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4E5FCDB5-369E-4374-9BAB-4FF0B91AA767}" xr6:coauthVersionLast="47" xr6:coauthVersionMax="47" xr10:uidLastSave="{00000000-0000-0000-0000-000000000000}"/>
  <bookViews>
    <workbookView xWindow="12" yWindow="12" windowWidth="23016" windowHeight="12336" xr2:uid="{00000000-000D-0000-FFFF-FFFF00000000}"/>
  </bookViews>
  <sheets>
    <sheet name="1_Mốc dịch tễ" sheetId="1" r:id="rId1"/>
    <sheet name="2_Tiếp xúc F1" sheetId="2" r:id="rId2"/>
    <sheet name="TKđịa điểm" sheetId="3" r:id="rId3"/>
    <sheet name="Báo cáo" sheetId="4" r:id="rId4"/>
    <sheet name="Bc_theo BN" sheetId="5" r:id="rId5"/>
    <sheet name="Danhmuc" sheetId="6" r:id="rId6"/>
  </sheets>
  <definedNames>
    <definedName name="baocao_amkhangthe">'Báo cáo'!$N$5:$N$948</definedName>
    <definedName name="baocao_cachlydieutri">'Báo cáo'!$H$5:$H$948</definedName>
    <definedName name="baocao_cachlytainha">'Báo cáo'!$J$5:$J$948</definedName>
    <definedName name="baocao_cachlytaptrung">'Báo cáo'!$I$5:$I$948</definedName>
    <definedName name="baocao_duongkhangthe">'Báo cáo'!$M$5:$M$948</definedName>
    <definedName name="baocao_laykhangthe">'Báo cáo'!$L$5:$L$948</definedName>
    <definedName name="baocao_mabenhnhan">'Báo cáo'!$B$5:$B$948</definedName>
    <definedName name="baocao_tiepcanduoc">'Báo cáo'!$G$5:$G$948</definedName>
    <definedName name="baocao_tiepxucgan">'Báo cáo'!$E$5:$E$948</definedName>
    <definedName name="baocao_tiepxucgan_amlan1">'Báo cáo'!$Q$5:$Q$948</definedName>
    <definedName name="baocao_tiepxucgan_amlan2">'Báo cáo'!$W$5:$W$948</definedName>
    <definedName name="baocao_tiepxucgan_amlan3">'Báo cáo'!$AC$5:$AC$948</definedName>
    <definedName name="baocao_tiepxucgan_amlan4">'Báo cáo'!$AI$5:$AI$948</definedName>
    <definedName name="baocao_tiepxucgan_amlan5">'Báo cáo'!$AO$5:$AO$948</definedName>
    <definedName name="baocao_tiepxucgan_duonglan1">'Báo cáo'!$P$5:$P$948</definedName>
    <definedName name="baocao_tiepxucgan_duonglan2">'Báo cáo'!$V$5:$V$948</definedName>
    <definedName name="baocao_tiepxucgan_duonglan3">'Báo cáo'!$AB$5:$AB$948</definedName>
    <definedName name="baocao_tiepxucgan_duonglan4">'Báo cáo'!$AH$5:$AH$948</definedName>
    <definedName name="baocao_tiepxucgan_duonglan5">'Báo cáo'!$AN$5:$AN$948</definedName>
    <definedName name="baocao_tiepxucgan_laymaulan1">'Báo cáo'!$O$5:$O$948</definedName>
    <definedName name="baocao_tiepxucgan_laymaulan2">'Báo cáo'!$U$5:$U$948</definedName>
    <definedName name="baocao_tiepxucgan_laymaulan3">'Báo cáo'!$AA$5:$AA$948</definedName>
    <definedName name="baocao_tiepxucgan_laymaulan4">'Báo cáo'!$AG$5:$AG$948</definedName>
    <definedName name="baocao_tiepxucgan_laymaulan5">'Báo cáo'!$AM$5:$AM$948</definedName>
    <definedName name="baocao_tiepxuckhac">'Báo cáo'!$F$5:$F$948</definedName>
    <definedName name="baocao_tiepxuckhac_amlan1">'Báo cáo'!$T$5:$T$948</definedName>
    <definedName name="baocao_tiepxuckhac_amlan2">'Báo cáo'!$Z$5:$Z$948</definedName>
    <definedName name="baocao_tiepxuckhac_amlan3">'Báo cáo'!$AF$5:$AF$948</definedName>
    <definedName name="baocao_tiepxuckhac_amlan4">'Báo cáo'!$AL$5:$AL$948</definedName>
    <definedName name="baocao_tiepxuckhac_amlan5">'Báo cáo'!$AR$5:$AR$948</definedName>
    <definedName name="baocao_tiepxuckhac_duonglan1">'Báo cáo'!$S$5:$S$948</definedName>
    <definedName name="baocao_tiepxuckhac_duonglan2">'Báo cáo'!$Y$5:$Y$948</definedName>
    <definedName name="baocao_tiepxuckhac_duonglan3">'Báo cáo'!$AE$5:$AE$948</definedName>
    <definedName name="baocao_tiepxuckhac_duonglan4">'Báo cáo'!$AK$5:$AK$948</definedName>
    <definedName name="baocao_tiepxuckhac_duonglan5">'Báo cáo'!$AQ$5:$AQ$948</definedName>
    <definedName name="baocao_tiepxuckhac_laymaulan1">'Báo cáo'!$R$5:$R$948</definedName>
    <definedName name="baocao_tiepxuckhac_laymaulan2">'Báo cáo'!$X$5:$X$948</definedName>
    <definedName name="baocao_tiepxuckhac_laymaulan3">'Báo cáo'!$AD$5:$AD$948</definedName>
    <definedName name="baocao_tiepxuckhac_laymaulan4">'Báo cáo'!$AJ$5:$AJ$948</definedName>
    <definedName name="baocao_tiepxuckhac_laymaulan5">'Báo cáo'!$AP$5:$AP$948</definedName>
    <definedName name="baocao_tongtiepxuc">'Báo cáo'!$D$5:$D$948</definedName>
    <definedName name="baocao_tutheodoisk">'Báo cáo'!$K$5:$K$948</definedName>
    <definedName name="baocaotheobn_mabenhnhan">'Bc_theo BN'!$B$7:$B$950</definedName>
    <definedName name="diadiemvamabenhnhan">Danhmuc!$X$3:$Y$1000</definedName>
    <definedName name="DONVILAYMAU">Danhmuc!$AN$3:$AN$1000</definedName>
    <definedName name="dsf1_chidinhlaymaulan2">'2_Tiếp xúc F1'!$AP$2:$AP$1008</definedName>
    <definedName name="dsf1_chidinhlaymaulan3">'2_Tiếp xúc F1'!$AV$2:$AV$1008</definedName>
    <definedName name="dsf1_chidinhlaymaulan4">'2_Tiếp xúc F1'!$BB$2:$BB$1008</definedName>
    <definedName name="dsf1_chidinhlaymaulan5">'2_Tiếp xúc F1'!$BH$2:$BH$1008</definedName>
    <definedName name="dsf1_diadiemtiepxuc">'2_Tiếp xúc F1'!$C$2:$C$1008</definedName>
    <definedName name="dsf1_hinhthuccachly">'2_Tiếp xúc F1'!$AE$2:$AE$1008</definedName>
    <definedName name="dsf1_hinhthuctiepxuc">'2_Tiếp xúc F1'!$E$2:$E$1008</definedName>
    <definedName name="dsf1_hotenf1">'2_Tiếp xúc F1'!$G$2:$G$1008</definedName>
    <definedName name="dsf1_ketquakhangthe">'2_Tiếp xúc F1'!$BQ$2:$BQ$1008</definedName>
    <definedName name="dsf1_kqxnlan1">'2_Tiếp xúc F1'!$AN$2:$AN$1008</definedName>
    <definedName name="dsf1_kqxnlan2">'2_Tiếp xúc F1'!$AT$2:$AT$1008</definedName>
    <definedName name="dsf1_kqxnlan3">'2_Tiếp xúc F1'!$AZ$2:$AZ$1008</definedName>
    <definedName name="dsf1_kqxnlan4">'2_Tiếp xúc F1'!$BF$2:$BF$1008</definedName>
    <definedName name="dsf1_kqxnlan5">'2_Tiếp xúc F1'!$BL$2:$BL$1008</definedName>
    <definedName name="dsf1_ngaylamkhangthe">'2_Tiếp xúc F1'!$BP$2:$BP$1008</definedName>
    <definedName name="dsf1_ngaylaymaulan1">'2_Tiếp xúc F1'!$AM$2:$AM$1008</definedName>
    <definedName name="dsf1_ngaylaymaulan2">'2_Tiếp xúc F1'!$AS$2:$AS$1008</definedName>
    <definedName name="dsf1_ngaylaymaulan3">'2_Tiếp xúc F1'!$AY$2:$AY$1008</definedName>
    <definedName name="dsf1_ngaylaymaulan4">'2_Tiếp xúc F1'!$BE$2:$BE$1008</definedName>
    <definedName name="dsf1_ngaylaymaulan5">'2_Tiếp xúc F1'!$BK$2:$BK$1008</definedName>
    <definedName name="dsmocdicte">'1_Mốc dịch tễ'!$A$3:$U$1016</definedName>
    <definedName name="dstiepxucf1">'2_Tiếp xúc F1'!$A$2:$BQ$1008</definedName>
    <definedName name="hinhthuctiepxuc">Danhmuc!$I$3:$I$7</definedName>
    <definedName name="loaihinhmocdichte">Danhmuc!$V$3:$V$1000</definedName>
    <definedName name="mavatenbenhnhan">Danhmuc!$Y$3:$Y$1000</definedName>
    <definedName name="moc_diachi">'1_Mốc dịch tễ'!$O$3:$O$1016</definedName>
    <definedName name="moc_loaihinh">'1_Mốc dịch tễ'!$L$3:$L$1016</definedName>
    <definedName name="moc_mabenhnhan">'1_Mốc dịch tễ'!$E$3:$E$1016</definedName>
    <definedName name="moc_quanhuyen">'1_Mốc dịch tễ'!$Q$3:$Q$1016</definedName>
    <definedName name="moc_quocgia">'1_Mốc dịch tễ'!$B$3:$B$1016</definedName>
    <definedName name="moc_tangmoc">'1_Mốc dịch tễ'!$N$3:$N$1016</definedName>
    <definedName name="moc_tenbenhnhan">'1_Mốc dịch tễ'!$F$3:$F$1016</definedName>
    <definedName name="moc_tenmoc">'1_Mốc dịch tễ'!$M$3:$M$1016</definedName>
    <definedName name="moc_tinhthanh">'1_Mốc dịch tễ'!$P$3:$P$1016</definedName>
    <definedName name="nghenghiep">Danhmuc!$N$3:$N$1000</definedName>
    <definedName name="NOICACHLY">Danhmuc!$D$3:$D$1000</definedName>
    <definedName name="PHONGXETNGHIEM">Danhmuc!$AL$3:$AL$1000</definedName>
    <definedName name="PHUONGXA">Danhmuc!$AG$3:$AG$1000</definedName>
    <definedName name="QUANHUYEN">Danhmuc!$J$3:$J$1000</definedName>
    <definedName name="quocgia">Danhmuc!$R$3:$R$1000</definedName>
    <definedName name="quoctich">Danhmuc!$T$3:$T$1000</definedName>
    <definedName name="tendiadiemtiepxuc">Danhmuc!$X$3:$X$1000</definedName>
    <definedName name="TINHTHANH">Danhmuc!$L$3:$L$1000</definedName>
    <definedName name="tkdd_tendiadiem">'TKđịa điểm'!$C$11:$C$1009</definedName>
    <definedName name="tktheodiadiemtiepxuc">'TKđịa điểm'!$A$11:$EO$1009</definedName>
    <definedName name="Z_96B7D69E_94E7_4C31_853B_C75936AF8C20_.wvu.FilterData" localSheetId="1" hidden="1">'2_Tiếp xúc F1'!$A$1:$BP$1008</definedName>
    <definedName name="Z_96B7D69E_94E7_4C31_853B_C75936AF8C20_.wvu.FilterData" localSheetId="5" hidden="1">Danhmuc!$P$2:$R$251</definedName>
    <definedName name="Z_B052D93B_3D12_4A6D_BFAE_9B08F6FA6853_.wvu.FilterData" localSheetId="1" hidden="1">'2_Tiếp xúc F1'!$A$1:$BQ$1008</definedName>
    <definedName name="Z_D68AE09F_FDE5_4087_AB63_85A1C8A56614_.wvu.FilterData" localSheetId="1" hidden="1">'2_Tiếp xúc F1'!$AS$112:$AS$113</definedName>
  </definedNames>
  <calcPr calcId="191029"/>
  <customWorkbookViews>
    <customWorkbookView name="Bộ lọc 2" guid="{D68AE09F-FDE5-4087-AB63-85A1C8A56614}" maximized="1" windowWidth="0" windowHeight="0" activeSheetId="0"/>
    <customWorkbookView name="Bộ lọc 1" guid="{96B7D69E-94E7-4C31-853B-C75936AF8C20}" maximized="1" windowWidth="0" windowHeight="0" activeSheetId="0"/>
    <customWorkbookView name="Bộ lọc 3" guid="{B052D93B-3D12-4A6D-BFAE-9B08F6FA685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 i="6" l="1" a="1"/>
  <c r="Y943" i="6" s="1"/>
  <c r="X3" i="6" a="1"/>
  <c r="X930" i="6" s="1"/>
  <c r="H7" i="5" a="1"/>
  <c r="H947" i="5" s="1"/>
  <c r="E949" i="5"/>
  <c r="E940" i="5"/>
  <c r="E931" i="5"/>
  <c r="E922" i="5"/>
  <c r="E913" i="5"/>
  <c r="E904" i="5"/>
  <c r="E894" i="5"/>
  <c r="E885" i="5"/>
  <c r="E876" i="5"/>
  <c r="E867" i="5"/>
  <c r="E858" i="5"/>
  <c r="E849" i="5"/>
  <c r="E840" i="5"/>
  <c r="E830" i="5"/>
  <c r="E821" i="5"/>
  <c r="E812" i="5"/>
  <c r="E803" i="5"/>
  <c r="E794" i="5"/>
  <c r="E785" i="5"/>
  <c r="E776" i="5"/>
  <c r="E766" i="5"/>
  <c r="E757" i="5"/>
  <c r="E748" i="5"/>
  <c r="E739" i="5"/>
  <c r="E730" i="5"/>
  <c r="E721" i="5"/>
  <c r="E712" i="5"/>
  <c r="E702" i="5"/>
  <c r="E693" i="5"/>
  <c r="E684" i="5"/>
  <c r="E675" i="5"/>
  <c r="E666" i="5"/>
  <c r="E657" i="5"/>
  <c r="E648" i="5"/>
  <c r="E638" i="5"/>
  <c r="E629" i="5"/>
  <c r="E620" i="5"/>
  <c r="E611" i="5"/>
  <c r="E602" i="5"/>
  <c r="E593" i="5"/>
  <c r="E584" i="5"/>
  <c r="E574" i="5"/>
  <c r="E565" i="5"/>
  <c r="E556" i="5"/>
  <c r="E547" i="5"/>
  <c r="E538" i="5"/>
  <c r="E529" i="5"/>
  <c r="E520" i="5"/>
  <c r="E510" i="5"/>
  <c r="E501" i="5"/>
  <c r="E492" i="5"/>
  <c r="E483" i="5"/>
  <c r="E474" i="5"/>
  <c r="E465" i="5"/>
  <c r="E456" i="5"/>
  <c r="E446" i="5"/>
  <c r="E437" i="5"/>
  <c r="E428" i="5"/>
  <c r="E419" i="5"/>
  <c r="E410" i="5"/>
  <c r="E401" i="5"/>
  <c r="E392" i="5"/>
  <c r="E382" i="5"/>
  <c r="E373" i="5"/>
  <c r="E364" i="5"/>
  <c r="E355" i="5"/>
  <c r="E346" i="5"/>
  <c r="E337" i="5"/>
  <c r="E328" i="5"/>
  <c r="E318" i="5"/>
  <c r="E309" i="5"/>
  <c r="E300" i="5"/>
  <c r="E291" i="5"/>
  <c r="E282" i="5"/>
  <c r="E274" i="5"/>
  <c r="E266" i="5"/>
  <c r="E258" i="5"/>
  <c r="E250" i="5"/>
  <c r="E242" i="5"/>
  <c r="E234" i="5"/>
  <c r="E226" i="5"/>
  <c r="E218" i="5"/>
  <c r="E210" i="5"/>
  <c r="E202" i="5"/>
  <c r="E194" i="5"/>
  <c r="E186" i="5"/>
  <c r="E178" i="5"/>
  <c r="E170" i="5"/>
  <c r="E162" i="5"/>
  <c r="E154" i="5"/>
  <c r="E146" i="5"/>
  <c r="E138" i="5"/>
  <c r="E130" i="5"/>
  <c r="E122" i="5"/>
  <c r="E114" i="5"/>
  <c r="E106" i="5"/>
  <c r="E98" i="5"/>
  <c r="E90" i="5"/>
  <c r="E82" i="5"/>
  <c r="E74" i="5"/>
  <c r="E66" i="5"/>
  <c r="E58" i="5"/>
  <c r="E50" i="5"/>
  <c r="E42" i="5"/>
  <c r="E34" i="5"/>
  <c r="E26" i="5"/>
  <c r="E18" i="5"/>
  <c r="E10" i="5"/>
  <c r="E7" i="5" a="1"/>
  <c r="E945" i="5" s="1"/>
  <c r="C7" i="5"/>
  <c r="B7" i="5"/>
  <c r="J7" i="5" s="1" a="1"/>
  <c r="A1451" i="5"/>
  <c r="A1448" i="5"/>
  <c r="A1443" i="5"/>
  <c r="A1440" i="5"/>
  <c r="A1435" i="5"/>
  <c r="A1432" i="5"/>
  <c r="A1427" i="5"/>
  <c r="A1424" i="5"/>
  <c r="A1419" i="5"/>
  <c r="A1416" i="5"/>
  <c r="A1411" i="5"/>
  <c r="A1408" i="5"/>
  <c r="A1403" i="5"/>
  <c r="A1400" i="5"/>
  <c r="A1395" i="5"/>
  <c r="A1392" i="5"/>
  <c r="A1387" i="5"/>
  <c r="A1384" i="5"/>
  <c r="A1379" i="5"/>
  <c r="A1376" i="5"/>
  <c r="A1371" i="5"/>
  <c r="A1368" i="5"/>
  <c r="A1363" i="5"/>
  <c r="A1360" i="5"/>
  <c r="A1355" i="5"/>
  <c r="A1352" i="5"/>
  <c r="A1347" i="5"/>
  <c r="A1344" i="5"/>
  <c r="A1339" i="5"/>
  <c r="A1336" i="5"/>
  <c r="A1331" i="5"/>
  <c r="A1328" i="5"/>
  <c r="A1323" i="5"/>
  <c r="A1320" i="5"/>
  <c r="A1315" i="5"/>
  <c r="A1312" i="5"/>
  <c r="A1307" i="5"/>
  <c r="A1304" i="5"/>
  <c r="A1299" i="5"/>
  <c r="A1296" i="5"/>
  <c r="A1291" i="5"/>
  <c r="A1288" i="5"/>
  <c r="A1283" i="5"/>
  <c r="A1280" i="5"/>
  <c r="A1275" i="5"/>
  <c r="A1272" i="5"/>
  <c r="A1267" i="5"/>
  <c r="A1264" i="5"/>
  <c r="A1259" i="5"/>
  <c r="A1256" i="5"/>
  <c r="A1251" i="5"/>
  <c r="A1248" i="5"/>
  <c r="A1243" i="5"/>
  <c r="A1240" i="5"/>
  <c r="A1235" i="5"/>
  <c r="A1232" i="5"/>
  <c r="A1227" i="5"/>
  <c r="A1224" i="5"/>
  <c r="A1219" i="5"/>
  <c r="A1216" i="5"/>
  <c r="A1211" i="5"/>
  <c r="A1208" i="5"/>
  <c r="A1203" i="5"/>
  <c r="A1200" i="5"/>
  <c r="A1195" i="5"/>
  <c r="A1192" i="5"/>
  <c r="A1187" i="5"/>
  <c r="A1184" i="5"/>
  <c r="A1179" i="5"/>
  <c r="A1176" i="5"/>
  <c r="A1171" i="5"/>
  <c r="A1168" i="5"/>
  <c r="A1163" i="5"/>
  <c r="A1160" i="5"/>
  <c r="A1155" i="5"/>
  <c r="A1152" i="5"/>
  <c r="A1147" i="5"/>
  <c r="A1144" i="5"/>
  <c r="A1139" i="5"/>
  <c r="A1136" i="5"/>
  <c r="A1131" i="5"/>
  <c r="A1128" i="5"/>
  <c r="A1123" i="5"/>
  <c r="A1120" i="5"/>
  <c r="A1115" i="5"/>
  <c r="A1112" i="5"/>
  <c r="A1107" i="5"/>
  <c r="A1104" i="5"/>
  <c r="A1099" i="5"/>
  <c r="A1096" i="5"/>
  <c r="A1091" i="5"/>
  <c r="A1088" i="5"/>
  <c r="A1083" i="5"/>
  <c r="A1080" i="5"/>
  <c r="A1075" i="5"/>
  <c r="A1072" i="5"/>
  <c r="A1067" i="5"/>
  <c r="A1064" i="5"/>
  <c r="A1059" i="5"/>
  <c r="A1056" i="5"/>
  <c r="A1051" i="5"/>
  <c r="A1048" i="5"/>
  <c r="A1043" i="5"/>
  <c r="A1040" i="5"/>
  <c r="A1035" i="5"/>
  <c r="A1032" i="5"/>
  <c r="A1027" i="5"/>
  <c r="A1024" i="5"/>
  <c r="A1019" i="5"/>
  <c r="A1016" i="5"/>
  <c r="A1011" i="5"/>
  <c r="A1008" i="5"/>
  <c r="A1003" i="5"/>
  <c r="A1000" i="5"/>
  <c r="A995" i="5"/>
  <c r="A992" i="5"/>
  <c r="A987" i="5"/>
  <c r="A984" i="5"/>
  <c r="A979" i="5"/>
  <c r="A976" i="5"/>
  <c r="A971" i="5"/>
  <c r="A968" i="5"/>
  <c r="A963" i="5"/>
  <c r="A960" i="5"/>
  <c r="A955" i="5"/>
  <c r="A952" i="5"/>
  <c r="A947" i="5"/>
  <c r="A944" i="5"/>
  <c r="A939" i="5"/>
  <c r="A936" i="5"/>
  <c r="A931" i="5"/>
  <c r="A928" i="5"/>
  <c r="A923" i="5"/>
  <c r="A920" i="5"/>
  <c r="A915" i="5"/>
  <c r="A912" i="5"/>
  <c r="A907" i="5"/>
  <c r="A904" i="5"/>
  <c r="A899" i="5"/>
  <c r="A896" i="5"/>
  <c r="A891" i="5"/>
  <c r="A888" i="5"/>
  <c r="A883" i="5"/>
  <c r="A880" i="5"/>
  <c r="A875" i="5"/>
  <c r="A872" i="5"/>
  <c r="A867" i="5"/>
  <c r="A864" i="5"/>
  <c r="A859" i="5"/>
  <c r="A856" i="5"/>
  <c r="A851" i="5"/>
  <c r="A848" i="5"/>
  <c r="A843" i="5"/>
  <c r="A840" i="5"/>
  <c r="A835" i="5"/>
  <c r="A832" i="5"/>
  <c r="A827" i="5"/>
  <c r="A824" i="5"/>
  <c r="A819" i="5"/>
  <c r="A816" i="5"/>
  <c r="A811" i="5"/>
  <c r="A808" i="5"/>
  <c r="A803" i="5"/>
  <c r="A800" i="5"/>
  <c r="A795" i="5"/>
  <c r="A792" i="5"/>
  <c r="A787" i="5"/>
  <c r="A784" i="5"/>
  <c r="A779" i="5"/>
  <c r="A776" i="5"/>
  <c r="A771" i="5"/>
  <c r="A768" i="5"/>
  <c r="A763" i="5"/>
  <c r="A760" i="5"/>
  <c r="A755" i="5"/>
  <c r="A752" i="5"/>
  <c r="A747" i="5"/>
  <c r="A744" i="5"/>
  <c r="A739" i="5"/>
  <c r="A736" i="5"/>
  <c r="A731" i="5"/>
  <c r="A728" i="5"/>
  <c r="A723" i="5"/>
  <c r="A720" i="5"/>
  <c r="A715" i="5"/>
  <c r="A712" i="5"/>
  <c r="A707" i="5"/>
  <c r="A704" i="5"/>
  <c r="A699" i="5"/>
  <c r="A696" i="5"/>
  <c r="A691" i="5"/>
  <c r="A688" i="5"/>
  <c r="A683" i="5"/>
  <c r="A680" i="5"/>
  <c r="A675" i="5"/>
  <c r="A672" i="5"/>
  <c r="A667" i="5"/>
  <c r="A664" i="5"/>
  <c r="A659" i="5"/>
  <c r="A656" i="5"/>
  <c r="A651" i="5"/>
  <c r="A648" i="5"/>
  <c r="A643" i="5"/>
  <c r="A640" i="5"/>
  <c r="A635" i="5"/>
  <c r="A632" i="5"/>
  <c r="A627" i="5"/>
  <c r="A624" i="5"/>
  <c r="A619" i="5"/>
  <c r="A616" i="5"/>
  <c r="A611" i="5"/>
  <c r="A608" i="5"/>
  <c r="A603" i="5"/>
  <c r="A600" i="5"/>
  <c r="A595" i="5"/>
  <c r="A592" i="5"/>
  <c r="A587" i="5"/>
  <c r="A584" i="5"/>
  <c r="A579" i="5"/>
  <c r="A576" i="5"/>
  <c r="A571" i="5"/>
  <c r="A568" i="5"/>
  <c r="A563" i="5"/>
  <c r="A560" i="5"/>
  <c r="A555" i="5"/>
  <c r="A552" i="5"/>
  <c r="A547" i="5"/>
  <c r="A544" i="5"/>
  <c r="A539" i="5"/>
  <c r="A536" i="5"/>
  <c r="A531" i="5"/>
  <c r="A528" i="5"/>
  <c r="A523" i="5"/>
  <c r="A520" i="5"/>
  <c r="A515" i="5"/>
  <c r="A512" i="5"/>
  <c r="A507" i="5"/>
  <c r="A504" i="5"/>
  <c r="A499" i="5"/>
  <c r="A496" i="5"/>
  <c r="A491" i="5"/>
  <c r="A488" i="5"/>
  <c r="A483" i="5"/>
  <c r="A480" i="5"/>
  <c r="A475" i="5"/>
  <c r="A472" i="5"/>
  <c r="A467" i="5"/>
  <c r="A464" i="5"/>
  <c r="A459" i="5"/>
  <c r="A456" i="5"/>
  <c r="A451" i="5"/>
  <c r="A448" i="5"/>
  <c r="A443" i="5"/>
  <c r="A440" i="5"/>
  <c r="A435" i="5"/>
  <c r="A432" i="5"/>
  <c r="A427" i="5"/>
  <c r="A424" i="5"/>
  <c r="A419" i="5"/>
  <c r="A416" i="5"/>
  <c r="A411" i="5"/>
  <c r="A408" i="5"/>
  <c r="A403" i="5"/>
  <c r="A400" i="5"/>
  <c r="A395" i="5"/>
  <c r="A392" i="5"/>
  <c r="A387" i="5"/>
  <c r="A384" i="5"/>
  <c r="A379" i="5"/>
  <c r="A376" i="5"/>
  <c r="A371" i="5"/>
  <c r="A368" i="5"/>
  <c r="A363" i="5"/>
  <c r="A360" i="5"/>
  <c r="A355" i="5"/>
  <c r="A352" i="5"/>
  <c r="A347" i="5"/>
  <c r="A344" i="5"/>
  <c r="A339" i="5"/>
  <c r="A336" i="5"/>
  <c r="A331" i="5"/>
  <c r="A328" i="5"/>
  <c r="A323" i="5"/>
  <c r="A320" i="5"/>
  <c r="A315" i="5"/>
  <c r="A312" i="5"/>
  <c r="A307" i="5"/>
  <c r="A304" i="5"/>
  <c r="A299" i="5"/>
  <c r="A296" i="5"/>
  <c r="A291" i="5"/>
  <c r="A288" i="5"/>
  <c r="A283" i="5"/>
  <c r="A280" i="5"/>
  <c r="A275" i="5"/>
  <c r="A272" i="5"/>
  <c r="A267" i="5"/>
  <c r="A264" i="5"/>
  <c r="A259" i="5"/>
  <c r="A256" i="5"/>
  <c r="A251" i="5"/>
  <c r="A248" i="5"/>
  <c r="A243" i="5"/>
  <c r="A240" i="5"/>
  <c r="A235" i="5"/>
  <c r="A232" i="5"/>
  <c r="A227" i="5"/>
  <c r="A224" i="5"/>
  <c r="A219" i="5"/>
  <c r="A216" i="5"/>
  <c r="A211" i="5"/>
  <c r="A208" i="5"/>
  <c r="A203" i="5"/>
  <c r="A200" i="5"/>
  <c r="A195" i="5"/>
  <c r="A192" i="5"/>
  <c r="A187" i="5"/>
  <c r="A184" i="5"/>
  <c r="A179" i="5"/>
  <c r="A176" i="5"/>
  <c r="A171" i="5"/>
  <c r="A168" i="5"/>
  <c r="A163" i="5"/>
  <c r="A160" i="5"/>
  <c r="A155" i="5"/>
  <c r="A152" i="5"/>
  <c r="A147" i="5"/>
  <c r="A144" i="5"/>
  <c r="A139" i="5"/>
  <c r="A136" i="5"/>
  <c r="A131" i="5"/>
  <c r="A128" i="5"/>
  <c r="A123" i="5"/>
  <c r="A120" i="5"/>
  <c r="A115" i="5"/>
  <c r="A112" i="5"/>
  <c r="A107" i="5"/>
  <c r="A104" i="5"/>
  <c r="A99" i="5"/>
  <c r="A96" i="5"/>
  <c r="A91" i="5"/>
  <c r="A88" i="5"/>
  <c r="A83" i="5"/>
  <c r="A80" i="5"/>
  <c r="A75" i="5"/>
  <c r="A72" i="5"/>
  <c r="A67" i="5"/>
  <c r="A64" i="5"/>
  <c r="A59" i="5"/>
  <c r="A56" i="5"/>
  <c r="A51" i="5"/>
  <c r="A48" i="5"/>
  <c r="A43" i="5"/>
  <c r="A40" i="5"/>
  <c r="A35" i="5"/>
  <c r="A32" i="5"/>
  <c r="A27" i="5"/>
  <c r="A24" i="5"/>
  <c r="A19" i="5"/>
  <c r="A16" i="5"/>
  <c r="A11" i="5"/>
  <c r="A8" i="5"/>
  <c r="A7" i="5" a="1"/>
  <c r="A1449" i="5" s="1"/>
  <c r="BL948" i="4"/>
  <c r="BK948" i="4"/>
  <c r="BJ948" i="4"/>
  <c r="BI948" i="4"/>
  <c r="BH948" i="4"/>
  <c r="BG948" i="4"/>
  <c r="BF948" i="4"/>
  <c r="BE948" i="4"/>
  <c r="BD948" i="4"/>
  <c r="BC948" i="4"/>
  <c r="BB948" i="4"/>
  <c r="BA948" i="4"/>
  <c r="AZ948" i="4"/>
  <c r="AY948" i="4"/>
  <c r="AX948" i="4"/>
  <c r="AW948" i="4"/>
  <c r="AV948" i="4"/>
  <c r="AU948" i="4"/>
  <c r="AT948" i="4"/>
  <c r="AS948" i="4"/>
  <c r="BL947" i="4"/>
  <c r="BK947" i="4"/>
  <c r="BJ947" i="4"/>
  <c r="BI947" i="4"/>
  <c r="BH947" i="4"/>
  <c r="BG947" i="4"/>
  <c r="BF947" i="4"/>
  <c r="BE947" i="4"/>
  <c r="BD947" i="4"/>
  <c r="BC947" i="4"/>
  <c r="BB947" i="4"/>
  <c r="BA947" i="4"/>
  <c r="AZ947" i="4"/>
  <c r="AY947" i="4"/>
  <c r="AX947" i="4"/>
  <c r="AW947" i="4"/>
  <c r="AV947" i="4"/>
  <c r="AU947" i="4"/>
  <c r="AT947" i="4"/>
  <c r="AS947" i="4"/>
  <c r="BL946" i="4"/>
  <c r="BK946" i="4"/>
  <c r="BJ946" i="4"/>
  <c r="BI946" i="4"/>
  <c r="BH946" i="4"/>
  <c r="BG946" i="4"/>
  <c r="BF946" i="4"/>
  <c r="BE946" i="4"/>
  <c r="BD946" i="4"/>
  <c r="BC946" i="4"/>
  <c r="BB946" i="4"/>
  <c r="BA946" i="4"/>
  <c r="AZ946" i="4"/>
  <c r="AY946" i="4"/>
  <c r="AX946" i="4"/>
  <c r="AW946" i="4"/>
  <c r="AV946" i="4"/>
  <c r="AU946" i="4"/>
  <c r="AT946" i="4"/>
  <c r="AS946" i="4"/>
  <c r="BL945" i="4"/>
  <c r="BK945" i="4"/>
  <c r="BJ945" i="4"/>
  <c r="BI945" i="4"/>
  <c r="BH945" i="4"/>
  <c r="BG945" i="4"/>
  <c r="BF945" i="4"/>
  <c r="BE945" i="4"/>
  <c r="BD945" i="4"/>
  <c r="BC945" i="4"/>
  <c r="BB945" i="4"/>
  <c r="BA945" i="4"/>
  <c r="AZ945" i="4"/>
  <c r="AY945" i="4"/>
  <c r="AX945" i="4"/>
  <c r="AW945" i="4"/>
  <c r="AV945" i="4"/>
  <c r="AU945" i="4"/>
  <c r="AT945" i="4"/>
  <c r="AS945" i="4"/>
  <c r="BL944" i="4"/>
  <c r="BK944" i="4"/>
  <c r="BJ944" i="4"/>
  <c r="BI944" i="4"/>
  <c r="BH944" i="4"/>
  <c r="BG944" i="4"/>
  <c r="BF944" i="4"/>
  <c r="BE944" i="4"/>
  <c r="BD944" i="4"/>
  <c r="BC944" i="4"/>
  <c r="BB944" i="4"/>
  <c r="BA944" i="4"/>
  <c r="AZ944" i="4"/>
  <c r="AY944" i="4"/>
  <c r="AX944" i="4"/>
  <c r="AW944" i="4"/>
  <c r="AV944" i="4"/>
  <c r="AU944" i="4"/>
  <c r="AT944" i="4"/>
  <c r="AS944" i="4"/>
  <c r="BL943" i="4"/>
  <c r="BK943" i="4"/>
  <c r="BJ943" i="4"/>
  <c r="BI943" i="4"/>
  <c r="BH943" i="4"/>
  <c r="BG943" i="4"/>
  <c r="BF943" i="4"/>
  <c r="BE943" i="4"/>
  <c r="BD943" i="4"/>
  <c r="BC943" i="4"/>
  <c r="BB943" i="4"/>
  <c r="BA943" i="4"/>
  <c r="AZ943" i="4"/>
  <c r="AY943" i="4"/>
  <c r="AX943" i="4"/>
  <c r="AW943" i="4"/>
  <c r="AV943" i="4"/>
  <c r="AU943" i="4"/>
  <c r="AT943" i="4"/>
  <c r="AS943" i="4"/>
  <c r="BL942" i="4"/>
  <c r="BK942" i="4"/>
  <c r="BJ942" i="4"/>
  <c r="BI942" i="4"/>
  <c r="BH942" i="4"/>
  <c r="BG942" i="4"/>
  <c r="BF942" i="4"/>
  <c r="BE942" i="4"/>
  <c r="BD942" i="4"/>
  <c r="BC942" i="4"/>
  <c r="BB942" i="4"/>
  <c r="BA942" i="4"/>
  <c r="AZ942" i="4"/>
  <c r="AY942" i="4"/>
  <c r="AX942" i="4"/>
  <c r="AW942" i="4"/>
  <c r="AV942" i="4"/>
  <c r="AU942" i="4"/>
  <c r="AT942" i="4"/>
  <c r="AS942" i="4"/>
  <c r="BL941" i="4"/>
  <c r="BK941" i="4"/>
  <c r="BJ941" i="4"/>
  <c r="BI941" i="4"/>
  <c r="BH941" i="4"/>
  <c r="BG941" i="4"/>
  <c r="BF941" i="4"/>
  <c r="BE941" i="4"/>
  <c r="BD941" i="4"/>
  <c r="BC941" i="4"/>
  <c r="BB941" i="4"/>
  <c r="BA941" i="4"/>
  <c r="AZ941" i="4"/>
  <c r="AY941" i="4"/>
  <c r="AX941" i="4"/>
  <c r="AW941" i="4"/>
  <c r="AV941" i="4"/>
  <c r="AU941" i="4"/>
  <c r="AT941" i="4"/>
  <c r="AS941" i="4"/>
  <c r="BL940" i="4"/>
  <c r="BK940" i="4"/>
  <c r="BJ940" i="4"/>
  <c r="BI940" i="4"/>
  <c r="BH940" i="4"/>
  <c r="BG940" i="4"/>
  <c r="BF940" i="4"/>
  <c r="BE940" i="4"/>
  <c r="BD940" i="4"/>
  <c r="BC940" i="4"/>
  <c r="BB940" i="4"/>
  <c r="BA940" i="4"/>
  <c r="AZ940" i="4"/>
  <c r="AY940" i="4"/>
  <c r="AX940" i="4"/>
  <c r="AW940" i="4"/>
  <c r="AV940" i="4"/>
  <c r="AU940" i="4"/>
  <c r="AT940" i="4"/>
  <c r="AS940" i="4"/>
  <c r="BL939" i="4"/>
  <c r="BK939" i="4"/>
  <c r="BJ939" i="4"/>
  <c r="BI939" i="4"/>
  <c r="BH939" i="4"/>
  <c r="BG939" i="4"/>
  <c r="BF939" i="4"/>
  <c r="BE939" i="4"/>
  <c r="BD939" i="4"/>
  <c r="BC939" i="4"/>
  <c r="BB939" i="4"/>
  <c r="BA939" i="4"/>
  <c r="AZ939" i="4"/>
  <c r="AY939" i="4"/>
  <c r="AX939" i="4"/>
  <c r="AW939" i="4"/>
  <c r="AV939" i="4"/>
  <c r="AU939" i="4"/>
  <c r="AT939" i="4"/>
  <c r="AS939" i="4"/>
  <c r="BL938" i="4"/>
  <c r="BK938" i="4"/>
  <c r="BJ938" i="4"/>
  <c r="BI938" i="4"/>
  <c r="BH938" i="4"/>
  <c r="BG938" i="4"/>
  <c r="BF938" i="4"/>
  <c r="BE938" i="4"/>
  <c r="BD938" i="4"/>
  <c r="BC938" i="4"/>
  <c r="BB938" i="4"/>
  <c r="BA938" i="4"/>
  <c r="AZ938" i="4"/>
  <c r="AY938" i="4"/>
  <c r="AX938" i="4"/>
  <c r="AW938" i="4"/>
  <c r="AV938" i="4"/>
  <c r="AU938" i="4"/>
  <c r="AT938" i="4"/>
  <c r="AS938" i="4"/>
  <c r="BL937" i="4"/>
  <c r="BK937" i="4"/>
  <c r="BJ937" i="4"/>
  <c r="BI937" i="4"/>
  <c r="BH937" i="4"/>
  <c r="BG937" i="4"/>
  <c r="BF937" i="4"/>
  <c r="BE937" i="4"/>
  <c r="BD937" i="4"/>
  <c r="BC937" i="4"/>
  <c r="BB937" i="4"/>
  <c r="BA937" i="4"/>
  <c r="AZ937" i="4"/>
  <c r="AY937" i="4"/>
  <c r="AX937" i="4"/>
  <c r="AW937" i="4"/>
  <c r="AV937" i="4"/>
  <c r="AU937" i="4"/>
  <c r="AT937" i="4"/>
  <c r="AS937" i="4"/>
  <c r="BL936" i="4"/>
  <c r="BK936" i="4"/>
  <c r="BJ936" i="4"/>
  <c r="BI936" i="4"/>
  <c r="BH936" i="4"/>
  <c r="BG936" i="4"/>
  <c r="BF936" i="4"/>
  <c r="BE936" i="4"/>
  <c r="BD936" i="4"/>
  <c r="BC936" i="4"/>
  <c r="BB936" i="4"/>
  <c r="BA936" i="4"/>
  <c r="AZ936" i="4"/>
  <c r="AY936" i="4"/>
  <c r="AX936" i="4"/>
  <c r="AW936" i="4"/>
  <c r="AV936" i="4"/>
  <c r="AU936" i="4"/>
  <c r="AT936" i="4"/>
  <c r="AS936" i="4"/>
  <c r="BL935" i="4"/>
  <c r="BK935" i="4"/>
  <c r="BJ935" i="4"/>
  <c r="BI935" i="4"/>
  <c r="BH935" i="4"/>
  <c r="BG935" i="4"/>
  <c r="BF935" i="4"/>
  <c r="BE935" i="4"/>
  <c r="BD935" i="4"/>
  <c r="BC935" i="4"/>
  <c r="BB935" i="4"/>
  <c r="BA935" i="4"/>
  <c r="AZ935" i="4"/>
  <c r="AY935" i="4"/>
  <c r="AX935" i="4"/>
  <c r="AW935" i="4"/>
  <c r="AV935" i="4"/>
  <c r="AU935" i="4"/>
  <c r="AT935" i="4"/>
  <c r="AS935" i="4"/>
  <c r="BL934" i="4"/>
  <c r="BK934" i="4"/>
  <c r="BJ934" i="4"/>
  <c r="BI934" i="4"/>
  <c r="BH934" i="4"/>
  <c r="BG934" i="4"/>
  <c r="BF934" i="4"/>
  <c r="BE934" i="4"/>
  <c r="BD934" i="4"/>
  <c r="BC934" i="4"/>
  <c r="BB934" i="4"/>
  <c r="BA934" i="4"/>
  <c r="AZ934" i="4"/>
  <c r="AY934" i="4"/>
  <c r="AX934" i="4"/>
  <c r="AW934" i="4"/>
  <c r="AV934" i="4"/>
  <c r="AU934" i="4"/>
  <c r="AT934" i="4"/>
  <c r="AS934" i="4"/>
  <c r="BL933" i="4"/>
  <c r="BK933" i="4"/>
  <c r="BJ933" i="4"/>
  <c r="BI933" i="4"/>
  <c r="BH933" i="4"/>
  <c r="BG933" i="4"/>
  <c r="BF933" i="4"/>
  <c r="BE933" i="4"/>
  <c r="BD933" i="4"/>
  <c r="BC933" i="4"/>
  <c r="BB933" i="4"/>
  <c r="BA933" i="4"/>
  <c r="AZ933" i="4"/>
  <c r="AY933" i="4"/>
  <c r="AX933" i="4"/>
  <c r="AW933" i="4"/>
  <c r="AV933" i="4"/>
  <c r="AU933" i="4"/>
  <c r="AT933" i="4"/>
  <c r="AS933" i="4"/>
  <c r="BL932" i="4"/>
  <c r="BK932" i="4"/>
  <c r="BJ932" i="4"/>
  <c r="BI932" i="4"/>
  <c r="BH932" i="4"/>
  <c r="BG932" i="4"/>
  <c r="BF932" i="4"/>
  <c r="BE932" i="4"/>
  <c r="BD932" i="4"/>
  <c r="BC932" i="4"/>
  <c r="BB932" i="4"/>
  <c r="BA932" i="4"/>
  <c r="AZ932" i="4"/>
  <c r="AY932" i="4"/>
  <c r="AX932" i="4"/>
  <c r="AW932" i="4"/>
  <c r="AV932" i="4"/>
  <c r="AU932" i="4"/>
  <c r="AT932" i="4"/>
  <c r="AS932" i="4"/>
  <c r="BL931" i="4"/>
  <c r="BK931" i="4"/>
  <c r="BJ931" i="4"/>
  <c r="BI931" i="4"/>
  <c r="BH931" i="4"/>
  <c r="BG931" i="4"/>
  <c r="BF931" i="4"/>
  <c r="BE931" i="4"/>
  <c r="BD931" i="4"/>
  <c r="BC931" i="4"/>
  <c r="BB931" i="4"/>
  <c r="BA931" i="4"/>
  <c r="AZ931" i="4"/>
  <c r="AY931" i="4"/>
  <c r="AX931" i="4"/>
  <c r="AW931" i="4"/>
  <c r="AV931" i="4"/>
  <c r="AU931" i="4"/>
  <c r="AT931" i="4"/>
  <c r="AS931" i="4"/>
  <c r="BL930" i="4"/>
  <c r="BK930" i="4"/>
  <c r="BJ930" i="4"/>
  <c r="BI930" i="4"/>
  <c r="BH930" i="4"/>
  <c r="BG930" i="4"/>
  <c r="BF930" i="4"/>
  <c r="BE930" i="4"/>
  <c r="BD930" i="4"/>
  <c r="BC930" i="4"/>
  <c r="BB930" i="4"/>
  <c r="BA930" i="4"/>
  <c r="AZ930" i="4"/>
  <c r="AY930" i="4"/>
  <c r="AX930" i="4"/>
  <c r="AW930" i="4"/>
  <c r="AV930" i="4"/>
  <c r="AU930" i="4"/>
  <c r="AT930" i="4"/>
  <c r="AS930" i="4"/>
  <c r="BL929" i="4"/>
  <c r="BK929" i="4"/>
  <c r="BJ929" i="4"/>
  <c r="BI929" i="4"/>
  <c r="BH929" i="4"/>
  <c r="BG929" i="4"/>
  <c r="BF929" i="4"/>
  <c r="BE929" i="4"/>
  <c r="BD929" i="4"/>
  <c r="BC929" i="4"/>
  <c r="BB929" i="4"/>
  <c r="BA929" i="4"/>
  <c r="AZ929" i="4"/>
  <c r="AY929" i="4"/>
  <c r="AX929" i="4"/>
  <c r="AW929" i="4"/>
  <c r="AV929" i="4"/>
  <c r="AU929" i="4"/>
  <c r="AT929" i="4"/>
  <c r="AS929" i="4"/>
  <c r="BL928" i="4"/>
  <c r="BK928" i="4"/>
  <c r="BJ928" i="4"/>
  <c r="BI928" i="4"/>
  <c r="BH928" i="4"/>
  <c r="BG928" i="4"/>
  <c r="BF928" i="4"/>
  <c r="BE928" i="4"/>
  <c r="BD928" i="4"/>
  <c r="BC928" i="4"/>
  <c r="BB928" i="4"/>
  <c r="BA928" i="4"/>
  <c r="AZ928" i="4"/>
  <c r="AY928" i="4"/>
  <c r="AX928" i="4"/>
  <c r="AW928" i="4"/>
  <c r="AV928" i="4"/>
  <c r="AU928" i="4"/>
  <c r="AT928" i="4"/>
  <c r="AS928" i="4"/>
  <c r="BL927" i="4"/>
  <c r="BK927" i="4"/>
  <c r="BJ927" i="4"/>
  <c r="BI927" i="4"/>
  <c r="BH927" i="4"/>
  <c r="BG927" i="4"/>
  <c r="BF927" i="4"/>
  <c r="BE927" i="4"/>
  <c r="BD927" i="4"/>
  <c r="BC927" i="4"/>
  <c r="BB927" i="4"/>
  <c r="BA927" i="4"/>
  <c r="AZ927" i="4"/>
  <c r="AY927" i="4"/>
  <c r="AX927" i="4"/>
  <c r="AW927" i="4"/>
  <c r="AV927" i="4"/>
  <c r="AU927" i="4"/>
  <c r="AT927" i="4"/>
  <c r="AS927" i="4"/>
  <c r="BL926" i="4"/>
  <c r="BK926" i="4"/>
  <c r="BJ926" i="4"/>
  <c r="BI926" i="4"/>
  <c r="BH926" i="4"/>
  <c r="BG926" i="4"/>
  <c r="BF926" i="4"/>
  <c r="BE926" i="4"/>
  <c r="BD926" i="4"/>
  <c r="BC926" i="4"/>
  <c r="BB926" i="4"/>
  <c r="BA926" i="4"/>
  <c r="AZ926" i="4"/>
  <c r="AY926" i="4"/>
  <c r="AX926" i="4"/>
  <c r="AW926" i="4"/>
  <c r="AV926" i="4"/>
  <c r="AU926" i="4"/>
  <c r="AT926" i="4"/>
  <c r="AS926" i="4"/>
  <c r="BL925" i="4"/>
  <c r="BK925" i="4"/>
  <c r="BJ925" i="4"/>
  <c r="BI925" i="4"/>
  <c r="BH925" i="4"/>
  <c r="BG925" i="4"/>
  <c r="BF925" i="4"/>
  <c r="BE925" i="4"/>
  <c r="BD925" i="4"/>
  <c r="BC925" i="4"/>
  <c r="BB925" i="4"/>
  <c r="BA925" i="4"/>
  <c r="AZ925" i="4"/>
  <c r="AY925" i="4"/>
  <c r="AX925" i="4"/>
  <c r="AW925" i="4"/>
  <c r="AV925" i="4"/>
  <c r="AU925" i="4"/>
  <c r="AT925" i="4"/>
  <c r="AS925" i="4"/>
  <c r="BL924" i="4"/>
  <c r="BK924" i="4"/>
  <c r="BJ924" i="4"/>
  <c r="BI924" i="4"/>
  <c r="BH924" i="4"/>
  <c r="BG924" i="4"/>
  <c r="BF924" i="4"/>
  <c r="BE924" i="4"/>
  <c r="BD924" i="4"/>
  <c r="BC924" i="4"/>
  <c r="BB924" i="4"/>
  <c r="BA924" i="4"/>
  <c r="AZ924" i="4"/>
  <c r="AY924" i="4"/>
  <c r="AX924" i="4"/>
  <c r="AW924" i="4"/>
  <c r="AV924" i="4"/>
  <c r="AU924" i="4"/>
  <c r="AT924" i="4"/>
  <c r="AS924" i="4"/>
  <c r="BL923" i="4"/>
  <c r="BK923" i="4"/>
  <c r="BJ923" i="4"/>
  <c r="BI923" i="4"/>
  <c r="BH923" i="4"/>
  <c r="BG923" i="4"/>
  <c r="BF923" i="4"/>
  <c r="BE923" i="4"/>
  <c r="BD923" i="4"/>
  <c r="BC923" i="4"/>
  <c r="BB923" i="4"/>
  <c r="BA923" i="4"/>
  <c r="AZ923" i="4"/>
  <c r="AY923" i="4"/>
  <c r="AX923" i="4"/>
  <c r="AW923" i="4"/>
  <c r="AV923" i="4"/>
  <c r="AU923" i="4"/>
  <c r="AT923" i="4"/>
  <c r="AS923" i="4"/>
  <c r="BL922" i="4"/>
  <c r="BK922" i="4"/>
  <c r="BJ922" i="4"/>
  <c r="BI922" i="4"/>
  <c r="BH922" i="4"/>
  <c r="BG922" i="4"/>
  <c r="BF922" i="4"/>
  <c r="BE922" i="4"/>
  <c r="BD922" i="4"/>
  <c r="BC922" i="4"/>
  <c r="BB922" i="4"/>
  <c r="BA922" i="4"/>
  <c r="AZ922" i="4"/>
  <c r="AY922" i="4"/>
  <c r="AX922" i="4"/>
  <c r="AW922" i="4"/>
  <c r="AV922" i="4"/>
  <c r="AU922" i="4"/>
  <c r="AT922" i="4"/>
  <c r="AS922" i="4"/>
  <c r="BL921" i="4"/>
  <c r="BK921" i="4"/>
  <c r="BJ921" i="4"/>
  <c r="BI921" i="4"/>
  <c r="BH921" i="4"/>
  <c r="BG921" i="4"/>
  <c r="BF921" i="4"/>
  <c r="BE921" i="4"/>
  <c r="BD921" i="4"/>
  <c r="BC921" i="4"/>
  <c r="BB921" i="4"/>
  <c r="BA921" i="4"/>
  <c r="AZ921" i="4"/>
  <c r="AY921" i="4"/>
  <c r="AX921" i="4"/>
  <c r="AW921" i="4"/>
  <c r="AV921" i="4"/>
  <c r="AU921" i="4"/>
  <c r="AT921" i="4"/>
  <c r="AS921" i="4"/>
  <c r="BL920" i="4"/>
  <c r="BK920" i="4"/>
  <c r="BJ920" i="4"/>
  <c r="BI920" i="4"/>
  <c r="BH920" i="4"/>
  <c r="BG920" i="4"/>
  <c r="BF920" i="4"/>
  <c r="BE920" i="4"/>
  <c r="BD920" i="4"/>
  <c r="BC920" i="4"/>
  <c r="BB920" i="4"/>
  <c r="BA920" i="4"/>
  <c r="AZ920" i="4"/>
  <c r="AY920" i="4"/>
  <c r="AX920" i="4"/>
  <c r="AW920" i="4"/>
  <c r="AV920" i="4"/>
  <c r="AU920" i="4"/>
  <c r="AT920" i="4"/>
  <c r="AS920" i="4"/>
  <c r="BL919" i="4"/>
  <c r="BK919" i="4"/>
  <c r="BJ919" i="4"/>
  <c r="BI919" i="4"/>
  <c r="BH919" i="4"/>
  <c r="BG919" i="4"/>
  <c r="BF919" i="4"/>
  <c r="BE919" i="4"/>
  <c r="BD919" i="4"/>
  <c r="BC919" i="4"/>
  <c r="BB919" i="4"/>
  <c r="BA919" i="4"/>
  <c r="AZ919" i="4"/>
  <c r="AY919" i="4"/>
  <c r="AX919" i="4"/>
  <c r="AW919" i="4"/>
  <c r="AV919" i="4"/>
  <c r="AU919" i="4"/>
  <c r="AT919" i="4"/>
  <c r="AS919" i="4"/>
  <c r="BL918" i="4"/>
  <c r="BK918" i="4"/>
  <c r="BJ918" i="4"/>
  <c r="BI918" i="4"/>
  <c r="BH918" i="4"/>
  <c r="BG918" i="4"/>
  <c r="BF918" i="4"/>
  <c r="BE918" i="4"/>
  <c r="BD918" i="4"/>
  <c r="BC918" i="4"/>
  <c r="BB918" i="4"/>
  <c r="BA918" i="4"/>
  <c r="AZ918" i="4"/>
  <c r="AY918" i="4"/>
  <c r="AX918" i="4"/>
  <c r="AW918" i="4"/>
  <c r="AV918" i="4"/>
  <c r="AU918" i="4"/>
  <c r="AT918" i="4"/>
  <c r="AS918" i="4"/>
  <c r="BL917" i="4"/>
  <c r="BK917" i="4"/>
  <c r="BJ917" i="4"/>
  <c r="BI917" i="4"/>
  <c r="BH917" i="4"/>
  <c r="BG917" i="4"/>
  <c r="BF917" i="4"/>
  <c r="BE917" i="4"/>
  <c r="BD917" i="4"/>
  <c r="BC917" i="4"/>
  <c r="BB917" i="4"/>
  <c r="BA917" i="4"/>
  <c r="AZ917" i="4"/>
  <c r="AY917" i="4"/>
  <c r="AX917" i="4"/>
  <c r="AW917" i="4"/>
  <c r="AV917" i="4"/>
  <c r="AU917" i="4"/>
  <c r="AT917" i="4"/>
  <c r="AS917" i="4"/>
  <c r="BL916" i="4"/>
  <c r="BK916" i="4"/>
  <c r="BJ916" i="4"/>
  <c r="BI916" i="4"/>
  <c r="BH916" i="4"/>
  <c r="BG916" i="4"/>
  <c r="BF916" i="4"/>
  <c r="BE916" i="4"/>
  <c r="BD916" i="4"/>
  <c r="BC916" i="4"/>
  <c r="BB916" i="4"/>
  <c r="BA916" i="4"/>
  <c r="AZ916" i="4"/>
  <c r="AY916" i="4"/>
  <c r="AX916" i="4"/>
  <c r="AW916" i="4"/>
  <c r="AV916" i="4"/>
  <c r="AU916" i="4"/>
  <c r="AT916" i="4"/>
  <c r="AS916" i="4"/>
  <c r="BL915" i="4"/>
  <c r="BK915" i="4"/>
  <c r="BJ915" i="4"/>
  <c r="BI915" i="4"/>
  <c r="BH915" i="4"/>
  <c r="BG915" i="4"/>
  <c r="BF915" i="4"/>
  <c r="BE915" i="4"/>
  <c r="BD915" i="4"/>
  <c r="BC915" i="4"/>
  <c r="BB915" i="4"/>
  <c r="BA915" i="4"/>
  <c r="AZ915" i="4"/>
  <c r="AY915" i="4"/>
  <c r="AX915" i="4"/>
  <c r="AW915" i="4"/>
  <c r="AV915" i="4"/>
  <c r="AU915" i="4"/>
  <c r="AT915" i="4"/>
  <c r="AS915" i="4"/>
  <c r="BL914" i="4"/>
  <c r="BK914" i="4"/>
  <c r="BJ914" i="4"/>
  <c r="BI914" i="4"/>
  <c r="BH914" i="4"/>
  <c r="BG914" i="4"/>
  <c r="BF914" i="4"/>
  <c r="BE914" i="4"/>
  <c r="BD914" i="4"/>
  <c r="BC914" i="4"/>
  <c r="BB914" i="4"/>
  <c r="BA914" i="4"/>
  <c r="AZ914" i="4"/>
  <c r="AY914" i="4"/>
  <c r="AX914" i="4"/>
  <c r="AW914" i="4"/>
  <c r="AV914" i="4"/>
  <c r="AU914" i="4"/>
  <c r="AT914" i="4"/>
  <c r="AS914" i="4"/>
  <c r="BL913" i="4"/>
  <c r="BK913" i="4"/>
  <c r="BJ913" i="4"/>
  <c r="BI913" i="4"/>
  <c r="BH913" i="4"/>
  <c r="BG913" i="4"/>
  <c r="BF913" i="4"/>
  <c r="BE913" i="4"/>
  <c r="BD913" i="4"/>
  <c r="BC913" i="4"/>
  <c r="BB913" i="4"/>
  <c r="BA913" i="4"/>
  <c r="AZ913" i="4"/>
  <c r="AY913" i="4"/>
  <c r="AX913" i="4"/>
  <c r="AW913" i="4"/>
  <c r="AV913" i="4"/>
  <c r="AU913" i="4"/>
  <c r="AT913" i="4"/>
  <c r="AS913" i="4"/>
  <c r="BL912" i="4"/>
  <c r="BK912" i="4"/>
  <c r="BJ912" i="4"/>
  <c r="BI912" i="4"/>
  <c r="BH912" i="4"/>
  <c r="BG912" i="4"/>
  <c r="BF912" i="4"/>
  <c r="BE912" i="4"/>
  <c r="BD912" i="4"/>
  <c r="BC912" i="4"/>
  <c r="BB912" i="4"/>
  <c r="BA912" i="4"/>
  <c r="AZ912" i="4"/>
  <c r="AY912" i="4"/>
  <c r="AX912" i="4"/>
  <c r="AW912" i="4"/>
  <c r="AV912" i="4"/>
  <c r="AU912" i="4"/>
  <c r="AT912" i="4"/>
  <c r="AS912" i="4"/>
  <c r="BL911" i="4"/>
  <c r="BK911" i="4"/>
  <c r="BJ911" i="4"/>
  <c r="BI911" i="4"/>
  <c r="BH911" i="4"/>
  <c r="BG911" i="4"/>
  <c r="BF911" i="4"/>
  <c r="BE911" i="4"/>
  <c r="BD911" i="4"/>
  <c r="BC911" i="4"/>
  <c r="BB911" i="4"/>
  <c r="BA911" i="4"/>
  <c r="AZ911" i="4"/>
  <c r="AY911" i="4"/>
  <c r="AX911" i="4"/>
  <c r="AW911" i="4"/>
  <c r="AV911" i="4"/>
  <c r="AU911" i="4"/>
  <c r="AT911" i="4"/>
  <c r="AS911" i="4"/>
  <c r="BL910" i="4"/>
  <c r="BK910" i="4"/>
  <c r="BJ910" i="4"/>
  <c r="BI910" i="4"/>
  <c r="BH910" i="4"/>
  <c r="BG910" i="4"/>
  <c r="BF910" i="4"/>
  <c r="BE910" i="4"/>
  <c r="BD910" i="4"/>
  <c r="BC910" i="4"/>
  <c r="BB910" i="4"/>
  <c r="BA910" i="4"/>
  <c r="AZ910" i="4"/>
  <c r="AY910" i="4"/>
  <c r="AX910" i="4"/>
  <c r="AW910" i="4"/>
  <c r="AV910" i="4"/>
  <c r="AU910" i="4"/>
  <c r="AT910" i="4"/>
  <c r="AS910" i="4"/>
  <c r="BL909" i="4"/>
  <c r="BK909" i="4"/>
  <c r="BJ909" i="4"/>
  <c r="BI909" i="4"/>
  <c r="BH909" i="4"/>
  <c r="BG909" i="4"/>
  <c r="BF909" i="4"/>
  <c r="BE909" i="4"/>
  <c r="BD909" i="4"/>
  <c r="BC909" i="4"/>
  <c r="BB909" i="4"/>
  <c r="BA909" i="4"/>
  <c r="AZ909" i="4"/>
  <c r="AY909" i="4"/>
  <c r="AX909" i="4"/>
  <c r="AW909" i="4"/>
  <c r="AV909" i="4"/>
  <c r="AU909" i="4"/>
  <c r="AT909" i="4"/>
  <c r="AS909" i="4"/>
  <c r="BL908" i="4"/>
  <c r="BK908" i="4"/>
  <c r="BJ908" i="4"/>
  <c r="BI908" i="4"/>
  <c r="BH908" i="4"/>
  <c r="BG908" i="4"/>
  <c r="BF908" i="4"/>
  <c r="BE908" i="4"/>
  <c r="BD908" i="4"/>
  <c r="BC908" i="4"/>
  <c r="BB908" i="4"/>
  <c r="BA908" i="4"/>
  <c r="AZ908" i="4"/>
  <c r="AY908" i="4"/>
  <c r="AX908" i="4"/>
  <c r="AW908" i="4"/>
  <c r="AV908" i="4"/>
  <c r="AU908" i="4"/>
  <c r="AT908" i="4"/>
  <c r="AS908" i="4"/>
  <c r="BL907" i="4"/>
  <c r="BK907" i="4"/>
  <c r="BJ907" i="4"/>
  <c r="BI907" i="4"/>
  <c r="BH907" i="4"/>
  <c r="BG907" i="4"/>
  <c r="BF907" i="4"/>
  <c r="BE907" i="4"/>
  <c r="BD907" i="4"/>
  <c r="BC907" i="4"/>
  <c r="BB907" i="4"/>
  <c r="BA907" i="4"/>
  <c r="AZ907" i="4"/>
  <c r="AY907" i="4"/>
  <c r="AX907" i="4"/>
  <c r="AW907" i="4"/>
  <c r="AV907" i="4"/>
  <c r="AU907" i="4"/>
  <c r="AT907" i="4"/>
  <c r="AS907" i="4"/>
  <c r="BL906" i="4"/>
  <c r="BK906" i="4"/>
  <c r="BJ906" i="4"/>
  <c r="BI906" i="4"/>
  <c r="BH906" i="4"/>
  <c r="BG906" i="4"/>
  <c r="BF906" i="4"/>
  <c r="BE906" i="4"/>
  <c r="BD906" i="4"/>
  <c r="BC906" i="4"/>
  <c r="BB906" i="4"/>
  <c r="BA906" i="4"/>
  <c r="AZ906" i="4"/>
  <c r="AY906" i="4"/>
  <c r="AX906" i="4"/>
  <c r="AW906" i="4"/>
  <c r="AV906" i="4"/>
  <c r="AU906" i="4"/>
  <c r="AT906" i="4"/>
  <c r="AS906" i="4"/>
  <c r="BL905" i="4"/>
  <c r="BK905" i="4"/>
  <c r="BJ905" i="4"/>
  <c r="BI905" i="4"/>
  <c r="BH905" i="4"/>
  <c r="BG905" i="4"/>
  <c r="BF905" i="4"/>
  <c r="BE905" i="4"/>
  <c r="BD905" i="4"/>
  <c r="BC905" i="4"/>
  <c r="BB905" i="4"/>
  <c r="BA905" i="4"/>
  <c r="AZ905" i="4"/>
  <c r="AY905" i="4"/>
  <c r="AX905" i="4"/>
  <c r="AW905" i="4"/>
  <c r="AV905" i="4"/>
  <c r="AU905" i="4"/>
  <c r="AT905" i="4"/>
  <c r="AS905" i="4"/>
  <c r="BL904" i="4"/>
  <c r="BK904" i="4"/>
  <c r="BJ904" i="4"/>
  <c r="BI904" i="4"/>
  <c r="BH904" i="4"/>
  <c r="BG904" i="4"/>
  <c r="BF904" i="4"/>
  <c r="BE904" i="4"/>
  <c r="BD904" i="4"/>
  <c r="BC904" i="4"/>
  <c r="BB904" i="4"/>
  <c r="BA904" i="4"/>
  <c r="AZ904" i="4"/>
  <c r="AY904" i="4"/>
  <c r="AX904" i="4"/>
  <c r="AW904" i="4"/>
  <c r="AV904" i="4"/>
  <c r="AU904" i="4"/>
  <c r="AT904" i="4"/>
  <c r="AS904" i="4"/>
  <c r="BL903" i="4"/>
  <c r="BK903" i="4"/>
  <c r="BJ903" i="4"/>
  <c r="BI903" i="4"/>
  <c r="BH903" i="4"/>
  <c r="BG903" i="4"/>
  <c r="BF903" i="4"/>
  <c r="BE903" i="4"/>
  <c r="BD903" i="4"/>
  <c r="BC903" i="4"/>
  <c r="BB903" i="4"/>
  <c r="BA903" i="4"/>
  <c r="AZ903" i="4"/>
  <c r="AY903" i="4"/>
  <c r="AX903" i="4"/>
  <c r="AW903" i="4"/>
  <c r="AV903" i="4"/>
  <c r="AU903" i="4"/>
  <c r="AT903" i="4"/>
  <c r="AS903" i="4"/>
  <c r="BL902" i="4"/>
  <c r="BK902" i="4"/>
  <c r="BJ902" i="4"/>
  <c r="BI902" i="4"/>
  <c r="BH902" i="4"/>
  <c r="BG902" i="4"/>
  <c r="BF902" i="4"/>
  <c r="BE902" i="4"/>
  <c r="BD902" i="4"/>
  <c r="BC902" i="4"/>
  <c r="BB902" i="4"/>
  <c r="BA902" i="4"/>
  <c r="AZ902" i="4"/>
  <c r="AY902" i="4"/>
  <c r="AX902" i="4"/>
  <c r="AW902" i="4"/>
  <c r="AV902" i="4"/>
  <c r="AU902" i="4"/>
  <c r="AT902" i="4"/>
  <c r="AS902" i="4"/>
  <c r="BL901" i="4"/>
  <c r="BK901" i="4"/>
  <c r="BJ901" i="4"/>
  <c r="BI901" i="4"/>
  <c r="BH901" i="4"/>
  <c r="BG901" i="4"/>
  <c r="BF901" i="4"/>
  <c r="BE901" i="4"/>
  <c r="BD901" i="4"/>
  <c r="BC901" i="4"/>
  <c r="BB901" i="4"/>
  <c r="BA901" i="4"/>
  <c r="AZ901" i="4"/>
  <c r="AY901" i="4"/>
  <c r="AX901" i="4"/>
  <c r="AW901" i="4"/>
  <c r="AV901" i="4"/>
  <c r="AU901" i="4"/>
  <c r="AT901" i="4"/>
  <c r="AS901" i="4"/>
  <c r="BL900" i="4"/>
  <c r="BK900" i="4"/>
  <c r="BJ900" i="4"/>
  <c r="BI900" i="4"/>
  <c r="BH900" i="4"/>
  <c r="BG900" i="4"/>
  <c r="BF900" i="4"/>
  <c r="BE900" i="4"/>
  <c r="BD900" i="4"/>
  <c r="BC900" i="4"/>
  <c r="BB900" i="4"/>
  <c r="BA900" i="4"/>
  <c r="AZ900" i="4"/>
  <c r="AY900" i="4"/>
  <c r="AX900" i="4"/>
  <c r="AW900" i="4"/>
  <c r="AV900" i="4"/>
  <c r="AU900" i="4"/>
  <c r="AT900" i="4"/>
  <c r="AS900" i="4"/>
  <c r="BL899" i="4"/>
  <c r="BK899" i="4"/>
  <c r="BJ899" i="4"/>
  <c r="BI899" i="4"/>
  <c r="BH899" i="4"/>
  <c r="BG899" i="4"/>
  <c r="BF899" i="4"/>
  <c r="BE899" i="4"/>
  <c r="BD899" i="4"/>
  <c r="BC899" i="4"/>
  <c r="BB899" i="4"/>
  <c r="BA899" i="4"/>
  <c r="AZ899" i="4"/>
  <c r="AY899" i="4"/>
  <c r="AX899" i="4"/>
  <c r="AW899" i="4"/>
  <c r="AV899" i="4"/>
  <c r="AU899" i="4"/>
  <c r="AT899" i="4"/>
  <c r="AS899" i="4"/>
  <c r="BL898" i="4"/>
  <c r="BK898" i="4"/>
  <c r="BJ898" i="4"/>
  <c r="BI898" i="4"/>
  <c r="BH898" i="4"/>
  <c r="BG898" i="4"/>
  <c r="BF898" i="4"/>
  <c r="BE898" i="4"/>
  <c r="BD898" i="4"/>
  <c r="BC898" i="4"/>
  <c r="BB898" i="4"/>
  <c r="BA898" i="4"/>
  <c r="AZ898" i="4"/>
  <c r="AY898" i="4"/>
  <c r="AX898" i="4"/>
  <c r="AW898" i="4"/>
  <c r="AV898" i="4"/>
  <c r="AU898" i="4"/>
  <c r="AT898" i="4"/>
  <c r="AS898" i="4"/>
  <c r="BL897" i="4"/>
  <c r="BK897" i="4"/>
  <c r="BJ897" i="4"/>
  <c r="BI897" i="4"/>
  <c r="BH897" i="4"/>
  <c r="BG897" i="4"/>
  <c r="BF897" i="4"/>
  <c r="BE897" i="4"/>
  <c r="BD897" i="4"/>
  <c r="BC897" i="4"/>
  <c r="BB897" i="4"/>
  <c r="BA897" i="4"/>
  <c r="AZ897" i="4"/>
  <c r="AY897" i="4"/>
  <c r="AX897" i="4"/>
  <c r="AW897" i="4"/>
  <c r="AV897" i="4"/>
  <c r="AU897" i="4"/>
  <c r="AT897" i="4"/>
  <c r="AS897" i="4"/>
  <c r="BL896" i="4"/>
  <c r="BK896" i="4"/>
  <c r="BJ896" i="4"/>
  <c r="BI896" i="4"/>
  <c r="BH896" i="4"/>
  <c r="BG896" i="4"/>
  <c r="BF896" i="4"/>
  <c r="BE896" i="4"/>
  <c r="BD896" i="4"/>
  <c r="BC896" i="4"/>
  <c r="BB896" i="4"/>
  <c r="BA896" i="4"/>
  <c r="AZ896" i="4"/>
  <c r="AY896" i="4"/>
  <c r="AX896" i="4"/>
  <c r="AW896" i="4"/>
  <c r="AV896" i="4"/>
  <c r="AU896" i="4"/>
  <c r="AT896" i="4"/>
  <c r="AS896" i="4"/>
  <c r="BL895" i="4"/>
  <c r="BK895" i="4"/>
  <c r="BJ895" i="4"/>
  <c r="BI895" i="4"/>
  <c r="BH895" i="4"/>
  <c r="BG895" i="4"/>
  <c r="BF895" i="4"/>
  <c r="BE895" i="4"/>
  <c r="BD895" i="4"/>
  <c r="BC895" i="4"/>
  <c r="BB895" i="4"/>
  <c r="BA895" i="4"/>
  <c r="AZ895" i="4"/>
  <c r="AY895" i="4"/>
  <c r="AX895" i="4"/>
  <c r="AW895" i="4"/>
  <c r="AV895" i="4"/>
  <c r="AU895" i="4"/>
  <c r="AT895" i="4"/>
  <c r="AS895" i="4"/>
  <c r="BL894" i="4"/>
  <c r="BK894" i="4"/>
  <c r="BJ894" i="4"/>
  <c r="BI894" i="4"/>
  <c r="BH894" i="4"/>
  <c r="BG894" i="4"/>
  <c r="BF894" i="4"/>
  <c r="BE894" i="4"/>
  <c r="BD894" i="4"/>
  <c r="BC894" i="4"/>
  <c r="BB894" i="4"/>
  <c r="BA894" i="4"/>
  <c r="AZ894" i="4"/>
  <c r="AY894" i="4"/>
  <c r="AX894" i="4"/>
  <c r="AW894" i="4"/>
  <c r="AV894" i="4"/>
  <c r="AU894" i="4"/>
  <c r="AT894" i="4"/>
  <c r="AS894" i="4"/>
  <c r="BL893" i="4"/>
  <c r="BK893" i="4"/>
  <c r="BJ893" i="4"/>
  <c r="BI893" i="4"/>
  <c r="BH893" i="4"/>
  <c r="BG893" i="4"/>
  <c r="BF893" i="4"/>
  <c r="BE893" i="4"/>
  <c r="BD893" i="4"/>
  <c r="BC893" i="4"/>
  <c r="BB893" i="4"/>
  <c r="BA893" i="4"/>
  <c r="AZ893" i="4"/>
  <c r="AY893" i="4"/>
  <c r="AX893" i="4"/>
  <c r="AW893" i="4"/>
  <c r="AV893" i="4"/>
  <c r="AU893" i="4"/>
  <c r="AT893" i="4"/>
  <c r="AS893" i="4"/>
  <c r="BL892" i="4"/>
  <c r="BK892" i="4"/>
  <c r="BJ892" i="4"/>
  <c r="BI892" i="4"/>
  <c r="BH892" i="4"/>
  <c r="BG892" i="4"/>
  <c r="BF892" i="4"/>
  <c r="BE892" i="4"/>
  <c r="BD892" i="4"/>
  <c r="BC892" i="4"/>
  <c r="BB892" i="4"/>
  <c r="BA892" i="4"/>
  <c r="AZ892" i="4"/>
  <c r="AY892" i="4"/>
  <c r="AX892" i="4"/>
  <c r="AW892" i="4"/>
  <c r="AV892" i="4"/>
  <c r="AU892" i="4"/>
  <c r="AT892" i="4"/>
  <c r="AS892" i="4"/>
  <c r="BL891" i="4"/>
  <c r="BK891" i="4"/>
  <c r="BJ891" i="4"/>
  <c r="BI891" i="4"/>
  <c r="BH891" i="4"/>
  <c r="BG891" i="4"/>
  <c r="BF891" i="4"/>
  <c r="BE891" i="4"/>
  <c r="BD891" i="4"/>
  <c r="BC891" i="4"/>
  <c r="BB891" i="4"/>
  <c r="BA891" i="4"/>
  <c r="AZ891" i="4"/>
  <c r="AY891" i="4"/>
  <c r="AX891" i="4"/>
  <c r="AW891" i="4"/>
  <c r="AV891" i="4"/>
  <c r="AU891" i="4"/>
  <c r="AT891" i="4"/>
  <c r="AS891" i="4"/>
  <c r="BL890" i="4"/>
  <c r="BK890" i="4"/>
  <c r="BJ890" i="4"/>
  <c r="BI890" i="4"/>
  <c r="BH890" i="4"/>
  <c r="BG890" i="4"/>
  <c r="BF890" i="4"/>
  <c r="BE890" i="4"/>
  <c r="BD890" i="4"/>
  <c r="BC890" i="4"/>
  <c r="BB890" i="4"/>
  <c r="BA890" i="4"/>
  <c r="AZ890" i="4"/>
  <c r="AY890" i="4"/>
  <c r="AX890" i="4"/>
  <c r="AW890" i="4"/>
  <c r="AV890" i="4"/>
  <c r="AU890" i="4"/>
  <c r="AT890" i="4"/>
  <c r="AS890" i="4"/>
  <c r="BL889" i="4"/>
  <c r="BK889" i="4"/>
  <c r="BJ889" i="4"/>
  <c r="BI889" i="4"/>
  <c r="BH889" i="4"/>
  <c r="BG889" i="4"/>
  <c r="BF889" i="4"/>
  <c r="BE889" i="4"/>
  <c r="BD889" i="4"/>
  <c r="BC889" i="4"/>
  <c r="BB889" i="4"/>
  <c r="BA889" i="4"/>
  <c r="AZ889" i="4"/>
  <c r="AY889" i="4"/>
  <c r="AX889" i="4"/>
  <c r="AW889" i="4"/>
  <c r="AV889" i="4"/>
  <c r="AU889" i="4"/>
  <c r="AT889" i="4"/>
  <c r="AS889" i="4"/>
  <c r="BL888" i="4"/>
  <c r="BK888" i="4"/>
  <c r="BJ888" i="4"/>
  <c r="BI888" i="4"/>
  <c r="BH888" i="4"/>
  <c r="BG888" i="4"/>
  <c r="BF888" i="4"/>
  <c r="BE888" i="4"/>
  <c r="BD888" i="4"/>
  <c r="BC888" i="4"/>
  <c r="BB888" i="4"/>
  <c r="BA888" i="4"/>
  <c r="AZ888" i="4"/>
  <c r="AY888" i="4"/>
  <c r="AX888" i="4"/>
  <c r="AW888" i="4"/>
  <c r="AV888" i="4"/>
  <c r="AU888" i="4"/>
  <c r="AT888" i="4"/>
  <c r="AS888" i="4"/>
  <c r="BL887" i="4"/>
  <c r="BK887" i="4"/>
  <c r="BJ887" i="4"/>
  <c r="BI887" i="4"/>
  <c r="BH887" i="4"/>
  <c r="BG887" i="4"/>
  <c r="BF887" i="4"/>
  <c r="BE887" i="4"/>
  <c r="BD887" i="4"/>
  <c r="BC887" i="4"/>
  <c r="BB887" i="4"/>
  <c r="BA887" i="4"/>
  <c r="AZ887" i="4"/>
  <c r="AY887" i="4"/>
  <c r="AX887" i="4"/>
  <c r="AW887" i="4"/>
  <c r="AV887" i="4"/>
  <c r="AU887" i="4"/>
  <c r="AT887" i="4"/>
  <c r="AS887" i="4"/>
  <c r="BL886" i="4"/>
  <c r="BK886" i="4"/>
  <c r="BJ886" i="4"/>
  <c r="BI886" i="4"/>
  <c r="BH886" i="4"/>
  <c r="BG886" i="4"/>
  <c r="BF886" i="4"/>
  <c r="BE886" i="4"/>
  <c r="BD886" i="4"/>
  <c r="BC886" i="4"/>
  <c r="BB886" i="4"/>
  <c r="BA886" i="4"/>
  <c r="AZ886" i="4"/>
  <c r="AY886" i="4"/>
  <c r="AX886" i="4"/>
  <c r="AW886" i="4"/>
  <c r="AV886" i="4"/>
  <c r="AU886" i="4"/>
  <c r="AT886" i="4"/>
  <c r="AS886" i="4"/>
  <c r="BL885" i="4"/>
  <c r="BK885" i="4"/>
  <c r="BJ885" i="4"/>
  <c r="BI885" i="4"/>
  <c r="BH885" i="4"/>
  <c r="BG885" i="4"/>
  <c r="BF885" i="4"/>
  <c r="BE885" i="4"/>
  <c r="BD885" i="4"/>
  <c r="BC885" i="4"/>
  <c r="BB885" i="4"/>
  <c r="BA885" i="4"/>
  <c r="AZ885" i="4"/>
  <c r="AY885" i="4"/>
  <c r="AX885" i="4"/>
  <c r="AW885" i="4"/>
  <c r="AV885" i="4"/>
  <c r="AU885" i="4"/>
  <c r="AT885" i="4"/>
  <c r="AS885" i="4"/>
  <c r="BL884" i="4"/>
  <c r="BK884" i="4"/>
  <c r="BJ884" i="4"/>
  <c r="BI884" i="4"/>
  <c r="BH884" i="4"/>
  <c r="BG884" i="4"/>
  <c r="BF884" i="4"/>
  <c r="BE884" i="4"/>
  <c r="BD884" i="4"/>
  <c r="BC884" i="4"/>
  <c r="BB884" i="4"/>
  <c r="BA884" i="4"/>
  <c r="AZ884" i="4"/>
  <c r="AY884" i="4"/>
  <c r="AX884" i="4"/>
  <c r="AW884" i="4"/>
  <c r="AV884" i="4"/>
  <c r="AU884" i="4"/>
  <c r="AT884" i="4"/>
  <c r="AS884" i="4"/>
  <c r="BL883" i="4"/>
  <c r="BK883" i="4"/>
  <c r="BJ883" i="4"/>
  <c r="BI883" i="4"/>
  <c r="BH883" i="4"/>
  <c r="BG883" i="4"/>
  <c r="BF883" i="4"/>
  <c r="BE883" i="4"/>
  <c r="BD883" i="4"/>
  <c r="BC883" i="4"/>
  <c r="BB883" i="4"/>
  <c r="BA883" i="4"/>
  <c r="AZ883" i="4"/>
  <c r="AY883" i="4"/>
  <c r="AX883" i="4"/>
  <c r="AW883" i="4"/>
  <c r="AV883" i="4"/>
  <c r="AU883" i="4"/>
  <c r="AT883" i="4"/>
  <c r="AS883" i="4"/>
  <c r="BL882" i="4"/>
  <c r="BK882" i="4"/>
  <c r="BJ882" i="4"/>
  <c r="BI882" i="4"/>
  <c r="BH882" i="4"/>
  <c r="BG882" i="4"/>
  <c r="BF882" i="4"/>
  <c r="BE882" i="4"/>
  <c r="BD882" i="4"/>
  <c r="BC882" i="4"/>
  <c r="BB882" i="4"/>
  <c r="BA882" i="4"/>
  <c r="AZ882" i="4"/>
  <c r="AY882" i="4"/>
  <c r="AX882" i="4"/>
  <c r="AW882" i="4"/>
  <c r="AV882" i="4"/>
  <c r="AU882" i="4"/>
  <c r="AT882" i="4"/>
  <c r="AS882" i="4"/>
  <c r="BL881" i="4"/>
  <c r="BK881" i="4"/>
  <c r="BJ881" i="4"/>
  <c r="BI881" i="4"/>
  <c r="BH881" i="4"/>
  <c r="BG881" i="4"/>
  <c r="BF881" i="4"/>
  <c r="BE881" i="4"/>
  <c r="BD881" i="4"/>
  <c r="BC881" i="4"/>
  <c r="BB881" i="4"/>
  <c r="BA881" i="4"/>
  <c r="AZ881" i="4"/>
  <c r="AY881" i="4"/>
  <c r="AX881" i="4"/>
  <c r="AW881" i="4"/>
  <c r="AV881" i="4"/>
  <c r="AU881" i="4"/>
  <c r="AT881" i="4"/>
  <c r="AS881" i="4"/>
  <c r="BL880" i="4"/>
  <c r="BK880" i="4"/>
  <c r="BJ880" i="4"/>
  <c r="BI880" i="4"/>
  <c r="BH880" i="4"/>
  <c r="BG880" i="4"/>
  <c r="BF880" i="4"/>
  <c r="BE880" i="4"/>
  <c r="BD880" i="4"/>
  <c r="BC880" i="4"/>
  <c r="BB880" i="4"/>
  <c r="BA880" i="4"/>
  <c r="AZ880" i="4"/>
  <c r="AY880" i="4"/>
  <c r="AX880" i="4"/>
  <c r="AW880" i="4"/>
  <c r="AV880" i="4"/>
  <c r="AU880" i="4"/>
  <c r="AT880" i="4"/>
  <c r="AS880" i="4"/>
  <c r="BL879" i="4"/>
  <c r="BK879" i="4"/>
  <c r="BJ879" i="4"/>
  <c r="BI879" i="4"/>
  <c r="BH879" i="4"/>
  <c r="BG879" i="4"/>
  <c r="BF879" i="4"/>
  <c r="BE879" i="4"/>
  <c r="BD879" i="4"/>
  <c r="BC879" i="4"/>
  <c r="BB879" i="4"/>
  <c r="BA879" i="4"/>
  <c r="AZ879" i="4"/>
  <c r="AY879" i="4"/>
  <c r="AX879" i="4"/>
  <c r="AW879" i="4"/>
  <c r="AV879" i="4"/>
  <c r="AU879" i="4"/>
  <c r="AT879" i="4"/>
  <c r="AS879" i="4"/>
  <c r="BL878" i="4"/>
  <c r="BK878" i="4"/>
  <c r="BJ878" i="4"/>
  <c r="BI878" i="4"/>
  <c r="BH878" i="4"/>
  <c r="BG878" i="4"/>
  <c r="BF878" i="4"/>
  <c r="BE878" i="4"/>
  <c r="BD878" i="4"/>
  <c r="BC878" i="4"/>
  <c r="BB878" i="4"/>
  <c r="BA878" i="4"/>
  <c r="AZ878" i="4"/>
  <c r="AY878" i="4"/>
  <c r="AX878" i="4"/>
  <c r="AW878" i="4"/>
  <c r="AV878" i="4"/>
  <c r="AU878" i="4"/>
  <c r="AT878" i="4"/>
  <c r="AS878" i="4"/>
  <c r="BL877" i="4"/>
  <c r="BK877" i="4"/>
  <c r="BJ877" i="4"/>
  <c r="BI877" i="4"/>
  <c r="BH877" i="4"/>
  <c r="BG877" i="4"/>
  <c r="BF877" i="4"/>
  <c r="BE877" i="4"/>
  <c r="BD877" i="4"/>
  <c r="BC877" i="4"/>
  <c r="BB877" i="4"/>
  <c r="BA877" i="4"/>
  <c r="AZ877" i="4"/>
  <c r="AY877" i="4"/>
  <c r="AX877" i="4"/>
  <c r="AW877" i="4"/>
  <c r="AV877" i="4"/>
  <c r="AU877" i="4"/>
  <c r="AT877" i="4"/>
  <c r="AS877" i="4"/>
  <c r="BL876" i="4"/>
  <c r="BK876" i="4"/>
  <c r="BJ876" i="4"/>
  <c r="BI876" i="4"/>
  <c r="BH876" i="4"/>
  <c r="BG876" i="4"/>
  <c r="BF876" i="4"/>
  <c r="BE876" i="4"/>
  <c r="BD876" i="4"/>
  <c r="BC876" i="4"/>
  <c r="BB876" i="4"/>
  <c r="BA876" i="4"/>
  <c r="AZ876" i="4"/>
  <c r="AY876" i="4"/>
  <c r="AX876" i="4"/>
  <c r="AW876" i="4"/>
  <c r="AV876" i="4"/>
  <c r="AU876" i="4"/>
  <c r="AT876" i="4"/>
  <c r="AS876" i="4"/>
  <c r="BL875" i="4"/>
  <c r="BK875" i="4"/>
  <c r="BJ875" i="4"/>
  <c r="BI875" i="4"/>
  <c r="BH875" i="4"/>
  <c r="BG875" i="4"/>
  <c r="BF875" i="4"/>
  <c r="BE875" i="4"/>
  <c r="BD875" i="4"/>
  <c r="BC875" i="4"/>
  <c r="BB875" i="4"/>
  <c r="BA875" i="4"/>
  <c r="AZ875" i="4"/>
  <c r="AY875" i="4"/>
  <c r="AX875" i="4"/>
  <c r="AW875" i="4"/>
  <c r="AV875" i="4"/>
  <c r="AU875" i="4"/>
  <c r="AT875" i="4"/>
  <c r="AS875" i="4"/>
  <c r="BL874" i="4"/>
  <c r="BK874" i="4"/>
  <c r="BJ874" i="4"/>
  <c r="BI874" i="4"/>
  <c r="BH874" i="4"/>
  <c r="BG874" i="4"/>
  <c r="BF874" i="4"/>
  <c r="BE874" i="4"/>
  <c r="BD874" i="4"/>
  <c r="BC874" i="4"/>
  <c r="BB874" i="4"/>
  <c r="BA874" i="4"/>
  <c r="AZ874" i="4"/>
  <c r="AY874" i="4"/>
  <c r="AX874" i="4"/>
  <c r="AW874" i="4"/>
  <c r="AV874" i="4"/>
  <c r="AU874" i="4"/>
  <c r="AT874" i="4"/>
  <c r="AS874" i="4"/>
  <c r="BL873" i="4"/>
  <c r="BK873" i="4"/>
  <c r="BJ873" i="4"/>
  <c r="BI873" i="4"/>
  <c r="BH873" i="4"/>
  <c r="BG873" i="4"/>
  <c r="BF873" i="4"/>
  <c r="BE873" i="4"/>
  <c r="BD873" i="4"/>
  <c r="BC873" i="4"/>
  <c r="BB873" i="4"/>
  <c r="BA873" i="4"/>
  <c r="AZ873" i="4"/>
  <c r="AY873" i="4"/>
  <c r="AX873" i="4"/>
  <c r="AW873" i="4"/>
  <c r="AV873" i="4"/>
  <c r="AU873" i="4"/>
  <c r="AT873" i="4"/>
  <c r="AS873" i="4"/>
  <c r="BL872" i="4"/>
  <c r="BK872" i="4"/>
  <c r="BJ872" i="4"/>
  <c r="BI872" i="4"/>
  <c r="BH872" i="4"/>
  <c r="BG872" i="4"/>
  <c r="BF872" i="4"/>
  <c r="BE872" i="4"/>
  <c r="BD872" i="4"/>
  <c r="BC872" i="4"/>
  <c r="BB872" i="4"/>
  <c r="BA872" i="4"/>
  <c r="AZ872" i="4"/>
  <c r="AY872" i="4"/>
  <c r="AX872" i="4"/>
  <c r="AW872" i="4"/>
  <c r="AV872" i="4"/>
  <c r="AU872" i="4"/>
  <c r="AT872" i="4"/>
  <c r="AS872" i="4"/>
  <c r="BL871" i="4"/>
  <c r="BK871" i="4"/>
  <c r="BJ871" i="4"/>
  <c r="BI871" i="4"/>
  <c r="BH871" i="4"/>
  <c r="BG871" i="4"/>
  <c r="BF871" i="4"/>
  <c r="BE871" i="4"/>
  <c r="BD871" i="4"/>
  <c r="BC871" i="4"/>
  <c r="BB871" i="4"/>
  <c r="BA871" i="4"/>
  <c r="AZ871" i="4"/>
  <c r="AY871" i="4"/>
  <c r="AX871" i="4"/>
  <c r="AW871" i="4"/>
  <c r="AV871" i="4"/>
  <c r="AU871" i="4"/>
  <c r="AT871" i="4"/>
  <c r="AS871" i="4"/>
  <c r="BL870" i="4"/>
  <c r="BK870" i="4"/>
  <c r="BJ870" i="4"/>
  <c r="BI870" i="4"/>
  <c r="BH870" i="4"/>
  <c r="BG870" i="4"/>
  <c r="BF870" i="4"/>
  <c r="BE870" i="4"/>
  <c r="BD870" i="4"/>
  <c r="BC870" i="4"/>
  <c r="BB870" i="4"/>
  <c r="BA870" i="4"/>
  <c r="AZ870" i="4"/>
  <c r="AY870" i="4"/>
  <c r="AX870" i="4"/>
  <c r="AW870" i="4"/>
  <c r="AV870" i="4"/>
  <c r="AU870" i="4"/>
  <c r="AT870" i="4"/>
  <c r="AS870" i="4"/>
  <c r="BL869" i="4"/>
  <c r="BK869" i="4"/>
  <c r="BJ869" i="4"/>
  <c r="BI869" i="4"/>
  <c r="BH869" i="4"/>
  <c r="BG869" i="4"/>
  <c r="BF869" i="4"/>
  <c r="BE869" i="4"/>
  <c r="BD869" i="4"/>
  <c r="BC869" i="4"/>
  <c r="BB869" i="4"/>
  <c r="BA869" i="4"/>
  <c r="AZ869" i="4"/>
  <c r="AY869" i="4"/>
  <c r="AX869" i="4"/>
  <c r="AW869" i="4"/>
  <c r="AV869" i="4"/>
  <c r="AU869" i="4"/>
  <c r="AT869" i="4"/>
  <c r="AS869" i="4"/>
  <c r="BL868" i="4"/>
  <c r="BK868" i="4"/>
  <c r="BJ868" i="4"/>
  <c r="BI868" i="4"/>
  <c r="BH868" i="4"/>
  <c r="BG868" i="4"/>
  <c r="BF868" i="4"/>
  <c r="BE868" i="4"/>
  <c r="BD868" i="4"/>
  <c r="BC868" i="4"/>
  <c r="BB868" i="4"/>
  <c r="BA868" i="4"/>
  <c r="AZ868" i="4"/>
  <c r="AY868" i="4"/>
  <c r="AX868" i="4"/>
  <c r="AW868" i="4"/>
  <c r="AV868" i="4"/>
  <c r="AU868" i="4"/>
  <c r="AT868" i="4"/>
  <c r="AS868" i="4"/>
  <c r="BL867" i="4"/>
  <c r="BK867" i="4"/>
  <c r="BJ867" i="4"/>
  <c r="BI867" i="4"/>
  <c r="BH867" i="4"/>
  <c r="BG867" i="4"/>
  <c r="BF867" i="4"/>
  <c r="BE867" i="4"/>
  <c r="BD867" i="4"/>
  <c r="BC867" i="4"/>
  <c r="BB867" i="4"/>
  <c r="BA867" i="4"/>
  <c r="AZ867" i="4"/>
  <c r="AY867" i="4"/>
  <c r="AX867" i="4"/>
  <c r="AW867" i="4"/>
  <c r="AV867" i="4"/>
  <c r="AU867" i="4"/>
  <c r="AT867" i="4"/>
  <c r="AS867" i="4"/>
  <c r="BL866" i="4"/>
  <c r="BK866" i="4"/>
  <c r="BJ866" i="4"/>
  <c r="BI866" i="4"/>
  <c r="BH866" i="4"/>
  <c r="BG866" i="4"/>
  <c r="BF866" i="4"/>
  <c r="BE866" i="4"/>
  <c r="BD866" i="4"/>
  <c r="BC866" i="4"/>
  <c r="BB866" i="4"/>
  <c r="BA866" i="4"/>
  <c r="AZ866" i="4"/>
  <c r="AY866" i="4"/>
  <c r="AX866" i="4"/>
  <c r="AW866" i="4"/>
  <c r="AV866" i="4"/>
  <c r="AU866" i="4"/>
  <c r="AT866" i="4"/>
  <c r="AS866" i="4"/>
  <c r="BL865" i="4"/>
  <c r="BK865" i="4"/>
  <c r="BJ865" i="4"/>
  <c r="BI865" i="4"/>
  <c r="BH865" i="4"/>
  <c r="BG865" i="4"/>
  <c r="BF865" i="4"/>
  <c r="BE865" i="4"/>
  <c r="BD865" i="4"/>
  <c r="BC865" i="4"/>
  <c r="BB865" i="4"/>
  <c r="BA865" i="4"/>
  <c r="AZ865" i="4"/>
  <c r="AY865" i="4"/>
  <c r="AX865" i="4"/>
  <c r="AW865" i="4"/>
  <c r="AV865" i="4"/>
  <c r="AU865" i="4"/>
  <c r="AT865" i="4"/>
  <c r="AS865" i="4"/>
  <c r="BL864" i="4"/>
  <c r="BK864" i="4"/>
  <c r="BJ864" i="4"/>
  <c r="BI864" i="4"/>
  <c r="BH864" i="4"/>
  <c r="BG864" i="4"/>
  <c r="BF864" i="4"/>
  <c r="BE864" i="4"/>
  <c r="BD864" i="4"/>
  <c r="BC864" i="4"/>
  <c r="BB864" i="4"/>
  <c r="BA864" i="4"/>
  <c r="AZ864" i="4"/>
  <c r="AY864" i="4"/>
  <c r="AX864" i="4"/>
  <c r="AW864" i="4"/>
  <c r="AV864" i="4"/>
  <c r="AU864" i="4"/>
  <c r="AT864" i="4"/>
  <c r="AS864" i="4"/>
  <c r="BL863" i="4"/>
  <c r="BK863" i="4"/>
  <c r="BJ863" i="4"/>
  <c r="BI863" i="4"/>
  <c r="BH863" i="4"/>
  <c r="BG863" i="4"/>
  <c r="BF863" i="4"/>
  <c r="BE863" i="4"/>
  <c r="BD863" i="4"/>
  <c r="BC863" i="4"/>
  <c r="BB863" i="4"/>
  <c r="BA863" i="4"/>
  <c r="AZ863" i="4"/>
  <c r="AY863" i="4"/>
  <c r="AX863" i="4"/>
  <c r="AW863" i="4"/>
  <c r="AV863" i="4"/>
  <c r="AU863" i="4"/>
  <c r="AT863" i="4"/>
  <c r="AS863" i="4"/>
  <c r="BL862" i="4"/>
  <c r="BK862" i="4"/>
  <c r="BJ862" i="4"/>
  <c r="BI862" i="4"/>
  <c r="BH862" i="4"/>
  <c r="BG862" i="4"/>
  <c r="BF862" i="4"/>
  <c r="BE862" i="4"/>
  <c r="BD862" i="4"/>
  <c r="BC862" i="4"/>
  <c r="BB862" i="4"/>
  <c r="BA862" i="4"/>
  <c r="AZ862" i="4"/>
  <c r="AY862" i="4"/>
  <c r="AX862" i="4"/>
  <c r="AW862" i="4"/>
  <c r="AV862" i="4"/>
  <c r="AU862" i="4"/>
  <c r="AT862" i="4"/>
  <c r="AS862" i="4"/>
  <c r="BL861" i="4"/>
  <c r="BK861" i="4"/>
  <c r="BJ861" i="4"/>
  <c r="BI861" i="4"/>
  <c r="BH861" i="4"/>
  <c r="BG861" i="4"/>
  <c r="BF861" i="4"/>
  <c r="BE861" i="4"/>
  <c r="BD861" i="4"/>
  <c r="BC861" i="4"/>
  <c r="BB861" i="4"/>
  <c r="BA861" i="4"/>
  <c r="AZ861" i="4"/>
  <c r="AY861" i="4"/>
  <c r="AX861" i="4"/>
  <c r="AW861" i="4"/>
  <c r="AV861" i="4"/>
  <c r="AU861" i="4"/>
  <c r="AT861" i="4"/>
  <c r="AS861" i="4"/>
  <c r="BL860" i="4"/>
  <c r="BK860" i="4"/>
  <c r="BJ860" i="4"/>
  <c r="BI860" i="4"/>
  <c r="BH860" i="4"/>
  <c r="BG860" i="4"/>
  <c r="BF860" i="4"/>
  <c r="BE860" i="4"/>
  <c r="BD860" i="4"/>
  <c r="BC860" i="4"/>
  <c r="BB860" i="4"/>
  <c r="BA860" i="4"/>
  <c r="AZ860" i="4"/>
  <c r="AY860" i="4"/>
  <c r="AX860" i="4"/>
  <c r="AW860" i="4"/>
  <c r="AV860" i="4"/>
  <c r="AU860" i="4"/>
  <c r="AT860" i="4"/>
  <c r="AS860" i="4"/>
  <c r="BL859" i="4"/>
  <c r="BK859" i="4"/>
  <c r="BJ859" i="4"/>
  <c r="BI859" i="4"/>
  <c r="BH859" i="4"/>
  <c r="BG859" i="4"/>
  <c r="BF859" i="4"/>
  <c r="BE859" i="4"/>
  <c r="BD859" i="4"/>
  <c r="BC859" i="4"/>
  <c r="BB859" i="4"/>
  <c r="BA859" i="4"/>
  <c r="AZ859" i="4"/>
  <c r="AY859" i="4"/>
  <c r="AX859" i="4"/>
  <c r="AW859" i="4"/>
  <c r="AV859" i="4"/>
  <c r="AU859" i="4"/>
  <c r="AT859" i="4"/>
  <c r="AS859" i="4"/>
  <c r="BL858" i="4"/>
  <c r="BK858" i="4"/>
  <c r="BJ858" i="4"/>
  <c r="BI858" i="4"/>
  <c r="BH858" i="4"/>
  <c r="BG858" i="4"/>
  <c r="BF858" i="4"/>
  <c r="BE858" i="4"/>
  <c r="BD858" i="4"/>
  <c r="BC858" i="4"/>
  <c r="BB858" i="4"/>
  <c r="BA858" i="4"/>
  <c r="AZ858" i="4"/>
  <c r="AY858" i="4"/>
  <c r="AX858" i="4"/>
  <c r="AW858" i="4"/>
  <c r="AV858" i="4"/>
  <c r="AU858" i="4"/>
  <c r="AT858" i="4"/>
  <c r="AS858" i="4"/>
  <c r="BL857" i="4"/>
  <c r="BK857" i="4"/>
  <c r="BJ857" i="4"/>
  <c r="BI857" i="4"/>
  <c r="BH857" i="4"/>
  <c r="BG857" i="4"/>
  <c r="BF857" i="4"/>
  <c r="BE857" i="4"/>
  <c r="BD857" i="4"/>
  <c r="BC857" i="4"/>
  <c r="BB857" i="4"/>
  <c r="BA857" i="4"/>
  <c r="AZ857" i="4"/>
  <c r="AY857" i="4"/>
  <c r="AX857" i="4"/>
  <c r="AW857" i="4"/>
  <c r="AV857" i="4"/>
  <c r="AU857" i="4"/>
  <c r="AT857" i="4"/>
  <c r="AS857" i="4"/>
  <c r="BL856" i="4"/>
  <c r="BK856" i="4"/>
  <c r="BJ856" i="4"/>
  <c r="BI856" i="4"/>
  <c r="BH856" i="4"/>
  <c r="BG856" i="4"/>
  <c r="BF856" i="4"/>
  <c r="BE856" i="4"/>
  <c r="BD856" i="4"/>
  <c r="BC856" i="4"/>
  <c r="BB856" i="4"/>
  <c r="BA856" i="4"/>
  <c r="AZ856" i="4"/>
  <c r="AY856" i="4"/>
  <c r="AX856" i="4"/>
  <c r="AW856" i="4"/>
  <c r="AV856" i="4"/>
  <c r="AU856" i="4"/>
  <c r="AT856" i="4"/>
  <c r="AS856" i="4"/>
  <c r="BL855" i="4"/>
  <c r="BK855" i="4"/>
  <c r="BJ855" i="4"/>
  <c r="BI855" i="4"/>
  <c r="BH855" i="4"/>
  <c r="BG855" i="4"/>
  <c r="BF855" i="4"/>
  <c r="BE855" i="4"/>
  <c r="BD855" i="4"/>
  <c r="BC855" i="4"/>
  <c r="BB855" i="4"/>
  <c r="BA855" i="4"/>
  <c r="AZ855" i="4"/>
  <c r="AY855" i="4"/>
  <c r="AX855" i="4"/>
  <c r="AW855" i="4"/>
  <c r="AV855" i="4"/>
  <c r="AU855" i="4"/>
  <c r="AT855" i="4"/>
  <c r="AS855" i="4"/>
  <c r="BL854" i="4"/>
  <c r="BK854" i="4"/>
  <c r="BJ854" i="4"/>
  <c r="BI854" i="4"/>
  <c r="BH854" i="4"/>
  <c r="BG854" i="4"/>
  <c r="BF854" i="4"/>
  <c r="BE854" i="4"/>
  <c r="BD854" i="4"/>
  <c r="BC854" i="4"/>
  <c r="BB854" i="4"/>
  <c r="BA854" i="4"/>
  <c r="AZ854" i="4"/>
  <c r="AY854" i="4"/>
  <c r="AX854" i="4"/>
  <c r="AW854" i="4"/>
  <c r="AV854" i="4"/>
  <c r="AU854" i="4"/>
  <c r="AT854" i="4"/>
  <c r="AS854" i="4"/>
  <c r="BL853" i="4"/>
  <c r="BK853" i="4"/>
  <c r="BJ853" i="4"/>
  <c r="BI853" i="4"/>
  <c r="BH853" i="4"/>
  <c r="BG853" i="4"/>
  <c r="BF853" i="4"/>
  <c r="BE853" i="4"/>
  <c r="BD853" i="4"/>
  <c r="BC853" i="4"/>
  <c r="BB853" i="4"/>
  <c r="BA853" i="4"/>
  <c r="AZ853" i="4"/>
  <c r="AY853" i="4"/>
  <c r="AX853" i="4"/>
  <c r="AW853" i="4"/>
  <c r="AV853" i="4"/>
  <c r="AU853" i="4"/>
  <c r="AT853" i="4"/>
  <c r="AS853" i="4"/>
  <c r="BL852" i="4"/>
  <c r="BK852" i="4"/>
  <c r="BJ852" i="4"/>
  <c r="BI852" i="4"/>
  <c r="BH852" i="4"/>
  <c r="BG852" i="4"/>
  <c r="BF852" i="4"/>
  <c r="BE852" i="4"/>
  <c r="BD852" i="4"/>
  <c r="BC852" i="4"/>
  <c r="BB852" i="4"/>
  <c r="BA852" i="4"/>
  <c r="AZ852" i="4"/>
  <c r="AY852" i="4"/>
  <c r="AX852" i="4"/>
  <c r="AW852" i="4"/>
  <c r="AV852" i="4"/>
  <c r="AU852" i="4"/>
  <c r="AT852" i="4"/>
  <c r="AS852" i="4"/>
  <c r="BL851" i="4"/>
  <c r="BK851" i="4"/>
  <c r="BJ851" i="4"/>
  <c r="BI851" i="4"/>
  <c r="BH851" i="4"/>
  <c r="BG851" i="4"/>
  <c r="BF851" i="4"/>
  <c r="BE851" i="4"/>
  <c r="BD851" i="4"/>
  <c r="BC851" i="4"/>
  <c r="BB851" i="4"/>
  <c r="BA851" i="4"/>
  <c r="AZ851" i="4"/>
  <c r="AY851" i="4"/>
  <c r="AX851" i="4"/>
  <c r="AW851" i="4"/>
  <c r="AV851" i="4"/>
  <c r="AU851" i="4"/>
  <c r="AT851" i="4"/>
  <c r="AS851" i="4"/>
  <c r="BL850" i="4"/>
  <c r="BK850" i="4"/>
  <c r="BJ850" i="4"/>
  <c r="BI850" i="4"/>
  <c r="BH850" i="4"/>
  <c r="BG850" i="4"/>
  <c r="BF850" i="4"/>
  <c r="BE850" i="4"/>
  <c r="BD850" i="4"/>
  <c r="BC850" i="4"/>
  <c r="BB850" i="4"/>
  <c r="BA850" i="4"/>
  <c r="AZ850" i="4"/>
  <c r="AY850" i="4"/>
  <c r="AX850" i="4"/>
  <c r="AW850" i="4"/>
  <c r="AV850" i="4"/>
  <c r="AU850" i="4"/>
  <c r="AT850" i="4"/>
  <c r="AS850" i="4"/>
  <c r="BL849" i="4"/>
  <c r="BK849" i="4"/>
  <c r="BJ849" i="4"/>
  <c r="BI849" i="4"/>
  <c r="BH849" i="4"/>
  <c r="BG849" i="4"/>
  <c r="BF849" i="4"/>
  <c r="BE849" i="4"/>
  <c r="BD849" i="4"/>
  <c r="BC849" i="4"/>
  <c r="BB849" i="4"/>
  <c r="BA849" i="4"/>
  <c r="AZ849" i="4"/>
  <c r="AY849" i="4"/>
  <c r="AX849" i="4"/>
  <c r="AW849" i="4"/>
  <c r="AV849" i="4"/>
  <c r="AU849" i="4"/>
  <c r="AT849" i="4"/>
  <c r="AS849" i="4"/>
  <c r="BL848" i="4"/>
  <c r="BK848" i="4"/>
  <c r="BJ848" i="4"/>
  <c r="BI848" i="4"/>
  <c r="BH848" i="4"/>
  <c r="BG848" i="4"/>
  <c r="BF848" i="4"/>
  <c r="BE848" i="4"/>
  <c r="BD848" i="4"/>
  <c r="BC848" i="4"/>
  <c r="BB848" i="4"/>
  <c r="BA848" i="4"/>
  <c r="AZ848" i="4"/>
  <c r="AY848" i="4"/>
  <c r="AX848" i="4"/>
  <c r="AW848" i="4"/>
  <c r="AV848" i="4"/>
  <c r="AU848" i="4"/>
  <c r="AT848" i="4"/>
  <c r="AS848" i="4"/>
  <c r="BL847" i="4"/>
  <c r="BK847" i="4"/>
  <c r="BJ847" i="4"/>
  <c r="BI847" i="4"/>
  <c r="BH847" i="4"/>
  <c r="BG847" i="4"/>
  <c r="BF847" i="4"/>
  <c r="BE847" i="4"/>
  <c r="BD847" i="4"/>
  <c r="BC847" i="4"/>
  <c r="BB847" i="4"/>
  <c r="BA847" i="4"/>
  <c r="AZ847" i="4"/>
  <c r="AY847" i="4"/>
  <c r="AX847" i="4"/>
  <c r="AW847" i="4"/>
  <c r="AV847" i="4"/>
  <c r="AU847" i="4"/>
  <c r="AT847" i="4"/>
  <c r="AS847" i="4"/>
  <c r="BL846" i="4"/>
  <c r="BK846" i="4"/>
  <c r="BJ846" i="4"/>
  <c r="BI846" i="4"/>
  <c r="BH846" i="4"/>
  <c r="BG846" i="4"/>
  <c r="BF846" i="4"/>
  <c r="BE846" i="4"/>
  <c r="BD846" i="4"/>
  <c r="BC846" i="4"/>
  <c r="BB846" i="4"/>
  <c r="BA846" i="4"/>
  <c r="AZ846" i="4"/>
  <c r="AY846" i="4"/>
  <c r="AX846" i="4"/>
  <c r="AW846" i="4"/>
  <c r="AV846" i="4"/>
  <c r="AU846" i="4"/>
  <c r="AT846" i="4"/>
  <c r="AS846" i="4"/>
  <c r="BL845" i="4"/>
  <c r="BK845" i="4"/>
  <c r="BJ845" i="4"/>
  <c r="BI845" i="4"/>
  <c r="BH845" i="4"/>
  <c r="BG845" i="4"/>
  <c r="BF845" i="4"/>
  <c r="BE845" i="4"/>
  <c r="BD845" i="4"/>
  <c r="BC845" i="4"/>
  <c r="BB845" i="4"/>
  <c r="BA845" i="4"/>
  <c r="AZ845" i="4"/>
  <c r="AY845" i="4"/>
  <c r="AX845" i="4"/>
  <c r="AW845" i="4"/>
  <c r="AV845" i="4"/>
  <c r="AU845" i="4"/>
  <c r="AT845" i="4"/>
  <c r="AS845" i="4"/>
  <c r="BL844" i="4"/>
  <c r="BK844" i="4"/>
  <c r="BJ844" i="4"/>
  <c r="BI844" i="4"/>
  <c r="BH844" i="4"/>
  <c r="BG844" i="4"/>
  <c r="BF844" i="4"/>
  <c r="BE844" i="4"/>
  <c r="BD844" i="4"/>
  <c r="BC844" i="4"/>
  <c r="BB844" i="4"/>
  <c r="BA844" i="4"/>
  <c r="AZ844" i="4"/>
  <c r="AY844" i="4"/>
  <c r="AX844" i="4"/>
  <c r="AW844" i="4"/>
  <c r="AV844" i="4"/>
  <c r="AU844" i="4"/>
  <c r="AT844" i="4"/>
  <c r="AS844" i="4"/>
  <c r="BL843" i="4"/>
  <c r="BK843" i="4"/>
  <c r="BJ843" i="4"/>
  <c r="BI843" i="4"/>
  <c r="BH843" i="4"/>
  <c r="BG843" i="4"/>
  <c r="BF843" i="4"/>
  <c r="BE843" i="4"/>
  <c r="BD843" i="4"/>
  <c r="BC843" i="4"/>
  <c r="BB843" i="4"/>
  <c r="BA843" i="4"/>
  <c r="AZ843" i="4"/>
  <c r="AY843" i="4"/>
  <c r="AX843" i="4"/>
  <c r="AW843" i="4"/>
  <c r="AV843" i="4"/>
  <c r="AU843" i="4"/>
  <c r="AT843" i="4"/>
  <c r="AS843" i="4"/>
  <c r="BL842" i="4"/>
  <c r="BK842" i="4"/>
  <c r="BJ842" i="4"/>
  <c r="BI842" i="4"/>
  <c r="BH842" i="4"/>
  <c r="BG842" i="4"/>
  <c r="BF842" i="4"/>
  <c r="BE842" i="4"/>
  <c r="BD842" i="4"/>
  <c r="BC842" i="4"/>
  <c r="BB842" i="4"/>
  <c r="BA842" i="4"/>
  <c r="AZ842" i="4"/>
  <c r="AY842" i="4"/>
  <c r="AX842" i="4"/>
  <c r="AW842" i="4"/>
  <c r="AV842" i="4"/>
  <c r="AU842" i="4"/>
  <c r="AT842" i="4"/>
  <c r="AS842" i="4"/>
  <c r="BL841" i="4"/>
  <c r="BK841" i="4"/>
  <c r="BJ841" i="4"/>
  <c r="BI841" i="4"/>
  <c r="BH841" i="4"/>
  <c r="BG841" i="4"/>
  <c r="BF841" i="4"/>
  <c r="BE841" i="4"/>
  <c r="BD841" i="4"/>
  <c r="BC841" i="4"/>
  <c r="BB841" i="4"/>
  <c r="BA841" i="4"/>
  <c r="AZ841" i="4"/>
  <c r="AY841" i="4"/>
  <c r="AX841" i="4"/>
  <c r="AW841" i="4"/>
  <c r="AV841" i="4"/>
  <c r="AU841" i="4"/>
  <c r="AT841" i="4"/>
  <c r="AS841" i="4"/>
  <c r="BL840" i="4"/>
  <c r="BK840" i="4"/>
  <c r="BJ840" i="4"/>
  <c r="BI840" i="4"/>
  <c r="BH840" i="4"/>
  <c r="BG840" i="4"/>
  <c r="BF840" i="4"/>
  <c r="BE840" i="4"/>
  <c r="BD840" i="4"/>
  <c r="BC840" i="4"/>
  <c r="BB840" i="4"/>
  <c r="BA840" i="4"/>
  <c r="AZ840" i="4"/>
  <c r="AY840" i="4"/>
  <c r="AX840" i="4"/>
  <c r="AW840" i="4"/>
  <c r="AV840" i="4"/>
  <c r="AU840" i="4"/>
  <c r="AT840" i="4"/>
  <c r="AS840" i="4"/>
  <c r="BL839" i="4"/>
  <c r="BK839" i="4"/>
  <c r="BJ839" i="4"/>
  <c r="BI839" i="4"/>
  <c r="BH839" i="4"/>
  <c r="BG839" i="4"/>
  <c r="BF839" i="4"/>
  <c r="BE839" i="4"/>
  <c r="BD839" i="4"/>
  <c r="BC839" i="4"/>
  <c r="BB839" i="4"/>
  <c r="BA839" i="4"/>
  <c r="AZ839" i="4"/>
  <c r="AY839" i="4"/>
  <c r="AX839" i="4"/>
  <c r="AW839" i="4"/>
  <c r="AV839" i="4"/>
  <c r="AU839" i="4"/>
  <c r="AT839" i="4"/>
  <c r="AS839" i="4"/>
  <c r="BL838" i="4"/>
  <c r="BK838" i="4"/>
  <c r="BJ838" i="4"/>
  <c r="BI838" i="4"/>
  <c r="BH838" i="4"/>
  <c r="BG838" i="4"/>
  <c r="BF838" i="4"/>
  <c r="BE838" i="4"/>
  <c r="BD838" i="4"/>
  <c r="BC838" i="4"/>
  <c r="BB838" i="4"/>
  <c r="BA838" i="4"/>
  <c r="AZ838" i="4"/>
  <c r="AY838" i="4"/>
  <c r="AX838" i="4"/>
  <c r="AW838" i="4"/>
  <c r="AV838" i="4"/>
  <c r="AU838" i="4"/>
  <c r="AT838" i="4"/>
  <c r="AS838" i="4"/>
  <c r="BL837" i="4"/>
  <c r="BK837" i="4"/>
  <c r="BJ837" i="4"/>
  <c r="BI837" i="4"/>
  <c r="BH837" i="4"/>
  <c r="BG837" i="4"/>
  <c r="BF837" i="4"/>
  <c r="BE837" i="4"/>
  <c r="BD837" i="4"/>
  <c r="BC837" i="4"/>
  <c r="BB837" i="4"/>
  <c r="BA837" i="4"/>
  <c r="AZ837" i="4"/>
  <c r="AY837" i="4"/>
  <c r="AX837" i="4"/>
  <c r="AW837" i="4"/>
  <c r="AV837" i="4"/>
  <c r="AU837" i="4"/>
  <c r="AT837" i="4"/>
  <c r="AS837" i="4"/>
  <c r="BL836" i="4"/>
  <c r="BK836" i="4"/>
  <c r="BJ836" i="4"/>
  <c r="BI836" i="4"/>
  <c r="BH836" i="4"/>
  <c r="BG836" i="4"/>
  <c r="BF836" i="4"/>
  <c r="BE836" i="4"/>
  <c r="BD836" i="4"/>
  <c r="BC836" i="4"/>
  <c r="BB836" i="4"/>
  <c r="BA836" i="4"/>
  <c r="AZ836" i="4"/>
  <c r="AY836" i="4"/>
  <c r="AX836" i="4"/>
  <c r="AW836" i="4"/>
  <c r="AV836" i="4"/>
  <c r="AU836" i="4"/>
  <c r="AT836" i="4"/>
  <c r="AS836" i="4"/>
  <c r="BL835" i="4"/>
  <c r="BK835" i="4"/>
  <c r="BJ835" i="4"/>
  <c r="BI835" i="4"/>
  <c r="BH835" i="4"/>
  <c r="BG835" i="4"/>
  <c r="BF835" i="4"/>
  <c r="BE835" i="4"/>
  <c r="BD835" i="4"/>
  <c r="BC835" i="4"/>
  <c r="BB835" i="4"/>
  <c r="BA835" i="4"/>
  <c r="AZ835" i="4"/>
  <c r="AY835" i="4"/>
  <c r="AX835" i="4"/>
  <c r="AW835" i="4"/>
  <c r="AV835" i="4"/>
  <c r="AU835" i="4"/>
  <c r="AT835" i="4"/>
  <c r="AS835" i="4"/>
  <c r="BL834" i="4"/>
  <c r="BK834" i="4"/>
  <c r="BJ834" i="4"/>
  <c r="BI834" i="4"/>
  <c r="BH834" i="4"/>
  <c r="BG834" i="4"/>
  <c r="BF834" i="4"/>
  <c r="BE834" i="4"/>
  <c r="BD834" i="4"/>
  <c r="BC834" i="4"/>
  <c r="BB834" i="4"/>
  <c r="BA834" i="4"/>
  <c r="AZ834" i="4"/>
  <c r="AY834" i="4"/>
  <c r="AX834" i="4"/>
  <c r="AW834" i="4"/>
  <c r="AV834" i="4"/>
  <c r="AU834" i="4"/>
  <c r="AT834" i="4"/>
  <c r="AS834" i="4"/>
  <c r="BL833" i="4"/>
  <c r="BK833" i="4"/>
  <c r="BJ833" i="4"/>
  <c r="BI833" i="4"/>
  <c r="BH833" i="4"/>
  <c r="BG833" i="4"/>
  <c r="BF833" i="4"/>
  <c r="BE833" i="4"/>
  <c r="BD833" i="4"/>
  <c r="BC833" i="4"/>
  <c r="BB833" i="4"/>
  <c r="BA833" i="4"/>
  <c r="AZ833" i="4"/>
  <c r="AY833" i="4"/>
  <c r="AX833" i="4"/>
  <c r="AW833" i="4"/>
  <c r="AV833" i="4"/>
  <c r="AU833" i="4"/>
  <c r="AT833" i="4"/>
  <c r="AS833" i="4"/>
  <c r="BL832" i="4"/>
  <c r="BK832" i="4"/>
  <c r="BJ832" i="4"/>
  <c r="BI832" i="4"/>
  <c r="BH832" i="4"/>
  <c r="BG832" i="4"/>
  <c r="BF832" i="4"/>
  <c r="BE832" i="4"/>
  <c r="BD832" i="4"/>
  <c r="BC832" i="4"/>
  <c r="BB832" i="4"/>
  <c r="BA832" i="4"/>
  <c r="AZ832" i="4"/>
  <c r="AY832" i="4"/>
  <c r="AX832" i="4"/>
  <c r="AW832" i="4"/>
  <c r="AV832" i="4"/>
  <c r="AU832" i="4"/>
  <c r="AT832" i="4"/>
  <c r="AS832" i="4"/>
  <c r="BL831" i="4"/>
  <c r="BK831" i="4"/>
  <c r="BJ831" i="4"/>
  <c r="BI831" i="4"/>
  <c r="BH831" i="4"/>
  <c r="BG831" i="4"/>
  <c r="BF831" i="4"/>
  <c r="BE831" i="4"/>
  <c r="BD831" i="4"/>
  <c r="BC831" i="4"/>
  <c r="BB831" i="4"/>
  <c r="BA831" i="4"/>
  <c r="AZ831" i="4"/>
  <c r="AY831" i="4"/>
  <c r="AX831" i="4"/>
  <c r="AW831" i="4"/>
  <c r="AV831" i="4"/>
  <c r="AU831" i="4"/>
  <c r="AT831" i="4"/>
  <c r="AS831" i="4"/>
  <c r="BL830" i="4"/>
  <c r="BK830" i="4"/>
  <c r="BJ830" i="4"/>
  <c r="BI830" i="4"/>
  <c r="BH830" i="4"/>
  <c r="BG830" i="4"/>
  <c r="BF830" i="4"/>
  <c r="BE830" i="4"/>
  <c r="BD830" i="4"/>
  <c r="BC830" i="4"/>
  <c r="BB830" i="4"/>
  <c r="BA830" i="4"/>
  <c r="AZ830" i="4"/>
  <c r="AY830" i="4"/>
  <c r="AX830" i="4"/>
  <c r="AW830" i="4"/>
  <c r="AV830" i="4"/>
  <c r="AU830" i="4"/>
  <c r="AT830" i="4"/>
  <c r="AS830" i="4"/>
  <c r="BL829" i="4"/>
  <c r="BK829" i="4"/>
  <c r="BJ829" i="4"/>
  <c r="BI829" i="4"/>
  <c r="BH829" i="4"/>
  <c r="BG829" i="4"/>
  <c r="BF829" i="4"/>
  <c r="BE829" i="4"/>
  <c r="BD829" i="4"/>
  <c r="BC829" i="4"/>
  <c r="BB829" i="4"/>
  <c r="BA829" i="4"/>
  <c r="AZ829" i="4"/>
  <c r="AY829" i="4"/>
  <c r="AX829" i="4"/>
  <c r="AW829" i="4"/>
  <c r="AV829" i="4"/>
  <c r="AU829" i="4"/>
  <c r="AT829" i="4"/>
  <c r="AS829" i="4"/>
  <c r="BL828" i="4"/>
  <c r="BK828" i="4"/>
  <c r="BJ828" i="4"/>
  <c r="BI828" i="4"/>
  <c r="BH828" i="4"/>
  <c r="BG828" i="4"/>
  <c r="BF828" i="4"/>
  <c r="BE828" i="4"/>
  <c r="BD828" i="4"/>
  <c r="BC828" i="4"/>
  <c r="BB828" i="4"/>
  <c r="BA828" i="4"/>
  <c r="AZ828" i="4"/>
  <c r="AY828" i="4"/>
  <c r="AX828" i="4"/>
  <c r="AW828" i="4"/>
  <c r="AV828" i="4"/>
  <c r="AU828" i="4"/>
  <c r="AT828" i="4"/>
  <c r="AS828" i="4"/>
  <c r="BL827" i="4"/>
  <c r="BK827" i="4"/>
  <c r="BJ827" i="4"/>
  <c r="BI827" i="4"/>
  <c r="BH827" i="4"/>
  <c r="BG827" i="4"/>
  <c r="BF827" i="4"/>
  <c r="BE827" i="4"/>
  <c r="BD827" i="4"/>
  <c r="BC827" i="4"/>
  <c r="BB827" i="4"/>
  <c r="BA827" i="4"/>
  <c r="AZ827" i="4"/>
  <c r="AY827" i="4"/>
  <c r="AX827" i="4"/>
  <c r="AW827" i="4"/>
  <c r="AV827" i="4"/>
  <c r="AU827" i="4"/>
  <c r="AT827" i="4"/>
  <c r="AS827" i="4"/>
  <c r="BL826" i="4"/>
  <c r="BK826" i="4"/>
  <c r="BJ826" i="4"/>
  <c r="BI826" i="4"/>
  <c r="BH826" i="4"/>
  <c r="BG826" i="4"/>
  <c r="BF826" i="4"/>
  <c r="BE826" i="4"/>
  <c r="BD826" i="4"/>
  <c r="BC826" i="4"/>
  <c r="BB826" i="4"/>
  <c r="BA826" i="4"/>
  <c r="AZ826" i="4"/>
  <c r="AY826" i="4"/>
  <c r="AX826" i="4"/>
  <c r="AW826" i="4"/>
  <c r="AV826" i="4"/>
  <c r="AU826" i="4"/>
  <c r="AT826" i="4"/>
  <c r="AS826" i="4"/>
  <c r="BL825" i="4"/>
  <c r="BK825" i="4"/>
  <c r="BJ825" i="4"/>
  <c r="BI825" i="4"/>
  <c r="BH825" i="4"/>
  <c r="BG825" i="4"/>
  <c r="BF825" i="4"/>
  <c r="BE825" i="4"/>
  <c r="BD825" i="4"/>
  <c r="BC825" i="4"/>
  <c r="BB825" i="4"/>
  <c r="BA825" i="4"/>
  <c r="AZ825" i="4"/>
  <c r="AY825" i="4"/>
  <c r="AX825" i="4"/>
  <c r="AW825" i="4"/>
  <c r="AV825" i="4"/>
  <c r="AU825" i="4"/>
  <c r="AT825" i="4"/>
  <c r="AS825" i="4"/>
  <c r="BL824" i="4"/>
  <c r="BK824" i="4"/>
  <c r="BJ824" i="4"/>
  <c r="BI824" i="4"/>
  <c r="BH824" i="4"/>
  <c r="BG824" i="4"/>
  <c r="BF824" i="4"/>
  <c r="BE824" i="4"/>
  <c r="BD824" i="4"/>
  <c r="BC824" i="4"/>
  <c r="BB824" i="4"/>
  <c r="BA824" i="4"/>
  <c r="AZ824" i="4"/>
  <c r="AY824" i="4"/>
  <c r="AX824" i="4"/>
  <c r="AW824" i="4"/>
  <c r="AV824" i="4"/>
  <c r="AU824" i="4"/>
  <c r="AT824" i="4"/>
  <c r="AS824" i="4"/>
  <c r="BL823" i="4"/>
  <c r="BK823" i="4"/>
  <c r="BJ823" i="4"/>
  <c r="BI823" i="4"/>
  <c r="BH823" i="4"/>
  <c r="BG823" i="4"/>
  <c r="BF823" i="4"/>
  <c r="BE823" i="4"/>
  <c r="BD823" i="4"/>
  <c r="BC823" i="4"/>
  <c r="BB823" i="4"/>
  <c r="BA823" i="4"/>
  <c r="AZ823" i="4"/>
  <c r="AY823" i="4"/>
  <c r="AX823" i="4"/>
  <c r="AW823" i="4"/>
  <c r="AV823" i="4"/>
  <c r="AU823" i="4"/>
  <c r="AT823" i="4"/>
  <c r="AS823" i="4"/>
  <c r="BL822" i="4"/>
  <c r="BK822" i="4"/>
  <c r="BJ822" i="4"/>
  <c r="BI822" i="4"/>
  <c r="BH822" i="4"/>
  <c r="BG822" i="4"/>
  <c r="BF822" i="4"/>
  <c r="BE822" i="4"/>
  <c r="BD822" i="4"/>
  <c r="BC822" i="4"/>
  <c r="BB822" i="4"/>
  <c r="BA822" i="4"/>
  <c r="AZ822" i="4"/>
  <c r="AY822" i="4"/>
  <c r="AX822" i="4"/>
  <c r="AW822" i="4"/>
  <c r="AV822" i="4"/>
  <c r="AU822" i="4"/>
  <c r="AT822" i="4"/>
  <c r="AS822" i="4"/>
  <c r="BL821" i="4"/>
  <c r="BK821" i="4"/>
  <c r="BJ821" i="4"/>
  <c r="BI821" i="4"/>
  <c r="BH821" i="4"/>
  <c r="BG821" i="4"/>
  <c r="BF821" i="4"/>
  <c r="BE821" i="4"/>
  <c r="BD821" i="4"/>
  <c r="BC821" i="4"/>
  <c r="BB821" i="4"/>
  <c r="BA821" i="4"/>
  <c r="AZ821" i="4"/>
  <c r="AY821" i="4"/>
  <c r="AX821" i="4"/>
  <c r="AW821" i="4"/>
  <c r="AV821" i="4"/>
  <c r="AU821" i="4"/>
  <c r="AT821" i="4"/>
  <c r="AS821" i="4"/>
  <c r="BL820" i="4"/>
  <c r="BK820" i="4"/>
  <c r="BJ820" i="4"/>
  <c r="BI820" i="4"/>
  <c r="BH820" i="4"/>
  <c r="BG820" i="4"/>
  <c r="BF820" i="4"/>
  <c r="BE820" i="4"/>
  <c r="BD820" i="4"/>
  <c r="BC820" i="4"/>
  <c r="BB820" i="4"/>
  <c r="BA820" i="4"/>
  <c r="AZ820" i="4"/>
  <c r="AY820" i="4"/>
  <c r="AX820" i="4"/>
  <c r="AW820" i="4"/>
  <c r="AV820" i="4"/>
  <c r="AU820" i="4"/>
  <c r="AT820" i="4"/>
  <c r="AS820" i="4"/>
  <c r="BL819" i="4"/>
  <c r="BK819" i="4"/>
  <c r="BJ819" i="4"/>
  <c r="BI819" i="4"/>
  <c r="BH819" i="4"/>
  <c r="BG819" i="4"/>
  <c r="BF819" i="4"/>
  <c r="BE819" i="4"/>
  <c r="BD819" i="4"/>
  <c r="BC819" i="4"/>
  <c r="BB819" i="4"/>
  <c r="BA819" i="4"/>
  <c r="AZ819" i="4"/>
  <c r="AY819" i="4"/>
  <c r="AX819" i="4"/>
  <c r="AW819" i="4"/>
  <c r="AV819" i="4"/>
  <c r="AU819" i="4"/>
  <c r="AT819" i="4"/>
  <c r="AS819" i="4"/>
  <c r="BL818" i="4"/>
  <c r="BK818" i="4"/>
  <c r="BJ818" i="4"/>
  <c r="BI818" i="4"/>
  <c r="BH818" i="4"/>
  <c r="BG818" i="4"/>
  <c r="BF818" i="4"/>
  <c r="BE818" i="4"/>
  <c r="BD818" i="4"/>
  <c r="BC818" i="4"/>
  <c r="BB818" i="4"/>
  <c r="BA818" i="4"/>
  <c r="AZ818" i="4"/>
  <c r="AY818" i="4"/>
  <c r="AX818" i="4"/>
  <c r="AW818" i="4"/>
  <c r="AV818" i="4"/>
  <c r="AU818" i="4"/>
  <c r="AT818" i="4"/>
  <c r="AS818" i="4"/>
  <c r="BL817" i="4"/>
  <c r="BK817" i="4"/>
  <c r="BJ817" i="4"/>
  <c r="BI817" i="4"/>
  <c r="BH817" i="4"/>
  <c r="BG817" i="4"/>
  <c r="BF817" i="4"/>
  <c r="BE817" i="4"/>
  <c r="BD817" i="4"/>
  <c r="BC817" i="4"/>
  <c r="BB817" i="4"/>
  <c r="BA817" i="4"/>
  <c r="AZ817" i="4"/>
  <c r="AY817" i="4"/>
  <c r="AX817" i="4"/>
  <c r="AW817" i="4"/>
  <c r="AV817" i="4"/>
  <c r="AU817" i="4"/>
  <c r="AT817" i="4"/>
  <c r="AS817" i="4"/>
  <c r="BL816" i="4"/>
  <c r="BK816" i="4"/>
  <c r="BJ816" i="4"/>
  <c r="BI816" i="4"/>
  <c r="BH816" i="4"/>
  <c r="BG816" i="4"/>
  <c r="BF816" i="4"/>
  <c r="BE816" i="4"/>
  <c r="BD816" i="4"/>
  <c r="BC816" i="4"/>
  <c r="BB816" i="4"/>
  <c r="BA816" i="4"/>
  <c r="AZ816" i="4"/>
  <c r="AY816" i="4"/>
  <c r="AX816" i="4"/>
  <c r="AW816" i="4"/>
  <c r="AV816" i="4"/>
  <c r="AU816" i="4"/>
  <c r="AT816" i="4"/>
  <c r="AS816" i="4"/>
  <c r="BL815" i="4"/>
  <c r="BK815" i="4"/>
  <c r="BJ815" i="4"/>
  <c r="BI815" i="4"/>
  <c r="BH815" i="4"/>
  <c r="BG815" i="4"/>
  <c r="BF815" i="4"/>
  <c r="BE815" i="4"/>
  <c r="BD815" i="4"/>
  <c r="BC815" i="4"/>
  <c r="BB815" i="4"/>
  <c r="BA815" i="4"/>
  <c r="AZ815" i="4"/>
  <c r="AY815" i="4"/>
  <c r="AX815" i="4"/>
  <c r="AW815" i="4"/>
  <c r="AV815" i="4"/>
  <c r="AU815" i="4"/>
  <c r="AT815" i="4"/>
  <c r="AS815" i="4"/>
  <c r="BL814" i="4"/>
  <c r="BK814" i="4"/>
  <c r="BJ814" i="4"/>
  <c r="BI814" i="4"/>
  <c r="BH814" i="4"/>
  <c r="BG814" i="4"/>
  <c r="BF814" i="4"/>
  <c r="BE814" i="4"/>
  <c r="BD814" i="4"/>
  <c r="BC814" i="4"/>
  <c r="BB814" i="4"/>
  <c r="BA814" i="4"/>
  <c r="AZ814" i="4"/>
  <c r="AY814" i="4"/>
  <c r="AX814" i="4"/>
  <c r="AW814" i="4"/>
  <c r="AV814" i="4"/>
  <c r="AU814" i="4"/>
  <c r="AT814" i="4"/>
  <c r="AS814" i="4"/>
  <c r="BL813" i="4"/>
  <c r="BK813" i="4"/>
  <c r="BJ813" i="4"/>
  <c r="BI813" i="4"/>
  <c r="BH813" i="4"/>
  <c r="BG813" i="4"/>
  <c r="BF813" i="4"/>
  <c r="BE813" i="4"/>
  <c r="BD813" i="4"/>
  <c r="BC813" i="4"/>
  <c r="BB813" i="4"/>
  <c r="BA813" i="4"/>
  <c r="AZ813" i="4"/>
  <c r="AY813" i="4"/>
  <c r="AX813" i="4"/>
  <c r="AW813" i="4"/>
  <c r="AV813" i="4"/>
  <c r="AU813" i="4"/>
  <c r="AT813" i="4"/>
  <c r="AS813" i="4"/>
  <c r="BL812" i="4"/>
  <c r="BK812" i="4"/>
  <c r="BJ812" i="4"/>
  <c r="BI812" i="4"/>
  <c r="BH812" i="4"/>
  <c r="BG812" i="4"/>
  <c r="BF812" i="4"/>
  <c r="BE812" i="4"/>
  <c r="BD812" i="4"/>
  <c r="BC812" i="4"/>
  <c r="BB812" i="4"/>
  <c r="BA812" i="4"/>
  <c r="AZ812" i="4"/>
  <c r="AY812" i="4"/>
  <c r="AX812" i="4"/>
  <c r="AW812" i="4"/>
  <c r="AV812" i="4"/>
  <c r="AU812" i="4"/>
  <c r="AT812" i="4"/>
  <c r="AS812" i="4"/>
  <c r="BL811" i="4"/>
  <c r="BK811" i="4"/>
  <c r="BJ811" i="4"/>
  <c r="BI811" i="4"/>
  <c r="BH811" i="4"/>
  <c r="BG811" i="4"/>
  <c r="BF811" i="4"/>
  <c r="BE811" i="4"/>
  <c r="BD811" i="4"/>
  <c r="BC811" i="4"/>
  <c r="BB811" i="4"/>
  <c r="BA811" i="4"/>
  <c r="AZ811" i="4"/>
  <c r="AY811" i="4"/>
  <c r="AX811" i="4"/>
  <c r="AW811" i="4"/>
  <c r="AV811" i="4"/>
  <c r="AU811" i="4"/>
  <c r="AT811" i="4"/>
  <c r="AS811" i="4"/>
  <c r="BL810" i="4"/>
  <c r="BK810" i="4"/>
  <c r="BJ810" i="4"/>
  <c r="BI810" i="4"/>
  <c r="BH810" i="4"/>
  <c r="BG810" i="4"/>
  <c r="BF810" i="4"/>
  <c r="BE810" i="4"/>
  <c r="BD810" i="4"/>
  <c r="BC810" i="4"/>
  <c r="BB810" i="4"/>
  <c r="BA810" i="4"/>
  <c r="AZ810" i="4"/>
  <c r="AY810" i="4"/>
  <c r="AX810" i="4"/>
  <c r="AW810" i="4"/>
  <c r="AV810" i="4"/>
  <c r="AU810" i="4"/>
  <c r="AT810" i="4"/>
  <c r="AS810" i="4"/>
  <c r="BL809" i="4"/>
  <c r="BK809" i="4"/>
  <c r="BJ809" i="4"/>
  <c r="BI809" i="4"/>
  <c r="BH809" i="4"/>
  <c r="BG809" i="4"/>
  <c r="BF809" i="4"/>
  <c r="BE809" i="4"/>
  <c r="BD809" i="4"/>
  <c r="BC809" i="4"/>
  <c r="BB809" i="4"/>
  <c r="BA809" i="4"/>
  <c r="AZ809" i="4"/>
  <c r="AY809" i="4"/>
  <c r="AX809" i="4"/>
  <c r="AW809" i="4"/>
  <c r="AV809" i="4"/>
  <c r="AU809" i="4"/>
  <c r="AT809" i="4"/>
  <c r="AS809" i="4"/>
  <c r="BL808" i="4"/>
  <c r="BK808" i="4"/>
  <c r="BJ808" i="4"/>
  <c r="BI808" i="4"/>
  <c r="BH808" i="4"/>
  <c r="BG808" i="4"/>
  <c r="BF808" i="4"/>
  <c r="BE808" i="4"/>
  <c r="BD808" i="4"/>
  <c r="BC808" i="4"/>
  <c r="BB808" i="4"/>
  <c r="BA808" i="4"/>
  <c r="AZ808" i="4"/>
  <c r="AY808" i="4"/>
  <c r="AX808" i="4"/>
  <c r="AW808" i="4"/>
  <c r="AV808" i="4"/>
  <c r="AU808" i="4"/>
  <c r="AT808" i="4"/>
  <c r="AS808" i="4"/>
  <c r="BL807" i="4"/>
  <c r="BK807" i="4"/>
  <c r="BJ807" i="4"/>
  <c r="BI807" i="4"/>
  <c r="BH807" i="4"/>
  <c r="BG807" i="4"/>
  <c r="BF807" i="4"/>
  <c r="BE807" i="4"/>
  <c r="BD807" i="4"/>
  <c r="BC807" i="4"/>
  <c r="BB807" i="4"/>
  <c r="BA807" i="4"/>
  <c r="AZ807" i="4"/>
  <c r="AY807" i="4"/>
  <c r="AX807" i="4"/>
  <c r="AW807" i="4"/>
  <c r="AV807" i="4"/>
  <c r="AU807" i="4"/>
  <c r="AT807" i="4"/>
  <c r="AS807" i="4"/>
  <c r="BL806" i="4"/>
  <c r="BK806" i="4"/>
  <c r="BJ806" i="4"/>
  <c r="BI806" i="4"/>
  <c r="BH806" i="4"/>
  <c r="BG806" i="4"/>
  <c r="BF806" i="4"/>
  <c r="BE806" i="4"/>
  <c r="BD806" i="4"/>
  <c r="BC806" i="4"/>
  <c r="BB806" i="4"/>
  <c r="BA806" i="4"/>
  <c r="AZ806" i="4"/>
  <c r="AY806" i="4"/>
  <c r="AX806" i="4"/>
  <c r="AW806" i="4"/>
  <c r="AV806" i="4"/>
  <c r="AU806" i="4"/>
  <c r="AT806" i="4"/>
  <c r="AS806" i="4"/>
  <c r="BL805" i="4"/>
  <c r="BK805" i="4"/>
  <c r="BJ805" i="4"/>
  <c r="BI805" i="4"/>
  <c r="BH805" i="4"/>
  <c r="BG805" i="4"/>
  <c r="BF805" i="4"/>
  <c r="BE805" i="4"/>
  <c r="BD805" i="4"/>
  <c r="BC805" i="4"/>
  <c r="BB805" i="4"/>
  <c r="BA805" i="4"/>
  <c r="AZ805" i="4"/>
  <c r="AY805" i="4"/>
  <c r="AX805" i="4"/>
  <c r="AW805" i="4"/>
  <c r="AV805" i="4"/>
  <c r="AU805" i="4"/>
  <c r="AT805" i="4"/>
  <c r="AS805" i="4"/>
  <c r="BL804" i="4"/>
  <c r="BK804" i="4"/>
  <c r="BJ804" i="4"/>
  <c r="BI804" i="4"/>
  <c r="BH804" i="4"/>
  <c r="BG804" i="4"/>
  <c r="BF804" i="4"/>
  <c r="BE804" i="4"/>
  <c r="BD804" i="4"/>
  <c r="BC804" i="4"/>
  <c r="BB804" i="4"/>
  <c r="BA804" i="4"/>
  <c r="AZ804" i="4"/>
  <c r="AY804" i="4"/>
  <c r="AX804" i="4"/>
  <c r="AW804" i="4"/>
  <c r="AV804" i="4"/>
  <c r="AU804" i="4"/>
  <c r="AT804" i="4"/>
  <c r="AS804" i="4"/>
  <c r="BL803" i="4"/>
  <c r="BK803" i="4"/>
  <c r="BJ803" i="4"/>
  <c r="BI803" i="4"/>
  <c r="BH803" i="4"/>
  <c r="BG803" i="4"/>
  <c r="BF803" i="4"/>
  <c r="BE803" i="4"/>
  <c r="BD803" i="4"/>
  <c r="BC803" i="4"/>
  <c r="BB803" i="4"/>
  <c r="BA803" i="4"/>
  <c r="AZ803" i="4"/>
  <c r="AY803" i="4"/>
  <c r="AX803" i="4"/>
  <c r="AW803" i="4"/>
  <c r="AV803" i="4"/>
  <c r="AU803" i="4"/>
  <c r="AT803" i="4"/>
  <c r="AS803" i="4"/>
  <c r="BL802" i="4"/>
  <c r="BK802" i="4"/>
  <c r="BJ802" i="4"/>
  <c r="BI802" i="4"/>
  <c r="BH802" i="4"/>
  <c r="BG802" i="4"/>
  <c r="BF802" i="4"/>
  <c r="BE802" i="4"/>
  <c r="BD802" i="4"/>
  <c r="BC802" i="4"/>
  <c r="BB802" i="4"/>
  <c r="BA802" i="4"/>
  <c r="AZ802" i="4"/>
  <c r="AY802" i="4"/>
  <c r="AX802" i="4"/>
  <c r="AW802" i="4"/>
  <c r="AV802" i="4"/>
  <c r="AU802" i="4"/>
  <c r="AT802" i="4"/>
  <c r="AS802" i="4"/>
  <c r="BL801" i="4"/>
  <c r="BK801" i="4"/>
  <c r="BJ801" i="4"/>
  <c r="BI801" i="4"/>
  <c r="BH801" i="4"/>
  <c r="BG801" i="4"/>
  <c r="BF801" i="4"/>
  <c r="BE801" i="4"/>
  <c r="BD801" i="4"/>
  <c r="BC801" i="4"/>
  <c r="BB801" i="4"/>
  <c r="BA801" i="4"/>
  <c r="AZ801" i="4"/>
  <c r="AY801" i="4"/>
  <c r="AX801" i="4"/>
  <c r="AW801" i="4"/>
  <c r="AV801" i="4"/>
  <c r="AU801" i="4"/>
  <c r="AT801" i="4"/>
  <c r="AS801" i="4"/>
  <c r="BL800" i="4"/>
  <c r="BK800" i="4"/>
  <c r="BJ800" i="4"/>
  <c r="BI800" i="4"/>
  <c r="BH800" i="4"/>
  <c r="BG800" i="4"/>
  <c r="BF800" i="4"/>
  <c r="BE800" i="4"/>
  <c r="BD800" i="4"/>
  <c r="BC800" i="4"/>
  <c r="BB800" i="4"/>
  <c r="BA800" i="4"/>
  <c r="AZ800" i="4"/>
  <c r="AY800" i="4"/>
  <c r="AX800" i="4"/>
  <c r="AW800" i="4"/>
  <c r="AV800" i="4"/>
  <c r="AU800" i="4"/>
  <c r="AT800" i="4"/>
  <c r="AS800" i="4"/>
  <c r="BL799" i="4"/>
  <c r="BK799" i="4"/>
  <c r="BJ799" i="4"/>
  <c r="BI799" i="4"/>
  <c r="BH799" i="4"/>
  <c r="BG799" i="4"/>
  <c r="BF799" i="4"/>
  <c r="BE799" i="4"/>
  <c r="BD799" i="4"/>
  <c r="BC799" i="4"/>
  <c r="BB799" i="4"/>
  <c r="BA799" i="4"/>
  <c r="AZ799" i="4"/>
  <c r="AY799" i="4"/>
  <c r="AX799" i="4"/>
  <c r="AW799" i="4"/>
  <c r="AV799" i="4"/>
  <c r="AU799" i="4"/>
  <c r="AT799" i="4"/>
  <c r="AS799" i="4"/>
  <c r="BL798" i="4"/>
  <c r="BK798" i="4"/>
  <c r="BJ798" i="4"/>
  <c r="BI798" i="4"/>
  <c r="BH798" i="4"/>
  <c r="BG798" i="4"/>
  <c r="BF798" i="4"/>
  <c r="BE798" i="4"/>
  <c r="BD798" i="4"/>
  <c r="BC798" i="4"/>
  <c r="BB798" i="4"/>
  <c r="BA798" i="4"/>
  <c r="AZ798" i="4"/>
  <c r="AY798" i="4"/>
  <c r="AX798" i="4"/>
  <c r="AW798" i="4"/>
  <c r="AV798" i="4"/>
  <c r="AU798" i="4"/>
  <c r="AT798" i="4"/>
  <c r="AS798" i="4"/>
  <c r="BL797" i="4"/>
  <c r="BK797" i="4"/>
  <c r="BJ797" i="4"/>
  <c r="BI797" i="4"/>
  <c r="BH797" i="4"/>
  <c r="BG797" i="4"/>
  <c r="BF797" i="4"/>
  <c r="BE797" i="4"/>
  <c r="BD797" i="4"/>
  <c r="BC797" i="4"/>
  <c r="BB797" i="4"/>
  <c r="BA797" i="4"/>
  <c r="AZ797" i="4"/>
  <c r="AY797" i="4"/>
  <c r="AX797" i="4"/>
  <c r="AW797" i="4"/>
  <c r="AV797" i="4"/>
  <c r="AU797" i="4"/>
  <c r="AT797" i="4"/>
  <c r="AS797" i="4"/>
  <c r="BL796" i="4"/>
  <c r="BK796" i="4"/>
  <c r="BJ796" i="4"/>
  <c r="BI796" i="4"/>
  <c r="BH796" i="4"/>
  <c r="BG796" i="4"/>
  <c r="BF796" i="4"/>
  <c r="BE796" i="4"/>
  <c r="BD796" i="4"/>
  <c r="BC796" i="4"/>
  <c r="BB796" i="4"/>
  <c r="BA796" i="4"/>
  <c r="AZ796" i="4"/>
  <c r="AY796" i="4"/>
  <c r="AX796" i="4"/>
  <c r="AW796" i="4"/>
  <c r="AV796" i="4"/>
  <c r="AU796" i="4"/>
  <c r="AT796" i="4"/>
  <c r="AS796" i="4"/>
  <c r="BL795" i="4"/>
  <c r="BK795" i="4"/>
  <c r="BJ795" i="4"/>
  <c r="BI795" i="4"/>
  <c r="BH795" i="4"/>
  <c r="BG795" i="4"/>
  <c r="BF795" i="4"/>
  <c r="BE795" i="4"/>
  <c r="BD795" i="4"/>
  <c r="BC795" i="4"/>
  <c r="BB795" i="4"/>
  <c r="BA795" i="4"/>
  <c r="AZ795" i="4"/>
  <c r="AY795" i="4"/>
  <c r="AX795" i="4"/>
  <c r="AW795" i="4"/>
  <c r="AV795" i="4"/>
  <c r="AU795" i="4"/>
  <c r="AT795" i="4"/>
  <c r="AS795" i="4"/>
  <c r="BL794" i="4"/>
  <c r="BK794" i="4"/>
  <c r="BJ794" i="4"/>
  <c r="BI794" i="4"/>
  <c r="BH794" i="4"/>
  <c r="BG794" i="4"/>
  <c r="BF794" i="4"/>
  <c r="BE794" i="4"/>
  <c r="BD794" i="4"/>
  <c r="BC794" i="4"/>
  <c r="BB794" i="4"/>
  <c r="BA794" i="4"/>
  <c r="AZ794" i="4"/>
  <c r="AY794" i="4"/>
  <c r="AX794" i="4"/>
  <c r="AW794" i="4"/>
  <c r="AV794" i="4"/>
  <c r="AU794" i="4"/>
  <c r="AT794" i="4"/>
  <c r="AS794" i="4"/>
  <c r="BL793" i="4"/>
  <c r="BK793" i="4"/>
  <c r="BJ793" i="4"/>
  <c r="BI793" i="4"/>
  <c r="BH793" i="4"/>
  <c r="BG793" i="4"/>
  <c r="BF793" i="4"/>
  <c r="BE793" i="4"/>
  <c r="BD793" i="4"/>
  <c r="BC793" i="4"/>
  <c r="BB793" i="4"/>
  <c r="BA793" i="4"/>
  <c r="AZ793" i="4"/>
  <c r="AY793" i="4"/>
  <c r="AX793" i="4"/>
  <c r="AW793" i="4"/>
  <c r="AV793" i="4"/>
  <c r="AU793" i="4"/>
  <c r="AT793" i="4"/>
  <c r="AS793" i="4"/>
  <c r="BL792" i="4"/>
  <c r="BK792" i="4"/>
  <c r="BJ792" i="4"/>
  <c r="BI792" i="4"/>
  <c r="BH792" i="4"/>
  <c r="BG792" i="4"/>
  <c r="BF792" i="4"/>
  <c r="BE792" i="4"/>
  <c r="BD792" i="4"/>
  <c r="BC792" i="4"/>
  <c r="BB792" i="4"/>
  <c r="BA792" i="4"/>
  <c r="AZ792" i="4"/>
  <c r="AY792" i="4"/>
  <c r="AX792" i="4"/>
  <c r="AW792" i="4"/>
  <c r="AV792" i="4"/>
  <c r="AU792" i="4"/>
  <c r="AT792" i="4"/>
  <c r="AS792" i="4"/>
  <c r="BL791" i="4"/>
  <c r="BK791" i="4"/>
  <c r="BJ791" i="4"/>
  <c r="BI791" i="4"/>
  <c r="BH791" i="4"/>
  <c r="BG791" i="4"/>
  <c r="BF791" i="4"/>
  <c r="BE791" i="4"/>
  <c r="BD791" i="4"/>
  <c r="BC791" i="4"/>
  <c r="BB791" i="4"/>
  <c r="BA791" i="4"/>
  <c r="AZ791" i="4"/>
  <c r="AY791" i="4"/>
  <c r="AX791" i="4"/>
  <c r="AW791" i="4"/>
  <c r="AV791" i="4"/>
  <c r="AU791" i="4"/>
  <c r="AT791" i="4"/>
  <c r="AS791" i="4"/>
  <c r="BL790" i="4"/>
  <c r="BK790" i="4"/>
  <c r="BJ790" i="4"/>
  <c r="BI790" i="4"/>
  <c r="BH790" i="4"/>
  <c r="BG790" i="4"/>
  <c r="BF790" i="4"/>
  <c r="BE790" i="4"/>
  <c r="BD790" i="4"/>
  <c r="BC790" i="4"/>
  <c r="BB790" i="4"/>
  <c r="BA790" i="4"/>
  <c r="AZ790" i="4"/>
  <c r="AY790" i="4"/>
  <c r="AX790" i="4"/>
  <c r="AW790" i="4"/>
  <c r="AV790" i="4"/>
  <c r="AU790" i="4"/>
  <c r="AT790" i="4"/>
  <c r="AS790" i="4"/>
  <c r="BL789" i="4"/>
  <c r="BK789" i="4"/>
  <c r="BJ789" i="4"/>
  <c r="BI789" i="4"/>
  <c r="BH789" i="4"/>
  <c r="BG789" i="4"/>
  <c r="BF789" i="4"/>
  <c r="BE789" i="4"/>
  <c r="BD789" i="4"/>
  <c r="BC789" i="4"/>
  <c r="BB789" i="4"/>
  <c r="BA789" i="4"/>
  <c r="AZ789" i="4"/>
  <c r="AY789" i="4"/>
  <c r="AX789" i="4"/>
  <c r="AW789" i="4"/>
  <c r="AV789" i="4"/>
  <c r="AU789" i="4"/>
  <c r="AT789" i="4"/>
  <c r="AS789" i="4"/>
  <c r="BL788" i="4"/>
  <c r="BK788" i="4"/>
  <c r="BJ788" i="4"/>
  <c r="BI788" i="4"/>
  <c r="BH788" i="4"/>
  <c r="BG788" i="4"/>
  <c r="BF788" i="4"/>
  <c r="BE788" i="4"/>
  <c r="BD788" i="4"/>
  <c r="BC788" i="4"/>
  <c r="BB788" i="4"/>
  <c r="BA788" i="4"/>
  <c r="AZ788" i="4"/>
  <c r="AY788" i="4"/>
  <c r="AX788" i="4"/>
  <c r="AW788" i="4"/>
  <c r="AV788" i="4"/>
  <c r="AU788" i="4"/>
  <c r="AT788" i="4"/>
  <c r="AS788" i="4"/>
  <c r="BL787" i="4"/>
  <c r="BK787" i="4"/>
  <c r="BJ787" i="4"/>
  <c r="BI787" i="4"/>
  <c r="BH787" i="4"/>
  <c r="BG787" i="4"/>
  <c r="BF787" i="4"/>
  <c r="BE787" i="4"/>
  <c r="BD787" i="4"/>
  <c r="BC787" i="4"/>
  <c r="BB787" i="4"/>
  <c r="BA787" i="4"/>
  <c r="AZ787" i="4"/>
  <c r="AY787" i="4"/>
  <c r="AX787" i="4"/>
  <c r="AW787" i="4"/>
  <c r="AV787" i="4"/>
  <c r="AU787" i="4"/>
  <c r="AT787" i="4"/>
  <c r="AS787" i="4"/>
  <c r="BL786" i="4"/>
  <c r="BK786" i="4"/>
  <c r="BJ786" i="4"/>
  <c r="BI786" i="4"/>
  <c r="BH786" i="4"/>
  <c r="BG786" i="4"/>
  <c r="BF786" i="4"/>
  <c r="BE786" i="4"/>
  <c r="BD786" i="4"/>
  <c r="BC786" i="4"/>
  <c r="BB786" i="4"/>
  <c r="BA786" i="4"/>
  <c r="AZ786" i="4"/>
  <c r="AY786" i="4"/>
  <c r="AX786" i="4"/>
  <c r="AW786" i="4"/>
  <c r="AV786" i="4"/>
  <c r="AU786" i="4"/>
  <c r="AT786" i="4"/>
  <c r="AS786" i="4"/>
  <c r="BL785" i="4"/>
  <c r="BK785" i="4"/>
  <c r="BJ785" i="4"/>
  <c r="BI785" i="4"/>
  <c r="BH785" i="4"/>
  <c r="BG785" i="4"/>
  <c r="BF785" i="4"/>
  <c r="BE785" i="4"/>
  <c r="BD785" i="4"/>
  <c r="BC785" i="4"/>
  <c r="BB785" i="4"/>
  <c r="BA785" i="4"/>
  <c r="AZ785" i="4"/>
  <c r="AY785" i="4"/>
  <c r="AX785" i="4"/>
  <c r="AW785" i="4"/>
  <c r="AV785" i="4"/>
  <c r="AU785" i="4"/>
  <c r="AT785" i="4"/>
  <c r="AS785" i="4"/>
  <c r="BL784" i="4"/>
  <c r="BK784" i="4"/>
  <c r="BJ784" i="4"/>
  <c r="BI784" i="4"/>
  <c r="BH784" i="4"/>
  <c r="BG784" i="4"/>
  <c r="BF784" i="4"/>
  <c r="BE784" i="4"/>
  <c r="BD784" i="4"/>
  <c r="BC784" i="4"/>
  <c r="BB784" i="4"/>
  <c r="BA784" i="4"/>
  <c r="AZ784" i="4"/>
  <c r="AY784" i="4"/>
  <c r="AX784" i="4"/>
  <c r="AW784" i="4"/>
  <c r="AV784" i="4"/>
  <c r="AU784" i="4"/>
  <c r="AT784" i="4"/>
  <c r="AS784" i="4"/>
  <c r="BL783" i="4"/>
  <c r="BK783" i="4"/>
  <c r="BJ783" i="4"/>
  <c r="BI783" i="4"/>
  <c r="BH783" i="4"/>
  <c r="BG783" i="4"/>
  <c r="BF783" i="4"/>
  <c r="BE783" i="4"/>
  <c r="BD783" i="4"/>
  <c r="BC783" i="4"/>
  <c r="BB783" i="4"/>
  <c r="BA783" i="4"/>
  <c r="AZ783" i="4"/>
  <c r="AY783" i="4"/>
  <c r="AX783" i="4"/>
  <c r="AW783" i="4"/>
  <c r="AV783" i="4"/>
  <c r="AU783" i="4"/>
  <c r="AT783" i="4"/>
  <c r="AS783" i="4"/>
  <c r="BL782" i="4"/>
  <c r="BK782" i="4"/>
  <c r="BJ782" i="4"/>
  <c r="BI782" i="4"/>
  <c r="BH782" i="4"/>
  <c r="BG782" i="4"/>
  <c r="BF782" i="4"/>
  <c r="BE782" i="4"/>
  <c r="BD782" i="4"/>
  <c r="BC782" i="4"/>
  <c r="BB782" i="4"/>
  <c r="BA782" i="4"/>
  <c r="AZ782" i="4"/>
  <c r="AY782" i="4"/>
  <c r="AX782" i="4"/>
  <c r="AW782" i="4"/>
  <c r="AV782" i="4"/>
  <c r="AU782" i="4"/>
  <c r="AT782" i="4"/>
  <c r="AS782" i="4"/>
  <c r="BL781" i="4"/>
  <c r="BK781" i="4"/>
  <c r="BJ781" i="4"/>
  <c r="BI781" i="4"/>
  <c r="BH781" i="4"/>
  <c r="BG781" i="4"/>
  <c r="BF781" i="4"/>
  <c r="BE781" i="4"/>
  <c r="BD781" i="4"/>
  <c r="BC781" i="4"/>
  <c r="BB781" i="4"/>
  <c r="BA781" i="4"/>
  <c r="AZ781" i="4"/>
  <c r="AY781" i="4"/>
  <c r="AX781" i="4"/>
  <c r="AW781" i="4"/>
  <c r="AV781" i="4"/>
  <c r="AU781" i="4"/>
  <c r="AT781" i="4"/>
  <c r="AS781" i="4"/>
  <c r="BL780" i="4"/>
  <c r="BK780" i="4"/>
  <c r="BJ780" i="4"/>
  <c r="BI780" i="4"/>
  <c r="BH780" i="4"/>
  <c r="BG780" i="4"/>
  <c r="BF780" i="4"/>
  <c r="BE780" i="4"/>
  <c r="BD780" i="4"/>
  <c r="BC780" i="4"/>
  <c r="BB780" i="4"/>
  <c r="BA780" i="4"/>
  <c r="AZ780" i="4"/>
  <c r="AY780" i="4"/>
  <c r="AX780" i="4"/>
  <c r="AW780" i="4"/>
  <c r="AV780" i="4"/>
  <c r="AU780" i="4"/>
  <c r="AT780" i="4"/>
  <c r="AS780" i="4"/>
  <c r="BL779" i="4"/>
  <c r="BK779" i="4"/>
  <c r="BJ779" i="4"/>
  <c r="BI779" i="4"/>
  <c r="BH779" i="4"/>
  <c r="BG779" i="4"/>
  <c r="BF779" i="4"/>
  <c r="BE779" i="4"/>
  <c r="BD779" i="4"/>
  <c r="BC779" i="4"/>
  <c r="BB779" i="4"/>
  <c r="BA779" i="4"/>
  <c r="AZ779" i="4"/>
  <c r="AY779" i="4"/>
  <c r="AX779" i="4"/>
  <c r="AW779" i="4"/>
  <c r="AV779" i="4"/>
  <c r="AU779" i="4"/>
  <c r="AT779" i="4"/>
  <c r="AS779" i="4"/>
  <c r="BL778" i="4"/>
  <c r="BK778" i="4"/>
  <c r="BJ778" i="4"/>
  <c r="BI778" i="4"/>
  <c r="BH778" i="4"/>
  <c r="BG778" i="4"/>
  <c r="BF778" i="4"/>
  <c r="BE778" i="4"/>
  <c r="BD778" i="4"/>
  <c r="BC778" i="4"/>
  <c r="BB778" i="4"/>
  <c r="BA778" i="4"/>
  <c r="AZ778" i="4"/>
  <c r="AY778" i="4"/>
  <c r="AX778" i="4"/>
  <c r="AW778" i="4"/>
  <c r="AV778" i="4"/>
  <c r="AU778" i="4"/>
  <c r="AT778" i="4"/>
  <c r="AS778" i="4"/>
  <c r="BL777" i="4"/>
  <c r="BK777" i="4"/>
  <c r="BJ777" i="4"/>
  <c r="BI777" i="4"/>
  <c r="BH777" i="4"/>
  <c r="BG777" i="4"/>
  <c r="BF777" i="4"/>
  <c r="BE777" i="4"/>
  <c r="BD777" i="4"/>
  <c r="BC777" i="4"/>
  <c r="BB777" i="4"/>
  <c r="BA777" i="4"/>
  <c r="AZ777" i="4"/>
  <c r="AY777" i="4"/>
  <c r="AX777" i="4"/>
  <c r="AW777" i="4"/>
  <c r="AV777" i="4"/>
  <c r="AU777" i="4"/>
  <c r="AT777" i="4"/>
  <c r="AS777" i="4"/>
  <c r="BL776" i="4"/>
  <c r="BK776" i="4"/>
  <c r="BJ776" i="4"/>
  <c r="BI776" i="4"/>
  <c r="BH776" i="4"/>
  <c r="BG776" i="4"/>
  <c r="BF776" i="4"/>
  <c r="BE776" i="4"/>
  <c r="BD776" i="4"/>
  <c r="BC776" i="4"/>
  <c r="BB776" i="4"/>
  <c r="BA776" i="4"/>
  <c r="AZ776" i="4"/>
  <c r="AY776" i="4"/>
  <c r="AX776" i="4"/>
  <c r="AW776" i="4"/>
  <c r="AV776" i="4"/>
  <c r="AU776" i="4"/>
  <c r="AT776" i="4"/>
  <c r="AS776" i="4"/>
  <c r="BL775" i="4"/>
  <c r="BK775" i="4"/>
  <c r="BJ775" i="4"/>
  <c r="BI775" i="4"/>
  <c r="BH775" i="4"/>
  <c r="BG775" i="4"/>
  <c r="BF775" i="4"/>
  <c r="BE775" i="4"/>
  <c r="BD775" i="4"/>
  <c r="BC775" i="4"/>
  <c r="BB775" i="4"/>
  <c r="BA775" i="4"/>
  <c r="AZ775" i="4"/>
  <c r="AY775" i="4"/>
  <c r="AX775" i="4"/>
  <c r="AW775" i="4"/>
  <c r="AV775" i="4"/>
  <c r="AU775" i="4"/>
  <c r="AT775" i="4"/>
  <c r="AS775" i="4"/>
  <c r="BL774" i="4"/>
  <c r="BK774" i="4"/>
  <c r="BJ774" i="4"/>
  <c r="BI774" i="4"/>
  <c r="BH774" i="4"/>
  <c r="BG774" i="4"/>
  <c r="BF774" i="4"/>
  <c r="BE774" i="4"/>
  <c r="BD774" i="4"/>
  <c r="BC774" i="4"/>
  <c r="BB774" i="4"/>
  <c r="BA774" i="4"/>
  <c r="AZ774" i="4"/>
  <c r="AY774" i="4"/>
  <c r="AX774" i="4"/>
  <c r="AW774" i="4"/>
  <c r="AV774" i="4"/>
  <c r="AU774" i="4"/>
  <c r="AT774" i="4"/>
  <c r="AS774" i="4"/>
  <c r="BL773" i="4"/>
  <c r="BK773" i="4"/>
  <c r="BJ773" i="4"/>
  <c r="BI773" i="4"/>
  <c r="BH773" i="4"/>
  <c r="BG773" i="4"/>
  <c r="BF773" i="4"/>
  <c r="BE773" i="4"/>
  <c r="BD773" i="4"/>
  <c r="BC773" i="4"/>
  <c r="BB773" i="4"/>
  <c r="BA773" i="4"/>
  <c r="AZ773" i="4"/>
  <c r="AY773" i="4"/>
  <c r="AX773" i="4"/>
  <c r="AW773" i="4"/>
  <c r="AV773" i="4"/>
  <c r="AU773" i="4"/>
  <c r="AT773" i="4"/>
  <c r="AS773" i="4"/>
  <c r="BL772" i="4"/>
  <c r="BK772" i="4"/>
  <c r="BJ772" i="4"/>
  <c r="BI772" i="4"/>
  <c r="BH772" i="4"/>
  <c r="BG772" i="4"/>
  <c r="BF772" i="4"/>
  <c r="BE772" i="4"/>
  <c r="BD772" i="4"/>
  <c r="BC772" i="4"/>
  <c r="BB772" i="4"/>
  <c r="BA772" i="4"/>
  <c r="AZ772" i="4"/>
  <c r="AY772" i="4"/>
  <c r="AX772" i="4"/>
  <c r="AW772" i="4"/>
  <c r="AV772" i="4"/>
  <c r="AU772" i="4"/>
  <c r="AT772" i="4"/>
  <c r="AS772" i="4"/>
  <c r="BL771" i="4"/>
  <c r="BK771" i="4"/>
  <c r="BJ771" i="4"/>
  <c r="BI771" i="4"/>
  <c r="BH771" i="4"/>
  <c r="BG771" i="4"/>
  <c r="BF771" i="4"/>
  <c r="BE771" i="4"/>
  <c r="BD771" i="4"/>
  <c r="BC771" i="4"/>
  <c r="BB771" i="4"/>
  <c r="BA771" i="4"/>
  <c r="AZ771" i="4"/>
  <c r="AY771" i="4"/>
  <c r="AX771" i="4"/>
  <c r="AW771" i="4"/>
  <c r="AV771" i="4"/>
  <c r="AU771" i="4"/>
  <c r="AT771" i="4"/>
  <c r="AS771" i="4"/>
  <c r="BL770" i="4"/>
  <c r="BK770" i="4"/>
  <c r="BJ770" i="4"/>
  <c r="BI770" i="4"/>
  <c r="BH770" i="4"/>
  <c r="BG770" i="4"/>
  <c r="BF770" i="4"/>
  <c r="BE770" i="4"/>
  <c r="BD770" i="4"/>
  <c r="BC770" i="4"/>
  <c r="BB770" i="4"/>
  <c r="BA770" i="4"/>
  <c r="AZ770" i="4"/>
  <c r="AY770" i="4"/>
  <c r="AX770" i="4"/>
  <c r="AW770" i="4"/>
  <c r="AV770" i="4"/>
  <c r="AU770" i="4"/>
  <c r="AT770" i="4"/>
  <c r="AS770" i="4"/>
  <c r="BL769" i="4"/>
  <c r="BK769" i="4"/>
  <c r="BJ769" i="4"/>
  <c r="BI769" i="4"/>
  <c r="BH769" i="4"/>
  <c r="BG769" i="4"/>
  <c r="BF769" i="4"/>
  <c r="BE769" i="4"/>
  <c r="BD769" i="4"/>
  <c r="BC769" i="4"/>
  <c r="BB769" i="4"/>
  <c r="BA769" i="4"/>
  <c r="AZ769" i="4"/>
  <c r="AY769" i="4"/>
  <c r="AX769" i="4"/>
  <c r="AW769" i="4"/>
  <c r="AV769" i="4"/>
  <c r="AU769" i="4"/>
  <c r="AT769" i="4"/>
  <c r="AS769" i="4"/>
  <c r="BL768" i="4"/>
  <c r="BK768" i="4"/>
  <c r="BJ768" i="4"/>
  <c r="BI768" i="4"/>
  <c r="BH768" i="4"/>
  <c r="BG768" i="4"/>
  <c r="BF768" i="4"/>
  <c r="BE768" i="4"/>
  <c r="BD768" i="4"/>
  <c r="BC768" i="4"/>
  <c r="BB768" i="4"/>
  <c r="BA768" i="4"/>
  <c r="AZ768" i="4"/>
  <c r="AY768" i="4"/>
  <c r="AX768" i="4"/>
  <c r="AW768" i="4"/>
  <c r="AV768" i="4"/>
  <c r="AU768" i="4"/>
  <c r="AT768" i="4"/>
  <c r="AS768" i="4"/>
  <c r="BL767" i="4"/>
  <c r="BK767" i="4"/>
  <c r="BJ767" i="4"/>
  <c r="BI767" i="4"/>
  <c r="BH767" i="4"/>
  <c r="BG767" i="4"/>
  <c r="BF767" i="4"/>
  <c r="BE767" i="4"/>
  <c r="BD767" i="4"/>
  <c r="BC767" i="4"/>
  <c r="BB767" i="4"/>
  <c r="BA767" i="4"/>
  <c r="AZ767" i="4"/>
  <c r="AY767" i="4"/>
  <c r="AX767" i="4"/>
  <c r="AW767" i="4"/>
  <c r="AV767" i="4"/>
  <c r="AU767" i="4"/>
  <c r="AT767" i="4"/>
  <c r="AS767" i="4"/>
  <c r="BL766" i="4"/>
  <c r="BK766" i="4"/>
  <c r="BJ766" i="4"/>
  <c r="BI766" i="4"/>
  <c r="BH766" i="4"/>
  <c r="BG766" i="4"/>
  <c r="BF766" i="4"/>
  <c r="BE766" i="4"/>
  <c r="BD766" i="4"/>
  <c r="BC766" i="4"/>
  <c r="BB766" i="4"/>
  <c r="BA766" i="4"/>
  <c r="AZ766" i="4"/>
  <c r="AY766" i="4"/>
  <c r="AX766" i="4"/>
  <c r="AW766" i="4"/>
  <c r="AV766" i="4"/>
  <c r="AU766" i="4"/>
  <c r="AT766" i="4"/>
  <c r="AS766" i="4"/>
  <c r="BL765" i="4"/>
  <c r="BK765" i="4"/>
  <c r="BJ765" i="4"/>
  <c r="BI765" i="4"/>
  <c r="BH765" i="4"/>
  <c r="BG765" i="4"/>
  <c r="BF765" i="4"/>
  <c r="BE765" i="4"/>
  <c r="BD765" i="4"/>
  <c r="BC765" i="4"/>
  <c r="BB765" i="4"/>
  <c r="BA765" i="4"/>
  <c r="AZ765" i="4"/>
  <c r="AY765" i="4"/>
  <c r="AX765" i="4"/>
  <c r="AW765" i="4"/>
  <c r="AV765" i="4"/>
  <c r="AU765" i="4"/>
  <c r="AT765" i="4"/>
  <c r="AS765" i="4"/>
  <c r="BL764" i="4"/>
  <c r="BK764" i="4"/>
  <c r="BJ764" i="4"/>
  <c r="BI764" i="4"/>
  <c r="BH764" i="4"/>
  <c r="BG764" i="4"/>
  <c r="BF764" i="4"/>
  <c r="BE764" i="4"/>
  <c r="BD764" i="4"/>
  <c r="BC764" i="4"/>
  <c r="BB764" i="4"/>
  <c r="BA764" i="4"/>
  <c r="AZ764" i="4"/>
  <c r="AY764" i="4"/>
  <c r="AX764" i="4"/>
  <c r="AW764" i="4"/>
  <c r="AV764" i="4"/>
  <c r="AU764" i="4"/>
  <c r="AT764" i="4"/>
  <c r="AS764" i="4"/>
  <c r="BL763" i="4"/>
  <c r="BK763" i="4"/>
  <c r="BJ763" i="4"/>
  <c r="BI763" i="4"/>
  <c r="BH763" i="4"/>
  <c r="BG763" i="4"/>
  <c r="BF763" i="4"/>
  <c r="BE763" i="4"/>
  <c r="BD763" i="4"/>
  <c r="BC763" i="4"/>
  <c r="BB763" i="4"/>
  <c r="BA763" i="4"/>
  <c r="AZ763" i="4"/>
  <c r="AY763" i="4"/>
  <c r="AX763" i="4"/>
  <c r="AW763" i="4"/>
  <c r="AV763" i="4"/>
  <c r="AU763" i="4"/>
  <c r="AT763" i="4"/>
  <c r="AS763" i="4"/>
  <c r="BL762" i="4"/>
  <c r="BK762" i="4"/>
  <c r="BJ762" i="4"/>
  <c r="BI762" i="4"/>
  <c r="BH762" i="4"/>
  <c r="BG762" i="4"/>
  <c r="BF762" i="4"/>
  <c r="BE762" i="4"/>
  <c r="BD762" i="4"/>
  <c r="BC762" i="4"/>
  <c r="BB762" i="4"/>
  <c r="BA762" i="4"/>
  <c r="AZ762" i="4"/>
  <c r="AY762" i="4"/>
  <c r="AX762" i="4"/>
  <c r="AW762" i="4"/>
  <c r="AV762" i="4"/>
  <c r="AU762" i="4"/>
  <c r="AT762" i="4"/>
  <c r="AS762" i="4"/>
  <c r="BL761" i="4"/>
  <c r="BK761" i="4"/>
  <c r="BJ761" i="4"/>
  <c r="BI761" i="4"/>
  <c r="BH761" i="4"/>
  <c r="BG761" i="4"/>
  <c r="BF761" i="4"/>
  <c r="BE761" i="4"/>
  <c r="BD761" i="4"/>
  <c r="BC761" i="4"/>
  <c r="BB761" i="4"/>
  <c r="BA761" i="4"/>
  <c r="AZ761" i="4"/>
  <c r="AY761" i="4"/>
  <c r="AX761" i="4"/>
  <c r="AW761" i="4"/>
  <c r="AV761" i="4"/>
  <c r="AU761" i="4"/>
  <c r="AT761" i="4"/>
  <c r="AS761" i="4"/>
  <c r="BL760" i="4"/>
  <c r="BK760" i="4"/>
  <c r="BJ760" i="4"/>
  <c r="BI760" i="4"/>
  <c r="BH760" i="4"/>
  <c r="BG760" i="4"/>
  <c r="BF760" i="4"/>
  <c r="BE760" i="4"/>
  <c r="BD760" i="4"/>
  <c r="BC760" i="4"/>
  <c r="BB760" i="4"/>
  <c r="BA760" i="4"/>
  <c r="AZ760" i="4"/>
  <c r="AY760" i="4"/>
  <c r="AX760" i="4"/>
  <c r="AW760" i="4"/>
  <c r="AV760" i="4"/>
  <c r="AU760" i="4"/>
  <c r="AT760" i="4"/>
  <c r="AS760" i="4"/>
  <c r="BL759" i="4"/>
  <c r="BK759" i="4"/>
  <c r="BJ759" i="4"/>
  <c r="BI759" i="4"/>
  <c r="BH759" i="4"/>
  <c r="BG759" i="4"/>
  <c r="BF759" i="4"/>
  <c r="BE759" i="4"/>
  <c r="BD759" i="4"/>
  <c r="BC759" i="4"/>
  <c r="BB759" i="4"/>
  <c r="BA759" i="4"/>
  <c r="AZ759" i="4"/>
  <c r="AY759" i="4"/>
  <c r="AX759" i="4"/>
  <c r="AW759" i="4"/>
  <c r="AV759" i="4"/>
  <c r="AU759" i="4"/>
  <c r="AT759" i="4"/>
  <c r="AS759" i="4"/>
  <c r="BL758" i="4"/>
  <c r="BK758" i="4"/>
  <c r="BJ758" i="4"/>
  <c r="BI758" i="4"/>
  <c r="BH758" i="4"/>
  <c r="BG758" i="4"/>
  <c r="BF758" i="4"/>
  <c r="BE758" i="4"/>
  <c r="BD758" i="4"/>
  <c r="BC758" i="4"/>
  <c r="BB758" i="4"/>
  <c r="BA758" i="4"/>
  <c r="AZ758" i="4"/>
  <c r="AY758" i="4"/>
  <c r="AX758" i="4"/>
  <c r="AW758" i="4"/>
  <c r="AV758" i="4"/>
  <c r="AU758" i="4"/>
  <c r="AT758" i="4"/>
  <c r="AS758" i="4"/>
  <c r="BL757" i="4"/>
  <c r="BK757" i="4"/>
  <c r="BJ757" i="4"/>
  <c r="BI757" i="4"/>
  <c r="BH757" i="4"/>
  <c r="BG757" i="4"/>
  <c r="BF757" i="4"/>
  <c r="BE757" i="4"/>
  <c r="BD757" i="4"/>
  <c r="BC757" i="4"/>
  <c r="BB757" i="4"/>
  <c r="BA757" i="4"/>
  <c r="AZ757" i="4"/>
  <c r="AY757" i="4"/>
  <c r="AX757" i="4"/>
  <c r="AW757" i="4"/>
  <c r="AV757" i="4"/>
  <c r="AU757" i="4"/>
  <c r="AT757" i="4"/>
  <c r="AS757" i="4"/>
  <c r="BL756" i="4"/>
  <c r="BK756" i="4"/>
  <c r="BJ756" i="4"/>
  <c r="BI756" i="4"/>
  <c r="BH756" i="4"/>
  <c r="BG756" i="4"/>
  <c r="BF756" i="4"/>
  <c r="BE756" i="4"/>
  <c r="BD756" i="4"/>
  <c r="BC756" i="4"/>
  <c r="BB756" i="4"/>
  <c r="BA756" i="4"/>
  <c r="AZ756" i="4"/>
  <c r="AY756" i="4"/>
  <c r="AX756" i="4"/>
  <c r="AW756" i="4"/>
  <c r="AV756" i="4"/>
  <c r="AU756" i="4"/>
  <c r="AT756" i="4"/>
  <c r="AS756" i="4"/>
  <c r="BL755" i="4"/>
  <c r="BK755" i="4"/>
  <c r="BJ755" i="4"/>
  <c r="BI755" i="4"/>
  <c r="BH755" i="4"/>
  <c r="BG755" i="4"/>
  <c r="BF755" i="4"/>
  <c r="BE755" i="4"/>
  <c r="BD755" i="4"/>
  <c r="BC755" i="4"/>
  <c r="BB755" i="4"/>
  <c r="BA755" i="4"/>
  <c r="AZ755" i="4"/>
  <c r="AY755" i="4"/>
  <c r="AX755" i="4"/>
  <c r="AW755" i="4"/>
  <c r="AV755" i="4"/>
  <c r="AU755" i="4"/>
  <c r="AT755" i="4"/>
  <c r="AS755" i="4"/>
  <c r="BL754" i="4"/>
  <c r="BK754" i="4"/>
  <c r="BJ754" i="4"/>
  <c r="BI754" i="4"/>
  <c r="BH754" i="4"/>
  <c r="BG754" i="4"/>
  <c r="BF754" i="4"/>
  <c r="BE754" i="4"/>
  <c r="BD754" i="4"/>
  <c r="BC754" i="4"/>
  <c r="BB754" i="4"/>
  <c r="BA754" i="4"/>
  <c r="AZ754" i="4"/>
  <c r="AY754" i="4"/>
  <c r="AX754" i="4"/>
  <c r="AW754" i="4"/>
  <c r="AV754" i="4"/>
  <c r="AU754" i="4"/>
  <c r="AT754" i="4"/>
  <c r="AS754" i="4"/>
  <c r="BL753" i="4"/>
  <c r="BK753" i="4"/>
  <c r="BJ753" i="4"/>
  <c r="BI753" i="4"/>
  <c r="BH753" i="4"/>
  <c r="BG753" i="4"/>
  <c r="BF753" i="4"/>
  <c r="BE753" i="4"/>
  <c r="BD753" i="4"/>
  <c r="BC753" i="4"/>
  <c r="BB753" i="4"/>
  <c r="BA753" i="4"/>
  <c r="AZ753" i="4"/>
  <c r="AY753" i="4"/>
  <c r="AX753" i="4"/>
  <c r="AW753" i="4"/>
  <c r="AV753" i="4"/>
  <c r="AU753" i="4"/>
  <c r="AT753" i="4"/>
  <c r="AS753" i="4"/>
  <c r="BL752" i="4"/>
  <c r="BK752" i="4"/>
  <c r="BJ752" i="4"/>
  <c r="BI752" i="4"/>
  <c r="BH752" i="4"/>
  <c r="BG752" i="4"/>
  <c r="BF752" i="4"/>
  <c r="BE752" i="4"/>
  <c r="BD752" i="4"/>
  <c r="BC752" i="4"/>
  <c r="BB752" i="4"/>
  <c r="BA752" i="4"/>
  <c r="AZ752" i="4"/>
  <c r="AY752" i="4"/>
  <c r="AX752" i="4"/>
  <c r="AW752" i="4"/>
  <c r="AV752" i="4"/>
  <c r="AU752" i="4"/>
  <c r="AT752" i="4"/>
  <c r="AS752" i="4"/>
  <c r="BL751" i="4"/>
  <c r="BK751" i="4"/>
  <c r="BJ751" i="4"/>
  <c r="BI751" i="4"/>
  <c r="BH751" i="4"/>
  <c r="BG751" i="4"/>
  <c r="BF751" i="4"/>
  <c r="BE751" i="4"/>
  <c r="BD751" i="4"/>
  <c r="BC751" i="4"/>
  <c r="BB751" i="4"/>
  <c r="BA751" i="4"/>
  <c r="AZ751" i="4"/>
  <c r="AY751" i="4"/>
  <c r="AX751" i="4"/>
  <c r="AW751" i="4"/>
  <c r="AV751" i="4"/>
  <c r="AU751" i="4"/>
  <c r="AT751" i="4"/>
  <c r="AS751" i="4"/>
  <c r="BL750" i="4"/>
  <c r="BK750" i="4"/>
  <c r="BJ750" i="4"/>
  <c r="BI750" i="4"/>
  <c r="BH750" i="4"/>
  <c r="BG750" i="4"/>
  <c r="BF750" i="4"/>
  <c r="BE750" i="4"/>
  <c r="BD750" i="4"/>
  <c r="BC750" i="4"/>
  <c r="BB750" i="4"/>
  <c r="BA750" i="4"/>
  <c r="AZ750" i="4"/>
  <c r="AY750" i="4"/>
  <c r="AX750" i="4"/>
  <c r="AW750" i="4"/>
  <c r="AV750" i="4"/>
  <c r="AU750" i="4"/>
  <c r="AT750" i="4"/>
  <c r="AS750" i="4"/>
  <c r="BL749" i="4"/>
  <c r="BK749" i="4"/>
  <c r="BJ749" i="4"/>
  <c r="BI749" i="4"/>
  <c r="BH749" i="4"/>
  <c r="BG749" i="4"/>
  <c r="BF749" i="4"/>
  <c r="BE749" i="4"/>
  <c r="BD749" i="4"/>
  <c r="BC749" i="4"/>
  <c r="BB749" i="4"/>
  <c r="BA749" i="4"/>
  <c r="AZ749" i="4"/>
  <c r="AY749" i="4"/>
  <c r="AX749" i="4"/>
  <c r="AW749" i="4"/>
  <c r="AV749" i="4"/>
  <c r="AU749" i="4"/>
  <c r="AT749" i="4"/>
  <c r="AS749" i="4"/>
  <c r="BL748" i="4"/>
  <c r="BK748" i="4"/>
  <c r="BJ748" i="4"/>
  <c r="BI748" i="4"/>
  <c r="BH748" i="4"/>
  <c r="BG748" i="4"/>
  <c r="BF748" i="4"/>
  <c r="BE748" i="4"/>
  <c r="BD748" i="4"/>
  <c r="BC748" i="4"/>
  <c r="BB748" i="4"/>
  <c r="BA748" i="4"/>
  <c r="AZ748" i="4"/>
  <c r="AY748" i="4"/>
  <c r="AX748" i="4"/>
  <c r="AW748" i="4"/>
  <c r="AV748" i="4"/>
  <c r="AU748" i="4"/>
  <c r="AT748" i="4"/>
  <c r="AS748" i="4"/>
  <c r="BL747" i="4"/>
  <c r="BK747" i="4"/>
  <c r="BJ747" i="4"/>
  <c r="BI747" i="4"/>
  <c r="BH747" i="4"/>
  <c r="BG747" i="4"/>
  <c r="BF747" i="4"/>
  <c r="BE747" i="4"/>
  <c r="BD747" i="4"/>
  <c r="BC747" i="4"/>
  <c r="BB747" i="4"/>
  <c r="BA747" i="4"/>
  <c r="AZ747" i="4"/>
  <c r="AY747" i="4"/>
  <c r="AX747" i="4"/>
  <c r="AW747" i="4"/>
  <c r="AV747" i="4"/>
  <c r="AU747" i="4"/>
  <c r="AT747" i="4"/>
  <c r="AS747" i="4"/>
  <c r="BL746" i="4"/>
  <c r="BK746" i="4"/>
  <c r="BJ746" i="4"/>
  <c r="BI746" i="4"/>
  <c r="BH746" i="4"/>
  <c r="BG746" i="4"/>
  <c r="BF746" i="4"/>
  <c r="BE746" i="4"/>
  <c r="BD746" i="4"/>
  <c r="BC746" i="4"/>
  <c r="BB746" i="4"/>
  <c r="BA746" i="4"/>
  <c r="AZ746" i="4"/>
  <c r="AY746" i="4"/>
  <c r="AX746" i="4"/>
  <c r="AW746" i="4"/>
  <c r="AV746" i="4"/>
  <c r="AU746" i="4"/>
  <c r="AT746" i="4"/>
  <c r="AS746" i="4"/>
  <c r="BL745" i="4"/>
  <c r="BK745" i="4"/>
  <c r="BJ745" i="4"/>
  <c r="BI745" i="4"/>
  <c r="BH745" i="4"/>
  <c r="BG745" i="4"/>
  <c r="BF745" i="4"/>
  <c r="BE745" i="4"/>
  <c r="BD745" i="4"/>
  <c r="BC745" i="4"/>
  <c r="BB745" i="4"/>
  <c r="BA745" i="4"/>
  <c r="AZ745" i="4"/>
  <c r="AY745" i="4"/>
  <c r="AX745" i="4"/>
  <c r="AW745" i="4"/>
  <c r="AV745" i="4"/>
  <c r="AU745" i="4"/>
  <c r="AT745" i="4"/>
  <c r="AS745" i="4"/>
  <c r="BL744" i="4"/>
  <c r="BK744" i="4"/>
  <c r="BJ744" i="4"/>
  <c r="BI744" i="4"/>
  <c r="BH744" i="4"/>
  <c r="BG744" i="4"/>
  <c r="BF744" i="4"/>
  <c r="BE744" i="4"/>
  <c r="BD744" i="4"/>
  <c r="BC744" i="4"/>
  <c r="BB744" i="4"/>
  <c r="BA744" i="4"/>
  <c r="AZ744" i="4"/>
  <c r="AY744" i="4"/>
  <c r="AX744" i="4"/>
  <c r="AW744" i="4"/>
  <c r="AV744" i="4"/>
  <c r="AU744" i="4"/>
  <c r="AT744" i="4"/>
  <c r="AS744" i="4"/>
  <c r="BL743" i="4"/>
  <c r="BK743" i="4"/>
  <c r="BJ743" i="4"/>
  <c r="BI743" i="4"/>
  <c r="BH743" i="4"/>
  <c r="BG743" i="4"/>
  <c r="BF743" i="4"/>
  <c r="BE743" i="4"/>
  <c r="BD743" i="4"/>
  <c r="BC743" i="4"/>
  <c r="BB743" i="4"/>
  <c r="BA743" i="4"/>
  <c r="AZ743" i="4"/>
  <c r="AY743" i="4"/>
  <c r="AX743" i="4"/>
  <c r="AW743" i="4"/>
  <c r="AV743" i="4"/>
  <c r="AU743" i="4"/>
  <c r="AT743" i="4"/>
  <c r="AS743" i="4"/>
  <c r="BL742" i="4"/>
  <c r="BK742" i="4"/>
  <c r="BJ742" i="4"/>
  <c r="BI742" i="4"/>
  <c r="BH742" i="4"/>
  <c r="BG742" i="4"/>
  <c r="BF742" i="4"/>
  <c r="BE742" i="4"/>
  <c r="BD742" i="4"/>
  <c r="BC742" i="4"/>
  <c r="BB742" i="4"/>
  <c r="BA742" i="4"/>
  <c r="AZ742" i="4"/>
  <c r="AY742" i="4"/>
  <c r="AX742" i="4"/>
  <c r="AW742" i="4"/>
  <c r="AV742" i="4"/>
  <c r="AU742" i="4"/>
  <c r="AT742" i="4"/>
  <c r="AS742" i="4"/>
  <c r="BL741" i="4"/>
  <c r="BK741" i="4"/>
  <c r="BJ741" i="4"/>
  <c r="BI741" i="4"/>
  <c r="BH741" i="4"/>
  <c r="BG741" i="4"/>
  <c r="BF741" i="4"/>
  <c r="BE741" i="4"/>
  <c r="BD741" i="4"/>
  <c r="BC741" i="4"/>
  <c r="BB741" i="4"/>
  <c r="BA741" i="4"/>
  <c r="AZ741" i="4"/>
  <c r="AY741" i="4"/>
  <c r="AX741" i="4"/>
  <c r="AW741" i="4"/>
  <c r="AV741" i="4"/>
  <c r="AU741" i="4"/>
  <c r="AT741" i="4"/>
  <c r="AS741" i="4"/>
  <c r="BL740" i="4"/>
  <c r="BK740" i="4"/>
  <c r="BJ740" i="4"/>
  <c r="BI740" i="4"/>
  <c r="BH740" i="4"/>
  <c r="BG740" i="4"/>
  <c r="BF740" i="4"/>
  <c r="BE740" i="4"/>
  <c r="BD740" i="4"/>
  <c r="BC740" i="4"/>
  <c r="BB740" i="4"/>
  <c r="BA740" i="4"/>
  <c r="AZ740" i="4"/>
  <c r="AY740" i="4"/>
  <c r="AX740" i="4"/>
  <c r="AW740" i="4"/>
  <c r="AV740" i="4"/>
  <c r="AU740" i="4"/>
  <c r="AT740" i="4"/>
  <c r="AS740" i="4"/>
  <c r="BL739" i="4"/>
  <c r="BK739" i="4"/>
  <c r="BJ739" i="4"/>
  <c r="BI739" i="4"/>
  <c r="BH739" i="4"/>
  <c r="BG739" i="4"/>
  <c r="BF739" i="4"/>
  <c r="BE739" i="4"/>
  <c r="BD739" i="4"/>
  <c r="BC739" i="4"/>
  <c r="BB739" i="4"/>
  <c r="BA739" i="4"/>
  <c r="AZ739" i="4"/>
  <c r="AY739" i="4"/>
  <c r="AX739" i="4"/>
  <c r="AW739" i="4"/>
  <c r="AV739" i="4"/>
  <c r="AU739" i="4"/>
  <c r="AT739" i="4"/>
  <c r="AS739" i="4"/>
  <c r="BL738" i="4"/>
  <c r="BK738" i="4"/>
  <c r="BJ738" i="4"/>
  <c r="BI738" i="4"/>
  <c r="BH738" i="4"/>
  <c r="BG738" i="4"/>
  <c r="BF738" i="4"/>
  <c r="BE738" i="4"/>
  <c r="BD738" i="4"/>
  <c r="BC738" i="4"/>
  <c r="BB738" i="4"/>
  <c r="BA738" i="4"/>
  <c r="AZ738" i="4"/>
  <c r="AY738" i="4"/>
  <c r="AX738" i="4"/>
  <c r="AW738" i="4"/>
  <c r="AV738" i="4"/>
  <c r="AU738" i="4"/>
  <c r="AT738" i="4"/>
  <c r="AS738" i="4"/>
  <c r="BL737" i="4"/>
  <c r="BK737" i="4"/>
  <c r="BJ737" i="4"/>
  <c r="BI737" i="4"/>
  <c r="BH737" i="4"/>
  <c r="BG737" i="4"/>
  <c r="BF737" i="4"/>
  <c r="BE737" i="4"/>
  <c r="BD737" i="4"/>
  <c r="BC737" i="4"/>
  <c r="BB737" i="4"/>
  <c r="BA737" i="4"/>
  <c r="AZ737" i="4"/>
  <c r="AY737" i="4"/>
  <c r="AX737" i="4"/>
  <c r="AW737" i="4"/>
  <c r="AV737" i="4"/>
  <c r="AU737" i="4"/>
  <c r="AT737" i="4"/>
  <c r="AS737" i="4"/>
  <c r="BL736" i="4"/>
  <c r="BK736" i="4"/>
  <c r="BJ736" i="4"/>
  <c r="BI736" i="4"/>
  <c r="BH736" i="4"/>
  <c r="BG736" i="4"/>
  <c r="BF736" i="4"/>
  <c r="BE736" i="4"/>
  <c r="BD736" i="4"/>
  <c r="BC736" i="4"/>
  <c r="BB736" i="4"/>
  <c r="BA736" i="4"/>
  <c r="AZ736" i="4"/>
  <c r="AY736" i="4"/>
  <c r="AX736" i="4"/>
  <c r="AW736" i="4"/>
  <c r="AV736" i="4"/>
  <c r="AU736" i="4"/>
  <c r="AT736" i="4"/>
  <c r="AS736" i="4"/>
  <c r="BL735" i="4"/>
  <c r="BK735" i="4"/>
  <c r="BJ735" i="4"/>
  <c r="BI735" i="4"/>
  <c r="BH735" i="4"/>
  <c r="BG735" i="4"/>
  <c r="BF735" i="4"/>
  <c r="BE735" i="4"/>
  <c r="BD735" i="4"/>
  <c r="BC735" i="4"/>
  <c r="BB735" i="4"/>
  <c r="BA735" i="4"/>
  <c r="AZ735" i="4"/>
  <c r="AY735" i="4"/>
  <c r="AX735" i="4"/>
  <c r="AW735" i="4"/>
  <c r="AV735" i="4"/>
  <c r="AU735" i="4"/>
  <c r="AT735" i="4"/>
  <c r="AS735" i="4"/>
  <c r="BL734" i="4"/>
  <c r="BK734" i="4"/>
  <c r="BJ734" i="4"/>
  <c r="BI734" i="4"/>
  <c r="BH734" i="4"/>
  <c r="BG734" i="4"/>
  <c r="BF734" i="4"/>
  <c r="BE734" i="4"/>
  <c r="BD734" i="4"/>
  <c r="BC734" i="4"/>
  <c r="BB734" i="4"/>
  <c r="BA734" i="4"/>
  <c r="AZ734" i="4"/>
  <c r="AY734" i="4"/>
  <c r="AX734" i="4"/>
  <c r="AW734" i="4"/>
  <c r="AV734" i="4"/>
  <c r="AU734" i="4"/>
  <c r="AT734" i="4"/>
  <c r="AS734" i="4"/>
  <c r="BL733" i="4"/>
  <c r="BK733" i="4"/>
  <c r="BJ733" i="4"/>
  <c r="BI733" i="4"/>
  <c r="BH733" i="4"/>
  <c r="BG733" i="4"/>
  <c r="BF733" i="4"/>
  <c r="BE733" i="4"/>
  <c r="BD733" i="4"/>
  <c r="BC733" i="4"/>
  <c r="BB733" i="4"/>
  <c r="BA733" i="4"/>
  <c r="AZ733" i="4"/>
  <c r="AY733" i="4"/>
  <c r="AX733" i="4"/>
  <c r="AW733" i="4"/>
  <c r="AV733" i="4"/>
  <c r="AU733" i="4"/>
  <c r="AT733" i="4"/>
  <c r="AS733" i="4"/>
  <c r="BL732" i="4"/>
  <c r="BK732" i="4"/>
  <c r="BJ732" i="4"/>
  <c r="BI732" i="4"/>
  <c r="BH732" i="4"/>
  <c r="BG732" i="4"/>
  <c r="BF732" i="4"/>
  <c r="BE732" i="4"/>
  <c r="BD732" i="4"/>
  <c r="BC732" i="4"/>
  <c r="BB732" i="4"/>
  <c r="BA732" i="4"/>
  <c r="AZ732" i="4"/>
  <c r="AY732" i="4"/>
  <c r="AX732" i="4"/>
  <c r="AW732" i="4"/>
  <c r="AV732" i="4"/>
  <c r="AU732" i="4"/>
  <c r="AT732" i="4"/>
  <c r="AS732" i="4"/>
  <c r="BL731" i="4"/>
  <c r="BK731" i="4"/>
  <c r="BJ731" i="4"/>
  <c r="BI731" i="4"/>
  <c r="BH731" i="4"/>
  <c r="BG731" i="4"/>
  <c r="BF731" i="4"/>
  <c r="BE731" i="4"/>
  <c r="BD731" i="4"/>
  <c r="BC731" i="4"/>
  <c r="BB731" i="4"/>
  <c r="BA731" i="4"/>
  <c r="AZ731" i="4"/>
  <c r="AY731" i="4"/>
  <c r="AX731" i="4"/>
  <c r="AW731" i="4"/>
  <c r="AV731" i="4"/>
  <c r="AU731" i="4"/>
  <c r="AT731" i="4"/>
  <c r="AS731" i="4"/>
  <c r="BL730" i="4"/>
  <c r="BK730" i="4"/>
  <c r="BJ730" i="4"/>
  <c r="BI730" i="4"/>
  <c r="BH730" i="4"/>
  <c r="BG730" i="4"/>
  <c r="BF730" i="4"/>
  <c r="BE730" i="4"/>
  <c r="BD730" i="4"/>
  <c r="BC730" i="4"/>
  <c r="BB730" i="4"/>
  <c r="BA730" i="4"/>
  <c r="AZ730" i="4"/>
  <c r="AY730" i="4"/>
  <c r="AX730" i="4"/>
  <c r="AW730" i="4"/>
  <c r="AV730" i="4"/>
  <c r="AU730" i="4"/>
  <c r="AT730" i="4"/>
  <c r="AS730" i="4"/>
  <c r="BL729" i="4"/>
  <c r="BK729" i="4"/>
  <c r="BJ729" i="4"/>
  <c r="BI729" i="4"/>
  <c r="BH729" i="4"/>
  <c r="BG729" i="4"/>
  <c r="BF729" i="4"/>
  <c r="BE729" i="4"/>
  <c r="BD729" i="4"/>
  <c r="BC729" i="4"/>
  <c r="BB729" i="4"/>
  <c r="BA729" i="4"/>
  <c r="AZ729" i="4"/>
  <c r="AY729" i="4"/>
  <c r="AX729" i="4"/>
  <c r="AW729" i="4"/>
  <c r="AV729" i="4"/>
  <c r="AU729" i="4"/>
  <c r="AT729" i="4"/>
  <c r="AS729" i="4"/>
  <c r="BL728" i="4"/>
  <c r="BK728" i="4"/>
  <c r="BJ728" i="4"/>
  <c r="BI728" i="4"/>
  <c r="BH728" i="4"/>
  <c r="BG728" i="4"/>
  <c r="BF728" i="4"/>
  <c r="BE728" i="4"/>
  <c r="BD728" i="4"/>
  <c r="BC728" i="4"/>
  <c r="BB728" i="4"/>
  <c r="BA728" i="4"/>
  <c r="AZ728" i="4"/>
  <c r="AY728" i="4"/>
  <c r="AX728" i="4"/>
  <c r="AW728" i="4"/>
  <c r="AV728" i="4"/>
  <c r="AU728" i="4"/>
  <c r="AT728" i="4"/>
  <c r="AS728" i="4"/>
  <c r="BL727" i="4"/>
  <c r="BK727" i="4"/>
  <c r="BJ727" i="4"/>
  <c r="BI727" i="4"/>
  <c r="BH727" i="4"/>
  <c r="BG727" i="4"/>
  <c r="BF727" i="4"/>
  <c r="BE727" i="4"/>
  <c r="BD727" i="4"/>
  <c r="BC727" i="4"/>
  <c r="BB727" i="4"/>
  <c r="BA727" i="4"/>
  <c r="AZ727" i="4"/>
  <c r="AY727" i="4"/>
  <c r="AX727" i="4"/>
  <c r="AW727" i="4"/>
  <c r="AV727" i="4"/>
  <c r="AU727" i="4"/>
  <c r="AT727" i="4"/>
  <c r="AS727" i="4"/>
  <c r="BL726" i="4"/>
  <c r="BK726" i="4"/>
  <c r="BJ726" i="4"/>
  <c r="BI726" i="4"/>
  <c r="BH726" i="4"/>
  <c r="BG726" i="4"/>
  <c r="BF726" i="4"/>
  <c r="BE726" i="4"/>
  <c r="BD726" i="4"/>
  <c r="BC726" i="4"/>
  <c r="BB726" i="4"/>
  <c r="BA726" i="4"/>
  <c r="AZ726" i="4"/>
  <c r="AY726" i="4"/>
  <c r="AX726" i="4"/>
  <c r="AW726" i="4"/>
  <c r="AV726" i="4"/>
  <c r="AU726" i="4"/>
  <c r="AT726" i="4"/>
  <c r="AS726" i="4"/>
  <c r="BL725" i="4"/>
  <c r="BK725" i="4"/>
  <c r="BJ725" i="4"/>
  <c r="BI725" i="4"/>
  <c r="BH725" i="4"/>
  <c r="BG725" i="4"/>
  <c r="BF725" i="4"/>
  <c r="BE725" i="4"/>
  <c r="BD725" i="4"/>
  <c r="BC725" i="4"/>
  <c r="BB725" i="4"/>
  <c r="BA725" i="4"/>
  <c r="AZ725" i="4"/>
  <c r="AY725" i="4"/>
  <c r="AX725" i="4"/>
  <c r="AW725" i="4"/>
  <c r="AV725" i="4"/>
  <c r="AU725" i="4"/>
  <c r="AT725" i="4"/>
  <c r="AS725" i="4"/>
  <c r="BL724" i="4"/>
  <c r="BK724" i="4"/>
  <c r="BJ724" i="4"/>
  <c r="BI724" i="4"/>
  <c r="BH724" i="4"/>
  <c r="BG724" i="4"/>
  <c r="BF724" i="4"/>
  <c r="BE724" i="4"/>
  <c r="BD724" i="4"/>
  <c r="BC724" i="4"/>
  <c r="BB724" i="4"/>
  <c r="BA724" i="4"/>
  <c r="AZ724" i="4"/>
  <c r="AY724" i="4"/>
  <c r="AX724" i="4"/>
  <c r="AW724" i="4"/>
  <c r="AV724" i="4"/>
  <c r="AU724" i="4"/>
  <c r="AT724" i="4"/>
  <c r="AS724" i="4"/>
  <c r="BL723" i="4"/>
  <c r="BK723" i="4"/>
  <c r="BJ723" i="4"/>
  <c r="BI723" i="4"/>
  <c r="BH723" i="4"/>
  <c r="BG723" i="4"/>
  <c r="BF723" i="4"/>
  <c r="BE723" i="4"/>
  <c r="BD723" i="4"/>
  <c r="BC723" i="4"/>
  <c r="BB723" i="4"/>
  <c r="BA723" i="4"/>
  <c r="AZ723" i="4"/>
  <c r="AY723" i="4"/>
  <c r="AX723" i="4"/>
  <c r="AW723" i="4"/>
  <c r="AV723" i="4"/>
  <c r="AU723" i="4"/>
  <c r="AT723" i="4"/>
  <c r="AS723" i="4"/>
  <c r="BL722" i="4"/>
  <c r="BK722" i="4"/>
  <c r="BJ722" i="4"/>
  <c r="BI722" i="4"/>
  <c r="BH722" i="4"/>
  <c r="BG722" i="4"/>
  <c r="BF722" i="4"/>
  <c r="BE722" i="4"/>
  <c r="BD722" i="4"/>
  <c r="BC722" i="4"/>
  <c r="BB722" i="4"/>
  <c r="BA722" i="4"/>
  <c r="AZ722" i="4"/>
  <c r="AY722" i="4"/>
  <c r="AX722" i="4"/>
  <c r="AW722" i="4"/>
  <c r="AV722" i="4"/>
  <c r="AU722" i="4"/>
  <c r="AT722" i="4"/>
  <c r="AS722" i="4"/>
  <c r="BL721" i="4"/>
  <c r="BK721" i="4"/>
  <c r="BJ721" i="4"/>
  <c r="BI721" i="4"/>
  <c r="BH721" i="4"/>
  <c r="BG721" i="4"/>
  <c r="BF721" i="4"/>
  <c r="BE721" i="4"/>
  <c r="BD721" i="4"/>
  <c r="BC721" i="4"/>
  <c r="BB721" i="4"/>
  <c r="BA721" i="4"/>
  <c r="AZ721" i="4"/>
  <c r="AY721" i="4"/>
  <c r="AX721" i="4"/>
  <c r="AW721" i="4"/>
  <c r="AV721" i="4"/>
  <c r="AU721" i="4"/>
  <c r="AT721" i="4"/>
  <c r="AS721" i="4"/>
  <c r="BL720" i="4"/>
  <c r="BK720" i="4"/>
  <c r="BJ720" i="4"/>
  <c r="BI720" i="4"/>
  <c r="BH720" i="4"/>
  <c r="BG720" i="4"/>
  <c r="BF720" i="4"/>
  <c r="BE720" i="4"/>
  <c r="BD720" i="4"/>
  <c r="BC720" i="4"/>
  <c r="BB720" i="4"/>
  <c r="BA720" i="4"/>
  <c r="AZ720" i="4"/>
  <c r="AY720" i="4"/>
  <c r="AX720" i="4"/>
  <c r="AW720" i="4"/>
  <c r="AV720" i="4"/>
  <c r="AU720" i="4"/>
  <c r="AT720" i="4"/>
  <c r="AS720" i="4"/>
  <c r="BL719" i="4"/>
  <c r="BK719" i="4"/>
  <c r="BJ719" i="4"/>
  <c r="BI719" i="4"/>
  <c r="BH719" i="4"/>
  <c r="BG719" i="4"/>
  <c r="BF719" i="4"/>
  <c r="BE719" i="4"/>
  <c r="BD719" i="4"/>
  <c r="BC719" i="4"/>
  <c r="BB719" i="4"/>
  <c r="BA719" i="4"/>
  <c r="AZ719" i="4"/>
  <c r="AY719" i="4"/>
  <c r="AX719" i="4"/>
  <c r="AW719" i="4"/>
  <c r="AV719" i="4"/>
  <c r="AU719" i="4"/>
  <c r="AT719" i="4"/>
  <c r="AS719" i="4"/>
  <c r="BL718" i="4"/>
  <c r="BK718" i="4"/>
  <c r="BJ718" i="4"/>
  <c r="BI718" i="4"/>
  <c r="BH718" i="4"/>
  <c r="BG718" i="4"/>
  <c r="BF718" i="4"/>
  <c r="BE718" i="4"/>
  <c r="BD718" i="4"/>
  <c r="BC718" i="4"/>
  <c r="BB718" i="4"/>
  <c r="BA718" i="4"/>
  <c r="AZ718" i="4"/>
  <c r="AY718" i="4"/>
  <c r="AX718" i="4"/>
  <c r="AW718" i="4"/>
  <c r="AV718" i="4"/>
  <c r="AU718" i="4"/>
  <c r="AT718" i="4"/>
  <c r="AS718" i="4"/>
  <c r="BL717" i="4"/>
  <c r="BK717" i="4"/>
  <c r="BJ717" i="4"/>
  <c r="BI717" i="4"/>
  <c r="BH717" i="4"/>
  <c r="BG717" i="4"/>
  <c r="BF717" i="4"/>
  <c r="BE717" i="4"/>
  <c r="BD717" i="4"/>
  <c r="BC717" i="4"/>
  <c r="BB717" i="4"/>
  <c r="BA717" i="4"/>
  <c r="AZ717" i="4"/>
  <c r="AY717" i="4"/>
  <c r="AX717" i="4"/>
  <c r="AW717" i="4"/>
  <c r="AV717" i="4"/>
  <c r="AU717" i="4"/>
  <c r="AT717" i="4"/>
  <c r="AS717" i="4"/>
  <c r="BL716" i="4"/>
  <c r="BK716" i="4"/>
  <c r="BJ716" i="4"/>
  <c r="BI716" i="4"/>
  <c r="BH716" i="4"/>
  <c r="BG716" i="4"/>
  <c r="BF716" i="4"/>
  <c r="BE716" i="4"/>
  <c r="BD716" i="4"/>
  <c r="BC716" i="4"/>
  <c r="BB716" i="4"/>
  <c r="BA716" i="4"/>
  <c r="AZ716" i="4"/>
  <c r="AY716" i="4"/>
  <c r="AX716" i="4"/>
  <c r="AW716" i="4"/>
  <c r="AV716" i="4"/>
  <c r="AU716" i="4"/>
  <c r="AT716" i="4"/>
  <c r="AS716" i="4"/>
  <c r="BL715" i="4"/>
  <c r="BK715" i="4"/>
  <c r="BJ715" i="4"/>
  <c r="BI715" i="4"/>
  <c r="BH715" i="4"/>
  <c r="BG715" i="4"/>
  <c r="BF715" i="4"/>
  <c r="BE715" i="4"/>
  <c r="BD715" i="4"/>
  <c r="BC715" i="4"/>
  <c r="BB715" i="4"/>
  <c r="BA715" i="4"/>
  <c r="AZ715" i="4"/>
  <c r="AY715" i="4"/>
  <c r="AX715" i="4"/>
  <c r="AW715" i="4"/>
  <c r="AV715" i="4"/>
  <c r="AU715" i="4"/>
  <c r="AT715" i="4"/>
  <c r="AS715" i="4"/>
  <c r="BL714" i="4"/>
  <c r="BK714" i="4"/>
  <c r="BJ714" i="4"/>
  <c r="BI714" i="4"/>
  <c r="BH714" i="4"/>
  <c r="BG714" i="4"/>
  <c r="BF714" i="4"/>
  <c r="BE714" i="4"/>
  <c r="BD714" i="4"/>
  <c r="BC714" i="4"/>
  <c r="BB714" i="4"/>
  <c r="BA714" i="4"/>
  <c r="AZ714" i="4"/>
  <c r="AY714" i="4"/>
  <c r="AX714" i="4"/>
  <c r="AW714" i="4"/>
  <c r="AV714" i="4"/>
  <c r="AU714" i="4"/>
  <c r="AT714" i="4"/>
  <c r="AS714" i="4"/>
  <c r="BL713" i="4"/>
  <c r="BK713" i="4"/>
  <c r="BJ713" i="4"/>
  <c r="BI713" i="4"/>
  <c r="BH713" i="4"/>
  <c r="BG713" i="4"/>
  <c r="BF713" i="4"/>
  <c r="BE713" i="4"/>
  <c r="BD713" i="4"/>
  <c r="BC713" i="4"/>
  <c r="BB713" i="4"/>
  <c r="BA713" i="4"/>
  <c r="AZ713" i="4"/>
  <c r="AY713" i="4"/>
  <c r="AX713" i="4"/>
  <c r="AW713" i="4"/>
  <c r="AV713" i="4"/>
  <c r="AU713" i="4"/>
  <c r="AT713" i="4"/>
  <c r="AS713" i="4"/>
  <c r="BL712" i="4"/>
  <c r="BK712" i="4"/>
  <c r="BJ712" i="4"/>
  <c r="BI712" i="4"/>
  <c r="BH712" i="4"/>
  <c r="BG712" i="4"/>
  <c r="BF712" i="4"/>
  <c r="BE712" i="4"/>
  <c r="BD712" i="4"/>
  <c r="BC712" i="4"/>
  <c r="BB712" i="4"/>
  <c r="BA712" i="4"/>
  <c r="AZ712" i="4"/>
  <c r="AY712" i="4"/>
  <c r="AX712" i="4"/>
  <c r="AW712" i="4"/>
  <c r="AV712" i="4"/>
  <c r="AU712" i="4"/>
  <c r="AT712" i="4"/>
  <c r="AS712" i="4"/>
  <c r="BL711" i="4"/>
  <c r="BK711" i="4"/>
  <c r="BJ711" i="4"/>
  <c r="BI711" i="4"/>
  <c r="BH711" i="4"/>
  <c r="BG711" i="4"/>
  <c r="BF711" i="4"/>
  <c r="BE711" i="4"/>
  <c r="BD711" i="4"/>
  <c r="BC711" i="4"/>
  <c r="BB711" i="4"/>
  <c r="BA711" i="4"/>
  <c r="AZ711" i="4"/>
  <c r="AY711" i="4"/>
  <c r="AX711" i="4"/>
  <c r="AW711" i="4"/>
  <c r="AV711" i="4"/>
  <c r="AU711" i="4"/>
  <c r="AT711" i="4"/>
  <c r="AS711" i="4"/>
  <c r="BL710" i="4"/>
  <c r="BK710" i="4"/>
  <c r="BJ710" i="4"/>
  <c r="BI710" i="4"/>
  <c r="BH710" i="4"/>
  <c r="BG710" i="4"/>
  <c r="BF710" i="4"/>
  <c r="BE710" i="4"/>
  <c r="BD710" i="4"/>
  <c r="BC710" i="4"/>
  <c r="BB710" i="4"/>
  <c r="BA710" i="4"/>
  <c r="AZ710" i="4"/>
  <c r="AY710" i="4"/>
  <c r="AX710" i="4"/>
  <c r="AW710" i="4"/>
  <c r="AV710" i="4"/>
  <c r="AU710" i="4"/>
  <c r="AT710" i="4"/>
  <c r="AS710" i="4"/>
  <c r="BL709" i="4"/>
  <c r="BK709" i="4"/>
  <c r="BJ709" i="4"/>
  <c r="BI709" i="4"/>
  <c r="BH709" i="4"/>
  <c r="BG709" i="4"/>
  <c r="BF709" i="4"/>
  <c r="BE709" i="4"/>
  <c r="BD709" i="4"/>
  <c r="BC709" i="4"/>
  <c r="BB709" i="4"/>
  <c r="BA709" i="4"/>
  <c r="AZ709" i="4"/>
  <c r="AY709" i="4"/>
  <c r="AX709" i="4"/>
  <c r="AW709" i="4"/>
  <c r="AV709" i="4"/>
  <c r="AU709" i="4"/>
  <c r="AT709" i="4"/>
  <c r="AS709" i="4"/>
  <c r="BL708" i="4"/>
  <c r="BK708" i="4"/>
  <c r="BJ708" i="4"/>
  <c r="BI708" i="4"/>
  <c r="BH708" i="4"/>
  <c r="BG708" i="4"/>
  <c r="BF708" i="4"/>
  <c r="BE708" i="4"/>
  <c r="BD708" i="4"/>
  <c r="BC708" i="4"/>
  <c r="BB708" i="4"/>
  <c r="BA708" i="4"/>
  <c r="AZ708" i="4"/>
  <c r="AY708" i="4"/>
  <c r="AX708" i="4"/>
  <c r="AW708" i="4"/>
  <c r="AV708" i="4"/>
  <c r="AU708" i="4"/>
  <c r="AT708" i="4"/>
  <c r="AS708" i="4"/>
  <c r="BL707" i="4"/>
  <c r="BK707" i="4"/>
  <c r="BJ707" i="4"/>
  <c r="BI707" i="4"/>
  <c r="BH707" i="4"/>
  <c r="BG707" i="4"/>
  <c r="BF707" i="4"/>
  <c r="BE707" i="4"/>
  <c r="BD707" i="4"/>
  <c r="BC707" i="4"/>
  <c r="BB707" i="4"/>
  <c r="BA707" i="4"/>
  <c r="AZ707" i="4"/>
  <c r="AY707" i="4"/>
  <c r="AX707" i="4"/>
  <c r="AW707" i="4"/>
  <c r="AV707" i="4"/>
  <c r="AU707" i="4"/>
  <c r="AT707" i="4"/>
  <c r="AS707" i="4"/>
  <c r="BL706" i="4"/>
  <c r="BK706" i="4"/>
  <c r="BJ706" i="4"/>
  <c r="BI706" i="4"/>
  <c r="BH706" i="4"/>
  <c r="BG706" i="4"/>
  <c r="BF706" i="4"/>
  <c r="BE706" i="4"/>
  <c r="BD706" i="4"/>
  <c r="BC706" i="4"/>
  <c r="BB706" i="4"/>
  <c r="BA706" i="4"/>
  <c r="AZ706" i="4"/>
  <c r="AY706" i="4"/>
  <c r="AX706" i="4"/>
  <c r="AW706" i="4"/>
  <c r="AV706" i="4"/>
  <c r="AU706" i="4"/>
  <c r="AT706" i="4"/>
  <c r="AS706" i="4"/>
  <c r="BL705" i="4"/>
  <c r="BK705" i="4"/>
  <c r="BJ705" i="4"/>
  <c r="BI705" i="4"/>
  <c r="BH705" i="4"/>
  <c r="BG705" i="4"/>
  <c r="BF705" i="4"/>
  <c r="BE705" i="4"/>
  <c r="BD705" i="4"/>
  <c r="BC705" i="4"/>
  <c r="BB705" i="4"/>
  <c r="BA705" i="4"/>
  <c r="AZ705" i="4"/>
  <c r="AY705" i="4"/>
  <c r="AX705" i="4"/>
  <c r="AW705" i="4"/>
  <c r="AV705" i="4"/>
  <c r="AU705" i="4"/>
  <c r="AT705" i="4"/>
  <c r="AS705" i="4"/>
  <c r="BL704" i="4"/>
  <c r="BK704" i="4"/>
  <c r="BJ704" i="4"/>
  <c r="BI704" i="4"/>
  <c r="BH704" i="4"/>
  <c r="BG704" i="4"/>
  <c r="BF704" i="4"/>
  <c r="BE704" i="4"/>
  <c r="BD704" i="4"/>
  <c r="BC704" i="4"/>
  <c r="BB704" i="4"/>
  <c r="BA704" i="4"/>
  <c r="AZ704" i="4"/>
  <c r="AY704" i="4"/>
  <c r="AX704" i="4"/>
  <c r="AW704" i="4"/>
  <c r="AV704" i="4"/>
  <c r="AU704" i="4"/>
  <c r="AT704" i="4"/>
  <c r="AS704" i="4"/>
  <c r="BL703" i="4"/>
  <c r="BK703" i="4"/>
  <c r="BJ703" i="4"/>
  <c r="BI703" i="4"/>
  <c r="BH703" i="4"/>
  <c r="BG703" i="4"/>
  <c r="BF703" i="4"/>
  <c r="BE703" i="4"/>
  <c r="BD703" i="4"/>
  <c r="BC703" i="4"/>
  <c r="BB703" i="4"/>
  <c r="BA703" i="4"/>
  <c r="AZ703" i="4"/>
  <c r="AY703" i="4"/>
  <c r="AX703" i="4"/>
  <c r="AW703" i="4"/>
  <c r="AV703" i="4"/>
  <c r="AU703" i="4"/>
  <c r="AT703" i="4"/>
  <c r="AS703" i="4"/>
  <c r="BL702" i="4"/>
  <c r="BK702" i="4"/>
  <c r="BJ702" i="4"/>
  <c r="BI702" i="4"/>
  <c r="BH702" i="4"/>
  <c r="BG702" i="4"/>
  <c r="BF702" i="4"/>
  <c r="BE702" i="4"/>
  <c r="BD702" i="4"/>
  <c r="BC702" i="4"/>
  <c r="BB702" i="4"/>
  <c r="BA702" i="4"/>
  <c r="AZ702" i="4"/>
  <c r="AY702" i="4"/>
  <c r="AX702" i="4"/>
  <c r="AW702" i="4"/>
  <c r="AV702" i="4"/>
  <c r="AU702" i="4"/>
  <c r="AT702" i="4"/>
  <c r="AS702" i="4"/>
  <c r="BL701" i="4"/>
  <c r="BK701" i="4"/>
  <c r="BJ701" i="4"/>
  <c r="BI701" i="4"/>
  <c r="BH701" i="4"/>
  <c r="BG701" i="4"/>
  <c r="BF701" i="4"/>
  <c r="BE701" i="4"/>
  <c r="BD701" i="4"/>
  <c r="BC701" i="4"/>
  <c r="BB701" i="4"/>
  <c r="BA701" i="4"/>
  <c r="AZ701" i="4"/>
  <c r="AY701" i="4"/>
  <c r="AX701" i="4"/>
  <c r="AW701" i="4"/>
  <c r="AV701" i="4"/>
  <c r="AU701" i="4"/>
  <c r="AT701" i="4"/>
  <c r="AS701" i="4"/>
  <c r="BL700" i="4"/>
  <c r="BK700" i="4"/>
  <c r="BJ700" i="4"/>
  <c r="BI700" i="4"/>
  <c r="BH700" i="4"/>
  <c r="BG700" i="4"/>
  <c r="BF700" i="4"/>
  <c r="BE700" i="4"/>
  <c r="BD700" i="4"/>
  <c r="BC700" i="4"/>
  <c r="BB700" i="4"/>
  <c r="BA700" i="4"/>
  <c r="AZ700" i="4"/>
  <c r="AY700" i="4"/>
  <c r="AX700" i="4"/>
  <c r="AW700" i="4"/>
  <c r="AV700" i="4"/>
  <c r="AU700" i="4"/>
  <c r="AT700" i="4"/>
  <c r="AS700" i="4"/>
  <c r="BL699" i="4"/>
  <c r="BK699" i="4"/>
  <c r="BJ699" i="4"/>
  <c r="BI699" i="4"/>
  <c r="BH699" i="4"/>
  <c r="BG699" i="4"/>
  <c r="BF699" i="4"/>
  <c r="BE699" i="4"/>
  <c r="BD699" i="4"/>
  <c r="BC699" i="4"/>
  <c r="BB699" i="4"/>
  <c r="BA699" i="4"/>
  <c r="AZ699" i="4"/>
  <c r="AY699" i="4"/>
  <c r="AX699" i="4"/>
  <c r="AW699" i="4"/>
  <c r="AV699" i="4"/>
  <c r="AU699" i="4"/>
  <c r="AT699" i="4"/>
  <c r="AS699" i="4"/>
  <c r="BL698" i="4"/>
  <c r="BK698" i="4"/>
  <c r="BJ698" i="4"/>
  <c r="BI698" i="4"/>
  <c r="BH698" i="4"/>
  <c r="BG698" i="4"/>
  <c r="BF698" i="4"/>
  <c r="BE698" i="4"/>
  <c r="BD698" i="4"/>
  <c r="BC698" i="4"/>
  <c r="BB698" i="4"/>
  <c r="BA698" i="4"/>
  <c r="AZ698" i="4"/>
  <c r="AY698" i="4"/>
  <c r="AX698" i="4"/>
  <c r="AW698" i="4"/>
  <c r="AV698" i="4"/>
  <c r="AU698" i="4"/>
  <c r="AT698" i="4"/>
  <c r="AS698" i="4"/>
  <c r="BL697" i="4"/>
  <c r="BK697" i="4"/>
  <c r="BJ697" i="4"/>
  <c r="BI697" i="4"/>
  <c r="BH697" i="4"/>
  <c r="BG697" i="4"/>
  <c r="BF697" i="4"/>
  <c r="BE697" i="4"/>
  <c r="BD697" i="4"/>
  <c r="BC697" i="4"/>
  <c r="BB697" i="4"/>
  <c r="BA697" i="4"/>
  <c r="AZ697" i="4"/>
  <c r="AY697" i="4"/>
  <c r="AX697" i="4"/>
  <c r="AW697" i="4"/>
  <c r="AV697" i="4"/>
  <c r="AU697" i="4"/>
  <c r="AT697" i="4"/>
  <c r="AS697" i="4"/>
  <c r="BL696" i="4"/>
  <c r="BK696" i="4"/>
  <c r="BJ696" i="4"/>
  <c r="BI696" i="4"/>
  <c r="BH696" i="4"/>
  <c r="BG696" i="4"/>
  <c r="BF696" i="4"/>
  <c r="BE696" i="4"/>
  <c r="BD696" i="4"/>
  <c r="BC696" i="4"/>
  <c r="BB696" i="4"/>
  <c r="BA696" i="4"/>
  <c r="AZ696" i="4"/>
  <c r="AY696" i="4"/>
  <c r="AX696" i="4"/>
  <c r="AW696" i="4"/>
  <c r="AV696" i="4"/>
  <c r="AU696" i="4"/>
  <c r="AT696" i="4"/>
  <c r="AS696" i="4"/>
  <c r="BL695" i="4"/>
  <c r="BK695" i="4"/>
  <c r="BJ695" i="4"/>
  <c r="BI695" i="4"/>
  <c r="BH695" i="4"/>
  <c r="BG695" i="4"/>
  <c r="BF695" i="4"/>
  <c r="BE695" i="4"/>
  <c r="BD695" i="4"/>
  <c r="BC695" i="4"/>
  <c r="BB695" i="4"/>
  <c r="BA695" i="4"/>
  <c r="AZ695" i="4"/>
  <c r="AY695" i="4"/>
  <c r="AX695" i="4"/>
  <c r="AW695" i="4"/>
  <c r="AV695" i="4"/>
  <c r="AU695" i="4"/>
  <c r="AT695" i="4"/>
  <c r="AS695" i="4"/>
  <c r="BL694" i="4"/>
  <c r="BK694" i="4"/>
  <c r="BJ694" i="4"/>
  <c r="BI694" i="4"/>
  <c r="BH694" i="4"/>
  <c r="BG694" i="4"/>
  <c r="BF694" i="4"/>
  <c r="BE694" i="4"/>
  <c r="BD694" i="4"/>
  <c r="BC694" i="4"/>
  <c r="BB694" i="4"/>
  <c r="BA694" i="4"/>
  <c r="AZ694" i="4"/>
  <c r="AY694" i="4"/>
  <c r="AX694" i="4"/>
  <c r="AW694" i="4"/>
  <c r="AV694" i="4"/>
  <c r="AU694" i="4"/>
  <c r="AT694" i="4"/>
  <c r="AS694" i="4"/>
  <c r="BL693" i="4"/>
  <c r="BK693" i="4"/>
  <c r="BJ693" i="4"/>
  <c r="BI693" i="4"/>
  <c r="BH693" i="4"/>
  <c r="BG693" i="4"/>
  <c r="BF693" i="4"/>
  <c r="BE693" i="4"/>
  <c r="BD693" i="4"/>
  <c r="BC693" i="4"/>
  <c r="BB693" i="4"/>
  <c r="BA693" i="4"/>
  <c r="AZ693" i="4"/>
  <c r="AY693" i="4"/>
  <c r="AX693" i="4"/>
  <c r="AW693" i="4"/>
  <c r="AV693" i="4"/>
  <c r="AU693" i="4"/>
  <c r="AT693" i="4"/>
  <c r="AS693" i="4"/>
  <c r="BL692" i="4"/>
  <c r="BK692" i="4"/>
  <c r="BJ692" i="4"/>
  <c r="BI692" i="4"/>
  <c r="BH692" i="4"/>
  <c r="BG692" i="4"/>
  <c r="BF692" i="4"/>
  <c r="BE692" i="4"/>
  <c r="BD692" i="4"/>
  <c r="BC692" i="4"/>
  <c r="BB692" i="4"/>
  <c r="BA692" i="4"/>
  <c r="AZ692" i="4"/>
  <c r="AY692" i="4"/>
  <c r="AX692" i="4"/>
  <c r="AW692" i="4"/>
  <c r="AV692" i="4"/>
  <c r="AU692" i="4"/>
  <c r="AT692" i="4"/>
  <c r="AS692" i="4"/>
  <c r="BL691" i="4"/>
  <c r="BK691" i="4"/>
  <c r="BJ691" i="4"/>
  <c r="BI691" i="4"/>
  <c r="BH691" i="4"/>
  <c r="BG691" i="4"/>
  <c r="BF691" i="4"/>
  <c r="BE691" i="4"/>
  <c r="BD691" i="4"/>
  <c r="BC691" i="4"/>
  <c r="BB691" i="4"/>
  <c r="BA691" i="4"/>
  <c r="AZ691" i="4"/>
  <c r="AY691" i="4"/>
  <c r="AX691" i="4"/>
  <c r="AW691" i="4"/>
  <c r="AV691" i="4"/>
  <c r="AU691" i="4"/>
  <c r="AT691" i="4"/>
  <c r="AS691" i="4"/>
  <c r="BL690" i="4"/>
  <c r="BK690" i="4"/>
  <c r="BJ690" i="4"/>
  <c r="BI690" i="4"/>
  <c r="BH690" i="4"/>
  <c r="BG690" i="4"/>
  <c r="BF690" i="4"/>
  <c r="BE690" i="4"/>
  <c r="BD690" i="4"/>
  <c r="BC690" i="4"/>
  <c r="BB690" i="4"/>
  <c r="BA690" i="4"/>
  <c r="AZ690" i="4"/>
  <c r="AY690" i="4"/>
  <c r="AX690" i="4"/>
  <c r="AW690" i="4"/>
  <c r="AV690" i="4"/>
  <c r="AU690" i="4"/>
  <c r="AT690" i="4"/>
  <c r="AS690" i="4"/>
  <c r="BL689" i="4"/>
  <c r="BK689" i="4"/>
  <c r="BJ689" i="4"/>
  <c r="BI689" i="4"/>
  <c r="BH689" i="4"/>
  <c r="BG689" i="4"/>
  <c r="BF689" i="4"/>
  <c r="BE689" i="4"/>
  <c r="BD689" i="4"/>
  <c r="BC689" i="4"/>
  <c r="BB689" i="4"/>
  <c r="BA689" i="4"/>
  <c r="AZ689" i="4"/>
  <c r="AY689" i="4"/>
  <c r="AX689" i="4"/>
  <c r="AW689" i="4"/>
  <c r="AV689" i="4"/>
  <c r="AU689" i="4"/>
  <c r="AT689" i="4"/>
  <c r="AS689" i="4"/>
  <c r="BL688" i="4"/>
  <c r="BK688" i="4"/>
  <c r="BJ688" i="4"/>
  <c r="BI688" i="4"/>
  <c r="BH688" i="4"/>
  <c r="BG688" i="4"/>
  <c r="BF688" i="4"/>
  <c r="BE688" i="4"/>
  <c r="BD688" i="4"/>
  <c r="BC688" i="4"/>
  <c r="BB688" i="4"/>
  <c r="BA688" i="4"/>
  <c r="AZ688" i="4"/>
  <c r="AY688" i="4"/>
  <c r="AX688" i="4"/>
  <c r="AW688" i="4"/>
  <c r="AV688" i="4"/>
  <c r="AU688" i="4"/>
  <c r="AT688" i="4"/>
  <c r="AS688" i="4"/>
  <c r="BL687" i="4"/>
  <c r="BK687" i="4"/>
  <c r="BJ687" i="4"/>
  <c r="BI687" i="4"/>
  <c r="BH687" i="4"/>
  <c r="BG687" i="4"/>
  <c r="BF687" i="4"/>
  <c r="BE687" i="4"/>
  <c r="BD687" i="4"/>
  <c r="BC687" i="4"/>
  <c r="BB687" i="4"/>
  <c r="BA687" i="4"/>
  <c r="AZ687" i="4"/>
  <c r="AY687" i="4"/>
  <c r="AX687" i="4"/>
  <c r="AW687" i="4"/>
  <c r="AV687" i="4"/>
  <c r="AU687" i="4"/>
  <c r="AT687" i="4"/>
  <c r="AS687" i="4"/>
  <c r="BL686" i="4"/>
  <c r="BK686" i="4"/>
  <c r="BJ686" i="4"/>
  <c r="BI686" i="4"/>
  <c r="BH686" i="4"/>
  <c r="BG686" i="4"/>
  <c r="BF686" i="4"/>
  <c r="BE686" i="4"/>
  <c r="BD686" i="4"/>
  <c r="BC686" i="4"/>
  <c r="BB686" i="4"/>
  <c r="BA686" i="4"/>
  <c r="AZ686" i="4"/>
  <c r="AY686" i="4"/>
  <c r="AX686" i="4"/>
  <c r="AW686" i="4"/>
  <c r="AV686" i="4"/>
  <c r="AU686" i="4"/>
  <c r="AT686" i="4"/>
  <c r="AS686" i="4"/>
  <c r="BL685" i="4"/>
  <c r="BK685" i="4"/>
  <c r="BJ685" i="4"/>
  <c r="BI685" i="4"/>
  <c r="BH685" i="4"/>
  <c r="BG685" i="4"/>
  <c r="BF685" i="4"/>
  <c r="BE685" i="4"/>
  <c r="BD685" i="4"/>
  <c r="BC685" i="4"/>
  <c r="BB685" i="4"/>
  <c r="BA685" i="4"/>
  <c r="AZ685" i="4"/>
  <c r="AY685" i="4"/>
  <c r="AX685" i="4"/>
  <c r="AW685" i="4"/>
  <c r="AV685" i="4"/>
  <c r="AU685" i="4"/>
  <c r="AT685" i="4"/>
  <c r="AS685" i="4"/>
  <c r="BL684" i="4"/>
  <c r="BK684" i="4"/>
  <c r="BJ684" i="4"/>
  <c r="BI684" i="4"/>
  <c r="BH684" i="4"/>
  <c r="BG684" i="4"/>
  <c r="BF684" i="4"/>
  <c r="BE684" i="4"/>
  <c r="BD684" i="4"/>
  <c r="BC684" i="4"/>
  <c r="BB684" i="4"/>
  <c r="BA684" i="4"/>
  <c r="AZ684" i="4"/>
  <c r="AY684" i="4"/>
  <c r="AX684" i="4"/>
  <c r="AW684" i="4"/>
  <c r="AV684" i="4"/>
  <c r="AU684" i="4"/>
  <c r="AT684" i="4"/>
  <c r="AS684" i="4"/>
  <c r="BL683" i="4"/>
  <c r="BK683" i="4"/>
  <c r="BJ683" i="4"/>
  <c r="BI683" i="4"/>
  <c r="BH683" i="4"/>
  <c r="BG683" i="4"/>
  <c r="BF683" i="4"/>
  <c r="BE683" i="4"/>
  <c r="BD683" i="4"/>
  <c r="BC683" i="4"/>
  <c r="BB683" i="4"/>
  <c r="BA683" i="4"/>
  <c r="AZ683" i="4"/>
  <c r="AY683" i="4"/>
  <c r="AX683" i="4"/>
  <c r="AW683" i="4"/>
  <c r="AV683" i="4"/>
  <c r="AU683" i="4"/>
  <c r="AT683" i="4"/>
  <c r="AS683" i="4"/>
  <c r="BL682" i="4"/>
  <c r="BK682" i="4"/>
  <c r="BJ682" i="4"/>
  <c r="BI682" i="4"/>
  <c r="BH682" i="4"/>
  <c r="BG682" i="4"/>
  <c r="BF682" i="4"/>
  <c r="BE682" i="4"/>
  <c r="BD682" i="4"/>
  <c r="BC682" i="4"/>
  <c r="BB682" i="4"/>
  <c r="BA682" i="4"/>
  <c r="AZ682" i="4"/>
  <c r="AY682" i="4"/>
  <c r="AX682" i="4"/>
  <c r="AW682" i="4"/>
  <c r="AV682" i="4"/>
  <c r="AU682" i="4"/>
  <c r="AT682" i="4"/>
  <c r="AS682" i="4"/>
  <c r="BL681" i="4"/>
  <c r="BK681" i="4"/>
  <c r="BJ681" i="4"/>
  <c r="BI681" i="4"/>
  <c r="BH681" i="4"/>
  <c r="BG681" i="4"/>
  <c r="BF681" i="4"/>
  <c r="BE681" i="4"/>
  <c r="BD681" i="4"/>
  <c r="BC681" i="4"/>
  <c r="BB681" i="4"/>
  <c r="BA681" i="4"/>
  <c r="AZ681" i="4"/>
  <c r="AY681" i="4"/>
  <c r="AX681" i="4"/>
  <c r="AW681" i="4"/>
  <c r="AV681" i="4"/>
  <c r="AU681" i="4"/>
  <c r="AT681" i="4"/>
  <c r="AS681" i="4"/>
  <c r="BL680" i="4"/>
  <c r="BK680" i="4"/>
  <c r="BJ680" i="4"/>
  <c r="BI680" i="4"/>
  <c r="BH680" i="4"/>
  <c r="BG680" i="4"/>
  <c r="BF680" i="4"/>
  <c r="BE680" i="4"/>
  <c r="BD680" i="4"/>
  <c r="BC680" i="4"/>
  <c r="BB680" i="4"/>
  <c r="BA680" i="4"/>
  <c r="AZ680" i="4"/>
  <c r="AY680" i="4"/>
  <c r="AX680" i="4"/>
  <c r="AW680" i="4"/>
  <c r="AV680" i="4"/>
  <c r="AU680" i="4"/>
  <c r="AT680" i="4"/>
  <c r="AS680" i="4"/>
  <c r="BL679" i="4"/>
  <c r="BK679" i="4"/>
  <c r="BJ679" i="4"/>
  <c r="BI679" i="4"/>
  <c r="BH679" i="4"/>
  <c r="BG679" i="4"/>
  <c r="BF679" i="4"/>
  <c r="BE679" i="4"/>
  <c r="BD679" i="4"/>
  <c r="BC679" i="4"/>
  <c r="BB679" i="4"/>
  <c r="BA679" i="4"/>
  <c r="AZ679" i="4"/>
  <c r="AY679" i="4"/>
  <c r="AX679" i="4"/>
  <c r="AW679" i="4"/>
  <c r="AV679" i="4"/>
  <c r="AU679" i="4"/>
  <c r="AT679" i="4"/>
  <c r="AS679" i="4"/>
  <c r="BL678" i="4"/>
  <c r="BK678" i="4"/>
  <c r="BJ678" i="4"/>
  <c r="BI678" i="4"/>
  <c r="BH678" i="4"/>
  <c r="BG678" i="4"/>
  <c r="BF678" i="4"/>
  <c r="BE678" i="4"/>
  <c r="BD678" i="4"/>
  <c r="BC678" i="4"/>
  <c r="BB678" i="4"/>
  <c r="BA678" i="4"/>
  <c r="AZ678" i="4"/>
  <c r="AY678" i="4"/>
  <c r="AX678" i="4"/>
  <c r="AW678" i="4"/>
  <c r="AV678" i="4"/>
  <c r="AU678" i="4"/>
  <c r="AT678" i="4"/>
  <c r="AS678" i="4"/>
  <c r="BL677" i="4"/>
  <c r="BK677" i="4"/>
  <c r="BJ677" i="4"/>
  <c r="BI677" i="4"/>
  <c r="BH677" i="4"/>
  <c r="BG677" i="4"/>
  <c r="BF677" i="4"/>
  <c r="BE677" i="4"/>
  <c r="BD677" i="4"/>
  <c r="BC677" i="4"/>
  <c r="BB677" i="4"/>
  <c r="BA677" i="4"/>
  <c r="AZ677" i="4"/>
  <c r="AY677" i="4"/>
  <c r="AX677" i="4"/>
  <c r="AW677" i="4"/>
  <c r="AV677" i="4"/>
  <c r="AU677" i="4"/>
  <c r="AT677" i="4"/>
  <c r="AS677" i="4"/>
  <c r="BL676" i="4"/>
  <c r="BK676" i="4"/>
  <c r="BJ676" i="4"/>
  <c r="BI676" i="4"/>
  <c r="BH676" i="4"/>
  <c r="BG676" i="4"/>
  <c r="BF676" i="4"/>
  <c r="BE676" i="4"/>
  <c r="BD676" i="4"/>
  <c r="BC676" i="4"/>
  <c r="BB676" i="4"/>
  <c r="BA676" i="4"/>
  <c r="AZ676" i="4"/>
  <c r="AY676" i="4"/>
  <c r="AX676" i="4"/>
  <c r="AW676" i="4"/>
  <c r="AV676" i="4"/>
  <c r="AU676" i="4"/>
  <c r="AT676" i="4"/>
  <c r="AS676" i="4"/>
  <c r="BL675" i="4"/>
  <c r="BK675" i="4"/>
  <c r="BJ675" i="4"/>
  <c r="BI675" i="4"/>
  <c r="BH675" i="4"/>
  <c r="BG675" i="4"/>
  <c r="BF675" i="4"/>
  <c r="BE675" i="4"/>
  <c r="BD675" i="4"/>
  <c r="BC675" i="4"/>
  <c r="BB675" i="4"/>
  <c r="BA675" i="4"/>
  <c r="AZ675" i="4"/>
  <c r="AY675" i="4"/>
  <c r="AX675" i="4"/>
  <c r="AW675" i="4"/>
  <c r="AV675" i="4"/>
  <c r="AU675" i="4"/>
  <c r="AT675" i="4"/>
  <c r="AS675" i="4"/>
  <c r="BL674" i="4"/>
  <c r="BK674" i="4"/>
  <c r="BJ674" i="4"/>
  <c r="BI674" i="4"/>
  <c r="BH674" i="4"/>
  <c r="BG674" i="4"/>
  <c r="BF674" i="4"/>
  <c r="BE674" i="4"/>
  <c r="BD674" i="4"/>
  <c r="BC674" i="4"/>
  <c r="BB674" i="4"/>
  <c r="BA674" i="4"/>
  <c r="AZ674" i="4"/>
  <c r="AY674" i="4"/>
  <c r="AX674" i="4"/>
  <c r="AW674" i="4"/>
  <c r="AV674" i="4"/>
  <c r="AU674" i="4"/>
  <c r="AT674" i="4"/>
  <c r="AS674" i="4"/>
  <c r="BL673" i="4"/>
  <c r="BK673" i="4"/>
  <c r="BJ673" i="4"/>
  <c r="BI673" i="4"/>
  <c r="BH673" i="4"/>
  <c r="BG673" i="4"/>
  <c r="BF673" i="4"/>
  <c r="BE673" i="4"/>
  <c r="BD673" i="4"/>
  <c r="BC673" i="4"/>
  <c r="BB673" i="4"/>
  <c r="BA673" i="4"/>
  <c r="AZ673" i="4"/>
  <c r="AY673" i="4"/>
  <c r="AX673" i="4"/>
  <c r="AW673" i="4"/>
  <c r="AV673" i="4"/>
  <c r="AU673" i="4"/>
  <c r="AT673" i="4"/>
  <c r="AS673" i="4"/>
  <c r="BL672" i="4"/>
  <c r="BK672" i="4"/>
  <c r="BJ672" i="4"/>
  <c r="BI672" i="4"/>
  <c r="BH672" i="4"/>
  <c r="BG672" i="4"/>
  <c r="BF672" i="4"/>
  <c r="BE672" i="4"/>
  <c r="BD672" i="4"/>
  <c r="BC672" i="4"/>
  <c r="BB672" i="4"/>
  <c r="BA672" i="4"/>
  <c r="AZ672" i="4"/>
  <c r="AY672" i="4"/>
  <c r="AX672" i="4"/>
  <c r="AW672" i="4"/>
  <c r="AV672" i="4"/>
  <c r="AU672" i="4"/>
  <c r="AT672" i="4"/>
  <c r="AS672" i="4"/>
  <c r="BL671" i="4"/>
  <c r="BK671" i="4"/>
  <c r="BJ671" i="4"/>
  <c r="BI671" i="4"/>
  <c r="BH671" i="4"/>
  <c r="BG671" i="4"/>
  <c r="BF671" i="4"/>
  <c r="BE671" i="4"/>
  <c r="BD671" i="4"/>
  <c r="BC671" i="4"/>
  <c r="BB671" i="4"/>
  <c r="BA671" i="4"/>
  <c r="AZ671" i="4"/>
  <c r="AY671" i="4"/>
  <c r="AX671" i="4"/>
  <c r="AW671" i="4"/>
  <c r="AV671" i="4"/>
  <c r="AU671" i="4"/>
  <c r="AT671" i="4"/>
  <c r="AS671" i="4"/>
  <c r="BL670" i="4"/>
  <c r="BK670" i="4"/>
  <c r="BJ670" i="4"/>
  <c r="BI670" i="4"/>
  <c r="BH670" i="4"/>
  <c r="BG670" i="4"/>
  <c r="BF670" i="4"/>
  <c r="BE670" i="4"/>
  <c r="BD670" i="4"/>
  <c r="BC670" i="4"/>
  <c r="BB670" i="4"/>
  <c r="BA670" i="4"/>
  <c r="AZ670" i="4"/>
  <c r="AY670" i="4"/>
  <c r="AX670" i="4"/>
  <c r="AW670" i="4"/>
  <c r="AV670" i="4"/>
  <c r="AU670" i="4"/>
  <c r="AT670" i="4"/>
  <c r="AS670" i="4"/>
  <c r="BL669" i="4"/>
  <c r="BK669" i="4"/>
  <c r="BJ669" i="4"/>
  <c r="BI669" i="4"/>
  <c r="BH669" i="4"/>
  <c r="BG669" i="4"/>
  <c r="BF669" i="4"/>
  <c r="BE669" i="4"/>
  <c r="BD669" i="4"/>
  <c r="BC669" i="4"/>
  <c r="BB669" i="4"/>
  <c r="BA669" i="4"/>
  <c r="AZ669" i="4"/>
  <c r="AY669" i="4"/>
  <c r="AX669" i="4"/>
  <c r="AW669" i="4"/>
  <c r="AV669" i="4"/>
  <c r="AU669" i="4"/>
  <c r="AT669" i="4"/>
  <c r="AS669" i="4"/>
  <c r="BL668" i="4"/>
  <c r="BK668" i="4"/>
  <c r="BJ668" i="4"/>
  <c r="BI668" i="4"/>
  <c r="BH668" i="4"/>
  <c r="BG668" i="4"/>
  <c r="BF668" i="4"/>
  <c r="BE668" i="4"/>
  <c r="BD668" i="4"/>
  <c r="BC668" i="4"/>
  <c r="BB668" i="4"/>
  <c r="BA668" i="4"/>
  <c r="AZ668" i="4"/>
  <c r="AY668" i="4"/>
  <c r="AX668" i="4"/>
  <c r="AW668" i="4"/>
  <c r="AV668" i="4"/>
  <c r="AU668" i="4"/>
  <c r="AT668" i="4"/>
  <c r="AS668" i="4"/>
  <c r="BL667" i="4"/>
  <c r="BK667" i="4"/>
  <c r="BJ667" i="4"/>
  <c r="BI667" i="4"/>
  <c r="BH667" i="4"/>
  <c r="BG667" i="4"/>
  <c r="BF667" i="4"/>
  <c r="BE667" i="4"/>
  <c r="BD667" i="4"/>
  <c r="BC667" i="4"/>
  <c r="BB667" i="4"/>
  <c r="BA667" i="4"/>
  <c r="AZ667" i="4"/>
  <c r="AY667" i="4"/>
  <c r="AX667" i="4"/>
  <c r="AW667" i="4"/>
  <c r="AV667" i="4"/>
  <c r="AU667" i="4"/>
  <c r="AT667" i="4"/>
  <c r="AS667" i="4"/>
  <c r="BL666" i="4"/>
  <c r="BK666" i="4"/>
  <c r="BJ666" i="4"/>
  <c r="BI666" i="4"/>
  <c r="BH666" i="4"/>
  <c r="BG666" i="4"/>
  <c r="BF666" i="4"/>
  <c r="BE666" i="4"/>
  <c r="BD666" i="4"/>
  <c r="BC666" i="4"/>
  <c r="BB666" i="4"/>
  <c r="BA666" i="4"/>
  <c r="AZ666" i="4"/>
  <c r="AY666" i="4"/>
  <c r="AX666" i="4"/>
  <c r="AW666" i="4"/>
  <c r="AV666" i="4"/>
  <c r="AU666" i="4"/>
  <c r="AT666" i="4"/>
  <c r="AS666" i="4"/>
  <c r="BL665" i="4"/>
  <c r="BK665" i="4"/>
  <c r="BJ665" i="4"/>
  <c r="BI665" i="4"/>
  <c r="BH665" i="4"/>
  <c r="BG665" i="4"/>
  <c r="BF665" i="4"/>
  <c r="BE665" i="4"/>
  <c r="BD665" i="4"/>
  <c r="BC665" i="4"/>
  <c r="BB665" i="4"/>
  <c r="BA665" i="4"/>
  <c r="AZ665" i="4"/>
  <c r="AY665" i="4"/>
  <c r="AX665" i="4"/>
  <c r="AW665" i="4"/>
  <c r="AV665" i="4"/>
  <c r="AU665" i="4"/>
  <c r="AT665" i="4"/>
  <c r="AS665" i="4"/>
  <c r="BL664" i="4"/>
  <c r="BK664" i="4"/>
  <c r="BJ664" i="4"/>
  <c r="BI664" i="4"/>
  <c r="BH664" i="4"/>
  <c r="BG664" i="4"/>
  <c r="BF664" i="4"/>
  <c r="BE664" i="4"/>
  <c r="BD664" i="4"/>
  <c r="BC664" i="4"/>
  <c r="BB664" i="4"/>
  <c r="BA664" i="4"/>
  <c r="AZ664" i="4"/>
  <c r="AY664" i="4"/>
  <c r="AX664" i="4"/>
  <c r="AW664" i="4"/>
  <c r="AV664" i="4"/>
  <c r="AU664" i="4"/>
  <c r="AT664" i="4"/>
  <c r="AS664" i="4"/>
  <c r="BL663" i="4"/>
  <c r="BK663" i="4"/>
  <c r="BJ663" i="4"/>
  <c r="BI663" i="4"/>
  <c r="BH663" i="4"/>
  <c r="BG663" i="4"/>
  <c r="BF663" i="4"/>
  <c r="BE663" i="4"/>
  <c r="BD663" i="4"/>
  <c r="BC663" i="4"/>
  <c r="BB663" i="4"/>
  <c r="BA663" i="4"/>
  <c r="AZ663" i="4"/>
  <c r="AY663" i="4"/>
  <c r="AX663" i="4"/>
  <c r="AW663" i="4"/>
  <c r="AV663" i="4"/>
  <c r="AU663" i="4"/>
  <c r="AT663" i="4"/>
  <c r="AS663" i="4"/>
  <c r="BL662" i="4"/>
  <c r="BK662" i="4"/>
  <c r="BJ662" i="4"/>
  <c r="BI662" i="4"/>
  <c r="BH662" i="4"/>
  <c r="BG662" i="4"/>
  <c r="BF662" i="4"/>
  <c r="BE662" i="4"/>
  <c r="BD662" i="4"/>
  <c r="BC662" i="4"/>
  <c r="BB662" i="4"/>
  <c r="BA662" i="4"/>
  <c r="AZ662" i="4"/>
  <c r="AY662" i="4"/>
  <c r="AX662" i="4"/>
  <c r="AW662" i="4"/>
  <c r="AV662" i="4"/>
  <c r="AU662" i="4"/>
  <c r="AT662" i="4"/>
  <c r="AS662" i="4"/>
  <c r="BL661" i="4"/>
  <c r="BK661" i="4"/>
  <c r="BJ661" i="4"/>
  <c r="BI661" i="4"/>
  <c r="BH661" i="4"/>
  <c r="BG661" i="4"/>
  <c r="BF661" i="4"/>
  <c r="BE661" i="4"/>
  <c r="BD661" i="4"/>
  <c r="BC661" i="4"/>
  <c r="BB661" i="4"/>
  <c r="BA661" i="4"/>
  <c r="AZ661" i="4"/>
  <c r="AY661" i="4"/>
  <c r="AX661" i="4"/>
  <c r="AW661" i="4"/>
  <c r="AV661" i="4"/>
  <c r="AU661" i="4"/>
  <c r="AT661" i="4"/>
  <c r="AS661" i="4"/>
  <c r="BL660" i="4"/>
  <c r="BK660" i="4"/>
  <c r="BJ660" i="4"/>
  <c r="BI660" i="4"/>
  <c r="BH660" i="4"/>
  <c r="BG660" i="4"/>
  <c r="BF660" i="4"/>
  <c r="BE660" i="4"/>
  <c r="BD660" i="4"/>
  <c r="BC660" i="4"/>
  <c r="BB660" i="4"/>
  <c r="BA660" i="4"/>
  <c r="AZ660" i="4"/>
  <c r="AY660" i="4"/>
  <c r="AX660" i="4"/>
  <c r="AW660" i="4"/>
  <c r="AV660" i="4"/>
  <c r="AU660" i="4"/>
  <c r="AT660" i="4"/>
  <c r="AS660" i="4"/>
  <c r="BL659" i="4"/>
  <c r="BK659" i="4"/>
  <c r="BJ659" i="4"/>
  <c r="BI659" i="4"/>
  <c r="BH659" i="4"/>
  <c r="BG659" i="4"/>
  <c r="BF659" i="4"/>
  <c r="BE659" i="4"/>
  <c r="BD659" i="4"/>
  <c r="BC659" i="4"/>
  <c r="BB659" i="4"/>
  <c r="BA659" i="4"/>
  <c r="AZ659" i="4"/>
  <c r="AY659" i="4"/>
  <c r="AX659" i="4"/>
  <c r="AW659" i="4"/>
  <c r="AV659" i="4"/>
  <c r="AU659" i="4"/>
  <c r="AT659" i="4"/>
  <c r="AS659" i="4"/>
  <c r="BL658" i="4"/>
  <c r="BK658" i="4"/>
  <c r="BJ658" i="4"/>
  <c r="BI658" i="4"/>
  <c r="BH658" i="4"/>
  <c r="BG658" i="4"/>
  <c r="BF658" i="4"/>
  <c r="BE658" i="4"/>
  <c r="BD658" i="4"/>
  <c r="BC658" i="4"/>
  <c r="BB658" i="4"/>
  <c r="BA658" i="4"/>
  <c r="AZ658" i="4"/>
  <c r="AY658" i="4"/>
  <c r="AX658" i="4"/>
  <c r="AW658" i="4"/>
  <c r="AV658" i="4"/>
  <c r="AU658" i="4"/>
  <c r="AT658" i="4"/>
  <c r="AS658" i="4"/>
  <c r="BL657" i="4"/>
  <c r="BK657" i="4"/>
  <c r="BJ657" i="4"/>
  <c r="BI657" i="4"/>
  <c r="BH657" i="4"/>
  <c r="BG657" i="4"/>
  <c r="BF657" i="4"/>
  <c r="BE657" i="4"/>
  <c r="BD657" i="4"/>
  <c r="BC657" i="4"/>
  <c r="BB657" i="4"/>
  <c r="BA657" i="4"/>
  <c r="AZ657" i="4"/>
  <c r="AY657" i="4"/>
  <c r="AX657" i="4"/>
  <c r="AW657" i="4"/>
  <c r="AV657" i="4"/>
  <c r="AU657" i="4"/>
  <c r="AT657" i="4"/>
  <c r="AS657" i="4"/>
  <c r="BL656" i="4"/>
  <c r="BK656" i="4"/>
  <c r="BJ656" i="4"/>
  <c r="BI656" i="4"/>
  <c r="BH656" i="4"/>
  <c r="BG656" i="4"/>
  <c r="BF656" i="4"/>
  <c r="BE656" i="4"/>
  <c r="BD656" i="4"/>
  <c r="BC656" i="4"/>
  <c r="BB656" i="4"/>
  <c r="BA656" i="4"/>
  <c r="AZ656" i="4"/>
  <c r="AY656" i="4"/>
  <c r="AX656" i="4"/>
  <c r="AW656" i="4"/>
  <c r="AV656" i="4"/>
  <c r="AU656" i="4"/>
  <c r="AT656" i="4"/>
  <c r="AS656" i="4"/>
  <c r="BL655" i="4"/>
  <c r="BK655" i="4"/>
  <c r="BJ655" i="4"/>
  <c r="BI655" i="4"/>
  <c r="BH655" i="4"/>
  <c r="BG655" i="4"/>
  <c r="BF655" i="4"/>
  <c r="BE655" i="4"/>
  <c r="BD655" i="4"/>
  <c r="BC655" i="4"/>
  <c r="BB655" i="4"/>
  <c r="BA655" i="4"/>
  <c r="AZ655" i="4"/>
  <c r="AY655" i="4"/>
  <c r="AX655" i="4"/>
  <c r="AW655" i="4"/>
  <c r="AV655" i="4"/>
  <c r="AU655" i="4"/>
  <c r="AT655" i="4"/>
  <c r="AS655" i="4"/>
  <c r="BL654" i="4"/>
  <c r="BK654" i="4"/>
  <c r="BJ654" i="4"/>
  <c r="BI654" i="4"/>
  <c r="BH654" i="4"/>
  <c r="BG654" i="4"/>
  <c r="BF654" i="4"/>
  <c r="BE654" i="4"/>
  <c r="BD654" i="4"/>
  <c r="BC654" i="4"/>
  <c r="BB654" i="4"/>
  <c r="BA654" i="4"/>
  <c r="AZ654" i="4"/>
  <c r="AY654" i="4"/>
  <c r="AX654" i="4"/>
  <c r="AW654" i="4"/>
  <c r="AV654" i="4"/>
  <c r="AU654" i="4"/>
  <c r="AT654" i="4"/>
  <c r="AS654" i="4"/>
  <c r="BL653" i="4"/>
  <c r="BK653" i="4"/>
  <c r="BJ653" i="4"/>
  <c r="BI653" i="4"/>
  <c r="BH653" i="4"/>
  <c r="BG653" i="4"/>
  <c r="BF653" i="4"/>
  <c r="BE653" i="4"/>
  <c r="BD653" i="4"/>
  <c r="BC653" i="4"/>
  <c r="BB653" i="4"/>
  <c r="BA653" i="4"/>
  <c r="AZ653" i="4"/>
  <c r="AY653" i="4"/>
  <c r="AX653" i="4"/>
  <c r="AW653" i="4"/>
  <c r="AV653" i="4"/>
  <c r="AU653" i="4"/>
  <c r="AT653" i="4"/>
  <c r="AS653" i="4"/>
  <c r="BL652" i="4"/>
  <c r="BK652" i="4"/>
  <c r="BJ652" i="4"/>
  <c r="BI652" i="4"/>
  <c r="BH652" i="4"/>
  <c r="BG652" i="4"/>
  <c r="BF652" i="4"/>
  <c r="BE652" i="4"/>
  <c r="BD652" i="4"/>
  <c r="BC652" i="4"/>
  <c r="BB652" i="4"/>
  <c r="BA652" i="4"/>
  <c r="AZ652" i="4"/>
  <c r="AY652" i="4"/>
  <c r="AX652" i="4"/>
  <c r="AW652" i="4"/>
  <c r="AV652" i="4"/>
  <c r="AU652" i="4"/>
  <c r="AT652" i="4"/>
  <c r="AS652" i="4"/>
  <c r="BL651" i="4"/>
  <c r="BK651" i="4"/>
  <c r="BJ651" i="4"/>
  <c r="BI651" i="4"/>
  <c r="BH651" i="4"/>
  <c r="BG651" i="4"/>
  <c r="BF651" i="4"/>
  <c r="BE651" i="4"/>
  <c r="BD651" i="4"/>
  <c r="BC651" i="4"/>
  <c r="BB651" i="4"/>
  <c r="BA651" i="4"/>
  <c r="AZ651" i="4"/>
  <c r="AY651" i="4"/>
  <c r="AX651" i="4"/>
  <c r="AW651" i="4"/>
  <c r="AV651" i="4"/>
  <c r="AU651" i="4"/>
  <c r="AT651" i="4"/>
  <c r="AS651" i="4"/>
  <c r="BL650" i="4"/>
  <c r="BK650" i="4"/>
  <c r="BJ650" i="4"/>
  <c r="BI650" i="4"/>
  <c r="BH650" i="4"/>
  <c r="BG650" i="4"/>
  <c r="BF650" i="4"/>
  <c r="BE650" i="4"/>
  <c r="BD650" i="4"/>
  <c r="BC650" i="4"/>
  <c r="BB650" i="4"/>
  <c r="BA650" i="4"/>
  <c r="AZ650" i="4"/>
  <c r="AY650" i="4"/>
  <c r="AX650" i="4"/>
  <c r="AW650" i="4"/>
  <c r="AV650" i="4"/>
  <c r="AU650" i="4"/>
  <c r="AT650" i="4"/>
  <c r="AS650" i="4"/>
  <c r="BL649" i="4"/>
  <c r="BK649" i="4"/>
  <c r="BJ649" i="4"/>
  <c r="BI649" i="4"/>
  <c r="BH649" i="4"/>
  <c r="BG649" i="4"/>
  <c r="BF649" i="4"/>
  <c r="BE649" i="4"/>
  <c r="BD649" i="4"/>
  <c r="BC649" i="4"/>
  <c r="BB649" i="4"/>
  <c r="BA649" i="4"/>
  <c r="AZ649" i="4"/>
  <c r="AY649" i="4"/>
  <c r="AX649" i="4"/>
  <c r="AW649" i="4"/>
  <c r="AV649" i="4"/>
  <c r="AU649" i="4"/>
  <c r="AT649" i="4"/>
  <c r="AS649" i="4"/>
  <c r="BL648" i="4"/>
  <c r="BK648" i="4"/>
  <c r="BJ648" i="4"/>
  <c r="BI648" i="4"/>
  <c r="BH648" i="4"/>
  <c r="BG648" i="4"/>
  <c r="BF648" i="4"/>
  <c r="BE648" i="4"/>
  <c r="BD648" i="4"/>
  <c r="BC648" i="4"/>
  <c r="BB648" i="4"/>
  <c r="BA648" i="4"/>
  <c r="AZ648" i="4"/>
  <c r="AY648" i="4"/>
  <c r="AX648" i="4"/>
  <c r="AW648" i="4"/>
  <c r="AV648" i="4"/>
  <c r="AU648" i="4"/>
  <c r="AT648" i="4"/>
  <c r="AS648" i="4"/>
  <c r="BL647" i="4"/>
  <c r="BK647" i="4"/>
  <c r="BJ647" i="4"/>
  <c r="BI647" i="4"/>
  <c r="BH647" i="4"/>
  <c r="BG647" i="4"/>
  <c r="BF647" i="4"/>
  <c r="BE647" i="4"/>
  <c r="BD647" i="4"/>
  <c r="BC647" i="4"/>
  <c r="BB647" i="4"/>
  <c r="BA647" i="4"/>
  <c r="AZ647" i="4"/>
  <c r="AY647" i="4"/>
  <c r="AX647" i="4"/>
  <c r="AW647" i="4"/>
  <c r="AV647" i="4"/>
  <c r="AU647" i="4"/>
  <c r="AT647" i="4"/>
  <c r="AS647" i="4"/>
  <c r="BL646" i="4"/>
  <c r="BK646" i="4"/>
  <c r="BJ646" i="4"/>
  <c r="BI646" i="4"/>
  <c r="BH646" i="4"/>
  <c r="BG646" i="4"/>
  <c r="BF646" i="4"/>
  <c r="BE646" i="4"/>
  <c r="BD646" i="4"/>
  <c r="BC646" i="4"/>
  <c r="BB646" i="4"/>
  <c r="BA646" i="4"/>
  <c r="AZ646" i="4"/>
  <c r="AY646" i="4"/>
  <c r="AX646" i="4"/>
  <c r="AW646" i="4"/>
  <c r="AV646" i="4"/>
  <c r="AU646" i="4"/>
  <c r="AT646" i="4"/>
  <c r="AS646" i="4"/>
  <c r="BL645" i="4"/>
  <c r="BK645" i="4"/>
  <c r="BJ645" i="4"/>
  <c r="BI645" i="4"/>
  <c r="BH645" i="4"/>
  <c r="BG645" i="4"/>
  <c r="BF645" i="4"/>
  <c r="BE645" i="4"/>
  <c r="BD645" i="4"/>
  <c r="BC645" i="4"/>
  <c r="BB645" i="4"/>
  <c r="BA645" i="4"/>
  <c r="AZ645" i="4"/>
  <c r="AY645" i="4"/>
  <c r="AX645" i="4"/>
  <c r="AW645" i="4"/>
  <c r="AV645" i="4"/>
  <c r="AU645" i="4"/>
  <c r="AT645" i="4"/>
  <c r="AS645" i="4"/>
  <c r="BL644" i="4"/>
  <c r="BK644" i="4"/>
  <c r="BJ644" i="4"/>
  <c r="BI644" i="4"/>
  <c r="BH644" i="4"/>
  <c r="BG644" i="4"/>
  <c r="BF644" i="4"/>
  <c r="BE644" i="4"/>
  <c r="BD644" i="4"/>
  <c r="BC644" i="4"/>
  <c r="BB644" i="4"/>
  <c r="BA644" i="4"/>
  <c r="AZ644" i="4"/>
  <c r="AY644" i="4"/>
  <c r="AX644" i="4"/>
  <c r="AW644" i="4"/>
  <c r="AV644" i="4"/>
  <c r="AU644" i="4"/>
  <c r="AT644" i="4"/>
  <c r="AS644" i="4"/>
  <c r="BL643" i="4"/>
  <c r="BK643" i="4"/>
  <c r="BJ643" i="4"/>
  <c r="BI643" i="4"/>
  <c r="BH643" i="4"/>
  <c r="BG643" i="4"/>
  <c r="BF643" i="4"/>
  <c r="BE643" i="4"/>
  <c r="BD643" i="4"/>
  <c r="BC643" i="4"/>
  <c r="BB643" i="4"/>
  <c r="BA643" i="4"/>
  <c r="AZ643" i="4"/>
  <c r="AY643" i="4"/>
  <c r="AX643" i="4"/>
  <c r="AW643" i="4"/>
  <c r="AV643" i="4"/>
  <c r="AU643" i="4"/>
  <c r="AT643" i="4"/>
  <c r="AS643" i="4"/>
  <c r="BL642" i="4"/>
  <c r="BK642" i="4"/>
  <c r="BJ642" i="4"/>
  <c r="BI642" i="4"/>
  <c r="BH642" i="4"/>
  <c r="BG642" i="4"/>
  <c r="BF642" i="4"/>
  <c r="BE642" i="4"/>
  <c r="BD642" i="4"/>
  <c r="BC642" i="4"/>
  <c r="BB642" i="4"/>
  <c r="BA642" i="4"/>
  <c r="AZ642" i="4"/>
  <c r="AY642" i="4"/>
  <c r="AX642" i="4"/>
  <c r="AW642" i="4"/>
  <c r="AV642" i="4"/>
  <c r="AU642" i="4"/>
  <c r="AT642" i="4"/>
  <c r="AS642" i="4"/>
  <c r="BL641" i="4"/>
  <c r="BK641" i="4"/>
  <c r="BJ641" i="4"/>
  <c r="BI641" i="4"/>
  <c r="BH641" i="4"/>
  <c r="BG641" i="4"/>
  <c r="BF641" i="4"/>
  <c r="BE641" i="4"/>
  <c r="BD641" i="4"/>
  <c r="BC641" i="4"/>
  <c r="BB641" i="4"/>
  <c r="BA641" i="4"/>
  <c r="AZ641" i="4"/>
  <c r="AY641" i="4"/>
  <c r="AX641" i="4"/>
  <c r="AW641" i="4"/>
  <c r="AV641" i="4"/>
  <c r="AU641" i="4"/>
  <c r="AT641" i="4"/>
  <c r="AS641" i="4"/>
  <c r="BL640" i="4"/>
  <c r="BK640" i="4"/>
  <c r="BJ640" i="4"/>
  <c r="BI640" i="4"/>
  <c r="BH640" i="4"/>
  <c r="BG640" i="4"/>
  <c r="BF640" i="4"/>
  <c r="BE640" i="4"/>
  <c r="BD640" i="4"/>
  <c r="BC640" i="4"/>
  <c r="BB640" i="4"/>
  <c r="BA640" i="4"/>
  <c r="AZ640" i="4"/>
  <c r="AY640" i="4"/>
  <c r="AX640" i="4"/>
  <c r="AW640" i="4"/>
  <c r="AV640" i="4"/>
  <c r="AU640" i="4"/>
  <c r="AT640" i="4"/>
  <c r="AS640" i="4"/>
  <c r="BL639" i="4"/>
  <c r="BK639" i="4"/>
  <c r="BJ639" i="4"/>
  <c r="BI639" i="4"/>
  <c r="BH639" i="4"/>
  <c r="BG639" i="4"/>
  <c r="BF639" i="4"/>
  <c r="BE639" i="4"/>
  <c r="BD639" i="4"/>
  <c r="BC639" i="4"/>
  <c r="BB639" i="4"/>
  <c r="BA639" i="4"/>
  <c r="AZ639" i="4"/>
  <c r="AY639" i="4"/>
  <c r="AX639" i="4"/>
  <c r="AW639" i="4"/>
  <c r="AV639" i="4"/>
  <c r="AU639" i="4"/>
  <c r="AT639" i="4"/>
  <c r="AS639" i="4"/>
  <c r="BL638" i="4"/>
  <c r="BK638" i="4"/>
  <c r="BJ638" i="4"/>
  <c r="BI638" i="4"/>
  <c r="BH638" i="4"/>
  <c r="BG638" i="4"/>
  <c r="BF638" i="4"/>
  <c r="BE638" i="4"/>
  <c r="BD638" i="4"/>
  <c r="BC638" i="4"/>
  <c r="BB638" i="4"/>
  <c r="BA638" i="4"/>
  <c r="AZ638" i="4"/>
  <c r="AY638" i="4"/>
  <c r="AX638" i="4"/>
  <c r="AW638" i="4"/>
  <c r="AV638" i="4"/>
  <c r="AU638" i="4"/>
  <c r="AT638" i="4"/>
  <c r="AS638" i="4"/>
  <c r="BL637" i="4"/>
  <c r="BK637" i="4"/>
  <c r="BJ637" i="4"/>
  <c r="BI637" i="4"/>
  <c r="BH637" i="4"/>
  <c r="BG637" i="4"/>
  <c r="BF637" i="4"/>
  <c r="BE637" i="4"/>
  <c r="BD637" i="4"/>
  <c r="BC637" i="4"/>
  <c r="BB637" i="4"/>
  <c r="BA637" i="4"/>
  <c r="AZ637" i="4"/>
  <c r="AY637" i="4"/>
  <c r="AX637" i="4"/>
  <c r="AW637" i="4"/>
  <c r="AV637" i="4"/>
  <c r="AU637" i="4"/>
  <c r="AT637" i="4"/>
  <c r="AS637" i="4"/>
  <c r="BL636" i="4"/>
  <c r="BK636" i="4"/>
  <c r="BJ636" i="4"/>
  <c r="BI636" i="4"/>
  <c r="BH636" i="4"/>
  <c r="BG636" i="4"/>
  <c r="BF636" i="4"/>
  <c r="BE636" i="4"/>
  <c r="BD636" i="4"/>
  <c r="BC636" i="4"/>
  <c r="BB636" i="4"/>
  <c r="BA636" i="4"/>
  <c r="AZ636" i="4"/>
  <c r="AY636" i="4"/>
  <c r="AX636" i="4"/>
  <c r="AW636" i="4"/>
  <c r="AV636" i="4"/>
  <c r="AU636" i="4"/>
  <c r="AT636" i="4"/>
  <c r="AS636" i="4"/>
  <c r="BL635" i="4"/>
  <c r="BK635" i="4"/>
  <c r="BJ635" i="4"/>
  <c r="BI635" i="4"/>
  <c r="BH635" i="4"/>
  <c r="BG635" i="4"/>
  <c r="BF635" i="4"/>
  <c r="BE635" i="4"/>
  <c r="BD635" i="4"/>
  <c r="BC635" i="4"/>
  <c r="BB635" i="4"/>
  <c r="BA635" i="4"/>
  <c r="AZ635" i="4"/>
  <c r="AY635" i="4"/>
  <c r="AX635" i="4"/>
  <c r="AW635" i="4"/>
  <c r="AV635" i="4"/>
  <c r="AU635" i="4"/>
  <c r="AT635" i="4"/>
  <c r="AS635" i="4"/>
  <c r="BL634" i="4"/>
  <c r="BK634" i="4"/>
  <c r="BJ634" i="4"/>
  <c r="BI634" i="4"/>
  <c r="BH634" i="4"/>
  <c r="BG634" i="4"/>
  <c r="BF634" i="4"/>
  <c r="BE634" i="4"/>
  <c r="BD634" i="4"/>
  <c r="BC634" i="4"/>
  <c r="BB634" i="4"/>
  <c r="BA634" i="4"/>
  <c r="AZ634" i="4"/>
  <c r="AY634" i="4"/>
  <c r="AX634" i="4"/>
  <c r="AW634" i="4"/>
  <c r="AV634" i="4"/>
  <c r="AU634" i="4"/>
  <c r="AT634" i="4"/>
  <c r="AS634" i="4"/>
  <c r="BL633" i="4"/>
  <c r="BK633" i="4"/>
  <c r="BJ633" i="4"/>
  <c r="BI633" i="4"/>
  <c r="BH633" i="4"/>
  <c r="BG633" i="4"/>
  <c r="BF633" i="4"/>
  <c r="BE633" i="4"/>
  <c r="BD633" i="4"/>
  <c r="BC633" i="4"/>
  <c r="BB633" i="4"/>
  <c r="BA633" i="4"/>
  <c r="AZ633" i="4"/>
  <c r="AY633" i="4"/>
  <c r="AX633" i="4"/>
  <c r="AW633" i="4"/>
  <c r="AV633" i="4"/>
  <c r="AU633" i="4"/>
  <c r="AT633" i="4"/>
  <c r="AS633" i="4"/>
  <c r="BL632" i="4"/>
  <c r="BK632" i="4"/>
  <c r="BJ632" i="4"/>
  <c r="BI632" i="4"/>
  <c r="BH632" i="4"/>
  <c r="BG632" i="4"/>
  <c r="BF632" i="4"/>
  <c r="BE632" i="4"/>
  <c r="BD632" i="4"/>
  <c r="BC632" i="4"/>
  <c r="BB632" i="4"/>
  <c r="BA632" i="4"/>
  <c r="AZ632" i="4"/>
  <c r="AY632" i="4"/>
  <c r="AX632" i="4"/>
  <c r="AW632" i="4"/>
  <c r="AV632" i="4"/>
  <c r="AU632" i="4"/>
  <c r="AT632" i="4"/>
  <c r="AS632" i="4"/>
  <c r="BL631" i="4"/>
  <c r="BK631" i="4"/>
  <c r="BJ631" i="4"/>
  <c r="BI631" i="4"/>
  <c r="BH631" i="4"/>
  <c r="BG631" i="4"/>
  <c r="BF631" i="4"/>
  <c r="BE631" i="4"/>
  <c r="BD631" i="4"/>
  <c r="BC631" i="4"/>
  <c r="BB631" i="4"/>
  <c r="BA631" i="4"/>
  <c r="AZ631" i="4"/>
  <c r="AY631" i="4"/>
  <c r="AX631" i="4"/>
  <c r="AW631" i="4"/>
  <c r="AV631" i="4"/>
  <c r="AU631" i="4"/>
  <c r="AT631" i="4"/>
  <c r="AS631" i="4"/>
  <c r="BL630" i="4"/>
  <c r="BK630" i="4"/>
  <c r="BJ630" i="4"/>
  <c r="BI630" i="4"/>
  <c r="BH630" i="4"/>
  <c r="BG630" i="4"/>
  <c r="BF630" i="4"/>
  <c r="BE630" i="4"/>
  <c r="BD630" i="4"/>
  <c r="BC630" i="4"/>
  <c r="BB630" i="4"/>
  <c r="BA630" i="4"/>
  <c r="AZ630" i="4"/>
  <c r="AY630" i="4"/>
  <c r="AX630" i="4"/>
  <c r="AW630" i="4"/>
  <c r="AV630" i="4"/>
  <c r="AU630" i="4"/>
  <c r="AT630" i="4"/>
  <c r="AS630" i="4"/>
  <c r="BL629" i="4"/>
  <c r="BK629" i="4"/>
  <c r="BJ629" i="4"/>
  <c r="BI629" i="4"/>
  <c r="BH629" i="4"/>
  <c r="BG629" i="4"/>
  <c r="BF629" i="4"/>
  <c r="BE629" i="4"/>
  <c r="BD629" i="4"/>
  <c r="BC629" i="4"/>
  <c r="BB629" i="4"/>
  <c r="BA629" i="4"/>
  <c r="AZ629" i="4"/>
  <c r="AY629" i="4"/>
  <c r="AX629" i="4"/>
  <c r="AW629" i="4"/>
  <c r="AV629" i="4"/>
  <c r="AU629" i="4"/>
  <c r="AT629" i="4"/>
  <c r="AS629" i="4"/>
  <c r="BL628" i="4"/>
  <c r="BK628" i="4"/>
  <c r="BJ628" i="4"/>
  <c r="BI628" i="4"/>
  <c r="BH628" i="4"/>
  <c r="BG628" i="4"/>
  <c r="BF628" i="4"/>
  <c r="BE628" i="4"/>
  <c r="BD628" i="4"/>
  <c r="BC628" i="4"/>
  <c r="BB628" i="4"/>
  <c r="BA628" i="4"/>
  <c r="AZ628" i="4"/>
  <c r="AY628" i="4"/>
  <c r="AX628" i="4"/>
  <c r="AW628" i="4"/>
  <c r="AV628" i="4"/>
  <c r="AU628" i="4"/>
  <c r="AT628" i="4"/>
  <c r="AS628" i="4"/>
  <c r="BL627" i="4"/>
  <c r="BK627" i="4"/>
  <c r="BJ627" i="4"/>
  <c r="BI627" i="4"/>
  <c r="BH627" i="4"/>
  <c r="BG627" i="4"/>
  <c r="BF627" i="4"/>
  <c r="BE627" i="4"/>
  <c r="BD627" i="4"/>
  <c r="BC627" i="4"/>
  <c r="BB627" i="4"/>
  <c r="BA627" i="4"/>
  <c r="AZ627" i="4"/>
  <c r="AY627" i="4"/>
  <c r="AX627" i="4"/>
  <c r="AW627" i="4"/>
  <c r="AV627" i="4"/>
  <c r="AU627" i="4"/>
  <c r="AT627" i="4"/>
  <c r="AS627" i="4"/>
  <c r="BL626" i="4"/>
  <c r="BK626" i="4"/>
  <c r="BJ626" i="4"/>
  <c r="BI626" i="4"/>
  <c r="BH626" i="4"/>
  <c r="BG626" i="4"/>
  <c r="BF626" i="4"/>
  <c r="BE626" i="4"/>
  <c r="BD626" i="4"/>
  <c r="BC626" i="4"/>
  <c r="BB626" i="4"/>
  <c r="BA626" i="4"/>
  <c r="AZ626" i="4"/>
  <c r="AY626" i="4"/>
  <c r="AX626" i="4"/>
  <c r="AW626" i="4"/>
  <c r="AV626" i="4"/>
  <c r="AU626" i="4"/>
  <c r="AT626" i="4"/>
  <c r="AS626" i="4"/>
  <c r="BL625" i="4"/>
  <c r="BK625" i="4"/>
  <c r="BJ625" i="4"/>
  <c r="BI625" i="4"/>
  <c r="BH625" i="4"/>
  <c r="BG625" i="4"/>
  <c r="BF625" i="4"/>
  <c r="BE625" i="4"/>
  <c r="BD625" i="4"/>
  <c r="BC625" i="4"/>
  <c r="BB625" i="4"/>
  <c r="BA625" i="4"/>
  <c r="AZ625" i="4"/>
  <c r="AY625" i="4"/>
  <c r="AX625" i="4"/>
  <c r="AW625" i="4"/>
  <c r="AV625" i="4"/>
  <c r="AU625" i="4"/>
  <c r="AT625" i="4"/>
  <c r="AS625" i="4"/>
  <c r="BL624" i="4"/>
  <c r="BK624" i="4"/>
  <c r="BJ624" i="4"/>
  <c r="BI624" i="4"/>
  <c r="BH624" i="4"/>
  <c r="BG624" i="4"/>
  <c r="BF624" i="4"/>
  <c r="BE624" i="4"/>
  <c r="BD624" i="4"/>
  <c r="BC624" i="4"/>
  <c r="BB624" i="4"/>
  <c r="BA624" i="4"/>
  <c r="AZ624" i="4"/>
  <c r="AY624" i="4"/>
  <c r="AX624" i="4"/>
  <c r="AW624" i="4"/>
  <c r="AV624" i="4"/>
  <c r="AU624" i="4"/>
  <c r="AT624" i="4"/>
  <c r="AS624" i="4"/>
  <c r="BL623" i="4"/>
  <c r="BK623" i="4"/>
  <c r="BJ623" i="4"/>
  <c r="BI623" i="4"/>
  <c r="BH623" i="4"/>
  <c r="BG623" i="4"/>
  <c r="BF623" i="4"/>
  <c r="BE623" i="4"/>
  <c r="BD623" i="4"/>
  <c r="BC623" i="4"/>
  <c r="BB623" i="4"/>
  <c r="BA623" i="4"/>
  <c r="AZ623" i="4"/>
  <c r="AY623" i="4"/>
  <c r="AX623" i="4"/>
  <c r="AW623" i="4"/>
  <c r="AV623" i="4"/>
  <c r="AU623" i="4"/>
  <c r="AT623" i="4"/>
  <c r="AS623" i="4"/>
  <c r="BL622" i="4"/>
  <c r="BK622" i="4"/>
  <c r="BJ622" i="4"/>
  <c r="BI622" i="4"/>
  <c r="BH622" i="4"/>
  <c r="BG622" i="4"/>
  <c r="BF622" i="4"/>
  <c r="BE622" i="4"/>
  <c r="BD622" i="4"/>
  <c r="BC622" i="4"/>
  <c r="BB622" i="4"/>
  <c r="BA622" i="4"/>
  <c r="AZ622" i="4"/>
  <c r="AY622" i="4"/>
  <c r="AX622" i="4"/>
  <c r="AW622" i="4"/>
  <c r="AV622" i="4"/>
  <c r="AU622" i="4"/>
  <c r="AT622" i="4"/>
  <c r="AS622" i="4"/>
  <c r="BL621" i="4"/>
  <c r="BK621" i="4"/>
  <c r="BJ621" i="4"/>
  <c r="BI621" i="4"/>
  <c r="BH621" i="4"/>
  <c r="BG621" i="4"/>
  <c r="BF621" i="4"/>
  <c r="BE621" i="4"/>
  <c r="BD621" i="4"/>
  <c r="BC621" i="4"/>
  <c r="BB621" i="4"/>
  <c r="BA621" i="4"/>
  <c r="AZ621" i="4"/>
  <c r="AY621" i="4"/>
  <c r="AX621" i="4"/>
  <c r="AW621" i="4"/>
  <c r="AV621" i="4"/>
  <c r="AU621" i="4"/>
  <c r="AT621" i="4"/>
  <c r="AS621" i="4"/>
  <c r="BL620" i="4"/>
  <c r="BK620" i="4"/>
  <c r="BJ620" i="4"/>
  <c r="BI620" i="4"/>
  <c r="BH620" i="4"/>
  <c r="BG620" i="4"/>
  <c r="BF620" i="4"/>
  <c r="BE620" i="4"/>
  <c r="BD620" i="4"/>
  <c r="BC620" i="4"/>
  <c r="BB620" i="4"/>
  <c r="BA620" i="4"/>
  <c r="AZ620" i="4"/>
  <c r="AY620" i="4"/>
  <c r="AX620" i="4"/>
  <c r="AW620" i="4"/>
  <c r="AV620" i="4"/>
  <c r="AU620" i="4"/>
  <c r="AT620" i="4"/>
  <c r="AS620" i="4"/>
  <c r="BL619" i="4"/>
  <c r="BK619" i="4"/>
  <c r="BJ619" i="4"/>
  <c r="BI619" i="4"/>
  <c r="BH619" i="4"/>
  <c r="BG619" i="4"/>
  <c r="BF619" i="4"/>
  <c r="BE619" i="4"/>
  <c r="BD619" i="4"/>
  <c r="BC619" i="4"/>
  <c r="BB619" i="4"/>
  <c r="BA619" i="4"/>
  <c r="AZ619" i="4"/>
  <c r="AY619" i="4"/>
  <c r="AX619" i="4"/>
  <c r="AW619" i="4"/>
  <c r="AV619" i="4"/>
  <c r="AU619" i="4"/>
  <c r="AT619" i="4"/>
  <c r="AS619" i="4"/>
  <c r="BL618" i="4"/>
  <c r="BK618" i="4"/>
  <c r="BJ618" i="4"/>
  <c r="BI618" i="4"/>
  <c r="BH618" i="4"/>
  <c r="BG618" i="4"/>
  <c r="BF618" i="4"/>
  <c r="BE618" i="4"/>
  <c r="BD618" i="4"/>
  <c r="BC618" i="4"/>
  <c r="BB618" i="4"/>
  <c r="BA618" i="4"/>
  <c r="AZ618" i="4"/>
  <c r="AY618" i="4"/>
  <c r="AX618" i="4"/>
  <c r="AW618" i="4"/>
  <c r="AV618" i="4"/>
  <c r="AU618" i="4"/>
  <c r="AT618" i="4"/>
  <c r="AS618" i="4"/>
  <c r="BL617" i="4"/>
  <c r="BK617" i="4"/>
  <c r="BJ617" i="4"/>
  <c r="BI617" i="4"/>
  <c r="BH617" i="4"/>
  <c r="BG617" i="4"/>
  <c r="BF617" i="4"/>
  <c r="BE617" i="4"/>
  <c r="BD617" i="4"/>
  <c r="BC617" i="4"/>
  <c r="BB617" i="4"/>
  <c r="BA617" i="4"/>
  <c r="AZ617" i="4"/>
  <c r="AY617" i="4"/>
  <c r="AX617" i="4"/>
  <c r="AW617" i="4"/>
  <c r="AV617" i="4"/>
  <c r="AU617" i="4"/>
  <c r="AT617" i="4"/>
  <c r="AS617" i="4"/>
  <c r="BL616" i="4"/>
  <c r="BK616" i="4"/>
  <c r="BJ616" i="4"/>
  <c r="BI616" i="4"/>
  <c r="BH616" i="4"/>
  <c r="BG616" i="4"/>
  <c r="BF616" i="4"/>
  <c r="BE616" i="4"/>
  <c r="BD616" i="4"/>
  <c r="BC616" i="4"/>
  <c r="BB616" i="4"/>
  <c r="BA616" i="4"/>
  <c r="AZ616" i="4"/>
  <c r="AY616" i="4"/>
  <c r="AX616" i="4"/>
  <c r="AW616" i="4"/>
  <c r="AV616" i="4"/>
  <c r="AU616" i="4"/>
  <c r="AT616" i="4"/>
  <c r="AS616" i="4"/>
  <c r="BL615" i="4"/>
  <c r="BK615" i="4"/>
  <c r="BJ615" i="4"/>
  <c r="BI615" i="4"/>
  <c r="BH615" i="4"/>
  <c r="BG615" i="4"/>
  <c r="BF615" i="4"/>
  <c r="BE615" i="4"/>
  <c r="BD615" i="4"/>
  <c r="BC615" i="4"/>
  <c r="BB615" i="4"/>
  <c r="BA615" i="4"/>
  <c r="AZ615" i="4"/>
  <c r="AY615" i="4"/>
  <c r="AX615" i="4"/>
  <c r="AW615" i="4"/>
  <c r="AV615" i="4"/>
  <c r="AU615" i="4"/>
  <c r="AT615" i="4"/>
  <c r="AS615" i="4"/>
  <c r="BL614" i="4"/>
  <c r="BK614" i="4"/>
  <c r="BJ614" i="4"/>
  <c r="BI614" i="4"/>
  <c r="BH614" i="4"/>
  <c r="BG614" i="4"/>
  <c r="BF614" i="4"/>
  <c r="BE614" i="4"/>
  <c r="BD614" i="4"/>
  <c r="BC614" i="4"/>
  <c r="BB614" i="4"/>
  <c r="BA614" i="4"/>
  <c r="AZ614" i="4"/>
  <c r="AY614" i="4"/>
  <c r="AX614" i="4"/>
  <c r="AW614" i="4"/>
  <c r="AV614" i="4"/>
  <c r="AU614" i="4"/>
  <c r="AT614" i="4"/>
  <c r="AS614" i="4"/>
  <c r="BL613" i="4"/>
  <c r="BK613" i="4"/>
  <c r="BJ613" i="4"/>
  <c r="BI613" i="4"/>
  <c r="BH613" i="4"/>
  <c r="BG613" i="4"/>
  <c r="BF613" i="4"/>
  <c r="BE613" i="4"/>
  <c r="BD613" i="4"/>
  <c r="BC613" i="4"/>
  <c r="BB613" i="4"/>
  <c r="BA613" i="4"/>
  <c r="AZ613" i="4"/>
  <c r="AY613" i="4"/>
  <c r="AX613" i="4"/>
  <c r="AW613" i="4"/>
  <c r="AV613" i="4"/>
  <c r="AU613" i="4"/>
  <c r="AT613" i="4"/>
  <c r="AS613" i="4"/>
  <c r="BL612" i="4"/>
  <c r="BK612" i="4"/>
  <c r="BJ612" i="4"/>
  <c r="BI612" i="4"/>
  <c r="BH612" i="4"/>
  <c r="BG612" i="4"/>
  <c r="BF612" i="4"/>
  <c r="BE612" i="4"/>
  <c r="BD612" i="4"/>
  <c r="BC612" i="4"/>
  <c r="BB612" i="4"/>
  <c r="BA612" i="4"/>
  <c r="AZ612" i="4"/>
  <c r="AY612" i="4"/>
  <c r="AX612" i="4"/>
  <c r="AW612" i="4"/>
  <c r="AV612" i="4"/>
  <c r="AU612" i="4"/>
  <c r="AT612" i="4"/>
  <c r="AS612" i="4"/>
  <c r="BL611" i="4"/>
  <c r="BK611" i="4"/>
  <c r="BJ611" i="4"/>
  <c r="BI611" i="4"/>
  <c r="BH611" i="4"/>
  <c r="BG611" i="4"/>
  <c r="BF611" i="4"/>
  <c r="BE611" i="4"/>
  <c r="BD611" i="4"/>
  <c r="BC611" i="4"/>
  <c r="BB611" i="4"/>
  <c r="BA611" i="4"/>
  <c r="AZ611" i="4"/>
  <c r="AY611" i="4"/>
  <c r="AX611" i="4"/>
  <c r="AW611" i="4"/>
  <c r="AV611" i="4"/>
  <c r="AU611" i="4"/>
  <c r="AT611" i="4"/>
  <c r="AS611" i="4"/>
  <c r="BL610" i="4"/>
  <c r="BK610" i="4"/>
  <c r="BJ610" i="4"/>
  <c r="BI610" i="4"/>
  <c r="BH610" i="4"/>
  <c r="BG610" i="4"/>
  <c r="BF610" i="4"/>
  <c r="BE610" i="4"/>
  <c r="BD610" i="4"/>
  <c r="BC610" i="4"/>
  <c r="BB610" i="4"/>
  <c r="BA610" i="4"/>
  <c r="AZ610" i="4"/>
  <c r="AY610" i="4"/>
  <c r="AX610" i="4"/>
  <c r="AW610" i="4"/>
  <c r="AV610" i="4"/>
  <c r="AU610" i="4"/>
  <c r="AT610" i="4"/>
  <c r="AS610" i="4"/>
  <c r="BL609" i="4"/>
  <c r="BK609" i="4"/>
  <c r="BJ609" i="4"/>
  <c r="BI609" i="4"/>
  <c r="BH609" i="4"/>
  <c r="BG609" i="4"/>
  <c r="BF609" i="4"/>
  <c r="BE609" i="4"/>
  <c r="BD609" i="4"/>
  <c r="BC609" i="4"/>
  <c r="BB609" i="4"/>
  <c r="BA609" i="4"/>
  <c r="AZ609" i="4"/>
  <c r="AY609" i="4"/>
  <c r="AX609" i="4"/>
  <c r="AW609" i="4"/>
  <c r="AV609" i="4"/>
  <c r="AU609" i="4"/>
  <c r="AT609" i="4"/>
  <c r="AS609" i="4"/>
  <c r="BL608" i="4"/>
  <c r="BK608" i="4"/>
  <c r="BJ608" i="4"/>
  <c r="BI608" i="4"/>
  <c r="BH608" i="4"/>
  <c r="BG608" i="4"/>
  <c r="BF608" i="4"/>
  <c r="BE608" i="4"/>
  <c r="BD608" i="4"/>
  <c r="BC608" i="4"/>
  <c r="BB608" i="4"/>
  <c r="BA608" i="4"/>
  <c r="AZ608" i="4"/>
  <c r="AY608" i="4"/>
  <c r="AX608" i="4"/>
  <c r="AW608" i="4"/>
  <c r="AV608" i="4"/>
  <c r="AU608" i="4"/>
  <c r="AT608" i="4"/>
  <c r="AS608" i="4"/>
  <c r="BL607" i="4"/>
  <c r="BK607" i="4"/>
  <c r="BJ607" i="4"/>
  <c r="BI607" i="4"/>
  <c r="BH607" i="4"/>
  <c r="BG607" i="4"/>
  <c r="BF607" i="4"/>
  <c r="BE607" i="4"/>
  <c r="BD607" i="4"/>
  <c r="BC607" i="4"/>
  <c r="BB607" i="4"/>
  <c r="BA607" i="4"/>
  <c r="AZ607" i="4"/>
  <c r="AY607" i="4"/>
  <c r="AX607" i="4"/>
  <c r="AW607" i="4"/>
  <c r="AV607" i="4"/>
  <c r="AU607" i="4"/>
  <c r="AT607" i="4"/>
  <c r="AS607" i="4"/>
  <c r="BL606" i="4"/>
  <c r="BK606" i="4"/>
  <c r="BJ606" i="4"/>
  <c r="BI606" i="4"/>
  <c r="BH606" i="4"/>
  <c r="BG606" i="4"/>
  <c r="BF606" i="4"/>
  <c r="BE606" i="4"/>
  <c r="BD606" i="4"/>
  <c r="BC606" i="4"/>
  <c r="BB606" i="4"/>
  <c r="BA606" i="4"/>
  <c r="AZ606" i="4"/>
  <c r="AY606" i="4"/>
  <c r="AX606" i="4"/>
  <c r="AW606" i="4"/>
  <c r="AV606" i="4"/>
  <c r="AU606" i="4"/>
  <c r="AT606" i="4"/>
  <c r="AS606" i="4"/>
  <c r="BL605" i="4"/>
  <c r="BK605" i="4"/>
  <c r="BJ605" i="4"/>
  <c r="BI605" i="4"/>
  <c r="BH605" i="4"/>
  <c r="BG605" i="4"/>
  <c r="BF605" i="4"/>
  <c r="BE605" i="4"/>
  <c r="BD605" i="4"/>
  <c r="BC605" i="4"/>
  <c r="BB605" i="4"/>
  <c r="BA605" i="4"/>
  <c r="AZ605" i="4"/>
  <c r="AY605" i="4"/>
  <c r="AX605" i="4"/>
  <c r="AW605" i="4"/>
  <c r="AV605" i="4"/>
  <c r="AU605" i="4"/>
  <c r="AT605" i="4"/>
  <c r="AS605" i="4"/>
  <c r="BL604" i="4"/>
  <c r="BK604" i="4"/>
  <c r="BJ604" i="4"/>
  <c r="BI604" i="4"/>
  <c r="BH604" i="4"/>
  <c r="BG604" i="4"/>
  <c r="BF604" i="4"/>
  <c r="BE604" i="4"/>
  <c r="BD604" i="4"/>
  <c r="BC604" i="4"/>
  <c r="BB604" i="4"/>
  <c r="BA604" i="4"/>
  <c r="AZ604" i="4"/>
  <c r="AY604" i="4"/>
  <c r="AX604" i="4"/>
  <c r="AW604" i="4"/>
  <c r="AV604" i="4"/>
  <c r="AU604" i="4"/>
  <c r="AT604" i="4"/>
  <c r="AS604" i="4"/>
  <c r="BL603" i="4"/>
  <c r="BK603" i="4"/>
  <c r="BJ603" i="4"/>
  <c r="BI603" i="4"/>
  <c r="BH603" i="4"/>
  <c r="BG603" i="4"/>
  <c r="BF603" i="4"/>
  <c r="BE603" i="4"/>
  <c r="BD603" i="4"/>
  <c r="BC603" i="4"/>
  <c r="BB603" i="4"/>
  <c r="BA603" i="4"/>
  <c r="AZ603" i="4"/>
  <c r="AY603" i="4"/>
  <c r="AX603" i="4"/>
  <c r="AW603" i="4"/>
  <c r="AV603" i="4"/>
  <c r="AU603" i="4"/>
  <c r="AT603" i="4"/>
  <c r="AS603" i="4"/>
  <c r="BL602" i="4"/>
  <c r="BK602" i="4"/>
  <c r="BJ602" i="4"/>
  <c r="BI602" i="4"/>
  <c r="BH602" i="4"/>
  <c r="BG602" i="4"/>
  <c r="BF602" i="4"/>
  <c r="BE602" i="4"/>
  <c r="BD602" i="4"/>
  <c r="BC602" i="4"/>
  <c r="BB602" i="4"/>
  <c r="BA602" i="4"/>
  <c r="AZ602" i="4"/>
  <c r="AY602" i="4"/>
  <c r="AX602" i="4"/>
  <c r="AW602" i="4"/>
  <c r="AV602" i="4"/>
  <c r="AU602" i="4"/>
  <c r="AT602" i="4"/>
  <c r="AS602" i="4"/>
  <c r="BL601" i="4"/>
  <c r="BK601" i="4"/>
  <c r="BJ601" i="4"/>
  <c r="BI601" i="4"/>
  <c r="BH601" i="4"/>
  <c r="BG601" i="4"/>
  <c r="BF601" i="4"/>
  <c r="BE601" i="4"/>
  <c r="BD601" i="4"/>
  <c r="BC601" i="4"/>
  <c r="BB601" i="4"/>
  <c r="BA601" i="4"/>
  <c r="AZ601" i="4"/>
  <c r="AY601" i="4"/>
  <c r="AX601" i="4"/>
  <c r="AW601" i="4"/>
  <c r="AV601" i="4"/>
  <c r="AU601" i="4"/>
  <c r="AT601" i="4"/>
  <c r="AS601" i="4"/>
  <c r="BL600" i="4"/>
  <c r="BK600" i="4"/>
  <c r="BJ600" i="4"/>
  <c r="BI600" i="4"/>
  <c r="BH600" i="4"/>
  <c r="BG600" i="4"/>
  <c r="BF600" i="4"/>
  <c r="BE600" i="4"/>
  <c r="BD600" i="4"/>
  <c r="BC600" i="4"/>
  <c r="BB600" i="4"/>
  <c r="BA600" i="4"/>
  <c r="AZ600" i="4"/>
  <c r="AY600" i="4"/>
  <c r="AX600" i="4"/>
  <c r="AW600" i="4"/>
  <c r="AV600" i="4"/>
  <c r="AU600" i="4"/>
  <c r="AT600" i="4"/>
  <c r="AS600" i="4"/>
  <c r="BL599" i="4"/>
  <c r="BK599" i="4"/>
  <c r="BJ599" i="4"/>
  <c r="BI599" i="4"/>
  <c r="BH599" i="4"/>
  <c r="BG599" i="4"/>
  <c r="BF599" i="4"/>
  <c r="BE599" i="4"/>
  <c r="BD599" i="4"/>
  <c r="BC599" i="4"/>
  <c r="BB599" i="4"/>
  <c r="BA599" i="4"/>
  <c r="AZ599" i="4"/>
  <c r="AY599" i="4"/>
  <c r="AX599" i="4"/>
  <c r="AW599" i="4"/>
  <c r="AV599" i="4"/>
  <c r="AU599" i="4"/>
  <c r="AT599" i="4"/>
  <c r="AS599" i="4"/>
  <c r="BL598" i="4"/>
  <c r="BK598" i="4"/>
  <c r="BJ598" i="4"/>
  <c r="BI598" i="4"/>
  <c r="BH598" i="4"/>
  <c r="BG598" i="4"/>
  <c r="BF598" i="4"/>
  <c r="BE598" i="4"/>
  <c r="BD598" i="4"/>
  <c r="BC598" i="4"/>
  <c r="BB598" i="4"/>
  <c r="BA598" i="4"/>
  <c r="AZ598" i="4"/>
  <c r="AY598" i="4"/>
  <c r="AX598" i="4"/>
  <c r="AW598" i="4"/>
  <c r="AV598" i="4"/>
  <c r="AU598" i="4"/>
  <c r="AT598" i="4"/>
  <c r="AS598" i="4"/>
  <c r="BL597" i="4"/>
  <c r="BK597" i="4"/>
  <c r="BJ597" i="4"/>
  <c r="BI597" i="4"/>
  <c r="BH597" i="4"/>
  <c r="BG597" i="4"/>
  <c r="BF597" i="4"/>
  <c r="BE597" i="4"/>
  <c r="BD597" i="4"/>
  <c r="BC597" i="4"/>
  <c r="BB597" i="4"/>
  <c r="BA597" i="4"/>
  <c r="AZ597" i="4"/>
  <c r="AY597" i="4"/>
  <c r="AX597" i="4"/>
  <c r="AW597" i="4"/>
  <c r="AV597" i="4"/>
  <c r="AU597" i="4"/>
  <c r="AT597" i="4"/>
  <c r="AS597" i="4"/>
  <c r="BL596" i="4"/>
  <c r="BK596" i="4"/>
  <c r="BJ596" i="4"/>
  <c r="BI596" i="4"/>
  <c r="BH596" i="4"/>
  <c r="BG596" i="4"/>
  <c r="BF596" i="4"/>
  <c r="BE596" i="4"/>
  <c r="BD596" i="4"/>
  <c r="BC596" i="4"/>
  <c r="BB596" i="4"/>
  <c r="BA596" i="4"/>
  <c r="AZ596" i="4"/>
  <c r="AY596" i="4"/>
  <c r="AX596" i="4"/>
  <c r="AW596" i="4"/>
  <c r="AV596" i="4"/>
  <c r="AU596" i="4"/>
  <c r="AT596" i="4"/>
  <c r="AS596" i="4"/>
  <c r="BL595" i="4"/>
  <c r="BK595" i="4"/>
  <c r="BJ595" i="4"/>
  <c r="BI595" i="4"/>
  <c r="BH595" i="4"/>
  <c r="BG595" i="4"/>
  <c r="BF595" i="4"/>
  <c r="BE595" i="4"/>
  <c r="BD595" i="4"/>
  <c r="BC595" i="4"/>
  <c r="BB595" i="4"/>
  <c r="BA595" i="4"/>
  <c r="AZ595" i="4"/>
  <c r="AY595" i="4"/>
  <c r="AX595" i="4"/>
  <c r="AW595" i="4"/>
  <c r="AV595" i="4"/>
  <c r="AU595" i="4"/>
  <c r="AT595" i="4"/>
  <c r="AS595" i="4"/>
  <c r="BL594" i="4"/>
  <c r="BK594" i="4"/>
  <c r="BJ594" i="4"/>
  <c r="BI594" i="4"/>
  <c r="BH594" i="4"/>
  <c r="BG594" i="4"/>
  <c r="BF594" i="4"/>
  <c r="BE594" i="4"/>
  <c r="BD594" i="4"/>
  <c r="BC594" i="4"/>
  <c r="BB594" i="4"/>
  <c r="BA594" i="4"/>
  <c r="AZ594" i="4"/>
  <c r="AY594" i="4"/>
  <c r="AX594" i="4"/>
  <c r="AW594" i="4"/>
  <c r="AV594" i="4"/>
  <c r="AU594" i="4"/>
  <c r="AT594" i="4"/>
  <c r="AS594" i="4"/>
  <c r="BL593" i="4"/>
  <c r="BK593" i="4"/>
  <c r="BJ593" i="4"/>
  <c r="BI593" i="4"/>
  <c r="BH593" i="4"/>
  <c r="BG593" i="4"/>
  <c r="BF593" i="4"/>
  <c r="BE593" i="4"/>
  <c r="BD593" i="4"/>
  <c r="BC593" i="4"/>
  <c r="BB593" i="4"/>
  <c r="BA593" i="4"/>
  <c r="AZ593" i="4"/>
  <c r="AY593" i="4"/>
  <c r="AX593" i="4"/>
  <c r="AW593" i="4"/>
  <c r="AV593" i="4"/>
  <c r="AU593" i="4"/>
  <c r="AT593" i="4"/>
  <c r="AS593" i="4"/>
  <c r="BL592" i="4"/>
  <c r="BK592" i="4"/>
  <c r="BJ592" i="4"/>
  <c r="BI592" i="4"/>
  <c r="BH592" i="4"/>
  <c r="BG592" i="4"/>
  <c r="BF592" i="4"/>
  <c r="BE592" i="4"/>
  <c r="BD592" i="4"/>
  <c r="BC592" i="4"/>
  <c r="BB592" i="4"/>
  <c r="BA592" i="4"/>
  <c r="AZ592" i="4"/>
  <c r="AY592" i="4"/>
  <c r="AX592" i="4"/>
  <c r="AW592" i="4"/>
  <c r="AV592" i="4"/>
  <c r="AU592" i="4"/>
  <c r="AT592" i="4"/>
  <c r="AS592" i="4"/>
  <c r="BL591" i="4"/>
  <c r="BK591" i="4"/>
  <c r="BJ591" i="4"/>
  <c r="BI591" i="4"/>
  <c r="BH591" i="4"/>
  <c r="BG591" i="4"/>
  <c r="BF591" i="4"/>
  <c r="BE591" i="4"/>
  <c r="BD591" i="4"/>
  <c r="BC591" i="4"/>
  <c r="BB591" i="4"/>
  <c r="BA591" i="4"/>
  <c r="AZ591" i="4"/>
  <c r="AY591" i="4"/>
  <c r="AX591" i="4"/>
  <c r="AW591" i="4"/>
  <c r="AV591" i="4"/>
  <c r="AU591" i="4"/>
  <c r="AT591" i="4"/>
  <c r="AS591" i="4"/>
  <c r="BL590" i="4"/>
  <c r="BK590" i="4"/>
  <c r="BJ590" i="4"/>
  <c r="BI590" i="4"/>
  <c r="BH590" i="4"/>
  <c r="BG590" i="4"/>
  <c r="BF590" i="4"/>
  <c r="BE590" i="4"/>
  <c r="BD590" i="4"/>
  <c r="BC590" i="4"/>
  <c r="BB590" i="4"/>
  <c r="BA590" i="4"/>
  <c r="AZ590" i="4"/>
  <c r="AY590" i="4"/>
  <c r="AX590" i="4"/>
  <c r="AW590" i="4"/>
  <c r="AV590" i="4"/>
  <c r="AU590" i="4"/>
  <c r="AT590" i="4"/>
  <c r="AS590" i="4"/>
  <c r="BL589" i="4"/>
  <c r="BK589" i="4"/>
  <c r="BJ589" i="4"/>
  <c r="BI589" i="4"/>
  <c r="BH589" i="4"/>
  <c r="BG589" i="4"/>
  <c r="BF589" i="4"/>
  <c r="BE589" i="4"/>
  <c r="BD589" i="4"/>
  <c r="BC589" i="4"/>
  <c r="BB589" i="4"/>
  <c r="BA589" i="4"/>
  <c r="AZ589" i="4"/>
  <c r="AY589" i="4"/>
  <c r="AX589" i="4"/>
  <c r="AW589" i="4"/>
  <c r="AV589" i="4"/>
  <c r="AU589" i="4"/>
  <c r="AT589" i="4"/>
  <c r="AS589" i="4"/>
  <c r="BL588" i="4"/>
  <c r="BK588" i="4"/>
  <c r="BJ588" i="4"/>
  <c r="BI588" i="4"/>
  <c r="BH588" i="4"/>
  <c r="BG588" i="4"/>
  <c r="BF588" i="4"/>
  <c r="BE588" i="4"/>
  <c r="BD588" i="4"/>
  <c r="BC588" i="4"/>
  <c r="BB588" i="4"/>
  <c r="BA588" i="4"/>
  <c r="AZ588" i="4"/>
  <c r="AY588" i="4"/>
  <c r="AX588" i="4"/>
  <c r="AW588" i="4"/>
  <c r="AV588" i="4"/>
  <c r="AU588" i="4"/>
  <c r="AT588" i="4"/>
  <c r="AS588" i="4"/>
  <c r="BL587" i="4"/>
  <c r="BK587" i="4"/>
  <c r="BJ587" i="4"/>
  <c r="BI587" i="4"/>
  <c r="BH587" i="4"/>
  <c r="BG587" i="4"/>
  <c r="BF587" i="4"/>
  <c r="BE587" i="4"/>
  <c r="BD587" i="4"/>
  <c r="BC587" i="4"/>
  <c r="BB587" i="4"/>
  <c r="BA587" i="4"/>
  <c r="AZ587" i="4"/>
  <c r="AY587" i="4"/>
  <c r="AX587" i="4"/>
  <c r="AW587" i="4"/>
  <c r="AV587" i="4"/>
  <c r="AU587" i="4"/>
  <c r="AT587" i="4"/>
  <c r="AS587" i="4"/>
  <c r="BL586" i="4"/>
  <c r="BK586" i="4"/>
  <c r="BJ586" i="4"/>
  <c r="BI586" i="4"/>
  <c r="BH586" i="4"/>
  <c r="BG586" i="4"/>
  <c r="BF586" i="4"/>
  <c r="BE586" i="4"/>
  <c r="BD586" i="4"/>
  <c r="BC586" i="4"/>
  <c r="BB586" i="4"/>
  <c r="BA586" i="4"/>
  <c r="AZ586" i="4"/>
  <c r="AY586" i="4"/>
  <c r="AX586" i="4"/>
  <c r="AW586" i="4"/>
  <c r="AV586" i="4"/>
  <c r="AU586" i="4"/>
  <c r="AT586" i="4"/>
  <c r="AS586" i="4"/>
  <c r="BL585" i="4"/>
  <c r="BK585" i="4"/>
  <c r="BJ585" i="4"/>
  <c r="BI585" i="4"/>
  <c r="BH585" i="4"/>
  <c r="BG585" i="4"/>
  <c r="BF585" i="4"/>
  <c r="BE585" i="4"/>
  <c r="BD585" i="4"/>
  <c r="BC585" i="4"/>
  <c r="BB585" i="4"/>
  <c r="BA585" i="4"/>
  <c r="AZ585" i="4"/>
  <c r="AY585" i="4"/>
  <c r="AX585" i="4"/>
  <c r="AW585" i="4"/>
  <c r="AV585" i="4"/>
  <c r="AU585" i="4"/>
  <c r="AT585" i="4"/>
  <c r="AS585" i="4"/>
  <c r="BL584" i="4"/>
  <c r="BK584" i="4"/>
  <c r="BJ584" i="4"/>
  <c r="BI584" i="4"/>
  <c r="BH584" i="4"/>
  <c r="BG584" i="4"/>
  <c r="BF584" i="4"/>
  <c r="BE584" i="4"/>
  <c r="BD584" i="4"/>
  <c r="BC584" i="4"/>
  <c r="BB584" i="4"/>
  <c r="BA584" i="4"/>
  <c r="AZ584" i="4"/>
  <c r="AY584" i="4"/>
  <c r="AX584" i="4"/>
  <c r="AW584" i="4"/>
  <c r="AV584" i="4"/>
  <c r="AU584" i="4"/>
  <c r="AT584" i="4"/>
  <c r="AS584" i="4"/>
  <c r="BL583" i="4"/>
  <c r="BK583" i="4"/>
  <c r="BJ583" i="4"/>
  <c r="BI583" i="4"/>
  <c r="BH583" i="4"/>
  <c r="BG583" i="4"/>
  <c r="BF583" i="4"/>
  <c r="BE583" i="4"/>
  <c r="BD583" i="4"/>
  <c r="BC583" i="4"/>
  <c r="BB583" i="4"/>
  <c r="BA583" i="4"/>
  <c r="AZ583" i="4"/>
  <c r="AY583" i="4"/>
  <c r="AX583" i="4"/>
  <c r="AW583" i="4"/>
  <c r="AV583" i="4"/>
  <c r="AU583" i="4"/>
  <c r="AT583" i="4"/>
  <c r="AS583" i="4"/>
  <c r="BL582" i="4"/>
  <c r="BK582" i="4"/>
  <c r="BJ582" i="4"/>
  <c r="BI582" i="4"/>
  <c r="BH582" i="4"/>
  <c r="BG582" i="4"/>
  <c r="BF582" i="4"/>
  <c r="BE582" i="4"/>
  <c r="BD582" i="4"/>
  <c r="BC582" i="4"/>
  <c r="BB582" i="4"/>
  <c r="BA582" i="4"/>
  <c r="AZ582" i="4"/>
  <c r="AY582" i="4"/>
  <c r="AX582" i="4"/>
  <c r="AW582" i="4"/>
  <c r="AV582" i="4"/>
  <c r="AU582" i="4"/>
  <c r="AT582" i="4"/>
  <c r="AS582" i="4"/>
  <c r="BL581" i="4"/>
  <c r="BK581" i="4"/>
  <c r="BJ581" i="4"/>
  <c r="BI581" i="4"/>
  <c r="BH581" i="4"/>
  <c r="BG581" i="4"/>
  <c r="BF581" i="4"/>
  <c r="BE581" i="4"/>
  <c r="BD581" i="4"/>
  <c r="BC581" i="4"/>
  <c r="BB581" i="4"/>
  <c r="BA581" i="4"/>
  <c r="AZ581" i="4"/>
  <c r="AY581" i="4"/>
  <c r="AX581" i="4"/>
  <c r="AW581" i="4"/>
  <c r="AV581" i="4"/>
  <c r="AU581" i="4"/>
  <c r="AT581" i="4"/>
  <c r="AS581" i="4"/>
  <c r="BL580" i="4"/>
  <c r="BK580" i="4"/>
  <c r="BJ580" i="4"/>
  <c r="BI580" i="4"/>
  <c r="BH580" i="4"/>
  <c r="BG580" i="4"/>
  <c r="BF580" i="4"/>
  <c r="BE580" i="4"/>
  <c r="BD580" i="4"/>
  <c r="BC580" i="4"/>
  <c r="BB580" i="4"/>
  <c r="BA580" i="4"/>
  <c r="AZ580" i="4"/>
  <c r="AY580" i="4"/>
  <c r="AX580" i="4"/>
  <c r="AW580" i="4"/>
  <c r="AV580" i="4"/>
  <c r="AU580" i="4"/>
  <c r="AT580" i="4"/>
  <c r="AS580" i="4"/>
  <c r="BL579" i="4"/>
  <c r="BK579" i="4"/>
  <c r="BJ579" i="4"/>
  <c r="BI579" i="4"/>
  <c r="BH579" i="4"/>
  <c r="BG579" i="4"/>
  <c r="BF579" i="4"/>
  <c r="BE579" i="4"/>
  <c r="BD579" i="4"/>
  <c r="BC579" i="4"/>
  <c r="BB579" i="4"/>
  <c r="BA579" i="4"/>
  <c r="AZ579" i="4"/>
  <c r="AY579" i="4"/>
  <c r="AX579" i="4"/>
  <c r="AW579" i="4"/>
  <c r="AV579" i="4"/>
  <c r="AU579" i="4"/>
  <c r="AT579" i="4"/>
  <c r="AS579" i="4"/>
  <c r="BL578" i="4"/>
  <c r="BK578" i="4"/>
  <c r="BJ578" i="4"/>
  <c r="BI578" i="4"/>
  <c r="BH578" i="4"/>
  <c r="BG578" i="4"/>
  <c r="BF578" i="4"/>
  <c r="BE578" i="4"/>
  <c r="BD578" i="4"/>
  <c r="BC578" i="4"/>
  <c r="BB578" i="4"/>
  <c r="BA578" i="4"/>
  <c r="AZ578" i="4"/>
  <c r="AY578" i="4"/>
  <c r="AX578" i="4"/>
  <c r="AW578" i="4"/>
  <c r="AV578" i="4"/>
  <c r="AU578" i="4"/>
  <c r="AT578" i="4"/>
  <c r="AS578" i="4"/>
  <c r="BL577" i="4"/>
  <c r="BK577" i="4"/>
  <c r="BJ577" i="4"/>
  <c r="BI577" i="4"/>
  <c r="BH577" i="4"/>
  <c r="BG577" i="4"/>
  <c r="BF577" i="4"/>
  <c r="BE577" i="4"/>
  <c r="BD577" i="4"/>
  <c r="BC577" i="4"/>
  <c r="BB577" i="4"/>
  <c r="BA577" i="4"/>
  <c r="AZ577" i="4"/>
  <c r="AY577" i="4"/>
  <c r="AX577" i="4"/>
  <c r="AW577" i="4"/>
  <c r="AV577" i="4"/>
  <c r="AU577" i="4"/>
  <c r="AT577" i="4"/>
  <c r="AS577" i="4"/>
  <c r="BL576" i="4"/>
  <c r="BK576" i="4"/>
  <c r="BJ576" i="4"/>
  <c r="BI576" i="4"/>
  <c r="BH576" i="4"/>
  <c r="BG576" i="4"/>
  <c r="BF576" i="4"/>
  <c r="BE576" i="4"/>
  <c r="BD576" i="4"/>
  <c r="BC576" i="4"/>
  <c r="BB576" i="4"/>
  <c r="BA576" i="4"/>
  <c r="AZ576" i="4"/>
  <c r="AY576" i="4"/>
  <c r="AX576" i="4"/>
  <c r="AW576" i="4"/>
  <c r="AV576" i="4"/>
  <c r="AU576" i="4"/>
  <c r="AT576" i="4"/>
  <c r="AS576" i="4"/>
  <c r="BL575" i="4"/>
  <c r="BK575" i="4"/>
  <c r="BJ575" i="4"/>
  <c r="BI575" i="4"/>
  <c r="BH575" i="4"/>
  <c r="BG575" i="4"/>
  <c r="BF575" i="4"/>
  <c r="BE575" i="4"/>
  <c r="BD575" i="4"/>
  <c r="BC575" i="4"/>
  <c r="BB575" i="4"/>
  <c r="BA575" i="4"/>
  <c r="AZ575" i="4"/>
  <c r="AY575" i="4"/>
  <c r="AX575" i="4"/>
  <c r="AW575" i="4"/>
  <c r="AV575" i="4"/>
  <c r="AU575" i="4"/>
  <c r="AT575" i="4"/>
  <c r="AS575" i="4"/>
  <c r="BL574" i="4"/>
  <c r="BK574" i="4"/>
  <c r="BJ574" i="4"/>
  <c r="BI574" i="4"/>
  <c r="BH574" i="4"/>
  <c r="BG574" i="4"/>
  <c r="BF574" i="4"/>
  <c r="BE574" i="4"/>
  <c r="BD574" i="4"/>
  <c r="BC574" i="4"/>
  <c r="BB574" i="4"/>
  <c r="BA574" i="4"/>
  <c r="AZ574" i="4"/>
  <c r="AY574" i="4"/>
  <c r="AX574" i="4"/>
  <c r="AW574" i="4"/>
  <c r="AV574" i="4"/>
  <c r="AU574" i="4"/>
  <c r="AT574" i="4"/>
  <c r="AS574" i="4"/>
  <c r="BL573" i="4"/>
  <c r="BK573" i="4"/>
  <c r="BJ573" i="4"/>
  <c r="BI573" i="4"/>
  <c r="BH573" i="4"/>
  <c r="BG573" i="4"/>
  <c r="BF573" i="4"/>
  <c r="BE573" i="4"/>
  <c r="BD573" i="4"/>
  <c r="BC573" i="4"/>
  <c r="BB573" i="4"/>
  <c r="BA573" i="4"/>
  <c r="AZ573" i="4"/>
  <c r="AY573" i="4"/>
  <c r="AX573" i="4"/>
  <c r="AW573" i="4"/>
  <c r="AV573" i="4"/>
  <c r="AU573" i="4"/>
  <c r="AT573" i="4"/>
  <c r="AS573" i="4"/>
  <c r="BL572" i="4"/>
  <c r="BK572" i="4"/>
  <c r="BJ572" i="4"/>
  <c r="BI572" i="4"/>
  <c r="BH572" i="4"/>
  <c r="BG572" i="4"/>
  <c r="BF572" i="4"/>
  <c r="BE572" i="4"/>
  <c r="BD572" i="4"/>
  <c r="BC572" i="4"/>
  <c r="BB572" i="4"/>
  <c r="BA572" i="4"/>
  <c r="AZ572" i="4"/>
  <c r="AY572" i="4"/>
  <c r="AX572" i="4"/>
  <c r="AW572" i="4"/>
  <c r="AV572" i="4"/>
  <c r="AU572" i="4"/>
  <c r="AT572" i="4"/>
  <c r="AS572" i="4"/>
  <c r="BL571" i="4"/>
  <c r="BK571" i="4"/>
  <c r="BJ571" i="4"/>
  <c r="BI571" i="4"/>
  <c r="BH571" i="4"/>
  <c r="BG571" i="4"/>
  <c r="BF571" i="4"/>
  <c r="BE571" i="4"/>
  <c r="BD571" i="4"/>
  <c r="BC571" i="4"/>
  <c r="BB571" i="4"/>
  <c r="BA571" i="4"/>
  <c r="AZ571" i="4"/>
  <c r="AY571" i="4"/>
  <c r="AX571" i="4"/>
  <c r="AW571" i="4"/>
  <c r="AV571" i="4"/>
  <c r="AU571" i="4"/>
  <c r="AT571" i="4"/>
  <c r="AS571" i="4"/>
  <c r="BL570" i="4"/>
  <c r="BK570" i="4"/>
  <c r="BJ570" i="4"/>
  <c r="BI570" i="4"/>
  <c r="BH570" i="4"/>
  <c r="BG570" i="4"/>
  <c r="BF570" i="4"/>
  <c r="BE570" i="4"/>
  <c r="BD570" i="4"/>
  <c r="BC570" i="4"/>
  <c r="BB570" i="4"/>
  <c r="BA570" i="4"/>
  <c r="AZ570" i="4"/>
  <c r="AY570" i="4"/>
  <c r="AX570" i="4"/>
  <c r="AW570" i="4"/>
  <c r="AV570" i="4"/>
  <c r="AU570" i="4"/>
  <c r="AT570" i="4"/>
  <c r="AS570" i="4"/>
  <c r="BL569" i="4"/>
  <c r="BK569" i="4"/>
  <c r="BJ569" i="4"/>
  <c r="BI569" i="4"/>
  <c r="BH569" i="4"/>
  <c r="BG569" i="4"/>
  <c r="BF569" i="4"/>
  <c r="BE569" i="4"/>
  <c r="BD569" i="4"/>
  <c r="BC569" i="4"/>
  <c r="BB569" i="4"/>
  <c r="BA569" i="4"/>
  <c r="AZ569" i="4"/>
  <c r="AY569" i="4"/>
  <c r="AX569" i="4"/>
  <c r="AW569" i="4"/>
  <c r="AV569" i="4"/>
  <c r="AU569" i="4"/>
  <c r="AT569" i="4"/>
  <c r="AS569" i="4"/>
  <c r="BL568" i="4"/>
  <c r="BK568" i="4"/>
  <c r="BJ568" i="4"/>
  <c r="BI568" i="4"/>
  <c r="BH568" i="4"/>
  <c r="BG568" i="4"/>
  <c r="BF568" i="4"/>
  <c r="BE568" i="4"/>
  <c r="BD568" i="4"/>
  <c r="BC568" i="4"/>
  <c r="BB568" i="4"/>
  <c r="BA568" i="4"/>
  <c r="AZ568" i="4"/>
  <c r="AY568" i="4"/>
  <c r="AX568" i="4"/>
  <c r="AW568" i="4"/>
  <c r="AV568" i="4"/>
  <c r="AU568" i="4"/>
  <c r="AT568" i="4"/>
  <c r="AS568" i="4"/>
  <c r="BL567" i="4"/>
  <c r="BK567" i="4"/>
  <c r="BJ567" i="4"/>
  <c r="BI567" i="4"/>
  <c r="BH567" i="4"/>
  <c r="BG567" i="4"/>
  <c r="BF567" i="4"/>
  <c r="BE567" i="4"/>
  <c r="BD567" i="4"/>
  <c r="BC567" i="4"/>
  <c r="BB567" i="4"/>
  <c r="BA567" i="4"/>
  <c r="AZ567" i="4"/>
  <c r="AY567" i="4"/>
  <c r="AX567" i="4"/>
  <c r="AW567" i="4"/>
  <c r="AV567" i="4"/>
  <c r="AU567" i="4"/>
  <c r="AT567" i="4"/>
  <c r="AS567" i="4"/>
  <c r="BL566" i="4"/>
  <c r="BK566" i="4"/>
  <c r="BJ566" i="4"/>
  <c r="BI566" i="4"/>
  <c r="BH566" i="4"/>
  <c r="BG566" i="4"/>
  <c r="BF566" i="4"/>
  <c r="BE566" i="4"/>
  <c r="BD566" i="4"/>
  <c r="BC566" i="4"/>
  <c r="BB566" i="4"/>
  <c r="BA566" i="4"/>
  <c r="AZ566" i="4"/>
  <c r="AY566" i="4"/>
  <c r="AX566" i="4"/>
  <c r="AW566" i="4"/>
  <c r="AV566" i="4"/>
  <c r="AU566" i="4"/>
  <c r="AT566" i="4"/>
  <c r="AS566" i="4"/>
  <c r="BL565" i="4"/>
  <c r="BK565" i="4"/>
  <c r="BJ565" i="4"/>
  <c r="BI565" i="4"/>
  <c r="BH565" i="4"/>
  <c r="BG565" i="4"/>
  <c r="BF565" i="4"/>
  <c r="BE565" i="4"/>
  <c r="BD565" i="4"/>
  <c r="BC565" i="4"/>
  <c r="BB565" i="4"/>
  <c r="BA565" i="4"/>
  <c r="AZ565" i="4"/>
  <c r="AY565" i="4"/>
  <c r="AX565" i="4"/>
  <c r="AW565" i="4"/>
  <c r="AV565" i="4"/>
  <c r="AU565" i="4"/>
  <c r="AT565" i="4"/>
  <c r="AS565" i="4"/>
  <c r="BL564" i="4"/>
  <c r="BK564" i="4"/>
  <c r="BJ564" i="4"/>
  <c r="BI564" i="4"/>
  <c r="BH564" i="4"/>
  <c r="BG564" i="4"/>
  <c r="BF564" i="4"/>
  <c r="BE564" i="4"/>
  <c r="BD564" i="4"/>
  <c r="BC564" i="4"/>
  <c r="BB564" i="4"/>
  <c r="BA564" i="4"/>
  <c r="AZ564" i="4"/>
  <c r="AY564" i="4"/>
  <c r="AX564" i="4"/>
  <c r="AW564" i="4"/>
  <c r="AV564" i="4"/>
  <c r="AU564" i="4"/>
  <c r="AT564" i="4"/>
  <c r="AS564" i="4"/>
  <c r="BL563" i="4"/>
  <c r="BK563" i="4"/>
  <c r="BJ563" i="4"/>
  <c r="BI563" i="4"/>
  <c r="BH563" i="4"/>
  <c r="BG563" i="4"/>
  <c r="BF563" i="4"/>
  <c r="BE563" i="4"/>
  <c r="BD563" i="4"/>
  <c r="BC563" i="4"/>
  <c r="BB563" i="4"/>
  <c r="BA563" i="4"/>
  <c r="AZ563" i="4"/>
  <c r="AY563" i="4"/>
  <c r="AX563" i="4"/>
  <c r="AW563" i="4"/>
  <c r="AV563" i="4"/>
  <c r="AU563" i="4"/>
  <c r="AT563" i="4"/>
  <c r="AS563" i="4"/>
  <c r="BL562" i="4"/>
  <c r="BK562" i="4"/>
  <c r="BJ562" i="4"/>
  <c r="BI562" i="4"/>
  <c r="BH562" i="4"/>
  <c r="BG562" i="4"/>
  <c r="BF562" i="4"/>
  <c r="BE562" i="4"/>
  <c r="BD562" i="4"/>
  <c r="BC562" i="4"/>
  <c r="BB562" i="4"/>
  <c r="BA562" i="4"/>
  <c r="AZ562" i="4"/>
  <c r="AY562" i="4"/>
  <c r="AX562" i="4"/>
  <c r="AW562" i="4"/>
  <c r="AV562" i="4"/>
  <c r="AU562" i="4"/>
  <c r="AT562" i="4"/>
  <c r="AS562" i="4"/>
  <c r="BL561" i="4"/>
  <c r="BK561" i="4"/>
  <c r="BJ561" i="4"/>
  <c r="BI561" i="4"/>
  <c r="BH561" i="4"/>
  <c r="BG561" i="4"/>
  <c r="BF561" i="4"/>
  <c r="BE561" i="4"/>
  <c r="BD561" i="4"/>
  <c r="BC561" i="4"/>
  <c r="BB561" i="4"/>
  <c r="BA561" i="4"/>
  <c r="AZ561" i="4"/>
  <c r="AY561" i="4"/>
  <c r="AX561" i="4"/>
  <c r="AW561" i="4"/>
  <c r="AV561" i="4"/>
  <c r="AU561" i="4"/>
  <c r="AT561" i="4"/>
  <c r="AS561" i="4"/>
  <c r="BL560" i="4"/>
  <c r="BK560" i="4"/>
  <c r="BJ560" i="4"/>
  <c r="BI560" i="4"/>
  <c r="BH560" i="4"/>
  <c r="BG560" i="4"/>
  <c r="BF560" i="4"/>
  <c r="BE560" i="4"/>
  <c r="BD560" i="4"/>
  <c r="BC560" i="4"/>
  <c r="BB560" i="4"/>
  <c r="BA560" i="4"/>
  <c r="AZ560" i="4"/>
  <c r="AY560" i="4"/>
  <c r="AX560" i="4"/>
  <c r="AW560" i="4"/>
  <c r="AV560" i="4"/>
  <c r="AU560" i="4"/>
  <c r="AT560" i="4"/>
  <c r="AS560" i="4"/>
  <c r="BL559" i="4"/>
  <c r="BK559" i="4"/>
  <c r="BJ559" i="4"/>
  <c r="BI559" i="4"/>
  <c r="BH559" i="4"/>
  <c r="BG559" i="4"/>
  <c r="BF559" i="4"/>
  <c r="BE559" i="4"/>
  <c r="BD559" i="4"/>
  <c r="BC559" i="4"/>
  <c r="BB559" i="4"/>
  <c r="BA559" i="4"/>
  <c r="AZ559" i="4"/>
  <c r="AY559" i="4"/>
  <c r="AX559" i="4"/>
  <c r="AW559" i="4"/>
  <c r="AV559" i="4"/>
  <c r="AU559" i="4"/>
  <c r="AT559" i="4"/>
  <c r="AS559" i="4"/>
  <c r="BL558" i="4"/>
  <c r="BK558" i="4"/>
  <c r="BJ558" i="4"/>
  <c r="BI558" i="4"/>
  <c r="BH558" i="4"/>
  <c r="BG558" i="4"/>
  <c r="BF558" i="4"/>
  <c r="BE558" i="4"/>
  <c r="BD558" i="4"/>
  <c r="BC558" i="4"/>
  <c r="BB558" i="4"/>
  <c r="BA558" i="4"/>
  <c r="AZ558" i="4"/>
  <c r="AY558" i="4"/>
  <c r="AX558" i="4"/>
  <c r="AW558" i="4"/>
  <c r="AV558" i="4"/>
  <c r="AU558" i="4"/>
  <c r="AT558" i="4"/>
  <c r="AS558" i="4"/>
  <c r="BL557" i="4"/>
  <c r="BK557" i="4"/>
  <c r="BJ557" i="4"/>
  <c r="BI557" i="4"/>
  <c r="BH557" i="4"/>
  <c r="BG557" i="4"/>
  <c r="BF557" i="4"/>
  <c r="BE557" i="4"/>
  <c r="BD557" i="4"/>
  <c r="BC557" i="4"/>
  <c r="BB557" i="4"/>
  <c r="BA557" i="4"/>
  <c r="AZ557" i="4"/>
  <c r="AY557" i="4"/>
  <c r="AX557" i="4"/>
  <c r="AW557" i="4"/>
  <c r="AV557" i="4"/>
  <c r="AU557" i="4"/>
  <c r="AT557" i="4"/>
  <c r="AS557" i="4"/>
  <c r="BL556" i="4"/>
  <c r="BK556" i="4"/>
  <c r="BJ556" i="4"/>
  <c r="BI556" i="4"/>
  <c r="BH556" i="4"/>
  <c r="BG556" i="4"/>
  <c r="BF556" i="4"/>
  <c r="BE556" i="4"/>
  <c r="BD556" i="4"/>
  <c r="BC556" i="4"/>
  <c r="BB556" i="4"/>
  <c r="BA556" i="4"/>
  <c r="AZ556" i="4"/>
  <c r="AY556" i="4"/>
  <c r="AX556" i="4"/>
  <c r="AW556" i="4"/>
  <c r="AV556" i="4"/>
  <c r="AU556" i="4"/>
  <c r="AT556" i="4"/>
  <c r="AS556" i="4"/>
  <c r="BL555" i="4"/>
  <c r="BK555" i="4"/>
  <c r="BJ555" i="4"/>
  <c r="BI555" i="4"/>
  <c r="BH555" i="4"/>
  <c r="BG555" i="4"/>
  <c r="BF555" i="4"/>
  <c r="BE555" i="4"/>
  <c r="BD555" i="4"/>
  <c r="BC555" i="4"/>
  <c r="BB555" i="4"/>
  <c r="BA555" i="4"/>
  <c r="AZ555" i="4"/>
  <c r="AY555" i="4"/>
  <c r="AX555" i="4"/>
  <c r="AW555" i="4"/>
  <c r="AV555" i="4"/>
  <c r="AU555" i="4"/>
  <c r="AT555" i="4"/>
  <c r="AS555" i="4"/>
  <c r="BL554" i="4"/>
  <c r="BK554" i="4"/>
  <c r="BJ554" i="4"/>
  <c r="BI554" i="4"/>
  <c r="BH554" i="4"/>
  <c r="BG554" i="4"/>
  <c r="BF554" i="4"/>
  <c r="BE554" i="4"/>
  <c r="BD554" i="4"/>
  <c r="BC554" i="4"/>
  <c r="BB554" i="4"/>
  <c r="BA554" i="4"/>
  <c r="AZ554" i="4"/>
  <c r="AY554" i="4"/>
  <c r="AX554" i="4"/>
  <c r="AW554" i="4"/>
  <c r="AV554" i="4"/>
  <c r="AU554" i="4"/>
  <c r="AT554" i="4"/>
  <c r="AS554" i="4"/>
  <c r="BL553" i="4"/>
  <c r="BK553" i="4"/>
  <c r="BJ553" i="4"/>
  <c r="BI553" i="4"/>
  <c r="BH553" i="4"/>
  <c r="BG553" i="4"/>
  <c r="BF553" i="4"/>
  <c r="BE553" i="4"/>
  <c r="BD553" i="4"/>
  <c r="BC553" i="4"/>
  <c r="BB553" i="4"/>
  <c r="BA553" i="4"/>
  <c r="AZ553" i="4"/>
  <c r="AY553" i="4"/>
  <c r="AX553" i="4"/>
  <c r="AW553" i="4"/>
  <c r="AV553" i="4"/>
  <c r="AU553" i="4"/>
  <c r="AT553" i="4"/>
  <c r="AS553" i="4"/>
  <c r="BL552" i="4"/>
  <c r="BK552" i="4"/>
  <c r="BJ552" i="4"/>
  <c r="BI552" i="4"/>
  <c r="BH552" i="4"/>
  <c r="BG552" i="4"/>
  <c r="BF552" i="4"/>
  <c r="BE552" i="4"/>
  <c r="BD552" i="4"/>
  <c r="BC552" i="4"/>
  <c r="BB552" i="4"/>
  <c r="BA552" i="4"/>
  <c r="AZ552" i="4"/>
  <c r="AY552" i="4"/>
  <c r="AX552" i="4"/>
  <c r="AW552" i="4"/>
  <c r="AV552" i="4"/>
  <c r="AU552" i="4"/>
  <c r="AT552" i="4"/>
  <c r="AS552" i="4"/>
  <c r="BL551" i="4"/>
  <c r="BK551" i="4"/>
  <c r="BJ551" i="4"/>
  <c r="BI551" i="4"/>
  <c r="BH551" i="4"/>
  <c r="BG551" i="4"/>
  <c r="BF551" i="4"/>
  <c r="BE551" i="4"/>
  <c r="BD551" i="4"/>
  <c r="BC551" i="4"/>
  <c r="BB551" i="4"/>
  <c r="BA551" i="4"/>
  <c r="AZ551" i="4"/>
  <c r="AY551" i="4"/>
  <c r="AX551" i="4"/>
  <c r="AW551" i="4"/>
  <c r="AV551" i="4"/>
  <c r="AU551" i="4"/>
  <c r="AT551" i="4"/>
  <c r="AS551" i="4"/>
  <c r="BL550" i="4"/>
  <c r="BK550" i="4"/>
  <c r="BJ550" i="4"/>
  <c r="BI550" i="4"/>
  <c r="BH550" i="4"/>
  <c r="BG550" i="4"/>
  <c r="BF550" i="4"/>
  <c r="BE550" i="4"/>
  <c r="BD550" i="4"/>
  <c r="BC550" i="4"/>
  <c r="BB550" i="4"/>
  <c r="BA550" i="4"/>
  <c r="AZ550" i="4"/>
  <c r="AY550" i="4"/>
  <c r="AX550" i="4"/>
  <c r="AW550" i="4"/>
  <c r="AV550" i="4"/>
  <c r="AU550" i="4"/>
  <c r="AT550" i="4"/>
  <c r="AS550" i="4"/>
  <c r="BL549" i="4"/>
  <c r="BK549" i="4"/>
  <c r="BJ549" i="4"/>
  <c r="BI549" i="4"/>
  <c r="BH549" i="4"/>
  <c r="BG549" i="4"/>
  <c r="BF549" i="4"/>
  <c r="BE549" i="4"/>
  <c r="BD549" i="4"/>
  <c r="BC549" i="4"/>
  <c r="BB549" i="4"/>
  <c r="BA549" i="4"/>
  <c r="AZ549" i="4"/>
  <c r="AY549" i="4"/>
  <c r="AX549" i="4"/>
  <c r="AW549" i="4"/>
  <c r="AV549" i="4"/>
  <c r="AU549" i="4"/>
  <c r="AT549" i="4"/>
  <c r="AS549" i="4"/>
  <c r="BL548" i="4"/>
  <c r="BK548" i="4"/>
  <c r="BJ548" i="4"/>
  <c r="BI548" i="4"/>
  <c r="BH548" i="4"/>
  <c r="BG548" i="4"/>
  <c r="BF548" i="4"/>
  <c r="BE548" i="4"/>
  <c r="BD548" i="4"/>
  <c r="BC548" i="4"/>
  <c r="BB548" i="4"/>
  <c r="BA548" i="4"/>
  <c r="AZ548" i="4"/>
  <c r="AY548" i="4"/>
  <c r="AX548" i="4"/>
  <c r="AW548" i="4"/>
  <c r="AV548" i="4"/>
  <c r="AU548" i="4"/>
  <c r="AT548" i="4"/>
  <c r="AS548" i="4"/>
  <c r="BL547" i="4"/>
  <c r="BK547" i="4"/>
  <c r="BJ547" i="4"/>
  <c r="BI547" i="4"/>
  <c r="BH547" i="4"/>
  <c r="BG547" i="4"/>
  <c r="BF547" i="4"/>
  <c r="BE547" i="4"/>
  <c r="BD547" i="4"/>
  <c r="BC547" i="4"/>
  <c r="BB547" i="4"/>
  <c r="BA547" i="4"/>
  <c r="AZ547" i="4"/>
  <c r="AY547" i="4"/>
  <c r="AX547" i="4"/>
  <c r="AW547" i="4"/>
  <c r="AV547" i="4"/>
  <c r="AU547" i="4"/>
  <c r="AT547" i="4"/>
  <c r="AS547" i="4"/>
  <c r="BL546" i="4"/>
  <c r="BK546" i="4"/>
  <c r="BJ546" i="4"/>
  <c r="BI546" i="4"/>
  <c r="BH546" i="4"/>
  <c r="BG546" i="4"/>
  <c r="BF546" i="4"/>
  <c r="BE546" i="4"/>
  <c r="BD546" i="4"/>
  <c r="BC546" i="4"/>
  <c r="BB546" i="4"/>
  <c r="BA546" i="4"/>
  <c r="AZ546" i="4"/>
  <c r="AY546" i="4"/>
  <c r="AX546" i="4"/>
  <c r="AW546" i="4"/>
  <c r="AV546" i="4"/>
  <c r="AU546" i="4"/>
  <c r="AT546" i="4"/>
  <c r="AS546" i="4"/>
  <c r="BL545" i="4"/>
  <c r="BK545" i="4"/>
  <c r="BJ545" i="4"/>
  <c r="BI545" i="4"/>
  <c r="BH545" i="4"/>
  <c r="BG545" i="4"/>
  <c r="BF545" i="4"/>
  <c r="BE545" i="4"/>
  <c r="BD545" i="4"/>
  <c r="BC545" i="4"/>
  <c r="BB545" i="4"/>
  <c r="BA545" i="4"/>
  <c r="AZ545" i="4"/>
  <c r="AY545" i="4"/>
  <c r="AX545" i="4"/>
  <c r="AW545" i="4"/>
  <c r="AV545" i="4"/>
  <c r="AU545" i="4"/>
  <c r="AT545" i="4"/>
  <c r="AS545" i="4"/>
  <c r="BL544" i="4"/>
  <c r="BK544" i="4"/>
  <c r="BJ544" i="4"/>
  <c r="BI544" i="4"/>
  <c r="BH544" i="4"/>
  <c r="BG544" i="4"/>
  <c r="BF544" i="4"/>
  <c r="BE544" i="4"/>
  <c r="BD544" i="4"/>
  <c r="BC544" i="4"/>
  <c r="BB544" i="4"/>
  <c r="BA544" i="4"/>
  <c r="AZ544" i="4"/>
  <c r="AY544" i="4"/>
  <c r="AX544" i="4"/>
  <c r="AW544" i="4"/>
  <c r="AV544" i="4"/>
  <c r="AU544" i="4"/>
  <c r="AT544" i="4"/>
  <c r="AS544" i="4"/>
  <c r="BL543" i="4"/>
  <c r="BK543" i="4"/>
  <c r="BJ543" i="4"/>
  <c r="BI543" i="4"/>
  <c r="BH543" i="4"/>
  <c r="BG543" i="4"/>
  <c r="BF543" i="4"/>
  <c r="BE543" i="4"/>
  <c r="BD543" i="4"/>
  <c r="BC543" i="4"/>
  <c r="BB543" i="4"/>
  <c r="BA543" i="4"/>
  <c r="AZ543" i="4"/>
  <c r="AY543" i="4"/>
  <c r="AX543" i="4"/>
  <c r="AW543" i="4"/>
  <c r="AV543" i="4"/>
  <c r="AU543" i="4"/>
  <c r="AT543" i="4"/>
  <c r="AS543" i="4"/>
  <c r="BL542" i="4"/>
  <c r="BK542" i="4"/>
  <c r="BJ542" i="4"/>
  <c r="BI542" i="4"/>
  <c r="BH542" i="4"/>
  <c r="BG542" i="4"/>
  <c r="BF542" i="4"/>
  <c r="BE542" i="4"/>
  <c r="BD542" i="4"/>
  <c r="BC542" i="4"/>
  <c r="BB542" i="4"/>
  <c r="BA542" i="4"/>
  <c r="AZ542" i="4"/>
  <c r="AY542" i="4"/>
  <c r="AX542" i="4"/>
  <c r="AW542" i="4"/>
  <c r="AV542" i="4"/>
  <c r="AU542" i="4"/>
  <c r="AT542" i="4"/>
  <c r="AS542" i="4"/>
  <c r="BL541" i="4"/>
  <c r="BK541" i="4"/>
  <c r="BJ541" i="4"/>
  <c r="BI541" i="4"/>
  <c r="BH541" i="4"/>
  <c r="BG541" i="4"/>
  <c r="BF541" i="4"/>
  <c r="BE541" i="4"/>
  <c r="BD541" i="4"/>
  <c r="BC541" i="4"/>
  <c r="BB541" i="4"/>
  <c r="BA541" i="4"/>
  <c r="AZ541" i="4"/>
  <c r="AY541" i="4"/>
  <c r="AX541" i="4"/>
  <c r="AW541" i="4"/>
  <c r="AV541" i="4"/>
  <c r="AU541" i="4"/>
  <c r="AT541" i="4"/>
  <c r="AS541" i="4"/>
  <c r="BL540" i="4"/>
  <c r="BK540" i="4"/>
  <c r="BJ540" i="4"/>
  <c r="BI540" i="4"/>
  <c r="BH540" i="4"/>
  <c r="BG540" i="4"/>
  <c r="BF540" i="4"/>
  <c r="BE540" i="4"/>
  <c r="BD540" i="4"/>
  <c r="BC540" i="4"/>
  <c r="BB540" i="4"/>
  <c r="BA540" i="4"/>
  <c r="AZ540" i="4"/>
  <c r="AY540" i="4"/>
  <c r="AX540" i="4"/>
  <c r="AW540" i="4"/>
  <c r="AV540" i="4"/>
  <c r="AU540" i="4"/>
  <c r="AT540" i="4"/>
  <c r="AS540" i="4"/>
  <c r="BL539" i="4"/>
  <c r="BK539" i="4"/>
  <c r="BJ539" i="4"/>
  <c r="BI539" i="4"/>
  <c r="BH539" i="4"/>
  <c r="BG539" i="4"/>
  <c r="BF539" i="4"/>
  <c r="BE539" i="4"/>
  <c r="BD539" i="4"/>
  <c r="BC539" i="4"/>
  <c r="BB539" i="4"/>
  <c r="BA539" i="4"/>
  <c r="AZ539" i="4"/>
  <c r="AY539" i="4"/>
  <c r="AX539" i="4"/>
  <c r="AW539" i="4"/>
  <c r="AV539" i="4"/>
  <c r="AU539" i="4"/>
  <c r="AT539" i="4"/>
  <c r="AS539" i="4"/>
  <c r="BL538" i="4"/>
  <c r="BK538" i="4"/>
  <c r="BJ538" i="4"/>
  <c r="BI538" i="4"/>
  <c r="BH538" i="4"/>
  <c r="BG538" i="4"/>
  <c r="BF538" i="4"/>
  <c r="BE538" i="4"/>
  <c r="BD538" i="4"/>
  <c r="BC538" i="4"/>
  <c r="BB538" i="4"/>
  <c r="BA538" i="4"/>
  <c r="AZ538" i="4"/>
  <c r="AY538" i="4"/>
  <c r="AX538" i="4"/>
  <c r="AW538" i="4"/>
  <c r="AV538" i="4"/>
  <c r="AU538" i="4"/>
  <c r="AT538" i="4"/>
  <c r="AS538" i="4"/>
  <c r="BL537" i="4"/>
  <c r="BK537" i="4"/>
  <c r="BJ537" i="4"/>
  <c r="BI537" i="4"/>
  <c r="BH537" i="4"/>
  <c r="BG537" i="4"/>
  <c r="BF537" i="4"/>
  <c r="BE537" i="4"/>
  <c r="BD537" i="4"/>
  <c r="BC537" i="4"/>
  <c r="BB537" i="4"/>
  <c r="BA537" i="4"/>
  <c r="AZ537" i="4"/>
  <c r="AY537" i="4"/>
  <c r="AX537" i="4"/>
  <c r="AW537" i="4"/>
  <c r="AV537" i="4"/>
  <c r="AU537" i="4"/>
  <c r="AT537" i="4"/>
  <c r="AS537" i="4"/>
  <c r="BL536" i="4"/>
  <c r="BK536" i="4"/>
  <c r="BJ536" i="4"/>
  <c r="BI536" i="4"/>
  <c r="BH536" i="4"/>
  <c r="BG536" i="4"/>
  <c r="BF536" i="4"/>
  <c r="BE536" i="4"/>
  <c r="BD536" i="4"/>
  <c r="BC536" i="4"/>
  <c r="BB536" i="4"/>
  <c r="BA536" i="4"/>
  <c r="AZ536" i="4"/>
  <c r="AY536" i="4"/>
  <c r="AX536" i="4"/>
  <c r="AW536" i="4"/>
  <c r="AV536" i="4"/>
  <c r="AU536" i="4"/>
  <c r="AT536" i="4"/>
  <c r="AS536" i="4"/>
  <c r="BL535" i="4"/>
  <c r="BK535" i="4"/>
  <c r="BJ535" i="4"/>
  <c r="BI535" i="4"/>
  <c r="BH535" i="4"/>
  <c r="BG535" i="4"/>
  <c r="BF535" i="4"/>
  <c r="BE535" i="4"/>
  <c r="BD535" i="4"/>
  <c r="BC535" i="4"/>
  <c r="BB535" i="4"/>
  <c r="BA535" i="4"/>
  <c r="AZ535" i="4"/>
  <c r="AY535" i="4"/>
  <c r="AX535" i="4"/>
  <c r="AW535" i="4"/>
  <c r="AV535" i="4"/>
  <c r="AU535" i="4"/>
  <c r="AT535" i="4"/>
  <c r="AS535" i="4"/>
  <c r="BL534" i="4"/>
  <c r="BK534" i="4"/>
  <c r="BJ534" i="4"/>
  <c r="BI534" i="4"/>
  <c r="BH534" i="4"/>
  <c r="BG534" i="4"/>
  <c r="BF534" i="4"/>
  <c r="BE534" i="4"/>
  <c r="BD534" i="4"/>
  <c r="BC534" i="4"/>
  <c r="BB534" i="4"/>
  <c r="BA534" i="4"/>
  <c r="AZ534" i="4"/>
  <c r="AY534" i="4"/>
  <c r="AX534" i="4"/>
  <c r="AW534" i="4"/>
  <c r="AV534" i="4"/>
  <c r="AU534" i="4"/>
  <c r="AT534" i="4"/>
  <c r="AS534" i="4"/>
  <c r="BL533" i="4"/>
  <c r="BK533" i="4"/>
  <c r="BJ533" i="4"/>
  <c r="BI533" i="4"/>
  <c r="BH533" i="4"/>
  <c r="BG533" i="4"/>
  <c r="BF533" i="4"/>
  <c r="BE533" i="4"/>
  <c r="BD533" i="4"/>
  <c r="BC533" i="4"/>
  <c r="BB533" i="4"/>
  <c r="BA533" i="4"/>
  <c r="AZ533" i="4"/>
  <c r="AY533" i="4"/>
  <c r="AX533" i="4"/>
  <c r="AW533" i="4"/>
  <c r="AV533" i="4"/>
  <c r="AU533" i="4"/>
  <c r="AT533" i="4"/>
  <c r="AS533" i="4"/>
  <c r="BL532" i="4"/>
  <c r="BK532" i="4"/>
  <c r="BJ532" i="4"/>
  <c r="BI532" i="4"/>
  <c r="BH532" i="4"/>
  <c r="BG532" i="4"/>
  <c r="BF532" i="4"/>
  <c r="BE532" i="4"/>
  <c r="BD532" i="4"/>
  <c r="BC532" i="4"/>
  <c r="BB532" i="4"/>
  <c r="BA532" i="4"/>
  <c r="AZ532" i="4"/>
  <c r="AY532" i="4"/>
  <c r="AX532" i="4"/>
  <c r="AW532" i="4"/>
  <c r="AV532" i="4"/>
  <c r="AU532" i="4"/>
  <c r="AT532" i="4"/>
  <c r="AS532" i="4"/>
  <c r="BL531" i="4"/>
  <c r="BK531" i="4"/>
  <c r="BJ531" i="4"/>
  <c r="BI531" i="4"/>
  <c r="BH531" i="4"/>
  <c r="BG531" i="4"/>
  <c r="BF531" i="4"/>
  <c r="BE531" i="4"/>
  <c r="BD531" i="4"/>
  <c r="BC531" i="4"/>
  <c r="BB531" i="4"/>
  <c r="BA531" i="4"/>
  <c r="AZ531" i="4"/>
  <c r="AY531" i="4"/>
  <c r="AX531" i="4"/>
  <c r="AW531" i="4"/>
  <c r="AV531" i="4"/>
  <c r="AU531" i="4"/>
  <c r="AT531" i="4"/>
  <c r="AS531" i="4"/>
  <c r="BL530" i="4"/>
  <c r="BK530" i="4"/>
  <c r="BJ530" i="4"/>
  <c r="BI530" i="4"/>
  <c r="BH530" i="4"/>
  <c r="BG530" i="4"/>
  <c r="BF530" i="4"/>
  <c r="BE530" i="4"/>
  <c r="BD530" i="4"/>
  <c r="BC530" i="4"/>
  <c r="BB530" i="4"/>
  <c r="BA530" i="4"/>
  <c r="AZ530" i="4"/>
  <c r="AY530" i="4"/>
  <c r="AX530" i="4"/>
  <c r="AW530" i="4"/>
  <c r="AV530" i="4"/>
  <c r="AU530" i="4"/>
  <c r="AT530" i="4"/>
  <c r="AS530" i="4"/>
  <c r="BL529" i="4"/>
  <c r="BK529" i="4"/>
  <c r="BJ529" i="4"/>
  <c r="BI529" i="4"/>
  <c r="BH529" i="4"/>
  <c r="BG529" i="4"/>
  <c r="BF529" i="4"/>
  <c r="BE529" i="4"/>
  <c r="BD529" i="4"/>
  <c r="BC529" i="4"/>
  <c r="BB529" i="4"/>
  <c r="BA529" i="4"/>
  <c r="AZ529" i="4"/>
  <c r="AY529" i="4"/>
  <c r="AX529" i="4"/>
  <c r="AW529" i="4"/>
  <c r="AV529" i="4"/>
  <c r="AU529" i="4"/>
  <c r="AT529" i="4"/>
  <c r="AS529" i="4"/>
  <c r="BL528" i="4"/>
  <c r="BK528" i="4"/>
  <c r="BJ528" i="4"/>
  <c r="BI528" i="4"/>
  <c r="BH528" i="4"/>
  <c r="BG528" i="4"/>
  <c r="BF528" i="4"/>
  <c r="BE528" i="4"/>
  <c r="BD528" i="4"/>
  <c r="BC528" i="4"/>
  <c r="BB528" i="4"/>
  <c r="BA528" i="4"/>
  <c r="AZ528" i="4"/>
  <c r="AY528" i="4"/>
  <c r="AX528" i="4"/>
  <c r="AW528" i="4"/>
  <c r="AV528" i="4"/>
  <c r="AU528" i="4"/>
  <c r="AT528" i="4"/>
  <c r="AS528" i="4"/>
  <c r="BL527" i="4"/>
  <c r="BK527" i="4"/>
  <c r="BJ527" i="4"/>
  <c r="BI527" i="4"/>
  <c r="BH527" i="4"/>
  <c r="BG527" i="4"/>
  <c r="BF527" i="4"/>
  <c r="BE527" i="4"/>
  <c r="BD527" i="4"/>
  <c r="BC527" i="4"/>
  <c r="BB527" i="4"/>
  <c r="BA527" i="4"/>
  <c r="AZ527" i="4"/>
  <c r="AY527" i="4"/>
  <c r="AX527" i="4"/>
  <c r="AW527" i="4"/>
  <c r="AV527" i="4"/>
  <c r="AU527" i="4"/>
  <c r="AT527" i="4"/>
  <c r="AS527" i="4"/>
  <c r="BL526" i="4"/>
  <c r="BK526" i="4"/>
  <c r="BJ526" i="4"/>
  <c r="BI526" i="4"/>
  <c r="BH526" i="4"/>
  <c r="BG526" i="4"/>
  <c r="BF526" i="4"/>
  <c r="BE526" i="4"/>
  <c r="BD526" i="4"/>
  <c r="BC526" i="4"/>
  <c r="BB526" i="4"/>
  <c r="BA526" i="4"/>
  <c r="AZ526" i="4"/>
  <c r="AY526" i="4"/>
  <c r="AX526" i="4"/>
  <c r="AW526" i="4"/>
  <c r="AV526" i="4"/>
  <c r="AU526" i="4"/>
  <c r="AT526" i="4"/>
  <c r="AS526" i="4"/>
  <c r="BL525" i="4"/>
  <c r="BK525" i="4"/>
  <c r="BJ525" i="4"/>
  <c r="BI525" i="4"/>
  <c r="BH525" i="4"/>
  <c r="BG525" i="4"/>
  <c r="BF525" i="4"/>
  <c r="BE525" i="4"/>
  <c r="BD525" i="4"/>
  <c r="BC525" i="4"/>
  <c r="BB525" i="4"/>
  <c r="BA525" i="4"/>
  <c r="AZ525" i="4"/>
  <c r="AY525" i="4"/>
  <c r="AX525" i="4"/>
  <c r="AW525" i="4"/>
  <c r="AV525" i="4"/>
  <c r="AU525" i="4"/>
  <c r="AT525" i="4"/>
  <c r="AS525" i="4"/>
  <c r="BL524" i="4"/>
  <c r="BK524" i="4"/>
  <c r="BJ524" i="4"/>
  <c r="BI524" i="4"/>
  <c r="BH524" i="4"/>
  <c r="BG524" i="4"/>
  <c r="BF524" i="4"/>
  <c r="BE524" i="4"/>
  <c r="BD524" i="4"/>
  <c r="BC524" i="4"/>
  <c r="BB524" i="4"/>
  <c r="BA524" i="4"/>
  <c r="AZ524" i="4"/>
  <c r="AY524" i="4"/>
  <c r="AX524" i="4"/>
  <c r="AW524" i="4"/>
  <c r="AV524" i="4"/>
  <c r="AU524" i="4"/>
  <c r="AT524" i="4"/>
  <c r="AS524" i="4"/>
  <c r="BL523" i="4"/>
  <c r="BK523" i="4"/>
  <c r="BJ523" i="4"/>
  <c r="BI523" i="4"/>
  <c r="BH523" i="4"/>
  <c r="BG523" i="4"/>
  <c r="BF523" i="4"/>
  <c r="BE523" i="4"/>
  <c r="BD523" i="4"/>
  <c r="BC523" i="4"/>
  <c r="BB523" i="4"/>
  <c r="BA523" i="4"/>
  <c r="AZ523" i="4"/>
  <c r="AY523" i="4"/>
  <c r="AX523" i="4"/>
  <c r="AW523" i="4"/>
  <c r="AV523" i="4"/>
  <c r="AU523" i="4"/>
  <c r="AT523" i="4"/>
  <c r="AS523" i="4"/>
  <c r="BL522" i="4"/>
  <c r="BK522" i="4"/>
  <c r="BJ522" i="4"/>
  <c r="BI522" i="4"/>
  <c r="BH522" i="4"/>
  <c r="BG522" i="4"/>
  <c r="BF522" i="4"/>
  <c r="BE522" i="4"/>
  <c r="BD522" i="4"/>
  <c r="BC522" i="4"/>
  <c r="BB522" i="4"/>
  <c r="BA522" i="4"/>
  <c r="AZ522" i="4"/>
  <c r="AY522" i="4"/>
  <c r="AX522" i="4"/>
  <c r="AW522" i="4"/>
  <c r="AV522" i="4"/>
  <c r="AU522" i="4"/>
  <c r="AT522" i="4"/>
  <c r="AS522" i="4"/>
  <c r="BL521" i="4"/>
  <c r="BK521" i="4"/>
  <c r="BJ521" i="4"/>
  <c r="BI521" i="4"/>
  <c r="BH521" i="4"/>
  <c r="BG521" i="4"/>
  <c r="BF521" i="4"/>
  <c r="BE521" i="4"/>
  <c r="BD521" i="4"/>
  <c r="BC521" i="4"/>
  <c r="BB521" i="4"/>
  <c r="BA521" i="4"/>
  <c r="AZ521" i="4"/>
  <c r="AY521" i="4"/>
  <c r="AX521" i="4"/>
  <c r="AW521" i="4"/>
  <c r="AV521" i="4"/>
  <c r="AU521" i="4"/>
  <c r="AT521" i="4"/>
  <c r="AS521" i="4"/>
  <c r="BL520" i="4"/>
  <c r="BK520" i="4"/>
  <c r="BJ520" i="4"/>
  <c r="BI520" i="4"/>
  <c r="BH520" i="4"/>
  <c r="BG520" i="4"/>
  <c r="BF520" i="4"/>
  <c r="BE520" i="4"/>
  <c r="BD520" i="4"/>
  <c r="BC520" i="4"/>
  <c r="BB520" i="4"/>
  <c r="BA520" i="4"/>
  <c r="AZ520" i="4"/>
  <c r="AY520" i="4"/>
  <c r="AX520" i="4"/>
  <c r="AW520" i="4"/>
  <c r="AV520" i="4"/>
  <c r="AU520" i="4"/>
  <c r="AT520" i="4"/>
  <c r="AS520" i="4"/>
  <c r="BL519" i="4"/>
  <c r="BK519" i="4"/>
  <c r="BJ519" i="4"/>
  <c r="BI519" i="4"/>
  <c r="BH519" i="4"/>
  <c r="BG519" i="4"/>
  <c r="BF519" i="4"/>
  <c r="BE519" i="4"/>
  <c r="BD519" i="4"/>
  <c r="BC519" i="4"/>
  <c r="BB519" i="4"/>
  <c r="BA519" i="4"/>
  <c r="AZ519" i="4"/>
  <c r="AY519" i="4"/>
  <c r="AX519" i="4"/>
  <c r="AW519" i="4"/>
  <c r="AV519" i="4"/>
  <c r="AU519" i="4"/>
  <c r="AT519" i="4"/>
  <c r="AS519" i="4"/>
  <c r="BL518" i="4"/>
  <c r="BK518" i="4"/>
  <c r="BJ518" i="4"/>
  <c r="BI518" i="4"/>
  <c r="BH518" i="4"/>
  <c r="BG518" i="4"/>
  <c r="BF518" i="4"/>
  <c r="BE518" i="4"/>
  <c r="BD518" i="4"/>
  <c r="BC518" i="4"/>
  <c r="BB518" i="4"/>
  <c r="BA518" i="4"/>
  <c r="AZ518" i="4"/>
  <c r="AY518" i="4"/>
  <c r="AX518" i="4"/>
  <c r="AW518" i="4"/>
  <c r="AV518" i="4"/>
  <c r="AU518" i="4"/>
  <c r="AT518" i="4"/>
  <c r="AS518" i="4"/>
  <c r="BL517" i="4"/>
  <c r="BK517" i="4"/>
  <c r="BJ517" i="4"/>
  <c r="BI517" i="4"/>
  <c r="BH517" i="4"/>
  <c r="BG517" i="4"/>
  <c r="BF517" i="4"/>
  <c r="BE517" i="4"/>
  <c r="BD517" i="4"/>
  <c r="BC517" i="4"/>
  <c r="BB517" i="4"/>
  <c r="BA517" i="4"/>
  <c r="AZ517" i="4"/>
  <c r="AY517" i="4"/>
  <c r="AX517" i="4"/>
  <c r="AW517" i="4"/>
  <c r="AV517" i="4"/>
  <c r="AU517" i="4"/>
  <c r="AT517" i="4"/>
  <c r="AS517" i="4"/>
  <c r="BL516" i="4"/>
  <c r="BK516" i="4"/>
  <c r="BJ516" i="4"/>
  <c r="BI516" i="4"/>
  <c r="BH516" i="4"/>
  <c r="BG516" i="4"/>
  <c r="BF516" i="4"/>
  <c r="BE516" i="4"/>
  <c r="BD516" i="4"/>
  <c r="BC516" i="4"/>
  <c r="BB516" i="4"/>
  <c r="BA516" i="4"/>
  <c r="AZ516" i="4"/>
  <c r="AY516" i="4"/>
  <c r="AX516" i="4"/>
  <c r="AW516" i="4"/>
  <c r="AV516" i="4"/>
  <c r="AU516" i="4"/>
  <c r="AT516" i="4"/>
  <c r="AS516" i="4"/>
  <c r="BL515" i="4"/>
  <c r="BK515" i="4"/>
  <c r="BJ515" i="4"/>
  <c r="BI515" i="4"/>
  <c r="BH515" i="4"/>
  <c r="BG515" i="4"/>
  <c r="BF515" i="4"/>
  <c r="BE515" i="4"/>
  <c r="BD515" i="4"/>
  <c r="BC515" i="4"/>
  <c r="BB515" i="4"/>
  <c r="BA515" i="4"/>
  <c r="AZ515" i="4"/>
  <c r="AY515" i="4"/>
  <c r="AX515" i="4"/>
  <c r="AW515" i="4"/>
  <c r="AV515" i="4"/>
  <c r="AU515" i="4"/>
  <c r="AT515" i="4"/>
  <c r="AS515" i="4"/>
  <c r="BL514" i="4"/>
  <c r="BK514" i="4"/>
  <c r="BJ514" i="4"/>
  <c r="BI514" i="4"/>
  <c r="BH514" i="4"/>
  <c r="BG514" i="4"/>
  <c r="BF514" i="4"/>
  <c r="BE514" i="4"/>
  <c r="BD514" i="4"/>
  <c r="BC514" i="4"/>
  <c r="BB514" i="4"/>
  <c r="BA514" i="4"/>
  <c r="AZ514" i="4"/>
  <c r="AY514" i="4"/>
  <c r="AX514" i="4"/>
  <c r="AW514" i="4"/>
  <c r="AV514" i="4"/>
  <c r="AU514" i="4"/>
  <c r="AT514" i="4"/>
  <c r="AS514" i="4"/>
  <c r="BL513" i="4"/>
  <c r="BK513" i="4"/>
  <c r="BJ513" i="4"/>
  <c r="BI513" i="4"/>
  <c r="BH513" i="4"/>
  <c r="BG513" i="4"/>
  <c r="BF513" i="4"/>
  <c r="BE513" i="4"/>
  <c r="BD513" i="4"/>
  <c r="BC513" i="4"/>
  <c r="BB513" i="4"/>
  <c r="BA513" i="4"/>
  <c r="AZ513" i="4"/>
  <c r="AY513" i="4"/>
  <c r="AX513" i="4"/>
  <c r="AW513" i="4"/>
  <c r="AV513" i="4"/>
  <c r="AU513" i="4"/>
  <c r="AT513" i="4"/>
  <c r="AS513" i="4"/>
  <c r="BL512" i="4"/>
  <c r="BK512" i="4"/>
  <c r="BJ512" i="4"/>
  <c r="BI512" i="4"/>
  <c r="BH512" i="4"/>
  <c r="BG512" i="4"/>
  <c r="BF512" i="4"/>
  <c r="BE512" i="4"/>
  <c r="BD512" i="4"/>
  <c r="BC512" i="4"/>
  <c r="BB512" i="4"/>
  <c r="BA512" i="4"/>
  <c r="AZ512" i="4"/>
  <c r="AY512" i="4"/>
  <c r="AX512" i="4"/>
  <c r="AW512" i="4"/>
  <c r="AV512" i="4"/>
  <c r="AU512" i="4"/>
  <c r="AT512" i="4"/>
  <c r="AS512" i="4"/>
  <c r="BL511" i="4"/>
  <c r="BK511" i="4"/>
  <c r="BJ511" i="4"/>
  <c r="BI511" i="4"/>
  <c r="BH511" i="4"/>
  <c r="BG511" i="4"/>
  <c r="BF511" i="4"/>
  <c r="BE511" i="4"/>
  <c r="BD511" i="4"/>
  <c r="BC511" i="4"/>
  <c r="BB511" i="4"/>
  <c r="BA511" i="4"/>
  <c r="AZ511" i="4"/>
  <c r="AY511" i="4"/>
  <c r="AX511" i="4"/>
  <c r="AW511" i="4"/>
  <c r="AV511" i="4"/>
  <c r="AU511" i="4"/>
  <c r="AT511" i="4"/>
  <c r="AS511" i="4"/>
  <c r="BL510" i="4"/>
  <c r="BK510" i="4"/>
  <c r="BJ510" i="4"/>
  <c r="BI510" i="4"/>
  <c r="BH510" i="4"/>
  <c r="BG510" i="4"/>
  <c r="BF510" i="4"/>
  <c r="BE510" i="4"/>
  <c r="BD510" i="4"/>
  <c r="BC510" i="4"/>
  <c r="BB510" i="4"/>
  <c r="BA510" i="4"/>
  <c r="AZ510" i="4"/>
  <c r="AY510" i="4"/>
  <c r="AX510" i="4"/>
  <c r="AW510" i="4"/>
  <c r="AV510" i="4"/>
  <c r="AU510" i="4"/>
  <c r="AT510" i="4"/>
  <c r="AS510" i="4"/>
  <c r="BL509" i="4"/>
  <c r="BK509" i="4"/>
  <c r="BJ509" i="4"/>
  <c r="BI509" i="4"/>
  <c r="BH509" i="4"/>
  <c r="BG509" i="4"/>
  <c r="BF509" i="4"/>
  <c r="BE509" i="4"/>
  <c r="BD509" i="4"/>
  <c r="BC509" i="4"/>
  <c r="BB509" i="4"/>
  <c r="BA509" i="4"/>
  <c r="AZ509" i="4"/>
  <c r="AY509" i="4"/>
  <c r="AX509" i="4"/>
  <c r="AW509" i="4"/>
  <c r="AV509" i="4"/>
  <c r="AU509" i="4"/>
  <c r="AT509" i="4"/>
  <c r="AS509" i="4"/>
  <c r="BL508" i="4"/>
  <c r="BK508" i="4"/>
  <c r="BJ508" i="4"/>
  <c r="BI508" i="4"/>
  <c r="BH508" i="4"/>
  <c r="BG508" i="4"/>
  <c r="BF508" i="4"/>
  <c r="BE508" i="4"/>
  <c r="BD508" i="4"/>
  <c r="BC508" i="4"/>
  <c r="BB508" i="4"/>
  <c r="BA508" i="4"/>
  <c r="AZ508" i="4"/>
  <c r="AY508" i="4"/>
  <c r="AX508" i="4"/>
  <c r="AW508" i="4"/>
  <c r="AV508" i="4"/>
  <c r="AU508" i="4"/>
  <c r="AT508" i="4"/>
  <c r="AS508" i="4"/>
  <c r="BL507" i="4"/>
  <c r="BK507" i="4"/>
  <c r="BJ507" i="4"/>
  <c r="BI507" i="4"/>
  <c r="BH507" i="4"/>
  <c r="BG507" i="4"/>
  <c r="BF507" i="4"/>
  <c r="BE507" i="4"/>
  <c r="BD507" i="4"/>
  <c r="BC507" i="4"/>
  <c r="BB507" i="4"/>
  <c r="BA507" i="4"/>
  <c r="AZ507" i="4"/>
  <c r="AY507" i="4"/>
  <c r="AX507" i="4"/>
  <c r="AW507" i="4"/>
  <c r="AV507" i="4"/>
  <c r="AU507" i="4"/>
  <c r="AT507" i="4"/>
  <c r="AS507" i="4"/>
  <c r="BL506" i="4"/>
  <c r="BK506" i="4"/>
  <c r="BJ506" i="4"/>
  <c r="BI506" i="4"/>
  <c r="BH506" i="4"/>
  <c r="BG506" i="4"/>
  <c r="BF506" i="4"/>
  <c r="BE506" i="4"/>
  <c r="BD506" i="4"/>
  <c r="BC506" i="4"/>
  <c r="BB506" i="4"/>
  <c r="BA506" i="4"/>
  <c r="AZ506" i="4"/>
  <c r="AY506" i="4"/>
  <c r="AX506" i="4"/>
  <c r="AW506" i="4"/>
  <c r="AV506" i="4"/>
  <c r="AU506" i="4"/>
  <c r="AT506" i="4"/>
  <c r="AS506" i="4"/>
  <c r="BL505" i="4"/>
  <c r="BK505" i="4"/>
  <c r="BJ505" i="4"/>
  <c r="BI505" i="4"/>
  <c r="BH505" i="4"/>
  <c r="BG505" i="4"/>
  <c r="BF505" i="4"/>
  <c r="BE505" i="4"/>
  <c r="BD505" i="4"/>
  <c r="BC505" i="4"/>
  <c r="BB505" i="4"/>
  <c r="BA505" i="4"/>
  <c r="AZ505" i="4"/>
  <c r="AY505" i="4"/>
  <c r="AX505" i="4"/>
  <c r="AW505" i="4"/>
  <c r="AV505" i="4"/>
  <c r="AU505" i="4"/>
  <c r="AT505" i="4"/>
  <c r="AS505" i="4"/>
  <c r="BL504" i="4"/>
  <c r="BK504" i="4"/>
  <c r="BJ504" i="4"/>
  <c r="BI504" i="4"/>
  <c r="BH504" i="4"/>
  <c r="BG504" i="4"/>
  <c r="BF504" i="4"/>
  <c r="BE504" i="4"/>
  <c r="BD504" i="4"/>
  <c r="BC504" i="4"/>
  <c r="BB504" i="4"/>
  <c r="BA504" i="4"/>
  <c r="AZ504" i="4"/>
  <c r="AY504" i="4"/>
  <c r="AX504" i="4"/>
  <c r="AW504" i="4"/>
  <c r="AV504" i="4"/>
  <c r="AU504" i="4"/>
  <c r="AT504" i="4"/>
  <c r="AS504" i="4"/>
  <c r="BL503" i="4"/>
  <c r="BK503" i="4"/>
  <c r="BJ503" i="4"/>
  <c r="BI503" i="4"/>
  <c r="BH503" i="4"/>
  <c r="BG503" i="4"/>
  <c r="BF503" i="4"/>
  <c r="BE503" i="4"/>
  <c r="BD503" i="4"/>
  <c r="BC503" i="4"/>
  <c r="BB503" i="4"/>
  <c r="BA503" i="4"/>
  <c r="AZ503" i="4"/>
  <c r="AY503" i="4"/>
  <c r="AX503" i="4"/>
  <c r="AW503" i="4"/>
  <c r="AV503" i="4"/>
  <c r="AU503" i="4"/>
  <c r="AT503" i="4"/>
  <c r="AS503" i="4"/>
  <c r="BL502" i="4"/>
  <c r="BK502" i="4"/>
  <c r="BJ502" i="4"/>
  <c r="BI502" i="4"/>
  <c r="BH502" i="4"/>
  <c r="BG502" i="4"/>
  <c r="BF502" i="4"/>
  <c r="BE502" i="4"/>
  <c r="BD502" i="4"/>
  <c r="BC502" i="4"/>
  <c r="BB502" i="4"/>
  <c r="BA502" i="4"/>
  <c r="AZ502" i="4"/>
  <c r="AY502" i="4"/>
  <c r="AX502" i="4"/>
  <c r="AW502" i="4"/>
  <c r="AV502" i="4"/>
  <c r="AU502" i="4"/>
  <c r="AT502" i="4"/>
  <c r="AS502" i="4"/>
  <c r="BL501" i="4"/>
  <c r="BK501" i="4"/>
  <c r="BJ501" i="4"/>
  <c r="BI501" i="4"/>
  <c r="BH501" i="4"/>
  <c r="BG501" i="4"/>
  <c r="BF501" i="4"/>
  <c r="BE501" i="4"/>
  <c r="BD501" i="4"/>
  <c r="BC501" i="4"/>
  <c r="BB501" i="4"/>
  <c r="BA501" i="4"/>
  <c r="AZ501" i="4"/>
  <c r="AY501" i="4"/>
  <c r="AX501" i="4"/>
  <c r="AW501" i="4"/>
  <c r="AV501" i="4"/>
  <c r="AU501" i="4"/>
  <c r="AT501" i="4"/>
  <c r="AS501" i="4"/>
  <c r="BL500" i="4"/>
  <c r="BK500" i="4"/>
  <c r="BJ500" i="4"/>
  <c r="BI500" i="4"/>
  <c r="BH500" i="4"/>
  <c r="BG500" i="4"/>
  <c r="BF500" i="4"/>
  <c r="BE500" i="4"/>
  <c r="BD500" i="4"/>
  <c r="BC500" i="4"/>
  <c r="BB500" i="4"/>
  <c r="BA500" i="4"/>
  <c r="AZ500" i="4"/>
  <c r="AY500" i="4"/>
  <c r="AX500" i="4"/>
  <c r="AW500" i="4"/>
  <c r="AV500" i="4"/>
  <c r="AU500" i="4"/>
  <c r="AT500" i="4"/>
  <c r="AS500" i="4"/>
  <c r="BL499" i="4"/>
  <c r="BK499" i="4"/>
  <c r="BJ499" i="4"/>
  <c r="BI499" i="4"/>
  <c r="BH499" i="4"/>
  <c r="BG499" i="4"/>
  <c r="BF499" i="4"/>
  <c r="BE499" i="4"/>
  <c r="BD499" i="4"/>
  <c r="BC499" i="4"/>
  <c r="BB499" i="4"/>
  <c r="BA499" i="4"/>
  <c r="AZ499" i="4"/>
  <c r="AY499" i="4"/>
  <c r="AX499" i="4"/>
  <c r="AW499" i="4"/>
  <c r="AV499" i="4"/>
  <c r="AU499" i="4"/>
  <c r="AT499" i="4"/>
  <c r="AS499" i="4"/>
  <c r="BL498" i="4"/>
  <c r="BK498" i="4"/>
  <c r="BJ498" i="4"/>
  <c r="BI498" i="4"/>
  <c r="BH498" i="4"/>
  <c r="BG498" i="4"/>
  <c r="BF498" i="4"/>
  <c r="BE498" i="4"/>
  <c r="BD498" i="4"/>
  <c r="BC498" i="4"/>
  <c r="BB498" i="4"/>
  <c r="BA498" i="4"/>
  <c r="AZ498" i="4"/>
  <c r="AY498" i="4"/>
  <c r="AX498" i="4"/>
  <c r="AW498" i="4"/>
  <c r="AV498" i="4"/>
  <c r="AU498" i="4"/>
  <c r="AT498" i="4"/>
  <c r="AS498" i="4"/>
  <c r="BL497" i="4"/>
  <c r="BK497" i="4"/>
  <c r="BJ497" i="4"/>
  <c r="BI497" i="4"/>
  <c r="BH497" i="4"/>
  <c r="BG497" i="4"/>
  <c r="BF497" i="4"/>
  <c r="BE497" i="4"/>
  <c r="BD497" i="4"/>
  <c r="BC497" i="4"/>
  <c r="BB497" i="4"/>
  <c r="BA497" i="4"/>
  <c r="AZ497" i="4"/>
  <c r="AY497" i="4"/>
  <c r="AX497" i="4"/>
  <c r="AW497" i="4"/>
  <c r="AV497" i="4"/>
  <c r="AU497" i="4"/>
  <c r="AT497" i="4"/>
  <c r="AS497" i="4"/>
  <c r="BL496" i="4"/>
  <c r="BK496" i="4"/>
  <c r="BJ496" i="4"/>
  <c r="BI496" i="4"/>
  <c r="BH496" i="4"/>
  <c r="BG496" i="4"/>
  <c r="BF496" i="4"/>
  <c r="BE496" i="4"/>
  <c r="BD496" i="4"/>
  <c r="BC496" i="4"/>
  <c r="BB496" i="4"/>
  <c r="BA496" i="4"/>
  <c r="AZ496" i="4"/>
  <c r="AY496" i="4"/>
  <c r="AX496" i="4"/>
  <c r="AW496" i="4"/>
  <c r="AV496" i="4"/>
  <c r="AU496" i="4"/>
  <c r="AT496" i="4"/>
  <c r="AS496" i="4"/>
  <c r="BL495" i="4"/>
  <c r="BK495" i="4"/>
  <c r="BJ495" i="4"/>
  <c r="BI495" i="4"/>
  <c r="BH495" i="4"/>
  <c r="BG495" i="4"/>
  <c r="BF495" i="4"/>
  <c r="BE495" i="4"/>
  <c r="BD495" i="4"/>
  <c r="BC495" i="4"/>
  <c r="BB495" i="4"/>
  <c r="BA495" i="4"/>
  <c r="AZ495" i="4"/>
  <c r="AY495" i="4"/>
  <c r="AX495" i="4"/>
  <c r="AW495" i="4"/>
  <c r="AV495" i="4"/>
  <c r="AU495" i="4"/>
  <c r="AT495" i="4"/>
  <c r="AS495" i="4"/>
  <c r="BL494" i="4"/>
  <c r="BK494" i="4"/>
  <c r="BJ494" i="4"/>
  <c r="BI494" i="4"/>
  <c r="BH494" i="4"/>
  <c r="BG494" i="4"/>
  <c r="BF494" i="4"/>
  <c r="BE494" i="4"/>
  <c r="BD494" i="4"/>
  <c r="BC494" i="4"/>
  <c r="BB494" i="4"/>
  <c r="BA494" i="4"/>
  <c r="AZ494" i="4"/>
  <c r="AY494" i="4"/>
  <c r="AX494" i="4"/>
  <c r="AW494" i="4"/>
  <c r="AV494" i="4"/>
  <c r="AU494" i="4"/>
  <c r="AT494" i="4"/>
  <c r="AS494" i="4"/>
  <c r="BL493" i="4"/>
  <c r="BK493" i="4"/>
  <c r="BJ493" i="4"/>
  <c r="BI493" i="4"/>
  <c r="BH493" i="4"/>
  <c r="BG493" i="4"/>
  <c r="BF493" i="4"/>
  <c r="BE493" i="4"/>
  <c r="BD493" i="4"/>
  <c r="BC493" i="4"/>
  <c r="BB493" i="4"/>
  <c r="BA493" i="4"/>
  <c r="AZ493" i="4"/>
  <c r="AY493" i="4"/>
  <c r="AX493" i="4"/>
  <c r="AW493" i="4"/>
  <c r="AV493" i="4"/>
  <c r="AU493" i="4"/>
  <c r="AT493" i="4"/>
  <c r="AS493" i="4"/>
  <c r="BL492" i="4"/>
  <c r="BK492" i="4"/>
  <c r="BJ492" i="4"/>
  <c r="BI492" i="4"/>
  <c r="BH492" i="4"/>
  <c r="BG492" i="4"/>
  <c r="BF492" i="4"/>
  <c r="BE492" i="4"/>
  <c r="BD492" i="4"/>
  <c r="BC492" i="4"/>
  <c r="BB492" i="4"/>
  <c r="BA492" i="4"/>
  <c r="AZ492" i="4"/>
  <c r="AY492" i="4"/>
  <c r="AX492" i="4"/>
  <c r="AW492" i="4"/>
  <c r="AV492" i="4"/>
  <c r="AU492" i="4"/>
  <c r="AT492" i="4"/>
  <c r="AS492" i="4"/>
  <c r="BL491" i="4"/>
  <c r="BK491" i="4"/>
  <c r="BJ491" i="4"/>
  <c r="BI491" i="4"/>
  <c r="BH491" i="4"/>
  <c r="BG491" i="4"/>
  <c r="BF491" i="4"/>
  <c r="BE491" i="4"/>
  <c r="BD491" i="4"/>
  <c r="BC491" i="4"/>
  <c r="BB491" i="4"/>
  <c r="BA491" i="4"/>
  <c r="AZ491" i="4"/>
  <c r="AY491" i="4"/>
  <c r="AX491" i="4"/>
  <c r="AW491" i="4"/>
  <c r="AV491" i="4"/>
  <c r="AU491" i="4"/>
  <c r="AT491" i="4"/>
  <c r="AS491" i="4"/>
  <c r="BL490" i="4"/>
  <c r="BK490" i="4"/>
  <c r="BJ490" i="4"/>
  <c r="BI490" i="4"/>
  <c r="BH490" i="4"/>
  <c r="BG490" i="4"/>
  <c r="BF490" i="4"/>
  <c r="BE490" i="4"/>
  <c r="BD490" i="4"/>
  <c r="BC490" i="4"/>
  <c r="BB490" i="4"/>
  <c r="BA490" i="4"/>
  <c r="AZ490" i="4"/>
  <c r="AY490" i="4"/>
  <c r="AX490" i="4"/>
  <c r="AW490" i="4"/>
  <c r="AV490" i="4"/>
  <c r="AU490" i="4"/>
  <c r="AT490" i="4"/>
  <c r="AS490" i="4"/>
  <c r="BL489" i="4"/>
  <c r="BK489" i="4"/>
  <c r="BJ489" i="4"/>
  <c r="BI489" i="4"/>
  <c r="BH489" i="4"/>
  <c r="BG489" i="4"/>
  <c r="BF489" i="4"/>
  <c r="BE489" i="4"/>
  <c r="BD489" i="4"/>
  <c r="BC489" i="4"/>
  <c r="BB489" i="4"/>
  <c r="BA489" i="4"/>
  <c r="AZ489" i="4"/>
  <c r="AY489" i="4"/>
  <c r="AX489" i="4"/>
  <c r="AW489" i="4"/>
  <c r="AV489" i="4"/>
  <c r="AU489" i="4"/>
  <c r="AT489" i="4"/>
  <c r="AS489" i="4"/>
  <c r="BL488" i="4"/>
  <c r="BK488" i="4"/>
  <c r="BJ488" i="4"/>
  <c r="BI488" i="4"/>
  <c r="BH488" i="4"/>
  <c r="BG488" i="4"/>
  <c r="BF488" i="4"/>
  <c r="BE488" i="4"/>
  <c r="BD488" i="4"/>
  <c r="BC488" i="4"/>
  <c r="BB488" i="4"/>
  <c r="BA488" i="4"/>
  <c r="AZ488" i="4"/>
  <c r="AY488" i="4"/>
  <c r="AX488" i="4"/>
  <c r="AW488" i="4"/>
  <c r="AV488" i="4"/>
  <c r="AU488" i="4"/>
  <c r="AT488" i="4"/>
  <c r="AS488" i="4"/>
  <c r="BL487" i="4"/>
  <c r="BK487" i="4"/>
  <c r="BJ487" i="4"/>
  <c r="BI487" i="4"/>
  <c r="BH487" i="4"/>
  <c r="BG487" i="4"/>
  <c r="BF487" i="4"/>
  <c r="BE487" i="4"/>
  <c r="BD487" i="4"/>
  <c r="BC487" i="4"/>
  <c r="BB487" i="4"/>
  <c r="BA487" i="4"/>
  <c r="AZ487" i="4"/>
  <c r="AY487" i="4"/>
  <c r="AX487" i="4"/>
  <c r="AW487" i="4"/>
  <c r="AV487" i="4"/>
  <c r="AU487" i="4"/>
  <c r="AT487" i="4"/>
  <c r="AS487" i="4"/>
  <c r="BL486" i="4"/>
  <c r="BK486" i="4"/>
  <c r="BJ486" i="4"/>
  <c r="BI486" i="4"/>
  <c r="BH486" i="4"/>
  <c r="BG486" i="4"/>
  <c r="BF486" i="4"/>
  <c r="BE486" i="4"/>
  <c r="BD486" i="4"/>
  <c r="BC486" i="4"/>
  <c r="BB486" i="4"/>
  <c r="BA486" i="4"/>
  <c r="AZ486" i="4"/>
  <c r="AY486" i="4"/>
  <c r="AX486" i="4"/>
  <c r="AW486" i="4"/>
  <c r="AV486" i="4"/>
  <c r="AU486" i="4"/>
  <c r="AT486" i="4"/>
  <c r="AS486" i="4"/>
  <c r="BL485" i="4"/>
  <c r="BK485" i="4"/>
  <c r="BJ485" i="4"/>
  <c r="BI485" i="4"/>
  <c r="BH485" i="4"/>
  <c r="BG485" i="4"/>
  <c r="BF485" i="4"/>
  <c r="BE485" i="4"/>
  <c r="BD485" i="4"/>
  <c r="BC485" i="4"/>
  <c r="BB485" i="4"/>
  <c r="BA485" i="4"/>
  <c r="AZ485" i="4"/>
  <c r="AY485" i="4"/>
  <c r="AX485" i="4"/>
  <c r="AW485" i="4"/>
  <c r="AV485" i="4"/>
  <c r="AU485" i="4"/>
  <c r="AT485" i="4"/>
  <c r="AS485" i="4"/>
  <c r="BL484" i="4"/>
  <c r="BK484" i="4"/>
  <c r="BJ484" i="4"/>
  <c r="BI484" i="4"/>
  <c r="BH484" i="4"/>
  <c r="BG484" i="4"/>
  <c r="BF484" i="4"/>
  <c r="BE484" i="4"/>
  <c r="BD484" i="4"/>
  <c r="BC484" i="4"/>
  <c r="BB484" i="4"/>
  <c r="BA484" i="4"/>
  <c r="AZ484" i="4"/>
  <c r="AY484" i="4"/>
  <c r="AX484" i="4"/>
  <c r="AW484" i="4"/>
  <c r="AV484" i="4"/>
  <c r="AU484" i="4"/>
  <c r="AT484" i="4"/>
  <c r="AS484" i="4"/>
  <c r="BL483" i="4"/>
  <c r="BK483" i="4"/>
  <c r="BJ483" i="4"/>
  <c r="BI483" i="4"/>
  <c r="BH483" i="4"/>
  <c r="BG483" i="4"/>
  <c r="BF483" i="4"/>
  <c r="BE483" i="4"/>
  <c r="BD483" i="4"/>
  <c r="BC483" i="4"/>
  <c r="BB483" i="4"/>
  <c r="BA483" i="4"/>
  <c r="AZ483" i="4"/>
  <c r="AY483" i="4"/>
  <c r="AX483" i="4"/>
  <c r="AW483" i="4"/>
  <c r="AV483" i="4"/>
  <c r="AU483" i="4"/>
  <c r="AT483" i="4"/>
  <c r="AS483" i="4"/>
  <c r="BL482" i="4"/>
  <c r="BK482" i="4"/>
  <c r="BJ482" i="4"/>
  <c r="BI482" i="4"/>
  <c r="BH482" i="4"/>
  <c r="BG482" i="4"/>
  <c r="BF482" i="4"/>
  <c r="BE482" i="4"/>
  <c r="BD482" i="4"/>
  <c r="BC482" i="4"/>
  <c r="BB482" i="4"/>
  <c r="BA482" i="4"/>
  <c r="AZ482" i="4"/>
  <c r="AY482" i="4"/>
  <c r="AX482" i="4"/>
  <c r="AW482" i="4"/>
  <c r="AV482" i="4"/>
  <c r="AU482" i="4"/>
  <c r="AT482" i="4"/>
  <c r="AS482" i="4"/>
  <c r="BL481" i="4"/>
  <c r="BK481" i="4"/>
  <c r="BJ481" i="4"/>
  <c r="BI481" i="4"/>
  <c r="BH481" i="4"/>
  <c r="BG481" i="4"/>
  <c r="BF481" i="4"/>
  <c r="BE481" i="4"/>
  <c r="BD481" i="4"/>
  <c r="BC481" i="4"/>
  <c r="BB481" i="4"/>
  <c r="BA481" i="4"/>
  <c r="AZ481" i="4"/>
  <c r="AY481" i="4"/>
  <c r="AX481" i="4"/>
  <c r="AW481" i="4"/>
  <c r="AV481" i="4"/>
  <c r="AU481" i="4"/>
  <c r="AT481" i="4"/>
  <c r="AS481" i="4"/>
  <c r="BL480" i="4"/>
  <c r="BK480" i="4"/>
  <c r="BJ480" i="4"/>
  <c r="BI480" i="4"/>
  <c r="BH480" i="4"/>
  <c r="BG480" i="4"/>
  <c r="BF480" i="4"/>
  <c r="BE480" i="4"/>
  <c r="BD480" i="4"/>
  <c r="BC480" i="4"/>
  <c r="BB480" i="4"/>
  <c r="BA480" i="4"/>
  <c r="AZ480" i="4"/>
  <c r="AY480" i="4"/>
  <c r="AX480" i="4"/>
  <c r="AW480" i="4"/>
  <c r="AV480" i="4"/>
  <c r="AU480" i="4"/>
  <c r="AT480" i="4"/>
  <c r="AS480" i="4"/>
  <c r="BL479" i="4"/>
  <c r="BK479" i="4"/>
  <c r="BJ479" i="4"/>
  <c r="BI479" i="4"/>
  <c r="BH479" i="4"/>
  <c r="BG479" i="4"/>
  <c r="BF479" i="4"/>
  <c r="BE479" i="4"/>
  <c r="BD479" i="4"/>
  <c r="BC479" i="4"/>
  <c r="BB479" i="4"/>
  <c r="BA479" i="4"/>
  <c r="AZ479" i="4"/>
  <c r="AY479" i="4"/>
  <c r="AX479" i="4"/>
  <c r="AW479" i="4"/>
  <c r="AV479" i="4"/>
  <c r="AU479" i="4"/>
  <c r="AT479" i="4"/>
  <c r="AS479" i="4"/>
  <c r="BL478" i="4"/>
  <c r="BK478" i="4"/>
  <c r="BJ478" i="4"/>
  <c r="BI478" i="4"/>
  <c r="BH478" i="4"/>
  <c r="BG478" i="4"/>
  <c r="BF478" i="4"/>
  <c r="BE478" i="4"/>
  <c r="BD478" i="4"/>
  <c r="BC478" i="4"/>
  <c r="BB478" i="4"/>
  <c r="BA478" i="4"/>
  <c r="AZ478" i="4"/>
  <c r="AY478" i="4"/>
  <c r="AX478" i="4"/>
  <c r="AW478" i="4"/>
  <c r="AV478" i="4"/>
  <c r="AU478" i="4"/>
  <c r="AT478" i="4"/>
  <c r="AS478" i="4"/>
  <c r="BL477" i="4"/>
  <c r="BK477" i="4"/>
  <c r="BJ477" i="4"/>
  <c r="BI477" i="4"/>
  <c r="BH477" i="4"/>
  <c r="BG477" i="4"/>
  <c r="BF477" i="4"/>
  <c r="BE477" i="4"/>
  <c r="BD477" i="4"/>
  <c r="BC477" i="4"/>
  <c r="BB477" i="4"/>
  <c r="BA477" i="4"/>
  <c r="AZ477" i="4"/>
  <c r="AY477" i="4"/>
  <c r="AX477" i="4"/>
  <c r="AW477" i="4"/>
  <c r="AV477" i="4"/>
  <c r="AU477" i="4"/>
  <c r="AT477" i="4"/>
  <c r="AS477" i="4"/>
  <c r="BL476" i="4"/>
  <c r="BK476" i="4"/>
  <c r="BJ476" i="4"/>
  <c r="BI476" i="4"/>
  <c r="BH476" i="4"/>
  <c r="BG476" i="4"/>
  <c r="BF476" i="4"/>
  <c r="BE476" i="4"/>
  <c r="BD476" i="4"/>
  <c r="BC476" i="4"/>
  <c r="BB476" i="4"/>
  <c r="BA476" i="4"/>
  <c r="AZ476" i="4"/>
  <c r="AY476" i="4"/>
  <c r="AX476" i="4"/>
  <c r="AW476" i="4"/>
  <c r="AV476" i="4"/>
  <c r="AU476" i="4"/>
  <c r="AT476" i="4"/>
  <c r="AS476" i="4"/>
  <c r="BL475" i="4"/>
  <c r="BK475" i="4"/>
  <c r="BJ475" i="4"/>
  <c r="BI475" i="4"/>
  <c r="BH475" i="4"/>
  <c r="BG475" i="4"/>
  <c r="BF475" i="4"/>
  <c r="BE475" i="4"/>
  <c r="BD475" i="4"/>
  <c r="BC475" i="4"/>
  <c r="BB475" i="4"/>
  <c r="BA475" i="4"/>
  <c r="AZ475" i="4"/>
  <c r="AY475" i="4"/>
  <c r="AX475" i="4"/>
  <c r="AW475" i="4"/>
  <c r="AV475" i="4"/>
  <c r="AU475" i="4"/>
  <c r="AT475" i="4"/>
  <c r="AS475" i="4"/>
  <c r="BL474" i="4"/>
  <c r="BK474" i="4"/>
  <c r="BJ474" i="4"/>
  <c r="BI474" i="4"/>
  <c r="BH474" i="4"/>
  <c r="BG474" i="4"/>
  <c r="BF474" i="4"/>
  <c r="BE474" i="4"/>
  <c r="BD474" i="4"/>
  <c r="BC474" i="4"/>
  <c r="BB474" i="4"/>
  <c r="BA474" i="4"/>
  <c r="AZ474" i="4"/>
  <c r="AY474" i="4"/>
  <c r="AX474" i="4"/>
  <c r="AW474" i="4"/>
  <c r="AV474" i="4"/>
  <c r="AU474" i="4"/>
  <c r="AT474" i="4"/>
  <c r="AS474" i="4"/>
  <c r="BL473" i="4"/>
  <c r="BK473" i="4"/>
  <c r="BJ473" i="4"/>
  <c r="BI473" i="4"/>
  <c r="BH473" i="4"/>
  <c r="BG473" i="4"/>
  <c r="BF473" i="4"/>
  <c r="BE473" i="4"/>
  <c r="BD473" i="4"/>
  <c r="BC473" i="4"/>
  <c r="BB473" i="4"/>
  <c r="BA473" i="4"/>
  <c r="AZ473" i="4"/>
  <c r="AY473" i="4"/>
  <c r="AX473" i="4"/>
  <c r="AW473" i="4"/>
  <c r="AV473" i="4"/>
  <c r="AU473" i="4"/>
  <c r="AT473" i="4"/>
  <c r="AS473" i="4"/>
  <c r="BL472" i="4"/>
  <c r="BK472" i="4"/>
  <c r="BJ472" i="4"/>
  <c r="BI472" i="4"/>
  <c r="BH472" i="4"/>
  <c r="BG472" i="4"/>
  <c r="BF472" i="4"/>
  <c r="BE472" i="4"/>
  <c r="BD472" i="4"/>
  <c r="BC472" i="4"/>
  <c r="BB472" i="4"/>
  <c r="BA472" i="4"/>
  <c r="AZ472" i="4"/>
  <c r="AY472" i="4"/>
  <c r="AX472" i="4"/>
  <c r="AW472" i="4"/>
  <c r="AV472" i="4"/>
  <c r="AU472" i="4"/>
  <c r="AT472" i="4"/>
  <c r="AS472" i="4"/>
  <c r="BL471" i="4"/>
  <c r="BK471" i="4"/>
  <c r="BJ471" i="4"/>
  <c r="BI471" i="4"/>
  <c r="BH471" i="4"/>
  <c r="BG471" i="4"/>
  <c r="BF471" i="4"/>
  <c r="BE471" i="4"/>
  <c r="BD471" i="4"/>
  <c r="BC471" i="4"/>
  <c r="BB471" i="4"/>
  <c r="BA471" i="4"/>
  <c r="AZ471" i="4"/>
  <c r="AY471" i="4"/>
  <c r="AX471" i="4"/>
  <c r="AW471" i="4"/>
  <c r="AV471" i="4"/>
  <c r="AU471" i="4"/>
  <c r="AT471" i="4"/>
  <c r="AS471" i="4"/>
  <c r="BL470" i="4"/>
  <c r="BK470" i="4"/>
  <c r="BJ470" i="4"/>
  <c r="BI470" i="4"/>
  <c r="BH470" i="4"/>
  <c r="BG470" i="4"/>
  <c r="BF470" i="4"/>
  <c r="BE470" i="4"/>
  <c r="BD470" i="4"/>
  <c r="BC470" i="4"/>
  <c r="BB470" i="4"/>
  <c r="BA470" i="4"/>
  <c r="AZ470" i="4"/>
  <c r="AY470" i="4"/>
  <c r="AX470" i="4"/>
  <c r="AW470" i="4"/>
  <c r="AV470" i="4"/>
  <c r="AU470" i="4"/>
  <c r="AT470" i="4"/>
  <c r="AS470" i="4"/>
  <c r="BL469" i="4"/>
  <c r="BK469" i="4"/>
  <c r="BJ469" i="4"/>
  <c r="BI469" i="4"/>
  <c r="BH469" i="4"/>
  <c r="BG469" i="4"/>
  <c r="BF469" i="4"/>
  <c r="BE469" i="4"/>
  <c r="BD469" i="4"/>
  <c r="BC469" i="4"/>
  <c r="BB469" i="4"/>
  <c r="BA469" i="4"/>
  <c r="AZ469" i="4"/>
  <c r="AY469" i="4"/>
  <c r="AX469" i="4"/>
  <c r="AW469" i="4"/>
  <c r="AV469" i="4"/>
  <c r="AU469" i="4"/>
  <c r="AT469" i="4"/>
  <c r="AS469" i="4"/>
  <c r="BL468" i="4"/>
  <c r="BK468" i="4"/>
  <c r="BJ468" i="4"/>
  <c r="BI468" i="4"/>
  <c r="BH468" i="4"/>
  <c r="BG468" i="4"/>
  <c r="BF468" i="4"/>
  <c r="BE468" i="4"/>
  <c r="BD468" i="4"/>
  <c r="BC468" i="4"/>
  <c r="BB468" i="4"/>
  <c r="BA468" i="4"/>
  <c r="AZ468" i="4"/>
  <c r="AY468" i="4"/>
  <c r="AX468" i="4"/>
  <c r="AW468" i="4"/>
  <c r="AV468" i="4"/>
  <c r="AU468" i="4"/>
  <c r="AT468" i="4"/>
  <c r="AS468" i="4"/>
  <c r="BL467" i="4"/>
  <c r="BK467" i="4"/>
  <c r="BJ467" i="4"/>
  <c r="BI467" i="4"/>
  <c r="BH467" i="4"/>
  <c r="BG467" i="4"/>
  <c r="BF467" i="4"/>
  <c r="BE467" i="4"/>
  <c r="BD467" i="4"/>
  <c r="BC467" i="4"/>
  <c r="BB467" i="4"/>
  <c r="BA467" i="4"/>
  <c r="AZ467" i="4"/>
  <c r="AY467" i="4"/>
  <c r="AX467" i="4"/>
  <c r="AW467" i="4"/>
  <c r="AV467" i="4"/>
  <c r="AU467" i="4"/>
  <c r="AT467" i="4"/>
  <c r="AS467" i="4"/>
  <c r="BL466" i="4"/>
  <c r="BK466" i="4"/>
  <c r="BJ466" i="4"/>
  <c r="BI466" i="4"/>
  <c r="BH466" i="4"/>
  <c r="BG466" i="4"/>
  <c r="BF466" i="4"/>
  <c r="BE466" i="4"/>
  <c r="BD466" i="4"/>
  <c r="BC466" i="4"/>
  <c r="BB466" i="4"/>
  <c r="BA466" i="4"/>
  <c r="AZ466" i="4"/>
  <c r="AY466" i="4"/>
  <c r="AX466" i="4"/>
  <c r="AW466" i="4"/>
  <c r="AV466" i="4"/>
  <c r="AU466" i="4"/>
  <c r="AT466" i="4"/>
  <c r="AS466" i="4"/>
  <c r="BL465" i="4"/>
  <c r="BK465" i="4"/>
  <c r="BJ465" i="4"/>
  <c r="BI465" i="4"/>
  <c r="BH465" i="4"/>
  <c r="BG465" i="4"/>
  <c r="BF465" i="4"/>
  <c r="BE465" i="4"/>
  <c r="BD465" i="4"/>
  <c r="BC465" i="4"/>
  <c r="BB465" i="4"/>
  <c r="BA465" i="4"/>
  <c r="AZ465" i="4"/>
  <c r="AY465" i="4"/>
  <c r="AX465" i="4"/>
  <c r="AW465" i="4"/>
  <c r="AV465" i="4"/>
  <c r="AU465" i="4"/>
  <c r="AT465" i="4"/>
  <c r="AS465" i="4"/>
  <c r="BL464" i="4"/>
  <c r="BK464" i="4"/>
  <c r="BJ464" i="4"/>
  <c r="BI464" i="4"/>
  <c r="BH464" i="4"/>
  <c r="BG464" i="4"/>
  <c r="BF464" i="4"/>
  <c r="BE464" i="4"/>
  <c r="BD464" i="4"/>
  <c r="BC464" i="4"/>
  <c r="BB464" i="4"/>
  <c r="BA464" i="4"/>
  <c r="AZ464" i="4"/>
  <c r="AY464" i="4"/>
  <c r="AX464" i="4"/>
  <c r="AW464" i="4"/>
  <c r="AV464" i="4"/>
  <c r="AU464" i="4"/>
  <c r="AT464" i="4"/>
  <c r="AS464" i="4"/>
  <c r="BL463" i="4"/>
  <c r="BK463" i="4"/>
  <c r="BJ463" i="4"/>
  <c r="BI463" i="4"/>
  <c r="BH463" i="4"/>
  <c r="BG463" i="4"/>
  <c r="BF463" i="4"/>
  <c r="BE463" i="4"/>
  <c r="BD463" i="4"/>
  <c r="BC463" i="4"/>
  <c r="BB463" i="4"/>
  <c r="BA463" i="4"/>
  <c r="AZ463" i="4"/>
  <c r="AY463" i="4"/>
  <c r="AX463" i="4"/>
  <c r="AW463" i="4"/>
  <c r="AV463" i="4"/>
  <c r="AU463" i="4"/>
  <c r="AT463" i="4"/>
  <c r="AS463" i="4"/>
  <c r="BL462" i="4"/>
  <c r="BK462" i="4"/>
  <c r="BJ462" i="4"/>
  <c r="BI462" i="4"/>
  <c r="BH462" i="4"/>
  <c r="BG462" i="4"/>
  <c r="BF462" i="4"/>
  <c r="BE462" i="4"/>
  <c r="BD462" i="4"/>
  <c r="BC462" i="4"/>
  <c r="BB462" i="4"/>
  <c r="BA462" i="4"/>
  <c r="AZ462" i="4"/>
  <c r="AY462" i="4"/>
  <c r="AX462" i="4"/>
  <c r="AW462" i="4"/>
  <c r="AV462" i="4"/>
  <c r="AU462" i="4"/>
  <c r="AT462" i="4"/>
  <c r="AS462" i="4"/>
  <c r="BL461" i="4"/>
  <c r="BK461" i="4"/>
  <c r="BJ461" i="4"/>
  <c r="BI461" i="4"/>
  <c r="BH461" i="4"/>
  <c r="BG461" i="4"/>
  <c r="BF461" i="4"/>
  <c r="BE461" i="4"/>
  <c r="BD461" i="4"/>
  <c r="BC461" i="4"/>
  <c r="BB461" i="4"/>
  <c r="BA461" i="4"/>
  <c r="AZ461" i="4"/>
  <c r="AY461" i="4"/>
  <c r="AX461" i="4"/>
  <c r="AW461" i="4"/>
  <c r="AV461" i="4"/>
  <c r="AU461" i="4"/>
  <c r="AT461" i="4"/>
  <c r="AS461" i="4"/>
  <c r="BL460" i="4"/>
  <c r="BK460" i="4"/>
  <c r="BJ460" i="4"/>
  <c r="BI460" i="4"/>
  <c r="BH460" i="4"/>
  <c r="BG460" i="4"/>
  <c r="BF460" i="4"/>
  <c r="BE460" i="4"/>
  <c r="BD460" i="4"/>
  <c r="BC460" i="4"/>
  <c r="BB460" i="4"/>
  <c r="BA460" i="4"/>
  <c r="AZ460" i="4"/>
  <c r="AY460" i="4"/>
  <c r="AX460" i="4"/>
  <c r="AW460" i="4"/>
  <c r="AV460" i="4"/>
  <c r="AU460" i="4"/>
  <c r="AT460" i="4"/>
  <c r="AS460" i="4"/>
  <c r="BL459" i="4"/>
  <c r="BK459" i="4"/>
  <c r="BJ459" i="4"/>
  <c r="BI459" i="4"/>
  <c r="BH459" i="4"/>
  <c r="BG459" i="4"/>
  <c r="BF459" i="4"/>
  <c r="BE459" i="4"/>
  <c r="BD459" i="4"/>
  <c r="BC459" i="4"/>
  <c r="BB459" i="4"/>
  <c r="BA459" i="4"/>
  <c r="AZ459" i="4"/>
  <c r="AY459" i="4"/>
  <c r="AX459" i="4"/>
  <c r="AW459" i="4"/>
  <c r="AV459" i="4"/>
  <c r="AU459" i="4"/>
  <c r="AT459" i="4"/>
  <c r="AS459" i="4"/>
  <c r="BL458" i="4"/>
  <c r="BK458" i="4"/>
  <c r="BJ458" i="4"/>
  <c r="BI458" i="4"/>
  <c r="BH458" i="4"/>
  <c r="BG458" i="4"/>
  <c r="BF458" i="4"/>
  <c r="BE458" i="4"/>
  <c r="BD458" i="4"/>
  <c r="BC458" i="4"/>
  <c r="BB458" i="4"/>
  <c r="BA458" i="4"/>
  <c r="AZ458" i="4"/>
  <c r="AY458" i="4"/>
  <c r="AX458" i="4"/>
  <c r="AW458" i="4"/>
  <c r="AV458" i="4"/>
  <c r="AU458" i="4"/>
  <c r="AT458" i="4"/>
  <c r="AS458" i="4"/>
  <c r="BL457" i="4"/>
  <c r="BK457" i="4"/>
  <c r="BJ457" i="4"/>
  <c r="BI457" i="4"/>
  <c r="BH457" i="4"/>
  <c r="BG457" i="4"/>
  <c r="BF457" i="4"/>
  <c r="BE457" i="4"/>
  <c r="BD457" i="4"/>
  <c r="BC457" i="4"/>
  <c r="BB457" i="4"/>
  <c r="BA457" i="4"/>
  <c r="AZ457" i="4"/>
  <c r="AY457" i="4"/>
  <c r="AX457" i="4"/>
  <c r="AW457" i="4"/>
  <c r="AV457" i="4"/>
  <c r="AU457" i="4"/>
  <c r="AT457" i="4"/>
  <c r="AS457" i="4"/>
  <c r="BL456" i="4"/>
  <c r="BK456" i="4"/>
  <c r="BJ456" i="4"/>
  <c r="BI456" i="4"/>
  <c r="BH456" i="4"/>
  <c r="BG456" i="4"/>
  <c r="BF456" i="4"/>
  <c r="BE456" i="4"/>
  <c r="BD456" i="4"/>
  <c r="BC456" i="4"/>
  <c r="BB456" i="4"/>
  <c r="BA456" i="4"/>
  <c r="AZ456" i="4"/>
  <c r="AY456" i="4"/>
  <c r="AX456" i="4"/>
  <c r="AW456" i="4"/>
  <c r="AV456" i="4"/>
  <c r="AU456" i="4"/>
  <c r="AT456" i="4"/>
  <c r="AS456" i="4"/>
  <c r="BL455" i="4"/>
  <c r="BK455" i="4"/>
  <c r="BJ455" i="4"/>
  <c r="BI455" i="4"/>
  <c r="BH455" i="4"/>
  <c r="BG455" i="4"/>
  <c r="BF455" i="4"/>
  <c r="BE455" i="4"/>
  <c r="BD455" i="4"/>
  <c r="BC455" i="4"/>
  <c r="BB455" i="4"/>
  <c r="BA455" i="4"/>
  <c r="AZ455" i="4"/>
  <c r="AY455" i="4"/>
  <c r="AX455" i="4"/>
  <c r="AW455" i="4"/>
  <c r="AV455" i="4"/>
  <c r="AU455" i="4"/>
  <c r="AT455" i="4"/>
  <c r="AS455" i="4"/>
  <c r="BL454" i="4"/>
  <c r="BK454" i="4"/>
  <c r="BJ454" i="4"/>
  <c r="BI454" i="4"/>
  <c r="BH454" i="4"/>
  <c r="BG454" i="4"/>
  <c r="BF454" i="4"/>
  <c r="BE454" i="4"/>
  <c r="BD454" i="4"/>
  <c r="BC454" i="4"/>
  <c r="BB454" i="4"/>
  <c r="BA454" i="4"/>
  <c r="AZ454" i="4"/>
  <c r="AY454" i="4"/>
  <c r="AX454" i="4"/>
  <c r="AW454" i="4"/>
  <c r="AV454" i="4"/>
  <c r="AU454" i="4"/>
  <c r="AT454" i="4"/>
  <c r="AS454" i="4"/>
  <c r="BL453" i="4"/>
  <c r="BK453" i="4"/>
  <c r="BJ453" i="4"/>
  <c r="BI453" i="4"/>
  <c r="BH453" i="4"/>
  <c r="BG453" i="4"/>
  <c r="BF453" i="4"/>
  <c r="BE453" i="4"/>
  <c r="BD453" i="4"/>
  <c r="BC453" i="4"/>
  <c r="BB453" i="4"/>
  <c r="BA453" i="4"/>
  <c r="AZ453" i="4"/>
  <c r="AY453" i="4"/>
  <c r="AX453" i="4"/>
  <c r="AW453" i="4"/>
  <c r="AV453" i="4"/>
  <c r="AU453" i="4"/>
  <c r="AT453" i="4"/>
  <c r="AS453" i="4"/>
  <c r="BL452" i="4"/>
  <c r="BK452" i="4"/>
  <c r="BJ452" i="4"/>
  <c r="BI452" i="4"/>
  <c r="BH452" i="4"/>
  <c r="BG452" i="4"/>
  <c r="BF452" i="4"/>
  <c r="BE452" i="4"/>
  <c r="BD452" i="4"/>
  <c r="BC452" i="4"/>
  <c r="BB452" i="4"/>
  <c r="BA452" i="4"/>
  <c r="AZ452" i="4"/>
  <c r="AY452" i="4"/>
  <c r="AX452" i="4"/>
  <c r="AW452" i="4"/>
  <c r="AV452" i="4"/>
  <c r="AU452" i="4"/>
  <c r="AT452" i="4"/>
  <c r="AS452" i="4"/>
  <c r="BL451" i="4"/>
  <c r="BK451" i="4"/>
  <c r="BJ451" i="4"/>
  <c r="BI451" i="4"/>
  <c r="BH451" i="4"/>
  <c r="BG451" i="4"/>
  <c r="BF451" i="4"/>
  <c r="BE451" i="4"/>
  <c r="BD451" i="4"/>
  <c r="BC451" i="4"/>
  <c r="BB451" i="4"/>
  <c r="BA451" i="4"/>
  <c r="AZ451" i="4"/>
  <c r="AY451" i="4"/>
  <c r="AX451" i="4"/>
  <c r="AW451" i="4"/>
  <c r="AV451" i="4"/>
  <c r="AU451" i="4"/>
  <c r="AT451" i="4"/>
  <c r="AS451" i="4"/>
  <c r="BL450" i="4"/>
  <c r="BK450" i="4"/>
  <c r="BJ450" i="4"/>
  <c r="BI450" i="4"/>
  <c r="BH450" i="4"/>
  <c r="BG450" i="4"/>
  <c r="BF450" i="4"/>
  <c r="BE450" i="4"/>
  <c r="BD450" i="4"/>
  <c r="BC450" i="4"/>
  <c r="BB450" i="4"/>
  <c r="BA450" i="4"/>
  <c r="AZ450" i="4"/>
  <c r="AY450" i="4"/>
  <c r="AX450" i="4"/>
  <c r="AW450" i="4"/>
  <c r="AV450" i="4"/>
  <c r="AU450" i="4"/>
  <c r="AT450" i="4"/>
  <c r="AS450" i="4"/>
  <c r="BL449" i="4"/>
  <c r="BK449" i="4"/>
  <c r="BJ449" i="4"/>
  <c r="BI449" i="4"/>
  <c r="BH449" i="4"/>
  <c r="BG449" i="4"/>
  <c r="BF449" i="4"/>
  <c r="BE449" i="4"/>
  <c r="BD449" i="4"/>
  <c r="BC449" i="4"/>
  <c r="BB449" i="4"/>
  <c r="BA449" i="4"/>
  <c r="AZ449" i="4"/>
  <c r="AY449" i="4"/>
  <c r="AX449" i="4"/>
  <c r="AW449" i="4"/>
  <c r="AV449" i="4"/>
  <c r="AU449" i="4"/>
  <c r="AT449" i="4"/>
  <c r="AS449" i="4"/>
  <c r="BL448" i="4"/>
  <c r="BK448" i="4"/>
  <c r="BJ448" i="4"/>
  <c r="BI448" i="4"/>
  <c r="BH448" i="4"/>
  <c r="BG448" i="4"/>
  <c r="BF448" i="4"/>
  <c r="BE448" i="4"/>
  <c r="BD448" i="4"/>
  <c r="BC448" i="4"/>
  <c r="BB448" i="4"/>
  <c r="BA448" i="4"/>
  <c r="AZ448" i="4"/>
  <c r="AY448" i="4"/>
  <c r="AX448" i="4"/>
  <c r="AW448" i="4"/>
  <c r="AV448" i="4"/>
  <c r="AU448" i="4"/>
  <c r="AT448" i="4"/>
  <c r="AS448" i="4"/>
  <c r="BL447" i="4"/>
  <c r="BK447" i="4"/>
  <c r="BJ447" i="4"/>
  <c r="BI447" i="4"/>
  <c r="BH447" i="4"/>
  <c r="BG447" i="4"/>
  <c r="BF447" i="4"/>
  <c r="BE447" i="4"/>
  <c r="BD447" i="4"/>
  <c r="BC447" i="4"/>
  <c r="BB447" i="4"/>
  <c r="BA447" i="4"/>
  <c r="AZ447" i="4"/>
  <c r="AY447" i="4"/>
  <c r="AX447" i="4"/>
  <c r="AW447" i="4"/>
  <c r="AV447" i="4"/>
  <c r="AU447" i="4"/>
  <c r="AT447" i="4"/>
  <c r="AS447" i="4"/>
  <c r="BL446" i="4"/>
  <c r="BK446" i="4"/>
  <c r="BJ446" i="4"/>
  <c r="BI446" i="4"/>
  <c r="BH446" i="4"/>
  <c r="BG446" i="4"/>
  <c r="BF446" i="4"/>
  <c r="BE446" i="4"/>
  <c r="BD446" i="4"/>
  <c r="BC446" i="4"/>
  <c r="BB446" i="4"/>
  <c r="BA446" i="4"/>
  <c r="AZ446" i="4"/>
  <c r="AY446" i="4"/>
  <c r="AX446" i="4"/>
  <c r="AW446" i="4"/>
  <c r="AV446" i="4"/>
  <c r="AU446" i="4"/>
  <c r="AT446" i="4"/>
  <c r="AS446" i="4"/>
  <c r="BL445" i="4"/>
  <c r="BK445" i="4"/>
  <c r="BJ445" i="4"/>
  <c r="BI445" i="4"/>
  <c r="BH445" i="4"/>
  <c r="BG445" i="4"/>
  <c r="BF445" i="4"/>
  <c r="BE445" i="4"/>
  <c r="BD445" i="4"/>
  <c r="BC445" i="4"/>
  <c r="BB445" i="4"/>
  <c r="BA445" i="4"/>
  <c r="AZ445" i="4"/>
  <c r="AY445" i="4"/>
  <c r="AX445" i="4"/>
  <c r="AW445" i="4"/>
  <c r="AV445" i="4"/>
  <c r="AU445" i="4"/>
  <c r="AT445" i="4"/>
  <c r="AS445" i="4"/>
  <c r="BL444" i="4"/>
  <c r="BK444" i="4"/>
  <c r="BJ444" i="4"/>
  <c r="BI444" i="4"/>
  <c r="BH444" i="4"/>
  <c r="BG444" i="4"/>
  <c r="BF444" i="4"/>
  <c r="BE444" i="4"/>
  <c r="BD444" i="4"/>
  <c r="BC444" i="4"/>
  <c r="BB444" i="4"/>
  <c r="BA444" i="4"/>
  <c r="AZ444" i="4"/>
  <c r="AY444" i="4"/>
  <c r="AX444" i="4"/>
  <c r="AW444" i="4"/>
  <c r="AV444" i="4"/>
  <c r="AU444" i="4"/>
  <c r="AT444" i="4"/>
  <c r="AS444" i="4"/>
  <c r="BL443" i="4"/>
  <c r="BK443" i="4"/>
  <c r="BJ443" i="4"/>
  <c r="BI443" i="4"/>
  <c r="BH443" i="4"/>
  <c r="BG443" i="4"/>
  <c r="BF443" i="4"/>
  <c r="BE443" i="4"/>
  <c r="BD443" i="4"/>
  <c r="BC443" i="4"/>
  <c r="BB443" i="4"/>
  <c r="BA443" i="4"/>
  <c r="AZ443" i="4"/>
  <c r="AY443" i="4"/>
  <c r="AX443" i="4"/>
  <c r="AW443" i="4"/>
  <c r="AV443" i="4"/>
  <c r="AU443" i="4"/>
  <c r="AT443" i="4"/>
  <c r="AS443" i="4"/>
  <c r="BL442" i="4"/>
  <c r="BK442" i="4"/>
  <c r="BJ442" i="4"/>
  <c r="BI442" i="4"/>
  <c r="BH442" i="4"/>
  <c r="BG442" i="4"/>
  <c r="BF442" i="4"/>
  <c r="BE442" i="4"/>
  <c r="BD442" i="4"/>
  <c r="BC442" i="4"/>
  <c r="BB442" i="4"/>
  <c r="BA442" i="4"/>
  <c r="AZ442" i="4"/>
  <c r="AY442" i="4"/>
  <c r="AX442" i="4"/>
  <c r="AW442" i="4"/>
  <c r="AV442" i="4"/>
  <c r="AU442" i="4"/>
  <c r="AT442" i="4"/>
  <c r="AS442" i="4"/>
  <c r="BL441" i="4"/>
  <c r="BK441" i="4"/>
  <c r="BJ441" i="4"/>
  <c r="BI441" i="4"/>
  <c r="BH441" i="4"/>
  <c r="BG441" i="4"/>
  <c r="BF441" i="4"/>
  <c r="BE441" i="4"/>
  <c r="BD441" i="4"/>
  <c r="BC441" i="4"/>
  <c r="BB441" i="4"/>
  <c r="BA441" i="4"/>
  <c r="AZ441" i="4"/>
  <c r="AY441" i="4"/>
  <c r="AX441" i="4"/>
  <c r="AW441" i="4"/>
  <c r="AV441" i="4"/>
  <c r="AU441" i="4"/>
  <c r="AT441" i="4"/>
  <c r="AS441" i="4"/>
  <c r="BL440" i="4"/>
  <c r="BK440" i="4"/>
  <c r="BJ440" i="4"/>
  <c r="BI440" i="4"/>
  <c r="BH440" i="4"/>
  <c r="BG440" i="4"/>
  <c r="BF440" i="4"/>
  <c r="BE440" i="4"/>
  <c r="BD440" i="4"/>
  <c r="BC440" i="4"/>
  <c r="BB440" i="4"/>
  <c r="BA440" i="4"/>
  <c r="AZ440" i="4"/>
  <c r="AY440" i="4"/>
  <c r="AX440" i="4"/>
  <c r="AW440" i="4"/>
  <c r="AV440" i="4"/>
  <c r="AU440" i="4"/>
  <c r="AT440" i="4"/>
  <c r="AS440" i="4"/>
  <c r="BL439" i="4"/>
  <c r="BK439" i="4"/>
  <c r="BJ439" i="4"/>
  <c r="BI439" i="4"/>
  <c r="BH439" i="4"/>
  <c r="BG439" i="4"/>
  <c r="BF439" i="4"/>
  <c r="BE439" i="4"/>
  <c r="BD439" i="4"/>
  <c r="BC439" i="4"/>
  <c r="BB439" i="4"/>
  <c r="BA439" i="4"/>
  <c r="AZ439" i="4"/>
  <c r="AY439" i="4"/>
  <c r="AX439" i="4"/>
  <c r="AW439" i="4"/>
  <c r="AV439" i="4"/>
  <c r="AU439" i="4"/>
  <c r="AT439" i="4"/>
  <c r="AS439" i="4"/>
  <c r="BL438" i="4"/>
  <c r="BK438" i="4"/>
  <c r="BJ438" i="4"/>
  <c r="BI438" i="4"/>
  <c r="BH438" i="4"/>
  <c r="BG438" i="4"/>
  <c r="BF438" i="4"/>
  <c r="BE438" i="4"/>
  <c r="BD438" i="4"/>
  <c r="BC438" i="4"/>
  <c r="BB438" i="4"/>
  <c r="BA438" i="4"/>
  <c r="AZ438" i="4"/>
  <c r="AY438" i="4"/>
  <c r="AX438" i="4"/>
  <c r="AW438" i="4"/>
  <c r="AV438" i="4"/>
  <c r="AU438" i="4"/>
  <c r="AT438" i="4"/>
  <c r="AS438" i="4"/>
  <c r="BL437" i="4"/>
  <c r="BK437" i="4"/>
  <c r="BJ437" i="4"/>
  <c r="BI437" i="4"/>
  <c r="BH437" i="4"/>
  <c r="BG437" i="4"/>
  <c r="BF437" i="4"/>
  <c r="BE437" i="4"/>
  <c r="BD437" i="4"/>
  <c r="BC437" i="4"/>
  <c r="BB437" i="4"/>
  <c r="BA437" i="4"/>
  <c r="AZ437" i="4"/>
  <c r="AY437" i="4"/>
  <c r="AX437" i="4"/>
  <c r="AW437" i="4"/>
  <c r="AV437" i="4"/>
  <c r="AU437" i="4"/>
  <c r="AT437" i="4"/>
  <c r="AS437" i="4"/>
  <c r="BL436" i="4"/>
  <c r="BK436" i="4"/>
  <c r="BJ436" i="4"/>
  <c r="BI436" i="4"/>
  <c r="BH436" i="4"/>
  <c r="BG436" i="4"/>
  <c r="BF436" i="4"/>
  <c r="BE436" i="4"/>
  <c r="BD436" i="4"/>
  <c r="BC436" i="4"/>
  <c r="BB436" i="4"/>
  <c r="BA436" i="4"/>
  <c r="AZ436" i="4"/>
  <c r="AY436" i="4"/>
  <c r="AX436" i="4"/>
  <c r="AW436" i="4"/>
  <c r="AV436" i="4"/>
  <c r="AU436" i="4"/>
  <c r="AT436" i="4"/>
  <c r="AS436" i="4"/>
  <c r="BL435" i="4"/>
  <c r="BK435" i="4"/>
  <c r="BJ435" i="4"/>
  <c r="BI435" i="4"/>
  <c r="BH435" i="4"/>
  <c r="BG435" i="4"/>
  <c r="BF435" i="4"/>
  <c r="BE435" i="4"/>
  <c r="BD435" i="4"/>
  <c r="BC435" i="4"/>
  <c r="BB435" i="4"/>
  <c r="BA435" i="4"/>
  <c r="AZ435" i="4"/>
  <c r="AY435" i="4"/>
  <c r="AX435" i="4"/>
  <c r="AW435" i="4"/>
  <c r="AV435" i="4"/>
  <c r="AU435" i="4"/>
  <c r="AT435" i="4"/>
  <c r="AS435" i="4"/>
  <c r="BL434" i="4"/>
  <c r="BK434" i="4"/>
  <c r="BJ434" i="4"/>
  <c r="BI434" i="4"/>
  <c r="BH434" i="4"/>
  <c r="BG434" i="4"/>
  <c r="BF434" i="4"/>
  <c r="BE434" i="4"/>
  <c r="BD434" i="4"/>
  <c r="BC434" i="4"/>
  <c r="BB434" i="4"/>
  <c r="BA434" i="4"/>
  <c r="AZ434" i="4"/>
  <c r="AY434" i="4"/>
  <c r="AX434" i="4"/>
  <c r="AW434" i="4"/>
  <c r="AV434" i="4"/>
  <c r="AU434" i="4"/>
  <c r="AT434" i="4"/>
  <c r="AS434" i="4"/>
  <c r="BL433" i="4"/>
  <c r="BK433" i="4"/>
  <c r="BJ433" i="4"/>
  <c r="BI433" i="4"/>
  <c r="BH433" i="4"/>
  <c r="BG433" i="4"/>
  <c r="BF433" i="4"/>
  <c r="BE433" i="4"/>
  <c r="BD433" i="4"/>
  <c r="BC433" i="4"/>
  <c r="BB433" i="4"/>
  <c r="BA433" i="4"/>
  <c r="AZ433" i="4"/>
  <c r="AY433" i="4"/>
  <c r="AX433" i="4"/>
  <c r="AW433" i="4"/>
  <c r="AV433" i="4"/>
  <c r="AU433" i="4"/>
  <c r="AT433" i="4"/>
  <c r="AS433" i="4"/>
  <c r="BL432" i="4"/>
  <c r="BK432" i="4"/>
  <c r="BJ432" i="4"/>
  <c r="BI432" i="4"/>
  <c r="BH432" i="4"/>
  <c r="BG432" i="4"/>
  <c r="BF432" i="4"/>
  <c r="BE432" i="4"/>
  <c r="BD432" i="4"/>
  <c r="BC432" i="4"/>
  <c r="BB432" i="4"/>
  <c r="BA432" i="4"/>
  <c r="AZ432" i="4"/>
  <c r="AY432" i="4"/>
  <c r="AX432" i="4"/>
  <c r="AW432" i="4"/>
  <c r="AV432" i="4"/>
  <c r="AU432" i="4"/>
  <c r="AT432" i="4"/>
  <c r="AS432" i="4"/>
  <c r="BL431" i="4"/>
  <c r="BK431" i="4"/>
  <c r="BJ431" i="4"/>
  <c r="BI431" i="4"/>
  <c r="BH431" i="4"/>
  <c r="BG431" i="4"/>
  <c r="BF431" i="4"/>
  <c r="BE431" i="4"/>
  <c r="BD431" i="4"/>
  <c r="BC431" i="4"/>
  <c r="BB431" i="4"/>
  <c r="BA431" i="4"/>
  <c r="AZ431" i="4"/>
  <c r="AY431" i="4"/>
  <c r="AX431" i="4"/>
  <c r="AW431" i="4"/>
  <c r="AV431" i="4"/>
  <c r="AU431" i="4"/>
  <c r="AT431" i="4"/>
  <c r="AS431" i="4"/>
  <c r="BL430" i="4"/>
  <c r="BK430" i="4"/>
  <c r="BJ430" i="4"/>
  <c r="BI430" i="4"/>
  <c r="BH430" i="4"/>
  <c r="BG430" i="4"/>
  <c r="BF430" i="4"/>
  <c r="BE430" i="4"/>
  <c r="BD430" i="4"/>
  <c r="BC430" i="4"/>
  <c r="BB430" i="4"/>
  <c r="BA430" i="4"/>
  <c r="AZ430" i="4"/>
  <c r="AY430" i="4"/>
  <c r="AX430" i="4"/>
  <c r="AW430" i="4"/>
  <c r="AV430" i="4"/>
  <c r="AU430" i="4"/>
  <c r="AT430" i="4"/>
  <c r="AS430" i="4"/>
  <c r="BL429" i="4"/>
  <c r="BK429" i="4"/>
  <c r="BJ429" i="4"/>
  <c r="BI429" i="4"/>
  <c r="BH429" i="4"/>
  <c r="BG429" i="4"/>
  <c r="BF429" i="4"/>
  <c r="BE429" i="4"/>
  <c r="BD429" i="4"/>
  <c r="BC429" i="4"/>
  <c r="BB429" i="4"/>
  <c r="BA429" i="4"/>
  <c r="AZ429" i="4"/>
  <c r="AY429" i="4"/>
  <c r="AX429" i="4"/>
  <c r="AW429" i="4"/>
  <c r="AV429" i="4"/>
  <c r="AU429" i="4"/>
  <c r="AT429" i="4"/>
  <c r="AS429" i="4"/>
  <c r="BL428" i="4"/>
  <c r="BK428" i="4"/>
  <c r="BJ428" i="4"/>
  <c r="BI428" i="4"/>
  <c r="BH428" i="4"/>
  <c r="BG428" i="4"/>
  <c r="BF428" i="4"/>
  <c r="BE428" i="4"/>
  <c r="BD428" i="4"/>
  <c r="BC428" i="4"/>
  <c r="BB428" i="4"/>
  <c r="BA428" i="4"/>
  <c r="AZ428" i="4"/>
  <c r="AY428" i="4"/>
  <c r="AX428" i="4"/>
  <c r="AW428" i="4"/>
  <c r="AV428" i="4"/>
  <c r="AU428" i="4"/>
  <c r="AT428" i="4"/>
  <c r="AS428" i="4"/>
  <c r="BL427" i="4"/>
  <c r="BK427" i="4"/>
  <c r="BJ427" i="4"/>
  <c r="BI427" i="4"/>
  <c r="BH427" i="4"/>
  <c r="BG427" i="4"/>
  <c r="BF427" i="4"/>
  <c r="BE427" i="4"/>
  <c r="BD427" i="4"/>
  <c r="BC427" i="4"/>
  <c r="BB427" i="4"/>
  <c r="BA427" i="4"/>
  <c r="AZ427" i="4"/>
  <c r="AY427" i="4"/>
  <c r="AX427" i="4"/>
  <c r="AW427" i="4"/>
  <c r="AV427" i="4"/>
  <c r="AU427" i="4"/>
  <c r="AT427" i="4"/>
  <c r="AS427" i="4"/>
  <c r="BL426" i="4"/>
  <c r="BK426" i="4"/>
  <c r="BJ426" i="4"/>
  <c r="BI426" i="4"/>
  <c r="BH426" i="4"/>
  <c r="BG426" i="4"/>
  <c r="BF426" i="4"/>
  <c r="BE426" i="4"/>
  <c r="BD426" i="4"/>
  <c r="BC426" i="4"/>
  <c r="BB426" i="4"/>
  <c r="BA426" i="4"/>
  <c r="AZ426" i="4"/>
  <c r="AY426" i="4"/>
  <c r="AX426" i="4"/>
  <c r="AW426" i="4"/>
  <c r="AV426" i="4"/>
  <c r="AU426" i="4"/>
  <c r="AT426" i="4"/>
  <c r="AS426" i="4"/>
  <c r="BL425" i="4"/>
  <c r="BK425" i="4"/>
  <c r="BJ425" i="4"/>
  <c r="BI425" i="4"/>
  <c r="BH425" i="4"/>
  <c r="BG425" i="4"/>
  <c r="BF425" i="4"/>
  <c r="BE425" i="4"/>
  <c r="BD425" i="4"/>
  <c r="BC425" i="4"/>
  <c r="BB425" i="4"/>
  <c r="BA425" i="4"/>
  <c r="AZ425" i="4"/>
  <c r="AY425" i="4"/>
  <c r="AX425" i="4"/>
  <c r="AW425" i="4"/>
  <c r="AV425" i="4"/>
  <c r="AU425" i="4"/>
  <c r="AT425" i="4"/>
  <c r="AS425" i="4"/>
  <c r="BL424" i="4"/>
  <c r="BK424" i="4"/>
  <c r="BJ424" i="4"/>
  <c r="BI424" i="4"/>
  <c r="BH424" i="4"/>
  <c r="BG424" i="4"/>
  <c r="BF424" i="4"/>
  <c r="BE424" i="4"/>
  <c r="BD424" i="4"/>
  <c r="BC424" i="4"/>
  <c r="BB424" i="4"/>
  <c r="BA424" i="4"/>
  <c r="AZ424" i="4"/>
  <c r="AY424" i="4"/>
  <c r="AX424" i="4"/>
  <c r="AW424" i="4"/>
  <c r="AV424" i="4"/>
  <c r="AU424" i="4"/>
  <c r="AT424" i="4"/>
  <c r="AS424" i="4"/>
  <c r="BL423" i="4"/>
  <c r="BK423" i="4"/>
  <c r="BJ423" i="4"/>
  <c r="BI423" i="4"/>
  <c r="BH423" i="4"/>
  <c r="BG423" i="4"/>
  <c r="BF423" i="4"/>
  <c r="BE423" i="4"/>
  <c r="BD423" i="4"/>
  <c r="BC423" i="4"/>
  <c r="BB423" i="4"/>
  <c r="BA423" i="4"/>
  <c r="AZ423" i="4"/>
  <c r="AY423" i="4"/>
  <c r="AX423" i="4"/>
  <c r="AW423" i="4"/>
  <c r="AV423" i="4"/>
  <c r="AU423" i="4"/>
  <c r="AT423" i="4"/>
  <c r="AS423" i="4"/>
  <c r="BL422" i="4"/>
  <c r="BK422" i="4"/>
  <c r="BJ422" i="4"/>
  <c r="BI422" i="4"/>
  <c r="BH422" i="4"/>
  <c r="BG422" i="4"/>
  <c r="BF422" i="4"/>
  <c r="BE422" i="4"/>
  <c r="BD422" i="4"/>
  <c r="BC422" i="4"/>
  <c r="BB422" i="4"/>
  <c r="BA422" i="4"/>
  <c r="AZ422" i="4"/>
  <c r="AY422" i="4"/>
  <c r="AX422" i="4"/>
  <c r="AW422" i="4"/>
  <c r="AV422" i="4"/>
  <c r="AU422" i="4"/>
  <c r="AT422" i="4"/>
  <c r="AS422" i="4"/>
  <c r="BL421" i="4"/>
  <c r="BK421" i="4"/>
  <c r="BJ421" i="4"/>
  <c r="BI421" i="4"/>
  <c r="BH421" i="4"/>
  <c r="BG421" i="4"/>
  <c r="BF421" i="4"/>
  <c r="BE421" i="4"/>
  <c r="BD421" i="4"/>
  <c r="BC421" i="4"/>
  <c r="BB421" i="4"/>
  <c r="BA421" i="4"/>
  <c r="AZ421" i="4"/>
  <c r="AY421" i="4"/>
  <c r="AX421" i="4"/>
  <c r="AW421" i="4"/>
  <c r="AV421" i="4"/>
  <c r="AU421" i="4"/>
  <c r="AT421" i="4"/>
  <c r="AS421" i="4"/>
  <c r="BL420" i="4"/>
  <c r="BK420" i="4"/>
  <c r="BJ420" i="4"/>
  <c r="BI420" i="4"/>
  <c r="BH420" i="4"/>
  <c r="BG420" i="4"/>
  <c r="BF420" i="4"/>
  <c r="BE420" i="4"/>
  <c r="BD420" i="4"/>
  <c r="BC420" i="4"/>
  <c r="BB420" i="4"/>
  <c r="BA420" i="4"/>
  <c r="AZ420" i="4"/>
  <c r="AY420" i="4"/>
  <c r="AX420" i="4"/>
  <c r="AW420" i="4"/>
  <c r="AV420" i="4"/>
  <c r="AU420" i="4"/>
  <c r="AT420" i="4"/>
  <c r="AS420" i="4"/>
  <c r="BL419" i="4"/>
  <c r="BK419" i="4"/>
  <c r="BJ419" i="4"/>
  <c r="BI419" i="4"/>
  <c r="BH419" i="4"/>
  <c r="BG419" i="4"/>
  <c r="BF419" i="4"/>
  <c r="BE419" i="4"/>
  <c r="BD419" i="4"/>
  <c r="BC419" i="4"/>
  <c r="BB419" i="4"/>
  <c r="BA419" i="4"/>
  <c r="AZ419" i="4"/>
  <c r="AY419" i="4"/>
  <c r="AX419" i="4"/>
  <c r="AW419" i="4"/>
  <c r="AV419" i="4"/>
  <c r="AU419" i="4"/>
  <c r="AT419" i="4"/>
  <c r="AS419" i="4"/>
  <c r="BL418" i="4"/>
  <c r="BK418" i="4"/>
  <c r="BJ418" i="4"/>
  <c r="BI418" i="4"/>
  <c r="BH418" i="4"/>
  <c r="BG418" i="4"/>
  <c r="BF418" i="4"/>
  <c r="BE418" i="4"/>
  <c r="BD418" i="4"/>
  <c r="BC418" i="4"/>
  <c r="BB418" i="4"/>
  <c r="BA418" i="4"/>
  <c r="AZ418" i="4"/>
  <c r="AY418" i="4"/>
  <c r="AX418" i="4"/>
  <c r="AW418" i="4"/>
  <c r="AV418" i="4"/>
  <c r="AU418" i="4"/>
  <c r="AT418" i="4"/>
  <c r="AS418" i="4"/>
  <c r="BL417" i="4"/>
  <c r="BK417" i="4"/>
  <c r="BJ417" i="4"/>
  <c r="BI417" i="4"/>
  <c r="BH417" i="4"/>
  <c r="BG417" i="4"/>
  <c r="BF417" i="4"/>
  <c r="BE417" i="4"/>
  <c r="BD417" i="4"/>
  <c r="BC417" i="4"/>
  <c r="BB417" i="4"/>
  <c r="BA417" i="4"/>
  <c r="AZ417" i="4"/>
  <c r="AY417" i="4"/>
  <c r="AX417" i="4"/>
  <c r="AW417" i="4"/>
  <c r="AV417" i="4"/>
  <c r="AU417" i="4"/>
  <c r="AT417" i="4"/>
  <c r="AS417" i="4"/>
  <c r="BL416" i="4"/>
  <c r="BK416" i="4"/>
  <c r="BJ416" i="4"/>
  <c r="BI416" i="4"/>
  <c r="BH416" i="4"/>
  <c r="BG416" i="4"/>
  <c r="BF416" i="4"/>
  <c r="BE416" i="4"/>
  <c r="BD416" i="4"/>
  <c r="BC416" i="4"/>
  <c r="BB416" i="4"/>
  <c r="BA416" i="4"/>
  <c r="AZ416" i="4"/>
  <c r="AY416" i="4"/>
  <c r="AX416" i="4"/>
  <c r="AW416" i="4"/>
  <c r="AV416" i="4"/>
  <c r="AU416" i="4"/>
  <c r="AT416" i="4"/>
  <c r="AS416" i="4"/>
  <c r="BL415" i="4"/>
  <c r="BK415" i="4"/>
  <c r="BJ415" i="4"/>
  <c r="BI415" i="4"/>
  <c r="BH415" i="4"/>
  <c r="BG415" i="4"/>
  <c r="BF415" i="4"/>
  <c r="BE415" i="4"/>
  <c r="BD415" i="4"/>
  <c r="BC415" i="4"/>
  <c r="BB415" i="4"/>
  <c r="BA415" i="4"/>
  <c r="AZ415" i="4"/>
  <c r="AY415" i="4"/>
  <c r="AX415" i="4"/>
  <c r="AW415" i="4"/>
  <c r="AV415" i="4"/>
  <c r="AU415" i="4"/>
  <c r="AT415" i="4"/>
  <c r="AS415" i="4"/>
  <c r="BL414" i="4"/>
  <c r="BK414" i="4"/>
  <c r="BJ414" i="4"/>
  <c r="BI414" i="4"/>
  <c r="BH414" i="4"/>
  <c r="BG414" i="4"/>
  <c r="BF414" i="4"/>
  <c r="BE414" i="4"/>
  <c r="BD414" i="4"/>
  <c r="BC414" i="4"/>
  <c r="BB414" i="4"/>
  <c r="BA414" i="4"/>
  <c r="AZ414" i="4"/>
  <c r="AY414" i="4"/>
  <c r="AX414" i="4"/>
  <c r="AW414" i="4"/>
  <c r="AV414" i="4"/>
  <c r="AU414" i="4"/>
  <c r="AT414" i="4"/>
  <c r="AS414" i="4"/>
  <c r="BL413" i="4"/>
  <c r="BK413" i="4"/>
  <c r="BJ413" i="4"/>
  <c r="BI413" i="4"/>
  <c r="BH413" i="4"/>
  <c r="BG413" i="4"/>
  <c r="BF413" i="4"/>
  <c r="BE413" i="4"/>
  <c r="BD413" i="4"/>
  <c r="BC413" i="4"/>
  <c r="BB413" i="4"/>
  <c r="BA413" i="4"/>
  <c r="AZ413" i="4"/>
  <c r="AY413" i="4"/>
  <c r="AX413" i="4"/>
  <c r="AW413" i="4"/>
  <c r="AV413" i="4"/>
  <c r="AU413" i="4"/>
  <c r="AT413" i="4"/>
  <c r="AS413" i="4"/>
  <c r="BL412" i="4"/>
  <c r="BK412" i="4"/>
  <c r="BJ412" i="4"/>
  <c r="BI412" i="4"/>
  <c r="BH412" i="4"/>
  <c r="BG412" i="4"/>
  <c r="BF412" i="4"/>
  <c r="BE412" i="4"/>
  <c r="BD412" i="4"/>
  <c r="BC412" i="4"/>
  <c r="BB412" i="4"/>
  <c r="BA412" i="4"/>
  <c r="AZ412" i="4"/>
  <c r="AY412" i="4"/>
  <c r="AX412" i="4"/>
  <c r="AW412" i="4"/>
  <c r="AV412" i="4"/>
  <c r="AU412" i="4"/>
  <c r="AT412" i="4"/>
  <c r="AS412" i="4"/>
  <c r="BL411" i="4"/>
  <c r="BK411" i="4"/>
  <c r="BJ411" i="4"/>
  <c r="BI411" i="4"/>
  <c r="BH411" i="4"/>
  <c r="BG411" i="4"/>
  <c r="BF411" i="4"/>
  <c r="BE411" i="4"/>
  <c r="BD411" i="4"/>
  <c r="BC411" i="4"/>
  <c r="BB411" i="4"/>
  <c r="BA411" i="4"/>
  <c r="AZ411" i="4"/>
  <c r="AY411" i="4"/>
  <c r="AX411" i="4"/>
  <c r="AW411" i="4"/>
  <c r="AV411" i="4"/>
  <c r="AU411" i="4"/>
  <c r="AT411" i="4"/>
  <c r="AS411" i="4"/>
  <c r="BL410" i="4"/>
  <c r="BK410" i="4"/>
  <c r="BJ410" i="4"/>
  <c r="BI410" i="4"/>
  <c r="BH410" i="4"/>
  <c r="BG410" i="4"/>
  <c r="BF410" i="4"/>
  <c r="BE410" i="4"/>
  <c r="BD410" i="4"/>
  <c r="BC410" i="4"/>
  <c r="BB410" i="4"/>
  <c r="BA410" i="4"/>
  <c r="AZ410" i="4"/>
  <c r="AY410" i="4"/>
  <c r="AX410" i="4"/>
  <c r="AW410" i="4"/>
  <c r="AV410" i="4"/>
  <c r="AU410" i="4"/>
  <c r="AT410" i="4"/>
  <c r="AS410" i="4"/>
  <c r="BL409" i="4"/>
  <c r="BK409" i="4"/>
  <c r="BJ409" i="4"/>
  <c r="BI409" i="4"/>
  <c r="BH409" i="4"/>
  <c r="BG409" i="4"/>
  <c r="BF409" i="4"/>
  <c r="BE409" i="4"/>
  <c r="BD409" i="4"/>
  <c r="BC409" i="4"/>
  <c r="BB409" i="4"/>
  <c r="BA409" i="4"/>
  <c r="AZ409" i="4"/>
  <c r="AY409" i="4"/>
  <c r="AX409" i="4"/>
  <c r="AW409" i="4"/>
  <c r="AV409" i="4"/>
  <c r="AU409" i="4"/>
  <c r="AT409" i="4"/>
  <c r="AS409" i="4"/>
  <c r="BL408" i="4"/>
  <c r="BK408" i="4"/>
  <c r="BJ408" i="4"/>
  <c r="BI408" i="4"/>
  <c r="BH408" i="4"/>
  <c r="BG408" i="4"/>
  <c r="BF408" i="4"/>
  <c r="BE408" i="4"/>
  <c r="BD408" i="4"/>
  <c r="BC408" i="4"/>
  <c r="BB408" i="4"/>
  <c r="BA408" i="4"/>
  <c r="AZ408" i="4"/>
  <c r="AY408" i="4"/>
  <c r="AX408" i="4"/>
  <c r="AW408" i="4"/>
  <c r="AV408" i="4"/>
  <c r="AU408" i="4"/>
  <c r="AT408" i="4"/>
  <c r="AS408" i="4"/>
  <c r="BL407" i="4"/>
  <c r="BK407" i="4"/>
  <c r="BJ407" i="4"/>
  <c r="BI407" i="4"/>
  <c r="BH407" i="4"/>
  <c r="BG407" i="4"/>
  <c r="BF407" i="4"/>
  <c r="BE407" i="4"/>
  <c r="BD407" i="4"/>
  <c r="BC407" i="4"/>
  <c r="BB407" i="4"/>
  <c r="BA407" i="4"/>
  <c r="AZ407" i="4"/>
  <c r="AY407" i="4"/>
  <c r="AX407" i="4"/>
  <c r="AW407" i="4"/>
  <c r="AV407" i="4"/>
  <c r="AU407" i="4"/>
  <c r="AT407" i="4"/>
  <c r="AS407" i="4"/>
  <c r="BL406" i="4"/>
  <c r="BK406" i="4"/>
  <c r="BJ406" i="4"/>
  <c r="BI406" i="4"/>
  <c r="BH406" i="4"/>
  <c r="BG406" i="4"/>
  <c r="BF406" i="4"/>
  <c r="BE406" i="4"/>
  <c r="BD406" i="4"/>
  <c r="BC406" i="4"/>
  <c r="BB406" i="4"/>
  <c r="BA406" i="4"/>
  <c r="AZ406" i="4"/>
  <c r="AY406" i="4"/>
  <c r="AX406" i="4"/>
  <c r="AW406" i="4"/>
  <c r="AV406" i="4"/>
  <c r="AU406" i="4"/>
  <c r="AT406" i="4"/>
  <c r="AS406" i="4"/>
  <c r="BL405" i="4"/>
  <c r="BK405" i="4"/>
  <c r="BJ405" i="4"/>
  <c r="BI405" i="4"/>
  <c r="BH405" i="4"/>
  <c r="BG405" i="4"/>
  <c r="BF405" i="4"/>
  <c r="BE405" i="4"/>
  <c r="BD405" i="4"/>
  <c r="BC405" i="4"/>
  <c r="BB405" i="4"/>
  <c r="BA405" i="4"/>
  <c r="AZ405" i="4"/>
  <c r="AY405" i="4"/>
  <c r="AX405" i="4"/>
  <c r="AW405" i="4"/>
  <c r="AV405" i="4"/>
  <c r="AU405" i="4"/>
  <c r="AT405" i="4"/>
  <c r="AS405" i="4"/>
  <c r="BL404" i="4"/>
  <c r="BK404" i="4"/>
  <c r="BJ404" i="4"/>
  <c r="BI404" i="4"/>
  <c r="BH404" i="4"/>
  <c r="BG404" i="4"/>
  <c r="BF404" i="4"/>
  <c r="BE404" i="4"/>
  <c r="BD404" i="4"/>
  <c r="BC404" i="4"/>
  <c r="BB404" i="4"/>
  <c r="BA404" i="4"/>
  <c r="AZ404" i="4"/>
  <c r="AY404" i="4"/>
  <c r="AX404" i="4"/>
  <c r="AW404" i="4"/>
  <c r="AV404" i="4"/>
  <c r="AU404" i="4"/>
  <c r="AT404" i="4"/>
  <c r="AS404" i="4"/>
  <c r="BL403" i="4"/>
  <c r="BK403" i="4"/>
  <c r="BJ403" i="4"/>
  <c r="BI403" i="4"/>
  <c r="BH403" i="4"/>
  <c r="BG403" i="4"/>
  <c r="BF403" i="4"/>
  <c r="BE403" i="4"/>
  <c r="BD403" i="4"/>
  <c r="BC403" i="4"/>
  <c r="BB403" i="4"/>
  <c r="BA403" i="4"/>
  <c r="AZ403" i="4"/>
  <c r="AY403" i="4"/>
  <c r="AX403" i="4"/>
  <c r="AW403" i="4"/>
  <c r="AV403" i="4"/>
  <c r="AU403" i="4"/>
  <c r="AT403" i="4"/>
  <c r="AS403" i="4"/>
  <c r="BL402" i="4"/>
  <c r="BK402" i="4"/>
  <c r="BJ402" i="4"/>
  <c r="BI402" i="4"/>
  <c r="BH402" i="4"/>
  <c r="BG402" i="4"/>
  <c r="BF402" i="4"/>
  <c r="BE402" i="4"/>
  <c r="BD402" i="4"/>
  <c r="BC402" i="4"/>
  <c r="BB402" i="4"/>
  <c r="BA402" i="4"/>
  <c r="AZ402" i="4"/>
  <c r="AY402" i="4"/>
  <c r="AX402" i="4"/>
  <c r="AW402" i="4"/>
  <c r="AV402" i="4"/>
  <c r="AU402" i="4"/>
  <c r="AT402" i="4"/>
  <c r="AS402" i="4"/>
  <c r="BL401" i="4"/>
  <c r="BK401" i="4"/>
  <c r="BJ401" i="4"/>
  <c r="BI401" i="4"/>
  <c r="BH401" i="4"/>
  <c r="BG401" i="4"/>
  <c r="BF401" i="4"/>
  <c r="BE401" i="4"/>
  <c r="BD401" i="4"/>
  <c r="BC401" i="4"/>
  <c r="BB401" i="4"/>
  <c r="BA401" i="4"/>
  <c r="AZ401" i="4"/>
  <c r="AY401" i="4"/>
  <c r="AX401" i="4"/>
  <c r="AW401" i="4"/>
  <c r="AV401" i="4"/>
  <c r="AU401" i="4"/>
  <c r="AT401" i="4"/>
  <c r="AS401" i="4"/>
  <c r="BL400" i="4"/>
  <c r="BK400" i="4"/>
  <c r="BJ400" i="4"/>
  <c r="BI400" i="4"/>
  <c r="BH400" i="4"/>
  <c r="BG400" i="4"/>
  <c r="BF400" i="4"/>
  <c r="BE400" i="4"/>
  <c r="BD400" i="4"/>
  <c r="BC400" i="4"/>
  <c r="BB400" i="4"/>
  <c r="BA400" i="4"/>
  <c r="AZ400" i="4"/>
  <c r="AY400" i="4"/>
  <c r="AX400" i="4"/>
  <c r="AW400" i="4"/>
  <c r="AV400" i="4"/>
  <c r="AU400" i="4"/>
  <c r="AT400" i="4"/>
  <c r="AS400" i="4"/>
  <c r="BL399" i="4"/>
  <c r="BK399" i="4"/>
  <c r="BJ399" i="4"/>
  <c r="BI399" i="4"/>
  <c r="BH399" i="4"/>
  <c r="BG399" i="4"/>
  <c r="BF399" i="4"/>
  <c r="BE399" i="4"/>
  <c r="BD399" i="4"/>
  <c r="BC399" i="4"/>
  <c r="BB399" i="4"/>
  <c r="BA399" i="4"/>
  <c r="AZ399" i="4"/>
  <c r="AY399" i="4"/>
  <c r="AX399" i="4"/>
  <c r="AW399" i="4"/>
  <c r="AV399" i="4"/>
  <c r="AU399" i="4"/>
  <c r="AT399" i="4"/>
  <c r="AS399" i="4"/>
  <c r="BL398" i="4"/>
  <c r="BK398" i="4"/>
  <c r="BJ398" i="4"/>
  <c r="BI398" i="4"/>
  <c r="BH398" i="4"/>
  <c r="BG398" i="4"/>
  <c r="BF398" i="4"/>
  <c r="BE398" i="4"/>
  <c r="BD398" i="4"/>
  <c r="BC398" i="4"/>
  <c r="BB398" i="4"/>
  <c r="BA398" i="4"/>
  <c r="AZ398" i="4"/>
  <c r="AY398" i="4"/>
  <c r="AX398" i="4"/>
  <c r="AW398" i="4"/>
  <c r="AV398" i="4"/>
  <c r="AU398" i="4"/>
  <c r="AT398" i="4"/>
  <c r="AS398" i="4"/>
  <c r="BL397" i="4"/>
  <c r="BK397" i="4"/>
  <c r="BJ397" i="4"/>
  <c r="BI397" i="4"/>
  <c r="BH397" i="4"/>
  <c r="BG397" i="4"/>
  <c r="BF397" i="4"/>
  <c r="BE397" i="4"/>
  <c r="BD397" i="4"/>
  <c r="BC397" i="4"/>
  <c r="BB397" i="4"/>
  <c r="BA397" i="4"/>
  <c r="AZ397" i="4"/>
  <c r="AY397" i="4"/>
  <c r="AX397" i="4"/>
  <c r="AW397" i="4"/>
  <c r="AV397" i="4"/>
  <c r="AU397" i="4"/>
  <c r="AT397" i="4"/>
  <c r="AS397" i="4"/>
  <c r="BL396" i="4"/>
  <c r="BK396" i="4"/>
  <c r="BJ396" i="4"/>
  <c r="BI396" i="4"/>
  <c r="BH396" i="4"/>
  <c r="BG396" i="4"/>
  <c r="BF396" i="4"/>
  <c r="BE396" i="4"/>
  <c r="BD396" i="4"/>
  <c r="BC396" i="4"/>
  <c r="BB396" i="4"/>
  <c r="BA396" i="4"/>
  <c r="AZ396" i="4"/>
  <c r="AY396" i="4"/>
  <c r="AX396" i="4"/>
  <c r="AW396" i="4"/>
  <c r="AV396" i="4"/>
  <c r="AU396" i="4"/>
  <c r="AT396" i="4"/>
  <c r="AS396" i="4"/>
  <c r="BL395" i="4"/>
  <c r="BK395" i="4"/>
  <c r="BJ395" i="4"/>
  <c r="BI395" i="4"/>
  <c r="BH395" i="4"/>
  <c r="BG395" i="4"/>
  <c r="BF395" i="4"/>
  <c r="BE395" i="4"/>
  <c r="BD395" i="4"/>
  <c r="BC395" i="4"/>
  <c r="BB395" i="4"/>
  <c r="BA395" i="4"/>
  <c r="AZ395" i="4"/>
  <c r="AY395" i="4"/>
  <c r="AX395" i="4"/>
  <c r="AW395" i="4"/>
  <c r="AV395" i="4"/>
  <c r="AU395" i="4"/>
  <c r="AT395" i="4"/>
  <c r="AS395" i="4"/>
  <c r="BL394" i="4"/>
  <c r="BK394" i="4"/>
  <c r="BJ394" i="4"/>
  <c r="BI394" i="4"/>
  <c r="BH394" i="4"/>
  <c r="BG394" i="4"/>
  <c r="BF394" i="4"/>
  <c r="BE394" i="4"/>
  <c r="BD394" i="4"/>
  <c r="BC394" i="4"/>
  <c r="BB394" i="4"/>
  <c r="BA394" i="4"/>
  <c r="AZ394" i="4"/>
  <c r="AY394" i="4"/>
  <c r="AX394" i="4"/>
  <c r="AW394" i="4"/>
  <c r="AV394" i="4"/>
  <c r="AU394" i="4"/>
  <c r="AT394" i="4"/>
  <c r="AS394" i="4"/>
  <c r="BL393" i="4"/>
  <c r="BK393" i="4"/>
  <c r="BJ393" i="4"/>
  <c r="BI393" i="4"/>
  <c r="BH393" i="4"/>
  <c r="BG393" i="4"/>
  <c r="BF393" i="4"/>
  <c r="BE393" i="4"/>
  <c r="BD393" i="4"/>
  <c r="BC393" i="4"/>
  <c r="BB393" i="4"/>
  <c r="BA393" i="4"/>
  <c r="AZ393" i="4"/>
  <c r="AY393" i="4"/>
  <c r="AX393" i="4"/>
  <c r="AW393" i="4"/>
  <c r="AV393" i="4"/>
  <c r="AU393" i="4"/>
  <c r="AT393" i="4"/>
  <c r="AS393" i="4"/>
  <c r="BL392" i="4"/>
  <c r="BK392" i="4"/>
  <c r="BJ392" i="4"/>
  <c r="BI392" i="4"/>
  <c r="BH392" i="4"/>
  <c r="BG392" i="4"/>
  <c r="BF392" i="4"/>
  <c r="BE392" i="4"/>
  <c r="BD392" i="4"/>
  <c r="BC392" i="4"/>
  <c r="BB392" i="4"/>
  <c r="BA392" i="4"/>
  <c r="AZ392" i="4"/>
  <c r="AY392" i="4"/>
  <c r="AX392" i="4"/>
  <c r="AW392" i="4"/>
  <c r="AV392" i="4"/>
  <c r="AU392" i="4"/>
  <c r="AT392" i="4"/>
  <c r="AS392" i="4"/>
  <c r="BL391" i="4"/>
  <c r="BK391" i="4"/>
  <c r="BJ391" i="4"/>
  <c r="BI391" i="4"/>
  <c r="BH391" i="4"/>
  <c r="BG391" i="4"/>
  <c r="BF391" i="4"/>
  <c r="BE391" i="4"/>
  <c r="BD391" i="4"/>
  <c r="BC391" i="4"/>
  <c r="BB391" i="4"/>
  <c r="BA391" i="4"/>
  <c r="AZ391" i="4"/>
  <c r="AY391" i="4"/>
  <c r="AX391" i="4"/>
  <c r="AW391" i="4"/>
  <c r="AV391" i="4"/>
  <c r="AU391" i="4"/>
  <c r="AT391" i="4"/>
  <c r="AS391" i="4"/>
  <c r="BL390" i="4"/>
  <c r="BK390" i="4"/>
  <c r="BJ390" i="4"/>
  <c r="BI390" i="4"/>
  <c r="BH390" i="4"/>
  <c r="BG390" i="4"/>
  <c r="BF390" i="4"/>
  <c r="BE390" i="4"/>
  <c r="BD390" i="4"/>
  <c r="BC390" i="4"/>
  <c r="BB390" i="4"/>
  <c r="BA390" i="4"/>
  <c r="AZ390" i="4"/>
  <c r="AY390" i="4"/>
  <c r="AX390" i="4"/>
  <c r="AW390" i="4"/>
  <c r="AV390" i="4"/>
  <c r="AU390" i="4"/>
  <c r="AT390" i="4"/>
  <c r="AS390" i="4"/>
  <c r="BL389" i="4"/>
  <c r="BK389" i="4"/>
  <c r="BJ389" i="4"/>
  <c r="BI389" i="4"/>
  <c r="BH389" i="4"/>
  <c r="BG389" i="4"/>
  <c r="BF389" i="4"/>
  <c r="BE389" i="4"/>
  <c r="BD389" i="4"/>
  <c r="BC389" i="4"/>
  <c r="BB389" i="4"/>
  <c r="BA389" i="4"/>
  <c r="AZ389" i="4"/>
  <c r="AY389" i="4"/>
  <c r="AX389" i="4"/>
  <c r="AW389" i="4"/>
  <c r="AV389" i="4"/>
  <c r="AU389" i="4"/>
  <c r="AT389" i="4"/>
  <c r="AS389" i="4"/>
  <c r="BL388" i="4"/>
  <c r="BK388" i="4"/>
  <c r="BJ388" i="4"/>
  <c r="BI388" i="4"/>
  <c r="BH388" i="4"/>
  <c r="BG388" i="4"/>
  <c r="BF388" i="4"/>
  <c r="BE388" i="4"/>
  <c r="BD388" i="4"/>
  <c r="BC388" i="4"/>
  <c r="BB388" i="4"/>
  <c r="BA388" i="4"/>
  <c r="AZ388" i="4"/>
  <c r="AY388" i="4"/>
  <c r="AX388" i="4"/>
  <c r="AW388" i="4"/>
  <c r="AV388" i="4"/>
  <c r="AU388" i="4"/>
  <c r="AT388" i="4"/>
  <c r="AS388" i="4"/>
  <c r="BL387" i="4"/>
  <c r="BK387" i="4"/>
  <c r="BJ387" i="4"/>
  <c r="BI387" i="4"/>
  <c r="BH387" i="4"/>
  <c r="BG387" i="4"/>
  <c r="BF387" i="4"/>
  <c r="BE387" i="4"/>
  <c r="BD387" i="4"/>
  <c r="BC387" i="4"/>
  <c r="BB387" i="4"/>
  <c r="BA387" i="4"/>
  <c r="AZ387" i="4"/>
  <c r="AY387" i="4"/>
  <c r="AX387" i="4"/>
  <c r="AW387" i="4"/>
  <c r="AV387" i="4"/>
  <c r="AU387" i="4"/>
  <c r="AT387" i="4"/>
  <c r="AS387" i="4"/>
  <c r="BL386" i="4"/>
  <c r="BK386" i="4"/>
  <c r="BJ386" i="4"/>
  <c r="BI386" i="4"/>
  <c r="BH386" i="4"/>
  <c r="BG386" i="4"/>
  <c r="BF386" i="4"/>
  <c r="BE386" i="4"/>
  <c r="BD386" i="4"/>
  <c r="BC386" i="4"/>
  <c r="BB386" i="4"/>
  <c r="BA386" i="4"/>
  <c r="AZ386" i="4"/>
  <c r="AY386" i="4"/>
  <c r="AX386" i="4"/>
  <c r="AW386" i="4"/>
  <c r="AV386" i="4"/>
  <c r="AU386" i="4"/>
  <c r="AT386" i="4"/>
  <c r="AS386" i="4"/>
  <c r="BL385" i="4"/>
  <c r="BK385" i="4"/>
  <c r="BJ385" i="4"/>
  <c r="BI385" i="4"/>
  <c r="BH385" i="4"/>
  <c r="BG385" i="4"/>
  <c r="BF385" i="4"/>
  <c r="BE385" i="4"/>
  <c r="BD385" i="4"/>
  <c r="BC385" i="4"/>
  <c r="BB385" i="4"/>
  <c r="BA385" i="4"/>
  <c r="AZ385" i="4"/>
  <c r="AY385" i="4"/>
  <c r="AX385" i="4"/>
  <c r="AW385" i="4"/>
  <c r="AV385" i="4"/>
  <c r="AU385" i="4"/>
  <c r="AT385" i="4"/>
  <c r="AS385" i="4"/>
  <c r="BL384" i="4"/>
  <c r="BK384" i="4"/>
  <c r="BJ384" i="4"/>
  <c r="BI384" i="4"/>
  <c r="BH384" i="4"/>
  <c r="BG384" i="4"/>
  <c r="BF384" i="4"/>
  <c r="BE384" i="4"/>
  <c r="BD384" i="4"/>
  <c r="BC384" i="4"/>
  <c r="BB384" i="4"/>
  <c r="BA384" i="4"/>
  <c r="AZ384" i="4"/>
  <c r="AY384" i="4"/>
  <c r="AX384" i="4"/>
  <c r="AW384" i="4"/>
  <c r="AV384" i="4"/>
  <c r="AU384" i="4"/>
  <c r="AT384" i="4"/>
  <c r="AS384" i="4"/>
  <c r="BL383" i="4"/>
  <c r="BK383" i="4"/>
  <c r="BJ383" i="4"/>
  <c r="BI383" i="4"/>
  <c r="BH383" i="4"/>
  <c r="BG383" i="4"/>
  <c r="BF383" i="4"/>
  <c r="BE383" i="4"/>
  <c r="BD383" i="4"/>
  <c r="BC383" i="4"/>
  <c r="BB383" i="4"/>
  <c r="BA383" i="4"/>
  <c r="AZ383" i="4"/>
  <c r="AY383" i="4"/>
  <c r="AX383" i="4"/>
  <c r="AW383" i="4"/>
  <c r="AV383" i="4"/>
  <c r="AU383" i="4"/>
  <c r="AT383" i="4"/>
  <c r="AS383" i="4"/>
  <c r="BL382" i="4"/>
  <c r="BK382" i="4"/>
  <c r="BJ382" i="4"/>
  <c r="BI382" i="4"/>
  <c r="BH382" i="4"/>
  <c r="BG382" i="4"/>
  <c r="BF382" i="4"/>
  <c r="BE382" i="4"/>
  <c r="BD382" i="4"/>
  <c r="BC382" i="4"/>
  <c r="BB382" i="4"/>
  <c r="BA382" i="4"/>
  <c r="AZ382" i="4"/>
  <c r="AY382" i="4"/>
  <c r="AX382" i="4"/>
  <c r="AW382" i="4"/>
  <c r="AV382" i="4"/>
  <c r="AU382" i="4"/>
  <c r="AT382" i="4"/>
  <c r="AS382" i="4"/>
  <c r="BL381" i="4"/>
  <c r="BK381" i="4"/>
  <c r="BJ381" i="4"/>
  <c r="BI381" i="4"/>
  <c r="BH381" i="4"/>
  <c r="BG381" i="4"/>
  <c r="BF381" i="4"/>
  <c r="BE381" i="4"/>
  <c r="BD381" i="4"/>
  <c r="BC381" i="4"/>
  <c r="BB381" i="4"/>
  <c r="BA381" i="4"/>
  <c r="AZ381" i="4"/>
  <c r="AY381" i="4"/>
  <c r="AX381" i="4"/>
  <c r="AW381" i="4"/>
  <c r="AV381" i="4"/>
  <c r="AU381" i="4"/>
  <c r="AT381" i="4"/>
  <c r="AS381" i="4"/>
  <c r="BL380" i="4"/>
  <c r="BK380" i="4"/>
  <c r="BJ380" i="4"/>
  <c r="BI380" i="4"/>
  <c r="BH380" i="4"/>
  <c r="BG380" i="4"/>
  <c r="BF380" i="4"/>
  <c r="BE380" i="4"/>
  <c r="BD380" i="4"/>
  <c r="BC380" i="4"/>
  <c r="BB380" i="4"/>
  <c r="BA380" i="4"/>
  <c r="AZ380" i="4"/>
  <c r="AY380" i="4"/>
  <c r="AX380" i="4"/>
  <c r="AW380" i="4"/>
  <c r="AV380" i="4"/>
  <c r="AU380" i="4"/>
  <c r="AT380" i="4"/>
  <c r="AS380" i="4"/>
  <c r="BL379" i="4"/>
  <c r="BK379" i="4"/>
  <c r="BJ379" i="4"/>
  <c r="BI379" i="4"/>
  <c r="BH379" i="4"/>
  <c r="BG379" i="4"/>
  <c r="BF379" i="4"/>
  <c r="BE379" i="4"/>
  <c r="BD379" i="4"/>
  <c r="BC379" i="4"/>
  <c r="BB379" i="4"/>
  <c r="BA379" i="4"/>
  <c r="AZ379" i="4"/>
  <c r="AY379" i="4"/>
  <c r="AX379" i="4"/>
  <c r="AW379" i="4"/>
  <c r="AV379" i="4"/>
  <c r="AU379" i="4"/>
  <c r="AT379" i="4"/>
  <c r="AS379" i="4"/>
  <c r="BL378" i="4"/>
  <c r="BK378" i="4"/>
  <c r="BJ378" i="4"/>
  <c r="BI378" i="4"/>
  <c r="BH378" i="4"/>
  <c r="BG378" i="4"/>
  <c r="BF378" i="4"/>
  <c r="BE378" i="4"/>
  <c r="BD378" i="4"/>
  <c r="BC378" i="4"/>
  <c r="BB378" i="4"/>
  <c r="BA378" i="4"/>
  <c r="AZ378" i="4"/>
  <c r="AY378" i="4"/>
  <c r="AX378" i="4"/>
  <c r="AW378" i="4"/>
  <c r="AV378" i="4"/>
  <c r="AU378" i="4"/>
  <c r="AT378" i="4"/>
  <c r="AS378" i="4"/>
  <c r="BL377" i="4"/>
  <c r="BK377" i="4"/>
  <c r="BJ377" i="4"/>
  <c r="BI377" i="4"/>
  <c r="BH377" i="4"/>
  <c r="BG377" i="4"/>
  <c r="BF377" i="4"/>
  <c r="BE377" i="4"/>
  <c r="BD377" i="4"/>
  <c r="BC377" i="4"/>
  <c r="BB377" i="4"/>
  <c r="BA377" i="4"/>
  <c r="AZ377" i="4"/>
  <c r="AY377" i="4"/>
  <c r="AX377" i="4"/>
  <c r="AW377" i="4"/>
  <c r="AV377" i="4"/>
  <c r="AU377" i="4"/>
  <c r="AT377" i="4"/>
  <c r="AS377" i="4"/>
  <c r="BL376" i="4"/>
  <c r="BK376" i="4"/>
  <c r="BJ376" i="4"/>
  <c r="BI376" i="4"/>
  <c r="BH376" i="4"/>
  <c r="BG376" i="4"/>
  <c r="BF376" i="4"/>
  <c r="BE376" i="4"/>
  <c r="BD376" i="4"/>
  <c r="BC376" i="4"/>
  <c r="BB376" i="4"/>
  <c r="BA376" i="4"/>
  <c r="AZ376" i="4"/>
  <c r="AY376" i="4"/>
  <c r="AX376" i="4"/>
  <c r="AW376" i="4"/>
  <c r="AV376" i="4"/>
  <c r="AU376" i="4"/>
  <c r="AT376" i="4"/>
  <c r="AS376" i="4"/>
  <c r="BL375" i="4"/>
  <c r="BK375" i="4"/>
  <c r="BJ375" i="4"/>
  <c r="BI375" i="4"/>
  <c r="BH375" i="4"/>
  <c r="BG375" i="4"/>
  <c r="BF375" i="4"/>
  <c r="BE375" i="4"/>
  <c r="BD375" i="4"/>
  <c r="BC375" i="4"/>
  <c r="BB375" i="4"/>
  <c r="BA375" i="4"/>
  <c r="AZ375" i="4"/>
  <c r="AY375" i="4"/>
  <c r="AX375" i="4"/>
  <c r="AW375" i="4"/>
  <c r="AV375" i="4"/>
  <c r="AU375" i="4"/>
  <c r="AT375" i="4"/>
  <c r="AS375" i="4"/>
  <c r="BL374" i="4"/>
  <c r="BK374" i="4"/>
  <c r="BJ374" i="4"/>
  <c r="BI374" i="4"/>
  <c r="BH374" i="4"/>
  <c r="BG374" i="4"/>
  <c r="BF374" i="4"/>
  <c r="BE374" i="4"/>
  <c r="BD374" i="4"/>
  <c r="BC374" i="4"/>
  <c r="BB374" i="4"/>
  <c r="BA374" i="4"/>
  <c r="AZ374" i="4"/>
  <c r="AY374" i="4"/>
  <c r="AX374" i="4"/>
  <c r="AW374" i="4"/>
  <c r="AV374" i="4"/>
  <c r="AU374" i="4"/>
  <c r="AT374" i="4"/>
  <c r="AS374" i="4"/>
  <c r="BL373" i="4"/>
  <c r="BK373" i="4"/>
  <c r="BJ373" i="4"/>
  <c r="BI373" i="4"/>
  <c r="BH373" i="4"/>
  <c r="BG373" i="4"/>
  <c r="BF373" i="4"/>
  <c r="BE373" i="4"/>
  <c r="BD373" i="4"/>
  <c r="BC373" i="4"/>
  <c r="BB373" i="4"/>
  <c r="BA373" i="4"/>
  <c r="AZ373" i="4"/>
  <c r="AY373" i="4"/>
  <c r="AX373" i="4"/>
  <c r="AW373" i="4"/>
  <c r="AV373" i="4"/>
  <c r="AU373" i="4"/>
  <c r="AT373" i="4"/>
  <c r="AS373" i="4"/>
  <c r="BL372" i="4"/>
  <c r="BK372" i="4"/>
  <c r="BJ372" i="4"/>
  <c r="BI372" i="4"/>
  <c r="BH372" i="4"/>
  <c r="BG372" i="4"/>
  <c r="BF372" i="4"/>
  <c r="BE372" i="4"/>
  <c r="BD372" i="4"/>
  <c r="BC372" i="4"/>
  <c r="BB372" i="4"/>
  <c r="BA372" i="4"/>
  <c r="AZ372" i="4"/>
  <c r="AY372" i="4"/>
  <c r="AX372" i="4"/>
  <c r="AW372" i="4"/>
  <c r="AV372" i="4"/>
  <c r="AU372" i="4"/>
  <c r="AT372" i="4"/>
  <c r="AS372" i="4"/>
  <c r="BL371" i="4"/>
  <c r="BK371" i="4"/>
  <c r="BJ371" i="4"/>
  <c r="BI371" i="4"/>
  <c r="BH371" i="4"/>
  <c r="BG371" i="4"/>
  <c r="BF371" i="4"/>
  <c r="BE371" i="4"/>
  <c r="BD371" i="4"/>
  <c r="BC371" i="4"/>
  <c r="BB371" i="4"/>
  <c r="BA371" i="4"/>
  <c r="AZ371" i="4"/>
  <c r="AY371" i="4"/>
  <c r="AX371" i="4"/>
  <c r="AW371" i="4"/>
  <c r="AV371" i="4"/>
  <c r="AU371" i="4"/>
  <c r="AT371" i="4"/>
  <c r="AS371" i="4"/>
  <c r="BL370" i="4"/>
  <c r="BK370" i="4"/>
  <c r="BJ370" i="4"/>
  <c r="BI370" i="4"/>
  <c r="BH370" i="4"/>
  <c r="BG370" i="4"/>
  <c r="BF370" i="4"/>
  <c r="BE370" i="4"/>
  <c r="BD370" i="4"/>
  <c r="BC370" i="4"/>
  <c r="BB370" i="4"/>
  <c r="BA370" i="4"/>
  <c r="AZ370" i="4"/>
  <c r="AY370" i="4"/>
  <c r="AX370" i="4"/>
  <c r="AW370" i="4"/>
  <c r="AV370" i="4"/>
  <c r="AU370" i="4"/>
  <c r="AT370" i="4"/>
  <c r="AS370" i="4"/>
  <c r="BL369" i="4"/>
  <c r="BK369" i="4"/>
  <c r="BJ369" i="4"/>
  <c r="BI369" i="4"/>
  <c r="BH369" i="4"/>
  <c r="BG369" i="4"/>
  <c r="BF369" i="4"/>
  <c r="BE369" i="4"/>
  <c r="BD369" i="4"/>
  <c r="BC369" i="4"/>
  <c r="BB369" i="4"/>
  <c r="BA369" i="4"/>
  <c r="AZ369" i="4"/>
  <c r="AY369" i="4"/>
  <c r="AX369" i="4"/>
  <c r="AW369" i="4"/>
  <c r="AV369" i="4"/>
  <c r="AU369" i="4"/>
  <c r="AT369" i="4"/>
  <c r="AS369" i="4"/>
  <c r="BL368" i="4"/>
  <c r="BK368" i="4"/>
  <c r="BJ368" i="4"/>
  <c r="BI368" i="4"/>
  <c r="BH368" i="4"/>
  <c r="BG368" i="4"/>
  <c r="BF368" i="4"/>
  <c r="BE368" i="4"/>
  <c r="BD368" i="4"/>
  <c r="BC368" i="4"/>
  <c r="BB368" i="4"/>
  <c r="BA368" i="4"/>
  <c r="AZ368" i="4"/>
  <c r="AY368" i="4"/>
  <c r="AX368" i="4"/>
  <c r="AW368" i="4"/>
  <c r="AV368" i="4"/>
  <c r="AU368" i="4"/>
  <c r="AT368" i="4"/>
  <c r="AS368" i="4"/>
  <c r="BL367" i="4"/>
  <c r="BK367" i="4"/>
  <c r="BJ367" i="4"/>
  <c r="BI367" i="4"/>
  <c r="BH367" i="4"/>
  <c r="BG367" i="4"/>
  <c r="BF367" i="4"/>
  <c r="BE367" i="4"/>
  <c r="BD367" i="4"/>
  <c r="BC367" i="4"/>
  <c r="BB367" i="4"/>
  <c r="BA367" i="4"/>
  <c r="AZ367" i="4"/>
  <c r="AY367" i="4"/>
  <c r="AX367" i="4"/>
  <c r="AW367" i="4"/>
  <c r="AV367" i="4"/>
  <c r="AU367" i="4"/>
  <c r="AT367" i="4"/>
  <c r="AS367" i="4"/>
  <c r="BL366" i="4"/>
  <c r="BK366" i="4"/>
  <c r="BJ366" i="4"/>
  <c r="BI366" i="4"/>
  <c r="BH366" i="4"/>
  <c r="BG366" i="4"/>
  <c r="BF366" i="4"/>
  <c r="BE366" i="4"/>
  <c r="BD366" i="4"/>
  <c r="BC366" i="4"/>
  <c r="BB366" i="4"/>
  <c r="BA366" i="4"/>
  <c r="AZ366" i="4"/>
  <c r="AY366" i="4"/>
  <c r="AX366" i="4"/>
  <c r="AW366" i="4"/>
  <c r="AV366" i="4"/>
  <c r="AU366" i="4"/>
  <c r="AT366" i="4"/>
  <c r="AS366" i="4"/>
  <c r="BL365" i="4"/>
  <c r="BK365" i="4"/>
  <c r="BJ365" i="4"/>
  <c r="BI365" i="4"/>
  <c r="BH365" i="4"/>
  <c r="BG365" i="4"/>
  <c r="BF365" i="4"/>
  <c r="BE365" i="4"/>
  <c r="BD365" i="4"/>
  <c r="BC365" i="4"/>
  <c r="BB365" i="4"/>
  <c r="BA365" i="4"/>
  <c r="AZ365" i="4"/>
  <c r="AY365" i="4"/>
  <c r="AX365" i="4"/>
  <c r="AW365" i="4"/>
  <c r="AV365" i="4"/>
  <c r="AU365" i="4"/>
  <c r="AT365" i="4"/>
  <c r="AS365" i="4"/>
  <c r="BL364" i="4"/>
  <c r="BK364" i="4"/>
  <c r="BJ364" i="4"/>
  <c r="BI364" i="4"/>
  <c r="BH364" i="4"/>
  <c r="BG364" i="4"/>
  <c r="BF364" i="4"/>
  <c r="BE364" i="4"/>
  <c r="BD364" i="4"/>
  <c r="BC364" i="4"/>
  <c r="BB364" i="4"/>
  <c r="BA364" i="4"/>
  <c r="AZ364" i="4"/>
  <c r="AY364" i="4"/>
  <c r="AX364" i="4"/>
  <c r="AW364" i="4"/>
  <c r="AV364" i="4"/>
  <c r="AU364" i="4"/>
  <c r="AT364" i="4"/>
  <c r="AS364" i="4"/>
  <c r="BL363" i="4"/>
  <c r="BK363" i="4"/>
  <c r="BJ363" i="4"/>
  <c r="BI363" i="4"/>
  <c r="BH363" i="4"/>
  <c r="BG363" i="4"/>
  <c r="BF363" i="4"/>
  <c r="BE363" i="4"/>
  <c r="BD363" i="4"/>
  <c r="BC363" i="4"/>
  <c r="BB363" i="4"/>
  <c r="BA363" i="4"/>
  <c r="AZ363" i="4"/>
  <c r="AY363" i="4"/>
  <c r="AX363" i="4"/>
  <c r="AW363" i="4"/>
  <c r="AV363" i="4"/>
  <c r="AU363" i="4"/>
  <c r="AT363" i="4"/>
  <c r="AS363" i="4"/>
  <c r="BL362" i="4"/>
  <c r="BK362" i="4"/>
  <c r="BJ362" i="4"/>
  <c r="BI362" i="4"/>
  <c r="BH362" i="4"/>
  <c r="BG362" i="4"/>
  <c r="BF362" i="4"/>
  <c r="BE362" i="4"/>
  <c r="BD362" i="4"/>
  <c r="BC362" i="4"/>
  <c r="BB362" i="4"/>
  <c r="BA362" i="4"/>
  <c r="AZ362" i="4"/>
  <c r="AY362" i="4"/>
  <c r="AX362" i="4"/>
  <c r="AW362" i="4"/>
  <c r="AV362" i="4"/>
  <c r="AU362" i="4"/>
  <c r="AT362" i="4"/>
  <c r="AS362" i="4"/>
  <c r="BL361" i="4"/>
  <c r="BK361" i="4"/>
  <c r="BJ361" i="4"/>
  <c r="BI361" i="4"/>
  <c r="BH361" i="4"/>
  <c r="BG361" i="4"/>
  <c r="BF361" i="4"/>
  <c r="BE361" i="4"/>
  <c r="BD361" i="4"/>
  <c r="BC361" i="4"/>
  <c r="BB361" i="4"/>
  <c r="BA361" i="4"/>
  <c r="AZ361" i="4"/>
  <c r="AY361" i="4"/>
  <c r="AX361" i="4"/>
  <c r="AW361" i="4"/>
  <c r="AV361" i="4"/>
  <c r="AU361" i="4"/>
  <c r="AT361" i="4"/>
  <c r="AS361" i="4"/>
  <c r="BL360" i="4"/>
  <c r="BK360" i="4"/>
  <c r="BJ360" i="4"/>
  <c r="BI360" i="4"/>
  <c r="BH360" i="4"/>
  <c r="BG360" i="4"/>
  <c r="BF360" i="4"/>
  <c r="BE360" i="4"/>
  <c r="BD360" i="4"/>
  <c r="BC360" i="4"/>
  <c r="BB360" i="4"/>
  <c r="BA360" i="4"/>
  <c r="AZ360" i="4"/>
  <c r="AY360" i="4"/>
  <c r="AX360" i="4"/>
  <c r="AW360" i="4"/>
  <c r="AV360" i="4"/>
  <c r="AU360" i="4"/>
  <c r="AT360" i="4"/>
  <c r="AS360" i="4"/>
  <c r="BL359" i="4"/>
  <c r="BK359" i="4"/>
  <c r="BJ359" i="4"/>
  <c r="BI359" i="4"/>
  <c r="BH359" i="4"/>
  <c r="BG359" i="4"/>
  <c r="BF359" i="4"/>
  <c r="BE359" i="4"/>
  <c r="BD359" i="4"/>
  <c r="BC359" i="4"/>
  <c r="BB359" i="4"/>
  <c r="BA359" i="4"/>
  <c r="AZ359" i="4"/>
  <c r="AY359" i="4"/>
  <c r="AX359" i="4"/>
  <c r="AW359" i="4"/>
  <c r="AV359" i="4"/>
  <c r="AU359" i="4"/>
  <c r="AT359" i="4"/>
  <c r="AS359" i="4"/>
  <c r="BL358" i="4"/>
  <c r="BK358" i="4"/>
  <c r="BJ358" i="4"/>
  <c r="BI358" i="4"/>
  <c r="BH358" i="4"/>
  <c r="BG358" i="4"/>
  <c r="BF358" i="4"/>
  <c r="BE358" i="4"/>
  <c r="BD358" i="4"/>
  <c r="BC358" i="4"/>
  <c r="BB358" i="4"/>
  <c r="BA358" i="4"/>
  <c r="AZ358" i="4"/>
  <c r="AY358" i="4"/>
  <c r="AX358" i="4"/>
  <c r="AW358" i="4"/>
  <c r="AV358" i="4"/>
  <c r="AU358" i="4"/>
  <c r="AT358" i="4"/>
  <c r="AS358" i="4"/>
  <c r="BL357" i="4"/>
  <c r="BK357" i="4"/>
  <c r="BJ357" i="4"/>
  <c r="BI357" i="4"/>
  <c r="BH357" i="4"/>
  <c r="BG357" i="4"/>
  <c r="BF357" i="4"/>
  <c r="BE357" i="4"/>
  <c r="BD357" i="4"/>
  <c r="BC357" i="4"/>
  <c r="BB357" i="4"/>
  <c r="BA357" i="4"/>
  <c r="AZ357" i="4"/>
  <c r="AY357" i="4"/>
  <c r="AX357" i="4"/>
  <c r="AW357" i="4"/>
  <c r="AV357" i="4"/>
  <c r="AU357" i="4"/>
  <c r="AT357" i="4"/>
  <c r="AS357" i="4"/>
  <c r="BL356" i="4"/>
  <c r="BK356" i="4"/>
  <c r="BJ356" i="4"/>
  <c r="BI356" i="4"/>
  <c r="BH356" i="4"/>
  <c r="BG356" i="4"/>
  <c r="BF356" i="4"/>
  <c r="BE356" i="4"/>
  <c r="BD356" i="4"/>
  <c r="BC356" i="4"/>
  <c r="BB356" i="4"/>
  <c r="BA356" i="4"/>
  <c r="AZ356" i="4"/>
  <c r="AY356" i="4"/>
  <c r="AX356" i="4"/>
  <c r="AW356" i="4"/>
  <c r="AV356" i="4"/>
  <c r="AU356" i="4"/>
  <c r="AT356" i="4"/>
  <c r="AS356" i="4"/>
  <c r="BL355" i="4"/>
  <c r="BK355" i="4"/>
  <c r="BJ355" i="4"/>
  <c r="BI355" i="4"/>
  <c r="BH355" i="4"/>
  <c r="BG355" i="4"/>
  <c r="BF355" i="4"/>
  <c r="BE355" i="4"/>
  <c r="BD355" i="4"/>
  <c r="BC355" i="4"/>
  <c r="BB355" i="4"/>
  <c r="BA355" i="4"/>
  <c r="AZ355" i="4"/>
  <c r="AY355" i="4"/>
  <c r="AX355" i="4"/>
  <c r="AW355" i="4"/>
  <c r="AV355" i="4"/>
  <c r="AU355" i="4"/>
  <c r="AT355" i="4"/>
  <c r="AS355" i="4"/>
  <c r="BL354" i="4"/>
  <c r="BK354" i="4"/>
  <c r="BJ354" i="4"/>
  <c r="BI354" i="4"/>
  <c r="BH354" i="4"/>
  <c r="BG354" i="4"/>
  <c r="BF354" i="4"/>
  <c r="BE354" i="4"/>
  <c r="BD354" i="4"/>
  <c r="BC354" i="4"/>
  <c r="BB354" i="4"/>
  <c r="BA354" i="4"/>
  <c r="AZ354" i="4"/>
  <c r="AY354" i="4"/>
  <c r="AX354" i="4"/>
  <c r="AW354" i="4"/>
  <c r="AV354" i="4"/>
  <c r="AU354" i="4"/>
  <c r="AT354" i="4"/>
  <c r="AS354" i="4"/>
  <c r="BL353" i="4"/>
  <c r="BK353" i="4"/>
  <c r="BJ353" i="4"/>
  <c r="BI353" i="4"/>
  <c r="BH353" i="4"/>
  <c r="BG353" i="4"/>
  <c r="BF353" i="4"/>
  <c r="BE353" i="4"/>
  <c r="BD353" i="4"/>
  <c r="BC353" i="4"/>
  <c r="BB353" i="4"/>
  <c r="BA353" i="4"/>
  <c r="AZ353" i="4"/>
  <c r="AY353" i="4"/>
  <c r="AX353" i="4"/>
  <c r="AW353" i="4"/>
  <c r="AV353" i="4"/>
  <c r="AU353" i="4"/>
  <c r="AT353" i="4"/>
  <c r="AS353" i="4"/>
  <c r="BL352" i="4"/>
  <c r="BK352" i="4"/>
  <c r="BJ352" i="4"/>
  <c r="BI352" i="4"/>
  <c r="BH352" i="4"/>
  <c r="BG352" i="4"/>
  <c r="BF352" i="4"/>
  <c r="BE352" i="4"/>
  <c r="BD352" i="4"/>
  <c r="BC352" i="4"/>
  <c r="BB352" i="4"/>
  <c r="BA352" i="4"/>
  <c r="AZ352" i="4"/>
  <c r="AY352" i="4"/>
  <c r="AX352" i="4"/>
  <c r="AW352" i="4"/>
  <c r="AV352" i="4"/>
  <c r="AU352" i="4"/>
  <c r="AT352" i="4"/>
  <c r="AS352" i="4"/>
  <c r="BL351" i="4"/>
  <c r="BK351" i="4"/>
  <c r="BJ351" i="4"/>
  <c r="BI351" i="4"/>
  <c r="BH351" i="4"/>
  <c r="BG351" i="4"/>
  <c r="BF351" i="4"/>
  <c r="BE351" i="4"/>
  <c r="BD351" i="4"/>
  <c r="BC351" i="4"/>
  <c r="BB351" i="4"/>
  <c r="BA351" i="4"/>
  <c r="AZ351" i="4"/>
  <c r="AY351" i="4"/>
  <c r="AX351" i="4"/>
  <c r="AW351" i="4"/>
  <c r="AV351" i="4"/>
  <c r="AU351" i="4"/>
  <c r="AT351" i="4"/>
  <c r="AS351" i="4"/>
  <c r="BL350" i="4"/>
  <c r="BK350" i="4"/>
  <c r="BJ350" i="4"/>
  <c r="BI350" i="4"/>
  <c r="BH350" i="4"/>
  <c r="BG350" i="4"/>
  <c r="BF350" i="4"/>
  <c r="BE350" i="4"/>
  <c r="BD350" i="4"/>
  <c r="BC350" i="4"/>
  <c r="BB350" i="4"/>
  <c r="BA350" i="4"/>
  <c r="AZ350" i="4"/>
  <c r="AY350" i="4"/>
  <c r="AX350" i="4"/>
  <c r="AW350" i="4"/>
  <c r="AV350" i="4"/>
  <c r="AU350" i="4"/>
  <c r="AT350" i="4"/>
  <c r="AS350" i="4"/>
  <c r="BL349" i="4"/>
  <c r="BK349" i="4"/>
  <c r="BJ349" i="4"/>
  <c r="BI349" i="4"/>
  <c r="BH349" i="4"/>
  <c r="BG349" i="4"/>
  <c r="BF349" i="4"/>
  <c r="BE349" i="4"/>
  <c r="BD349" i="4"/>
  <c r="BC349" i="4"/>
  <c r="BB349" i="4"/>
  <c r="BA349" i="4"/>
  <c r="AZ349" i="4"/>
  <c r="AY349" i="4"/>
  <c r="AX349" i="4"/>
  <c r="AW349" i="4"/>
  <c r="AV349" i="4"/>
  <c r="AU349" i="4"/>
  <c r="AT349" i="4"/>
  <c r="AS349" i="4"/>
  <c r="BL348" i="4"/>
  <c r="BK348" i="4"/>
  <c r="BJ348" i="4"/>
  <c r="BI348" i="4"/>
  <c r="BH348" i="4"/>
  <c r="BG348" i="4"/>
  <c r="BF348" i="4"/>
  <c r="BE348" i="4"/>
  <c r="BD348" i="4"/>
  <c r="BC348" i="4"/>
  <c r="BB348" i="4"/>
  <c r="BA348" i="4"/>
  <c r="AZ348" i="4"/>
  <c r="AY348" i="4"/>
  <c r="AX348" i="4"/>
  <c r="AW348" i="4"/>
  <c r="AV348" i="4"/>
  <c r="AU348" i="4"/>
  <c r="AT348" i="4"/>
  <c r="AS348" i="4"/>
  <c r="BL347" i="4"/>
  <c r="BK347" i="4"/>
  <c r="BJ347" i="4"/>
  <c r="BI347" i="4"/>
  <c r="BH347" i="4"/>
  <c r="BG347" i="4"/>
  <c r="BF347" i="4"/>
  <c r="BE347" i="4"/>
  <c r="BD347" i="4"/>
  <c r="BC347" i="4"/>
  <c r="BB347" i="4"/>
  <c r="BA347" i="4"/>
  <c r="AZ347" i="4"/>
  <c r="AY347" i="4"/>
  <c r="AX347" i="4"/>
  <c r="AW347" i="4"/>
  <c r="AV347" i="4"/>
  <c r="AU347" i="4"/>
  <c r="AT347" i="4"/>
  <c r="AS347" i="4"/>
  <c r="BL346" i="4"/>
  <c r="BK346" i="4"/>
  <c r="BJ346" i="4"/>
  <c r="BI346" i="4"/>
  <c r="BH346" i="4"/>
  <c r="BG346" i="4"/>
  <c r="BF346" i="4"/>
  <c r="BE346" i="4"/>
  <c r="BD346" i="4"/>
  <c r="BC346" i="4"/>
  <c r="BB346" i="4"/>
  <c r="BA346" i="4"/>
  <c r="AZ346" i="4"/>
  <c r="AY346" i="4"/>
  <c r="AX346" i="4"/>
  <c r="AW346" i="4"/>
  <c r="AV346" i="4"/>
  <c r="AU346" i="4"/>
  <c r="AT346" i="4"/>
  <c r="AS346" i="4"/>
  <c r="BL345" i="4"/>
  <c r="BK345" i="4"/>
  <c r="BJ345" i="4"/>
  <c r="BI345" i="4"/>
  <c r="BH345" i="4"/>
  <c r="BG345" i="4"/>
  <c r="BF345" i="4"/>
  <c r="BE345" i="4"/>
  <c r="BD345" i="4"/>
  <c r="BC345" i="4"/>
  <c r="BB345" i="4"/>
  <c r="BA345" i="4"/>
  <c r="AZ345" i="4"/>
  <c r="AY345" i="4"/>
  <c r="AX345" i="4"/>
  <c r="AW345" i="4"/>
  <c r="AV345" i="4"/>
  <c r="AU345" i="4"/>
  <c r="AT345" i="4"/>
  <c r="AS345" i="4"/>
  <c r="BL344" i="4"/>
  <c r="BK344" i="4"/>
  <c r="BJ344" i="4"/>
  <c r="BI344" i="4"/>
  <c r="BH344" i="4"/>
  <c r="BG344" i="4"/>
  <c r="BF344" i="4"/>
  <c r="BE344" i="4"/>
  <c r="BD344" i="4"/>
  <c r="BC344" i="4"/>
  <c r="BB344" i="4"/>
  <c r="BA344" i="4"/>
  <c r="AZ344" i="4"/>
  <c r="AY344" i="4"/>
  <c r="AX344" i="4"/>
  <c r="AW344" i="4"/>
  <c r="AV344" i="4"/>
  <c r="AU344" i="4"/>
  <c r="AT344" i="4"/>
  <c r="AS344" i="4"/>
  <c r="BL343" i="4"/>
  <c r="BK343" i="4"/>
  <c r="BJ343" i="4"/>
  <c r="BI343" i="4"/>
  <c r="BH343" i="4"/>
  <c r="BG343" i="4"/>
  <c r="BF343" i="4"/>
  <c r="BE343" i="4"/>
  <c r="BD343" i="4"/>
  <c r="BC343" i="4"/>
  <c r="BB343" i="4"/>
  <c r="BA343" i="4"/>
  <c r="AZ343" i="4"/>
  <c r="AY343" i="4"/>
  <c r="AX343" i="4"/>
  <c r="AW343" i="4"/>
  <c r="AV343" i="4"/>
  <c r="AU343" i="4"/>
  <c r="AT343" i="4"/>
  <c r="AS343" i="4"/>
  <c r="BL342" i="4"/>
  <c r="BK342" i="4"/>
  <c r="BJ342" i="4"/>
  <c r="BI342" i="4"/>
  <c r="BH342" i="4"/>
  <c r="BG342" i="4"/>
  <c r="BF342" i="4"/>
  <c r="BE342" i="4"/>
  <c r="BD342" i="4"/>
  <c r="BC342" i="4"/>
  <c r="BB342" i="4"/>
  <c r="BA342" i="4"/>
  <c r="AZ342" i="4"/>
  <c r="AY342" i="4"/>
  <c r="AX342" i="4"/>
  <c r="AW342" i="4"/>
  <c r="AV342" i="4"/>
  <c r="AU342" i="4"/>
  <c r="AT342" i="4"/>
  <c r="AS342" i="4"/>
  <c r="BL341" i="4"/>
  <c r="BK341" i="4"/>
  <c r="BJ341" i="4"/>
  <c r="BI341" i="4"/>
  <c r="BH341" i="4"/>
  <c r="BG341" i="4"/>
  <c r="BF341" i="4"/>
  <c r="BE341" i="4"/>
  <c r="BD341" i="4"/>
  <c r="BC341" i="4"/>
  <c r="BB341" i="4"/>
  <c r="BA341" i="4"/>
  <c r="AZ341" i="4"/>
  <c r="AY341" i="4"/>
  <c r="AX341" i="4"/>
  <c r="AW341" i="4"/>
  <c r="AV341" i="4"/>
  <c r="AU341" i="4"/>
  <c r="AT341" i="4"/>
  <c r="AS341" i="4"/>
  <c r="BL340" i="4"/>
  <c r="BK340" i="4"/>
  <c r="BJ340" i="4"/>
  <c r="BI340" i="4"/>
  <c r="BH340" i="4"/>
  <c r="BG340" i="4"/>
  <c r="BF340" i="4"/>
  <c r="BE340" i="4"/>
  <c r="BD340" i="4"/>
  <c r="BC340" i="4"/>
  <c r="BB340" i="4"/>
  <c r="BA340" i="4"/>
  <c r="AZ340" i="4"/>
  <c r="AY340" i="4"/>
  <c r="AX340" i="4"/>
  <c r="AW340" i="4"/>
  <c r="AV340" i="4"/>
  <c r="AU340" i="4"/>
  <c r="AT340" i="4"/>
  <c r="AS340" i="4"/>
  <c r="BL339" i="4"/>
  <c r="BK339" i="4"/>
  <c r="BJ339" i="4"/>
  <c r="BI339" i="4"/>
  <c r="BH339" i="4"/>
  <c r="BG339" i="4"/>
  <c r="BF339" i="4"/>
  <c r="BE339" i="4"/>
  <c r="BD339" i="4"/>
  <c r="BC339" i="4"/>
  <c r="BB339" i="4"/>
  <c r="BA339" i="4"/>
  <c r="AZ339" i="4"/>
  <c r="AY339" i="4"/>
  <c r="AX339" i="4"/>
  <c r="AW339" i="4"/>
  <c r="AV339" i="4"/>
  <c r="AU339" i="4"/>
  <c r="AT339" i="4"/>
  <c r="AS339" i="4"/>
  <c r="BL338" i="4"/>
  <c r="BK338" i="4"/>
  <c r="BJ338" i="4"/>
  <c r="BI338" i="4"/>
  <c r="BH338" i="4"/>
  <c r="BG338" i="4"/>
  <c r="BF338" i="4"/>
  <c r="BE338" i="4"/>
  <c r="BD338" i="4"/>
  <c r="BC338" i="4"/>
  <c r="BB338" i="4"/>
  <c r="BA338" i="4"/>
  <c r="AZ338" i="4"/>
  <c r="AY338" i="4"/>
  <c r="AX338" i="4"/>
  <c r="AW338" i="4"/>
  <c r="AV338" i="4"/>
  <c r="AU338" i="4"/>
  <c r="AT338" i="4"/>
  <c r="AS338" i="4"/>
  <c r="BL337" i="4"/>
  <c r="BK337" i="4"/>
  <c r="BJ337" i="4"/>
  <c r="BI337" i="4"/>
  <c r="BH337" i="4"/>
  <c r="BG337" i="4"/>
  <c r="BF337" i="4"/>
  <c r="BE337" i="4"/>
  <c r="BD337" i="4"/>
  <c r="BC337" i="4"/>
  <c r="BB337" i="4"/>
  <c r="BA337" i="4"/>
  <c r="AZ337" i="4"/>
  <c r="AY337" i="4"/>
  <c r="AX337" i="4"/>
  <c r="AW337" i="4"/>
  <c r="AV337" i="4"/>
  <c r="AU337" i="4"/>
  <c r="AT337" i="4"/>
  <c r="AS337" i="4"/>
  <c r="BL336" i="4"/>
  <c r="BK336" i="4"/>
  <c r="BJ336" i="4"/>
  <c r="BI336" i="4"/>
  <c r="BH336" i="4"/>
  <c r="BG336" i="4"/>
  <c r="BF336" i="4"/>
  <c r="BE336" i="4"/>
  <c r="BD336" i="4"/>
  <c r="BC336" i="4"/>
  <c r="BB336" i="4"/>
  <c r="BA336" i="4"/>
  <c r="AZ336" i="4"/>
  <c r="AY336" i="4"/>
  <c r="AX336" i="4"/>
  <c r="AW336" i="4"/>
  <c r="AV336" i="4"/>
  <c r="AU336" i="4"/>
  <c r="AT336" i="4"/>
  <c r="AS336" i="4"/>
  <c r="BL335" i="4"/>
  <c r="BK335" i="4"/>
  <c r="BJ335" i="4"/>
  <c r="BI335" i="4"/>
  <c r="BH335" i="4"/>
  <c r="BG335" i="4"/>
  <c r="BF335" i="4"/>
  <c r="BE335" i="4"/>
  <c r="BD335" i="4"/>
  <c r="BC335" i="4"/>
  <c r="BB335" i="4"/>
  <c r="BA335" i="4"/>
  <c r="AZ335" i="4"/>
  <c r="AY335" i="4"/>
  <c r="AX335" i="4"/>
  <c r="AW335" i="4"/>
  <c r="AV335" i="4"/>
  <c r="AU335" i="4"/>
  <c r="AT335" i="4"/>
  <c r="AS335" i="4"/>
  <c r="BL334" i="4"/>
  <c r="BK334" i="4"/>
  <c r="BJ334" i="4"/>
  <c r="BI334" i="4"/>
  <c r="BH334" i="4"/>
  <c r="BG334" i="4"/>
  <c r="BF334" i="4"/>
  <c r="BE334" i="4"/>
  <c r="BD334" i="4"/>
  <c r="BC334" i="4"/>
  <c r="BB334" i="4"/>
  <c r="BA334" i="4"/>
  <c r="AZ334" i="4"/>
  <c r="AY334" i="4"/>
  <c r="AX334" i="4"/>
  <c r="AW334" i="4"/>
  <c r="AV334" i="4"/>
  <c r="AU334" i="4"/>
  <c r="AT334" i="4"/>
  <c r="AS334" i="4"/>
  <c r="BL333" i="4"/>
  <c r="BK333" i="4"/>
  <c r="BJ333" i="4"/>
  <c r="BI333" i="4"/>
  <c r="BH333" i="4"/>
  <c r="BG333" i="4"/>
  <c r="BF333" i="4"/>
  <c r="BE333" i="4"/>
  <c r="BD333" i="4"/>
  <c r="BC333" i="4"/>
  <c r="BB333" i="4"/>
  <c r="BA333" i="4"/>
  <c r="AZ333" i="4"/>
  <c r="AY333" i="4"/>
  <c r="AX333" i="4"/>
  <c r="AW333" i="4"/>
  <c r="AV333" i="4"/>
  <c r="AU333" i="4"/>
  <c r="AT333" i="4"/>
  <c r="AS333" i="4"/>
  <c r="BL332" i="4"/>
  <c r="BK332" i="4"/>
  <c r="BJ332" i="4"/>
  <c r="BI332" i="4"/>
  <c r="BH332" i="4"/>
  <c r="BG332" i="4"/>
  <c r="BF332" i="4"/>
  <c r="BE332" i="4"/>
  <c r="BD332" i="4"/>
  <c r="BC332" i="4"/>
  <c r="BB332" i="4"/>
  <c r="BA332" i="4"/>
  <c r="AZ332" i="4"/>
  <c r="AY332" i="4"/>
  <c r="AX332" i="4"/>
  <c r="AW332" i="4"/>
  <c r="AV332" i="4"/>
  <c r="AU332" i="4"/>
  <c r="AT332" i="4"/>
  <c r="AS332" i="4"/>
  <c r="BL331" i="4"/>
  <c r="BK331" i="4"/>
  <c r="BJ331" i="4"/>
  <c r="BI331" i="4"/>
  <c r="BH331" i="4"/>
  <c r="BG331" i="4"/>
  <c r="BF331" i="4"/>
  <c r="BE331" i="4"/>
  <c r="BD331" i="4"/>
  <c r="BC331" i="4"/>
  <c r="BB331" i="4"/>
  <c r="BA331" i="4"/>
  <c r="AZ331" i="4"/>
  <c r="AY331" i="4"/>
  <c r="AX331" i="4"/>
  <c r="AW331" i="4"/>
  <c r="AV331" i="4"/>
  <c r="AU331" i="4"/>
  <c r="AT331" i="4"/>
  <c r="AS331" i="4"/>
  <c r="BL330" i="4"/>
  <c r="BK330" i="4"/>
  <c r="BJ330" i="4"/>
  <c r="BI330" i="4"/>
  <c r="BH330" i="4"/>
  <c r="BG330" i="4"/>
  <c r="BF330" i="4"/>
  <c r="BE330" i="4"/>
  <c r="BD330" i="4"/>
  <c r="BC330" i="4"/>
  <c r="BB330" i="4"/>
  <c r="BA330" i="4"/>
  <c r="AZ330" i="4"/>
  <c r="AY330" i="4"/>
  <c r="AX330" i="4"/>
  <c r="AW330" i="4"/>
  <c r="AV330" i="4"/>
  <c r="AU330" i="4"/>
  <c r="AT330" i="4"/>
  <c r="AS330" i="4"/>
  <c r="BL329" i="4"/>
  <c r="BK329" i="4"/>
  <c r="BJ329" i="4"/>
  <c r="BI329" i="4"/>
  <c r="BH329" i="4"/>
  <c r="BG329" i="4"/>
  <c r="BF329" i="4"/>
  <c r="BE329" i="4"/>
  <c r="BD329" i="4"/>
  <c r="BC329" i="4"/>
  <c r="BB329" i="4"/>
  <c r="BA329" i="4"/>
  <c r="AZ329" i="4"/>
  <c r="AY329" i="4"/>
  <c r="AX329" i="4"/>
  <c r="AW329" i="4"/>
  <c r="AV329" i="4"/>
  <c r="AU329" i="4"/>
  <c r="AT329" i="4"/>
  <c r="AS329" i="4"/>
  <c r="BL328" i="4"/>
  <c r="BK328" i="4"/>
  <c r="BJ328" i="4"/>
  <c r="BI328" i="4"/>
  <c r="BH328" i="4"/>
  <c r="BG328" i="4"/>
  <c r="BF328" i="4"/>
  <c r="BE328" i="4"/>
  <c r="BD328" i="4"/>
  <c r="BC328" i="4"/>
  <c r="BB328" i="4"/>
  <c r="BA328" i="4"/>
  <c r="AZ328" i="4"/>
  <c r="AY328" i="4"/>
  <c r="AX328" i="4"/>
  <c r="AW328" i="4"/>
  <c r="AV328" i="4"/>
  <c r="AU328" i="4"/>
  <c r="AT328" i="4"/>
  <c r="AS328" i="4"/>
  <c r="BL327" i="4"/>
  <c r="BK327" i="4"/>
  <c r="BJ327" i="4"/>
  <c r="BI327" i="4"/>
  <c r="BH327" i="4"/>
  <c r="BG327" i="4"/>
  <c r="BF327" i="4"/>
  <c r="BE327" i="4"/>
  <c r="BD327" i="4"/>
  <c r="BC327" i="4"/>
  <c r="BB327" i="4"/>
  <c r="BA327" i="4"/>
  <c r="AZ327" i="4"/>
  <c r="AY327" i="4"/>
  <c r="AX327" i="4"/>
  <c r="AW327" i="4"/>
  <c r="AV327" i="4"/>
  <c r="AU327" i="4"/>
  <c r="AT327" i="4"/>
  <c r="AS327" i="4"/>
  <c r="BL326" i="4"/>
  <c r="BK326" i="4"/>
  <c r="BJ326" i="4"/>
  <c r="BI326" i="4"/>
  <c r="BH326" i="4"/>
  <c r="BG326" i="4"/>
  <c r="BF326" i="4"/>
  <c r="BE326" i="4"/>
  <c r="BD326" i="4"/>
  <c r="BC326" i="4"/>
  <c r="BB326" i="4"/>
  <c r="BA326" i="4"/>
  <c r="AZ326" i="4"/>
  <c r="AY326" i="4"/>
  <c r="AX326" i="4"/>
  <c r="AW326" i="4"/>
  <c r="AV326" i="4"/>
  <c r="AU326" i="4"/>
  <c r="AT326" i="4"/>
  <c r="AS326" i="4"/>
  <c r="BL325" i="4"/>
  <c r="BK325" i="4"/>
  <c r="BJ325" i="4"/>
  <c r="BI325" i="4"/>
  <c r="BH325" i="4"/>
  <c r="BG325" i="4"/>
  <c r="BF325" i="4"/>
  <c r="BE325" i="4"/>
  <c r="BD325" i="4"/>
  <c r="BC325" i="4"/>
  <c r="BB325" i="4"/>
  <c r="BA325" i="4"/>
  <c r="AZ325" i="4"/>
  <c r="AY325" i="4"/>
  <c r="AX325" i="4"/>
  <c r="AW325" i="4"/>
  <c r="AV325" i="4"/>
  <c r="AU325" i="4"/>
  <c r="AT325" i="4"/>
  <c r="AS325" i="4"/>
  <c r="BL324" i="4"/>
  <c r="BK324" i="4"/>
  <c r="BJ324" i="4"/>
  <c r="BI324" i="4"/>
  <c r="BH324" i="4"/>
  <c r="BG324" i="4"/>
  <c r="BF324" i="4"/>
  <c r="BE324" i="4"/>
  <c r="BD324" i="4"/>
  <c r="BC324" i="4"/>
  <c r="BB324" i="4"/>
  <c r="BA324" i="4"/>
  <c r="AZ324" i="4"/>
  <c r="AY324" i="4"/>
  <c r="AX324" i="4"/>
  <c r="AW324" i="4"/>
  <c r="AV324" i="4"/>
  <c r="AU324" i="4"/>
  <c r="AT324" i="4"/>
  <c r="AS324" i="4"/>
  <c r="BL323" i="4"/>
  <c r="BK323" i="4"/>
  <c r="BJ323" i="4"/>
  <c r="BI323" i="4"/>
  <c r="BH323" i="4"/>
  <c r="BG323" i="4"/>
  <c r="BF323" i="4"/>
  <c r="BE323" i="4"/>
  <c r="BD323" i="4"/>
  <c r="BC323" i="4"/>
  <c r="BB323" i="4"/>
  <c r="BA323" i="4"/>
  <c r="AZ323" i="4"/>
  <c r="AY323" i="4"/>
  <c r="AX323" i="4"/>
  <c r="AW323" i="4"/>
  <c r="AV323" i="4"/>
  <c r="AU323" i="4"/>
  <c r="AT323" i="4"/>
  <c r="AS323" i="4"/>
  <c r="BL322" i="4"/>
  <c r="BK322" i="4"/>
  <c r="BJ322" i="4"/>
  <c r="BI322" i="4"/>
  <c r="BH322" i="4"/>
  <c r="BG322" i="4"/>
  <c r="BF322" i="4"/>
  <c r="BE322" i="4"/>
  <c r="BD322" i="4"/>
  <c r="BC322" i="4"/>
  <c r="BB322" i="4"/>
  <c r="BA322" i="4"/>
  <c r="AZ322" i="4"/>
  <c r="AY322" i="4"/>
  <c r="AX322" i="4"/>
  <c r="AW322" i="4"/>
  <c r="AV322" i="4"/>
  <c r="AU322" i="4"/>
  <c r="AT322" i="4"/>
  <c r="AS322" i="4"/>
  <c r="BL321" i="4"/>
  <c r="BK321" i="4"/>
  <c r="BJ321" i="4"/>
  <c r="BI321" i="4"/>
  <c r="BH321" i="4"/>
  <c r="BG321" i="4"/>
  <c r="BF321" i="4"/>
  <c r="BE321" i="4"/>
  <c r="BD321" i="4"/>
  <c r="BC321" i="4"/>
  <c r="BB321" i="4"/>
  <c r="BA321" i="4"/>
  <c r="AZ321" i="4"/>
  <c r="AY321" i="4"/>
  <c r="AX321" i="4"/>
  <c r="AW321" i="4"/>
  <c r="AV321" i="4"/>
  <c r="AU321" i="4"/>
  <c r="AT321" i="4"/>
  <c r="AS321" i="4"/>
  <c r="BL320" i="4"/>
  <c r="BK320" i="4"/>
  <c r="BJ320" i="4"/>
  <c r="BI320" i="4"/>
  <c r="BH320" i="4"/>
  <c r="BG320" i="4"/>
  <c r="BF320" i="4"/>
  <c r="BE320" i="4"/>
  <c r="BD320" i="4"/>
  <c r="BC320" i="4"/>
  <c r="BB320" i="4"/>
  <c r="BA320" i="4"/>
  <c r="AZ320" i="4"/>
  <c r="AY320" i="4"/>
  <c r="AX320" i="4"/>
  <c r="AW320" i="4"/>
  <c r="AV320" i="4"/>
  <c r="AU320" i="4"/>
  <c r="AT320" i="4"/>
  <c r="AS320" i="4"/>
  <c r="BL319" i="4"/>
  <c r="BK319" i="4"/>
  <c r="BJ319" i="4"/>
  <c r="BI319" i="4"/>
  <c r="BH319" i="4"/>
  <c r="BG319" i="4"/>
  <c r="BF319" i="4"/>
  <c r="BE319" i="4"/>
  <c r="BD319" i="4"/>
  <c r="BC319" i="4"/>
  <c r="BB319" i="4"/>
  <c r="BA319" i="4"/>
  <c r="AZ319" i="4"/>
  <c r="AY319" i="4"/>
  <c r="AX319" i="4"/>
  <c r="AW319" i="4"/>
  <c r="AV319" i="4"/>
  <c r="AU319" i="4"/>
  <c r="AT319" i="4"/>
  <c r="AS319" i="4"/>
  <c r="BL318" i="4"/>
  <c r="BK318" i="4"/>
  <c r="BJ318" i="4"/>
  <c r="BI318" i="4"/>
  <c r="BH318" i="4"/>
  <c r="BG318" i="4"/>
  <c r="BF318" i="4"/>
  <c r="BE318" i="4"/>
  <c r="BD318" i="4"/>
  <c r="BC318" i="4"/>
  <c r="BB318" i="4"/>
  <c r="BA318" i="4"/>
  <c r="AZ318" i="4"/>
  <c r="AY318" i="4"/>
  <c r="AX318" i="4"/>
  <c r="AW318" i="4"/>
  <c r="AV318" i="4"/>
  <c r="AU318" i="4"/>
  <c r="AT318" i="4"/>
  <c r="AS318" i="4"/>
  <c r="BL317" i="4"/>
  <c r="BK317" i="4"/>
  <c r="BJ317" i="4"/>
  <c r="BI317" i="4"/>
  <c r="BH317" i="4"/>
  <c r="BG317" i="4"/>
  <c r="BF317" i="4"/>
  <c r="BE317" i="4"/>
  <c r="BD317" i="4"/>
  <c r="BC317" i="4"/>
  <c r="BB317" i="4"/>
  <c r="BA317" i="4"/>
  <c r="AZ317" i="4"/>
  <c r="AY317" i="4"/>
  <c r="AX317" i="4"/>
  <c r="AW317" i="4"/>
  <c r="AV317" i="4"/>
  <c r="AU317" i="4"/>
  <c r="AT317" i="4"/>
  <c r="AS317" i="4"/>
  <c r="BL316" i="4"/>
  <c r="BK316" i="4"/>
  <c r="BJ316" i="4"/>
  <c r="BI316" i="4"/>
  <c r="BH316" i="4"/>
  <c r="BG316" i="4"/>
  <c r="BF316" i="4"/>
  <c r="BE316" i="4"/>
  <c r="BD316" i="4"/>
  <c r="BC316" i="4"/>
  <c r="BB316" i="4"/>
  <c r="BA316" i="4"/>
  <c r="AZ316" i="4"/>
  <c r="AY316" i="4"/>
  <c r="AX316" i="4"/>
  <c r="AW316" i="4"/>
  <c r="AV316" i="4"/>
  <c r="AU316" i="4"/>
  <c r="AT316" i="4"/>
  <c r="AS316" i="4"/>
  <c r="BL315" i="4"/>
  <c r="BK315" i="4"/>
  <c r="BJ315" i="4"/>
  <c r="BI315" i="4"/>
  <c r="BH315" i="4"/>
  <c r="BG315" i="4"/>
  <c r="BF315" i="4"/>
  <c r="BE315" i="4"/>
  <c r="BD315" i="4"/>
  <c r="BC315" i="4"/>
  <c r="BB315" i="4"/>
  <c r="BA315" i="4"/>
  <c r="AZ315" i="4"/>
  <c r="AY315" i="4"/>
  <c r="AX315" i="4"/>
  <c r="AW315" i="4"/>
  <c r="AV315" i="4"/>
  <c r="AU315" i="4"/>
  <c r="AT315" i="4"/>
  <c r="AS315" i="4"/>
  <c r="BL314" i="4"/>
  <c r="BK314" i="4"/>
  <c r="BJ314" i="4"/>
  <c r="BI314" i="4"/>
  <c r="BH314" i="4"/>
  <c r="BG314" i="4"/>
  <c r="BF314" i="4"/>
  <c r="BE314" i="4"/>
  <c r="BD314" i="4"/>
  <c r="BC314" i="4"/>
  <c r="BB314" i="4"/>
  <c r="BA314" i="4"/>
  <c r="AZ314" i="4"/>
  <c r="AY314" i="4"/>
  <c r="AX314" i="4"/>
  <c r="AW314" i="4"/>
  <c r="AV314" i="4"/>
  <c r="AU314" i="4"/>
  <c r="AT314" i="4"/>
  <c r="AS314" i="4"/>
  <c r="BL313" i="4"/>
  <c r="BK313" i="4"/>
  <c r="BJ313" i="4"/>
  <c r="BI313" i="4"/>
  <c r="BH313" i="4"/>
  <c r="BG313" i="4"/>
  <c r="BF313" i="4"/>
  <c r="BE313" i="4"/>
  <c r="BD313" i="4"/>
  <c r="BC313" i="4"/>
  <c r="BB313" i="4"/>
  <c r="BA313" i="4"/>
  <c r="AZ313" i="4"/>
  <c r="AY313" i="4"/>
  <c r="AX313" i="4"/>
  <c r="AW313" i="4"/>
  <c r="AV313" i="4"/>
  <c r="AU313" i="4"/>
  <c r="AT313" i="4"/>
  <c r="AS313" i="4"/>
  <c r="BL312" i="4"/>
  <c r="BK312" i="4"/>
  <c r="BJ312" i="4"/>
  <c r="BI312" i="4"/>
  <c r="BH312" i="4"/>
  <c r="BG312" i="4"/>
  <c r="BF312" i="4"/>
  <c r="BE312" i="4"/>
  <c r="BD312" i="4"/>
  <c r="BC312" i="4"/>
  <c r="BB312" i="4"/>
  <c r="BA312" i="4"/>
  <c r="AZ312" i="4"/>
  <c r="AY312" i="4"/>
  <c r="AX312" i="4"/>
  <c r="AW312" i="4"/>
  <c r="AV312" i="4"/>
  <c r="AU312" i="4"/>
  <c r="AT312" i="4"/>
  <c r="AS312" i="4"/>
  <c r="BL311" i="4"/>
  <c r="BK311" i="4"/>
  <c r="BJ311" i="4"/>
  <c r="BI311" i="4"/>
  <c r="BH311" i="4"/>
  <c r="BG311" i="4"/>
  <c r="BF311" i="4"/>
  <c r="BE311" i="4"/>
  <c r="BD311" i="4"/>
  <c r="BC311" i="4"/>
  <c r="BB311" i="4"/>
  <c r="BA311" i="4"/>
  <c r="AZ311" i="4"/>
  <c r="AY311" i="4"/>
  <c r="AX311" i="4"/>
  <c r="AW311" i="4"/>
  <c r="AV311" i="4"/>
  <c r="AU311" i="4"/>
  <c r="AT311" i="4"/>
  <c r="AS311" i="4"/>
  <c r="BL310" i="4"/>
  <c r="BK310" i="4"/>
  <c r="BJ310" i="4"/>
  <c r="BI310" i="4"/>
  <c r="BH310" i="4"/>
  <c r="BG310" i="4"/>
  <c r="BF310" i="4"/>
  <c r="BE310" i="4"/>
  <c r="BD310" i="4"/>
  <c r="BC310" i="4"/>
  <c r="BB310" i="4"/>
  <c r="BA310" i="4"/>
  <c r="AZ310" i="4"/>
  <c r="AY310" i="4"/>
  <c r="AX310" i="4"/>
  <c r="AW310" i="4"/>
  <c r="AV310" i="4"/>
  <c r="AU310" i="4"/>
  <c r="AT310" i="4"/>
  <c r="AS310" i="4"/>
  <c r="BL309" i="4"/>
  <c r="BK309" i="4"/>
  <c r="BJ309" i="4"/>
  <c r="BI309" i="4"/>
  <c r="BH309" i="4"/>
  <c r="BG309" i="4"/>
  <c r="BF309" i="4"/>
  <c r="BE309" i="4"/>
  <c r="BD309" i="4"/>
  <c r="BC309" i="4"/>
  <c r="BB309" i="4"/>
  <c r="BA309" i="4"/>
  <c r="AZ309" i="4"/>
  <c r="AY309" i="4"/>
  <c r="AX309" i="4"/>
  <c r="AW309" i="4"/>
  <c r="AV309" i="4"/>
  <c r="AU309" i="4"/>
  <c r="AT309" i="4"/>
  <c r="AS309" i="4"/>
  <c r="BL308" i="4"/>
  <c r="BK308" i="4"/>
  <c r="BJ308" i="4"/>
  <c r="BI308" i="4"/>
  <c r="BH308" i="4"/>
  <c r="BG308" i="4"/>
  <c r="BF308" i="4"/>
  <c r="BE308" i="4"/>
  <c r="BD308" i="4"/>
  <c r="BC308" i="4"/>
  <c r="BB308" i="4"/>
  <c r="BA308" i="4"/>
  <c r="AZ308" i="4"/>
  <c r="AY308" i="4"/>
  <c r="AX308" i="4"/>
  <c r="AW308" i="4"/>
  <c r="AV308" i="4"/>
  <c r="AU308" i="4"/>
  <c r="AT308" i="4"/>
  <c r="AS308" i="4"/>
  <c r="BL307" i="4"/>
  <c r="BK307" i="4"/>
  <c r="BJ307" i="4"/>
  <c r="BI307" i="4"/>
  <c r="BH307" i="4"/>
  <c r="BG307" i="4"/>
  <c r="BF307" i="4"/>
  <c r="BE307" i="4"/>
  <c r="BD307" i="4"/>
  <c r="BC307" i="4"/>
  <c r="BB307" i="4"/>
  <c r="BA307" i="4"/>
  <c r="AZ307" i="4"/>
  <c r="AY307" i="4"/>
  <c r="AX307" i="4"/>
  <c r="AW307" i="4"/>
  <c r="AV307" i="4"/>
  <c r="AU307" i="4"/>
  <c r="AT307" i="4"/>
  <c r="AS307" i="4"/>
  <c r="BL306" i="4"/>
  <c r="BK306" i="4"/>
  <c r="BJ306" i="4"/>
  <c r="BI306" i="4"/>
  <c r="BH306" i="4"/>
  <c r="BG306" i="4"/>
  <c r="BF306" i="4"/>
  <c r="BE306" i="4"/>
  <c r="BD306" i="4"/>
  <c r="BC306" i="4"/>
  <c r="BB306" i="4"/>
  <c r="BA306" i="4"/>
  <c r="AZ306" i="4"/>
  <c r="AY306" i="4"/>
  <c r="AX306" i="4"/>
  <c r="AW306" i="4"/>
  <c r="AV306" i="4"/>
  <c r="AU306" i="4"/>
  <c r="AT306" i="4"/>
  <c r="AS306" i="4"/>
  <c r="BL305" i="4"/>
  <c r="BK305" i="4"/>
  <c r="BJ305" i="4"/>
  <c r="BI305" i="4"/>
  <c r="BH305" i="4"/>
  <c r="BG305" i="4"/>
  <c r="BF305" i="4"/>
  <c r="BE305" i="4"/>
  <c r="BD305" i="4"/>
  <c r="BC305" i="4"/>
  <c r="BB305" i="4"/>
  <c r="BA305" i="4"/>
  <c r="AZ305" i="4"/>
  <c r="AY305" i="4"/>
  <c r="AX305" i="4"/>
  <c r="AW305" i="4"/>
  <c r="AV305" i="4"/>
  <c r="AU305" i="4"/>
  <c r="AT305" i="4"/>
  <c r="AS305" i="4"/>
  <c r="BL304" i="4"/>
  <c r="BK304" i="4"/>
  <c r="BJ304" i="4"/>
  <c r="BI304" i="4"/>
  <c r="BH304" i="4"/>
  <c r="BG304" i="4"/>
  <c r="BF304" i="4"/>
  <c r="BE304" i="4"/>
  <c r="BD304" i="4"/>
  <c r="BC304" i="4"/>
  <c r="BB304" i="4"/>
  <c r="BA304" i="4"/>
  <c r="AZ304" i="4"/>
  <c r="AY304" i="4"/>
  <c r="AX304" i="4"/>
  <c r="AW304" i="4"/>
  <c r="AV304" i="4"/>
  <c r="AU304" i="4"/>
  <c r="AT304" i="4"/>
  <c r="AS304" i="4"/>
  <c r="BL303" i="4"/>
  <c r="BK303" i="4"/>
  <c r="BJ303" i="4"/>
  <c r="BI303" i="4"/>
  <c r="BH303" i="4"/>
  <c r="BG303" i="4"/>
  <c r="BF303" i="4"/>
  <c r="BE303" i="4"/>
  <c r="BD303" i="4"/>
  <c r="BC303" i="4"/>
  <c r="BB303" i="4"/>
  <c r="BA303" i="4"/>
  <c r="AZ303" i="4"/>
  <c r="AY303" i="4"/>
  <c r="AX303" i="4"/>
  <c r="AW303" i="4"/>
  <c r="AV303" i="4"/>
  <c r="AU303" i="4"/>
  <c r="AT303" i="4"/>
  <c r="AS303" i="4"/>
  <c r="BL302" i="4"/>
  <c r="BK302" i="4"/>
  <c r="BJ302" i="4"/>
  <c r="BI302" i="4"/>
  <c r="BH302" i="4"/>
  <c r="BG302" i="4"/>
  <c r="BF302" i="4"/>
  <c r="BE302" i="4"/>
  <c r="BD302" i="4"/>
  <c r="BC302" i="4"/>
  <c r="BB302" i="4"/>
  <c r="BA302" i="4"/>
  <c r="AZ302" i="4"/>
  <c r="AY302" i="4"/>
  <c r="AX302" i="4"/>
  <c r="AW302" i="4"/>
  <c r="AV302" i="4"/>
  <c r="AU302" i="4"/>
  <c r="AT302" i="4"/>
  <c r="AS302" i="4"/>
  <c r="BL301" i="4"/>
  <c r="BK301" i="4"/>
  <c r="BJ301" i="4"/>
  <c r="BI301" i="4"/>
  <c r="BH301" i="4"/>
  <c r="BG301" i="4"/>
  <c r="BF301" i="4"/>
  <c r="BE301" i="4"/>
  <c r="BD301" i="4"/>
  <c r="BC301" i="4"/>
  <c r="BB301" i="4"/>
  <c r="BA301" i="4"/>
  <c r="AZ301" i="4"/>
  <c r="AY301" i="4"/>
  <c r="AX301" i="4"/>
  <c r="AW301" i="4"/>
  <c r="AV301" i="4"/>
  <c r="AU301" i="4"/>
  <c r="AT301" i="4"/>
  <c r="AS301" i="4"/>
  <c r="BL300" i="4"/>
  <c r="BK300" i="4"/>
  <c r="BJ300" i="4"/>
  <c r="BI300" i="4"/>
  <c r="BH300" i="4"/>
  <c r="BG300" i="4"/>
  <c r="BF300" i="4"/>
  <c r="BE300" i="4"/>
  <c r="BD300" i="4"/>
  <c r="BC300" i="4"/>
  <c r="BB300" i="4"/>
  <c r="BA300" i="4"/>
  <c r="AZ300" i="4"/>
  <c r="AY300" i="4"/>
  <c r="AX300" i="4"/>
  <c r="AW300" i="4"/>
  <c r="AV300" i="4"/>
  <c r="AU300" i="4"/>
  <c r="AT300" i="4"/>
  <c r="AS300" i="4"/>
  <c r="BL299" i="4"/>
  <c r="BK299" i="4"/>
  <c r="BJ299" i="4"/>
  <c r="BI299" i="4"/>
  <c r="BH299" i="4"/>
  <c r="BG299" i="4"/>
  <c r="BF299" i="4"/>
  <c r="BE299" i="4"/>
  <c r="BD299" i="4"/>
  <c r="BC299" i="4"/>
  <c r="BB299" i="4"/>
  <c r="BA299" i="4"/>
  <c r="AZ299" i="4"/>
  <c r="AY299" i="4"/>
  <c r="AX299" i="4"/>
  <c r="AW299" i="4"/>
  <c r="AV299" i="4"/>
  <c r="AU299" i="4"/>
  <c r="AT299" i="4"/>
  <c r="AS299" i="4"/>
  <c r="BL298" i="4"/>
  <c r="BK298" i="4"/>
  <c r="BJ298" i="4"/>
  <c r="BI298" i="4"/>
  <c r="BH298" i="4"/>
  <c r="BG298" i="4"/>
  <c r="BF298" i="4"/>
  <c r="BE298" i="4"/>
  <c r="BD298" i="4"/>
  <c r="BC298" i="4"/>
  <c r="BB298" i="4"/>
  <c r="BA298" i="4"/>
  <c r="AZ298" i="4"/>
  <c r="AY298" i="4"/>
  <c r="AX298" i="4"/>
  <c r="AW298" i="4"/>
  <c r="AV298" i="4"/>
  <c r="AU298" i="4"/>
  <c r="AT298" i="4"/>
  <c r="AS298" i="4"/>
  <c r="BL297" i="4"/>
  <c r="BK297" i="4"/>
  <c r="BJ297" i="4"/>
  <c r="BI297" i="4"/>
  <c r="BH297" i="4"/>
  <c r="BG297" i="4"/>
  <c r="BF297" i="4"/>
  <c r="BE297" i="4"/>
  <c r="BD297" i="4"/>
  <c r="BC297" i="4"/>
  <c r="BB297" i="4"/>
  <c r="BA297" i="4"/>
  <c r="AZ297" i="4"/>
  <c r="AY297" i="4"/>
  <c r="AX297" i="4"/>
  <c r="AW297" i="4"/>
  <c r="AV297" i="4"/>
  <c r="AU297" i="4"/>
  <c r="AT297" i="4"/>
  <c r="AS297" i="4"/>
  <c r="BL296" i="4"/>
  <c r="BK296" i="4"/>
  <c r="BJ296" i="4"/>
  <c r="BI296" i="4"/>
  <c r="BH296" i="4"/>
  <c r="BG296" i="4"/>
  <c r="BF296" i="4"/>
  <c r="BE296" i="4"/>
  <c r="BD296" i="4"/>
  <c r="BC296" i="4"/>
  <c r="BB296" i="4"/>
  <c r="BA296" i="4"/>
  <c r="AZ296" i="4"/>
  <c r="AY296" i="4"/>
  <c r="AX296" i="4"/>
  <c r="AW296" i="4"/>
  <c r="AV296" i="4"/>
  <c r="AU296" i="4"/>
  <c r="AT296" i="4"/>
  <c r="AS296" i="4"/>
  <c r="BL295" i="4"/>
  <c r="BK295" i="4"/>
  <c r="BJ295" i="4"/>
  <c r="BI295" i="4"/>
  <c r="BH295" i="4"/>
  <c r="BG295" i="4"/>
  <c r="BF295" i="4"/>
  <c r="BE295" i="4"/>
  <c r="BD295" i="4"/>
  <c r="BC295" i="4"/>
  <c r="BB295" i="4"/>
  <c r="BA295" i="4"/>
  <c r="AZ295" i="4"/>
  <c r="AY295" i="4"/>
  <c r="AX295" i="4"/>
  <c r="AW295" i="4"/>
  <c r="AV295" i="4"/>
  <c r="AU295" i="4"/>
  <c r="AT295" i="4"/>
  <c r="AS295" i="4"/>
  <c r="BL294" i="4"/>
  <c r="BK294" i="4"/>
  <c r="BJ294" i="4"/>
  <c r="BI294" i="4"/>
  <c r="BH294" i="4"/>
  <c r="BG294" i="4"/>
  <c r="BF294" i="4"/>
  <c r="BE294" i="4"/>
  <c r="BD294" i="4"/>
  <c r="BC294" i="4"/>
  <c r="BB294" i="4"/>
  <c r="BA294" i="4"/>
  <c r="AZ294" i="4"/>
  <c r="AY294" i="4"/>
  <c r="AX294" i="4"/>
  <c r="AW294" i="4"/>
  <c r="AV294" i="4"/>
  <c r="AU294" i="4"/>
  <c r="AT294" i="4"/>
  <c r="AS294" i="4"/>
  <c r="BL293" i="4"/>
  <c r="BK293" i="4"/>
  <c r="BJ293" i="4"/>
  <c r="BI293" i="4"/>
  <c r="BH293" i="4"/>
  <c r="BG293" i="4"/>
  <c r="BF293" i="4"/>
  <c r="BE293" i="4"/>
  <c r="BD293" i="4"/>
  <c r="BC293" i="4"/>
  <c r="BB293" i="4"/>
  <c r="BA293" i="4"/>
  <c r="AZ293" i="4"/>
  <c r="AY293" i="4"/>
  <c r="AX293" i="4"/>
  <c r="AW293" i="4"/>
  <c r="AV293" i="4"/>
  <c r="AU293" i="4"/>
  <c r="AT293" i="4"/>
  <c r="AS293" i="4"/>
  <c r="BL292" i="4"/>
  <c r="BK292" i="4"/>
  <c r="BJ292" i="4"/>
  <c r="BI292" i="4"/>
  <c r="BH292" i="4"/>
  <c r="BG292" i="4"/>
  <c r="BF292" i="4"/>
  <c r="BE292" i="4"/>
  <c r="BD292" i="4"/>
  <c r="BC292" i="4"/>
  <c r="BB292" i="4"/>
  <c r="BA292" i="4"/>
  <c r="AZ292" i="4"/>
  <c r="AY292" i="4"/>
  <c r="AX292" i="4"/>
  <c r="AW292" i="4"/>
  <c r="AV292" i="4"/>
  <c r="AU292" i="4"/>
  <c r="AT292" i="4"/>
  <c r="AS292" i="4"/>
  <c r="BL291" i="4"/>
  <c r="BK291" i="4"/>
  <c r="BJ291" i="4"/>
  <c r="BI291" i="4"/>
  <c r="BH291" i="4"/>
  <c r="BG291" i="4"/>
  <c r="BF291" i="4"/>
  <c r="BE291" i="4"/>
  <c r="BD291" i="4"/>
  <c r="BC291" i="4"/>
  <c r="BB291" i="4"/>
  <c r="BA291" i="4"/>
  <c r="AZ291" i="4"/>
  <c r="AY291" i="4"/>
  <c r="AX291" i="4"/>
  <c r="AW291" i="4"/>
  <c r="AV291" i="4"/>
  <c r="AU291" i="4"/>
  <c r="AT291" i="4"/>
  <c r="AS291" i="4"/>
  <c r="BL290" i="4"/>
  <c r="BK290" i="4"/>
  <c r="BJ290" i="4"/>
  <c r="BI290" i="4"/>
  <c r="BH290" i="4"/>
  <c r="BG290" i="4"/>
  <c r="BF290" i="4"/>
  <c r="BE290" i="4"/>
  <c r="BD290" i="4"/>
  <c r="BC290" i="4"/>
  <c r="BB290" i="4"/>
  <c r="BA290" i="4"/>
  <c r="AZ290" i="4"/>
  <c r="AY290" i="4"/>
  <c r="AX290" i="4"/>
  <c r="AW290" i="4"/>
  <c r="AV290" i="4"/>
  <c r="AU290" i="4"/>
  <c r="AT290" i="4"/>
  <c r="AS290" i="4"/>
  <c r="BL289" i="4"/>
  <c r="BK289" i="4"/>
  <c r="BJ289" i="4"/>
  <c r="BI289" i="4"/>
  <c r="BH289" i="4"/>
  <c r="BG289" i="4"/>
  <c r="BF289" i="4"/>
  <c r="BE289" i="4"/>
  <c r="BD289" i="4"/>
  <c r="BC289" i="4"/>
  <c r="BB289" i="4"/>
  <c r="BA289" i="4"/>
  <c r="AZ289" i="4"/>
  <c r="AY289" i="4"/>
  <c r="AX289" i="4"/>
  <c r="AW289" i="4"/>
  <c r="AV289" i="4"/>
  <c r="AU289" i="4"/>
  <c r="AT289" i="4"/>
  <c r="AS289" i="4"/>
  <c r="BL288" i="4"/>
  <c r="BK288" i="4"/>
  <c r="BJ288" i="4"/>
  <c r="BI288" i="4"/>
  <c r="BH288" i="4"/>
  <c r="BG288" i="4"/>
  <c r="BF288" i="4"/>
  <c r="BE288" i="4"/>
  <c r="BD288" i="4"/>
  <c r="BC288" i="4"/>
  <c r="BB288" i="4"/>
  <c r="BA288" i="4"/>
  <c r="AZ288" i="4"/>
  <c r="AY288" i="4"/>
  <c r="AX288" i="4"/>
  <c r="AW288" i="4"/>
  <c r="AV288" i="4"/>
  <c r="AU288" i="4"/>
  <c r="AT288" i="4"/>
  <c r="AS288" i="4"/>
  <c r="BL287" i="4"/>
  <c r="BK287" i="4"/>
  <c r="BJ287" i="4"/>
  <c r="BI287" i="4"/>
  <c r="BH287" i="4"/>
  <c r="BG287" i="4"/>
  <c r="BF287" i="4"/>
  <c r="BE287" i="4"/>
  <c r="BD287" i="4"/>
  <c r="BC287" i="4"/>
  <c r="BB287" i="4"/>
  <c r="BA287" i="4"/>
  <c r="AZ287" i="4"/>
  <c r="AY287" i="4"/>
  <c r="AX287" i="4"/>
  <c r="AW287" i="4"/>
  <c r="AV287" i="4"/>
  <c r="AU287" i="4"/>
  <c r="AT287" i="4"/>
  <c r="AS287" i="4"/>
  <c r="BL286" i="4"/>
  <c r="BK286" i="4"/>
  <c r="BJ286" i="4"/>
  <c r="BI286" i="4"/>
  <c r="BH286" i="4"/>
  <c r="BG286" i="4"/>
  <c r="BF286" i="4"/>
  <c r="BE286" i="4"/>
  <c r="BD286" i="4"/>
  <c r="BC286" i="4"/>
  <c r="BB286" i="4"/>
  <c r="BA286" i="4"/>
  <c r="AZ286" i="4"/>
  <c r="AY286" i="4"/>
  <c r="AX286" i="4"/>
  <c r="AW286" i="4"/>
  <c r="AV286" i="4"/>
  <c r="AU286" i="4"/>
  <c r="AT286" i="4"/>
  <c r="AS286" i="4"/>
  <c r="BL285" i="4"/>
  <c r="BK285" i="4"/>
  <c r="BJ285" i="4"/>
  <c r="BI285" i="4"/>
  <c r="BH285" i="4"/>
  <c r="BG285" i="4"/>
  <c r="BF285" i="4"/>
  <c r="BE285" i="4"/>
  <c r="BD285" i="4"/>
  <c r="BC285" i="4"/>
  <c r="BB285" i="4"/>
  <c r="BA285" i="4"/>
  <c r="AZ285" i="4"/>
  <c r="AY285" i="4"/>
  <c r="AX285" i="4"/>
  <c r="AW285" i="4"/>
  <c r="AV285" i="4"/>
  <c r="AU285" i="4"/>
  <c r="AT285" i="4"/>
  <c r="AS285" i="4"/>
  <c r="BL284" i="4"/>
  <c r="BK284" i="4"/>
  <c r="BJ284" i="4"/>
  <c r="BI284" i="4"/>
  <c r="BH284" i="4"/>
  <c r="BG284" i="4"/>
  <c r="BF284" i="4"/>
  <c r="BE284" i="4"/>
  <c r="BD284" i="4"/>
  <c r="BC284" i="4"/>
  <c r="BB284" i="4"/>
  <c r="BA284" i="4"/>
  <c r="AZ284" i="4"/>
  <c r="AY284" i="4"/>
  <c r="AX284" i="4"/>
  <c r="AW284" i="4"/>
  <c r="AV284" i="4"/>
  <c r="AU284" i="4"/>
  <c r="AT284" i="4"/>
  <c r="AS284" i="4"/>
  <c r="BL283" i="4"/>
  <c r="BK283" i="4"/>
  <c r="BJ283" i="4"/>
  <c r="BI283" i="4"/>
  <c r="BH283" i="4"/>
  <c r="BG283" i="4"/>
  <c r="BF283" i="4"/>
  <c r="BE283" i="4"/>
  <c r="BD283" i="4"/>
  <c r="BC283" i="4"/>
  <c r="BB283" i="4"/>
  <c r="BA283" i="4"/>
  <c r="AZ283" i="4"/>
  <c r="AY283" i="4"/>
  <c r="AX283" i="4"/>
  <c r="AW283" i="4"/>
  <c r="AV283" i="4"/>
  <c r="AU283" i="4"/>
  <c r="AT283" i="4"/>
  <c r="AS283" i="4"/>
  <c r="BL282" i="4"/>
  <c r="BK282" i="4"/>
  <c r="BJ282" i="4"/>
  <c r="BI282" i="4"/>
  <c r="BH282" i="4"/>
  <c r="BG282" i="4"/>
  <c r="BF282" i="4"/>
  <c r="BE282" i="4"/>
  <c r="BD282" i="4"/>
  <c r="BC282" i="4"/>
  <c r="BB282" i="4"/>
  <c r="BA282" i="4"/>
  <c r="AZ282" i="4"/>
  <c r="AY282" i="4"/>
  <c r="AX282" i="4"/>
  <c r="AW282" i="4"/>
  <c r="AV282" i="4"/>
  <c r="AU282" i="4"/>
  <c r="AT282" i="4"/>
  <c r="AS282" i="4"/>
  <c r="BL281" i="4"/>
  <c r="BK281" i="4"/>
  <c r="BJ281" i="4"/>
  <c r="BI281" i="4"/>
  <c r="BH281" i="4"/>
  <c r="BG281" i="4"/>
  <c r="BF281" i="4"/>
  <c r="BE281" i="4"/>
  <c r="BD281" i="4"/>
  <c r="BC281" i="4"/>
  <c r="BB281" i="4"/>
  <c r="BA281" i="4"/>
  <c r="AZ281" i="4"/>
  <c r="AY281" i="4"/>
  <c r="AX281" i="4"/>
  <c r="AW281" i="4"/>
  <c r="AV281" i="4"/>
  <c r="AU281" i="4"/>
  <c r="AT281" i="4"/>
  <c r="AS281" i="4"/>
  <c r="BL280" i="4"/>
  <c r="BK280" i="4"/>
  <c r="BJ280" i="4"/>
  <c r="BI280" i="4"/>
  <c r="BH280" i="4"/>
  <c r="BG280" i="4"/>
  <c r="BF280" i="4"/>
  <c r="BE280" i="4"/>
  <c r="BD280" i="4"/>
  <c r="BC280" i="4"/>
  <c r="BB280" i="4"/>
  <c r="BA280" i="4"/>
  <c r="AZ280" i="4"/>
  <c r="AY280" i="4"/>
  <c r="AX280" i="4"/>
  <c r="AW280" i="4"/>
  <c r="AV280" i="4"/>
  <c r="AU280" i="4"/>
  <c r="AT280" i="4"/>
  <c r="AS280" i="4"/>
  <c r="BL279" i="4"/>
  <c r="BK279" i="4"/>
  <c r="BJ279" i="4"/>
  <c r="BI279" i="4"/>
  <c r="BH279" i="4"/>
  <c r="BG279" i="4"/>
  <c r="BF279" i="4"/>
  <c r="BE279" i="4"/>
  <c r="BD279" i="4"/>
  <c r="BC279" i="4"/>
  <c r="BB279" i="4"/>
  <c r="BA279" i="4"/>
  <c r="AZ279" i="4"/>
  <c r="AY279" i="4"/>
  <c r="AX279" i="4"/>
  <c r="AW279" i="4"/>
  <c r="AV279" i="4"/>
  <c r="AU279" i="4"/>
  <c r="AT279" i="4"/>
  <c r="AS279" i="4"/>
  <c r="BL278" i="4"/>
  <c r="BK278" i="4"/>
  <c r="BJ278" i="4"/>
  <c r="BI278" i="4"/>
  <c r="BH278" i="4"/>
  <c r="BG278" i="4"/>
  <c r="BF278" i="4"/>
  <c r="BE278" i="4"/>
  <c r="BD278" i="4"/>
  <c r="BC278" i="4"/>
  <c r="BB278" i="4"/>
  <c r="BA278" i="4"/>
  <c r="AZ278" i="4"/>
  <c r="AY278" i="4"/>
  <c r="AX278" i="4"/>
  <c r="AW278" i="4"/>
  <c r="AV278" i="4"/>
  <c r="AU278" i="4"/>
  <c r="AT278" i="4"/>
  <c r="AS278" i="4"/>
  <c r="BL277" i="4"/>
  <c r="BK277" i="4"/>
  <c r="BJ277" i="4"/>
  <c r="BI277" i="4"/>
  <c r="BH277" i="4"/>
  <c r="BG277" i="4"/>
  <c r="BF277" i="4"/>
  <c r="BE277" i="4"/>
  <c r="BD277" i="4"/>
  <c r="BC277" i="4"/>
  <c r="BB277" i="4"/>
  <c r="BA277" i="4"/>
  <c r="AZ277" i="4"/>
  <c r="AY277" i="4"/>
  <c r="AX277" i="4"/>
  <c r="AW277" i="4"/>
  <c r="AV277" i="4"/>
  <c r="AU277" i="4"/>
  <c r="AT277" i="4"/>
  <c r="AS277" i="4"/>
  <c r="BL276" i="4"/>
  <c r="BK276" i="4"/>
  <c r="BJ276" i="4"/>
  <c r="BI276" i="4"/>
  <c r="BH276" i="4"/>
  <c r="BG276" i="4"/>
  <c r="BF276" i="4"/>
  <c r="BE276" i="4"/>
  <c r="BD276" i="4"/>
  <c r="BC276" i="4"/>
  <c r="BB276" i="4"/>
  <c r="BA276" i="4"/>
  <c r="AZ276" i="4"/>
  <c r="AY276" i="4"/>
  <c r="AX276" i="4"/>
  <c r="AW276" i="4"/>
  <c r="AV276" i="4"/>
  <c r="AU276" i="4"/>
  <c r="AT276" i="4"/>
  <c r="AS276" i="4"/>
  <c r="BL275" i="4"/>
  <c r="BK275" i="4"/>
  <c r="BJ275" i="4"/>
  <c r="BI275" i="4"/>
  <c r="BH275" i="4"/>
  <c r="BG275" i="4"/>
  <c r="BF275" i="4"/>
  <c r="BE275" i="4"/>
  <c r="BD275" i="4"/>
  <c r="BC275" i="4"/>
  <c r="BB275" i="4"/>
  <c r="BA275" i="4"/>
  <c r="AZ275" i="4"/>
  <c r="AY275" i="4"/>
  <c r="AX275" i="4"/>
  <c r="AW275" i="4"/>
  <c r="AV275" i="4"/>
  <c r="AU275" i="4"/>
  <c r="AT275" i="4"/>
  <c r="AS275" i="4"/>
  <c r="BL274" i="4"/>
  <c r="BK274" i="4"/>
  <c r="BJ274" i="4"/>
  <c r="BI274" i="4"/>
  <c r="BH274" i="4"/>
  <c r="BG274" i="4"/>
  <c r="BF274" i="4"/>
  <c r="BE274" i="4"/>
  <c r="BD274" i="4"/>
  <c r="BC274" i="4"/>
  <c r="BB274" i="4"/>
  <c r="BA274" i="4"/>
  <c r="AZ274" i="4"/>
  <c r="AY274" i="4"/>
  <c r="AX274" i="4"/>
  <c r="AW274" i="4"/>
  <c r="AV274" i="4"/>
  <c r="AU274" i="4"/>
  <c r="AT274" i="4"/>
  <c r="AS274" i="4"/>
  <c r="BL273" i="4"/>
  <c r="BK273" i="4"/>
  <c r="BJ273" i="4"/>
  <c r="BI273" i="4"/>
  <c r="BH273" i="4"/>
  <c r="BG273" i="4"/>
  <c r="BF273" i="4"/>
  <c r="BE273" i="4"/>
  <c r="BD273" i="4"/>
  <c r="BC273" i="4"/>
  <c r="BB273" i="4"/>
  <c r="BA273" i="4"/>
  <c r="AZ273" i="4"/>
  <c r="AY273" i="4"/>
  <c r="AX273" i="4"/>
  <c r="AW273" i="4"/>
  <c r="AV273" i="4"/>
  <c r="AU273" i="4"/>
  <c r="AT273" i="4"/>
  <c r="AS273" i="4"/>
  <c r="BL272" i="4"/>
  <c r="BK272" i="4"/>
  <c r="BJ272" i="4"/>
  <c r="BI272" i="4"/>
  <c r="BH272" i="4"/>
  <c r="BG272" i="4"/>
  <c r="BF272" i="4"/>
  <c r="BE272" i="4"/>
  <c r="BD272" i="4"/>
  <c r="BC272" i="4"/>
  <c r="BB272" i="4"/>
  <c r="BA272" i="4"/>
  <c r="AZ272" i="4"/>
  <c r="AY272" i="4"/>
  <c r="AX272" i="4"/>
  <c r="AW272" i="4"/>
  <c r="AV272" i="4"/>
  <c r="AU272" i="4"/>
  <c r="AT272" i="4"/>
  <c r="AS272" i="4"/>
  <c r="BL271" i="4"/>
  <c r="BK271" i="4"/>
  <c r="BJ271" i="4"/>
  <c r="BI271" i="4"/>
  <c r="BH271" i="4"/>
  <c r="BG271" i="4"/>
  <c r="BF271" i="4"/>
  <c r="BE271" i="4"/>
  <c r="BD271" i="4"/>
  <c r="BC271" i="4"/>
  <c r="BB271" i="4"/>
  <c r="BA271" i="4"/>
  <c r="AZ271" i="4"/>
  <c r="AY271" i="4"/>
  <c r="AX271" i="4"/>
  <c r="AW271" i="4"/>
  <c r="AV271" i="4"/>
  <c r="AU271" i="4"/>
  <c r="AT271" i="4"/>
  <c r="AS271" i="4"/>
  <c r="BL270" i="4"/>
  <c r="BK270" i="4"/>
  <c r="BJ270" i="4"/>
  <c r="BI270" i="4"/>
  <c r="BH270" i="4"/>
  <c r="BG270" i="4"/>
  <c r="BF270" i="4"/>
  <c r="BE270" i="4"/>
  <c r="BD270" i="4"/>
  <c r="BC270" i="4"/>
  <c r="BB270" i="4"/>
  <c r="BA270" i="4"/>
  <c r="AZ270" i="4"/>
  <c r="AY270" i="4"/>
  <c r="AX270" i="4"/>
  <c r="AW270" i="4"/>
  <c r="AV270" i="4"/>
  <c r="AU270" i="4"/>
  <c r="AT270" i="4"/>
  <c r="AS270" i="4"/>
  <c r="BL269" i="4"/>
  <c r="BK269" i="4"/>
  <c r="BJ269" i="4"/>
  <c r="BI269" i="4"/>
  <c r="BH269" i="4"/>
  <c r="BG269" i="4"/>
  <c r="BF269" i="4"/>
  <c r="BE269" i="4"/>
  <c r="BD269" i="4"/>
  <c r="BC269" i="4"/>
  <c r="BB269" i="4"/>
  <c r="BA269" i="4"/>
  <c r="AZ269" i="4"/>
  <c r="AY269" i="4"/>
  <c r="AX269" i="4"/>
  <c r="AW269" i="4"/>
  <c r="AV269" i="4"/>
  <c r="AU269" i="4"/>
  <c r="AT269" i="4"/>
  <c r="AS269" i="4"/>
  <c r="BL268" i="4"/>
  <c r="BK268" i="4"/>
  <c r="BJ268" i="4"/>
  <c r="BI268" i="4"/>
  <c r="BH268" i="4"/>
  <c r="BG268" i="4"/>
  <c r="BF268" i="4"/>
  <c r="BE268" i="4"/>
  <c r="BD268" i="4"/>
  <c r="BC268" i="4"/>
  <c r="BB268" i="4"/>
  <c r="BA268" i="4"/>
  <c r="AZ268" i="4"/>
  <c r="AY268" i="4"/>
  <c r="AX268" i="4"/>
  <c r="AW268" i="4"/>
  <c r="AV268" i="4"/>
  <c r="AU268" i="4"/>
  <c r="AT268" i="4"/>
  <c r="AS268" i="4"/>
  <c r="BL267" i="4"/>
  <c r="BK267" i="4"/>
  <c r="BJ267" i="4"/>
  <c r="BI267" i="4"/>
  <c r="BH267" i="4"/>
  <c r="BG267" i="4"/>
  <c r="BF267" i="4"/>
  <c r="BE267" i="4"/>
  <c r="BD267" i="4"/>
  <c r="BC267" i="4"/>
  <c r="BB267" i="4"/>
  <c r="BA267" i="4"/>
  <c r="AZ267" i="4"/>
  <c r="AY267" i="4"/>
  <c r="AX267" i="4"/>
  <c r="AW267" i="4"/>
  <c r="AV267" i="4"/>
  <c r="AU267" i="4"/>
  <c r="AT267" i="4"/>
  <c r="AS267" i="4"/>
  <c r="BL266" i="4"/>
  <c r="BK266" i="4"/>
  <c r="BJ266" i="4"/>
  <c r="BI266" i="4"/>
  <c r="BH266" i="4"/>
  <c r="BG266" i="4"/>
  <c r="BF266" i="4"/>
  <c r="BE266" i="4"/>
  <c r="BD266" i="4"/>
  <c r="BC266" i="4"/>
  <c r="BB266" i="4"/>
  <c r="BA266" i="4"/>
  <c r="AZ266" i="4"/>
  <c r="AY266" i="4"/>
  <c r="AX266" i="4"/>
  <c r="AW266" i="4"/>
  <c r="AV266" i="4"/>
  <c r="AU266" i="4"/>
  <c r="AT266" i="4"/>
  <c r="AS266" i="4"/>
  <c r="BL265" i="4"/>
  <c r="BK265" i="4"/>
  <c r="BJ265" i="4"/>
  <c r="BI265" i="4"/>
  <c r="BH265" i="4"/>
  <c r="BG265" i="4"/>
  <c r="BF265" i="4"/>
  <c r="BE265" i="4"/>
  <c r="BD265" i="4"/>
  <c r="BC265" i="4"/>
  <c r="BB265" i="4"/>
  <c r="BA265" i="4"/>
  <c r="AZ265" i="4"/>
  <c r="AY265" i="4"/>
  <c r="AX265" i="4"/>
  <c r="AW265" i="4"/>
  <c r="AV265" i="4"/>
  <c r="AU265" i="4"/>
  <c r="AT265" i="4"/>
  <c r="AS265" i="4"/>
  <c r="BL264" i="4"/>
  <c r="BK264" i="4"/>
  <c r="BJ264" i="4"/>
  <c r="BI264" i="4"/>
  <c r="BH264" i="4"/>
  <c r="BG264" i="4"/>
  <c r="BF264" i="4"/>
  <c r="BE264" i="4"/>
  <c r="BD264" i="4"/>
  <c r="BC264" i="4"/>
  <c r="BB264" i="4"/>
  <c r="BA264" i="4"/>
  <c r="AZ264" i="4"/>
  <c r="AY264" i="4"/>
  <c r="AX264" i="4"/>
  <c r="AW264" i="4"/>
  <c r="AV264" i="4"/>
  <c r="AU264" i="4"/>
  <c r="AT264" i="4"/>
  <c r="AS264" i="4"/>
  <c r="BL263" i="4"/>
  <c r="BK263" i="4"/>
  <c r="BJ263" i="4"/>
  <c r="BI263" i="4"/>
  <c r="BH263" i="4"/>
  <c r="BG263" i="4"/>
  <c r="BF263" i="4"/>
  <c r="BE263" i="4"/>
  <c r="BD263" i="4"/>
  <c r="BC263" i="4"/>
  <c r="BB263" i="4"/>
  <c r="BA263" i="4"/>
  <c r="AZ263" i="4"/>
  <c r="AY263" i="4"/>
  <c r="AX263" i="4"/>
  <c r="AW263" i="4"/>
  <c r="AV263" i="4"/>
  <c r="AU263" i="4"/>
  <c r="AT263" i="4"/>
  <c r="AS263" i="4"/>
  <c r="BL262" i="4"/>
  <c r="BK262" i="4"/>
  <c r="BJ262" i="4"/>
  <c r="BI262" i="4"/>
  <c r="BH262" i="4"/>
  <c r="BG262" i="4"/>
  <c r="BF262" i="4"/>
  <c r="BE262" i="4"/>
  <c r="BD262" i="4"/>
  <c r="BC262" i="4"/>
  <c r="BB262" i="4"/>
  <c r="BA262" i="4"/>
  <c r="AZ262" i="4"/>
  <c r="AY262" i="4"/>
  <c r="AX262" i="4"/>
  <c r="AW262" i="4"/>
  <c r="AV262" i="4"/>
  <c r="AU262" i="4"/>
  <c r="AT262" i="4"/>
  <c r="AS262" i="4"/>
  <c r="BL261" i="4"/>
  <c r="BK261" i="4"/>
  <c r="BJ261" i="4"/>
  <c r="BI261" i="4"/>
  <c r="BH261" i="4"/>
  <c r="BG261" i="4"/>
  <c r="BF261" i="4"/>
  <c r="BE261" i="4"/>
  <c r="BD261" i="4"/>
  <c r="BC261" i="4"/>
  <c r="BB261" i="4"/>
  <c r="BA261" i="4"/>
  <c r="AZ261" i="4"/>
  <c r="AY261" i="4"/>
  <c r="AX261" i="4"/>
  <c r="AW261" i="4"/>
  <c r="AV261" i="4"/>
  <c r="AU261" i="4"/>
  <c r="AT261" i="4"/>
  <c r="AS261" i="4"/>
  <c r="BL260" i="4"/>
  <c r="BK260" i="4"/>
  <c r="BJ260" i="4"/>
  <c r="BI260" i="4"/>
  <c r="BH260" i="4"/>
  <c r="BG260" i="4"/>
  <c r="BF260" i="4"/>
  <c r="BE260" i="4"/>
  <c r="BD260" i="4"/>
  <c r="BC260" i="4"/>
  <c r="BB260" i="4"/>
  <c r="BA260" i="4"/>
  <c r="AZ260" i="4"/>
  <c r="AY260" i="4"/>
  <c r="AX260" i="4"/>
  <c r="AW260" i="4"/>
  <c r="AV260" i="4"/>
  <c r="AU260" i="4"/>
  <c r="AT260" i="4"/>
  <c r="AS260" i="4"/>
  <c r="BL259" i="4"/>
  <c r="BK259" i="4"/>
  <c r="BJ259" i="4"/>
  <c r="BI259" i="4"/>
  <c r="BH259" i="4"/>
  <c r="BG259" i="4"/>
  <c r="BF259" i="4"/>
  <c r="BE259" i="4"/>
  <c r="BD259" i="4"/>
  <c r="BC259" i="4"/>
  <c r="BB259" i="4"/>
  <c r="BA259" i="4"/>
  <c r="AZ259" i="4"/>
  <c r="AY259" i="4"/>
  <c r="AX259" i="4"/>
  <c r="AW259" i="4"/>
  <c r="AV259" i="4"/>
  <c r="AU259" i="4"/>
  <c r="AT259" i="4"/>
  <c r="AS259" i="4"/>
  <c r="BL258" i="4"/>
  <c r="BK258" i="4"/>
  <c r="BJ258" i="4"/>
  <c r="BI258" i="4"/>
  <c r="BH258" i="4"/>
  <c r="BG258" i="4"/>
  <c r="BF258" i="4"/>
  <c r="BE258" i="4"/>
  <c r="BD258" i="4"/>
  <c r="BC258" i="4"/>
  <c r="BB258" i="4"/>
  <c r="BA258" i="4"/>
  <c r="AZ258" i="4"/>
  <c r="AY258" i="4"/>
  <c r="AX258" i="4"/>
  <c r="AW258" i="4"/>
  <c r="AV258" i="4"/>
  <c r="AU258" i="4"/>
  <c r="AT258" i="4"/>
  <c r="AS258" i="4"/>
  <c r="BL257" i="4"/>
  <c r="BK257" i="4"/>
  <c r="BJ257" i="4"/>
  <c r="BI257" i="4"/>
  <c r="BH257" i="4"/>
  <c r="BG257" i="4"/>
  <c r="BF257" i="4"/>
  <c r="BE257" i="4"/>
  <c r="BD257" i="4"/>
  <c r="BC257" i="4"/>
  <c r="BB257" i="4"/>
  <c r="BA257" i="4"/>
  <c r="AZ257" i="4"/>
  <c r="AY257" i="4"/>
  <c r="AX257" i="4"/>
  <c r="AW257" i="4"/>
  <c r="AV257" i="4"/>
  <c r="AU257" i="4"/>
  <c r="AT257" i="4"/>
  <c r="AS257" i="4"/>
  <c r="BL256" i="4"/>
  <c r="BK256" i="4"/>
  <c r="BJ256" i="4"/>
  <c r="BI256" i="4"/>
  <c r="BH256" i="4"/>
  <c r="BG256" i="4"/>
  <c r="BF256" i="4"/>
  <c r="BE256" i="4"/>
  <c r="BD256" i="4"/>
  <c r="BC256" i="4"/>
  <c r="BB256" i="4"/>
  <c r="BA256" i="4"/>
  <c r="AZ256" i="4"/>
  <c r="AY256" i="4"/>
  <c r="AX256" i="4"/>
  <c r="AW256" i="4"/>
  <c r="AV256" i="4"/>
  <c r="AU256" i="4"/>
  <c r="AT256" i="4"/>
  <c r="AS256" i="4"/>
  <c r="BL255" i="4"/>
  <c r="BK255" i="4"/>
  <c r="BJ255" i="4"/>
  <c r="BI255" i="4"/>
  <c r="BH255" i="4"/>
  <c r="BG255" i="4"/>
  <c r="BF255" i="4"/>
  <c r="BE255" i="4"/>
  <c r="BD255" i="4"/>
  <c r="BC255" i="4"/>
  <c r="BB255" i="4"/>
  <c r="BA255" i="4"/>
  <c r="AZ255" i="4"/>
  <c r="AY255" i="4"/>
  <c r="AX255" i="4"/>
  <c r="AW255" i="4"/>
  <c r="AV255" i="4"/>
  <c r="AU255" i="4"/>
  <c r="AT255" i="4"/>
  <c r="AS255" i="4"/>
  <c r="BL254" i="4"/>
  <c r="BK254" i="4"/>
  <c r="BJ254" i="4"/>
  <c r="BI254" i="4"/>
  <c r="BH254" i="4"/>
  <c r="BG254" i="4"/>
  <c r="BF254" i="4"/>
  <c r="BE254" i="4"/>
  <c r="BD254" i="4"/>
  <c r="BC254" i="4"/>
  <c r="BB254" i="4"/>
  <c r="BA254" i="4"/>
  <c r="AZ254" i="4"/>
  <c r="AY254" i="4"/>
  <c r="AX254" i="4"/>
  <c r="AW254" i="4"/>
  <c r="AV254" i="4"/>
  <c r="AU254" i="4"/>
  <c r="AT254" i="4"/>
  <c r="AS254" i="4"/>
  <c r="BL253" i="4"/>
  <c r="BK253" i="4"/>
  <c r="BJ253" i="4"/>
  <c r="BI253" i="4"/>
  <c r="BH253" i="4"/>
  <c r="BG253" i="4"/>
  <c r="BF253" i="4"/>
  <c r="BE253" i="4"/>
  <c r="BD253" i="4"/>
  <c r="BC253" i="4"/>
  <c r="BB253" i="4"/>
  <c r="BA253" i="4"/>
  <c r="AZ253" i="4"/>
  <c r="AY253" i="4"/>
  <c r="AX253" i="4"/>
  <c r="AW253" i="4"/>
  <c r="AV253" i="4"/>
  <c r="AU253" i="4"/>
  <c r="AT253" i="4"/>
  <c r="AS253" i="4"/>
  <c r="BL252" i="4"/>
  <c r="BK252" i="4"/>
  <c r="BJ252" i="4"/>
  <c r="BI252" i="4"/>
  <c r="BH252" i="4"/>
  <c r="BG252" i="4"/>
  <c r="BF252" i="4"/>
  <c r="BE252" i="4"/>
  <c r="BD252" i="4"/>
  <c r="BC252" i="4"/>
  <c r="BB252" i="4"/>
  <c r="BA252" i="4"/>
  <c r="AZ252" i="4"/>
  <c r="AY252" i="4"/>
  <c r="AX252" i="4"/>
  <c r="AW252" i="4"/>
  <c r="AV252" i="4"/>
  <c r="AU252" i="4"/>
  <c r="AT252" i="4"/>
  <c r="AS252" i="4"/>
  <c r="BL251" i="4"/>
  <c r="BK251" i="4"/>
  <c r="BJ251" i="4"/>
  <c r="BI251" i="4"/>
  <c r="BH251" i="4"/>
  <c r="BG251" i="4"/>
  <c r="BF251" i="4"/>
  <c r="BE251" i="4"/>
  <c r="BD251" i="4"/>
  <c r="BC251" i="4"/>
  <c r="BB251" i="4"/>
  <c r="BA251" i="4"/>
  <c r="AZ251" i="4"/>
  <c r="AY251" i="4"/>
  <c r="AX251" i="4"/>
  <c r="AW251" i="4"/>
  <c r="AV251" i="4"/>
  <c r="AU251" i="4"/>
  <c r="AT251" i="4"/>
  <c r="AS251" i="4"/>
  <c r="BL250" i="4"/>
  <c r="BK250" i="4"/>
  <c r="BJ250" i="4"/>
  <c r="BI250" i="4"/>
  <c r="BH250" i="4"/>
  <c r="BG250" i="4"/>
  <c r="BF250" i="4"/>
  <c r="BE250" i="4"/>
  <c r="BD250" i="4"/>
  <c r="BC250" i="4"/>
  <c r="BB250" i="4"/>
  <c r="BA250" i="4"/>
  <c r="AZ250" i="4"/>
  <c r="AY250" i="4"/>
  <c r="AX250" i="4"/>
  <c r="AW250" i="4"/>
  <c r="AV250" i="4"/>
  <c r="AU250" i="4"/>
  <c r="AT250" i="4"/>
  <c r="AS250" i="4"/>
  <c r="BL249" i="4"/>
  <c r="BK249" i="4"/>
  <c r="BJ249" i="4"/>
  <c r="BI249" i="4"/>
  <c r="BH249" i="4"/>
  <c r="BG249" i="4"/>
  <c r="BF249" i="4"/>
  <c r="BE249" i="4"/>
  <c r="BD249" i="4"/>
  <c r="BC249" i="4"/>
  <c r="BB249" i="4"/>
  <c r="BA249" i="4"/>
  <c r="AZ249" i="4"/>
  <c r="AY249" i="4"/>
  <c r="AX249" i="4"/>
  <c r="AW249" i="4"/>
  <c r="AV249" i="4"/>
  <c r="AU249" i="4"/>
  <c r="AT249" i="4"/>
  <c r="AS249" i="4"/>
  <c r="BL248" i="4"/>
  <c r="BK248" i="4"/>
  <c r="BJ248" i="4"/>
  <c r="BI248" i="4"/>
  <c r="BH248" i="4"/>
  <c r="BG248" i="4"/>
  <c r="BF248" i="4"/>
  <c r="BE248" i="4"/>
  <c r="BD248" i="4"/>
  <c r="BC248" i="4"/>
  <c r="BB248" i="4"/>
  <c r="BA248" i="4"/>
  <c r="AZ248" i="4"/>
  <c r="AY248" i="4"/>
  <c r="AX248" i="4"/>
  <c r="AW248" i="4"/>
  <c r="AV248" i="4"/>
  <c r="AU248" i="4"/>
  <c r="AT248" i="4"/>
  <c r="AS248" i="4"/>
  <c r="BL247" i="4"/>
  <c r="BK247" i="4"/>
  <c r="BJ247" i="4"/>
  <c r="BI247" i="4"/>
  <c r="BH247" i="4"/>
  <c r="BG247" i="4"/>
  <c r="BF247" i="4"/>
  <c r="BE247" i="4"/>
  <c r="BD247" i="4"/>
  <c r="BC247" i="4"/>
  <c r="BB247" i="4"/>
  <c r="BA247" i="4"/>
  <c r="AZ247" i="4"/>
  <c r="AY247" i="4"/>
  <c r="AX247" i="4"/>
  <c r="AW247" i="4"/>
  <c r="AV247" i="4"/>
  <c r="AU247" i="4"/>
  <c r="AT247" i="4"/>
  <c r="AS247" i="4"/>
  <c r="BL246" i="4"/>
  <c r="BK246" i="4"/>
  <c r="BJ246" i="4"/>
  <c r="BI246" i="4"/>
  <c r="BH246" i="4"/>
  <c r="BG246" i="4"/>
  <c r="BF246" i="4"/>
  <c r="BE246" i="4"/>
  <c r="BD246" i="4"/>
  <c r="BC246" i="4"/>
  <c r="BB246" i="4"/>
  <c r="BA246" i="4"/>
  <c r="AZ246" i="4"/>
  <c r="AY246" i="4"/>
  <c r="AX246" i="4"/>
  <c r="AW246" i="4"/>
  <c r="AV246" i="4"/>
  <c r="AU246" i="4"/>
  <c r="AT246" i="4"/>
  <c r="AS246" i="4"/>
  <c r="BL245" i="4"/>
  <c r="BK245" i="4"/>
  <c r="BJ245" i="4"/>
  <c r="BI245" i="4"/>
  <c r="BH245" i="4"/>
  <c r="BG245" i="4"/>
  <c r="BF245" i="4"/>
  <c r="BE245" i="4"/>
  <c r="BD245" i="4"/>
  <c r="BC245" i="4"/>
  <c r="BB245" i="4"/>
  <c r="BA245" i="4"/>
  <c r="AZ245" i="4"/>
  <c r="AY245" i="4"/>
  <c r="AX245" i="4"/>
  <c r="AW245" i="4"/>
  <c r="AV245" i="4"/>
  <c r="AU245" i="4"/>
  <c r="AT245" i="4"/>
  <c r="AS245" i="4"/>
  <c r="BL244" i="4"/>
  <c r="BK244" i="4"/>
  <c r="BJ244" i="4"/>
  <c r="BI244" i="4"/>
  <c r="BH244" i="4"/>
  <c r="BG244" i="4"/>
  <c r="BF244" i="4"/>
  <c r="BE244" i="4"/>
  <c r="BD244" i="4"/>
  <c r="BC244" i="4"/>
  <c r="BB244" i="4"/>
  <c r="BA244" i="4"/>
  <c r="AZ244" i="4"/>
  <c r="AY244" i="4"/>
  <c r="AX244" i="4"/>
  <c r="AW244" i="4"/>
  <c r="AV244" i="4"/>
  <c r="AU244" i="4"/>
  <c r="AT244" i="4"/>
  <c r="AS244" i="4"/>
  <c r="BL243" i="4"/>
  <c r="BK243" i="4"/>
  <c r="BJ243" i="4"/>
  <c r="BI243" i="4"/>
  <c r="BH243" i="4"/>
  <c r="BG243" i="4"/>
  <c r="BF243" i="4"/>
  <c r="BE243" i="4"/>
  <c r="BD243" i="4"/>
  <c r="BC243" i="4"/>
  <c r="BB243" i="4"/>
  <c r="BA243" i="4"/>
  <c r="AZ243" i="4"/>
  <c r="AY243" i="4"/>
  <c r="AX243" i="4"/>
  <c r="AW243" i="4"/>
  <c r="AV243" i="4"/>
  <c r="AU243" i="4"/>
  <c r="AT243" i="4"/>
  <c r="AS243" i="4"/>
  <c r="BL242" i="4"/>
  <c r="BK242" i="4"/>
  <c r="BJ242" i="4"/>
  <c r="BI242" i="4"/>
  <c r="BH242" i="4"/>
  <c r="BG242" i="4"/>
  <c r="BF242" i="4"/>
  <c r="BE242" i="4"/>
  <c r="BD242" i="4"/>
  <c r="BC242" i="4"/>
  <c r="BB242" i="4"/>
  <c r="BA242" i="4"/>
  <c r="AZ242" i="4"/>
  <c r="AY242" i="4"/>
  <c r="AX242" i="4"/>
  <c r="AW242" i="4"/>
  <c r="AV242" i="4"/>
  <c r="AU242" i="4"/>
  <c r="AT242" i="4"/>
  <c r="AS242" i="4"/>
  <c r="BL241" i="4"/>
  <c r="BK241" i="4"/>
  <c r="BJ241" i="4"/>
  <c r="BI241" i="4"/>
  <c r="BH241" i="4"/>
  <c r="BG241" i="4"/>
  <c r="BF241" i="4"/>
  <c r="BE241" i="4"/>
  <c r="BD241" i="4"/>
  <c r="BC241" i="4"/>
  <c r="BB241" i="4"/>
  <c r="BA241" i="4"/>
  <c r="AZ241" i="4"/>
  <c r="AY241" i="4"/>
  <c r="AX241" i="4"/>
  <c r="AW241" i="4"/>
  <c r="AV241" i="4"/>
  <c r="AU241" i="4"/>
  <c r="AT241" i="4"/>
  <c r="AS241" i="4"/>
  <c r="BL240" i="4"/>
  <c r="BK240" i="4"/>
  <c r="BJ240" i="4"/>
  <c r="BI240" i="4"/>
  <c r="BH240" i="4"/>
  <c r="BG240" i="4"/>
  <c r="BF240" i="4"/>
  <c r="BE240" i="4"/>
  <c r="BD240" i="4"/>
  <c r="BC240" i="4"/>
  <c r="BB240" i="4"/>
  <c r="BA240" i="4"/>
  <c r="AZ240" i="4"/>
  <c r="AY240" i="4"/>
  <c r="AX240" i="4"/>
  <c r="AW240" i="4"/>
  <c r="AV240" i="4"/>
  <c r="AU240" i="4"/>
  <c r="AT240" i="4"/>
  <c r="AS240" i="4"/>
  <c r="BL239" i="4"/>
  <c r="BK239" i="4"/>
  <c r="BJ239" i="4"/>
  <c r="BI239" i="4"/>
  <c r="BH239" i="4"/>
  <c r="BG239" i="4"/>
  <c r="BF239" i="4"/>
  <c r="BE239" i="4"/>
  <c r="BD239" i="4"/>
  <c r="BC239" i="4"/>
  <c r="BB239" i="4"/>
  <c r="BA239" i="4"/>
  <c r="AZ239" i="4"/>
  <c r="AY239" i="4"/>
  <c r="AX239" i="4"/>
  <c r="AW239" i="4"/>
  <c r="AV239" i="4"/>
  <c r="AU239" i="4"/>
  <c r="AT239" i="4"/>
  <c r="AS239" i="4"/>
  <c r="BL238" i="4"/>
  <c r="BK238" i="4"/>
  <c r="BJ238" i="4"/>
  <c r="BI238" i="4"/>
  <c r="BH238" i="4"/>
  <c r="BG238" i="4"/>
  <c r="BF238" i="4"/>
  <c r="BE238" i="4"/>
  <c r="BD238" i="4"/>
  <c r="BC238" i="4"/>
  <c r="BB238" i="4"/>
  <c r="BA238" i="4"/>
  <c r="AZ238" i="4"/>
  <c r="AY238" i="4"/>
  <c r="AX238" i="4"/>
  <c r="AW238" i="4"/>
  <c r="AV238" i="4"/>
  <c r="AU238" i="4"/>
  <c r="AT238" i="4"/>
  <c r="AS238" i="4"/>
  <c r="BL237" i="4"/>
  <c r="BK237" i="4"/>
  <c r="BJ237" i="4"/>
  <c r="BI237" i="4"/>
  <c r="BH237" i="4"/>
  <c r="BG237" i="4"/>
  <c r="BF237" i="4"/>
  <c r="BE237" i="4"/>
  <c r="BD237" i="4"/>
  <c r="BC237" i="4"/>
  <c r="BB237" i="4"/>
  <c r="BA237" i="4"/>
  <c r="AZ237" i="4"/>
  <c r="AY237" i="4"/>
  <c r="AX237" i="4"/>
  <c r="AW237" i="4"/>
  <c r="AV237" i="4"/>
  <c r="AU237" i="4"/>
  <c r="AT237" i="4"/>
  <c r="AS237" i="4"/>
  <c r="BL236" i="4"/>
  <c r="BK236" i="4"/>
  <c r="BJ236" i="4"/>
  <c r="BI236" i="4"/>
  <c r="BH236" i="4"/>
  <c r="BG236" i="4"/>
  <c r="BF236" i="4"/>
  <c r="BE236" i="4"/>
  <c r="BD236" i="4"/>
  <c r="BC236" i="4"/>
  <c r="BB236" i="4"/>
  <c r="BA236" i="4"/>
  <c r="AZ236" i="4"/>
  <c r="AY236" i="4"/>
  <c r="AX236" i="4"/>
  <c r="AW236" i="4"/>
  <c r="AV236" i="4"/>
  <c r="AU236" i="4"/>
  <c r="AT236" i="4"/>
  <c r="AS236" i="4"/>
  <c r="BL235" i="4"/>
  <c r="BK235" i="4"/>
  <c r="BJ235" i="4"/>
  <c r="BI235" i="4"/>
  <c r="BH235" i="4"/>
  <c r="BG235" i="4"/>
  <c r="BF235" i="4"/>
  <c r="BE235" i="4"/>
  <c r="BD235" i="4"/>
  <c r="BC235" i="4"/>
  <c r="BB235" i="4"/>
  <c r="BA235" i="4"/>
  <c r="AZ235" i="4"/>
  <c r="AY235" i="4"/>
  <c r="AX235" i="4"/>
  <c r="AW235" i="4"/>
  <c r="AV235" i="4"/>
  <c r="AU235" i="4"/>
  <c r="AT235" i="4"/>
  <c r="AS235" i="4"/>
  <c r="BL234" i="4"/>
  <c r="BK234" i="4"/>
  <c r="BJ234" i="4"/>
  <c r="BI234" i="4"/>
  <c r="BH234" i="4"/>
  <c r="BG234" i="4"/>
  <c r="BF234" i="4"/>
  <c r="BE234" i="4"/>
  <c r="BD234" i="4"/>
  <c r="BC234" i="4"/>
  <c r="BB234" i="4"/>
  <c r="BA234" i="4"/>
  <c r="AZ234" i="4"/>
  <c r="AY234" i="4"/>
  <c r="AX234" i="4"/>
  <c r="AW234" i="4"/>
  <c r="AV234" i="4"/>
  <c r="AU234" i="4"/>
  <c r="AT234" i="4"/>
  <c r="AS234" i="4"/>
  <c r="BL233" i="4"/>
  <c r="BK233" i="4"/>
  <c r="BJ233" i="4"/>
  <c r="BI233" i="4"/>
  <c r="BH233" i="4"/>
  <c r="BG233" i="4"/>
  <c r="BF233" i="4"/>
  <c r="BE233" i="4"/>
  <c r="BD233" i="4"/>
  <c r="BC233" i="4"/>
  <c r="BB233" i="4"/>
  <c r="BA233" i="4"/>
  <c r="AZ233" i="4"/>
  <c r="AY233" i="4"/>
  <c r="AX233" i="4"/>
  <c r="AW233" i="4"/>
  <c r="AV233" i="4"/>
  <c r="AU233" i="4"/>
  <c r="AT233" i="4"/>
  <c r="AS233" i="4"/>
  <c r="BL232" i="4"/>
  <c r="BK232" i="4"/>
  <c r="BJ232" i="4"/>
  <c r="BI232" i="4"/>
  <c r="BH232" i="4"/>
  <c r="BG232" i="4"/>
  <c r="BF232" i="4"/>
  <c r="BE232" i="4"/>
  <c r="BD232" i="4"/>
  <c r="BC232" i="4"/>
  <c r="BB232" i="4"/>
  <c r="BA232" i="4"/>
  <c r="AZ232" i="4"/>
  <c r="AY232" i="4"/>
  <c r="AX232" i="4"/>
  <c r="AW232" i="4"/>
  <c r="AV232" i="4"/>
  <c r="AU232" i="4"/>
  <c r="AT232" i="4"/>
  <c r="AS232" i="4"/>
  <c r="BL231" i="4"/>
  <c r="BK231" i="4"/>
  <c r="BJ231" i="4"/>
  <c r="BI231" i="4"/>
  <c r="BH231" i="4"/>
  <c r="BG231" i="4"/>
  <c r="BF231" i="4"/>
  <c r="BE231" i="4"/>
  <c r="BD231" i="4"/>
  <c r="BC231" i="4"/>
  <c r="BB231" i="4"/>
  <c r="BA231" i="4"/>
  <c r="AZ231" i="4"/>
  <c r="AY231" i="4"/>
  <c r="AX231" i="4"/>
  <c r="AW231" i="4"/>
  <c r="AV231" i="4"/>
  <c r="AU231" i="4"/>
  <c r="AT231" i="4"/>
  <c r="AS231" i="4"/>
  <c r="BL230" i="4"/>
  <c r="BK230" i="4"/>
  <c r="BJ230" i="4"/>
  <c r="BI230" i="4"/>
  <c r="BH230" i="4"/>
  <c r="BG230" i="4"/>
  <c r="BF230" i="4"/>
  <c r="BE230" i="4"/>
  <c r="BD230" i="4"/>
  <c r="BC230" i="4"/>
  <c r="BB230" i="4"/>
  <c r="BA230" i="4"/>
  <c r="AZ230" i="4"/>
  <c r="AY230" i="4"/>
  <c r="AX230" i="4"/>
  <c r="AW230" i="4"/>
  <c r="AV230" i="4"/>
  <c r="AU230" i="4"/>
  <c r="AT230" i="4"/>
  <c r="AS230" i="4"/>
  <c r="BL229" i="4"/>
  <c r="BK229" i="4"/>
  <c r="BJ229" i="4"/>
  <c r="BI229" i="4"/>
  <c r="BH229" i="4"/>
  <c r="BG229" i="4"/>
  <c r="BF229" i="4"/>
  <c r="BE229" i="4"/>
  <c r="BD229" i="4"/>
  <c r="BC229" i="4"/>
  <c r="BB229" i="4"/>
  <c r="BA229" i="4"/>
  <c r="AZ229" i="4"/>
  <c r="AY229" i="4"/>
  <c r="AX229" i="4"/>
  <c r="AW229" i="4"/>
  <c r="AV229" i="4"/>
  <c r="AU229" i="4"/>
  <c r="AT229" i="4"/>
  <c r="AS229" i="4"/>
  <c r="BL228" i="4"/>
  <c r="BK228" i="4"/>
  <c r="BJ228" i="4"/>
  <c r="BI228" i="4"/>
  <c r="BH228" i="4"/>
  <c r="BG228" i="4"/>
  <c r="BF228" i="4"/>
  <c r="BE228" i="4"/>
  <c r="BD228" i="4"/>
  <c r="BC228" i="4"/>
  <c r="BB228" i="4"/>
  <c r="BA228" i="4"/>
  <c r="AZ228" i="4"/>
  <c r="AY228" i="4"/>
  <c r="AX228" i="4"/>
  <c r="AW228" i="4"/>
  <c r="AV228" i="4"/>
  <c r="AU228" i="4"/>
  <c r="AT228" i="4"/>
  <c r="AS228" i="4"/>
  <c r="BL227" i="4"/>
  <c r="BK227" i="4"/>
  <c r="BJ227" i="4"/>
  <c r="BI227" i="4"/>
  <c r="BH227" i="4"/>
  <c r="BG227" i="4"/>
  <c r="BF227" i="4"/>
  <c r="BE227" i="4"/>
  <c r="BD227" i="4"/>
  <c r="BC227" i="4"/>
  <c r="BB227" i="4"/>
  <c r="BA227" i="4"/>
  <c r="AZ227" i="4"/>
  <c r="AY227" i="4"/>
  <c r="AX227" i="4"/>
  <c r="AW227" i="4"/>
  <c r="AV227" i="4"/>
  <c r="AU227" i="4"/>
  <c r="AT227" i="4"/>
  <c r="AS227" i="4"/>
  <c r="BL226" i="4"/>
  <c r="BK226" i="4"/>
  <c r="BJ226" i="4"/>
  <c r="BI226" i="4"/>
  <c r="BH226" i="4"/>
  <c r="BG226" i="4"/>
  <c r="BF226" i="4"/>
  <c r="BE226" i="4"/>
  <c r="BD226" i="4"/>
  <c r="BC226" i="4"/>
  <c r="BB226" i="4"/>
  <c r="BA226" i="4"/>
  <c r="AZ226" i="4"/>
  <c r="AY226" i="4"/>
  <c r="AX226" i="4"/>
  <c r="AW226" i="4"/>
  <c r="AV226" i="4"/>
  <c r="AU226" i="4"/>
  <c r="AT226" i="4"/>
  <c r="AS226" i="4"/>
  <c r="BL225" i="4"/>
  <c r="BK225" i="4"/>
  <c r="BJ225" i="4"/>
  <c r="BI225" i="4"/>
  <c r="BH225" i="4"/>
  <c r="BG225" i="4"/>
  <c r="BF225" i="4"/>
  <c r="BE225" i="4"/>
  <c r="BD225" i="4"/>
  <c r="BC225" i="4"/>
  <c r="BB225" i="4"/>
  <c r="BA225" i="4"/>
  <c r="AZ225" i="4"/>
  <c r="AY225" i="4"/>
  <c r="AX225" i="4"/>
  <c r="AW225" i="4"/>
  <c r="AV225" i="4"/>
  <c r="AU225" i="4"/>
  <c r="AT225" i="4"/>
  <c r="AS225" i="4"/>
  <c r="BL224" i="4"/>
  <c r="BK224" i="4"/>
  <c r="BJ224" i="4"/>
  <c r="BI224" i="4"/>
  <c r="BH224" i="4"/>
  <c r="BG224" i="4"/>
  <c r="BF224" i="4"/>
  <c r="BE224" i="4"/>
  <c r="BD224" i="4"/>
  <c r="BC224" i="4"/>
  <c r="BB224" i="4"/>
  <c r="BA224" i="4"/>
  <c r="AZ224" i="4"/>
  <c r="AY224" i="4"/>
  <c r="AX224" i="4"/>
  <c r="AW224" i="4"/>
  <c r="AV224" i="4"/>
  <c r="AU224" i="4"/>
  <c r="AT224" i="4"/>
  <c r="AS224" i="4"/>
  <c r="BL223" i="4"/>
  <c r="BK223" i="4"/>
  <c r="BJ223" i="4"/>
  <c r="BI223" i="4"/>
  <c r="BH223" i="4"/>
  <c r="BG223" i="4"/>
  <c r="BF223" i="4"/>
  <c r="BE223" i="4"/>
  <c r="BD223" i="4"/>
  <c r="BC223" i="4"/>
  <c r="BB223" i="4"/>
  <c r="BA223" i="4"/>
  <c r="AZ223" i="4"/>
  <c r="AY223" i="4"/>
  <c r="AX223" i="4"/>
  <c r="AW223" i="4"/>
  <c r="AV223" i="4"/>
  <c r="AU223" i="4"/>
  <c r="AT223" i="4"/>
  <c r="AS223" i="4"/>
  <c r="BL222" i="4"/>
  <c r="BK222" i="4"/>
  <c r="BJ222" i="4"/>
  <c r="BI222" i="4"/>
  <c r="BH222" i="4"/>
  <c r="BG222" i="4"/>
  <c r="BF222" i="4"/>
  <c r="BE222" i="4"/>
  <c r="BD222" i="4"/>
  <c r="BC222" i="4"/>
  <c r="BB222" i="4"/>
  <c r="BA222" i="4"/>
  <c r="AZ222" i="4"/>
  <c r="AY222" i="4"/>
  <c r="AX222" i="4"/>
  <c r="AW222" i="4"/>
  <c r="AV222" i="4"/>
  <c r="AU222" i="4"/>
  <c r="AT222" i="4"/>
  <c r="AS222" i="4"/>
  <c r="BL221" i="4"/>
  <c r="BK221" i="4"/>
  <c r="BJ221" i="4"/>
  <c r="BI221" i="4"/>
  <c r="BH221" i="4"/>
  <c r="BG221" i="4"/>
  <c r="BF221" i="4"/>
  <c r="BE221" i="4"/>
  <c r="BD221" i="4"/>
  <c r="BC221" i="4"/>
  <c r="BB221" i="4"/>
  <c r="BA221" i="4"/>
  <c r="AZ221" i="4"/>
  <c r="AY221" i="4"/>
  <c r="AX221" i="4"/>
  <c r="AW221" i="4"/>
  <c r="AV221" i="4"/>
  <c r="AU221" i="4"/>
  <c r="AT221" i="4"/>
  <c r="AS221" i="4"/>
  <c r="BL220" i="4"/>
  <c r="BK220" i="4"/>
  <c r="BJ220" i="4"/>
  <c r="BI220" i="4"/>
  <c r="BH220" i="4"/>
  <c r="BG220" i="4"/>
  <c r="BF220" i="4"/>
  <c r="BE220" i="4"/>
  <c r="BD220" i="4"/>
  <c r="BC220" i="4"/>
  <c r="BB220" i="4"/>
  <c r="BA220" i="4"/>
  <c r="AZ220" i="4"/>
  <c r="AY220" i="4"/>
  <c r="AX220" i="4"/>
  <c r="AW220" i="4"/>
  <c r="AV220" i="4"/>
  <c r="AU220" i="4"/>
  <c r="AT220" i="4"/>
  <c r="AS220" i="4"/>
  <c r="BL219" i="4"/>
  <c r="BK219" i="4"/>
  <c r="BJ219" i="4"/>
  <c r="BI219" i="4"/>
  <c r="BH219" i="4"/>
  <c r="BG219" i="4"/>
  <c r="BF219" i="4"/>
  <c r="BE219" i="4"/>
  <c r="BD219" i="4"/>
  <c r="BC219" i="4"/>
  <c r="BB219" i="4"/>
  <c r="BA219" i="4"/>
  <c r="AZ219" i="4"/>
  <c r="AY219" i="4"/>
  <c r="AX219" i="4"/>
  <c r="AW219" i="4"/>
  <c r="AV219" i="4"/>
  <c r="AU219" i="4"/>
  <c r="AT219" i="4"/>
  <c r="AS219" i="4"/>
  <c r="BL218" i="4"/>
  <c r="BK218" i="4"/>
  <c r="BJ218" i="4"/>
  <c r="BI218" i="4"/>
  <c r="BH218" i="4"/>
  <c r="BG218" i="4"/>
  <c r="BF218" i="4"/>
  <c r="BE218" i="4"/>
  <c r="BD218" i="4"/>
  <c r="BC218" i="4"/>
  <c r="BB218" i="4"/>
  <c r="BA218" i="4"/>
  <c r="AZ218" i="4"/>
  <c r="AY218" i="4"/>
  <c r="AX218" i="4"/>
  <c r="AW218" i="4"/>
  <c r="AV218" i="4"/>
  <c r="AU218" i="4"/>
  <c r="AT218" i="4"/>
  <c r="AS218" i="4"/>
  <c r="BL217" i="4"/>
  <c r="BK217" i="4"/>
  <c r="BJ217" i="4"/>
  <c r="BI217" i="4"/>
  <c r="BH217" i="4"/>
  <c r="BG217" i="4"/>
  <c r="BF217" i="4"/>
  <c r="BE217" i="4"/>
  <c r="BD217" i="4"/>
  <c r="BC217" i="4"/>
  <c r="BB217" i="4"/>
  <c r="BA217" i="4"/>
  <c r="AZ217" i="4"/>
  <c r="AY217" i="4"/>
  <c r="AX217" i="4"/>
  <c r="AW217" i="4"/>
  <c r="AV217" i="4"/>
  <c r="AU217" i="4"/>
  <c r="AT217" i="4"/>
  <c r="AS217" i="4"/>
  <c r="BL216" i="4"/>
  <c r="BK216" i="4"/>
  <c r="BJ216" i="4"/>
  <c r="BI216" i="4"/>
  <c r="BH216" i="4"/>
  <c r="BG216" i="4"/>
  <c r="BF216" i="4"/>
  <c r="BE216" i="4"/>
  <c r="BD216" i="4"/>
  <c r="BC216" i="4"/>
  <c r="BB216" i="4"/>
  <c r="BA216" i="4"/>
  <c r="AZ216" i="4"/>
  <c r="AY216" i="4"/>
  <c r="AX216" i="4"/>
  <c r="AW216" i="4"/>
  <c r="AV216" i="4"/>
  <c r="AU216" i="4"/>
  <c r="AT216" i="4"/>
  <c r="AS216" i="4"/>
  <c r="BL215" i="4"/>
  <c r="BK215" i="4"/>
  <c r="BJ215" i="4"/>
  <c r="BI215" i="4"/>
  <c r="BH215" i="4"/>
  <c r="BG215" i="4"/>
  <c r="BF215" i="4"/>
  <c r="BE215" i="4"/>
  <c r="BD215" i="4"/>
  <c r="BC215" i="4"/>
  <c r="BB215" i="4"/>
  <c r="BA215" i="4"/>
  <c r="AZ215" i="4"/>
  <c r="AY215" i="4"/>
  <c r="AX215" i="4"/>
  <c r="AW215" i="4"/>
  <c r="AV215" i="4"/>
  <c r="AU215" i="4"/>
  <c r="AT215" i="4"/>
  <c r="AS215" i="4"/>
  <c r="BL214" i="4"/>
  <c r="BK214" i="4"/>
  <c r="BJ214" i="4"/>
  <c r="BI214" i="4"/>
  <c r="BH214" i="4"/>
  <c r="BG214" i="4"/>
  <c r="BF214" i="4"/>
  <c r="BE214" i="4"/>
  <c r="BD214" i="4"/>
  <c r="BC214" i="4"/>
  <c r="BB214" i="4"/>
  <c r="BA214" i="4"/>
  <c r="AZ214" i="4"/>
  <c r="AY214" i="4"/>
  <c r="AX214" i="4"/>
  <c r="AW214" i="4"/>
  <c r="AV214" i="4"/>
  <c r="AU214" i="4"/>
  <c r="AT214" i="4"/>
  <c r="AS214" i="4"/>
  <c r="BL213" i="4"/>
  <c r="BK213" i="4"/>
  <c r="BJ213" i="4"/>
  <c r="BI213" i="4"/>
  <c r="BH213" i="4"/>
  <c r="BG213" i="4"/>
  <c r="BF213" i="4"/>
  <c r="BE213" i="4"/>
  <c r="BD213" i="4"/>
  <c r="BC213" i="4"/>
  <c r="BB213" i="4"/>
  <c r="BA213" i="4"/>
  <c r="AZ213" i="4"/>
  <c r="AY213" i="4"/>
  <c r="AX213" i="4"/>
  <c r="AW213" i="4"/>
  <c r="AV213" i="4"/>
  <c r="AU213" i="4"/>
  <c r="AT213" i="4"/>
  <c r="AS213" i="4"/>
  <c r="BL212" i="4"/>
  <c r="BK212" i="4"/>
  <c r="BJ212" i="4"/>
  <c r="BI212" i="4"/>
  <c r="BH212" i="4"/>
  <c r="BG212" i="4"/>
  <c r="BF212" i="4"/>
  <c r="BE212" i="4"/>
  <c r="BD212" i="4"/>
  <c r="BC212" i="4"/>
  <c r="BB212" i="4"/>
  <c r="BA212" i="4"/>
  <c r="AZ212" i="4"/>
  <c r="AY212" i="4"/>
  <c r="AX212" i="4"/>
  <c r="AW212" i="4"/>
  <c r="AV212" i="4"/>
  <c r="AU212" i="4"/>
  <c r="AT212" i="4"/>
  <c r="AS212" i="4"/>
  <c r="BL211" i="4"/>
  <c r="BK211" i="4"/>
  <c r="BJ211" i="4"/>
  <c r="BI211" i="4"/>
  <c r="BH211" i="4"/>
  <c r="BG211" i="4"/>
  <c r="BF211" i="4"/>
  <c r="BE211" i="4"/>
  <c r="BD211" i="4"/>
  <c r="BC211" i="4"/>
  <c r="BB211" i="4"/>
  <c r="BA211" i="4"/>
  <c r="AZ211" i="4"/>
  <c r="AY211" i="4"/>
  <c r="AX211" i="4"/>
  <c r="AW211" i="4"/>
  <c r="AV211" i="4"/>
  <c r="AU211" i="4"/>
  <c r="AT211" i="4"/>
  <c r="AS211" i="4"/>
  <c r="BL210" i="4"/>
  <c r="BK210" i="4"/>
  <c r="BJ210" i="4"/>
  <c r="BI210" i="4"/>
  <c r="BH210" i="4"/>
  <c r="BG210" i="4"/>
  <c r="BF210" i="4"/>
  <c r="BE210" i="4"/>
  <c r="BD210" i="4"/>
  <c r="BC210" i="4"/>
  <c r="BB210" i="4"/>
  <c r="BA210" i="4"/>
  <c r="AZ210" i="4"/>
  <c r="AY210" i="4"/>
  <c r="AX210" i="4"/>
  <c r="AW210" i="4"/>
  <c r="AV210" i="4"/>
  <c r="AU210" i="4"/>
  <c r="AT210" i="4"/>
  <c r="AS210" i="4"/>
  <c r="BL209" i="4"/>
  <c r="BK209" i="4"/>
  <c r="BJ209" i="4"/>
  <c r="BI209" i="4"/>
  <c r="BH209" i="4"/>
  <c r="BG209" i="4"/>
  <c r="BF209" i="4"/>
  <c r="BE209" i="4"/>
  <c r="BD209" i="4"/>
  <c r="BC209" i="4"/>
  <c r="BB209" i="4"/>
  <c r="BA209" i="4"/>
  <c r="AZ209" i="4"/>
  <c r="AY209" i="4"/>
  <c r="AX209" i="4"/>
  <c r="AW209" i="4"/>
  <c r="AV209" i="4"/>
  <c r="AU209" i="4"/>
  <c r="AT209" i="4"/>
  <c r="AS209" i="4"/>
  <c r="BL208" i="4"/>
  <c r="BK208" i="4"/>
  <c r="BJ208" i="4"/>
  <c r="BI208" i="4"/>
  <c r="BH208" i="4"/>
  <c r="BG208" i="4"/>
  <c r="BF208" i="4"/>
  <c r="BE208" i="4"/>
  <c r="BD208" i="4"/>
  <c r="BC208" i="4"/>
  <c r="BB208" i="4"/>
  <c r="BA208" i="4"/>
  <c r="AZ208" i="4"/>
  <c r="AY208" i="4"/>
  <c r="AX208" i="4"/>
  <c r="AW208" i="4"/>
  <c r="AV208" i="4"/>
  <c r="AU208" i="4"/>
  <c r="AT208" i="4"/>
  <c r="AS208" i="4"/>
  <c r="BL207" i="4"/>
  <c r="BK207" i="4"/>
  <c r="BJ207" i="4"/>
  <c r="BI207" i="4"/>
  <c r="BH207" i="4"/>
  <c r="BG207" i="4"/>
  <c r="BF207" i="4"/>
  <c r="BE207" i="4"/>
  <c r="BD207" i="4"/>
  <c r="BC207" i="4"/>
  <c r="BB207" i="4"/>
  <c r="BA207" i="4"/>
  <c r="AZ207" i="4"/>
  <c r="AY207" i="4"/>
  <c r="AX207" i="4"/>
  <c r="AW207" i="4"/>
  <c r="AV207" i="4"/>
  <c r="AU207" i="4"/>
  <c r="AT207" i="4"/>
  <c r="AS207" i="4"/>
  <c r="BL206" i="4"/>
  <c r="BK206" i="4"/>
  <c r="BJ206" i="4"/>
  <c r="BI206" i="4"/>
  <c r="BH206" i="4"/>
  <c r="BG206" i="4"/>
  <c r="BF206" i="4"/>
  <c r="BE206" i="4"/>
  <c r="BD206" i="4"/>
  <c r="BC206" i="4"/>
  <c r="BB206" i="4"/>
  <c r="BA206" i="4"/>
  <c r="AZ206" i="4"/>
  <c r="AY206" i="4"/>
  <c r="AX206" i="4"/>
  <c r="AW206" i="4"/>
  <c r="AV206" i="4"/>
  <c r="AU206" i="4"/>
  <c r="AT206" i="4"/>
  <c r="AS206" i="4"/>
  <c r="BL205" i="4"/>
  <c r="BK205" i="4"/>
  <c r="BJ205" i="4"/>
  <c r="BI205" i="4"/>
  <c r="BH205" i="4"/>
  <c r="BG205" i="4"/>
  <c r="BF205" i="4"/>
  <c r="BE205" i="4"/>
  <c r="BD205" i="4"/>
  <c r="BC205" i="4"/>
  <c r="BB205" i="4"/>
  <c r="BA205" i="4"/>
  <c r="AZ205" i="4"/>
  <c r="AY205" i="4"/>
  <c r="AX205" i="4"/>
  <c r="AW205" i="4"/>
  <c r="AV205" i="4"/>
  <c r="AU205" i="4"/>
  <c r="AT205" i="4"/>
  <c r="AS205" i="4"/>
  <c r="BL204" i="4"/>
  <c r="BK204" i="4"/>
  <c r="BJ204" i="4"/>
  <c r="BI204" i="4"/>
  <c r="BH204" i="4"/>
  <c r="BG204" i="4"/>
  <c r="BF204" i="4"/>
  <c r="BE204" i="4"/>
  <c r="BD204" i="4"/>
  <c r="BC204" i="4"/>
  <c r="BB204" i="4"/>
  <c r="BA204" i="4"/>
  <c r="AZ204" i="4"/>
  <c r="AY204" i="4"/>
  <c r="AX204" i="4"/>
  <c r="AW204" i="4"/>
  <c r="AV204" i="4"/>
  <c r="AU204" i="4"/>
  <c r="AT204" i="4"/>
  <c r="AS204" i="4"/>
  <c r="BL203" i="4"/>
  <c r="BK203" i="4"/>
  <c r="BJ203" i="4"/>
  <c r="BI203" i="4"/>
  <c r="BH203" i="4"/>
  <c r="BG203" i="4"/>
  <c r="BF203" i="4"/>
  <c r="BE203" i="4"/>
  <c r="BD203" i="4"/>
  <c r="BC203" i="4"/>
  <c r="BB203" i="4"/>
  <c r="BA203" i="4"/>
  <c r="AZ203" i="4"/>
  <c r="AY203" i="4"/>
  <c r="AX203" i="4"/>
  <c r="AW203" i="4"/>
  <c r="AV203" i="4"/>
  <c r="AU203" i="4"/>
  <c r="AT203" i="4"/>
  <c r="AS203" i="4"/>
  <c r="BL202" i="4"/>
  <c r="BK202" i="4"/>
  <c r="BJ202" i="4"/>
  <c r="BI202" i="4"/>
  <c r="BH202" i="4"/>
  <c r="BG202" i="4"/>
  <c r="BF202" i="4"/>
  <c r="BE202" i="4"/>
  <c r="BD202" i="4"/>
  <c r="BC202" i="4"/>
  <c r="BB202" i="4"/>
  <c r="BA202" i="4"/>
  <c r="AZ202" i="4"/>
  <c r="AY202" i="4"/>
  <c r="AX202" i="4"/>
  <c r="AW202" i="4"/>
  <c r="AV202" i="4"/>
  <c r="AU202" i="4"/>
  <c r="AT202" i="4"/>
  <c r="AS202" i="4"/>
  <c r="BL201" i="4"/>
  <c r="BK201" i="4"/>
  <c r="BJ201" i="4"/>
  <c r="BI201" i="4"/>
  <c r="BH201" i="4"/>
  <c r="BG201" i="4"/>
  <c r="BF201" i="4"/>
  <c r="BE201" i="4"/>
  <c r="BD201" i="4"/>
  <c r="BC201" i="4"/>
  <c r="BB201" i="4"/>
  <c r="BA201" i="4"/>
  <c r="AZ201" i="4"/>
  <c r="AY201" i="4"/>
  <c r="AX201" i="4"/>
  <c r="AW201" i="4"/>
  <c r="AV201" i="4"/>
  <c r="AU201" i="4"/>
  <c r="AT201" i="4"/>
  <c r="AS201" i="4"/>
  <c r="BL200" i="4"/>
  <c r="BK200" i="4"/>
  <c r="BJ200" i="4"/>
  <c r="BI200" i="4"/>
  <c r="BH200" i="4"/>
  <c r="BG200" i="4"/>
  <c r="BF200" i="4"/>
  <c r="BE200" i="4"/>
  <c r="BD200" i="4"/>
  <c r="BC200" i="4"/>
  <c r="BB200" i="4"/>
  <c r="BA200" i="4"/>
  <c r="AZ200" i="4"/>
  <c r="AY200" i="4"/>
  <c r="AX200" i="4"/>
  <c r="AW200" i="4"/>
  <c r="AV200" i="4"/>
  <c r="AU200" i="4"/>
  <c r="AT200" i="4"/>
  <c r="AS200" i="4"/>
  <c r="BL199" i="4"/>
  <c r="BK199" i="4"/>
  <c r="BJ199" i="4"/>
  <c r="BI199" i="4"/>
  <c r="BH199" i="4"/>
  <c r="BG199" i="4"/>
  <c r="BF199" i="4"/>
  <c r="BE199" i="4"/>
  <c r="BD199" i="4"/>
  <c r="BC199" i="4"/>
  <c r="BB199" i="4"/>
  <c r="BA199" i="4"/>
  <c r="AZ199" i="4"/>
  <c r="AY199" i="4"/>
  <c r="AX199" i="4"/>
  <c r="AW199" i="4"/>
  <c r="AV199" i="4"/>
  <c r="AU199" i="4"/>
  <c r="AT199" i="4"/>
  <c r="AS199" i="4"/>
  <c r="BL198" i="4"/>
  <c r="BK198" i="4"/>
  <c r="BJ198" i="4"/>
  <c r="BI198" i="4"/>
  <c r="BH198" i="4"/>
  <c r="BG198" i="4"/>
  <c r="BF198" i="4"/>
  <c r="BE198" i="4"/>
  <c r="BD198" i="4"/>
  <c r="BC198" i="4"/>
  <c r="BB198" i="4"/>
  <c r="BA198" i="4"/>
  <c r="AZ198" i="4"/>
  <c r="AY198" i="4"/>
  <c r="AX198" i="4"/>
  <c r="AW198" i="4"/>
  <c r="AV198" i="4"/>
  <c r="AU198" i="4"/>
  <c r="AT198" i="4"/>
  <c r="AS198" i="4"/>
  <c r="BL197" i="4"/>
  <c r="BK197" i="4"/>
  <c r="BJ197" i="4"/>
  <c r="BI197" i="4"/>
  <c r="BH197" i="4"/>
  <c r="BG197" i="4"/>
  <c r="BF197" i="4"/>
  <c r="BE197" i="4"/>
  <c r="BD197" i="4"/>
  <c r="BC197" i="4"/>
  <c r="BB197" i="4"/>
  <c r="BA197" i="4"/>
  <c r="AZ197" i="4"/>
  <c r="AY197" i="4"/>
  <c r="AX197" i="4"/>
  <c r="AW197" i="4"/>
  <c r="AV197" i="4"/>
  <c r="AU197" i="4"/>
  <c r="AT197" i="4"/>
  <c r="AS197" i="4"/>
  <c r="BL196" i="4"/>
  <c r="BK196" i="4"/>
  <c r="BJ196" i="4"/>
  <c r="BI196" i="4"/>
  <c r="BH196" i="4"/>
  <c r="BG196" i="4"/>
  <c r="BF196" i="4"/>
  <c r="BE196" i="4"/>
  <c r="BD196" i="4"/>
  <c r="BC196" i="4"/>
  <c r="BB196" i="4"/>
  <c r="BA196" i="4"/>
  <c r="AZ196" i="4"/>
  <c r="AY196" i="4"/>
  <c r="AX196" i="4"/>
  <c r="AW196" i="4"/>
  <c r="AV196" i="4"/>
  <c r="AU196" i="4"/>
  <c r="AT196" i="4"/>
  <c r="AS196" i="4"/>
  <c r="BL195" i="4"/>
  <c r="BK195" i="4"/>
  <c r="BJ195" i="4"/>
  <c r="BI195" i="4"/>
  <c r="BH195" i="4"/>
  <c r="BG195" i="4"/>
  <c r="BF195" i="4"/>
  <c r="BE195" i="4"/>
  <c r="BD195" i="4"/>
  <c r="BC195" i="4"/>
  <c r="BB195" i="4"/>
  <c r="BA195" i="4"/>
  <c r="AZ195" i="4"/>
  <c r="AY195" i="4"/>
  <c r="AX195" i="4"/>
  <c r="AW195" i="4"/>
  <c r="AV195" i="4"/>
  <c r="AU195" i="4"/>
  <c r="AT195" i="4"/>
  <c r="AS195" i="4"/>
  <c r="BL194" i="4"/>
  <c r="BK194" i="4"/>
  <c r="BJ194" i="4"/>
  <c r="BI194" i="4"/>
  <c r="BH194" i="4"/>
  <c r="BG194" i="4"/>
  <c r="BF194" i="4"/>
  <c r="BE194" i="4"/>
  <c r="BD194" i="4"/>
  <c r="BC194" i="4"/>
  <c r="BB194" i="4"/>
  <c r="BA194" i="4"/>
  <c r="AZ194" i="4"/>
  <c r="AY194" i="4"/>
  <c r="AX194" i="4"/>
  <c r="AW194" i="4"/>
  <c r="AV194" i="4"/>
  <c r="AU194" i="4"/>
  <c r="AT194" i="4"/>
  <c r="AS194" i="4"/>
  <c r="BL193" i="4"/>
  <c r="BK193" i="4"/>
  <c r="BJ193" i="4"/>
  <c r="BI193" i="4"/>
  <c r="BH193" i="4"/>
  <c r="BG193" i="4"/>
  <c r="BF193" i="4"/>
  <c r="BE193" i="4"/>
  <c r="BD193" i="4"/>
  <c r="BC193" i="4"/>
  <c r="BB193" i="4"/>
  <c r="BA193" i="4"/>
  <c r="AZ193" i="4"/>
  <c r="AY193" i="4"/>
  <c r="AX193" i="4"/>
  <c r="AW193" i="4"/>
  <c r="AV193" i="4"/>
  <c r="AU193" i="4"/>
  <c r="AT193" i="4"/>
  <c r="AS193" i="4"/>
  <c r="BL192" i="4"/>
  <c r="BK192" i="4"/>
  <c r="BJ192" i="4"/>
  <c r="BI192" i="4"/>
  <c r="BH192" i="4"/>
  <c r="BG192" i="4"/>
  <c r="BF192" i="4"/>
  <c r="BE192" i="4"/>
  <c r="BD192" i="4"/>
  <c r="BC192" i="4"/>
  <c r="BB192" i="4"/>
  <c r="BA192" i="4"/>
  <c r="AZ192" i="4"/>
  <c r="AY192" i="4"/>
  <c r="AX192" i="4"/>
  <c r="AW192" i="4"/>
  <c r="AV192" i="4"/>
  <c r="AU192" i="4"/>
  <c r="AT192" i="4"/>
  <c r="AS192" i="4"/>
  <c r="BL191" i="4"/>
  <c r="BK191" i="4"/>
  <c r="BJ191" i="4"/>
  <c r="BI191" i="4"/>
  <c r="BH191" i="4"/>
  <c r="BG191" i="4"/>
  <c r="BF191" i="4"/>
  <c r="BE191" i="4"/>
  <c r="BD191" i="4"/>
  <c r="BC191" i="4"/>
  <c r="BB191" i="4"/>
  <c r="BA191" i="4"/>
  <c r="AZ191" i="4"/>
  <c r="AY191" i="4"/>
  <c r="AX191" i="4"/>
  <c r="AW191" i="4"/>
  <c r="AV191" i="4"/>
  <c r="AU191" i="4"/>
  <c r="AT191" i="4"/>
  <c r="AS191" i="4"/>
  <c r="BL190" i="4"/>
  <c r="BK190" i="4"/>
  <c r="BJ190" i="4"/>
  <c r="BI190" i="4"/>
  <c r="BH190" i="4"/>
  <c r="BG190" i="4"/>
  <c r="BF190" i="4"/>
  <c r="BE190" i="4"/>
  <c r="BD190" i="4"/>
  <c r="BC190" i="4"/>
  <c r="BB190" i="4"/>
  <c r="BA190" i="4"/>
  <c r="AZ190" i="4"/>
  <c r="AY190" i="4"/>
  <c r="AX190" i="4"/>
  <c r="AW190" i="4"/>
  <c r="AV190" i="4"/>
  <c r="AU190" i="4"/>
  <c r="AT190" i="4"/>
  <c r="AS190" i="4"/>
  <c r="BL189" i="4"/>
  <c r="BK189" i="4"/>
  <c r="BJ189" i="4"/>
  <c r="BI189" i="4"/>
  <c r="BH189" i="4"/>
  <c r="BG189" i="4"/>
  <c r="BF189" i="4"/>
  <c r="BE189" i="4"/>
  <c r="BD189" i="4"/>
  <c r="BC189" i="4"/>
  <c r="BB189" i="4"/>
  <c r="BA189" i="4"/>
  <c r="AZ189" i="4"/>
  <c r="AY189" i="4"/>
  <c r="AX189" i="4"/>
  <c r="AW189" i="4"/>
  <c r="AV189" i="4"/>
  <c r="AU189" i="4"/>
  <c r="AT189" i="4"/>
  <c r="AS189" i="4"/>
  <c r="BL188" i="4"/>
  <c r="BK188" i="4"/>
  <c r="BJ188" i="4"/>
  <c r="BI188" i="4"/>
  <c r="BH188" i="4"/>
  <c r="BG188" i="4"/>
  <c r="BF188" i="4"/>
  <c r="BE188" i="4"/>
  <c r="BD188" i="4"/>
  <c r="BC188" i="4"/>
  <c r="BB188" i="4"/>
  <c r="BA188" i="4"/>
  <c r="AZ188" i="4"/>
  <c r="AY188" i="4"/>
  <c r="AX188" i="4"/>
  <c r="AW188" i="4"/>
  <c r="AV188" i="4"/>
  <c r="AU188" i="4"/>
  <c r="AT188" i="4"/>
  <c r="AS188" i="4"/>
  <c r="BL187" i="4"/>
  <c r="BK187" i="4"/>
  <c r="BJ187" i="4"/>
  <c r="BI187" i="4"/>
  <c r="BH187" i="4"/>
  <c r="BG187" i="4"/>
  <c r="BF187" i="4"/>
  <c r="BE187" i="4"/>
  <c r="BD187" i="4"/>
  <c r="BC187" i="4"/>
  <c r="BB187" i="4"/>
  <c r="BA187" i="4"/>
  <c r="AZ187" i="4"/>
  <c r="AY187" i="4"/>
  <c r="AX187" i="4"/>
  <c r="AW187" i="4"/>
  <c r="AV187" i="4"/>
  <c r="AU187" i="4"/>
  <c r="AT187" i="4"/>
  <c r="AS187" i="4"/>
  <c r="BL186" i="4"/>
  <c r="BK186" i="4"/>
  <c r="BJ186" i="4"/>
  <c r="BI186" i="4"/>
  <c r="BH186" i="4"/>
  <c r="BG186" i="4"/>
  <c r="BF186" i="4"/>
  <c r="BE186" i="4"/>
  <c r="BD186" i="4"/>
  <c r="BC186" i="4"/>
  <c r="BB186" i="4"/>
  <c r="BA186" i="4"/>
  <c r="AZ186" i="4"/>
  <c r="AY186" i="4"/>
  <c r="AX186" i="4"/>
  <c r="AW186" i="4"/>
  <c r="AV186" i="4"/>
  <c r="AU186" i="4"/>
  <c r="AT186" i="4"/>
  <c r="AS186" i="4"/>
  <c r="BL185" i="4"/>
  <c r="BK185" i="4"/>
  <c r="BJ185" i="4"/>
  <c r="BI185" i="4"/>
  <c r="BH185" i="4"/>
  <c r="BG185" i="4"/>
  <c r="BF185" i="4"/>
  <c r="BE185" i="4"/>
  <c r="BD185" i="4"/>
  <c r="BC185" i="4"/>
  <c r="BB185" i="4"/>
  <c r="BA185" i="4"/>
  <c r="AZ185" i="4"/>
  <c r="AY185" i="4"/>
  <c r="AX185" i="4"/>
  <c r="AW185" i="4"/>
  <c r="AV185" i="4"/>
  <c r="AU185" i="4"/>
  <c r="AT185" i="4"/>
  <c r="AS185" i="4"/>
  <c r="BL184" i="4"/>
  <c r="BK184" i="4"/>
  <c r="BJ184" i="4"/>
  <c r="BI184" i="4"/>
  <c r="BH184" i="4"/>
  <c r="BG184" i="4"/>
  <c r="BF184" i="4"/>
  <c r="BE184" i="4"/>
  <c r="BD184" i="4"/>
  <c r="BC184" i="4"/>
  <c r="BB184" i="4"/>
  <c r="BA184" i="4"/>
  <c r="AZ184" i="4"/>
  <c r="AY184" i="4"/>
  <c r="AX184" i="4"/>
  <c r="AW184" i="4"/>
  <c r="AV184" i="4"/>
  <c r="AU184" i="4"/>
  <c r="AT184" i="4"/>
  <c r="AS184" i="4"/>
  <c r="BL183" i="4"/>
  <c r="BK183" i="4"/>
  <c r="BJ183" i="4"/>
  <c r="BI183" i="4"/>
  <c r="BH183" i="4"/>
  <c r="BG183" i="4"/>
  <c r="BF183" i="4"/>
  <c r="BE183" i="4"/>
  <c r="BD183" i="4"/>
  <c r="BC183" i="4"/>
  <c r="BB183" i="4"/>
  <c r="BA183" i="4"/>
  <c r="AZ183" i="4"/>
  <c r="AY183" i="4"/>
  <c r="AX183" i="4"/>
  <c r="AW183" i="4"/>
  <c r="AV183" i="4"/>
  <c r="AU183" i="4"/>
  <c r="AT183" i="4"/>
  <c r="AS183" i="4"/>
  <c r="BL182" i="4"/>
  <c r="BK182" i="4"/>
  <c r="BJ182" i="4"/>
  <c r="BI182" i="4"/>
  <c r="BH182" i="4"/>
  <c r="BG182" i="4"/>
  <c r="BF182" i="4"/>
  <c r="BE182" i="4"/>
  <c r="BD182" i="4"/>
  <c r="BC182" i="4"/>
  <c r="BB182" i="4"/>
  <c r="BA182" i="4"/>
  <c r="AZ182" i="4"/>
  <c r="AY182" i="4"/>
  <c r="AX182" i="4"/>
  <c r="AW182" i="4"/>
  <c r="AV182" i="4"/>
  <c r="AU182" i="4"/>
  <c r="AT182" i="4"/>
  <c r="AS182" i="4"/>
  <c r="BL181" i="4"/>
  <c r="BK181" i="4"/>
  <c r="BJ181" i="4"/>
  <c r="BI181" i="4"/>
  <c r="BH181" i="4"/>
  <c r="BG181" i="4"/>
  <c r="BF181" i="4"/>
  <c r="BE181" i="4"/>
  <c r="BD181" i="4"/>
  <c r="BC181" i="4"/>
  <c r="BB181" i="4"/>
  <c r="BA181" i="4"/>
  <c r="AZ181" i="4"/>
  <c r="AY181" i="4"/>
  <c r="AX181" i="4"/>
  <c r="AW181" i="4"/>
  <c r="AV181" i="4"/>
  <c r="AU181" i="4"/>
  <c r="AT181" i="4"/>
  <c r="AS181" i="4"/>
  <c r="BL180" i="4"/>
  <c r="BK180" i="4"/>
  <c r="BJ180" i="4"/>
  <c r="BI180" i="4"/>
  <c r="BH180" i="4"/>
  <c r="BG180" i="4"/>
  <c r="BF180" i="4"/>
  <c r="BE180" i="4"/>
  <c r="BD180" i="4"/>
  <c r="BC180" i="4"/>
  <c r="BB180" i="4"/>
  <c r="BA180" i="4"/>
  <c r="AZ180" i="4"/>
  <c r="AY180" i="4"/>
  <c r="AX180" i="4"/>
  <c r="AW180" i="4"/>
  <c r="AV180" i="4"/>
  <c r="AU180" i="4"/>
  <c r="AT180" i="4"/>
  <c r="AS180" i="4"/>
  <c r="BL179" i="4"/>
  <c r="BK179" i="4"/>
  <c r="BJ179" i="4"/>
  <c r="BI179" i="4"/>
  <c r="BH179" i="4"/>
  <c r="BG179" i="4"/>
  <c r="BF179" i="4"/>
  <c r="BE179" i="4"/>
  <c r="BD179" i="4"/>
  <c r="BC179" i="4"/>
  <c r="BB179" i="4"/>
  <c r="BA179" i="4"/>
  <c r="AZ179" i="4"/>
  <c r="AY179" i="4"/>
  <c r="AX179" i="4"/>
  <c r="AW179" i="4"/>
  <c r="AV179" i="4"/>
  <c r="AU179" i="4"/>
  <c r="AT179" i="4"/>
  <c r="AS179" i="4"/>
  <c r="BL178" i="4"/>
  <c r="BK178" i="4"/>
  <c r="BJ178" i="4"/>
  <c r="BI178" i="4"/>
  <c r="BH178" i="4"/>
  <c r="BG178" i="4"/>
  <c r="BF178" i="4"/>
  <c r="BE178" i="4"/>
  <c r="BD178" i="4"/>
  <c r="BC178" i="4"/>
  <c r="BB178" i="4"/>
  <c r="BA178" i="4"/>
  <c r="AZ178" i="4"/>
  <c r="AY178" i="4"/>
  <c r="AX178" i="4"/>
  <c r="AW178" i="4"/>
  <c r="AV178" i="4"/>
  <c r="AU178" i="4"/>
  <c r="AT178" i="4"/>
  <c r="AS178" i="4"/>
  <c r="BL177" i="4"/>
  <c r="BK177" i="4"/>
  <c r="BJ177" i="4"/>
  <c r="BI177" i="4"/>
  <c r="BH177" i="4"/>
  <c r="BG177" i="4"/>
  <c r="BF177" i="4"/>
  <c r="BE177" i="4"/>
  <c r="BD177" i="4"/>
  <c r="BC177" i="4"/>
  <c r="BB177" i="4"/>
  <c r="BA177" i="4"/>
  <c r="AZ177" i="4"/>
  <c r="AY177" i="4"/>
  <c r="AX177" i="4"/>
  <c r="AW177" i="4"/>
  <c r="AV177" i="4"/>
  <c r="AU177" i="4"/>
  <c r="AT177" i="4"/>
  <c r="AS177" i="4"/>
  <c r="BL176" i="4"/>
  <c r="BK176" i="4"/>
  <c r="BJ176" i="4"/>
  <c r="BI176" i="4"/>
  <c r="BH176" i="4"/>
  <c r="BG176" i="4"/>
  <c r="BF176" i="4"/>
  <c r="BE176" i="4"/>
  <c r="BD176" i="4"/>
  <c r="BC176" i="4"/>
  <c r="BB176" i="4"/>
  <c r="BA176" i="4"/>
  <c r="AZ176" i="4"/>
  <c r="AY176" i="4"/>
  <c r="AX176" i="4"/>
  <c r="AW176" i="4"/>
  <c r="AV176" i="4"/>
  <c r="AU176" i="4"/>
  <c r="AT176" i="4"/>
  <c r="AS176" i="4"/>
  <c r="BL175" i="4"/>
  <c r="BK175" i="4"/>
  <c r="BJ175" i="4"/>
  <c r="BI175" i="4"/>
  <c r="BH175" i="4"/>
  <c r="BG175" i="4"/>
  <c r="BF175" i="4"/>
  <c r="BE175" i="4"/>
  <c r="BD175" i="4"/>
  <c r="BC175" i="4"/>
  <c r="BB175" i="4"/>
  <c r="BA175" i="4"/>
  <c r="AZ175" i="4"/>
  <c r="AY175" i="4"/>
  <c r="AX175" i="4"/>
  <c r="AW175" i="4"/>
  <c r="AV175" i="4"/>
  <c r="AU175" i="4"/>
  <c r="AT175" i="4"/>
  <c r="AS175" i="4"/>
  <c r="BL174" i="4"/>
  <c r="BK174" i="4"/>
  <c r="BJ174" i="4"/>
  <c r="BI174" i="4"/>
  <c r="BH174" i="4"/>
  <c r="BG174" i="4"/>
  <c r="BF174" i="4"/>
  <c r="BE174" i="4"/>
  <c r="BD174" i="4"/>
  <c r="BC174" i="4"/>
  <c r="BB174" i="4"/>
  <c r="BA174" i="4"/>
  <c r="AZ174" i="4"/>
  <c r="AY174" i="4"/>
  <c r="AX174" i="4"/>
  <c r="AW174" i="4"/>
  <c r="AV174" i="4"/>
  <c r="AU174" i="4"/>
  <c r="AT174" i="4"/>
  <c r="AS174" i="4"/>
  <c r="BL173" i="4"/>
  <c r="BK173" i="4"/>
  <c r="BJ173" i="4"/>
  <c r="BI173" i="4"/>
  <c r="BH173" i="4"/>
  <c r="BG173" i="4"/>
  <c r="BF173" i="4"/>
  <c r="BE173" i="4"/>
  <c r="BD173" i="4"/>
  <c r="BC173" i="4"/>
  <c r="BB173" i="4"/>
  <c r="BA173" i="4"/>
  <c r="AZ173" i="4"/>
  <c r="AY173" i="4"/>
  <c r="AX173" i="4"/>
  <c r="AW173" i="4"/>
  <c r="AV173" i="4"/>
  <c r="AU173" i="4"/>
  <c r="AT173" i="4"/>
  <c r="AS173" i="4"/>
  <c r="BL172" i="4"/>
  <c r="BK172" i="4"/>
  <c r="BJ172" i="4"/>
  <c r="BI172" i="4"/>
  <c r="BH172" i="4"/>
  <c r="BG172" i="4"/>
  <c r="BF172" i="4"/>
  <c r="BE172" i="4"/>
  <c r="BD172" i="4"/>
  <c r="BC172" i="4"/>
  <c r="BB172" i="4"/>
  <c r="BA172" i="4"/>
  <c r="AZ172" i="4"/>
  <c r="AY172" i="4"/>
  <c r="AX172" i="4"/>
  <c r="AW172" i="4"/>
  <c r="AV172" i="4"/>
  <c r="AU172" i="4"/>
  <c r="AT172" i="4"/>
  <c r="AS172" i="4"/>
  <c r="BL171" i="4"/>
  <c r="BK171" i="4"/>
  <c r="BJ171" i="4"/>
  <c r="BI171" i="4"/>
  <c r="BH171" i="4"/>
  <c r="BG171" i="4"/>
  <c r="BF171" i="4"/>
  <c r="BE171" i="4"/>
  <c r="BD171" i="4"/>
  <c r="BC171" i="4"/>
  <c r="BB171" i="4"/>
  <c r="BA171" i="4"/>
  <c r="AZ171" i="4"/>
  <c r="AY171" i="4"/>
  <c r="AX171" i="4"/>
  <c r="AW171" i="4"/>
  <c r="AV171" i="4"/>
  <c r="AU171" i="4"/>
  <c r="AT171" i="4"/>
  <c r="AS171" i="4"/>
  <c r="BL170" i="4"/>
  <c r="BK170" i="4"/>
  <c r="BJ170" i="4"/>
  <c r="BI170" i="4"/>
  <c r="BH170" i="4"/>
  <c r="BG170" i="4"/>
  <c r="BF170" i="4"/>
  <c r="BE170" i="4"/>
  <c r="BD170" i="4"/>
  <c r="BC170" i="4"/>
  <c r="BB170" i="4"/>
  <c r="BA170" i="4"/>
  <c r="AZ170" i="4"/>
  <c r="AY170" i="4"/>
  <c r="AX170" i="4"/>
  <c r="AW170" i="4"/>
  <c r="AV170" i="4"/>
  <c r="AU170" i="4"/>
  <c r="AT170" i="4"/>
  <c r="AS170" i="4"/>
  <c r="BL169" i="4"/>
  <c r="BK169" i="4"/>
  <c r="BJ169" i="4"/>
  <c r="BI169" i="4"/>
  <c r="BH169" i="4"/>
  <c r="BG169" i="4"/>
  <c r="BF169" i="4"/>
  <c r="BE169" i="4"/>
  <c r="BD169" i="4"/>
  <c r="BC169" i="4"/>
  <c r="BB169" i="4"/>
  <c r="BA169" i="4"/>
  <c r="AZ169" i="4"/>
  <c r="AY169" i="4"/>
  <c r="AX169" i="4"/>
  <c r="AW169" i="4"/>
  <c r="AV169" i="4"/>
  <c r="AU169" i="4"/>
  <c r="AT169" i="4"/>
  <c r="AS169" i="4"/>
  <c r="BL168" i="4"/>
  <c r="BK168" i="4"/>
  <c r="BJ168" i="4"/>
  <c r="BI168" i="4"/>
  <c r="BH168" i="4"/>
  <c r="BG168" i="4"/>
  <c r="BF168" i="4"/>
  <c r="BE168" i="4"/>
  <c r="BD168" i="4"/>
  <c r="BC168" i="4"/>
  <c r="BB168" i="4"/>
  <c r="BA168" i="4"/>
  <c r="AZ168" i="4"/>
  <c r="AY168" i="4"/>
  <c r="AX168" i="4"/>
  <c r="AW168" i="4"/>
  <c r="AV168" i="4"/>
  <c r="AU168" i="4"/>
  <c r="AT168" i="4"/>
  <c r="AS168" i="4"/>
  <c r="BL167" i="4"/>
  <c r="BK167" i="4"/>
  <c r="BJ167" i="4"/>
  <c r="BI167" i="4"/>
  <c r="BH167" i="4"/>
  <c r="BG167" i="4"/>
  <c r="BF167" i="4"/>
  <c r="BE167" i="4"/>
  <c r="BD167" i="4"/>
  <c r="BC167" i="4"/>
  <c r="BB167" i="4"/>
  <c r="BA167" i="4"/>
  <c r="AZ167" i="4"/>
  <c r="AY167" i="4"/>
  <c r="AX167" i="4"/>
  <c r="AW167" i="4"/>
  <c r="AV167" i="4"/>
  <c r="AU167" i="4"/>
  <c r="AT167" i="4"/>
  <c r="AS167" i="4"/>
  <c r="BL166" i="4"/>
  <c r="BK166" i="4"/>
  <c r="BJ166" i="4"/>
  <c r="BI166" i="4"/>
  <c r="BH166" i="4"/>
  <c r="BG166" i="4"/>
  <c r="BF166" i="4"/>
  <c r="BE166" i="4"/>
  <c r="BD166" i="4"/>
  <c r="BC166" i="4"/>
  <c r="BB166" i="4"/>
  <c r="BA166" i="4"/>
  <c r="AZ166" i="4"/>
  <c r="AY166" i="4"/>
  <c r="AX166" i="4"/>
  <c r="AW166" i="4"/>
  <c r="AV166" i="4"/>
  <c r="AU166" i="4"/>
  <c r="AT166" i="4"/>
  <c r="AS166" i="4"/>
  <c r="BL165" i="4"/>
  <c r="BK165" i="4"/>
  <c r="BJ165" i="4"/>
  <c r="BI165" i="4"/>
  <c r="BH165" i="4"/>
  <c r="BG165" i="4"/>
  <c r="BF165" i="4"/>
  <c r="BE165" i="4"/>
  <c r="BD165" i="4"/>
  <c r="BC165" i="4"/>
  <c r="BB165" i="4"/>
  <c r="BA165" i="4"/>
  <c r="AZ165" i="4"/>
  <c r="AY165" i="4"/>
  <c r="AX165" i="4"/>
  <c r="AW165" i="4"/>
  <c r="AV165" i="4"/>
  <c r="AU165" i="4"/>
  <c r="AT165" i="4"/>
  <c r="AS165" i="4"/>
  <c r="BL164" i="4"/>
  <c r="BK164" i="4"/>
  <c r="BJ164" i="4"/>
  <c r="BI164" i="4"/>
  <c r="BH164" i="4"/>
  <c r="BG164" i="4"/>
  <c r="BF164" i="4"/>
  <c r="BE164" i="4"/>
  <c r="BD164" i="4"/>
  <c r="BC164" i="4"/>
  <c r="BB164" i="4"/>
  <c r="BA164" i="4"/>
  <c r="AZ164" i="4"/>
  <c r="AY164" i="4"/>
  <c r="AX164" i="4"/>
  <c r="AW164" i="4"/>
  <c r="AV164" i="4"/>
  <c r="AU164" i="4"/>
  <c r="AT164" i="4"/>
  <c r="AS164" i="4"/>
  <c r="BL163" i="4"/>
  <c r="BK163" i="4"/>
  <c r="BJ163" i="4"/>
  <c r="BI163" i="4"/>
  <c r="BH163" i="4"/>
  <c r="BG163" i="4"/>
  <c r="BF163" i="4"/>
  <c r="BE163" i="4"/>
  <c r="BD163" i="4"/>
  <c r="BC163" i="4"/>
  <c r="BB163" i="4"/>
  <c r="BA163" i="4"/>
  <c r="AZ163" i="4"/>
  <c r="AY163" i="4"/>
  <c r="AX163" i="4"/>
  <c r="AW163" i="4"/>
  <c r="AV163" i="4"/>
  <c r="AU163" i="4"/>
  <c r="AT163" i="4"/>
  <c r="AS163" i="4"/>
  <c r="BL162" i="4"/>
  <c r="BK162" i="4"/>
  <c r="BJ162" i="4"/>
  <c r="BI162" i="4"/>
  <c r="BH162" i="4"/>
  <c r="BG162" i="4"/>
  <c r="BF162" i="4"/>
  <c r="BE162" i="4"/>
  <c r="BD162" i="4"/>
  <c r="BC162" i="4"/>
  <c r="BB162" i="4"/>
  <c r="BA162" i="4"/>
  <c r="AZ162" i="4"/>
  <c r="AY162" i="4"/>
  <c r="AX162" i="4"/>
  <c r="AW162" i="4"/>
  <c r="AV162" i="4"/>
  <c r="AU162" i="4"/>
  <c r="AT162" i="4"/>
  <c r="AS162" i="4"/>
  <c r="BL161" i="4"/>
  <c r="BK161" i="4"/>
  <c r="BJ161" i="4"/>
  <c r="BI161" i="4"/>
  <c r="BH161" i="4"/>
  <c r="BG161" i="4"/>
  <c r="BF161" i="4"/>
  <c r="BE161" i="4"/>
  <c r="BD161" i="4"/>
  <c r="BC161" i="4"/>
  <c r="BB161" i="4"/>
  <c r="BA161" i="4"/>
  <c r="AZ161" i="4"/>
  <c r="AY161" i="4"/>
  <c r="AX161" i="4"/>
  <c r="AW161" i="4"/>
  <c r="AV161" i="4"/>
  <c r="AU161" i="4"/>
  <c r="AT161" i="4"/>
  <c r="AS161" i="4"/>
  <c r="BL160" i="4"/>
  <c r="BK160" i="4"/>
  <c r="BJ160" i="4"/>
  <c r="BI160" i="4"/>
  <c r="BH160" i="4"/>
  <c r="BG160" i="4"/>
  <c r="BF160" i="4"/>
  <c r="BE160" i="4"/>
  <c r="BD160" i="4"/>
  <c r="BC160" i="4"/>
  <c r="BB160" i="4"/>
  <c r="BA160" i="4"/>
  <c r="AZ160" i="4"/>
  <c r="AY160" i="4"/>
  <c r="AX160" i="4"/>
  <c r="AW160" i="4"/>
  <c r="AV160" i="4"/>
  <c r="AU160" i="4"/>
  <c r="AT160" i="4"/>
  <c r="AS160" i="4"/>
  <c r="BL159" i="4"/>
  <c r="BK159" i="4"/>
  <c r="BJ159" i="4"/>
  <c r="BI159" i="4"/>
  <c r="BH159" i="4"/>
  <c r="BG159" i="4"/>
  <c r="BF159" i="4"/>
  <c r="BE159" i="4"/>
  <c r="BD159" i="4"/>
  <c r="BC159" i="4"/>
  <c r="BB159" i="4"/>
  <c r="BA159" i="4"/>
  <c r="AZ159" i="4"/>
  <c r="AY159" i="4"/>
  <c r="AX159" i="4"/>
  <c r="AW159" i="4"/>
  <c r="AV159" i="4"/>
  <c r="AU159" i="4"/>
  <c r="AT159" i="4"/>
  <c r="AS159" i="4"/>
  <c r="BL158" i="4"/>
  <c r="BK158" i="4"/>
  <c r="BJ158" i="4"/>
  <c r="BI158" i="4"/>
  <c r="BH158" i="4"/>
  <c r="BG158" i="4"/>
  <c r="BF158" i="4"/>
  <c r="BE158" i="4"/>
  <c r="BD158" i="4"/>
  <c r="BC158" i="4"/>
  <c r="BB158" i="4"/>
  <c r="BA158" i="4"/>
  <c r="AZ158" i="4"/>
  <c r="AY158" i="4"/>
  <c r="AX158" i="4"/>
  <c r="AW158" i="4"/>
  <c r="AV158" i="4"/>
  <c r="AU158" i="4"/>
  <c r="AT158" i="4"/>
  <c r="AS158" i="4"/>
  <c r="BL157" i="4"/>
  <c r="BK157" i="4"/>
  <c r="BJ157" i="4"/>
  <c r="BI157" i="4"/>
  <c r="BH157" i="4"/>
  <c r="BG157" i="4"/>
  <c r="BF157" i="4"/>
  <c r="BE157" i="4"/>
  <c r="BD157" i="4"/>
  <c r="BC157" i="4"/>
  <c r="BB157" i="4"/>
  <c r="BA157" i="4"/>
  <c r="AZ157" i="4"/>
  <c r="AY157" i="4"/>
  <c r="AX157" i="4"/>
  <c r="AW157" i="4"/>
  <c r="AV157" i="4"/>
  <c r="AU157" i="4"/>
  <c r="AT157" i="4"/>
  <c r="AS157" i="4"/>
  <c r="BL156" i="4"/>
  <c r="BK156" i="4"/>
  <c r="BJ156" i="4"/>
  <c r="BI156" i="4"/>
  <c r="BH156" i="4"/>
  <c r="BG156" i="4"/>
  <c r="BF156" i="4"/>
  <c r="BE156" i="4"/>
  <c r="BD156" i="4"/>
  <c r="BC156" i="4"/>
  <c r="BB156" i="4"/>
  <c r="BA156" i="4"/>
  <c r="AZ156" i="4"/>
  <c r="AY156" i="4"/>
  <c r="AX156" i="4"/>
  <c r="AW156" i="4"/>
  <c r="AV156" i="4"/>
  <c r="AU156" i="4"/>
  <c r="AT156" i="4"/>
  <c r="AS156" i="4"/>
  <c r="BL155" i="4"/>
  <c r="BK155" i="4"/>
  <c r="BJ155" i="4"/>
  <c r="BI155" i="4"/>
  <c r="BH155" i="4"/>
  <c r="BG155" i="4"/>
  <c r="BF155" i="4"/>
  <c r="BE155" i="4"/>
  <c r="BD155" i="4"/>
  <c r="BC155" i="4"/>
  <c r="BB155" i="4"/>
  <c r="BA155" i="4"/>
  <c r="AZ155" i="4"/>
  <c r="AY155" i="4"/>
  <c r="AX155" i="4"/>
  <c r="AW155" i="4"/>
  <c r="AV155" i="4"/>
  <c r="AU155" i="4"/>
  <c r="AT155" i="4"/>
  <c r="AS155" i="4"/>
  <c r="BL154" i="4"/>
  <c r="BK154" i="4"/>
  <c r="BJ154" i="4"/>
  <c r="BI154" i="4"/>
  <c r="BH154" i="4"/>
  <c r="BG154" i="4"/>
  <c r="BF154" i="4"/>
  <c r="BE154" i="4"/>
  <c r="BD154" i="4"/>
  <c r="BC154" i="4"/>
  <c r="BB154" i="4"/>
  <c r="BA154" i="4"/>
  <c r="AZ154" i="4"/>
  <c r="AY154" i="4"/>
  <c r="AX154" i="4"/>
  <c r="AW154" i="4"/>
  <c r="AV154" i="4"/>
  <c r="AU154" i="4"/>
  <c r="AT154" i="4"/>
  <c r="AS154" i="4"/>
  <c r="BL153" i="4"/>
  <c r="BK153" i="4"/>
  <c r="BJ153" i="4"/>
  <c r="BI153" i="4"/>
  <c r="BH153" i="4"/>
  <c r="BG153" i="4"/>
  <c r="BF153" i="4"/>
  <c r="BE153" i="4"/>
  <c r="BD153" i="4"/>
  <c r="BC153" i="4"/>
  <c r="BB153" i="4"/>
  <c r="BA153" i="4"/>
  <c r="AZ153" i="4"/>
  <c r="AY153" i="4"/>
  <c r="AX153" i="4"/>
  <c r="AW153" i="4"/>
  <c r="AV153" i="4"/>
  <c r="AU153" i="4"/>
  <c r="AT153" i="4"/>
  <c r="AS153" i="4"/>
  <c r="BL152" i="4"/>
  <c r="BK152" i="4"/>
  <c r="BJ152" i="4"/>
  <c r="BI152" i="4"/>
  <c r="BH152" i="4"/>
  <c r="BG152" i="4"/>
  <c r="BF152" i="4"/>
  <c r="BE152" i="4"/>
  <c r="BD152" i="4"/>
  <c r="BC152" i="4"/>
  <c r="BB152" i="4"/>
  <c r="BA152" i="4"/>
  <c r="AZ152" i="4"/>
  <c r="AY152" i="4"/>
  <c r="AX152" i="4"/>
  <c r="AW152" i="4"/>
  <c r="AV152" i="4"/>
  <c r="AU152" i="4"/>
  <c r="AT152" i="4"/>
  <c r="AS152" i="4"/>
  <c r="BL151" i="4"/>
  <c r="BK151" i="4"/>
  <c r="BJ151" i="4"/>
  <c r="BI151" i="4"/>
  <c r="BH151" i="4"/>
  <c r="BG151" i="4"/>
  <c r="BF151" i="4"/>
  <c r="BE151" i="4"/>
  <c r="BD151" i="4"/>
  <c r="BC151" i="4"/>
  <c r="BB151" i="4"/>
  <c r="BA151" i="4"/>
  <c r="AZ151" i="4"/>
  <c r="AY151" i="4"/>
  <c r="AX151" i="4"/>
  <c r="AW151" i="4"/>
  <c r="AV151" i="4"/>
  <c r="AU151" i="4"/>
  <c r="AT151" i="4"/>
  <c r="AS151" i="4"/>
  <c r="BL150" i="4"/>
  <c r="BK150" i="4"/>
  <c r="BJ150" i="4"/>
  <c r="BI150" i="4"/>
  <c r="BH150" i="4"/>
  <c r="BG150" i="4"/>
  <c r="BF150" i="4"/>
  <c r="BE150" i="4"/>
  <c r="BD150" i="4"/>
  <c r="BC150" i="4"/>
  <c r="BB150" i="4"/>
  <c r="BA150" i="4"/>
  <c r="AZ150" i="4"/>
  <c r="AY150" i="4"/>
  <c r="AX150" i="4"/>
  <c r="AW150" i="4"/>
  <c r="AV150" i="4"/>
  <c r="AU150" i="4"/>
  <c r="AT150" i="4"/>
  <c r="AS150" i="4"/>
  <c r="BL149" i="4"/>
  <c r="BK149" i="4"/>
  <c r="BJ149" i="4"/>
  <c r="BI149" i="4"/>
  <c r="BH149" i="4"/>
  <c r="BG149" i="4"/>
  <c r="BF149" i="4"/>
  <c r="BE149" i="4"/>
  <c r="BD149" i="4"/>
  <c r="BC149" i="4"/>
  <c r="BB149" i="4"/>
  <c r="BA149" i="4"/>
  <c r="AZ149" i="4"/>
  <c r="AY149" i="4"/>
  <c r="AX149" i="4"/>
  <c r="AW149" i="4"/>
  <c r="AV149" i="4"/>
  <c r="AU149" i="4"/>
  <c r="AT149" i="4"/>
  <c r="AS149" i="4"/>
  <c r="BL148" i="4"/>
  <c r="BK148" i="4"/>
  <c r="BJ148" i="4"/>
  <c r="BI148" i="4"/>
  <c r="BH148" i="4"/>
  <c r="BG148" i="4"/>
  <c r="BF148" i="4"/>
  <c r="BE148" i="4"/>
  <c r="BD148" i="4"/>
  <c r="BC148" i="4"/>
  <c r="BB148" i="4"/>
  <c r="BA148" i="4"/>
  <c r="AZ148" i="4"/>
  <c r="AY148" i="4"/>
  <c r="AX148" i="4"/>
  <c r="AW148" i="4"/>
  <c r="AV148" i="4"/>
  <c r="AU148" i="4"/>
  <c r="AT148" i="4"/>
  <c r="AS148" i="4"/>
  <c r="BL147" i="4"/>
  <c r="BK147" i="4"/>
  <c r="BJ147" i="4"/>
  <c r="BI147" i="4"/>
  <c r="BH147" i="4"/>
  <c r="BG147" i="4"/>
  <c r="BF147" i="4"/>
  <c r="BE147" i="4"/>
  <c r="BD147" i="4"/>
  <c r="BC147" i="4"/>
  <c r="BB147" i="4"/>
  <c r="BA147" i="4"/>
  <c r="AZ147" i="4"/>
  <c r="AY147" i="4"/>
  <c r="AX147" i="4"/>
  <c r="AW147" i="4"/>
  <c r="AV147" i="4"/>
  <c r="AU147" i="4"/>
  <c r="AT147" i="4"/>
  <c r="AS147" i="4"/>
  <c r="BL146" i="4"/>
  <c r="BK146" i="4"/>
  <c r="BJ146" i="4"/>
  <c r="BI146" i="4"/>
  <c r="BH146" i="4"/>
  <c r="BG146" i="4"/>
  <c r="BF146" i="4"/>
  <c r="BE146" i="4"/>
  <c r="BD146" i="4"/>
  <c r="BC146" i="4"/>
  <c r="BB146" i="4"/>
  <c r="BA146" i="4"/>
  <c r="AZ146" i="4"/>
  <c r="AY146" i="4"/>
  <c r="AX146" i="4"/>
  <c r="AW146" i="4"/>
  <c r="AV146" i="4"/>
  <c r="AU146" i="4"/>
  <c r="AT146" i="4"/>
  <c r="AS146" i="4"/>
  <c r="BL145" i="4"/>
  <c r="BK145" i="4"/>
  <c r="BJ145" i="4"/>
  <c r="BI145" i="4"/>
  <c r="BH145" i="4"/>
  <c r="BG145" i="4"/>
  <c r="BF145" i="4"/>
  <c r="BE145" i="4"/>
  <c r="BD145" i="4"/>
  <c r="BC145" i="4"/>
  <c r="BB145" i="4"/>
  <c r="BA145" i="4"/>
  <c r="AZ145" i="4"/>
  <c r="AY145" i="4"/>
  <c r="AX145" i="4"/>
  <c r="AW145" i="4"/>
  <c r="AV145" i="4"/>
  <c r="AU145" i="4"/>
  <c r="AT145" i="4"/>
  <c r="AS145" i="4"/>
  <c r="BL144" i="4"/>
  <c r="BK144" i="4"/>
  <c r="BJ144" i="4"/>
  <c r="BI144" i="4"/>
  <c r="BH144" i="4"/>
  <c r="BG144" i="4"/>
  <c r="BF144" i="4"/>
  <c r="BE144" i="4"/>
  <c r="BD144" i="4"/>
  <c r="BC144" i="4"/>
  <c r="BB144" i="4"/>
  <c r="BA144" i="4"/>
  <c r="AZ144" i="4"/>
  <c r="AY144" i="4"/>
  <c r="AX144" i="4"/>
  <c r="AW144" i="4"/>
  <c r="AV144" i="4"/>
  <c r="AU144" i="4"/>
  <c r="AT144" i="4"/>
  <c r="AS144" i="4"/>
  <c r="BL143" i="4"/>
  <c r="BK143" i="4"/>
  <c r="BJ143" i="4"/>
  <c r="BI143" i="4"/>
  <c r="BH143" i="4"/>
  <c r="BG143" i="4"/>
  <c r="BF143" i="4"/>
  <c r="BE143" i="4"/>
  <c r="BD143" i="4"/>
  <c r="BC143" i="4"/>
  <c r="BB143" i="4"/>
  <c r="BA143" i="4"/>
  <c r="AZ143" i="4"/>
  <c r="AY143" i="4"/>
  <c r="AX143" i="4"/>
  <c r="AW143" i="4"/>
  <c r="AV143" i="4"/>
  <c r="AU143" i="4"/>
  <c r="AT143" i="4"/>
  <c r="AS143" i="4"/>
  <c r="BL142" i="4"/>
  <c r="BK142" i="4"/>
  <c r="BJ142" i="4"/>
  <c r="BI142" i="4"/>
  <c r="BH142" i="4"/>
  <c r="BG142" i="4"/>
  <c r="BF142" i="4"/>
  <c r="BE142" i="4"/>
  <c r="BD142" i="4"/>
  <c r="BC142" i="4"/>
  <c r="BB142" i="4"/>
  <c r="BA142" i="4"/>
  <c r="AZ142" i="4"/>
  <c r="AY142" i="4"/>
  <c r="AX142" i="4"/>
  <c r="AW142" i="4"/>
  <c r="AV142" i="4"/>
  <c r="AU142" i="4"/>
  <c r="AT142" i="4"/>
  <c r="AS142" i="4"/>
  <c r="BL141" i="4"/>
  <c r="BK141" i="4"/>
  <c r="BJ141" i="4"/>
  <c r="BI141" i="4"/>
  <c r="BH141" i="4"/>
  <c r="BG141" i="4"/>
  <c r="BF141" i="4"/>
  <c r="BE141" i="4"/>
  <c r="BD141" i="4"/>
  <c r="BC141" i="4"/>
  <c r="BB141" i="4"/>
  <c r="BA141" i="4"/>
  <c r="AZ141" i="4"/>
  <c r="AY141" i="4"/>
  <c r="AX141" i="4"/>
  <c r="AW141" i="4"/>
  <c r="AV141" i="4"/>
  <c r="AU141" i="4"/>
  <c r="AT141" i="4"/>
  <c r="AS141" i="4"/>
  <c r="BL140" i="4"/>
  <c r="BK140" i="4"/>
  <c r="BJ140" i="4"/>
  <c r="BI140" i="4"/>
  <c r="BH140" i="4"/>
  <c r="BG140" i="4"/>
  <c r="BF140" i="4"/>
  <c r="BE140" i="4"/>
  <c r="BD140" i="4"/>
  <c r="BC140" i="4"/>
  <c r="BB140" i="4"/>
  <c r="BA140" i="4"/>
  <c r="AZ140" i="4"/>
  <c r="AY140" i="4"/>
  <c r="AX140" i="4"/>
  <c r="AW140" i="4"/>
  <c r="AV140" i="4"/>
  <c r="AU140" i="4"/>
  <c r="AT140" i="4"/>
  <c r="AS140" i="4"/>
  <c r="BL139" i="4"/>
  <c r="BK139" i="4"/>
  <c r="BJ139" i="4"/>
  <c r="BI139" i="4"/>
  <c r="BH139" i="4"/>
  <c r="BG139" i="4"/>
  <c r="BF139" i="4"/>
  <c r="BE139" i="4"/>
  <c r="BD139" i="4"/>
  <c r="BC139" i="4"/>
  <c r="BB139" i="4"/>
  <c r="BA139" i="4"/>
  <c r="AZ139" i="4"/>
  <c r="AY139" i="4"/>
  <c r="AX139" i="4"/>
  <c r="AW139" i="4"/>
  <c r="AV139" i="4"/>
  <c r="AU139" i="4"/>
  <c r="AT139" i="4"/>
  <c r="AS139" i="4"/>
  <c r="BL138" i="4"/>
  <c r="BK138" i="4"/>
  <c r="BJ138" i="4"/>
  <c r="BI138" i="4"/>
  <c r="BH138" i="4"/>
  <c r="BG138" i="4"/>
  <c r="BF138" i="4"/>
  <c r="BE138" i="4"/>
  <c r="BD138" i="4"/>
  <c r="BC138" i="4"/>
  <c r="BB138" i="4"/>
  <c r="BA138" i="4"/>
  <c r="AZ138" i="4"/>
  <c r="AY138" i="4"/>
  <c r="AX138" i="4"/>
  <c r="AW138" i="4"/>
  <c r="AV138" i="4"/>
  <c r="AU138" i="4"/>
  <c r="AT138" i="4"/>
  <c r="AS138" i="4"/>
  <c r="BL137" i="4"/>
  <c r="BK137" i="4"/>
  <c r="BJ137" i="4"/>
  <c r="BI137" i="4"/>
  <c r="BH137" i="4"/>
  <c r="BG137" i="4"/>
  <c r="BF137" i="4"/>
  <c r="BE137" i="4"/>
  <c r="BD137" i="4"/>
  <c r="BC137" i="4"/>
  <c r="BB137" i="4"/>
  <c r="BA137" i="4"/>
  <c r="AZ137" i="4"/>
  <c r="AY137" i="4"/>
  <c r="AX137" i="4"/>
  <c r="AW137" i="4"/>
  <c r="AV137" i="4"/>
  <c r="AU137" i="4"/>
  <c r="AT137" i="4"/>
  <c r="AS137" i="4"/>
  <c r="BL136" i="4"/>
  <c r="BK136" i="4"/>
  <c r="BJ136" i="4"/>
  <c r="BI136" i="4"/>
  <c r="BH136" i="4"/>
  <c r="BG136" i="4"/>
  <c r="BF136" i="4"/>
  <c r="BE136" i="4"/>
  <c r="BD136" i="4"/>
  <c r="BC136" i="4"/>
  <c r="BB136" i="4"/>
  <c r="BA136" i="4"/>
  <c r="AZ136" i="4"/>
  <c r="AY136" i="4"/>
  <c r="AX136" i="4"/>
  <c r="AW136" i="4"/>
  <c r="AV136" i="4"/>
  <c r="AU136" i="4"/>
  <c r="AT136" i="4"/>
  <c r="AS136" i="4"/>
  <c r="BL135" i="4"/>
  <c r="BK135" i="4"/>
  <c r="BJ135" i="4"/>
  <c r="BI135" i="4"/>
  <c r="BH135" i="4"/>
  <c r="BG135" i="4"/>
  <c r="BF135" i="4"/>
  <c r="BE135" i="4"/>
  <c r="BD135" i="4"/>
  <c r="BC135" i="4"/>
  <c r="BB135" i="4"/>
  <c r="BA135" i="4"/>
  <c r="AZ135" i="4"/>
  <c r="AY135" i="4"/>
  <c r="AX135" i="4"/>
  <c r="AW135" i="4"/>
  <c r="AV135" i="4"/>
  <c r="AU135" i="4"/>
  <c r="AT135" i="4"/>
  <c r="AS135" i="4"/>
  <c r="BL134" i="4"/>
  <c r="BK134" i="4"/>
  <c r="BJ134" i="4"/>
  <c r="BI134" i="4"/>
  <c r="BH134" i="4"/>
  <c r="BG134" i="4"/>
  <c r="BF134" i="4"/>
  <c r="BE134" i="4"/>
  <c r="BD134" i="4"/>
  <c r="BC134" i="4"/>
  <c r="BB134" i="4"/>
  <c r="BA134" i="4"/>
  <c r="AZ134" i="4"/>
  <c r="AY134" i="4"/>
  <c r="AX134" i="4"/>
  <c r="AW134" i="4"/>
  <c r="AV134" i="4"/>
  <c r="AU134" i="4"/>
  <c r="AT134" i="4"/>
  <c r="AS134" i="4"/>
  <c r="BL133" i="4"/>
  <c r="BK133" i="4"/>
  <c r="BJ133" i="4"/>
  <c r="BI133" i="4"/>
  <c r="BH133" i="4"/>
  <c r="BG133" i="4"/>
  <c r="BF133" i="4"/>
  <c r="BE133" i="4"/>
  <c r="BD133" i="4"/>
  <c r="BC133" i="4"/>
  <c r="BB133" i="4"/>
  <c r="BA133" i="4"/>
  <c r="AZ133" i="4"/>
  <c r="AY133" i="4"/>
  <c r="AX133" i="4"/>
  <c r="AW133" i="4"/>
  <c r="AV133" i="4"/>
  <c r="AU133" i="4"/>
  <c r="AT133" i="4"/>
  <c r="AS133" i="4"/>
  <c r="BL132" i="4"/>
  <c r="BK132" i="4"/>
  <c r="BJ132" i="4"/>
  <c r="BI132" i="4"/>
  <c r="BH132" i="4"/>
  <c r="BG132" i="4"/>
  <c r="BF132" i="4"/>
  <c r="BE132" i="4"/>
  <c r="BD132" i="4"/>
  <c r="BC132" i="4"/>
  <c r="BB132" i="4"/>
  <c r="BA132" i="4"/>
  <c r="AZ132" i="4"/>
  <c r="AY132" i="4"/>
  <c r="AX132" i="4"/>
  <c r="AW132" i="4"/>
  <c r="AV132" i="4"/>
  <c r="AU132" i="4"/>
  <c r="AT132" i="4"/>
  <c r="AS132" i="4"/>
  <c r="BL131" i="4"/>
  <c r="BK131" i="4"/>
  <c r="BJ131" i="4"/>
  <c r="BI131" i="4"/>
  <c r="BH131" i="4"/>
  <c r="BG131" i="4"/>
  <c r="BF131" i="4"/>
  <c r="BE131" i="4"/>
  <c r="BD131" i="4"/>
  <c r="BC131" i="4"/>
  <c r="BB131" i="4"/>
  <c r="BA131" i="4"/>
  <c r="AZ131" i="4"/>
  <c r="AY131" i="4"/>
  <c r="AX131" i="4"/>
  <c r="AW131" i="4"/>
  <c r="AV131" i="4"/>
  <c r="AU131" i="4"/>
  <c r="AT131" i="4"/>
  <c r="AS131" i="4"/>
  <c r="BL130" i="4"/>
  <c r="BK130" i="4"/>
  <c r="BJ130" i="4"/>
  <c r="BI130" i="4"/>
  <c r="BH130" i="4"/>
  <c r="BG130" i="4"/>
  <c r="BF130" i="4"/>
  <c r="BE130" i="4"/>
  <c r="BD130" i="4"/>
  <c r="BC130" i="4"/>
  <c r="BB130" i="4"/>
  <c r="BA130" i="4"/>
  <c r="AZ130" i="4"/>
  <c r="AY130" i="4"/>
  <c r="AX130" i="4"/>
  <c r="AW130" i="4"/>
  <c r="AV130" i="4"/>
  <c r="AU130" i="4"/>
  <c r="AT130" i="4"/>
  <c r="AS130" i="4"/>
  <c r="BL129" i="4"/>
  <c r="BK129" i="4"/>
  <c r="BJ129" i="4"/>
  <c r="BI129" i="4"/>
  <c r="BH129" i="4"/>
  <c r="BG129" i="4"/>
  <c r="BF129" i="4"/>
  <c r="BE129" i="4"/>
  <c r="BD129" i="4"/>
  <c r="BC129" i="4"/>
  <c r="BB129" i="4"/>
  <c r="BA129" i="4"/>
  <c r="AZ129" i="4"/>
  <c r="AY129" i="4"/>
  <c r="AX129" i="4"/>
  <c r="AW129" i="4"/>
  <c r="AV129" i="4"/>
  <c r="AU129" i="4"/>
  <c r="AT129" i="4"/>
  <c r="AS129" i="4"/>
  <c r="BL128" i="4"/>
  <c r="BK128" i="4"/>
  <c r="BJ128" i="4"/>
  <c r="BI128" i="4"/>
  <c r="BH128" i="4"/>
  <c r="BG128" i="4"/>
  <c r="BF128" i="4"/>
  <c r="BE128" i="4"/>
  <c r="BD128" i="4"/>
  <c r="BC128" i="4"/>
  <c r="BB128" i="4"/>
  <c r="BA128" i="4"/>
  <c r="AZ128" i="4"/>
  <c r="AY128" i="4"/>
  <c r="AX128" i="4"/>
  <c r="AW128" i="4"/>
  <c r="AV128" i="4"/>
  <c r="AU128" i="4"/>
  <c r="AT128" i="4"/>
  <c r="AS128" i="4"/>
  <c r="BL127" i="4"/>
  <c r="BK127" i="4"/>
  <c r="BJ127" i="4"/>
  <c r="BI127" i="4"/>
  <c r="BH127" i="4"/>
  <c r="BG127" i="4"/>
  <c r="BF127" i="4"/>
  <c r="BE127" i="4"/>
  <c r="BD127" i="4"/>
  <c r="BC127" i="4"/>
  <c r="BB127" i="4"/>
  <c r="BA127" i="4"/>
  <c r="AZ127" i="4"/>
  <c r="AY127" i="4"/>
  <c r="AX127" i="4"/>
  <c r="AW127" i="4"/>
  <c r="AV127" i="4"/>
  <c r="AU127" i="4"/>
  <c r="AT127" i="4"/>
  <c r="AS127" i="4"/>
  <c r="BL126" i="4"/>
  <c r="BK126" i="4"/>
  <c r="BJ126" i="4"/>
  <c r="BI126" i="4"/>
  <c r="BH126" i="4"/>
  <c r="BG126" i="4"/>
  <c r="BF126" i="4"/>
  <c r="BE126" i="4"/>
  <c r="BD126" i="4"/>
  <c r="BC126" i="4"/>
  <c r="BB126" i="4"/>
  <c r="BA126" i="4"/>
  <c r="AZ126" i="4"/>
  <c r="AY126" i="4"/>
  <c r="AX126" i="4"/>
  <c r="AW126" i="4"/>
  <c r="AV126" i="4"/>
  <c r="AU126" i="4"/>
  <c r="AT126" i="4"/>
  <c r="AS126" i="4"/>
  <c r="BL125" i="4"/>
  <c r="BK125" i="4"/>
  <c r="BJ125" i="4"/>
  <c r="BI125" i="4"/>
  <c r="BH125" i="4"/>
  <c r="BG125" i="4"/>
  <c r="BF125" i="4"/>
  <c r="BE125" i="4"/>
  <c r="BD125" i="4"/>
  <c r="BC125" i="4"/>
  <c r="BB125" i="4"/>
  <c r="BA125" i="4"/>
  <c r="AZ125" i="4"/>
  <c r="AY125" i="4"/>
  <c r="AX125" i="4"/>
  <c r="AW125" i="4"/>
  <c r="AV125" i="4"/>
  <c r="AU125" i="4"/>
  <c r="AT125" i="4"/>
  <c r="AS125" i="4"/>
  <c r="BL124" i="4"/>
  <c r="BK124" i="4"/>
  <c r="BJ124" i="4"/>
  <c r="BI124" i="4"/>
  <c r="BH124" i="4"/>
  <c r="BG124" i="4"/>
  <c r="BF124" i="4"/>
  <c r="BE124" i="4"/>
  <c r="BD124" i="4"/>
  <c r="BC124" i="4"/>
  <c r="BB124" i="4"/>
  <c r="BA124" i="4"/>
  <c r="AZ124" i="4"/>
  <c r="AY124" i="4"/>
  <c r="AX124" i="4"/>
  <c r="AW124" i="4"/>
  <c r="AV124" i="4"/>
  <c r="AU124" i="4"/>
  <c r="AT124" i="4"/>
  <c r="AS124" i="4"/>
  <c r="BL123" i="4"/>
  <c r="BK123" i="4"/>
  <c r="BJ123" i="4"/>
  <c r="BI123" i="4"/>
  <c r="BH123" i="4"/>
  <c r="BG123" i="4"/>
  <c r="BF123" i="4"/>
  <c r="BE123" i="4"/>
  <c r="BD123" i="4"/>
  <c r="BC123" i="4"/>
  <c r="BB123" i="4"/>
  <c r="BA123" i="4"/>
  <c r="AZ123" i="4"/>
  <c r="AY123" i="4"/>
  <c r="AX123" i="4"/>
  <c r="AW123" i="4"/>
  <c r="AV123" i="4"/>
  <c r="AU123" i="4"/>
  <c r="AT123" i="4"/>
  <c r="AS123" i="4"/>
  <c r="BL122" i="4"/>
  <c r="BK122" i="4"/>
  <c r="BJ122" i="4"/>
  <c r="BI122" i="4"/>
  <c r="BH122" i="4"/>
  <c r="BG122" i="4"/>
  <c r="BF122" i="4"/>
  <c r="BE122" i="4"/>
  <c r="BD122" i="4"/>
  <c r="BC122" i="4"/>
  <c r="BB122" i="4"/>
  <c r="BA122" i="4"/>
  <c r="AZ122" i="4"/>
  <c r="AY122" i="4"/>
  <c r="AX122" i="4"/>
  <c r="AW122" i="4"/>
  <c r="AV122" i="4"/>
  <c r="AU122" i="4"/>
  <c r="AT122" i="4"/>
  <c r="AS122" i="4"/>
  <c r="BL121" i="4"/>
  <c r="BK121" i="4"/>
  <c r="BJ121" i="4"/>
  <c r="BI121" i="4"/>
  <c r="BH121" i="4"/>
  <c r="BG121" i="4"/>
  <c r="BF121" i="4"/>
  <c r="BE121" i="4"/>
  <c r="BD121" i="4"/>
  <c r="BC121" i="4"/>
  <c r="BB121" i="4"/>
  <c r="BA121" i="4"/>
  <c r="AZ121" i="4"/>
  <c r="AY121" i="4"/>
  <c r="AX121" i="4"/>
  <c r="AW121" i="4"/>
  <c r="AV121" i="4"/>
  <c r="AU121" i="4"/>
  <c r="AT121" i="4"/>
  <c r="AS121" i="4"/>
  <c r="BL120" i="4"/>
  <c r="BK120" i="4"/>
  <c r="BJ120" i="4"/>
  <c r="BI120" i="4"/>
  <c r="BH120" i="4"/>
  <c r="BG120" i="4"/>
  <c r="BF120" i="4"/>
  <c r="BE120" i="4"/>
  <c r="BD120" i="4"/>
  <c r="BC120" i="4"/>
  <c r="BB120" i="4"/>
  <c r="BA120" i="4"/>
  <c r="AZ120" i="4"/>
  <c r="AY120" i="4"/>
  <c r="AX120" i="4"/>
  <c r="AW120" i="4"/>
  <c r="AV120" i="4"/>
  <c r="AU120" i="4"/>
  <c r="AT120" i="4"/>
  <c r="AS120" i="4"/>
  <c r="BL119" i="4"/>
  <c r="BK119" i="4"/>
  <c r="BJ119" i="4"/>
  <c r="BI119" i="4"/>
  <c r="BH119" i="4"/>
  <c r="BG119" i="4"/>
  <c r="BF119" i="4"/>
  <c r="BE119" i="4"/>
  <c r="BD119" i="4"/>
  <c r="BC119" i="4"/>
  <c r="BB119" i="4"/>
  <c r="BA119" i="4"/>
  <c r="AZ119" i="4"/>
  <c r="AY119" i="4"/>
  <c r="AX119" i="4"/>
  <c r="AW119" i="4"/>
  <c r="AV119" i="4"/>
  <c r="AU119" i="4"/>
  <c r="AT119" i="4"/>
  <c r="AS119" i="4"/>
  <c r="BL118" i="4"/>
  <c r="BK118" i="4"/>
  <c r="BJ118" i="4"/>
  <c r="BI118" i="4"/>
  <c r="BH118" i="4"/>
  <c r="BG118" i="4"/>
  <c r="BF118" i="4"/>
  <c r="BE118" i="4"/>
  <c r="BD118" i="4"/>
  <c r="BC118" i="4"/>
  <c r="BB118" i="4"/>
  <c r="BA118" i="4"/>
  <c r="AZ118" i="4"/>
  <c r="AY118" i="4"/>
  <c r="AX118" i="4"/>
  <c r="AW118" i="4"/>
  <c r="AV118" i="4"/>
  <c r="AU118" i="4"/>
  <c r="AT118" i="4"/>
  <c r="AS118" i="4"/>
  <c r="BL117" i="4"/>
  <c r="BK117" i="4"/>
  <c r="BJ117" i="4"/>
  <c r="BI117" i="4"/>
  <c r="BH117" i="4"/>
  <c r="BG117" i="4"/>
  <c r="BF117" i="4"/>
  <c r="BE117" i="4"/>
  <c r="BD117" i="4"/>
  <c r="BC117" i="4"/>
  <c r="BB117" i="4"/>
  <c r="BA117" i="4"/>
  <c r="AZ117" i="4"/>
  <c r="AY117" i="4"/>
  <c r="AX117" i="4"/>
  <c r="AW117" i="4"/>
  <c r="AV117" i="4"/>
  <c r="AU117" i="4"/>
  <c r="AT117" i="4"/>
  <c r="AS117" i="4"/>
  <c r="BL116" i="4"/>
  <c r="BK116" i="4"/>
  <c r="BJ116" i="4"/>
  <c r="BI116" i="4"/>
  <c r="BH116" i="4"/>
  <c r="BG116" i="4"/>
  <c r="BF116" i="4"/>
  <c r="BE116" i="4"/>
  <c r="BD116" i="4"/>
  <c r="BC116" i="4"/>
  <c r="BB116" i="4"/>
  <c r="BA116" i="4"/>
  <c r="AZ116" i="4"/>
  <c r="AY116" i="4"/>
  <c r="AX116" i="4"/>
  <c r="AW116" i="4"/>
  <c r="AV116" i="4"/>
  <c r="AU116" i="4"/>
  <c r="AT116" i="4"/>
  <c r="AS116" i="4"/>
  <c r="BL115" i="4"/>
  <c r="BK115" i="4"/>
  <c r="BJ115" i="4"/>
  <c r="BI115" i="4"/>
  <c r="BH115" i="4"/>
  <c r="BG115" i="4"/>
  <c r="BF115" i="4"/>
  <c r="BE115" i="4"/>
  <c r="BD115" i="4"/>
  <c r="BC115" i="4"/>
  <c r="BB115" i="4"/>
  <c r="BA115" i="4"/>
  <c r="AZ115" i="4"/>
  <c r="AY115" i="4"/>
  <c r="AX115" i="4"/>
  <c r="AW115" i="4"/>
  <c r="AV115" i="4"/>
  <c r="AU115" i="4"/>
  <c r="AT115" i="4"/>
  <c r="AS115" i="4"/>
  <c r="BL114" i="4"/>
  <c r="BK114" i="4"/>
  <c r="BJ114" i="4"/>
  <c r="BI114" i="4"/>
  <c r="BH114" i="4"/>
  <c r="BG114" i="4"/>
  <c r="BF114" i="4"/>
  <c r="BE114" i="4"/>
  <c r="BD114" i="4"/>
  <c r="BC114" i="4"/>
  <c r="BB114" i="4"/>
  <c r="BA114" i="4"/>
  <c r="AZ114" i="4"/>
  <c r="AY114" i="4"/>
  <c r="AX114" i="4"/>
  <c r="AW114" i="4"/>
  <c r="AV114" i="4"/>
  <c r="AU114" i="4"/>
  <c r="AT114" i="4"/>
  <c r="AS114" i="4"/>
  <c r="BL113" i="4"/>
  <c r="BK113" i="4"/>
  <c r="BJ113" i="4"/>
  <c r="BI113" i="4"/>
  <c r="BH113" i="4"/>
  <c r="BG113" i="4"/>
  <c r="BF113" i="4"/>
  <c r="BE113" i="4"/>
  <c r="BD113" i="4"/>
  <c r="BC113" i="4"/>
  <c r="BB113" i="4"/>
  <c r="BA113" i="4"/>
  <c r="AZ113" i="4"/>
  <c r="AY113" i="4"/>
  <c r="AX113" i="4"/>
  <c r="AW113" i="4"/>
  <c r="AV113" i="4"/>
  <c r="AU113" i="4"/>
  <c r="AT113" i="4"/>
  <c r="AS113" i="4"/>
  <c r="BL112" i="4"/>
  <c r="BK112" i="4"/>
  <c r="BJ112" i="4"/>
  <c r="BI112" i="4"/>
  <c r="BH112" i="4"/>
  <c r="BG112" i="4"/>
  <c r="BF112" i="4"/>
  <c r="BE112" i="4"/>
  <c r="BD112" i="4"/>
  <c r="BC112" i="4"/>
  <c r="BB112" i="4"/>
  <c r="BA112" i="4"/>
  <c r="AZ112" i="4"/>
  <c r="AY112" i="4"/>
  <c r="AX112" i="4"/>
  <c r="AW112" i="4"/>
  <c r="AV112" i="4"/>
  <c r="AU112" i="4"/>
  <c r="AT112" i="4"/>
  <c r="AS112" i="4"/>
  <c r="BL111" i="4"/>
  <c r="BK111" i="4"/>
  <c r="BJ111" i="4"/>
  <c r="BI111" i="4"/>
  <c r="BH111" i="4"/>
  <c r="BG111" i="4"/>
  <c r="BF111" i="4"/>
  <c r="BE111" i="4"/>
  <c r="BD111" i="4"/>
  <c r="BC111" i="4"/>
  <c r="BB111" i="4"/>
  <c r="BA111" i="4"/>
  <c r="AZ111" i="4"/>
  <c r="AY111" i="4"/>
  <c r="AX111" i="4"/>
  <c r="AW111" i="4"/>
  <c r="AV111" i="4"/>
  <c r="AU111" i="4"/>
  <c r="AT111" i="4"/>
  <c r="AS111" i="4"/>
  <c r="BL110" i="4"/>
  <c r="BK110" i="4"/>
  <c r="BJ110" i="4"/>
  <c r="BI110" i="4"/>
  <c r="BH110" i="4"/>
  <c r="BG110" i="4"/>
  <c r="BF110" i="4"/>
  <c r="BE110" i="4"/>
  <c r="BD110" i="4"/>
  <c r="BC110" i="4"/>
  <c r="BB110" i="4"/>
  <c r="BA110" i="4"/>
  <c r="AZ110" i="4"/>
  <c r="AY110" i="4"/>
  <c r="AX110" i="4"/>
  <c r="AW110" i="4"/>
  <c r="AV110" i="4"/>
  <c r="AU110" i="4"/>
  <c r="AT110" i="4"/>
  <c r="AS110" i="4"/>
  <c r="BL109" i="4"/>
  <c r="BK109" i="4"/>
  <c r="BJ109" i="4"/>
  <c r="BI109" i="4"/>
  <c r="BH109" i="4"/>
  <c r="BG109" i="4"/>
  <c r="BF109" i="4"/>
  <c r="BE109" i="4"/>
  <c r="BD109" i="4"/>
  <c r="BC109" i="4"/>
  <c r="BB109" i="4"/>
  <c r="BA109" i="4"/>
  <c r="AZ109" i="4"/>
  <c r="AY109" i="4"/>
  <c r="AX109" i="4"/>
  <c r="AW109" i="4"/>
  <c r="AV109" i="4"/>
  <c r="AU109" i="4"/>
  <c r="AT109" i="4"/>
  <c r="AS109" i="4"/>
  <c r="BL108" i="4"/>
  <c r="BK108" i="4"/>
  <c r="BJ108" i="4"/>
  <c r="BI108" i="4"/>
  <c r="BH108" i="4"/>
  <c r="BG108" i="4"/>
  <c r="BF108" i="4"/>
  <c r="BE108" i="4"/>
  <c r="BD108" i="4"/>
  <c r="BC108" i="4"/>
  <c r="BB108" i="4"/>
  <c r="BA108" i="4"/>
  <c r="AZ108" i="4"/>
  <c r="AY108" i="4"/>
  <c r="AX108" i="4"/>
  <c r="AW108" i="4"/>
  <c r="AV108" i="4"/>
  <c r="AU108" i="4"/>
  <c r="AT108" i="4"/>
  <c r="AS108" i="4"/>
  <c r="BL107" i="4"/>
  <c r="BK107" i="4"/>
  <c r="BJ107" i="4"/>
  <c r="BI107" i="4"/>
  <c r="BH107" i="4"/>
  <c r="BG107" i="4"/>
  <c r="BF107" i="4"/>
  <c r="BE107" i="4"/>
  <c r="BD107" i="4"/>
  <c r="BC107" i="4"/>
  <c r="BB107" i="4"/>
  <c r="BA107" i="4"/>
  <c r="AZ107" i="4"/>
  <c r="AY107" i="4"/>
  <c r="AX107" i="4"/>
  <c r="AW107" i="4"/>
  <c r="AV107" i="4"/>
  <c r="AU107" i="4"/>
  <c r="AT107" i="4"/>
  <c r="AS107" i="4"/>
  <c r="BL106" i="4"/>
  <c r="BK106" i="4"/>
  <c r="BJ106" i="4"/>
  <c r="BI106" i="4"/>
  <c r="BH106" i="4"/>
  <c r="BG106" i="4"/>
  <c r="BF106" i="4"/>
  <c r="BE106" i="4"/>
  <c r="BD106" i="4"/>
  <c r="BC106" i="4"/>
  <c r="BB106" i="4"/>
  <c r="BA106" i="4"/>
  <c r="AZ106" i="4"/>
  <c r="AY106" i="4"/>
  <c r="AX106" i="4"/>
  <c r="AW106" i="4"/>
  <c r="AV106" i="4"/>
  <c r="AU106" i="4"/>
  <c r="AT106" i="4"/>
  <c r="AS106" i="4"/>
  <c r="BL105" i="4"/>
  <c r="BK105" i="4"/>
  <c r="BJ105" i="4"/>
  <c r="BI105" i="4"/>
  <c r="BH105" i="4"/>
  <c r="BG105" i="4"/>
  <c r="BF105" i="4"/>
  <c r="BE105" i="4"/>
  <c r="BD105" i="4"/>
  <c r="BC105" i="4"/>
  <c r="BB105" i="4"/>
  <c r="BA105" i="4"/>
  <c r="AZ105" i="4"/>
  <c r="AY105" i="4"/>
  <c r="AX105" i="4"/>
  <c r="AW105" i="4"/>
  <c r="AV105" i="4"/>
  <c r="AU105" i="4"/>
  <c r="AT105" i="4"/>
  <c r="AS105" i="4"/>
  <c r="BL104" i="4"/>
  <c r="BK104" i="4"/>
  <c r="BJ104" i="4"/>
  <c r="BI104" i="4"/>
  <c r="BH104" i="4"/>
  <c r="BG104" i="4"/>
  <c r="BF104" i="4"/>
  <c r="BE104" i="4"/>
  <c r="BD104" i="4"/>
  <c r="BC104" i="4"/>
  <c r="BB104" i="4"/>
  <c r="BA104" i="4"/>
  <c r="AZ104" i="4"/>
  <c r="AY104" i="4"/>
  <c r="AX104" i="4"/>
  <c r="AW104" i="4"/>
  <c r="AV104" i="4"/>
  <c r="AU104" i="4"/>
  <c r="AT104" i="4"/>
  <c r="AS104" i="4"/>
  <c r="BL103" i="4"/>
  <c r="BK103" i="4"/>
  <c r="BJ103" i="4"/>
  <c r="BI103" i="4"/>
  <c r="BH103" i="4"/>
  <c r="BG103" i="4"/>
  <c r="BF103" i="4"/>
  <c r="BE103" i="4"/>
  <c r="BD103" i="4"/>
  <c r="BC103" i="4"/>
  <c r="BB103" i="4"/>
  <c r="BA103" i="4"/>
  <c r="AZ103" i="4"/>
  <c r="AY103" i="4"/>
  <c r="AX103" i="4"/>
  <c r="AW103" i="4"/>
  <c r="AV103" i="4"/>
  <c r="AU103" i="4"/>
  <c r="AT103" i="4"/>
  <c r="AS103" i="4"/>
  <c r="BL102" i="4"/>
  <c r="BK102" i="4"/>
  <c r="BJ102" i="4"/>
  <c r="BI102" i="4"/>
  <c r="BH102" i="4"/>
  <c r="BG102" i="4"/>
  <c r="BF102" i="4"/>
  <c r="BE102" i="4"/>
  <c r="BD102" i="4"/>
  <c r="BC102" i="4"/>
  <c r="BB102" i="4"/>
  <c r="BA102" i="4"/>
  <c r="AZ102" i="4"/>
  <c r="AY102" i="4"/>
  <c r="AX102" i="4"/>
  <c r="AW102" i="4"/>
  <c r="AV102" i="4"/>
  <c r="AU102" i="4"/>
  <c r="AT102" i="4"/>
  <c r="AS102" i="4"/>
  <c r="BL101" i="4"/>
  <c r="BK101" i="4"/>
  <c r="BJ101" i="4"/>
  <c r="BI101" i="4"/>
  <c r="BH101" i="4"/>
  <c r="BG101" i="4"/>
  <c r="BF101" i="4"/>
  <c r="BE101" i="4"/>
  <c r="BD101" i="4"/>
  <c r="BC101" i="4"/>
  <c r="BB101" i="4"/>
  <c r="BA101" i="4"/>
  <c r="AZ101" i="4"/>
  <c r="AY101" i="4"/>
  <c r="AX101" i="4"/>
  <c r="AW101" i="4"/>
  <c r="AV101" i="4"/>
  <c r="AU101" i="4"/>
  <c r="AT101" i="4"/>
  <c r="AS101" i="4"/>
  <c r="BL100" i="4"/>
  <c r="BK100" i="4"/>
  <c r="BJ100" i="4"/>
  <c r="BI100" i="4"/>
  <c r="BH100" i="4"/>
  <c r="BG100" i="4"/>
  <c r="BF100" i="4"/>
  <c r="BE100" i="4"/>
  <c r="BD100" i="4"/>
  <c r="BC100" i="4"/>
  <c r="BB100" i="4"/>
  <c r="BA100" i="4"/>
  <c r="AZ100" i="4"/>
  <c r="AY100" i="4"/>
  <c r="AX100" i="4"/>
  <c r="AW100" i="4"/>
  <c r="AV100" i="4"/>
  <c r="AU100" i="4"/>
  <c r="AT100" i="4"/>
  <c r="AS100" i="4"/>
  <c r="BL99" i="4"/>
  <c r="BK99" i="4"/>
  <c r="BJ99" i="4"/>
  <c r="BI99" i="4"/>
  <c r="BH99" i="4"/>
  <c r="BG99" i="4"/>
  <c r="BF99" i="4"/>
  <c r="BE99" i="4"/>
  <c r="BD99" i="4"/>
  <c r="BC99" i="4"/>
  <c r="BB99" i="4"/>
  <c r="BA99" i="4"/>
  <c r="AZ99" i="4"/>
  <c r="AY99" i="4"/>
  <c r="AX99" i="4"/>
  <c r="AW99" i="4"/>
  <c r="AV99" i="4"/>
  <c r="AU99" i="4"/>
  <c r="AT99" i="4"/>
  <c r="AS99" i="4"/>
  <c r="BL98" i="4"/>
  <c r="BK98" i="4"/>
  <c r="BJ98" i="4"/>
  <c r="BI98" i="4"/>
  <c r="BH98" i="4"/>
  <c r="BG98" i="4"/>
  <c r="BF98" i="4"/>
  <c r="BE98" i="4"/>
  <c r="BD98" i="4"/>
  <c r="BC98" i="4"/>
  <c r="BB98" i="4"/>
  <c r="BA98" i="4"/>
  <c r="AZ98" i="4"/>
  <c r="AY98" i="4"/>
  <c r="AX98" i="4"/>
  <c r="AW98" i="4"/>
  <c r="AV98" i="4"/>
  <c r="AU98" i="4"/>
  <c r="AT98" i="4"/>
  <c r="AS98" i="4"/>
  <c r="BL97" i="4"/>
  <c r="BK97" i="4"/>
  <c r="BJ97" i="4"/>
  <c r="BI97" i="4"/>
  <c r="BH97" i="4"/>
  <c r="BG97" i="4"/>
  <c r="BF97" i="4"/>
  <c r="BE97" i="4"/>
  <c r="BD97" i="4"/>
  <c r="BC97" i="4"/>
  <c r="BB97" i="4"/>
  <c r="BA97" i="4"/>
  <c r="AZ97" i="4"/>
  <c r="AY97" i="4"/>
  <c r="AX97" i="4"/>
  <c r="AW97" i="4"/>
  <c r="AV97" i="4"/>
  <c r="AU97" i="4"/>
  <c r="AT97" i="4"/>
  <c r="AS97" i="4"/>
  <c r="BL96" i="4"/>
  <c r="BK96" i="4"/>
  <c r="BJ96" i="4"/>
  <c r="BI96" i="4"/>
  <c r="BH96" i="4"/>
  <c r="BG96" i="4"/>
  <c r="BF96" i="4"/>
  <c r="BE96" i="4"/>
  <c r="BD96" i="4"/>
  <c r="BC96" i="4"/>
  <c r="BB96" i="4"/>
  <c r="BA96" i="4"/>
  <c r="AZ96" i="4"/>
  <c r="AY96" i="4"/>
  <c r="AX96" i="4"/>
  <c r="AW96" i="4"/>
  <c r="AV96" i="4"/>
  <c r="AU96" i="4"/>
  <c r="AT96" i="4"/>
  <c r="AS96" i="4"/>
  <c r="BL95" i="4"/>
  <c r="BK95" i="4"/>
  <c r="BJ95" i="4"/>
  <c r="BI95" i="4"/>
  <c r="BH95" i="4"/>
  <c r="BG95" i="4"/>
  <c r="BF95" i="4"/>
  <c r="BE95" i="4"/>
  <c r="BD95" i="4"/>
  <c r="BC95" i="4"/>
  <c r="BB95" i="4"/>
  <c r="BA95" i="4"/>
  <c r="AZ95" i="4"/>
  <c r="AY95" i="4"/>
  <c r="AX95" i="4"/>
  <c r="AW95" i="4"/>
  <c r="AV95" i="4"/>
  <c r="AU95" i="4"/>
  <c r="AT95" i="4"/>
  <c r="AS95" i="4"/>
  <c r="BL94" i="4"/>
  <c r="BK94" i="4"/>
  <c r="BJ94" i="4"/>
  <c r="BI94" i="4"/>
  <c r="BH94" i="4"/>
  <c r="BG94" i="4"/>
  <c r="BF94" i="4"/>
  <c r="BE94" i="4"/>
  <c r="BD94" i="4"/>
  <c r="BC94" i="4"/>
  <c r="BB94" i="4"/>
  <c r="BA94" i="4"/>
  <c r="AZ94" i="4"/>
  <c r="AY94" i="4"/>
  <c r="AX94" i="4"/>
  <c r="AW94" i="4"/>
  <c r="AV94" i="4"/>
  <c r="AU94" i="4"/>
  <c r="AT94" i="4"/>
  <c r="AS94" i="4"/>
  <c r="BL93" i="4"/>
  <c r="BK93" i="4"/>
  <c r="BJ93" i="4"/>
  <c r="BI93" i="4"/>
  <c r="BH93" i="4"/>
  <c r="BG93" i="4"/>
  <c r="BF93" i="4"/>
  <c r="BE93" i="4"/>
  <c r="BD93" i="4"/>
  <c r="BC93" i="4"/>
  <c r="BB93" i="4"/>
  <c r="BA93" i="4"/>
  <c r="AZ93" i="4"/>
  <c r="AY93" i="4"/>
  <c r="AX93" i="4"/>
  <c r="AW93" i="4"/>
  <c r="AV93" i="4"/>
  <c r="AU93" i="4"/>
  <c r="AT93" i="4"/>
  <c r="AS93" i="4"/>
  <c r="BL92" i="4"/>
  <c r="BK92" i="4"/>
  <c r="BJ92" i="4"/>
  <c r="BI92" i="4"/>
  <c r="BH92" i="4"/>
  <c r="BG92" i="4"/>
  <c r="BF92" i="4"/>
  <c r="BE92" i="4"/>
  <c r="BD92" i="4"/>
  <c r="BC92" i="4"/>
  <c r="BB92" i="4"/>
  <c r="BA92" i="4"/>
  <c r="AZ92" i="4"/>
  <c r="AY92" i="4"/>
  <c r="AX92" i="4"/>
  <c r="AW92" i="4"/>
  <c r="AV92" i="4"/>
  <c r="AU92" i="4"/>
  <c r="AT92" i="4"/>
  <c r="AS92" i="4"/>
  <c r="BL91" i="4"/>
  <c r="BK91" i="4"/>
  <c r="BJ91" i="4"/>
  <c r="BI91" i="4"/>
  <c r="BH91" i="4"/>
  <c r="BG91" i="4"/>
  <c r="BF91" i="4"/>
  <c r="BE91" i="4"/>
  <c r="BD91" i="4"/>
  <c r="BC91" i="4"/>
  <c r="BB91" i="4"/>
  <c r="BA91" i="4"/>
  <c r="AZ91" i="4"/>
  <c r="AY91" i="4"/>
  <c r="AX91" i="4"/>
  <c r="AW91" i="4"/>
  <c r="AV91" i="4"/>
  <c r="AU91" i="4"/>
  <c r="AT91" i="4"/>
  <c r="AS91" i="4"/>
  <c r="BL90" i="4"/>
  <c r="BK90" i="4"/>
  <c r="BJ90" i="4"/>
  <c r="BI90" i="4"/>
  <c r="BH90" i="4"/>
  <c r="BG90" i="4"/>
  <c r="BF90" i="4"/>
  <c r="BE90" i="4"/>
  <c r="BD90" i="4"/>
  <c r="BC90" i="4"/>
  <c r="BB90" i="4"/>
  <c r="BA90" i="4"/>
  <c r="AZ90" i="4"/>
  <c r="AY90" i="4"/>
  <c r="AX90" i="4"/>
  <c r="AW90" i="4"/>
  <c r="AV90" i="4"/>
  <c r="AU90" i="4"/>
  <c r="AT90" i="4"/>
  <c r="AS90" i="4"/>
  <c r="BL89" i="4"/>
  <c r="BK89" i="4"/>
  <c r="BJ89" i="4"/>
  <c r="BI89" i="4"/>
  <c r="BH89" i="4"/>
  <c r="BG89" i="4"/>
  <c r="BF89" i="4"/>
  <c r="BE89" i="4"/>
  <c r="BD89" i="4"/>
  <c r="BC89" i="4"/>
  <c r="BB89" i="4"/>
  <c r="BA89" i="4"/>
  <c r="AZ89" i="4"/>
  <c r="AY89" i="4"/>
  <c r="AX89" i="4"/>
  <c r="AW89" i="4"/>
  <c r="AV89" i="4"/>
  <c r="AU89" i="4"/>
  <c r="AT89" i="4"/>
  <c r="AS89" i="4"/>
  <c r="BL88" i="4"/>
  <c r="BK88" i="4"/>
  <c r="BJ88" i="4"/>
  <c r="BI88" i="4"/>
  <c r="BH88" i="4"/>
  <c r="BG88" i="4"/>
  <c r="BF88" i="4"/>
  <c r="BE88" i="4"/>
  <c r="BD88" i="4"/>
  <c r="BC88" i="4"/>
  <c r="BB88" i="4"/>
  <c r="BA88" i="4"/>
  <c r="AZ88" i="4"/>
  <c r="AY88" i="4"/>
  <c r="AX88" i="4"/>
  <c r="AW88" i="4"/>
  <c r="AV88" i="4"/>
  <c r="AU88" i="4"/>
  <c r="AT88" i="4"/>
  <c r="AS88" i="4"/>
  <c r="BL87" i="4"/>
  <c r="BK87" i="4"/>
  <c r="BJ87" i="4"/>
  <c r="BI87" i="4"/>
  <c r="BH87" i="4"/>
  <c r="BG87" i="4"/>
  <c r="BF87" i="4"/>
  <c r="BE87" i="4"/>
  <c r="BD87" i="4"/>
  <c r="BC87" i="4"/>
  <c r="BB87" i="4"/>
  <c r="BA87" i="4"/>
  <c r="AZ87" i="4"/>
  <c r="AY87" i="4"/>
  <c r="AX87" i="4"/>
  <c r="AW87" i="4"/>
  <c r="AV87" i="4"/>
  <c r="AU87" i="4"/>
  <c r="AT87" i="4"/>
  <c r="AS87" i="4"/>
  <c r="BL86" i="4"/>
  <c r="BK86" i="4"/>
  <c r="BJ86" i="4"/>
  <c r="BI86" i="4"/>
  <c r="BH86" i="4"/>
  <c r="BG86" i="4"/>
  <c r="BF86" i="4"/>
  <c r="BE86" i="4"/>
  <c r="BD86" i="4"/>
  <c r="BC86" i="4"/>
  <c r="BB86" i="4"/>
  <c r="BA86" i="4"/>
  <c r="AZ86" i="4"/>
  <c r="AY86" i="4"/>
  <c r="AX86" i="4"/>
  <c r="AW86" i="4"/>
  <c r="AV86" i="4"/>
  <c r="AU86" i="4"/>
  <c r="AT86" i="4"/>
  <c r="AS86" i="4"/>
  <c r="BL85" i="4"/>
  <c r="BK85" i="4"/>
  <c r="BJ85" i="4"/>
  <c r="BI85" i="4"/>
  <c r="BH85" i="4"/>
  <c r="BG85" i="4"/>
  <c r="BF85" i="4"/>
  <c r="BE85" i="4"/>
  <c r="BD85" i="4"/>
  <c r="BC85" i="4"/>
  <c r="BB85" i="4"/>
  <c r="BA85" i="4"/>
  <c r="AZ85" i="4"/>
  <c r="AY85" i="4"/>
  <c r="AX85" i="4"/>
  <c r="AW85" i="4"/>
  <c r="AV85" i="4"/>
  <c r="AU85" i="4"/>
  <c r="AT85" i="4"/>
  <c r="AS85" i="4"/>
  <c r="BL84" i="4"/>
  <c r="BK84" i="4"/>
  <c r="BJ84" i="4"/>
  <c r="BI84" i="4"/>
  <c r="BH84" i="4"/>
  <c r="BG84" i="4"/>
  <c r="BF84" i="4"/>
  <c r="BE84" i="4"/>
  <c r="BD84" i="4"/>
  <c r="BC84" i="4"/>
  <c r="BB84" i="4"/>
  <c r="BA84" i="4"/>
  <c r="AZ84" i="4"/>
  <c r="AY84" i="4"/>
  <c r="AX84" i="4"/>
  <c r="AW84" i="4"/>
  <c r="AV84" i="4"/>
  <c r="AU84" i="4"/>
  <c r="AT84" i="4"/>
  <c r="AS84" i="4"/>
  <c r="BL83" i="4"/>
  <c r="BK83" i="4"/>
  <c r="BJ83" i="4"/>
  <c r="BI83" i="4"/>
  <c r="BH83" i="4"/>
  <c r="BG83" i="4"/>
  <c r="BF83" i="4"/>
  <c r="BE83" i="4"/>
  <c r="BD83" i="4"/>
  <c r="BC83" i="4"/>
  <c r="BB83" i="4"/>
  <c r="BA83" i="4"/>
  <c r="AZ83" i="4"/>
  <c r="AY83" i="4"/>
  <c r="AX83" i="4"/>
  <c r="AW83" i="4"/>
  <c r="AV83" i="4"/>
  <c r="AU83" i="4"/>
  <c r="AT83" i="4"/>
  <c r="AS83" i="4"/>
  <c r="BL82" i="4"/>
  <c r="BK82" i="4"/>
  <c r="BJ82" i="4"/>
  <c r="BI82" i="4"/>
  <c r="BH82" i="4"/>
  <c r="BG82" i="4"/>
  <c r="BF82" i="4"/>
  <c r="BE82" i="4"/>
  <c r="BD82" i="4"/>
  <c r="BC82" i="4"/>
  <c r="BB82" i="4"/>
  <c r="BA82" i="4"/>
  <c r="AZ82" i="4"/>
  <c r="AY82" i="4"/>
  <c r="AX82" i="4"/>
  <c r="AW82" i="4"/>
  <c r="AV82" i="4"/>
  <c r="AU82" i="4"/>
  <c r="AT82" i="4"/>
  <c r="AS82" i="4"/>
  <c r="BL81" i="4"/>
  <c r="BK81" i="4"/>
  <c r="BJ81" i="4"/>
  <c r="BI81" i="4"/>
  <c r="BH81" i="4"/>
  <c r="BG81" i="4"/>
  <c r="BF81" i="4"/>
  <c r="BE81" i="4"/>
  <c r="BD81" i="4"/>
  <c r="BC81" i="4"/>
  <c r="BB81" i="4"/>
  <c r="BA81" i="4"/>
  <c r="AZ81" i="4"/>
  <c r="AY81" i="4"/>
  <c r="AX81" i="4"/>
  <c r="AW81" i="4"/>
  <c r="AV81" i="4"/>
  <c r="AU81" i="4"/>
  <c r="AT81" i="4"/>
  <c r="AS81" i="4"/>
  <c r="BL80" i="4"/>
  <c r="BK80" i="4"/>
  <c r="BJ80" i="4"/>
  <c r="BI80" i="4"/>
  <c r="BH80" i="4"/>
  <c r="BG80" i="4"/>
  <c r="BF80" i="4"/>
  <c r="BE80" i="4"/>
  <c r="BD80" i="4"/>
  <c r="BC80" i="4"/>
  <c r="BB80" i="4"/>
  <c r="BA80" i="4"/>
  <c r="AZ80" i="4"/>
  <c r="AY80" i="4"/>
  <c r="AX80" i="4"/>
  <c r="AW80" i="4"/>
  <c r="AV80" i="4"/>
  <c r="AU80" i="4"/>
  <c r="AT80" i="4"/>
  <c r="AS80" i="4"/>
  <c r="BL79" i="4"/>
  <c r="BK79" i="4"/>
  <c r="BJ79" i="4"/>
  <c r="BI79" i="4"/>
  <c r="BH79" i="4"/>
  <c r="BG79" i="4"/>
  <c r="BF79" i="4"/>
  <c r="BE79" i="4"/>
  <c r="BD79" i="4"/>
  <c r="BC79" i="4"/>
  <c r="BB79" i="4"/>
  <c r="BA79" i="4"/>
  <c r="AZ79" i="4"/>
  <c r="AY79" i="4"/>
  <c r="AX79" i="4"/>
  <c r="AW79" i="4"/>
  <c r="AV79" i="4"/>
  <c r="AU79" i="4"/>
  <c r="AT79" i="4"/>
  <c r="AS79" i="4"/>
  <c r="BL78" i="4"/>
  <c r="BK78" i="4"/>
  <c r="BJ78" i="4"/>
  <c r="BI78" i="4"/>
  <c r="BH78" i="4"/>
  <c r="BG78" i="4"/>
  <c r="BF78" i="4"/>
  <c r="BE78" i="4"/>
  <c r="BD78" i="4"/>
  <c r="BC78" i="4"/>
  <c r="BB78" i="4"/>
  <c r="BA78" i="4"/>
  <c r="AZ78" i="4"/>
  <c r="AY78" i="4"/>
  <c r="AX78" i="4"/>
  <c r="AW78" i="4"/>
  <c r="AV78" i="4"/>
  <c r="AU78" i="4"/>
  <c r="AT78" i="4"/>
  <c r="AS78" i="4"/>
  <c r="BL77" i="4"/>
  <c r="BK77" i="4"/>
  <c r="BJ77" i="4"/>
  <c r="BI77" i="4"/>
  <c r="BH77" i="4"/>
  <c r="BG77" i="4"/>
  <c r="BF77" i="4"/>
  <c r="BE77" i="4"/>
  <c r="BD77" i="4"/>
  <c r="BC77" i="4"/>
  <c r="BB77" i="4"/>
  <c r="BA77" i="4"/>
  <c r="AZ77" i="4"/>
  <c r="AY77" i="4"/>
  <c r="AX77" i="4"/>
  <c r="AW77" i="4"/>
  <c r="AV77" i="4"/>
  <c r="AU77" i="4"/>
  <c r="AT77" i="4"/>
  <c r="AS77" i="4"/>
  <c r="BL76" i="4"/>
  <c r="BK76" i="4"/>
  <c r="BJ76" i="4"/>
  <c r="BI76" i="4"/>
  <c r="BH76" i="4"/>
  <c r="BG76" i="4"/>
  <c r="BF76" i="4"/>
  <c r="BE76" i="4"/>
  <c r="BD76" i="4"/>
  <c r="BC76" i="4"/>
  <c r="BB76" i="4"/>
  <c r="BA76" i="4"/>
  <c r="AZ76" i="4"/>
  <c r="AY76" i="4"/>
  <c r="AX76" i="4"/>
  <c r="AW76" i="4"/>
  <c r="AV76" i="4"/>
  <c r="AU76" i="4"/>
  <c r="AT76" i="4"/>
  <c r="AS76" i="4"/>
  <c r="BL75" i="4"/>
  <c r="BK75" i="4"/>
  <c r="BJ75" i="4"/>
  <c r="BI75" i="4"/>
  <c r="BH75" i="4"/>
  <c r="BG75" i="4"/>
  <c r="BF75" i="4"/>
  <c r="BE75" i="4"/>
  <c r="BD75" i="4"/>
  <c r="BC75" i="4"/>
  <c r="BB75" i="4"/>
  <c r="BA75" i="4"/>
  <c r="AZ75" i="4"/>
  <c r="AY75" i="4"/>
  <c r="AX75" i="4"/>
  <c r="AW75" i="4"/>
  <c r="AV75" i="4"/>
  <c r="AU75" i="4"/>
  <c r="AT75" i="4"/>
  <c r="AS75" i="4"/>
  <c r="BL74" i="4"/>
  <c r="BK74" i="4"/>
  <c r="BJ74" i="4"/>
  <c r="BI74" i="4"/>
  <c r="BH74" i="4"/>
  <c r="BG74" i="4"/>
  <c r="BF74" i="4"/>
  <c r="BE74" i="4"/>
  <c r="BD74" i="4"/>
  <c r="BC74" i="4"/>
  <c r="BB74" i="4"/>
  <c r="BA74" i="4"/>
  <c r="AZ74" i="4"/>
  <c r="AY74" i="4"/>
  <c r="AX74" i="4"/>
  <c r="AW74" i="4"/>
  <c r="AV74" i="4"/>
  <c r="AU74" i="4"/>
  <c r="AT74" i="4"/>
  <c r="AS74" i="4"/>
  <c r="BL73" i="4"/>
  <c r="BK73" i="4"/>
  <c r="BJ73" i="4"/>
  <c r="BI73" i="4"/>
  <c r="BH73" i="4"/>
  <c r="BG73" i="4"/>
  <c r="BF73" i="4"/>
  <c r="BE73" i="4"/>
  <c r="BD73" i="4"/>
  <c r="BC73" i="4"/>
  <c r="BB73" i="4"/>
  <c r="BA73" i="4"/>
  <c r="AZ73" i="4"/>
  <c r="AY73" i="4"/>
  <c r="AX73" i="4"/>
  <c r="AW73" i="4"/>
  <c r="AV73" i="4"/>
  <c r="AU73" i="4"/>
  <c r="AT73" i="4"/>
  <c r="AS73" i="4"/>
  <c r="BL72" i="4"/>
  <c r="BK72" i="4"/>
  <c r="BJ72" i="4"/>
  <c r="BI72" i="4"/>
  <c r="BH72" i="4"/>
  <c r="BG72" i="4"/>
  <c r="BF72" i="4"/>
  <c r="BE72" i="4"/>
  <c r="BD72" i="4"/>
  <c r="BC72" i="4"/>
  <c r="BB72" i="4"/>
  <c r="BA72" i="4"/>
  <c r="AZ72" i="4"/>
  <c r="AY72" i="4"/>
  <c r="AX72" i="4"/>
  <c r="AW72" i="4"/>
  <c r="AV72" i="4"/>
  <c r="AU72" i="4"/>
  <c r="AT72" i="4"/>
  <c r="AS72" i="4"/>
  <c r="BL71" i="4"/>
  <c r="BK71" i="4"/>
  <c r="BJ71" i="4"/>
  <c r="BI71" i="4"/>
  <c r="BH71" i="4"/>
  <c r="BG71" i="4"/>
  <c r="BF71" i="4"/>
  <c r="BE71" i="4"/>
  <c r="BD71" i="4"/>
  <c r="BC71" i="4"/>
  <c r="BB71" i="4"/>
  <c r="BA71" i="4"/>
  <c r="AZ71" i="4"/>
  <c r="AY71" i="4"/>
  <c r="AX71" i="4"/>
  <c r="AW71" i="4"/>
  <c r="AV71" i="4"/>
  <c r="AU71" i="4"/>
  <c r="AT71" i="4"/>
  <c r="AS71" i="4"/>
  <c r="BL70" i="4"/>
  <c r="BK70" i="4"/>
  <c r="BJ70" i="4"/>
  <c r="BI70" i="4"/>
  <c r="BH70" i="4"/>
  <c r="BG70" i="4"/>
  <c r="BF70" i="4"/>
  <c r="BE70" i="4"/>
  <c r="BD70" i="4"/>
  <c r="BC70" i="4"/>
  <c r="BB70" i="4"/>
  <c r="BA70" i="4"/>
  <c r="AZ70" i="4"/>
  <c r="AY70" i="4"/>
  <c r="AX70" i="4"/>
  <c r="AW70" i="4"/>
  <c r="AV70" i="4"/>
  <c r="AU70" i="4"/>
  <c r="AT70" i="4"/>
  <c r="AS70" i="4"/>
  <c r="BL69" i="4"/>
  <c r="BK69" i="4"/>
  <c r="BJ69" i="4"/>
  <c r="BI69" i="4"/>
  <c r="BH69" i="4"/>
  <c r="BG69" i="4"/>
  <c r="BF69" i="4"/>
  <c r="BE69" i="4"/>
  <c r="BD69" i="4"/>
  <c r="BC69" i="4"/>
  <c r="BB69" i="4"/>
  <c r="BA69" i="4"/>
  <c r="AZ69" i="4"/>
  <c r="AY69" i="4"/>
  <c r="AX69" i="4"/>
  <c r="AW69" i="4"/>
  <c r="AV69" i="4"/>
  <c r="AU69" i="4"/>
  <c r="AT69" i="4"/>
  <c r="AS69" i="4"/>
  <c r="BL68" i="4"/>
  <c r="BK68" i="4"/>
  <c r="BJ68" i="4"/>
  <c r="BI68" i="4"/>
  <c r="BH68" i="4"/>
  <c r="BG68" i="4"/>
  <c r="BF68" i="4"/>
  <c r="BE68" i="4"/>
  <c r="BD68" i="4"/>
  <c r="BC68" i="4"/>
  <c r="BB68" i="4"/>
  <c r="BA68" i="4"/>
  <c r="AZ68" i="4"/>
  <c r="AY68" i="4"/>
  <c r="AX68" i="4"/>
  <c r="AW68" i="4"/>
  <c r="AV68" i="4"/>
  <c r="AU68" i="4"/>
  <c r="AT68" i="4"/>
  <c r="AS68" i="4"/>
  <c r="BL67" i="4"/>
  <c r="BK67" i="4"/>
  <c r="BJ67" i="4"/>
  <c r="BI67" i="4"/>
  <c r="BH67" i="4"/>
  <c r="BG67" i="4"/>
  <c r="BF67" i="4"/>
  <c r="BE67" i="4"/>
  <c r="BD67" i="4"/>
  <c r="BC67" i="4"/>
  <c r="BB67" i="4"/>
  <c r="BA67" i="4"/>
  <c r="AZ67" i="4"/>
  <c r="AY67" i="4"/>
  <c r="AX67" i="4"/>
  <c r="AW67" i="4"/>
  <c r="AV67" i="4"/>
  <c r="AU67" i="4"/>
  <c r="AT67" i="4"/>
  <c r="AS67" i="4"/>
  <c r="BL66" i="4"/>
  <c r="BK66" i="4"/>
  <c r="BJ66" i="4"/>
  <c r="BI66" i="4"/>
  <c r="BH66" i="4"/>
  <c r="BG66" i="4"/>
  <c r="BF66" i="4"/>
  <c r="BE66" i="4"/>
  <c r="BD66" i="4"/>
  <c r="BC66" i="4"/>
  <c r="BB66" i="4"/>
  <c r="BA66" i="4"/>
  <c r="AZ66" i="4"/>
  <c r="AY66" i="4"/>
  <c r="AX66" i="4"/>
  <c r="AW66" i="4"/>
  <c r="AV66" i="4"/>
  <c r="AU66" i="4"/>
  <c r="AT66" i="4"/>
  <c r="AS66" i="4"/>
  <c r="BL65" i="4"/>
  <c r="BK65" i="4"/>
  <c r="BJ65" i="4"/>
  <c r="BI65" i="4"/>
  <c r="BH65" i="4"/>
  <c r="BG65" i="4"/>
  <c r="BF65" i="4"/>
  <c r="BE65" i="4"/>
  <c r="BD65" i="4"/>
  <c r="BC65" i="4"/>
  <c r="BB65" i="4"/>
  <c r="BA65" i="4"/>
  <c r="AZ65" i="4"/>
  <c r="AY65" i="4"/>
  <c r="AX65" i="4"/>
  <c r="AW65" i="4"/>
  <c r="AV65" i="4"/>
  <c r="AU65" i="4"/>
  <c r="AT65" i="4"/>
  <c r="AS65" i="4"/>
  <c r="BL64" i="4"/>
  <c r="BK64" i="4"/>
  <c r="BJ64" i="4"/>
  <c r="BI64" i="4"/>
  <c r="BH64" i="4"/>
  <c r="BG64" i="4"/>
  <c r="BF64" i="4"/>
  <c r="BE64" i="4"/>
  <c r="BD64" i="4"/>
  <c r="BC64" i="4"/>
  <c r="BB64" i="4"/>
  <c r="BA64" i="4"/>
  <c r="AZ64" i="4"/>
  <c r="AY64" i="4"/>
  <c r="AX64" i="4"/>
  <c r="AW64" i="4"/>
  <c r="AV64" i="4"/>
  <c r="AU64" i="4"/>
  <c r="AT64" i="4"/>
  <c r="AS64" i="4"/>
  <c r="BL63" i="4"/>
  <c r="BK63" i="4"/>
  <c r="BJ63" i="4"/>
  <c r="BI63" i="4"/>
  <c r="BH63" i="4"/>
  <c r="BG63" i="4"/>
  <c r="BF63" i="4"/>
  <c r="BE63" i="4"/>
  <c r="BD63" i="4"/>
  <c r="BC63" i="4"/>
  <c r="BB63" i="4"/>
  <c r="BA63" i="4"/>
  <c r="AZ63" i="4"/>
  <c r="AY63" i="4"/>
  <c r="AX63" i="4"/>
  <c r="AW63" i="4"/>
  <c r="AV63" i="4"/>
  <c r="AU63" i="4"/>
  <c r="AT63" i="4"/>
  <c r="AS63" i="4"/>
  <c r="BL62" i="4"/>
  <c r="BK62" i="4"/>
  <c r="BJ62" i="4"/>
  <c r="BI62" i="4"/>
  <c r="BH62" i="4"/>
  <c r="BG62" i="4"/>
  <c r="BF62" i="4"/>
  <c r="BE62" i="4"/>
  <c r="BD62" i="4"/>
  <c r="BC62" i="4"/>
  <c r="BB62" i="4"/>
  <c r="BA62" i="4"/>
  <c r="AZ62" i="4"/>
  <c r="AY62" i="4"/>
  <c r="AX62" i="4"/>
  <c r="AW62" i="4"/>
  <c r="AV62" i="4"/>
  <c r="AU62" i="4"/>
  <c r="AT62" i="4"/>
  <c r="AS62" i="4"/>
  <c r="BL61" i="4"/>
  <c r="BK61" i="4"/>
  <c r="BJ61" i="4"/>
  <c r="BI61" i="4"/>
  <c r="BH61" i="4"/>
  <c r="BG61" i="4"/>
  <c r="BF61" i="4"/>
  <c r="BE61" i="4"/>
  <c r="BD61" i="4"/>
  <c r="BC61" i="4"/>
  <c r="BB61" i="4"/>
  <c r="BA61" i="4"/>
  <c r="AZ61" i="4"/>
  <c r="AY61" i="4"/>
  <c r="AX61" i="4"/>
  <c r="AW61" i="4"/>
  <c r="AV61" i="4"/>
  <c r="AU61" i="4"/>
  <c r="AT61" i="4"/>
  <c r="AS61" i="4"/>
  <c r="BL60" i="4"/>
  <c r="BK60" i="4"/>
  <c r="BJ60" i="4"/>
  <c r="BI60" i="4"/>
  <c r="BH60" i="4"/>
  <c r="BG60" i="4"/>
  <c r="BF60" i="4"/>
  <c r="BE60" i="4"/>
  <c r="BD60" i="4"/>
  <c r="BC60" i="4"/>
  <c r="BB60" i="4"/>
  <c r="BA60" i="4"/>
  <c r="AZ60" i="4"/>
  <c r="AY60" i="4"/>
  <c r="AX60" i="4"/>
  <c r="AW60" i="4"/>
  <c r="AV60" i="4"/>
  <c r="AU60" i="4"/>
  <c r="AT60" i="4"/>
  <c r="AS60" i="4"/>
  <c r="BL59" i="4"/>
  <c r="BK59" i="4"/>
  <c r="BJ59" i="4"/>
  <c r="BI59" i="4"/>
  <c r="BH59" i="4"/>
  <c r="BG59" i="4"/>
  <c r="BF59" i="4"/>
  <c r="BE59" i="4"/>
  <c r="BD59" i="4"/>
  <c r="BC59" i="4"/>
  <c r="BB59" i="4"/>
  <c r="BA59" i="4"/>
  <c r="AZ59" i="4"/>
  <c r="AY59" i="4"/>
  <c r="AX59" i="4"/>
  <c r="AW59" i="4"/>
  <c r="AV59" i="4"/>
  <c r="AU59" i="4"/>
  <c r="AT59" i="4"/>
  <c r="AS59" i="4"/>
  <c r="BL58" i="4"/>
  <c r="BK58" i="4"/>
  <c r="BJ58" i="4"/>
  <c r="BI58" i="4"/>
  <c r="BH58" i="4"/>
  <c r="BG58" i="4"/>
  <c r="BF58" i="4"/>
  <c r="BE58" i="4"/>
  <c r="BD58" i="4"/>
  <c r="BC58" i="4"/>
  <c r="BB58" i="4"/>
  <c r="BA58" i="4"/>
  <c r="AZ58" i="4"/>
  <c r="AY58" i="4"/>
  <c r="AX58" i="4"/>
  <c r="AW58" i="4"/>
  <c r="AV58" i="4"/>
  <c r="AU58" i="4"/>
  <c r="AT58" i="4"/>
  <c r="AS58" i="4"/>
  <c r="BL57" i="4"/>
  <c r="BK57" i="4"/>
  <c r="BJ57" i="4"/>
  <c r="BI57" i="4"/>
  <c r="BH57" i="4"/>
  <c r="BG57" i="4"/>
  <c r="BF57" i="4"/>
  <c r="BE57" i="4"/>
  <c r="BD57" i="4"/>
  <c r="BC57" i="4"/>
  <c r="BB57" i="4"/>
  <c r="BA57" i="4"/>
  <c r="AZ57" i="4"/>
  <c r="AY57" i="4"/>
  <c r="AX57" i="4"/>
  <c r="AW57" i="4"/>
  <c r="AV57" i="4"/>
  <c r="AU57" i="4"/>
  <c r="AT57" i="4"/>
  <c r="AS57" i="4"/>
  <c r="BL56" i="4"/>
  <c r="BK56" i="4"/>
  <c r="BJ56" i="4"/>
  <c r="BI56" i="4"/>
  <c r="BH56" i="4"/>
  <c r="BG56" i="4"/>
  <c r="BF56" i="4"/>
  <c r="BE56" i="4"/>
  <c r="BD56" i="4"/>
  <c r="BC56" i="4"/>
  <c r="BB56" i="4"/>
  <c r="BA56" i="4"/>
  <c r="AZ56" i="4"/>
  <c r="AY56" i="4"/>
  <c r="AX56" i="4"/>
  <c r="AW56" i="4"/>
  <c r="AV56" i="4"/>
  <c r="AU56" i="4"/>
  <c r="AT56" i="4"/>
  <c r="AS56" i="4"/>
  <c r="BL55" i="4"/>
  <c r="BK55" i="4"/>
  <c r="BJ55" i="4"/>
  <c r="BI55" i="4"/>
  <c r="BH55" i="4"/>
  <c r="BG55" i="4"/>
  <c r="BF55" i="4"/>
  <c r="BE55" i="4"/>
  <c r="BD55" i="4"/>
  <c r="BC55" i="4"/>
  <c r="BB55" i="4"/>
  <c r="BA55" i="4"/>
  <c r="AZ55" i="4"/>
  <c r="AY55" i="4"/>
  <c r="AX55" i="4"/>
  <c r="AW55" i="4"/>
  <c r="AV55" i="4"/>
  <c r="AU55" i="4"/>
  <c r="AT55" i="4"/>
  <c r="AS55" i="4"/>
  <c r="BL54" i="4"/>
  <c r="BK54" i="4"/>
  <c r="BJ54" i="4"/>
  <c r="BI54" i="4"/>
  <c r="BH54" i="4"/>
  <c r="BG54" i="4"/>
  <c r="BF54" i="4"/>
  <c r="BE54" i="4"/>
  <c r="BD54" i="4"/>
  <c r="BC54" i="4"/>
  <c r="BB54" i="4"/>
  <c r="BA54" i="4"/>
  <c r="AZ54" i="4"/>
  <c r="AY54" i="4"/>
  <c r="AX54" i="4"/>
  <c r="AW54" i="4"/>
  <c r="AV54" i="4"/>
  <c r="AU54" i="4"/>
  <c r="AT54" i="4"/>
  <c r="AS54" i="4"/>
  <c r="BL53" i="4"/>
  <c r="BK53" i="4"/>
  <c r="BJ53" i="4"/>
  <c r="BI53" i="4"/>
  <c r="BH53" i="4"/>
  <c r="BG53" i="4"/>
  <c r="BF53" i="4"/>
  <c r="BE53" i="4"/>
  <c r="BD53" i="4"/>
  <c r="BC53" i="4"/>
  <c r="BB53" i="4"/>
  <c r="BA53" i="4"/>
  <c r="AZ53" i="4"/>
  <c r="AY53" i="4"/>
  <c r="AX53" i="4"/>
  <c r="AW53" i="4"/>
  <c r="AV53" i="4"/>
  <c r="AU53" i="4"/>
  <c r="AT53" i="4"/>
  <c r="AS53" i="4"/>
  <c r="BL52" i="4"/>
  <c r="BK52" i="4"/>
  <c r="BJ52" i="4"/>
  <c r="BI52" i="4"/>
  <c r="BH52" i="4"/>
  <c r="BG52" i="4"/>
  <c r="BF52" i="4"/>
  <c r="BE52" i="4"/>
  <c r="BD52" i="4"/>
  <c r="BC52" i="4"/>
  <c r="BB52" i="4"/>
  <c r="BA52" i="4"/>
  <c r="AZ52" i="4"/>
  <c r="AY52" i="4"/>
  <c r="AX52" i="4"/>
  <c r="AW52" i="4"/>
  <c r="AV52" i="4"/>
  <c r="AU52" i="4"/>
  <c r="AT52" i="4"/>
  <c r="AS52" i="4"/>
  <c r="BL51" i="4"/>
  <c r="BK51" i="4"/>
  <c r="BJ51" i="4"/>
  <c r="BI51" i="4"/>
  <c r="BH51" i="4"/>
  <c r="BG51" i="4"/>
  <c r="BF51" i="4"/>
  <c r="BE51" i="4"/>
  <c r="BD51" i="4"/>
  <c r="BC51" i="4"/>
  <c r="BB51" i="4"/>
  <c r="BA51" i="4"/>
  <c r="AZ51" i="4"/>
  <c r="AY51" i="4"/>
  <c r="AX51" i="4"/>
  <c r="AW51" i="4"/>
  <c r="AV51" i="4"/>
  <c r="AU51" i="4"/>
  <c r="AT51" i="4"/>
  <c r="AS51" i="4"/>
  <c r="BL50" i="4"/>
  <c r="BK50" i="4"/>
  <c r="BJ50" i="4"/>
  <c r="BI50" i="4"/>
  <c r="BH50" i="4"/>
  <c r="BG50" i="4"/>
  <c r="BF50" i="4"/>
  <c r="BE50" i="4"/>
  <c r="BD50" i="4"/>
  <c r="BC50" i="4"/>
  <c r="BB50" i="4"/>
  <c r="BA50" i="4"/>
  <c r="AZ50" i="4"/>
  <c r="AY50" i="4"/>
  <c r="AX50" i="4"/>
  <c r="AW50" i="4"/>
  <c r="AV50" i="4"/>
  <c r="AU50" i="4"/>
  <c r="AT50" i="4"/>
  <c r="AS50" i="4"/>
  <c r="BL49" i="4"/>
  <c r="BK49" i="4"/>
  <c r="BJ49" i="4"/>
  <c r="BI49" i="4"/>
  <c r="BH49" i="4"/>
  <c r="BG49" i="4"/>
  <c r="BF49" i="4"/>
  <c r="BE49" i="4"/>
  <c r="BD49" i="4"/>
  <c r="BC49" i="4"/>
  <c r="BB49" i="4"/>
  <c r="BA49" i="4"/>
  <c r="AZ49" i="4"/>
  <c r="AY49" i="4"/>
  <c r="AX49" i="4"/>
  <c r="AW49" i="4"/>
  <c r="AV49" i="4"/>
  <c r="AU49" i="4"/>
  <c r="AT49" i="4"/>
  <c r="AS49" i="4"/>
  <c r="BL48" i="4"/>
  <c r="BK48" i="4"/>
  <c r="BJ48" i="4"/>
  <c r="BI48" i="4"/>
  <c r="BH48" i="4"/>
  <c r="BG48" i="4"/>
  <c r="BF48" i="4"/>
  <c r="BE48" i="4"/>
  <c r="BD48" i="4"/>
  <c r="BC48" i="4"/>
  <c r="BB48" i="4"/>
  <c r="BA48" i="4"/>
  <c r="AZ48" i="4"/>
  <c r="AY48" i="4"/>
  <c r="AX48" i="4"/>
  <c r="AW48" i="4"/>
  <c r="AV48" i="4"/>
  <c r="AU48" i="4"/>
  <c r="AT48" i="4"/>
  <c r="AS48" i="4"/>
  <c r="BL47" i="4"/>
  <c r="BK47" i="4"/>
  <c r="BJ47" i="4"/>
  <c r="BI47" i="4"/>
  <c r="BH47" i="4"/>
  <c r="BG47" i="4"/>
  <c r="BF47" i="4"/>
  <c r="BE47" i="4"/>
  <c r="BD47" i="4"/>
  <c r="BC47" i="4"/>
  <c r="BB47" i="4"/>
  <c r="BA47" i="4"/>
  <c r="AZ47" i="4"/>
  <c r="AY47" i="4"/>
  <c r="AX47" i="4"/>
  <c r="AW47" i="4"/>
  <c r="AV47" i="4"/>
  <c r="AU47" i="4"/>
  <c r="AT47" i="4"/>
  <c r="AS47" i="4"/>
  <c r="BL46" i="4"/>
  <c r="BK46" i="4"/>
  <c r="BJ46" i="4"/>
  <c r="BI46" i="4"/>
  <c r="BH46" i="4"/>
  <c r="BG46" i="4"/>
  <c r="BF46" i="4"/>
  <c r="BE46" i="4"/>
  <c r="BD46" i="4"/>
  <c r="BC46" i="4"/>
  <c r="BB46" i="4"/>
  <c r="BA46" i="4"/>
  <c r="AZ46" i="4"/>
  <c r="AY46" i="4"/>
  <c r="AX46" i="4"/>
  <c r="AW46" i="4"/>
  <c r="AV46" i="4"/>
  <c r="AU46" i="4"/>
  <c r="AT46" i="4"/>
  <c r="AS46" i="4"/>
  <c r="BL45" i="4"/>
  <c r="BK45" i="4"/>
  <c r="BJ45" i="4"/>
  <c r="BI45" i="4"/>
  <c r="BH45" i="4"/>
  <c r="BG45" i="4"/>
  <c r="BF45" i="4"/>
  <c r="BE45" i="4"/>
  <c r="BD45" i="4"/>
  <c r="BC45" i="4"/>
  <c r="BB45" i="4"/>
  <c r="BA45" i="4"/>
  <c r="AZ45" i="4"/>
  <c r="AY45" i="4"/>
  <c r="AX45" i="4"/>
  <c r="AW45" i="4"/>
  <c r="AV45" i="4"/>
  <c r="AU45" i="4"/>
  <c r="AT45" i="4"/>
  <c r="AS45" i="4"/>
  <c r="BL44" i="4"/>
  <c r="BK44" i="4"/>
  <c r="BJ44" i="4"/>
  <c r="BI44" i="4"/>
  <c r="BH44" i="4"/>
  <c r="BG44" i="4"/>
  <c r="BF44" i="4"/>
  <c r="BE44" i="4"/>
  <c r="BD44" i="4"/>
  <c r="BC44" i="4"/>
  <c r="BB44" i="4"/>
  <c r="BA44" i="4"/>
  <c r="AZ44" i="4"/>
  <c r="AY44" i="4"/>
  <c r="AX44" i="4"/>
  <c r="AW44" i="4"/>
  <c r="AV44" i="4"/>
  <c r="AU44" i="4"/>
  <c r="AT44" i="4"/>
  <c r="AS44" i="4"/>
  <c r="BL43" i="4"/>
  <c r="BK43" i="4"/>
  <c r="BJ43" i="4"/>
  <c r="BI43" i="4"/>
  <c r="BH43" i="4"/>
  <c r="BG43" i="4"/>
  <c r="BF43" i="4"/>
  <c r="BE43" i="4"/>
  <c r="BD43" i="4"/>
  <c r="BC43" i="4"/>
  <c r="BB43" i="4"/>
  <c r="BA43" i="4"/>
  <c r="AZ43" i="4"/>
  <c r="AY43" i="4"/>
  <c r="AX43" i="4"/>
  <c r="AW43" i="4"/>
  <c r="AV43" i="4"/>
  <c r="AU43" i="4"/>
  <c r="AT43" i="4"/>
  <c r="AS43" i="4"/>
  <c r="BL42" i="4"/>
  <c r="BK42" i="4"/>
  <c r="BJ42" i="4"/>
  <c r="BI42" i="4"/>
  <c r="BH42" i="4"/>
  <c r="BG42" i="4"/>
  <c r="BF42" i="4"/>
  <c r="BE42" i="4"/>
  <c r="BD42" i="4"/>
  <c r="BC42" i="4"/>
  <c r="BB42" i="4"/>
  <c r="BA42" i="4"/>
  <c r="AZ42" i="4"/>
  <c r="AY42" i="4"/>
  <c r="AX42" i="4"/>
  <c r="AW42" i="4"/>
  <c r="AV42" i="4"/>
  <c r="AU42" i="4"/>
  <c r="AT42" i="4"/>
  <c r="AS42" i="4"/>
  <c r="BL41" i="4"/>
  <c r="BK41" i="4"/>
  <c r="BJ41" i="4"/>
  <c r="BI41" i="4"/>
  <c r="BH41" i="4"/>
  <c r="BG41" i="4"/>
  <c r="BF41" i="4"/>
  <c r="BE41" i="4"/>
  <c r="BD41" i="4"/>
  <c r="BC41" i="4"/>
  <c r="BB41" i="4"/>
  <c r="BA41" i="4"/>
  <c r="AZ41" i="4"/>
  <c r="AY41" i="4"/>
  <c r="AX41" i="4"/>
  <c r="AW41" i="4"/>
  <c r="AV41" i="4"/>
  <c r="AU41" i="4"/>
  <c r="AT41" i="4"/>
  <c r="AS41" i="4"/>
  <c r="BL40" i="4"/>
  <c r="BK40" i="4"/>
  <c r="BJ40" i="4"/>
  <c r="BI40" i="4"/>
  <c r="BH40" i="4"/>
  <c r="BG40" i="4"/>
  <c r="BF40" i="4"/>
  <c r="BE40" i="4"/>
  <c r="BD40" i="4"/>
  <c r="BC40" i="4"/>
  <c r="BB40" i="4"/>
  <c r="BA40" i="4"/>
  <c r="AZ40" i="4"/>
  <c r="AY40" i="4"/>
  <c r="AX40" i="4"/>
  <c r="AW40" i="4"/>
  <c r="AV40" i="4"/>
  <c r="AU40" i="4"/>
  <c r="AT40" i="4"/>
  <c r="AS40" i="4"/>
  <c r="BL39" i="4"/>
  <c r="BK39" i="4"/>
  <c r="BJ39" i="4"/>
  <c r="BI39" i="4"/>
  <c r="BH39" i="4"/>
  <c r="BG39" i="4"/>
  <c r="BF39" i="4"/>
  <c r="BE39" i="4"/>
  <c r="BD39" i="4"/>
  <c r="BC39" i="4"/>
  <c r="BB39" i="4"/>
  <c r="BA39" i="4"/>
  <c r="AZ39" i="4"/>
  <c r="AY39" i="4"/>
  <c r="AX39" i="4"/>
  <c r="AW39" i="4"/>
  <c r="AV39" i="4"/>
  <c r="AU39" i="4"/>
  <c r="AT39" i="4"/>
  <c r="AS39" i="4"/>
  <c r="BL38" i="4"/>
  <c r="BK38" i="4"/>
  <c r="BJ38" i="4"/>
  <c r="BI38" i="4"/>
  <c r="BH38" i="4"/>
  <c r="BG38" i="4"/>
  <c r="BF38" i="4"/>
  <c r="BE38" i="4"/>
  <c r="BD38" i="4"/>
  <c r="BC38" i="4"/>
  <c r="BB38" i="4"/>
  <c r="BA38" i="4"/>
  <c r="AZ38" i="4"/>
  <c r="AY38" i="4"/>
  <c r="AX38" i="4"/>
  <c r="AW38" i="4"/>
  <c r="AV38" i="4"/>
  <c r="AU38" i="4"/>
  <c r="AT38" i="4"/>
  <c r="AS38" i="4"/>
  <c r="BL37" i="4"/>
  <c r="BK37" i="4"/>
  <c r="BJ37" i="4"/>
  <c r="BI37" i="4"/>
  <c r="BH37" i="4"/>
  <c r="BG37" i="4"/>
  <c r="BF37" i="4"/>
  <c r="BE37" i="4"/>
  <c r="BD37" i="4"/>
  <c r="BC37" i="4"/>
  <c r="BB37" i="4"/>
  <c r="BA37" i="4"/>
  <c r="AZ37" i="4"/>
  <c r="AY37" i="4"/>
  <c r="AX37" i="4"/>
  <c r="AW37" i="4"/>
  <c r="AV37" i="4"/>
  <c r="AU37" i="4"/>
  <c r="AT37" i="4"/>
  <c r="AS37" i="4"/>
  <c r="BL36" i="4"/>
  <c r="BK36" i="4"/>
  <c r="BJ36" i="4"/>
  <c r="BI36" i="4"/>
  <c r="BH36" i="4"/>
  <c r="BG36" i="4"/>
  <c r="BF36" i="4"/>
  <c r="BE36" i="4"/>
  <c r="BD36" i="4"/>
  <c r="BC36" i="4"/>
  <c r="BB36" i="4"/>
  <c r="BA36" i="4"/>
  <c r="AZ36" i="4"/>
  <c r="AY36" i="4"/>
  <c r="AX36" i="4"/>
  <c r="AW36" i="4"/>
  <c r="AV36" i="4"/>
  <c r="AU36" i="4"/>
  <c r="AT36" i="4"/>
  <c r="AS36" i="4"/>
  <c r="BL35" i="4"/>
  <c r="BK35" i="4"/>
  <c r="BJ35" i="4"/>
  <c r="BI35" i="4"/>
  <c r="BH35" i="4"/>
  <c r="BG35" i="4"/>
  <c r="BF35" i="4"/>
  <c r="BE35" i="4"/>
  <c r="BD35" i="4"/>
  <c r="BC35" i="4"/>
  <c r="BB35" i="4"/>
  <c r="BA35" i="4"/>
  <c r="AZ35" i="4"/>
  <c r="AY35" i="4"/>
  <c r="AX35" i="4"/>
  <c r="AW35" i="4"/>
  <c r="AV35" i="4"/>
  <c r="AU35" i="4"/>
  <c r="AT35" i="4"/>
  <c r="AS35" i="4"/>
  <c r="BL34" i="4"/>
  <c r="BK34" i="4"/>
  <c r="BJ34" i="4"/>
  <c r="BI34" i="4"/>
  <c r="BH34" i="4"/>
  <c r="BG34" i="4"/>
  <c r="BF34" i="4"/>
  <c r="BE34" i="4"/>
  <c r="BD34" i="4"/>
  <c r="BC34" i="4"/>
  <c r="BB34" i="4"/>
  <c r="BA34" i="4"/>
  <c r="AZ34" i="4"/>
  <c r="AY34" i="4"/>
  <c r="AX34" i="4"/>
  <c r="AW34" i="4"/>
  <c r="AV34" i="4"/>
  <c r="AU34" i="4"/>
  <c r="AT34" i="4"/>
  <c r="AS34" i="4"/>
  <c r="BL33" i="4"/>
  <c r="BK33" i="4"/>
  <c r="BJ33" i="4"/>
  <c r="BI33" i="4"/>
  <c r="BH33" i="4"/>
  <c r="BG33" i="4"/>
  <c r="BF33" i="4"/>
  <c r="BE33" i="4"/>
  <c r="BD33" i="4"/>
  <c r="BC33" i="4"/>
  <c r="BB33" i="4"/>
  <c r="BA33" i="4"/>
  <c r="AZ33" i="4"/>
  <c r="AY33" i="4"/>
  <c r="AX33" i="4"/>
  <c r="AW33" i="4"/>
  <c r="AV33" i="4"/>
  <c r="AU33" i="4"/>
  <c r="AT33" i="4"/>
  <c r="AS33" i="4"/>
  <c r="BL32" i="4"/>
  <c r="BK32" i="4"/>
  <c r="BJ32" i="4"/>
  <c r="BI32" i="4"/>
  <c r="BH32" i="4"/>
  <c r="BG32" i="4"/>
  <c r="BF32" i="4"/>
  <c r="BE32" i="4"/>
  <c r="BD32" i="4"/>
  <c r="BC32" i="4"/>
  <c r="BB32" i="4"/>
  <c r="BA32" i="4"/>
  <c r="AZ32" i="4"/>
  <c r="AY32" i="4"/>
  <c r="AX32" i="4"/>
  <c r="AW32" i="4"/>
  <c r="AV32" i="4"/>
  <c r="AU32" i="4"/>
  <c r="AT32" i="4"/>
  <c r="AS32" i="4"/>
  <c r="BL31" i="4"/>
  <c r="BK31" i="4"/>
  <c r="BJ31" i="4"/>
  <c r="BI31" i="4"/>
  <c r="BH31" i="4"/>
  <c r="BG31" i="4"/>
  <c r="BF31" i="4"/>
  <c r="BE31" i="4"/>
  <c r="BD31" i="4"/>
  <c r="BC31" i="4"/>
  <c r="BB31" i="4"/>
  <c r="BA31" i="4"/>
  <c r="AZ31" i="4"/>
  <c r="AY31" i="4"/>
  <c r="AX31" i="4"/>
  <c r="AW31" i="4"/>
  <c r="AV31" i="4"/>
  <c r="AU31" i="4"/>
  <c r="AT31" i="4"/>
  <c r="AS31" i="4"/>
  <c r="BL30" i="4"/>
  <c r="BK30" i="4"/>
  <c r="BJ30" i="4"/>
  <c r="BI30" i="4"/>
  <c r="BH30" i="4"/>
  <c r="BG30" i="4"/>
  <c r="BF30" i="4"/>
  <c r="BE30" i="4"/>
  <c r="BD30" i="4"/>
  <c r="BC30" i="4"/>
  <c r="BB30" i="4"/>
  <c r="BA30" i="4"/>
  <c r="AZ30" i="4"/>
  <c r="AY30" i="4"/>
  <c r="AX30" i="4"/>
  <c r="AW30" i="4"/>
  <c r="AV30" i="4"/>
  <c r="AU30" i="4"/>
  <c r="AT30" i="4"/>
  <c r="AS30" i="4"/>
  <c r="BL29" i="4"/>
  <c r="BK29" i="4"/>
  <c r="BJ29" i="4"/>
  <c r="BI29" i="4"/>
  <c r="BH29" i="4"/>
  <c r="BG29" i="4"/>
  <c r="BF29" i="4"/>
  <c r="BE29" i="4"/>
  <c r="BD29" i="4"/>
  <c r="BC29" i="4"/>
  <c r="BB29" i="4"/>
  <c r="BA29" i="4"/>
  <c r="AZ29" i="4"/>
  <c r="AY29" i="4"/>
  <c r="AX29" i="4"/>
  <c r="AW29" i="4"/>
  <c r="AV29" i="4"/>
  <c r="AU29" i="4"/>
  <c r="AT29" i="4"/>
  <c r="AS29" i="4"/>
  <c r="BL28" i="4"/>
  <c r="BK28" i="4"/>
  <c r="BJ28" i="4"/>
  <c r="BI28" i="4"/>
  <c r="BH28" i="4"/>
  <c r="BG28" i="4"/>
  <c r="BF28" i="4"/>
  <c r="BE28" i="4"/>
  <c r="BD28" i="4"/>
  <c r="BC28" i="4"/>
  <c r="BB28" i="4"/>
  <c r="BA28" i="4"/>
  <c r="AZ28" i="4"/>
  <c r="AY28" i="4"/>
  <c r="AX28" i="4"/>
  <c r="AW28" i="4"/>
  <c r="AV28" i="4"/>
  <c r="AU28" i="4"/>
  <c r="AT28" i="4"/>
  <c r="AS28" i="4"/>
  <c r="BL27" i="4"/>
  <c r="BK27" i="4"/>
  <c r="BJ27" i="4"/>
  <c r="BI27" i="4"/>
  <c r="BH27" i="4"/>
  <c r="BG27" i="4"/>
  <c r="BF27" i="4"/>
  <c r="BE27" i="4"/>
  <c r="BD27" i="4"/>
  <c r="BC27" i="4"/>
  <c r="BB27" i="4"/>
  <c r="BA27" i="4"/>
  <c r="AZ27" i="4"/>
  <c r="AY27" i="4"/>
  <c r="AX27" i="4"/>
  <c r="AW27" i="4"/>
  <c r="AV27" i="4"/>
  <c r="AU27" i="4"/>
  <c r="AT27" i="4"/>
  <c r="AS27" i="4"/>
  <c r="BL26" i="4"/>
  <c r="BK26" i="4"/>
  <c r="BJ26" i="4"/>
  <c r="BI26" i="4"/>
  <c r="BH26" i="4"/>
  <c r="BG26" i="4"/>
  <c r="BF26" i="4"/>
  <c r="BE26" i="4"/>
  <c r="BD26" i="4"/>
  <c r="BC26" i="4"/>
  <c r="BB26" i="4"/>
  <c r="BA26" i="4"/>
  <c r="AZ26" i="4"/>
  <c r="AY26" i="4"/>
  <c r="AX26" i="4"/>
  <c r="AW26" i="4"/>
  <c r="AV26" i="4"/>
  <c r="AU26" i="4"/>
  <c r="AT26" i="4"/>
  <c r="AS26" i="4"/>
  <c r="BL25" i="4"/>
  <c r="BK25" i="4"/>
  <c r="BJ25" i="4"/>
  <c r="BI25" i="4"/>
  <c r="BH25" i="4"/>
  <c r="BG25" i="4"/>
  <c r="BF25" i="4"/>
  <c r="BE25" i="4"/>
  <c r="BD25" i="4"/>
  <c r="BC25" i="4"/>
  <c r="BB25" i="4"/>
  <c r="BA25" i="4"/>
  <c r="AZ25" i="4"/>
  <c r="AY25" i="4"/>
  <c r="AX25" i="4"/>
  <c r="AW25" i="4"/>
  <c r="AV25" i="4"/>
  <c r="AU25" i="4"/>
  <c r="AT25" i="4"/>
  <c r="AS25" i="4"/>
  <c r="BL24" i="4"/>
  <c r="BK24" i="4"/>
  <c r="BJ24" i="4"/>
  <c r="BI24" i="4"/>
  <c r="BH24" i="4"/>
  <c r="BG24" i="4"/>
  <c r="BF24" i="4"/>
  <c r="BE24" i="4"/>
  <c r="BD24" i="4"/>
  <c r="BC24" i="4"/>
  <c r="BB24" i="4"/>
  <c r="BA24" i="4"/>
  <c r="AZ24" i="4"/>
  <c r="AY24" i="4"/>
  <c r="AX24" i="4"/>
  <c r="AW24" i="4"/>
  <c r="AV24" i="4"/>
  <c r="AU24" i="4"/>
  <c r="AT24" i="4"/>
  <c r="AS24" i="4"/>
  <c r="BL23" i="4"/>
  <c r="BK23" i="4"/>
  <c r="BJ23" i="4"/>
  <c r="BI23" i="4"/>
  <c r="BH23" i="4"/>
  <c r="BG23" i="4"/>
  <c r="BF23" i="4"/>
  <c r="BE23" i="4"/>
  <c r="BD23" i="4"/>
  <c r="BC23" i="4"/>
  <c r="BB23" i="4"/>
  <c r="BA23" i="4"/>
  <c r="AZ23" i="4"/>
  <c r="AY23" i="4"/>
  <c r="AX23" i="4"/>
  <c r="AW23" i="4"/>
  <c r="AV23" i="4"/>
  <c r="AU23" i="4"/>
  <c r="AT23" i="4"/>
  <c r="AS23" i="4"/>
  <c r="BL22" i="4"/>
  <c r="BK22" i="4"/>
  <c r="BJ22" i="4"/>
  <c r="BI22" i="4"/>
  <c r="BH22" i="4"/>
  <c r="BG22" i="4"/>
  <c r="BF22" i="4"/>
  <c r="BE22" i="4"/>
  <c r="BD22" i="4"/>
  <c r="BC22" i="4"/>
  <c r="BB22" i="4"/>
  <c r="BA22" i="4"/>
  <c r="AZ22" i="4"/>
  <c r="AY22" i="4"/>
  <c r="AX22" i="4"/>
  <c r="AW22" i="4"/>
  <c r="AV22" i="4"/>
  <c r="AU22" i="4"/>
  <c r="AT22" i="4"/>
  <c r="AS22" i="4"/>
  <c r="BL21" i="4"/>
  <c r="BK21" i="4"/>
  <c r="BJ21" i="4"/>
  <c r="BI21" i="4"/>
  <c r="BH21" i="4"/>
  <c r="BG21" i="4"/>
  <c r="BF21" i="4"/>
  <c r="BE21" i="4"/>
  <c r="BD21" i="4"/>
  <c r="BC21" i="4"/>
  <c r="BB21" i="4"/>
  <c r="BA21" i="4"/>
  <c r="AZ21" i="4"/>
  <c r="AY21" i="4"/>
  <c r="AX21" i="4"/>
  <c r="AW21" i="4"/>
  <c r="AV21" i="4"/>
  <c r="AU21" i="4"/>
  <c r="AT21" i="4"/>
  <c r="AS21" i="4"/>
  <c r="BL20" i="4"/>
  <c r="BK20" i="4"/>
  <c r="BJ20" i="4"/>
  <c r="BI20" i="4"/>
  <c r="BH20" i="4"/>
  <c r="BG20" i="4"/>
  <c r="BF20" i="4"/>
  <c r="BE20" i="4"/>
  <c r="BD20" i="4"/>
  <c r="BC20" i="4"/>
  <c r="BB20" i="4"/>
  <c r="BA20" i="4"/>
  <c r="AZ20" i="4"/>
  <c r="AY20" i="4"/>
  <c r="AX20" i="4"/>
  <c r="AW20" i="4"/>
  <c r="AV20" i="4"/>
  <c r="AU20" i="4"/>
  <c r="AT20" i="4"/>
  <c r="AS20" i="4"/>
  <c r="BL19" i="4"/>
  <c r="BK19" i="4"/>
  <c r="BJ19" i="4"/>
  <c r="BI19" i="4"/>
  <c r="BH19" i="4"/>
  <c r="BG19" i="4"/>
  <c r="BF19" i="4"/>
  <c r="BE19" i="4"/>
  <c r="BD19" i="4"/>
  <c r="BC19" i="4"/>
  <c r="BB19" i="4"/>
  <c r="BA19" i="4"/>
  <c r="AZ19" i="4"/>
  <c r="AY19" i="4"/>
  <c r="AX19" i="4"/>
  <c r="AW19" i="4"/>
  <c r="AV19" i="4"/>
  <c r="AU19" i="4"/>
  <c r="AT19" i="4"/>
  <c r="AS19" i="4"/>
  <c r="BL18" i="4"/>
  <c r="BK18" i="4"/>
  <c r="BJ18" i="4"/>
  <c r="BI18" i="4"/>
  <c r="BH18" i="4"/>
  <c r="BG18" i="4"/>
  <c r="BF18" i="4"/>
  <c r="BE18" i="4"/>
  <c r="BD18" i="4"/>
  <c r="BC18" i="4"/>
  <c r="BB18" i="4"/>
  <c r="BA18" i="4"/>
  <c r="AZ18" i="4"/>
  <c r="AY18" i="4"/>
  <c r="AX18" i="4"/>
  <c r="AW18" i="4"/>
  <c r="AV18" i="4"/>
  <c r="AU18" i="4"/>
  <c r="AT18" i="4"/>
  <c r="AS18" i="4"/>
  <c r="BL17" i="4"/>
  <c r="BK17" i="4"/>
  <c r="BJ17" i="4"/>
  <c r="BI17" i="4"/>
  <c r="BH17" i="4"/>
  <c r="BG17" i="4"/>
  <c r="BF17" i="4"/>
  <c r="BE17" i="4"/>
  <c r="BD17" i="4"/>
  <c r="BC17" i="4"/>
  <c r="BB17" i="4"/>
  <c r="BA17" i="4"/>
  <c r="AZ17" i="4"/>
  <c r="AY17" i="4"/>
  <c r="AX17" i="4"/>
  <c r="AW17" i="4"/>
  <c r="AV17" i="4"/>
  <c r="AU17" i="4"/>
  <c r="AT17" i="4"/>
  <c r="AS17" i="4"/>
  <c r="BL16" i="4"/>
  <c r="BK16" i="4"/>
  <c r="BJ16" i="4"/>
  <c r="BI16" i="4"/>
  <c r="BH16" i="4"/>
  <c r="BG16" i="4"/>
  <c r="BF16" i="4"/>
  <c r="BE16" i="4"/>
  <c r="BD16" i="4"/>
  <c r="BC16" i="4"/>
  <c r="BB16" i="4"/>
  <c r="BA16" i="4"/>
  <c r="AZ16" i="4"/>
  <c r="AY16" i="4"/>
  <c r="AX16" i="4"/>
  <c r="AW16" i="4"/>
  <c r="AV16" i="4"/>
  <c r="AU16" i="4"/>
  <c r="AT16" i="4"/>
  <c r="AS16" i="4"/>
  <c r="BL15" i="4"/>
  <c r="BK15" i="4"/>
  <c r="BJ15" i="4"/>
  <c r="BI15" i="4"/>
  <c r="BH15" i="4"/>
  <c r="BG15" i="4"/>
  <c r="BF15" i="4"/>
  <c r="BE15" i="4"/>
  <c r="BD15" i="4"/>
  <c r="BC15" i="4"/>
  <c r="BB15" i="4"/>
  <c r="BA15" i="4"/>
  <c r="AZ15" i="4"/>
  <c r="AY15" i="4"/>
  <c r="AX15" i="4"/>
  <c r="AW15" i="4"/>
  <c r="AV15" i="4"/>
  <c r="AU15" i="4"/>
  <c r="AT15" i="4"/>
  <c r="AS15" i="4"/>
  <c r="BL14" i="4"/>
  <c r="BK14" i="4"/>
  <c r="BJ14" i="4"/>
  <c r="BI14" i="4"/>
  <c r="BH14" i="4"/>
  <c r="BG14" i="4"/>
  <c r="BF14" i="4"/>
  <c r="BE14" i="4"/>
  <c r="BD14" i="4"/>
  <c r="BC14" i="4"/>
  <c r="BB14" i="4"/>
  <c r="BA14" i="4"/>
  <c r="AZ14" i="4"/>
  <c r="AY14" i="4"/>
  <c r="AX14" i="4"/>
  <c r="AW14" i="4"/>
  <c r="AV14" i="4"/>
  <c r="AU14" i="4"/>
  <c r="AT14" i="4"/>
  <c r="AS14" i="4"/>
  <c r="BL13" i="4"/>
  <c r="BK13" i="4"/>
  <c r="BJ13" i="4"/>
  <c r="BI13" i="4"/>
  <c r="BH13" i="4"/>
  <c r="BG13" i="4"/>
  <c r="BF13" i="4"/>
  <c r="BE13" i="4"/>
  <c r="BD13" i="4"/>
  <c r="BC13" i="4"/>
  <c r="BB13" i="4"/>
  <c r="BA13" i="4"/>
  <c r="AZ13" i="4"/>
  <c r="AY13" i="4"/>
  <c r="AX13" i="4"/>
  <c r="AW13" i="4"/>
  <c r="AV13" i="4"/>
  <c r="AU13" i="4"/>
  <c r="AT13" i="4"/>
  <c r="AS13" i="4"/>
  <c r="BL12" i="4"/>
  <c r="BK12" i="4"/>
  <c r="BJ12" i="4"/>
  <c r="BI12" i="4"/>
  <c r="BH12" i="4"/>
  <c r="BG12" i="4"/>
  <c r="BF12" i="4"/>
  <c r="BE12" i="4"/>
  <c r="BD12" i="4"/>
  <c r="BC12" i="4"/>
  <c r="BB12" i="4"/>
  <c r="BA12" i="4"/>
  <c r="AZ12" i="4"/>
  <c r="AY12" i="4"/>
  <c r="AX12" i="4"/>
  <c r="AW12" i="4"/>
  <c r="AV12" i="4"/>
  <c r="AU12" i="4"/>
  <c r="AT12" i="4"/>
  <c r="AS12" i="4"/>
  <c r="BL11" i="4"/>
  <c r="BK11" i="4"/>
  <c r="BJ11" i="4"/>
  <c r="BI11" i="4"/>
  <c r="BH11" i="4"/>
  <c r="BG11" i="4"/>
  <c r="BF11" i="4"/>
  <c r="BE11" i="4"/>
  <c r="BD11" i="4"/>
  <c r="BC11" i="4"/>
  <c r="BB11" i="4"/>
  <c r="BA11" i="4"/>
  <c r="AZ11" i="4"/>
  <c r="AY11" i="4"/>
  <c r="AX11" i="4"/>
  <c r="AW11" i="4"/>
  <c r="AV11" i="4"/>
  <c r="AU11" i="4"/>
  <c r="AT11" i="4"/>
  <c r="AS11" i="4"/>
  <c r="BL10" i="4"/>
  <c r="BK10" i="4"/>
  <c r="BJ10" i="4"/>
  <c r="BI10" i="4"/>
  <c r="BH10" i="4"/>
  <c r="BG10" i="4"/>
  <c r="BF10" i="4"/>
  <c r="BE10" i="4"/>
  <c r="BD10" i="4"/>
  <c r="BC10" i="4"/>
  <c r="BB10" i="4"/>
  <c r="BA10" i="4"/>
  <c r="AZ10" i="4"/>
  <c r="AY10" i="4"/>
  <c r="AX10" i="4"/>
  <c r="AW10" i="4"/>
  <c r="AV10" i="4"/>
  <c r="AU10" i="4"/>
  <c r="AT10" i="4"/>
  <c r="AS10" i="4"/>
  <c r="BL9" i="4"/>
  <c r="BK9" i="4"/>
  <c r="BJ9" i="4"/>
  <c r="BI9" i="4"/>
  <c r="BH9" i="4"/>
  <c r="BG9" i="4"/>
  <c r="BF9" i="4"/>
  <c r="BE9" i="4"/>
  <c r="BD9" i="4"/>
  <c r="BC9" i="4"/>
  <c r="BB9" i="4"/>
  <c r="BA9" i="4"/>
  <c r="AZ9" i="4"/>
  <c r="AY9" i="4"/>
  <c r="AX9" i="4"/>
  <c r="AW9" i="4"/>
  <c r="AV9" i="4"/>
  <c r="AU9" i="4"/>
  <c r="AT9" i="4"/>
  <c r="AS9" i="4"/>
  <c r="BL8" i="4"/>
  <c r="BK8" i="4"/>
  <c r="BJ8" i="4"/>
  <c r="BI8" i="4"/>
  <c r="BH8" i="4"/>
  <c r="BG8" i="4"/>
  <c r="BF8" i="4"/>
  <c r="BE8" i="4"/>
  <c r="BD8" i="4"/>
  <c r="BC8" i="4"/>
  <c r="BB8" i="4"/>
  <c r="BA8" i="4"/>
  <c r="AZ8" i="4"/>
  <c r="AY8" i="4"/>
  <c r="AX8" i="4"/>
  <c r="AW8" i="4"/>
  <c r="AV8" i="4"/>
  <c r="AU8" i="4"/>
  <c r="AT8" i="4"/>
  <c r="AS8" i="4"/>
  <c r="BL7" i="4"/>
  <c r="BK7" i="4"/>
  <c r="BJ7" i="4"/>
  <c r="BI7" i="4"/>
  <c r="BH7" i="4"/>
  <c r="BG7" i="4"/>
  <c r="BF7" i="4"/>
  <c r="BE7" i="4"/>
  <c r="BD7" i="4"/>
  <c r="BC7" i="4"/>
  <c r="BB7" i="4"/>
  <c r="BA7" i="4"/>
  <c r="AZ7" i="4"/>
  <c r="AY7" i="4"/>
  <c r="AX7" i="4"/>
  <c r="AW7" i="4"/>
  <c r="AV7" i="4"/>
  <c r="AU7" i="4"/>
  <c r="AT7" i="4"/>
  <c r="AS7" i="4"/>
  <c r="BL6" i="4"/>
  <c r="BK6" i="4"/>
  <c r="BJ6" i="4"/>
  <c r="BI6" i="4"/>
  <c r="BH6" i="4"/>
  <c r="BG6" i="4"/>
  <c r="BF6" i="4"/>
  <c r="BE6" i="4"/>
  <c r="BD6" i="4"/>
  <c r="BC6" i="4"/>
  <c r="BB6" i="4"/>
  <c r="BA6" i="4"/>
  <c r="AZ6" i="4"/>
  <c r="AY6" i="4"/>
  <c r="AX6" i="4"/>
  <c r="AW6" i="4"/>
  <c r="AV6" i="4"/>
  <c r="AU6" i="4"/>
  <c r="AT6" i="4"/>
  <c r="AS6" i="4"/>
  <c r="BL5" i="4"/>
  <c r="BK5" i="4"/>
  <c r="BJ5" i="4"/>
  <c r="BI5" i="4"/>
  <c r="BH5" i="4"/>
  <c r="BG5" i="4"/>
  <c r="BF5" i="4"/>
  <c r="BE5" i="4"/>
  <c r="BD5" i="4"/>
  <c r="BC5" i="4"/>
  <c r="BB5" i="4"/>
  <c r="BA5" i="4"/>
  <c r="AZ5" i="4"/>
  <c r="AY5" i="4"/>
  <c r="AX5" i="4"/>
  <c r="AW5" i="4"/>
  <c r="AV5" i="4"/>
  <c r="AU5" i="4"/>
  <c r="AT5" i="4"/>
  <c r="AS5" i="4"/>
  <c r="A5" i="4"/>
  <c r="L11" i="3" a="1"/>
  <c r="L870" i="3" s="1"/>
  <c r="F11" i="3" a="1"/>
  <c r="F973" i="3" s="1"/>
  <c r="E1007" i="3"/>
  <c r="E998" i="3"/>
  <c r="E995" i="3"/>
  <c r="E986" i="3"/>
  <c r="E983" i="3"/>
  <c r="E974" i="3"/>
  <c r="E971" i="3"/>
  <c r="E962" i="3"/>
  <c r="E958" i="3"/>
  <c r="E949" i="3"/>
  <c r="E947" i="3"/>
  <c r="E938" i="3"/>
  <c r="E934" i="3"/>
  <c r="E925" i="3"/>
  <c r="E922" i="3"/>
  <c r="E912" i="3"/>
  <c r="E910" i="3"/>
  <c r="E901" i="3"/>
  <c r="E898" i="3"/>
  <c r="E888" i="3"/>
  <c r="E885" i="3"/>
  <c r="E876" i="3"/>
  <c r="E874" i="3"/>
  <c r="E864" i="3"/>
  <c r="E861" i="3"/>
  <c r="E852" i="3"/>
  <c r="E848" i="3"/>
  <c r="E839" i="3"/>
  <c r="E837" i="3"/>
  <c r="E828" i="3"/>
  <c r="E824" i="3"/>
  <c r="E815" i="3"/>
  <c r="E812" i="3"/>
  <c r="E803" i="3"/>
  <c r="E800" i="3"/>
  <c r="E791" i="3"/>
  <c r="E788" i="3"/>
  <c r="E779" i="3"/>
  <c r="E775" i="3"/>
  <c r="E766" i="3"/>
  <c r="E764" i="3"/>
  <c r="E755" i="3"/>
  <c r="E751" i="3"/>
  <c r="E742" i="3"/>
  <c r="E739" i="3"/>
  <c r="E730" i="3"/>
  <c r="E727" i="3"/>
  <c r="E718" i="3"/>
  <c r="E715" i="3"/>
  <c r="E706" i="3"/>
  <c r="E702" i="3"/>
  <c r="E693" i="3"/>
  <c r="E691" i="3"/>
  <c r="E682" i="3"/>
  <c r="E678" i="3"/>
  <c r="E669" i="3"/>
  <c r="E666" i="3"/>
  <c r="E656" i="3"/>
  <c r="E654" i="3"/>
  <c r="E645" i="3"/>
  <c r="E642" i="3"/>
  <c r="E635" i="3"/>
  <c r="E631" i="3"/>
  <c r="E623" i="3"/>
  <c r="E621" i="3"/>
  <c r="E613" i="3"/>
  <c r="E611" i="3"/>
  <c r="E603" i="3"/>
  <c r="E600" i="3"/>
  <c r="E592" i="3"/>
  <c r="E590" i="3"/>
  <c r="E582" i="3"/>
  <c r="E580" i="3"/>
  <c r="E572" i="3"/>
  <c r="E568" i="3"/>
  <c r="E562" i="3"/>
  <c r="E558" i="3"/>
  <c r="E550" i="3"/>
  <c r="E548" i="3"/>
  <c r="E540" i="3"/>
  <c r="E538" i="3"/>
  <c r="E530" i="3"/>
  <c r="E527" i="3"/>
  <c r="E519" i="3"/>
  <c r="E517" i="3"/>
  <c r="E509" i="3"/>
  <c r="E507" i="3"/>
  <c r="E499" i="3"/>
  <c r="E495" i="3"/>
  <c r="E488" i="3"/>
  <c r="E485" i="3"/>
  <c r="E477" i="3"/>
  <c r="E475" i="3"/>
  <c r="E467" i="3"/>
  <c r="E464" i="3"/>
  <c r="E456" i="3"/>
  <c r="E454" i="3"/>
  <c r="E446" i="3"/>
  <c r="E444" i="3"/>
  <c r="E436" i="3"/>
  <c r="E434" i="3"/>
  <c r="E426" i="3"/>
  <c r="E422" i="3"/>
  <c r="E415" i="3"/>
  <c r="E412" i="3"/>
  <c r="E404" i="3"/>
  <c r="E402" i="3"/>
  <c r="E394" i="3"/>
  <c r="E391" i="3"/>
  <c r="E383" i="3"/>
  <c r="E381" i="3"/>
  <c r="E373" i="3"/>
  <c r="E371" i="3"/>
  <c r="E363" i="3"/>
  <c r="E360" i="3"/>
  <c r="E352" i="3"/>
  <c r="E349" i="3"/>
  <c r="E342" i="3"/>
  <c r="E339" i="3"/>
  <c r="E331" i="3"/>
  <c r="E328" i="3"/>
  <c r="E320" i="3"/>
  <c r="E318" i="3"/>
  <c r="E310" i="3"/>
  <c r="E308" i="3"/>
  <c r="E300" i="3"/>
  <c r="E298" i="3"/>
  <c r="E290" i="3"/>
  <c r="E287" i="3"/>
  <c r="E279" i="3"/>
  <c r="E276" i="3"/>
  <c r="E269" i="3"/>
  <c r="E266" i="3"/>
  <c r="E258" i="3"/>
  <c r="E255" i="3"/>
  <c r="E247" i="3"/>
  <c r="E245" i="3"/>
  <c r="E237" i="3"/>
  <c r="E235" i="3"/>
  <c r="E227" i="3"/>
  <c r="E224" i="3"/>
  <c r="E216" i="3"/>
  <c r="E214" i="3"/>
  <c r="E206" i="3"/>
  <c r="E203" i="3"/>
  <c r="E196" i="3"/>
  <c r="E192" i="3"/>
  <c r="E184" i="3"/>
  <c r="E182" i="3"/>
  <c r="E174" i="3"/>
  <c r="E172" i="3"/>
  <c r="E164" i="3"/>
  <c r="E162" i="3"/>
  <c r="E154" i="3"/>
  <c r="E151" i="3"/>
  <c r="E143" i="3"/>
  <c r="E141" i="3"/>
  <c r="E133" i="3"/>
  <c r="E130" i="3"/>
  <c r="E123" i="3"/>
  <c r="E119" i="3"/>
  <c r="E111" i="3"/>
  <c r="E109" i="3"/>
  <c r="E101" i="3"/>
  <c r="E99" i="3"/>
  <c r="E91" i="3"/>
  <c r="E88" i="3"/>
  <c r="E80" i="3"/>
  <c r="E78" i="3"/>
  <c r="E70" i="3"/>
  <c r="E68" i="3"/>
  <c r="E60" i="3"/>
  <c r="E56" i="3"/>
  <c r="E50" i="3"/>
  <c r="E46" i="3"/>
  <c r="E38" i="3"/>
  <c r="E36" i="3"/>
  <c r="E28" i="3"/>
  <c r="E26" i="3"/>
  <c r="E18" i="3"/>
  <c r="E15" i="3"/>
  <c r="E11" i="3" a="1"/>
  <c r="E1004" i="3" s="1"/>
  <c r="C11" i="3"/>
  <c r="F8" i="3" a="1"/>
  <c r="F8" i="3"/>
  <c r="E8" i="3" a="1"/>
  <c r="E8" i="3" s="1"/>
  <c r="D8" i="3" a="1"/>
  <c r="D8" i="3" s="1"/>
  <c r="A2" i="2" a="1"/>
  <c r="A1016" i="1"/>
  <c r="A1015" i="1"/>
  <c r="A1014" i="1"/>
  <c r="A1013" i="1"/>
  <c r="A1010" i="1"/>
  <c r="A1008" i="1"/>
  <c r="A1007" i="1"/>
  <c r="A1006" i="1"/>
  <c r="A1005" i="1"/>
  <c r="A1002" i="1"/>
  <c r="A1000" i="1"/>
  <c r="A999" i="1"/>
  <c r="A998" i="1"/>
  <c r="A997" i="1"/>
  <c r="A994" i="1"/>
  <c r="A992" i="1"/>
  <c r="A991" i="1"/>
  <c r="A990" i="1"/>
  <c r="A989" i="1"/>
  <c r="A986" i="1"/>
  <c r="A984" i="1"/>
  <c r="A983" i="1"/>
  <c r="A982" i="1"/>
  <c r="A981" i="1"/>
  <c r="A978" i="1"/>
  <c r="A976" i="1"/>
  <c r="A975" i="1"/>
  <c r="A974" i="1"/>
  <c r="A973" i="1"/>
  <c r="A970" i="1"/>
  <c r="A968" i="1"/>
  <c r="A967" i="1"/>
  <c r="A966" i="1"/>
  <c r="A965" i="1"/>
  <c r="A962" i="1"/>
  <c r="A960" i="1"/>
  <c r="A959" i="1"/>
  <c r="A958" i="1"/>
  <c r="A957" i="1"/>
  <c r="A954" i="1"/>
  <c r="A952" i="1"/>
  <c r="A951" i="1"/>
  <c r="A950" i="1"/>
  <c r="A949" i="1"/>
  <c r="A946" i="1"/>
  <c r="A944" i="1"/>
  <c r="A943" i="1"/>
  <c r="A942" i="1"/>
  <c r="A941" i="1"/>
  <c r="A938" i="1"/>
  <c r="A936" i="1"/>
  <c r="A935" i="1"/>
  <c r="A934" i="1"/>
  <c r="A933" i="1"/>
  <c r="A930" i="1"/>
  <c r="A928" i="1"/>
  <c r="A927" i="1"/>
  <c r="A926" i="1"/>
  <c r="A925" i="1"/>
  <c r="A922" i="1"/>
  <c r="A920" i="1"/>
  <c r="A919" i="1"/>
  <c r="A918" i="1"/>
  <c r="A917" i="1"/>
  <c r="A914" i="1"/>
  <c r="A912" i="1"/>
  <c r="A911" i="1"/>
  <c r="A910" i="1"/>
  <c r="A909" i="1"/>
  <c r="A906" i="1"/>
  <c r="A904" i="1"/>
  <c r="A903" i="1"/>
  <c r="A902" i="1"/>
  <c r="A901" i="1"/>
  <c r="A898" i="1"/>
  <c r="A896" i="1"/>
  <c r="A895" i="1"/>
  <c r="A894" i="1"/>
  <c r="A893" i="1"/>
  <c r="A890" i="1"/>
  <c r="A888" i="1"/>
  <c r="A887" i="1"/>
  <c r="A886" i="1"/>
  <c r="A885" i="1"/>
  <c r="A882" i="1"/>
  <c r="A880" i="1"/>
  <c r="A879" i="1"/>
  <c r="A878" i="1"/>
  <c r="A877" i="1"/>
  <c r="A874" i="1"/>
  <c r="A872" i="1"/>
  <c r="A871" i="1"/>
  <c r="A870" i="1"/>
  <c r="A869" i="1"/>
  <c r="A866" i="1"/>
  <c r="A864" i="1"/>
  <c r="A863" i="1"/>
  <c r="A862" i="1"/>
  <c r="A861" i="1"/>
  <c r="A858" i="1"/>
  <c r="A856" i="1"/>
  <c r="A855" i="1"/>
  <c r="A854" i="1"/>
  <c r="A853" i="1"/>
  <c r="A850" i="1"/>
  <c r="A848" i="1"/>
  <c r="A847" i="1"/>
  <c r="A846" i="1"/>
  <c r="A845" i="1"/>
  <c r="A842" i="1"/>
  <c r="A840" i="1"/>
  <c r="A839" i="1"/>
  <c r="A838" i="1"/>
  <c r="A837" i="1"/>
  <c r="A834" i="1"/>
  <c r="A832" i="1"/>
  <c r="A831" i="1"/>
  <c r="A830" i="1"/>
  <c r="A829" i="1"/>
  <c r="A826" i="1"/>
  <c r="A824" i="1"/>
  <c r="A823" i="1"/>
  <c r="A822" i="1"/>
  <c r="A821" i="1"/>
  <c r="A818" i="1"/>
  <c r="A816" i="1"/>
  <c r="A815" i="1"/>
  <c r="A814" i="1"/>
  <c r="A813" i="1"/>
  <c r="A810" i="1"/>
  <c r="A808" i="1"/>
  <c r="A807" i="1"/>
  <c r="A806" i="1"/>
  <c r="A805" i="1"/>
  <c r="A802" i="1"/>
  <c r="A800" i="1"/>
  <c r="A799" i="1"/>
  <c r="A798" i="1"/>
  <c r="A797" i="1"/>
  <c r="A794" i="1"/>
  <c r="A792" i="1"/>
  <c r="A791" i="1"/>
  <c r="A790" i="1"/>
  <c r="A789" i="1"/>
  <c r="A786" i="1"/>
  <c r="A784" i="1"/>
  <c r="A783" i="1"/>
  <c r="A782" i="1"/>
  <c r="A781" i="1"/>
  <c r="A778" i="1"/>
  <c r="A776" i="1"/>
  <c r="A775" i="1"/>
  <c r="A774" i="1"/>
  <c r="A773" i="1"/>
  <c r="A770" i="1"/>
  <c r="A768" i="1"/>
  <c r="A767" i="1"/>
  <c r="A766" i="1"/>
  <c r="A765" i="1"/>
  <c r="A762" i="1"/>
  <c r="A760" i="1"/>
  <c r="A759" i="1"/>
  <c r="A758" i="1"/>
  <c r="A757" i="1"/>
  <c r="A754" i="1"/>
  <c r="A752" i="1"/>
  <c r="A751" i="1"/>
  <c r="A750" i="1"/>
  <c r="A749" i="1"/>
  <c r="A746" i="1"/>
  <c r="A744" i="1"/>
  <c r="A743" i="1"/>
  <c r="A742" i="1"/>
  <c r="A741" i="1"/>
  <c r="A738" i="1"/>
  <c r="A736" i="1"/>
  <c r="A735" i="1"/>
  <c r="A734" i="1"/>
  <c r="A733" i="1"/>
  <c r="A730" i="1"/>
  <c r="A728" i="1"/>
  <c r="A727" i="1"/>
  <c r="A726" i="1"/>
  <c r="A725" i="1"/>
  <c r="A722" i="1"/>
  <c r="A720" i="1"/>
  <c r="A719" i="1"/>
  <c r="A718" i="1"/>
  <c r="A717" i="1"/>
  <c r="A714" i="1"/>
  <c r="A712" i="1"/>
  <c r="A711" i="1"/>
  <c r="A710" i="1"/>
  <c r="A709" i="1"/>
  <c r="A706" i="1"/>
  <c r="A704" i="1"/>
  <c r="A703" i="1"/>
  <c r="A702" i="1"/>
  <c r="A701" i="1"/>
  <c r="A698" i="1"/>
  <c r="A696" i="1"/>
  <c r="A695" i="1"/>
  <c r="A694" i="1"/>
  <c r="A693" i="1"/>
  <c r="A690" i="1"/>
  <c r="A688" i="1"/>
  <c r="A687" i="1"/>
  <c r="A686" i="1"/>
  <c r="A685" i="1"/>
  <c r="A682" i="1"/>
  <c r="A680" i="1"/>
  <c r="A679" i="1"/>
  <c r="A678" i="1"/>
  <c r="A677" i="1"/>
  <c r="A674" i="1"/>
  <c r="A672" i="1"/>
  <c r="A671" i="1"/>
  <c r="A670" i="1"/>
  <c r="A669" i="1"/>
  <c r="A666" i="1"/>
  <c r="A664" i="1"/>
  <c r="A663" i="1"/>
  <c r="A662" i="1"/>
  <c r="A661" i="1"/>
  <c r="A658" i="1"/>
  <c r="A656" i="1"/>
  <c r="A655" i="1"/>
  <c r="A654" i="1"/>
  <c r="A653" i="1"/>
  <c r="A650" i="1"/>
  <c r="A648" i="1"/>
  <c r="A647" i="1"/>
  <c r="A646" i="1"/>
  <c r="A645" i="1"/>
  <c r="A642" i="1"/>
  <c r="A640" i="1"/>
  <c r="A639" i="1"/>
  <c r="A638" i="1"/>
  <c r="A637" i="1"/>
  <c r="A634" i="1"/>
  <c r="A632" i="1"/>
  <c r="A631" i="1"/>
  <c r="A630" i="1"/>
  <c r="A629" i="1"/>
  <c r="A626" i="1"/>
  <c r="A624" i="1"/>
  <c r="A623" i="1"/>
  <c r="A622" i="1"/>
  <c r="A621" i="1"/>
  <c r="A618" i="1"/>
  <c r="A616" i="1"/>
  <c r="A615" i="1"/>
  <c r="A614" i="1"/>
  <c r="A613" i="1"/>
  <c r="A610" i="1"/>
  <c r="A608" i="1"/>
  <c r="A607" i="1"/>
  <c r="A606" i="1"/>
  <c r="A605" i="1"/>
  <c r="A602" i="1"/>
  <c r="A600" i="1"/>
  <c r="A599" i="1"/>
  <c r="A598" i="1"/>
  <c r="A597" i="1"/>
  <c r="A594" i="1"/>
  <c r="A592" i="1"/>
  <c r="A591" i="1"/>
  <c r="A590" i="1"/>
  <c r="A589" i="1"/>
  <c r="A586" i="1"/>
  <c r="A584" i="1"/>
  <c r="A583" i="1"/>
  <c r="A582" i="1"/>
  <c r="A581" i="1"/>
  <c r="A578" i="1"/>
  <c r="A576" i="1"/>
  <c r="A575" i="1"/>
  <c r="A574" i="1"/>
  <c r="A573" i="1"/>
  <c r="A570" i="1"/>
  <c r="A568" i="1"/>
  <c r="A567" i="1"/>
  <c r="A566" i="1"/>
  <c r="A565" i="1"/>
  <c r="A562" i="1"/>
  <c r="A560" i="1"/>
  <c r="A559" i="1"/>
  <c r="A558" i="1"/>
  <c r="A557" i="1"/>
  <c r="A554" i="1"/>
  <c r="A552" i="1"/>
  <c r="A551" i="1"/>
  <c r="A550" i="1"/>
  <c r="A549" i="1"/>
  <c r="A546" i="1"/>
  <c r="A544" i="1"/>
  <c r="A543" i="1"/>
  <c r="A542" i="1"/>
  <c r="A541" i="1"/>
  <c r="A538" i="1"/>
  <c r="A536" i="1"/>
  <c r="A535" i="1"/>
  <c r="A534" i="1"/>
  <c r="A533" i="1"/>
  <c r="A530" i="1"/>
  <c r="A528" i="1"/>
  <c r="A527" i="1"/>
  <c r="A526" i="1"/>
  <c r="A525" i="1"/>
  <c r="A522" i="1"/>
  <c r="A520" i="1"/>
  <c r="A519" i="1"/>
  <c r="A518" i="1"/>
  <c r="A517" i="1"/>
  <c r="A514" i="1"/>
  <c r="A512" i="1"/>
  <c r="A511" i="1"/>
  <c r="A510" i="1"/>
  <c r="A509" i="1"/>
  <c r="A506" i="1"/>
  <c r="A504" i="1"/>
  <c r="A503" i="1"/>
  <c r="A502" i="1"/>
  <c r="A501" i="1"/>
  <c r="A498" i="1"/>
  <c r="A496" i="1"/>
  <c r="A495" i="1"/>
  <c r="A494" i="1"/>
  <c r="A493" i="1"/>
  <c r="A490" i="1"/>
  <c r="A488" i="1"/>
  <c r="A487" i="1"/>
  <c r="A486" i="1"/>
  <c r="A485" i="1"/>
  <c r="A482" i="1"/>
  <c r="A480" i="1"/>
  <c r="A479" i="1"/>
  <c r="A478" i="1"/>
  <c r="A477" i="1"/>
  <c r="A474" i="1"/>
  <c r="A472" i="1"/>
  <c r="A471" i="1"/>
  <c r="A470" i="1"/>
  <c r="A469" i="1"/>
  <c r="A466" i="1"/>
  <c r="A464" i="1"/>
  <c r="A463" i="1"/>
  <c r="A462" i="1"/>
  <c r="A461" i="1"/>
  <c r="A458" i="1"/>
  <c r="A456" i="1"/>
  <c r="A455" i="1"/>
  <c r="A454" i="1"/>
  <c r="A453" i="1"/>
  <c r="A450" i="1"/>
  <c r="A448" i="1"/>
  <c r="A447" i="1"/>
  <c r="A446" i="1"/>
  <c r="A445" i="1"/>
  <c r="A442" i="1"/>
  <c r="A440" i="1"/>
  <c r="A439" i="1"/>
  <c r="A438" i="1"/>
  <c r="A437" i="1"/>
  <c r="A434" i="1"/>
  <c r="A432" i="1"/>
  <c r="A431" i="1"/>
  <c r="A430" i="1"/>
  <c r="A429" i="1"/>
  <c r="A426" i="1"/>
  <c r="A424" i="1"/>
  <c r="A423" i="1"/>
  <c r="A422" i="1"/>
  <c r="A421" i="1"/>
  <c r="A418" i="1"/>
  <c r="A416" i="1"/>
  <c r="A415" i="1"/>
  <c r="A414" i="1"/>
  <c r="A413" i="1"/>
  <c r="A410" i="1"/>
  <c r="A408" i="1"/>
  <c r="A407" i="1"/>
  <c r="A406" i="1"/>
  <c r="A405" i="1"/>
  <c r="A402" i="1"/>
  <c r="A400" i="1"/>
  <c r="A399" i="1"/>
  <c r="A398" i="1"/>
  <c r="A397" i="1"/>
  <c r="A394" i="1"/>
  <c r="A392" i="1"/>
  <c r="A391" i="1"/>
  <c r="A390" i="1"/>
  <c r="A389" i="1"/>
  <c r="A386" i="1"/>
  <c r="A384" i="1"/>
  <c r="A383" i="1"/>
  <c r="A382" i="1"/>
  <c r="A381" i="1"/>
  <c r="A378" i="1"/>
  <c r="A376" i="1"/>
  <c r="A375" i="1"/>
  <c r="A374" i="1"/>
  <c r="A373" i="1"/>
  <c r="A370" i="1"/>
  <c r="A368" i="1"/>
  <c r="A367" i="1"/>
  <c r="A366" i="1"/>
  <c r="A365" i="1"/>
  <c r="A362" i="1"/>
  <c r="A360" i="1"/>
  <c r="A359" i="1"/>
  <c r="A358" i="1"/>
  <c r="A357" i="1"/>
  <c r="A354" i="1"/>
  <c r="A352" i="1"/>
  <c r="A351" i="1"/>
  <c r="A350" i="1"/>
  <c r="A349" i="1"/>
  <c r="A346" i="1"/>
  <c r="A344" i="1"/>
  <c r="A343" i="1"/>
  <c r="A342" i="1"/>
  <c r="A341" i="1"/>
  <c r="A338" i="1"/>
  <c r="A336" i="1"/>
  <c r="A335" i="1"/>
  <c r="A334" i="1"/>
  <c r="A333" i="1"/>
  <c r="A330" i="1"/>
  <c r="A328" i="1"/>
  <c r="A327" i="1"/>
  <c r="A326" i="1"/>
  <c r="A325" i="1"/>
  <c r="A322" i="1"/>
  <c r="A320" i="1"/>
  <c r="A319" i="1"/>
  <c r="A318" i="1"/>
  <c r="A317" i="1"/>
  <c r="A314" i="1"/>
  <c r="A312" i="1"/>
  <c r="A311" i="1"/>
  <c r="A310" i="1"/>
  <c r="A309" i="1"/>
  <c r="A306" i="1"/>
  <c r="A304" i="1"/>
  <c r="A303" i="1"/>
  <c r="A302" i="1"/>
  <c r="A301" i="1"/>
  <c r="A298" i="1"/>
  <c r="A296" i="1"/>
  <c r="A295" i="1"/>
  <c r="A294" i="1"/>
  <c r="A293" i="1"/>
  <c r="A290" i="1"/>
  <c r="A288" i="1"/>
  <c r="A287" i="1"/>
  <c r="A286" i="1"/>
  <c r="A285" i="1"/>
  <c r="A282" i="1"/>
  <c r="A280" i="1"/>
  <c r="A279" i="1"/>
  <c r="A278" i="1"/>
  <c r="A277" i="1"/>
  <c r="A274" i="1"/>
  <c r="A272" i="1"/>
  <c r="A271" i="1"/>
  <c r="A270" i="1"/>
  <c r="A269" i="1"/>
  <c r="A266" i="1"/>
  <c r="A264" i="1"/>
  <c r="A263" i="1"/>
  <c r="A262" i="1"/>
  <c r="A261" i="1"/>
  <c r="A258" i="1"/>
  <c r="A256" i="1"/>
  <c r="A255" i="1"/>
  <c r="A254" i="1"/>
  <c r="A253" i="1"/>
  <c r="A250" i="1"/>
  <c r="A248" i="1"/>
  <c r="A247" i="1"/>
  <c r="A246" i="1"/>
  <c r="A245" i="1"/>
  <c r="A242" i="1"/>
  <c r="A240" i="1"/>
  <c r="A239" i="1"/>
  <c r="A238" i="1"/>
  <c r="A237" i="1"/>
  <c r="A234" i="1"/>
  <c r="A232" i="1"/>
  <c r="A231" i="1"/>
  <c r="A230" i="1"/>
  <c r="A229" i="1"/>
  <c r="A226" i="1"/>
  <c r="A224" i="1"/>
  <c r="A223" i="1"/>
  <c r="A222" i="1"/>
  <c r="A221" i="1"/>
  <c r="A218" i="1"/>
  <c r="A216" i="1"/>
  <c r="A215" i="1"/>
  <c r="A214" i="1"/>
  <c r="A213" i="1"/>
  <c r="A210" i="1"/>
  <c r="A208" i="1"/>
  <c r="A207" i="1"/>
  <c r="A206" i="1"/>
  <c r="A205" i="1"/>
  <c r="A202" i="1"/>
  <c r="A200" i="1"/>
  <c r="A199" i="1"/>
  <c r="A198" i="1"/>
  <c r="A197" i="1"/>
  <c r="A194" i="1"/>
  <c r="A192" i="1"/>
  <c r="A191" i="1"/>
  <c r="A190" i="1"/>
  <c r="A189" i="1"/>
  <c r="A186" i="1"/>
  <c r="A184" i="1"/>
  <c r="A183" i="1"/>
  <c r="A182" i="1"/>
  <c r="A181" i="1"/>
  <c r="A178" i="1"/>
  <c r="A176" i="1"/>
  <c r="A175" i="1"/>
  <c r="A174" i="1"/>
  <c r="A173" i="1"/>
  <c r="A170" i="1"/>
  <c r="A168" i="1"/>
  <c r="A167" i="1"/>
  <c r="A166" i="1"/>
  <c r="A165" i="1"/>
  <c r="A162" i="1"/>
  <c r="A160" i="1"/>
  <c r="A159" i="1"/>
  <c r="A158" i="1"/>
  <c r="A157" i="1"/>
  <c r="A154" i="1"/>
  <c r="A152" i="1"/>
  <c r="A151" i="1"/>
  <c r="A150" i="1"/>
  <c r="A149" i="1"/>
  <c r="A146" i="1"/>
  <c r="A144" i="1"/>
  <c r="A143" i="1"/>
  <c r="A142" i="1"/>
  <c r="A141" i="1"/>
  <c r="A138" i="1"/>
  <c r="A136" i="1"/>
  <c r="A135" i="1"/>
  <c r="A134" i="1"/>
  <c r="A133" i="1"/>
  <c r="A130" i="1"/>
  <c r="A128" i="1"/>
  <c r="A127" i="1"/>
  <c r="A126" i="1"/>
  <c r="A125" i="1"/>
  <c r="A122" i="1"/>
  <c r="A120" i="1"/>
  <c r="A119" i="1"/>
  <c r="A118" i="1"/>
  <c r="A117" i="1"/>
  <c r="A114" i="1"/>
  <c r="A112" i="1"/>
  <c r="A111" i="1"/>
  <c r="A110" i="1"/>
  <c r="A109" i="1"/>
  <c r="A106" i="1"/>
  <c r="A104" i="1"/>
  <c r="A103" i="1"/>
  <c r="A102" i="1"/>
  <c r="A101" i="1"/>
  <c r="A98" i="1"/>
  <c r="A96" i="1"/>
  <c r="A95" i="1"/>
  <c r="A94" i="1"/>
  <c r="A93" i="1"/>
  <c r="A90" i="1"/>
  <c r="A88" i="1"/>
  <c r="A87" i="1"/>
  <c r="A86" i="1"/>
  <c r="A85" i="1"/>
  <c r="A82" i="1"/>
  <c r="A80" i="1"/>
  <c r="A79" i="1"/>
  <c r="A78" i="1"/>
  <c r="A77" i="1"/>
  <c r="A74" i="1"/>
  <c r="A72" i="1"/>
  <c r="A71" i="1"/>
  <c r="A70" i="1"/>
  <c r="A69" i="1"/>
  <c r="A66" i="1"/>
  <c r="A64" i="1"/>
  <c r="A63" i="1"/>
  <c r="A62" i="1"/>
  <c r="A61" i="1"/>
  <c r="A58" i="1"/>
  <c r="A56" i="1"/>
  <c r="A55" i="1"/>
  <c r="A54" i="1"/>
  <c r="A53" i="1"/>
  <c r="A50" i="1"/>
  <c r="A48" i="1"/>
  <c r="A47" i="1"/>
  <c r="A46" i="1"/>
  <c r="A45" i="1"/>
  <c r="A42" i="1"/>
  <c r="A40" i="1"/>
  <c r="A39" i="1"/>
  <c r="A38" i="1"/>
  <c r="A37" i="1"/>
  <c r="A34" i="1"/>
  <c r="A32" i="1"/>
  <c r="A31" i="1"/>
  <c r="A30" i="1"/>
  <c r="A29" i="1"/>
  <c r="A26" i="1"/>
  <c r="A24" i="1"/>
  <c r="A23" i="1"/>
  <c r="A22" i="1"/>
  <c r="A21" i="1"/>
  <c r="A18" i="1"/>
  <c r="A16" i="1"/>
  <c r="A15" i="1"/>
  <c r="A14" i="1"/>
  <c r="A13" i="1"/>
  <c r="A10" i="1"/>
  <c r="A8" i="1"/>
  <c r="A7" i="1"/>
  <c r="A6" i="1"/>
  <c r="A5" i="1"/>
  <c r="A3" i="1" a="1"/>
  <c r="A1009" i="1" s="1"/>
  <c r="A3" i="1"/>
  <c r="Y21" i="6" l="1"/>
  <c r="Y57" i="6"/>
  <c r="Y89" i="6"/>
  <c r="Y127" i="6"/>
  <c r="Y177" i="6"/>
  <c r="Y240" i="6"/>
  <c r="Y311" i="6"/>
  <c r="Y402" i="6"/>
  <c r="Y516" i="6"/>
  <c r="Y639" i="6"/>
  <c r="Y804" i="6"/>
  <c r="Y25" i="6"/>
  <c r="Y59" i="6"/>
  <c r="Y95" i="6"/>
  <c r="Y131" i="6"/>
  <c r="Y183" i="6"/>
  <c r="Y253" i="6"/>
  <c r="Y317" i="6"/>
  <c r="Y414" i="6"/>
  <c r="Y538" i="6"/>
  <c r="Y652" i="6"/>
  <c r="Y818" i="6"/>
  <c r="Y31" i="6"/>
  <c r="Y63" i="6"/>
  <c r="Y98" i="6"/>
  <c r="Y139" i="6"/>
  <c r="Y189" i="6"/>
  <c r="Y259" i="6"/>
  <c r="Y329" i="6"/>
  <c r="Y426" i="6"/>
  <c r="Y551" i="6"/>
  <c r="Y674" i="6"/>
  <c r="Y839" i="6"/>
  <c r="Y34" i="6"/>
  <c r="Y69" i="6"/>
  <c r="Y101" i="6"/>
  <c r="Y143" i="6"/>
  <c r="Y201" i="6"/>
  <c r="Y265" i="6"/>
  <c r="Y336" i="6"/>
  <c r="Y447" i="6"/>
  <c r="Y563" i="6"/>
  <c r="Y687" i="6"/>
  <c r="Y876" i="6"/>
  <c r="Y5" i="6"/>
  <c r="Y37" i="6"/>
  <c r="Y73" i="6"/>
  <c r="Y107" i="6"/>
  <c r="Y147" i="6"/>
  <c r="Y208" i="6"/>
  <c r="Y279" i="6"/>
  <c r="Y344" i="6"/>
  <c r="Y460" i="6"/>
  <c r="Y584" i="6"/>
  <c r="Y700" i="6"/>
  <c r="Y902" i="6"/>
  <c r="Y9" i="6"/>
  <c r="Y43" i="6"/>
  <c r="Y75" i="6"/>
  <c r="Y111" i="6"/>
  <c r="Y156" i="6"/>
  <c r="Y215" i="6"/>
  <c r="Y285" i="6"/>
  <c r="Y362" i="6"/>
  <c r="Y468" i="6"/>
  <c r="Y596" i="6"/>
  <c r="Y727" i="6"/>
  <c r="Y927" i="6"/>
  <c r="Y11" i="6"/>
  <c r="Y47" i="6"/>
  <c r="Y82" i="6"/>
  <c r="Y115" i="6"/>
  <c r="Y161" i="6"/>
  <c r="Y227" i="6"/>
  <c r="Y291" i="6"/>
  <c r="Y369" i="6"/>
  <c r="Y495" i="6"/>
  <c r="Y606" i="6"/>
  <c r="Y748" i="6"/>
  <c r="Y968" i="6"/>
  <c r="Y18" i="6"/>
  <c r="Y50" i="6"/>
  <c r="Y85" i="6"/>
  <c r="Y123" i="6"/>
  <c r="Y167" i="6"/>
  <c r="Y233" i="6"/>
  <c r="Y304" i="6"/>
  <c r="Y380" i="6"/>
  <c r="Y503" i="6"/>
  <c r="Y631" i="6"/>
  <c r="Y762" i="6"/>
  <c r="Y994" i="6"/>
  <c r="X11" i="6"/>
  <c r="X46" i="6"/>
  <c r="X78" i="6"/>
  <c r="X114" i="6"/>
  <c r="X154" i="6"/>
  <c r="X194" i="6"/>
  <c r="X238" i="6"/>
  <c r="X282" i="6"/>
  <c r="X328" i="6"/>
  <c r="X386" i="6"/>
  <c r="X446" i="6"/>
  <c r="X499" i="6"/>
  <c r="X574" i="6"/>
  <c r="X652" i="6"/>
  <c r="X733" i="6"/>
  <c r="X833" i="6"/>
  <c r="X956" i="6"/>
  <c r="X14" i="6"/>
  <c r="X50" i="6"/>
  <c r="X84" i="6"/>
  <c r="X116" i="6"/>
  <c r="X158" i="6"/>
  <c r="X202" i="6"/>
  <c r="X242" i="6"/>
  <c r="X286" i="6"/>
  <c r="X338" i="6"/>
  <c r="X392" i="6"/>
  <c r="X450" i="6"/>
  <c r="X512" i="6"/>
  <c r="X580" i="6"/>
  <c r="X660" i="6"/>
  <c r="X749" i="6"/>
  <c r="X844" i="6"/>
  <c r="X976" i="6"/>
  <c r="X20" i="6"/>
  <c r="X52" i="6"/>
  <c r="X88" i="6"/>
  <c r="X123" i="6"/>
  <c r="X162" i="6"/>
  <c r="X206" i="6"/>
  <c r="X250" i="6"/>
  <c r="X290" i="6"/>
  <c r="X344" i="6"/>
  <c r="X402" i="6"/>
  <c r="X456" i="6"/>
  <c r="X517" i="6"/>
  <c r="X596" i="6"/>
  <c r="X666" i="6"/>
  <c r="X758" i="6"/>
  <c r="X862" i="6"/>
  <c r="X994" i="6"/>
  <c r="X24" i="6"/>
  <c r="X59" i="6"/>
  <c r="X91" i="6"/>
  <c r="X126" i="6"/>
  <c r="X170" i="6"/>
  <c r="X210" i="6"/>
  <c r="X254" i="6"/>
  <c r="X298" i="6"/>
  <c r="X350" i="6"/>
  <c r="X408" i="6"/>
  <c r="X466" i="6"/>
  <c r="X524" i="6"/>
  <c r="X602" i="6"/>
  <c r="X682" i="6"/>
  <c r="X765" i="6"/>
  <c r="X874" i="6"/>
  <c r="X27" i="6"/>
  <c r="X62" i="6"/>
  <c r="X98" i="6"/>
  <c r="X130" i="6"/>
  <c r="X174" i="6"/>
  <c r="X218" i="6"/>
  <c r="X258" i="6"/>
  <c r="X302" i="6"/>
  <c r="X360" i="6"/>
  <c r="X414" i="6"/>
  <c r="X472" i="6"/>
  <c r="X538" i="6"/>
  <c r="X610" i="6"/>
  <c r="X688" i="6"/>
  <c r="X785" i="6"/>
  <c r="X884" i="6"/>
  <c r="X3" i="6"/>
  <c r="X34" i="6"/>
  <c r="X66" i="6"/>
  <c r="X100" i="6"/>
  <c r="X138" i="6"/>
  <c r="X178" i="6"/>
  <c r="X222" i="6"/>
  <c r="X266" i="6"/>
  <c r="X306" i="6"/>
  <c r="X366" i="6"/>
  <c r="X424" i="6"/>
  <c r="X478" i="6"/>
  <c r="X546" i="6"/>
  <c r="X622" i="6"/>
  <c r="X698" i="6"/>
  <c r="X792" i="6"/>
  <c r="X908" i="6"/>
  <c r="X36" i="6"/>
  <c r="X72" i="6"/>
  <c r="X104" i="6"/>
  <c r="X142" i="6"/>
  <c r="X186" i="6"/>
  <c r="X226" i="6"/>
  <c r="X270" i="6"/>
  <c r="X318" i="6"/>
  <c r="X370" i="6"/>
  <c r="X430" i="6"/>
  <c r="X488" i="6"/>
  <c r="X554" i="6"/>
  <c r="X630" i="6"/>
  <c r="X714" i="6"/>
  <c r="X803" i="6"/>
  <c r="X917" i="6"/>
  <c r="X8" i="6"/>
  <c r="X40" i="6"/>
  <c r="X75" i="6"/>
  <c r="X110" i="6"/>
  <c r="X146" i="6"/>
  <c r="X190" i="6"/>
  <c r="X234" i="6"/>
  <c r="X274" i="6"/>
  <c r="X322" i="6"/>
  <c r="X382" i="6"/>
  <c r="X434" i="6"/>
  <c r="X494" i="6"/>
  <c r="X566" i="6"/>
  <c r="X638" i="6"/>
  <c r="X724" i="6"/>
  <c r="X821" i="6"/>
  <c r="A1001" i="2"/>
  <c r="A993" i="2"/>
  <c r="A985" i="2"/>
  <c r="A977" i="2"/>
  <c r="A969" i="2"/>
  <c r="A961" i="2"/>
  <c r="A953" i="2"/>
  <c r="A945" i="2"/>
  <c r="A937" i="2"/>
  <c r="A929" i="2"/>
  <c r="A921" i="2"/>
  <c r="A913" i="2"/>
  <c r="A905" i="2"/>
  <c r="A897" i="2"/>
  <c r="A889" i="2"/>
  <c r="A881" i="2"/>
  <c r="A873" i="2"/>
  <c r="A865" i="2"/>
  <c r="A857" i="2"/>
  <c r="A849" i="2"/>
  <c r="A841" i="2"/>
  <c r="A833" i="2"/>
  <c r="A825" i="2"/>
  <c r="A817" i="2"/>
  <c r="A809" i="2"/>
  <c r="A801" i="2"/>
  <c r="A793" i="2"/>
  <c r="A785" i="2"/>
  <c r="A777" i="2"/>
  <c r="A769" i="2"/>
  <c r="A761" i="2"/>
  <c r="A753" i="2"/>
  <c r="A745" i="2"/>
  <c r="A737" i="2"/>
  <c r="A729" i="2"/>
  <c r="A721" i="2"/>
  <c r="A713" i="2"/>
  <c r="A705" i="2"/>
  <c r="A697" i="2"/>
  <c r="A689" i="2"/>
  <c r="A681" i="2"/>
  <c r="A673" i="2"/>
  <c r="A665" i="2"/>
  <c r="A657" i="2"/>
  <c r="A649" i="2"/>
  <c r="A641" i="2"/>
  <c r="A633" i="2"/>
  <c r="A625" i="2"/>
  <c r="A617" i="2"/>
  <c r="A609" i="2"/>
  <c r="A601" i="2"/>
  <c r="A593" i="2"/>
  <c r="A585" i="2"/>
  <c r="A577" i="2"/>
  <c r="A569" i="2"/>
  <c r="A561" i="2"/>
  <c r="A553" i="2"/>
  <c r="A545" i="2"/>
  <c r="A537" i="2"/>
  <c r="A529" i="2"/>
  <c r="A521" i="2"/>
  <c r="A513" i="2"/>
  <c r="A505" i="2"/>
  <c r="A497" i="2"/>
  <c r="A489" i="2"/>
  <c r="A481" i="2"/>
  <c r="A473" i="2"/>
  <c r="A465" i="2"/>
  <c r="A457" i="2"/>
  <c r="A449" i="2"/>
  <c r="A441" i="2"/>
  <c r="A433" i="2"/>
  <c r="A425" i="2"/>
  <c r="A417" i="2"/>
  <c r="A409" i="2"/>
  <c r="A401" i="2"/>
  <c r="A393" i="2"/>
  <c r="A385" i="2"/>
  <c r="A377" i="2"/>
  <c r="A369" i="2"/>
  <c r="A361" i="2"/>
  <c r="A353" i="2"/>
  <c r="A345" i="2"/>
  <c r="A337" i="2"/>
  <c r="A329" i="2"/>
  <c r="A321" i="2"/>
  <c r="A313" i="2"/>
  <c r="A305" i="2"/>
  <c r="A297" i="2"/>
  <c r="A289" i="2"/>
  <c r="A281" i="2"/>
  <c r="A273" i="2"/>
  <c r="A265" i="2"/>
  <c r="A257" i="2"/>
  <c r="A249" i="2"/>
  <c r="A241" i="2"/>
  <c r="A233" i="2"/>
  <c r="A225" i="2"/>
  <c r="A217" i="2"/>
  <c r="A209" i="2"/>
  <c r="A201" i="2"/>
  <c r="A193" i="2"/>
  <c r="A185" i="2"/>
  <c r="A177" i="2"/>
  <c r="A169" i="2"/>
  <c r="A161" i="2"/>
  <c r="A153" i="2"/>
  <c r="A145" i="2"/>
  <c r="A137" i="2"/>
  <c r="A129" i="2"/>
  <c r="A121" i="2"/>
  <c r="A113" i="2"/>
  <c r="A105" i="2"/>
  <c r="A97" i="2"/>
  <c r="A89" i="2"/>
  <c r="A81" i="2"/>
  <c r="A73" i="2"/>
  <c r="A65" i="2"/>
  <c r="A57" i="2"/>
  <c r="A49" i="2"/>
  <c r="A41" i="2"/>
  <c r="A33" i="2"/>
  <c r="A25" i="2"/>
  <c r="A17" i="2"/>
  <c r="A9" i="2"/>
  <c r="A2" i="2"/>
  <c r="A1008" i="2"/>
  <c r="A1000" i="2"/>
  <c r="A992" i="2"/>
  <c r="A984" i="2"/>
  <c r="A976" i="2"/>
  <c r="A968" i="2"/>
  <c r="A960" i="2"/>
  <c r="A952" i="2"/>
  <c r="A944" i="2"/>
  <c r="A936" i="2"/>
  <c r="A928" i="2"/>
  <c r="A920" i="2"/>
  <c r="A912" i="2"/>
  <c r="A904" i="2"/>
  <c r="A896" i="2"/>
  <c r="A888" i="2"/>
  <c r="A880" i="2"/>
  <c r="A872" i="2"/>
  <c r="A864" i="2"/>
  <c r="A856" i="2"/>
  <c r="A848" i="2"/>
  <c r="A840" i="2"/>
  <c r="A832" i="2"/>
  <c r="A824" i="2"/>
  <c r="A816" i="2"/>
  <c r="A808" i="2"/>
  <c r="A800" i="2"/>
  <c r="A792" i="2"/>
  <c r="A784" i="2"/>
  <c r="A776" i="2"/>
  <c r="A768" i="2"/>
  <c r="A760" i="2"/>
  <c r="A752" i="2"/>
  <c r="A744" i="2"/>
  <c r="A736" i="2"/>
  <c r="A728" i="2"/>
  <c r="A720" i="2"/>
  <c r="A712" i="2"/>
  <c r="A704" i="2"/>
  <c r="A696" i="2"/>
  <c r="A688" i="2"/>
  <c r="A680" i="2"/>
  <c r="A672" i="2"/>
  <c r="A664" i="2"/>
  <c r="A656" i="2"/>
  <c r="A648" i="2"/>
  <c r="A640" i="2"/>
  <c r="A624" i="2"/>
  <c r="A1004" i="2"/>
  <c r="A996" i="2"/>
  <c r="A988" i="2"/>
  <c r="A980" i="2"/>
  <c r="A972" i="2"/>
  <c r="A964" i="2"/>
  <c r="A956" i="2"/>
  <c r="A948" i="2"/>
  <c r="A940" i="2"/>
  <c r="A932" i="2"/>
  <c r="A924" i="2"/>
  <c r="A916" i="2"/>
  <c r="A908" i="2"/>
  <c r="A900" i="2"/>
  <c r="A892" i="2"/>
  <c r="A884" i="2"/>
  <c r="A876" i="2"/>
  <c r="A868" i="2"/>
  <c r="A860" i="2"/>
  <c r="A852" i="2"/>
  <c r="A844" i="2"/>
  <c r="A836" i="2"/>
  <c r="A828" i="2"/>
  <c r="A820" i="2"/>
  <c r="A812" i="2"/>
  <c r="A804" i="2"/>
  <c r="A796" i="2"/>
  <c r="A788" i="2"/>
  <c r="A780" i="2"/>
  <c r="A772" i="2"/>
  <c r="A764" i="2"/>
  <c r="A756" i="2"/>
  <c r="A748" i="2"/>
  <c r="A740" i="2"/>
  <c r="A732" i="2"/>
  <c r="A724" i="2"/>
  <c r="A716" i="2"/>
  <c r="A708" i="2"/>
  <c r="A700" i="2"/>
  <c r="A692" i="2"/>
  <c r="A684" i="2"/>
  <c r="A676" i="2"/>
  <c r="A668" i="2"/>
  <c r="A660" i="2"/>
  <c r="A652" i="2"/>
  <c r="A644" i="2"/>
  <c r="A636" i="2"/>
  <c r="A628" i="2"/>
  <c r="A620" i="2"/>
  <c r="A612" i="2"/>
  <c r="A604" i="2"/>
  <c r="A596" i="2"/>
  <c r="A588" i="2"/>
  <c r="A580" i="2"/>
  <c r="A572" i="2"/>
  <c r="A564" i="2"/>
  <c r="A556" i="2"/>
  <c r="A548" i="2"/>
  <c r="A540" i="2"/>
  <c r="A532" i="2"/>
  <c r="A524" i="2"/>
  <c r="A516" i="2"/>
  <c r="A508" i="2"/>
  <c r="A500" i="2"/>
  <c r="A492" i="2"/>
  <c r="A484" i="2"/>
  <c r="A476" i="2"/>
  <c r="A468" i="2"/>
  <c r="A460" i="2"/>
  <c r="A452" i="2"/>
  <c r="A444" i="2"/>
  <c r="A436" i="2"/>
  <c r="A428" i="2"/>
  <c r="A420" i="2"/>
  <c r="A412" i="2"/>
  <c r="A404" i="2"/>
  <c r="A396" i="2"/>
  <c r="A388" i="2"/>
  <c r="A380" i="2"/>
  <c r="A372" i="2"/>
  <c r="A364" i="2"/>
  <c r="A356" i="2"/>
  <c r="A348" i="2"/>
  <c r="A340" i="2"/>
  <c r="A332" i="2"/>
  <c r="A324" i="2"/>
  <c r="A316" i="2"/>
  <c r="A308" i="2"/>
  <c r="A300" i="2"/>
  <c r="A292" i="2"/>
  <c r="A284" i="2"/>
  <c r="A276" i="2"/>
  <c r="A268" i="2"/>
  <c r="A260" i="2"/>
  <c r="A252" i="2"/>
  <c r="A244" i="2"/>
  <c r="A236" i="2"/>
  <c r="A228" i="2"/>
  <c r="A220" i="2"/>
  <c r="A212" i="2"/>
  <c r="A204" i="2"/>
  <c r="A196" i="2"/>
  <c r="A188" i="2"/>
  <c r="A180" i="2"/>
  <c r="A172" i="2"/>
  <c r="A164" i="2"/>
  <c r="A156" i="2"/>
  <c r="A148" i="2"/>
  <c r="A140" i="2"/>
  <c r="A132" i="2"/>
  <c r="A124" i="2"/>
  <c r="A116" i="2"/>
  <c r="A108" i="2"/>
  <c r="A100" i="2"/>
  <c r="A92" i="2"/>
  <c r="A84" i="2"/>
  <c r="A76" i="2"/>
  <c r="A68" i="2"/>
  <c r="A60" i="2"/>
  <c r="A52" i="2"/>
  <c r="A44" i="2"/>
  <c r="A36" i="2"/>
  <c r="A28" i="2"/>
  <c r="A20" i="2"/>
  <c r="A12" i="2"/>
  <c r="A4" i="2"/>
  <c r="A1003" i="2"/>
  <c r="A995" i="2"/>
  <c r="A987" i="2"/>
  <c r="A979" i="2"/>
  <c r="A971" i="2"/>
  <c r="A963" i="2"/>
  <c r="A955" i="2"/>
  <c r="A947" i="2"/>
  <c r="A939" i="2"/>
  <c r="A931" i="2"/>
  <c r="A923" i="2"/>
  <c r="A915" i="2"/>
  <c r="A907" i="2"/>
  <c r="A899" i="2"/>
  <c r="A891" i="2"/>
  <c r="A883" i="2"/>
  <c r="A875" i="2"/>
  <c r="A867" i="2"/>
  <c r="A859" i="2"/>
  <c r="A851" i="2"/>
  <c r="A843" i="2"/>
  <c r="A835" i="2"/>
  <c r="A827" i="2"/>
  <c r="A819" i="2"/>
  <c r="A811" i="2"/>
  <c r="A803" i="2"/>
  <c r="A795" i="2"/>
  <c r="A787" i="2"/>
  <c r="A779" i="2"/>
  <c r="A771" i="2"/>
  <c r="A763" i="2"/>
  <c r="A755" i="2"/>
  <c r="A747" i="2"/>
  <c r="A739" i="2"/>
  <c r="A731" i="2"/>
  <c r="A723" i="2"/>
  <c r="A715" i="2"/>
  <c r="A707" i="2"/>
  <c r="A699" i="2"/>
  <c r="A691" i="2"/>
  <c r="A683" i="2"/>
  <c r="A675" i="2"/>
  <c r="A667" i="2"/>
  <c r="A659" i="2"/>
  <c r="A651" i="2"/>
  <c r="A643" i="2"/>
  <c r="A635" i="2"/>
  <c r="A627" i="2"/>
  <c r="A619" i="2"/>
  <c r="A611" i="2"/>
  <c r="A603" i="2"/>
  <c r="A595" i="2"/>
  <c r="A587" i="2"/>
  <c r="A579" i="2"/>
  <c r="A571" i="2"/>
  <c r="A563" i="2"/>
  <c r="A555" i="2"/>
  <c r="A547" i="2"/>
  <c r="A539" i="2"/>
  <c r="A531" i="2"/>
  <c r="A523" i="2"/>
  <c r="A515" i="2"/>
  <c r="A507" i="2"/>
  <c r="A499" i="2"/>
  <c r="A491" i="2"/>
  <c r="A483" i="2"/>
  <c r="A475" i="2"/>
  <c r="A467" i="2"/>
  <c r="A459" i="2"/>
  <c r="A451" i="2"/>
  <c r="A443" i="2"/>
  <c r="A435" i="2"/>
  <c r="A427" i="2"/>
  <c r="A419" i="2"/>
  <c r="A411" i="2"/>
  <c r="A403" i="2"/>
  <c r="A395" i="2"/>
  <c r="A387" i="2"/>
  <c r="A379" i="2"/>
  <c r="A371" i="2"/>
  <c r="A363" i="2"/>
  <c r="A355" i="2"/>
  <c r="A347" i="2"/>
  <c r="A339" i="2"/>
  <c r="A331" i="2"/>
  <c r="A323" i="2"/>
  <c r="A315" i="2"/>
  <c r="A307" i="2"/>
  <c r="A299" i="2"/>
  <c r="A291" i="2"/>
  <c r="A283" i="2"/>
  <c r="A275" i="2"/>
  <c r="A267" i="2"/>
  <c r="A259" i="2"/>
  <c r="A251" i="2"/>
  <c r="A243" i="2"/>
  <c r="A235" i="2"/>
  <c r="A227" i="2"/>
  <c r="A219" i="2"/>
  <c r="A211" i="2"/>
  <c r="A203" i="2"/>
  <c r="A195" i="2"/>
  <c r="A187" i="2"/>
  <c r="A179" i="2"/>
  <c r="A171" i="2"/>
  <c r="A163" i="2"/>
  <c r="A155" i="2"/>
  <c r="A147" i="2"/>
  <c r="A139" i="2"/>
  <c r="A131" i="2"/>
  <c r="A123" i="2"/>
  <c r="A115" i="2"/>
  <c r="A107" i="2"/>
  <c r="A99" i="2"/>
  <c r="A91" i="2"/>
  <c r="A83" i="2"/>
  <c r="A75" i="2"/>
  <c r="A67" i="2"/>
  <c r="A59" i="2"/>
  <c r="A51" i="2"/>
  <c r="A43" i="2"/>
  <c r="A35" i="2"/>
  <c r="A27" i="2"/>
  <c r="A19" i="2"/>
  <c r="A11" i="2"/>
  <c r="A3" i="2"/>
  <c r="A15" i="2"/>
  <c r="A29" i="2"/>
  <c r="A40" i="2"/>
  <c r="A54" i="2"/>
  <c r="A66" i="2"/>
  <c r="A79" i="2"/>
  <c r="A93" i="2"/>
  <c r="A104" i="2"/>
  <c r="A118" i="2"/>
  <c r="A130" i="2"/>
  <c r="A143" i="2"/>
  <c r="A157" i="2"/>
  <c r="A168" i="2"/>
  <c r="A182" i="2"/>
  <c r="A194" i="2"/>
  <c r="A207" i="2"/>
  <c r="A221" i="2"/>
  <c r="A232" i="2"/>
  <c r="A246" i="2"/>
  <c r="A258" i="2"/>
  <c r="A271" i="2"/>
  <c r="A285" i="2"/>
  <c r="A296" i="2"/>
  <c r="A310" i="2"/>
  <c r="A322" i="2"/>
  <c r="A335" i="2"/>
  <c r="A349" i="2"/>
  <c r="A360" i="2"/>
  <c r="A374" i="2"/>
  <c r="A386" i="2"/>
  <c r="A399" i="2"/>
  <c r="A413" i="2"/>
  <c r="A424" i="2"/>
  <c r="A438" i="2"/>
  <c r="A450" i="2"/>
  <c r="A463" i="2"/>
  <c r="A477" i="2"/>
  <c r="A488" i="2"/>
  <c r="A502" i="2"/>
  <c r="A514" i="2"/>
  <c r="A527" i="2"/>
  <c r="A541" i="2"/>
  <c r="A552" i="2"/>
  <c r="A566" i="2"/>
  <c r="A578" i="2"/>
  <c r="A591" i="2"/>
  <c r="A605" i="2"/>
  <c r="A616" i="2"/>
  <c r="A631" i="2"/>
  <c r="A646" i="2"/>
  <c r="A662" i="2"/>
  <c r="A678" i="2"/>
  <c r="A694" i="2"/>
  <c r="A710" i="2"/>
  <c r="A726" i="2"/>
  <c r="A742" i="2"/>
  <c r="A758" i="2"/>
  <c r="A774" i="2"/>
  <c r="A790" i="2"/>
  <c r="A806" i="2"/>
  <c r="A822" i="2"/>
  <c r="A838" i="2"/>
  <c r="A854" i="2"/>
  <c r="A870" i="2"/>
  <c r="A886" i="2"/>
  <c r="A902" i="2"/>
  <c r="A918" i="2"/>
  <c r="A934" i="2"/>
  <c r="A950" i="2"/>
  <c r="A966" i="2"/>
  <c r="A982" i="2"/>
  <c r="A998" i="2"/>
  <c r="F47" i="3"/>
  <c r="F95" i="3"/>
  <c r="F144" i="3"/>
  <c r="F194" i="3"/>
  <c r="F242" i="3"/>
  <c r="F291" i="3"/>
  <c r="F340" i="3"/>
  <c r="F388" i="3"/>
  <c r="F437" i="3"/>
  <c r="F486" i="3"/>
  <c r="F534" i="3"/>
  <c r="F583" i="3"/>
  <c r="F632" i="3"/>
  <c r="F680" i="3"/>
  <c r="F730" i="3"/>
  <c r="F779" i="3"/>
  <c r="F827" i="3"/>
  <c r="F876" i="3"/>
  <c r="F925" i="3"/>
  <c r="L139" i="3"/>
  <c r="L285" i="3"/>
  <c r="L431" i="3"/>
  <c r="L578" i="3"/>
  <c r="L724" i="3"/>
  <c r="L1009" i="3"/>
  <c r="L1001" i="3"/>
  <c r="L993" i="3"/>
  <c r="L985" i="3"/>
  <c r="L977" i="3"/>
  <c r="L969" i="3"/>
  <c r="L961" i="3"/>
  <c r="L953" i="3"/>
  <c r="L945" i="3"/>
  <c r="L937" i="3"/>
  <c r="L929" i="3"/>
  <c r="L921" i="3"/>
  <c r="L913" i="3"/>
  <c r="L905"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1006" i="3"/>
  <c r="L997" i="3"/>
  <c r="L988" i="3"/>
  <c r="L979" i="3"/>
  <c r="L970" i="3"/>
  <c r="L960" i="3"/>
  <c r="L951" i="3"/>
  <c r="L942" i="3"/>
  <c r="L933" i="3"/>
  <c r="L924" i="3"/>
  <c r="L915" i="3"/>
  <c r="L906" i="3"/>
  <c r="L896" i="3"/>
  <c r="L887" i="3"/>
  <c r="L878" i="3"/>
  <c r="L869" i="3"/>
  <c r="L860" i="3"/>
  <c r="L851" i="3"/>
  <c r="L842" i="3"/>
  <c r="L832" i="3"/>
  <c r="L823" i="3"/>
  <c r="L814" i="3"/>
  <c r="L805" i="3"/>
  <c r="L796" i="3"/>
  <c r="L787" i="3"/>
  <c r="L778" i="3"/>
  <c r="L768" i="3"/>
  <c r="L759" i="3"/>
  <c r="L750" i="3"/>
  <c r="L741" i="3"/>
  <c r="L732" i="3"/>
  <c r="L723" i="3"/>
  <c r="L714" i="3"/>
  <c r="L704" i="3"/>
  <c r="L695" i="3"/>
  <c r="L686" i="3"/>
  <c r="L677" i="3"/>
  <c r="L668" i="3"/>
  <c r="L659" i="3"/>
  <c r="L650" i="3"/>
  <c r="L640" i="3"/>
  <c r="L631" i="3"/>
  <c r="L622" i="3"/>
  <c r="L613" i="3"/>
  <c r="L604" i="3"/>
  <c r="L595" i="3"/>
  <c r="L586" i="3"/>
  <c r="L576" i="3"/>
  <c r="L567" i="3"/>
  <c r="L558" i="3"/>
  <c r="L549" i="3"/>
  <c r="L540" i="3"/>
  <c r="L531" i="3"/>
  <c r="L522" i="3"/>
  <c r="L512" i="3"/>
  <c r="L503" i="3"/>
  <c r="L494" i="3"/>
  <c r="L485" i="3"/>
  <c r="L476" i="3"/>
  <c r="L467" i="3"/>
  <c r="L458" i="3"/>
  <c r="L448" i="3"/>
  <c r="L439" i="3"/>
  <c r="L430" i="3"/>
  <c r="L421" i="3"/>
  <c r="L412" i="3"/>
  <c r="L403" i="3"/>
  <c r="L394" i="3"/>
  <c r="L384" i="3"/>
  <c r="L375" i="3"/>
  <c r="L366" i="3"/>
  <c r="L357" i="3"/>
  <c r="L348" i="3"/>
  <c r="L339" i="3"/>
  <c r="L330" i="3"/>
  <c r="L320" i="3"/>
  <c r="L311" i="3"/>
  <c r="L302" i="3"/>
  <c r="L293" i="3"/>
  <c r="L284" i="3"/>
  <c r="L275" i="3"/>
  <c r="L266" i="3"/>
  <c r="L256" i="3"/>
  <c r="L247" i="3"/>
  <c r="L238" i="3"/>
  <c r="L229" i="3"/>
  <c r="L220" i="3"/>
  <c r="L211" i="3"/>
  <c r="L202" i="3"/>
  <c r="L192" i="3"/>
  <c r="L183" i="3"/>
  <c r="L174" i="3"/>
  <c r="L165" i="3"/>
  <c r="L156" i="3"/>
  <c r="L147" i="3"/>
  <c r="L138" i="3"/>
  <c r="L128" i="3"/>
  <c r="L119" i="3"/>
  <c r="L110" i="3"/>
  <c r="L101" i="3"/>
  <c r="L92" i="3"/>
  <c r="L83" i="3"/>
  <c r="L74" i="3"/>
  <c r="L64" i="3"/>
  <c r="L55" i="3"/>
  <c r="L46" i="3"/>
  <c r="L37" i="3"/>
  <c r="L28" i="3"/>
  <c r="L19" i="3"/>
  <c r="L11" i="3"/>
  <c r="L1003" i="3"/>
  <c r="L994" i="3"/>
  <c r="L984" i="3"/>
  <c r="L975" i="3"/>
  <c r="L966" i="3"/>
  <c r="L957" i="3"/>
  <c r="L948" i="3"/>
  <c r="L939" i="3"/>
  <c r="L930" i="3"/>
  <c r="L920" i="3"/>
  <c r="L911" i="3"/>
  <c r="L902" i="3"/>
  <c r="L893" i="3"/>
  <c r="L884" i="3"/>
  <c r="L875" i="3"/>
  <c r="L866" i="3"/>
  <c r="L856" i="3"/>
  <c r="L847" i="3"/>
  <c r="L838" i="3"/>
  <c r="L829" i="3"/>
  <c r="L820" i="3"/>
  <c r="L811" i="3"/>
  <c r="L802" i="3"/>
  <c r="L792" i="3"/>
  <c r="L783" i="3"/>
  <c r="L774" i="3"/>
  <c r="L765" i="3"/>
  <c r="L756" i="3"/>
  <c r="L747" i="3"/>
  <c r="L738" i="3"/>
  <c r="L728" i="3"/>
  <c r="L719" i="3"/>
  <c r="L710" i="3"/>
  <c r="L701" i="3"/>
  <c r="L692" i="3"/>
  <c r="L683" i="3"/>
  <c r="L674" i="3"/>
  <c r="L664" i="3"/>
  <c r="L655" i="3"/>
  <c r="L646" i="3"/>
  <c r="L637" i="3"/>
  <c r="L628" i="3"/>
  <c r="L619" i="3"/>
  <c r="L610" i="3"/>
  <c r="L600" i="3"/>
  <c r="L591" i="3"/>
  <c r="L582" i="3"/>
  <c r="L573" i="3"/>
  <c r="L564" i="3"/>
  <c r="L555" i="3"/>
  <c r="L546" i="3"/>
  <c r="L536" i="3"/>
  <c r="L527" i="3"/>
  <c r="L518" i="3"/>
  <c r="L509" i="3"/>
  <c r="L500" i="3"/>
  <c r="L491" i="3"/>
  <c r="L482" i="3"/>
  <c r="L472" i="3"/>
  <c r="L463" i="3"/>
  <c r="L454" i="3"/>
  <c r="L445" i="3"/>
  <c r="L436" i="3"/>
  <c r="L427" i="3"/>
  <c r="L418" i="3"/>
  <c r="L408" i="3"/>
  <c r="L399" i="3"/>
  <c r="L390" i="3"/>
  <c r="L381" i="3"/>
  <c r="L372" i="3"/>
  <c r="L363" i="3"/>
  <c r="L354" i="3"/>
  <c r="L344" i="3"/>
  <c r="L335" i="3"/>
  <c r="L326" i="3"/>
  <c r="L317" i="3"/>
  <c r="L308" i="3"/>
  <c r="L299" i="3"/>
  <c r="L290" i="3"/>
  <c r="L280" i="3"/>
  <c r="L271" i="3"/>
  <c r="L262" i="3"/>
  <c r="L253" i="3"/>
  <c r="L244" i="3"/>
  <c r="L235" i="3"/>
  <c r="L226" i="3"/>
  <c r="L216" i="3"/>
  <c r="L207" i="3"/>
  <c r="L198" i="3"/>
  <c r="L189" i="3"/>
  <c r="L180" i="3"/>
  <c r="L171" i="3"/>
  <c r="L162" i="3"/>
  <c r="L152" i="3"/>
  <c r="L143" i="3"/>
  <c r="L134" i="3"/>
  <c r="L125" i="3"/>
  <c r="L116" i="3"/>
  <c r="L107" i="3"/>
  <c r="L98" i="3"/>
  <c r="L88" i="3"/>
  <c r="L79" i="3"/>
  <c r="L70" i="3"/>
  <c r="L61" i="3"/>
  <c r="L52" i="3"/>
  <c r="L43" i="3"/>
  <c r="L34" i="3"/>
  <c r="L24" i="3"/>
  <c r="L15" i="3"/>
  <c r="L1000" i="3"/>
  <c r="L991" i="3"/>
  <c r="L982" i="3"/>
  <c r="L973" i="3"/>
  <c r="L964" i="3"/>
  <c r="L955" i="3"/>
  <c r="L946" i="3"/>
  <c r="L936" i="3"/>
  <c r="L927" i="3"/>
  <c r="L918" i="3"/>
  <c r="L909" i="3"/>
  <c r="L900" i="3"/>
  <c r="L891" i="3"/>
  <c r="L882" i="3"/>
  <c r="L872" i="3"/>
  <c r="L863" i="3"/>
  <c r="L854" i="3"/>
  <c r="L845" i="3"/>
  <c r="L836" i="3"/>
  <c r="L827" i="3"/>
  <c r="L818" i="3"/>
  <c r="L808" i="3"/>
  <c r="L799" i="3"/>
  <c r="L790" i="3"/>
  <c r="L781" i="3"/>
  <c r="L772" i="3"/>
  <c r="L763" i="3"/>
  <c r="L754" i="3"/>
  <c r="L744" i="3"/>
  <c r="L735" i="3"/>
  <c r="L726" i="3"/>
  <c r="L717" i="3"/>
  <c r="L708" i="3"/>
  <c r="L699" i="3"/>
  <c r="L690" i="3"/>
  <c r="L680" i="3"/>
  <c r="L671" i="3"/>
  <c r="L662" i="3"/>
  <c r="L653" i="3"/>
  <c r="L644" i="3"/>
  <c r="L635" i="3"/>
  <c r="L626" i="3"/>
  <c r="L616" i="3"/>
  <c r="L607" i="3"/>
  <c r="L598" i="3"/>
  <c r="L589" i="3"/>
  <c r="L580" i="3"/>
  <c r="L571" i="3"/>
  <c r="L562" i="3"/>
  <c r="L552" i="3"/>
  <c r="L543" i="3"/>
  <c r="L534" i="3"/>
  <c r="L525" i="3"/>
  <c r="L516" i="3"/>
  <c r="L507" i="3"/>
  <c r="L498" i="3"/>
  <c r="L488" i="3"/>
  <c r="L479" i="3"/>
  <c r="L470" i="3"/>
  <c r="L461" i="3"/>
  <c r="L452" i="3"/>
  <c r="L443" i="3"/>
  <c r="L434" i="3"/>
  <c r="L424" i="3"/>
  <c r="L415" i="3"/>
  <c r="L406" i="3"/>
  <c r="L397" i="3"/>
  <c r="L388" i="3"/>
  <c r="L379" i="3"/>
  <c r="L370" i="3"/>
  <c r="L360" i="3"/>
  <c r="L351" i="3"/>
  <c r="L342" i="3"/>
  <c r="L333" i="3"/>
  <c r="L324" i="3"/>
  <c r="L315" i="3"/>
  <c r="L306" i="3"/>
  <c r="L296" i="3"/>
  <c r="L287" i="3"/>
  <c r="L278" i="3"/>
  <c r="L269" i="3"/>
  <c r="L260" i="3"/>
  <c r="L251" i="3"/>
  <c r="L242" i="3"/>
  <c r="L232" i="3"/>
  <c r="L223" i="3"/>
  <c r="L214" i="3"/>
  <c r="L205" i="3"/>
  <c r="L196" i="3"/>
  <c r="L187" i="3"/>
  <c r="L178" i="3"/>
  <c r="L168" i="3"/>
  <c r="L159" i="3"/>
  <c r="L150" i="3"/>
  <c r="L141" i="3"/>
  <c r="L132" i="3"/>
  <c r="L123" i="3"/>
  <c r="L114" i="3"/>
  <c r="L104" i="3"/>
  <c r="L95" i="3"/>
  <c r="L86" i="3"/>
  <c r="L77" i="3"/>
  <c r="L68" i="3"/>
  <c r="L59" i="3"/>
  <c r="L50" i="3"/>
  <c r="L40" i="3"/>
  <c r="L31" i="3"/>
  <c r="L22" i="3"/>
  <c r="L13" i="3"/>
  <c r="L1008" i="3"/>
  <c r="L999" i="3"/>
  <c r="L990" i="3"/>
  <c r="L981" i="3"/>
  <c r="L972" i="3"/>
  <c r="L963" i="3"/>
  <c r="L954" i="3"/>
  <c r="L944" i="3"/>
  <c r="L935" i="3"/>
  <c r="L926" i="3"/>
  <c r="L917" i="3"/>
  <c r="L908" i="3"/>
  <c r="L899" i="3"/>
  <c r="L890" i="3"/>
  <c r="L880" i="3"/>
  <c r="L871" i="3"/>
  <c r="L862" i="3"/>
  <c r="L853" i="3"/>
  <c r="L844" i="3"/>
  <c r="L835" i="3"/>
  <c r="L826" i="3"/>
  <c r="L816" i="3"/>
  <c r="L807" i="3"/>
  <c r="L798" i="3"/>
  <c r="L789" i="3"/>
  <c r="L780" i="3"/>
  <c r="L771" i="3"/>
  <c r="L762" i="3"/>
  <c r="L752" i="3"/>
  <c r="L743" i="3"/>
  <c r="L734" i="3"/>
  <c r="L725" i="3"/>
  <c r="L716" i="3"/>
  <c r="L707" i="3"/>
  <c r="L698" i="3"/>
  <c r="L688" i="3"/>
  <c r="L679" i="3"/>
  <c r="L670" i="3"/>
  <c r="L661" i="3"/>
  <c r="L652" i="3"/>
  <c r="L643" i="3"/>
  <c r="L634" i="3"/>
  <c r="L624" i="3"/>
  <c r="L615" i="3"/>
  <c r="L606" i="3"/>
  <c r="L597" i="3"/>
  <c r="L588" i="3"/>
  <c r="L579" i="3"/>
  <c r="L570" i="3"/>
  <c r="L560" i="3"/>
  <c r="L551" i="3"/>
  <c r="L542" i="3"/>
  <c r="L533" i="3"/>
  <c r="L524" i="3"/>
  <c r="L515" i="3"/>
  <c r="L506" i="3"/>
  <c r="L496" i="3"/>
  <c r="L487" i="3"/>
  <c r="L478" i="3"/>
  <c r="L469" i="3"/>
  <c r="L460" i="3"/>
  <c r="L451" i="3"/>
  <c r="L442" i="3"/>
  <c r="L432" i="3"/>
  <c r="L423" i="3"/>
  <c r="L414" i="3"/>
  <c r="L405" i="3"/>
  <c r="L396" i="3"/>
  <c r="L387" i="3"/>
  <c r="L378" i="3"/>
  <c r="L368" i="3"/>
  <c r="L359" i="3"/>
  <c r="L350" i="3"/>
  <c r="L341" i="3"/>
  <c r="L332" i="3"/>
  <c r="L323" i="3"/>
  <c r="L314" i="3"/>
  <c r="L304" i="3"/>
  <c r="L295" i="3"/>
  <c r="L286" i="3"/>
  <c r="L277" i="3"/>
  <c r="L268" i="3"/>
  <c r="L259" i="3"/>
  <c r="L250" i="3"/>
  <c r="L240" i="3"/>
  <c r="L231" i="3"/>
  <c r="L222" i="3"/>
  <c r="L213" i="3"/>
  <c r="L204" i="3"/>
  <c r="L195" i="3"/>
  <c r="L186" i="3"/>
  <c r="L176" i="3"/>
  <c r="L167" i="3"/>
  <c r="L158" i="3"/>
  <c r="L149" i="3"/>
  <c r="L140" i="3"/>
  <c r="L131" i="3"/>
  <c r="L122" i="3"/>
  <c r="L112" i="3"/>
  <c r="L103" i="3"/>
  <c r="L94" i="3"/>
  <c r="L85" i="3"/>
  <c r="L76" i="3"/>
  <c r="L67" i="3"/>
  <c r="L58" i="3"/>
  <c r="L48" i="3"/>
  <c r="L39" i="3"/>
  <c r="L30" i="3"/>
  <c r="L21" i="3"/>
  <c r="L12" i="3"/>
  <c r="L1007" i="3"/>
  <c r="L989" i="3"/>
  <c r="L971" i="3"/>
  <c r="L952" i="3"/>
  <c r="L934" i="3"/>
  <c r="L916" i="3"/>
  <c r="L898" i="3"/>
  <c r="L879" i="3"/>
  <c r="L861" i="3"/>
  <c r="L843" i="3"/>
  <c r="L824" i="3"/>
  <c r="L806" i="3"/>
  <c r="L788" i="3"/>
  <c r="L770" i="3"/>
  <c r="L751" i="3"/>
  <c r="L733" i="3"/>
  <c r="L715" i="3"/>
  <c r="L696" i="3"/>
  <c r="L678" i="3"/>
  <c r="L660" i="3"/>
  <c r="L642" i="3"/>
  <c r="L623" i="3"/>
  <c r="L605" i="3"/>
  <c r="L587" i="3"/>
  <c r="L568" i="3"/>
  <c r="L550" i="3"/>
  <c r="L532" i="3"/>
  <c r="L514" i="3"/>
  <c r="L495" i="3"/>
  <c r="L477" i="3"/>
  <c r="L459" i="3"/>
  <c r="L440" i="3"/>
  <c r="L422" i="3"/>
  <c r="L404" i="3"/>
  <c r="L386" i="3"/>
  <c r="L367" i="3"/>
  <c r="L349" i="3"/>
  <c r="L331" i="3"/>
  <c r="L312" i="3"/>
  <c r="L294" i="3"/>
  <c r="L276" i="3"/>
  <c r="L258" i="3"/>
  <c r="L239" i="3"/>
  <c r="L221" i="3"/>
  <c r="L203" i="3"/>
  <c r="L184" i="3"/>
  <c r="L166" i="3"/>
  <c r="L148" i="3"/>
  <c r="L130" i="3"/>
  <c r="L111" i="3"/>
  <c r="L93" i="3"/>
  <c r="L75" i="3"/>
  <c r="L56" i="3"/>
  <c r="L38" i="3"/>
  <c r="L20" i="3"/>
  <c r="L1005" i="3"/>
  <c r="L987" i="3"/>
  <c r="L968" i="3"/>
  <c r="L950" i="3"/>
  <c r="L932" i="3"/>
  <c r="L914" i="3"/>
  <c r="L895" i="3"/>
  <c r="L877" i="3"/>
  <c r="L859" i="3"/>
  <c r="L840" i="3"/>
  <c r="L822" i="3"/>
  <c r="L804" i="3"/>
  <c r="L786" i="3"/>
  <c r="L767" i="3"/>
  <c r="L749" i="3"/>
  <c r="L731" i="3"/>
  <c r="L712" i="3"/>
  <c r="L694" i="3"/>
  <c r="L676" i="3"/>
  <c r="L658" i="3"/>
  <c r="L639" i="3"/>
  <c r="L621" i="3"/>
  <c r="L603" i="3"/>
  <c r="L584" i="3"/>
  <c r="L566" i="3"/>
  <c r="L548" i="3"/>
  <c r="L530" i="3"/>
  <c r="L511" i="3"/>
  <c r="L493" i="3"/>
  <c r="L475" i="3"/>
  <c r="L456" i="3"/>
  <c r="L438" i="3"/>
  <c r="L420" i="3"/>
  <c r="L402" i="3"/>
  <c r="L383" i="3"/>
  <c r="L365" i="3"/>
  <c r="L347" i="3"/>
  <c r="L328" i="3"/>
  <c r="L310" i="3"/>
  <c r="L292" i="3"/>
  <c r="L274" i="3"/>
  <c r="L255" i="3"/>
  <c r="L237" i="3"/>
  <c r="L219" i="3"/>
  <c r="L200" i="3"/>
  <c r="L182" i="3"/>
  <c r="L164" i="3"/>
  <c r="L146" i="3"/>
  <c r="L127" i="3"/>
  <c r="L109" i="3"/>
  <c r="L91" i="3"/>
  <c r="L72" i="3"/>
  <c r="L54" i="3"/>
  <c r="L36" i="3"/>
  <c r="L18" i="3"/>
  <c r="L1004" i="3"/>
  <c r="L986" i="3"/>
  <c r="L967" i="3"/>
  <c r="L949" i="3"/>
  <c r="L931" i="3"/>
  <c r="L912" i="3"/>
  <c r="L894" i="3"/>
  <c r="L876" i="3"/>
  <c r="L858" i="3"/>
  <c r="L839" i="3"/>
  <c r="L821" i="3"/>
  <c r="L803" i="3"/>
  <c r="L784" i="3"/>
  <c r="L766" i="3"/>
  <c r="L748" i="3"/>
  <c r="L730" i="3"/>
  <c r="L711" i="3"/>
  <c r="L693" i="3"/>
  <c r="L675" i="3"/>
  <c r="L656" i="3"/>
  <c r="L638" i="3"/>
  <c r="L620" i="3"/>
  <c r="L602" i="3"/>
  <c r="L583" i="3"/>
  <c r="L565" i="3"/>
  <c r="L547" i="3"/>
  <c r="L528" i="3"/>
  <c r="L510" i="3"/>
  <c r="L492" i="3"/>
  <c r="L474" i="3"/>
  <c r="L455" i="3"/>
  <c r="L437" i="3"/>
  <c r="L419" i="3"/>
  <c r="L400" i="3"/>
  <c r="L382" i="3"/>
  <c r="L364" i="3"/>
  <c r="L346" i="3"/>
  <c r="L327" i="3"/>
  <c r="L309" i="3"/>
  <c r="L291" i="3"/>
  <c r="L272" i="3"/>
  <c r="L254" i="3"/>
  <c r="L236" i="3"/>
  <c r="L218" i="3"/>
  <c r="L199" i="3"/>
  <c r="L181" i="3"/>
  <c r="L163" i="3"/>
  <c r="L144" i="3"/>
  <c r="L126" i="3"/>
  <c r="L108" i="3"/>
  <c r="L90" i="3"/>
  <c r="L71" i="3"/>
  <c r="L53" i="3"/>
  <c r="L35" i="3"/>
  <c r="L16" i="3"/>
  <c r="L1002" i="3"/>
  <c r="L983" i="3"/>
  <c r="L965" i="3"/>
  <c r="L947" i="3"/>
  <c r="L928" i="3"/>
  <c r="L910" i="3"/>
  <c r="L892" i="3"/>
  <c r="L874" i="3"/>
  <c r="L855" i="3"/>
  <c r="L837" i="3"/>
  <c r="L819" i="3"/>
  <c r="L800" i="3"/>
  <c r="L782" i="3"/>
  <c r="L764" i="3"/>
  <c r="L746" i="3"/>
  <c r="L727" i="3"/>
  <c r="L709" i="3"/>
  <c r="L691" i="3"/>
  <c r="L672" i="3"/>
  <c r="L654" i="3"/>
  <c r="L636" i="3"/>
  <c r="L618" i="3"/>
  <c r="L599" i="3"/>
  <c r="L581" i="3"/>
  <c r="L563" i="3"/>
  <c r="L544" i="3"/>
  <c r="L526" i="3"/>
  <c r="L508" i="3"/>
  <c r="L490" i="3"/>
  <c r="L471" i="3"/>
  <c r="L453" i="3"/>
  <c r="L435" i="3"/>
  <c r="L416" i="3"/>
  <c r="L398" i="3"/>
  <c r="L380" i="3"/>
  <c r="L362" i="3"/>
  <c r="L343" i="3"/>
  <c r="L325" i="3"/>
  <c r="L307" i="3"/>
  <c r="L288" i="3"/>
  <c r="L270" i="3"/>
  <c r="L252" i="3"/>
  <c r="L234" i="3"/>
  <c r="L215" i="3"/>
  <c r="L197" i="3"/>
  <c r="L179" i="3"/>
  <c r="L160" i="3"/>
  <c r="L142" i="3"/>
  <c r="L124" i="3"/>
  <c r="L106" i="3"/>
  <c r="L87" i="3"/>
  <c r="L69" i="3"/>
  <c r="L51" i="3"/>
  <c r="L32" i="3"/>
  <c r="L14" i="3"/>
  <c r="L996" i="3"/>
  <c r="L978" i="3"/>
  <c r="L959" i="3"/>
  <c r="L941" i="3"/>
  <c r="L923" i="3"/>
  <c r="L904" i="3"/>
  <c r="L886" i="3"/>
  <c r="L868" i="3"/>
  <c r="L850" i="3"/>
  <c r="L831" i="3"/>
  <c r="L813" i="3"/>
  <c r="L795" i="3"/>
  <c r="L776" i="3"/>
  <c r="L758" i="3"/>
  <c r="L740" i="3"/>
  <c r="L722" i="3"/>
  <c r="L703" i="3"/>
  <c r="L685" i="3"/>
  <c r="L667" i="3"/>
  <c r="L648" i="3"/>
  <c r="L630" i="3"/>
  <c r="L612" i="3"/>
  <c r="L594" i="3"/>
  <c r="L575" i="3"/>
  <c r="L557" i="3"/>
  <c r="L539" i="3"/>
  <c r="L520" i="3"/>
  <c r="L502" i="3"/>
  <c r="L484" i="3"/>
  <c r="L466" i="3"/>
  <c r="L447" i="3"/>
  <c r="L429" i="3"/>
  <c r="L411" i="3"/>
  <c r="L392" i="3"/>
  <c r="L374" i="3"/>
  <c r="L356" i="3"/>
  <c r="L338" i="3"/>
  <c r="L319" i="3"/>
  <c r="L301" i="3"/>
  <c r="L283" i="3"/>
  <c r="L264" i="3"/>
  <c r="L246" i="3"/>
  <c r="L228" i="3"/>
  <c r="L210" i="3"/>
  <c r="L191" i="3"/>
  <c r="L173" i="3"/>
  <c r="L155" i="3"/>
  <c r="L136" i="3"/>
  <c r="L118" i="3"/>
  <c r="L100" i="3"/>
  <c r="L82" i="3"/>
  <c r="L63" i="3"/>
  <c r="L45" i="3"/>
  <c r="L27" i="3"/>
  <c r="L992" i="3"/>
  <c r="L974" i="3"/>
  <c r="L956" i="3"/>
  <c r="L938" i="3"/>
  <c r="L919" i="3"/>
  <c r="L901" i="3"/>
  <c r="L883" i="3"/>
  <c r="L864" i="3"/>
  <c r="L846" i="3"/>
  <c r="L828" i="3"/>
  <c r="L810" i="3"/>
  <c r="L791" i="3"/>
  <c r="L773" i="3"/>
  <c r="L755" i="3"/>
  <c r="L736" i="3"/>
  <c r="L718" i="3"/>
  <c r="L700" i="3"/>
  <c r="L682" i="3"/>
  <c r="L663" i="3"/>
  <c r="L645" i="3"/>
  <c r="L627" i="3"/>
  <c r="L608" i="3"/>
  <c r="L590" i="3"/>
  <c r="L572" i="3"/>
  <c r="L554" i="3"/>
  <c r="L535" i="3"/>
  <c r="L517" i="3"/>
  <c r="L499" i="3"/>
  <c r="L480" i="3"/>
  <c r="L462" i="3"/>
  <c r="L444" i="3"/>
  <c r="L426" i="3"/>
  <c r="L407" i="3"/>
  <c r="L389" i="3"/>
  <c r="L371" i="3"/>
  <c r="L352" i="3"/>
  <c r="L334" i="3"/>
  <c r="L316" i="3"/>
  <c r="L298" i="3"/>
  <c r="L279" i="3"/>
  <c r="L261" i="3"/>
  <c r="L243" i="3"/>
  <c r="L224" i="3"/>
  <c r="L206" i="3"/>
  <c r="L188" i="3"/>
  <c r="L170" i="3"/>
  <c r="L151" i="3"/>
  <c r="L133" i="3"/>
  <c r="L115" i="3"/>
  <c r="L96" i="3"/>
  <c r="L78" i="3"/>
  <c r="L60" i="3"/>
  <c r="L42" i="3"/>
  <c r="L23" i="3"/>
  <c r="L995" i="3"/>
  <c r="L976" i="3"/>
  <c r="L958" i="3"/>
  <c r="L940" i="3"/>
  <c r="L922" i="3"/>
  <c r="L903" i="3"/>
  <c r="L885" i="3"/>
  <c r="L867" i="3"/>
  <c r="L848" i="3"/>
  <c r="L830" i="3"/>
  <c r="L812" i="3"/>
  <c r="L794" i="3"/>
  <c r="L775" i="3"/>
  <c r="L757" i="3"/>
  <c r="L739" i="3"/>
  <c r="L720" i="3"/>
  <c r="L702" i="3"/>
  <c r="L684" i="3"/>
  <c r="L666" i="3"/>
  <c r="L647" i="3"/>
  <c r="L629" i="3"/>
  <c r="L611" i="3"/>
  <c r="L592" i="3"/>
  <c r="L574" i="3"/>
  <c r="L556" i="3"/>
  <c r="L538" i="3"/>
  <c r="L519" i="3"/>
  <c r="L501" i="3"/>
  <c r="L483" i="3"/>
  <c r="L464" i="3"/>
  <c r="L446" i="3"/>
  <c r="L428" i="3"/>
  <c r="L410" i="3"/>
  <c r="L391" i="3"/>
  <c r="L373" i="3"/>
  <c r="L355" i="3"/>
  <c r="L336" i="3"/>
  <c r="L318" i="3"/>
  <c r="L300" i="3"/>
  <c r="L282" i="3"/>
  <c r="L263" i="3"/>
  <c r="L245" i="3"/>
  <c r="L227" i="3"/>
  <c r="L208" i="3"/>
  <c r="L190" i="3"/>
  <c r="L172" i="3"/>
  <c r="L154" i="3"/>
  <c r="L135" i="3"/>
  <c r="L117" i="3"/>
  <c r="L99" i="3"/>
  <c r="L80" i="3"/>
  <c r="L62" i="3"/>
  <c r="L44" i="3"/>
  <c r="L26" i="3"/>
  <c r="L157" i="3"/>
  <c r="L303" i="3"/>
  <c r="L450" i="3"/>
  <c r="L596" i="3"/>
  <c r="L742" i="3"/>
  <c r="L888" i="3"/>
  <c r="F1009" i="3"/>
  <c r="F1001" i="3"/>
  <c r="F993" i="3"/>
  <c r="F985" i="3"/>
  <c r="F977" i="3"/>
  <c r="F969" i="3"/>
  <c r="F961" i="3"/>
  <c r="F953" i="3"/>
  <c r="F945" i="3"/>
  <c r="F937" i="3"/>
  <c r="F929" i="3"/>
  <c r="F921" i="3"/>
  <c r="F913" i="3"/>
  <c r="F905" i="3"/>
  <c r="F897" i="3"/>
  <c r="F889" i="3"/>
  <c r="F881" i="3"/>
  <c r="F873" i="3"/>
  <c r="F865" i="3"/>
  <c r="F857" i="3"/>
  <c r="F849" i="3"/>
  <c r="F841" i="3"/>
  <c r="F833" i="3"/>
  <c r="F825" i="3"/>
  <c r="F817" i="3"/>
  <c r="F809" i="3"/>
  <c r="F801" i="3"/>
  <c r="F793" i="3"/>
  <c r="F785" i="3"/>
  <c r="F777" i="3"/>
  <c r="F769" i="3"/>
  <c r="F761" i="3"/>
  <c r="F753" i="3"/>
  <c r="F745" i="3"/>
  <c r="F737" i="3"/>
  <c r="F729" i="3"/>
  <c r="F721" i="3"/>
  <c r="F713" i="3"/>
  <c r="F705" i="3"/>
  <c r="F697" i="3"/>
  <c r="F689" i="3"/>
  <c r="F681" i="3"/>
  <c r="F673" i="3"/>
  <c r="F665" i="3"/>
  <c r="F657" i="3"/>
  <c r="F649" i="3"/>
  <c r="F641" i="3"/>
  <c r="F633" i="3"/>
  <c r="F625" i="3"/>
  <c r="F617" i="3"/>
  <c r="F609" i="3"/>
  <c r="F601" i="3"/>
  <c r="F593" i="3"/>
  <c r="F585" i="3"/>
  <c r="F577" i="3"/>
  <c r="F569" i="3"/>
  <c r="F561" i="3"/>
  <c r="F553" i="3"/>
  <c r="F545" i="3"/>
  <c r="F537" i="3"/>
  <c r="F529" i="3"/>
  <c r="F521" i="3"/>
  <c r="F513" i="3"/>
  <c r="F505" i="3"/>
  <c r="F497" i="3"/>
  <c r="F489" i="3"/>
  <c r="F481" i="3"/>
  <c r="F473" i="3"/>
  <c r="F465" i="3"/>
  <c r="F457" i="3"/>
  <c r="F449" i="3"/>
  <c r="F441" i="3"/>
  <c r="F433" i="3"/>
  <c r="F425" i="3"/>
  <c r="F417" i="3"/>
  <c r="F409" i="3"/>
  <c r="F401" i="3"/>
  <c r="F393" i="3"/>
  <c r="F385" i="3"/>
  <c r="F377" i="3"/>
  <c r="F369" i="3"/>
  <c r="F361" i="3"/>
  <c r="F353" i="3"/>
  <c r="F345" i="3"/>
  <c r="F337" i="3"/>
  <c r="F329" i="3"/>
  <c r="F321" i="3"/>
  <c r="F313" i="3"/>
  <c r="F305" i="3"/>
  <c r="F297" i="3"/>
  <c r="F289" i="3"/>
  <c r="F281" i="3"/>
  <c r="F273" i="3"/>
  <c r="F265" i="3"/>
  <c r="F257" i="3"/>
  <c r="F249" i="3"/>
  <c r="F241" i="3"/>
  <c r="F233" i="3"/>
  <c r="F225" i="3"/>
  <c r="F217" i="3"/>
  <c r="F209" i="3"/>
  <c r="F201" i="3"/>
  <c r="F193" i="3"/>
  <c r="F185" i="3"/>
  <c r="F177" i="3"/>
  <c r="F169" i="3"/>
  <c r="F161" i="3"/>
  <c r="F153" i="3"/>
  <c r="F145" i="3"/>
  <c r="F137" i="3"/>
  <c r="F129" i="3"/>
  <c r="F121" i="3"/>
  <c r="F113" i="3"/>
  <c r="F105" i="3"/>
  <c r="F97" i="3"/>
  <c r="F89" i="3"/>
  <c r="F81" i="3"/>
  <c r="F73" i="3"/>
  <c r="F65" i="3"/>
  <c r="F57" i="3"/>
  <c r="F49" i="3"/>
  <c r="F41" i="3"/>
  <c r="F33" i="3"/>
  <c r="F25" i="3"/>
  <c r="F17" i="3"/>
  <c r="F1005" i="3"/>
  <c r="F996" i="3"/>
  <c r="F987" i="3"/>
  <c r="F978" i="3"/>
  <c r="F968" i="3"/>
  <c r="F959" i="3"/>
  <c r="F950" i="3"/>
  <c r="F941" i="3"/>
  <c r="F932" i="3"/>
  <c r="F923" i="3"/>
  <c r="F914" i="3"/>
  <c r="F904" i="3"/>
  <c r="F895" i="3"/>
  <c r="F886" i="3"/>
  <c r="F877" i="3"/>
  <c r="F868" i="3"/>
  <c r="F859" i="3"/>
  <c r="F850" i="3"/>
  <c r="F840" i="3"/>
  <c r="F831" i="3"/>
  <c r="F822" i="3"/>
  <c r="F813" i="3"/>
  <c r="F804" i="3"/>
  <c r="F795" i="3"/>
  <c r="F786" i="3"/>
  <c r="F776" i="3"/>
  <c r="F767" i="3"/>
  <c r="F758" i="3"/>
  <c r="F749" i="3"/>
  <c r="F740" i="3"/>
  <c r="F731" i="3"/>
  <c r="F722" i="3"/>
  <c r="F712" i="3"/>
  <c r="F703" i="3"/>
  <c r="F694" i="3"/>
  <c r="F685" i="3"/>
  <c r="F676" i="3"/>
  <c r="F667" i="3"/>
  <c r="F658" i="3"/>
  <c r="F648" i="3"/>
  <c r="F639" i="3"/>
  <c r="F630" i="3"/>
  <c r="F621" i="3"/>
  <c r="F612" i="3"/>
  <c r="F603" i="3"/>
  <c r="F594" i="3"/>
  <c r="F584" i="3"/>
  <c r="F575" i="3"/>
  <c r="F566" i="3"/>
  <c r="F557" i="3"/>
  <c r="F548" i="3"/>
  <c r="F539" i="3"/>
  <c r="F530" i="3"/>
  <c r="F520" i="3"/>
  <c r="F511" i="3"/>
  <c r="F502" i="3"/>
  <c r="F493" i="3"/>
  <c r="F484" i="3"/>
  <c r="F475" i="3"/>
  <c r="F466" i="3"/>
  <c r="F456" i="3"/>
  <c r="F447" i="3"/>
  <c r="F438" i="3"/>
  <c r="F429" i="3"/>
  <c r="F420" i="3"/>
  <c r="F411" i="3"/>
  <c r="F402" i="3"/>
  <c r="F392" i="3"/>
  <c r="F383" i="3"/>
  <c r="F374" i="3"/>
  <c r="F365" i="3"/>
  <c r="F356" i="3"/>
  <c r="F347" i="3"/>
  <c r="F338" i="3"/>
  <c r="F328" i="3"/>
  <c r="F319" i="3"/>
  <c r="F310" i="3"/>
  <c r="F301" i="3"/>
  <c r="F292" i="3"/>
  <c r="F283" i="3"/>
  <c r="F274" i="3"/>
  <c r="F264" i="3"/>
  <c r="F255" i="3"/>
  <c r="F246" i="3"/>
  <c r="F237" i="3"/>
  <c r="F228" i="3"/>
  <c r="F219" i="3"/>
  <c r="F210" i="3"/>
  <c r="F200" i="3"/>
  <c r="F191" i="3"/>
  <c r="F182" i="3"/>
  <c r="F173" i="3"/>
  <c r="F164" i="3"/>
  <c r="F155" i="3"/>
  <c r="F146" i="3"/>
  <c r="F136" i="3"/>
  <c r="F127" i="3"/>
  <c r="F118" i="3"/>
  <c r="F109" i="3"/>
  <c r="F100" i="3"/>
  <c r="F91" i="3"/>
  <c r="F82" i="3"/>
  <c r="F72" i="3"/>
  <c r="F63" i="3"/>
  <c r="F54" i="3"/>
  <c r="F45" i="3"/>
  <c r="F36" i="3"/>
  <c r="F27" i="3"/>
  <c r="F18" i="3"/>
  <c r="F1002" i="3"/>
  <c r="F992" i="3"/>
  <c r="F983" i="3"/>
  <c r="F974" i="3"/>
  <c r="F965" i="3"/>
  <c r="F956" i="3"/>
  <c r="F947" i="3"/>
  <c r="F938" i="3"/>
  <c r="F928" i="3"/>
  <c r="F919" i="3"/>
  <c r="F910" i="3"/>
  <c r="F901" i="3"/>
  <c r="F892" i="3"/>
  <c r="F883" i="3"/>
  <c r="F874" i="3"/>
  <c r="F864" i="3"/>
  <c r="F855" i="3"/>
  <c r="F846" i="3"/>
  <c r="F837" i="3"/>
  <c r="F828" i="3"/>
  <c r="F819" i="3"/>
  <c r="F810" i="3"/>
  <c r="F800" i="3"/>
  <c r="F791" i="3"/>
  <c r="F782" i="3"/>
  <c r="F773" i="3"/>
  <c r="F764" i="3"/>
  <c r="F755" i="3"/>
  <c r="F746" i="3"/>
  <c r="F736" i="3"/>
  <c r="F727" i="3"/>
  <c r="F718" i="3"/>
  <c r="F709" i="3"/>
  <c r="F700" i="3"/>
  <c r="F691" i="3"/>
  <c r="F682" i="3"/>
  <c r="F672" i="3"/>
  <c r="F663" i="3"/>
  <c r="F654" i="3"/>
  <c r="F645" i="3"/>
  <c r="F636" i="3"/>
  <c r="F627" i="3"/>
  <c r="F618" i="3"/>
  <c r="F608" i="3"/>
  <c r="F599" i="3"/>
  <c r="F590" i="3"/>
  <c r="F581" i="3"/>
  <c r="F572" i="3"/>
  <c r="F563" i="3"/>
  <c r="F554" i="3"/>
  <c r="F544" i="3"/>
  <c r="F535" i="3"/>
  <c r="F526" i="3"/>
  <c r="F517" i="3"/>
  <c r="F508" i="3"/>
  <c r="F499" i="3"/>
  <c r="F490" i="3"/>
  <c r="F480" i="3"/>
  <c r="F471" i="3"/>
  <c r="F462" i="3"/>
  <c r="F453" i="3"/>
  <c r="F444" i="3"/>
  <c r="F435" i="3"/>
  <c r="F426" i="3"/>
  <c r="F416" i="3"/>
  <c r="F407" i="3"/>
  <c r="F398" i="3"/>
  <c r="F389" i="3"/>
  <c r="F380" i="3"/>
  <c r="F371" i="3"/>
  <c r="F362" i="3"/>
  <c r="F352" i="3"/>
  <c r="F343" i="3"/>
  <c r="F334" i="3"/>
  <c r="F325" i="3"/>
  <c r="F316" i="3"/>
  <c r="F307" i="3"/>
  <c r="F298" i="3"/>
  <c r="F288" i="3"/>
  <c r="F279" i="3"/>
  <c r="F270" i="3"/>
  <c r="F261" i="3"/>
  <c r="F252" i="3"/>
  <c r="F243" i="3"/>
  <c r="F234" i="3"/>
  <c r="F224" i="3"/>
  <c r="F215" i="3"/>
  <c r="F206" i="3"/>
  <c r="F197" i="3"/>
  <c r="F188" i="3"/>
  <c r="F179" i="3"/>
  <c r="F170" i="3"/>
  <c r="F160" i="3"/>
  <c r="F151" i="3"/>
  <c r="F142" i="3"/>
  <c r="F133" i="3"/>
  <c r="F124" i="3"/>
  <c r="F115" i="3"/>
  <c r="F106" i="3"/>
  <c r="F96" i="3"/>
  <c r="F87" i="3"/>
  <c r="F78" i="3"/>
  <c r="F69" i="3"/>
  <c r="F60" i="3"/>
  <c r="F51" i="3"/>
  <c r="F42" i="3"/>
  <c r="F32" i="3"/>
  <c r="F23" i="3"/>
  <c r="F14" i="3"/>
  <c r="F1000" i="3"/>
  <c r="F989" i="3"/>
  <c r="F976" i="3"/>
  <c r="F964" i="3"/>
  <c r="F952" i="3"/>
  <c r="F940" i="3"/>
  <c r="F927" i="3"/>
  <c r="F916" i="3"/>
  <c r="F903" i="3"/>
  <c r="F891" i="3"/>
  <c r="F879" i="3"/>
  <c r="F867" i="3"/>
  <c r="F854" i="3"/>
  <c r="F843" i="3"/>
  <c r="F830" i="3"/>
  <c r="F818" i="3"/>
  <c r="F806" i="3"/>
  <c r="F794" i="3"/>
  <c r="F781" i="3"/>
  <c r="F770" i="3"/>
  <c r="F757" i="3"/>
  <c r="F744" i="3"/>
  <c r="F733" i="3"/>
  <c r="F720" i="3"/>
  <c r="F708" i="3"/>
  <c r="F696" i="3"/>
  <c r="F684" i="3"/>
  <c r="F671" i="3"/>
  <c r="F660" i="3"/>
  <c r="F647" i="3"/>
  <c r="F635" i="3"/>
  <c r="F623" i="3"/>
  <c r="F611" i="3"/>
  <c r="F598" i="3"/>
  <c r="F587" i="3"/>
  <c r="F574" i="3"/>
  <c r="F562" i="3"/>
  <c r="F550" i="3"/>
  <c r="F538" i="3"/>
  <c r="F525" i="3"/>
  <c r="F514" i="3"/>
  <c r="F501" i="3"/>
  <c r="F488" i="3"/>
  <c r="F477" i="3"/>
  <c r="F464" i="3"/>
  <c r="F452" i="3"/>
  <c r="F440" i="3"/>
  <c r="F428" i="3"/>
  <c r="F415" i="3"/>
  <c r="F404" i="3"/>
  <c r="F391" i="3"/>
  <c r="F379" i="3"/>
  <c r="F367" i="3"/>
  <c r="F355" i="3"/>
  <c r="F342" i="3"/>
  <c r="F331" i="3"/>
  <c r="F318" i="3"/>
  <c r="F306" i="3"/>
  <c r="F294" i="3"/>
  <c r="F282" i="3"/>
  <c r="F269" i="3"/>
  <c r="F258" i="3"/>
  <c r="F245" i="3"/>
  <c r="F232" i="3"/>
  <c r="F221" i="3"/>
  <c r="F208" i="3"/>
  <c r="F196" i="3"/>
  <c r="F184" i="3"/>
  <c r="F172" i="3"/>
  <c r="F159" i="3"/>
  <c r="F148" i="3"/>
  <c r="F135" i="3"/>
  <c r="F123" i="3"/>
  <c r="F111" i="3"/>
  <c r="F99" i="3"/>
  <c r="F86" i="3"/>
  <c r="F75" i="3"/>
  <c r="F62" i="3"/>
  <c r="F50" i="3"/>
  <c r="F38" i="3"/>
  <c r="F26" i="3"/>
  <c r="F13" i="3"/>
  <c r="F999" i="3"/>
  <c r="F988" i="3"/>
  <c r="F975" i="3"/>
  <c r="F963" i="3"/>
  <c r="F951" i="3"/>
  <c r="F939" i="3"/>
  <c r="F926" i="3"/>
  <c r="F915" i="3"/>
  <c r="F902" i="3"/>
  <c r="F890" i="3"/>
  <c r="F878" i="3"/>
  <c r="F866" i="3"/>
  <c r="F853" i="3"/>
  <c r="F842" i="3"/>
  <c r="F829" i="3"/>
  <c r="F816" i="3"/>
  <c r="F805" i="3"/>
  <c r="F792" i="3"/>
  <c r="F780" i="3"/>
  <c r="F768" i="3"/>
  <c r="F756" i="3"/>
  <c r="F743" i="3"/>
  <c r="F732" i="3"/>
  <c r="F719" i="3"/>
  <c r="F707" i="3"/>
  <c r="F695" i="3"/>
  <c r="F683" i="3"/>
  <c r="F670" i="3"/>
  <c r="F659" i="3"/>
  <c r="F646" i="3"/>
  <c r="F634" i="3"/>
  <c r="F622" i="3"/>
  <c r="F610" i="3"/>
  <c r="F597" i="3"/>
  <c r="F586" i="3"/>
  <c r="F573" i="3"/>
  <c r="F560" i="3"/>
  <c r="F549" i="3"/>
  <c r="F536" i="3"/>
  <c r="F524" i="3"/>
  <c r="F512" i="3"/>
  <c r="F500" i="3"/>
  <c r="F487" i="3"/>
  <c r="F476" i="3"/>
  <c r="F463" i="3"/>
  <c r="F451" i="3"/>
  <c r="F439" i="3"/>
  <c r="F427" i="3"/>
  <c r="F414" i="3"/>
  <c r="F403" i="3"/>
  <c r="F390" i="3"/>
  <c r="F378" i="3"/>
  <c r="F366" i="3"/>
  <c r="F354" i="3"/>
  <c r="F341" i="3"/>
  <c r="F330" i="3"/>
  <c r="F317" i="3"/>
  <c r="F304" i="3"/>
  <c r="F293" i="3"/>
  <c r="F280" i="3"/>
  <c r="F268" i="3"/>
  <c r="F256" i="3"/>
  <c r="F244" i="3"/>
  <c r="F231" i="3"/>
  <c r="F220" i="3"/>
  <c r="F207" i="3"/>
  <c r="F195" i="3"/>
  <c r="F183" i="3"/>
  <c r="F171" i="3"/>
  <c r="F158" i="3"/>
  <c r="F147" i="3"/>
  <c r="F134" i="3"/>
  <c r="F122" i="3"/>
  <c r="F110" i="3"/>
  <c r="F98" i="3"/>
  <c r="F85" i="3"/>
  <c r="F74" i="3"/>
  <c r="F61" i="3"/>
  <c r="F48" i="3"/>
  <c r="F37" i="3"/>
  <c r="F24" i="3"/>
  <c r="F12" i="3"/>
  <c r="F1008" i="3"/>
  <c r="F997" i="3"/>
  <c r="F984" i="3"/>
  <c r="F972" i="3"/>
  <c r="F960" i="3"/>
  <c r="F948" i="3"/>
  <c r="F935" i="3"/>
  <c r="F924" i="3"/>
  <c r="F911" i="3"/>
  <c r="F899" i="3"/>
  <c r="F887" i="3"/>
  <c r="F875" i="3"/>
  <c r="F862" i="3"/>
  <c r="F851" i="3"/>
  <c r="F838" i="3"/>
  <c r="F826" i="3"/>
  <c r="F814" i="3"/>
  <c r="F802" i="3"/>
  <c r="F789" i="3"/>
  <c r="F778" i="3"/>
  <c r="F765" i="3"/>
  <c r="F752" i="3"/>
  <c r="F741" i="3"/>
  <c r="F728" i="3"/>
  <c r="F716" i="3"/>
  <c r="F704" i="3"/>
  <c r="F692" i="3"/>
  <c r="F679" i="3"/>
  <c r="F668" i="3"/>
  <c r="F655" i="3"/>
  <c r="F643" i="3"/>
  <c r="F631" i="3"/>
  <c r="F619" i="3"/>
  <c r="F606" i="3"/>
  <c r="F595" i="3"/>
  <c r="F582" i="3"/>
  <c r="F570" i="3"/>
  <c r="F558" i="3"/>
  <c r="F546" i="3"/>
  <c r="F533" i="3"/>
  <c r="F522" i="3"/>
  <c r="F509" i="3"/>
  <c r="F496" i="3"/>
  <c r="F485" i="3"/>
  <c r="F472" i="3"/>
  <c r="F460" i="3"/>
  <c r="F448" i="3"/>
  <c r="F436" i="3"/>
  <c r="F423" i="3"/>
  <c r="F412" i="3"/>
  <c r="F399" i="3"/>
  <c r="F387" i="3"/>
  <c r="F375" i="3"/>
  <c r="F363" i="3"/>
  <c r="F350" i="3"/>
  <c r="F339" i="3"/>
  <c r="F326" i="3"/>
  <c r="F314" i="3"/>
  <c r="F302" i="3"/>
  <c r="F290" i="3"/>
  <c r="F277" i="3"/>
  <c r="F266" i="3"/>
  <c r="F253" i="3"/>
  <c r="F240" i="3"/>
  <c r="F229" i="3"/>
  <c r="F216" i="3"/>
  <c r="F204" i="3"/>
  <c r="F192" i="3"/>
  <c r="F180" i="3"/>
  <c r="F167" i="3"/>
  <c r="F156" i="3"/>
  <c r="F143" i="3"/>
  <c r="F131" i="3"/>
  <c r="F119" i="3"/>
  <c r="F107" i="3"/>
  <c r="F94" i="3"/>
  <c r="F83" i="3"/>
  <c r="F70" i="3"/>
  <c r="F58" i="3"/>
  <c r="F46" i="3"/>
  <c r="F34" i="3"/>
  <c r="F21" i="3"/>
  <c r="F11" i="3"/>
  <c r="F1006" i="3"/>
  <c r="F994" i="3"/>
  <c r="F981" i="3"/>
  <c r="F970" i="3"/>
  <c r="F957" i="3"/>
  <c r="F944" i="3"/>
  <c r="F933" i="3"/>
  <c r="F920" i="3"/>
  <c r="F908" i="3"/>
  <c r="F896" i="3"/>
  <c r="F884" i="3"/>
  <c r="F871" i="3"/>
  <c r="F860" i="3"/>
  <c r="F847" i="3"/>
  <c r="F835" i="3"/>
  <c r="F823" i="3"/>
  <c r="F811" i="3"/>
  <c r="F798" i="3"/>
  <c r="F787" i="3"/>
  <c r="F774" i="3"/>
  <c r="F762" i="3"/>
  <c r="F750" i="3"/>
  <c r="F738" i="3"/>
  <c r="F725" i="3"/>
  <c r="F714" i="3"/>
  <c r="F701" i="3"/>
  <c r="F688" i="3"/>
  <c r="F677" i="3"/>
  <c r="F664" i="3"/>
  <c r="F652" i="3"/>
  <c r="F640" i="3"/>
  <c r="F628" i="3"/>
  <c r="F615" i="3"/>
  <c r="F604" i="3"/>
  <c r="F591" i="3"/>
  <c r="F579" i="3"/>
  <c r="F567" i="3"/>
  <c r="F555" i="3"/>
  <c r="F542" i="3"/>
  <c r="F531" i="3"/>
  <c r="F518" i="3"/>
  <c r="F506" i="3"/>
  <c r="F494" i="3"/>
  <c r="F482" i="3"/>
  <c r="F469" i="3"/>
  <c r="F458" i="3"/>
  <c r="F445" i="3"/>
  <c r="F432" i="3"/>
  <c r="F421" i="3"/>
  <c r="F408" i="3"/>
  <c r="F396" i="3"/>
  <c r="F384" i="3"/>
  <c r="F372" i="3"/>
  <c r="F359" i="3"/>
  <c r="F348" i="3"/>
  <c r="F335" i="3"/>
  <c r="F323" i="3"/>
  <c r="F311" i="3"/>
  <c r="F299" i="3"/>
  <c r="F286" i="3"/>
  <c r="F275" i="3"/>
  <c r="F262" i="3"/>
  <c r="F250" i="3"/>
  <c r="F238" i="3"/>
  <c r="F226" i="3"/>
  <c r="F213" i="3"/>
  <c r="F202" i="3"/>
  <c r="F189" i="3"/>
  <c r="F176" i="3"/>
  <c r="F165" i="3"/>
  <c r="F152" i="3"/>
  <c r="F140" i="3"/>
  <c r="F128" i="3"/>
  <c r="F116" i="3"/>
  <c r="F103" i="3"/>
  <c r="F92" i="3"/>
  <c r="F79" i="3"/>
  <c r="F67" i="3"/>
  <c r="F55" i="3"/>
  <c r="F43" i="3"/>
  <c r="F30" i="3"/>
  <c r="F19" i="3"/>
  <c r="F1003" i="3"/>
  <c r="F990" i="3"/>
  <c r="F979" i="3"/>
  <c r="F966" i="3"/>
  <c r="F954" i="3"/>
  <c r="F942" i="3"/>
  <c r="F930" i="3"/>
  <c r="F917" i="3"/>
  <c r="F906" i="3"/>
  <c r="F893" i="3"/>
  <c r="F880" i="3"/>
  <c r="F869" i="3"/>
  <c r="F856" i="3"/>
  <c r="F844" i="3"/>
  <c r="F832" i="3"/>
  <c r="F820" i="3"/>
  <c r="F807" i="3"/>
  <c r="F796" i="3"/>
  <c r="F783" i="3"/>
  <c r="F771" i="3"/>
  <c r="F759" i="3"/>
  <c r="F747" i="3"/>
  <c r="F734" i="3"/>
  <c r="F723" i="3"/>
  <c r="F710" i="3"/>
  <c r="F698" i="3"/>
  <c r="F686" i="3"/>
  <c r="F674" i="3"/>
  <c r="F661" i="3"/>
  <c r="F650" i="3"/>
  <c r="F637" i="3"/>
  <c r="F624" i="3"/>
  <c r="F613" i="3"/>
  <c r="F600" i="3"/>
  <c r="F588" i="3"/>
  <c r="F576" i="3"/>
  <c r="F564" i="3"/>
  <c r="F551" i="3"/>
  <c r="F540" i="3"/>
  <c r="F527" i="3"/>
  <c r="F515" i="3"/>
  <c r="F503" i="3"/>
  <c r="F491" i="3"/>
  <c r="F478" i="3"/>
  <c r="F467" i="3"/>
  <c r="F454" i="3"/>
  <c r="F442" i="3"/>
  <c r="F430" i="3"/>
  <c r="F418" i="3"/>
  <c r="F405" i="3"/>
  <c r="F394" i="3"/>
  <c r="F381" i="3"/>
  <c r="F368" i="3"/>
  <c r="F357" i="3"/>
  <c r="F344" i="3"/>
  <c r="F332" i="3"/>
  <c r="F320" i="3"/>
  <c r="F308" i="3"/>
  <c r="F295" i="3"/>
  <c r="F284" i="3"/>
  <c r="F271" i="3"/>
  <c r="F259" i="3"/>
  <c r="F247" i="3"/>
  <c r="F235" i="3"/>
  <c r="F222" i="3"/>
  <c r="F211" i="3"/>
  <c r="F198" i="3"/>
  <c r="F186" i="3"/>
  <c r="F174" i="3"/>
  <c r="F162" i="3"/>
  <c r="F149" i="3"/>
  <c r="F138" i="3"/>
  <c r="F125" i="3"/>
  <c r="F112" i="3"/>
  <c r="F101" i="3"/>
  <c r="F88" i="3"/>
  <c r="F76" i="3"/>
  <c r="F64" i="3"/>
  <c r="F52" i="3"/>
  <c r="F39" i="3"/>
  <c r="F28" i="3"/>
  <c r="F15" i="3"/>
  <c r="F1004" i="3"/>
  <c r="F991" i="3"/>
  <c r="F980" i="3"/>
  <c r="F967" i="3"/>
  <c r="F955" i="3"/>
  <c r="F943" i="3"/>
  <c r="F931" i="3"/>
  <c r="F918" i="3"/>
  <c r="F907" i="3"/>
  <c r="F894" i="3"/>
  <c r="F882" i="3"/>
  <c r="F870" i="3"/>
  <c r="F858" i="3"/>
  <c r="F845" i="3"/>
  <c r="F834" i="3"/>
  <c r="F821" i="3"/>
  <c r="F808" i="3"/>
  <c r="F797" i="3"/>
  <c r="F784" i="3"/>
  <c r="F772" i="3"/>
  <c r="F760" i="3"/>
  <c r="F748" i="3"/>
  <c r="F735" i="3"/>
  <c r="F724" i="3"/>
  <c r="F711" i="3"/>
  <c r="F699" i="3"/>
  <c r="F687" i="3"/>
  <c r="F675" i="3"/>
  <c r="F662" i="3"/>
  <c r="F651" i="3"/>
  <c r="F638" i="3"/>
  <c r="F626" i="3"/>
  <c r="F614" i="3"/>
  <c r="F602" i="3"/>
  <c r="F589" i="3"/>
  <c r="F578" i="3"/>
  <c r="F565" i="3"/>
  <c r="F552" i="3"/>
  <c r="F541" i="3"/>
  <c r="F528" i="3"/>
  <c r="F516" i="3"/>
  <c r="F504" i="3"/>
  <c r="F492" i="3"/>
  <c r="F479" i="3"/>
  <c r="F468" i="3"/>
  <c r="F455" i="3"/>
  <c r="F443" i="3"/>
  <c r="F431" i="3"/>
  <c r="F419" i="3"/>
  <c r="F406" i="3"/>
  <c r="F395" i="3"/>
  <c r="F382" i="3"/>
  <c r="F370" i="3"/>
  <c r="F358" i="3"/>
  <c r="F346" i="3"/>
  <c r="F333" i="3"/>
  <c r="F322" i="3"/>
  <c r="F309" i="3"/>
  <c r="F296" i="3"/>
  <c r="F285" i="3"/>
  <c r="F272" i="3"/>
  <c r="F260" i="3"/>
  <c r="F248" i="3"/>
  <c r="F236" i="3"/>
  <c r="F223" i="3"/>
  <c r="F212" i="3"/>
  <c r="F199" i="3"/>
  <c r="F187" i="3"/>
  <c r="F175" i="3"/>
  <c r="F163" i="3"/>
  <c r="F150" i="3"/>
  <c r="F139" i="3"/>
  <c r="F126" i="3"/>
  <c r="F114" i="3"/>
  <c r="F102" i="3"/>
  <c r="F90" i="3"/>
  <c r="F77" i="3"/>
  <c r="F66" i="3"/>
  <c r="F53" i="3"/>
  <c r="F40" i="3"/>
  <c r="F29" i="3"/>
  <c r="F16" i="3"/>
  <c r="F59" i="3"/>
  <c r="F108" i="3"/>
  <c r="F157" i="3"/>
  <c r="F205" i="3"/>
  <c r="F254" i="3"/>
  <c r="F303" i="3"/>
  <c r="F351" i="3"/>
  <c r="F400" i="3"/>
  <c r="F450" i="3"/>
  <c r="F498" i="3"/>
  <c r="F547" i="3"/>
  <c r="F596" i="3"/>
  <c r="F644" i="3"/>
  <c r="F693" i="3"/>
  <c r="F742" i="3"/>
  <c r="F790" i="3"/>
  <c r="F839" i="3"/>
  <c r="F888" i="3"/>
  <c r="F936" i="3"/>
  <c r="F986" i="3"/>
  <c r="L29" i="3"/>
  <c r="L175" i="3"/>
  <c r="L322" i="3"/>
  <c r="L468" i="3"/>
  <c r="L614" i="3"/>
  <c r="L760" i="3"/>
  <c r="L907" i="3"/>
  <c r="F20" i="3"/>
  <c r="F68" i="3"/>
  <c r="F117" i="3"/>
  <c r="F166" i="3"/>
  <c r="F214" i="3"/>
  <c r="F263" i="3"/>
  <c r="F312" i="3"/>
  <c r="F360" i="3"/>
  <c r="F410" i="3"/>
  <c r="F459" i="3"/>
  <c r="F507" i="3"/>
  <c r="F556" i="3"/>
  <c r="F605" i="3"/>
  <c r="F653" i="3"/>
  <c r="F702" i="3"/>
  <c r="F751" i="3"/>
  <c r="F799" i="3"/>
  <c r="F848" i="3"/>
  <c r="F898" i="3"/>
  <c r="F946" i="3"/>
  <c r="F995" i="3"/>
  <c r="L47" i="3"/>
  <c r="L194" i="3"/>
  <c r="L340" i="3"/>
  <c r="L486" i="3"/>
  <c r="L632" i="3"/>
  <c r="L779" i="3"/>
  <c r="L925" i="3"/>
  <c r="F104" i="3"/>
  <c r="F203" i="3"/>
  <c r="F300" i="3"/>
  <c r="F397" i="3"/>
  <c r="F495" i="3"/>
  <c r="F592" i="3"/>
  <c r="F690" i="3"/>
  <c r="F788" i="3"/>
  <c r="F885" i="3"/>
  <c r="F982" i="3"/>
  <c r="A18" i="2"/>
  <c r="A45" i="2"/>
  <c r="A70" i="2"/>
  <c r="A95" i="2"/>
  <c r="A120" i="2"/>
  <c r="A146" i="2"/>
  <c r="A173" i="2"/>
  <c r="A198" i="2"/>
  <c r="A223" i="2"/>
  <c r="A248" i="2"/>
  <c r="A274" i="2"/>
  <c r="A301" i="2"/>
  <c r="A326" i="2"/>
  <c r="A351" i="2"/>
  <c r="A376" i="2"/>
  <c r="A402" i="2"/>
  <c r="A429" i="2"/>
  <c r="A454" i="2"/>
  <c r="A479" i="2"/>
  <c r="A504" i="2"/>
  <c r="A530" i="2"/>
  <c r="A557" i="2"/>
  <c r="A582" i="2"/>
  <c r="A607" i="2"/>
  <c r="A634" i="2"/>
  <c r="A666" i="2"/>
  <c r="A698" i="2"/>
  <c r="A730" i="2"/>
  <c r="A762" i="2"/>
  <c r="A794" i="2"/>
  <c r="A826" i="2"/>
  <c r="A858" i="2"/>
  <c r="A890" i="2"/>
  <c r="A922" i="2"/>
  <c r="A954" i="2"/>
  <c r="A986" i="2"/>
  <c r="A21" i="2"/>
  <c r="A46" i="2"/>
  <c r="A71" i="2"/>
  <c r="A96" i="2"/>
  <c r="A122" i="2"/>
  <c r="A149" i="2"/>
  <c r="A174" i="2"/>
  <c r="A199" i="2"/>
  <c r="A224" i="2"/>
  <c r="A250" i="2"/>
  <c r="A277" i="2"/>
  <c r="A302" i="2"/>
  <c r="A327" i="2"/>
  <c r="A352" i="2"/>
  <c r="A378" i="2"/>
  <c r="A405" i="2"/>
  <c r="A430" i="2"/>
  <c r="A455" i="2"/>
  <c r="A480" i="2"/>
  <c r="A506" i="2"/>
  <c r="A533" i="2"/>
  <c r="A570" i="2"/>
  <c r="A597" i="2"/>
  <c r="A622" i="2"/>
  <c r="A653" i="2"/>
  <c r="A685" i="2"/>
  <c r="A717" i="2"/>
  <c r="A749" i="2"/>
  <c r="A781" i="2"/>
  <c r="A813" i="2"/>
  <c r="A845" i="2"/>
  <c r="A877" i="2"/>
  <c r="A909" i="2"/>
  <c r="A941" i="2"/>
  <c r="A973" i="2"/>
  <c r="A1005" i="2"/>
  <c r="A8" i="2"/>
  <c r="A22" i="2"/>
  <c r="A34" i="2"/>
  <c r="A47" i="2"/>
  <c r="A61" i="2"/>
  <c r="A72" i="2"/>
  <c r="A86" i="2"/>
  <c r="A98" i="2"/>
  <c r="A111" i="2"/>
  <c r="A125" i="2"/>
  <c r="A136" i="2"/>
  <c r="A150" i="2"/>
  <c r="A162" i="2"/>
  <c r="A175" i="2"/>
  <c r="A189" i="2"/>
  <c r="A200" i="2"/>
  <c r="A214" i="2"/>
  <c r="A226" i="2"/>
  <c r="A239" i="2"/>
  <c r="A253" i="2"/>
  <c r="A264" i="2"/>
  <c r="A278" i="2"/>
  <c r="A290" i="2"/>
  <c r="A303" i="2"/>
  <c r="A317" i="2"/>
  <c r="A328" i="2"/>
  <c r="A342" i="2"/>
  <c r="A354" i="2"/>
  <c r="A367" i="2"/>
  <c r="A381" i="2"/>
  <c r="A392" i="2"/>
  <c r="A406" i="2"/>
  <c r="A418" i="2"/>
  <c r="A431" i="2"/>
  <c r="A445" i="2"/>
  <c r="A456" i="2"/>
  <c r="A470" i="2"/>
  <c r="A482" i="2"/>
  <c r="A495" i="2"/>
  <c r="A509" i="2"/>
  <c r="A520" i="2"/>
  <c r="A534" i="2"/>
  <c r="A546" i="2"/>
  <c r="A559" i="2"/>
  <c r="A573" i="2"/>
  <c r="A584" i="2"/>
  <c r="A598" i="2"/>
  <c r="A610" i="2"/>
  <c r="A623" i="2"/>
  <c r="A638" i="2"/>
  <c r="A654" i="2"/>
  <c r="A670" i="2"/>
  <c r="A686" i="2"/>
  <c r="A702" i="2"/>
  <c r="A718" i="2"/>
  <c r="A734" i="2"/>
  <c r="A750" i="2"/>
  <c r="A766" i="2"/>
  <c r="A782" i="2"/>
  <c r="A798" i="2"/>
  <c r="A814" i="2"/>
  <c r="A830" i="2"/>
  <c r="A846" i="2"/>
  <c r="A862" i="2"/>
  <c r="A878" i="2"/>
  <c r="A894" i="2"/>
  <c r="A910" i="2"/>
  <c r="A926" i="2"/>
  <c r="A942" i="2"/>
  <c r="A958" i="2"/>
  <c r="A974" i="2"/>
  <c r="A990" i="2"/>
  <c r="A1006" i="2"/>
  <c r="F22" i="3"/>
  <c r="F71" i="3"/>
  <c r="F120" i="3"/>
  <c r="F168" i="3"/>
  <c r="F218" i="3"/>
  <c r="F267" i="3"/>
  <c r="F315" i="3"/>
  <c r="F364" i="3"/>
  <c r="F413" i="3"/>
  <c r="F461" i="3"/>
  <c r="F510" i="3"/>
  <c r="F559" i="3"/>
  <c r="F607" i="3"/>
  <c r="F656" i="3"/>
  <c r="F706" i="3"/>
  <c r="F754" i="3"/>
  <c r="F803" i="3"/>
  <c r="F852" i="3"/>
  <c r="F900" i="3"/>
  <c r="F949" i="3"/>
  <c r="F998" i="3"/>
  <c r="L66" i="3"/>
  <c r="L212" i="3"/>
  <c r="L358" i="3"/>
  <c r="L504" i="3"/>
  <c r="L651" i="3"/>
  <c r="L797" i="3"/>
  <c r="L943" i="3"/>
  <c r="A5" i="2"/>
  <c r="A16" i="2"/>
  <c r="A30" i="2"/>
  <c r="A42" i="2"/>
  <c r="A55" i="2"/>
  <c r="A69" i="2"/>
  <c r="A80" i="2"/>
  <c r="A94" i="2"/>
  <c r="A106" i="2"/>
  <c r="A119" i="2"/>
  <c r="A133" i="2"/>
  <c r="A144" i="2"/>
  <c r="A158" i="2"/>
  <c r="A170" i="2"/>
  <c r="A183" i="2"/>
  <c r="A197" i="2"/>
  <c r="A208" i="2"/>
  <c r="A222" i="2"/>
  <c r="A234" i="2"/>
  <c r="A247" i="2"/>
  <c r="A261" i="2"/>
  <c r="A272" i="2"/>
  <c r="A286" i="2"/>
  <c r="A298" i="2"/>
  <c r="A311" i="2"/>
  <c r="A325" i="2"/>
  <c r="A336" i="2"/>
  <c r="A350" i="2"/>
  <c r="A362" i="2"/>
  <c r="A375" i="2"/>
  <c r="A389" i="2"/>
  <c r="A400" i="2"/>
  <c r="A414" i="2"/>
  <c r="A426" i="2"/>
  <c r="A439" i="2"/>
  <c r="A453" i="2"/>
  <c r="A464" i="2"/>
  <c r="A478" i="2"/>
  <c r="A490" i="2"/>
  <c r="A503" i="2"/>
  <c r="A517" i="2"/>
  <c r="A528" i="2"/>
  <c r="A542" i="2"/>
  <c r="A554" i="2"/>
  <c r="A567" i="2"/>
  <c r="A581" i="2"/>
  <c r="A592" i="2"/>
  <c r="A606" i="2"/>
  <c r="A618" i="2"/>
  <c r="A632" i="2"/>
  <c r="A647" i="2"/>
  <c r="A663" i="2"/>
  <c r="A679" i="2"/>
  <c r="A695" i="2"/>
  <c r="A727" i="2"/>
  <c r="A743" i="2"/>
  <c r="A759" i="2"/>
  <c r="A775" i="2"/>
  <c r="A791" i="2"/>
  <c r="A807" i="2"/>
  <c r="A823" i="2"/>
  <c r="A839" i="2"/>
  <c r="A855" i="2"/>
  <c r="A871" i="2"/>
  <c r="A887" i="2"/>
  <c r="A903" i="2"/>
  <c r="A919" i="2"/>
  <c r="A935" i="2"/>
  <c r="A951" i="2"/>
  <c r="A967" i="2"/>
  <c r="A983" i="2"/>
  <c r="A999" i="2"/>
  <c r="F56" i="3"/>
  <c r="F154" i="3"/>
  <c r="F251" i="3"/>
  <c r="F349" i="3"/>
  <c r="F446" i="3"/>
  <c r="F543" i="3"/>
  <c r="F642" i="3"/>
  <c r="F739" i="3"/>
  <c r="F836" i="3"/>
  <c r="F934" i="3"/>
  <c r="A6" i="2"/>
  <c r="A31" i="2"/>
  <c r="A56" i="2"/>
  <c r="A82" i="2"/>
  <c r="A109" i="2"/>
  <c r="A134" i="2"/>
  <c r="A159" i="2"/>
  <c r="A184" i="2"/>
  <c r="A210" i="2"/>
  <c r="A237" i="2"/>
  <c r="A262" i="2"/>
  <c r="A287" i="2"/>
  <c r="A312" i="2"/>
  <c r="A338" i="2"/>
  <c r="A365" i="2"/>
  <c r="A390" i="2"/>
  <c r="A415" i="2"/>
  <c r="A440" i="2"/>
  <c r="A466" i="2"/>
  <c r="A493" i="2"/>
  <c r="A518" i="2"/>
  <c r="A543" i="2"/>
  <c r="A568" i="2"/>
  <c r="A594" i="2"/>
  <c r="A621" i="2"/>
  <c r="A650" i="2"/>
  <c r="A682" i="2"/>
  <c r="A714" i="2"/>
  <c r="A746" i="2"/>
  <c r="A778" i="2"/>
  <c r="A810" i="2"/>
  <c r="A842" i="2"/>
  <c r="A874" i="2"/>
  <c r="A906" i="2"/>
  <c r="A938" i="2"/>
  <c r="A970" i="2"/>
  <c r="A1002" i="2"/>
  <c r="A7" i="2"/>
  <c r="A32" i="2"/>
  <c r="A58" i="2"/>
  <c r="A85" i="2"/>
  <c r="A110" i="2"/>
  <c r="A135" i="2"/>
  <c r="A160" i="2"/>
  <c r="A186" i="2"/>
  <c r="A213" i="2"/>
  <c r="A238" i="2"/>
  <c r="A263" i="2"/>
  <c r="A288" i="2"/>
  <c r="A314" i="2"/>
  <c r="A341" i="2"/>
  <c r="A366" i="2"/>
  <c r="A391" i="2"/>
  <c r="A416" i="2"/>
  <c r="A442" i="2"/>
  <c r="A469" i="2"/>
  <c r="A494" i="2"/>
  <c r="A519" i="2"/>
  <c r="A544" i="2"/>
  <c r="A558" i="2"/>
  <c r="A583" i="2"/>
  <c r="A608" i="2"/>
  <c r="A637" i="2"/>
  <c r="A669" i="2"/>
  <c r="A701" i="2"/>
  <c r="A733" i="2"/>
  <c r="A765" i="2"/>
  <c r="A797" i="2"/>
  <c r="A829" i="2"/>
  <c r="A861" i="2"/>
  <c r="A893" i="2"/>
  <c r="A925" i="2"/>
  <c r="A957" i="2"/>
  <c r="A989" i="2"/>
  <c r="A10" i="2"/>
  <c r="A23" i="2"/>
  <c r="A37" i="2"/>
  <c r="A48" i="2"/>
  <c r="A62" i="2"/>
  <c r="A74" i="2"/>
  <c r="A87" i="2"/>
  <c r="A101" i="2"/>
  <c r="A112" i="2"/>
  <c r="A126" i="2"/>
  <c r="A138" i="2"/>
  <c r="A151" i="2"/>
  <c r="A165" i="2"/>
  <c r="A176" i="2"/>
  <c r="A190" i="2"/>
  <c r="A202" i="2"/>
  <c r="A215" i="2"/>
  <c r="A229" i="2"/>
  <c r="A240" i="2"/>
  <c r="A254" i="2"/>
  <c r="A266" i="2"/>
  <c r="A279" i="2"/>
  <c r="A293" i="2"/>
  <c r="A304" i="2"/>
  <c r="A318" i="2"/>
  <c r="A330" i="2"/>
  <c r="A343" i="2"/>
  <c r="A357" i="2"/>
  <c r="A368" i="2"/>
  <c r="A382" i="2"/>
  <c r="A394" i="2"/>
  <c r="A407" i="2"/>
  <c r="A421" i="2"/>
  <c r="A432" i="2"/>
  <c r="A446" i="2"/>
  <c r="A458" i="2"/>
  <c r="A471" i="2"/>
  <c r="A485" i="2"/>
  <c r="A496" i="2"/>
  <c r="A510" i="2"/>
  <c r="A522" i="2"/>
  <c r="A535" i="2"/>
  <c r="A549" i="2"/>
  <c r="A560" i="2"/>
  <c r="A574" i="2"/>
  <c r="A586" i="2"/>
  <c r="A599" i="2"/>
  <c r="A613" i="2"/>
  <c r="A626" i="2"/>
  <c r="A639" i="2"/>
  <c r="A655" i="2"/>
  <c r="A671" i="2"/>
  <c r="A687" i="2"/>
  <c r="A703" i="2"/>
  <c r="A719" i="2"/>
  <c r="A735" i="2"/>
  <c r="A751" i="2"/>
  <c r="A767" i="2"/>
  <c r="A783" i="2"/>
  <c r="A799" i="2"/>
  <c r="A815" i="2"/>
  <c r="A831" i="2"/>
  <c r="A847" i="2"/>
  <c r="A863" i="2"/>
  <c r="A879" i="2"/>
  <c r="A895" i="2"/>
  <c r="A911" i="2"/>
  <c r="A927" i="2"/>
  <c r="A943" i="2"/>
  <c r="A959" i="2"/>
  <c r="A975" i="2"/>
  <c r="A991" i="2"/>
  <c r="A1007" i="2"/>
  <c r="F31" i="3"/>
  <c r="F80" i="3"/>
  <c r="F130" i="3"/>
  <c r="F178" i="3"/>
  <c r="F227" i="3"/>
  <c r="F276" i="3"/>
  <c r="F324" i="3"/>
  <c r="F373" i="3"/>
  <c r="F422" i="3"/>
  <c r="F470" i="3"/>
  <c r="F519" i="3"/>
  <c r="F568" i="3"/>
  <c r="F616" i="3"/>
  <c r="F666" i="3"/>
  <c r="F715" i="3"/>
  <c r="F763" i="3"/>
  <c r="F812" i="3"/>
  <c r="F861" i="3"/>
  <c r="F909" i="3"/>
  <c r="F958" i="3"/>
  <c r="F1007" i="3"/>
  <c r="L84" i="3"/>
  <c r="L230" i="3"/>
  <c r="L376" i="3"/>
  <c r="L523" i="3"/>
  <c r="L669" i="3"/>
  <c r="L815" i="3"/>
  <c r="L962" i="3"/>
  <c r="A13" i="2"/>
  <c r="A24" i="2"/>
  <c r="A38" i="2"/>
  <c r="A50" i="2"/>
  <c r="A63" i="2"/>
  <c r="A77" i="2"/>
  <c r="A88" i="2"/>
  <c r="A102" i="2"/>
  <c r="A114" i="2"/>
  <c r="A127" i="2"/>
  <c r="A141" i="2"/>
  <c r="A152" i="2"/>
  <c r="A166" i="2"/>
  <c r="A178" i="2"/>
  <c r="A191" i="2"/>
  <c r="A205" i="2"/>
  <c r="A216" i="2"/>
  <c r="A230" i="2"/>
  <c r="A242" i="2"/>
  <c r="A255" i="2"/>
  <c r="A269" i="2"/>
  <c r="A280" i="2"/>
  <c r="A294" i="2"/>
  <c r="A306" i="2"/>
  <c r="A319" i="2"/>
  <c r="A333" i="2"/>
  <c r="A344" i="2"/>
  <c r="A358" i="2"/>
  <c r="A370" i="2"/>
  <c r="A383" i="2"/>
  <c r="A397" i="2"/>
  <c r="A408" i="2"/>
  <c r="A422" i="2"/>
  <c r="A434" i="2"/>
  <c r="A447" i="2"/>
  <c r="A461" i="2"/>
  <c r="A472" i="2"/>
  <c r="A486" i="2"/>
  <c r="A498" i="2"/>
  <c r="A511" i="2"/>
  <c r="A525" i="2"/>
  <c r="A536" i="2"/>
  <c r="A550" i="2"/>
  <c r="A562" i="2"/>
  <c r="A575" i="2"/>
  <c r="A589" i="2"/>
  <c r="A600" i="2"/>
  <c r="A614" i="2"/>
  <c r="A629" i="2"/>
  <c r="A642" i="2"/>
  <c r="A658" i="2"/>
  <c r="A674" i="2"/>
  <c r="A690" i="2"/>
  <c r="A706" i="2"/>
  <c r="A722" i="2"/>
  <c r="A738" i="2"/>
  <c r="A754" i="2"/>
  <c r="A770" i="2"/>
  <c r="A786" i="2"/>
  <c r="A802" i="2"/>
  <c r="A818" i="2"/>
  <c r="A834" i="2"/>
  <c r="A850" i="2"/>
  <c r="A866" i="2"/>
  <c r="A882" i="2"/>
  <c r="A898" i="2"/>
  <c r="A914" i="2"/>
  <c r="A930" i="2"/>
  <c r="A946" i="2"/>
  <c r="A962" i="2"/>
  <c r="A978" i="2"/>
  <c r="A994" i="2"/>
  <c r="F35" i="3"/>
  <c r="F84" i="3"/>
  <c r="F132" i="3"/>
  <c r="F181" i="3"/>
  <c r="F230" i="3"/>
  <c r="F278" i="3"/>
  <c r="F327" i="3"/>
  <c r="F376" i="3"/>
  <c r="F424" i="3"/>
  <c r="F474" i="3"/>
  <c r="F523" i="3"/>
  <c r="F571" i="3"/>
  <c r="F620" i="3"/>
  <c r="F669" i="3"/>
  <c r="F717" i="3"/>
  <c r="F766" i="3"/>
  <c r="F815" i="3"/>
  <c r="F863" i="3"/>
  <c r="F912" i="3"/>
  <c r="F962" i="3"/>
  <c r="L102" i="3"/>
  <c r="L248" i="3"/>
  <c r="L395" i="3"/>
  <c r="L541" i="3"/>
  <c r="L687" i="3"/>
  <c r="L834" i="3"/>
  <c r="L980" i="3"/>
  <c r="A711" i="2"/>
  <c r="A14" i="2"/>
  <c r="A26" i="2"/>
  <c r="A39" i="2"/>
  <c r="A53" i="2"/>
  <c r="A64" i="2"/>
  <c r="A78" i="2"/>
  <c r="A90" i="2"/>
  <c r="A103" i="2"/>
  <c r="A117" i="2"/>
  <c r="A128" i="2"/>
  <c r="A142" i="2"/>
  <c r="A154" i="2"/>
  <c r="A167" i="2"/>
  <c r="A181" i="2"/>
  <c r="A192" i="2"/>
  <c r="A206" i="2"/>
  <c r="A218" i="2"/>
  <c r="A231" i="2"/>
  <c r="A245" i="2"/>
  <c r="A256" i="2"/>
  <c r="A270" i="2"/>
  <c r="A282" i="2"/>
  <c r="A295" i="2"/>
  <c r="A309" i="2"/>
  <c r="A320" i="2"/>
  <c r="A334" i="2"/>
  <c r="A346" i="2"/>
  <c r="A359" i="2"/>
  <c r="A373" i="2"/>
  <c r="A384" i="2"/>
  <c r="A398" i="2"/>
  <c r="A410" i="2"/>
  <c r="A423" i="2"/>
  <c r="A437" i="2"/>
  <c r="A448" i="2"/>
  <c r="A462" i="2"/>
  <c r="A474" i="2"/>
  <c r="A487" i="2"/>
  <c r="A501" i="2"/>
  <c r="A512" i="2"/>
  <c r="A526" i="2"/>
  <c r="A538" i="2"/>
  <c r="A551" i="2"/>
  <c r="A565" i="2"/>
  <c r="A576" i="2"/>
  <c r="A590" i="2"/>
  <c r="A602" i="2"/>
  <c r="A615" i="2"/>
  <c r="A630" i="2"/>
  <c r="A645" i="2"/>
  <c r="A661" i="2"/>
  <c r="A677" i="2"/>
  <c r="A693" i="2"/>
  <c r="A709" i="2"/>
  <c r="A725" i="2"/>
  <c r="A741" i="2"/>
  <c r="A757" i="2"/>
  <c r="A773" i="2"/>
  <c r="A789" i="2"/>
  <c r="A805" i="2"/>
  <c r="A821" i="2"/>
  <c r="A837" i="2"/>
  <c r="A853" i="2"/>
  <c r="A869" i="2"/>
  <c r="A885" i="2"/>
  <c r="A901" i="2"/>
  <c r="A917" i="2"/>
  <c r="A933" i="2"/>
  <c r="A949" i="2"/>
  <c r="A965" i="2"/>
  <c r="A981" i="2"/>
  <c r="A997" i="2"/>
  <c r="F44" i="3"/>
  <c r="F93" i="3"/>
  <c r="F141" i="3"/>
  <c r="F190" i="3"/>
  <c r="F239" i="3"/>
  <c r="F287" i="3"/>
  <c r="F336" i="3"/>
  <c r="F386" i="3"/>
  <c r="F434" i="3"/>
  <c r="F483" i="3"/>
  <c r="F532" i="3"/>
  <c r="F580" i="3"/>
  <c r="F629" i="3"/>
  <c r="F678" i="3"/>
  <c r="F726" i="3"/>
  <c r="F775" i="3"/>
  <c r="F824" i="3"/>
  <c r="F872" i="3"/>
  <c r="F922" i="3"/>
  <c r="F971" i="3"/>
  <c r="L120" i="3"/>
  <c r="L267" i="3"/>
  <c r="L413" i="3"/>
  <c r="L559" i="3"/>
  <c r="L706" i="3"/>
  <c r="L852" i="3"/>
  <c r="L998" i="3"/>
  <c r="A11" i="1"/>
  <c r="A19" i="1"/>
  <c r="A27" i="1"/>
  <c r="A35" i="1"/>
  <c r="A43" i="1"/>
  <c r="A51" i="1"/>
  <c r="A59" i="1"/>
  <c r="A67" i="1"/>
  <c r="A75" i="1"/>
  <c r="A83" i="1"/>
  <c r="A91" i="1"/>
  <c r="A99" i="1"/>
  <c r="A107" i="1"/>
  <c r="A115" i="1"/>
  <c r="A123" i="1"/>
  <c r="A131" i="1"/>
  <c r="A139" i="1"/>
  <c r="A147" i="1"/>
  <c r="A155" i="1"/>
  <c r="A163" i="1"/>
  <c r="A171" i="1"/>
  <c r="A179" i="1"/>
  <c r="A187" i="1"/>
  <c r="A195" i="1"/>
  <c r="A203" i="1"/>
  <c r="A211" i="1"/>
  <c r="A219" i="1"/>
  <c r="A227" i="1"/>
  <c r="A235" i="1"/>
  <c r="A243" i="1"/>
  <c r="A251" i="1"/>
  <c r="A259" i="1"/>
  <c r="A267" i="1"/>
  <c r="A275" i="1"/>
  <c r="A283" i="1"/>
  <c r="A291" i="1"/>
  <c r="A299" i="1"/>
  <c r="A307" i="1"/>
  <c r="A315" i="1"/>
  <c r="A323" i="1"/>
  <c r="A331" i="1"/>
  <c r="A339" i="1"/>
  <c r="A347" i="1"/>
  <c r="A355" i="1"/>
  <c r="A363" i="1"/>
  <c r="A371" i="1"/>
  <c r="A379" i="1"/>
  <c r="A387" i="1"/>
  <c r="A395" i="1"/>
  <c r="A403" i="1"/>
  <c r="A411" i="1"/>
  <c r="A419" i="1"/>
  <c r="A427" i="1"/>
  <c r="A435" i="1"/>
  <c r="A443" i="1"/>
  <c r="A451" i="1"/>
  <c r="A459" i="1"/>
  <c r="A467" i="1"/>
  <c r="A475" i="1"/>
  <c r="A483" i="1"/>
  <c r="A491" i="1"/>
  <c r="A499" i="1"/>
  <c r="A507" i="1"/>
  <c r="A515" i="1"/>
  <c r="A523" i="1"/>
  <c r="A531" i="1"/>
  <c r="A539" i="1"/>
  <c r="A547" i="1"/>
  <c r="A555" i="1"/>
  <c r="A563" i="1"/>
  <c r="A571" i="1"/>
  <c r="A579" i="1"/>
  <c r="A587" i="1"/>
  <c r="A595" i="1"/>
  <c r="A603" i="1"/>
  <c r="A611" i="1"/>
  <c r="A619" i="1"/>
  <c r="A627" i="1"/>
  <c r="A635" i="1"/>
  <c r="A643" i="1"/>
  <c r="A651" i="1"/>
  <c r="A659" i="1"/>
  <c r="A667" i="1"/>
  <c r="A675" i="1"/>
  <c r="A683" i="1"/>
  <c r="A691" i="1"/>
  <c r="A699" i="1"/>
  <c r="A707" i="1"/>
  <c r="A715" i="1"/>
  <c r="A723" i="1"/>
  <c r="A731" i="1"/>
  <c r="A739" i="1"/>
  <c r="A747" i="1"/>
  <c r="A755" i="1"/>
  <c r="A763" i="1"/>
  <c r="A771" i="1"/>
  <c r="A779" i="1"/>
  <c r="A787" i="1"/>
  <c r="A795" i="1"/>
  <c r="A803" i="1"/>
  <c r="A811" i="1"/>
  <c r="A819" i="1"/>
  <c r="A827" i="1"/>
  <c r="A835" i="1"/>
  <c r="A843" i="1"/>
  <c r="A851" i="1"/>
  <c r="A859" i="1"/>
  <c r="A867" i="1"/>
  <c r="A875" i="1"/>
  <c r="A883" i="1"/>
  <c r="A891" i="1"/>
  <c r="A899" i="1"/>
  <c r="A907" i="1"/>
  <c r="A915" i="1"/>
  <c r="A923" i="1"/>
  <c r="A931" i="1"/>
  <c r="A939" i="1"/>
  <c r="A947" i="1"/>
  <c r="A955" i="1"/>
  <c r="A963" i="1"/>
  <c r="A971" i="1"/>
  <c r="A979" i="1"/>
  <c r="A987" i="1"/>
  <c r="A995" i="1"/>
  <c r="A1003" i="1"/>
  <c r="A1011" i="1"/>
  <c r="E13" i="3"/>
  <c r="E23" i="3"/>
  <c r="E34" i="3"/>
  <c r="E44" i="3"/>
  <c r="E54" i="3"/>
  <c r="E64" i="3"/>
  <c r="E75" i="3"/>
  <c r="E86" i="3"/>
  <c r="E96" i="3"/>
  <c r="E107" i="3"/>
  <c r="E117" i="3"/>
  <c r="E127" i="3"/>
  <c r="E138" i="3"/>
  <c r="E148" i="3"/>
  <c r="E159" i="3"/>
  <c r="E170" i="3"/>
  <c r="E180" i="3"/>
  <c r="E190" i="3"/>
  <c r="E200" i="3"/>
  <c r="E211" i="3"/>
  <c r="E221" i="3"/>
  <c r="E232" i="3"/>
  <c r="E243" i="3"/>
  <c r="E253" i="3"/>
  <c r="E263" i="3"/>
  <c r="E274" i="3"/>
  <c r="E284" i="3"/>
  <c r="E294" i="3"/>
  <c r="E306" i="3"/>
  <c r="E316" i="3"/>
  <c r="E326" i="3"/>
  <c r="E336" i="3"/>
  <c r="E347" i="3"/>
  <c r="E357" i="3"/>
  <c r="E367" i="3"/>
  <c r="E379" i="3"/>
  <c r="E389" i="3"/>
  <c r="E399" i="3"/>
  <c r="E410" i="3"/>
  <c r="E420" i="3"/>
  <c r="E430" i="3"/>
  <c r="E440" i="3"/>
  <c r="E452" i="3"/>
  <c r="E462" i="3"/>
  <c r="E472" i="3"/>
  <c r="E483" i="3"/>
  <c r="E493" i="3"/>
  <c r="E503" i="3"/>
  <c r="E514" i="3"/>
  <c r="E525" i="3"/>
  <c r="E535" i="3"/>
  <c r="E546" i="3"/>
  <c r="E556" i="3"/>
  <c r="E566" i="3"/>
  <c r="E576" i="3"/>
  <c r="E587" i="3"/>
  <c r="E598" i="3"/>
  <c r="E608" i="3"/>
  <c r="E619" i="3"/>
  <c r="E629" i="3"/>
  <c r="E639" i="3"/>
  <c r="E651" i="3"/>
  <c r="E663" i="3"/>
  <c r="E675" i="3"/>
  <c r="E687" i="3"/>
  <c r="E700" i="3"/>
  <c r="E711" i="3"/>
  <c r="E724" i="3"/>
  <c r="E736" i="3"/>
  <c r="E748" i="3"/>
  <c r="E760" i="3"/>
  <c r="E773" i="3"/>
  <c r="E784" i="3"/>
  <c r="E797" i="3"/>
  <c r="E810" i="3"/>
  <c r="E821" i="3"/>
  <c r="E834" i="3"/>
  <c r="E846" i="3"/>
  <c r="E858" i="3"/>
  <c r="E870" i="3"/>
  <c r="E883" i="3"/>
  <c r="E894" i="3"/>
  <c r="E907" i="3"/>
  <c r="E919" i="3"/>
  <c r="E931" i="3"/>
  <c r="E943" i="3"/>
  <c r="E956" i="3"/>
  <c r="E967" i="3"/>
  <c r="E980" i="3"/>
  <c r="E992" i="3"/>
  <c r="E1009" i="3"/>
  <c r="E1001" i="3"/>
  <c r="E993" i="3"/>
  <c r="E985" i="3"/>
  <c r="E977" i="3"/>
  <c r="E969" i="3"/>
  <c r="E961" i="3"/>
  <c r="E953" i="3"/>
  <c r="E945" i="3"/>
  <c r="E937" i="3"/>
  <c r="E929" i="3"/>
  <c r="E921" i="3"/>
  <c r="E913" i="3"/>
  <c r="E905" i="3"/>
  <c r="E897" i="3"/>
  <c r="E889" i="3"/>
  <c r="E881" i="3"/>
  <c r="E873" i="3"/>
  <c r="E865" i="3"/>
  <c r="E857" i="3"/>
  <c r="E849" i="3"/>
  <c r="E841" i="3"/>
  <c r="E833" i="3"/>
  <c r="E825" i="3"/>
  <c r="E817" i="3"/>
  <c r="E809" i="3"/>
  <c r="E801" i="3"/>
  <c r="E793" i="3"/>
  <c r="E785" i="3"/>
  <c r="E777" i="3"/>
  <c r="E769" i="3"/>
  <c r="E761" i="3"/>
  <c r="E753" i="3"/>
  <c r="E745" i="3"/>
  <c r="E737" i="3"/>
  <c r="E729" i="3"/>
  <c r="E721" i="3"/>
  <c r="E713" i="3"/>
  <c r="E705" i="3"/>
  <c r="E697" i="3"/>
  <c r="E689" i="3"/>
  <c r="E681" i="3"/>
  <c r="E673" i="3"/>
  <c r="E665" i="3"/>
  <c r="E657" i="3"/>
  <c r="E649" i="3"/>
  <c r="E641" i="3"/>
  <c r="E633" i="3"/>
  <c r="E625" i="3"/>
  <c r="E617" i="3"/>
  <c r="E609" i="3"/>
  <c r="E601" i="3"/>
  <c r="E593" i="3"/>
  <c r="E585" i="3"/>
  <c r="E577" i="3"/>
  <c r="E569" i="3"/>
  <c r="E561" i="3"/>
  <c r="E553" i="3"/>
  <c r="E545" i="3"/>
  <c r="E537" i="3"/>
  <c r="E529" i="3"/>
  <c r="E521" i="3"/>
  <c r="E513" i="3"/>
  <c r="E505" i="3"/>
  <c r="E497" i="3"/>
  <c r="E489" i="3"/>
  <c r="E481" i="3"/>
  <c r="E473" i="3"/>
  <c r="E465" i="3"/>
  <c r="E457" i="3"/>
  <c r="E449" i="3"/>
  <c r="E441" i="3"/>
  <c r="E433" i="3"/>
  <c r="E425" i="3"/>
  <c r="E417" i="3"/>
  <c r="E409" i="3"/>
  <c r="E401" i="3"/>
  <c r="E393" i="3"/>
  <c r="E385" i="3"/>
  <c r="E377" i="3"/>
  <c r="E369" i="3"/>
  <c r="E361" i="3"/>
  <c r="E353" i="3"/>
  <c r="E345" i="3"/>
  <c r="E337" i="3"/>
  <c r="E329" i="3"/>
  <c r="E321" i="3"/>
  <c r="E313" i="3"/>
  <c r="E305" i="3"/>
  <c r="E297" i="3"/>
  <c r="E289" i="3"/>
  <c r="E281" i="3"/>
  <c r="E273" i="3"/>
  <c r="E265" i="3"/>
  <c r="E257" i="3"/>
  <c r="E249" i="3"/>
  <c r="E241" i="3"/>
  <c r="E233" i="3"/>
  <c r="E225" i="3"/>
  <c r="E217" i="3"/>
  <c r="E209" i="3"/>
  <c r="E201" i="3"/>
  <c r="E193" i="3"/>
  <c r="E185" i="3"/>
  <c r="E177" i="3"/>
  <c r="E169" i="3"/>
  <c r="E161" i="3"/>
  <c r="E153" i="3"/>
  <c r="E145" i="3"/>
  <c r="E137" i="3"/>
  <c r="E129" i="3"/>
  <c r="E121" i="3"/>
  <c r="E113" i="3"/>
  <c r="E105" i="3"/>
  <c r="E97" i="3"/>
  <c r="E89" i="3"/>
  <c r="E81" i="3"/>
  <c r="E73" i="3"/>
  <c r="E65" i="3"/>
  <c r="E57" i="3"/>
  <c r="E49" i="3"/>
  <c r="E41" i="3"/>
  <c r="E33" i="3"/>
  <c r="E25" i="3"/>
  <c r="E17" i="3"/>
  <c r="E1008" i="3"/>
  <c r="E999" i="3"/>
  <c r="E990" i="3"/>
  <c r="E981" i="3"/>
  <c r="E972" i="3"/>
  <c r="E963" i="3"/>
  <c r="E954" i="3"/>
  <c r="E944" i="3"/>
  <c r="E935" i="3"/>
  <c r="E926" i="3"/>
  <c r="E917" i="3"/>
  <c r="E908" i="3"/>
  <c r="E899" i="3"/>
  <c r="E890" i="3"/>
  <c r="E880" i="3"/>
  <c r="E871" i="3"/>
  <c r="E862" i="3"/>
  <c r="E853" i="3"/>
  <c r="E844" i="3"/>
  <c r="E835" i="3"/>
  <c r="E826" i="3"/>
  <c r="E816" i="3"/>
  <c r="E807" i="3"/>
  <c r="E798" i="3"/>
  <c r="E789" i="3"/>
  <c r="E780" i="3"/>
  <c r="E771" i="3"/>
  <c r="E762" i="3"/>
  <c r="E752" i="3"/>
  <c r="E743" i="3"/>
  <c r="E734" i="3"/>
  <c r="E725" i="3"/>
  <c r="E716" i="3"/>
  <c r="E707" i="3"/>
  <c r="E698" i="3"/>
  <c r="E688" i="3"/>
  <c r="E679" i="3"/>
  <c r="E670" i="3"/>
  <c r="E661" i="3"/>
  <c r="E652" i="3"/>
  <c r="E643" i="3"/>
  <c r="E634" i="3"/>
  <c r="E624" i="3"/>
  <c r="E615" i="3"/>
  <c r="E606" i="3"/>
  <c r="E597" i="3"/>
  <c r="E588" i="3"/>
  <c r="E579" i="3"/>
  <c r="E570" i="3"/>
  <c r="E560" i="3"/>
  <c r="E551" i="3"/>
  <c r="E542" i="3"/>
  <c r="E533" i="3"/>
  <c r="E524" i="3"/>
  <c r="E515" i="3"/>
  <c r="E506" i="3"/>
  <c r="E496" i="3"/>
  <c r="E487" i="3"/>
  <c r="E478" i="3"/>
  <c r="E469" i="3"/>
  <c r="E460" i="3"/>
  <c r="E451" i="3"/>
  <c r="E442" i="3"/>
  <c r="E432" i="3"/>
  <c r="E423" i="3"/>
  <c r="E414" i="3"/>
  <c r="E405" i="3"/>
  <c r="E396" i="3"/>
  <c r="E387" i="3"/>
  <c r="E378" i="3"/>
  <c r="E368" i="3"/>
  <c r="E359" i="3"/>
  <c r="E350" i="3"/>
  <c r="E341" i="3"/>
  <c r="E332" i="3"/>
  <c r="E323" i="3"/>
  <c r="E314" i="3"/>
  <c r="E304" i="3"/>
  <c r="E295" i="3"/>
  <c r="E286" i="3"/>
  <c r="E277" i="3"/>
  <c r="E268" i="3"/>
  <c r="E259" i="3"/>
  <c r="E250" i="3"/>
  <c r="E240" i="3"/>
  <c r="E231" i="3"/>
  <c r="E222" i="3"/>
  <c r="E213" i="3"/>
  <c r="E204" i="3"/>
  <c r="E195" i="3"/>
  <c r="E186" i="3"/>
  <c r="E176" i="3"/>
  <c r="E167" i="3"/>
  <c r="E158" i="3"/>
  <c r="E149" i="3"/>
  <c r="E140" i="3"/>
  <c r="E131" i="3"/>
  <c r="E122" i="3"/>
  <c r="E112" i="3"/>
  <c r="E103" i="3"/>
  <c r="E94" i="3"/>
  <c r="E85" i="3"/>
  <c r="E76" i="3"/>
  <c r="E67" i="3"/>
  <c r="E58" i="3"/>
  <c r="E48" i="3"/>
  <c r="E39" i="3"/>
  <c r="E30" i="3"/>
  <c r="E21" i="3"/>
  <c r="E12" i="3"/>
  <c r="E1005" i="3"/>
  <c r="E996" i="3"/>
  <c r="E987" i="3"/>
  <c r="E978" i="3"/>
  <c r="E968" i="3"/>
  <c r="E959" i="3"/>
  <c r="E950" i="3"/>
  <c r="E941" i="3"/>
  <c r="E932" i="3"/>
  <c r="E923" i="3"/>
  <c r="E914" i="3"/>
  <c r="E904" i="3"/>
  <c r="E895" i="3"/>
  <c r="E886" i="3"/>
  <c r="E877" i="3"/>
  <c r="E868" i="3"/>
  <c r="E859" i="3"/>
  <c r="E850" i="3"/>
  <c r="E840" i="3"/>
  <c r="E831" i="3"/>
  <c r="E822" i="3"/>
  <c r="E813" i="3"/>
  <c r="E804" i="3"/>
  <c r="E795" i="3"/>
  <c r="E786" i="3"/>
  <c r="E776" i="3"/>
  <c r="E767" i="3"/>
  <c r="E758" i="3"/>
  <c r="E749" i="3"/>
  <c r="E740" i="3"/>
  <c r="E731" i="3"/>
  <c r="E722" i="3"/>
  <c r="E712" i="3"/>
  <c r="E703" i="3"/>
  <c r="E694" i="3"/>
  <c r="E685" i="3"/>
  <c r="E676" i="3"/>
  <c r="E667" i="3"/>
  <c r="E658" i="3"/>
  <c r="E648" i="3"/>
  <c r="E22" i="3"/>
  <c r="E32" i="3"/>
  <c r="E43" i="3"/>
  <c r="E53" i="3"/>
  <c r="E63" i="3"/>
  <c r="E74" i="3"/>
  <c r="E84" i="3"/>
  <c r="E95" i="3"/>
  <c r="E106" i="3"/>
  <c r="E116" i="3"/>
  <c r="E126" i="3"/>
  <c r="E136" i="3"/>
  <c r="E147" i="3"/>
  <c r="E157" i="3"/>
  <c r="E168" i="3"/>
  <c r="E179" i="3"/>
  <c r="E189" i="3"/>
  <c r="E199" i="3"/>
  <c r="E210" i="3"/>
  <c r="E220" i="3"/>
  <c r="E230" i="3"/>
  <c r="E242" i="3"/>
  <c r="E252" i="3"/>
  <c r="E262" i="3"/>
  <c r="E272" i="3"/>
  <c r="E283" i="3"/>
  <c r="E293" i="3"/>
  <c r="E303" i="3"/>
  <c r="E315" i="3"/>
  <c r="E325" i="3"/>
  <c r="E335" i="3"/>
  <c r="E346" i="3"/>
  <c r="E356" i="3"/>
  <c r="E366" i="3"/>
  <c r="E376" i="3"/>
  <c r="E388" i="3"/>
  <c r="E398" i="3"/>
  <c r="E408" i="3"/>
  <c r="E419" i="3"/>
  <c r="E429" i="3"/>
  <c r="E439" i="3"/>
  <c r="E450" i="3"/>
  <c r="E461" i="3"/>
  <c r="E471" i="3"/>
  <c r="E482" i="3"/>
  <c r="E492" i="3"/>
  <c r="E502" i="3"/>
  <c r="E512" i="3"/>
  <c r="E523" i="3"/>
  <c r="E534" i="3"/>
  <c r="E544" i="3"/>
  <c r="E555" i="3"/>
  <c r="E565" i="3"/>
  <c r="E575" i="3"/>
  <c r="E586" i="3"/>
  <c r="E596" i="3"/>
  <c r="E607" i="3"/>
  <c r="E618" i="3"/>
  <c r="E628" i="3"/>
  <c r="E638" i="3"/>
  <c r="E650" i="3"/>
  <c r="E662" i="3"/>
  <c r="E674" i="3"/>
  <c r="E686" i="3"/>
  <c r="E699" i="3"/>
  <c r="E710" i="3"/>
  <c r="E723" i="3"/>
  <c r="E735" i="3"/>
  <c r="E747" i="3"/>
  <c r="E759" i="3"/>
  <c r="E772" i="3"/>
  <c r="E783" i="3"/>
  <c r="E796" i="3"/>
  <c r="E808" i="3"/>
  <c r="E820" i="3"/>
  <c r="E832" i="3"/>
  <c r="E845" i="3"/>
  <c r="E856" i="3"/>
  <c r="E869" i="3"/>
  <c r="E882" i="3"/>
  <c r="E893" i="3"/>
  <c r="E906" i="3"/>
  <c r="E918" i="3"/>
  <c r="E930" i="3"/>
  <c r="E942" i="3"/>
  <c r="E955" i="3"/>
  <c r="E966" i="3"/>
  <c r="E979" i="3"/>
  <c r="E991" i="3"/>
  <c r="E1003" i="3"/>
  <c r="A4" i="1"/>
  <c r="A12" i="1"/>
  <c r="A20" i="1"/>
  <c r="A28" i="1"/>
  <c r="A36" i="1"/>
  <c r="A44" i="1"/>
  <c r="A52" i="1"/>
  <c r="A60" i="1"/>
  <c r="A68" i="1"/>
  <c r="A76" i="1"/>
  <c r="A84" i="1"/>
  <c r="A92" i="1"/>
  <c r="A100" i="1"/>
  <c r="A108" i="1"/>
  <c r="A116" i="1"/>
  <c r="A124" i="1"/>
  <c r="A132" i="1"/>
  <c r="A140" i="1"/>
  <c r="A148" i="1"/>
  <c r="A156" i="1"/>
  <c r="A164" i="1"/>
  <c r="A172" i="1"/>
  <c r="A180" i="1"/>
  <c r="A188" i="1"/>
  <c r="A196" i="1"/>
  <c r="A204" i="1"/>
  <c r="A212" i="1"/>
  <c r="A220" i="1"/>
  <c r="A228" i="1"/>
  <c r="A236" i="1"/>
  <c r="A244" i="1"/>
  <c r="A252" i="1"/>
  <c r="A260" i="1"/>
  <c r="A268" i="1"/>
  <c r="A276" i="1"/>
  <c r="A284" i="1"/>
  <c r="A292" i="1"/>
  <c r="A300" i="1"/>
  <c r="A308" i="1"/>
  <c r="A316" i="1"/>
  <c r="A324" i="1"/>
  <c r="A332" i="1"/>
  <c r="A340" i="1"/>
  <c r="A348" i="1"/>
  <c r="A356" i="1"/>
  <c r="A364" i="1"/>
  <c r="A372" i="1"/>
  <c r="A380" i="1"/>
  <c r="A388" i="1"/>
  <c r="A396" i="1"/>
  <c r="A404" i="1"/>
  <c r="A412" i="1"/>
  <c r="A420" i="1"/>
  <c r="A428" i="1"/>
  <c r="A436" i="1"/>
  <c r="A444" i="1"/>
  <c r="A452" i="1"/>
  <c r="A460" i="1"/>
  <c r="A468" i="1"/>
  <c r="A476" i="1"/>
  <c r="A484" i="1"/>
  <c r="A492" i="1"/>
  <c r="A500" i="1"/>
  <c r="A508" i="1"/>
  <c r="A516" i="1"/>
  <c r="A524" i="1"/>
  <c r="A532" i="1"/>
  <c r="A540" i="1"/>
  <c r="A548" i="1"/>
  <c r="A556" i="1"/>
  <c r="A564" i="1"/>
  <c r="A572" i="1"/>
  <c r="A580" i="1"/>
  <c r="A588" i="1"/>
  <c r="A596" i="1"/>
  <c r="A604" i="1"/>
  <c r="A612" i="1"/>
  <c r="A620" i="1"/>
  <c r="A628" i="1"/>
  <c r="A636" i="1"/>
  <c r="A644" i="1"/>
  <c r="A652" i="1"/>
  <c r="A660" i="1"/>
  <c r="A668" i="1"/>
  <c r="A676" i="1"/>
  <c r="A684" i="1"/>
  <c r="A692" i="1"/>
  <c r="A700" i="1"/>
  <c r="A708" i="1"/>
  <c r="A716" i="1"/>
  <c r="A724" i="1"/>
  <c r="A732" i="1"/>
  <c r="A740" i="1"/>
  <c r="A748" i="1"/>
  <c r="A756" i="1"/>
  <c r="A764" i="1"/>
  <c r="A772" i="1"/>
  <c r="A780" i="1"/>
  <c r="A788" i="1"/>
  <c r="A796" i="1"/>
  <c r="A804" i="1"/>
  <c r="A812" i="1"/>
  <c r="A820" i="1"/>
  <c r="A828" i="1"/>
  <c r="A836" i="1"/>
  <c r="A844" i="1"/>
  <c r="A852" i="1"/>
  <c r="A860" i="1"/>
  <c r="A868" i="1"/>
  <c r="A876" i="1"/>
  <c r="A884" i="1"/>
  <c r="A892" i="1"/>
  <c r="A900" i="1"/>
  <c r="A908" i="1"/>
  <c r="A916" i="1"/>
  <c r="A924" i="1"/>
  <c r="A932" i="1"/>
  <c r="A940" i="1"/>
  <c r="A948" i="1"/>
  <c r="A956" i="1"/>
  <c r="A964" i="1"/>
  <c r="A972" i="1"/>
  <c r="A980" i="1"/>
  <c r="A988" i="1"/>
  <c r="A996" i="1"/>
  <c r="A1004" i="1"/>
  <c r="A1012" i="1"/>
  <c r="EO11" i="3" a="1"/>
  <c r="EG11" i="3" a="1"/>
  <c r="EK11" i="3" a="1"/>
  <c r="EN11" i="3" a="1"/>
  <c r="DV11" i="3" a="1"/>
  <c r="EM11" i="3" a="1"/>
  <c r="DY11" i="3" a="1"/>
  <c r="EH11" i="3" a="1"/>
  <c r="EF11" i="3" a="1"/>
  <c r="EJ11" i="3" a="1"/>
  <c r="DP11" i="3" a="1"/>
  <c r="DS11" i="3" a="1"/>
  <c r="EB11" i="3" a="1"/>
  <c r="DO11" i="3" a="1"/>
  <c r="EL11" i="3" a="1"/>
  <c r="DQ11" i="3" a="1"/>
  <c r="EE11" i="3" a="1"/>
  <c r="DM11" i="3" a="1"/>
  <c r="DA11" i="3" a="1"/>
  <c r="DJ11" i="3" a="1"/>
  <c r="CT11" i="3" a="1"/>
  <c r="DG11" i="3" a="1"/>
  <c r="DR11" i="3" a="1"/>
  <c r="DL11" i="3" a="1"/>
  <c r="DI11" i="3" a="1"/>
  <c r="CS11" i="3" a="1"/>
  <c r="EI11" i="3" a="1"/>
  <c r="DK11" i="3" a="1"/>
  <c r="DH11" i="3" a="1"/>
  <c r="DD11" i="3" a="1"/>
  <c r="CQ11" i="3" a="1"/>
  <c r="DN11" i="3" a="1"/>
  <c r="CX11" i="3" a="1"/>
  <c r="CP11" i="3" a="1"/>
  <c r="CR11" i="3" a="1"/>
  <c r="CO11" i="3" a="1"/>
  <c r="CU11" i="3" a="1"/>
  <c r="CM11" i="3" a="1"/>
  <c r="CK11" i="3" a="1"/>
  <c r="CJ11" i="3" a="1"/>
  <c r="CI11" i="3" a="1"/>
  <c r="CF11" i="3" a="1"/>
  <c r="CC11" i="3" a="1"/>
  <c r="CN11" i="3" a="1"/>
  <c r="BV11" i="3" a="1"/>
  <c r="BW11" i="3" a="1"/>
  <c r="CL11" i="3" a="1"/>
  <c r="BZ11" i="3" a="1"/>
  <c r="BU11" i="3" a="1"/>
  <c r="BK11" i="3" a="1"/>
  <c r="BP11" i="3" a="1"/>
  <c r="BS11" i="3" a="1"/>
  <c r="AX11" i="3" a="1"/>
  <c r="BQ11" i="3" a="1"/>
  <c r="BO11" i="3" a="1"/>
  <c r="BT11" i="3" a="1"/>
  <c r="BR11" i="3" a="1"/>
  <c r="AY11" i="3" a="1"/>
  <c r="AV11" i="3" a="1"/>
  <c r="AQ11" i="3" a="1"/>
  <c r="BL11" i="3" a="1"/>
  <c r="AS11" i="3" a="1"/>
  <c r="BN11" i="3" a="1"/>
  <c r="BM11" i="3" a="1"/>
  <c r="AU11" i="3" a="1"/>
  <c r="AP11" i="3" a="1"/>
  <c r="Z11" i="3" a="1"/>
  <c r="AR11" i="3" a="1"/>
  <c r="AM11" i="3" a="1"/>
  <c r="W11" i="3" a="1"/>
  <c r="BE11" i="3" a="1"/>
  <c r="AW11" i="3" a="1"/>
  <c r="AD11" i="3" a="1"/>
  <c r="AT11" i="3" a="1"/>
  <c r="AO11" i="3" a="1"/>
  <c r="BB11" i="3" a="1"/>
  <c r="AJ11" i="3" a="1"/>
  <c r="V11" i="3" a="1"/>
  <c r="Q11" i="3" a="1"/>
  <c r="I11" i="3" a="1"/>
  <c r="BH11" i="3" a="1"/>
  <c r="AN11" i="3" a="1"/>
  <c r="AG11" i="3" a="1"/>
  <c r="S11" i="3" a="1"/>
  <c r="P11" i="3" a="1"/>
  <c r="H11" i="3" a="1"/>
  <c r="Y11" i="3" a="1"/>
  <c r="X11" i="3" a="1"/>
  <c r="R11" i="3" a="1"/>
  <c r="J11" i="3" a="1"/>
  <c r="O11" i="3" a="1"/>
  <c r="G11" i="3" a="1"/>
  <c r="U11" i="3" a="1"/>
  <c r="T11" i="3" a="1"/>
  <c r="E14" i="3"/>
  <c r="E24" i="3"/>
  <c r="E35" i="3"/>
  <c r="E45" i="3"/>
  <c r="E55" i="3"/>
  <c r="E66" i="3"/>
  <c r="E77" i="3"/>
  <c r="E87" i="3"/>
  <c r="E98" i="3"/>
  <c r="E108" i="3"/>
  <c r="E118" i="3"/>
  <c r="E128" i="3"/>
  <c r="E139" i="3"/>
  <c r="E150" i="3"/>
  <c r="E160" i="3"/>
  <c r="E171" i="3"/>
  <c r="E181" i="3"/>
  <c r="E191" i="3"/>
  <c r="E202" i="3"/>
  <c r="E212" i="3"/>
  <c r="E223" i="3"/>
  <c r="E234" i="3"/>
  <c r="E244" i="3"/>
  <c r="E254" i="3"/>
  <c r="E264" i="3"/>
  <c r="E275" i="3"/>
  <c r="E285" i="3"/>
  <c r="E296" i="3"/>
  <c r="E307" i="3"/>
  <c r="E317" i="3"/>
  <c r="E327" i="3"/>
  <c r="E338" i="3"/>
  <c r="E348" i="3"/>
  <c r="E358" i="3"/>
  <c r="E370" i="3"/>
  <c r="E380" i="3"/>
  <c r="E390" i="3"/>
  <c r="E400" i="3"/>
  <c r="E411" i="3"/>
  <c r="E421" i="3"/>
  <c r="E431" i="3"/>
  <c r="E443" i="3"/>
  <c r="E453" i="3"/>
  <c r="E463" i="3"/>
  <c r="E474" i="3"/>
  <c r="E484" i="3"/>
  <c r="E494" i="3"/>
  <c r="E504" i="3"/>
  <c r="E516" i="3"/>
  <c r="E526" i="3"/>
  <c r="E536" i="3"/>
  <c r="E547" i="3"/>
  <c r="E557" i="3"/>
  <c r="E567" i="3"/>
  <c r="E578" i="3"/>
  <c r="E589" i="3"/>
  <c r="E599" i="3"/>
  <c r="E610" i="3"/>
  <c r="E620" i="3"/>
  <c r="E630" i="3"/>
  <c r="E640" i="3"/>
  <c r="E653" i="3"/>
  <c r="E664" i="3"/>
  <c r="E677" i="3"/>
  <c r="E690" i="3"/>
  <c r="E701" i="3"/>
  <c r="E714" i="3"/>
  <c r="E726" i="3"/>
  <c r="E738" i="3"/>
  <c r="E750" i="3"/>
  <c r="E763" i="3"/>
  <c r="E774" i="3"/>
  <c r="E787" i="3"/>
  <c r="E799" i="3"/>
  <c r="E811" i="3"/>
  <c r="E823" i="3"/>
  <c r="E836" i="3"/>
  <c r="E847" i="3"/>
  <c r="E860" i="3"/>
  <c r="E872" i="3"/>
  <c r="E884" i="3"/>
  <c r="E896" i="3"/>
  <c r="E909" i="3"/>
  <c r="E920" i="3"/>
  <c r="E933" i="3"/>
  <c r="E946" i="3"/>
  <c r="E957" i="3"/>
  <c r="E970" i="3"/>
  <c r="E982" i="3"/>
  <c r="E994" i="3"/>
  <c r="E1006" i="3"/>
  <c r="AA11" i="3" a="1"/>
  <c r="D11" i="3" a="1"/>
  <c r="E16" i="3"/>
  <c r="E27" i="3"/>
  <c r="E37" i="3"/>
  <c r="E47" i="3"/>
  <c r="E59" i="3"/>
  <c r="E69" i="3"/>
  <c r="E79" i="3"/>
  <c r="E90" i="3"/>
  <c r="E100" i="3"/>
  <c r="E110" i="3"/>
  <c r="E120" i="3"/>
  <c r="E132" i="3"/>
  <c r="E142" i="3"/>
  <c r="E152" i="3"/>
  <c r="E163" i="3"/>
  <c r="E173" i="3"/>
  <c r="E183" i="3"/>
  <c r="E194" i="3"/>
  <c r="E205" i="3"/>
  <c r="E215" i="3"/>
  <c r="E226" i="3"/>
  <c r="E236" i="3"/>
  <c r="E246" i="3"/>
  <c r="E256" i="3"/>
  <c r="E267" i="3"/>
  <c r="E278" i="3"/>
  <c r="E288" i="3"/>
  <c r="E299" i="3"/>
  <c r="E309" i="3"/>
  <c r="E319" i="3"/>
  <c r="E330" i="3"/>
  <c r="E340" i="3"/>
  <c r="E351" i="3"/>
  <c r="E362" i="3"/>
  <c r="E372" i="3"/>
  <c r="E382" i="3"/>
  <c r="E392" i="3"/>
  <c r="E403" i="3"/>
  <c r="E413" i="3"/>
  <c r="E424" i="3"/>
  <c r="E435" i="3"/>
  <c r="E445" i="3"/>
  <c r="E455" i="3"/>
  <c r="E466" i="3"/>
  <c r="E476" i="3"/>
  <c r="E486" i="3"/>
  <c r="E498" i="3"/>
  <c r="E508" i="3"/>
  <c r="E518" i="3"/>
  <c r="E528" i="3"/>
  <c r="E539" i="3"/>
  <c r="E549" i="3"/>
  <c r="E559" i="3"/>
  <c r="E571" i="3"/>
  <c r="E581" i="3"/>
  <c r="E591" i="3"/>
  <c r="E602" i="3"/>
  <c r="E612" i="3"/>
  <c r="E622" i="3"/>
  <c r="E632" i="3"/>
  <c r="E644" i="3"/>
  <c r="E655" i="3"/>
  <c r="E668" i="3"/>
  <c r="E680" i="3"/>
  <c r="E692" i="3"/>
  <c r="E704" i="3"/>
  <c r="E717" i="3"/>
  <c r="E728" i="3"/>
  <c r="E741" i="3"/>
  <c r="E754" i="3"/>
  <c r="E765" i="3"/>
  <c r="E778" i="3"/>
  <c r="E790" i="3"/>
  <c r="E802" i="3"/>
  <c r="E814" i="3"/>
  <c r="E827" i="3"/>
  <c r="E838" i="3"/>
  <c r="E851" i="3"/>
  <c r="E863" i="3"/>
  <c r="E875" i="3"/>
  <c r="E887" i="3"/>
  <c r="E900" i="3"/>
  <c r="E911" i="3"/>
  <c r="E924" i="3"/>
  <c r="E936" i="3"/>
  <c r="E948" i="3"/>
  <c r="E960" i="3"/>
  <c r="E973" i="3"/>
  <c r="E984" i="3"/>
  <c r="E997" i="3"/>
  <c r="K11" i="3" a="1"/>
  <c r="N11" i="3" a="1"/>
  <c r="E19" i="3"/>
  <c r="E29" i="3"/>
  <c r="E40" i="3"/>
  <c r="E51" i="3"/>
  <c r="E61" i="3"/>
  <c r="E71" i="3"/>
  <c r="E82" i="3"/>
  <c r="E92" i="3"/>
  <c r="E102" i="3"/>
  <c r="E114" i="3"/>
  <c r="E124" i="3"/>
  <c r="E134" i="3"/>
  <c r="E144" i="3"/>
  <c r="E155" i="3"/>
  <c r="E165" i="3"/>
  <c r="E175" i="3"/>
  <c r="E187" i="3"/>
  <c r="E197" i="3"/>
  <c r="E207" i="3"/>
  <c r="E218" i="3"/>
  <c r="E228" i="3"/>
  <c r="E238" i="3"/>
  <c r="E248" i="3"/>
  <c r="E260" i="3"/>
  <c r="E270" i="3"/>
  <c r="E280" i="3"/>
  <c r="E291" i="3"/>
  <c r="E301" i="3"/>
  <c r="E311" i="3"/>
  <c r="E322" i="3"/>
  <c r="E333" i="3"/>
  <c r="E343" i="3"/>
  <c r="E354" i="3"/>
  <c r="E364" i="3"/>
  <c r="E374" i="3"/>
  <c r="E384" i="3"/>
  <c r="E395" i="3"/>
  <c r="E406" i="3"/>
  <c r="E416" i="3"/>
  <c r="E427" i="3"/>
  <c r="E437" i="3"/>
  <c r="E447" i="3"/>
  <c r="E458" i="3"/>
  <c r="E468" i="3"/>
  <c r="E479" i="3"/>
  <c r="E490" i="3"/>
  <c r="E500" i="3"/>
  <c r="E510" i="3"/>
  <c r="E520" i="3"/>
  <c r="E531" i="3"/>
  <c r="E541" i="3"/>
  <c r="E552" i="3"/>
  <c r="E563" i="3"/>
  <c r="E573" i="3"/>
  <c r="E583" i="3"/>
  <c r="E594" i="3"/>
  <c r="E604" i="3"/>
  <c r="E614" i="3"/>
  <c r="E626" i="3"/>
  <c r="E636" i="3"/>
  <c r="E646" i="3"/>
  <c r="E659" i="3"/>
  <c r="E671" i="3"/>
  <c r="E683" i="3"/>
  <c r="E695" i="3"/>
  <c r="E708" i="3"/>
  <c r="E719" i="3"/>
  <c r="E732" i="3"/>
  <c r="E744" i="3"/>
  <c r="E756" i="3"/>
  <c r="E768" i="3"/>
  <c r="E781" i="3"/>
  <c r="E792" i="3"/>
  <c r="E805" i="3"/>
  <c r="E818" i="3"/>
  <c r="E829" i="3"/>
  <c r="E842" i="3"/>
  <c r="E854" i="3"/>
  <c r="E866" i="3"/>
  <c r="E878" i="3"/>
  <c r="E891" i="3"/>
  <c r="E902" i="3"/>
  <c r="E915" i="3"/>
  <c r="E927" i="3"/>
  <c r="E939" i="3"/>
  <c r="E951" i="3"/>
  <c r="E964" i="3"/>
  <c r="E975" i="3"/>
  <c r="E988" i="3"/>
  <c r="E1000" i="3"/>
  <c r="A9" i="1"/>
  <c r="A17" i="1"/>
  <c r="A25" i="1"/>
  <c r="A33" i="1"/>
  <c r="A41" i="1"/>
  <c r="A49" i="1"/>
  <c r="A57" i="1"/>
  <c r="A65" i="1"/>
  <c r="A73" i="1"/>
  <c r="A81" i="1"/>
  <c r="A89" i="1"/>
  <c r="A97" i="1"/>
  <c r="A105" i="1"/>
  <c r="A113" i="1"/>
  <c r="A121" i="1"/>
  <c r="A129" i="1"/>
  <c r="A137" i="1"/>
  <c r="A145" i="1"/>
  <c r="A153" i="1"/>
  <c r="A161" i="1"/>
  <c r="A169" i="1"/>
  <c r="A177" i="1"/>
  <c r="A185" i="1"/>
  <c r="A193" i="1"/>
  <c r="A201" i="1"/>
  <c r="A209" i="1"/>
  <c r="A217" i="1"/>
  <c r="A225" i="1"/>
  <c r="A233" i="1"/>
  <c r="A241" i="1"/>
  <c r="A249" i="1"/>
  <c r="A257" i="1"/>
  <c r="A265" i="1"/>
  <c r="A273" i="1"/>
  <c r="A281" i="1"/>
  <c r="A289" i="1"/>
  <c r="A297" i="1"/>
  <c r="A305" i="1"/>
  <c r="A313" i="1"/>
  <c r="A321" i="1"/>
  <c r="A329" i="1"/>
  <c r="A337" i="1"/>
  <c r="A345" i="1"/>
  <c r="A353" i="1"/>
  <c r="A361" i="1"/>
  <c r="A369" i="1"/>
  <c r="A377" i="1"/>
  <c r="A385" i="1"/>
  <c r="A393" i="1"/>
  <c r="A401" i="1"/>
  <c r="A409" i="1"/>
  <c r="A417" i="1"/>
  <c r="A425" i="1"/>
  <c r="A433" i="1"/>
  <c r="A441" i="1"/>
  <c r="A449" i="1"/>
  <c r="A457" i="1"/>
  <c r="A465" i="1"/>
  <c r="A473" i="1"/>
  <c r="A481" i="1"/>
  <c r="A489" i="1"/>
  <c r="A497" i="1"/>
  <c r="A505" i="1"/>
  <c r="A513" i="1"/>
  <c r="A521" i="1"/>
  <c r="A529" i="1"/>
  <c r="A537" i="1"/>
  <c r="A545" i="1"/>
  <c r="A553" i="1"/>
  <c r="A561" i="1"/>
  <c r="A569" i="1"/>
  <c r="A577" i="1"/>
  <c r="A585" i="1"/>
  <c r="A593" i="1"/>
  <c r="A601" i="1"/>
  <c r="A609" i="1"/>
  <c r="A617" i="1"/>
  <c r="A625" i="1"/>
  <c r="A633" i="1"/>
  <c r="A641" i="1"/>
  <c r="A649" i="1"/>
  <c r="A657" i="1"/>
  <c r="A665" i="1"/>
  <c r="A673" i="1"/>
  <c r="A681" i="1"/>
  <c r="A689" i="1"/>
  <c r="A697" i="1"/>
  <c r="A705" i="1"/>
  <c r="A713" i="1"/>
  <c r="A721" i="1"/>
  <c r="A729" i="1"/>
  <c r="A737" i="1"/>
  <c r="A745" i="1"/>
  <c r="A753" i="1"/>
  <c r="A761" i="1"/>
  <c r="A769" i="1"/>
  <c r="A777" i="1"/>
  <c r="A785" i="1"/>
  <c r="A793" i="1"/>
  <c r="A801" i="1"/>
  <c r="A809" i="1"/>
  <c r="A817" i="1"/>
  <c r="A825" i="1"/>
  <c r="A833" i="1"/>
  <c r="A841" i="1"/>
  <c r="A849" i="1"/>
  <c r="A857" i="1"/>
  <c r="A865" i="1"/>
  <c r="A873" i="1"/>
  <c r="A881" i="1"/>
  <c r="A889" i="1"/>
  <c r="A897" i="1"/>
  <c r="A905" i="1"/>
  <c r="A913" i="1"/>
  <c r="A921" i="1"/>
  <c r="A929" i="1"/>
  <c r="A937" i="1"/>
  <c r="A945" i="1"/>
  <c r="A953" i="1"/>
  <c r="A961" i="1"/>
  <c r="A969" i="1"/>
  <c r="A977" i="1"/>
  <c r="A985" i="1"/>
  <c r="A993" i="1"/>
  <c r="A1001" i="1"/>
  <c r="E11" i="3"/>
  <c r="E20" i="3"/>
  <c r="E31" i="3"/>
  <c r="E42" i="3"/>
  <c r="E52" i="3"/>
  <c r="E62" i="3"/>
  <c r="E72" i="3"/>
  <c r="E83" i="3"/>
  <c r="E93" i="3"/>
  <c r="E104" i="3"/>
  <c r="E115" i="3"/>
  <c r="E125" i="3"/>
  <c r="E135" i="3"/>
  <c r="E146" i="3"/>
  <c r="E156" i="3"/>
  <c r="E166" i="3"/>
  <c r="E178" i="3"/>
  <c r="E188" i="3"/>
  <c r="E198" i="3"/>
  <c r="E208" i="3"/>
  <c r="E219" i="3"/>
  <c r="E229" i="3"/>
  <c r="E239" i="3"/>
  <c r="E251" i="3"/>
  <c r="E261" i="3"/>
  <c r="E271" i="3"/>
  <c r="E282" i="3"/>
  <c r="E292" i="3"/>
  <c r="E302" i="3"/>
  <c r="E312" i="3"/>
  <c r="E324" i="3"/>
  <c r="E334" i="3"/>
  <c r="E344" i="3"/>
  <c r="E355" i="3"/>
  <c r="E365" i="3"/>
  <c r="E375" i="3"/>
  <c r="E386" i="3"/>
  <c r="E397" i="3"/>
  <c r="E407" i="3"/>
  <c r="E418" i="3"/>
  <c r="E428" i="3"/>
  <c r="E438" i="3"/>
  <c r="E448" i="3"/>
  <c r="E459" i="3"/>
  <c r="E470" i="3"/>
  <c r="E480" i="3"/>
  <c r="E491" i="3"/>
  <c r="E501" i="3"/>
  <c r="E511" i="3"/>
  <c r="E522" i="3"/>
  <c r="E532" i="3"/>
  <c r="E543" i="3"/>
  <c r="E554" i="3"/>
  <c r="E564" i="3"/>
  <c r="E574" i="3"/>
  <c r="E584" i="3"/>
  <c r="E595" i="3"/>
  <c r="E605" i="3"/>
  <c r="E616" i="3"/>
  <c r="E627" i="3"/>
  <c r="E637" i="3"/>
  <c r="E647" i="3"/>
  <c r="E660" i="3"/>
  <c r="E672" i="3"/>
  <c r="E684" i="3"/>
  <c r="E696" i="3"/>
  <c r="E709" i="3"/>
  <c r="E720" i="3"/>
  <c r="E733" i="3"/>
  <c r="E746" i="3"/>
  <c r="E757" i="3"/>
  <c r="E770" i="3"/>
  <c r="E782" i="3"/>
  <c r="E794" i="3"/>
  <c r="E806" i="3"/>
  <c r="E819" i="3"/>
  <c r="E830" i="3"/>
  <c r="E843" i="3"/>
  <c r="E855" i="3"/>
  <c r="E867" i="3"/>
  <c r="E879" i="3"/>
  <c r="E892" i="3"/>
  <c r="E903" i="3"/>
  <c r="E916" i="3"/>
  <c r="E928" i="3"/>
  <c r="E940" i="3"/>
  <c r="E952" i="3"/>
  <c r="E965" i="3"/>
  <c r="E976" i="3"/>
  <c r="E989" i="3"/>
  <c r="E1002" i="3"/>
  <c r="M11" i="3" a="1"/>
  <c r="J950" i="5"/>
  <c r="J942" i="5"/>
  <c r="J934" i="5"/>
  <c r="J926" i="5"/>
  <c r="J918" i="5"/>
  <c r="J910" i="5"/>
  <c r="J902" i="5"/>
  <c r="J894" i="5"/>
  <c r="J886" i="5"/>
  <c r="J878" i="5"/>
  <c r="J870" i="5"/>
  <c r="J862" i="5"/>
  <c r="J854" i="5"/>
  <c r="J846" i="5"/>
  <c r="J838" i="5"/>
  <c r="J830" i="5"/>
  <c r="J822" i="5"/>
  <c r="J814" i="5"/>
  <c r="J806" i="5"/>
  <c r="J798" i="5"/>
  <c r="J790" i="5"/>
  <c r="J782" i="5"/>
  <c r="J774" i="5"/>
  <c r="J766" i="5"/>
  <c r="J758" i="5"/>
  <c r="J750" i="5"/>
  <c r="J742" i="5"/>
  <c r="J734" i="5"/>
  <c r="J726" i="5"/>
  <c r="J718" i="5"/>
  <c r="J710" i="5"/>
  <c r="J702" i="5"/>
  <c r="J694" i="5"/>
  <c r="J686" i="5"/>
  <c r="J678" i="5"/>
  <c r="J670" i="5"/>
  <c r="J662" i="5"/>
  <c r="J654" i="5"/>
  <c r="J646" i="5"/>
  <c r="J638" i="5"/>
  <c r="J630" i="5"/>
  <c r="J622" i="5"/>
  <c r="J614" i="5"/>
  <c r="J606" i="5"/>
  <c r="J598" i="5"/>
  <c r="J590" i="5"/>
  <c r="J582" i="5"/>
  <c r="J574" i="5"/>
  <c r="J566" i="5"/>
  <c r="J558" i="5"/>
  <c r="J550" i="5"/>
  <c r="J542" i="5"/>
  <c r="J534" i="5"/>
  <c r="J526" i="5"/>
  <c r="J518" i="5"/>
  <c r="J510" i="5"/>
  <c r="J502" i="5"/>
  <c r="J494" i="5"/>
  <c r="J486" i="5"/>
  <c r="J478" i="5"/>
  <c r="J470" i="5"/>
  <c r="J462" i="5"/>
  <c r="J454" i="5"/>
  <c r="J446" i="5"/>
  <c r="J438" i="5"/>
  <c r="J430" i="5"/>
  <c r="J422" i="5"/>
  <c r="J414" i="5"/>
  <c r="J406" i="5"/>
  <c r="J398" i="5"/>
  <c r="J390" i="5"/>
  <c r="J382" i="5"/>
  <c r="J374" i="5"/>
  <c r="J366" i="5"/>
  <c r="J358" i="5"/>
  <c r="J350" i="5"/>
  <c r="J342" i="5"/>
  <c r="J334" i="5"/>
  <c r="J326" i="5"/>
  <c r="J318" i="5"/>
  <c r="J310" i="5"/>
  <c r="J302" i="5"/>
  <c r="J294" i="5"/>
  <c r="J286" i="5"/>
  <c r="J278" i="5"/>
  <c r="J270" i="5"/>
  <c r="J262" i="5"/>
  <c r="J254" i="5"/>
  <c r="J246" i="5"/>
  <c r="J238" i="5"/>
  <c r="J230" i="5"/>
  <c r="J222" i="5"/>
  <c r="J214" i="5"/>
  <c r="J206" i="5"/>
  <c r="J198" i="5"/>
  <c r="J190" i="5"/>
  <c r="J182" i="5"/>
  <c r="J174" i="5"/>
  <c r="J166" i="5"/>
  <c r="J158" i="5"/>
  <c r="J150" i="5"/>
  <c r="J142" i="5"/>
  <c r="J134" i="5"/>
  <c r="J126" i="5"/>
  <c r="J118" i="5"/>
  <c r="J110" i="5"/>
  <c r="J102" i="5"/>
  <c r="J94" i="5"/>
  <c r="J86" i="5"/>
  <c r="J78" i="5"/>
  <c r="J70" i="5"/>
  <c r="J62" i="5"/>
  <c r="J54" i="5"/>
  <c r="J46" i="5"/>
  <c r="J38" i="5"/>
  <c r="J30" i="5"/>
  <c r="J22" i="5"/>
  <c r="J14" i="5"/>
  <c r="J7" i="5"/>
  <c r="J949" i="5"/>
  <c r="J941" i="5"/>
  <c r="J933" i="5"/>
  <c r="J925" i="5"/>
  <c r="J917" i="5"/>
  <c r="J909" i="5"/>
  <c r="J901" i="5"/>
  <c r="J893" i="5"/>
  <c r="J885" i="5"/>
  <c r="J877" i="5"/>
  <c r="J869" i="5"/>
  <c r="J861" i="5"/>
  <c r="J853" i="5"/>
  <c r="J845" i="5"/>
  <c r="J837" i="5"/>
  <c r="J829" i="5"/>
  <c r="J821" i="5"/>
  <c r="J813" i="5"/>
  <c r="J805" i="5"/>
  <c r="J797" i="5"/>
  <c r="J789" i="5"/>
  <c r="J781" i="5"/>
  <c r="J773" i="5"/>
  <c r="J765" i="5"/>
  <c r="J757" i="5"/>
  <c r="J749" i="5"/>
  <c r="J741" i="5"/>
  <c r="J733" i="5"/>
  <c r="J725" i="5"/>
  <c r="J717" i="5"/>
  <c r="J709" i="5"/>
  <c r="J701" i="5"/>
  <c r="J693" i="5"/>
  <c r="J685" i="5"/>
  <c r="J677" i="5"/>
  <c r="J669" i="5"/>
  <c r="J661" i="5"/>
  <c r="J653" i="5"/>
  <c r="J645" i="5"/>
  <c r="J637" i="5"/>
  <c r="J629" i="5"/>
  <c r="J621" i="5"/>
  <c r="J613" i="5"/>
  <c r="J605" i="5"/>
  <c r="J597" i="5"/>
  <c r="J589" i="5"/>
  <c r="J581" i="5"/>
  <c r="J573" i="5"/>
  <c r="J565" i="5"/>
  <c r="J557" i="5"/>
  <c r="J549" i="5"/>
  <c r="J541" i="5"/>
  <c r="J533" i="5"/>
  <c r="J525" i="5"/>
  <c r="J517" i="5"/>
  <c r="J509" i="5"/>
  <c r="J501" i="5"/>
  <c r="J493" i="5"/>
  <c r="J485" i="5"/>
  <c r="J477" i="5"/>
  <c r="J469" i="5"/>
  <c r="J461" i="5"/>
  <c r="J453" i="5"/>
  <c r="J445" i="5"/>
  <c r="J437" i="5"/>
  <c r="J429" i="5"/>
  <c r="J421" i="5"/>
  <c r="J413" i="5"/>
  <c r="J405" i="5"/>
  <c r="J397" i="5"/>
  <c r="J389" i="5"/>
  <c r="J381" i="5"/>
  <c r="J373" i="5"/>
  <c r="J365" i="5"/>
  <c r="J357" i="5"/>
  <c r="J349" i="5"/>
  <c r="J341" i="5"/>
  <c r="J333" i="5"/>
  <c r="J325" i="5"/>
  <c r="J317" i="5"/>
  <c r="J309" i="5"/>
  <c r="J301" i="5"/>
  <c r="J293" i="5"/>
  <c r="J285" i="5"/>
  <c r="J277" i="5"/>
  <c r="J269" i="5"/>
  <c r="J261" i="5"/>
  <c r="J253" i="5"/>
  <c r="J245" i="5"/>
  <c r="J237" i="5"/>
  <c r="J229" i="5"/>
  <c r="J221" i="5"/>
  <c r="J213" i="5"/>
  <c r="J205" i="5"/>
  <c r="J197" i="5"/>
  <c r="J189" i="5"/>
  <c r="J181" i="5"/>
  <c r="J173" i="5"/>
  <c r="J165" i="5"/>
  <c r="J157" i="5"/>
  <c r="J149" i="5"/>
  <c r="J141" i="5"/>
  <c r="J133" i="5"/>
  <c r="J125" i="5"/>
  <c r="J117" i="5"/>
  <c r="J109" i="5"/>
  <c r="J101" i="5"/>
  <c r="J93" i="5"/>
  <c r="J85" i="5"/>
  <c r="J77" i="5"/>
  <c r="J69" i="5"/>
  <c r="J61" i="5"/>
  <c r="J53" i="5"/>
  <c r="J45" i="5"/>
  <c r="J37" i="5"/>
  <c r="J29" i="5"/>
  <c r="J21" i="5"/>
  <c r="J13" i="5"/>
  <c r="J947" i="5"/>
  <c r="J939" i="5"/>
  <c r="J931" i="5"/>
  <c r="J923" i="5"/>
  <c r="J915" i="5"/>
  <c r="J907" i="5"/>
  <c r="J899" i="5"/>
  <c r="J891" i="5"/>
  <c r="J883" i="5"/>
  <c r="J875" i="5"/>
  <c r="J867" i="5"/>
  <c r="J859" i="5"/>
  <c r="J851" i="5"/>
  <c r="J843" i="5"/>
  <c r="J835" i="5"/>
  <c r="J827" i="5"/>
  <c r="J819" i="5"/>
  <c r="J811" i="5"/>
  <c r="J803" i="5"/>
  <c r="J795" i="5"/>
  <c r="J787" i="5"/>
  <c r="J779" i="5"/>
  <c r="J771" i="5"/>
  <c r="J763" i="5"/>
  <c r="J755" i="5"/>
  <c r="J747" i="5"/>
  <c r="J739" i="5"/>
  <c r="J731" i="5"/>
  <c r="J723" i="5"/>
  <c r="J715" i="5"/>
  <c r="J707" i="5"/>
  <c r="J699" i="5"/>
  <c r="J691" i="5"/>
  <c r="J683" i="5"/>
  <c r="J675" i="5"/>
  <c r="J667" i="5"/>
  <c r="J659" i="5"/>
  <c r="J651" i="5"/>
  <c r="J643" i="5"/>
  <c r="J635" i="5"/>
  <c r="J627" i="5"/>
  <c r="J619" i="5"/>
  <c r="J611" i="5"/>
  <c r="J603" i="5"/>
  <c r="J595" i="5"/>
  <c r="J587" i="5"/>
  <c r="J579" i="5"/>
  <c r="J571" i="5"/>
  <c r="J563" i="5"/>
  <c r="J555" i="5"/>
  <c r="J547" i="5"/>
  <c r="J539" i="5"/>
  <c r="J531" i="5"/>
  <c r="J523" i="5"/>
  <c r="J515" i="5"/>
  <c r="J507" i="5"/>
  <c r="J499" i="5"/>
  <c r="J491" i="5"/>
  <c r="J483" i="5"/>
  <c r="J475" i="5"/>
  <c r="J467" i="5"/>
  <c r="J459" i="5"/>
  <c r="J451" i="5"/>
  <c r="J443" i="5"/>
  <c r="J435" i="5"/>
  <c r="J427" i="5"/>
  <c r="J419" i="5"/>
  <c r="J411" i="5"/>
  <c r="J403" i="5"/>
  <c r="J395" i="5"/>
  <c r="J387" i="5"/>
  <c r="J379" i="5"/>
  <c r="J371" i="5"/>
  <c r="J363" i="5"/>
  <c r="J355" i="5"/>
  <c r="J347" i="5"/>
  <c r="J339" i="5"/>
  <c r="J331" i="5"/>
  <c r="J323" i="5"/>
  <c r="J315" i="5"/>
  <c r="J307" i="5"/>
  <c r="J299" i="5"/>
  <c r="J291" i="5"/>
  <c r="J283" i="5"/>
  <c r="J275" i="5"/>
  <c r="J267" i="5"/>
  <c r="J259" i="5"/>
  <c r="J251" i="5"/>
  <c r="J243" i="5"/>
  <c r="J235" i="5"/>
  <c r="J227" i="5"/>
  <c r="J219" i="5"/>
  <c r="J211" i="5"/>
  <c r="J203" i="5"/>
  <c r="J195" i="5"/>
  <c r="J187" i="5"/>
  <c r="J179" i="5"/>
  <c r="J171" i="5"/>
  <c r="J163" i="5"/>
  <c r="J155" i="5"/>
  <c r="J147" i="5"/>
  <c r="J139" i="5"/>
  <c r="J131" i="5"/>
  <c r="J123" i="5"/>
  <c r="J115" i="5"/>
  <c r="J107" i="5"/>
  <c r="J99" i="5"/>
  <c r="J91" i="5"/>
  <c r="J83" i="5"/>
  <c r="J75" i="5"/>
  <c r="J67" i="5"/>
  <c r="J59" i="5"/>
  <c r="J51" i="5"/>
  <c r="J43" i="5"/>
  <c r="J35" i="5"/>
  <c r="J27" i="5"/>
  <c r="J19" i="5"/>
  <c r="J11" i="5"/>
  <c r="J946" i="5"/>
  <c r="J938" i="5"/>
  <c r="J930" i="5"/>
  <c r="J922" i="5"/>
  <c r="J914" i="5"/>
  <c r="J906" i="5"/>
  <c r="J898" i="5"/>
  <c r="J890" i="5"/>
  <c r="J882" i="5"/>
  <c r="J874" i="5"/>
  <c r="J866" i="5"/>
  <c r="J858" i="5"/>
  <c r="J850" i="5"/>
  <c r="J842" i="5"/>
  <c r="J834" i="5"/>
  <c r="J826" i="5"/>
  <c r="J818" i="5"/>
  <c r="J810" i="5"/>
  <c r="J802" i="5"/>
  <c r="J794" i="5"/>
  <c r="J786" i="5"/>
  <c r="J778" i="5"/>
  <c r="J770" i="5"/>
  <c r="J762" i="5"/>
  <c r="J754" i="5"/>
  <c r="J746" i="5"/>
  <c r="J738" i="5"/>
  <c r="J730" i="5"/>
  <c r="J722" i="5"/>
  <c r="J714" i="5"/>
  <c r="J706" i="5"/>
  <c r="J698" i="5"/>
  <c r="J690" i="5"/>
  <c r="J682" i="5"/>
  <c r="J674" i="5"/>
  <c r="J666" i="5"/>
  <c r="J658" i="5"/>
  <c r="J650" i="5"/>
  <c r="J642" i="5"/>
  <c r="J634" i="5"/>
  <c r="J626" i="5"/>
  <c r="J618" i="5"/>
  <c r="J610" i="5"/>
  <c r="J602" i="5"/>
  <c r="J594" i="5"/>
  <c r="J586" i="5"/>
  <c r="J578" i="5"/>
  <c r="J570" i="5"/>
  <c r="J562" i="5"/>
  <c r="J554" i="5"/>
  <c r="J546" i="5"/>
  <c r="J538" i="5"/>
  <c r="J530" i="5"/>
  <c r="J522" i="5"/>
  <c r="J514" i="5"/>
  <c r="J506" i="5"/>
  <c r="J498" i="5"/>
  <c r="J490" i="5"/>
  <c r="J482" i="5"/>
  <c r="J474" i="5"/>
  <c r="J466" i="5"/>
  <c r="J458" i="5"/>
  <c r="J450" i="5"/>
  <c r="J442" i="5"/>
  <c r="J434" i="5"/>
  <c r="J426" i="5"/>
  <c r="J418" i="5"/>
  <c r="J410" i="5"/>
  <c r="J402" i="5"/>
  <c r="J394" i="5"/>
  <c r="J386" i="5"/>
  <c r="J378" i="5"/>
  <c r="J370" i="5"/>
  <c r="J362" i="5"/>
  <c r="J354" i="5"/>
  <c r="J346" i="5"/>
  <c r="J338" i="5"/>
  <c r="J330" i="5"/>
  <c r="J322" i="5"/>
  <c r="J314" i="5"/>
  <c r="J306" i="5"/>
  <c r="J298" i="5"/>
  <c r="J290" i="5"/>
  <c r="J282" i="5"/>
  <c r="J274" i="5"/>
  <c r="J266" i="5"/>
  <c r="J258" i="5"/>
  <c r="J250" i="5"/>
  <c r="J242" i="5"/>
  <c r="J234" i="5"/>
  <c r="J226" i="5"/>
  <c r="J218" i="5"/>
  <c r="J210" i="5"/>
  <c r="J202" i="5"/>
  <c r="J194" i="5"/>
  <c r="J186" i="5"/>
  <c r="J178" i="5"/>
  <c r="J170" i="5"/>
  <c r="J162" i="5"/>
  <c r="J154" i="5"/>
  <c r="J146" i="5"/>
  <c r="J138" i="5"/>
  <c r="J130" i="5"/>
  <c r="J122" i="5"/>
  <c r="J114" i="5"/>
  <c r="J106" i="5"/>
  <c r="J98" i="5"/>
  <c r="J90" i="5"/>
  <c r="J82" i="5"/>
  <c r="J74" i="5"/>
  <c r="J66" i="5"/>
  <c r="J58" i="5"/>
  <c r="J50" i="5"/>
  <c r="J42" i="5"/>
  <c r="J34" i="5"/>
  <c r="J26" i="5"/>
  <c r="J18" i="5"/>
  <c r="J10" i="5"/>
  <c r="J945" i="5"/>
  <c r="J929" i="5"/>
  <c r="J913" i="5"/>
  <c r="J897" i="5"/>
  <c r="J881" i="5"/>
  <c r="J865" i="5"/>
  <c r="J849" i="5"/>
  <c r="J833" i="5"/>
  <c r="J817" i="5"/>
  <c r="J801" i="5"/>
  <c r="J785" i="5"/>
  <c r="J769" i="5"/>
  <c r="J753" i="5"/>
  <c r="J737" i="5"/>
  <c r="J721" i="5"/>
  <c r="J705" i="5"/>
  <c r="J689" i="5"/>
  <c r="J673" i="5"/>
  <c r="J657" i="5"/>
  <c r="J641" i="5"/>
  <c r="J625" i="5"/>
  <c r="J609" i="5"/>
  <c r="J593" i="5"/>
  <c r="J577" i="5"/>
  <c r="J561" i="5"/>
  <c r="J545" i="5"/>
  <c r="J529" i="5"/>
  <c r="J513" i="5"/>
  <c r="J497" i="5"/>
  <c r="J481" i="5"/>
  <c r="J465" i="5"/>
  <c r="J449" i="5"/>
  <c r="J433" i="5"/>
  <c r="J417" i="5"/>
  <c r="J401" i="5"/>
  <c r="J385" i="5"/>
  <c r="J369" i="5"/>
  <c r="J353" i="5"/>
  <c r="J337" i="5"/>
  <c r="J321" i="5"/>
  <c r="J305" i="5"/>
  <c r="J289" i="5"/>
  <c r="J273" i="5"/>
  <c r="J257" i="5"/>
  <c r="J241" i="5"/>
  <c r="J225" i="5"/>
  <c r="J209" i="5"/>
  <c r="J193" i="5"/>
  <c r="J177" i="5"/>
  <c r="J161" i="5"/>
  <c r="J145" i="5"/>
  <c r="J129" i="5"/>
  <c r="J113" i="5"/>
  <c r="J97" i="5"/>
  <c r="J81" i="5"/>
  <c r="J65" i="5"/>
  <c r="J49" i="5"/>
  <c r="J33" i="5"/>
  <c r="J17" i="5"/>
  <c r="J944" i="5"/>
  <c r="J928" i="5"/>
  <c r="J912" i="5"/>
  <c r="J896" i="5"/>
  <c r="J880" i="5"/>
  <c r="J864" i="5"/>
  <c r="J848" i="5"/>
  <c r="J832" i="5"/>
  <c r="J816" i="5"/>
  <c r="J800" i="5"/>
  <c r="J784" i="5"/>
  <c r="J768" i="5"/>
  <c r="J752" i="5"/>
  <c r="J736" i="5"/>
  <c r="J720" i="5"/>
  <c r="J704" i="5"/>
  <c r="J688" i="5"/>
  <c r="J672" i="5"/>
  <c r="J656" i="5"/>
  <c r="J640" i="5"/>
  <c r="J624" i="5"/>
  <c r="J608" i="5"/>
  <c r="J592" i="5"/>
  <c r="J576" i="5"/>
  <c r="J560" i="5"/>
  <c r="J544" i="5"/>
  <c r="J528" i="5"/>
  <c r="J512" i="5"/>
  <c r="J496" i="5"/>
  <c r="J480" i="5"/>
  <c r="J464" i="5"/>
  <c r="J448" i="5"/>
  <c r="J432" i="5"/>
  <c r="J416" i="5"/>
  <c r="J400" i="5"/>
  <c r="J384" i="5"/>
  <c r="J368" i="5"/>
  <c r="J352" i="5"/>
  <c r="J336" i="5"/>
  <c r="J320" i="5"/>
  <c r="J304" i="5"/>
  <c r="J288" i="5"/>
  <c r="J272" i="5"/>
  <c r="J256" i="5"/>
  <c r="J240" i="5"/>
  <c r="J224" i="5"/>
  <c r="J208" i="5"/>
  <c r="J192" i="5"/>
  <c r="J176" i="5"/>
  <c r="J160" i="5"/>
  <c r="J144" i="5"/>
  <c r="J128" i="5"/>
  <c r="J112" i="5"/>
  <c r="J96" i="5"/>
  <c r="J80" i="5"/>
  <c r="J64" i="5"/>
  <c r="J48" i="5"/>
  <c r="J32" i="5"/>
  <c r="J16" i="5"/>
  <c r="J943" i="5"/>
  <c r="J927" i="5"/>
  <c r="J911" i="5"/>
  <c r="J895" i="5"/>
  <c r="J879" i="5"/>
  <c r="J863" i="5"/>
  <c r="J847" i="5"/>
  <c r="J831" i="5"/>
  <c r="J815" i="5"/>
  <c r="J799" i="5"/>
  <c r="J783" i="5"/>
  <c r="J767" i="5"/>
  <c r="J751" i="5"/>
  <c r="J735" i="5"/>
  <c r="J719" i="5"/>
  <c r="J703" i="5"/>
  <c r="J687" i="5"/>
  <c r="J671" i="5"/>
  <c r="J655" i="5"/>
  <c r="J639" i="5"/>
  <c r="J623" i="5"/>
  <c r="J607" i="5"/>
  <c r="J591" i="5"/>
  <c r="J575" i="5"/>
  <c r="J559" i="5"/>
  <c r="J543" i="5"/>
  <c r="J527" i="5"/>
  <c r="J511" i="5"/>
  <c r="J495" i="5"/>
  <c r="J479" i="5"/>
  <c r="J463" i="5"/>
  <c r="J447" i="5"/>
  <c r="J431" i="5"/>
  <c r="J415" i="5"/>
  <c r="J399" i="5"/>
  <c r="J383" i="5"/>
  <c r="J367" i="5"/>
  <c r="J351" i="5"/>
  <c r="J335" i="5"/>
  <c r="J319" i="5"/>
  <c r="J303" i="5"/>
  <c r="J287" i="5"/>
  <c r="J271" i="5"/>
  <c r="J255" i="5"/>
  <c r="J239" i="5"/>
  <c r="J223" i="5"/>
  <c r="J207" i="5"/>
  <c r="J191" i="5"/>
  <c r="J175" i="5"/>
  <c r="J159" i="5"/>
  <c r="J143" i="5"/>
  <c r="J127" i="5"/>
  <c r="J111" i="5"/>
  <c r="J95" i="5"/>
  <c r="J79" i="5"/>
  <c r="J63" i="5"/>
  <c r="J47" i="5"/>
  <c r="J31" i="5"/>
  <c r="J15" i="5"/>
  <c r="J940" i="5"/>
  <c r="J924" i="5"/>
  <c r="J908" i="5"/>
  <c r="J892" i="5"/>
  <c r="J876" i="5"/>
  <c r="J860" i="5"/>
  <c r="J844" i="5"/>
  <c r="J828" i="5"/>
  <c r="J812" i="5"/>
  <c r="J796" i="5"/>
  <c r="J780" i="5"/>
  <c r="J764" i="5"/>
  <c r="J748" i="5"/>
  <c r="J732" i="5"/>
  <c r="J716" i="5"/>
  <c r="J700" i="5"/>
  <c r="J684" i="5"/>
  <c r="J668" i="5"/>
  <c r="J652" i="5"/>
  <c r="J636" i="5"/>
  <c r="J620" i="5"/>
  <c r="J604" i="5"/>
  <c r="J588" i="5"/>
  <c r="J572" i="5"/>
  <c r="J556" i="5"/>
  <c r="J540" i="5"/>
  <c r="J524" i="5"/>
  <c r="J508" i="5"/>
  <c r="J492" i="5"/>
  <c r="J476" i="5"/>
  <c r="J460" i="5"/>
  <c r="J444" i="5"/>
  <c r="J428" i="5"/>
  <c r="J412" i="5"/>
  <c r="J396" i="5"/>
  <c r="J380" i="5"/>
  <c r="J364" i="5"/>
  <c r="J348" i="5"/>
  <c r="J332" i="5"/>
  <c r="J316" i="5"/>
  <c r="J300" i="5"/>
  <c r="J284" i="5"/>
  <c r="J268" i="5"/>
  <c r="J252" i="5"/>
  <c r="J236" i="5"/>
  <c r="J220" i="5"/>
  <c r="J204" i="5"/>
  <c r="J188" i="5"/>
  <c r="J172" i="5"/>
  <c r="J156" i="5"/>
  <c r="J140" i="5"/>
  <c r="J124" i="5"/>
  <c r="J108" i="5"/>
  <c r="J92" i="5"/>
  <c r="J76" i="5"/>
  <c r="J60" i="5"/>
  <c r="J44" i="5"/>
  <c r="J28" i="5"/>
  <c r="J12" i="5"/>
  <c r="J937" i="5"/>
  <c r="J921" i="5"/>
  <c r="J905" i="5"/>
  <c r="J889" i="5"/>
  <c r="J873" i="5"/>
  <c r="J857" i="5"/>
  <c r="J841" i="5"/>
  <c r="J825" i="5"/>
  <c r="J809" i="5"/>
  <c r="J793" i="5"/>
  <c r="J777" i="5"/>
  <c r="J761" i="5"/>
  <c r="J745" i="5"/>
  <c r="J729" i="5"/>
  <c r="J713" i="5"/>
  <c r="J697" i="5"/>
  <c r="J681" i="5"/>
  <c r="J665" i="5"/>
  <c r="J649" i="5"/>
  <c r="J633" i="5"/>
  <c r="J617" i="5"/>
  <c r="J601" i="5"/>
  <c r="J585" i="5"/>
  <c r="J569" i="5"/>
  <c r="J553" i="5"/>
  <c r="J537" i="5"/>
  <c r="J521" i="5"/>
  <c r="J505" i="5"/>
  <c r="J489" i="5"/>
  <c r="J473" i="5"/>
  <c r="J457" i="5"/>
  <c r="J441" i="5"/>
  <c r="J425" i="5"/>
  <c r="J409" i="5"/>
  <c r="J393" i="5"/>
  <c r="J377" i="5"/>
  <c r="J361" i="5"/>
  <c r="J345" i="5"/>
  <c r="J329" i="5"/>
  <c r="J313" i="5"/>
  <c r="J297" i="5"/>
  <c r="J281" i="5"/>
  <c r="J265" i="5"/>
  <c r="J249" i="5"/>
  <c r="J233" i="5"/>
  <c r="J217" i="5"/>
  <c r="J201" i="5"/>
  <c r="J185" i="5"/>
  <c r="J169" i="5"/>
  <c r="J153" i="5"/>
  <c r="J137" i="5"/>
  <c r="J121" i="5"/>
  <c r="J105" i="5"/>
  <c r="J89" i="5"/>
  <c r="J73" i="5"/>
  <c r="J57" i="5"/>
  <c r="J41" i="5"/>
  <c r="J25" i="5"/>
  <c r="J9" i="5"/>
  <c r="J936" i="5"/>
  <c r="J920" i="5"/>
  <c r="J904" i="5"/>
  <c r="J888" i="5"/>
  <c r="J872" i="5"/>
  <c r="J856" i="5"/>
  <c r="J840" i="5"/>
  <c r="J824" i="5"/>
  <c r="J808" i="5"/>
  <c r="J792" i="5"/>
  <c r="J776" i="5"/>
  <c r="J760" i="5"/>
  <c r="J744" i="5"/>
  <c r="J728" i="5"/>
  <c r="J712" i="5"/>
  <c r="J696" i="5"/>
  <c r="J680" i="5"/>
  <c r="J664" i="5"/>
  <c r="J648" i="5"/>
  <c r="J632" i="5"/>
  <c r="J616" i="5"/>
  <c r="J600" i="5"/>
  <c r="J584" i="5"/>
  <c r="J568" i="5"/>
  <c r="J552" i="5"/>
  <c r="J536" i="5"/>
  <c r="J520" i="5"/>
  <c r="J504" i="5"/>
  <c r="J488" i="5"/>
  <c r="J472" i="5"/>
  <c r="J456" i="5"/>
  <c r="J440" i="5"/>
  <c r="J424" i="5"/>
  <c r="J408" i="5"/>
  <c r="J392" i="5"/>
  <c r="J376" i="5"/>
  <c r="J360" i="5"/>
  <c r="J344" i="5"/>
  <c r="J328" i="5"/>
  <c r="J312" i="5"/>
  <c r="J296" i="5"/>
  <c r="J280" i="5"/>
  <c r="J264" i="5"/>
  <c r="J248" i="5"/>
  <c r="J232" i="5"/>
  <c r="J216" i="5"/>
  <c r="J200" i="5"/>
  <c r="J184" i="5"/>
  <c r="J168" i="5"/>
  <c r="J152" i="5"/>
  <c r="J136" i="5"/>
  <c r="J120" i="5"/>
  <c r="J104" i="5"/>
  <c r="J88" i="5"/>
  <c r="J72" i="5"/>
  <c r="J56" i="5"/>
  <c r="J40" i="5"/>
  <c r="J24" i="5"/>
  <c r="J8" i="5"/>
  <c r="J935" i="5"/>
  <c r="J919" i="5"/>
  <c r="J903" i="5"/>
  <c r="J887" i="5"/>
  <c r="J871" i="5"/>
  <c r="J855" i="5"/>
  <c r="J839" i="5"/>
  <c r="J823" i="5"/>
  <c r="J807" i="5"/>
  <c r="J791" i="5"/>
  <c r="J775" i="5"/>
  <c r="J759" i="5"/>
  <c r="J743" i="5"/>
  <c r="J727" i="5"/>
  <c r="J711" i="5"/>
  <c r="J695" i="5"/>
  <c r="J679" i="5"/>
  <c r="J663" i="5"/>
  <c r="J647" i="5"/>
  <c r="J631" i="5"/>
  <c r="J615" i="5"/>
  <c r="J599" i="5"/>
  <c r="J583" i="5"/>
  <c r="J567" i="5"/>
  <c r="J551" i="5"/>
  <c r="J535" i="5"/>
  <c r="J519" i="5"/>
  <c r="J503" i="5"/>
  <c r="J487" i="5"/>
  <c r="J471" i="5"/>
  <c r="J455" i="5"/>
  <c r="J439" i="5"/>
  <c r="J423" i="5"/>
  <c r="J407" i="5"/>
  <c r="J391" i="5"/>
  <c r="J375" i="5"/>
  <c r="J359" i="5"/>
  <c r="J343" i="5"/>
  <c r="J327" i="5"/>
  <c r="J311" i="5"/>
  <c r="J295" i="5"/>
  <c r="J279" i="5"/>
  <c r="J263" i="5"/>
  <c r="J247" i="5"/>
  <c r="J231" i="5"/>
  <c r="J215" i="5"/>
  <c r="J199" i="5"/>
  <c r="J183" i="5"/>
  <c r="J167" i="5"/>
  <c r="J151" i="5"/>
  <c r="J135" i="5"/>
  <c r="J119" i="5"/>
  <c r="J103" i="5"/>
  <c r="J87" i="5"/>
  <c r="J71" i="5"/>
  <c r="J55" i="5"/>
  <c r="J39" i="5"/>
  <c r="J23" i="5"/>
  <c r="J948" i="5"/>
  <c r="J932" i="5"/>
  <c r="J916" i="5"/>
  <c r="J900" i="5"/>
  <c r="J884" i="5"/>
  <c r="J868" i="5"/>
  <c r="J852" i="5"/>
  <c r="J836" i="5"/>
  <c r="J820" i="5"/>
  <c r="J804" i="5"/>
  <c r="J788" i="5"/>
  <c r="J772" i="5"/>
  <c r="J756" i="5"/>
  <c r="J740" i="5"/>
  <c r="J724" i="5"/>
  <c r="J708" i="5"/>
  <c r="J692" i="5"/>
  <c r="J676" i="5"/>
  <c r="J660" i="5"/>
  <c r="J644" i="5"/>
  <c r="J628" i="5"/>
  <c r="J612" i="5"/>
  <c r="J596" i="5"/>
  <c r="J580" i="5"/>
  <c r="J564" i="5"/>
  <c r="J548" i="5"/>
  <c r="J532" i="5"/>
  <c r="J516" i="5"/>
  <c r="J500" i="5"/>
  <c r="J484" i="5"/>
  <c r="J468" i="5"/>
  <c r="J452" i="5"/>
  <c r="J436" i="5"/>
  <c r="J420" i="5"/>
  <c r="J404" i="5"/>
  <c r="J388" i="5"/>
  <c r="J372" i="5"/>
  <c r="J356" i="5"/>
  <c r="J340" i="5"/>
  <c r="J324" i="5"/>
  <c r="J308" i="5"/>
  <c r="J292" i="5"/>
  <c r="J276" i="5"/>
  <c r="J260" i="5"/>
  <c r="J244" i="5"/>
  <c r="J228" i="5"/>
  <c r="J212" i="5"/>
  <c r="J196" i="5"/>
  <c r="J180" i="5"/>
  <c r="J164" i="5"/>
  <c r="J148" i="5"/>
  <c r="J132" i="5"/>
  <c r="J116" i="5"/>
  <c r="J100" i="5"/>
  <c r="J84" i="5"/>
  <c r="J68" i="5"/>
  <c r="J52" i="5"/>
  <c r="J36" i="5"/>
  <c r="J20" i="5"/>
  <c r="A10" i="5"/>
  <c r="A18" i="5"/>
  <c r="A26" i="5"/>
  <c r="A34" i="5"/>
  <c r="A42" i="5"/>
  <c r="A50" i="5"/>
  <c r="A58" i="5"/>
  <c r="A66" i="5"/>
  <c r="A74" i="5"/>
  <c r="A82" i="5"/>
  <c r="A90" i="5"/>
  <c r="A98" i="5"/>
  <c r="A106" i="5"/>
  <c r="A114" i="5"/>
  <c r="A122" i="5"/>
  <c r="A130" i="5"/>
  <c r="A138" i="5"/>
  <c r="A146" i="5"/>
  <c r="A154" i="5"/>
  <c r="A162" i="5"/>
  <c r="A170" i="5"/>
  <c r="A178" i="5"/>
  <c r="A186" i="5"/>
  <c r="A194" i="5"/>
  <c r="A202" i="5"/>
  <c r="A210" i="5"/>
  <c r="A218" i="5"/>
  <c r="A226" i="5"/>
  <c r="A234" i="5"/>
  <c r="A242" i="5"/>
  <c r="A250" i="5"/>
  <c r="A258" i="5"/>
  <c r="A266" i="5"/>
  <c r="A274" i="5"/>
  <c r="A282" i="5"/>
  <c r="A290" i="5"/>
  <c r="A298" i="5"/>
  <c r="A306" i="5"/>
  <c r="A314" i="5"/>
  <c r="A322" i="5"/>
  <c r="A330" i="5"/>
  <c r="A338" i="5"/>
  <c r="A346" i="5"/>
  <c r="A354" i="5"/>
  <c r="A362" i="5"/>
  <c r="A370" i="5"/>
  <c r="A378" i="5"/>
  <c r="A386" i="5"/>
  <c r="A394" i="5"/>
  <c r="A402" i="5"/>
  <c r="A410" i="5"/>
  <c r="A418" i="5"/>
  <c r="A426" i="5"/>
  <c r="A434" i="5"/>
  <c r="A442" i="5"/>
  <c r="A450" i="5"/>
  <c r="A458" i="5"/>
  <c r="A466" i="5"/>
  <c r="A474" i="5"/>
  <c r="A482" i="5"/>
  <c r="A490" i="5"/>
  <c r="A498" i="5"/>
  <c r="A506" i="5"/>
  <c r="A514" i="5"/>
  <c r="A522" i="5"/>
  <c r="A530" i="5"/>
  <c r="A538" i="5"/>
  <c r="A546" i="5"/>
  <c r="A554" i="5"/>
  <c r="A562" i="5"/>
  <c r="A570" i="5"/>
  <c r="A578" i="5"/>
  <c r="A586" i="5"/>
  <c r="A594" i="5"/>
  <c r="A602" i="5"/>
  <c r="A610" i="5"/>
  <c r="A618" i="5"/>
  <c r="A626" i="5"/>
  <c r="A634" i="5"/>
  <c r="A642" i="5"/>
  <c r="A650" i="5"/>
  <c r="A658" i="5"/>
  <c r="A666" i="5"/>
  <c r="A674" i="5"/>
  <c r="A682" i="5"/>
  <c r="A690" i="5"/>
  <c r="A698" i="5"/>
  <c r="A706" i="5"/>
  <c r="A714" i="5"/>
  <c r="A722" i="5"/>
  <c r="A730" i="5"/>
  <c r="A738" i="5"/>
  <c r="A746" i="5"/>
  <c r="A754" i="5"/>
  <c r="A762" i="5"/>
  <c r="A770" i="5"/>
  <c r="A778" i="5"/>
  <c r="A786" i="5"/>
  <c r="A794" i="5"/>
  <c r="A802" i="5"/>
  <c r="A810" i="5"/>
  <c r="A818" i="5"/>
  <c r="A826" i="5"/>
  <c r="A834" i="5"/>
  <c r="A842" i="5"/>
  <c r="A850" i="5"/>
  <c r="A858" i="5"/>
  <c r="A866" i="5"/>
  <c r="A874" i="5"/>
  <c r="A882" i="5"/>
  <c r="A890" i="5"/>
  <c r="A898" i="5"/>
  <c r="A906" i="5"/>
  <c r="A914" i="5"/>
  <c r="A922" i="5"/>
  <c r="A930" i="5"/>
  <c r="A938" i="5"/>
  <c r="A946" i="5"/>
  <c r="A954" i="5"/>
  <c r="A962" i="5"/>
  <c r="A970" i="5"/>
  <c r="A978" i="5"/>
  <c r="A986" i="5"/>
  <c r="A994" i="5"/>
  <c r="A1002" i="5"/>
  <c r="A1010" i="5"/>
  <c r="A1018" i="5"/>
  <c r="A1026" i="5"/>
  <c r="A1034" i="5"/>
  <c r="A1042" i="5"/>
  <c r="A1050" i="5"/>
  <c r="A1058" i="5"/>
  <c r="A1066" i="5"/>
  <c r="A1074" i="5"/>
  <c r="A1082" i="5"/>
  <c r="A1090" i="5"/>
  <c r="A1098" i="5"/>
  <c r="A1106" i="5"/>
  <c r="A1114" i="5"/>
  <c r="A1122" i="5"/>
  <c r="A1130" i="5"/>
  <c r="A1138" i="5"/>
  <c r="A1146" i="5"/>
  <c r="A1154" i="5"/>
  <c r="A1162" i="5"/>
  <c r="A1170" i="5"/>
  <c r="A1178" i="5"/>
  <c r="A1186" i="5"/>
  <c r="A1194" i="5"/>
  <c r="A1202" i="5"/>
  <c r="A1210" i="5"/>
  <c r="A1218" i="5"/>
  <c r="A1226" i="5"/>
  <c r="A1234" i="5"/>
  <c r="A1242" i="5"/>
  <c r="A1250" i="5"/>
  <c r="A1258" i="5"/>
  <c r="A1266" i="5"/>
  <c r="A1274" i="5"/>
  <c r="A1282" i="5"/>
  <c r="A1290" i="5"/>
  <c r="A1298" i="5"/>
  <c r="A1306" i="5"/>
  <c r="A1314" i="5"/>
  <c r="A1322" i="5"/>
  <c r="A1330" i="5"/>
  <c r="A1338" i="5"/>
  <c r="A1346" i="5"/>
  <c r="A1354" i="5"/>
  <c r="A1362" i="5"/>
  <c r="A1370" i="5"/>
  <c r="A1378" i="5"/>
  <c r="A1386" i="5"/>
  <c r="A1394" i="5"/>
  <c r="A1402" i="5"/>
  <c r="A1410" i="5"/>
  <c r="A1418" i="5"/>
  <c r="A1426" i="5"/>
  <c r="A1434" i="5"/>
  <c r="A1442" i="5"/>
  <c r="A1450" i="5"/>
  <c r="E9" i="5"/>
  <c r="E17" i="5"/>
  <c r="E25" i="5"/>
  <c r="E33" i="5"/>
  <c r="E41" i="5"/>
  <c r="E49" i="5"/>
  <c r="E57" i="5"/>
  <c r="E65" i="5"/>
  <c r="E73" i="5"/>
  <c r="E81" i="5"/>
  <c r="E89" i="5"/>
  <c r="E97" i="5"/>
  <c r="E105" i="5"/>
  <c r="E113" i="5"/>
  <c r="E121" i="5"/>
  <c r="E129" i="5"/>
  <c r="E137" i="5"/>
  <c r="E145" i="5"/>
  <c r="E153" i="5"/>
  <c r="E161" i="5"/>
  <c r="E169" i="5"/>
  <c r="E177" i="5"/>
  <c r="E185" i="5"/>
  <c r="E193" i="5"/>
  <c r="E201" i="5"/>
  <c r="E209" i="5"/>
  <c r="E217" i="5"/>
  <c r="E225" i="5"/>
  <c r="E233" i="5"/>
  <c r="E241" i="5"/>
  <c r="E249" i="5"/>
  <c r="E257" i="5"/>
  <c r="E265" i="5"/>
  <c r="E273" i="5"/>
  <c r="E281" i="5"/>
  <c r="E290" i="5"/>
  <c r="E299" i="5"/>
  <c r="E308" i="5"/>
  <c r="E317" i="5"/>
  <c r="E326" i="5"/>
  <c r="E336" i="5"/>
  <c r="E345" i="5"/>
  <c r="E354" i="5"/>
  <c r="E363" i="5"/>
  <c r="E372" i="5"/>
  <c r="E381" i="5"/>
  <c r="E390" i="5"/>
  <c r="E400" i="5"/>
  <c r="E409" i="5"/>
  <c r="E418" i="5"/>
  <c r="E427" i="5"/>
  <c r="E436" i="5"/>
  <c r="E445" i="5"/>
  <c r="E454" i="5"/>
  <c r="E464" i="5"/>
  <c r="E473" i="5"/>
  <c r="E482" i="5"/>
  <c r="E491" i="5"/>
  <c r="E500" i="5"/>
  <c r="E509" i="5"/>
  <c r="E518" i="5"/>
  <c r="E528" i="5"/>
  <c r="E537" i="5"/>
  <c r="E546" i="5"/>
  <c r="E555" i="5"/>
  <c r="E564" i="5"/>
  <c r="E573" i="5"/>
  <c r="E582" i="5"/>
  <c r="E592" i="5"/>
  <c r="E601" i="5"/>
  <c r="E610" i="5"/>
  <c r="E619" i="5"/>
  <c r="E628" i="5"/>
  <c r="E637" i="5"/>
  <c r="E646" i="5"/>
  <c r="E656" i="5"/>
  <c r="E665" i="5"/>
  <c r="E674" i="5"/>
  <c r="E683" i="5"/>
  <c r="E692" i="5"/>
  <c r="E701" i="5"/>
  <c r="E710" i="5"/>
  <c r="E720" i="5"/>
  <c r="E729" i="5"/>
  <c r="E738" i="5"/>
  <c r="E747" i="5"/>
  <c r="E756" i="5"/>
  <c r="E765" i="5"/>
  <c r="E774" i="5"/>
  <c r="E784" i="5"/>
  <c r="E793" i="5"/>
  <c r="E802" i="5"/>
  <c r="E811" i="5"/>
  <c r="E820" i="5"/>
  <c r="E829" i="5"/>
  <c r="E838" i="5"/>
  <c r="E848" i="5"/>
  <c r="E857" i="5"/>
  <c r="E866" i="5"/>
  <c r="E875" i="5"/>
  <c r="E884" i="5"/>
  <c r="E893" i="5"/>
  <c r="E902" i="5"/>
  <c r="E912" i="5"/>
  <c r="E921" i="5"/>
  <c r="E930" i="5"/>
  <c r="E939" i="5"/>
  <c r="E948" i="5"/>
  <c r="H7" i="5"/>
  <c r="H15" i="5"/>
  <c r="H24" i="5"/>
  <c r="H33" i="5"/>
  <c r="H42" i="5"/>
  <c r="H51" i="5"/>
  <c r="H61" i="5"/>
  <c r="H70" i="5"/>
  <c r="H79" i="5"/>
  <c r="H88" i="5"/>
  <c r="H97" i="5"/>
  <c r="H106" i="5"/>
  <c r="H115" i="5"/>
  <c r="H125" i="5"/>
  <c r="H134" i="5"/>
  <c r="H143" i="5"/>
  <c r="H152" i="5"/>
  <c r="H161" i="5"/>
  <c r="H170" i="5"/>
  <c r="H179" i="5"/>
  <c r="H189" i="5"/>
  <c r="H198" i="5"/>
  <c r="H207" i="5"/>
  <c r="H216" i="5"/>
  <c r="H225" i="5"/>
  <c r="H234" i="5"/>
  <c r="H243" i="5"/>
  <c r="H253" i="5"/>
  <c r="H262" i="5"/>
  <c r="H271" i="5"/>
  <c r="H280" i="5"/>
  <c r="H289" i="5"/>
  <c r="H298" i="5"/>
  <c r="H307" i="5"/>
  <c r="H317" i="5"/>
  <c r="H326" i="5"/>
  <c r="H335" i="5"/>
  <c r="H344" i="5"/>
  <c r="H353" i="5"/>
  <c r="H362" i="5"/>
  <c r="H371" i="5"/>
  <c r="H381" i="5"/>
  <c r="H390" i="5"/>
  <c r="H399" i="5"/>
  <c r="H408" i="5"/>
  <c r="H417" i="5"/>
  <c r="H426" i="5"/>
  <c r="H435" i="5"/>
  <c r="H445" i="5"/>
  <c r="H454" i="5"/>
  <c r="H463" i="5"/>
  <c r="H472" i="5"/>
  <c r="H481" i="5"/>
  <c r="H490" i="5"/>
  <c r="H499" i="5"/>
  <c r="H509" i="5"/>
  <c r="H518" i="5"/>
  <c r="H527" i="5"/>
  <c r="H536" i="5"/>
  <c r="H545" i="5"/>
  <c r="H554" i="5"/>
  <c r="H563" i="5"/>
  <c r="H573" i="5"/>
  <c r="H582" i="5"/>
  <c r="H591" i="5"/>
  <c r="H600" i="5"/>
  <c r="H609" i="5"/>
  <c r="H618" i="5"/>
  <c r="H627" i="5"/>
  <c r="H637" i="5"/>
  <c r="H646" i="5"/>
  <c r="H655" i="5"/>
  <c r="H664" i="5"/>
  <c r="H673" i="5"/>
  <c r="H682" i="5"/>
  <c r="H691" i="5"/>
  <c r="H701" i="5"/>
  <c r="H710" i="5"/>
  <c r="H719" i="5"/>
  <c r="H728" i="5"/>
  <c r="H737" i="5"/>
  <c r="H746" i="5"/>
  <c r="H755" i="5"/>
  <c r="H765" i="5"/>
  <c r="H774" i="5"/>
  <c r="H783" i="5"/>
  <c r="H792" i="5"/>
  <c r="H801" i="5"/>
  <c r="H810" i="5"/>
  <c r="H819" i="5"/>
  <c r="H829" i="5"/>
  <c r="H838" i="5"/>
  <c r="H847" i="5"/>
  <c r="H856" i="5"/>
  <c r="H865" i="5"/>
  <c r="H874" i="5"/>
  <c r="H883" i="5"/>
  <c r="H893" i="5"/>
  <c r="H902" i="5"/>
  <c r="H911" i="5"/>
  <c r="H920" i="5"/>
  <c r="H929" i="5"/>
  <c r="H938" i="5"/>
  <c r="H948" i="5"/>
  <c r="H940" i="5"/>
  <c r="H932" i="5"/>
  <c r="H924" i="5"/>
  <c r="H916" i="5"/>
  <c r="H908" i="5"/>
  <c r="H900" i="5"/>
  <c r="H892" i="5"/>
  <c r="H884" i="5"/>
  <c r="H876" i="5"/>
  <c r="H868" i="5"/>
  <c r="H860" i="5"/>
  <c r="H852" i="5"/>
  <c r="H844" i="5"/>
  <c r="H836" i="5"/>
  <c r="H828" i="5"/>
  <c r="H820" i="5"/>
  <c r="H812" i="5"/>
  <c r="H804" i="5"/>
  <c r="H796" i="5"/>
  <c r="H788" i="5"/>
  <c r="H780" i="5"/>
  <c r="H772" i="5"/>
  <c r="H764" i="5"/>
  <c r="H756" i="5"/>
  <c r="H748" i="5"/>
  <c r="H740" i="5"/>
  <c r="H732" i="5"/>
  <c r="H724" i="5"/>
  <c r="H716" i="5"/>
  <c r="H708" i="5"/>
  <c r="H700" i="5"/>
  <c r="H692" i="5"/>
  <c r="H684" i="5"/>
  <c r="H676" i="5"/>
  <c r="H668" i="5"/>
  <c r="H660" i="5"/>
  <c r="H652" i="5"/>
  <c r="H644" i="5"/>
  <c r="H636" i="5"/>
  <c r="H628" i="5"/>
  <c r="H620" i="5"/>
  <c r="H612" i="5"/>
  <c r="H604" i="5"/>
  <c r="H596" i="5"/>
  <c r="H588" i="5"/>
  <c r="H580" i="5"/>
  <c r="H572" i="5"/>
  <c r="H564" i="5"/>
  <c r="H556" i="5"/>
  <c r="H548" i="5"/>
  <c r="H540" i="5"/>
  <c r="H532" i="5"/>
  <c r="H524" i="5"/>
  <c r="H516" i="5"/>
  <c r="H508" i="5"/>
  <c r="H500" i="5"/>
  <c r="H492" i="5"/>
  <c r="H484" i="5"/>
  <c r="H476" i="5"/>
  <c r="H468" i="5"/>
  <c r="H460" i="5"/>
  <c r="H452" i="5"/>
  <c r="H444" i="5"/>
  <c r="H436" i="5"/>
  <c r="H428" i="5"/>
  <c r="H420" i="5"/>
  <c r="H412" i="5"/>
  <c r="H404" i="5"/>
  <c r="H396" i="5"/>
  <c r="H388" i="5"/>
  <c r="H380" i="5"/>
  <c r="H372" i="5"/>
  <c r="H364" i="5"/>
  <c r="H356" i="5"/>
  <c r="H348" i="5"/>
  <c r="H340" i="5"/>
  <c r="H332" i="5"/>
  <c r="H324" i="5"/>
  <c r="H316" i="5"/>
  <c r="H308" i="5"/>
  <c r="H300" i="5"/>
  <c r="H292" i="5"/>
  <c r="H284" i="5"/>
  <c r="H276" i="5"/>
  <c r="H268" i="5"/>
  <c r="H260" i="5"/>
  <c r="H252" i="5"/>
  <c r="H244" i="5"/>
  <c r="H236" i="5"/>
  <c r="H228" i="5"/>
  <c r="H220" i="5"/>
  <c r="H212" i="5"/>
  <c r="H204" i="5"/>
  <c r="H196" i="5"/>
  <c r="H188" i="5"/>
  <c r="H180" i="5"/>
  <c r="H172" i="5"/>
  <c r="H164" i="5"/>
  <c r="H156" i="5"/>
  <c r="H148" i="5"/>
  <c r="H140" i="5"/>
  <c r="H132" i="5"/>
  <c r="H124" i="5"/>
  <c r="H116" i="5"/>
  <c r="H108" i="5"/>
  <c r="H100" i="5"/>
  <c r="H92" i="5"/>
  <c r="H84" i="5"/>
  <c r="H76" i="5"/>
  <c r="H68" i="5"/>
  <c r="H60" i="5"/>
  <c r="H52" i="5"/>
  <c r="H44" i="5"/>
  <c r="H36" i="5"/>
  <c r="H28" i="5"/>
  <c r="H20" i="5"/>
  <c r="H12" i="5"/>
  <c r="H16" i="5"/>
  <c r="H25" i="5"/>
  <c r="H34" i="5"/>
  <c r="H43" i="5"/>
  <c r="H53" i="5"/>
  <c r="H62" i="5"/>
  <c r="H71" i="5"/>
  <c r="H80" i="5"/>
  <c r="H89" i="5"/>
  <c r="H98" i="5"/>
  <c r="H107" i="5"/>
  <c r="H117" i="5"/>
  <c r="H126" i="5"/>
  <c r="H135" i="5"/>
  <c r="H144" i="5"/>
  <c r="H153" i="5"/>
  <c r="H162" i="5"/>
  <c r="H171" i="5"/>
  <c r="H181" i="5"/>
  <c r="H190" i="5"/>
  <c r="H199" i="5"/>
  <c r="H208" i="5"/>
  <c r="H217" i="5"/>
  <c r="H226" i="5"/>
  <c r="H235" i="5"/>
  <c r="H245" i="5"/>
  <c r="H254" i="5"/>
  <c r="H263" i="5"/>
  <c r="H272" i="5"/>
  <c r="H281" i="5"/>
  <c r="H290" i="5"/>
  <c r="H299" i="5"/>
  <c r="H309" i="5"/>
  <c r="H318" i="5"/>
  <c r="H327" i="5"/>
  <c r="H336" i="5"/>
  <c r="H345" i="5"/>
  <c r="H354" i="5"/>
  <c r="H363" i="5"/>
  <c r="H373" i="5"/>
  <c r="H382" i="5"/>
  <c r="H391" i="5"/>
  <c r="H400" i="5"/>
  <c r="H409" i="5"/>
  <c r="H418" i="5"/>
  <c r="H427" i="5"/>
  <c r="H437" i="5"/>
  <c r="H446" i="5"/>
  <c r="H455" i="5"/>
  <c r="H464" i="5"/>
  <c r="H473" i="5"/>
  <c r="H482" i="5"/>
  <c r="H491" i="5"/>
  <c r="H501" i="5"/>
  <c r="H510" i="5"/>
  <c r="H519" i="5"/>
  <c r="H528" i="5"/>
  <c r="H537" i="5"/>
  <c r="H546" i="5"/>
  <c r="H555" i="5"/>
  <c r="H565" i="5"/>
  <c r="H574" i="5"/>
  <c r="H583" i="5"/>
  <c r="H592" i="5"/>
  <c r="H601" i="5"/>
  <c r="H610" i="5"/>
  <c r="H619" i="5"/>
  <c r="H629" i="5"/>
  <c r="H638" i="5"/>
  <c r="H647" i="5"/>
  <c r="H656" i="5"/>
  <c r="H665" i="5"/>
  <c r="H674" i="5"/>
  <c r="H683" i="5"/>
  <c r="H693" i="5"/>
  <c r="H702" i="5"/>
  <c r="H711" i="5"/>
  <c r="H720" i="5"/>
  <c r="H729" i="5"/>
  <c r="H738" i="5"/>
  <c r="H747" i="5"/>
  <c r="H757" i="5"/>
  <c r="H766" i="5"/>
  <c r="H775" i="5"/>
  <c r="H784" i="5"/>
  <c r="H793" i="5"/>
  <c r="H802" i="5"/>
  <c r="H811" i="5"/>
  <c r="H821" i="5"/>
  <c r="H830" i="5"/>
  <c r="H839" i="5"/>
  <c r="H848" i="5"/>
  <c r="H857" i="5"/>
  <c r="H866" i="5"/>
  <c r="H875" i="5"/>
  <c r="H885" i="5"/>
  <c r="H894" i="5"/>
  <c r="H903" i="5"/>
  <c r="H912" i="5"/>
  <c r="H921" i="5"/>
  <c r="H930" i="5"/>
  <c r="H939" i="5"/>
  <c r="H949" i="5"/>
  <c r="A12" i="5"/>
  <c r="A20" i="5"/>
  <c r="A28" i="5"/>
  <c r="A36" i="5"/>
  <c r="A44" i="5"/>
  <c r="A52" i="5"/>
  <c r="A60" i="5"/>
  <c r="A68" i="5"/>
  <c r="A76" i="5"/>
  <c r="A84" i="5"/>
  <c r="A92" i="5"/>
  <c r="A100" i="5"/>
  <c r="A108" i="5"/>
  <c r="A116" i="5"/>
  <c r="A124" i="5"/>
  <c r="A132" i="5"/>
  <c r="A140" i="5"/>
  <c r="A148" i="5"/>
  <c r="A156" i="5"/>
  <c r="A164" i="5"/>
  <c r="A172" i="5"/>
  <c r="A180" i="5"/>
  <c r="A188" i="5"/>
  <c r="A196" i="5"/>
  <c r="A204" i="5"/>
  <c r="A212" i="5"/>
  <c r="A220" i="5"/>
  <c r="A228" i="5"/>
  <c r="A236" i="5"/>
  <c r="A244" i="5"/>
  <c r="A252" i="5"/>
  <c r="A260" i="5"/>
  <c r="A268" i="5"/>
  <c r="A276" i="5"/>
  <c r="A284" i="5"/>
  <c r="A292" i="5"/>
  <c r="A300" i="5"/>
  <c r="A308" i="5"/>
  <c r="A316" i="5"/>
  <c r="A324" i="5"/>
  <c r="A332" i="5"/>
  <c r="A340" i="5"/>
  <c r="A348" i="5"/>
  <c r="A356" i="5"/>
  <c r="A364" i="5"/>
  <c r="A372" i="5"/>
  <c r="A380" i="5"/>
  <c r="A388" i="5"/>
  <c r="A396" i="5"/>
  <c r="A404" i="5"/>
  <c r="A412" i="5"/>
  <c r="A420" i="5"/>
  <c r="A428" i="5"/>
  <c r="A436" i="5"/>
  <c r="A444" i="5"/>
  <c r="A452" i="5"/>
  <c r="A460" i="5"/>
  <c r="A468" i="5"/>
  <c r="A476" i="5"/>
  <c r="A484" i="5"/>
  <c r="A492" i="5"/>
  <c r="A500" i="5"/>
  <c r="A508" i="5"/>
  <c r="A516" i="5"/>
  <c r="A524" i="5"/>
  <c r="A532" i="5"/>
  <c r="A540" i="5"/>
  <c r="A548" i="5"/>
  <c r="A556" i="5"/>
  <c r="A564" i="5"/>
  <c r="A572" i="5"/>
  <c r="A580" i="5"/>
  <c r="A588" i="5"/>
  <c r="A596" i="5"/>
  <c r="A604" i="5"/>
  <c r="A612" i="5"/>
  <c r="A620" i="5"/>
  <c r="A628" i="5"/>
  <c r="A636" i="5"/>
  <c r="A644" i="5"/>
  <c r="A652" i="5"/>
  <c r="A660" i="5"/>
  <c r="A668" i="5"/>
  <c r="A676" i="5"/>
  <c r="A684" i="5"/>
  <c r="A692" i="5"/>
  <c r="A700" i="5"/>
  <c r="A708" i="5"/>
  <c r="A716" i="5"/>
  <c r="A724" i="5"/>
  <c r="A732" i="5"/>
  <c r="A740" i="5"/>
  <c r="A748" i="5"/>
  <c r="A756" i="5"/>
  <c r="A764" i="5"/>
  <c r="A772" i="5"/>
  <c r="A780" i="5"/>
  <c r="A788" i="5"/>
  <c r="A796" i="5"/>
  <c r="A804" i="5"/>
  <c r="A812" i="5"/>
  <c r="A820" i="5"/>
  <c r="A828" i="5"/>
  <c r="A836" i="5"/>
  <c r="A844" i="5"/>
  <c r="A852" i="5"/>
  <c r="A860" i="5"/>
  <c r="A868" i="5"/>
  <c r="A876" i="5"/>
  <c r="A884" i="5"/>
  <c r="A892" i="5"/>
  <c r="A900" i="5"/>
  <c r="A908" i="5"/>
  <c r="A916" i="5"/>
  <c r="A924" i="5"/>
  <c r="A932" i="5"/>
  <c r="A940" i="5"/>
  <c r="A948" i="5"/>
  <c r="A956" i="5"/>
  <c r="A964" i="5"/>
  <c r="A972" i="5"/>
  <c r="A980" i="5"/>
  <c r="A988" i="5"/>
  <c r="A996" i="5"/>
  <c r="A1004" i="5"/>
  <c r="A1012" i="5"/>
  <c r="A1020" i="5"/>
  <c r="A1028" i="5"/>
  <c r="A1036" i="5"/>
  <c r="A1044" i="5"/>
  <c r="A1052" i="5"/>
  <c r="A1060" i="5"/>
  <c r="A1068" i="5"/>
  <c r="A1076" i="5"/>
  <c r="A1084" i="5"/>
  <c r="A1092" i="5"/>
  <c r="A1100" i="5"/>
  <c r="A1108" i="5"/>
  <c r="A1116" i="5"/>
  <c r="A1124" i="5"/>
  <c r="A1132" i="5"/>
  <c r="A1140" i="5"/>
  <c r="A1148" i="5"/>
  <c r="A1156" i="5"/>
  <c r="A1164" i="5"/>
  <c r="A1172" i="5"/>
  <c r="A1180" i="5"/>
  <c r="A1188" i="5"/>
  <c r="A1196" i="5"/>
  <c r="A1204" i="5"/>
  <c r="A1212" i="5"/>
  <c r="A1220" i="5"/>
  <c r="A1228" i="5"/>
  <c r="A1236" i="5"/>
  <c r="A1244" i="5"/>
  <c r="A1252" i="5"/>
  <c r="A1260" i="5"/>
  <c r="A1268" i="5"/>
  <c r="A1276" i="5"/>
  <c r="A1284" i="5"/>
  <c r="A1292" i="5"/>
  <c r="A1300" i="5"/>
  <c r="A1308" i="5"/>
  <c r="A1316" i="5"/>
  <c r="A1324" i="5"/>
  <c r="A1332" i="5"/>
  <c r="A1340" i="5"/>
  <c r="A1348" i="5"/>
  <c r="A1356" i="5"/>
  <c r="A1364" i="5"/>
  <c r="A1372" i="5"/>
  <c r="A1380" i="5"/>
  <c r="A1388" i="5"/>
  <c r="A1396" i="5"/>
  <c r="A1404" i="5"/>
  <c r="A1412" i="5"/>
  <c r="A1420" i="5"/>
  <c r="A1428" i="5"/>
  <c r="A1436" i="5"/>
  <c r="A1444" i="5"/>
  <c r="AP7" i="5" a="1"/>
  <c r="AO7" i="5" a="1"/>
  <c r="AR7" i="5" a="1"/>
  <c r="AQ7" i="5" a="1"/>
  <c r="AN7" i="5" a="1"/>
  <c r="AM7" i="5" a="1"/>
  <c r="AL7" i="5" a="1"/>
  <c r="AJ7" i="5" a="1"/>
  <c r="AI7" i="5" a="1"/>
  <c r="AH7" i="5" a="1"/>
  <c r="AG7" i="5" a="1"/>
  <c r="AC7" i="5" a="1"/>
  <c r="AB7" i="5" a="1"/>
  <c r="AF7" i="5" a="1"/>
  <c r="AE7" i="5" a="1"/>
  <c r="AK7" i="5" a="1"/>
  <c r="Y7" i="5" a="1"/>
  <c r="X7" i="5" a="1"/>
  <c r="AD7" i="5" a="1"/>
  <c r="AA7" i="5" a="1"/>
  <c r="Z7" i="5" a="1"/>
  <c r="W7" i="5" a="1"/>
  <c r="V7" i="5" a="1"/>
  <c r="U7" i="5" a="1"/>
  <c r="Q7" i="5" a="1"/>
  <c r="P7" i="5" a="1"/>
  <c r="M7" i="5" a="1"/>
  <c r="T7" i="5" a="1"/>
  <c r="S7" i="5" a="1"/>
  <c r="R7" i="5" a="1"/>
  <c r="I7" i="5" a="1"/>
  <c r="N7" i="5" a="1"/>
  <c r="L7" i="5" a="1"/>
  <c r="K7" i="5" a="1"/>
  <c r="O7" i="5" a="1"/>
  <c r="E11" i="5"/>
  <c r="E19" i="5"/>
  <c r="E27" i="5"/>
  <c r="E35" i="5"/>
  <c r="E43" i="5"/>
  <c r="E51" i="5"/>
  <c r="E59" i="5"/>
  <c r="E67" i="5"/>
  <c r="E75" i="5"/>
  <c r="E83" i="5"/>
  <c r="E91" i="5"/>
  <c r="E99" i="5"/>
  <c r="E107" i="5"/>
  <c r="E115" i="5"/>
  <c r="E123" i="5"/>
  <c r="E131" i="5"/>
  <c r="E139" i="5"/>
  <c r="E147" i="5"/>
  <c r="E155" i="5"/>
  <c r="E163" i="5"/>
  <c r="E171" i="5"/>
  <c r="E179" i="5"/>
  <c r="E187" i="5"/>
  <c r="E195" i="5"/>
  <c r="E203" i="5"/>
  <c r="E211" i="5"/>
  <c r="E219" i="5"/>
  <c r="E227" i="5"/>
  <c r="E235" i="5"/>
  <c r="E243" i="5"/>
  <c r="E251" i="5"/>
  <c r="E259" i="5"/>
  <c r="E267" i="5"/>
  <c r="E275" i="5"/>
  <c r="E283" i="5"/>
  <c r="E292" i="5"/>
  <c r="E301" i="5"/>
  <c r="E310" i="5"/>
  <c r="E320" i="5"/>
  <c r="E329" i="5"/>
  <c r="E338" i="5"/>
  <c r="E347" i="5"/>
  <c r="E356" i="5"/>
  <c r="E365" i="5"/>
  <c r="E374" i="5"/>
  <c r="E384" i="5"/>
  <c r="E393" i="5"/>
  <c r="E402" i="5"/>
  <c r="E411" i="5"/>
  <c r="E420" i="5"/>
  <c r="E429" i="5"/>
  <c r="E438" i="5"/>
  <c r="E448" i="5"/>
  <c r="E457" i="5"/>
  <c r="E466" i="5"/>
  <c r="E475" i="5"/>
  <c r="E484" i="5"/>
  <c r="E493" i="5"/>
  <c r="E502" i="5"/>
  <c r="E512" i="5"/>
  <c r="E521" i="5"/>
  <c r="E530" i="5"/>
  <c r="E539" i="5"/>
  <c r="E548" i="5"/>
  <c r="E557" i="5"/>
  <c r="E566" i="5"/>
  <c r="E576" i="5"/>
  <c r="E585" i="5"/>
  <c r="E594" i="5"/>
  <c r="E603" i="5"/>
  <c r="E612" i="5"/>
  <c r="E621" i="5"/>
  <c r="E630" i="5"/>
  <c r="E640" i="5"/>
  <c r="E649" i="5"/>
  <c r="E658" i="5"/>
  <c r="E667" i="5"/>
  <c r="E676" i="5"/>
  <c r="E685" i="5"/>
  <c r="E694" i="5"/>
  <c r="E704" i="5"/>
  <c r="E713" i="5"/>
  <c r="E722" i="5"/>
  <c r="E731" i="5"/>
  <c r="E740" i="5"/>
  <c r="E749" i="5"/>
  <c r="E758" i="5"/>
  <c r="E768" i="5"/>
  <c r="E777" i="5"/>
  <c r="E786" i="5"/>
  <c r="E795" i="5"/>
  <c r="E804" i="5"/>
  <c r="E813" i="5"/>
  <c r="E822" i="5"/>
  <c r="E832" i="5"/>
  <c r="E841" i="5"/>
  <c r="E850" i="5"/>
  <c r="E859" i="5"/>
  <c r="E868" i="5"/>
  <c r="E877" i="5"/>
  <c r="E886" i="5"/>
  <c r="E896" i="5"/>
  <c r="E905" i="5"/>
  <c r="E914" i="5"/>
  <c r="E923" i="5"/>
  <c r="E932" i="5"/>
  <c r="E941" i="5"/>
  <c r="E950" i="5"/>
  <c r="H8" i="5"/>
  <c r="H17" i="5"/>
  <c r="H26" i="5"/>
  <c r="H35" i="5"/>
  <c r="H45" i="5"/>
  <c r="H54" i="5"/>
  <c r="H63" i="5"/>
  <c r="H72" i="5"/>
  <c r="H81" i="5"/>
  <c r="H90" i="5"/>
  <c r="H99" i="5"/>
  <c r="H109" i="5"/>
  <c r="H118" i="5"/>
  <c r="H127" i="5"/>
  <c r="H136" i="5"/>
  <c r="H145" i="5"/>
  <c r="H154" i="5"/>
  <c r="H163" i="5"/>
  <c r="H173" i="5"/>
  <c r="H182" i="5"/>
  <c r="H191" i="5"/>
  <c r="H200" i="5"/>
  <c r="H209" i="5"/>
  <c r="H218" i="5"/>
  <c r="H227" i="5"/>
  <c r="H237" i="5"/>
  <c r="H246" i="5"/>
  <c r="H255" i="5"/>
  <c r="H264" i="5"/>
  <c r="H273" i="5"/>
  <c r="H282" i="5"/>
  <c r="H291" i="5"/>
  <c r="H301" i="5"/>
  <c r="H310" i="5"/>
  <c r="H319" i="5"/>
  <c r="H328" i="5"/>
  <c r="H337" i="5"/>
  <c r="H346" i="5"/>
  <c r="H355" i="5"/>
  <c r="H365" i="5"/>
  <c r="H374" i="5"/>
  <c r="H383" i="5"/>
  <c r="H392" i="5"/>
  <c r="H401" i="5"/>
  <c r="H410" i="5"/>
  <c r="H419" i="5"/>
  <c r="H429" i="5"/>
  <c r="H438" i="5"/>
  <c r="H447" i="5"/>
  <c r="H456" i="5"/>
  <c r="H465" i="5"/>
  <c r="H474" i="5"/>
  <c r="H483" i="5"/>
  <c r="H493" i="5"/>
  <c r="H502" i="5"/>
  <c r="H511" i="5"/>
  <c r="H520" i="5"/>
  <c r="H529" i="5"/>
  <c r="H538" i="5"/>
  <c r="H547" i="5"/>
  <c r="H557" i="5"/>
  <c r="H566" i="5"/>
  <c r="H575" i="5"/>
  <c r="H584" i="5"/>
  <c r="H593" i="5"/>
  <c r="H602" i="5"/>
  <c r="H611" i="5"/>
  <c r="H621" i="5"/>
  <c r="H630" i="5"/>
  <c r="H639" i="5"/>
  <c r="H648" i="5"/>
  <c r="H657" i="5"/>
  <c r="H666" i="5"/>
  <c r="H675" i="5"/>
  <c r="H685" i="5"/>
  <c r="H694" i="5"/>
  <c r="H703" i="5"/>
  <c r="H712" i="5"/>
  <c r="H721" i="5"/>
  <c r="H730" i="5"/>
  <c r="H739" i="5"/>
  <c r="H749" i="5"/>
  <c r="H758" i="5"/>
  <c r="H767" i="5"/>
  <c r="H776" i="5"/>
  <c r="H785" i="5"/>
  <c r="H794" i="5"/>
  <c r="H803" i="5"/>
  <c r="H813" i="5"/>
  <c r="H822" i="5"/>
  <c r="H831" i="5"/>
  <c r="H840" i="5"/>
  <c r="H849" i="5"/>
  <c r="H858" i="5"/>
  <c r="H867" i="5"/>
  <c r="H877" i="5"/>
  <c r="H886" i="5"/>
  <c r="H895" i="5"/>
  <c r="H904" i="5"/>
  <c r="H913" i="5"/>
  <c r="H922" i="5"/>
  <c r="H931" i="5"/>
  <c r="H941" i="5"/>
  <c r="H950" i="5"/>
  <c r="A13" i="5"/>
  <c r="A21" i="5"/>
  <c r="A29" i="5"/>
  <c r="A37" i="5"/>
  <c r="A45" i="5"/>
  <c r="A53" i="5"/>
  <c r="A61" i="5"/>
  <c r="A69" i="5"/>
  <c r="A77" i="5"/>
  <c r="A85" i="5"/>
  <c r="A93" i="5"/>
  <c r="A101" i="5"/>
  <c r="A109" i="5"/>
  <c r="A117" i="5"/>
  <c r="A125" i="5"/>
  <c r="A133" i="5"/>
  <c r="A141" i="5"/>
  <c r="A149" i="5"/>
  <c r="A157" i="5"/>
  <c r="A165" i="5"/>
  <c r="A173" i="5"/>
  <c r="A181" i="5"/>
  <c r="A189" i="5"/>
  <c r="A197" i="5"/>
  <c r="A205" i="5"/>
  <c r="A213" i="5"/>
  <c r="A221" i="5"/>
  <c r="A229" i="5"/>
  <c r="A237" i="5"/>
  <c r="A245" i="5"/>
  <c r="A253" i="5"/>
  <c r="A261" i="5"/>
  <c r="A269" i="5"/>
  <c r="A277" i="5"/>
  <c r="A285" i="5"/>
  <c r="A293" i="5"/>
  <c r="A301" i="5"/>
  <c r="A309" i="5"/>
  <c r="A317" i="5"/>
  <c r="A325" i="5"/>
  <c r="A333" i="5"/>
  <c r="A341" i="5"/>
  <c r="A349" i="5"/>
  <c r="A357" i="5"/>
  <c r="A365" i="5"/>
  <c r="A373" i="5"/>
  <c r="A381" i="5"/>
  <c r="A389" i="5"/>
  <c r="A397" i="5"/>
  <c r="A405" i="5"/>
  <c r="A413" i="5"/>
  <c r="A421" i="5"/>
  <c r="A429" i="5"/>
  <c r="A437" i="5"/>
  <c r="A445" i="5"/>
  <c r="A453" i="5"/>
  <c r="A461" i="5"/>
  <c r="A469" i="5"/>
  <c r="A477" i="5"/>
  <c r="A485" i="5"/>
  <c r="A493" i="5"/>
  <c r="A501" i="5"/>
  <c r="A509" i="5"/>
  <c r="A517" i="5"/>
  <c r="A525" i="5"/>
  <c r="A533" i="5"/>
  <c r="A541" i="5"/>
  <c r="A549" i="5"/>
  <c r="A557" i="5"/>
  <c r="A565" i="5"/>
  <c r="A573" i="5"/>
  <c r="A581" i="5"/>
  <c r="A589" i="5"/>
  <c r="A597" i="5"/>
  <c r="A605" i="5"/>
  <c r="A613" i="5"/>
  <c r="A621" i="5"/>
  <c r="A629" i="5"/>
  <c r="A637" i="5"/>
  <c r="A645" i="5"/>
  <c r="A653" i="5"/>
  <c r="A661" i="5"/>
  <c r="A669" i="5"/>
  <c r="A677" i="5"/>
  <c r="A685" i="5"/>
  <c r="A693" i="5"/>
  <c r="A701" i="5"/>
  <c r="A709" i="5"/>
  <c r="A717" i="5"/>
  <c r="A725" i="5"/>
  <c r="A733" i="5"/>
  <c r="A741" i="5"/>
  <c r="A749" i="5"/>
  <c r="A757" i="5"/>
  <c r="A765" i="5"/>
  <c r="A773" i="5"/>
  <c r="A781" i="5"/>
  <c r="A789" i="5"/>
  <c r="A797" i="5"/>
  <c r="A805" i="5"/>
  <c r="A813" i="5"/>
  <c r="A821" i="5"/>
  <c r="A829" i="5"/>
  <c r="A837" i="5"/>
  <c r="A845" i="5"/>
  <c r="A853" i="5"/>
  <c r="A861" i="5"/>
  <c r="A869" i="5"/>
  <c r="A877" i="5"/>
  <c r="A885" i="5"/>
  <c r="A893" i="5"/>
  <c r="A901" i="5"/>
  <c r="A909" i="5"/>
  <c r="A917" i="5"/>
  <c r="A925" i="5"/>
  <c r="A933" i="5"/>
  <c r="A941" i="5"/>
  <c r="A949" i="5"/>
  <c r="A957" i="5"/>
  <c r="A965" i="5"/>
  <c r="A973" i="5"/>
  <c r="A981" i="5"/>
  <c r="A989" i="5"/>
  <c r="A997" i="5"/>
  <c r="A1005" i="5"/>
  <c r="A1013" i="5"/>
  <c r="A1021" i="5"/>
  <c r="A1029" i="5"/>
  <c r="A1037" i="5"/>
  <c r="A1045" i="5"/>
  <c r="A1053" i="5"/>
  <c r="A1061" i="5"/>
  <c r="A1069" i="5"/>
  <c r="A1077" i="5"/>
  <c r="A1085" i="5"/>
  <c r="A1093" i="5"/>
  <c r="A1101" i="5"/>
  <c r="A1109" i="5"/>
  <c r="A1117" i="5"/>
  <c r="A1125" i="5"/>
  <c r="A1133" i="5"/>
  <c r="A1141" i="5"/>
  <c r="A1149" i="5"/>
  <c r="A1157" i="5"/>
  <c r="A1165" i="5"/>
  <c r="A1173" i="5"/>
  <c r="A1181" i="5"/>
  <c r="A1189" i="5"/>
  <c r="A1197" i="5"/>
  <c r="A1205" i="5"/>
  <c r="A1213" i="5"/>
  <c r="A1221" i="5"/>
  <c r="A1229" i="5"/>
  <c r="A1237" i="5"/>
  <c r="A1245" i="5"/>
  <c r="A1253" i="5"/>
  <c r="A1261" i="5"/>
  <c r="A1269" i="5"/>
  <c r="A1277" i="5"/>
  <c r="A1285" i="5"/>
  <c r="A1293" i="5"/>
  <c r="A1301" i="5"/>
  <c r="A1309" i="5"/>
  <c r="A1317" i="5"/>
  <c r="A1325" i="5"/>
  <c r="A1333" i="5"/>
  <c r="A1341" i="5"/>
  <c r="A1349" i="5"/>
  <c r="A1357" i="5"/>
  <c r="A1365" i="5"/>
  <c r="A1373" i="5"/>
  <c r="A1381" i="5"/>
  <c r="A1389" i="5"/>
  <c r="A1397" i="5"/>
  <c r="A1405" i="5"/>
  <c r="A1413" i="5"/>
  <c r="A1421" i="5"/>
  <c r="A1429" i="5"/>
  <c r="A1437" i="5"/>
  <c r="A1445" i="5"/>
  <c r="E12" i="5"/>
  <c r="E20" i="5"/>
  <c r="E28" i="5"/>
  <c r="E36" i="5"/>
  <c r="E44" i="5"/>
  <c r="E52" i="5"/>
  <c r="E60" i="5"/>
  <c r="E68" i="5"/>
  <c r="E76" i="5"/>
  <c r="E84" i="5"/>
  <c r="E92" i="5"/>
  <c r="E100" i="5"/>
  <c r="E108" i="5"/>
  <c r="E116" i="5"/>
  <c r="E124" i="5"/>
  <c r="E132" i="5"/>
  <c r="E140" i="5"/>
  <c r="E148" i="5"/>
  <c r="E156" i="5"/>
  <c r="E164" i="5"/>
  <c r="E172" i="5"/>
  <c r="E180" i="5"/>
  <c r="E188" i="5"/>
  <c r="E196" i="5"/>
  <c r="E204" i="5"/>
  <c r="E212" i="5"/>
  <c r="E220" i="5"/>
  <c r="E228" i="5"/>
  <c r="E236" i="5"/>
  <c r="E244" i="5"/>
  <c r="E252" i="5"/>
  <c r="E260" i="5"/>
  <c r="E268" i="5"/>
  <c r="E276" i="5"/>
  <c r="E284" i="5"/>
  <c r="E293" i="5"/>
  <c r="E302" i="5"/>
  <c r="E312" i="5"/>
  <c r="E321" i="5"/>
  <c r="E330" i="5"/>
  <c r="E339" i="5"/>
  <c r="E348" i="5"/>
  <c r="E357" i="5"/>
  <c r="E366" i="5"/>
  <c r="E376" i="5"/>
  <c r="E385" i="5"/>
  <c r="E394" i="5"/>
  <c r="E403" i="5"/>
  <c r="E412" i="5"/>
  <c r="E421" i="5"/>
  <c r="E430" i="5"/>
  <c r="E440" i="5"/>
  <c r="E449" i="5"/>
  <c r="E458" i="5"/>
  <c r="E467" i="5"/>
  <c r="E476" i="5"/>
  <c r="E485" i="5"/>
  <c r="E494" i="5"/>
  <c r="E504" i="5"/>
  <c r="E513" i="5"/>
  <c r="E522" i="5"/>
  <c r="E531" i="5"/>
  <c r="E540" i="5"/>
  <c r="E549" i="5"/>
  <c r="E558" i="5"/>
  <c r="E568" i="5"/>
  <c r="E577" i="5"/>
  <c r="E586" i="5"/>
  <c r="E595" i="5"/>
  <c r="E604" i="5"/>
  <c r="E613" i="5"/>
  <c r="E622" i="5"/>
  <c r="E632" i="5"/>
  <c r="E641" i="5"/>
  <c r="E650" i="5"/>
  <c r="E659" i="5"/>
  <c r="E668" i="5"/>
  <c r="E677" i="5"/>
  <c r="E686" i="5"/>
  <c r="E696" i="5"/>
  <c r="E705" i="5"/>
  <c r="E714" i="5"/>
  <c r="E723" i="5"/>
  <c r="E732" i="5"/>
  <c r="E741" i="5"/>
  <c r="E750" i="5"/>
  <c r="E760" i="5"/>
  <c r="E769" i="5"/>
  <c r="E778" i="5"/>
  <c r="E787" i="5"/>
  <c r="E796" i="5"/>
  <c r="E805" i="5"/>
  <c r="E814" i="5"/>
  <c r="E824" i="5"/>
  <c r="E833" i="5"/>
  <c r="E842" i="5"/>
  <c r="E851" i="5"/>
  <c r="E860" i="5"/>
  <c r="E869" i="5"/>
  <c r="E878" i="5"/>
  <c r="E888" i="5"/>
  <c r="E897" i="5"/>
  <c r="E906" i="5"/>
  <c r="E915" i="5"/>
  <c r="E924" i="5"/>
  <c r="E933" i="5"/>
  <c r="E942" i="5"/>
  <c r="F7" i="5" a="1"/>
  <c r="H9" i="5"/>
  <c r="H18" i="5"/>
  <c r="H27" i="5"/>
  <c r="H37" i="5"/>
  <c r="H46" i="5"/>
  <c r="H55" i="5"/>
  <c r="H64" i="5"/>
  <c r="H73" i="5"/>
  <c r="H82" i="5"/>
  <c r="H91" i="5"/>
  <c r="H101" i="5"/>
  <c r="H110" i="5"/>
  <c r="H119" i="5"/>
  <c r="H128" i="5"/>
  <c r="H137" i="5"/>
  <c r="H146" i="5"/>
  <c r="H155" i="5"/>
  <c r="H165" i="5"/>
  <c r="H174" i="5"/>
  <c r="H183" i="5"/>
  <c r="H192" i="5"/>
  <c r="H201" i="5"/>
  <c r="H210" i="5"/>
  <c r="H219" i="5"/>
  <c r="H229" i="5"/>
  <c r="H238" i="5"/>
  <c r="H247" i="5"/>
  <c r="H256" i="5"/>
  <c r="H265" i="5"/>
  <c r="H274" i="5"/>
  <c r="H283" i="5"/>
  <c r="H293" i="5"/>
  <c r="H302" i="5"/>
  <c r="H311" i="5"/>
  <c r="H320" i="5"/>
  <c r="H329" i="5"/>
  <c r="H338" i="5"/>
  <c r="H347" i="5"/>
  <c r="H357" i="5"/>
  <c r="H366" i="5"/>
  <c r="H375" i="5"/>
  <c r="H384" i="5"/>
  <c r="H393" i="5"/>
  <c r="H402" i="5"/>
  <c r="H411" i="5"/>
  <c r="H421" i="5"/>
  <c r="H430" i="5"/>
  <c r="H439" i="5"/>
  <c r="H448" i="5"/>
  <c r="H457" i="5"/>
  <c r="H466" i="5"/>
  <c r="H475" i="5"/>
  <c r="H485" i="5"/>
  <c r="H494" i="5"/>
  <c r="H503" i="5"/>
  <c r="H512" i="5"/>
  <c r="H521" i="5"/>
  <c r="H530" i="5"/>
  <c r="H539" i="5"/>
  <c r="H549" i="5"/>
  <c r="H558" i="5"/>
  <c r="H567" i="5"/>
  <c r="H576" i="5"/>
  <c r="H585" i="5"/>
  <c r="H594" i="5"/>
  <c r="H603" i="5"/>
  <c r="H613" i="5"/>
  <c r="H622" i="5"/>
  <c r="H631" i="5"/>
  <c r="H640" i="5"/>
  <c r="H649" i="5"/>
  <c r="H658" i="5"/>
  <c r="H667" i="5"/>
  <c r="H677" i="5"/>
  <c r="H686" i="5"/>
  <c r="H695" i="5"/>
  <c r="H704" i="5"/>
  <c r="H713" i="5"/>
  <c r="H722" i="5"/>
  <c r="H731" i="5"/>
  <c r="H741" i="5"/>
  <c r="H750" i="5"/>
  <c r="H759" i="5"/>
  <c r="H768" i="5"/>
  <c r="H777" i="5"/>
  <c r="H786" i="5"/>
  <c r="H795" i="5"/>
  <c r="H805" i="5"/>
  <c r="H814" i="5"/>
  <c r="H823" i="5"/>
  <c r="H832" i="5"/>
  <c r="H841" i="5"/>
  <c r="H850" i="5"/>
  <c r="H859" i="5"/>
  <c r="H869" i="5"/>
  <c r="H878" i="5"/>
  <c r="H887" i="5"/>
  <c r="H896" i="5"/>
  <c r="H905" i="5"/>
  <c r="H914" i="5"/>
  <c r="H923" i="5"/>
  <c r="H933" i="5"/>
  <c r="H942" i="5"/>
  <c r="A7" i="5"/>
  <c r="A14" i="5"/>
  <c r="A22" i="5"/>
  <c r="A30" i="5"/>
  <c r="A38" i="5"/>
  <c r="A46" i="5"/>
  <c r="A54" i="5"/>
  <c r="A62" i="5"/>
  <c r="A70" i="5"/>
  <c r="A78" i="5"/>
  <c r="A86" i="5"/>
  <c r="A94" i="5"/>
  <c r="A102" i="5"/>
  <c r="A110" i="5"/>
  <c r="A118" i="5"/>
  <c r="A126" i="5"/>
  <c r="A134" i="5"/>
  <c r="A142" i="5"/>
  <c r="A150" i="5"/>
  <c r="A158" i="5"/>
  <c r="A166" i="5"/>
  <c r="A174" i="5"/>
  <c r="A182" i="5"/>
  <c r="A190" i="5"/>
  <c r="A198" i="5"/>
  <c r="A206" i="5"/>
  <c r="A214" i="5"/>
  <c r="A222" i="5"/>
  <c r="A230" i="5"/>
  <c r="A238" i="5"/>
  <c r="A246" i="5"/>
  <c r="A254" i="5"/>
  <c r="A262" i="5"/>
  <c r="A270" i="5"/>
  <c r="A278" i="5"/>
  <c r="A286" i="5"/>
  <c r="A294" i="5"/>
  <c r="A302" i="5"/>
  <c r="A310" i="5"/>
  <c r="A318" i="5"/>
  <c r="A326" i="5"/>
  <c r="A334" i="5"/>
  <c r="A342" i="5"/>
  <c r="A350" i="5"/>
  <c r="A358" i="5"/>
  <c r="A366" i="5"/>
  <c r="A374" i="5"/>
  <c r="A382" i="5"/>
  <c r="A390" i="5"/>
  <c r="A398" i="5"/>
  <c r="A406" i="5"/>
  <c r="A414" i="5"/>
  <c r="A422" i="5"/>
  <c r="A430" i="5"/>
  <c r="A438" i="5"/>
  <c r="A446" i="5"/>
  <c r="A454" i="5"/>
  <c r="A462" i="5"/>
  <c r="A470" i="5"/>
  <c r="A478" i="5"/>
  <c r="A486" i="5"/>
  <c r="A494" i="5"/>
  <c r="A502" i="5"/>
  <c r="A510" i="5"/>
  <c r="A518" i="5"/>
  <c r="A526" i="5"/>
  <c r="A534" i="5"/>
  <c r="A542" i="5"/>
  <c r="A550" i="5"/>
  <c r="A558" i="5"/>
  <c r="A566" i="5"/>
  <c r="A574" i="5"/>
  <c r="A582" i="5"/>
  <c r="A590" i="5"/>
  <c r="A598" i="5"/>
  <c r="A606" i="5"/>
  <c r="A614" i="5"/>
  <c r="A622" i="5"/>
  <c r="A630" i="5"/>
  <c r="A638" i="5"/>
  <c r="A646" i="5"/>
  <c r="A654" i="5"/>
  <c r="A662" i="5"/>
  <c r="A670" i="5"/>
  <c r="A678" i="5"/>
  <c r="A686" i="5"/>
  <c r="A694" i="5"/>
  <c r="A702" i="5"/>
  <c r="A710" i="5"/>
  <c r="A718" i="5"/>
  <c r="A726" i="5"/>
  <c r="A734" i="5"/>
  <c r="A742" i="5"/>
  <c r="A750" i="5"/>
  <c r="A758" i="5"/>
  <c r="A766" i="5"/>
  <c r="A774" i="5"/>
  <c r="A782" i="5"/>
  <c r="A790" i="5"/>
  <c r="A798" i="5"/>
  <c r="A806" i="5"/>
  <c r="A814" i="5"/>
  <c r="A822" i="5"/>
  <c r="A830" i="5"/>
  <c r="A838" i="5"/>
  <c r="A846" i="5"/>
  <c r="A854" i="5"/>
  <c r="A862" i="5"/>
  <c r="A870" i="5"/>
  <c r="A878" i="5"/>
  <c r="A886" i="5"/>
  <c r="A894" i="5"/>
  <c r="A902" i="5"/>
  <c r="A910" i="5"/>
  <c r="A918" i="5"/>
  <c r="A926" i="5"/>
  <c r="A934" i="5"/>
  <c r="A942" i="5"/>
  <c r="A950" i="5"/>
  <c r="A958" i="5"/>
  <c r="A966" i="5"/>
  <c r="A974" i="5"/>
  <c r="A982" i="5"/>
  <c r="A990" i="5"/>
  <c r="A998" i="5"/>
  <c r="A1006" i="5"/>
  <c r="A1014" i="5"/>
  <c r="A1022" i="5"/>
  <c r="A1030" i="5"/>
  <c r="A1038" i="5"/>
  <c r="A1046" i="5"/>
  <c r="A1054" i="5"/>
  <c r="A1062" i="5"/>
  <c r="A1070" i="5"/>
  <c r="A1078" i="5"/>
  <c r="A1086" i="5"/>
  <c r="A1094" i="5"/>
  <c r="A1102" i="5"/>
  <c r="A1110" i="5"/>
  <c r="A1118" i="5"/>
  <c r="A1126" i="5"/>
  <c r="A1134" i="5"/>
  <c r="A1142" i="5"/>
  <c r="A1150" i="5"/>
  <c r="A1158" i="5"/>
  <c r="A1166" i="5"/>
  <c r="A1174" i="5"/>
  <c r="A1182" i="5"/>
  <c r="A1190" i="5"/>
  <c r="A1198" i="5"/>
  <c r="A1206" i="5"/>
  <c r="A1214" i="5"/>
  <c r="A1222" i="5"/>
  <c r="A1230" i="5"/>
  <c r="A1238" i="5"/>
  <c r="A1246" i="5"/>
  <c r="A1254" i="5"/>
  <c r="A1262" i="5"/>
  <c r="A1270" i="5"/>
  <c r="A1278" i="5"/>
  <c r="A1286" i="5"/>
  <c r="A1294" i="5"/>
  <c r="A1302" i="5"/>
  <c r="A1310" i="5"/>
  <c r="A1318" i="5"/>
  <c r="A1326" i="5"/>
  <c r="A1334" i="5"/>
  <c r="A1342" i="5"/>
  <c r="A1350" i="5"/>
  <c r="A1358" i="5"/>
  <c r="A1366" i="5"/>
  <c r="A1374" i="5"/>
  <c r="A1382" i="5"/>
  <c r="A1390" i="5"/>
  <c r="A1398" i="5"/>
  <c r="A1406" i="5"/>
  <c r="A1414" i="5"/>
  <c r="A1422" i="5"/>
  <c r="A1430" i="5"/>
  <c r="A1438" i="5"/>
  <c r="A1446" i="5"/>
  <c r="E13" i="5"/>
  <c r="E21" i="5"/>
  <c r="E29" i="5"/>
  <c r="E37" i="5"/>
  <c r="E45" i="5"/>
  <c r="E53" i="5"/>
  <c r="E61" i="5"/>
  <c r="E69" i="5"/>
  <c r="E77" i="5"/>
  <c r="E85" i="5"/>
  <c r="E93" i="5"/>
  <c r="E101" i="5"/>
  <c r="E109" i="5"/>
  <c r="E117" i="5"/>
  <c r="E125" i="5"/>
  <c r="E133" i="5"/>
  <c r="E141" i="5"/>
  <c r="E149" i="5"/>
  <c r="E157" i="5"/>
  <c r="E165" i="5"/>
  <c r="E173" i="5"/>
  <c r="E181" i="5"/>
  <c r="E189" i="5"/>
  <c r="E197" i="5"/>
  <c r="E205" i="5"/>
  <c r="E213" i="5"/>
  <c r="E221" i="5"/>
  <c r="E229" i="5"/>
  <c r="E237" i="5"/>
  <c r="E245" i="5"/>
  <c r="E253" i="5"/>
  <c r="E261" i="5"/>
  <c r="E269" i="5"/>
  <c r="E277" i="5"/>
  <c r="E285" i="5"/>
  <c r="E294" i="5"/>
  <c r="E304" i="5"/>
  <c r="E313" i="5"/>
  <c r="E322" i="5"/>
  <c r="E331" i="5"/>
  <c r="E340" i="5"/>
  <c r="E349" i="5"/>
  <c r="E358" i="5"/>
  <c r="E368" i="5"/>
  <c r="E377" i="5"/>
  <c r="E386" i="5"/>
  <c r="E395" i="5"/>
  <c r="E404" i="5"/>
  <c r="E413" i="5"/>
  <c r="E422" i="5"/>
  <c r="E432" i="5"/>
  <c r="E441" i="5"/>
  <c r="E450" i="5"/>
  <c r="E459" i="5"/>
  <c r="E468" i="5"/>
  <c r="E477" i="5"/>
  <c r="E486" i="5"/>
  <c r="E496" i="5"/>
  <c r="E505" i="5"/>
  <c r="E514" i="5"/>
  <c r="E523" i="5"/>
  <c r="E532" i="5"/>
  <c r="E541" i="5"/>
  <c r="E550" i="5"/>
  <c r="E560" i="5"/>
  <c r="E569" i="5"/>
  <c r="E578" i="5"/>
  <c r="E587" i="5"/>
  <c r="E596" i="5"/>
  <c r="E605" i="5"/>
  <c r="E614" i="5"/>
  <c r="E624" i="5"/>
  <c r="E633" i="5"/>
  <c r="E642" i="5"/>
  <c r="E651" i="5"/>
  <c r="E660" i="5"/>
  <c r="E669" i="5"/>
  <c r="E678" i="5"/>
  <c r="E688" i="5"/>
  <c r="E697" i="5"/>
  <c r="E706" i="5"/>
  <c r="E715" i="5"/>
  <c r="E724" i="5"/>
  <c r="E733" i="5"/>
  <c r="E742" i="5"/>
  <c r="E752" i="5"/>
  <c r="E761" i="5"/>
  <c r="E770" i="5"/>
  <c r="E779" i="5"/>
  <c r="E788" i="5"/>
  <c r="E797" i="5"/>
  <c r="E806" i="5"/>
  <c r="E816" i="5"/>
  <c r="E825" i="5"/>
  <c r="E834" i="5"/>
  <c r="E843" i="5"/>
  <c r="E852" i="5"/>
  <c r="E861" i="5"/>
  <c r="E870" i="5"/>
  <c r="E880" i="5"/>
  <c r="E889" i="5"/>
  <c r="E898" i="5"/>
  <c r="E907" i="5"/>
  <c r="E916" i="5"/>
  <c r="E925" i="5"/>
  <c r="E934" i="5"/>
  <c r="E944" i="5"/>
  <c r="H10" i="5"/>
  <c r="H19" i="5"/>
  <c r="H29" i="5"/>
  <c r="H38" i="5"/>
  <c r="H47" i="5"/>
  <c r="H56" i="5"/>
  <c r="H65" i="5"/>
  <c r="H74" i="5"/>
  <c r="H83" i="5"/>
  <c r="H93" i="5"/>
  <c r="H102" i="5"/>
  <c r="H111" i="5"/>
  <c r="H120" i="5"/>
  <c r="H129" i="5"/>
  <c r="H138" i="5"/>
  <c r="H147" i="5"/>
  <c r="H157" i="5"/>
  <c r="H166" i="5"/>
  <c r="H175" i="5"/>
  <c r="H184" i="5"/>
  <c r="H193" i="5"/>
  <c r="H202" i="5"/>
  <c r="H211" i="5"/>
  <c r="H221" i="5"/>
  <c r="H230" i="5"/>
  <c r="H239" i="5"/>
  <c r="H248" i="5"/>
  <c r="H257" i="5"/>
  <c r="H266" i="5"/>
  <c r="H275" i="5"/>
  <c r="H285" i="5"/>
  <c r="H294" i="5"/>
  <c r="H303" i="5"/>
  <c r="H312" i="5"/>
  <c r="H321" i="5"/>
  <c r="H330" i="5"/>
  <c r="H339" i="5"/>
  <c r="H349" i="5"/>
  <c r="H358" i="5"/>
  <c r="H367" i="5"/>
  <c r="H376" i="5"/>
  <c r="H385" i="5"/>
  <c r="H394" i="5"/>
  <c r="H403" i="5"/>
  <c r="H413" i="5"/>
  <c r="H422" i="5"/>
  <c r="H431" i="5"/>
  <c r="H440" i="5"/>
  <c r="H449" i="5"/>
  <c r="H458" i="5"/>
  <c r="H467" i="5"/>
  <c r="H477" i="5"/>
  <c r="H486" i="5"/>
  <c r="H495" i="5"/>
  <c r="H504" i="5"/>
  <c r="H513" i="5"/>
  <c r="H522" i="5"/>
  <c r="H531" i="5"/>
  <c r="H541" i="5"/>
  <c r="H550" i="5"/>
  <c r="H559" i="5"/>
  <c r="H568" i="5"/>
  <c r="H577" i="5"/>
  <c r="H586" i="5"/>
  <c r="H595" i="5"/>
  <c r="H605" i="5"/>
  <c r="H614" i="5"/>
  <c r="H623" i="5"/>
  <c r="H632" i="5"/>
  <c r="H641" i="5"/>
  <c r="H650" i="5"/>
  <c r="H659" i="5"/>
  <c r="H669" i="5"/>
  <c r="H678" i="5"/>
  <c r="H687" i="5"/>
  <c r="H696" i="5"/>
  <c r="H705" i="5"/>
  <c r="H714" i="5"/>
  <c r="H723" i="5"/>
  <c r="H733" i="5"/>
  <c r="H742" i="5"/>
  <c r="H751" i="5"/>
  <c r="H760" i="5"/>
  <c r="H769" i="5"/>
  <c r="H778" i="5"/>
  <c r="H787" i="5"/>
  <c r="H797" i="5"/>
  <c r="H806" i="5"/>
  <c r="H815" i="5"/>
  <c r="H824" i="5"/>
  <c r="H833" i="5"/>
  <c r="H842" i="5"/>
  <c r="H851" i="5"/>
  <c r="H861" i="5"/>
  <c r="H870" i="5"/>
  <c r="H879" i="5"/>
  <c r="H888" i="5"/>
  <c r="H897" i="5"/>
  <c r="H906" i="5"/>
  <c r="H915" i="5"/>
  <c r="H925" i="5"/>
  <c r="H934" i="5"/>
  <c r="H943" i="5"/>
  <c r="A15" i="5"/>
  <c r="A23" i="5"/>
  <c r="A31" i="5"/>
  <c r="A39" i="5"/>
  <c r="A47" i="5"/>
  <c r="A55" i="5"/>
  <c r="A63" i="5"/>
  <c r="A71" i="5"/>
  <c r="A79" i="5"/>
  <c r="A87" i="5"/>
  <c r="A95" i="5"/>
  <c r="A103" i="5"/>
  <c r="A111" i="5"/>
  <c r="A119" i="5"/>
  <c r="A127" i="5"/>
  <c r="A135" i="5"/>
  <c r="A143" i="5"/>
  <c r="A151" i="5"/>
  <c r="A159" i="5"/>
  <c r="A167" i="5"/>
  <c r="A175" i="5"/>
  <c r="A183" i="5"/>
  <c r="A191" i="5"/>
  <c r="A199" i="5"/>
  <c r="A207" i="5"/>
  <c r="A215" i="5"/>
  <c r="A223" i="5"/>
  <c r="A231" i="5"/>
  <c r="A239" i="5"/>
  <c r="A247" i="5"/>
  <c r="A255" i="5"/>
  <c r="A263" i="5"/>
  <c r="A271" i="5"/>
  <c r="A279" i="5"/>
  <c r="A287" i="5"/>
  <c r="A295" i="5"/>
  <c r="A303" i="5"/>
  <c r="A311" i="5"/>
  <c r="A319" i="5"/>
  <c r="A327" i="5"/>
  <c r="A335" i="5"/>
  <c r="A343" i="5"/>
  <c r="A351" i="5"/>
  <c r="A359" i="5"/>
  <c r="A367" i="5"/>
  <c r="A375" i="5"/>
  <c r="A383" i="5"/>
  <c r="A391" i="5"/>
  <c r="A399" i="5"/>
  <c r="A407" i="5"/>
  <c r="A415" i="5"/>
  <c r="A423" i="5"/>
  <c r="A431" i="5"/>
  <c r="A439" i="5"/>
  <c r="A447" i="5"/>
  <c r="A455" i="5"/>
  <c r="A463" i="5"/>
  <c r="A471" i="5"/>
  <c r="A479" i="5"/>
  <c r="A487" i="5"/>
  <c r="A495" i="5"/>
  <c r="A503" i="5"/>
  <c r="A511" i="5"/>
  <c r="A519" i="5"/>
  <c r="A527" i="5"/>
  <c r="A535" i="5"/>
  <c r="A543" i="5"/>
  <c r="A551" i="5"/>
  <c r="A559" i="5"/>
  <c r="A567" i="5"/>
  <c r="A575" i="5"/>
  <c r="A583" i="5"/>
  <c r="A591" i="5"/>
  <c r="A599" i="5"/>
  <c r="A607" i="5"/>
  <c r="A615" i="5"/>
  <c r="A623" i="5"/>
  <c r="A631" i="5"/>
  <c r="A639" i="5"/>
  <c r="A647" i="5"/>
  <c r="A655" i="5"/>
  <c r="A663" i="5"/>
  <c r="A671" i="5"/>
  <c r="A679" i="5"/>
  <c r="A687" i="5"/>
  <c r="A695" i="5"/>
  <c r="A703" i="5"/>
  <c r="A711" i="5"/>
  <c r="A719" i="5"/>
  <c r="A727" i="5"/>
  <c r="A735" i="5"/>
  <c r="A743" i="5"/>
  <c r="A751" i="5"/>
  <c r="A759" i="5"/>
  <c r="A767" i="5"/>
  <c r="A775" i="5"/>
  <c r="A783" i="5"/>
  <c r="A791" i="5"/>
  <c r="A799" i="5"/>
  <c r="A807" i="5"/>
  <c r="A815" i="5"/>
  <c r="A823" i="5"/>
  <c r="A831" i="5"/>
  <c r="A839" i="5"/>
  <c r="A847" i="5"/>
  <c r="A855" i="5"/>
  <c r="A863" i="5"/>
  <c r="A871" i="5"/>
  <c r="A879" i="5"/>
  <c r="A887" i="5"/>
  <c r="A895" i="5"/>
  <c r="A903" i="5"/>
  <c r="A911" i="5"/>
  <c r="A919" i="5"/>
  <c r="A927" i="5"/>
  <c r="A935" i="5"/>
  <c r="A943" i="5"/>
  <c r="A951" i="5"/>
  <c r="A959" i="5"/>
  <c r="A967" i="5"/>
  <c r="A975" i="5"/>
  <c r="A983" i="5"/>
  <c r="A991" i="5"/>
  <c r="A999" i="5"/>
  <c r="A1007" i="5"/>
  <c r="A1015" i="5"/>
  <c r="A1023" i="5"/>
  <c r="A1031" i="5"/>
  <c r="A1039" i="5"/>
  <c r="A1047" i="5"/>
  <c r="A1055" i="5"/>
  <c r="A1063" i="5"/>
  <c r="A1071" i="5"/>
  <c r="A1079" i="5"/>
  <c r="A1087" i="5"/>
  <c r="A1095" i="5"/>
  <c r="A1103" i="5"/>
  <c r="A1111" i="5"/>
  <c r="A1119" i="5"/>
  <c r="A1127" i="5"/>
  <c r="A1135" i="5"/>
  <c r="A1143" i="5"/>
  <c r="A1151" i="5"/>
  <c r="A1159" i="5"/>
  <c r="A1167" i="5"/>
  <c r="A1175" i="5"/>
  <c r="A1183" i="5"/>
  <c r="A1191" i="5"/>
  <c r="A1199" i="5"/>
  <c r="A1207" i="5"/>
  <c r="A1215" i="5"/>
  <c r="A1223" i="5"/>
  <c r="A1231" i="5"/>
  <c r="A1239" i="5"/>
  <c r="A1247" i="5"/>
  <c r="A1255" i="5"/>
  <c r="A1263" i="5"/>
  <c r="A1271" i="5"/>
  <c r="A1279" i="5"/>
  <c r="A1287" i="5"/>
  <c r="A1295" i="5"/>
  <c r="A1303" i="5"/>
  <c r="A1311" i="5"/>
  <c r="A1319" i="5"/>
  <c r="A1327" i="5"/>
  <c r="A1335" i="5"/>
  <c r="A1343" i="5"/>
  <c r="A1351" i="5"/>
  <c r="A1359" i="5"/>
  <c r="A1367" i="5"/>
  <c r="A1375" i="5"/>
  <c r="A1383" i="5"/>
  <c r="A1391" i="5"/>
  <c r="A1399" i="5"/>
  <c r="A1407" i="5"/>
  <c r="A1415" i="5"/>
  <c r="A1423" i="5"/>
  <c r="A1431" i="5"/>
  <c r="A1439" i="5"/>
  <c r="A1447" i="5"/>
  <c r="D7" i="5" a="1"/>
  <c r="E7" i="5"/>
  <c r="E14" i="5"/>
  <c r="E22" i="5"/>
  <c r="E30" i="5"/>
  <c r="E38" i="5"/>
  <c r="E46" i="5"/>
  <c r="E54" i="5"/>
  <c r="E62" i="5"/>
  <c r="E70" i="5"/>
  <c r="E78" i="5"/>
  <c r="E86" i="5"/>
  <c r="E94" i="5"/>
  <c r="E102" i="5"/>
  <c r="E110" i="5"/>
  <c r="E118" i="5"/>
  <c r="E126" i="5"/>
  <c r="E134" i="5"/>
  <c r="E142" i="5"/>
  <c r="E150" i="5"/>
  <c r="E158" i="5"/>
  <c r="E166" i="5"/>
  <c r="E174" i="5"/>
  <c r="E182" i="5"/>
  <c r="E190" i="5"/>
  <c r="E198" i="5"/>
  <c r="E206" i="5"/>
  <c r="E214" i="5"/>
  <c r="E222" i="5"/>
  <c r="E230" i="5"/>
  <c r="E238" i="5"/>
  <c r="E246" i="5"/>
  <c r="E254" i="5"/>
  <c r="E262" i="5"/>
  <c r="E270" i="5"/>
  <c r="E278" i="5"/>
  <c r="E286" i="5"/>
  <c r="E296" i="5"/>
  <c r="E305" i="5"/>
  <c r="E314" i="5"/>
  <c r="E323" i="5"/>
  <c r="E332" i="5"/>
  <c r="E341" i="5"/>
  <c r="E350" i="5"/>
  <c r="E360" i="5"/>
  <c r="E369" i="5"/>
  <c r="E378" i="5"/>
  <c r="E387" i="5"/>
  <c r="E396" i="5"/>
  <c r="E405" i="5"/>
  <c r="E414" i="5"/>
  <c r="E424" i="5"/>
  <c r="E433" i="5"/>
  <c r="E442" i="5"/>
  <c r="E451" i="5"/>
  <c r="E460" i="5"/>
  <c r="E469" i="5"/>
  <c r="E478" i="5"/>
  <c r="E488" i="5"/>
  <c r="E497" i="5"/>
  <c r="E506" i="5"/>
  <c r="E515" i="5"/>
  <c r="E524" i="5"/>
  <c r="E533" i="5"/>
  <c r="E542" i="5"/>
  <c r="E552" i="5"/>
  <c r="E561" i="5"/>
  <c r="E570" i="5"/>
  <c r="E579" i="5"/>
  <c r="E588" i="5"/>
  <c r="E597" i="5"/>
  <c r="E606" i="5"/>
  <c r="E616" i="5"/>
  <c r="E625" i="5"/>
  <c r="E634" i="5"/>
  <c r="E643" i="5"/>
  <c r="E652" i="5"/>
  <c r="E661" i="5"/>
  <c r="E670" i="5"/>
  <c r="E680" i="5"/>
  <c r="E689" i="5"/>
  <c r="E698" i="5"/>
  <c r="E707" i="5"/>
  <c r="E716" i="5"/>
  <c r="E725" i="5"/>
  <c r="E734" i="5"/>
  <c r="E744" i="5"/>
  <c r="E753" i="5"/>
  <c r="E762" i="5"/>
  <c r="E771" i="5"/>
  <c r="E780" i="5"/>
  <c r="E789" i="5"/>
  <c r="E798" i="5"/>
  <c r="E808" i="5"/>
  <c r="E817" i="5"/>
  <c r="E826" i="5"/>
  <c r="E835" i="5"/>
  <c r="E844" i="5"/>
  <c r="E853" i="5"/>
  <c r="E862" i="5"/>
  <c r="E872" i="5"/>
  <c r="E881" i="5"/>
  <c r="E890" i="5"/>
  <c r="E899" i="5"/>
  <c r="E908" i="5"/>
  <c r="E917" i="5"/>
  <c r="E926" i="5"/>
  <c r="E936" i="5"/>
  <c r="H11" i="5"/>
  <c r="H21" i="5"/>
  <c r="H30" i="5"/>
  <c r="H39" i="5"/>
  <c r="H48" i="5"/>
  <c r="H57" i="5"/>
  <c r="H66" i="5"/>
  <c r="H75" i="5"/>
  <c r="H85" i="5"/>
  <c r="H94" i="5"/>
  <c r="H103" i="5"/>
  <c r="H112" i="5"/>
  <c r="H121" i="5"/>
  <c r="H130" i="5"/>
  <c r="H139" i="5"/>
  <c r="H149" i="5"/>
  <c r="H158" i="5"/>
  <c r="H167" i="5"/>
  <c r="H176" i="5"/>
  <c r="H185" i="5"/>
  <c r="H194" i="5"/>
  <c r="H203" i="5"/>
  <c r="H213" i="5"/>
  <c r="H222" i="5"/>
  <c r="H231" i="5"/>
  <c r="H240" i="5"/>
  <c r="H249" i="5"/>
  <c r="H258" i="5"/>
  <c r="H267" i="5"/>
  <c r="H277" i="5"/>
  <c r="H286" i="5"/>
  <c r="H295" i="5"/>
  <c r="H304" i="5"/>
  <c r="H313" i="5"/>
  <c r="H322" i="5"/>
  <c r="H331" i="5"/>
  <c r="H341" i="5"/>
  <c r="H350" i="5"/>
  <c r="H359" i="5"/>
  <c r="H368" i="5"/>
  <c r="H377" i="5"/>
  <c r="H386" i="5"/>
  <c r="H395" i="5"/>
  <c r="H405" i="5"/>
  <c r="H414" i="5"/>
  <c r="H423" i="5"/>
  <c r="H432" i="5"/>
  <c r="H441" i="5"/>
  <c r="H450" i="5"/>
  <c r="H459" i="5"/>
  <c r="H469" i="5"/>
  <c r="H478" i="5"/>
  <c r="H487" i="5"/>
  <c r="H496" i="5"/>
  <c r="H505" i="5"/>
  <c r="H514" i="5"/>
  <c r="H523" i="5"/>
  <c r="H533" i="5"/>
  <c r="H542" i="5"/>
  <c r="H551" i="5"/>
  <c r="H560" i="5"/>
  <c r="H569" i="5"/>
  <c r="H578" i="5"/>
  <c r="H587" i="5"/>
  <c r="H597" i="5"/>
  <c r="H606" i="5"/>
  <c r="H615" i="5"/>
  <c r="H624" i="5"/>
  <c r="H633" i="5"/>
  <c r="H642" i="5"/>
  <c r="H651" i="5"/>
  <c r="H661" i="5"/>
  <c r="H670" i="5"/>
  <c r="H679" i="5"/>
  <c r="H688" i="5"/>
  <c r="H697" i="5"/>
  <c r="H706" i="5"/>
  <c r="H715" i="5"/>
  <c r="H725" i="5"/>
  <c r="H734" i="5"/>
  <c r="H743" i="5"/>
  <c r="H752" i="5"/>
  <c r="H761" i="5"/>
  <c r="H770" i="5"/>
  <c r="H779" i="5"/>
  <c r="H789" i="5"/>
  <c r="H798" i="5"/>
  <c r="H807" i="5"/>
  <c r="H816" i="5"/>
  <c r="H825" i="5"/>
  <c r="H834" i="5"/>
  <c r="H843" i="5"/>
  <c r="H853" i="5"/>
  <c r="H862" i="5"/>
  <c r="H871" i="5"/>
  <c r="H880" i="5"/>
  <c r="H889" i="5"/>
  <c r="H898" i="5"/>
  <c r="H907" i="5"/>
  <c r="H917" i="5"/>
  <c r="H926" i="5"/>
  <c r="H935" i="5"/>
  <c r="H944" i="5"/>
  <c r="E943" i="5"/>
  <c r="E935" i="5"/>
  <c r="E927" i="5"/>
  <c r="E919" i="5"/>
  <c r="E911" i="5"/>
  <c r="E903" i="5"/>
  <c r="E895" i="5"/>
  <c r="E887" i="5"/>
  <c r="E879" i="5"/>
  <c r="E871" i="5"/>
  <c r="E863" i="5"/>
  <c r="E855" i="5"/>
  <c r="E847" i="5"/>
  <c r="E839" i="5"/>
  <c r="E831" i="5"/>
  <c r="E823" i="5"/>
  <c r="E815" i="5"/>
  <c r="E807" i="5"/>
  <c r="E799" i="5"/>
  <c r="E791" i="5"/>
  <c r="E783" i="5"/>
  <c r="E775" i="5"/>
  <c r="E767" i="5"/>
  <c r="E759" i="5"/>
  <c r="E751" i="5"/>
  <c r="E743" i="5"/>
  <c r="E735" i="5"/>
  <c r="E727" i="5"/>
  <c r="E719" i="5"/>
  <c r="E711" i="5"/>
  <c r="E703" i="5"/>
  <c r="E695" i="5"/>
  <c r="E687" i="5"/>
  <c r="E679" i="5"/>
  <c r="E671" i="5"/>
  <c r="E663" i="5"/>
  <c r="E655" i="5"/>
  <c r="E647" i="5"/>
  <c r="E639" i="5"/>
  <c r="E631" i="5"/>
  <c r="E623" i="5"/>
  <c r="E615" i="5"/>
  <c r="E607" i="5"/>
  <c r="E599" i="5"/>
  <c r="E591" i="5"/>
  <c r="E583" i="5"/>
  <c r="E575" i="5"/>
  <c r="E567" i="5"/>
  <c r="E559" i="5"/>
  <c r="E551" i="5"/>
  <c r="E543" i="5"/>
  <c r="E535" i="5"/>
  <c r="E527" i="5"/>
  <c r="E519" i="5"/>
  <c r="E511" i="5"/>
  <c r="E503" i="5"/>
  <c r="E495" i="5"/>
  <c r="E487" i="5"/>
  <c r="E479" i="5"/>
  <c r="E471" i="5"/>
  <c r="E463" i="5"/>
  <c r="E455" i="5"/>
  <c r="E447" i="5"/>
  <c r="E439" i="5"/>
  <c r="E431" i="5"/>
  <c r="E423" i="5"/>
  <c r="E415" i="5"/>
  <c r="E407" i="5"/>
  <c r="E399" i="5"/>
  <c r="E391" i="5"/>
  <c r="E383" i="5"/>
  <c r="E375" i="5"/>
  <c r="E367" i="5"/>
  <c r="E359" i="5"/>
  <c r="E351" i="5"/>
  <c r="E343" i="5"/>
  <c r="E335" i="5"/>
  <c r="E327" i="5"/>
  <c r="E319" i="5"/>
  <c r="E311" i="5"/>
  <c r="E303" i="5"/>
  <c r="E295" i="5"/>
  <c r="E287" i="5"/>
  <c r="E15" i="5"/>
  <c r="E23" i="5"/>
  <c r="E31" i="5"/>
  <c r="E39" i="5"/>
  <c r="E47" i="5"/>
  <c r="E55" i="5"/>
  <c r="E63" i="5"/>
  <c r="E71" i="5"/>
  <c r="E79" i="5"/>
  <c r="E87" i="5"/>
  <c r="E95" i="5"/>
  <c r="E103" i="5"/>
  <c r="E111" i="5"/>
  <c r="E119" i="5"/>
  <c r="E127" i="5"/>
  <c r="E135" i="5"/>
  <c r="E143" i="5"/>
  <c r="E151" i="5"/>
  <c r="E159" i="5"/>
  <c r="E167" i="5"/>
  <c r="E175" i="5"/>
  <c r="E183" i="5"/>
  <c r="E191" i="5"/>
  <c r="E199" i="5"/>
  <c r="E207" i="5"/>
  <c r="E215" i="5"/>
  <c r="E223" i="5"/>
  <c r="E231" i="5"/>
  <c r="E239" i="5"/>
  <c r="E247" i="5"/>
  <c r="E255" i="5"/>
  <c r="E263" i="5"/>
  <c r="E271" i="5"/>
  <c r="E279" i="5"/>
  <c r="E288" i="5"/>
  <c r="E297" i="5"/>
  <c r="E306" i="5"/>
  <c r="E315" i="5"/>
  <c r="E324" i="5"/>
  <c r="E333" i="5"/>
  <c r="E342" i="5"/>
  <c r="E352" i="5"/>
  <c r="E361" i="5"/>
  <c r="E370" i="5"/>
  <c r="E379" i="5"/>
  <c r="E388" i="5"/>
  <c r="E397" i="5"/>
  <c r="E406" i="5"/>
  <c r="E416" i="5"/>
  <c r="E425" i="5"/>
  <c r="E434" i="5"/>
  <c r="E443" i="5"/>
  <c r="E452" i="5"/>
  <c r="E461" i="5"/>
  <c r="E470" i="5"/>
  <c r="E480" i="5"/>
  <c r="E489" i="5"/>
  <c r="E498" i="5"/>
  <c r="E507" i="5"/>
  <c r="E516" i="5"/>
  <c r="E525" i="5"/>
  <c r="E534" i="5"/>
  <c r="E544" i="5"/>
  <c r="E553" i="5"/>
  <c r="E562" i="5"/>
  <c r="E571" i="5"/>
  <c r="E580" i="5"/>
  <c r="E589" i="5"/>
  <c r="E598" i="5"/>
  <c r="E608" i="5"/>
  <c r="E617" i="5"/>
  <c r="E626" i="5"/>
  <c r="E635" i="5"/>
  <c r="E644" i="5"/>
  <c r="E653" i="5"/>
  <c r="E662" i="5"/>
  <c r="E672" i="5"/>
  <c r="E681" i="5"/>
  <c r="E690" i="5"/>
  <c r="E699" i="5"/>
  <c r="E708" i="5"/>
  <c r="E717" i="5"/>
  <c r="E726" i="5"/>
  <c r="E736" i="5"/>
  <c r="E745" i="5"/>
  <c r="E754" i="5"/>
  <c r="E763" i="5"/>
  <c r="E772" i="5"/>
  <c r="E781" i="5"/>
  <c r="E790" i="5"/>
  <c r="E800" i="5"/>
  <c r="E809" i="5"/>
  <c r="E818" i="5"/>
  <c r="E827" i="5"/>
  <c r="E836" i="5"/>
  <c r="E845" i="5"/>
  <c r="E854" i="5"/>
  <c r="E864" i="5"/>
  <c r="E873" i="5"/>
  <c r="E882" i="5"/>
  <c r="E891" i="5"/>
  <c r="E900" i="5"/>
  <c r="E909" i="5"/>
  <c r="E918" i="5"/>
  <c r="E928" i="5"/>
  <c r="E937" i="5"/>
  <c r="E946" i="5"/>
  <c r="G7" i="5" a="1"/>
  <c r="H13" i="5"/>
  <c r="H22" i="5"/>
  <c r="H31" i="5"/>
  <c r="H40" i="5"/>
  <c r="H49" i="5"/>
  <c r="H58" i="5"/>
  <c r="H67" i="5"/>
  <c r="H77" i="5"/>
  <c r="H86" i="5"/>
  <c r="H95" i="5"/>
  <c r="H104" i="5"/>
  <c r="H113" i="5"/>
  <c r="H122" i="5"/>
  <c r="H131" i="5"/>
  <c r="H141" i="5"/>
  <c r="H150" i="5"/>
  <c r="H159" i="5"/>
  <c r="H168" i="5"/>
  <c r="H177" i="5"/>
  <c r="H186" i="5"/>
  <c r="H195" i="5"/>
  <c r="H205" i="5"/>
  <c r="H214" i="5"/>
  <c r="H223" i="5"/>
  <c r="H232" i="5"/>
  <c r="H241" i="5"/>
  <c r="H250" i="5"/>
  <c r="H259" i="5"/>
  <c r="H269" i="5"/>
  <c r="H278" i="5"/>
  <c r="H287" i="5"/>
  <c r="H296" i="5"/>
  <c r="H305" i="5"/>
  <c r="H314" i="5"/>
  <c r="H323" i="5"/>
  <c r="H333" i="5"/>
  <c r="H342" i="5"/>
  <c r="H351" i="5"/>
  <c r="H360" i="5"/>
  <c r="H369" i="5"/>
  <c r="H378" i="5"/>
  <c r="H387" i="5"/>
  <c r="H397" i="5"/>
  <c r="H406" i="5"/>
  <c r="H415" i="5"/>
  <c r="H424" i="5"/>
  <c r="H433" i="5"/>
  <c r="H442" i="5"/>
  <c r="H451" i="5"/>
  <c r="H461" i="5"/>
  <c r="H470" i="5"/>
  <c r="H479" i="5"/>
  <c r="H488" i="5"/>
  <c r="H497" i="5"/>
  <c r="H506" i="5"/>
  <c r="H515" i="5"/>
  <c r="H525" i="5"/>
  <c r="H534" i="5"/>
  <c r="H543" i="5"/>
  <c r="H552" i="5"/>
  <c r="H561" i="5"/>
  <c r="H570" i="5"/>
  <c r="H579" i="5"/>
  <c r="H589" i="5"/>
  <c r="H598" i="5"/>
  <c r="H607" i="5"/>
  <c r="H616" i="5"/>
  <c r="H625" i="5"/>
  <c r="H634" i="5"/>
  <c r="H643" i="5"/>
  <c r="H653" i="5"/>
  <c r="H662" i="5"/>
  <c r="H671" i="5"/>
  <c r="H680" i="5"/>
  <c r="H689" i="5"/>
  <c r="H698" i="5"/>
  <c r="H707" i="5"/>
  <c r="H717" i="5"/>
  <c r="H726" i="5"/>
  <c r="H735" i="5"/>
  <c r="H744" i="5"/>
  <c r="H753" i="5"/>
  <c r="H762" i="5"/>
  <c r="H771" i="5"/>
  <c r="H781" i="5"/>
  <c r="H790" i="5"/>
  <c r="H799" i="5"/>
  <c r="H808" i="5"/>
  <c r="H817" i="5"/>
  <c r="H826" i="5"/>
  <c r="H835" i="5"/>
  <c r="H845" i="5"/>
  <c r="H854" i="5"/>
  <c r="H863" i="5"/>
  <c r="H872" i="5"/>
  <c r="H881" i="5"/>
  <c r="H890" i="5"/>
  <c r="H899" i="5"/>
  <c r="H909" i="5"/>
  <c r="H918" i="5"/>
  <c r="H927" i="5"/>
  <c r="H936" i="5"/>
  <c r="H945" i="5"/>
  <c r="A9" i="5"/>
  <c r="A17" i="5"/>
  <c r="A25" i="5"/>
  <c r="A33" i="5"/>
  <c r="A41" i="5"/>
  <c r="A49" i="5"/>
  <c r="A57" i="5"/>
  <c r="A65" i="5"/>
  <c r="A73" i="5"/>
  <c r="A81" i="5"/>
  <c r="A89" i="5"/>
  <c r="A97" i="5"/>
  <c r="A105" i="5"/>
  <c r="A113" i="5"/>
  <c r="A121" i="5"/>
  <c r="A129" i="5"/>
  <c r="A137" i="5"/>
  <c r="A145" i="5"/>
  <c r="A153" i="5"/>
  <c r="A161" i="5"/>
  <c r="A169" i="5"/>
  <c r="A177" i="5"/>
  <c r="A185" i="5"/>
  <c r="A193" i="5"/>
  <c r="A201" i="5"/>
  <c r="A209" i="5"/>
  <c r="A217" i="5"/>
  <c r="A225" i="5"/>
  <c r="A233" i="5"/>
  <c r="A241" i="5"/>
  <c r="A249" i="5"/>
  <c r="A257" i="5"/>
  <c r="A265" i="5"/>
  <c r="A273" i="5"/>
  <c r="A281" i="5"/>
  <c r="A289" i="5"/>
  <c r="A297" i="5"/>
  <c r="A305" i="5"/>
  <c r="A313" i="5"/>
  <c r="A321" i="5"/>
  <c r="A329" i="5"/>
  <c r="A337" i="5"/>
  <c r="A345" i="5"/>
  <c r="A353" i="5"/>
  <c r="A361" i="5"/>
  <c r="A369" i="5"/>
  <c r="A377" i="5"/>
  <c r="A385" i="5"/>
  <c r="A393" i="5"/>
  <c r="A401" i="5"/>
  <c r="A409" i="5"/>
  <c r="A417" i="5"/>
  <c r="A425" i="5"/>
  <c r="A433" i="5"/>
  <c r="A441" i="5"/>
  <c r="A449" i="5"/>
  <c r="A457" i="5"/>
  <c r="A465" i="5"/>
  <c r="A473" i="5"/>
  <c r="A481" i="5"/>
  <c r="A489" i="5"/>
  <c r="A497" i="5"/>
  <c r="A505" i="5"/>
  <c r="A513" i="5"/>
  <c r="A521" i="5"/>
  <c r="A529" i="5"/>
  <c r="A537" i="5"/>
  <c r="A545" i="5"/>
  <c r="A553" i="5"/>
  <c r="A561" i="5"/>
  <c r="A569" i="5"/>
  <c r="A577" i="5"/>
  <c r="A585" i="5"/>
  <c r="A593" i="5"/>
  <c r="A601" i="5"/>
  <c r="A609" i="5"/>
  <c r="A617" i="5"/>
  <c r="A625" i="5"/>
  <c r="A633" i="5"/>
  <c r="A641" i="5"/>
  <c r="A649" i="5"/>
  <c r="A657" i="5"/>
  <c r="A665" i="5"/>
  <c r="A673" i="5"/>
  <c r="A681" i="5"/>
  <c r="A689" i="5"/>
  <c r="A697" i="5"/>
  <c r="A705" i="5"/>
  <c r="A713" i="5"/>
  <c r="A721" i="5"/>
  <c r="A729" i="5"/>
  <c r="A737" i="5"/>
  <c r="A745" i="5"/>
  <c r="A753" i="5"/>
  <c r="A761" i="5"/>
  <c r="A769" i="5"/>
  <c r="A777" i="5"/>
  <c r="A785" i="5"/>
  <c r="A793" i="5"/>
  <c r="A801" i="5"/>
  <c r="A809" i="5"/>
  <c r="A817" i="5"/>
  <c r="A825" i="5"/>
  <c r="A833" i="5"/>
  <c r="A841" i="5"/>
  <c r="A849" i="5"/>
  <c r="A857" i="5"/>
  <c r="A865" i="5"/>
  <c r="A873" i="5"/>
  <c r="A881" i="5"/>
  <c r="A889" i="5"/>
  <c r="A897" i="5"/>
  <c r="A905" i="5"/>
  <c r="A913" i="5"/>
  <c r="A921" i="5"/>
  <c r="A929" i="5"/>
  <c r="A937" i="5"/>
  <c r="A945" i="5"/>
  <c r="A953" i="5"/>
  <c r="A961" i="5"/>
  <c r="A969" i="5"/>
  <c r="A977" i="5"/>
  <c r="A985" i="5"/>
  <c r="A993" i="5"/>
  <c r="A1001" i="5"/>
  <c r="A1009" i="5"/>
  <c r="A1017" i="5"/>
  <c r="A1025" i="5"/>
  <c r="A1033" i="5"/>
  <c r="A1041" i="5"/>
  <c r="A1049" i="5"/>
  <c r="A1057" i="5"/>
  <c r="A1065" i="5"/>
  <c r="A1073" i="5"/>
  <c r="A1081" i="5"/>
  <c r="A1089" i="5"/>
  <c r="A1097" i="5"/>
  <c r="A1105" i="5"/>
  <c r="A1113" i="5"/>
  <c r="A1121" i="5"/>
  <c r="A1129" i="5"/>
  <c r="A1137" i="5"/>
  <c r="A1145" i="5"/>
  <c r="A1153" i="5"/>
  <c r="A1161" i="5"/>
  <c r="A1169" i="5"/>
  <c r="A1177" i="5"/>
  <c r="A1185" i="5"/>
  <c r="A1193" i="5"/>
  <c r="A1201" i="5"/>
  <c r="A1209" i="5"/>
  <c r="A1217" i="5"/>
  <c r="A1225" i="5"/>
  <c r="A1233" i="5"/>
  <c r="A1241" i="5"/>
  <c r="A1249" i="5"/>
  <c r="A1257" i="5"/>
  <c r="A1265" i="5"/>
  <c r="A1273" i="5"/>
  <c r="A1281" i="5"/>
  <c r="A1289" i="5"/>
  <c r="A1297" i="5"/>
  <c r="A1305" i="5"/>
  <c r="A1313" i="5"/>
  <c r="A1321" i="5"/>
  <c r="A1329" i="5"/>
  <c r="A1337" i="5"/>
  <c r="A1345" i="5"/>
  <c r="A1353" i="5"/>
  <c r="A1361" i="5"/>
  <c r="A1369" i="5"/>
  <c r="A1377" i="5"/>
  <c r="A1385" i="5"/>
  <c r="A1393" i="5"/>
  <c r="A1401" i="5"/>
  <c r="A1409" i="5"/>
  <c r="A1417" i="5"/>
  <c r="A1425" i="5"/>
  <c r="A1433" i="5"/>
  <c r="A1441" i="5"/>
  <c r="E8" i="5"/>
  <c r="E16" i="5"/>
  <c r="E24" i="5"/>
  <c r="E32" i="5"/>
  <c r="E40" i="5"/>
  <c r="E48" i="5"/>
  <c r="E56" i="5"/>
  <c r="E64" i="5"/>
  <c r="E72" i="5"/>
  <c r="E80" i="5"/>
  <c r="E88" i="5"/>
  <c r="E96" i="5"/>
  <c r="E104" i="5"/>
  <c r="E112" i="5"/>
  <c r="E120" i="5"/>
  <c r="E128" i="5"/>
  <c r="E136" i="5"/>
  <c r="E144" i="5"/>
  <c r="E152" i="5"/>
  <c r="E160" i="5"/>
  <c r="E168" i="5"/>
  <c r="E176" i="5"/>
  <c r="E184" i="5"/>
  <c r="E192" i="5"/>
  <c r="E200" i="5"/>
  <c r="E208" i="5"/>
  <c r="E216" i="5"/>
  <c r="E224" i="5"/>
  <c r="E232" i="5"/>
  <c r="E240" i="5"/>
  <c r="E248" i="5"/>
  <c r="E256" i="5"/>
  <c r="E264" i="5"/>
  <c r="E272" i="5"/>
  <c r="E280" i="5"/>
  <c r="E289" i="5"/>
  <c r="E298" i="5"/>
  <c r="E307" i="5"/>
  <c r="E316" i="5"/>
  <c r="E325" i="5"/>
  <c r="E334" i="5"/>
  <c r="E344" i="5"/>
  <c r="E353" i="5"/>
  <c r="E362" i="5"/>
  <c r="E371" i="5"/>
  <c r="E380" i="5"/>
  <c r="E389" i="5"/>
  <c r="E398" i="5"/>
  <c r="E408" i="5"/>
  <c r="E417" i="5"/>
  <c r="E426" i="5"/>
  <c r="E435" i="5"/>
  <c r="E444" i="5"/>
  <c r="E453" i="5"/>
  <c r="E462" i="5"/>
  <c r="E472" i="5"/>
  <c r="E481" i="5"/>
  <c r="E490" i="5"/>
  <c r="E499" i="5"/>
  <c r="E508" i="5"/>
  <c r="E517" i="5"/>
  <c r="E526" i="5"/>
  <c r="E536" i="5"/>
  <c r="E545" i="5"/>
  <c r="E554" i="5"/>
  <c r="E563" i="5"/>
  <c r="E572" i="5"/>
  <c r="E581" i="5"/>
  <c r="E590" i="5"/>
  <c r="E600" i="5"/>
  <c r="E609" i="5"/>
  <c r="E618" i="5"/>
  <c r="E627" i="5"/>
  <c r="E636" i="5"/>
  <c r="E645" i="5"/>
  <c r="E654" i="5"/>
  <c r="E664" i="5"/>
  <c r="E673" i="5"/>
  <c r="E682" i="5"/>
  <c r="E691" i="5"/>
  <c r="E700" i="5"/>
  <c r="E709" i="5"/>
  <c r="E718" i="5"/>
  <c r="E728" i="5"/>
  <c r="E737" i="5"/>
  <c r="E746" i="5"/>
  <c r="E755" i="5"/>
  <c r="E764" i="5"/>
  <c r="E773" i="5"/>
  <c r="E782" i="5"/>
  <c r="E792" i="5"/>
  <c r="E801" i="5"/>
  <c r="E810" i="5"/>
  <c r="E819" i="5"/>
  <c r="E828" i="5"/>
  <c r="E837" i="5"/>
  <c r="E846" i="5"/>
  <c r="E856" i="5"/>
  <c r="E865" i="5"/>
  <c r="E874" i="5"/>
  <c r="E883" i="5"/>
  <c r="E892" i="5"/>
  <c r="E901" i="5"/>
  <c r="E910" i="5"/>
  <c r="E920" i="5"/>
  <c r="E929" i="5"/>
  <c r="E938" i="5"/>
  <c r="E947" i="5"/>
  <c r="H14" i="5"/>
  <c r="H23" i="5"/>
  <c r="H32" i="5"/>
  <c r="H41" i="5"/>
  <c r="H50" i="5"/>
  <c r="H59" i="5"/>
  <c r="H69" i="5"/>
  <c r="H78" i="5"/>
  <c r="H87" i="5"/>
  <c r="H96" i="5"/>
  <c r="H105" i="5"/>
  <c r="H114" i="5"/>
  <c r="H123" i="5"/>
  <c r="H133" i="5"/>
  <c r="H142" i="5"/>
  <c r="H151" i="5"/>
  <c r="H160" i="5"/>
  <c r="H169" i="5"/>
  <c r="H178" i="5"/>
  <c r="H187" i="5"/>
  <c r="H197" i="5"/>
  <c r="H206" i="5"/>
  <c r="H215" i="5"/>
  <c r="H224" i="5"/>
  <c r="H233" i="5"/>
  <c r="H242" i="5"/>
  <c r="H251" i="5"/>
  <c r="H261" i="5"/>
  <c r="H270" i="5"/>
  <c r="H279" i="5"/>
  <c r="H288" i="5"/>
  <c r="H297" i="5"/>
  <c r="H306" i="5"/>
  <c r="H315" i="5"/>
  <c r="H325" i="5"/>
  <c r="H334" i="5"/>
  <c r="H343" i="5"/>
  <c r="H352" i="5"/>
  <c r="H361" i="5"/>
  <c r="H370" i="5"/>
  <c r="H379" i="5"/>
  <c r="H389" i="5"/>
  <c r="H398" i="5"/>
  <c r="H407" i="5"/>
  <c r="H416" i="5"/>
  <c r="H425" i="5"/>
  <c r="H434" i="5"/>
  <c r="H443" i="5"/>
  <c r="H453" i="5"/>
  <c r="H462" i="5"/>
  <c r="H471" i="5"/>
  <c r="H480" i="5"/>
  <c r="H489" i="5"/>
  <c r="H498" i="5"/>
  <c r="H507" i="5"/>
  <c r="H517" i="5"/>
  <c r="H526" i="5"/>
  <c r="H535" i="5"/>
  <c r="H544" i="5"/>
  <c r="H553" i="5"/>
  <c r="H562" i="5"/>
  <c r="H571" i="5"/>
  <c r="H581" i="5"/>
  <c r="H590" i="5"/>
  <c r="H599" i="5"/>
  <c r="H608" i="5"/>
  <c r="H617" i="5"/>
  <c r="H626" i="5"/>
  <c r="H635" i="5"/>
  <c r="H645" i="5"/>
  <c r="H654" i="5"/>
  <c r="H663" i="5"/>
  <c r="H672" i="5"/>
  <c r="H681" i="5"/>
  <c r="H690" i="5"/>
  <c r="H699" i="5"/>
  <c r="H709" i="5"/>
  <c r="H718" i="5"/>
  <c r="H727" i="5"/>
  <c r="H736" i="5"/>
  <c r="H745" i="5"/>
  <c r="H754" i="5"/>
  <c r="H763" i="5"/>
  <c r="H773" i="5"/>
  <c r="H782" i="5"/>
  <c r="H791" i="5"/>
  <c r="H800" i="5"/>
  <c r="H809" i="5"/>
  <c r="H818" i="5"/>
  <c r="H827" i="5"/>
  <c r="H837" i="5"/>
  <c r="H846" i="5"/>
  <c r="H855" i="5"/>
  <c r="H864" i="5"/>
  <c r="H873" i="5"/>
  <c r="H882" i="5"/>
  <c r="H891" i="5"/>
  <c r="H901" i="5"/>
  <c r="H910" i="5"/>
  <c r="H919" i="5"/>
  <c r="H928" i="5"/>
  <c r="H937" i="5"/>
  <c r="H946" i="5"/>
  <c r="X1015" i="6"/>
  <c r="X1007" i="6"/>
  <c r="X999" i="6"/>
  <c r="X991" i="6"/>
  <c r="X983" i="6"/>
  <c r="X975" i="6"/>
  <c r="X967" i="6"/>
  <c r="X959" i="6"/>
  <c r="X951" i="6"/>
  <c r="X943" i="6"/>
  <c r="X935" i="6"/>
  <c r="X927" i="6"/>
  <c r="X919" i="6"/>
  <c r="X911" i="6"/>
  <c r="X903" i="6"/>
  <c r="X895" i="6"/>
  <c r="X887" i="6"/>
  <c r="X879" i="6"/>
  <c r="X871" i="6"/>
  <c r="X863" i="6"/>
  <c r="X855" i="6"/>
  <c r="X847" i="6"/>
  <c r="X839" i="6"/>
  <c r="X831" i="6"/>
  <c r="X823" i="6"/>
  <c r="X815" i="6"/>
  <c r="X807" i="6"/>
  <c r="X799" i="6"/>
  <c r="X791" i="6"/>
  <c r="X783" i="6"/>
  <c r="X1013" i="6"/>
  <c r="X1005" i="6"/>
  <c r="X997" i="6"/>
  <c r="X989" i="6"/>
  <c r="X981" i="6"/>
  <c r="X973" i="6"/>
  <c r="X965" i="6"/>
  <c r="X957" i="6"/>
  <c r="X949" i="6"/>
  <c r="X941" i="6"/>
  <c r="X933" i="6"/>
  <c r="X925" i="6"/>
  <c r="X1011" i="6"/>
  <c r="X1003" i="6"/>
  <c r="X995" i="6"/>
  <c r="X987" i="6"/>
  <c r="X979" i="6"/>
  <c r="X971" i="6"/>
  <c r="X963" i="6"/>
  <c r="X955" i="6"/>
  <c r="X947" i="6"/>
  <c r="X939" i="6"/>
  <c r="X931" i="6"/>
  <c r="X923" i="6"/>
  <c r="X915" i="6"/>
  <c r="X907" i="6"/>
  <c r="X899" i="6"/>
  <c r="X891" i="6"/>
  <c r="X883" i="6"/>
  <c r="X875" i="6"/>
  <c r="X867" i="6"/>
  <c r="X1012" i="6"/>
  <c r="X1000" i="6"/>
  <c r="X986" i="6"/>
  <c r="X974" i="6"/>
  <c r="X961" i="6"/>
  <c r="X948" i="6"/>
  <c r="X936" i="6"/>
  <c r="X922" i="6"/>
  <c r="X912" i="6"/>
  <c r="X901" i="6"/>
  <c r="X890" i="6"/>
  <c r="X880" i="6"/>
  <c r="X869" i="6"/>
  <c r="X859" i="6"/>
  <c r="X850" i="6"/>
  <c r="X841" i="6"/>
  <c r="X832" i="6"/>
  <c r="X822" i="6"/>
  <c r="X813" i="6"/>
  <c r="X804" i="6"/>
  <c r="X795" i="6"/>
  <c r="X786" i="6"/>
  <c r="X777" i="6"/>
  <c r="X769" i="6"/>
  <c r="X761" i="6"/>
  <c r="X753" i="6"/>
  <c r="X745" i="6"/>
  <c r="X737" i="6"/>
  <c r="X729" i="6"/>
  <c r="X721" i="6"/>
  <c r="X713" i="6"/>
  <c r="X705" i="6"/>
  <c r="X697" i="6"/>
  <c r="X689" i="6"/>
  <c r="X681" i="6"/>
  <c r="X673" i="6"/>
  <c r="X665" i="6"/>
  <c r="X657" i="6"/>
  <c r="X649" i="6"/>
  <c r="X641" i="6"/>
  <c r="X633" i="6"/>
  <c r="X625" i="6"/>
  <c r="X617" i="6"/>
  <c r="X609" i="6"/>
  <c r="X601" i="6"/>
  <c r="X593" i="6"/>
  <c r="X585" i="6"/>
  <c r="X577" i="6"/>
  <c r="X569" i="6"/>
  <c r="X561" i="6"/>
  <c r="X553" i="6"/>
  <c r="X545" i="6"/>
  <c r="X537" i="6"/>
  <c r="X529" i="6"/>
  <c r="X521" i="6"/>
  <c r="X513" i="6"/>
  <c r="X505" i="6"/>
  <c r="X497" i="6"/>
  <c r="X1009" i="6"/>
  <c r="X996" i="6"/>
  <c r="X984" i="6"/>
  <c r="X970" i="6"/>
  <c r="X958" i="6"/>
  <c r="X945" i="6"/>
  <c r="X932" i="6"/>
  <c r="X920" i="6"/>
  <c r="X909" i="6"/>
  <c r="X898" i="6"/>
  <c r="X888" i="6"/>
  <c r="X877" i="6"/>
  <c r="X866" i="6"/>
  <c r="X857" i="6"/>
  <c r="X848" i="6"/>
  <c r="X838" i="6"/>
  <c r="X829" i="6"/>
  <c r="X820" i="6"/>
  <c r="X811" i="6"/>
  <c r="X802" i="6"/>
  <c r="X793" i="6"/>
  <c r="X784" i="6"/>
  <c r="X775" i="6"/>
  <c r="X767" i="6"/>
  <c r="X759" i="6"/>
  <c r="X751" i="6"/>
  <c r="X743" i="6"/>
  <c r="X735" i="6"/>
  <c r="X727" i="6"/>
  <c r="X719" i="6"/>
  <c r="X711" i="6"/>
  <c r="X703" i="6"/>
  <c r="X695" i="6"/>
  <c r="X687" i="6"/>
  <c r="X679" i="6"/>
  <c r="X671" i="6"/>
  <c r="X663" i="6"/>
  <c r="X655" i="6"/>
  <c r="X647" i="6"/>
  <c r="X639" i="6"/>
  <c r="X631" i="6"/>
  <c r="X623" i="6"/>
  <c r="X615" i="6"/>
  <c r="X607" i="6"/>
  <c r="X599" i="6"/>
  <c r="X591" i="6"/>
  <c r="X583" i="6"/>
  <c r="X575" i="6"/>
  <c r="X567" i="6"/>
  <c r="X559" i="6"/>
  <c r="X551" i="6"/>
  <c r="X543" i="6"/>
  <c r="X535" i="6"/>
  <c r="X527" i="6"/>
  <c r="X1004" i="6"/>
  <c r="X992" i="6"/>
  <c r="X978" i="6"/>
  <c r="X966" i="6"/>
  <c r="X1016" i="6"/>
  <c r="X1002" i="6"/>
  <c r="X990" i="6"/>
  <c r="X977" i="6"/>
  <c r="X964" i="6"/>
  <c r="X952" i="6"/>
  <c r="X938" i="6"/>
  <c r="X926" i="6"/>
  <c r="X914" i="6"/>
  <c r="X904" i="6"/>
  <c r="X893" i="6"/>
  <c r="X882" i="6"/>
  <c r="X872" i="6"/>
  <c r="X861" i="6"/>
  <c r="X852" i="6"/>
  <c r="X843" i="6"/>
  <c r="X834" i="6"/>
  <c r="X825" i="6"/>
  <c r="X816" i="6"/>
  <c r="X806" i="6"/>
  <c r="X797" i="6"/>
  <c r="X788" i="6"/>
  <c r="X779" i="6"/>
  <c r="X771" i="6"/>
  <c r="X763" i="6"/>
  <c r="X755" i="6"/>
  <c r="X747" i="6"/>
  <c r="X739" i="6"/>
  <c r="X731" i="6"/>
  <c r="X723" i="6"/>
  <c r="X715" i="6"/>
  <c r="X707" i="6"/>
  <c r="X699" i="6"/>
  <c r="X691" i="6"/>
  <c r="X683" i="6"/>
  <c r="X1006" i="6"/>
  <c r="X980" i="6"/>
  <c r="X954" i="6"/>
  <c r="X934" i="6"/>
  <c r="X916" i="6"/>
  <c r="X897" i="6"/>
  <c r="X881" i="6"/>
  <c r="X864" i="6"/>
  <c r="X849" i="6"/>
  <c r="X835" i="6"/>
  <c r="X819" i="6"/>
  <c r="X805" i="6"/>
  <c r="X790" i="6"/>
  <c r="X776" i="6"/>
  <c r="X764" i="6"/>
  <c r="X750" i="6"/>
  <c r="X738" i="6"/>
  <c r="X725" i="6"/>
  <c r="X712" i="6"/>
  <c r="X700" i="6"/>
  <c r="X686" i="6"/>
  <c r="X675" i="6"/>
  <c r="X664" i="6"/>
  <c r="X653" i="6"/>
  <c r="X643" i="6"/>
  <c r="X632" i="6"/>
  <c r="X621" i="6"/>
  <c r="X611" i="6"/>
  <c r="X600" i="6"/>
  <c r="X589" i="6"/>
  <c r="X579" i="6"/>
  <c r="X568" i="6"/>
  <c r="X557" i="6"/>
  <c r="X547" i="6"/>
  <c r="X536" i="6"/>
  <c r="X525" i="6"/>
  <c r="X516" i="6"/>
  <c r="X507" i="6"/>
  <c r="X498" i="6"/>
  <c r="X489" i="6"/>
  <c r="X481" i="6"/>
  <c r="X473" i="6"/>
  <c r="X465" i="6"/>
  <c r="X457" i="6"/>
  <c r="X449" i="6"/>
  <c r="X441" i="6"/>
  <c r="X433" i="6"/>
  <c r="X425" i="6"/>
  <c r="X417" i="6"/>
  <c r="X409" i="6"/>
  <c r="X401" i="6"/>
  <c r="X393" i="6"/>
  <c r="X385" i="6"/>
  <c r="X377" i="6"/>
  <c r="X369" i="6"/>
  <c r="X361" i="6"/>
  <c r="X353" i="6"/>
  <c r="X345" i="6"/>
  <c r="X337" i="6"/>
  <c r="X329" i="6"/>
  <c r="X321" i="6"/>
  <c r="X313" i="6"/>
  <c r="X305" i="6"/>
  <c r="X297" i="6"/>
  <c r="X289" i="6"/>
  <c r="X281" i="6"/>
  <c r="X273" i="6"/>
  <c r="X265" i="6"/>
  <c r="X257" i="6"/>
  <c r="X249" i="6"/>
  <c r="X241" i="6"/>
  <c r="X233" i="6"/>
  <c r="X225" i="6"/>
  <c r="X217" i="6"/>
  <c r="X209" i="6"/>
  <c r="X201" i="6"/>
  <c r="X193" i="6"/>
  <c r="X185" i="6"/>
  <c r="X177" i="6"/>
  <c r="X169" i="6"/>
  <c r="X161" i="6"/>
  <c r="X153" i="6"/>
  <c r="X145" i="6"/>
  <c r="X137" i="6"/>
  <c r="X129" i="6"/>
  <c r="X121" i="6"/>
  <c r="X113" i="6"/>
  <c r="X105" i="6"/>
  <c r="X97" i="6"/>
  <c r="X89" i="6"/>
  <c r="X81" i="6"/>
  <c r="X73" i="6"/>
  <c r="X65" i="6"/>
  <c r="X57" i="6"/>
  <c r="X49" i="6"/>
  <c r="X41" i="6"/>
  <c r="X33" i="6"/>
  <c r="X25" i="6"/>
  <c r="X17" i="6"/>
  <c r="X9" i="6"/>
  <c r="X998" i="6"/>
  <c r="X972" i="6"/>
  <c r="X950" i="6"/>
  <c r="X929" i="6"/>
  <c r="X910" i="6"/>
  <c r="X894" i="6"/>
  <c r="X876" i="6"/>
  <c r="X860" i="6"/>
  <c r="X845" i="6"/>
  <c r="X830" i="6"/>
  <c r="X817" i="6"/>
  <c r="X801" i="6"/>
  <c r="X787" i="6"/>
  <c r="X773" i="6"/>
  <c r="X760" i="6"/>
  <c r="X748" i="6"/>
  <c r="X734" i="6"/>
  <c r="X722" i="6"/>
  <c r="X709" i="6"/>
  <c r="X696" i="6"/>
  <c r="X684" i="6"/>
  <c r="X672" i="6"/>
  <c r="X661" i="6"/>
  <c r="X651" i="6"/>
  <c r="X640" i="6"/>
  <c r="X629" i="6"/>
  <c r="X619" i="6"/>
  <c r="X608" i="6"/>
  <c r="X597" i="6"/>
  <c r="X587" i="6"/>
  <c r="X576" i="6"/>
  <c r="X565" i="6"/>
  <c r="X555" i="6"/>
  <c r="X544" i="6"/>
  <c r="X533" i="6"/>
  <c r="X523" i="6"/>
  <c r="X514" i="6"/>
  <c r="X504" i="6"/>
  <c r="X495" i="6"/>
  <c r="X487" i="6"/>
  <c r="X479" i="6"/>
  <c r="X471" i="6"/>
  <c r="X463" i="6"/>
  <c r="X455" i="6"/>
  <c r="X447" i="6"/>
  <c r="X439" i="6"/>
  <c r="X431" i="6"/>
  <c r="X423" i="6"/>
  <c r="X415" i="6"/>
  <c r="X407" i="6"/>
  <c r="X399" i="6"/>
  <c r="X391" i="6"/>
  <c r="X383" i="6"/>
  <c r="X375" i="6"/>
  <c r="X367" i="6"/>
  <c r="X359" i="6"/>
  <c r="X351" i="6"/>
  <c r="X343" i="6"/>
  <c r="X335" i="6"/>
  <c r="X327" i="6"/>
  <c r="X319" i="6"/>
  <c r="X311" i="6"/>
  <c r="X303" i="6"/>
  <c r="X295" i="6"/>
  <c r="X287" i="6"/>
  <c r="X279" i="6"/>
  <c r="X271" i="6"/>
  <c r="X263" i="6"/>
  <c r="X255" i="6"/>
  <c r="X247" i="6"/>
  <c r="X239" i="6"/>
  <c r="X231" i="6"/>
  <c r="X223" i="6"/>
  <c r="X215" i="6"/>
  <c r="X207" i="6"/>
  <c r="X199" i="6"/>
  <c r="X191" i="6"/>
  <c r="X183" i="6"/>
  <c r="X175" i="6"/>
  <c r="X167" i="6"/>
  <c r="X159" i="6"/>
  <c r="X151" i="6"/>
  <c r="X143" i="6"/>
  <c r="X135" i="6"/>
  <c r="X127" i="6"/>
  <c r="X119" i="6"/>
  <c r="X111" i="6"/>
  <c r="X103" i="6"/>
  <c r="X95" i="6"/>
  <c r="X87" i="6"/>
  <c r="X79" i="6"/>
  <c r="X71" i="6"/>
  <c r="X63" i="6"/>
  <c r="X55" i="6"/>
  <c r="X47" i="6"/>
  <c r="X39" i="6"/>
  <c r="X31" i="6"/>
  <c r="X23" i="6"/>
  <c r="X15" i="6"/>
  <c r="X7" i="6"/>
  <c r="X993" i="6"/>
  <c r="X968" i="6"/>
  <c r="X944" i="6"/>
  <c r="X924" i="6"/>
  <c r="X906" i="6"/>
  <c r="X889" i="6"/>
  <c r="X873" i="6"/>
  <c r="X856" i="6"/>
  <c r="X842" i="6"/>
  <c r="X827" i="6"/>
  <c r="X812" i="6"/>
  <c r="X798" i="6"/>
  <c r="X782" i="6"/>
  <c r="X770" i="6"/>
  <c r="X757" i="6"/>
  <c r="X744" i="6"/>
  <c r="X732" i="6"/>
  <c r="X718" i="6"/>
  <c r="X706" i="6"/>
  <c r="X693" i="6"/>
  <c r="X680" i="6"/>
  <c r="X669" i="6"/>
  <c r="X659" i="6"/>
  <c r="X648" i="6"/>
  <c r="X637" i="6"/>
  <c r="X627" i="6"/>
  <c r="X616" i="6"/>
  <c r="X605" i="6"/>
  <c r="X595" i="6"/>
  <c r="X584" i="6"/>
  <c r="X573" i="6"/>
  <c r="X563" i="6"/>
  <c r="X552" i="6"/>
  <c r="X541" i="6"/>
  <c r="X531" i="6"/>
  <c r="X520" i="6"/>
  <c r="X511" i="6"/>
  <c r="X502" i="6"/>
  <c r="X493" i="6"/>
  <c r="X485" i="6"/>
  <c r="X477" i="6"/>
  <c r="X469" i="6"/>
  <c r="X461" i="6"/>
  <c r="X453" i="6"/>
  <c r="X445" i="6"/>
  <c r="X437" i="6"/>
  <c r="X429" i="6"/>
  <c r="X421" i="6"/>
  <c r="X413" i="6"/>
  <c r="X405" i="6"/>
  <c r="X397" i="6"/>
  <c r="X389" i="6"/>
  <c r="X381" i="6"/>
  <c r="X373" i="6"/>
  <c r="X365" i="6"/>
  <c r="X357" i="6"/>
  <c r="X349" i="6"/>
  <c r="X341" i="6"/>
  <c r="X333" i="6"/>
  <c r="X325" i="6"/>
  <c r="X317" i="6"/>
  <c r="X309" i="6"/>
  <c r="X301" i="6"/>
  <c r="X293" i="6"/>
  <c r="X285" i="6"/>
  <c r="X277" i="6"/>
  <c r="X269" i="6"/>
  <c r="X261" i="6"/>
  <c r="X253" i="6"/>
  <c r="X245" i="6"/>
  <c r="X237" i="6"/>
  <c r="X229" i="6"/>
  <c r="X221" i="6"/>
  <c r="X213" i="6"/>
  <c r="X205" i="6"/>
  <c r="X197" i="6"/>
  <c r="X189" i="6"/>
  <c r="X181" i="6"/>
  <c r="X173" i="6"/>
  <c r="X165" i="6"/>
  <c r="X157" i="6"/>
  <c r="X149" i="6"/>
  <c r="X141" i="6"/>
  <c r="X133" i="6"/>
  <c r="X125" i="6"/>
  <c r="X117" i="6"/>
  <c r="X109" i="6"/>
  <c r="X101" i="6"/>
  <c r="X93" i="6"/>
  <c r="X85" i="6"/>
  <c r="X77" i="6"/>
  <c r="X69" i="6"/>
  <c r="X61" i="6"/>
  <c r="X53" i="6"/>
  <c r="X45" i="6"/>
  <c r="X37" i="6"/>
  <c r="X29" i="6"/>
  <c r="X21" i="6"/>
  <c r="X13" i="6"/>
  <c r="X5" i="6"/>
  <c r="X1014" i="6"/>
  <c r="X988" i="6"/>
  <c r="X962" i="6"/>
  <c r="X942" i="6"/>
  <c r="X921" i="6"/>
  <c r="X905" i="6"/>
  <c r="X886" i="6"/>
  <c r="X870" i="6"/>
  <c r="X854" i="6"/>
  <c r="X840" i="6"/>
  <c r="X826" i="6"/>
  <c r="X810" i="6"/>
  <c r="X796" i="6"/>
  <c r="X781" i="6"/>
  <c r="X768" i="6"/>
  <c r="X756" i="6"/>
  <c r="X742" i="6"/>
  <c r="X730" i="6"/>
  <c r="X717" i="6"/>
  <c r="X704" i="6"/>
  <c r="X692" i="6"/>
  <c r="X678" i="6"/>
  <c r="X668" i="6"/>
  <c r="X658" i="6"/>
  <c r="X646" i="6"/>
  <c r="X636" i="6"/>
  <c r="X626" i="6"/>
  <c r="X614" i="6"/>
  <c r="X604" i="6"/>
  <c r="X594" i="6"/>
  <c r="X582" i="6"/>
  <c r="X572" i="6"/>
  <c r="X562" i="6"/>
  <c r="X550" i="6"/>
  <c r="X540" i="6"/>
  <c r="X530" i="6"/>
  <c r="X519" i="6"/>
  <c r="X510" i="6"/>
  <c r="X501" i="6"/>
  <c r="X492" i="6"/>
  <c r="X484" i="6"/>
  <c r="X476" i="6"/>
  <c r="X468" i="6"/>
  <c r="X460" i="6"/>
  <c r="X452" i="6"/>
  <c r="X444" i="6"/>
  <c r="X436" i="6"/>
  <c r="X428" i="6"/>
  <c r="X420" i="6"/>
  <c r="X412" i="6"/>
  <c r="X404" i="6"/>
  <c r="X396" i="6"/>
  <c r="X388" i="6"/>
  <c r="X380" i="6"/>
  <c r="X372" i="6"/>
  <c r="X364" i="6"/>
  <c r="X356" i="6"/>
  <c r="X348" i="6"/>
  <c r="X340" i="6"/>
  <c r="X332" i="6"/>
  <c r="X324" i="6"/>
  <c r="X316" i="6"/>
  <c r="X308" i="6"/>
  <c r="X1010" i="6"/>
  <c r="X985" i="6"/>
  <c r="X960" i="6"/>
  <c r="X940" i="6"/>
  <c r="X918" i="6"/>
  <c r="X902" i="6"/>
  <c r="X885" i="6"/>
  <c r="X868" i="6"/>
  <c r="X853" i="6"/>
  <c r="X837" i="6"/>
  <c r="X824" i="6"/>
  <c r="X809" i="6"/>
  <c r="X794" i="6"/>
  <c r="X780" i="6"/>
  <c r="X766" i="6"/>
  <c r="X754" i="6"/>
  <c r="X741" i="6"/>
  <c r="X728" i="6"/>
  <c r="X716" i="6"/>
  <c r="X702" i="6"/>
  <c r="X690" i="6"/>
  <c r="X677" i="6"/>
  <c r="X667" i="6"/>
  <c r="X656" i="6"/>
  <c r="X645" i="6"/>
  <c r="X635" i="6"/>
  <c r="X624" i="6"/>
  <c r="X613" i="6"/>
  <c r="X603" i="6"/>
  <c r="X592" i="6"/>
  <c r="X581" i="6"/>
  <c r="X571" i="6"/>
  <c r="X560" i="6"/>
  <c r="X549" i="6"/>
  <c r="X539" i="6"/>
  <c r="X528" i="6"/>
  <c r="X518" i="6"/>
  <c r="X509" i="6"/>
  <c r="X500" i="6"/>
  <c r="X491" i="6"/>
  <c r="X483" i="6"/>
  <c r="X475" i="6"/>
  <c r="X467" i="6"/>
  <c r="X459" i="6"/>
  <c r="X451" i="6"/>
  <c r="X443" i="6"/>
  <c r="X435" i="6"/>
  <c r="X427" i="6"/>
  <c r="X419" i="6"/>
  <c r="X411" i="6"/>
  <c r="X403" i="6"/>
  <c r="X395" i="6"/>
  <c r="X387" i="6"/>
  <c r="X379" i="6"/>
  <c r="X371" i="6"/>
  <c r="X363" i="6"/>
  <c r="X355" i="6"/>
  <c r="X347" i="6"/>
  <c r="X339" i="6"/>
  <c r="X331" i="6"/>
  <c r="X323" i="6"/>
  <c r="X315" i="6"/>
  <c r="X307" i="6"/>
  <c r="X299" i="6"/>
  <c r="X291" i="6"/>
  <c r="X283" i="6"/>
  <c r="X275" i="6"/>
  <c r="X267" i="6"/>
  <c r="X259" i="6"/>
  <c r="X251" i="6"/>
  <c r="X243" i="6"/>
  <c r="X235" i="6"/>
  <c r="X227" i="6"/>
  <c r="X219" i="6"/>
  <c r="X211" i="6"/>
  <c r="X203" i="6"/>
  <c r="X195" i="6"/>
  <c r="X187" i="6"/>
  <c r="X179" i="6"/>
  <c r="X171" i="6"/>
  <c r="X163" i="6"/>
  <c r="X155" i="6"/>
  <c r="X147" i="6"/>
  <c r="X139" i="6"/>
  <c r="X131" i="6"/>
  <c r="X16" i="6"/>
  <c r="X28" i="6"/>
  <c r="X42" i="6"/>
  <c r="X54" i="6"/>
  <c r="X67" i="6"/>
  <c r="X80" i="6"/>
  <c r="X92" i="6"/>
  <c r="X106" i="6"/>
  <c r="X118" i="6"/>
  <c r="X132" i="6"/>
  <c r="X148" i="6"/>
  <c r="X164" i="6"/>
  <c r="X180" i="6"/>
  <c r="X196" i="6"/>
  <c r="X212" i="6"/>
  <c r="X228" i="6"/>
  <c r="X244" i="6"/>
  <c r="X260" i="6"/>
  <c r="X276" i="6"/>
  <c r="X292" i="6"/>
  <c r="X310" i="6"/>
  <c r="X330" i="6"/>
  <c r="X352" i="6"/>
  <c r="X374" i="6"/>
  <c r="X394" i="6"/>
  <c r="X416" i="6"/>
  <c r="X438" i="6"/>
  <c r="X458" i="6"/>
  <c r="X480" i="6"/>
  <c r="X503" i="6"/>
  <c r="X526" i="6"/>
  <c r="X556" i="6"/>
  <c r="X586" i="6"/>
  <c r="X612" i="6"/>
  <c r="X642" i="6"/>
  <c r="X670" i="6"/>
  <c r="X701" i="6"/>
  <c r="X736" i="6"/>
  <c r="X772" i="6"/>
  <c r="X808" i="6"/>
  <c r="X846" i="6"/>
  <c r="X892" i="6"/>
  <c r="X937" i="6"/>
  <c r="X1001" i="6"/>
  <c r="X4" i="6"/>
  <c r="X18" i="6"/>
  <c r="X30" i="6"/>
  <c r="X43" i="6"/>
  <c r="X56" i="6"/>
  <c r="X68" i="6"/>
  <c r="X82" i="6"/>
  <c r="X94" i="6"/>
  <c r="X107" i="6"/>
  <c r="X120" i="6"/>
  <c r="X134" i="6"/>
  <c r="X150" i="6"/>
  <c r="X166" i="6"/>
  <c r="X182" i="6"/>
  <c r="X198" i="6"/>
  <c r="X214" i="6"/>
  <c r="X230" i="6"/>
  <c r="X246" i="6"/>
  <c r="X262" i="6"/>
  <c r="X278" i="6"/>
  <c r="X294" i="6"/>
  <c r="X312" i="6"/>
  <c r="X334" i="6"/>
  <c r="X354" i="6"/>
  <c r="X376" i="6"/>
  <c r="X398" i="6"/>
  <c r="X418" i="6"/>
  <c r="X440" i="6"/>
  <c r="X462" i="6"/>
  <c r="X482" i="6"/>
  <c r="X506" i="6"/>
  <c r="X532" i="6"/>
  <c r="X558" i="6"/>
  <c r="X588" i="6"/>
  <c r="X618" i="6"/>
  <c r="X644" i="6"/>
  <c r="X674" i="6"/>
  <c r="X708" i="6"/>
  <c r="X740" i="6"/>
  <c r="X774" i="6"/>
  <c r="X814" i="6"/>
  <c r="X851" i="6"/>
  <c r="X896" i="6"/>
  <c r="X946" i="6"/>
  <c r="X1008" i="6"/>
  <c r="X6" i="6"/>
  <c r="X19" i="6"/>
  <c r="X32" i="6"/>
  <c r="X44" i="6"/>
  <c r="X58" i="6"/>
  <c r="X70" i="6"/>
  <c r="X83" i="6"/>
  <c r="X96" i="6"/>
  <c r="X108" i="6"/>
  <c r="X122" i="6"/>
  <c r="X136" i="6"/>
  <c r="X152" i="6"/>
  <c r="X168" i="6"/>
  <c r="X184" i="6"/>
  <c r="X200" i="6"/>
  <c r="X216" i="6"/>
  <c r="X232" i="6"/>
  <c r="X248" i="6"/>
  <c r="X264" i="6"/>
  <c r="X280" i="6"/>
  <c r="X296" i="6"/>
  <c r="X314" i="6"/>
  <c r="X336" i="6"/>
  <c r="X358" i="6"/>
  <c r="X378" i="6"/>
  <c r="X400" i="6"/>
  <c r="X422" i="6"/>
  <c r="X442" i="6"/>
  <c r="X464" i="6"/>
  <c r="X486" i="6"/>
  <c r="X508" i="6"/>
  <c r="X534" i="6"/>
  <c r="X564" i="6"/>
  <c r="X590" i="6"/>
  <c r="X620" i="6"/>
  <c r="X650" i="6"/>
  <c r="X676" i="6"/>
  <c r="X710" i="6"/>
  <c r="X746" i="6"/>
  <c r="X778" i="6"/>
  <c r="X818" i="6"/>
  <c r="X858" i="6"/>
  <c r="X900" i="6"/>
  <c r="X953" i="6"/>
  <c r="X10" i="6"/>
  <c r="X22" i="6"/>
  <c r="X35" i="6"/>
  <c r="X48" i="6"/>
  <c r="X60" i="6"/>
  <c r="X74" i="6"/>
  <c r="X86" i="6"/>
  <c r="X99" i="6"/>
  <c r="X112" i="6"/>
  <c r="X124" i="6"/>
  <c r="X140" i="6"/>
  <c r="X156" i="6"/>
  <c r="X172" i="6"/>
  <c r="X188" i="6"/>
  <c r="X204" i="6"/>
  <c r="X220" i="6"/>
  <c r="X236" i="6"/>
  <c r="X252" i="6"/>
  <c r="X268" i="6"/>
  <c r="X284" i="6"/>
  <c r="X300" i="6"/>
  <c r="X320" i="6"/>
  <c r="X342" i="6"/>
  <c r="X362" i="6"/>
  <c r="X384" i="6"/>
  <c r="X406" i="6"/>
  <c r="X426" i="6"/>
  <c r="X448" i="6"/>
  <c r="X470" i="6"/>
  <c r="X490" i="6"/>
  <c r="X515" i="6"/>
  <c r="X542" i="6"/>
  <c r="X570" i="6"/>
  <c r="X598" i="6"/>
  <c r="X628" i="6"/>
  <c r="X654" i="6"/>
  <c r="X685" i="6"/>
  <c r="X720" i="6"/>
  <c r="X752" i="6"/>
  <c r="X789" i="6"/>
  <c r="X828" i="6"/>
  <c r="X865" i="6"/>
  <c r="X913" i="6"/>
  <c r="X969" i="6"/>
  <c r="X12" i="6"/>
  <c r="X26" i="6"/>
  <c r="X38" i="6"/>
  <c r="X51" i="6"/>
  <c r="X64" i="6"/>
  <c r="X76" i="6"/>
  <c r="X90" i="6"/>
  <c r="X102" i="6"/>
  <c r="X115" i="6"/>
  <c r="X128" i="6"/>
  <c r="X144" i="6"/>
  <c r="X160" i="6"/>
  <c r="X176" i="6"/>
  <c r="X192" i="6"/>
  <c r="X208" i="6"/>
  <c r="X224" i="6"/>
  <c r="X240" i="6"/>
  <c r="X256" i="6"/>
  <c r="X272" i="6"/>
  <c r="X288" i="6"/>
  <c r="X304" i="6"/>
  <c r="X326" i="6"/>
  <c r="X346" i="6"/>
  <c r="X368" i="6"/>
  <c r="X390" i="6"/>
  <c r="X410" i="6"/>
  <c r="X432" i="6"/>
  <c r="X454" i="6"/>
  <c r="X474" i="6"/>
  <c r="X496" i="6"/>
  <c r="X522" i="6"/>
  <c r="X548" i="6"/>
  <c r="X578" i="6"/>
  <c r="X606" i="6"/>
  <c r="X634" i="6"/>
  <c r="X662" i="6"/>
  <c r="X694" i="6"/>
  <c r="X726" i="6"/>
  <c r="X762" i="6"/>
  <c r="X800" i="6"/>
  <c r="X836" i="6"/>
  <c r="X878" i="6"/>
  <c r="X928" i="6"/>
  <c r="X982" i="6"/>
  <c r="Y13" i="6"/>
  <c r="Y26" i="6"/>
  <c r="Y39" i="6"/>
  <c r="Y51" i="6"/>
  <c r="Y65" i="6"/>
  <c r="Y77" i="6"/>
  <c r="Y90" i="6"/>
  <c r="Y103" i="6"/>
  <c r="Y117" i="6"/>
  <c r="Y133" i="6"/>
  <c r="Y149" i="6"/>
  <c r="Y169" i="6"/>
  <c r="Y192" i="6"/>
  <c r="Y217" i="6"/>
  <c r="Y243" i="6"/>
  <c r="Y269" i="6"/>
  <c r="Y295" i="6"/>
  <c r="Y320" i="6"/>
  <c r="Y346" i="6"/>
  <c r="Y383" i="6"/>
  <c r="Y431" i="6"/>
  <c r="Y478" i="6"/>
  <c r="Y520" i="6"/>
  <c r="Y567" i="6"/>
  <c r="Y615" i="6"/>
  <c r="Y658" i="6"/>
  <c r="Y703" i="6"/>
  <c r="Y775" i="6"/>
  <c r="Y847" i="6"/>
  <c r="Y934" i="6"/>
  <c r="Y3" i="6"/>
  <c r="Y15" i="6"/>
  <c r="Y27" i="6"/>
  <c r="Y41" i="6"/>
  <c r="Y53" i="6"/>
  <c r="Y66" i="6"/>
  <c r="Y79" i="6"/>
  <c r="Y91" i="6"/>
  <c r="Y105" i="6"/>
  <c r="Y119" i="6"/>
  <c r="Y135" i="6"/>
  <c r="Y151" i="6"/>
  <c r="Y172" i="6"/>
  <c r="Y195" i="6"/>
  <c r="Y221" i="6"/>
  <c r="Y247" i="6"/>
  <c r="Y272" i="6"/>
  <c r="Y297" i="6"/>
  <c r="Y323" i="6"/>
  <c r="Y351" i="6"/>
  <c r="Y392" i="6"/>
  <c r="Y435" i="6"/>
  <c r="Y482" i="6"/>
  <c r="Y530" i="6"/>
  <c r="Y572" i="6"/>
  <c r="Y618" i="6"/>
  <c r="Y666" i="6"/>
  <c r="Y708" i="6"/>
  <c r="Y783" i="6"/>
  <c r="Y860" i="6"/>
  <c r="Y1016" i="6"/>
  <c r="Y1015" i="6"/>
  <c r="Y1014" i="6"/>
  <c r="Y1013" i="6"/>
  <c r="Y1005" i="6"/>
  <c r="Y997" i="6"/>
  <c r="Y989" i="6"/>
  <c r="Y981" i="6"/>
  <c r="Y973" i="6"/>
  <c r="Y965" i="6"/>
  <c r="Y957" i="6"/>
  <c r="Y949" i="6"/>
  <c r="Y941" i="6"/>
  <c r="Y933" i="6"/>
  <c r="Y925" i="6"/>
  <c r="Y917" i="6"/>
  <c r="Y909" i="6"/>
  <c r="Y901" i="6"/>
  <c r="Y893" i="6"/>
  <c r="Y885" i="6"/>
  <c r="Y877" i="6"/>
  <c r="Y869" i="6"/>
  <c r="Y861" i="6"/>
  <c r="Y853" i="6"/>
  <c r="Y845" i="6"/>
  <c r="Y837" i="6"/>
  <c r="Y829" i="6"/>
  <c r="Y821" i="6"/>
  <c r="Y813" i="6"/>
  <c r="Y805" i="6"/>
  <c r="Y797" i="6"/>
  <c r="Y789" i="6"/>
  <c r="Y781" i="6"/>
  <c r="Y773" i="6"/>
  <c r="Y765" i="6"/>
  <c r="Y757" i="6"/>
  <c r="Y749" i="6"/>
  <c r="Y741" i="6"/>
  <c r="Y733" i="6"/>
  <c r="Y725" i="6"/>
  <c r="Y717" i="6"/>
  <c r="Y709" i="6"/>
  <c r="Y701" i="6"/>
  <c r="Y693" i="6"/>
  <c r="Y685" i="6"/>
  <c r="Y677" i="6"/>
  <c r="Y669" i="6"/>
  <c r="Y661" i="6"/>
  <c r="Y653" i="6"/>
  <c r="Y645" i="6"/>
  <c r="Y637" i="6"/>
  <c r="Y629" i="6"/>
  <c r="Y621" i="6"/>
  <c r="Y613" i="6"/>
  <c r="Y605" i="6"/>
  <c r="Y597" i="6"/>
  <c r="Y589" i="6"/>
  <c r="Y581" i="6"/>
  <c r="Y573" i="6"/>
  <c r="Y565" i="6"/>
  <c r="Y557" i="6"/>
  <c r="Y549" i="6"/>
  <c r="Y541" i="6"/>
  <c r="Y533" i="6"/>
  <c r="Y525" i="6"/>
  <c r="Y517" i="6"/>
  <c r="Y509" i="6"/>
  <c r="Y501" i="6"/>
  <c r="Y493" i="6"/>
  <c r="Y485" i="6"/>
  <c r="Y477" i="6"/>
  <c r="Y469" i="6"/>
  <c r="Y461" i="6"/>
  <c r="Y453" i="6"/>
  <c r="Y445" i="6"/>
  <c r="Y437" i="6"/>
  <c r="Y429" i="6"/>
  <c r="Y421" i="6"/>
  <c r="Y413" i="6"/>
  <c r="Y405" i="6"/>
  <c r="Y397" i="6"/>
  <c r="Y389" i="6"/>
  <c r="Y381" i="6"/>
  <c r="Y373" i="6"/>
  <c r="Y365" i="6"/>
  <c r="Y357" i="6"/>
  <c r="Y349" i="6"/>
  <c r="Y341" i="6"/>
  <c r="Y1012" i="6"/>
  <c r="Y1011" i="6"/>
  <c r="Y1003" i="6"/>
  <c r="Y995" i="6"/>
  <c r="Y987" i="6"/>
  <c r="Y979" i="6"/>
  <c r="Y971" i="6"/>
  <c r="Y963" i="6"/>
  <c r="Y955" i="6"/>
  <c r="Y947" i="6"/>
  <c r="Y939" i="6"/>
  <c r="Y931" i="6"/>
  <c r="Y923" i="6"/>
  <c r="Y915" i="6"/>
  <c r="Y907" i="6"/>
  <c r="Y899" i="6"/>
  <c r="Y891" i="6"/>
  <c r="Y883" i="6"/>
  <c r="Y1010" i="6"/>
  <c r="Y1009" i="6"/>
  <c r="Y1001" i="6"/>
  <c r="Y993" i="6"/>
  <c r="Y985" i="6"/>
  <c r="Y977" i="6"/>
  <c r="Y969" i="6"/>
  <c r="Y961" i="6"/>
  <c r="Y953" i="6"/>
  <c r="Y945" i="6"/>
  <c r="Y937" i="6"/>
  <c r="Y929" i="6"/>
  <c r="Y921" i="6"/>
  <c r="Y913" i="6"/>
  <c r="Y905" i="6"/>
  <c r="Y897" i="6"/>
  <c r="Y889" i="6"/>
  <c r="Y881" i="6"/>
  <c r="Y873" i="6"/>
  <c r="Y865" i="6"/>
  <c r="Y857" i="6"/>
  <c r="Y849" i="6"/>
  <c r="Y841" i="6"/>
  <c r="Y833" i="6"/>
  <c r="Y825" i="6"/>
  <c r="Y817" i="6"/>
  <c r="Y809" i="6"/>
  <c r="Y801" i="6"/>
  <c r="Y793" i="6"/>
  <c r="Y785" i="6"/>
  <c r="Y777" i="6"/>
  <c r="Y769" i="6"/>
  <c r="Y761" i="6"/>
  <c r="Y753" i="6"/>
  <c r="Y745" i="6"/>
  <c r="Y737" i="6"/>
  <c r="Y729" i="6"/>
  <c r="Y721" i="6"/>
  <c r="Y713" i="6"/>
  <c r="Y705" i="6"/>
  <c r="Y697" i="6"/>
  <c r="Y689" i="6"/>
  <c r="Y681" i="6"/>
  <c r="Y673" i="6"/>
  <c r="Y665" i="6"/>
  <c r="Y657" i="6"/>
  <c r="Y649" i="6"/>
  <c r="Y641" i="6"/>
  <c r="Y633" i="6"/>
  <c r="Y625" i="6"/>
  <c r="Y617" i="6"/>
  <c r="Y609" i="6"/>
  <c r="Y601" i="6"/>
  <c r="Y593" i="6"/>
  <c r="Y585" i="6"/>
  <c r="Y577" i="6"/>
  <c r="Y569" i="6"/>
  <c r="Y561" i="6"/>
  <c r="Y553" i="6"/>
  <c r="Y545" i="6"/>
  <c r="Y537" i="6"/>
  <c r="Y529" i="6"/>
  <c r="Y521" i="6"/>
  <c r="Y513" i="6"/>
  <c r="Y505" i="6"/>
  <c r="Y497" i="6"/>
  <c r="Y489" i="6"/>
  <c r="Y481" i="6"/>
  <c r="Y473" i="6"/>
  <c r="Y465" i="6"/>
  <c r="Y457" i="6"/>
  <c r="Y449" i="6"/>
  <c r="Y441" i="6"/>
  <c r="Y433" i="6"/>
  <c r="Y425" i="6"/>
  <c r="Y417" i="6"/>
  <c r="Y409" i="6"/>
  <c r="Y401" i="6"/>
  <c r="Y393" i="6"/>
  <c r="Y385" i="6"/>
  <c r="Y1008" i="6"/>
  <c r="Y996" i="6"/>
  <c r="Y983" i="6"/>
  <c r="Y970" i="6"/>
  <c r="Y958" i="6"/>
  <c r="Y944" i="6"/>
  <c r="Y932" i="6"/>
  <c r="Y919" i="6"/>
  <c r="Y906" i="6"/>
  <c r="Y894" i="6"/>
  <c r="Y880" i="6"/>
  <c r="Y870" i="6"/>
  <c r="Y859" i="6"/>
  <c r="Y848" i="6"/>
  <c r="Y838" i="6"/>
  <c r="Y827" i="6"/>
  <c r="Y816" i="6"/>
  <c r="Y806" i="6"/>
  <c r="Y795" i="6"/>
  <c r="Y784" i="6"/>
  <c r="Y774" i="6"/>
  <c r="Y763" i="6"/>
  <c r="Y752" i="6"/>
  <c r="Y742" i="6"/>
  <c r="Y731" i="6"/>
  <c r="Y720" i="6"/>
  <c r="Y710" i="6"/>
  <c r="Y699" i="6"/>
  <c r="Y688" i="6"/>
  <c r="Y678" i="6"/>
  <c r="Y667" i="6"/>
  <c r="Y656" i="6"/>
  <c r="Y646" i="6"/>
  <c r="Y635" i="6"/>
  <c r="Y624" i="6"/>
  <c r="Y614" i="6"/>
  <c r="Y603" i="6"/>
  <c r="Y592" i="6"/>
  <c r="Y582" i="6"/>
  <c r="Y571" i="6"/>
  <c r="Y560" i="6"/>
  <c r="Y550" i="6"/>
  <c r="Y539" i="6"/>
  <c r="Y528" i="6"/>
  <c r="Y518" i="6"/>
  <c r="Y507" i="6"/>
  <c r="Y496" i="6"/>
  <c r="Y486" i="6"/>
  <c r="Y475" i="6"/>
  <c r="Y464" i="6"/>
  <c r="Y454" i="6"/>
  <c r="Y443" i="6"/>
  <c r="Y432" i="6"/>
  <c r="Y422" i="6"/>
  <c r="Y411" i="6"/>
  <c r="Y400" i="6"/>
  <c r="Y390" i="6"/>
  <c r="Y379" i="6"/>
  <c r="Y370" i="6"/>
  <c r="Y361" i="6"/>
  <c r="Y352" i="6"/>
  <c r="Y343" i="6"/>
  <c r="Y334" i="6"/>
  <c r="Y326" i="6"/>
  <c r="Y318" i="6"/>
  <c r="Y310" i="6"/>
  <c r="Y302" i="6"/>
  <c r="Y294" i="6"/>
  <c r="Y286" i="6"/>
  <c r="Y278" i="6"/>
  <c r="Y270" i="6"/>
  <c r="Y262" i="6"/>
  <c r="Y254" i="6"/>
  <c r="Y246" i="6"/>
  <c r="Y238" i="6"/>
  <c r="Y230" i="6"/>
  <c r="Y222" i="6"/>
  <c r="Y214" i="6"/>
  <c r="Y206" i="6"/>
  <c r="Y198" i="6"/>
  <c r="Y190" i="6"/>
  <c r="Y182" i="6"/>
  <c r="Y174" i="6"/>
  <c r="Y166" i="6"/>
  <c r="Y158" i="6"/>
  <c r="Y1006" i="6"/>
  <c r="Y992" i="6"/>
  <c r="Y980" i="6"/>
  <c r="Y967" i="6"/>
  <c r="Y954" i="6"/>
  <c r="Y942" i="6"/>
  <c r="Y928" i="6"/>
  <c r="Y916" i="6"/>
  <c r="Y903" i="6"/>
  <c r="Y890" i="6"/>
  <c r="Y878" i="6"/>
  <c r="Y867" i="6"/>
  <c r="Y856" i="6"/>
  <c r="Y846" i="6"/>
  <c r="Y835" i="6"/>
  <c r="Y824" i="6"/>
  <c r="Y814" i="6"/>
  <c r="Y803" i="6"/>
  <c r="Y792" i="6"/>
  <c r="Y782" i="6"/>
  <c r="Y771" i="6"/>
  <c r="Y760" i="6"/>
  <c r="Y750" i="6"/>
  <c r="Y739" i="6"/>
  <c r="Y728" i="6"/>
  <c r="Y718" i="6"/>
  <c r="Y707" i="6"/>
  <c r="Y696" i="6"/>
  <c r="Y686" i="6"/>
  <c r="Y675" i="6"/>
  <c r="Y664" i="6"/>
  <c r="Y654" i="6"/>
  <c r="Y643" i="6"/>
  <c r="Y632" i="6"/>
  <c r="Y622" i="6"/>
  <c r="Y611" i="6"/>
  <c r="Y600" i="6"/>
  <c r="Y590" i="6"/>
  <c r="Y579" i="6"/>
  <c r="Y568" i="6"/>
  <c r="Y558" i="6"/>
  <c r="Y547" i="6"/>
  <c r="Y536" i="6"/>
  <c r="Y526" i="6"/>
  <c r="Y515" i="6"/>
  <c r="Y504" i="6"/>
  <c r="Y494" i="6"/>
  <c r="Y483" i="6"/>
  <c r="Y472" i="6"/>
  <c r="Y462" i="6"/>
  <c r="Y451" i="6"/>
  <c r="Y440" i="6"/>
  <c r="Y430" i="6"/>
  <c r="Y419" i="6"/>
  <c r="Y408" i="6"/>
  <c r="Y398" i="6"/>
  <c r="Y387" i="6"/>
  <c r="Y377" i="6"/>
  <c r="Y368" i="6"/>
  <c r="Y359" i="6"/>
  <c r="Y350" i="6"/>
  <c r="Y340" i="6"/>
  <c r="Y332" i="6"/>
  <c r="Y324" i="6"/>
  <c r="Y316" i="6"/>
  <c r="Y308" i="6"/>
  <c r="Y300" i="6"/>
  <c r="Y292" i="6"/>
  <c r="Y284" i="6"/>
  <c r="Y276" i="6"/>
  <c r="Y268" i="6"/>
  <c r="Y260" i="6"/>
  <c r="Y252" i="6"/>
  <c r="Y244" i="6"/>
  <c r="Y236" i="6"/>
  <c r="Y228" i="6"/>
  <c r="Y220" i="6"/>
  <c r="Y212" i="6"/>
  <c r="Y204" i="6"/>
  <c r="Y196" i="6"/>
  <c r="Y188" i="6"/>
  <c r="Y1002" i="6"/>
  <c r="Y990" i="6"/>
  <c r="Y976" i="6"/>
  <c r="Y964" i="6"/>
  <c r="Y951" i="6"/>
  <c r="Y938" i="6"/>
  <c r="Y926" i="6"/>
  <c r="Y912" i="6"/>
  <c r="Y900" i="6"/>
  <c r="Y887" i="6"/>
  <c r="Y875" i="6"/>
  <c r="Y864" i="6"/>
  <c r="Y854" i="6"/>
  <c r="Y843" i="6"/>
  <c r="Y832" i="6"/>
  <c r="Y822" i="6"/>
  <c r="Y811" i="6"/>
  <c r="Y800" i="6"/>
  <c r="Y790" i="6"/>
  <c r="Y779" i="6"/>
  <c r="Y768" i="6"/>
  <c r="Y758" i="6"/>
  <c r="Y747" i="6"/>
  <c r="Y736" i="6"/>
  <c r="Y726" i="6"/>
  <c r="Y715" i="6"/>
  <c r="Y704" i="6"/>
  <c r="Y694" i="6"/>
  <c r="Y683" i="6"/>
  <c r="Y672" i="6"/>
  <c r="Y662" i="6"/>
  <c r="Y651" i="6"/>
  <c r="Y640" i="6"/>
  <c r="Y630" i="6"/>
  <c r="Y619" i="6"/>
  <c r="Y608" i="6"/>
  <c r="Y598" i="6"/>
  <c r="Y587" i="6"/>
  <c r="Y576" i="6"/>
  <c r="Y566" i="6"/>
  <c r="Y555" i="6"/>
  <c r="Y544" i="6"/>
  <c r="Y534" i="6"/>
  <c r="Y523" i="6"/>
  <c r="Y512" i="6"/>
  <c r="Y502" i="6"/>
  <c r="Y491" i="6"/>
  <c r="Y480" i="6"/>
  <c r="Y470" i="6"/>
  <c r="Y459" i="6"/>
  <c r="Y448" i="6"/>
  <c r="Y438" i="6"/>
  <c r="Y427" i="6"/>
  <c r="Y416" i="6"/>
  <c r="Y406" i="6"/>
  <c r="Y395" i="6"/>
  <c r="Y384" i="6"/>
  <c r="Y375" i="6"/>
  <c r="Y366" i="6"/>
  <c r="Y356" i="6"/>
  <c r="Y347" i="6"/>
  <c r="Y338" i="6"/>
  <c r="Y330" i="6"/>
  <c r="Y322" i="6"/>
  <c r="Y314" i="6"/>
  <c r="Y306" i="6"/>
  <c r="Y298" i="6"/>
  <c r="Y290" i="6"/>
  <c r="Y282" i="6"/>
  <c r="Y274" i="6"/>
  <c r="Y266" i="6"/>
  <c r="Y258" i="6"/>
  <c r="Y250" i="6"/>
  <c r="Y242" i="6"/>
  <c r="Y234" i="6"/>
  <c r="Y226" i="6"/>
  <c r="Y218" i="6"/>
  <c r="Y210" i="6"/>
  <c r="Y202" i="6"/>
  <c r="Y194" i="6"/>
  <c r="Y186" i="6"/>
  <c r="Y178" i="6"/>
  <c r="Y170" i="6"/>
  <c r="Y162" i="6"/>
  <c r="Y154" i="6"/>
  <c r="Y1000" i="6"/>
  <c r="Y988" i="6"/>
  <c r="Y975" i="6"/>
  <c r="Y962" i="6"/>
  <c r="Y950" i="6"/>
  <c r="Y936" i="6"/>
  <c r="Y924" i="6"/>
  <c r="Y911" i="6"/>
  <c r="Y898" i="6"/>
  <c r="Y886" i="6"/>
  <c r="Y874" i="6"/>
  <c r="Y863" i="6"/>
  <c r="Y852" i="6"/>
  <c r="Y842" i="6"/>
  <c r="Y831" i="6"/>
  <c r="Y820" i="6"/>
  <c r="Y810" i="6"/>
  <c r="Y799" i="6"/>
  <c r="Y788" i="6"/>
  <c r="Y778" i="6"/>
  <c r="Y767" i="6"/>
  <c r="Y756" i="6"/>
  <c r="Y746" i="6"/>
  <c r="Y735" i="6"/>
  <c r="Y724" i="6"/>
  <c r="Y714" i="6"/>
  <c r="Y999" i="6"/>
  <c r="Y986" i="6"/>
  <c r="Y974" i="6"/>
  <c r="Y960" i="6"/>
  <c r="Y948" i="6"/>
  <c r="Y935" i="6"/>
  <c r="Y922" i="6"/>
  <c r="Y910" i="6"/>
  <c r="Y896" i="6"/>
  <c r="Y884" i="6"/>
  <c r="Y872" i="6"/>
  <c r="Y862" i="6"/>
  <c r="Y851" i="6"/>
  <c r="Y840" i="6"/>
  <c r="Y830" i="6"/>
  <c r="Y819" i="6"/>
  <c r="Y808" i="6"/>
  <c r="Y798" i="6"/>
  <c r="Y787" i="6"/>
  <c r="Y776" i="6"/>
  <c r="Y766" i="6"/>
  <c r="Y755" i="6"/>
  <c r="Y744" i="6"/>
  <c r="Y734" i="6"/>
  <c r="Y723" i="6"/>
  <c r="Y1007" i="6"/>
  <c r="Y972" i="6"/>
  <c r="Y940" i="6"/>
  <c r="Y904" i="6"/>
  <c r="Y871" i="6"/>
  <c r="Y844" i="6"/>
  <c r="Y815" i="6"/>
  <c r="Y786" i="6"/>
  <c r="Y759" i="6"/>
  <c r="Y730" i="6"/>
  <c r="Y706" i="6"/>
  <c r="Y690" i="6"/>
  <c r="Y671" i="6"/>
  <c r="Y655" i="6"/>
  <c r="Y638" i="6"/>
  <c r="Y620" i="6"/>
  <c r="Y604" i="6"/>
  <c r="Y586" i="6"/>
  <c r="Y570" i="6"/>
  <c r="Y552" i="6"/>
  <c r="Y535" i="6"/>
  <c r="Y519" i="6"/>
  <c r="Y500" i="6"/>
  <c r="Y484" i="6"/>
  <c r="Y467" i="6"/>
  <c r="Y450" i="6"/>
  <c r="Y434" i="6"/>
  <c r="Y415" i="6"/>
  <c r="Y399" i="6"/>
  <c r="Y382" i="6"/>
  <c r="Y367" i="6"/>
  <c r="Y353" i="6"/>
  <c r="Y337" i="6"/>
  <c r="Y325" i="6"/>
  <c r="Y312" i="6"/>
  <c r="Y299" i="6"/>
  <c r="Y287" i="6"/>
  <c r="Y273" i="6"/>
  <c r="Y261" i="6"/>
  <c r="Y248" i="6"/>
  <c r="Y235" i="6"/>
  <c r="Y223" i="6"/>
  <c r="Y209" i="6"/>
  <c r="Y197" i="6"/>
  <c r="Y184" i="6"/>
  <c r="Y173" i="6"/>
  <c r="Y163" i="6"/>
  <c r="Y152" i="6"/>
  <c r="Y144" i="6"/>
  <c r="Y136" i="6"/>
  <c r="Y128" i="6"/>
  <c r="Y120" i="6"/>
  <c r="Y112" i="6"/>
  <c r="Y104" i="6"/>
  <c r="Y96" i="6"/>
  <c r="Y88" i="6"/>
  <c r="Y80" i="6"/>
  <c r="Y72" i="6"/>
  <c r="Y64" i="6"/>
  <c r="Y56" i="6"/>
  <c r="Y48" i="6"/>
  <c r="Y40" i="6"/>
  <c r="Y32" i="6"/>
  <c r="Y24" i="6"/>
  <c r="Y16" i="6"/>
  <c r="Y8" i="6"/>
  <c r="Y998" i="6"/>
  <c r="Y966" i="6"/>
  <c r="Y930" i="6"/>
  <c r="Y895" i="6"/>
  <c r="Y866" i="6"/>
  <c r="Y836" i="6"/>
  <c r="Y807" i="6"/>
  <c r="Y780" i="6"/>
  <c r="Y751" i="6"/>
  <c r="Y722" i="6"/>
  <c r="Y702" i="6"/>
  <c r="Y684" i="6"/>
  <c r="Y668" i="6"/>
  <c r="Y650" i="6"/>
  <c r="Y634" i="6"/>
  <c r="Y616" i="6"/>
  <c r="Y599" i="6"/>
  <c r="Y583" i="6"/>
  <c r="Y564" i="6"/>
  <c r="Y548" i="6"/>
  <c r="Y531" i="6"/>
  <c r="Y514" i="6"/>
  <c r="Y498" i="6"/>
  <c r="Y479" i="6"/>
  <c r="Y463" i="6"/>
  <c r="Y446" i="6"/>
  <c r="Y428" i="6"/>
  <c r="Y412" i="6"/>
  <c r="Y394" i="6"/>
  <c r="Y378" i="6"/>
  <c r="Y363" i="6"/>
  <c r="Y348" i="6"/>
  <c r="Y335" i="6"/>
  <c r="Y321" i="6"/>
  <c r="Y309" i="6"/>
  <c r="Y296" i="6"/>
  <c r="Y283" i="6"/>
  <c r="Y271" i="6"/>
  <c r="Y257" i="6"/>
  <c r="Y245" i="6"/>
  <c r="Y232" i="6"/>
  <c r="Y219" i="6"/>
  <c r="Y207" i="6"/>
  <c r="Y193" i="6"/>
  <c r="Y181" i="6"/>
  <c r="Y171" i="6"/>
  <c r="Y160" i="6"/>
  <c r="Y150" i="6"/>
  <c r="Y142" i="6"/>
  <c r="Y134" i="6"/>
  <c r="Y126" i="6"/>
  <c r="Y118" i="6"/>
  <c r="Y110" i="6"/>
  <c r="Y102" i="6"/>
  <c r="Y94" i="6"/>
  <c r="Y86" i="6"/>
  <c r="Y78" i="6"/>
  <c r="Y70" i="6"/>
  <c r="Y62" i="6"/>
  <c r="Y54" i="6"/>
  <c r="Y46" i="6"/>
  <c r="Y38" i="6"/>
  <c r="Y30" i="6"/>
  <c r="Y22" i="6"/>
  <c r="Y14" i="6"/>
  <c r="Y6" i="6"/>
  <c r="Y991" i="6"/>
  <c r="Y956" i="6"/>
  <c r="Y920" i="6"/>
  <c r="Y888" i="6"/>
  <c r="Y858" i="6"/>
  <c r="Y828" i="6"/>
  <c r="Y802" i="6"/>
  <c r="Y772" i="6"/>
  <c r="Y743" i="6"/>
  <c r="Y716" i="6"/>
  <c r="Y698" i="6"/>
  <c r="Y680" i="6"/>
  <c r="Y663" i="6"/>
  <c r="Y647" i="6"/>
  <c r="Y628" i="6"/>
  <c r="Y612" i="6"/>
  <c r="Y595" i="6"/>
  <c r="Y578" i="6"/>
  <c r="Y562" i="6"/>
  <c r="Y543" i="6"/>
  <c r="Y527" i="6"/>
  <c r="Y510" i="6"/>
  <c r="Y492" i="6"/>
  <c r="Y476" i="6"/>
  <c r="Y458" i="6"/>
  <c r="Y442" i="6"/>
  <c r="Y424" i="6"/>
  <c r="Y407" i="6"/>
  <c r="Y391" i="6"/>
  <c r="Y374" i="6"/>
  <c r="Y360" i="6"/>
  <c r="Y345" i="6"/>
  <c r="Y331" i="6"/>
  <c r="Y319" i="6"/>
  <c r="Y305" i="6"/>
  <c r="Y293" i="6"/>
  <c r="Y280" i="6"/>
  <c r="Y267" i="6"/>
  <c r="Y255" i="6"/>
  <c r="Y241" i="6"/>
  <c r="Y229" i="6"/>
  <c r="Y216" i="6"/>
  <c r="Y203" i="6"/>
  <c r="Y191" i="6"/>
  <c r="Y179" i="6"/>
  <c r="Y168" i="6"/>
  <c r="Y157" i="6"/>
  <c r="Y148" i="6"/>
  <c r="Y140" i="6"/>
  <c r="Y132" i="6"/>
  <c r="Y124" i="6"/>
  <c r="Y116" i="6"/>
  <c r="Y108" i="6"/>
  <c r="Y100" i="6"/>
  <c r="Y92" i="6"/>
  <c r="Y84" i="6"/>
  <c r="Y76" i="6"/>
  <c r="Y68" i="6"/>
  <c r="Y60" i="6"/>
  <c r="Y52" i="6"/>
  <c r="Y44" i="6"/>
  <c r="Y36" i="6"/>
  <c r="Y28" i="6"/>
  <c r="Y20" i="6"/>
  <c r="Y12" i="6"/>
  <c r="Y4" i="6"/>
  <c r="Y984" i="6"/>
  <c r="Y952" i="6"/>
  <c r="Y918" i="6"/>
  <c r="Y882" i="6"/>
  <c r="Y855" i="6"/>
  <c r="Y826" i="6"/>
  <c r="Y796" i="6"/>
  <c r="Y770" i="6"/>
  <c r="Y740" i="6"/>
  <c r="Y712" i="6"/>
  <c r="Y695" i="6"/>
  <c r="Y679" i="6"/>
  <c r="Y660" i="6"/>
  <c r="Y644" i="6"/>
  <c r="Y627" i="6"/>
  <c r="Y610" i="6"/>
  <c r="Y594" i="6"/>
  <c r="Y575" i="6"/>
  <c r="Y559" i="6"/>
  <c r="Y542" i="6"/>
  <c r="Y524" i="6"/>
  <c r="Y508" i="6"/>
  <c r="Y490" i="6"/>
  <c r="Y474" i="6"/>
  <c r="Y456" i="6"/>
  <c r="Y439" i="6"/>
  <c r="Y423" i="6"/>
  <c r="Y404" i="6"/>
  <c r="Y388" i="6"/>
  <c r="Y372" i="6"/>
  <c r="Y358" i="6"/>
  <c r="Y982" i="6"/>
  <c r="Y946" i="6"/>
  <c r="Y914" i="6"/>
  <c r="Y879" i="6"/>
  <c r="Y850" i="6"/>
  <c r="Y823" i="6"/>
  <c r="Y794" i="6"/>
  <c r="Y764" i="6"/>
  <c r="Y738" i="6"/>
  <c r="Y711" i="6"/>
  <c r="Y692" i="6"/>
  <c r="Y676" i="6"/>
  <c r="Y659" i="6"/>
  <c r="Y642" i="6"/>
  <c r="Y626" i="6"/>
  <c r="Y607" i="6"/>
  <c r="Y591" i="6"/>
  <c r="Y574" i="6"/>
  <c r="Y556" i="6"/>
  <c r="Y540" i="6"/>
  <c r="Y522" i="6"/>
  <c r="Y506" i="6"/>
  <c r="Y488" i="6"/>
  <c r="Y471" i="6"/>
  <c r="Y455" i="6"/>
  <c r="Y436" i="6"/>
  <c r="Y420" i="6"/>
  <c r="Y403" i="6"/>
  <c r="Y386" i="6"/>
  <c r="Y371" i="6"/>
  <c r="Y355" i="6"/>
  <c r="Y342" i="6"/>
  <c r="Y328" i="6"/>
  <c r="Y315" i="6"/>
  <c r="Y303" i="6"/>
  <c r="Y289" i="6"/>
  <c r="Y277" i="6"/>
  <c r="Y264" i="6"/>
  <c r="Y251" i="6"/>
  <c r="Y239" i="6"/>
  <c r="Y225" i="6"/>
  <c r="Y213" i="6"/>
  <c r="Y200" i="6"/>
  <c r="Y187" i="6"/>
  <c r="Y176" i="6"/>
  <c r="Y165" i="6"/>
  <c r="Y155" i="6"/>
  <c r="Y146" i="6"/>
  <c r="Y138" i="6"/>
  <c r="Y130" i="6"/>
  <c r="Y122" i="6"/>
  <c r="Y114" i="6"/>
  <c r="Y17" i="6"/>
  <c r="Y29" i="6"/>
  <c r="Y42" i="6"/>
  <c r="Y55" i="6"/>
  <c r="Y67" i="6"/>
  <c r="Y81" i="6"/>
  <c r="Y93" i="6"/>
  <c r="Y106" i="6"/>
  <c r="Y121" i="6"/>
  <c r="Y137" i="6"/>
  <c r="Y153" i="6"/>
  <c r="Y175" i="6"/>
  <c r="Y199" i="6"/>
  <c r="Y224" i="6"/>
  <c r="Y249" i="6"/>
  <c r="Y275" i="6"/>
  <c r="Y301" i="6"/>
  <c r="Y327" i="6"/>
  <c r="Y354" i="6"/>
  <c r="Y396" i="6"/>
  <c r="Y444" i="6"/>
  <c r="Y487" i="6"/>
  <c r="Y532" i="6"/>
  <c r="Y580" i="6"/>
  <c r="Y623" i="6"/>
  <c r="Y670" i="6"/>
  <c r="Y719" i="6"/>
  <c r="Y791" i="6"/>
  <c r="Y868" i="6"/>
  <c r="Y959" i="6"/>
  <c r="Y7" i="6"/>
  <c r="Y19" i="6"/>
  <c r="Y33" i="6"/>
  <c r="Y45" i="6"/>
  <c r="Y58" i="6"/>
  <c r="Y71" i="6"/>
  <c r="Y83" i="6"/>
  <c r="Y97" i="6"/>
  <c r="Y109" i="6"/>
  <c r="Y125" i="6"/>
  <c r="Y141" i="6"/>
  <c r="Y159" i="6"/>
  <c r="Y180" i="6"/>
  <c r="Y205" i="6"/>
  <c r="Y231" i="6"/>
  <c r="Y256" i="6"/>
  <c r="Y281" i="6"/>
  <c r="Y307" i="6"/>
  <c r="Y333" i="6"/>
  <c r="Y364" i="6"/>
  <c r="Y410" i="6"/>
  <c r="Y452" i="6"/>
  <c r="Y499" i="6"/>
  <c r="Y546" i="6"/>
  <c r="Y588" i="6"/>
  <c r="Y636" i="6"/>
  <c r="Y682" i="6"/>
  <c r="Y732" i="6"/>
  <c r="Y812" i="6"/>
  <c r="Y892" i="6"/>
  <c r="Y978" i="6"/>
  <c r="Y10" i="6"/>
  <c r="Y23" i="6"/>
  <c r="Y35" i="6"/>
  <c r="Y49" i="6"/>
  <c r="Y61" i="6"/>
  <c r="Y74" i="6"/>
  <c r="Y87" i="6"/>
  <c r="Y99" i="6"/>
  <c r="Y113" i="6"/>
  <c r="Y129" i="6"/>
  <c r="Y145" i="6"/>
  <c r="Y164" i="6"/>
  <c r="Y185" i="6"/>
  <c r="Y211" i="6"/>
  <c r="Y237" i="6"/>
  <c r="Y263" i="6"/>
  <c r="Y288" i="6"/>
  <c r="Y313" i="6"/>
  <c r="Y339" i="6"/>
  <c r="Y376" i="6"/>
  <c r="Y418" i="6"/>
  <c r="Y466" i="6"/>
  <c r="Y511" i="6"/>
  <c r="Y554" i="6"/>
  <c r="Y602" i="6"/>
  <c r="Y648" i="6"/>
  <c r="Y691" i="6"/>
  <c r="Y754" i="6"/>
  <c r="Y834" i="6"/>
  <c r="Y908" i="6"/>
  <c r="Y1004" i="6"/>
  <c r="AQ948" i="5" l="1"/>
  <c r="AQ940" i="5"/>
  <c r="AQ932" i="5"/>
  <c r="AQ924" i="5"/>
  <c r="AQ916" i="5"/>
  <c r="AQ908" i="5"/>
  <c r="AQ900" i="5"/>
  <c r="AQ892" i="5"/>
  <c r="AQ884" i="5"/>
  <c r="AQ876" i="5"/>
  <c r="AQ868" i="5"/>
  <c r="AQ860" i="5"/>
  <c r="AQ852" i="5"/>
  <c r="AQ844" i="5"/>
  <c r="AQ836" i="5"/>
  <c r="AQ828" i="5"/>
  <c r="AQ820" i="5"/>
  <c r="AQ812" i="5"/>
  <c r="AQ804" i="5"/>
  <c r="AQ796" i="5"/>
  <c r="AQ788" i="5"/>
  <c r="AQ780" i="5"/>
  <c r="AQ772" i="5"/>
  <c r="AQ764" i="5"/>
  <c r="AQ756" i="5"/>
  <c r="AQ748" i="5"/>
  <c r="AQ740" i="5"/>
  <c r="AQ732" i="5"/>
  <c r="AQ724" i="5"/>
  <c r="AQ716" i="5"/>
  <c r="AQ708" i="5"/>
  <c r="AQ700" i="5"/>
  <c r="AQ692" i="5"/>
  <c r="AQ684" i="5"/>
  <c r="AQ676" i="5"/>
  <c r="AQ668" i="5"/>
  <c r="AQ660" i="5"/>
  <c r="AQ652" i="5"/>
  <c r="AQ644" i="5"/>
  <c r="AQ636" i="5"/>
  <c r="AQ628" i="5"/>
  <c r="AQ620" i="5"/>
  <c r="AQ612" i="5"/>
  <c r="AQ604" i="5"/>
  <c r="AQ596" i="5"/>
  <c r="AQ588" i="5"/>
  <c r="AQ580" i="5"/>
  <c r="AQ572" i="5"/>
  <c r="AQ564" i="5"/>
  <c r="AQ556" i="5"/>
  <c r="AQ548" i="5"/>
  <c r="AQ540" i="5"/>
  <c r="AQ532" i="5"/>
  <c r="AQ524" i="5"/>
  <c r="AQ516" i="5"/>
  <c r="AQ508" i="5"/>
  <c r="AQ500" i="5"/>
  <c r="AQ492" i="5"/>
  <c r="AQ484" i="5"/>
  <c r="AQ476" i="5"/>
  <c r="AQ468" i="5"/>
  <c r="AQ460" i="5"/>
  <c r="AQ452" i="5"/>
  <c r="AQ444" i="5"/>
  <c r="AQ436" i="5"/>
  <c r="AQ428" i="5"/>
  <c r="AQ420" i="5"/>
  <c r="AQ412" i="5"/>
  <c r="AQ404" i="5"/>
  <c r="AQ396" i="5"/>
  <c r="AQ388" i="5"/>
  <c r="AQ380" i="5"/>
  <c r="AQ372" i="5"/>
  <c r="AQ364" i="5"/>
  <c r="AQ356" i="5"/>
  <c r="AQ348" i="5"/>
  <c r="AQ340" i="5"/>
  <c r="AQ332" i="5"/>
  <c r="AQ324" i="5"/>
  <c r="AQ316" i="5"/>
  <c r="AQ308" i="5"/>
  <c r="AQ300" i="5"/>
  <c r="AQ292" i="5"/>
  <c r="AQ284" i="5"/>
  <c r="AQ276" i="5"/>
  <c r="AQ268" i="5"/>
  <c r="AQ260" i="5"/>
  <c r="AQ252" i="5"/>
  <c r="AQ244" i="5"/>
  <c r="AQ236" i="5"/>
  <c r="AQ228" i="5"/>
  <c r="AQ220" i="5"/>
  <c r="AQ212" i="5"/>
  <c r="AQ204" i="5"/>
  <c r="AQ196" i="5"/>
  <c r="AQ188" i="5"/>
  <c r="AQ180" i="5"/>
  <c r="AQ172" i="5"/>
  <c r="AQ164" i="5"/>
  <c r="AQ156" i="5"/>
  <c r="AQ148" i="5"/>
  <c r="AQ140" i="5"/>
  <c r="AQ132" i="5"/>
  <c r="AQ124" i="5"/>
  <c r="AQ116" i="5"/>
  <c r="AQ108" i="5"/>
  <c r="AQ100" i="5"/>
  <c r="AQ92" i="5"/>
  <c r="AQ84" i="5"/>
  <c r="AQ76" i="5"/>
  <c r="AQ68" i="5"/>
  <c r="AQ60" i="5"/>
  <c r="AQ52" i="5"/>
  <c r="AQ945" i="5"/>
  <c r="AQ936" i="5"/>
  <c r="AQ927" i="5"/>
  <c r="AQ918" i="5"/>
  <c r="AQ909" i="5"/>
  <c r="AQ899" i="5"/>
  <c r="AQ890" i="5"/>
  <c r="AQ881" i="5"/>
  <c r="AQ872" i="5"/>
  <c r="AQ863" i="5"/>
  <c r="AQ854" i="5"/>
  <c r="AQ845" i="5"/>
  <c r="AQ835" i="5"/>
  <c r="AQ826" i="5"/>
  <c r="AQ817" i="5"/>
  <c r="AQ808" i="5"/>
  <c r="AQ799" i="5"/>
  <c r="AQ790" i="5"/>
  <c r="AQ781" i="5"/>
  <c r="AQ771" i="5"/>
  <c r="AQ762" i="5"/>
  <c r="AQ753" i="5"/>
  <c r="AQ744" i="5"/>
  <c r="AQ735" i="5"/>
  <c r="AQ726" i="5"/>
  <c r="AQ717" i="5"/>
  <c r="AQ707" i="5"/>
  <c r="AQ698" i="5"/>
  <c r="AQ689" i="5"/>
  <c r="AQ680" i="5"/>
  <c r="AQ671" i="5"/>
  <c r="AQ662" i="5"/>
  <c r="AQ653" i="5"/>
  <c r="AQ643" i="5"/>
  <c r="AQ634" i="5"/>
  <c r="AQ625" i="5"/>
  <c r="AQ616" i="5"/>
  <c r="AQ607" i="5"/>
  <c r="AQ598" i="5"/>
  <c r="AQ589" i="5"/>
  <c r="AQ579" i="5"/>
  <c r="AQ570" i="5"/>
  <c r="AQ561" i="5"/>
  <c r="AQ552" i="5"/>
  <c r="AQ543" i="5"/>
  <c r="AQ534" i="5"/>
  <c r="AQ525" i="5"/>
  <c r="AQ515" i="5"/>
  <c r="AQ506" i="5"/>
  <c r="AQ497" i="5"/>
  <c r="AQ488" i="5"/>
  <c r="AQ479" i="5"/>
  <c r="AQ470" i="5"/>
  <c r="AQ461" i="5"/>
  <c r="AQ451" i="5"/>
  <c r="AQ442" i="5"/>
  <c r="AQ433" i="5"/>
  <c r="AQ424" i="5"/>
  <c r="AQ415" i="5"/>
  <c r="AQ406" i="5"/>
  <c r="AQ397" i="5"/>
  <c r="AQ387" i="5"/>
  <c r="AQ378" i="5"/>
  <c r="AQ369" i="5"/>
  <c r="AQ360" i="5"/>
  <c r="AQ351" i="5"/>
  <c r="AQ342" i="5"/>
  <c r="AQ333" i="5"/>
  <c r="AQ323" i="5"/>
  <c r="AQ314" i="5"/>
  <c r="AQ305" i="5"/>
  <c r="AQ296" i="5"/>
  <c r="AQ287" i="5"/>
  <c r="AQ278" i="5"/>
  <c r="AQ269" i="5"/>
  <c r="AQ259" i="5"/>
  <c r="AQ250" i="5"/>
  <c r="AQ241" i="5"/>
  <c r="AQ232" i="5"/>
  <c r="AQ223" i="5"/>
  <c r="AQ214" i="5"/>
  <c r="AQ205" i="5"/>
  <c r="AQ195" i="5"/>
  <c r="AQ186" i="5"/>
  <c r="AQ177" i="5"/>
  <c r="AQ168" i="5"/>
  <c r="AQ159" i="5"/>
  <c r="AQ150" i="5"/>
  <c r="AQ141" i="5"/>
  <c r="AQ131" i="5"/>
  <c r="AQ122" i="5"/>
  <c r="AQ113" i="5"/>
  <c r="AQ104" i="5"/>
  <c r="AQ95" i="5"/>
  <c r="AQ86" i="5"/>
  <c r="AQ77" i="5"/>
  <c r="AQ67" i="5"/>
  <c r="AQ58" i="5"/>
  <c r="AQ49" i="5"/>
  <c r="AQ41" i="5"/>
  <c r="AQ33" i="5"/>
  <c r="AQ25" i="5"/>
  <c r="AQ17" i="5"/>
  <c r="AQ9" i="5"/>
  <c r="AQ944" i="5"/>
  <c r="AQ935" i="5"/>
  <c r="AQ926" i="5"/>
  <c r="AQ917" i="5"/>
  <c r="AQ907" i="5"/>
  <c r="AQ898" i="5"/>
  <c r="AQ889" i="5"/>
  <c r="AQ880" i="5"/>
  <c r="AQ871" i="5"/>
  <c r="AQ862" i="5"/>
  <c r="AQ853" i="5"/>
  <c r="AQ843" i="5"/>
  <c r="AQ834" i="5"/>
  <c r="AQ825" i="5"/>
  <c r="AQ816" i="5"/>
  <c r="AQ807" i="5"/>
  <c r="AQ798" i="5"/>
  <c r="AQ789" i="5"/>
  <c r="AQ779" i="5"/>
  <c r="AQ770" i="5"/>
  <c r="AQ761" i="5"/>
  <c r="AQ752" i="5"/>
  <c r="AQ743" i="5"/>
  <c r="AQ734" i="5"/>
  <c r="AQ725" i="5"/>
  <c r="AQ715" i="5"/>
  <c r="AQ706" i="5"/>
  <c r="AQ697" i="5"/>
  <c r="AQ688" i="5"/>
  <c r="AQ679" i="5"/>
  <c r="AQ670" i="5"/>
  <c r="AQ661" i="5"/>
  <c r="AQ651" i="5"/>
  <c r="AQ642" i="5"/>
  <c r="AQ633" i="5"/>
  <c r="AQ624" i="5"/>
  <c r="AQ615" i="5"/>
  <c r="AQ606" i="5"/>
  <c r="AQ597" i="5"/>
  <c r="AQ587" i="5"/>
  <c r="AQ578" i="5"/>
  <c r="AQ569" i="5"/>
  <c r="AQ560" i="5"/>
  <c r="AQ551" i="5"/>
  <c r="AQ542" i="5"/>
  <c r="AQ533" i="5"/>
  <c r="AQ523" i="5"/>
  <c r="AQ514" i="5"/>
  <c r="AQ505" i="5"/>
  <c r="AQ496" i="5"/>
  <c r="AQ487" i="5"/>
  <c r="AQ478" i="5"/>
  <c r="AQ469" i="5"/>
  <c r="AQ459" i="5"/>
  <c r="AQ450" i="5"/>
  <c r="AQ441" i="5"/>
  <c r="AQ432" i="5"/>
  <c r="AQ423" i="5"/>
  <c r="AQ414" i="5"/>
  <c r="AQ405" i="5"/>
  <c r="AQ395" i="5"/>
  <c r="AQ386" i="5"/>
  <c r="AQ377" i="5"/>
  <c r="AQ368" i="5"/>
  <c r="AQ359" i="5"/>
  <c r="AQ350" i="5"/>
  <c r="AQ341" i="5"/>
  <c r="AQ331" i="5"/>
  <c r="AQ322" i="5"/>
  <c r="AQ313" i="5"/>
  <c r="AQ304" i="5"/>
  <c r="AQ295" i="5"/>
  <c r="AQ286" i="5"/>
  <c r="AQ277" i="5"/>
  <c r="AQ267" i="5"/>
  <c r="AQ258" i="5"/>
  <c r="AQ249" i="5"/>
  <c r="AQ240" i="5"/>
  <c r="AQ231" i="5"/>
  <c r="AQ222" i="5"/>
  <c r="AQ213" i="5"/>
  <c r="AQ203" i="5"/>
  <c r="AQ194" i="5"/>
  <c r="AQ185" i="5"/>
  <c r="AQ176" i="5"/>
  <c r="AQ167" i="5"/>
  <c r="AQ158" i="5"/>
  <c r="AQ149" i="5"/>
  <c r="AQ139" i="5"/>
  <c r="AQ130" i="5"/>
  <c r="AQ121" i="5"/>
  <c r="AQ112" i="5"/>
  <c r="AQ103" i="5"/>
  <c r="AQ94" i="5"/>
  <c r="AQ85" i="5"/>
  <c r="AQ75" i="5"/>
  <c r="AQ66" i="5"/>
  <c r="AQ57" i="5"/>
  <c r="AQ48" i="5"/>
  <c r="AQ40" i="5"/>
  <c r="AQ32" i="5"/>
  <c r="AQ24" i="5"/>
  <c r="AQ16" i="5"/>
  <c r="AQ8" i="5"/>
  <c r="AQ942" i="5"/>
  <c r="AQ933" i="5"/>
  <c r="AQ923" i="5"/>
  <c r="AQ914" i="5"/>
  <c r="AQ905" i="5"/>
  <c r="AQ896" i="5"/>
  <c r="AQ887" i="5"/>
  <c r="AQ878" i="5"/>
  <c r="AQ869" i="5"/>
  <c r="AQ859" i="5"/>
  <c r="AQ850" i="5"/>
  <c r="AQ841" i="5"/>
  <c r="AQ832" i="5"/>
  <c r="AQ823" i="5"/>
  <c r="AQ814" i="5"/>
  <c r="AQ805" i="5"/>
  <c r="AQ795" i="5"/>
  <c r="AQ786" i="5"/>
  <c r="AQ777" i="5"/>
  <c r="AQ768" i="5"/>
  <c r="AQ759" i="5"/>
  <c r="AQ750" i="5"/>
  <c r="AQ741" i="5"/>
  <c r="AQ731" i="5"/>
  <c r="AQ722" i="5"/>
  <c r="AQ713" i="5"/>
  <c r="AQ704" i="5"/>
  <c r="AQ695" i="5"/>
  <c r="AQ686" i="5"/>
  <c r="AQ677" i="5"/>
  <c r="AQ667" i="5"/>
  <c r="AQ658" i="5"/>
  <c r="AQ649" i="5"/>
  <c r="AQ640" i="5"/>
  <c r="AQ631" i="5"/>
  <c r="AQ622" i="5"/>
  <c r="AQ613" i="5"/>
  <c r="AQ603" i="5"/>
  <c r="AQ594" i="5"/>
  <c r="AQ585" i="5"/>
  <c r="AQ576" i="5"/>
  <c r="AQ567" i="5"/>
  <c r="AQ558" i="5"/>
  <c r="AQ549" i="5"/>
  <c r="AQ539" i="5"/>
  <c r="AQ530" i="5"/>
  <c r="AQ521" i="5"/>
  <c r="AQ512" i="5"/>
  <c r="AQ503" i="5"/>
  <c r="AQ494" i="5"/>
  <c r="AQ485" i="5"/>
  <c r="AQ475" i="5"/>
  <c r="AQ466" i="5"/>
  <c r="AQ457" i="5"/>
  <c r="AQ448" i="5"/>
  <c r="AQ439" i="5"/>
  <c r="AQ430" i="5"/>
  <c r="AQ421" i="5"/>
  <c r="AQ411" i="5"/>
  <c r="AQ402" i="5"/>
  <c r="AQ393" i="5"/>
  <c r="AQ384" i="5"/>
  <c r="AQ375" i="5"/>
  <c r="AQ366" i="5"/>
  <c r="AQ357" i="5"/>
  <c r="AQ347" i="5"/>
  <c r="AQ338" i="5"/>
  <c r="AQ329" i="5"/>
  <c r="AQ320" i="5"/>
  <c r="AQ311" i="5"/>
  <c r="AQ302" i="5"/>
  <c r="AQ293" i="5"/>
  <c r="AQ283" i="5"/>
  <c r="AQ274" i="5"/>
  <c r="AQ265" i="5"/>
  <c r="AQ256" i="5"/>
  <c r="AQ247" i="5"/>
  <c r="AQ238" i="5"/>
  <c r="AQ229" i="5"/>
  <c r="AQ219" i="5"/>
  <c r="AQ210" i="5"/>
  <c r="AQ201" i="5"/>
  <c r="AQ192" i="5"/>
  <c r="AQ183" i="5"/>
  <c r="AQ174" i="5"/>
  <c r="AQ165" i="5"/>
  <c r="AQ155" i="5"/>
  <c r="AQ146" i="5"/>
  <c r="AQ137" i="5"/>
  <c r="AQ128" i="5"/>
  <c r="AQ119" i="5"/>
  <c r="AQ110" i="5"/>
  <c r="AQ101" i="5"/>
  <c r="AQ91" i="5"/>
  <c r="AQ82" i="5"/>
  <c r="AQ73" i="5"/>
  <c r="AQ64" i="5"/>
  <c r="AQ55" i="5"/>
  <c r="AQ46" i="5"/>
  <c r="AQ38" i="5"/>
  <c r="AQ30" i="5"/>
  <c r="AQ22" i="5"/>
  <c r="AQ14" i="5"/>
  <c r="AQ7" i="5"/>
  <c r="AQ950" i="5"/>
  <c r="AQ941" i="5"/>
  <c r="AQ931" i="5"/>
  <c r="AQ922" i="5"/>
  <c r="AQ913" i="5"/>
  <c r="AQ904" i="5"/>
  <c r="AQ895" i="5"/>
  <c r="AQ886" i="5"/>
  <c r="AQ877" i="5"/>
  <c r="AQ867" i="5"/>
  <c r="AQ858" i="5"/>
  <c r="AQ849" i="5"/>
  <c r="AQ840" i="5"/>
  <c r="AQ831" i="5"/>
  <c r="AQ822" i="5"/>
  <c r="AQ813" i="5"/>
  <c r="AQ803" i="5"/>
  <c r="AQ794" i="5"/>
  <c r="AQ785" i="5"/>
  <c r="AQ776" i="5"/>
  <c r="AQ767" i="5"/>
  <c r="AQ758" i="5"/>
  <c r="AQ749" i="5"/>
  <c r="AQ739" i="5"/>
  <c r="AQ730" i="5"/>
  <c r="AQ721" i="5"/>
  <c r="AQ712" i="5"/>
  <c r="AQ703" i="5"/>
  <c r="AQ694" i="5"/>
  <c r="AQ685" i="5"/>
  <c r="AQ675" i="5"/>
  <c r="AQ666" i="5"/>
  <c r="AQ657" i="5"/>
  <c r="AQ648" i="5"/>
  <c r="AQ639" i="5"/>
  <c r="AQ630" i="5"/>
  <c r="AQ621" i="5"/>
  <c r="AQ611" i="5"/>
  <c r="AQ602" i="5"/>
  <c r="AQ593" i="5"/>
  <c r="AQ584" i="5"/>
  <c r="AQ575" i="5"/>
  <c r="AQ566" i="5"/>
  <c r="AQ557" i="5"/>
  <c r="AQ547" i="5"/>
  <c r="AQ538" i="5"/>
  <c r="AQ529" i="5"/>
  <c r="AQ520" i="5"/>
  <c r="AQ511" i="5"/>
  <c r="AQ502" i="5"/>
  <c r="AQ493" i="5"/>
  <c r="AQ483" i="5"/>
  <c r="AQ474" i="5"/>
  <c r="AQ465" i="5"/>
  <c r="AQ456" i="5"/>
  <c r="AQ447" i="5"/>
  <c r="AQ438" i="5"/>
  <c r="AQ429" i="5"/>
  <c r="AQ419" i="5"/>
  <c r="AQ410" i="5"/>
  <c r="AQ401" i="5"/>
  <c r="AQ392" i="5"/>
  <c r="AQ383" i="5"/>
  <c r="AQ374" i="5"/>
  <c r="AQ365" i="5"/>
  <c r="AQ355" i="5"/>
  <c r="AQ346" i="5"/>
  <c r="AQ337" i="5"/>
  <c r="AQ328" i="5"/>
  <c r="AQ319" i="5"/>
  <c r="AQ310" i="5"/>
  <c r="AQ301" i="5"/>
  <c r="AQ291" i="5"/>
  <c r="AQ282" i="5"/>
  <c r="AQ273" i="5"/>
  <c r="AQ264" i="5"/>
  <c r="AQ255" i="5"/>
  <c r="AQ246" i="5"/>
  <c r="AQ237" i="5"/>
  <c r="AQ227" i="5"/>
  <c r="AQ218" i="5"/>
  <c r="AQ209" i="5"/>
  <c r="AQ200" i="5"/>
  <c r="AQ191" i="5"/>
  <c r="AQ182" i="5"/>
  <c r="AQ173" i="5"/>
  <c r="AQ163" i="5"/>
  <c r="AQ154" i="5"/>
  <c r="AQ145" i="5"/>
  <c r="AQ136" i="5"/>
  <c r="AQ127" i="5"/>
  <c r="AQ118" i="5"/>
  <c r="AQ109" i="5"/>
  <c r="AQ99" i="5"/>
  <c r="AQ90" i="5"/>
  <c r="AQ81" i="5"/>
  <c r="AQ72" i="5"/>
  <c r="AQ63" i="5"/>
  <c r="AQ54" i="5"/>
  <c r="AQ45" i="5"/>
  <c r="AQ37" i="5"/>
  <c r="AQ29" i="5"/>
  <c r="AQ21" i="5"/>
  <c r="AQ13" i="5"/>
  <c r="AQ943" i="5"/>
  <c r="AQ925" i="5"/>
  <c r="AQ906" i="5"/>
  <c r="AQ888" i="5"/>
  <c r="AQ870" i="5"/>
  <c r="AQ851" i="5"/>
  <c r="AQ833" i="5"/>
  <c r="AQ815" i="5"/>
  <c r="AQ797" i="5"/>
  <c r="AQ778" i="5"/>
  <c r="AQ760" i="5"/>
  <c r="AQ742" i="5"/>
  <c r="AQ723" i="5"/>
  <c r="AQ705" i="5"/>
  <c r="AQ687" i="5"/>
  <c r="AQ669" i="5"/>
  <c r="AQ650" i="5"/>
  <c r="AQ632" i="5"/>
  <c r="AQ614" i="5"/>
  <c r="AQ595" i="5"/>
  <c r="AQ577" i="5"/>
  <c r="AQ559" i="5"/>
  <c r="AQ541" i="5"/>
  <c r="AQ522" i="5"/>
  <c r="AQ504" i="5"/>
  <c r="AQ486" i="5"/>
  <c r="AQ467" i="5"/>
  <c r="AQ449" i="5"/>
  <c r="AQ431" i="5"/>
  <c r="AQ413" i="5"/>
  <c r="AQ394" i="5"/>
  <c r="AQ376" i="5"/>
  <c r="AQ358" i="5"/>
  <c r="AQ339" i="5"/>
  <c r="AQ321" i="5"/>
  <c r="AQ303" i="5"/>
  <c r="AQ285" i="5"/>
  <c r="AQ266" i="5"/>
  <c r="AQ248" i="5"/>
  <c r="AQ230" i="5"/>
  <c r="AQ211" i="5"/>
  <c r="AQ193" i="5"/>
  <c r="AQ175" i="5"/>
  <c r="AQ157" i="5"/>
  <c r="AQ138" i="5"/>
  <c r="AQ120" i="5"/>
  <c r="AQ102" i="5"/>
  <c r="AQ83" i="5"/>
  <c r="AQ65" i="5"/>
  <c r="AQ47" i="5"/>
  <c r="AQ31" i="5"/>
  <c r="AQ15" i="5"/>
  <c r="AQ939" i="5"/>
  <c r="AQ921" i="5"/>
  <c r="AQ903" i="5"/>
  <c r="AQ885" i="5"/>
  <c r="AQ866" i="5"/>
  <c r="AQ848" i="5"/>
  <c r="AQ830" i="5"/>
  <c r="AQ811" i="5"/>
  <c r="AQ793" i="5"/>
  <c r="AQ775" i="5"/>
  <c r="AQ757" i="5"/>
  <c r="AQ738" i="5"/>
  <c r="AQ720" i="5"/>
  <c r="AQ702" i="5"/>
  <c r="AQ683" i="5"/>
  <c r="AQ665" i="5"/>
  <c r="AQ647" i="5"/>
  <c r="AQ938" i="5"/>
  <c r="AQ920" i="5"/>
  <c r="AQ902" i="5"/>
  <c r="AQ883" i="5"/>
  <c r="AQ865" i="5"/>
  <c r="AQ847" i="5"/>
  <c r="AQ829" i="5"/>
  <c r="AQ810" i="5"/>
  <c r="AQ792" i="5"/>
  <c r="AQ774" i="5"/>
  <c r="AQ755" i="5"/>
  <c r="AQ737" i="5"/>
  <c r="AQ719" i="5"/>
  <c r="AQ701" i="5"/>
  <c r="AQ682" i="5"/>
  <c r="AQ664" i="5"/>
  <c r="AQ646" i="5"/>
  <c r="AQ627" i="5"/>
  <c r="AQ609" i="5"/>
  <c r="AQ591" i="5"/>
  <c r="AQ573" i="5"/>
  <c r="AQ554" i="5"/>
  <c r="AQ536" i="5"/>
  <c r="AQ518" i="5"/>
  <c r="AQ499" i="5"/>
  <c r="AQ481" i="5"/>
  <c r="AQ463" i="5"/>
  <c r="AQ445" i="5"/>
  <c r="AQ426" i="5"/>
  <c r="AQ408" i="5"/>
  <c r="AQ390" i="5"/>
  <c r="AQ371" i="5"/>
  <c r="AQ353" i="5"/>
  <c r="AQ335" i="5"/>
  <c r="AQ317" i="5"/>
  <c r="AQ298" i="5"/>
  <c r="AQ280" i="5"/>
  <c r="AQ262" i="5"/>
  <c r="AQ243" i="5"/>
  <c r="AQ225" i="5"/>
  <c r="AQ207" i="5"/>
  <c r="AQ189" i="5"/>
  <c r="AQ170" i="5"/>
  <c r="AQ152" i="5"/>
  <c r="AQ134" i="5"/>
  <c r="AQ115" i="5"/>
  <c r="AQ97" i="5"/>
  <c r="AQ79" i="5"/>
  <c r="AQ61" i="5"/>
  <c r="AQ43" i="5"/>
  <c r="AQ27" i="5"/>
  <c r="AQ11" i="5"/>
  <c r="AQ937" i="5"/>
  <c r="AQ919" i="5"/>
  <c r="AQ901" i="5"/>
  <c r="AQ882" i="5"/>
  <c r="AQ864" i="5"/>
  <c r="AQ846" i="5"/>
  <c r="AQ827" i="5"/>
  <c r="AQ809" i="5"/>
  <c r="AQ791" i="5"/>
  <c r="AQ773" i="5"/>
  <c r="AQ754" i="5"/>
  <c r="AQ736" i="5"/>
  <c r="AQ718" i="5"/>
  <c r="AQ699" i="5"/>
  <c r="AQ681" i="5"/>
  <c r="AQ663" i="5"/>
  <c r="AQ645" i="5"/>
  <c r="AQ626" i="5"/>
  <c r="AQ608" i="5"/>
  <c r="AQ590" i="5"/>
  <c r="AQ571" i="5"/>
  <c r="AQ553" i="5"/>
  <c r="AQ535" i="5"/>
  <c r="AQ517" i="5"/>
  <c r="AQ498" i="5"/>
  <c r="AQ480" i="5"/>
  <c r="AQ462" i="5"/>
  <c r="AQ443" i="5"/>
  <c r="AQ425" i="5"/>
  <c r="AQ407" i="5"/>
  <c r="AQ389" i="5"/>
  <c r="AQ370" i="5"/>
  <c r="AQ352" i="5"/>
  <c r="AQ334" i="5"/>
  <c r="AQ315" i="5"/>
  <c r="AQ297" i="5"/>
  <c r="AQ279" i="5"/>
  <c r="AQ261" i="5"/>
  <c r="AQ242" i="5"/>
  <c r="AQ224" i="5"/>
  <c r="AQ206" i="5"/>
  <c r="AQ187" i="5"/>
  <c r="AQ169" i="5"/>
  <c r="AQ151" i="5"/>
  <c r="AQ133" i="5"/>
  <c r="AQ114" i="5"/>
  <c r="AQ96" i="5"/>
  <c r="AQ78" i="5"/>
  <c r="AQ59" i="5"/>
  <c r="AQ42" i="5"/>
  <c r="AQ26" i="5"/>
  <c r="AQ10" i="5"/>
  <c r="AQ947" i="5"/>
  <c r="AQ929" i="5"/>
  <c r="AQ911" i="5"/>
  <c r="AQ893" i="5"/>
  <c r="AQ874" i="5"/>
  <c r="AQ856" i="5"/>
  <c r="AQ838" i="5"/>
  <c r="AQ819" i="5"/>
  <c r="AQ801" i="5"/>
  <c r="AQ783" i="5"/>
  <c r="AQ765" i="5"/>
  <c r="AQ746" i="5"/>
  <c r="AQ728" i="5"/>
  <c r="AQ710" i="5"/>
  <c r="AQ691" i="5"/>
  <c r="AQ673" i="5"/>
  <c r="AQ655" i="5"/>
  <c r="AQ637" i="5"/>
  <c r="AQ618" i="5"/>
  <c r="AQ600" i="5"/>
  <c r="AQ582" i="5"/>
  <c r="AQ563" i="5"/>
  <c r="AQ545" i="5"/>
  <c r="AQ527" i="5"/>
  <c r="AQ509" i="5"/>
  <c r="AQ490" i="5"/>
  <c r="AQ472" i="5"/>
  <c r="AQ454" i="5"/>
  <c r="AQ435" i="5"/>
  <c r="AQ417" i="5"/>
  <c r="AQ399" i="5"/>
  <c r="AQ381" i="5"/>
  <c r="AQ362" i="5"/>
  <c r="AQ344" i="5"/>
  <c r="AQ326" i="5"/>
  <c r="AQ307" i="5"/>
  <c r="AQ289" i="5"/>
  <c r="AQ271" i="5"/>
  <c r="AQ253" i="5"/>
  <c r="AQ234" i="5"/>
  <c r="AQ216" i="5"/>
  <c r="AQ198" i="5"/>
  <c r="AQ179" i="5"/>
  <c r="AQ161" i="5"/>
  <c r="AQ143" i="5"/>
  <c r="AQ125" i="5"/>
  <c r="AQ106" i="5"/>
  <c r="AQ88" i="5"/>
  <c r="AQ70" i="5"/>
  <c r="AQ51" i="5"/>
  <c r="AQ35" i="5"/>
  <c r="AQ19" i="5"/>
  <c r="AQ928" i="5"/>
  <c r="AQ875" i="5"/>
  <c r="AQ824" i="5"/>
  <c r="AQ782" i="5"/>
  <c r="AQ729" i="5"/>
  <c r="AQ678" i="5"/>
  <c r="AQ635" i="5"/>
  <c r="AQ599" i="5"/>
  <c r="AQ562" i="5"/>
  <c r="AQ526" i="5"/>
  <c r="AQ489" i="5"/>
  <c r="AQ453" i="5"/>
  <c r="AQ416" i="5"/>
  <c r="AQ379" i="5"/>
  <c r="AQ343" i="5"/>
  <c r="AQ306" i="5"/>
  <c r="AQ270" i="5"/>
  <c r="AQ233" i="5"/>
  <c r="AQ197" i="5"/>
  <c r="AQ160" i="5"/>
  <c r="AQ123" i="5"/>
  <c r="AQ87" i="5"/>
  <c r="AQ50" i="5"/>
  <c r="AQ18" i="5"/>
  <c r="AQ915" i="5"/>
  <c r="AQ873" i="5"/>
  <c r="AQ821" i="5"/>
  <c r="AQ769" i="5"/>
  <c r="AQ727" i="5"/>
  <c r="AQ674" i="5"/>
  <c r="AQ629" i="5"/>
  <c r="AQ592" i="5"/>
  <c r="AQ555" i="5"/>
  <c r="AQ519" i="5"/>
  <c r="AQ482" i="5"/>
  <c r="AQ446" i="5"/>
  <c r="AQ409" i="5"/>
  <c r="AQ373" i="5"/>
  <c r="AQ336" i="5"/>
  <c r="AQ299" i="5"/>
  <c r="AQ263" i="5"/>
  <c r="AQ226" i="5"/>
  <c r="AQ190" i="5"/>
  <c r="AQ153" i="5"/>
  <c r="AQ117" i="5"/>
  <c r="AQ80" i="5"/>
  <c r="AQ44" i="5"/>
  <c r="AQ12" i="5"/>
  <c r="AQ912" i="5"/>
  <c r="AQ861" i="5"/>
  <c r="AQ818" i="5"/>
  <c r="AQ766" i="5"/>
  <c r="AQ714" i="5"/>
  <c r="AQ672" i="5"/>
  <c r="AQ623" i="5"/>
  <c r="AQ586" i="5"/>
  <c r="AQ550" i="5"/>
  <c r="AQ513" i="5"/>
  <c r="AQ477" i="5"/>
  <c r="AQ440" i="5"/>
  <c r="AQ403" i="5"/>
  <c r="AQ367" i="5"/>
  <c r="AQ330" i="5"/>
  <c r="AQ294" i="5"/>
  <c r="AQ257" i="5"/>
  <c r="AQ221" i="5"/>
  <c r="AQ184" i="5"/>
  <c r="AQ147" i="5"/>
  <c r="AQ111" i="5"/>
  <c r="AQ74" i="5"/>
  <c r="AQ39" i="5"/>
  <c r="AQ910" i="5"/>
  <c r="AQ857" i="5"/>
  <c r="AQ806" i="5"/>
  <c r="AQ763" i="5"/>
  <c r="AQ711" i="5"/>
  <c r="AQ659" i="5"/>
  <c r="AQ619" i="5"/>
  <c r="AQ583" i="5"/>
  <c r="AQ546" i="5"/>
  <c r="AQ510" i="5"/>
  <c r="AQ473" i="5"/>
  <c r="AQ437" i="5"/>
  <c r="AQ400" i="5"/>
  <c r="AQ363" i="5"/>
  <c r="AQ327" i="5"/>
  <c r="AQ290" i="5"/>
  <c r="AQ254" i="5"/>
  <c r="AQ217" i="5"/>
  <c r="AQ181" i="5"/>
  <c r="AQ144" i="5"/>
  <c r="AQ107" i="5"/>
  <c r="AQ71" i="5"/>
  <c r="AQ36" i="5"/>
  <c r="AQ949" i="5"/>
  <c r="AQ897" i="5"/>
  <c r="AQ855" i="5"/>
  <c r="AQ802" i="5"/>
  <c r="AQ751" i="5"/>
  <c r="AQ709" i="5"/>
  <c r="AQ656" i="5"/>
  <c r="AQ617" i="5"/>
  <c r="AQ581" i="5"/>
  <c r="AQ544" i="5"/>
  <c r="AQ507" i="5"/>
  <c r="AQ471" i="5"/>
  <c r="AQ434" i="5"/>
  <c r="AQ398" i="5"/>
  <c r="AQ361" i="5"/>
  <c r="AQ325" i="5"/>
  <c r="AQ288" i="5"/>
  <c r="AQ251" i="5"/>
  <c r="AQ215" i="5"/>
  <c r="AQ178" i="5"/>
  <c r="AQ142" i="5"/>
  <c r="AQ105" i="5"/>
  <c r="AQ69" i="5"/>
  <c r="AQ34" i="5"/>
  <c r="AQ946" i="5"/>
  <c r="AQ894" i="5"/>
  <c r="AQ842" i="5"/>
  <c r="AQ800" i="5"/>
  <c r="AQ747" i="5"/>
  <c r="AQ696" i="5"/>
  <c r="AQ654" i="5"/>
  <c r="AQ610" i="5"/>
  <c r="AQ574" i="5"/>
  <c r="AQ537" i="5"/>
  <c r="AQ501" i="5"/>
  <c r="AQ464" i="5"/>
  <c r="AQ427" i="5"/>
  <c r="AQ391" i="5"/>
  <c r="AQ354" i="5"/>
  <c r="AQ318" i="5"/>
  <c r="AQ281" i="5"/>
  <c r="AQ245" i="5"/>
  <c r="AQ208" i="5"/>
  <c r="AQ171" i="5"/>
  <c r="AQ135" i="5"/>
  <c r="AQ98" i="5"/>
  <c r="AQ62" i="5"/>
  <c r="AQ28" i="5"/>
  <c r="AQ934" i="5"/>
  <c r="AQ891" i="5"/>
  <c r="AQ839" i="5"/>
  <c r="AQ787" i="5"/>
  <c r="AQ745" i="5"/>
  <c r="AQ693" i="5"/>
  <c r="AQ641" i="5"/>
  <c r="AQ605" i="5"/>
  <c r="AQ568" i="5"/>
  <c r="AQ531" i="5"/>
  <c r="AQ495" i="5"/>
  <c r="AQ458" i="5"/>
  <c r="AQ422" i="5"/>
  <c r="AQ385" i="5"/>
  <c r="AQ349" i="5"/>
  <c r="AQ312" i="5"/>
  <c r="AQ275" i="5"/>
  <c r="AQ239" i="5"/>
  <c r="AQ202" i="5"/>
  <c r="AQ166" i="5"/>
  <c r="AQ129" i="5"/>
  <c r="AQ93" i="5"/>
  <c r="AQ56" i="5"/>
  <c r="AQ23" i="5"/>
  <c r="AQ930" i="5"/>
  <c r="AQ879" i="5"/>
  <c r="AQ837" i="5"/>
  <c r="AQ784" i="5"/>
  <c r="AQ733" i="5"/>
  <c r="AQ690" i="5"/>
  <c r="AQ638" i="5"/>
  <c r="AQ601" i="5"/>
  <c r="AQ565" i="5"/>
  <c r="AQ528" i="5"/>
  <c r="AQ491" i="5"/>
  <c r="AQ455" i="5"/>
  <c r="AQ418" i="5"/>
  <c r="AQ382" i="5"/>
  <c r="AQ345" i="5"/>
  <c r="AQ309" i="5"/>
  <c r="AQ272" i="5"/>
  <c r="AQ235" i="5"/>
  <c r="AQ199" i="5"/>
  <c r="AQ162" i="5"/>
  <c r="AQ126" i="5"/>
  <c r="AQ89" i="5"/>
  <c r="AQ53" i="5"/>
  <c r="AQ20" i="5"/>
  <c r="M943" i="5"/>
  <c r="M935" i="5"/>
  <c r="M927" i="5"/>
  <c r="M919" i="5"/>
  <c r="M911" i="5"/>
  <c r="M903" i="5"/>
  <c r="M895" i="5"/>
  <c r="M887" i="5"/>
  <c r="M879" i="5"/>
  <c r="M871" i="5"/>
  <c r="M863" i="5"/>
  <c r="M855" i="5"/>
  <c r="M847" i="5"/>
  <c r="M839" i="5"/>
  <c r="M831" i="5"/>
  <c r="M823" i="5"/>
  <c r="M815" i="5"/>
  <c r="M807" i="5"/>
  <c r="M799" i="5"/>
  <c r="M791" i="5"/>
  <c r="M783" i="5"/>
  <c r="M775" i="5"/>
  <c r="M767" i="5"/>
  <c r="M759" i="5"/>
  <c r="M751" i="5"/>
  <c r="M743" i="5"/>
  <c r="M735" i="5"/>
  <c r="M727" i="5"/>
  <c r="M719" i="5"/>
  <c r="M711" i="5"/>
  <c r="M703" i="5"/>
  <c r="M695" i="5"/>
  <c r="M687" i="5"/>
  <c r="M679" i="5"/>
  <c r="M671" i="5"/>
  <c r="M663" i="5"/>
  <c r="M655" i="5"/>
  <c r="M647" i="5"/>
  <c r="M639" i="5"/>
  <c r="M631" i="5"/>
  <c r="M623" i="5"/>
  <c r="M615" i="5"/>
  <c r="M607" i="5"/>
  <c r="M599" i="5"/>
  <c r="M591" i="5"/>
  <c r="M583" i="5"/>
  <c r="M575" i="5"/>
  <c r="M567" i="5"/>
  <c r="M559" i="5"/>
  <c r="M551" i="5"/>
  <c r="M543" i="5"/>
  <c r="M535" i="5"/>
  <c r="M527" i="5"/>
  <c r="M519" i="5"/>
  <c r="M511" i="5"/>
  <c r="M503" i="5"/>
  <c r="M495" i="5"/>
  <c r="M487" i="5"/>
  <c r="M479" i="5"/>
  <c r="M471" i="5"/>
  <c r="M463" i="5"/>
  <c r="M455" i="5"/>
  <c r="M447" i="5"/>
  <c r="M439" i="5"/>
  <c r="M431" i="5"/>
  <c r="M423" i="5"/>
  <c r="M415" i="5"/>
  <c r="M407" i="5"/>
  <c r="M399" i="5"/>
  <c r="M391" i="5"/>
  <c r="M383" i="5"/>
  <c r="M375" i="5"/>
  <c r="M367" i="5"/>
  <c r="M359" i="5"/>
  <c r="M351" i="5"/>
  <c r="M343" i="5"/>
  <c r="M335" i="5"/>
  <c r="M327" i="5"/>
  <c r="M319" i="5"/>
  <c r="M311" i="5"/>
  <c r="M303" i="5"/>
  <c r="M295" i="5"/>
  <c r="M287" i="5"/>
  <c r="M279" i="5"/>
  <c r="M271" i="5"/>
  <c r="M263" i="5"/>
  <c r="M255" i="5"/>
  <c r="M247" i="5"/>
  <c r="M239" i="5"/>
  <c r="M231" i="5"/>
  <c r="M223" i="5"/>
  <c r="M215" i="5"/>
  <c r="M207" i="5"/>
  <c r="M199" i="5"/>
  <c r="M191" i="5"/>
  <c r="M183" i="5"/>
  <c r="M175" i="5"/>
  <c r="M167" i="5"/>
  <c r="M159" i="5"/>
  <c r="M151" i="5"/>
  <c r="M143" i="5"/>
  <c r="M135" i="5"/>
  <c r="M127" i="5"/>
  <c r="M119" i="5"/>
  <c r="M111" i="5"/>
  <c r="M103" i="5"/>
  <c r="M95" i="5"/>
  <c r="M87" i="5"/>
  <c r="M79" i="5"/>
  <c r="M71" i="5"/>
  <c r="M63" i="5"/>
  <c r="M55" i="5"/>
  <c r="M47" i="5"/>
  <c r="M39" i="5"/>
  <c r="M31" i="5"/>
  <c r="M23" i="5"/>
  <c r="M15" i="5"/>
  <c r="M945" i="5"/>
  <c r="M936" i="5"/>
  <c r="M926" i="5"/>
  <c r="M917" i="5"/>
  <c r="M908" i="5"/>
  <c r="M899" i="5"/>
  <c r="M890" i="5"/>
  <c r="M881" i="5"/>
  <c r="M872" i="5"/>
  <c r="M862" i="5"/>
  <c r="M853" i="5"/>
  <c r="M844" i="5"/>
  <c r="M835" i="5"/>
  <c r="M826" i="5"/>
  <c r="M817" i="5"/>
  <c r="M808" i="5"/>
  <c r="M798" i="5"/>
  <c r="M789" i="5"/>
  <c r="M780" i="5"/>
  <c r="M771" i="5"/>
  <c r="M762" i="5"/>
  <c r="M753" i="5"/>
  <c r="M744" i="5"/>
  <c r="M734" i="5"/>
  <c r="M725" i="5"/>
  <c r="M716" i="5"/>
  <c r="M707" i="5"/>
  <c r="M698" i="5"/>
  <c r="M689" i="5"/>
  <c r="M680" i="5"/>
  <c r="M670" i="5"/>
  <c r="M661" i="5"/>
  <c r="M652" i="5"/>
  <c r="M643" i="5"/>
  <c r="M634" i="5"/>
  <c r="M625" i="5"/>
  <c r="M616" i="5"/>
  <c r="M606" i="5"/>
  <c r="M597" i="5"/>
  <c r="M588" i="5"/>
  <c r="M579" i="5"/>
  <c r="M570" i="5"/>
  <c r="M561" i="5"/>
  <c r="M552" i="5"/>
  <c r="M542" i="5"/>
  <c r="M533" i="5"/>
  <c r="M524" i="5"/>
  <c r="M515" i="5"/>
  <c r="M506" i="5"/>
  <c r="M497" i="5"/>
  <c r="M488" i="5"/>
  <c r="M478" i="5"/>
  <c r="M469" i="5"/>
  <c r="M460" i="5"/>
  <c r="M451" i="5"/>
  <c r="M442" i="5"/>
  <c r="M433" i="5"/>
  <c r="M424" i="5"/>
  <c r="M414" i="5"/>
  <c r="M405" i="5"/>
  <c r="M396" i="5"/>
  <c r="M387" i="5"/>
  <c r="M378" i="5"/>
  <c r="M369" i="5"/>
  <c r="M360" i="5"/>
  <c r="M350" i="5"/>
  <c r="M341" i="5"/>
  <c r="M332" i="5"/>
  <c r="M323" i="5"/>
  <c r="M314" i="5"/>
  <c r="M305" i="5"/>
  <c r="M296" i="5"/>
  <c r="M286" i="5"/>
  <c r="M277" i="5"/>
  <c r="M268" i="5"/>
  <c r="M259" i="5"/>
  <c r="M250" i="5"/>
  <c r="M241" i="5"/>
  <c r="M232" i="5"/>
  <c r="M222" i="5"/>
  <c r="M213" i="5"/>
  <c r="M204" i="5"/>
  <c r="M195" i="5"/>
  <c r="M186" i="5"/>
  <c r="M177" i="5"/>
  <c r="M168" i="5"/>
  <c r="M158" i="5"/>
  <c r="M149" i="5"/>
  <c r="M140" i="5"/>
  <c r="M131" i="5"/>
  <c r="M122" i="5"/>
  <c r="M113" i="5"/>
  <c r="M104" i="5"/>
  <c r="M94" i="5"/>
  <c r="M85" i="5"/>
  <c r="M76" i="5"/>
  <c r="M67" i="5"/>
  <c r="M58" i="5"/>
  <c r="M49" i="5"/>
  <c r="M40" i="5"/>
  <c r="M30" i="5"/>
  <c r="M21" i="5"/>
  <c r="M12" i="5"/>
  <c r="M944" i="5"/>
  <c r="M934" i="5"/>
  <c r="M925" i="5"/>
  <c r="M916" i="5"/>
  <c r="M907" i="5"/>
  <c r="M898" i="5"/>
  <c r="M889" i="5"/>
  <c r="M880" i="5"/>
  <c r="M870" i="5"/>
  <c r="M861" i="5"/>
  <c r="M852" i="5"/>
  <c r="M843" i="5"/>
  <c r="M834" i="5"/>
  <c r="M825" i="5"/>
  <c r="M816" i="5"/>
  <c r="M806" i="5"/>
  <c r="M797" i="5"/>
  <c r="M788" i="5"/>
  <c r="M779" i="5"/>
  <c r="M770" i="5"/>
  <c r="M761" i="5"/>
  <c r="M752" i="5"/>
  <c r="M742" i="5"/>
  <c r="M733" i="5"/>
  <c r="M724" i="5"/>
  <c r="M715" i="5"/>
  <c r="M706" i="5"/>
  <c r="M697" i="5"/>
  <c r="M688" i="5"/>
  <c r="M678" i="5"/>
  <c r="M669" i="5"/>
  <c r="M660" i="5"/>
  <c r="M651" i="5"/>
  <c r="M642" i="5"/>
  <c r="M633" i="5"/>
  <c r="M624" i="5"/>
  <c r="M614" i="5"/>
  <c r="M605" i="5"/>
  <c r="M596" i="5"/>
  <c r="M587" i="5"/>
  <c r="M578" i="5"/>
  <c r="M569" i="5"/>
  <c r="M560" i="5"/>
  <c r="M550" i="5"/>
  <c r="M541" i="5"/>
  <c r="M532" i="5"/>
  <c r="M523" i="5"/>
  <c r="M514" i="5"/>
  <c r="M505" i="5"/>
  <c r="M496" i="5"/>
  <c r="M486" i="5"/>
  <c r="M477" i="5"/>
  <c r="M468" i="5"/>
  <c r="M459" i="5"/>
  <c r="M450" i="5"/>
  <c r="M441" i="5"/>
  <c r="M432" i="5"/>
  <c r="M422" i="5"/>
  <c r="M413" i="5"/>
  <c r="M404" i="5"/>
  <c r="M395" i="5"/>
  <c r="M386" i="5"/>
  <c r="M377" i="5"/>
  <c r="M368" i="5"/>
  <c r="M358" i="5"/>
  <c r="M349" i="5"/>
  <c r="M340" i="5"/>
  <c r="M331" i="5"/>
  <c r="M322" i="5"/>
  <c r="M313" i="5"/>
  <c r="M304" i="5"/>
  <c r="M294" i="5"/>
  <c r="M285" i="5"/>
  <c r="M276" i="5"/>
  <c r="M267" i="5"/>
  <c r="M258" i="5"/>
  <c r="M249" i="5"/>
  <c r="M240" i="5"/>
  <c r="M230" i="5"/>
  <c r="M221" i="5"/>
  <c r="M212" i="5"/>
  <c r="M203" i="5"/>
  <c r="M194" i="5"/>
  <c r="M185" i="5"/>
  <c r="M176" i="5"/>
  <c r="M166" i="5"/>
  <c r="M157" i="5"/>
  <c r="M148" i="5"/>
  <c r="M139" i="5"/>
  <c r="M130" i="5"/>
  <c r="M121" i="5"/>
  <c r="M112" i="5"/>
  <c r="M102" i="5"/>
  <c r="M93" i="5"/>
  <c r="M84" i="5"/>
  <c r="M75" i="5"/>
  <c r="M66" i="5"/>
  <c r="M57" i="5"/>
  <c r="M48" i="5"/>
  <c r="M38" i="5"/>
  <c r="M29" i="5"/>
  <c r="M20" i="5"/>
  <c r="M11" i="5"/>
  <c r="M950" i="5"/>
  <c r="M941" i="5"/>
  <c r="M932" i="5"/>
  <c r="M923" i="5"/>
  <c r="M914" i="5"/>
  <c r="M905" i="5"/>
  <c r="M896" i="5"/>
  <c r="M886" i="5"/>
  <c r="M877" i="5"/>
  <c r="M868" i="5"/>
  <c r="M859" i="5"/>
  <c r="M850" i="5"/>
  <c r="M841" i="5"/>
  <c r="M832" i="5"/>
  <c r="M822" i="5"/>
  <c r="M813" i="5"/>
  <c r="M804" i="5"/>
  <c r="M795" i="5"/>
  <c r="M786" i="5"/>
  <c r="M777" i="5"/>
  <c r="M768" i="5"/>
  <c r="M758" i="5"/>
  <c r="M749" i="5"/>
  <c r="M740" i="5"/>
  <c r="M731" i="5"/>
  <c r="M722" i="5"/>
  <c r="M713" i="5"/>
  <c r="M704" i="5"/>
  <c r="M694" i="5"/>
  <c r="M685" i="5"/>
  <c r="M676" i="5"/>
  <c r="M667" i="5"/>
  <c r="M658" i="5"/>
  <c r="M649" i="5"/>
  <c r="M640" i="5"/>
  <c r="M630" i="5"/>
  <c r="M621" i="5"/>
  <c r="M612" i="5"/>
  <c r="M603" i="5"/>
  <c r="M594" i="5"/>
  <c r="M585" i="5"/>
  <c r="M576" i="5"/>
  <c r="M566" i="5"/>
  <c r="M557" i="5"/>
  <c r="M548" i="5"/>
  <c r="M539" i="5"/>
  <c r="M530" i="5"/>
  <c r="M521" i="5"/>
  <c r="M512" i="5"/>
  <c r="M502" i="5"/>
  <c r="M493" i="5"/>
  <c r="M484" i="5"/>
  <c r="M475" i="5"/>
  <c r="M466" i="5"/>
  <c r="M457" i="5"/>
  <c r="M448" i="5"/>
  <c r="M438" i="5"/>
  <c r="M429" i="5"/>
  <c r="M420" i="5"/>
  <c r="M411" i="5"/>
  <c r="M402" i="5"/>
  <c r="M393" i="5"/>
  <c r="M384" i="5"/>
  <c r="M374" i="5"/>
  <c r="M365" i="5"/>
  <c r="M356" i="5"/>
  <c r="M347" i="5"/>
  <c r="M338" i="5"/>
  <c r="M329" i="5"/>
  <c r="M320" i="5"/>
  <c r="M310" i="5"/>
  <c r="M301" i="5"/>
  <c r="M292" i="5"/>
  <c r="M283" i="5"/>
  <c r="M274" i="5"/>
  <c r="M265" i="5"/>
  <c r="M256" i="5"/>
  <c r="M246" i="5"/>
  <c r="M237" i="5"/>
  <c r="M228" i="5"/>
  <c r="M219" i="5"/>
  <c r="M210" i="5"/>
  <c r="M201" i="5"/>
  <c r="M192" i="5"/>
  <c r="M182" i="5"/>
  <c r="M173" i="5"/>
  <c r="M164" i="5"/>
  <c r="M155" i="5"/>
  <c r="M146" i="5"/>
  <c r="M137" i="5"/>
  <c r="M128" i="5"/>
  <c r="M118" i="5"/>
  <c r="M109" i="5"/>
  <c r="M100" i="5"/>
  <c r="M91" i="5"/>
  <c r="M82" i="5"/>
  <c r="M73" i="5"/>
  <c r="M64" i="5"/>
  <c r="M54" i="5"/>
  <c r="M45" i="5"/>
  <c r="M36" i="5"/>
  <c r="M27" i="5"/>
  <c r="M18" i="5"/>
  <c r="M9" i="5"/>
  <c r="M949" i="5"/>
  <c r="M940" i="5"/>
  <c r="M931" i="5"/>
  <c r="M922" i="5"/>
  <c r="M913" i="5"/>
  <c r="M904" i="5"/>
  <c r="M894" i="5"/>
  <c r="M885" i="5"/>
  <c r="M876" i="5"/>
  <c r="M867" i="5"/>
  <c r="M858" i="5"/>
  <c r="M849" i="5"/>
  <c r="M840" i="5"/>
  <c r="M830" i="5"/>
  <c r="M821" i="5"/>
  <c r="M812" i="5"/>
  <c r="M803" i="5"/>
  <c r="M794" i="5"/>
  <c r="M785" i="5"/>
  <c r="M776" i="5"/>
  <c r="M766" i="5"/>
  <c r="M757" i="5"/>
  <c r="M748" i="5"/>
  <c r="M739" i="5"/>
  <c r="M730" i="5"/>
  <c r="M721" i="5"/>
  <c r="M712" i="5"/>
  <c r="M702" i="5"/>
  <c r="M693" i="5"/>
  <c r="M684" i="5"/>
  <c r="M675" i="5"/>
  <c r="M666" i="5"/>
  <c r="M657" i="5"/>
  <c r="M648" i="5"/>
  <c r="M638" i="5"/>
  <c r="M629" i="5"/>
  <c r="M620" i="5"/>
  <c r="M611" i="5"/>
  <c r="M602" i="5"/>
  <c r="M593" i="5"/>
  <c r="M584" i="5"/>
  <c r="M574" i="5"/>
  <c r="M565" i="5"/>
  <c r="M556" i="5"/>
  <c r="M547" i="5"/>
  <c r="M538" i="5"/>
  <c r="M529" i="5"/>
  <c r="M520" i="5"/>
  <c r="M510" i="5"/>
  <c r="M501" i="5"/>
  <c r="M492" i="5"/>
  <c r="M483" i="5"/>
  <c r="M474" i="5"/>
  <c r="M465" i="5"/>
  <c r="M456" i="5"/>
  <c r="M446" i="5"/>
  <c r="M437" i="5"/>
  <c r="M428" i="5"/>
  <c r="M419" i="5"/>
  <c r="M410" i="5"/>
  <c r="M401" i="5"/>
  <c r="M392" i="5"/>
  <c r="M382" i="5"/>
  <c r="M373" i="5"/>
  <c r="M364" i="5"/>
  <c r="M355" i="5"/>
  <c r="M346" i="5"/>
  <c r="M337" i="5"/>
  <c r="M328" i="5"/>
  <c r="M318" i="5"/>
  <c r="M309" i="5"/>
  <c r="M300" i="5"/>
  <c r="M291" i="5"/>
  <c r="M282" i="5"/>
  <c r="M273" i="5"/>
  <c r="M264" i="5"/>
  <c r="M254" i="5"/>
  <c r="M245" i="5"/>
  <c r="M236" i="5"/>
  <c r="M227" i="5"/>
  <c r="M218" i="5"/>
  <c r="M209" i="5"/>
  <c r="M200" i="5"/>
  <c r="M190" i="5"/>
  <c r="M181" i="5"/>
  <c r="M172" i="5"/>
  <c r="M163" i="5"/>
  <c r="M154" i="5"/>
  <c r="M145" i="5"/>
  <c r="M136" i="5"/>
  <c r="M126" i="5"/>
  <c r="M117" i="5"/>
  <c r="M108" i="5"/>
  <c r="M99" i="5"/>
  <c r="M90" i="5"/>
  <c r="M81" i="5"/>
  <c r="M72" i="5"/>
  <c r="M62" i="5"/>
  <c r="M53" i="5"/>
  <c r="M44" i="5"/>
  <c r="M35" i="5"/>
  <c r="M26" i="5"/>
  <c r="M17" i="5"/>
  <c r="M8" i="5"/>
  <c r="M948" i="5"/>
  <c r="M939" i="5"/>
  <c r="M930" i="5"/>
  <c r="M921" i="5"/>
  <c r="M912" i="5"/>
  <c r="M902" i="5"/>
  <c r="M893" i="5"/>
  <c r="M884" i="5"/>
  <c r="M875" i="5"/>
  <c r="M866" i="5"/>
  <c r="M857" i="5"/>
  <c r="M848" i="5"/>
  <c r="M838" i="5"/>
  <c r="M829" i="5"/>
  <c r="M820" i="5"/>
  <c r="M811" i="5"/>
  <c r="M802" i="5"/>
  <c r="M793" i="5"/>
  <c r="M784" i="5"/>
  <c r="M774" i="5"/>
  <c r="M765" i="5"/>
  <c r="M756" i="5"/>
  <c r="M747" i="5"/>
  <c r="M738" i="5"/>
  <c r="M729" i="5"/>
  <c r="M720" i="5"/>
  <c r="M710" i="5"/>
  <c r="M701" i="5"/>
  <c r="M692" i="5"/>
  <c r="M683" i="5"/>
  <c r="M674" i="5"/>
  <c r="M665" i="5"/>
  <c r="M656" i="5"/>
  <c r="M646" i="5"/>
  <c r="M637" i="5"/>
  <c r="M628" i="5"/>
  <c r="M619" i="5"/>
  <c r="M610" i="5"/>
  <c r="M601" i="5"/>
  <c r="M592" i="5"/>
  <c r="M582" i="5"/>
  <c r="M573" i="5"/>
  <c r="M564" i="5"/>
  <c r="M555" i="5"/>
  <c r="M546" i="5"/>
  <c r="M537" i="5"/>
  <c r="M528" i="5"/>
  <c r="M518" i="5"/>
  <c r="M509" i="5"/>
  <c r="M500" i="5"/>
  <c r="M491" i="5"/>
  <c r="M482" i="5"/>
  <c r="M473" i="5"/>
  <c r="M464" i="5"/>
  <c r="M454" i="5"/>
  <c r="M445" i="5"/>
  <c r="M436" i="5"/>
  <c r="M427" i="5"/>
  <c r="M418" i="5"/>
  <c r="M409" i="5"/>
  <c r="M400" i="5"/>
  <c r="M390" i="5"/>
  <c r="M381" i="5"/>
  <c r="M372" i="5"/>
  <c r="M363" i="5"/>
  <c r="M354" i="5"/>
  <c r="M345" i="5"/>
  <c r="M336" i="5"/>
  <c r="M326" i="5"/>
  <c r="M317" i="5"/>
  <c r="M308" i="5"/>
  <c r="M299" i="5"/>
  <c r="M290" i="5"/>
  <c r="M281" i="5"/>
  <c r="M272" i="5"/>
  <c r="M262" i="5"/>
  <c r="M253" i="5"/>
  <c r="M244" i="5"/>
  <c r="M235" i="5"/>
  <c r="M226" i="5"/>
  <c r="M217" i="5"/>
  <c r="M208" i="5"/>
  <c r="M198" i="5"/>
  <c r="M189" i="5"/>
  <c r="M180" i="5"/>
  <c r="M171" i="5"/>
  <c r="M162" i="5"/>
  <c r="M153" i="5"/>
  <c r="M144" i="5"/>
  <c r="M134" i="5"/>
  <c r="M125" i="5"/>
  <c r="M116" i="5"/>
  <c r="M107" i="5"/>
  <c r="M98" i="5"/>
  <c r="M89" i="5"/>
  <c r="M80" i="5"/>
  <c r="M70" i="5"/>
  <c r="M61" i="5"/>
  <c r="M52" i="5"/>
  <c r="M43" i="5"/>
  <c r="M34" i="5"/>
  <c r="M25" i="5"/>
  <c r="M16" i="5"/>
  <c r="M7" i="5"/>
  <c r="M947" i="5"/>
  <c r="M938" i="5"/>
  <c r="M929" i="5"/>
  <c r="M920" i="5"/>
  <c r="M910" i="5"/>
  <c r="M901" i="5"/>
  <c r="M892" i="5"/>
  <c r="M883" i="5"/>
  <c r="M874" i="5"/>
  <c r="M865" i="5"/>
  <c r="M856" i="5"/>
  <c r="M846" i="5"/>
  <c r="M837" i="5"/>
  <c r="M828" i="5"/>
  <c r="M819" i="5"/>
  <c r="M810" i="5"/>
  <c r="M801" i="5"/>
  <c r="M792" i="5"/>
  <c r="M782" i="5"/>
  <c r="M773" i="5"/>
  <c r="M764" i="5"/>
  <c r="M755" i="5"/>
  <c r="M746" i="5"/>
  <c r="M737" i="5"/>
  <c r="M728" i="5"/>
  <c r="M718" i="5"/>
  <c r="M709" i="5"/>
  <c r="M700" i="5"/>
  <c r="M691" i="5"/>
  <c r="M682" i="5"/>
  <c r="M673" i="5"/>
  <c r="M664" i="5"/>
  <c r="M654" i="5"/>
  <c r="M645" i="5"/>
  <c r="M636" i="5"/>
  <c r="M627" i="5"/>
  <c r="M618" i="5"/>
  <c r="M609" i="5"/>
  <c r="M600" i="5"/>
  <c r="M590" i="5"/>
  <c r="M581" i="5"/>
  <c r="M572" i="5"/>
  <c r="M563" i="5"/>
  <c r="M554" i="5"/>
  <c r="M545" i="5"/>
  <c r="M536" i="5"/>
  <c r="M526" i="5"/>
  <c r="M517" i="5"/>
  <c r="M508" i="5"/>
  <c r="M499" i="5"/>
  <c r="M490" i="5"/>
  <c r="M481" i="5"/>
  <c r="M472" i="5"/>
  <c r="M462" i="5"/>
  <c r="M453" i="5"/>
  <c r="M444" i="5"/>
  <c r="M435" i="5"/>
  <c r="M426" i="5"/>
  <c r="M417" i="5"/>
  <c r="M408" i="5"/>
  <c r="M398" i="5"/>
  <c r="M389" i="5"/>
  <c r="M380" i="5"/>
  <c r="M371" i="5"/>
  <c r="M362" i="5"/>
  <c r="M353" i="5"/>
  <c r="M344" i="5"/>
  <c r="M334" i="5"/>
  <c r="M325" i="5"/>
  <c r="M316" i="5"/>
  <c r="M307" i="5"/>
  <c r="M298" i="5"/>
  <c r="M289" i="5"/>
  <c r="M280" i="5"/>
  <c r="M270" i="5"/>
  <c r="M261" i="5"/>
  <c r="M252" i="5"/>
  <c r="M243" i="5"/>
  <c r="M234" i="5"/>
  <c r="M225" i="5"/>
  <c r="M216" i="5"/>
  <c r="M206" i="5"/>
  <c r="M197" i="5"/>
  <c r="M188" i="5"/>
  <c r="M179" i="5"/>
  <c r="M170" i="5"/>
  <c r="M161" i="5"/>
  <c r="M152" i="5"/>
  <c r="M142" i="5"/>
  <c r="M133" i="5"/>
  <c r="M124" i="5"/>
  <c r="M115" i="5"/>
  <c r="M106" i="5"/>
  <c r="M97" i="5"/>
  <c r="M88" i="5"/>
  <c r="M78" i="5"/>
  <c r="M69" i="5"/>
  <c r="M60" i="5"/>
  <c r="M51" i="5"/>
  <c r="M42" i="5"/>
  <c r="M33" i="5"/>
  <c r="M24" i="5"/>
  <c r="M14" i="5"/>
  <c r="M918" i="5"/>
  <c r="M882" i="5"/>
  <c r="M845" i="5"/>
  <c r="M809" i="5"/>
  <c r="M772" i="5"/>
  <c r="M736" i="5"/>
  <c r="M699" i="5"/>
  <c r="M662" i="5"/>
  <c r="M626" i="5"/>
  <c r="M589" i="5"/>
  <c r="M553" i="5"/>
  <c r="M516" i="5"/>
  <c r="M480" i="5"/>
  <c r="M443" i="5"/>
  <c r="M406" i="5"/>
  <c r="M370" i="5"/>
  <c r="M333" i="5"/>
  <c r="M297" i="5"/>
  <c r="M260" i="5"/>
  <c r="M224" i="5"/>
  <c r="M187" i="5"/>
  <c r="M150" i="5"/>
  <c r="M114" i="5"/>
  <c r="M77" i="5"/>
  <c r="M41" i="5"/>
  <c r="M915" i="5"/>
  <c r="M878" i="5"/>
  <c r="M842" i="5"/>
  <c r="M805" i="5"/>
  <c r="M769" i="5"/>
  <c r="M732" i="5"/>
  <c r="M696" i="5"/>
  <c r="M659" i="5"/>
  <c r="M622" i="5"/>
  <c r="M586" i="5"/>
  <c r="M549" i="5"/>
  <c r="M513" i="5"/>
  <c r="M476" i="5"/>
  <c r="M440" i="5"/>
  <c r="M403" i="5"/>
  <c r="M366" i="5"/>
  <c r="M330" i="5"/>
  <c r="M293" i="5"/>
  <c r="M257" i="5"/>
  <c r="M220" i="5"/>
  <c r="M184" i="5"/>
  <c r="M147" i="5"/>
  <c r="M110" i="5"/>
  <c r="M74" i="5"/>
  <c r="M37" i="5"/>
  <c r="M946" i="5"/>
  <c r="M909" i="5"/>
  <c r="M873" i="5"/>
  <c r="M836" i="5"/>
  <c r="M800" i="5"/>
  <c r="M763" i="5"/>
  <c r="M726" i="5"/>
  <c r="M690" i="5"/>
  <c r="M653" i="5"/>
  <c r="M617" i="5"/>
  <c r="M580" i="5"/>
  <c r="M544" i="5"/>
  <c r="M507" i="5"/>
  <c r="M470" i="5"/>
  <c r="M434" i="5"/>
  <c r="M397" i="5"/>
  <c r="M361" i="5"/>
  <c r="M324" i="5"/>
  <c r="M288" i="5"/>
  <c r="M251" i="5"/>
  <c r="M214" i="5"/>
  <c r="M178" i="5"/>
  <c r="M141" i="5"/>
  <c r="M105" i="5"/>
  <c r="M68" i="5"/>
  <c r="M32" i="5"/>
  <c r="M942" i="5"/>
  <c r="M906" i="5"/>
  <c r="M869" i="5"/>
  <c r="M833" i="5"/>
  <c r="M796" i="5"/>
  <c r="M760" i="5"/>
  <c r="M723" i="5"/>
  <c r="M686" i="5"/>
  <c r="M650" i="5"/>
  <c r="M613" i="5"/>
  <c r="M577" i="5"/>
  <c r="M540" i="5"/>
  <c r="M504" i="5"/>
  <c r="M467" i="5"/>
  <c r="M430" i="5"/>
  <c r="M394" i="5"/>
  <c r="M357" i="5"/>
  <c r="M321" i="5"/>
  <c r="M284" i="5"/>
  <c r="M248" i="5"/>
  <c r="M211" i="5"/>
  <c r="M174" i="5"/>
  <c r="M138" i="5"/>
  <c r="M101" i="5"/>
  <c r="M65" i="5"/>
  <c r="M28" i="5"/>
  <c r="M937" i="5"/>
  <c r="M900" i="5"/>
  <c r="M864" i="5"/>
  <c r="M827" i="5"/>
  <c r="M790" i="5"/>
  <c r="M754" i="5"/>
  <c r="M717" i="5"/>
  <c r="M681" i="5"/>
  <c r="M644" i="5"/>
  <c r="M608" i="5"/>
  <c r="M571" i="5"/>
  <c r="M534" i="5"/>
  <c r="M498" i="5"/>
  <c r="M461" i="5"/>
  <c r="M425" i="5"/>
  <c r="M388" i="5"/>
  <c r="M352" i="5"/>
  <c r="M315" i="5"/>
  <c r="M278" i="5"/>
  <c r="M242" i="5"/>
  <c r="M205" i="5"/>
  <c r="M169" i="5"/>
  <c r="M132" i="5"/>
  <c r="M96" i="5"/>
  <c r="M59" i="5"/>
  <c r="M22" i="5"/>
  <c r="M933" i="5"/>
  <c r="M897" i="5"/>
  <c r="M860" i="5"/>
  <c r="M824" i="5"/>
  <c r="M787" i="5"/>
  <c r="M750" i="5"/>
  <c r="M714" i="5"/>
  <c r="M677" i="5"/>
  <c r="M641" i="5"/>
  <c r="M604" i="5"/>
  <c r="M568" i="5"/>
  <c r="M531" i="5"/>
  <c r="M494" i="5"/>
  <c r="M458" i="5"/>
  <c r="M421" i="5"/>
  <c r="M385" i="5"/>
  <c r="M348" i="5"/>
  <c r="M312" i="5"/>
  <c r="M275" i="5"/>
  <c r="M238" i="5"/>
  <c r="M202" i="5"/>
  <c r="M165" i="5"/>
  <c r="M129" i="5"/>
  <c r="M92" i="5"/>
  <c r="M56" i="5"/>
  <c r="M19" i="5"/>
  <c r="M928" i="5"/>
  <c r="M891" i="5"/>
  <c r="M854" i="5"/>
  <c r="M818" i="5"/>
  <c r="M781" i="5"/>
  <c r="M745" i="5"/>
  <c r="M708" i="5"/>
  <c r="M672" i="5"/>
  <c r="M635" i="5"/>
  <c r="M598" i="5"/>
  <c r="M562" i="5"/>
  <c r="M525" i="5"/>
  <c r="M489" i="5"/>
  <c r="M452" i="5"/>
  <c r="M416" i="5"/>
  <c r="M379" i="5"/>
  <c r="M342" i="5"/>
  <c r="M306" i="5"/>
  <c r="M269" i="5"/>
  <c r="M233" i="5"/>
  <c r="M196" i="5"/>
  <c r="M160" i="5"/>
  <c r="M123" i="5"/>
  <c r="M86" i="5"/>
  <c r="M50" i="5"/>
  <c r="M13" i="5"/>
  <c r="M924" i="5"/>
  <c r="M888" i="5"/>
  <c r="M851" i="5"/>
  <c r="M814" i="5"/>
  <c r="M778" i="5"/>
  <c r="M741" i="5"/>
  <c r="M705" i="5"/>
  <c r="M668" i="5"/>
  <c r="M632" i="5"/>
  <c r="M595" i="5"/>
  <c r="M558" i="5"/>
  <c r="M522" i="5"/>
  <c r="M485" i="5"/>
  <c r="M449" i="5"/>
  <c r="M412" i="5"/>
  <c r="M376" i="5"/>
  <c r="M339" i="5"/>
  <c r="M302" i="5"/>
  <c r="M266" i="5"/>
  <c r="M229" i="5"/>
  <c r="M193" i="5"/>
  <c r="M156" i="5"/>
  <c r="M120" i="5"/>
  <c r="M83" i="5"/>
  <c r="M46" i="5"/>
  <c r="M10" i="5"/>
  <c r="AG948" i="5"/>
  <c r="AG940" i="5"/>
  <c r="AG932" i="5"/>
  <c r="AG924" i="5"/>
  <c r="AG916" i="5"/>
  <c r="AG908" i="5"/>
  <c r="AG900" i="5"/>
  <c r="AG892" i="5"/>
  <c r="AG884" i="5"/>
  <c r="AG876" i="5"/>
  <c r="AG868" i="5"/>
  <c r="AG860" i="5"/>
  <c r="AG852" i="5"/>
  <c r="AG844" i="5"/>
  <c r="AG836" i="5"/>
  <c r="AG828" i="5"/>
  <c r="AG820" i="5"/>
  <c r="AG812" i="5"/>
  <c r="AG804" i="5"/>
  <c r="AG796" i="5"/>
  <c r="AG788" i="5"/>
  <c r="AG780" i="5"/>
  <c r="AG772" i="5"/>
  <c r="AG764" i="5"/>
  <c r="AG756" i="5"/>
  <c r="AG748" i="5"/>
  <c r="AG740" i="5"/>
  <c r="AG732" i="5"/>
  <c r="AG724" i="5"/>
  <c r="AG716" i="5"/>
  <c r="AG708" i="5"/>
  <c r="AG700" i="5"/>
  <c r="AG692" i="5"/>
  <c r="AG684" i="5"/>
  <c r="AG676" i="5"/>
  <c r="AG668" i="5"/>
  <c r="AG660" i="5"/>
  <c r="AG652" i="5"/>
  <c r="AG644" i="5"/>
  <c r="AG636" i="5"/>
  <c r="AG628" i="5"/>
  <c r="AG620" i="5"/>
  <c r="AG612" i="5"/>
  <c r="AG604" i="5"/>
  <c r="AG596" i="5"/>
  <c r="AG588" i="5"/>
  <c r="AG580" i="5"/>
  <c r="AG572" i="5"/>
  <c r="AG564" i="5"/>
  <c r="AG556" i="5"/>
  <c r="AG548" i="5"/>
  <c r="AG540" i="5"/>
  <c r="AG532" i="5"/>
  <c r="AG524" i="5"/>
  <c r="AG516" i="5"/>
  <c r="AG508" i="5"/>
  <c r="AG500" i="5"/>
  <c r="AG492" i="5"/>
  <c r="AG484" i="5"/>
  <c r="AG476" i="5"/>
  <c r="AG468" i="5"/>
  <c r="AG460" i="5"/>
  <c r="AG452" i="5"/>
  <c r="AG444" i="5"/>
  <c r="AG436" i="5"/>
  <c r="AG428" i="5"/>
  <c r="AG420" i="5"/>
  <c r="AG412" i="5"/>
  <c r="AG404" i="5"/>
  <c r="AG396" i="5"/>
  <c r="AG388" i="5"/>
  <c r="AG380" i="5"/>
  <c r="AG372" i="5"/>
  <c r="AG364" i="5"/>
  <c r="AG356" i="5"/>
  <c r="AG348" i="5"/>
  <c r="AG340" i="5"/>
  <c r="AG332" i="5"/>
  <c r="AG324" i="5"/>
  <c r="AG316" i="5"/>
  <c r="AG308" i="5"/>
  <c r="AG300" i="5"/>
  <c r="AG292" i="5"/>
  <c r="AG284" i="5"/>
  <c r="AG276" i="5"/>
  <c r="AG268" i="5"/>
  <c r="AG260" i="5"/>
  <c r="AG252" i="5"/>
  <c r="AG244" i="5"/>
  <c r="AG236" i="5"/>
  <c r="AG228" i="5"/>
  <c r="AG220" i="5"/>
  <c r="AG212" i="5"/>
  <c r="AG204" i="5"/>
  <c r="AG196" i="5"/>
  <c r="AG188" i="5"/>
  <c r="AG180" i="5"/>
  <c r="AG172" i="5"/>
  <c r="AG164" i="5"/>
  <c r="AG156" i="5"/>
  <c r="AG148" i="5"/>
  <c r="AG140" i="5"/>
  <c r="AG132" i="5"/>
  <c r="AG124" i="5"/>
  <c r="AG116" i="5"/>
  <c r="AG108" i="5"/>
  <c r="AG100" i="5"/>
  <c r="AG92" i="5"/>
  <c r="AG84" i="5"/>
  <c r="AG76" i="5"/>
  <c r="AG68" i="5"/>
  <c r="AG60" i="5"/>
  <c r="AG52" i="5"/>
  <c r="AG44" i="5"/>
  <c r="AG36" i="5"/>
  <c r="AG28" i="5"/>
  <c r="AG20" i="5"/>
  <c r="AG12" i="5"/>
  <c r="AG947" i="5"/>
  <c r="AG939" i="5"/>
  <c r="AG931" i="5"/>
  <c r="AG923" i="5"/>
  <c r="AG915" i="5"/>
  <c r="AG907" i="5"/>
  <c r="AG899" i="5"/>
  <c r="AG891" i="5"/>
  <c r="AG883" i="5"/>
  <c r="AG875" i="5"/>
  <c r="AG867" i="5"/>
  <c r="AG859" i="5"/>
  <c r="AG851" i="5"/>
  <c r="AG843" i="5"/>
  <c r="AG835" i="5"/>
  <c r="AG827" i="5"/>
  <c r="AG819" i="5"/>
  <c r="AG811" i="5"/>
  <c r="AG803" i="5"/>
  <c r="AG795" i="5"/>
  <c r="AG787" i="5"/>
  <c r="AG779" i="5"/>
  <c r="AG771" i="5"/>
  <c r="AG763" i="5"/>
  <c r="AG755" i="5"/>
  <c r="AG747" i="5"/>
  <c r="AG739" i="5"/>
  <c r="AG731" i="5"/>
  <c r="AG723" i="5"/>
  <c r="AG715" i="5"/>
  <c r="AG707" i="5"/>
  <c r="AG699" i="5"/>
  <c r="AG691" i="5"/>
  <c r="AG683" i="5"/>
  <c r="AG675" i="5"/>
  <c r="AG667" i="5"/>
  <c r="AG659" i="5"/>
  <c r="AG651" i="5"/>
  <c r="AG643" i="5"/>
  <c r="AG635" i="5"/>
  <c r="AG627" i="5"/>
  <c r="AG619" i="5"/>
  <c r="AG611" i="5"/>
  <c r="AG603" i="5"/>
  <c r="AG595" i="5"/>
  <c r="AG587" i="5"/>
  <c r="AG579" i="5"/>
  <c r="AG571" i="5"/>
  <c r="AG563" i="5"/>
  <c r="AG555" i="5"/>
  <c r="AG547" i="5"/>
  <c r="AG539" i="5"/>
  <c r="AG531" i="5"/>
  <c r="AG523" i="5"/>
  <c r="AG515" i="5"/>
  <c r="AG507" i="5"/>
  <c r="AG499" i="5"/>
  <c r="AG491" i="5"/>
  <c r="AG483" i="5"/>
  <c r="AG475" i="5"/>
  <c r="AG467" i="5"/>
  <c r="AG459" i="5"/>
  <c r="AG451" i="5"/>
  <c r="AG443" i="5"/>
  <c r="AG435" i="5"/>
  <c r="AG427" i="5"/>
  <c r="AG419" i="5"/>
  <c r="AG411" i="5"/>
  <c r="AG403" i="5"/>
  <c r="AG395" i="5"/>
  <c r="AG387" i="5"/>
  <c r="AG379" i="5"/>
  <c r="AG371" i="5"/>
  <c r="AG363" i="5"/>
  <c r="AG355" i="5"/>
  <c r="AG347" i="5"/>
  <c r="AG339" i="5"/>
  <c r="AG331" i="5"/>
  <c r="AG323" i="5"/>
  <c r="AG315" i="5"/>
  <c r="AG307" i="5"/>
  <c r="AG299" i="5"/>
  <c r="AG291" i="5"/>
  <c r="AG283" i="5"/>
  <c r="AG275" i="5"/>
  <c r="AG267" i="5"/>
  <c r="AG259" i="5"/>
  <c r="AG251" i="5"/>
  <c r="AG243" i="5"/>
  <c r="AG235" i="5"/>
  <c r="AG227" i="5"/>
  <c r="AG219" i="5"/>
  <c r="AG211" i="5"/>
  <c r="AG203" i="5"/>
  <c r="AG195" i="5"/>
  <c r="AG187" i="5"/>
  <c r="AG179" i="5"/>
  <c r="AG171" i="5"/>
  <c r="AG163" i="5"/>
  <c r="AG155" i="5"/>
  <c r="AG147" i="5"/>
  <c r="AG139" i="5"/>
  <c r="AG131" i="5"/>
  <c r="AG123" i="5"/>
  <c r="AG115" i="5"/>
  <c r="AG107" i="5"/>
  <c r="AG99" i="5"/>
  <c r="AG91" i="5"/>
  <c r="AG83" i="5"/>
  <c r="AG75" i="5"/>
  <c r="AG67" i="5"/>
  <c r="AG59" i="5"/>
  <c r="AG51" i="5"/>
  <c r="AG43" i="5"/>
  <c r="AG35" i="5"/>
  <c r="AG27" i="5"/>
  <c r="AG19" i="5"/>
  <c r="AG11" i="5"/>
  <c r="AG943" i="5"/>
  <c r="AG935" i="5"/>
  <c r="AG927" i="5"/>
  <c r="AG919" i="5"/>
  <c r="AG911" i="5"/>
  <c r="AG903" i="5"/>
  <c r="AG895" i="5"/>
  <c r="AG887" i="5"/>
  <c r="AG879" i="5"/>
  <c r="AG871" i="5"/>
  <c r="AG863" i="5"/>
  <c r="AG855" i="5"/>
  <c r="AG847" i="5"/>
  <c r="AG839" i="5"/>
  <c r="AG831" i="5"/>
  <c r="AG823" i="5"/>
  <c r="AG815" i="5"/>
  <c r="AG807" i="5"/>
  <c r="AG799" i="5"/>
  <c r="AG791" i="5"/>
  <c r="AG783" i="5"/>
  <c r="AG775" i="5"/>
  <c r="AG767" i="5"/>
  <c r="AG759" i="5"/>
  <c r="AG751" i="5"/>
  <c r="AG743" i="5"/>
  <c r="AG735" i="5"/>
  <c r="AG727" i="5"/>
  <c r="AG719" i="5"/>
  <c r="AG711" i="5"/>
  <c r="AG703" i="5"/>
  <c r="AG695" i="5"/>
  <c r="AG687" i="5"/>
  <c r="AG679" i="5"/>
  <c r="AG671" i="5"/>
  <c r="AG663" i="5"/>
  <c r="AG655" i="5"/>
  <c r="AG647" i="5"/>
  <c r="AG639" i="5"/>
  <c r="AG631" i="5"/>
  <c r="AG623" i="5"/>
  <c r="AG615" i="5"/>
  <c r="AG607" i="5"/>
  <c r="AG599" i="5"/>
  <c r="AG591" i="5"/>
  <c r="AG583" i="5"/>
  <c r="AG575" i="5"/>
  <c r="AG567" i="5"/>
  <c r="AG559" i="5"/>
  <c r="AG551" i="5"/>
  <c r="AG543" i="5"/>
  <c r="AG535" i="5"/>
  <c r="AG527" i="5"/>
  <c r="AG519" i="5"/>
  <c r="AG511" i="5"/>
  <c r="AG503" i="5"/>
  <c r="AG495" i="5"/>
  <c r="AG487" i="5"/>
  <c r="AG479" i="5"/>
  <c r="AG471" i="5"/>
  <c r="AG463" i="5"/>
  <c r="AG455" i="5"/>
  <c r="AG447" i="5"/>
  <c r="AG439" i="5"/>
  <c r="AG431" i="5"/>
  <c r="AG423" i="5"/>
  <c r="AG415" i="5"/>
  <c r="AG407" i="5"/>
  <c r="AG399" i="5"/>
  <c r="AG391" i="5"/>
  <c r="AG383" i="5"/>
  <c r="AG375" i="5"/>
  <c r="AG367" i="5"/>
  <c r="AG359" i="5"/>
  <c r="AG351" i="5"/>
  <c r="AG343" i="5"/>
  <c r="AG335" i="5"/>
  <c r="AG327" i="5"/>
  <c r="AG319" i="5"/>
  <c r="AG311" i="5"/>
  <c r="AG303" i="5"/>
  <c r="AG295" i="5"/>
  <c r="AG287" i="5"/>
  <c r="AG279" i="5"/>
  <c r="AG271" i="5"/>
  <c r="AG263" i="5"/>
  <c r="AG255" i="5"/>
  <c r="AG247" i="5"/>
  <c r="AG239" i="5"/>
  <c r="AG231" i="5"/>
  <c r="AG223" i="5"/>
  <c r="AG215" i="5"/>
  <c r="AG207" i="5"/>
  <c r="AG199" i="5"/>
  <c r="AG191" i="5"/>
  <c r="AG183" i="5"/>
  <c r="AG175" i="5"/>
  <c r="AG167" i="5"/>
  <c r="AG159" i="5"/>
  <c r="AG151" i="5"/>
  <c r="AG143" i="5"/>
  <c r="AG135" i="5"/>
  <c r="AG127" i="5"/>
  <c r="AG119" i="5"/>
  <c r="AG111" i="5"/>
  <c r="AG103" i="5"/>
  <c r="AG95" i="5"/>
  <c r="AG87" i="5"/>
  <c r="AG79" i="5"/>
  <c r="AG71" i="5"/>
  <c r="AG63" i="5"/>
  <c r="AG55" i="5"/>
  <c r="AG47" i="5"/>
  <c r="AG39" i="5"/>
  <c r="AG31" i="5"/>
  <c r="AG23" i="5"/>
  <c r="AG15" i="5"/>
  <c r="AG938" i="5"/>
  <c r="AG926" i="5"/>
  <c r="AG913" i="5"/>
  <c r="AG901" i="5"/>
  <c r="AG888" i="5"/>
  <c r="AG874" i="5"/>
  <c r="AG862" i="5"/>
  <c r="AG849" i="5"/>
  <c r="AG837" i="5"/>
  <c r="AG824" i="5"/>
  <c r="AG810" i="5"/>
  <c r="AG798" i="5"/>
  <c r="AG785" i="5"/>
  <c r="AG773" i="5"/>
  <c r="AG760" i="5"/>
  <c r="AG746" i="5"/>
  <c r="AG734" i="5"/>
  <c r="AG721" i="5"/>
  <c r="AG709" i="5"/>
  <c r="AG696" i="5"/>
  <c r="AG682" i="5"/>
  <c r="AG670" i="5"/>
  <c r="AG657" i="5"/>
  <c r="AG645" i="5"/>
  <c r="AG632" i="5"/>
  <c r="AG618" i="5"/>
  <c r="AG606" i="5"/>
  <c r="AG593" i="5"/>
  <c r="AG581" i="5"/>
  <c r="AG568" i="5"/>
  <c r="AG554" i="5"/>
  <c r="AG542" i="5"/>
  <c r="AG529" i="5"/>
  <c r="AG517" i="5"/>
  <c r="AG504" i="5"/>
  <c r="AG490" i="5"/>
  <c r="AG478" i="5"/>
  <c r="AG465" i="5"/>
  <c r="AG453" i="5"/>
  <c r="AG440" i="5"/>
  <c r="AG426" i="5"/>
  <c r="AG414" i="5"/>
  <c r="AG401" i="5"/>
  <c r="AG389" i="5"/>
  <c r="AG376" i="5"/>
  <c r="AG362" i="5"/>
  <c r="AG350" i="5"/>
  <c r="AG337" i="5"/>
  <c r="AG325" i="5"/>
  <c r="AG312" i="5"/>
  <c r="AG298" i="5"/>
  <c r="AG286" i="5"/>
  <c r="AG273" i="5"/>
  <c r="AG261" i="5"/>
  <c r="AG248" i="5"/>
  <c r="AG234" i="5"/>
  <c r="AG222" i="5"/>
  <c r="AG209" i="5"/>
  <c r="AG197" i="5"/>
  <c r="AG184" i="5"/>
  <c r="AG170" i="5"/>
  <c r="AG158" i="5"/>
  <c r="AG145" i="5"/>
  <c r="AG133" i="5"/>
  <c r="AG120" i="5"/>
  <c r="AG106" i="5"/>
  <c r="AG94" i="5"/>
  <c r="AG81" i="5"/>
  <c r="AG69" i="5"/>
  <c r="AG56" i="5"/>
  <c r="AG42" i="5"/>
  <c r="AG30" i="5"/>
  <c r="AG17" i="5"/>
  <c r="AG950" i="5"/>
  <c r="AG937" i="5"/>
  <c r="AG925" i="5"/>
  <c r="AG912" i="5"/>
  <c r="AG898" i="5"/>
  <c r="AG886" i="5"/>
  <c r="AG873" i="5"/>
  <c r="AG861" i="5"/>
  <c r="AG848" i="5"/>
  <c r="AG834" i="5"/>
  <c r="AG822" i="5"/>
  <c r="AG809" i="5"/>
  <c r="AG797" i="5"/>
  <c r="AG784" i="5"/>
  <c r="AG770" i="5"/>
  <c r="AG758" i="5"/>
  <c r="AG745" i="5"/>
  <c r="AG733" i="5"/>
  <c r="AG720" i="5"/>
  <c r="AG706" i="5"/>
  <c r="AG694" i="5"/>
  <c r="AG681" i="5"/>
  <c r="AG669" i="5"/>
  <c r="AG656" i="5"/>
  <c r="AG642" i="5"/>
  <c r="AG630" i="5"/>
  <c r="AG617" i="5"/>
  <c r="AG605" i="5"/>
  <c r="AG592" i="5"/>
  <c r="AG578" i="5"/>
  <c r="AG566" i="5"/>
  <c r="AG553" i="5"/>
  <c r="AG541" i="5"/>
  <c r="AG528" i="5"/>
  <c r="AG514" i="5"/>
  <c r="AG502" i="5"/>
  <c r="AG489" i="5"/>
  <c r="AG477" i="5"/>
  <c r="AG464" i="5"/>
  <c r="AG450" i="5"/>
  <c r="AG438" i="5"/>
  <c r="AG425" i="5"/>
  <c r="AG413" i="5"/>
  <c r="AG400" i="5"/>
  <c r="AG386" i="5"/>
  <c r="AG374" i="5"/>
  <c r="AG361" i="5"/>
  <c r="AG349" i="5"/>
  <c r="AG336" i="5"/>
  <c r="AG322" i="5"/>
  <c r="AG310" i="5"/>
  <c r="AG297" i="5"/>
  <c r="AG285" i="5"/>
  <c r="AG272" i="5"/>
  <c r="AG258" i="5"/>
  <c r="AG246" i="5"/>
  <c r="AG233" i="5"/>
  <c r="AG221" i="5"/>
  <c r="AG208" i="5"/>
  <c r="AG194" i="5"/>
  <c r="AG182" i="5"/>
  <c r="AG169" i="5"/>
  <c r="AG157" i="5"/>
  <c r="AG144" i="5"/>
  <c r="AG130" i="5"/>
  <c r="AG118" i="5"/>
  <c r="AG105" i="5"/>
  <c r="AG93" i="5"/>
  <c r="AG80" i="5"/>
  <c r="AG66" i="5"/>
  <c r="AG54" i="5"/>
  <c r="AG41" i="5"/>
  <c r="AG29" i="5"/>
  <c r="AG16" i="5"/>
  <c r="AG949" i="5"/>
  <c r="AG936" i="5"/>
  <c r="AG922" i="5"/>
  <c r="AG910" i="5"/>
  <c r="AG897" i="5"/>
  <c r="AG885" i="5"/>
  <c r="AG872" i="5"/>
  <c r="AG858" i="5"/>
  <c r="AG846" i="5"/>
  <c r="AG833" i="5"/>
  <c r="AG821" i="5"/>
  <c r="AG808" i="5"/>
  <c r="AG794" i="5"/>
  <c r="AG782" i="5"/>
  <c r="AG769" i="5"/>
  <c r="AG757" i="5"/>
  <c r="AG744" i="5"/>
  <c r="AG730" i="5"/>
  <c r="AG718" i="5"/>
  <c r="AG705" i="5"/>
  <c r="AG693" i="5"/>
  <c r="AG680" i="5"/>
  <c r="AG666" i="5"/>
  <c r="AG654" i="5"/>
  <c r="AG641" i="5"/>
  <c r="AG629" i="5"/>
  <c r="AG616" i="5"/>
  <c r="AG602" i="5"/>
  <c r="AG590" i="5"/>
  <c r="AG577" i="5"/>
  <c r="AG565" i="5"/>
  <c r="AG552" i="5"/>
  <c r="AG538" i="5"/>
  <c r="AG526" i="5"/>
  <c r="AG513" i="5"/>
  <c r="AG501" i="5"/>
  <c r="AG488" i="5"/>
  <c r="AG474" i="5"/>
  <c r="AG462" i="5"/>
  <c r="AG449" i="5"/>
  <c r="AG437" i="5"/>
  <c r="AG424" i="5"/>
  <c r="AG410" i="5"/>
  <c r="AG398" i="5"/>
  <c r="AG385" i="5"/>
  <c r="AG373" i="5"/>
  <c r="AG360" i="5"/>
  <c r="AG346" i="5"/>
  <c r="AG334" i="5"/>
  <c r="AG321" i="5"/>
  <c r="AG309" i="5"/>
  <c r="AG296" i="5"/>
  <c r="AG282" i="5"/>
  <c r="AG270" i="5"/>
  <c r="AG257" i="5"/>
  <c r="AG245" i="5"/>
  <c r="AG232" i="5"/>
  <c r="AG218" i="5"/>
  <c r="AG206" i="5"/>
  <c r="AG193" i="5"/>
  <c r="AG181" i="5"/>
  <c r="AG168" i="5"/>
  <c r="AG154" i="5"/>
  <c r="AG142" i="5"/>
  <c r="AG129" i="5"/>
  <c r="AG117" i="5"/>
  <c r="AG104" i="5"/>
  <c r="AG90" i="5"/>
  <c r="AG78" i="5"/>
  <c r="AG65" i="5"/>
  <c r="AG53" i="5"/>
  <c r="AG40" i="5"/>
  <c r="AG26" i="5"/>
  <c r="AG14" i="5"/>
  <c r="AG945" i="5"/>
  <c r="AG933" i="5"/>
  <c r="AG920" i="5"/>
  <c r="AG906" i="5"/>
  <c r="AG894" i="5"/>
  <c r="AG881" i="5"/>
  <c r="AG869" i="5"/>
  <c r="AG856" i="5"/>
  <c r="AG842" i="5"/>
  <c r="AG830" i="5"/>
  <c r="AG817" i="5"/>
  <c r="AG805" i="5"/>
  <c r="AG792" i="5"/>
  <c r="AG778" i="5"/>
  <c r="AG766" i="5"/>
  <c r="AG753" i="5"/>
  <c r="AG741" i="5"/>
  <c r="AG728" i="5"/>
  <c r="AG714" i="5"/>
  <c r="AG702" i="5"/>
  <c r="AG689" i="5"/>
  <c r="AG677" i="5"/>
  <c r="AG664" i="5"/>
  <c r="AG650" i="5"/>
  <c r="AG638" i="5"/>
  <c r="AG625" i="5"/>
  <c r="AG613" i="5"/>
  <c r="AG600" i="5"/>
  <c r="AG586" i="5"/>
  <c r="AG574" i="5"/>
  <c r="AG561" i="5"/>
  <c r="AG549" i="5"/>
  <c r="AG536" i="5"/>
  <c r="AG522" i="5"/>
  <c r="AG510" i="5"/>
  <c r="AG497" i="5"/>
  <c r="AG485" i="5"/>
  <c r="AG472" i="5"/>
  <c r="AG458" i="5"/>
  <c r="AG446" i="5"/>
  <c r="AG433" i="5"/>
  <c r="AG421" i="5"/>
  <c r="AG408" i="5"/>
  <c r="AG394" i="5"/>
  <c r="AG382" i="5"/>
  <c r="AG369" i="5"/>
  <c r="AG357" i="5"/>
  <c r="AG344" i="5"/>
  <c r="AG330" i="5"/>
  <c r="AG318" i="5"/>
  <c r="AG305" i="5"/>
  <c r="AG293" i="5"/>
  <c r="AG280" i="5"/>
  <c r="AG266" i="5"/>
  <c r="AG254" i="5"/>
  <c r="AG241" i="5"/>
  <c r="AG229" i="5"/>
  <c r="AG216" i="5"/>
  <c r="AG202" i="5"/>
  <c r="AG190" i="5"/>
  <c r="AG177" i="5"/>
  <c r="AG165" i="5"/>
  <c r="AG152" i="5"/>
  <c r="AG138" i="5"/>
  <c r="AG126" i="5"/>
  <c r="AG113" i="5"/>
  <c r="AG101" i="5"/>
  <c r="AG88" i="5"/>
  <c r="AG74" i="5"/>
  <c r="AG62" i="5"/>
  <c r="AG49" i="5"/>
  <c r="AG37" i="5"/>
  <c r="AG24" i="5"/>
  <c r="AG10" i="5"/>
  <c r="AG944" i="5"/>
  <c r="AG930" i="5"/>
  <c r="AG918" i="5"/>
  <c r="AG905" i="5"/>
  <c r="AG893" i="5"/>
  <c r="AG880" i="5"/>
  <c r="AG866" i="5"/>
  <c r="AG854" i="5"/>
  <c r="AG841" i="5"/>
  <c r="AG829" i="5"/>
  <c r="AG816" i="5"/>
  <c r="AG802" i="5"/>
  <c r="AG790" i="5"/>
  <c r="AG777" i="5"/>
  <c r="AG765" i="5"/>
  <c r="AG752" i="5"/>
  <c r="AG738" i="5"/>
  <c r="AG726" i="5"/>
  <c r="AG713" i="5"/>
  <c r="AG701" i="5"/>
  <c r="AG688" i="5"/>
  <c r="AG674" i="5"/>
  <c r="AG662" i="5"/>
  <c r="AG649" i="5"/>
  <c r="AG637" i="5"/>
  <c r="AG624" i="5"/>
  <c r="AG610" i="5"/>
  <c r="AG598" i="5"/>
  <c r="AG585" i="5"/>
  <c r="AG573" i="5"/>
  <c r="AG560" i="5"/>
  <c r="AG546" i="5"/>
  <c r="AG534" i="5"/>
  <c r="AG521" i="5"/>
  <c r="AG509" i="5"/>
  <c r="AG496" i="5"/>
  <c r="AG482" i="5"/>
  <c r="AG470" i="5"/>
  <c r="AG457" i="5"/>
  <c r="AG445" i="5"/>
  <c r="AG432" i="5"/>
  <c r="AG418" i="5"/>
  <c r="AG406" i="5"/>
  <c r="AG393" i="5"/>
  <c r="AG381" i="5"/>
  <c r="AG368" i="5"/>
  <c r="AG354" i="5"/>
  <c r="AG342" i="5"/>
  <c r="AG329" i="5"/>
  <c r="AG317" i="5"/>
  <c r="AG304" i="5"/>
  <c r="AG290" i="5"/>
  <c r="AG278" i="5"/>
  <c r="AG265" i="5"/>
  <c r="AG253" i="5"/>
  <c r="AG240" i="5"/>
  <c r="AG226" i="5"/>
  <c r="AG214" i="5"/>
  <c r="AG201" i="5"/>
  <c r="AG189" i="5"/>
  <c r="AG176" i="5"/>
  <c r="AG162" i="5"/>
  <c r="AG150" i="5"/>
  <c r="AG137" i="5"/>
  <c r="AG125" i="5"/>
  <c r="AG112" i="5"/>
  <c r="AG98" i="5"/>
  <c r="AG86" i="5"/>
  <c r="AG73" i="5"/>
  <c r="AG61" i="5"/>
  <c r="AG48" i="5"/>
  <c r="AG34" i="5"/>
  <c r="AG22" i="5"/>
  <c r="AG9" i="5"/>
  <c r="AG929" i="5"/>
  <c r="AG896" i="5"/>
  <c r="AG864" i="5"/>
  <c r="AG826" i="5"/>
  <c r="AG793" i="5"/>
  <c r="AG761" i="5"/>
  <c r="AG725" i="5"/>
  <c r="AG690" i="5"/>
  <c r="AG658" i="5"/>
  <c r="AG622" i="5"/>
  <c r="AG589" i="5"/>
  <c r="AG557" i="5"/>
  <c r="AG520" i="5"/>
  <c r="AG486" i="5"/>
  <c r="AG454" i="5"/>
  <c r="AG417" i="5"/>
  <c r="AG384" i="5"/>
  <c r="AG352" i="5"/>
  <c r="AG314" i="5"/>
  <c r="AG281" i="5"/>
  <c r="AG249" i="5"/>
  <c r="AG213" i="5"/>
  <c r="AG178" i="5"/>
  <c r="AG146" i="5"/>
  <c r="AG110" i="5"/>
  <c r="AG77" i="5"/>
  <c r="AG45" i="5"/>
  <c r="AG8" i="5"/>
  <c r="AG928" i="5"/>
  <c r="AG890" i="5"/>
  <c r="AG857" i="5"/>
  <c r="AG825" i="5"/>
  <c r="AG789" i="5"/>
  <c r="AG754" i="5"/>
  <c r="AG722" i="5"/>
  <c r="AG686" i="5"/>
  <c r="AG653" i="5"/>
  <c r="AG621" i="5"/>
  <c r="AG584" i="5"/>
  <c r="AG550" i="5"/>
  <c r="AG518" i="5"/>
  <c r="AG481" i="5"/>
  <c r="AG448" i="5"/>
  <c r="AG416" i="5"/>
  <c r="AG378" i="5"/>
  <c r="AG345" i="5"/>
  <c r="AG313" i="5"/>
  <c r="AG277" i="5"/>
  <c r="AG242" i="5"/>
  <c r="AG210" i="5"/>
  <c r="AG174" i="5"/>
  <c r="AG141" i="5"/>
  <c r="AG109" i="5"/>
  <c r="AG72" i="5"/>
  <c r="AG38" i="5"/>
  <c r="AG7" i="5"/>
  <c r="AG921" i="5"/>
  <c r="AG889" i="5"/>
  <c r="AG853" i="5"/>
  <c r="AG818" i="5"/>
  <c r="AG786" i="5"/>
  <c r="AG750" i="5"/>
  <c r="AG717" i="5"/>
  <c r="AG685" i="5"/>
  <c r="AG648" i="5"/>
  <c r="AG614" i="5"/>
  <c r="AG582" i="5"/>
  <c r="AG545" i="5"/>
  <c r="AG512" i="5"/>
  <c r="AG480" i="5"/>
  <c r="AG442" i="5"/>
  <c r="AG409" i="5"/>
  <c r="AG377" i="5"/>
  <c r="AG341" i="5"/>
  <c r="AG306" i="5"/>
  <c r="AG274" i="5"/>
  <c r="AG238" i="5"/>
  <c r="AG205" i="5"/>
  <c r="AG173" i="5"/>
  <c r="AG136" i="5"/>
  <c r="AG102" i="5"/>
  <c r="AG70" i="5"/>
  <c r="AG33" i="5"/>
  <c r="AG917" i="5"/>
  <c r="AG882" i="5"/>
  <c r="AG850" i="5"/>
  <c r="AG814" i="5"/>
  <c r="AG781" i="5"/>
  <c r="AG749" i="5"/>
  <c r="AG712" i="5"/>
  <c r="AG678" i="5"/>
  <c r="AG646" i="5"/>
  <c r="AG609" i="5"/>
  <c r="AG576" i="5"/>
  <c r="AG544" i="5"/>
  <c r="AG506" i="5"/>
  <c r="AG473" i="5"/>
  <c r="AG441" i="5"/>
  <c r="AG405" i="5"/>
  <c r="AG370" i="5"/>
  <c r="AG338" i="5"/>
  <c r="AG302" i="5"/>
  <c r="AG269" i="5"/>
  <c r="AG237" i="5"/>
  <c r="AG200" i="5"/>
  <c r="AG166" i="5"/>
  <c r="AG134" i="5"/>
  <c r="AG97" i="5"/>
  <c r="AG64" i="5"/>
  <c r="AG32" i="5"/>
  <c r="AG946" i="5"/>
  <c r="AG914" i="5"/>
  <c r="AG878" i="5"/>
  <c r="AG845" i="5"/>
  <c r="AG813" i="5"/>
  <c r="AG776" i="5"/>
  <c r="AG742" i="5"/>
  <c r="AG710" i="5"/>
  <c r="AG673" i="5"/>
  <c r="AG640" i="5"/>
  <c r="AG608" i="5"/>
  <c r="AG570" i="5"/>
  <c r="AG537" i="5"/>
  <c r="AG505" i="5"/>
  <c r="AG469" i="5"/>
  <c r="AG434" i="5"/>
  <c r="AG402" i="5"/>
  <c r="AG366" i="5"/>
  <c r="AG333" i="5"/>
  <c r="AG301" i="5"/>
  <c r="AG264" i="5"/>
  <c r="AG230" i="5"/>
  <c r="AG198" i="5"/>
  <c r="AG161" i="5"/>
  <c r="AG128" i="5"/>
  <c r="AG96" i="5"/>
  <c r="AG58" i="5"/>
  <c r="AG25" i="5"/>
  <c r="AG942" i="5"/>
  <c r="AG909" i="5"/>
  <c r="AG877" i="5"/>
  <c r="AG840" i="5"/>
  <c r="AG806" i="5"/>
  <c r="AG774" i="5"/>
  <c r="AG737" i="5"/>
  <c r="AG704" i="5"/>
  <c r="AG672" i="5"/>
  <c r="AG634" i="5"/>
  <c r="AG601" i="5"/>
  <c r="AG569" i="5"/>
  <c r="AG533" i="5"/>
  <c r="AG498" i="5"/>
  <c r="AG466" i="5"/>
  <c r="AG430" i="5"/>
  <c r="AG397" i="5"/>
  <c r="AG365" i="5"/>
  <c r="AG328" i="5"/>
  <c r="AG294" i="5"/>
  <c r="AG262" i="5"/>
  <c r="AG225" i="5"/>
  <c r="AG192" i="5"/>
  <c r="AG160" i="5"/>
  <c r="AG122" i="5"/>
  <c r="AG89" i="5"/>
  <c r="AG57" i="5"/>
  <c r="AG21" i="5"/>
  <c r="AG941" i="5"/>
  <c r="AG904" i="5"/>
  <c r="AG870" i="5"/>
  <c r="AG838" i="5"/>
  <c r="AG801" i="5"/>
  <c r="AG768" i="5"/>
  <c r="AG736" i="5"/>
  <c r="AG698" i="5"/>
  <c r="AG665" i="5"/>
  <c r="AG633" i="5"/>
  <c r="AG597" i="5"/>
  <c r="AG562" i="5"/>
  <c r="AG530" i="5"/>
  <c r="AG494" i="5"/>
  <c r="AG461" i="5"/>
  <c r="AG429" i="5"/>
  <c r="AG392" i="5"/>
  <c r="AG358" i="5"/>
  <c r="AG326" i="5"/>
  <c r="AG289" i="5"/>
  <c r="AG256" i="5"/>
  <c r="AG224" i="5"/>
  <c r="AG186" i="5"/>
  <c r="AG153" i="5"/>
  <c r="AG121" i="5"/>
  <c r="AG85" i="5"/>
  <c r="AG50" i="5"/>
  <c r="AG18" i="5"/>
  <c r="AG934" i="5"/>
  <c r="AG661" i="5"/>
  <c r="AG390" i="5"/>
  <c r="AG114" i="5"/>
  <c r="AG902" i="5"/>
  <c r="AG626" i="5"/>
  <c r="AG353" i="5"/>
  <c r="AG82" i="5"/>
  <c r="AG865" i="5"/>
  <c r="AG594" i="5"/>
  <c r="AG320" i="5"/>
  <c r="AG46" i="5"/>
  <c r="AG832" i="5"/>
  <c r="AG558" i="5"/>
  <c r="AG288" i="5"/>
  <c r="AG13" i="5"/>
  <c r="AG800" i="5"/>
  <c r="AG525" i="5"/>
  <c r="AG250" i="5"/>
  <c r="AG762" i="5"/>
  <c r="AG493" i="5"/>
  <c r="AG217" i="5"/>
  <c r="AG729" i="5"/>
  <c r="AG456" i="5"/>
  <c r="AG185" i="5"/>
  <c r="AG697" i="5"/>
  <c r="AG422" i="5"/>
  <c r="AG149" i="5"/>
  <c r="B11" i="3" a="1"/>
  <c r="X943" i="5"/>
  <c r="X935" i="5"/>
  <c r="X927" i="5"/>
  <c r="X919" i="5"/>
  <c r="X911" i="5"/>
  <c r="X903" i="5"/>
  <c r="X895" i="5"/>
  <c r="X887" i="5"/>
  <c r="X879" i="5"/>
  <c r="X871" i="5"/>
  <c r="X863" i="5"/>
  <c r="X855" i="5"/>
  <c r="X847" i="5"/>
  <c r="X839" i="5"/>
  <c r="X831" i="5"/>
  <c r="X823" i="5"/>
  <c r="X815" i="5"/>
  <c r="X807" i="5"/>
  <c r="X799" i="5"/>
  <c r="X791" i="5"/>
  <c r="X783" i="5"/>
  <c r="X775" i="5"/>
  <c r="X767" i="5"/>
  <c r="X759" i="5"/>
  <c r="X751" i="5"/>
  <c r="X743" i="5"/>
  <c r="X735" i="5"/>
  <c r="X727" i="5"/>
  <c r="X719" i="5"/>
  <c r="X711" i="5"/>
  <c r="X703" i="5"/>
  <c r="X695" i="5"/>
  <c r="X687" i="5"/>
  <c r="X679" i="5"/>
  <c r="X671" i="5"/>
  <c r="X663" i="5"/>
  <c r="X655" i="5"/>
  <c r="X647" i="5"/>
  <c r="X639" i="5"/>
  <c r="X631" i="5"/>
  <c r="X623" i="5"/>
  <c r="X615" i="5"/>
  <c r="X607" i="5"/>
  <c r="X599" i="5"/>
  <c r="X591" i="5"/>
  <c r="X583" i="5"/>
  <c r="X575" i="5"/>
  <c r="X567" i="5"/>
  <c r="X559" i="5"/>
  <c r="X551" i="5"/>
  <c r="X543" i="5"/>
  <c r="X535" i="5"/>
  <c r="X527" i="5"/>
  <c r="X519" i="5"/>
  <c r="X511" i="5"/>
  <c r="X503" i="5"/>
  <c r="X495" i="5"/>
  <c r="X487" i="5"/>
  <c r="X479" i="5"/>
  <c r="X471" i="5"/>
  <c r="X463" i="5"/>
  <c r="X455" i="5"/>
  <c r="X447" i="5"/>
  <c r="X439" i="5"/>
  <c r="X431" i="5"/>
  <c r="X423" i="5"/>
  <c r="X415" i="5"/>
  <c r="X407" i="5"/>
  <c r="X399" i="5"/>
  <c r="X391" i="5"/>
  <c r="X383" i="5"/>
  <c r="X375" i="5"/>
  <c r="X367" i="5"/>
  <c r="X359" i="5"/>
  <c r="X351" i="5"/>
  <c r="X343" i="5"/>
  <c r="X335" i="5"/>
  <c r="X327" i="5"/>
  <c r="X319" i="5"/>
  <c r="X311" i="5"/>
  <c r="X303" i="5"/>
  <c r="X295" i="5"/>
  <c r="X287" i="5"/>
  <c r="X279" i="5"/>
  <c r="X271" i="5"/>
  <c r="X263" i="5"/>
  <c r="X255" i="5"/>
  <c r="X247" i="5"/>
  <c r="X239" i="5"/>
  <c r="X231" i="5"/>
  <c r="X223" i="5"/>
  <c r="X215" i="5"/>
  <c r="X207" i="5"/>
  <c r="X199" i="5"/>
  <c r="X191" i="5"/>
  <c r="X183" i="5"/>
  <c r="X175" i="5"/>
  <c r="X167" i="5"/>
  <c r="X159" i="5"/>
  <c r="X151" i="5"/>
  <c r="X143" i="5"/>
  <c r="X135" i="5"/>
  <c r="X127" i="5"/>
  <c r="X119" i="5"/>
  <c r="X111" i="5"/>
  <c r="X103" i="5"/>
  <c r="X95" i="5"/>
  <c r="X87" i="5"/>
  <c r="X79" i="5"/>
  <c r="X71" i="5"/>
  <c r="X63" i="5"/>
  <c r="X55" i="5"/>
  <c r="X47" i="5"/>
  <c r="X39" i="5"/>
  <c r="X31" i="5"/>
  <c r="X23" i="5"/>
  <c r="X15" i="5"/>
  <c r="X950" i="5"/>
  <c r="X942" i="5"/>
  <c r="X934" i="5"/>
  <c r="X926" i="5"/>
  <c r="X918" i="5"/>
  <c r="X910" i="5"/>
  <c r="X902" i="5"/>
  <c r="X894" i="5"/>
  <c r="X886" i="5"/>
  <c r="X878" i="5"/>
  <c r="X870" i="5"/>
  <c r="X862" i="5"/>
  <c r="X854" i="5"/>
  <c r="X846" i="5"/>
  <c r="X838" i="5"/>
  <c r="X830" i="5"/>
  <c r="X822" i="5"/>
  <c r="X814" i="5"/>
  <c r="X806" i="5"/>
  <c r="X798" i="5"/>
  <c r="X790" i="5"/>
  <c r="X782" i="5"/>
  <c r="X774" i="5"/>
  <c r="X766" i="5"/>
  <c r="X758" i="5"/>
  <c r="X750" i="5"/>
  <c r="X742" i="5"/>
  <c r="X734" i="5"/>
  <c r="X726" i="5"/>
  <c r="X718" i="5"/>
  <c r="X710" i="5"/>
  <c r="X702" i="5"/>
  <c r="X694" i="5"/>
  <c r="X686" i="5"/>
  <c r="X678" i="5"/>
  <c r="X670" i="5"/>
  <c r="X662" i="5"/>
  <c r="X654" i="5"/>
  <c r="X646" i="5"/>
  <c r="X638" i="5"/>
  <c r="X630" i="5"/>
  <c r="X622" i="5"/>
  <c r="X614" i="5"/>
  <c r="X606" i="5"/>
  <c r="X598" i="5"/>
  <c r="X590" i="5"/>
  <c r="X582" i="5"/>
  <c r="X574" i="5"/>
  <c r="X566" i="5"/>
  <c r="X558" i="5"/>
  <c r="X550" i="5"/>
  <c r="X542" i="5"/>
  <c r="X534" i="5"/>
  <c r="X526" i="5"/>
  <c r="X518" i="5"/>
  <c r="X510" i="5"/>
  <c r="X502" i="5"/>
  <c r="X494" i="5"/>
  <c r="X486" i="5"/>
  <c r="X478" i="5"/>
  <c r="X470" i="5"/>
  <c r="X462" i="5"/>
  <c r="X454" i="5"/>
  <c r="X446" i="5"/>
  <c r="X438" i="5"/>
  <c r="X430" i="5"/>
  <c r="X422" i="5"/>
  <c r="X414" i="5"/>
  <c r="X406" i="5"/>
  <c r="X398" i="5"/>
  <c r="X390" i="5"/>
  <c r="X382" i="5"/>
  <c r="X374" i="5"/>
  <c r="X366" i="5"/>
  <c r="X358" i="5"/>
  <c r="X350" i="5"/>
  <c r="X342" i="5"/>
  <c r="X334" i="5"/>
  <c r="X326" i="5"/>
  <c r="X318" i="5"/>
  <c r="X310" i="5"/>
  <c r="X302" i="5"/>
  <c r="X294" i="5"/>
  <c r="X286" i="5"/>
  <c r="X278" i="5"/>
  <c r="X270" i="5"/>
  <c r="X262" i="5"/>
  <c r="X254" i="5"/>
  <c r="X246" i="5"/>
  <c r="X238" i="5"/>
  <c r="X230" i="5"/>
  <c r="X222" i="5"/>
  <c r="X214" i="5"/>
  <c r="X206" i="5"/>
  <c r="X198" i="5"/>
  <c r="X190" i="5"/>
  <c r="X182" i="5"/>
  <c r="X174" i="5"/>
  <c r="X166" i="5"/>
  <c r="X158" i="5"/>
  <c r="X150" i="5"/>
  <c r="X142" i="5"/>
  <c r="X134" i="5"/>
  <c r="X126" i="5"/>
  <c r="X118" i="5"/>
  <c r="X110" i="5"/>
  <c r="X102" i="5"/>
  <c r="X94" i="5"/>
  <c r="X86" i="5"/>
  <c r="X78" i="5"/>
  <c r="X70" i="5"/>
  <c r="X62" i="5"/>
  <c r="X54" i="5"/>
  <c r="X46" i="5"/>
  <c r="X38" i="5"/>
  <c r="X30" i="5"/>
  <c r="X22" i="5"/>
  <c r="X14" i="5"/>
  <c r="X7" i="5"/>
  <c r="X948" i="5"/>
  <c r="X940" i="5"/>
  <c r="X932" i="5"/>
  <c r="X924" i="5"/>
  <c r="X916" i="5"/>
  <c r="X908" i="5"/>
  <c r="X900" i="5"/>
  <c r="X892" i="5"/>
  <c r="X884" i="5"/>
  <c r="X876" i="5"/>
  <c r="X868" i="5"/>
  <c r="X860" i="5"/>
  <c r="X852" i="5"/>
  <c r="X844" i="5"/>
  <c r="X836" i="5"/>
  <c r="X828" i="5"/>
  <c r="X820" i="5"/>
  <c r="X812" i="5"/>
  <c r="X804" i="5"/>
  <c r="X796" i="5"/>
  <c r="X788" i="5"/>
  <c r="X780" i="5"/>
  <c r="X772" i="5"/>
  <c r="X764" i="5"/>
  <c r="X756" i="5"/>
  <c r="X748" i="5"/>
  <c r="X740" i="5"/>
  <c r="X732" i="5"/>
  <c r="X724" i="5"/>
  <c r="X716" i="5"/>
  <c r="X708" i="5"/>
  <c r="X700" i="5"/>
  <c r="X692" i="5"/>
  <c r="X684" i="5"/>
  <c r="X676" i="5"/>
  <c r="X668" i="5"/>
  <c r="X660" i="5"/>
  <c r="X652" i="5"/>
  <c r="X644" i="5"/>
  <c r="X636" i="5"/>
  <c r="X628" i="5"/>
  <c r="X620" i="5"/>
  <c r="X612" i="5"/>
  <c r="X604" i="5"/>
  <c r="X596" i="5"/>
  <c r="X588" i="5"/>
  <c r="X580" i="5"/>
  <c r="X572" i="5"/>
  <c r="X564" i="5"/>
  <c r="X556" i="5"/>
  <c r="X548" i="5"/>
  <c r="X540" i="5"/>
  <c r="X532" i="5"/>
  <c r="X524" i="5"/>
  <c r="X516" i="5"/>
  <c r="X508" i="5"/>
  <c r="X500" i="5"/>
  <c r="X492" i="5"/>
  <c r="X484" i="5"/>
  <c r="X476" i="5"/>
  <c r="X468" i="5"/>
  <c r="X460" i="5"/>
  <c r="X452" i="5"/>
  <c r="X444" i="5"/>
  <c r="X436" i="5"/>
  <c r="X428" i="5"/>
  <c r="X420" i="5"/>
  <c r="X412" i="5"/>
  <c r="X404" i="5"/>
  <c r="X396" i="5"/>
  <c r="X388" i="5"/>
  <c r="X380" i="5"/>
  <c r="X372" i="5"/>
  <c r="X364" i="5"/>
  <c r="X356" i="5"/>
  <c r="X348" i="5"/>
  <c r="X340" i="5"/>
  <c r="X332" i="5"/>
  <c r="X324" i="5"/>
  <c r="X316" i="5"/>
  <c r="X308" i="5"/>
  <c r="X300" i="5"/>
  <c r="X292" i="5"/>
  <c r="X284" i="5"/>
  <c r="X276" i="5"/>
  <c r="X268" i="5"/>
  <c r="X260" i="5"/>
  <c r="X252" i="5"/>
  <c r="X244" i="5"/>
  <c r="X236" i="5"/>
  <c r="X228" i="5"/>
  <c r="X220" i="5"/>
  <c r="X212" i="5"/>
  <c r="X204" i="5"/>
  <c r="X196" i="5"/>
  <c r="X188" i="5"/>
  <c r="X180" i="5"/>
  <c r="X172" i="5"/>
  <c r="X164" i="5"/>
  <c r="X156" i="5"/>
  <c r="X148" i="5"/>
  <c r="X140" i="5"/>
  <c r="X132" i="5"/>
  <c r="X124" i="5"/>
  <c r="X116" i="5"/>
  <c r="X108" i="5"/>
  <c r="X100" i="5"/>
  <c r="X92" i="5"/>
  <c r="X84" i="5"/>
  <c r="X76" i="5"/>
  <c r="X68" i="5"/>
  <c r="X60" i="5"/>
  <c r="X52" i="5"/>
  <c r="X44" i="5"/>
  <c r="X36" i="5"/>
  <c r="X28" i="5"/>
  <c r="X20" i="5"/>
  <c r="X12" i="5"/>
  <c r="X947" i="5"/>
  <c r="X939" i="5"/>
  <c r="X931" i="5"/>
  <c r="X923" i="5"/>
  <c r="X915" i="5"/>
  <c r="X907" i="5"/>
  <c r="X899" i="5"/>
  <c r="X891" i="5"/>
  <c r="X883" i="5"/>
  <c r="X875" i="5"/>
  <c r="X867" i="5"/>
  <c r="X859" i="5"/>
  <c r="X851" i="5"/>
  <c r="X843" i="5"/>
  <c r="X835" i="5"/>
  <c r="X827" i="5"/>
  <c r="X819" i="5"/>
  <c r="X811" i="5"/>
  <c r="X803" i="5"/>
  <c r="X795" i="5"/>
  <c r="X787" i="5"/>
  <c r="X779" i="5"/>
  <c r="X771" i="5"/>
  <c r="X763" i="5"/>
  <c r="X755" i="5"/>
  <c r="X747" i="5"/>
  <c r="X739" i="5"/>
  <c r="X731" i="5"/>
  <c r="X723" i="5"/>
  <c r="X715" i="5"/>
  <c r="X707" i="5"/>
  <c r="X699" i="5"/>
  <c r="X691" i="5"/>
  <c r="X683" i="5"/>
  <c r="X675" i="5"/>
  <c r="X667" i="5"/>
  <c r="X659" i="5"/>
  <c r="X651" i="5"/>
  <c r="X643" i="5"/>
  <c r="X635" i="5"/>
  <c r="X627" i="5"/>
  <c r="X619" i="5"/>
  <c r="X611" i="5"/>
  <c r="X603" i="5"/>
  <c r="X595" i="5"/>
  <c r="X587" i="5"/>
  <c r="X579" i="5"/>
  <c r="X571" i="5"/>
  <c r="X563" i="5"/>
  <c r="X555" i="5"/>
  <c r="X547" i="5"/>
  <c r="X539" i="5"/>
  <c r="X531" i="5"/>
  <c r="X523" i="5"/>
  <c r="X515" i="5"/>
  <c r="X507" i="5"/>
  <c r="X499" i="5"/>
  <c r="X491" i="5"/>
  <c r="X483" i="5"/>
  <c r="X475" i="5"/>
  <c r="X467" i="5"/>
  <c r="X459" i="5"/>
  <c r="X451" i="5"/>
  <c r="X443" i="5"/>
  <c r="X435" i="5"/>
  <c r="X427" i="5"/>
  <c r="X419" i="5"/>
  <c r="X411" i="5"/>
  <c r="X403" i="5"/>
  <c r="X395" i="5"/>
  <c r="X387" i="5"/>
  <c r="X379" i="5"/>
  <c r="X371" i="5"/>
  <c r="X363" i="5"/>
  <c r="X355" i="5"/>
  <c r="X347" i="5"/>
  <c r="X339" i="5"/>
  <c r="X331" i="5"/>
  <c r="X323" i="5"/>
  <c r="X315" i="5"/>
  <c r="X307" i="5"/>
  <c r="X299" i="5"/>
  <c r="X291" i="5"/>
  <c r="X283" i="5"/>
  <c r="X275" i="5"/>
  <c r="X267" i="5"/>
  <c r="X259" i="5"/>
  <c r="X251" i="5"/>
  <c r="X243" i="5"/>
  <c r="X235" i="5"/>
  <c r="X227" i="5"/>
  <c r="X219" i="5"/>
  <c r="X211" i="5"/>
  <c r="X203" i="5"/>
  <c r="X195" i="5"/>
  <c r="X187" i="5"/>
  <c r="X179" i="5"/>
  <c r="X171" i="5"/>
  <c r="X163" i="5"/>
  <c r="X155" i="5"/>
  <c r="X147" i="5"/>
  <c r="X139" i="5"/>
  <c r="X131" i="5"/>
  <c r="X123" i="5"/>
  <c r="X115" i="5"/>
  <c r="X107" i="5"/>
  <c r="X99" i="5"/>
  <c r="X91" i="5"/>
  <c r="X83" i="5"/>
  <c r="X75" i="5"/>
  <c r="X67" i="5"/>
  <c r="X59" i="5"/>
  <c r="X51" i="5"/>
  <c r="X43" i="5"/>
  <c r="X35" i="5"/>
  <c r="X27" i="5"/>
  <c r="X19" i="5"/>
  <c r="X11" i="5"/>
  <c r="X941" i="5"/>
  <c r="X925" i="5"/>
  <c r="X909" i="5"/>
  <c r="X893" i="5"/>
  <c r="X877" i="5"/>
  <c r="X861" i="5"/>
  <c r="X845" i="5"/>
  <c r="X829" i="5"/>
  <c r="X813" i="5"/>
  <c r="X797" i="5"/>
  <c r="X781" i="5"/>
  <c r="X765" i="5"/>
  <c r="X749" i="5"/>
  <c r="X733" i="5"/>
  <c r="X717" i="5"/>
  <c r="X701" i="5"/>
  <c r="X685" i="5"/>
  <c r="X669" i="5"/>
  <c r="X653" i="5"/>
  <c r="X637" i="5"/>
  <c r="X621" i="5"/>
  <c r="X605" i="5"/>
  <c r="X589" i="5"/>
  <c r="X573" i="5"/>
  <c r="X557" i="5"/>
  <c r="X541" i="5"/>
  <c r="X525" i="5"/>
  <c r="X509" i="5"/>
  <c r="X493" i="5"/>
  <c r="X477" i="5"/>
  <c r="X461" i="5"/>
  <c r="X445" i="5"/>
  <c r="X429" i="5"/>
  <c r="X413" i="5"/>
  <c r="X397" i="5"/>
  <c r="X381" i="5"/>
  <c r="X365" i="5"/>
  <c r="X349" i="5"/>
  <c r="X333" i="5"/>
  <c r="X317" i="5"/>
  <c r="X301" i="5"/>
  <c r="X285" i="5"/>
  <c r="X269" i="5"/>
  <c r="X253" i="5"/>
  <c r="X237" i="5"/>
  <c r="X221" i="5"/>
  <c r="X205" i="5"/>
  <c r="X189" i="5"/>
  <c r="X173" i="5"/>
  <c r="X157" i="5"/>
  <c r="X141" i="5"/>
  <c r="X125" i="5"/>
  <c r="X109" i="5"/>
  <c r="X93" i="5"/>
  <c r="X77" i="5"/>
  <c r="X61" i="5"/>
  <c r="X45" i="5"/>
  <c r="X29" i="5"/>
  <c r="X13" i="5"/>
  <c r="X937" i="5"/>
  <c r="X921" i="5"/>
  <c r="X905" i="5"/>
  <c r="X889" i="5"/>
  <c r="X873" i="5"/>
  <c r="X857" i="5"/>
  <c r="X841" i="5"/>
  <c r="X825" i="5"/>
  <c r="X809" i="5"/>
  <c r="X793" i="5"/>
  <c r="X777" i="5"/>
  <c r="X761" i="5"/>
  <c r="X745" i="5"/>
  <c r="X729" i="5"/>
  <c r="X713" i="5"/>
  <c r="X697" i="5"/>
  <c r="X681" i="5"/>
  <c r="X665" i="5"/>
  <c r="X649" i="5"/>
  <c r="X633" i="5"/>
  <c r="X617" i="5"/>
  <c r="X601" i="5"/>
  <c r="X585" i="5"/>
  <c r="X569" i="5"/>
  <c r="X553" i="5"/>
  <c r="X537" i="5"/>
  <c r="X521" i="5"/>
  <c r="X505" i="5"/>
  <c r="X489" i="5"/>
  <c r="X473" i="5"/>
  <c r="X457" i="5"/>
  <c r="X441" i="5"/>
  <c r="X425" i="5"/>
  <c r="X409" i="5"/>
  <c r="X393" i="5"/>
  <c r="X377" i="5"/>
  <c r="X361" i="5"/>
  <c r="X345" i="5"/>
  <c r="X329" i="5"/>
  <c r="X313" i="5"/>
  <c r="X297" i="5"/>
  <c r="X281" i="5"/>
  <c r="X265" i="5"/>
  <c r="X249" i="5"/>
  <c r="X233" i="5"/>
  <c r="X217" i="5"/>
  <c r="X201" i="5"/>
  <c r="X185" i="5"/>
  <c r="X169" i="5"/>
  <c r="X153" i="5"/>
  <c r="X137" i="5"/>
  <c r="X121" i="5"/>
  <c r="X105" i="5"/>
  <c r="X89" i="5"/>
  <c r="X73" i="5"/>
  <c r="X57" i="5"/>
  <c r="X41" i="5"/>
  <c r="X25" i="5"/>
  <c r="X9" i="5"/>
  <c r="X936" i="5"/>
  <c r="X920" i="5"/>
  <c r="X904" i="5"/>
  <c r="X888" i="5"/>
  <c r="X872" i="5"/>
  <c r="X856" i="5"/>
  <c r="X840" i="5"/>
  <c r="X824" i="5"/>
  <c r="X808" i="5"/>
  <c r="X792" i="5"/>
  <c r="X776" i="5"/>
  <c r="X760" i="5"/>
  <c r="X744" i="5"/>
  <c r="X728" i="5"/>
  <c r="X712" i="5"/>
  <c r="X696" i="5"/>
  <c r="X680" i="5"/>
  <c r="X664" i="5"/>
  <c r="X648" i="5"/>
  <c r="X632" i="5"/>
  <c r="X616" i="5"/>
  <c r="X600" i="5"/>
  <c r="X584" i="5"/>
  <c r="X568" i="5"/>
  <c r="X552" i="5"/>
  <c r="X536" i="5"/>
  <c r="X520" i="5"/>
  <c r="X504" i="5"/>
  <c r="X488" i="5"/>
  <c r="X472" i="5"/>
  <c r="X456" i="5"/>
  <c r="X440" i="5"/>
  <c r="X424" i="5"/>
  <c r="X408" i="5"/>
  <c r="X392" i="5"/>
  <c r="X376" i="5"/>
  <c r="X360" i="5"/>
  <c r="X344" i="5"/>
  <c r="X328" i="5"/>
  <c r="X312" i="5"/>
  <c r="X296" i="5"/>
  <c r="X280" i="5"/>
  <c r="X264" i="5"/>
  <c r="X248" i="5"/>
  <c r="X232" i="5"/>
  <c r="X216" i="5"/>
  <c r="X200" i="5"/>
  <c r="X184" i="5"/>
  <c r="X168" i="5"/>
  <c r="X152" i="5"/>
  <c r="X136" i="5"/>
  <c r="X120" i="5"/>
  <c r="X104" i="5"/>
  <c r="X88" i="5"/>
  <c r="X72" i="5"/>
  <c r="X56" i="5"/>
  <c r="X40" i="5"/>
  <c r="X24" i="5"/>
  <c r="X8" i="5"/>
  <c r="X949" i="5"/>
  <c r="X933" i="5"/>
  <c r="X917" i="5"/>
  <c r="X901" i="5"/>
  <c r="X885" i="5"/>
  <c r="X869" i="5"/>
  <c r="X853" i="5"/>
  <c r="X837" i="5"/>
  <c r="X821" i="5"/>
  <c r="X805" i="5"/>
  <c r="X789" i="5"/>
  <c r="X773" i="5"/>
  <c r="X757" i="5"/>
  <c r="X741" i="5"/>
  <c r="X725" i="5"/>
  <c r="X709" i="5"/>
  <c r="X693" i="5"/>
  <c r="X677" i="5"/>
  <c r="X661" i="5"/>
  <c r="X645" i="5"/>
  <c r="X629" i="5"/>
  <c r="X613" i="5"/>
  <c r="X597" i="5"/>
  <c r="X581" i="5"/>
  <c r="X565" i="5"/>
  <c r="X549" i="5"/>
  <c r="X533" i="5"/>
  <c r="X517" i="5"/>
  <c r="X501" i="5"/>
  <c r="X485" i="5"/>
  <c r="X469" i="5"/>
  <c r="X453" i="5"/>
  <c r="X437" i="5"/>
  <c r="X421" i="5"/>
  <c r="X405" i="5"/>
  <c r="X389" i="5"/>
  <c r="X373" i="5"/>
  <c r="X357" i="5"/>
  <c r="X341" i="5"/>
  <c r="X325" i="5"/>
  <c r="X309" i="5"/>
  <c r="X293" i="5"/>
  <c r="X277" i="5"/>
  <c r="X261" i="5"/>
  <c r="X245" i="5"/>
  <c r="X229" i="5"/>
  <c r="X213" i="5"/>
  <c r="X197" i="5"/>
  <c r="X181" i="5"/>
  <c r="X165" i="5"/>
  <c r="X149" i="5"/>
  <c r="X133" i="5"/>
  <c r="X117" i="5"/>
  <c r="X101" i="5"/>
  <c r="X85" i="5"/>
  <c r="X69" i="5"/>
  <c r="X53" i="5"/>
  <c r="X37" i="5"/>
  <c r="X21" i="5"/>
  <c r="X946" i="5"/>
  <c r="X930" i="5"/>
  <c r="X914" i="5"/>
  <c r="X898" i="5"/>
  <c r="X882" i="5"/>
  <c r="X866" i="5"/>
  <c r="X850" i="5"/>
  <c r="X834" i="5"/>
  <c r="X818" i="5"/>
  <c r="X802" i="5"/>
  <c r="X786" i="5"/>
  <c r="X770" i="5"/>
  <c r="X754" i="5"/>
  <c r="X738" i="5"/>
  <c r="X722" i="5"/>
  <c r="X706" i="5"/>
  <c r="X690" i="5"/>
  <c r="X674" i="5"/>
  <c r="X658" i="5"/>
  <c r="X642" i="5"/>
  <c r="X626" i="5"/>
  <c r="X610" i="5"/>
  <c r="X594" i="5"/>
  <c r="X578" i="5"/>
  <c r="X562" i="5"/>
  <c r="X546" i="5"/>
  <c r="X530" i="5"/>
  <c r="X514" i="5"/>
  <c r="X498" i="5"/>
  <c r="X482" i="5"/>
  <c r="X466" i="5"/>
  <c r="X450" i="5"/>
  <c r="X434" i="5"/>
  <c r="X418" i="5"/>
  <c r="X402" i="5"/>
  <c r="X386" i="5"/>
  <c r="X370" i="5"/>
  <c r="X354" i="5"/>
  <c r="X338" i="5"/>
  <c r="X322" i="5"/>
  <c r="X306" i="5"/>
  <c r="X290" i="5"/>
  <c r="X274" i="5"/>
  <c r="X258" i="5"/>
  <c r="X242" i="5"/>
  <c r="X226" i="5"/>
  <c r="X210" i="5"/>
  <c r="X194" i="5"/>
  <c r="X178" i="5"/>
  <c r="X162" i="5"/>
  <c r="X146" i="5"/>
  <c r="X130" i="5"/>
  <c r="X114" i="5"/>
  <c r="X98" i="5"/>
  <c r="X82" i="5"/>
  <c r="X66" i="5"/>
  <c r="X50" i="5"/>
  <c r="X34" i="5"/>
  <c r="X18" i="5"/>
  <c r="X945" i="5"/>
  <c r="X929" i="5"/>
  <c r="X913" i="5"/>
  <c r="X897" i="5"/>
  <c r="X881" i="5"/>
  <c r="X865" i="5"/>
  <c r="X849" i="5"/>
  <c r="X833" i="5"/>
  <c r="X817" i="5"/>
  <c r="X801" i="5"/>
  <c r="X785" i="5"/>
  <c r="X769" i="5"/>
  <c r="X753" i="5"/>
  <c r="X737" i="5"/>
  <c r="X721" i="5"/>
  <c r="X705" i="5"/>
  <c r="X689" i="5"/>
  <c r="X673" i="5"/>
  <c r="X657" i="5"/>
  <c r="X641" i="5"/>
  <c r="X625" i="5"/>
  <c r="X609" i="5"/>
  <c r="X593" i="5"/>
  <c r="X577" i="5"/>
  <c r="X561" i="5"/>
  <c r="X545" i="5"/>
  <c r="X529" i="5"/>
  <c r="X513" i="5"/>
  <c r="X497" i="5"/>
  <c r="X481" i="5"/>
  <c r="X465" i="5"/>
  <c r="X449" i="5"/>
  <c r="X433" i="5"/>
  <c r="X417" i="5"/>
  <c r="X401" i="5"/>
  <c r="X385" i="5"/>
  <c r="X369" i="5"/>
  <c r="X353" i="5"/>
  <c r="X337" i="5"/>
  <c r="X321" i="5"/>
  <c r="X305" i="5"/>
  <c r="X289" i="5"/>
  <c r="X273" i="5"/>
  <c r="X257" i="5"/>
  <c r="X241" i="5"/>
  <c r="X225" i="5"/>
  <c r="X209" i="5"/>
  <c r="X193" i="5"/>
  <c r="X177" i="5"/>
  <c r="X161" i="5"/>
  <c r="X145" i="5"/>
  <c r="X129" i="5"/>
  <c r="X113" i="5"/>
  <c r="X97" i="5"/>
  <c r="X81" i="5"/>
  <c r="X65" i="5"/>
  <c r="X49" i="5"/>
  <c r="X33" i="5"/>
  <c r="X17" i="5"/>
  <c r="X944" i="5"/>
  <c r="X928" i="5"/>
  <c r="X912" i="5"/>
  <c r="X896" i="5"/>
  <c r="X880" i="5"/>
  <c r="X864" i="5"/>
  <c r="X848" i="5"/>
  <c r="X832" i="5"/>
  <c r="X816" i="5"/>
  <c r="X800" i="5"/>
  <c r="X784" i="5"/>
  <c r="X768" i="5"/>
  <c r="X752" i="5"/>
  <c r="X736" i="5"/>
  <c r="X720" i="5"/>
  <c r="X704" i="5"/>
  <c r="X688" i="5"/>
  <c r="X672" i="5"/>
  <c r="X656" i="5"/>
  <c r="X640" i="5"/>
  <c r="X624" i="5"/>
  <c r="X608" i="5"/>
  <c r="X592" i="5"/>
  <c r="X576" i="5"/>
  <c r="X560" i="5"/>
  <c r="X544" i="5"/>
  <c r="X528" i="5"/>
  <c r="X512" i="5"/>
  <c r="X496" i="5"/>
  <c r="X480" i="5"/>
  <c r="X464" i="5"/>
  <c r="X448" i="5"/>
  <c r="X432" i="5"/>
  <c r="X416" i="5"/>
  <c r="X400" i="5"/>
  <c r="X384" i="5"/>
  <c r="X368" i="5"/>
  <c r="X352" i="5"/>
  <c r="X336" i="5"/>
  <c r="X320" i="5"/>
  <c r="X304" i="5"/>
  <c r="X288" i="5"/>
  <c r="X272" i="5"/>
  <c r="X256" i="5"/>
  <c r="X240" i="5"/>
  <c r="X224" i="5"/>
  <c r="X208" i="5"/>
  <c r="X192" i="5"/>
  <c r="X176" i="5"/>
  <c r="X160" i="5"/>
  <c r="X144" i="5"/>
  <c r="X128" i="5"/>
  <c r="X112" i="5"/>
  <c r="X96" i="5"/>
  <c r="X80" i="5"/>
  <c r="X64" i="5"/>
  <c r="X48" i="5"/>
  <c r="X32" i="5"/>
  <c r="X16" i="5"/>
  <c r="X922" i="5"/>
  <c r="X794" i="5"/>
  <c r="X666" i="5"/>
  <c r="X538" i="5"/>
  <c r="X410" i="5"/>
  <c r="X282" i="5"/>
  <c r="X154" i="5"/>
  <c r="X26" i="5"/>
  <c r="X906" i="5"/>
  <c r="X778" i="5"/>
  <c r="X650" i="5"/>
  <c r="X522" i="5"/>
  <c r="X394" i="5"/>
  <c r="X266" i="5"/>
  <c r="X138" i="5"/>
  <c r="X10" i="5"/>
  <c r="X890" i="5"/>
  <c r="X762" i="5"/>
  <c r="X634" i="5"/>
  <c r="X506" i="5"/>
  <c r="X378" i="5"/>
  <c r="X250" i="5"/>
  <c r="X122" i="5"/>
  <c r="X874" i="5"/>
  <c r="X746" i="5"/>
  <c r="X618" i="5"/>
  <c r="X490" i="5"/>
  <c r="X362" i="5"/>
  <c r="X234" i="5"/>
  <c r="X106" i="5"/>
  <c r="X858" i="5"/>
  <c r="X730" i="5"/>
  <c r="X602" i="5"/>
  <c r="X474" i="5"/>
  <c r="X346" i="5"/>
  <c r="X218" i="5"/>
  <c r="X90" i="5"/>
  <c r="X842" i="5"/>
  <c r="X714" i="5"/>
  <c r="X586" i="5"/>
  <c r="X458" i="5"/>
  <c r="X330" i="5"/>
  <c r="X202" i="5"/>
  <c r="X74" i="5"/>
  <c r="X826" i="5"/>
  <c r="X698" i="5"/>
  <c r="X570" i="5"/>
  <c r="X442" i="5"/>
  <c r="X314" i="5"/>
  <c r="X186" i="5"/>
  <c r="X58" i="5"/>
  <c r="X938" i="5"/>
  <c r="X810" i="5"/>
  <c r="X682" i="5"/>
  <c r="X554" i="5"/>
  <c r="X426" i="5"/>
  <c r="X298" i="5"/>
  <c r="X170" i="5"/>
  <c r="X42" i="5"/>
  <c r="AH947" i="5"/>
  <c r="AH939" i="5"/>
  <c r="AH931" i="5"/>
  <c r="AH923" i="5"/>
  <c r="AH915" i="5"/>
  <c r="AH907" i="5"/>
  <c r="AH899" i="5"/>
  <c r="AH891" i="5"/>
  <c r="AH883" i="5"/>
  <c r="AH875" i="5"/>
  <c r="AH867" i="5"/>
  <c r="AH859" i="5"/>
  <c r="AH851" i="5"/>
  <c r="AH843" i="5"/>
  <c r="AH835" i="5"/>
  <c r="AH827" i="5"/>
  <c r="AH819" i="5"/>
  <c r="AH811" i="5"/>
  <c r="AH803" i="5"/>
  <c r="AH795" i="5"/>
  <c r="AH787" i="5"/>
  <c r="AH779" i="5"/>
  <c r="AH771" i="5"/>
  <c r="AH763" i="5"/>
  <c r="AH755" i="5"/>
  <c r="AH747" i="5"/>
  <c r="AH739" i="5"/>
  <c r="AH731" i="5"/>
  <c r="AH723" i="5"/>
  <c r="AH715" i="5"/>
  <c r="AH707" i="5"/>
  <c r="AH699" i="5"/>
  <c r="AH691" i="5"/>
  <c r="AH683" i="5"/>
  <c r="AH675" i="5"/>
  <c r="AH667" i="5"/>
  <c r="AH659" i="5"/>
  <c r="AH651" i="5"/>
  <c r="AH643" i="5"/>
  <c r="AH635" i="5"/>
  <c r="AH627" i="5"/>
  <c r="AH619" i="5"/>
  <c r="AH611" i="5"/>
  <c r="AH603" i="5"/>
  <c r="AH595" i="5"/>
  <c r="AH587" i="5"/>
  <c r="AH579" i="5"/>
  <c r="AH571" i="5"/>
  <c r="AH563" i="5"/>
  <c r="AH555" i="5"/>
  <c r="AH547" i="5"/>
  <c r="AH539" i="5"/>
  <c r="AH531" i="5"/>
  <c r="AH523" i="5"/>
  <c r="AH515" i="5"/>
  <c r="AH507" i="5"/>
  <c r="AH499" i="5"/>
  <c r="AH491" i="5"/>
  <c r="AH483" i="5"/>
  <c r="AH475" i="5"/>
  <c r="AH467" i="5"/>
  <c r="AH459" i="5"/>
  <c r="AH451" i="5"/>
  <c r="AH443" i="5"/>
  <c r="AH435" i="5"/>
  <c r="AH427" i="5"/>
  <c r="AH419" i="5"/>
  <c r="AH411" i="5"/>
  <c r="AH403" i="5"/>
  <c r="AH395" i="5"/>
  <c r="AH387" i="5"/>
  <c r="AH379" i="5"/>
  <c r="AH371" i="5"/>
  <c r="AH363" i="5"/>
  <c r="AH355" i="5"/>
  <c r="AH347" i="5"/>
  <c r="AH339" i="5"/>
  <c r="AH331" i="5"/>
  <c r="AH323" i="5"/>
  <c r="AH315" i="5"/>
  <c r="AH307" i="5"/>
  <c r="AH299" i="5"/>
  <c r="AH291" i="5"/>
  <c r="AH283" i="5"/>
  <c r="AH275" i="5"/>
  <c r="AH267" i="5"/>
  <c r="AH259" i="5"/>
  <c r="AH251" i="5"/>
  <c r="AH243" i="5"/>
  <c r="AH235" i="5"/>
  <c r="AH227" i="5"/>
  <c r="AH219" i="5"/>
  <c r="AH211" i="5"/>
  <c r="AH203" i="5"/>
  <c r="AH195" i="5"/>
  <c r="AH187" i="5"/>
  <c r="AH179" i="5"/>
  <c r="AH171" i="5"/>
  <c r="AH163" i="5"/>
  <c r="AH155" i="5"/>
  <c r="AH147" i="5"/>
  <c r="AH139" i="5"/>
  <c r="AH131" i="5"/>
  <c r="AH123" i="5"/>
  <c r="AH115" i="5"/>
  <c r="AH107" i="5"/>
  <c r="AH99" i="5"/>
  <c r="AH91" i="5"/>
  <c r="AH83" i="5"/>
  <c r="AH75" i="5"/>
  <c r="AH67" i="5"/>
  <c r="AH59" i="5"/>
  <c r="AH51" i="5"/>
  <c r="AH43" i="5"/>
  <c r="AH35" i="5"/>
  <c r="AH27" i="5"/>
  <c r="AH19" i="5"/>
  <c r="AH11" i="5"/>
  <c r="AH946" i="5"/>
  <c r="AH938" i="5"/>
  <c r="AH930" i="5"/>
  <c r="AH922" i="5"/>
  <c r="AH914" i="5"/>
  <c r="AH906" i="5"/>
  <c r="AH898" i="5"/>
  <c r="AH890" i="5"/>
  <c r="AH882" i="5"/>
  <c r="AH874" i="5"/>
  <c r="AH866" i="5"/>
  <c r="AH858" i="5"/>
  <c r="AH850" i="5"/>
  <c r="AH842" i="5"/>
  <c r="AH834" i="5"/>
  <c r="AH826" i="5"/>
  <c r="AH818" i="5"/>
  <c r="AH810" i="5"/>
  <c r="AH802" i="5"/>
  <c r="AH794" i="5"/>
  <c r="AH786" i="5"/>
  <c r="AH778" i="5"/>
  <c r="AH770" i="5"/>
  <c r="AH762" i="5"/>
  <c r="AH754" i="5"/>
  <c r="AH746" i="5"/>
  <c r="AH738" i="5"/>
  <c r="AH730" i="5"/>
  <c r="AH722" i="5"/>
  <c r="AH714" i="5"/>
  <c r="AH706" i="5"/>
  <c r="AH698" i="5"/>
  <c r="AH690" i="5"/>
  <c r="AH682" i="5"/>
  <c r="AH674" i="5"/>
  <c r="AH666" i="5"/>
  <c r="AH658" i="5"/>
  <c r="AH650" i="5"/>
  <c r="AH642" i="5"/>
  <c r="AH634" i="5"/>
  <c r="AH626" i="5"/>
  <c r="AH618" i="5"/>
  <c r="AH610" i="5"/>
  <c r="AH602" i="5"/>
  <c r="AH594" i="5"/>
  <c r="AH586" i="5"/>
  <c r="AH578" i="5"/>
  <c r="AH570" i="5"/>
  <c r="AH562" i="5"/>
  <c r="AH554" i="5"/>
  <c r="AH546" i="5"/>
  <c r="AH538" i="5"/>
  <c r="AH530" i="5"/>
  <c r="AH522" i="5"/>
  <c r="AH514" i="5"/>
  <c r="AH506" i="5"/>
  <c r="AH498" i="5"/>
  <c r="AH490" i="5"/>
  <c r="AH482" i="5"/>
  <c r="AH474" i="5"/>
  <c r="AH466" i="5"/>
  <c r="AH458" i="5"/>
  <c r="AH450" i="5"/>
  <c r="AH442" i="5"/>
  <c r="AH434" i="5"/>
  <c r="AH426" i="5"/>
  <c r="AH418" i="5"/>
  <c r="AH410" i="5"/>
  <c r="AH402" i="5"/>
  <c r="AH394" i="5"/>
  <c r="AH386" i="5"/>
  <c r="AH378" i="5"/>
  <c r="AH370" i="5"/>
  <c r="AH362" i="5"/>
  <c r="AH354" i="5"/>
  <c r="AH346" i="5"/>
  <c r="AH338" i="5"/>
  <c r="AH330" i="5"/>
  <c r="AH322" i="5"/>
  <c r="AH314" i="5"/>
  <c r="AH306" i="5"/>
  <c r="AH298" i="5"/>
  <c r="AH290" i="5"/>
  <c r="AH282" i="5"/>
  <c r="AH274" i="5"/>
  <c r="AH266" i="5"/>
  <c r="AH258" i="5"/>
  <c r="AH250" i="5"/>
  <c r="AH242" i="5"/>
  <c r="AH234" i="5"/>
  <c r="AH226" i="5"/>
  <c r="AH218" i="5"/>
  <c r="AH210" i="5"/>
  <c r="AH202" i="5"/>
  <c r="AH194" i="5"/>
  <c r="AH186" i="5"/>
  <c r="AH178" i="5"/>
  <c r="AH170" i="5"/>
  <c r="AH162" i="5"/>
  <c r="AH154" i="5"/>
  <c r="AH146" i="5"/>
  <c r="AH138" i="5"/>
  <c r="AH130" i="5"/>
  <c r="AH122" i="5"/>
  <c r="AH114" i="5"/>
  <c r="AH106" i="5"/>
  <c r="AH98" i="5"/>
  <c r="AH90" i="5"/>
  <c r="AH82" i="5"/>
  <c r="AH74" i="5"/>
  <c r="AH66" i="5"/>
  <c r="AH58" i="5"/>
  <c r="AH50" i="5"/>
  <c r="AH42" i="5"/>
  <c r="AH34" i="5"/>
  <c r="AH26" i="5"/>
  <c r="AH18" i="5"/>
  <c r="AH10" i="5"/>
  <c r="AH943" i="5"/>
  <c r="AH935" i="5"/>
  <c r="AH927" i="5"/>
  <c r="AH919" i="5"/>
  <c r="AH911" i="5"/>
  <c r="AH903" i="5"/>
  <c r="AH895" i="5"/>
  <c r="AH887" i="5"/>
  <c r="AH879" i="5"/>
  <c r="AH871" i="5"/>
  <c r="AH863" i="5"/>
  <c r="AH855" i="5"/>
  <c r="AH847" i="5"/>
  <c r="AH839" i="5"/>
  <c r="AH831" i="5"/>
  <c r="AH823" i="5"/>
  <c r="AH815" i="5"/>
  <c r="AH807" i="5"/>
  <c r="AH799" i="5"/>
  <c r="AH791" i="5"/>
  <c r="AH783" i="5"/>
  <c r="AH775" i="5"/>
  <c r="AH767" i="5"/>
  <c r="AH759" i="5"/>
  <c r="AH751" i="5"/>
  <c r="AH743" i="5"/>
  <c r="AH735" i="5"/>
  <c r="AH727" i="5"/>
  <c r="AH719" i="5"/>
  <c r="AH711" i="5"/>
  <c r="AH703" i="5"/>
  <c r="AH695" i="5"/>
  <c r="AH687" i="5"/>
  <c r="AH679" i="5"/>
  <c r="AH671" i="5"/>
  <c r="AH663" i="5"/>
  <c r="AH655" i="5"/>
  <c r="AH647" i="5"/>
  <c r="AH639" i="5"/>
  <c r="AH631" i="5"/>
  <c r="AH623" i="5"/>
  <c r="AH615" i="5"/>
  <c r="AH607" i="5"/>
  <c r="AH599" i="5"/>
  <c r="AH591" i="5"/>
  <c r="AH583" i="5"/>
  <c r="AH575" i="5"/>
  <c r="AH567" i="5"/>
  <c r="AH559" i="5"/>
  <c r="AH551" i="5"/>
  <c r="AH543" i="5"/>
  <c r="AH535" i="5"/>
  <c r="AH527" i="5"/>
  <c r="AH519" i="5"/>
  <c r="AH511" i="5"/>
  <c r="AH503" i="5"/>
  <c r="AH495" i="5"/>
  <c r="AH487" i="5"/>
  <c r="AH479" i="5"/>
  <c r="AH471" i="5"/>
  <c r="AH463" i="5"/>
  <c r="AH455" i="5"/>
  <c r="AH447" i="5"/>
  <c r="AH439" i="5"/>
  <c r="AH431" i="5"/>
  <c r="AH423" i="5"/>
  <c r="AH415" i="5"/>
  <c r="AH407" i="5"/>
  <c r="AH399" i="5"/>
  <c r="AH391" i="5"/>
  <c r="AH383" i="5"/>
  <c r="AH375" i="5"/>
  <c r="AH367" i="5"/>
  <c r="AH359" i="5"/>
  <c r="AH351" i="5"/>
  <c r="AH343" i="5"/>
  <c r="AH335" i="5"/>
  <c r="AH327" i="5"/>
  <c r="AH319" i="5"/>
  <c r="AH311" i="5"/>
  <c r="AH303" i="5"/>
  <c r="AH295" i="5"/>
  <c r="AH287" i="5"/>
  <c r="AH279" i="5"/>
  <c r="AH271" i="5"/>
  <c r="AH263" i="5"/>
  <c r="AH255" i="5"/>
  <c r="AH247" i="5"/>
  <c r="AH239" i="5"/>
  <c r="AH231" i="5"/>
  <c r="AH223" i="5"/>
  <c r="AH215" i="5"/>
  <c r="AH207" i="5"/>
  <c r="AH199" i="5"/>
  <c r="AH191" i="5"/>
  <c r="AH183" i="5"/>
  <c r="AH175" i="5"/>
  <c r="AH167" i="5"/>
  <c r="AH159" i="5"/>
  <c r="AH151" i="5"/>
  <c r="AH143" i="5"/>
  <c r="AH135" i="5"/>
  <c r="AH127" i="5"/>
  <c r="AH119" i="5"/>
  <c r="AH111" i="5"/>
  <c r="AH103" i="5"/>
  <c r="AH95" i="5"/>
  <c r="AH87" i="5"/>
  <c r="AH79" i="5"/>
  <c r="AH71" i="5"/>
  <c r="AH63" i="5"/>
  <c r="AH55" i="5"/>
  <c r="AH47" i="5"/>
  <c r="AH39" i="5"/>
  <c r="AH31" i="5"/>
  <c r="AH23" i="5"/>
  <c r="AH15" i="5"/>
  <c r="AH950" i="5"/>
  <c r="AH942" i="5"/>
  <c r="AH934" i="5"/>
  <c r="AH926" i="5"/>
  <c r="AH918" i="5"/>
  <c r="AH910" i="5"/>
  <c r="AH902" i="5"/>
  <c r="AH894" i="5"/>
  <c r="AH886" i="5"/>
  <c r="AH878" i="5"/>
  <c r="AH870" i="5"/>
  <c r="AH862" i="5"/>
  <c r="AH854" i="5"/>
  <c r="AH846" i="5"/>
  <c r="AH838" i="5"/>
  <c r="AH830" i="5"/>
  <c r="AH822" i="5"/>
  <c r="AH814" i="5"/>
  <c r="AH806" i="5"/>
  <c r="AH798" i="5"/>
  <c r="AH790" i="5"/>
  <c r="AH782" i="5"/>
  <c r="AH774" i="5"/>
  <c r="AH766" i="5"/>
  <c r="AH758" i="5"/>
  <c r="AH750" i="5"/>
  <c r="AH742" i="5"/>
  <c r="AH734" i="5"/>
  <c r="AH726" i="5"/>
  <c r="AH718" i="5"/>
  <c r="AH710" i="5"/>
  <c r="AH702" i="5"/>
  <c r="AH694" i="5"/>
  <c r="AH686" i="5"/>
  <c r="AH678" i="5"/>
  <c r="AH670" i="5"/>
  <c r="AH662" i="5"/>
  <c r="AH654" i="5"/>
  <c r="AH646" i="5"/>
  <c r="AH638" i="5"/>
  <c r="AH630" i="5"/>
  <c r="AH622" i="5"/>
  <c r="AH614" i="5"/>
  <c r="AH606" i="5"/>
  <c r="AH598" i="5"/>
  <c r="AH590" i="5"/>
  <c r="AH582" i="5"/>
  <c r="AH574" i="5"/>
  <c r="AH566" i="5"/>
  <c r="AH558" i="5"/>
  <c r="AH550" i="5"/>
  <c r="AH542" i="5"/>
  <c r="AH534" i="5"/>
  <c r="AH526" i="5"/>
  <c r="AH518" i="5"/>
  <c r="AH510" i="5"/>
  <c r="AH502" i="5"/>
  <c r="AH494" i="5"/>
  <c r="AH486" i="5"/>
  <c r="AH478" i="5"/>
  <c r="AH470" i="5"/>
  <c r="AH462" i="5"/>
  <c r="AH454" i="5"/>
  <c r="AH446" i="5"/>
  <c r="AH438" i="5"/>
  <c r="AH430" i="5"/>
  <c r="AH422" i="5"/>
  <c r="AH414" i="5"/>
  <c r="AH406" i="5"/>
  <c r="AH398" i="5"/>
  <c r="AH390" i="5"/>
  <c r="AH382" i="5"/>
  <c r="AH374" i="5"/>
  <c r="AH366" i="5"/>
  <c r="AH358" i="5"/>
  <c r="AH350" i="5"/>
  <c r="AH342" i="5"/>
  <c r="AH334" i="5"/>
  <c r="AH326" i="5"/>
  <c r="AH318" i="5"/>
  <c r="AH310" i="5"/>
  <c r="AH302" i="5"/>
  <c r="AH294" i="5"/>
  <c r="AH286" i="5"/>
  <c r="AH278" i="5"/>
  <c r="AH270" i="5"/>
  <c r="AH262" i="5"/>
  <c r="AH254" i="5"/>
  <c r="AH246" i="5"/>
  <c r="AH238" i="5"/>
  <c r="AH230" i="5"/>
  <c r="AH222" i="5"/>
  <c r="AH214" i="5"/>
  <c r="AH206" i="5"/>
  <c r="AH198" i="5"/>
  <c r="AH190" i="5"/>
  <c r="AH182" i="5"/>
  <c r="AH174" i="5"/>
  <c r="AH166" i="5"/>
  <c r="AH158" i="5"/>
  <c r="AH150" i="5"/>
  <c r="AH142" i="5"/>
  <c r="AH134" i="5"/>
  <c r="AH126" i="5"/>
  <c r="AH118" i="5"/>
  <c r="AH110" i="5"/>
  <c r="AH102" i="5"/>
  <c r="AH94" i="5"/>
  <c r="AH86" i="5"/>
  <c r="AH78" i="5"/>
  <c r="AH70" i="5"/>
  <c r="AH62" i="5"/>
  <c r="AH54" i="5"/>
  <c r="AH46" i="5"/>
  <c r="AH38" i="5"/>
  <c r="AH30" i="5"/>
  <c r="AH22" i="5"/>
  <c r="AH14" i="5"/>
  <c r="AH7" i="5"/>
  <c r="AH936" i="5"/>
  <c r="AH920" i="5"/>
  <c r="AH904" i="5"/>
  <c r="AH888" i="5"/>
  <c r="AH872" i="5"/>
  <c r="AH856" i="5"/>
  <c r="AH840" i="5"/>
  <c r="AH824" i="5"/>
  <c r="AH808" i="5"/>
  <c r="AH792" i="5"/>
  <c r="AH776" i="5"/>
  <c r="AH760" i="5"/>
  <c r="AH744" i="5"/>
  <c r="AH728" i="5"/>
  <c r="AH712" i="5"/>
  <c r="AH696" i="5"/>
  <c r="AH680" i="5"/>
  <c r="AH664" i="5"/>
  <c r="AH648" i="5"/>
  <c r="AH632" i="5"/>
  <c r="AH616" i="5"/>
  <c r="AH600" i="5"/>
  <c r="AH584" i="5"/>
  <c r="AH568" i="5"/>
  <c r="AH552" i="5"/>
  <c r="AH536" i="5"/>
  <c r="AH520" i="5"/>
  <c r="AH504" i="5"/>
  <c r="AH488" i="5"/>
  <c r="AH472" i="5"/>
  <c r="AH456" i="5"/>
  <c r="AH440" i="5"/>
  <c r="AH424" i="5"/>
  <c r="AH408" i="5"/>
  <c r="AH392" i="5"/>
  <c r="AH376" i="5"/>
  <c r="AH360" i="5"/>
  <c r="AH344" i="5"/>
  <c r="AH328" i="5"/>
  <c r="AH312" i="5"/>
  <c r="AH296" i="5"/>
  <c r="AH280" i="5"/>
  <c r="AH264" i="5"/>
  <c r="AH248" i="5"/>
  <c r="AH232" i="5"/>
  <c r="AH216" i="5"/>
  <c r="AH200" i="5"/>
  <c r="AH184" i="5"/>
  <c r="AH168" i="5"/>
  <c r="AH152" i="5"/>
  <c r="AH136" i="5"/>
  <c r="AH120" i="5"/>
  <c r="AH104" i="5"/>
  <c r="AH88" i="5"/>
  <c r="AH72" i="5"/>
  <c r="AH56" i="5"/>
  <c r="AH40" i="5"/>
  <c r="AH24" i="5"/>
  <c r="AH8" i="5"/>
  <c r="AH949" i="5"/>
  <c r="AH933" i="5"/>
  <c r="AH917" i="5"/>
  <c r="AH901" i="5"/>
  <c r="AH885" i="5"/>
  <c r="AH869" i="5"/>
  <c r="AH853" i="5"/>
  <c r="AH837" i="5"/>
  <c r="AH821" i="5"/>
  <c r="AH805" i="5"/>
  <c r="AH789" i="5"/>
  <c r="AH773" i="5"/>
  <c r="AH757" i="5"/>
  <c r="AH741" i="5"/>
  <c r="AH725" i="5"/>
  <c r="AH709" i="5"/>
  <c r="AH693" i="5"/>
  <c r="AH677" i="5"/>
  <c r="AH661" i="5"/>
  <c r="AH645" i="5"/>
  <c r="AH629" i="5"/>
  <c r="AH613" i="5"/>
  <c r="AH597" i="5"/>
  <c r="AH581" i="5"/>
  <c r="AH565" i="5"/>
  <c r="AH549" i="5"/>
  <c r="AH533" i="5"/>
  <c r="AH517" i="5"/>
  <c r="AH501" i="5"/>
  <c r="AH485" i="5"/>
  <c r="AH469" i="5"/>
  <c r="AH453" i="5"/>
  <c r="AH437" i="5"/>
  <c r="AH421" i="5"/>
  <c r="AH405" i="5"/>
  <c r="AH389" i="5"/>
  <c r="AH373" i="5"/>
  <c r="AH357" i="5"/>
  <c r="AH341" i="5"/>
  <c r="AH325" i="5"/>
  <c r="AH309" i="5"/>
  <c r="AH293" i="5"/>
  <c r="AH277" i="5"/>
  <c r="AH261" i="5"/>
  <c r="AH245" i="5"/>
  <c r="AH229" i="5"/>
  <c r="AH213" i="5"/>
  <c r="AH197" i="5"/>
  <c r="AH181" i="5"/>
  <c r="AH165" i="5"/>
  <c r="AH149" i="5"/>
  <c r="AH133" i="5"/>
  <c r="AH117" i="5"/>
  <c r="AH101" i="5"/>
  <c r="AH85" i="5"/>
  <c r="AH69" i="5"/>
  <c r="AH53" i="5"/>
  <c r="AH37" i="5"/>
  <c r="AH21" i="5"/>
  <c r="AH948" i="5"/>
  <c r="AH932" i="5"/>
  <c r="AH916" i="5"/>
  <c r="AH900" i="5"/>
  <c r="AH884" i="5"/>
  <c r="AH868" i="5"/>
  <c r="AH852" i="5"/>
  <c r="AH836" i="5"/>
  <c r="AH820" i="5"/>
  <c r="AH804" i="5"/>
  <c r="AH788" i="5"/>
  <c r="AH772" i="5"/>
  <c r="AH756" i="5"/>
  <c r="AH740" i="5"/>
  <c r="AH724" i="5"/>
  <c r="AH708" i="5"/>
  <c r="AH692" i="5"/>
  <c r="AH676" i="5"/>
  <c r="AH660" i="5"/>
  <c r="AH644" i="5"/>
  <c r="AH628" i="5"/>
  <c r="AH612" i="5"/>
  <c r="AH596" i="5"/>
  <c r="AH580" i="5"/>
  <c r="AH564" i="5"/>
  <c r="AH548" i="5"/>
  <c r="AH532" i="5"/>
  <c r="AH516" i="5"/>
  <c r="AH500" i="5"/>
  <c r="AH484" i="5"/>
  <c r="AH468" i="5"/>
  <c r="AH452" i="5"/>
  <c r="AH436" i="5"/>
  <c r="AH420" i="5"/>
  <c r="AH404" i="5"/>
  <c r="AH388" i="5"/>
  <c r="AH372" i="5"/>
  <c r="AH356" i="5"/>
  <c r="AH340" i="5"/>
  <c r="AH324" i="5"/>
  <c r="AH308" i="5"/>
  <c r="AH292" i="5"/>
  <c r="AH276" i="5"/>
  <c r="AH260" i="5"/>
  <c r="AH244" i="5"/>
  <c r="AH228" i="5"/>
  <c r="AH212" i="5"/>
  <c r="AH196" i="5"/>
  <c r="AH180" i="5"/>
  <c r="AH164" i="5"/>
  <c r="AH148" i="5"/>
  <c r="AH132" i="5"/>
  <c r="AH116" i="5"/>
  <c r="AH100" i="5"/>
  <c r="AH84" i="5"/>
  <c r="AH68" i="5"/>
  <c r="AH52" i="5"/>
  <c r="AH36" i="5"/>
  <c r="AH20" i="5"/>
  <c r="AH944" i="5"/>
  <c r="AH928" i="5"/>
  <c r="AH912" i="5"/>
  <c r="AH896" i="5"/>
  <c r="AH880" i="5"/>
  <c r="AH864" i="5"/>
  <c r="AH848" i="5"/>
  <c r="AH832" i="5"/>
  <c r="AH816" i="5"/>
  <c r="AH800" i="5"/>
  <c r="AH784" i="5"/>
  <c r="AH768" i="5"/>
  <c r="AH752" i="5"/>
  <c r="AH736" i="5"/>
  <c r="AH720" i="5"/>
  <c r="AH704" i="5"/>
  <c r="AH688" i="5"/>
  <c r="AH672" i="5"/>
  <c r="AH656" i="5"/>
  <c r="AH640" i="5"/>
  <c r="AH624" i="5"/>
  <c r="AH608" i="5"/>
  <c r="AH592" i="5"/>
  <c r="AH576" i="5"/>
  <c r="AH560" i="5"/>
  <c r="AH544" i="5"/>
  <c r="AH528" i="5"/>
  <c r="AH512" i="5"/>
  <c r="AH496" i="5"/>
  <c r="AH480" i="5"/>
  <c r="AH464" i="5"/>
  <c r="AH448" i="5"/>
  <c r="AH432" i="5"/>
  <c r="AH416" i="5"/>
  <c r="AH400" i="5"/>
  <c r="AH384" i="5"/>
  <c r="AH368" i="5"/>
  <c r="AH352" i="5"/>
  <c r="AH336" i="5"/>
  <c r="AH320" i="5"/>
  <c r="AH304" i="5"/>
  <c r="AH288" i="5"/>
  <c r="AH272" i="5"/>
  <c r="AH256" i="5"/>
  <c r="AH240" i="5"/>
  <c r="AH224" i="5"/>
  <c r="AH208" i="5"/>
  <c r="AH192" i="5"/>
  <c r="AH176" i="5"/>
  <c r="AH160" i="5"/>
  <c r="AH144" i="5"/>
  <c r="AH128" i="5"/>
  <c r="AH112" i="5"/>
  <c r="AH96" i="5"/>
  <c r="AH80" i="5"/>
  <c r="AH64" i="5"/>
  <c r="AH48" i="5"/>
  <c r="AH32" i="5"/>
  <c r="AH16" i="5"/>
  <c r="AH941" i="5"/>
  <c r="AH925" i="5"/>
  <c r="AH909" i="5"/>
  <c r="AH893" i="5"/>
  <c r="AH877" i="5"/>
  <c r="AH861" i="5"/>
  <c r="AH845" i="5"/>
  <c r="AH829" i="5"/>
  <c r="AH813" i="5"/>
  <c r="AH797" i="5"/>
  <c r="AH781" i="5"/>
  <c r="AH765" i="5"/>
  <c r="AH749" i="5"/>
  <c r="AH733" i="5"/>
  <c r="AH717" i="5"/>
  <c r="AH701" i="5"/>
  <c r="AH685" i="5"/>
  <c r="AH669" i="5"/>
  <c r="AH653" i="5"/>
  <c r="AH637" i="5"/>
  <c r="AH621" i="5"/>
  <c r="AH605" i="5"/>
  <c r="AH589" i="5"/>
  <c r="AH573" i="5"/>
  <c r="AH557" i="5"/>
  <c r="AH541" i="5"/>
  <c r="AH525" i="5"/>
  <c r="AH509" i="5"/>
  <c r="AH493" i="5"/>
  <c r="AH477" i="5"/>
  <c r="AH461" i="5"/>
  <c r="AH445" i="5"/>
  <c r="AH429" i="5"/>
  <c r="AH413" i="5"/>
  <c r="AH397" i="5"/>
  <c r="AH381" i="5"/>
  <c r="AH365" i="5"/>
  <c r="AH349" i="5"/>
  <c r="AH333" i="5"/>
  <c r="AH317" i="5"/>
  <c r="AH301" i="5"/>
  <c r="AH285" i="5"/>
  <c r="AH269" i="5"/>
  <c r="AH253" i="5"/>
  <c r="AH237" i="5"/>
  <c r="AH221" i="5"/>
  <c r="AH205" i="5"/>
  <c r="AH189" i="5"/>
  <c r="AH173" i="5"/>
  <c r="AH157" i="5"/>
  <c r="AH141" i="5"/>
  <c r="AH125" i="5"/>
  <c r="AH109" i="5"/>
  <c r="AH93" i="5"/>
  <c r="AH77" i="5"/>
  <c r="AH61" i="5"/>
  <c r="AH45" i="5"/>
  <c r="AH29" i="5"/>
  <c r="AH13" i="5"/>
  <c r="AH921" i="5"/>
  <c r="AH876" i="5"/>
  <c r="AH833" i="5"/>
  <c r="AH793" i="5"/>
  <c r="AH748" i="5"/>
  <c r="AH705" i="5"/>
  <c r="AH665" i="5"/>
  <c r="AH620" i="5"/>
  <c r="AH577" i="5"/>
  <c r="AH537" i="5"/>
  <c r="AH492" i="5"/>
  <c r="AH449" i="5"/>
  <c r="AH409" i="5"/>
  <c r="AH364" i="5"/>
  <c r="AH321" i="5"/>
  <c r="AH281" i="5"/>
  <c r="AH236" i="5"/>
  <c r="AH193" i="5"/>
  <c r="AH153" i="5"/>
  <c r="AH108" i="5"/>
  <c r="AH65" i="5"/>
  <c r="AH25" i="5"/>
  <c r="AH913" i="5"/>
  <c r="AH873" i="5"/>
  <c r="AH828" i="5"/>
  <c r="AH785" i="5"/>
  <c r="AH745" i="5"/>
  <c r="AH700" i="5"/>
  <c r="AH657" i="5"/>
  <c r="AH617" i="5"/>
  <c r="AH572" i="5"/>
  <c r="AH529" i="5"/>
  <c r="AH489" i="5"/>
  <c r="AH444" i="5"/>
  <c r="AH401" i="5"/>
  <c r="AH361" i="5"/>
  <c r="AH316" i="5"/>
  <c r="AH273" i="5"/>
  <c r="AH233" i="5"/>
  <c r="AH188" i="5"/>
  <c r="AH145" i="5"/>
  <c r="AH105" i="5"/>
  <c r="AH60" i="5"/>
  <c r="AH17" i="5"/>
  <c r="AH908" i="5"/>
  <c r="AH865" i="5"/>
  <c r="AH825" i="5"/>
  <c r="AH780" i="5"/>
  <c r="AH737" i="5"/>
  <c r="AH697" i="5"/>
  <c r="AH652" i="5"/>
  <c r="AH609" i="5"/>
  <c r="AH569" i="5"/>
  <c r="AH524" i="5"/>
  <c r="AH481" i="5"/>
  <c r="AH441" i="5"/>
  <c r="AH396" i="5"/>
  <c r="AH353" i="5"/>
  <c r="AH313" i="5"/>
  <c r="AH268" i="5"/>
  <c r="AH225" i="5"/>
  <c r="AH185" i="5"/>
  <c r="AH140" i="5"/>
  <c r="AH97" i="5"/>
  <c r="AH57" i="5"/>
  <c r="AH12" i="5"/>
  <c r="AH945" i="5"/>
  <c r="AH905" i="5"/>
  <c r="AH860" i="5"/>
  <c r="AH817" i="5"/>
  <c r="AH777" i="5"/>
  <c r="AH732" i="5"/>
  <c r="AH689" i="5"/>
  <c r="AH649" i="5"/>
  <c r="AH604" i="5"/>
  <c r="AH561" i="5"/>
  <c r="AH521" i="5"/>
  <c r="AH476" i="5"/>
  <c r="AH433" i="5"/>
  <c r="AH393" i="5"/>
  <c r="AH348" i="5"/>
  <c r="AH305" i="5"/>
  <c r="AH265" i="5"/>
  <c r="AH220" i="5"/>
  <c r="AH177" i="5"/>
  <c r="AH137" i="5"/>
  <c r="AH92" i="5"/>
  <c r="AH49" i="5"/>
  <c r="AH9" i="5"/>
  <c r="AH940" i="5"/>
  <c r="AH897" i="5"/>
  <c r="AH857" i="5"/>
  <c r="AH812" i="5"/>
  <c r="AH769" i="5"/>
  <c r="AH729" i="5"/>
  <c r="AH684" i="5"/>
  <c r="AH641" i="5"/>
  <c r="AH601" i="5"/>
  <c r="AH556" i="5"/>
  <c r="AH513" i="5"/>
  <c r="AH473" i="5"/>
  <c r="AH428" i="5"/>
  <c r="AH385" i="5"/>
  <c r="AH345" i="5"/>
  <c r="AH300" i="5"/>
  <c r="AH257" i="5"/>
  <c r="AH217" i="5"/>
  <c r="AH172" i="5"/>
  <c r="AH129" i="5"/>
  <c r="AH89" i="5"/>
  <c r="AH44" i="5"/>
  <c r="AH937" i="5"/>
  <c r="AH892" i="5"/>
  <c r="AH849" i="5"/>
  <c r="AH809" i="5"/>
  <c r="AH764" i="5"/>
  <c r="AH721" i="5"/>
  <c r="AH681" i="5"/>
  <c r="AH636" i="5"/>
  <c r="AH593" i="5"/>
  <c r="AH553" i="5"/>
  <c r="AH508" i="5"/>
  <c r="AH465" i="5"/>
  <c r="AH425" i="5"/>
  <c r="AH380" i="5"/>
  <c r="AH337" i="5"/>
  <c r="AH297" i="5"/>
  <c r="AH252" i="5"/>
  <c r="AH209" i="5"/>
  <c r="AH169" i="5"/>
  <c r="AH124" i="5"/>
  <c r="AH81" i="5"/>
  <c r="AH41" i="5"/>
  <c r="AH929" i="5"/>
  <c r="AH889" i="5"/>
  <c r="AH844" i="5"/>
  <c r="AH801" i="5"/>
  <c r="AH761" i="5"/>
  <c r="AH716" i="5"/>
  <c r="AH673" i="5"/>
  <c r="AH633" i="5"/>
  <c r="AH588" i="5"/>
  <c r="AH545" i="5"/>
  <c r="AH505" i="5"/>
  <c r="AH460" i="5"/>
  <c r="AH417" i="5"/>
  <c r="AH377" i="5"/>
  <c r="AH332" i="5"/>
  <c r="AH289" i="5"/>
  <c r="AH249" i="5"/>
  <c r="AH204" i="5"/>
  <c r="AH161" i="5"/>
  <c r="AH121" i="5"/>
  <c r="AH76" i="5"/>
  <c r="AH33" i="5"/>
  <c r="AH668" i="5"/>
  <c r="AH329" i="5"/>
  <c r="AH625" i="5"/>
  <c r="AH284" i="5"/>
  <c r="AH924" i="5"/>
  <c r="AH585" i="5"/>
  <c r="AH241" i="5"/>
  <c r="AH881" i="5"/>
  <c r="AH540" i="5"/>
  <c r="AH201" i="5"/>
  <c r="AH841" i="5"/>
  <c r="AH497" i="5"/>
  <c r="AH156" i="5"/>
  <c r="AH796" i="5"/>
  <c r="AH457" i="5"/>
  <c r="AH113" i="5"/>
  <c r="AH753" i="5"/>
  <c r="AH412" i="5"/>
  <c r="AH73" i="5"/>
  <c r="AH28" i="5"/>
  <c r="AH713" i="5"/>
  <c r="AH369" i="5"/>
  <c r="AO947" i="5"/>
  <c r="AO939" i="5"/>
  <c r="AO931" i="5"/>
  <c r="AO923" i="5"/>
  <c r="AO915" i="5"/>
  <c r="AO907" i="5"/>
  <c r="AO899" i="5"/>
  <c r="AO891" i="5"/>
  <c r="AO883" i="5"/>
  <c r="AO875" i="5"/>
  <c r="AO867" i="5"/>
  <c r="AO859" i="5"/>
  <c r="AO851" i="5"/>
  <c r="AO843" i="5"/>
  <c r="AO835" i="5"/>
  <c r="AO827" i="5"/>
  <c r="AO819" i="5"/>
  <c r="AO811" i="5"/>
  <c r="AO803" i="5"/>
  <c r="AO795" i="5"/>
  <c r="AO787" i="5"/>
  <c r="AO779" i="5"/>
  <c r="AO771" i="5"/>
  <c r="AO763" i="5"/>
  <c r="AO755" i="5"/>
  <c r="AO747" i="5"/>
  <c r="AO739" i="5"/>
  <c r="AO731" i="5"/>
  <c r="AO723" i="5"/>
  <c r="AO715" i="5"/>
  <c r="AO707" i="5"/>
  <c r="AO699" i="5"/>
  <c r="AO691" i="5"/>
  <c r="AO683" i="5"/>
  <c r="AO675" i="5"/>
  <c r="AO667" i="5"/>
  <c r="AO659" i="5"/>
  <c r="AO651" i="5"/>
  <c r="AO643" i="5"/>
  <c r="AO635" i="5"/>
  <c r="AO627" i="5"/>
  <c r="AO619" i="5"/>
  <c r="AO611" i="5"/>
  <c r="AO603" i="5"/>
  <c r="AO595" i="5"/>
  <c r="AO587" i="5"/>
  <c r="AO579" i="5"/>
  <c r="AO571" i="5"/>
  <c r="AO563" i="5"/>
  <c r="AO555" i="5"/>
  <c r="AO547" i="5"/>
  <c r="AO539" i="5"/>
  <c r="AO531" i="5"/>
  <c r="AO523" i="5"/>
  <c r="AO515" i="5"/>
  <c r="AO507" i="5"/>
  <c r="AO499" i="5"/>
  <c r="AO491" i="5"/>
  <c r="AO483" i="5"/>
  <c r="AO475" i="5"/>
  <c r="AO467" i="5"/>
  <c r="AO459" i="5"/>
  <c r="AO451" i="5"/>
  <c r="AO443" i="5"/>
  <c r="AO435" i="5"/>
  <c r="AO427" i="5"/>
  <c r="AO419" i="5"/>
  <c r="AO411" i="5"/>
  <c r="AO403" i="5"/>
  <c r="AO395" i="5"/>
  <c r="AO387" i="5"/>
  <c r="AO379" i="5"/>
  <c r="AO943" i="5"/>
  <c r="AO935" i="5"/>
  <c r="AO927" i="5"/>
  <c r="AO919" i="5"/>
  <c r="AO911" i="5"/>
  <c r="AO903" i="5"/>
  <c r="AO895" i="5"/>
  <c r="AO887" i="5"/>
  <c r="AO879" i="5"/>
  <c r="AO871" i="5"/>
  <c r="AO863" i="5"/>
  <c r="AO855" i="5"/>
  <c r="AO847" i="5"/>
  <c r="AO839" i="5"/>
  <c r="AO831" i="5"/>
  <c r="AO823" i="5"/>
  <c r="AO815" i="5"/>
  <c r="AO807" i="5"/>
  <c r="AO799" i="5"/>
  <c r="AO791" i="5"/>
  <c r="AO783" i="5"/>
  <c r="AO775" i="5"/>
  <c r="AO767" i="5"/>
  <c r="AO759" i="5"/>
  <c r="AO751" i="5"/>
  <c r="AO743" i="5"/>
  <c r="AO735" i="5"/>
  <c r="AO727" i="5"/>
  <c r="AO719" i="5"/>
  <c r="AO711" i="5"/>
  <c r="AO703" i="5"/>
  <c r="AO695" i="5"/>
  <c r="AO687" i="5"/>
  <c r="AO679" i="5"/>
  <c r="AO671" i="5"/>
  <c r="AO663" i="5"/>
  <c r="AO655" i="5"/>
  <c r="AO647" i="5"/>
  <c r="AO639" i="5"/>
  <c r="AO631" i="5"/>
  <c r="AO623" i="5"/>
  <c r="AO615" i="5"/>
  <c r="AO607" i="5"/>
  <c r="AO599" i="5"/>
  <c r="AO591" i="5"/>
  <c r="AO583" i="5"/>
  <c r="AO575" i="5"/>
  <c r="AO567" i="5"/>
  <c r="AO559" i="5"/>
  <c r="AO551" i="5"/>
  <c r="AO543" i="5"/>
  <c r="AO535" i="5"/>
  <c r="AO527" i="5"/>
  <c r="AO519" i="5"/>
  <c r="AO511" i="5"/>
  <c r="AO503" i="5"/>
  <c r="AO495" i="5"/>
  <c r="AO487" i="5"/>
  <c r="AO479" i="5"/>
  <c r="AO471" i="5"/>
  <c r="AO463" i="5"/>
  <c r="AO455" i="5"/>
  <c r="AO447" i="5"/>
  <c r="AO439" i="5"/>
  <c r="AO431" i="5"/>
  <c r="AO423" i="5"/>
  <c r="AO415" i="5"/>
  <c r="AO407" i="5"/>
  <c r="AO399" i="5"/>
  <c r="AO391" i="5"/>
  <c r="AO383" i="5"/>
  <c r="AO942" i="5"/>
  <c r="AO932" i="5"/>
  <c r="AO921" i="5"/>
  <c r="AO910" i="5"/>
  <c r="AO900" i="5"/>
  <c r="AO889" i="5"/>
  <c r="AO878" i="5"/>
  <c r="AO868" i="5"/>
  <c r="AO857" i="5"/>
  <c r="AO846" i="5"/>
  <c r="AO836" i="5"/>
  <c r="AO825" i="5"/>
  <c r="AO814" i="5"/>
  <c r="AO804" i="5"/>
  <c r="AO793" i="5"/>
  <c r="AO782" i="5"/>
  <c r="AO772" i="5"/>
  <c r="AO761" i="5"/>
  <c r="AO750" i="5"/>
  <c r="AO740" i="5"/>
  <c r="AO729" i="5"/>
  <c r="AO718" i="5"/>
  <c r="AO708" i="5"/>
  <c r="AO697" i="5"/>
  <c r="AO686" i="5"/>
  <c r="AO676" i="5"/>
  <c r="AO665" i="5"/>
  <c r="AO654" i="5"/>
  <c r="AO644" i="5"/>
  <c r="AO633" i="5"/>
  <c r="AO622" i="5"/>
  <c r="AO612" i="5"/>
  <c r="AO601" i="5"/>
  <c r="AO590" i="5"/>
  <c r="AO580" i="5"/>
  <c r="AO569" i="5"/>
  <c r="AO558" i="5"/>
  <c r="AO548" i="5"/>
  <c r="AO537" i="5"/>
  <c r="AO526" i="5"/>
  <c r="AO516" i="5"/>
  <c r="AO505" i="5"/>
  <c r="AO494" i="5"/>
  <c r="AO484" i="5"/>
  <c r="AO473" i="5"/>
  <c r="AO462" i="5"/>
  <c r="AO452" i="5"/>
  <c r="AO441" i="5"/>
  <c r="AO430" i="5"/>
  <c r="AO420" i="5"/>
  <c r="AO409" i="5"/>
  <c r="AO398" i="5"/>
  <c r="AO388" i="5"/>
  <c r="AO377" i="5"/>
  <c r="AO369" i="5"/>
  <c r="AO361" i="5"/>
  <c r="AO353" i="5"/>
  <c r="AO345" i="5"/>
  <c r="AO337" i="5"/>
  <c r="AO329" i="5"/>
  <c r="AO321" i="5"/>
  <c r="AO313" i="5"/>
  <c r="AO305" i="5"/>
  <c r="AO297" i="5"/>
  <c r="AO289" i="5"/>
  <c r="AO281" i="5"/>
  <c r="AO273" i="5"/>
  <c r="AO265" i="5"/>
  <c r="AO257" i="5"/>
  <c r="AO249" i="5"/>
  <c r="AO241" i="5"/>
  <c r="AO233" i="5"/>
  <c r="AO225" i="5"/>
  <c r="AO217" i="5"/>
  <c r="AO209" i="5"/>
  <c r="AO201" i="5"/>
  <c r="AO193" i="5"/>
  <c r="AO185" i="5"/>
  <c r="AO177" i="5"/>
  <c r="AO169" i="5"/>
  <c r="AO161" i="5"/>
  <c r="AO153" i="5"/>
  <c r="AO145" i="5"/>
  <c r="AO137" i="5"/>
  <c r="AO129" i="5"/>
  <c r="AO121" i="5"/>
  <c r="AO113" i="5"/>
  <c r="AO105" i="5"/>
  <c r="AO97" i="5"/>
  <c r="AO89" i="5"/>
  <c r="AO81" i="5"/>
  <c r="AO73" i="5"/>
  <c r="AO65" i="5"/>
  <c r="AO57" i="5"/>
  <c r="AO49" i="5"/>
  <c r="AO41" i="5"/>
  <c r="AO33" i="5"/>
  <c r="AO25" i="5"/>
  <c r="AO17" i="5"/>
  <c r="AO9" i="5"/>
  <c r="AO950" i="5"/>
  <c r="AO940" i="5"/>
  <c r="AO929" i="5"/>
  <c r="AO918" i="5"/>
  <c r="AO908" i="5"/>
  <c r="AO897" i="5"/>
  <c r="AO886" i="5"/>
  <c r="AO876" i="5"/>
  <c r="AO865" i="5"/>
  <c r="AO854" i="5"/>
  <c r="AO844" i="5"/>
  <c r="AO833" i="5"/>
  <c r="AO822" i="5"/>
  <c r="AO812" i="5"/>
  <c r="AO801" i="5"/>
  <c r="AO790" i="5"/>
  <c r="AO780" i="5"/>
  <c r="AO769" i="5"/>
  <c r="AO758" i="5"/>
  <c r="AO748" i="5"/>
  <c r="AO737" i="5"/>
  <c r="AO726" i="5"/>
  <c r="AO716" i="5"/>
  <c r="AO705" i="5"/>
  <c r="AO694" i="5"/>
  <c r="AO684" i="5"/>
  <c r="AO673" i="5"/>
  <c r="AO662" i="5"/>
  <c r="AO652" i="5"/>
  <c r="AO641" i="5"/>
  <c r="AO630" i="5"/>
  <c r="AO620" i="5"/>
  <c r="AO609" i="5"/>
  <c r="AO598" i="5"/>
  <c r="AO588" i="5"/>
  <c r="AO577" i="5"/>
  <c r="AO566" i="5"/>
  <c r="AO556" i="5"/>
  <c r="AO545" i="5"/>
  <c r="AO534" i="5"/>
  <c r="AO524" i="5"/>
  <c r="AO513" i="5"/>
  <c r="AO502" i="5"/>
  <c r="AO492" i="5"/>
  <c r="AO481" i="5"/>
  <c r="AO470" i="5"/>
  <c r="AO460" i="5"/>
  <c r="AO449" i="5"/>
  <c r="AO438" i="5"/>
  <c r="AO428" i="5"/>
  <c r="AO417" i="5"/>
  <c r="AO406" i="5"/>
  <c r="AO396" i="5"/>
  <c r="AO385" i="5"/>
  <c r="AO375" i="5"/>
  <c r="AO367" i="5"/>
  <c r="AO359" i="5"/>
  <c r="AO351" i="5"/>
  <c r="AO343" i="5"/>
  <c r="AO335" i="5"/>
  <c r="AO327" i="5"/>
  <c r="AO319" i="5"/>
  <c r="AO311" i="5"/>
  <c r="AO303" i="5"/>
  <c r="AO295" i="5"/>
  <c r="AO287" i="5"/>
  <c r="AO279" i="5"/>
  <c r="AO271" i="5"/>
  <c r="AO263" i="5"/>
  <c r="AO255" i="5"/>
  <c r="AO247" i="5"/>
  <c r="AO239" i="5"/>
  <c r="AO231" i="5"/>
  <c r="AO223" i="5"/>
  <c r="AO215" i="5"/>
  <c r="AO207" i="5"/>
  <c r="AO199" i="5"/>
  <c r="AO191" i="5"/>
  <c r="AO183" i="5"/>
  <c r="AO175" i="5"/>
  <c r="AO167" i="5"/>
  <c r="AO159" i="5"/>
  <c r="AO151" i="5"/>
  <c r="AO143" i="5"/>
  <c r="AO135" i="5"/>
  <c r="AO127" i="5"/>
  <c r="AO119" i="5"/>
  <c r="AO111" i="5"/>
  <c r="AO103" i="5"/>
  <c r="AO95" i="5"/>
  <c r="AO87" i="5"/>
  <c r="AO79" i="5"/>
  <c r="AO71" i="5"/>
  <c r="AO63" i="5"/>
  <c r="AO55" i="5"/>
  <c r="AO47" i="5"/>
  <c r="AO39" i="5"/>
  <c r="AO31" i="5"/>
  <c r="AO23" i="5"/>
  <c r="AO15" i="5"/>
  <c r="AO949" i="5"/>
  <c r="AO938" i="5"/>
  <c r="AO928" i="5"/>
  <c r="AO917" i="5"/>
  <c r="AO906" i="5"/>
  <c r="AO896" i="5"/>
  <c r="AO885" i="5"/>
  <c r="AO874" i="5"/>
  <c r="AO864" i="5"/>
  <c r="AO853" i="5"/>
  <c r="AO842" i="5"/>
  <c r="AO832" i="5"/>
  <c r="AO821" i="5"/>
  <c r="AO810" i="5"/>
  <c r="AO800" i="5"/>
  <c r="AO789" i="5"/>
  <c r="AO778" i="5"/>
  <c r="AO768" i="5"/>
  <c r="AO757" i="5"/>
  <c r="AO746" i="5"/>
  <c r="AO736" i="5"/>
  <c r="AO725" i="5"/>
  <c r="AO714" i="5"/>
  <c r="AO704" i="5"/>
  <c r="AO693" i="5"/>
  <c r="AO682" i="5"/>
  <c r="AO672" i="5"/>
  <c r="AO661" i="5"/>
  <c r="AO650" i="5"/>
  <c r="AO640" i="5"/>
  <c r="AO629" i="5"/>
  <c r="AO618" i="5"/>
  <c r="AO608" i="5"/>
  <c r="AO597" i="5"/>
  <c r="AO586" i="5"/>
  <c r="AO576" i="5"/>
  <c r="AO565" i="5"/>
  <c r="AO554" i="5"/>
  <c r="AO544" i="5"/>
  <c r="AO533" i="5"/>
  <c r="AO522" i="5"/>
  <c r="AO512" i="5"/>
  <c r="AO501" i="5"/>
  <c r="AO490" i="5"/>
  <c r="AO480" i="5"/>
  <c r="AO469" i="5"/>
  <c r="AO458" i="5"/>
  <c r="AO448" i="5"/>
  <c r="AO437" i="5"/>
  <c r="AO426" i="5"/>
  <c r="AO416" i="5"/>
  <c r="AO405" i="5"/>
  <c r="AO394" i="5"/>
  <c r="AO384" i="5"/>
  <c r="AO374" i="5"/>
  <c r="AO366" i="5"/>
  <c r="AO358" i="5"/>
  <c r="AO350" i="5"/>
  <c r="AO342" i="5"/>
  <c r="AO334" i="5"/>
  <c r="AO326" i="5"/>
  <c r="AO318" i="5"/>
  <c r="AO310" i="5"/>
  <c r="AO302" i="5"/>
  <c r="AO294" i="5"/>
  <c r="AO286" i="5"/>
  <c r="AO278" i="5"/>
  <c r="AO270" i="5"/>
  <c r="AO262" i="5"/>
  <c r="AO254" i="5"/>
  <c r="AO246" i="5"/>
  <c r="AO238" i="5"/>
  <c r="AO230" i="5"/>
  <c r="AO222" i="5"/>
  <c r="AO214" i="5"/>
  <c r="AO206" i="5"/>
  <c r="AO198" i="5"/>
  <c r="AO190" i="5"/>
  <c r="AO182" i="5"/>
  <c r="AO174" i="5"/>
  <c r="AO166" i="5"/>
  <c r="AO158" i="5"/>
  <c r="AO150" i="5"/>
  <c r="AO142" i="5"/>
  <c r="AO134" i="5"/>
  <c r="AO126" i="5"/>
  <c r="AO118" i="5"/>
  <c r="AO110" i="5"/>
  <c r="AO102" i="5"/>
  <c r="AO94" i="5"/>
  <c r="AO86" i="5"/>
  <c r="AO78" i="5"/>
  <c r="AO70" i="5"/>
  <c r="AO62" i="5"/>
  <c r="AO54" i="5"/>
  <c r="AO46" i="5"/>
  <c r="AO38" i="5"/>
  <c r="AO30" i="5"/>
  <c r="AO22" i="5"/>
  <c r="AO14" i="5"/>
  <c r="AO7" i="5"/>
  <c r="AO945" i="5"/>
  <c r="AO934" i="5"/>
  <c r="AO924" i="5"/>
  <c r="AO913" i="5"/>
  <c r="AO902" i="5"/>
  <c r="AO892" i="5"/>
  <c r="AO881" i="5"/>
  <c r="AO870" i="5"/>
  <c r="AO860" i="5"/>
  <c r="AO849" i="5"/>
  <c r="AO838" i="5"/>
  <c r="AO828" i="5"/>
  <c r="AO817" i="5"/>
  <c r="AO806" i="5"/>
  <c r="AO796" i="5"/>
  <c r="AO785" i="5"/>
  <c r="AO774" i="5"/>
  <c r="AO764" i="5"/>
  <c r="AO753" i="5"/>
  <c r="AO742" i="5"/>
  <c r="AO732" i="5"/>
  <c r="AO721" i="5"/>
  <c r="AO710" i="5"/>
  <c r="AO700" i="5"/>
  <c r="AO689" i="5"/>
  <c r="AO678" i="5"/>
  <c r="AO668" i="5"/>
  <c r="AO657" i="5"/>
  <c r="AO646" i="5"/>
  <c r="AO636" i="5"/>
  <c r="AO625" i="5"/>
  <c r="AO614" i="5"/>
  <c r="AO604" i="5"/>
  <c r="AO593" i="5"/>
  <c r="AO582" i="5"/>
  <c r="AO572" i="5"/>
  <c r="AO561" i="5"/>
  <c r="AO550" i="5"/>
  <c r="AO540" i="5"/>
  <c r="AO529" i="5"/>
  <c r="AO518" i="5"/>
  <c r="AO508" i="5"/>
  <c r="AO497" i="5"/>
  <c r="AO486" i="5"/>
  <c r="AO476" i="5"/>
  <c r="AO465" i="5"/>
  <c r="AO454" i="5"/>
  <c r="AO444" i="5"/>
  <c r="AO433" i="5"/>
  <c r="AO422" i="5"/>
  <c r="AO412" i="5"/>
  <c r="AO401" i="5"/>
  <c r="AO390" i="5"/>
  <c r="AO380" i="5"/>
  <c r="AO371" i="5"/>
  <c r="AO363" i="5"/>
  <c r="AO355" i="5"/>
  <c r="AO347" i="5"/>
  <c r="AO339" i="5"/>
  <c r="AO331" i="5"/>
  <c r="AO323" i="5"/>
  <c r="AO315" i="5"/>
  <c r="AO307" i="5"/>
  <c r="AO299" i="5"/>
  <c r="AO291" i="5"/>
  <c r="AO283" i="5"/>
  <c r="AO275" i="5"/>
  <c r="AO267" i="5"/>
  <c r="AO259" i="5"/>
  <c r="AO251" i="5"/>
  <c r="AO243" i="5"/>
  <c r="AO235" i="5"/>
  <c r="AO227" i="5"/>
  <c r="AO219" i="5"/>
  <c r="AO211" i="5"/>
  <c r="AO203" i="5"/>
  <c r="AO195" i="5"/>
  <c r="AO187" i="5"/>
  <c r="AO179" i="5"/>
  <c r="AO171" i="5"/>
  <c r="AO163" i="5"/>
  <c r="AO155" i="5"/>
  <c r="AO147" i="5"/>
  <c r="AO139" i="5"/>
  <c r="AO131" i="5"/>
  <c r="AO123" i="5"/>
  <c r="AO115" i="5"/>
  <c r="AO107" i="5"/>
  <c r="AO99" i="5"/>
  <c r="AO91" i="5"/>
  <c r="AO83" i="5"/>
  <c r="AO75" i="5"/>
  <c r="AO67" i="5"/>
  <c r="AO59" i="5"/>
  <c r="AO51" i="5"/>
  <c r="AO43" i="5"/>
  <c r="AO35" i="5"/>
  <c r="AO27" i="5"/>
  <c r="AO19" i="5"/>
  <c r="AO11" i="5"/>
  <c r="AO944" i="5"/>
  <c r="AO922" i="5"/>
  <c r="AO901" i="5"/>
  <c r="AO880" i="5"/>
  <c r="AO858" i="5"/>
  <c r="AO837" i="5"/>
  <c r="AO816" i="5"/>
  <c r="AO794" i="5"/>
  <c r="AO773" i="5"/>
  <c r="AO752" i="5"/>
  <c r="AO730" i="5"/>
  <c r="AO709" i="5"/>
  <c r="AO688" i="5"/>
  <c r="AO666" i="5"/>
  <c r="AO645" i="5"/>
  <c r="AO624" i="5"/>
  <c r="AO602" i="5"/>
  <c r="AO581" i="5"/>
  <c r="AO560" i="5"/>
  <c r="AO538" i="5"/>
  <c r="AO517" i="5"/>
  <c r="AO496" i="5"/>
  <c r="AO474" i="5"/>
  <c r="AO453" i="5"/>
  <c r="AO432" i="5"/>
  <c r="AO410" i="5"/>
  <c r="AO389" i="5"/>
  <c r="AO370" i="5"/>
  <c r="AO354" i="5"/>
  <c r="AO338" i="5"/>
  <c r="AO322" i="5"/>
  <c r="AO306" i="5"/>
  <c r="AO290" i="5"/>
  <c r="AO274" i="5"/>
  <c r="AO258" i="5"/>
  <c r="AO242" i="5"/>
  <c r="AO226" i="5"/>
  <c r="AO210" i="5"/>
  <c r="AO194" i="5"/>
  <c r="AO178" i="5"/>
  <c r="AO162" i="5"/>
  <c r="AO146" i="5"/>
  <c r="AO130" i="5"/>
  <c r="AO114" i="5"/>
  <c r="AO98" i="5"/>
  <c r="AO82" i="5"/>
  <c r="AO66" i="5"/>
  <c r="AO50" i="5"/>
  <c r="AO34" i="5"/>
  <c r="AO18" i="5"/>
  <c r="AO941" i="5"/>
  <c r="AO920" i="5"/>
  <c r="AO898" i="5"/>
  <c r="AO877" i="5"/>
  <c r="AO856" i="5"/>
  <c r="AO834" i="5"/>
  <c r="AO813" i="5"/>
  <c r="AO792" i="5"/>
  <c r="AO770" i="5"/>
  <c r="AO749" i="5"/>
  <c r="AO728" i="5"/>
  <c r="AO706" i="5"/>
  <c r="AO685" i="5"/>
  <c r="AO664" i="5"/>
  <c r="AO642" i="5"/>
  <c r="AO621" i="5"/>
  <c r="AO600" i="5"/>
  <c r="AO578" i="5"/>
  <c r="AO557" i="5"/>
  <c r="AO536" i="5"/>
  <c r="AO514" i="5"/>
  <c r="AO493" i="5"/>
  <c r="AO472" i="5"/>
  <c r="AO450" i="5"/>
  <c r="AO429" i="5"/>
  <c r="AO408" i="5"/>
  <c r="AO386" i="5"/>
  <c r="AO368" i="5"/>
  <c r="AO352" i="5"/>
  <c r="AO336" i="5"/>
  <c r="AO320" i="5"/>
  <c r="AO304" i="5"/>
  <c r="AO288" i="5"/>
  <c r="AO272" i="5"/>
  <c r="AO256" i="5"/>
  <c r="AO240" i="5"/>
  <c r="AO224" i="5"/>
  <c r="AO208" i="5"/>
  <c r="AO192" i="5"/>
  <c r="AO176" i="5"/>
  <c r="AO160" i="5"/>
  <c r="AO144" i="5"/>
  <c r="AO128" i="5"/>
  <c r="AO112" i="5"/>
  <c r="AO96" i="5"/>
  <c r="AO80" i="5"/>
  <c r="AO64" i="5"/>
  <c r="AO48" i="5"/>
  <c r="AO32" i="5"/>
  <c r="AO16" i="5"/>
  <c r="AO936" i="5"/>
  <c r="AO914" i="5"/>
  <c r="AO893" i="5"/>
  <c r="AO872" i="5"/>
  <c r="AO850" i="5"/>
  <c r="AO829" i="5"/>
  <c r="AO808" i="5"/>
  <c r="AO786" i="5"/>
  <c r="AO765" i="5"/>
  <c r="AO744" i="5"/>
  <c r="AO722" i="5"/>
  <c r="AO701" i="5"/>
  <c r="AO680" i="5"/>
  <c r="AO658" i="5"/>
  <c r="AO637" i="5"/>
  <c r="AO616" i="5"/>
  <c r="AO594" i="5"/>
  <c r="AO573" i="5"/>
  <c r="AO552" i="5"/>
  <c r="AO530" i="5"/>
  <c r="AO509" i="5"/>
  <c r="AO488" i="5"/>
  <c r="AO466" i="5"/>
  <c r="AO445" i="5"/>
  <c r="AO424" i="5"/>
  <c r="AO402" i="5"/>
  <c r="AO381" i="5"/>
  <c r="AO364" i="5"/>
  <c r="AO348" i="5"/>
  <c r="AO332" i="5"/>
  <c r="AO316" i="5"/>
  <c r="AO300" i="5"/>
  <c r="AO284" i="5"/>
  <c r="AO268" i="5"/>
  <c r="AO252" i="5"/>
  <c r="AO236" i="5"/>
  <c r="AO220" i="5"/>
  <c r="AO204" i="5"/>
  <c r="AO188" i="5"/>
  <c r="AO172" i="5"/>
  <c r="AO156" i="5"/>
  <c r="AO140" i="5"/>
  <c r="AO124" i="5"/>
  <c r="AO108" i="5"/>
  <c r="AO92" i="5"/>
  <c r="AO76" i="5"/>
  <c r="AO60" i="5"/>
  <c r="AO44" i="5"/>
  <c r="AO28" i="5"/>
  <c r="AO12" i="5"/>
  <c r="AO933" i="5"/>
  <c r="AO912" i="5"/>
  <c r="AO890" i="5"/>
  <c r="AO869" i="5"/>
  <c r="AO848" i="5"/>
  <c r="AO826" i="5"/>
  <c r="AO805" i="5"/>
  <c r="AO784" i="5"/>
  <c r="AO762" i="5"/>
  <c r="AO741" i="5"/>
  <c r="AO720" i="5"/>
  <c r="AO698" i="5"/>
  <c r="AO677" i="5"/>
  <c r="AO656" i="5"/>
  <c r="AO634" i="5"/>
  <c r="AO613" i="5"/>
  <c r="AO592" i="5"/>
  <c r="AO570" i="5"/>
  <c r="AO549" i="5"/>
  <c r="AO528" i="5"/>
  <c r="AO506" i="5"/>
  <c r="AO485" i="5"/>
  <c r="AO464" i="5"/>
  <c r="AO442" i="5"/>
  <c r="AO421" i="5"/>
  <c r="AO400" i="5"/>
  <c r="AO378" i="5"/>
  <c r="AO362" i="5"/>
  <c r="AO346" i="5"/>
  <c r="AO330" i="5"/>
  <c r="AO314" i="5"/>
  <c r="AO298" i="5"/>
  <c r="AO282" i="5"/>
  <c r="AO266" i="5"/>
  <c r="AO250" i="5"/>
  <c r="AO234" i="5"/>
  <c r="AO218" i="5"/>
  <c r="AO202" i="5"/>
  <c r="AO186" i="5"/>
  <c r="AO170" i="5"/>
  <c r="AO154" i="5"/>
  <c r="AO138" i="5"/>
  <c r="AO122" i="5"/>
  <c r="AO106" i="5"/>
  <c r="AO90" i="5"/>
  <c r="AO74" i="5"/>
  <c r="AO58" i="5"/>
  <c r="AO42" i="5"/>
  <c r="AO26" i="5"/>
  <c r="AO10" i="5"/>
  <c r="AO930" i="5"/>
  <c r="AO909" i="5"/>
  <c r="AO888" i="5"/>
  <c r="AO866" i="5"/>
  <c r="AO845" i="5"/>
  <c r="AO824" i="5"/>
  <c r="AO802" i="5"/>
  <c r="AO781" i="5"/>
  <c r="AO760" i="5"/>
  <c r="AO738" i="5"/>
  <c r="AO717" i="5"/>
  <c r="AO696" i="5"/>
  <c r="AO674" i="5"/>
  <c r="AO653" i="5"/>
  <c r="AO632" i="5"/>
  <c r="AO610" i="5"/>
  <c r="AO589" i="5"/>
  <c r="AO568" i="5"/>
  <c r="AO546" i="5"/>
  <c r="AO525" i="5"/>
  <c r="AO504" i="5"/>
  <c r="AO482" i="5"/>
  <c r="AO461" i="5"/>
  <c r="AO440" i="5"/>
  <c r="AO418" i="5"/>
  <c r="AO397" i="5"/>
  <c r="AO376" i="5"/>
  <c r="AO360" i="5"/>
  <c r="AO344" i="5"/>
  <c r="AO328" i="5"/>
  <c r="AO312" i="5"/>
  <c r="AO296" i="5"/>
  <c r="AO280" i="5"/>
  <c r="AO264" i="5"/>
  <c r="AO248" i="5"/>
  <c r="AO232" i="5"/>
  <c r="AO216" i="5"/>
  <c r="AO200" i="5"/>
  <c r="AO184" i="5"/>
  <c r="AO168" i="5"/>
  <c r="AO152" i="5"/>
  <c r="AO136" i="5"/>
  <c r="AO120" i="5"/>
  <c r="AO104" i="5"/>
  <c r="AO88" i="5"/>
  <c r="AO72" i="5"/>
  <c r="AO56" i="5"/>
  <c r="AO40" i="5"/>
  <c r="AO24" i="5"/>
  <c r="AO8" i="5"/>
  <c r="AO948" i="5"/>
  <c r="AO926" i="5"/>
  <c r="AO905" i="5"/>
  <c r="AO884" i="5"/>
  <c r="AO862" i="5"/>
  <c r="AO841" i="5"/>
  <c r="AO820" i="5"/>
  <c r="AO798" i="5"/>
  <c r="AO777" i="5"/>
  <c r="AO756" i="5"/>
  <c r="AO734" i="5"/>
  <c r="AO713" i="5"/>
  <c r="AO692" i="5"/>
  <c r="AO670" i="5"/>
  <c r="AO649" i="5"/>
  <c r="AO628" i="5"/>
  <c r="AO606" i="5"/>
  <c r="AO585" i="5"/>
  <c r="AO564" i="5"/>
  <c r="AO542" i="5"/>
  <c r="AO521" i="5"/>
  <c r="AO500" i="5"/>
  <c r="AO478" i="5"/>
  <c r="AO457" i="5"/>
  <c r="AO436" i="5"/>
  <c r="AO414" i="5"/>
  <c r="AO393" i="5"/>
  <c r="AO373" i="5"/>
  <c r="AO357" i="5"/>
  <c r="AO341" i="5"/>
  <c r="AO325" i="5"/>
  <c r="AO309" i="5"/>
  <c r="AO293" i="5"/>
  <c r="AO277" i="5"/>
  <c r="AO261" i="5"/>
  <c r="AO245" i="5"/>
  <c r="AO229" i="5"/>
  <c r="AO213" i="5"/>
  <c r="AO197" i="5"/>
  <c r="AO181" i="5"/>
  <c r="AO165" i="5"/>
  <c r="AO149" i="5"/>
  <c r="AO133" i="5"/>
  <c r="AO117" i="5"/>
  <c r="AO101" i="5"/>
  <c r="AO85" i="5"/>
  <c r="AO69" i="5"/>
  <c r="AO53" i="5"/>
  <c r="AO37" i="5"/>
  <c r="AO21" i="5"/>
  <c r="AO946" i="5"/>
  <c r="AO925" i="5"/>
  <c r="AO904" i="5"/>
  <c r="AO882" i="5"/>
  <c r="AO861" i="5"/>
  <c r="AO840" i="5"/>
  <c r="AO818" i="5"/>
  <c r="AO797" i="5"/>
  <c r="AO776" i="5"/>
  <c r="AO754" i="5"/>
  <c r="AO873" i="5"/>
  <c r="AO724" i="5"/>
  <c r="AO638" i="5"/>
  <c r="AO553" i="5"/>
  <c r="AO468" i="5"/>
  <c r="AO382" i="5"/>
  <c r="AO317" i="5"/>
  <c r="AO253" i="5"/>
  <c r="AO189" i="5"/>
  <c r="AO125" i="5"/>
  <c r="AO61" i="5"/>
  <c r="AO852" i="5"/>
  <c r="AO712" i="5"/>
  <c r="AO626" i="5"/>
  <c r="AO541" i="5"/>
  <c r="AO456" i="5"/>
  <c r="AO372" i="5"/>
  <c r="AO308" i="5"/>
  <c r="AO244" i="5"/>
  <c r="AO180" i="5"/>
  <c r="AO116" i="5"/>
  <c r="AO52" i="5"/>
  <c r="AO830" i="5"/>
  <c r="AO702" i="5"/>
  <c r="AO617" i="5"/>
  <c r="AO532" i="5"/>
  <c r="AO446" i="5"/>
  <c r="AO365" i="5"/>
  <c r="AO301" i="5"/>
  <c r="AO237" i="5"/>
  <c r="AO173" i="5"/>
  <c r="AO109" i="5"/>
  <c r="AO45" i="5"/>
  <c r="AO809" i="5"/>
  <c r="AO690" i="5"/>
  <c r="AO605" i="5"/>
  <c r="AO520" i="5"/>
  <c r="AO434" i="5"/>
  <c r="AO356" i="5"/>
  <c r="AO292" i="5"/>
  <c r="AO228" i="5"/>
  <c r="AO164" i="5"/>
  <c r="AO100" i="5"/>
  <c r="AO36" i="5"/>
  <c r="AO788" i="5"/>
  <c r="AO681" i="5"/>
  <c r="AO596" i="5"/>
  <c r="AO510" i="5"/>
  <c r="AO425" i="5"/>
  <c r="AO349" i="5"/>
  <c r="AO285" i="5"/>
  <c r="AO221" i="5"/>
  <c r="AO157" i="5"/>
  <c r="AO93" i="5"/>
  <c r="AO29" i="5"/>
  <c r="AO937" i="5"/>
  <c r="AO766" i="5"/>
  <c r="AO669" i="5"/>
  <c r="AO584" i="5"/>
  <c r="AO498" i="5"/>
  <c r="AO413" i="5"/>
  <c r="AO340" i="5"/>
  <c r="AO276" i="5"/>
  <c r="AO212" i="5"/>
  <c r="AO148" i="5"/>
  <c r="AO84" i="5"/>
  <c r="AO20" i="5"/>
  <c r="AO648" i="5"/>
  <c r="AO324" i="5"/>
  <c r="AO68" i="5"/>
  <c r="AO574" i="5"/>
  <c r="AO269" i="5"/>
  <c r="AO13" i="5"/>
  <c r="AO562" i="5"/>
  <c r="AO260" i="5"/>
  <c r="AO916" i="5"/>
  <c r="AO489" i="5"/>
  <c r="AO205" i="5"/>
  <c r="AO894" i="5"/>
  <c r="AO477" i="5"/>
  <c r="AO196" i="5"/>
  <c r="AO745" i="5"/>
  <c r="AO404" i="5"/>
  <c r="AO141" i="5"/>
  <c r="AO333" i="5"/>
  <c r="AO132" i="5"/>
  <c r="AO77" i="5"/>
  <c r="AO733" i="5"/>
  <c r="AO660" i="5"/>
  <c r="AO392" i="5"/>
  <c r="J6" i="5"/>
  <c r="R1009" i="3"/>
  <c r="R1001" i="3"/>
  <c r="R993" i="3"/>
  <c r="R985" i="3"/>
  <c r="R977" i="3"/>
  <c r="R969" i="3"/>
  <c r="R961" i="3"/>
  <c r="R953" i="3"/>
  <c r="R945" i="3"/>
  <c r="R937" i="3"/>
  <c r="R929" i="3"/>
  <c r="R921" i="3"/>
  <c r="R913" i="3"/>
  <c r="R905" i="3"/>
  <c r="R897" i="3"/>
  <c r="R889" i="3"/>
  <c r="R881" i="3"/>
  <c r="R873" i="3"/>
  <c r="R865" i="3"/>
  <c r="R857" i="3"/>
  <c r="R849" i="3"/>
  <c r="R841" i="3"/>
  <c r="R833" i="3"/>
  <c r="R825" i="3"/>
  <c r="R817" i="3"/>
  <c r="R809" i="3"/>
  <c r="R801" i="3"/>
  <c r="R793" i="3"/>
  <c r="R785" i="3"/>
  <c r="R777" i="3"/>
  <c r="R769" i="3"/>
  <c r="R761" i="3"/>
  <c r="R753" i="3"/>
  <c r="R745" i="3"/>
  <c r="R737" i="3"/>
  <c r="R729" i="3"/>
  <c r="R721" i="3"/>
  <c r="R713" i="3"/>
  <c r="R705" i="3"/>
  <c r="R697" i="3"/>
  <c r="R689" i="3"/>
  <c r="R681" i="3"/>
  <c r="R673" i="3"/>
  <c r="R665" i="3"/>
  <c r="R657" i="3"/>
  <c r="R649" i="3"/>
  <c r="R641" i="3"/>
  <c r="R633" i="3"/>
  <c r="R625" i="3"/>
  <c r="R617" i="3"/>
  <c r="R609" i="3"/>
  <c r="R601" i="3"/>
  <c r="R593" i="3"/>
  <c r="R585" i="3"/>
  <c r="R577" i="3"/>
  <c r="R569" i="3"/>
  <c r="R561" i="3"/>
  <c r="R553" i="3"/>
  <c r="R545" i="3"/>
  <c r="R537" i="3"/>
  <c r="R529" i="3"/>
  <c r="R521" i="3"/>
  <c r="R513" i="3"/>
  <c r="R505" i="3"/>
  <c r="R497" i="3"/>
  <c r="R489" i="3"/>
  <c r="R481" i="3"/>
  <c r="R473" i="3"/>
  <c r="R465" i="3"/>
  <c r="R457" i="3"/>
  <c r="R449" i="3"/>
  <c r="R441" i="3"/>
  <c r="R433" i="3"/>
  <c r="R425" i="3"/>
  <c r="R417" i="3"/>
  <c r="R409" i="3"/>
  <c r="R401" i="3"/>
  <c r="R393" i="3"/>
  <c r="R385" i="3"/>
  <c r="R377" i="3"/>
  <c r="R369" i="3"/>
  <c r="R361" i="3"/>
  <c r="R353" i="3"/>
  <c r="R345" i="3"/>
  <c r="R337" i="3"/>
  <c r="R329" i="3"/>
  <c r="R321" i="3"/>
  <c r="R313" i="3"/>
  <c r="R305" i="3"/>
  <c r="R297" i="3"/>
  <c r="R289" i="3"/>
  <c r="R281" i="3"/>
  <c r="R273" i="3"/>
  <c r="R265" i="3"/>
  <c r="R257" i="3"/>
  <c r="R249" i="3"/>
  <c r="R241" i="3"/>
  <c r="R233" i="3"/>
  <c r="R225" i="3"/>
  <c r="R217" i="3"/>
  <c r="R209" i="3"/>
  <c r="R201" i="3"/>
  <c r="R193" i="3"/>
  <c r="R185" i="3"/>
  <c r="R177" i="3"/>
  <c r="R169" i="3"/>
  <c r="R161" i="3"/>
  <c r="R153" i="3"/>
  <c r="R145" i="3"/>
  <c r="R137" i="3"/>
  <c r="R129" i="3"/>
  <c r="R121" i="3"/>
  <c r="R113" i="3"/>
  <c r="R105" i="3"/>
  <c r="R97" i="3"/>
  <c r="R89" i="3"/>
  <c r="R81" i="3"/>
  <c r="R73" i="3"/>
  <c r="R65" i="3"/>
  <c r="R57" i="3"/>
  <c r="R49" i="3"/>
  <c r="R41" i="3"/>
  <c r="R33" i="3"/>
  <c r="R25" i="3"/>
  <c r="R17" i="3"/>
  <c r="R1004" i="3"/>
  <c r="R995" i="3"/>
  <c r="R986" i="3"/>
  <c r="R976" i="3"/>
  <c r="R967" i="3"/>
  <c r="R958" i="3"/>
  <c r="R949" i="3"/>
  <c r="R940" i="3"/>
  <c r="R931" i="3"/>
  <c r="R922" i="3"/>
  <c r="R912" i="3"/>
  <c r="R903" i="3"/>
  <c r="R894" i="3"/>
  <c r="R885" i="3"/>
  <c r="R876" i="3"/>
  <c r="R867" i="3"/>
  <c r="R858" i="3"/>
  <c r="R848" i="3"/>
  <c r="R839" i="3"/>
  <c r="R830" i="3"/>
  <c r="R821" i="3"/>
  <c r="R812" i="3"/>
  <c r="R803" i="3"/>
  <c r="R794" i="3"/>
  <c r="R784" i="3"/>
  <c r="R775" i="3"/>
  <c r="R766" i="3"/>
  <c r="R757" i="3"/>
  <c r="R748" i="3"/>
  <c r="R739" i="3"/>
  <c r="R730" i="3"/>
  <c r="R720" i="3"/>
  <c r="R711" i="3"/>
  <c r="R702" i="3"/>
  <c r="R693" i="3"/>
  <c r="R684" i="3"/>
  <c r="R675" i="3"/>
  <c r="R666" i="3"/>
  <c r="R656" i="3"/>
  <c r="R647" i="3"/>
  <c r="R638" i="3"/>
  <c r="R629" i="3"/>
  <c r="R620" i="3"/>
  <c r="R611" i="3"/>
  <c r="R602" i="3"/>
  <c r="R592" i="3"/>
  <c r="R583" i="3"/>
  <c r="R574" i="3"/>
  <c r="R565" i="3"/>
  <c r="R556" i="3"/>
  <c r="R547" i="3"/>
  <c r="R538" i="3"/>
  <c r="R528" i="3"/>
  <c r="R519" i="3"/>
  <c r="R510" i="3"/>
  <c r="R501" i="3"/>
  <c r="R492" i="3"/>
  <c r="R483" i="3"/>
  <c r="R474" i="3"/>
  <c r="R464" i="3"/>
  <c r="R455" i="3"/>
  <c r="R446" i="3"/>
  <c r="R437" i="3"/>
  <c r="R428" i="3"/>
  <c r="R419" i="3"/>
  <c r="R410" i="3"/>
  <c r="R400" i="3"/>
  <c r="R391" i="3"/>
  <c r="R382" i="3"/>
  <c r="R373" i="3"/>
  <c r="R364" i="3"/>
  <c r="R355" i="3"/>
  <c r="R346" i="3"/>
  <c r="R336" i="3"/>
  <c r="R327" i="3"/>
  <c r="R318" i="3"/>
  <c r="R309" i="3"/>
  <c r="R300" i="3"/>
  <c r="R291" i="3"/>
  <c r="R282" i="3"/>
  <c r="R272" i="3"/>
  <c r="R263" i="3"/>
  <c r="R254" i="3"/>
  <c r="R245" i="3"/>
  <c r="R236" i="3"/>
  <c r="R227" i="3"/>
  <c r="R218" i="3"/>
  <c r="R208" i="3"/>
  <c r="R199" i="3"/>
  <c r="R190" i="3"/>
  <c r="R181" i="3"/>
  <c r="R172" i="3"/>
  <c r="R163" i="3"/>
  <c r="R154" i="3"/>
  <c r="R144" i="3"/>
  <c r="R135" i="3"/>
  <c r="R126" i="3"/>
  <c r="R117" i="3"/>
  <c r="R108" i="3"/>
  <c r="R99" i="3"/>
  <c r="R90" i="3"/>
  <c r="R80" i="3"/>
  <c r="R71" i="3"/>
  <c r="R62" i="3"/>
  <c r="R53" i="3"/>
  <c r="R44" i="3"/>
  <c r="R35" i="3"/>
  <c r="R26" i="3"/>
  <c r="R16" i="3"/>
  <c r="R1000" i="3"/>
  <c r="R991" i="3"/>
  <c r="R982" i="3"/>
  <c r="R973" i="3"/>
  <c r="R964" i="3"/>
  <c r="R955" i="3"/>
  <c r="R946" i="3"/>
  <c r="R936" i="3"/>
  <c r="R927" i="3"/>
  <c r="R918" i="3"/>
  <c r="R909" i="3"/>
  <c r="R900" i="3"/>
  <c r="R891" i="3"/>
  <c r="R882" i="3"/>
  <c r="R872" i="3"/>
  <c r="R863" i="3"/>
  <c r="R854" i="3"/>
  <c r="R845" i="3"/>
  <c r="R836" i="3"/>
  <c r="R827" i="3"/>
  <c r="R818" i="3"/>
  <c r="R808" i="3"/>
  <c r="R799" i="3"/>
  <c r="R790" i="3"/>
  <c r="R781" i="3"/>
  <c r="R772" i="3"/>
  <c r="R763" i="3"/>
  <c r="R754" i="3"/>
  <c r="R744" i="3"/>
  <c r="R735" i="3"/>
  <c r="R726" i="3"/>
  <c r="R717" i="3"/>
  <c r="R708" i="3"/>
  <c r="R699" i="3"/>
  <c r="R690" i="3"/>
  <c r="R680" i="3"/>
  <c r="R671" i="3"/>
  <c r="R662" i="3"/>
  <c r="R653" i="3"/>
  <c r="R644" i="3"/>
  <c r="R635" i="3"/>
  <c r="R626" i="3"/>
  <c r="R616" i="3"/>
  <c r="R607" i="3"/>
  <c r="R598" i="3"/>
  <c r="R589" i="3"/>
  <c r="R580" i="3"/>
  <c r="R571" i="3"/>
  <c r="R562" i="3"/>
  <c r="R552" i="3"/>
  <c r="R543" i="3"/>
  <c r="R534" i="3"/>
  <c r="R525" i="3"/>
  <c r="R516" i="3"/>
  <c r="R507" i="3"/>
  <c r="R498" i="3"/>
  <c r="R488" i="3"/>
  <c r="R479" i="3"/>
  <c r="R470" i="3"/>
  <c r="R461" i="3"/>
  <c r="R452" i="3"/>
  <c r="R443" i="3"/>
  <c r="R434" i="3"/>
  <c r="R424" i="3"/>
  <c r="R415" i="3"/>
  <c r="R406" i="3"/>
  <c r="R397" i="3"/>
  <c r="R388" i="3"/>
  <c r="R379" i="3"/>
  <c r="R370" i="3"/>
  <c r="R360" i="3"/>
  <c r="R351" i="3"/>
  <c r="R342" i="3"/>
  <c r="R333" i="3"/>
  <c r="R324" i="3"/>
  <c r="R315" i="3"/>
  <c r="R306" i="3"/>
  <c r="R296" i="3"/>
  <c r="R287" i="3"/>
  <c r="R278" i="3"/>
  <c r="R269" i="3"/>
  <c r="R260" i="3"/>
  <c r="R251" i="3"/>
  <c r="R242" i="3"/>
  <c r="R232" i="3"/>
  <c r="R223" i="3"/>
  <c r="R214" i="3"/>
  <c r="R205" i="3"/>
  <c r="R196" i="3"/>
  <c r="R187" i="3"/>
  <c r="R178" i="3"/>
  <c r="R168" i="3"/>
  <c r="R159" i="3"/>
  <c r="R150" i="3"/>
  <c r="R141" i="3"/>
  <c r="R132" i="3"/>
  <c r="R123" i="3"/>
  <c r="R114" i="3"/>
  <c r="R104" i="3"/>
  <c r="R95" i="3"/>
  <c r="R86" i="3"/>
  <c r="R77" i="3"/>
  <c r="R68" i="3"/>
  <c r="R59" i="3"/>
  <c r="R50" i="3"/>
  <c r="R40" i="3"/>
  <c r="R31" i="3"/>
  <c r="R22" i="3"/>
  <c r="R13" i="3"/>
  <c r="R1007" i="3"/>
  <c r="R998" i="3"/>
  <c r="R989" i="3"/>
  <c r="R980" i="3"/>
  <c r="R971" i="3"/>
  <c r="R962" i="3"/>
  <c r="R952" i="3"/>
  <c r="R943" i="3"/>
  <c r="R934" i="3"/>
  <c r="R925" i="3"/>
  <c r="R916" i="3"/>
  <c r="R907" i="3"/>
  <c r="R898" i="3"/>
  <c r="R888" i="3"/>
  <c r="R879" i="3"/>
  <c r="R870" i="3"/>
  <c r="R861" i="3"/>
  <c r="R852" i="3"/>
  <c r="R843" i="3"/>
  <c r="R834" i="3"/>
  <c r="R824" i="3"/>
  <c r="R815" i="3"/>
  <c r="R806" i="3"/>
  <c r="R797" i="3"/>
  <c r="R788" i="3"/>
  <c r="R779" i="3"/>
  <c r="R770" i="3"/>
  <c r="R760" i="3"/>
  <c r="R751" i="3"/>
  <c r="R742" i="3"/>
  <c r="R733" i="3"/>
  <c r="R724" i="3"/>
  <c r="R715" i="3"/>
  <c r="R706" i="3"/>
  <c r="R696" i="3"/>
  <c r="R687" i="3"/>
  <c r="R678" i="3"/>
  <c r="R669" i="3"/>
  <c r="R660" i="3"/>
  <c r="R651" i="3"/>
  <c r="R642" i="3"/>
  <c r="R632" i="3"/>
  <c r="R623" i="3"/>
  <c r="R614" i="3"/>
  <c r="R605" i="3"/>
  <c r="R596" i="3"/>
  <c r="R587" i="3"/>
  <c r="R578" i="3"/>
  <c r="R568" i="3"/>
  <c r="R559" i="3"/>
  <c r="R550" i="3"/>
  <c r="R541" i="3"/>
  <c r="R532" i="3"/>
  <c r="R523" i="3"/>
  <c r="R514" i="3"/>
  <c r="R504" i="3"/>
  <c r="R495" i="3"/>
  <c r="R486" i="3"/>
  <c r="R477" i="3"/>
  <c r="R468" i="3"/>
  <c r="R459" i="3"/>
  <c r="R450" i="3"/>
  <c r="R440" i="3"/>
  <c r="R431" i="3"/>
  <c r="R422" i="3"/>
  <c r="R413" i="3"/>
  <c r="R404" i="3"/>
  <c r="R395" i="3"/>
  <c r="R386" i="3"/>
  <c r="R376" i="3"/>
  <c r="R367" i="3"/>
  <c r="R358" i="3"/>
  <c r="R349" i="3"/>
  <c r="R340" i="3"/>
  <c r="R331" i="3"/>
  <c r="R322" i="3"/>
  <c r="R312" i="3"/>
  <c r="R303" i="3"/>
  <c r="R294" i="3"/>
  <c r="R285" i="3"/>
  <c r="R276" i="3"/>
  <c r="R267" i="3"/>
  <c r="R258" i="3"/>
  <c r="R248" i="3"/>
  <c r="R239" i="3"/>
  <c r="R230" i="3"/>
  <c r="R221" i="3"/>
  <c r="R212" i="3"/>
  <c r="R203" i="3"/>
  <c r="R194" i="3"/>
  <c r="R184" i="3"/>
  <c r="R175" i="3"/>
  <c r="R166" i="3"/>
  <c r="R157" i="3"/>
  <c r="R148" i="3"/>
  <c r="R139" i="3"/>
  <c r="R130" i="3"/>
  <c r="R120" i="3"/>
  <c r="R111" i="3"/>
  <c r="R102" i="3"/>
  <c r="R93" i="3"/>
  <c r="R84" i="3"/>
  <c r="R75" i="3"/>
  <c r="R66" i="3"/>
  <c r="R56" i="3"/>
  <c r="R47" i="3"/>
  <c r="R38" i="3"/>
  <c r="R29" i="3"/>
  <c r="R20" i="3"/>
  <c r="R1006" i="3"/>
  <c r="R997" i="3"/>
  <c r="R988" i="3"/>
  <c r="R979" i="3"/>
  <c r="R970" i="3"/>
  <c r="R960" i="3"/>
  <c r="R951" i="3"/>
  <c r="R942" i="3"/>
  <c r="R933" i="3"/>
  <c r="R924" i="3"/>
  <c r="R915" i="3"/>
  <c r="R906" i="3"/>
  <c r="R896" i="3"/>
  <c r="R887" i="3"/>
  <c r="R878" i="3"/>
  <c r="R869" i="3"/>
  <c r="R860" i="3"/>
  <c r="R851" i="3"/>
  <c r="R842" i="3"/>
  <c r="R832" i="3"/>
  <c r="R823" i="3"/>
  <c r="R814" i="3"/>
  <c r="R805" i="3"/>
  <c r="R796" i="3"/>
  <c r="R787" i="3"/>
  <c r="R778" i="3"/>
  <c r="R768" i="3"/>
  <c r="R759" i="3"/>
  <c r="R750" i="3"/>
  <c r="R741" i="3"/>
  <c r="R732" i="3"/>
  <c r="R723" i="3"/>
  <c r="R714" i="3"/>
  <c r="R704" i="3"/>
  <c r="R695" i="3"/>
  <c r="R686" i="3"/>
  <c r="R677" i="3"/>
  <c r="R668" i="3"/>
  <c r="R659" i="3"/>
  <c r="R650" i="3"/>
  <c r="R640" i="3"/>
  <c r="R631" i="3"/>
  <c r="R622" i="3"/>
  <c r="R613" i="3"/>
  <c r="R604" i="3"/>
  <c r="R595" i="3"/>
  <c r="R586" i="3"/>
  <c r="R576" i="3"/>
  <c r="R567" i="3"/>
  <c r="R558" i="3"/>
  <c r="R549" i="3"/>
  <c r="R540" i="3"/>
  <c r="R531" i="3"/>
  <c r="R522" i="3"/>
  <c r="R512" i="3"/>
  <c r="R503" i="3"/>
  <c r="R494" i="3"/>
  <c r="R485" i="3"/>
  <c r="R476" i="3"/>
  <c r="R467" i="3"/>
  <c r="R458" i="3"/>
  <c r="R448" i="3"/>
  <c r="R439" i="3"/>
  <c r="R430" i="3"/>
  <c r="R421" i="3"/>
  <c r="R412" i="3"/>
  <c r="R403" i="3"/>
  <c r="R394" i="3"/>
  <c r="R384" i="3"/>
  <c r="R375" i="3"/>
  <c r="R366" i="3"/>
  <c r="R357" i="3"/>
  <c r="R348" i="3"/>
  <c r="R339" i="3"/>
  <c r="R330" i="3"/>
  <c r="R320" i="3"/>
  <c r="R311" i="3"/>
  <c r="R302" i="3"/>
  <c r="R293" i="3"/>
  <c r="R284" i="3"/>
  <c r="R275" i="3"/>
  <c r="R266" i="3"/>
  <c r="R256" i="3"/>
  <c r="R247" i="3"/>
  <c r="R238" i="3"/>
  <c r="R229" i="3"/>
  <c r="R220" i="3"/>
  <c r="R211" i="3"/>
  <c r="R202" i="3"/>
  <c r="R192" i="3"/>
  <c r="R183" i="3"/>
  <c r="R174" i="3"/>
  <c r="R165" i="3"/>
  <c r="R156" i="3"/>
  <c r="R147" i="3"/>
  <c r="R138" i="3"/>
  <c r="R128" i="3"/>
  <c r="R119" i="3"/>
  <c r="R110" i="3"/>
  <c r="R101" i="3"/>
  <c r="R92" i="3"/>
  <c r="R83" i="3"/>
  <c r="R74" i="3"/>
  <c r="R64" i="3"/>
  <c r="R55" i="3"/>
  <c r="R46" i="3"/>
  <c r="R37" i="3"/>
  <c r="R28" i="3"/>
  <c r="R19" i="3"/>
  <c r="R11" i="3"/>
  <c r="R1008" i="3"/>
  <c r="R990" i="3"/>
  <c r="R972" i="3"/>
  <c r="R954" i="3"/>
  <c r="R935" i="3"/>
  <c r="R917" i="3"/>
  <c r="R899" i="3"/>
  <c r="R880" i="3"/>
  <c r="R862" i="3"/>
  <c r="R844" i="3"/>
  <c r="R826" i="3"/>
  <c r="R807" i="3"/>
  <c r="R789" i="3"/>
  <c r="R771" i="3"/>
  <c r="R752" i="3"/>
  <c r="R734" i="3"/>
  <c r="R716" i="3"/>
  <c r="R698" i="3"/>
  <c r="R679" i="3"/>
  <c r="R661" i="3"/>
  <c r="R643" i="3"/>
  <c r="R624" i="3"/>
  <c r="R606" i="3"/>
  <c r="R588" i="3"/>
  <c r="R570" i="3"/>
  <c r="R551" i="3"/>
  <c r="R533" i="3"/>
  <c r="R515" i="3"/>
  <c r="R496" i="3"/>
  <c r="R478" i="3"/>
  <c r="R460" i="3"/>
  <c r="R442" i="3"/>
  <c r="R423" i="3"/>
  <c r="R405" i="3"/>
  <c r="R387" i="3"/>
  <c r="R368" i="3"/>
  <c r="R350" i="3"/>
  <c r="R332" i="3"/>
  <c r="R314" i="3"/>
  <c r="R295" i="3"/>
  <c r="R277" i="3"/>
  <c r="R259" i="3"/>
  <c r="R240" i="3"/>
  <c r="R222" i="3"/>
  <c r="R204" i="3"/>
  <c r="R186" i="3"/>
  <c r="R167" i="3"/>
  <c r="R149" i="3"/>
  <c r="R131" i="3"/>
  <c r="R112" i="3"/>
  <c r="R94" i="3"/>
  <c r="R76" i="3"/>
  <c r="R58" i="3"/>
  <c r="R39" i="3"/>
  <c r="R21" i="3"/>
  <c r="R1005" i="3"/>
  <c r="R987" i="3"/>
  <c r="R968" i="3"/>
  <c r="R950" i="3"/>
  <c r="R932" i="3"/>
  <c r="R914" i="3"/>
  <c r="R895" i="3"/>
  <c r="R877" i="3"/>
  <c r="R859" i="3"/>
  <c r="R840" i="3"/>
  <c r="R822" i="3"/>
  <c r="R804" i="3"/>
  <c r="R786" i="3"/>
  <c r="R767" i="3"/>
  <c r="R749" i="3"/>
  <c r="R731" i="3"/>
  <c r="R712" i="3"/>
  <c r="R694" i="3"/>
  <c r="R676" i="3"/>
  <c r="R658" i="3"/>
  <c r="R639" i="3"/>
  <c r="R621" i="3"/>
  <c r="R603" i="3"/>
  <c r="R584" i="3"/>
  <c r="R566" i="3"/>
  <c r="R548" i="3"/>
  <c r="R530" i="3"/>
  <c r="R511" i="3"/>
  <c r="R493" i="3"/>
  <c r="R475" i="3"/>
  <c r="R456" i="3"/>
  <c r="R438" i="3"/>
  <c r="R420" i="3"/>
  <c r="R402" i="3"/>
  <c r="R383" i="3"/>
  <c r="R365" i="3"/>
  <c r="R347" i="3"/>
  <c r="R328" i="3"/>
  <c r="R310" i="3"/>
  <c r="R292" i="3"/>
  <c r="R274" i="3"/>
  <c r="R255" i="3"/>
  <c r="R237" i="3"/>
  <c r="R219" i="3"/>
  <c r="R200" i="3"/>
  <c r="R182" i="3"/>
  <c r="R164" i="3"/>
  <c r="R146" i="3"/>
  <c r="R127" i="3"/>
  <c r="R109" i="3"/>
  <c r="R91" i="3"/>
  <c r="R72" i="3"/>
  <c r="R54" i="3"/>
  <c r="R36" i="3"/>
  <c r="R18" i="3"/>
  <c r="R1003" i="3"/>
  <c r="R984" i="3"/>
  <c r="R966" i="3"/>
  <c r="R948" i="3"/>
  <c r="R930" i="3"/>
  <c r="R911" i="3"/>
  <c r="R893" i="3"/>
  <c r="R875" i="3"/>
  <c r="R856" i="3"/>
  <c r="R838" i="3"/>
  <c r="R820" i="3"/>
  <c r="R802" i="3"/>
  <c r="R783" i="3"/>
  <c r="R765" i="3"/>
  <c r="R747" i="3"/>
  <c r="R728" i="3"/>
  <c r="R710" i="3"/>
  <c r="R692" i="3"/>
  <c r="R674" i="3"/>
  <c r="R655" i="3"/>
  <c r="R637" i="3"/>
  <c r="R619" i="3"/>
  <c r="R600" i="3"/>
  <c r="R582" i="3"/>
  <c r="R564" i="3"/>
  <c r="R546" i="3"/>
  <c r="R527" i="3"/>
  <c r="R509" i="3"/>
  <c r="R491" i="3"/>
  <c r="R472" i="3"/>
  <c r="R454" i="3"/>
  <c r="R436" i="3"/>
  <c r="R418" i="3"/>
  <c r="R399" i="3"/>
  <c r="R381" i="3"/>
  <c r="R363" i="3"/>
  <c r="R344" i="3"/>
  <c r="R326" i="3"/>
  <c r="R308" i="3"/>
  <c r="R290" i="3"/>
  <c r="R271" i="3"/>
  <c r="R253" i="3"/>
  <c r="R235" i="3"/>
  <c r="R216" i="3"/>
  <c r="R198" i="3"/>
  <c r="R180" i="3"/>
  <c r="R162" i="3"/>
  <c r="R143" i="3"/>
  <c r="R125" i="3"/>
  <c r="R107" i="3"/>
  <c r="R88" i="3"/>
  <c r="R70" i="3"/>
  <c r="R52" i="3"/>
  <c r="R34" i="3"/>
  <c r="R15" i="3"/>
  <c r="R1002" i="3"/>
  <c r="R983" i="3"/>
  <c r="R965" i="3"/>
  <c r="R947" i="3"/>
  <c r="R928" i="3"/>
  <c r="R910" i="3"/>
  <c r="R892" i="3"/>
  <c r="R874" i="3"/>
  <c r="R855" i="3"/>
  <c r="R837" i="3"/>
  <c r="R819" i="3"/>
  <c r="R800" i="3"/>
  <c r="R782" i="3"/>
  <c r="R764" i="3"/>
  <c r="R746" i="3"/>
  <c r="R727" i="3"/>
  <c r="R709" i="3"/>
  <c r="R691" i="3"/>
  <c r="R672" i="3"/>
  <c r="R654" i="3"/>
  <c r="R636" i="3"/>
  <c r="R618" i="3"/>
  <c r="R599" i="3"/>
  <c r="R581" i="3"/>
  <c r="R563" i="3"/>
  <c r="R544" i="3"/>
  <c r="R526" i="3"/>
  <c r="R508" i="3"/>
  <c r="R490" i="3"/>
  <c r="R471" i="3"/>
  <c r="R453" i="3"/>
  <c r="R435" i="3"/>
  <c r="R416" i="3"/>
  <c r="R398" i="3"/>
  <c r="R380" i="3"/>
  <c r="R362" i="3"/>
  <c r="R343" i="3"/>
  <c r="R325" i="3"/>
  <c r="R307" i="3"/>
  <c r="R288" i="3"/>
  <c r="R270" i="3"/>
  <c r="R252" i="3"/>
  <c r="R234" i="3"/>
  <c r="R215" i="3"/>
  <c r="R197" i="3"/>
  <c r="R179" i="3"/>
  <c r="R160" i="3"/>
  <c r="R142" i="3"/>
  <c r="R124" i="3"/>
  <c r="R106" i="3"/>
  <c r="R87" i="3"/>
  <c r="R69" i="3"/>
  <c r="R51" i="3"/>
  <c r="R32" i="3"/>
  <c r="R14" i="3"/>
  <c r="R999" i="3"/>
  <c r="R981" i="3"/>
  <c r="R963" i="3"/>
  <c r="R944" i="3"/>
  <c r="R926" i="3"/>
  <c r="R908" i="3"/>
  <c r="R890" i="3"/>
  <c r="R871" i="3"/>
  <c r="R853" i="3"/>
  <c r="R835" i="3"/>
  <c r="R816" i="3"/>
  <c r="R798" i="3"/>
  <c r="R780" i="3"/>
  <c r="R762" i="3"/>
  <c r="R743" i="3"/>
  <c r="R725" i="3"/>
  <c r="R707" i="3"/>
  <c r="R688" i="3"/>
  <c r="R670" i="3"/>
  <c r="R652" i="3"/>
  <c r="R634" i="3"/>
  <c r="R615" i="3"/>
  <c r="R597" i="3"/>
  <c r="R579" i="3"/>
  <c r="R560" i="3"/>
  <c r="R542" i="3"/>
  <c r="R524" i="3"/>
  <c r="R506" i="3"/>
  <c r="R487" i="3"/>
  <c r="R469" i="3"/>
  <c r="R451" i="3"/>
  <c r="R432" i="3"/>
  <c r="R414" i="3"/>
  <c r="R396" i="3"/>
  <c r="R378" i="3"/>
  <c r="R359" i="3"/>
  <c r="R341" i="3"/>
  <c r="R323" i="3"/>
  <c r="R304" i="3"/>
  <c r="R286" i="3"/>
  <c r="R268" i="3"/>
  <c r="R250" i="3"/>
  <c r="R231" i="3"/>
  <c r="R213" i="3"/>
  <c r="R195" i="3"/>
  <c r="R176" i="3"/>
  <c r="R158" i="3"/>
  <c r="R140" i="3"/>
  <c r="R122" i="3"/>
  <c r="R103" i="3"/>
  <c r="R85" i="3"/>
  <c r="R67" i="3"/>
  <c r="R48" i="3"/>
  <c r="R30" i="3"/>
  <c r="R12" i="3"/>
  <c r="R994" i="3"/>
  <c r="R975" i="3"/>
  <c r="R957" i="3"/>
  <c r="R939" i="3"/>
  <c r="R920" i="3"/>
  <c r="R902" i="3"/>
  <c r="R884" i="3"/>
  <c r="R866" i="3"/>
  <c r="R847" i="3"/>
  <c r="R829" i="3"/>
  <c r="R811" i="3"/>
  <c r="R792" i="3"/>
  <c r="R774" i="3"/>
  <c r="R756" i="3"/>
  <c r="R738" i="3"/>
  <c r="R719" i="3"/>
  <c r="R701" i="3"/>
  <c r="R683" i="3"/>
  <c r="R664" i="3"/>
  <c r="R646" i="3"/>
  <c r="R628" i="3"/>
  <c r="R610" i="3"/>
  <c r="R591" i="3"/>
  <c r="R573" i="3"/>
  <c r="R555" i="3"/>
  <c r="R536" i="3"/>
  <c r="R518" i="3"/>
  <c r="R500" i="3"/>
  <c r="R482" i="3"/>
  <c r="R463" i="3"/>
  <c r="R445" i="3"/>
  <c r="R427" i="3"/>
  <c r="R408" i="3"/>
  <c r="R390" i="3"/>
  <c r="R372" i="3"/>
  <c r="R354" i="3"/>
  <c r="R335" i="3"/>
  <c r="R317" i="3"/>
  <c r="R299" i="3"/>
  <c r="R280" i="3"/>
  <c r="R262" i="3"/>
  <c r="R244" i="3"/>
  <c r="R226" i="3"/>
  <c r="R207" i="3"/>
  <c r="R189" i="3"/>
  <c r="R171" i="3"/>
  <c r="R152" i="3"/>
  <c r="R134" i="3"/>
  <c r="R116" i="3"/>
  <c r="R98" i="3"/>
  <c r="R79" i="3"/>
  <c r="R61" i="3"/>
  <c r="R43" i="3"/>
  <c r="R24" i="3"/>
  <c r="R992" i="3"/>
  <c r="R974" i="3"/>
  <c r="R956" i="3"/>
  <c r="R938" i="3"/>
  <c r="R919" i="3"/>
  <c r="R901" i="3"/>
  <c r="R883" i="3"/>
  <c r="R864" i="3"/>
  <c r="R846" i="3"/>
  <c r="R828" i="3"/>
  <c r="R810" i="3"/>
  <c r="R791" i="3"/>
  <c r="R773" i="3"/>
  <c r="R755" i="3"/>
  <c r="R736" i="3"/>
  <c r="R718" i="3"/>
  <c r="R700" i="3"/>
  <c r="R682" i="3"/>
  <c r="R663" i="3"/>
  <c r="R645" i="3"/>
  <c r="R627" i="3"/>
  <c r="R608" i="3"/>
  <c r="R590" i="3"/>
  <c r="R572" i="3"/>
  <c r="R554" i="3"/>
  <c r="R535" i="3"/>
  <c r="R517" i="3"/>
  <c r="R499" i="3"/>
  <c r="R480" i="3"/>
  <c r="R462" i="3"/>
  <c r="R444" i="3"/>
  <c r="R426" i="3"/>
  <c r="R407" i="3"/>
  <c r="R389" i="3"/>
  <c r="R371" i="3"/>
  <c r="R352" i="3"/>
  <c r="R334" i="3"/>
  <c r="R316" i="3"/>
  <c r="R298" i="3"/>
  <c r="R279" i="3"/>
  <c r="R261" i="3"/>
  <c r="R243" i="3"/>
  <c r="R224" i="3"/>
  <c r="R206" i="3"/>
  <c r="R188" i="3"/>
  <c r="R170" i="3"/>
  <c r="R151" i="3"/>
  <c r="R133" i="3"/>
  <c r="R115" i="3"/>
  <c r="R96" i="3"/>
  <c r="R78" i="3"/>
  <c r="R60" i="3"/>
  <c r="R42" i="3"/>
  <c r="R23" i="3"/>
  <c r="R996" i="3"/>
  <c r="R850" i="3"/>
  <c r="R703" i="3"/>
  <c r="R557" i="3"/>
  <c r="R411" i="3"/>
  <c r="R264" i="3"/>
  <c r="R118" i="3"/>
  <c r="R978" i="3"/>
  <c r="R831" i="3"/>
  <c r="R685" i="3"/>
  <c r="R539" i="3"/>
  <c r="R392" i="3"/>
  <c r="R246" i="3"/>
  <c r="R100" i="3"/>
  <c r="R959" i="3"/>
  <c r="R813" i="3"/>
  <c r="R667" i="3"/>
  <c r="R520" i="3"/>
  <c r="R374" i="3"/>
  <c r="R228" i="3"/>
  <c r="R82" i="3"/>
  <c r="R941" i="3"/>
  <c r="R795" i="3"/>
  <c r="R648" i="3"/>
  <c r="R502" i="3"/>
  <c r="R356" i="3"/>
  <c r="R210" i="3"/>
  <c r="R63" i="3"/>
  <c r="R923" i="3"/>
  <c r="R776" i="3"/>
  <c r="R630" i="3"/>
  <c r="R484" i="3"/>
  <c r="R338" i="3"/>
  <c r="R191" i="3"/>
  <c r="R45" i="3"/>
  <c r="R904" i="3"/>
  <c r="R758" i="3"/>
  <c r="R612" i="3"/>
  <c r="R466" i="3"/>
  <c r="R319" i="3"/>
  <c r="R173" i="3"/>
  <c r="R27" i="3"/>
  <c r="R886" i="3"/>
  <c r="R740" i="3"/>
  <c r="R594" i="3"/>
  <c r="R447" i="3"/>
  <c r="R301" i="3"/>
  <c r="R155" i="3"/>
  <c r="R868" i="3"/>
  <c r="R722" i="3"/>
  <c r="R575" i="3"/>
  <c r="R429" i="3"/>
  <c r="R283" i="3"/>
  <c r="R136" i="3"/>
  <c r="BH1007" i="3"/>
  <c r="BH999" i="3"/>
  <c r="BH991" i="3"/>
  <c r="BH983" i="3"/>
  <c r="BH975" i="3"/>
  <c r="BH967" i="3"/>
  <c r="BH959" i="3"/>
  <c r="BH951" i="3"/>
  <c r="BH943" i="3"/>
  <c r="BH935" i="3"/>
  <c r="BH927" i="3"/>
  <c r="BH919" i="3"/>
  <c r="BH911" i="3"/>
  <c r="BH903" i="3"/>
  <c r="BH895" i="3"/>
  <c r="BH887" i="3"/>
  <c r="BH879" i="3"/>
  <c r="BH871" i="3"/>
  <c r="BH863" i="3"/>
  <c r="BH855" i="3"/>
  <c r="BH847" i="3"/>
  <c r="BH839" i="3"/>
  <c r="BH831" i="3"/>
  <c r="BH823" i="3"/>
  <c r="BH815" i="3"/>
  <c r="BH807" i="3"/>
  <c r="BH799" i="3"/>
  <c r="BH791" i="3"/>
  <c r="BH783" i="3"/>
  <c r="BH775" i="3"/>
  <c r="BH767" i="3"/>
  <c r="BH759" i="3"/>
  <c r="BH751" i="3"/>
  <c r="BH743" i="3"/>
  <c r="BH735" i="3"/>
  <c r="BH727" i="3"/>
  <c r="BH719" i="3"/>
  <c r="BH711" i="3"/>
  <c r="BH703" i="3"/>
  <c r="BH695" i="3"/>
  <c r="BH687" i="3"/>
  <c r="BH679" i="3"/>
  <c r="BH671" i="3"/>
  <c r="BH663" i="3"/>
  <c r="BH655" i="3"/>
  <c r="BH647" i="3"/>
  <c r="BH639" i="3"/>
  <c r="BH631" i="3"/>
  <c r="BH623" i="3"/>
  <c r="BH615" i="3"/>
  <c r="BH607" i="3"/>
  <c r="BH599" i="3"/>
  <c r="BH591" i="3"/>
  <c r="BH583" i="3"/>
  <c r="BH575" i="3"/>
  <c r="BH567" i="3"/>
  <c r="BH559" i="3"/>
  <c r="BH551" i="3"/>
  <c r="BH543" i="3"/>
  <c r="BH535" i="3"/>
  <c r="BH527" i="3"/>
  <c r="BH519" i="3"/>
  <c r="BH511" i="3"/>
  <c r="BH503" i="3"/>
  <c r="BH495" i="3"/>
  <c r="BH487" i="3"/>
  <c r="BH479" i="3"/>
  <c r="BH471" i="3"/>
  <c r="BH463" i="3"/>
  <c r="BH455" i="3"/>
  <c r="BH447" i="3"/>
  <c r="BH439" i="3"/>
  <c r="BH431" i="3"/>
  <c r="BH423" i="3"/>
  <c r="BH415" i="3"/>
  <c r="BH407" i="3"/>
  <c r="BH399" i="3"/>
  <c r="BH391" i="3"/>
  <c r="BH383" i="3"/>
  <c r="BH375" i="3"/>
  <c r="BH367" i="3"/>
  <c r="BH359" i="3"/>
  <c r="BH351" i="3"/>
  <c r="BH343" i="3"/>
  <c r="BH335" i="3"/>
  <c r="BH327" i="3"/>
  <c r="BH319" i="3"/>
  <c r="BH311" i="3"/>
  <c r="BH303" i="3"/>
  <c r="BH295" i="3"/>
  <c r="BH287" i="3"/>
  <c r="BH279" i="3"/>
  <c r="BH271" i="3"/>
  <c r="BH263" i="3"/>
  <c r="BH255" i="3"/>
  <c r="BH247" i="3"/>
  <c r="BH239" i="3"/>
  <c r="BH231" i="3"/>
  <c r="BH223" i="3"/>
  <c r="BH215" i="3"/>
  <c r="BH207" i="3"/>
  <c r="BH199" i="3"/>
  <c r="BH191" i="3"/>
  <c r="BH183" i="3"/>
  <c r="BH175" i="3"/>
  <c r="BH167" i="3"/>
  <c r="BH159" i="3"/>
  <c r="BH151" i="3"/>
  <c r="BH143" i="3"/>
  <c r="BH135" i="3"/>
  <c r="BH127" i="3"/>
  <c r="BH119" i="3"/>
  <c r="BH111" i="3"/>
  <c r="BH103" i="3"/>
  <c r="BH95" i="3"/>
  <c r="BH87" i="3"/>
  <c r="BH79" i="3"/>
  <c r="BH71" i="3"/>
  <c r="BH63" i="3"/>
  <c r="BH55" i="3"/>
  <c r="BH47" i="3"/>
  <c r="BH39" i="3"/>
  <c r="BH31" i="3"/>
  <c r="BH23" i="3"/>
  <c r="BH15" i="3"/>
  <c r="BH1006" i="3"/>
  <c r="BH998" i="3"/>
  <c r="BH990" i="3"/>
  <c r="BH982" i="3"/>
  <c r="BH974" i="3"/>
  <c r="BH966" i="3"/>
  <c r="BH958" i="3"/>
  <c r="BH950" i="3"/>
  <c r="BH942" i="3"/>
  <c r="BH934" i="3"/>
  <c r="BH926" i="3"/>
  <c r="BH918" i="3"/>
  <c r="BH910" i="3"/>
  <c r="BH902" i="3"/>
  <c r="BH894" i="3"/>
  <c r="BH886" i="3"/>
  <c r="BH878" i="3"/>
  <c r="BH870" i="3"/>
  <c r="BH862" i="3"/>
  <c r="BH854" i="3"/>
  <c r="BH846" i="3"/>
  <c r="BH838" i="3"/>
  <c r="BH830" i="3"/>
  <c r="BH822" i="3"/>
  <c r="BH814" i="3"/>
  <c r="BH806" i="3"/>
  <c r="BH798" i="3"/>
  <c r="BH790" i="3"/>
  <c r="BH782" i="3"/>
  <c r="BH774" i="3"/>
  <c r="BH766" i="3"/>
  <c r="BH758" i="3"/>
  <c r="BH750" i="3"/>
  <c r="BH742" i="3"/>
  <c r="BH734" i="3"/>
  <c r="BH726" i="3"/>
  <c r="BH718" i="3"/>
  <c r="BH710" i="3"/>
  <c r="BH702" i="3"/>
  <c r="BH694" i="3"/>
  <c r="BH686" i="3"/>
  <c r="BH678" i="3"/>
  <c r="BH670" i="3"/>
  <c r="BH662" i="3"/>
  <c r="BH654" i="3"/>
  <c r="BH646" i="3"/>
  <c r="BH638" i="3"/>
  <c r="BH630" i="3"/>
  <c r="BH622" i="3"/>
  <c r="BH614" i="3"/>
  <c r="BH606" i="3"/>
  <c r="BH598" i="3"/>
  <c r="BH590" i="3"/>
  <c r="BH582" i="3"/>
  <c r="BH574" i="3"/>
  <c r="BH566" i="3"/>
  <c r="BH558" i="3"/>
  <c r="BH550" i="3"/>
  <c r="BH542" i="3"/>
  <c r="BH534" i="3"/>
  <c r="BH526" i="3"/>
  <c r="BH518" i="3"/>
  <c r="BH510" i="3"/>
  <c r="BH502" i="3"/>
  <c r="BH494" i="3"/>
  <c r="BH486" i="3"/>
  <c r="BH478" i="3"/>
  <c r="BH470" i="3"/>
  <c r="BH462" i="3"/>
  <c r="BH454" i="3"/>
  <c r="BH446" i="3"/>
  <c r="BH438" i="3"/>
  <c r="BH430" i="3"/>
  <c r="BH422" i="3"/>
  <c r="BH414" i="3"/>
  <c r="BH406" i="3"/>
  <c r="BH398" i="3"/>
  <c r="BH390" i="3"/>
  <c r="BH382" i="3"/>
  <c r="BH374" i="3"/>
  <c r="BH366" i="3"/>
  <c r="BH358" i="3"/>
  <c r="BH350" i="3"/>
  <c r="BH342" i="3"/>
  <c r="BH334" i="3"/>
  <c r="BH326" i="3"/>
  <c r="BH318" i="3"/>
  <c r="BH310" i="3"/>
  <c r="BH302" i="3"/>
  <c r="BH294" i="3"/>
  <c r="BH286" i="3"/>
  <c r="BH278" i="3"/>
  <c r="BH270" i="3"/>
  <c r="BH262" i="3"/>
  <c r="BH254" i="3"/>
  <c r="BH246" i="3"/>
  <c r="BH238" i="3"/>
  <c r="BH230" i="3"/>
  <c r="BH222" i="3"/>
  <c r="BH214" i="3"/>
  <c r="BH206" i="3"/>
  <c r="BH198" i="3"/>
  <c r="BH190" i="3"/>
  <c r="BH182" i="3"/>
  <c r="BH174" i="3"/>
  <c r="BH166" i="3"/>
  <c r="BH158" i="3"/>
  <c r="BH150" i="3"/>
  <c r="BH142" i="3"/>
  <c r="BH134" i="3"/>
  <c r="BH126" i="3"/>
  <c r="BH118" i="3"/>
  <c r="BH110" i="3"/>
  <c r="BH102" i="3"/>
  <c r="BH94" i="3"/>
  <c r="BH86" i="3"/>
  <c r="BH78" i="3"/>
  <c r="BH70" i="3"/>
  <c r="BH62" i="3"/>
  <c r="BH54" i="3"/>
  <c r="BH46" i="3"/>
  <c r="BH38" i="3"/>
  <c r="BH30" i="3"/>
  <c r="BH22" i="3"/>
  <c r="BH14" i="3"/>
  <c r="BH1004" i="3"/>
  <c r="BH994" i="3"/>
  <c r="BH984" i="3"/>
  <c r="BH972" i="3"/>
  <c r="BH962" i="3"/>
  <c r="BH952" i="3"/>
  <c r="BH940" i="3"/>
  <c r="BH930" i="3"/>
  <c r="BH920" i="3"/>
  <c r="BH908" i="3"/>
  <c r="BH898" i="3"/>
  <c r="BH888" i="3"/>
  <c r="BH876" i="3"/>
  <c r="BH866" i="3"/>
  <c r="BH856" i="3"/>
  <c r="BH844" i="3"/>
  <c r="BH834" i="3"/>
  <c r="BH824" i="3"/>
  <c r="BH812" i="3"/>
  <c r="BH802" i="3"/>
  <c r="BH792" i="3"/>
  <c r="BH780" i="3"/>
  <c r="BH770" i="3"/>
  <c r="BH760" i="3"/>
  <c r="BH748" i="3"/>
  <c r="BH738" i="3"/>
  <c r="BH728" i="3"/>
  <c r="BH716" i="3"/>
  <c r="BH706" i="3"/>
  <c r="BH696" i="3"/>
  <c r="BH684" i="3"/>
  <c r="BH674" i="3"/>
  <c r="BH664" i="3"/>
  <c r="BH652" i="3"/>
  <c r="BH642" i="3"/>
  <c r="BH632" i="3"/>
  <c r="BH620" i="3"/>
  <c r="BH610" i="3"/>
  <c r="BH600" i="3"/>
  <c r="BH588" i="3"/>
  <c r="BH578" i="3"/>
  <c r="BH568" i="3"/>
  <c r="BH556" i="3"/>
  <c r="BH546" i="3"/>
  <c r="BH536" i="3"/>
  <c r="BH524" i="3"/>
  <c r="BH514" i="3"/>
  <c r="BH504" i="3"/>
  <c r="BH492" i="3"/>
  <c r="BH482" i="3"/>
  <c r="BH472" i="3"/>
  <c r="BH460" i="3"/>
  <c r="BH450" i="3"/>
  <c r="BH440" i="3"/>
  <c r="BH428" i="3"/>
  <c r="BH418" i="3"/>
  <c r="BH408" i="3"/>
  <c r="BH396" i="3"/>
  <c r="BH386" i="3"/>
  <c r="BH376" i="3"/>
  <c r="BH364" i="3"/>
  <c r="BH354" i="3"/>
  <c r="BH344" i="3"/>
  <c r="BH332" i="3"/>
  <c r="BH322" i="3"/>
  <c r="BH312" i="3"/>
  <c r="BH300" i="3"/>
  <c r="BH290" i="3"/>
  <c r="BH280" i="3"/>
  <c r="BH268" i="3"/>
  <c r="BH258" i="3"/>
  <c r="BH248" i="3"/>
  <c r="BH236" i="3"/>
  <c r="BH226" i="3"/>
  <c r="BH216" i="3"/>
  <c r="BH204" i="3"/>
  <c r="BH194" i="3"/>
  <c r="BH184" i="3"/>
  <c r="BH172" i="3"/>
  <c r="BH162" i="3"/>
  <c r="BH152" i="3"/>
  <c r="BH140" i="3"/>
  <c r="BH130" i="3"/>
  <c r="BH120" i="3"/>
  <c r="BH108" i="3"/>
  <c r="BH98" i="3"/>
  <c r="BH88" i="3"/>
  <c r="BH76" i="3"/>
  <c r="BH66" i="3"/>
  <c r="BH56" i="3"/>
  <c r="BH44" i="3"/>
  <c r="BH34" i="3"/>
  <c r="BH24" i="3"/>
  <c r="BH12" i="3"/>
  <c r="BH1002" i="3"/>
  <c r="BH992" i="3"/>
  <c r="BH980" i="3"/>
  <c r="BH970" i="3"/>
  <c r="BH960" i="3"/>
  <c r="BH948" i="3"/>
  <c r="BH938" i="3"/>
  <c r="BH928" i="3"/>
  <c r="BH916" i="3"/>
  <c r="BH906" i="3"/>
  <c r="BH896" i="3"/>
  <c r="BH884" i="3"/>
  <c r="BH874" i="3"/>
  <c r="BH864" i="3"/>
  <c r="BH852" i="3"/>
  <c r="BH842" i="3"/>
  <c r="BH832" i="3"/>
  <c r="BH820" i="3"/>
  <c r="BH810" i="3"/>
  <c r="BH800" i="3"/>
  <c r="BH788" i="3"/>
  <c r="BH778" i="3"/>
  <c r="BH768" i="3"/>
  <c r="BH756" i="3"/>
  <c r="BH746" i="3"/>
  <c r="BH736" i="3"/>
  <c r="BH724" i="3"/>
  <c r="BH714" i="3"/>
  <c r="BH704" i="3"/>
  <c r="BH692" i="3"/>
  <c r="BH682" i="3"/>
  <c r="BH672" i="3"/>
  <c r="BH660" i="3"/>
  <c r="BH650" i="3"/>
  <c r="BH640" i="3"/>
  <c r="BH628" i="3"/>
  <c r="BH618" i="3"/>
  <c r="BH608" i="3"/>
  <c r="BH596" i="3"/>
  <c r="BH586" i="3"/>
  <c r="BH576" i="3"/>
  <c r="BH564" i="3"/>
  <c r="BH554" i="3"/>
  <c r="BH544" i="3"/>
  <c r="BH532" i="3"/>
  <c r="BH522" i="3"/>
  <c r="BH512" i="3"/>
  <c r="BH500" i="3"/>
  <c r="BH490" i="3"/>
  <c r="BH480" i="3"/>
  <c r="BH468" i="3"/>
  <c r="BH458" i="3"/>
  <c r="BH448" i="3"/>
  <c r="BH436" i="3"/>
  <c r="BH426" i="3"/>
  <c r="BH416" i="3"/>
  <c r="BH404" i="3"/>
  <c r="BH394" i="3"/>
  <c r="BH384" i="3"/>
  <c r="BH372" i="3"/>
  <c r="BH362" i="3"/>
  <c r="BH352" i="3"/>
  <c r="BH340" i="3"/>
  <c r="BH330" i="3"/>
  <c r="BH320" i="3"/>
  <c r="BH308" i="3"/>
  <c r="BH298" i="3"/>
  <c r="BH288" i="3"/>
  <c r="BH276" i="3"/>
  <c r="BH266" i="3"/>
  <c r="BH256" i="3"/>
  <c r="BH244" i="3"/>
  <c r="BH234" i="3"/>
  <c r="BH224" i="3"/>
  <c r="BH212" i="3"/>
  <c r="BH202" i="3"/>
  <c r="BH192" i="3"/>
  <c r="BH180" i="3"/>
  <c r="BH170" i="3"/>
  <c r="BH160" i="3"/>
  <c r="BH148" i="3"/>
  <c r="BH138" i="3"/>
  <c r="BH128" i="3"/>
  <c r="BH116" i="3"/>
  <c r="BH106" i="3"/>
  <c r="BH96" i="3"/>
  <c r="BH84" i="3"/>
  <c r="BH74" i="3"/>
  <c r="BH64" i="3"/>
  <c r="BH52" i="3"/>
  <c r="BH42" i="3"/>
  <c r="BH32" i="3"/>
  <c r="BH20" i="3"/>
  <c r="BH11" i="3"/>
  <c r="BH1008" i="3"/>
  <c r="BH996" i="3"/>
  <c r="BH986" i="3"/>
  <c r="BH976" i="3"/>
  <c r="BH964" i="3"/>
  <c r="BH954" i="3"/>
  <c r="BH944" i="3"/>
  <c r="BH932" i="3"/>
  <c r="BH922" i="3"/>
  <c r="BH912" i="3"/>
  <c r="BH900" i="3"/>
  <c r="BH890" i="3"/>
  <c r="BH880" i="3"/>
  <c r="BH868" i="3"/>
  <c r="BH858" i="3"/>
  <c r="BH848" i="3"/>
  <c r="BH836" i="3"/>
  <c r="BH826" i="3"/>
  <c r="BH816" i="3"/>
  <c r="BH804" i="3"/>
  <c r="BH794" i="3"/>
  <c r="BH784" i="3"/>
  <c r="BH772" i="3"/>
  <c r="BH762" i="3"/>
  <c r="BH752" i="3"/>
  <c r="BH740" i="3"/>
  <c r="BH730" i="3"/>
  <c r="BH720" i="3"/>
  <c r="BH708" i="3"/>
  <c r="BH698" i="3"/>
  <c r="BH688" i="3"/>
  <c r="BH676" i="3"/>
  <c r="BH666" i="3"/>
  <c r="BH656" i="3"/>
  <c r="BH644" i="3"/>
  <c r="BH634" i="3"/>
  <c r="BH624" i="3"/>
  <c r="BH612" i="3"/>
  <c r="BH602" i="3"/>
  <c r="BH592" i="3"/>
  <c r="BH580" i="3"/>
  <c r="BH570" i="3"/>
  <c r="BH560" i="3"/>
  <c r="BH548" i="3"/>
  <c r="BH538" i="3"/>
  <c r="BH528" i="3"/>
  <c r="BH516" i="3"/>
  <c r="BH506" i="3"/>
  <c r="BH496" i="3"/>
  <c r="BH484" i="3"/>
  <c r="BH474" i="3"/>
  <c r="BH464" i="3"/>
  <c r="BH452" i="3"/>
  <c r="BH442" i="3"/>
  <c r="BH432" i="3"/>
  <c r="BH420" i="3"/>
  <c r="BH410" i="3"/>
  <c r="BH400" i="3"/>
  <c r="BH388" i="3"/>
  <c r="BH378" i="3"/>
  <c r="BH368" i="3"/>
  <c r="BH356" i="3"/>
  <c r="BH346" i="3"/>
  <c r="BH336" i="3"/>
  <c r="BH324" i="3"/>
  <c r="BH314" i="3"/>
  <c r="BH304" i="3"/>
  <c r="BH292" i="3"/>
  <c r="BH282" i="3"/>
  <c r="BH272" i="3"/>
  <c r="BH260" i="3"/>
  <c r="BH250" i="3"/>
  <c r="BH240" i="3"/>
  <c r="BH228" i="3"/>
  <c r="BH218" i="3"/>
  <c r="BH208" i="3"/>
  <c r="BH196" i="3"/>
  <c r="BH186" i="3"/>
  <c r="BH176" i="3"/>
  <c r="BH164" i="3"/>
  <c r="BH154" i="3"/>
  <c r="BH144" i="3"/>
  <c r="BH132" i="3"/>
  <c r="BH122" i="3"/>
  <c r="BH112" i="3"/>
  <c r="BH100" i="3"/>
  <c r="BH90" i="3"/>
  <c r="BH80" i="3"/>
  <c r="BH68" i="3"/>
  <c r="BH58" i="3"/>
  <c r="BH48" i="3"/>
  <c r="BH36" i="3"/>
  <c r="BH26" i="3"/>
  <c r="BH16" i="3"/>
  <c r="BH1005" i="3"/>
  <c r="BH988" i="3"/>
  <c r="BH971" i="3"/>
  <c r="BH955" i="3"/>
  <c r="BH937" i="3"/>
  <c r="BH921" i="3"/>
  <c r="BH904" i="3"/>
  <c r="BH885" i="3"/>
  <c r="BH869" i="3"/>
  <c r="BH851" i="3"/>
  <c r="BH835" i="3"/>
  <c r="BH818" i="3"/>
  <c r="BH801" i="3"/>
  <c r="BH785" i="3"/>
  <c r="BH765" i="3"/>
  <c r="BH749" i="3"/>
  <c r="BH732" i="3"/>
  <c r="BH715" i="3"/>
  <c r="BH699" i="3"/>
  <c r="BH681" i="3"/>
  <c r="BH665" i="3"/>
  <c r="BH648" i="3"/>
  <c r="BH629" i="3"/>
  <c r="BH613" i="3"/>
  <c r="BH595" i="3"/>
  <c r="BH579" i="3"/>
  <c r="BH562" i="3"/>
  <c r="BH545" i="3"/>
  <c r="BH529" i="3"/>
  <c r="BH509" i="3"/>
  <c r="BH493" i="3"/>
  <c r="BH476" i="3"/>
  <c r="BH459" i="3"/>
  <c r="BH443" i="3"/>
  <c r="BH425" i="3"/>
  <c r="BH409" i="3"/>
  <c r="BH392" i="3"/>
  <c r="BH373" i="3"/>
  <c r="BH357" i="3"/>
  <c r="BH339" i="3"/>
  <c r="BH323" i="3"/>
  <c r="BH306" i="3"/>
  <c r="BH289" i="3"/>
  <c r="BH273" i="3"/>
  <c r="BH253" i="3"/>
  <c r="BH237" i="3"/>
  <c r="BH220" i="3"/>
  <c r="BH203" i="3"/>
  <c r="BH187" i="3"/>
  <c r="BH169" i="3"/>
  <c r="BH153" i="3"/>
  <c r="BH136" i="3"/>
  <c r="BH117" i="3"/>
  <c r="BH101" i="3"/>
  <c r="BH83" i="3"/>
  <c r="BH67" i="3"/>
  <c r="BH50" i="3"/>
  <c r="BH33" i="3"/>
  <c r="BH17" i="3"/>
  <c r="BH993" i="3"/>
  <c r="BH973" i="3"/>
  <c r="BH953" i="3"/>
  <c r="BH933" i="3"/>
  <c r="BH914" i="3"/>
  <c r="BH893" i="3"/>
  <c r="BH875" i="3"/>
  <c r="BH857" i="3"/>
  <c r="BH837" i="3"/>
  <c r="BH817" i="3"/>
  <c r="BH796" i="3"/>
  <c r="BH777" i="3"/>
  <c r="BH757" i="3"/>
  <c r="BH739" i="3"/>
  <c r="BH721" i="3"/>
  <c r="BH700" i="3"/>
  <c r="BH680" i="3"/>
  <c r="BH659" i="3"/>
  <c r="BH641" i="3"/>
  <c r="BH621" i="3"/>
  <c r="BH603" i="3"/>
  <c r="BH584" i="3"/>
  <c r="BH563" i="3"/>
  <c r="BH541" i="3"/>
  <c r="BH523" i="3"/>
  <c r="BH505" i="3"/>
  <c r="BH485" i="3"/>
  <c r="BH466" i="3"/>
  <c r="BH445" i="3"/>
  <c r="BH427" i="3"/>
  <c r="BH405" i="3"/>
  <c r="BH387" i="3"/>
  <c r="BH369" i="3"/>
  <c r="BH348" i="3"/>
  <c r="BH329" i="3"/>
  <c r="BH309" i="3"/>
  <c r="BH291" i="3"/>
  <c r="BH269" i="3"/>
  <c r="BH251" i="3"/>
  <c r="BH232" i="3"/>
  <c r="BH211" i="3"/>
  <c r="BH193" i="3"/>
  <c r="BH173" i="3"/>
  <c r="BH155" i="3"/>
  <c r="BH133" i="3"/>
  <c r="BH114" i="3"/>
  <c r="BH93" i="3"/>
  <c r="BH75" i="3"/>
  <c r="BH57" i="3"/>
  <c r="BH37" i="3"/>
  <c r="BH18" i="3"/>
  <c r="BH989" i="3"/>
  <c r="BH969" i="3"/>
  <c r="BH949" i="3"/>
  <c r="BH931" i="3"/>
  <c r="BH913" i="3"/>
  <c r="BH892" i="3"/>
  <c r="BH873" i="3"/>
  <c r="BH853" i="3"/>
  <c r="BH833" i="3"/>
  <c r="BH813" i="3"/>
  <c r="BH795" i="3"/>
  <c r="BH776" i="3"/>
  <c r="BH755" i="3"/>
  <c r="BH737" i="3"/>
  <c r="BH717" i="3"/>
  <c r="BH697" i="3"/>
  <c r="BH677" i="3"/>
  <c r="BH658" i="3"/>
  <c r="BH637" i="3"/>
  <c r="BH619" i="3"/>
  <c r="BH601" i="3"/>
  <c r="BH581" i="3"/>
  <c r="BH561" i="3"/>
  <c r="BH540" i="3"/>
  <c r="BH521" i="3"/>
  <c r="BH501" i="3"/>
  <c r="BH483" i="3"/>
  <c r="BH465" i="3"/>
  <c r="BH444" i="3"/>
  <c r="BH424" i="3"/>
  <c r="BH403" i="3"/>
  <c r="BH385" i="3"/>
  <c r="BH365" i="3"/>
  <c r="BH347" i="3"/>
  <c r="BH328" i="3"/>
  <c r="BH307" i="3"/>
  <c r="BH285" i="3"/>
  <c r="BH267" i="3"/>
  <c r="BH249" i="3"/>
  <c r="BH229" i="3"/>
  <c r="BH210" i="3"/>
  <c r="BH189" i="3"/>
  <c r="BH171" i="3"/>
  <c r="BH149" i="3"/>
  <c r="BH131" i="3"/>
  <c r="BH113" i="3"/>
  <c r="BH92" i="3"/>
  <c r="BH73" i="3"/>
  <c r="BH53" i="3"/>
  <c r="BH35" i="3"/>
  <c r="BH13" i="3"/>
  <c r="BH1003" i="3"/>
  <c r="BH985" i="3"/>
  <c r="BH965" i="3"/>
  <c r="BH946" i="3"/>
  <c r="BH925" i="3"/>
  <c r="BH907" i="3"/>
  <c r="BH889" i="3"/>
  <c r="BH867" i="3"/>
  <c r="BH849" i="3"/>
  <c r="BH828" i="3"/>
  <c r="BH809" i="3"/>
  <c r="BH789" i="3"/>
  <c r="BH771" i="3"/>
  <c r="BH753" i="3"/>
  <c r="BH731" i="3"/>
  <c r="BH712" i="3"/>
  <c r="BH691" i="3"/>
  <c r="BH673" i="3"/>
  <c r="BH653" i="3"/>
  <c r="BH635" i="3"/>
  <c r="BH616" i="3"/>
  <c r="BH594" i="3"/>
  <c r="BH573" i="3"/>
  <c r="BH555" i="3"/>
  <c r="BH537" i="3"/>
  <c r="BH517" i="3"/>
  <c r="BH498" i="3"/>
  <c r="BH477" i="3"/>
  <c r="BH457" i="3"/>
  <c r="BH437" i="3"/>
  <c r="BH419" i="3"/>
  <c r="BH401" i="3"/>
  <c r="BH380" i="3"/>
  <c r="BH361" i="3"/>
  <c r="BH341" i="3"/>
  <c r="BH321" i="3"/>
  <c r="BH301" i="3"/>
  <c r="BH283" i="3"/>
  <c r="BH264" i="3"/>
  <c r="BH243" i="3"/>
  <c r="BH225" i="3"/>
  <c r="BH205" i="3"/>
  <c r="BH185" i="3"/>
  <c r="BH165" i="3"/>
  <c r="BH146" i="3"/>
  <c r="BH125" i="3"/>
  <c r="BH107" i="3"/>
  <c r="BH89" i="3"/>
  <c r="BH69" i="3"/>
  <c r="BH49" i="3"/>
  <c r="BH28" i="3"/>
  <c r="BH1001" i="3"/>
  <c r="BH981" i="3"/>
  <c r="BH963" i="3"/>
  <c r="BH945" i="3"/>
  <c r="BH924" i="3"/>
  <c r="BH905" i="3"/>
  <c r="BH883" i="3"/>
  <c r="BH865" i="3"/>
  <c r="BH845" i="3"/>
  <c r="BH827" i="3"/>
  <c r="BH808" i="3"/>
  <c r="BH787" i="3"/>
  <c r="BH769" i="3"/>
  <c r="BH747" i="3"/>
  <c r="BH729" i="3"/>
  <c r="BH709" i="3"/>
  <c r="BH690" i="3"/>
  <c r="BH669" i="3"/>
  <c r="BH651" i="3"/>
  <c r="BH633" i="3"/>
  <c r="BH611" i="3"/>
  <c r="BH593" i="3"/>
  <c r="BH572" i="3"/>
  <c r="BH553" i="3"/>
  <c r="BH533" i="3"/>
  <c r="BH515" i="3"/>
  <c r="BH497" i="3"/>
  <c r="BH475" i="3"/>
  <c r="BH456" i="3"/>
  <c r="BH435" i="3"/>
  <c r="BH417" i="3"/>
  <c r="BH397" i="3"/>
  <c r="BH379" i="3"/>
  <c r="BH360" i="3"/>
  <c r="BH338" i="3"/>
  <c r="BH317" i="3"/>
  <c r="BH299" i="3"/>
  <c r="BH281" i="3"/>
  <c r="BH261" i="3"/>
  <c r="BH242" i="3"/>
  <c r="BH221" i="3"/>
  <c r="BH201" i="3"/>
  <c r="BH181" i="3"/>
  <c r="BH163" i="3"/>
  <c r="BH145" i="3"/>
  <c r="BH124" i="3"/>
  <c r="BH105" i="3"/>
  <c r="BH85" i="3"/>
  <c r="BH65" i="3"/>
  <c r="BH45" i="3"/>
  <c r="BH27" i="3"/>
  <c r="BH1000" i="3"/>
  <c r="BH979" i="3"/>
  <c r="BH961" i="3"/>
  <c r="BH941" i="3"/>
  <c r="BH923" i="3"/>
  <c r="BH901" i="3"/>
  <c r="BH882" i="3"/>
  <c r="BH861" i="3"/>
  <c r="BH843" i="3"/>
  <c r="BH825" i="3"/>
  <c r="BH805" i="3"/>
  <c r="BH786" i="3"/>
  <c r="BH764" i="3"/>
  <c r="BH745" i="3"/>
  <c r="BH725" i="3"/>
  <c r="BH707" i="3"/>
  <c r="BH689" i="3"/>
  <c r="BH668" i="3"/>
  <c r="BH649" i="3"/>
  <c r="BH627" i="3"/>
  <c r="BH609" i="3"/>
  <c r="BH589" i="3"/>
  <c r="BH571" i="3"/>
  <c r="BH552" i="3"/>
  <c r="BH531" i="3"/>
  <c r="BH513" i="3"/>
  <c r="BH491" i="3"/>
  <c r="BH473" i="3"/>
  <c r="BH453" i="3"/>
  <c r="BH434" i="3"/>
  <c r="BH413" i="3"/>
  <c r="BH395" i="3"/>
  <c r="BH377" i="3"/>
  <c r="BH355" i="3"/>
  <c r="BH337" i="3"/>
  <c r="BH316" i="3"/>
  <c r="BH297" i="3"/>
  <c r="BH277" i="3"/>
  <c r="BH259" i="3"/>
  <c r="BH241" i="3"/>
  <c r="BH219" i="3"/>
  <c r="BH200" i="3"/>
  <c r="BH179" i="3"/>
  <c r="BH161" i="3"/>
  <c r="BH141" i="3"/>
  <c r="BH123" i="3"/>
  <c r="BH104" i="3"/>
  <c r="BH82" i="3"/>
  <c r="BH61" i="3"/>
  <c r="BH43" i="3"/>
  <c r="BH25" i="3"/>
  <c r="BH997" i="3"/>
  <c r="BH978" i="3"/>
  <c r="BH957" i="3"/>
  <c r="BH939" i="3"/>
  <c r="BH917" i="3"/>
  <c r="BH899" i="3"/>
  <c r="BH881" i="3"/>
  <c r="BH860" i="3"/>
  <c r="BH841" i="3"/>
  <c r="BH821" i="3"/>
  <c r="BH803" i="3"/>
  <c r="BH781" i="3"/>
  <c r="BH763" i="3"/>
  <c r="BH744" i="3"/>
  <c r="BH723" i="3"/>
  <c r="BH705" i="3"/>
  <c r="BH685" i="3"/>
  <c r="BH667" i="3"/>
  <c r="BH645" i="3"/>
  <c r="BH626" i="3"/>
  <c r="BH605" i="3"/>
  <c r="BH587" i="3"/>
  <c r="BH569" i="3"/>
  <c r="BH549" i="3"/>
  <c r="BH530" i="3"/>
  <c r="BH508" i="3"/>
  <c r="BH489" i="3"/>
  <c r="BH469" i="3"/>
  <c r="BH451" i="3"/>
  <c r="BH433" i="3"/>
  <c r="BH412" i="3"/>
  <c r="BH393" i="3"/>
  <c r="BH371" i="3"/>
  <c r="BH353" i="3"/>
  <c r="BH333" i="3"/>
  <c r="BH315" i="3"/>
  <c r="BH296" i="3"/>
  <c r="BH275" i="3"/>
  <c r="BH257" i="3"/>
  <c r="BH235" i="3"/>
  <c r="BH217" i="3"/>
  <c r="BH197" i="3"/>
  <c r="BH178" i="3"/>
  <c r="BH157" i="3"/>
  <c r="BH139" i="3"/>
  <c r="BH121" i="3"/>
  <c r="BH99" i="3"/>
  <c r="BH81" i="3"/>
  <c r="BH60" i="3"/>
  <c r="BH41" i="3"/>
  <c r="BH21" i="3"/>
  <c r="BH995" i="3"/>
  <c r="BH977" i="3"/>
  <c r="BH956" i="3"/>
  <c r="BH936" i="3"/>
  <c r="BH915" i="3"/>
  <c r="BH897" i="3"/>
  <c r="BH877" i="3"/>
  <c r="BH859" i="3"/>
  <c r="BH840" i="3"/>
  <c r="BH819" i="3"/>
  <c r="BH797" i="3"/>
  <c r="BH779" i="3"/>
  <c r="BH761" i="3"/>
  <c r="BH741" i="3"/>
  <c r="BH722" i="3"/>
  <c r="BH701" i="3"/>
  <c r="BH683" i="3"/>
  <c r="BH661" i="3"/>
  <c r="BH643" i="3"/>
  <c r="BH625" i="3"/>
  <c r="BH604" i="3"/>
  <c r="BH585" i="3"/>
  <c r="BH565" i="3"/>
  <c r="BH547" i="3"/>
  <c r="BH525" i="3"/>
  <c r="BH507" i="3"/>
  <c r="BH488" i="3"/>
  <c r="BH467" i="3"/>
  <c r="BH449" i="3"/>
  <c r="BH429" i="3"/>
  <c r="BH411" i="3"/>
  <c r="BH389" i="3"/>
  <c r="BH370" i="3"/>
  <c r="BH349" i="3"/>
  <c r="BH331" i="3"/>
  <c r="BH313" i="3"/>
  <c r="BH293" i="3"/>
  <c r="BH274" i="3"/>
  <c r="BH252" i="3"/>
  <c r="BH233" i="3"/>
  <c r="BH213" i="3"/>
  <c r="BH195" i="3"/>
  <c r="BH177" i="3"/>
  <c r="BH156" i="3"/>
  <c r="BH137" i="3"/>
  <c r="BH115" i="3"/>
  <c r="BH97" i="3"/>
  <c r="BH77" i="3"/>
  <c r="BH59" i="3"/>
  <c r="BH40" i="3"/>
  <c r="BH19" i="3"/>
  <c r="BH968" i="3"/>
  <c r="BH811" i="3"/>
  <c r="BH657" i="3"/>
  <c r="BH499" i="3"/>
  <c r="BH345" i="3"/>
  <c r="BH188" i="3"/>
  <c r="BH29" i="3"/>
  <c r="BH947" i="3"/>
  <c r="BH793" i="3"/>
  <c r="BH636" i="3"/>
  <c r="BH481" i="3"/>
  <c r="BH325" i="3"/>
  <c r="BH168" i="3"/>
  <c r="BH929" i="3"/>
  <c r="BH773" i="3"/>
  <c r="BH617" i="3"/>
  <c r="BH461" i="3"/>
  <c r="BH305" i="3"/>
  <c r="BH147" i="3"/>
  <c r="BH909" i="3"/>
  <c r="BH754" i="3"/>
  <c r="BH597" i="3"/>
  <c r="BH441" i="3"/>
  <c r="BH284" i="3"/>
  <c r="BH129" i="3"/>
  <c r="BH891" i="3"/>
  <c r="BH733" i="3"/>
  <c r="BH577" i="3"/>
  <c r="BH421" i="3"/>
  <c r="BH265" i="3"/>
  <c r="BH109" i="3"/>
  <c r="BH872" i="3"/>
  <c r="BH713" i="3"/>
  <c r="BH557" i="3"/>
  <c r="BH402" i="3"/>
  <c r="BH245" i="3"/>
  <c r="BH91" i="3"/>
  <c r="BH1009" i="3"/>
  <c r="BH850" i="3"/>
  <c r="BH693" i="3"/>
  <c r="BH539" i="3"/>
  <c r="BH381" i="3"/>
  <c r="BH227" i="3"/>
  <c r="BH72" i="3"/>
  <c r="BH987" i="3"/>
  <c r="BH829" i="3"/>
  <c r="BH675" i="3"/>
  <c r="BH520" i="3"/>
  <c r="BH363" i="3"/>
  <c r="BH209" i="3"/>
  <c r="BH51" i="3"/>
  <c r="AD1009" i="3"/>
  <c r="AD1001" i="3"/>
  <c r="AD993" i="3"/>
  <c r="AD985" i="3"/>
  <c r="AD977" i="3"/>
  <c r="AD969" i="3"/>
  <c r="AD961" i="3"/>
  <c r="AD953" i="3"/>
  <c r="AD945" i="3"/>
  <c r="AD937" i="3"/>
  <c r="AD929" i="3"/>
  <c r="AD921" i="3"/>
  <c r="AD913" i="3"/>
  <c r="AD905" i="3"/>
  <c r="AD897" i="3"/>
  <c r="AD889" i="3"/>
  <c r="AD881" i="3"/>
  <c r="AD873" i="3"/>
  <c r="AD865" i="3"/>
  <c r="AD857" i="3"/>
  <c r="AD849" i="3"/>
  <c r="AD841" i="3"/>
  <c r="AD833" i="3"/>
  <c r="AD825" i="3"/>
  <c r="AD817" i="3"/>
  <c r="AD809" i="3"/>
  <c r="AD801" i="3"/>
  <c r="AD793" i="3"/>
  <c r="AD785" i="3"/>
  <c r="AD777" i="3"/>
  <c r="AD769" i="3"/>
  <c r="AD761" i="3"/>
  <c r="AD753" i="3"/>
  <c r="AD745" i="3"/>
  <c r="AD737" i="3"/>
  <c r="AD729" i="3"/>
  <c r="AD721" i="3"/>
  <c r="AD713" i="3"/>
  <c r="AD705" i="3"/>
  <c r="AD697" i="3"/>
  <c r="AD689" i="3"/>
  <c r="AD681" i="3"/>
  <c r="AD673" i="3"/>
  <c r="AD665" i="3"/>
  <c r="AD657" i="3"/>
  <c r="AD649" i="3"/>
  <c r="AD641" i="3"/>
  <c r="AD633" i="3"/>
  <c r="AD625" i="3"/>
  <c r="AD617" i="3"/>
  <c r="AD609" i="3"/>
  <c r="AD601" i="3"/>
  <c r="AD593" i="3"/>
  <c r="AD585" i="3"/>
  <c r="AD577" i="3"/>
  <c r="AD569" i="3"/>
  <c r="AD561" i="3"/>
  <c r="AD553" i="3"/>
  <c r="AD545" i="3"/>
  <c r="AD537" i="3"/>
  <c r="AD529" i="3"/>
  <c r="AD521" i="3"/>
  <c r="AD513" i="3"/>
  <c r="AD505" i="3"/>
  <c r="AD497" i="3"/>
  <c r="AD489" i="3"/>
  <c r="AD481" i="3"/>
  <c r="AD473" i="3"/>
  <c r="AD465" i="3"/>
  <c r="AD457" i="3"/>
  <c r="AD449" i="3"/>
  <c r="AD441" i="3"/>
  <c r="AD433" i="3"/>
  <c r="AD425" i="3"/>
  <c r="AD417" i="3"/>
  <c r="AD409" i="3"/>
  <c r="AD401" i="3"/>
  <c r="AD393" i="3"/>
  <c r="AD385" i="3"/>
  <c r="AD377" i="3"/>
  <c r="AD369" i="3"/>
  <c r="AD361" i="3"/>
  <c r="AD353" i="3"/>
  <c r="AD345" i="3"/>
  <c r="AD337" i="3"/>
  <c r="AD329" i="3"/>
  <c r="AD321" i="3"/>
  <c r="AD313" i="3"/>
  <c r="AD305" i="3"/>
  <c r="AD297" i="3"/>
  <c r="AD289" i="3"/>
  <c r="AD281" i="3"/>
  <c r="AD273" i="3"/>
  <c r="AD265" i="3"/>
  <c r="AD257" i="3"/>
  <c r="AD249" i="3"/>
  <c r="AD241" i="3"/>
  <c r="AD233" i="3"/>
  <c r="AD225" i="3"/>
  <c r="AD217" i="3"/>
  <c r="AD209" i="3"/>
  <c r="AD201" i="3"/>
  <c r="AD193" i="3"/>
  <c r="AD185" i="3"/>
  <c r="AD177" i="3"/>
  <c r="AD169" i="3"/>
  <c r="AD161" i="3"/>
  <c r="AD153" i="3"/>
  <c r="AD145" i="3"/>
  <c r="AD137" i="3"/>
  <c r="AD129" i="3"/>
  <c r="AD121" i="3"/>
  <c r="AD113" i="3"/>
  <c r="AD105" i="3"/>
  <c r="AD97" i="3"/>
  <c r="AD89" i="3"/>
  <c r="AD81" i="3"/>
  <c r="AD73" i="3"/>
  <c r="AD65" i="3"/>
  <c r="AD57" i="3"/>
  <c r="AD49" i="3"/>
  <c r="AD41" i="3"/>
  <c r="AD33" i="3"/>
  <c r="AD25" i="3"/>
  <c r="AD17" i="3"/>
  <c r="AD1000" i="3"/>
  <c r="AD991" i="3"/>
  <c r="AD982" i="3"/>
  <c r="AD973" i="3"/>
  <c r="AD964" i="3"/>
  <c r="AD955" i="3"/>
  <c r="AD946" i="3"/>
  <c r="AD936" i="3"/>
  <c r="AD927" i="3"/>
  <c r="AD918" i="3"/>
  <c r="AD909" i="3"/>
  <c r="AD900" i="3"/>
  <c r="AD891" i="3"/>
  <c r="AD882" i="3"/>
  <c r="AD872" i="3"/>
  <c r="AD863" i="3"/>
  <c r="AD854" i="3"/>
  <c r="AD845" i="3"/>
  <c r="AD836" i="3"/>
  <c r="AD827" i="3"/>
  <c r="AD818" i="3"/>
  <c r="AD808" i="3"/>
  <c r="AD799" i="3"/>
  <c r="AD790" i="3"/>
  <c r="AD781" i="3"/>
  <c r="AD772" i="3"/>
  <c r="AD763" i="3"/>
  <c r="AD754" i="3"/>
  <c r="AD744" i="3"/>
  <c r="AD735" i="3"/>
  <c r="AD726" i="3"/>
  <c r="AD717" i="3"/>
  <c r="AD708" i="3"/>
  <c r="AD699" i="3"/>
  <c r="AD690" i="3"/>
  <c r="AD680" i="3"/>
  <c r="AD671" i="3"/>
  <c r="AD662" i="3"/>
  <c r="AD653" i="3"/>
  <c r="AD644" i="3"/>
  <c r="AD635" i="3"/>
  <c r="AD626" i="3"/>
  <c r="AD616" i="3"/>
  <c r="AD607" i="3"/>
  <c r="AD598" i="3"/>
  <c r="AD589" i="3"/>
  <c r="AD580" i="3"/>
  <c r="AD571" i="3"/>
  <c r="AD562" i="3"/>
  <c r="AD552" i="3"/>
  <c r="AD543" i="3"/>
  <c r="AD534" i="3"/>
  <c r="AD525" i="3"/>
  <c r="AD516" i="3"/>
  <c r="AD507" i="3"/>
  <c r="AD498" i="3"/>
  <c r="AD488" i="3"/>
  <c r="AD479" i="3"/>
  <c r="AD470" i="3"/>
  <c r="AD461" i="3"/>
  <c r="AD452" i="3"/>
  <c r="AD443" i="3"/>
  <c r="AD434" i="3"/>
  <c r="AD424" i="3"/>
  <c r="AD415" i="3"/>
  <c r="AD406" i="3"/>
  <c r="AD397" i="3"/>
  <c r="AD388" i="3"/>
  <c r="AD379" i="3"/>
  <c r="AD370" i="3"/>
  <c r="AD360" i="3"/>
  <c r="AD351" i="3"/>
  <c r="AD342" i="3"/>
  <c r="AD333" i="3"/>
  <c r="AD324" i="3"/>
  <c r="AD315" i="3"/>
  <c r="AD306" i="3"/>
  <c r="AD296" i="3"/>
  <c r="AD287" i="3"/>
  <c r="AD278" i="3"/>
  <c r="AD269" i="3"/>
  <c r="AD260" i="3"/>
  <c r="AD251" i="3"/>
  <c r="AD242" i="3"/>
  <c r="AD232" i="3"/>
  <c r="AD223" i="3"/>
  <c r="AD214" i="3"/>
  <c r="AD205" i="3"/>
  <c r="AD196" i="3"/>
  <c r="AD187" i="3"/>
  <c r="AD178" i="3"/>
  <c r="AD168" i="3"/>
  <c r="AD159" i="3"/>
  <c r="AD150" i="3"/>
  <c r="AD141" i="3"/>
  <c r="AD132" i="3"/>
  <c r="AD123" i="3"/>
  <c r="AD114" i="3"/>
  <c r="AD104" i="3"/>
  <c r="AD95" i="3"/>
  <c r="AD86" i="3"/>
  <c r="AD77" i="3"/>
  <c r="AD68" i="3"/>
  <c r="AD59" i="3"/>
  <c r="AD50" i="3"/>
  <c r="AD40" i="3"/>
  <c r="AD31" i="3"/>
  <c r="AD22" i="3"/>
  <c r="AD13" i="3"/>
  <c r="AD1008" i="3"/>
  <c r="AD999" i="3"/>
  <c r="AD990" i="3"/>
  <c r="AD981" i="3"/>
  <c r="AD972" i="3"/>
  <c r="AD963" i="3"/>
  <c r="AD954" i="3"/>
  <c r="AD944" i="3"/>
  <c r="AD935" i="3"/>
  <c r="AD926" i="3"/>
  <c r="AD917" i="3"/>
  <c r="AD908" i="3"/>
  <c r="AD899" i="3"/>
  <c r="AD890" i="3"/>
  <c r="AD880" i="3"/>
  <c r="AD871" i="3"/>
  <c r="AD862" i="3"/>
  <c r="AD853" i="3"/>
  <c r="AD844" i="3"/>
  <c r="AD835" i="3"/>
  <c r="AD826" i="3"/>
  <c r="AD816" i="3"/>
  <c r="AD807" i="3"/>
  <c r="AD798" i="3"/>
  <c r="AD789" i="3"/>
  <c r="AD780" i="3"/>
  <c r="AD771" i="3"/>
  <c r="AD762" i="3"/>
  <c r="AD752" i="3"/>
  <c r="AD743" i="3"/>
  <c r="AD734" i="3"/>
  <c r="AD725" i="3"/>
  <c r="AD716" i="3"/>
  <c r="AD707" i="3"/>
  <c r="AD698" i="3"/>
  <c r="AD688" i="3"/>
  <c r="AD679" i="3"/>
  <c r="AD670" i="3"/>
  <c r="AD661" i="3"/>
  <c r="AD652" i="3"/>
  <c r="AD643" i="3"/>
  <c r="AD634" i="3"/>
  <c r="AD624" i="3"/>
  <c r="AD615" i="3"/>
  <c r="AD606" i="3"/>
  <c r="AD597" i="3"/>
  <c r="AD588" i="3"/>
  <c r="AD579" i="3"/>
  <c r="AD570" i="3"/>
  <c r="AD560" i="3"/>
  <c r="AD551" i="3"/>
  <c r="AD542" i="3"/>
  <c r="AD533" i="3"/>
  <c r="AD524" i="3"/>
  <c r="AD515" i="3"/>
  <c r="AD506" i="3"/>
  <c r="AD496" i="3"/>
  <c r="AD487" i="3"/>
  <c r="AD478" i="3"/>
  <c r="AD469" i="3"/>
  <c r="AD460" i="3"/>
  <c r="AD451" i="3"/>
  <c r="AD442" i="3"/>
  <c r="AD432" i="3"/>
  <c r="AD423" i="3"/>
  <c r="AD414" i="3"/>
  <c r="AD405" i="3"/>
  <c r="AD396" i="3"/>
  <c r="AD387" i="3"/>
  <c r="AD378" i="3"/>
  <c r="AD368" i="3"/>
  <c r="AD359" i="3"/>
  <c r="AD350" i="3"/>
  <c r="AD341" i="3"/>
  <c r="AD332" i="3"/>
  <c r="AD323" i="3"/>
  <c r="AD314" i="3"/>
  <c r="AD304" i="3"/>
  <c r="AD295" i="3"/>
  <c r="AD286" i="3"/>
  <c r="AD277" i="3"/>
  <c r="AD268" i="3"/>
  <c r="AD259" i="3"/>
  <c r="AD250" i="3"/>
  <c r="AD240" i="3"/>
  <c r="AD231" i="3"/>
  <c r="AD222" i="3"/>
  <c r="AD213" i="3"/>
  <c r="AD204" i="3"/>
  <c r="AD195" i="3"/>
  <c r="AD186" i="3"/>
  <c r="AD176" i="3"/>
  <c r="AD167" i="3"/>
  <c r="AD158" i="3"/>
  <c r="AD149" i="3"/>
  <c r="AD140" i="3"/>
  <c r="AD131" i="3"/>
  <c r="AD122" i="3"/>
  <c r="AD112" i="3"/>
  <c r="AD103" i="3"/>
  <c r="AD94" i="3"/>
  <c r="AD85" i="3"/>
  <c r="AD76" i="3"/>
  <c r="AD67" i="3"/>
  <c r="AD58" i="3"/>
  <c r="AD48" i="3"/>
  <c r="AD39" i="3"/>
  <c r="AD30" i="3"/>
  <c r="AD21" i="3"/>
  <c r="AD12" i="3"/>
  <c r="AD1007" i="3"/>
  <c r="AD998" i="3"/>
  <c r="AD989" i="3"/>
  <c r="AD980" i="3"/>
  <c r="AD971" i="3"/>
  <c r="AD962" i="3"/>
  <c r="AD952" i="3"/>
  <c r="AD943" i="3"/>
  <c r="AD934" i="3"/>
  <c r="AD925" i="3"/>
  <c r="AD916" i="3"/>
  <c r="AD907" i="3"/>
  <c r="AD898" i="3"/>
  <c r="AD888" i="3"/>
  <c r="AD879" i="3"/>
  <c r="AD870" i="3"/>
  <c r="AD861" i="3"/>
  <c r="AD852" i="3"/>
  <c r="AD843" i="3"/>
  <c r="AD834" i="3"/>
  <c r="AD824" i="3"/>
  <c r="AD815" i="3"/>
  <c r="AD806" i="3"/>
  <c r="AD797" i="3"/>
  <c r="AD788" i="3"/>
  <c r="AD779" i="3"/>
  <c r="AD770" i="3"/>
  <c r="AD760" i="3"/>
  <c r="AD751" i="3"/>
  <c r="AD742" i="3"/>
  <c r="AD733" i="3"/>
  <c r="AD724" i="3"/>
  <c r="AD715" i="3"/>
  <c r="AD706" i="3"/>
  <c r="AD696" i="3"/>
  <c r="AD687" i="3"/>
  <c r="AD678" i="3"/>
  <c r="AD669" i="3"/>
  <c r="AD660" i="3"/>
  <c r="AD651" i="3"/>
  <c r="AD642" i="3"/>
  <c r="AD632" i="3"/>
  <c r="AD623" i="3"/>
  <c r="AD614" i="3"/>
  <c r="AD605" i="3"/>
  <c r="AD596" i="3"/>
  <c r="AD587" i="3"/>
  <c r="AD578" i="3"/>
  <c r="AD568" i="3"/>
  <c r="AD559" i="3"/>
  <c r="AD550" i="3"/>
  <c r="AD541" i="3"/>
  <c r="AD532" i="3"/>
  <c r="AD523" i="3"/>
  <c r="AD514" i="3"/>
  <c r="AD504" i="3"/>
  <c r="AD495" i="3"/>
  <c r="AD486" i="3"/>
  <c r="AD477" i="3"/>
  <c r="AD468" i="3"/>
  <c r="AD459" i="3"/>
  <c r="AD450" i="3"/>
  <c r="AD440" i="3"/>
  <c r="AD431" i="3"/>
  <c r="AD422" i="3"/>
  <c r="AD413" i="3"/>
  <c r="AD404" i="3"/>
  <c r="AD395" i="3"/>
  <c r="AD386" i="3"/>
  <c r="AD376" i="3"/>
  <c r="AD367" i="3"/>
  <c r="AD358" i="3"/>
  <c r="AD349" i="3"/>
  <c r="AD340" i="3"/>
  <c r="AD331" i="3"/>
  <c r="AD322" i="3"/>
  <c r="AD312" i="3"/>
  <c r="AD303" i="3"/>
  <c r="AD294" i="3"/>
  <c r="AD285" i="3"/>
  <c r="AD276" i="3"/>
  <c r="AD267" i="3"/>
  <c r="AD258" i="3"/>
  <c r="AD248" i="3"/>
  <c r="AD239" i="3"/>
  <c r="AD230" i="3"/>
  <c r="AD221" i="3"/>
  <c r="AD212" i="3"/>
  <c r="AD203" i="3"/>
  <c r="AD194" i="3"/>
  <c r="AD184" i="3"/>
  <c r="AD175" i="3"/>
  <c r="AD166" i="3"/>
  <c r="AD157" i="3"/>
  <c r="AD148" i="3"/>
  <c r="AD139" i="3"/>
  <c r="AD130" i="3"/>
  <c r="AD120" i="3"/>
  <c r="AD111" i="3"/>
  <c r="AD102" i="3"/>
  <c r="AD93" i="3"/>
  <c r="AD84" i="3"/>
  <c r="AD75" i="3"/>
  <c r="AD66" i="3"/>
  <c r="AD56" i="3"/>
  <c r="AD47" i="3"/>
  <c r="AD38" i="3"/>
  <c r="AD29" i="3"/>
  <c r="AD20" i="3"/>
  <c r="AD1005" i="3"/>
  <c r="AD996" i="3"/>
  <c r="AD987" i="3"/>
  <c r="AD978" i="3"/>
  <c r="AD968" i="3"/>
  <c r="AD959" i="3"/>
  <c r="AD950" i="3"/>
  <c r="AD941" i="3"/>
  <c r="AD932" i="3"/>
  <c r="AD923" i="3"/>
  <c r="AD914" i="3"/>
  <c r="AD904" i="3"/>
  <c r="AD895" i="3"/>
  <c r="AD886" i="3"/>
  <c r="AD877" i="3"/>
  <c r="AD868" i="3"/>
  <c r="AD859" i="3"/>
  <c r="AD850" i="3"/>
  <c r="AD840" i="3"/>
  <c r="AD831" i="3"/>
  <c r="AD822" i="3"/>
  <c r="AD813" i="3"/>
  <c r="AD804" i="3"/>
  <c r="AD795" i="3"/>
  <c r="AD786" i="3"/>
  <c r="AD776" i="3"/>
  <c r="AD767" i="3"/>
  <c r="AD758" i="3"/>
  <c r="AD749" i="3"/>
  <c r="AD740" i="3"/>
  <c r="AD731" i="3"/>
  <c r="AD722" i="3"/>
  <c r="AD712" i="3"/>
  <c r="AD703" i="3"/>
  <c r="AD694" i="3"/>
  <c r="AD685" i="3"/>
  <c r="AD676" i="3"/>
  <c r="AD667" i="3"/>
  <c r="AD658" i="3"/>
  <c r="AD648" i="3"/>
  <c r="AD639" i="3"/>
  <c r="AD630" i="3"/>
  <c r="AD621" i="3"/>
  <c r="AD612" i="3"/>
  <c r="AD603" i="3"/>
  <c r="AD594" i="3"/>
  <c r="AD584" i="3"/>
  <c r="AD575" i="3"/>
  <c r="AD566" i="3"/>
  <c r="AD557" i="3"/>
  <c r="AD548" i="3"/>
  <c r="AD539" i="3"/>
  <c r="AD530" i="3"/>
  <c r="AD520" i="3"/>
  <c r="AD511" i="3"/>
  <c r="AD502" i="3"/>
  <c r="AD493" i="3"/>
  <c r="AD484" i="3"/>
  <c r="AD475" i="3"/>
  <c r="AD466" i="3"/>
  <c r="AD456" i="3"/>
  <c r="AD447" i="3"/>
  <c r="AD438" i="3"/>
  <c r="AD429" i="3"/>
  <c r="AD420" i="3"/>
  <c r="AD411" i="3"/>
  <c r="AD402" i="3"/>
  <c r="AD392" i="3"/>
  <c r="AD383" i="3"/>
  <c r="AD374" i="3"/>
  <c r="AD365" i="3"/>
  <c r="AD356" i="3"/>
  <c r="AD347" i="3"/>
  <c r="AD338" i="3"/>
  <c r="AD328" i="3"/>
  <c r="AD319" i="3"/>
  <c r="AD310" i="3"/>
  <c r="AD301" i="3"/>
  <c r="AD292" i="3"/>
  <c r="AD283" i="3"/>
  <c r="AD274" i="3"/>
  <c r="AD264" i="3"/>
  <c r="AD255" i="3"/>
  <c r="AD246" i="3"/>
  <c r="AD237" i="3"/>
  <c r="AD228" i="3"/>
  <c r="AD219" i="3"/>
  <c r="AD210" i="3"/>
  <c r="AD200" i="3"/>
  <c r="AD191" i="3"/>
  <c r="AD182" i="3"/>
  <c r="AD173" i="3"/>
  <c r="AD164" i="3"/>
  <c r="AD155" i="3"/>
  <c r="AD146" i="3"/>
  <c r="AD136" i="3"/>
  <c r="AD127" i="3"/>
  <c r="AD118" i="3"/>
  <c r="AD109" i="3"/>
  <c r="AD100" i="3"/>
  <c r="AD91" i="3"/>
  <c r="AD82" i="3"/>
  <c r="AD72" i="3"/>
  <c r="AD63" i="3"/>
  <c r="AD54" i="3"/>
  <c r="AD45" i="3"/>
  <c r="AD36" i="3"/>
  <c r="AD27" i="3"/>
  <c r="AD18" i="3"/>
  <c r="AD995" i="3"/>
  <c r="AD976" i="3"/>
  <c r="AD958" i="3"/>
  <c r="AD940" i="3"/>
  <c r="AD922" i="3"/>
  <c r="AD903" i="3"/>
  <c r="AD885" i="3"/>
  <c r="AD867" i="3"/>
  <c r="AD848" i="3"/>
  <c r="AD830" i="3"/>
  <c r="AD812" i="3"/>
  <c r="AD794" i="3"/>
  <c r="AD775" i="3"/>
  <c r="AD757" i="3"/>
  <c r="AD739" i="3"/>
  <c r="AD720" i="3"/>
  <c r="AD702" i="3"/>
  <c r="AD684" i="3"/>
  <c r="AD666" i="3"/>
  <c r="AD647" i="3"/>
  <c r="AD629" i="3"/>
  <c r="AD611" i="3"/>
  <c r="AD592" i="3"/>
  <c r="AD574" i="3"/>
  <c r="AD556" i="3"/>
  <c r="AD538" i="3"/>
  <c r="AD519" i="3"/>
  <c r="AD501" i="3"/>
  <c r="AD483" i="3"/>
  <c r="AD464" i="3"/>
  <c r="AD446" i="3"/>
  <c r="AD428" i="3"/>
  <c r="AD410" i="3"/>
  <c r="AD391" i="3"/>
  <c r="AD373" i="3"/>
  <c r="AD355" i="3"/>
  <c r="AD336" i="3"/>
  <c r="AD318" i="3"/>
  <c r="AD300" i="3"/>
  <c r="AD282" i="3"/>
  <c r="AD263" i="3"/>
  <c r="AD245" i="3"/>
  <c r="AD227" i="3"/>
  <c r="AD208" i="3"/>
  <c r="AD190" i="3"/>
  <c r="AD172" i="3"/>
  <c r="AD154" i="3"/>
  <c r="AD135" i="3"/>
  <c r="AD117" i="3"/>
  <c r="AD99" i="3"/>
  <c r="AD80" i="3"/>
  <c r="AD62" i="3"/>
  <c r="AD44" i="3"/>
  <c r="AD26" i="3"/>
  <c r="AD992" i="3"/>
  <c r="AD974" i="3"/>
  <c r="AD956" i="3"/>
  <c r="AD938" i="3"/>
  <c r="AD919" i="3"/>
  <c r="AD901" i="3"/>
  <c r="AD883" i="3"/>
  <c r="AD864" i="3"/>
  <c r="AD846" i="3"/>
  <c r="AD828" i="3"/>
  <c r="AD810" i="3"/>
  <c r="AD791" i="3"/>
  <c r="AD773" i="3"/>
  <c r="AD755" i="3"/>
  <c r="AD736" i="3"/>
  <c r="AD718" i="3"/>
  <c r="AD700" i="3"/>
  <c r="AD682" i="3"/>
  <c r="AD663" i="3"/>
  <c r="AD645" i="3"/>
  <c r="AD627" i="3"/>
  <c r="AD608" i="3"/>
  <c r="AD590" i="3"/>
  <c r="AD572" i="3"/>
  <c r="AD554" i="3"/>
  <c r="AD535" i="3"/>
  <c r="AD517" i="3"/>
  <c r="AD499" i="3"/>
  <c r="AD480" i="3"/>
  <c r="AD462" i="3"/>
  <c r="AD444" i="3"/>
  <c r="AD426" i="3"/>
  <c r="AD407" i="3"/>
  <c r="AD389" i="3"/>
  <c r="AD371" i="3"/>
  <c r="AD352" i="3"/>
  <c r="AD334" i="3"/>
  <c r="AD316" i="3"/>
  <c r="AD298" i="3"/>
  <c r="AD279" i="3"/>
  <c r="AD261" i="3"/>
  <c r="AD243" i="3"/>
  <c r="AD224" i="3"/>
  <c r="AD206" i="3"/>
  <c r="AD188" i="3"/>
  <c r="AD170" i="3"/>
  <c r="AD151" i="3"/>
  <c r="AD133" i="3"/>
  <c r="AD115" i="3"/>
  <c r="AD96" i="3"/>
  <c r="AD78" i="3"/>
  <c r="AD60" i="3"/>
  <c r="AD42" i="3"/>
  <c r="AD23" i="3"/>
  <c r="AD1006" i="3"/>
  <c r="AD988" i="3"/>
  <c r="AD970" i="3"/>
  <c r="AD951" i="3"/>
  <c r="AD933" i="3"/>
  <c r="AD915" i="3"/>
  <c r="AD896" i="3"/>
  <c r="AD878" i="3"/>
  <c r="AD860" i="3"/>
  <c r="AD842" i="3"/>
  <c r="AD823" i="3"/>
  <c r="AD805" i="3"/>
  <c r="AD787" i="3"/>
  <c r="AD768" i="3"/>
  <c r="AD750" i="3"/>
  <c r="AD732" i="3"/>
  <c r="AD714" i="3"/>
  <c r="AD695" i="3"/>
  <c r="AD677" i="3"/>
  <c r="AD659" i="3"/>
  <c r="AD640" i="3"/>
  <c r="AD622" i="3"/>
  <c r="AD604" i="3"/>
  <c r="AD586" i="3"/>
  <c r="AD567" i="3"/>
  <c r="AD549" i="3"/>
  <c r="AD531" i="3"/>
  <c r="AD512" i="3"/>
  <c r="AD494" i="3"/>
  <c r="AD476" i="3"/>
  <c r="AD458" i="3"/>
  <c r="AD439" i="3"/>
  <c r="AD421" i="3"/>
  <c r="AD403" i="3"/>
  <c r="AD384" i="3"/>
  <c r="AD366" i="3"/>
  <c r="AD348" i="3"/>
  <c r="AD330" i="3"/>
  <c r="AD311" i="3"/>
  <c r="AD293" i="3"/>
  <c r="AD275" i="3"/>
  <c r="AD256" i="3"/>
  <c r="AD238" i="3"/>
  <c r="AD220" i="3"/>
  <c r="AD202" i="3"/>
  <c r="AD183" i="3"/>
  <c r="AD165" i="3"/>
  <c r="AD147" i="3"/>
  <c r="AD128" i="3"/>
  <c r="AD110" i="3"/>
  <c r="AD92" i="3"/>
  <c r="AD74" i="3"/>
  <c r="AD55" i="3"/>
  <c r="AD37" i="3"/>
  <c r="AD19" i="3"/>
  <c r="AD1004" i="3"/>
  <c r="AD986" i="3"/>
  <c r="AD967" i="3"/>
  <c r="AD949" i="3"/>
  <c r="AD931" i="3"/>
  <c r="AD912" i="3"/>
  <c r="AD894" i="3"/>
  <c r="AD876" i="3"/>
  <c r="AD858" i="3"/>
  <c r="AD839" i="3"/>
  <c r="AD821" i="3"/>
  <c r="AD803" i="3"/>
  <c r="AD784" i="3"/>
  <c r="AD766" i="3"/>
  <c r="AD748" i="3"/>
  <c r="AD730" i="3"/>
  <c r="AD711" i="3"/>
  <c r="AD693" i="3"/>
  <c r="AD675" i="3"/>
  <c r="AD656" i="3"/>
  <c r="AD638" i="3"/>
  <c r="AD620" i="3"/>
  <c r="AD602" i="3"/>
  <c r="AD583" i="3"/>
  <c r="AD565" i="3"/>
  <c r="AD547" i="3"/>
  <c r="AD528" i="3"/>
  <c r="AD510" i="3"/>
  <c r="AD492" i="3"/>
  <c r="AD474" i="3"/>
  <c r="AD455" i="3"/>
  <c r="AD437" i="3"/>
  <c r="AD419" i="3"/>
  <c r="AD400" i="3"/>
  <c r="AD382" i="3"/>
  <c r="AD364" i="3"/>
  <c r="AD346" i="3"/>
  <c r="AD327" i="3"/>
  <c r="AD309" i="3"/>
  <c r="AD291" i="3"/>
  <c r="AD272" i="3"/>
  <c r="AD254" i="3"/>
  <c r="AD236" i="3"/>
  <c r="AD218" i="3"/>
  <c r="AD199" i="3"/>
  <c r="AD181" i="3"/>
  <c r="AD163" i="3"/>
  <c r="AD144" i="3"/>
  <c r="AD126" i="3"/>
  <c r="AD108" i="3"/>
  <c r="AD90" i="3"/>
  <c r="AD71" i="3"/>
  <c r="AD53" i="3"/>
  <c r="AD35" i="3"/>
  <c r="AD16" i="3"/>
  <c r="AD1003" i="3"/>
  <c r="AD984" i="3"/>
  <c r="AD966" i="3"/>
  <c r="AD948" i="3"/>
  <c r="AD930" i="3"/>
  <c r="AD911" i="3"/>
  <c r="AD893" i="3"/>
  <c r="AD875" i="3"/>
  <c r="AD856" i="3"/>
  <c r="AD838" i="3"/>
  <c r="AD820" i="3"/>
  <c r="AD802" i="3"/>
  <c r="AD783" i="3"/>
  <c r="AD765" i="3"/>
  <c r="AD747" i="3"/>
  <c r="AD728" i="3"/>
  <c r="AD710" i="3"/>
  <c r="AD692" i="3"/>
  <c r="AD674" i="3"/>
  <c r="AD655" i="3"/>
  <c r="AD637" i="3"/>
  <c r="AD619" i="3"/>
  <c r="AD600" i="3"/>
  <c r="AD582" i="3"/>
  <c r="AD564" i="3"/>
  <c r="AD546" i="3"/>
  <c r="AD527" i="3"/>
  <c r="AD509" i="3"/>
  <c r="AD491" i="3"/>
  <c r="AD472" i="3"/>
  <c r="AD454" i="3"/>
  <c r="AD436" i="3"/>
  <c r="AD418" i="3"/>
  <c r="AD399" i="3"/>
  <c r="AD381" i="3"/>
  <c r="AD363" i="3"/>
  <c r="AD344" i="3"/>
  <c r="AD326" i="3"/>
  <c r="AD308" i="3"/>
  <c r="AD290" i="3"/>
  <c r="AD271" i="3"/>
  <c r="AD253" i="3"/>
  <c r="AD235" i="3"/>
  <c r="AD216" i="3"/>
  <c r="AD198" i="3"/>
  <c r="AD180" i="3"/>
  <c r="AD162" i="3"/>
  <c r="AD143" i="3"/>
  <c r="AD125" i="3"/>
  <c r="AD107" i="3"/>
  <c r="AD88" i="3"/>
  <c r="AD70" i="3"/>
  <c r="AD52" i="3"/>
  <c r="AD34" i="3"/>
  <c r="AD15" i="3"/>
  <c r="AD1002" i="3"/>
  <c r="AD983" i="3"/>
  <c r="AD965" i="3"/>
  <c r="AD947" i="3"/>
  <c r="AD928" i="3"/>
  <c r="AD910" i="3"/>
  <c r="AD892" i="3"/>
  <c r="AD874" i="3"/>
  <c r="AD855" i="3"/>
  <c r="AD837" i="3"/>
  <c r="AD819" i="3"/>
  <c r="AD800" i="3"/>
  <c r="AD782" i="3"/>
  <c r="AD764" i="3"/>
  <c r="AD746" i="3"/>
  <c r="AD727" i="3"/>
  <c r="AD709" i="3"/>
  <c r="AD691" i="3"/>
  <c r="AD672" i="3"/>
  <c r="AD654" i="3"/>
  <c r="AD636" i="3"/>
  <c r="AD618" i="3"/>
  <c r="AD599" i="3"/>
  <c r="AD581" i="3"/>
  <c r="AD563" i="3"/>
  <c r="AD544" i="3"/>
  <c r="AD526" i="3"/>
  <c r="AD508" i="3"/>
  <c r="AD490" i="3"/>
  <c r="AD471" i="3"/>
  <c r="AD453" i="3"/>
  <c r="AD435" i="3"/>
  <c r="AD416" i="3"/>
  <c r="AD398" i="3"/>
  <c r="AD380" i="3"/>
  <c r="AD362" i="3"/>
  <c r="AD343" i="3"/>
  <c r="AD325" i="3"/>
  <c r="AD307" i="3"/>
  <c r="AD288" i="3"/>
  <c r="AD270" i="3"/>
  <c r="AD252" i="3"/>
  <c r="AD234" i="3"/>
  <c r="AD215" i="3"/>
  <c r="AD197" i="3"/>
  <c r="AD179" i="3"/>
  <c r="AD160" i="3"/>
  <c r="AD142" i="3"/>
  <c r="AD124" i="3"/>
  <c r="AD106" i="3"/>
  <c r="AD87" i="3"/>
  <c r="AD69" i="3"/>
  <c r="AD51" i="3"/>
  <c r="AD32" i="3"/>
  <c r="AD14" i="3"/>
  <c r="AD997" i="3"/>
  <c r="AD979" i="3"/>
  <c r="AD960" i="3"/>
  <c r="AD942" i="3"/>
  <c r="AD924" i="3"/>
  <c r="AD906" i="3"/>
  <c r="AD887" i="3"/>
  <c r="AD869" i="3"/>
  <c r="AD851" i="3"/>
  <c r="AD832" i="3"/>
  <c r="AD814" i="3"/>
  <c r="AD796" i="3"/>
  <c r="AD778" i="3"/>
  <c r="AD759" i="3"/>
  <c r="AD741" i="3"/>
  <c r="AD723" i="3"/>
  <c r="AD704" i="3"/>
  <c r="AD686" i="3"/>
  <c r="AD668" i="3"/>
  <c r="AD650" i="3"/>
  <c r="AD631" i="3"/>
  <c r="AD613" i="3"/>
  <c r="AD595" i="3"/>
  <c r="AD576" i="3"/>
  <c r="AD558" i="3"/>
  <c r="AD540" i="3"/>
  <c r="AD522" i="3"/>
  <c r="AD503" i="3"/>
  <c r="AD485" i="3"/>
  <c r="AD467" i="3"/>
  <c r="AD448" i="3"/>
  <c r="AD430" i="3"/>
  <c r="AD412" i="3"/>
  <c r="AD394" i="3"/>
  <c r="AD375" i="3"/>
  <c r="AD357" i="3"/>
  <c r="AD339" i="3"/>
  <c r="AD320" i="3"/>
  <c r="AD302" i="3"/>
  <c r="AD284" i="3"/>
  <c r="AD266" i="3"/>
  <c r="AD247" i="3"/>
  <c r="AD229" i="3"/>
  <c r="AD211" i="3"/>
  <c r="AD192" i="3"/>
  <c r="AD174" i="3"/>
  <c r="AD156" i="3"/>
  <c r="AD138" i="3"/>
  <c r="AD119" i="3"/>
  <c r="AD101" i="3"/>
  <c r="AD83" i="3"/>
  <c r="AD64" i="3"/>
  <c r="AD46" i="3"/>
  <c r="AD28" i="3"/>
  <c r="AD11" i="3"/>
  <c r="AD902" i="3"/>
  <c r="AD756" i="3"/>
  <c r="AD610" i="3"/>
  <c r="AD463" i="3"/>
  <c r="AD317" i="3"/>
  <c r="AD171" i="3"/>
  <c r="AD24" i="3"/>
  <c r="AD884" i="3"/>
  <c r="AD738" i="3"/>
  <c r="AD591" i="3"/>
  <c r="AD445" i="3"/>
  <c r="AD299" i="3"/>
  <c r="AD152" i="3"/>
  <c r="AD866" i="3"/>
  <c r="AD719" i="3"/>
  <c r="AD573" i="3"/>
  <c r="AD427" i="3"/>
  <c r="AD280" i="3"/>
  <c r="AD134" i="3"/>
  <c r="AD994" i="3"/>
  <c r="AD847" i="3"/>
  <c r="AD701" i="3"/>
  <c r="AD555" i="3"/>
  <c r="AD408" i="3"/>
  <c r="AD262" i="3"/>
  <c r="AD116" i="3"/>
  <c r="AD975" i="3"/>
  <c r="AD829" i="3"/>
  <c r="AD683" i="3"/>
  <c r="AD536" i="3"/>
  <c r="AD390" i="3"/>
  <c r="AD244" i="3"/>
  <c r="AD98" i="3"/>
  <c r="AD957" i="3"/>
  <c r="AD811" i="3"/>
  <c r="AD664" i="3"/>
  <c r="AD518" i="3"/>
  <c r="AD372" i="3"/>
  <c r="AD226" i="3"/>
  <c r="AD79" i="3"/>
  <c r="AD939" i="3"/>
  <c r="AD792" i="3"/>
  <c r="AD646" i="3"/>
  <c r="AD500" i="3"/>
  <c r="AD354" i="3"/>
  <c r="AD207" i="3"/>
  <c r="AD61" i="3"/>
  <c r="AD920" i="3"/>
  <c r="AD774" i="3"/>
  <c r="AD628" i="3"/>
  <c r="AD482" i="3"/>
  <c r="AD335" i="3"/>
  <c r="AD189" i="3"/>
  <c r="AD43" i="3"/>
  <c r="AU1008" i="3"/>
  <c r="AU1000" i="3"/>
  <c r="AU992" i="3"/>
  <c r="AU984" i="3"/>
  <c r="AU976" i="3"/>
  <c r="AU968" i="3"/>
  <c r="AU960" i="3"/>
  <c r="AU952" i="3"/>
  <c r="AU944" i="3"/>
  <c r="AU936" i="3"/>
  <c r="AU928" i="3"/>
  <c r="AU920" i="3"/>
  <c r="AU912" i="3"/>
  <c r="AU904" i="3"/>
  <c r="AU896" i="3"/>
  <c r="AU888" i="3"/>
  <c r="AU880" i="3"/>
  <c r="AU872" i="3"/>
  <c r="AU864" i="3"/>
  <c r="AU856" i="3"/>
  <c r="AU848" i="3"/>
  <c r="AU840" i="3"/>
  <c r="AU832" i="3"/>
  <c r="AU824" i="3"/>
  <c r="AU816" i="3"/>
  <c r="AU808" i="3"/>
  <c r="AU800" i="3"/>
  <c r="AU792" i="3"/>
  <c r="AU784" i="3"/>
  <c r="AU776" i="3"/>
  <c r="AU768" i="3"/>
  <c r="AU760" i="3"/>
  <c r="AU752" i="3"/>
  <c r="AU744" i="3"/>
  <c r="AU736" i="3"/>
  <c r="AU728" i="3"/>
  <c r="AU720" i="3"/>
  <c r="AU712" i="3"/>
  <c r="AU704" i="3"/>
  <c r="AU696" i="3"/>
  <c r="AU688" i="3"/>
  <c r="AU680" i="3"/>
  <c r="AU672" i="3"/>
  <c r="AU664" i="3"/>
  <c r="AU656" i="3"/>
  <c r="AU648" i="3"/>
  <c r="AU640" i="3"/>
  <c r="AU632" i="3"/>
  <c r="AU624" i="3"/>
  <c r="AU616" i="3"/>
  <c r="AU608" i="3"/>
  <c r="AU600" i="3"/>
  <c r="AU592" i="3"/>
  <c r="AU584" i="3"/>
  <c r="AU576" i="3"/>
  <c r="AU568" i="3"/>
  <c r="AU560" i="3"/>
  <c r="AU552" i="3"/>
  <c r="AU544" i="3"/>
  <c r="AU536" i="3"/>
  <c r="AU528" i="3"/>
  <c r="AU520" i="3"/>
  <c r="AU512" i="3"/>
  <c r="AU504" i="3"/>
  <c r="AU496" i="3"/>
  <c r="AU488" i="3"/>
  <c r="AU480" i="3"/>
  <c r="AU472" i="3"/>
  <c r="AU464" i="3"/>
  <c r="AU456" i="3"/>
  <c r="AU448" i="3"/>
  <c r="AU440" i="3"/>
  <c r="AU432" i="3"/>
  <c r="AU424" i="3"/>
  <c r="AU416" i="3"/>
  <c r="AU408" i="3"/>
  <c r="AU400" i="3"/>
  <c r="AU392" i="3"/>
  <c r="AU384" i="3"/>
  <c r="AU376" i="3"/>
  <c r="AU368" i="3"/>
  <c r="AU360" i="3"/>
  <c r="AU352" i="3"/>
  <c r="AU344" i="3"/>
  <c r="AU336" i="3"/>
  <c r="AU328" i="3"/>
  <c r="AU320" i="3"/>
  <c r="AU312" i="3"/>
  <c r="AU304" i="3"/>
  <c r="AU296" i="3"/>
  <c r="AU288" i="3"/>
  <c r="AU280" i="3"/>
  <c r="AU272" i="3"/>
  <c r="AU264" i="3"/>
  <c r="AU256" i="3"/>
  <c r="AU248" i="3"/>
  <c r="AU240" i="3"/>
  <c r="AU232" i="3"/>
  <c r="AU224" i="3"/>
  <c r="AU216" i="3"/>
  <c r="AU208" i="3"/>
  <c r="AU200" i="3"/>
  <c r="AU192" i="3"/>
  <c r="AU184" i="3"/>
  <c r="AU176" i="3"/>
  <c r="AU168" i="3"/>
  <c r="AU160" i="3"/>
  <c r="AU152" i="3"/>
  <c r="AU144" i="3"/>
  <c r="AU136" i="3"/>
  <c r="AU128" i="3"/>
  <c r="AU120" i="3"/>
  <c r="AU112" i="3"/>
  <c r="AU104" i="3"/>
  <c r="AU96" i="3"/>
  <c r="AU88" i="3"/>
  <c r="AU80" i="3"/>
  <c r="AU72" i="3"/>
  <c r="AU64" i="3"/>
  <c r="AU56" i="3"/>
  <c r="AU48" i="3"/>
  <c r="AU40" i="3"/>
  <c r="AU32" i="3"/>
  <c r="AU24" i="3"/>
  <c r="AU16" i="3"/>
  <c r="AU1006" i="3"/>
  <c r="AU998" i="3"/>
  <c r="AU990" i="3"/>
  <c r="AU982" i="3"/>
  <c r="AU974" i="3"/>
  <c r="AU966" i="3"/>
  <c r="AU958" i="3"/>
  <c r="AU950" i="3"/>
  <c r="AU942" i="3"/>
  <c r="AU934" i="3"/>
  <c r="AU926" i="3"/>
  <c r="AU918" i="3"/>
  <c r="AU910" i="3"/>
  <c r="AU902" i="3"/>
  <c r="AU894" i="3"/>
  <c r="AU886" i="3"/>
  <c r="AU878" i="3"/>
  <c r="AU870" i="3"/>
  <c r="AU862" i="3"/>
  <c r="AU854" i="3"/>
  <c r="AU846" i="3"/>
  <c r="AU838" i="3"/>
  <c r="AU830" i="3"/>
  <c r="AU822" i="3"/>
  <c r="AU814" i="3"/>
  <c r="AU806" i="3"/>
  <c r="AU798" i="3"/>
  <c r="AU790" i="3"/>
  <c r="AU782" i="3"/>
  <c r="AU774" i="3"/>
  <c r="AU766" i="3"/>
  <c r="AU758" i="3"/>
  <c r="AU750" i="3"/>
  <c r="AU742" i="3"/>
  <c r="AU734" i="3"/>
  <c r="AU726" i="3"/>
  <c r="AU718" i="3"/>
  <c r="AU710" i="3"/>
  <c r="AU702" i="3"/>
  <c r="AU694" i="3"/>
  <c r="AU686" i="3"/>
  <c r="AU678" i="3"/>
  <c r="AU670" i="3"/>
  <c r="AU662" i="3"/>
  <c r="AU654" i="3"/>
  <c r="AU646" i="3"/>
  <c r="AU638" i="3"/>
  <c r="AU630" i="3"/>
  <c r="AU622" i="3"/>
  <c r="AU614" i="3"/>
  <c r="AU606" i="3"/>
  <c r="AU598" i="3"/>
  <c r="AU590" i="3"/>
  <c r="AU582" i="3"/>
  <c r="AU574" i="3"/>
  <c r="AU566" i="3"/>
  <c r="AU558" i="3"/>
  <c r="AU550" i="3"/>
  <c r="AU542" i="3"/>
  <c r="AU534" i="3"/>
  <c r="AU526" i="3"/>
  <c r="AU518" i="3"/>
  <c r="AU510" i="3"/>
  <c r="AU502" i="3"/>
  <c r="AU494" i="3"/>
  <c r="AU486" i="3"/>
  <c r="AU478" i="3"/>
  <c r="AU470" i="3"/>
  <c r="AU462" i="3"/>
  <c r="AU454" i="3"/>
  <c r="AU446" i="3"/>
  <c r="AU438" i="3"/>
  <c r="AU430" i="3"/>
  <c r="AU422" i="3"/>
  <c r="AU414" i="3"/>
  <c r="AU406" i="3"/>
  <c r="AU398" i="3"/>
  <c r="AU390" i="3"/>
  <c r="AU382" i="3"/>
  <c r="AU374" i="3"/>
  <c r="AU366" i="3"/>
  <c r="AU358" i="3"/>
  <c r="AU350" i="3"/>
  <c r="AU342" i="3"/>
  <c r="AU334" i="3"/>
  <c r="AU326" i="3"/>
  <c r="AU318" i="3"/>
  <c r="AU310" i="3"/>
  <c r="AU302" i="3"/>
  <c r="AU294" i="3"/>
  <c r="AU286" i="3"/>
  <c r="AU278" i="3"/>
  <c r="AU270" i="3"/>
  <c r="AU262" i="3"/>
  <c r="AU254" i="3"/>
  <c r="AU246" i="3"/>
  <c r="AU238" i="3"/>
  <c r="AU230" i="3"/>
  <c r="AU222" i="3"/>
  <c r="AU214" i="3"/>
  <c r="AU206" i="3"/>
  <c r="AU198" i="3"/>
  <c r="AU190" i="3"/>
  <c r="AU182" i="3"/>
  <c r="AU174" i="3"/>
  <c r="AU166" i="3"/>
  <c r="AU158" i="3"/>
  <c r="AU150" i="3"/>
  <c r="AU142" i="3"/>
  <c r="AU134" i="3"/>
  <c r="AU126" i="3"/>
  <c r="AU118" i="3"/>
  <c r="AU110" i="3"/>
  <c r="AU102" i="3"/>
  <c r="AU94" i="3"/>
  <c r="AU86" i="3"/>
  <c r="AU78" i="3"/>
  <c r="AU70" i="3"/>
  <c r="AU62" i="3"/>
  <c r="AU54" i="3"/>
  <c r="AU46" i="3"/>
  <c r="AU38" i="3"/>
  <c r="AU30" i="3"/>
  <c r="AU22" i="3"/>
  <c r="AU14" i="3"/>
  <c r="AU1002" i="3"/>
  <c r="AU994" i="3"/>
  <c r="AU986" i="3"/>
  <c r="AU978" i="3"/>
  <c r="AU970" i="3"/>
  <c r="AU962" i="3"/>
  <c r="AU954" i="3"/>
  <c r="AU946" i="3"/>
  <c r="AU938" i="3"/>
  <c r="AU930" i="3"/>
  <c r="AU922" i="3"/>
  <c r="AU914" i="3"/>
  <c r="AU906" i="3"/>
  <c r="AU898" i="3"/>
  <c r="AU890" i="3"/>
  <c r="AU882" i="3"/>
  <c r="AU874" i="3"/>
  <c r="AU866" i="3"/>
  <c r="AU858" i="3"/>
  <c r="AU850" i="3"/>
  <c r="AU842" i="3"/>
  <c r="AU834" i="3"/>
  <c r="AU826" i="3"/>
  <c r="AU818" i="3"/>
  <c r="AU810" i="3"/>
  <c r="AU802" i="3"/>
  <c r="AU794" i="3"/>
  <c r="AU786" i="3"/>
  <c r="AU778" i="3"/>
  <c r="AU770" i="3"/>
  <c r="AU762" i="3"/>
  <c r="AU754" i="3"/>
  <c r="AU746" i="3"/>
  <c r="AU738" i="3"/>
  <c r="AU730" i="3"/>
  <c r="AU722" i="3"/>
  <c r="AU714" i="3"/>
  <c r="AU706" i="3"/>
  <c r="AU698" i="3"/>
  <c r="AU690" i="3"/>
  <c r="AU682" i="3"/>
  <c r="AU674" i="3"/>
  <c r="AU666" i="3"/>
  <c r="AU658" i="3"/>
  <c r="AU650" i="3"/>
  <c r="AU642" i="3"/>
  <c r="AU634" i="3"/>
  <c r="AU626" i="3"/>
  <c r="AU618" i="3"/>
  <c r="AU610" i="3"/>
  <c r="AU602" i="3"/>
  <c r="AU594" i="3"/>
  <c r="AU586" i="3"/>
  <c r="AU578" i="3"/>
  <c r="AU570" i="3"/>
  <c r="AU562" i="3"/>
  <c r="AU554" i="3"/>
  <c r="AU546" i="3"/>
  <c r="AU538" i="3"/>
  <c r="AU530" i="3"/>
  <c r="AU522" i="3"/>
  <c r="AU514" i="3"/>
  <c r="AU506" i="3"/>
  <c r="AU498" i="3"/>
  <c r="AU490" i="3"/>
  <c r="AU482" i="3"/>
  <c r="AU474" i="3"/>
  <c r="AU466" i="3"/>
  <c r="AU458" i="3"/>
  <c r="AU450" i="3"/>
  <c r="AU442" i="3"/>
  <c r="AU434" i="3"/>
  <c r="AU426" i="3"/>
  <c r="AU418" i="3"/>
  <c r="AU410" i="3"/>
  <c r="AU402" i="3"/>
  <c r="AU394" i="3"/>
  <c r="AU386" i="3"/>
  <c r="AU378" i="3"/>
  <c r="AU370" i="3"/>
  <c r="AU362" i="3"/>
  <c r="AU354" i="3"/>
  <c r="AU346" i="3"/>
  <c r="AU338" i="3"/>
  <c r="AU330" i="3"/>
  <c r="AU322" i="3"/>
  <c r="AU314" i="3"/>
  <c r="AU306" i="3"/>
  <c r="AU298" i="3"/>
  <c r="AU290" i="3"/>
  <c r="AU282" i="3"/>
  <c r="AU274" i="3"/>
  <c r="AU266" i="3"/>
  <c r="AU258" i="3"/>
  <c r="AU250" i="3"/>
  <c r="AU242" i="3"/>
  <c r="AU234" i="3"/>
  <c r="AU226" i="3"/>
  <c r="AU218" i="3"/>
  <c r="AU210" i="3"/>
  <c r="AU202" i="3"/>
  <c r="AU194" i="3"/>
  <c r="AU186" i="3"/>
  <c r="AU178" i="3"/>
  <c r="AU170" i="3"/>
  <c r="AU162" i="3"/>
  <c r="AU154" i="3"/>
  <c r="AU146" i="3"/>
  <c r="AU138" i="3"/>
  <c r="AU130" i="3"/>
  <c r="AU122" i="3"/>
  <c r="AU114" i="3"/>
  <c r="AU106" i="3"/>
  <c r="AU98" i="3"/>
  <c r="AU90" i="3"/>
  <c r="AU82" i="3"/>
  <c r="AU74" i="3"/>
  <c r="AU66" i="3"/>
  <c r="AU58" i="3"/>
  <c r="AU50" i="3"/>
  <c r="AU42" i="3"/>
  <c r="AU34" i="3"/>
  <c r="AU26" i="3"/>
  <c r="AU18" i="3"/>
  <c r="AU11" i="3"/>
  <c r="AU1001" i="3"/>
  <c r="AU988" i="3"/>
  <c r="AU975" i="3"/>
  <c r="AU963" i="3"/>
  <c r="AU949" i="3"/>
  <c r="AU937" i="3"/>
  <c r="AU924" i="3"/>
  <c r="AU911" i="3"/>
  <c r="AU899" i="3"/>
  <c r="AU885" i="3"/>
  <c r="AU873" i="3"/>
  <c r="AU860" i="3"/>
  <c r="AU847" i="3"/>
  <c r="AU835" i="3"/>
  <c r="AU821" i="3"/>
  <c r="AU809" i="3"/>
  <c r="AU796" i="3"/>
  <c r="AU783" i="3"/>
  <c r="AU771" i="3"/>
  <c r="AU757" i="3"/>
  <c r="AU745" i="3"/>
  <c r="AU732" i="3"/>
  <c r="AU719" i="3"/>
  <c r="AU707" i="3"/>
  <c r="AU693" i="3"/>
  <c r="AU681" i="3"/>
  <c r="AU668" i="3"/>
  <c r="AU655" i="3"/>
  <c r="AU643" i="3"/>
  <c r="AU629" i="3"/>
  <c r="AU617" i="3"/>
  <c r="AU604" i="3"/>
  <c r="AU591" i="3"/>
  <c r="AU579" i="3"/>
  <c r="AU565" i="3"/>
  <c r="AU553" i="3"/>
  <c r="AU540" i="3"/>
  <c r="AU527" i="3"/>
  <c r="AU515" i="3"/>
  <c r="AU501" i="3"/>
  <c r="AU489" i="3"/>
  <c r="AU476" i="3"/>
  <c r="AU463" i="3"/>
  <c r="AU451" i="3"/>
  <c r="AU437" i="3"/>
  <c r="AU425" i="3"/>
  <c r="AU412" i="3"/>
  <c r="AU399" i="3"/>
  <c r="AU387" i="3"/>
  <c r="AU373" i="3"/>
  <c r="AU361" i="3"/>
  <c r="AU348" i="3"/>
  <c r="AU335" i="3"/>
  <c r="AU323" i="3"/>
  <c r="AU309" i="3"/>
  <c r="AU297" i="3"/>
  <c r="AU284" i="3"/>
  <c r="AU271" i="3"/>
  <c r="AU259" i="3"/>
  <c r="AU245" i="3"/>
  <c r="AU233" i="3"/>
  <c r="AU220" i="3"/>
  <c r="AU207" i="3"/>
  <c r="AU195" i="3"/>
  <c r="AU181" i="3"/>
  <c r="AU169" i="3"/>
  <c r="AU156" i="3"/>
  <c r="AU143" i="3"/>
  <c r="AU131" i="3"/>
  <c r="AU117" i="3"/>
  <c r="AU105" i="3"/>
  <c r="AU92" i="3"/>
  <c r="AU79" i="3"/>
  <c r="AU67" i="3"/>
  <c r="AU53" i="3"/>
  <c r="AU41" i="3"/>
  <c r="AU28" i="3"/>
  <c r="AU15" i="3"/>
  <c r="AU996" i="3"/>
  <c r="AU981" i="3"/>
  <c r="AU967" i="3"/>
  <c r="AU953" i="3"/>
  <c r="AU939" i="3"/>
  <c r="AU923" i="3"/>
  <c r="AU908" i="3"/>
  <c r="AU893" i="3"/>
  <c r="AU879" i="3"/>
  <c r="AU865" i="3"/>
  <c r="AU851" i="3"/>
  <c r="AU836" i="3"/>
  <c r="AU820" i="3"/>
  <c r="AU805" i="3"/>
  <c r="AU791" i="3"/>
  <c r="AU777" i="3"/>
  <c r="AU763" i="3"/>
  <c r="AU748" i="3"/>
  <c r="AU733" i="3"/>
  <c r="AU717" i="3"/>
  <c r="AU703" i="3"/>
  <c r="AU689" i="3"/>
  <c r="AU675" i="3"/>
  <c r="AU660" i="3"/>
  <c r="AU645" i="3"/>
  <c r="AU631" i="3"/>
  <c r="AU615" i="3"/>
  <c r="AU601" i="3"/>
  <c r="AU587" i="3"/>
  <c r="AU572" i="3"/>
  <c r="AU557" i="3"/>
  <c r="AU543" i="3"/>
  <c r="AU529" i="3"/>
  <c r="AU513" i="3"/>
  <c r="AU499" i="3"/>
  <c r="AU484" i="3"/>
  <c r="AU469" i="3"/>
  <c r="AU455" i="3"/>
  <c r="AU441" i="3"/>
  <c r="AU427" i="3"/>
  <c r="AU411" i="3"/>
  <c r="AU396" i="3"/>
  <c r="AU381" i="3"/>
  <c r="AU367" i="3"/>
  <c r="AU353" i="3"/>
  <c r="AU339" i="3"/>
  <c r="AU324" i="3"/>
  <c r="AU308" i="3"/>
  <c r="AU293" i="3"/>
  <c r="AU279" i="3"/>
  <c r="AU265" i="3"/>
  <c r="AU251" i="3"/>
  <c r="AU236" i="3"/>
  <c r="AU221" i="3"/>
  <c r="AU205" i="3"/>
  <c r="AU191" i="3"/>
  <c r="AU177" i="3"/>
  <c r="AU163" i="3"/>
  <c r="AU148" i="3"/>
  <c r="AU133" i="3"/>
  <c r="AU119" i="3"/>
  <c r="AU103" i="3"/>
  <c r="AU89" i="3"/>
  <c r="AU75" i="3"/>
  <c r="AU60" i="3"/>
  <c r="AU45" i="3"/>
  <c r="AU31" i="3"/>
  <c r="AU17" i="3"/>
  <c r="AU1009" i="3"/>
  <c r="AU995" i="3"/>
  <c r="AU980" i="3"/>
  <c r="AU965" i="3"/>
  <c r="AU951" i="3"/>
  <c r="AU935" i="3"/>
  <c r="AU921" i="3"/>
  <c r="AU907" i="3"/>
  <c r="AU892" i="3"/>
  <c r="AU877" i="3"/>
  <c r="AU863" i="3"/>
  <c r="AU849" i="3"/>
  <c r="AU833" i="3"/>
  <c r="AU819" i="3"/>
  <c r="AU804" i="3"/>
  <c r="AU789" i="3"/>
  <c r="AU775" i="3"/>
  <c r="AU761" i="3"/>
  <c r="AU747" i="3"/>
  <c r="AU731" i="3"/>
  <c r="AU716" i="3"/>
  <c r="AU701" i="3"/>
  <c r="AU687" i="3"/>
  <c r="AU673" i="3"/>
  <c r="AU659" i="3"/>
  <c r="AU644" i="3"/>
  <c r="AU628" i="3"/>
  <c r="AU613" i="3"/>
  <c r="AU599" i="3"/>
  <c r="AU585" i="3"/>
  <c r="AU571" i="3"/>
  <c r="AU556" i="3"/>
  <c r="AU541" i="3"/>
  <c r="AU525" i="3"/>
  <c r="AU511" i="3"/>
  <c r="AU497" i="3"/>
  <c r="AU483" i="3"/>
  <c r="AU468" i="3"/>
  <c r="AU453" i="3"/>
  <c r="AU439" i="3"/>
  <c r="AU423" i="3"/>
  <c r="AU409" i="3"/>
  <c r="AU395" i="3"/>
  <c r="AU380" i="3"/>
  <c r="AU365" i="3"/>
  <c r="AU351" i="3"/>
  <c r="AU337" i="3"/>
  <c r="AU321" i="3"/>
  <c r="AU307" i="3"/>
  <c r="AU292" i="3"/>
  <c r="AU277" i="3"/>
  <c r="AU263" i="3"/>
  <c r="AU249" i="3"/>
  <c r="AU235" i="3"/>
  <c r="AU219" i="3"/>
  <c r="AU204" i="3"/>
  <c r="AU189" i="3"/>
  <c r="AU175" i="3"/>
  <c r="AU161" i="3"/>
  <c r="AU147" i="3"/>
  <c r="AU132" i="3"/>
  <c r="AU116" i="3"/>
  <c r="AU101" i="3"/>
  <c r="AU87" i="3"/>
  <c r="AU73" i="3"/>
  <c r="AU59" i="3"/>
  <c r="AU44" i="3"/>
  <c r="AU29" i="3"/>
  <c r="AU13" i="3"/>
  <c r="AU1005" i="3"/>
  <c r="AU991" i="3"/>
  <c r="AU977" i="3"/>
  <c r="AU961" i="3"/>
  <c r="AU947" i="3"/>
  <c r="AU932" i="3"/>
  <c r="AU917" i="3"/>
  <c r="AU903" i="3"/>
  <c r="AU889" i="3"/>
  <c r="AU875" i="3"/>
  <c r="AU859" i="3"/>
  <c r="AU844" i="3"/>
  <c r="AU829" i="3"/>
  <c r="AU815" i="3"/>
  <c r="AU801" i="3"/>
  <c r="AU787" i="3"/>
  <c r="AU772" i="3"/>
  <c r="AU756" i="3"/>
  <c r="AU741" i="3"/>
  <c r="AU727" i="3"/>
  <c r="AU713" i="3"/>
  <c r="AU699" i="3"/>
  <c r="AU684" i="3"/>
  <c r="AU669" i="3"/>
  <c r="AU653" i="3"/>
  <c r="AU639" i="3"/>
  <c r="AU625" i="3"/>
  <c r="AU611" i="3"/>
  <c r="AU596" i="3"/>
  <c r="AU581" i="3"/>
  <c r="AU567" i="3"/>
  <c r="AU551" i="3"/>
  <c r="AU537" i="3"/>
  <c r="AU523" i="3"/>
  <c r="AU508" i="3"/>
  <c r="AU493" i="3"/>
  <c r="AU479" i="3"/>
  <c r="AU465" i="3"/>
  <c r="AU449" i="3"/>
  <c r="AU435" i="3"/>
  <c r="AU420" i="3"/>
  <c r="AU405" i="3"/>
  <c r="AU391" i="3"/>
  <c r="AU377" i="3"/>
  <c r="AU363" i="3"/>
  <c r="AU347" i="3"/>
  <c r="AU332" i="3"/>
  <c r="AU317" i="3"/>
  <c r="AU303" i="3"/>
  <c r="AU289" i="3"/>
  <c r="AU275" i="3"/>
  <c r="AU260" i="3"/>
  <c r="AU244" i="3"/>
  <c r="AU229" i="3"/>
  <c r="AU215" i="3"/>
  <c r="AU201" i="3"/>
  <c r="AU187" i="3"/>
  <c r="AU172" i="3"/>
  <c r="AU157" i="3"/>
  <c r="AU141" i="3"/>
  <c r="AU127" i="3"/>
  <c r="AU113" i="3"/>
  <c r="AU99" i="3"/>
  <c r="AU84" i="3"/>
  <c r="AU69" i="3"/>
  <c r="AU55" i="3"/>
  <c r="AU39" i="3"/>
  <c r="AU25" i="3"/>
  <c r="AU1004" i="3"/>
  <c r="AU989" i="3"/>
  <c r="AU973" i="3"/>
  <c r="AU959" i="3"/>
  <c r="AU945" i="3"/>
  <c r="AU931" i="3"/>
  <c r="AU916" i="3"/>
  <c r="AU901" i="3"/>
  <c r="AU887" i="3"/>
  <c r="AU871" i="3"/>
  <c r="AU857" i="3"/>
  <c r="AU843" i="3"/>
  <c r="AU828" i="3"/>
  <c r="AU813" i="3"/>
  <c r="AU799" i="3"/>
  <c r="AU785" i="3"/>
  <c r="AU769" i="3"/>
  <c r="AU755" i="3"/>
  <c r="AU740" i="3"/>
  <c r="AU725" i="3"/>
  <c r="AU711" i="3"/>
  <c r="AU697" i="3"/>
  <c r="AU683" i="3"/>
  <c r="AU667" i="3"/>
  <c r="AU652" i="3"/>
  <c r="AU637" i="3"/>
  <c r="AU623" i="3"/>
  <c r="AU609" i="3"/>
  <c r="AU595" i="3"/>
  <c r="AU580" i="3"/>
  <c r="AU564" i="3"/>
  <c r="AU549" i="3"/>
  <c r="AU535" i="3"/>
  <c r="AU521" i="3"/>
  <c r="AU507" i="3"/>
  <c r="AU492" i="3"/>
  <c r="AU477" i="3"/>
  <c r="AU461" i="3"/>
  <c r="AU447" i="3"/>
  <c r="AU433" i="3"/>
  <c r="AU419" i="3"/>
  <c r="AU404" i="3"/>
  <c r="AU389" i="3"/>
  <c r="AU375" i="3"/>
  <c r="AU359" i="3"/>
  <c r="AU345" i="3"/>
  <c r="AU331" i="3"/>
  <c r="AU316" i="3"/>
  <c r="AU301" i="3"/>
  <c r="AU287" i="3"/>
  <c r="AU273" i="3"/>
  <c r="AU257" i="3"/>
  <c r="AU243" i="3"/>
  <c r="AU228" i="3"/>
  <c r="AU213" i="3"/>
  <c r="AU199" i="3"/>
  <c r="AU185" i="3"/>
  <c r="AU171" i="3"/>
  <c r="AU155" i="3"/>
  <c r="AU140" i="3"/>
  <c r="AU125" i="3"/>
  <c r="AU111" i="3"/>
  <c r="AU97" i="3"/>
  <c r="AU83" i="3"/>
  <c r="AU68" i="3"/>
  <c r="AU52" i="3"/>
  <c r="AU37" i="3"/>
  <c r="AU23" i="3"/>
  <c r="AU1003" i="3"/>
  <c r="AU987" i="3"/>
  <c r="AU972" i="3"/>
  <c r="AU957" i="3"/>
  <c r="AU943" i="3"/>
  <c r="AU929" i="3"/>
  <c r="AU915" i="3"/>
  <c r="AU900" i="3"/>
  <c r="AU884" i="3"/>
  <c r="AU869" i="3"/>
  <c r="AU855" i="3"/>
  <c r="AU841" i="3"/>
  <c r="AU827" i="3"/>
  <c r="AU812" i="3"/>
  <c r="AU797" i="3"/>
  <c r="AU781" i="3"/>
  <c r="AU767" i="3"/>
  <c r="AU753" i="3"/>
  <c r="AU739" i="3"/>
  <c r="AU724" i="3"/>
  <c r="AU709" i="3"/>
  <c r="AU695" i="3"/>
  <c r="AU679" i="3"/>
  <c r="AU665" i="3"/>
  <c r="AU651" i="3"/>
  <c r="AU636" i="3"/>
  <c r="AU621" i="3"/>
  <c r="AU607" i="3"/>
  <c r="AU593" i="3"/>
  <c r="AU577" i="3"/>
  <c r="AU563" i="3"/>
  <c r="AU548" i="3"/>
  <c r="AU533" i="3"/>
  <c r="AU519" i="3"/>
  <c r="AU505" i="3"/>
  <c r="AU491" i="3"/>
  <c r="AU475" i="3"/>
  <c r="AU460" i="3"/>
  <c r="AU445" i="3"/>
  <c r="AU431" i="3"/>
  <c r="AU417" i="3"/>
  <c r="AU403" i="3"/>
  <c r="AU388" i="3"/>
  <c r="AU372" i="3"/>
  <c r="AU357" i="3"/>
  <c r="AU343" i="3"/>
  <c r="AU329" i="3"/>
  <c r="AU315" i="3"/>
  <c r="AU300" i="3"/>
  <c r="AU285" i="3"/>
  <c r="AU269" i="3"/>
  <c r="AU255" i="3"/>
  <c r="AU241" i="3"/>
  <c r="AU227" i="3"/>
  <c r="AU212" i="3"/>
  <c r="AU197" i="3"/>
  <c r="AU183" i="3"/>
  <c r="AU167" i="3"/>
  <c r="AU153" i="3"/>
  <c r="AU139" i="3"/>
  <c r="AU124" i="3"/>
  <c r="AU109" i="3"/>
  <c r="AU95" i="3"/>
  <c r="AU81" i="3"/>
  <c r="AU65" i="3"/>
  <c r="AU51" i="3"/>
  <c r="AU36" i="3"/>
  <c r="AU21" i="3"/>
  <c r="AU999" i="3"/>
  <c r="AU985" i="3"/>
  <c r="AU971" i="3"/>
  <c r="AU956" i="3"/>
  <c r="AU941" i="3"/>
  <c r="AU927" i="3"/>
  <c r="AU913" i="3"/>
  <c r="AU897" i="3"/>
  <c r="AU883" i="3"/>
  <c r="AU868" i="3"/>
  <c r="AU853" i="3"/>
  <c r="AU839" i="3"/>
  <c r="AU825" i="3"/>
  <c r="AU811" i="3"/>
  <c r="AU795" i="3"/>
  <c r="AU780" i="3"/>
  <c r="AU765" i="3"/>
  <c r="AU751" i="3"/>
  <c r="AU737" i="3"/>
  <c r="AU723" i="3"/>
  <c r="AU708" i="3"/>
  <c r="AU692" i="3"/>
  <c r="AU677" i="3"/>
  <c r="AU663" i="3"/>
  <c r="AU649" i="3"/>
  <c r="AU635" i="3"/>
  <c r="AU620" i="3"/>
  <c r="AU605" i="3"/>
  <c r="AU589" i="3"/>
  <c r="AU575" i="3"/>
  <c r="AU561" i="3"/>
  <c r="AU547" i="3"/>
  <c r="AU532" i="3"/>
  <c r="AU517" i="3"/>
  <c r="AU503" i="3"/>
  <c r="AU487" i="3"/>
  <c r="AU473" i="3"/>
  <c r="AU459" i="3"/>
  <c r="AU444" i="3"/>
  <c r="AU429" i="3"/>
  <c r="AU415" i="3"/>
  <c r="AU401" i="3"/>
  <c r="AU385" i="3"/>
  <c r="AU371" i="3"/>
  <c r="AU356" i="3"/>
  <c r="AU341" i="3"/>
  <c r="AU327" i="3"/>
  <c r="AU313" i="3"/>
  <c r="AU299" i="3"/>
  <c r="AU283" i="3"/>
  <c r="AU268" i="3"/>
  <c r="AU253" i="3"/>
  <c r="AU239" i="3"/>
  <c r="AU225" i="3"/>
  <c r="AU211" i="3"/>
  <c r="AU196" i="3"/>
  <c r="AU180" i="3"/>
  <c r="AU165" i="3"/>
  <c r="AU151" i="3"/>
  <c r="AU137" i="3"/>
  <c r="AU123" i="3"/>
  <c r="AU108" i="3"/>
  <c r="AU93" i="3"/>
  <c r="AU77" i="3"/>
  <c r="AU63" i="3"/>
  <c r="AU49" i="3"/>
  <c r="AU35" i="3"/>
  <c r="AU20" i="3"/>
  <c r="AU997" i="3"/>
  <c r="AU983" i="3"/>
  <c r="AU969" i="3"/>
  <c r="AU955" i="3"/>
  <c r="AU940" i="3"/>
  <c r="AU925" i="3"/>
  <c r="AU909" i="3"/>
  <c r="AU895" i="3"/>
  <c r="AU881" i="3"/>
  <c r="AU867" i="3"/>
  <c r="AU852" i="3"/>
  <c r="AU837" i="3"/>
  <c r="AU823" i="3"/>
  <c r="AU807" i="3"/>
  <c r="AU793" i="3"/>
  <c r="AU779" i="3"/>
  <c r="AU764" i="3"/>
  <c r="AU749" i="3"/>
  <c r="AU735" i="3"/>
  <c r="AU721" i="3"/>
  <c r="AU705" i="3"/>
  <c r="AU691" i="3"/>
  <c r="AU676" i="3"/>
  <c r="AU661" i="3"/>
  <c r="AU647" i="3"/>
  <c r="AU633" i="3"/>
  <c r="AU619" i="3"/>
  <c r="AU603" i="3"/>
  <c r="AU588" i="3"/>
  <c r="AU573" i="3"/>
  <c r="AU559" i="3"/>
  <c r="AU545" i="3"/>
  <c r="AU531" i="3"/>
  <c r="AU516" i="3"/>
  <c r="AU500" i="3"/>
  <c r="AU485" i="3"/>
  <c r="AU471" i="3"/>
  <c r="AU457" i="3"/>
  <c r="AU443" i="3"/>
  <c r="AU428" i="3"/>
  <c r="AU413" i="3"/>
  <c r="AU397" i="3"/>
  <c r="AU383" i="3"/>
  <c r="AU369" i="3"/>
  <c r="AU355" i="3"/>
  <c r="AU340" i="3"/>
  <c r="AU325" i="3"/>
  <c r="AU311" i="3"/>
  <c r="AU295" i="3"/>
  <c r="AU281" i="3"/>
  <c r="AU267" i="3"/>
  <c r="AU252" i="3"/>
  <c r="AU237" i="3"/>
  <c r="AU223" i="3"/>
  <c r="AU209" i="3"/>
  <c r="AU193" i="3"/>
  <c r="AU179" i="3"/>
  <c r="AU164" i="3"/>
  <c r="AU149" i="3"/>
  <c r="AU135" i="3"/>
  <c r="AU121" i="3"/>
  <c r="AU107" i="3"/>
  <c r="AU91" i="3"/>
  <c r="AU76" i="3"/>
  <c r="AU61" i="3"/>
  <c r="AU47" i="3"/>
  <c r="AU33" i="3"/>
  <c r="AU19" i="3"/>
  <c r="AU979" i="3"/>
  <c r="AU861" i="3"/>
  <c r="AU743" i="3"/>
  <c r="AU627" i="3"/>
  <c r="AU509" i="3"/>
  <c r="AU393" i="3"/>
  <c r="AU276" i="3"/>
  <c r="AU159" i="3"/>
  <c r="AU43" i="3"/>
  <c r="AU964" i="3"/>
  <c r="AU845" i="3"/>
  <c r="AU729" i="3"/>
  <c r="AU612" i="3"/>
  <c r="AU495" i="3"/>
  <c r="AU379" i="3"/>
  <c r="AU261" i="3"/>
  <c r="AU145" i="3"/>
  <c r="AU27" i="3"/>
  <c r="AU948" i="3"/>
  <c r="AU831" i="3"/>
  <c r="AU715" i="3"/>
  <c r="AU597" i="3"/>
  <c r="AU481" i="3"/>
  <c r="AU364" i="3"/>
  <c r="AU247" i="3"/>
  <c r="AU129" i="3"/>
  <c r="AU12" i="3"/>
  <c r="AU933" i="3"/>
  <c r="AU817" i="3"/>
  <c r="AU700" i="3"/>
  <c r="AU583" i="3"/>
  <c r="AU467" i="3"/>
  <c r="AU349" i="3"/>
  <c r="AU231" i="3"/>
  <c r="AU115" i="3"/>
  <c r="AU919" i="3"/>
  <c r="AU803" i="3"/>
  <c r="AU685" i="3"/>
  <c r="AU569" i="3"/>
  <c r="AU452" i="3"/>
  <c r="AU333" i="3"/>
  <c r="AU217" i="3"/>
  <c r="AU100" i="3"/>
  <c r="AU905" i="3"/>
  <c r="AU788" i="3"/>
  <c r="AU671" i="3"/>
  <c r="AU555" i="3"/>
  <c r="AU436" i="3"/>
  <c r="AU319" i="3"/>
  <c r="AU203" i="3"/>
  <c r="AU85" i="3"/>
  <c r="AU1007" i="3"/>
  <c r="AU891" i="3"/>
  <c r="AU773" i="3"/>
  <c r="AU657" i="3"/>
  <c r="AU539" i="3"/>
  <c r="AU421" i="3"/>
  <c r="AU305" i="3"/>
  <c r="AU188" i="3"/>
  <c r="AU71" i="3"/>
  <c r="AU993" i="3"/>
  <c r="AU876" i="3"/>
  <c r="AU759" i="3"/>
  <c r="AU641" i="3"/>
  <c r="AU524" i="3"/>
  <c r="AU407" i="3"/>
  <c r="AU291" i="3"/>
  <c r="AU173" i="3"/>
  <c r="AU57" i="3"/>
  <c r="BR1007" i="3"/>
  <c r="BR999" i="3"/>
  <c r="BR991" i="3"/>
  <c r="BR983" i="3"/>
  <c r="BR975" i="3"/>
  <c r="BR967" i="3"/>
  <c r="BR959" i="3"/>
  <c r="BR951" i="3"/>
  <c r="BR943" i="3"/>
  <c r="BR935" i="3"/>
  <c r="BR927" i="3"/>
  <c r="BR919" i="3"/>
  <c r="BR911" i="3"/>
  <c r="BR903" i="3"/>
  <c r="BR895" i="3"/>
  <c r="BR887" i="3"/>
  <c r="BR879" i="3"/>
  <c r="BR871" i="3"/>
  <c r="BR863" i="3"/>
  <c r="BR855" i="3"/>
  <c r="BR847" i="3"/>
  <c r="BR839" i="3"/>
  <c r="BR831" i="3"/>
  <c r="BR823" i="3"/>
  <c r="BR815" i="3"/>
  <c r="BR807" i="3"/>
  <c r="BR799" i="3"/>
  <c r="BR791" i="3"/>
  <c r="BR783" i="3"/>
  <c r="BR775" i="3"/>
  <c r="BR767" i="3"/>
  <c r="BR759" i="3"/>
  <c r="BR751" i="3"/>
  <c r="BR743" i="3"/>
  <c r="BR735" i="3"/>
  <c r="BR727" i="3"/>
  <c r="BR719" i="3"/>
  <c r="BR711" i="3"/>
  <c r="BR703" i="3"/>
  <c r="BR695" i="3"/>
  <c r="BR687" i="3"/>
  <c r="BR679" i="3"/>
  <c r="BR671" i="3"/>
  <c r="BR663" i="3"/>
  <c r="BR655" i="3"/>
  <c r="BR647" i="3"/>
  <c r="BR639" i="3"/>
  <c r="BR631" i="3"/>
  <c r="BR623" i="3"/>
  <c r="BR615" i="3"/>
  <c r="BR607" i="3"/>
  <c r="BR599" i="3"/>
  <c r="BR591" i="3"/>
  <c r="BR583" i="3"/>
  <c r="BR575" i="3"/>
  <c r="BR567" i="3"/>
  <c r="BR559" i="3"/>
  <c r="BR551" i="3"/>
  <c r="BR543" i="3"/>
  <c r="BR535" i="3"/>
  <c r="BR527" i="3"/>
  <c r="BR519" i="3"/>
  <c r="BR511" i="3"/>
  <c r="BR503" i="3"/>
  <c r="BR495" i="3"/>
  <c r="BR487" i="3"/>
  <c r="BR479" i="3"/>
  <c r="BR471" i="3"/>
  <c r="BR463" i="3"/>
  <c r="BR455" i="3"/>
  <c r="BR447" i="3"/>
  <c r="BR439" i="3"/>
  <c r="BR431" i="3"/>
  <c r="BR423" i="3"/>
  <c r="BR415" i="3"/>
  <c r="BR407" i="3"/>
  <c r="BR399" i="3"/>
  <c r="BR391" i="3"/>
  <c r="BR383" i="3"/>
  <c r="BR375" i="3"/>
  <c r="BR367" i="3"/>
  <c r="BR359" i="3"/>
  <c r="BR351" i="3"/>
  <c r="BR343" i="3"/>
  <c r="BR335" i="3"/>
  <c r="BR327" i="3"/>
  <c r="BR319" i="3"/>
  <c r="BR311" i="3"/>
  <c r="BR303" i="3"/>
  <c r="BR295" i="3"/>
  <c r="BR287" i="3"/>
  <c r="BR279" i="3"/>
  <c r="BR271" i="3"/>
  <c r="BR263" i="3"/>
  <c r="BR255" i="3"/>
  <c r="BR247" i="3"/>
  <c r="BR239" i="3"/>
  <c r="BR231" i="3"/>
  <c r="BR223" i="3"/>
  <c r="BR215" i="3"/>
  <c r="BR207" i="3"/>
  <c r="BR199" i="3"/>
  <c r="BR191" i="3"/>
  <c r="BR183" i="3"/>
  <c r="BR175" i="3"/>
  <c r="BR167" i="3"/>
  <c r="BR159" i="3"/>
  <c r="BR151" i="3"/>
  <c r="BR143" i="3"/>
  <c r="BR135" i="3"/>
  <c r="BR127" i="3"/>
  <c r="BR119" i="3"/>
  <c r="BR111" i="3"/>
  <c r="BR103" i="3"/>
  <c r="BR95" i="3"/>
  <c r="BR87" i="3"/>
  <c r="BR79" i="3"/>
  <c r="BR71" i="3"/>
  <c r="BR63" i="3"/>
  <c r="BR55" i="3"/>
  <c r="BR47" i="3"/>
  <c r="BR39" i="3"/>
  <c r="BR31" i="3"/>
  <c r="BR23" i="3"/>
  <c r="BR15" i="3"/>
  <c r="BR1006" i="3"/>
  <c r="BR998" i="3"/>
  <c r="BR990" i="3"/>
  <c r="BR982" i="3"/>
  <c r="BR974" i="3"/>
  <c r="BR966" i="3"/>
  <c r="BR958" i="3"/>
  <c r="BR950" i="3"/>
  <c r="BR942" i="3"/>
  <c r="BR934" i="3"/>
  <c r="BR926" i="3"/>
  <c r="BR918" i="3"/>
  <c r="BR910" i="3"/>
  <c r="BR902" i="3"/>
  <c r="BR894" i="3"/>
  <c r="BR886" i="3"/>
  <c r="BR878" i="3"/>
  <c r="BR870" i="3"/>
  <c r="BR862" i="3"/>
  <c r="BR854" i="3"/>
  <c r="BR846" i="3"/>
  <c r="BR838" i="3"/>
  <c r="BR830" i="3"/>
  <c r="BR822" i="3"/>
  <c r="BR814" i="3"/>
  <c r="BR806" i="3"/>
  <c r="BR798" i="3"/>
  <c r="BR790" i="3"/>
  <c r="BR782" i="3"/>
  <c r="BR774" i="3"/>
  <c r="BR766" i="3"/>
  <c r="BR758" i="3"/>
  <c r="BR750" i="3"/>
  <c r="BR742" i="3"/>
  <c r="BR734" i="3"/>
  <c r="BR726" i="3"/>
  <c r="BR718" i="3"/>
  <c r="BR710" i="3"/>
  <c r="BR702" i="3"/>
  <c r="BR694" i="3"/>
  <c r="BR686" i="3"/>
  <c r="BR678" i="3"/>
  <c r="BR670" i="3"/>
  <c r="BR662" i="3"/>
  <c r="BR654" i="3"/>
  <c r="BR646" i="3"/>
  <c r="BR638" i="3"/>
  <c r="BR630" i="3"/>
  <c r="BR622" i="3"/>
  <c r="BR614" i="3"/>
  <c r="BR606" i="3"/>
  <c r="BR598" i="3"/>
  <c r="BR590" i="3"/>
  <c r="BR582" i="3"/>
  <c r="BR574" i="3"/>
  <c r="BR566" i="3"/>
  <c r="BR558" i="3"/>
  <c r="BR550" i="3"/>
  <c r="BR542" i="3"/>
  <c r="BR534" i="3"/>
  <c r="BR526" i="3"/>
  <c r="BR518" i="3"/>
  <c r="BR510" i="3"/>
  <c r="BR502" i="3"/>
  <c r="BR494" i="3"/>
  <c r="BR486" i="3"/>
  <c r="BR478" i="3"/>
  <c r="BR470" i="3"/>
  <c r="BR462" i="3"/>
  <c r="BR454" i="3"/>
  <c r="BR446" i="3"/>
  <c r="BR438" i="3"/>
  <c r="BR430" i="3"/>
  <c r="BR422" i="3"/>
  <c r="BR414" i="3"/>
  <c r="BR406" i="3"/>
  <c r="BR398" i="3"/>
  <c r="BR390" i="3"/>
  <c r="BR382" i="3"/>
  <c r="BR374" i="3"/>
  <c r="BR366" i="3"/>
  <c r="BR358" i="3"/>
  <c r="BR350" i="3"/>
  <c r="BR342" i="3"/>
  <c r="BR334" i="3"/>
  <c r="BR326" i="3"/>
  <c r="BR318" i="3"/>
  <c r="BR310" i="3"/>
  <c r="BR302" i="3"/>
  <c r="BR294" i="3"/>
  <c r="BR286" i="3"/>
  <c r="BR278" i="3"/>
  <c r="BR270" i="3"/>
  <c r="BR262" i="3"/>
  <c r="BR254" i="3"/>
  <c r="BR246" i="3"/>
  <c r="BR238" i="3"/>
  <c r="BR230" i="3"/>
  <c r="BR222" i="3"/>
  <c r="BR214" i="3"/>
  <c r="BR206" i="3"/>
  <c r="BR198" i="3"/>
  <c r="BR190" i="3"/>
  <c r="BR182" i="3"/>
  <c r="BR174" i="3"/>
  <c r="BR166" i="3"/>
  <c r="BR158" i="3"/>
  <c r="BR150" i="3"/>
  <c r="BR142" i="3"/>
  <c r="BR134" i="3"/>
  <c r="BR126" i="3"/>
  <c r="BR118" i="3"/>
  <c r="BR110" i="3"/>
  <c r="BR102" i="3"/>
  <c r="BR94" i="3"/>
  <c r="BR86" i="3"/>
  <c r="BR78" i="3"/>
  <c r="BR70" i="3"/>
  <c r="BR62" i="3"/>
  <c r="BR54" i="3"/>
  <c r="BR46" i="3"/>
  <c r="BR38" i="3"/>
  <c r="BR30" i="3"/>
  <c r="BR22" i="3"/>
  <c r="BR14" i="3"/>
  <c r="BR1004" i="3"/>
  <c r="BR994" i="3"/>
  <c r="BR984" i="3"/>
  <c r="BR972" i="3"/>
  <c r="BR962" i="3"/>
  <c r="BR952" i="3"/>
  <c r="BR940" i="3"/>
  <c r="BR930" i="3"/>
  <c r="BR920" i="3"/>
  <c r="BR908" i="3"/>
  <c r="BR898" i="3"/>
  <c r="BR888" i="3"/>
  <c r="BR876" i="3"/>
  <c r="BR866" i="3"/>
  <c r="BR856" i="3"/>
  <c r="BR844" i="3"/>
  <c r="BR834" i="3"/>
  <c r="BR824" i="3"/>
  <c r="BR812" i="3"/>
  <c r="BR802" i="3"/>
  <c r="BR792" i="3"/>
  <c r="BR780" i="3"/>
  <c r="BR770" i="3"/>
  <c r="BR760" i="3"/>
  <c r="BR748" i="3"/>
  <c r="BR738" i="3"/>
  <c r="BR728" i="3"/>
  <c r="BR716" i="3"/>
  <c r="BR706" i="3"/>
  <c r="BR696" i="3"/>
  <c r="BR684" i="3"/>
  <c r="BR674" i="3"/>
  <c r="BR664" i="3"/>
  <c r="BR652" i="3"/>
  <c r="BR642" i="3"/>
  <c r="BR632" i="3"/>
  <c r="BR620" i="3"/>
  <c r="BR610" i="3"/>
  <c r="BR600" i="3"/>
  <c r="BR588" i="3"/>
  <c r="BR578" i="3"/>
  <c r="BR568" i="3"/>
  <c r="BR556" i="3"/>
  <c r="BR546" i="3"/>
  <c r="BR536" i="3"/>
  <c r="BR524" i="3"/>
  <c r="BR514" i="3"/>
  <c r="BR504" i="3"/>
  <c r="BR492" i="3"/>
  <c r="BR482" i="3"/>
  <c r="BR472" i="3"/>
  <c r="BR460" i="3"/>
  <c r="BR450" i="3"/>
  <c r="BR440" i="3"/>
  <c r="BR428" i="3"/>
  <c r="BR418" i="3"/>
  <c r="BR408" i="3"/>
  <c r="BR396" i="3"/>
  <c r="BR386" i="3"/>
  <c r="BR376" i="3"/>
  <c r="BR364" i="3"/>
  <c r="BR354" i="3"/>
  <c r="BR344" i="3"/>
  <c r="BR332" i="3"/>
  <c r="BR322" i="3"/>
  <c r="BR312" i="3"/>
  <c r="BR300" i="3"/>
  <c r="BR290" i="3"/>
  <c r="BR280" i="3"/>
  <c r="BR268" i="3"/>
  <c r="BR258" i="3"/>
  <c r="BR248" i="3"/>
  <c r="BR236" i="3"/>
  <c r="BR226" i="3"/>
  <c r="BR216" i="3"/>
  <c r="BR204" i="3"/>
  <c r="BR194" i="3"/>
  <c r="BR184" i="3"/>
  <c r="BR172" i="3"/>
  <c r="BR162" i="3"/>
  <c r="BR152" i="3"/>
  <c r="BR140" i="3"/>
  <c r="BR130" i="3"/>
  <c r="BR120" i="3"/>
  <c r="BR108" i="3"/>
  <c r="BR98" i="3"/>
  <c r="BR88" i="3"/>
  <c r="BR76" i="3"/>
  <c r="BR66" i="3"/>
  <c r="BR56" i="3"/>
  <c r="BR44" i="3"/>
  <c r="BR34" i="3"/>
  <c r="BR24" i="3"/>
  <c r="BR12" i="3"/>
  <c r="BR1002" i="3"/>
  <c r="BR992" i="3"/>
  <c r="BR980" i="3"/>
  <c r="BR970" i="3"/>
  <c r="BR960" i="3"/>
  <c r="BR948" i="3"/>
  <c r="BR938" i="3"/>
  <c r="BR928" i="3"/>
  <c r="BR916" i="3"/>
  <c r="BR906" i="3"/>
  <c r="BR896" i="3"/>
  <c r="BR884" i="3"/>
  <c r="BR874" i="3"/>
  <c r="BR864" i="3"/>
  <c r="BR852" i="3"/>
  <c r="BR842" i="3"/>
  <c r="BR832" i="3"/>
  <c r="BR820" i="3"/>
  <c r="BR810" i="3"/>
  <c r="BR800" i="3"/>
  <c r="BR788" i="3"/>
  <c r="BR778" i="3"/>
  <c r="BR768" i="3"/>
  <c r="BR756" i="3"/>
  <c r="BR746" i="3"/>
  <c r="BR736" i="3"/>
  <c r="BR724" i="3"/>
  <c r="BR714" i="3"/>
  <c r="BR704" i="3"/>
  <c r="BR692" i="3"/>
  <c r="BR682" i="3"/>
  <c r="BR672" i="3"/>
  <c r="BR660" i="3"/>
  <c r="BR650" i="3"/>
  <c r="BR640" i="3"/>
  <c r="BR628" i="3"/>
  <c r="BR618" i="3"/>
  <c r="BR608" i="3"/>
  <c r="BR596" i="3"/>
  <c r="BR586" i="3"/>
  <c r="BR576" i="3"/>
  <c r="BR564" i="3"/>
  <c r="BR554" i="3"/>
  <c r="BR544" i="3"/>
  <c r="BR532" i="3"/>
  <c r="BR522" i="3"/>
  <c r="BR512" i="3"/>
  <c r="BR500" i="3"/>
  <c r="BR490" i="3"/>
  <c r="BR480" i="3"/>
  <c r="BR468" i="3"/>
  <c r="BR458" i="3"/>
  <c r="BR448" i="3"/>
  <c r="BR436" i="3"/>
  <c r="BR426" i="3"/>
  <c r="BR416" i="3"/>
  <c r="BR404" i="3"/>
  <c r="BR394" i="3"/>
  <c r="BR384" i="3"/>
  <c r="BR372" i="3"/>
  <c r="BR362" i="3"/>
  <c r="BR352" i="3"/>
  <c r="BR340" i="3"/>
  <c r="BR330" i="3"/>
  <c r="BR320" i="3"/>
  <c r="BR308" i="3"/>
  <c r="BR298" i="3"/>
  <c r="BR288" i="3"/>
  <c r="BR276" i="3"/>
  <c r="BR266" i="3"/>
  <c r="BR256" i="3"/>
  <c r="BR244" i="3"/>
  <c r="BR234" i="3"/>
  <c r="BR224" i="3"/>
  <c r="BR212" i="3"/>
  <c r="BR202" i="3"/>
  <c r="BR192" i="3"/>
  <c r="BR180" i="3"/>
  <c r="BR170" i="3"/>
  <c r="BR160" i="3"/>
  <c r="BR148" i="3"/>
  <c r="BR138" i="3"/>
  <c r="BR128" i="3"/>
  <c r="BR116" i="3"/>
  <c r="BR106" i="3"/>
  <c r="BR96" i="3"/>
  <c r="BR84" i="3"/>
  <c r="BR74" i="3"/>
  <c r="BR64" i="3"/>
  <c r="BR52" i="3"/>
  <c r="BR42" i="3"/>
  <c r="BR32" i="3"/>
  <c r="BR20" i="3"/>
  <c r="BR11" i="3"/>
  <c r="BR1008" i="3"/>
  <c r="BR996" i="3"/>
  <c r="BR986" i="3"/>
  <c r="BR976" i="3"/>
  <c r="BR964" i="3"/>
  <c r="BR954" i="3"/>
  <c r="BR944" i="3"/>
  <c r="BR932" i="3"/>
  <c r="BR922" i="3"/>
  <c r="BR912" i="3"/>
  <c r="BR900" i="3"/>
  <c r="BR890" i="3"/>
  <c r="BR880" i="3"/>
  <c r="BR868" i="3"/>
  <c r="BR858" i="3"/>
  <c r="BR848" i="3"/>
  <c r="BR836" i="3"/>
  <c r="BR826" i="3"/>
  <c r="BR816" i="3"/>
  <c r="BR804" i="3"/>
  <c r="BR794" i="3"/>
  <c r="BR784" i="3"/>
  <c r="BR772" i="3"/>
  <c r="BR762" i="3"/>
  <c r="BR752" i="3"/>
  <c r="BR740" i="3"/>
  <c r="BR730" i="3"/>
  <c r="BR720" i="3"/>
  <c r="BR708" i="3"/>
  <c r="BR698" i="3"/>
  <c r="BR688" i="3"/>
  <c r="BR676" i="3"/>
  <c r="BR666" i="3"/>
  <c r="BR656" i="3"/>
  <c r="BR644" i="3"/>
  <c r="BR634" i="3"/>
  <c r="BR624" i="3"/>
  <c r="BR612" i="3"/>
  <c r="BR602" i="3"/>
  <c r="BR592" i="3"/>
  <c r="BR580" i="3"/>
  <c r="BR570" i="3"/>
  <c r="BR560" i="3"/>
  <c r="BR548" i="3"/>
  <c r="BR538" i="3"/>
  <c r="BR528" i="3"/>
  <c r="BR516" i="3"/>
  <c r="BR506" i="3"/>
  <c r="BR496" i="3"/>
  <c r="BR484" i="3"/>
  <c r="BR474" i="3"/>
  <c r="BR464" i="3"/>
  <c r="BR452" i="3"/>
  <c r="BR442" i="3"/>
  <c r="BR432" i="3"/>
  <c r="BR420" i="3"/>
  <c r="BR410" i="3"/>
  <c r="BR400" i="3"/>
  <c r="BR388" i="3"/>
  <c r="BR378" i="3"/>
  <c r="BR368" i="3"/>
  <c r="BR356" i="3"/>
  <c r="BR346" i="3"/>
  <c r="BR336" i="3"/>
  <c r="BR324" i="3"/>
  <c r="BR314" i="3"/>
  <c r="BR304" i="3"/>
  <c r="BR292" i="3"/>
  <c r="BR282" i="3"/>
  <c r="BR272" i="3"/>
  <c r="BR260" i="3"/>
  <c r="BR250" i="3"/>
  <c r="BR240" i="3"/>
  <c r="BR228" i="3"/>
  <c r="BR218" i="3"/>
  <c r="BR208" i="3"/>
  <c r="BR196" i="3"/>
  <c r="BR186" i="3"/>
  <c r="BR176" i="3"/>
  <c r="BR164" i="3"/>
  <c r="BR154" i="3"/>
  <c r="BR144" i="3"/>
  <c r="BR132" i="3"/>
  <c r="BR122" i="3"/>
  <c r="BR112" i="3"/>
  <c r="BR100" i="3"/>
  <c r="BR90" i="3"/>
  <c r="BR80" i="3"/>
  <c r="BR68" i="3"/>
  <c r="BR58" i="3"/>
  <c r="BR48" i="3"/>
  <c r="BR36" i="3"/>
  <c r="BR26" i="3"/>
  <c r="BR16" i="3"/>
  <c r="BR1000" i="3"/>
  <c r="BR981" i="3"/>
  <c r="BR965" i="3"/>
  <c r="BR947" i="3"/>
  <c r="BR931" i="3"/>
  <c r="BR914" i="3"/>
  <c r="BR897" i="3"/>
  <c r="BR881" i="3"/>
  <c r="BR861" i="3"/>
  <c r="BR845" i="3"/>
  <c r="BR828" i="3"/>
  <c r="BR811" i="3"/>
  <c r="BR795" i="3"/>
  <c r="BR777" i="3"/>
  <c r="BR761" i="3"/>
  <c r="BR744" i="3"/>
  <c r="BR725" i="3"/>
  <c r="BR709" i="3"/>
  <c r="BR691" i="3"/>
  <c r="BR675" i="3"/>
  <c r="BR658" i="3"/>
  <c r="BR641" i="3"/>
  <c r="BR625" i="3"/>
  <c r="BR605" i="3"/>
  <c r="BR589" i="3"/>
  <c r="BR572" i="3"/>
  <c r="BR555" i="3"/>
  <c r="BR539" i="3"/>
  <c r="BR521" i="3"/>
  <c r="BR505" i="3"/>
  <c r="BR488" i="3"/>
  <c r="BR469" i="3"/>
  <c r="BR453" i="3"/>
  <c r="BR435" i="3"/>
  <c r="BR419" i="3"/>
  <c r="BR402" i="3"/>
  <c r="BR385" i="3"/>
  <c r="BR369" i="3"/>
  <c r="BR349" i="3"/>
  <c r="BR333" i="3"/>
  <c r="BR316" i="3"/>
  <c r="BR299" i="3"/>
  <c r="BR283" i="3"/>
  <c r="BR265" i="3"/>
  <c r="BR249" i="3"/>
  <c r="BR232" i="3"/>
  <c r="BR213" i="3"/>
  <c r="BR197" i="3"/>
  <c r="BR179" i="3"/>
  <c r="BR163" i="3"/>
  <c r="BR146" i="3"/>
  <c r="BR129" i="3"/>
  <c r="BR113" i="3"/>
  <c r="BR93" i="3"/>
  <c r="BR77" i="3"/>
  <c r="BR60" i="3"/>
  <c r="BR43" i="3"/>
  <c r="BR27" i="3"/>
  <c r="BR997" i="3"/>
  <c r="BR979" i="3"/>
  <c r="BR963" i="3"/>
  <c r="BR946" i="3"/>
  <c r="BR929" i="3"/>
  <c r="BR913" i="3"/>
  <c r="BR893" i="3"/>
  <c r="BR877" i="3"/>
  <c r="BR860" i="3"/>
  <c r="BR843" i="3"/>
  <c r="BR827" i="3"/>
  <c r="BR809" i="3"/>
  <c r="BR793" i="3"/>
  <c r="BR776" i="3"/>
  <c r="BR757" i="3"/>
  <c r="BR741" i="3"/>
  <c r="BR723" i="3"/>
  <c r="BR707" i="3"/>
  <c r="BR690" i="3"/>
  <c r="BR673" i="3"/>
  <c r="BR657" i="3"/>
  <c r="BR637" i="3"/>
  <c r="BR621" i="3"/>
  <c r="BR604" i="3"/>
  <c r="BR587" i="3"/>
  <c r="BR571" i="3"/>
  <c r="BR553" i="3"/>
  <c r="BR537" i="3"/>
  <c r="BR520" i="3"/>
  <c r="BR501" i="3"/>
  <c r="BR485" i="3"/>
  <c r="BR467" i="3"/>
  <c r="BR451" i="3"/>
  <c r="BR434" i="3"/>
  <c r="BR417" i="3"/>
  <c r="BR401" i="3"/>
  <c r="BR381" i="3"/>
  <c r="BR365" i="3"/>
  <c r="BR348" i="3"/>
  <c r="BR331" i="3"/>
  <c r="BR315" i="3"/>
  <c r="BR297" i="3"/>
  <c r="BR281" i="3"/>
  <c r="BR264" i="3"/>
  <c r="BR245" i="3"/>
  <c r="BR229" i="3"/>
  <c r="BR211" i="3"/>
  <c r="BR195" i="3"/>
  <c r="BR178" i="3"/>
  <c r="BR161" i="3"/>
  <c r="BR145" i="3"/>
  <c r="BR125" i="3"/>
  <c r="BR109" i="3"/>
  <c r="BR92" i="3"/>
  <c r="BR75" i="3"/>
  <c r="BR59" i="3"/>
  <c r="BR41" i="3"/>
  <c r="BR25" i="3"/>
  <c r="BR993" i="3"/>
  <c r="BR977" i="3"/>
  <c r="BR957" i="3"/>
  <c r="BR941" i="3"/>
  <c r="BR924" i="3"/>
  <c r="BR907" i="3"/>
  <c r="BR891" i="3"/>
  <c r="BR873" i="3"/>
  <c r="BR857" i="3"/>
  <c r="BR840" i="3"/>
  <c r="BR821" i="3"/>
  <c r="BR805" i="3"/>
  <c r="BR787" i="3"/>
  <c r="BR771" i="3"/>
  <c r="BR754" i="3"/>
  <c r="BR737" i="3"/>
  <c r="BR721" i="3"/>
  <c r="BR701" i="3"/>
  <c r="BR685" i="3"/>
  <c r="BR668" i="3"/>
  <c r="BR651" i="3"/>
  <c r="BR635" i="3"/>
  <c r="BR617" i="3"/>
  <c r="BR601" i="3"/>
  <c r="BR584" i="3"/>
  <c r="BR565" i="3"/>
  <c r="BR549" i="3"/>
  <c r="BR531" i="3"/>
  <c r="BR515" i="3"/>
  <c r="BR498" i="3"/>
  <c r="BR481" i="3"/>
  <c r="BR465" i="3"/>
  <c r="BR445" i="3"/>
  <c r="BR429" i="3"/>
  <c r="BR412" i="3"/>
  <c r="BR395" i="3"/>
  <c r="BR379" i="3"/>
  <c r="BR361" i="3"/>
  <c r="BR345" i="3"/>
  <c r="BR328" i="3"/>
  <c r="BR309" i="3"/>
  <c r="BR293" i="3"/>
  <c r="BR275" i="3"/>
  <c r="BR259" i="3"/>
  <c r="BR242" i="3"/>
  <c r="BR225" i="3"/>
  <c r="BR209" i="3"/>
  <c r="BR189" i="3"/>
  <c r="BR173" i="3"/>
  <c r="BR156" i="3"/>
  <c r="BR139" i="3"/>
  <c r="BR123" i="3"/>
  <c r="BR105" i="3"/>
  <c r="BR89" i="3"/>
  <c r="BR72" i="3"/>
  <c r="BR53" i="3"/>
  <c r="BR37" i="3"/>
  <c r="BR19" i="3"/>
  <c r="BR1009" i="3"/>
  <c r="BR989" i="3"/>
  <c r="BR973" i="3"/>
  <c r="BR956" i="3"/>
  <c r="BR939" i="3"/>
  <c r="BR923" i="3"/>
  <c r="BR905" i="3"/>
  <c r="BR889" i="3"/>
  <c r="BR872" i="3"/>
  <c r="BR853" i="3"/>
  <c r="BR837" i="3"/>
  <c r="BR819" i="3"/>
  <c r="BR803" i="3"/>
  <c r="BR786" i="3"/>
  <c r="BR769" i="3"/>
  <c r="BR753" i="3"/>
  <c r="BR733" i="3"/>
  <c r="BR717" i="3"/>
  <c r="BR700" i="3"/>
  <c r="BR683" i="3"/>
  <c r="BR667" i="3"/>
  <c r="BR649" i="3"/>
  <c r="BR633" i="3"/>
  <c r="BR616" i="3"/>
  <c r="BR597" i="3"/>
  <c r="BR581" i="3"/>
  <c r="BR563" i="3"/>
  <c r="BR547" i="3"/>
  <c r="BR530" i="3"/>
  <c r="BR513" i="3"/>
  <c r="BR497" i="3"/>
  <c r="BR477" i="3"/>
  <c r="BR461" i="3"/>
  <c r="BR444" i="3"/>
  <c r="BR427" i="3"/>
  <c r="BR411" i="3"/>
  <c r="BR393" i="3"/>
  <c r="BR377" i="3"/>
  <c r="BR360" i="3"/>
  <c r="BR341" i="3"/>
  <c r="BR325" i="3"/>
  <c r="BR307" i="3"/>
  <c r="BR291" i="3"/>
  <c r="BR274" i="3"/>
  <c r="BR257" i="3"/>
  <c r="BR241" i="3"/>
  <c r="BR221" i="3"/>
  <c r="BR205" i="3"/>
  <c r="BR188" i="3"/>
  <c r="BR171" i="3"/>
  <c r="BR155" i="3"/>
  <c r="BR137" i="3"/>
  <c r="BR121" i="3"/>
  <c r="BR104" i="3"/>
  <c r="BR85" i="3"/>
  <c r="BR69" i="3"/>
  <c r="BR51" i="3"/>
  <c r="BR35" i="3"/>
  <c r="BR18" i="3"/>
  <c r="BR1005" i="3"/>
  <c r="BR988" i="3"/>
  <c r="BR971" i="3"/>
  <c r="BR955" i="3"/>
  <c r="BR937" i="3"/>
  <c r="BR921" i="3"/>
  <c r="BR904" i="3"/>
  <c r="BR885" i="3"/>
  <c r="BR869" i="3"/>
  <c r="BR851" i="3"/>
  <c r="BR835" i="3"/>
  <c r="BR818" i="3"/>
  <c r="BR801" i="3"/>
  <c r="BR785" i="3"/>
  <c r="BR765" i="3"/>
  <c r="BR749" i="3"/>
  <c r="BR732" i="3"/>
  <c r="BR715" i="3"/>
  <c r="BR699" i="3"/>
  <c r="BR681" i="3"/>
  <c r="BR665" i="3"/>
  <c r="BR648" i="3"/>
  <c r="BR629" i="3"/>
  <c r="BR613" i="3"/>
  <c r="BR595" i="3"/>
  <c r="BR579" i="3"/>
  <c r="BR562" i="3"/>
  <c r="BR545" i="3"/>
  <c r="BR529" i="3"/>
  <c r="BR509" i="3"/>
  <c r="BR493" i="3"/>
  <c r="BR476" i="3"/>
  <c r="BR459" i="3"/>
  <c r="BR443" i="3"/>
  <c r="BR425" i="3"/>
  <c r="BR409" i="3"/>
  <c r="BR392" i="3"/>
  <c r="BR373" i="3"/>
  <c r="BR357" i="3"/>
  <c r="BR339" i="3"/>
  <c r="BR323" i="3"/>
  <c r="BR306" i="3"/>
  <c r="BR289" i="3"/>
  <c r="BR273" i="3"/>
  <c r="BR253" i="3"/>
  <c r="BR237" i="3"/>
  <c r="BR220" i="3"/>
  <c r="BR203" i="3"/>
  <c r="BR187" i="3"/>
  <c r="BR169" i="3"/>
  <c r="BR153" i="3"/>
  <c r="BR136" i="3"/>
  <c r="BR117" i="3"/>
  <c r="BR101" i="3"/>
  <c r="BR83" i="3"/>
  <c r="BR67" i="3"/>
  <c r="BR50" i="3"/>
  <c r="BR33" i="3"/>
  <c r="BR17" i="3"/>
  <c r="BR1001" i="3"/>
  <c r="BR985" i="3"/>
  <c r="BR968" i="3"/>
  <c r="BR949" i="3"/>
  <c r="BR933" i="3"/>
  <c r="BR915" i="3"/>
  <c r="BR899" i="3"/>
  <c r="BR882" i="3"/>
  <c r="BR865" i="3"/>
  <c r="BR849" i="3"/>
  <c r="BR829" i="3"/>
  <c r="BR813" i="3"/>
  <c r="BR796" i="3"/>
  <c r="BR779" i="3"/>
  <c r="BR763" i="3"/>
  <c r="BR745" i="3"/>
  <c r="BR729" i="3"/>
  <c r="BR712" i="3"/>
  <c r="BR693" i="3"/>
  <c r="BR677" i="3"/>
  <c r="BR659" i="3"/>
  <c r="BR643" i="3"/>
  <c r="BR626" i="3"/>
  <c r="BR609" i="3"/>
  <c r="BR593" i="3"/>
  <c r="BR573" i="3"/>
  <c r="BR557" i="3"/>
  <c r="BR540" i="3"/>
  <c r="BR523" i="3"/>
  <c r="BR507" i="3"/>
  <c r="BR489" i="3"/>
  <c r="BR473" i="3"/>
  <c r="BR456" i="3"/>
  <c r="BR437" i="3"/>
  <c r="BR421" i="3"/>
  <c r="BR403" i="3"/>
  <c r="BR387" i="3"/>
  <c r="BR370" i="3"/>
  <c r="BR353" i="3"/>
  <c r="BR337" i="3"/>
  <c r="BR317" i="3"/>
  <c r="BR301" i="3"/>
  <c r="BR284" i="3"/>
  <c r="BR267" i="3"/>
  <c r="BR251" i="3"/>
  <c r="BR233" i="3"/>
  <c r="BR217" i="3"/>
  <c r="BR200" i="3"/>
  <c r="BR181" i="3"/>
  <c r="BR165" i="3"/>
  <c r="BR147" i="3"/>
  <c r="BR131" i="3"/>
  <c r="BR114" i="3"/>
  <c r="BR97" i="3"/>
  <c r="BR81" i="3"/>
  <c r="BR61" i="3"/>
  <c r="BR45" i="3"/>
  <c r="BR28" i="3"/>
  <c r="BR945" i="3"/>
  <c r="BR875" i="3"/>
  <c r="BR808" i="3"/>
  <c r="BR739" i="3"/>
  <c r="BR669" i="3"/>
  <c r="BR603" i="3"/>
  <c r="BR533" i="3"/>
  <c r="BR466" i="3"/>
  <c r="BR397" i="3"/>
  <c r="BR329" i="3"/>
  <c r="BR261" i="3"/>
  <c r="BR193" i="3"/>
  <c r="BR124" i="3"/>
  <c r="BR57" i="3"/>
  <c r="BR1003" i="3"/>
  <c r="BR936" i="3"/>
  <c r="BR867" i="3"/>
  <c r="BR797" i="3"/>
  <c r="BR731" i="3"/>
  <c r="BR661" i="3"/>
  <c r="BR594" i="3"/>
  <c r="BR525" i="3"/>
  <c r="BR457" i="3"/>
  <c r="BR389" i="3"/>
  <c r="BR321" i="3"/>
  <c r="BR252" i="3"/>
  <c r="BR185" i="3"/>
  <c r="BR115" i="3"/>
  <c r="BR49" i="3"/>
  <c r="BR995" i="3"/>
  <c r="BR925" i="3"/>
  <c r="BR859" i="3"/>
  <c r="BR789" i="3"/>
  <c r="BR722" i="3"/>
  <c r="BR653" i="3"/>
  <c r="BR585" i="3"/>
  <c r="BR517" i="3"/>
  <c r="BR449" i="3"/>
  <c r="BR380" i="3"/>
  <c r="BR313" i="3"/>
  <c r="BR243" i="3"/>
  <c r="BR177" i="3"/>
  <c r="BR107" i="3"/>
  <c r="BR40" i="3"/>
  <c r="BR987" i="3"/>
  <c r="BR917" i="3"/>
  <c r="BR850" i="3"/>
  <c r="BR781" i="3"/>
  <c r="BR713" i="3"/>
  <c r="BR645" i="3"/>
  <c r="BR577" i="3"/>
  <c r="BR508" i="3"/>
  <c r="BR441" i="3"/>
  <c r="BR371" i="3"/>
  <c r="BR305" i="3"/>
  <c r="BR235" i="3"/>
  <c r="BR168" i="3"/>
  <c r="BR99" i="3"/>
  <c r="BR29" i="3"/>
  <c r="BR978" i="3"/>
  <c r="BR909" i="3"/>
  <c r="BR841" i="3"/>
  <c r="BR773" i="3"/>
  <c r="BR705" i="3"/>
  <c r="BR636" i="3"/>
  <c r="BR569" i="3"/>
  <c r="BR499" i="3"/>
  <c r="BR433" i="3"/>
  <c r="BR363" i="3"/>
  <c r="BR296" i="3"/>
  <c r="BR227" i="3"/>
  <c r="BR157" i="3"/>
  <c r="BR91" i="3"/>
  <c r="BR21" i="3"/>
  <c r="BR969" i="3"/>
  <c r="BR901" i="3"/>
  <c r="BR833" i="3"/>
  <c r="BR764" i="3"/>
  <c r="BR697" i="3"/>
  <c r="BR627" i="3"/>
  <c r="BR561" i="3"/>
  <c r="BR491" i="3"/>
  <c r="BR424" i="3"/>
  <c r="BR355" i="3"/>
  <c r="BR285" i="3"/>
  <c r="BR219" i="3"/>
  <c r="BR149" i="3"/>
  <c r="BR82" i="3"/>
  <c r="BR13" i="3"/>
  <c r="BR961" i="3"/>
  <c r="BR892" i="3"/>
  <c r="BR825" i="3"/>
  <c r="BR755" i="3"/>
  <c r="BR689" i="3"/>
  <c r="BR619" i="3"/>
  <c r="BR552" i="3"/>
  <c r="BR483" i="3"/>
  <c r="BR413" i="3"/>
  <c r="BR347" i="3"/>
  <c r="BR277" i="3"/>
  <c r="BR210" i="3"/>
  <c r="BR141" i="3"/>
  <c r="BR73" i="3"/>
  <c r="BR953" i="3"/>
  <c r="BR883" i="3"/>
  <c r="BR817" i="3"/>
  <c r="BR747" i="3"/>
  <c r="BR680" i="3"/>
  <c r="BR611" i="3"/>
  <c r="BR541" i="3"/>
  <c r="BR475" i="3"/>
  <c r="BR405" i="3"/>
  <c r="BR338" i="3"/>
  <c r="BR269" i="3"/>
  <c r="BR201" i="3"/>
  <c r="BR133" i="3"/>
  <c r="BR65" i="3"/>
  <c r="BU1007" i="3"/>
  <c r="BU999" i="3"/>
  <c r="BU991" i="3"/>
  <c r="BU983" i="3"/>
  <c r="BU975" i="3"/>
  <c r="BU967" i="3"/>
  <c r="BU959" i="3"/>
  <c r="BU951" i="3"/>
  <c r="BU943" i="3"/>
  <c r="BU935" i="3"/>
  <c r="BU927" i="3"/>
  <c r="BU919" i="3"/>
  <c r="BU911" i="3"/>
  <c r="BU903" i="3"/>
  <c r="BU895" i="3"/>
  <c r="BU887" i="3"/>
  <c r="BU879" i="3"/>
  <c r="BU871" i="3"/>
  <c r="BU863" i="3"/>
  <c r="BU855" i="3"/>
  <c r="BU847" i="3"/>
  <c r="BU839" i="3"/>
  <c r="BU831" i="3"/>
  <c r="BU823" i="3"/>
  <c r="BU815" i="3"/>
  <c r="BU807" i="3"/>
  <c r="BU799" i="3"/>
  <c r="BU791" i="3"/>
  <c r="BU783" i="3"/>
  <c r="BU775" i="3"/>
  <c r="BU767" i="3"/>
  <c r="BU759" i="3"/>
  <c r="BU751" i="3"/>
  <c r="BU743" i="3"/>
  <c r="BU735" i="3"/>
  <c r="BU727" i="3"/>
  <c r="BU719" i="3"/>
  <c r="BU711" i="3"/>
  <c r="BU703" i="3"/>
  <c r="BU695" i="3"/>
  <c r="BU687" i="3"/>
  <c r="BU679" i="3"/>
  <c r="BU671" i="3"/>
  <c r="BU663" i="3"/>
  <c r="BU655" i="3"/>
  <c r="BU647" i="3"/>
  <c r="BU639" i="3"/>
  <c r="BU631" i="3"/>
  <c r="BU623" i="3"/>
  <c r="BU615" i="3"/>
  <c r="BU607" i="3"/>
  <c r="BU599" i="3"/>
  <c r="BU591" i="3"/>
  <c r="BU583" i="3"/>
  <c r="BU575" i="3"/>
  <c r="BU567" i="3"/>
  <c r="BU559" i="3"/>
  <c r="BU551" i="3"/>
  <c r="BU543" i="3"/>
  <c r="BU535" i="3"/>
  <c r="BU527" i="3"/>
  <c r="BU519" i="3"/>
  <c r="BU511" i="3"/>
  <c r="BU503" i="3"/>
  <c r="BU495" i="3"/>
  <c r="BU487" i="3"/>
  <c r="BU479" i="3"/>
  <c r="BU471" i="3"/>
  <c r="BU463" i="3"/>
  <c r="BU455" i="3"/>
  <c r="BU447" i="3"/>
  <c r="BU439" i="3"/>
  <c r="BU431" i="3"/>
  <c r="BU423" i="3"/>
  <c r="BU415" i="3"/>
  <c r="BU407" i="3"/>
  <c r="BU399" i="3"/>
  <c r="BU391" i="3"/>
  <c r="BU383" i="3"/>
  <c r="BU375" i="3"/>
  <c r="BU367" i="3"/>
  <c r="BU359" i="3"/>
  <c r="BU351" i="3"/>
  <c r="BU343" i="3"/>
  <c r="BU335" i="3"/>
  <c r="BU327" i="3"/>
  <c r="BU319" i="3"/>
  <c r="BU311" i="3"/>
  <c r="BU303" i="3"/>
  <c r="BU295" i="3"/>
  <c r="BU287" i="3"/>
  <c r="BU279" i="3"/>
  <c r="BU271" i="3"/>
  <c r="BU263" i="3"/>
  <c r="BU255" i="3"/>
  <c r="BU247" i="3"/>
  <c r="BU239" i="3"/>
  <c r="BU231" i="3"/>
  <c r="BU223" i="3"/>
  <c r="BU215" i="3"/>
  <c r="BU207" i="3"/>
  <c r="BU199" i="3"/>
  <c r="BU191" i="3"/>
  <c r="BU183" i="3"/>
  <c r="BU175" i="3"/>
  <c r="BU167" i="3"/>
  <c r="BU159" i="3"/>
  <c r="BU151" i="3"/>
  <c r="BU143" i="3"/>
  <c r="BU135" i="3"/>
  <c r="BU127" i="3"/>
  <c r="BU119" i="3"/>
  <c r="BU111" i="3"/>
  <c r="BU103" i="3"/>
  <c r="BU95" i="3"/>
  <c r="BU87" i="3"/>
  <c r="BU79" i="3"/>
  <c r="BU71" i="3"/>
  <c r="BU63" i="3"/>
  <c r="BU55" i="3"/>
  <c r="BU47" i="3"/>
  <c r="BU39" i="3"/>
  <c r="BU31" i="3"/>
  <c r="BU23" i="3"/>
  <c r="BU15" i="3"/>
  <c r="BU1006" i="3"/>
  <c r="BU998" i="3"/>
  <c r="BU990" i="3"/>
  <c r="BU982" i="3"/>
  <c r="BU974" i="3"/>
  <c r="BU966" i="3"/>
  <c r="BU958" i="3"/>
  <c r="BU950" i="3"/>
  <c r="BU942" i="3"/>
  <c r="BU934" i="3"/>
  <c r="BU926" i="3"/>
  <c r="BU918" i="3"/>
  <c r="BU910" i="3"/>
  <c r="BU902" i="3"/>
  <c r="BU894" i="3"/>
  <c r="BU886" i="3"/>
  <c r="BU878" i="3"/>
  <c r="BU870" i="3"/>
  <c r="BU862" i="3"/>
  <c r="BU854" i="3"/>
  <c r="BU846" i="3"/>
  <c r="BU838" i="3"/>
  <c r="BU830" i="3"/>
  <c r="BU822" i="3"/>
  <c r="BU814" i="3"/>
  <c r="BU806" i="3"/>
  <c r="BU798" i="3"/>
  <c r="BU790" i="3"/>
  <c r="BU782" i="3"/>
  <c r="BU774" i="3"/>
  <c r="BU766" i="3"/>
  <c r="BU758" i="3"/>
  <c r="BU750" i="3"/>
  <c r="BU742" i="3"/>
  <c r="BU734" i="3"/>
  <c r="BU726" i="3"/>
  <c r="BU718" i="3"/>
  <c r="BU710" i="3"/>
  <c r="BU702" i="3"/>
  <c r="BU694" i="3"/>
  <c r="BU686" i="3"/>
  <c r="BU678" i="3"/>
  <c r="BU670" i="3"/>
  <c r="BU662" i="3"/>
  <c r="BU654" i="3"/>
  <c r="BU646" i="3"/>
  <c r="BU638" i="3"/>
  <c r="BU630" i="3"/>
  <c r="BU622" i="3"/>
  <c r="BU614" i="3"/>
  <c r="BU606" i="3"/>
  <c r="BU598" i="3"/>
  <c r="BU590" i="3"/>
  <c r="BU582" i="3"/>
  <c r="BU574" i="3"/>
  <c r="BU566" i="3"/>
  <c r="BU558" i="3"/>
  <c r="BU550" i="3"/>
  <c r="BU542" i="3"/>
  <c r="BU534" i="3"/>
  <c r="BU526" i="3"/>
  <c r="BU518" i="3"/>
  <c r="BU510" i="3"/>
  <c r="BU502" i="3"/>
  <c r="BU494" i="3"/>
  <c r="BU486" i="3"/>
  <c r="BU478" i="3"/>
  <c r="BU470" i="3"/>
  <c r="BU462" i="3"/>
  <c r="BU454" i="3"/>
  <c r="BU446" i="3"/>
  <c r="BU438" i="3"/>
  <c r="BU430" i="3"/>
  <c r="BU422" i="3"/>
  <c r="BU414" i="3"/>
  <c r="BU406" i="3"/>
  <c r="BU398" i="3"/>
  <c r="BU390" i="3"/>
  <c r="BU382" i="3"/>
  <c r="BU374" i="3"/>
  <c r="BU366" i="3"/>
  <c r="BU358" i="3"/>
  <c r="BU350" i="3"/>
  <c r="BU342" i="3"/>
  <c r="BU334" i="3"/>
  <c r="BU326" i="3"/>
  <c r="BU318" i="3"/>
  <c r="BU310" i="3"/>
  <c r="BU302" i="3"/>
  <c r="BU294" i="3"/>
  <c r="BU286" i="3"/>
  <c r="BU278" i="3"/>
  <c r="BU270" i="3"/>
  <c r="BU262" i="3"/>
  <c r="BU254" i="3"/>
  <c r="BU246" i="3"/>
  <c r="BU238" i="3"/>
  <c r="BU230" i="3"/>
  <c r="BU222" i="3"/>
  <c r="BU214" i="3"/>
  <c r="BU206" i="3"/>
  <c r="BU198" i="3"/>
  <c r="BU190" i="3"/>
  <c r="BU182" i="3"/>
  <c r="BU174" i="3"/>
  <c r="BU166" i="3"/>
  <c r="BU158" i="3"/>
  <c r="BU150" i="3"/>
  <c r="BU142" i="3"/>
  <c r="BU134" i="3"/>
  <c r="BU126" i="3"/>
  <c r="BU118" i="3"/>
  <c r="BU110" i="3"/>
  <c r="BU102" i="3"/>
  <c r="BU94" i="3"/>
  <c r="BU86" i="3"/>
  <c r="BU78" i="3"/>
  <c r="BU70" i="3"/>
  <c r="BU62" i="3"/>
  <c r="BU54" i="3"/>
  <c r="BU46" i="3"/>
  <c r="BU38" i="3"/>
  <c r="BU30" i="3"/>
  <c r="BU22" i="3"/>
  <c r="BU14" i="3"/>
  <c r="BU1002" i="3"/>
  <c r="BU992" i="3"/>
  <c r="BU980" i="3"/>
  <c r="BU970" i="3"/>
  <c r="BU960" i="3"/>
  <c r="BU948" i="3"/>
  <c r="BU938" i="3"/>
  <c r="BU928" i="3"/>
  <c r="BU916" i="3"/>
  <c r="BU906" i="3"/>
  <c r="BU896" i="3"/>
  <c r="BU884" i="3"/>
  <c r="BU874" i="3"/>
  <c r="BU864" i="3"/>
  <c r="BU852" i="3"/>
  <c r="BU842" i="3"/>
  <c r="BU832" i="3"/>
  <c r="BU820" i="3"/>
  <c r="BU810" i="3"/>
  <c r="BU800" i="3"/>
  <c r="BU788" i="3"/>
  <c r="BU778" i="3"/>
  <c r="BU768" i="3"/>
  <c r="BU756" i="3"/>
  <c r="BU746" i="3"/>
  <c r="BU736" i="3"/>
  <c r="BU724" i="3"/>
  <c r="BU714" i="3"/>
  <c r="BU704" i="3"/>
  <c r="BU692" i="3"/>
  <c r="BU682" i="3"/>
  <c r="BU672" i="3"/>
  <c r="BU660" i="3"/>
  <c r="BU650" i="3"/>
  <c r="BU640" i="3"/>
  <c r="BU628" i="3"/>
  <c r="BU618" i="3"/>
  <c r="BU608" i="3"/>
  <c r="BU596" i="3"/>
  <c r="BU586" i="3"/>
  <c r="BU576" i="3"/>
  <c r="BU564" i="3"/>
  <c r="BU554" i="3"/>
  <c r="BU544" i="3"/>
  <c r="BU532" i="3"/>
  <c r="BU522" i="3"/>
  <c r="BU512" i="3"/>
  <c r="BU500" i="3"/>
  <c r="BU490" i="3"/>
  <c r="BU480" i="3"/>
  <c r="BU468" i="3"/>
  <c r="BU458" i="3"/>
  <c r="BU448" i="3"/>
  <c r="BU436" i="3"/>
  <c r="BU426" i="3"/>
  <c r="BU416" i="3"/>
  <c r="BU404" i="3"/>
  <c r="BU394" i="3"/>
  <c r="BU384" i="3"/>
  <c r="BU372" i="3"/>
  <c r="BU362" i="3"/>
  <c r="BU352" i="3"/>
  <c r="BU340" i="3"/>
  <c r="BU330" i="3"/>
  <c r="BU320" i="3"/>
  <c r="BU308" i="3"/>
  <c r="BU298" i="3"/>
  <c r="BU288" i="3"/>
  <c r="BU276" i="3"/>
  <c r="BU266" i="3"/>
  <c r="BU256" i="3"/>
  <c r="BU244" i="3"/>
  <c r="BU234" i="3"/>
  <c r="BU224" i="3"/>
  <c r="BU212" i="3"/>
  <c r="BU202" i="3"/>
  <c r="BU192" i="3"/>
  <c r="BU180" i="3"/>
  <c r="BU170" i="3"/>
  <c r="BU160" i="3"/>
  <c r="BU148" i="3"/>
  <c r="BU138" i="3"/>
  <c r="BU128" i="3"/>
  <c r="BU116" i="3"/>
  <c r="BU106" i="3"/>
  <c r="BU96" i="3"/>
  <c r="BU84" i="3"/>
  <c r="BU74" i="3"/>
  <c r="BU64" i="3"/>
  <c r="BU52" i="3"/>
  <c r="BU42" i="3"/>
  <c r="BU32" i="3"/>
  <c r="BU20" i="3"/>
  <c r="BU11" i="3"/>
  <c r="BU1000" i="3"/>
  <c r="BU988" i="3"/>
  <c r="BU978" i="3"/>
  <c r="BU968" i="3"/>
  <c r="BU956" i="3"/>
  <c r="BU946" i="3"/>
  <c r="BU936" i="3"/>
  <c r="BU924" i="3"/>
  <c r="BU914" i="3"/>
  <c r="BU904" i="3"/>
  <c r="BU892" i="3"/>
  <c r="BU882" i="3"/>
  <c r="BU872" i="3"/>
  <c r="BU860" i="3"/>
  <c r="BU850" i="3"/>
  <c r="BU840" i="3"/>
  <c r="BU828" i="3"/>
  <c r="BU818" i="3"/>
  <c r="BU808" i="3"/>
  <c r="BU796" i="3"/>
  <c r="BU786" i="3"/>
  <c r="BU776" i="3"/>
  <c r="BU764" i="3"/>
  <c r="BU754" i="3"/>
  <c r="BU744" i="3"/>
  <c r="BU732" i="3"/>
  <c r="BU722" i="3"/>
  <c r="BU712" i="3"/>
  <c r="BU700" i="3"/>
  <c r="BU690" i="3"/>
  <c r="BU680" i="3"/>
  <c r="BU668" i="3"/>
  <c r="BU658" i="3"/>
  <c r="BU648" i="3"/>
  <c r="BU636" i="3"/>
  <c r="BU626" i="3"/>
  <c r="BU616" i="3"/>
  <c r="BU604" i="3"/>
  <c r="BU594" i="3"/>
  <c r="BU584" i="3"/>
  <c r="BU572" i="3"/>
  <c r="BU562" i="3"/>
  <c r="BU552" i="3"/>
  <c r="BU540" i="3"/>
  <c r="BU530" i="3"/>
  <c r="BU520" i="3"/>
  <c r="BU508" i="3"/>
  <c r="BU498" i="3"/>
  <c r="BU488" i="3"/>
  <c r="BU476" i="3"/>
  <c r="BU466" i="3"/>
  <c r="BU456" i="3"/>
  <c r="BU444" i="3"/>
  <c r="BU434" i="3"/>
  <c r="BU424" i="3"/>
  <c r="BU412" i="3"/>
  <c r="BU402" i="3"/>
  <c r="BU392" i="3"/>
  <c r="BU380" i="3"/>
  <c r="BU370" i="3"/>
  <c r="BU360" i="3"/>
  <c r="BU348" i="3"/>
  <c r="BU338" i="3"/>
  <c r="BU328" i="3"/>
  <c r="BU316" i="3"/>
  <c r="BU306" i="3"/>
  <c r="BU296" i="3"/>
  <c r="BU284" i="3"/>
  <c r="BU274" i="3"/>
  <c r="BU264" i="3"/>
  <c r="BU252" i="3"/>
  <c r="BU242" i="3"/>
  <c r="BU232" i="3"/>
  <c r="BU220" i="3"/>
  <c r="BU210" i="3"/>
  <c r="BU200" i="3"/>
  <c r="BU188" i="3"/>
  <c r="BU178" i="3"/>
  <c r="BU168" i="3"/>
  <c r="BU156" i="3"/>
  <c r="BU146" i="3"/>
  <c r="BU136" i="3"/>
  <c r="BU124" i="3"/>
  <c r="BU114" i="3"/>
  <c r="BU104" i="3"/>
  <c r="BU92" i="3"/>
  <c r="BU82" i="3"/>
  <c r="BU72" i="3"/>
  <c r="BU60" i="3"/>
  <c r="BU50" i="3"/>
  <c r="BU40" i="3"/>
  <c r="BU28" i="3"/>
  <c r="BU18" i="3"/>
  <c r="BU1004" i="3"/>
  <c r="BU994" i="3"/>
  <c r="BU984" i="3"/>
  <c r="BU972" i="3"/>
  <c r="BU962" i="3"/>
  <c r="BU952" i="3"/>
  <c r="BU940" i="3"/>
  <c r="BU930" i="3"/>
  <c r="BU920" i="3"/>
  <c r="BU908" i="3"/>
  <c r="BU898" i="3"/>
  <c r="BU888" i="3"/>
  <c r="BU876" i="3"/>
  <c r="BU866" i="3"/>
  <c r="BU856" i="3"/>
  <c r="BU844" i="3"/>
  <c r="BU834" i="3"/>
  <c r="BU824" i="3"/>
  <c r="BU812" i="3"/>
  <c r="BU802" i="3"/>
  <c r="BU792" i="3"/>
  <c r="BU780" i="3"/>
  <c r="BU770" i="3"/>
  <c r="BU760" i="3"/>
  <c r="BU748" i="3"/>
  <c r="BU738" i="3"/>
  <c r="BU728" i="3"/>
  <c r="BU716" i="3"/>
  <c r="BU706" i="3"/>
  <c r="BU696" i="3"/>
  <c r="BU684" i="3"/>
  <c r="BU674" i="3"/>
  <c r="BU664" i="3"/>
  <c r="BU652" i="3"/>
  <c r="BU642" i="3"/>
  <c r="BU632" i="3"/>
  <c r="BU620" i="3"/>
  <c r="BU610" i="3"/>
  <c r="BU600" i="3"/>
  <c r="BU588" i="3"/>
  <c r="BU578" i="3"/>
  <c r="BU568" i="3"/>
  <c r="BU556" i="3"/>
  <c r="BU546" i="3"/>
  <c r="BU536" i="3"/>
  <c r="BU524" i="3"/>
  <c r="BU514" i="3"/>
  <c r="BU504" i="3"/>
  <c r="BU492" i="3"/>
  <c r="BU482" i="3"/>
  <c r="BU472" i="3"/>
  <c r="BU460" i="3"/>
  <c r="BU450" i="3"/>
  <c r="BU440" i="3"/>
  <c r="BU428" i="3"/>
  <c r="BU418" i="3"/>
  <c r="BU408" i="3"/>
  <c r="BU396" i="3"/>
  <c r="BU386" i="3"/>
  <c r="BU376" i="3"/>
  <c r="BU364" i="3"/>
  <c r="BU354" i="3"/>
  <c r="BU344" i="3"/>
  <c r="BU332" i="3"/>
  <c r="BU322" i="3"/>
  <c r="BU312" i="3"/>
  <c r="BU300" i="3"/>
  <c r="BU290" i="3"/>
  <c r="BU280" i="3"/>
  <c r="BU268" i="3"/>
  <c r="BU258" i="3"/>
  <c r="BU248" i="3"/>
  <c r="BU236" i="3"/>
  <c r="BU226" i="3"/>
  <c r="BU216" i="3"/>
  <c r="BU204" i="3"/>
  <c r="BU194" i="3"/>
  <c r="BU184" i="3"/>
  <c r="BU172" i="3"/>
  <c r="BU162" i="3"/>
  <c r="BU152" i="3"/>
  <c r="BU140" i="3"/>
  <c r="BU130" i="3"/>
  <c r="BU120" i="3"/>
  <c r="BU108" i="3"/>
  <c r="BU98" i="3"/>
  <c r="BU88" i="3"/>
  <c r="BU76" i="3"/>
  <c r="BU66" i="3"/>
  <c r="BU56" i="3"/>
  <c r="BU44" i="3"/>
  <c r="BU34" i="3"/>
  <c r="BU24" i="3"/>
  <c r="BU12" i="3"/>
  <c r="BU1003" i="3"/>
  <c r="BU993" i="3"/>
  <c r="BU981" i="3"/>
  <c r="BU971" i="3"/>
  <c r="BU961" i="3"/>
  <c r="BU949" i="3"/>
  <c r="BU939" i="3"/>
  <c r="BU929" i="3"/>
  <c r="BU917" i="3"/>
  <c r="BU907" i="3"/>
  <c r="BU897" i="3"/>
  <c r="BU885" i="3"/>
  <c r="BU875" i="3"/>
  <c r="BU865" i="3"/>
  <c r="BU853" i="3"/>
  <c r="BU843" i="3"/>
  <c r="BU833" i="3"/>
  <c r="BU821" i="3"/>
  <c r="BU811" i="3"/>
  <c r="BU801" i="3"/>
  <c r="BU789" i="3"/>
  <c r="BU779" i="3"/>
  <c r="BU769" i="3"/>
  <c r="BU757" i="3"/>
  <c r="BU747" i="3"/>
  <c r="BU737" i="3"/>
  <c r="BU725" i="3"/>
  <c r="BU715" i="3"/>
  <c r="BU705" i="3"/>
  <c r="BU693" i="3"/>
  <c r="BU683" i="3"/>
  <c r="BU673" i="3"/>
  <c r="BU661" i="3"/>
  <c r="BU651" i="3"/>
  <c r="BU641" i="3"/>
  <c r="BU629" i="3"/>
  <c r="BU619" i="3"/>
  <c r="BU609" i="3"/>
  <c r="BU597" i="3"/>
  <c r="BU587" i="3"/>
  <c r="BU577" i="3"/>
  <c r="BU565" i="3"/>
  <c r="BU555" i="3"/>
  <c r="BU545" i="3"/>
  <c r="BU533" i="3"/>
  <c r="BU523" i="3"/>
  <c r="BU513" i="3"/>
  <c r="BU501" i="3"/>
  <c r="BU491" i="3"/>
  <c r="BU481" i="3"/>
  <c r="BU469" i="3"/>
  <c r="BU459" i="3"/>
  <c r="BU449" i="3"/>
  <c r="BU437" i="3"/>
  <c r="BU427" i="3"/>
  <c r="BU417" i="3"/>
  <c r="BU405" i="3"/>
  <c r="BU395" i="3"/>
  <c r="BU385" i="3"/>
  <c r="BU373" i="3"/>
  <c r="BU363" i="3"/>
  <c r="BU353" i="3"/>
  <c r="BU341" i="3"/>
  <c r="BU331" i="3"/>
  <c r="BU321" i="3"/>
  <c r="BU309" i="3"/>
  <c r="BU299" i="3"/>
  <c r="BU289" i="3"/>
  <c r="BU277" i="3"/>
  <c r="BU267" i="3"/>
  <c r="BU257" i="3"/>
  <c r="BU245" i="3"/>
  <c r="BU235" i="3"/>
  <c r="BU225" i="3"/>
  <c r="BU213" i="3"/>
  <c r="BU203" i="3"/>
  <c r="BU193" i="3"/>
  <c r="BU181" i="3"/>
  <c r="BU171" i="3"/>
  <c r="BU161" i="3"/>
  <c r="BU149" i="3"/>
  <c r="BU139" i="3"/>
  <c r="BU129" i="3"/>
  <c r="BU117" i="3"/>
  <c r="BU107" i="3"/>
  <c r="BU97" i="3"/>
  <c r="BU85" i="3"/>
  <c r="BU75" i="3"/>
  <c r="BU65" i="3"/>
  <c r="BU53" i="3"/>
  <c r="BU43" i="3"/>
  <c r="BU33" i="3"/>
  <c r="BU21" i="3"/>
  <c r="BU996" i="3"/>
  <c r="BU976" i="3"/>
  <c r="BU954" i="3"/>
  <c r="BU932" i="3"/>
  <c r="BU912" i="3"/>
  <c r="BU890" i="3"/>
  <c r="BU868" i="3"/>
  <c r="BU848" i="3"/>
  <c r="BU826" i="3"/>
  <c r="BU804" i="3"/>
  <c r="BU784" i="3"/>
  <c r="BU762" i="3"/>
  <c r="BU740" i="3"/>
  <c r="BU720" i="3"/>
  <c r="BU698" i="3"/>
  <c r="BU676" i="3"/>
  <c r="BU656" i="3"/>
  <c r="BU634" i="3"/>
  <c r="BU612" i="3"/>
  <c r="BU592" i="3"/>
  <c r="BU570" i="3"/>
  <c r="BU548" i="3"/>
  <c r="BU528" i="3"/>
  <c r="BU506" i="3"/>
  <c r="BU484" i="3"/>
  <c r="BU464" i="3"/>
  <c r="BU442" i="3"/>
  <c r="BU420" i="3"/>
  <c r="BU400" i="3"/>
  <c r="BU378" i="3"/>
  <c r="BU356" i="3"/>
  <c r="BU336" i="3"/>
  <c r="BU314" i="3"/>
  <c r="BU292" i="3"/>
  <c r="BU272" i="3"/>
  <c r="BU250" i="3"/>
  <c r="BU228" i="3"/>
  <c r="BU208" i="3"/>
  <c r="BU186" i="3"/>
  <c r="BU164" i="3"/>
  <c r="BU144" i="3"/>
  <c r="BU122" i="3"/>
  <c r="BU100" i="3"/>
  <c r="BU80" i="3"/>
  <c r="BU58" i="3"/>
  <c r="BU36" i="3"/>
  <c r="BU16" i="3"/>
  <c r="BU995" i="3"/>
  <c r="BU973" i="3"/>
  <c r="BU953" i="3"/>
  <c r="BU931" i="3"/>
  <c r="BU909" i="3"/>
  <c r="BU889" i="3"/>
  <c r="BU867" i="3"/>
  <c r="BU845" i="3"/>
  <c r="BU825" i="3"/>
  <c r="BU803" i="3"/>
  <c r="BU781" i="3"/>
  <c r="BU761" i="3"/>
  <c r="BU739" i="3"/>
  <c r="BU717" i="3"/>
  <c r="BU697" i="3"/>
  <c r="BU675" i="3"/>
  <c r="BU653" i="3"/>
  <c r="BU633" i="3"/>
  <c r="BU611" i="3"/>
  <c r="BU589" i="3"/>
  <c r="BU569" i="3"/>
  <c r="BU547" i="3"/>
  <c r="BU525" i="3"/>
  <c r="BU505" i="3"/>
  <c r="BU483" i="3"/>
  <c r="BU461" i="3"/>
  <c r="BU441" i="3"/>
  <c r="BU419" i="3"/>
  <c r="BU397" i="3"/>
  <c r="BU377" i="3"/>
  <c r="BU355" i="3"/>
  <c r="BU333" i="3"/>
  <c r="BU313" i="3"/>
  <c r="BU291" i="3"/>
  <c r="BU269" i="3"/>
  <c r="BU249" i="3"/>
  <c r="BU227" i="3"/>
  <c r="BU205" i="3"/>
  <c r="BU185" i="3"/>
  <c r="BU163" i="3"/>
  <c r="BU141" i="3"/>
  <c r="BU121" i="3"/>
  <c r="BU99" i="3"/>
  <c r="BU77" i="3"/>
  <c r="BU57" i="3"/>
  <c r="BU35" i="3"/>
  <c r="BU13" i="3"/>
  <c r="BU989" i="3"/>
  <c r="BU969" i="3"/>
  <c r="BU947" i="3"/>
  <c r="BU925" i="3"/>
  <c r="BU905" i="3"/>
  <c r="BU883" i="3"/>
  <c r="BU861" i="3"/>
  <c r="BU841" i="3"/>
  <c r="BU819" i="3"/>
  <c r="BU797" i="3"/>
  <c r="BU777" i="3"/>
  <c r="BU755" i="3"/>
  <c r="BU733" i="3"/>
  <c r="BU713" i="3"/>
  <c r="BU691" i="3"/>
  <c r="BU669" i="3"/>
  <c r="BU649" i="3"/>
  <c r="BU627" i="3"/>
  <c r="BU605" i="3"/>
  <c r="BU585" i="3"/>
  <c r="BU563" i="3"/>
  <c r="BU541" i="3"/>
  <c r="BU521" i="3"/>
  <c r="BU499" i="3"/>
  <c r="BU477" i="3"/>
  <c r="BU457" i="3"/>
  <c r="BU435" i="3"/>
  <c r="BU413" i="3"/>
  <c r="BU393" i="3"/>
  <c r="BU371" i="3"/>
  <c r="BU349" i="3"/>
  <c r="BU329" i="3"/>
  <c r="BU307" i="3"/>
  <c r="BU285" i="3"/>
  <c r="BU265" i="3"/>
  <c r="BU243" i="3"/>
  <c r="BU221" i="3"/>
  <c r="BU201" i="3"/>
  <c r="BU179" i="3"/>
  <c r="BU157" i="3"/>
  <c r="BU137" i="3"/>
  <c r="BU115" i="3"/>
  <c r="BU93" i="3"/>
  <c r="BU73" i="3"/>
  <c r="BU51" i="3"/>
  <c r="BU29" i="3"/>
  <c r="BU1009" i="3"/>
  <c r="BU987" i="3"/>
  <c r="BU965" i="3"/>
  <c r="BU945" i="3"/>
  <c r="BU923" i="3"/>
  <c r="BU901" i="3"/>
  <c r="BU881" i="3"/>
  <c r="BU859" i="3"/>
  <c r="BU837" i="3"/>
  <c r="BU817" i="3"/>
  <c r="BU795" i="3"/>
  <c r="BU773" i="3"/>
  <c r="BU753" i="3"/>
  <c r="BU731" i="3"/>
  <c r="BU709" i="3"/>
  <c r="BU689" i="3"/>
  <c r="BU667" i="3"/>
  <c r="BU645" i="3"/>
  <c r="BU625" i="3"/>
  <c r="BU603" i="3"/>
  <c r="BU581" i="3"/>
  <c r="BU561" i="3"/>
  <c r="BU539" i="3"/>
  <c r="BU517" i="3"/>
  <c r="BU497" i="3"/>
  <c r="BU475" i="3"/>
  <c r="BU453" i="3"/>
  <c r="BU433" i="3"/>
  <c r="BU411" i="3"/>
  <c r="BU389" i="3"/>
  <c r="BU369" i="3"/>
  <c r="BU347" i="3"/>
  <c r="BU325" i="3"/>
  <c r="BU305" i="3"/>
  <c r="BU283" i="3"/>
  <c r="BU261" i="3"/>
  <c r="BU241" i="3"/>
  <c r="BU219" i="3"/>
  <c r="BU197" i="3"/>
  <c r="BU177" i="3"/>
  <c r="BU155" i="3"/>
  <c r="BU133" i="3"/>
  <c r="BU113" i="3"/>
  <c r="BU91" i="3"/>
  <c r="BU69" i="3"/>
  <c r="BU49" i="3"/>
  <c r="BU27" i="3"/>
  <c r="BU1008" i="3"/>
  <c r="BU986" i="3"/>
  <c r="BU964" i="3"/>
  <c r="BU944" i="3"/>
  <c r="BU922" i="3"/>
  <c r="BU900" i="3"/>
  <c r="BU880" i="3"/>
  <c r="BU858" i="3"/>
  <c r="BU836" i="3"/>
  <c r="BU816" i="3"/>
  <c r="BU794" i="3"/>
  <c r="BU772" i="3"/>
  <c r="BU752" i="3"/>
  <c r="BU730" i="3"/>
  <c r="BU708" i="3"/>
  <c r="BU688" i="3"/>
  <c r="BU666" i="3"/>
  <c r="BU644" i="3"/>
  <c r="BU624" i="3"/>
  <c r="BU602" i="3"/>
  <c r="BU580" i="3"/>
  <c r="BU560" i="3"/>
  <c r="BU538" i="3"/>
  <c r="BU516" i="3"/>
  <c r="BU496" i="3"/>
  <c r="BU474" i="3"/>
  <c r="BU452" i="3"/>
  <c r="BU432" i="3"/>
  <c r="BU410" i="3"/>
  <c r="BU388" i="3"/>
  <c r="BU368" i="3"/>
  <c r="BU346" i="3"/>
  <c r="BU324" i="3"/>
  <c r="BU304" i="3"/>
  <c r="BU282" i="3"/>
  <c r="BU260" i="3"/>
  <c r="BU240" i="3"/>
  <c r="BU218" i="3"/>
  <c r="BU196" i="3"/>
  <c r="BU176" i="3"/>
  <c r="BU154" i="3"/>
  <c r="BU132" i="3"/>
  <c r="BU112" i="3"/>
  <c r="BU90" i="3"/>
  <c r="BU68" i="3"/>
  <c r="BU48" i="3"/>
  <c r="BU26" i="3"/>
  <c r="BU1005" i="3"/>
  <c r="BU985" i="3"/>
  <c r="BU963" i="3"/>
  <c r="BU941" i="3"/>
  <c r="BU921" i="3"/>
  <c r="BU899" i="3"/>
  <c r="BU877" i="3"/>
  <c r="BU857" i="3"/>
  <c r="BU835" i="3"/>
  <c r="BU813" i="3"/>
  <c r="BU793" i="3"/>
  <c r="BU771" i="3"/>
  <c r="BU749" i="3"/>
  <c r="BU729" i="3"/>
  <c r="BU707" i="3"/>
  <c r="BU685" i="3"/>
  <c r="BU665" i="3"/>
  <c r="BU643" i="3"/>
  <c r="BU621" i="3"/>
  <c r="BU601" i="3"/>
  <c r="BU579" i="3"/>
  <c r="BU557" i="3"/>
  <c r="BU537" i="3"/>
  <c r="BU515" i="3"/>
  <c r="BU493" i="3"/>
  <c r="BU473" i="3"/>
  <c r="BU451" i="3"/>
  <c r="BU429" i="3"/>
  <c r="BU409" i="3"/>
  <c r="BU387" i="3"/>
  <c r="BU365" i="3"/>
  <c r="BU345" i="3"/>
  <c r="BU323" i="3"/>
  <c r="BU301" i="3"/>
  <c r="BU281" i="3"/>
  <c r="BU259" i="3"/>
  <c r="BU237" i="3"/>
  <c r="BU217" i="3"/>
  <c r="BU195" i="3"/>
  <c r="BU173" i="3"/>
  <c r="BU153" i="3"/>
  <c r="BU131" i="3"/>
  <c r="BU109" i="3"/>
  <c r="BU89" i="3"/>
  <c r="BU67" i="3"/>
  <c r="BU45" i="3"/>
  <c r="BU25" i="3"/>
  <c r="BU1001" i="3"/>
  <c r="BU979" i="3"/>
  <c r="BU957" i="3"/>
  <c r="BU937" i="3"/>
  <c r="BU915" i="3"/>
  <c r="BU893" i="3"/>
  <c r="BU873" i="3"/>
  <c r="BU851" i="3"/>
  <c r="BU829" i="3"/>
  <c r="BU809" i="3"/>
  <c r="BU787" i="3"/>
  <c r="BU765" i="3"/>
  <c r="BU745" i="3"/>
  <c r="BU723" i="3"/>
  <c r="BU701" i="3"/>
  <c r="BU681" i="3"/>
  <c r="BU659" i="3"/>
  <c r="BU637" i="3"/>
  <c r="BU617" i="3"/>
  <c r="BU595" i="3"/>
  <c r="BU573" i="3"/>
  <c r="BU553" i="3"/>
  <c r="BU531" i="3"/>
  <c r="BU509" i="3"/>
  <c r="BU489" i="3"/>
  <c r="BU467" i="3"/>
  <c r="BU445" i="3"/>
  <c r="BU425" i="3"/>
  <c r="BU403" i="3"/>
  <c r="BU381" i="3"/>
  <c r="BU361" i="3"/>
  <c r="BU339" i="3"/>
  <c r="BU317" i="3"/>
  <c r="BU297" i="3"/>
  <c r="BU275" i="3"/>
  <c r="BU253" i="3"/>
  <c r="BU233" i="3"/>
  <c r="BU211" i="3"/>
  <c r="BU189" i="3"/>
  <c r="BU169" i="3"/>
  <c r="BU147" i="3"/>
  <c r="BU125" i="3"/>
  <c r="BU105" i="3"/>
  <c r="BU83" i="3"/>
  <c r="BU61" i="3"/>
  <c r="BU41" i="3"/>
  <c r="BU19" i="3"/>
  <c r="BU997" i="3"/>
  <c r="BU977" i="3"/>
  <c r="BU955" i="3"/>
  <c r="BU933" i="3"/>
  <c r="BU913" i="3"/>
  <c r="BU891" i="3"/>
  <c r="BU869" i="3"/>
  <c r="BU849" i="3"/>
  <c r="BU827" i="3"/>
  <c r="BU805" i="3"/>
  <c r="BU785" i="3"/>
  <c r="BU763" i="3"/>
  <c r="BU741" i="3"/>
  <c r="BU721" i="3"/>
  <c r="BU699" i="3"/>
  <c r="BU677" i="3"/>
  <c r="BU657" i="3"/>
  <c r="BU635" i="3"/>
  <c r="BU613" i="3"/>
  <c r="BU593" i="3"/>
  <c r="BU571" i="3"/>
  <c r="BU549" i="3"/>
  <c r="BU529" i="3"/>
  <c r="BU507" i="3"/>
  <c r="BU485" i="3"/>
  <c r="BU465" i="3"/>
  <c r="BU443" i="3"/>
  <c r="BU421" i="3"/>
  <c r="BU401" i="3"/>
  <c r="BU379" i="3"/>
  <c r="BU357" i="3"/>
  <c r="BU337" i="3"/>
  <c r="BU315" i="3"/>
  <c r="BU293" i="3"/>
  <c r="BU273" i="3"/>
  <c r="BU251" i="3"/>
  <c r="BU229" i="3"/>
  <c r="BU209" i="3"/>
  <c r="BU187" i="3"/>
  <c r="BU165" i="3"/>
  <c r="BU145" i="3"/>
  <c r="BU123" i="3"/>
  <c r="BU101" i="3"/>
  <c r="BU81" i="3"/>
  <c r="BU59" i="3"/>
  <c r="BU37" i="3"/>
  <c r="BU17" i="3"/>
  <c r="CI1008" i="3"/>
  <c r="CI1000" i="3"/>
  <c r="CI992" i="3"/>
  <c r="CI984" i="3"/>
  <c r="CI976" i="3"/>
  <c r="CI968" i="3"/>
  <c r="CI960" i="3"/>
  <c r="CI952" i="3"/>
  <c r="CI944" i="3"/>
  <c r="CI936" i="3"/>
  <c r="CI928" i="3"/>
  <c r="CI920" i="3"/>
  <c r="CI912" i="3"/>
  <c r="CI904" i="3"/>
  <c r="CI896" i="3"/>
  <c r="CI888" i="3"/>
  <c r="CI880" i="3"/>
  <c r="CI872" i="3"/>
  <c r="CI864" i="3"/>
  <c r="CI856" i="3"/>
  <c r="CI848" i="3"/>
  <c r="CI840" i="3"/>
  <c r="CI832" i="3"/>
  <c r="CI824" i="3"/>
  <c r="CI816" i="3"/>
  <c r="CI808" i="3"/>
  <c r="CI800" i="3"/>
  <c r="CI792" i="3"/>
  <c r="CI784" i="3"/>
  <c r="CI776" i="3"/>
  <c r="CI768" i="3"/>
  <c r="CI760" i="3"/>
  <c r="CI752" i="3"/>
  <c r="CI744" i="3"/>
  <c r="CI736" i="3"/>
  <c r="CI728" i="3"/>
  <c r="CI720" i="3"/>
  <c r="CI712" i="3"/>
  <c r="CI704" i="3"/>
  <c r="CI696" i="3"/>
  <c r="CI688" i="3"/>
  <c r="CI680" i="3"/>
  <c r="CI672" i="3"/>
  <c r="CI664" i="3"/>
  <c r="CI656" i="3"/>
  <c r="CI648" i="3"/>
  <c r="CI640" i="3"/>
  <c r="CI632" i="3"/>
  <c r="CI624" i="3"/>
  <c r="CI616" i="3"/>
  <c r="CI608" i="3"/>
  <c r="CI600" i="3"/>
  <c r="CI592" i="3"/>
  <c r="CI584" i="3"/>
  <c r="CI576" i="3"/>
  <c r="CI568" i="3"/>
  <c r="CI560" i="3"/>
  <c r="CI552" i="3"/>
  <c r="CI544" i="3"/>
  <c r="CI536" i="3"/>
  <c r="CI528" i="3"/>
  <c r="CI520" i="3"/>
  <c r="CI512" i="3"/>
  <c r="CI504" i="3"/>
  <c r="CI496" i="3"/>
  <c r="CI488" i="3"/>
  <c r="CI480" i="3"/>
  <c r="CI472" i="3"/>
  <c r="CI464" i="3"/>
  <c r="CI456" i="3"/>
  <c r="CI448" i="3"/>
  <c r="CI440" i="3"/>
  <c r="CI432" i="3"/>
  <c r="CI424" i="3"/>
  <c r="CI416" i="3"/>
  <c r="CI408" i="3"/>
  <c r="CI400" i="3"/>
  <c r="CI392" i="3"/>
  <c r="CI384" i="3"/>
  <c r="CI376" i="3"/>
  <c r="CI368" i="3"/>
  <c r="CI360" i="3"/>
  <c r="CI352" i="3"/>
  <c r="CI344" i="3"/>
  <c r="CI336" i="3"/>
  <c r="CI328" i="3"/>
  <c r="CI320" i="3"/>
  <c r="CI312" i="3"/>
  <c r="CI304" i="3"/>
  <c r="CI296" i="3"/>
  <c r="CI288" i="3"/>
  <c r="CI280" i="3"/>
  <c r="CI272" i="3"/>
  <c r="CI264" i="3"/>
  <c r="CI256" i="3"/>
  <c r="CI248" i="3"/>
  <c r="CI240" i="3"/>
  <c r="CI232" i="3"/>
  <c r="CI224" i="3"/>
  <c r="CI216" i="3"/>
  <c r="CI208" i="3"/>
  <c r="CI200" i="3"/>
  <c r="CI192" i="3"/>
  <c r="CI184" i="3"/>
  <c r="CI176" i="3"/>
  <c r="CI168" i="3"/>
  <c r="CI160" i="3"/>
  <c r="CI152" i="3"/>
  <c r="CI144" i="3"/>
  <c r="CI136" i="3"/>
  <c r="CI128" i="3"/>
  <c r="CI120" i="3"/>
  <c r="CI112" i="3"/>
  <c r="CI104" i="3"/>
  <c r="CI96" i="3"/>
  <c r="CI88" i="3"/>
  <c r="CI80" i="3"/>
  <c r="CI72" i="3"/>
  <c r="CI64" i="3"/>
  <c r="CI56" i="3"/>
  <c r="CI48" i="3"/>
  <c r="CI40" i="3"/>
  <c r="CI32" i="3"/>
  <c r="CI24" i="3"/>
  <c r="CI16" i="3"/>
  <c r="CI1006" i="3"/>
  <c r="CI998" i="3"/>
  <c r="CI990" i="3"/>
  <c r="CI982" i="3"/>
  <c r="CI974" i="3"/>
  <c r="CI966" i="3"/>
  <c r="CI958" i="3"/>
  <c r="CI950" i="3"/>
  <c r="CI942" i="3"/>
  <c r="CI934" i="3"/>
  <c r="CI926" i="3"/>
  <c r="CI918" i="3"/>
  <c r="CI910" i="3"/>
  <c r="CI902" i="3"/>
  <c r="CI894" i="3"/>
  <c r="CI886" i="3"/>
  <c r="CI878" i="3"/>
  <c r="CI870" i="3"/>
  <c r="CI862" i="3"/>
  <c r="CI854" i="3"/>
  <c r="CI846" i="3"/>
  <c r="CI838" i="3"/>
  <c r="CI830" i="3"/>
  <c r="CI822" i="3"/>
  <c r="CI814" i="3"/>
  <c r="CI806" i="3"/>
  <c r="CI798" i="3"/>
  <c r="CI790" i="3"/>
  <c r="CI782" i="3"/>
  <c r="CI774" i="3"/>
  <c r="CI766" i="3"/>
  <c r="CI758" i="3"/>
  <c r="CI750" i="3"/>
  <c r="CI742" i="3"/>
  <c r="CI734" i="3"/>
  <c r="CI726" i="3"/>
  <c r="CI718" i="3"/>
  <c r="CI710" i="3"/>
  <c r="CI702" i="3"/>
  <c r="CI694" i="3"/>
  <c r="CI686" i="3"/>
  <c r="CI678" i="3"/>
  <c r="CI670" i="3"/>
  <c r="CI662" i="3"/>
  <c r="CI654" i="3"/>
  <c r="CI646" i="3"/>
  <c r="CI638" i="3"/>
  <c r="CI630" i="3"/>
  <c r="CI622" i="3"/>
  <c r="CI614" i="3"/>
  <c r="CI606" i="3"/>
  <c r="CI598" i="3"/>
  <c r="CI590" i="3"/>
  <c r="CI582" i="3"/>
  <c r="CI574" i="3"/>
  <c r="CI566" i="3"/>
  <c r="CI558" i="3"/>
  <c r="CI550" i="3"/>
  <c r="CI542" i="3"/>
  <c r="CI534" i="3"/>
  <c r="CI526" i="3"/>
  <c r="CI518" i="3"/>
  <c r="CI510" i="3"/>
  <c r="CI502" i="3"/>
  <c r="CI494" i="3"/>
  <c r="CI486" i="3"/>
  <c r="CI478" i="3"/>
  <c r="CI470" i="3"/>
  <c r="CI462" i="3"/>
  <c r="CI454" i="3"/>
  <c r="CI446" i="3"/>
  <c r="CI438" i="3"/>
  <c r="CI430" i="3"/>
  <c r="CI422" i="3"/>
  <c r="CI414" i="3"/>
  <c r="CI406" i="3"/>
  <c r="CI398" i="3"/>
  <c r="CI390" i="3"/>
  <c r="CI382" i="3"/>
  <c r="CI374" i="3"/>
  <c r="CI366" i="3"/>
  <c r="CI358" i="3"/>
  <c r="CI350" i="3"/>
  <c r="CI342" i="3"/>
  <c r="CI334" i="3"/>
  <c r="CI326" i="3"/>
  <c r="CI318" i="3"/>
  <c r="CI310" i="3"/>
  <c r="CI302" i="3"/>
  <c r="CI294" i="3"/>
  <c r="CI286" i="3"/>
  <c r="CI278" i="3"/>
  <c r="CI270" i="3"/>
  <c r="CI262" i="3"/>
  <c r="CI254" i="3"/>
  <c r="CI246" i="3"/>
  <c r="CI238" i="3"/>
  <c r="CI230" i="3"/>
  <c r="CI222" i="3"/>
  <c r="CI214" i="3"/>
  <c r="CI206" i="3"/>
  <c r="CI198" i="3"/>
  <c r="CI190" i="3"/>
  <c r="CI182" i="3"/>
  <c r="CI174" i="3"/>
  <c r="CI166" i="3"/>
  <c r="CI158" i="3"/>
  <c r="CI150" i="3"/>
  <c r="CI142" i="3"/>
  <c r="CI134" i="3"/>
  <c r="CI126" i="3"/>
  <c r="CI118" i="3"/>
  <c r="CI110" i="3"/>
  <c r="CI102" i="3"/>
  <c r="CI94" i="3"/>
  <c r="CI86" i="3"/>
  <c r="CI78" i="3"/>
  <c r="CI70" i="3"/>
  <c r="CI62" i="3"/>
  <c r="CI54" i="3"/>
  <c r="CI46" i="3"/>
  <c r="CI38" i="3"/>
  <c r="CI30" i="3"/>
  <c r="CI22" i="3"/>
  <c r="CI14" i="3"/>
  <c r="CI1002" i="3"/>
  <c r="CI994" i="3"/>
  <c r="CI986" i="3"/>
  <c r="CI978" i="3"/>
  <c r="CI970" i="3"/>
  <c r="CI962" i="3"/>
  <c r="CI954" i="3"/>
  <c r="CI946" i="3"/>
  <c r="CI938" i="3"/>
  <c r="CI930" i="3"/>
  <c r="CI922" i="3"/>
  <c r="CI914" i="3"/>
  <c r="CI906" i="3"/>
  <c r="CI898" i="3"/>
  <c r="CI890" i="3"/>
  <c r="CI882" i="3"/>
  <c r="CI874" i="3"/>
  <c r="CI866" i="3"/>
  <c r="CI858" i="3"/>
  <c r="CI850" i="3"/>
  <c r="CI842" i="3"/>
  <c r="CI834" i="3"/>
  <c r="CI826" i="3"/>
  <c r="CI818" i="3"/>
  <c r="CI810" i="3"/>
  <c r="CI802" i="3"/>
  <c r="CI794" i="3"/>
  <c r="CI786" i="3"/>
  <c r="CI778" i="3"/>
  <c r="CI770" i="3"/>
  <c r="CI762" i="3"/>
  <c r="CI754" i="3"/>
  <c r="CI746" i="3"/>
  <c r="CI738" i="3"/>
  <c r="CI730" i="3"/>
  <c r="CI722" i="3"/>
  <c r="CI714" i="3"/>
  <c r="CI706" i="3"/>
  <c r="CI698" i="3"/>
  <c r="CI690" i="3"/>
  <c r="CI682" i="3"/>
  <c r="CI674" i="3"/>
  <c r="CI666" i="3"/>
  <c r="CI658" i="3"/>
  <c r="CI650" i="3"/>
  <c r="CI642" i="3"/>
  <c r="CI634" i="3"/>
  <c r="CI626" i="3"/>
  <c r="CI618" i="3"/>
  <c r="CI610" i="3"/>
  <c r="CI602" i="3"/>
  <c r="CI594" i="3"/>
  <c r="CI586" i="3"/>
  <c r="CI578" i="3"/>
  <c r="CI570" i="3"/>
  <c r="CI562" i="3"/>
  <c r="CI554" i="3"/>
  <c r="CI546" i="3"/>
  <c r="CI538" i="3"/>
  <c r="CI530" i="3"/>
  <c r="CI522" i="3"/>
  <c r="CI514" i="3"/>
  <c r="CI506" i="3"/>
  <c r="CI498" i="3"/>
  <c r="CI490" i="3"/>
  <c r="CI482" i="3"/>
  <c r="CI474" i="3"/>
  <c r="CI466" i="3"/>
  <c r="CI458" i="3"/>
  <c r="CI450" i="3"/>
  <c r="CI442" i="3"/>
  <c r="CI434" i="3"/>
  <c r="CI426" i="3"/>
  <c r="CI418" i="3"/>
  <c r="CI410" i="3"/>
  <c r="CI402" i="3"/>
  <c r="CI394" i="3"/>
  <c r="CI386" i="3"/>
  <c r="CI378" i="3"/>
  <c r="CI370" i="3"/>
  <c r="CI362" i="3"/>
  <c r="CI354" i="3"/>
  <c r="CI346" i="3"/>
  <c r="CI338" i="3"/>
  <c r="CI330" i="3"/>
  <c r="CI322" i="3"/>
  <c r="CI314" i="3"/>
  <c r="CI306" i="3"/>
  <c r="CI298" i="3"/>
  <c r="CI290" i="3"/>
  <c r="CI282" i="3"/>
  <c r="CI274" i="3"/>
  <c r="CI266" i="3"/>
  <c r="CI258" i="3"/>
  <c r="CI250" i="3"/>
  <c r="CI242" i="3"/>
  <c r="CI234" i="3"/>
  <c r="CI226" i="3"/>
  <c r="CI218" i="3"/>
  <c r="CI210" i="3"/>
  <c r="CI202" i="3"/>
  <c r="CI194" i="3"/>
  <c r="CI186" i="3"/>
  <c r="CI178" i="3"/>
  <c r="CI170" i="3"/>
  <c r="CI162" i="3"/>
  <c r="CI154" i="3"/>
  <c r="CI146" i="3"/>
  <c r="CI138" i="3"/>
  <c r="CI130" i="3"/>
  <c r="CI122" i="3"/>
  <c r="CI114" i="3"/>
  <c r="CI106" i="3"/>
  <c r="CI98" i="3"/>
  <c r="CI90" i="3"/>
  <c r="CI82" i="3"/>
  <c r="CI74" i="3"/>
  <c r="CI66" i="3"/>
  <c r="CI58" i="3"/>
  <c r="CI50" i="3"/>
  <c r="CI42" i="3"/>
  <c r="CI34" i="3"/>
  <c r="CI26" i="3"/>
  <c r="CI18" i="3"/>
  <c r="CI11" i="3"/>
  <c r="CI1009" i="3"/>
  <c r="CI996" i="3"/>
  <c r="CI983" i="3"/>
  <c r="CI971" i="3"/>
  <c r="CI957" i="3"/>
  <c r="CI945" i="3"/>
  <c r="CI932" i="3"/>
  <c r="CI919" i="3"/>
  <c r="CI907" i="3"/>
  <c r="CI893" i="3"/>
  <c r="CI881" i="3"/>
  <c r="CI868" i="3"/>
  <c r="CI855" i="3"/>
  <c r="CI843" i="3"/>
  <c r="CI829" i="3"/>
  <c r="CI817" i="3"/>
  <c r="CI804" i="3"/>
  <c r="CI791" i="3"/>
  <c r="CI779" i="3"/>
  <c r="CI765" i="3"/>
  <c r="CI753" i="3"/>
  <c r="CI740" i="3"/>
  <c r="CI727" i="3"/>
  <c r="CI715" i="3"/>
  <c r="CI701" i="3"/>
  <c r="CI689" i="3"/>
  <c r="CI676" i="3"/>
  <c r="CI663" i="3"/>
  <c r="CI651" i="3"/>
  <c r="CI637" i="3"/>
  <c r="CI625" i="3"/>
  <c r="CI612" i="3"/>
  <c r="CI599" i="3"/>
  <c r="CI587" i="3"/>
  <c r="CI573" i="3"/>
  <c r="CI561" i="3"/>
  <c r="CI548" i="3"/>
  <c r="CI535" i="3"/>
  <c r="CI523" i="3"/>
  <c r="CI509" i="3"/>
  <c r="CI497" i="3"/>
  <c r="CI484" i="3"/>
  <c r="CI471" i="3"/>
  <c r="CI459" i="3"/>
  <c r="CI445" i="3"/>
  <c r="CI433" i="3"/>
  <c r="CI420" i="3"/>
  <c r="CI407" i="3"/>
  <c r="CI395" i="3"/>
  <c r="CI381" i="3"/>
  <c r="CI369" i="3"/>
  <c r="CI356" i="3"/>
  <c r="CI343" i="3"/>
  <c r="CI331" i="3"/>
  <c r="CI317" i="3"/>
  <c r="CI305" i="3"/>
  <c r="CI292" i="3"/>
  <c r="CI279" i="3"/>
  <c r="CI267" i="3"/>
  <c r="CI253" i="3"/>
  <c r="CI241" i="3"/>
  <c r="CI228" i="3"/>
  <c r="CI215" i="3"/>
  <c r="CI203" i="3"/>
  <c r="CI189" i="3"/>
  <c r="CI177" i="3"/>
  <c r="CI164" i="3"/>
  <c r="CI151" i="3"/>
  <c r="CI139" i="3"/>
  <c r="CI125" i="3"/>
  <c r="CI113" i="3"/>
  <c r="CI100" i="3"/>
  <c r="CI87" i="3"/>
  <c r="CI75" i="3"/>
  <c r="CI61" i="3"/>
  <c r="CI49" i="3"/>
  <c r="CI36" i="3"/>
  <c r="CI23" i="3"/>
  <c r="CI1007" i="3"/>
  <c r="CI995" i="3"/>
  <c r="CI981" i="3"/>
  <c r="CI969" i="3"/>
  <c r="CI956" i="3"/>
  <c r="CI943" i="3"/>
  <c r="CI931" i="3"/>
  <c r="CI917" i="3"/>
  <c r="CI905" i="3"/>
  <c r="CI892" i="3"/>
  <c r="CI879" i="3"/>
  <c r="CI867" i="3"/>
  <c r="CI853" i="3"/>
  <c r="CI841" i="3"/>
  <c r="CI828" i="3"/>
  <c r="CI815" i="3"/>
  <c r="CI803" i="3"/>
  <c r="CI789" i="3"/>
  <c r="CI777" i="3"/>
  <c r="CI764" i="3"/>
  <c r="CI751" i="3"/>
  <c r="CI739" i="3"/>
  <c r="CI725" i="3"/>
  <c r="CI713" i="3"/>
  <c r="CI700" i="3"/>
  <c r="CI687" i="3"/>
  <c r="CI675" i="3"/>
  <c r="CI661" i="3"/>
  <c r="CI649" i="3"/>
  <c r="CI636" i="3"/>
  <c r="CI623" i="3"/>
  <c r="CI611" i="3"/>
  <c r="CI597" i="3"/>
  <c r="CI585" i="3"/>
  <c r="CI572" i="3"/>
  <c r="CI559" i="3"/>
  <c r="CI547" i="3"/>
  <c r="CI533" i="3"/>
  <c r="CI521" i="3"/>
  <c r="CI508" i="3"/>
  <c r="CI495" i="3"/>
  <c r="CI483" i="3"/>
  <c r="CI469" i="3"/>
  <c r="CI457" i="3"/>
  <c r="CI444" i="3"/>
  <c r="CI431" i="3"/>
  <c r="CI419" i="3"/>
  <c r="CI405" i="3"/>
  <c r="CI393" i="3"/>
  <c r="CI380" i="3"/>
  <c r="CI367" i="3"/>
  <c r="CI355" i="3"/>
  <c r="CI341" i="3"/>
  <c r="CI329" i="3"/>
  <c r="CI316" i="3"/>
  <c r="CI303" i="3"/>
  <c r="CI291" i="3"/>
  <c r="CI277" i="3"/>
  <c r="CI265" i="3"/>
  <c r="CI252" i="3"/>
  <c r="CI239" i="3"/>
  <c r="CI227" i="3"/>
  <c r="CI213" i="3"/>
  <c r="CI201" i="3"/>
  <c r="CI188" i="3"/>
  <c r="CI175" i="3"/>
  <c r="CI163" i="3"/>
  <c r="CI149" i="3"/>
  <c r="CI137" i="3"/>
  <c r="CI124" i="3"/>
  <c r="CI111" i="3"/>
  <c r="CI99" i="3"/>
  <c r="CI85" i="3"/>
  <c r="CI73" i="3"/>
  <c r="CI60" i="3"/>
  <c r="CI47" i="3"/>
  <c r="CI35" i="3"/>
  <c r="CI21" i="3"/>
  <c r="CI1005" i="3"/>
  <c r="CI993" i="3"/>
  <c r="CI980" i="3"/>
  <c r="CI967" i="3"/>
  <c r="CI955" i="3"/>
  <c r="CI941" i="3"/>
  <c r="CI929" i="3"/>
  <c r="CI916" i="3"/>
  <c r="CI903" i="3"/>
  <c r="CI891" i="3"/>
  <c r="CI877" i="3"/>
  <c r="CI865" i="3"/>
  <c r="CI852" i="3"/>
  <c r="CI839" i="3"/>
  <c r="CI827" i="3"/>
  <c r="CI813" i="3"/>
  <c r="CI801" i="3"/>
  <c r="CI788" i="3"/>
  <c r="CI775" i="3"/>
  <c r="CI763" i="3"/>
  <c r="CI749" i="3"/>
  <c r="CI737" i="3"/>
  <c r="CI724" i="3"/>
  <c r="CI711" i="3"/>
  <c r="CI699" i="3"/>
  <c r="CI685" i="3"/>
  <c r="CI673" i="3"/>
  <c r="CI660" i="3"/>
  <c r="CI647" i="3"/>
  <c r="CI635" i="3"/>
  <c r="CI621" i="3"/>
  <c r="CI609" i="3"/>
  <c r="CI596" i="3"/>
  <c r="CI583" i="3"/>
  <c r="CI571" i="3"/>
  <c r="CI557" i="3"/>
  <c r="CI545" i="3"/>
  <c r="CI532" i="3"/>
  <c r="CI519" i="3"/>
  <c r="CI507" i="3"/>
  <c r="CI493" i="3"/>
  <c r="CI481" i="3"/>
  <c r="CI468" i="3"/>
  <c r="CI455" i="3"/>
  <c r="CI443" i="3"/>
  <c r="CI429" i="3"/>
  <c r="CI417" i="3"/>
  <c r="CI404" i="3"/>
  <c r="CI391" i="3"/>
  <c r="CI379" i="3"/>
  <c r="CI365" i="3"/>
  <c r="CI353" i="3"/>
  <c r="CI340" i="3"/>
  <c r="CI327" i="3"/>
  <c r="CI315" i="3"/>
  <c r="CI301" i="3"/>
  <c r="CI289" i="3"/>
  <c r="CI276" i="3"/>
  <c r="CI263" i="3"/>
  <c r="CI251" i="3"/>
  <c r="CI237" i="3"/>
  <c r="CI225" i="3"/>
  <c r="CI212" i="3"/>
  <c r="CI199" i="3"/>
  <c r="CI187" i="3"/>
  <c r="CI173" i="3"/>
  <c r="CI161" i="3"/>
  <c r="CI148" i="3"/>
  <c r="CI135" i="3"/>
  <c r="CI123" i="3"/>
  <c r="CI109" i="3"/>
  <c r="CI97" i="3"/>
  <c r="CI84" i="3"/>
  <c r="CI71" i="3"/>
  <c r="CI59" i="3"/>
  <c r="CI45" i="3"/>
  <c r="CI33" i="3"/>
  <c r="CI20" i="3"/>
  <c r="CI1004" i="3"/>
  <c r="CI991" i="3"/>
  <c r="CI979" i="3"/>
  <c r="CI965" i="3"/>
  <c r="CI953" i="3"/>
  <c r="CI940" i="3"/>
  <c r="CI927" i="3"/>
  <c r="CI915" i="3"/>
  <c r="CI901" i="3"/>
  <c r="CI889" i="3"/>
  <c r="CI876" i="3"/>
  <c r="CI863" i="3"/>
  <c r="CI851" i="3"/>
  <c r="CI837" i="3"/>
  <c r="CI825" i="3"/>
  <c r="CI812" i="3"/>
  <c r="CI799" i="3"/>
  <c r="CI787" i="3"/>
  <c r="CI773" i="3"/>
  <c r="CI761" i="3"/>
  <c r="CI748" i="3"/>
  <c r="CI735" i="3"/>
  <c r="CI723" i="3"/>
  <c r="CI709" i="3"/>
  <c r="CI697" i="3"/>
  <c r="CI684" i="3"/>
  <c r="CI671" i="3"/>
  <c r="CI659" i="3"/>
  <c r="CI645" i="3"/>
  <c r="CI633" i="3"/>
  <c r="CI620" i="3"/>
  <c r="CI607" i="3"/>
  <c r="CI595" i="3"/>
  <c r="CI581" i="3"/>
  <c r="CI569" i="3"/>
  <c r="CI556" i="3"/>
  <c r="CI543" i="3"/>
  <c r="CI531" i="3"/>
  <c r="CI517" i="3"/>
  <c r="CI505" i="3"/>
  <c r="CI492" i="3"/>
  <c r="CI479" i="3"/>
  <c r="CI467" i="3"/>
  <c r="CI453" i="3"/>
  <c r="CI441" i="3"/>
  <c r="CI428" i="3"/>
  <c r="CI415" i="3"/>
  <c r="CI403" i="3"/>
  <c r="CI389" i="3"/>
  <c r="CI377" i="3"/>
  <c r="CI364" i="3"/>
  <c r="CI351" i="3"/>
  <c r="CI339" i="3"/>
  <c r="CI325" i="3"/>
  <c r="CI313" i="3"/>
  <c r="CI300" i="3"/>
  <c r="CI287" i="3"/>
  <c r="CI275" i="3"/>
  <c r="CI261" i="3"/>
  <c r="CI249" i="3"/>
  <c r="CI236" i="3"/>
  <c r="CI223" i="3"/>
  <c r="CI211" i="3"/>
  <c r="CI197" i="3"/>
  <c r="CI185" i="3"/>
  <c r="CI172" i="3"/>
  <c r="CI159" i="3"/>
  <c r="CI147" i="3"/>
  <c r="CI133" i="3"/>
  <c r="CI121" i="3"/>
  <c r="CI108" i="3"/>
  <c r="CI95" i="3"/>
  <c r="CI83" i="3"/>
  <c r="CI69" i="3"/>
  <c r="CI57" i="3"/>
  <c r="CI44" i="3"/>
  <c r="CI31" i="3"/>
  <c r="CI19" i="3"/>
  <c r="CI1003" i="3"/>
  <c r="CI989" i="3"/>
  <c r="CI977" i="3"/>
  <c r="CI964" i="3"/>
  <c r="CI951" i="3"/>
  <c r="CI939" i="3"/>
  <c r="CI925" i="3"/>
  <c r="CI913" i="3"/>
  <c r="CI900" i="3"/>
  <c r="CI887" i="3"/>
  <c r="CI875" i="3"/>
  <c r="CI861" i="3"/>
  <c r="CI849" i="3"/>
  <c r="CI836" i="3"/>
  <c r="CI823" i="3"/>
  <c r="CI811" i="3"/>
  <c r="CI797" i="3"/>
  <c r="CI785" i="3"/>
  <c r="CI772" i="3"/>
  <c r="CI759" i="3"/>
  <c r="CI747" i="3"/>
  <c r="CI733" i="3"/>
  <c r="CI721" i="3"/>
  <c r="CI708" i="3"/>
  <c r="CI695" i="3"/>
  <c r="CI683" i="3"/>
  <c r="CI669" i="3"/>
  <c r="CI657" i="3"/>
  <c r="CI644" i="3"/>
  <c r="CI631" i="3"/>
  <c r="CI619" i="3"/>
  <c r="CI605" i="3"/>
  <c r="CI593" i="3"/>
  <c r="CI580" i="3"/>
  <c r="CI567" i="3"/>
  <c r="CI555" i="3"/>
  <c r="CI541" i="3"/>
  <c r="CI529" i="3"/>
  <c r="CI516" i="3"/>
  <c r="CI503" i="3"/>
  <c r="CI491" i="3"/>
  <c r="CI477" i="3"/>
  <c r="CI465" i="3"/>
  <c r="CI452" i="3"/>
  <c r="CI439" i="3"/>
  <c r="CI427" i="3"/>
  <c r="CI413" i="3"/>
  <c r="CI401" i="3"/>
  <c r="CI388" i="3"/>
  <c r="CI375" i="3"/>
  <c r="CI363" i="3"/>
  <c r="CI349" i="3"/>
  <c r="CI337" i="3"/>
  <c r="CI324" i="3"/>
  <c r="CI311" i="3"/>
  <c r="CI299" i="3"/>
  <c r="CI285" i="3"/>
  <c r="CI273" i="3"/>
  <c r="CI260" i="3"/>
  <c r="CI247" i="3"/>
  <c r="CI235" i="3"/>
  <c r="CI221" i="3"/>
  <c r="CI209" i="3"/>
  <c r="CI196" i="3"/>
  <c r="CI183" i="3"/>
  <c r="CI171" i="3"/>
  <c r="CI157" i="3"/>
  <c r="CI145" i="3"/>
  <c r="CI132" i="3"/>
  <c r="CI119" i="3"/>
  <c r="CI107" i="3"/>
  <c r="CI93" i="3"/>
  <c r="CI81" i="3"/>
  <c r="CI68" i="3"/>
  <c r="CI55" i="3"/>
  <c r="CI43" i="3"/>
  <c r="CI29" i="3"/>
  <c r="CI17" i="3"/>
  <c r="CI999" i="3"/>
  <c r="CI963" i="3"/>
  <c r="CI933" i="3"/>
  <c r="CI897" i="3"/>
  <c r="CI860" i="3"/>
  <c r="CI831" i="3"/>
  <c r="CI795" i="3"/>
  <c r="CI757" i="3"/>
  <c r="CI729" i="3"/>
  <c r="CI692" i="3"/>
  <c r="CI655" i="3"/>
  <c r="CI627" i="3"/>
  <c r="CI589" i="3"/>
  <c r="CI553" i="3"/>
  <c r="CI524" i="3"/>
  <c r="CI487" i="3"/>
  <c r="CI451" i="3"/>
  <c r="CI421" i="3"/>
  <c r="CI385" i="3"/>
  <c r="CI348" i="3"/>
  <c r="CI319" i="3"/>
  <c r="CI283" i="3"/>
  <c r="CI245" i="3"/>
  <c r="CI217" i="3"/>
  <c r="CI180" i="3"/>
  <c r="CI143" i="3"/>
  <c r="CI115" i="3"/>
  <c r="CI77" i="3"/>
  <c r="CI41" i="3"/>
  <c r="CI12" i="3"/>
  <c r="CI997" i="3"/>
  <c r="CI961" i="3"/>
  <c r="CI924" i="3"/>
  <c r="CI895" i="3"/>
  <c r="CI859" i="3"/>
  <c r="CI821" i="3"/>
  <c r="CI793" i="3"/>
  <c r="CI756" i="3"/>
  <c r="CI719" i="3"/>
  <c r="CI691" i="3"/>
  <c r="CI653" i="3"/>
  <c r="CI617" i="3"/>
  <c r="CI588" i="3"/>
  <c r="CI551" i="3"/>
  <c r="CI515" i="3"/>
  <c r="CI485" i="3"/>
  <c r="CI449" i="3"/>
  <c r="CI412" i="3"/>
  <c r="CI383" i="3"/>
  <c r="CI347" i="3"/>
  <c r="CI309" i="3"/>
  <c r="CI281" i="3"/>
  <c r="CI244" i="3"/>
  <c r="CI207" i="3"/>
  <c r="CI179" i="3"/>
  <c r="CI141" i="3"/>
  <c r="CI105" i="3"/>
  <c r="CI76" i="3"/>
  <c r="CI39" i="3"/>
  <c r="CI988" i="3"/>
  <c r="CI959" i="3"/>
  <c r="CI923" i="3"/>
  <c r="CI885" i="3"/>
  <c r="CI857" i="3"/>
  <c r="CI820" i="3"/>
  <c r="CI783" i="3"/>
  <c r="CI755" i="3"/>
  <c r="CI717" i="3"/>
  <c r="CI681" i="3"/>
  <c r="CI652" i="3"/>
  <c r="CI615" i="3"/>
  <c r="CI579" i="3"/>
  <c r="CI549" i="3"/>
  <c r="CI513" i="3"/>
  <c r="CI476" i="3"/>
  <c r="CI447" i="3"/>
  <c r="CI411" i="3"/>
  <c r="CI373" i="3"/>
  <c r="CI345" i="3"/>
  <c r="CI308" i="3"/>
  <c r="CI271" i="3"/>
  <c r="CI243" i="3"/>
  <c r="CI205" i="3"/>
  <c r="CI169" i="3"/>
  <c r="CI140" i="3"/>
  <c r="CI103" i="3"/>
  <c r="CI67" i="3"/>
  <c r="CI37" i="3"/>
  <c r="CI987" i="3"/>
  <c r="CI949" i="3"/>
  <c r="CI921" i="3"/>
  <c r="CI884" i="3"/>
  <c r="CI847" i="3"/>
  <c r="CI819" i="3"/>
  <c r="CI781" i="3"/>
  <c r="CI745" i="3"/>
  <c r="CI716" i="3"/>
  <c r="CI679" i="3"/>
  <c r="CI643" i="3"/>
  <c r="CI613" i="3"/>
  <c r="CI577" i="3"/>
  <c r="CI540" i="3"/>
  <c r="CI511" i="3"/>
  <c r="CI475" i="3"/>
  <c r="CI437" i="3"/>
  <c r="CI409" i="3"/>
  <c r="CI372" i="3"/>
  <c r="CI335" i="3"/>
  <c r="CI307" i="3"/>
  <c r="CI269" i="3"/>
  <c r="CI233" i="3"/>
  <c r="CI204" i="3"/>
  <c r="CI167" i="3"/>
  <c r="CI131" i="3"/>
  <c r="CI101" i="3"/>
  <c r="CI65" i="3"/>
  <c r="CI28" i="3"/>
  <c r="CI975" i="3"/>
  <c r="CI947" i="3"/>
  <c r="CI909" i="3"/>
  <c r="CI873" i="3"/>
  <c r="CI844" i="3"/>
  <c r="CI807" i="3"/>
  <c r="CI771" i="3"/>
  <c r="CI741" i="3"/>
  <c r="CI705" i="3"/>
  <c r="CI668" i="3"/>
  <c r="CI639" i="3"/>
  <c r="CI603" i="3"/>
  <c r="CI565" i="3"/>
  <c r="CI537" i="3"/>
  <c r="CI500" i="3"/>
  <c r="CI463" i="3"/>
  <c r="CI435" i="3"/>
  <c r="CI397" i="3"/>
  <c r="CI361" i="3"/>
  <c r="CI332" i="3"/>
  <c r="CI295" i="3"/>
  <c r="CI259" i="3"/>
  <c r="CI229" i="3"/>
  <c r="CI193" i="3"/>
  <c r="CI156" i="3"/>
  <c r="CI127" i="3"/>
  <c r="CI91" i="3"/>
  <c r="CI53" i="3"/>
  <c r="CI25" i="3"/>
  <c r="CI973" i="3"/>
  <c r="CI937" i="3"/>
  <c r="CI908" i="3"/>
  <c r="CI871" i="3"/>
  <c r="CI835" i="3"/>
  <c r="CI805" i="3"/>
  <c r="CI769" i="3"/>
  <c r="CI732" i="3"/>
  <c r="CI703" i="3"/>
  <c r="CI667" i="3"/>
  <c r="CI629" i="3"/>
  <c r="CI601" i="3"/>
  <c r="CI564" i="3"/>
  <c r="CI527" i="3"/>
  <c r="CI499" i="3"/>
  <c r="CI461" i="3"/>
  <c r="CI425" i="3"/>
  <c r="CI396" i="3"/>
  <c r="CI359" i="3"/>
  <c r="CI323" i="3"/>
  <c r="CI293" i="3"/>
  <c r="CI257" i="3"/>
  <c r="CI220" i="3"/>
  <c r="CI191" i="3"/>
  <c r="CI155" i="3"/>
  <c r="CI117" i="3"/>
  <c r="CI89" i="3"/>
  <c r="CI52" i="3"/>
  <c r="CI15" i="3"/>
  <c r="CI1001" i="3"/>
  <c r="CI972" i="3"/>
  <c r="CI935" i="3"/>
  <c r="CI899" i="3"/>
  <c r="CI869" i="3"/>
  <c r="CI833" i="3"/>
  <c r="CI796" i="3"/>
  <c r="CI767" i="3"/>
  <c r="CI731" i="3"/>
  <c r="CI693" i="3"/>
  <c r="CI665" i="3"/>
  <c r="CI628" i="3"/>
  <c r="CI591" i="3"/>
  <c r="CI563" i="3"/>
  <c r="CI525" i="3"/>
  <c r="CI489" i="3"/>
  <c r="CI460" i="3"/>
  <c r="CI423" i="3"/>
  <c r="CI387" i="3"/>
  <c r="CI357" i="3"/>
  <c r="CI321" i="3"/>
  <c r="CI284" i="3"/>
  <c r="CI255" i="3"/>
  <c r="CI219" i="3"/>
  <c r="CI181" i="3"/>
  <c r="CI153" i="3"/>
  <c r="CI116" i="3"/>
  <c r="CI79" i="3"/>
  <c r="CI51" i="3"/>
  <c r="CI13" i="3"/>
  <c r="CI845" i="3"/>
  <c r="CI575" i="3"/>
  <c r="CI297" i="3"/>
  <c r="CI27" i="3"/>
  <c r="CI809" i="3"/>
  <c r="CI539" i="3"/>
  <c r="CI268" i="3"/>
  <c r="CI780" i="3"/>
  <c r="CI501" i="3"/>
  <c r="CI231" i="3"/>
  <c r="CI743" i="3"/>
  <c r="CI473" i="3"/>
  <c r="CI195" i="3"/>
  <c r="CI985" i="3"/>
  <c r="CI707" i="3"/>
  <c r="CI436" i="3"/>
  <c r="CI165" i="3"/>
  <c r="CI948" i="3"/>
  <c r="CI677" i="3"/>
  <c r="CI399" i="3"/>
  <c r="CI129" i="3"/>
  <c r="CI911" i="3"/>
  <c r="CI641" i="3"/>
  <c r="CI371" i="3"/>
  <c r="CI92" i="3"/>
  <c r="CI883" i="3"/>
  <c r="CI604" i="3"/>
  <c r="CI333" i="3"/>
  <c r="CI63" i="3"/>
  <c r="CX1008" i="3"/>
  <c r="CX1000" i="3"/>
  <c r="CX992" i="3"/>
  <c r="CX984" i="3"/>
  <c r="CX976" i="3"/>
  <c r="CX968" i="3"/>
  <c r="CX960" i="3"/>
  <c r="CX952" i="3"/>
  <c r="CX944" i="3"/>
  <c r="CX936" i="3"/>
  <c r="CX928" i="3"/>
  <c r="CX920" i="3"/>
  <c r="CX912" i="3"/>
  <c r="CX904" i="3"/>
  <c r="CX896" i="3"/>
  <c r="CX888" i="3"/>
  <c r="CX880" i="3"/>
  <c r="CX872" i="3"/>
  <c r="CX864" i="3"/>
  <c r="CX856" i="3"/>
  <c r="CX848" i="3"/>
  <c r="CX840" i="3"/>
  <c r="CX832" i="3"/>
  <c r="CX824" i="3"/>
  <c r="CX816" i="3"/>
  <c r="CX808" i="3"/>
  <c r="CX800" i="3"/>
  <c r="CX792" i="3"/>
  <c r="CX784" i="3"/>
  <c r="CX776" i="3"/>
  <c r="CX768" i="3"/>
  <c r="CX760" i="3"/>
  <c r="CX752" i="3"/>
  <c r="CX744" i="3"/>
  <c r="CX736" i="3"/>
  <c r="CX728" i="3"/>
  <c r="CX720" i="3"/>
  <c r="CX712" i="3"/>
  <c r="CX704" i="3"/>
  <c r="CX696" i="3"/>
  <c r="CX688" i="3"/>
  <c r="CX680" i="3"/>
  <c r="CX672" i="3"/>
  <c r="CX664" i="3"/>
  <c r="CX656" i="3"/>
  <c r="CX648" i="3"/>
  <c r="CX640" i="3"/>
  <c r="CX632" i="3"/>
  <c r="CX624" i="3"/>
  <c r="CX616" i="3"/>
  <c r="CX608" i="3"/>
  <c r="CX600" i="3"/>
  <c r="CX592" i="3"/>
  <c r="CX584" i="3"/>
  <c r="CX576" i="3"/>
  <c r="CX568" i="3"/>
  <c r="CX560" i="3"/>
  <c r="CX552" i="3"/>
  <c r="CX544" i="3"/>
  <c r="CX536" i="3"/>
  <c r="CX528" i="3"/>
  <c r="CX520" i="3"/>
  <c r="CX512" i="3"/>
  <c r="CX504" i="3"/>
  <c r="CX496" i="3"/>
  <c r="CX488" i="3"/>
  <c r="CX480" i="3"/>
  <c r="CX472" i="3"/>
  <c r="CX464" i="3"/>
  <c r="CX456" i="3"/>
  <c r="CX448" i="3"/>
  <c r="CX440" i="3"/>
  <c r="CX432" i="3"/>
  <c r="CX424" i="3"/>
  <c r="CX416" i="3"/>
  <c r="CX408" i="3"/>
  <c r="CX400" i="3"/>
  <c r="CX392" i="3"/>
  <c r="CX384" i="3"/>
  <c r="CX376" i="3"/>
  <c r="CX368" i="3"/>
  <c r="CX360" i="3"/>
  <c r="CX352" i="3"/>
  <c r="CX344" i="3"/>
  <c r="CX336" i="3"/>
  <c r="CX328" i="3"/>
  <c r="CX320" i="3"/>
  <c r="CX312" i="3"/>
  <c r="CX304" i="3"/>
  <c r="CX296" i="3"/>
  <c r="CX288" i="3"/>
  <c r="CX280" i="3"/>
  <c r="CX272" i="3"/>
  <c r="CX264" i="3"/>
  <c r="CX256" i="3"/>
  <c r="CX248" i="3"/>
  <c r="CX240" i="3"/>
  <c r="CX232" i="3"/>
  <c r="CX224" i="3"/>
  <c r="CX216" i="3"/>
  <c r="CX208" i="3"/>
  <c r="CX200" i="3"/>
  <c r="CX192" i="3"/>
  <c r="CX184" i="3"/>
  <c r="CX176" i="3"/>
  <c r="CX168" i="3"/>
  <c r="CX160" i="3"/>
  <c r="CX152" i="3"/>
  <c r="CX144" i="3"/>
  <c r="CX136" i="3"/>
  <c r="CX128" i="3"/>
  <c r="CX120" i="3"/>
  <c r="CX112" i="3"/>
  <c r="CX104" i="3"/>
  <c r="CX96" i="3"/>
  <c r="CX88" i="3"/>
  <c r="CX80" i="3"/>
  <c r="CX72" i="3"/>
  <c r="CX64" i="3"/>
  <c r="CX56" i="3"/>
  <c r="CX48" i="3"/>
  <c r="CX40" i="3"/>
  <c r="CX32" i="3"/>
  <c r="CX24" i="3"/>
  <c r="CX16" i="3"/>
  <c r="CX1001" i="3"/>
  <c r="CX991" i="3"/>
  <c r="CX982" i="3"/>
  <c r="CX973" i="3"/>
  <c r="CX964" i="3"/>
  <c r="CX955" i="3"/>
  <c r="CX946" i="3"/>
  <c r="CX937" i="3"/>
  <c r="CX927" i="3"/>
  <c r="CX918" i="3"/>
  <c r="CX909" i="3"/>
  <c r="CX900" i="3"/>
  <c r="CX891" i="3"/>
  <c r="CX882" i="3"/>
  <c r="CX873" i="3"/>
  <c r="CX863" i="3"/>
  <c r="CX854" i="3"/>
  <c r="CX845" i="3"/>
  <c r="CX836" i="3"/>
  <c r="CX827" i="3"/>
  <c r="CX818" i="3"/>
  <c r="CX809" i="3"/>
  <c r="CX799" i="3"/>
  <c r="CX790" i="3"/>
  <c r="CX781" i="3"/>
  <c r="CX772" i="3"/>
  <c r="CX763" i="3"/>
  <c r="CX754" i="3"/>
  <c r="CX745" i="3"/>
  <c r="CX735" i="3"/>
  <c r="CX726" i="3"/>
  <c r="CX717" i="3"/>
  <c r="CX708" i="3"/>
  <c r="CX699" i="3"/>
  <c r="CX690" i="3"/>
  <c r="CX681" i="3"/>
  <c r="CX671" i="3"/>
  <c r="CX662" i="3"/>
  <c r="CX653" i="3"/>
  <c r="CX644" i="3"/>
  <c r="CX635" i="3"/>
  <c r="CX626" i="3"/>
  <c r="CX617" i="3"/>
  <c r="CX607" i="3"/>
  <c r="CX598" i="3"/>
  <c r="CX589" i="3"/>
  <c r="CX580" i="3"/>
  <c r="CX571" i="3"/>
  <c r="CX562" i="3"/>
  <c r="CX553" i="3"/>
  <c r="CX543" i="3"/>
  <c r="CX534" i="3"/>
  <c r="CX525" i="3"/>
  <c r="CX516" i="3"/>
  <c r="CX507" i="3"/>
  <c r="CX498" i="3"/>
  <c r="CX489" i="3"/>
  <c r="CX479" i="3"/>
  <c r="CX470" i="3"/>
  <c r="CX461" i="3"/>
  <c r="CX452" i="3"/>
  <c r="CX443" i="3"/>
  <c r="CX434" i="3"/>
  <c r="CX425" i="3"/>
  <c r="CX415" i="3"/>
  <c r="CX406" i="3"/>
  <c r="CX397" i="3"/>
  <c r="CX388" i="3"/>
  <c r="CX379" i="3"/>
  <c r="CX370" i="3"/>
  <c r="CX361" i="3"/>
  <c r="CX351" i="3"/>
  <c r="CX342" i="3"/>
  <c r="CX333" i="3"/>
  <c r="CX324" i="3"/>
  <c r="CX315" i="3"/>
  <c r="CX306" i="3"/>
  <c r="CX297" i="3"/>
  <c r="CX287" i="3"/>
  <c r="CX278" i="3"/>
  <c r="CX269" i="3"/>
  <c r="CX260" i="3"/>
  <c r="CX251" i="3"/>
  <c r="CX242" i="3"/>
  <c r="CX233" i="3"/>
  <c r="CX223" i="3"/>
  <c r="CX214" i="3"/>
  <c r="CX205" i="3"/>
  <c r="CX196" i="3"/>
  <c r="CX187" i="3"/>
  <c r="CX178" i="3"/>
  <c r="CX169" i="3"/>
  <c r="CX159" i="3"/>
  <c r="CX150" i="3"/>
  <c r="CX141" i="3"/>
  <c r="CX132" i="3"/>
  <c r="CX123" i="3"/>
  <c r="CX114" i="3"/>
  <c r="CX105" i="3"/>
  <c r="CX95" i="3"/>
  <c r="CX86" i="3"/>
  <c r="CX77" i="3"/>
  <c r="CX68" i="3"/>
  <c r="CX59" i="3"/>
  <c r="CX50" i="3"/>
  <c r="CX41" i="3"/>
  <c r="CX31" i="3"/>
  <c r="CX22" i="3"/>
  <c r="CX13" i="3"/>
  <c r="CX1006" i="3"/>
  <c r="CX997" i="3"/>
  <c r="CX988" i="3"/>
  <c r="CX979" i="3"/>
  <c r="CX970" i="3"/>
  <c r="CX961" i="3"/>
  <c r="CX951" i="3"/>
  <c r="CX942" i="3"/>
  <c r="CX933" i="3"/>
  <c r="CX924" i="3"/>
  <c r="CX915" i="3"/>
  <c r="CX906" i="3"/>
  <c r="CX897" i="3"/>
  <c r="CX887" i="3"/>
  <c r="CX878" i="3"/>
  <c r="CX869" i="3"/>
  <c r="CX860" i="3"/>
  <c r="CX851" i="3"/>
  <c r="CX842" i="3"/>
  <c r="CX833" i="3"/>
  <c r="CX823" i="3"/>
  <c r="CX814" i="3"/>
  <c r="CX805" i="3"/>
  <c r="CX796" i="3"/>
  <c r="CX787" i="3"/>
  <c r="CX778" i="3"/>
  <c r="CX769" i="3"/>
  <c r="CX759" i="3"/>
  <c r="CX750" i="3"/>
  <c r="CX741" i="3"/>
  <c r="CX732" i="3"/>
  <c r="CX723" i="3"/>
  <c r="CX714" i="3"/>
  <c r="CX705" i="3"/>
  <c r="CX695" i="3"/>
  <c r="CX686" i="3"/>
  <c r="CX677" i="3"/>
  <c r="CX668" i="3"/>
  <c r="CX659" i="3"/>
  <c r="CX650" i="3"/>
  <c r="CX641" i="3"/>
  <c r="CX631" i="3"/>
  <c r="CX622" i="3"/>
  <c r="CX613" i="3"/>
  <c r="CX604" i="3"/>
  <c r="CX595" i="3"/>
  <c r="CX586" i="3"/>
  <c r="CX577" i="3"/>
  <c r="CX567" i="3"/>
  <c r="CX558" i="3"/>
  <c r="CX549" i="3"/>
  <c r="CX540" i="3"/>
  <c r="CX531" i="3"/>
  <c r="CX522" i="3"/>
  <c r="CX513" i="3"/>
  <c r="CX503" i="3"/>
  <c r="CX494" i="3"/>
  <c r="CX485" i="3"/>
  <c r="CX476" i="3"/>
  <c r="CX467" i="3"/>
  <c r="CX458" i="3"/>
  <c r="CX449" i="3"/>
  <c r="CX439" i="3"/>
  <c r="CX430" i="3"/>
  <c r="CX421" i="3"/>
  <c r="CX412" i="3"/>
  <c r="CX403" i="3"/>
  <c r="CX394" i="3"/>
  <c r="CX385" i="3"/>
  <c r="CX375" i="3"/>
  <c r="CX366" i="3"/>
  <c r="CX357" i="3"/>
  <c r="CX348" i="3"/>
  <c r="CX339" i="3"/>
  <c r="CX330" i="3"/>
  <c r="CX321" i="3"/>
  <c r="CX311" i="3"/>
  <c r="CX302" i="3"/>
  <c r="CX293" i="3"/>
  <c r="CX284" i="3"/>
  <c r="CX275" i="3"/>
  <c r="CX266" i="3"/>
  <c r="CX257" i="3"/>
  <c r="CX247" i="3"/>
  <c r="CX238" i="3"/>
  <c r="CX229" i="3"/>
  <c r="CX220" i="3"/>
  <c r="CX211" i="3"/>
  <c r="CX202" i="3"/>
  <c r="CX193" i="3"/>
  <c r="CX183" i="3"/>
  <c r="CX174" i="3"/>
  <c r="CX165" i="3"/>
  <c r="CX156" i="3"/>
  <c r="CX147" i="3"/>
  <c r="CX138" i="3"/>
  <c r="CX129" i="3"/>
  <c r="CX119" i="3"/>
  <c r="CX110" i="3"/>
  <c r="CX101" i="3"/>
  <c r="CX92" i="3"/>
  <c r="CX83" i="3"/>
  <c r="CX74" i="3"/>
  <c r="CX65" i="3"/>
  <c r="CX55" i="3"/>
  <c r="CX46" i="3"/>
  <c r="CX37" i="3"/>
  <c r="CX28" i="3"/>
  <c r="CX19" i="3"/>
  <c r="CX11" i="3"/>
  <c r="CX1007" i="3"/>
  <c r="CX995" i="3"/>
  <c r="CX983" i="3"/>
  <c r="CX971" i="3"/>
  <c r="CX958" i="3"/>
  <c r="CX947" i="3"/>
  <c r="CX934" i="3"/>
  <c r="CX922" i="3"/>
  <c r="CX910" i="3"/>
  <c r="CX898" i="3"/>
  <c r="CX885" i="3"/>
  <c r="CX874" i="3"/>
  <c r="CX861" i="3"/>
  <c r="CX849" i="3"/>
  <c r="CX837" i="3"/>
  <c r="CX825" i="3"/>
  <c r="CX812" i="3"/>
  <c r="CX801" i="3"/>
  <c r="CX788" i="3"/>
  <c r="CX775" i="3"/>
  <c r="CX764" i="3"/>
  <c r="CX751" i="3"/>
  <c r="CX739" i="3"/>
  <c r="CX727" i="3"/>
  <c r="CX715" i="3"/>
  <c r="CX702" i="3"/>
  <c r="CX691" i="3"/>
  <c r="CX678" i="3"/>
  <c r="CX666" i="3"/>
  <c r="CX654" i="3"/>
  <c r="CX642" i="3"/>
  <c r="CX629" i="3"/>
  <c r="CX618" i="3"/>
  <c r="CX605" i="3"/>
  <c r="CX593" i="3"/>
  <c r="CX581" i="3"/>
  <c r="CX569" i="3"/>
  <c r="CX556" i="3"/>
  <c r="CX545" i="3"/>
  <c r="CX532" i="3"/>
  <c r="CX519" i="3"/>
  <c r="CX508" i="3"/>
  <c r="CX495" i="3"/>
  <c r="CX483" i="3"/>
  <c r="CX471" i="3"/>
  <c r="CX459" i="3"/>
  <c r="CX446" i="3"/>
  <c r="CX435" i="3"/>
  <c r="CX422" i="3"/>
  <c r="CX410" i="3"/>
  <c r="CX398" i="3"/>
  <c r="CX386" i="3"/>
  <c r="CX373" i="3"/>
  <c r="CX362" i="3"/>
  <c r="CX349" i="3"/>
  <c r="CX337" i="3"/>
  <c r="CX325" i="3"/>
  <c r="CX313" i="3"/>
  <c r="CX300" i="3"/>
  <c r="CX289" i="3"/>
  <c r="CX276" i="3"/>
  <c r="CX263" i="3"/>
  <c r="CX252" i="3"/>
  <c r="CX239" i="3"/>
  <c r="CX227" i="3"/>
  <c r="CX215" i="3"/>
  <c r="CX203" i="3"/>
  <c r="CX190" i="3"/>
  <c r="CX179" i="3"/>
  <c r="CX166" i="3"/>
  <c r="CX154" i="3"/>
  <c r="CX142" i="3"/>
  <c r="CX130" i="3"/>
  <c r="CX117" i="3"/>
  <c r="CX106" i="3"/>
  <c r="CX93" i="3"/>
  <c r="CX81" i="3"/>
  <c r="CX69" i="3"/>
  <c r="CX57" i="3"/>
  <c r="CX44" i="3"/>
  <c r="CX33" i="3"/>
  <c r="CX20" i="3"/>
  <c r="CX1005" i="3"/>
  <c r="CX994" i="3"/>
  <c r="CX981" i="3"/>
  <c r="CX969" i="3"/>
  <c r="CX957" i="3"/>
  <c r="CX945" i="3"/>
  <c r="CX932" i="3"/>
  <c r="CX921" i="3"/>
  <c r="CX908" i="3"/>
  <c r="CX895" i="3"/>
  <c r="CX884" i="3"/>
  <c r="CX871" i="3"/>
  <c r="CX859" i="3"/>
  <c r="CX847" i="3"/>
  <c r="CX835" i="3"/>
  <c r="CX822" i="3"/>
  <c r="CX811" i="3"/>
  <c r="CX798" i="3"/>
  <c r="CX786" i="3"/>
  <c r="CX774" i="3"/>
  <c r="CX762" i="3"/>
  <c r="CX749" i="3"/>
  <c r="CX738" i="3"/>
  <c r="CX725" i="3"/>
  <c r="CX713" i="3"/>
  <c r="CX701" i="3"/>
  <c r="CX689" i="3"/>
  <c r="CX676" i="3"/>
  <c r="CX665" i="3"/>
  <c r="CX652" i="3"/>
  <c r="CX639" i="3"/>
  <c r="CX628" i="3"/>
  <c r="CX615" i="3"/>
  <c r="CX603" i="3"/>
  <c r="CX591" i="3"/>
  <c r="CX579" i="3"/>
  <c r="CX566" i="3"/>
  <c r="CX555" i="3"/>
  <c r="CX542" i="3"/>
  <c r="CX530" i="3"/>
  <c r="CX518" i="3"/>
  <c r="CX506" i="3"/>
  <c r="CX493" i="3"/>
  <c r="CX482" i="3"/>
  <c r="CX469" i="3"/>
  <c r="CX457" i="3"/>
  <c r="CX445" i="3"/>
  <c r="CX433" i="3"/>
  <c r="CX420" i="3"/>
  <c r="CX409" i="3"/>
  <c r="CX396" i="3"/>
  <c r="CX383" i="3"/>
  <c r="CX372" i="3"/>
  <c r="CX359" i="3"/>
  <c r="CX347" i="3"/>
  <c r="CX335" i="3"/>
  <c r="CX323" i="3"/>
  <c r="CX310" i="3"/>
  <c r="CX299" i="3"/>
  <c r="CX286" i="3"/>
  <c r="CX274" i="3"/>
  <c r="CX262" i="3"/>
  <c r="CX250" i="3"/>
  <c r="CX237" i="3"/>
  <c r="CX226" i="3"/>
  <c r="CX213" i="3"/>
  <c r="CX201" i="3"/>
  <c r="CX189" i="3"/>
  <c r="CX177" i="3"/>
  <c r="CX164" i="3"/>
  <c r="CX153" i="3"/>
  <c r="CX140" i="3"/>
  <c r="CX127" i="3"/>
  <c r="CX116" i="3"/>
  <c r="CX103" i="3"/>
  <c r="CX91" i="3"/>
  <c r="CX79" i="3"/>
  <c r="CX67" i="3"/>
  <c r="CX54" i="3"/>
  <c r="CX43" i="3"/>
  <c r="CX30" i="3"/>
  <c r="CX18" i="3"/>
  <c r="CX1004" i="3"/>
  <c r="CX993" i="3"/>
  <c r="CX980" i="3"/>
  <c r="CX967" i="3"/>
  <c r="CX956" i="3"/>
  <c r="CX943" i="3"/>
  <c r="CX931" i="3"/>
  <c r="CX919" i="3"/>
  <c r="CX907" i="3"/>
  <c r="CX894" i="3"/>
  <c r="CX883" i="3"/>
  <c r="CX870" i="3"/>
  <c r="CX858" i="3"/>
  <c r="CX846" i="3"/>
  <c r="CX834" i="3"/>
  <c r="CX821" i="3"/>
  <c r="CX810" i="3"/>
  <c r="CX797" i="3"/>
  <c r="CX785" i="3"/>
  <c r="CX773" i="3"/>
  <c r="CX761" i="3"/>
  <c r="CX748" i="3"/>
  <c r="CX737" i="3"/>
  <c r="CX724" i="3"/>
  <c r="CX711" i="3"/>
  <c r="CX700" i="3"/>
  <c r="CX687" i="3"/>
  <c r="CX675" i="3"/>
  <c r="CX663" i="3"/>
  <c r="CX651" i="3"/>
  <c r="CX638" i="3"/>
  <c r="CX627" i="3"/>
  <c r="CX614" i="3"/>
  <c r="CX602" i="3"/>
  <c r="CX590" i="3"/>
  <c r="CX578" i="3"/>
  <c r="CX565" i="3"/>
  <c r="CX554" i="3"/>
  <c r="CX541" i="3"/>
  <c r="CX529" i="3"/>
  <c r="CX517" i="3"/>
  <c r="CX505" i="3"/>
  <c r="CX492" i="3"/>
  <c r="CX481" i="3"/>
  <c r="CX468" i="3"/>
  <c r="CX455" i="3"/>
  <c r="CX444" i="3"/>
  <c r="CX431" i="3"/>
  <c r="CX419" i="3"/>
  <c r="CX407" i="3"/>
  <c r="CX395" i="3"/>
  <c r="CX382" i="3"/>
  <c r="CX371" i="3"/>
  <c r="CX358" i="3"/>
  <c r="CX346" i="3"/>
  <c r="CX334" i="3"/>
  <c r="CX322" i="3"/>
  <c r="CX309" i="3"/>
  <c r="CX298" i="3"/>
  <c r="CX285" i="3"/>
  <c r="CX273" i="3"/>
  <c r="CX261" i="3"/>
  <c r="CX249" i="3"/>
  <c r="CX236" i="3"/>
  <c r="CX225" i="3"/>
  <c r="CX212" i="3"/>
  <c r="CX199" i="3"/>
  <c r="CX188" i="3"/>
  <c r="CX175" i="3"/>
  <c r="CX163" i="3"/>
  <c r="CX151" i="3"/>
  <c r="CX139" i="3"/>
  <c r="CX126" i="3"/>
  <c r="CX115" i="3"/>
  <c r="CX102" i="3"/>
  <c r="CX90" i="3"/>
  <c r="CX78" i="3"/>
  <c r="CX66" i="3"/>
  <c r="CX53" i="3"/>
  <c r="CX42" i="3"/>
  <c r="CX29" i="3"/>
  <c r="CX17" i="3"/>
  <c r="CX1003" i="3"/>
  <c r="CX990" i="3"/>
  <c r="CX978" i="3"/>
  <c r="CX966" i="3"/>
  <c r="CX954" i="3"/>
  <c r="CX941" i="3"/>
  <c r="CX930" i="3"/>
  <c r="CX917" i="3"/>
  <c r="CX905" i="3"/>
  <c r="CX893" i="3"/>
  <c r="CX881" i="3"/>
  <c r="CX868" i="3"/>
  <c r="CX857" i="3"/>
  <c r="CX844" i="3"/>
  <c r="CX831" i="3"/>
  <c r="CX820" i="3"/>
  <c r="CX807" i="3"/>
  <c r="CX795" i="3"/>
  <c r="CX783" i="3"/>
  <c r="CX771" i="3"/>
  <c r="CX758" i="3"/>
  <c r="CX747" i="3"/>
  <c r="CX734" i="3"/>
  <c r="CX722" i="3"/>
  <c r="CX710" i="3"/>
  <c r="CX698" i="3"/>
  <c r="CX685" i="3"/>
  <c r="CX674" i="3"/>
  <c r="CX661" i="3"/>
  <c r="CX649" i="3"/>
  <c r="CX637" i="3"/>
  <c r="CX625" i="3"/>
  <c r="CX612" i="3"/>
  <c r="CX601" i="3"/>
  <c r="CX588" i="3"/>
  <c r="CX575" i="3"/>
  <c r="CX564" i="3"/>
  <c r="CX551" i="3"/>
  <c r="CX539" i="3"/>
  <c r="CX527" i="3"/>
  <c r="CX515" i="3"/>
  <c r="CX502" i="3"/>
  <c r="CX491" i="3"/>
  <c r="CX478" i="3"/>
  <c r="CX466" i="3"/>
  <c r="CX454" i="3"/>
  <c r="CX442" i="3"/>
  <c r="CX429" i="3"/>
  <c r="CX418" i="3"/>
  <c r="CX405" i="3"/>
  <c r="CX393" i="3"/>
  <c r="CX381" i="3"/>
  <c r="CX369" i="3"/>
  <c r="CX356" i="3"/>
  <c r="CX345" i="3"/>
  <c r="CX332" i="3"/>
  <c r="CX319" i="3"/>
  <c r="CX308" i="3"/>
  <c r="CX295" i="3"/>
  <c r="CX283" i="3"/>
  <c r="CX271" i="3"/>
  <c r="CX259" i="3"/>
  <c r="CX246" i="3"/>
  <c r="CX235" i="3"/>
  <c r="CX222" i="3"/>
  <c r="CX210" i="3"/>
  <c r="CX198" i="3"/>
  <c r="CX186" i="3"/>
  <c r="CX173" i="3"/>
  <c r="CX162" i="3"/>
  <c r="CX149" i="3"/>
  <c r="CX137" i="3"/>
  <c r="CX125" i="3"/>
  <c r="CX113" i="3"/>
  <c r="CX100" i="3"/>
  <c r="CX89" i="3"/>
  <c r="CX76" i="3"/>
  <c r="CX63" i="3"/>
  <c r="CX52" i="3"/>
  <c r="CX39" i="3"/>
  <c r="CX27" i="3"/>
  <c r="CX15" i="3"/>
  <c r="CX1002" i="3"/>
  <c r="CX989" i="3"/>
  <c r="CX977" i="3"/>
  <c r="CX965" i="3"/>
  <c r="CX953" i="3"/>
  <c r="CX940" i="3"/>
  <c r="CX929" i="3"/>
  <c r="CX916" i="3"/>
  <c r="CX903" i="3"/>
  <c r="CX892" i="3"/>
  <c r="CX879" i="3"/>
  <c r="CX867" i="3"/>
  <c r="CX855" i="3"/>
  <c r="CX843" i="3"/>
  <c r="CX830" i="3"/>
  <c r="CX819" i="3"/>
  <c r="CX806" i="3"/>
  <c r="CX794" i="3"/>
  <c r="CX782" i="3"/>
  <c r="CX770" i="3"/>
  <c r="CX757" i="3"/>
  <c r="CX746" i="3"/>
  <c r="CX733" i="3"/>
  <c r="CX721" i="3"/>
  <c r="CX709" i="3"/>
  <c r="CX697" i="3"/>
  <c r="CX684" i="3"/>
  <c r="CX673" i="3"/>
  <c r="CX660" i="3"/>
  <c r="CX647" i="3"/>
  <c r="CX636" i="3"/>
  <c r="CX623" i="3"/>
  <c r="CX611" i="3"/>
  <c r="CX599" i="3"/>
  <c r="CX587" i="3"/>
  <c r="CX574" i="3"/>
  <c r="CX563" i="3"/>
  <c r="CX550" i="3"/>
  <c r="CX538" i="3"/>
  <c r="CX526" i="3"/>
  <c r="CX514" i="3"/>
  <c r="CX501" i="3"/>
  <c r="CX490" i="3"/>
  <c r="CX477" i="3"/>
  <c r="CX465" i="3"/>
  <c r="CX453" i="3"/>
  <c r="CX441" i="3"/>
  <c r="CX428" i="3"/>
  <c r="CX417" i="3"/>
  <c r="CX404" i="3"/>
  <c r="CX391" i="3"/>
  <c r="CX380" i="3"/>
  <c r="CX367" i="3"/>
  <c r="CX355" i="3"/>
  <c r="CX343" i="3"/>
  <c r="CX331" i="3"/>
  <c r="CX318" i="3"/>
  <c r="CX307" i="3"/>
  <c r="CX294" i="3"/>
  <c r="CX282" i="3"/>
  <c r="CX270" i="3"/>
  <c r="CX258" i="3"/>
  <c r="CX245" i="3"/>
  <c r="CX234" i="3"/>
  <c r="CX221" i="3"/>
  <c r="CX209" i="3"/>
  <c r="CX197" i="3"/>
  <c r="CX185" i="3"/>
  <c r="CX172" i="3"/>
  <c r="CX161" i="3"/>
  <c r="CX148" i="3"/>
  <c r="CX135" i="3"/>
  <c r="CX124" i="3"/>
  <c r="CX111" i="3"/>
  <c r="CX99" i="3"/>
  <c r="CX87" i="3"/>
  <c r="CX75" i="3"/>
  <c r="CX62" i="3"/>
  <c r="CX51" i="3"/>
  <c r="CX38" i="3"/>
  <c r="CX26" i="3"/>
  <c r="CX14" i="3"/>
  <c r="CX998" i="3"/>
  <c r="CX986" i="3"/>
  <c r="CX974" i="3"/>
  <c r="CX962" i="3"/>
  <c r="CX949" i="3"/>
  <c r="CX938" i="3"/>
  <c r="CX925" i="3"/>
  <c r="CX913" i="3"/>
  <c r="CX901" i="3"/>
  <c r="CX889" i="3"/>
  <c r="CX876" i="3"/>
  <c r="CX865" i="3"/>
  <c r="CX852" i="3"/>
  <c r="CX839" i="3"/>
  <c r="CX828" i="3"/>
  <c r="CX815" i="3"/>
  <c r="CX803" i="3"/>
  <c r="CX791" i="3"/>
  <c r="CX779" i="3"/>
  <c r="CX766" i="3"/>
  <c r="CX755" i="3"/>
  <c r="CX742" i="3"/>
  <c r="CX730" i="3"/>
  <c r="CX718" i="3"/>
  <c r="CX706" i="3"/>
  <c r="CX693" i="3"/>
  <c r="CX682" i="3"/>
  <c r="CX669" i="3"/>
  <c r="CX657" i="3"/>
  <c r="CX645" i="3"/>
  <c r="CX633" i="3"/>
  <c r="CX620" i="3"/>
  <c r="CX609" i="3"/>
  <c r="CX596" i="3"/>
  <c r="CX583" i="3"/>
  <c r="CX572" i="3"/>
  <c r="CX559" i="3"/>
  <c r="CX547" i="3"/>
  <c r="CX535" i="3"/>
  <c r="CX523" i="3"/>
  <c r="CX510" i="3"/>
  <c r="CX499" i="3"/>
  <c r="CX486" i="3"/>
  <c r="CX474" i="3"/>
  <c r="CX462" i="3"/>
  <c r="CX450" i="3"/>
  <c r="CX437" i="3"/>
  <c r="CX426" i="3"/>
  <c r="CX413" i="3"/>
  <c r="CX401" i="3"/>
  <c r="CX389" i="3"/>
  <c r="CX377" i="3"/>
  <c r="CX364" i="3"/>
  <c r="CX353" i="3"/>
  <c r="CX340" i="3"/>
  <c r="CX327" i="3"/>
  <c r="CX316" i="3"/>
  <c r="CX303" i="3"/>
  <c r="CX291" i="3"/>
  <c r="CX279" i="3"/>
  <c r="CX267" i="3"/>
  <c r="CX254" i="3"/>
  <c r="CX243" i="3"/>
  <c r="CX230" i="3"/>
  <c r="CX218" i="3"/>
  <c r="CX206" i="3"/>
  <c r="CX194" i="3"/>
  <c r="CX181" i="3"/>
  <c r="CX170" i="3"/>
  <c r="CX157" i="3"/>
  <c r="CX145" i="3"/>
  <c r="CX133" i="3"/>
  <c r="CX121" i="3"/>
  <c r="CX108" i="3"/>
  <c r="CX97" i="3"/>
  <c r="CX84" i="3"/>
  <c r="CX71" i="3"/>
  <c r="CX60" i="3"/>
  <c r="CX47" i="3"/>
  <c r="CX35" i="3"/>
  <c r="CX23" i="3"/>
  <c r="CX985" i="3"/>
  <c r="CX935" i="3"/>
  <c r="CX886" i="3"/>
  <c r="CX838" i="3"/>
  <c r="CX789" i="3"/>
  <c r="CX740" i="3"/>
  <c r="CX692" i="3"/>
  <c r="CX643" i="3"/>
  <c r="CX594" i="3"/>
  <c r="CX546" i="3"/>
  <c r="CX497" i="3"/>
  <c r="CX447" i="3"/>
  <c r="CX399" i="3"/>
  <c r="CX350" i="3"/>
  <c r="CX301" i="3"/>
  <c r="CX253" i="3"/>
  <c r="CX204" i="3"/>
  <c r="CX155" i="3"/>
  <c r="CX107" i="3"/>
  <c r="CX58" i="3"/>
  <c r="CX975" i="3"/>
  <c r="CX926" i="3"/>
  <c r="CX877" i="3"/>
  <c r="CX829" i="3"/>
  <c r="CX780" i="3"/>
  <c r="CX731" i="3"/>
  <c r="CX683" i="3"/>
  <c r="CX634" i="3"/>
  <c r="CX585" i="3"/>
  <c r="CX537" i="3"/>
  <c r="CX487" i="3"/>
  <c r="CX438" i="3"/>
  <c r="CX390" i="3"/>
  <c r="CX341" i="3"/>
  <c r="CX292" i="3"/>
  <c r="CX244" i="3"/>
  <c r="CX195" i="3"/>
  <c r="CX146" i="3"/>
  <c r="CX98" i="3"/>
  <c r="CX49" i="3"/>
  <c r="CX972" i="3"/>
  <c r="CX923" i="3"/>
  <c r="CX875" i="3"/>
  <c r="CX826" i="3"/>
  <c r="CX777" i="3"/>
  <c r="CX729" i="3"/>
  <c r="CX679" i="3"/>
  <c r="CX630" i="3"/>
  <c r="CX582" i="3"/>
  <c r="CX533" i="3"/>
  <c r="CX484" i="3"/>
  <c r="CX436" i="3"/>
  <c r="CX387" i="3"/>
  <c r="CX338" i="3"/>
  <c r="CX290" i="3"/>
  <c r="CX241" i="3"/>
  <c r="CX191" i="3"/>
  <c r="CX143" i="3"/>
  <c r="CX94" i="3"/>
  <c r="CX45" i="3"/>
  <c r="CX963" i="3"/>
  <c r="CX914" i="3"/>
  <c r="CX866" i="3"/>
  <c r="CX817" i="3"/>
  <c r="CX767" i="3"/>
  <c r="CX719" i="3"/>
  <c r="CX670" i="3"/>
  <c r="CX621" i="3"/>
  <c r="CX573" i="3"/>
  <c r="CX524" i="3"/>
  <c r="CX475" i="3"/>
  <c r="CX427" i="3"/>
  <c r="CX378" i="3"/>
  <c r="CX329" i="3"/>
  <c r="CX281" i="3"/>
  <c r="CX231" i="3"/>
  <c r="CX182" i="3"/>
  <c r="CX134" i="3"/>
  <c r="CX85" i="3"/>
  <c r="CX36" i="3"/>
  <c r="CX1009" i="3"/>
  <c r="CX959" i="3"/>
  <c r="CX911" i="3"/>
  <c r="CX862" i="3"/>
  <c r="CX813" i="3"/>
  <c r="CX765" i="3"/>
  <c r="CX716" i="3"/>
  <c r="CX667" i="3"/>
  <c r="CX619" i="3"/>
  <c r="CX570" i="3"/>
  <c r="CX521" i="3"/>
  <c r="CX473" i="3"/>
  <c r="CX423" i="3"/>
  <c r="CX374" i="3"/>
  <c r="CX326" i="3"/>
  <c r="CX277" i="3"/>
  <c r="CX228" i="3"/>
  <c r="CX180" i="3"/>
  <c r="CX131" i="3"/>
  <c r="CX82" i="3"/>
  <c r="CX34" i="3"/>
  <c r="CX999" i="3"/>
  <c r="CX950" i="3"/>
  <c r="CX902" i="3"/>
  <c r="CX853" i="3"/>
  <c r="CX804" i="3"/>
  <c r="CX756" i="3"/>
  <c r="CX707" i="3"/>
  <c r="CX658" i="3"/>
  <c r="CX610" i="3"/>
  <c r="CX561" i="3"/>
  <c r="CX511" i="3"/>
  <c r="CX463" i="3"/>
  <c r="CX414" i="3"/>
  <c r="CX365" i="3"/>
  <c r="CX317" i="3"/>
  <c r="CX268" i="3"/>
  <c r="CX219" i="3"/>
  <c r="CX171" i="3"/>
  <c r="CX122" i="3"/>
  <c r="CX73" i="3"/>
  <c r="CX25" i="3"/>
  <c r="CX996" i="3"/>
  <c r="CX948" i="3"/>
  <c r="CX899" i="3"/>
  <c r="CX850" i="3"/>
  <c r="CX802" i="3"/>
  <c r="CX753" i="3"/>
  <c r="CX703" i="3"/>
  <c r="CX655" i="3"/>
  <c r="CX606" i="3"/>
  <c r="CX557" i="3"/>
  <c r="CX509" i="3"/>
  <c r="CX460" i="3"/>
  <c r="CX411" i="3"/>
  <c r="CX363" i="3"/>
  <c r="CX314" i="3"/>
  <c r="CX265" i="3"/>
  <c r="CX217" i="3"/>
  <c r="CX167" i="3"/>
  <c r="CX118" i="3"/>
  <c r="CX70" i="3"/>
  <c r="CX21" i="3"/>
  <c r="CX987" i="3"/>
  <c r="CX939" i="3"/>
  <c r="CX890" i="3"/>
  <c r="CX841" i="3"/>
  <c r="CX793" i="3"/>
  <c r="CX743" i="3"/>
  <c r="CX694" i="3"/>
  <c r="CX646" i="3"/>
  <c r="CX597" i="3"/>
  <c r="CX548" i="3"/>
  <c r="CX500" i="3"/>
  <c r="CX451" i="3"/>
  <c r="CX402" i="3"/>
  <c r="CX354" i="3"/>
  <c r="CX305" i="3"/>
  <c r="CX255" i="3"/>
  <c r="CX207" i="3"/>
  <c r="CX158" i="3"/>
  <c r="CX109" i="3"/>
  <c r="CX61" i="3"/>
  <c r="CX12" i="3"/>
  <c r="DI1008" i="3"/>
  <c r="DI1000" i="3"/>
  <c r="DI992" i="3"/>
  <c r="DI984" i="3"/>
  <c r="DI976" i="3"/>
  <c r="DI968" i="3"/>
  <c r="DI960" i="3"/>
  <c r="DI952" i="3"/>
  <c r="DI944" i="3"/>
  <c r="DI936" i="3"/>
  <c r="DI928" i="3"/>
  <c r="DI920" i="3"/>
  <c r="DI912" i="3"/>
  <c r="DI904" i="3"/>
  <c r="DI896" i="3"/>
  <c r="DI888" i="3"/>
  <c r="DI880" i="3"/>
  <c r="DI872" i="3"/>
  <c r="DI864" i="3"/>
  <c r="DI856" i="3"/>
  <c r="DI848" i="3"/>
  <c r="DI840" i="3"/>
  <c r="DI832" i="3"/>
  <c r="DI824" i="3"/>
  <c r="DI816" i="3"/>
  <c r="DI808" i="3"/>
  <c r="DI800" i="3"/>
  <c r="DI792" i="3"/>
  <c r="DI784" i="3"/>
  <c r="DI776" i="3"/>
  <c r="DI768" i="3"/>
  <c r="DI760" i="3"/>
  <c r="DI752" i="3"/>
  <c r="DI744" i="3"/>
  <c r="DI736" i="3"/>
  <c r="DI728" i="3"/>
  <c r="DI720" i="3"/>
  <c r="DI712" i="3"/>
  <c r="DI704" i="3"/>
  <c r="DI696" i="3"/>
  <c r="DI688" i="3"/>
  <c r="DI680" i="3"/>
  <c r="DI672" i="3"/>
  <c r="DI664" i="3"/>
  <c r="DI656" i="3"/>
  <c r="DI648" i="3"/>
  <c r="DI640" i="3"/>
  <c r="DI632" i="3"/>
  <c r="DI624" i="3"/>
  <c r="DI616" i="3"/>
  <c r="DI608" i="3"/>
  <c r="DI600" i="3"/>
  <c r="DI592" i="3"/>
  <c r="DI584" i="3"/>
  <c r="DI576" i="3"/>
  <c r="DI568" i="3"/>
  <c r="DI560" i="3"/>
  <c r="DI552" i="3"/>
  <c r="DI544" i="3"/>
  <c r="DI536" i="3"/>
  <c r="DI528" i="3"/>
  <c r="DI520" i="3"/>
  <c r="DI512" i="3"/>
  <c r="DI504" i="3"/>
  <c r="DI496" i="3"/>
  <c r="DI488" i="3"/>
  <c r="DI480" i="3"/>
  <c r="DI472" i="3"/>
  <c r="DI464" i="3"/>
  <c r="DI456" i="3"/>
  <c r="DI448" i="3"/>
  <c r="DI440" i="3"/>
  <c r="DI432" i="3"/>
  <c r="DI424" i="3"/>
  <c r="DI416" i="3"/>
  <c r="DI408" i="3"/>
  <c r="DI400" i="3"/>
  <c r="DI392" i="3"/>
  <c r="DI384" i="3"/>
  <c r="DI376" i="3"/>
  <c r="DI368" i="3"/>
  <c r="DI360" i="3"/>
  <c r="DI352" i="3"/>
  <c r="DI344" i="3"/>
  <c r="DI336" i="3"/>
  <c r="DI328" i="3"/>
  <c r="DI320" i="3"/>
  <c r="DI312" i="3"/>
  <c r="DI304" i="3"/>
  <c r="DI296" i="3"/>
  <c r="DI288" i="3"/>
  <c r="DI280" i="3"/>
  <c r="DI272" i="3"/>
  <c r="DI264" i="3"/>
  <c r="DI256" i="3"/>
  <c r="DI248" i="3"/>
  <c r="DI240" i="3"/>
  <c r="DI232" i="3"/>
  <c r="DI224" i="3"/>
  <c r="DI216" i="3"/>
  <c r="DI208" i="3"/>
  <c r="DI200" i="3"/>
  <c r="DI192" i="3"/>
  <c r="DI184" i="3"/>
  <c r="DI176" i="3"/>
  <c r="DI168" i="3"/>
  <c r="DI160" i="3"/>
  <c r="DI152" i="3"/>
  <c r="DI144" i="3"/>
  <c r="DI136" i="3"/>
  <c r="DI128" i="3"/>
  <c r="DI120" i="3"/>
  <c r="DI112" i="3"/>
  <c r="DI104" i="3"/>
  <c r="DI96" i="3"/>
  <c r="DI88" i="3"/>
  <c r="DI80" i="3"/>
  <c r="DI72" i="3"/>
  <c r="DI64" i="3"/>
  <c r="DI56" i="3"/>
  <c r="DI48" i="3"/>
  <c r="DI40" i="3"/>
  <c r="DI32" i="3"/>
  <c r="DI24" i="3"/>
  <c r="DI16" i="3"/>
  <c r="DI1003" i="3"/>
  <c r="DI994" i="3"/>
  <c r="DI985" i="3"/>
  <c r="DI975" i="3"/>
  <c r="DI966" i="3"/>
  <c r="DI957" i="3"/>
  <c r="DI948" i="3"/>
  <c r="DI939" i="3"/>
  <c r="DI930" i="3"/>
  <c r="DI921" i="3"/>
  <c r="DI911" i="3"/>
  <c r="DI902" i="3"/>
  <c r="DI893" i="3"/>
  <c r="DI884" i="3"/>
  <c r="DI875" i="3"/>
  <c r="DI866" i="3"/>
  <c r="DI857" i="3"/>
  <c r="DI847" i="3"/>
  <c r="DI838" i="3"/>
  <c r="DI829" i="3"/>
  <c r="DI820" i="3"/>
  <c r="DI811" i="3"/>
  <c r="DI802" i="3"/>
  <c r="DI793" i="3"/>
  <c r="DI783" i="3"/>
  <c r="DI774" i="3"/>
  <c r="DI765" i="3"/>
  <c r="DI756" i="3"/>
  <c r="DI747" i="3"/>
  <c r="DI738" i="3"/>
  <c r="DI729" i="3"/>
  <c r="DI719" i="3"/>
  <c r="DI710" i="3"/>
  <c r="DI701" i="3"/>
  <c r="DI692" i="3"/>
  <c r="DI683" i="3"/>
  <c r="DI674" i="3"/>
  <c r="DI665" i="3"/>
  <c r="DI655" i="3"/>
  <c r="DI646" i="3"/>
  <c r="DI637" i="3"/>
  <c r="DI628" i="3"/>
  <c r="DI619" i="3"/>
  <c r="DI610" i="3"/>
  <c r="DI601" i="3"/>
  <c r="DI591" i="3"/>
  <c r="DI582" i="3"/>
  <c r="DI573" i="3"/>
  <c r="DI564" i="3"/>
  <c r="DI555" i="3"/>
  <c r="DI546" i="3"/>
  <c r="DI537" i="3"/>
  <c r="DI527" i="3"/>
  <c r="DI518" i="3"/>
  <c r="DI509" i="3"/>
  <c r="DI500" i="3"/>
  <c r="DI491" i="3"/>
  <c r="DI482" i="3"/>
  <c r="DI473" i="3"/>
  <c r="DI463" i="3"/>
  <c r="DI454" i="3"/>
  <c r="DI445" i="3"/>
  <c r="DI436" i="3"/>
  <c r="DI427" i="3"/>
  <c r="DI418" i="3"/>
  <c r="DI409" i="3"/>
  <c r="DI399" i="3"/>
  <c r="DI390" i="3"/>
  <c r="DI381" i="3"/>
  <c r="DI372" i="3"/>
  <c r="DI363" i="3"/>
  <c r="DI354" i="3"/>
  <c r="DI345" i="3"/>
  <c r="DI335" i="3"/>
  <c r="DI326" i="3"/>
  <c r="DI317" i="3"/>
  <c r="DI308" i="3"/>
  <c r="DI299" i="3"/>
  <c r="DI290" i="3"/>
  <c r="DI281" i="3"/>
  <c r="DI271" i="3"/>
  <c r="DI262" i="3"/>
  <c r="DI253" i="3"/>
  <c r="DI244" i="3"/>
  <c r="DI235" i="3"/>
  <c r="DI226" i="3"/>
  <c r="DI217" i="3"/>
  <c r="DI207" i="3"/>
  <c r="DI198" i="3"/>
  <c r="DI189" i="3"/>
  <c r="DI180" i="3"/>
  <c r="DI171" i="3"/>
  <c r="DI162" i="3"/>
  <c r="DI153" i="3"/>
  <c r="DI143" i="3"/>
  <c r="DI134" i="3"/>
  <c r="DI125" i="3"/>
  <c r="DI116" i="3"/>
  <c r="DI107" i="3"/>
  <c r="DI98" i="3"/>
  <c r="DI89" i="3"/>
  <c r="DI79" i="3"/>
  <c r="DI70" i="3"/>
  <c r="DI61" i="3"/>
  <c r="DI52" i="3"/>
  <c r="DI43" i="3"/>
  <c r="DI34" i="3"/>
  <c r="DI25" i="3"/>
  <c r="DI15" i="3"/>
  <c r="DI1002" i="3"/>
  <c r="DI993" i="3"/>
  <c r="DI983" i="3"/>
  <c r="DI974" i="3"/>
  <c r="DI965" i="3"/>
  <c r="DI956" i="3"/>
  <c r="DI947" i="3"/>
  <c r="DI938" i="3"/>
  <c r="DI929" i="3"/>
  <c r="DI919" i="3"/>
  <c r="DI910" i="3"/>
  <c r="DI901" i="3"/>
  <c r="DI892" i="3"/>
  <c r="DI883" i="3"/>
  <c r="DI874" i="3"/>
  <c r="DI865" i="3"/>
  <c r="DI855" i="3"/>
  <c r="DI846" i="3"/>
  <c r="DI837" i="3"/>
  <c r="DI828" i="3"/>
  <c r="DI819" i="3"/>
  <c r="DI810" i="3"/>
  <c r="DI801" i="3"/>
  <c r="DI791" i="3"/>
  <c r="DI782" i="3"/>
  <c r="DI773" i="3"/>
  <c r="DI764" i="3"/>
  <c r="DI755" i="3"/>
  <c r="DI746" i="3"/>
  <c r="DI737" i="3"/>
  <c r="DI727" i="3"/>
  <c r="DI718" i="3"/>
  <c r="DI709" i="3"/>
  <c r="DI700" i="3"/>
  <c r="DI691" i="3"/>
  <c r="DI682" i="3"/>
  <c r="DI673" i="3"/>
  <c r="DI663" i="3"/>
  <c r="DI654" i="3"/>
  <c r="DI645" i="3"/>
  <c r="DI636" i="3"/>
  <c r="DI627" i="3"/>
  <c r="DI618" i="3"/>
  <c r="DI609" i="3"/>
  <c r="DI599" i="3"/>
  <c r="DI590" i="3"/>
  <c r="DI581" i="3"/>
  <c r="DI572" i="3"/>
  <c r="DI563" i="3"/>
  <c r="DI554" i="3"/>
  <c r="DI545" i="3"/>
  <c r="DI535" i="3"/>
  <c r="DI526" i="3"/>
  <c r="DI517" i="3"/>
  <c r="DI508" i="3"/>
  <c r="DI499" i="3"/>
  <c r="DI490" i="3"/>
  <c r="DI481" i="3"/>
  <c r="DI471" i="3"/>
  <c r="DI462" i="3"/>
  <c r="DI453" i="3"/>
  <c r="DI444" i="3"/>
  <c r="DI435" i="3"/>
  <c r="DI426" i="3"/>
  <c r="DI417" i="3"/>
  <c r="DI407" i="3"/>
  <c r="DI398" i="3"/>
  <c r="DI389" i="3"/>
  <c r="DI380" i="3"/>
  <c r="DI371" i="3"/>
  <c r="DI362" i="3"/>
  <c r="DI353" i="3"/>
  <c r="DI343" i="3"/>
  <c r="DI334" i="3"/>
  <c r="DI325" i="3"/>
  <c r="DI316" i="3"/>
  <c r="DI307" i="3"/>
  <c r="DI298" i="3"/>
  <c r="DI289" i="3"/>
  <c r="DI279" i="3"/>
  <c r="DI270" i="3"/>
  <c r="DI261" i="3"/>
  <c r="DI252" i="3"/>
  <c r="DI243" i="3"/>
  <c r="DI234" i="3"/>
  <c r="DI225" i="3"/>
  <c r="DI215" i="3"/>
  <c r="DI206" i="3"/>
  <c r="DI197" i="3"/>
  <c r="DI188" i="3"/>
  <c r="DI179" i="3"/>
  <c r="DI170" i="3"/>
  <c r="DI161" i="3"/>
  <c r="DI151" i="3"/>
  <c r="DI142" i="3"/>
  <c r="DI133" i="3"/>
  <c r="DI124" i="3"/>
  <c r="DI115" i="3"/>
  <c r="DI106" i="3"/>
  <c r="DI97" i="3"/>
  <c r="DI87" i="3"/>
  <c r="DI78" i="3"/>
  <c r="DI69" i="3"/>
  <c r="DI60" i="3"/>
  <c r="DI51" i="3"/>
  <c r="DI42" i="3"/>
  <c r="DI33" i="3"/>
  <c r="DI23" i="3"/>
  <c r="DI14" i="3"/>
  <c r="DI1001" i="3"/>
  <c r="DI991" i="3"/>
  <c r="DI982" i="3"/>
  <c r="DI973" i="3"/>
  <c r="DI964" i="3"/>
  <c r="DI955" i="3"/>
  <c r="DI946" i="3"/>
  <c r="DI937" i="3"/>
  <c r="DI927" i="3"/>
  <c r="DI918" i="3"/>
  <c r="DI909" i="3"/>
  <c r="DI900" i="3"/>
  <c r="DI891" i="3"/>
  <c r="DI882" i="3"/>
  <c r="DI873" i="3"/>
  <c r="DI863" i="3"/>
  <c r="DI854" i="3"/>
  <c r="DI845" i="3"/>
  <c r="DI836" i="3"/>
  <c r="DI827" i="3"/>
  <c r="DI818" i="3"/>
  <c r="DI809" i="3"/>
  <c r="DI799" i="3"/>
  <c r="DI790" i="3"/>
  <c r="DI781" i="3"/>
  <c r="DI772" i="3"/>
  <c r="DI763" i="3"/>
  <c r="DI754" i="3"/>
  <c r="DI745" i="3"/>
  <c r="DI735" i="3"/>
  <c r="DI726" i="3"/>
  <c r="DI717" i="3"/>
  <c r="DI708" i="3"/>
  <c r="DI699" i="3"/>
  <c r="DI690" i="3"/>
  <c r="DI681" i="3"/>
  <c r="DI671" i="3"/>
  <c r="DI662" i="3"/>
  <c r="DI653" i="3"/>
  <c r="DI644" i="3"/>
  <c r="DI635" i="3"/>
  <c r="DI626" i="3"/>
  <c r="DI617" i="3"/>
  <c r="DI607" i="3"/>
  <c r="DI598" i="3"/>
  <c r="DI589" i="3"/>
  <c r="DI580" i="3"/>
  <c r="DI571" i="3"/>
  <c r="DI562" i="3"/>
  <c r="DI553" i="3"/>
  <c r="DI543" i="3"/>
  <c r="DI534" i="3"/>
  <c r="DI525" i="3"/>
  <c r="DI516" i="3"/>
  <c r="DI507" i="3"/>
  <c r="DI498" i="3"/>
  <c r="DI489" i="3"/>
  <c r="DI479" i="3"/>
  <c r="DI470" i="3"/>
  <c r="DI461" i="3"/>
  <c r="DI452" i="3"/>
  <c r="DI443" i="3"/>
  <c r="DI434" i="3"/>
  <c r="DI425" i="3"/>
  <c r="DI415" i="3"/>
  <c r="DI406" i="3"/>
  <c r="DI397" i="3"/>
  <c r="DI388" i="3"/>
  <c r="DI379" i="3"/>
  <c r="DI370" i="3"/>
  <c r="DI361" i="3"/>
  <c r="DI351" i="3"/>
  <c r="DI342" i="3"/>
  <c r="DI333" i="3"/>
  <c r="DI324" i="3"/>
  <c r="DI315" i="3"/>
  <c r="DI306" i="3"/>
  <c r="DI297" i="3"/>
  <c r="DI287" i="3"/>
  <c r="DI278" i="3"/>
  <c r="DI269" i="3"/>
  <c r="DI260" i="3"/>
  <c r="DI251" i="3"/>
  <c r="DI242" i="3"/>
  <c r="DI233" i="3"/>
  <c r="DI223" i="3"/>
  <c r="DI214" i="3"/>
  <c r="DI205" i="3"/>
  <c r="DI196" i="3"/>
  <c r="DI187" i="3"/>
  <c r="DI178" i="3"/>
  <c r="DI169" i="3"/>
  <c r="DI159" i="3"/>
  <c r="DI150" i="3"/>
  <c r="DI141" i="3"/>
  <c r="DI132" i="3"/>
  <c r="DI123" i="3"/>
  <c r="DI114" i="3"/>
  <c r="DI105" i="3"/>
  <c r="DI95" i="3"/>
  <c r="DI86" i="3"/>
  <c r="DI77" i="3"/>
  <c r="DI68" i="3"/>
  <c r="DI59" i="3"/>
  <c r="DI50" i="3"/>
  <c r="DI41" i="3"/>
  <c r="DI31" i="3"/>
  <c r="DI22" i="3"/>
  <c r="DI13" i="3"/>
  <c r="DI1007" i="3"/>
  <c r="DI998" i="3"/>
  <c r="DI989" i="3"/>
  <c r="DI980" i="3"/>
  <c r="DI971" i="3"/>
  <c r="DI962" i="3"/>
  <c r="DI953" i="3"/>
  <c r="DI943" i="3"/>
  <c r="DI934" i="3"/>
  <c r="DI925" i="3"/>
  <c r="DI916" i="3"/>
  <c r="DI907" i="3"/>
  <c r="DI898" i="3"/>
  <c r="DI889" i="3"/>
  <c r="DI879" i="3"/>
  <c r="DI870" i="3"/>
  <c r="DI861" i="3"/>
  <c r="DI852" i="3"/>
  <c r="DI843" i="3"/>
  <c r="DI834" i="3"/>
  <c r="DI825" i="3"/>
  <c r="DI815" i="3"/>
  <c r="DI806" i="3"/>
  <c r="DI797" i="3"/>
  <c r="DI788" i="3"/>
  <c r="DI779" i="3"/>
  <c r="DI770" i="3"/>
  <c r="DI761" i="3"/>
  <c r="DI751" i="3"/>
  <c r="DI742" i="3"/>
  <c r="DI733" i="3"/>
  <c r="DI724" i="3"/>
  <c r="DI715" i="3"/>
  <c r="DI706" i="3"/>
  <c r="DI697" i="3"/>
  <c r="DI687" i="3"/>
  <c r="DI678" i="3"/>
  <c r="DI669" i="3"/>
  <c r="DI660" i="3"/>
  <c r="DI651" i="3"/>
  <c r="DI642" i="3"/>
  <c r="DI633" i="3"/>
  <c r="DI623" i="3"/>
  <c r="DI614" i="3"/>
  <c r="DI605" i="3"/>
  <c r="DI596" i="3"/>
  <c r="DI587" i="3"/>
  <c r="DI578" i="3"/>
  <c r="DI569" i="3"/>
  <c r="DI559" i="3"/>
  <c r="DI550" i="3"/>
  <c r="DI541" i="3"/>
  <c r="DI532" i="3"/>
  <c r="DI523" i="3"/>
  <c r="DI514" i="3"/>
  <c r="DI505" i="3"/>
  <c r="DI495" i="3"/>
  <c r="DI486" i="3"/>
  <c r="DI477" i="3"/>
  <c r="DI468" i="3"/>
  <c r="DI459" i="3"/>
  <c r="DI450" i="3"/>
  <c r="DI441" i="3"/>
  <c r="DI431" i="3"/>
  <c r="DI422" i="3"/>
  <c r="DI413" i="3"/>
  <c r="DI404" i="3"/>
  <c r="DI395" i="3"/>
  <c r="DI386" i="3"/>
  <c r="DI377" i="3"/>
  <c r="DI367" i="3"/>
  <c r="DI358" i="3"/>
  <c r="DI349" i="3"/>
  <c r="DI340" i="3"/>
  <c r="DI331" i="3"/>
  <c r="DI322" i="3"/>
  <c r="DI313" i="3"/>
  <c r="DI303" i="3"/>
  <c r="DI294" i="3"/>
  <c r="DI285" i="3"/>
  <c r="DI276" i="3"/>
  <c r="DI267" i="3"/>
  <c r="DI258" i="3"/>
  <c r="DI249" i="3"/>
  <c r="DI239" i="3"/>
  <c r="DI230" i="3"/>
  <c r="DI221" i="3"/>
  <c r="DI212" i="3"/>
  <c r="DI203" i="3"/>
  <c r="DI194" i="3"/>
  <c r="DI185" i="3"/>
  <c r="DI175" i="3"/>
  <c r="DI166" i="3"/>
  <c r="DI157" i="3"/>
  <c r="DI148" i="3"/>
  <c r="DI139" i="3"/>
  <c r="DI130" i="3"/>
  <c r="DI121" i="3"/>
  <c r="DI111" i="3"/>
  <c r="DI102" i="3"/>
  <c r="DI93" i="3"/>
  <c r="DI84" i="3"/>
  <c r="DI75" i="3"/>
  <c r="DI66" i="3"/>
  <c r="DI57" i="3"/>
  <c r="DI47" i="3"/>
  <c r="DI38" i="3"/>
  <c r="DI29" i="3"/>
  <c r="DI20" i="3"/>
  <c r="DI1005" i="3"/>
  <c r="DI996" i="3"/>
  <c r="DI987" i="3"/>
  <c r="DI978" i="3"/>
  <c r="DI969" i="3"/>
  <c r="DI959" i="3"/>
  <c r="DI950" i="3"/>
  <c r="DI941" i="3"/>
  <c r="DI932" i="3"/>
  <c r="DI923" i="3"/>
  <c r="DI914" i="3"/>
  <c r="DI905" i="3"/>
  <c r="DI895" i="3"/>
  <c r="DI886" i="3"/>
  <c r="DI877" i="3"/>
  <c r="DI868" i="3"/>
  <c r="DI859" i="3"/>
  <c r="DI850" i="3"/>
  <c r="DI841" i="3"/>
  <c r="DI831" i="3"/>
  <c r="DI822" i="3"/>
  <c r="DI813" i="3"/>
  <c r="DI804" i="3"/>
  <c r="DI795" i="3"/>
  <c r="DI786" i="3"/>
  <c r="DI777" i="3"/>
  <c r="DI767" i="3"/>
  <c r="DI758" i="3"/>
  <c r="DI749" i="3"/>
  <c r="DI740" i="3"/>
  <c r="DI731" i="3"/>
  <c r="DI722" i="3"/>
  <c r="DI713" i="3"/>
  <c r="DI703" i="3"/>
  <c r="DI694" i="3"/>
  <c r="DI685" i="3"/>
  <c r="DI676" i="3"/>
  <c r="DI667" i="3"/>
  <c r="DI658" i="3"/>
  <c r="DI649" i="3"/>
  <c r="DI639" i="3"/>
  <c r="DI630" i="3"/>
  <c r="DI621" i="3"/>
  <c r="DI612" i="3"/>
  <c r="DI603" i="3"/>
  <c r="DI594" i="3"/>
  <c r="DI585" i="3"/>
  <c r="DI575" i="3"/>
  <c r="DI566" i="3"/>
  <c r="DI557" i="3"/>
  <c r="DI548" i="3"/>
  <c r="DI539" i="3"/>
  <c r="DI530" i="3"/>
  <c r="DI521" i="3"/>
  <c r="DI511" i="3"/>
  <c r="DI502" i="3"/>
  <c r="DI493" i="3"/>
  <c r="DI484" i="3"/>
  <c r="DI475" i="3"/>
  <c r="DI466" i="3"/>
  <c r="DI457" i="3"/>
  <c r="DI447" i="3"/>
  <c r="DI438" i="3"/>
  <c r="DI429" i="3"/>
  <c r="DI420" i="3"/>
  <c r="DI411" i="3"/>
  <c r="DI402" i="3"/>
  <c r="DI393" i="3"/>
  <c r="DI383" i="3"/>
  <c r="DI374" i="3"/>
  <c r="DI365" i="3"/>
  <c r="DI356" i="3"/>
  <c r="DI347" i="3"/>
  <c r="DI338" i="3"/>
  <c r="DI329" i="3"/>
  <c r="DI319" i="3"/>
  <c r="DI310" i="3"/>
  <c r="DI301" i="3"/>
  <c r="DI292" i="3"/>
  <c r="DI283" i="3"/>
  <c r="DI274" i="3"/>
  <c r="DI265" i="3"/>
  <c r="DI255" i="3"/>
  <c r="DI246" i="3"/>
  <c r="DI237" i="3"/>
  <c r="DI228" i="3"/>
  <c r="DI219" i="3"/>
  <c r="DI210" i="3"/>
  <c r="DI201" i="3"/>
  <c r="DI191" i="3"/>
  <c r="DI182" i="3"/>
  <c r="DI173" i="3"/>
  <c r="DI164" i="3"/>
  <c r="DI155" i="3"/>
  <c r="DI146" i="3"/>
  <c r="DI137" i="3"/>
  <c r="DI127" i="3"/>
  <c r="DI118" i="3"/>
  <c r="DI109" i="3"/>
  <c r="DI100" i="3"/>
  <c r="DI91" i="3"/>
  <c r="DI82" i="3"/>
  <c r="DI73" i="3"/>
  <c r="DI63" i="3"/>
  <c r="DI54" i="3"/>
  <c r="DI45" i="3"/>
  <c r="DI36" i="3"/>
  <c r="DI27" i="3"/>
  <c r="DI18" i="3"/>
  <c r="DI1004" i="3"/>
  <c r="DI995" i="3"/>
  <c r="DI986" i="3"/>
  <c r="DI977" i="3"/>
  <c r="DI967" i="3"/>
  <c r="DI958" i="3"/>
  <c r="DI949" i="3"/>
  <c r="DI940" i="3"/>
  <c r="DI931" i="3"/>
  <c r="DI922" i="3"/>
  <c r="DI913" i="3"/>
  <c r="DI903" i="3"/>
  <c r="DI894" i="3"/>
  <c r="DI885" i="3"/>
  <c r="DI876" i="3"/>
  <c r="DI867" i="3"/>
  <c r="DI858" i="3"/>
  <c r="DI849" i="3"/>
  <c r="DI839" i="3"/>
  <c r="DI830" i="3"/>
  <c r="DI821" i="3"/>
  <c r="DI812" i="3"/>
  <c r="DI803" i="3"/>
  <c r="DI794" i="3"/>
  <c r="DI785" i="3"/>
  <c r="DI775" i="3"/>
  <c r="DI766" i="3"/>
  <c r="DI757" i="3"/>
  <c r="DI748" i="3"/>
  <c r="DI739" i="3"/>
  <c r="DI730" i="3"/>
  <c r="DI721" i="3"/>
  <c r="DI711" i="3"/>
  <c r="DI702" i="3"/>
  <c r="DI693" i="3"/>
  <c r="DI684" i="3"/>
  <c r="DI675" i="3"/>
  <c r="DI666" i="3"/>
  <c r="DI657" i="3"/>
  <c r="DI647" i="3"/>
  <c r="DI638" i="3"/>
  <c r="DI629" i="3"/>
  <c r="DI620" i="3"/>
  <c r="DI611" i="3"/>
  <c r="DI602" i="3"/>
  <c r="DI593" i="3"/>
  <c r="DI583" i="3"/>
  <c r="DI574" i="3"/>
  <c r="DI565" i="3"/>
  <c r="DI556" i="3"/>
  <c r="DI547" i="3"/>
  <c r="DI538" i="3"/>
  <c r="DI529" i="3"/>
  <c r="DI519" i="3"/>
  <c r="DI510" i="3"/>
  <c r="DI501" i="3"/>
  <c r="DI492" i="3"/>
  <c r="DI483" i="3"/>
  <c r="DI474" i="3"/>
  <c r="DI465" i="3"/>
  <c r="DI455" i="3"/>
  <c r="DI446" i="3"/>
  <c r="DI437" i="3"/>
  <c r="DI428" i="3"/>
  <c r="DI419" i="3"/>
  <c r="DI410" i="3"/>
  <c r="DI401" i="3"/>
  <c r="DI391" i="3"/>
  <c r="DI382" i="3"/>
  <c r="DI373" i="3"/>
  <c r="DI364" i="3"/>
  <c r="DI355" i="3"/>
  <c r="DI346" i="3"/>
  <c r="DI337" i="3"/>
  <c r="DI327" i="3"/>
  <c r="DI318" i="3"/>
  <c r="DI309" i="3"/>
  <c r="DI300" i="3"/>
  <c r="DI291" i="3"/>
  <c r="DI282" i="3"/>
  <c r="DI273" i="3"/>
  <c r="DI263" i="3"/>
  <c r="DI254" i="3"/>
  <c r="DI245" i="3"/>
  <c r="DI236" i="3"/>
  <c r="DI227" i="3"/>
  <c r="DI218" i="3"/>
  <c r="DI209" i="3"/>
  <c r="DI199" i="3"/>
  <c r="DI190" i="3"/>
  <c r="DI181" i="3"/>
  <c r="DI172" i="3"/>
  <c r="DI163" i="3"/>
  <c r="DI154" i="3"/>
  <c r="DI145" i="3"/>
  <c r="DI135" i="3"/>
  <c r="DI126" i="3"/>
  <c r="DI117" i="3"/>
  <c r="DI108" i="3"/>
  <c r="DI99" i="3"/>
  <c r="DI90" i="3"/>
  <c r="DI81" i="3"/>
  <c r="DI71" i="3"/>
  <c r="DI62" i="3"/>
  <c r="DI53" i="3"/>
  <c r="DI44" i="3"/>
  <c r="DI35" i="3"/>
  <c r="DI26" i="3"/>
  <c r="DI17" i="3"/>
  <c r="DI999" i="3"/>
  <c r="DI963" i="3"/>
  <c r="DI926" i="3"/>
  <c r="DI890" i="3"/>
  <c r="DI853" i="3"/>
  <c r="DI817" i="3"/>
  <c r="DI780" i="3"/>
  <c r="DI743" i="3"/>
  <c r="DI707" i="3"/>
  <c r="DI670" i="3"/>
  <c r="DI634" i="3"/>
  <c r="DI597" i="3"/>
  <c r="DI561" i="3"/>
  <c r="DI524" i="3"/>
  <c r="DI487" i="3"/>
  <c r="DI451" i="3"/>
  <c r="DI414" i="3"/>
  <c r="DI378" i="3"/>
  <c r="DI341" i="3"/>
  <c r="DI305" i="3"/>
  <c r="DI268" i="3"/>
  <c r="DI231" i="3"/>
  <c r="DI195" i="3"/>
  <c r="DI158" i="3"/>
  <c r="DI122" i="3"/>
  <c r="DI85" i="3"/>
  <c r="DI49" i="3"/>
  <c r="DI12" i="3"/>
  <c r="DI997" i="3"/>
  <c r="DI961" i="3"/>
  <c r="DI924" i="3"/>
  <c r="DI887" i="3"/>
  <c r="DI851" i="3"/>
  <c r="DI814" i="3"/>
  <c r="DI778" i="3"/>
  <c r="DI741" i="3"/>
  <c r="DI705" i="3"/>
  <c r="DI668" i="3"/>
  <c r="DI631" i="3"/>
  <c r="DI595" i="3"/>
  <c r="DI558" i="3"/>
  <c r="DI522" i="3"/>
  <c r="DI485" i="3"/>
  <c r="DI449" i="3"/>
  <c r="DI412" i="3"/>
  <c r="DI375" i="3"/>
  <c r="DI339" i="3"/>
  <c r="DI302" i="3"/>
  <c r="DI266" i="3"/>
  <c r="DI229" i="3"/>
  <c r="DI193" i="3"/>
  <c r="DI156" i="3"/>
  <c r="DI119" i="3"/>
  <c r="DI83" i="3"/>
  <c r="DI46" i="3"/>
  <c r="DI11" i="3"/>
  <c r="DI990" i="3"/>
  <c r="DI954" i="3"/>
  <c r="DI917" i="3"/>
  <c r="DI881" i="3"/>
  <c r="DI844" i="3"/>
  <c r="DI807" i="3"/>
  <c r="DI771" i="3"/>
  <c r="DI734" i="3"/>
  <c r="DI698" i="3"/>
  <c r="DI661" i="3"/>
  <c r="DI625" i="3"/>
  <c r="DI588" i="3"/>
  <c r="DI551" i="3"/>
  <c r="DI515" i="3"/>
  <c r="DI478" i="3"/>
  <c r="DI442" i="3"/>
  <c r="DI405" i="3"/>
  <c r="DI369" i="3"/>
  <c r="DI332" i="3"/>
  <c r="DI295" i="3"/>
  <c r="DI259" i="3"/>
  <c r="DI222" i="3"/>
  <c r="DI186" i="3"/>
  <c r="DI149" i="3"/>
  <c r="DI113" i="3"/>
  <c r="DI76" i="3"/>
  <c r="DI39" i="3"/>
  <c r="DI988" i="3"/>
  <c r="DI951" i="3"/>
  <c r="DI915" i="3"/>
  <c r="DI878" i="3"/>
  <c r="DI842" i="3"/>
  <c r="DI805" i="3"/>
  <c r="DI769" i="3"/>
  <c r="DI732" i="3"/>
  <c r="DI695" i="3"/>
  <c r="DI659" i="3"/>
  <c r="DI622" i="3"/>
  <c r="DI586" i="3"/>
  <c r="DI549" i="3"/>
  <c r="DI513" i="3"/>
  <c r="DI476" i="3"/>
  <c r="DI439" i="3"/>
  <c r="DI403" i="3"/>
  <c r="DI366" i="3"/>
  <c r="DI330" i="3"/>
  <c r="DI293" i="3"/>
  <c r="DI257" i="3"/>
  <c r="DI220" i="3"/>
  <c r="DI183" i="3"/>
  <c r="DI147" i="3"/>
  <c r="DI110" i="3"/>
  <c r="DI74" i="3"/>
  <c r="DI37" i="3"/>
  <c r="DI981" i="3"/>
  <c r="DI945" i="3"/>
  <c r="DI908" i="3"/>
  <c r="DI871" i="3"/>
  <c r="DI835" i="3"/>
  <c r="DI798" i="3"/>
  <c r="DI762" i="3"/>
  <c r="DI725" i="3"/>
  <c r="DI689" i="3"/>
  <c r="DI652" i="3"/>
  <c r="DI615" i="3"/>
  <c r="DI579" i="3"/>
  <c r="DI542" i="3"/>
  <c r="DI506" i="3"/>
  <c r="DI469" i="3"/>
  <c r="DI433" i="3"/>
  <c r="DI396" i="3"/>
  <c r="DI359" i="3"/>
  <c r="DI323" i="3"/>
  <c r="DI286" i="3"/>
  <c r="DI250" i="3"/>
  <c r="DI213" i="3"/>
  <c r="DI177" i="3"/>
  <c r="DI140" i="3"/>
  <c r="DI103" i="3"/>
  <c r="DI67" i="3"/>
  <c r="DI30" i="3"/>
  <c r="DI979" i="3"/>
  <c r="DI942" i="3"/>
  <c r="DI906" i="3"/>
  <c r="DI869" i="3"/>
  <c r="DI833" i="3"/>
  <c r="DI796" i="3"/>
  <c r="DI759" i="3"/>
  <c r="DI723" i="3"/>
  <c r="DI686" i="3"/>
  <c r="DI650" i="3"/>
  <c r="DI613" i="3"/>
  <c r="DI577" i="3"/>
  <c r="DI540" i="3"/>
  <c r="DI503" i="3"/>
  <c r="DI467" i="3"/>
  <c r="DI430" i="3"/>
  <c r="DI394" i="3"/>
  <c r="DI357" i="3"/>
  <c r="DI321" i="3"/>
  <c r="DI284" i="3"/>
  <c r="DI247" i="3"/>
  <c r="DI211" i="3"/>
  <c r="DI174" i="3"/>
  <c r="DI138" i="3"/>
  <c r="DI101" i="3"/>
  <c r="DI65" i="3"/>
  <c r="DI28" i="3"/>
  <c r="DI1006" i="3"/>
  <c r="DI970" i="3"/>
  <c r="DI933" i="3"/>
  <c r="DI897" i="3"/>
  <c r="DI860" i="3"/>
  <c r="DI823" i="3"/>
  <c r="DI787" i="3"/>
  <c r="DI750" i="3"/>
  <c r="DI714" i="3"/>
  <c r="DI677" i="3"/>
  <c r="DI641" i="3"/>
  <c r="DI604" i="3"/>
  <c r="DI567" i="3"/>
  <c r="DI531" i="3"/>
  <c r="DI494" i="3"/>
  <c r="DI458" i="3"/>
  <c r="DI421" i="3"/>
  <c r="DI385" i="3"/>
  <c r="DI348" i="3"/>
  <c r="DI311" i="3"/>
  <c r="DI275" i="3"/>
  <c r="DI238" i="3"/>
  <c r="DI202" i="3"/>
  <c r="DI165" i="3"/>
  <c r="DI129" i="3"/>
  <c r="DI92" i="3"/>
  <c r="DI55" i="3"/>
  <c r="DI19" i="3"/>
  <c r="DI1009" i="3"/>
  <c r="DI716" i="3"/>
  <c r="DI423" i="3"/>
  <c r="DI131" i="3"/>
  <c r="DI972" i="3"/>
  <c r="DI679" i="3"/>
  <c r="DI387" i="3"/>
  <c r="DI94" i="3"/>
  <c r="DI935" i="3"/>
  <c r="DI643" i="3"/>
  <c r="DI350" i="3"/>
  <c r="DI58" i="3"/>
  <c r="DI899" i="3"/>
  <c r="DI606" i="3"/>
  <c r="DI314" i="3"/>
  <c r="DI21" i="3"/>
  <c r="DI862" i="3"/>
  <c r="DI570" i="3"/>
  <c r="DI277" i="3"/>
  <c r="DI826" i="3"/>
  <c r="DI533" i="3"/>
  <c r="DI241" i="3"/>
  <c r="DI789" i="3"/>
  <c r="DI497" i="3"/>
  <c r="DI204" i="3"/>
  <c r="DI753" i="3"/>
  <c r="DI460" i="3"/>
  <c r="DI167" i="3"/>
  <c r="EE1008" i="3"/>
  <c r="EE1000" i="3"/>
  <c r="EE992" i="3"/>
  <c r="EE984" i="3"/>
  <c r="EE976" i="3"/>
  <c r="EE968" i="3"/>
  <c r="EE960" i="3"/>
  <c r="EE952" i="3"/>
  <c r="EE1007" i="3"/>
  <c r="EE999" i="3"/>
  <c r="EE991" i="3"/>
  <c r="EE983" i="3"/>
  <c r="EE975" i="3"/>
  <c r="EE967" i="3"/>
  <c r="EE959" i="3"/>
  <c r="EE951" i="3"/>
  <c r="EE943" i="3"/>
  <c r="EE935" i="3"/>
  <c r="EE927" i="3"/>
  <c r="EE919" i="3"/>
  <c r="EE911" i="3"/>
  <c r="EE903" i="3"/>
  <c r="EE895" i="3"/>
  <c r="EE887" i="3"/>
  <c r="EE879" i="3"/>
  <c r="EE871" i="3"/>
  <c r="EE863" i="3"/>
  <c r="EE855" i="3"/>
  <c r="EE847" i="3"/>
  <c r="EE839" i="3"/>
  <c r="EE831" i="3"/>
  <c r="EE823" i="3"/>
  <c r="EE815" i="3"/>
  <c r="EE807" i="3"/>
  <c r="EE799" i="3"/>
  <c r="EE791" i="3"/>
  <c r="EE783" i="3"/>
  <c r="EE775" i="3"/>
  <c r="EE767" i="3"/>
  <c r="EE759" i="3"/>
  <c r="EE751" i="3"/>
  <c r="EE743" i="3"/>
  <c r="EE735" i="3"/>
  <c r="EE727" i="3"/>
  <c r="EE719" i="3"/>
  <c r="EE711" i="3"/>
  <c r="EE703" i="3"/>
  <c r="EE695" i="3"/>
  <c r="EE687" i="3"/>
  <c r="EE679" i="3"/>
  <c r="EE671" i="3"/>
  <c r="EE663" i="3"/>
  <c r="EE655" i="3"/>
  <c r="EE647" i="3"/>
  <c r="EE639" i="3"/>
  <c r="EE631" i="3"/>
  <c r="EE623" i="3"/>
  <c r="EE615" i="3"/>
  <c r="EE607" i="3"/>
  <c r="EE599" i="3"/>
  <c r="EE591" i="3"/>
  <c r="EE583" i="3"/>
  <c r="EE575" i="3"/>
  <c r="EE567" i="3"/>
  <c r="EE559" i="3"/>
  <c r="EE551" i="3"/>
  <c r="EE543" i="3"/>
  <c r="EE535" i="3"/>
  <c r="EE527" i="3"/>
  <c r="EE519" i="3"/>
  <c r="EE511" i="3"/>
  <c r="EE503" i="3"/>
  <c r="EE495" i="3"/>
  <c r="EE487" i="3"/>
  <c r="EE479" i="3"/>
  <c r="EE471" i="3"/>
  <c r="EE463" i="3"/>
  <c r="EE455" i="3"/>
  <c r="EE1004" i="3"/>
  <c r="EE996" i="3"/>
  <c r="EE988" i="3"/>
  <c r="EE980" i="3"/>
  <c r="EE972" i="3"/>
  <c r="EE964" i="3"/>
  <c r="EE956" i="3"/>
  <c r="EE948" i="3"/>
  <c r="EE940" i="3"/>
  <c r="EE932" i="3"/>
  <c r="EE924" i="3"/>
  <c r="EE916" i="3"/>
  <c r="EE908" i="3"/>
  <c r="EE900" i="3"/>
  <c r="EE892" i="3"/>
  <c r="EE884" i="3"/>
  <c r="EE876" i="3"/>
  <c r="EE868" i="3"/>
  <c r="EE860" i="3"/>
  <c r="EE852" i="3"/>
  <c r="EE844" i="3"/>
  <c r="EE836" i="3"/>
  <c r="EE828" i="3"/>
  <c r="EE820" i="3"/>
  <c r="EE812" i="3"/>
  <c r="EE804" i="3"/>
  <c r="EE796" i="3"/>
  <c r="EE788" i="3"/>
  <c r="EE780" i="3"/>
  <c r="EE772" i="3"/>
  <c r="EE764" i="3"/>
  <c r="EE756" i="3"/>
  <c r="EE748" i="3"/>
  <c r="EE740" i="3"/>
  <c r="EE732" i="3"/>
  <c r="EE724" i="3"/>
  <c r="EE716" i="3"/>
  <c r="EE708" i="3"/>
  <c r="EE700" i="3"/>
  <c r="EE692" i="3"/>
  <c r="EE684" i="3"/>
  <c r="EE676" i="3"/>
  <c r="EE668" i="3"/>
  <c r="EE660" i="3"/>
  <c r="EE652" i="3"/>
  <c r="EE644" i="3"/>
  <c r="EE636" i="3"/>
  <c r="EE628" i="3"/>
  <c r="EE620" i="3"/>
  <c r="EE612" i="3"/>
  <c r="EE604" i="3"/>
  <c r="EE596" i="3"/>
  <c r="EE588" i="3"/>
  <c r="EE580" i="3"/>
  <c r="EE572" i="3"/>
  <c r="EE564" i="3"/>
  <c r="EE556" i="3"/>
  <c r="EE548" i="3"/>
  <c r="EE540" i="3"/>
  <c r="EE532" i="3"/>
  <c r="EE524" i="3"/>
  <c r="EE516" i="3"/>
  <c r="EE508" i="3"/>
  <c r="EE500" i="3"/>
  <c r="EE492" i="3"/>
  <c r="EE484" i="3"/>
  <c r="EE476" i="3"/>
  <c r="EE468" i="3"/>
  <c r="EE460" i="3"/>
  <c r="EE452" i="3"/>
  <c r="EE444" i="3"/>
  <c r="EE436" i="3"/>
  <c r="EE428" i="3"/>
  <c r="EE420" i="3"/>
  <c r="EE412" i="3"/>
  <c r="EE404" i="3"/>
  <c r="EE396" i="3"/>
  <c r="EE388" i="3"/>
  <c r="EE380" i="3"/>
  <c r="EE372" i="3"/>
  <c r="EE364" i="3"/>
  <c r="EE356" i="3"/>
  <c r="EE348" i="3"/>
  <c r="EE340" i="3"/>
  <c r="EE332" i="3"/>
  <c r="EE324" i="3"/>
  <c r="EE316" i="3"/>
  <c r="EE308" i="3"/>
  <c r="EE300" i="3"/>
  <c r="EE292" i="3"/>
  <c r="EE284" i="3"/>
  <c r="EE276" i="3"/>
  <c r="EE268" i="3"/>
  <c r="EE260" i="3"/>
  <c r="EE252" i="3"/>
  <c r="EE244" i="3"/>
  <c r="EE236" i="3"/>
  <c r="EE228" i="3"/>
  <c r="EE220" i="3"/>
  <c r="EE212" i="3"/>
  <c r="EE204" i="3"/>
  <c r="EE196" i="3"/>
  <c r="EE188" i="3"/>
  <c r="EE180" i="3"/>
  <c r="EE172" i="3"/>
  <c r="EE164" i="3"/>
  <c r="EE156" i="3"/>
  <c r="EE148" i="3"/>
  <c r="EE140" i="3"/>
  <c r="EE132" i="3"/>
  <c r="EE1003" i="3"/>
  <c r="EE990" i="3"/>
  <c r="EE978" i="3"/>
  <c r="EE965" i="3"/>
  <c r="EE953" i="3"/>
  <c r="EE941" i="3"/>
  <c r="EE930" i="3"/>
  <c r="EE920" i="3"/>
  <c r="EE909" i="3"/>
  <c r="EE898" i="3"/>
  <c r="EE888" i="3"/>
  <c r="EE877" i="3"/>
  <c r="EE866" i="3"/>
  <c r="EE856" i="3"/>
  <c r="EE845" i="3"/>
  <c r="EE834" i="3"/>
  <c r="EE824" i="3"/>
  <c r="EE813" i="3"/>
  <c r="EE802" i="3"/>
  <c r="EE792" i="3"/>
  <c r="EE781" i="3"/>
  <c r="EE770" i="3"/>
  <c r="EE760" i="3"/>
  <c r="EE749" i="3"/>
  <c r="EE738" i="3"/>
  <c r="EE728" i="3"/>
  <c r="EE717" i="3"/>
  <c r="EE706" i="3"/>
  <c r="EE696" i="3"/>
  <c r="EE685" i="3"/>
  <c r="EE674" i="3"/>
  <c r="EE664" i="3"/>
  <c r="EE653" i="3"/>
  <c r="EE642" i="3"/>
  <c r="EE632" i="3"/>
  <c r="EE621" i="3"/>
  <c r="EE610" i="3"/>
  <c r="EE600" i="3"/>
  <c r="EE589" i="3"/>
  <c r="EE578" i="3"/>
  <c r="EE568" i="3"/>
  <c r="EE557" i="3"/>
  <c r="EE546" i="3"/>
  <c r="EE536" i="3"/>
  <c r="EE525" i="3"/>
  <c r="EE514" i="3"/>
  <c r="EE504" i="3"/>
  <c r="EE493" i="3"/>
  <c r="EE482" i="3"/>
  <c r="EE472" i="3"/>
  <c r="EE461" i="3"/>
  <c r="EE450" i="3"/>
  <c r="EE441" i="3"/>
  <c r="EE432" i="3"/>
  <c r="EE423" i="3"/>
  <c r="EE414" i="3"/>
  <c r="EE405" i="3"/>
  <c r="EE395" i="3"/>
  <c r="EE386" i="3"/>
  <c r="EE377" i="3"/>
  <c r="EE368" i="3"/>
  <c r="EE359" i="3"/>
  <c r="EE350" i="3"/>
  <c r="EE341" i="3"/>
  <c r="EE331" i="3"/>
  <c r="EE322" i="3"/>
  <c r="EE313" i="3"/>
  <c r="EE304" i="3"/>
  <c r="EE295" i="3"/>
  <c r="EE286" i="3"/>
  <c r="EE277" i="3"/>
  <c r="EE267" i="3"/>
  <c r="EE258" i="3"/>
  <c r="EE249" i="3"/>
  <c r="EE240" i="3"/>
  <c r="EE231" i="3"/>
  <c r="EE222" i="3"/>
  <c r="EE213" i="3"/>
  <c r="EE203" i="3"/>
  <c r="EE194" i="3"/>
  <c r="EE185" i="3"/>
  <c r="EE176" i="3"/>
  <c r="EE167" i="3"/>
  <c r="EE158" i="3"/>
  <c r="EE149" i="3"/>
  <c r="EE139" i="3"/>
  <c r="EE130" i="3"/>
  <c r="EE122" i="3"/>
  <c r="EE114" i="3"/>
  <c r="EE106" i="3"/>
  <c r="EE98" i="3"/>
  <c r="EE90" i="3"/>
  <c r="EE82" i="3"/>
  <c r="EE74" i="3"/>
  <c r="EE66" i="3"/>
  <c r="EE58" i="3"/>
  <c r="EE50" i="3"/>
  <c r="EE42" i="3"/>
  <c r="EE34" i="3"/>
  <c r="EE26" i="3"/>
  <c r="EE18" i="3"/>
  <c r="EE11" i="3"/>
  <c r="EE1006" i="3"/>
  <c r="EE994" i="3"/>
  <c r="EE981" i="3"/>
  <c r="EE969" i="3"/>
  <c r="EE955" i="3"/>
  <c r="EE944" i="3"/>
  <c r="EE933" i="3"/>
  <c r="EE922" i="3"/>
  <c r="EE912" i="3"/>
  <c r="EE901" i="3"/>
  <c r="EE890" i="3"/>
  <c r="EE880" i="3"/>
  <c r="EE869" i="3"/>
  <c r="EE858" i="3"/>
  <c r="EE848" i="3"/>
  <c r="EE837" i="3"/>
  <c r="EE826" i="3"/>
  <c r="EE816" i="3"/>
  <c r="EE805" i="3"/>
  <c r="EE794" i="3"/>
  <c r="EE784" i="3"/>
  <c r="EE773" i="3"/>
  <c r="EE762" i="3"/>
  <c r="EE752" i="3"/>
  <c r="EE741" i="3"/>
  <c r="EE730" i="3"/>
  <c r="EE720" i="3"/>
  <c r="EE709" i="3"/>
  <c r="EE698" i="3"/>
  <c r="EE688" i="3"/>
  <c r="EE677" i="3"/>
  <c r="EE666" i="3"/>
  <c r="EE656" i="3"/>
  <c r="EE645" i="3"/>
  <c r="EE634" i="3"/>
  <c r="EE624" i="3"/>
  <c r="EE613" i="3"/>
  <c r="EE602" i="3"/>
  <c r="EE592" i="3"/>
  <c r="EE581" i="3"/>
  <c r="EE570" i="3"/>
  <c r="EE560" i="3"/>
  <c r="EE549" i="3"/>
  <c r="EE538" i="3"/>
  <c r="EE528" i="3"/>
  <c r="EE517" i="3"/>
  <c r="EE506" i="3"/>
  <c r="EE496" i="3"/>
  <c r="EE485" i="3"/>
  <c r="EE474" i="3"/>
  <c r="EE464" i="3"/>
  <c r="EE453" i="3"/>
  <c r="EE443" i="3"/>
  <c r="EE434" i="3"/>
  <c r="EE425" i="3"/>
  <c r="EE416" i="3"/>
  <c r="EE407" i="3"/>
  <c r="EE398" i="3"/>
  <c r="EE389" i="3"/>
  <c r="EE379" i="3"/>
  <c r="EE370" i="3"/>
  <c r="EE361" i="3"/>
  <c r="EE352" i="3"/>
  <c r="EE343" i="3"/>
  <c r="EE334" i="3"/>
  <c r="EE325" i="3"/>
  <c r="EE315" i="3"/>
  <c r="EE306" i="3"/>
  <c r="EE297" i="3"/>
  <c r="EE288" i="3"/>
  <c r="EE279" i="3"/>
  <c r="EE270" i="3"/>
  <c r="EE261" i="3"/>
  <c r="EE251" i="3"/>
  <c r="EE242" i="3"/>
  <c r="EE233" i="3"/>
  <c r="EE224" i="3"/>
  <c r="EE215" i="3"/>
  <c r="EE206" i="3"/>
  <c r="EE197" i="3"/>
  <c r="EE187" i="3"/>
  <c r="EE178" i="3"/>
  <c r="EE169" i="3"/>
  <c r="EE160" i="3"/>
  <c r="EE151" i="3"/>
  <c r="EE142" i="3"/>
  <c r="EE133" i="3"/>
  <c r="EE124" i="3"/>
  <c r="EE116" i="3"/>
  <c r="EE108" i="3"/>
  <c r="EE100" i="3"/>
  <c r="EE92" i="3"/>
  <c r="EE84" i="3"/>
  <c r="EE76" i="3"/>
  <c r="EE68" i="3"/>
  <c r="EE60" i="3"/>
  <c r="EE52" i="3"/>
  <c r="EE44" i="3"/>
  <c r="EE36" i="3"/>
  <c r="EE28" i="3"/>
  <c r="EE20" i="3"/>
  <c r="EE12" i="3"/>
  <c r="EE1009" i="3"/>
  <c r="EE989" i="3"/>
  <c r="EE973" i="3"/>
  <c r="EE957" i="3"/>
  <c r="EE939" i="3"/>
  <c r="EE926" i="3"/>
  <c r="EE913" i="3"/>
  <c r="EE897" i="3"/>
  <c r="EE883" i="3"/>
  <c r="EE870" i="3"/>
  <c r="EE854" i="3"/>
  <c r="EE841" i="3"/>
  <c r="EE827" i="3"/>
  <c r="EE811" i="3"/>
  <c r="EE798" i="3"/>
  <c r="EE785" i="3"/>
  <c r="EE769" i="3"/>
  <c r="EE755" i="3"/>
  <c r="EE742" i="3"/>
  <c r="EE726" i="3"/>
  <c r="EE713" i="3"/>
  <c r="EE699" i="3"/>
  <c r="EE683" i="3"/>
  <c r="EE670" i="3"/>
  <c r="EE657" i="3"/>
  <c r="EE641" i="3"/>
  <c r="EE627" i="3"/>
  <c r="EE614" i="3"/>
  <c r="EE598" i="3"/>
  <c r="EE585" i="3"/>
  <c r="EE571" i="3"/>
  <c r="EE555" i="3"/>
  <c r="EE542" i="3"/>
  <c r="EE529" i="3"/>
  <c r="EE513" i="3"/>
  <c r="EE499" i="3"/>
  <c r="EE486" i="3"/>
  <c r="EE470" i="3"/>
  <c r="EE457" i="3"/>
  <c r="EE445" i="3"/>
  <c r="EE431" i="3"/>
  <c r="EE419" i="3"/>
  <c r="EE408" i="3"/>
  <c r="EE394" i="3"/>
  <c r="EE383" i="3"/>
  <c r="EE371" i="3"/>
  <c r="EE358" i="3"/>
  <c r="EE346" i="3"/>
  <c r="EE335" i="3"/>
  <c r="EE321" i="3"/>
  <c r="EE310" i="3"/>
  <c r="EE298" i="3"/>
  <c r="EE285" i="3"/>
  <c r="EE273" i="3"/>
  <c r="EE262" i="3"/>
  <c r="EE248" i="3"/>
  <c r="EE237" i="3"/>
  <c r="EE225" i="3"/>
  <c r="EE211" i="3"/>
  <c r="EE200" i="3"/>
  <c r="EE189" i="3"/>
  <c r="EE175" i="3"/>
  <c r="EE163" i="3"/>
  <c r="EE152" i="3"/>
  <c r="EE138" i="3"/>
  <c r="EE127" i="3"/>
  <c r="EE117" i="3"/>
  <c r="EE105" i="3"/>
  <c r="EE95" i="3"/>
  <c r="EE85" i="3"/>
  <c r="EE73" i="3"/>
  <c r="EE63" i="3"/>
  <c r="EE53" i="3"/>
  <c r="EE41" i="3"/>
  <c r="EE31" i="3"/>
  <c r="EE21" i="3"/>
  <c r="EE1005" i="3"/>
  <c r="EE987" i="3"/>
  <c r="EE971" i="3"/>
  <c r="EE954" i="3"/>
  <c r="EE938" i="3"/>
  <c r="EE925" i="3"/>
  <c r="EE910" i="3"/>
  <c r="EE896" i="3"/>
  <c r="EE882" i="3"/>
  <c r="EE867" i="3"/>
  <c r="EE853" i="3"/>
  <c r="EE840" i="3"/>
  <c r="EE825" i="3"/>
  <c r="EE810" i="3"/>
  <c r="EE797" i="3"/>
  <c r="EE782" i="3"/>
  <c r="EE768" i="3"/>
  <c r="EE754" i="3"/>
  <c r="EE739" i="3"/>
  <c r="EE725" i="3"/>
  <c r="EE712" i="3"/>
  <c r="EE697" i="3"/>
  <c r="EE682" i="3"/>
  <c r="EE669" i="3"/>
  <c r="EE654" i="3"/>
  <c r="EE640" i="3"/>
  <c r="EE626" i="3"/>
  <c r="EE611" i="3"/>
  <c r="EE597" i="3"/>
  <c r="EE584" i="3"/>
  <c r="EE569" i="3"/>
  <c r="EE554" i="3"/>
  <c r="EE541" i="3"/>
  <c r="EE526" i="3"/>
  <c r="EE512" i="3"/>
  <c r="EE498" i="3"/>
  <c r="EE483" i="3"/>
  <c r="EE469" i="3"/>
  <c r="EE456" i="3"/>
  <c r="EE442" i="3"/>
  <c r="EE430" i="3"/>
  <c r="EE418" i="3"/>
  <c r="EE406" i="3"/>
  <c r="EE393" i="3"/>
  <c r="EE382" i="3"/>
  <c r="EE369" i="3"/>
  <c r="EE357" i="3"/>
  <c r="EE345" i="3"/>
  <c r="EE333" i="3"/>
  <c r="EE320" i="3"/>
  <c r="EE309" i="3"/>
  <c r="EE296" i="3"/>
  <c r="EE283" i="3"/>
  <c r="EE272" i="3"/>
  <c r="EE259" i="3"/>
  <c r="EE247" i="3"/>
  <c r="EE235" i="3"/>
  <c r="EE223" i="3"/>
  <c r="EE210" i="3"/>
  <c r="EE199" i="3"/>
  <c r="EE186" i="3"/>
  <c r="EE174" i="3"/>
  <c r="EE162" i="3"/>
  <c r="EE150" i="3"/>
  <c r="EE137" i="3"/>
  <c r="EE126" i="3"/>
  <c r="EE115" i="3"/>
  <c r="EE104" i="3"/>
  <c r="EE94" i="3"/>
  <c r="EE83" i="3"/>
  <c r="EE72" i="3"/>
  <c r="EE62" i="3"/>
  <c r="EE51" i="3"/>
  <c r="EE40" i="3"/>
  <c r="EE30" i="3"/>
  <c r="EE19" i="3"/>
  <c r="EE1001" i="3"/>
  <c r="EE985" i="3"/>
  <c r="EE966" i="3"/>
  <c r="EE949" i="3"/>
  <c r="EE936" i="3"/>
  <c r="EE921" i="3"/>
  <c r="EE906" i="3"/>
  <c r="EE893" i="3"/>
  <c r="EE878" i="3"/>
  <c r="EE864" i="3"/>
  <c r="EE850" i="3"/>
  <c r="EE835" i="3"/>
  <c r="EE821" i="3"/>
  <c r="EE808" i="3"/>
  <c r="EE793" i="3"/>
  <c r="EE778" i="3"/>
  <c r="EE765" i="3"/>
  <c r="EE750" i="3"/>
  <c r="EE736" i="3"/>
  <c r="EE722" i="3"/>
  <c r="EE707" i="3"/>
  <c r="EE693" i="3"/>
  <c r="EE680" i="3"/>
  <c r="EE665" i="3"/>
  <c r="EE650" i="3"/>
  <c r="EE637" i="3"/>
  <c r="EE622" i="3"/>
  <c r="EE608" i="3"/>
  <c r="EE594" i="3"/>
  <c r="EE579" i="3"/>
  <c r="EE565" i="3"/>
  <c r="EE552" i="3"/>
  <c r="EE537" i="3"/>
  <c r="EE522" i="3"/>
  <c r="EE509" i="3"/>
  <c r="EE494" i="3"/>
  <c r="EE480" i="3"/>
  <c r="EE466" i="3"/>
  <c r="EE451" i="3"/>
  <c r="EE439" i="3"/>
  <c r="EE427" i="3"/>
  <c r="EE415" i="3"/>
  <c r="EE402" i="3"/>
  <c r="EE391" i="3"/>
  <c r="EE378" i="3"/>
  <c r="EE366" i="3"/>
  <c r="EE354" i="3"/>
  <c r="EE342" i="3"/>
  <c r="EE329" i="3"/>
  <c r="EE318" i="3"/>
  <c r="EE305" i="3"/>
  <c r="EE293" i="3"/>
  <c r="EE281" i="3"/>
  <c r="EE269" i="3"/>
  <c r="EE256" i="3"/>
  <c r="EE245" i="3"/>
  <c r="EE232" i="3"/>
  <c r="EE219" i="3"/>
  <c r="EE208" i="3"/>
  <c r="EE195" i="3"/>
  <c r="EE183" i="3"/>
  <c r="EE171" i="3"/>
  <c r="EE159" i="3"/>
  <c r="EE146" i="3"/>
  <c r="EE135" i="3"/>
  <c r="EE123" i="3"/>
  <c r="EE112" i="3"/>
  <c r="EE102" i="3"/>
  <c r="EE91" i="3"/>
  <c r="EE80" i="3"/>
  <c r="EE70" i="3"/>
  <c r="EE59" i="3"/>
  <c r="EE48" i="3"/>
  <c r="EE38" i="3"/>
  <c r="EE27" i="3"/>
  <c r="EE16" i="3"/>
  <c r="EE986" i="3"/>
  <c r="EE961" i="3"/>
  <c r="EE934" i="3"/>
  <c r="EE914" i="3"/>
  <c r="EE889" i="3"/>
  <c r="EE865" i="3"/>
  <c r="EE843" i="3"/>
  <c r="EE819" i="3"/>
  <c r="EE800" i="3"/>
  <c r="EE776" i="3"/>
  <c r="EE753" i="3"/>
  <c r="EE731" i="3"/>
  <c r="EE705" i="3"/>
  <c r="EE686" i="3"/>
  <c r="EE661" i="3"/>
  <c r="EE638" i="3"/>
  <c r="EE617" i="3"/>
  <c r="EE593" i="3"/>
  <c r="EE573" i="3"/>
  <c r="EE547" i="3"/>
  <c r="EE523" i="3"/>
  <c r="EE502" i="3"/>
  <c r="EE478" i="3"/>
  <c r="EE458" i="3"/>
  <c r="EE437" i="3"/>
  <c r="EE417" i="3"/>
  <c r="EE399" i="3"/>
  <c r="EE376" i="3"/>
  <c r="EE360" i="3"/>
  <c r="EE338" i="3"/>
  <c r="EE319" i="3"/>
  <c r="EE301" i="3"/>
  <c r="EE280" i="3"/>
  <c r="EE263" i="3"/>
  <c r="EE241" i="3"/>
  <c r="EE221" i="3"/>
  <c r="EE202" i="3"/>
  <c r="EE182" i="3"/>
  <c r="EE165" i="3"/>
  <c r="EE144" i="3"/>
  <c r="EE125" i="3"/>
  <c r="EE109" i="3"/>
  <c r="EE89" i="3"/>
  <c r="EE75" i="3"/>
  <c r="EE56" i="3"/>
  <c r="EE39" i="3"/>
  <c r="EE23" i="3"/>
  <c r="EE982" i="3"/>
  <c r="EE958" i="3"/>
  <c r="EE931" i="3"/>
  <c r="EE907" i="3"/>
  <c r="EE886" i="3"/>
  <c r="EE862" i="3"/>
  <c r="EE842" i="3"/>
  <c r="EE818" i="3"/>
  <c r="EE795" i="3"/>
  <c r="EE774" i="3"/>
  <c r="EE747" i="3"/>
  <c r="EE729" i="3"/>
  <c r="EE704" i="3"/>
  <c r="EE681" i="3"/>
  <c r="EE659" i="3"/>
  <c r="EE635" i="3"/>
  <c r="EE616" i="3"/>
  <c r="EE590" i="3"/>
  <c r="EE566" i="3"/>
  <c r="EE545" i="3"/>
  <c r="EE521" i="3"/>
  <c r="EE501" i="3"/>
  <c r="EE477" i="3"/>
  <c r="EE454" i="3"/>
  <c r="EE435" i="3"/>
  <c r="EE413" i="3"/>
  <c r="EE397" i="3"/>
  <c r="EE375" i="3"/>
  <c r="EE355" i="3"/>
  <c r="EE337" i="3"/>
  <c r="EE317" i="3"/>
  <c r="EE299" i="3"/>
  <c r="EE278" i="3"/>
  <c r="EE257" i="3"/>
  <c r="EE239" i="3"/>
  <c r="EE218" i="3"/>
  <c r="EE201" i="3"/>
  <c r="EE181" i="3"/>
  <c r="EE161" i="3"/>
  <c r="EE143" i="3"/>
  <c r="EE121" i="3"/>
  <c r="EE107" i="3"/>
  <c r="EE88" i="3"/>
  <c r="EE71" i="3"/>
  <c r="EE55" i="3"/>
  <c r="EE37" i="3"/>
  <c r="EE22" i="3"/>
  <c r="EE979" i="3"/>
  <c r="EE950" i="3"/>
  <c r="EE929" i="3"/>
  <c r="EE905" i="3"/>
  <c r="EE885" i="3"/>
  <c r="EE861" i="3"/>
  <c r="EE838" i="3"/>
  <c r="EE817" i="3"/>
  <c r="EE790" i="3"/>
  <c r="EE771" i="3"/>
  <c r="EE746" i="3"/>
  <c r="EE723" i="3"/>
  <c r="EE702" i="3"/>
  <c r="EE678" i="3"/>
  <c r="EE658" i="3"/>
  <c r="EE633" i="3"/>
  <c r="EE609" i="3"/>
  <c r="EE587" i="3"/>
  <c r="EE563" i="3"/>
  <c r="EE544" i="3"/>
  <c r="EE520" i="3"/>
  <c r="EE497" i="3"/>
  <c r="EE475" i="3"/>
  <c r="EE449" i="3"/>
  <c r="EE433" i="3"/>
  <c r="EE411" i="3"/>
  <c r="EE392" i="3"/>
  <c r="EE374" i="3"/>
  <c r="EE353" i="3"/>
  <c r="EE336" i="3"/>
  <c r="EE314" i="3"/>
  <c r="EE294" i="3"/>
  <c r="EE275" i="3"/>
  <c r="EE255" i="3"/>
  <c r="EE238" i="3"/>
  <c r="EE217" i="3"/>
  <c r="EE198" i="3"/>
  <c r="EE179" i="3"/>
  <c r="EE157" i="3"/>
  <c r="EE141" i="3"/>
  <c r="EE120" i="3"/>
  <c r="EE103" i="3"/>
  <c r="EE87" i="3"/>
  <c r="EE69" i="3"/>
  <c r="EE54" i="3"/>
  <c r="EE35" i="3"/>
  <c r="EE17" i="3"/>
  <c r="EE1002" i="3"/>
  <c r="EE977" i="3"/>
  <c r="EE947" i="3"/>
  <c r="EE928" i="3"/>
  <c r="EE904" i="3"/>
  <c r="EE881" i="3"/>
  <c r="EE859" i="3"/>
  <c r="EE833" i="3"/>
  <c r="EE814" i="3"/>
  <c r="EE789" i="3"/>
  <c r="EE766" i="3"/>
  <c r="EE745" i="3"/>
  <c r="EE721" i="3"/>
  <c r="EE701" i="3"/>
  <c r="EE675" i="3"/>
  <c r="EE651" i="3"/>
  <c r="EE630" i="3"/>
  <c r="EE606" i="3"/>
  <c r="EE586" i="3"/>
  <c r="EE562" i="3"/>
  <c r="EE539" i="3"/>
  <c r="EE518" i="3"/>
  <c r="EE491" i="3"/>
  <c r="EE473" i="3"/>
  <c r="EE448" i="3"/>
  <c r="EE429" i="3"/>
  <c r="EE410" i="3"/>
  <c r="EE390" i="3"/>
  <c r="EE373" i="3"/>
  <c r="EE351" i="3"/>
  <c r="EE330" i="3"/>
  <c r="EE312" i="3"/>
  <c r="EE291" i="3"/>
  <c r="EE274" i="3"/>
  <c r="EE254" i="3"/>
  <c r="EE234" i="3"/>
  <c r="EE216" i="3"/>
  <c r="EE193" i="3"/>
  <c r="EE177" i="3"/>
  <c r="EE155" i="3"/>
  <c r="EE136" i="3"/>
  <c r="EE119" i="3"/>
  <c r="EE101" i="3"/>
  <c r="EE86" i="3"/>
  <c r="EE67" i="3"/>
  <c r="EE49" i="3"/>
  <c r="EE33" i="3"/>
  <c r="EE15" i="3"/>
  <c r="EE997" i="3"/>
  <c r="EE970" i="3"/>
  <c r="EE945" i="3"/>
  <c r="EE918" i="3"/>
  <c r="EE899" i="3"/>
  <c r="EE874" i="3"/>
  <c r="EE851" i="3"/>
  <c r="EE830" i="3"/>
  <c r="EE806" i="3"/>
  <c r="EE786" i="3"/>
  <c r="EE761" i="3"/>
  <c r="EE737" i="3"/>
  <c r="EE715" i="3"/>
  <c r="EE691" i="3"/>
  <c r="EE672" i="3"/>
  <c r="EE648" i="3"/>
  <c r="EE625" i="3"/>
  <c r="EE603" i="3"/>
  <c r="EE577" i="3"/>
  <c r="EE558" i="3"/>
  <c r="EE533" i="3"/>
  <c r="EE510" i="3"/>
  <c r="EE489" i="3"/>
  <c r="EE465" i="3"/>
  <c r="EE446" i="3"/>
  <c r="EE424" i="3"/>
  <c r="EE403" i="3"/>
  <c r="EE385" i="3"/>
  <c r="EE365" i="3"/>
  <c r="EE347" i="3"/>
  <c r="EE327" i="3"/>
  <c r="EE307" i="3"/>
  <c r="EE289" i="3"/>
  <c r="EE266" i="3"/>
  <c r="EE250" i="3"/>
  <c r="EE229" i="3"/>
  <c r="EE209" i="3"/>
  <c r="EE191" i="3"/>
  <c r="EE170" i="3"/>
  <c r="EE153" i="3"/>
  <c r="EE131" i="3"/>
  <c r="EE113" i="3"/>
  <c r="EE97" i="3"/>
  <c r="EE79" i="3"/>
  <c r="EE64" i="3"/>
  <c r="EE46" i="3"/>
  <c r="EE29" i="3"/>
  <c r="EE13" i="3"/>
  <c r="EE995" i="3"/>
  <c r="EE963" i="3"/>
  <c r="EE942" i="3"/>
  <c r="EE917" i="3"/>
  <c r="EE894" i="3"/>
  <c r="EE873" i="3"/>
  <c r="EE849" i="3"/>
  <c r="EE829" i="3"/>
  <c r="EE803" i="3"/>
  <c r="EE779" i="3"/>
  <c r="EE758" i="3"/>
  <c r="EE734" i="3"/>
  <c r="EE714" i="3"/>
  <c r="EE690" i="3"/>
  <c r="EE667" i="3"/>
  <c r="EE646" i="3"/>
  <c r="EE619" i="3"/>
  <c r="EE601" i="3"/>
  <c r="EE576" i="3"/>
  <c r="EE553" i="3"/>
  <c r="EE531" i="3"/>
  <c r="EE507" i="3"/>
  <c r="EE488" i="3"/>
  <c r="EE462" i="3"/>
  <c r="EE440" i="3"/>
  <c r="EE422" i="3"/>
  <c r="EE401" i="3"/>
  <c r="EE384" i="3"/>
  <c r="EE363" i="3"/>
  <c r="EE344" i="3"/>
  <c r="EE326" i="3"/>
  <c r="EE303" i="3"/>
  <c r="EE287" i="3"/>
  <c r="EE265" i="3"/>
  <c r="EE246" i="3"/>
  <c r="EE227" i="3"/>
  <c r="EE207" i="3"/>
  <c r="EE190" i="3"/>
  <c r="EE168" i="3"/>
  <c r="EE147" i="3"/>
  <c r="EE129" i="3"/>
  <c r="EE111" i="3"/>
  <c r="EE96" i="3"/>
  <c r="EE78" i="3"/>
  <c r="EE61" i="3"/>
  <c r="EE45" i="3"/>
  <c r="EE25" i="3"/>
  <c r="EE962" i="3"/>
  <c r="EE872" i="3"/>
  <c r="EE777" i="3"/>
  <c r="EE689" i="3"/>
  <c r="EE595" i="3"/>
  <c r="EE505" i="3"/>
  <c r="EE421" i="3"/>
  <c r="EE339" i="3"/>
  <c r="EE264" i="3"/>
  <c r="EE184" i="3"/>
  <c r="EE110" i="3"/>
  <c r="EE43" i="3"/>
  <c r="EE946" i="3"/>
  <c r="EE857" i="3"/>
  <c r="EE763" i="3"/>
  <c r="EE673" i="3"/>
  <c r="EE582" i="3"/>
  <c r="EE490" i="3"/>
  <c r="EE409" i="3"/>
  <c r="EE328" i="3"/>
  <c r="EE253" i="3"/>
  <c r="EE173" i="3"/>
  <c r="EE99" i="3"/>
  <c r="EE32" i="3"/>
  <c r="EE937" i="3"/>
  <c r="EE846" i="3"/>
  <c r="EE757" i="3"/>
  <c r="EE662" i="3"/>
  <c r="EE574" i="3"/>
  <c r="EE481" i="3"/>
  <c r="EE400" i="3"/>
  <c r="EE323" i="3"/>
  <c r="EE243" i="3"/>
  <c r="EE166" i="3"/>
  <c r="EE93" i="3"/>
  <c r="EE24" i="3"/>
  <c r="EE923" i="3"/>
  <c r="EE832" i="3"/>
  <c r="EE744" i="3"/>
  <c r="EE649" i="3"/>
  <c r="EE561" i="3"/>
  <c r="EE467" i="3"/>
  <c r="EE387" i="3"/>
  <c r="EE311" i="3"/>
  <c r="EE230" i="3"/>
  <c r="EE154" i="3"/>
  <c r="EE81" i="3"/>
  <c r="EE14" i="3"/>
  <c r="EE915" i="3"/>
  <c r="EE822" i="3"/>
  <c r="EE733" i="3"/>
  <c r="EE643" i="3"/>
  <c r="EE550" i="3"/>
  <c r="EE459" i="3"/>
  <c r="EE381" i="3"/>
  <c r="EE302" i="3"/>
  <c r="EE226" i="3"/>
  <c r="EE145" i="3"/>
  <c r="EE77" i="3"/>
  <c r="EE993" i="3"/>
  <c r="EE891" i="3"/>
  <c r="EE801" i="3"/>
  <c r="EE710" i="3"/>
  <c r="EE618" i="3"/>
  <c r="EE530" i="3"/>
  <c r="EE438" i="3"/>
  <c r="EE362" i="3"/>
  <c r="EE282" i="3"/>
  <c r="EE205" i="3"/>
  <c r="EE128" i="3"/>
  <c r="EE57" i="3"/>
  <c r="EE974" i="3"/>
  <c r="EE875" i="3"/>
  <c r="EE787" i="3"/>
  <c r="EE694" i="3"/>
  <c r="EE605" i="3"/>
  <c r="EE515" i="3"/>
  <c r="EE426" i="3"/>
  <c r="EE349" i="3"/>
  <c r="EE271" i="3"/>
  <c r="EE192" i="3"/>
  <c r="EE118" i="3"/>
  <c r="EE47" i="3"/>
  <c r="EE809" i="3"/>
  <c r="EE134" i="3"/>
  <c r="EE718" i="3"/>
  <c r="EE65" i="3"/>
  <c r="EE629" i="3"/>
  <c r="EE534" i="3"/>
  <c r="EE447" i="3"/>
  <c r="EE367" i="3"/>
  <c r="EE998" i="3"/>
  <c r="EE290" i="3"/>
  <c r="EE902" i="3"/>
  <c r="EE214" i="3"/>
  <c r="EF1008" i="3"/>
  <c r="EF1000" i="3"/>
  <c r="EF992" i="3"/>
  <c r="EF984" i="3"/>
  <c r="EF976" i="3"/>
  <c r="EF968" i="3"/>
  <c r="EF960" i="3"/>
  <c r="EF952" i="3"/>
  <c r="EF944" i="3"/>
  <c r="EF936" i="3"/>
  <c r="EF928" i="3"/>
  <c r="EF920" i="3"/>
  <c r="EF912" i="3"/>
  <c r="EF904" i="3"/>
  <c r="EF896" i="3"/>
  <c r="EF888" i="3"/>
  <c r="EF880" i="3"/>
  <c r="EF872" i="3"/>
  <c r="EF864" i="3"/>
  <c r="EF856" i="3"/>
  <c r="EF848" i="3"/>
  <c r="EF840" i="3"/>
  <c r="EF832" i="3"/>
  <c r="EF824" i="3"/>
  <c r="EF816" i="3"/>
  <c r="EF808" i="3"/>
  <c r="EF800" i="3"/>
  <c r="EF792" i="3"/>
  <c r="EF784" i="3"/>
  <c r="EF776" i="3"/>
  <c r="EF768" i="3"/>
  <c r="EF760" i="3"/>
  <c r="EF752" i="3"/>
  <c r="EF744" i="3"/>
  <c r="EF736" i="3"/>
  <c r="EF728" i="3"/>
  <c r="EF720" i="3"/>
  <c r="EF712" i="3"/>
  <c r="EF704" i="3"/>
  <c r="EF696" i="3"/>
  <c r="EF688" i="3"/>
  <c r="EF680" i="3"/>
  <c r="EF672" i="3"/>
  <c r="EF664" i="3"/>
  <c r="EF656" i="3"/>
  <c r="EF648" i="3"/>
  <c r="EF640" i="3"/>
  <c r="EF632" i="3"/>
  <c r="EF624" i="3"/>
  <c r="EF616" i="3"/>
  <c r="EF608" i="3"/>
  <c r="EF600" i="3"/>
  <c r="EF592" i="3"/>
  <c r="EF584" i="3"/>
  <c r="EF576" i="3"/>
  <c r="EF568" i="3"/>
  <c r="EF560" i="3"/>
  <c r="EF552" i="3"/>
  <c r="EF544" i="3"/>
  <c r="EF536" i="3"/>
  <c r="EF528" i="3"/>
  <c r="EF520" i="3"/>
  <c r="EF512" i="3"/>
  <c r="EF504" i="3"/>
  <c r="EF496" i="3"/>
  <c r="EF488" i="3"/>
  <c r="EF480" i="3"/>
  <c r="EF472" i="3"/>
  <c r="EF464" i="3"/>
  <c r="EF456" i="3"/>
  <c r="EF448" i="3"/>
  <c r="EF440" i="3"/>
  <c r="EF432" i="3"/>
  <c r="EF424" i="3"/>
  <c r="EF416" i="3"/>
  <c r="EF408" i="3"/>
  <c r="EF400" i="3"/>
  <c r="EF392" i="3"/>
  <c r="EF384" i="3"/>
  <c r="EF376" i="3"/>
  <c r="EF368" i="3"/>
  <c r="EF360" i="3"/>
  <c r="EF352" i="3"/>
  <c r="EF344" i="3"/>
  <c r="EF336" i="3"/>
  <c r="EF328" i="3"/>
  <c r="EF320" i="3"/>
  <c r="EF312" i="3"/>
  <c r="EF304" i="3"/>
  <c r="EF296" i="3"/>
  <c r="EF288" i="3"/>
  <c r="EF280" i="3"/>
  <c r="EF272" i="3"/>
  <c r="EF264" i="3"/>
  <c r="EF256" i="3"/>
  <c r="EF248" i="3"/>
  <c r="EF240" i="3"/>
  <c r="EF232" i="3"/>
  <c r="EF224" i="3"/>
  <c r="EF216" i="3"/>
  <c r="EF208" i="3"/>
  <c r="EF200" i="3"/>
  <c r="EF192" i="3"/>
  <c r="EF184" i="3"/>
  <c r="EF176" i="3"/>
  <c r="EF168" i="3"/>
  <c r="EF160" i="3"/>
  <c r="EF152" i="3"/>
  <c r="EF144" i="3"/>
  <c r="EF136" i="3"/>
  <c r="EF128" i="3"/>
  <c r="EF120" i="3"/>
  <c r="EF112" i="3"/>
  <c r="EF104" i="3"/>
  <c r="EF96" i="3"/>
  <c r="EF88" i="3"/>
  <c r="EF80" i="3"/>
  <c r="EF72" i="3"/>
  <c r="EF64" i="3"/>
  <c r="EF56" i="3"/>
  <c r="EF48" i="3"/>
  <c r="EF40" i="3"/>
  <c r="EF32" i="3"/>
  <c r="EF24" i="3"/>
  <c r="EF16" i="3"/>
  <c r="EF1007" i="3"/>
  <c r="EF999" i="3"/>
  <c r="EF991" i="3"/>
  <c r="EF983" i="3"/>
  <c r="EF975" i="3"/>
  <c r="EF967" i="3"/>
  <c r="EF959" i="3"/>
  <c r="EF951" i="3"/>
  <c r="EF943" i="3"/>
  <c r="EF935" i="3"/>
  <c r="EF927" i="3"/>
  <c r="EF919" i="3"/>
  <c r="EF911" i="3"/>
  <c r="EF903" i="3"/>
  <c r="EF895" i="3"/>
  <c r="EF887" i="3"/>
  <c r="EF879" i="3"/>
  <c r="EF871" i="3"/>
  <c r="EF863" i="3"/>
  <c r="EF855" i="3"/>
  <c r="EF847" i="3"/>
  <c r="EF839" i="3"/>
  <c r="EF831" i="3"/>
  <c r="EF823" i="3"/>
  <c r="EF815" i="3"/>
  <c r="EF807" i="3"/>
  <c r="EF799" i="3"/>
  <c r="EF791" i="3"/>
  <c r="EF783" i="3"/>
  <c r="EF775" i="3"/>
  <c r="EF767" i="3"/>
  <c r="EF759" i="3"/>
  <c r="EF751" i="3"/>
  <c r="EF743" i="3"/>
  <c r="EF735" i="3"/>
  <c r="EF727" i="3"/>
  <c r="EF719" i="3"/>
  <c r="EF711" i="3"/>
  <c r="EF703" i="3"/>
  <c r="EF695" i="3"/>
  <c r="EF687" i="3"/>
  <c r="EF679" i="3"/>
  <c r="EF671" i="3"/>
  <c r="EF663" i="3"/>
  <c r="EF655" i="3"/>
  <c r="EF647" i="3"/>
  <c r="EF639" i="3"/>
  <c r="EF631" i="3"/>
  <c r="EF623" i="3"/>
  <c r="EF615" i="3"/>
  <c r="EF607" i="3"/>
  <c r="EF599" i="3"/>
  <c r="EF591" i="3"/>
  <c r="EF583" i="3"/>
  <c r="EF575" i="3"/>
  <c r="EF567" i="3"/>
  <c r="EF559" i="3"/>
  <c r="EF551" i="3"/>
  <c r="EF543" i="3"/>
  <c r="EF535" i="3"/>
  <c r="EF527" i="3"/>
  <c r="EF519" i="3"/>
  <c r="EF511" i="3"/>
  <c r="EF503" i="3"/>
  <c r="EF495" i="3"/>
  <c r="EF487" i="3"/>
  <c r="EF479" i="3"/>
  <c r="EF471" i="3"/>
  <c r="EF463" i="3"/>
  <c r="EF455" i="3"/>
  <c r="EF447" i="3"/>
  <c r="EF439" i="3"/>
  <c r="EF431" i="3"/>
  <c r="EF423" i="3"/>
  <c r="EF415" i="3"/>
  <c r="EF407" i="3"/>
  <c r="EF399" i="3"/>
  <c r="EF391" i="3"/>
  <c r="EF383" i="3"/>
  <c r="EF375" i="3"/>
  <c r="EF367" i="3"/>
  <c r="EF359" i="3"/>
  <c r="EF351" i="3"/>
  <c r="EF343" i="3"/>
  <c r="EF335" i="3"/>
  <c r="EF327" i="3"/>
  <c r="EF319" i="3"/>
  <c r="EF311" i="3"/>
  <c r="EF303" i="3"/>
  <c r="EF295" i="3"/>
  <c r="EF287" i="3"/>
  <c r="EF279" i="3"/>
  <c r="EF271" i="3"/>
  <c r="EF263" i="3"/>
  <c r="EF255" i="3"/>
  <c r="EF247" i="3"/>
  <c r="EF239" i="3"/>
  <c r="EF231" i="3"/>
  <c r="EF223" i="3"/>
  <c r="EF215" i="3"/>
  <c r="EF207" i="3"/>
  <c r="EF199" i="3"/>
  <c r="EF191" i="3"/>
  <c r="EF183" i="3"/>
  <c r="EF175" i="3"/>
  <c r="EF167" i="3"/>
  <c r="EF159" i="3"/>
  <c r="EF151" i="3"/>
  <c r="EF143" i="3"/>
  <c r="EF135" i="3"/>
  <c r="EF127" i="3"/>
  <c r="EF119" i="3"/>
  <c r="EF111" i="3"/>
  <c r="EF103" i="3"/>
  <c r="EF95" i="3"/>
  <c r="EF87" i="3"/>
  <c r="EF79" i="3"/>
  <c r="EF71" i="3"/>
  <c r="EF63" i="3"/>
  <c r="EF55" i="3"/>
  <c r="EF47" i="3"/>
  <c r="EF39" i="3"/>
  <c r="EF31" i="3"/>
  <c r="EF23" i="3"/>
  <c r="EF15" i="3"/>
  <c r="EF1004" i="3"/>
  <c r="EF996" i="3"/>
  <c r="EF988" i="3"/>
  <c r="EF980" i="3"/>
  <c r="EF972" i="3"/>
  <c r="EF964" i="3"/>
  <c r="EF956" i="3"/>
  <c r="EF948" i="3"/>
  <c r="EF940" i="3"/>
  <c r="EF932" i="3"/>
  <c r="EF924" i="3"/>
  <c r="EF916" i="3"/>
  <c r="EF908" i="3"/>
  <c r="EF900" i="3"/>
  <c r="EF892" i="3"/>
  <c r="EF884" i="3"/>
  <c r="EF876" i="3"/>
  <c r="EF868" i="3"/>
  <c r="EF860" i="3"/>
  <c r="EF852" i="3"/>
  <c r="EF844" i="3"/>
  <c r="EF836" i="3"/>
  <c r="EF828" i="3"/>
  <c r="EF820" i="3"/>
  <c r="EF812" i="3"/>
  <c r="EF804" i="3"/>
  <c r="EF796" i="3"/>
  <c r="EF788" i="3"/>
  <c r="EF780" i="3"/>
  <c r="EF772" i="3"/>
  <c r="EF764" i="3"/>
  <c r="EF756" i="3"/>
  <c r="EF748" i="3"/>
  <c r="EF740" i="3"/>
  <c r="EF732" i="3"/>
  <c r="EF724" i="3"/>
  <c r="EF716" i="3"/>
  <c r="EF708" i="3"/>
  <c r="EF700" i="3"/>
  <c r="EF692" i="3"/>
  <c r="EF684" i="3"/>
  <c r="EF676" i="3"/>
  <c r="EF668" i="3"/>
  <c r="EF660" i="3"/>
  <c r="EF652" i="3"/>
  <c r="EF644" i="3"/>
  <c r="EF636" i="3"/>
  <c r="EF628" i="3"/>
  <c r="EF620" i="3"/>
  <c r="EF612" i="3"/>
  <c r="EF604" i="3"/>
  <c r="EF596" i="3"/>
  <c r="EF588" i="3"/>
  <c r="EF580" i="3"/>
  <c r="EF572" i="3"/>
  <c r="EF564" i="3"/>
  <c r="EF556" i="3"/>
  <c r="EF548" i="3"/>
  <c r="EF540" i="3"/>
  <c r="EF532" i="3"/>
  <c r="EF524" i="3"/>
  <c r="EF516" i="3"/>
  <c r="EF508" i="3"/>
  <c r="EF500" i="3"/>
  <c r="EF492" i="3"/>
  <c r="EF484" i="3"/>
  <c r="EF476" i="3"/>
  <c r="EF468" i="3"/>
  <c r="EF460" i="3"/>
  <c r="EF452" i="3"/>
  <c r="EF444" i="3"/>
  <c r="EF436" i="3"/>
  <c r="EF428" i="3"/>
  <c r="EF420" i="3"/>
  <c r="EF412" i="3"/>
  <c r="EF404" i="3"/>
  <c r="EF396" i="3"/>
  <c r="EF388" i="3"/>
  <c r="EF380" i="3"/>
  <c r="EF372" i="3"/>
  <c r="EF364" i="3"/>
  <c r="EF356" i="3"/>
  <c r="EF348" i="3"/>
  <c r="EF340" i="3"/>
  <c r="EF332" i="3"/>
  <c r="EF324" i="3"/>
  <c r="EF316" i="3"/>
  <c r="EF308" i="3"/>
  <c r="EF300" i="3"/>
  <c r="EF292" i="3"/>
  <c r="EF284" i="3"/>
  <c r="EF276" i="3"/>
  <c r="EF268" i="3"/>
  <c r="EF260" i="3"/>
  <c r="EF252" i="3"/>
  <c r="EF244" i="3"/>
  <c r="EF236" i="3"/>
  <c r="EF228" i="3"/>
  <c r="EF220" i="3"/>
  <c r="EF212" i="3"/>
  <c r="EF204" i="3"/>
  <c r="EF196" i="3"/>
  <c r="EF188" i="3"/>
  <c r="EF180" i="3"/>
  <c r="EF172" i="3"/>
  <c r="EF164" i="3"/>
  <c r="EF156" i="3"/>
  <c r="EF148" i="3"/>
  <c r="EF140" i="3"/>
  <c r="EF132" i="3"/>
  <c r="EF124" i="3"/>
  <c r="EF116" i="3"/>
  <c r="EF108" i="3"/>
  <c r="EF100" i="3"/>
  <c r="EF92" i="3"/>
  <c r="EF84" i="3"/>
  <c r="EF76" i="3"/>
  <c r="EF68" i="3"/>
  <c r="EF60" i="3"/>
  <c r="EF52" i="3"/>
  <c r="EF44" i="3"/>
  <c r="EF36" i="3"/>
  <c r="EF28" i="3"/>
  <c r="EF20" i="3"/>
  <c r="EF12" i="3"/>
  <c r="EF1002" i="3"/>
  <c r="EF989" i="3"/>
  <c r="EF977" i="3"/>
  <c r="EF963" i="3"/>
  <c r="EF950" i="3"/>
  <c r="EF938" i="3"/>
  <c r="EF925" i="3"/>
  <c r="EF913" i="3"/>
  <c r="EF899" i="3"/>
  <c r="EF886" i="3"/>
  <c r="EF874" i="3"/>
  <c r="EF861" i="3"/>
  <c r="EF849" i="3"/>
  <c r="EF835" i="3"/>
  <c r="EF822" i="3"/>
  <c r="EF810" i="3"/>
  <c r="EF797" i="3"/>
  <c r="EF785" i="3"/>
  <c r="EF771" i="3"/>
  <c r="EF758" i="3"/>
  <c r="EF746" i="3"/>
  <c r="EF733" i="3"/>
  <c r="EF721" i="3"/>
  <c r="EF707" i="3"/>
  <c r="EF694" i="3"/>
  <c r="EF682" i="3"/>
  <c r="EF669" i="3"/>
  <c r="EF657" i="3"/>
  <c r="EF643" i="3"/>
  <c r="EF630" i="3"/>
  <c r="EF618" i="3"/>
  <c r="EF605" i="3"/>
  <c r="EF593" i="3"/>
  <c r="EF579" i="3"/>
  <c r="EF566" i="3"/>
  <c r="EF554" i="3"/>
  <c r="EF541" i="3"/>
  <c r="EF529" i="3"/>
  <c r="EF515" i="3"/>
  <c r="EF502" i="3"/>
  <c r="EF490" i="3"/>
  <c r="EF477" i="3"/>
  <c r="EF465" i="3"/>
  <c r="EF451" i="3"/>
  <c r="EF438" i="3"/>
  <c r="EF426" i="3"/>
  <c r="EF413" i="3"/>
  <c r="EF401" i="3"/>
  <c r="EF387" i="3"/>
  <c r="EF374" i="3"/>
  <c r="EF362" i="3"/>
  <c r="EF349" i="3"/>
  <c r="EF337" i="3"/>
  <c r="EF323" i="3"/>
  <c r="EF310" i="3"/>
  <c r="EF298" i="3"/>
  <c r="EF285" i="3"/>
  <c r="EF273" i="3"/>
  <c r="EF259" i="3"/>
  <c r="EF246" i="3"/>
  <c r="EF234" i="3"/>
  <c r="EF221" i="3"/>
  <c r="EF209" i="3"/>
  <c r="EF195" i="3"/>
  <c r="EF182" i="3"/>
  <c r="EF170" i="3"/>
  <c r="EF157" i="3"/>
  <c r="EF145" i="3"/>
  <c r="EF131" i="3"/>
  <c r="EF118" i="3"/>
  <c r="EF106" i="3"/>
  <c r="EF93" i="3"/>
  <c r="EF81" i="3"/>
  <c r="EF67" i="3"/>
  <c r="EF54" i="3"/>
  <c r="EF42" i="3"/>
  <c r="EF29" i="3"/>
  <c r="EF17" i="3"/>
  <c r="EF1005" i="3"/>
  <c r="EF993" i="3"/>
  <c r="EF979" i="3"/>
  <c r="EF966" i="3"/>
  <c r="EF954" i="3"/>
  <c r="EF941" i="3"/>
  <c r="EF929" i="3"/>
  <c r="EF915" i="3"/>
  <c r="EF902" i="3"/>
  <c r="EF890" i="3"/>
  <c r="EF877" i="3"/>
  <c r="EF865" i="3"/>
  <c r="EF851" i="3"/>
  <c r="EF838" i="3"/>
  <c r="EF826" i="3"/>
  <c r="EF813" i="3"/>
  <c r="EF801" i="3"/>
  <c r="EF787" i="3"/>
  <c r="EF774" i="3"/>
  <c r="EF762" i="3"/>
  <c r="EF749" i="3"/>
  <c r="EF737" i="3"/>
  <c r="EF723" i="3"/>
  <c r="EF710" i="3"/>
  <c r="EF698" i="3"/>
  <c r="EF685" i="3"/>
  <c r="EF673" i="3"/>
  <c r="EF659" i="3"/>
  <c r="EF646" i="3"/>
  <c r="EF634" i="3"/>
  <c r="EF621" i="3"/>
  <c r="EF609" i="3"/>
  <c r="EF595" i="3"/>
  <c r="EF582" i="3"/>
  <c r="EF570" i="3"/>
  <c r="EF557" i="3"/>
  <c r="EF545" i="3"/>
  <c r="EF531" i="3"/>
  <c r="EF518" i="3"/>
  <c r="EF506" i="3"/>
  <c r="EF493" i="3"/>
  <c r="EF481" i="3"/>
  <c r="EF467" i="3"/>
  <c r="EF454" i="3"/>
  <c r="EF442" i="3"/>
  <c r="EF429" i="3"/>
  <c r="EF417" i="3"/>
  <c r="EF403" i="3"/>
  <c r="EF390" i="3"/>
  <c r="EF378" i="3"/>
  <c r="EF365" i="3"/>
  <c r="EF353" i="3"/>
  <c r="EF339" i="3"/>
  <c r="EF326" i="3"/>
  <c r="EF314" i="3"/>
  <c r="EF301" i="3"/>
  <c r="EF289" i="3"/>
  <c r="EF275" i="3"/>
  <c r="EF262" i="3"/>
  <c r="EF250" i="3"/>
  <c r="EF237" i="3"/>
  <c r="EF225" i="3"/>
  <c r="EF211" i="3"/>
  <c r="EF198" i="3"/>
  <c r="EF186" i="3"/>
  <c r="EF173" i="3"/>
  <c r="EF161" i="3"/>
  <c r="EF147" i="3"/>
  <c r="EF134" i="3"/>
  <c r="EF122" i="3"/>
  <c r="EF109" i="3"/>
  <c r="EF97" i="3"/>
  <c r="EF83" i="3"/>
  <c r="EF70" i="3"/>
  <c r="EF58" i="3"/>
  <c r="EF45" i="3"/>
  <c r="EF33" i="3"/>
  <c r="EF19" i="3"/>
  <c r="EF997" i="3"/>
  <c r="EF981" i="3"/>
  <c r="EF962" i="3"/>
  <c r="EF946" i="3"/>
  <c r="EF930" i="3"/>
  <c r="EF910" i="3"/>
  <c r="EF894" i="3"/>
  <c r="EF878" i="3"/>
  <c r="EF859" i="3"/>
  <c r="EF843" i="3"/>
  <c r="EF827" i="3"/>
  <c r="EF809" i="3"/>
  <c r="EF793" i="3"/>
  <c r="EF777" i="3"/>
  <c r="EF757" i="3"/>
  <c r="EF741" i="3"/>
  <c r="EF725" i="3"/>
  <c r="EF706" i="3"/>
  <c r="EF690" i="3"/>
  <c r="EF674" i="3"/>
  <c r="EF654" i="3"/>
  <c r="EF638" i="3"/>
  <c r="EF622" i="3"/>
  <c r="EF603" i="3"/>
  <c r="EF587" i="3"/>
  <c r="EF571" i="3"/>
  <c r="EF553" i="3"/>
  <c r="EF537" i="3"/>
  <c r="EF521" i="3"/>
  <c r="EF501" i="3"/>
  <c r="EF485" i="3"/>
  <c r="EF469" i="3"/>
  <c r="EF450" i="3"/>
  <c r="EF434" i="3"/>
  <c r="EF418" i="3"/>
  <c r="EF398" i="3"/>
  <c r="EF382" i="3"/>
  <c r="EF366" i="3"/>
  <c r="EF347" i="3"/>
  <c r="EF331" i="3"/>
  <c r="EF315" i="3"/>
  <c r="EF297" i="3"/>
  <c r="EF281" i="3"/>
  <c r="EF265" i="3"/>
  <c r="EF245" i="3"/>
  <c r="EF229" i="3"/>
  <c r="EF213" i="3"/>
  <c r="EF194" i="3"/>
  <c r="EF178" i="3"/>
  <c r="EF162" i="3"/>
  <c r="EF142" i="3"/>
  <c r="EF126" i="3"/>
  <c r="EF110" i="3"/>
  <c r="EF91" i="3"/>
  <c r="EF75" i="3"/>
  <c r="EF59" i="3"/>
  <c r="EF41" i="3"/>
  <c r="EF25" i="3"/>
  <c r="EF995" i="3"/>
  <c r="EF978" i="3"/>
  <c r="EF961" i="3"/>
  <c r="EF945" i="3"/>
  <c r="EF926" i="3"/>
  <c r="EF909" i="3"/>
  <c r="EF893" i="3"/>
  <c r="EF875" i="3"/>
  <c r="EF858" i="3"/>
  <c r="EF842" i="3"/>
  <c r="EF825" i="3"/>
  <c r="EF806" i="3"/>
  <c r="EF790" i="3"/>
  <c r="EF773" i="3"/>
  <c r="EF755" i="3"/>
  <c r="EF739" i="3"/>
  <c r="EF722" i="3"/>
  <c r="EF705" i="3"/>
  <c r="EF689" i="3"/>
  <c r="EF670" i="3"/>
  <c r="EF653" i="3"/>
  <c r="EF637" i="3"/>
  <c r="EF619" i="3"/>
  <c r="EF602" i="3"/>
  <c r="EF586" i="3"/>
  <c r="EF569" i="3"/>
  <c r="EF550" i="3"/>
  <c r="EF534" i="3"/>
  <c r="EF517" i="3"/>
  <c r="EF499" i="3"/>
  <c r="EF483" i="3"/>
  <c r="EF466" i="3"/>
  <c r="EF449" i="3"/>
  <c r="EF433" i="3"/>
  <c r="EF414" i="3"/>
  <c r="EF397" i="3"/>
  <c r="EF381" i="3"/>
  <c r="EF363" i="3"/>
  <c r="EF346" i="3"/>
  <c r="EF330" i="3"/>
  <c r="EF313" i="3"/>
  <c r="EF294" i="3"/>
  <c r="EF278" i="3"/>
  <c r="EF261" i="3"/>
  <c r="EF243" i="3"/>
  <c r="EF227" i="3"/>
  <c r="EF210" i="3"/>
  <c r="EF193" i="3"/>
  <c r="EF177" i="3"/>
  <c r="EF158" i="3"/>
  <c r="EF141" i="3"/>
  <c r="EF125" i="3"/>
  <c r="EF107" i="3"/>
  <c r="EF90" i="3"/>
  <c r="EF74" i="3"/>
  <c r="EF57" i="3"/>
  <c r="EF38" i="3"/>
  <c r="EF22" i="3"/>
  <c r="EF1009" i="3"/>
  <c r="EF990" i="3"/>
  <c r="EF973" i="3"/>
  <c r="EF957" i="3"/>
  <c r="EF939" i="3"/>
  <c r="EF922" i="3"/>
  <c r="EF906" i="3"/>
  <c r="EF889" i="3"/>
  <c r="EF870" i="3"/>
  <c r="EF854" i="3"/>
  <c r="EF837" i="3"/>
  <c r="EF819" i="3"/>
  <c r="EF803" i="3"/>
  <c r="EF786" i="3"/>
  <c r="EF769" i="3"/>
  <c r="EF753" i="3"/>
  <c r="EF734" i="3"/>
  <c r="EF717" i="3"/>
  <c r="EF701" i="3"/>
  <c r="EF683" i="3"/>
  <c r="EF666" i="3"/>
  <c r="EF650" i="3"/>
  <c r="EF633" i="3"/>
  <c r="EF614" i="3"/>
  <c r="EF598" i="3"/>
  <c r="EF581" i="3"/>
  <c r="EF563" i="3"/>
  <c r="EF547" i="3"/>
  <c r="EF530" i="3"/>
  <c r="EF513" i="3"/>
  <c r="EF497" i="3"/>
  <c r="EF478" i="3"/>
  <c r="EF461" i="3"/>
  <c r="EF445" i="3"/>
  <c r="EF427" i="3"/>
  <c r="EF410" i="3"/>
  <c r="EF394" i="3"/>
  <c r="EF377" i="3"/>
  <c r="EF358" i="3"/>
  <c r="EF342" i="3"/>
  <c r="EF325" i="3"/>
  <c r="EF307" i="3"/>
  <c r="EF291" i="3"/>
  <c r="EF274" i="3"/>
  <c r="EF257" i="3"/>
  <c r="EF241" i="3"/>
  <c r="EF222" i="3"/>
  <c r="EF205" i="3"/>
  <c r="EF189" i="3"/>
  <c r="EF171" i="3"/>
  <c r="EF154" i="3"/>
  <c r="EF138" i="3"/>
  <c r="EF121" i="3"/>
  <c r="EF102" i="3"/>
  <c r="EF86" i="3"/>
  <c r="EF69" i="3"/>
  <c r="EF51" i="3"/>
  <c r="EF35" i="3"/>
  <c r="EF18" i="3"/>
  <c r="EF1001" i="3"/>
  <c r="EF985" i="3"/>
  <c r="EF969" i="3"/>
  <c r="EF949" i="3"/>
  <c r="EF933" i="3"/>
  <c r="EF917" i="3"/>
  <c r="EF898" i="3"/>
  <c r="EF882" i="3"/>
  <c r="EF866" i="3"/>
  <c r="EF846" i="3"/>
  <c r="EF830" i="3"/>
  <c r="EF814" i="3"/>
  <c r="EF795" i="3"/>
  <c r="EF779" i="3"/>
  <c r="EF763" i="3"/>
  <c r="EF745" i="3"/>
  <c r="EF729" i="3"/>
  <c r="EF713" i="3"/>
  <c r="EF693" i="3"/>
  <c r="EF677" i="3"/>
  <c r="EF661" i="3"/>
  <c r="EF642" i="3"/>
  <c r="EF626" i="3"/>
  <c r="EF610" i="3"/>
  <c r="EF590" i="3"/>
  <c r="EF574" i="3"/>
  <c r="EF558" i="3"/>
  <c r="EF539" i="3"/>
  <c r="EF523" i="3"/>
  <c r="EF507" i="3"/>
  <c r="EF489" i="3"/>
  <c r="EF473" i="3"/>
  <c r="EF457" i="3"/>
  <c r="EF437" i="3"/>
  <c r="EF421" i="3"/>
  <c r="EF405" i="3"/>
  <c r="EF386" i="3"/>
  <c r="EF370" i="3"/>
  <c r="EF354" i="3"/>
  <c r="EF334" i="3"/>
  <c r="EF318" i="3"/>
  <c r="EF302" i="3"/>
  <c r="EF283" i="3"/>
  <c r="EF267" i="3"/>
  <c r="EF251" i="3"/>
  <c r="EF233" i="3"/>
  <c r="EF217" i="3"/>
  <c r="EF201" i="3"/>
  <c r="EF181" i="3"/>
  <c r="EF165" i="3"/>
  <c r="EF149" i="3"/>
  <c r="EF130" i="3"/>
  <c r="EF114" i="3"/>
  <c r="EF98" i="3"/>
  <c r="EF78" i="3"/>
  <c r="EF62" i="3"/>
  <c r="EF46" i="3"/>
  <c r="EF27" i="3"/>
  <c r="EF1006" i="3"/>
  <c r="EF971" i="3"/>
  <c r="EF937" i="3"/>
  <c r="EF905" i="3"/>
  <c r="EF869" i="3"/>
  <c r="EF834" i="3"/>
  <c r="EF802" i="3"/>
  <c r="EF766" i="3"/>
  <c r="EF731" i="3"/>
  <c r="EF699" i="3"/>
  <c r="EF665" i="3"/>
  <c r="EF629" i="3"/>
  <c r="EF597" i="3"/>
  <c r="EF562" i="3"/>
  <c r="EF526" i="3"/>
  <c r="EF494" i="3"/>
  <c r="EF459" i="3"/>
  <c r="EF425" i="3"/>
  <c r="EF393" i="3"/>
  <c r="EF357" i="3"/>
  <c r="EF322" i="3"/>
  <c r="EF290" i="3"/>
  <c r="EF254" i="3"/>
  <c r="EF219" i="3"/>
  <c r="EF187" i="3"/>
  <c r="EF153" i="3"/>
  <c r="EF117" i="3"/>
  <c r="EF85" i="3"/>
  <c r="EF50" i="3"/>
  <c r="EF14" i="3"/>
  <c r="EF1003" i="3"/>
  <c r="EF970" i="3"/>
  <c r="EF934" i="3"/>
  <c r="EF901" i="3"/>
  <c r="EF867" i="3"/>
  <c r="EF833" i="3"/>
  <c r="EF798" i="3"/>
  <c r="EF765" i="3"/>
  <c r="EF730" i="3"/>
  <c r="EF697" i="3"/>
  <c r="EF662" i="3"/>
  <c r="EF627" i="3"/>
  <c r="EF594" i="3"/>
  <c r="EF561" i="3"/>
  <c r="EF525" i="3"/>
  <c r="EF491" i="3"/>
  <c r="EF458" i="3"/>
  <c r="EF422" i="3"/>
  <c r="EF389" i="3"/>
  <c r="EF355" i="3"/>
  <c r="EF321" i="3"/>
  <c r="EF286" i="3"/>
  <c r="EF253" i="3"/>
  <c r="EF218" i="3"/>
  <c r="EF185" i="3"/>
  <c r="EF150" i="3"/>
  <c r="EF115" i="3"/>
  <c r="EF82" i="3"/>
  <c r="EF49" i="3"/>
  <c r="EF13" i="3"/>
  <c r="EF998" i="3"/>
  <c r="EF965" i="3"/>
  <c r="EF931" i="3"/>
  <c r="EF897" i="3"/>
  <c r="EF862" i="3"/>
  <c r="EF829" i="3"/>
  <c r="EF794" i="3"/>
  <c r="EF761" i="3"/>
  <c r="EF726" i="3"/>
  <c r="EF691" i="3"/>
  <c r="EF658" i="3"/>
  <c r="EF625" i="3"/>
  <c r="EF589" i="3"/>
  <c r="EF555" i="3"/>
  <c r="EF522" i="3"/>
  <c r="EF486" i="3"/>
  <c r="EF453" i="3"/>
  <c r="EF419" i="3"/>
  <c r="EF385" i="3"/>
  <c r="EF350" i="3"/>
  <c r="EF317" i="3"/>
  <c r="EF282" i="3"/>
  <c r="EF249" i="3"/>
  <c r="EF214" i="3"/>
  <c r="EF179" i="3"/>
  <c r="EF146" i="3"/>
  <c r="EF113" i="3"/>
  <c r="EF77" i="3"/>
  <c r="EF43" i="3"/>
  <c r="EF11" i="3"/>
  <c r="EF994" i="3"/>
  <c r="EF958" i="3"/>
  <c r="EF923" i="3"/>
  <c r="EF891" i="3"/>
  <c r="EF857" i="3"/>
  <c r="EF821" i="3"/>
  <c r="EF789" i="3"/>
  <c r="EF754" i="3"/>
  <c r="EF718" i="3"/>
  <c r="EF686" i="3"/>
  <c r="EF651" i="3"/>
  <c r="EF617" i="3"/>
  <c r="EF585" i="3"/>
  <c r="EF549" i="3"/>
  <c r="EF514" i="3"/>
  <c r="EF482" i="3"/>
  <c r="EF446" i="3"/>
  <c r="EF411" i="3"/>
  <c r="EF379" i="3"/>
  <c r="EF345" i="3"/>
  <c r="EF309" i="3"/>
  <c r="EF277" i="3"/>
  <c r="EF242" i="3"/>
  <c r="EF206" i="3"/>
  <c r="EF174" i="3"/>
  <c r="EF139" i="3"/>
  <c r="EF105" i="3"/>
  <c r="EF73" i="3"/>
  <c r="EF37" i="3"/>
  <c r="EF986" i="3"/>
  <c r="EF953" i="3"/>
  <c r="EF918" i="3"/>
  <c r="EF883" i="3"/>
  <c r="EF850" i="3"/>
  <c r="EF817" i="3"/>
  <c r="EF781" i="3"/>
  <c r="EF747" i="3"/>
  <c r="EF714" i="3"/>
  <c r="EF678" i="3"/>
  <c r="EF645" i="3"/>
  <c r="EF611" i="3"/>
  <c r="EF577" i="3"/>
  <c r="EF542" i="3"/>
  <c r="EF509" i="3"/>
  <c r="EF474" i="3"/>
  <c r="EF441" i="3"/>
  <c r="EF406" i="3"/>
  <c r="EF371" i="3"/>
  <c r="EF338" i="3"/>
  <c r="EF305" i="3"/>
  <c r="EF269" i="3"/>
  <c r="EF235" i="3"/>
  <c r="EF202" i="3"/>
  <c r="EF166" i="3"/>
  <c r="EF133" i="3"/>
  <c r="EF99" i="3"/>
  <c r="EF65" i="3"/>
  <c r="EF30" i="3"/>
  <c r="EF982" i="3"/>
  <c r="EF947" i="3"/>
  <c r="EF914" i="3"/>
  <c r="EF881" i="3"/>
  <c r="EF845" i="3"/>
  <c r="EF811" i="3"/>
  <c r="EF778" i="3"/>
  <c r="EF742" i="3"/>
  <c r="EF709" i="3"/>
  <c r="EF675" i="3"/>
  <c r="EF641" i="3"/>
  <c r="EF606" i="3"/>
  <c r="EF573" i="3"/>
  <c r="EF538" i="3"/>
  <c r="EF505" i="3"/>
  <c r="EF470" i="3"/>
  <c r="EF435" i="3"/>
  <c r="EF402" i="3"/>
  <c r="EF369" i="3"/>
  <c r="EF333" i="3"/>
  <c r="EF299" i="3"/>
  <c r="EF266" i="3"/>
  <c r="EF230" i="3"/>
  <c r="EF197" i="3"/>
  <c r="EF163" i="3"/>
  <c r="EF129" i="3"/>
  <c r="EF94" i="3"/>
  <c r="EF61" i="3"/>
  <c r="EF26" i="3"/>
  <c r="EF907" i="3"/>
  <c r="EF770" i="3"/>
  <c r="EF635" i="3"/>
  <c r="EF498" i="3"/>
  <c r="EF361" i="3"/>
  <c r="EF226" i="3"/>
  <c r="EF89" i="3"/>
  <c r="EF885" i="3"/>
  <c r="EF750" i="3"/>
  <c r="EF613" i="3"/>
  <c r="EF475" i="3"/>
  <c r="EF341" i="3"/>
  <c r="EF203" i="3"/>
  <c r="EF66" i="3"/>
  <c r="EF873" i="3"/>
  <c r="EF738" i="3"/>
  <c r="EF601" i="3"/>
  <c r="EF462" i="3"/>
  <c r="EF329" i="3"/>
  <c r="EF190" i="3"/>
  <c r="EF53" i="3"/>
  <c r="EF987" i="3"/>
  <c r="EF853" i="3"/>
  <c r="EF715" i="3"/>
  <c r="EF578" i="3"/>
  <c r="EF443" i="3"/>
  <c r="EF306" i="3"/>
  <c r="EF169" i="3"/>
  <c r="EF34" i="3"/>
  <c r="EF974" i="3"/>
  <c r="EF841" i="3"/>
  <c r="EF702" i="3"/>
  <c r="EF565" i="3"/>
  <c r="EF430" i="3"/>
  <c r="EF293" i="3"/>
  <c r="EF155" i="3"/>
  <c r="EF21" i="3"/>
  <c r="EF942" i="3"/>
  <c r="EF805" i="3"/>
  <c r="EF667" i="3"/>
  <c r="EF533" i="3"/>
  <c r="EF395" i="3"/>
  <c r="EF258" i="3"/>
  <c r="EF123" i="3"/>
  <c r="EF921" i="3"/>
  <c r="EF782" i="3"/>
  <c r="EF649" i="3"/>
  <c r="EF510" i="3"/>
  <c r="EF373" i="3"/>
  <c r="EF238" i="3"/>
  <c r="EF101" i="3"/>
  <c r="EF818" i="3"/>
  <c r="EF681" i="3"/>
  <c r="EF546" i="3"/>
  <c r="EF409" i="3"/>
  <c r="EF270" i="3"/>
  <c r="EF137" i="3"/>
  <c r="EF955" i="3"/>
  <c r="EO1007" i="3"/>
  <c r="EO999" i="3"/>
  <c r="EO991" i="3"/>
  <c r="EO983" i="3"/>
  <c r="EO975" i="3"/>
  <c r="EO967" i="3"/>
  <c r="EO959" i="3"/>
  <c r="EO951" i="3"/>
  <c r="EO943" i="3"/>
  <c r="EO935" i="3"/>
  <c r="EO927" i="3"/>
  <c r="EO919" i="3"/>
  <c r="EO911" i="3"/>
  <c r="EO903" i="3"/>
  <c r="EO895" i="3"/>
  <c r="EO887" i="3"/>
  <c r="EO879" i="3"/>
  <c r="EO871" i="3"/>
  <c r="EO863" i="3"/>
  <c r="EO855" i="3"/>
  <c r="EO847" i="3"/>
  <c r="EO839" i="3"/>
  <c r="EO831" i="3"/>
  <c r="EO823" i="3"/>
  <c r="EO815" i="3"/>
  <c r="EO807" i="3"/>
  <c r="EO799" i="3"/>
  <c r="EO791" i="3"/>
  <c r="EO783" i="3"/>
  <c r="EO775" i="3"/>
  <c r="EO767" i="3"/>
  <c r="EO759" i="3"/>
  <c r="EO751" i="3"/>
  <c r="EO743" i="3"/>
  <c r="EO735" i="3"/>
  <c r="EO727" i="3"/>
  <c r="EO719" i="3"/>
  <c r="EO711" i="3"/>
  <c r="EO703" i="3"/>
  <c r="EO695" i="3"/>
  <c r="EO687" i="3"/>
  <c r="EO679" i="3"/>
  <c r="EO671" i="3"/>
  <c r="EO663" i="3"/>
  <c r="EO655" i="3"/>
  <c r="EO647" i="3"/>
  <c r="EO639" i="3"/>
  <c r="EO631" i="3"/>
  <c r="EO623" i="3"/>
  <c r="EO615" i="3"/>
  <c r="EO607" i="3"/>
  <c r="EO599" i="3"/>
  <c r="EO591" i="3"/>
  <c r="EO583" i="3"/>
  <c r="EO575" i="3"/>
  <c r="EO567" i="3"/>
  <c r="EO559" i="3"/>
  <c r="EO551" i="3"/>
  <c r="EO543" i="3"/>
  <c r="EO535" i="3"/>
  <c r="EO527" i="3"/>
  <c r="EO519" i="3"/>
  <c r="EO511" i="3"/>
  <c r="EO503" i="3"/>
  <c r="EO495" i="3"/>
  <c r="EO487" i="3"/>
  <c r="EO479" i="3"/>
  <c r="EO471" i="3"/>
  <c r="EO463" i="3"/>
  <c r="EO455" i="3"/>
  <c r="EO447" i="3"/>
  <c r="EO439" i="3"/>
  <c r="EO431" i="3"/>
  <c r="EO423" i="3"/>
  <c r="EO415" i="3"/>
  <c r="EO407" i="3"/>
  <c r="EO399" i="3"/>
  <c r="EO391" i="3"/>
  <c r="EO383" i="3"/>
  <c r="EO375" i="3"/>
  <c r="EO367" i="3"/>
  <c r="EO359" i="3"/>
  <c r="EO351" i="3"/>
  <c r="EO343" i="3"/>
  <c r="EO335" i="3"/>
  <c r="EO327" i="3"/>
  <c r="EO319" i="3"/>
  <c r="EO311" i="3"/>
  <c r="EO303" i="3"/>
  <c r="EO295" i="3"/>
  <c r="EO287" i="3"/>
  <c r="EO279" i="3"/>
  <c r="EO271" i="3"/>
  <c r="EO263" i="3"/>
  <c r="EO255" i="3"/>
  <c r="EO247" i="3"/>
  <c r="EO239" i="3"/>
  <c r="EO231" i="3"/>
  <c r="EO223" i="3"/>
  <c r="EO215" i="3"/>
  <c r="EO207" i="3"/>
  <c r="EO199" i="3"/>
  <c r="EO191" i="3"/>
  <c r="EO183" i="3"/>
  <c r="EO175" i="3"/>
  <c r="EO167" i="3"/>
  <c r="EO159" i="3"/>
  <c r="EO151" i="3"/>
  <c r="EO143" i="3"/>
  <c r="EO135" i="3"/>
  <c r="EO127" i="3"/>
  <c r="EO119" i="3"/>
  <c r="EO111" i="3"/>
  <c r="EO103" i="3"/>
  <c r="EO95" i="3"/>
  <c r="EO87" i="3"/>
  <c r="EO79" i="3"/>
  <c r="EO71" i="3"/>
  <c r="EO63" i="3"/>
  <c r="EO55" i="3"/>
  <c r="EO47" i="3"/>
  <c r="EO39" i="3"/>
  <c r="EO31" i="3"/>
  <c r="EO23" i="3"/>
  <c r="EO15" i="3"/>
  <c r="EO1003" i="3"/>
  <c r="EO995" i="3"/>
  <c r="EO987" i="3"/>
  <c r="EO979" i="3"/>
  <c r="EO971" i="3"/>
  <c r="EO963" i="3"/>
  <c r="EO955" i="3"/>
  <c r="EO947" i="3"/>
  <c r="EO939" i="3"/>
  <c r="EO931" i="3"/>
  <c r="EO923" i="3"/>
  <c r="EO915" i="3"/>
  <c r="EO907" i="3"/>
  <c r="EO899" i="3"/>
  <c r="EO891" i="3"/>
  <c r="EO883" i="3"/>
  <c r="EO875" i="3"/>
  <c r="EO867" i="3"/>
  <c r="EO859" i="3"/>
  <c r="EO851" i="3"/>
  <c r="EO843" i="3"/>
  <c r="EO835" i="3"/>
  <c r="EO827" i="3"/>
  <c r="EO819" i="3"/>
  <c r="EO811" i="3"/>
  <c r="EO803" i="3"/>
  <c r="EO795" i="3"/>
  <c r="EO787" i="3"/>
  <c r="EO779" i="3"/>
  <c r="EO771" i="3"/>
  <c r="EO763" i="3"/>
  <c r="EO755" i="3"/>
  <c r="EO747" i="3"/>
  <c r="EO739" i="3"/>
  <c r="EO731" i="3"/>
  <c r="EO723" i="3"/>
  <c r="EO715" i="3"/>
  <c r="EO707" i="3"/>
  <c r="EO699" i="3"/>
  <c r="EO691" i="3"/>
  <c r="EO683" i="3"/>
  <c r="EO675" i="3"/>
  <c r="EO667" i="3"/>
  <c r="EO659" i="3"/>
  <c r="EO651" i="3"/>
  <c r="EO643" i="3"/>
  <c r="EO635" i="3"/>
  <c r="EO627" i="3"/>
  <c r="EO619" i="3"/>
  <c r="EO611" i="3"/>
  <c r="EO603" i="3"/>
  <c r="EO595" i="3"/>
  <c r="EO587" i="3"/>
  <c r="EO579" i="3"/>
  <c r="EO571" i="3"/>
  <c r="EO563" i="3"/>
  <c r="EO555" i="3"/>
  <c r="EO547" i="3"/>
  <c r="EO539" i="3"/>
  <c r="EO531" i="3"/>
  <c r="EO523" i="3"/>
  <c r="EO515" i="3"/>
  <c r="EO507" i="3"/>
  <c r="EO499" i="3"/>
  <c r="EO491" i="3"/>
  <c r="EO483" i="3"/>
  <c r="EO475" i="3"/>
  <c r="EO467" i="3"/>
  <c r="EO459" i="3"/>
  <c r="EO451" i="3"/>
  <c r="EO443" i="3"/>
  <c r="EO435" i="3"/>
  <c r="EO427" i="3"/>
  <c r="EO419" i="3"/>
  <c r="EO411" i="3"/>
  <c r="EO403" i="3"/>
  <c r="EO395" i="3"/>
  <c r="EO387" i="3"/>
  <c r="EO379" i="3"/>
  <c r="EO371" i="3"/>
  <c r="EO363" i="3"/>
  <c r="EO355" i="3"/>
  <c r="EO347" i="3"/>
  <c r="EO339" i="3"/>
  <c r="EO331" i="3"/>
  <c r="EO323" i="3"/>
  <c r="EO315" i="3"/>
  <c r="EO307" i="3"/>
  <c r="EO299" i="3"/>
  <c r="EO291" i="3"/>
  <c r="EO283" i="3"/>
  <c r="EO275" i="3"/>
  <c r="EO267" i="3"/>
  <c r="EO259" i="3"/>
  <c r="EO251" i="3"/>
  <c r="EO243" i="3"/>
  <c r="EO235" i="3"/>
  <c r="EO227" i="3"/>
  <c r="EO219" i="3"/>
  <c r="EO211" i="3"/>
  <c r="EO203" i="3"/>
  <c r="EO195" i="3"/>
  <c r="EO187" i="3"/>
  <c r="EO179" i="3"/>
  <c r="EO171" i="3"/>
  <c r="EO163" i="3"/>
  <c r="EO155" i="3"/>
  <c r="EO147" i="3"/>
  <c r="EO139" i="3"/>
  <c r="EO131" i="3"/>
  <c r="EO123" i="3"/>
  <c r="EO115" i="3"/>
  <c r="EO107" i="3"/>
  <c r="EO99" i="3"/>
  <c r="EO91" i="3"/>
  <c r="EO83" i="3"/>
  <c r="EO75" i="3"/>
  <c r="EO67" i="3"/>
  <c r="EO59" i="3"/>
  <c r="EO51" i="3"/>
  <c r="EO43" i="3"/>
  <c r="EO35" i="3"/>
  <c r="EO27" i="3"/>
  <c r="EO19" i="3"/>
  <c r="EO1002" i="3"/>
  <c r="EO992" i="3"/>
  <c r="EO981" i="3"/>
  <c r="EO970" i="3"/>
  <c r="EO960" i="3"/>
  <c r="EO949" i="3"/>
  <c r="EO938" i="3"/>
  <c r="EO928" i="3"/>
  <c r="EO917" i="3"/>
  <c r="EO906" i="3"/>
  <c r="EO896" i="3"/>
  <c r="EO885" i="3"/>
  <c r="EO874" i="3"/>
  <c r="EO864" i="3"/>
  <c r="EO853" i="3"/>
  <c r="EO842" i="3"/>
  <c r="EO832" i="3"/>
  <c r="EO821" i="3"/>
  <c r="EO810" i="3"/>
  <c r="EO800" i="3"/>
  <c r="EO789" i="3"/>
  <c r="EO778" i="3"/>
  <c r="EO768" i="3"/>
  <c r="EO757" i="3"/>
  <c r="EO746" i="3"/>
  <c r="EO736" i="3"/>
  <c r="EO725" i="3"/>
  <c r="EO714" i="3"/>
  <c r="EO704" i="3"/>
  <c r="EO693" i="3"/>
  <c r="EO682" i="3"/>
  <c r="EO672" i="3"/>
  <c r="EO661" i="3"/>
  <c r="EO650" i="3"/>
  <c r="EO640" i="3"/>
  <c r="EO629" i="3"/>
  <c r="EO618" i="3"/>
  <c r="EO608" i="3"/>
  <c r="EO597" i="3"/>
  <c r="EO586" i="3"/>
  <c r="EO576" i="3"/>
  <c r="EO565" i="3"/>
  <c r="EO554" i="3"/>
  <c r="EO544" i="3"/>
  <c r="EO533" i="3"/>
  <c r="EO522" i="3"/>
  <c r="EO512" i="3"/>
  <c r="EO501" i="3"/>
  <c r="EO490" i="3"/>
  <c r="EO480" i="3"/>
  <c r="EO469" i="3"/>
  <c r="EO458" i="3"/>
  <c r="EO448" i="3"/>
  <c r="EO437" i="3"/>
  <c r="EO426" i="3"/>
  <c r="EO416" i="3"/>
  <c r="EO405" i="3"/>
  <c r="EO394" i="3"/>
  <c r="EO384" i="3"/>
  <c r="EO373" i="3"/>
  <c r="EO362" i="3"/>
  <c r="EO352" i="3"/>
  <c r="EO341" i="3"/>
  <c r="EO330" i="3"/>
  <c r="EO320" i="3"/>
  <c r="EO309" i="3"/>
  <c r="EO298" i="3"/>
  <c r="EO288" i="3"/>
  <c r="EO277" i="3"/>
  <c r="EO266" i="3"/>
  <c r="EO256" i="3"/>
  <c r="EO245" i="3"/>
  <c r="EO234" i="3"/>
  <c r="EO224" i="3"/>
  <c r="EO213" i="3"/>
  <c r="EO202" i="3"/>
  <c r="EO192" i="3"/>
  <c r="EO181" i="3"/>
  <c r="EO170" i="3"/>
  <c r="EO160" i="3"/>
  <c r="EO149" i="3"/>
  <c r="EO138" i="3"/>
  <c r="EO128" i="3"/>
  <c r="EO117" i="3"/>
  <c r="EO106" i="3"/>
  <c r="EO96" i="3"/>
  <c r="EO85" i="3"/>
  <c r="EO74" i="3"/>
  <c r="EO64" i="3"/>
  <c r="EO53" i="3"/>
  <c r="EO42" i="3"/>
  <c r="EO32" i="3"/>
  <c r="EO21" i="3"/>
  <c r="EO11" i="3"/>
  <c r="EO1001" i="3"/>
  <c r="EO990" i="3"/>
  <c r="EO980" i="3"/>
  <c r="EO969" i="3"/>
  <c r="EO958" i="3"/>
  <c r="EO948" i="3"/>
  <c r="EO937" i="3"/>
  <c r="EO926" i="3"/>
  <c r="EO916" i="3"/>
  <c r="EO905" i="3"/>
  <c r="EO894" i="3"/>
  <c r="EO884" i="3"/>
  <c r="EO873" i="3"/>
  <c r="EO862" i="3"/>
  <c r="EO852" i="3"/>
  <c r="EO841" i="3"/>
  <c r="EO830" i="3"/>
  <c r="EO820" i="3"/>
  <c r="EO809" i="3"/>
  <c r="EO798" i="3"/>
  <c r="EO788" i="3"/>
  <c r="EO777" i="3"/>
  <c r="EO766" i="3"/>
  <c r="EO756" i="3"/>
  <c r="EO745" i="3"/>
  <c r="EO734" i="3"/>
  <c r="EO724" i="3"/>
  <c r="EO713" i="3"/>
  <c r="EO702" i="3"/>
  <c r="EO692" i="3"/>
  <c r="EO681" i="3"/>
  <c r="EO670" i="3"/>
  <c r="EO660" i="3"/>
  <c r="EO649" i="3"/>
  <c r="EO638" i="3"/>
  <c r="EO628" i="3"/>
  <c r="EO617" i="3"/>
  <c r="EO606" i="3"/>
  <c r="EO596" i="3"/>
  <c r="EO585" i="3"/>
  <c r="EO574" i="3"/>
  <c r="EO564" i="3"/>
  <c r="EO553" i="3"/>
  <c r="EO542" i="3"/>
  <c r="EO532" i="3"/>
  <c r="EO521" i="3"/>
  <c r="EO510" i="3"/>
  <c r="EO500" i="3"/>
  <c r="EO489" i="3"/>
  <c r="EO478" i="3"/>
  <c r="EO468" i="3"/>
  <c r="EO457" i="3"/>
  <c r="EO446" i="3"/>
  <c r="EO436" i="3"/>
  <c r="EO425" i="3"/>
  <c r="EO414" i="3"/>
  <c r="EO404" i="3"/>
  <c r="EO393" i="3"/>
  <c r="EO382" i="3"/>
  <c r="EO372" i="3"/>
  <c r="EO361" i="3"/>
  <c r="EO350" i="3"/>
  <c r="EO340" i="3"/>
  <c r="EO329" i="3"/>
  <c r="EO318" i="3"/>
  <c r="EO308" i="3"/>
  <c r="EO297" i="3"/>
  <c r="EO286" i="3"/>
  <c r="EO276" i="3"/>
  <c r="EO265" i="3"/>
  <c r="EO254" i="3"/>
  <c r="EO244" i="3"/>
  <c r="EO233" i="3"/>
  <c r="EO222" i="3"/>
  <c r="EO212" i="3"/>
  <c r="EO201" i="3"/>
  <c r="EO190" i="3"/>
  <c r="EO180" i="3"/>
  <c r="EO169" i="3"/>
  <c r="EO158" i="3"/>
  <c r="EO148" i="3"/>
  <c r="EO137" i="3"/>
  <c r="EO126" i="3"/>
  <c r="EO116" i="3"/>
  <c r="EO105" i="3"/>
  <c r="EO94" i="3"/>
  <c r="EO84" i="3"/>
  <c r="EO73" i="3"/>
  <c r="EO62" i="3"/>
  <c r="EO52" i="3"/>
  <c r="EO41" i="3"/>
  <c r="EO30" i="3"/>
  <c r="EO20" i="3"/>
  <c r="EO1008" i="3"/>
  <c r="EO997" i="3"/>
  <c r="EO986" i="3"/>
  <c r="EO976" i="3"/>
  <c r="EO965" i="3"/>
  <c r="EO954" i="3"/>
  <c r="EO944" i="3"/>
  <c r="EO933" i="3"/>
  <c r="EO922" i="3"/>
  <c r="EO912" i="3"/>
  <c r="EO901" i="3"/>
  <c r="EO890" i="3"/>
  <c r="EO880" i="3"/>
  <c r="EO869" i="3"/>
  <c r="EO858" i="3"/>
  <c r="EO848" i="3"/>
  <c r="EO837" i="3"/>
  <c r="EO826" i="3"/>
  <c r="EO816" i="3"/>
  <c r="EO805" i="3"/>
  <c r="EO794" i="3"/>
  <c r="EO784" i="3"/>
  <c r="EO773" i="3"/>
  <c r="EO762" i="3"/>
  <c r="EO752" i="3"/>
  <c r="EO741" i="3"/>
  <c r="EO730" i="3"/>
  <c r="EO720" i="3"/>
  <c r="EO709" i="3"/>
  <c r="EO698" i="3"/>
  <c r="EO688" i="3"/>
  <c r="EO677" i="3"/>
  <c r="EO666" i="3"/>
  <c r="EO656" i="3"/>
  <c r="EO645" i="3"/>
  <c r="EO634" i="3"/>
  <c r="EO624" i="3"/>
  <c r="EO613" i="3"/>
  <c r="EO602" i="3"/>
  <c r="EO592" i="3"/>
  <c r="EO581" i="3"/>
  <c r="EO570" i="3"/>
  <c r="EO560" i="3"/>
  <c r="EO549" i="3"/>
  <c r="EO538" i="3"/>
  <c r="EO528" i="3"/>
  <c r="EO517" i="3"/>
  <c r="EO506" i="3"/>
  <c r="EO496" i="3"/>
  <c r="EO485" i="3"/>
  <c r="EO474" i="3"/>
  <c r="EO464" i="3"/>
  <c r="EO453" i="3"/>
  <c r="EO442" i="3"/>
  <c r="EO432" i="3"/>
  <c r="EO421" i="3"/>
  <c r="EO410" i="3"/>
  <c r="EO400" i="3"/>
  <c r="EO389" i="3"/>
  <c r="EO378" i="3"/>
  <c r="EO368" i="3"/>
  <c r="EO357" i="3"/>
  <c r="EO346" i="3"/>
  <c r="EO336" i="3"/>
  <c r="EO325" i="3"/>
  <c r="EO314" i="3"/>
  <c r="EO304" i="3"/>
  <c r="EO293" i="3"/>
  <c r="EO282" i="3"/>
  <c r="EO272" i="3"/>
  <c r="EO261" i="3"/>
  <c r="EO250" i="3"/>
  <c r="EO240" i="3"/>
  <c r="EO229" i="3"/>
  <c r="EO218" i="3"/>
  <c r="EO208" i="3"/>
  <c r="EO197" i="3"/>
  <c r="EO186" i="3"/>
  <c r="EO176" i="3"/>
  <c r="EO165" i="3"/>
  <c r="EO154" i="3"/>
  <c r="EO144" i="3"/>
  <c r="EO133" i="3"/>
  <c r="EO122" i="3"/>
  <c r="EO112" i="3"/>
  <c r="EO101" i="3"/>
  <c r="EO90" i="3"/>
  <c r="EO80" i="3"/>
  <c r="EO69" i="3"/>
  <c r="EO58" i="3"/>
  <c r="EO48" i="3"/>
  <c r="EO37" i="3"/>
  <c r="EO26" i="3"/>
  <c r="EO16" i="3"/>
  <c r="EO1005" i="3"/>
  <c r="EO994" i="3"/>
  <c r="EO984" i="3"/>
  <c r="EO973" i="3"/>
  <c r="EO962" i="3"/>
  <c r="EO952" i="3"/>
  <c r="EO941" i="3"/>
  <c r="EO930" i="3"/>
  <c r="EO920" i="3"/>
  <c r="EO909" i="3"/>
  <c r="EO898" i="3"/>
  <c r="EO888" i="3"/>
  <c r="EO877" i="3"/>
  <c r="EO866" i="3"/>
  <c r="EO856" i="3"/>
  <c r="EO845" i="3"/>
  <c r="EO834" i="3"/>
  <c r="EO824" i="3"/>
  <c r="EO813" i="3"/>
  <c r="EO802" i="3"/>
  <c r="EO792" i="3"/>
  <c r="EO781" i="3"/>
  <c r="EO770" i="3"/>
  <c r="EO760" i="3"/>
  <c r="EO749" i="3"/>
  <c r="EO738" i="3"/>
  <c r="EO728" i="3"/>
  <c r="EO717" i="3"/>
  <c r="EO706" i="3"/>
  <c r="EO696" i="3"/>
  <c r="EO685" i="3"/>
  <c r="EO674" i="3"/>
  <c r="EO664" i="3"/>
  <c r="EO653" i="3"/>
  <c r="EO642" i="3"/>
  <c r="EO632" i="3"/>
  <c r="EO621" i="3"/>
  <c r="EO610" i="3"/>
  <c r="EO600" i="3"/>
  <c r="EO589" i="3"/>
  <c r="EO578" i="3"/>
  <c r="EO568" i="3"/>
  <c r="EO557" i="3"/>
  <c r="EO546" i="3"/>
  <c r="EO536" i="3"/>
  <c r="EO525" i="3"/>
  <c r="EO514" i="3"/>
  <c r="EO504" i="3"/>
  <c r="EO493" i="3"/>
  <c r="EO482" i="3"/>
  <c r="EO472" i="3"/>
  <c r="EO461" i="3"/>
  <c r="EO450" i="3"/>
  <c r="EO440" i="3"/>
  <c r="EO429" i="3"/>
  <c r="EO418" i="3"/>
  <c r="EO408" i="3"/>
  <c r="EO397" i="3"/>
  <c r="EO386" i="3"/>
  <c r="EO376" i="3"/>
  <c r="EO365" i="3"/>
  <c r="EO354" i="3"/>
  <c r="EO344" i="3"/>
  <c r="EO333" i="3"/>
  <c r="EO322" i="3"/>
  <c r="EO312" i="3"/>
  <c r="EO301" i="3"/>
  <c r="EO290" i="3"/>
  <c r="EO280" i="3"/>
  <c r="EO269" i="3"/>
  <c r="EO258" i="3"/>
  <c r="EO248" i="3"/>
  <c r="EO237" i="3"/>
  <c r="EO226" i="3"/>
  <c r="EO216" i="3"/>
  <c r="EO205" i="3"/>
  <c r="EO194" i="3"/>
  <c r="EO184" i="3"/>
  <c r="EO173" i="3"/>
  <c r="EO162" i="3"/>
  <c r="EO152" i="3"/>
  <c r="EO141" i="3"/>
  <c r="EO130" i="3"/>
  <c r="EO120" i="3"/>
  <c r="EO109" i="3"/>
  <c r="EO98" i="3"/>
  <c r="EO88" i="3"/>
  <c r="EO77" i="3"/>
  <c r="EO66" i="3"/>
  <c r="EO56" i="3"/>
  <c r="EO45" i="3"/>
  <c r="EO34" i="3"/>
  <c r="EO24" i="3"/>
  <c r="EO13" i="3"/>
  <c r="EO1004" i="3"/>
  <c r="EO982" i="3"/>
  <c r="EO961" i="3"/>
  <c r="EO940" i="3"/>
  <c r="EO918" i="3"/>
  <c r="EO897" i="3"/>
  <c r="EO876" i="3"/>
  <c r="EO854" i="3"/>
  <c r="EO833" i="3"/>
  <c r="EO812" i="3"/>
  <c r="EO790" i="3"/>
  <c r="EO769" i="3"/>
  <c r="EO748" i="3"/>
  <c r="EO726" i="3"/>
  <c r="EO705" i="3"/>
  <c r="EO684" i="3"/>
  <c r="EO662" i="3"/>
  <c r="EO641" i="3"/>
  <c r="EO620" i="3"/>
  <c r="EO598" i="3"/>
  <c r="EO577" i="3"/>
  <c r="EO556" i="3"/>
  <c r="EO534" i="3"/>
  <c r="EO513" i="3"/>
  <c r="EO492" i="3"/>
  <c r="EO470" i="3"/>
  <c r="EO449" i="3"/>
  <c r="EO428" i="3"/>
  <c r="EO406" i="3"/>
  <c r="EO385" i="3"/>
  <c r="EO364" i="3"/>
  <c r="EO342" i="3"/>
  <c r="EO321" i="3"/>
  <c r="EO300" i="3"/>
  <c r="EO278" i="3"/>
  <c r="EO257" i="3"/>
  <c r="EO236" i="3"/>
  <c r="EO214" i="3"/>
  <c r="EO193" i="3"/>
  <c r="EO172" i="3"/>
  <c r="EO150" i="3"/>
  <c r="EO129" i="3"/>
  <c r="EO108" i="3"/>
  <c r="EO86" i="3"/>
  <c r="EO65" i="3"/>
  <c r="EO44" i="3"/>
  <c r="EO22" i="3"/>
  <c r="EO998" i="3"/>
  <c r="EO977" i="3"/>
  <c r="EO956" i="3"/>
  <c r="EO934" i="3"/>
  <c r="EO913" i="3"/>
  <c r="EO892" i="3"/>
  <c r="EO870" i="3"/>
  <c r="EO849" i="3"/>
  <c r="EO828" i="3"/>
  <c r="EO806" i="3"/>
  <c r="EO785" i="3"/>
  <c r="EO764" i="3"/>
  <c r="EO742" i="3"/>
  <c r="EO721" i="3"/>
  <c r="EO700" i="3"/>
  <c r="EO678" i="3"/>
  <c r="EO657" i="3"/>
  <c r="EO636" i="3"/>
  <c r="EO614" i="3"/>
  <c r="EO593" i="3"/>
  <c r="EO572" i="3"/>
  <c r="EO550" i="3"/>
  <c r="EO529" i="3"/>
  <c r="EO508" i="3"/>
  <c r="EO486" i="3"/>
  <c r="EO465" i="3"/>
  <c r="EO444" i="3"/>
  <c r="EO422" i="3"/>
  <c r="EO401" i="3"/>
  <c r="EO380" i="3"/>
  <c r="EO358" i="3"/>
  <c r="EO337" i="3"/>
  <c r="EO316" i="3"/>
  <c r="EO294" i="3"/>
  <c r="EO273" i="3"/>
  <c r="EO252" i="3"/>
  <c r="EO230" i="3"/>
  <c r="EO209" i="3"/>
  <c r="EO188" i="3"/>
  <c r="EO166" i="3"/>
  <c r="EO145" i="3"/>
  <c r="EO124" i="3"/>
  <c r="EO102" i="3"/>
  <c r="EO81" i="3"/>
  <c r="EO60" i="3"/>
  <c r="EO38" i="3"/>
  <c r="EO17" i="3"/>
  <c r="EO996" i="3"/>
  <c r="EO974" i="3"/>
  <c r="EO953" i="3"/>
  <c r="EO932" i="3"/>
  <c r="EO910" i="3"/>
  <c r="EO889" i="3"/>
  <c r="EO868" i="3"/>
  <c r="EO846" i="3"/>
  <c r="EO825" i="3"/>
  <c r="EO804" i="3"/>
  <c r="EO782" i="3"/>
  <c r="EO761" i="3"/>
  <c r="EO740" i="3"/>
  <c r="EO718" i="3"/>
  <c r="EO697" i="3"/>
  <c r="EO676" i="3"/>
  <c r="EO654" i="3"/>
  <c r="EO633" i="3"/>
  <c r="EO612" i="3"/>
  <c r="EO590" i="3"/>
  <c r="EO569" i="3"/>
  <c r="EO548" i="3"/>
  <c r="EO526" i="3"/>
  <c r="EO505" i="3"/>
  <c r="EO484" i="3"/>
  <c r="EO462" i="3"/>
  <c r="EO441" i="3"/>
  <c r="EO420" i="3"/>
  <c r="EO398" i="3"/>
  <c r="EO377" i="3"/>
  <c r="EO356" i="3"/>
  <c r="EO334" i="3"/>
  <c r="EO313" i="3"/>
  <c r="EO292" i="3"/>
  <c r="EO270" i="3"/>
  <c r="EO249" i="3"/>
  <c r="EO228" i="3"/>
  <c r="EO206" i="3"/>
  <c r="EO185" i="3"/>
  <c r="EO164" i="3"/>
  <c r="EO142" i="3"/>
  <c r="EO121" i="3"/>
  <c r="EO100" i="3"/>
  <c r="EO78" i="3"/>
  <c r="EO57" i="3"/>
  <c r="EO36" i="3"/>
  <c r="EO14" i="3"/>
  <c r="EO1009" i="3"/>
  <c r="EO988" i="3"/>
  <c r="EO966" i="3"/>
  <c r="EO945" i="3"/>
  <c r="EO924" i="3"/>
  <c r="EO902" i="3"/>
  <c r="EO881" i="3"/>
  <c r="EO860" i="3"/>
  <c r="EO838" i="3"/>
  <c r="EO817" i="3"/>
  <c r="EO796" i="3"/>
  <c r="EO774" i="3"/>
  <c r="EO753" i="3"/>
  <c r="EO732" i="3"/>
  <c r="EO710" i="3"/>
  <c r="EO689" i="3"/>
  <c r="EO668" i="3"/>
  <c r="EO646" i="3"/>
  <c r="EO625" i="3"/>
  <c r="EO604" i="3"/>
  <c r="EO582" i="3"/>
  <c r="EO561" i="3"/>
  <c r="EO540" i="3"/>
  <c r="EO518" i="3"/>
  <c r="EO497" i="3"/>
  <c r="EO476" i="3"/>
  <c r="EO454" i="3"/>
  <c r="EO433" i="3"/>
  <c r="EO412" i="3"/>
  <c r="EO390" i="3"/>
  <c r="EO369" i="3"/>
  <c r="EO348" i="3"/>
  <c r="EO326" i="3"/>
  <c r="EO305" i="3"/>
  <c r="EO284" i="3"/>
  <c r="EO262" i="3"/>
  <c r="EO241" i="3"/>
  <c r="EO220" i="3"/>
  <c r="EO198" i="3"/>
  <c r="EO177" i="3"/>
  <c r="EO156" i="3"/>
  <c r="EO134" i="3"/>
  <c r="EO113" i="3"/>
  <c r="EO92" i="3"/>
  <c r="EO70" i="3"/>
  <c r="EO49" i="3"/>
  <c r="EO28" i="3"/>
  <c r="EO978" i="3"/>
  <c r="EO936" i="3"/>
  <c r="EO893" i="3"/>
  <c r="EO850" i="3"/>
  <c r="EO808" i="3"/>
  <c r="EO765" i="3"/>
  <c r="EO722" i="3"/>
  <c r="EO680" i="3"/>
  <c r="EO637" i="3"/>
  <c r="EO594" i="3"/>
  <c r="EO552" i="3"/>
  <c r="EO509" i="3"/>
  <c r="EO466" i="3"/>
  <c r="EO424" i="3"/>
  <c r="EO381" i="3"/>
  <c r="EO338" i="3"/>
  <c r="EO296" i="3"/>
  <c r="EO253" i="3"/>
  <c r="EO210" i="3"/>
  <c r="EO168" i="3"/>
  <c r="EO125" i="3"/>
  <c r="EO82" i="3"/>
  <c r="EO40" i="3"/>
  <c r="EO972" i="3"/>
  <c r="EO929" i="3"/>
  <c r="EO886" i="3"/>
  <c r="EO844" i="3"/>
  <c r="EO801" i="3"/>
  <c r="EO758" i="3"/>
  <c r="EO716" i="3"/>
  <c r="EO673" i="3"/>
  <c r="EO630" i="3"/>
  <c r="EO588" i="3"/>
  <c r="EO545" i="3"/>
  <c r="EO502" i="3"/>
  <c r="EO460" i="3"/>
  <c r="EO417" i="3"/>
  <c r="EO374" i="3"/>
  <c r="EO332" i="3"/>
  <c r="EO289" i="3"/>
  <c r="EO246" i="3"/>
  <c r="EO204" i="3"/>
  <c r="EO161" i="3"/>
  <c r="EO118" i="3"/>
  <c r="EO76" i="3"/>
  <c r="EO33" i="3"/>
  <c r="EO968" i="3"/>
  <c r="EO925" i="3"/>
  <c r="EO882" i="3"/>
  <c r="EO840" i="3"/>
  <c r="EO797" i="3"/>
  <c r="EO754" i="3"/>
  <c r="EO712" i="3"/>
  <c r="EO669" i="3"/>
  <c r="EO626" i="3"/>
  <c r="EO584" i="3"/>
  <c r="EO541" i="3"/>
  <c r="EO498" i="3"/>
  <c r="EO456" i="3"/>
  <c r="EO413" i="3"/>
  <c r="EO370" i="3"/>
  <c r="EO328" i="3"/>
  <c r="EO285" i="3"/>
  <c r="EO242" i="3"/>
  <c r="EO200" i="3"/>
  <c r="EO157" i="3"/>
  <c r="EO114" i="3"/>
  <c r="EO72" i="3"/>
  <c r="EO29" i="3"/>
  <c r="EO1006" i="3"/>
  <c r="EO964" i="3"/>
  <c r="EO921" i="3"/>
  <c r="EO878" i="3"/>
  <c r="EO836" i="3"/>
  <c r="EO793" i="3"/>
  <c r="EO750" i="3"/>
  <c r="EO708" i="3"/>
  <c r="EO665" i="3"/>
  <c r="EO622" i="3"/>
  <c r="EO580" i="3"/>
  <c r="EO537" i="3"/>
  <c r="EO494" i="3"/>
  <c r="EO452" i="3"/>
  <c r="EO409" i="3"/>
  <c r="EO366" i="3"/>
  <c r="EO324" i="3"/>
  <c r="EO281" i="3"/>
  <c r="EO238" i="3"/>
  <c r="EO196" i="3"/>
  <c r="EO153" i="3"/>
  <c r="EO110" i="3"/>
  <c r="EO68" i="3"/>
  <c r="EO25" i="3"/>
  <c r="EO1000" i="3"/>
  <c r="EO957" i="3"/>
  <c r="EO914" i="3"/>
  <c r="EO872" i="3"/>
  <c r="EO829" i="3"/>
  <c r="EO786" i="3"/>
  <c r="EO744" i="3"/>
  <c r="EO701" i="3"/>
  <c r="EO658" i="3"/>
  <c r="EO616" i="3"/>
  <c r="EO573" i="3"/>
  <c r="EO530" i="3"/>
  <c r="EO488" i="3"/>
  <c r="EO445" i="3"/>
  <c r="EO402" i="3"/>
  <c r="EO360" i="3"/>
  <c r="EO317" i="3"/>
  <c r="EO274" i="3"/>
  <c r="EO232" i="3"/>
  <c r="EO189" i="3"/>
  <c r="EO146" i="3"/>
  <c r="EO104" i="3"/>
  <c r="EO61" i="3"/>
  <c r="EO18" i="3"/>
  <c r="EO989" i="3"/>
  <c r="EO946" i="3"/>
  <c r="EO904" i="3"/>
  <c r="EO861" i="3"/>
  <c r="EO818" i="3"/>
  <c r="EO776" i="3"/>
  <c r="EO733" i="3"/>
  <c r="EO690" i="3"/>
  <c r="EO648" i="3"/>
  <c r="EO605" i="3"/>
  <c r="EO562" i="3"/>
  <c r="EO520" i="3"/>
  <c r="EO477" i="3"/>
  <c r="EO434" i="3"/>
  <c r="EO392" i="3"/>
  <c r="EO349" i="3"/>
  <c r="EO306" i="3"/>
  <c r="EO264" i="3"/>
  <c r="EO221" i="3"/>
  <c r="EO178" i="3"/>
  <c r="EO136" i="3"/>
  <c r="EO93" i="3"/>
  <c r="EO50" i="3"/>
  <c r="EO985" i="3"/>
  <c r="EO942" i="3"/>
  <c r="EO900" i="3"/>
  <c r="EO857" i="3"/>
  <c r="EO814" i="3"/>
  <c r="EO772" i="3"/>
  <c r="EO729" i="3"/>
  <c r="EO686" i="3"/>
  <c r="EO644" i="3"/>
  <c r="EO601" i="3"/>
  <c r="EO558" i="3"/>
  <c r="EO516" i="3"/>
  <c r="EO473" i="3"/>
  <c r="EO430" i="3"/>
  <c r="EO388" i="3"/>
  <c r="EO345" i="3"/>
  <c r="EO302" i="3"/>
  <c r="EO260" i="3"/>
  <c r="EO217" i="3"/>
  <c r="EO174" i="3"/>
  <c r="EO132" i="3"/>
  <c r="EO89" i="3"/>
  <c r="EO46" i="3"/>
  <c r="EO993" i="3"/>
  <c r="EO652" i="3"/>
  <c r="EO310" i="3"/>
  <c r="EO950" i="3"/>
  <c r="EO609" i="3"/>
  <c r="EO268" i="3"/>
  <c r="EO908" i="3"/>
  <c r="EO566" i="3"/>
  <c r="EO225" i="3"/>
  <c r="EO865" i="3"/>
  <c r="EO524" i="3"/>
  <c r="EO182" i="3"/>
  <c r="EO822" i="3"/>
  <c r="EO481" i="3"/>
  <c r="EO140" i="3"/>
  <c r="EO780" i="3"/>
  <c r="EO438" i="3"/>
  <c r="EO97" i="3"/>
  <c r="EO737" i="3"/>
  <c r="EO396" i="3"/>
  <c r="EO54" i="3"/>
  <c r="EO694" i="3"/>
  <c r="EO353" i="3"/>
  <c r="EO12" i="3"/>
  <c r="M1009" i="3"/>
  <c r="M1001" i="3"/>
  <c r="M993" i="3"/>
  <c r="M985" i="3"/>
  <c r="M977" i="3"/>
  <c r="M969" i="3"/>
  <c r="M961" i="3"/>
  <c r="M953" i="3"/>
  <c r="M945" i="3"/>
  <c r="M937" i="3"/>
  <c r="M929" i="3"/>
  <c r="M921" i="3"/>
  <c r="M913" i="3"/>
  <c r="M905" i="3"/>
  <c r="M897" i="3"/>
  <c r="M889" i="3"/>
  <c r="M881" i="3"/>
  <c r="M873" i="3"/>
  <c r="M865" i="3"/>
  <c r="M857" i="3"/>
  <c r="M849" i="3"/>
  <c r="M841" i="3"/>
  <c r="M833" i="3"/>
  <c r="M825" i="3"/>
  <c r="M817" i="3"/>
  <c r="M809" i="3"/>
  <c r="M801" i="3"/>
  <c r="M793" i="3"/>
  <c r="M785" i="3"/>
  <c r="M777" i="3"/>
  <c r="M769" i="3"/>
  <c r="M761" i="3"/>
  <c r="M753" i="3"/>
  <c r="M745" i="3"/>
  <c r="M737" i="3"/>
  <c r="M729" i="3"/>
  <c r="M721" i="3"/>
  <c r="M713" i="3"/>
  <c r="M705" i="3"/>
  <c r="M697" i="3"/>
  <c r="M689" i="3"/>
  <c r="M681" i="3"/>
  <c r="M673" i="3"/>
  <c r="M665" i="3"/>
  <c r="M657" i="3"/>
  <c r="M649" i="3"/>
  <c r="M641" i="3"/>
  <c r="M633" i="3"/>
  <c r="M625" i="3"/>
  <c r="M617" i="3"/>
  <c r="M609" i="3"/>
  <c r="M601" i="3"/>
  <c r="M593" i="3"/>
  <c r="M585" i="3"/>
  <c r="M577" i="3"/>
  <c r="M569" i="3"/>
  <c r="M561" i="3"/>
  <c r="M553" i="3"/>
  <c r="M545" i="3"/>
  <c r="M537" i="3"/>
  <c r="M529" i="3"/>
  <c r="M521" i="3"/>
  <c r="M513" i="3"/>
  <c r="M505" i="3"/>
  <c r="M497" i="3"/>
  <c r="M489" i="3"/>
  <c r="M481" i="3"/>
  <c r="M473" i="3"/>
  <c r="M465" i="3"/>
  <c r="M457" i="3"/>
  <c r="M449" i="3"/>
  <c r="M441" i="3"/>
  <c r="M433" i="3"/>
  <c r="M425" i="3"/>
  <c r="M417" i="3"/>
  <c r="M409" i="3"/>
  <c r="M401" i="3"/>
  <c r="M393" i="3"/>
  <c r="M385" i="3"/>
  <c r="M377" i="3"/>
  <c r="M369" i="3"/>
  <c r="M361" i="3"/>
  <c r="M353" i="3"/>
  <c r="M345" i="3"/>
  <c r="M337" i="3"/>
  <c r="M329" i="3"/>
  <c r="M321" i="3"/>
  <c r="M313" i="3"/>
  <c r="M305" i="3"/>
  <c r="M297" i="3"/>
  <c r="M289" i="3"/>
  <c r="M281" i="3"/>
  <c r="M273" i="3"/>
  <c r="M265" i="3"/>
  <c r="M257" i="3"/>
  <c r="M249" i="3"/>
  <c r="M241" i="3"/>
  <c r="M233" i="3"/>
  <c r="M225" i="3"/>
  <c r="M217" i="3"/>
  <c r="M209" i="3"/>
  <c r="M201" i="3"/>
  <c r="M193" i="3"/>
  <c r="M185" i="3"/>
  <c r="M177" i="3"/>
  <c r="M169" i="3"/>
  <c r="M161" i="3"/>
  <c r="M153" i="3"/>
  <c r="M145" i="3"/>
  <c r="M137" i="3"/>
  <c r="M129" i="3"/>
  <c r="M121" i="3"/>
  <c r="M113" i="3"/>
  <c r="M105" i="3"/>
  <c r="M97" i="3"/>
  <c r="M89" i="3"/>
  <c r="M81" i="3"/>
  <c r="M73" i="3"/>
  <c r="M65" i="3"/>
  <c r="M57" i="3"/>
  <c r="M49" i="3"/>
  <c r="M41" i="3"/>
  <c r="M33" i="3"/>
  <c r="M25" i="3"/>
  <c r="M17" i="3"/>
  <c r="M1003" i="3"/>
  <c r="M994" i="3"/>
  <c r="M984" i="3"/>
  <c r="M975" i="3"/>
  <c r="M966" i="3"/>
  <c r="M957" i="3"/>
  <c r="M948" i="3"/>
  <c r="M939" i="3"/>
  <c r="M930" i="3"/>
  <c r="M920" i="3"/>
  <c r="M911" i="3"/>
  <c r="M902" i="3"/>
  <c r="M893" i="3"/>
  <c r="M884" i="3"/>
  <c r="M875" i="3"/>
  <c r="M866" i="3"/>
  <c r="M856" i="3"/>
  <c r="M847" i="3"/>
  <c r="M838" i="3"/>
  <c r="M829" i="3"/>
  <c r="M820" i="3"/>
  <c r="M811" i="3"/>
  <c r="M802" i="3"/>
  <c r="M792" i="3"/>
  <c r="M783" i="3"/>
  <c r="M774" i="3"/>
  <c r="M765" i="3"/>
  <c r="M756" i="3"/>
  <c r="M747" i="3"/>
  <c r="M738" i="3"/>
  <c r="M728" i="3"/>
  <c r="M719" i="3"/>
  <c r="M710" i="3"/>
  <c r="M701" i="3"/>
  <c r="M692" i="3"/>
  <c r="M683" i="3"/>
  <c r="M674" i="3"/>
  <c r="M664" i="3"/>
  <c r="M655" i="3"/>
  <c r="M646" i="3"/>
  <c r="M637" i="3"/>
  <c r="M628" i="3"/>
  <c r="M619" i="3"/>
  <c r="M610" i="3"/>
  <c r="M600" i="3"/>
  <c r="M591" i="3"/>
  <c r="M582" i="3"/>
  <c r="M573" i="3"/>
  <c r="M564" i="3"/>
  <c r="M555" i="3"/>
  <c r="M546" i="3"/>
  <c r="M536" i="3"/>
  <c r="M527" i="3"/>
  <c r="M518" i="3"/>
  <c r="M509" i="3"/>
  <c r="M500" i="3"/>
  <c r="M491" i="3"/>
  <c r="M482" i="3"/>
  <c r="M472" i="3"/>
  <c r="M463" i="3"/>
  <c r="M454" i="3"/>
  <c r="M445" i="3"/>
  <c r="M436" i="3"/>
  <c r="M427" i="3"/>
  <c r="M418" i="3"/>
  <c r="M408" i="3"/>
  <c r="M399" i="3"/>
  <c r="M390" i="3"/>
  <c r="M381" i="3"/>
  <c r="M372" i="3"/>
  <c r="M363" i="3"/>
  <c r="M354" i="3"/>
  <c r="M344" i="3"/>
  <c r="M335" i="3"/>
  <c r="M326" i="3"/>
  <c r="M317" i="3"/>
  <c r="M308" i="3"/>
  <c r="M299" i="3"/>
  <c r="M290" i="3"/>
  <c r="M280" i="3"/>
  <c r="M271" i="3"/>
  <c r="M262" i="3"/>
  <c r="M253" i="3"/>
  <c r="M244" i="3"/>
  <c r="M235" i="3"/>
  <c r="M226" i="3"/>
  <c r="M216" i="3"/>
  <c r="M207" i="3"/>
  <c r="M198" i="3"/>
  <c r="M189" i="3"/>
  <c r="M180" i="3"/>
  <c r="M171" i="3"/>
  <c r="M162" i="3"/>
  <c r="M152" i="3"/>
  <c r="M143" i="3"/>
  <c r="M134" i="3"/>
  <c r="M125" i="3"/>
  <c r="M116" i="3"/>
  <c r="M107" i="3"/>
  <c r="M98" i="3"/>
  <c r="M88" i="3"/>
  <c r="M79" i="3"/>
  <c r="M70" i="3"/>
  <c r="M61" i="3"/>
  <c r="M52" i="3"/>
  <c r="M43" i="3"/>
  <c r="M34" i="3"/>
  <c r="M24" i="3"/>
  <c r="M15" i="3"/>
  <c r="M1008" i="3"/>
  <c r="M999" i="3"/>
  <c r="M990" i="3"/>
  <c r="M981" i="3"/>
  <c r="M972" i="3"/>
  <c r="M963" i="3"/>
  <c r="M954" i="3"/>
  <c r="M944" i="3"/>
  <c r="M935" i="3"/>
  <c r="M926" i="3"/>
  <c r="M917" i="3"/>
  <c r="M908" i="3"/>
  <c r="M899" i="3"/>
  <c r="M890" i="3"/>
  <c r="M880" i="3"/>
  <c r="M871" i="3"/>
  <c r="M862" i="3"/>
  <c r="M853" i="3"/>
  <c r="M844" i="3"/>
  <c r="M835" i="3"/>
  <c r="M826" i="3"/>
  <c r="M816" i="3"/>
  <c r="M807" i="3"/>
  <c r="M798" i="3"/>
  <c r="M789" i="3"/>
  <c r="M780" i="3"/>
  <c r="M771" i="3"/>
  <c r="M762" i="3"/>
  <c r="M752" i="3"/>
  <c r="M743" i="3"/>
  <c r="M734" i="3"/>
  <c r="M725" i="3"/>
  <c r="M716" i="3"/>
  <c r="M707" i="3"/>
  <c r="M698" i="3"/>
  <c r="M688" i="3"/>
  <c r="M679" i="3"/>
  <c r="M670" i="3"/>
  <c r="M661" i="3"/>
  <c r="M652" i="3"/>
  <c r="M643" i="3"/>
  <c r="M634" i="3"/>
  <c r="M624" i="3"/>
  <c r="M615" i="3"/>
  <c r="M606" i="3"/>
  <c r="M597" i="3"/>
  <c r="M588" i="3"/>
  <c r="M579" i="3"/>
  <c r="M570" i="3"/>
  <c r="M560" i="3"/>
  <c r="M551" i="3"/>
  <c r="M542" i="3"/>
  <c r="M533" i="3"/>
  <c r="M524" i="3"/>
  <c r="M515" i="3"/>
  <c r="M506" i="3"/>
  <c r="M496" i="3"/>
  <c r="M487" i="3"/>
  <c r="M478" i="3"/>
  <c r="M469" i="3"/>
  <c r="M460" i="3"/>
  <c r="M451" i="3"/>
  <c r="M442" i="3"/>
  <c r="M432" i="3"/>
  <c r="M423" i="3"/>
  <c r="M414" i="3"/>
  <c r="M405" i="3"/>
  <c r="M396" i="3"/>
  <c r="M387" i="3"/>
  <c r="M378" i="3"/>
  <c r="M368" i="3"/>
  <c r="M359" i="3"/>
  <c r="M350" i="3"/>
  <c r="M341" i="3"/>
  <c r="M332" i="3"/>
  <c r="M323" i="3"/>
  <c r="M314" i="3"/>
  <c r="M304" i="3"/>
  <c r="M295" i="3"/>
  <c r="M286" i="3"/>
  <c r="M277" i="3"/>
  <c r="M268" i="3"/>
  <c r="M259" i="3"/>
  <c r="M250" i="3"/>
  <c r="M240" i="3"/>
  <c r="M231" i="3"/>
  <c r="M222" i="3"/>
  <c r="M213" i="3"/>
  <c r="M204" i="3"/>
  <c r="M195" i="3"/>
  <c r="M186" i="3"/>
  <c r="M176" i="3"/>
  <c r="M167" i="3"/>
  <c r="M158" i="3"/>
  <c r="M149" i="3"/>
  <c r="M140" i="3"/>
  <c r="M131" i="3"/>
  <c r="M122" i="3"/>
  <c r="M112" i="3"/>
  <c r="M103" i="3"/>
  <c r="M94" i="3"/>
  <c r="M85" i="3"/>
  <c r="M76" i="3"/>
  <c r="M67" i="3"/>
  <c r="M58" i="3"/>
  <c r="M48" i="3"/>
  <c r="M39" i="3"/>
  <c r="M30" i="3"/>
  <c r="M21" i="3"/>
  <c r="M12" i="3"/>
  <c r="M1006" i="3"/>
  <c r="M997" i="3"/>
  <c r="M988" i="3"/>
  <c r="M979" i="3"/>
  <c r="M970" i="3"/>
  <c r="M960" i="3"/>
  <c r="M951" i="3"/>
  <c r="M942" i="3"/>
  <c r="M933" i="3"/>
  <c r="M924" i="3"/>
  <c r="M915" i="3"/>
  <c r="M906" i="3"/>
  <c r="M896" i="3"/>
  <c r="M887" i="3"/>
  <c r="M878" i="3"/>
  <c r="M869" i="3"/>
  <c r="M860" i="3"/>
  <c r="M851" i="3"/>
  <c r="M842" i="3"/>
  <c r="M832" i="3"/>
  <c r="M823" i="3"/>
  <c r="M814" i="3"/>
  <c r="M805" i="3"/>
  <c r="M796" i="3"/>
  <c r="M787" i="3"/>
  <c r="M778" i="3"/>
  <c r="M768" i="3"/>
  <c r="M759" i="3"/>
  <c r="M750" i="3"/>
  <c r="M741" i="3"/>
  <c r="M732" i="3"/>
  <c r="M723" i="3"/>
  <c r="M714" i="3"/>
  <c r="M704" i="3"/>
  <c r="M695" i="3"/>
  <c r="M686" i="3"/>
  <c r="M677" i="3"/>
  <c r="M668" i="3"/>
  <c r="M659" i="3"/>
  <c r="M650" i="3"/>
  <c r="M640" i="3"/>
  <c r="M631" i="3"/>
  <c r="M622" i="3"/>
  <c r="M613" i="3"/>
  <c r="M604" i="3"/>
  <c r="M595" i="3"/>
  <c r="M586" i="3"/>
  <c r="M576" i="3"/>
  <c r="M567" i="3"/>
  <c r="M558" i="3"/>
  <c r="M549" i="3"/>
  <c r="M540" i="3"/>
  <c r="M531" i="3"/>
  <c r="M522" i="3"/>
  <c r="M512" i="3"/>
  <c r="M503" i="3"/>
  <c r="M494" i="3"/>
  <c r="M485" i="3"/>
  <c r="M476" i="3"/>
  <c r="M467" i="3"/>
  <c r="M458" i="3"/>
  <c r="M448" i="3"/>
  <c r="M439" i="3"/>
  <c r="M430" i="3"/>
  <c r="M421" i="3"/>
  <c r="M412" i="3"/>
  <c r="M403" i="3"/>
  <c r="M394" i="3"/>
  <c r="M384" i="3"/>
  <c r="M375" i="3"/>
  <c r="M366" i="3"/>
  <c r="M357" i="3"/>
  <c r="M348" i="3"/>
  <c r="M339" i="3"/>
  <c r="M330" i="3"/>
  <c r="M320" i="3"/>
  <c r="M311" i="3"/>
  <c r="M302" i="3"/>
  <c r="M293" i="3"/>
  <c r="M284" i="3"/>
  <c r="M275" i="3"/>
  <c r="M266" i="3"/>
  <c r="M256" i="3"/>
  <c r="M247" i="3"/>
  <c r="M238" i="3"/>
  <c r="M229" i="3"/>
  <c r="M220" i="3"/>
  <c r="M211" i="3"/>
  <c r="M202" i="3"/>
  <c r="M192" i="3"/>
  <c r="M183" i="3"/>
  <c r="M174" i="3"/>
  <c r="M165" i="3"/>
  <c r="M156" i="3"/>
  <c r="M147" i="3"/>
  <c r="M138" i="3"/>
  <c r="M128" i="3"/>
  <c r="M119" i="3"/>
  <c r="M110" i="3"/>
  <c r="M101" i="3"/>
  <c r="M92" i="3"/>
  <c r="M83" i="3"/>
  <c r="M74" i="3"/>
  <c r="M64" i="3"/>
  <c r="M55" i="3"/>
  <c r="M46" i="3"/>
  <c r="M37" i="3"/>
  <c r="M28" i="3"/>
  <c r="M19" i="3"/>
  <c r="M11" i="3"/>
  <c r="M1005" i="3"/>
  <c r="M996" i="3"/>
  <c r="M987" i="3"/>
  <c r="M978" i="3"/>
  <c r="M968" i="3"/>
  <c r="M959" i="3"/>
  <c r="M950" i="3"/>
  <c r="M941" i="3"/>
  <c r="M932" i="3"/>
  <c r="M923" i="3"/>
  <c r="M914" i="3"/>
  <c r="M904" i="3"/>
  <c r="M895" i="3"/>
  <c r="M886" i="3"/>
  <c r="M877" i="3"/>
  <c r="M868" i="3"/>
  <c r="M859" i="3"/>
  <c r="M850" i="3"/>
  <c r="M840" i="3"/>
  <c r="M831" i="3"/>
  <c r="M822" i="3"/>
  <c r="M813" i="3"/>
  <c r="M804" i="3"/>
  <c r="M795" i="3"/>
  <c r="M786" i="3"/>
  <c r="M776" i="3"/>
  <c r="M767" i="3"/>
  <c r="M758" i="3"/>
  <c r="M749" i="3"/>
  <c r="M740" i="3"/>
  <c r="M731" i="3"/>
  <c r="M722" i="3"/>
  <c r="M712" i="3"/>
  <c r="M703" i="3"/>
  <c r="M694" i="3"/>
  <c r="M685" i="3"/>
  <c r="M676" i="3"/>
  <c r="M667" i="3"/>
  <c r="M658" i="3"/>
  <c r="M648" i="3"/>
  <c r="M639" i="3"/>
  <c r="M630" i="3"/>
  <c r="M621" i="3"/>
  <c r="M612" i="3"/>
  <c r="M603" i="3"/>
  <c r="M594" i="3"/>
  <c r="M584" i="3"/>
  <c r="M575" i="3"/>
  <c r="M566" i="3"/>
  <c r="M557" i="3"/>
  <c r="M548" i="3"/>
  <c r="M539" i="3"/>
  <c r="M530" i="3"/>
  <c r="M520" i="3"/>
  <c r="M511" i="3"/>
  <c r="M502" i="3"/>
  <c r="M493" i="3"/>
  <c r="M484" i="3"/>
  <c r="M475" i="3"/>
  <c r="M466" i="3"/>
  <c r="M456" i="3"/>
  <c r="M447" i="3"/>
  <c r="M438" i="3"/>
  <c r="M429" i="3"/>
  <c r="M420" i="3"/>
  <c r="M411" i="3"/>
  <c r="M402" i="3"/>
  <c r="M392" i="3"/>
  <c r="M383" i="3"/>
  <c r="M374" i="3"/>
  <c r="M365" i="3"/>
  <c r="M356" i="3"/>
  <c r="M347" i="3"/>
  <c r="M338" i="3"/>
  <c r="M328" i="3"/>
  <c r="M319" i="3"/>
  <c r="M310" i="3"/>
  <c r="M301" i="3"/>
  <c r="M292" i="3"/>
  <c r="M283" i="3"/>
  <c r="M274" i="3"/>
  <c r="M264" i="3"/>
  <c r="M255" i="3"/>
  <c r="M246" i="3"/>
  <c r="M237" i="3"/>
  <c r="M228" i="3"/>
  <c r="M219" i="3"/>
  <c r="M210" i="3"/>
  <c r="M200" i="3"/>
  <c r="M191" i="3"/>
  <c r="M182" i="3"/>
  <c r="M173" i="3"/>
  <c r="M164" i="3"/>
  <c r="M155" i="3"/>
  <c r="M146" i="3"/>
  <c r="M136" i="3"/>
  <c r="M127" i="3"/>
  <c r="M118" i="3"/>
  <c r="M109" i="3"/>
  <c r="M100" i="3"/>
  <c r="M91" i="3"/>
  <c r="M82" i="3"/>
  <c r="M72" i="3"/>
  <c r="M63" i="3"/>
  <c r="M54" i="3"/>
  <c r="M45" i="3"/>
  <c r="M36" i="3"/>
  <c r="M27" i="3"/>
  <c r="M18" i="3"/>
  <c r="M998" i="3"/>
  <c r="M980" i="3"/>
  <c r="M962" i="3"/>
  <c r="M943" i="3"/>
  <c r="M925" i="3"/>
  <c r="M907" i="3"/>
  <c r="M888" i="3"/>
  <c r="M870" i="3"/>
  <c r="M852" i="3"/>
  <c r="M834" i="3"/>
  <c r="M815" i="3"/>
  <c r="M797" i="3"/>
  <c r="M779" i="3"/>
  <c r="M760" i="3"/>
  <c r="M742" i="3"/>
  <c r="M724" i="3"/>
  <c r="M706" i="3"/>
  <c r="M687" i="3"/>
  <c r="M669" i="3"/>
  <c r="M651" i="3"/>
  <c r="M632" i="3"/>
  <c r="M614" i="3"/>
  <c r="M596" i="3"/>
  <c r="M578" i="3"/>
  <c r="M559" i="3"/>
  <c r="M541" i="3"/>
  <c r="M523" i="3"/>
  <c r="M504" i="3"/>
  <c r="M486" i="3"/>
  <c r="M468" i="3"/>
  <c r="M450" i="3"/>
  <c r="M431" i="3"/>
  <c r="M413" i="3"/>
  <c r="M395" i="3"/>
  <c r="M376" i="3"/>
  <c r="M358" i="3"/>
  <c r="M340" i="3"/>
  <c r="M322" i="3"/>
  <c r="M303" i="3"/>
  <c r="M285" i="3"/>
  <c r="M267" i="3"/>
  <c r="M248" i="3"/>
  <c r="M230" i="3"/>
  <c r="M212" i="3"/>
  <c r="M194" i="3"/>
  <c r="M175" i="3"/>
  <c r="M157" i="3"/>
  <c r="M139" i="3"/>
  <c r="M120" i="3"/>
  <c r="M102" i="3"/>
  <c r="M84" i="3"/>
  <c r="M66" i="3"/>
  <c r="M47" i="3"/>
  <c r="M29" i="3"/>
  <c r="M995" i="3"/>
  <c r="M976" i="3"/>
  <c r="M958" i="3"/>
  <c r="M940" i="3"/>
  <c r="M922" i="3"/>
  <c r="M903" i="3"/>
  <c r="M885" i="3"/>
  <c r="M867" i="3"/>
  <c r="M848" i="3"/>
  <c r="M830" i="3"/>
  <c r="M812" i="3"/>
  <c r="M794" i="3"/>
  <c r="M775" i="3"/>
  <c r="M757" i="3"/>
  <c r="M739" i="3"/>
  <c r="M720" i="3"/>
  <c r="M702" i="3"/>
  <c r="M684" i="3"/>
  <c r="M666" i="3"/>
  <c r="M647" i="3"/>
  <c r="M629" i="3"/>
  <c r="M611" i="3"/>
  <c r="M592" i="3"/>
  <c r="M574" i="3"/>
  <c r="M556" i="3"/>
  <c r="M538" i="3"/>
  <c r="M519" i="3"/>
  <c r="M501" i="3"/>
  <c r="M483" i="3"/>
  <c r="M464" i="3"/>
  <c r="M446" i="3"/>
  <c r="M428" i="3"/>
  <c r="M410" i="3"/>
  <c r="M391" i="3"/>
  <c r="M373" i="3"/>
  <c r="M355" i="3"/>
  <c r="M336" i="3"/>
  <c r="M318" i="3"/>
  <c r="M300" i="3"/>
  <c r="M282" i="3"/>
  <c r="M263" i="3"/>
  <c r="M245" i="3"/>
  <c r="M227" i="3"/>
  <c r="M208" i="3"/>
  <c r="M190" i="3"/>
  <c r="M172" i="3"/>
  <c r="M154" i="3"/>
  <c r="M135" i="3"/>
  <c r="M117" i="3"/>
  <c r="M99" i="3"/>
  <c r="M80" i="3"/>
  <c r="M62" i="3"/>
  <c r="M44" i="3"/>
  <c r="M26" i="3"/>
  <c r="M992" i="3"/>
  <c r="M974" i="3"/>
  <c r="M956" i="3"/>
  <c r="M938" i="3"/>
  <c r="M919" i="3"/>
  <c r="M901" i="3"/>
  <c r="M883" i="3"/>
  <c r="M864" i="3"/>
  <c r="M846" i="3"/>
  <c r="M828" i="3"/>
  <c r="M810" i="3"/>
  <c r="M791" i="3"/>
  <c r="M773" i="3"/>
  <c r="M755" i="3"/>
  <c r="M736" i="3"/>
  <c r="M718" i="3"/>
  <c r="M700" i="3"/>
  <c r="M682" i="3"/>
  <c r="M663" i="3"/>
  <c r="M645" i="3"/>
  <c r="M627" i="3"/>
  <c r="M608" i="3"/>
  <c r="M590" i="3"/>
  <c r="M572" i="3"/>
  <c r="M554" i="3"/>
  <c r="M535" i="3"/>
  <c r="M517" i="3"/>
  <c r="M499" i="3"/>
  <c r="M480" i="3"/>
  <c r="M462" i="3"/>
  <c r="M444" i="3"/>
  <c r="M426" i="3"/>
  <c r="M407" i="3"/>
  <c r="M389" i="3"/>
  <c r="M371" i="3"/>
  <c r="M352" i="3"/>
  <c r="M334" i="3"/>
  <c r="M316" i="3"/>
  <c r="M298" i="3"/>
  <c r="M279" i="3"/>
  <c r="M261" i="3"/>
  <c r="M243" i="3"/>
  <c r="M224" i="3"/>
  <c r="M206" i="3"/>
  <c r="M188" i="3"/>
  <c r="M170" i="3"/>
  <c r="M151" i="3"/>
  <c r="M133" i="3"/>
  <c r="M115" i="3"/>
  <c r="M96" i="3"/>
  <c r="M78" i="3"/>
  <c r="M60" i="3"/>
  <c r="M42" i="3"/>
  <c r="M23" i="3"/>
  <c r="M991" i="3"/>
  <c r="M973" i="3"/>
  <c r="M955" i="3"/>
  <c r="M936" i="3"/>
  <c r="M918" i="3"/>
  <c r="M900" i="3"/>
  <c r="M882" i="3"/>
  <c r="M863" i="3"/>
  <c r="M845" i="3"/>
  <c r="M827" i="3"/>
  <c r="M808" i="3"/>
  <c r="M790" i="3"/>
  <c r="M772" i="3"/>
  <c r="M754" i="3"/>
  <c r="M735" i="3"/>
  <c r="M717" i="3"/>
  <c r="M699" i="3"/>
  <c r="M680" i="3"/>
  <c r="M662" i="3"/>
  <c r="M644" i="3"/>
  <c r="M626" i="3"/>
  <c r="M607" i="3"/>
  <c r="M589" i="3"/>
  <c r="M571" i="3"/>
  <c r="M552" i="3"/>
  <c r="M534" i="3"/>
  <c r="M516" i="3"/>
  <c r="M498" i="3"/>
  <c r="M479" i="3"/>
  <c r="M461" i="3"/>
  <c r="M443" i="3"/>
  <c r="M424" i="3"/>
  <c r="M406" i="3"/>
  <c r="M388" i="3"/>
  <c r="M370" i="3"/>
  <c r="M351" i="3"/>
  <c r="M333" i="3"/>
  <c r="M315" i="3"/>
  <c r="M296" i="3"/>
  <c r="M278" i="3"/>
  <c r="M260" i="3"/>
  <c r="M242" i="3"/>
  <c r="M223" i="3"/>
  <c r="M205" i="3"/>
  <c r="M187" i="3"/>
  <c r="M168" i="3"/>
  <c r="M150" i="3"/>
  <c r="M132" i="3"/>
  <c r="M114" i="3"/>
  <c r="M95" i="3"/>
  <c r="M77" i="3"/>
  <c r="M59" i="3"/>
  <c r="M40" i="3"/>
  <c r="M22" i="3"/>
  <c r="M1007" i="3"/>
  <c r="M989" i="3"/>
  <c r="M971" i="3"/>
  <c r="M952" i="3"/>
  <c r="M934" i="3"/>
  <c r="M916" i="3"/>
  <c r="M898" i="3"/>
  <c r="M879" i="3"/>
  <c r="M861" i="3"/>
  <c r="M843" i="3"/>
  <c r="M824" i="3"/>
  <c r="M806" i="3"/>
  <c r="M788" i="3"/>
  <c r="M770" i="3"/>
  <c r="M751" i="3"/>
  <c r="M733" i="3"/>
  <c r="M715" i="3"/>
  <c r="M696" i="3"/>
  <c r="M678" i="3"/>
  <c r="M660" i="3"/>
  <c r="M642" i="3"/>
  <c r="M623" i="3"/>
  <c r="M605" i="3"/>
  <c r="M587" i="3"/>
  <c r="M568" i="3"/>
  <c r="M550" i="3"/>
  <c r="M532" i="3"/>
  <c r="M514" i="3"/>
  <c r="M495" i="3"/>
  <c r="M477" i="3"/>
  <c r="M459" i="3"/>
  <c r="M440" i="3"/>
  <c r="M422" i="3"/>
  <c r="M404" i="3"/>
  <c r="M386" i="3"/>
  <c r="M367" i="3"/>
  <c r="M349" i="3"/>
  <c r="M331" i="3"/>
  <c r="M312" i="3"/>
  <c r="M294" i="3"/>
  <c r="M276" i="3"/>
  <c r="M258" i="3"/>
  <c r="M239" i="3"/>
  <c r="M221" i="3"/>
  <c r="M203" i="3"/>
  <c r="M184" i="3"/>
  <c r="M166" i="3"/>
  <c r="M148" i="3"/>
  <c r="M130" i="3"/>
  <c r="M111" i="3"/>
  <c r="M93" i="3"/>
  <c r="M75" i="3"/>
  <c r="M56" i="3"/>
  <c r="M38" i="3"/>
  <c r="M20" i="3"/>
  <c r="M1002" i="3"/>
  <c r="M983" i="3"/>
  <c r="M965" i="3"/>
  <c r="M947" i="3"/>
  <c r="M928" i="3"/>
  <c r="M910" i="3"/>
  <c r="M892" i="3"/>
  <c r="M874" i="3"/>
  <c r="M855" i="3"/>
  <c r="M837" i="3"/>
  <c r="M819" i="3"/>
  <c r="M800" i="3"/>
  <c r="M782" i="3"/>
  <c r="M764" i="3"/>
  <c r="M746" i="3"/>
  <c r="M727" i="3"/>
  <c r="M709" i="3"/>
  <c r="M691" i="3"/>
  <c r="M672" i="3"/>
  <c r="M654" i="3"/>
  <c r="M636" i="3"/>
  <c r="M618" i="3"/>
  <c r="M599" i="3"/>
  <c r="M581" i="3"/>
  <c r="M563" i="3"/>
  <c r="M544" i="3"/>
  <c r="M526" i="3"/>
  <c r="M508" i="3"/>
  <c r="M490" i="3"/>
  <c r="M471" i="3"/>
  <c r="M453" i="3"/>
  <c r="M435" i="3"/>
  <c r="M416" i="3"/>
  <c r="M398" i="3"/>
  <c r="M380" i="3"/>
  <c r="M362" i="3"/>
  <c r="M343" i="3"/>
  <c r="M325" i="3"/>
  <c r="M307" i="3"/>
  <c r="M288" i="3"/>
  <c r="M270" i="3"/>
  <c r="M252" i="3"/>
  <c r="M234" i="3"/>
  <c r="M215" i="3"/>
  <c r="M197" i="3"/>
  <c r="M179" i="3"/>
  <c r="M160" i="3"/>
  <c r="M142" i="3"/>
  <c r="M124" i="3"/>
  <c r="M106" i="3"/>
  <c r="M87" i="3"/>
  <c r="M69" i="3"/>
  <c r="M51" i="3"/>
  <c r="M32" i="3"/>
  <c r="M14" i="3"/>
  <c r="M1000" i="3"/>
  <c r="M982" i="3"/>
  <c r="M964" i="3"/>
  <c r="M946" i="3"/>
  <c r="M927" i="3"/>
  <c r="M909" i="3"/>
  <c r="M891" i="3"/>
  <c r="M872" i="3"/>
  <c r="M854" i="3"/>
  <c r="M836" i="3"/>
  <c r="M818" i="3"/>
  <c r="M799" i="3"/>
  <c r="M781" i="3"/>
  <c r="M763" i="3"/>
  <c r="M744" i="3"/>
  <c r="M726" i="3"/>
  <c r="M708" i="3"/>
  <c r="M690" i="3"/>
  <c r="M671" i="3"/>
  <c r="M653" i="3"/>
  <c r="M635" i="3"/>
  <c r="M616" i="3"/>
  <c r="M598" i="3"/>
  <c r="M580" i="3"/>
  <c r="M562" i="3"/>
  <c r="M543" i="3"/>
  <c r="M525" i="3"/>
  <c r="M507" i="3"/>
  <c r="M488" i="3"/>
  <c r="M470" i="3"/>
  <c r="M452" i="3"/>
  <c r="M434" i="3"/>
  <c r="M415" i="3"/>
  <c r="M397" i="3"/>
  <c r="M379" i="3"/>
  <c r="M360" i="3"/>
  <c r="M342" i="3"/>
  <c r="M324" i="3"/>
  <c r="M306" i="3"/>
  <c r="M287" i="3"/>
  <c r="M269" i="3"/>
  <c r="M251" i="3"/>
  <c r="M232" i="3"/>
  <c r="M214" i="3"/>
  <c r="M196" i="3"/>
  <c r="M178" i="3"/>
  <c r="M159" i="3"/>
  <c r="M141" i="3"/>
  <c r="M123" i="3"/>
  <c r="M104" i="3"/>
  <c r="M86" i="3"/>
  <c r="M68" i="3"/>
  <c r="M50" i="3"/>
  <c r="M31" i="3"/>
  <c r="M13" i="3"/>
  <c r="M876" i="3"/>
  <c r="M730" i="3"/>
  <c r="M583" i="3"/>
  <c r="M437" i="3"/>
  <c r="M291" i="3"/>
  <c r="M144" i="3"/>
  <c r="M1004" i="3"/>
  <c r="M858" i="3"/>
  <c r="M711" i="3"/>
  <c r="M565" i="3"/>
  <c r="M419" i="3"/>
  <c r="M272" i="3"/>
  <c r="M126" i="3"/>
  <c r="M986" i="3"/>
  <c r="M839" i="3"/>
  <c r="M693" i="3"/>
  <c r="M547" i="3"/>
  <c r="M400" i="3"/>
  <c r="M254" i="3"/>
  <c r="M108" i="3"/>
  <c r="M967" i="3"/>
  <c r="M821" i="3"/>
  <c r="M675" i="3"/>
  <c r="M528" i="3"/>
  <c r="M382" i="3"/>
  <c r="M236" i="3"/>
  <c r="M90" i="3"/>
  <c r="M949" i="3"/>
  <c r="M803" i="3"/>
  <c r="M656" i="3"/>
  <c r="M510" i="3"/>
  <c r="M364" i="3"/>
  <c r="M218" i="3"/>
  <c r="M71" i="3"/>
  <c r="M931" i="3"/>
  <c r="M784" i="3"/>
  <c r="M638" i="3"/>
  <c r="M492" i="3"/>
  <c r="M346" i="3"/>
  <c r="M199" i="3"/>
  <c r="M53" i="3"/>
  <c r="M912" i="3"/>
  <c r="M766" i="3"/>
  <c r="M620" i="3"/>
  <c r="M474" i="3"/>
  <c r="M327" i="3"/>
  <c r="M181" i="3"/>
  <c r="M35" i="3"/>
  <c r="M894" i="3"/>
  <c r="M748" i="3"/>
  <c r="M602" i="3"/>
  <c r="M455" i="3"/>
  <c r="M309" i="3"/>
  <c r="M163" i="3"/>
  <c r="M16" i="3"/>
  <c r="K949" i="5"/>
  <c r="K941" i="5"/>
  <c r="K933" i="5"/>
  <c r="K925" i="5"/>
  <c r="K917" i="5"/>
  <c r="K909" i="5"/>
  <c r="K901" i="5"/>
  <c r="K893" i="5"/>
  <c r="K885" i="5"/>
  <c r="K877" i="5"/>
  <c r="K869" i="5"/>
  <c r="K861" i="5"/>
  <c r="K853" i="5"/>
  <c r="K845" i="5"/>
  <c r="K837" i="5"/>
  <c r="K829" i="5"/>
  <c r="K821" i="5"/>
  <c r="K813" i="5"/>
  <c r="K805" i="5"/>
  <c r="K797" i="5"/>
  <c r="K789" i="5"/>
  <c r="K781" i="5"/>
  <c r="K773" i="5"/>
  <c r="K765" i="5"/>
  <c r="K757" i="5"/>
  <c r="K749" i="5"/>
  <c r="K741" i="5"/>
  <c r="K733" i="5"/>
  <c r="K725" i="5"/>
  <c r="K717" i="5"/>
  <c r="K709" i="5"/>
  <c r="K701" i="5"/>
  <c r="K693" i="5"/>
  <c r="K685" i="5"/>
  <c r="K677" i="5"/>
  <c r="K669" i="5"/>
  <c r="K661" i="5"/>
  <c r="K653" i="5"/>
  <c r="K645" i="5"/>
  <c r="K637" i="5"/>
  <c r="K629" i="5"/>
  <c r="K621" i="5"/>
  <c r="K613" i="5"/>
  <c r="K605" i="5"/>
  <c r="K597" i="5"/>
  <c r="K589" i="5"/>
  <c r="K581" i="5"/>
  <c r="K573" i="5"/>
  <c r="K565" i="5"/>
  <c r="K557" i="5"/>
  <c r="K549" i="5"/>
  <c r="K541" i="5"/>
  <c r="K533" i="5"/>
  <c r="K525" i="5"/>
  <c r="K517" i="5"/>
  <c r="K509" i="5"/>
  <c r="K501" i="5"/>
  <c r="K493" i="5"/>
  <c r="K485" i="5"/>
  <c r="K477" i="5"/>
  <c r="K469" i="5"/>
  <c r="K461" i="5"/>
  <c r="K453" i="5"/>
  <c r="K445" i="5"/>
  <c r="K437" i="5"/>
  <c r="K429" i="5"/>
  <c r="K421" i="5"/>
  <c r="K413" i="5"/>
  <c r="K405" i="5"/>
  <c r="K397" i="5"/>
  <c r="K389" i="5"/>
  <c r="K381" i="5"/>
  <c r="K373" i="5"/>
  <c r="K365" i="5"/>
  <c r="K357" i="5"/>
  <c r="K349" i="5"/>
  <c r="K341" i="5"/>
  <c r="K333" i="5"/>
  <c r="K325" i="5"/>
  <c r="K317" i="5"/>
  <c r="K309" i="5"/>
  <c r="K301" i="5"/>
  <c r="K293" i="5"/>
  <c r="K285" i="5"/>
  <c r="K277" i="5"/>
  <c r="K269" i="5"/>
  <c r="K261" i="5"/>
  <c r="K253" i="5"/>
  <c r="K245" i="5"/>
  <c r="K237" i="5"/>
  <c r="K229" i="5"/>
  <c r="K221" i="5"/>
  <c r="K213" i="5"/>
  <c r="K205" i="5"/>
  <c r="K197" i="5"/>
  <c r="K189" i="5"/>
  <c r="K181" i="5"/>
  <c r="K173" i="5"/>
  <c r="K165" i="5"/>
  <c r="K157" i="5"/>
  <c r="K149" i="5"/>
  <c r="K141" i="5"/>
  <c r="K133" i="5"/>
  <c r="K125" i="5"/>
  <c r="K117" i="5"/>
  <c r="K109" i="5"/>
  <c r="K101" i="5"/>
  <c r="K93" i="5"/>
  <c r="K85" i="5"/>
  <c r="K77" i="5"/>
  <c r="K69" i="5"/>
  <c r="K61" i="5"/>
  <c r="K53" i="5"/>
  <c r="K45" i="5"/>
  <c r="K37" i="5"/>
  <c r="K29" i="5"/>
  <c r="K21" i="5"/>
  <c r="K13" i="5"/>
  <c r="K948" i="5"/>
  <c r="K940" i="5"/>
  <c r="K932" i="5"/>
  <c r="K924" i="5"/>
  <c r="K916" i="5"/>
  <c r="K908" i="5"/>
  <c r="K900" i="5"/>
  <c r="K892" i="5"/>
  <c r="K884" i="5"/>
  <c r="K876" i="5"/>
  <c r="K868" i="5"/>
  <c r="K860" i="5"/>
  <c r="K852" i="5"/>
  <c r="K844" i="5"/>
  <c r="K836" i="5"/>
  <c r="K828" i="5"/>
  <c r="K820" i="5"/>
  <c r="K812" i="5"/>
  <c r="K804" i="5"/>
  <c r="K796" i="5"/>
  <c r="K788" i="5"/>
  <c r="K780" i="5"/>
  <c r="K772" i="5"/>
  <c r="K764" i="5"/>
  <c r="K756" i="5"/>
  <c r="K748" i="5"/>
  <c r="K740" i="5"/>
  <c r="K732" i="5"/>
  <c r="K724" i="5"/>
  <c r="K716" i="5"/>
  <c r="K708" i="5"/>
  <c r="K700" i="5"/>
  <c r="K692" i="5"/>
  <c r="K684" i="5"/>
  <c r="K676" i="5"/>
  <c r="K668" i="5"/>
  <c r="K660" i="5"/>
  <c r="K652" i="5"/>
  <c r="K644" i="5"/>
  <c r="K636" i="5"/>
  <c r="K628" i="5"/>
  <c r="K620" i="5"/>
  <c r="K612" i="5"/>
  <c r="K604" i="5"/>
  <c r="K596" i="5"/>
  <c r="K588" i="5"/>
  <c r="K580" i="5"/>
  <c r="K572" i="5"/>
  <c r="K564" i="5"/>
  <c r="K556" i="5"/>
  <c r="K548" i="5"/>
  <c r="K540" i="5"/>
  <c r="K532" i="5"/>
  <c r="K524" i="5"/>
  <c r="K516" i="5"/>
  <c r="K508" i="5"/>
  <c r="K500" i="5"/>
  <c r="K492" i="5"/>
  <c r="K484" i="5"/>
  <c r="K476" i="5"/>
  <c r="K468" i="5"/>
  <c r="K460" i="5"/>
  <c r="K452" i="5"/>
  <c r="K444" i="5"/>
  <c r="K436" i="5"/>
  <c r="K428" i="5"/>
  <c r="K420" i="5"/>
  <c r="K412" i="5"/>
  <c r="K404" i="5"/>
  <c r="K396" i="5"/>
  <c r="K388" i="5"/>
  <c r="K380" i="5"/>
  <c r="K372" i="5"/>
  <c r="K364" i="5"/>
  <c r="K356" i="5"/>
  <c r="K348" i="5"/>
  <c r="K340" i="5"/>
  <c r="K332" i="5"/>
  <c r="K324" i="5"/>
  <c r="K316" i="5"/>
  <c r="K308" i="5"/>
  <c r="K300" i="5"/>
  <c r="K292" i="5"/>
  <c r="K284" i="5"/>
  <c r="K276" i="5"/>
  <c r="K268" i="5"/>
  <c r="K260" i="5"/>
  <c r="K252" i="5"/>
  <c r="K244" i="5"/>
  <c r="K236" i="5"/>
  <c r="K228" i="5"/>
  <c r="K220" i="5"/>
  <c r="K212" i="5"/>
  <c r="K204" i="5"/>
  <c r="K196" i="5"/>
  <c r="K188" i="5"/>
  <c r="K180" i="5"/>
  <c r="K172" i="5"/>
  <c r="K164" i="5"/>
  <c r="K156" i="5"/>
  <c r="K148" i="5"/>
  <c r="K140" i="5"/>
  <c r="K132" i="5"/>
  <c r="K124" i="5"/>
  <c r="K116" i="5"/>
  <c r="K108" i="5"/>
  <c r="K100" i="5"/>
  <c r="K92" i="5"/>
  <c r="K84" i="5"/>
  <c r="K76" i="5"/>
  <c r="K68" i="5"/>
  <c r="K60" i="5"/>
  <c r="K52" i="5"/>
  <c r="K44" i="5"/>
  <c r="K36" i="5"/>
  <c r="K28" i="5"/>
  <c r="K20" i="5"/>
  <c r="K12" i="5"/>
  <c r="K946" i="5"/>
  <c r="K938" i="5"/>
  <c r="K930" i="5"/>
  <c r="K922" i="5"/>
  <c r="K914" i="5"/>
  <c r="K906" i="5"/>
  <c r="K898" i="5"/>
  <c r="K890" i="5"/>
  <c r="K882" i="5"/>
  <c r="K874" i="5"/>
  <c r="K866" i="5"/>
  <c r="K858" i="5"/>
  <c r="K850" i="5"/>
  <c r="K842" i="5"/>
  <c r="K834" i="5"/>
  <c r="K826" i="5"/>
  <c r="K818" i="5"/>
  <c r="K810" i="5"/>
  <c r="K802" i="5"/>
  <c r="K794" i="5"/>
  <c r="K786" i="5"/>
  <c r="K778" i="5"/>
  <c r="K770" i="5"/>
  <c r="K762" i="5"/>
  <c r="K754" i="5"/>
  <c r="K746" i="5"/>
  <c r="K738" i="5"/>
  <c r="K730" i="5"/>
  <c r="K722" i="5"/>
  <c r="K714" i="5"/>
  <c r="K706" i="5"/>
  <c r="K698" i="5"/>
  <c r="K690" i="5"/>
  <c r="K682" i="5"/>
  <c r="K674" i="5"/>
  <c r="K666" i="5"/>
  <c r="K658" i="5"/>
  <c r="K650" i="5"/>
  <c r="K642" i="5"/>
  <c r="K634" i="5"/>
  <c r="K626" i="5"/>
  <c r="K618" i="5"/>
  <c r="K610" i="5"/>
  <c r="K602" i="5"/>
  <c r="K594" i="5"/>
  <c r="K586" i="5"/>
  <c r="K578" i="5"/>
  <c r="K570" i="5"/>
  <c r="K562" i="5"/>
  <c r="K554" i="5"/>
  <c r="K546" i="5"/>
  <c r="K538" i="5"/>
  <c r="K530" i="5"/>
  <c r="K522" i="5"/>
  <c r="K514" i="5"/>
  <c r="K506" i="5"/>
  <c r="K498" i="5"/>
  <c r="K490" i="5"/>
  <c r="K482" i="5"/>
  <c r="K474" i="5"/>
  <c r="K466" i="5"/>
  <c r="K458" i="5"/>
  <c r="K450" i="5"/>
  <c r="K442" i="5"/>
  <c r="K434" i="5"/>
  <c r="K426" i="5"/>
  <c r="K418" i="5"/>
  <c r="K410" i="5"/>
  <c r="K402" i="5"/>
  <c r="K394" i="5"/>
  <c r="K386" i="5"/>
  <c r="K378" i="5"/>
  <c r="K370" i="5"/>
  <c r="K362" i="5"/>
  <c r="K354" i="5"/>
  <c r="K346" i="5"/>
  <c r="K338" i="5"/>
  <c r="K330" i="5"/>
  <c r="K322" i="5"/>
  <c r="K314" i="5"/>
  <c r="K306" i="5"/>
  <c r="K298" i="5"/>
  <c r="K290" i="5"/>
  <c r="K282" i="5"/>
  <c r="K274" i="5"/>
  <c r="K266" i="5"/>
  <c r="K258" i="5"/>
  <c r="K250" i="5"/>
  <c r="K242" i="5"/>
  <c r="K234" i="5"/>
  <c r="K226" i="5"/>
  <c r="K218" i="5"/>
  <c r="K210" i="5"/>
  <c r="K202" i="5"/>
  <c r="K194" i="5"/>
  <c r="K186" i="5"/>
  <c r="K178" i="5"/>
  <c r="K170" i="5"/>
  <c r="K162" i="5"/>
  <c r="K154" i="5"/>
  <c r="K146" i="5"/>
  <c r="K138" i="5"/>
  <c r="K130" i="5"/>
  <c r="K122" i="5"/>
  <c r="K114" i="5"/>
  <c r="K106" i="5"/>
  <c r="K98" i="5"/>
  <c r="K90" i="5"/>
  <c r="K82" i="5"/>
  <c r="K74" i="5"/>
  <c r="K66" i="5"/>
  <c r="K58" i="5"/>
  <c r="K50" i="5"/>
  <c r="K42" i="5"/>
  <c r="K34" i="5"/>
  <c r="K26" i="5"/>
  <c r="K18" i="5"/>
  <c r="K10" i="5"/>
  <c r="K945" i="5"/>
  <c r="K937" i="5"/>
  <c r="K929" i="5"/>
  <c r="K921" i="5"/>
  <c r="K913" i="5"/>
  <c r="K905" i="5"/>
  <c r="K897" i="5"/>
  <c r="K889" i="5"/>
  <c r="K881" i="5"/>
  <c r="K873" i="5"/>
  <c r="K865" i="5"/>
  <c r="K857" i="5"/>
  <c r="K849" i="5"/>
  <c r="K841" i="5"/>
  <c r="K833" i="5"/>
  <c r="K825" i="5"/>
  <c r="K817" i="5"/>
  <c r="K809" i="5"/>
  <c r="K801" i="5"/>
  <c r="K793" i="5"/>
  <c r="K785" i="5"/>
  <c r="K777" i="5"/>
  <c r="K769" i="5"/>
  <c r="K761" i="5"/>
  <c r="K753" i="5"/>
  <c r="K745" i="5"/>
  <c r="K737" i="5"/>
  <c r="K729" i="5"/>
  <c r="K721" i="5"/>
  <c r="K713" i="5"/>
  <c r="K705" i="5"/>
  <c r="K697" i="5"/>
  <c r="K689" i="5"/>
  <c r="K681" i="5"/>
  <c r="K673" i="5"/>
  <c r="K665" i="5"/>
  <c r="K657" i="5"/>
  <c r="K649" i="5"/>
  <c r="K641" i="5"/>
  <c r="K633" i="5"/>
  <c r="K625" i="5"/>
  <c r="K617" i="5"/>
  <c r="K609" i="5"/>
  <c r="K601" i="5"/>
  <c r="K593" i="5"/>
  <c r="K585" i="5"/>
  <c r="K577" i="5"/>
  <c r="K569" i="5"/>
  <c r="K561" i="5"/>
  <c r="K553" i="5"/>
  <c r="K545" i="5"/>
  <c r="K537" i="5"/>
  <c r="K529" i="5"/>
  <c r="K521" i="5"/>
  <c r="K513" i="5"/>
  <c r="K505" i="5"/>
  <c r="K497" i="5"/>
  <c r="K489" i="5"/>
  <c r="K481" i="5"/>
  <c r="K473" i="5"/>
  <c r="K465" i="5"/>
  <c r="K457" i="5"/>
  <c r="K449" i="5"/>
  <c r="K441" i="5"/>
  <c r="K433" i="5"/>
  <c r="K425" i="5"/>
  <c r="K417" i="5"/>
  <c r="K409" i="5"/>
  <c r="K401" i="5"/>
  <c r="K393" i="5"/>
  <c r="K385" i="5"/>
  <c r="K377" i="5"/>
  <c r="K369" i="5"/>
  <c r="K361" i="5"/>
  <c r="K353" i="5"/>
  <c r="K345" i="5"/>
  <c r="K337" i="5"/>
  <c r="K329" i="5"/>
  <c r="K321" i="5"/>
  <c r="K313" i="5"/>
  <c r="K305" i="5"/>
  <c r="K297" i="5"/>
  <c r="K289" i="5"/>
  <c r="K281" i="5"/>
  <c r="K273" i="5"/>
  <c r="K265" i="5"/>
  <c r="K257" i="5"/>
  <c r="K249" i="5"/>
  <c r="K241" i="5"/>
  <c r="K233" i="5"/>
  <c r="K225" i="5"/>
  <c r="K217" i="5"/>
  <c r="K209" i="5"/>
  <c r="K201" i="5"/>
  <c r="K193" i="5"/>
  <c r="K185" i="5"/>
  <c r="K177" i="5"/>
  <c r="K169" i="5"/>
  <c r="K161" i="5"/>
  <c r="K153" i="5"/>
  <c r="K145" i="5"/>
  <c r="K137" i="5"/>
  <c r="K129" i="5"/>
  <c r="K121" i="5"/>
  <c r="K113" i="5"/>
  <c r="K105" i="5"/>
  <c r="K97" i="5"/>
  <c r="K89" i="5"/>
  <c r="K81" i="5"/>
  <c r="K73" i="5"/>
  <c r="K65" i="5"/>
  <c r="K57" i="5"/>
  <c r="K49" i="5"/>
  <c r="K41" i="5"/>
  <c r="K33" i="5"/>
  <c r="K25" i="5"/>
  <c r="K17" i="5"/>
  <c r="K9" i="5"/>
  <c r="K943" i="5"/>
  <c r="K935" i="5"/>
  <c r="K927" i="5"/>
  <c r="K919" i="5"/>
  <c r="K911" i="5"/>
  <c r="K903" i="5"/>
  <c r="K895" i="5"/>
  <c r="K887" i="5"/>
  <c r="K879" i="5"/>
  <c r="K871" i="5"/>
  <c r="K863" i="5"/>
  <c r="K855" i="5"/>
  <c r="K847" i="5"/>
  <c r="K839" i="5"/>
  <c r="K831" i="5"/>
  <c r="K823" i="5"/>
  <c r="K815" i="5"/>
  <c r="K807" i="5"/>
  <c r="K799" i="5"/>
  <c r="K791" i="5"/>
  <c r="K783" i="5"/>
  <c r="K775" i="5"/>
  <c r="K767" i="5"/>
  <c r="K759" i="5"/>
  <c r="K751" i="5"/>
  <c r="K743" i="5"/>
  <c r="K735" i="5"/>
  <c r="K727" i="5"/>
  <c r="K719" i="5"/>
  <c r="K711" i="5"/>
  <c r="K703" i="5"/>
  <c r="K695" i="5"/>
  <c r="K687" i="5"/>
  <c r="K679" i="5"/>
  <c r="K671" i="5"/>
  <c r="K663" i="5"/>
  <c r="K655" i="5"/>
  <c r="K647" i="5"/>
  <c r="K639" i="5"/>
  <c r="K631" i="5"/>
  <c r="K623" i="5"/>
  <c r="K615" i="5"/>
  <c r="K607" i="5"/>
  <c r="K599" i="5"/>
  <c r="K591" i="5"/>
  <c r="K583" i="5"/>
  <c r="K575" i="5"/>
  <c r="K567" i="5"/>
  <c r="K559" i="5"/>
  <c r="K551" i="5"/>
  <c r="K543" i="5"/>
  <c r="K535" i="5"/>
  <c r="K527" i="5"/>
  <c r="K519" i="5"/>
  <c r="K511" i="5"/>
  <c r="K503" i="5"/>
  <c r="K495" i="5"/>
  <c r="K487" i="5"/>
  <c r="K479" i="5"/>
  <c r="K471" i="5"/>
  <c r="K463" i="5"/>
  <c r="K455" i="5"/>
  <c r="K447" i="5"/>
  <c r="K439" i="5"/>
  <c r="K431" i="5"/>
  <c r="K423" i="5"/>
  <c r="K415" i="5"/>
  <c r="K407" i="5"/>
  <c r="K399" i="5"/>
  <c r="K391" i="5"/>
  <c r="K383" i="5"/>
  <c r="K375" i="5"/>
  <c r="K367" i="5"/>
  <c r="K359" i="5"/>
  <c r="K351" i="5"/>
  <c r="K343" i="5"/>
  <c r="K335" i="5"/>
  <c r="K327" i="5"/>
  <c r="K319" i="5"/>
  <c r="K311" i="5"/>
  <c r="K303" i="5"/>
  <c r="K295" i="5"/>
  <c r="K287" i="5"/>
  <c r="K279" i="5"/>
  <c r="K271" i="5"/>
  <c r="K263" i="5"/>
  <c r="K255" i="5"/>
  <c r="K247" i="5"/>
  <c r="K239" i="5"/>
  <c r="K231" i="5"/>
  <c r="K223" i="5"/>
  <c r="K215" i="5"/>
  <c r="K207" i="5"/>
  <c r="K199" i="5"/>
  <c r="K191" i="5"/>
  <c r="K183" i="5"/>
  <c r="K175" i="5"/>
  <c r="K167" i="5"/>
  <c r="K159" i="5"/>
  <c r="K151" i="5"/>
  <c r="K143" i="5"/>
  <c r="K135" i="5"/>
  <c r="K127" i="5"/>
  <c r="K119" i="5"/>
  <c r="K111" i="5"/>
  <c r="K103" i="5"/>
  <c r="K95" i="5"/>
  <c r="K87" i="5"/>
  <c r="K79" i="5"/>
  <c r="K71" i="5"/>
  <c r="K63" i="5"/>
  <c r="K55" i="5"/>
  <c r="K47" i="5"/>
  <c r="K39" i="5"/>
  <c r="K31" i="5"/>
  <c r="K23" i="5"/>
  <c r="K15" i="5"/>
  <c r="K939" i="5"/>
  <c r="K918" i="5"/>
  <c r="K896" i="5"/>
  <c r="K875" i="5"/>
  <c r="K854" i="5"/>
  <c r="K832" i="5"/>
  <c r="K811" i="5"/>
  <c r="K790" i="5"/>
  <c r="K768" i="5"/>
  <c r="K747" i="5"/>
  <c r="K726" i="5"/>
  <c r="K704" i="5"/>
  <c r="K683" i="5"/>
  <c r="K662" i="5"/>
  <c r="K640" i="5"/>
  <c r="K619" i="5"/>
  <c r="K598" i="5"/>
  <c r="K576" i="5"/>
  <c r="K555" i="5"/>
  <c r="K534" i="5"/>
  <c r="K512" i="5"/>
  <c r="K491" i="5"/>
  <c r="K470" i="5"/>
  <c r="K448" i="5"/>
  <c r="K427" i="5"/>
  <c r="K406" i="5"/>
  <c r="K384" i="5"/>
  <c r="K363" i="5"/>
  <c r="K342" i="5"/>
  <c r="K320" i="5"/>
  <c r="K299" i="5"/>
  <c r="K278" i="5"/>
  <c r="K256" i="5"/>
  <c r="K235" i="5"/>
  <c r="K214" i="5"/>
  <c r="K192" i="5"/>
  <c r="K171" i="5"/>
  <c r="K150" i="5"/>
  <c r="K128" i="5"/>
  <c r="K107" i="5"/>
  <c r="K86" i="5"/>
  <c r="K64" i="5"/>
  <c r="K43" i="5"/>
  <c r="K22" i="5"/>
  <c r="K936" i="5"/>
  <c r="K915" i="5"/>
  <c r="K894" i="5"/>
  <c r="K872" i="5"/>
  <c r="K851" i="5"/>
  <c r="K830" i="5"/>
  <c r="K808" i="5"/>
  <c r="K787" i="5"/>
  <c r="K766" i="5"/>
  <c r="K744" i="5"/>
  <c r="K723" i="5"/>
  <c r="K702" i="5"/>
  <c r="K680" i="5"/>
  <c r="K659" i="5"/>
  <c r="K638" i="5"/>
  <c r="K616" i="5"/>
  <c r="K595" i="5"/>
  <c r="K574" i="5"/>
  <c r="K552" i="5"/>
  <c r="K531" i="5"/>
  <c r="K510" i="5"/>
  <c r="K488" i="5"/>
  <c r="K467" i="5"/>
  <c r="K446" i="5"/>
  <c r="K424" i="5"/>
  <c r="K403" i="5"/>
  <c r="K382" i="5"/>
  <c r="K360" i="5"/>
  <c r="K339" i="5"/>
  <c r="K318" i="5"/>
  <c r="K296" i="5"/>
  <c r="K275" i="5"/>
  <c r="K254" i="5"/>
  <c r="K232" i="5"/>
  <c r="K211" i="5"/>
  <c r="K190" i="5"/>
  <c r="K168" i="5"/>
  <c r="K147" i="5"/>
  <c r="K126" i="5"/>
  <c r="K104" i="5"/>
  <c r="K83" i="5"/>
  <c r="K62" i="5"/>
  <c r="K40" i="5"/>
  <c r="K19" i="5"/>
  <c r="K934" i="5"/>
  <c r="K912" i="5"/>
  <c r="K891" i="5"/>
  <c r="K870" i="5"/>
  <c r="K848" i="5"/>
  <c r="K827" i="5"/>
  <c r="K806" i="5"/>
  <c r="K784" i="5"/>
  <c r="K763" i="5"/>
  <c r="K742" i="5"/>
  <c r="K720" i="5"/>
  <c r="K699" i="5"/>
  <c r="K678" i="5"/>
  <c r="K656" i="5"/>
  <c r="K635" i="5"/>
  <c r="K614" i="5"/>
  <c r="K592" i="5"/>
  <c r="K571" i="5"/>
  <c r="K550" i="5"/>
  <c r="K528" i="5"/>
  <c r="K507" i="5"/>
  <c r="K486" i="5"/>
  <c r="K464" i="5"/>
  <c r="K443" i="5"/>
  <c r="K422" i="5"/>
  <c r="K400" i="5"/>
  <c r="K379" i="5"/>
  <c r="K358" i="5"/>
  <c r="K336" i="5"/>
  <c r="K315" i="5"/>
  <c r="K294" i="5"/>
  <c r="K272" i="5"/>
  <c r="K251" i="5"/>
  <c r="K230" i="5"/>
  <c r="K208" i="5"/>
  <c r="K187" i="5"/>
  <c r="K166" i="5"/>
  <c r="K144" i="5"/>
  <c r="K123" i="5"/>
  <c r="K102" i="5"/>
  <c r="K80" i="5"/>
  <c r="K59" i="5"/>
  <c r="K38" i="5"/>
  <c r="K16" i="5"/>
  <c r="K931" i="5"/>
  <c r="K910" i="5"/>
  <c r="K888" i="5"/>
  <c r="K867" i="5"/>
  <c r="K846" i="5"/>
  <c r="K824" i="5"/>
  <c r="K803" i="5"/>
  <c r="K782" i="5"/>
  <c r="K760" i="5"/>
  <c r="K739" i="5"/>
  <c r="K718" i="5"/>
  <c r="K696" i="5"/>
  <c r="K675" i="5"/>
  <c r="K654" i="5"/>
  <c r="K632" i="5"/>
  <c r="K611" i="5"/>
  <c r="K590" i="5"/>
  <c r="K568" i="5"/>
  <c r="K547" i="5"/>
  <c r="K526" i="5"/>
  <c r="K504" i="5"/>
  <c r="K483" i="5"/>
  <c r="K462" i="5"/>
  <c r="K440" i="5"/>
  <c r="K419" i="5"/>
  <c r="K398" i="5"/>
  <c r="K376" i="5"/>
  <c r="K355" i="5"/>
  <c r="K334" i="5"/>
  <c r="K312" i="5"/>
  <c r="K291" i="5"/>
  <c r="K270" i="5"/>
  <c r="K248" i="5"/>
  <c r="K227" i="5"/>
  <c r="K206" i="5"/>
  <c r="K184" i="5"/>
  <c r="K163" i="5"/>
  <c r="K142" i="5"/>
  <c r="K120" i="5"/>
  <c r="K99" i="5"/>
  <c r="K78" i="5"/>
  <c r="K56" i="5"/>
  <c r="K35" i="5"/>
  <c r="K14" i="5"/>
  <c r="K950" i="5"/>
  <c r="K928" i="5"/>
  <c r="K907" i="5"/>
  <c r="K886" i="5"/>
  <c r="K864" i="5"/>
  <c r="K843" i="5"/>
  <c r="K822" i="5"/>
  <c r="K800" i="5"/>
  <c r="K779" i="5"/>
  <c r="K758" i="5"/>
  <c r="K736" i="5"/>
  <c r="K715" i="5"/>
  <c r="K694" i="5"/>
  <c r="K672" i="5"/>
  <c r="K651" i="5"/>
  <c r="K630" i="5"/>
  <c r="K608" i="5"/>
  <c r="K587" i="5"/>
  <c r="K566" i="5"/>
  <c r="K544" i="5"/>
  <c r="K523" i="5"/>
  <c r="K502" i="5"/>
  <c r="K480" i="5"/>
  <c r="K459" i="5"/>
  <c r="K438" i="5"/>
  <c r="K416" i="5"/>
  <c r="K395" i="5"/>
  <c r="K374" i="5"/>
  <c r="K352" i="5"/>
  <c r="K331" i="5"/>
  <c r="K310" i="5"/>
  <c r="K288" i="5"/>
  <c r="K267" i="5"/>
  <c r="K246" i="5"/>
  <c r="K224" i="5"/>
  <c r="K203" i="5"/>
  <c r="K182" i="5"/>
  <c r="K160" i="5"/>
  <c r="K139" i="5"/>
  <c r="K118" i="5"/>
  <c r="K96" i="5"/>
  <c r="K75" i="5"/>
  <c r="K54" i="5"/>
  <c r="K32" i="5"/>
  <c r="K11" i="5"/>
  <c r="K947" i="5"/>
  <c r="K926" i="5"/>
  <c r="K904" i="5"/>
  <c r="K883" i="5"/>
  <c r="K862" i="5"/>
  <c r="K840" i="5"/>
  <c r="K819" i="5"/>
  <c r="K798" i="5"/>
  <c r="K776" i="5"/>
  <c r="K755" i="5"/>
  <c r="K734" i="5"/>
  <c r="K712" i="5"/>
  <c r="K691" i="5"/>
  <c r="K670" i="5"/>
  <c r="K648" i="5"/>
  <c r="K627" i="5"/>
  <c r="K606" i="5"/>
  <c r="K584" i="5"/>
  <c r="K563" i="5"/>
  <c r="K542" i="5"/>
  <c r="K520" i="5"/>
  <c r="K499" i="5"/>
  <c r="K478" i="5"/>
  <c r="K456" i="5"/>
  <c r="K435" i="5"/>
  <c r="K414" i="5"/>
  <c r="K392" i="5"/>
  <c r="K371" i="5"/>
  <c r="K350" i="5"/>
  <c r="K328" i="5"/>
  <c r="K307" i="5"/>
  <c r="K286" i="5"/>
  <c r="K264" i="5"/>
  <c r="K243" i="5"/>
  <c r="K222" i="5"/>
  <c r="K200" i="5"/>
  <c r="K179" i="5"/>
  <c r="K158" i="5"/>
  <c r="K136" i="5"/>
  <c r="K115" i="5"/>
  <c r="K94" i="5"/>
  <c r="K72" i="5"/>
  <c r="K51" i="5"/>
  <c r="K30" i="5"/>
  <c r="K8" i="5"/>
  <c r="K944" i="5"/>
  <c r="K923" i="5"/>
  <c r="K902" i="5"/>
  <c r="K880" i="5"/>
  <c r="K859" i="5"/>
  <c r="K838" i="5"/>
  <c r="K816" i="5"/>
  <c r="K795" i="5"/>
  <c r="K774" i="5"/>
  <c r="K752" i="5"/>
  <c r="K731" i="5"/>
  <c r="K710" i="5"/>
  <c r="K688" i="5"/>
  <c r="K667" i="5"/>
  <c r="K646" i="5"/>
  <c r="K624" i="5"/>
  <c r="K603" i="5"/>
  <c r="K582" i="5"/>
  <c r="K560" i="5"/>
  <c r="K539" i="5"/>
  <c r="K518" i="5"/>
  <c r="K496" i="5"/>
  <c r="K475" i="5"/>
  <c r="K454" i="5"/>
  <c r="K432" i="5"/>
  <c r="K411" i="5"/>
  <c r="K390" i="5"/>
  <c r="K368" i="5"/>
  <c r="K347" i="5"/>
  <c r="K326" i="5"/>
  <c r="K304" i="5"/>
  <c r="K283" i="5"/>
  <c r="K262" i="5"/>
  <c r="K240" i="5"/>
  <c r="K219" i="5"/>
  <c r="K198" i="5"/>
  <c r="K176" i="5"/>
  <c r="K155" i="5"/>
  <c r="K134" i="5"/>
  <c r="K112" i="5"/>
  <c r="K91" i="5"/>
  <c r="K70" i="5"/>
  <c r="K48" i="5"/>
  <c r="K27" i="5"/>
  <c r="K7" i="5"/>
  <c r="K942" i="5"/>
  <c r="K920" i="5"/>
  <c r="K899" i="5"/>
  <c r="K878" i="5"/>
  <c r="K856" i="5"/>
  <c r="K835" i="5"/>
  <c r="K814" i="5"/>
  <c r="K792" i="5"/>
  <c r="K771" i="5"/>
  <c r="K750" i="5"/>
  <c r="K728" i="5"/>
  <c r="K707" i="5"/>
  <c r="K686" i="5"/>
  <c r="K664" i="5"/>
  <c r="K643" i="5"/>
  <c r="K622" i="5"/>
  <c r="K600" i="5"/>
  <c r="K579" i="5"/>
  <c r="K558" i="5"/>
  <c r="K536" i="5"/>
  <c r="K515" i="5"/>
  <c r="K494" i="5"/>
  <c r="K472" i="5"/>
  <c r="K451" i="5"/>
  <c r="K430" i="5"/>
  <c r="K408" i="5"/>
  <c r="K387" i="5"/>
  <c r="K366" i="5"/>
  <c r="K344" i="5"/>
  <c r="K323" i="5"/>
  <c r="K302" i="5"/>
  <c r="K280" i="5"/>
  <c r="K259" i="5"/>
  <c r="K238" i="5"/>
  <c r="K216" i="5"/>
  <c r="K195" i="5"/>
  <c r="K174" i="5"/>
  <c r="K152" i="5"/>
  <c r="K131" i="5"/>
  <c r="K110" i="5"/>
  <c r="K88" i="5"/>
  <c r="K67" i="5"/>
  <c r="K46" i="5"/>
  <c r="K24" i="5"/>
  <c r="Y943" i="5"/>
  <c r="Y935" i="5"/>
  <c r="Y927" i="5"/>
  <c r="Y919" i="5"/>
  <c r="Y911" i="5"/>
  <c r="Y903" i="5"/>
  <c r="Y895" i="5"/>
  <c r="Y887" i="5"/>
  <c r="Y879" i="5"/>
  <c r="Y871" i="5"/>
  <c r="Y863" i="5"/>
  <c r="Y855" i="5"/>
  <c r="Y847" i="5"/>
  <c r="Y839" i="5"/>
  <c r="Y831" i="5"/>
  <c r="Y823" i="5"/>
  <c r="Y815" i="5"/>
  <c r="Y807" i="5"/>
  <c r="Y799" i="5"/>
  <c r="Y791" i="5"/>
  <c r="Y783" i="5"/>
  <c r="Y775" i="5"/>
  <c r="Y767" i="5"/>
  <c r="Y759" i="5"/>
  <c r="Y751" i="5"/>
  <c r="Y743" i="5"/>
  <c r="Y735" i="5"/>
  <c r="Y727" i="5"/>
  <c r="Y719" i="5"/>
  <c r="Y711" i="5"/>
  <c r="Y703" i="5"/>
  <c r="Y695" i="5"/>
  <c r="Y687" i="5"/>
  <c r="Y679" i="5"/>
  <c r="Y671" i="5"/>
  <c r="Y663" i="5"/>
  <c r="Y655" i="5"/>
  <c r="Y647" i="5"/>
  <c r="Y639" i="5"/>
  <c r="Y631" i="5"/>
  <c r="Y623" i="5"/>
  <c r="Y615" i="5"/>
  <c r="Y607" i="5"/>
  <c r="Y599" i="5"/>
  <c r="Y591" i="5"/>
  <c r="Y583" i="5"/>
  <c r="Y575" i="5"/>
  <c r="Y567" i="5"/>
  <c r="Y559" i="5"/>
  <c r="Y551" i="5"/>
  <c r="Y543" i="5"/>
  <c r="Y535" i="5"/>
  <c r="Y527" i="5"/>
  <c r="Y519" i="5"/>
  <c r="Y511" i="5"/>
  <c r="Y503" i="5"/>
  <c r="Y495" i="5"/>
  <c r="Y487" i="5"/>
  <c r="Y479" i="5"/>
  <c r="Y471" i="5"/>
  <c r="Y463" i="5"/>
  <c r="Y455" i="5"/>
  <c r="Y447" i="5"/>
  <c r="Y439" i="5"/>
  <c r="Y431" i="5"/>
  <c r="Y423" i="5"/>
  <c r="Y415" i="5"/>
  <c r="Y407" i="5"/>
  <c r="Y399" i="5"/>
  <c r="Y391" i="5"/>
  <c r="Y383" i="5"/>
  <c r="Y375" i="5"/>
  <c r="Y367" i="5"/>
  <c r="Y359" i="5"/>
  <c r="Y351" i="5"/>
  <c r="Y343" i="5"/>
  <c r="Y335" i="5"/>
  <c r="Y327" i="5"/>
  <c r="Y319" i="5"/>
  <c r="Y311" i="5"/>
  <c r="Y303" i="5"/>
  <c r="Y295" i="5"/>
  <c r="Y287" i="5"/>
  <c r="Y279" i="5"/>
  <c r="Y271" i="5"/>
  <c r="Y263" i="5"/>
  <c r="Y255" i="5"/>
  <c r="Y247" i="5"/>
  <c r="Y239" i="5"/>
  <c r="Y231" i="5"/>
  <c r="Y223" i="5"/>
  <c r="Y215" i="5"/>
  <c r="Y207" i="5"/>
  <c r="Y199" i="5"/>
  <c r="Y191" i="5"/>
  <c r="Y183" i="5"/>
  <c r="Y175" i="5"/>
  <c r="Y167" i="5"/>
  <c r="Y159" i="5"/>
  <c r="Y151" i="5"/>
  <c r="Y143" i="5"/>
  <c r="Y135" i="5"/>
  <c r="Y127" i="5"/>
  <c r="Y119" i="5"/>
  <c r="Y111" i="5"/>
  <c r="Y103" i="5"/>
  <c r="Y95" i="5"/>
  <c r="Y87" i="5"/>
  <c r="Y79" i="5"/>
  <c r="Y71" i="5"/>
  <c r="Y63" i="5"/>
  <c r="Y55" i="5"/>
  <c r="Y47" i="5"/>
  <c r="Y39" i="5"/>
  <c r="Y31" i="5"/>
  <c r="Y23" i="5"/>
  <c r="Y15" i="5"/>
  <c r="Y950" i="5"/>
  <c r="Y942" i="5"/>
  <c r="Y934" i="5"/>
  <c r="Y926" i="5"/>
  <c r="Y918" i="5"/>
  <c r="Y910" i="5"/>
  <c r="Y902" i="5"/>
  <c r="Y894" i="5"/>
  <c r="Y886" i="5"/>
  <c r="Y878" i="5"/>
  <c r="Y870" i="5"/>
  <c r="Y862" i="5"/>
  <c r="Y854" i="5"/>
  <c r="Y846" i="5"/>
  <c r="Y838" i="5"/>
  <c r="Y830" i="5"/>
  <c r="Y822" i="5"/>
  <c r="Y814" i="5"/>
  <c r="Y806" i="5"/>
  <c r="Y798" i="5"/>
  <c r="Y790" i="5"/>
  <c r="Y782" i="5"/>
  <c r="Y774" i="5"/>
  <c r="Y766" i="5"/>
  <c r="Y758" i="5"/>
  <c r="Y750" i="5"/>
  <c r="Y742" i="5"/>
  <c r="Y734" i="5"/>
  <c r="Y726" i="5"/>
  <c r="Y718" i="5"/>
  <c r="Y710" i="5"/>
  <c r="Y702" i="5"/>
  <c r="Y694" i="5"/>
  <c r="Y686" i="5"/>
  <c r="Y678" i="5"/>
  <c r="Y670" i="5"/>
  <c r="Y662" i="5"/>
  <c r="Y654" i="5"/>
  <c r="Y646" i="5"/>
  <c r="Y638" i="5"/>
  <c r="Y630" i="5"/>
  <c r="Y622" i="5"/>
  <c r="Y614" i="5"/>
  <c r="Y606" i="5"/>
  <c r="Y598" i="5"/>
  <c r="Y590" i="5"/>
  <c r="Y582" i="5"/>
  <c r="Y574" i="5"/>
  <c r="Y566" i="5"/>
  <c r="Y558" i="5"/>
  <c r="Y550" i="5"/>
  <c r="Y542" i="5"/>
  <c r="Y534" i="5"/>
  <c r="Y526" i="5"/>
  <c r="Y518" i="5"/>
  <c r="Y510" i="5"/>
  <c r="Y502" i="5"/>
  <c r="Y494" i="5"/>
  <c r="Y486" i="5"/>
  <c r="Y478" i="5"/>
  <c r="Y470" i="5"/>
  <c r="Y462" i="5"/>
  <c r="Y454" i="5"/>
  <c r="Y446" i="5"/>
  <c r="Y438" i="5"/>
  <c r="Y430" i="5"/>
  <c r="Y422" i="5"/>
  <c r="Y414" i="5"/>
  <c r="Y406" i="5"/>
  <c r="Y398" i="5"/>
  <c r="Y390" i="5"/>
  <c r="Y382" i="5"/>
  <c r="Y374" i="5"/>
  <c r="Y366" i="5"/>
  <c r="Y358" i="5"/>
  <c r="Y350" i="5"/>
  <c r="Y342" i="5"/>
  <c r="Y334" i="5"/>
  <c r="Y326" i="5"/>
  <c r="Y318" i="5"/>
  <c r="Y310" i="5"/>
  <c r="Y302" i="5"/>
  <c r="Y294" i="5"/>
  <c r="Y286" i="5"/>
  <c r="Y278" i="5"/>
  <c r="Y270" i="5"/>
  <c r="Y262" i="5"/>
  <c r="Y254" i="5"/>
  <c r="Y246" i="5"/>
  <c r="Y238" i="5"/>
  <c r="Y230" i="5"/>
  <c r="Y222" i="5"/>
  <c r="Y214" i="5"/>
  <c r="Y206" i="5"/>
  <c r="Y198" i="5"/>
  <c r="Y190" i="5"/>
  <c r="Y182" i="5"/>
  <c r="Y174" i="5"/>
  <c r="Y166" i="5"/>
  <c r="Y158" i="5"/>
  <c r="Y150" i="5"/>
  <c r="Y142" i="5"/>
  <c r="Y134" i="5"/>
  <c r="Y126" i="5"/>
  <c r="Y118" i="5"/>
  <c r="Y110" i="5"/>
  <c r="Y102" i="5"/>
  <c r="Y94" i="5"/>
  <c r="Y86" i="5"/>
  <c r="Y78" i="5"/>
  <c r="Y70" i="5"/>
  <c r="Y62" i="5"/>
  <c r="Y54" i="5"/>
  <c r="Y46" i="5"/>
  <c r="Y38" i="5"/>
  <c r="Y30" i="5"/>
  <c r="Y22" i="5"/>
  <c r="Y14" i="5"/>
  <c r="Y7" i="5"/>
  <c r="Y949" i="5"/>
  <c r="Y941" i="5"/>
  <c r="Y933" i="5"/>
  <c r="Y925" i="5"/>
  <c r="Y917" i="5"/>
  <c r="Y909" i="5"/>
  <c r="Y901" i="5"/>
  <c r="Y893" i="5"/>
  <c r="Y885" i="5"/>
  <c r="Y877" i="5"/>
  <c r="Y869" i="5"/>
  <c r="Y861" i="5"/>
  <c r="Y853" i="5"/>
  <c r="Y845" i="5"/>
  <c r="Y837" i="5"/>
  <c r="Y829" i="5"/>
  <c r="Y821" i="5"/>
  <c r="Y813" i="5"/>
  <c r="Y805" i="5"/>
  <c r="Y797" i="5"/>
  <c r="Y789" i="5"/>
  <c r="Y781" i="5"/>
  <c r="Y773" i="5"/>
  <c r="Y765" i="5"/>
  <c r="Y757" i="5"/>
  <c r="Y749" i="5"/>
  <c r="Y741" i="5"/>
  <c r="Y733" i="5"/>
  <c r="Y725" i="5"/>
  <c r="Y717" i="5"/>
  <c r="Y709" i="5"/>
  <c r="Y701" i="5"/>
  <c r="Y693" i="5"/>
  <c r="Y685" i="5"/>
  <c r="Y677" i="5"/>
  <c r="Y669" i="5"/>
  <c r="Y661" i="5"/>
  <c r="Y653" i="5"/>
  <c r="Y645" i="5"/>
  <c r="Y637" i="5"/>
  <c r="Y629" i="5"/>
  <c r="Y621" i="5"/>
  <c r="Y613" i="5"/>
  <c r="Y605" i="5"/>
  <c r="Y597" i="5"/>
  <c r="Y589" i="5"/>
  <c r="Y581" i="5"/>
  <c r="Y573" i="5"/>
  <c r="Y565" i="5"/>
  <c r="Y557" i="5"/>
  <c r="Y549" i="5"/>
  <c r="Y541" i="5"/>
  <c r="Y533" i="5"/>
  <c r="Y525" i="5"/>
  <c r="Y517" i="5"/>
  <c r="Y509" i="5"/>
  <c r="Y501" i="5"/>
  <c r="Y493" i="5"/>
  <c r="Y485" i="5"/>
  <c r="Y477" i="5"/>
  <c r="Y469" i="5"/>
  <c r="Y461" i="5"/>
  <c r="Y453" i="5"/>
  <c r="Y445" i="5"/>
  <c r="Y437" i="5"/>
  <c r="Y429" i="5"/>
  <c r="Y421" i="5"/>
  <c r="Y413" i="5"/>
  <c r="Y405" i="5"/>
  <c r="Y397" i="5"/>
  <c r="Y389" i="5"/>
  <c r="Y381" i="5"/>
  <c r="Y373" i="5"/>
  <c r="Y365" i="5"/>
  <c r="Y357" i="5"/>
  <c r="Y349" i="5"/>
  <c r="Y341" i="5"/>
  <c r="Y333" i="5"/>
  <c r="Y325" i="5"/>
  <c r="Y317" i="5"/>
  <c r="Y309" i="5"/>
  <c r="Y301" i="5"/>
  <c r="Y293" i="5"/>
  <c r="Y285" i="5"/>
  <c r="Y277" i="5"/>
  <c r="Y269" i="5"/>
  <c r="Y261" i="5"/>
  <c r="Y253" i="5"/>
  <c r="Y245" i="5"/>
  <c r="Y237" i="5"/>
  <c r="Y229" i="5"/>
  <c r="Y221" i="5"/>
  <c r="Y213" i="5"/>
  <c r="Y205" i="5"/>
  <c r="Y197" i="5"/>
  <c r="Y189" i="5"/>
  <c r="Y181" i="5"/>
  <c r="Y173" i="5"/>
  <c r="Y165" i="5"/>
  <c r="Y157" i="5"/>
  <c r="Y149" i="5"/>
  <c r="Y141" i="5"/>
  <c r="Y133" i="5"/>
  <c r="Y125" i="5"/>
  <c r="Y117" i="5"/>
  <c r="Y109" i="5"/>
  <c r="Y101" i="5"/>
  <c r="Y93" i="5"/>
  <c r="Y85" i="5"/>
  <c r="Y77" i="5"/>
  <c r="Y69" i="5"/>
  <c r="Y61" i="5"/>
  <c r="Y53" i="5"/>
  <c r="Y45" i="5"/>
  <c r="Y37" i="5"/>
  <c r="Y29" i="5"/>
  <c r="Y21" i="5"/>
  <c r="Y13" i="5"/>
  <c r="Y947" i="5"/>
  <c r="Y939" i="5"/>
  <c r="Y931" i="5"/>
  <c r="Y923" i="5"/>
  <c r="Y915" i="5"/>
  <c r="Y907" i="5"/>
  <c r="Y899" i="5"/>
  <c r="Y891" i="5"/>
  <c r="Y883" i="5"/>
  <c r="Y875" i="5"/>
  <c r="Y867" i="5"/>
  <c r="Y859" i="5"/>
  <c r="Y851" i="5"/>
  <c r="Y843" i="5"/>
  <c r="Y835" i="5"/>
  <c r="Y827" i="5"/>
  <c r="Y819" i="5"/>
  <c r="Y811" i="5"/>
  <c r="Y803" i="5"/>
  <c r="Y795" i="5"/>
  <c r="Y787" i="5"/>
  <c r="Y779" i="5"/>
  <c r="Y771" i="5"/>
  <c r="Y763" i="5"/>
  <c r="Y755" i="5"/>
  <c r="Y747" i="5"/>
  <c r="Y739" i="5"/>
  <c r="Y731" i="5"/>
  <c r="Y723" i="5"/>
  <c r="Y715" i="5"/>
  <c r="Y707" i="5"/>
  <c r="Y699" i="5"/>
  <c r="Y691" i="5"/>
  <c r="Y683" i="5"/>
  <c r="Y675" i="5"/>
  <c r="Y667" i="5"/>
  <c r="Y659" i="5"/>
  <c r="Y651" i="5"/>
  <c r="Y643" i="5"/>
  <c r="Y635" i="5"/>
  <c r="Y627" i="5"/>
  <c r="Y619" i="5"/>
  <c r="Y611" i="5"/>
  <c r="Y603" i="5"/>
  <c r="Y595" i="5"/>
  <c r="Y587" i="5"/>
  <c r="Y579" i="5"/>
  <c r="Y571" i="5"/>
  <c r="Y563" i="5"/>
  <c r="Y555" i="5"/>
  <c r="Y547" i="5"/>
  <c r="Y539" i="5"/>
  <c r="Y531" i="5"/>
  <c r="Y523" i="5"/>
  <c r="Y515" i="5"/>
  <c r="Y507" i="5"/>
  <c r="Y499" i="5"/>
  <c r="Y491" i="5"/>
  <c r="Y483" i="5"/>
  <c r="Y475" i="5"/>
  <c r="Y467" i="5"/>
  <c r="Y459" i="5"/>
  <c r="Y451" i="5"/>
  <c r="Y443" i="5"/>
  <c r="Y435" i="5"/>
  <c r="Y427" i="5"/>
  <c r="Y419" i="5"/>
  <c r="Y411" i="5"/>
  <c r="Y403" i="5"/>
  <c r="Y395" i="5"/>
  <c r="Y387" i="5"/>
  <c r="Y379" i="5"/>
  <c r="Y371" i="5"/>
  <c r="Y363" i="5"/>
  <c r="Y355" i="5"/>
  <c r="Y347" i="5"/>
  <c r="Y339" i="5"/>
  <c r="Y331" i="5"/>
  <c r="Y323" i="5"/>
  <c r="Y315" i="5"/>
  <c r="Y307" i="5"/>
  <c r="Y299" i="5"/>
  <c r="Y291" i="5"/>
  <c r="Y283" i="5"/>
  <c r="Y275" i="5"/>
  <c r="Y267" i="5"/>
  <c r="Y259" i="5"/>
  <c r="Y251" i="5"/>
  <c r="Y243" i="5"/>
  <c r="Y235" i="5"/>
  <c r="Y227" i="5"/>
  <c r="Y219" i="5"/>
  <c r="Y211" i="5"/>
  <c r="Y203" i="5"/>
  <c r="Y195" i="5"/>
  <c r="Y187" i="5"/>
  <c r="Y179" i="5"/>
  <c r="Y171" i="5"/>
  <c r="Y163" i="5"/>
  <c r="Y155" i="5"/>
  <c r="Y147" i="5"/>
  <c r="Y139" i="5"/>
  <c r="Y131" i="5"/>
  <c r="Y123" i="5"/>
  <c r="Y115" i="5"/>
  <c r="Y107" i="5"/>
  <c r="Y99" i="5"/>
  <c r="Y91" i="5"/>
  <c r="Y83" i="5"/>
  <c r="Y75" i="5"/>
  <c r="Y67" i="5"/>
  <c r="Y59" i="5"/>
  <c r="Y51" i="5"/>
  <c r="Y43" i="5"/>
  <c r="Y35" i="5"/>
  <c r="Y27" i="5"/>
  <c r="Y19" i="5"/>
  <c r="Y11" i="5"/>
  <c r="Y946" i="5"/>
  <c r="Y938" i="5"/>
  <c r="Y930" i="5"/>
  <c r="Y922" i="5"/>
  <c r="Y914" i="5"/>
  <c r="Y906" i="5"/>
  <c r="Y898" i="5"/>
  <c r="Y890" i="5"/>
  <c r="Y882" i="5"/>
  <c r="Y874" i="5"/>
  <c r="Y866" i="5"/>
  <c r="Y858" i="5"/>
  <c r="Y850" i="5"/>
  <c r="Y842" i="5"/>
  <c r="Y834" i="5"/>
  <c r="Y826" i="5"/>
  <c r="Y818" i="5"/>
  <c r="Y810" i="5"/>
  <c r="Y802" i="5"/>
  <c r="Y794" i="5"/>
  <c r="Y786" i="5"/>
  <c r="Y778" i="5"/>
  <c r="Y770" i="5"/>
  <c r="Y762" i="5"/>
  <c r="Y754" i="5"/>
  <c r="Y746" i="5"/>
  <c r="Y738" i="5"/>
  <c r="Y730" i="5"/>
  <c r="Y722" i="5"/>
  <c r="Y714" i="5"/>
  <c r="Y706" i="5"/>
  <c r="Y698" i="5"/>
  <c r="Y690" i="5"/>
  <c r="Y682" i="5"/>
  <c r="Y674" i="5"/>
  <c r="Y666" i="5"/>
  <c r="Y658" i="5"/>
  <c r="Y650" i="5"/>
  <c r="Y642" i="5"/>
  <c r="Y634" i="5"/>
  <c r="Y626" i="5"/>
  <c r="Y618" i="5"/>
  <c r="Y610" i="5"/>
  <c r="Y602" i="5"/>
  <c r="Y594" i="5"/>
  <c r="Y586" i="5"/>
  <c r="Y578" i="5"/>
  <c r="Y570" i="5"/>
  <c r="Y562" i="5"/>
  <c r="Y554" i="5"/>
  <c r="Y546" i="5"/>
  <c r="Y538" i="5"/>
  <c r="Y530" i="5"/>
  <c r="Y522" i="5"/>
  <c r="Y514" i="5"/>
  <c r="Y506" i="5"/>
  <c r="Y498" i="5"/>
  <c r="Y490" i="5"/>
  <c r="Y482" i="5"/>
  <c r="Y474" i="5"/>
  <c r="Y466" i="5"/>
  <c r="Y458" i="5"/>
  <c r="Y450" i="5"/>
  <c r="Y442" i="5"/>
  <c r="Y434" i="5"/>
  <c r="Y426" i="5"/>
  <c r="Y418" i="5"/>
  <c r="Y410" i="5"/>
  <c r="Y402" i="5"/>
  <c r="Y394" i="5"/>
  <c r="Y386" i="5"/>
  <c r="Y378" i="5"/>
  <c r="Y370" i="5"/>
  <c r="Y362" i="5"/>
  <c r="Y354" i="5"/>
  <c r="Y346" i="5"/>
  <c r="Y338" i="5"/>
  <c r="Y330" i="5"/>
  <c r="Y322" i="5"/>
  <c r="Y314" i="5"/>
  <c r="Y306" i="5"/>
  <c r="Y298" i="5"/>
  <c r="Y290" i="5"/>
  <c r="Y282" i="5"/>
  <c r="Y274" i="5"/>
  <c r="Y266" i="5"/>
  <c r="Y258" i="5"/>
  <c r="Y250" i="5"/>
  <c r="Y242" i="5"/>
  <c r="Y234" i="5"/>
  <c r="Y226" i="5"/>
  <c r="Y218" i="5"/>
  <c r="Y210" i="5"/>
  <c r="Y202" i="5"/>
  <c r="Y194" i="5"/>
  <c r="Y186" i="5"/>
  <c r="Y178" i="5"/>
  <c r="Y170" i="5"/>
  <c r="Y162" i="5"/>
  <c r="Y154" i="5"/>
  <c r="Y146" i="5"/>
  <c r="Y138" i="5"/>
  <c r="Y130" i="5"/>
  <c r="Y122" i="5"/>
  <c r="Y114" i="5"/>
  <c r="Y106" i="5"/>
  <c r="Y98" i="5"/>
  <c r="Y90" i="5"/>
  <c r="Y82" i="5"/>
  <c r="Y74" i="5"/>
  <c r="Y66" i="5"/>
  <c r="Y58" i="5"/>
  <c r="Y50" i="5"/>
  <c r="Y42" i="5"/>
  <c r="Y34" i="5"/>
  <c r="Y26" i="5"/>
  <c r="Y18" i="5"/>
  <c r="Y10" i="5"/>
  <c r="Y932" i="5"/>
  <c r="Y912" i="5"/>
  <c r="Y889" i="5"/>
  <c r="Y868" i="5"/>
  <c r="Y848" i="5"/>
  <c r="Y825" i="5"/>
  <c r="Y804" i="5"/>
  <c r="Y784" i="5"/>
  <c r="Y761" i="5"/>
  <c r="Y740" i="5"/>
  <c r="Y720" i="5"/>
  <c r="Y697" i="5"/>
  <c r="Y676" i="5"/>
  <c r="Y656" i="5"/>
  <c r="Y633" i="5"/>
  <c r="Y612" i="5"/>
  <c r="Y592" i="5"/>
  <c r="Y569" i="5"/>
  <c r="Y548" i="5"/>
  <c r="Y528" i="5"/>
  <c r="Y505" i="5"/>
  <c r="Y484" i="5"/>
  <c r="Y464" i="5"/>
  <c r="Y441" i="5"/>
  <c r="Y420" i="5"/>
  <c r="Y400" i="5"/>
  <c r="Y377" i="5"/>
  <c r="Y356" i="5"/>
  <c r="Y336" i="5"/>
  <c r="Y313" i="5"/>
  <c r="Y292" i="5"/>
  <c r="Y272" i="5"/>
  <c r="Y249" i="5"/>
  <c r="Y228" i="5"/>
  <c r="Y208" i="5"/>
  <c r="Y185" i="5"/>
  <c r="Y164" i="5"/>
  <c r="Y144" i="5"/>
  <c r="Y121" i="5"/>
  <c r="Y100" i="5"/>
  <c r="Y80" i="5"/>
  <c r="Y57" i="5"/>
  <c r="Y36" i="5"/>
  <c r="Y16" i="5"/>
  <c r="Y948" i="5"/>
  <c r="Y928" i="5"/>
  <c r="Y905" i="5"/>
  <c r="Y884" i="5"/>
  <c r="Y864" i="5"/>
  <c r="Y841" i="5"/>
  <c r="Y820" i="5"/>
  <c r="Y800" i="5"/>
  <c r="Y777" i="5"/>
  <c r="Y756" i="5"/>
  <c r="Y736" i="5"/>
  <c r="Y713" i="5"/>
  <c r="Y692" i="5"/>
  <c r="Y672" i="5"/>
  <c r="Y649" i="5"/>
  <c r="Y628" i="5"/>
  <c r="Y608" i="5"/>
  <c r="Y585" i="5"/>
  <c r="Y564" i="5"/>
  <c r="Y544" i="5"/>
  <c r="Y521" i="5"/>
  <c r="Y500" i="5"/>
  <c r="Y480" i="5"/>
  <c r="Y457" i="5"/>
  <c r="Y436" i="5"/>
  <c r="Y416" i="5"/>
  <c r="Y393" i="5"/>
  <c r="Y372" i="5"/>
  <c r="Y352" i="5"/>
  <c r="Y329" i="5"/>
  <c r="Y308" i="5"/>
  <c r="Y288" i="5"/>
  <c r="Y265" i="5"/>
  <c r="Y244" i="5"/>
  <c r="Y224" i="5"/>
  <c r="Y201" i="5"/>
  <c r="Y180" i="5"/>
  <c r="Y160" i="5"/>
  <c r="Y137" i="5"/>
  <c r="Y116" i="5"/>
  <c r="Y96" i="5"/>
  <c r="Y73" i="5"/>
  <c r="Y52" i="5"/>
  <c r="Y32" i="5"/>
  <c r="Y9" i="5"/>
  <c r="Y945" i="5"/>
  <c r="Y924" i="5"/>
  <c r="Y904" i="5"/>
  <c r="Y881" i="5"/>
  <c r="Y860" i="5"/>
  <c r="Y840" i="5"/>
  <c r="Y817" i="5"/>
  <c r="Y796" i="5"/>
  <c r="Y776" i="5"/>
  <c r="Y753" i="5"/>
  <c r="Y732" i="5"/>
  <c r="Y712" i="5"/>
  <c r="Y689" i="5"/>
  <c r="Y668" i="5"/>
  <c r="Y648" i="5"/>
  <c r="Y625" i="5"/>
  <c r="Y604" i="5"/>
  <c r="Y584" i="5"/>
  <c r="Y561" i="5"/>
  <c r="Y540" i="5"/>
  <c r="Y520" i="5"/>
  <c r="Y497" i="5"/>
  <c r="Y476" i="5"/>
  <c r="Y456" i="5"/>
  <c r="Y433" i="5"/>
  <c r="Y412" i="5"/>
  <c r="Y392" i="5"/>
  <c r="Y369" i="5"/>
  <c r="Y348" i="5"/>
  <c r="Y328" i="5"/>
  <c r="Y305" i="5"/>
  <c r="Y284" i="5"/>
  <c r="Y264" i="5"/>
  <c r="Y241" i="5"/>
  <c r="Y220" i="5"/>
  <c r="Y200" i="5"/>
  <c r="Y177" i="5"/>
  <c r="Y156" i="5"/>
  <c r="Y136" i="5"/>
  <c r="Y113" i="5"/>
  <c r="Y92" i="5"/>
  <c r="Y72" i="5"/>
  <c r="Y49" i="5"/>
  <c r="Y28" i="5"/>
  <c r="Y8" i="5"/>
  <c r="Y944" i="5"/>
  <c r="Y921" i="5"/>
  <c r="Y900" i="5"/>
  <c r="Y880" i="5"/>
  <c r="Y857" i="5"/>
  <c r="Y836" i="5"/>
  <c r="Y816" i="5"/>
  <c r="Y793" i="5"/>
  <c r="Y772" i="5"/>
  <c r="Y752" i="5"/>
  <c r="Y729" i="5"/>
  <c r="Y708" i="5"/>
  <c r="Y688" i="5"/>
  <c r="Y665" i="5"/>
  <c r="Y644" i="5"/>
  <c r="Y624" i="5"/>
  <c r="Y601" i="5"/>
  <c r="Y580" i="5"/>
  <c r="Y560" i="5"/>
  <c r="Y537" i="5"/>
  <c r="Y516" i="5"/>
  <c r="Y496" i="5"/>
  <c r="Y473" i="5"/>
  <c r="Y452" i="5"/>
  <c r="Y432" i="5"/>
  <c r="Y409" i="5"/>
  <c r="Y388" i="5"/>
  <c r="Y368" i="5"/>
  <c r="Y345" i="5"/>
  <c r="Y324" i="5"/>
  <c r="Y304" i="5"/>
  <c r="Y281" i="5"/>
  <c r="Y260" i="5"/>
  <c r="Y240" i="5"/>
  <c r="Y217" i="5"/>
  <c r="Y196" i="5"/>
  <c r="Y176" i="5"/>
  <c r="Y153" i="5"/>
  <c r="Y132" i="5"/>
  <c r="Y112" i="5"/>
  <c r="Y89" i="5"/>
  <c r="Y68" i="5"/>
  <c r="Y48" i="5"/>
  <c r="Y25" i="5"/>
  <c r="Y940" i="5"/>
  <c r="Y920" i="5"/>
  <c r="Y897" i="5"/>
  <c r="Y876" i="5"/>
  <c r="Y856" i="5"/>
  <c r="Y833" i="5"/>
  <c r="Y812" i="5"/>
  <c r="Y792" i="5"/>
  <c r="Y769" i="5"/>
  <c r="Y748" i="5"/>
  <c r="Y728" i="5"/>
  <c r="Y705" i="5"/>
  <c r="Y684" i="5"/>
  <c r="Y664" i="5"/>
  <c r="Y641" i="5"/>
  <c r="Y620" i="5"/>
  <c r="Y600" i="5"/>
  <c r="Y577" i="5"/>
  <c r="Y556" i="5"/>
  <c r="Y536" i="5"/>
  <c r="Y513" i="5"/>
  <c r="Y492" i="5"/>
  <c r="Y472" i="5"/>
  <c r="Y449" i="5"/>
  <c r="Y428" i="5"/>
  <c r="Y408" i="5"/>
  <c r="Y385" i="5"/>
  <c r="Y364" i="5"/>
  <c r="Y344" i="5"/>
  <c r="Y321" i="5"/>
  <c r="Y300" i="5"/>
  <c r="Y280" i="5"/>
  <c r="Y257" i="5"/>
  <c r="Y236" i="5"/>
  <c r="Y216" i="5"/>
  <c r="Y193" i="5"/>
  <c r="Y172" i="5"/>
  <c r="Y152" i="5"/>
  <c r="Y129" i="5"/>
  <c r="Y108" i="5"/>
  <c r="Y88" i="5"/>
  <c r="Y65" i="5"/>
  <c r="Y44" i="5"/>
  <c r="Y24" i="5"/>
  <c r="Y937" i="5"/>
  <c r="Y916" i="5"/>
  <c r="Y896" i="5"/>
  <c r="Y873" i="5"/>
  <c r="Y852" i="5"/>
  <c r="Y832" i="5"/>
  <c r="Y809" i="5"/>
  <c r="Y788" i="5"/>
  <c r="Y768" i="5"/>
  <c r="Y745" i="5"/>
  <c r="Y724" i="5"/>
  <c r="Y704" i="5"/>
  <c r="Y681" i="5"/>
  <c r="Y660" i="5"/>
  <c r="Y640" i="5"/>
  <c r="Y617" i="5"/>
  <c r="Y596" i="5"/>
  <c r="Y576" i="5"/>
  <c r="Y553" i="5"/>
  <c r="Y532" i="5"/>
  <c r="Y512" i="5"/>
  <c r="Y489" i="5"/>
  <c r="Y468" i="5"/>
  <c r="Y448" i="5"/>
  <c r="Y425" i="5"/>
  <c r="Y404" i="5"/>
  <c r="Y384" i="5"/>
  <c r="Y361" i="5"/>
  <c r="Y340" i="5"/>
  <c r="Y320" i="5"/>
  <c r="Y297" i="5"/>
  <c r="Y276" i="5"/>
  <c r="Y256" i="5"/>
  <c r="Y233" i="5"/>
  <c r="Y212" i="5"/>
  <c r="Y192" i="5"/>
  <c r="Y169" i="5"/>
  <c r="Y148" i="5"/>
  <c r="Y128" i="5"/>
  <c r="Y105" i="5"/>
  <c r="Y84" i="5"/>
  <c r="Y64" i="5"/>
  <c r="Y41" i="5"/>
  <c r="Y20" i="5"/>
  <c r="Y936" i="5"/>
  <c r="Y913" i="5"/>
  <c r="Y892" i="5"/>
  <c r="Y872" i="5"/>
  <c r="Y849" i="5"/>
  <c r="Y828" i="5"/>
  <c r="Y808" i="5"/>
  <c r="Y785" i="5"/>
  <c r="Y764" i="5"/>
  <c r="Y744" i="5"/>
  <c r="Y721" i="5"/>
  <c r="Y700" i="5"/>
  <c r="Y680" i="5"/>
  <c r="Y657" i="5"/>
  <c r="Y636" i="5"/>
  <c r="Y616" i="5"/>
  <c r="Y593" i="5"/>
  <c r="Y572" i="5"/>
  <c r="Y552" i="5"/>
  <c r="Y529" i="5"/>
  <c r="Y508" i="5"/>
  <c r="Y488" i="5"/>
  <c r="Y465" i="5"/>
  <c r="Y444" i="5"/>
  <c r="Y424" i="5"/>
  <c r="Y401" i="5"/>
  <c r="Y380" i="5"/>
  <c r="Y360" i="5"/>
  <c r="Y337" i="5"/>
  <c r="Y316" i="5"/>
  <c r="Y296" i="5"/>
  <c r="Y273" i="5"/>
  <c r="Y252" i="5"/>
  <c r="Y232" i="5"/>
  <c r="Y209" i="5"/>
  <c r="Y188" i="5"/>
  <c r="Y168" i="5"/>
  <c r="Y145" i="5"/>
  <c r="Y124" i="5"/>
  <c r="Y104" i="5"/>
  <c r="Y81" i="5"/>
  <c r="Y60" i="5"/>
  <c r="Y40" i="5"/>
  <c r="Y17" i="5"/>
  <c r="Y824" i="5"/>
  <c r="Y652" i="5"/>
  <c r="Y481" i="5"/>
  <c r="Y312" i="5"/>
  <c r="Y140" i="5"/>
  <c r="Y801" i="5"/>
  <c r="Y632" i="5"/>
  <c r="Y460" i="5"/>
  <c r="Y289" i="5"/>
  <c r="Y120" i="5"/>
  <c r="Y780" i="5"/>
  <c r="Y609" i="5"/>
  <c r="Y440" i="5"/>
  <c r="Y268" i="5"/>
  <c r="Y97" i="5"/>
  <c r="Y929" i="5"/>
  <c r="Y760" i="5"/>
  <c r="Y588" i="5"/>
  <c r="Y417" i="5"/>
  <c r="Y248" i="5"/>
  <c r="Y76" i="5"/>
  <c r="Y908" i="5"/>
  <c r="Y737" i="5"/>
  <c r="Y568" i="5"/>
  <c r="Y396" i="5"/>
  <c r="Y225" i="5"/>
  <c r="Y56" i="5"/>
  <c r="Y888" i="5"/>
  <c r="Y716" i="5"/>
  <c r="Y545" i="5"/>
  <c r="Y376" i="5"/>
  <c r="Y204" i="5"/>
  <c r="Y33" i="5"/>
  <c r="Y865" i="5"/>
  <c r="Y696" i="5"/>
  <c r="Y524" i="5"/>
  <c r="Y353" i="5"/>
  <c r="Y184" i="5"/>
  <c r="Y12" i="5"/>
  <c r="Y844" i="5"/>
  <c r="Y673" i="5"/>
  <c r="Y504" i="5"/>
  <c r="Y332" i="5"/>
  <c r="Y161" i="5"/>
  <c r="AI946" i="5"/>
  <c r="AI938" i="5"/>
  <c r="AI930" i="5"/>
  <c r="AI922" i="5"/>
  <c r="AI914" i="5"/>
  <c r="AI906" i="5"/>
  <c r="AI898" i="5"/>
  <c r="AI890" i="5"/>
  <c r="AI882" i="5"/>
  <c r="AI874" i="5"/>
  <c r="AI866" i="5"/>
  <c r="AI858" i="5"/>
  <c r="AI850" i="5"/>
  <c r="AI842" i="5"/>
  <c r="AI834" i="5"/>
  <c r="AI826" i="5"/>
  <c r="AI818" i="5"/>
  <c r="AI810" i="5"/>
  <c r="AI802" i="5"/>
  <c r="AI794" i="5"/>
  <c r="AI786" i="5"/>
  <c r="AI778" i="5"/>
  <c r="AI770" i="5"/>
  <c r="AI762" i="5"/>
  <c r="AI754" i="5"/>
  <c r="AI746" i="5"/>
  <c r="AI738" i="5"/>
  <c r="AI730" i="5"/>
  <c r="AI722" i="5"/>
  <c r="AI714" i="5"/>
  <c r="AI706" i="5"/>
  <c r="AI698" i="5"/>
  <c r="AI690" i="5"/>
  <c r="AI682" i="5"/>
  <c r="AI674" i="5"/>
  <c r="AI666" i="5"/>
  <c r="AI658" i="5"/>
  <c r="AI650" i="5"/>
  <c r="AI642" i="5"/>
  <c r="AI634" i="5"/>
  <c r="AI626" i="5"/>
  <c r="AI618" i="5"/>
  <c r="AI610" i="5"/>
  <c r="AI602" i="5"/>
  <c r="AI594" i="5"/>
  <c r="AI586" i="5"/>
  <c r="AI578" i="5"/>
  <c r="AI570" i="5"/>
  <c r="AI562" i="5"/>
  <c r="AI554" i="5"/>
  <c r="AI546" i="5"/>
  <c r="AI538" i="5"/>
  <c r="AI530" i="5"/>
  <c r="AI522" i="5"/>
  <c r="AI514" i="5"/>
  <c r="AI506" i="5"/>
  <c r="AI498" i="5"/>
  <c r="AI490" i="5"/>
  <c r="AI482" i="5"/>
  <c r="AI474" i="5"/>
  <c r="AI466" i="5"/>
  <c r="AI458" i="5"/>
  <c r="AI450" i="5"/>
  <c r="AI442" i="5"/>
  <c r="AI434" i="5"/>
  <c r="AI426" i="5"/>
  <c r="AI418" i="5"/>
  <c r="AI410" i="5"/>
  <c r="AI402" i="5"/>
  <c r="AI394" i="5"/>
  <c r="AI386" i="5"/>
  <c r="AI378" i="5"/>
  <c r="AI370" i="5"/>
  <c r="AI362" i="5"/>
  <c r="AI354" i="5"/>
  <c r="AI346" i="5"/>
  <c r="AI338" i="5"/>
  <c r="AI330" i="5"/>
  <c r="AI322" i="5"/>
  <c r="AI314" i="5"/>
  <c r="AI306" i="5"/>
  <c r="AI298" i="5"/>
  <c r="AI290" i="5"/>
  <c r="AI282" i="5"/>
  <c r="AI274" i="5"/>
  <c r="AI266" i="5"/>
  <c r="AI258" i="5"/>
  <c r="AI250" i="5"/>
  <c r="AI242" i="5"/>
  <c r="AI234" i="5"/>
  <c r="AI226" i="5"/>
  <c r="AI218" i="5"/>
  <c r="AI210" i="5"/>
  <c r="AI202" i="5"/>
  <c r="AI194" i="5"/>
  <c r="AI186" i="5"/>
  <c r="AI178" i="5"/>
  <c r="AI170" i="5"/>
  <c r="AI162" i="5"/>
  <c r="AI154" i="5"/>
  <c r="AI146" i="5"/>
  <c r="AI138" i="5"/>
  <c r="AI130" i="5"/>
  <c r="AI122" i="5"/>
  <c r="AI114" i="5"/>
  <c r="AI106" i="5"/>
  <c r="AI98" i="5"/>
  <c r="AI90" i="5"/>
  <c r="AI82" i="5"/>
  <c r="AI74" i="5"/>
  <c r="AI66" i="5"/>
  <c r="AI58" i="5"/>
  <c r="AI50" i="5"/>
  <c r="AI42" i="5"/>
  <c r="AI34" i="5"/>
  <c r="AI26" i="5"/>
  <c r="AI18" i="5"/>
  <c r="AI10" i="5"/>
  <c r="AI945" i="5"/>
  <c r="AI937" i="5"/>
  <c r="AI929" i="5"/>
  <c r="AI921" i="5"/>
  <c r="AI913" i="5"/>
  <c r="AI905" i="5"/>
  <c r="AI897" i="5"/>
  <c r="AI889" i="5"/>
  <c r="AI881" i="5"/>
  <c r="AI873" i="5"/>
  <c r="AI865" i="5"/>
  <c r="AI857" i="5"/>
  <c r="AI849" i="5"/>
  <c r="AI841" i="5"/>
  <c r="AI833" i="5"/>
  <c r="AI825" i="5"/>
  <c r="AI817" i="5"/>
  <c r="AI809" i="5"/>
  <c r="AI801" i="5"/>
  <c r="AI793" i="5"/>
  <c r="AI785" i="5"/>
  <c r="AI777" i="5"/>
  <c r="AI769" i="5"/>
  <c r="AI761" i="5"/>
  <c r="AI753" i="5"/>
  <c r="AI745" i="5"/>
  <c r="AI737" i="5"/>
  <c r="AI729" i="5"/>
  <c r="AI721" i="5"/>
  <c r="AI713" i="5"/>
  <c r="AI705" i="5"/>
  <c r="AI697" i="5"/>
  <c r="AI689" i="5"/>
  <c r="AI681" i="5"/>
  <c r="AI673" i="5"/>
  <c r="AI665" i="5"/>
  <c r="AI657" i="5"/>
  <c r="AI649" i="5"/>
  <c r="AI641" i="5"/>
  <c r="AI633" i="5"/>
  <c r="AI625" i="5"/>
  <c r="AI617" i="5"/>
  <c r="AI609" i="5"/>
  <c r="AI601" i="5"/>
  <c r="AI593" i="5"/>
  <c r="AI585" i="5"/>
  <c r="AI577" i="5"/>
  <c r="AI569" i="5"/>
  <c r="AI561" i="5"/>
  <c r="AI553" i="5"/>
  <c r="AI545" i="5"/>
  <c r="AI537" i="5"/>
  <c r="AI529" i="5"/>
  <c r="AI521" i="5"/>
  <c r="AI513" i="5"/>
  <c r="AI505" i="5"/>
  <c r="AI497" i="5"/>
  <c r="AI489" i="5"/>
  <c r="AI481" i="5"/>
  <c r="AI473" i="5"/>
  <c r="AI465" i="5"/>
  <c r="AI457" i="5"/>
  <c r="AI449" i="5"/>
  <c r="AI441" i="5"/>
  <c r="AI433" i="5"/>
  <c r="AI425" i="5"/>
  <c r="AI417" i="5"/>
  <c r="AI409" i="5"/>
  <c r="AI401" i="5"/>
  <c r="AI393" i="5"/>
  <c r="AI385" i="5"/>
  <c r="AI377" i="5"/>
  <c r="AI369" i="5"/>
  <c r="AI361" i="5"/>
  <c r="AI353" i="5"/>
  <c r="AI345" i="5"/>
  <c r="AI337" i="5"/>
  <c r="AI329" i="5"/>
  <c r="AI321" i="5"/>
  <c r="AI313" i="5"/>
  <c r="AI305" i="5"/>
  <c r="AI297" i="5"/>
  <c r="AI289" i="5"/>
  <c r="AI281" i="5"/>
  <c r="AI273" i="5"/>
  <c r="AI265" i="5"/>
  <c r="AI257" i="5"/>
  <c r="AI249" i="5"/>
  <c r="AI241" i="5"/>
  <c r="AI233" i="5"/>
  <c r="AI225" i="5"/>
  <c r="AI217" i="5"/>
  <c r="AI209" i="5"/>
  <c r="AI201" i="5"/>
  <c r="AI193" i="5"/>
  <c r="AI185" i="5"/>
  <c r="AI177" i="5"/>
  <c r="AI169" i="5"/>
  <c r="AI161" i="5"/>
  <c r="AI153" i="5"/>
  <c r="AI145" i="5"/>
  <c r="AI137" i="5"/>
  <c r="AI129" i="5"/>
  <c r="AI121" i="5"/>
  <c r="AI113" i="5"/>
  <c r="AI105" i="5"/>
  <c r="AI97" i="5"/>
  <c r="AI89" i="5"/>
  <c r="AI81" i="5"/>
  <c r="AI73" i="5"/>
  <c r="AI65" i="5"/>
  <c r="AI57" i="5"/>
  <c r="AI49" i="5"/>
  <c r="AI41" i="5"/>
  <c r="AI33" i="5"/>
  <c r="AI25" i="5"/>
  <c r="AI17" i="5"/>
  <c r="AI9" i="5"/>
  <c r="AI943" i="5"/>
  <c r="AI935" i="5"/>
  <c r="AI927" i="5"/>
  <c r="AI919" i="5"/>
  <c r="AI911" i="5"/>
  <c r="AI903" i="5"/>
  <c r="AI895" i="5"/>
  <c r="AI887" i="5"/>
  <c r="AI879" i="5"/>
  <c r="AI871" i="5"/>
  <c r="AI863" i="5"/>
  <c r="AI855" i="5"/>
  <c r="AI847" i="5"/>
  <c r="AI839" i="5"/>
  <c r="AI831" i="5"/>
  <c r="AI823" i="5"/>
  <c r="AI815" i="5"/>
  <c r="AI807" i="5"/>
  <c r="AI799" i="5"/>
  <c r="AI791" i="5"/>
  <c r="AI783" i="5"/>
  <c r="AI775" i="5"/>
  <c r="AI767" i="5"/>
  <c r="AI759" i="5"/>
  <c r="AI751" i="5"/>
  <c r="AI743" i="5"/>
  <c r="AI735" i="5"/>
  <c r="AI727" i="5"/>
  <c r="AI719" i="5"/>
  <c r="AI711" i="5"/>
  <c r="AI703" i="5"/>
  <c r="AI695" i="5"/>
  <c r="AI687" i="5"/>
  <c r="AI679" i="5"/>
  <c r="AI671" i="5"/>
  <c r="AI663" i="5"/>
  <c r="AI655" i="5"/>
  <c r="AI647" i="5"/>
  <c r="AI639" i="5"/>
  <c r="AI631" i="5"/>
  <c r="AI623" i="5"/>
  <c r="AI615" i="5"/>
  <c r="AI607" i="5"/>
  <c r="AI599" i="5"/>
  <c r="AI591" i="5"/>
  <c r="AI583" i="5"/>
  <c r="AI575" i="5"/>
  <c r="AI567" i="5"/>
  <c r="AI559" i="5"/>
  <c r="AI551" i="5"/>
  <c r="AI543" i="5"/>
  <c r="AI535" i="5"/>
  <c r="AI527" i="5"/>
  <c r="AI519" i="5"/>
  <c r="AI511" i="5"/>
  <c r="AI503" i="5"/>
  <c r="AI495" i="5"/>
  <c r="AI487" i="5"/>
  <c r="AI479" i="5"/>
  <c r="AI471" i="5"/>
  <c r="AI463" i="5"/>
  <c r="AI455" i="5"/>
  <c r="AI447" i="5"/>
  <c r="AI439" i="5"/>
  <c r="AI431" i="5"/>
  <c r="AI423" i="5"/>
  <c r="AI415" i="5"/>
  <c r="AI407" i="5"/>
  <c r="AI399" i="5"/>
  <c r="AI391" i="5"/>
  <c r="AI383" i="5"/>
  <c r="AI375" i="5"/>
  <c r="AI367" i="5"/>
  <c r="AI359" i="5"/>
  <c r="AI351" i="5"/>
  <c r="AI343" i="5"/>
  <c r="AI335" i="5"/>
  <c r="AI327" i="5"/>
  <c r="AI319" i="5"/>
  <c r="AI311" i="5"/>
  <c r="AI303" i="5"/>
  <c r="AI295" i="5"/>
  <c r="AI287" i="5"/>
  <c r="AI279" i="5"/>
  <c r="AI271" i="5"/>
  <c r="AI263" i="5"/>
  <c r="AI255" i="5"/>
  <c r="AI247" i="5"/>
  <c r="AI239" i="5"/>
  <c r="AI231" i="5"/>
  <c r="AI223" i="5"/>
  <c r="AI215" i="5"/>
  <c r="AI207" i="5"/>
  <c r="AI199" i="5"/>
  <c r="AI191" i="5"/>
  <c r="AI183" i="5"/>
  <c r="AI175" i="5"/>
  <c r="AI167" i="5"/>
  <c r="AI159" i="5"/>
  <c r="AI151" i="5"/>
  <c r="AI143" i="5"/>
  <c r="AI135" i="5"/>
  <c r="AI127" i="5"/>
  <c r="AI119" i="5"/>
  <c r="AI111" i="5"/>
  <c r="AI103" i="5"/>
  <c r="AI95" i="5"/>
  <c r="AI87" i="5"/>
  <c r="AI79" i="5"/>
  <c r="AI71" i="5"/>
  <c r="AI63" i="5"/>
  <c r="AI55" i="5"/>
  <c r="AI47" i="5"/>
  <c r="AI39" i="5"/>
  <c r="AI31" i="5"/>
  <c r="AI23" i="5"/>
  <c r="AI15" i="5"/>
  <c r="AI950" i="5"/>
  <c r="AI942" i="5"/>
  <c r="AI934" i="5"/>
  <c r="AI926" i="5"/>
  <c r="AI918" i="5"/>
  <c r="AI910" i="5"/>
  <c r="AI902" i="5"/>
  <c r="AI894" i="5"/>
  <c r="AI886" i="5"/>
  <c r="AI878" i="5"/>
  <c r="AI870" i="5"/>
  <c r="AI862" i="5"/>
  <c r="AI854" i="5"/>
  <c r="AI846" i="5"/>
  <c r="AI838" i="5"/>
  <c r="AI830" i="5"/>
  <c r="AI822" i="5"/>
  <c r="AI814" i="5"/>
  <c r="AI806" i="5"/>
  <c r="AI798" i="5"/>
  <c r="AI790" i="5"/>
  <c r="AI782" i="5"/>
  <c r="AI774" i="5"/>
  <c r="AI766" i="5"/>
  <c r="AI758" i="5"/>
  <c r="AI750" i="5"/>
  <c r="AI742" i="5"/>
  <c r="AI734" i="5"/>
  <c r="AI726" i="5"/>
  <c r="AI718" i="5"/>
  <c r="AI710" i="5"/>
  <c r="AI702" i="5"/>
  <c r="AI694" i="5"/>
  <c r="AI686" i="5"/>
  <c r="AI678" i="5"/>
  <c r="AI670" i="5"/>
  <c r="AI662" i="5"/>
  <c r="AI654" i="5"/>
  <c r="AI646" i="5"/>
  <c r="AI638" i="5"/>
  <c r="AI630" i="5"/>
  <c r="AI622" i="5"/>
  <c r="AI614" i="5"/>
  <c r="AI606" i="5"/>
  <c r="AI598" i="5"/>
  <c r="AI590" i="5"/>
  <c r="AI582" i="5"/>
  <c r="AI574" i="5"/>
  <c r="AI566" i="5"/>
  <c r="AI558" i="5"/>
  <c r="AI550" i="5"/>
  <c r="AI542" i="5"/>
  <c r="AI534" i="5"/>
  <c r="AI526" i="5"/>
  <c r="AI518" i="5"/>
  <c r="AI510" i="5"/>
  <c r="AI502" i="5"/>
  <c r="AI494" i="5"/>
  <c r="AI486" i="5"/>
  <c r="AI478" i="5"/>
  <c r="AI470" i="5"/>
  <c r="AI462" i="5"/>
  <c r="AI454" i="5"/>
  <c r="AI446" i="5"/>
  <c r="AI438" i="5"/>
  <c r="AI430" i="5"/>
  <c r="AI422" i="5"/>
  <c r="AI414" i="5"/>
  <c r="AI406" i="5"/>
  <c r="AI398" i="5"/>
  <c r="AI390" i="5"/>
  <c r="AI382" i="5"/>
  <c r="AI374" i="5"/>
  <c r="AI366" i="5"/>
  <c r="AI358" i="5"/>
  <c r="AI350" i="5"/>
  <c r="AI342" i="5"/>
  <c r="AI334" i="5"/>
  <c r="AI326" i="5"/>
  <c r="AI318" i="5"/>
  <c r="AI310" i="5"/>
  <c r="AI302" i="5"/>
  <c r="AI294" i="5"/>
  <c r="AI286" i="5"/>
  <c r="AI278" i="5"/>
  <c r="AI270" i="5"/>
  <c r="AI262" i="5"/>
  <c r="AI254" i="5"/>
  <c r="AI246" i="5"/>
  <c r="AI238" i="5"/>
  <c r="AI230" i="5"/>
  <c r="AI222" i="5"/>
  <c r="AI214" i="5"/>
  <c r="AI206" i="5"/>
  <c r="AI198" i="5"/>
  <c r="AI190" i="5"/>
  <c r="AI182" i="5"/>
  <c r="AI174" i="5"/>
  <c r="AI166" i="5"/>
  <c r="AI158" i="5"/>
  <c r="AI150" i="5"/>
  <c r="AI142" i="5"/>
  <c r="AI134" i="5"/>
  <c r="AI126" i="5"/>
  <c r="AI118" i="5"/>
  <c r="AI110" i="5"/>
  <c r="AI102" i="5"/>
  <c r="AI94" i="5"/>
  <c r="AI86" i="5"/>
  <c r="AI78" i="5"/>
  <c r="AI70" i="5"/>
  <c r="AI62" i="5"/>
  <c r="AI54" i="5"/>
  <c r="AI46" i="5"/>
  <c r="AI38" i="5"/>
  <c r="AI30" i="5"/>
  <c r="AI22" i="5"/>
  <c r="AI14" i="5"/>
  <c r="AI7" i="5"/>
  <c r="AI949" i="5"/>
  <c r="AI941" i="5"/>
  <c r="AI933" i="5"/>
  <c r="AI925" i="5"/>
  <c r="AI917" i="5"/>
  <c r="AI909" i="5"/>
  <c r="AI901" i="5"/>
  <c r="AI893" i="5"/>
  <c r="AI885" i="5"/>
  <c r="AI877" i="5"/>
  <c r="AI869" i="5"/>
  <c r="AI861" i="5"/>
  <c r="AI853" i="5"/>
  <c r="AI845" i="5"/>
  <c r="AI837" i="5"/>
  <c r="AI829" i="5"/>
  <c r="AI821" i="5"/>
  <c r="AI813" i="5"/>
  <c r="AI805" i="5"/>
  <c r="AI797" i="5"/>
  <c r="AI789" i="5"/>
  <c r="AI781" i="5"/>
  <c r="AI773" i="5"/>
  <c r="AI765" i="5"/>
  <c r="AI757" i="5"/>
  <c r="AI749" i="5"/>
  <c r="AI741" i="5"/>
  <c r="AI733" i="5"/>
  <c r="AI725" i="5"/>
  <c r="AI717" i="5"/>
  <c r="AI709" i="5"/>
  <c r="AI701" i="5"/>
  <c r="AI693" i="5"/>
  <c r="AI685" i="5"/>
  <c r="AI677" i="5"/>
  <c r="AI669" i="5"/>
  <c r="AI661" i="5"/>
  <c r="AI653" i="5"/>
  <c r="AI645" i="5"/>
  <c r="AI637" i="5"/>
  <c r="AI629" i="5"/>
  <c r="AI621" i="5"/>
  <c r="AI613" i="5"/>
  <c r="AI605" i="5"/>
  <c r="AI597" i="5"/>
  <c r="AI589" i="5"/>
  <c r="AI581" i="5"/>
  <c r="AI573" i="5"/>
  <c r="AI565" i="5"/>
  <c r="AI557" i="5"/>
  <c r="AI549" i="5"/>
  <c r="AI541" i="5"/>
  <c r="AI533" i="5"/>
  <c r="AI525" i="5"/>
  <c r="AI517" i="5"/>
  <c r="AI509" i="5"/>
  <c r="AI501" i="5"/>
  <c r="AI493" i="5"/>
  <c r="AI485" i="5"/>
  <c r="AI477" i="5"/>
  <c r="AI469" i="5"/>
  <c r="AI461" i="5"/>
  <c r="AI453" i="5"/>
  <c r="AI445" i="5"/>
  <c r="AI437" i="5"/>
  <c r="AI429" i="5"/>
  <c r="AI421" i="5"/>
  <c r="AI413" i="5"/>
  <c r="AI405" i="5"/>
  <c r="AI397" i="5"/>
  <c r="AI389" i="5"/>
  <c r="AI381" i="5"/>
  <c r="AI373" i="5"/>
  <c r="AI365" i="5"/>
  <c r="AI357" i="5"/>
  <c r="AI349" i="5"/>
  <c r="AI341" i="5"/>
  <c r="AI333" i="5"/>
  <c r="AI325" i="5"/>
  <c r="AI317" i="5"/>
  <c r="AI309" i="5"/>
  <c r="AI301" i="5"/>
  <c r="AI293" i="5"/>
  <c r="AI285" i="5"/>
  <c r="AI277" i="5"/>
  <c r="AI269" i="5"/>
  <c r="AI261" i="5"/>
  <c r="AI253" i="5"/>
  <c r="AI245" i="5"/>
  <c r="AI237" i="5"/>
  <c r="AI229" i="5"/>
  <c r="AI221" i="5"/>
  <c r="AI213" i="5"/>
  <c r="AI205" i="5"/>
  <c r="AI197" i="5"/>
  <c r="AI189" i="5"/>
  <c r="AI181" i="5"/>
  <c r="AI173" i="5"/>
  <c r="AI165" i="5"/>
  <c r="AI157" i="5"/>
  <c r="AI149" i="5"/>
  <c r="AI141" i="5"/>
  <c r="AI133" i="5"/>
  <c r="AI125" i="5"/>
  <c r="AI117" i="5"/>
  <c r="AI109" i="5"/>
  <c r="AI101" i="5"/>
  <c r="AI93" i="5"/>
  <c r="AI85" i="5"/>
  <c r="AI77" i="5"/>
  <c r="AI69" i="5"/>
  <c r="AI61" i="5"/>
  <c r="AI53" i="5"/>
  <c r="AI45" i="5"/>
  <c r="AI37" i="5"/>
  <c r="AI29" i="5"/>
  <c r="AI21" i="5"/>
  <c r="AI13" i="5"/>
  <c r="AI947" i="5"/>
  <c r="AI924" i="5"/>
  <c r="AI904" i="5"/>
  <c r="AI883" i="5"/>
  <c r="AI860" i="5"/>
  <c r="AI840" i="5"/>
  <c r="AI819" i="5"/>
  <c r="AI796" i="5"/>
  <c r="AI776" i="5"/>
  <c r="AI755" i="5"/>
  <c r="AI732" i="5"/>
  <c r="AI712" i="5"/>
  <c r="AI691" i="5"/>
  <c r="AI668" i="5"/>
  <c r="AI648" i="5"/>
  <c r="AI627" i="5"/>
  <c r="AI604" i="5"/>
  <c r="AI584" i="5"/>
  <c r="AI563" i="5"/>
  <c r="AI540" i="5"/>
  <c r="AI520" i="5"/>
  <c r="AI499" i="5"/>
  <c r="AI476" i="5"/>
  <c r="AI456" i="5"/>
  <c r="AI435" i="5"/>
  <c r="AI412" i="5"/>
  <c r="AI392" i="5"/>
  <c r="AI371" i="5"/>
  <c r="AI348" i="5"/>
  <c r="AI328" i="5"/>
  <c r="AI307" i="5"/>
  <c r="AI284" i="5"/>
  <c r="AI264" i="5"/>
  <c r="AI243" i="5"/>
  <c r="AI220" i="5"/>
  <c r="AI200" i="5"/>
  <c r="AI179" i="5"/>
  <c r="AI156" i="5"/>
  <c r="AI136" i="5"/>
  <c r="AI115" i="5"/>
  <c r="AI92" i="5"/>
  <c r="AI72" i="5"/>
  <c r="AI51" i="5"/>
  <c r="AI28" i="5"/>
  <c r="AI8" i="5"/>
  <c r="AI944" i="5"/>
  <c r="AI923" i="5"/>
  <c r="AI900" i="5"/>
  <c r="AI880" i="5"/>
  <c r="AI859" i="5"/>
  <c r="AI836" i="5"/>
  <c r="AI816" i="5"/>
  <c r="AI795" i="5"/>
  <c r="AI772" i="5"/>
  <c r="AI752" i="5"/>
  <c r="AI731" i="5"/>
  <c r="AI708" i="5"/>
  <c r="AI688" i="5"/>
  <c r="AI667" i="5"/>
  <c r="AI644" i="5"/>
  <c r="AI624" i="5"/>
  <c r="AI603" i="5"/>
  <c r="AI580" i="5"/>
  <c r="AI560" i="5"/>
  <c r="AI539" i="5"/>
  <c r="AI516" i="5"/>
  <c r="AI496" i="5"/>
  <c r="AI475" i="5"/>
  <c r="AI452" i="5"/>
  <c r="AI432" i="5"/>
  <c r="AI411" i="5"/>
  <c r="AI388" i="5"/>
  <c r="AI368" i="5"/>
  <c r="AI347" i="5"/>
  <c r="AI324" i="5"/>
  <c r="AI304" i="5"/>
  <c r="AI283" i="5"/>
  <c r="AI260" i="5"/>
  <c r="AI240" i="5"/>
  <c r="AI219" i="5"/>
  <c r="AI196" i="5"/>
  <c r="AI176" i="5"/>
  <c r="AI155" i="5"/>
  <c r="AI132" i="5"/>
  <c r="AI112" i="5"/>
  <c r="AI91" i="5"/>
  <c r="AI68" i="5"/>
  <c r="AI48" i="5"/>
  <c r="AI27" i="5"/>
  <c r="AI940" i="5"/>
  <c r="AI920" i="5"/>
  <c r="AI899" i="5"/>
  <c r="AI876" i="5"/>
  <c r="AI856" i="5"/>
  <c r="AI835" i="5"/>
  <c r="AI812" i="5"/>
  <c r="AI792" i="5"/>
  <c r="AI771" i="5"/>
  <c r="AI748" i="5"/>
  <c r="AI728" i="5"/>
  <c r="AI707" i="5"/>
  <c r="AI684" i="5"/>
  <c r="AI664" i="5"/>
  <c r="AI643" i="5"/>
  <c r="AI620" i="5"/>
  <c r="AI600" i="5"/>
  <c r="AI579" i="5"/>
  <c r="AI556" i="5"/>
  <c r="AI536" i="5"/>
  <c r="AI515" i="5"/>
  <c r="AI492" i="5"/>
  <c r="AI472" i="5"/>
  <c r="AI451" i="5"/>
  <c r="AI428" i="5"/>
  <c r="AI408" i="5"/>
  <c r="AI387" i="5"/>
  <c r="AI364" i="5"/>
  <c r="AI344" i="5"/>
  <c r="AI323" i="5"/>
  <c r="AI300" i="5"/>
  <c r="AI280" i="5"/>
  <c r="AI259" i="5"/>
  <c r="AI236" i="5"/>
  <c r="AI216" i="5"/>
  <c r="AI195" i="5"/>
  <c r="AI172" i="5"/>
  <c r="AI152" i="5"/>
  <c r="AI131" i="5"/>
  <c r="AI108" i="5"/>
  <c r="AI88" i="5"/>
  <c r="AI67" i="5"/>
  <c r="AI44" i="5"/>
  <c r="AI24" i="5"/>
  <c r="AI936" i="5"/>
  <c r="AI915" i="5"/>
  <c r="AI892" i="5"/>
  <c r="AI872" i="5"/>
  <c r="AI851" i="5"/>
  <c r="AI828" i="5"/>
  <c r="AI808" i="5"/>
  <c r="AI787" i="5"/>
  <c r="AI764" i="5"/>
  <c r="AI744" i="5"/>
  <c r="AI723" i="5"/>
  <c r="AI700" i="5"/>
  <c r="AI680" i="5"/>
  <c r="AI659" i="5"/>
  <c r="AI636" i="5"/>
  <c r="AI616" i="5"/>
  <c r="AI595" i="5"/>
  <c r="AI572" i="5"/>
  <c r="AI552" i="5"/>
  <c r="AI531" i="5"/>
  <c r="AI508" i="5"/>
  <c r="AI488" i="5"/>
  <c r="AI467" i="5"/>
  <c r="AI444" i="5"/>
  <c r="AI424" i="5"/>
  <c r="AI403" i="5"/>
  <c r="AI380" i="5"/>
  <c r="AI360" i="5"/>
  <c r="AI339" i="5"/>
  <c r="AI316" i="5"/>
  <c r="AI296" i="5"/>
  <c r="AI275" i="5"/>
  <c r="AI252" i="5"/>
  <c r="AI232" i="5"/>
  <c r="AI211" i="5"/>
  <c r="AI188" i="5"/>
  <c r="AI168" i="5"/>
  <c r="AI147" i="5"/>
  <c r="AI124" i="5"/>
  <c r="AI104" i="5"/>
  <c r="AI83" i="5"/>
  <c r="AI60" i="5"/>
  <c r="AI40" i="5"/>
  <c r="AI19" i="5"/>
  <c r="AI932" i="5"/>
  <c r="AI912" i="5"/>
  <c r="AI891" i="5"/>
  <c r="AI868" i="5"/>
  <c r="AI848" i="5"/>
  <c r="AI827" i="5"/>
  <c r="AI804" i="5"/>
  <c r="AI784" i="5"/>
  <c r="AI763" i="5"/>
  <c r="AI740" i="5"/>
  <c r="AI720" i="5"/>
  <c r="AI699" i="5"/>
  <c r="AI676" i="5"/>
  <c r="AI656" i="5"/>
  <c r="AI635" i="5"/>
  <c r="AI612" i="5"/>
  <c r="AI592" i="5"/>
  <c r="AI571" i="5"/>
  <c r="AI548" i="5"/>
  <c r="AI528" i="5"/>
  <c r="AI507" i="5"/>
  <c r="AI484" i="5"/>
  <c r="AI464" i="5"/>
  <c r="AI443" i="5"/>
  <c r="AI420" i="5"/>
  <c r="AI400" i="5"/>
  <c r="AI379" i="5"/>
  <c r="AI356" i="5"/>
  <c r="AI336" i="5"/>
  <c r="AI315" i="5"/>
  <c r="AI292" i="5"/>
  <c r="AI272" i="5"/>
  <c r="AI251" i="5"/>
  <c r="AI228" i="5"/>
  <c r="AI208" i="5"/>
  <c r="AI187" i="5"/>
  <c r="AI164" i="5"/>
  <c r="AI144" i="5"/>
  <c r="AI123" i="5"/>
  <c r="AI100" i="5"/>
  <c r="AI80" i="5"/>
  <c r="AI59" i="5"/>
  <c r="AI36" i="5"/>
  <c r="AI16" i="5"/>
  <c r="AI931" i="5"/>
  <c r="AI875" i="5"/>
  <c r="AI820" i="5"/>
  <c r="AI760" i="5"/>
  <c r="AI704" i="5"/>
  <c r="AI651" i="5"/>
  <c r="AI588" i="5"/>
  <c r="AI532" i="5"/>
  <c r="AI480" i="5"/>
  <c r="AI419" i="5"/>
  <c r="AI363" i="5"/>
  <c r="AI308" i="5"/>
  <c r="AI248" i="5"/>
  <c r="AI192" i="5"/>
  <c r="AI139" i="5"/>
  <c r="AI76" i="5"/>
  <c r="AI20" i="5"/>
  <c r="AI928" i="5"/>
  <c r="AI867" i="5"/>
  <c r="AI811" i="5"/>
  <c r="AI756" i="5"/>
  <c r="AI696" i="5"/>
  <c r="AI640" i="5"/>
  <c r="AI587" i="5"/>
  <c r="AI524" i="5"/>
  <c r="AI468" i="5"/>
  <c r="AI416" i="5"/>
  <c r="AI355" i="5"/>
  <c r="AI299" i="5"/>
  <c r="AI244" i="5"/>
  <c r="AI184" i="5"/>
  <c r="AI128" i="5"/>
  <c r="AI75" i="5"/>
  <c r="AI12" i="5"/>
  <c r="AI916" i="5"/>
  <c r="AI864" i="5"/>
  <c r="AI803" i="5"/>
  <c r="AI747" i="5"/>
  <c r="AI692" i="5"/>
  <c r="AI632" i="5"/>
  <c r="AI576" i="5"/>
  <c r="AI523" i="5"/>
  <c r="AI460" i="5"/>
  <c r="AI404" i="5"/>
  <c r="AI352" i="5"/>
  <c r="AI291" i="5"/>
  <c r="AI235" i="5"/>
  <c r="AI180" i="5"/>
  <c r="AI120" i="5"/>
  <c r="AI64" i="5"/>
  <c r="AI11" i="5"/>
  <c r="AI908" i="5"/>
  <c r="AI852" i="5"/>
  <c r="AI800" i="5"/>
  <c r="AI739" i="5"/>
  <c r="AI683" i="5"/>
  <c r="AI628" i="5"/>
  <c r="AI568" i="5"/>
  <c r="AI512" i="5"/>
  <c r="AI459" i="5"/>
  <c r="AI396" i="5"/>
  <c r="AI340" i="5"/>
  <c r="AI288" i="5"/>
  <c r="AI227" i="5"/>
  <c r="AI171" i="5"/>
  <c r="AI116" i="5"/>
  <c r="AI56" i="5"/>
  <c r="AI907" i="5"/>
  <c r="AI844" i="5"/>
  <c r="AI788" i="5"/>
  <c r="AI736" i="5"/>
  <c r="AI675" i="5"/>
  <c r="AI619" i="5"/>
  <c r="AI564" i="5"/>
  <c r="AI504" i="5"/>
  <c r="AI448" i="5"/>
  <c r="AI395" i="5"/>
  <c r="AI332" i="5"/>
  <c r="AI276" i="5"/>
  <c r="AI224" i="5"/>
  <c r="AI163" i="5"/>
  <c r="AI107" i="5"/>
  <c r="AI52" i="5"/>
  <c r="AI896" i="5"/>
  <c r="AI843" i="5"/>
  <c r="AI780" i="5"/>
  <c r="AI724" i="5"/>
  <c r="AI672" i="5"/>
  <c r="AI611" i="5"/>
  <c r="AI555" i="5"/>
  <c r="AI500" i="5"/>
  <c r="AI440" i="5"/>
  <c r="AI384" i="5"/>
  <c r="AI331" i="5"/>
  <c r="AI268" i="5"/>
  <c r="AI212" i="5"/>
  <c r="AI160" i="5"/>
  <c r="AI99" i="5"/>
  <c r="AI43" i="5"/>
  <c r="AI948" i="5"/>
  <c r="AI888" i="5"/>
  <c r="AI832" i="5"/>
  <c r="AI779" i="5"/>
  <c r="AI716" i="5"/>
  <c r="AI660" i="5"/>
  <c r="AI608" i="5"/>
  <c r="AI547" i="5"/>
  <c r="AI491" i="5"/>
  <c r="AI436" i="5"/>
  <c r="AI376" i="5"/>
  <c r="AI320" i="5"/>
  <c r="AI267" i="5"/>
  <c r="AI204" i="5"/>
  <c r="AI148" i="5"/>
  <c r="AI96" i="5"/>
  <c r="AI35" i="5"/>
  <c r="AI544" i="5"/>
  <c r="AI84" i="5"/>
  <c r="AI939" i="5"/>
  <c r="AI483" i="5"/>
  <c r="AI32" i="5"/>
  <c r="AI884" i="5"/>
  <c r="AI427" i="5"/>
  <c r="AI824" i="5"/>
  <c r="AI372" i="5"/>
  <c r="AI768" i="5"/>
  <c r="AI312" i="5"/>
  <c r="AI715" i="5"/>
  <c r="AI256" i="5"/>
  <c r="AI652" i="5"/>
  <c r="AI203" i="5"/>
  <c r="AI596" i="5"/>
  <c r="AI140" i="5"/>
  <c r="X1009" i="3"/>
  <c r="X1001" i="3"/>
  <c r="X993" i="3"/>
  <c r="X985" i="3"/>
  <c r="X977" i="3"/>
  <c r="X969" i="3"/>
  <c r="X961" i="3"/>
  <c r="X953" i="3"/>
  <c r="X945" i="3"/>
  <c r="X937" i="3"/>
  <c r="X929" i="3"/>
  <c r="X921" i="3"/>
  <c r="X913" i="3"/>
  <c r="X905" i="3"/>
  <c r="X897" i="3"/>
  <c r="X889" i="3"/>
  <c r="X881" i="3"/>
  <c r="X873" i="3"/>
  <c r="X865" i="3"/>
  <c r="X857" i="3"/>
  <c r="X849" i="3"/>
  <c r="X841" i="3"/>
  <c r="X833" i="3"/>
  <c r="X825" i="3"/>
  <c r="X817" i="3"/>
  <c r="X809" i="3"/>
  <c r="X801" i="3"/>
  <c r="X793" i="3"/>
  <c r="X785" i="3"/>
  <c r="X777" i="3"/>
  <c r="X769" i="3"/>
  <c r="X761" i="3"/>
  <c r="X753" i="3"/>
  <c r="X745" i="3"/>
  <c r="X737" i="3"/>
  <c r="X729" i="3"/>
  <c r="X721" i="3"/>
  <c r="X713" i="3"/>
  <c r="X705" i="3"/>
  <c r="X697" i="3"/>
  <c r="X689" i="3"/>
  <c r="X681" i="3"/>
  <c r="X673" i="3"/>
  <c r="X665" i="3"/>
  <c r="X657" i="3"/>
  <c r="X649" i="3"/>
  <c r="X641" i="3"/>
  <c r="X633" i="3"/>
  <c r="X625" i="3"/>
  <c r="X617" i="3"/>
  <c r="X609" i="3"/>
  <c r="X601" i="3"/>
  <c r="X593" i="3"/>
  <c r="X585" i="3"/>
  <c r="X577" i="3"/>
  <c r="X569" i="3"/>
  <c r="X561" i="3"/>
  <c r="X553" i="3"/>
  <c r="X545" i="3"/>
  <c r="X537" i="3"/>
  <c r="X529" i="3"/>
  <c r="X521" i="3"/>
  <c r="X513" i="3"/>
  <c r="X505" i="3"/>
  <c r="X497" i="3"/>
  <c r="X489" i="3"/>
  <c r="X481" i="3"/>
  <c r="X473" i="3"/>
  <c r="X465" i="3"/>
  <c r="X457" i="3"/>
  <c r="X449" i="3"/>
  <c r="X441" i="3"/>
  <c r="X433" i="3"/>
  <c r="X425" i="3"/>
  <c r="X417" i="3"/>
  <c r="X409" i="3"/>
  <c r="X401" i="3"/>
  <c r="X393" i="3"/>
  <c r="X385" i="3"/>
  <c r="X377" i="3"/>
  <c r="X369" i="3"/>
  <c r="X361" i="3"/>
  <c r="X353" i="3"/>
  <c r="X345" i="3"/>
  <c r="X337" i="3"/>
  <c r="X329" i="3"/>
  <c r="X321" i="3"/>
  <c r="X313" i="3"/>
  <c r="X305" i="3"/>
  <c r="X297" i="3"/>
  <c r="X289" i="3"/>
  <c r="X281" i="3"/>
  <c r="X273" i="3"/>
  <c r="X265" i="3"/>
  <c r="X257" i="3"/>
  <c r="X249" i="3"/>
  <c r="X241" i="3"/>
  <c r="X233" i="3"/>
  <c r="X225" i="3"/>
  <c r="X217" i="3"/>
  <c r="X209" i="3"/>
  <c r="X201" i="3"/>
  <c r="X193" i="3"/>
  <c r="X185" i="3"/>
  <c r="X177" i="3"/>
  <c r="X169" i="3"/>
  <c r="X161" i="3"/>
  <c r="X153" i="3"/>
  <c r="X145" i="3"/>
  <c r="X137" i="3"/>
  <c r="X129" i="3"/>
  <c r="X121" i="3"/>
  <c r="X113" i="3"/>
  <c r="X105" i="3"/>
  <c r="X97" i="3"/>
  <c r="X89" i="3"/>
  <c r="X81" i="3"/>
  <c r="X73" i="3"/>
  <c r="X65" i="3"/>
  <c r="X57" i="3"/>
  <c r="X49" i="3"/>
  <c r="X41" i="3"/>
  <c r="X33" i="3"/>
  <c r="X25" i="3"/>
  <c r="X17" i="3"/>
  <c r="X1004" i="3"/>
  <c r="X995" i="3"/>
  <c r="X986" i="3"/>
  <c r="X976" i="3"/>
  <c r="X967" i="3"/>
  <c r="X958" i="3"/>
  <c r="X949" i="3"/>
  <c r="X940" i="3"/>
  <c r="X931" i="3"/>
  <c r="X922" i="3"/>
  <c r="X912" i="3"/>
  <c r="X903" i="3"/>
  <c r="X894" i="3"/>
  <c r="X885" i="3"/>
  <c r="X876" i="3"/>
  <c r="X867" i="3"/>
  <c r="X858" i="3"/>
  <c r="X848" i="3"/>
  <c r="X839" i="3"/>
  <c r="X830" i="3"/>
  <c r="X821" i="3"/>
  <c r="X812" i="3"/>
  <c r="X803" i="3"/>
  <c r="X794" i="3"/>
  <c r="X784" i="3"/>
  <c r="X775" i="3"/>
  <c r="X766" i="3"/>
  <c r="X757" i="3"/>
  <c r="X748" i="3"/>
  <c r="X739" i="3"/>
  <c r="X730" i="3"/>
  <c r="X720" i="3"/>
  <c r="X711" i="3"/>
  <c r="X702" i="3"/>
  <c r="X693" i="3"/>
  <c r="X684" i="3"/>
  <c r="X675" i="3"/>
  <c r="X666" i="3"/>
  <c r="X656" i="3"/>
  <c r="X647" i="3"/>
  <c r="X638" i="3"/>
  <c r="X629" i="3"/>
  <c r="X620" i="3"/>
  <c r="X611" i="3"/>
  <c r="X602" i="3"/>
  <c r="X592" i="3"/>
  <c r="X583" i="3"/>
  <c r="X574" i="3"/>
  <c r="X565" i="3"/>
  <c r="X556" i="3"/>
  <c r="X547" i="3"/>
  <c r="X538" i="3"/>
  <c r="X528" i="3"/>
  <c r="X519" i="3"/>
  <c r="X510" i="3"/>
  <c r="X501" i="3"/>
  <c r="X492" i="3"/>
  <c r="X483" i="3"/>
  <c r="X474" i="3"/>
  <c r="X464" i="3"/>
  <c r="X455" i="3"/>
  <c r="X446" i="3"/>
  <c r="X437" i="3"/>
  <c r="X428" i="3"/>
  <c r="X419" i="3"/>
  <c r="X410" i="3"/>
  <c r="X400" i="3"/>
  <c r="X391" i="3"/>
  <c r="X382" i="3"/>
  <c r="X373" i="3"/>
  <c r="X364" i="3"/>
  <c r="X355" i="3"/>
  <c r="X346" i="3"/>
  <c r="X336" i="3"/>
  <c r="X327" i="3"/>
  <c r="X318" i="3"/>
  <c r="X309" i="3"/>
  <c r="X300" i="3"/>
  <c r="X291" i="3"/>
  <c r="X282" i="3"/>
  <c r="X272" i="3"/>
  <c r="X263" i="3"/>
  <c r="X254" i="3"/>
  <c r="X245" i="3"/>
  <c r="X236" i="3"/>
  <c r="X227" i="3"/>
  <c r="X218" i="3"/>
  <c r="X208" i="3"/>
  <c r="X199" i="3"/>
  <c r="X190" i="3"/>
  <c r="X181" i="3"/>
  <c r="X172" i="3"/>
  <c r="X163" i="3"/>
  <c r="X154" i="3"/>
  <c r="X144" i="3"/>
  <c r="X135" i="3"/>
  <c r="X126" i="3"/>
  <c r="X117" i="3"/>
  <c r="X108" i="3"/>
  <c r="X99" i="3"/>
  <c r="X90" i="3"/>
  <c r="X80" i="3"/>
  <c r="X71" i="3"/>
  <c r="X62" i="3"/>
  <c r="X53" i="3"/>
  <c r="X44" i="3"/>
  <c r="X35" i="3"/>
  <c r="X26" i="3"/>
  <c r="X16" i="3"/>
  <c r="X1000" i="3"/>
  <c r="X991" i="3"/>
  <c r="X982" i="3"/>
  <c r="X973" i="3"/>
  <c r="X964" i="3"/>
  <c r="X955" i="3"/>
  <c r="X946" i="3"/>
  <c r="X936" i="3"/>
  <c r="X927" i="3"/>
  <c r="X918" i="3"/>
  <c r="X909" i="3"/>
  <c r="X900" i="3"/>
  <c r="X891" i="3"/>
  <c r="X882" i="3"/>
  <c r="X872" i="3"/>
  <c r="X863" i="3"/>
  <c r="X854" i="3"/>
  <c r="X845" i="3"/>
  <c r="X836" i="3"/>
  <c r="X827" i="3"/>
  <c r="X818" i="3"/>
  <c r="X808" i="3"/>
  <c r="X799" i="3"/>
  <c r="X790" i="3"/>
  <c r="X781" i="3"/>
  <c r="X772" i="3"/>
  <c r="X763" i="3"/>
  <c r="X754" i="3"/>
  <c r="X744" i="3"/>
  <c r="X735" i="3"/>
  <c r="X726" i="3"/>
  <c r="X717" i="3"/>
  <c r="X708" i="3"/>
  <c r="X699" i="3"/>
  <c r="X690" i="3"/>
  <c r="X680" i="3"/>
  <c r="X671" i="3"/>
  <c r="X662" i="3"/>
  <c r="X653" i="3"/>
  <c r="X644" i="3"/>
  <c r="X635" i="3"/>
  <c r="X626" i="3"/>
  <c r="X616" i="3"/>
  <c r="X607" i="3"/>
  <c r="X598" i="3"/>
  <c r="X589" i="3"/>
  <c r="X580" i="3"/>
  <c r="X571" i="3"/>
  <c r="X562" i="3"/>
  <c r="X552" i="3"/>
  <c r="X543" i="3"/>
  <c r="X534" i="3"/>
  <c r="X525" i="3"/>
  <c r="X516" i="3"/>
  <c r="X507" i="3"/>
  <c r="X498" i="3"/>
  <c r="X488" i="3"/>
  <c r="X479" i="3"/>
  <c r="X470" i="3"/>
  <c r="X461" i="3"/>
  <c r="X452" i="3"/>
  <c r="X443" i="3"/>
  <c r="X434" i="3"/>
  <c r="X424" i="3"/>
  <c r="X415" i="3"/>
  <c r="X406" i="3"/>
  <c r="X397" i="3"/>
  <c r="X388" i="3"/>
  <c r="X379" i="3"/>
  <c r="X370" i="3"/>
  <c r="X360" i="3"/>
  <c r="X351" i="3"/>
  <c r="X342" i="3"/>
  <c r="X333" i="3"/>
  <c r="X324" i="3"/>
  <c r="X315" i="3"/>
  <c r="X306" i="3"/>
  <c r="X296" i="3"/>
  <c r="X287" i="3"/>
  <c r="X278" i="3"/>
  <c r="X269" i="3"/>
  <c r="X260" i="3"/>
  <c r="X251" i="3"/>
  <c r="X242" i="3"/>
  <c r="X232" i="3"/>
  <c r="X223" i="3"/>
  <c r="X214" i="3"/>
  <c r="X205" i="3"/>
  <c r="X196" i="3"/>
  <c r="X187" i="3"/>
  <c r="X178" i="3"/>
  <c r="X168" i="3"/>
  <c r="X159" i="3"/>
  <c r="X150" i="3"/>
  <c r="X141" i="3"/>
  <c r="X132" i="3"/>
  <c r="X123" i="3"/>
  <c r="X114" i="3"/>
  <c r="X104" i="3"/>
  <c r="X95" i="3"/>
  <c r="X86" i="3"/>
  <c r="X77" i="3"/>
  <c r="X68" i="3"/>
  <c r="X59" i="3"/>
  <c r="X50" i="3"/>
  <c r="X40" i="3"/>
  <c r="X31" i="3"/>
  <c r="X22" i="3"/>
  <c r="X13" i="3"/>
  <c r="X1005" i="3"/>
  <c r="X992" i="3"/>
  <c r="X980" i="3"/>
  <c r="X968" i="3"/>
  <c r="X956" i="3"/>
  <c r="X943" i="3"/>
  <c r="X932" i="3"/>
  <c r="X919" i="3"/>
  <c r="X907" i="3"/>
  <c r="X895" i="3"/>
  <c r="X883" i="3"/>
  <c r="X870" i="3"/>
  <c r="X859" i="3"/>
  <c r="X846" i="3"/>
  <c r="X834" i="3"/>
  <c r="X822" i="3"/>
  <c r="X810" i="3"/>
  <c r="X797" i="3"/>
  <c r="X786" i="3"/>
  <c r="X773" i="3"/>
  <c r="X760" i="3"/>
  <c r="X749" i="3"/>
  <c r="X736" i="3"/>
  <c r="X724" i="3"/>
  <c r="X712" i="3"/>
  <c r="X700" i="3"/>
  <c r="X687" i="3"/>
  <c r="X676" i="3"/>
  <c r="X663" i="3"/>
  <c r="X651" i="3"/>
  <c r="X639" i="3"/>
  <c r="X627" i="3"/>
  <c r="X614" i="3"/>
  <c r="X603" i="3"/>
  <c r="X590" i="3"/>
  <c r="X578" i="3"/>
  <c r="X566" i="3"/>
  <c r="X554" i="3"/>
  <c r="X541" i="3"/>
  <c r="X530" i="3"/>
  <c r="X517" i="3"/>
  <c r="X504" i="3"/>
  <c r="X493" i="3"/>
  <c r="X480" i="3"/>
  <c r="X468" i="3"/>
  <c r="X456" i="3"/>
  <c r="X444" i="3"/>
  <c r="X431" i="3"/>
  <c r="X420" i="3"/>
  <c r="X407" i="3"/>
  <c r="X395" i="3"/>
  <c r="X383" i="3"/>
  <c r="X371" i="3"/>
  <c r="X358" i="3"/>
  <c r="X347" i="3"/>
  <c r="X334" i="3"/>
  <c r="X322" i="3"/>
  <c r="X310" i="3"/>
  <c r="X298" i="3"/>
  <c r="X285" i="3"/>
  <c r="X274" i="3"/>
  <c r="X261" i="3"/>
  <c r="X248" i="3"/>
  <c r="X237" i="3"/>
  <c r="X224" i="3"/>
  <c r="X212" i="3"/>
  <c r="X200" i="3"/>
  <c r="X188" i="3"/>
  <c r="X175" i="3"/>
  <c r="X164" i="3"/>
  <c r="X151" i="3"/>
  <c r="X139" i="3"/>
  <c r="X127" i="3"/>
  <c r="X115" i="3"/>
  <c r="X102" i="3"/>
  <c r="X91" i="3"/>
  <c r="X78" i="3"/>
  <c r="X66" i="3"/>
  <c r="X54" i="3"/>
  <c r="X42" i="3"/>
  <c r="X29" i="3"/>
  <c r="X18" i="3"/>
  <c r="X1002" i="3"/>
  <c r="X989" i="3"/>
  <c r="X978" i="3"/>
  <c r="X965" i="3"/>
  <c r="X952" i="3"/>
  <c r="X941" i="3"/>
  <c r="X928" i="3"/>
  <c r="X916" i="3"/>
  <c r="X904" i="3"/>
  <c r="X892" i="3"/>
  <c r="X879" i="3"/>
  <c r="X868" i="3"/>
  <c r="X855" i="3"/>
  <c r="X843" i="3"/>
  <c r="X831" i="3"/>
  <c r="X819" i="3"/>
  <c r="X806" i="3"/>
  <c r="X795" i="3"/>
  <c r="X782" i="3"/>
  <c r="X770" i="3"/>
  <c r="X758" i="3"/>
  <c r="X746" i="3"/>
  <c r="X733" i="3"/>
  <c r="X722" i="3"/>
  <c r="X709" i="3"/>
  <c r="X696" i="3"/>
  <c r="X685" i="3"/>
  <c r="X672" i="3"/>
  <c r="X660" i="3"/>
  <c r="X648" i="3"/>
  <c r="X636" i="3"/>
  <c r="X623" i="3"/>
  <c r="X612" i="3"/>
  <c r="X599" i="3"/>
  <c r="X587" i="3"/>
  <c r="X575" i="3"/>
  <c r="X563" i="3"/>
  <c r="X550" i="3"/>
  <c r="X539" i="3"/>
  <c r="X526" i="3"/>
  <c r="X514" i="3"/>
  <c r="X502" i="3"/>
  <c r="X490" i="3"/>
  <c r="X477" i="3"/>
  <c r="X466" i="3"/>
  <c r="X453" i="3"/>
  <c r="X440" i="3"/>
  <c r="X429" i="3"/>
  <c r="X416" i="3"/>
  <c r="X404" i="3"/>
  <c r="X392" i="3"/>
  <c r="X380" i="3"/>
  <c r="X367" i="3"/>
  <c r="X356" i="3"/>
  <c r="X343" i="3"/>
  <c r="X331" i="3"/>
  <c r="X319" i="3"/>
  <c r="X307" i="3"/>
  <c r="X294" i="3"/>
  <c r="X283" i="3"/>
  <c r="X270" i="3"/>
  <c r="X258" i="3"/>
  <c r="X246" i="3"/>
  <c r="X234" i="3"/>
  <c r="X221" i="3"/>
  <c r="X210" i="3"/>
  <c r="X197" i="3"/>
  <c r="X184" i="3"/>
  <c r="X173" i="3"/>
  <c r="X160" i="3"/>
  <c r="X148" i="3"/>
  <c r="X136" i="3"/>
  <c r="X124" i="3"/>
  <c r="X111" i="3"/>
  <c r="X100" i="3"/>
  <c r="X87" i="3"/>
  <c r="X75" i="3"/>
  <c r="X63" i="3"/>
  <c r="X51" i="3"/>
  <c r="X38" i="3"/>
  <c r="X27" i="3"/>
  <c r="X14" i="3"/>
  <c r="X999" i="3"/>
  <c r="X988" i="3"/>
  <c r="X975" i="3"/>
  <c r="X963" i="3"/>
  <c r="X951" i="3"/>
  <c r="X939" i="3"/>
  <c r="X926" i="3"/>
  <c r="X915" i="3"/>
  <c r="X902" i="3"/>
  <c r="X890" i="3"/>
  <c r="X878" i="3"/>
  <c r="X866" i="3"/>
  <c r="X853" i="3"/>
  <c r="X842" i="3"/>
  <c r="X829" i="3"/>
  <c r="X816" i="3"/>
  <c r="X805" i="3"/>
  <c r="X792" i="3"/>
  <c r="X780" i="3"/>
  <c r="X768" i="3"/>
  <c r="X756" i="3"/>
  <c r="X743" i="3"/>
  <c r="X732" i="3"/>
  <c r="X719" i="3"/>
  <c r="X707" i="3"/>
  <c r="X695" i="3"/>
  <c r="X683" i="3"/>
  <c r="X670" i="3"/>
  <c r="X659" i="3"/>
  <c r="X646" i="3"/>
  <c r="X634" i="3"/>
  <c r="X622" i="3"/>
  <c r="X610" i="3"/>
  <c r="X597" i="3"/>
  <c r="X586" i="3"/>
  <c r="X573" i="3"/>
  <c r="X560" i="3"/>
  <c r="X549" i="3"/>
  <c r="X536" i="3"/>
  <c r="X524" i="3"/>
  <c r="X512" i="3"/>
  <c r="X500" i="3"/>
  <c r="X487" i="3"/>
  <c r="X476" i="3"/>
  <c r="X463" i="3"/>
  <c r="X451" i="3"/>
  <c r="X439" i="3"/>
  <c r="X427" i="3"/>
  <c r="X414" i="3"/>
  <c r="X403" i="3"/>
  <c r="X390" i="3"/>
  <c r="X378" i="3"/>
  <c r="X366" i="3"/>
  <c r="X354" i="3"/>
  <c r="X341" i="3"/>
  <c r="X330" i="3"/>
  <c r="X317" i="3"/>
  <c r="X304" i="3"/>
  <c r="X293" i="3"/>
  <c r="X280" i="3"/>
  <c r="X268" i="3"/>
  <c r="X256" i="3"/>
  <c r="X244" i="3"/>
  <c r="X231" i="3"/>
  <c r="X220" i="3"/>
  <c r="X207" i="3"/>
  <c r="X195" i="3"/>
  <c r="X183" i="3"/>
  <c r="X171" i="3"/>
  <c r="X158" i="3"/>
  <c r="X147" i="3"/>
  <c r="X134" i="3"/>
  <c r="X122" i="3"/>
  <c r="X110" i="3"/>
  <c r="X98" i="3"/>
  <c r="X85" i="3"/>
  <c r="X74" i="3"/>
  <c r="X61" i="3"/>
  <c r="X48" i="3"/>
  <c r="X37" i="3"/>
  <c r="X24" i="3"/>
  <c r="X12" i="3"/>
  <c r="X998" i="3"/>
  <c r="X987" i="3"/>
  <c r="X974" i="3"/>
  <c r="X962" i="3"/>
  <c r="X950" i="3"/>
  <c r="X938" i="3"/>
  <c r="X925" i="3"/>
  <c r="X914" i="3"/>
  <c r="X901" i="3"/>
  <c r="X888" i="3"/>
  <c r="X877" i="3"/>
  <c r="X864" i="3"/>
  <c r="X852" i="3"/>
  <c r="X840" i="3"/>
  <c r="X828" i="3"/>
  <c r="X815" i="3"/>
  <c r="X804" i="3"/>
  <c r="X791" i="3"/>
  <c r="X779" i="3"/>
  <c r="X767" i="3"/>
  <c r="X755" i="3"/>
  <c r="X742" i="3"/>
  <c r="X731" i="3"/>
  <c r="X718" i="3"/>
  <c r="X706" i="3"/>
  <c r="X694" i="3"/>
  <c r="X682" i="3"/>
  <c r="X669" i="3"/>
  <c r="X658" i="3"/>
  <c r="X645" i="3"/>
  <c r="X632" i="3"/>
  <c r="X621" i="3"/>
  <c r="X608" i="3"/>
  <c r="X596" i="3"/>
  <c r="X584" i="3"/>
  <c r="X572" i="3"/>
  <c r="X559" i="3"/>
  <c r="X548" i="3"/>
  <c r="X535" i="3"/>
  <c r="X523" i="3"/>
  <c r="X511" i="3"/>
  <c r="X499" i="3"/>
  <c r="X486" i="3"/>
  <c r="X475" i="3"/>
  <c r="X462" i="3"/>
  <c r="X450" i="3"/>
  <c r="X438" i="3"/>
  <c r="X426" i="3"/>
  <c r="X413" i="3"/>
  <c r="X402" i="3"/>
  <c r="X389" i="3"/>
  <c r="X376" i="3"/>
  <c r="X365" i="3"/>
  <c r="X352" i="3"/>
  <c r="X340" i="3"/>
  <c r="X328" i="3"/>
  <c r="X316" i="3"/>
  <c r="X303" i="3"/>
  <c r="X292" i="3"/>
  <c r="X279" i="3"/>
  <c r="X267" i="3"/>
  <c r="X255" i="3"/>
  <c r="X243" i="3"/>
  <c r="X230" i="3"/>
  <c r="X219" i="3"/>
  <c r="X206" i="3"/>
  <c r="X194" i="3"/>
  <c r="X182" i="3"/>
  <c r="X170" i="3"/>
  <c r="X157" i="3"/>
  <c r="X146" i="3"/>
  <c r="X133" i="3"/>
  <c r="X120" i="3"/>
  <c r="X109" i="3"/>
  <c r="X96" i="3"/>
  <c r="X84" i="3"/>
  <c r="X72" i="3"/>
  <c r="X60" i="3"/>
  <c r="X47" i="3"/>
  <c r="X36" i="3"/>
  <c r="X23" i="3"/>
  <c r="X1008" i="3"/>
  <c r="X997" i="3"/>
  <c r="X984" i="3"/>
  <c r="X972" i="3"/>
  <c r="X960" i="3"/>
  <c r="X948" i="3"/>
  <c r="X935" i="3"/>
  <c r="X924" i="3"/>
  <c r="X911" i="3"/>
  <c r="X899" i="3"/>
  <c r="X887" i="3"/>
  <c r="X875" i="3"/>
  <c r="X862" i="3"/>
  <c r="X851" i="3"/>
  <c r="X838" i="3"/>
  <c r="X826" i="3"/>
  <c r="X814" i="3"/>
  <c r="X802" i="3"/>
  <c r="X789" i="3"/>
  <c r="X778" i="3"/>
  <c r="X765" i="3"/>
  <c r="X752" i="3"/>
  <c r="X741" i="3"/>
  <c r="X728" i="3"/>
  <c r="X716" i="3"/>
  <c r="X704" i="3"/>
  <c r="X692" i="3"/>
  <c r="X679" i="3"/>
  <c r="X668" i="3"/>
  <c r="X655" i="3"/>
  <c r="X643" i="3"/>
  <c r="X631" i="3"/>
  <c r="X619" i="3"/>
  <c r="X606" i="3"/>
  <c r="X595" i="3"/>
  <c r="X582" i="3"/>
  <c r="X570" i="3"/>
  <c r="X558" i="3"/>
  <c r="X546" i="3"/>
  <c r="X533" i="3"/>
  <c r="X522" i="3"/>
  <c r="X509" i="3"/>
  <c r="X496" i="3"/>
  <c r="X485" i="3"/>
  <c r="X472" i="3"/>
  <c r="X460" i="3"/>
  <c r="X448" i="3"/>
  <c r="X436" i="3"/>
  <c r="X423" i="3"/>
  <c r="X412" i="3"/>
  <c r="X399" i="3"/>
  <c r="X387" i="3"/>
  <c r="X375" i="3"/>
  <c r="X363" i="3"/>
  <c r="X350" i="3"/>
  <c r="X339" i="3"/>
  <c r="X326" i="3"/>
  <c r="X314" i="3"/>
  <c r="X302" i="3"/>
  <c r="X290" i="3"/>
  <c r="X277" i="3"/>
  <c r="X266" i="3"/>
  <c r="X253" i="3"/>
  <c r="X240" i="3"/>
  <c r="X229" i="3"/>
  <c r="X216" i="3"/>
  <c r="X204" i="3"/>
  <c r="X192" i="3"/>
  <c r="X180" i="3"/>
  <c r="X167" i="3"/>
  <c r="X156" i="3"/>
  <c r="X143" i="3"/>
  <c r="X131" i="3"/>
  <c r="X119" i="3"/>
  <c r="X107" i="3"/>
  <c r="X94" i="3"/>
  <c r="X83" i="3"/>
  <c r="X70" i="3"/>
  <c r="X58" i="3"/>
  <c r="X46" i="3"/>
  <c r="X34" i="3"/>
  <c r="X21" i="3"/>
  <c r="X11" i="3"/>
  <c r="X1007" i="3"/>
  <c r="X996" i="3"/>
  <c r="X983" i="3"/>
  <c r="X971" i="3"/>
  <c r="X959" i="3"/>
  <c r="X947" i="3"/>
  <c r="X934" i="3"/>
  <c r="X923" i="3"/>
  <c r="X910" i="3"/>
  <c r="X898" i="3"/>
  <c r="X886" i="3"/>
  <c r="X874" i="3"/>
  <c r="X861" i="3"/>
  <c r="X850" i="3"/>
  <c r="X837" i="3"/>
  <c r="X824" i="3"/>
  <c r="X813" i="3"/>
  <c r="X800" i="3"/>
  <c r="X788" i="3"/>
  <c r="X776" i="3"/>
  <c r="X764" i="3"/>
  <c r="X751" i="3"/>
  <c r="X740" i="3"/>
  <c r="X727" i="3"/>
  <c r="X715" i="3"/>
  <c r="X703" i="3"/>
  <c r="X691" i="3"/>
  <c r="X678" i="3"/>
  <c r="X667" i="3"/>
  <c r="X654" i="3"/>
  <c r="X642" i="3"/>
  <c r="X630" i="3"/>
  <c r="X618" i="3"/>
  <c r="X605" i="3"/>
  <c r="X594" i="3"/>
  <c r="X581" i="3"/>
  <c r="X568" i="3"/>
  <c r="X557" i="3"/>
  <c r="X544" i="3"/>
  <c r="X532" i="3"/>
  <c r="X520" i="3"/>
  <c r="X508" i="3"/>
  <c r="X495" i="3"/>
  <c r="X484" i="3"/>
  <c r="X471" i="3"/>
  <c r="X459" i="3"/>
  <c r="X447" i="3"/>
  <c r="X435" i="3"/>
  <c r="X422" i="3"/>
  <c r="X411" i="3"/>
  <c r="X398" i="3"/>
  <c r="X386" i="3"/>
  <c r="X374" i="3"/>
  <c r="X362" i="3"/>
  <c r="X349" i="3"/>
  <c r="X338" i="3"/>
  <c r="X325" i="3"/>
  <c r="X312" i="3"/>
  <c r="X301" i="3"/>
  <c r="X288" i="3"/>
  <c r="X276" i="3"/>
  <c r="X264" i="3"/>
  <c r="X252" i="3"/>
  <c r="X239" i="3"/>
  <c r="X228" i="3"/>
  <c r="X215" i="3"/>
  <c r="X203" i="3"/>
  <c r="X191" i="3"/>
  <c r="X179" i="3"/>
  <c r="X166" i="3"/>
  <c r="X155" i="3"/>
  <c r="X142" i="3"/>
  <c r="X130" i="3"/>
  <c r="X118" i="3"/>
  <c r="X106" i="3"/>
  <c r="X93" i="3"/>
  <c r="X82" i="3"/>
  <c r="X69" i="3"/>
  <c r="X56" i="3"/>
  <c r="X45" i="3"/>
  <c r="X32" i="3"/>
  <c r="X20" i="3"/>
  <c r="X1006" i="3"/>
  <c r="X994" i="3"/>
  <c r="X981" i="3"/>
  <c r="X970" i="3"/>
  <c r="X957" i="3"/>
  <c r="X944" i="3"/>
  <c r="X933" i="3"/>
  <c r="X920" i="3"/>
  <c r="X908" i="3"/>
  <c r="X896" i="3"/>
  <c r="X884" i="3"/>
  <c r="X871" i="3"/>
  <c r="X860" i="3"/>
  <c r="X847" i="3"/>
  <c r="X835" i="3"/>
  <c r="X823" i="3"/>
  <c r="X811" i="3"/>
  <c r="X798" i="3"/>
  <c r="X787" i="3"/>
  <c r="X774" i="3"/>
  <c r="X762" i="3"/>
  <c r="X750" i="3"/>
  <c r="X738" i="3"/>
  <c r="X725" i="3"/>
  <c r="X714" i="3"/>
  <c r="X701" i="3"/>
  <c r="X688" i="3"/>
  <c r="X677" i="3"/>
  <c r="X664" i="3"/>
  <c r="X652" i="3"/>
  <c r="X640" i="3"/>
  <c r="X628" i="3"/>
  <c r="X615" i="3"/>
  <c r="X604" i="3"/>
  <c r="X591" i="3"/>
  <c r="X579" i="3"/>
  <c r="X567" i="3"/>
  <c r="X555" i="3"/>
  <c r="X542" i="3"/>
  <c r="X531" i="3"/>
  <c r="X518" i="3"/>
  <c r="X506" i="3"/>
  <c r="X494" i="3"/>
  <c r="X482" i="3"/>
  <c r="X469" i="3"/>
  <c r="X458" i="3"/>
  <c r="X445" i="3"/>
  <c r="X432" i="3"/>
  <c r="X421" i="3"/>
  <c r="X408" i="3"/>
  <c r="X396" i="3"/>
  <c r="X384" i="3"/>
  <c r="X372" i="3"/>
  <c r="X359" i="3"/>
  <c r="X348" i="3"/>
  <c r="X335" i="3"/>
  <c r="X323" i="3"/>
  <c r="X311" i="3"/>
  <c r="X299" i="3"/>
  <c r="X286" i="3"/>
  <c r="X275" i="3"/>
  <c r="X262" i="3"/>
  <c r="X250" i="3"/>
  <c r="X238" i="3"/>
  <c r="X226" i="3"/>
  <c r="X213" i="3"/>
  <c r="X202" i="3"/>
  <c r="X189" i="3"/>
  <c r="X176" i="3"/>
  <c r="X165" i="3"/>
  <c r="X152" i="3"/>
  <c r="X140" i="3"/>
  <c r="X128" i="3"/>
  <c r="X116" i="3"/>
  <c r="X103" i="3"/>
  <c r="X92" i="3"/>
  <c r="X79" i="3"/>
  <c r="X67" i="3"/>
  <c r="X55" i="3"/>
  <c r="X43" i="3"/>
  <c r="X30" i="3"/>
  <c r="X19" i="3"/>
  <c r="X954" i="3"/>
  <c r="X856" i="3"/>
  <c r="X759" i="3"/>
  <c r="X661" i="3"/>
  <c r="X564" i="3"/>
  <c r="X467" i="3"/>
  <c r="X368" i="3"/>
  <c r="X271" i="3"/>
  <c r="X174" i="3"/>
  <c r="X76" i="3"/>
  <c r="X942" i="3"/>
  <c r="X844" i="3"/>
  <c r="X747" i="3"/>
  <c r="X650" i="3"/>
  <c r="X551" i="3"/>
  <c r="X454" i="3"/>
  <c r="X357" i="3"/>
  <c r="X259" i="3"/>
  <c r="X162" i="3"/>
  <c r="X64" i="3"/>
  <c r="X930" i="3"/>
  <c r="X832" i="3"/>
  <c r="X734" i="3"/>
  <c r="X637" i="3"/>
  <c r="X540" i="3"/>
  <c r="X442" i="3"/>
  <c r="X344" i="3"/>
  <c r="X247" i="3"/>
  <c r="X149" i="3"/>
  <c r="X52" i="3"/>
  <c r="X917" i="3"/>
  <c r="X820" i="3"/>
  <c r="X723" i="3"/>
  <c r="X624" i="3"/>
  <c r="X527" i="3"/>
  <c r="X430" i="3"/>
  <c r="X332" i="3"/>
  <c r="X235" i="3"/>
  <c r="X138" i="3"/>
  <c r="X39" i="3"/>
  <c r="X1003" i="3"/>
  <c r="X906" i="3"/>
  <c r="X807" i="3"/>
  <c r="X710" i="3"/>
  <c r="X613" i="3"/>
  <c r="X515" i="3"/>
  <c r="X418" i="3"/>
  <c r="X320" i="3"/>
  <c r="X222" i="3"/>
  <c r="X125" i="3"/>
  <c r="X28" i="3"/>
  <c r="X979" i="3"/>
  <c r="X880" i="3"/>
  <c r="X783" i="3"/>
  <c r="X686" i="3"/>
  <c r="X588" i="3"/>
  <c r="X491" i="3"/>
  <c r="X394" i="3"/>
  <c r="X295" i="3"/>
  <c r="X198" i="3"/>
  <c r="X101" i="3"/>
  <c r="X966" i="3"/>
  <c r="X869" i="3"/>
  <c r="X771" i="3"/>
  <c r="X674" i="3"/>
  <c r="X576" i="3"/>
  <c r="X478" i="3"/>
  <c r="X381" i="3"/>
  <c r="X284" i="3"/>
  <c r="X186" i="3"/>
  <c r="X88" i="3"/>
  <c r="X990" i="3"/>
  <c r="X211" i="3"/>
  <c r="X893" i="3"/>
  <c r="X112" i="3"/>
  <c r="X796" i="3"/>
  <c r="X15" i="3"/>
  <c r="X698" i="3"/>
  <c r="X600" i="3"/>
  <c r="X503" i="3"/>
  <c r="X405" i="3"/>
  <c r="X308" i="3"/>
  <c r="I1009" i="3"/>
  <c r="I1001" i="3"/>
  <c r="I993" i="3"/>
  <c r="I985" i="3"/>
  <c r="I977" i="3"/>
  <c r="I969" i="3"/>
  <c r="I961" i="3"/>
  <c r="I953" i="3"/>
  <c r="I945" i="3"/>
  <c r="I937" i="3"/>
  <c r="I929" i="3"/>
  <c r="I921" i="3"/>
  <c r="I913" i="3"/>
  <c r="I905" i="3"/>
  <c r="I897" i="3"/>
  <c r="I889" i="3"/>
  <c r="I881" i="3"/>
  <c r="I873" i="3"/>
  <c r="I865" i="3"/>
  <c r="I857" i="3"/>
  <c r="I849" i="3"/>
  <c r="I841" i="3"/>
  <c r="I833" i="3"/>
  <c r="I825" i="3"/>
  <c r="I817" i="3"/>
  <c r="I809" i="3"/>
  <c r="I801" i="3"/>
  <c r="I793" i="3"/>
  <c r="I785" i="3"/>
  <c r="I777" i="3"/>
  <c r="I769" i="3"/>
  <c r="I761" i="3"/>
  <c r="I753" i="3"/>
  <c r="I745" i="3"/>
  <c r="I737" i="3"/>
  <c r="I729" i="3"/>
  <c r="I721" i="3"/>
  <c r="I713" i="3"/>
  <c r="I705" i="3"/>
  <c r="I697" i="3"/>
  <c r="I689" i="3"/>
  <c r="I681" i="3"/>
  <c r="I673" i="3"/>
  <c r="I665" i="3"/>
  <c r="I657" i="3"/>
  <c r="I649" i="3"/>
  <c r="I641" i="3"/>
  <c r="I633" i="3"/>
  <c r="I625" i="3"/>
  <c r="I617" i="3"/>
  <c r="I609" i="3"/>
  <c r="I601" i="3"/>
  <c r="I593" i="3"/>
  <c r="I585" i="3"/>
  <c r="I577" i="3"/>
  <c r="I569" i="3"/>
  <c r="I561" i="3"/>
  <c r="I553" i="3"/>
  <c r="I545" i="3"/>
  <c r="I537" i="3"/>
  <c r="I529" i="3"/>
  <c r="I521" i="3"/>
  <c r="I513" i="3"/>
  <c r="I505" i="3"/>
  <c r="I497" i="3"/>
  <c r="I489" i="3"/>
  <c r="I481" i="3"/>
  <c r="I473" i="3"/>
  <c r="I465" i="3"/>
  <c r="I457" i="3"/>
  <c r="I449" i="3"/>
  <c r="I441" i="3"/>
  <c r="I433" i="3"/>
  <c r="I425" i="3"/>
  <c r="I417" i="3"/>
  <c r="I409" i="3"/>
  <c r="I401" i="3"/>
  <c r="I393" i="3"/>
  <c r="I385" i="3"/>
  <c r="I377" i="3"/>
  <c r="I369" i="3"/>
  <c r="I361" i="3"/>
  <c r="I353" i="3"/>
  <c r="I345" i="3"/>
  <c r="I337" i="3"/>
  <c r="I329" i="3"/>
  <c r="I321" i="3"/>
  <c r="I313" i="3"/>
  <c r="I305" i="3"/>
  <c r="I297" i="3"/>
  <c r="I289" i="3"/>
  <c r="I281" i="3"/>
  <c r="I273" i="3"/>
  <c r="I265" i="3"/>
  <c r="I257" i="3"/>
  <c r="I249" i="3"/>
  <c r="I241" i="3"/>
  <c r="I233" i="3"/>
  <c r="I225" i="3"/>
  <c r="I217" i="3"/>
  <c r="I209" i="3"/>
  <c r="I201" i="3"/>
  <c r="I193" i="3"/>
  <c r="I185" i="3"/>
  <c r="I177" i="3"/>
  <c r="I169" i="3"/>
  <c r="I161" i="3"/>
  <c r="I153" i="3"/>
  <c r="I145" i="3"/>
  <c r="I137" i="3"/>
  <c r="I129" i="3"/>
  <c r="I121" i="3"/>
  <c r="I113" i="3"/>
  <c r="I105" i="3"/>
  <c r="I97" i="3"/>
  <c r="I89" i="3"/>
  <c r="I81" i="3"/>
  <c r="I73" i="3"/>
  <c r="I65" i="3"/>
  <c r="I57" i="3"/>
  <c r="I49" i="3"/>
  <c r="I41" i="3"/>
  <c r="I33" i="3"/>
  <c r="I25" i="3"/>
  <c r="I17" i="3"/>
  <c r="I1007" i="3"/>
  <c r="I998" i="3"/>
  <c r="I989" i="3"/>
  <c r="I980" i="3"/>
  <c r="I971" i="3"/>
  <c r="I962" i="3"/>
  <c r="I952" i="3"/>
  <c r="I943" i="3"/>
  <c r="I934" i="3"/>
  <c r="I925" i="3"/>
  <c r="I916" i="3"/>
  <c r="I907" i="3"/>
  <c r="I898" i="3"/>
  <c r="I888" i="3"/>
  <c r="I879" i="3"/>
  <c r="I870" i="3"/>
  <c r="I861" i="3"/>
  <c r="I852" i="3"/>
  <c r="I843" i="3"/>
  <c r="I834" i="3"/>
  <c r="I824" i="3"/>
  <c r="I815" i="3"/>
  <c r="I806" i="3"/>
  <c r="I797" i="3"/>
  <c r="I788" i="3"/>
  <c r="I779" i="3"/>
  <c r="I770" i="3"/>
  <c r="I760" i="3"/>
  <c r="I751" i="3"/>
  <c r="I742" i="3"/>
  <c r="I733" i="3"/>
  <c r="I724" i="3"/>
  <c r="I715" i="3"/>
  <c r="I706" i="3"/>
  <c r="I696" i="3"/>
  <c r="I687" i="3"/>
  <c r="I678" i="3"/>
  <c r="I669" i="3"/>
  <c r="I660" i="3"/>
  <c r="I651" i="3"/>
  <c r="I642" i="3"/>
  <c r="I632" i="3"/>
  <c r="I623" i="3"/>
  <c r="I614" i="3"/>
  <c r="I605" i="3"/>
  <c r="I596" i="3"/>
  <c r="I587" i="3"/>
  <c r="I578" i="3"/>
  <c r="I568" i="3"/>
  <c r="I559" i="3"/>
  <c r="I550" i="3"/>
  <c r="I541" i="3"/>
  <c r="I532" i="3"/>
  <c r="I523" i="3"/>
  <c r="I514" i="3"/>
  <c r="I504" i="3"/>
  <c r="I495" i="3"/>
  <c r="I486" i="3"/>
  <c r="I477" i="3"/>
  <c r="I468" i="3"/>
  <c r="I459" i="3"/>
  <c r="I450" i="3"/>
  <c r="I440" i="3"/>
  <c r="I431" i="3"/>
  <c r="I422" i="3"/>
  <c r="I413" i="3"/>
  <c r="I404" i="3"/>
  <c r="I395" i="3"/>
  <c r="I386" i="3"/>
  <c r="I376" i="3"/>
  <c r="I367" i="3"/>
  <c r="I358" i="3"/>
  <c r="I349" i="3"/>
  <c r="I340" i="3"/>
  <c r="I331" i="3"/>
  <c r="I322" i="3"/>
  <c r="I312" i="3"/>
  <c r="I303" i="3"/>
  <c r="I294" i="3"/>
  <c r="I285" i="3"/>
  <c r="I276" i="3"/>
  <c r="I267" i="3"/>
  <c r="I258" i="3"/>
  <c r="I248" i="3"/>
  <c r="I239" i="3"/>
  <c r="I230" i="3"/>
  <c r="I221" i="3"/>
  <c r="I212" i="3"/>
  <c r="I203" i="3"/>
  <c r="I194" i="3"/>
  <c r="I184" i="3"/>
  <c r="I175" i="3"/>
  <c r="I166" i="3"/>
  <c r="I157" i="3"/>
  <c r="I148" i="3"/>
  <c r="I139" i="3"/>
  <c r="I130" i="3"/>
  <c r="I120" i="3"/>
  <c r="I111" i="3"/>
  <c r="I102" i="3"/>
  <c r="I93" i="3"/>
  <c r="I84" i="3"/>
  <c r="I75" i="3"/>
  <c r="I66" i="3"/>
  <c r="I56" i="3"/>
  <c r="I47" i="3"/>
  <c r="I38" i="3"/>
  <c r="I29" i="3"/>
  <c r="I20" i="3"/>
  <c r="I1004" i="3"/>
  <c r="I995" i="3"/>
  <c r="I986" i="3"/>
  <c r="I976" i="3"/>
  <c r="I967" i="3"/>
  <c r="I958" i="3"/>
  <c r="I949" i="3"/>
  <c r="I940" i="3"/>
  <c r="I931" i="3"/>
  <c r="I922" i="3"/>
  <c r="I912" i="3"/>
  <c r="I903" i="3"/>
  <c r="I894" i="3"/>
  <c r="I885" i="3"/>
  <c r="I876" i="3"/>
  <c r="I867" i="3"/>
  <c r="I858" i="3"/>
  <c r="I848" i="3"/>
  <c r="I839" i="3"/>
  <c r="I830" i="3"/>
  <c r="I821" i="3"/>
  <c r="I812" i="3"/>
  <c r="I803" i="3"/>
  <c r="I794" i="3"/>
  <c r="I784" i="3"/>
  <c r="I775" i="3"/>
  <c r="I766" i="3"/>
  <c r="I757" i="3"/>
  <c r="I748" i="3"/>
  <c r="I739" i="3"/>
  <c r="I730" i="3"/>
  <c r="I720" i="3"/>
  <c r="I711" i="3"/>
  <c r="I702" i="3"/>
  <c r="I693" i="3"/>
  <c r="I684" i="3"/>
  <c r="I675" i="3"/>
  <c r="I666" i="3"/>
  <c r="I656" i="3"/>
  <c r="I647" i="3"/>
  <c r="I638" i="3"/>
  <c r="I629" i="3"/>
  <c r="I620" i="3"/>
  <c r="I611" i="3"/>
  <c r="I602" i="3"/>
  <c r="I592" i="3"/>
  <c r="I583" i="3"/>
  <c r="I574" i="3"/>
  <c r="I565" i="3"/>
  <c r="I556" i="3"/>
  <c r="I547" i="3"/>
  <c r="I538" i="3"/>
  <c r="I528" i="3"/>
  <c r="I519" i="3"/>
  <c r="I510" i="3"/>
  <c r="I501" i="3"/>
  <c r="I492" i="3"/>
  <c r="I483" i="3"/>
  <c r="I474" i="3"/>
  <c r="I464" i="3"/>
  <c r="I455" i="3"/>
  <c r="I446" i="3"/>
  <c r="I437" i="3"/>
  <c r="I428" i="3"/>
  <c r="I419" i="3"/>
  <c r="I410" i="3"/>
  <c r="I400" i="3"/>
  <c r="I391" i="3"/>
  <c r="I382" i="3"/>
  <c r="I373" i="3"/>
  <c r="I364" i="3"/>
  <c r="I355" i="3"/>
  <c r="I346" i="3"/>
  <c r="I336" i="3"/>
  <c r="I327" i="3"/>
  <c r="I318" i="3"/>
  <c r="I309" i="3"/>
  <c r="I300" i="3"/>
  <c r="I291" i="3"/>
  <c r="I282" i="3"/>
  <c r="I272" i="3"/>
  <c r="I263" i="3"/>
  <c r="I254" i="3"/>
  <c r="I245" i="3"/>
  <c r="I236" i="3"/>
  <c r="I227" i="3"/>
  <c r="I218" i="3"/>
  <c r="I208" i="3"/>
  <c r="I199" i="3"/>
  <c r="I190" i="3"/>
  <c r="I181" i="3"/>
  <c r="I172" i="3"/>
  <c r="I163" i="3"/>
  <c r="I154" i="3"/>
  <c r="I144" i="3"/>
  <c r="I135" i="3"/>
  <c r="I126" i="3"/>
  <c r="I117" i="3"/>
  <c r="I108" i="3"/>
  <c r="I99" i="3"/>
  <c r="I90" i="3"/>
  <c r="I80" i="3"/>
  <c r="I71" i="3"/>
  <c r="I62" i="3"/>
  <c r="I53" i="3"/>
  <c r="I44" i="3"/>
  <c r="I35" i="3"/>
  <c r="I26" i="3"/>
  <c r="I16" i="3"/>
  <c r="I1000" i="3"/>
  <c r="I991" i="3"/>
  <c r="I982" i="3"/>
  <c r="I973" i="3"/>
  <c r="I964" i="3"/>
  <c r="I955" i="3"/>
  <c r="I946" i="3"/>
  <c r="I936" i="3"/>
  <c r="I927" i="3"/>
  <c r="I918" i="3"/>
  <c r="I909" i="3"/>
  <c r="I900" i="3"/>
  <c r="I891" i="3"/>
  <c r="I882" i="3"/>
  <c r="I872" i="3"/>
  <c r="I863" i="3"/>
  <c r="I854" i="3"/>
  <c r="I845" i="3"/>
  <c r="I836" i="3"/>
  <c r="I827" i="3"/>
  <c r="I818" i="3"/>
  <c r="I808" i="3"/>
  <c r="I799" i="3"/>
  <c r="I790" i="3"/>
  <c r="I781" i="3"/>
  <c r="I772" i="3"/>
  <c r="I763" i="3"/>
  <c r="I754" i="3"/>
  <c r="I744" i="3"/>
  <c r="I735" i="3"/>
  <c r="I726" i="3"/>
  <c r="I717" i="3"/>
  <c r="I708" i="3"/>
  <c r="I699" i="3"/>
  <c r="I690" i="3"/>
  <c r="I680" i="3"/>
  <c r="I671" i="3"/>
  <c r="I662" i="3"/>
  <c r="I653" i="3"/>
  <c r="I644" i="3"/>
  <c r="I635" i="3"/>
  <c r="I626" i="3"/>
  <c r="I616" i="3"/>
  <c r="I607" i="3"/>
  <c r="I598" i="3"/>
  <c r="I589" i="3"/>
  <c r="I580" i="3"/>
  <c r="I571" i="3"/>
  <c r="I562" i="3"/>
  <c r="I552" i="3"/>
  <c r="I543" i="3"/>
  <c r="I534" i="3"/>
  <c r="I525" i="3"/>
  <c r="I516" i="3"/>
  <c r="I507" i="3"/>
  <c r="I498" i="3"/>
  <c r="I488" i="3"/>
  <c r="I479" i="3"/>
  <c r="I470" i="3"/>
  <c r="I461" i="3"/>
  <c r="I452" i="3"/>
  <c r="I443" i="3"/>
  <c r="I434" i="3"/>
  <c r="I424" i="3"/>
  <c r="I415" i="3"/>
  <c r="I406" i="3"/>
  <c r="I397" i="3"/>
  <c r="I388" i="3"/>
  <c r="I379" i="3"/>
  <c r="I370" i="3"/>
  <c r="I360" i="3"/>
  <c r="I351" i="3"/>
  <c r="I342" i="3"/>
  <c r="I333" i="3"/>
  <c r="I324" i="3"/>
  <c r="I315" i="3"/>
  <c r="I306" i="3"/>
  <c r="I296" i="3"/>
  <c r="I287" i="3"/>
  <c r="I278" i="3"/>
  <c r="I269" i="3"/>
  <c r="I260" i="3"/>
  <c r="I251" i="3"/>
  <c r="I242" i="3"/>
  <c r="I232" i="3"/>
  <c r="I223" i="3"/>
  <c r="I214" i="3"/>
  <c r="I205" i="3"/>
  <c r="I196" i="3"/>
  <c r="I187" i="3"/>
  <c r="I178" i="3"/>
  <c r="I168" i="3"/>
  <c r="I159" i="3"/>
  <c r="I150" i="3"/>
  <c r="I141" i="3"/>
  <c r="I132" i="3"/>
  <c r="I123" i="3"/>
  <c r="I114" i="3"/>
  <c r="I104" i="3"/>
  <c r="I95" i="3"/>
  <c r="I86" i="3"/>
  <c r="I77" i="3"/>
  <c r="I68" i="3"/>
  <c r="I59" i="3"/>
  <c r="I50" i="3"/>
  <c r="I40" i="3"/>
  <c r="I31" i="3"/>
  <c r="I22" i="3"/>
  <c r="I13" i="3"/>
  <c r="I1008" i="3"/>
  <c r="I994" i="3"/>
  <c r="I979" i="3"/>
  <c r="I965" i="3"/>
  <c r="I950" i="3"/>
  <c r="I935" i="3"/>
  <c r="I920" i="3"/>
  <c r="I906" i="3"/>
  <c r="I892" i="3"/>
  <c r="I877" i="3"/>
  <c r="I862" i="3"/>
  <c r="I847" i="3"/>
  <c r="I832" i="3"/>
  <c r="I819" i="3"/>
  <c r="I804" i="3"/>
  <c r="I789" i="3"/>
  <c r="I774" i="3"/>
  <c r="I759" i="3"/>
  <c r="I746" i="3"/>
  <c r="I731" i="3"/>
  <c r="I716" i="3"/>
  <c r="I701" i="3"/>
  <c r="I686" i="3"/>
  <c r="I672" i="3"/>
  <c r="I658" i="3"/>
  <c r="I643" i="3"/>
  <c r="I628" i="3"/>
  <c r="I613" i="3"/>
  <c r="I599" i="3"/>
  <c r="I584" i="3"/>
  <c r="I570" i="3"/>
  <c r="I555" i="3"/>
  <c r="I540" i="3"/>
  <c r="I526" i="3"/>
  <c r="I511" i="3"/>
  <c r="I496" i="3"/>
  <c r="I482" i="3"/>
  <c r="I467" i="3"/>
  <c r="I453" i="3"/>
  <c r="I438" i="3"/>
  <c r="I423" i="3"/>
  <c r="I408" i="3"/>
  <c r="I394" i="3"/>
  <c r="I380" i="3"/>
  <c r="I365" i="3"/>
  <c r="I350" i="3"/>
  <c r="I335" i="3"/>
  <c r="I320" i="3"/>
  <c r="I307" i="3"/>
  <c r="I292" i="3"/>
  <c r="I277" i="3"/>
  <c r="I262" i="3"/>
  <c r="I247" i="3"/>
  <c r="I234" i="3"/>
  <c r="I219" i="3"/>
  <c r="I204" i="3"/>
  <c r="I189" i="3"/>
  <c r="I174" i="3"/>
  <c r="I160" i="3"/>
  <c r="I146" i="3"/>
  <c r="I131" i="3"/>
  <c r="I116" i="3"/>
  <c r="I101" i="3"/>
  <c r="I87" i="3"/>
  <c r="I72" i="3"/>
  <c r="I58" i="3"/>
  <c r="I43" i="3"/>
  <c r="I28" i="3"/>
  <c r="I14" i="3"/>
  <c r="I1006" i="3"/>
  <c r="I992" i="3"/>
  <c r="I978" i="3"/>
  <c r="I963" i="3"/>
  <c r="I948" i="3"/>
  <c r="I933" i="3"/>
  <c r="I919" i="3"/>
  <c r="I904" i="3"/>
  <c r="I890" i="3"/>
  <c r="I875" i="3"/>
  <c r="I860" i="3"/>
  <c r="I846" i="3"/>
  <c r="I831" i="3"/>
  <c r="I816" i="3"/>
  <c r="I802" i="3"/>
  <c r="I787" i="3"/>
  <c r="I773" i="3"/>
  <c r="I758" i="3"/>
  <c r="I743" i="3"/>
  <c r="I728" i="3"/>
  <c r="I714" i="3"/>
  <c r="I700" i="3"/>
  <c r="I685" i="3"/>
  <c r="I670" i="3"/>
  <c r="I655" i="3"/>
  <c r="I640" i="3"/>
  <c r="I627" i="3"/>
  <c r="I612" i="3"/>
  <c r="I597" i="3"/>
  <c r="I582" i="3"/>
  <c r="I567" i="3"/>
  <c r="I554" i="3"/>
  <c r="I539" i="3"/>
  <c r="I524" i="3"/>
  <c r="I509" i="3"/>
  <c r="I494" i="3"/>
  <c r="I480" i="3"/>
  <c r="I466" i="3"/>
  <c r="I451" i="3"/>
  <c r="I436" i="3"/>
  <c r="I421" i="3"/>
  <c r="I407" i="3"/>
  <c r="I392" i="3"/>
  <c r="I378" i="3"/>
  <c r="I363" i="3"/>
  <c r="I348" i="3"/>
  <c r="I334" i="3"/>
  <c r="I319" i="3"/>
  <c r="I304" i="3"/>
  <c r="I290" i="3"/>
  <c r="I275" i="3"/>
  <c r="I261" i="3"/>
  <c r="I246" i="3"/>
  <c r="I231" i="3"/>
  <c r="I216" i="3"/>
  <c r="I202" i="3"/>
  <c r="I188" i="3"/>
  <c r="I173" i="3"/>
  <c r="I158" i="3"/>
  <c r="I143" i="3"/>
  <c r="I128" i="3"/>
  <c r="I115" i="3"/>
  <c r="I100" i="3"/>
  <c r="I85" i="3"/>
  <c r="I70" i="3"/>
  <c r="I55" i="3"/>
  <c r="I42" i="3"/>
  <c r="I27" i="3"/>
  <c r="I12" i="3"/>
  <c r="I1003" i="3"/>
  <c r="I988" i="3"/>
  <c r="I974" i="3"/>
  <c r="I959" i="3"/>
  <c r="I944" i="3"/>
  <c r="I930" i="3"/>
  <c r="I915" i="3"/>
  <c r="I901" i="3"/>
  <c r="I886" i="3"/>
  <c r="I871" i="3"/>
  <c r="I856" i="3"/>
  <c r="I842" i="3"/>
  <c r="I828" i="3"/>
  <c r="I813" i="3"/>
  <c r="I798" i="3"/>
  <c r="I783" i="3"/>
  <c r="I768" i="3"/>
  <c r="I755" i="3"/>
  <c r="I740" i="3"/>
  <c r="I725" i="3"/>
  <c r="I710" i="3"/>
  <c r="I695" i="3"/>
  <c r="I682" i="3"/>
  <c r="I667" i="3"/>
  <c r="I652" i="3"/>
  <c r="I637" i="3"/>
  <c r="I622" i="3"/>
  <c r="I608" i="3"/>
  <c r="I594" i="3"/>
  <c r="I579" i="3"/>
  <c r="I564" i="3"/>
  <c r="I549" i="3"/>
  <c r="I535" i="3"/>
  <c r="I520" i="3"/>
  <c r="I506" i="3"/>
  <c r="I491" i="3"/>
  <c r="I476" i="3"/>
  <c r="I462" i="3"/>
  <c r="I447" i="3"/>
  <c r="I432" i="3"/>
  <c r="I418" i="3"/>
  <c r="I403" i="3"/>
  <c r="I389" i="3"/>
  <c r="I374" i="3"/>
  <c r="I359" i="3"/>
  <c r="I344" i="3"/>
  <c r="I330" i="3"/>
  <c r="I316" i="3"/>
  <c r="I301" i="3"/>
  <c r="I286" i="3"/>
  <c r="I271" i="3"/>
  <c r="I256" i="3"/>
  <c r="I243" i="3"/>
  <c r="I228" i="3"/>
  <c r="I213" i="3"/>
  <c r="I198" i="3"/>
  <c r="I183" i="3"/>
  <c r="I170" i="3"/>
  <c r="I155" i="3"/>
  <c r="I140" i="3"/>
  <c r="I125" i="3"/>
  <c r="I110" i="3"/>
  <c r="I96" i="3"/>
  <c r="I82" i="3"/>
  <c r="I67" i="3"/>
  <c r="I52" i="3"/>
  <c r="I37" i="3"/>
  <c r="I23" i="3"/>
  <c r="I999" i="3"/>
  <c r="I984" i="3"/>
  <c r="I970" i="3"/>
  <c r="I956" i="3"/>
  <c r="I941" i="3"/>
  <c r="I926" i="3"/>
  <c r="I911" i="3"/>
  <c r="I896" i="3"/>
  <c r="I883" i="3"/>
  <c r="I868" i="3"/>
  <c r="I853" i="3"/>
  <c r="I838" i="3"/>
  <c r="I823" i="3"/>
  <c r="I810" i="3"/>
  <c r="I795" i="3"/>
  <c r="I780" i="3"/>
  <c r="I765" i="3"/>
  <c r="I750" i="3"/>
  <c r="I736" i="3"/>
  <c r="I722" i="3"/>
  <c r="I707" i="3"/>
  <c r="I692" i="3"/>
  <c r="I677" i="3"/>
  <c r="I663" i="3"/>
  <c r="I648" i="3"/>
  <c r="I634" i="3"/>
  <c r="I619" i="3"/>
  <c r="I604" i="3"/>
  <c r="I590" i="3"/>
  <c r="I575" i="3"/>
  <c r="I560" i="3"/>
  <c r="I546" i="3"/>
  <c r="I531" i="3"/>
  <c r="I517" i="3"/>
  <c r="I502" i="3"/>
  <c r="I487" i="3"/>
  <c r="I472" i="3"/>
  <c r="I458" i="3"/>
  <c r="I444" i="3"/>
  <c r="I429" i="3"/>
  <c r="I414" i="3"/>
  <c r="I399" i="3"/>
  <c r="I384" i="3"/>
  <c r="I371" i="3"/>
  <c r="I356" i="3"/>
  <c r="I341" i="3"/>
  <c r="I326" i="3"/>
  <c r="I311" i="3"/>
  <c r="I298" i="3"/>
  <c r="I283" i="3"/>
  <c r="I268" i="3"/>
  <c r="I253" i="3"/>
  <c r="I238" i="3"/>
  <c r="I224" i="3"/>
  <c r="I210" i="3"/>
  <c r="I195" i="3"/>
  <c r="I180" i="3"/>
  <c r="I165" i="3"/>
  <c r="I151" i="3"/>
  <c r="I136" i="3"/>
  <c r="I122" i="3"/>
  <c r="I107" i="3"/>
  <c r="I92" i="3"/>
  <c r="I78" i="3"/>
  <c r="I63" i="3"/>
  <c r="I48" i="3"/>
  <c r="I34" i="3"/>
  <c r="I19" i="3"/>
  <c r="I996" i="3"/>
  <c r="I981" i="3"/>
  <c r="I966" i="3"/>
  <c r="I951" i="3"/>
  <c r="I938" i="3"/>
  <c r="I923" i="3"/>
  <c r="I908" i="3"/>
  <c r="I893" i="3"/>
  <c r="I878" i="3"/>
  <c r="I864" i="3"/>
  <c r="I850" i="3"/>
  <c r="I835" i="3"/>
  <c r="I820" i="3"/>
  <c r="I805" i="3"/>
  <c r="I791" i="3"/>
  <c r="I776" i="3"/>
  <c r="I762" i="3"/>
  <c r="I747" i="3"/>
  <c r="I732" i="3"/>
  <c r="I718" i="3"/>
  <c r="I703" i="3"/>
  <c r="I688" i="3"/>
  <c r="I674" i="3"/>
  <c r="I659" i="3"/>
  <c r="I645" i="3"/>
  <c r="I630" i="3"/>
  <c r="I615" i="3"/>
  <c r="I600" i="3"/>
  <c r="I586" i="3"/>
  <c r="I572" i="3"/>
  <c r="I557" i="3"/>
  <c r="I542" i="3"/>
  <c r="I527" i="3"/>
  <c r="I512" i="3"/>
  <c r="I499" i="3"/>
  <c r="I484" i="3"/>
  <c r="I469" i="3"/>
  <c r="I454" i="3"/>
  <c r="I439" i="3"/>
  <c r="I426" i="3"/>
  <c r="I411" i="3"/>
  <c r="I396" i="3"/>
  <c r="I381" i="3"/>
  <c r="I366" i="3"/>
  <c r="I352" i="3"/>
  <c r="I338" i="3"/>
  <c r="I323" i="3"/>
  <c r="I308" i="3"/>
  <c r="I293" i="3"/>
  <c r="I279" i="3"/>
  <c r="I264" i="3"/>
  <c r="I250" i="3"/>
  <c r="I235" i="3"/>
  <c r="I220" i="3"/>
  <c r="I206" i="3"/>
  <c r="I191" i="3"/>
  <c r="I176" i="3"/>
  <c r="I162" i="3"/>
  <c r="I147" i="3"/>
  <c r="I133" i="3"/>
  <c r="I118" i="3"/>
  <c r="I103" i="3"/>
  <c r="I88" i="3"/>
  <c r="I74" i="3"/>
  <c r="I60" i="3"/>
  <c r="I45" i="3"/>
  <c r="I30" i="3"/>
  <c r="I15" i="3"/>
  <c r="I997" i="3"/>
  <c r="I983" i="3"/>
  <c r="I968" i="3"/>
  <c r="I954" i="3"/>
  <c r="I939" i="3"/>
  <c r="I924" i="3"/>
  <c r="I910" i="3"/>
  <c r="I895" i="3"/>
  <c r="I880" i="3"/>
  <c r="I866" i="3"/>
  <c r="I851" i="3"/>
  <c r="I837" i="3"/>
  <c r="I822" i="3"/>
  <c r="I807" i="3"/>
  <c r="I792" i="3"/>
  <c r="I778" i="3"/>
  <c r="I764" i="3"/>
  <c r="I749" i="3"/>
  <c r="I734" i="3"/>
  <c r="I719" i="3"/>
  <c r="I704" i="3"/>
  <c r="I691" i="3"/>
  <c r="I676" i="3"/>
  <c r="I661" i="3"/>
  <c r="I646" i="3"/>
  <c r="I631" i="3"/>
  <c r="I618" i="3"/>
  <c r="I603" i="3"/>
  <c r="I588" i="3"/>
  <c r="I573" i="3"/>
  <c r="I558" i="3"/>
  <c r="I544" i="3"/>
  <c r="I530" i="3"/>
  <c r="I515" i="3"/>
  <c r="I500" i="3"/>
  <c r="I485" i="3"/>
  <c r="I471" i="3"/>
  <c r="I456" i="3"/>
  <c r="I442" i="3"/>
  <c r="I427" i="3"/>
  <c r="I412" i="3"/>
  <c r="I398" i="3"/>
  <c r="I383" i="3"/>
  <c r="I368" i="3"/>
  <c r="I354" i="3"/>
  <c r="I339" i="3"/>
  <c r="I325" i="3"/>
  <c r="I310" i="3"/>
  <c r="I295" i="3"/>
  <c r="I280" i="3"/>
  <c r="I266" i="3"/>
  <c r="I252" i="3"/>
  <c r="I237" i="3"/>
  <c r="I222" i="3"/>
  <c r="I207" i="3"/>
  <c r="I192" i="3"/>
  <c r="I179" i="3"/>
  <c r="I164" i="3"/>
  <c r="I149" i="3"/>
  <c r="I134" i="3"/>
  <c r="I119" i="3"/>
  <c r="I106" i="3"/>
  <c r="I91" i="3"/>
  <c r="I76" i="3"/>
  <c r="I61" i="3"/>
  <c r="I46" i="3"/>
  <c r="I32" i="3"/>
  <c r="I18" i="3"/>
  <c r="I957" i="3"/>
  <c r="I899" i="3"/>
  <c r="I840" i="3"/>
  <c r="I782" i="3"/>
  <c r="I723" i="3"/>
  <c r="I664" i="3"/>
  <c r="I606" i="3"/>
  <c r="I548" i="3"/>
  <c r="I490" i="3"/>
  <c r="I430" i="3"/>
  <c r="I372" i="3"/>
  <c r="I314" i="3"/>
  <c r="I255" i="3"/>
  <c r="I197" i="3"/>
  <c r="I138" i="3"/>
  <c r="I79" i="3"/>
  <c r="I21" i="3"/>
  <c r="I1005" i="3"/>
  <c r="I947" i="3"/>
  <c r="I887" i="3"/>
  <c r="I829" i="3"/>
  <c r="I771" i="3"/>
  <c r="I712" i="3"/>
  <c r="I654" i="3"/>
  <c r="I595" i="3"/>
  <c r="I536" i="3"/>
  <c r="I478" i="3"/>
  <c r="I420" i="3"/>
  <c r="I362" i="3"/>
  <c r="I302" i="3"/>
  <c r="I244" i="3"/>
  <c r="I186" i="3"/>
  <c r="I127" i="3"/>
  <c r="I69" i="3"/>
  <c r="I11" i="3"/>
  <c r="I1002" i="3"/>
  <c r="I942" i="3"/>
  <c r="I884" i="3"/>
  <c r="I826" i="3"/>
  <c r="I767" i="3"/>
  <c r="I709" i="3"/>
  <c r="I650" i="3"/>
  <c r="I591" i="3"/>
  <c r="I533" i="3"/>
  <c r="I475" i="3"/>
  <c r="I416" i="3"/>
  <c r="I357" i="3"/>
  <c r="I299" i="3"/>
  <c r="I240" i="3"/>
  <c r="I182" i="3"/>
  <c r="I124" i="3"/>
  <c r="I64" i="3"/>
  <c r="I972" i="3"/>
  <c r="I855" i="3"/>
  <c r="I738" i="3"/>
  <c r="I621" i="3"/>
  <c r="I503" i="3"/>
  <c r="I387" i="3"/>
  <c r="I270" i="3"/>
  <c r="I211" i="3"/>
  <c r="I94" i="3"/>
  <c r="I990" i="3"/>
  <c r="I932" i="3"/>
  <c r="I874" i="3"/>
  <c r="I814" i="3"/>
  <c r="I756" i="3"/>
  <c r="I698" i="3"/>
  <c r="I639" i="3"/>
  <c r="I581" i="3"/>
  <c r="I522" i="3"/>
  <c r="I463" i="3"/>
  <c r="I405" i="3"/>
  <c r="I347" i="3"/>
  <c r="I288" i="3"/>
  <c r="I229" i="3"/>
  <c r="I171" i="3"/>
  <c r="I112" i="3"/>
  <c r="I54" i="3"/>
  <c r="I914" i="3"/>
  <c r="I796" i="3"/>
  <c r="I679" i="3"/>
  <c r="I563" i="3"/>
  <c r="I445" i="3"/>
  <c r="I328" i="3"/>
  <c r="I152" i="3"/>
  <c r="I36" i="3"/>
  <c r="I987" i="3"/>
  <c r="I928" i="3"/>
  <c r="I869" i="3"/>
  <c r="I811" i="3"/>
  <c r="I752" i="3"/>
  <c r="I694" i="3"/>
  <c r="I636" i="3"/>
  <c r="I576" i="3"/>
  <c r="I518" i="3"/>
  <c r="I460" i="3"/>
  <c r="I402" i="3"/>
  <c r="I343" i="3"/>
  <c r="I284" i="3"/>
  <c r="I226" i="3"/>
  <c r="I167" i="3"/>
  <c r="I109" i="3"/>
  <c r="I51" i="3"/>
  <c r="I975" i="3"/>
  <c r="I917" i="3"/>
  <c r="I859" i="3"/>
  <c r="I800" i="3"/>
  <c r="I741" i="3"/>
  <c r="I683" i="3"/>
  <c r="I624" i="3"/>
  <c r="I566" i="3"/>
  <c r="I508" i="3"/>
  <c r="I448" i="3"/>
  <c r="I390" i="3"/>
  <c r="I332" i="3"/>
  <c r="I274" i="3"/>
  <c r="I215" i="3"/>
  <c r="I156" i="3"/>
  <c r="I98" i="3"/>
  <c r="I39" i="3"/>
  <c r="I960" i="3"/>
  <c r="I902" i="3"/>
  <c r="I844" i="3"/>
  <c r="I786" i="3"/>
  <c r="I727" i="3"/>
  <c r="I668" i="3"/>
  <c r="I610" i="3"/>
  <c r="I551" i="3"/>
  <c r="I493" i="3"/>
  <c r="I435" i="3"/>
  <c r="I375" i="3"/>
  <c r="I317" i="3"/>
  <c r="I259" i="3"/>
  <c r="I200" i="3"/>
  <c r="I142" i="3"/>
  <c r="I83" i="3"/>
  <c r="I24" i="3"/>
  <c r="AW1008" i="3"/>
  <c r="AW1000" i="3"/>
  <c r="AW992" i="3"/>
  <c r="AW984" i="3"/>
  <c r="AW976" i="3"/>
  <c r="AW968" i="3"/>
  <c r="AW960" i="3"/>
  <c r="AW952" i="3"/>
  <c r="AW944" i="3"/>
  <c r="AW936" i="3"/>
  <c r="AW928" i="3"/>
  <c r="AW920" i="3"/>
  <c r="AW912" i="3"/>
  <c r="AW904" i="3"/>
  <c r="AW896" i="3"/>
  <c r="AW888" i="3"/>
  <c r="AW880" i="3"/>
  <c r="AW872" i="3"/>
  <c r="AW864" i="3"/>
  <c r="AW856" i="3"/>
  <c r="AW848" i="3"/>
  <c r="AW840" i="3"/>
  <c r="AW832" i="3"/>
  <c r="AW824" i="3"/>
  <c r="AW816" i="3"/>
  <c r="AW808" i="3"/>
  <c r="AW800" i="3"/>
  <c r="AW792" i="3"/>
  <c r="AW784" i="3"/>
  <c r="AW776" i="3"/>
  <c r="AW768" i="3"/>
  <c r="AW760" i="3"/>
  <c r="AW752" i="3"/>
  <c r="AW744" i="3"/>
  <c r="AW736" i="3"/>
  <c r="AW728" i="3"/>
  <c r="AW720" i="3"/>
  <c r="AW712" i="3"/>
  <c r="AW704" i="3"/>
  <c r="AW696" i="3"/>
  <c r="AW688" i="3"/>
  <c r="AW680" i="3"/>
  <c r="AW672" i="3"/>
  <c r="AW664" i="3"/>
  <c r="AW656" i="3"/>
  <c r="AW648" i="3"/>
  <c r="AW640" i="3"/>
  <c r="AW632" i="3"/>
  <c r="AW624" i="3"/>
  <c r="AW616" i="3"/>
  <c r="AW608" i="3"/>
  <c r="AW600" i="3"/>
  <c r="AW592" i="3"/>
  <c r="AW584" i="3"/>
  <c r="AW576" i="3"/>
  <c r="AW568" i="3"/>
  <c r="AW560" i="3"/>
  <c r="AW552" i="3"/>
  <c r="AW544" i="3"/>
  <c r="AW536" i="3"/>
  <c r="AW528" i="3"/>
  <c r="AW520" i="3"/>
  <c r="AW512" i="3"/>
  <c r="AW504" i="3"/>
  <c r="AW496" i="3"/>
  <c r="AW488" i="3"/>
  <c r="AW480" i="3"/>
  <c r="AW472" i="3"/>
  <c r="AW464" i="3"/>
  <c r="AW456" i="3"/>
  <c r="AW448" i="3"/>
  <c r="AW440" i="3"/>
  <c r="AW432" i="3"/>
  <c r="AW424" i="3"/>
  <c r="AW416" i="3"/>
  <c r="AW408" i="3"/>
  <c r="AW400" i="3"/>
  <c r="AW392" i="3"/>
  <c r="AW384" i="3"/>
  <c r="AW376" i="3"/>
  <c r="AW368" i="3"/>
  <c r="AW360" i="3"/>
  <c r="AW352" i="3"/>
  <c r="AW344" i="3"/>
  <c r="AW336" i="3"/>
  <c r="AW328" i="3"/>
  <c r="AW320" i="3"/>
  <c r="AW312" i="3"/>
  <c r="AW304" i="3"/>
  <c r="AW296" i="3"/>
  <c r="AW288" i="3"/>
  <c r="AW280" i="3"/>
  <c r="AW272" i="3"/>
  <c r="AW264" i="3"/>
  <c r="AW256" i="3"/>
  <c r="AW248" i="3"/>
  <c r="AW240" i="3"/>
  <c r="AW232" i="3"/>
  <c r="AW224" i="3"/>
  <c r="AW216" i="3"/>
  <c r="AW208" i="3"/>
  <c r="AW200" i="3"/>
  <c r="AW192" i="3"/>
  <c r="AW184" i="3"/>
  <c r="AW176" i="3"/>
  <c r="AW168" i="3"/>
  <c r="AW160" i="3"/>
  <c r="AW152" i="3"/>
  <c r="AW144" i="3"/>
  <c r="AW136" i="3"/>
  <c r="AW128" i="3"/>
  <c r="AW120" i="3"/>
  <c r="AW112" i="3"/>
  <c r="AW104" i="3"/>
  <c r="AW96" i="3"/>
  <c r="AW88" i="3"/>
  <c r="AW80" i="3"/>
  <c r="AW72" i="3"/>
  <c r="AW64" i="3"/>
  <c r="AW56" i="3"/>
  <c r="AW48" i="3"/>
  <c r="AW40" i="3"/>
  <c r="AW32" i="3"/>
  <c r="AW24" i="3"/>
  <c r="AW16" i="3"/>
  <c r="AW1006" i="3"/>
  <c r="AW998" i="3"/>
  <c r="AW990" i="3"/>
  <c r="AW982" i="3"/>
  <c r="AW974" i="3"/>
  <c r="AW966" i="3"/>
  <c r="AW958" i="3"/>
  <c r="AW950" i="3"/>
  <c r="AW942" i="3"/>
  <c r="AW934" i="3"/>
  <c r="AW926" i="3"/>
  <c r="AW918" i="3"/>
  <c r="AW910" i="3"/>
  <c r="AW902" i="3"/>
  <c r="AW894" i="3"/>
  <c r="AW886" i="3"/>
  <c r="AW878" i="3"/>
  <c r="AW870" i="3"/>
  <c r="AW862" i="3"/>
  <c r="AW854" i="3"/>
  <c r="AW846" i="3"/>
  <c r="AW838" i="3"/>
  <c r="AW830" i="3"/>
  <c r="AW822" i="3"/>
  <c r="AW814" i="3"/>
  <c r="AW806" i="3"/>
  <c r="AW798" i="3"/>
  <c r="AW790" i="3"/>
  <c r="AW782" i="3"/>
  <c r="AW774" i="3"/>
  <c r="AW766" i="3"/>
  <c r="AW758" i="3"/>
  <c r="AW750" i="3"/>
  <c r="AW742" i="3"/>
  <c r="AW734" i="3"/>
  <c r="AW726" i="3"/>
  <c r="AW718" i="3"/>
  <c r="AW710" i="3"/>
  <c r="AW702" i="3"/>
  <c r="AW694" i="3"/>
  <c r="AW686" i="3"/>
  <c r="AW678" i="3"/>
  <c r="AW670" i="3"/>
  <c r="AW662" i="3"/>
  <c r="AW654" i="3"/>
  <c r="AW646" i="3"/>
  <c r="AW638" i="3"/>
  <c r="AW630" i="3"/>
  <c r="AW622" i="3"/>
  <c r="AW614" i="3"/>
  <c r="AW606" i="3"/>
  <c r="AW598" i="3"/>
  <c r="AW590" i="3"/>
  <c r="AW582" i="3"/>
  <c r="AW574" i="3"/>
  <c r="AW566" i="3"/>
  <c r="AW558" i="3"/>
  <c r="AW550" i="3"/>
  <c r="AW542" i="3"/>
  <c r="AW534" i="3"/>
  <c r="AW526" i="3"/>
  <c r="AW518" i="3"/>
  <c r="AW510" i="3"/>
  <c r="AW502" i="3"/>
  <c r="AW494" i="3"/>
  <c r="AW486" i="3"/>
  <c r="AW478" i="3"/>
  <c r="AW470" i="3"/>
  <c r="AW462" i="3"/>
  <c r="AW454" i="3"/>
  <c r="AW446" i="3"/>
  <c r="AW438" i="3"/>
  <c r="AW430" i="3"/>
  <c r="AW422" i="3"/>
  <c r="AW414" i="3"/>
  <c r="AW406" i="3"/>
  <c r="AW398" i="3"/>
  <c r="AW390" i="3"/>
  <c r="AW382" i="3"/>
  <c r="AW374" i="3"/>
  <c r="AW366" i="3"/>
  <c r="AW358" i="3"/>
  <c r="AW350" i="3"/>
  <c r="AW342" i="3"/>
  <c r="AW334" i="3"/>
  <c r="AW326" i="3"/>
  <c r="AW318" i="3"/>
  <c r="AW310" i="3"/>
  <c r="AW302" i="3"/>
  <c r="AW294" i="3"/>
  <c r="AW286" i="3"/>
  <c r="AW278" i="3"/>
  <c r="AW270" i="3"/>
  <c r="AW262" i="3"/>
  <c r="AW254" i="3"/>
  <c r="AW246" i="3"/>
  <c r="AW238" i="3"/>
  <c r="AW230" i="3"/>
  <c r="AW222" i="3"/>
  <c r="AW214" i="3"/>
  <c r="AW206" i="3"/>
  <c r="AW198" i="3"/>
  <c r="AW190" i="3"/>
  <c r="AW182" i="3"/>
  <c r="AW174" i="3"/>
  <c r="AW166" i="3"/>
  <c r="AW158" i="3"/>
  <c r="AW150" i="3"/>
  <c r="AW142" i="3"/>
  <c r="AW134" i="3"/>
  <c r="AW126" i="3"/>
  <c r="AW118" i="3"/>
  <c r="AW110" i="3"/>
  <c r="AW102" i="3"/>
  <c r="AW94" i="3"/>
  <c r="AW86" i="3"/>
  <c r="AW78" i="3"/>
  <c r="AW70" i="3"/>
  <c r="AW62" i="3"/>
  <c r="AW54" i="3"/>
  <c r="AW46" i="3"/>
  <c r="AW38" i="3"/>
  <c r="AW30" i="3"/>
  <c r="AW22" i="3"/>
  <c r="AW14" i="3"/>
  <c r="AW1002" i="3"/>
  <c r="AW994" i="3"/>
  <c r="AW986" i="3"/>
  <c r="AW978" i="3"/>
  <c r="AW970" i="3"/>
  <c r="AW962" i="3"/>
  <c r="AW954" i="3"/>
  <c r="AW946" i="3"/>
  <c r="AW938" i="3"/>
  <c r="AW930" i="3"/>
  <c r="AW922" i="3"/>
  <c r="AW914" i="3"/>
  <c r="AW906" i="3"/>
  <c r="AW898" i="3"/>
  <c r="AW890" i="3"/>
  <c r="AW882" i="3"/>
  <c r="AW874" i="3"/>
  <c r="AW866" i="3"/>
  <c r="AW858" i="3"/>
  <c r="AW850" i="3"/>
  <c r="AW842" i="3"/>
  <c r="AW834" i="3"/>
  <c r="AW826" i="3"/>
  <c r="AW818" i="3"/>
  <c r="AW810" i="3"/>
  <c r="AW802" i="3"/>
  <c r="AW794" i="3"/>
  <c r="AW786" i="3"/>
  <c r="AW778" i="3"/>
  <c r="AW770" i="3"/>
  <c r="AW762" i="3"/>
  <c r="AW754" i="3"/>
  <c r="AW746" i="3"/>
  <c r="AW738" i="3"/>
  <c r="AW730" i="3"/>
  <c r="AW722" i="3"/>
  <c r="AW714" i="3"/>
  <c r="AW706" i="3"/>
  <c r="AW698" i="3"/>
  <c r="AW690" i="3"/>
  <c r="AW682" i="3"/>
  <c r="AW674" i="3"/>
  <c r="AW666" i="3"/>
  <c r="AW658" i="3"/>
  <c r="AW650" i="3"/>
  <c r="AW642" i="3"/>
  <c r="AW634" i="3"/>
  <c r="AW626" i="3"/>
  <c r="AW618" i="3"/>
  <c r="AW610" i="3"/>
  <c r="AW602" i="3"/>
  <c r="AW594" i="3"/>
  <c r="AW586" i="3"/>
  <c r="AW578" i="3"/>
  <c r="AW570" i="3"/>
  <c r="AW562" i="3"/>
  <c r="AW554" i="3"/>
  <c r="AW546" i="3"/>
  <c r="AW538" i="3"/>
  <c r="AW530" i="3"/>
  <c r="AW522" i="3"/>
  <c r="AW514" i="3"/>
  <c r="AW506" i="3"/>
  <c r="AW498" i="3"/>
  <c r="AW490" i="3"/>
  <c r="AW482" i="3"/>
  <c r="AW474" i="3"/>
  <c r="AW466" i="3"/>
  <c r="AW458" i="3"/>
  <c r="AW450" i="3"/>
  <c r="AW442" i="3"/>
  <c r="AW434" i="3"/>
  <c r="AW426" i="3"/>
  <c r="AW418" i="3"/>
  <c r="AW410" i="3"/>
  <c r="AW402" i="3"/>
  <c r="AW394" i="3"/>
  <c r="AW386" i="3"/>
  <c r="AW378" i="3"/>
  <c r="AW370" i="3"/>
  <c r="AW362" i="3"/>
  <c r="AW354" i="3"/>
  <c r="AW346" i="3"/>
  <c r="AW338" i="3"/>
  <c r="AW330" i="3"/>
  <c r="AW322" i="3"/>
  <c r="AW314" i="3"/>
  <c r="AW306" i="3"/>
  <c r="AW298" i="3"/>
  <c r="AW290" i="3"/>
  <c r="AW282" i="3"/>
  <c r="AW274" i="3"/>
  <c r="AW266" i="3"/>
  <c r="AW258" i="3"/>
  <c r="AW250" i="3"/>
  <c r="AW242" i="3"/>
  <c r="AW234" i="3"/>
  <c r="AW226" i="3"/>
  <c r="AW218" i="3"/>
  <c r="AW210" i="3"/>
  <c r="AW202" i="3"/>
  <c r="AW194" i="3"/>
  <c r="AW186" i="3"/>
  <c r="AW178" i="3"/>
  <c r="AW170" i="3"/>
  <c r="AW162" i="3"/>
  <c r="AW154" i="3"/>
  <c r="AW146" i="3"/>
  <c r="AW138" i="3"/>
  <c r="AW130" i="3"/>
  <c r="AW122" i="3"/>
  <c r="AW114" i="3"/>
  <c r="AW106" i="3"/>
  <c r="AW98" i="3"/>
  <c r="AW90" i="3"/>
  <c r="AW82" i="3"/>
  <c r="AW74" i="3"/>
  <c r="AW66" i="3"/>
  <c r="AW58" i="3"/>
  <c r="AW50" i="3"/>
  <c r="AW42" i="3"/>
  <c r="AW34" i="3"/>
  <c r="AW26" i="3"/>
  <c r="AW18" i="3"/>
  <c r="AW11" i="3"/>
  <c r="AW997" i="3"/>
  <c r="AW985" i="3"/>
  <c r="AW972" i="3"/>
  <c r="AW959" i="3"/>
  <c r="AW947" i="3"/>
  <c r="AW933" i="3"/>
  <c r="AW921" i="3"/>
  <c r="AW908" i="3"/>
  <c r="AW895" i="3"/>
  <c r="AW883" i="3"/>
  <c r="AW869" i="3"/>
  <c r="AW857" i="3"/>
  <c r="AW844" i="3"/>
  <c r="AW831" i="3"/>
  <c r="AW819" i="3"/>
  <c r="AW805" i="3"/>
  <c r="AW793" i="3"/>
  <c r="AW780" i="3"/>
  <c r="AW767" i="3"/>
  <c r="AW755" i="3"/>
  <c r="AW741" i="3"/>
  <c r="AW729" i="3"/>
  <c r="AW716" i="3"/>
  <c r="AW703" i="3"/>
  <c r="AW691" i="3"/>
  <c r="AW677" i="3"/>
  <c r="AW665" i="3"/>
  <c r="AW652" i="3"/>
  <c r="AW639" i="3"/>
  <c r="AW627" i="3"/>
  <c r="AW613" i="3"/>
  <c r="AW601" i="3"/>
  <c r="AW588" i="3"/>
  <c r="AW575" i="3"/>
  <c r="AW563" i="3"/>
  <c r="AW549" i="3"/>
  <c r="AW537" i="3"/>
  <c r="AW524" i="3"/>
  <c r="AW511" i="3"/>
  <c r="AW499" i="3"/>
  <c r="AW485" i="3"/>
  <c r="AW473" i="3"/>
  <c r="AW460" i="3"/>
  <c r="AW447" i="3"/>
  <c r="AW435" i="3"/>
  <c r="AW421" i="3"/>
  <c r="AW409" i="3"/>
  <c r="AW396" i="3"/>
  <c r="AW383" i="3"/>
  <c r="AW371" i="3"/>
  <c r="AW357" i="3"/>
  <c r="AW345" i="3"/>
  <c r="AW332" i="3"/>
  <c r="AW319" i="3"/>
  <c r="AW307" i="3"/>
  <c r="AW293" i="3"/>
  <c r="AW281" i="3"/>
  <c r="AW268" i="3"/>
  <c r="AW255" i="3"/>
  <c r="AW243" i="3"/>
  <c r="AW229" i="3"/>
  <c r="AW217" i="3"/>
  <c r="AW204" i="3"/>
  <c r="AW191" i="3"/>
  <c r="AW179" i="3"/>
  <c r="AW165" i="3"/>
  <c r="AW153" i="3"/>
  <c r="AW140" i="3"/>
  <c r="AW127" i="3"/>
  <c r="AW115" i="3"/>
  <c r="AW101" i="3"/>
  <c r="AW89" i="3"/>
  <c r="AW76" i="3"/>
  <c r="AW63" i="3"/>
  <c r="AW51" i="3"/>
  <c r="AW37" i="3"/>
  <c r="AW25" i="3"/>
  <c r="AW12" i="3"/>
  <c r="AW1001" i="3"/>
  <c r="AW987" i="3"/>
  <c r="AW971" i="3"/>
  <c r="AW956" i="3"/>
  <c r="AW941" i="3"/>
  <c r="AW927" i="3"/>
  <c r="AW913" i="3"/>
  <c r="AW899" i="3"/>
  <c r="AW884" i="3"/>
  <c r="AW868" i="3"/>
  <c r="AW853" i="3"/>
  <c r="AW839" i="3"/>
  <c r="AW825" i="3"/>
  <c r="AW811" i="3"/>
  <c r="AW796" i="3"/>
  <c r="AW781" i="3"/>
  <c r="AW765" i="3"/>
  <c r="AW751" i="3"/>
  <c r="AW737" i="3"/>
  <c r="AW723" i="3"/>
  <c r="AW708" i="3"/>
  <c r="AW693" i="3"/>
  <c r="AW679" i="3"/>
  <c r="AW663" i="3"/>
  <c r="AW649" i="3"/>
  <c r="AW635" i="3"/>
  <c r="AW620" i="3"/>
  <c r="AW605" i="3"/>
  <c r="AW591" i="3"/>
  <c r="AW577" i="3"/>
  <c r="AW561" i="3"/>
  <c r="AW547" i="3"/>
  <c r="AW532" i="3"/>
  <c r="AW517" i="3"/>
  <c r="AW503" i="3"/>
  <c r="AW489" i="3"/>
  <c r="AW475" i="3"/>
  <c r="AW459" i="3"/>
  <c r="AW444" i="3"/>
  <c r="AW429" i="3"/>
  <c r="AW415" i="3"/>
  <c r="AW401" i="3"/>
  <c r="AW387" i="3"/>
  <c r="AW372" i="3"/>
  <c r="AW356" i="3"/>
  <c r="AW341" i="3"/>
  <c r="AW327" i="3"/>
  <c r="AW313" i="3"/>
  <c r="AW299" i="3"/>
  <c r="AW284" i="3"/>
  <c r="AW269" i="3"/>
  <c r="AW253" i="3"/>
  <c r="AW239" i="3"/>
  <c r="AW225" i="3"/>
  <c r="AW211" i="3"/>
  <c r="AW196" i="3"/>
  <c r="AW181" i="3"/>
  <c r="AW167" i="3"/>
  <c r="AW151" i="3"/>
  <c r="AW137" i="3"/>
  <c r="AW123" i="3"/>
  <c r="AW108" i="3"/>
  <c r="AW93" i="3"/>
  <c r="AW79" i="3"/>
  <c r="AW65" i="3"/>
  <c r="AW49" i="3"/>
  <c r="AW35" i="3"/>
  <c r="AW20" i="3"/>
  <c r="AW999" i="3"/>
  <c r="AW983" i="3"/>
  <c r="AW969" i="3"/>
  <c r="AW955" i="3"/>
  <c r="AW940" i="3"/>
  <c r="AW925" i="3"/>
  <c r="AW911" i="3"/>
  <c r="AW897" i="3"/>
  <c r="AW881" i="3"/>
  <c r="AW867" i="3"/>
  <c r="AW852" i="3"/>
  <c r="AW837" i="3"/>
  <c r="AW823" i="3"/>
  <c r="AW809" i="3"/>
  <c r="AW795" i="3"/>
  <c r="AW779" i="3"/>
  <c r="AW764" i="3"/>
  <c r="AW749" i="3"/>
  <c r="AW735" i="3"/>
  <c r="AW721" i="3"/>
  <c r="AW707" i="3"/>
  <c r="AW692" i="3"/>
  <c r="AW676" i="3"/>
  <c r="AW661" i="3"/>
  <c r="AW647" i="3"/>
  <c r="AW633" i="3"/>
  <c r="AW619" i="3"/>
  <c r="AW604" i="3"/>
  <c r="AW589" i="3"/>
  <c r="AW573" i="3"/>
  <c r="AW559" i="3"/>
  <c r="AW545" i="3"/>
  <c r="AW531" i="3"/>
  <c r="AW516" i="3"/>
  <c r="AW501" i="3"/>
  <c r="AW487" i="3"/>
  <c r="AW471" i="3"/>
  <c r="AW457" i="3"/>
  <c r="AW443" i="3"/>
  <c r="AW428" i="3"/>
  <c r="AW413" i="3"/>
  <c r="AW399" i="3"/>
  <c r="AW385" i="3"/>
  <c r="AW369" i="3"/>
  <c r="AW355" i="3"/>
  <c r="AW340" i="3"/>
  <c r="AW325" i="3"/>
  <c r="AW311" i="3"/>
  <c r="AW297" i="3"/>
  <c r="AW283" i="3"/>
  <c r="AW267" i="3"/>
  <c r="AW252" i="3"/>
  <c r="AW237" i="3"/>
  <c r="AW223" i="3"/>
  <c r="AW209" i="3"/>
  <c r="AW195" i="3"/>
  <c r="AW180" i="3"/>
  <c r="AW164" i="3"/>
  <c r="AW149" i="3"/>
  <c r="AW135" i="3"/>
  <c r="AW121" i="3"/>
  <c r="AW107" i="3"/>
  <c r="AW92" i="3"/>
  <c r="AW77" i="3"/>
  <c r="AW61" i="3"/>
  <c r="AW47" i="3"/>
  <c r="AW33" i="3"/>
  <c r="AW19" i="3"/>
  <c r="AW1009" i="3"/>
  <c r="AW995" i="3"/>
  <c r="AW980" i="3"/>
  <c r="AW965" i="3"/>
  <c r="AW951" i="3"/>
  <c r="AW937" i="3"/>
  <c r="AW923" i="3"/>
  <c r="AW907" i="3"/>
  <c r="AW892" i="3"/>
  <c r="AW877" i="3"/>
  <c r="AW863" i="3"/>
  <c r="AW849" i="3"/>
  <c r="AW835" i="3"/>
  <c r="AW820" i="3"/>
  <c r="AW804" i="3"/>
  <c r="AW789" i="3"/>
  <c r="AW775" i="3"/>
  <c r="AW761" i="3"/>
  <c r="AW747" i="3"/>
  <c r="AW732" i="3"/>
  <c r="AW717" i="3"/>
  <c r="AW701" i="3"/>
  <c r="AW687" i="3"/>
  <c r="AW673" i="3"/>
  <c r="AW659" i="3"/>
  <c r="AW644" i="3"/>
  <c r="AW629" i="3"/>
  <c r="AW615" i="3"/>
  <c r="AW599" i="3"/>
  <c r="AW585" i="3"/>
  <c r="AW571" i="3"/>
  <c r="AW556" i="3"/>
  <c r="AW541" i="3"/>
  <c r="AW527" i="3"/>
  <c r="AW513" i="3"/>
  <c r="AW497" i="3"/>
  <c r="AW483" i="3"/>
  <c r="AW468" i="3"/>
  <c r="AW453" i="3"/>
  <c r="AW439" i="3"/>
  <c r="AW425" i="3"/>
  <c r="AW411" i="3"/>
  <c r="AW395" i="3"/>
  <c r="AW380" i="3"/>
  <c r="AW365" i="3"/>
  <c r="AW351" i="3"/>
  <c r="AW337" i="3"/>
  <c r="AW323" i="3"/>
  <c r="AW308" i="3"/>
  <c r="AW292" i="3"/>
  <c r="AW277" i="3"/>
  <c r="AW263" i="3"/>
  <c r="AW249" i="3"/>
  <c r="AW235" i="3"/>
  <c r="AW220" i="3"/>
  <c r="AW205" i="3"/>
  <c r="AW189" i="3"/>
  <c r="AW175" i="3"/>
  <c r="AW161" i="3"/>
  <c r="AW147" i="3"/>
  <c r="AW132" i="3"/>
  <c r="AW117" i="3"/>
  <c r="AW103" i="3"/>
  <c r="AW87" i="3"/>
  <c r="AW73" i="3"/>
  <c r="AW59" i="3"/>
  <c r="AW44" i="3"/>
  <c r="AW29" i="3"/>
  <c r="AW15" i="3"/>
  <c r="AW1007" i="3"/>
  <c r="AW993" i="3"/>
  <c r="AW979" i="3"/>
  <c r="AW964" i="3"/>
  <c r="AW949" i="3"/>
  <c r="AW935" i="3"/>
  <c r="AW919" i="3"/>
  <c r="AW905" i="3"/>
  <c r="AW891" i="3"/>
  <c r="AW876" i="3"/>
  <c r="AW861" i="3"/>
  <c r="AW847" i="3"/>
  <c r="AW833" i="3"/>
  <c r="AW817" i="3"/>
  <c r="AW803" i="3"/>
  <c r="AW788" i="3"/>
  <c r="AW773" i="3"/>
  <c r="AW759" i="3"/>
  <c r="AW745" i="3"/>
  <c r="AW731" i="3"/>
  <c r="AW715" i="3"/>
  <c r="AW700" i="3"/>
  <c r="AW685" i="3"/>
  <c r="AW671" i="3"/>
  <c r="AW657" i="3"/>
  <c r="AW643" i="3"/>
  <c r="AW628" i="3"/>
  <c r="AW612" i="3"/>
  <c r="AW597" i="3"/>
  <c r="AW583" i="3"/>
  <c r="AW569" i="3"/>
  <c r="AW555" i="3"/>
  <c r="AW540" i="3"/>
  <c r="AW525" i="3"/>
  <c r="AW509" i="3"/>
  <c r="AW495" i="3"/>
  <c r="AW481" i="3"/>
  <c r="AW467" i="3"/>
  <c r="AW452" i="3"/>
  <c r="AW437" i="3"/>
  <c r="AW423" i="3"/>
  <c r="AW407" i="3"/>
  <c r="AW393" i="3"/>
  <c r="AW379" i="3"/>
  <c r="AW364" i="3"/>
  <c r="AW349" i="3"/>
  <c r="AW335" i="3"/>
  <c r="AW321" i="3"/>
  <c r="AW305" i="3"/>
  <c r="AW291" i="3"/>
  <c r="AW276" i="3"/>
  <c r="AW261" i="3"/>
  <c r="AW247" i="3"/>
  <c r="AW233" i="3"/>
  <c r="AW219" i="3"/>
  <c r="AW203" i="3"/>
  <c r="AW188" i="3"/>
  <c r="AW173" i="3"/>
  <c r="AW159" i="3"/>
  <c r="AW145" i="3"/>
  <c r="AW131" i="3"/>
  <c r="AW116" i="3"/>
  <c r="AW100" i="3"/>
  <c r="AW85" i="3"/>
  <c r="AW71" i="3"/>
  <c r="AW57" i="3"/>
  <c r="AW43" i="3"/>
  <c r="AW28" i="3"/>
  <c r="AW13" i="3"/>
  <c r="AW1005" i="3"/>
  <c r="AW991" i="3"/>
  <c r="AW977" i="3"/>
  <c r="AW963" i="3"/>
  <c r="AW948" i="3"/>
  <c r="AW932" i="3"/>
  <c r="AW917" i="3"/>
  <c r="AW903" i="3"/>
  <c r="AW889" i="3"/>
  <c r="AW875" i="3"/>
  <c r="AW860" i="3"/>
  <c r="AW845" i="3"/>
  <c r="AW829" i="3"/>
  <c r="AW815" i="3"/>
  <c r="AW801" i="3"/>
  <c r="AW787" i="3"/>
  <c r="AW772" i="3"/>
  <c r="AW757" i="3"/>
  <c r="AW743" i="3"/>
  <c r="AW727" i="3"/>
  <c r="AW713" i="3"/>
  <c r="AW699" i="3"/>
  <c r="AW684" i="3"/>
  <c r="AW669" i="3"/>
  <c r="AW655" i="3"/>
  <c r="AW641" i="3"/>
  <c r="AW625" i="3"/>
  <c r="AW611" i="3"/>
  <c r="AW596" i="3"/>
  <c r="AW581" i="3"/>
  <c r="AW567" i="3"/>
  <c r="AW553" i="3"/>
  <c r="AW539" i="3"/>
  <c r="AW523" i="3"/>
  <c r="AW508" i="3"/>
  <c r="AW493" i="3"/>
  <c r="AW479" i="3"/>
  <c r="AW465" i="3"/>
  <c r="AW451" i="3"/>
  <c r="AW436" i="3"/>
  <c r="AW420" i="3"/>
  <c r="AW405" i="3"/>
  <c r="AW391" i="3"/>
  <c r="AW377" i="3"/>
  <c r="AW363" i="3"/>
  <c r="AW348" i="3"/>
  <c r="AW333" i="3"/>
  <c r="AW317" i="3"/>
  <c r="AW303" i="3"/>
  <c r="AW289" i="3"/>
  <c r="AW275" i="3"/>
  <c r="AW260" i="3"/>
  <c r="AW245" i="3"/>
  <c r="AW231" i="3"/>
  <c r="AW215" i="3"/>
  <c r="AW201" i="3"/>
  <c r="AW187" i="3"/>
  <c r="AW172" i="3"/>
  <c r="AW157" i="3"/>
  <c r="AW143" i="3"/>
  <c r="AW129" i="3"/>
  <c r="AW113" i="3"/>
  <c r="AW99" i="3"/>
  <c r="AW84" i="3"/>
  <c r="AW69" i="3"/>
  <c r="AW55" i="3"/>
  <c r="AW41" i="3"/>
  <c r="AW27" i="3"/>
  <c r="AW1004" i="3"/>
  <c r="AW989" i="3"/>
  <c r="AW975" i="3"/>
  <c r="AW961" i="3"/>
  <c r="AW945" i="3"/>
  <c r="AW931" i="3"/>
  <c r="AW916" i="3"/>
  <c r="AW901" i="3"/>
  <c r="AW887" i="3"/>
  <c r="AW873" i="3"/>
  <c r="AW859" i="3"/>
  <c r="AW843" i="3"/>
  <c r="AW828" i="3"/>
  <c r="AW813" i="3"/>
  <c r="AW799" i="3"/>
  <c r="AW785" i="3"/>
  <c r="AW771" i="3"/>
  <c r="AW756" i="3"/>
  <c r="AW740" i="3"/>
  <c r="AW725" i="3"/>
  <c r="AW711" i="3"/>
  <c r="AW697" i="3"/>
  <c r="AW683" i="3"/>
  <c r="AW668" i="3"/>
  <c r="AW653" i="3"/>
  <c r="AW637" i="3"/>
  <c r="AW623" i="3"/>
  <c r="AW609" i="3"/>
  <c r="AW595" i="3"/>
  <c r="AW580" i="3"/>
  <c r="AW565" i="3"/>
  <c r="AW551" i="3"/>
  <c r="AW535" i="3"/>
  <c r="AW521" i="3"/>
  <c r="AW507" i="3"/>
  <c r="AW492" i="3"/>
  <c r="AW477" i="3"/>
  <c r="AW463" i="3"/>
  <c r="AW449" i="3"/>
  <c r="AW433" i="3"/>
  <c r="AW419" i="3"/>
  <c r="AW404" i="3"/>
  <c r="AW389" i="3"/>
  <c r="AW375" i="3"/>
  <c r="AW361" i="3"/>
  <c r="AW347" i="3"/>
  <c r="AW331" i="3"/>
  <c r="AW316" i="3"/>
  <c r="AW301" i="3"/>
  <c r="AW287" i="3"/>
  <c r="AW273" i="3"/>
  <c r="AW259" i="3"/>
  <c r="AW244" i="3"/>
  <c r="AW228" i="3"/>
  <c r="AW213" i="3"/>
  <c r="AW199" i="3"/>
  <c r="AW185" i="3"/>
  <c r="AW171" i="3"/>
  <c r="AW156" i="3"/>
  <c r="AW141" i="3"/>
  <c r="AW125" i="3"/>
  <c r="AW111" i="3"/>
  <c r="AW97" i="3"/>
  <c r="AW83" i="3"/>
  <c r="AW68" i="3"/>
  <c r="AW53" i="3"/>
  <c r="AW39" i="3"/>
  <c r="AW23" i="3"/>
  <c r="AW1003" i="3"/>
  <c r="AW988" i="3"/>
  <c r="AW973" i="3"/>
  <c r="AW957" i="3"/>
  <c r="AW943" i="3"/>
  <c r="AW929" i="3"/>
  <c r="AW915" i="3"/>
  <c r="AW900" i="3"/>
  <c r="AW885" i="3"/>
  <c r="AW871" i="3"/>
  <c r="AW855" i="3"/>
  <c r="AW841" i="3"/>
  <c r="AW827" i="3"/>
  <c r="AW812" i="3"/>
  <c r="AW797" i="3"/>
  <c r="AW783" i="3"/>
  <c r="AW769" i="3"/>
  <c r="AW753" i="3"/>
  <c r="AW739" i="3"/>
  <c r="AW724" i="3"/>
  <c r="AW709" i="3"/>
  <c r="AW695" i="3"/>
  <c r="AW681" i="3"/>
  <c r="AW667" i="3"/>
  <c r="AW651" i="3"/>
  <c r="AW636" i="3"/>
  <c r="AW621" i="3"/>
  <c r="AW607" i="3"/>
  <c r="AW593" i="3"/>
  <c r="AW579" i="3"/>
  <c r="AW564" i="3"/>
  <c r="AW548" i="3"/>
  <c r="AW533" i="3"/>
  <c r="AW519" i="3"/>
  <c r="AW505" i="3"/>
  <c r="AW491" i="3"/>
  <c r="AW476" i="3"/>
  <c r="AW461" i="3"/>
  <c r="AW445" i="3"/>
  <c r="AW431" i="3"/>
  <c r="AW417" i="3"/>
  <c r="AW403" i="3"/>
  <c r="AW388" i="3"/>
  <c r="AW373" i="3"/>
  <c r="AW359" i="3"/>
  <c r="AW343" i="3"/>
  <c r="AW329" i="3"/>
  <c r="AW315" i="3"/>
  <c r="AW300" i="3"/>
  <c r="AW285" i="3"/>
  <c r="AW271" i="3"/>
  <c r="AW257" i="3"/>
  <c r="AW241" i="3"/>
  <c r="AW227" i="3"/>
  <c r="AW212" i="3"/>
  <c r="AW197" i="3"/>
  <c r="AW183" i="3"/>
  <c r="AW169" i="3"/>
  <c r="AW155" i="3"/>
  <c r="AW139" i="3"/>
  <c r="AW124" i="3"/>
  <c r="AW109" i="3"/>
  <c r="AW95" i="3"/>
  <c r="AW81" i="3"/>
  <c r="AW67" i="3"/>
  <c r="AW52" i="3"/>
  <c r="AW36" i="3"/>
  <c r="AW21" i="3"/>
  <c r="AW967" i="3"/>
  <c r="AW851" i="3"/>
  <c r="AW733" i="3"/>
  <c r="AW617" i="3"/>
  <c r="AW500" i="3"/>
  <c r="AW381" i="3"/>
  <c r="AW265" i="3"/>
  <c r="AW148" i="3"/>
  <c r="AW31" i="3"/>
  <c r="AW953" i="3"/>
  <c r="AW836" i="3"/>
  <c r="AW719" i="3"/>
  <c r="AW603" i="3"/>
  <c r="AW484" i="3"/>
  <c r="AW367" i="3"/>
  <c r="AW251" i="3"/>
  <c r="AW133" i="3"/>
  <c r="AW17" i="3"/>
  <c r="AW939" i="3"/>
  <c r="AW821" i="3"/>
  <c r="AW705" i="3"/>
  <c r="AW587" i="3"/>
  <c r="AW469" i="3"/>
  <c r="AW353" i="3"/>
  <c r="AW236" i="3"/>
  <c r="AW119" i="3"/>
  <c r="AW924" i="3"/>
  <c r="AW807" i="3"/>
  <c r="AW689" i="3"/>
  <c r="AW572" i="3"/>
  <c r="AW455" i="3"/>
  <c r="AW339" i="3"/>
  <c r="AW221" i="3"/>
  <c r="AW105" i="3"/>
  <c r="AW909" i="3"/>
  <c r="AW791" i="3"/>
  <c r="AW675" i="3"/>
  <c r="AW557" i="3"/>
  <c r="AW441" i="3"/>
  <c r="AW324" i="3"/>
  <c r="AW207" i="3"/>
  <c r="AW91" i="3"/>
  <c r="AW893" i="3"/>
  <c r="AW777" i="3"/>
  <c r="AW660" i="3"/>
  <c r="AW543" i="3"/>
  <c r="AW427" i="3"/>
  <c r="AW309" i="3"/>
  <c r="AW193" i="3"/>
  <c r="AW75" i="3"/>
  <c r="AW996" i="3"/>
  <c r="AW879" i="3"/>
  <c r="AW763" i="3"/>
  <c r="AW645" i="3"/>
  <c r="AW529" i="3"/>
  <c r="AW412" i="3"/>
  <c r="AW295" i="3"/>
  <c r="AW177" i="3"/>
  <c r="AW60" i="3"/>
  <c r="AW981" i="3"/>
  <c r="AW865" i="3"/>
  <c r="AW748" i="3"/>
  <c r="AW631" i="3"/>
  <c r="AW515" i="3"/>
  <c r="AW397" i="3"/>
  <c r="AW279" i="3"/>
  <c r="AW163" i="3"/>
  <c r="AW45" i="3"/>
  <c r="BM1007" i="3"/>
  <c r="BM999" i="3"/>
  <c r="BM991" i="3"/>
  <c r="BM983" i="3"/>
  <c r="BM975" i="3"/>
  <c r="BM967" i="3"/>
  <c r="BM959" i="3"/>
  <c r="BM951" i="3"/>
  <c r="BM943" i="3"/>
  <c r="BM935" i="3"/>
  <c r="BM927" i="3"/>
  <c r="BM919" i="3"/>
  <c r="BM911" i="3"/>
  <c r="BM903" i="3"/>
  <c r="BM895" i="3"/>
  <c r="BM887" i="3"/>
  <c r="BM879" i="3"/>
  <c r="BM871" i="3"/>
  <c r="BM863" i="3"/>
  <c r="BM855" i="3"/>
  <c r="BM847" i="3"/>
  <c r="BM839" i="3"/>
  <c r="BM831" i="3"/>
  <c r="BM823" i="3"/>
  <c r="BM815" i="3"/>
  <c r="BM807" i="3"/>
  <c r="BM799" i="3"/>
  <c r="BM791" i="3"/>
  <c r="BM783" i="3"/>
  <c r="BM775" i="3"/>
  <c r="BM767" i="3"/>
  <c r="BM759" i="3"/>
  <c r="BM751" i="3"/>
  <c r="BM743" i="3"/>
  <c r="BM735" i="3"/>
  <c r="BM727" i="3"/>
  <c r="BM719" i="3"/>
  <c r="BM711" i="3"/>
  <c r="BM703" i="3"/>
  <c r="BM695" i="3"/>
  <c r="BM687" i="3"/>
  <c r="BM679" i="3"/>
  <c r="BM671" i="3"/>
  <c r="BM663" i="3"/>
  <c r="BM655" i="3"/>
  <c r="BM647" i="3"/>
  <c r="BM639" i="3"/>
  <c r="BM631" i="3"/>
  <c r="BM623" i="3"/>
  <c r="BM615" i="3"/>
  <c r="BM607" i="3"/>
  <c r="BM599" i="3"/>
  <c r="BM591" i="3"/>
  <c r="BM583" i="3"/>
  <c r="BM575" i="3"/>
  <c r="BM567" i="3"/>
  <c r="BM559" i="3"/>
  <c r="BM551" i="3"/>
  <c r="BM543" i="3"/>
  <c r="BM535" i="3"/>
  <c r="BM527" i="3"/>
  <c r="BM519" i="3"/>
  <c r="BM511" i="3"/>
  <c r="BM503" i="3"/>
  <c r="BM495" i="3"/>
  <c r="BM487" i="3"/>
  <c r="BM479" i="3"/>
  <c r="BM471" i="3"/>
  <c r="BM463" i="3"/>
  <c r="BM455" i="3"/>
  <c r="BM447" i="3"/>
  <c r="BM439" i="3"/>
  <c r="BM431" i="3"/>
  <c r="BM423" i="3"/>
  <c r="BM415" i="3"/>
  <c r="BM407" i="3"/>
  <c r="BM399" i="3"/>
  <c r="BM391" i="3"/>
  <c r="BM383" i="3"/>
  <c r="BM375" i="3"/>
  <c r="BM367" i="3"/>
  <c r="BM359" i="3"/>
  <c r="BM351" i="3"/>
  <c r="BM343" i="3"/>
  <c r="BM335" i="3"/>
  <c r="BM327" i="3"/>
  <c r="BM319" i="3"/>
  <c r="BM311" i="3"/>
  <c r="BM303" i="3"/>
  <c r="BM295" i="3"/>
  <c r="BM287" i="3"/>
  <c r="BM279" i="3"/>
  <c r="BM271" i="3"/>
  <c r="BM263" i="3"/>
  <c r="BM255" i="3"/>
  <c r="BM247" i="3"/>
  <c r="BM239" i="3"/>
  <c r="BM231" i="3"/>
  <c r="BM223" i="3"/>
  <c r="BM215" i="3"/>
  <c r="BM207" i="3"/>
  <c r="BM199" i="3"/>
  <c r="BM191" i="3"/>
  <c r="BM183" i="3"/>
  <c r="BM175" i="3"/>
  <c r="BM167" i="3"/>
  <c r="BM159" i="3"/>
  <c r="BM151" i="3"/>
  <c r="BM143" i="3"/>
  <c r="BM135" i="3"/>
  <c r="BM127" i="3"/>
  <c r="BM119" i="3"/>
  <c r="BM111" i="3"/>
  <c r="BM103" i="3"/>
  <c r="BM95" i="3"/>
  <c r="BM87" i="3"/>
  <c r="BM79" i="3"/>
  <c r="BM71" i="3"/>
  <c r="BM63" i="3"/>
  <c r="BM55" i="3"/>
  <c r="BM47" i="3"/>
  <c r="BM39" i="3"/>
  <c r="BM31" i="3"/>
  <c r="BM23" i="3"/>
  <c r="BM15" i="3"/>
  <c r="BM1006" i="3"/>
  <c r="BM998" i="3"/>
  <c r="BM990" i="3"/>
  <c r="BM982" i="3"/>
  <c r="BM974" i="3"/>
  <c r="BM966" i="3"/>
  <c r="BM958" i="3"/>
  <c r="BM950" i="3"/>
  <c r="BM942" i="3"/>
  <c r="BM934" i="3"/>
  <c r="BM926" i="3"/>
  <c r="BM918" i="3"/>
  <c r="BM910" i="3"/>
  <c r="BM902" i="3"/>
  <c r="BM894" i="3"/>
  <c r="BM886" i="3"/>
  <c r="BM878" i="3"/>
  <c r="BM870" i="3"/>
  <c r="BM862" i="3"/>
  <c r="BM854" i="3"/>
  <c r="BM846" i="3"/>
  <c r="BM838" i="3"/>
  <c r="BM830" i="3"/>
  <c r="BM822" i="3"/>
  <c r="BM814" i="3"/>
  <c r="BM806" i="3"/>
  <c r="BM798" i="3"/>
  <c r="BM790" i="3"/>
  <c r="BM782" i="3"/>
  <c r="BM774" i="3"/>
  <c r="BM766" i="3"/>
  <c r="BM758" i="3"/>
  <c r="BM750" i="3"/>
  <c r="BM742" i="3"/>
  <c r="BM734" i="3"/>
  <c r="BM726" i="3"/>
  <c r="BM718" i="3"/>
  <c r="BM710" i="3"/>
  <c r="BM702" i="3"/>
  <c r="BM694" i="3"/>
  <c r="BM686" i="3"/>
  <c r="BM678" i="3"/>
  <c r="BM670" i="3"/>
  <c r="BM662" i="3"/>
  <c r="BM654" i="3"/>
  <c r="BM646" i="3"/>
  <c r="BM638" i="3"/>
  <c r="BM630" i="3"/>
  <c r="BM622" i="3"/>
  <c r="BM614" i="3"/>
  <c r="BM606" i="3"/>
  <c r="BM598" i="3"/>
  <c r="BM590" i="3"/>
  <c r="BM582" i="3"/>
  <c r="BM574" i="3"/>
  <c r="BM566" i="3"/>
  <c r="BM558" i="3"/>
  <c r="BM550" i="3"/>
  <c r="BM542" i="3"/>
  <c r="BM534" i="3"/>
  <c r="BM526" i="3"/>
  <c r="BM518" i="3"/>
  <c r="BM510" i="3"/>
  <c r="BM502" i="3"/>
  <c r="BM494" i="3"/>
  <c r="BM486" i="3"/>
  <c r="BM478" i="3"/>
  <c r="BM470" i="3"/>
  <c r="BM462" i="3"/>
  <c r="BM454" i="3"/>
  <c r="BM446" i="3"/>
  <c r="BM438" i="3"/>
  <c r="BM430" i="3"/>
  <c r="BM422" i="3"/>
  <c r="BM414" i="3"/>
  <c r="BM406" i="3"/>
  <c r="BM398" i="3"/>
  <c r="BM390" i="3"/>
  <c r="BM382" i="3"/>
  <c r="BM374" i="3"/>
  <c r="BM366" i="3"/>
  <c r="BM358" i="3"/>
  <c r="BM350" i="3"/>
  <c r="BM342" i="3"/>
  <c r="BM334" i="3"/>
  <c r="BM326" i="3"/>
  <c r="BM318" i="3"/>
  <c r="BM310" i="3"/>
  <c r="BM302" i="3"/>
  <c r="BM294" i="3"/>
  <c r="BM286" i="3"/>
  <c r="BM278" i="3"/>
  <c r="BM270" i="3"/>
  <c r="BM262" i="3"/>
  <c r="BM254" i="3"/>
  <c r="BM246" i="3"/>
  <c r="BM238" i="3"/>
  <c r="BM230" i="3"/>
  <c r="BM222" i="3"/>
  <c r="BM214" i="3"/>
  <c r="BM206" i="3"/>
  <c r="BM198" i="3"/>
  <c r="BM190" i="3"/>
  <c r="BM182" i="3"/>
  <c r="BM174" i="3"/>
  <c r="BM166" i="3"/>
  <c r="BM158" i="3"/>
  <c r="BM150" i="3"/>
  <c r="BM142" i="3"/>
  <c r="BM134" i="3"/>
  <c r="BM126" i="3"/>
  <c r="BM118" i="3"/>
  <c r="BM110" i="3"/>
  <c r="BM102" i="3"/>
  <c r="BM94" i="3"/>
  <c r="BM86" i="3"/>
  <c r="BM78" i="3"/>
  <c r="BM70" i="3"/>
  <c r="BM62" i="3"/>
  <c r="BM54" i="3"/>
  <c r="BM46" i="3"/>
  <c r="BM38" i="3"/>
  <c r="BM30" i="3"/>
  <c r="BM22" i="3"/>
  <c r="BM14" i="3"/>
  <c r="BM1002" i="3"/>
  <c r="BM992" i="3"/>
  <c r="BM980" i="3"/>
  <c r="BM970" i="3"/>
  <c r="BM960" i="3"/>
  <c r="BM948" i="3"/>
  <c r="BM938" i="3"/>
  <c r="BM928" i="3"/>
  <c r="BM916" i="3"/>
  <c r="BM906" i="3"/>
  <c r="BM896" i="3"/>
  <c r="BM884" i="3"/>
  <c r="BM874" i="3"/>
  <c r="BM864" i="3"/>
  <c r="BM852" i="3"/>
  <c r="BM842" i="3"/>
  <c r="BM832" i="3"/>
  <c r="BM820" i="3"/>
  <c r="BM810" i="3"/>
  <c r="BM800" i="3"/>
  <c r="BM788" i="3"/>
  <c r="BM778" i="3"/>
  <c r="BM768" i="3"/>
  <c r="BM756" i="3"/>
  <c r="BM746" i="3"/>
  <c r="BM736" i="3"/>
  <c r="BM724" i="3"/>
  <c r="BM714" i="3"/>
  <c r="BM704" i="3"/>
  <c r="BM692" i="3"/>
  <c r="BM682" i="3"/>
  <c r="BM672" i="3"/>
  <c r="BM660" i="3"/>
  <c r="BM650" i="3"/>
  <c r="BM640" i="3"/>
  <c r="BM628" i="3"/>
  <c r="BM618" i="3"/>
  <c r="BM608" i="3"/>
  <c r="BM596" i="3"/>
  <c r="BM586" i="3"/>
  <c r="BM576" i="3"/>
  <c r="BM564" i="3"/>
  <c r="BM554" i="3"/>
  <c r="BM544" i="3"/>
  <c r="BM532" i="3"/>
  <c r="BM522" i="3"/>
  <c r="BM512" i="3"/>
  <c r="BM500" i="3"/>
  <c r="BM490" i="3"/>
  <c r="BM480" i="3"/>
  <c r="BM468" i="3"/>
  <c r="BM458" i="3"/>
  <c r="BM448" i="3"/>
  <c r="BM436" i="3"/>
  <c r="BM426" i="3"/>
  <c r="BM416" i="3"/>
  <c r="BM404" i="3"/>
  <c r="BM394" i="3"/>
  <c r="BM384" i="3"/>
  <c r="BM372" i="3"/>
  <c r="BM362" i="3"/>
  <c r="BM352" i="3"/>
  <c r="BM340" i="3"/>
  <c r="BM330" i="3"/>
  <c r="BM320" i="3"/>
  <c r="BM308" i="3"/>
  <c r="BM298" i="3"/>
  <c r="BM288" i="3"/>
  <c r="BM276" i="3"/>
  <c r="BM266" i="3"/>
  <c r="BM256" i="3"/>
  <c r="BM244" i="3"/>
  <c r="BM234" i="3"/>
  <c r="BM224" i="3"/>
  <c r="BM212" i="3"/>
  <c r="BM202" i="3"/>
  <c r="BM192" i="3"/>
  <c r="BM180" i="3"/>
  <c r="BM170" i="3"/>
  <c r="BM160" i="3"/>
  <c r="BM148" i="3"/>
  <c r="BM138" i="3"/>
  <c r="BM128" i="3"/>
  <c r="BM116" i="3"/>
  <c r="BM106" i="3"/>
  <c r="BM96" i="3"/>
  <c r="BM84" i="3"/>
  <c r="BM74" i="3"/>
  <c r="BM64" i="3"/>
  <c r="BM52" i="3"/>
  <c r="BM42" i="3"/>
  <c r="BM32" i="3"/>
  <c r="BM20" i="3"/>
  <c r="BM11" i="3"/>
  <c r="BM1000" i="3"/>
  <c r="BM988" i="3"/>
  <c r="BM978" i="3"/>
  <c r="BM968" i="3"/>
  <c r="BM956" i="3"/>
  <c r="BM946" i="3"/>
  <c r="BM936" i="3"/>
  <c r="BM924" i="3"/>
  <c r="BM914" i="3"/>
  <c r="BM904" i="3"/>
  <c r="BM892" i="3"/>
  <c r="BM882" i="3"/>
  <c r="BM872" i="3"/>
  <c r="BM860" i="3"/>
  <c r="BM850" i="3"/>
  <c r="BM840" i="3"/>
  <c r="BM828" i="3"/>
  <c r="BM818" i="3"/>
  <c r="BM808" i="3"/>
  <c r="BM796" i="3"/>
  <c r="BM786" i="3"/>
  <c r="BM776" i="3"/>
  <c r="BM764" i="3"/>
  <c r="BM754" i="3"/>
  <c r="BM744" i="3"/>
  <c r="BM732" i="3"/>
  <c r="BM722" i="3"/>
  <c r="BM712" i="3"/>
  <c r="BM700" i="3"/>
  <c r="BM690" i="3"/>
  <c r="BM680" i="3"/>
  <c r="BM668" i="3"/>
  <c r="BM658" i="3"/>
  <c r="BM648" i="3"/>
  <c r="BM636" i="3"/>
  <c r="BM626" i="3"/>
  <c r="BM616" i="3"/>
  <c r="BM604" i="3"/>
  <c r="BM594" i="3"/>
  <c r="BM584" i="3"/>
  <c r="BM572" i="3"/>
  <c r="BM562" i="3"/>
  <c r="BM552" i="3"/>
  <c r="BM540" i="3"/>
  <c r="BM530" i="3"/>
  <c r="BM520" i="3"/>
  <c r="BM508" i="3"/>
  <c r="BM498" i="3"/>
  <c r="BM488" i="3"/>
  <c r="BM476" i="3"/>
  <c r="BM466" i="3"/>
  <c r="BM456" i="3"/>
  <c r="BM444" i="3"/>
  <c r="BM434" i="3"/>
  <c r="BM424" i="3"/>
  <c r="BM412" i="3"/>
  <c r="BM402" i="3"/>
  <c r="BM392" i="3"/>
  <c r="BM380" i="3"/>
  <c r="BM370" i="3"/>
  <c r="BM360" i="3"/>
  <c r="BM348" i="3"/>
  <c r="BM338" i="3"/>
  <c r="BM328" i="3"/>
  <c r="BM316" i="3"/>
  <c r="BM306" i="3"/>
  <c r="BM296" i="3"/>
  <c r="BM284" i="3"/>
  <c r="BM274" i="3"/>
  <c r="BM264" i="3"/>
  <c r="BM252" i="3"/>
  <c r="BM242" i="3"/>
  <c r="BM232" i="3"/>
  <c r="BM220" i="3"/>
  <c r="BM210" i="3"/>
  <c r="BM200" i="3"/>
  <c r="BM188" i="3"/>
  <c r="BM178" i="3"/>
  <c r="BM168" i="3"/>
  <c r="BM156" i="3"/>
  <c r="BM146" i="3"/>
  <c r="BM136" i="3"/>
  <c r="BM124" i="3"/>
  <c r="BM114" i="3"/>
  <c r="BM104" i="3"/>
  <c r="BM92" i="3"/>
  <c r="BM82" i="3"/>
  <c r="BM72" i="3"/>
  <c r="BM60" i="3"/>
  <c r="BM50" i="3"/>
  <c r="BM40" i="3"/>
  <c r="BM28" i="3"/>
  <c r="BM18" i="3"/>
  <c r="BM1004" i="3"/>
  <c r="BM994" i="3"/>
  <c r="BM984" i="3"/>
  <c r="BM972" i="3"/>
  <c r="BM962" i="3"/>
  <c r="BM952" i="3"/>
  <c r="BM940" i="3"/>
  <c r="BM930" i="3"/>
  <c r="BM920" i="3"/>
  <c r="BM908" i="3"/>
  <c r="BM898" i="3"/>
  <c r="BM888" i="3"/>
  <c r="BM876" i="3"/>
  <c r="BM866" i="3"/>
  <c r="BM856" i="3"/>
  <c r="BM844" i="3"/>
  <c r="BM834" i="3"/>
  <c r="BM824" i="3"/>
  <c r="BM812" i="3"/>
  <c r="BM802" i="3"/>
  <c r="BM792" i="3"/>
  <c r="BM780" i="3"/>
  <c r="BM770" i="3"/>
  <c r="BM760" i="3"/>
  <c r="BM748" i="3"/>
  <c r="BM738" i="3"/>
  <c r="BM728" i="3"/>
  <c r="BM716" i="3"/>
  <c r="BM706" i="3"/>
  <c r="BM696" i="3"/>
  <c r="BM684" i="3"/>
  <c r="BM674" i="3"/>
  <c r="BM664" i="3"/>
  <c r="BM652" i="3"/>
  <c r="BM642" i="3"/>
  <c r="BM632" i="3"/>
  <c r="BM620" i="3"/>
  <c r="BM610" i="3"/>
  <c r="BM600" i="3"/>
  <c r="BM588" i="3"/>
  <c r="BM578" i="3"/>
  <c r="BM568" i="3"/>
  <c r="BM556" i="3"/>
  <c r="BM546" i="3"/>
  <c r="BM536" i="3"/>
  <c r="BM524" i="3"/>
  <c r="BM514" i="3"/>
  <c r="BM504" i="3"/>
  <c r="BM492" i="3"/>
  <c r="BM482" i="3"/>
  <c r="BM472" i="3"/>
  <c r="BM460" i="3"/>
  <c r="BM450" i="3"/>
  <c r="BM440" i="3"/>
  <c r="BM428" i="3"/>
  <c r="BM418" i="3"/>
  <c r="BM408" i="3"/>
  <c r="BM396" i="3"/>
  <c r="BM386" i="3"/>
  <c r="BM376" i="3"/>
  <c r="BM364" i="3"/>
  <c r="BM354" i="3"/>
  <c r="BM344" i="3"/>
  <c r="BM332" i="3"/>
  <c r="BM322" i="3"/>
  <c r="BM312" i="3"/>
  <c r="BM300" i="3"/>
  <c r="BM290" i="3"/>
  <c r="BM280" i="3"/>
  <c r="BM268" i="3"/>
  <c r="BM258" i="3"/>
  <c r="BM248" i="3"/>
  <c r="BM236" i="3"/>
  <c r="BM226" i="3"/>
  <c r="BM216" i="3"/>
  <c r="BM204" i="3"/>
  <c r="BM194" i="3"/>
  <c r="BM184" i="3"/>
  <c r="BM172" i="3"/>
  <c r="BM162" i="3"/>
  <c r="BM152" i="3"/>
  <c r="BM140" i="3"/>
  <c r="BM130" i="3"/>
  <c r="BM120" i="3"/>
  <c r="BM108" i="3"/>
  <c r="BM98" i="3"/>
  <c r="BM88" i="3"/>
  <c r="BM76" i="3"/>
  <c r="BM66" i="3"/>
  <c r="BM56" i="3"/>
  <c r="BM44" i="3"/>
  <c r="BM34" i="3"/>
  <c r="BM24" i="3"/>
  <c r="BM12" i="3"/>
  <c r="BM997" i="3"/>
  <c r="BM981" i="3"/>
  <c r="BM964" i="3"/>
  <c r="BM947" i="3"/>
  <c r="BM931" i="3"/>
  <c r="BM913" i="3"/>
  <c r="BM897" i="3"/>
  <c r="BM880" i="3"/>
  <c r="BM861" i="3"/>
  <c r="BM845" i="3"/>
  <c r="BM827" i="3"/>
  <c r="BM811" i="3"/>
  <c r="BM794" i="3"/>
  <c r="BM777" i="3"/>
  <c r="BM761" i="3"/>
  <c r="BM741" i="3"/>
  <c r="BM725" i="3"/>
  <c r="BM708" i="3"/>
  <c r="BM691" i="3"/>
  <c r="BM675" i="3"/>
  <c r="BM657" i="3"/>
  <c r="BM641" i="3"/>
  <c r="BM624" i="3"/>
  <c r="BM605" i="3"/>
  <c r="BM589" i="3"/>
  <c r="BM571" i="3"/>
  <c r="BM555" i="3"/>
  <c r="BM538" i="3"/>
  <c r="BM521" i="3"/>
  <c r="BM505" i="3"/>
  <c r="BM485" i="3"/>
  <c r="BM469" i="3"/>
  <c r="BM452" i="3"/>
  <c r="BM435" i="3"/>
  <c r="BM419" i="3"/>
  <c r="BM401" i="3"/>
  <c r="BM385" i="3"/>
  <c r="BM368" i="3"/>
  <c r="BM349" i="3"/>
  <c r="BM333" i="3"/>
  <c r="BM315" i="3"/>
  <c r="BM299" i="3"/>
  <c r="BM282" i="3"/>
  <c r="BM265" i="3"/>
  <c r="BM249" i="3"/>
  <c r="BM229" i="3"/>
  <c r="BM213" i="3"/>
  <c r="BM196" i="3"/>
  <c r="BM179" i="3"/>
  <c r="BM163" i="3"/>
  <c r="BM145" i="3"/>
  <c r="BM129" i="3"/>
  <c r="BM112" i="3"/>
  <c r="BM93" i="3"/>
  <c r="BM77" i="3"/>
  <c r="BM59" i="3"/>
  <c r="BM43" i="3"/>
  <c r="BM26" i="3"/>
  <c r="BM1009" i="3"/>
  <c r="BM993" i="3"/>
  <c r="BM976" i="3"/>
  <c r="BM957" i="3"/>
  <c r="BM941" i="3"/>
  <c r="BM923" i="3"/>
  <c r="BM907" i="3"/>
  <c r="BM890" i="3"/>
  <c r="BM873" i="3"/>
  <c r="BM857" i="3"/>
  <c r="BM837" i="3"/>
  <c r="BM821" i="3"/>
  <c r="BM804" i="3"/>
  <c r="BM787" i="3"/>
  <c r="BM771" i="3"/>
  <c r="BM753" i="3"/>
  <c r="BM737" i="3"/>
  <c r="BM720" i="3"/>
  <c r="BM701" i="3"/>
  <c r="BM685" i="3"/>
  <c r="BM667" i="3"/>
  <c r="BM651" i="3"/>
  <c r="BM634" i="3"/>
  <c r="BM617" i="3"/>
  <c r="BM601" i="3"/>
  <c r="BM581" i="3"/>
  <c r="BM565" i="3"/>
  <c r="BM548" i="3"/>
  <c r="BM531" i="3"/>
  <c r="BM515" i="3"/>
  <c r="BM497" i="3"/>
  <c r="BM481" i="3"/>
  <c r="BM464" i="3"/>
  <c r="BM445" i="3"/>
  <c r="BM429" i="3"/>
  <c r="BM411" i="3"/>
  <c r="BM395" i="3"/>
  <c r="BM378" i="3"/>
  <c r="BM361" i="3"/>
  <c r="BM345" i="3"/>
  <c r="BM325" i="3"/>
  <c r="BM309" i="3"/>
  <c r="BM292" i="3"/>
  <c r="BM275" i="3"/>
  <c r="BM259" i="3"/>
  <c r="BM241" i="3"/>
  <c r="BM225" i="3"/>
  <c r="BM208" i="3"/>
  <c r="BM189" i="3"/>
  <c r="BM173" i="3"/>
  <c r="BM155" i="3"/>
  <c r="BM139" i="3"/>
  <c r="BM122" i="3"/>
  <c r="BM105" i="3"/>
  <c r="BM89" i="3"/>
  <c r="BM69" i="3"/>
  <c r="BM53" i="3"/>
  <c r="BM36" i="3"/>
  <c r="BM19" i="3"/>
  <c r="BM995" i="3"/>
  <c r="BM971" i="3"/>
  <c r="BM949" i="3"/>
  <c r="BM925" i="3"/>
  <c r="BM901" i="3"/>
  <c r="BM881" i="3"/>
  <c r="BM858" i="3"/>
  <c r="BM835" i="3"/>
  <c r="BM813" i="3"/>
  <c r="BM789" i="3"/>
  <c r="BM765" i="3"/>
  <c r="BM745" i="3"/>
  <c r="BM721" i="3"/>
  <c r="BM698" i="3"/>
  <c r="BM676" i="3"/>
  <c r="BM653" i="3"/>
  <c r="BM629" i="3"/>
  <c r="BM609" i="3"/>
  <c r="BM585" i="3"/>
  <c r="BM561" i="3"/>
  <c r="BM539" i="3"/>
  <c r="BM516" i="3"/>
  <c r="BM493" i="3"/>
  <c r="BM473" i="3"/>
  <c r="BM449" i="3"/>
  <c r="BM425" i="3"/>
  <c r="BM403" i="3"/>
  <c r="BM379" i="3"/>
  <c r="BM356" i="3"/>
  <c r="BM336" i="3"/>
  <c r="BM313" i="3"/>
  <c r="BM289" i="3"/>
  <c r="BM267" i="3"/>
  <c r="BM243" i="3"/>
  <c r="BM219" i="3"/>
  <c r="BM197" i="3"/>
  <c r="BM176" i="3"/>
  <c r="BM153" i="3"/>
  <c r="BM131" i="3"/>
  <c r="BM107" i="3"/>
  <c r="BM83" i="3"/>
  <c r="BM61" i="3"/>
  <c r="BM37" i="3"/>
  <c r="BM16" i="3"/>
  <c r="BM989" i="3"/>
  <c r="BM969" i="3"/>
  <c r="BM945" i="3"/>
  <c r="BM922" i="3"/>
  <c r="BM900" i="3"/>
  <c r="BM877" i="3"/>
  <c r="BM853" i="3"/>
  <c r="BM833" i="3"/>
  <c r="BM809" i="3"/>
  <c r="BM785" i="3"/>
  <c r="BM763" i="3"/>
  <c r="BM740" i="3"/>
  <c r="BM717" i="3"/>
  <c r="BM697" i="3"/>
  <c r="BM673" i="3"/>
  <c r="BM649" i="3"/>
  <c r="BM627" i="3"/>
  <c r="BM603" i="3"/>
  <c r="BM580" i="3"/>
  <c r="BM560" i="3"/>
  <c r="BM537" i="3"/>
  <c r="BM513" i="3"/>
  <c r="BM491" i="3"/>
  <c r="BM467" i="3"/>
  <c r="BM443" i="3"/>
  <c r="BM421" i="3"/>
  <c r="BM400" i="3"/>
  <c r="BM377" i="3"/>
  <c r="BM355" i="3"/>
  <c r="BM331" i="3"/>
  <c r="BM307" i="3"/>
  <c r="BM285" i="3"/>
  <c r="BM261" i="3"/>
  <c r="BM240" i="3"/>
  <c r="BM218" i="3"/>
  <c r="BM195" i="3"/>
  <c r="BM171" i="3"/>
  <c r="BM149" i="3"/>
  <c r="BM125" i="3"/>
  <c r="BM101" i="3"/>
  <c r="BM81" i="3"/>
  <c r="BM58" i="3"/>
  <c r="BM35" i="3"/>
  <c r="BM13" i="3"/>
  <c r="BM987" i="3"/>
  <c r="BM965" i="3"/>
  <c r="BM944" i="3"/>
  <c r="BM921" i="3"/>
  <c r="BM899" i="3"/>
  <c r="BM875" i="3"/>
  <c r="BM851" i="3"/>
  <c r="BM829" i="3"/>
  <c r="BM805" i="3"/>
  <c r="BM784" i="3"/>
  <c r="BM762" i="3"/>
  <c r="BM739" i="3"/>
  <c r="BM715" i="3"/>
  <c r="BM693" i="3"/>
  <c r="BM669" i="3"/>
  <c r="BM645" i="3"/>
  <c r="BM625" i="3"/>
  <c r="BM602" i="3"/>
  <c r="BM579" i="3"/>
  <c r="BM557" i="3"/>
  <c r="BM533" i="3"/>
  <c r="BM509" i="3"/>
  <c r="BM489" i="3"/>
  <c r="BM465" i="3"/>
  <c r="BM442" i="3"/>
  <c r="BM420" i="3"/>
  <c r="BM397" i="3"/>
  <c r="BM373" i="3"/>
  <c r="BM353" i="3"/>
  <c r="BM329" i="3"/>
  <c r="BM305" i="3"/>
  <c r="BM283" i="3"/>
  <c r="BM260" i="3"/>
  <c r="BM237" i="3"/>
  <c r="BM217" i="3"/>
  <c r="BM193" i="3"/>
  <c r="BM169" i="3"/>
  <c r="BM147" i="3"/>
  <c r="BM123" i="3"/>
  <c r="BM100" i="3"/>
  <c r="BM80" i="3"/>
  <c r="BM57" i="3"/>
  <c r="BM33" i="3"/>
  <c r="BM1008" i="3"/>
  <c r="BM986" i="3"/>
  <c r="BM963" i="3"/>
  <c r="BM939" i="3"/>
  <c r="BM917" i="3"/>
  <c r="BM893" i="3"/>
  <c r="BM869" i="3"/>
  <c r="BM849" i="3"/>
  <c r="BM826" i="3"/>
  <c r="BM803" i="3"/>
  <c r="BM781" i="3"/>
  <c r="BM757" i="3"/>
  <c r="BM733" i="3"/>
  <c r="BM713" i="3"/>
  <c r="BM689" i="3"/>
  <c r="BM666" i="3"/>
  <c r="BM644" i="3"/>
  <c r="BM621" i="3"/>
  <c r="BM597" i="3"/>
  <c r="BM577" i="3"/>
  <c r="BM553" i="3"/>
  <c r="BM529" i="3"/>
  <c r="BM507" i="3"/>
  <c r="BM484" i="3"/>
  <c r="BM461" i="3"/>
  <c r="BM441" i="3"/>
  <c r="BM417" i="3"/>
  <c r="BM393" i="3"/>
  <c r="BM371" i="3"/>
  <c r="BM347" i="3"/>
  <c r="BM324" i="3"/>
  <c r="BM304" i="3"/>
  <c r="BM281" i="3"/>
  <c r="BM257" i="3"/>
  <c r="BM235" i="3"/>
  <c r="BM211" i="3"/>
  <c r="BM187" i="3"/>
  <c r="BM165" i="3"/>
  <c r="BM144" i="3"/>
  <c r="BM121" i="3"/>
  <c r="BM99" i="3"/>
  <c r="BM75" i="3"/>
  <c r="BM51" i="3"/>
  <c r="BM29" i="3"/>
  <c r="BM1005" i="3"/>
  <c r="BM985" i="3"/>
  <c r="BM961" i="3"/>
  <c r="BM937" i="3"/>
  <c r="BM915" i="3"/>
  <c r="BM891" i="3"/>
  <c r="BM868" i="3"/>
  <c r="BM848" i="3"/>
  <c r="BM825" i="3"/>
  <c r="BM801" i="3"/>
  <c r="BM779" i="3"/>
  <c r="BM755" i="3"/>
  <c r="BM731" i="3"/>
  <c r="BM709" i="3"/>
  <c r="BM688" i="3"/>
  <c r="BM665" i="3"/>
  <c r="BM643" i="3"/>
  <c r="BM619" i="3"/>
  <c r="BM595" i="3"/>
  <c r="BM573" i="3"/>
  <c r="BM549" i="3"/>
  <c r="BM528" i="3"/>
  <c r="BM506" i="3"/>
  <c r="BM483" i="3"/>
  <c r="BM459" i="3"/>
  <c r="BM437" i="3"/>
  <c r="BM413" i="3"/>
  <c r="BM389" i="3"/>
  <c r="BM369" i="3"/>
  <c r="BM346" i="3"/>
  <c r="BM323" i="3"/>
  <c r="BM301" i="3"/>
  <c r="BM277" i="3"/>
  <c r="BM253" i="3"/>
  <c r="BM233" i="3"/>
  <c r="BM209" i="3"/>
  <c r="BM186" i="3"/>
  <c r="BM164" i="3"/>
  <c r="BM141" i="3"/>
  <c r="BM117" i="3"/>
  <c r="BM97" i="3"/>
  <c r="BM73" i="3"/>
  <c r="BM49" i="3"/>
  <c r="BM27" i="3"/>
  <c r="BM1003" i="3"/>
  <c r="BM979" i="3"/>
  <c r="BM955" i="3"/>
  <c r="BM933" i="3"/>
  <c r="BM912" i="3"/>
  <c r="BM889" i="3"/>
  <c r="BM867" i="3"/>
  <c r="BM843" i="3"/>
  <c r="BM819" i="3"/>
  <c r="BM797" i="3"/>
  <c r="BM773" i="3"/>
  <c r="BM752" i="3"/>
  <c r="BM730" i="3"/>
  <c r="BM707" i="3"/>
  <c r="BM683" i="3"/>
  <c r="BM661" i="3"/>
  <c r="BM637" i="3"/>
  <c r="BM613" i="3"/>
  <c r="BM593" i="3"/>
  <c r="BM570" i="3"/>
  <c r="BM547" i="3"/>
  <c r="BM525" i="3"/>
  <c r="BM501" i="3"/>
  <c r="BM477" i="3"/>
  <c r="BM457" i="3"/>
  <c r="BM433" i="3"/>
  <c r="BM410" i="3"/>
  <c r="BM388" i="3"/>
  <c r="BM365" i="3"/>
  <c r="BM341" i="3"/>
  <c r="BM321" i="3"/>
  <c r="BM297" i="3"/>
  <c r="BM273" i="3"/>
  <c r="BM251" i="3"/>
  <c r="BM228" i="3"/>
  <c r="BM205" i="3"/>
  <c r="BM185" i="3"/>
  <c r="BM161" i="3"/>
  <c r="BM137" i="3"/>
  <c r="BM115" i="3"/>
  <c r="BM91" i="3"/>
  <c r="BM68" i="3"/>
  <c r="BM48" i="3"/>
  <c r="BM25" i="3"/>
  <c r="BM1001" i="3"/>
  <c r="BM977" i="3"/>
  <c r="BM954" i="3"/>
  <c r="BM932" i="3"/>
  <c r="BM909" i="3"/>
  <c r="BM885" i="3"/>
  <c r="BM865" i="3"/>
  <c r="BM841" i="3"/>
  <c r="BM817" i="3"/>
  <c r="BM795" i="3"/>
  <c r="BM772" i="3"/>
  <c r="BM749" i="3"/>
  <c r="BM729" i="3"/>
  <c r="BM705" i="3"/>
  <c r="BM681" i="3"/>
  <c r="BM659" i="3"/>
  <c r="BM635" i="3"/>
  <c r="BM612" i="3"/>
  <c r="BM592" i="3"/>
  <c r="BM569" i="3"/>
  <c r="BM545" i="3"/>
  <c r="BM523" i="3"/>
  <c r="BM499" i="3"/>
  <c r="BM475" i="3"/>
  <c r="BM453" i="3"/>
  <c r="BM432" i="3"/>
  <c r="BM409" i="3"/>
  <c r="BM387" i="3"/>
  <c r="BM363" i="3"/>
  <c r="BM339" i="3"/>
  <c r="BM317" i="3"/>
  <c r="BM293" i="3"/>
  <c r="BM272" i="3"/>
  <c r="BM250" i="3"/>
  <c r="BM227" i="3"/>
  <c r="BM203" i="3"/>
  <c r="BM181" i="3"/>
  <c r="BM157" i="3"/>
  <c r="BM133" i="3"/>
  <c r="BM113" i="3"/>
  <c r="BM90" i="3"/>
  <c r="BM67" i="3"/>
  <c r="BM45" i="3"/>
  <c r="BM21" i="3"/>
  <c r="BM996" i="3"/>
  <c r="BM973" i="3"/>
  <c r="BM953" i="3"/>
  <c r="BM929" i="3"/>
  <c r="BM905" i="3"/>
  <c r="BM883" i="3"/>
  <c r="BM859" i="3"/>
  <c r="BM836" i="3"/>
  <c r="BM816" i="3"/>
  <c r="BM793" i="3"/>
  <c r="BM769" i="3"/>
  <c r="BM747" i="3"/>
  <c r="BM723" i="3"/>
  <c r="BM699" i="3"/>
  <c r="BM677" i="3"/>
  <c r="BM656" i="3"/>
  <c r="BM633" i="3"/>
  <c r="BM611" i="3"/>
  <c r="BM587" i="3"/>
  <c r="BM563" i="3"/>
  <c r="BM541" i="3"/>
  <c r="BM517" i="3"/>
  <c r="BM496" i="3"/>
  <c r="BM474" i="3"/>
  <c r="BM451" i="3"/>
  <c r="BM427" i="3"/>
  <c r="BM405" i="3"/>
  <c r="BM381" i="3"/>
  <c r="BM357" i="3"/>
  <c r="BM337" i="3"/>
  <c r="BM314" i="3"/>
  <c r="BM291" i="3"/>
  <c r="BM269" i="3"/>
  <c r="BM245" i="3"/>
  <c r="BM221" i="3"/>
  <c r="BM201" i="3"/>
  <c r="BM177" i="3"/>
  <c r="BM154" i="3"/>
  <c r="BM132" i="3"/>
  <c r="BM109" i="3"/>
  <c r="BM85" i="3"/>
  <c r="BM65" i="3"/>
  <c r="BM41" i="3"/>
  <c r="BM17" i="3"/>
  <c r="BT1007" i="3"/>
  <c r="BT999" i="3"/>
  <c r="BT991" i="3"/>
  <c r="BT983" i="3"/>
  <c r="BT975" i="3"/>
  <c r="BT967" i="3"/>
  <c r="BT959" i="3"/>
  <c r="BT951" i="3"/>
  <c r="BT943" i="3"/>
  <c r="BT935" i="3"/>
  <c r="BT927" i="3"/>
  <c r="BT919" i="3"/>
  <c r="BT911" i="3"/>
  <c r="BT903" i="3"/>
  <c r="BT895" i="3"/>
  <c r="BT887" i="3"/>
  <c r="BT879" i="3"/>
  <c r="BT871" i="3"/>
  <c r="BT863" i="3"/>
  <c r="BT855" i="3"/>
  <c r="BT847" i="3"/>
  <c r="BT839" i="3"/>
  <c r="BT831" i="3"/>
  <c r="BT823" i="3"/>
  <c r="BT815" i="3"/>
  <c r="BT807" i="3"/>
  <c r="BT799" i="3"/>
  <c r="BT791" i="3"/>
  <c r="BT783" i="3"/>
  <c r="BT775" i="3"/>
  <c r="BT767" i="3"/>
  <c r="BT759" i="3"/>
  <c r="BT751" i="3"/>
  <c r="BT743" i="3"/>
  <c r="BT735" i="3"/>
  <c r="BT727" i="3"/>
  <c r="BT719" i="3"/>
  <c r="BT711" i="3"/>
  <c r="BT703" i="3"/>
  <c r="BT695" i="3"/>
  <c r="BT687" i="3"/>
  <c r="BT679" i="3"/>
  <c r="BT671" i="3"/>
  <c r="BT663" i="3"/>
  <c r="BT655" i="3"/>
  <c r="BT647" i="3"/>
  <c r="BT639" i="3"/>
  <c r="BT631" i="3"/>
  <c r="BT623" i="3"/>
  <c r="BT615" i="3"/>
  <c r="BT607" i="3"/>
  <c r="BT599" i="3"/>
  <c r="BT591" i="3"/>
  <c r="BT583" i="3"/>
  <c r="BT575" i="3"/>
  <c r="BT567" i="3"/>
  <c r="BT559" i="3"/>
  <c r="BT551" i="3"/>
  <c r="BT543" i="3"/>
  <c r="BT535" i="3"/>
  <c r="BT527" i="3"/>
  <c r="BT519" i="3"/>
  <c r="BT511" i="3"/>
  <c r="BT503" i="3"/>
  <c r="BT495" i="3"/>
  <c r="BT487" i="3"/>
  <c r="BT479" i="3"/>
  <c r="BT471" i="3"/>
  <c r="BT463" i="3"/>
  <c r="BT455" i="3"/>
  <c r="BT447" i="3"/>
  <c r="BT439" i="3"/>
  <c r="BT431" i="3"/>
  <c r="BT423" i="3"/>
  <c r="BT415" i="3"/>
  <c r="BT407" i="3"/>
  <c r="BT399" i="3"/>
  <c r="BT391" i="3"/>
  <c r="BT383" i="3"/>
  <c r="BT375" i="3"/>
  <c r="BT367" i="3"/>
  <c r="BT359" i="3"/>
  <c r="BT351" i="3"/>
  <c r="BT343" i="3"/>
  <c r="BT335" i="3"/>
  <c r="BT327" i="3"/>
  <c r="BT319" i="3"/>
  <c r="BT311" i="3"/>
  <c r="BT303" i="3"/>
  <c r="BT295" i="3"/>
  <c r="BT287" i="3"/>
  <c r="BT279" i="3"/>
  <c r="BT271" i="3"/>
  <c r="BT263" i="3"/>
  <c r="BT255" i="3"/>
  <c r="BT247" i="3"/>
  <c r="BT239" i="3"/>
  <c r="BT231" i="3"/>
  <c r="BT223" i="3"/>
  <c r="BT215" i="3"/>
  <c r="BT207" i="3"/>
  <c r="BT199" i="3"/>
  <c r="BT191" i="3"/>
  <c r="BT183" i="3"/>
  <c r="BT175" i="3"/>
  <c r="BT167" i="3"/>
  <c r="BT159" i="3"/>
  <c r="BT151" i="3"/>
  <c r="BT143" i="3"/>
  <c r="BT135" i="3"/>
  <c r="BT127" i="3"/>
  <c r="BT119" i="3"/>
  <c r="BT111" i="3"/>
  <c r="BT103" i="3"/>
  <c r="BT95" i="3"/>
  <c r="BT87" i="3"/>
  <c r="BT79" i="3"/>
  <c r="BT71" i="3"/>
  <c r="BT63" i="3"/>
  <c r="BT55" i="3"/>
  <c r="BT47" i="3"/>
  <c r="BT39" i="3"/>
  <c r="BT31" i="3"/>
  <c r="BT23" i="3"/>
  <c r="BT15" i="3"/>
  <c r="BT1006" i="3"/>
  <c r="BT998" i="3"/>
  <c r="BT990" i="3"/>
  <c r="BT982" i="3"/>
  <c r="BT974" i="3"/>
  <c r="BT966" i="3"/>
  <c r="BT958" i="3"/>
  <c r="BT950" i="3"/>
  <c r="BT942" i="3"/>
  <c r="BT934" i="3"/>
  <c r="BT926" i="3"/>
  <c r="BT918" i="3"/>
  <c r="BT910" i="3"/>
  <c r="BT902" i="3"/>
  <c r="BT894" i="3"/>
  <c r="BT886" i="3"/>
  <c r="BT878" i="3"/>
  <c r="BT870" i="3"/>
  <c r="BT862" i="3"/>
  <c r="BT854" i="3"/>
  <c r="BT846" i="3"/>
  <c r="BT838" i="3"/>
  <c r="BT830" i="3"/>
  <c r="BT822" i="3"/>
  <c r="BT814" i="3"/>
  <c r="BT806" i="3"/>
  <c r="BT798" i="3"/>
  <c r="BT790" i="3"/>
  <c r="BT782" i="3"/>
  <c r="BT774" i="3"/>
  <c r="BT766" i="3"/>
  <c r="BT758" i="3"/>
  <c r="BT750" i="3"/>
  <c r="BT742" i="3"/>
  <c r="BT734" i="3"/>
  <c r="BT726" i="3"/>
  <c r="BT718" i="3"/>
  <c r="BT710" i="3"/>
  <c r="BT702" i="3"/>
  <c r="BT694" i="3"/>
  <c r="BT686" i="3"/>
  <c r="BT678" i="3"/>
  <c r="BT670" i="3"/>
  <c r="BT662" i="3"/>
  <c r="BT654" i="3"/>
  <c r="BT646" i="3"/>
  <c r="BT638" i="3"/>
  <c r="BT630" i="3"/>
  <c r="BT622" i="3"/>
  <c r="BT614" i="3"/>
  <c r="BT606" i="3"/>
  <c r="BT598" i="3"/>
  <c r="BT590" i="3"/>
  <c r="BT582" i="3"/>
  <c r="BT574" i="3"/>
  <c r="BT566" i="3"/>
  <c r="BT558" i="3"/>
  <c r="BT550" i="3"/>
  <c r="BT542" i="3"/>
  <c r="BT534" i="3"/>
  <c r="BT526" i="3"/>
  <c r="BT518" i="3"/>
  <c r="BT510" i="3"/>
  <c r="BT502" i="3"/>
  <c r="BT494" i="3"/>
  <c r="BT486" i="3"/>
  <c r="BT478" i="3"/>
  <c r="BT470" i="3"/>
  <c r="BT462" i="3"/>
  <c r="BT454" i="3"/>
  <c r="BT446" i="3"/>
  <c r="BT438" i="3"/>
  <c r="BT430" i="3"/>
  <c r="BT422" i="3"/>
  <c r="BT414" i="3"/>
  <c r="BT406" i="3"/>
  <c r="BT398" i="3"/>
  <c r="BT390" i="3"/>
  <c r="BT382" i="3"/>
  <c r="BT374" i="3"/>
  <c r="BT366" i="3"/>
  <c r="BT358" i="3"/>
  <c r="BT350" i="3"/>
  <c r="BT342" i="3"/>
  <c r="BT334" i="3"/>
  <c r="BT326" i="3"/>
  <c r="BT318" i="3"/>
  <c r="BT310" i="3"/>
  <c r="BT302" i="3"/>
  <c r="BT294" i="3"/>
  <c r="BT286" i="3"/>
  <c r="BT278" i="3"/>
  <c r="BT270" i="3"/>
  <c r="BT262" i="3"/>
  <c r="BT254" i="3"/>
  <c r="BT246" i="3"/>
  <c r="BT238" i="3"/>
  <c r="BT230" i="3"/>
  <c r="BT222" i="3"/>
  <c r="BT214" i="3"/>
  <c r="BT206" i="3"/>
  <c r="BT198" i="3"/>
  <c r="BT190" i="3"/>
  <c r="BT182" i="3"/>
  <c r="BT174" i="3"/>
  <c r="BT166" i="3"/>
  <c r="BT158" i="3"/>
  <c r="BT150" i="3"/>
  <c r="BT142" i="3"/>
  <c r="BT134" i="3"/>
  <c r="BT126" i="3"/>
  <c r="BT118" i="3"/>
  <c r="BT110" i="3"/>
  <c r="BT102" i="3"/>
  <c r="BT94" i="3"/>
  <c r="BT86" i="3"/>
  <c r="BT78" i="3"/>
  <c r="BT70" i="3"/>
  <c r="BT62" i="3"/>
  <c r="BT54" i="3"/>
  <c r="BT46" i="3"/>
  <c r="BT38" i="3"/>
  <c r="BT30" i="3"/>
  <c r="BT22" i="3"/>
  <c r="BT14" i="3"/>
  <c r="BT1000" i="3"/>
  <c r="BT988" i="3"/>
  <c r="BT978" i="3"/>
  <c r="BT968" i="3"/>
  <c r="BT956" i="3"/>
  <c r="BT946" i="3"/>
  <c r="BT936" i="3"/>
  <c r="BT924" i="3"/>
  <c r="BT914" i="3"/>
  <c r="BT904" i="3"/>
  <c r="BT892" i="3"/>
  <c r="BT882" i="3"/>
  <c r="BT872" i="3"/>
  <c r="BT860" i="3"/>
  <c r="BT850" i="3"/>
  <c r="BT840" i="3"/>
  <c r="BT828" i="3"/>
  <c r="BT818" i="3"/>
  <c r="BT808" i="3"/>
  <c r="BT796" i="3"/>
  <c r="BT786" i="3"/>
  <c r="BT776" i="3"/>
  <c r="BT764" i="3"/>
  <c r="BT754" i="3"/>
  <c r="BT744" i="3"/>
  <c r="BT732" i="3"/>
  <c r="BT722" i="3"/>
  <c r="BT712" i="3"/>
  <c r="BT700" i="3"/>
  <c r="BT690" i="3"/>
  <c r="BT680" i="3"/>
  <c r="BT668" i="3"/>
  <c r="BT658" i="3"/>
  <c r="BT648" i="3"/>
  <c r="BT636" i="3"/>
  <c r="BT626" i="3"/>
  <c r="BT616" i="3"/>
  <c r="BT604" i="3"/>
  <c r="BT594" i="3"/>
  <c r="BT584" i="3"/>
  <c r="BT572" i="3"/>
  <c r="BT562" i="3"/>
  <c r="BT552" i="3"/>
  <c r="BT540" i="3"/>
  <c r="BT530" i="3"/>
  <c r="BT520" i="3"/>
  <c r="BT508" i="3"/>
  <c r="BT498" i="3"/>
  <c r="BT488" i="3"/>
  <c r="BT476" i="3"/>
  <c r="BT466" i="3"/>
  <c r="BT456" i="3"/>
  <c r="BT444" i="3"/>
  <c r="BT434" i="3"/>
  <c r="BT424" i="3"/>
  <c r="BT412" i="3"/>
  <c r="BT402" i="3"/>
  <c r="BT392" i="3"/>
  <c r="BT380" i="3"/>
  <c r="BT370" i="3"/>
  <c r="BT360" i="3"/>
  <c r="BT348" i="3"/>
  <c r="BT338" i="3"/>
  <c r="BT328" i="3"/>
  <c r="BT316" i="3"/>
  <c r="BT306" i="3"/>
  <c r="BT296" i="3"/>
  <c r="BT284" i="3"/>
  <c r="BT274" i="3"/>
  <c r="BT264" i="3"/>
  <c r="BT252" i="3"/>
  <c r="BT242" i="3"/>
  <c r="BT232" i="3"/>
  <c r="BT220" i="3"/>
  <c r="BT210" i="3"/>
  <c r="BT200" i="3"/>
  <c r="BT188" i="3"/>
  <c r="BT178" i="3"/>
  <c r="BT168" i="3"/>
  <c r="BT156" i="3"/>
  <c r="BT146" i="3"/>
  <c r="BT136" i="3"/>
  <c r="BT124" i="3"/>
  <c r="BT114" i="3"/>
  <c r="BT104" i="3"/>
  <c r="BT92" i="3"/>
  <c r="BT82" i="3"/>
  <c r="BT72" i="3"/>
  <c r="BT60" i="3"/>
  <c r="BT50" i="3"/>
  <c r="BT40" i="3"/>
  <c r="BT28" i="3"/>
  <c r="BT18" i="3"/>
  <c r="BT1008" i="3"/>
  <c r="BT996" i="3"/>
  <c r="BT986" i="3"/>
  <c r="BT976" i="3"/>
  <c r="BT964" i="3"/>
  <c r="BT954" i="3"/>
  <c r="BT944" i="3"/>
  <c r="BT932" i="3"/>
  <c r="BT922" i="3"/>
  <c r="BT912" i="3"/>
  <c r="BT900" i="3"/>
  <c r="BT890" i="3"/>
  <c r="BT880" i="3"/>
  <c r="BT868" i="3"/>
  <c r="BT858" i="3"/>
  <c r="BT848" i="3"/>
  <c r="BT836" i="3"/>
  <c r="BT826" i="3"/>
  <c r="BT816" i="3"/>
  <c r="BT804" i="3"/>
  <c r="BT794" i="3"/>
  <c r="BT784" i="3"/>
  <c r="BT772" i="3"/>
  <c r="BT762" i="3"/>
  <c r="BT752" i="3"/>
  <c r="BT740" i="3"/>
  <c r="BT730" i="3"/>
  <c r="BT720" i="3"/>
  <c r="BT708" i="3"/>
  <c r="BT698" i="3"/>
  <c r="BT688" i="3"/>
  <c r="BT676" i="3"/>
  <c r="BT666" i="3"/>
  <c r="BT656" i="3"/>
  <c r="BT644" i="3"/>
  <c r="BT634" i="3"/>
  <c r="BT624" i="3"/>
  <c r="BT612" i="3"/>
  <c r="BT602" i="3"/>
  <c r="BT592" i="3"/>
  <c r="BT580" i="3"/>
  <c r="BT570" i="3"/>
  <c r="BT560" i="3"/>
  <c r="BT548" i="3"/>
  <c r="BT538" i="3"/>
  <c r="BT528" i="3"/>
  <c r="BT516" i="3"/>
  <c r="BT506" i="3"/>
  <c r="BT496" i="3"/>
  <c r="BT484" i="3"/>
  <c r="BT474" i="3"/>
  <c r="BT464" i="3"/>
  <c r="BT452" i="3"/>
  <c r="BT442" i="3"/>
  <c r="BT432" i="3"/>
  <c r="BT420" i="3"/>
  <c r="BT410" i="3"/>
  <c r="BT400" i="3"/>
  <c r="BT388" i="3"/>
  <c r="BT378" i="3"/>
  <c r="BT368" i="3"/>
  <c r="BT356" i="3"/>
  <c r="BT346" i="3"/>
  <c r="BT336" i="3"/>
  <c r="BT324" i="3"/>
  <c r="BT314" i="3"/>
  <c r="BT304" i="3"/>
  <c r="BT292" i="3"/>
  <c r="BT282" i="3"/>
  <c r="BT272" i="3"/>
  <c r="BT260" i="3"/>
  <c r="BT250" i="3"/>
  <c r="BT240" i="3"/>
  <c r="BT228" i="3"/>
  <c r="BT218" i="3"/>
  <c r="BT208" i="3"/>
  <c r="BT196" i="3"/>
  <c r="BT186" i="3"/>
  <c r="BT176" i="3"/>
  <c r="BT164" i="3"/>
  <c r="BT154" i="3"/>
  <c r="BT144" i="3"/>
  <c r="BT132" i="3"/>
  <c r="BT122" i="3"/>
  <c r="BT112" i="3"/>
  <c r="BT100" i="3"/>
  <c r="BT90" i="3"/>
  <c r="BT80" i="3"/>
  <c r="BT68" i="3"/>
  <c r="BT58" i="3"/>
  <c r="BT48" i="3"/>
  <c r="BT36" i="3"/>
  <c r="BT26" i="3"/>
  <c r="BT16" i="3"/>
  <c r="BT1002" i="3"/>
  <c r="BT992" i="3"/>
  <c r="BT980" i="3"/>
  <c r="BT970" i="3"/>
  <c r="BT960" i="3"/>
  <c r="BT948" i="3"/>
  <c r="BT938" i="3"/>
  <c r="BT928" i="3"/>
  <c r="BT916" i="3"/>
  <c r="BT906" i="3"/>
  <c r="BT896" i="3"/>
  <c r="BT884" i="3"/>
  <c r="BT874" i="3"/>
  <c r="BT864" i="3"/>
  <c r="BT852" i="3"/>
  <c r="BT842" i="3"/>
  <c r="BT832" i="3"/>
  <c r="BT820" i="3"/>
  <c r="BT810" i="3"/>
  <c r="BT800" i="3"/>
  <c r="BT788" i="3"/>
  <c r="BT778" i="3"/>
  <c r="BT768" i="3"/>
  <c r="BT756" i="3"/>
  <c r="BT746" i="3"/>
  <c r="BT736" i="3"/>
  <c r="BT724" i="3"/>
  <c r="BT714" i="3"/>
  <c r="BT704" i="3"/>
  <c r="BT692" i="3"/>
  <c r="BT682" i="3"/>
  <c r="BT672" i="3"/>
  <c r="BT660" i="3"/>
  <c r="BT650" i="3"/>
  <c r="BT640" i="3"/>
  <c r="BT628" i="3"/>
  <c r="BT618" i="3"/>
  <c r="BT608" i="3"/>
  <c r="BT596" i="3"/>
  <c r="BT586" i="3"/>
  <c r="BT576" i="3"/>
  <c r="BT564" i="3"/>
  <c r="BT554" i="3"/>
  <c r="BT544" i="3"/>
  <c r="BT532" i="3"/>
  <c r="BT522" i="3"/>
  <c r="BT512" i="3"/>
  <c r="BT500" i="3"/>
  <c r="BT490" i="3"/>
  <c r="BT480" i="3"/>
  <c r="BT468" i="3"/>
  <c r="BT458" i="3"/>
  <c r="BT448" i="3"/>
  <c r="BT436" i="3"/>
  <c r="BT426" i="3"/>
  <c r="BT416" i="3"/>
  <c r="BT404" i="3"/>
  <c r="BT394" i="3"/>
  <c r="BT384" i="3"/>
  <c r="BT372" i="3"/>
  <c r="BT362" i="3"/>
  <c r="BT352" i="3"/>
  <c r="BT340" i="3"/>
  <c r="BT330" i="3"/>
  <c r="BT320" i="3"/>
  <c r="BT308" i="3"/>
  <c r="BT298" i="3"/>
  <c r="BT288" i="3"/>
  <c r="BT276" i="3"/>
  <c r="BT266" i="3"/>
  <c r="BT256" i="3"/>
  <c r="BT244" i="3"/>
  <c r="BT234" i="3"/>
  <c r="BT224" i="3"/>
  <c r="BT212" i="3"/>
  <c r="BT202" i="3"/>
  <c r="BT192" i="3"/>
  <c r="BT180" i="3"/>
  <c r="BT170" i="3"/>
  <c r="BT160" i="3"/>
  <c r="BT148" i="3"/>
  <c r="BT138" i="3"/>
  <c r="BT128" i="3"/>
  <c r="BT116" i="3"/>
  <c r="BT106" i="3"/>
  <c r="BT96" i="3"/>
  <c r="BT84" i="3"/>
  <c r="BT74" i="3"/>
  <c r="BT64" i="3"/>
  <c r="BT52" i="3"/>
  <c r="BT42" i="3"/>
  <c r="BT32" i="3"/>
  <c r="BT20" i="3"/>
  <c r="BT11" i="3"/>
  <c r="BT995" i="3"/>
  <c r="BT979" i="3"/>
  <c r="BT962" i="3"/>
  <c r="BT945" i="3"/>
  <c r="BT929" i="3"/>
  <c r="BT909" i="3"/>
  <c r="BT893" i="3"/>
  <c r="BT876" i="3"/>
  <c r="BT859" i="3"/>
  <c r="BT843" i="3"/>
  <c r="BT825" i="3"/>
  <c r="BT809" i="3"/>
  <c r="BT792" i="3"/>
  <c r="BT773" i="3"/>
  <c r="BT757" i="3"/>
  <c r="BT739" i="3"/>
  <c r="BT723" i="3"/>
  <c r="BT706" i="3"/>
  <c r="BT689" i="3"/>
  <c r="BT673" i="3"/>
  <c r="BT653" i="3"/>
  <c r="BT637" i="3"/>
  <c r="BT620" i="3"/>
  <c r="BT603" i="3"/>
  <c r="BT587" i="3"/>
  <c r="BT569" i="3"/>
  <c r="BT553" i="3"/>
  <c r="BT536" i="3"/>
  <c r="BT517" i="3"/>
  <c r="BT501" i="3"/>
  <c r="BT483" i="3"/>
  <c r="BT467" i="3"/>
  <c r="BT450" i="3"/>
  <c r="BT433" i="3"/>
  <c r="BT417" i="3"/>
  <c r="BT397" i="3"/>
  <c r="BT381" i="3"/>
  <c r="BT364" i="3"/>
  <c r="BT347" i="3"/>
  <c r="BT331" i="3"/>
  <c r="BT313" i="3"/>
  <c r="BT297" i="3"/>
  <c r="BT280" i="3"/>
  <c r="BT261" i="3"/>
  <c r="BT245" i="3"/>
  <c r="BT227" i="3"/>
  <c r="BT211" i="3"/>
  <c r="BT194" i="3"/>
  <c r="BT177" i="3"/>
  <c r="BT161" i="3"/>
  <c r="BT141" i="3"/>
  <c r="BT125" i="3"/>
  <c r="BT108" i="3"/>
  <c r="BT91" i="3"/>
  <c r="BT75" i="3"/>
  <c r="BT57" i="3"/>
  <c r="BT41" i="3"/>
  <c r="BT24" i="3"/>
  <c r="BT994" i="3"/>
  <c r="BT977" i="3"/>
  <c r="BT961" i="3"/>
  <c r="BT941" i="3"/>
  <c r="BT925" i="3"/>
  <c r="BT908" i="3"/>
  <c r="BT891" i="3"/>
  <c r="BT875" i="3"/>
  <c r="BT857" i="3"/>
  <c r="BT841" i="3"/>
  <c r="BT824" i="3"/>
  <c r="BT805" i="3"/>
  <c r="BT789" i="3"/>
  <c r="BT771" i="3"/>
  <c r="BT755" i="3"/>
  <c r="BT738" i="3"/>
  <c r="BT721" i="3"/>
  <c r="BT705" i="3"/>
  <c r="BT685" i="3"/>
  <c r="BT669" i="3"/>
  <c r="BT652" i="3"/>
  <c r="BT635" i="3"/>
  <c r="BT619" i="3"/>
  <c r="BT601" i="3"/>
  <c r="BT585" i="3"/>
  <c r="BT568" i="3"/>
  <c r="BT549" i="3"/>
  <c r="BT533" i="3"/>
  <c r="BT515" i="3"/>
  <c r="BT499" i="3"/>
  <c r="BT482" i="3"/>
  <c r="BT465" i="3"/>
  <c r="BT449" i="3"/>
  <c r="BT429" i="3"/>
  <c r="BT413" i="3"/>
  <c r="BT396" i="3"/>
  <c r="BT379" i="3"/>
  <c r="BT363" i="3"/>
  <c r="BT345" i="3"/>
  <c r="BT329" i="3"/>
  <c r="BT312" i="3"/>
  <c r="BT293" i="3"/>
  <c r="BT277" i="3"/>
  <c r="BT259" i="3"/>
  <c r="BT243" i="3"/>
  <c r="BT226" i="3"/>
  <c r="BT209" i="3"/>
  <c r="BT193" i="3"/>
  <c r="BT173" i="3"/>
  <c r="BT157" i="3"/>
  <c r="BT140" i="3"/>
  <c r="BT123" i="3"/>
  <c r="BT107" i="3"/>
  <c r="BT89" i="3"/>
  <c r="BT73" i="3"/>
  <c r="BT56" i="3"/>
  <c r="BT37" i="3"/>
  <c r="BT21" i="3"/>
  <c r="BT1009" i="3"/>
  <c r="BT993" i="3"/>
  <c r="BT973" i="3"/>
  <c r="BT957" i="3"/>
  <c r="BT940" i="3"/>
  <c r="BT923" i="3"/>
  <c r="BT907" i="3"/>
  <c r="BT889" i="3"/>
  <c r="BT873" i="3"/>
  <c r="BT856" i="3"/>
  <c r="BT837" i="3"/>
  <c r="BT821" i="3"/>
  <c r="BT803" i="3"/>
  <c r="BT787" i="3"/>
  <c r="BT770" i="3"/>
  <c r="BT753" i="3"/>
  <c r="BT737" i="3"/>
  <c r="BT717" i="3"/>
  <c r="BT701" i="3"/>
  <c r="BT684" i="3"/>
  <c r="BT667" i="3"/>
  <c r="BT651" i="3"/>
  <c r="BT633" i="3"/>
  <c r="BT617" i="3"/>
  <c r="BT600" i="3"/>
  <c r="BT581" i="3"/>
  <c r="BT565" i="3"/>
  <c r="BT547" i="3"/>
  <c r="BT531" i="3"/>
  <c r="BT514" i="3"/>
  <c r="BT497" i="3"/>
  <c r="BT481" i="3"/>
  <c r="BT461" i="3"/>
  <c r="BT445" i="3"/>
  <c r="BT428" i="3"/>
  <c r="BT411" i="3"/>
  <c r="BT395" i="3"/>
  <c r="BT377" i="3"/>
  <c r="BT361" i="3"/>
  <c r="BT344" i="3"/>
  <c r="BT325" i="3"/>
  <c r="BT309" i="3"/>
  <c r="BT291" i="3"/>
  <c r="BT275" i="3"/>
  <c r="BT258" i="3"/>
  <c r="BT241" i="3"/>
  <c r="BT225" i="3"/>
  <c r="BT205" i="3"/>
  <c r="BT189" i="3"/>
  <c r="BT172" i="3"/>
  <c r="BT155" i="3"/>
  <c r="BT139" i="3"/>
  <c r="BT121" i="3"/>
  <c r="BT105" i="3"/>
  <c r="BT88" i="3"/>
  <c r="BT69" i="3"/>
  <c r="BT53" i="3"/>
  <c r="BT35" i="3"/>
  <c r="BT19" i="3"/>
  <c r="BT1005" i="3"/>
  <c r="BT989" i="3"/>
  <c r="BT972" i="3"/>
  <c r="BT955" i="3"/>
  <c r="BT939" i="3"/>
  <c r="BT921" i="3"/>
  <c r="BT905" i="3"/>
  <c r="BT888" i="3"/>
  <c r="BT869" i="3"/>
  <c r="BT853" i="3"/>
  <c r="BT835" i="3"/>
  <c r="BT819" i="3"/>
  <c r="BT802" i="3"/>
  <c r="BT785" i="3"/>
  <c r="BT769" i="3"/>
  <c r="BT749" i="3"/>
  <c r="BT733" i="3"/>
  <c r="BT716" i="3"/>
  <c r="BT699" i="3"/>
  <c r="BT683" i="3"/>
  <c r="BT665" i="3"/>
  <c r="BT649" i="3"/>
  <c r="BT632" i="3"/>
  <c r="BT613" i="3"/>
  <c r="BT597" i="3"/>
  <c r="BT579" i="3"/>
  <c r="BT563" i="3"/>
  <c r="BT546" i="3"/>
  <c r="BT529" i="3"/>
  <c r="BT513" i="3"/>
  <c r="BT493" i="3"/>
  <c r="BT477" i="3"/>
  <c r="BT460" i="3"/>
  <c r="BT443" i="3"/>
  <c r="BT427" i="3"/>
  <c r="BT409" i="3"/>
  <c r="BT393" i="3"/>
  <c r="BT376" i="3"/>
  <c r="BT357" i="3"/>
  <c r="BT341" i="3"/>
  <c r="BT323" i="3"/>
  <c r="BT307" i="3"/>
  <c r="BT290" i="3"/>
  <c r="BT273" i="3"/>
  <c r="BT257" i="3"/>
  <c r="BT237" i="3"/>
  <c r="BT221" i="3"/>
  <c r="BT204" i="3"/>
  <c r="BT187" i="3"/>
  <c r="BT171" i="3"/>
  <c r="BT153" i="3"/>
  <c r="BT137" i="3"/>
  <c r="BT120" i="3"/>
  <c r="BT101" i="3"/>
  <c r="BT85" i="3"/>
  <c r="BT67" i="3"/>
  <c r="BT51" i="3"/>
  <c r="BT34" i="3"/>
  <c r="BT17" i="3"/>
  <c r="BT1004" i="3"/>
  <c r="BT987" i="3"/>
  <c r="BT971" i="3"/>
  <c r="BT953" i="3"/>
  <c r="BT937" i="3"/>
  <c r="BT920" i="3"/>
  <c r="BT901" i="3"/>
  <c r="BT885" i="3"/>
  <c r="BT867" i="3"/>
  <c r="BT851" i="3"/>
  <c r="BT834" i="3"/>
  <c r="BT817" i="3"/>
  <c r="BT801" i="3"/>
  <c r="BT781" i="3"/>
  <c r="BT765" i="3"/>
  <c r="BT748" i="3"/>
  <c r="BT731" i="3"/>
  <c r="BT715" i="3"/>
  <c r="BT697" i="3"/>
  <c r="BT681" i="3"/>
  <c r="BT664" i="3"/>
  <c r="BT645" i="3"/>
  <c r="BT629" i="3"/>
  <c r="BT611" i="3"/>
  <c r="BT595" i="3"/>
  <c r="BT578" i="3"/>
  <c r="BT561" i="3"/>
  <c r="BT545" i="3"/>
  <c r="BT525" i="3"/>
  <c r="BT509" i="3"/>
  <c r="BT492" i="3"/>
  <c r="BT475" i="3"/>
  <c r="BT459" i="3"/>
  <c r="BT441" i="3"/>
  <c r="BT425" i="3"/>
  <c r="BT408" i="3"/>
  <c r="BT389" i="3"/>
  <c r="BT373" i="3"/>
  <c r="BT355" i="3"/>
  <c r="BT339" i="3"/>
  <c r="BT322" i="3"/>
  <c r="BT305" i="3"/>
  <c r="BT289" i="3"/>
  <c r="BT269" i="3"/>
  <c r="BT253" i="3"/>
  <c r="BT236" i="3"/>
  <c r="BT219" i="3"/>
  <c r="BT203" i="3"/>
  <c r="BT185" i="3"/>
  <c r="BT169" i="3"/>
  <c r="BT152" i="3"/>
  <c r="BT133" i="3"/>
  <c r="BT117" i="3"/>
  <c r="BT99" i="3"/>
  <c r="BT83" i="3"/>
  <c r="BT66" i="3"/>
  <c r="BT49" i="3"/>
  <c r="BT33" i="3"/>
  <c r="BT13" i="3"/>
  <c r="BT1003" i="3"/>
  <c r="BT985" i="3"/>
  <c r="BT969" i="3"/>
  <c r="BT952" i="3"/>
  <c r="BT933" i="3"/>
  <c r="BT917" i="3"/>
  <c r="BT899" i="3"/>
  <c r="BT883" i="3"/>
  <c r="BT866" i="3"/>
  <c r="BT849" i="3"/>
  <c r="BT833" i="3"/>
  <c r="BT813" i="3"/>
  <c r="BT797" i="3"/>
  <c r="BT780" i="3"/>
  <c r="BT763" i="3"/>
  <c r="BT747" i="3"/>
  <c r="BT729" i="3"/>
  <c r="BT713" i="3"/>
  <c r="BT696" i="3"/>
  <c r="BT677" i="3"/>
  <c r="BT661" i="3"/>
  <c r="BT643" i="3"/>
  <c r="BT627" i="3"/>
  <c r="BT610" i="3"/>
  <c r="BT593" i="3"/>
  <c r="BT577" i="3"/>
  <c r="BT557" i="3"/>
  <c r="BT541" i="3"/>
  <c r="BT524" i="3"/>
  <c r="BT507" i="3"/>
  <c r="BT491" i="3"/>
  <c r="BT473" i="3"/>
  <c r="BT457" i="3"/>
  <c r="BT440" i="3"/>
  <c r="BT421" i="3"/>
  <c r="BT405" i="3"/>
  <c r="BT387" i="3"/>
  <c r="BT371" i="3"/>
  <c r="BT354" i="3"/>
  <c r="BT337" i="3"/>
  <c r="BT321" i="3"/>
  <c r="BT301" i="3"/>
  <c r="BT285" i="3"/>
  <c r="BT268" i="3"/>
  <c r="BT251" i="3"/>
  <c r="BT235" i="3"/>
  <c r="BT217" i="3"/>
  <c r="BT201" i="3"/>
  <c r="BT184" i="3"/>
  <c r="BT165" i="3"/>
  <c r="BT149" i="3"/>
  <c r="BT131" i="3"/>
  <c r="BT115" i="3"/>
  <c r="BT98" i="3"/>
  <c r="BT81" i="3"/>
  <c r="BT65" i="3"/>
  <c r="BT45" i="3"/>
  <c r="BT29" i="3"/>
  <c r="BT12" i="3"/>
  <c r="BT1001" i="3"/>
  <c r="BT984" i="3"/>
  <c r="BT965" i="3"/>
  <c r="BT949" i="3"/>
  <c r="BT931" i="3"/>
  <c r="BT915" i="3"/>
  <c r="BT898" i="3"/>
  <c r="BT881" i="3"/>
  <c r="BT865" i="3"/>
  <c r="BT845" i="3"/>
  <c r="BT829" i="3"/>
  <c r="BT812" i="3"/>
  <c r="BT795" i="3"/>
  <c r="BT779" i="3"/>
  <c r="BT761" i="3"/>
  <c r="BT745" i="3"/>
  <c r="BT728" i="3"/>
  <c r="BT709" i="3"/>
  <c r="BT693" i="3"/>
  <c r="BT675" i="3"/>
  <c r="BT659" i="3"/>
  <c r="BT642" i="3"/>
  <c r="BT625" i="3"/>
  <c r="BT609" i="3"/>
  <c r="BT589" i="3"/>
  <c r="BT573" i="3"/>
  <c r="BT556" i="3"/>
  <c r="BT539" i="3"/>
  <c r="BT523" i="3"/>
  <c r="BT505" i="3"/>
  <c r="BT489" i="3"/>
  <c r="BT472" i="3"/>
  <c r="BT453" i="3"/>
  <c r="BT437" i="3"/>
  <c r="BT419" i="3"/>
  <c r="BT403" i="3"/>
  <c r="BT386" i="3"/>
  <c r="BT369" i="3"/>
  <c r="BT353" i="3"/>
  <c r="BT333" i="3"/>
  <c r="BT317" i="3"/>
  <c r="BT300" i="3"/>
  <c r="BT283" i="3"/>
  <c r="BT267" i="3"/>
  <c r="BT249" i="3"/>
  <c r="BT233" i="3"/>
  <c r="BT216" i="3"/>
  <c r="BT197" i="3"/>
  <c r="BT181" i="3"/>
  <c r="BT163" i="3"/>
  <c r="BT147" i="3"/>
  <c r="BT130" i="3"/>
  <c r="BT113" i="3"/>
  <c r="BT97" i="3"/>
  <c r="BT77" i="3"/>
  <c r="BT61" i="3"/>
  <c r="BT44" i="3"/>
  <c r="BT27" i="3"/>
  <c r="BT997" i="3"/>
  <c r="BT981" i="3"/>
  <c r="BT963" i="3"/>
  <c r="BT947" i="3"/>
  <c r="BT930" i="3"/>
  <c r="BT913" i="3"/>
  <c r="BT897" i="3"/>
  <c r="BT877" i="3"/>
  <c r="BT861" i="3"/>
  <c r="BT844" i="3"/>
  <c r="BT827" i="3"/>
  <c r="BT811" i="3"/>
  <c r="BT793" i="3"/>
  <c r="BT777" i="3"/>
  <c r="BT760" i="3"/>
  <c r="BT741" i="3"/>
  <c r="BT725" i="3"/>
  <c r="BT707" i="3"/>
  <c r="BT691" i="3"/>
  <c r="BT674" i="3"/>
  <c r="BT657" i="3"/>
  <c r="BT641" i="3"/>
  <c r="BT621" i="3"/>
  <c r="BT605" i="3"/>
  <c r="BT588" i="3"/>
  <c r="BT571" i="3"/>
  <c r="BT555" i="3"/>
  <c r="BT537" i="3"/>
  <c r="BT521" i="3"/>
  <c r="BT504" i="3"/>
  <c r="BT485" i="3"/>
  <c r="BT469" i="3"/>
  <c r="BT451" i="3"/>
  <c r="BT435" i="3"/>
  <c r="BT418" i="3"/>
  <c r="BT401" i="3"/>
  <c r="BT385" i="3"/>
  <c r="BT365" i="3"/>
  <c r="BT349" i="3"/>
  <c r="BT332" i="3"/>
  <c r="BT315" i="3"/>
  <c r="BT299" i="3"/>
  <c r="BT281" i="3"/>
  <c r="BT265" i="3"/>
  <c r="BT248" i="3"/>
  <c r="BT229" i="3"/>
  <c r="BT213" i="3"/>
  <c r="BT195" i="3"/>
  <c r="BT179" i="3"/>
  <c r="BT162" i="3"/>
  <c r="BT145" i="3"/>
  <c r="BT129" i="3"/>
  <c r="BT109" i="3"/>
  <c r="BT93" i="3"/>
  <c r="BT76" i="3"/>
  <c r="BT59" i="3"/>
  <c r="BT43" i="3"/>
  <c r="BT25" i="3"/>
  <c r="BZ1008" i="3"/>
  <c r="BZ1000" i="3"/>
  <c r="BZ992" i="3"/>
  <c r="BZ984" i="3"/>
  <c r="BZ976" i="3"/>
  <c r="BZ968" i="3"/>
  <c r="BZ960" i="3"/>
  <c r="BZ952" i="3"/>
  <c r="BZ944" i="3"/>
  <c r="BZ936" i="3"/>
  <c r="BZ928" i="3"/>
  <c r="BZ920" i="3"/>
  <c r="BZ912" i="3"/>
  <c r="BZ904" i="3"/>
  <c r="BZ896" i="3"/>
  <c r="BZ888" i="3"/>
  <c r="BZ880" i="3"/>
  <c r="BZ872" i="3"/>
  <c r="BZ864" i="3"/>
  <c r="BZ856" i="3"/>
  <c r="BZ848" i="3"/>
  <c r="BZ840" i="3"/>
  <c r="BZ832" i="3"/>
  <c r="BZ824" i="3"/>
  <c r="BZ816" i="3"/>
  <c r="BZ808" i="3"/>
  <c r="BZ800" i="3"/>
  <c r="BZ792" i="3"/>
  <c r="BZ784" i="3"/>
  <c r="BZ776" i="3"/>
  <c r="BZ768" i="3"/>
  <c r="BZ760" i="3"/>
  <c r="BZ752" i="3"/>
  <c r="BZ744" i="3"/>
  <c r="BZ736" i="3"/>
  <c r="BZ728" i="3"/>
  <c r="BZ720" i="3"/>
  <c r="BZ712" i="3"/>
  <c r="BZ704" i="3"/>
  <c r="BZ696" i="3"/>
  <c r="BZ688" i="3"/>
  <c r="BZ680" i="3"/>
  <c r="BZ672" i="3"/>
  <c r="BZ664" i="3"/>
  <c r="BZ656" i="3"/>
  <c r="BZ648" i="3"/>
  <c r="BZ640" i="3"/>
  <c r="BZ632" i="3"/>
  <c r="BZ624" i="3"/>
  <c r="BZ616" i="3"/>
  <c r="BZ608" i="3"/>
  <c r="BZ600" i="3"/>
  <c r="BZ592" i="3"/>
  <c r="BZ584" i="3"/>
  <c r="BZ576" i="3"/>
  <c r="BZ568" i="3"/>
  <c r="BZ560" i="3"/>
  <c r="BZ552" i="3"/>
  <c r="BZ544" i="3"/>
  <c r="BZ536" i="3"/>
  <c r="BZ528" i="3"/>
  <c r="BZ520" i="3"/>
  <c r="BZ512" i="3"/>
  <c r="BZ504" i="3"/>
  <c r="BZ496" i="3"/>
  <c r="BZ488" i="3"/>
  <c r="BZ480" i="3"/>
  <c r="BZ472" i="3"/>
  <c r="BZ464" i="3"/>
  <c r="BZ456" i="3"/>
  <c r="BZ448" i="3"/>
  <c r="BZ440" i="3"/>
  <c r="BZ432" i="3"/>
  <c r="BZ424" i="3"/>
  <c r="BZ416" i="3"/>
  <c r="BZ408" i="3"/>
  <c r="BZ400" i="3"/>
  <c r="BZ392" i="3"/>
  <c r="BZ384" i="3"/>
  <c r="BZ376" i="3"/>
  <c r="BZ368" i="3"/>
  <c r="BZ1006" i="3"/>
  <c r="BZ998" i="3"/>
  <c r="BZ990" i="3"/>
  <c r="BZ982" i="3"/>
  <c r="BZ974" i="3"/>
  <c r="BZ966" i="3"/>
  <c r="BZ958" i="3"/>
  <c r="BZ950" i="3"/>
  <c r="BZ942" i="3"/>
  <c r="BZ934" i="3"/>
  <c r="BZ926" i="3"/>
  <c r="BZ918" i="3"/>
  <c r="BZ910" i="3"/>
  <c r="BZ902" i="3"/>
  <c r="BZ894" i="3"/>
  <c r="BZ886" i="3"/>
  <c r="BZ878" i="3"/>
  <c r="BZ870" i="3"/>
  <c r="BZ862" i="3"/>
  <c r="BZ854" i="3"/>
  <c r="BZ846" i="3"/>
  <c r="BZ838" i="3"/>
  <c r="BZ830" i="3"/>
  <c r="BZ822" i="3"/>
  <c r="BZ814" i="3"/>
  <c r="BZ806" i="3"/>
  <c r="BZ798" i="3"/>
  <c r="BZ790" i="3"/>
  <c r="BZ782" i="3"/>
  <c r="BZ774" i="3"/>
  <c r="BZ766" i="3"/>
  <c r="BZ758" i="3"/>
  <c r="BZ750" i="3"/>
  <c r="BZ742" i="3"/>
  <c r="BZ734" i="3"/>
  <c r="BZ726" i="3"/>
  <c r="BZ718" i="3"/>
  <c r="BZ710" i="3"/>
  <c r="BZ702" i="3"/>
  <c r="BZ694" i="3"/>
  <c r="BZ686" i="3"/>
  <c r="BZ678" i="3"/>
  <c r="BZ670" i="3"/>
  <c r="BZ662" i="3"/>
  <c r="BZ654" i="3"/>
  <c r="BZ646" i="3"/>
  <c r="BZ638" i="3"/>
  <c r="BZ630" i="3"/>
  <c r="BZ622" i="3"/>
  <c r="BZ614" i="3"/>
  <c r="BZ606" i="3"/>
  <c r="BZ598" i="3"/>
  <c r="BZ590" i="3"/>
  <c r="BZ582" i="3"/>
  <c r="BZ574" i="3"/>
  <c r="BZ566" i="3"/>
  <c r="BZ558" i="3"/>
  <c r="BZ550" i="3"/>
  <c r="BZ542" i="3"/>
  <c r="BZ534" i="3"/>
  <c r="BZ526" i="3"/>
  <c r="BZ518" i="3"/>
  <c r="BZ510" i="3"/>
  <c r="BZ502" i="3"/>
  <c r="BZ494" i="3"/>
  <c r="BZ486" i="3"/>
  <c r="BZ478" i="3"/>
  <c r="BZ470" i="3"/>
  <c r="BZ462" i="3"/>
  <c r="BZ454" i="3"/>
  <c r="BZ446" i="3"/>
  <c r="BZ438" i="3"/>
  <c r="BZ430" i="3"/>
  <c r="BZ422" i="3"/>
  <c r="BZ414" i="3"/>
  <c r="BZ406" i="3"/>
  <c r="BZ398" i="3"/>
  <c r="BZ390" i="3"/>
  <c r="BZ382" i="3"/>
  <c r="BZ374" i="3"/>
  <c r="BZ366" i="3"/>
  <c r="BZ1002" i="3"/>
  <c r="BZ994" i="3"/>
  <c r="BZ986" i="3"/>
  <c r="BZ978" i="3"/>
  <c r="BZ970" i="3"/>
  <c r="BZ962" i="3"/>
  <c r="BZ954" i="3"/>
  <c r="BZ946" i="3"/>
  <c r="BZ938" i="3"/>
  <c r="BZ930" i="3"/>
  <c r="BZ922" i="3"/>
  <c r="BZ914" i="3"/>
  <c r="BZ906" i="3"/>
  <c r="BZ898" i="3"/>
  <c r="BZ890" i="3"/>
  <c r="BZ882" i="3"/>
  <c r="BZ874" i="3"/>
  <c r="BZ866" i="3"/>
  <c r="BZ858" i="3"/>
  <c r="BZ850" i="3"/>
  <c r="BZ842" i="3"/>
  <c r="BZ834" i="3"/>
  <c r="BZ826" i="3"/>
  <c r="BZ818" i="3"/>
  <c r="BZ810" i="3"/>
  <c r="BZ802" i="3"/>
  <c r="BZ794" i="3"/>
  <c r="BZ786" i="3"/>
  <c r="BZ778" i="3"/>
  <c r="BZ770" i="3"/>
  <c r="BZ762" i="3"/>
  <c r="BZ754" i="3"/>
  <c r="BZ746" i="3"/>
  <c r="BZ738" i="3"/>
  <c r="BZ730" i="3"/>
  <c r="BZ722" i="3"/>
  <c r="BZ714" i="3"/>
  <c r="BZ706" i="3"/>
  <c r="BZ698" i="3"/>
  <c r="BZ690" i="3"/>
  <c r="BZ682" i="3"/>
  <c r="BZ674" i="3"/>
  <c r="BZ666" i="3"/>
  <c r="BZ658" i="3"/>
  <c r="BZ650" i="3"/>
  <c r="BZ642" i="3"/>
  <c r="BZ634" i="3"/>
  <c r="BZ626" i="3"/>
  <c r="BZ618" i="3"/>
  <c r="BZ610" i="3"/>
  <c r="BZ602" i="3"/>
  <c r="BZ594" i="3"/>
  <c r="BZ586" i="3"/>
  <c r="BZ578" i="3"/>
  <c r="BZ570" i="3"/>
  <c r="BZ562" i="3"/>
  <c r="BZ554" i="3"/>
  <c r="BZ546" i="3"/>
  <c r="BZ538" i="3"/>
  <c r="BZ530" i="3"/>
  <c r="BZ522" i="3"/>
  <c r="BZ514" i="3"/>
  <c r="BZ506" i="3"/>
  <c r="BZ498" i="3"/>
  <c r="BZ490" i="3"/>
  <c r="BZ482" i="3"/>
  <c r="BZ474" i="3"/>
  <c r="BZ466" i="3"/>
  <c r="BZ458" i="3"/>
  <c r="BZ450" i="3"/>
  <c r="BZ442" i="3"/>
  <c r="BZ434" i="3"/>
  <c r="BZ426" i="3"/>
  <c r="BZ418" i="3"/>
  <c r="BZ410" i="3"/>
  <c r="BZ402" i="3"/>
  <c r="BZ394" i="3"/>
  <c r="BZ386" i="3"/>
  <c r="BZ378" i="3"/>
  <c r="BZ370" i="3"/>
  <c r="BZ1009" i="3"/>
  <c r="BZ996" i="3"/>
  <c r="BZ983" i="3"/>
  <c r="BZ971" i="3"/>
  <c r="BZ957" i="3"/>
  <c r="BZ945" i="3"/>
  <c r="BZ932" i="3"/>
  <c r="BZ919" i="3"/>
  <c r="BZ907" i="3"/>
  <c r="BZ893" i="3"/>
  <c r="BZ881" i="3"/>
  <c r="BZ868" i="3"/>
  <c r="BZ855" i="3"/>
  <c r="BZ843" i="3"/>
  <c r="BZ829" i="3"/>
  <c r="BZ817" i="3"/>
  <c r="BZ804" i="3"/>
  <c r="BZ791" i="3"/>
  <c r="BZ779" i="3"/>
  <c r="BZ765" i="3"/>
  <c r="BZ753" i="3"/>
  <c r="BZ740" i="3"/>
  <c r="BZ727" i="3"/>
  <c r="BZ715" i="3"/>
  <c r="BZ701" i="3"/>
  <c r="BZ689" i="3"/>
  <c r="BZ676" i="3"/>
  <c r="BZ663" i="3"/>
  <c r="BZ651" i="3"/>
  <c r="BZ637" i="3"/>
  <c r="BZ625" i="3"/>
  <c r="BZ612" i="3"/>
  <c r="BZ599" i="3"/>
  <c r="BZ587" i="3"/>
  <c r="BZ573" i="3"/>
  <c r="BZ561" i="3"/>
  <c r="BZ548" i="3"/>
  <c r="BZ535" i="3"/>
  <c r="BZ523" i="3"/>
  <c r="BZ509" i="3"/>
  <c r="BZ497" i="3"/>
  <c r="BZ484" i="3"/>
  <c r="BZ471" i="3"/>
  <c r="BZ459" i="3"/>
  <c r="BZ445" i="3"/>
  <c r="BZ433" i="3"/>
  <c r="BZ420" i="3"/>
  <c r="BZ407" i="3"/>
  <c r="BZ395" i="3"/>
  <c r="BZ381" i="3"/>
  <c r="BZ369" i="3"/>
  <c r="BZ359" i="3"/>
  <c r="BZ351" i="3"/>
  <c r="BZ343" i="3"/>
  <c r="BZ335" i="3"/>
  <c r="BZ327" i="3"/>
  <c r="BZ319" i="3"/>
  <c r="BZ311" i="3"/>
  <c r="BZ303" i="3"/>
  <c r="BZ295" i="3"/>
  <c r="BZ287" i="3"/>
  <c r="BZ279" i="3"/>
  <c r="BZ271" i="3"/>
  <c r="BZ263" i="3"/>
  <c r="BZ255" i="3"/>
  <c r="BZ247" i="3"/>
  <c r="BZ239" i="3"/>
  <c r="BZ231" i="3"/>
  <c r="BZ223" i="3"/>
  <c r="BZ215" i="3"/>
  <c r="BZ207" i="3"/>
  <c r="BZ199" i="3"/>
  <c r="BZ191" i="3"/>
  <c r="BZ183" i="3"/>
  <c r="BZ175" i="3"/>
  <c r="BZ167" i="3"/>
  <c r="BZ159" i="3"/>
  <c r="BZ151" i="3"/>
  <c r="BZ143" i="3"/>
  <c r="BZ135" i="3"/>
  <c r="BZ127" i="3"/>
  <c r="BZ119" i="3"/>
  <c r="BZ111" i="3"/>
  <c r="BZ103" i="3"/>
  <c r="BZ95" i="3"/>
  <c r="BZ87" i="3"/>
  <c r="BZ79" i="3"/>
  <c r="BZ71" i="3"/>
  <c r="BZ63" i="3"/>
  <c r="BZ55" i="3"/>
  <c r="BZ47" i="3"/>
  <c r="BZ39" i="3"/>
  <c r="BZ31" i="3"/>
  <c r="BZ23" i="3"/>
  <c r="BZ15" i="3"/>
  <c r="BZ1007" i="3"/>
  <c r="BZ995" i="3"/>
  <c r="BZ981" i="3"/>
  <c r="BZ969" i="3"/>
  <c r="BZ956" i="3"/>
  <c r="BZ943" i="3"/>
  <c r="BZ931" i="3"/>
  <c r="BZ917" i="3"/>
  <c r="BZ905" i="3"/>
  <c r="BZ892" i="3"/>
  <c r="BZ879" i="3"/>
  <c r="BZ867" i="3"/>
  <c r="BZ853" i="3"/>
  <c r="BZ841" i="3"/>
  <c r="BZ828" i="3"/>
  <c r="BZ815" i="3"/>
  <c r="BZ803" i="3"/>
  <c r="BZ789" i="3"/>
  <c r="BZ777" i="3"/>
  <c r="BZ764" i="3"/>
  <c r="BZ751" i="3"/>
  <c r="BZ739" i="3"/>
  <c r="BZ725" i="3"/>
  <c r="BZ713" i="3"/>
  <c r="BZ700" i="3"/>
  <c r="BZ687" i="3"/>
  <c r="BZ675" i="3"/>
  <c r="BZ661" i="3"/>
  <c r="BZ649" i="3"/>
  <c r="BZ636" i="3"/>
  <c r="BZ623" i="3"/>
  <c r="BZ611" i="3"/>
  <c r="BZ597" i="3"/>
  <c r="BZ585" i="3"/>
  <c r="BZ572" i="3"/>
  <c r="BZ559" i="3"/>
  <c r="BZ547" i="3"/>
  <c r="BZ533" i="3"/>
  <c r="BZ521" i="3"/>
  <c r="BZ508" i="3"/>
  <c r="BZ495" i="3"/>
  <c r="BZ483" i="3"/>
  <c r="BZ469" i="3"/>
  <c r="BZ457" i="3"/>
  <c r="BZ444" i="3"/>
  <c r="BZ431" i="3"/>
  <c r="BZ419" i="3"/>
  <c r="BZ405" i="3"/>
  <c r="BZ393" i="3"/>
  <c r="BZ380" i="3"/>
  <c r="BZ367" i="3"/>
  <c r="BZ358" i="3"/>
  <c r="BZ350" i="3"/>
  <c r="BZ342" i="3"/>
  <c r="BZ334" i="3"/>
  <c r="BZ326" i="3"/>
  <c r="BZ318" i="3"/>
  <c r="BZ310" i="3"/>
  <c r="BZ302" i="3"/>
  <c r="BZ294" i="3"/>
  <c r="BZ286" i="3"/>
  <c r="BZ278" i="3"/>
  <c r="BZ270" i="3"/>
  <c r="BZ262" i="3"/>
  <c r="BZ254" i="3"/>
  <c r="BZ246" i="3"/>
  <c r="BZ238" i="3"/>
  <c r="BZ230" i="3"/>
  <c r="BZ222" i="3"/>
  <c r="BZ214" i="3"/>
  <c r="BZ206" i="3"/>
  <c r="BZ198" i="3"/>
  <c r="BZ190" i="3"/>
  <c r="BZ182" i="3"/>
  <c r="BZ174" i="3"/>
  <c r="BZ166" i="3"/>
  <c r="BZ158" i="3"/>
  <c r="BZ150" i="3"/>
  <c r="BZ142" i="3"/>
  <c r="BZ134" i="3"/>
  <c r="BZ126" i="3"/>
  <c r="BZ118" i="3"/>
  <c r="BZ110" i="3"/>
  <c r="BZ102" i="3"/>
  <c r="BZ94" i="3"/>
  <c r="BZ86" i="3"/>
  <c r="BZ78" i="3"/>
  <c r="BZ70" i="3"/>
  <c r="BZ62" i="3"/>
  <c r="BZ54" i="3"/>
  <c r="BZ46" i="3"/>
  <c r="BZ38" i="3"/>
  <c r="BZ30" i="3"/>
  <c r="BZ22" i="3"/>
  <c r="BZ14" i="3"/>
  <c r="BZ1004" i="3"/>
  <c r="BZ988" i="3"/>
  <c r="BZ972" i="3"/>
  <c r="BZ953" i="3"/>
  <c r="BZ937" i="3"/>
  <c r="BZ921" i="3"/>
  <c r="BZ901" i="3"/>
  <c r="BZ885" i="3"/>
  <c r="BZ869" i="3"/>
  <c r="BZ851" i="3"/>
  <c r="BZ835" i="3"/>
  <c r="BZ819" i="3"/>
  <c r="BZ799" i="3"/>
  <c r="BZ783" i="3"/>
  <c r="BZ767" i="3"/>
  <c r="BZ748" i="3"/>
  <c r="BZ732" i="3"/>
  <c r="BZ716" i="3"/>
  <c r="BZ697" i="3"/>
  <c r="BZ681" i="3"/>
  <c r="BZ665" i="3"/>
  <c r="BZ645" i="3"/>
  <c r="BZ629" i="3"/>
  <c r="BZ613" i="3"/>
  <c r="BZ595" i="3"/>
  <c r="BZ579" i="3"/>
  <c r="BZ563" i="3"/>
  <c r="BZ543" i="3"/>
  <c r="BZ527" i="3"/>
  <c r="BZ511" i="3"/>
  <c r="BZ492" i="3"/>
  <c r="BZ476" i="3"/>
  <c r="BZ460" i="3"/>
  <c r="BZ441" i="3"/>
  <c r="BZ425" i="3"/>
  <c r="BZ409" i="3"/>
  <c r="BZ389" i="3"/>
  <c r="BZ373" i="3"/>
  <c r="BZ360" i="3"/>
  <c r="BZ348" i="3"/>
  <c r="BZ338" i="3"/>
  <c r="BZ328" i="3"/>
  <c r="BZ316" i="3"/>
  <c r="BZ306" i="3"/>
  <c r="BZ296" i="3"/>
  <c r="BZ284" i="3"/>
  <c r="BZ274" i="3"/>
  <c r="BZ264" i="3"/>
  <c r="BZ252" i="3"/>
  <c r="BZ242" i="3"/>
  <c r="BZ232" i="3"/>
  <c r="BZ220" i="3"/>
  <c r="BZ210" i="3"/>
  <c r="BZ200" i="3"/>
  <c r="BZ188" i="3"/>
  <c r="BZ178" i="3"/>
  <c r="BZ168" i="3"/>
  <c r="BZ156" i="3"/>
  <c r="BZ146" i="3"/>
  <c r="BZ136" i="3"/>
  <c r="BZ124" i="3"/>
  <c r="BZ114" i="3"/>
  <c r="BZ104" i="3"/>
  <c r="BZ92" i="3"/>
  <c r="BZ82" i="3"/>
  <c r="BZ72" i="3"/>
  <c r="BZ60" i="3"/>
  <c r="BZ50" i="3"/>
  <c r="BZ40" i="3"/>
  <c r="BZ28" i="3"/>
  <c r="BZ18" i="3"/>
  <c r="BZ1003" i="3"/>
  <c r="BZ987" i="3"/>
  <c r="BZ967" i="3"/>
  <c r="BZ951" i="3"/>
  <c r="BZ935" i="3"/>
  <c r="BZ916" i="3"/>
  <c r="BZ900" i="3"/>
  <c r="BZ884" i="3"/>
  <c r="BZ865" i="3"/>
  <c r="BZ849" i="3"/>
  <c r="BZ833" i="3"/>
  <c r="BZ813" i="3"/>
  <c r="BZ797" i="3"/>
  <c r="BZ781" i="3"/>
  <c r="BZ763" i="3"/>
  <c r="BZ747" i="3"/>
  <c r="BZ731" i="3"/>
  <c r="BZ711" i="3"/>
  <c r="BZ695" i="3"/>
  <c r="BZ679" i="3"/>
  <c r="BZ660" i="3"/>
  <c r="BZ644" i="3"/>
  <c r="BZ628" i="3"/>
  <c r="BZ609" i="3"/>
  <c r="BZ593" i="3"/>
  <c r="BZ577" i="3"/>
  <c r="BZ557" i="3"/>
  <c r="BZ541" i="3"/>
  <c r="BZ525" i="3"/>
  <c r="BZ507" i="3"/>
  <c r="BZ491" i="3"/>
  <c r="BZ475" i="3"/>
  <c r="BZ455" i="3"/>
  <c r="BZ439" i="3"/>
  <c r="BZ423" i="3"/>
  <c r="BZ404" i="3"/>
  <c r="BZ388" i="3"/>
  <c r="BZ372" i="3"/>
  <c r="BZ357" i="3"/>
  <c r="BZ347" i="3"/>
  <c r="BZ337" i="3"/>
  <c r="BZ325" i="3"/>
  <c r="BZ315" i="3"/>
  <c r="BZ305" i="3"/>
  <c r="BZ293" i="3"/>
  <c r="BZ283" i="3"/>
  <c r="BZ273" i="3"/>
  <c r="BZ261" i="3"/>
  <c r="BZ251" i="3"/>
  <c r="BZ241" i="3"/>
  <c r="BZ229" i="3"/>
  <c r="BZ219" i="3"/>
  <c r="BZ209" i="3"/>
  <c r="BZ197" i="3"/>
  <c r="BZ187" i="3"/>
  <c r="BZ177" i="3"/>
  <c r="BZ165" i="3"/>
  <c r="BZ155" i="3"/>
  <c r="BZ145" i="3"/>
  <c r="BZ133" i="3"/>
  <c r="BZ123" i="3"/>
  <c r="BZ113" i="3"/>
  <c r="BZ101" i="3"/>
  <c r="BZ91" i="3"/>
  <c r="BZ81" i="3"/>
  <c r="BZ69" i="3"/>
  <c r="BZ59" i="3"/>
  <c r="BZ49" i="3"/>
  <c r="BZ37" i="3"/>
  <c r="BZ27" i="3"/>
  <c r="BZ17" i="3"/>
  <c r="BZ1001" i="3"/>
  <c r="BZ985" i="3"/>
  <c r="BZ965" i="3"/>
  <c r="BZ949" i="3"/>
  <c r="BZ933" i="3"/>
  <c r="BZ915" i="3"/>
  <c r="BZ899" i="3"/>
  <c r="BZ883" i="3"/>
  <c r="BZ863" i="3"/>
  <c r="BZ847" i="3"/>
  <c r="BZ831" i="3"/>
  <c r="BZ812" i="3"/>
  <c r="BZ796" i="3"/>
  <c r="BZ780" i="3"/>
  <c r="BZ761" i="3"/>
  <c r="BZ745" i="3"/>
  <c r="BZ729" i="3"/>
  <c r="BZ709" i="3"/>
  <c r="BZ693" i="3"/>
  <c r="BZ677" i="3"/>
  <c r="BZ659" i="3"/>
  <c r="BZ643" i="3"/>
  <c r="BZ627" i="3"/>
  <c r="BZ607" i="3"/>
  <c r="BZ591" i="3"/>
  <c r="BZ575" i="3"/>
  <c r="BZ556" i="3"/>
  <c r="BZ540" i="3"/>
  <c r="BZ524" i="3"/>
  <c r="BZ505" i="3"/>
  <c r="BZ489" i="3"/>
  <c r="BZ473" i="3"/>
  <c r="BZ453" i="3"/>
  <c r="BZ437" i="3"/>
  <c r="BZ421" i="3"/>
  <c r="BZ403" i="3"/>
  <c r="BZ387" i="3"/>
  <c r="BZ371" i="3"/>
  <c r="BZ356" i="3"/>
  <c r="BZ346" i="3"/>
  <c r="BZ336" i="3"/>
  <c r="BZ324" i="3"/>
  <c r="BZ314" i="3"/>
  <c r="BZ304" i="3"/>
  <c r="BZ292" i="3"/>
  <c r="BZ282" i="3"/>
  <c r="BZ272" i="3"/>
  <c r="BZ260" i="3"/>
  <c r="BZ250" i="3"/>
  <c r="BZ240" i="3"/>
  <c r="BZ228" i="3"/>
  <c r="BZ218" i="3"/>
  <c r="BZ208" i="3"/>
  <c r="BZ196" i="3"/>
  <c r="BZ186" i="3"/>
  <c r="BZ176" i="3"/>
  <c r="BZ164" i="3"/>
  <c r="BZ154" i="3"/>
  <c r="BZ144" i="3"/>
  <c r="BZ132" i="3"/>
  <c r="BZ122" i="3"/>
  <c r="BZ112" i="3"/>
  <c r="BZ100" i="3"/>
  <c r="BZ90" i="3"/>
  <c r="BZ80" i="3"/>
  <c r="BZ68" i="3"/>
  <c r="BZ58" i="3"/>
  <c r="BZ48" i="3"/>
  <c r="BZ36" i="3"/>
  <c r="BZ26" i="3"/>
  <c r="BZ16" i="3"/>
  <c r="BZ999" i="3"/>
  <c r="BZ980" i="3"/>
  <c r="BZ964" i="3"/>
  <c r="BZ948" i="3"/>
  <c r="BZ929" i="3"/>
  <c r="BZ913" i="3"/>
  <c r="BZ897" i="3"/>
  <c r="BZ877" i="3"/>
  <c r="BZ861" i="3"/>
  <c r="BZ845" i="3"/>
  <c r="BZ827" i="3"/>
  <c r="BZ811" i="3"/>
  <c r="BZ795" i="3"/>
  <c r="BZ775" i="3"/>
  <c r="BZ759" i="3"/>
  <c r="BZ743" i="3"/>
  <c r="BZ724" i="3"/>
  <c r="BZ708" i="3"/>
  <c r="BZ692" i="3"/>
  <c r="BZ673" i="3"/>
  <c r="BZ657" i="3"/>
  <c r="BZ641" i="3"/>
  <c r="BZ621" i="3"/>
  <c r="BZ605" i="3"/>
  <c r="BZ589" i="3"/>
  <c r="BZ571" i="3"/>
  <c r="BZ555" i="3"/>
  <c r="BZ539" i="3"/>
  <c r="BZ519" i="3"/>
  <c r="BZ503" i="3"/>
  <c r="BZ487" i="3"/>
  <c r="BZ468" i="3"/>
  <c r="BZ452" i="3"/>
  <c r="BZ436" i="3"/>
  <c r="BZ417" i="3"/>
  <c r="BZ401" i="3"/>
  <c r="BZ385" i="3"/>
  <c r="BZ365" i="3"/>
  <c r="BZ355" i="3"/>
  <c r="BZ345" i="3"/>
  <c r="BZ333" i="3"/>
  <c r="BZ323" i="3"/>
  <c r="BZ313" i="3"/>
  <c r="BZ301" i="3"/>
  <c r="BZ291" i="3"/>
  <c r="BZ281" i="3"/>
  <c r="BZ269" i="3"/>
  <c r="BZ259" i="3"/>
  <c r="BZ249" i="3"/>
  <c r="BZ237" i="3"/>
  <c r="BZ227" i="3"/>
  <c r="BZ217" i="3"/>
  <c r="BZ205" i="3"/>
  <c r="BZ195" i="3"/>
  <c r="BZ185" i="3"/>
  <c r="BZ173" i="3"/>
  <c r="BZ163" i="3"/>
  <c r="BZ153" i="3"/>
  <c r="BZ141" i="3"/>
  <c r="BZ131" i="3"/>
  <c r="BZ121" i="3"/>
  <c r="BZ109" i="3"/>
  <c r="BZ99" i="3"/>
  <c r="BZ89" i="3"/>
  <c r="BZ77" i="3"/>
  <c r="BZ67" i="3"/>
  <c r="BZ57" i="3"/>
  <c r="BZ45" i="3"/>
  <c r="BZ35" i="3"/>
  <c r="BZ25" i="3"/>
  <c r="BZ13" i="3"/>
  <c r="BZ993" i="3"/>
  <c r="BZ977" i="3"/>
  <c r="BZ961" i="3"/>
  <c r="BZ941" i="3"/>
  <c r="BZ925" i="3"/>
  <c r="BZ909" i="3"/>
  <c r="BZ891" i="3"/>
  <c r="BZ875" i="3"/>
  <c r="BZ859" i="3"/>
  <c r="BZ839" i="3"/>
  <c r="BZ823" i="3"/>
  <c r="BZ807" i="3"/>
  <c r="BZ788" i="3"/>
  <c r="BZ772" i="3"/>
  <c r="BZ756" i="3"/>
  <c r="BZ737" i="3"/>
  <c r="BZ721" i="3"/>
  <c r="BZ705" i="3"/>
  <c r="BZ685" i="3"/>
  <c r="BZ669" i="3"/>
  <c r="BZ653" i="3"/>
  <c r="BZ635" i="3"/>
  <c r="BZ619" i="3"/>
  <c r="BZ603" i="3"/>
  <c r="BZ583" i="3"/>
  <c r="BZ567" i="3"/>
  <c r="BZ551" i="3"/>
  <c r="BZ532" i="3"/>
  <c r="BZ516" i="3"/>
  <c r="BZ500" i="3"/>
  <c r="BZ481" i="3"/>
  <c r="BZ465" i="3"/>
  <c r="BZ449" i="3"/>
  <c r="BZ429" i="3"/>
  <c r="BZ413" i="3"/>
  <c r="BZ397" i="3"/>
  <c r="BZ379" i="3"/>
  <c r="BZ363" i="3"/>
  <c r="BZ353" i="3"/>
  <c r="BZ341" i="3"/>
  <c r="BZ331" i="3"/>
  <c r="BZ321" i="3"/>
  <c r="BZ309" i="3"/>
  <c r="BZ299" i="3"/>
  <c r="BZ289" i="3"/>
  <c r="BZ277" i="3"/>
  <c r="BZ267" i="3"/>
  <c r="BZ257" i="3"/>
  <c r="BZ245" i="3"/>
  <c r="BZ235" i="3"/>
  <c r="BZ225" i="3"/>
  <c r="BZ213" i="3"/>
  <c r="BZ203" i="3"/>
  <c r="BZ193" i="3"/>
  <c r="BZ181" i="3"/>
  <c r="BZ171" i="3"/>
  <c r="BZ161" i="3"/>
  <c r="BZ149" i="3"/>
  <c r="BZ139" i="3"/>
  <c r="BZ129" i="3"/>
  <c r="BZ117" i="3"/>
  <c r="BZ107" i="3"/>
  <c r="BZ97" i="3"/>
  <c r="BZ85" i="3"/>
  <c r="BZ75" i="3"/>
  <c r="BZ65" i="3"/>
  <c r="BZ53" i="3"/>
  <c r="BZ43" i="3"/>
  <c r="BZ33" i="3"/>
  <c r="BZ21" i="3"/>
  <c r="BZ991" i="3"/>
  <c r="BZ975" i="3"/>
  <c r="BZ959" i="3"/>
  <c r="BZ940" i="3"/>
  <c r="BZ924" i="3"/>
  <c r="BZ908" i="3"/>
  <c r="BZ889" i="3"/>
  <c r="BZ873" i="3"/>
  <c r="BZ857" i="3"/>
  <c r="BZ837" i="3"/>
  <c r="BZ821" i="3"/>
  <c r="BZ805" i="3"/>
  <c r="BZ787" i="3"/>
  <c r="BZ771" i="3"/>
  <c r="BZ755" i="3"/>
  <c r="BZ735" i="3"/>
  <c r="BZ719" i="3"/>
  <c r="BZ703" i="3"/>
  <c r="BZ684" i="3"/>
  <c r="BZ668" i="3"/>
  <c r="BZ652" i="3"/>
  <c r="BZ633" i="3"/>
  <c r="BZ617" i="3"/>
  <c r="BZ601" i="3"/>
  <c r="BZ581" i="3"/>
  <c r="BZ565" i="3"/>
  <c r="BZ549" i="3"/>
  <c r="BZ531" i="3"/>
  <c r="BZ515" i="3"/>
  <c r="BZ499" i="3"/>
  <c r="BZ479" i="3"/>
  <c r="BZ463" i="3"/>
  <c r="BZ447" i="3"/>
  <c r="BZ428" i="3"/>
  <c r="BZ412" i="3"/>
  <c r="BZ396" i="3"/>
  <c r="BZ377" i="3"/>
  <c r="BZ362" i="3"/>
  <c r="BZ352" i="3"/>
  <c r="BZ340" i="3"/>
  <c r="BZ330" i="3"/>
  <c r="BZ320" i="3"/>
  <c r="BZ308" i="3"/>
  <c r="BZ298" i="3"/>
  <c r="BZ288" i="3"/>
  <c r="BZ276" i="3"/>
  <c r="BZ266" i="3"/>
  <c r="BZ256" i="3"/>
  <c r="BZ244" i="3"/>
  <c r="BZ234" i="3"/>
  <c r="BZ224" i="3"/>
  <c r="BZ212" i="3"/>
  <c r="BZ202" i="3"/>
  <c r="BZ192" i="3"/>
  <c r="BZ180" i="3"/>
  <c r="BZ170" i="3"/>
  <c r="BZ160" i="3"/>
  <c r="BZ148" i="3"/>
  <c r="BZ138" i="3"/>
  <c r="BZ128" i="3"/>
  <c r="BZ116" i="3"/>
  <c r="BZ106" i="3"/>
  <c r="BZ96" i="3"/>
  <c r="BZ84" i="3"/>
  <c r="BZ74" i="3"/>
  <c r="BZ64" i="3"/>
  <c r="BZ52" i="3"/>
  <c r="BZ42" i="3"/>
  <c r="BZ32" i="3"/>
  <c r="BZ20" i="3"/>
  <c r="BZ11" i="3"/>
  <c r="BZ1005" i="3"/>
  <c r="BZ989" i="3"/>
  <c r="BZ973" i="3"/>
  <c r="BZ955" i="3"/>
  <c r="BZ939" i="3"/>
  <c r="BZ923" i="3"/>
  <c r="BZ903" i="3"/>
  <c r="BZ887" i="3"/>
  <c r="BZ871" i="3"/>
  <c r="BZ852" i="3"/>
  <c r="BZ836" i="3"/>
  <c r="BZ820" i="3"/>
  <c r="BZ801" i="3"/>
  <c r="BZ785" i="3"/>
  <c r="BZ769" i="3"/>
  <c r="BZ749" i="3"/>
  <c r="BZ733" i="3"/>
  <c r="BZ717" i="3"/>
  <c r="BZ699" i="3"/>
  <c r="BZ683" i="3"/>
  <c r="BZ667" i="3"/>
  <c r="BZ647" i="3"/>
  <c r="BZ631" i="3"/>
  <c r="BZ615" i="3"/>
  <c r="BZ596" i="3"/>
  <c r="BZ580" i="3"/>
  <c r="BZ564" i="3"/>
  <c r="BZ545" i="3"/>
  <c r="BZ529" i="3"/>
  <c r="BZ513" i="3"/>
  <c r="BZ493" i="3"/>
  <c r="BZ477" i="3"/>
  <c r="BZ461" i="3"/>
  <c r="BZ443" i="3"/>
  <c r="BZ427" i="3"/>
  <c r="BZ411" i="3"/>
  <c r="BZ391" i="3"/>
  <c r="BZ375" i="3"/>
  <c r="BZ361" i="3"/>
  <c r="BZ349" i="3"/>
  <c r="BZ339" i="3"/>
  <c r="BZ329" i="3"/>
  <c r="BZ317" i="3"/>
  <c r="BZ307" i="3"/>
  <c r="BZ297" i="3"/>
  <c r="BZ285" i="3"/>
  <c r="BZ275" i="3"/>
  <c r="BZ265" i="3"/>
  <c r="BZ253" i="3"/>
  <c r="BZ243" i="3"/>
  <c r="BZ233" i="3"/>
  <c r="BZ221" i="3"/>
  <c r="BZ211" i="3"/>
  <c r="BZ201" i="3"/>
  <c r="BZ189" i="3"/>
  <c r="BZ179" i="3"/>
  <c r="BZ169" i="3"/>
  <c r="BZ157" i="3"/>
  <c r="BZ147" i="3"/>
  <c r="BZ137" i="3"/>
  <c r="BZ125" i="3"/>
  <c r="BZ115" i="3"/>
  <c r="BZ105" i="3"/>
  <c r="BZ93" i="3"/>
  <c r="BZ83" i="3"/>
  <c r="BZ73" i="3"/>
  <c r="BZ61" i="3"/>
  <c r="BZ51" i="3"/>
  <c r="BZ41" i="3"/>
  <c r="BZ29" i="3"/>
  <c r="BZ19" i="3"/>
  <c r="BZ876" i="3"/>
  <c r="BZ741" i="3"/>
  <c r="BZ604" i="3"/>
  <c r="BZ467" i="3"/>
  <c r="BZ344" i="3"/>
  <c r="BZ258" i="3"/>
  <c r="BZ172" i="3"/>
  <c r="BZ88" i="3"/>
  <c r="BZ997" i="3"/>
  <c r="BZ860" i="3"/>
  <c r="BZ723" i="3"/>
  <c r="BZ588" i="3"/>
  <c r="BZ451" i="3"/>
  <c r="BZ332" i="3"/>
  <c r="BZ248" i="3"/>
  <c r="BZ162" i="3"/>
  <c r="BZ76" i="3"/>
  <c r="BZ979" i="3"/>
  <c r="BZ844" i="3"/>
  <c r="BZ707" i="3"/>
  <c r="BZ569" i="3"/>
  <c r="BZ435" i="3"/>
  <c r="BZ322" i="3"/>
  <c r="BZ236" i="3"/>
  <c r="BZ152" i="3"/>
  <c r="BZ66" i="3"/>
  <c r="BZ963" i="3"/>
  <c r="BZ825" i="3"/>
  <c r="BZ691" i="3"/>
  <c r="BZ553" i="3"/>
  <c r="BZ415" i="3"/>
  <c r="BZ312" i="3"/>
  <c r="BZ226" i="3"/>
  <c r="BZ140" i="3"/>
  <c r="BZ56" i="3"/>
  <c r="BZ947" i="3"/>
  <c r="BZ809" i="3"/>
  <c r="BZ671" i="3"/>
  <c r="BZ537" i="3"/>
  <c r="BZ399" i="3"/>
  <c r="BZ300" i="3"/>
  <c r="BZ216" i="3"/>
  <c r="BZ130" i="3"/>
  <c r="BZ44" i="3"/>
  <c r="BZ927" i="3"/>
  <c r="BZ793" i="3"/>
  <c r="BZ655" i="3"/>
  <c r="BZ517" i="3"/>
  <c r="BZ383" i="3"/>
  <c r="BZ290" i="3"/>
  <c r="BZ204" i="3"/>
  <c r="BZ120" i="3"/>
  <c r="BZ34" i="3"/>
  <c r="BZ911" i="3"/>
  <c r="BZ773" i="3"/>
  <c r="BZ639" i="3"/>
  <c r="BZ501" i="3"/>
  <c r="BZ364" i="3"/>
  <c r="BZ280" i="3"/>
  <c r="BZ194" i="3"/>
  <c r="BZ108" i="3"/>
  <c r="BZ24" i="3"/>
  <c r="BZ895" i="3"/>
  <c r="BZ757" i="3"/>
  <c r="BZ620" i="3"/>
  <c r="BZ485" i="3"/>
  <c r="BZ354" i="3"/>
  <c r="BZ268" i="3"/>
  <c r="BZ184" i="3"/>
  <c r="BZ98" i="3"/>
  <c r="BZ12" i="3"/>
  <c r="CJ1008" i="3"/>
  <c r="CJ1000" i="3"/>
  <c r="CJ992" i="3"/>
  <c r="CJ984" i="3"/>
  <c r="CJ976" i="3"/>
  <c r="CJ968" i="3"/>
  <c r="CJ960" i="3"/>
  <c r="CJ952" i="3"/>
  <c r="CJ944" i="3"/>
  <c r="CJ936" i="3"/>
  <c r="CJ928" i="3"/>
  <c r="CJ920" i="3"/>
  <c r="CJ912" i="3"/>
  <c r="CJ904" i="3"/>
  <c r="CJ896" i="3"/>
  <c r="CJ888" i="3"/>
  <c r="CJ880" i="3"/>
  <c r="CJ872" i="3"/>
  <c r="CJ864" i="3"/>
  <c r="CJ856" i="3"/>
  <c r="CJ848" i="3"/>
  <c r="CJ840" i="3"/>
  <c r="CJ832" i="3"/>
  <c r="CJ824" i="3"/>
  <c r="CJ816" i="3"/>
  <c r="CJ808" i="3"/>
  <c r="CJ800" i="3"/>
  <c r="CJ792" i="3"/>
  <c r="CJ784" i="3"/>
  <c r="CJ776" i="3"/>
  <c r="CJ768" i="3"/>
  <c r="CJ760" i="3"/>
  <c r="CJ752" i="3"/>
  <c r="CJ744" i="3"/>
  <c r="CJ736" i="3"/>
  <c r="CJ728" i="3"/>
  <c r="CJ720" i="3"/>
  <c r="CJ712" i="3"/>
  <c r="CJ704" i="3"/>
  <c r="CJ696" i="3"/>
  <c r="CJ688" i="3"/>
  <c r="CJ680" i="3"/>
  <c r="CJ672" i="3"/>
  <c r="CJ664" i="3"/>
  <c r="CJ656" i="3"/>
  <c r="CJ648" i="3"/>
  <c r="CJ640" i="3"/>
  <c r="CJ632" i="3"/>
  <c r="CJ624" i="3"/>
  <c r="CJ616" i="3"/>
  <c r="CJ608" i="3"/>
  <c r="CJ600" i="3"/>
  <c r="CJ592" i="3"/>
  <c r="CJ584" i="3"/>
  <c r="CJ576" i="3"/>
  <c r="CJ568" i="3"/>
  <c r="CJ560" i="3"/>
  <c r="CJ552" i="3"/>
  <c r="CJ544" i="3"/>
  <c r="CJ536" i="3"/>
  <c r="CJ528" i="3"/>
  <c r="CJ520" i="3"/>
  <c r="CJ512" i="3"/>
  <c r="CJ504" i="3"/>
  <c r="CJ496" i="3"/>
  <c r="CJ488" i="3"/>
  <c r="CJ480" i="3"/>
  <c r="CJ472" i="3"/>
  <c r="CJ464" i="3"/>
  <c r="CJ456" i="3"/>
  <c r="CJ448" i="3"/>
  <c r="CJ440" i="3"/>
  <c r="CJ432" i="3"/>
  <c r="CJ424" i="3"/>
  <c r="CJ416" i="3"/>
  <c r="CJ408" i="3"/>
  <c r="CJ400" i="3"/>
  <c r="CJ392" i="3"/>
  <c r="CJ384" i="3"/>
  <c r="CJ376" i="3"/>
  <c r="CJ368" i="3"/>
  <c r="CJ360" i="3"/>
  <c r="CJ352" i="3"/>
  <c r="CJ344" i="3"/>
  <c r="CJ336" i="3"/>
  <c r="CJ328" i="3"/>
  <c r="CJ320" i="3"/>
  <c r="CJ312" i="3"/>
  <c r="CJ304" i="3"/>
  <c r="CJ296" i="3"/>
  <c r="CJ288" i="3"/>
  <c r="CJ280" i="3"/>
  <c r="CJ272" i="3"/>
  <c r="CJ264" i="3"/>
  <c r="CJ256" i="3"/>
  <c r="CJ248" i="3"/>
  <c r="CJ240" i="3"/>
  <c r="CJ232" i="3"/>
  <c r="CJ224" i="3"/>
  <c r="CJ216" i="3"/>
  <c r="CJ208" i="3"/>
  <c r="CJ200" i="3"/>
  <c r="CJ192" i="3"/>
  <c r="CJ184" i="3"/>
  <c r="CJ176" i="3"/>
  <c r="CJ168" i="3"/>
  <c r="CJ160" i="3"/>
  <c r="CJ152" i="3"/>
  <c r="CJ144" i="3"/>
  <c r="CJ136" i="3"/>
  <c r="CJ128" i="3"/>
  <c r="CJ120" i="3"/>
  <c r="CJ112" i="3"/>
  <c r="CJ104" i="3"/>
  <c r="CJ96" i="3"/>
  <c r="CJ88" i="3"/>
  <c r="CJ80" i="3"/>
  <c r="CJ72" i="3"/>
  <c r="CJ64" i="3"/>
  <c r="CJ56" i="3"/>
  <c r="CJ48" i="3"/>
  <c r="CJ40" i="3"/>
  <c r="CJ32" i="3"/>
  <c r="CJ24" i="3"/>
  <c r="CJ16" i="3"/>
  <c r="CJ1006" i="3"/>
  <c r="CJ998" i="3"/>
  <c r="CJ990" i="3"/>
  <c r="CJ982" i="3"/>
  <c r="CJ974" i="3"/>
  <c r="CJ966" i="3"/>
  <c r="CJ958" i="3"/>
  <c r="CJ950" i="3"/>
  <c r="CJ942" i="3"/>
  <c r="CJ934" i="3"/>
  <c r="CJ926" i="3"/>
  <c r="CJ918" i="3"/>
  <c r="CJ910" i="3"/>
  <c r="CJ902" i="3"/>
  <c r="CJ894" i="3"/>
  <c r="CJ886" i="3"/>
  <c r="CJ878" i="3"/>
  <c r="CJ870" i="3"/>
  <c r="CJ862" i="3"/>
  <c r="CJ854" i="3"/>
  <c r="CJ846" i="3"/>
  <c r="CJ838" i="3"/>
  <c r="CJ830" i="3"/>
  <c r="CJ822" i="3"/>
  <c r="CJ814" i="3"/>
  <c r="CJ806" i="3"/>
  <c r="CJ798" i="3"/>
  <c r="CJ790" i="3"/>
  <c r="CJ782" i="3"/>
  <c r="CJ774" i="3"/>
  <c r="CJ766" i="3"/>
  <c r="CJ758" i="3"/>
  <c r="CJ750" i="3"/>
  <c r="CJ742" i="3"/>
  <c r="CJ734" i="3"/>
  <c r="CJ726" i="3"/>
  <c r="CJ718" i="3"/>
  <c r="CJ710" i="3"/>
  <c r="CJ702" i="3"/>
  <c r="CJ694" i="3"/>
  <c r="CJ686" i="3"/>
  <c r="CJ678" i="3"/>
  <c r="CJ670" i="3"/>
  <c r="CJ662" i="3"/>
  <c r="CJ654" i="3"/>
  <c r="CJ646" i="3"/>
  <c r="CJ638" i="3"/>
  <c r="CJ630" i="3"/>
  <c r="CJ622" i="3"/>
  <c r="CJ614" i="3"/>
  <c r="CJ606" i="3"/>
  <c r="CJ598" i="3"/>
  <c r="CJ590" i="3"/>
  <c r="CJ582" i="3"/>
  <c r="CJ574" i="3"/>
  <c r="CJ566" i="3"/>
  <c r="CJ558" i="3"/>
  <c r="CJ550" i="3"/>
  <c r="CJ542" i="3"/>
  <c r="CJ534" i="3"/>
  <c r="CJ526" i="3"/>
  <c r="CJ518" i="3"/>
  <c r="CJ510" i="3"/>
  <c r="CJ502" i="3"/>
  <c r="CJ494" i="3"/>
  <c r="CJ486" i="3"/>
  <c r="CJ478" i="3"/>
  <c r="CJ470" i="3"/>
  <c r="CJ462" i="3"/>
  <c r="CJ454" i="3"/>
  <c r="CJ446" i="3"/>
  <c r="CJ438" i="3"/>
  <c r="CJ430" i="3"/>
  <c r="CJ422" i="3"/>
  <c r="CJ414" i="3"/>
  <c r="CJ406" i="3"/>
  <c r="CJ398" i="3"/>
  <c r="CJ390" i="3"/>
  <c r="CJ382" i="3"/>
  <c r="CJ374" i="3"/>
  <c r="CJ366" i="3"/>
  <c r="CJ358" i="3"/>
  <c r="CJ350" i="3"/>
  <c r="CJ342" i="3"/>
  <c r="CJ334" i="3"/>
  <c r="CJ326" i="3"/>
  <c r="CJ318" i="3"/>
  <c r="CJ310" i="3"/>
  <c r="CJ302" i="3"/>
  <c r="CJ294" i="3"/>
  <c r="CJ286" i="3"/>
  <c r="CJ278" i="3"/>
  <c r="CJ270" i="3"/>
  <c r="CJ262" i="3"/>
  <c r="CJ254" i="3"/>
  <c r="CJ246" i="3"/>
  <c r="CJ238" i="3"/>
  <c r="CJ230" i="3"/>
  <c r="CJ222" i="3"/>
  <c r="CJ214" i="3"/>
  <c r="CJ206" i="3"/>
  <c r="CJ198" i="3"/>
  <c r="CJ190" i="3"/>
  <c r="CJ182" i="3"/>
  <c r="CJ174" i="3"/>
  <c r="CJ166" i="3"/>
  <c r="CJ158" i="3"/>
  <c r="CJ150" i="3"/>
  <c r="CJ142" i="3"/>
  <c r="CJ134" i="3"/>
  <c r="CJ126" i="3"/>
  <c r="CJ118" i="3"/>
  <c r="CJ110" i="3"/>
  <c r="CJ102" i="3"/>
  <c r="CJ94" i="3"/>
  <c r="CJ86" i="3"/>
  <c r="CJ78" i="3"/>
  <c r="CJ70" i="3"/>
  <c r="CJ62" i="3"/>
  <c r="CJ54" i="3"/>
  <c r="CJ46" i="3"/>
  <c r="CJ38" i="3"/>
  <c r="CJ30" i="3"/>
  <c r="CJ22" i="3"/>
  <c r="CJ14" i="3"/>
  <c r="CJ1002" i="3"/>
  <c r="CJ994" i="3"/>
  <c r="CJ986" i="3"/>
  <c r="CJ978" i="3"/>
  <c r="CJ970" i="3"/>
  <c r="CJ962" i="3"/>
  <c r="CJ954" i="3"/>
  <c r="CJ946" i="3"/>
  <c r="CJ938" i="3"/>
  <c r="CJ930" i="3"/>
  <c r="CJ922" i="3"/>
  <c r="CJ914" i="3"/>
  <c r="CJ906" i="3"/>
  <c r="CJ898" i="3"/>
  <c r="CJ890" i="3"/>
  <c r="CJ882" i="3"/>
  <c r="CJ874" i="3"/>
  <c r="CJ866" i="3"/>
  <c r="CJ858" i="3"/>
  <c r="CJ850" i="3"/>
  <c r="CJ842" i="3"/>
  <c r="CJ834" i="3"/>
  <c r="CJ826" i="3"/>
  <c r="CJ818" i="3"/>
  <c r="CJ810" i="3"/>
  <c r="CJ802" i="3"/>
  <c r="CJ794" i="3"/>
  <c r="CJ786" i="3"/>
  <c r="CJ778" i="3"/>
  <c r="CJ770" i="3"/>
  <c r="CJ762" i="3"/>
  <c r="CJ754" i="3"/>
  <c r="CJ746" i="3"/>
  <c r="CJ738" i="3"/>
  <c r="CJ730" i="3"/>
  <c r="CJ722" i="3"/>
  <c r="CJ714" i="3"/>
  <c r="CJ706" i="3"/>
  <c r="CJ698" i="3"/>
  <c r="CJ690" i="3"/>
  <c r="CJ682" i="3"/>
  <c r="CJ674" i="3"/>
  <c r="CJ666" i="3"/>
  <c r="CJ658" i="3"/>
  <c r="CJ650" i="3"/>
  <c r="CJ642" i="3"/>
  <c r="CJ634" i="3"/>
  <c r="CJ626" i="3"/>
  <c r="CJ618" i="3"/>
  <c r="CJ610" i="3"/>
  <c r="CJ602" i="3"/>
  <c r="CJ594" i="3"/>
  <c r="CJ586" i="3"/>
  <c r="CJ578" i="3"/>
  <c r="CJ570" i="3"/>
  <c r="CJ562" i="3"/>
  <c r="CJ554" i="3"/>
  <c r="CJ546" i="3"/>
  <c r="CJ538" i="3"/>
  <c r="CJ530" i="3"/>
  <c r="CJ522" i="3"/>
  <c r="CJ514" i="3"/>
  <c r="CJ506" i="3"/>
  <c r="CJ498" i="3"/>
  <c r="CJ490" i="3"/>
  <c r="CJ482" i="3"/>
  <c r="CJ474" i="3"/>
  <c r="CJ466" i="3"/>
  <c r="CJ458" i="3"/>
  <c r="CJ450" i="3"/>
  <c r="CJ442" i="3"/>
  <c r="CJ434" i="3"/>
  <c r="CJ426" i="3"/>
  <c r="CJ418" i="3"/>
  <c r="CJ410" i="3"/>
  <c r="CJ402" i="3"/>
  <c r="CJ394" i="3"/>
  <c r="CJ386" i="3"/>
  <c r="CJ378" i="3"/>
  <c r="CJ370" i="3"/>
  <c r="CJ362" i="3"/>
  <c r="CJ354" i="3"/>
  <c r="CJ346" i="3"/>
  <c r="CJ338" i="3"/>
  <c r="CJ330" i="3"/>
  <c r="CJ322" i="3"/>
  <c r="CJ314" i="3"/>
  <c r="CJ306" i="3"/>
  <c r="CJ298" i="3"/>
  <c r="CJ290" i="3"/>
  <c r="CJ282" i="3"/>
  <c r="CJ274" i="3"/>
  <c r="CJ266" i="3"/>
  <c r="CJ258" i="3"/>
  <c r="CJ250" i="3"/>
  <c r="CJ242" i="3"/>
  <c r="CJ234" i="3"/>
  <c r="CJ226" i="3"/>
  <c r="CJ218" i="3"/>
  <c r="CJ210" i="3"/>
  <c r="CJ202" i="3"/>
  <c r="CJ194" i="3"/>
  <c r="CJ186" i="3"/>
  <c r="CJ178" i="3"/>
  <c r="CJ170" i="3"/>
  <c r="CJ162" i="3"/>
  <c r="CJ154" i="3"/>
  <c r="CJ146" i="3"/>
  <c r="CJ138" i="3"/>
  <c r="CJ130" i="3"/>
  <c r="CJ122" i="3"/>
  <c r="CJ114" i="3"/>
  <c r="CJ106" i="3"/>
  <c r="CJ98" i="3"/>
  <c r="CJ90" i="3"/>
  <c r="CJ82" i="3"/>
  <c r="CJ74" i="3"/>
  <c r="CJ66" i="3"/>
  <c r="CJ58" i="3"/>
  <c r="CJ50" i="3"/>
  <c r="CJ42" i="3"/>
  <c r="CJ34" i="3"/>
  <c r="CJ26" i="3"/>
  <c r="CJ18" i="3"/>
  <c r="CJ11" i="3"/>
  <c r="CJ1009" i="3"/>
  <c r="CJ996" i="3"/>
  <c r="CJ983" i="3"/>
  <c r="CJ971" i="3"/>
  <c r="CJ957" i="3"/>
  <c r="CJ945" i="3"/>
  <c r="CJ932" i="3"/>
  <c r="CJ919" i="3"/>
  <c r="CJ907" i="3"/>
  <c r="CJ893" i="3"/>
  <c r="CJ881" i="3"/>
  <c r="CJ868" i="3"/>
  <c r="CJ855" i="3"/>
  <c r="CJ843" i="3"/>
  <c r="CJ829" i="3"/>
  <c r="CJ817" i="3"/>
  <c r="CJ804" i="3"/>
  <c r="CJ791" i="3"/>
  <c r="CJ779" i="3"/>
  <c r="CJ765" i="3"/>
  <c r="CJ753" i="3"/>
  <c r="CJ740" i="3"/>
  <c r="CJ727" i="3"/>
  <c r="CJ715" i="3"/>
  <c r="CJ701" i="3"/>
  <c r="CJ689" i="3"/>
  <c r="CJ676" i="3"/>
  <c r="CJ663" i="3"/>
  <c r="CJ651" i="3"/>
  <c r="CJ637" i="3"/>
  <c r="CJ625" i="3"/>
  <c r="CJ612" i="3"/>
  <c r="CJ599" i="3"/>
  <c r="CJ587" i="3"/>
  <c r="CJ573" i="3"/>
  <c r="CJ561" i="3"/>
  <c r="CJ548" i="3"/>
  <c r="CJ535" i="3"/>
  <c r="CJ523" i="3"/>
  <c r="CJ509" i="3"/>
  <c r="CJ497" i="3"/>
  <c r="CJ484" i="3"/>
  <c r="CJ471" i="3"/>
  <c r="CJ459" i="3"/>
  <c r="CJ445" i="3"/>
  <c r="CJ433" i="3"/>
  <c r="CJ420" i="3"/>
  <c r="CJ407" i="3"/>
  <c r="CJ395" i="3"/>
  <c r="CJ381" i="3"/>
  <c r="CJ369" i="3"/>
  <c r="CJ356" i="3"/>
  <c r="CJ343" i="3"/>
  <c r="CJ331" i="3"/>
  <c r="CJ317" i="3"/>
  <c r="CJ305" i="3"/>
  <c r="CJ292" i="3"/>
  <c r="CJ279" i="3"/>
  <c r="CJ267" i="3"/>
  <c r="CJ253" i="3"/>
  <c r="CJ241" i="3"/>
  <c r="CJ228" i="3"/>
  <c r="CJ215" i="3"/>
  <c r="CJ203" i="3"/>
  <c r="CJ189" i="3"/>
  <c r="CJ177" i="3"/>
  <c r="CJ164" i="3"/>
  <c r="CJ151" i="3"/>
  <c r="CJ139" i="3"/>
  <c r="CJ125" i="3"/>
  <c r="CJ113" i="3"/>
  <c r="CJ100" i="3"/>
  <c r="CJ87" i="3"/>
  <c r="CJ75" i="3"/>
  <c r="CJ61" i="3"/>
  <c r="CJ49" i="3"/>
  <c r="CJ36" i="3"/>
  <c r="CJ23" i="3"/>
  <c r="CJ1007" i="3"/>
  <c r="CJ995" i="3"/>
  <c r="CJ981" i="3"/>
  <c r="CJ969" i="3"/>
  <c r="CJ956" i="3"/>
  <c r="CJ943" i="3"/>
  <c r="CJ931" i="3"/>
  <c r="CJ917" i="3"/>
  <c r="CJ905" i="3"/>
  <c r="CJ892" i="3"/>
  <c r="CJ879" i="3"/>
  <c r="CJ867" i="3"/>
  <c r="CJ853" i="3"/>
  <c r="CJ841" i="3"/>
  <c r="CJ828" i="3"/>
  <c r="CJ815" i="3"/>
  <c r="CJ803" i="3"/>
  <c r="CJ789" i="3"/>
  <c r="CJ777" i="3"/>
  <c r="CJ764" i="3"/>
  <c r="CJ751" i="3"/>
  <c r="CJ739" i="3"/>
  <c r="CJ725" i="3"/>
  <c r="CJ713" i="3"/>
  <c r="CJ700" i="3"/>
  <c r="CJ687" i="3"/>
  <c r="CJ675" i="3"/>
  <c r="CJ661" i="3"/>
  <c r="CJ649" i="3"/>
  <c r="CJ636" i="3"/>
  <c r="CJ623" i="3"/>
  <c r="CJ611" i="3"/>
  <c r="CJ597" i="3"/>
  <c r="CJ585" i="3"/>
  <c r="CJ572" i="3"/>
  <c r="CJ559" i="3"/>
  <c r="CJ547" i="3"/>
  <c r="CJ533" i="3"/>
  <c r="CJ521" i="3"/>
  <c r="CJ508" i="3"/>
  <c r="CJ495" i="3"/>
  <c r="CJ483" i="3"/>
  <c r="CJ469" i="3"/>
  <c r="CJ457" i="3"/>
  <c r="CJ444" i="3"/>
  <c r="CJ431" i="3"/>
  <c r="CJ419" i="3"/>
  <c r="CJ405" i="3"/>
  <c r="CJ393" i="3"/>
  <c r="CJ380" i="3"/>
  <c r="CJ367" i="3"/>
  <c r="CJ355" i="3"/>
  <c r="CJ341" i="3"/>
  <c r="CJ329" i="3"/>
  <c r="CJ316" i="3"/>
  <c r="CJ303" i="3"/>
  <c r="CJ291" i="3"/>
  <c r="CJ277" i="3"/>
  <c r="CJ265" i="3"/>
  <c r="CJ252" i="3"/>
  <c r="CJ239" i="3"/>
  <c r="CJ227" i="3"/>
  <c r="CJ213" i="3"/>
  <c r="CJ201" i="3"/>
  <c r="CJ188" i="3"/>
  <c r="CJ175" i="3"/>
  <c r="CJ163" i="3"/>
  <c r="CJ149" i="3"/>
  <c r="CJ137" i="3"/>
  <c r="CJ124" i="3"/>
  <c r="CJ111" i="3"/>
  <c r="CJ99" i="3"/>
  <c r="CJ85" i="3"/>
  <c r="CJ73" i="3"/>
  <c r="CJ60" i="3"/>
  <c r="CJ47" i="3"/>
  <c r="CJ35" i="3"/>
  <c r="CJ21" i="3"/>
  <c r="CJ1005" i="3"/>
  <c r="CJ993" i="3"/>
  <c r="CJ980" i="3"/>
  <c r="CJ967" i="3"/>
  <c r="CJ955" i="3"/>
  <c r="CJ941" i="3"/>
  <c r="CJ929" i="3"/>
  <c r="CJ916" i="3"/>
  <c r="CJ903" i="3"/>
  <c r="CJ891" i="3"/>
  <c r="CJ877" i="3"/>
  <c r="CJ865" i="3"/>
  <c r="CJ852" i="3"/>
  <c r="CJ839" i="3"/>
  <c r="CJ827" i="3"/>
  <c r="CJ813" i="3"/>
  <c r="CJ801" i="3"/>
  <c r="CJ788" i="3"/>
  <c r="CJ775" i="3"/>
  <c r="CJ763" i="3"/>
  <c r="CJ749" i="3"/>
  <c r="CJ737" i="3"/>
  <c r="CJ724" i="3"/>
  <c r="CJ711" i="3"/>
  <c r="CJ699" i="3"/>
  <c r="CJ685" i="3"/>
  <c r="CJ673" i="3"/>
  <c r="CJ660" i="3"/>
  <c r="CJ647" i="3"/>
  <c r="CJ635" i="3"/>
  <c r="CJ621" i="3"/>
  <c r="CJ609" i="3"/>
  <c r="CJ596" i="3"/>
  <c r="CJ583" i="3"/>
  <c r="CJ571" i="3"/>
  <c r="CJ557" i="3"/>
  <c r="CJ545" i="3"/>
  <c r="CJ532" i="3"/>
  <c r="CJ519" i="3"/>
  <c r="CJ507" i="3"/>
  <c r="CJ493" i="3"/>
  <c r="CJ481" i="3"/>
  <c r="CJ468" i="3"/>
  <c r="CJ455" i="3"/>
  <c r="CJ443" i="3"/>
  <c r="CJ429" i="3"/>
  <c r="CJ417" i="3"/>
  <c r="CJ404" i="3"/>
  <c r="CJ391" i="3"/>
  <c r="CJ379" i="3"/>
  <c r="CJ365" i="3"/>
  <c r="CJ353" i="3"/>
  <c r="CJ340" i="3"/>
  <c r="CJ327" i="3"/>
  <c r="CJ315" i="3"/>
  <c r="CJ301" i="3"/>
  <c r="CJ289" i="3"/>
  <c r="CJ276" i="3"/>
  <c r="CJ263" i="3"/>
  <c r="CJ251" i="3"/>
  <c r="CJ237" i="3"/>
  <c r="CJ225" i="3"/>
  <c r="CJ212" i="3"/>
  <c r="CJ199" i="3"/>
  <c r="CJ187" i="3"/>
  <c r="CJ173" i="3"/>
  <c r="CJ161" i="3"/>
  <c r="CJ148" i="3"/>
  <c r="CJ135" i="3"/>
  <c r="CJ123" i="3"/>
  <c r="CJ109" i="3"/>
  <c r="CJ97" i="3"/>
  <c r="CJ84" i="3"/>
  <c r="CJ71" i="3"/>
  <c r="CJ59" i="3"/>
  <c r="CJ45" i="3"/>
  <c r="CJ33" i="3"/>
  <c r="CJ20" i="3"/>
  <c r="CJ1004" i="3"/>
  <c r="CJ991" i="3"/>
  <c r="CJ979" i="3"/>
  <c r="CJ965" i="3"/>
  <c r="CJ953" i="3"/>
  <c r="CJ940" i="3"/>
  <c r="CJ927" i="3"/>
  <c r="CJ915" i="3"/>
  <c r="CJ901" i="3"/>
  <c r="CJ889" i="3"/>
  <c r="CJ876" i="3"/>
  <c r="CJ863" i="3"/>
  <c r="CJ851" i="3"/>
  <c r="CJ837" i="3"/>
  <c r="CJ825" i="3"/>
  <c r="CJ812" i="3"/>
  <c r="CJ799" i="3"/>
  <c r="CJ787" i="3"/>
  <c r="CJ773" i="3"/>
  <c r="CJ761" i="3"/>
  <c r="CJ748" i="3"/>
  <c r="CJ735" i="3"/>
  <c r="CJ723" i="3"/>
  <c r="CJ709" i="3"/>
  <c r="CJ697" i="3"/>
  <c r="CJ684" i="3"/>
  <c r="CJ671" i="3"/>
  <c r="CJ659" i="3"/>
  <c r="CJ645" i="3"/>
  <c r="CJ633" i="3"/>
  <c r="CJ620" i="3"/>
  <c r="CJ607" i="3"/>
  <c r="CJ595" i="3"/>
  <c r="CJ581" i="3"/>
  <c r="CJ569" i="3"/>
  <c r="CJ556" i="3"/>
  <c r="CJ543" i="3"/>
  <c r="CJ531" i="3"/>
  <c r="CJ517" i="3"/>
  <c r="CJ505" i="3"/>
  <c r="CJ492" i="3"/>
  <c r="CJ479" i="3"/>
  <c r="CJ467" i="3"/>
  <c r="CJ453" i="3"/>
  <c r="CJ441" i="3"/>
  <c r="CJ428" i="3"/>
  <c r="CJ415" i="3"/>
  <c r="CJ403" i="3"/>
  <c r="CJ389" i="3"/>
  <c r="CJ377" i="3"/>
  <c r="CJ364" i="3"/>
  <c r="CJ351" i="3"/>
  <c r="CJ339" i="3"/>
  <c r="CJ325" i="3"/>
  <c r="CJ313" i="3"/>
  <c r="CJ300" i="3"/>
  <c r="CJ287" i="3"/>
  <c r="CJ275" i="3"/>
  <c r="CJ261" i="3"/>
  <c r="CJ249" i="3"/>
  <c r="CJ236" i="3"/>
  <c r="CJ223" i="3"/>
  <c r="CJ211" i="3"/>
  <c r="CJ197" i="3"/>
  <c r="CJ185" i="3"/>
  <c r="CJ172" i="3"/>
  <c r="CJ159" i="3"/>
  <c r="CJ147" i="3"/>
  <c r="CJ133" i="3"/>
  <c r="CJ121" i="3"/>
  <c r="CJ108" i="3"/>
  <c r="CJ95" i="3"/>
  <c r="CJ83" i="3"/>
  <c r="CJ69" i="3"/>
  <c r="CJ57" i="3"/>
  <c r="CJ44" i="3"/>
  <c r="CJ31" i="3"/>
  <c r="CJ19" i="3"/>
  <c r="CJ1003" i="3"/>
  <c r="CJ989" i="3"/>
  <c r="CJ977" i="3"/>
  <c r="CJ964" i="3"/>
  <c r="CJ951" i="3"/>
  <c r="CJ939" i="3"/>
  <c r="CJ925" i="3"/>
  <c r="CJ913" i="3"/>
  <c r="CJ900" i="3"/>
  <c r="CJ887" i="3"/>
  <c r="CJ875" i="3"/>
  <c r="CJ861" i="3"/>
  <c r="CJ849" i="3"/>
  <c r="CJ836" i="3"/>
  <c r="CJ823" i="3"/>
  <c r="CJ811" i="3"/>
  <c r="CJ797" i="3"/>
  <c r="CJ785" i="3"/>
  <c r="CJ772" i="3"/>
  <c r="CJ759" i="3"/>
  <c r="CJ747" i="3"/>
  <c r="CJ733" i="3"/>
  <c r="CJ721" i="3"/>
  <c r="CJ708" i="3"/>
  <c r="CJ695" i="3"/>
  <c r="CJ683" i="3"/>
  <c r="CJ669" i="3"/>
  <c r="CJ657" i="3"/>
  <c r="CJ644" i="3"/>
  <c r="CJ631" i="3"/>
  <c r="CJ619" i="3"/>
  <c r="CJ605" i="3"/>
  <c r="CJ593" i="3"/>
  <c r="CJ580" i="3"/>
  <c r="CJ567" i="3"/>
  <c r="CJ555" i="3"/>
  <c r="CJ541" i="3"/>
  <c r="CJ529" i="3"/>
  <c r="CJ516" i="3"/>
  <c r="CJ503" i="3"/>
  <c r="CJ491" i="3"/>
  <c r="CJ477" i="3"/>
  <c r="CJ465" i="3"/>
  <c r="CJ452" i="3"/>
  <c r="CJ439" i="3"/>
  <c r="CJ427" i="3"/>
  <c r="CJ413" i="3"/>
  <c r="CJ401" i="3"/>
  <c r="CJ388" i="3"/>
  <c r="CJ375" i="3"/>
  <c r="CJ363" i="3"/>
  <c r="CJ349" i="3"/>
  <c r="CJ337" i="3"/>
  <c r="CJ324" i="3"/>
  <c r="CJ311" i="3"/>
  <c r="CJ299" i="3"/>
  <c r="CJ285" i="3"/>
  <c r="CJ273" i="3"/>
  <c r="CJ260" i="3"/>
  <c r="CJ247" i="3"/>
  <c r="CJ235" i="3"/>
  <c r="CJ221" i="3"/>
  <c r="CJ209" i="3"/>
  <c r="CJ196" i="3"/>
  <c r="CJ183" i="3"/>
  <c r="CJ171" i="3"/>
  <c r="CJ157" i="3"/>
  <c r="CJ145" i="3"/>
  <c r="CJ132" i="3"/>
  <c r="CJ119" i="3"/>
  <c r="CJ107" i="3"/>
  <c r="CJ93" i="3"/>
  <c r="CJ81" i="3"/>
  <c r="CJ68" i="3"/>
  <c r="CJ55" i="3"/>
  <c r="CJ43" i="3"/>
  <c r="CJ29" i="3"/>
  <c r="CJ17" i="3"/>
  <c r="CJ1001" i="3"/>
  <c r="CJ988" i="3"/>
  <c r="CJ975" i="3"/>
  <c r="CJ963" i="3"/>
  <c r="CJ949" i="3"/>
  <c r="CJ937" i="3"/>
  <c r="CJ924" i="3"/>
  <c r="CJ911" i="3"/>
  <c r="CJ899" i="3"/>
  <c r="CJ885" i="3"/>
  <c r="CJ873" i="3"/>
  <c r="CJ860" i="3"/>
  <c r="CJ847" i="3"/>
  <c r="CJ835" i="3"/>
  <c r="CJ821" i="3"/>
  <c r="CJ809" i="3"/>
  <c r="CJ796" i="3"/>
  <c r="CJ783" i="3"/>
  <c r="CJ771" i="3"/>
  <c r="CJ757" i="3"/>
  <c r="CJ745" i="3"/>
  <c r="CJ732" i="3"/>
  <c r="CJ719" i="3"/>
  <c r="CJ707" i="3"/>
  <c r="CJ693" i="3"/>
  <c r="CJ681" i="3"/>
  <c r="CJ668" i="3"/>
  <c r="CJ655" i="3"/>
  <c r="CJ643" i="3"/>
  <c r="CJ629" i="3"/>
  <c r="CJ617" i="3"/>
  <c r="CJ604" i="3"/>
  <c r="CJ591" i="3"/>
  <c r="CJ579" i="3"/>
  <c r="CJ565" i="3"/>
  <c r="CJ553" i="3"/>
  <c r="CJ540" i="3"/>
  <c r="CJ527" i="3"/>
  <c r="CJ515" i="3"/>
  <c r="CJ501" i="3"/>
  <c r="CJ489" i="3"/>
  <c r="CJ476" i="3"/>
  <c r="CJ463" i="3"/>
  <c r="CJ451" i="3"/>
  <c r="CJ437" i="3"/>
  <c r="CJ425" i="3"/>
  <c r="CJ412" i="3"/>
  <c r="CJ399" i="3"/>
  <c r="CJ387" i="3"/>
  <c r="CJ373" i="3"/>
  <c r="CJ361" i="3"/>
  <c r="CJ348" i="3"/>
  <c r="CJ335" i="3"/>
  <c r="CJ323" i="3"/>
  <c r="CJ309" i="3"/>
  <c r="CJ297" i="3"/>
  <c r="CJ284" i="3"/>
  <c r="CJ271" i="3"/>
  <c r="CJ259" i="3"/>
  <c r="CJ245" i="3"/>
  <c r="CJ233" i="3"/>
  <c r="CJ220" i="3"/>
  <c r="CJ207" i="3"/>
  <c r="CJ195" i="3"/>
  <c r="CJ181" i="3"/>
  <c r="CJ169" i="3"/>
  <c r="CJ156" i="3"/>
  <c r="CJ143" i="3"/>
  <c r="CJ131" i="3"/>
  <c r="CJ117" i="3"/>
  <c r="CJ105" i="3"/>
  <c r="CJ92" i="3"/>
  <c r="CJ79" i="3"/>
  <c r="CJ67" i="3"/>
  <c r="CJ53" i="3"/>
  <c r="CJ41" i="3"/>
  <c r="CJ28" i="3"/>
  <c r="CJ15" i="3"/>
  <c r="CJ972" i="3"/>
  <c r="CJ921" i="3"/>
  <c r="CJ869" i="3"/>
  <c r="CJ819" i="3"/>
  <c r="CJ767" i="3"/>
  <c r="CJ716" i="3"/>
  <c r="CJ665" i="3"/>
  <c r="CJ613" i="3"/>
  <c r="CJ563" i="3"/>
  <c r="CJ511" i="3"/>
  <c r="CJ460" i="3"/>
  <c r="CJ409" i="3"/>
  <c r="CJ357" i="3"/>
  <c r="CJ307" i="3"/>
  <c r="CJ255" i="3"/>
  <c r="CJ204" i="3"/>
  <c r="CJ153" i="3"/>
  <c r="CJ101" i="3"/>
  <c r="CJ51" i="3"/>
  <c r="CJ961" i="3"/>
  <c r="CJ909" i="3"/>
  <c r="CJ859" i="3"/>
  <c r="CJ807" i="3"/>
  <c r="CJ756" i="3"/>
  <c r="CJ705" i="3"/>
  <c r="CJ653" i="3"/>
  <c r="CJ603" i="3"/>
  <c r="CJ551" i="3"/>
  <c r="CJ500" i="3"/>
  <c r="CJ449" i="3"/>
  <c r="CJ397" i="3"/>
  <c r="CJ347" i="3"/>
  <c r="CJ295" i="3"/>
  <c r="CJ244" i="3"/>
  <c r="CJ193" i="3"/>
  <c r="CJ141" i="3"/>
  <c r="CJ91" i="3"/>
  <c r="CJ39" i="3"/>
  <c r="CJ959" i="3"/>
  <c r="CJ908" i="3"/>
  <c r="CJ857" i="3"/>
  <c r="CJ805" i="3"/>
  <c r="CJ755" i="3"/>
  <c r="CJ703" i="3"/>
  <c r="CJ652" i="3"/>
  <c r="CJ601" i="3"/>
  <c r="CJ549" i="3"/>
  <c r="CJ499" i="3"/>
  <c r="CJ447" i="3"/>
  <c r="CJ396" i="3"/>
  <c r="CJ345" i="3"/>
  <c r="CJ293" i="3"/>
  <c r="CJ243" i="3"/>
  <c r="CJ191" i="3"/>
  <c r="CJ140" i="3"/>
  <c r="CJ89" i="3"/>
  <c r="CJ37" i="3"/>
  <c r="CJ999" i="3"/>
  <c r="CJ948" i="3"/>
  <c r="CJ897" i="3"/>
  <c r="CJ845" i="3"/>
  <c r="CJ795" i="3"/>
  <c r="CJ743" i="3"/>
  <c r="CJ692" i="3"/>
  <c r="CJ641" i="3"/>
  <c r="CJ589" i="3"/>
  <c r="CJ539" i="3"/>
  <c r="CJ487" i="3"/>
  <c r="CJ436" i="3"/>
  <c r="CJ385" i="3"/>
  <c r="CJ333" i="3"/>
  <c r="CJ283" i="3"/>
  <c r="CJ231" i="3"/>
  <c r="CJ180" i="3"/>
  <c r="CJ129" i="3"/>
  <c r="CJ77" i="3"/>
  <c r="CJ27" i="3"/>
  <c r="CJ987" i="3"/>
  <c r="CJ935" i="3"/>
  <c r="CJ884" i="3"/>
  <c r="CJ833" i="3"/>
  <c r="CJ781" i="3"/>
  <c r="CJ731" i="3"/>
  <c r="CJ679" i="3"/>
  <c r="CJ628" i="3"/>
  <c r="CJ577" i="3"/>
  <c r="CJ525" i="3"/>
  <c r="CJ475" i="3"/>
  <c r="CJ423" i="3"/>
  <c r="CJ372" i="3"/>
  <c r="CJ321" i="3"/>
  <c r="CJ269" i="3"/>
  <c r="CJ219" i="3"/>
  <c r="CJ167" i="3"/>
  <c r="CJ116" i="3"/>
  <c r="CJ65" i="3"/>
  <c r="CJ13" i="3"/>
  <c r="CJ985" i="3"/>
  <c r="CJ933" i="3"/>
  <c r="CJ883" i="3"/>
  <c r="CJ831" i="3"/>
  <c r="CJ780" i="3"/>
  <c r="CJ729" i="3"/>
  <c r="CJ677" i="3"/>
  <c r="CJ627" i="3"/>
  <c r="CJ575" i="3"/>
  <c r="CJ524" i="3"/>
  <c r="CJ473" i="3"/>
  <c r="CJ421" i="3"/>
  <c r="CJ371" i="3"/>
  <c r="CJ319" i="3"/>
  <c r="CJ268" i="3"/>
  <c r="CJ217" i="3"/>
  <c r="CJ165" i="3"/>
  <c r="CJ115" i="3"/>
  <c r="CJ63" i="3"/>
  <c r="CJ12" i="3"/>
  <c r="CJ973" i="3"/>
  <c r="CJ923" i="3"/>
  <c r="CJ871" i="3"/>
  <c r="CJ820" i="3"/>
  <c r="CJ769" i="3"/>
  <c r="CJ717" i="3"/>
  <c r="CJ667" i="3"/>
  <c r="CJ615" i="3"/>
  <c r="CJ564" i="3"/>
  <c r="CJ513" i="3"/>
  <c r="CJ461" i="3"/>
  <c r="CJ411" i="3"/>
  <c r="CJ359" i="3"/>
  <c r="CJ308" i="3"/>
  <c r="CJ257" i="3"/>
  <c r="CJ205" i="3"/>
  <c r="CJ155" i="3"/>
  <c r="CJ103" i="3"/>
  <c r="CJ52" i="3"/>
  <c r="CJ997" i="3"/>
  <c r="CJ588" i="3"/>
  <c r="CJ179" i="3"/>
  <c r="CJ947" i="3"/>
  <c r="CJ537" i="3"/>
  <c r="CJ127" i="3"/>
  <c r="CJ895" i="3"/>
  <c r="CJ485" i="3"/>
  <c r="CJ76" i="3"/>
  <c r="CJ844" i="3"/>
  <c r="CJ435" i="3"/>
  <c r="CJ25" i="3"/>
  <c r="CJ793" i="3"/>
  <c r="CJ383" i="3"/>
  <c r="CJ741" i="3"/>
  <c r="CJ332" i="3"/>
  <c r="CJ691" i="3"/>
  <c r="CJ281" i="3"/>
  <c r="CJ639" i="3"/>
  <c r="CJ229" i="3"/>
  <c r="DN1005" i="3"/>
  <c r="DN997" i="3"/>
  <c r="DN989" i="3"/>
  <c r="DN981" i="3"/>
  <c r="DN973" i="3"/>
  <c r="DN965" i="3"/>
  <c r="DN957" i="3"/>
  <c r="DN949" i="3"/>
  <c r="DN941" i="3"/>
  <c r="DN933" i="3"/>
  <c r="DN925" i="3"/>
  <c r="DN917" i="3"/>
  <c r="DN909" i="3"/>
  <c r="DN901" i="3"/>
  <c r="DN893" i="3"/>
  <c r="DN885" i="3"/>
  <c r="DN877" i="3"/>
  <c r="DN869" i="3"/>
  <c r="DN861" i="3"/>
  <c r="DN853" i="3"/>
  <c r="DN845" i="3"/>
  <c r="DN837" i="3"/>
  <c r="DN829" i="3"/>
  <c r="DN821" i="3"/>
  <c r="DN813" i="3"/>
  <c r="DN805" i="3"/>
  <c r="DN797" i="3"/>
  <c r="DN789" i="3"/>
  <c r="DN781" i="3"/>
  <c r="DN773" i="3"/>
  <c r="DN765" i="3"/>
  <c r="DN757" i="3"/>
  <c r="DN749" i="3"/>
  <c r="DN741" i="3"/>
  <c r="DN733" i="3"/>
  <c r="DN725" i="3"/>
  <c r="DN717" i="3"/>
  <c r="DN709" i="3"/>
  <c r="DN701" i="3"/>
  <c r="DN693" i="3"/>
  <c r="DN685" i="3"/>
  <c r="DN677" i="3"/>
  <c r="DN669" i="3"/>
  <c r="DN661" i="3"/>
  <c r="DN653" i="3"/>
  <c r="DN645" i="3"/>
  <c r="DN637" i="3"/>
  <c r="DN629" i="3"/>
  <c r="DN621" i="3"/>
  <c r="DN613" i="3"/>
  <c r="DN605" i="3"/>
  <c r="DN597" i="3"/>
  <c r="DN589" i="3"/>
  <c r="DN581" i="3"/>
  <c r="DN573" i="3"/>
  <c r="DN565" i="3"/>
  <c r="DN557" i="3"/>
  <c r="DN549" i="3"/>
  <c r="DN541" i="3"/>
  <c r="DN533" i="3"/>
  <c r="DN525" i="3"/>
  <c r="DN517" i="3"/>
  <c r="DN509" i="3"/>
  <c r="DN501" i="3"/>
  <c r="DN493" i="3"/>
  <c r="DN485" i="3"/>
  <c r="DN477" i="3"/>
  <c r="DN469" i="3"/>
  <c r="DN461" i="3"/>
  <c r="DN453" i="3"/>
  <c r="DN445" i="3"/>
  <c r="DN437" i="3"/>
  <c r="DN429" i="3"/>
  <c r="DN421" i="3"/>
  <c r="DN413" i="3"/>
  <c r="DN405" i="3"/>
  <c r="DN397" i="3"/>
  <c r="DN389" i="3"/>
  <c r="DN381" i="3"/>
  <c r="DN373" i="3"/>
  <c r="DN365" i="3"/>
  <c r="DN357" i="3"/>
  <c r="DN349" i="3"/>
  <c r="DN341" i="3"/>
  <c r="DN333" i="3"/>
  <c r="DN325" i="3"/>
  <c r="DN317" i="3"/>
  <c r="DN309" i="3"/>
  <c r="DN301" i="3"/>
  <c r="DN293" i="3"/>
  <c r="DN285" i="3"/>
  <c r="DN277" i="3"/>
  <c r="DN1003" i="3"/>
  <c r="DN994" i="3"/>
  <c r="DN985" i="3"/>
  <c r="DN976" i="3"/>
  <c r="DN967" i="3"/>
  <c r="DN958" i="3"/>
  <c r="DN948" i="3"/>
  <c r="DN939" i="3"/>
  <c r="DN930" i="3"/>
  <c r="DN921" i="3"/>
  <c r="DN912" i="3"/>
  <c r="DN903" i="3"/>
  <c r="DN894" i="3"/>
  <c r="DN884" i="3"/>
  <c r="DN875" i="3"/>
  <c r="DN866" i="3"/>
  <c r="DN857" i="3"/>
  <c r="DN848" i="3"/>
  <c r="DN839" i="3"/>
  <c r="DN830" i="3"/>
  <c r="DN820" i="3"/>
  <c r="DN811" i="3"/>
  <c r="DN802" i="3"/>
  <c r="DN793" i="3"/>
  <c r="DN784" i="3"/>
  <c r="DN775" i="3"/>
  <c r="DN766" i="3"/>
  <c r="DN756" i="3"/>
  <c r="DN747" i="3"/>
  <c r="DN738" i="3"/>
  <c r="DN729" i="3"/>
  <c r="DN720" i="3"/>
  <c r="DN711" i="3"/>
  <c r="DN702" i="3"/>
  <c r="DN692" i="3"/>
  <c r="DN683" i="3"/>
  <c r="DN674" i="3"/>
  <c r="DN665" i="3"/>
  <c r="DN656" i="3"/>
  <c r="DN647" i="3"/>
  <c r="DN638" i="3"/>
  <c r="DN628" i="3"/>
  <c r="DN619" i="3"/>
  <c r="DN610" i="3"/>
  <c r="DN601" i="3"/>
  <c r="DN592" i="3"/>
  <c r="DN583" i="3"/>
  <c r="DN574" i="3"/>
  <c r="DN564" i="3"/>
  <c r="DN555" i="3"/>
  <c r="DN546" i="3"/>
  <c r="DN537" i="3"/>
  <c r="DN528" i="3"/>
  <c r="DN519" i="3"/>
  <c r="DN510" i="3"/>
  <c r="DN500" i="3"/>
  <c r="DN491" i="3"/>
  <c r="DN482" i="3"/>
  <c r="DN473" i="3"/>
  <c r="DN464" i="3"/>
  <c r="DN455" i="3"/>
  <c r="DN446" i="3"/>
  <c r="DN436" i="3"/>
  <c r="DN427" i="3"/>
  <c r="DN418" i="3"/>
  <c r="DN409" i="3"/>
  <c r="DN400" i="3"/>
  <c r="DN391" i="3"/>
  <c r="DN382" i="3"/>
  <c r="DN372" i="3"/>
  <c r="DN363" i="3"/>
  <c r="DN354" i="3"/>
  <c r="DN345" i="3"/>
  <c r="DN336" i="3"/>
  <c r="DN327" i="3"/>
  <c r="DN318" i="3"/>
  <c r="DN308" i="3"/>
  <c r="DN299" i="3"/>
  <c r="DN290" i="3"/>
  <c r="DN281" i="3"/>
  <c r="DN272" i="3"/>
  <c r="DN264" i="3"/>
  <c r="DN256" i="3"/>
  <c r="DN248" i="3"/>
  <c r="DN240" i="3"/>
  <c r="DN232" i="3"/>
  <c r="DN224" i="3"/>
  <c r="DN216" i="3"/>
  <c r="DN208" i="3"/>
  <c r="DN200" i="3"/>
  <c r="DN192" i="3"/>
  <c r="DN184" i="3"/>
  <c r="DN176" i="3"/>
  <c r="DN168" i="3"/>
  <c r="DN160" i="3"/>
  <c r="DN152" i="3"/>
  <c r="DN144" i="3"/>
  <c r="DN136" i="3"/>
  <c r="DN128" i="3"/>
  <c r="DN120" i="3"/>
  <c r="DN112" i="3"/>
  <c r="DN104" i="3"/>
  <c r="DN96" i="3"/>
  <c r="DN88" i="3"/>
  <c r="DN80" i="3"/>
  <c r="DN72" i="3"/>
  <c r="DN64" i="3"/>
  <c r="DN56" i="3"/>
  <c r="DN48" i="3"/>
  <c r="DN40" i="3"/>
  <c r="DN32" i="3"/>
  <c r="DN24" i="3"/>
  <c r="DN16" i="3"/>
  <c r="DN1004" i="3"/>
  <c r="DN993" i="3"/>
  <c r="DN983" i="3"/>
  <c r="DN972" i="3"/>
  <c r="DN962" i="3"/>
  <c r="DN952" i="3"/>
  <c r="DN942" i="3"/>
  <c r="DN931" i="3"/>
  <c r="DN920" i="3"/>
  <c r="DN910" i="3"/>
  <c r="DN899" i="3"/>
  <c r="DN889" i="3"/>
  <c r="DN879" i="3"/>
  <c r="DN868" i="3"/>
  <c r="DN858" i="3"/>
  <c r="DN847" i="3"/>
  <c r="DN836" i="3"/>
  <c r="DN826" i="3"/>
  <c r="DN816" i="3"/>
  <c r="DN806" i="3"/>
  <c r="DN795" i="3"/>
  <c r="DN785" i="3"/>
  <c r="DN774" i="3"/>
  <c r="DN763" i="3"/>
  <c r="DN753" i="3"/>
  <c r="DN743" i="3"/>
  <c r="DN732" i="3"/>
  <c r="DN722" i="3"/>
  <c r="DN712" i="3"/>
  <c r="DN700" i="3"/>
  <c r="DN690" i="3"/>
  <c r="DN680" i="3"/>
  <c r="DN670" i="3"/>
  <c r="DN659" i="3"/>
  <c r="DN649" i="3"/>
  <c r="DN639" i="3"/>
  <c r="DN627" i="3"/>
  <c r="DN617" i="3"/>
  <c r="DN607" i="3"/>
  <c r="DN596" i="3"/>
  <c r="DN586" i="3"/>
  <c r="DN576" i="3"/>
  <c r="DN566" i="3"/>
  <c r="DN554" i="3"/>
  <c r="DN544" i="3"/>
  <c r="DN534" i="3"/>
  <c r="DN523" i="3"/>
  <c r="DN513" i="3"/>
  <c r="DN503" i="3"/>
  <c r="DN492" i="3"/>
  <c r="DN481" i="3"/>
  <c r="DN471" i="3"/>
  <c r="DN460" i="3"/>
  <c r="DN450" i="3"/>
  <c r="DN440" i="3"/>
  <c r="DN430" i="3"/>
  <c r="DN419" i="3"/>
  <c r="DN408" i="3"/>
  <c r="DN398" i="3"/>
  <c r="DN387" i="3"/>
  <c r="DN377" i="3"/>
  <c r="DN367" i="3"/>
  <c r="DN356" i="3"/>
  <c r="DN346" i="3"/>
  <c r="DN335" i="3"/>
  <c r="DN324" i="3"/>
  <c r="DN314" i="3"/>
  <c r="DN304" i="3"/>
  <c r="DN294" i="3"/>
  <c r="DN283" i="3"/>
  <c r="DN273" i="3"/>
  <c r="DN263" i="3"/>
  <c r="DN254" i="3"/>
  <c r="DN245" i="3"/>
  <c r="DN236" i="3"/>
  <c r="DN227" i="3"/>
  <c r="DN218" i="3"/>
  <c r="DN209" i="3"/>
  <c r="DN199" i="3"/>
  <c r="DN190" i="3"/>
  <c r="DN181" i="3"/>
  <c r="DN172" i="3"/>
  <c r="DN163" i="3"/>
  <c r="DN154" i="3"/>
  <c r="DN145" i="3"/>
  <c r="DN135" i="3"/>
  <c r="DN126" i="3"/>
  <c r="DN117" i="3"/>
  <c r="DN108" i="3"/>
  <c r="DN99" i="3"/>
  <c r="DN90" i="3"/>
  <c r="DN81" i="3"/>
  <c r="DN71" i="3"/>
  <c r="DN62" i="3"/>
  <c r="DN53" i="3"/>
  <c r="DN44" i="3"/>
  <c r="DN35" i="3"/>
  <c r="DN26" i="3"/>
  <c r="DN17" i="3"/>
  <c r="DN1002" i="3"/>
  <c r="DN992" i="3"/>
  <c r="DN982" i="3"/>
  <c r="DN971" i="3"/>
  <c r="DN961" i="3"/>
  <c r="DN951" i="3"/>
  <c r="DN940" i="3"/>
  <c r="DN929" i="3"/>
  <c r="DN919" i="3"/>
  <c r="DN908" i="3"/>
  <c r="DN898" i="3"/>
  <c r="DN888" i="3"/>
  <c r="DN878" i="3"/>
  <c r="DN867" i="3"/>
  <c r="DN856" i="3"/>
  <c r="DN846" i="3"/>
  <c r="DN835" i="3"/>
  <c r="DN825" i="3"/>
  <c r="DN815" i="3"/>
  <c r="DN804" i="3"/>
  <c r="DN794" i="3"/>
  <c r="DN783" i="3"/>
  <c r="DN772" i="3"/>
  <c r="DN762" i="3"/>
  <c r="DN752" i="3"/>
  <c r="DN742" i="3"/>
  <c r="DN731" i="3"/>
  <c r="DN721" i="3"/>
  <c r="DN710" i="3"/>
  <c r="DN699" i="3"/>
  <c r="DN689" i="3"/>
  <c r="DN679" i="3"/>
  <c r="DN668" i="3"/>
  <c r="DN658" i="3"/>
  <c r="DN648" i="3"/>
  <c r="DN636" i="3"/>
  <c r="DN626" i="3"/>
  <c r="DN616" i="3"/>
  <c r="DN606" i="3"/>
  <c r="DN595" i="3"/>
  <c r="DN585" i="3"/>
  <c r="DN575" i="3"/>
  <c r="DN563" i="3"/>
  <c r="DN553" i="3"/>
  <c r="DN543" i="3"/>
  <c r="DN532" i="3"/>
  <c r="DN522" i="3"/>
  <c r="DN512" i="3"/>
  <c r="DN502" i="3"/>
  <c r="DN490" i="3"/>
  <c r="DN480" i="3"/>
  <c r="DN470" i="3"/>
  <c r="DN459" i="3"/>
  <c r="DN449" i="3"/>
  <c r="DN439" i="3"/>
  <c r="DN428" i="3"/>
  <c r="DN417" i="3"/>
  <c r="DN407" i="3"/>
  <c r="DN396" i="3"/>
  <c r="DN386" i="3"/>
  <c r="DN376" i="3"/>
  <c r="DN366" i="3"/>
  <c r="DN355" i="3"/>
  <c r="DN344" i="3"/>
  <c r="DN334" i="3"/>
  <c r="DN323" i="3"/>
  <c r="DN313" i="3"/>
  <c r="DN303" i="3"/>
  <c r="DN292" i="3"/>
  <c r="DN282" i="3"/>
  <c r="DN271" i="3"/>
  <c r="DN262" i="3"/>
  <c r="DN253" i="3"/>
  <c r="DN244" i="3"/>
  <c r="DN235" i="3"/>
  <c r="DN226" i="3"/>
  <c r="DN217" i="3"/>
  <c r="DN207" i="3"/>
  <c r="DN198" i="3"/>
  <c r="DN189" i="3"/>
  <c r="DN180" i="3"/>
  <c r="DN171" i="3"/>
  <c r="DN162" i="3"/>
  <c r="DN153" i="3"/>
  <c r="DN143" i="3"/>
  <c r="DN134" i="3"/>
  <c r="DN125" i="3"/>
  <c r="DN116" i="3"/>
  <c r="DN107" i="3"/>
  <c r="DN98" i="3"/>
  <c r="DN89" i="3"/>
  <c r="DN79" i="3"/>
  <c r="DN70" i="3"/>
  <c r="DN61" i="3"/>
  <c r="DN52" i="3"/>
  <c r="DN43" i="3"/>
  <c r="DN34" i="3"/>
  <c r="DN25" i="3"/>
  <c r="DN15" i="3"/>
  <c r="DN1001" i="3"/>
  <c r="DN991" i="3"/>
  <c r="DN980" i="3"/>
  <c r="DN970" i="3"/>
  <c r="DN960" i="3"/>
  <c r="DN950" i="3"/>
  <c r="DN938" i="3"/>
  <c r="DN928" i="3"/>
  <c r="DN918" i="3"/>
  <c r="DN907" i="3"/>
  <c r="DN897" i="3"/>
  <c r="DN887" i="3"/>
  <c r="DN876" i="3"/>
  <c r="DN865" i="3"/>
  <c r="DN855" i="3"/>
  <c r="DN844" i="3"/>
  <c r="DN834" i="3"/>
  <c r="DN824" i="3"/>
  <c r="DN814" i="3"/>
  <c r="DN803" i="3"/>
  <c r="DN792" i="3"/>
  <c r="DN782" i="3"/>
  <c r="DN771" i="3"/>
  <c r="DN761" i="3"/>
  <c r="DN751" i="3"/>
  <c r="DN740" i="3"/>
  <c r="DN730" i="3"/>
  <c r="DN719" i="3"/>
  <c r="DN708" i="3"/>
  <c r="DN698" i="3"/>
  <c r="DN688" i="3"/>
  <c r="DN678" i="3"/>
  <c r="DN667" i="3"/>
  <c r="DN657" i="3"/>
  <c r="DN646" i="3"/>
  <c r="DN635" i="3"/>
  <c r="DN625" i="3"/>
  <c r="DN615" i="3"/>
  <c r="DN604" i="3"/>
  <c r="DN594" i="3"/>
  <c r="DN584" i="3"/>
  <c r="DN572" i="3"/>
  <c r="DN562" i="3"/>
  <c r="DN552" i="3"/>
  <c r="DN542" i="3"/>
  <c r="DN531" i="3"/>
  <c r="DN521" i="3"/>
  <c r="DN511" i="3"/>
  <c r="DN499" i="3"/>
  <c r="DN489" i="3"/>
  <c r="DN479" i="3"/>
  <c r="DN468" i="3"/>
  <c r="DN458" i="3"/>
  <c r="DN448" i="3"/>
  <c r="DN438" i="3"/>
  <c r="DN426" i="3"/>
  <c r="DN416" i="3"/>
  <c r="DN406" i="3"/>
  <c r="DN395" i="3"/>
  <c r="DN385" i="3"/>
  <c r="DN375" i="3"/>
  <c r="DN364" i="3"/>
  <c r="DN353" i="3"/>
  <c r="DN343" i="3"/>
  <c r="DN332" i="3"/>
  <c r="DN322" i="3"/>
  <c r="DN312" i="3"/>
  <c r="DN302" i="3"/>
  <c r="DN291" i="3"/>
  <c r="DN280" i="3"/>
  <c r="DN270" i="3"/>
  <c r="DN261" i="3"/>
  <c r="DN252" i="3"/>
  <c r="DN243" i="3"/>
  <c r="DN234" i="3"/>
  <c r="DN225" i="3"/>
  <c r="DN215" i="3"/>
  <c r="DN206" i="3"/>
  <c r="DN197" i="3"/>
  <c r="DN188" i="3"/>
  <c r="DN179" i="3"/>
  <c r="DN170" i="3"/>
  <c r="DN161" i="3"/>
  <c r="DN151" i="3"/>
  <c r="DN142" i="3"/>
  <c r="DN133" i="3"/>
  <c r="DN124" i="3"/>
  <c r="DN115" i="3"/>
  <c r="DN106" i="3"/>
  <c r="DN97" i="3"/>
  <c r="DN87" i="3"/>
  <c r="DN78" i="3"/>
  <c r="DN69" i="3"/>
  <c r="DN60" i="3"/>
  <c r="DN51" i="3"/>
  <c r="DN42" i="3"/>
  <c r="DN33" i="3"/>
  <c r="DN23" i="3"/>
  <c r="DN14" i="3"/>
  <c r="DN1000" i="3"/>
  <c r="DN990" i="3"/>
  <c r="DN979" i="3"/>
  <c r="DN969" i="3"/>
  <c r="DN959" i="3"/>
  <c r="DN947" i="3"/>
  <c r="DN937" i="3"/>
  <c r="DN927" i="3"/>
  <c r="DN916" i="3"/>
  <c r="DN906" i="3"/>
  <c r="DN896" i="3"/>
  <c r="DN886" i="3"/>
  <c r="DN874" i="3"/>
  <c r="DN864" i="3"/>
  <c r="DN854" i="3"/>
  <c r="DN843" i="3"/>
  <c r="DN833" i="3"/>
  <c r="DN823" i="3"/>
  <c r="DN812" i="3"/>
  <c r="DN801" i="3"/>
  <c r="DN791" i="3"/>
  <c r="DN780" i="3"/>
  <c r="DN770" i="3"/>
  <c r="DN760" i="3"/>
  <c r="DN750" i="3"/>
  <c r="DN739" i="3"/>
  <c r="DN728" i="3"/>
  <c r="DN718" i="3"/>
  <c r="DN707" i="3"/>
  <c r="DN697" i="3"/>
  <c r="DN687" i="3"/>
  <c r="DN676" i="3"/>
  <c r="DN666" i="3"/>
  <c r="DN655" i="3"/>
  <c r="DN644" i="3"/>
  <c r="DN634" i="3"/>
  <c r="DN624" i="3"/>
  <c r="DN614" i="3"/>
  <c r="DN603" i="3"/>
  <c r="DN593" i="3"/>
  <c r="DN582" i="3"/>
  <c r="DN571" i="3"/>
  <c r="DN561" i="3"/>
  <c r="DN551" i="3"/>
  <c r="DN540" i="3"/>
  <c r="DN530" i="3"/>
  <c r="DN520" i="3"/>
  <c r="DN508" i="3"/>
  <c r="DN498" i="3"/>
  <c r="DN488" i="3"/>
  <c r="DN478" i="3"/>
  <c r="DN467" i="3"/>
  <c r="DN457" i="3"/>
  <c r="DN447" i="3"/>
  <c r="DN435" i="3"/>
  <c r="DN425" i="3"/>
  <c r="DN415" i="3"/>
  <c r="DN404" i="3"/>
  <c r="DN394" i="3"/>
  <c r="DN384" i="3"/>
  <c r="DN374" i="3"/>
  <c r="DN362" i="3"/>
  <c r="DN352" i="3"/>
  <c r="DN342" i="3"/>
  <c r="DN331" i="3"/>
  <c r="DN321" i="3"/>
  <c r="DN311" i="3"/>
  <c r="DN300" i="3"/>
  <c r="DN289" i="3"/>
  <c r="DN279" i="3"/>
  <c r="DN269" i="3"/>
  <c r="DN260" i="3"/>
  <c r="DN251" i="3"/>
  <c r="DN242" i="3"/>
  <c r="DN233" i="3"/>
  <c r="DN223" i="3"/>
  <c r="DN214" i="3"/>
  <c r="DN205" i="3"/>
  <c r="DN196" i="3"/>
  <c r="DN187" i="3"/>
  <c r="DN178" i="3"/>
  <c r="DN169" i="3"/>
  <c r="DN159" i="3"/>
  <c r="DN150" i="3"/>
  <c r="DN141" i="3"/>
  <c r="DN132" i="3"/>
  <c r="DN123" i="3"/>
  <c r="DN114" i="3"/>
  <c r="DN105" i="3"/>
  <c r="DN95" i="3"/>
  <c r="DN86" i="3"/>
  <c r="DN77" i="3"/>
  <c r="DN68" i="3"/>
  <c r="DN59" i="3"/>
  <c r="DN50" i="3"/>
  <c r="DN41" i="3"/>
  <c r="DN31" i="3"/>
  <c r="DN22" i="3"/>
  <c r="DN13" i="3"/>
  <c r="DN1009" i="3"/>
  <c r="DN999" i="3"/>
  <c r="DN988" i="3"/>
  <c r="DN978" i="3"/>
  <c r="DN968" i="3"/>
  <c r="DN956" i="3"/>
  <c r="DN946" i="3"/>
  <c r="DN936" i="3"/>
  <c r="DN926" i="3"/>
  <c r="DN915" i="3"/>
  <c r="DN905" i="3"/>
  <c r="DN895" i="3"/>
  <c r="DN883" i="3"/>
  <c r="DN873" i="3"/>
  <c r="DN863" i="3"/>
  <c r="DN852" i="3"/>
  <c r="DN842" i="3"/>
  <c r="DN832" i="3"/>
  <c r="DN822" i="3"/>
  <c r="DN810" i="3"/>
  <c r="DN800" i="3"/>
  <c r="DN790" i="3"/>
  <c r="DN779" i="3"/>
  <c r="DN769" i="3"/>
  <c r="DN759" i="3"/>
  <c r="DN748" i="3"/>
  <c r="DN737" i="3"/>
  <c r="DN727" i="3"/>
  <c r="DN716" i="3"/>
  <c r="DN706" i="3"/>
  <c r="DN696" i="3"/>
  <c r="DN686" i="3"/>
  <c r="DN675" i="3"/>
  <c r="DN664" i="3"/>
  <c r="DN654" i="3"/>
  <c r="DN643" i="3"/>
  <c r="DN633" i="3"/>
  <c r="DN623" i="3"/>
  <c r="DN612" i="3"/>
  <c r="DN602" i="3"/>
  <c r="DN591" i="3"/>
  <c r="DN580" i="3"/>
  <c r="DN570" i="3"/>
  <c r="DN560" i="3"/>
  <c r="DN550" i="3"/>
  <c r="DN539" i="3"/>
  <c r="DN529" i="3"/>
  <c r="DN518" i="3"/>
  <c r="DN507" i="3"/>
  <c r="DN497" i="3"/>
  <c r="DN487" i="3"/>
  <c r="DN476" i="3"/>
  <c r="DN466" i="3"/>
  <c r="DN456" i="3"/>
  <c r="DN444" i="3"/>
  <c r="DN434" i="3"/>
  <c r="DN424" i="3"/>
  <c r="DN414" i="3"/>
  <c r="DN403" i="3"/>
  <c r="DN393" i="3"/>
  <c r="DN383" i="3"/>
  <c r="DN371" i="3"/>
  <c r="DN361" i="3"/>
  <c r="DN351" i="3"/>
  <c r="DN340" i="3"/>
  <c r="DN330" i="3"/>
  <c r="DN320" i="3"/>
  <c r="DN310" i="3"/>
  <c r="DN298" i="3"/>
  <c r="DN288" i="3"/>
  <c r="DN278" i="3"/>
  <c r="DN268" i="3"/>
  <c r="DN259" i="3"/>
  <c r="DN250" i="3"/>
  <c r="DN241" i="3"/>
  <c r="DN231" i="3"/>
  <c r="DN222" i="3"/>
  <c r="DN213" i="3"/>
  <c r="DN204" i="3"/>
  <c r="DN195" i="3"/>
  <c r="DN186" i="3"/>
  <c r="DN177" i="3"/>
  <c r="DN167" i="3"/>
  <c r="DN158" i="3"/>
  <c r="DN149" i="3"/>
  <c r="DN140" i="3"/>
  <c r="DN131" i="3"/>
  <c r="DN122" i="3"/>
  <c r="DN113" i="3"/>
  <c r="DN103" i="3"/>
  <c r="DN94" i="3"/>
  <c r="DN85" i="3"/>
  <c r="DN76" i="3"/>
  <c r="DN67" i="3"/>
  <c r="DN58" i="3"/>
  <c r="DN49" i="3"/>
  <c r="DN39" i="3"/>
  <c r="DN30" i="3"/>
  <c r="DN21" i="3"/>
  <c r="DN12" i="3"/>
  <c r="DN1007" i="3"/>
  <c r="DN996" i="3"/>
  <c r="DN986" i="3"/>
  <c r="DN975" i="3"/>
  <c r="DN964" i="3"/>
  <c r="DN954" i="3"/>
  <c r="DN944" i="3"/>
  <c r="DN934" i="3"/>
  <c r="DN923" i="3"/>
  <c r="DN913" i="3"/>
  <c r="DN902" i="3"/>
  <c r="DN891" i="3"/>
  <c r="DN881" i="3"/>
  <c r="DN871" i="3"/>
  <c r="DN860" i="3"/>
  <c r="DN850" i="3"/>
  <c r="DN840" i="3"/>
  <c r="DN828" i="3"/>
  <c r="DN818" i="3"/>
  <c r="DN808" i="3"/>
  <c r="DN798" i="3"/>
  <c r="DN787" i="3"/>
  <c r="DN777" i="3"/>
  <c r="DN767" i="3"/>
  <c r="DN755" i="3"/>
  <c r="DN745" i="3"/>
  <c r="DN735" i="3"/>
  <c r="DN724" i="3"/>
  <c r="DN714" i="3"/>
  <c r="DN704" i="3"/>
  <c r="DN694" i="3"/>
  <c r="DN682" i="3"/>
  <c r="DN672" i="3"/>
  <c r="DN662" i="3"/>
  <c r="DN651" i="3"/>
  <c r="DN641" i="3"/>
  <c r="DN631" i="3"/>
  <c r="DN620" i="3"/>
  <c r="DN609" i="3"/>
  <c r="DN599" i="3"/>
  <c r="DN588" i="3"/>
  <c r="DN578" i="3"/>
  <c r="DN568" i="3"/>
  <c r="DN558" i="3"/>
  <c r="DN547" i="3"/>
  <c r="DN536" i="3"/>
  <c r="DN526" i="3"/>
  <c r="DN515" i="3"/>
  <c r="DN505" i="3"/>
  <c r="DN495" i="3"/>
  <c r="DN484" i="3"/>
  <c r="DN474" i="3"/>
  <c r="DN463" i="3"/>
  <c r="DN452" i="3"/>
  <c r="DN442" i="3"/>
  <c r="DN432" i="3"/>
  <c r="DN422" i="3"/>
  <c r="DN411" i="3"/>
  <c r="DN401" i="3"/>
  <c r="DN390" i="3"/>
  <c r="DN379" i="3"/>
  <c r="DN369" i="3"/>
  <c r="DN359" i="3"/>
  <c r="DN348" i="3"/>
  <c r="DN338" i="3"/>
  <c r="DN328" i="3"/>
  <c r="DN316" i="3"/>
  <c r="DN306" i="3"/>
  <c r="DN296" i="3"/>
  <c r="DN286" i="3"/>
  <c r="DN275" i="3"/>
  <c r="DN266" i="3"/>
  <c r="DN257" i="3"/>
  <c r="DN247" i="3"/>
  <c r="DN238" i="3"/>
  <c r="DN229" i="3"/>
  <c r="DN220" i="3"/>
  <c r="DN211" i="3"/>
  <c r="DN202" i="3"/>
  <c r="DN193" i="3"/>
  <c r="DN183" i="3"/>
  <c r="DN174" i="3"/>
  <c r="DN165" i="3"/>
  <c r="DN156" i="3"/>
  <c r="DN147" i="3"/>
  <c r="DN138" i="3"/>
  <c r="DN129" i="3"/>
  <c r="DN119" i="3"/>
  <c r="DN110" i="3"/>
  <c r="DN101" i="3"/>
  <c r="DN92" i="3"/>
  <c r="DN83" i="3"/>
  <c r="DN74" i="3"/>
  <c r="DN65" i="3"/>
  <c r="DN55" i="3"/>
  <c r="DN46" i="3"/>
  <c r="DN37" i="3"/>
  <c r="DN28" i="3"/>
  <c r="DN19" i="3"/>
  <c r="DN11" i="3"/>
  <c r="DN1006" i="3"/>
  <c r="DN995" i="3"/>
  <c r="DN984" i="3"/>
  <c r="DN974" i="3"/>
  <c r="DN963" i="3"/>
  <c r="DN953" i="3"/>
  <c r="DN943" i="3"/>
  <c r="DN932" i="3"/>
  <c r="DN922" i="3"/>
  <c r="DN911" i="3"/>
  <c r="DN900" i="3"/>
  <c r="DN890" i="3"/>
  <c r="DN880" i="3"/>
  <c r="DN870" i="3"/>
  <c r="DN859" i="3"/>
  <c r="DN849" i="3"/>
  <c r="DN838" i="3"/>
  <c r="DN827" i="3"/>
  <c r="DN817" i="3"/>
  <c r="DN807" i="3"/>
  <c r="DN796" i="3"/>
  <c r="DN786" i="3"/>
  <c r="DN776" i="3"/>
  <c r="DN764" i="3"/>
  <c r="DN754" i="3"/>
  <c r="DN744" i="3"/>
  <c r="DN734" i="3"/>
  <c r="DN723" i="3"/>
  <c r="DN713" i="3"/>
  <c r="DN703" i="3"/>
  <c r="DN691" i="3"/>
  <c r="DN681" i="3"/>
  <c r="DN671" i="3"/>
  <c r="DN660" i="3"/>
  <c r="DN650" i="3"/>
  <c r="DN640" i="3"/>
  <c r="DN630" i="3"/>
  <c r="DN618" i="3"/>
  <c r="DN608" i="3"/>
  <c r="DN598" i="3"/>
  <c r="DN587" i="3"/>
  <c r="DN577" i="3"/>
  <c r="DN567" i="3"/>
  <c r="DN556" i="3"/>
  <c r="DN545" i="3"/>
  <c r="DN535" i="3"/>
  <c r="DN524" i="3"/>
  <c r="DN514" i="3"/>
  <c r="DN504" i="3"/>
  <c r="DN494" i="3"/>
  <c r="DN483" i="3"/>
  <c r="DN472" i="3"/>
  <c r="DN462" i="3"/>
  <c r="DN451" i="3"/>
  <c r="DN441" i="3"/>
  <c r="DN431" i="3"/>
  <c r="DN420" i="3"/>
  <c r="DN410" i="3"/>
  <c r="DN399" i="3"/>
  <c r="DN388" i="3"/>
  <c r="DN378" i="3"/>
  <c r="DN368" i="3"/>
  <c r="DN358" i="3"/>
  <c r="DN347" i="3"/>
  <c r="DN337" i="3"/>
  <c r="DN326" i="3"/>
  <c r="DN315" i="3"/>
  <c r="DN305" i="3"/>
  <c r="DN295" i="3"/>
  <c r="DN284" i="3"/>
  <c r="DN274" i="3"/>
  <c r="DN265" i="3"/>
  <c r="DN255" i="3"/>
  <c r="DN246" i="3"/>
  <c r="DN237" i="3"/>
  <c r="DN228" i="3"/>
  <c r="DN219" i="3"/>
  <c r="DN210" i="3"/>
  <c r="DN201" i="3"/>
  <c r="DN191" i="3"/>
  <c r="DN182" i="3"/>
  <c r="DN173" i="3"/>
  <c r="DN164" i="3"/>
  <c r="DN155" i="3"/>
  <c r="DN146" i="3"/>
  <c r="DN137" i="3"/>
  <c r="DN127" i="3"/>
  <c r="DN118" i="3"/>
  <c r="DN109" i="3"/>
  <c r="DN100" i="3"/>
  <c r="DN91" i="3"/>
  <c r="DN82" i="3"/>
  <c r="DN73" i="3"/>
  <c r="DN63" i="3"/>
  <c r="DN54" i="3"/>
  <c r="DN45" i="3"/>
  <c r="DN36" i="3"/>
  <c r="DN27" i="3"/>
  <c r="DN18" i="3"/>
  <c r="DN955" i="3"/>
  <c r="DN872" i="3"/>
  <c r="DN788" i="3"/>
  <c r="DN705" i="3"/>
  <c r="DN622" i="3"/>
  <c r="DN538" i="3"/>
  <c r="DN454" i="3"/>
  <c r="DN370" i="3"/>
  <c r="DN287" i="3"/>
  <c r="DN212" i="3"/>
  <c r="DN139" i="3"/>
  <c r="DN66" i="3"/>
  <c r="DN945" i="3"/>
  <c r="DN862" i="3"/>
  <c r="DN778" i="3"/>
  <c r="DN695" i="3"/>
  <c r="DN611" i="3"/>
  <c r="DN527" i="3"/>
  <c r="DN443" i="3"/>
  <c r="DN360" i="3"/>
  <c r="DN276" i="3"/>
  <c r="DN203" i="3"/>
  <c r="DN130" i="3"/>
  <c r="DN57" i="3"/>
  <c r="DN935" i="3"/>
  <c r="DN851" i="3"/>
  <c r="DN768" i="3"/>
  <c r="DN684" i="3"/>
  <c r="DN600" i="3"/>
  <c r="DN516" i="3"/>
  <c r="DN433" i="3"/>
  <c r="DN350" i="3"/>
  <c r="DN267" i="3"/>
  <c r="DN194" i="3"/>
  <c r="DN121" i="3"/>
  <c r="DN47" i="3"/>
  <c r="DN1008" i="3"/>
  <c r="DN924" i="3"/>
  <c r="DN841" i="3"/>
  <c r="DN758" i="3"/>
  <c r="DN673" i="3"/>
  <c r="DN590" i="3"/>
  <c r="DN506" i="3"/>
  <c r="DN423" i="3"/>
  <c r="DN339" i="3"/>
  <c r="DN258" i="3"/>
  <c r="DN185" i="3"/>
  <c r="DN111" i="3"/>
  <c r="DN38" i="3"/>
  <c r="DN998" i="3"/>
  <c r="DN914" i="3"/>
  <c r="DN831" i="3"/>
  <c r="DN746" i="3"/>
  <c r="DN663" i="3"/>
  <c r="DN579" i="3"/>
  <c r="DN496" i="3"/>
  <c r="DN412" i="3"/>
  <c r="DN329" i="3"/>
  <c r="DN249" i="3"/>
  <c r="DN175" i="3"/>
  <c r="DN102" i="3"/>
  <c r="DN29" i="3"/>
  <c r="DN987" i="3"/>
  <c r="DN904" i="3"/>
  <c r="DN819" i="3"/>
  <c r="DN736" i="3"/>
  <c r="DN652" i="3"/>
  <c r="DN569" i="3"/>
  <c r="DN486" i="3"/>
  <c r="DN402" i="3"/>
  <c r="DN319" i="3"/>
  <c r="DN239" i="3"/>
  <c r="DN166" i="3"/>
  <c r="DN93" i="3"/>
  <c r="DN20" i="3"/>
  <c r="DN977" i="3"/>
  <c r="DN892" i="3"/>
  <c r="DN809" i="3"/>
  <c r="DN726" i="3"/>
  <c r="DN642" i="3"/>
  <c r="DN559" i="3"/>
  <c r="DN475" i="3"/>
  <c r="DN392" i="3"/>
  <c r="DN307" i="3"/>
  <c r="DN230" i="3"/>
  <c r="DN157" i="3"/>
  <c r="DN84" i="3"/>
  <c r="DN966" i="3"/>
  <c r="DN882" i="3"/>
  <c r="DN799" i="3"/>
  <c r="DN715" i="3"/>
  <c r="DN632" i="3"/>
  <c r="DN548" i="3"/>
  <c r="DN465" i="3"/>
  <c r="DN380" i="3"/>
  <c r="DN297" i="3"/>
  <c r="DN221" i="3"/>
  <c r="DN148" i="3"/>
  <c r="DN75" i="3"/>
  <c r="DL1008" i="3"/>
  <c r="DL1000" i="3"/>
  <c r="DL992" i="3"/>
  <c r="DL984" i="3"/>
  <c r="DL976" i="3"/>
  <c r="DL968" i="3"/>
  <c r="DL960" i="3"/>
  <c r="DL952" i="3"/>
  <c r="DL944" i="3"/>
  <c r="DL936" i="3"/>
  <c r="DL928" i="3"/>
  <c r="DL920" i="3"/>
  <c r="DL912" i="3"/>
  <c r="DL904" i="3"/>
  <c r="DL896" i="3"/>
  <c r="DL888" i="3"/>
  <c r="DL880" i="3"/>
  <c r="DL872" i="3"/>
  <c r="DL864" i="3"/>
  <c r="DL856" i="3"/>
  <c r="DL848" i="3"/>
  <c r="DL840" i="3"/>
  <c r="DL832" i="3"/>
  <c r="DL824" i="3"/>
  <c r="DL816" i="3"/>
  <c r="DL808" i="3"/>
  <c r="DL800" i="3"/>
  <c r="DL792" i="3"/>
  <c r="DL784" i="3"/>
  <c r="DL776" i="3"/>
  <c r="DL768" i="3"/>
  <c r="DL760" i="3"/>
  <c r="DL752" i="3"/>
  <c r="DL744" i="3"/>
  <c r="DL736" i="3"/>
  <c r="DL728" i="3"/>
  <c r="DL720" i="3"/>
  <c r="DL712" i="3"/>
  <c r="DL704" i="3"/>
  <c r="DL696" i="3"/>
  <c r="DL688" i="3"/>
  <c r="DL680" i="3"/>
  <c r="DL672" i="3"/>
  <c r="DL664" i="3"/>
  <c r="DL656" i="3"/>
  <c r="DL648" i="3"/>
  <c r="DL640" i="3"/>
  <c r="DL632" i="3"/>
  <c r="DL624" i="3"/>
  <c r="DL616" i="3"/>
  <c r="DL608" i="3"/>
  <c r="DL600" i="3"/>
  <c r="DL592" i="3"/>
  <c r="DL584" i="3"/>
  <c r="DL576" i="3"/>
  <c r="DL568" i="3"/>
  <c r="DL560" i="3"/>
  <c r="DL552" i="3"/>
  <c r="DL544" i="3"/>
  <c r="DL536" i="3"/>
  <c r="DL528" i="3"/>
  <c r="DL520" i="3"/>
  <c r="DL512" i="3"/>
  <c r="DL504" i="3"/>
  <c r="DL496" i="3"/>
  <c r="DL488" i="3"/>
  <c r="DL480" i="3"/>
  <c r="DL472" i="3"/>
  <c r="DL464" i="3"/>
  <c r="DL456" i="3"/>
  <c r="DL448" i="3"/>
  <c r="DL440" i="3"/>
  <c r="DL432" i="3"/>
  <c r="DL424" i="3"/>
  <c r="DL416" i="3"/>
  <c r="DL408" i="3"/>
  <c r="DL400" i="3"/>
  <c r="DL392" i="3"/>
  <c r="DL384" i="3"/>
  <c r="DL376" i="3"/>
  <c r="DL368" i="3"/>
  <c r="DL360" i="3"/>
  <c r="DL352" i="3"/>
  <c r="DL344" i="3"/>
  <c r="DL336" i="3"/>
  <c r="DL328" i="3"/>
  <c r="DL320" i="3"/>
  <c r="DL312" i="3"/>
  <c r="DL304" i="3"/>
  <c r="DL296" i="3"/>
  <c r="DL288" i="3"/>
  <c r="DL280" i="3"/>
  <c r="DL272" i="3"/>
  <c r="DL264" i="3"/>
  <c r="DL256" i="3"/>
  <c r="DL248" i="3"/>
  <c r="DL240" i="3"/>
  <c r="DL232" i="3"/>
  <c r="DL224" i="3"/>
  <c r="DL216" i="3"/>
  <c r="DL208" i="3"/>
  <c r="DL200" i="3"/>
  <c r="DL192" i="3"/>
  <c r="DL184" i="3"/>
  <c r="DL176" i="3"/>
  <c r="DL168" i="3"/>
  <c r="DL160" i="3"/>
  <c r="DL152" i="3"/>
  <c r="DL144" i="3"/>
  <c r="DL136" i="3"/>
  <c r="DL128" i="3"/>
  <c r="DL120" i="3"/>
  <c r="DL112" i="3"/>
  <c r="DL104" i="3"/>
  <c r="DL96" i="3"/>
  <c r="DL88" i="3"/>
  <c r="DL80" i="3"/>
  <c r="DL72" i="3"/>
  <c r="DL64" i="3"/>
  <c r="DL56" i="3"/>
  <c r="DL48" i="3"/>
  <c r="DL40" i="3"/>
  <c r="DL32" i="3"/>
  <c r="DL24" i="3"/>
  <c r="DL16" i="3"/>
  <c r="DL1002" i="3"/>
  <c r="DL993" i="3"/>
  <c r="DL983" i="3"/>
  <c r="DL974" i="3"/>
  <c r="DL965" i="3"/>
  <c r="DL956" i="3"/>
  <c r="DL947" i="3"/>
  <c r="DL938" i="3"/>
  <c r="DL929" i="3"/>
  <c r="DL919" i="3"/>
  <c r="DL910" i="3"/>
  <c r="DL901" i="3"/>
  <c r="DL892" i="3"/>
  <c r="DL883" i="3"/>
  <c r="DL874" i="3"/>
  <c r="DL865" i="3"/>
  <c r="DL855" i="3"/>
  <c r="DL846" i="3"/>
  <c r="DL837" i="3"/>
  <c r="DL828" i="3"/>
  <c r="DL819" i="3"/>
  <c r="DL810" i="3"/>
  <c r="DL801" i="3"/>
  <c r="DL791" i="3"/>
  <c r="DL782" i="3"/>
  <c r="DL773" i="3"/>
  <c r="DL764" i="3"/>
  <c r="DL755" i="3"/>
  <c r="DL746" i="3"/>
  <c r="DL737" i="3"/>
  <c r="DL727" i="3"/>
  <c r="DL718" i="3"/>
  <c r="DL709" i="3"/>
  <c r="DL700" i="3"/>
  <c r="DL691" i="3"/>
  <c r="DL682" i="3"/>
  <c r="DL673" i="3"/>
  <c r="DL663" i="3"/>
  <c r="DL654" i="3"/>
  <c r="DL645" i="3"/>
  <c r="DL636" i="3"/>
  <c r="DL627" i="3"/>
  <c r="DL618" i="3"/>
  <c r="DL609" i="3"/>
  <c r="DL599" i="3"/>
  <c r="DL590" i="3"/>
  <c r="DL581" i="3"/>
  <c r="DL572" i="3"/>
  <c r="DL563" i="3"/>
  <c r="DL554" i="3"/>
  <c r="DL545" i="3"/>
  <c r="DL535" i="3"/>
  <c r="DL526" i="3"/>
  <c r="DL517" i="3"/>
  <c r="DL508" i="3"/>
  <c r="DL499" i="3"/>
  <c r="DL490" i="3"/>
  <c r="DL481" i="3"/>
  <c r="DL471" i="3"/>
  <c r="DL462" i="3"/>
  <c r="DL453" i="3"/>
  <c r="DL444" i="3"/>
  <c r="DL435" i="3"/>
  <c r="DL426" i="3"/>
  <c r="DL417" i="3"/>
  <c r="DL407" i="3"/>
  <c r="DL398" i="3"/>
  <c r="DL389" i="3"/>
  <c r="DL380" i="3"/>
  <c r="DL371" i="3"/>
  <c r="DL362" i="3"/>
  <c r="DL353" i="3"/>
  <c r="DL343" i="3"/>
  <c r="DL334" i="3"/>
  <c r="DL325" i="3"/>
  <c r="DL316" i="3"/>
  <c r="DL307" i="3"/>
  <c r="DL298" i="3"/>
  <c r="DL289" i="3"/>
  <c r="DL279" i="3"/>
  <c r="DL270" i="3"/>
  <c r="DL261" i="3"/>
  <c r="DL252" i="3"/>
  <c r="DL243" i="3"/>
  <c r="DL234" i="3"/>
  <c r="DL225" i="3"/>
  <c r="DL215" i="3"/>
  <c r="DL206" i="3"/>
  <c r="DL197" i="3"/>
  <c r="DL188" i="3"/>
  <c r="DL179" i="3"/>
  <c r="DL170" i="3"/>
  <c r="DL161" i="3"/>
  <c r="DL151" i="3"/>
  <c r="DL142" i="3"/>
  <c r="DL133" i="3"/>
  <c r="DL124" i="3"/>
  <c r="DL115" i="3"/>
  <c r="DL106" i="3"/>
  <c r="DL97" i="3"/>
  <c r="DL87" i="3"/>
  <c r="DL78" i="3"/>
  <c r="DL69" i="3"/>
  <c r="DL60" i="3"/>
  <c r="DL51" i="3"/>
  <c r="DL42" i="3"/>
  <c r="DL33" i="3"/>
  <c r="DL23" i="3"/>
  <c r="DL14" i="3"/>
  <c r="DL1001" i="3"/>
  <c r="DL991" i="3"/>
  <c r="DL982" i="3"/>
  <c r="DL973" i="3"/>
  <c r="DL964" i="3"/>
  <c r="DL955" i="3"/>
  <c r="DL946" i="3"/>
  <c r="DL937" i="3"/>
  <c r="DL927" i="3"/>
  <c r="DL918" i="3"/>
  <c r="DL909" i="3"/>
  <c r="DL900" i="3"/>
  <c r="DL891" i="3"/>
  <c r="DL882" i="3"/>
  <c r="DL873" i="3"/>
  <c r="DL863" i="3"/>
  <c r="DL854" i="3"/>
  <c r="DL845" i="3"/>
  <c r="DL836" i="3"/>
  <c r="DL827" i="3"/>
  <c r="DL818" i="3"/>
  <c r="DL809" i="3"/>
  <c r="DL799" i="3"/>
  <c r="DL790" i="3"/>
  <c r="DL781" i="3"/>
  <c r="DL772" i="3"/>
  <c r="DL763" i="3"/>
  <c r="DL754" i="3"/>
  <c r="DL745" i="3"/>
  <c r="DL735" i="3"/>
  <c r="DL726" i="3"/>
  <c r="DL717" i="3"/>
  <c r="DL708" i="3"/>
  <c r="DL699" i="3"/>
  <c r="DL690" i="3"/>
  <c r="DL681" i="3"/>
  <c r="DL671" i="3"/>
  <c r="DL662" i="3"/>
  <c r="DL653" i="3"/>
  <c r="DL644" i="3"/>
  <c r="DL635" i="3"/>
  <c r="DL626" i="3"/>
  <c r="DL617" i="3"/>
  <c r="DL607" i="3"/>
  <c r="DL598" i="3"/>
  <c r="DL589" i="3"/>
  <c r="DL580" i="3"/>
  <c r="DL571" i="3"/>
  <c r="DL562" i="3"/>
  <c r="DL553" i="3"/>
  <c r="DL543" i="3"/>
  <c r="DL534" i="3"/>
  <c r="DL525" i="3"/>
  <c r="DL516" i="3"/>
  <c r="DL507" i="3"/>
  <c r="DL498" i="3"/>
  <c r="DL489" i="3"/>
  <c r="DL479" i="3"/>
  <c r="DL470" i="3"/>
  <c r="DL461" i="3"/>
  <c r="DL452" i="3"/>
  <c r="DL443" i="3"/>
  <c r="DL434" i="3"/>
  <c r="DL425" i="3"/>
  <c r="DL415" i="3"/>
  <c r="DL406" i="3"/>
  <c r="DL397" i="3"/>
  <c r="DL388" i="3"/>
  <c r="DL379" i="3"/>
  <c r="DL370" i="3"/>
  <c r="DL361" i="3"/>
  <c r="DL351" i="3"/>
  <c r="DL342" i="3"/>
  <c r="DL333" i="3"/>
  <c r="DL324" i="3"/>
  <c r="DL315" i="3"/>
  <c r="DL306" i="3"/>
  <c r="DL297" i="3"/>
  <c r="DL287" i="3"/>
  <c r="DL278" i="3"/>
  <c r="DL269" i="3"/>
  <c r="DL260" i="3"/>
  <c r="DL251" i="3"/>
  <c r="DL242" i="3"/>
  <c r="DL233" i="3"/>
  <c r="DL223" i="3"/>
  <c r="DL214" i="3"/>
  <c r="DL205" i="3"/>
  <c r="DL196" i="3"/>
  <c r="DL187" i="3"/>
  <c r="DL178" i="3"/>
  <c r="DL169" i="3"/>
  <c r="DL159" i="3"/>
  <c r="DL150" i="3"/>
  <c r="DL141" i="3"/>
  <c r="DL132" i="3"/>
  <c r="DL123" i="3"/>
  <c r="DL114" i="3"/>
  <c r="DL105" i="3"/>
  <c r="DL95" i="3"/>
  <c r="DL86" i="3"/>
  <c r="DL77" i="3"/>
  <c r="DL68" i="3"/>
  <c r="DL59" i="3"/>
  <c r="DL50" i="3"/>
  <c r="DL41" i="3"/>
  <c r="DL31" i="3"/>
  <c r="DL22" i="3"/>
  <c r="DL13" i="3"/>
  <c r="DL1009" i="3"/>
  <c r="DL999" i="3"/>
  <c r="DL990" i="3"/>
  <c r="DL981" i="3"/>
  <c r="DL972" i="3"/>
  <c r="DL963" i="3"/>
  <c r="DL954" i="3"/>
  <c r="DL945" i="3"/>
  <c r="DL935" i="3"/>
  <c r="DL926" i="3"/>
  <c r="DL917" i="3"/>
  <c r="DL908" i="3"/>
  <c r="DL899" i="3"/>
  <c r="DL890" i="3"/>
  <c r="DL881" i="3"/>
  <c r="DL871" i="3"/>
  <c r="DL862" i="3"/>
  <c r="DL853" i="3"/>
  <c r="DL844" i="3"/>
  <c r="DL835" i="3"/>
  <c r="DL826" i="3"/>
  <c r="DL817" i="3"/>
  <c r="DL807" i="3"/>
  <c r="DL798" i="3"/>
  <c r="DL789" i="3"/>
  <c r="DL780" i="3"/>
  <c r="DL771" i="3"/>
  <c r="DL762" i="3"/>
  <c r="DL753" i="3"/>
  <c r="DL743" i="3"/>
  <c r="DL734" i="3"/>
  <c r="DL725" i="3"/>
  <c r="DL716" i="3"/>
  <c r="DL707" i="3"/>
  <c r="DL698" i="3"/>
  <c r="DL689" i="3"/>
  <c r="DL679" i="3"/>
  <c r="DL670" i="3"/>
  <c r="DL661" i="3"/>
  <c r="DL652" i="3"/>
  <c r="DL643" i="3"/>
  <c r="DL634" i="3"/>
  <c r="DL625" i="3"/>
  <c r="DL615" i="3"/>
  <c r="DL606" i="3"/>
  <c r="DL597" i="3"/>
  <c r="DL588" i="3"/>
  <c r="DL579" i="3"/>
  <c r="DL570" i="3"/>
  <c r="DL561" i="3"/>
  <c r="DL551" i="3"/>
  <c r="DL542" i="3"/>
  <c r="DL533" i="3"/>
  <c r="DL524" i="3"/>
  <c r="DL515" i="3"/>
  <c r="DL506" i="3"/>
  <c r="DL497" i="3"/>
  <c r="DL487" i="3"/>
  <c r="DL478" i="3"/>
  <c r="DL469" i="3"/>
  <c r="DL460" i="3"/>
  <c r="DL451" i="3"/>
  <c r="DL442" i="3"/>
  <c r="DL433" i="3"/>
  <c r="DL423" i="3"/>
  <c r="DL414" i="3"/>
  <c r="DL405" i="3"/>
  <c r="DL396" i="3"/>
  <c r="DL387" i="3"/>
  <c r="DL378" i="3"/>
  <c r="DL369" i="3"/>
  <c r="DL359" i="3"/>
  <c r="DL350" i="3"/>
  <c r="DL341" i="3"/>
  <c r="DL332" i="3"/>
  <c r="DL323" i="3"/>
  <c r="DL314" i="3"/>
  <c r="DL305" i="3"/>
  <c r="DL295" i="3"/>
  <c r="DL286" i="3"/>
  <c r="DL277" i="3"/>
  <c r="DL268" i="3"/>
  <c r="DL259" i="3"/>
  <c r="DL250" i="3"/>
  <c r="DL241" i="3"/>
  <c r="DL231" i="3"/>
  <c r="DL222" i="3"/>
  <c r="DL213" i="3"/>
  <c r="DL204" i="3"/>
  <c r="DL195" i="3"/>
  <c r="DL186" i="3"/>
  <c r="DL177" i="3"/>
  <c r="DL167" i="3"/>
  <c r="DL158" i="3"/>
  <c r="DL149" i="3"/>
  <c r="DL140" i="3"/>
  <c r="DL131" i="3"/>
  <c r="DL122" i="3"/>
  <c r="DL113" i="3"/>
  <c r="DL103" i="3"/>
  <c r="DL94" i="3"/>
  <c r="DL85" i="3"/>
  <c r="DL76" i="3"/>
  <c r="DL67" i="3"/>
  <c r="DL58" i="3"/>
  <c r="DL49" i="3"/>
  <c r="DL39" i="3"/>
  <c r="DL30" i="3"/>
  <c r="DL21" i="3"/>
  <c r="DL12" i="3"/>
  <c r="DL1007" i="3"/>
  <c r="DL998" i="3"/>
  <c r="DL989" i="3"/>
  <c r="DL980" i="3"/>
  <c r="DL971" i="3"/>
  <c r="DL962" i="3"/>
  <c r="DL953" i="3"/>
  <c r="DL943" i="3"/>
  <c r="DL934" i="3"/>
  <c r="DL925" i="3"/>
  <c r="DL916" i="3"/>
  <c r="DL907" i="3"/>
  <c r="DL898" i="3"/>
  <c r="DL889" i="3"/>
  <c r="DL879" i="3"/>
  <c r="DL870" i="3"/>
  <c r="DL861" i="3"/>
  <c r="DL852" i="3"/>
  <c r="DL843" i="3"/>
  <c r="DL834" i="3"/>
  <c r="DL825" i="3"/>
  <c r="DL815" i="3"/>
  <c r="DL806" i="3"/>
  <c r="DL797" i="3"/>
  <c r="DL788" i="3"/>
  <c r="DL779" i="3"/>
  <c r="DL770" i="3"/>
  <c r="DL761" i="3"/>
  <c r="DL751" i="3"/>
  <c r="DL742" i="3"/>
  <c r="DL733" i="3"/>
  <c r="DL724" i="3"/>
  <c r="DL715" i="3"/>
  <c r="DL706" i="3"/>
  <c r="DL697" i="3"/>
  <c r="DL687" i="3"/>
  <c r="DL678" i="3"/>
  <c r="DL669" i="3"/>
  <c r="DL660" i="3"/>
  <c r="DL651" i="3"/>
  <c r="DL642" i="3"/>
  <c r="DL633" i="3"/>
  <c r="DL623" i="3"/>
  <c r="DL614" i="3"/>
  <c r="DL605" i="3"/>
  <c r="DL596" i="3"/>
  <c r="DL587" i="3"/>
  <c r="DL578" i="3"/>
  <c r="DL569" i="3"/>
  <c r="DL559" i="3"/>
  <c r="DL550" i="3"/>
  <c r="DL541" i="3"/>
  <c r="DL532" i="3"/>
  <c r="DL523" i="3"/>
  <c r="DL514" i="3"/>
  <c r="DL505" i="3"/>
  <c r="DL495" i="3"/>
  <c r="DL486" i="3"/>
  <c r="DL477" i="3"/>
  <c r="DL468" i="3"/>
  <c r="DL459" i="3"/>
  <c r="DL450" i="3"/>
  <c r="DL441" i="3"/>
  <c r="DL431" i="3"/>
  <c r="DL422" i="3"/>
  <c r="DL413" i="3"/>
  <c r="DL404" i="3"/>
  <c r="DL395" i="3"/>
  <c r="DL386" i="3"/>
  <c r="DL377" i="3"/>
  <c r="DL367" i="3"/>
  <c r="DL358" i="3"/>
  <c r="DL349" i="3"/>
  <c r="DL340" i="3"/>
  <c r="DL331" i="3"/>
  <c r="DL322" i="3"/>
  <c r="DL313" i="3"/>
  <c r="DL303" i="3"/>
  <c r="DL294" i="3"/>
  <c r="DL285" i="3"/>
  <c r="DL276" i="3"/>
  <c r="DL267" i="3"/>
  <c r="DL258" i="3"/>
  <c r="DL249" i="3"/>
  <c r="DL239" i="3"/>
  <c r="DL230" i="3"/>
  <c r="DL221" i="3"/>
  <c r="DL212" i="3"/>
  <c r="DL203" i="3"/>
  <c r="DL194" i="3"/>
  <c r="DL185" i="3"/>
  <c r="DL175" i="3"/>
  <c r="DL166" i="3"/>
  <c r="DL157" i="3"/>
  <c r="DL148" i="3"/>
  <c r="DL139" i="3"/>
  <c r="DL130" i="3"/>
  <c r="DL121" i="3"/>
  <c r="DL111" i="3"/>
  <c r="DL102" i="3"/>
  <c r="DL93" i="3"/>
  <c r="DL84" i="3"/>
  <c r="DL75" i="3"/>
  <c r="DL66" i="3"/>
  <c r="DL57" i="3"/>
  <c r="DL47" i="3"/>
  <c r="DL38" i="3"/>
  <c r="DL29" i="3"/>
  <c r="DL20" i="3"/>
  <c r="DL1006" i="3"/>
  <c r="DL997" i="3"/>
  <c r="DL988" i="3"/>
  <c r="DL979" i="3"/>
  <c r="DL970" i="3"/>
  <c r="DL961" i="3"/>
  <c r="DL951" i="3"/>
  <c r="DL942" i="3"/>
  <c r="DL933" i="3"/>
  <c r="DL924" i="3"/>
  <c r="DL915" i="3"/>
  <c r="DL906" i="3"/>
  <c r="DL897" i="3"/>
  <c r="DL887" i="3"/>
  <c r="DL878" i="3"/>
  <c r="DL869" i="3"/>
  <c r="DL860" i="3"/>
  <c r="DL851" i="3"/>
  <c r="DL842" i="3"/>
  <c r="DL833" i="3"/>
  <c r="DL823" i="3"/>
  <c r="DL814" i="3"/>
  <c r="DL805" i="3"/>
  <c r="DL796" i="3"/>
  <c r="DL787" i="3"/>
  <c r="DL778" i="3"/>
  <c r="DL769" i="3"/>
  <c r="DL759" i="3"/>
  <c r="DL750" i="3"/>
  <c r="DL741" i="3"/>
  <c r="DL732" i="3"/>
  <c r="DL723" i="3"/>
  <c r="DL714" i="3"/>
  <c r="DL705" i="3"/>
  <c r="DL695" i="3"/>
  <c r="DL686" i="3"/>
  <c r="DL677" i="3"/>
  <c r="DL668" i="3"/>
  <c r="DL659" i="3"/>
  <c r="DL650" i="3"/>
  <c r="DL641" i="3"/>
  <c r="DL631" i="3"/>
  <c r="DL622" i="3"/>
  <c r="DL613" i="3"/>
  <c r="DL604" i="3"/>
  <c r="DL595" i="3"/>
  <c r="DL586" i="3"/>
  <c r="DL577" i="3"/>
  <c r="DL567" i="3"/>
  <c r="DL558" i="3"/>
  <c r="DL549" i="3"/>
  <c r="DL540" i="3"/>
  <c r="DL531" i="3"/>
  <c r="DL522" i="3"/>
  <c r="DL513" i="3"/>
  <c r="DL503" i="3"/>
  <c r="DL494" i="3"/>
  <c r="DL485" i="3"/>
  <c r="DL476" i="3"/>
  <c r="DL467" i="3"/>
  <c r="DL458" i="3"/>
  <c r="DL449" i="3"/>
  <c r="DL439" i="3"/>
  <c r="DL430" i="3"/>
  <c r="DL421" i="3"/>
  <c r="DL412" i="3"/>
  <c r="DL403" i="3"/>
  <c r="DL394" i="3"/>
  <c r="DL385" i="3"/>
  <c r="DL375" i="3"/>
  <c r="DL366" i="3"/>
  <c r="DL357" i="3"/>
  <c r="DL348" i="3"/>
  <c r="DL339" i="3"/>
  <c r="DL330" i="3"/>
  <c r="DL321" i="3"/>
  <c r="DL311" i="3"/>
  <c r="DL302" i="3"/>
  <c r="DL293" i="3"/>
  <c r="DL284" i="3"/>
  <c r="DL275" i="3"/>
  <c r="DL266" i="3"/>
  <c r="DL257" i="3"/>
  <c r="DL247" i="3"/>
  <c r="DL238" i="3"/>
  <c r="DL229" i="3"/>
  <c r="DL220" i="3"/>
  <c r="DL211" i="3"/>
  <c r="DL202" i="3"/>
  <c r="DL193" i="3"/>
  <c r="DL183" i="3"/>
  <c r="DL174" i="3"/>
  <c r="DL165" i="3"/>
  <c r="DL156" i="3"/>
  <c r="DL147" i="3"/>
  <c r="DL138" i="3"/>
  <c r="DL129" i="3"/>
  <c r="DL119" i="3"/>
  <c r="DL110" i="3"/>
  <c r="DL101" i="3"/>
  <c r="DL92" i="3"/>
  <c r="DL83" i="3"/>
  <c r="DL74" i="3"/>
  <c r="DL65" i="3"/>
  <c r="DL55" i="3"/>
  <c r="DL46" i="3"/>
  <c r="DL37" i="3"/>
  <c r="DL28" i="3"/>
  <c r="DL19" i="3"/>
  <c r="DL11" i="3"/>
  <c r="DL1004" i="3"/>
  <c r="DL995" i="3"/>
  <c r="DL986" i="3"/>
  <c r="DL977" i="3"/>
  <c r="DL967" i="3"/>
  <c r="DL958" i="3"/>
  <c r="DL949" i="3"/>
  <c r="DL940" i="3"/>
  <c r="DL931" i="3"/>
  <c r="DL922" i="3"/>
  <c r="DL913" i="3"/>
  <c r="DL903" i="3"/>
  <c r="DL894" i="3"/>
  <c r="DL885" i="3"/>
  <c r="DL876" i="3"/>
  <c r="DL867" i="3"/>
  <c r="DL858" i="3"/>
  <c r="DL849" i="3"/>
  <c r="DL839" i="3"/>
  <c r="DL830" i="3"/>
  <c r="DL821" i="3"/>
  <c r="DL812" i="3"/>
  <c r="DL803" i="3"/>
  <c r="DL794" i="3"/>
  <c r="DL785" i="3"/>
  <c r="DL775" i="3"/>
  <c r="DL766" i="3"/>
  <c r="DL757" i="3"/>
  <c r="DL748" i="3"/>
  <c r="DL739" i="3"/>
  <c r="DL730" i="3"/>
  <c r="DL721" i="3"/>
  <c r="DL711" i="3"/>
  <c r="DL702" i="3"/>
  <c r="DL693" i="3"/>
  <c r="DL684" i="3"/>
  <c r="DL675" i="3"/>
  <c r="DL666" i="3"/>
  <c r="DL657" i="3"/>
  <c r="DL647" i="3"/>
  <c r="DL638" i="3"/>
  <c r="DL629" i="3"/>
  <c r="DL620" i="3"/>
  <c r="DL611" i="3"/>
  <c r="DL602" i="3"/>
  <c r="DL593" i="3"/>
  <c r="DL583" i="3"/>
  <c r="DL574" i="3"/>
  <c r="DL565" i="3"/>
  <c r="DL556" i="3"/>
  <c r="DL547" i="3"/>
  <c r="DL538" i="3"/>
  <c r="DL529" i="3"/>
  <c r="DL519" i="3"/>
  <c r="DL510" i="3"/>
  <c r="DL501" i="3"/>
  <c r="DL492" i="3"/>
  <c r="DL483" i="3"/>
  <c r="DL474" i="3"/>
  <c r="DL465" i="3"/>
  <c r="DL455" i="3"/>
  <c r="DL446" i="3"/>
  <c r="DL437" i="3"/>
  <c r="DL428" i="3"/>
  <c r="DL419" i="3"/>
  <c r="DL410" i="3"/>
  <c r="DL401" i="3"/>
  <c r="DL391" i="3"/>
  <c r="DL382" i="3"/>
  <c r="DL373" i="3"/>
  <c r="DL364" i="3"/>
  <c r="DL355" i="3"/>
  <c r="DL346" i="3"/>
  <c r="DL337" i="3"/>
  <c r="DL327" i="3"/>
  <c r="DL318" i="3"/>
  <c r="DL309" i="3"/>
  <c r="DL300" i="3"/>
  <c r="DL291" i="3"/>
  <c r="DL282" i="3"/>
  <c r="DL273" i="3"/>
  <c r="DL263" i="3"/>
  <c r="DL254" i="3"/>
  <c r="DL245" i="3"/>
  <c r="DL236" i="3"/>
  <c r="DL227" i="3"/>
  <c r="DL218" i="3"/>
  <c r="DL209" i="3"/>
  <c r="DL199" i="3"/>
  <c r="DL190" i="3"/>
  <c r="DL181" i="3"/>
  <c r="DL172" i="3"/>
  <c r="DL163" i="3"/>
  <c r="DL154" i="3"/>
  <c r="DL145" i="3"/>
  <c r="DL135" i="3"/>
  <c r="DL126" i="3"/>
  <c r="DL117" i="3"/>
  <c r="DL108" i="3"/>
  <c r="DL99" i="3"/>
  <c r="DL90" i="3"/>
  <c r="DL81" i="3"/>
  <c r="DL71" i="3"/>
  <c r="DL62" i="3"/>
  <c r="DL53" i="3"/>
  <c r="DL44" i="3"/>
  <c r="DL35" i="3"/>
  <c r="DL26" i="3"/>
  <c r="DL17" i="3"/>
  <c r="DL1003" i="3"/>
  <c r="DL994" i="3"/>
  <c r="DL985" i="3"/>
  <c r="DL975" i="3"/>
  <c r="DL966" i="3"/>
  <c r="DL957" i="3"/>
  <c r="DL948" i="3"/>
  <c r="DL939" i="3"/>
  <c r="DL930" i="3"/>
  <c r="DL921" i="3"/>
  <c r="DL911" i="3"/>
  <c r="DL902" i="3"/>
  <c r="DL893" i="3"/>
  <c r="DL884" i="3"/>
  <c r="DL875" i="3"/>
  <c r="DL866" i="3"/>
  <c r="DL857" i="3"/>
  <c r="DL847" i="3"/>
  <c r="DL838" i="3"/>
  <c r="DL829" i="3"/>
  <c r="DL820" i="3"/>
  <c r="DL811" i="3"/>
  <c r="DL802" i="3"/>
  <c r="DL793" i="3"/>
  <c r="DL783" i="3"/>
  <c r="DL774" i="3"/>
  <c r="DL765" i="3"/>
  <c r="DL756" i="3"/>
  <c r="DL747" i="3"/>
  <c r="DL738" i="3"/>
  <c r="DL729" i="3"/>
  <c r="DL719" i="3"/>
  <c r="DL710" i="3"/>
  <c r="DL701" i="3"/>
  <c r="DL692" i="3"/>
  <c r="DL683" i="3"/>
  <c r="DL674" i="3"/>
  <c r="DL665" i="3"/>
  <c r="DL655" i="3"/>
  <c r="DL646" i="3"/>
  <c r="DL637" i="3"/>
  <c r="DL628" i="3"/>
  <c r="DL619" i="3"/>
  <c r="DL610" i="3"/>
  <c r="DL601" i="3"/>
  <c r="DL591" i="3"/>
  <c r="DL582" i="3"/>
  <c r="DL573" i="3"/>
  <c r="DL564" i="3"/>
  <c r="DL555" i="3"/>
  <c r="DL546" i="3"/>
  <c r="DL537" i="3"/>
  <c r="DL527" i="3"/>
  <c r="DL518" i="3"/>
  <c r="DL509" i="3"/>
  <c r="DL500" i="3"/>
  <c r="DL491" i="3"/>
  <c r="DL482" i="3"/>
  <c r="DL473" i="3"/>
  <c r="DL463" i="3"/>
  <c r="DL454" i="3"/>
  <c r="DL445" i="3"/>
  <c r="DL436" i="3"/>
  <c r="DL427" i="3"/>
  <c r="DL418" i="3"/>
  <c r="DL409" i="3"/>
  <c r="DL399" i="3"/>
  <c r="DL390" i="3"/>
  <c r="DL381" i="3"/>
  <c r="DL372" i="3"/>
  <c r="DL363" i="3"/>
  <c r="DL354" i="3"/>
  <c r="DL345" i="3"/>
  <c r="DL335" i="3"/>
  <c r="DL326" i="3"/>
  <c r="DL317" i="3"/>
  <c r="DL308" i="3"/>
  <c r="DL299" i="3"/>
  <c r="DL290" i="3"/>
  <c r="DL281" i="3"/>
  <c r="DL271" i="3"/>
  <c r="DL262" i="3"/>
  <c r="DL253" i="3"/>
  <c r="DL244" i="3"/>
  <c r="DL235" i="3"/>
  <c r="DL226" i="3"/>
  <c r="DL217" i="3"/>
  <c r="DL207" i="3"/>
  <c r="DL198" i="3"/>
  <c r="DL189" i="3"/>
  <c r="DL180" i="3"/>
  <c r="DL171" i="3"/>
  <c r="DL162" i="3"/>
  <c r="DL153" i="3"/>
  <c r="DL143" i="3"/>
  <c r="DL134" i="3"/>
  <c r="DL125" i="3"/>
  <c r="DL116" i="3"/>
  <c r="DL107" i="3"/>
  <c r="DL98" i="3"/>
  <c r="DL89" i="3"/>
  <c r="DL79" i="3"/>
  <c r="DL70" i="3"/>
  <c r="DL61" i="3"/>
  <c r="DL52" i="3"/>
  <c r="DL43" i="3"/>
  <c r="DL34" i="3"/>
  <c r="DL25" i="3"/>
  <c r="DL15" i="3"/>
  <c r="DL969" i="3"/>
  <c r="DL895" i="3"/>
  <c r="DL822" i="3"/>
  <c r="DL749" i="3"/>
  <c r="DL676" i="3"/>
  <c r="DL603" i="3"/>
  <c r="DL530" i="3"/>
  <c r="DL457" i="3"/>
  <c r="DL383" i="3"/>
  <c r="DL310" i="3"/>
  <c r="DL237" i="3"/>
  <c r="DL164" i="3"/>
  <c r="DL91" i="3"/>
  <c r="DL18" i="3"/>
  <c r="DL959" i="3"/>
  <c r="DL886" i="3"/>
  <c r="DL813" i="3"/>
  <c r="DL740" i="3"/>
  <c r="DL667" i="3"/>
  <c r="DL594" i="3"/>
  <c r="DL521" i="3"/>
  <c r="DL447" i="3"/>
  <c r="DL374" i="3"/>
  <c r="DL301" i="3"/>
  <c r="DL228" i="3"/>
  <c r="DL155" i="3"/>
  <c r="DL82" i="3"/>
  <c r="DL950" i="3"/>
  <c r="DL877" i="3"/>
  <c r="DL804" i="3"/>
  <c r="DL731" i="3"/>
  <c r="DL658" i="3"/>
  <c r="DL585" i="3"/>
  <c r="DL511" i="3"/>
  <c r="DL438" i="3"/>
  <c r="DL365" i="3"/>
  <c r="DL292" i="3"/>
  <c r="DL219" i="3"/>
  <c r="DL146" i="3"/>
  <c r="DL73" i="3"/>
  <c r="DL941" i="3"/>
  <c r="DL868" i="3"/>
  <c r="DL795" i="3"/>
  <c r="DL722" i="3"/>
  <c r="DL649" i="3"/>
  <c r="DL575" i="3"/>
  <c r="DL502" i="3"/>
  <c r="DL429" i="3"/>
  <c r="DL356" i="3"/>
  <c r="DL283" i="3"/>
  <c r="DL210" i="3"/>
  <c r="DL137" i="3"/>
  <c r="DL63" i="3"/>
  <c r="DL1005" i="3"/>
  <c r="DL932" i="3"/>
  <c r="DL859" i="3"/>
  <c r="DL786" i="3"/>
  <c r="DL713" i="3"/>
  <c r="DL639" i="3"/>
  <c r="DL566" i="3"/>
  <c r="DL493" i="3"/>
  <c r="DL420" i="3"/>
  <c r="DL347" i="3"/>
  <c r="DL274" i="3"/>
  <c r="DL201" i="3"/>
  <c r="DL127" i="3"/>
  <c r="DL54" i="3"/>
  <c r="DL996" i="3"/>
  <c r="DL923" i="3"/>
  <c r="DL850" i="3"/>
  <c r="DL777" i="3"/>
  <c r="DL703" i="3"/>
  <c r="DL630" i="3"/>
  <c r="DL557" i="3"/>
  <c r="DL484" i="3"/>
  <c r="DL411" i="3"/>
  <c r="DL338" i="3"/>
  <c r="DL265" i="3"/>
  <c r="DL191" i="3"/>
  <c r="DL118" i="3"/>
  <c r="DL45" i="3"/>
  <c r="DL978" i="3"/>
  <c r="DL905" i="3"/>
  <c r="DL831" i="3"/>
  <c r="DL758" i="3"/>
  <c r="DL685" i="3"/>
  <c r="DL612" i="3"/>
  <c r="DL539" i="3"/>
  <c r="DL466" i="3"/>
  <c r="DL393" i="3"/>
  <c r="DL319" i="3"/>
  <c r="DL246" i="3"/>
  <c r="DL173" i="3"/>
  <c r="DL100" i="3"/>
  <c r="DL27" i="3"/>
  <c r="DL694" i="3"/>
  <c r="DL109" i="3"/>
  <c r="DL621" i="3"/>
  <c r="DL36" i="3"/>
  <c r="DL548" i="3"/>
  <c r="DL475" i="3"/>
  <c r="DL987" i="3"/>
  <c r="DL402" i="3"/>
  <c r="DL914" i="3"/>
  <c r="DL329" i="3"/>
  <c r="DL841" i="3"/>
  <c r="DL255" i="3"/>
  <c r="DL767" i="3"/>
  <c r="DL182" i="3"/>
  <c r="DQ1002" i="3"/>
  <c r="DQ994" i="3"/>
  <c r="DQ986" i="3"/>
  <c r="DQ978" i="3"/>
  <c r="DQ970" i="3"/>
  <c r="DQ962" i="3"/>
  <c r="DQ954" i="3"/>
  <c r="DQ946" i="3"/>
  <c r="DQ938" i="3"/>
  <c r="DQ930" i="3"/>
  <c r="DQ922" i="3"/>
  <c r="DQ914" i="3"/>
  <c r="DQ906" i="3"/>
  <c r="DQ898" i="3"/>
  <c r="DQ890" i="3"/>
  <c r="DQ882" i="3"/>
  <c r="DQ874" i="3"/>
  <c r="DQ1004" i="3"/>
  <c r="DQ996" i="3"/>
  <c r="DQ988" i="3"/>
  <c r="DQ980" i="3"/>
  <c r="DQ972" i="3"/>
  <c r="DQ964" i="3"/>
  <c r="DQ956" i="3"/>
  <c r="DQ948" i="3"/>
  <c r="DQ940" i="3"/>
  <c r="DQ932" i="3"/>
  <c r="DQ924" i="3"/>
  <c r="DQ916" i="3"/>
  <c r="DQ908" i="3"/>
  <c r="DQ900" i="3"/>
  <c r="DQ892" i="3"/>
  <c r="DQ884" i="3"/>
  <c r="DQ876" i="3"/>
  <c r="DQ1007" i="3"/>
  <c r="DQ997" i="3"/>
  <c r="DQ985" i="3"/>
  <c r="DQ975" i="3"/>
  <c r="DQ965" i="3"/>
  <c r="DQ953" i="3"/>
  <c r="DQ943" i="3"/>
  <c r="DQ933" i="3"/>
  <c r="DQ921" i="3"/>
  <c r="DQ911" i="3"/>
  <c r="DQ901" i="3"/>
  <c r="DQ889" i="3"/>
  <c r="DQ879" i="3"/>
  <c r="DQ869" i="3"/>
  <c r="DQ861" i="3"/>
  <c r="DQ853" i="3"/>
  <c r="DQ845" i="3"/>
  <c r="DQ837" i="3"/>
  <c r="DQ829" i="3"/>
  <c r="DQ821" i="3"/>
  <c r="DQ813" i="3"/>
  <c r="DQ805" i="3"/>
  <c r="DQ797" i="3"/>
  <c r="DQ789" i="3"/>
  <c r="DQ781" i="3"/>
  <c r="DQ773" i="3"/>
  <c r="DQ765" i="3"/>
  <c r="DQ757" i="3"/>
  <c r="DQ749" i="3"/>
  <c r="DQ741" i="3"/>
  <c r="DQ733" i="3"/>
  <c r="DQ725" i="3"/>
  <c r="DQ717" i="3"/>
  <c r="DQ709" i="3"/>
  <c r="DQ701" i="3"/>
  <c r="DQ693" i="3"/>
  <c r="DQ685" i="3"/>
  <c r="DQ677" i="3"/>
  <c r="DQ669" i="3"/>
  <c r="DQ661" i="3"/>
  <c r="DQ653" i="3"/>
  <c r="DQ645" i="3"/>
  <c r="DQ637" i="3"/>
  <c r="DQ629" i="3"/>
  <c r="DQ621" i="3"/>
  <c r="DQ613" i="3"/>
  <c r="DQ605" i="3"/>
  <c r="DQ597" i="3"/>
  <c r="DQ589" i="3"/>
  <c r="DQ581" i="3"/>
  <c r="DQ573" i="3"/>
  <c r="DQ565" i="3"/>
  <c r="DQ557" i="3"/>
  <c r="DQ549" i="3"/>
  <c r="DQ541" i="3"/>
  <c r="DQ533" i="3"/>
  <c r="DQ525" i="3"/>
  <c r="DQ517" i="3"/>
  <c r="DQ509" i="3"/>
  <c r="DQ501" i="3"/>
  <c r="DQ493" i="3"/>
  <c r="DQ485" i="3"/>
  <c r="DQ477" i="3"/>
  <c r="DQ469" i="3"/>
  <c r="DQ461" i="3"/>
  <c r="DQ453" i="3"/>
  <c r="DQ445" i="3"/>
  <c r="DQ437" i="3"/>
  <c r="DQ429" i="3"/>
  <c r="DQ421" i="3"/>
  <c r="DQ413" i="3"/>
  <c r="DQ405" i="3"/>
  <c r="DQ397" i="3"/>
  <c r="DQ389" i="3"/>
  <c r="DQ381" i="3"/>
  <c r="DQ373" i="3"/>
  <c r="DQ365" i="3"/>
  <c r="DQ357" i="3"/>
  <c r="DQ349" i="3"/>
  <c r="DQ341" i="3"/>
  <c r="DQ333" i="3"/>
  <c r="DQ325" i="3"/>
  <c r="DQ317" i="3"/>
  <c r="DQ309" i="3"/>
  <c r="DQ301" i="3"/>
  <c r="DQ293" i="3"/>
  <c r="DQ285" i="3"/>
  <c r="DQ277" i="3"/>
  <c r="DQ269" i="3"/>
  <c r="DQ261" i="3"/>
  <c r="DQ253" i="3"/>
  <c r="DQ245" i="3"/>
  <c r="DQ237" i="3"/>
  <c r="DQ229" i="3"/>
  <c r="DQ221" i="3"/>
  <c r="DQ213" i="3"/>
  <c r="DQ205" i="3"/>
  <c r="DQ197" i="3"/>
  <c r="DQ189" i="3"/>
  <c r="DQ181" i="3"/>
  <c r="DQ173" i="3"/>
  <c r="DQ165" i="3"/>
  <c r="DQ157" i="3"/>
  <c r="DQ149" i="3"/>
  <c r="DQ141" i="3"/>
  <c r="DQ133" i="3"/>
  <c r="DQ125" i="3"/>
  <c r="DQ117" i="3"/>
  <c r="DQ109" i="3"/>
  <c r="DQ101" i="3"/>
  <c r="DQ93" i="3"/>
  <c r="DQ85" i="3"/>
  <c r="DQ77" i="3"/>
  <c r="DQ69" i="3"/>
  <c r="DQ61" i="3"/>
  <c r="DQ53" i="3"/>
  <c r="DQ45" i="3"/>
  <c r="DQ37" i="3"/>
  <c r="DQ29" i="3"/>
  <c r="DQ21" i="3"/>
  <c r="DQ13" i="3"/>
  <c r="DQ1000" i="3"/>
  <c r="DQ989" i="3"/>
  <c r="DQ976" i="3"/>
  <c r="DQ963" i="3"/>
  <c r="DQ951" i="3"/>
  <c r="DQ939" i="3"/>
  <c r="DQ927" i="3"/>
  <c r="DQ915" i="3"/>
  <c r="DQ903" i="3"/>
  <c r="DQ891" i="3"/>
  <c r="DQ878" i="3"/>
  <c r="DQ867" i="3"/>
  <c r="DQ858" i="3"/>
  <c r="DQ849" i="3"/>
  <c r="DQ840" i="3"/>
  <c r="DQ831" i="3"/>
  <c r="DQ822" i="3"/>
  <c r="DQ812" i="3"/>
  <c r="DQ803" i="3"/>
  <c r="DQ794" i="3"/>
  <c r="DQ785" i="3"/>
  <c r="DQ776" i="3"/>
  <c r="DQ767" i="3"/>
  <c r="DQ758" i="3"/>
  <c r="DQ748" i="3"/>
  <c r="DQ739" i="3"/>
  <c r="DQ730" i="3"/>
  <c r="DQ721" i="3"/>
  <c r="DQ712" i="3"/>
  <c r="DQ703" i="3"/>
  <c r="DQ694" i="3"/>
  <c r="DQ684" i="3"/>
  <c r="DQ675" i="3"/>
  <c r="DQ666" i="3"/>
  <c r="DQ657" i="3"/>
  <c r="DQ648" i="3"/>
  <c r="DQ639" i="3"/>
  <c r="DQ630" i="3"/>
  <c r="DQ620" i="3"/>
  <c r="DQ611" i="3"/>
  <c r="DQ602" i="3"/>
  <c r="DQ593" i="3"/>
  <c r="DQ584" i="3"/>
  <c r="DQ575" i="3"/>
  <c r="DQ566" i="3"/>
  <c r="DQ556" i="3"/>
  <c r="DQ547" i="3"/>
  <c r="DQ538" i="3"/>
  <c r="DQ529" i="3"/>
  <c r="DQ520" i="3"/>
  <c r="DQ511" i="3"/>
  <c r="DQ502" i="3"/>
  <c r="DQ492" i="3"/>
  <c r="DQ483" i="3"/>
  <c r="DQ474" i="3"/>
  <c r="DQ465" i="3"/>
  <c r="DQ456" i="3"/>
  <c r="DQ447" i="3"/>
  <c r="DQ438" i="3"/>
  <c r="DQ428" i="3"/>
  <c r="DQ419" i="3"/>
  <c r="DQ410" i="3"/>
  <c r="DQ401" i="3"/>
  <c r="DQ392" i="3"/>
  <c r="DQ383" i="3"/>
  <c r="DQ374" i="3"/>
  <c r="DQ364" i="3"/>
  <c r="DQ355" i="3"/>
  <c r="DQ346" i="3"/>
  <c r="DQ337" i="3"/>
  <c r="DQ328" i="3"/>
  <c r="DQ319" i="3"/>
  <c r="DQ310" i="3"/>
  <c r="DQ300" i="3"/>
  <c r="DQ291" i="3"/>
  <c r="DQ282" i="3"/>
  <c r="DQ273" i="3"/>
  <c r="DQ264" i="3"/>
  <c r="DQ255" i="3"/>
  <c r="DQ246" i="3"/>
  <c r="DQ236" i="3"/>
  <c r="DQ227" i="3"/>
  <c r="DQ218" i="3"/>
  <c r="DQ209" i="3"/>
  <c r="DQ200" i="3"/>
  <c r="DQ191" i="3"/>
  <c r="DQ182" i="3"/>
  <c r="DQ172" i="3"/>
  <c r="DQ163" i="3"/>
  <c r="DQ154" i="3"/>
  <c r="DQ145" i="3"/>
  <c r="DQ136" i="3"/>
  <c r="DQ127" i="3"/>
  <c r="DQ118" i="3"/>
  <c r="DQ108" i="3"/>
  <c r="DQ99" i="3"/>
  <c r="DQ90" i="3"/>
  <c r="DQ81" i="3"/>
  <c r="DQ72" i="3"/>
  <c r="DQ63" i="3"/>
  <c r="DQ54" i="3"/>
  <c r="DQ44" i="3"/>
  <c r="DQ35" i="3"/>
  <c r="DQ26" i="3"/>
  <c r="DQ17" i="3"/>
  <c r="DQ1009" i="3"/>
  <c r="DQ998" i="3"/>
  <c r="DQ984" i="3"/>
  <c r="DQ973" i="3"/>
  <c r="DQ960" i="3"/>
  <c r="DQ949" i="3"/>
  <c r="DQ936" i="3"/>
  <c r="DQ925" i="3"/>
  <c r="DQ912" i="3"/>
  <c r="DQ899" i="3"/>
  <c r="DQ887" i="3"/>
  <c r="DQ875" i="3"/>
  <c r="DQ865" i="3"/>
  <c r="DQ856" i="3"/>
  <c r="DQ847" i="3"/>
  <c r="DQ838" i="3"/>
  <c r="DQ828" i="3"/>
  <c r="DQ819" i="3"/>
  <c r="DQ810" i="3"/>
  <c r="DQ801" i="3"/>
  <c r="DQ792" i="3"/>
  <c r="DQ783" i="3"/>
  <c r="DQ774" i="3"/>
  <c r="DQ764" i="3"/>
  <c r="DQ755" i="3"/>
  <c r="DQ746" i="3"/>
  <c r="DQ737" i="3"/>
  <c r="DQ728" i="3"/>
  <c r="DQ719" i="3"/>
  <c r="DQ710" i="3"/>
  <c r="DQ700" i="3"/>
  <c r="DQ691" i="3"/>
  <c r="DQ682" i="3"/>
  <c r="DQ673" i="3"/>
  <c r="DQ664" i="3"/>
  <c r="DQ655" i="3"/>
  <c r="DQ646" i="3"/>
  <c r="DQ636" i="3"/>
  <c r="DQ627" i="3"/>
  <c r="DQ618" i="3"/>
  <c r="DQ609" i="3"/>
  <c r="DQ600" i="3"/>
  <c r="DQ591" i="3"/>
  <c r="DQ582" i="3"/>
  <c r="DQ572" i="3"/>
  <c r="DQ563" i="3"/>
  <c r="DQ554" i="3"/>
  <c r="DQ545" i="3"/>
  <c r="DQ536" i="3"/>
  <c r="DQ527" i="3"/>
  <c r="DQ518" i="3"/>
  <c r="DQ508" i="3"/>
  <c r="DQ499" i="3"/>
  <c r="DQ490" i="3"/>
  <c r="DQ481" i="3"/>
  <c r="DQ472" i="3"/>
  <c r="DQ463" i="3"/>
  <c r="DQ454" i="3"/>
  <c r="DQ444" i="3"/>
  <c r="DQ435" i="3"/>
  <c r="DQ426" i="3"/>
  <c r="DQ417" i="3"/>
  <c r="DQ408" i="3"/>
  <c r="DQ399" i="3"/>
  <c r="DQ390" i="3"/>
  <c r="DQ380" i="3"/>
  <c r="DQ371" i="3"/>
  <c r="DQ362" i="3"/>
  <c r="DQ353" i="3"/>
  <c r="DQ344" i="3"/>
  <c r="DQ335" i="3"/>
  <c r="DQ326" i="3"/>
  <c r="DQ316" i="3"/>
  <c r="DQ307" i="3"/>
  <c r="DQ298" i="3"/>
  <c r="DQ289" i="3"/>
  <c r="DQ280" i="3"/>
  <c r="DQ271" i="3"/>
  <c r="DQ262" i="3"/>
  <c r="DQ252" i="3"/>
  <c r="DQ243" i="3"/>
  <c r="DQ234" i="3"/>
  <c r="DQ225" i="3"/>
  <c r="DQ216" i="3"/>
  <c r="DQ207" i="3"/>
  <c r="DQ198" i="3"/>
  <c r="DQ188" i="3"/>
  <c r="DQ179" i="3"/>
  <c r="DQ170" i="3"/>
  <c r="DQ161" i="3"/>
  <c r="DQ152" i="3"/>
  <c r="DQ143" i="3"/>
  <c r="DQ134" i="3"/>
  <c r="DQ124" i="3"/>
  <c r="DQ115" i="3"/>
  <c r="DQ106" i="3"/>
  <c r="DQ97" i="3"/>
  <c r="DQ88" i="3"/>
  <c r="DQ79" i="3"/>
  <c r="DQ70" i="3"/>
  <c r="DQ60" i="3"/>
  <c r="DQ51" i="3"/>
  <c r="DQ42" i="3"/>
  <c r="DQ33" i="3"/>
  <c r="DQ24" i="3"/>
  <c r="DQ15" i="3"/>
  <c r="DQ1008" i="3"/>
  <c r="DQ995" i="3"/>
  <c r="DQ983" i="3"/>
  <c r="DQ971" i="3"/>
  <c r="DQ959" i="3"/>
  <c r="DQ947" i="3"/>
  <c r="DQ935" i="3"/>
  <c r="DQ923" i="3"/>
  <c r="DQ910" i="3"/>
  <c r="DQ897" i="3"/>
  <c r="DQ886" i="3"/>
  <c r="DQ873" i="3"/>
  <c r="DQ864" i="3"/>
  <c r="DQ855" i="3"/>
  <c r="DQ846" i="3"/>
  <c r="DQ836" i="3"/>
  <c r="DQ827" i="3"/>
  <c r="DQ818" i="3"/>
  <c r="DQ809" i="3"/>
  <c r="DQ800" i="3"/>
  <c r="DQ791" i="3"/>
  <c r="DQ782" i="3"/>
  <c r="DQ772" i="3"/>
  <c r="DQ763" i="3"/>
  <c r="DQ754" i="3"/>
  <c r="DQ745" i="3"/>
  <c r="DQ736" i="3"/>
  <c r="DQ727" i="3"/>
  <c r="DQ718" i="3"/>
  <c r="DQ708" i="3"/>
  <c r="DQ699" i="3"/>
  <c r="DQ690" i="3"/>
  <c r="DQ681" i="3"/>
  <c r="DQ672" i="3"/>
  <c r="DQ663" i="3"/>
  <c r="DQ654" i="3"/>
  <c r="DQ644" i="3"/>
  <c r="DQ635" i="3"/>
  <c r="DQ626" i="3"/>
  <c r="DQ617" i="3"/>
  <c r="DQ608" i="3"/>
  <c r="DQ599" i="3"/>
  <c r="DQ590" i="3"/>
  <c r="DQ580" i="3"/>
  <c r="DQ571" i="3"/>
  <c r="DQ562" i="3"/>
  <c r="DQ553" i="3"/>
  <c r="DQ544" i="3"/>
  <c r="DQ535" i="3"/>
  <c r="DQ526" i="3"/>
  <c r="DQ516" i="3"/>
  <c r="DQ507" i="3"/>
  <c r="DQ498" i="3"/>
  <c r="DQ489" i="3"/>
  <c r="DQ480" i="3"/>
  <c r="DQ471" i="3"/>
  <c r="DQ462" i="3"/>
  <c r="DQ452" i="3"/>
  <c r="DQ443" i="3"/>
  <c r="DQ434" i="3"/>
  <c r="DQ425" i="3"/>
  <c r="DQ416" i="3"/>
  <c r="DQ407" i="3"/>
  <c r="DQ398" i="3"/>
  <c r="DQ388" i="3"/>
  <c r="DQ379" i="3"/>
  <c r="DQ370" i="3"/>
  <c r="DQ361" i="3"/>
  <c r="DQ352" i="3"/>
  <c r="DQ343" i="3"/>
  <c r="DQ334" i="3"/>
  <c r="DQ324" i="3"/>
  <c r="DQ315" i="3"/>
  <c r="DQ306" i="3"/>
  <c r="DQ297" i="3"/>
  <c r="DQ288" i="3"/>
  <c r="DQ279" i="3"/>
  <c r="DQ270" i="3"/>
  <c r="DQ260" i="3"/>
  <c r="DQ251" i="3"/>
  <c r="DQ242" i="3"/>
  <c r="DQ233" i="3"/>
  <c r="DQ224" i="3"/>
  <c r="DQ215" i="3"/>
  <c r="DQ206" i="3"/>
  <c r="DQ196" i="3"/>
  <c r="DQ187" i="3"/>
  <c r="DQ178" i="3"/>
  <c r="DQ169" i="3"/>
  <c r="DQ160" i="3"/>
  <c r="DQ151" i="3"/>
  <c r="DQ142" i="3"/>
  <c r="DQ132" i="3"/>
  <c r="DQ123" i="3"/>
  <c r="DQ114" i="3"/>
  <c r="DQ105" i="3"/>
  <c r="DQ96" i="3"/>
  <c r="DQ87" i="3"/>
  <c r="DQ78" i="3"/>
  <c r="DQ68" i="3"/>
  <c r="DQ59" i="3"/>
  <c r="DQ50" i="3"/>
  <c r="DQ41" i="3"/>
  <c r="DQ32" i="3"/>
  <c r="DQ23" i="3"/>
  <c r="DQ14" i="3"/>
  <c r="DQ1005" i="3"/>
  <c r="DQ992" i="3"/>
  <c r="DQ981" i="3"/>
  <c r="DQ968" i="3"/>
  <c r="DQ957" i="3"/>
  <c r="DQ944" i="3"/>
  <c r="DQ931" i="3"/>
  <c r="DQ919" i="3"/>
  <c r="DQ907" i="3"/>
  <c r="DQ895" i="3"/>
  <c r="DQ883" i="3"/>
  <c r="DQ871" i="3"/>
  <c r="DQ862" i="3"/>
  <c r="DQ852" i="3"/>
  <c r="DQ843" i="3"/>
  <c r="DQ834" i="3"/>
  <c r="DQ825" i="3"/>
  <c r="DQ816" i="3"/>
  <c r="DQ807" i="3"/>
  <c r="DQ798" i="3"/>
  <c r="DQ788" i="3"/>
  <c r="DQ779" i="3"/>
  <c r="DQ770" i="3"/>
  <c r="DQ761" i="3"/>
  <c r="DQ752" i="3"/>
  <c r="DQ743" i="3"/>
  <c r="DQ734" i="3"/>
  <c r="DQ724" i="3"/>
  <c r="DQ715" i="3"/>
  <c r="DQ706" i="3"/>
  <c r="DQ697" i="3"/>
  <c r="DQ688" i="3"/>
  <c r="DQ679" i="3"/>
  <c r="DQ670" i="3"/>
  <c r="DQ660" i="3"/>
  <c r="DQ651" i="3"/>
  <c r="DQ642" i="3"/>
  <c r="DQ633" i="3"/>
  <c r="DQ624" i="3"/>
  <c r="DQ615" i="3"/>
  <c r="DQ606" i="3"/>
  <c r="DQ596" i="3"/>
  <c r="DQ587" i="3"/>
  <c r="DQ578" i="3"/>
  <c r="DQ569" i="3"/>
  <c r="DQ560" i="3"/>
  <c r="DQ551" i="3"/>
  <c r="DQ542" i="3"/>
  <c r="DQ532" i="3"/>
  <c r="DQ523" i="3"/>
  <c r="DQ514" i="3"/>
  <c r="DQ505" i="3"/>
  <c r="DQ496" i="3"/>
  <c r="DQ487" i="3"/>
  <c r="DQ478" i="3"/>
  <c r="DQ468" i="3"/>
  <c r="DQ459" i="3"/>
  <c r="DQ450" i="3"/>
  <c r="DQ441" i="3"/>
  <c r="DQ432" i="3"/>
  <c r="DQ423" i="3"/>
  <c r="DQ414" i="3"/>
  <c r="DQ404" i="3"/>
  <c r="DQ395" i="3"/>
  <c r="DQ386" i="3"/>
  <c r="DQ377" i="3"/>
  <c r="DQ368" i="3"/>
  <c r="DQ359" i="3"/>
  <c r="DQ350" i="3"/>
  <c r="DQ340" i="3"/>
  <c r="DQ331" i="3"/>
  <c r="DQ322" i="3"/>
  <c r="DQ313" i="3"/>
  <c r="DQ304" i="3"/>
  <c r="DQ295" i="3"/>
  <c r="DQ286" i="3"/>
  <c r="DQ276" i="3"/>
  <c r="DQ267" i="3"/>
  <c r="DQ258" i="3"/>
  <c r="DQ249" i="3"/>
  <c r="DQ240" i="3"/>
  <c r="DQ231" i="3"/>
  <c r="DQ222" i="3"/>
  <c r="DQ212" i="3"/>
  <c r="DQ203" i="3"/>
  <c r="DQ194" i="3"/>
  <c r="DQ185" i="3"/>
  <c r="DQ176" i="3"/>
  <c r="DQ167" i="3"/>
  <c r="DQ158" i="3"/>
  <c r="DQ148" i="3"/>
  <c r="DQ139" i="3"/>
  <c r="DQ130" i="3"/>
  <c r="DQ121" i="3"/>
  <c r="DQ112" i="3"/>
  <c r="DQ103" i="3"/>
  <c r="DQ94" i="3"/>
  <c r="DQ84" i="3"/>
  <c r="DQ75" i="3"/>
  <c r="DQ66" i="3"/>
  <c r="DQ57" i="3"/>
  <c r="DQ48" i="3"/>
  <c r="DQ39" i="3"/>
  <c r="DQ30" i="3"/>
  <c r="DQ20" i="3"/>
  <c r="DQ993" i="3"/>
  <c r="DQ969" i="3"/>
  <c r="DQ945" i="3"/>
  <c r="DQ920" i="3"/>
  <c r="DQ896" i="3"/>
  <c r="DQ872" i="3"/>
  <c r="DQ854" i="3"/>
  <c r="DQ835" i="3"/>
  <c r="DQ817" i="3"/>
  <c r="DQ799" i="3"/>
  <c r="DQ780" i="3"/>
  <c r="DQ762" i="3"/>
  <c r="DQ744" i="3"/>
  <c r="DQ726" i="3"/>
  <c r="DQ707" i="3"/>
  <c r="DQ689" i="3"/>
  <c r="DQ671" i="3"/>
  <c r="DQ652" i="3"/>
  <c r="DQ634" i="3"/>
  <c r="DQ616" i="3"/>
  <c r="DQ598" i="3"/>
  <c r="DQ579" i="3"/>
  <c r="DQ561" i="3"/>
  <c r="DQ543" i="3"/>
  <c r="DQ524" i="3"/>
  <c r="DQ506" i="3"/>
  <c r="DQ488" i="3"/>
  <c r="DQ470" i="3"/>
  <c r="DQ451" i="3"/>
  <c r="DQ433" i="3"/>
  <c r="DQ415" i="3"/>
  <c r="DQ396" i="3"/>
  <c r="DQ378" i="3"/>
  <c r="DQ360" i="3"/>
  <c r="DQ342" i="3"/>
  <c r="DQ323" i="3"/>
  <c r="DQ305" i="3"/>
  <c r="DQ287" i="3"/>
  <c r="DQ268" i="3"/>
  <c r="DQ250" i="3"/>
  <c r="DQ232" i="3"/>
  <c r="DQ214" i="3"/>
  <c r="DQ195" i="3"/>
  <c r="DQ177" i="3"/>
  <c r="DQ159" i="3"/>
  <c r="DQ140" i="3"/>
  <c r="DQ122" i="3"/>
  <c r="DQ104" i="3"/>
  <c r="DQ86" i="3"/>
  <c r="DQ67" i="3"/>
  <c r="DQ49" i="3"/>
  <c r="DQ31" i="3"/>
  <c r="DQ12" i="3"/>
  <c r="DQ991" i="3"/>
  <c r="DQ967" i="3"/>
  <c r="DQ942" i="3"/>
  <c r="DQ918" i="3"/>
  <c r="DQ894" i="3"/>
  <c r="DQ870" i="3"/>
  <c r="DQ851" i="3"/>
  <c r="DQ833" i="3"/>
  <c r="DQ815" i="3"/>
  <c r="DQ796" i="3"/>
  <c r="DQ778" i="3"/>
  <c r="DQ760" i="3"/>
  <c r="DQ742" i="3"/>
  <c r="DQ723" i="3"/>
  <c r="DQ705" i="3"/>
  <c r="DQ687" i="3"/>
  <c r="DQ668" i="3"/>
  <c r="DQ650" i="3"/>
  <c r="DQ632" i="3"/>
  <c r="DQ614" i="3"/>
  <c r="DQ595" i="3"/>
  <c r="DQ577" i="3"/>
  <c r="DQ559" i="3"/>
  <c r="DQ540" i="3"/>
  <c r="DQ522" i="3"/>
  <c r="DQ504" i="3"/>
  <c r="DQ486" i="3"/>
  <c r="DQ467" i="3"/>
  <c r="DQ449" i="3"/>
  <c r="DQ431" i="3"/>
  <c r="DQ412" i="3"/>
  <c r="DQ394" i="3"/>
  <c r="DQ376" i="3"/>
  <c r="DQ358" i="3"/>
  <c r="DQ339" i="3"/>
  <c r="DQ321" i="3"/>
  <c r="DQ303" i="3"/>
  <c r="DQ284" i="3"/>
  <c r="DQ266" i="3"/>
  <c r="DQ248" i="3"/>
  <c r="DQ230" i="3"/>
  <c r="DQ211" i="3"/>
  <c r="DQ193" i="3"/>
  <c r="DQ175" i="3"/>
  <c r="DQ156" i="3"/>
  <c r="DQ138" i="3"/>
  <c r="DQ120" i="3"/>
  <c r="DQ102" i="3"/>
  <c r="DQ83" i="3"/>
  <c r="DQ65" i="3"/>
  <c r="DQ47" i="3"/>
  <c r="DQ28" i="3"/>
  <c r="DQ11" i="3"/>
  <c r="DQ990" i="3"/>
  <c r="DQ966" i="3"/>
  <c r="DQ941" i="3"/>
  <c r="DQ917" i="3"/>
  <c r="DQ893" i="3"/>
  <c r="DQ868" i="3"/>
  <c r="DQ850" i="3"/>
  <c r="DQ832" i="3"/>
  <c r="DQ814" i="3"/>
  <c r="DQ795" i="3"/>
  <c r="DQ777" i="3"/>
  <c r="DQ759" i="3"/>
  <c r="DQ740" i="3"/>
  <c r="DQ722" i="3"/>
  <c r="DQ704" i="3"/>
  <c r="DQ686" i="3"/>
  <c r="DQ667" i="3"/>
  <c r="DQ649" i="3"/>
  <c r="DQ631" i="3"/>
  <c r="DQ612" i="3"/>
  <c r="DQ594" i="3"/>
  <c r="DQ576" i="3"/>
  <c r="DQ558" i="3"/>
  <c r="DQ539" i="3"/>
  <c r="DQ521" i="3"/>
  <c r="DQ503" i="3"/>
  <c r="DQ484" i="3"/>
  <c r="DQ466" i="3"/>
  <c r="DQ448" i="3"/>
  <c r="DQ430" i="3"/>
  <c r="DQ411" i="3"/>
  <c r="DQ393" i="3"/>
  <c r="DQ375" i="3"/>
  <c r="DQ356" i="3"/>
  <c r="DQ338" i="3"/>
  <c r="DQ320" i="3"/>
  <c r="DQ302" i="3"/>
  <c r="DQ283" i="3"/>
  <c r="DQ265" i="3"/>
  <c r="DQ247" i="3"/>
  <c r="DQ228" i="3"/>
  <c r="DQ210" i="3"/>
  <c r="DQ192" i="3"/>
  <c r="DQ174" i="3"/>
  <c r="DQ155" i="3"/>
  <c r="DQ137" i="3"/>
  <c r="DQ119" i="3"/>
  <c r="DQ100" i="3"/>
  <c r="DQ82" i="3"/>
  <c r="DQ64" i="3"/>
  <c r="DQ46" i="3"/>
  <c r="DQ27" i="3"/>
  <c r="DQ987" i="3"/>
  <c r="DQ961" i="3"/>
  <c r="DQ937" i="3"/>
  <c r="DQ913" i="3"/>
  <c r="DQ888" i="3"/>
  <c r="DQ866" i="3"/>
  <c r="DQ848" i="3"/>
  <c r="DQ830" i="3"/>
  <c r="DQ811" i="3"/>
  <c r="DQ793" i="3"/>
  <c r="DQ775" i="3"/>
  <c r="DQ756" i="3"/>
  <c r="DQ738" i="3"/>
  <c r="DQ720" i="3"/>
  <c r="DQ702" i="3"/>
  <c r="DQ683" i="3"/>
  <c r="DQ665" i="3"/>
  <c r="DQ647" i="3"/>
  <c r="DQ628" i="3"/>
  <c r="DQ610" i="3"/>
  <c r="DQ592" i="3"/>
  <c r="DQ574" i="3"/>
  <c r="DQ555" i="3"/>
  <c r="DQ537" i="3"/>
  <c r="DQ519" i="3"/>
  <c r="DQ500" i="3"/>
  <c r="DQ482" i="3"/>
  <c r="DQ464" i="3"/>
  <c r="DQ446" i="3"/>
  <c r="DQ427" i="3"/>
  <c r="DQ409" i="3"/>
  <c r="DQ391" i="3"/>
  <c r="DQ372" i="3"/>
  <c r="DQ354" i="3"/>
  <c r="DQ336" i="3"/>
  <c r="DQ318" i="3"/>
  <c r="DQ299" i="3"/>
  <c r="DQ281" i="3"/>
  <c r="DQ263" i="3"/>
  <c r="DQ244" i="3"/>
  <c r="DQ226" i="3"/>
  <c r="DQ208" i="3"/>
  <c r="DQ190" i="3"/>
  <c r="DQ171" i="3"/>
  <c r="DQ153" i="3"/>
  <c r="DQ135" i="3"/>
  <c r="DQ116" i="3"/>
  <c r="DQ98" i="3"/>
  <c r="DQ80" i="3"/>
  <c r="DQ62" i="3"/>
  <c r="DQ43" i="3"/>
  <c r="DQ25" i="3"/>
  <c r="DQ1006" i="3"/>
  <c r="DQ982" i="3"/>
  <c r="DQ958" i="3"/>
  <c r="DQ934" i="3"/>
  <c r="DQ909" i="3"/>
  <c r="DQ885" i="3"/>
  <c r="DQ863" i="3"/>
  <c r="DQ844" i="3"/>
  <c r="DQ826" i="3"/>
  <c r="DQ808" i="3"/>
  <c r="DQ790" i="3"/>
  <c r="DQ771" i="3"/>
  <c r="DQ753" i="3"/>
  <c r="DQ735" i="3"/>
  <c r="DQ716" i="3"/>
  <c r="DQ698" i="3"/>
  <c r="DQ680" i="3"/>
  <c r="DQ662" i="3"/>
  <c r="DQ643" i="3"/>
  <c r="DQ625" i="3"/>
  <c r="DQ607" i="3"/>
  <c r="DQ588" i="3"/>
  <c r="DQ570" i="3"/>
  <c r="DQ552" i="3"/>
  <c r="DQ534" i="3"/>
  <c r="DQ515" i="3"/>
  <c r="DQ497" i="3"/>
  <c r="DQ479" i="3"/>
  <c r="DQ460" i="3"/>
  <c r="DQ442" i="3"/>
  <c r="DQ424" i="3"/>
  <c r="DQ406" i="3"/>
  <c r="DQ387" i="3"/>
  <c r="DQ369" i="3"/>
  <c r="DQ351" i="3"/>
  <c r="DQ332" i="3"/>
  <c r="DQ314" i="3"/>
  <c r="DQ296" i="3"/>
  <c r="DQ278" i="3"/>
  <c r="DQ259" i="3"/>
  <c r="DQ241" i="3"/>
  <c r="DQ223" i="3"/>
  <c r="DQ204" i="3"/>
  <c r="DQ186" i="3"/>
  <c r="DQ168" i="3"/>
  <c r="DQ150" i="3"/>
  <c r="DQ131" i="3"/>
  <c r="DQ113" i="3"/>
  <c r="DQ95" i="3"/>
  <c r="DQ76" i="3"/>
  <c r="DQ58" i="3"/>
  <c r="DQ40" i="3"/>
  <c r="DQ22" i="3"/>
  <c r="DQ1001" i="3"/>
  <c r="DQ977" i="3"/>
  <c r="DQ952" i="3"/>
  <c r="DQ928" i="3"/>
  <c r="DQ904" i="3"/>
  <c r="DQ880" i="3"/>
  <c r="DQ859" i="3"/>
  <c r="DQ841" i="3"/>
  <c r="DQ823" i="3"/>
  <c r="DQ804" i="3"/>
  <c r="DQ786" i="3"/>
  <c r="DQ768" i="3"/>
  <c r="DQ750" i="3"/>
  <c r="DQ731" i="3"/>
  <c r="DQ713" i="3"/>
  <c r="DQ695" i="3"/>
  <c r="DQ676" i="3"/>
  <c r="DQ658" i="3"/>
  <c r="DQ640" i="3"/>
  <c r="DQ622" i="3"/>
  <c r="DQ603" i="3"/>
  <c r="DQ585" i="3"/>
  <c r="DQ567" i="3"/>
  <c r="DQ548" i="3"/>
  <c r="DQ530" i="3"/>
  <c r="DQ512" i="3"/>
  <c r="DQ494" i="3"/>
  <c r="DQ475" i="3"/>
  <c r="DQ457" i="3"/>
  <c r="DQ439" i="3"/>
  <c r="DQ420" i="3"/>
  <c r="DQ402" i="3"/>
  <c r="DQ384" i="3"/>
  <c r="DQ366" i="3"/>
  <c r="DQ347" i="3"/>
  <c r="DQ329" i="3"/>
  <c r="DQ311" i="3"/>
  <c r="DQ292" i="3"/>
  <c r="DQ274" i="3"/>
  <c r="DQ256" i="3"/>
  <c r="DQ238" i="3"/>
  <c r="DQ219" i="3"/>
  <c r="DQ201" i="3"/>
  <c r="DQ183" i="3"/>
  <c r="DQ164" i="3"/>
  <c r="DQ146" i="3"/>
  <c r="DQ128" i="3"/>
  <c r="DQ110" i="3"/>
  <c r="DQ91" i="3"/>
  <c r="DQ73" i="3"/>
  <c r="DQ55" i="3"/>
  <c r="DQ36" i="3"/>
  <c r="DQ18" i="3"/>
  <c r="DQ999" i="3"/>
  <c r="DQ974" i="3"/>
  <c r="DQ950" i="3"/>
  <c r="DQ926" i="3"/>
  <c r="DQ902" i="3"/>
  <c r="DQ877" i="3"/>
  <c r="DQ857" i="3"/>
  <c r="DQ839" i="3"/>
  <c r="DQ820" i="3"/>
  <c r="DQ802" i="3"/>
  <c r="DQ784" i="3"/>
  <c r="DQ766" i="3"/>
  <c r="DQ747" i="3"/>
  <c r="DQ729" i="3"/>
  <c r="DQ711" i="3"/>
  <c r="DQ692" i="3"/>
  <c r="DQ674" i="3"/>
  <c r="DQ656" i="3"/>
  <c r="DQ638" i="3"/>
  <c r="DQ619" i="3"/>
  <c r="DQ601" i="3"/>
  <c r="DQ583" i="3"/>
  <c r="DQ564" i="3"/>
  <c r="DQ546" i="3"/>
  <c r="DQ528" i="3"/>
  <c r="DQ510" i="3"/>
  <c r="DQ491" i="3"/>
  <c r="DQ473" i="3"/>
  <c r="DQ455" i="3"/>
  <c r="DQ436" i="3"/>
  <c r="DQ418" i="3"/>
  <c r="DQ400" i="3"/>
  <c r="DQ382" i="3"/>
  <c r="DQ363" i="3"/>
  <c r="DQ345" i="3"/>
  <c r="DQ327" i="3"/>
  <c r="DQ308" i="3"/>
  <c r="DQ290" i="3"/>
  <c r="DQ272" i="3"/>
  <c r="DQ254" i="3"/>
  <c r="DQ235" i="3"/>
  <c r="DQ217" i="3"/>
  <c r="DQ199" i="3"/>
  <c r="DQ180" i="3"/>
  <c r="DQ162" i="3"/>
  <c r="DQ144" i="3"/>
  <c r="DQ126" i="3"/>
  <c r="DQ107" i="3"/>
  <c r="DQ89" i="3"/>
  <c r="DQ71" i="3"/>
  <c r="DQ52" i="3"/>
  <c r="DQ34" i="3"/>
  <c r="DQ16" i="3"/>
  <c r="DQ1003" i="3"/>
  <c r="DQ824" i="3"/>
  <c r="DQ678" i="3"/>
  <c r="DQ531" i="3"/>
  <c r="DQ385" i="3"/>
  <c r="DQ239" i="3"/>
  <c r="DQ92" i="3"/>
  <c r="DQ979" i="3"/>
  <c r="DQ806" i="3"/>
  <c r="DQ659" i="3"/>
  <c r="DQ513" i="3"/>
  <c r="DQ367" i="3"/>
  <c r="DQ220" i="3"/>
  <c r="DQ74" i="3"/>
  <c r="DQ955" i="3"/>
  <c r="DQ787" i="3"/>
  <c r="DQ641" i="3"/>
  <c r="DQ495" i="3"/>
  <c r="DQ348" i="3"/>
  <c r="DQ202" i="3"/>
  <c r="DQ56" i="3"/>
  <c r="DQ929" i="3"/>
  <c r="DQ769" i="3"/>
  <c r="DQ623" i="3"/>
  <c r="DQ476" i="3"/>
  <c r="DQ330" i="3"/>
  <c r="DQ184" i="3"/>
  <c r="DQ38" i="3"/>
  <c r="DQ905" i="3"/>
  <c r="DQ751" i="3"/>
  <c r="DQ604" i="3"/>
  <c r="DQ458" i="3"/>
  <c r="DQ312" i="3"/>
  <c r="DQ166" i="3"/>
  <c r="DQ19" i="3"/>
  <c r="DQ881" i="3"/>
  <c r="DQ732" i="3"/>
  <c r="DQ586" i="3"/>
  <c r="DQ440" i="3"/>
  <c r="DQ294" i="3"/>
  <c r="DQ147" i="3"/>
  <c r="DQ860" i="3"/>
  <c r="DQ714" i="3"/>
  <c r="DQ568" i="3"/>
  <c r="DQ422" i="3"/>
  <c r="DQ275" i="3"/>
  <c r="DQ129" i="3"/>
  <c r="DQ842" i="3"/>
  <c r="DQ696" i="3"/>
  <c r="DQ550" i="3"/>
  <c r="DQ403" i="3"/>
  <c r="DQ257" i="3"/>
  <c r="DQ111" i="3"/>
  <c r="EH1008" i="3"/>
  <c r="EH1000" i="3"/>
  <c r="EH992" i="3"/>
  <c r="EH984" i="3"/>
  <c r="EH976" i="3"/>
  <c r="EH968" i="3"/>
  <c r="EH960" i="3"/>
  <c r="EH952" i="3"/>
  <c r="EH944" i="3"/>
  <c r="EH936" i="3"/>
  <c r="EH928" i="3"/>
  <c r="EH920" i="3"/>
  <c r="EH912" i="3"/>
  <c r="EH904" i="3"/>
  <c r="EH896" i="3"/>
  <c r="EH888" i="3"/>
  <c r="EH880" i="3"/>
  <c r="EH872" i="3"/>
  <c r="EH864" i="3"/>
  <c r="EH856" i="3"/>
  <c r="EH848" i="3"/>
  <c r="EH840" i="3"/>
  <c r="EH832" i="3"/>
  <c r="EH824" i="3"/>
  <c r="EH816" i="3"/>
  <c r="EH808" i="3"/>
  <c r="EH800" i="3"/>
  <c r="EH792" i="3"/>
  <c r="EH784" i="3"/>
  <c r="EH776" i="3"/>
  <c r="EH768" i="3"/>
  <c r="EH760" i="3"/>
  <c r="EH752" i="3"/>
  <c r="EH744" i="3"/>
  <c r="EH736" i="3"/>
  <c r="EH728" i="3"/>
  <c r="EH720" i="3"/>
  <c r="EH712" i="3"/>
  <c r="EH704" i="3"/>
  <c r="EH696" i="3"/>
  <c r="EH688" i="3"/>
  <c r="EH680" i="3"/>
  <c r="EH672" i="3"/>
  <c r="EH664" i="3"/>
  <c r="EH656" i="3"/>
  <c r="EH648" i="3"/>
  <c r="EH640" i="3"/>
  <c r="EH632" i="3"/>
  <c r="EH624" i="3"/>
  <c r="EH616" i="3"/>
  <c r="EH608" i="3"/>
  <c r="EH600" i="3"/>
  <c r="EH592" i="3"/>
  <c r="EH584" i="3"/>
  <c r="EH576" i="3"/>
  <c r="EH568" i="3"/>
  <c r="EH560" i="3"/>
  <c r="EH552" i="3"/>
  <c r="EH544" i="3"/>
  <c r="EH536" i="3"/>
  <c r="EH528" i="3"/>
  <c r="EH520" i="3"/>
  <c r="EH512" i="3"/>
  <c r="EH504" i="3"/>
  <c r="EH496" i="3"/>
  <c r="EH488" i="3"/>
  <c r="EH480" i="3"/>
  <c r="EH472" i="3"/>
  <c r="EH464" i="3"/>
  <c r="EH456" i="3"/>
  <c r="EH448" i="3"/>
  <c r="EH440" i="3"/>
  <c r="EH432" i="3"/>
  <c r="EH424" i="3"/>
  <c r="EH416" i="3"/>
  <c r="EH408" i="3"/>
  <c r="EH400" i="3"/>
  <c r="EH392" i="3"/>
  <c r="EH384" i="3"/>
  <c r="EH376" i="3"/>
  <c r="EH368" i="3"/>
  <c r="EH360" i="3"/>
  <c r="EH352" i="3"/>
  <c r="EH344" i="3"/>
  <c r="EH336" i="3"/>
  <c r="EH328" i="3"/>
  <c r="EH320" i="3"/>
  <c r="EH312" i="3"/>
  <c r="EH304" i="3"/>
  <c r="EH296" i="3"/>
  <c r="EH288" i="3"/>
  <c r="EH280" i="3"/>
  <c r="EH272" i="3"/>
  <c r="EH264" i="3"/>
  <c r="EH256" i="3"/>
  <c r="EH248" i="3"/>
  <c r="EH240" i="3"/>
  <c r="EH232" i="3"/>
  <c r="EH224" i="3"/>
  <c r="EH216" i="3"/>
  <c r="EH208" i="3"/>
  <c r="EH200" i="3"/>
  <c r="EH192" i="3"/>
  <c r="EH184" i="3"/>
  <c r="EH176" i="3"/>
  <c r="EH168" i="3"/>
  <c r="EH160" i="3"/>
  <c r="EH152" i="3"/>
  <c r="EH144" i="3"/>
  <c r="EH136" i="3"/>
  <c r="EH128" i="3"/>
  <c r="EH120" i="3"/>
  <c r="EH112" i="3"/>
  <c r="EH104" i="3"/>
  <c r="EH96" i="3"/>
  <c r="EH88" i="3"/>
  <c r="EH80" i="3"/>
  <c r="EH72" i="3"/>
  <c r="EH64" i="3"/>
  <c r="EH56" i="3"/>
  <c r="EH48" i="3"/>
  <c r="EH40" i="3"/>
  <c r="EH32" i="3"/>
  <c r="EH24" i="3"/>
  <c r="EH16" i="3"/>
  <c r="EH1007" i="3"/>
  <c r="EH999" i="3"/>
  <c r="EH991" i="3"/>
  <c r="EH983" i="3"/>
  <c r="EH975" i="3"/>
  <c r="EH967" i="3"/>
  <c r="EH959" i="3"/>
  <c r="EH951" i="3"/>
  <c r="EH943" i="3"/>
  <c r="EH935" i="3"/>
  <c r="EH927" i="3"/>
  <c r="EH919" i="3"/>
  <c r="EH911" i="3"/>
  <c r="EH903" i="3"/>
  <c r="EH895" i="3"/>
  <c r="EH887" i="3"/>
  <c r="EH879" i="3"/>
  <c r="EH871" i="3"/>
  <c r="EH863" i="3"/>
  <c r="EH855" i="3"/>
  <c r="EH847" i="3"/>
  <c r="EH839" i="3"/>
  <c r="EH831" i="3"/>
  <c r="EH823" i="3"/>
  <c r="EH815" i="3"/>
  <c r="EH807" i="3"/>
  <c r="EH799" i="3"/>
  <c r="EH791" i="3"/>
  <c r="EH783" i="3"/>
  <c r="EH775" i="3"/>
  <c r="EH767" i="3"/>
  <c r="EH759" i="3"/>
  <c r="EH751" i="3"/>
  <c r="EH743" i="3"/>
  <c r="EH735" i="3"/>
  <c r="EH727" i="3"/>
  <c r="EH719" i="3"/>
  <c r="EH711" i="3"/>
  <c r="EH703" i="3"/>
  <c r="EH695" i="3"/>
  <c r="EH687" i="3"/>
  <c r="EH679" i="3"/>
  <c r="EH671" i="3"/>
  <c r="EH663" i="3"/>
  <c r="EH655" i="3"/>
  <c r="EH647" i="3"/>
  <c r="EH639" i="3"/>
  <c r="EH631" i="3"/>
  <c r="EH623" i="3"/>
  <c r="EH615" i="3"/>
  <c r="EH607" i="3"/>
  <c r="EH599" i="3"/>
  <c r="EH591" i="3"/>
  <c r="EH583" i="3"/>
  <c r="EH575" i="3"/>
  <c r="EH567" i="3"/>
  <c r="EH559" i="3"/>
  <c r="EH551" i="3"/>
  <c r="EH543" i="3"/>
  <c r="EH535" i="3"/>
  <c r="EH527" i="3"/>
  <c r="EH519" i="3"/>
  <c r="EH511" i="3"/>
  <c r="EH503" i="3"/>
  <c r="EH495" i="3"/>
  <c r="EH487" i="3"/>
  <c r="EH479" i="3"/>
  <c r="EH471" i="3"/>
  <c r="EH463" i="3"/>
  <c r="EH455" i="3"/>
  <c r="EH447" i="3"/>
  <c r="EH439" i="3"/>
  <c r="EH431" i="3"/>
  <c r="EH423" i="3"/>
  <c r="EH415" i="3"/>
  <c r="EH407" i="3"/>
  <c r="EH399" i="3"/>
  <c r="EH391" i="3"/>
  <c r="EH383" i="3"/>
  <c r="EH375" i="3"/>
  <c r="EH367" i="3"/>
  <c r="EH359" i="3"/>
  <c r="EH351" i="3"/>
  <c r="EH343" i="3"/>
  <c r="EH335" i="3"/>
  <c r="EH327" i="3"/>
  <c r="EH319" i="3"/>
  <c r="EH311" i="3"/>
  <c r="EH303" i="3"/>
  <c r="EH295" i="3"/>
  <c r="EH287" i="3"/>
  <c r="EH279" i="3"/>
  <c r="EH271" i="3"/>
  <c r="EH263" i="3"/>
  <c r="EH255" i="3"/>
  <c r="EH247" i="3"/>
  <c r="EH239" i="3"/>
  <c r="EH231" i="3"/>
  <c r="EH223" i="3"/>
  <c r="EH215" i="3"/>
  <c r="EH207" i="3"/>
  <c r="EH199" i="3"/>
  <c r="EH191" i="3"/>
  <c r="EH183" i="3"/>
  <c r="EH175" i="3"/>
  <c r="EH167" i="3"/>
  <c r="EH159" i="3"/>
  <c r="EH151" i="3"/>
  <c r="EH143" i="3"/>
  <c r="EH135" i="3"/>
  <c r="EH127" i="3"/>
  <c r="EH119" i="3"/>
  <c r="EH111" i="3"/>
  <c r="EH103" i="3"/>
  <c r="EH95" i="3"/>
  <c r="EH87" i="3"/>
  <c r="EH79" i="3"/>
  <c r="EH71" i="3"/>
  <c r="EH63" i="3"/>
  <c r="EH55" i="3"/>
  <c r="EH47" i="3"/>
  <c r="EH39" i="3"/>
  <c r="EH31" i="3"/>
  <c r="EH23" i="3"/>
  <c r="EH15" i="3"/>
  <c r="EH1004" i="3"/>
  <c r="EH996" i="3"/>
  <c r="EH988" i="3"/>
  <c r="EH980" i="3"/>
  <c r="EH972" i="3"/>
  <c r="EH964" i="3"/>
  <c r="EH956" i="3"/>
  <c r="EH948" i="3"/>
  <c r="EH940" i="3"/>
  <c r="EH932" i="3"/>
  <c r="EH924" i="3"/>
  <c r="EH916" i="3"/>
  <c r="EH908" i="3"/>
  <c r="EH900" i="3"/>
  <c r="EH892" i="3"/>
  <c r="EH884" i="3"/>
  <c r="EH876" i="3"/>
  <c r="EH868" i="3"/>
  <c r="EH860" i="3"/>
  <c r="EH852" i="3"/>
  <c r="EH844" i="3"/>
  <c r="EH836" i="3"/>
  <c r="EH828" i="3"/>
  <c r="EH820" i="3"/>
  <c r="EH812" i="3"/>
  <c r="EH804" i="3"/>
  <c r="EH796" i="3"/>
  <c r="EH788" i="3"/>
  <c r="EH780" i="3"/>
  <c r="EH772" i="3"/>
  <c r="EH764" i="3"/>
  <c r="EH756" i="3"/>
  <c r="EH748" i="3"/>
  <c r="EH740" i="3"/>
  <c r="EH732" i="3"/>
  <c r="EH724" i="3"/>
  <c r="EH716" i="3"/>
  <c r="EH708" i="3"/>
  <c r="EH700" i="3"/>
  <c r="EH692" i="3"/>
  <c r="EH684" i="3"/>
  <c r="EH676" i="3"/>
  <c r="EH668" i="3"/>
  <c r="EH660" i="3"/>
  <c r="EH652" i="3"/>
  <c r="EH644" i="3"/>
  <c r="EH636" i="3"/>
  <c r="EH628" i="3"/>
  <c r="EH620" i="3"/>
  <c r="EH612" i="3"/>
  <c r="EH604" i="3"/>
  <c r="EH596" i="3"/>
  <c r="EH588" i="3"/>
  <c r="EH580" i="3"/>
  <c r="EH572" i="3"/>
  <c r="EH564" i="3"/>
  <c r="EH556" i="3"/>
  <c r="EH548" i="3"/>
  <c r="EH540" i="3"/>
  <c r="EH532" i="3"/>
  <c r="EH524" i="3"/>
  <c r="EH516" i="3"/>
  <c r="EH508" i="3"/>
  <c r="EH500" i="3"/>
  <c r="EH492" i="3"/>
  <c r="EH484" i="3"/>
  <c r="EH476" i="3"/>
  <c r="EH468" i="3"/>
  <c r="EH460" i="3"/>
  <c r="EH452" i="3"/>
  <c r="EH444" i="3"/>
  <c r="EH436" i="3"/>
  <c r="EH428" i="3"/>
  <c r="EH420" i="3"/>
  <c r="EH412" i="3"/>
  <c r="EH404" i="3"/>
  <c r="EH396" i="3"/>
  <c r="EH388" i="3"/>
  <c r="EH380" i="3"/>
  <c r="EH372" i="3"/>
  <c r="EH364" i="3"/>
  <c r="EH356" i="3"/>
  <c r="EH348" i="3"/>
  <c r="EH340" i="3"/>
  <c r="EH332" i="3"/>
  <c r="EH324" i="3"/>
  <c r="EH316" i="3"/>
  <c r="EH308" i="3"/>
  <c r="EH300" i="3"/>
  <c r="EH292" i="3"/>
  <c r="EH284" i="3"/>
  <c r="EH276" i="3"/>
  <c r="EH268" i="3"/>
  <c r="EH260" i="3"/>
  <c r="EH252" i="3"/>
  <c r="EH244" i="3"/>
  <c r="EH236" i="3"/>
  <c r="EH228" i="3"/>
  <c r="EH220" i="3"/>
  <c r="EH212" i="3"/>
  <c r="EH204" i="3"/>
  <c r="EH196" i="3"/>
  <c r="EH188" i="3"/>
  <c r="EH180" i="3"/>
  <c r="EH172" i="3"/>
  <c r="EH164" i="3"/>
  <c r="EH156" i="3"/>
  <c r="EH148" i="3"/>
  <c r="EH140" i="3"/>
  <c r="EH132" i="3"/>
  <c r="EH124" i="3"/>
  <c r="EH116" i="3"/>
  <c r="EH108" i="3"/>
  <c r="EH100" i="3"/>
  <c r="EH92" i="3"/>
  <c r="EH84" i="3"/>
  <c r="EH76" i="3"/>
  <c r="EH68" i="3"/>
  <c r="EH60" i="3"/>
  <c r="EH52" i="3"/>
  <c r="EH44" i="3"/>
  <c r="EH36" i="3"/>
  <c r="EH28" i="3"/>
  <c r="EH20" i="3"/>
  <c r="EH12" i="3"/>
  <c r="EH1002" i="3"/>
  <c r="EH994" i="3"/>
  <c r="EH986" i="3"/>
  <c r="EH978" i="3"/>
  <c r="EH970" i="3"/>
  <c r="EH962" i="3"/>
  <c r="EH954" i="3"/>
  <c r="EH946" i="3"/>
  <c r="EH938" i="3"/>
  <c r="EH930" i="3"/>
  <c r="EH922" i="3"/>
  <c r="EH914" i="3"/>
  <c r="EH906" i="3"/>
  <c r="EH898" i="3"/>
  <c r="EH890" i="3"/>
  <c r="EH882" i="3"/>
  <c r="EH874" i="3"/>
  <c r="EH866" i="3"/>
  <c r="EH858" i="3"/>
  <c r="EH850" i="3"/>
  <c r="EH842" i="3"/>
  <c r="EH834" i="3"/>
  <c r="EH826" i="3"/>
  <c r="EH818" i="3"/>
  <c r="EH810" i="3"/>
  <c r="EH802" i="3"/>
  <c r="EH794" i="3"/>
  <c r="EH786" i="3"/>
  <c r="EH778" i="3"/>
  <c r="EH770" i="3"/>
  <c r="EH762" i="3"/>
  <c r="EH754" i="3"/>
  <c r="EH746" i="3"/>
  <c r="EH738" i="3"/>
  <c r="EH730" i="3"/>
  <c r="EH722" i="3"/>
  <c r="EH714" i="3"/>
  <c r="EH706" i="3"/>
  <c r="EH698" i="3"/>
  <c r="EH690" i="3"/>
  <c r="EH682" i="3"/>
  <c r="EH674" i="3"/>
  <c r="EH666" i="3"/>
  <c r="EH658" i="3"/>
  <c r="EH650" i="3"/>
  <c r="EH642" i="3"/>
  <c r="EH634" i="3"/>
  <c r="EH626" i="3"/>
  <c r="EH618" i="3"/>
  <c r="EH610" i="3"/>
  <c r="EH602" i="3"/>
  <c r="EH594" i="3"/>
  <c r="EH586" i="3"/>
  <c r="EH578" i="3"/>
  <c r="EH570" i="3"/>
  <c r="EH562" i="3"/>
  <c r="EH554" i="3"/>
  <c r="EH546" i="3"/>
  <c r="EH538" i="3"/>
  <c r="EH530" i="3"/>
  <c r="EH522" i="3"/>
  <c r="EH514" i="3"/>
  <c r="EH506" i="3"/>
  <c r="EH498" i="3"/>
  <c r="EH490" i="3"/>
  <c r="EH482" i="3"/>
  <c r="EH474" i="3"/>
  <c r="EH466" i="3"/>
  <c r="EH458" i="3"/>
  <c r="EH450" i="3"/>
  <c r="EH442" i="3"/>
  <c r="EH434" i="3"/>
  <c r="EH426" i="3"/>
  <c r="EH418" i="3"/>
  <c r="EH410" i="3"/>
  <c r="EH402" i="3"/>
  <c r="EH394" i="3"/>
  <c r="EH386" i="3"/>
  <c r="EH378" i="3"/>
  <c r="EH370" i="3"/>
  <c r="EH362" i="3"/>
  <c r="EH354" i="3"/>
  <c r="EH346" i="3"/>
  <c r="EH338" i="3"/>
  <c r="EH330" i="3"/>
  <c r="EH322" i="3"/>
  <c r="EH314" i="3"/>
  <c r="EH306" i="3"/>
  <c r="EH298" i="3"/>
  <c r="EH290" i="3"/>
  <c r="EH282" i="3"/>
  <c r="EH274" i="3"/>
  <c r="EH266" i="3"/>
  <c r="EH258" i="3"/>
  <c r="EH250" i="3"/>
  <c r="EH242" i="3"/>
  <c r="EH234" i="3"/>
  <c r="EH226" i="3"/>
  <c r="EH218" i="3"/>
  <c r="EH210" i="3"/>
  <c r="EH202" i="3"/>
  <c r="EH194" i="3"/>
  <c r="EH186" i="3"/>
  <c r="EH178" i="3"/>
  <c r="EH170" i="3"/>
  <c r="EH162" i="3"/>
  <c r="EH154" i="3"/>
  <c r="EH146" i="3"/>
  <c r="EH138" i="3"/>
  <c r="EH130" i="3"/>
  <c r="EH122" i="3"/>
  <c r="EH114" i="3"/>
  <c r="EH106" i="3"/>
  <c r="EH98" i="3"/>
  <c r="EH90" i="3"/>
  <c r="EH82" i="3"/>
  <c r="EH74" i="3"/>
  <c r="EH66" i="3"/>
  <c r="EH58" i="3"/>
  <c r="EH50" i="3"/>
  <c r="EH42" i="3"/>
  <c r="EH34" i="3"/>
  <c r="EH26" i="3"/>
  <c r="EH18" i="3"/>
  <c r="EH11" i="3"/>
  <c r="EH1001" i="3"/>
  <c r="EH985" i="3"/>
  <c r="EH969" i="3"/>
  <c r="EH953" i="3"/>
  <c r="EH937" i="3"/>
  <c r="EH921" i="3"/>
  <c r="EH905" i="3"/>
  <c r="EH889" i="3"/>
  <c r="EH873" i="3"/>
  <c r="EH857" i="3"/>
  <c r="EH841" i="3"/>
  <c r="EH825" i="3"/>
  <c r="EH809" i="3"/>
  <c r="EH793" i="3"/>
  <c r="EH777" i="3"/>
  <c r="EH761" i="3"/>
  <c r="EH745" i="3"/>
  <c r="EH729" i="3"/>
  <c r="EH713" i="3"/>
  <c r="EH697" i="3"/>
  <c r="EH681" i="3"/>
  <c r="EH665" i="3"/>
  <c r="EH649" i="3"/>
  <c r="EH633" i="3"/>
  <c r="EH617" i="3"/>
  <c r="EH601" i="3"/>
  <c r="EH585" i="3"/>
  <c r="EH569" i="3"/>
  <c r="EH553" i="3"/>
  <c r="EH537" i="3"/>
  <c r="EH521" i="3"/>
  <c r="EH505" i="3"/>
  <c r="EH489" i="3"/>
  <c r="EH473" i="3"/>
  <c r="EH457" i="3"/>
  <c r="EH441" i="3"/>
  <c r="EH425" i="3"/>
  <c r="EH409" i="3"/>
  <c r="EH393" i="3"/>
  <c r="EH377" i="3"/>
  <c r="EH361" i="3"/>
  <c r="EH345" i="3"/>
  <c r="EH329" i="3"/>
  <c r="EH313" i="3"/>
  <c r="EH297" i="3"/>
  <c r="EH281" i="3"/>
  <c r="EH265" i="3"/>
  <c r="EH249" i="3"/>
  <c r="EH233" i="3"/>
  <c r="EH217" i="3"/>
  <c r="EH201" i="3"/>
  <c r="EH185" i="3"/>
  <c r="EH169" i="3"/>
  <c r="EH153" i="3"/>
  <c r="EH137" i="3"/>
  <c r="EH121" i="3"/>
  <c r="EH105" i="3"/>
  <c r="EH89" i="3"/>
  <c r="EH73" i="3"/>
  <c r="EH57" i="3"/>
  <c r="EH41" i="3"/>
  <c r="EH25" i="3"/>
  <c r="EH997" i="3"/>
  <c r="EH981" i="3"/>
  <c r="EH965" i="3"/>
  <c r="EH949" i="3"/>
  <c r="EH933" i="3"/>
  <c r="EH917" i="3"/>
  <c r="EH901" i="3"/>
  <c r="EH885" i="3"/>
  <c r="EH869" i="3"/>
  <c r="EH853" i="3"/>
  <c r="EH837" i="3"/>
  <c r="EH821" i="3"/>
  <c r="EH805" i="3"/>
  <c r="EH789" i="3"/>
  <c r="EH773" i="3"/>
  <c r="EH757" i="3"/>
  <c r="EH741" i="3"/>
  <c r="EH725" i="3"/>
  <c r="EH709" i="3"/>
  <c r="EH693" i="3"/>
  <c r="EH677" i="3"/>
  <c r="EH661" i="3"/>
  <c r="EH645" i="3"/>
  <c r="EH629" i="3"/>
  <c r="EH613" i="3"/>
  <c r="EH597" i="3"/>
  <c r="EH581" i="3"/>
  <c r="EH565" i="3"/>
  <c r="EH549" i="3"/>
  <c r="EH533" i="3"/>
  <c r="EH517" i="3"/>
  <c r="EH501" i="3"/>
  <c r="EH485" i="3"/>
  <c r="EH469" i="3"/>
  <c r="EH453" i="3"/>
  <c r="EH437" i="3"/>
  <c r="EH421" i="3"/>
  <c r="EH405" i="3"/>
  <c r="EH389" i="3"/>
  <c r="EH373" i="3"/>
  <c r="EH357" i="3"/>
  <c r="EH341" i="3"/>
  <c r="EH325" i="3"/>
  <c r="EH309" i="3"/>
  <c r="EH293" i="3"/>
  <c r="EH277" i="3"/>
  <c r="EH261" i="3"/>
  <c r="EH245" i="3"/>
  <c r="EH229" i="3"/>
  <c r="EH213" i="3"/>
  <c r="EH197" i="3"/>
  <c r="EH181" i="3"/>
  <c r="EH165" i="3"/>
  <c r="EH149" i="3"/>
  <c r="EH133" i="3"/>
  <c r="EH117" i="3"/>
  <c r="EH101" i="3"/>
  <c r="EH85" i="3"/>
  <c r="EH69" i="3"/>
  <c r="EH53" i="3"/>
  <c r="EH37" i="3"/>
  <c r="EH21" i="3"/>
  <c r="EH1005" i="3"/>
  <c r="EH989" i="3"/>
  <c r="EH973" i="3"/>
  <c r="EH957" i="3"/>
  <c r="EH941" i="3"/>
  <c r="EH925" i="3"/>
  <c r="EH909" i="3"/>
  <c r="EH893" i="3"/>
  <c r="EH877" i="3"/>
  <c r="EH861" i="3"/>
  <c r="EH845" i="3"/>
  <c r="EH829" i="3"/>
  <c r="EH813" i="3"/>
  <c r="EH797" i="3"/>
  <c r="EH781" i="3"/>
  <c r="EH765" i="3"/>
  <c r="EH749" i="3"/>
  <c r="EH733" i="3"/>
  <c r="EH717" i="3"/>
  <c r="EH701" i="3"/>
  <c r="EH685" i="3"/>
  <c r="EH669" i="3"/>
  <c r="EH653" i="3"/>
  <c r="EH637" i="3"/>
  <c r="EH621" i="3"/>
  <c r="EH605" i="3"/>
  <c r="EH589" i="3"/>
  <c r="EH573" i="3"/>
  <c r="EH557" i="3"/>
  <c r="EH541" i="3"/>
  <c r="EH525" i="3"/>
  <c r="EH509" i="3"/>
  <c r="EH493" i="3"/>
  <c r="EH477" i="3"/>
  <c r="EH461" i="3"/>
  <c r="EH445" i="3"/>
  <c r="EH429" i="3"/>
  <c r="EH413" i="3"/>
  <c r="EH397" i="3"/>
  <c r="EH381" i="3"/>
  <c r="EH365" i="3"/>
  <c r="EH349" i="3"/>
  <c r="EH333" i="3"/>
  <c r="EH317" i="3"/>
  <c r="EH301" i="3"/>
  <c r="EH285" i="3"/>
  <c r="EH269" i="3"/>
  <c r="EH253" i="3"/>
  <c r="EH237" i="3"/>
  <c r="EH221" i="3"/>
  <c r="EH205" i="3"/>
  <c r="EH189" i="3"/>
  <c r="EH173" i="3"/>
  <c r="EH157" i="3"/>
  <c r="EH141" i="3"/>
  <c r="EH125" i="3"/>
  <c r="EH109" i="3"/>
  <c r="EH93" i="3"/>
  <c r="EH77" i="3"/>
  <c r="EH61" i="3"/>
  <c r="EH45" i="3"/>
  <c r="EH29" i="3"/>
  <c r="EH13" i="3"/>
  <c r="EH998" i="3"/>
  <c r="EH974" i="3"/>
  <c r="EH947" i="3"/>
  <c r="EH923" i="3"/>
  <c r="EH897" i="3"/>
  <c r="EH870" i="3"/>
  <c r="EH846" i="3"/>
  <c r="EH819" i="3"/>
  <c r="EH795" i="3"/>
  <c r="EH769" i="3"/>
  <c r="EH742" i="3"/>
  <c r="EH718" i="3"/>
  <c r="EH691" i="3"/>
  <c r="EH667" i="3"/>
  <c r="EH641" i="3"/>
  <c r="EH614" i="3"/>
  <c r="EH590" i="3"/>
  <c r="EH563" i="3"/>
  <c r="EH539" i="3"/>
  <c r="EH513" i="3"/>
  <c r="EH486" i="3"/>
  <c r="EH462" i="3"/>
  <c r="EH435" i="3"/>
  <c r="EH411" i="3"/>
  <c r="EH385" i="3"/>
  <c r="EH358" i="3"/>
  <c r="EH334" i="3"/>
  <c r="EH307" i="3"/>
  <c r="EH283" i="3"/>
  <c r="EH257" i="3"/>
  <c r="EH230" i="3"/>
  <c r="EH206" i="3"/>
  <c r="EH179" i="3"/>
  <c r="EH155" i="3"/>
  <c r="EH129" i="3"/>
  <c r="EH102" i="3"/>
  <c r="EH78" i="3"/>
  <c r="EH51" i="3"/>
  <c r="EH27" i="3"/>
  <c r="EH995" i="3"/>
  <c r="EH971" i="3"/>
  <c r="EH945" i="3"/>
  <c r="EH918" i="3"/>
  <c r="EH894" i="3"/>
  <c r="EH867" i="3"/>
  <c r="EH843" i="3"/>
  <c r="EH817" i="3"/>
  <c r="EH790" i="3"/>
  <c r="EH766" i="3"/>
  <c r="EH739" i="3"/>
  <c r="EH715" i="3"/>
  <c r="EH689" i="3"/>
  <c r="EH662" i="3"/>
  <c r="EH638" i="3"/>
  <c r="EH611" i="3"/>
  <c r="EH587" i="3"/>
  <c r="EH561" i="3"/>
  <c r="EH534" i="3"/>
  <c r="EH510" i="3"/>
  <c r="EH483" i="3"/>
  <c r="EH459" i="3"/>
  <c r="EH433" i="3"/>
  <c r="EH406" i="3"/>
  <c r="EH382" i="3"/>
  <c r="EH355" i="3"/>
  <c r="EH331" i="3"/>
  <c r="EH305" i="3"/>
  <c r="EH278" i="3"/>
  <c r="EH254" i="3"/>
  <c r="EH227" i="3"/>
  <c r="EH203" i="3"/>
  <c r="EH177" i="3"/>
  <c r="EH150" i="3"/>
  <c r="EH126" i="3"/>
  <c r="EH99" i="3"/>
  <c r="EH75" i="3"/>
  <c r="EH49" i="3"/>
  <c r="EH22" i="3"/>
  <c r="EH990" i="3"/>
  <c r="EH963" i="3"/>
  <c r="EH939" i="3"/>
  <c r="EH913" i="3"/>
  <c r="EH886" i="3"/>
  <c r="EH862" i="3"/>
  <c r="EH835" i="3"/>
  <c r="EH811" i="3"/>
  <c r="EH785" i="3"/>
  <c r="EH758" i="3"/>
  <c r="EH734" i="3"/>
  <c r="EH707" i="3"/>
  <c r="EH683" i="3"/>
  <c r="EH657" i="3"/>
  <c r="EH630" i="3"/>
  <c r="EH606" i="3"/>
  <c r="EH579" i="3"/>
  <c r="EH555" i="3"/>
  <c r="EH529" i="3"/>
  <c r="EH502" i="3"/>
  <c r="EH478" i="3"/>
  <c r="EH451" i="3"/>
  <c r="EH427" i="3"/>
  <c r="EH401" i="3"/>
  <c r="EH374" i="3"/>
  <c r="EH350" i="3"/>
  <c r="EH323" i="3"/>
  <c r="EH299" i="3"/>
  <c r="EH273" i="3"/>
  <c r="EH246" i="3"/>
  <c r="EH222" i="3"/>
  <c r="EH195" i="3"/>
  <c r="EH171" i="3"/>
  <c r="EH145" i="3"/>
  <c r="EH118" i="3"/>
  <c r="EH94" i="3"/>
  <c r="EH67" i="3"/>
  <c r="EH43" i="3"/>
  <c r="EH17" i="3"/>
  <c r="EH1009" i="3"/>
  <c r="EH982" i="3"/>
  <c r="EH958" i="3"/>
  <c r="EH931" i="3"/>
  <c r="EH907" i="3"/>
  <c r="EH881" i="3"/>
  <c r="EH854" i="3"/>
  <c r="EH830" i="3"/>
  <c r="EH803" i="3"/>
  <c r="EH779" i="3"/>
  <c r="EH753" i="3"/>
  <c r="EH726" i="3"/>
  <c r="EH702" i="3"/>
  <c r="EH675" i="3"/>
  <c r="EH651" i="3"/>
  <c r="EH625" i="3"/>
  <c r="EH598" i="3"/>
  <c r="EH574" i="3"/>
  <c r="EH547" i="3"/>
  <c r="EH523" i="3"/>
  <c r="EH497" i="3"/>
  <c r="EH470" i="3"/>
  <c r="EH446" i="3"/>
  <c r="EH419" i="3"/>
  <c r="EH395" i="3"/>
  <c r="EH369" i="3"/>
  <c r="EH342" i="3"/>
  <c r="EH318" i="3"/>
  <c r="EH291" i="3"/>
  <c r="EH267" i="3"/>
  <c r="EH241" i="3"/>
  <c r="EH214" i="3"/>
  <c r="EH190" i="3"/>
  <c r="EH163" i="3"/>
  <c r="EH139" i="3"/>
  <c r="EH113" i="3"/>
  <c r="EH86" i="3"/>
  <c r="EH62" i="3"/>
  <c r="EH35" i="3"/>
  <c r="EH1006" i="3"/>
  <c r="EH979" i="3"/>
  <c r="EH955" i="3"/>
  <c r="EH929" i="3"/>
  <c r="EH902" i="3"/>
  <c r="EH878" i="3"/>
  <c r="EH851" i="3"/>
  <c r="EH827" i="3"/>
  <c r="EH801" i="3"/>
  <c r="EH774" i="3"/>
  <c r="EH750" i="3"/>
  <c r="EH723" i="3"/>
  <c r="EH699" i="3"/>
  <c r="EH673" i="3"/>
  <c r="EH646" i="3"/>
  <c r="EH622" i="3"/>
  <c r="EH595" i="3"/>
  <c r="EH571" i="3"/>
  <c r="EH545" i="3"/>
  <c r="EH518" i="3"/>
  <c r="EH494" i="3"/>
  <c r="EH467" i="3"/>
  <c r="EH443" i="3"/>
  <c r="EH417" i="3"/>
  <c r="EH390" i="3"/>
  <c r="EH366" i="3"/>
  <c r="EH339" i="3"/>
  <c r="EH315" i="3"/>
  <c r="EH289" i="3"/>
  <c r="EH262" i="3"/>
  <c r="EH238" i="3"/>
  <c r="EH211" i="3"/>
  <c r="EH187" i="3"/>
  <c r="EH161" i="3"/>
  <c r="EH134" i="3"/>
  <c r="EH110" i="3"/>
  <c r="EH83" i="3"/>
  <c r="EH59" i="3"/>
  <c r="EH33" i="3"/>
  <c r="EH977" i="3"/>
  <c r="EH910" i="3"/>
  <c r="EH838" i="3"/>
  <c r="EH771" i="3"/>
  <c r="EH705" i="3"/>
  <c r="EH635" i="3"/>
  <c r="EH566" i="3"/>
  <c r="EH499" i="3"/>
  <c r="EH430" i="3"/>
  <c r="EH363" i="3"/>
  <c r="EH294" i="3"/>
  <c r="EH225" i="3"/>
  <c r="EH158" i="3"/>
  <c r="EH91" i="3"/>
  <c r="EH19" i="3"/>
  <c r="EH966" i="3"/>
  <c r="EH899" i="3"/>
  <c r="EH833" i="3"/>
  <c r="EH763" i="3"/>
  <c r="EH694" i="3"/>
  <c r="EH627" i="3"/>
  <c r="EH558" i="3"/>
  <c r="EH491" i="3"/>
  <c r="EH422" i="3"/>
  <c r="EH353" i="3"/>
  <c r="EH286" i="3"/>
  <c r="EH219" i="3"/>
  <c r="EH147" i="3"/>
  <c r="EH81" i="3"/>
  <c r="EH14" i="3"/>
  <c r="EH961" i="3"/>
  <c r="EH891" i="3"/>
  <c r="EH822" i="3"/>
  <c r="EH755" i="3"/>
  <c r="EH686" i="3"/>
  <c r="EH619" i="3"/>
  <c r="EH550" i="3"/>
  <c r="EH481" i="3"/>
  <c r="EH414" i="3"/>
  <c r="EH347" i="3"/>
  <c r="EH275" i="3"/>
  <c r="EH209" i="3"/>
  <c r="EH142" i="3"/>
  <c r="EH70" i="3"/>
  <c r="EH950" i="3"/>
  <c r="EH883" i="3"/>
  <c r="EH814" i="3"/>
  <c r="EH747" i="3"/>
  <c r="EH678" i="3"/>
  <c r="EH609" i="3"/>
  <c r="EH542" i="3"/>
  <c r="EH475" i="3"/>
  <c r="EH403" i="3"/>
  <c r="EH337" i="3"/>
  <c r="EH270" i="3"/>
  <c r="EH198" i="3"/>
  <c r="EH131" i="3"/>
  <c r="EH65" i="3"/>
  <c r="EH1003" i="3"/>
  <c r="EH934" i="3"/>
  <c r="EH865" i="3"/>
  <c r="EH798" i="3"/>
  <c r="EH731" i="3"/>
  <c r="EH659" i="3"/>
  <c r="EH593" i="3"/>
  <c r="EH526" i="3"/>
  <c r="EH454" i="3"/>
  <c r="EH387" i="3"/>
  <c r="EH321" i="3"/>
  <c r="EH251" i="3"/>
  <c r="EH182" i="3"/>
  <c r="EH115" i="3"/>
  <c r="EH46" i="3"/>
  <c r="EH993" i="3"/>
  <c r="EH926" i="3"/>
  <c r="EH859" i="3"/>
  <c r="EH787" i="3"/>
  <c r="EH721" i="3"/>
  <c r="EH654" i="3"/>
  <c r="EH582" i="3"/>
  <c r="EH515" i="3"/>
  <c r="EH449" i="3"/>
  <c r="EH379" i="3"/>
  <c r="EH310" i="3"/>
  <c r="EH243" i="3"/>
  <c r="EH174" i="3"/>
  <c r="EH107" i="3"/>
  <c r="EH38" i="3"/>
  <c r="EH915" i="3"/>
  <c r="EH643" i="3"/>
  <c r="EH371" i="3"/>
  <c r="EH97" i="3"/>
  <c r="EH875" i="3"/>
  <c r="EH603" i="3"/>
  <c r="EH326" i="3"/>
  <c r="EH54" i="3"/>
  <c r="EH849" i="3"/>
  <c r="EH577" i="3"/>
  <c r="EH302" i="3"/>
  <c r="EH30" i="3"/>
  <c r="EH806" i="3"/>
  <c r="EH531" i="3"/>
  <c r="EH259" i="3"/>
  <c r="EH782" i="3"/>
  <c r="EH507" i="3"/>
  <c r="EH235" i="3"/>
  <c r="EH987" i="3"/>
  <c r="EH710" i="3"/>
  <c r="EH438" i="3"/>
  <c r="EH166" i="3"/>
  <c r="EH942" i="3"/>
  <c r="EH670" i="3"/>
  <c r="EH398" i="3"/>
  <c r="EH123" i="3"/>
  <c r="EH465" i="3"/>
  <c r="EH193" i="3"/>
  <c r="EH737" i="3"/>
  <c r="F10" i="3"/>
  <c r="AA1009" i="3"/>
  <c r="AA1001" i="3"/>
  <c r="AA993" i="3"/>
  <c r="AA985" i="3"/>
  <c r="AA977" i="3"/>
  <c r="AA969" i="3"/>
  <c r="AA961" i="3"/>
  <c r="AA953" i="3"/>
  <c r="AA945" i="3"/>
  <c r="AA937" i="3"/>
  <c r="AA929" i="3"/>
  <c r="AA921" i="3"/>
  <c r="AA913" i="3"/>
  <c r="AA905" i="3"/>
  <c r="AA897" i="3"/>
  <c r="AA889" i="3"/>
  <c r="AA881" i="3"/>
  <c r="AA873" i="3"/>
  <c r="AA865" i="3"/>
  <c r="AA857" i="3"/>
  <c r="AA849" i="3"/>
  <c r="AA841" i="3"/>
  <c r="AA833" i="3"/>
  <c r="AA825" i="3"/>
  <c r="AA817" i="3"/>
  <c r="AA809" i="3"/>
  <c r="AA801" i="3"/>
  <c r="AA793" i="3"/>
  <c r="AA785" i="3"/>
  <c r="AA777" i="3"/>
  <c r="AA769" i="3"/>
  <c r="AA761" i="3"/>
  <c r="AA753" i="3"/>
  <c r="AA745" i="3"/>
  <c r="AA737" i="3"/>
  <c r="AA729" i="3"/>
  <c r="AA721" i="3"/>
  <c r="AA713" i="3"/>
  <c r="AA705" i="3"/>
  <c r="AA697" i="3"/>
  <c r="AA689" i="3"/>
  <c r="AA681" i="3"/>
  <c r="AA673" i="3"/>
  <c r="AA665" i="3"/>
  <c r="AA657" i="3"/>
  <c r="AA649" i="3"/>
  <c r="AA641" i="3"/>
  <c r="AA633" i="3"/>
  <c r="AA625" i="3"/>
  <c r="AA617" i="3"/>
  <c r="AA609" i="3"/>
  <c r="AA601" i="3"/>
  <c r="AA593" i="3"/>
  <c r="AA585" i="3"/>
  <c r="AA577" i="3"/>
  <c r="AA569" i="3"/>
  <c r="AA561" i="3"/>
  <c r="AA553" i="3"/>
  <c r="AA545" i="3"/>
  <c r="AA537" i="3"/>
  <c r="AA529" i="3"/>
  <c r="AA521" i="3"/>
  <c r="AA513" i="3"/>
  <c r="AA505" i="3"/>
  <c r="AA497" i="3"/>
  <c r="AA489" i="3"/>
  <c r="AA481" i="3"/>
  <c r="AA473" i="3"/>
  <c r="AA465" i="3"/>
  <c r="AA457" i="3"/>
  <c r="AA449" i="3"/>
  <c r="AA441" i="3"/>
  <c r="AA433" i="3"/>
  <c r="AA425" i="3"/>
  <c r="AA417" i="3"/>
  <c r="AA409" i="3"/>
  <c r="AA401" i="3"/>
  <c r="AA393" i="3"/>
  <c r="AA385" i="3"/>
  <c r="AA377" i="3"/>
  <c r="AA369" i="3"/>
  <c r="AA361" i="3"/>
  <c r="AA353" i="3"/>
  <c r="AA345" i="3"/>
  <c r="AA337" i="3"/>
  <c r="AA329" i="3"/>
  <c r="AA321" i="3"/>
  <c r="AA313" i="3"/>
  <c r="AA305" i="3"/>
  <c r="AA297" i="3"/>
  <c r="AA289" i="3"/>
  <c r="AA281" i="3"/>
  <c r="AA273" i="3"/>
  <c r="AA265" i="3"/>
  <c r="AA257" i="3"/>
  <c r="AA249" i="3"/>
  <c r="AA241" i="3"/>
  <c r="AA233" i="3"/>
  <c r="AA225" i="3"/>
  <c r="AA217" i="3"/>
  <c r="AA209" i="3"/>
  <c r="AA201" i="3"/>
  <c r="AA193" i="3"/>
  <c r="AA185" i="3"/>
  <c r="AA177" i="3"/>
  <c r="AA169" i="3"/>
  <c r="AA161" i="3"/>
  <c r="AA153" i="3"/>
  <c r="AA145" i="3"/>
  <c r="AA137" i="3"/>
  <c r="AA129" i="3"/>
  <c r="AA121" i="3"/>
  <c r="AA113" i="3"/>
  <c r="AA105" i="3"/>
  <c r="AA97" i="3"/>
  <c r="AA89" i="3"/>
  <c r="AA81" i="3"/>
  <c r="AA73" i="3"/>
  <c r="AA65" i="3"/>
  <c r="AA57" i="3"/>
  <c r="AA49" i="3"/>
  <c r="AA41" i="3"/>
  <c r="AA33" i="3"/>
  <c r="AA25" i="3"/>
  <c r="AA17" i="3"/>
  <c r="AA1004" i="3"/>
  <c r="AA995" i="3"/>
  <c r="AA986" i="3"/>
  <c r="AA976" i="3"/>
  <c r="AA967" i="3"/>
  <c r="AA958" i="3"/>
  <c r="AA949" i="3"/>
  <c r="AA940" i="3"/>
  <c r="AA931" i="3"/>
  <c r="AA922" i="3"/>
  <c r="AA912" i="3"/>
  <c r="AA903" i="3"/>
  <c r="AA894" i="3"/>
  <c r="AA885" i="3"/>
  <c r="AA876" i="3"/>
  <c r="AA867" i="3"/>
  <c r="AA858" i="3"/>
  <c r="AA848" i="3"/>
  <c r="AA839" i="3"/>
  <c r="AA830" i="3"/>
  <c r="AA821" i="3"/>
  <c r="AA812" i="3"/>
  <c r="AA803" i="3"/>
  <c r="AA794" i="3"/>
  <c r="AA784" i="3"/>
  <c r="AA775" i="3"/>
  <c r="AA766" i="3"/>
  <c r="AA757" i="3"/>
  <c r="AA748" i="3"/>
  <c r="AA739" i="3"/>
  <c r="AA730" i="3"/>
  <c r="AA720" i="3"/>
  <c r="AA711" i="3"/>
  <c r="AA702" i="3"/>
  <c r="AA693" i="3"/>
  <c r="AA684" i="3"/>
  <c r="AA675" i="3"/>
  <c r="AA666" i="3"/>
  <c r="AA656" i="3"/>
  <c r="AA647" i="3"/>
  <c r="AA638" i="3"/>
  <c r="AA629" i="3"/>
  <c r="AA620" i="3"/>
  <c r="AA611" i="3"/>
  <c r="AA602" i="3"/>
  <c r="AA592" i="3"/>
  <c r="AA583" i="3"/>
  <c r="AA574" i="3"/>
  <c r="AA565" i="3"/>
  <c r="AA556" i="3"/>
  <c r="AA547" i="3"/>
  <c r="AA538" i="3"/>
  <c r="AA528" i="3"/>
  <c r="AA519" i="3"/>
  <c r="AA510" i="3"/>
  <c r="AA501" i="3"/>
  <c r="AA492" i="3"/>
  <c r="AA483" i="3"/>
  <c r="AA474" i="3"/>
  <c r="AA464" i="3"/>
  <c r="AA455" i="3"/>
  <c r="AA446" i="3"/>
  <c r="AA437" i="3"/>
  <c r="AA428" i="3"/>
  <c r="AA419" i="3"/>
  <c r="AA410" i="3"/>
  <c r="AA400" i="3"/>
  <c r="AA391" i="3"/>
  <c r="AA382" i="3"/>
  <c r="AA373" i="3"/>
  <c r="AA364" i="3"/>
  <c r="AA355" i="3"/>
  <c r="AA346" i="3"/>
  <c r="AA336" i="3"/>
  <c r="AA327" i="3"/>
  <c r="AA318" i="3"/>
  <c r="AA309" i="3"/>
  <c r="AA300" i="3"/>
  <c r="AA291" i="3"/>
  <c r="AA282" i="3"/>
  <c r="AA272" i="3"/>
  <c r="AA263" i="3"/>
  <c r="AA254" i="3"/>
  <c r="AA245" i="3"/>
  <c r="AA236" i="3"/>
  <c r="AA227" i="3"/>
  <c r="AA218" i="3"/>
  <c r="AA208" i="3"/>
  <c r="AA199" i="3"/>
  <c r="AA190" i="3"/>
  <c r="AA181" i="3"/>
  <c r="AA172" i="3"/>
  <c r="AA163" i="3"/>
  <c r="AA154" i="3"/>
  <c r="AA144" i="3"/>
  <c r="AA135" i="3"/>
  <c r="AA126" i="3"/>
  <c r="AA117" i="3"/>
  <c r="AA108" i="3"/>
  <c r="AA99" i="3"/>
  <c r="AA90" i="3"/>
  <c r="AA80" i="3"/>
  <c r="AA71" i="3"/>
  <c r="AA62" i="3"/>
  <c r="AA53" i="3"/>
  <c r="AA44" i="3"/>
  <c r="AA35" i="3"/>
  <c r="AA26" i="3"/>
  <c r="AA16" i="3"/>
  <c r="AA1003" i="3"/>
  <c r="AA994" i="3"/>
  <c r="AA984" i="3"/>
  <c r="AA975" i="3"/>
  <c r="AA966" i="3"/>
  <c r="AA957" i="3"/>
  <c r="AA948" i="3"/>
  <c r="AA939" i="3"/>
  <c r="AA930" i="3"/>
  <c r="AA920" i="3"/>
  <c r="AA911" i="3"/>
  <c r="AA902" i="3"/>
  <c r="AA893" i="3"/>
  <c r="AA884" i="3"/>
  <c r="AA875" i="3"/>
  <c r="AA866" i="3"/>
  <c r="AA856" i="3"/>
  <c r="AA847" i="3"/>
  <c r="AA838" i="3"/>
  <c r="AA829" i="3"/>
  <c r="AA820" i="3"/>
  <c r="AA811" i="3"/>
  <c r="AA802" i="3"/>
  <c r="AA792" i="3"/>
  <c r="AA783" i="3"/>
  <c r="AA774" i="3"/>
  <c r="AA765" i="3"/>
  <c r="AA756" i="3"/>
  <c r="AA747" i="3"/>
  <c r="AA738" i="3"/>
  <c r="AA728" i="3"/>
  <c r="AA719" i="3"/>
  <c r="AA710" i="3"/>
  <c r="AA701" i="3"/>
  <c r="AA692" i="3"/>
  <c r="AA683" i="3"/>
  <c r="AA674" i="3"/>
  <c r="AA664" i="3"/>
  <c r="AA655" i="3"/>
  <c r="AA646" i="3"/>
  <c r="AA637" i="3"/>
  <c r="AA628" i="3"/>
  <c r="AA619" i="3"/>
  <c r="AA610" i="3"/>
  <c r="AA600" i="3"/>
  <c r="AA591" i="3"/>
  <c r="AA582" i="3"/>
  <c r="AA573" i="3"/>
  <c r="AA564" i="3"/>
  <c r="AA555" i="3"/>
  <c r="AA546" i="3"/>
  <c r="AA536" i="3"/>
  <c r="AA527" i="3"/>
  <c r="AA518" i="3"/>
  <c r="AA509" i="3"/>
  <c r="AA500" i="3"/>
  <c r="AA491" i="3"/>
  <c r="AA482" i="3"/>
  <c r="AA472" i="3"/>
  <c r="AA463" i="3"/>
  <c r="AA454" i="3"/>
  <c r="AA445" i="3"/>
  <c r="AA436" i="3"/>
  <c r="AA427" i="3"/>
  <c r="AA418" i="3"/>
  <c r="AA408" i="3"/>
  <c r="AA399" i="3"/>
  <c r="AA390" i="3"/>
  <c r="AA381" i="3"/>
  <c r="AA372" i="3"/>
  <c r="AA363" i="3"/>
  <c r="AA354" i="3"/>
  <c r="AA344" i="3"/>
  <c r="AA335" i="3"/>
  <c r="AA326" i="3"/>
  <c r="AA317" i="3"/>
  <c r="AA308" i="3"/>
  <c r="AA299" i="3"/>
  <c r="AA290" i="3"/>
  <c r="AA280" i="3"/>
  <c r="AA271" i="3"/>
  <c r="AA262" i="3"/>
  <c r="AA253" i="3"/>
  <c r="AA244" i="3"/>
  <c r="AA235" i="3"/>
  <c r="AA226" i="3"/>
  <c r="AA216" i="3"/>
  <c r="AA207" i="3"/>
  <c r="AA198" i="3"/>
  <c r="AA189" i="3"/>
  <c r="AA180" i="3"/>
  <c r="AA171" i="3"/>
  <c r="AA162" i="3"/>
  <c r="AA152" i="3"/>
  <c r="AA143" i="3"/>
  <c r="AA134" i="3"/>
  <c r="AA125" i="3"/>
  <c r="AA116" i="3"/>
  <c r="AA107" i="3"/>
  <c r="AA98" i="3"/>
  <c r="AA88" i="3"/>
  <c r="AA79" i="3"/>
  <c r="AA70" i="3"/>
  <c r="AA61" i="3"/>
  <c r="AA52" i="3"/>
  <c r="AA43" i="3"/>
  <c r="AA34" i="3"/>
  <c r="AA24" i="3"/>
  <c r="AA15" i="3"/>
  <c r="AA1008" i="3"/>
  <c r="AA999" i="3"/>
  <c r="AA990" i="3"/>
  <c r="AA981" i="3"/>
  <c r="AA972" i="3"/>
  <c r="AA963" i="3"/>
  <c r="AA954" i="3"/>
  <c r="AA944" i="3"/>
  <c r="AA935" i="3"/>
  <c r="AA926" i="3"/>
  <c r="AA917" i="3"/>
  <c r="AA908" i="3"/>
  <c r="AA899" i="3"/>
  <c r="AA890" i="3"/>
  <c r="AA880" i="3"/>
  <c r="AA871" i="3"/>
  <c r="AA862" i="3"/>
  <c r="AA853" i="3"/>
  <c r="AA844" i="3"/>
  <c r="AA835" i="3"/>
  <c r="AA826" i="3"/>
  <c r="AA816" i="3"/>
  <c r="AA807" i="3"/>
  <c r="AA798" i="3"/>
  <c r="AA789" i="3"/>
  <c r="AA780" i="3"/>
  <c r="AA771" i="3"/>
  <c r="AA762" i="3"/>
  <c r="AA752" i="3"/>
  <c r="AA743" i="3"/>
  <c r="AA734" i="3"/>
  <c r="AA725" i="3"/>
  <c r="AA716" i="3"/>
  <c r="AA707" i="3"/>
  <c r="AA698" i="3"/>
  <c r="AA688" i="3"/>
  <c r="AA679" i="3"/>
  <c r="AA670" i="3"/>
  <c r="AA661" i="3"/>
  <c r="AA652" i="3"/>
  <c r="AA643" i="3"/>
  <c r="AA634" i="3"/>
  <c r="AA624" i="3"/>
  <c r="AA615" i="3"/>
  <c r="AA606" i="3"/>
  <c r="AA597" i="3"/>
  <c r="AA588" i="3"/>
  <c r="AA579" i="3"/>
  <c r="AA570" i="3"/>
  <c r="AA560" i="3"/>
  <c r="AA551" i="3"/>
  <c r="AA542" i="3"/>
  <c r="AA533" i="3"/>
  <c r="AA524" i="3"/>
  <c r="AA515" i="3"/>
  <c r="AA506" i="3"/>
  <c r="AA496" i="3"/>
  <c r="AA487" i="3"/>
  <c r="AA478" i="3"/>
  <c r="AA469" i="3"/>
  <c r="AA460" i="3"/>
  <c r="AA451" i="3"/>
  <c r="AA442" i="3"/>
  <c r="AA432" i="3"/>
  <c r="AA423" i="3"/>
  <c r="AA414" i="3"/>
  <c r="AA405" i="3"/>
  <c r="AA396" i="3"/>
  <c r="AA387" i="3"/>
  <c r="AA378" i="3"/>
  <c r="AA368" i="3"/>
  <c r="AA359" i="3"/>
  <c r="AA350" i="3"/>
  <c r="AA341" i="3"/>
  <c r="AA332" i="3"/>
  <c r="AA323" i="3"/>
  <c r="AA314" i="3"/>
  <c r="AA304" i="3"/>
  <c r="AA295" i="3"/>
  <c r="AA286" i="3"/>
  <c r="AA277" i="3"/>
  <c r="AA268" i="3"/>
  <c r="AA259" i="3"/>
  <c r="AA250" i="3"/>
  <c r="AA240" i="3"/>
  <c r="AA231" i="3"/>
  <c r="AA222" i="3"/>
  <c r="AA213" i="3"/>
  <c r="AA204" i="3"/>
  <c r="AA195" i="3"/>
  <c r="AA186" i="3"/>
  <c r="AA176" i="3"/>
  <c r="AA167" i="3"/>
  <c r="AA158" i="3"/>
  <c r="AA149" i="3"/>
  <c r="AA140" i="3"/>
  <c r="AA131" i="3"/>
  <c r="AA122" i="3"/>
  <c r="AA112" i="3"/>
  <c r="AA103" i="3"/>
  <c r="AA94" i="3"/>
  <c r="AA85" i="3"/>
  <c r="AA76" i="3"/>
  <c r="AA67" i="3"/>
  <c r="AA58" i="3"/>
  <c r="AA48" i="3"/>
  <c r="AA39" i="3"/>
  <c r="AA30" i="3"/>
  <c r="AA21" i="3"/>
  <c r="AA12" i="3"/>
  <c r="AA1007" i="3"/>
  <c r="AA992" i="3"/>
  <c r="AA979" i="3"/>
  <c r="AA964" i="3"/>
  <c r="AA950" i="3"/>
  <c r="AA934" i="3"/>
  <c r="AA919" i="3"/>
  <c r="AA906" i="3"/>
  <c r="AA891" i="3"/>
  <c r="AA877" i="3"/>
  <c r="AA861" i="3"/>
  <c r="AA846" i="3"/>
  <c r="AA832" i="3"/>
  <c r="AA818" i="3"/>
  <c r="AA804" i="3"/>
  <c r="AA788" i="3"/>
  <c r="AA773" i="3"/>
  <c r="AA759" i="3"/>
  <c r="AA744" i="3"/>
  <c r="AA731" i="3"/>
  <c r="AA715" i="3"/>
  <c r="AA700" i="3"/>
  <c r="AA686" i="3"/>
  <c r="AA671" i="3"/>
  <c r="AA658" i="3"/>
  <c r="AA642" i="3"/>
  <c r="AA627" i="3"/>
  <c r="AA613" i="3"/>
  <c r="AA598" i="3"/>
  <c r="AA584" i="3"/>
  <c r="AA568" i="3"/>
  <c r="AA554" i="3"/>
  <c r="AA540" i="3"/>
  <c r="AA525" i="3"/>
  <c r="AA511" i="3"/>
  <c r="AA495" i="3"/>
  <c r="AA480" i="3"/>
  <c r="AA467" i="3"/>
  <c r="AA452" i="3"/>
  <c r="AA438" i="3"/>
  <c r="AA422" i="3"/>
  <c r="AA407" i="3"/>
  <c r="AA394" i="3"/>
  <c r="AA379" i="3"/>
  <c r="AA365" i="3"/>
  <c r="AA349" i="3"/>
  <c r="AA334" i="3"/>
  <c r="AA320" i="3"/>
  <c r="AA306" i="3"/>
  <c r="AA292" i="3"/>
  <c r="AA276" i="3"/>
  <c r="AA261" i="3"/>
  <c r="AA247" i="3"/>
  <c r="AA232" i="3"/>
  <c r="AA219" i="3"/>
  <c r="AA203" i="3"/>
  <c r="AA188" i="3"/>
  <c r="AA174" i="3"/>
  <c r="AA159" i="3"/>
  <c r="AA146" i="3"/>
  <c r="AA130" i="3"/>
  <c r="AA115" i="3"/>
  <c r="AA101" i="3"/>
  <c r="AA86" i="3"/>
  <c r="AA72" i="3"/>
  <c r="AA56" i="3"/>
  <c r="AA42" i="3"/>
  <c r="AA28" i="3"/>
  <c r="AA13" i="3"/>
  <c r="AA1005" i="3"/>
  <c r="AA989" i="3"/>
  <c r="AA974" i="3"/>
  <c r="AA960" i="3"/>
  <c r="AA946" i="3"/>
  <c r="AA932" i="3"/>
  <c r="AA916" i="3"/>
  <c r="AA901" i="3"/>
  <c r="AA887" i="3"/>
  <c r="AA872" i="3"/>
  <c r="AA859" i="3"/>
  <c r="AA843" i="3"/>
  <c r="AA828" i="3"/>
  <c r="AA814" i="3"/>
  <c r="AA799" i="3"/>
  <c r="AA786" i="3"/>
  <c r="AA770" i="3"/>
  <c r="AA755" i="3"/>
  <c r="AA741" i="3"/>
  <c r="AA726" i="3"/>
  <c r="AA712" i="3"/>
  <c r="AA696" i="3"/>
  <c r="AA682" i="3"/>
  <c r="AA668" i="3"/>
  <c r="AA653" i="3"/>
  <c r="AA639" i="3"/>
  <c r="AA623" i="3"/>
  <c r="AA608" i="3"/>
  <c r="AA595" i="3"/>
  <c r="AA580" i="3"/>
  <c r="AA566" i="3"/>
  <c r="AA550" i="3"/>
  <c r="AA535" i="3"/>
  <c r="AA522" i="3"/>
  <c r="AA507" i="3"/>
  <c r="AA493" i="3"/>
  <c r="AA477" i="3"/>
  <c r="AA462" i="3"/>
  <c r="AA448" i="3"/>
  <c r="AA434" i="3"/>
  <c r="AA420" i="3"/>
  <c r="AA404" i="3"/>
  <c r="AA389" i="3"/>
  <c r="AA375" i="3"/>
  <c r="AA360" i="3"/>
  <c r="AA347" i="3"/>
  <c r="AA331" i="3"/>
  <c r="AA316" i="3"/>
  <c r="AA302" i="3"/>
  <c r="AA287" i="3"/>
  <c r="AA274" i="3"/>
  <c r="AA258" i="3"/>
  <c r="AA243" i="3"/>
  <c r="AA229" i="3"/>
  <c r="AA214" i="3"/>
  <c r="AA200" i="3"/>
  <c r="AA184" i="3"/>
  <c r="AA170" i="3"/>
  <c r="AA156" i="3"/>
  <c r="AA141" i="3"/>
  <c r="AA127" i="3"/>
  <c r="AA111" i="3"/>
  <c r="AA96" i="3"/>
  <c r="AA83" i="3"/>
  <c r="AA68" i="3"/>
  <c r="AA54" i="3"/>
  <c r="AA38" i="3"/>
  <c r="AA23" i="3"/>
  <c r="AA11" i="3"/>
  <c r="AA1002" i="3"/>
  <c r="AA988" i="3"/>
  <c r="AA973" i="3"/>
  <c r="AA959" i="3"/>
  <c r="AA943" i="3"/>
  <c r="AA928" i="3"/>
  <c r="AA915" i="3"/>
  <c r="AA900" i="3"/>
  <c r="AA886" i="3"/>
  <c r="AA870" i="3"/>
  <c r="AA855" i="3"/>
  <c r="AA842" i="3"/>
  <c r="AA827" i="3"/>
  <c r="AA813" i="3"/>
  <c r="AA797" i="3"/>
  <c r="AA782" i="3"/>
  <c r="AA768" i="3"/>
  <c r="AA754" i="3"/>
  <c r="AA740" i="3"/>
  <c r="AA724" i="3"/>
  <c r="AA709" i="3"/>
  <c r="AA695" i="3"/>
  <c r="AA680" i="3"/>
  <c r="AA667" i="3"/>
  <c r="AA651" i="3"/>
  <c r="AA636" i="3"/>
  <c r="AA622" i="3"/>
  <c r="AA607" i="3"/>
  <c r="AA594" i="3"/>
  <c r="AA578" i="3"/>
  <c r="AA563" i="3"/>
  <c r="AA549" i="3"/>
  <c r="AA534" i="3"/>
  <c r="AA520" i="3"/>
  <c r="AA504" i="3"/>
  <c r="AA490" i="3"/>
  <c r="AA476" i="3"/>
  <c r="AA461" i="3"/>
  <c r="AA447" i="3"/>
  <c r="AA431" i="3"/>
  <c r="AA416" i="3"/>
  <c r="AA403" i="3"/>
  <c r="AA388" i="3"/>
  <c r="AA374" i="3"/>
  <c r="AA358" i="3"/>
  <c r="AA343" i="3"/>
  <c r="AA330" i="3"/>
  <c r="AA315" i="3"/>
  <c r="AA301" i="3"/>
  <c r="AA285" i="3"/>
  <c r="AA270" i="3"/>
  <c r="AA256" i="3"/>
  <c r="AA242" i="3"/>
  <c r="AA228" i="3"/>
  <c r="AA212" i="3"/>
  <c r="AA197" i="3"/>
  <c r="AA183" i="3"/>
  <c r="AA168" i="3"/>
  <c r="AA155" i="3"/>
  <c r="AA139" i="3"/>
  <c r="AA124" i="3"/>
  <c r="AA110" i="3"/>
  <c r="AA95" i="3"/>
  <c r="AA82" i="3"/>
  <c r="AA66" i="3"/>
  <c r="AA51" i="3"/>
  <c r="AA37" i="3"/>
  <c r="AA22" i="3"/>
  <c r="AA1000" i="3"/>
  <c r="AA987" i="3"/>
  <c r="AA971" i="3"/>
  <c r="AA956" i="3"/>
  <c r="AA942" i="3"/>
  <c r="AA927" i="3"/>
  <c r="AA914" i="3"/>
  <c r="AA898" i="3"/>
  <c r="AA883" i="3"/>
  <c r="AA869" i="3"/>
  <c r="AA854" i="3"/>
  <c r="AA840" i="3"/>
  <c r="AA824" i="3"/>
  <c r="AA810" i="3"/>
  <c r="AA796" i="3"/>
  <c r="AA781" i="3"/>
  <c r="AA767" i="3"/>
  <c r="AA751" i="3"/>
  <c r="AA736" i="3"/>
  <c r="AA723" i="3"/>
  <c r="AA708" i="3"/>
  <c r="AA694" i="3"/>
  <c r="AA678" i="3"/>
  <c r="AA663" i="3"/>
  <c r="AA650" i="3"/>
  <c r="AA635" i="3"/>
  <c r="AA621" i="3"/>
  <c r="AA605" i="3"/>
  <c r="AA590" i="3"/>
  <c r="AA576" i="3"/>
  <c r="AA562" i="3"/>
  <c r="AA548" i="3"/>
  <c r="AA532" i="3"/>
  <c r="AA517" i="3"/>
  <c r="AA503" i="3"/>
  <c r="AA488" i="3"/>
  <c r="AA475" i="3"/>
  <c r="AA459" i="3"/>
  <c r="AA444" i="3"/>
  <c r="AA430" i="3"/>
  <c r="AA415" i="3"/>
  <c r="AA402" i="3"/>
  <c r="AA386" i="3"/>
  <c r="AA371" i="3"/>
  <c r="AA357" i="3"/>
  <c r="AA342" i="3"/>
  <c r="AA328" i="3"/>
  <c r="AA312" i="3"/>
  <c r="AA298" i="3"/>
  <c r="AA284" i="3"/>
  <c r="AA269" i="3"/>
  <c r="AA255" i="3"/>
  <c r="AA239" i="3"/>
  <c r="AA224" i="3"/>
  <c r="AA211" i="3"/>
  <c r="AA196" i="3"/>
  <c r="AA182" i="3"/>
  <c r="AA166" i="3"/>
  <c r="AA151" i="3"/>
  <c r="AA138" i="3"/>
  <c r="AA123" i="3"/>
  <c r="AA109" i="3"/>
  <c r="AA93" i="3"/>
  <c r="AA78" i="3"/>
  <c r="AA64" i="3"/>
  <c r="AA50" i="3"/>
  <c r="AA36" i="3"/>
  <c r="AA20" i="3"/>
  <c r="AA998" i="3"/>
  <c r="AA983" i="3"/>
  <c r="AA970" i="3"/>
  <c r="AA955" i="3"/>
  <c r="AA941" i="3"/>
  <c r="AA925" i="3"/>
  <c r="AA910" i="3"/>
  <c r="AA896" i="3"/>
  <c r="AA882" i="3"/>
  <c r="AA868" i="3"/>
  <c r="AA852" i="3"/>
  <c r="AA837" i="3"/>
  <c r="AA823" i="3"/>
  <c r="AA808" i="3"/>
  <c r="AA795" i="3"/>
  <c r="AA779" i="3"/>
  <c r="AA764" i="3"/>
  <c r="AA750" i="3"/>
  <c r="AA735" i="3"/>
  <c r="AA722" i="3"/>
  <c r="AA706" i="3"/>
  <c r="AA691" i="3"/>
  <c r="AA677" i="3"/>
  <c r="AA662" i="3"/>
  <c r="AA648" i="3"/>
  <c r="AA632" i="3"/>
  <c r="AA618" i="3"/>
  <c r="AA604" i="3"/>
  <c r="AA589" i="3"/>
  <c r="AA575" i="3"/>
  <c r="AA559" i="3"/>
  <c r="AA544" i="3"/>
  <c r="AA531" i="3"/>
  <c r="AA516" i="3"/>
  <c r="AA502" i="3"/>
  <c r="AA486" i="3"/>
  <c r="AA471" i="3"/>
  <c r="AA458" i="3"/>
  <c r="AA443" i="3"/>
  <c r="AA429" i="3"/>
  <c r="AA413" i="3"/>
  <c r="AA398" i="3"/>
  <c r="AA384" i="3"/>
  <c r="AA370" i="3"/>
  <c r="AA356" i="3"/>
  <c r="AA340" i="3"/>
  <c r="AA325" i="3"/>
  <c r="AA311" i="3"/>
  <c r="AA296" i="3"/>
  <c r="AA283" i="3"/>
  <c r="AA267" i="3"/>
  <c r="AA252" i="3"/>
  <c r="AA238" i="3"/>
  <c r="AA223" i="3"/>
  <c r="AA210" i="3"/>
  <c r="AA194" i="3"/>
  <c r="AA179" i="3"/>
  <c r="AA165" i="3"/>
  <c r="AA150" i="3"/>
  <c r="AA136" i="3"/>
  <c r="AA120" i="3"/>
  <c r="AA106" i="3"/>
  <c r="AA92" i="3"/>
  <c r="AA77" i="3"/>
  <c r="AA63" i="3"/>
  <c r="AA47" i="3"/>
  <c r="AA32" i="3"/>
  <c r="AA19" i="3"/>
  <c r="AA997" i="3"/>
  <c r="AA982" i="3"/>
  <c r="AA968" i="3"/>
  <c r="AA952" i="3"/>
  <c r="AA938" i="3"/>
  <c r="AA924" i="3"/>
  <c r="AA909" i="3"/>
  <c r="AA895" i="3"/>
  <c r="AA879" i="3"/>
  <c r="AA864" i="3"/>
  <c r="AA851" i="3"/>
  <c r="AA836" i="3"/>
  <c r="AA822" i="3"/>
  <c r="AA806" i="3"/>
  <c r="AA791" i="3"/>
  <c r="AA778" i="3"/>
  <c r="AA763" i="3"/>
  <c r="AA749" i="3"/>
  <c r="AA733" i="3"/>
  <c r="AA718" i="3"/>
  <c r="AA704" i="3"/>
  <c r="AA690" i="3"/>
  <c r="AA676" i="3"/>
  <c r="AA660" i="3"/>
  <c r="AA645" i="3"/>
  <c r="AA631" i="3"/>
  <c r="AA616" i="3"/>
  <c r="AA603" i="3"/>
  <c r="AA587" i="3"/>
  <c r="AA572" i="3"/>
  <c r="AA558" i="3"/>
  <c r="AA543" i="3"/>
  <c r="AA530" i="3"/>
  <c r="AA514" i="3"/>
  <c r="AA499" i="3"/>
  <c r="AA485" i="3"/>
  <c r="AA470" i="3"/>
  <c r="AA456" i="3"/>
  <c r="AA440" i="3"/>
  <c r="AA426" i="3"/>
  <c r="AA412" i="3"/>
  <c r="AA397" i="3"/>
  <c r="AA383" i="3"/>
  <c r="AA367" i="3"/>
  <c r="AA352" i="3"/>
  <c r="AA339" i="3"/>
  <c r="AA324" i="3"/>
  <c r="AA310" i="3"/>
  <c r="AA294" i="3"/>
  <c r="AA279" i="3"/>
  <c r="AA266" i="3"/>
  <c r="AA251" i="3"/>
  <c r="AA237" i="3"/>
  <c r="AA221" i="3"/>
  <c r="AA206" i="3"/>
  <c r="AA192" i="3"/>
  <c r="AA178" i="3"/>
  <c r="AA164" i="3"/>
  <c r="AA148" i="3"/>
  <c r="AA133" i="3"/>
  <c r="AA119" i="3"/>
  <c r="AA104" i="3"/>
  <c r="AA91" i="3"/>
  <c r="AA75" i="3"/>
  <c r="AA60" i="3"/>
  <c r="AA46" i="3"/>
  <c r="AA31" i="3"/>
  <c r="AA18" i="3"/>
  <c r="AA996" i="3"/>
  <c r="AA980" i="3"/>
  <c r="AA965" i="3"/>
  <c r="AA951" i="3"/>
  <c r="AA936" i="3"/>
  <c r="AA923" i="3"/>
  <c r="AA907" i="3"/>
  <c r="AA892" i="3"/>
  <c r="AA878" i="3"/>
  <c r="AA863" i="3"/>
  <c r="AA850" i="3"/>
  <c r="AA834" i="3"/>
  <c r="AA819" i="3"/>
  <c r="AA805" i="3"/>
  <c r="AA790" i="3"/>
  <c r="AA776" i="3"/>
  <c r="AA760" i="3"/>
  <c r="AA746" i="3"/>
  <c r="AA732" i="3"/>
  <c r="AA717" i="3"/>
  <c r="AA703" i="3"/>
  <c r="AA687" i="3"/>
  <c r="AA672" i="3"/>
  <c r="AA659" i="3"/>
  <c r="AA644" i="3"/>
  <c r="AA630" i="3"/>
  <c r="AA614" i="3"/>
  <c r="AA599" i="3"/>
  <c r="AA586" i="3"/>
  <c r="AA571" i="3"/>
  <c r="AA557" i="3"/>
  <c r="AA541" i="3"/>
  <c r="AA526" i="3"/>
  <c r="AA512" i="3"/>
  <c r="AA498" i="3"/>
  <c r="AA484" i="3"/>
  <c r="AA468" i="3"/>
  <c r="AA453" i="3"/>
  <c r="AA439" i="3"/>
  <c r="AA424" i="3"/>
  <c r="AA411" i="3"/>
  <c r="AA395" i="3"/>
  <c r="AA380" i="3"/>
  <c r="AA366" i="3"/>
  <c r="AA351" i="3"/>
  <c r="AA338" i="3"/>
  <c r="AA322" i="3"/>
  <c r="AA307" i="3"/>
  <c r="AA293" i="3"/>
  <c r="AA278" i="3"/>
  <c r="AA264" i="3"/>
  <c r="AA248" i="3"/>
  <c r="AA234" i="3"/>
  <c r="AA220" i="3"/>
  <c r="AA205" i="3"/>
  <c r="AA191" i="3"/>
  <c r="AA175" i="3"/>
  <c r="AA160" i="3"/>
  <c r="AA147" i="3"/>
  <c r="AA132" i="3"/>
  <c r="AA118" i="3"/>
  <c r="AA102" i="3"/>
  <c r="AA87" i="3"/>
  <c r="AA74" i="3"/>
  <c r="AA59" i="3"/>
  <c r="AA45" i="3"/>
  <c r="AA29" i="3"/>
  <c r="AA14" i="3"/>
  <c r="AA904" i="3"/>
  <c r="AA787" i="3"/>
  <c r="AA669" i="3"/>
  <c r="AA552" i="3"/>
  <c r="AA435" i="3"/>
  <c r="AA319" i="3"/>
  <c r="AA202" i="3"/>
  <c r="AA84" i="3"/>
  <c r="AA1006" i="3"/>
  <c r="AA888" i="3"/>
  <c r="AA772" i="3"/>
  <c r="AA654" i="3"/>
  <c r="AA539" i="3"/>
  <c r="AA421" i="3"/>
  <c r="AA303" i="3"/>
  <c r="AA187" i="3"/>
  <c r="AA69" i="3"/>
  <c r="AA991" i="3"/>
  <c r="AA874" i="3"/>
  <c r="AA758" i="3"/>
  <c r="AA640" i="3"/>
  <c r="AA523" i="3"/>
  <c r="AA406" i="3"/>
  <c r="AA288" i="3"/>
  <c r="AA173" i="3"/>
  <c r="AA55" i="3"/>
  <c r="AA978" i="3"/>
  <c r="AA860" i="3"/>
  <c r="AA742" i="3"/>
  <c r="AA626" i="3"/>
  <c r="AA508" i="3"/>
  <c r="AA392" i="3"/>
  <c r="AA275" i="3"/>
  <c r="AA157" i="3"/>
  <c r="AA40" i="3"/>
  <c r="AA962" i="3"/>
  <c r="AA845" i="3"/>
  <c r="AA727" i="3"/>
  <c r="AA612" i="3"/>
  <c r="AA494" i="3"/>
  <c r="AA376" i="3"/>
  <c r="AA260" i="3"/>
  <c r="AA142" i="3"/>
  <c r="AA27" i="3"/>
  <c r="AA947" i="3"/>
  <c r="AA831" i="3"/>
  <c r="AA714" i="3"/>
  <c r="AA596" i="3"/>
  <c r="AA479" i="3"/>
  <c r="AA362" i="3"/>
  <c r="AA246" i="3"/>
  <c r="AA128" i="3"/>
  <c r="AA933" i="3"/>
  <c r="AA815" i="3"/>
  <c r="AA699" i="3"/>
  <c r="AA581" i="3"/>
  <c r="AA466" i="3"/>
  <c r="AA348" i="3"/>
  <c r="AA230" i="3"/>
  <c r="AA114" i="3"/>
  <c r="AA918" i="3"/>
  <c r="AA800" i="3"/>
  <c r="AA685" i="3"/>
  <c r="AA567" i="3"/>
  <c r="AA450" i="3"/>
  <c r="AA333" i="3"/>
  <c r="AA215" i="3"/>
  <c r="AA100" i="3"/>
  <c r="P943" i="5"/>
  <c r="P935" i="5"/>
  <c r="P927" i="5"/>
  <c r="P919" i="5"/>
  <c r="P911" i="5"/>
  <c r="P903" i="5"/>
  <c r="P895" i="5"/>
  <c r="P887" i="5"/>
  <c r="P879" i="5"/>
  <c r="P871" i="5"/>
  <c r="P863" i="5"/>
  <c r="P855" i="5"/>
  <c r="P847" i="5"/>
  <c r="P839" i="5"/>
  <c r="P831" i="5"/>
  <c r="P823" i="5"/>
  <c r="P815" i="5"/>
  <c r="P807" i="5"/>
  <c r="P799" i="5"/>
  <c r="P791" i="5"/>
  <c r="P783" i="5"/>
  <c r="P775" i="5"/>
  <c r="P767" i="5"/>
  <c r="P759" i="5"/>
  <c r="P751" i="5"/>
  <c r="P743" i="5"/>
  <c r="P735" i="5"/>
  <c r="P727" i="5"/>
  <c r="P719" i="5"/>
  <c r="P711" i="5"/>
  <c r="P703" i="5"/>
  <c r="P695" i="5"/>
  <c r="P687" i="5"/>
  <c r="P679" i="5"/>
  <c r="P671" i="5"/>
  <c r="P663" i="5"/>
  <c r="P655" i="5"/>
  <c r="P647" i="5"/>
  <c r="P639" i="5"/>
  <c r="P631" i="5"/>
  <c r="P623" i="5"/>
  <c r="P615" i="5"/>
  <c r="P607" i="5"/>
  <c r="P599" i="5"/>
  <c r="P591" i="5"/>
  <c r="P583" i="5"/>
  <c r="P575" i="5"/>
  <c r="P567" i="5"/>
  <c r="P559" i="5"/>
  <c r="P551" i="5"/>
  <c r="P543" i="5"/>
  <c r="P535" i="5"/>
  <c r="P527" i="5"/>
  <c r="P519" i="5"/>
  <c r="P511" i="5"/>
  <c r="P503" i="5"/>
  <c r="P495" i="5"/>
  <c r="P487" i="5"/>
  <c r="P479" i="5"/>
  <c r="P471" i="5"/>
  <c r="P463" i="5"/>
  <c r="P455" i="5"/>
  <c r="P447" i="5"/>
  <c r="P439" i="5"/>
  <c r="P431" i="5"/>
  <c r="P423" i="5"/>
  <c r="P415" i="5"/>
  <c r="P407" i="5"/>
  <c r="P399" i="5"/>
  <c r="P391" i="5"/>
  <c r="P383" i="5"/>
  <c r="P375" i="5"/>
  <c r="P367" i="5"/>
  <c r="P359" i="5"/>
  <c r="P351" i="5"/>
  <c r="P343" i="5"/>
  <c r="P335" i="5"/>
  <c r="P327" i="5"/>
  <c r="P319" i="5"/>
  <c r="P311" i="5"/>
  <c r="P303" i="5"/>
  <c r="P295" i="5"/>
  <c r="P287" i="5"/>
  <c r="P279" i="5"/>
  <c r="P271" i="5"/>
  <c r="P263" i="5"/>
  <c r="P255" i="5"/>
  <c r="P247" i="5"/>
  <c r="P239" i="5"/>
  <c r="P231" i="5"/>
  <c r="P223" i="5"/>
  <c r="P215" i="5"/>
  <c r="P207" i="5"/>
  <c r="P199" i="5"/>
  <c r="P191" i="5"/>
  <c r="P183" i="5"/>
  <c r="P175" i="5"/>
  <c r="P167" i="5"/>
  <c r="P159" i="5"/>
  <c r="P151" i="5"/>
  <c r="P143" i="5"/>
  <c r="P135" i="5"/>
  <c r="P127" i="5"/>
  <c r="P119" i="5"/>
  <c r="P111" i="5"/>
  <c r="P103" i="5"/>
  <c r="P95" i="5"/>
  <c r="P87" i="5"/>
  <c r="P79" i="5"/>
  <c r="P71" i="5"/>
  <c r="P63" i="5"/>
  <c r="P55" i="5"/>
  <c r="P47" i="5"/>
  <c r="P39" i="5"/>
  <c r="P31" i="5"/>
  <c r="P23" i="5"/>
  <c r="P15" i="5"/>
  <c r="P950" i="5"/>
  <c r="P942" i="5"/>
  <c r="P934" i="5"/>
  <c r="P926" i="5"/>
  <c r="P918" i="5"/>
  <c r="P910" i="5"/>
  <c r="P902" i="5"/>
  <c r="P894" i="5"/>
  <c r="P886" i="5"/>
  <c r="P878" i="5"/>
  <c r="P870" i="5"/>
  <c r="P862" i="5"/>
  <c r="P854" i="5"/>
  <c r="P846" i="5"/>
  <c r="P838" i="5"/>
  <c r="P830" i="5"/>
  <c r="P822" i="5"/>
  <c r="P814" i="5"/>
  <c r="P806" i="5"/>
  <c r="P798" i="5"/>
  <c r="P790" i="5"/>
  <c r="P782" i="5"/>
  <c r="P774" i="5"/>
  <c r="P766" i="5"/>
  <c r="P758" i="5"/>
  <c r="P750" i="5"/>
  <c r="P742" i="5"/>
  <c r="P734" i="5"/>
  <c r="P726" i="5"/>
  <c r="P718" i="5"/>
  <c r="P710" i="5"/>
  <c r="P702" i="5"/>
  <c r="P694" i="5"/>
  <c r="P686" i="5"/>
  <c r="P678" i="5"/>
  <c r="P670" i="5"/>
  <c r="P662" i="5"/>
  <c r="P654" i="5"/>
  <c r="P646" i="5"/>
  <c r="P638" i="5"/>
  <c r="P630" i="5"/>
  <c r="P622" i="5"/>
  <c r="P614" i="5"/>
  <c r="P606" i="5"/>
  <c r="P598" i="5"/>
  <c r="P590" i="5"/>
  <c r="P582" i="5"/>
  <c r="P574" i="5"/>
  <c r="P566" i="5"/>
  <c r="P558" i="5"/>
  <c r="P550" i="5"/>
  <c r="P542" i="5"/>
  <c r="P534" i="5"/>
  <c r="P526" i="5"/>
  <c r="P518" i="5"/>
  <c r="P510" i="5"/>
  <c r="P502" i="5"/>
  <c r="P494" i="5"/>
  <c r="P486" i="5"/>
  <c r="P478" i="5"/>
  <c r="P470" i="5"/>
  <c r="P462" i="5"/>
  <c r="P454" i="5"/>
  <c r="P446" i="5"/>
  <c r="P438" i="5"/>
  <c r="P430" i="5"/>
  <c r="P422" i="5"/>
  <c r="P414" i="5"/>
  <c r="P406" i="5"/>
  <c r="P398" i="5"/>
  <c r="P390" i="5"/>
  <c r="P382" i="5"/>
  <c r="P374" i="5"/>
  <c r="P366" i="5"/>
  <c r="P358" i="5"/>
  <c r="P350" i="5"/>
  <c r="P342" i="5"/>
  <c r="P334" i="5"/>
  <c r="P326" i="5"/>
  <c r="P318" i="5"/>
  <c r="P310" i="5"/>
  <c r="P302" i="5"/>
  <c r="P294" i="5"/>
  <c r="P286" i="5"/>
  <c r="P278" i="5"/>
  <c r="P270" i="5"/>
  <c r="P262" i="5"/>
  <c r="P254" i="5"/>
  <c r="P246" i="5"/>
  <c r="P238" i="5"/>
  <c r="P230" i="5"/>
  <c r="P222" i="5"/>
  <c r="P214" i="5"/>
  <c r="P206" i="5"/>
  <c r="P198" i="5"/>
  <c r="P190" i="5"/>
  <c r="P182" i="5"/>
  <c r="P174" i="5"/>
  <c r="P166" i="5"/>
  <c r="P158" i="5"/>
  <c r="P150" i="5"/>
  <c r="P142" i="5"/>
  <c r="P134" i="5"/>
  <c r="P126" i="5"/>
  <c r="P118" i="5"/>
  <c r="P110" i="5"/>
  <c r="P102" i="5"/>
  <c r="P94" i="5"/>
  <c r="P86" i="5"/>
  <c r="P78" i="5"/>
  <c r="P70" i="5"/>
  <c r="P62" i="5"/>
  <c r="P54" i="5"/>
  <c r="P46" i="5"/>
  <c r="P38" i="5"/>
  <c r="P30" i="5"/>
  <c r="P22" i="5"/>
  <c r="P14" i="5"/>
  <c r="P7" i="5"/>
  <c r="P949" i="5"/>
  <c r="P941" i="5"/>
  <c r="P933" i="5"/>
  <c r="P925" i="5"/>
  <c r="P917" i="5"/>
  <c r="P909" i="5"/>
  <c r="P901" i="5"/>
  <c r="P893" i="5"/>
  <c r="P885" i="5"/>
  <c r="P877" i="5"/>
  <c r="P869" i="5"/>
  <c r="P861" i="5"/>
  <c r="P853" i="5"/>
  <c r="P845" i="5"/>
  <c r="P837" i="5"/>
  <c r="P829" i="5"/>
  <c r="P821" i="5"/>
  <c r="P813" i="5"/>
  <c r="P805" i="5"/>
  <c r="P797" i="5"/>
  <c r="P789" i="5"/>
  <c r="P781" i="5"/>
  <c r="P773" i="5"/>
  <c r="P765" i="5"/>
  <c r="P757" i="5"/>
  <c r="P749" i="5"/>
  <c r="P741" i="5"/>
  <c r="P733" i="5"/>
  <c r="P725" i="5"/>
  <c r="P717" i="5"/>
  <c r="P709" i="5"/>
  <c r="P701" i="5"/>
  <c r="P693" i="5"/>
  <c r="P685" i="5"/>
  <c r="P677" i="5"/>
  <c r="P669" i="5"/>
  <c r="P661" i="5"/>
  <c r="P653" i="5"/>
  <c r="P645" i="5"/>
  <c r="P637" i="5"/>
  <c r="P629" i="5"/>
  <c r="P621" i="5"/>
  <c r="P613" i="5"/>
  <c r="P605" i="5"/>
  <c r="P597" i="5"/>
  <c r="P589" i="5"/>
  <c r="P581" i="5"/>
  <c r="P573" i="5"/>
  <c r="P565" i="5"/>
  <c r="P557" i="5"/>
  <c r="P549" i="5"/>
  <c r="P541" i="5"/>
  <c r="P533" i="5"/>
  <c r="P525" i="5"/>
  <c r="P517" i="5"/>
  <c r="P509" i="5"/>
  <c r="P501" i="5"/>
  <c r="P493" i="5"/>
  <c r="P485" i="5"/>
  <c r="P477" i="5"/>
  <c r="P469" i="5"/>
  <c r="P461" i="5"/>
  <c r="P453" i="5"/>
  <c r="P445" i="5"/>
  <c r="P437" i="5"/>
  <c r="P429" i="5"/>
  <c r="P421" i="5"/>
  <c r="P413" i="5"/>
  <c r="P405" i="5"/>
  <c r="P397" i="5"/>
  <c r="P389" i="5"/>
  <c r="P381" i="5"/>
  <c r="P373" i="5"/>
  <c r="P365" i="5"/>
  <c r="P357" i="5"/>
  <c r="P349" i="5"/>
  <c r="P341" i="5"/>
  <c r="P333" i="5"/>
  <c r="P325" i="5"/>
  <c r="P317" i="5"/>
  <c r="P309" i="5"/>
  <c r="P301" i="5"/>
  <c r="P293" i="5"/>
  <c r="P285" i="5"/>
  <c r="P277" i="5"/>
  <c r="P269" i="5"/>
  <c r="P261" i="5"/>
  <c r="P253" i="5"/>
  <c r="P245" i="5"/>
  <c r="P237" i="5"/>
  <c r="P229" i="5"/>
  <c r="P221" i="5"/>
  <c r="P213" i="5"/>
  <c r="P205" i="5"/>
  <c r="P197" i="5"/>
  <c r="P189" i="5"/>
  <c r="P181" i="5"/>
  <c r="P173" i="5"/>
  <c r="P165" i="5"/>
  <c r="P157" i="5"/>
  <c r="P149" i="5"/>
  <c r="P141" i="5"/>
  <c r="P133" i="5"/>
  <c r="P125" i="5"/>
  <c r="P117" i="5"/>
  <c r="P109" i="5"/>
  <c r="P101" i="5"/>
  <c r="P93" i="5"/>
  <c r="P85" i="5"/>
  <c r="P77" i="5"/>
  <c r="P69" i="5"/>
  <c r="P61" i="5"/>
  <c r="P53" i="5"/>
  <c r="P45" i="5"/>
  <c r="P37" i="5"/>
  <c r="P29" i="5"/>
  <c r="P21" i="5"/>
  <c r="P13" i="5"/>
  <c r="P948" i="5"/>
  <c r="P940" i="5"/>
  <c r="P932" i="5"/>
  <c r="P924" i="5"/>
  <c r="P916" i="5"/>
  <c r="P908" i="5"/>
  <c r="P900" i="5"/>
  <c r="P892" i="5"/>
  <c r="P884" i="5"/>
  <c r="P876" i="5"/>
  <c r="P868" i="5"/>
  <c r="P860" i="5"/>
  <c r="P852" i="5"/>
  <c r="P844" i="5"/>
  <c r="P836" i="5"/>
  <c r="P828" i="5"/>
  <c r="P820" i="5"/>
  <c r="P812" i="5"/>
  <c r="P804" i="5"/>
  <c r="P796" i="5"/>
  <c r="P788" i="5"/>
  <c r="P780" i="5"/>
  <c r="P772" i="5"/>
  <c r="P764" i="5"/>
  <c r="P756" i="5"/>
  <c r="P748" i="5"/>
  <c r="P740" i="5"/>
  <c r="P732" i="5"/>
  <c r="P724" i="5"/>
  <c r="P716" i="5"/>
  <c r="P708" i="5"/>
  <c r="P700" i="5"/>
  <c r="P692" i="5"/>
  <c r="P684" i="5"/>
  <c r="P676" i="5"/>
  <c r="P668" i="5"/>
  <c r="P660" i="5"/>
  <c r="P652" i="5"/>
  <c r="P644" i="5"/>
  <c r="P636" i="5"/>
  <c r="P628" i="5"/>
  <c r="P620" i="5"/>
  <c r="P612" i="5"/>
  <c r="P604" i="5"/>
  <c r="P596" i="5"/>
  <c r="P588" i="5"/>
  <c r="P580" i="5"/>
  <c r="P572" i="5"/>
  <c r="P564" i="5"/>
  <c r="P556" i="5"/>
  <c r="P548" i="5"/>
  <c r="P540" i="5"/>
  <c r="P532" i="5"/>
  <c r="P524" i="5"/>
  <c r="P516" i="5"/>
  <c r="P508" i="5"/>
  <c r="P500" i="5"/>
  <c r="P492" i="5"/>
  <c r="P484" i="5"/>
  <c r="P476" i="5"/>
  <c r="P468" i="5"/>
  <c r="P460" i="5"/>
  <c r="P452" i="5"/>
  <c r="P444" i="5"/>
  <c r="P436" i="5"/>
  <c r="P428" i="5"/>
  <c r="P420" i="5"/>
  <c r="P412" i="5"/>
  <c r="P404" i="5"/>
  <c r="P396" i="5"/>
  <c r="P388" i="5"/>
  <c r="P380" i="5"/>
  <c r="P372" i="5"/>
  <c r="P364" i="5"/>
  <c r="P356" i="5"/>
  <c r="P348" i="5"/>
  <c r="P340" i="5"/>
  <c r="P332" i="5"/>
  <c r="P324" i="5"/>
  <c r="P316" i="5"/>
  <c r="P308" i="5"/>
  <c r="P300" i="5"/>
  <c r="P292" i="5"/>
  <c r="P284" i="5"/>
  <c r="P276" i="5"/>
  <c r="P268" i="5"/>
  <c r="P260" i="5"/>
  <c r="P252" i="5"/>
  <c r="P244" i="5"/>
  <c r="P236" i="5"/>
  <c r="P228" i="5"/>
  <c r="P220" i="5"/>
  <c r="P212" i="5"/>
  <c r="P204" i="5"/>
  <c r="P196" i="5"/>
  <c r="P188" i="5"/>
  <c r="P180" i="5"/>
  <c r="P172" i="5"/>
  <c r="P164" i="5"/>
  <c r="P156" i="5"/>
  <c r="P148" i="5"/>
  <c r="P140" i="5"/>
  <c r="P132" i="5"/>
  <c r="P124" i="5"/>
  <c r="P116" i="5"/>
  <c r="P108" i="5"/>
  <c r="P100" i="5"/>
  <c r="P92" i="5"/>
  <c r="P84" i="5"/>
  <c r="P76" i="5"/>
  <c r="P68" i="5"/>
  <c r="P60" i="5"/>
  <c r="P52" i="5"/>
  <c r="P44" i="5"/>
  <c r="P36" i="5"/>
  <c r="P28" i="5"/>
  <c r="P20" i="5"/>
  <c r="P12" i="5"/>
  <c r="P947" i="5"/>
  <c r="P931" i="5"/>
  <c r="P915" i="5"/>
  <c r="P899" i="5"/>
  <c r="P883" i="5"/>
  <c r="P867" i="5"/>
  <c r="P851" i="5"/>
  <c r="P835" i="5"/>
  <c r="P819" i="5"/>
  <c r="P803" i="5"/>
  <c r="P787" i="5"/>
  <c r="P771" i="5"/>
  <c r="P755" i="5"/>
  <c r="P739" i="5"/>
  <c r="P723" i="5"/>
  <c r="P707" i="5"/>
  <c r="P691" i="5"/>
  <c r="P675" i="5"/>
  <c r="P659" i="5"/>
  <c r="P643" i="5"/>
  <c r="P627" i="5"/>
  <c r="P611" i="5"/>
  <c r="P595" i="5"/>
  <c r="P579" i="5"/>
  <c r="P563" i="5"/>
  <c r="P547" i="5"/>
  <c r="P531" i="5"/>
  <c r="P515" i="5"/>
  <c r="P499" i="5"/>
  <c r="P483" i="5"/>
  <c r="P467" i="5"/>
  <c r="P451" i="5"/>
  <c r="P435" i="5"/>
  <c r="P419" i="5"/>
  <c r="P403" i="5"/>
  <c r="P387" i="5"/>
  <c r="P371" i="5"/>
  <c r="P355" i="5"/>
  <c r="P339" i="5"/>
  <c r="P323" i="5"/>
  <c r="P307" i="5"/>
  <c r="P291" i="5"/>
  <c r="P275" i="5"/>
  <c r="P259" i="5"/>
  <c r="P243" i="5"/>
  <c r="P227" i="5"/>
  <c r="P211" i="5"/>
  <c r="P195" i="5"/>
  <c r="P179" i="5"/>
  <c r="P163" i="5"/>
  <c r="P147" i="5"/>
  <c r="P131" i="5"/>
  <c r="P115" i="5"/>
  <c r="P99" i="5"/>
  <c r="P83" i="5"/>
  <c r="P67" i="5"/>
  <c r="P51" i="5"/>
  <c r="P35" i="5"/>
  <c r="P19" i="5"/>
  <c r="P946" i="5"/>
  <c r="P930" i="5"/>
  <c r="P914" i="5"/>
  <c r="P898" i="5"/>
  <c r="P882" i="5"/>
  <c r="P866" i="5"/>
  <c r="P850" i="5"/>
  <c r="P834" i="5"/>
  <c r="P818" i="5"/>
  <c r="P802" i="5"/>
  <c r="P786" i="5"/>
  <c r="P770" i="5"/>
  <c r="P754" i="5"/>
  <c r="P738" i="5"/>
  <c r="P722" i="5"/>
  <c r="P706" i="5"/>
  <c r="P690" i="5"/>
  <c r="P674" i="5"/>
  <c r="P658" i="5"/>
  <c r="P642" i="5"/>
  <c r="P626" i="5"/>
  <c r="P610" i="5"/>
  <c r="P594" i="5"/>
  <c r="P578" i="5"/>
  <c r="P562" i="5"/>
  <c r="P546" i="5"/>
  <c r="P530" i="5"/>
  <c r="P514" i="5"/>
  <c r="P498" i="5"/>
  <c r="P482" i="5"/>
  <c r="P466" i="5"/>
  <c r="P450" i="5"/>
  <c r="P434" i="5"/>
  <c r="P418" i="5"/>
  <c r="P402" i="5"/>
  <c r="P386" i="5"/>
  <c r="P370" i="5"/>
  <c r="P354" i="5"/>
  <c r="P338" i="5"/>
  <c r="P322" i="5"/>
  <c r="P306" i="5"/>
  <c r="P290" i="5"/>
  <c r="P274" i="5"/>
  <c r="P258" i="5"/>
  <c r="P242" i="5"/>
  <c r="P226" i="5"/>
  <c r="P210" i="5"/>
  <c r="P194" i="5"/>
  <c r="P178" i="5"/>
  <c r="P162" i="5"/>
  <c r="P146" i="5"/>
  <c r="P130" i="5"/>
  <c r="P114" i="5"/>
  <c r="P98" i="5"/>
  <c r="P82" i="5"/>
  <c r="P66" i="5"/>
  <c r="P50" i="5"/>
  <c r="P34" i="5"/>
  <c r="P18" i="5"/>
  <c r="P945" i="5"/>
  <c r="P929" i="5"/>
  <c r="P913" i="5"/>
  <c r="P897" i="5"/>
  <c r="P881" i="5"/>
  <c r="P865" i="5"/>
  <c r="P849" i="5"/>
  <c r="P833" i="5"/>
  <c r="P817" i="5"/>
  <c r="P801" i="5"/>
  <c r="P785" i="5"/>
  <c r="P769" i="5"/>
  <c r="P753" i="5"/>
  <c r="P737" i="5"/>
  <c r="P721" i="5"/>
  <c r="P705" i="5"/>
  <c r="P689" i="5"/>
  <c r="P673" i="5"/>
  <c r="P657" i="5"/>
  <c r="P641" i="5"/>
  <c r="P625" i="5"/>
  <c r="P609" i="5"/>
  <c r="P593" i="5"/>
  <c r="P577" i="5"/>
  <c r="P561" i="5"/>
  <c r="P545" i="5"/>
  <c r="P529" i="5"/>
  <c r="P513" i="5"/>
  <c r="P497" i="5"/>
  <c r="P481" i="5"/>
  <c r="P465" i="5"/>
  <c r="P449" i="5"/>
  <c r="P433" i="5"/>
  <c r="P417" i="5"/>
  <c r="P401" i="5"/>
  <c r="P385" i="5"/>
  <c r="P369" i="5"/>
  <c r="P353" i="5"/>
  <c r="P337" i="5"/>
  <c r="P321" i="5"/>
  <c r="P305" i="5"/>
  <c r="P289" i="5"/>
  <c r="P273" i="5"/>
  <c r="P257" i="5"/>
  <c r="P241" i="5"/>
  <c r="P225" i="5"/>
  <c r="P209" i="5"/>
  <c r="P193" i="5"/>
  <c r="P177" i="5"/>
  <c r="P161" i="5"/>
  <c r="P145" i="5"/>
  <c r="P129" i="5"/>
  <c r="P113" i="5"/>
  <c r="P97" i="5"/>
  <c r="P81" i="5"/>
  <c r="P65" i="5"/>
  <c r="P49" i="5"/>
  <c r="P33" i="5"/>
  <c r="P17" i="5"/>
  <c r="P944" i="5"/>
  <c r="P928" i="5"/>
  <c r="P912" i="5"/>
  <c r="P896" i="5"/>
  <c r="P880" i="5"/>
  <c r="P864" i="5"/>
  <c r="P848" i="5"/>
  <c r="P832" i="5"/>
  <c r="P816" i="5"/>
  <c r="P800" i="5"/>
  <c r="P784" i="5"/>
  <c r="P768" i="5"/>
  <c r="P752" i="5"/>
  <c r="P736" i="5"/>
  <c r="P720" i="5"/>
  <c r="P704" i="5"/>
  <c r="P688" i="5"/>
  <c r="P672" i="5"/>
  <c r="P656" i="5"/>
  <c r="P640" i="5"/>
  <c r="P624" i="5"/>
  <c r="P608" i="5"/>
  <c r="P592" i="5"/>
  <c r="P576" i="5"/>
  <c r="P560" i="5"/>
  <c r="P544" i="5"/>
  <c r="P528" i="5"/>
  <c r="P512" i="5"/>
  <c r="P496" i="5"/>
  <c r="P480" i="5"/>
  <c r="P464" i="5"/>
  <c r="P448" i="5"/>
  <c r="P432" i="5"/>
  <c r="P416" i="5"/>
  <c r="P400" i="5"/>
  <c r="P384" i="5"/>
  <c r="P368" i="5"/>
  <c r="P352" i="5"/>
  <c r="P336" i="5"/>
  <c r="P320" i="5"/>
  <c r="P304" i="5"/>
  <c r="P288" i="5"/>
  <c r="P272" i="5"/>
  <c r="P256" i="5"/>
  <c r="P240" i="5"/>
  <c r="P224" i="5"/>
  <c r="P208" i="5"/>
  <c r="P192" i="5"/>
  <c r="P176" i="5"/>
  <c r="P160" i="5"/>
  <c r="P144" i="5"/>
  <c r="P128" i="5"/>
  <c r="P112" i="5"/>
  <c r="P96" i="5"/>
  <c r="P80" i="5"/>
  <c r="P64" i="5"/>
  <c r="P48" i="5"/>
  <c r="P32" i="5"/>
  <c r="P16" i="5"/>
  <c r="P939" i="5"/>
  <c r="P923" i="5"/>
  <c r="P907" i="5"/>
  <c r="P891" i="5"/>
  <c r="P875" i="5"/>
  <c r="P859" i="5"/>
  <c r="P843" i="5"/>
  <c r="P827" i="5"/>
  <c r="P811" i="5"/>
  <c r="P795" i="5"/>
  <c r="P779" i="5"/>
  <c r="P763" i="5"/>
  <c r="P747" i="5"/>
  <c r="P731" i="5"/>
  <c r="P715" i="5"/>
  <c r="P699" i="5"/>
  <c r="P683" i="5"/>
  <c r="P667" i="5"/>
  <c r="P651" i="5"/>
  <c r="P635" i="5"/>
  <c r="P619" i="5"/>
  <c r="P603" i="5"/>
  <c r="P587" i="5"/>
  <c r="P571" i="5"/>
  <c r="P555" i="5"/>
  <c r="P539" i="5"/>
  <c r="P523" i="5"/>
  <c r="P507" i="5"/>
  <c r="P491" i="5"/>
  <c r="P475" i="5"/>
  <c r="P459" i="5"/>
  <c r="P443" i="5"/>
  <c r="P427" i="5"/>
  <c r="P411" i="5"/>
  <c r="P395" i="5"/>
  <c r="P379" i="5"/>
  <c r="P363" i="5"/>
  <c r="P347" i="5"/>
  <c r="P331" i="5"/>
  <c r="P315" i="5"/>
  <c r="P299" i="5"/>
  <c r="P283" i="5"/>
  <c r="P267" i="5"/>
  <c r="P251" i="5"/>
  <c r="P235" i="5"/>
  <c r="P219" i="5"/>
  <c r="P203" i="5"/>
  <c r="P187" i="5"/>
  <c r="P171" i="5"/>
  <c r="P155" i="5"/>
  <c r="P139" i="5"/>
  <c r="P123" i="5"/>
  <c r="P107" i="5"/>
  <c r="P91" i="5"/>
  <c r="P75" i="5"/>
  <c r="P59" i="5"/>
  <c r="P43" i="5"/>
  <c r="P27" i="5"/>
  <c r="P11" i="5"/>
  <c r="P938" i="5"/>
  <c r="P922" i="5"/>
  <c r="P906" i="5"/>
  <c r="P890" i="5"/>
  <c r="P874" i="5"/>
  <c r="P858" i="5"/>
  <c r="P842" i="5"/>
  <c r="P826" i="5"/>
  <c r="P810" i="5"/>
  <c r="P794" i="5"/>
  <c r="P778" i="5"/>
  <c r="P762" i="5"/>
  <c r="P746" i="5"/>
  <c r="P730" i="5"/>
  <c r="P714" i="5"/>
  <c r="P698" i="5"/>
  <c r="P682" i="5"/>
  <c r="P666" i="5"/>
  <c r="P650" i="5"/>
  <c r="P634" i="5"/>
  <c r="P618" i="5"/>
  <c r="P602" i="5"/>
  <c r="P586" i="5"/>
  <c r="P570" i="5"/>
  <c r="P554" i="5"/>
  <c r="P538" i="5"/>
  <c r="P522" i="5"/>
  <c r="P506" i="5"/>
  <c r="P490" i="5"/>
  <c r="P474" i="5"/>
  <c r="P458" i="5"/>
  <c r="P442" i="5"/>
  <c r="P426" i="5"/>
  <c r="P410" i="5"/>
  <c r="P394" i="5"/>
  <c r="P378" i="5"/>
  <c r="P362" i="5"/>
  <c r="P346" i="5"/>
  <c r="P330" i="5"/>
  <c r="P314" i="5"/>
  <c r="P298" i="5"/>
  <c r="P282" i="5"/>
  <c r="P266" i="5"/>
  <c r="P250" i="5"/>
  <c r="P234" i="5"/>
  <c r="P218" i="5"/>
  <c r="P202" i="5"/>
  <c r="P186" i="5"/>
  <c r="P170" i="5"/>
  <c r="P154" i="5"/>
  <c r="P138" i="5"/>
  <c r="P122" i="5"/>
  <c r="P106" i="5"/>
  <c r="P90" i="5"/>
  <c r="P74" i="5"/>
  <c r="P58" i="5"/>
  <c r="P42" i="5"/>
  <c r="P26" i="5"/>
  <c r="P10" i="5"/>
  <c r="P937" i="5"/>
  <c r="P921" i="5"/>
  <c r="P905" i="5"/>
  <c r="P889" i="5"/>
  <c r="P873" i="5"/>
  <c r="P857" i="5"/>
  <c r="P841" i="5"/>
  <c r="P825" i="5"/>
  <c r="P809" i="5"/>
  <c r="P793" i="5"/>
  <c r="P777" i="5"/>
  <c r="P761" i="5"/>
  <c r="P745" i="5"/>
  <c r="P729" i="5"/>
  <c r="P713" i="5"/>
  <c r="P697" i="5"/>
  <c r="P681" i="5"/>
  <c r="P665" i="5"/>
  <c r="P649" i="5"/>
  <c r="P633" i="5"/>
  <c r="P617" i="5"/>
  <c r="P601" i="5"/>
  <c r="P585" i="5"/>
  <c r="P569" i="5"/>
  <c r="P553" i="5"/>
  <c r="P537" i="5"/>
  <c r="P521" i="5"/>
  <c r="P505" i="5"/>
  <c r="P489" i="5"/>
  <c r="P473" i="5"/>
  <c r="P457" i="5"/>
  <c r="P441" i="5"/>
  <c r="P425" i="5"/>
  <c r="P409" i="5"/>
  <c r="P393" i="5"/>
  <c r="P377" i="5"/>
  <c r="P361" i="5"/>
  <c r="P345" i="5"/>
  <c r="P329" i="5"/>
  <c r="P313" i="5"/>
  <c r="P297" i="5"/>
  <c r="P281" i="5"/>
  <c r="P265" i="5"/>
  <c r="P249" i="5"/>
  <c r="P233" i="5"/>
  <c r="P217" i="5"/>
  <c r="P201" i="5"/>
  <c r="P185" i="5"/>
  <c r="P169" i="5"/>
  <c r="P153" i="5"/>
  <c r="P137" i="5"/>
  <c r="P121" i="5"/>
  <c r="P105" i="5"/>
  <c r="P89" i="5"/>
  <c r="P73" i="5"/>
  <c r="P57" i="5"/>
  <c r="P41" i="5"/>
  <c r="P25" i="5"/>
  <c r="P9" i="5"/>
  <c r="P936" i="5"/>
  <c r="P920" i="5"/>
  <c r="P904" i="5"/>
  <c r="P888" i="5"/>
  <c r="P872" i="5"/>
  <c r="P856" i="5"/>
  <c r="P840" i="5"/>
  <c r="P824" i="5"/>
  <c r="P808" i="5"/>
  <c r="P792" i="5"/>
  <c r="P776" i="5"/>
  <c r="P760" i="5"/>
  <c r="P744" i="5"/>
  <c r="P728" i="5"/>
  <c r="P712" i="5"/>
  <c r="P696" i="5"/>
  <c r="P680" i="5"/>
  <c r="P664" i="5"/>
  <c r="P648" i="5"/>
  <c r="P632" i="5"/>
  <c r="P616" i="5"/>
  <c r="P600" i="5"/>
  <c r="P584" i="5"/>
  <c r="P568" i="5"/>
  <c r="P552" i="5"/>
  <c r="P536" i="5"/>
  <c r="P520" i="5"/>
  <c r="P504" i="5"/>
  <c r="P488" i="5"/>
  <c r="P472" i="5"/>
  <c r="P456" i="5"/>
  <c r="P440" i="5"/>
  <c r="P424" i="5"/>
  <c r="P408" i="5"/>
  <c r="P392" i="5"/>
  <c r="P376" i="5"/>
  <c r="P360" i="5"/>
  <c r="P344" i="5"/>
  <c r="P328" i="5"/>
  <c r="P312" i="5"/>
  <c r="P296" i="5"/>
  <c r="P280" i="5"/>
  <c r="P264" i="5"/>
  <c r="P248" i="5"/>
  <c r="P232" i="5"/>
  <c r="P216" i="5"/>
  <c r="P200" i="5"/>
  <c r="P184" i="5"/>
  <c r="P168" i="5"/>
  <c r="P152" i="5"/>
  <c r="P136" i="5"/>
  <c r="P120" i="5"/>
  <c r="P104" i="5"/>
  <c r="P88" i="5"/>
  <c r="P72" i="5"/>
  <c r="P56" i="5"/>
  <c r="P40" i="5"/>
  <c r="P24" i="5"/>
  <c r="P8" i="5"/>
  <c r="U948" i="5"/>
  <c r="U940" i="5"/>
  <c r="U932" i="5"/>
  <c r="U924" i="5"/>
  <c r="U916" i="5"/>
  <c r="U908" i="5"/>
  <c r="U900" i="5"/>
  <c r="U892" i="5"/>
  <c r="U884" i="5"/>
  <c r="U876" i="5"/>
  <c r="U868" i="5"/>
  <c r="U860" i="5"/>
  <c r="U852" i="5"/>
  <c r="U844" i="5"/>
  <c r="U836" i="5"/>
  <c r="U828" i="5"/>
  <c r="U820" i="5"/>
  <c r="U812" i="5"/>
  <c r="U804" i="5"/>
  <c r="U796" i="5"/>
  <c r="U788" i="5"/>
  <c r="U780" i="5"/>
  <c r="U772" i="5"/>
  <c r="U764" i="5"/>
  <c r="U756" i="5"/>
  <c r="U748" i="5"/>
  <c r="U740" i="5"/>
  <c r="U732" i="5"/>
  <c r="U724" i="5"/>
  <c r="U716" i="5"/>
  <c r="U708" i="5"/>
  <c r="U700" i="5"/>
  <c r="U692" i="5"/>
  <c r="U684" i="5"/>
  <c r="U676" i="5"/>
  <c r="U668" i="5"/>
  <c r="U660" i="5"/>
  <c r="U652" i="5"/>
  <c r="U644" i="5"/>
  <c r="U636" i="5"/>
  <c r="U628" i="5"/>
  <c r="U620" i="5"/>
  <c r="U612" i="5"/>
  <c r="U604" i="5"/>
  <c r="U596" i="5"/>
  <c r="U588" i="5"/>
  <c r="U580" i="5"/>
  <c r="U572" i="5"/>
  <c r="U564" i="5"/>
  <c r="U556" i="5"/>
  <c r="U548" i="5"/>
  <c r="U540" i="5"/>
  <c r="U532" i="5"/>
  <c r="U524" i="5"/>
  <c r="U516" i="5"/>
  <c r="U508" i="5"/>
  <c r="U500" i="5"/>
  <c r="U492" i="5"/>
  <c r="U484" i="5"/>
  <c r="U476" i="5"/>
  <c r="U468" i="5"/>
  <c r="U460" i="5"/>
  <c r="U452" i="5"/>
  <c r="U444" i="5"/>
  <c r="U436" i="5"/>
  <c r="U428" i="5"/>
  <c r="U420" i="5"/>
  <c r="U412" i="5"/>
  <c r="U404" i="5"/>
  <c r="U396" i="5"/>
  <c r="U388" i="5"/>
  <c r="U380" i="5"/>
  <c r="U372" i="5"/>
  <c r="U364" i="5"/>
  <c r="U356" i="5"/>
  <c r="U348" i="5"/>
  <c r="U340" i="5"/>
  <c r="U332" i="5"/>
  <c r="U324" i="5"/>
  <c r="U316" i="5"/>
  <c r="U308" i="5"/>
  <c r="U300" i="5"/>
  <c r="U292" i="5"/>
  <c r="U284" i="5"/>
  <c r="U276" i="5"/>
  <c r="U268" i="5"/>
  <c r="U260" i="5"/>
  <c r="U252" i="5"/>
  <c r="U244" i="5"/>
  <c r="U236" i="5"/>
  <c r="U228" i="5"/>
  <c r="U220" i="5"/>
  <c r="U212" i="5"/>
  <c r="U204" i="5"/>
  <c r="U196" i="5"/>
  <c r="U188" i="5"/>
  <c r="U180" i="5"/>
  <c r="U172" i="5"/>
  <c r="U164" i="5"/>
  <c r="U156" i="5"/>
  <c r="U148" i="5"/>
  <c r="U140" i="5"/>
  <c r="U132" i="5"/>
  <c r="U124" i="5"/>
  <c r="U116" i="5"/>
  <c r="U108" i="5"/>
  <c r="U100" i="5"/>
  <c r="U92" i="5"/>
  <c r="U84" i="5"/>
  <c r="U76" i="5"/>
  <c r="U68" i="5"/>
  <c r="U60" i="5"/>
  <c r="U52" i="5"/>
  <c r="U44" i="5"/>
  <c r="U36" i="5"/>
  <c r="U28" i="5"/>
  <c r="U20" i="5"/>
  <c r="U12" i="5"/>
  <c r="U946" i="5"/>
  <c r="U938" i="5"/>
  <c r="U930" i="5"/>
  <c r="U922" i="5"/>
  <c r="U914" i="5"/>
  <c r="U906" i="5"/>
  <c r="U898" i="5"/>
  <c r="U890" i="5"/>
  <c r="U882" i="5"/>
  <c r="U874" i="5"/>
  <c r="U866" i="5"/>
  <c r="U858" i="5"/>
  <c r="U850" i="5"/>
  <c r="U842" i="5"/>
  <c r="U834" i="5"/>
  <c r="U826" i="5"/>
  <c r="U818" i="5"/>
  <c r="U810" i="5"/>
  <c r="U802" i="5"/>
  <c r="U794" i="5"/>
  <c r="U786" i="5"/>
  <c r="U778" i="5"/>
  <c r="U770" i="5"/>
  <c r="U762" i="5"/>
  <c r="U754" i="5"/>
  <c r="U746" i="5"/>
  <c r="U738" i="5"/>
  <c r="U730" i="5"/>
  <c r="U722" i="5"/>
  <c r="U714" i="5"/>
  <c r="U706" i="5"/>
  <c r="U698" i="5"/>
  <c r="U690" i="5"/>
  <c r="U682" i="5"/>
  <c r="U674" i="5"/>
  <c r="U666" i="5"/>
  <c r="U943" i="5"/>
  <c r="U935" i="5"/>
  <c r="U927" i="5"/>
  <c r="U919" i="5"/>
  <c r="U911" i="5"/>
  <c r="U903" i="5"/>
  <c r="U895" i="5"/>
  <c r="U887" i="5"/>
  <c r="U879" i="5"/>
  <c r="U871" i="5"/>
  <c r="U863" i="5"/>
  <c r="U855" i="5"/>
  <c r="U847" i="5"/>
  <c r="U839" i="5"/>
  <c r="U831" i="5"/>
  <c r="U823" i="5"/>
  <c r="U815" i="5"/>
  <c r="U807" i="5"/>
  <c r="U799" i="5"/>
  <c r="U791" i="5"/>
  <c r="U783" i="5"/>
  <c r="U775" i="5"/>
  <c r="U767" i="5"/>
  <c r="U759" i="5"/>
  <c r="U751" i="5"/>
  <c r="U743" i="5"/>
  <c r="U735" i="5"/>
  <c r="U727" i="5"/>
  <c r="U719" i="5"/>
  <c r="U711" i="5"/>
  <c r="U703" i="5"/>
  <c r="U695" i="5"/>
  <c r="U687" i="5"/>
  <c r="U679" i="5"/>
  <c r="U671" i="5"/>
  <c r="U663" i="5"/>
  <c r="U655" i="5"/>
  <c r="U647" i="5"/>
  <c r="U639" i="5"/>
  <c r="U631" i="5"/>
  <c r="U623" i="5"/>
  <c r="U615" i="5"/>
  <c r="U607" i="5"/>
  <c r="U599" i="5"/>
  <c r="U591" i="5"/>
  <c r="U583" i="5"/>
  <c r="U575" i="5"/>
  <c r="U567" i="5"/>
  <c r="U559" i="5"/>
  <c r="U551" i="5"/>
  <c r="U543" i="5"/>
  <c r="U535" i="5"/>
  <c r="U527" i="5"/>
  <c r="U519" i="5"/>
  <c r="U511" i="5"/>
  <c r="U503" i="5"/>
  <c r="U495" i="5"/>
  <c r="U487" i="5"/>
  <c r="U479" i="5"/>
  <c r="U471" i="5"/>
  <c r="U463" i="5"/>
  <c r="U455" i="5"/>
  <c r="U447" i="5"/>
  <c r="U439" i="5"/>
  <c r="U431" i="5"/>
  <c r="U423" i="5"/>
  <c r="U415" i="5"/>
  <c r="U407" i="5"/>
  <c r="U399" i="5"/>
  <c r="U391" i="5"/>
  <c r="U383" i="5"/>
  <c r="U375" i="5"/>
  <c r="U367" i="5"/>
  <c r="U359" i="5"/>
  <c r="U351" i="5"/>
  <c r="U343" i="5"/>
  <c r="U335" i="5"/>
  <c r="U327" i="5"/>
  <c r="U319" i="5"/>
  <c r="U311" i="5"/>
  <c r="U303" i="5"/>
  <c r="U295" i="5"/>
  <c r="U287" i="5"/>
  <c r="U279" i="5"/>
  <c r="U271" i="5"/>
  <c r="U263" i="5"/>
  <c r="U255" i="5"/>
  <c r="U247" i="5"/>
  <c r="U239" i="5"/>
  <c r="U231" i="5"/>
  <c r="U223" i="5"/>
  <c r="U215" i="5"/>
  <c r="U207" i="5"/>
  <c r="U199" i="5"/>
  <c r="U191" i="5"/>
  <c r="U183" i="5"/>
  <c r="U175" i="5"/>
  <c r="U167" i="5"/>
  <c r="U159" i="5"/>
  <c r="U151" i="5"/>
  <c r="U143" i="5"/>
  <c r="U135" i="5"/>
  <c r="U127" i="5"/>
  <c r="U119" i="5"/>
  <c r="U111" i="5"/>
  <c r="U103" i="5"/>
  <c r="U95" i="5"/>
  <c r="U87" i="5"/>
  <c r="U79" i="5"/>
  <c r="U71" i="5"/>
  <c r="U63" i="5"/>
  <c r="U55" i="5"/>
  <c r="U47" i="5"/>
  <c r="U39" i="5"/>
  <c r="U31" i="5"/>
  <c r="U23" i="5"/>
  <c r="U15" i="5"/>
  <c r="U950" i="5"/>
  <c r="U942" i="5"/>
  <c r="U934" i="5"/>
  <c r="U926" i="5"/>
  <c r="U918" i="5"/>
  <c r="U910" i="5"/>
  <c r="U902" i="5"/>
  <c r="U894" i="5"/>
  <c r="U886" i="5"/>
  <c r="U878" i="5"/>
  <c r="U870" i="5"/>
  <c r="U862" i="5"/>
  <c r="U854" i="5"/>
  <c r="U846" i="5"/>
  <c r="U838" i="5"/>
  <c r="U830" i="5"/>
  <c r="U822" i="5"/>
  <c r="U814" i="5"/>
  <c r="U806" i="5"/>
  <c r="U798" i="5"/>
  <c r="U790" i="5"/>
  <c r="U782" i="5"/>
  <c r="U774" i="5"/>
  <c r="U766" i="5"/>
  <c r="U758" i="5"/>
  <c r="U750" i="5"/>
  <c r="U742" i="5"/>
  <c r="U734" i="5"/>
  <c r="U726" i="5"/>
  <c r="U718" i="5"/>
  <c r="U710" i="5"/>
  <c r="U702" i="5"/>
  <c r="U694" i="5"/>
  <c r="U686" i="5"/>
  <c r="U678" i="5"/>
  <c r="U670" i="5"/>
  <c r="U662" i="5"/>
  <c r="U654" i="5"/>
  <c r="U949" i="5"/>
  <c r="U941" i="5"/>
  <c r="U933" i="5"/>
  <c r="U925" i="5"/>
  <c r="U917" i="5"/>
  <c r="U909" i="5"/>
  <c r="U901" i="5"/>
  <c r="U893" i="5"/>
  <c r="U885" i="5"/>
  <c r="U877" i="5"/>
  <c r="U869" i="5"/>
  <c r="U861" i="5"/>
  <c r="U853" i="5"/>
  <c r="U845" i="5"/>
  <c r="U837" i="5"/>
  <c r="U829" i="5"/>
  <c r="U821" i="5"/>
  <c r="U813" i="5"/>
  <c r="U805" i="5"/>
  <c r="U797" i="5"/>
  <c r="U789" i="5"/>
  <c r="U781" i="5"/>
  <c r="U773" i="5"/>
  <c r="U765" i="5"/>
  <c r="U757" i="5"/>
  <c r="U749" i="5"/>
  <c r="U741" i="5"/>
  <c r="U733" i="5"/>
  <c r="U725" i="5"/>
  <c r="U717" i="5"/>
  <c r="U709" i="5"/>
  <c r="U701" i="5"/>
  <c r="U693" i="5"/>
  <c r="U685" i="5"/>
  <c r="U677" i="5"/>
  <c r="U669" i="5"/>
  <c r="U661" i="5"/>
  <c r="U653" i="5"/>
  <c r="U645" i="5"/>
  <c r="U637" i="5"/>
  <c r="U629" i="5"/>
  <c r="U621" i="5"/>
  <c r="U613" i="5"/>
  <c r="U605" i="5"/>
  <c r="U597" i="5"/>
  <c r="U589" i="5"/>
  <c r="U581" i="5"/>
  <c r="U573" i="5"/>
  <c r="U565" i="5"/>
  <c r="U557" i="5"/>
  <c r="U549" i="5"/>
  <c r="U541" i="5"/>
  <c r="U533" i="5"/>
  <c r="U525" i="5"/>
  <c r="U517" i="5"/>
  <c r="U509" i="5"/>
  <c r="U501" i="5"/>
  <c r="U493" i="5"/>
  <c r="U485" i="5"/>
  <c r="U477" i="5"/>
  <c r="U469" i="5"/>
  <c r="U461" i="5"/>
  <c r="U453" i="5"/>
  <c r="U445" i="5"/>
  <c r="U437" i="5"/>
  <c r="U429" i="5"/>
  <c r="U421" i="5"/>
  <c r="U413" i="5"/>
  <c r="U405" i="5"/>
  <c r="U397" i="5"/>
  <c r="U389" i="5"/>
  <c r="U381" i="5"/>
  <c r="U373" i="5"/>
  <c r="U365" i="5"/>
  <c r="U357" i="5"/>
  <c r="U349" i="5"/>
  <c r="U341" i="5"/>
  <c r="U333" i="5"/>
  <c r="U325" i="5"/>
  <c r="U317" i="5"/>
  <c r="U309" i="5"/>
  <c r="U301" i="5"/>
  <c r="U293" i="5"/>
  <c r="U285" i="5"/>
  <c r="U277" i="5"/>
  <c r="U269" i="5"/>
  <c r="U261" i="5"/>
  <c r="U253" i="5"/>
  <c r="U245" i="5"/>
  <c r="U237" i="5"/>
  <c r="U229" i="5"/>
  <c r="U221" i="5"/>
  <c r="U213" i="5"/>
  <c r="U205" i="5"/>
  <c r="U197" i="5"/>
  <c r="U189" i="5"/>
  <c r="U181" i="5"/>
  <c r="U173" i="5"/>
  <c r="U165" i="5"/>
  <c r="U157" i="5"/>
  <c r="U149" i="5"/>
  <c r="U141" i="5"/>
  <c r="U133" i="5"/>
  <c r="U125" i="5"/>
  <c r="U117" i="5"/>
  <c r="U109" i="5"/>
  <c r="U101" i="5"/>
  <c r="U93" i="5"/>
  <c r="U85" i="5"/>
  <c r="U77" i="5"/>
  <c r="U69" i="5"/>
  <c r="U61" i="5"/>
  <c r="U53" i="5"/>
  <c r="U45" i="5"/>
  <c r="U37" i="5"/>
  <c r="U29" i="5"/>
  <c r="U21" i="5"/>
  <c r="U13" i="5"/>
  <c r="U939" i="5"/>
  <c r="U920" i="5"/>
  <c r="U897" i="5"/>
  <c r="U875" i="5"/>
  <c r="U856" i="5"/>
  <c r="U833" i="5"/>
  <c r="U811" i="5"/>
  <c r="U792" i="5"/>
  <c r="U769" i="5"/>
  <c r="U747" i="5"/>
  <c r="U728" i="5"/>
  <c r="U705" i="5"/>
  <c r="U683" i="5"/>
  <c r="U664" i="5"/>
  <c r="U648" i="5"/>
  <c r="U634" i="5"/>
  <c r="U622" i="5"/>
  <c r="U609" i="5"/>
  <c r="U595" i="5"/>
  <c r="U584" i="5"/>
  <c r="U570" i="5"/>
  <c r="U558" i="5"/>
  <c r="U545" i="5"/>
  <c r="U531" i="5"/>
  <c r="U520" i="5"/>
  <c r="U506" i="5"/>
  <c r="U494" i="5"/>
  <c r="U481" i="5"/>
  <c r="U467" i="5"/>
  <c r="U456" i="5"/>
  <c r="U442" i="5"/>
  <c r="U430" i="5"/>
  <c r="U417" i="5"/>
  <c r="U403" i="5"/>
  <c r="U392" i="5"/>
  <c r="U378" i="5"/>
  <c r="U366" i="5"/>
  <c r="U353" i="5"/>
  <c r="U339" i="5"/>
  <c r="U328" i="5"/>
  <c r="U314" i="5"/>
  <c r="U302" i="5"/>
  <c r="U289" i="5"/>
  <c r="U275" i="5"/>
  <c r="U264" i="5"/>
  <c r="U250" i="5"/>
  <c r="U238" i="5"/>
  <c r="U225" i="5"/>
  <c r="U211" i="5"/>
  <c r="U200" i="5"/>
  <c r="U186" i="5"/>
  <c r="U174" i="5"/>
  <c r="U161" i="5"/>
  <c r="U147" i="5"/>
  <c r="U136" i="5"/>
  <c r="U122" i="5"/>
  <c r="U110" i="5"/>
  <c r="U97" i="5"/>
  <c r="U83" i="5"/>
  <c r="U72" i="5"/>
  <c r="U58" i="5"/>
  <c r="U46" i="5"/>
  <c r="U33" i="5"/>
  <c r="U19" i="5"/>
  <c r="U8" i="5"/>
  <c r="U937" i="5"/>
  <c r="U915" i="5"/>
  <c r="U896" i="5"/>
  <c r="U873" i="5"/>
  <c r="U851" i="5"/>
  <c r="U832" i="5"/>
  <c r="U809" i="5"/>
  <c r="U787" i="5"/>
  <c r="U768" i="5"/>
  <c r="U745" i="5"/>
  <c r="U723" i="5"/>
  <c r="U704" i="5"/>
  <c r="U681" i="5"/>
  <c r="U659" i="5"/>
  <c r="U646" i="5"/>
  <c r="U633" i="5"/>
  <c r="U619" i="5"/>
  <c r="U608" i="5"/>
  <c r="U594" i="5"/>
  <c r="U582" i="5"/>
  <c r="U569" i="5"/>
  <c r="U555" i="5"/>
  <c r="U544" i="5"/>
  <c r="U530" i="5"/>
  <c r="U518" i="5"/>
  <c r="U505" i="5"/>
  <c r="U491" i="5"/>
  <c r="U480" i="5"/>
  <c r="U466" i="5"/>
  <c r="U454" i="5"/>
  <c r="U441" i="5"/>
  <c r="U427" i="5"/>
  <c r="U416" i="5"/>
  <c r="U402" i="5"/>
  <c r="U390" i="5"/>
  <c r="U377" i="5"/>
  <c r="U363" i="5"/>
  <c r="U352" i="5"/>
  <c r="U338" i="5"/>
  <c r="U326" i="5"/>
  <c r="U313" i="5"/>
  <c r="U299" i="5"/>
  <c r="U288" i="5"/>
  <c r="U274" i="5"/>
  <c r="U262" i="5"/>
  <c r="U249" i="5"/>
  <c r="U235" i="5"/>
  <c r="U224" i="5"/>
  <c r="U210" i="5"/>
  <c r="U198" i="5"/>
  <c r="U185" i="5"/>
  <c r="U171" i="5"/>
  <c r="U160" i="5"/>
  <c r="U146" i="5"/>
  <c r="U134" i="5"/>
  <c r="U121" i="5"/>
  <c r="U107" i="5"/>
  <c r="U96" i="5"/>
  <c r="U82" i="5"/>
  <c r="U70" i="5"/>
  <c r="U57" i="5"/>
  <c r="U43" i="5"/>
  <c r="U32" i="5"/>
  <c r="U18" i="5"/>
  <c r="U7" i="5"/>
  <c r="U936" i="5"/>
  <c r="U913" i="5"/>
  <c r="U891" i="5"/>
  <c r="U872" i="5"/>
  <c r="U849" i="5"/>
  <c r="U827" i="5"/>
  <c r="U808" i="5"/>
  <c r="U785" i="5"/>
  <c r="U763" i="5"/>
  <c r="U744" i="5"/>
  <c r="U721" i="5"/>
  <c r="U699" i="5"/>
  <c r="U680" i="5"/>
  <c r="U658" i="5"/>
  <c r="U643" i="5"/>
  <c r="U632" i="5"/>
  <c r="U618" i="5"/>
  <c r="U606" i="5"/>
  <c r="U593" i="5"/>
  <c r="U579" i="5"/>
  <c r="U568" i="5"/>
  <c r="U554" i="5"/>
  <c r="U542" i="5"/>
  <c r="U529" i="5"/>
  <c r="U515" i="5"/>
  <c r="U504" i="5"/>
  <c r="U490" i="5"/>
  <c r="U478" i="5"/>
  <c r="U465" i="5"/>
  <c r="U451" i="5"/>
  <c r="U440" i="5"/>
  <c r="U426" i="5"/>
  <c r="U414" i="5"/>
  <c r="U401" i="5"/>
  <c r="U387" i="5"/>
  <c r="U376" i="5"/>
  <c r="U362" i="5"/>
  <c r="U350" i="5"/>
  <c r="U337" i="5"/>
  <c r="U323" i="5"/>
  <c r="U312" i="5"/>
  <c r="U298" i="5"/>
  <c r="U286" i="5"/>
  <c r="U273" i="5"/>
  <c r="U259" i="5"/>
  <c r="U248" i="5"/>
  <c r="U234" i="5"/>
  <c r="U222" i="5"/>
  <c r="U209" i="5"/>
  <c r="U195" i="5"/>
  <c r="U184" i="5"/>
  <c r="U170" i="5"/>
  <c r="U158" i="5"/>
  <c r="U145" i="5"/>
  <c r="U131" i="5"/>
  <c r="U120" i="5"/>
  <c r="U106" i="5"/>
  <c r="U94" i="5"/>
  <c r="U81" i="5"/>
  <c r="U67" i="5"/>
  <c r="U56" i="5"/>
  <c r="U42" i="5"/>
  <c r="U30" i="5"/>
  <c r="U17" i="5"/>
  <c r="U931" i="5"/>
  <c r="U912" i="5"/>
  <c r="U889" i="5"/>
  <c r="U867" i="5"/>
  <c r="U848" i="5"/>
  <c r="U825" i="5"/>
  <c r="U803" i="5"/>
  <c r="U784" i="5"/>
  <c r="U761" i="5"/>
  <c r="U739" i="5"/>
  <c r="U720" i="5"/>
  <c r="U697" i="5"/>
  <c r="U675" i="5"/>
  <c r="U657" i="5"/>
  <c r="U642" i="5"/>
  <c r="U630" i="5"/>
  <c r="U617" i="5"/>
  <c r="U603" i="5"/>
  <c r="U592" i="5"/>
  <c r="U578" i="5"/>
  <c r="U566" i="5"/>
  <c r="U553" i="5"/>
  <c r="U539" i="5"/>
  <c r="U528" i="5"/>
  <c r="U514" i="5"/>
  <c r="U502" i="5"/>
  <c r="U489" i="5"/>
  <c r="U475" i="5"/>
  <c r="U464" i="5"/>
  <c r="U450" i="5"/>
  <c r="U438" i="5"/>
  <c r="U425" i="5"/>
  <c r="U411" i="5"/>
  <c r="U400" i="5"/>
  <c r="U386" i="5"/>
  <c r="U374" i="5"/>
  <c r="U361" i="5"/>
  <c r="U347" i="5"/>
  <c r="U336" i="5"/>
  <c r="U322" i="5"/>
  <c r="U310" i="5"/>
  <c r="U297" i="5"/>
  <c r="U283" i="5"/>
  <c r="U272" i="5"/>
  <c r="U258" i="5"/>
  <c r="U246" i="5"/>
  <c r="U233" i="5"/>
  <c r="U219" i="5"/>
  <c r="U208" i="5"/>
  <c r="U194" i="5"/>
  <c r="U182" i="5"/>
  <c r="U169" i="5"/>
  <c r="U155" i="5"/>
  <c r="U144" i="5"/>
  <c r="U130" i="5"/>
  <c r="U118" i="5"/>
  <c r="U105" i="5"/>
  <c r="U91" i="5"/>
  <c r="U80" i="5"/>
  <c r="U66" i="5"/>
  <c r="U54" i="5"/>
  <c r="U41" i="5"/>
  <c r="U27" i="5"/>
  <c r="U16" i="5"/>
  <c r="U929" i="5"/>
  <c r="U907" i="5"/>
  <c r="U888" i="5"/>
  <c r="U865" i="5"/>
  <c r="U843" i="5"/>
  <c r="U824" i="5"/>
  <c r="U801" i="5"/>
  <c r="U779" i="5"/>
  <c r="U760" i="5"/>
  <c r="U737" i="5"/>
  <c r="U715" i="5"/>
  <c r="U696" i="5"/>
  <c r="U673" i="5"/>
  <c r="U656" i="5"/>
  <c r="U641" i="5"/>
  <c r="U627" i="5"/>
  <c r="U616" i="5"/>
  <c r="U602" i="5"/>
  <c r="U590" i="5"/>
  <c r="U577" i="5"/>
  <c r="U563" i="5"/>
  <c r="U552" i="5"/>
  <c r="U538" i="5"/>
  <c r="U526" i="5"/>
  <c r="U513" i="5"/>
  <c r="U499" i="5"/>
  <c r="U488" i="5"/>
  <c r="U474" i="5"/>
  <c r="U462" i="5"/>
  <c r="U449" i="5"/>
  <c r="U435" i="5"/>
  <c r="U424" i="5"/>
  <c r="U410" i="5"/>
  <c r="U398" i="5"/>
  <c r="U385" i="5"/>
  <c r="U371" i="5"/>
  <c r="U360" i="5"/>
  <c r="U346" i="5"/>
  <c r="U334" i="5"/>
  <c r="U321" i="5"/>
  <c r="U307" i="5"/>
  <c r="U296" i="5"/>
  <c r="U282" i="5"/>
  <c r="U270" i="5"/>
  <c r="U257" i="5"/>
  <c r="U243" i="5"/>
  <c r="U232" i="5"/>
  <c r="U218" i="5"/>
  <c r="U206" i="5"/>
  <c r="U193" i="5"/>
  <c r="U179" i="5"/>
  <c r="U168" i="5"/>
  <c r="U154" i="5"/>
  <c r="U142" i="5"/>
  <c r="U129" i="5"/>
  <c r="U115" i="5"/>
  <c r="U104" i="5"/>
  <c r="U90" i="5"/>
  <c r="U78" i="5"/>
  <c r="U65" i="5"/>
  <c r="U51" i="5"/>
  <c r="U40" i="5"/>
  <c r="U26" i="5"/>
  <c r="U14" i="5"/>
  <c r="U947" i="5"/>
  <c r="U928" i="5"/>
  <c r="U905" i="5"/>
  <c r="U883" i="5"/>
  <c r="U864" i="5"/>
  <c r="U841" i="5"/>
  <c r="U819" i="5"/>
  <c r="U800" i="5"/>
  <c r="U777" i="5"/>
  <c r="U755" i="5"/>
  <c r="U736" i="5"/>
  <c r="U713" i="5"/>
  <c r="U691" i="5"/>
  <c r="U672" i="5"/>
  <c r="U651" i="5"/>
  <c r="U640" i="5"/>
  <c r="U626" i="5"/>
  <c r="U614" i="5"/>
  <c r="U601" i="5"/>
  <c r="U587" i="5"/>
  <c r="U576" i="5"/>
  <c r="U562" i="5"/>
  <c r="U550" i="5"/>
  <c r="U537" i="5"/>
  <c r="U523" i="5"/>
  <c r="U512" i="5"/>
  <c r="U498" i="5"/>
  <c r="U486" i="5"/>
  <c r="U473" i="5"/>
  <c r="U459" i="5"/>
  <c r="U448" i="5"/>
  <c r="U434" i="5"/>
  <c r="U422" i="5"/>
  <c r="U409" i="5"/>
  <c r="U395" i="5"/>
  <c r="U384" i="5"/>
  <c r="U370" i="5"/>
  <c r="U358" i="5"/>
  <c r="U345" i="5"/>
  <c r="U331" i="5"/>
  <c r="U320" i="5"/>
  <c r="U306" i="5"/>
  <c r="U294" i="5"/>
  <c r="U281" i="5"/>
  <c r="U267" i="5"/>
  <c r="U256" i="5"/>
  <c r="U242" i="5"/>
  <c r="U230" i="5"/>
  <c r="U217" i="5"/>
  <c r="U203" i="5"/>
  <c r="U192" i="5"/>
  <c r="U178" i="5"/>
  <c r="U166" i="5"/>
  <c r="U153" i="5"/>
  <c r="U139" i="5"/>
  <c r="U128" i="5"/>
  <c r="U114" i="5"/>
  <c r="U102" i="5"/>
  <c r="U89" i="5"/>
  <c r="U75" i="5"/>
  <c r="U64" i="5"/>
  <c r="U50" i="5"/>
  <c r="U38" i="5"/>
  <c r="U25" i="5"/>
  <c r="U11" i="5"/>
  <c r="U945" i="5"/>
  <c r="U923" i="5"/>
  <c r="U904" i="5"/>
  <c r="U881" i="5"/>
  <c r="U859" i="5"/>
  <c r="U840" i="5"/>
  <c r="U817" i="5"/>
  <c r="U795" i="5"/>
  <c r="U776" i="5"/>
  <c r="U753" i="5"/>
  <c r="U731" i="5"/>
  <c r="U712" i="5"/>
  <c r="U689" i="5"/>
  <c r="U667" i="5"/>
  <c r="U650" i="5"/>
  <c r="U638" i="5"/>
  <c r="U625" i="5"/>
  <c r="U611" i="5"/>
  <c r="U600" i="5"/>
  <c r="U586" i="5"/>
  <c r="U574" i="5"/>
  <c r="U561" i="5"/>
  <c r="U547" i="5"/>
  <c r="U536" i="5"/>
  <c r="U522" i="5"/>
  <c r="U510" i="5"/>
  <c r="U497" i="5"/>
  <c r="U483" i="5"/>
  <c r="U472" i="5"/>
  <c r="U458" i="5"/>
  <c r="U446" i="5"/>
  <c r="U433" i="5"/>
  <c r="U419" i="5"/>
  <c r="U408" i="5"/>
  <c r="U394" i="5"/>
  <c r="U382" i="5"/>
  <c r="U369" i="5"/>
  <c r="U355" i="5"/>
  <c r="U344" i="5"/>
  <c r="U330" i="5"/>
  <c r="U318" i="5"/>
  <c r="U305" i="5"/>
  <c r="U291" i="5"/>
  <c r="U280" i="5"/>
  <c r="U266" i="5"/>
  <c r="U254" i="5"/>
  <c r="U241" i="5"/>
  <c r="U227" i="5"/>
  <c r="U216" i="5"/>
  <c r="U202" i="5"/>
  <c r="U190" i="5"/>
  <c r="U177" i="5"/>
  <c r="U163" i="5"/>
  <c r="U152" i="5"/>
  <c r="U138" i="5"/>
  <c r="U126" i="5"/>
  <c r="U113" i="5"/>
  <c r="U99" i="5"/>
  <c r="U88" i="5"/>
  <c r="U74" i="5"/>
  <c r="U62" i="5"/>
  <c r="U49" i="5"/>
  <c r="U35" i="5"/>
  <c r="U24" i="5"/>
  <c r="U10" i="5"/>
  <c r="U944" i="5"/>
  <c r="U921" i="5"/>
  <c r="U899" i="5"/>
  <c r="U880" i="5"/>
  <c r="U857" i="5"/>
  <c r="U835" i="5"/>
  <c r="U816" i="5"/>
  <c r="U793" i="5"/>
  <c r="U771" i="5"/>
  <c r="U752" i="5"/>
  <c r="U729" i="5"/>
  <c r="U707" i="5"/>
  <c r="U688" i="5"/>
  <c r="U665" i="5"/>
  <c r="U649" i="5"/>
  <c r="U635" i="5"/>
  <c r="U624" i="5"/>
  <c r="U610" i="5"/>
  <c r="U598" i="5"/>
  <c r="U585" i="5"/>
  <c r="U571" i="5"/>
  <c r="U560" i="5"/>
  <c r="U546" i="5"/>
  <c r="U534" i="5"/>
  <c r="U521" i="5"/>
  <c r="U507" i="5"/>
  <c r="U496" i="5"/>
  <c r="U482" i="5"/>
  <c r="U470" i="5"/>
  <c r="U457" i="5"/>
  <c r="U443" i="5"/>
  <c r="U432" i="5"/>
  <c r="U418" i="5"/>
  <c r="U406" i="5"/>
  <c r="U393" i="5"/>
  <c r="U379" i="5"/>
  <c r="U368" i="5"/>
  <c r="U354" i="5"/>
  <c r="U342" i="5"/>
  <c r="U329" i="5"/>
  <c r="U315" i="5"/>
  <c r="U304" i="5"/>
  <c r="U290" i="5"/>
  <c r="U278" i="5"/>
  <c r="U265" i="5"/>
  <c r="U251" i="5"/>
  <c r="U240" i="5"/>
  <c r="U226" i="5"/>
  <c r="U214" i="5"/>
  <c r="U201" i="5"/>
  <c r="U187" i="5"/>
  <c r="U176" i="5"/>
  <c r="U162" i="5"/>
  <c r="U150" i="5"/>
  <c r="U137" i="5"/>
  <c r="U123" i="5"/>
  <c r="U112" i="5"/>
  <c r="U98" i="5"/>
  <c r="U86" i="5"/>
  <c r="U73" i="5"/>
  <c r="U59" i="5"/>
  <c r="U48" i="5"/>
  <c r="U34" i="5"/>
  <c r="U22" i="5"/>
  <c r="U9" i="5"/>
  <c r="AK950" i="5"/>
  <c r="AK942" i="5"/>
  <c r="AK934" i="5"/>
  <c r="AK926" i="5"/>
  <c r="AK918" i="5"/>
  <c r="AK910" i="5"/>
  <c r="AK902" i="5"/>
  <c r="AK894" i="5"/>
  <c r="AK886" i="5"/>
  <c r="AK878" i="5"/>
  <c r="AK870" i="5"/>
  <c r="AK862" i="5"/>
  <c r="AK854" i="5"/>
  <c r="AK846" i="5"/>
  <c r="AK838" i="5"/>
  <c r="AK830" i="5"/>
  <c r="AK822" i="5"/>
  <c r="AK814" i="5"/>
  <c r="AK806" i="5"/>
  <c r="AK798" i="5"/>
  <c r="AK790" i="5"/>
  <c r="AK782" i="5"/>
  <c r="AK774" i="5"/>
  <c r="AK766" i="5"/>
  <c r="AK758" i="5"/>
  <c r="AK750" i="5"/>
  <c r="AK742" i="5"/>
  <c r="AK734" i="5"/>
  <c r="AK726" i="5"/>
  <c r="AK718" i="5"/>
  <c r="AK710" i="5"/>
  <c r="AK702" i="5"/>
  <c r="AK694" i="5"/>
  <c r="AK686" i="5"/>
  <c r="AK678" i="5"/>
  <c r="AK670" i="5"/>
  <c r="AK662" i="5"/>
  <c r="AK654" i="5"/>
  <c r="AK646" i="5"/>
  <c r="AK638" i="5"/>
  <c r="AK630" i="5"/>
  <c r="AK622" i="5"/>
  <c r="AK614" i="5"/>
  <c r="AK606" i="5"/>
  <c r="AK598" i="5"/>
  <c r="AK590" i="5"/>
  <c r="AK582" i="5"/>
  <c r="AK574" i="5"/>
  <c r="AK566" i="5"/>
  <c r="AK558" i="5"/>
  <c r="AK550" i="5"/>
  <c r="AK542" i="5"/>
  <c r="AK534" i="5"/>
  <c r="AK526" i="5"/>
  <c r="AK518" i="5"/>
  <c r="AK510" i="5"/>
  <c r="AK502" i="5"/>
  <c r="AK494" i="5"/>
  <c r="AK486" i="5"/>
  <c r="AK478" i="5"/>
  <c r="AK470" i="5"/>
  <c r="AK462" i="5"/>
  <c r="AK454" i="5"/>
  <c r="AK446" i="5"/>
  <c r="AK438" i="5"/>
  <c r="AK430" i="5"/>
  <c r="AK422" i="5"/>
  <c r="AK414" i="5"/>
  <c r="AK406" i="5"/>
  <c r="AK398" i="5"/>
  <c r="AK390" i="5"/>
  <c r="AK382" i="5"/>
  <c r="AK374" i="5"/>
  <c r="AK366" i="5"/>
  <c r="AK358" i="5"/>
  <c r="AK350" i="5"/>
  <c r="AK342" i="5"/>
  <c r="AK334" i="5"/>
  <c r="AK326" i="5"/>
  <c r="AK318" i="5"/>
  <c r="AK310" i="5"/>
  <c r="AK302" i="5"/>
  <c r="AK294" i="5"/>
  <c r="AK286" i="5"/>
  <c r="AK278" i="5"/>
  <c r="AK270" i="5"/>
  <c r="AK262" i="5"/>
  <c r="AK254" i="5"/>
  <c r="AK246" i="5"/>
  <c r="AK238" i="5"/>
  <c r="AK230" i="5"/>
  <c r="AK222" i="5"/>
  <c r="AK214" i="5"/>
  <c r="AK206" i="5"/>
  <c r="AK198" i="5"/>
  <c r="AK190" i="5"/>
  <c r="AK182" i="5"/>
  <c r="AK174" i="5"/>
  <c r="AK166" i="5"/>
  <c r="AK158" i="5"/>
  <c r="AK150" i="5"/>
  <c r="AK142" i="5"/>
  <c r="AK134" i="5"/>
  <c r="AK126" i="5"/>
  <c r="AK118" i="5"/>
  <c r="AK110" i="5"/>
  <c r="AK102" i="5"/>
  <c r="AK94" i="5"/>
  <c r="AK86" i="5"/>
  <c r="AK78" i="5"/>
  <c r="AK70" i="5"/>
  <c r="AK62" i="5"/>
  <c r="AK54" i="5"/>
  <c r="AK46" i="5"/>
  <c r="AK38" i="5"/>
  <c r="AK30" i="5"/>
  <c r="AK22" i="5"/>
  <c r="AK14" i="5"/>
  <c r="AK7" i="5"/>
  <c r="AK949" i="5"/>
  <c r="AK941" i="5"/>
  <c r="AK933" i="5"/>
  <c r="AK925" i="5"/>
  <c r="AK917" i="5"/>
  <c r="AK909" i="5"/>
  <c r="AK901" i="5"/>
  <c r="AK893" i="5"/>
  <c r="AK885" i="5"/>
  <c r="AK877" i="5"/>
  <c r="AK869" i="5"/>
  <c r="AK861" i="5"/>
  <c r="AK853" i="5"/>
  <c r="AK845" i="5"/>
  <c r="AK837" i="5"/>
  <c r="AK829" i="5"/>
  <c r="AK821" i="5"/>
  <c r="AK813" i="5"/>
  <c r="AK805" i="5"/>
  <c r="AK797" i="5"/>
  <c r="AK789" i="5"/>
  <c r="AK781" i="5"/>
  <c r="AK773" i="5"/>
  <c r="AK765" i="5"/>
  <c r="AK757" i="5"/>
  <c r="AK749" i="5"/>
  <c r="AK741" i="5"/>
  <c r="AK733" i="5"/>
  <c r="AK725" i="5"/>
  <c r="AK717" i="5"/>
  <c r="AK709" i="5"/>
  <c r="AK701" i="5"/>
  <c r="AK693" i="5"/>
  <c r="AK685" i="5"/>
  <c r="AK677" i="5"/>
  <c r="AK669" i="5"/>
  <c r="AK661" i="5"/>
  <c r="AK653" i="5"/>
  <c r="AK645" i="5"/>
  <c r="AK637" i="5"/>
  <c r="AK629" i="5"/>
  <c r="AK621" i="5"/>
  <c r="AK613" i="5"/>
  <c r="AK605" i="5"/>
  <c r="AK597" i="5"/>
  <c r="AK589" i="5"/>
  <c r="AK581" i="5"/>
  <c r="AK573" i="5"/>
  <c r="AK565" i="5"/>
  <c r="AK557" i="5"/>
  <c r="AK549" i="5"/>
  <c r="AK541" i="5"/>
  <c r="AK533" i="5"/>
  <c r="AK525" i="5"/>
  <c r="AK517" i="5"/>
  <c r="AK509" i="5"/>
  <c r="AK501" i="5"/>
  <c r="AK493" i="5"/>
  <c r="AK485" i="5"/>
  <c r="AK477" i="5"/>
  <c r="AK469" i="5"/>
  <c r="AK461" i="5"/>
  <c r="AK453" i="5"/>
  <c r="AK445" i="5"/>
  <c r="AK437" i="5"/>
  <c r="AK429" i="5"/>
  <c r="AK421" i="5"/>
  <c r="AK413" i="5"/>
  <c r="AK405" i="5"/>
  <c r="AK397" i="5"/>
  <c r="AK389" i="5"/>
  <c r="AK381" i="5"/>
  <c r="AK373" i="5"/>
  <c r="AK365" i="5"/>
  <c r="AK357" i="5"/>
  <c r="AK349" i="5"/>
  <c r="AK341" i="5"/>
  <c r="AK333" i="5"/>
  <c r="AK325" i="5"/>
  <c r="AK317" i="5"/>
  <c r="AK309" i="5"/>
  <c r="AK301" i="5"/>
  <c r="AK293" i="5"/>
  <c r="AK285" i="5"/>
  <c r="AK277" i="5"/>
  <c r="AK269" i="5"/>
  <c r="AK261" i="5"/>
  <c r="AK253" i="5"/>
  <c r="AK245" i="5"/>
  <c r="AK237" i="5"/>
  <c r="AK229" i="5"/>
  <c r="AK221" i="5"/>
  <c r="AK213" i="5"/>
  <c r="AK205" i="5"/>
  <c r="AK197" i="5"/>
  <c r="AK189" i="5"/>
  <c r="AK181" i="5"/>
  <c r="AK173" i="5"/>
  <c r="AK165" i="5"/>
  <c r="AK157" i="5"/>
  <c r="AK149" i="5"/>
  <c r="AK141" i="5"/>
  <c r="AK133" i="5"/>
  <c r="AK125" i="5"/>
  <c r="AK117" i="5"/>
  <c r="AK109" i="5"/>
  <c r="AK101" i="5"/>
  <c r="AK93" i="5"/>
  <c r="AK85" i="5"/>
  <c r="AK77" i="5"/>
  <c r="AK69" i="5"/>
  <c r="AK61" i="5"/>
  <c r="AK53" i="5"/>
  <c r="AK45" i="5"/>
  <c r="AK37" i="5"/>
  <c r="AK29" i="5"/>
  <c r="AK21" i="5"/>
  <c r="AK13" i="5"/>
  <c r="AK947" i="5"/>
  <c r="AK939" i="5"/>
  <c r="AK931" i="5"/>
  <c r="AK923" i="5"/>
  <c r="AK915" i="5"/>
  <c r="AK907" i="5"/>
  <c r="AK899" i="5"/>
  <c r="AK891" i="5"/>
  <c r="AK883" i="5"/>
  <c r="AK875" i="5"/>
  <c r="AK867" i="5"/>
  <c r="AK859" i="5"/>
  <c r="AK851" i="5"/>
  <c r="AK843" i="5"/>
  <c r="AK835" i="5"/>
  <c r="AK827" i="5"/>
  <c r="AK819" i="5"/>
  <c r="AK811" i="5"/>
  <c r="AK803" i="5"/>
  <c r="AK795" i="5"/>
  <c r="AK787" i="5"/>
  <c r="AK779" i="5"/>
  <c r="AK771" i="5"/>
  <c r="AK763" i="5"/>
  <c r="AK755" i="5"/>
  <c r="AK747" i="5"/>
  <c r="AK739" i="5"/>
  <c r="AK731" i="5"/>
  <c r="AK723" i="5"/>
  <c r="AK715" i="5"/>
  <c r="AK707" i="5"/>
  <c r="AK699" i="5"/>
  <c r="AK691" i="5"/>
  <c r="AK683" i="5"/>
  <c r="AK675" i="5"/>
  <c r="AK667" i="5"/>
  <c r="AK659" i="5"/>
  <c r="AK651" i="5"/>
  <c r="AK643" i="5"/>
  <c r="AK635" i="5"/>
  <c r="AK627" i="5"/>
  <c r="AK619" i="5"/>
  <c r="AK611" i="5"/>
  <c r="AK603" i="5"/>
  <c r="AK595" i="5"/>
  <c r="AK587" i="5"/>
  <c r="AK579" i="5"/>
  <c r="AK571" i="5"/>
  <c r="AK563" i="5"/>
  <c r="AK555" i="5"/>
  <c r="AK547" i="5"/>
  <c r="AK539" i="5"/>
  <c r="AK531" i="5"/>
  <c r="AK523" i="5"/>
  <c r="AK515" i="5"/>
  <c r="AK507" i="5"/>
  <c r="AK499" i="5"/>
  <c r="AK491" i="5"/>
  <c r="AK483" i="5"/>
  <c r="AK475" i="5"/>
  <c r="AK467" i="5"/>
  <c r="AK459" i="5"/>
  <c r="AK451" i="5"/>
  <c r="AK443" i="5"/>
  <c r="AK435" i="5"/>
  <c r="AK427" i="5"/>
  <c r="AK419" i="5"/>
  <c r="AK411" i="5"/>
  <c r="AK403" i="5"/>
  <c r="AK395" i="5"/>
  <c r="AK387" i="5"/>
  <c r="AK379" i="5"/>
  <c r="AK371" i="5"/>
  <c r="AK363" i="5"/>
  <c r="AK355" i="5"/>
  <c r="AK347" i="5"/>
  <c r="AK339" i="5"/>
  <c r="AK331" i="5"/>
  <c r="AK323" i="5"/>
  <c r="AK315" i="5"/>
  <c r="AK307" i="5"/>
  <c r="AK299" i="5"/>
  <c r="AK291" i="5"/>
  <c r="AK283" i="5"/>
  <c r="AK275" i="5"/>
  <c r="AK267" i="5"/>
  <c r="AK259" i="5"/>
  <c r="AK251" i="5"/>
  <c r="AK243" i="5"/>
  <c r="AK235" i="5"/>
  <c r="AK227" i="5"/>
  <c r="AK219" i="5"/>
  <c r="AK211" i="5"/>
  <c r="AK203" i="5"/>
  <c r="AK195" i="5"/>
  <c r="AK187" i="5"/>
  <c r="AK179" i="5"/>
  <c r="AK171" i="5"/>
  <c r="AK163" i="5"/>
  <c r="AK155" i="5"/>
  <c r="AK147" i="5"/>
  <c r="AK139" i="5"/>
  <c r="AK131" i="5"/>
  <c r="AK123" i="5"/>
  <c r="AK115" i="5"/>
  <c r="AK107" i="5"/>
  <c r="AK99" i="5"/>
  <c r="AK91" i="5"/>
  <c r="AK83" i="5"/>
  <c r="AK75" i="5"/>
  <c r="AK67" i="5"/>
  <c r="AK59" i="5"/>
  <c r="AK51" i="5"/>
  <c r="AK43" i="5"/>
  <c r="AK35" i="5"/>
  <c r="AK27" i="5"/>
  <c r="AK19" i="5"/>
  <c r="AK11" i="5"/>
  <c r="AK938" i="5"/>
  <c r="AK927" i="5"/>
  <c r="AK913" i="5"/>
  <c r="AK900" i="5"/>
  <c r="AK888" i="5"/>
  <c r="AK874" i="5"/>
  <c r="AK863" i="5"/>
  <c r="AK849" i="5"/>
  <c r="AK836" i="5"/>
  <c r="AK824" i="5"/>
  <c r="AK810" i="5"/>
  <c r="AK799" i="5"/>
  <c r="AK785" i="5"/>
  <c r="AK772" i="5"/>
  <c r="AK760" i="5"/>
  <c r="AK746" i="5"/>
  <c r="AK735" i="5"/>
  <c r="AK721" i="5"/>
  <c r="AK708" i="5"/>
  <c r="AK696" i="5"/>
  <c r="AK682" i="5"/>
  <c r="AK671" i="5"/>
  <c r="AK657" i="5"/>
  <c r="AK644" i="5"/>
  <c r="AK632" i="5"/>
  <c r="AK618" i="5"/>
  <c r="AK607" i="5"/>
  <c r="AK593" i="5"/>
  <c r="AK580" i="5"/>
  <c r="AK568" i="5"/>
  <c r="AK554" i="5"/>
  <c r="AK543" i="5"/>
  <c r="AK529" i="5"/>
  <c r="AK516" i="5"/>
  <c r="AK504" i="5"/>
  <c r="AK490" i="5"/>
  <c r="AK479" i="5"/>
  <c r="AK465" i="5"/>
  <c r="AK452" i="5"/>
  <c r="AK440" i="5"/>
  <c r="AK426" i="5"/>
  <c r="AK415" i="5"/>
  <c r="AK401" i="5"/>
  <c r="AK388" i="5"/>
  <c r="AK376" i="5"/>
  <c r="AK362" i="5"/>
  <c r="AK351" i="5"/>
  <c r="AK337" i="5"/>
  <c r="AK324" i="5"/>
  <c r="AK312" i="5"/>
  <c r="AK298" i="5"/>
  <c r="AK287" i="5"/>
  <c r="AK273" i="5"/>
  <c r="AK260" i="5"/>
  <c r="AK248" i="5"/>
  <c r="AK234" i="5"/>
  <c r="AK223" i="5"/>
  <c r="AK209" i="5"/>
  <c r="AK196" i="5"/>
  <c r="AK184" i="5"/>
  <c r="AK170" i="5"/>
  <c r="AK159" i="5"/>
  <c r="AK145" i="5"/>
  <c r="AK132" i="5"/>
  <c r="AK120" i="5"/>
  <c r="AK106" i="5"/>
  <c r="AK95" i="5"/>
  <c r="AK81" i="5"/>
  <c r="AK68" i="5"/>
  <c r="AK56" i="5"/>
  <c r="AK42" i="5"/>
  <c r="AK31" i="5"/>
  <c r="AK17" i="5"/>
  <c r="AK937" i="5"/>
  <c r="AK924" i="5"/>
  <c r="AK912" i="5"/>
  <c r="AK898" i="5"/>
  <c r="AK887" i="5"/>
  <c r="AK873" i="5"/>
  <c r="AK860" i="5"/>
  <c r="AK848" i="5"/>
  <c r="AK834" i="5"/>
  <c r="AK823" i="5"/>
  <c r="AK809" i="5"/>
  <c r="AK796" i="5"/>
  <c r="AK784" i="5"/>
  <c r="AK770" i="5"/>
  <c r="AK759" i="5"/>
  <c r="AK745" i="5"/>
  <c r="AK732" i="5"/>
  <c r="AK720" i="5"/>
  <c r="AK706" i="5"/>
  <c r="AK695" i="5"/>
  <c r="AK681" i="5"/>
  <c r="AK668" i="5"/>
  <c r="AK656" i="5"/>
  <c r="AK642" i="5"/>
  <c r="AK631" i="5"/>
  <c r="AK617" i="5"/>
  <c r="AK604" i="5"/>
  <c r="AK592" i="5"/>
  <c r="AK578" i="5"/>
  <c r="AK567" i="5"/>
  <c r="AK553" i="5"/>
  <c r="AK540" i="5"/>
  <c r="AK528" i="5"/>
  <c r="AK514" i="5"/>
  <c r="AK503" i="5"/>
  <c r="AK489" i="5"/>
  <c r="AK476" i="5"/>
  <c r="AK464" i="5"/>
  <c r="AK450" i="5"/>
  <c r="AK439" i="5"/>
  <c r="AK425" i="5"/>
  <c r="AK412" i="5"/>
  <c r="AK400" i="5"/>
  <c r="AK386" i="5"/>
  <c r="AK375" i="5"/>
  <c r="AK361" i="5"/>
  <c r="AK348" i="5"/>
  <c r="AK336" i="5"/>
  <c r="AK322" i="5"/>
  <c r="AK311" i="5"/>
  <c r="AK297" i="5"/>
  <c r="AK284" i="5"/>
  <c r="AK272" i="5"/>
  <c r="AK258" i="5"/>
  <c r="AK247" i="5"/>
  <c r="AK233" i="5"/>
  <c r="AK220" i="5"/>
  <c r="AK208" i="5"/>
  <c r="AK194" i="5"/>
  <c r="AK183" i="5"/>
  <c r="AK169" i="5"/>
  <c r="AK156" i="5"/>
  <c r="AK144" i="5"/>
  <c r="AK130" i="5"/>
  <c r="AK119" i="5"/>
  <c r="AK105" i="5"/>
  <c r="AK92" i="5"/>
  <c r="AK80" i="5"/>
  <c r="AK66" i="5"/>
  <c r="AK55" i="5"/>
  <c r="AK41" i="5"/>
  <c r="AK28" i="5"/>
  <c r="AK16" i="5"/>
  <c r="AK948" i="5"/>
  <c r="AK936" i="5"/>
  <c r="AK922" i="5"/>
  <c r="AK911" i="5"/>
  <c r="AK897" i="5"/>
  <c r="AK884" i="5"/>
  <c r="AK872" i="5"/>
  <c r="AK858" i="5"/>
  <c r="AK847" i="5"/>
  <c r="AK833" i="5"/>
  <c r="AK820" i="5"/>
  <c r="AK808" i="5"/>
  <c r="AK794" i="5"/>
  <c r="AK783" i="5"/>
  <c r="AK769" i="5"/>
  <c r="AK756" i="5"/>
  <c r="AK744" i="5"/>
  <c r="AK730" i="5"/>
  <c r="AK719" i="5"/>
  <c r="AK705" i="5"/>
  <c r="AK692" i="5"/>
  <c r="AK680" i="5"/>
  <c r="AK666" i="5"/>
  <c r="AK655" i="5"/>
  <c r="AK641" i="5"/>
  <c r="AK628" i="5"/>
  <c r="AK616" i="5"/>
  <c r="AK602" i="5"/>
  <c r="AK591" i="5"/>
  <c r="AK577" i="5"/>
  <c r="AK564" i="5"/>
  <c r="AK552" i="5"/>
  <c r="AK538" i="5"/>
  <c r="AK527" i="5"/>
  <c r="AK513" i="5"/>
  <c r="AK500" i="5"/>
  <c r="AK488" i="5"/>
  <c r="AK474" i="5"/>
  <c r="AK463" i="5"/>
  <c r="AK449" i="5"/>
  <c r="AK436" i="5"/>
  <c r="AK424" i="5"/>
  <c r="AK410" i="5"/>
  <c r="AK399" i="5"/>
  <c r="AK385" i="5"/>
  <c r="AK372" i="5"/>
  <c r="AK360" i="5"/>
  <c r="AK346" i="5"/>
  <c r="AK335" i="5"/>
  <c r="AK321" i="5"/>
  <c r="AK308" i="5"/>
  <c r="AK296" i="5"/>
  <c r="AK282" i="5"/>
  <c r="AK271" i="5"/>
  <c r="AK257" i="5"/>
  <c r="AK244" i="5"/>
  <c r="AK232" i="5"/>
  <c r="AK218" i="5"/>
  <c r="AK207" i="5"/>
  <c r="AK193" i="5"/>
  <c r="AK180" i="5"/>
  <c r="AK168" i="5"/>
  <c r="AK154" i="5"/>
  <c r="AK143" i="5"/>
  <c r="AK129" i="5"/>
  <c r="AK116" i="5"/>
  <c r="AK104" i="5"/>
  <c r="AK90" i="5"/>
  <c r="AK79" i="5"/>
  <c r="AK65" i="5"/>
  <c r="AK52" i="5"/>
  <c r="AK40" i="5"/>
  <c r="AK26" i="5"/>
  <c r="AK15" i="5"/>
  <c r="AK946" i="5"/>
  <c r="AK935" i="5"/>
  <c r="AK921" i="5"/>
  <c r="AK908" i="5"/>
  <c r="AK896" i="5"/>
  <c r="AK882" i="5"/>
  <c r="AK871" i="5"/>
  <c r="AK857" i="5"/>
  <c r="AK844" i="5"/>
  <c r="AK832" i="5"/>
  <c r="AK818" i="5"/>
  <c r="AK807" i="5"/>
  <c r="AK793" i="5"/>
  <c r="AK780" i="5"/>
  <c r="AK768" i="5"/>
  <c r="AK754" i="5"/>
  <c r="AK743" i="5"/>
  <c r="AK729" i="5"/>
  <c r="AK716" i="5"/>
  <c r="AK704" i="5"/>
  <c r="AK690" i="5"/>
  <c r="AK679" i="5"/>
  <c r="AK665" i="5"/>
  <c r="AK652" i="5"/>
  <c r="AK640" i="5"/>
  <c r="AK626" i="5"/>
  <c r="AK615" i="5"/>
  <c r="AK601" i="5"/>
  <c r="AK588" i="5"/>
  <c r="AK576" i="5"/>
  <c r="AK562" i="5"/>
  <c r="AK551" i="5"/>
  <c r="AK537" i="5"/>
  <c r="AK524" i="5"/>
  <c r="AK512" i="5"/>
  <c r="AK498" i="5"/>
  <c r="AK487" i="5"/>
  <c r="AK473" i="5"/>
  <c r="AK460" i="5"/>
  <c r="AK448" i="5"/>
  <c r="AK434" i="5"/>
  <c r="AK423" i="5"/>
  <c r="AK409" i="5"/>
  <c r="AK396" i="5"/>
  <c r="AK384" i="5"/>
  <c r="AK370" i="5"/>
  <c r="AK359" i="5"/>
  <c r="AK345" i="5"/>
  <c r="AK332" i="5"/>
  <c r="AK320" i="5"/>
  <c r="AK306" i="5"/>
  <c r="AK295" i="5"/>
  <c r="AK281" i="5"/>
  <c r="AK268" i="5"/>
  <c r="AK256" i="5"/>
  <c r="AK242" i="5"/>
  <c r="AK231" i="5"/>
  <c r="AK217" i="5"/>
  <c r="AK204" i="5"/>
  <c r="AK192" i="5"/>
  <c r="AK178" i="5"/>
  <c r="AK167" i="5"/>
  <c r="AK153" i="5"/>
  <c r="AK140" i="5"/>
  <c r="AK128" i="5"/>
  <c r="AK114" i="5"/>
  <c r="AK103" i="5"/>
  <c r="AK89" i="5"/>
  <c r="AK76" i="5"/>
  <c r="AK64" i="5"/>
  <c r="AK50" i="5"/>
  <c r="AK39" i="5"/>
  <c r="AK25" i="5"/>
  <c r="AK12" i="5"/>
  <c r="AK945" i="5"/>
  <c r="AK932" i="5"/>
  <c r="AK920" i="5"/>
  <c r="AK906" i="5"/>
  <c r="AK895" i="5"/>
  <c r="AK881" i="5"/>
  <c r="AK868" i="5"/>
  <c r="AK856" i="5"/>
  <c r="AK842" i="5"/>
  <c r="AK831" i="5"/>
  <c r="AK817" i="5"/>
  <c r="AK804" i="5"/>
  <c r="AK792" i="5"/>
  <c r="AK778" i="5"/>
  <c r="AK767" i="5"/>
  <c r="AK753" i="5"/>
  <c r="AK740" i="5"/>
  <c r="AK728" i="5"/>
  <c r="AK714" i="5"/>
  <c r="AK703" i="5"/>
  <c r="AK689" i="5"/>
  <c r="AK676" i="5"/>
  <c r="AK664" i="5"/>
  <c r="AK650" i="5"/>
  <c r="AK639" i="5"/>
  <c r="AK625" i="5"/>
  <c r="AK612" i="5"/>
  <c r="AK600" i="5"/>
  <c r="AK586" i="5"/>
  <c r="AK575" i="5"/>
  <c r="AK561" i="5"/>
  <c r="AK548" i="5"/>
  <c r="AK536" i="5"/>
  <c r="AK522" i="5"/>
  <c r="AK511" i="5"/>
  <c r="AK497" i="5"/>
  <c r="AK484" i="5"/>
  <c r="AK472" i="5"/>
  <c r="AK458" i="5"/>
  <c r="AK447" i="5"/>
  <c r="AK433" i="5"/>
  <c r="AK420" i="5"/>
  <c r="AK408" i="5"/>
  <c r="AK394" i="5"/>
  <c r="AK383" i="5"/>
  <c r="AK369" i="5"/>
  <c r="AK356" i="5"/>
  <c r="AK344" i="5"/>
  <c r="AK330" i="5"/>
  <c r="AK319" i="5"/>
  <c r="AK305" i="5"/>
  <c r="AK292" i="5"/>
  <c r="AK280" i="5"/>
  <c r="AK266" i="5"/>
  <c r="AK255" i="5"/>
  <c r="AK241" i="5"/>
  <c r="AK228" i="5"/>
  <c r="AK216" i="5"/>
  <c r="AK202" i="5"/>
  <c r="AK191" i="5"/>
  <c r="AK177" i="5"/>
  <c r="AK164" i="5"/>
  <c r="AK152" i="5"/>
  <c r="AK138" i="5"/>
  <c r="AK127" i="5"/>
  <c r="AK113" i="5"/>
  <c r="AK100" i="5"/>
  <c r="AK88" i="5"/>
  <c r="AK74" i="5"/>
  <c r="AK63" i="5"/>
  <c r="AK49" i="5"/>
  <c r="AK36" i="5"/>
  <c r="AK24" i="5"/>
  <c r="AK10" i="5"/>
  <c r="AK944" i="5"/>
  <c r="AK930" i="5"/>
  <c r="AK919" i="5"/>
  <c r="AK905" i="5"/>
  <c r="AK892" i="5"/>
  <c r="AK880" i="5"/>
  <c r="AK866" i="5"/>
  <c r="AK855" i="5"/>
  <c r="AK841" i="5"/>
  <c r="AK828" i="5"/>
  <c r="AK816" i="5"/>
  <c r="AK802" i="5"/>
  <c r="AK791" i="5"/>
  <c r="AK777" i="5"/>
  <c r="AK764" i="5"/>
  <c r="AK752" i="5"/>
  <c r="AK738" i="5"/>
  <c r="AK727" i="5"/>
  <c r="AK713" i="5"/>
  <c r="AK700" i="5"/>
  <c r="AK688" i="5"/>
  <c r="AK674" i="5"/>
  <c r="AK663" i="5"/>
  <c r="AK649" i="5"/>
  <c r="AK636" i="5"/>
  <c r="AK624" i="5"/>
  <c r="AK610" i="5"/>
  <c r="AK599" i="5"/>
  <c r="AK585" i="5"/>
  <c r="AK572" i="5"/>
  <c r="AK560" i="5"/>
  <c r="AK546" i="5"/>
  <c r="AK535" i="5"/>
  <c r="AK521" i="5"/>
  <c r="AK508" i="5"/>
  <c r="AK496" i="5"/>
  <c r="AK482" i="5"/>
  <c r="AK471" i="5"/>
  <c r="AK457" i="5"/>
  <c r="AK444" i="5"/>
  <c r="AK432" i="5"/>
  <c r="AK418" i="5"/>
  <c r="AK407" i="5"/>
  <c r="AK393" i="5"/>
  <c r="AK380" i="5"/>
  <c r="AK368" i="5"/>
  <c r="AK354" i="5"/>
  <c r="AK343" i="5"/>
  <c r="AK329" i="5"/>
  <c r="AK316" i="5"/>
  <c r="AK304" i="5"/>
  <c r="AK290" i="5"/>
  <c r="AK279" i="5"/>
  <c r="AK265" i="5"/>
  <c r="AK252" i="5"/>
  <c r="AK240" i="5"/>
  <c r="AK226" i="5"/>
  <c r="AK215" i="5"/>
  <c r="AK201" i="5"/>
  <c r="AK188" i="5"/>
  <c r="AK176" i="5"/>
  <c r="AK162" i="5"/>
  <c r="AK151" i="5"/>
  <c r="AK137" i="5"/>
  <c r="AK124" i="5"/>
  <c r="AK112" i="5"/>
  <c r="AK98" i="5"/>
  <c r="AK87" i="5"/>
  <c r="AK73" i="5"/>
  <c r="AK60" i="5"/>
  <c r="AK48" i="5"/>
  <c r="AK34" i="5"/>
  <c r="AK23" i="5"/>
  <c r="AK9" i="5"/>
  <c r="AK914" i="5"/>
  <c r="AK864" i="5"/>
  <c r="AK812" i="5"/>
  <c r="AK761" i="5"/>
  <c r="AK711" i="5"/>
  <c r="AK658" i="5"/>
  <c r="AK608" i="5"/>
  <c r="AK556" i="5"/>
  <c r="AK505" i="5"/>
  <c r="AK455" i="5"/>
  <c r="AK402" i="5"/>
  <c r="AK352" i="5"/>
  <c r="AK300" i="5"/>
  <c r="AK249" i="5"/>
  <c r="AK199" i="5"/>
  <c r="AK146" i="5"/>
  <c r="AK96" i="5"/>
  <c r="AK44" i="5"/>
  <c r="AK904" i="5"/>
  <c r="AK852" i="5"/>
  <c r="AK801" i="5"/>
  <c r="AK751" i="5"/>
  <c r="AK698" i="5"/>
  <c r="AK648" i="5"/>
  <c r="AK596" i="5"/>
  <c r="AK545" i="5"/>
  <c r="AK495" i="5"/>
  <c r="AK442" i="5"/>
  <c r="AK392" i="5"/>
  <c r="AK340" i="5"/>
  <c r="AK289" i="5"/>
  <c r="AK239" i="5"/>
  <c r="AK186" i="5"/>
  <c r="AK136" i="5"/>
  <c r="AK84" i="5"/>
  <c r="AK33" i="5"/>
  <c r="AK903" i="5"/>
  <c r="AK850" i="5"/>
  <c r="AK800" i="5"/>
  <c r="AK748" i="5"/>
  <c r="AK697" i="5"/>
  <c r="AK647" i="5"/>
  <c r="AK594" i="5"/>
  <c r="AK544" i="5"/>
  <c r="AK492" i="5"/>
  <c r="AK441" i="5"/>
  <c r="AK391" i="5"/>
  <c r="AK338" i="5"/>
  <c r="AK288" i="5"/>
  <c r="AK236" i="5"/>
  <c r="AK185" i="5"/>
  <c r="AK135" i="5"/>
  <c r="AK82" i="5"/>
  <c r="AK32" i="5"/>
  <c r="AK943" i="5"/>
  <c r="AK890" i="5"/>
  <c r="AK840" i="5"/>
  <c r="AK788" i="5"/>
  <c r="AK737" i="5"/>
  <c r="AK687" i="5"/>
  <c r="AK634" i="5"/>
  <c r="AK584" i="5"/>
  <c r="AK532" i="5"/>
  <c r="AK481" i="5"/>
  <c r="AK431" i="5"/>
  <c r="AK378" i="5"/>
  <c r="AK328" i="5"/>
  <c r="AK276" i="5"/>
  <c r="AK225" i="5"/>
  <c r="AK175" i="5"/>
  <c r="AK122" i="5"/>
  <c r="AK72" i="5"/>
  <c r="AK20" i="5"/>
  <c r="AK940" i="5"/>
  <c r="AK889" i="5"/>
  <c r="AK839" i="5"/>
  <c r="AK786" i="5"/>
  <c r="AK736" i="5"/>
  <c r="AK684" i="5"/>
  <c r="AK633" i="5"/>
  <c r="AK583" i="5"/>
  <c r="AK530" i="5"/>
  <c r="AK480" i="5"/>
  <c r="AK428" i="5"/>
  <c r="AK377" i="5"/>
  <c r="AK327" i="5"/>
  <c r="AK274" i="5"/>
  <c r="AK224" i="5"/>
  <c r="AK172" i="5"/>
  <c r="AK121" i="5"/>
  <c r="AK71" i="5"/>
  <c r="AK18" i="5"/>
  <c r="AK929" i="5"/>
  <c r="AK879" i="5"/>
  <c r="AK826" i="5"/>
  <c r="AK776" i="5"/>
  <c r="AK724" i="5"/>
  <c r="AK673" i="5"/>
  <c r="AK623" i="5"/>
  <c r="AK570" i="5"/>
  <c r="AK520" i="5"/>
  <c r="AK468" i="5"/>
  <c r="AK417" i="5"/>
  <c r="AK367" i="5"/>
  <c r="AK314" i="5"/>
  <c r="AK264" i="5"/>
  <c r="AK212" i="5"/>
  <c r="AK161" i="5"/>
  <c r="AK111" i="5"/>
  <c r="AK58" i="5"/>
  <c r="AK8" i="5"/>
  <c r="AK815" i="5"/>
  <c r="AK609" i="5"/>
  <c r="AK404" i="5"/>
  <c r="AK200" i="5"/>
  <c r="AK775" i="5"/>
  <c r="AK569" i="5"/>
  <c r="AK364" i="5"/>
  <c r="AK160" i="5"/>
  <c r="AK762" i="5"/>
  <c r="AK559" i="5"/>
  <c r="AK353" i="5"/>
  <c r="AK148" i="5"/>
  <c r="AK928" i="5"/>
  <c r="AK722" i="5"/>
  <c r="AK519" i="5"/>
  <c r="AK313" i="5"/>
  <c r="AK108" i="5"/>
  <c r="AK916" i="5"/>
  <c r="AK712" i="5"/>
  <c r="AK506" i="5"/>
  <c r="AK303" i="5"/>
  <c r="AK97" i="5"/>
  <c r="AK876" i="5"/>
  <c r="AK672" i="5"/>
  <c r="AK466" i="5"/>
  <c r="AK263" i="5"/>
  <c r="AK57" i="5"/>
  <c r="AK865" i="5"/>
  <c r="AK660" i="5"/>
  <c r="AK456" i="5"/>
  <c r="AK250" i="5"/>
  <c r="AK47" i="5"/>
  <c r="AK825" i="5"/>
  <c r="AK620" i="5"/>
  <c r="AK416" i="5"/>
  <c r="AK210" i="5"/>
  <c r="AJ943" i="5"/>
  <c r="AJ935" i="5"/>
  <c r="AJ927" i="5"/>
  <c r="AJ919" i="5"/>
  <c r="AJ911" i="5"/>
  <c r="AJ903" i="5"/>
  <c r="AJ895" i="5"/>
  <c r="AJ887" i="5"/>
  <c r="AJ879" i="5"/>
  <c r="AJ871" i="5"/>
  <c r="AJ863" i="5"/>
  <c r="AJ855" i="5"/>
  <c r="AJ847" i="5"/>
  <c r="AJ839" i="5"/>
  <c r="AJ831" i="5"/>
  <c r="AJ823" i="5"/>
  <c r="AJ815" i="5"/>
  <c r="AJ807" i="5"/>
  <c r="AJ799" i="5"/>
  <c r="AJ791" i="5"/>
  <c r="AJ783" i="5"/>
  <c r="AJ775" i="5"/>
  <c r="AJ767" i="5"/>
  <c r="AJ759" i="5"/>
  <c r="AJ950" i="5"/>
  <c r="AJ942" i="5"/>
  <c r="AJ934" i="5"/>
  <c r="AJ926" i="5"/>
  <c r="AJ918" i="5"/>
  <c r="AJ910" i="5"/>
  <c r="AJ902" i="5"/>
  <c r="AJ894" i="5"/>
  <c r="AJ886" i="5"/>
  <c r="AJ878" i="5"/>
  <c r="AJ870" i="5"/>
  <c r="AJ862" i="5"/>
  <c r="AJ854" i="5"/>
  <c r="AJ846" i="5"/>
  <c r="AJ838" i="5"/>
  <c r="AJ830" i="5"/>
  <c r="AJ822" i="5"/>
  <c r="AJ814" i="5"/>
  <c r="AJ806" i="5"/>
  <c r="AJ798" i="5"/>
  <c r="AJ790" i="5"/>
  <c r="AJ782" i="5"/>
  <c r="AJ774" i="5"/>
  <c r="AJ766" i="5"/>
  <c r="AJ758" i="5"/>
  <c r="AJ750" i="5"/>
  <c r="AJ742" i="5"/>
  <c r="AJ734" i="5"/>
  <c r="AJ726" i="5"/>
  <c r="AJ718" i="5"/>
  <c r="AJ710" i="5"/>
  <c r="AJ702" i="5"/>
  <c r="AJ694" i="5"/>
  <c r="AJ686" i="5"/>
  <c r="AJ678" i="5"/>
  <c r="AJ670"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82" i="5"/>
  <c r="AJ374" i="5"/>
  <c r="AJ366" i="5"/>
  <c r="AJ358" i="5"/>
  <c r="AJ350" i="5"/>
  <c r="AJ342" i="5"/>
  <c r="AJ334" i="5"/>
  <c r="AJ326" i="5"/>
  <c r="AJ318" i="5"/>
  <c r="AJ310" i="5"/>
  <c r="AJ302" i="5"/>
  <c r="AJ294" i="5"/>
  <c r="AJ286" i="5"/>
  <c r="AJ278" i="5"/>
  <c r="AJ270" i="5"/>
  <c r="AJ262" i="5"/>
  <c r="AJ254" i="5"/>
  <c r="AJ246" i="5"/>
  <c r="AJ238" i="5"/>
  <c r="AJ230" i="5"/>
  <c r="AJ222" i="5"/>
  <c r="AJ214" i="5"/>
  <c r="AJ206" i="5"/>
  <c r="AJ198" i="5"/>
  <c r="AJ190" i="5"/>
  <c r="AJ182" i="5"/>
  <c r="AJ174" i="5"/>
  <c r="AJ166" i="5"/>
  <c r="AJ158" i="5"/>
  <c r="AJ150" i="5"/>
  <c r="AJ142" i="5"/>
  <c r="AJ134" i="5"/>
  <c r="AJ126" i="5"/>
  <c r="AJ118" i="5"/>
  <c r="AJ110" i="5"/>
  <c r="AJ102" i="5"/>
  <c r="AJ948" i="5"/>
  <c r="AJ940" i="5"/>
  <c r="AJ932" i="5"/>
  <c r="AJ924" i="5"/>
  <c r="AJ916" i="5"/>
  <c r="AJ908" i="5"/>
  <c r="AJ900" i="5"/>
  <c r="AJ892" i="5"/>
  <c r="AJ884" i="5"/>
  <c r="AJ876" i="5"/>
  <c r="AJ868" i="5"/>
  <c r="AJ860" i="5"/>
  <c r="AJ852" i="5"/>
  <c r="AJ844" i="5"/>
  <c r="AJ836" i="5"/>
  <c r="AJ828" i="5"/>
  <c r="AJ820" i="5"/>
  <c r="AJ812" i="5"/>
  <c r="AJ804" i="5"/>
  <c r="AJ796" i="5"/>
  <c r="AJ788" i="5"/>
  <c r="AJ780" i="5"/>
  <c r="AJ772" i="5"/>
  <c r="AJ764" i="5"/>
  <c r="AJ756" i="5"/>
  <c r="AJ748" i="5"/>
  <c r="AJ740" i="5"/>
  <c r="AJ732" i="5"/>
  <c r="AJ724" i="5"/>
  <c r="AJ716" i="5"/>
  <c r="AJ708" i="5"/>
  <c r="AJ700" i="5"/>
  <c r="AJ692" i="5"/>
  <c r="AJ684" i="5"/>
  <c r="AJ676" i="5"/>
  <c r="AJ668"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72" i="5"/>
  <c r="AJ364" i="5"/>
  <c r="AJ356" i="5"/>
  <c r="AJ348" i="5"/>
  <c r="AJ340" i="5"/>
  <c r="AJ332" i="5"/>
  <c r="AJ324" i="5"/>
  <c r="AJ316" i="5"/>
  <c r="AJ308" i="5"/>
  <c r="AJ300" i="5"/>
  <c r="AJ292" i="5"/>
  <c r="AJ284" i="5"/>
  <c r="AJ276" i="5"/>
  <c r="AJ268" i="5"/>
  <c r="AJ260" i="5"/>
  <c r="AJ252" i="5"/>
  <c r="AJ244" i="5"/>
  <c r="AJ236" i="5"/>
  <c r="AJ228" i="5"/>
  <c r="AJ220" i="5"/>
  <c r="AJ212" i="5"/>
  <c r="AJ204" i="5"/>
  <c r="AJ196" i="5"/>
  <c r="AJ188" i="5"/>
  <c r="AJ180" i="5"/>
  <c r="AJ172" i="5"/>
  <c r="AJ164" i="5"/>
  <c r="AJ156" i="5"/>
  <c r="AJ148" i="5"/>
  <c r="AJ140" i="5"/>
  <c r="AJ132" i="5"/>
  <c r="AJ124" i="5"/>
  <c r="AJ116" i="5"/>
  <c r="AJ108" i="5"/>
  <c r="AJ949" i="5"/>
  <c r="AJ937" i="5"/>
  <c r="AJ923" i="5"/>
  <c r="AJ912" i="5"/>
  <c r="AJ898" i="5"/>
  <c r="AJ885" i="5"/>
  <c r="AJ873" i="5"/>
  <c r="AJ859" i="5"/>
  <c r="AJ848" i="5"/>
  <c r="AJ834" i="5"/>
  <c r="AJ821" i="5"/>
  <c r="AJ809" i="5"/>
  <c r="AJ795" i="5"/>
  <c r="AJ784" i="5"/>
  <c r="AJ770" i="5"/>
  <c r="AJ757" i="5"/>
  <c r="AJ746" i="5"/>
  <c r="AJ736" i="5"/>
  <c r="AJ725" i="5"/>
  <c r="AJ714" i="5"/>
  <c r="AJ704" i="5"/>
  <c r="AJ693" i="5"/>
  <c r="AJ682" i="5"/>
  <c r="AJ672" i="5"/>
  <c r="AJ661" i="5"/>
  <c r="AJ650" i="5"/>
  <c r="AJ640" i="5"/>
  <c r="AJ629" i="5"/>
  <c r="AJ618" i="5"/>
  <c r="AJ608" i="5"/>
  <c r="AJ597" i="5"/>
  <c r="AJ586" i="5"/>
  <c r="AJ576" i="5"/>
  <c r="AJ565" i="5"/>
  <c r="AJ554" i="5"/>
  <c r="AJ544" i="5"/>
  <c r="AJ533" i="5"/>
  <c r="AJ522" i="5"/>
  <c r="AJ512" i="5"/>
  <c r="AJ501" i="5"/>
  <c r="AJ490" i="5"/>
  <c r="AJ480" i="5"/>
  <c r="AJ469" i="5"/>
  <c r="AJ458" i="5"/>
  <c r="AJ448" i="5"/>
  <c r="AJ437" i="5"/>
  <c r="AJ426" i="5"/>
  <c r="AJ416" i="5"/>
  <c r="AJ405" i="5"/>
  <c r="AJ394" i="5"/>
  <c r="AJ384" i="5"/>
  <c r="AJ373" i="5"/>
  <c r="AJ362" i="5"/>
  <c r="AJ352" i="5"/>
  <c r="AJ341" i="5"/>
  <c r="AJ330" i="5"/>
  <c r="AJ320" i="5"/>
  <c r="AJ309" i="5"/>
  <c r="AJ298" i="5"/>
  <c r="AJ288" i="5"/>
  <c r="AJ277" i="5"/>
  <c r="AJ266" i="5"/>
  <c r="AJ256" i="5"/>
  <c r="AJ245" i="5"/>
  <c r="AJ234" i="5"/>
  <c r="AJ224" i="5"/>
  <c r="AJ213" i="5"/>
  <c r="AJ202" i="5"/>
  <c r="AJ192" i="5"/>
  <c r="AJ181" i="5"/>
  <c r="AJ170" i="5"/>
  <c r="AJ160" i="5"/>
  <c r="AJ149" i="5"/>
  <c r="AJ138" i="5"/>
  <c r="AJ128" i="5"/>
  <c r="AJ117" i="5"/>
  <c r="AJ106" i="5"/>
  <c r="AJ97" i="5"/>
  <c r="AJ89" i="5"/>
  <c r="AJ81" i="5"/>
  <c r="AJ73" i="5"/>
  <c r="AJ65" i="5"/>
  <c r="AJ57" i="5"/>
  <c r="AJ49" i="5"/>
  <c r="AJ41" i="5"/>
  <c r="AJ33" i="5"/>
  <c r="AJ25" i="5"/>
  <c r="AJ17" i="5"/>
  <c r="AJ9" i="5"/>
  <c r="AJ947" i="5"/>
  <c r="AJ936" i="5"/>
  <c r="AJ922" i="5"/>
  <c r="AJ909" i="5"/>
  <c r="AJ897" i="5"/>
  <c r="AJ883" i="5"/>
  <c r="AJ872" i="5"/>
  <c r="AJ858" i="5"/>
  <c r="AJ845" i="5"/>
  <c r="AJ833" i="5"/>
  <c r="AJ819" i="5"/>
  <c r="AJ808" i="5"/>
  <c r="AJ794" i="5"/>
  <c r="AJ781" i="5"/>
  <c r="AJ769" i="5"/>
  <c r="AJ755" i="5"/>
  <c r="AJ745" i="5"/>
  <c r="AJ735" i="5"/>
  <c r="AJ723" i="5"/>
  <c r="AJ713" i="5"/>
  <c r="AJ703" i="5"/>
  <c r="AJ691" i="5"/>
  <c r="AJ681" i="5"/>
  <c r="AJ671" i="5"/>
  <c r="AJ659" i="5"/>
  <c r="AJ649" i="5"/>
  <c r="AJ639" i="5"/>
  <c r="AJ627" i="5"/>
  <c r="AJ617" i="5"/>
  <c r="AJ607" i="5"/>
  <c r="AJ595" i="5"/>
  <c r="AJ585" i="5"/>
  <c r="AJ575" i="5"/>
  <c r="AJ563" i="5"/>
  <c r="AJ553" i="5"/>
  <c r="AJ543" i="5"/>
  <c r="AJ531" i="5"/>
  <c r="AJ521" i="5"/>
  <c r="AJ511" i="5"/>
  <c r="AJ499" i="5"/>
  <c r="AJ489" i="5"/>
  <c r="AJ479" i="5"/>
  <c r="AJ467" i="5"/>
  <c r="AJ457" i="5"/>
  <c r="AJ447" i="5"/>
  <c r="AJ435" i="5"/>
  <c r="AJ425" i="5"/>
  <c r="AJ415" i="5"/>
  <c r="AJ403" i="5"/>
  <c r="AJ393" i="5"/>
  <c r="AJ383" i="5"/>
  <c r="AJ371" i="5"/>
  <c r="AJ361" i="5"/>
  <c r="AJ351" i="5"/>
  <c r="AJ339" i="5"/>
  <c r="AJ329" i="5"/>
  <c r="AJ319" i="5"/>
  <c r="AJ307" i="5"/>
  <c r="AJ297" i="5"/>
  <c r="AJ287" i="5"/>
  <c r="AJ275" i="5"/>
  <c r="AJ265" i="5"/>
  <c r="AJ255" i="5"/>
  <c r="AJ243" i="5"/>
  <c r="AJ233" i="5"/>
  <c r="AJ223" i="5"/>
  <c r="AJ211" i="5"/>
  <c r="AJ201" i="5"/>
  <c r="AJ191" i="5"/>
  <c r="AJ179" i="5"/>
  <c r="AJ169" i="5"/>
  <c r="AJ159" i="5"/>
  <c r="AJ147" i="5"/>
  <c r="AJ137" i="5"/>
  <c r="AJ127" i="5"/>
  <c r="AJ115" i="5"/>
  <c r="AJ105" i="5"/>
  <c r="AJ96" i="5"/>
  <c r="AJ88" i="5"/>
  <c r="AJ80" i="5"/>
  <c r="AJ72" i="5"/>
  <c r="AJ64" i="5"/>
  <c r="AJ56" i="5"/>
  <c r="AJ48" i="5"/>
  <c r="AJ40" i="5"/>
  <c r="AJ32" i="5"/>
  <c r="AJ24" i="5"/>
  <c r="AJ16" i="5"/>
  <c r="AJ8" i="5"/>
  <c r="AJ946" i="5"/>
  <c r="AJ933" i="5"/>
  <c r="AJ921" i="5"/>
  <c r="AJ907" i="5"/>
  <c r="AJ896" i="5"/>
  <c r="AJ882" i="5"/>
  <c r="AJ869" i="5"/>
  <c r="AJ857" i="5"/>
  <c r="AJ843" i="5"/>
  <c r="AJ832" i="5"/>
  <c r="AJ818" i="5"/>
  <c r="AJ805" i="5"/>
  <c r="AJ793" i="5"/>
  <c r="AJ779" i="5"/>
  <c r="AJ768" i="5"/>
  <c r="AJ754" i="5"/>
  <c r="AJ744" i="5"/>
  <c r="AJ733" i="5"/>
  <c r="AJ722" i="5"/>
  <c r="AJ712" i="5"/>
  <c r="AJ701" i="5"/>
  <c r="AJ690" i="5"/>
  <c r="AJ680" i="5"/>
  <c r="AJ669" i="5"/>
  <c r="AJ658" i="5"/>
  <c r="AJ648" i="5"/>
  <c r="AJ637" i="5"/>
  <c r="AJ626" i="5"/>
  <c r="AJ616" i="5"/>
  <c r="AJ605" i="5"/>
  <c r="AJ594" i="5"/>
  <c r="AJ584" i="5"/>
  <c r="AJ573" i="5"/>
  <c r="AJ562" i="5"/>
  <c r="AJ552" i="5"/>
  <c r="AJ541" i="5"/>
  <c r="AJ530" i="5"/>
  <c r="AJ520" i="5"/>
  <c r="AJ509" i="5"/>
  <c r="AJ498" i="5"/>
  <c r="AJ488" i="5"/>
  <c r="AJ477" i="5"/>
  <c r="AJ466" i="5"/>
  <c r="AJ456" i="5"/>
  <c r="AJ445" i="5"/>
  <c r="AJ434" i="5"/>
  <c r="AJ424" i="5"/>
  <c r="AJ413" i="5"/>
  <c r="AJ402" i="5"/>
  <c r="AJ392" i="5"/>
  <c r="AJ381" i="5"/>
  <c r="AJ370" i="5"/>
  <c r="AJ360" i="5"/>
  <c r="AJ349" i="5"/>
  <c r="AJ338" i="5"/>
  <c r="AJ328" i="5"/>
  <c r="AJ317" i="5"/>
  <c r="AJ306" i="5"/>
  <c r="AJ296" i="5"/>
  <c r="AJ285" i="5"/>
  <c r="AJ274" i="5"/>
  <c r="AJ264" i="5"/>
  <c r="AJ253" i="5"/>
  <c r="AJ242" i="5"/>
  <c r="AJ232" i="5"/>
  <c r="AJ221" i="5"/>
  <c r="AJ210" i="5"/>
  <c r="AJ200" i="5"/>
  <c r="AJ189" i="5"/>
  <c r="AJ178" i="5"/>
  <c r="AJ168" i="5"/>
  <c r="AJ157" i="5"/>
  <c r="AJ146" i="5"/>
  <c r="AJ136" i="5"/>
  <c r="AJ125" i="5"/>
  <c r="AJ114" i="5"/>
  <c r="AJ104" i="5"/>
  <c r="AJ95" i="5"/>
  <c r="AJ87" i="5"/>
  <c r="AJ79" i="5"/>
  <c r="AJ71" i="5"/>
  <c r="AJ63" i="5"/>
  <c r="AJ55" i="5"/>
  <c r="AJ47" i="5"/>
  <c r="AJ39" i="5"/>
  <c r="AJ31" i="5"/>
  <c r="AJ23" i="5"/>
  <c r="AJ15" i="5"/>
  <c r="AJ945" i="5"/>
  <c r="AJ931" i="5"/>
  <c r="AJ920" i="5"/>
  <c r="AJ906" i="5"/>
  <c r="AJ893" i="5"/>
  <c r="AJ881" i="5"/>
  <c r="AJ867" i="5"/>
  <c r="AJ856" i="5"/>
  <c r="AJ842" i="5"/>
  <c r="AJ829" i="5"/>
  <c r="AJ817" i="5"/>
  <c r="AJ803" i="5"/>
  <c r="AJ792" i="5"/>
  <c r="AJ778" i="5"/>
  <c r="AJ765" i="5"/>
  <c r="AJ753" i="5"/>
  <c r="AJ743" i="5"/>
  <c r="AJ731" i="5"/>
  <c r="AJ721" i="5"/>
  <c r="AJ711" i="5"/>
  <c r="AJ699" i="5"/>
  <c r="AJ689" i="5"/>
  <c r="AJ679" i="5"/>
  <c r="AJ667" i="5"/>
  <c r="AJ657" i="5"/>
  <c r="AJ647" i="5"/>
  <c r="AJ635" i="5"/>
  <c r="AJ625" i="5"/>
  <c r="AJ615" i="5"/>
  <c r="AJ603" i="5"/>
  <c r="AJ593" i="5"/>
  <c r="AJ583" i="5"/>
  <c r="AJ571" i="5"/>
  <c r="AJ561" i="5"/>
  <c r="AJ551" i="5"/>
  <c r="AJ539" i="5"/>
  <c r="AJ529" i="5"/>
  <c r="AJ519" i="5"/>
  <c r="AJ507" i="5"/>
  <c r="AJ497" i="5"/>
  <c r="AJ487" i="5"/>
  <c r="AJ475" i="5"/>
  <c r="AJ465" i="5"/>
  <c r="AJ455" i="5"/>
  <c r="AJ443" i="5"/>
  <c r="AJ433" i="5"/>
  <c r="AJ423" i="5"/>
  <c r="AJ411" i="5"/>
  <c r="AJ401" i="5"/>
  <c r="AJ391" i="5"/>
  <c r="AJ379" i="5"/>
  <c r="AJ369" i="5"/>
  <c r="AJ359" i="5"/>
  <c r="AJ347" i="5"/>
  <c r="AJ337" i="5"/>
  <c r="AJ327" i="5"/>
  <c r="AJ315" i="5"/>
  <c r="AJ305" i="5"/>
  <c r="AJ295" i="5"/>
  <c r="AJ283" i="5"/>
  <c r="AJ273" i="5"/>
  <c r="AJ263" i="5"/>
  <c r="AJ251" i="5"/>
  <c r="AJ241" i="5"/>
  <c r="AJ231" i="5"/>
  <c r="AJ219" i="5"/>
  <c r="AJ209" i="5"/>
  <c r="AJ199" i="5"/>
  <c r="AJ187" i="5"/>
  <c r="AJ177" i="5"/>
  <c r="AJ167" i="5"/>
  <c r="AJ155" i="5"/>
  <c r="AJ145" i="5"/>
  <c r="AJ135" i="5"/>
  <c r="AJ123" i="5"/>
  <c r="AJ113" i="5"/>
  <c r="AJ103" i="5"/>
  <c r="AJ94" i="5"/>
  <c r="AJ86" i="5"/>
  <c r="AJ78" i="5"/>
  <c r="AJ70" i="5"/>
  <c r="AJ62" i="5"/>
  <c r="AJ54" i="5"/>
  <c r="AJ46" i="5"/>
  <c r="AJ38" i="5"/>
  <c r="AJ30" i="5"/>
  <c r="AJ22" i="5"/>
  <c r="AJ14" i="5"/>
  <c r="AJ7" i="5"/>
  <c r="AJ944" i="5"/>
  <c r="AJ930" i="5"/>
  <c r="AJ917" i="5"/>
  <c r="AJ905" i="5"/>
  <c r="AJ891" i="5"/>
  <c r="AJ880" i="5"/>
  <c r="AJ866" i="5"/>
  <c r="AJ853" i="5"/>
  <c r="AJ841" i="5"/>
  <c r="AJ827" i="5"/>
  <c r="AJ816" i="5"/>
  <c r="AJ802" i="5"/>
  <c r="AJ789" i="5"/>
  <c r="AJ777" i="5"/>
  <c r="AJ763" i="5"/>
  <c r="AJ752" i="5"/>
  <c r="AJ741" i="5"/>
  <c r="AJ730" i="5"/>
  <c r="AJ720" i="5"/>
  <c r="AJ709" i="5"/>
  <c r="AJ698" i="5"/>
  <c r="AJ688" i="5"/>
  <c r="AJ677" i="5"/>
  <c r="AJ666" i="5"/>
  <c r="AJ656" i="5"/>
  <c r="AJ645" i="5"/>
  <c r="AJ634" i="5"/>
  <c r="AJ624" i="5"/>
  <c r="AJ613" i="5"/>
  <c r="AJ602" i="5"/>
  <c r="AJ592" i="5"/>
  <c r="AJ581" i="5"/>
  <c r="AJ570" i="5"/>
  <c r="AJ560" i="5"/>
  <c r="AJ549" i="5"/>
  <c r="AJ538" i="5"/>
  <c r="AJ528" i="5"/>
  <c r="AJ517" i="5"/>
  <c r="AJ506" i="5"/>
  <c r="AJ496" i="5"/>
  <c r="AJ485" i="5"/>
  <c r="AJ474" i="5"/>
  <c r="AJ464" i="5"/>
  <c r="AJ453" i="5"/>
  <c r="AJ442" i="5"/>
  <c r="AJ432" i="5"/>
  <c r="AJ421" i="5"/>
  <c r="AJ410" i="5"/>
  <c r="AJ400" i="5"/>
  <c r="AJ389" i="5"/>
  <c r="AJ378" i="5"/>
  <c r="AJ368" i="5"/>
  <c r="AJ357" i="5"/>
  <c r="AJ346" i="5"/>
  <c r="AJ336" i="5"/>
  <c r="AJ325" i="5"/>
  <c r="AJ314" i="5"/>
  <c r="AJ304" i="5"/>
  <c r="AJ293" i="5"/>
  <c r="AJ282" i="5"/>
  <c r="AJ272" i="5"/>
  <c r="AJ261" i="5"/>
  <c r="AJ250" i="5"/>
  <c r="AJ240" i="5"/>
  <c r="AJ229" i="5"/>
  <c r="AJ218" i="5"/>
  <c r="AJ208" i="5"/>
  <c r="AJ197" i="5"/>
  <c r="AJ186" i="5"/>
  <c r="AJ176" i="5"/>
  <c r="AJ165" i="5"/>
  <c r="AJ154" i="5"/>
  <c r="AJ144" i="5"/>
  <c r="AJ133" i="5"/>
  <c r="AJ122" i="5"/>
  <c r="AJ112" i="5"/>
  <c r="AJ101" i="5"/>
  <c r="AJ93" i="5"/>
  <c r="AJ85" i="5"/>
  <c r="AJ77" i="5"/>
  <c r="AJ69" i="5"/>
  <c r="AJ61" i="5"/>
  <c r="AJ53" i="5"/>
  <c r="AJ45" i="5"/>
  <c r="AJ37" i="5"/>
  <c r="AJ29" i="5"/>
  <c r="AJ21" i="5"/>
  <c r="AJ13" i="5"/>
  <c r="AJ941" i="5"/>
  <c r="AJ929" i="5"/>
  <c r="AJ915" i="5"/>
  <c r="AJ904" i="5"/>
  <c r="AJ890" i="5"/>
  <c r="AJ877" i="5"/>
  <c r="AJ865" i="5"/>
  <c r="AJ851" i="5"/>
  <c r="AJ840" i="5"/>
  <c r="AJ826" i="5"/>
  <c r="AJ813" i="5"/>
  <c r="AJ801" i="5"/>
  <c r="AJ787" i="5"/>
  <c r="AJ776" i="5"/>
  <c r="AJ762" i="5"/>
  <c r="AJ751" i="5"/>
  <c r="AJ739" i="5"/>
  <c r="AJ729" i="5"/>
  <c r="AJ719" i="5"/>
  <c r="AJ707" i="5"/>
  <c r="AJ697" i="5"/>
  <c r="AJ687" i="5"/>
  <c r="AJ675" i="5"/>
  <c r="AJ665" i="5"/>
  <c r="AJ655" i="5"/>
  <c r="AJ643" i="5"/>
  <c r="AJ633" i="5"/>
  <c r="AJ623" i="5"/>
  <c r="AJ611" i="5"/>
  <c r="AJ601" i="5"/>
  <c r="AJ591" i="5"/>
  <c r="AJ579" i="5"/>
  <c r="AJ569" i="5"/>
  <c r="AJ559" i="5"/>
  <c r="AJ547" i="5"/>
  <c r="AJ537" i="5"/>
  <c r="AJ527" i="5"/>
  <c r="AJ515" i="5"/>
  <c r="AJ505" i="5"/>
  <c r="AJ495" i="5"/>
  <c r="AJ483" i="5"/>
  <c r="AJ473" i="5"/>
  <c r="AJ463" i="5"/>
  <c r="AJ451" i="5"/>
  <c r="AJ441" i="5"/>
  <c r="AJ431" i="5"/>
  <c r="AJ419" i="5"/>
  <c r="AJ409" i="5"/>
  <c r="AJ399" i="5"/>
  <c r="AJ387" i="5"/>
  <c r="AJ377" i="5"/>
  <c r="AJ367" i="5"/>
  <c r="AJ355" i="5"/>
  <c r="AJ345" i="5"/>
  <c r="AJ335" i="5"/>
  <c r="AJ323" i="5"/>
  <c r="AJ313" i="5"/>
  <c r="AJ303" i="5"/>
  <c r="AJ291" i="5"/>
  <c r="AJ281" i="5"/>
  <c r="AJ271" i="5"/>
  <c r="AJ259" i="5"/>
  <c r="AJ249" i="5"/>
  <c r="AJ239" i="5"/>
  <c r="AJ227" i="5"/>
  <c r="AJ217" i="5"/>
  <c r="AJ207" i="5"/>
  <c r="AJ195" i="5"/>
  <c r="AJ185" i="5"/>
  <c r="AJ175" i="5"/>
  <c r="AJ163" i="5"/>
  <c r="AJ153" i="5"/>
  <c r="AJ143" i="5"/>
  <c r="AJ131" i="5"/>
  <c r="AJ121" i="5"/>
  <c r="AJ111" i="5"/>
  <c r="AJ100" i="5"/>
  <c r="AJ92" i="5"/>
  <c r="AJ84" i="5"/>
  <c r="AJ76" i="5"/>
  <c r="AJ68" i="5"/>
  <c r="AJ60" i="5"/>
  <c r="AJ52" i="5"/>
  <c r="AJ44" i="5"/>
  <c r="AJ36" i="5"/>
  <c r="AJ28" i="5"/>
  <c r="AJ20" i="5"/>
  <c r="AJ12" i="5"/>
  <c r="AJ938" i="5"/>
  <c r="AJ888" i="5"/>
  <c r="AJ835" i="5"/>
  <c r="AJ785" i="5"/>
  <c r="AJ737" i="5"/>
  <c r="AJ695" i="5"/>
  <c r="AJ651" i="5"/>
  <c r="AJ609" i="5"/>
  <c r="AJ567" i="5"/>
  <c r="AJ523" i="5"/>
  <c r="AJ481" i="5"/>
  <c r="AJ439" i="5"/>
  <c r="AJ395" i="5"/>
  <c r="AJ353" i="5"/>
  <c r="AJ311" i="5"/>
  <c r="AJ267" i="5"/>
  <c r="AJ225" i="5"/>
  <c r="AJ183" i="5"/>
  <c r="AJ139" i="5"/>
  <c r="AJ98" i="5"/>
  <c r="AJ66" i="5"/>
  <c r="AJ34" i="5"/>
  <c r="AJ928" i="5"/>
  <c r="AJ875" i="5"/>
  <c r="AJ825" i="5"/>
  <c r="AJ773" i="5"/>
  <c r="AJ728" i="5"/>
  <c r="AJ685" i="5"/>
  <c r="AJ642" i="5"/>
  <c r="AJ600" i="5"/>
  <c r="AJ557" i="5"/>
  <c r="AJ514" i="5"/>
  <c r="AJ472" i="5"/>
  <c r="AJ429" i="5"/>
  <c r="AJ386" i="5"/>
  <c r="AJ344" i="5"/>
  <c r="AJ301" i="5"/>
  <c r="AJ258" i="5"/>
  <c r="AJ216" i="5"/>
  <c r="AJ173" i="5"/>
  <c r="AJ130" i="5"/>
  <c r="AJ91" i="5"/>
  <c r="AJ59" i="5"/>
  <c r="AJ27" i="5"/>
  <c r="AJ925" i="5"/>
  <c r="AJ874" i="5"/>
  <c r="AJ824" i="5"/>
  <c r="AJ771" i="5"/>
  <c r="AJ727" i="5"/>
  <c r="AJ683" i="5"/>
  <c r="AJ641" i="5"/>
  <c r="AJ599" i="5"/>
  <c r="AJ555" i="5"/>
  <c r="AJ513" i="5"/>
  <c r="AJ471" i="5"/>
  <c r="AJ427" i="5"/>
  <c r="AJ385" i="5"/>
  <c r="AJ343" i="5"/>
  <c r="AJ299" i="5"/>
  <c r="AJ257" i="5"/>
  <c r="AJ215" i="5"/>
  <c r="AJ171" i="5"/>
  <c r="AJ129" i="5"/>
  <c r="AJ90" i="5"/>
  <c r="AJ58" i="5"/>
  <c r="AJ26" i="5"/>
  <c r="AJ914" i="5"/>
  <c r="AJ864" i="5"/>
  <c r="AJ811" i="5"/>
  <c r="AJ761" i="5"/>
  <c r="AJ913" i="5"/>
  <c r="AJ861" i="5"/>
  <c r="AJ810" i="5"/>
  <c r="AJ760" i="5"/>
  <c r="AJ715" i="5"/>
  <c r="AJ673" i="5"/>
  <c r="AJ631" i="5"/>
  <c r="AJ587" i="5"/>
  <c r="AJ545" i="5"/>
  <c r="AJ503" i="5"/>
  <c r="AJ459" i="5"/>
  <c r="AJ417" i="5"/>
  <c r="AJ375" i="5"/>
  <c r="AJ331" i="5"/>
  <c r="AJ289" i="5"/>
  <c r="AJ247" i="5"/>
  <c r="AJ203" i="5"/>
  <c r="AJ161" i="5"/>
  <c r="AJ119" i="5"/>
  <c r="AJ82" i="5"/>
  <c r="AJ50" i="5"/>
  <c r="AJ18" i="5"/>
  <c r="AJ901" i="5"/>
  <c r="AJ850" i="5"/>
  <c r="AJ800" i="5"/>
  <c r="AJ749" i="5"/>
  <c r="AJ706" i="5"/>
  <c r="AJ664" i="5"/>
  <c r="AJ621" i="5"/>
  <c r="AJ578" i="5"/>
  <c r="AJ536" i="5"/>
  <c r="AJ493" i="5"/>
  <c r="AJ450" i="5"/>
  <c r="AJ408" i="5"/>
  <c r="AJ365" i="5"/>
  <c r="AJ322" i="5"/>
  <c r="AJ280" i="5"/>
  <c r="AJ237" i="5"/>
  <c r="AJ194" i="5"/>
  <c r="AJ152" i="5"/>
  <c r="AJ109" i="5"/>
  <c r="AJ75" i="5"/>
  <c r="AJ43" i="5"/>
  <c r="AJ11" i="5"/>
  <c r="AJ939" i="5"/>
  <c r="AJ738" i="5"/>
  <c r="AJ619" i="5"/>
  <c r="AJ504" i="5"/>
  <c r="AJ397" i="5"/>
  <c r="AJ279" i="5"/>
  <c r="AJ162" i="5"/>
  <c r="AJ67" i="5"/>
  <c r="AJ899" i="5"/>
  <c r="AJ717" i="5"/>
  <c r="AJ610" i="5"/>
  <c r="AJ491" i="5"/>
  <c r="AJ376" i="5"/>
  <c r="AJ269" i="5"/>
  <c r="AJ151" i="5"/>
  <c r="AJ51" i="5"/>
  <c r="AJ889" i="5"/>
  <c r="AJ705" i="5"/>
  <c r="AJ589" i="5"/>
  <c r="AJ482" i="5"/>
  <c r="AJ363" i="5"/>
  <c r="AJ248" i="5"/>
  <c r="AJ141" i="5"/>
  <c r="AJ42" i="5"/>
  <c r="AJ849" i="5"/>
  <c r="AJ696" i="5"/>
  <c r="AJ577" i="5"/>
  <c r="AJ461" i="5"/>
  <c r="AJ354" i="5"/>
  <c r="AJ235" i="5"/>
  <c r="AJ120" i="5"/>
  <c r="AJ35" i="5"/>
  <c r="AJ837" i="5"/>
  <c r="AJ674" i="5"/>
  <c r="AJ568" i="5"/>
  <c r="AJ449" i="5"/>
  <c r="AJ333" i="5"/>
  <c r="AJ226" i="5"/>
  <c r="AJ107" i="5"/>
  <c r="AJ19" i="5"/>
  <c r="AJ797" i="5"/>
  <c r="AJ663" i="5"/>
  <c r="AJ546" i="5"/>
  <c r="AJ440" i="5"/>
  <c r="AJ321" i="5"/>
  <c r="AJ205" i="5"/>
  <c r="AJ99" i="5"/>
  <c r="AJ10" i="5"/>
  <c r="AJ786" i="5"/>
  <c r="AJ653" i="5"/>
  <c r="AJ535" i="5"/>
  <c r="AJ418" i="5"/>
  <c r="AJ312" i="5"/>
  <c r="AJ193" i="5"/>
  <c r="AJ83" i="5"/>
  <c r="AJ74" i="5"/>
  <c r="AJ747" i="5"/>
  <c r="AJ632" i="5"/>
  <c r="AJ525" i="5"/>
  <c r="AJ407" i="5"/>
  <c r="AJ290" i="5"/>
  <c r="AJ184" i="5"/>
  <c r="AP946" i="5"/>
  <c r="AP938" i="5"/>
  <c r="AP930" i="5"/>
  <c r="AP922" i="5"/>
  <c r="AP914" i="5"/>
  <c r="AP906" i="5"/>
  <c r="AP898" i="5"/>
  <c r="AP890" i="5"/>
  <c r="AP882" i="5"/>
  <c r="AP874" i="5"/>
  <c r="AP866" i="5"/>
  <c r="AP858" i="5"/>
  <c r="AP850" i="5"/>
  <c r="AP842" i="5"/>
  <c r="AP834" i="5"/>
  <c r="AP826" i="5"/>
  <c r="AP818" i="5"/>
  <c r="AP810" i="5"/>
  <c r="AP802" i="5"/>
  <c r="AP794" i="5"/>
  <c r="AP786" i="5"/>
  <c r="AP778" i="5"/>
  <c r="AP770" i="5"/>
  <c r="AP762" i="5"/>
  <c r="AP754" i="5"/>
  <c r="AP746" i="5"/>
  <c r="AP738" i="5"/>
  <c r="AP730" i="5"/>
  <c r="AP722" i="5"/>
  <c r="AP714" i="5"/>
  <c r="AP706" i="5"/>
  <c r="AP698" i="5"/>
  <c r="AP690" i="5"/>
  <c r="AP682" i="5"/>
  <c r="AP674" i="5"/>
  <c r="AP666" i="5"/>
  <c r="AP658" i="5"/>
  <c r="AP650" i="5"/>
  <c r="AP642" i="5"/>
  <c r="AP634" i="5"/>
  <c r="AP626" i="5"/>
  <c r="AP618" i="5"/>
  <c r="AP610" i="5"/>
  <c r="AP602" i="5"/>
  <c r="AP594" i="5"/>
  <c r="AP586" i="5"/>
  <c r="AP578" i="5"/>
  <c r="AP570" i="5"/>
  <c r="AP562" i="5"/>
  <c r="AP554" i="5"/>
  <c r="AP546" i="5"/>
  <c r="AP538" i="5"/>
  <c r="AP530" i="5"/>
  <c r="AP522" i="5"/>
  <c r="AP514" i="5"/>
  <c r="AP506" i="5"/>
  <c r="AP498" i="5"/>
  <c r="AP490" i="5"/>
  <c r="AP482" i="5"/>
  <c r="AP474" i="5"/>
  <c r="AP466" i="5"/>
  <c r="AP458" i="5"/>
  <c r="AP450" i="5"/>
  <c r="AP442" i="5"/>
  <c r="AP434" i="5"/>
  <c r="AP426" i="5"/>
  <c r="AP418" i="5"/>
  <c r="AP410" i="5"/>
  <c r="AP402" i="5"/>
  <c r="AP394" i="5"/>
  <c r="AP386" i="5"/>
  <c r="AP378" i="5"/>
  <c r="AP370" i="5"/>
  <c r="AP362" i="5"/>
  <c r="AP354" i="5"/>
  <c r="AP346" i="5"/>
  <c r="AP338" i="5"/>
  <c r="AP330" i="5"/>
  <c r="AP322" i="5"/>
  <c r="AP314" i="5"/>
  <c r="AP306" i="5"/>
  <c r="AP298" i="5"/>
  <c r="AP290" i="5"/>
  <c r="AP282" i="5"/>
  <c r="AP274" i="5"/>
  <c r="AP266" i="5"/>
  <c r="AP258" i="5"/>
  <c r="AP250" i="5"/>
  <c r="AP242" i="5"/>
  <c r="AP234" i="5"/>
  <c r="AP226" i="5"/>
  <c r="AP218" i="5"/>
  <c r="AP210" i="5"/>
  <c r="AP202" i="5"/>
  <c r="AP194" i="5"/>
  <c r="AP186" i="5"/>
  <c r="AP178" i="5"/>
  <c r="AP170" i="5"/>
  <c r="AP162" i="5"/>
  <c r="AP154" i="5"/>
  <c r="AP146" i="5"/>
  <c r="AP138" i="5"/>
  <c r="AP130" i="5"/>
  <c r="AP122" i="5"/>
  <c r="AP114" i="5"/>
  <c r="AP106" i="5"/>
  <c r="AP98" i="5"/>
  <c r="AP90" i="5"/>
  <c r="AP82" i="5"/>
  <c r="AP74" i="5"/>
  <c r="AP66" i="5"/>
  <c r="AP58" i="5"/>
  <c r="AP50" i="5"/>
  <c r="AP42" i="5"/>
  <c r="AP34" i="5"/>
  <c r="AP26" i="5"/>
  <c r="AP18" i="5"/>
  <c r="AP10" i="5"/>
  <c r="AP945" i="5"/>
  <c r="AP937" i="5"/>
  <c r="AP929" i="5"/>
  <c r="AP921" i="5"/>
  <c r="AP913" i="5"/>
  <c r="AP905" i="5"/>
  <c r="AP897" i="5"/>
  <c r="AP889" i="5"/>
  <c r="AP881" i="5"/>
  <c r="AP873" i="5"/>
  <c r="AP865" i="5"/>
  <c r="AP857" i="5"/>
  <c r="AP849" i="5"/>
  <c r="AP841" i="5"/>
  <c r="AP833" i="5"/>
  <c r="AP825" i="5"/>
  <c r="AP817" i="5"/>
  <c r="AP809" i="5"/>
  <c r="AP801" i="5"/>
  <c r="AP793" i="5"/>
  <c r="AP785" i="5"/>
  <c r="AP777" i="5"/>
  <c r="AP769" i="5"/>
  <c r="AP761" i="5"/>
  <c r="AP753" i="5"/>
  <c r="AP745" i="5"/>
  <c r="AP737" i="5"/>
  <c r="AP729" i="5"/>
  <c r="AP721" i="5"/>
  <c r="AP713" i="5"/>
  <c r="AP705" i="5"/>
  <c r="AP697" i="5"/>
  <c r="AP689" i="5"/>
  <c r="AP681" i="5"/>
  <c r="AP673" i="5"/>
  <c r="AP665" i="5"/>
  <c r="AP657" i="5"/>
  <c r="AP649" i="5"/>
  <c r="AP641" i="5"/>
  <c r="AP633" i="5"/>
  <c r="AP625" i="5"/>
  <c r="AP943" i="5"/>
  <c r="AP935" i="5"/>
  <c r="AP927" i="5"/>
  <c r="AP919" i="5"/>
  <c r="AP911" i="5"/>
  <c r="AP903" i="5"/>
  <c r="AP895" i="5"/>
  <c r="AP887" i="5"/>
  <c r="AP879" i="5"/>
  <c r="AP871" i="5"/>
  <c r="AP863" i="5"/>
  <c r="AP855" i="5"/>
  <c r="AP847" i="5"/>
  <c r="AP839" i="5"/>
  <c r="AP831" i="5"/>
  <c r="AP823" i="5"/>
  <c r="AP815" i="5"/>
  <c r="AP807" i="5"/>
  <c r="AP799" i="5"/>
  <c r="AP791" i="5"/>
  <c r="AP783" i="5"/>
  <c r="AP775" i="5"/>
  <c r="AP767" i="5"/>
  <c r="AP759" i="5"/>
  <c r="AP751" i="5"/>
  <c r="AP743" i="5"/>
  <c r="AP735" i="5"/>
  <c r="AP727" i="5"/>
  <c r="AP719" i="5"/>
  <c r="AP711" i="5"/>
  <c r="AP703" i="5"/>
  <c r="AP695" i="5"/>
  <c r="AP687" i="5"/>
  <c r="AP679" i="5"/>
  <c r="AP671" i="5"/>
  <c r="AP663" i="5"/>
  <c r="AP655" i="5"/>
  <c r="AP647" i="5"/>
  <c r="AP639" i="5"/>
  <c r="AP631" i="5"/>
  <c r="AP623" i="5"/>
  <c r="AP615" i="5"/>
  <c r="AP607" i="5"/>
  <c r="AP599" i="5"/>
  <c r="AP591" i="5"/>
  <c r="AP583" i="5"/>
  <c r="AP575" i="5"/>
  <c r="AP567" i="5"/>
  <c r="AP559" i="5"/>
  <c r="AP551" i="5"/>
  <c r="AP543" i="5"/>
  <c r="AP535" i="5"/>
  <c r="AP527" i="5"/>
  <c r="AP519" i="5"/>
  <c r="AP511" i="5"/>
  <c r="AP503" i="5"/>
  <c r="AP495" i="5"/>
  <c r="AP487" i="5"/>
  <c r="AP479" i="5"/>
  <c r="AP471" i="5"/>
  <c r="AP463" i="5"/>
  <c r="AP455" i="5"/>
  <c r="AP447" i="5"/>
  <c r="AP439" i="5"/>
  <c r="AP431" i="5"/>
  <c r="AP423" i="5"/>
  <c r="AP415" i="5"/>
  <c r="AP407" i="5"/>
  <c r="AP399" i="5"/>
  <c r="AP391" i="5"/>
  <c r="AP383" i="5"/>
  <c r="AP375" i="5"/>
  <c r="AP367" i="5"/>
  <c r="AP359" i="5"/>
  <c r="AP351" i="5"/>
  <c r="AP343" i="5"/>
  <c r="AP335" i="5"/>
  <c r="AP327" i="5"/>
  <c r="AP319" i="5"/>
  <c r="AP311" i="5"/>
  <c r="AP303" i="5"/>
  <c r="AP295" i="5"/>
  <c r="AP287" i="5"/>
  <c r="AP279" i="5"/>
  <c r="AP271" i="5"/>
  <c r="AP263" i="5"/>
  <c r="AP255" i="5"/>
  <c r="AP247" i="5"/>
  <c r="AP239" i="5"/>
  <c r="AP231" i="5"/>
  <c r="AP223" i="5"/>
  <c r="AP215" i="5"/>
  <c r="AP207" i="5"/>
  <c r="AP199" i="5"/>
  <c r="AP191" i="5"/>
  <c r="AP183" i="5"/>
  <c r="AP175" i="5"/>
  <c r="AP167" i="5"/>
  <c r="AP159" i="5"/>
  <c r="AP151" i="5"/>
  <c r="AP143" i="5"/>
  <c r="AP135" i="5"/>
  <c r="AP127" i="5"/>
  <c r="AP119" i="5"/>
  <c r="AP111" i="5"/>
  <c r="AP103" i="5"/>
  <c r="AP95" i="5"/>
  <c r="AP87" i="5"/>
  <c r="AP79" i="5"/>
  <c r="AP71" i="5"/>
  <c r="AP63" i="5"/>
  <c r="AP55" i="5"/>
  <c r="AP47" i="5"/>
  <c r="AP39" i="5"/>
  <c r="AP31" i="5"/>
  <c r="AP23" i="5"/>
  <c r="AP15" i="5"/>
  <c r="AP950" i="5"/>
  <c r="AP942" i="5"/>
  <c r="AP934" i="5"/>
  <c r="AP926" i="5"/>
  <c r="AP918" i="5"/>
  <c r="AP910" i="5"/>
  <c r="AP902" i="5"/>
  <c r="AP894" i="5"/>
  <c r="AP886" i="5"/>
  <c r="AP878" i="5"/>
  <c r="AP870" i="5"/>
  <c r="AP862" i="5"/>
  <c r="AP854" i="5"/>
  <c r="AP846" i="5"/>
  <c r="AP838" i="5"/>
  <c r="AP830" i="5"/>
  <c r="AP822" i="5"/>
  <c r="AP814" i="5"/>
  <c r="AP806" i="5"/>
  <c r="AP798" i="5"/>
  <c r="AP790" i="5"/>
  <c r="AP782" i="5"/>
  <c r="AP774" i="5"/>
  <c r="AP766" i="5"/>
  <c r="AP758" i="5"/>
  <c r="AP750" i="5"/>
  <c r="AP742" i="5"/>
  <c r="AP734" i="5"/>
  <c r="AP726" i="5"/>
  <c r="AP718" i="5"/>
  <c r="AP710" i="5"/>
  <c r="AP702" i="5"/>
  <c r="AP694" i="5"/>
  <c r="AP686" i="5"/>
  <c r="AP678" i="5"/>
  <c r="AP670" i="5"/>
  <c r="AP662" i="5"/>
  <c r="AP654" i="5"/>
  <c r="AP646" i="5"/>
  <c r="AP638" i="5"/>
  <c r="AP630" i="5"/>
  <c r="AP622" i="5"/>
  <c r="AP614" i="5"/>
  <c r="AP606" i="5"/>
  <c r="AP598" i="5"/>
  <c r="AP590" i="5"/>
  <c r="AP582" i="5"/>
  <c r="AP574" i="5"/>
  <c r="AP566" i="5"/>
  <c r="AP558" i="5"/>
  <c r="AP550" i="5"/>
  <c r="AP542" i="5"/>
  <c r="AP534" i="5"/>
  <c r="AP526" i="5"/>
  <c r="AP518" i="5"/>
  <c r="AP510" i="5"/>
  <c r="AP502" i="5"/>
  <c r="AP494" i="5"/>
  <c r="AP486" i="5"/>
  <c r="AP478" i="5"/>
  <c r="AP470" i="5"/>
  <c r="AP462" i="5"/>
  <c r="AP454" i="5"/>
  <c r="AP446" i="5"/>
  <c r="AP438" i="5"/>
  <c r="AP430" i="5"/>
  <c r="AP422" i="5"/>
  <c r="AP414" i="5"/>
  <c r="AP406" i="5"/>
  <c r="AP398" i="5"/>
  <c r="AP390" i="5"/>
  <c r="AP382" i="5"/>
  <c r="AP374" i="5"/>
  <c r="AP366" i="5"/>
  <c r="AP358" i="5"/>
  <c r="AP350" i="5"/>
  <c r="AP342" i="5"/>
  <c r="AP334" i="5"/>
  <c r="AP326" i="5"/>
  <c r="AP318" i="5"/>
  <c r="AP310" i="5"/>
  <c r="AP302" i="5"/>
  <c r="AP294" i="5"/>
  <c r="AP286" i="5"/>
  <c r="AP278" i="5"/>
  <c r="AP270" i="5"/>
  <c r="AP262" i="5"/>
  <c r="AP254" i="5"/>
  <c r="AP246" i="5"/>
  <c r="AP238" i="5"/>
  <c r="AP230" i="5"/>
  <c r="AP222" i="5"/>
  <c r="AP214" i="5"/>
  <c r="AP206" i="5"/>
  <c r="AP198" i="5"/>
  <c r="AP190" i="5"/>
  <c r="AP182" i="5"/>
  <c r="AP174" i="5"/>
  <c r="AP166" i="5"/>
  <c r="AP158" i="5"/>
  <c r="AP150" i="5"/>
  <c r="AP142" i="5"/>
  <c r="AP134" i="5"/>
  <c r="AP126" i="5"/>
  <c r="AP118" i="5"/>
  <c r="AP110" i="5"/>
  <c r="AP102" i="5"/>
  <c r="AP94" i="5"/>
  <c r="AP86" i="5"/>
  <c r="AP78" i="5"/>
  <c r="AP70" i="5"/>
  <c r="AP62" i="5"/>
  <c r="AP54" i="5"/>
  <c r="AP46" i="5"/>
  <c r="AP38" i="5"/>
  <c r="AP30" i="5"/>
  <c r="AP22" i="5"/>
  <c r="AP14" i="5"/>
  <c r="AP7" i="5"/>
  <c r="AP944" i="5"/>
  <c r="AP928" i="5"/>
  <c r="AP912" i="5"/>
  <c r="AP896" i="5"/>
  <c r="AP880" i="5"/>
  <c r="AP864" i="5"/>
  <c r="AP848" i="5"/>
  <c r="AP832" i="5"/>
  <c r="AP816" i="5"/>
  <c r="AP800" i="5"/>
  <c r="AP784" i="5"/>
  <c r="AP768" i="5"/>
  <c r="AP752" i="5"/>
  <c r="AP736" i="5"/>
  <c r="AP720" i="5"/>
  <c r="AP704" i="5"/>
  <c r="AP688" i="5"/>
  <c r="AP672" i="5"/>
  <c r="AP656" i="5"/>
  <c r="AP640" i="5"/>
  <c r="AP624" i="5"/>
  <c r="AP611" i="5"/>
  <c r="AP597" i="5"/>
  <c r="AP585" i="5"/>
  <c r="AP572" i="5"/>
  <c r="AP560" i="5"/>
  <c r="AP547" i="5"/>
  <c r="AP533" i="5"/>
  <c r="AP521" i="5"/>
  <c r="AP508" i="5"/>
  <c r="AP496" i="5"/>
  <c r="AP483" i="5"/>
  <c r="AP469" i="5"/>
  <c r="AP457" i="5"/>
  <c r="AP444" i="5"/>
  <c r="AP432" i="5"/>
  <c r="AP419" i="5"/>
  <c r="AP405" i="5"/>
  <c r="AP393" i="5"/>
  <c r="AP380" i="5"/>
  <c r="AP368" i="5"/>
  <c r="AP355" i="5"/>
  <c r="AP341" i="5"/>
  <c r="AP329" i="5"/>
  <c r="AP316" i="5"/>
  <c r="AP304" i="5"/>
  <c r="AP291" i="5"/>
  <c r="AP277" i="5"/>
  <c r="AP265" i="5"/>
  <c r="AP252" i="5"/>
  <c r="AP240" i="5"/>
  <c r="AP227" i="5"/>
  <c r="AP213" i="5"/>
  <c r="AP201" i="5"/>
  <c r="AP188" i="5"/>
  <c r="AP176" i="5"/>
  <c r="AP163" i="5"/>
  <c r="AP149" i="5"/>
  <c r="AP137" i="5"/>
  <c r="AP124" i="5"/>
  <c r="AP112" i="5"/>
  <c r="AP99" i="5"/>
  <c r="AP85" i="5"/>
  <c r="AP73" i="5"/>
  <c r="AP60" i="5"/>
  <c r="AP48" i="5"/>
  <c r="AP35" i="5"/>
  <c r="AP21" i="5"/>
  <c r="AP9" i="5"/>
  <c r="AP940" i="5"/>
  <c r="AP924" i="5"/>
  <c r="AP908" i="5"/>
  <c r="AP892" i="5"/>
  <c r="AP876" i="5"/>
  <c r="AP860" i="5"/>
  <c r="AP844" i="5"/>
  <c r="AP828" i="5"/>
  <c r="AP812" i="5"/>
  <c r="AP796" i="5"/>
  <c r="AP780" i="5"/>
  <c r="AP764" i="5"/>
  <c r="AP748" i="5"/>
  <c r="AP732" i="5"/>
  <c r="AP716" i="5"/>
  <c r="AP700" i="5"/>
  <c r="AP684" i="5"/>
  <c r="AP668" i="5"/>
  <c r="AP652" i="5"/>
  <c r="AP636" i="5"/>
  <c r="AP620" i="5"/>
  <c r="AP608" i="5"/>
  <c r="AP595" i="5"/>
  <c r="AP581" i="5"/>
  <c r="AP569" i="5"/>
  <c r="AP556" i="5"/>
  <c r="AP544" i="5"/>
  <c r="AP531" i="5"/>
  <c r="AP517" i="5"/>
  <c r="AP505" i="5"/>
  <c r="AP492" i="5"/>
  <c r="AP480" i="5"/>
  <c r="AP467" i="5"/>
  <c r="AP453" i="5"/>
  <c r="AP441" i="5"/>
  <c r="AP428" i="5"/>
  <c r="AP416" i="5"/>
  <c r="AP403" i="5"/>
  <c r="AP389" i="5"/>
  <c r="AP377" i="5"/>
  <c r="AP364" i="5"/>
  <c r="AP352" i="5"/>
  <c r="AP339" i="5"/>
  <c r="AP325" i="5"/>
  <c r="AP313" i="5"/>
  <c r="AP300" i="5"/>
  <c r="AP288" i="5"/>
  <c r="AP275" i="5"/>
  <c r="AP261" i="5"/>
  <c r="AP249" i="5"/>
  <c r="AP236" i="5"/>
  <c r="AP224" i="5"/>
  <c r="AP211" i="5"/>
  <c r="AP197" i="5"/>
  <c r="AP185" i="5"/>
  <c r="AP172" i="5"/>
  <c r="AP160" i="5"/>
  <c r="AP147" i="5"/>
  <c r="AP133" i="5"/>
  <c r="AP121" i="5"/>
  <c r="AP108" i="5"/>
  <c r="AP96" i="5"/>
  <c r="AP83" i="5"/>
  <c r="AP69" i="5"/>
  <c r="AP57" i="5"/>
  <c r="AP44" i="5"/>
  <c r="AP32" i="5"/>
  <c r="AP19" i="5"/>
  <c r="AP939" i="5"/>
  <c r="AP923" i="5"/>
  <c r="AP907" i="5"/>
  <c r="AP891" i="5"/>
  <c r="AP875" i="5"/>
  <c r="AP859" i="5"/>
  <c r="AP843" i="5"/>
  <c r="AP827" i="5"/>
  <c r="AP811" i="5"/>
  <c r="AP795" i="5"/>
  <c r="AP779" i="5"/>
  <c r="AP763" i="5"/>
  <c r="AP747" i="5"/>
  <c r="AP731" i="5"/>
  <c r="AP715" i="5"/>
  <c r="AP699" i="5"/>
  <c r="AP683" i="5"/>
  <c r="AP667" i="5"/>
  <c r="AP651" i="5"/>
  <c r="AP635" i="5"/>
  <c r="AP619" i="5"/>
  <c r="AP605" i="5"/>
  <c r="AP593" i="5"/>
  <c r="AP580" i="5"/>
  <c r="AP568" i="5"/>
  <c r="AP555" i="5"/>
  <c r="AP541" i="5"/>
  <c r="AP529" i="5"/>
  <c r="AP516" i="5"/>
  <c r="AP504" i="5"/>
  <c r="AP491" i="5"/>
  <c r="AP477" i="5"/>
  <c r="AP465" i="5"/>
  <c r="AP452" i="5"/>
  <c r="AP440" i="5"/>
  <c r="AP427" i="5"/>
  <c r="AP413" i="5"/>
  <c r="AP401" i="5"/>
  <c r="AP388" i="5"/>
  <c r="AP376" i="5"/>
  <c r="AP363" i="5"/>
  <c r="AP349" i="5"/>
  <c r="AP337" i="5"/>
  <c r="AP324" i="5"/>
  <c r="AP312" i="5"/>
  <c r="AP299" i="5"/>
  <c r="AP285" i="5"/>
  <c r="AP273" i="5"/>
  <c r="AP260" i="5"/>
  <c r="AP248" i="5"/>
  <c r="AP235" i="5"/>
  <c r="AP221" i="5"/>
  <c r="AP209" i="5"/>
  <c r="AP196" i="5"/>
  <c r="AP184" i="5"/>
  <c r="AP171" i="5"/>
  <c r="AP157" i="5"/>
  <c r="AP145" i="5"/>
  <c r="AP132" i="5"/>
  <c r="AP120" i="5"/>
  <c r="AP107" i="5"/>
  <c r="AP93" i="5"/>
  <c r="AP81" i="5"/>
  <c r="AP68" i="5"/>
  <c r="AP56" i="5"/>
  <c r="AP43" i="5"/>
  <c r="AP29" i="5"/>
  <c r="AP17" i="5"/>
  <c r="AP948" i="5"/>
  <c r="AP932" i="5"/>
  <c r="AP916" i="5"/>
  <c r="AP900" i="5"/>
  <c r="AP884" i="5"/>
  <c r="AP868" i="5"/>
  <c r="AP852" i="5"/>
  <c r="AP836" i="5"/>
  <c r="AP820" i="5"/>
  <c r="AP804" i="5"/>
  <c r="AP788" i="5"/>
  <c r="AP772" i="5"/>
  <c r="AP756" i="5"/>
  <c r="AP740" i="5"/>
  <c r="AP724" i="5"/>
  <c r="AP708" i="5"/>
  <c r="AP692" i="5"/>
  <c r="AP676" i="5"/>
  <c r="AP660" i="5"/>
  <c r="AP644" i="5"/>
  <c r="AP628" i="5"/>
  <c r="AP613" i="5"/>
  <c r="AP601" i="5"/>
  <c r="AP588" i="5"/>
  <c r="AP576" i="5"/>
  <c r="AP563" i="5"/>
  <c r="AP549" i="5"/>
  <c r="AP537" i="5"/>
  <c r="AP524" i="5"/>
  <c r="AP512" i="5"/>
  <c r="AP499" i="5"/>
  <c r="AP485" i="5"/>
  <c r="AP473" i="5"/>
  <c r="AP460" i="5"/>
  <c r="AP448" i="5"/>
  <c r="AP435" i="5"/>
  <c r="AP421" i="5"/>
  <c r="AP409" i="5"/>
  <c r="AP396" i="5"/>
  <c r="AP384" i="5"/>
  <c r="AP371" i="5"/>
  <c r="AP357" i="5"/>
  <c r="AP345" i="5"/>
  <c r="AP332" i="5"/>
  <c r="AP320" i="5"/>
  <c r="AP307" i="5"/>
  <c r="AP293" i="5"/>
  <c r="AP281" i="5"/>
  <c r="AP268" i="5"/>
  <c r="AP256" i="5"/>
  <c r="AP243" i="5"/>
  <c r="AP229" i="5"/>
  <c r="AP217" i="5"/>
  <c r="AP204" i="5"/>
  <c r="AP192" i="5"/>
  <c r="AP179" i="5"/>
  <c r="AP165" i="5"/>
  <c r="AP153" i="5"/>
  <c r="AP140" i="5"/>
  <c r="AP128" i="5"/>
  <c r="AP115" i="5"/>
  <c r="AP101" i="5"/>
  <c r="AP89" i="5"/>
  <c r="AP76" i="5"/>
  <c r="AP64" i="5"/>
  <c r="AP51" i="5"/>
  <c r="AP37" i="5"/>
  <c r="AP25" i="5"/>
  <c r="AP12" i="5"/>
  <c r="AP931" i="5"/>
  <c r="AP899" i="5"/>
  <c r="AP867" i="5"/>
  <c r="AP835" i="5"/>
  <c r="AP803" i="5"/>
  <c r="AP771" i="5"/>
  <c r="AP739" i="5"/>
  <c r="AP707" i="5"/>
  <c r="AP675" i="5"/>
  <c r="AP643" i="5"/>
  <c r="AP612" i="5"/>
  <c r="AP587" i="5"/>
  <c r="AP561" i="5"/>
  <c r="AP536" i="5"/>
  <c r="AP509" i="5"/>
  <c r="AP484" i="5"/>
  <c r="AP459" i="5"/>
  <c r="AP433" i="5"/>
  <c r="AP408" i="5"/>
  <c r="AP381" i="5"/>
  <c r="AP356" i="5"/>
  <c r="AP331" i="5"/>
  <c r="AP305" i="5"/>
  <c r="AP280" i="5"/>
  <c r="AP253" i="5"/>
  <c r="AP228" i="5"/>
  <c r="AP203" i="5"/>
  <c r="AP177" i="5"/>
  <c r="AP152" i="5"/>
  <c r="AP125" i="5"/>
  <c r="AP100" i="5"/>
  <c r="AP75" i="5"/>
  <c r="AP49" i="5"/>
  <c r="AP24" i="5"/>
  <c r="AP925" i="5"/>
  <c r="AP893" i="5"/>
  <c r="AP861" i="5"/>
  <c r="AP829" i="5"/>
  <c r="AP797" i="5"/>
  <c r="AP765" i="5"/>
  <c r="AP733" i="5"/>
  <c r="AP701" i="5"/>
  <c r="AP669" i="5"/>
  <c r="AP637" i="5"/>
  <c r="AP609" i="5"/>
  <c r="AP584" i="5"/>
  <c r="AP557" i="5"/>
  <c r="AP532" i="5"/>
  <c r="AP507" i="5"/>
  <c r="AP481" i="5"/>
  <c r="AP456" i="5"/>
  <c r="AP429" i="5"/>
  <c r="AP404" i="5"/>
  <c r="AP379" i="5"/>
  <c r="AP353" i="5"/>
  <c r="AP328" i="5"/>
  <c r="AP301" i="5"/>
  <c r="AP276" i="5"/>
  <c r="AP251" i="5"/>
  <c r="AP225" i="5"/>
  <c r="AP200" i="5"/>
  <c r="AP173" i="5"/>
  <c r="AP148" i="5"/>
  <c r="AP123" i="5"/>
  <c r="AP97" i="5"/>
  <c r="AP72" i="5"/>
  <c r="AP45" i="5"/>
  <c r="AP20" i="5"/>
  <c r="AP949" i="5"/>
  <c r="AP917" i="5"/>
  <c r="AP885" i="5"/>
  <c r="AP853" i="5"/>
  <c r="AP821" i="5"/>
  <c r="AP789" i="5"/>
  <c r="AP757" i="5"/>
  <c r="AP725" i="5"/>
  <c r="AP693" i="5"/>
  <c r="AP661" i="5"/>
  <c r="AP629" i="5"/>
  <c r="AP603" i="5"/>
  <c r="AP577" i="5"/>
  <c r="AP552" i="5"/>
  <c r="AP525" i="5"/>
  <c r="AP500" i="5"/>
  <c r="AP475" i="5"/>
  <c r="AP449" i="5"/>
  <c r="AP424" i="5"/>
  <c r="AP397" i="5"/>
  <c r="AP372" i="5"/>
  <c r="AP347" i="5"/>
  <c r="AP321" i="5"/>
  <c r="AP296" i="5"/>
  <c r="AP269" i="5"/>
  <c r="AP244" i="5"/>
  <c r="AP219" i="5"/>
  <c r="AP193" i="5"/>
  <c r="AP168" i="5"/>
  <c r="AP141" i="5"/>
  <c r="AP116" i="5"/>
  <c r="AP91" i="5"/>
  <c r="AP65" i="5"/>
  <c r="AP40" i="5"/>
  <c r="AP13" i="5"/>
  <c r="AP947" i="5"/>
  <c r="AP915" i="5"/>
  <c r="AP883" i="5"/>
  <c r="AP851" i="5"/>
  <c r="AP819" i="5"/>
  <c r="AP787" i="5"/>
  <c r="AP755" i="5"/>
  <c r="AP723" i="5"/>
  <c r="AP691" i="5"/>
  <c r="AP659" i="5"/>
  <c r="AP627" i="5"/>
  <c r="AP600" i="5"/>
  <c r="AP573" i="5"/>
  <c r="AP548" i="5"/>
  <c r="AP523" i="5"/>
  <c r="AP497" i="5"/>
  <c r="AP472" i="5"/>
  <c r="AP445" i="5"/>
  <c r="AP420" i="5"/>
  <c r="AP395" i="5"/>
  <c r="AP369" i="5"/>
  <c r="AP344" i="5"/>
  <c r="AP317" i="5"/>
  <c r="AP292" i="5"/>
  <c r="AP267" i="5"/>
  <c r="AP241" i="5"/>
  <c r="AP216" i="5"/>
  <c r="AP189" i="5"/>
  <c r="AP164" i="5"/>
  <c r="AP139" i="5"/>
  <c r="AP113" i="5"/>
  <c r="AP88" i="5"/>
  <c r="AP61" i="5"/>
  <c r="AP36" i="5"/>
  <c r="AP11" i="5"/>
  <c r="AP941" i="5"/>
  <c r="AP909" i="5"/>
  <c r="AP877" i="5"/>
  <c r="AP845" i="5"/>
  <c r="AP813" i="5"/>
  <c r="AP781" i="5"/>
  <c r="AP749" i="5"/>
  <c r="AP717" i="5"/>
  <c r="AP685" i="5"/>
  <c r="AP653" i="5"/>
  <c r="AP621" i="5"/>
  <c r="AP596" i="5"/>
  <c r="AP571" i="5"/>
  <c r="AP545" i="5"/>
  <c r="AP520" i="5"/>
  <c r="AP493" i="5"/>
  <c r="AP468" i="5"/>
  <c r="AP443" i="5"/>
  <c r="AP417" i="5"/>
  <c r="AP392" i="5"/>
  <c r="AP365" i="5"/>
  <c r="AP340" i="5"/>
  <c r="AP315" i="5"/>
  <c r="AP289" i="5"/>
  <c r="AP264" i="5"/>
  <c r="AP237" i="5"/>
  <c r="AP212" i="5"/>
  <c r="AP187" i="5"/>
  <c r="AP161" i="5"/>
  <c r="AP136" i="5"/>
  <c r="AP109" i="5"/>
  <c r="AP84" i="5"/>
  <c r="AP59" i="5"/>
  <c r="AP33" i="5"/>
  <c r="AP8" i="5"/>
  <c r="AP936" i="5"/>
  <c r="AP904" i="5"/>
  <c r="AP872" i="5"/>
  <c r="AP840" i="5"/>
  <c r="AP808" i="5"/>
  <c r="AP776" i="5"/>
  <c r="AP744" i="5"/>
  <c r="AP712" i="5"/>
  <c r="AP680" i="5"/>
  <c r="AP648" i="5"/>
  <c r="AP617" i="5"/>
  <c r="AP592" i="5"/>
  <c r="AP565" i="5"/>
  <c r="AP540" i="5"/>
  <c r="AP515" i="5"/>
  <c r="AP489" i="5"/>
  <c r="AP464" i="5"/>
  <c r="AP437" i="5"/>
  <c r="AP412" i="5"/>
  <c r="AP387" i="5"/>
  <c r="AP361" i="5"/>
  <c r="AP336" i="5"/>
  <c r="AP309" i="5"/>
  <c r="AP284" i="5"/>
  <c r="AP259" i="5"/>
  <c r="AP233" i="5"/>
  <c r="AP208" i="5"/>
  <c r="AP181" i="5"/>
  <c r="AP156" i="5"/>
  <c r="AP131" i="5"/>
  <c r="AP105" i="5"/>
  <c r="AP80" i="5"/>
  <c r="AP53" i="5"/>
  <c r="AP28" i="5"/>
  <c r="AP933" i="5"/>
  <c r="AP901" i="5"/>
  <c r="AP869" i="5"/>
  <c r="AP837" i="5"/>
  <c r="AP805" i="5"/>
  <c r="AP773" i="5"/>
  <c r="AP741" i="5"/>
  <c r="AP709" i="5"/>
  <c r="AP677" i="5"/>
  <c r="AP645" i="5"/>
  <c r="AP616" i="5"/>
  <c r="AP589" i="5"/>
  <c r="AP564" i="5"/>
  <c r="AP539" i="5"/>
  <c r="AP513" i="5"/>
  <c r="AP488" i="5"/>
  <c r="AP461" i="5"/>
  <c r="AP436" i="5"/>
  <c r="AP411" i="5"/>
  <c r="AP385" i="5"/>
  <c r="AP360" i="5"/>
  <c r="AP333" i="5"/>
  <c r="AP308" i="5"/>
  <c r="AP283" i="5"/>
  <c r="AP257" i="5"/>
  <c r="AP232" i="5"/>
  <c r="AP205" i="5"/>
  <c r="AP180" i="5"/>
  <c r="AP155" i="5"/>
  <c r="AP129" i="5"/>
  <c r="AP104" i="5"/>
  <c r="AP77" i="5"/>
  <c r="AP52" i="5"/>
  <c r="AP27" i="5"/>
  <c r="AP760" i="5"/>
  <c r="AP528" i="5"/>
  <c r="AP323" i="5"/>
  <c r="AP117" i="5"/>
  <c r="AP728" i="5"/>
  <c r="AP501" i="5"/>
  <c r="AP297" i="5"/>
  <c r="AP92" i="5"/>
  <c r="AP696" i="5"/>
  <c r="AP476" i="5"/>
  <c r="AP272" i="5"/>
  <c r="AP67" i="5"/>
  <c r="AP920" i="5"/>
  <c r="AP664" i="5"/>
  <c r="AP451" i="5"/>
  <c r="AP245" i="5"/>
  <c r="AP41" i="5"/>
  <c r="AP888" i="5"/>
  <c r="AP632" i="5"/>
  <c r="AP425" i="5"/>
  <c r="AP220" i="5"/>
  <c r="AP16" i="5"/>
  <c r="AP856" i="5"/>
  <c r="AP604" i="5"/>
  <c r="AP400" i="5"/>
  <c r="AP195" i="5"/>
  <c r="AP348" i="5"/>
  <c r="AP169" i="5"/>
  <c r="AP144" i="5"/>
  <c r="AP824" i="5"/>
  <c r="AP792" i="5"/>
  <c r="AP579" i="5"/>
  <c r="AP553" i="5"/>
  <c r="AP373" i="5"/>
  <c r="E10" i="3"/>
  <c r="Q1009" i="3"/>
  <c r="Q1001" i="3"/>
  <c r="Q993" i="3"/>
  <c r="Q985" i="3"/>
  <c r="Q977" i="3"/>
  <c r="Q969" i="3"/>
  <c r="Q961" i="3"/>
  <c r="Q953" i="3"/>
  <c r="Q945" i="3"/>
  <c r="Q937" i="3"/>
  <c r="Q929" i="3"/>
  <c r="Q921" i="3"/>
  <c r="Q913" i="3"/>
  <c r="Q905" i="3"/>
  <c r="Q897" i="3"/>
  <c r="Q889" i="3"/>
  <c r="Q881" i="3"/>
  <c r="Q873" i="3"/>
  <c r="Q865" i="3"/>
  <c r="Q857" i="3"/>
  <c r="Q849" i="3"/>
  <c r="Q841" i="3"/>
  <c r="Q833" i="3"/>
  <c r="Q825" i="3"/>
  <c r="Q817" i="3"/>
  <c r="Q809" i="3"/>
  <c r="Q801" i="3"/>
  <c r="Q793" i="3"/>
  <c r="Q785" i="3"/>
  <c r="Q777" i="3"/>
  <c r="Q769" i="3"/>
  <c r="Q761" i="3"/>
  <c r="Q753" i="3"/>
  <c r="Q745" i="3"/>
  <c r="Q737" i="3"/>
  <c r="Q729" i="3"/>
  <c r="Q721" i="3"/>
  <c r="Q713" i="3"/>
  <c r="Q705" i="3"/>
  <c r="Q697" i="3"/>
  <c r="Q689" i="3"/>
  <c r="Q681" i="3"/>
  <c r="Q673" i="3"/>
  <c r="Q665" i="3"/>
  <c r="Q657" i="3"/>
  <c r="Q649" i="3"/>
  <c r="Q641" i="3"/>
  <c r="Q633" i="3"/>
  <c r="Q625" i="3"/>
  <c r="Q617" i="3"/>
  <c r="Q609" i="3"/>
  <c r="Q601" i="3"/>
  <c r="Q593" i="3"/>
  <c r="Q585" i="3"/>
  <c r="Q577" i="3"/>
  <c r="Q569" i="3"/>
  <c r="Q561" i="3"/>
  <c r="Q553" i="3"/>
  <c r="Q545" i="3"/>
  <c r="Q537" i="3"/>
  <c r="Q529" i="3"/>
  <c r="Q521" i="3"/>
  <c r="Q513" i="3"/>
  <c r="Q505" i="3"/>
  <c r="Q497" i="3"/>
  <c r="Q489" i="3"/>
  <c r="Q481" i="3"/>
  <c r="Q473" i="3"/>
  <c r="Q465" i="3"/>
  <c r="Q457" i="3"/>
  <c r="Q449" i="3"/>
  <c r="Q441" i="3"/>
  <c r="Q433" i="3"/>
  <c r="Q425" i="3"/>
  <c r="Q417" i="3"/>
  <c r="Q409" i="3"/>
  <c r="Q401" i="3"/>
  <c r="Q393" i="3"/>
  <c r="Q385" i="3"/>
  <c r="Q377" i="3"/>
  <c r="Q369" i="3"/>
  <c r="Q361" i="3"/>
  <c r="Q353" i="3"/>
  <c r="Q345" i="3"/>
  <c r="Q337" i="3"/>
  <c r="Q329" i="3"/>
  <c r="Q321" i="3"/>
  <c r="Q313" i="3"/>
  <c r="Q305" i="3"/>
  <c r="Q297" i="3"/>
  <c r="Q289" i="3"/>
  <c r="Q281" i="3"/>
  <c r="Q273" i="3"/>
  <c r="Q265" i="3"/>
  <c r="Q257" i="3"/>
  <c r="Q249" i="3"/>
  <c r="Q241" i="3"/>
  <c r="Q233" i="3"/>
  <c r="Q225" i="3"/>
  <c r="Q217" i="3"/>
  <c r="Q209" i="3"/>
  <c r="Q201" i="3"/>
  <c r="Q193" i="3"/>
  <c r="Q185" i="3"/>
  <c r="Q177" i="3"/>
  <c r="Q169" i="3"/>
  <c r="Q161" i="3"/>
  <c r="Q153" i="3"/>
  <c r="Q145" i="3"/>
  <c r="Q137" i="3"/>
  <c r="Q129" i="3"/>
  <c r="Q121" i="3"/>
  <c r="Q113" i="3"/>
  <c r="Q105" i="3"/>
  <c r="Q97" i="3"/>
  <c r="Q89" i="3"/>
  <c r="Q81" i="3"/>
  <c r="Q73" i="3"/>
  <c r="Q65" i="3"/>
  <c r="Q57" i="3"/>
  <c r="Q49" i="3"/>
  <c r="Q41" i="3"/>
  <c r="Q33" i="3"/>
  <c r="Q25" i="3"/>
  <c r="Q17" i="3"/>
  <c r="Q1007" i="3"/>
  <c r="Q998" i="3"/>
  <c r="Q989" i="3"/>
  <c r="Q980" i="3"/>
  <c r="Q971" i="3"/>
  <c r="Q962" i="3"/>
  <c r="Q952" i="3"/>
  <c r="Q943" i="3"/>
  <c r="Q934" i="3"/>
  <c r="Q925" i="3"/>
  <c r="Q916" i="3"/>
  <c r="Q907" i="3"/>
  <c r="Q898" i="3"/>
  <c r="Q888" i="3"/>
  <c r="Q879" i="3"/>
  <c r="Q870" i="3"/>
  <c r="Q861" i="3"/>
  <c r="Q852" i="3"/>
  <c r="Q843" i="3"/>
  <c r="Q834" i="3"/>
  <c r="Q824" i="3"/>
  <c r="Q815" i="3"/>
  <c r="Q806" i="3"/>
  <c r="Q797" i="3"/>
  <c r="Q788" i="3"/>
  <c r="Q779" i="3"/>
  <c r="Q770" i="3"/>
  <c r="Q760" i="3"/>
  <c r="Q751" i="3"/>
  <c r="Q742" i="3"/>
  <c r="Q733" i="3"/>
  <c r="Q724" i="3"/>
  <c r="Q715" i="3"/>
  <c r="Q706" i="3"/>
  <c r="Q696" i="3"/>
  <c r="Q687" i="3"/>
  <c r="Q678" i="3"/>
  <c r="Q669" i="3"/>
  <c r="Q660" i="3"/>
  <c r="Q651" i="3"/>
  <c r="Q642" i="3"/>
  <c r="Q632" i="3"/>
  <c r="Q623" i="3"/>
  <c r="Q614" i="3"/>
  <c r="Q605" i="3"/>
  <c r="Q596" i="3"/>
  <c r="Q587" i="3"/>
  <c r="Q578" i="3"/>
  <c r="Q568" i="3"/>
  <c r="Q559" i="3"/>
  <c r="Q550" i="3"/>
  <c r="Q541" i="3"/>
  <c r="Q532" i="3"/>
  <c r="Q523" i="3"/>
  <c r="Q514" i="3"/>
  <c r="Q504" i="3"/>
  <c r="Q495" i="3"/>
  <c r="Q486" i="3"/>
  <c r="Q477" i="3"/>
  <c r="Q468" i="3"/>
  <c r="Q459" i="3"/>
  <c r="Q450" i="3"/>
  <c r="Q440" i="3"/>
  <c r="Q431" i="3"/>
  <c r="Q422" i="3"/>
  <c r="Q413" i="3"/>
  <c r="Q404" i="3"/>
  <c r="Q395" i="3"/>
  <c r="Q386" i="3"/>
  <c r="Q376" i="3"/>
  <c r="Q367" i="3"/>
  <c r="Q358" i="3"/>
  <c r="Q349" i="3"/>
  <c r="Q340" i="3"/>
  <c r="Q331" i="3"/>
  <c r="Q322" i="3"/>
  <c r="Q312" i="3"/>
  <c r="Q303" i="3"/>
  <c r="Q294" i="3"/>
  <c r="Q285" i="3"/>
  <c r="Q276" i="3"/>
  <c r="Q267" i="3"/>
  <c r="Q258" i="3"/>
  <c r="Q248" i="3"/>
  <c r="Q239" i="3"/>
  <c r="Q230" i="3"/>
  <c r="Q221" i="3"/>
  <c r="Q212" i="3"/>
  <c r="Q203" i="3"/>
  <c r="Q194" i="3"/>
  <c r="Q184" i="3"/>
  <c r="Q175" i="3"/>
  <c r="Q166" i="3"/>
  <c r="Q157" i="3"/>
  <c r="Q148" i="3"/>
  <c r="Q139" i="3"/>
  <c r="Q130" i="3"/>
  <c r="Q120" i="3"/>
  <c r="Q111" i="3"/>
  <c r="Q102" i="3"/>
  <c r="Q93" i="3"/>
  <c r="Q84" i="3"/>
  <c r="Q75" i="3"/>
  <c r="Q66" i="3"/>
  <c r="Q56" i="3"/>
  <c r="Q47" i="3"/>
  <c r="Q38" i="3"/>
  <c r="Q29" i="3"/>
  <c r="Q20" i="3"/>
  <c r="Q1004" i="3"/>
  <c r="Q995" i="3"/>
  <c r="Q986" i="3"/>
  <c r="Q976" i="3"/>
  <c r="Q967" i="3"/>
  <c r="Q958" i="3"/>
  <c r="Q949" i="3"/>
  <c r="Q940" i="3"/>
  <c r="Q931" i="3"/>
  <c r="Q922" i="3"/>
  <c r="Q912" i="3"/>
  <c r="Q903" i="3"/>
  <c r="Q894" i="3"/>
  <c r="Q885" i="3"/>
  <c r="Q876" i="3"/>
  <c r="Q867" i="3"/>
  <c r="Q858" i="3"/>
  <c r="Q848" i="3"/>
  <c r="Q839" i="3"/>
  <c r="Q830" i="3"/>
  <c r="Q821" i="3"/>
  <c r="Q812" i="3"/>
  <c r="Q803" i="3"/>
  <c r="Q794" i="3"/>
  <c r="Q784" i="3"/>
  <c r="Q775" i="3"/>
  <c r="Q766" i="3"/>
  <c r="Q757" i="3"/>
  <c r="Q748" i="3"/>
  <c r="Q739" i="3"/>
  <c r="Q730" i="3"/>
  <c r="Q720" i="3"/>
  <c r="Q711" i="3"/>
  <c r="Q702" i="3"/>
  <c r="Q693" i="3"/>
  <c r="Q684" i="3"/>
  <c r="Q675" i="3"/>
  <c r="Q666" i="3"/>
  <c r="Q656" i="3"/>
  <c r="Q647" i="3"/>
  <c r="Q638" i="3"/>
  <c r="Q629" i="3"/>
  <c r="Q620" i="3"/>
  <c r="Q611" i="3"/>
  <c r="Q602" i="3"/>
  <c r="Q592" i="3"/>
  <c r="Q583" i="3"/>
  <c r="Q574" i="3"/>
  <c r="Q565" i="3"/>
  <c r="Q556" i="3"/>
  <c r="Q547" i="3"/>
  <c r="Q538" i="3"/>
  <c r="Q528" i="3"/>
  <c r="Q519" i="3"/>
  <c r="Q510" i="3"/>
  <c r="Q501" i="3"/>
  <c r="Q492" i="3"/>
  <c r="Q483" i="3"/>
  <c r="Q474" i="3"/>
  <c r="Q464" i="3"/>
  <c r="Q455" i="3"/>
  <c r="Q446" i="3"/>
  <c r="Q437" i="3"/>
  <c r="Q428" i="3"/>
  <c r="Q419" i="3"/>
  <c r="Q410" i="3"/>
  <c r="Q400" i="3"/>
  <c r="Q391" i="3"/>
  <c r="Q382" i="3"/>
  <c r="Q373" i="3"/>
  <c r="Q364" i="3"/>
  <c r="Q355" i="3"/>
  <c r="Q346" i="3"/>
  <c r="Q336" i="3"/>
  <c r="Q327" i="3"/>
  <c r="Q318" i="3"/>
  <c r="Q309" i="3"/>
  <c r="Q300" i="3"/>
  <c r="Q291" i="3"/>
  <c r="Q282" i="3"/>
  <c r="Q272" i="3"/>
  <c r="Q263" i="3"/>
  <c r="Q254" i="3"/>
  <c r="Q245" i="3"/>
  <c r="Q236" i="3"/>
  <c r="Q227" i="3"/>
  <c r="Q218" i="3"/>
  <c r="Q208" i="3"/>
  <c r="Q199" i="3"/>
  <c r="Q190" i="3"/>
  <c r="Q181" i="3"/>
  <c r="Q172" i="3"/>
  <c r="Q163" i="3"/>
  <c r="Q154" i="3"/>
  <c r="Q144" i="3"/>
  <c r="Q135" i="3"/>
  <c r="Q126" i="3"/>
  <c r="Q117" i="3"/>
  <c r="Q108" i="3"/>
  <c r="Q99" i="3"/>
  <c r="Q90" i="3"/>
  <c r="Q80" i="3"/>
  <c r="Q71" i="3"/>
  <c r="Q62" i="3"/>
  <c r="Q53" i="3"/>
  <c r="Q44" i="3"/>
  <c r="Q35" i="3"/>
  <c r="Q26" i="3"/>
  <c r="Q16" i="3"/>
  <c r="Q1002" i="3"/>
  <c r="Q992" i="3"/>
  <c r="Q983" i="3"/>
  <c r="Q974" i="3"/>
  <c r="Q965" i="3"/>
  <c r="Q956" i="3"/>
  <c r="Q947" i="3"/>
  <c r="Q938" i="3"/>
  <c r="Q928" i="3"/>
  <c r="Q919" i="3"/>
  <c r="Q910" i="3"/>
  <c r="Q901" i="3"/>
  <c r="Q892" i="3"/>
  <c r="Q883" i="3"/>
  <c r="Q874" i="3"/>
  <c r="Q864" i="3"/>
  <c r="Q855" i="3"/>
  <c r="Q846" i="3"/>
  <c r="Q837" i="3"/>
  <c r="Q828" i="3"/>
  <c r="Q819" i="3"/>
  <c r="Q810" i="3"/>
  <c r="Q800" i="3"/>
  <c r="Q791" i="3"/>
  <c r="Q782" i="3"/>
  <c r="Q773" i="3"/>
  <c r="Q764" i="3"/>
  <c r="Q755" i="3"/>
  <c r="Q746" i="3"/>
  <c r="Q736" i="3"/>
  <c r="Q727" i="3"/>
  <c r="Q718" i="3"/>
  <c r="Q709" i="3"/>
  <c r="Q700" i="3"/>
  <c r="Q691" i="3"/>
  <c r="Q682" i="3"/>
  <c r="Q672" i="3"/>
  <c r="Q663" i="3"/>
  <c r="Q654" i="3"/>
  <c r="Q645" i="3"/>
  <c r="Q636" i="3"/>
  <c r="Q627" i="3"/>
  <c r="Q618" i="3"/>
  <c r="Q608" i="3"/>
  <c r="Q599" i="3"/>
  <c r="Q590" i="3"/>
  <c r="Q581" i="3"/>
  <c r="Q572" i="3"/>
  <c r="Q563" i="3"/>
  <c r="Q554" i="3"/>
  <c r="Q544" i="3"/>
  <c r="Q535" i="3"/>
  <c r="Q526" i="3"/>
  <c r="Q517" i="3"/>
  <c r="Q508" i="3"/>
  <c r="Q499" i="3"/>
  <c r="Q490" i="3"/>
  <c r="Q480" i="3"/>
  <c r="Q471" i="3"/>
  <c r="Q462" i="3"/>
  <c r="Q453" i="3"/>
  <c r="Q444" i="3"/>
  <c r="Q435" i="3"/>
  <c r="Q426" i="3"/>
  <c r="Q416" i="3"/>
  <c r="Q407" i="3"/>
  <c r="Q398" i="3"/>
  <c r="Q389" i="3"/>
  <c r="Q380" i="3"/>
  <c r="Q371" i="3"/>
  <c r="Q362" i="3"/>
  <c r="Q352" i="3"/>
  <c r="Q343" i="3"/>
  <c r="Q334" i="3"/>
  <c r="Q325" i="3"/>
  <c r="Q316" i="3"/>
  <c r="Q307" i="3"/>
  <c r="Q298" i="3"/>
  <c r="Q288" i="3"/>
  <c r="Q279" i="3"/>
  <c r="Q270" i="3"/>
  <c r="Q261" i="3"/>
  <c r="Q252" i="3"/>
  <c r="Q243" i="3"/>
  <c r="Q234" i="3"/>
  <c r="Q224" i="3"/>
  <c r="Q215" i="3"/>
  <c r="Q206" i="3"/>
  <c r="Q197" i="3"/>
  <c r="Q188" i="3"/>
  <c r="Q179" i="3"/>
  <c r="Q170" i="3"/>
  <c r="Q160" i="3"/>
  <c r="Q151" i="3"/>
  <c r="Q142" i="3"/>
  <c r="Q133" i="3"/>
  <c r="Q124" i="3"/>
  <c r="Q115" i="3"/>
  <c r="Q106" i="3"/>
  <c r="Q96" i="3"/>
  <c r="Q87" i="3"/>
  <c r="Q78" i="3"/>
  <c r="Q69" i="3"/>
  <c r="Q60" i="3"/>
  <c r="Q51" i="3"/>
  <c r="Q42" i="3"/>
  <c r="Q32" i="3"/>
  <c r="Q23" i="3"/>
  <c r="Q14" i="3"/>
  <c r="Q1000" i="3"/>
  <c r="Q991" i="3"/>
  <c r="Q982" i="3"/>
  <c r="Q973" i="3"/>
  <c r="Q964" i="3"/>
  <c r="Q955" i="3"/>
  <c r="Q946" i="3"/>
  <c r="Q936" i="3"/>
  <c r="Q927" i="3"/>
  <c r="Q918" i="3"/>
  <c r="Q909" i="3"/>
  <c r="Q900" i="3"/>
  <c r="Q891" i="3"/>
  <c r="Q882" i="3"/>
  <c r="Q872" i="3"/>
  <c r="Q863" i="3"/>
  <c r="Q854" i="3"/>
  <c r="Q845" i="3"/>
  <c r="Q836" i="3"/>
  <c r="Q827" i="3"/>
  <c r="Q818" i="3"/>
  <c r="Q808" i="3"/>
  <c r="Q799" i="3"/>
  <c r="Q790" i="3"/>
  <c r="Q781" i="3"/>
  <c r="Q772" i="3"/>
  <c r="Q763" i="3"/>
  <c r="Q754" i="3"/>
  <c r="Q744" i="3"/>
  <c r="Q735" i="3"/>
  <c r="Q726" i="3"/>
  <c r="Q717" i="3"/>
  <c r="Q708" i="3"/>
  <c r="Q699" i="3"/>
  <c r="Q690" i="3"/>
  <c r="Q680" i="3"/>
  <c r="Q671" i="3"/>
  <c r="Q662" i="3"/>
  <c r="Q653" i="3"/>
  <c r="Q644" i="3"/>
  <c r="Q635" i="3"/>
  <c r="Q626" i="3"/>
  <c r="Q616" i="3"/>
  <c r="Q607" i="3"/>
  <c r="Q598" i="3"/>
  <c r="Q589" i="3"/>
  <c r="Q580" i="3"/>
  <c r="Q571" i="3"/>
  <c r="Q562" i="3"/>
  <c r="Q552" i="3"/>
  <c r="Q543" i="3"/>
  <c r="Q534" i="3"/>
  <c r="Q525" i="3"/>
  <c r="Q516" i="3"/>
  <c r="Q507" i="3"/>
  <c r="Q498" i="3"/>
  <c r="Q488" i="3"/>
  <c r="Q479" i="3"/>
  <c r="Q470" i="3"/>
  <c r="Q461" i="3"/>
  <c r="Q452" i="3"/>
  <c r="Q443" i="3"/>
  <c r="Q434" i="3"/>
  <c r="Q424" i="3"/>
  <c r="Q415" i="3"/>
  <c r="Q406" i="3"/>
  <c r="Q397" i="3"/>
  <c r="Q388" i="3"/>
  <c r="Q379" i="3"/>
  <c r="Q370" i="3"/>
  <c r="Q360" i="3"/>
  <c r="Q351" i="3"/>
  <c r="Q342" i="3"/>
  <c r="Q333" i="3"/>
  <c r="Q324" i="3"/>
  <c r="Q315" i="3"/>
  <c r="Q306" i="3"/>
  <c r="Q296" i="3"/>
  <c r="Q287" i="3"/>
  <c r="Q278" i="3"/>
  <c r="Q269" i="3"/>
  <c r="Q260" i="3"/>
  <c r="Q251" i="3"/>
  <c r="Q242" i="3"/>
  <c r="Q232" i="3"/>
  <c r="Q223" i="3"/>
  <c r="Q214" i="3"/>
  <c r="Q205" i="3"/>
  <c r="Q196" i="3"/>
  <c r="Q187" i="3"/>
  <c r="Q178" i="3"/>
  <c r="Q168" i="3"/>
  <c r="Q159" i="3"/>
  <c r="Q150" i="3"/>
  <c r="Q141" i="3"/>
  <c r="Q132" i="3"/>
  <c r="Q123" i="3"/>
  <c r="Q114" i="3"/>
  <c r="Q104" i="3"/>
  <c r="Q95" i="3"/>
  <c r="Q86" i="3"/>
  <c r="Q77" i="3"/>
  <c r="Q68" i="3"/>
  <c r="Q59" i="3"/>
  <c r="Q50" i="3"/>
  <c r="Q40" i="3"/>
  <c r="Q31" i="3"/>
  <c r="Q22" i="3"/>
  <c r="Q13" i="3"/>
  <c r="Q1003" i="3"/>
  <c r="Q984" i="3"/>
  <c r="Q966" i="3"/>
  <c r="Q948" i="3"/>
  <c r="Q930" i="3"/>
  <c r="Q911" i="3"/>
  <c r="Q893" i="3"/>
  <c r="Q875" i="3"/>
  <c r="Q856" i="3"/>
  <c r="Q838" i="3"/>
  <c r="Q820" i="3"/>
  <c r="Q802" i="3"/>
  <c r="Q783" i="3"/>
  <c r="Q765" i="3"/>
  <c r="Q747" i="3"/>
  <c r="Q728" i="3"/>
  <c r="Q710" i="3"/>
  <c r="Q692" i="3"/>
  <c r="Q674" i="3"/>
  <c r="Q655" i="3"/>
  <c r="Q637" i="3"/>
  <c r="Q619" i="3"/>
  <c r="Q600" i="3"/>
  <c r="Q582" i="3"/>
  <c r="Q564" i="3"/>
  <c r="Q546" i="3"/>
  <c r="Q527" i="3"/>
  <c r="Q509" i="3"/>
  <c r="Q491" i="3"/>
  <c r="Q472" i="3"/>
  <c r="Q454" i="3"/>
  <c r="Q436" i="3"/>
  <c r="Q418" i="3"/>
  <c r="Q399" i="3"/>
  <c r="Q381" i="3"/>
  <c r="Q363" i="3"/>
  <c r="Q344" i="3"/>
  <c r="Q326" i="3"/>
  <c r="Q308" i="3"/>
  <c r="Q290" i="3"/>
  <c r="Q271" i="3"/>
  <c r="Q253" i="3"/>
  <c r="Q235" i="3"/>
  <c r="Q216" i="3"/>
  <c r="Q198" i="3"/>
  <c r="Q180" i="3"/>
  <c r="Q162" i="3"/>
  <c r="Q143" i="3"/>
  <c r="Q125" i="3"/>
  <c r="Q107" i="3"/>
  <c r="Q88" i="3"/>
  <c r="Q70" i="3"/>
  <c r="Q52" i="3"/>
  <c r="Q34" i="3"/>
  <c r="Q15" i="3"/>
  <c r="Q999" i="3"/>
  <c r="Q981" i="3"/>
  <c r="Q963" i="3"/>
  <c r="Q944" i="3"/>
  <c r="Q926" i="3"/>
  <c r="Q908" i="3"/>
  <c r="Q890" i="3"/>
  <c r="Q871" i="3"/>
  <c r="Q853" i="3"/>
  <c r="Q835" i="3"/>
  <c r="Q816" i="3"/>
  <c r="Q798" i="3"/>
  <c r="Q780" i="3"/>
  <c r="Q762" i="3"/>
  <c r="Q743" i="3"/>
  <c r="Q725" i="3"/>
  <c r="Q707" i="3"/>
  <c r="Q688" i="3"/>
  <c r="Q670" i="3"/>
  <c r="Q652" i="3"/>
  <c r="Q634" i="3"/>
  <c r="Q615" i="3"/>
  <c r="Q597" i="3"/>
  <c r="Q579" i="3"/>
  <c r="Q560" i="3"/>
  <c r="Q542" i="3"/>
  <c r="Q524" i="3"/>
  <c r="Q506" i="3"/>
  <c r="Q487" i="3"/>
  <c r="Q469" i="3"/>
  <c r="Q451" i="3"/>
  <c r="Q432" i="3"/>
  <c r="Q414" i="3"/>
  <c r="Q396" i="3"/>
  <c r="Q378" i="3"/>
  <c r="Q359" i="3"/>
  <c r="Q341" i="3"/>
  <c r="Q323" i="3"/>
  <c r="Q304" i="3"/>
  <c r="Q286" i="3"/>
  <c r="Q268" i="3"/>
  <c r="Q250" i="3"/>
  <c r="Q231" i="3"/>
  <c r="Q213" i="3"/>
  <c r="Q195" i="3"/>
  <c r="Q176" i="3"/>
  <c r="Q158" i="3"/>
  <c r="Q140" i="3"/>
  <c r="Q122" i="3"/>
  <c r="Q103" i="3"/>
  <c r="Q85" i="3"/>
  <c r="Q67" i="3"/>
  <c r="Q48" i="3"/>
  <c r="Q30" i="3"/>
  <c r="Q12" i="3"/>
  <c r="Q997" i="3"/>
  <c r="Q979" i="3"/>
  <c r="Q960" i="3"/>
  <c r="Q942" i="3"/>
  <c r="Q924" i="3"/>
  <c r="Q906" i="3"/>
  <c r="Q887" i="3"/>
  <c r="Q869" i="3"/>
  <c r="Q851" i="3"/>
  <c r="Q832" i="3"/>
  <c r="Q814" i="3"/>
  <c r="Q796" i="3"/>
  <c r="Q778" i="3"/>
  <c r="Q759" i="3"/>
  <c r="Q741" i="3"/>
  <c r="Q723" i="3"/>
  <c r="Q704" i="3"/>
  <c r="Q686" i="3"/>
  <c r="Q668" i="3"/>
  <c r="Q650" i="3"/>
  <c r="Q631" i="3"/>
  <c r="Q613" i="3"/>
  <c r="Q595" i="3"/>
  <c r="Q576" i="3"/>
  <c r="Q558" i="3"/>
  <c r="Q540" i="3"/>
  <c r="Q522" i="3"/>
  <c r="Q503" i="3"/>
  <c r="Q485" i="3"/>
  <c r="Q467" i="3"/>
  <c r="Q448" i="3"/>
  <c r="Q430" i="3"/>
  <c r="Q412" i="3"/>
  <c r="Q394" i="3"/>
  <c r="Q375" i="3"/>
  <c r="Q357" i="3"/>
  <c r="Q339" i="3"/>
  <c r="Q320" i="3"/>
  <c r="Q302" i="3"/>
  <c r="Q284" i="3"/>
  <c r="Q266" i="3"/>
  <c r="Q247" i="3"/>
  <c r="Q229" i="3"/>
  <c r="Q211" i="3"/>
  <c r="Q192" i="3"/>
  <c r="Q174" i="3"/>
  <c r="Q156" i="3"/>
  <c r="Q138" i="3"/>
  <c r="Q119" i="3"/>
  <c r="Q101" i="3"/>
  <c r="Q83" i="3"/>
  <c r="Q64" i="3"/>
  <c r="Q46" i="3"/>
  <c r="Q28" i="3"/>
  <c r="Q11" i="3"/>
  <c r="Q996" i="3"/>
  <c r="Q978" i="3"/>
  <c r="Q959" i="3"/>
  <c r="Q941" i="3"/>
  <c r="Q923" i="3"/>
  <c r="Q904" i="3"/>
  <c r="Q886" i="3"/>
  <c r="Q868" i="3"/>
  <c r="Q850" i="3"/>
  <c r="Q831" i="3"/>
  <c r="Q813" i="3"/>
  <c r="Q795" i="3"/>
  <c r="Q776" i="3"/>
  <c r="Q758" i="3"/>
  <c r="Q740" i="3"/>
  <c r="Q722" i="3"/>
  <c r="Q703" i="3"/>
  <c r="Q685" i="3"/>
  <c r="Q667" i="3"/>
  <c r="Q648" i="3"/>
  <c r="Q630" i="3"/>
  <c r="Q612" i="3"/>
  <c r="Q594" i="3"/>
  <c r="Q575" i="3"/>
  <c r="Q557" i="3"/>
  <c r="Q539" i="3"/>
  <c r="Q520" i="3"/>
  <c r="Q502" i="3"/>
  <c r="Q484" i="3"/>
  <c r="Q466" i="3"/>
  <c r="Q447" i="3"/>
  <c r="Q429" i="3"/>
  <c r="Q411" i="3"/>
  <c r="Q392" i="3"/>
  <c r="Q374" i="3"/>
  <c r="Q356" i="3"/>
  <c r="Q338" i="3"/>
  <c r="Q319" i="3"/>
  <c r="Q301" i="3"/>
  <c r="Q283" i="3"/>
  <c r="Q264" i="3"/>
  <c r="Q246" i="3"/>
  <c r="Q228" i="3"/>
  <c r="Q210" i="3"/>
  <c r="Q191" i="3"/>
  <c r="Q173" i="3"/>
  <c r="Q155" i="3"/>
  <c r="Q136" i="3"/>
  <c r="Q118" i="3"/>
  <c r="Q100" i="3"/>
  <c r="Q82" i="3"/>
  <c r="Q63" i="3"/>
  <c r="Q45" i="3"/>
  <c r="Q27" i="3"/>
  <c r="Q994" i="3"/>
  <c r="Q975" i="3"/>
  <c r="Q957" i="3"/>
  <c r="Q939" i="3"/>
  <c r="Q920" i="3"/>
  <c r="Q902" i="3"/>
  <c r="Q884" i="3"/>
  <c r="Q866" i="3"/>
  <c r="Q847" i="3"/>
  <c r="Q829" i="3"/>
  <c r="Q811" i="3"/>
  <c r="Q792" i="3"/>
  <c r="Q774" i="3"/>
  <c r="Q756" i="3"/>
  <c r="Q738" i="3"/>
  <c r="Q719" i="3"/>
  <c r="Q701" i="3"/>
  <c r="Q683" i="3"/>
  <c r="Q664" i="3"/>
  <c r="Q646" i="3"/>
  <c r="Q628" i="3"/>
  <c r="Q610" i="3"/>
  <c r="Q591" i="3"/>
  <c r="Q573" i="3"/>
  <c r="Q555" i="3"/>
  <c r="Q536" i="3"/>
  <c r="Q518" i="3"/>
  <c r="Q500" i="3"/>
  <c r="Q482" i="3"/>
  <c r="Q463" i="3"/>
  <c r="Q445" i="3"/>
  <c r="Q427" i="3"/>
  <c r="Q408" i="3"/>
  <c r="Q390" i="3"/>
  <c r="Q372" i="3"/>
  <c r="Q354" i="3"/>
  <c r="Q335" i="3"/>
  <c r="Q317" i="3"/>
  <c r="Q299" i="3"/>
  <c r="Q280" i="3"/>
  <c r="Q262" i="3"/>
  <c r="Q244" i="3"/>
  <c r="Q226" i="3"/>
  <c r="Q207" i="3"/>
  <c r="Q189" i="3"/>
  <c r="Q171" i="3"/>
  <c r="Q152" i="3"/>
  <c r="Q134" i="3"/>
  <c r="Q116" i="3"/>
  <c r="Q98" i="3"/>
  <c r="Q79" i="3"/>
  <c r="Q61" i="3"/>
  <c r="Q43" i="3"/>
  <c r="Q24" i="3"/>
  <c r="Q1006" i="3"/>
  <c r="Q988" i="3"/>
  <c r="Q970" i="3"/>
  <c r="Q951" i="3"/>
  <c r="Q933" i="3"/>
  <c r="Q915" i="3"/>
  <c r="Q896" i="3"/>
  <c r="Q878" i="3"/>
  <c r="Q860" i="3"/>
  <c r="Q842" i="3"/>
  <c r="Q823" i="3"/>
  <c r="Q805" i="3"/>
  <c r="Q787" i="3"/>
  <c r="Q768" i="3"/>
  <c r="Q750" i="3"/>
  <c r="Q732" i="3"/>
  <c r="Q714" i="3"/>
  <c r="Q695" i="3"/>
  <c r="Q677" i="3"/>
  <c r="Q659" i="3"/>
  <c r="Q640" i="3"/>
  <c r="Q622" i="3"/>
  <c r="Q604" i="3"/>
  <c r="Q586" i="3"/>
  <c r="Q567" i="3"/>
  <c r="Q549" i="3"/>
  <c r="Q531" i="3"/>
  <c r="Q512" i="3"/>
  <c r="Q494" i="3"/>
  <c r="Q476" i="3"/>
  <c r="Q458" i="3"/>
  <c r="Q439" i="3"/>
  <c r="Q421" i="3"/>
  <c r="Q403" i="3"/>
  <c r="Q384" i="3"/>
  <c r="Q366" i="3"/>
  <c r="Q348" i="3"/>
  <c r="Q330" i="3"/>
  <c r="Q311" i="3"/>
  <c r="Q293" i="3"/>
  <c r="Q275" i="3"/>
  <c r="Q256" i="3"/>
  <c r="Q238" i="3"/>
  <c r="Q220" i="3"/>
  <c r="Q202" i="3"/>
  <c r="Q183" i="3"/>
  <c r="Q165" i="3"/>
  <c r="Q147" i="3"/>
  <c r="Q128" i="3"/>
  <c r="Q110" i="3"/>
  <c r="Q92" i="3"/>
  <c r="Q74" i="3"/>
  <c r="Q55" i="3"/>
  <c r="Q37" i="3"/>
  <c r="Q19" i="3"/>
  <c r="Q1005" i="3"/>
  <c r="Q987" i="3"/>
  <c r="Q968" i="3"/>
  <c r="Q950" i="3"/>
  <c r="Q932" i="3"/>
  <c r="Q914" i="3"/>
  <c r="Q895" i="3"/>
  <c r="Q877" i="3"/>
  <c r="Q859" i="3"/>
  <c r="Q840" i="3"/>
  <c r="Q822" i="3"/>
  <c r="Q804" i="3"/>
  <c r="Q786" i="3"/>
  <c r="Q767" i="3"/>
  <c r="Q749" i="3"/>
  <c r="Q731" i="3"/>
  <c r="Q712" i="3"/>
  <c r="Q694" i="3"/>
  <c r="Q676" i="3"/>
  <c r="Q658" i="3"/>
  <c r="Q639" i="3"/>
  <c r="Q621" i="3"/>
  <c r="Q603" i="3"/>
  <c r="Q584" i="3"/>
  <c r="Q566" i="3"/>
  <c r="Q548" i="3"/>
  <c r="Q530" i="3"/>
  <c r="Q511" i="3"/>
  <c r="Q493" i="3"/>
  <c r="Q475" i="3"/>
  <c r="Q456" i="3"/>
  <c r="Q438" i="3"/>
  <c r="Q420" i="3"/>
  <c r="Q402" i="3"/>
  <c r="Q383" i="3"/>
  <c r="Q365" i="3"/>
  <c r="Q347" i="3"/>
  <c r="Q328" i="3"/>
  <c r="Q310" i="3"/>
  <c r="Q292" i="3"/>
  <c r="Q274" i="3"/>
  <c r="Q255" i="3"/>
  <c r="Q237" i="3"/>
  <c r="Q219" i="3"/>
  <c r="Q200" i="3"/>
  <c r="Q182" i="3"/>
  <c r="Q164" i="3"/>
  <c r="Q146" i="3"/>
  <c r="Q127" i="3"/>
  <c r="Q109" i="3"/>
  <c r="Q91" i="3"/>
  <c r="Q72" i="3"/>
  <c r="Q54" i="3"/>
  <c r="Q36" i="3"/>
  <c r="Q18" i="3"/>
  <c r="Q972" i="3"/>
  <c r="Q826" i="3"/>
  <c r="Q679" i="3"/>
  <c r="Q533" i="3"/>
  <c r="Q387" i="3"/>
  <c r="Q240" i="3"/>
  <c r="Q94" i="3"/>
  <c r="Q954" i="3"/>
  <c r="Q807" i="3"/>
  <c r="Q661" i="3"/>
  <c r="Q515" i="3"/>
  <c r="Q368" i="3"/>
  <c r="Q222" i="3"/>
  <c r="Q76" i="3"/>
  <c r="Q935" i="3"/>
  <c r="Q789" i="3"/>
  <c r="Q643" i="3"/>
  <c r="Q496" i="3"/>
  <c r="Q350" i="3"/>
  <c r="Q204" i="3"/>
  <c r="Q58" i="3"/>
  <c r="Q917" i="3"/>
  <c r="Q771" i="3"/>
  <c r="Q624" i="3"/>
  <c r="Q478" i="3"/>
  <c r="Q332" i="3"/>
  <c r="Q186" i="3"/>
  <c r="Q39" i="3"/>
  <c r="Q899" i="3"/>
  <c r="Q752" i="3"/>
  <c r="Q606" i="3"/>
  <c r="Q460" i="3"/>
  <c r="Q314" i="3"/>
  <c r="Q167" i="3"/>
  <c r="Q21" i="3"/>
  <c r="Q880" i="3"/>
  <c r="Q734" i="3"/>
  <c r="Q588" i="3"/>
  <c r="Q442" i="3"/>
  <c r="Q295" i="3"/>
  <c r="Q149" i="3"/>
  <c r="Q1008" i="3"/>
  <c r="Q862" i="3"/>
  <c r="Q716" i="3"/>
  <c r="Q570" i="3"/>
  <c r="Q423" i="3"/>
  <c r="Q277" i="3"/>
  <c r="Q131" i="3"/>
  <c r="Q990" i="3"/>
  <c r="Q844" i="3"/>
  <c r="Q698" i="3"/>
  <c r="Q551" i="3"/>
  <c r="Q405" i="3"/>
  <c r="Q259" i="3"/>
  <c r="Q112" i="3"/>
  <c r="BE1007" i="3"/>
  <c r="BE999" i="3"/>
  <c r="BE991" i="3"/>
  <c r="BE983" i="3"/>
  <c r="BE975" i="3"/>
  <c r="BE967" i="3"/>
  <c r="BE959" i="3"/>
  <c r="BE951" i="3"/>
  <c r="BE943" i="3"/>
  <c r="BE935" i="3"/>
  <c r="BE927" i="3"/>
  <c r="BE919" i="3"/>
  <c r="BE911" i="3"/>
  <c r="BE903" i="3"/>
  <c r="BE895" i="3"/>
  <c r="BE887" i="3"/>
  <c r="BE879" i="3"/>
  <c r="BE871" i="3"/>
  <c r="BE863" i="3"/>
  <c r="BE855" i="3"/>
  <c r="BE847" i="3"/>
  <c r="BE839" i="3"/>
  <c r="BE831" i="3"/>
  <c r="BE823" i="3"/>
  <c r="BE815" i="3"/>
  <c r="BE807" i="3"/>
  <c r="BE799" i="3"/>
  <c r="BE791" i="3"/>
  <c r="BE783" i="3"/>
  <c r="BE775" i="3"/>
  <c r="BE767" i="3"/>
  <c r="BE759" i="3"/>
  <c r="BE751" i="3"/>
  <c r="BE743" i="3"/>
  <c r="BE735" i="3"/>
  <c r="BE727" i="3"/>
  <c r="BE719" i="3"/>
  <c r="BE711" i="3"/>
  <c r="BE703" i="3"/>
  <c r="BE695" i="3"/>
  <c r="BE687" i="3"/>
  <c r="BE679" i="3"/>
  <c r="BE671" i="3"/>
  <c r="BE663" i="3"/>
  <c r="BE655" i="3"/>
  <c r="BE647" i="3"/>
  <c r="BE639" i="3"/>
  <c r="BE631" i="3"/>
  <c r="BE623" i="3"/>
  <c r="BE615" i="3"/>
  <c r="BE607" i="3"/>
  <c r="BE599" i="3"/>
  <c r="BE591" i="3"/>
  <c r="BE583" i="3"/>
  <c r="BE575" i="3"/>
  <c r="BE567" i="3"/>
  <c r="BE559" i="3"/>
  <c r="BE551" i="3"/>
  <c r="BE543" i="3"/>
  <c r="BE535" i="3"/>
  <c r="BE527" i="3"/>
  <c r="BE519" i="3"/>
  <c r="BE511" i="3"/>
  <c r="BE503" i="3"/>
  <c r="BE495" i="3"/>
  <c r="BE487" i="3"/>
  <c r="BE479" i="3"/>
  <c r="BE471" i="3"/>
  <c r="BE463" i="3"/>
  <c r="BE455" i="3"/>
  <c r="BE447" i="3"/>
  <c r="BE439" i="3"/>
  <c r="BE431" i="3"/>
  <c r="BE423" i="3"/>
  <c r="BE415" i="3"/>
  <c r="BE407" i="3"/>
  <c r="BE399" i="3"/>
  <c r="BE391" i="3"/>
  <c r="BE383" i="3"/>
  <c r="BE375" i="3"/>
  <c r="BE367" i="3"/>
  <c r="BE359" i="3"/>
  <c r="BE351" i="3"/>
  <c r="BE343" i="3"/>
  <c r="BE335" i="3"/>
  <c r="BE327" i="3"/>
  <c r="BE319" i="3"/>
  <c r="BE311" i="3"/>
  <c r="BE303" i="3"/>
  <c r="BE295" i="3"/>
  <c r="BE287" i="3"/>
  <c r="BE279" i="3"/>
  <c r="BE271" i="3"/>
  <c r="BE263" i="3"/>
  <c r="BE255" i="3"/>
  <c r="BE247" i="3"/>
  <c r="BE239" i="3"/>
  <c r="BE231" i="3"/>
  <c r="BE223" i="3"/>
  <c r="BE215" i="3"/>
  <c r="BE207" i="3"/>
  <c r="BE199" i="3"/>
  <c r="BE191" i="3"/>
  <c r="BE183" i="3"/>
  <c r="BE175" i="3"/>
  <c r="BE167" i="3"/>
  <c r="BE159" i="3"/>
  <c r="BE151" i="3"/>
  <c r="BE143" i="3"/>
  <c r="BE135" i="3"/>
  <c r="BE127" i="3"/>
  <c r="BE119" i="3"/>
  <c r="BE111" i="3"/>
  <c r="BE103" i="3"/>
  <c r="BE95" i="3"/>
  <c r="BE87" i="3"/>
  <c r="BE79" i="3"/>
  <c r="BE71" i="3"/>
  <c r="BE63" i="3"/>
  <c r="BE55" i="3"/>
  <c r="BE47" i="3"/>
  <c r="BE39" i="3"/>
  <c r="BE31" i="3"/>
  <c r="BE23" i="3"/>
  <c r="BE15" i="3"/>
  <c r="BE1006" i="3"/>
  <c r="BE998" i="3"/>
  <c r="BE990" i="3"/>
  <c r="BE982" i="3"/>
  <c r="BE974" i="3"/>
  <c r="BE966" i="3"/>
  <c r="BE958" i="3"/>
  <c r="BE950" i="3"/>
  <c r="BE942" i="3"/>
  <c r="BE934" i="3"/>
  <c r="BE926" i="3"/>
  <c r="BE918" i="3"/>
  <c r="BE910" i="3"/>
  <c r="BE902" i="3"/>
  <c r="BE894" i="3"/>
  <c r="BE886" i="3"/>
  <c r="BE878" i="3"/>
  <c r="BE870" i="3"/>
  <c r="BE862" i="3"/>
  <c r="BE854" i="3"/>
  <c r="BE846" i="3"/>
  <c r="BE838" i="3"/>
  <c r="BE830" i="3"/>
  <c r="BE822" i="3"/>
  <c r="BE814" i="3"/>
  <c r="BE806" i="3"/>
  <c r="BE798" i="3"/>
  <c r="BE790" i="3"/>
  <c r="BE782" i="3"/>
  <c r="BE774" i="3"/>
  <c r="BE766" i="3"/>
  <c r="BE758" i="3"/>
  <c r="BE750" i="3"/>
  <c r="BE742" i="3"/>
  <c r="BE734" i="3"/>
  <c r="BE726" i="3"/>
  <c r="BE718" i="3"/>
  <c r="BE710" i="3"/>
  <c r="BE702" i="3"/>
  <c r="BE694" i="3"/>
  <c r="BE686" i="3"/>
  <c r="BE678" i="3"/>
  <c r="BE670" i="3"/>
  <c r="BE662" i="3"/>
  <c r="BE654" i="3"/>
  <c r="BE646" i="3"/>
  <c r="BE638" i="3"/>
  <c r="BE630" i="3"/>
  <c r="BE622" i="3"/>
  <c r="BE614" i="3"/>
  <c r="BE606" i="3"/>
  <c r="BE598" i="3"/>
  <c r="BE590" i="3"/>
  <c r="BE582" i="3"/>
  <c r="BE574" i="3"/>
  <c r="BE566" i="3"/>
  <c r="BE558" i="3"/>
  <c r="BE550" i="3"/>
  <c r="BE542" i="3"/>
  <c r="BE534" i="3"/>
  <c r="BE526" i="3"/>
  <c r="BE518" i="3"/>
  <c r="BE510" i="3"/>
  <c r="BE502" i="3"/>
  <c r="BE494" i="3"/>
  <c r="BE486" i="3"/>
  <c r="BE478" i="3"/>
  <c r="BE470" i="3"/>
  <c r="BE462" i="3"/>
  <c r="BE454" i="3"/>
  <c r="BE446" i="3"/>
  <c r="BE438" i="3"/>
  <c r="BE430" i="3"/>
  <c r="BE422" i="3"/>
  <c r="BE414" i="3"/>
  <c r="BE406" i="3"/>
  <c r="BE398" i="3"/>
  <c r="BE390" i="3"/>
  <c r="BE382" i="3"/>
  <c r="BE374" i="3"/>
  <c r="BE366" i="3"/>
  <c r="BE358" i="3"/>
  <c r="BE350" i="3"/>
  <c r="BE342" i="3"/>
  <c r="BE334" i="3"/>
  <c r="BE326" i="3"/>
  <c r="BE318" i="3"/>
  <c r="BE310" i="3"/>
  <c r="BE302" i="3"/>
  <c r="BE294" i="3"/>
  <c r="BE286" i="3"/>
  <c r="BE278" i="3"/>
  <c r="BE270" i="3"/>
  <c r="BE262" i="3"/>
  <c r="BE254" i="3"/>
  <c r="BE246" i="3"/>
  <c r="BE238" i="3"/>
  <c r="BE230" i="3"/>
  <c r="BE222" i="3"/>
  <c r="BE214" i="3"/>
  <c r="BE206" i="3"/>
  <c r="BE198" i="3"/>
  <c r="BE190" i="3"/>
  <c r="BE182" i="3"/>
  <c r="BE174" i="3"/>
  <c r="BE166" i="3"/>
  <c r="BE158" i="3"/>
  <c r="BE150" i="3"/>
  <c r="BE142" i="3"/>
  <c r="BE134" i="3"/>
  <c r="BE126" i="3"/>
  <c r="BE118" i="3"/>
  <c r="BE110" i="3"/>
  <c r="BE102" i="3"/>
  <c r="BE94" i="3"/>
  <c r="BE86" i="3"/>
  <c r="BE78" i="3"/>
  <c r="BE70" i="3"/>
  <c r="BE62" i="3"/>
  <c r="BE54" i="3"/>
  <c r="BE46" i="3"/>
  <c r="BE38" i="3"/>
  <c r="BE30" i="3"/>
  <c r="BE22" i="3"/>
  <c r="BE14" i="3"/>
  <c r="BE1002" i="3"/>
  <c r="BE992" i="3"/>
  <c r="BE980" i="3"/>
  <c r="BE970" i="3"/>
  <c r="BE960" i="3"/>
  <c r="BE948" i="3"/>
  <c r="BE938" i="3"/>
  <c r="BE928" i="3"/>
  <c r="BE916" i="3"/>
  <c r="BE906" i="3"/>
  <c r="BE896" i="3"/>
  <c r="BE884" i="3"/>
  <c r="BE874" i="3"/>
  <c r="BE864" i="3"/>
  <c r="BE852" i="3"/>
  <c r="BE842" i="3"/>
  <c r="BE832" i="3"/>
  <c r="BE820" i="3"/>
  <c r="BE810" i="3"/>
  <c r="BE800" i="3"/>
  <c r="BE788" i="3"/>
  <c r="BE778" i="3"/>
  <c r="BE768" i="3"/>
  <c r="BE756" i="3"/>
  <c r="BE746" i="3"/>
  <c r="BE736" i="3"/>
  <c r="BE724" i="3"/>
  <c r="BE714" i="3"/>
  <c r="BE704" i="3"/>
  <c r="BE692" i="3"/>
  <c r="BE682" i="3"/>
  <c r="BE672" i="3"/>
  <c r="BE660" i="3"/>
  <c r="BE650" i="3"/>
  <c r="BE640" i="3"/>
  <c r="BE628" i="3"/>
  <c r="BE618" i="3"/>
  <c r="BE608" i="3"/>
  <c r="BE596" i="3"/>
  <c r="BE586" i="3"/>
  <c r="BE576" i="3"/>
  <c r="BE564" i="3"/>
  <c r="BE554" i="3"/>
  <c r="BE544" i="3"/>
  <c r="BE532" i="3"/>
  <c r="BE522" i="3"/>
  <c r="BE512" i="3"/>
  <c r="BE500" i="3"/>
  <c r="BE490" i="3"/>
  <c r="BE480" i="3"/>
  <c r="BE468" i="3"/>
  <c r="BE458" i="3"/>
  <c r="BE448" i="3"/>
  <c r="BE436" i="3"/>
  <c r="BE426" i="3"/>
  <c r="BE416" i="3"/>
  <c r="BE404" i="3"/>
  <c r="BE394" i="3"/>
  <c r="BE384" i="3"/>
  <c r="BE372" i="3"/>
  <c r="BE362" i="3"/>
  <c r="BE352" i="3"/>
  <c r="BE340" i="3"/>
  <c r="BE330" i="3"/>
  <c r="BE320" i="3"/>
  <c r="BE308" i="3"/>
  <c r="BE298" i="3"/>
  <c r="BE288" i="3"/>
  <c r="BE276" i="3"/>
  <c r="BE266" i="3"/>
  <c r="BE256" i="3"/>
  <c r="BE244" i="3"/>
  <c r="BE234" i="3"/>
  <c r="BE224" i="3"/>
  <c r="BE212" i="3"/>
  <c r="BE202" i="3"/>
  <c r="BE192" i="3"/>
  <c r="BE180" i="3"/>
  <c r="BE170" i="3"/>
  <c r="BE160" i="3"/>
  <c r="BE148" i="3"/>
  <c r="BE138" i="3"/>
  <c r="BE128" i="3"/>
  <c r="BE116" i="3"/>
  <c r="BE106" i="3"/>
  <c r="BE96" i="3"/>
  <c r="BE84" i="3"/>
  <c r="BE74" i="3"/>
  <c r="BE64" i="3"/>
  <c r="BE52" i="3"/>
  <c r="BE42" i="3"/>
  <c r="BE32" i="3"/>
  <c r="BE20" i="3"/>
  <c r="BE11" i="3"/>
  <c r="BE1000" i="3"/>
  <c r="BE988" i="3"/>
  <c r="BE978" i="3"/>
  <c r="BE968" i="3"/>
  <c r="BE956" i="3"/>
  <c r="BE946" i="3"/>
  <c r="BE936" i="3"/>
  <c r="BE924" i="3"/>
  <c r="BE914" i="3"/>
  <c r="BE904" i="3"/>
  <c r="BE892" i="3"/>
  <c r="BE882" i="3"/>
  <c r="BE872" i="3"/>
  <c r="BE860" i="3"/>
  <c r="BE850" i="3"/>
  <c r="BE840" i="3"/>
  <c r="BE828" i="3"/>
  <c r="BE818" i="3"/>
  <c r="BE808" i="3"/>
  <c r="BE796" i="3"/>
  <c r="BE786" i="3"/>
  <c r="BE776" i="3"/>
  <c r="BE764" i="3"/>
  <c r="BE754" i="3"/>
  <c r="BE744" i="3"/>
  <c r="BE732" i="3"/>
  <c r="BE722" i="3"/>
  <c r="BE712" i="3"/>
  <c r="BE700" i="3"/>
  <c r="BE690" i="3"/>
  <c r="BE680" i="3"/>
  <c r="BE668" i="3"/>
  <c r="BE658" i="3"/>
  <c r="BE648" i="3"/>
  <c r="BE636" i="3"/>
  <c r="BE626" i="3"/>
  <c r="BE616" i="3"/>
  <c r="BE604" i="3"/>
  <c r="BE594" i="3"/>
  <c r="BE584" i="3"/>
  <c r="BE572" i="3"/>
  <c r="BE562" i="3"/>
  <c r="BE552" i="3"/>
  <c r="BE540" i="3"/>
  <c r="BE530" i="3"/>
  <c r="BE520" i="3"/>
  <c r="BE508" i="3"/>
  <c r="BE498" i="3"/>
  <c r="BE488" i="3"/>
  <c r="BE476" i="3"/>
  <c r="BE466" i="3"/>
  <c r="BE456" i="3"/>
  <c r="BE444" i="3"/>
  <c r="BE434" i="3"/>
  <c r="BE424" i="3"/>
  <c r="BE412" i="3"/>
  <c r="BE402" i="3"/>
  <c r="BE392" i="3"/>
  <c r="BE380" i="3"/>
  <c r="BE370" i="3"/>
  <c r="BE360" i="3"/>
  <c r="BE348" i="3"/>
  <c r="BE338" i="3"/>
  <c r="BE328" i="3"/>
  <c r="BE316" i="3"/>
  <c r="BE306" i="3"/>
  <c r="BE296" i="3"/>
  <c r="BE284" i="3"/>
  <c r="BE274" i="3"/>
  <c r="BE264" i="3"/>
  <c r="BE252" i="3"/>
  <c r="BE242" i="3"/>
  <c r="BE232" i="3"/>
  <c r="BE220" i="3"/>
  <c r="BE210" i="3"/>
  <c r="BE200" i="3"/>
  <c r="BE188" i="3"/>
  <c r="BE178" i="3"/>
  <c r="BE168" i="3"/>
  <c r="BE156" i="3"/>
  <c r="BE146" i="3"/>
  <c r="BE136" i="3"/>
  <c r="BE124" i="3"/>
  <c r="BE114" i="3"/>
  <c r="BE104" i="3"/>
  <c r="BE92" i="3"/>
  <c r="BE82" i="3"/>
  <c r="BE72" i="3"/>
  <c r="BE60" i="3"/>
  <c r="BE50" i="3"/>
  <c r="BE40" i="3"/>
  <c r="BE28" i="3"/>
  <c r="BE18" i="3"/>
  <c r="BE1004" i="3"/>
  <c r="BE994" i="3"/>
  <c r="BE984" i="3"/>
  <c r="BE972" i="3"/>
  <c r="BE962" i="3"/>
  <c r="BE952" i="3"/>
  <c r="BE940" i="3"/>
  <c r="BE930" i="3"/>
  <c r="BE920" i="3"/>
  <c r="BE908" i="3"/>
  <c r="BE898" i="3"/>
  <c r="BE888" i="3"/>
  <c r="BE876" i="3"/>
  <c r="BE866" i="3"/>
  <c r="BE856" i="3"/>
  <c r="BE844" i="3"/>
  <c r="BE834" i="3"/>
  <c r="BE824" i="3"/>
  <c r="BE812" i="3"/>
  <c r="BE802" i="3"/>
  <c r="BE792" i="3"/>
  <c r="BE780" i="3"/>
  <c r="BE770" i="3"/>
  <c r="BE760" i="3"/>
  <c r="BE748" i="3"/>
  <c r="BE738" i="3"/>
  <c r="BE728" i="3"/>
  <c r="BE716" i="3"/>
  <c r="BE706" i="3"/>
  <c r="BE696" i="3"/>
  <c r="BE684" i="3"/>
  <c r="BE674" i="3"/>
  <c r="BE664" i="3"/>
  <c r="BE652" i="3"/>
  <c r="BE642" i="3"/>
  <c r="BE632" i="3"/>
  <c r="BE620" i="3"/>
  <c r="BE610" i="3"/>
  <c r="BE600" i="3"/>
  <c r="BE588" i="3"/>
  <c r="BE578" i="3"/>
  <c r="BE568" i="3"/>
  <c r="BE556" i="3"/>
  <c r="BE546" i="3"/>
  <c r="BE536" i="3"/>
  <c r="BE524" i="3"/>
  <c r="BE514" i="3"/>
  <c r="BE504" i="3"/>
  <c r="BE492" i="3"/>
  <c r="BE482" i="3"/>
  <c r="BE472" i="3"/>
  <c r="BE460" i="3"/>
  <c r="BE450" i="3"/>
  <c r="BE440" i="3"/>
  <c r="BE428" i="3"/>
  <c r="BE418" i="3"/>
  <c r="BE408" i="3"/>
  <c r="BE396" i="3"/>
  <c r="BE386" i="3"/>
  <c r="BE376" i="3"/>
  <c r="BE364" i="3"/>
  <c r="BE354" i="3"/>
  <c r="BE344" i="3"/>
  <c r="BE332" i="3"/>
  <c r="BE322" i="3"/>
  <c r="BE312" i="3"/>
  <c r="BE300" i="3"/>
  <c r="BE290" i="3"/>
  <c r="BE280" i="3"/>
  <c r="BE268" i="3"/>
  <c r="BE258" i="3"/>
  <c r="BE248" i="3"/>
  <c r="BE236" i="3"/>
  <c r="BE226" i="3"/>
  <c r="BE216" i="3"/>
  <c r="BE204" i="3"/>
  <c r="BE194" i="3"/>
  <c r="BE184" i="3"/>
  <c r="BE172" i="3"/>
  <c r="BE162" i="3"/>
  <c r="BE152" i="3"/>
  <c r="BE140" i="3"/>
  <c r="BE130" i="3"/>
  <c r="BE120" i="3"/>
  <c r="BE108" i="3"/>
  <c r="BE98" i="3"/>
  <c r="BE88" i="3"/>
  <c r="BE76" i="3"/>
  <c r="BE66" i="3"/>
  <c r="BE56" i="3"/>
  <c r="BE44" i="3"/>
  <c r="BE34" i="3"/>
  <c r="BE24" i="3"/>
  <c r="BE12" i="3"/>
  <c r="BE997" i="3"/>
  <c r="BE981" i="3"/>
  <c r="BE964" i="3"/>
  <c r="BE947" i="3"/>
  <c r="BE931" i="3"/>
  <c r="BE913" i="3"/>
  <c r="BE897" i="3"/>
  <c r="BE880" i="3"/>
  <c r="BE861" i="3"/>
  <c r="BE845" i="3"/>
  <c r="BE827" i="3"/>
  <c r="BE811" i="3"/>
  <c r="BE794" i="3"/>
  <c r="BE777" i="3"/>
  <c r="BE761" i="3"/>
  <c r="BE741" i="3"/>
  <c r="BE725" i="3"/>
  <c r="BE708" i="3"/>
  <c r="BE691" i="3"/>
  <c r="BE675" i="3"/>
  <c r="BE657" i="3"/>
  <c r="BE641" i="3"/>
  <c r="BE624" i="3"/>
  <c r="BE605" i="3"/>
  <c r="BE589" i="3"/>
  <c r="BE571" i="3"/>
  <c r="BE555" i="3"/>
  <c r="BE538" i="3"/>
  <c r="BE521" i="3"/>
  <c r="BE505" i="3"/>
  <c r="BE485" i="3"/>
  <c r="BE469" i="3"/>
  <c r="BE452" i="3"/>
  <c r="BE435" i="3"/>
  <c r="BE419" i="3"/>
  <c r="BE401" i="3"/>
  <c r="BE385" i="3"/>
  <c r="BE368" i="3"/>
  <c r="BE349" i="3"/>
  <c r="BE333" i="3"/>
  <c r="BE315" i="3"/>
  <c r="BE299" i="3"/>
  <c r="BE282" i="3"/>
  <c r="BE265" i="3"/>
  <c r="BE249" i="3"/>
  <c r="BE229" i="3"/>
  <c r="BE213" i="3"/>
  <c r="BE196" i="3"/>
  <c r="BE179" i="3"/>
  <c r="BE163" i="3"/>
  <c r="BE145" i="3"/>
  <c r="BE129" i="3"/>
  <c r="BE112" i="3"/>
  <c r="BE93" i="3"/>
  <c r="BE77" i="3"/>
  <c r="BE59" i="3"/>
  <c r="BE43" i="3"/>
  <c r="BE26" i="3"/>
  <c r="BE996" i="3"/>
  <c r="BE977" i="3"/>
  <c r="BE957" i="3"/>
  <c r="BE939" i="3"/>
  <c r="BE921" i="3"/>
  <c r="BE900" i="3"/>
  <c r="BE881" i="3"/>
  <c r="BE859" i="3"/>
  <c r="BE841" i="3"/>
  <c r="BE821" i="3"/>
  <c r="BE803" i="3"/>
  <c r="BE784" i="3"/>
  <c r="BE763" i="3"/>
  <c r="BE745" i="3"/>
  <c r="BE723" i="3"/>
  <c r="BE705" i="3"/>
  <c r="BE685" i="3"/>
  <c r="BE666" i="3"/>
  <c r="BE645" i="3"/>
  <c r="BE627" i="3"/>
  <c r="BE609" i="3"/>
  <c r="BE587" i="3"/>
  <c r="BE569" i="3"/>
  <c r="BE548" i="3"/>
  <c r="BE529" i="3"/>
  <c r="BE509" i="3"/>
  <c r="BE491" i="3"/>
  <c r="BE473" i="3"/>
  <c r="BE451" i="3"/>
  <c r="BE432" i="3"/>
  <c r="BE411" i="3"/>
  <c r="BE393" i="3"/>
  <c r="BE373" i="3"/>
  <c r="BE355" i="3"/>
  <c r="BE336" i="3"/>
  <c r="BE314" i="3"/>
  <c r="BE293" i="3"/>
  <c r="BE275" i="3"/>
  <c r="BE257" i="3"/>
  <c r="BE237" i="3"/>
  <c r="BE218" i="3"/>
  <c r="BE197" i="3"/>
  <c r="BE177" i="3"/>
  <c r="BE157" i="3"/>
  <c r="BE139" i="3"/>
  <c r="BE121" i="3"/>
  <c r="BE100" i="3"/>
  <c r="BE81" i="3"/>
  <c r="BE61" i="3"/>
  <c r="BE41" i="3"/>
  <c r="BE21" i="3"/>
  <c r="BE995" i="3"/>
  <c r="BE976" i="3"/>
  <c r="BE955" i="3"/>
  <c r="BE937" i="3"/>
  <c r="BE917" i="3"/>
  <c r="BE899" i="3"/>
  <c r="BE877" i="3"/>
  <c r="BE858" i="3"/>
  <c r="BE837" i="3"/>
  <c r="BE819" i="3"/>
  <c r="BE801" i="3"/>
  <c r="BE781" i="3"/>
  <c r="BE762" i="3"/>
  <c r="BE740" i="3"/>
  <c r="BE721" i="3"/>
  <c r="BE701" i="3"/>
  <c r="BE683" i="3"/>
  <c r="BE665" i="3"/>
  <c r="BE644" i="3"/>
  <c r="BE625" i="3"/>
  <c r="BE603" i="3"/>
  <c r="BE585" i="3"/>
  <c r="BE565" i="3"/>
  <c r="BE547" i="3"/>
  <c r="BE528" i="3"/>
  <c r="BE507" i="3"/>
  <c r="BE489" i="3"/>
  <c r="BE467" i="3"/>
  <c r="BE449" i="3"/>
  <c r="BE429" i="3"/>
  <c r="BE410" i="3"/>
  <c r="BE389" i="3"/>
  <c r="BE371" i="3"/>
  <c r="BE353" i="3"/>
  <c r="BE331" i="3"/>
  <c r="BE313" i="3"/>
  <c r="BE292" i="3"/>
  <c r="BE273" i="3"/>
  <c r="BE253" i="3"/>
  <c r="BE235" i="3"/>
  <c r="BE217" i="3"/>
  <c r="BE195" i="3"/>
  <c r="BE176" i="3"/>
  <c r="BE155" i="3"/>
  <c r="BE137" i="3"/>
  <c r="BE117" i="3"/>
  <c r="BE99" i="3"/>
  <c r="BE80" i="3"/>
  <c r="BE58" i="3"/>
  <c r="BE37" i="3"/>
  <c r="BE19" i="3"/>
  <c r="BE1009" i="3"/>
  <c r="BE989" i="3"/>
  <c r="BE971" i="3"/>
  <c r="BE953" i="3"/>
  <c r="BE932" i="3"/>
  <c r="BE912" i="3"/>
  <c r="BE891" i="3"/>
  <c r="BE873" i="3"/>
  <c r="BE853" i="3"/>
  <c r="BE835" i="3"/>
  <c r="BE816" i="3"/>
  <c r="BE795" i="3"/>
  <c r="BE773" i="3"/>
  <c r="BE755" i="3"/>
  <c r="BE737" i="3"/>
  <c r="BE717" i="3"/>
  <c r="BE698" i="3"/>
  <c r="BE677" i="3"/>
  <c r="BE659" i="3"/>
  <c r="BE637" i="3"/>
  <c r="BE619" i="3"/>
  <c r="BE601" i="3"/>
  <c r="BE580" i="3"/>
  <c r="BE561" i="3"/>
  <c r="BE541" i="3"/>
  <c r="BE523" i="3"/>
  <c r="BE501" i="3"/>
  <c r="BE483" i="3"/>
  <c r="BE464" i="3"/>
  <c r="BE443" i="3"/>
  <c r="BE425" i="3"/>
  <c r="BE405" i="3"/>
  <c r="BE387" i="3"/>
  <c r="BE365" i="3"/>
  <c r="BE346" i="3"/>
  <c r="BE325" i="3"/>
  <c r="BE307" i="3"/>
  <c r="BE289" i="3"/>
  <c r="BE269" i="3"/>
  <c r="BE250" i="3"/>
  <c r="BE228" i="3"/>
  <c r="BE209" i="3"/>
  <c r="BE189" i="3"/>
  <c r="BE171" i="3"/>
  <c r="BE153" i="3"/>
  <c r="BE132" i="3"/>
  <c r="BE113" i="3"/>
  <c r="BE91" i="3"/>
  <c r="BE73" i="3"/>
  <c r="BE53" i="3"/>
  <c r="BE35" i="3"/>
  <c r="BE16" i="3"/>
  <c r="BE1008" i="3"/>
  <c r="BE987" i="3"/>
  <c r="BE969" i="3"/>
  <c r="BE949" i="3"/>
  <c r="BE929" i="3"/>
  <c r="BE909" i="3"/>
  <c r="BE890" i="3"/>
  <c r="BE869" i="3"/>
  <c r="BE851" i="3"/>
  <c r="BE833" i="3"/>
  <c r="BE813" i="3"/>
  <c r="BE793" i="3"/>
  <c r="BE772" i="3"/>
  <c r="BE753" i="3"/>
  <c r="BE733" i="3"/>
  <c r="BE715" i="3"/>
  <c r="BE697" i="3"/>
  <c r="BE676" i="3"/>
  <c r="BE656" i="3"/>
  <c r="BE635" i="3"/>
  <c r="BE617" i="3"/>
  <c r="BE597" i="3"/>
  <c r="BE579" i="3"/>
  <c r="BE560" i="3"/>
  <c r="BE539" i="3"/>
  <c r="BE517" i="3"/>
  <c r="BE499" i="3"/>
  <c r="BE481" i="3"/>
  <c r="BE461" i="3"/>
  <c r="BE442" i="3"/>
  <c r="BE421" i="3"/>
  <c r="BE403" i="3"/>
  <c r="BE381" i="3"/>
  <c r="BE363" i="3"/>
  <c r="BE345" i="3"/>
  <c r="BE324" i="3"/>
  <c r="BE305" i="3"/>
  <c r="BE285" i="3"/>
  <c r="BE267" i="3"/>
  <c r="BE245" i="3"/>
  <c r="BE227" i="3"/>
  <c r="BE208" i="3"/>
  <c r="BE187" i="3"/>
  <c r="BE169" i="3"/>
  <c r="BE149" i="3"/>
  <c r="BE131" i="3"/>
  <c r="BE109" i="3"/>
  <c r="BE90" i="3"/>
  <c r="BE69" i="3"/>
  <c r="BE51" i="3"/>
  <c r="BE33" i="3"/>
  <c r="BE13" i="3"/>
  <c r="BE1005" i="3"/>
  <c r="BE986" i="3"/>
  <c r="BE965" i="3"/>
  <c r="BE945" i="3"/>
  <c r="BE925" i="3"/>
  <c r="BE907" i="3"/>
  <c r="BE889" i="3"/>
  <c r="BE868" i="3"/>
  <c r="BE849" i="3"/>
  <c r="BE829" i="3"/>
  <c r="BE809" i="3"/>
  <c r="BE789" i="3"/>
  <c r="BE771" i="3"/>
  <c r="BE752" i="3"/>
  <c r="BE731" i="3"/>
  <c r="BE713" i="3"/>
  <c r="BE693" i="3"/>
  <c r="BE673" i="3"/>
  <c r="BE653" i="3"/>
  <c r="BE634" i="3"/>
  <c r="BE613" i="3"/>
  <c r="BE595" i="3"/>
  <c r="BE577" i="3"/>
  <c r="BE557" i="3"/>
  <c r="BE537" i="3"/>
  <c r="BE516" i="3"/>
  <c r="BE497" i="3"/>
  <c r="BE477" i="3"/>
  <c r="BE459" i="3"/>
  <c r="BE441" i="3"/>
  <c r="BE420" i="3"/>
  <c r="BE400" i="3"/>
  <c r="BE379" i="3"/>
  <c r="BE361" i="3"/>
  <c r="BE341" i="3"/>
  <c r="BE323" i="3"/>
  <c r="BE304" i="3"/>
  <c r="BE283" i="3"/>
  <c r="BE261" i="3"/>
  <c r="BE243" i="3"/>
  <c r="BE225" i="3"/>
  <c r="BE205" i="3"/>
  <c r="BE186" i="3"/>
  <c r="BE165" i="3"/>
  <c r="BE147" i="3"/>
  <c r="BE125" i="3"/>
  <c r="BE107" i="3"/>
  <c r="BE89" i="3"/>
  <c r="BE68" i="3"/>
  <c r="BE49" i="3"/>
  <c r="BE29" i="3"/>
  <c r="BE1003" i="3"/>
  <c r="BE985" i="3"/>
  <c r="BE963" i="3"/>
  <c r="BE944" i="3"/>
  <c r="BE923" i="3"/>
  <c r="BE905" i="3"/>
  <c r="BE885" i="3"/>
  <c r="BE867" i="3"/>
  <c r="BE848" i="3"/>
  <c r="BE826" i="3"/>
  <c r="BE805" i="3"/>
  <c r="BE787" i="3"/>
  <c r="BE769" i="3"/>
  <c r="BE749" i="3"/>
  <c r="BE730" i="3"/>
  <c r="BE709" i="3"/>
  <c r="BE689" i="3"/>
  <c r="BE669" i="3"/>
  <c r="BE651" i="3"/>
  <c r="BE633" i="3"/>
  <c r="BE612" i="3"/>
  <c r="BE593" i="3"/>
  <c r="BE573" i="3"/>
  <c r="BE553" i="3"/>
  <c r="BE533" i="3"/>
  <c r="BE515" i="3"/>
  <c r="BE496" i="3"/>
  <c r="BE475" i="3"/>
  <c r="BE457" i="3"/>
  <c r="BE437" i="3"/>
  <c r="BE417" i="3"/>
  <c r="BE397" i="3"/>
  <c r="BE378" i="3"/>
  <c r="BE357" i="3"/>
  <c r="BE339" i="3"/>
  <c r="BE321" i="3"/>
  <c r="BE301" i="3"/>
  <c r="BE281" i="3"/>
  <c r="BE260" i="3"/>
  <c r="BE241" i="3"/>
  <c r="BE221" i="3"/>
  <c r="BE203" i="3"/>
  <c r="BE185" i="3"/>
  <c r="BE164" i="3"/>
  <c r="BE144" i="3"/>
  <c r="BE123" i="3"/>
  <c r="BE105" i="3"/>
  <c r="BE85" i="3"/>
  <c r="BE67" i="3"/>
  <c r="BE48" i="3"/>
  <c r="BE27" i="3"/>
  <c r="BE1001" i="3"/>
  <c r="BE979" i="3"/>
  <c r="BE961" i="3"/>
  <c r="BE941" i="3"/>
  <c r="BE922" i="3"/>
  <c r="BE901" i="3"/>
  <c r="BE883" i="3"/>
  <c r="BE865" i="3"/>
  <c r="BE843" i="3"/>
  <c r="BE825" i="3"/>
  <c r="BE804" i="3"/>
  <c r="BE785" i="3"/>
  <c r="BE765" i="3"/>
  <c r="BE747" i="3"/>
  <c r="BE729" i="3"/>
  <c r="BE707" i="3"/>
  <c r="BE688" i="3"/>
  <c r="BE667" i="3"/>
  <c r="BE649" i="3"/>
  <c r="BE629" i="3"/>
  <c r="BE611" i="3"/>
  <c r="BE592" i="3"/>
  <c r="BE570" i="3"/>
  <c r="BE549" i="3"/>
  <c r="BE531" i="3"/>
  <c r="BE513" i="3"/>
  <c r="BE493" i="3"/>
  <c r="BE474" i="3"/>
  <c r="BE453" i="3"/>
  <c r="BE433" i="3"/>
  <c r="BE413" i="3"/>
  <c r="BE395" i="3"/>
  <c r="BE377" i="3"/>
  <c r="BE356" i="3"/>
  <c r="BE337" i="3"/>
  <c r="BE317" i="3"/>
  <c r="BE297" i="3"/>
  <c r="BE277" i="3"/>
  <c r="BE259" i="3"/>
  <c r="BE240" i="3"/>
  <c r="BE219" i="3"/>
  <c r="BE201" i="3"/>
  <c r="BE181" i="3"/>
  <c r="BE161" i="3"/>
  <c r="BE141" i="3"/>
  <c r="BE122" i="3"/>
  <c r="BE101" i="3"/>
  <c r="BE83" i="3"/>
  <c r="BE65" i="3"/>
  <c r="BE45" i="3"/>
  <c r="BE25" i="3"/>
  <c r="BE875" i="3"/>
  <c r="BE720" i="3"/>
  <c r="BE563" i="3"/>
  <c r="BE409" i="3"/>
  <c r="BE251" i="3"/>
  <c r="BE97" i="3"/>
  <c r="BE857" i="3"/>
  <c r="BE699" i="3"/>
  <c r="BE545" i="3"/>
  <c r="BE388" i="3"/>
  <c r="BE233" i="3"/>
  <c r="BE75" i="3"/>
  <c r="BE993" i="3"/>
  <c r="BE836" i="3"/>
  <c r="BE681" i="3"/>
  <c r="BE525" i="3"/>
  <c r="BE369" i="3"/>
  <c r="BE211" i="3"/>
  <c r="BE57" i="3"/>
  <c r="BE973" i="3"/>
  <c r="BE817" i="3"/>
  <c r="BE661" i="3"/>
  <c r="BE506" i="3"/>
  <c r="BE347" i="3"/>
  <c r="BE193" i="3"/>
  <c r="BE36" i="3"/>
  <c r="BE954" i="3"/>
  <c r="BE797" i="3"/>
  <c r="BE643" i="3"/>
  <c r="BE484" i="3"/>
  <c r="BE329" i="3"/>
  <c r="BE173" i="3"/>
  <c r="BE17" i="3"/>
  <c r="BE933" i="3"/>
  <c r="BE779" i="3"/>
  <c r="BE621" i="3"/>
  <c r="BE465" i="3"/>
  <c r="BE309" i="3"/>
  <c r="BE154" i="3"/>
  <c r="BE915" i="3"/>
  <c r="BE757" i="3"/>
  <c r="BE602" i="3"/>
  <c r="BE445" i="3"/>
  <c r="BE291" i="3"/>
  <c r="BE133" i="3"/>
  <c r="BE893" i="3"/>
  <c r="BE739" i="3"/>
  <c r="BE581" i="3"/>
  <c r="BE427" i="3"/>
  <c r="BE272" i="3"/>
  <c r="BE115" i="3"/>
  <c r="BN1007" i="3"/>
  <c r="BN999" i="3"/>
  <c r="BN991" i="3"/>
  <c r="BN983" i="3"/>
  <c r="BN975" i="3"/>
  <c r="BN967" i="3"/>
  <c r="BN959" i="3"/>
  <c r="BN951" i="3"/>
  <c r="BN943" i="3"/>
  <c r="BN935" i="3"/>
  <c r="BN927" i="3"/>
  <c r="BN919" i="3"/>
  <c r="BN911" i="3"/>
  <c r="BN903" i="3"/>
  <c r="BN895" i="3"/>
  <c r="BN887" i="3"/>
  <c r="BN879" i="3"/>
  <c r="BN871" i="3"/>
  <c r="BN863" i="3"/>
  <c r="BN855" i="3"/>
  <c r="BN847" i="3"/>
  <c r="BN839" i="3"/>
  <c r="BN831" i="3"/>
  <c r="BN823" i="3"/>
  <c r="BN815" i="3"/>
  <c r="BN807" i="3"/>
  <c r="BN799" i="3"/>
  <c r="BN791" i="3"/>
  <c r="BN783" i="3"/>
  <c r="BN775" i="3"/>
  <c r="BN767" i="3"/>
  <c r="BN759" i="3"/>
  <c r="BN751" i="3"/>
  <c r="BN743" i="3"/>
  <c r="BN735" i="3"/>
  <c r="BN727" i="3"/>
  <c r="BN719" i="3"/>
  <c r="BN711" i="3"/>
  <c r="BN703" i="3"/>
  <c r="BN695" i="3"/>
  <c r="BN687" i="3"/>
  <c r="BN679" i="3"/>
  <c r="BN671" i="3"/>
  <c r="BN663" i="3"/>
  <c r="BN655" i="3"/>
  <c r="BN647" i="3"/>
  <c r="BN639" i="3"/>
  <c r="BN631" i="3"/>
  <c r="BN623" i="3"/>
  <c r="BN615" i="3"/>
  <c r="BN607" i="3"/>
  <c r="BN599" i="3"/>
  <c r="BN591" i="3"/>
  <c r="BN583" i="3"/>
  <c r="BN575" i="3"/>
  <c r="BN567" i="3"/>
  <c r="BN559" i="3"/>
  <c r="BN551" i="3"/>
  <c r="BN543" i="3"/>
  <c r="BN535" i="3"/>
  <c r="BN527" i="3"/>
  <c r="BN519" i="3"/>
  <c r="BN511" i="3"/>
  <c r="BN503" i="3"/>
  <c r="BN495" i="3"/>
  <c r="BN487" i="3"/>
  <c r="BN479" i="3"/>
  <c r="BN471" i="3"/>
  <c r="BN463" i="3"/>
  <c r="BN455" i="3"/>
  <c r="BN447" i="3"/>
  <c r="BN439" i="3"/>
  <c r="BN431" i="3"/>
  <c r="BN423" i="3"/>
  <c r="BN415" i="3"/>
  <c r="BN407" i="3"/>
  <c r="BN399" i="3"/>
  <c r="BN391" i="3"/>
  <c r="BN383" i="3"/>
  <c r="BN375" i="3"/>
  <c r="BN367" i="3"/>
  <c r="BN359" i="3"/>
  <c r="BN351" i="3"/>
  <c r="BN343" i="3"/>
  <c r="BN335" i="3"/>
  <c r="BN327" i="3"/>
  <c r="BN319" i="3"/>
  <c r="BN311" i="3"/>
  <c r="BN303" i="3"/>
  <c r="BN295" i="3"/>
  <c r="BN287" i="3"/>
  <c r="BN279" i="3"/>
  <c r="BN271" i="3"/>
  <c r="BN263" i="3"/>
  <c r="BN255" i="3"/>
  <c r="BN247" i="3"/>
  <c r="BN239" i="3"/>
  <c r="BN231" i="3"/>
  <c r="BN223" i="3"/>
  <c r="BN215" i="3"/>
  <c r="BN207" i="3"/>
  <c r="BN199" i="3"/>
  <c r="BN191" i="3"/>
  <c r="BN183" i="3"/>
  <c r="BN175" i="3"/>
  <c r="BN167" i="3"/>
  <c r="BN159" i="3"/>
  <c r="BN151" i="3"/>
  <c r="BN143" i="3"/>
  <c r="BN135" i="3"/>
  <c r="BN127" i="3"/>
  <c r="BN119" i="3"/>
  <c r="BN111" i="3"/>
  <c r="BN103" i="3"/>
  <c r="BN95" i="3"/>
  <c r="BN87" i="3"/>
  <c r="BN79" i="3"/>
  <c r="BN71" i="3"/>
  <c r="BN63" i="3"/>
  <c r="BN55" i="3"/>
  <c r="BN47" i="3"/>
  <c r="BN39" i="3"/>
  <c r="BN31" i="3"/>
  <c r="BN23" i="3"/>
  <c r="BN15" i="3"/>
  <c r="BN1006" i="3"/>
  <c r="BN998" i="3"/>
  <c r="BN990" i="3"/>
  <c r="BN982" i="3"/>
  <c r="BN974" i="3"/>
  <c r="BN966" i="3"/>
  <c r="BN958" i="3"/>
  <c r="BN950" i="3"/>
  <c r="BN942" i="3"/>
  <c r="BN934" i="3"/>
  <c r="BN926" i="3"/>
  <c r="BN918" i="3"/>
  <c r="BN910" i="3"/>
  <c r="BN902" i="3"/>
  <c r="BN894" i="3"/>
  <c r="BN886" i="3"/>
  <c r="BN878" i="3"/>
  <c r="BN870" i="3"/>
  <c r="BN862" i="3"/>
  <c r="BN854" i="3"/>
  <c r="BN846" i="3"/>
  <c r="BN838" i="3"/>
  <c r="BN830" i="3"/>
  <c r="BN822" i="3"/>
  <c r="BN814" i="3"/>
  <c r="BN806" i="3"/>
  <c r="BN798" i="3"/>
  <c r="BN790" i="3"/>
  <c r="BN782" i="3"/>
  <c r="BN774" i="3"/>
  <c r="BN766" i="3"/>
  <c r="BN758" i="3"/>
  <c r="BN750" i="3"/>
  <c r="BN742" i="3"/>
  <c r="BN734" i="3"/>
  <c r="BN726" i="3"/>
  <c r="BN718" i="3"/>
  <c r="BN710" i="3"/>
  <c r="BN702" i="3"/>
  <c r="BN694" i="3"/>
  <c r="BN686" i="3"/>
  <c r="BN678" i="3"/>
  <c r="BN670" i="3"/>
  <c r="BN662" i="3"/>
  <c r="BN654" i="3"/>
  <c r="BN646" i="3"/>
  <c r="BN638" i="3"/>
  <c r="BN630" i="3"/>
  <c r="BN622" i="3"/>
  <c r="BN614" i="3"/>
  <c r="BN606" i="3"/>
  <c r="BN598" i="3"/>
  <c r="BN590" i="3"/>
  <c r="BN582" i="3"/>
  <c r="BN574" i="3"/>
  <c r="BN566" i="3"/>
  <c r="BN558" i="3"/>
  <c r="BN550" i="3"/>
  <c r="BN542" i="3"/>
  <c r="BN534" i="3"/>
  <c r="BN526" i="3"/>
  <c r="BN518" i="3"/>
  <c r="BN510" i="3"/>
  <c r="BN502" i="3"/>
  <c r="BN494" i="3"/>
  <c r="BN486" i="3"/>
  <c r="BN478" i="3"/>
  <c r="BN470" i="3"/>
  <c r="BN462" i="3"/>
  <c r="BN454" i="3"/>
  <c r="BN446" i="3"/>
  <c r="BN438" i="3"/>
  <c r="BN430" i="3"/>
  <c r="BN422" i="3"/>
  <c r="BN414" i="3"/>
  <c r="BN406" i="3"/>
  <c r="BN398" i="3"/>
  <c r="BN390" i="3"/>
  <c r="BN382" i="3"/>
  <c r="BN374" i="3"/>
  <c r="BN366" i="3"/>
  <c r="BN358" i="3"/>
  <c r="BN350" i="3"/>
  <c r="BN342" i="3"/>
  <c r="BN334" i="3"/>
  <c r="BN326" i="3"/>
  <c r="BN318" i="3"/>
  <c r="BN310" i="3"/>
  <c r="BN302" i="3"/>
  <c r="BN294" i="3"/>
  <c r="BN286" i="3"/>
  <c r="BN278" i="3"/>
  <c r="BN270" i="3"/>
  <c r="BN262" i="3"/>
  <c r="BN254" i="3"/>
  <c r="BN246" i="3"/>
  <c r="BN238" i="3"/>
  <c r="BN230" i="3"/>
  <c r="BN222" i="3"/>
  <c r="BN214" i="3"/>
  <c r="BN206" i="3"/>
  <c r="BN198" i="3"/>
  <c r="BN190" i="3"/>
  <c r="BN182" i="3"/>
  <c r="BN174" i="3"/>
  <c r="BN166" i="3"/>
  <c r="BN158" i="3"/>
  <c r="BN150" i="3"/>
  <c r="BN142" i="3"/>
  <c r="BN134" i="3"/>
  <c r="BN126" i="3"/>
  <c r="BN118" i="3"/>
  <c r="BN110" i="3"/>
  <c r="BN102" i="3"/>
  <c r="BN94" i="3"/>
  <c r="BN86" i="3"/>
  <c r="BN78" i="3"/>
  <c r="BN70" i="3"/>
  <c r="BN62" i="3"/>
  <c r="BN54" i="3"/>
  <c r="BN46" i="3"/>
  <c r="BN38" i="3"/>
  <c r="BN30" i="3"/>
  <c r="BN22" i="3"/>
  <c r="BN14" i="3"/>
  <c r="BN1004" i="3"/>
  <c r="BN994" i="3"/>
  <c r="BN984" i="3"/>
  <c r="BN972" i="3"/>
  <c r="BN962" i="3"/>
  <c r="BN952" i="3"/>
  <c r="BN940" i="3"/>
  <c r="BN930" i="3"/>
  <c r="BN920" i="3"/>
  <c r="BN908" i="3"/>
  <c r="BN898" i="3"/>
  <c r="BN888" i="3"/>
  <c r="BN876" i="3"/>
  <c r="BN866" i="3"/>
  <c r="BN856" i="3"/>
  <c r="BN844" i="3"/>
  <c r="BN834" i="3"/>
  <c r="BN824" i="3"/>
  <c r="BN812" i="3"/>
  <c r="BN802" i="3"/>
  <c r="BN792" i="3"/>
  <c r="BN780" i="3"/>
  <c r="BN770" i="3"/>
  <c r="BN760" i="3"/>
  <c r="BN748" i="3"/>
  <c r="BN738" i="3"/>
  <c r="BN728" i="3"/>
  <c r="BN716" i="3"/>
  <c r="BN706" i="3"/>
  <c r="BN696" i="3"/>
  <c r="BN684" i="3"/>
  <c r="BN674" i="3"/>
  <c r="BN664" i="3"/>
  <c r="BN652" i="3"/>
  <c r="BN642" i="3"/>
  <c r="BN632" i="3"/>
  <c r="BN620" i="3"/>
  <c r="BN610" i="3"/>
  <c r="BN600" i="3"/>
  <c r="BN588" i="3"/>
  <c r="BN578" i="3"/>
  <c r="BN568" i="3"/>
  <c r="BN556" i="3"/>
  <c r="BN546" i="3"/>
  <c r="BN536" i="3"/>
  <c r="BN524" i="3"/>
  <c r="BN514" i="3"/>
  <c r="BN504" i="3"/>
  <c r="BN492" i="3"/>
  <c r="BN482" i="3"/>
  <c r="BN472" i="3"/>
  <c r="BN460" i="3"/>
  <c r="BN450" i="3"/>
  <c r="BN440" i="3"/>
  <c r="BN428" i="3"/>
  <c r="BN418" i="3"/>
  <c r="BN408" i="3"/>
  <c r="BN396" i="3"/>
  <c r="BN386" i="3"/>
  <c r="BN376" i="3"/>
  <c r="BN364" i="3"/>
  <c r="BN354" i="3"/>
  <c r="BN344" i="3"/>
  <c r="BN332" i="3"/>
  <c r="BN322" i="3"/>
  <c r="BN312" i="3"/>
  <c r="BN300" i="3"/>
  <c r="BN290" i="3"/>
  <c r="BN280" i="3"/>
  <c r="BN268" i="3"/>
  <c r="BN258" i="3"/>
  <c r="BN248" i="3"/>
  <c r="BN236" i="3"/>
  <c r="BN226" i="3"/>
  <c r="BN216" i="3"/>
  <c r="BN204" i="3"/>
  <c r="BN194" i="3"/>
  <c r="BN184" i="3"/>
  <c r="BN172" i="3"/>
  <c r="BN162" i="3"/>
  <c r="BN152" i="3"/>
  <c r="BN140" i="3"/>
  <c r="BN130" i="3"/>
  <c r="BN120" i="3"/>
  <c r="BN108" i="3"/>
  <c r="BN98" i="3"/>
  <c r="BN88" i="3"/>
  <c r="BN76" i="3"/>
  <c r="BN66" i="3"/>
  <c r="BN56" i="3"/>
  <c r="BN44" i="3"/>
  <c r="BN34" i="3"/>
  <c r="BN24" i="3"/>
  <c r="BN12" i="3"/>
  <c r="BN1002" i="3"/>
  <c r="BN992" i="3"/>
  <c r="BN980" i="3"/>
  <c r="BN970" i="3"/>
  <c r="BN960" i="3"/>
  <c r="BN948" i="3"/>
  <c r="BN938" i="3"/>
  <c r="BN928" i="3"/>
  <c r="BN916" i="3"/>
  <c r="BN906" i="3"/>
  <c r="BN896" i="3"/>
  <c r="BN884" i="3"/>
  <c r="BN874" i="3"/>
  <c r="BN864" i="3"/>
  <c r="BN852" i="3"/>
  <c r="BN842" i="3"/>
  <c r="BN832" i="3"/>
  <c r="BN820" i="3"/>
  <c r="BN810" i="3"/>
  <c r="BN800" i="3"/>
  <c r="BN788" i="3"/>
  <c r="BN778" i="3"/>
  <c r="BN768" i="3"/>
  <c r="BN756" i="3"/>
  <c r="BN746" i="3"/>
  <c r="BN736" i="3"/>
  <c r="BN724" i="3"/>
  <c r="BN714" i="3"/>
  <c r="BN704" i="3"/>
  <c r="BN692" i="3"/>
  <c r="BN682" i="3"/>
  <c r="BN672" i="3"/>
  <c r="BN660" i="3"/>
  <c r="BN650" i="3"/>
  <c r="BN640" i="3"/>
  <c r="BN628" i="3"/>
  <c r="BN618" i="3"/>
  <c r="BN608" i="3"/>
  <c r="BN596" i="3"/>
  <c r="BN586" i="3"/>
  <c r="BN576" i="3"/>
  <c r="BN564" i="3"/>
  <c r="BN554" i="3"/>
  <c r="BN544" i="3"/>
  <c r="BN532" i="3"/>
  <c r="BN522" i="3"/>
  <c r="BN512" i="3"/>
  <c r="BN500" i="3"/>
  <c r="BN490" i="3"/>
  <c r="BN480" i="3"/>
  <c r="BN468" i="3"/>
  <c r="BN458" i="3"/>
  <c r="BN448" i="3"/>
  <c r="BN436" i="3"/>
  <c r="BN426" i="3"/>
  <c r="BN416" i="3"/>
  <c r="BN404" i="3"/>
  <c r="BN394" i="3"/>
  <c r="BN384" i="3"/>
  <c r="BN372" i="3"/>
  <c r="BN362" i="3"/>
  <c r="BN352" i="3"/>
  <c r="BN340" i="3"/>
  <c r="BN330" i="3"/>
  <c r="BN320" i="3"/>
  <c r="BN308" i="3"/>
  <c r="BN298" i="3"/>
  <c r="BN288" i="3"/>
  <c r="BN276" i="3"/>
  <c r="BN266" i="3"/>
  <c r="BN256" i="3"/>
  <c r="BN244" i="3"/>
  <c r="BN234" i="3"/>
  <c r="BN224" i="3"/>
  <c r="BN212" i="3"/>
  <c r="BN202" i="3"/>
  <c r="BN192" i="3"/>
  <c r="BN180" i="3"/>
  <c r="BN170" i="3"/>
  <c r="BN160" i="3"/>
  <c r="BN148" i="3"/>
  <c r="BN138" i="3"/>
  <c r="BN128" i="3"/>
  <c r="BN116" i="3"/>
  <c r="BN106" i="3"/>
  <c r="BN96" i="3"/>
  <c r="BN84" i="3"/>
  <c r="BN74" i="3"/>
  <c r="BN64" i="3"/>
  <c r="BN52" i="3"/>
  <c r="BN42" i="3"/>
  <c r="BN32" i="3"/>
  <c r="BN20" i="3"/>
  <c r="BN11" i="3"/>
  <c r="BN1008" i="3"/>
  <c r="BN996" i="3"/>
  <c r="BN986" i="3"/>
  <c r="BN976" i="3"/>
  <c r="BN964" i="3"/>
  <c r="BN954" i="3"/>
  <c r="BN944" i="3"/>
  <c r="BN932" i="3"/>
  <c r="BN922" i="3"/>
  <c r="BN912" i="3"/>
  <c r="BN900" i="3"/>
  <c r="BN890" i="3"/>
  <c r="BN880" i="3"/>
  <c r="BN868" i="3"/>
  <c r="BN858" i="3"/>
  <c r="BN848" i="3"/>
  <c r="BN836" i="3"/>
  <c r="BN826" i="3"/>
  <c r="BN816" i="3"/>
  <c r="BN804" i="3"/>
  <c r="BN794" i="3"/>
  <c r="BN784" i="3"/>
  <c r="BN772" i="3"/>
  <c r="BN762" i="3"/>
  <c r="BN752" i="3"/>
  <c r="BN740" i="3"/>
  <c r="BN730" i="3"/>
  <c r="BN720" i="3"/>
  <c r="BN708" i="3"/>
  <c r="BN698" i="3"/>
  <c r="BN688" i="3"/>
  <c r="BN676" i="3"/>
  <c r="BN666" i="3"/>
  <c r="BN656" i="3"/>
  <c r="BN644" i="3"/>
  <c r="BN634" i="3"/>
  <c r="BN624" i="3"/>
  <c r="BN612" i="3"/>
  <c r="BN602" i="3"/>
  <c r="BN592" i="3"/>
  <c r="BN580" i="3"/>
  <c r="BN570" i="3"/>
  <c r="BN560" i="3"/>
  <c r="BN548" i="3"/>
  <c r="BN538" i="3"/>
  <c r="BN528" i="3"/>
  <c r="BN516" i="3"/>
  <c r="BN506" i="3"/>
  <c r="BN496" i="3"/>
  <c r="BN484" i="3"/>
  <c r="BN474" i="3"/>
  <c r="BN464" i="3"/>
  <c r="BN452" i="3"/>
  <c r="BN442" i="3"/>
  <c r="BN432" i="3"/>
  <c r="BN420" i="3"/>
  <c r="BN410" i="3"/>
  <c r="BN400" i="3"/>
  <c r="BN388" i="3"/>
  <c r="BN378" i="3"/>
  <c r="BN368" i="3"/>
  <c r="BN356" i="3"/>
  <c r="BN346" i="3"/>
  <c r="BN336" i="3"/>
  <c r="BN324" i="3"/>
  <c r="BN314" i="3"/>
  <c r="BN304" i="3"/>
  <c r="BN292" i="3"/>
  <c r="BN282" i="3"/>
  <c r="BN272" i="3"/>
  <c r="BN260" i="3"/>
  <c r="BN250" i="3"/>
  <c r="BN240" i="3"/>
  <c r="BN228" i="3"/>
  <c r="BN218" i="3"/>
  <c r="BN208" i="3"/>
  <c r="BN196" i="3"/>
  <c r="BN186" i="3"/>
  <c r="BN176" i="3"/>
  <c r="BN164" i="3"/>
  <c r="BN154" i="3"/>
  <c r="BN144" i="3"/>
  <c r="BN132" i="3"/>
  <c r="BN122" i="3"/>
  <c r="BN112" i="3"/>
  <c r="BN100" i="3"/>
  <c r="BN90" i="3"/>
  <c r="BN80" i="3"/>
  <c r="BN68" i="3"/>
  <c r="BN58" i="3"/>
  <c r="BN48" i="3"/>
  <c r="BN36" i="3"/>
  <c r="BN26" i="3"/>
  <c r="BN16" i="3"/>
  <c r="BN1005" i="3"/>
  <c r="BN988" i="3"/>
  <c r="BN971" i="3"/>
  <c r="BN955" i="3"/>
  <c r="BN937" i="3"/>
  <c r="BN921" i="3"/>
  <c r="BN904" i="3"/>
  <c r="BN885" i="3"/>
  <c r="BN869" i="3"/>
  <c r="BN851" i="3"/>
  <c r="BN835" i="3"/>
  <c r="BN818" i="3"/>
  <c r="BN801" i="3"/>
  <c r="BN785" i="3"/>
  <c r="BN765" i="3"/>
  <c r="BN749" i="3"/>
  <c r="BN732" i="3"/>
  <c r="BN715" i="3"/>
  <c r="BN699" i="3"/>
  <c r="BN681" i="3"/>
  <c r="BN665" i="3"/>
  <c r="BN648" i="3"/>
  <c r="BN629" i="3"/>
  <c r="BN613" i="3"/>
  <c r="BN595" i="3"/>
  <c r="BN579" i="3"/>
  <c r="BN562" i="3"/>
  <c r="BN545" i="3"/>
  <c r="BN529" i="3"/>
  <c r="BN509" i="3"/>
  <c r="BN493" i="3"/>
  <c r="BN476" i="3"/>
  <c r="BN459" i="3"/>
  <c r="BN443" i="3"/>
  <c r="BN425" i="3"/>
  <c r="BN409" i="3"/>
  <c r="BN392" i="3"/>
  <c r="BN373" i="3"/>
  <c r="BN357" i="3"/>
  <c r="BN339" i="3"/>
  <c r="BN323" i="3"/>
  <c r="BN306" i="3"/>
  <c r="BN289" i="3"/>
  <c r="BN273" i="3"/>
  <c r="BN253" i="3"/>
  <c r="BN237" i="3"/>
  <c r="BN220" i="3"/>
  <c r="BN203" i="3"/>
  <c r="BN187" i="3"/>
  <c r="BN169" i="3"/>
  <c r="BN153" i="3"/>
  <c r="BN136" i="3"/>
  <c r="BN117" i="3"/>
  <c r="BN101" i="3"/>
  <c r="BN83" i="3"/>
  <c r="BN67" i="3"/>
  <c r="BN50" i="3"/>
  <c r="BN33" i="3"/>
  <c r="BN17" i="3"/>
  <c r="BN1000" i="3"/>
  <c r="BN981" i="3"/>
  <c r="BN965" i="3"/>
  <c r="BN947" i="3"/>
  <c r="BN931" i="3"/>
  <c r="BN914" i="3"/>
  <c r="BN897" i="3"/>
  <c r="BN881" i="3"/>
  <c r="BN861" i="3"/>
  <c r="BN845" i="3"/>
  <c r="BN828" i="3"/>
  <c r="BN811" i="3"/>
  <c r="BN795" i="3"/>
  <c r="BN777" i="3"/>
  <c r="BN761" i="3"/>
  <c r="BN744" i="3"/>
  <c r="BN725" i="3"/>
  <c r="BN709" i="3"/>
  <c r="BN691" i="3"/>
  <c r="BN675" i="3"/>
  <c r="BN658" i="3"/>
  <c r="BN641" i="3"/>
  <c r="BN625" i="3"/>
  <c r="BN605" i="3"/>
  <c r="BN589" i="3"/>
  <c r="BN572" i="3"/>
  <c r="BN555" i="3"/>
  <c r="BN539" i="3"/>
  <c r="BN521" i="3"/>
  <c r="BN505" i="3"/>
  <c r="BN488" i="3"/>
  <c r="BN469" i="3"/>
  <c r="BN453" i="3"/>
  <c r="BN435" i="3"/>
  <c r="BN419" i="3"/>
  <c r="BN402" i="3"/>
  <c r="BN385" i="3"/>
  <c r="BN369" i="3"/>
  <c r="BN349" i="3"/>
  <c r="BN333" i="3"/>
  <c r="BN316" i="3"/>
  <c r="BN299" i="3"/>
  <c r="BN283" i="3"/>
  <c r="BN265" i="3"/>
  <c r="BN249" i="3"/>
  <c r="BN232" i="3"/>
  <c r="BN213" i="3"/>
  <c r="BN197" i="3"/>
  <c r="BN179" i="3"/>
  <c r="BN163" i="3"/>
  <c r="BN146" i="3"/>
  <c r="BN129" i="3"/>
  <c r="BN113" i="3"/>
  <c r="BN93" i="3"/>
  <c r="BN77" i="3"/>
  <c r="BN60" i="3"/>
  <c r="BN43" i="3"/>
  <c r="BN27" i="3"/>
  <c r="BN995" i="3"/>
  <c r="BN973" i="3"/>
  <c r="BN949" i="3"/>
  <c r="BN925" i="3"/>
  <c r="BN905" i="3"/>
  <c r="BN882" i="3"/>
  <c r="BN859" i="3"/>
  <c r="BN837" i="3"/>
  <c r="BN813" i="3"/>
  <c r="BN789" i="3"/>
  <c r="BN769" i="3"/>
  <c r="BN745" i="3"/>
  <c r="BN722" i="3"/>
  <c r="BN700" i="3"/>
  <c r="BN677" i="3"/>
  <c r="BN653" i="3"/>
  <c r="BN633" i="3"/>
  <c r="BN609" i="3"/>
  <c r="BN585" i="3"/>
  <c r="BN563" i="3"/>
  <c r="BN540" i="3"/>
  <c r="BN517" i="3"/>
  <c r="BN497" i="3"/>
  <c r="BN473" i="3"/>
  <c r="BN449" i="3"/>
  <c r="BN427" i="3"/>
  <c r="BN403" i="3"/>
  <c r="BN380" i="3"/>
  <c r="BN360" i="3"/>
  <c r="BN337" i="3"/>
  <c r="BN313" i="3"/>
  <c r="BN291" i="3"/>
  <c r="BN267" i="3"/>
  <c r="BN243" i="3"/>
  <c r="BN221" i="3"/>
  <c r="BN200" i="3"/>
  <c r="BN177" i="3"/>
  <c r="BN155" i="3"/>
  <c r="BN131" i="3"/>
  <c r="BN107" i="3"/>
  <c r="BN85" i="3"/>
  <c r="BN61" i="3"/>
  <c r="BN40" i="3"/>
  <c r="BN18" i="3"/>
  <c r="BN993" i="3"/>
  <c r="BN969" i="3"/>
  <c r="BN946" i="3"/>
  <c r="BN924" i="3"/>
  <c r="BN901" i="3"/>
  <c r="BN877" i="3"/>
  <c r="BN857" i="3"/>
  <c r="BN833" i="3"/>
  <c r="BN809" i="3"/>
  <c r="BN787" i="3"/>
  <c r="BN764" i="3"/>
  <c r="BN741" i="3"/>
  <c r="BN721" i="3"/>
  <c r="BN697" i="3"/>
  <c r="BN673" i="3"/>
  <c r="BN651" i="3"/>
  <c r="BN627" i="3"/>
  <c r="BN604" i="3"/>
  <c r="BN584" i="3"/>
  <c r="BN561" i="3"/>
  <c r="BN537" i="3"/>
  <c r="BN515" i="3"/>
  <c r="BN491" i="3"/>
  <c r="BN467" i="3"/>
  <c r="BN445" i="3"/>
  <c r="BN424" i="3"/>
  <c r="BN401" i="3"/>
  <c r="BN379" i="3"/>
  <c r="BN355" i="3"/>
  <c r="BN331" i="3"/>
  <c r="BN309" i="3"/>
  <c r="BN285" i="3"/>
  <c r="BN264" i="3"/>
  <c r="BN242" i="3"/>
  <c r="BN219" i="3"/>
  <c r="BN195" i="3"/>
  <c r="BN173" i="3"/>
  <c r="BN149" i="3"/>
  <c r="BN125" i="3"/>
  <c r="BN105" i="3"/>
  <c r="BN82" i="3"/>
  <c r="BN59" i="3"/>
  <c r="BN37" i="3"/>
  <c r="BN13" i="3"/>
  <c r="BN989" i="3"/>
  <c r="BN968" i="3"/>
  <c r="BN945" i="3"/>
  <c r="BN923" i="3"/>
  <c r="BN899" i="3"/>
  <c r="BN875" i="3"/>
  <c r="BN853" i="3"/>
  <c r="BN829" i="3"/>
  <c r="BN808" i="3"/>
  <c r="BN786" i="3"/>
  <c r="BN763" i="3"/>
  <c r="BN739" i="3"/>
  <c r="BN717" i="3"/>
  <c r="BN693" i="3"/>
  <c r="BN669" i="3"/>
  <c r="BN649" i="3"/>
  <c r="BN626" i="3"/>
  <c r="BN603" i="3"/>
  <c r="BN581" i="3"/>
  <c r="BN557" i="3"/>
  <c r="BN533" i="3"/>
  <c r="BN513" i="3"/>
  <c r="BN489" i="3"/>
  <c r="BN466" i="3"/>
  <c r="BN444" i="3"/>
  <c r="BN421" i="3"/>
  <c r="BN397" i="3"/>
  <c r="BN377" i="3"/>
  <c r="BN353" i="3"/>
  <c r="BN329" i="3"/>
  <c r="BN307" i="3"/>
  <c r="BN284" i="3"/>
  <c r="BN261" i="3"/>
  <c r="BN241" i="3"/>
  <c r="BN217" i="3"/>
  <c r="BN193" i="3"/>
  <c r="BN171" i="3"/>
  <c r="BN147" i="3"/>
  <c r="BN124" i="3"/>
  <c r="BN104" i="3"/>
  <c r="BN81" i="3"/>
  <c r="BN57" i="3"/>
  <c r="BN35" i="3"/>
  <c r="BN987" i="3"/>
  <c r="BN963" i="3"/>
  <c r="BN941" i="3"/>
  <c r="BN917" i="3"/>
  <c r="BN893" i="3"/>
  <c r="BN873" i="3"/>
  <c r="BN850" i="3"/>
  <c r="BN827" i="3"/>
  <c r="BN805" i="3"/>
  <c r="BN781" i="3"/>
  <c r="BN757" i="3"/>
  <c r="BN737" i="3"/>
  <c r="BN713" i="3"/>
  <c r="BN690" i="3"/>
  <c r="BN668" i="3"/>
  <c r="BN645" i="3"/>
  <c r="BN621" i="3"/>
  <c r="BN601" i="3"/>
  <c r="BN577" i="3"/>
  <c r="BN553" i="3"/>
  <c r="BN531" i="3"/>
  <c r="BN508" i="3"/>
  <c r="BN485" i="3"/>
  <c r="BN465" i="3"/>
  <c r="BN441" i="3"/>
  <c r="BN417" i="3"/>
  <c r="BN395" i="3"/>
  <c r="BN371" i="3"/>
  <c r="BN348" i="3"/>
  <c r="BN328" i="3"/>
  <c r="BN305" i="3"/>
  <c r="BN281" i="3"/>
  <c r="BN259" i="3"/>
  <c r="BN235" i="3"/>
  <c r="BN211" i="3"/>
  <c r="BN189" i="3"/>
  <c r="BN168" i="3"/>
  <c r="BN145" i="3"/>
  <c r="BN123" i="3"/>
  <c r="BN99" i="3"/>
  <c r="BN75" i="3"/>
  <c r="BN53" i="3"/>
  <c r="BN29" i="3"/>
  <c r="BN1009" i="3"/>
  <c r="BN985" i="3"/>
  <c r="BN961" i="3"/>
  <c r="BN939" i="3"/>
  <c r="BN915" i="3"/>
  <c r="BN892" i="3"/>
  <c r="BN872" i="3"/>
  <c r="BN849" i="3"/>
  <c r="BN825" i="3"/>
  <c r="BN803" i="3"/>
  <c r="BN779" i="3"/>
  <c r="BN755" i="3"/>
  <c r="BN733" i="3"/>
  <c r="BN712" i="3"/>
  <c r="BN689" i="3"/>
  <c r="BN667" i="3"/>
  <c r="BN643" i="3"/>
  <c r="BN619" i="3"/>
  <c r="BN597" i="3"/>
  <c r="BN573" i="3"/>
  <c r="BN552" i="3"/>
  <c r="BN530" i="3"/>
  <c r="BN507" i="3"/>
  <c r="BN483" i="3"/>
  <c r="BN461" i="3"/>
  <c r="BN437" i="3"/>
  <c r="BN413" i="3"/>
  <c r="BN393" i="3"/>
  <c r="BN370" i="3"/>
  <c r="BN347" i="3"/>
  <c r="BN325" i="3"/>
  <c r="BN301" i="3"/>
  <c r="BN277" i="3"/>
  <c r="BN257" i="3"/>
  <c r="BN233" i="3"/>
  <c r="BN210" i="3"/>
  <c r="BN188" i="3"/>
  <c r="BN165" i="3"/>
  <c r="BN141" i="3"/>
  <c r="BN121" i="3"/>
  <c r="BN97" i="3"/>
  <c r="BN73" i="3"/>
  <c r="BN51" i="3"/>
  <c r="BN28" i="3"/>
  <c r="BN1003" i="3"/>
  <c r="BN979" i="3"/>
  <c r="BN957" i="3"/>
  <c r="BN936" i="3"/>
  <c r="BN913" i="3"/>
  <c r="BN891" i="3"/>
  <c r="BN867" i="3"/>
  <c r="BN843" i="3"/>
  <c r="BN821" i="3"/>
  <c r="BN797" i="3"/>
  <c r="BN776" i="3"/>
  <c r="BN754" i="3"/>
  <c r="BN731" i="3"/>
  <c r="BN707" i="3"/>
  <c r="BN685" i="3"/>
  <c r="BN661" i="3"/>
  <c r="BN637" i="3"/>
  <c r="BN617" i="3"/>
  <c r="BN594" i="3"/>
  <c r="BN571" i="3"/>
  <c r="BN549" i="3"/>
  <c r="BN525" i="3"/>
  <c r="BN501" i="3"/>
  <c r="BN481" i="3"/>
  <c r="BN457" i="3"/>
  <c r="BN434" i="3"/>
  <c r="BN412" i="3"/>
  <c r="BN389" i="3"/>
  <c r="BN365" i="3"/>
  <c r="BN345" i="3"/>
  <c r="BN321" i="3"/>
  <c r="BN297" i="3"/>
  <c r="BN275" i="3"/>
  <c r="BN252" i="3"/>
  <c r="BN229" i="3"/>
  <c r="BN209" i="3"/>
  <c r="BN185" i="3"/>
  <c r="BN161" i="3"/>
  <c r="BN139" i="3"/>
  <c r="BN115" i="3"/>
  <c r="BN92" i="3"/>
  <c r="BN72" i="3"/>
  <c r="BN49" i="3"/>
  <c r="BN25" i="3"/>
  <c r="BN1001" i="3"/>
  <c r="BN978" i="3"/>
  <c r="BN956" i="3"/>
  <c r="BN933" i="3"/>
  <c r="BN909" i="3"/>
  <c r="BN889" i="3"/>
  <c r="BN865" i="3"/>
  <c r="BN841" i="3"/>
  <c r="BN819" i="3"/>
  <c r="BN796" i="3"/>
  <c r="BN773" i="3"/>
  <c r="BN753" i="3"/>
  <c r="BN729" i="3"/>
  <c r="BN705" i="3"/>
  <c r="BN683" i="3"/>
  <c r="BN659" i="3"/>
  <c r="BN636" i="3"/>
  <c r="BN616" i="3"/>
  <c r="BN593" i="3"/>
  <c r="BN569" i="3"/>
  <c r="BN547" i="3"/>
  <c r="BN523" i="3"/>
  <c r="BN499" i="3"/>
  <c r="BN477" i="3"/>
  <c r="BN456" i="3"/>
  <c r="BN433" i="3"/>
  <c r="BN411" i="3"/>
  <c r="BN387" i="3"/>
  <c r="BN363" i="3"/>
  <c r="BN341" i="3"/>
  <c r="BN317" i="3"/>
  <c r="BN296" i="3"/>
  <c r="BN274" i="3"/>
  <c r="BN251" i="3"/>
  <c r="BN227" i="3"/>
  <c r="BN205" i="3"/>
  <c r="BN181" i="3"/>
  <c r="BN157" i="3"/>
  <c r="BN137" i="3"/>
  <c r="BN114" i="3"/>
  <c r="BN91" i="3"/>
  <c r="BN69" i="3"/>
  <c r="BN45" i="3"/>
  <c r="BN21" i="3"/>
  <c r="BN997" i="3"/>
  <c r="BN977" i="3"/>
  <c r="BN953" i="3"/>
  <c r="BN929" i="3"/>
  <c r="BN907" i="3"/>
  <c r="BN883" i="3"/>
  <c r="BN860" i="3"/>
  <c r="BN840" i="3"/>
  <c r="BN817" i="3"/>
  <c r="BN793" i="3"/>
  <c r="BN771" i="3"/>
  <c r="BN747" i="3"/>
  <c r="BN723" i="3"/>
  <c r="BN701" i="3"/>
  <c r="BN680" i="3"/>
  <c r="BN657" i="3"/>
  <c r="BN635" i="3"/>
  <c r="BN611" i="3"/>
  <c r="BN587" i="3"/>
  <c r="BN565" i="3"/>
  <c r="BN541" i="3"/>
  <c r="BN520" i="3"/>
  <c r="BN498" i="3"/>
  <c r="BN475" i="3"/>
  <c r="BN451" i="3"/>
  <c r="BN429" i="3"/>
  <c r="BN405" i="3"/>
  <c r="BN381" i="3"/>
  <c r="BN361" i="3"/>
  <c r="BN338" i="3"/>
  <c r="BN315" i="3"/>
  <c r="BN293" i="3"/>
  <c r="BN269" i="3"/>
  <c r="BN245" i="3"/>
  <c r="BN225" i="3"/>
  <c r="BN201" i="3"/>
  <c r="BN178" i="3"/>
  <c r="BN156" i="3"/>
  <c r="BN133" i="3"/>
  <c r="BN109" i="3"/>
  <c r="BN89" i="3"/>
  <c r="BN65" i="3"/>
  <c r="BN41" i="3"/>
  <c r="BN19" i="3"/>
  <c r="BO1007" i="3"/>
  <c r="BO999" i="3"/>
  <c r="BO991" i="3"/>
  <c r="BO983" i="3"/>
  <c r="BO975" i="3"/>
  <c r="BO967" i="3"/>
  <c r="BO959" i="3"/>
  <c r="BO951" i="3"/>
  <c r="BO943" i="3"/>
  <c r="BO935" i="3"/>
  <c r="BO927" i="3"/>
  <c r="BO919" i="3"/>
  <c r="BO911" i="3"/>
  <c r="BO903" i="3"/>
  <c r="BO895" i="3"/>
  <c r="BO887" i="3"/>
  <c r="BO879" i="3"/>
  <c r="BO871" i="3"/>
  <c r="BO863" i="3"/>
  <c r="BO855" i="3"/>
  <c r="BO847" i="3"/>
  <c r="BO839" i="3"/>
  <c r="BO831" i="3"/>
  <c r="BO823" i="3"/>
  <c r="BO815" i="3"/>
  <c r="BO807" i="3"/>
  <c r="BO799" i="3"/>
  <c r="BO791" i="3"/>
  <c r="BO783" i="3"/>
  <c r="BO775" i="3"/>
  <c r="BO767" i="3"/>
  <c r="BO759" i="3"/>
  <c r="BO751" i="3"/>
  <c r="BO743" i="3"/>
  <c r="BO735" i="3"/>
  <c r="BO727" i="3"/>
  <c r="BO719" i="3"/>
  <c r="BO711" i="3"/>
  <c r="BO703" i="3"/>
  <c r="BO695" i="3"/>
  <c r="BO687" i="3"/>
  <c r="BO679" i="3"/>
  <c r="BO671" i="3"/>
  <c r="BO663" i="3"/>
  <c r="BO655" i="3"/>
  <c r="BO647" i="3"/>
  <c r="BO639" i="3"/>
  <c r="BO631" i="3"/>
  <c r="BO623" i="3"/>
  <c r="BO615" i="3"/>
  <c r="BO607" i="3"/>
  <c r="BO599" i="3"/>
  <c r="BO591" i="3"/>
  <c r="BO583" i="3"/>
  <c r="BO575" i="3"/>
  <c r="BO567" i="3"/>
  <c r="BO559" i="3"/>
  <c r="BO551" i="3"/>
  <c r="BO543" i="3"/>
  <c r="BO535" i="3"/>
  <c r="BO527" i="3"/>
  <c r="BO519" i="3"/>
  <c r="BO511" i="3"/>
  <c r="BO503" i="3"/>
  <c r="BO495" i="3"/>
  <c r="BO487" i="3"/>
  <c r="BO479" i="3"/>
  <c r="BO471" i="3"/>
  <c r="BO463" i="3"/>
  <c r="BO455" i="3"/>
  <c r="BO447" i="3"/>
  <c r="BO439" i="3"/>
  <c r="BO431" i="3"/>
  <c r="BO423" i="3"/>
  <c r="BO415" i="3"/>
  <c r="BO407" i="3"/>
  <c r="BO399" i="3"/>
  <c r="BO391" i="3"/>
  <c r="BO383" i="3"/>
  <c r="BO375" i="3"/>
  <c r="BO367" i="3"/>
  <c r="BO359" i="3"/>
  <c r="BO351" i="3"/>
  <c r="BO343" i="3"/>
  <c r="BO335" i="3"/>
  <c r="BO327" i="3"/>
  <c r="BO319" i="3"/>
  <c r="BO311" i="3"/>
  <c r="BO303" i="3"/>
  <c r="BO295" i="3"/>
  <c r="BO287" i="3"/>
  <c r="BO279" i="3"/>
  <c r="BO271" i="3"/>
  <c r="BO263" i="3"/>
  <c r="BO255" i="3"/>
  <c r="BO247" i="3"/>
  <c r="BO239" i="3"/>
  <c r="BO231" i="3"/>
  <c r="BO223" i="3"/>
  <c r="BO215" i="3"/>
  <c r="BO207" i="3"/>
  <c r="BO199" i="3"/>
  <c r="BO191" i="3"/>
  <c r="BO183" i="3"/>
  <c r="BO175" i="3"/>
  <c r="BO167" i="3"/>
  <c r="BO159" i="3"/>
  <c r="BO151" i="3"/>
  <c r="BO143" i="3"/>
  <c r="BO135" i="3"/>
  <c r="BO127" i="3"/>
  <c r="BO119" i="3"/>
  <c r="BO111" i="3"/>
  <c r="BO103" i="3"/>
  <c r="BO95" i="3"/>
  <c r="BO87" i="3"/>
  <c r="BO79" i="3"/>
  <c r="BO71" i="3"/>
  <c r="BO63" i="3"/>
  <c r="BO55" i="3"/>
  <c r="BO47" i="3"/>
  <c r="BO39" i="3"/>
  <c r="BO31" i="3"/>
  <c r="BO23" i="3"/>
  <c r="BO15" i="3"/>
  <c r="BO1006" i="3"/>
  <c r="BO998" i="3"/>
  <c r="BO990" i="3"/>
  <c r="BO982" i="3"/>
  <c r="BO974" i="3"/>
  <c r="BO966" i="3"/>
  <c r="BO958" i="3"/>
  <c r="BO950" i="3"/>
  <c r="BO942" i="3"/>
  <c r="BO934" i="3"/>
  <c r="BO926" i="3"/>
  <c r="BO918" i="3"/>
  <c r="BO910" i="3"/>
  <c r="BO902" i="3"/>
  <c r="BO894" i="3"/>
  <c r="BO886" i="3"/>
  <c r="BO878" i="3"/>
  <c r="BO870" i="3"/>
  <c r="BO862" i="3"/>
  <c r="BO854" i="3"/>
  <c r="BO846" i="3"/>
  <c r="BO838" i="3"/>
  <c r="BO830" i="3"/>
  <c r="BO822" i="3"/>
  <c r="BO814" i="3"/>
  <c r="BO806" i="3"/>
  <c r="BO798" i="3"/>
  <c r="BO790" i="3"/>
  <c r="BO782" i="3"/>
  <c r="BO774" i="3"/>
  <c r="BO766" i="3"/>
  <c r="BO758" i="3"/>
  <c r="BO750" i="3"/>
  <c r="BO742" i="3"/>
  <c r="BO734" i="3"/>
  <c r="BO726" i="3"/>
  <c r="BO718" i="3"/>
  <c r="BO710" i="3"/>
  <c r="BO702" i="3"/>
  <c r="BO694" i="3"/>
  <c r="BO686" i="3"/>
  <c r="BO678" i="3"/>
  <c r="BO670" i="3"/>
  <c r="BO662" i="3"/>
  <c r="BO654" i="3"/>
  <c r="BO646" i="3"/>
  <c r="BO638" i="3"/>
  <c r="BO630" i="3"/>
  <c r="BO622" i="3"/>
  <c r="BO614" i="3"/>
  <c r="BO606" i="3"/>
  <c r="BO598" i="3"/>
  <c r="BO590" i="3"/>
  <c r="BO582" i="3"/>
  <c r="BO574" i="3"/>
  <c r="BO566" i="3"/>
  <c r="BO558" i="3"/>
  <c r="BO550" i="3"/>
  <c r="BO542" i="3"/>
  <c r="BO534" i="3"/>
  <c r="BO526" i="3"/>
  <c r="BO518" i="3"/>
  <c r="BO510" i="3"/>
  <c r="BO502" i="3"/>
  <c r="BO494" i="3"/>
  <c r="BO486" i="3"/>
  <c r="BO478" i="3"/>
  <c r="BO470" i="3"/>
  <c r="BO462" i="3"/>
  <c r="BO454" i="3"/>
  <c r="BO446" i="3"/>
  <c r="BO438" i="3"/>
  <c r="BO430" i="3"/>
  <c r="BO422" i="3"/>
  <c r="BO414" i="3"/>
  <c r="BO406" i="3"/>
  <c r="BO398" i="3"/>
  <c r="BO390" i="3"/>
  <c r="BO382" i="3"/>
  <c r="BO374" i="3"/>
  <c r="BO366" i="3"/>
  <c r="BO358" i="3"/>
  <c r="BO350" i="3"/>
  <c r="BO342" i="3"/>
  <c r="BO334" i="3"/>
  <c r="BO326" i="3"/>
  <c r="BO318" i="3"/>
  <c r="BO310" i="3"/>
  <c r="BO302" i="3"/>
  <c r="BO294" i="3"/>
  <c r="BO286" i="3"/>
  <c r="BO278" i="3"/>
  <c r="BO270" i="3"/>
  <c r="BO262" i="3"/>
  <c r="BO254" i="3"/>
  <c r="BO246" i="3"/>
  <c r="BO238" i="3"/>
  <c r="BO230" i="3"/>
  <c r="BO222" i="3"/>
  <c r="BO214" i="3"/>
  <c r="BO206" i="3"/>
  <c r="BO198" i="3"/>
  <c r="BO190" i="3"/>
  <c r="BO182" i="3"/>
  <c r="BO174" i="3"/>
  <c r="BO166" i="3"/>
  <c r="BO158" i="3"/>
  <c r="BO150" i="3"/>
  <c r="BO142" i="3"/>
  <c r="BO134" i="3"/>
  <c r="BO126" i="3"/>
  <c r="BO118" i="3"/>
  <c r="BO110" i="3"/>
  <c r="BO102" i="3"/>
  <c r="BO94" i="3"/>
  <c r="BO86" i="3"/>
  <c r="BO78" i="3"/>
  <c r="BO70" i="3"/>
  <c r="BO62" i="3"/>
  <c r="BO54" i="3"/>
  <c r="BO46" i="3"/>
  <c r="BO38" i="3"/>
  <c r="BO30" i="3"/>
  <c r="BO22" i="3"/>
  <c r="BO14" i="3"/>
  <c r="BO1008" i="3"/>
  <c r="BO996" i="3"/>
  <c r="BO986" i="3"/>
  <c r="BO976" i="3"/>
  <c r="BO964" i="3"/>
  <c r="BO954" i="3"/>
  <c r="BO944" i="3"/>
  <c r="BO932" i="3"/>
  <c r="BO922" i="3"/>
  <c r="BO912" i="3"/>
  <c r="BO900" i="3"/>
  <c r="BO890" i="3"/>
  <c r="BO880" i="3"/>
  <c r="BO868" i="3"/>
  <c r="BO858" i="3"/>
  <c r="BO848" i="3"/>
  <c r="BO836" i="3"/>
  <c r="BO826" i="3"/>
  <c r="BO816" i="3"/>
  <c r="BO804" i="3"/>
  <c r="BO794" i="3"/>
  <c r="BO784" i="3"/>
  <c r="BO772" i="3"/>
  <c r="BO762" i="3"/>
  <c r="BO752" i="3"/>
  <c r="BO740" i="3"/>
  <c r="BO730" i="3"/>
  <c r="BO720" i="3"/>
  <c r="BO708" i="3"/>
  <c r="BO698" i="3"/>
  <c r="BO688" i="3"/>
  <c r="BO676" i="3"/>
  <c r="BO666" i="3"/>
  <c r="BO656" i="3"/>
  <c r="BO644" i="3"/>
  <c r="BO634" i="3"/>
  <c r="BO624" i="3"/>
  <c r="BO612" i="3"/>
  <c r="BO602" i="3"/>
  <c r="BO592" i="3"/>
  <c r="BO580" i="3"/>
  <c r="BO570" i="3"/>
  <c r="BO560" i="3"/>
  <c r="BO548" i="3"/>
  <c r="BO538" i="3"/>
  <c r="BO528" i="3"/>
  <c r="BO516" i="3"/>
  <c r="BO506" i="3"/>
  <c r="BO496" i="3"/>
  <c r="BO484" i="3"/>
  <c r="BO474" i="3"/>
  <c r="BO464" i="3"/>
  <c r="BO452" i="3"/>
  <c r="BO442" i="3"/>
  <c r="BO432" i="3"/>
  <c r="BO420" i="3"/>
  <c r="BO410" i="3"/>
  <c r="BO400" i="3"/>
  <c r="BO388" i="3"/>
  <c r="BO378" i="3"/>
  <c r="BO368" i="3"/>
  <c r="BO356" i="3"/>
  <c r="BO346" i="3"/>
  <c r="BO336" i="3"/>
  <c r="BO324" i="3"/>
  <c r="BO314" i="3"/>
  <c r="BO304" i="3"/>
  <c r="BO292" i="3"/>
  <c r="BO282" i="3"/>
  <c r="BO272" i="3"/>
  <c r="BO260" i="3"/>
  <c r="BO250" i="3"/>
  <c r="BO240" i="3"/>
  <c r="BO228" i="3"/>
  <c r="BO218" i="3"/>
  <c r="BO208" i="3"/>
  <c r="BO196" i="3"/>
  <c r="BO186" i="3"/>
  <c r="BO176" i="3"/>
  <c r="BO164" i="3"/>
  <c r="BO154" i="3"/>
  <c r="BO144" i="3"/>
  <c r="BO132" i="3"/>
  <c r="BO122" i="3"/>
  <c r="BO112" i="3"/>
  <c r="BO100" i="3"/>
  <c r="BO90" i="3"/>
  <c r="BO80" i="3"/>
  <c r="BO68" i="3"/>
  <c r="BO58" i="3"/>
  <c r="BO48" i="3"/>
  <c r="BO36" i="3"/>
  <c r="BO26" i="3"/>
  <c r="BO16" i="3"/>
  <c r="BO1004" i="3"/>
  <c r="BO994" i="3"/>
  <c r="BO984" i="3"/>
  <c r="BO972" i="3"/>
  <c r="BO962" i="3"/>
  <c r="BO952" i="3"/>
  <c r="BO940" i="3"/>
  <c r="BO930" i="3"/>
  <c r="BO920" i="3"/>
  <c r="BO908" i="3"/>
  <c r="BO898" i="3"/>
  <c r="BO888" i="3"/>
  <c r="BO876" i="3"/>
  <c r="BO866" i="3"/>
  <c r="BO856" i="3"/>
  <c r="BO844" i="3"/>
  <c r="BO834" i="3"/>
  <c r="BO824" i="3"/>
  <c r="BO812" i="3"/>
  <c r="BO802" i="3"/>
  <c r="BO792" i="3"/>
  <c r="BO780" i="3"/>
  <c r="BO770" i="3"/>
  <c r="BO760" i="3"/>
  <c r="BO748" i="3"/>
  <c r="BO738" i="3"/>
  <c r="BO728" i="3"/>
  <c r="BO716" i="3"/>
  <c r="BO706" i="3"/>
  <c r="BO696" i="3"/>
  <c r="BO684" i="3"/>
  <c r="BO674" i="3"/>
  <c r="BO664" i="3"/>
  <c r="BO652" i="3"/>
  <c r="BO642" i="3"/>
  <c r="BO632" i="3"/>
  <c r="BO620" i="3"/>
  <c r="BO610" i="3"/>
  <c r="BO600" i="3"/>
  <c r="BO588" i="3"/>
  <c r="BO578" i="3"/>
  <c r="BO568" i="3"/>
  <c r="BO556" i="3"/>
  <c r="BO546" i="3"/>
  <c r="BO536" i="3"/>
  <c r="BO524" i="3"/>
  <c r="BO514" i="3"/>
  <c r="BO504" i="3"/>
  <c r="BO492" i="3"/>
  <c r="BO482" i="3"/>
  <c r="BO472" i="3"/>
  <c r="BO460" i="3"/>
  <c r="BO450" i="3"/>
  <c r="BO440" i="3"/>
  <c r="BO428" i="3"/>
  <c r="BO418" i="3"/>
  <c r="BO408" i="3"/>
  <c r="BO396" i="3"/>
  <c r="BO386" i="3"/>
  <c r="BO376" i="3"/>
  <c r="BO364" i="3"/>
  <c r="BO354" i="3"/>
  <c r="BO344" i="3"/>
  <c r="BO332" i="3"/>
  <c r="BO322" i="3"/>
  <c r="BO312" i="3"/>
  <c r="BO300" i="3"/>
  <c r="BO290" i="3"/>
  <c r="BO280" i="3"/>
  <c r="BO268" i="3"/>
  <c r="BO258" i="3"/>
  <c r="BO248" i="3"/>
  <c r="BO236" i="3"/>
  <c r="BO226" i="3"/>
  <c r="BO216" i="3"/>
  <c r="BO204" i="3"/>
  <c r="BO194" i="3"/>
  <c r="BO184" i="3"/>
  <c r="BO172" i="3"/>
  <c r="BO162" i="3"/>
  <c r="BO152" i="3"/>
  <c r="BO140" i="3"/>
  <c r="BO130" i="3"/>
  <c r="BO120" i="3"/>
  <c r="BO108" i="3"/>
  <c r="BO98" i="3"/>
  <c r="BO88" i="3"/>
  <c r="BO76" i="3"/>
  <c r="BO66" i="3"/>
  <c r="BO56" i="3"/>
  <c r="BO44" i="3"/>
  <c r="BO34" i="3"/>
  <c r="BO24" i="3"/>
  <c r="BO12" i="3"/>
  <c r="BO1000" i="3"/>
  <c r="BO988" i="3"/>
  <c r="BO978" i="3"/>
  <c r="BO968" i="3"/>
  <c r="BO956" i="3"/>
  <c r="BO946" i="3"/>
  <c r="BO936" i="3"/>
  <c r="BO924" i="3"/>
  <c r="BO914" i="3"/>
  <c r="BO904" i="3"/>
  <c r="BO892" i="3"/>
  <c r="BO882" i="3"/>
  <c r="BO872" i="3"/>
  <c r="BO860" i="3"/>
  <c r="BO850" i="3"/>
  <c r="BO840" i="3"/>
  <c r="BO828" i="3"/>
  <c r="BO818" i="3"/>
  <c r="BO808" i="3"/>
  <c r="BO796" i="3"/>
  <c r="BO786" i="3"/>
  <c r="BO776" i="3"/>
  <c r="BO764" i="3"/>
  <c r="BO754" i="3"/>
  <c r="BO744" i="3"/>
  <c r="BO732" i="3"/>
  <c r="BO722" i="3"/>
  <c r="BO712" i="3"/>
  <c r="BO700" i="3"/>
  <c r="BO690" i="3"/>
  <c r="BO680" i="3"/>
  <c r="BO668" i="3"/>
  <c r="BO658" i="3"/>
  <c r="BO648" i="3"/>
  <c r="BO636" i="3"/>
  <c r="BO626" i="3"/>
  <c r="BO616" i="3"/>
  <c r="BO604" i="3"/>
  <c r="BO594" i="3"/>
  <c r="BO584" i="3"/>
  <c r="BO572" i="3"/>
  <c r="BO562" i="3"/>
  <c r="BO552" i="3"/>
  <c r="BO540" i="3"/>
  <c r="BO530" i="3"/>
  <c r="BO520" i="3"/>
  <c r="BO508" i="3"/>
  <c r="BO498" i="3"/>
  <c r="BO488" i="3"/>
  <c r="BO476" i="3"/>
  <c r="BO466" i="3"/>
  <c r="BO456" i="3"/>
  <c r="BO444" i="3"/>
  <c r="BO434" i="3"/>
  <c r="BO424" i="3"/>
  <c r="BO412" i="3"/>
  <c r="BO402" i="3"/>
  <c r="BO392" i="3"/>
  <c r="BO380" i="3"/>
  <c r="BO370" i="3"/>
  <c r="BO360" i="3"/>
  <c r="BO348" i="3"/>
  <c r="BO338" i="3"/>
  <c r="BO328" i="3"/>
  <c r="BO316" i="3"/>
  <c r="BO306" i="3"/>
  <c r="BO296" i="3"/>
  <c r="BO284" i="3"/>
  <c r="BO274" i="3"/>
  <c r="BO264" i="3"/>
  <c r="BO252" i="3"/>
  <c r="BO242" i="3"/>
  <c r="BO232" i="3"/>
  <c r="BO220" i="3"/>
  <c r="BO210" i="3"/>
  <c r="BO200" i="3"/>
  <c r="BO188" i="3"/>
  <c r="BO178" i="3"/>
  <c r="BO168" i="3"/>
  <c r="BO156" i="3"/>
  <c r="BO146" i="3"/>
  <c r="BO136" i="3"/>
  <c r="BO124" i="3"/>
  <c r="BO114" i="3"/>
  <c r="BO104" i="3"/>
  <c r="BO92" i="3"/>
  <c r="BO82" i="3"/>
  <c r="BO72" i="3"/>
  <c r="BO60" i="3"/>
  <c r="BO50" i="3"/>
  <c r="BO40" i="3"/>
  <c r="BO28" i="3"/>
  <c r="BO18" i="3"/>
  <c r="BO995" i="3"/>
  <c r="BO979" i="3"/>
  <c r="BO961" i="3"/>
  <c r="BO945" i="3"/>
  <c r="BO928" i="3"/>
  <c r="BO909" i="3"/>
  <c r="BO893" i="3"/>
  <c r="BO875" i="3"/>
  <c r="BO859" i="3"/>
  <c r="BO842" i="3"/>
  <c r="BO825" i="3"/>
  <c r="BO809" i="3"/>
  <c r="BO789" i="3"/>
  <c r="BO773" i="3"/>
  <c r="BO756" i="3"/>
  <c r="BO739" i="3"/>
  <c r="BO723" i="3"/>
  <c r="BO705" i="3"/>
  <c r="BO689" i="3"/>
  <c r="BO672" i="3"/>
  <c r="BO653" i="3"/>
  <c r="BO637" i="3"/>
  <c r="BO619" i="3"/>
  <c r="BO603" i="3"/>
  <c r="BO586" i="3"/>
  <c r="BO569" i="3"/>
  <c r="BO553" i="3"/>
  <c r="BO533" i="3"/>
  <c r="BO517" i="3"/>
  <c r="BO500" i="3"/>
  <c r="BO483" i="3"/>
  <c r="BO467" i="3"/>
  <c r="BO449" i="3"/>
  <c r="BO433" i="3"/>
  <c r="BO416" i="3"/>
  <c r="BO397" i="3"/>
  <c r="BO381" i="3"/>
  <c r="BO363" i="3"/>
  <c r="BO347" i="3"/>
  <c r="BO330" i="3"/>
  <c r="BO313" i="3"/>
  <c r="BO297" i="3"/>
  <c r="BO277" i="3"/>
  <c r="BO261" i="3"/>
  <c r="BO244" i="3"/>
  <c r="BO227" i="3"/>
  <c r="BO211" i="3"/>
  <c r="BO193" i="3"/>
  <c r="BO177" i="3"/>
  <c r="BO160" i="3"/>
  <c r="BO141" i="3"/>
  <c r="BO125" i="3"/>
  <c r="BO107" i="3"/>
  <c r="BO91" i="3"/>
  <c r="BO74" i="3"/>
  <c r="BO57" i="3"/>
  <c r="BO41" i="3"/>
  <c r="BO21" i="3"/>
  <c r="BO1005" i="3"/>
  <c r="BO989" i="3"/>
  <c r="BO971" i="3"/>
  <c r="BO955" i="3"/>
  <c r="BO938" i="3"/>
  <c r="BO921" i="3"/>
  <c r="BO905" i="3"/>
  <c r="BO885" i="3"/>
  <c r="BO869" i="3"/>
  <c r="BO852" i="3"/>
  <c r="BO835" i="3"/>
  <c r="BO819" i="3"/>
  <c r="BO801" i="3"/>
  <c r="BO785" i="3"/>
  <c r="BO768" i="3"/>
  <c r="BO749" i="3"/>
  <c r="BO733" i="3"/>
  <c r="BO715" i="3"/>
  <c r="BO699" i="3"/>
  <c r="BO682" i="3"/>
  <c r="BO665" i="3"/>
  <c r="BO649" i="3"/>
  <c r="BO629" i="3"/>
  <c r="BO613" i="3"/>
  <c r="BO596" i="3"/>
  <c r="BO579" i="3"/>
  <c r="BO563" i="3"/>
  <c r="BO545" i="3"/>
  <c r="BO529" i="3"/>
  <c r="BO512" i="3"/>
  <c r="BO493" i="3"/>
  <c r="BO477" i="3"/>
  <c r="BO459" i="3"/>
  <c r="BO443" i="3"/>
  <c r="BO426" i="3"/>
  <c r="BO409" i="3"/>
  <c r="BO393" i="3"/>
  <c r="BO373" i="3"/>
  <c r="BO357" i="3"/>
  <c r="BO340" i="3"/>
  <c r="BO323" i="3"/>
  <c r="BO307" i="3"/>
  <c r="BO289" i="3"/>
  <c r="BO273" i="3"/>
  <c r="BO256" i="3"/>
  <c r="BO237" i="3"/>
  <c r="BO221" i="3"/>
  <c r="BO203" i="3"/>
  <c r="BO187" i="3"/>
  <c r="BO170" i="3"/>
  <c r="BO153" i="3"/>
  <c r="BO137" i="3"/>
  <c r="BO117" i="3"/>
  <c r="BO101" i="3"/>
  <c r="BO84" i="3"/>
  <c r="BO67" i="3"/>
  <c r="BO51" i="3"/>
  <c r="BO33" i="3"/>
  <c r="BO17" i="3"/>
  <c r="BO1002" i="3"/>
  <c r="BO985" i="3"/>
  <c r="BO969" i="3"/>
  <c r="BO949" i="3"/>
  <c r="BO933" i="3"/>
  <c r="BO916" i="3"/>
  <c r="BO899" i="3"/>
  <c r="BO883" i="3"/>
  <c r="BO865" i="3"/>
  <c r="BO849" i="3"/>
  <c r="BO832" i="3"/>
  <c r="BO813" i="3"/>
  <c r="BO797" i="3"/>
  <c r="BO779" i="3"/>
  <c r="BO763" i="3"/>
  <c r="BO746" i="3"/>
  <c r="BO729" i="3"/>
  <c r="BO713" i="3"/>
  <c r="BO693" i="3"/>
  <c r="BO677" i="3"/>
  <c r="BO660" i="3"/>
  <c r="BO643" i="3"/>
  <c r="BO627" i="3"/>
  <c r="BO609" i="3"/>
  <c r="BO593" i="3"/>
  <c r="BO576" i="3"/>
  <c r="BO557" i="3"/>
  <c r="BO541" i="3"/>
  <c r="BO523" i="3"/>
  <c r="BO507" i="3"/>
  <c r="BO490" i="3"/>
  <c r="BO473" i="3"/>
  <c r="BO457" i="3"/>
  <c r="BO437" i="3"/>
  <c r="BO421" i="3"/>
  <c r="BO404" i="3"/>
  <c r="BO387" i="3"/>
  <c r="BO371" i="3"/>
  <c r="BO353" i="3"/>
  <c r="BO337" i="3"/>
  <c r="BO320" i="3"/>
  <c r="BO301" i="3"/>
  <c r="BO285" i="3"/>
  <c r="BO267" i="3"/>
  <c r="BO251" i="3"/>
  <c r="BO234" i="3"/>
  <c r="BO217" i="3"/>
  <c r="BO201" i="3"/>
  <c r="BO181" i="3"/>
  <c r="BO165" i="3"/>
  <c r="BO148" i="3"/>
  <c r="BO131" i="3"/>
  <c r="BO115" i="3"/>
  <c r="BO97" i="3"/>
  <c r="BO81" i="3"/>
  <c r="BO64" i="3"/>
  <c r="BO45" i="3"/>
  <c r="BO29" i="3"/>
  <c r="BO1003" i="3"/>
  <c r="BO977" i="3"/>
  <c r="BO948" i="3"/>
  <c r="BO923" i="3"/>
  <c r="BO896" i="3"/>
  <c r="BO867" i="3"/>
  <c r="BO841" i="3"/>
  <c r="BO811" i="3"/>
  <c r="BO787" i="3"/>
  <c r="BO757" i="3"/>
  <c r="BO731" i="3"/>
  <c r="BO704" i="3"/>
  <c r="BO675" i="3"/>
  <c r="BO650" i="3"/>
  <c r="BO621" i="3"/>
  <c r="BO595" i="3"/>
  <c r="BO565" i="3"/>
  <c r="BO539" i="3"/>
  <c r="BO513" i="3"/>
  <c r="BO485" i="3"/>
  <c r="BO458" i="3"/>
  <c r="BO429" i="3"/>
  <c r="BO403" i="3"/>
  <c r="BO377" i="3"/>
  <c r="BO349" i="3"/>
  <c r="BO321" i="3"/>
  <c r="BO293" i="3"/>
  <c r="BO266" i="3"/>
  <c r="BO241" i="3"/>
  <c r="BO212" i="3"/>
  <c r="BO185" i="3"/>
  <c r="BO157" i="3"/>
  <c r="BO129" i="3"/>
  <c r="BO105" i="3"/>
  <c r="BO75" i="3"/>
  <c r="BO49" i="3"/>
  <c r="BO20" i="3"/>
  <c r="BO1001" i="3"/>
  <c r="BO973" i="3"/>
  <c r="BO947" i="3"/>
  <c r="BO917" i="3"/>
  <c r="BO891" i="3"/>
  <c r="BO864" i="3"/>
  <c r="BO837" i="3"/>
  <c r="BO810" i="3"/>
  <c r="BO781" i="3"/>
  <c r="BO755" i="3"/>
  <c r="BO725" i="3"/>
  <c r="BO701" i="3"/>
  <c r="BO673" i="3"/>
  <c r="BO645" i="3"/>
  <c r="BO618" i="3"/>
  <c r="BO589" i="3"/>
  <c r="BO564" i="3"/>
  <c r="BO537" i="3"/>
  <c r="BO509" i="3"/>
  <c r="BO481" i="3"/>
  <c r="BO453" i="3"/>
  <c r="BO427" i="3"/>
  <c r="BO401" i="3"/>
  <c r="BO372" i="3"/>
  <c r="BO345" i="3"/>
  <c r="BO317" i="3"/>
  <c r="BO291" i="3"/>
  <c r="BO265" i="3"/>
  <c r="BO235" i="3"/>
  <c r="BO209" i="3"/>
  <c r="BO180" i="3"/>
  <c r="BO155" i="3"/>
  <c r="BO128" i="3"/>
  <c r="BO99" i="3"/>
  <c r="BO73" i="3"/>
  <c r="BO43" i="3"/>
  <c r="BO19" i="3"/>
  <c r="BO997" i="3"/>
  <c r="BO970" i="3"/>
  <c r="BO941" i="3"/>
  <c r="BO915" i="3"/>
  <c r="BO889" i="3"/>
  <c r="BO861" i="3"/>
  <c r="BO833" i="3"/>
  <c r="BO805" i="3"/>
  <c r="BO778" i="3"/>
  <c r="BO753" i="3"/>
  <c r="BO724" i="3"/>
  <c r="BO697" i="3"/>
  <c r="BO669" i="3"/>
  <c r="BO641" i="3"/>
  <c r="BO617" i="3"/>
  <c r="BO587" i="3"/>
  <c r="BO561" i="3"/>
  <c r="BO532" i="3"/>
  <c r="BO505" i="3"/>
  <c r="BO480" i="3"/>
  <c r="BO451" i="3"/>
  <c r="BO425" i="3"/>
  <c r="BO395" i="3"/>
  <c r="BO369" i="3"/>
  <c r="BO341" i="3"/>
  <c r="BO315" i="3"/>
  <c r="BO288" i="3"/>
  <c r="BO259" i="3"/>
  <c r="BO233" i="3"/>
  <c r="BO205" i="3"/>
  <c r="BO179" i="3"/>
  <c r="BO149" i="3"/>
  <c r="BO123" i="3"/>
  <c r="BO96" i="3"/>
  <c r="BO69" i="3"/>
  <c r="BO42" i="3"/>
  <c r="BO13" i="3"/>
  <c r="BO993" i="3"/>
  <c r="BO965" i="3"/>
  <c r="BO939" i="3"/>
  <c r="BO913" i="3"/>
  <c r="BO884" i="3"/>
  <c r="BO857" i="3"/>
  <c r="BO829" i="3"/>
  <c r="BO803" i="3"/>
  <c r="BO777" i="3"/>
  <c r="BO747" i="3"/>
  <c r="BO721" i="3"/>
  <c r="BO692" i="3"/>
  <c r="BO667" i="3"/>
  <c r="BO640" i="3"/>
  <c r="BO611" i="3"/>
  <c r="BO585" i="3"/>
  <c r="BO555" i="3"/>
  <c r="BO531" i="3"/>
  <c r="BO501" i="3"/>
  <c r="BO475" i="3"/>
  <c r="BO448" i="3"/>
  <c r="BO419" i="3"/>
  <c r="BO394" i="3"/>
  <c r="BO365" i="3"/>
  <c r="BO339" i="3"/>
  <c r="BO309" i="3"/>
  <c r="BO283" i="3"/>
  <c r="BO257" i="3"/>
  <c r="BO229" i="3"/>
  <c r="BO202" i="3"/>
  <c r="BO173" i="3"/>
  <c r="BO147" i="3"/>
  <c r="BO121" i="3"/>
  <c r="BO93" i="3"/>
  <c r="BO65" i="3"/>
  <c r="BO37" i="3"/>
  <c r="BO11" i="3"/>
  <c r="BO992" i="3"/>
  <c r="BO963" i="3"/>
  <c r="BO937" i="3"/>
  <c r="BO907" i="3"/>
  <c r="BO881" i="3"/>
  <c r="BO853" i="3"/>
  <c r="BO827" i="3"/>
  <c r="BO800" i="3"/>
  <c r="BO771" i="3"/>
  <c r="BO745" i="3"/>
  <c r="BO717" i="3"/>
  <c r="BO691" i="3"/>
  <c r="BO661" i="3"/>
  <c r="BO635" i="3"/>
  <c r="BO608" i="3"/>
  <c r="BO581" i="3"/>
  <c r="BO554" i="3"/>
  <c r="BO525" i="3"/>
  <c r="BO499" i="3"/>
  <c r="BO469" i="3"/>
  <c r="BO445" i="3"/>
  <c r="BO417" i="3"/>
  <c r="BO389" i="3"/>
  <c r="BO362" i="3"/>
  <c r="BO333" i="3"/>
  <c r="BO308" i="3"/>
  <c r="BO281" i="3"/>
  <c r="BO253" i="3"/>
  <c r="BO225" i="3"/>
  <c r="BO197" i="3"/>
  <c r="BO171" i="3"/>
  <c r="BO145" i="3"/>
  <c r="BO116" i="3"/>
  <c r="BO89" i="3"/>
  <c r="BO61" i="3"/>
  <c r="BO35" i="3"/>
  <c r="BO987" i="3"/>
  <c r="BO960" i="3"/>
  <c r="BO931" i="3"/>
  <c r="BO906" i="3"/>
  <c r="BO877" i="3"/>
  <c r="BO851" i="3"/>
  <c r="BO821" i="3"/>
  <c r="BO795" i="3"/>
  <c r="BO769" i="3"/>
  <c r="BO741" i="3"/>
  <c r="BO714" i="3"/>
  <c r="BO685" i="3"/>
  <c r="BO659" i="3"/>
  <c r="BO633" i="3"/>
  <c r="BO605" i="3"/>
  <c r="BO577" i="3"/>
  <c r="BO549" i="3"/>
  <c r="BO522" i="3"/>
  <c r="BO497" i="3"/>
  <c r="BO468" i="3"/>
  <c r="BO441" i="3"/>
  <c r="BO413" i="3"/>
  <c r="BO385" i="3"/>
  <c r="BO361" i="3"/>
  <c r="BO331" i="3"/>
  <c r="BO305" i="3"/>
  <c r="BO276" i="3"/>
  <c r="BO249" i="3"/>
  <c r="BO224" i="3"/>
  <c r="BO195" i="3"/>
  <c r="BO169" i="3"/>
  <c r="BO139" i="3"/>
  <c r="BO113" i="3"/>
  <c r="BO85" i="3"/>
  <c r="BO59" i="3"/>
  <c r="BO32" i="3"/>
  <c r="BO981" i="3"/>
  <c r="BO957" i="3"/>
  <c r="BO929" i="3"/>
  <c r="BO901" i="3"/>
  <c r="BO874" i="3"/>
  <c r="BO845" i="3"/>
  <c r="BO820" i="3"/>
  <c r="BO793" i="3"/>
  <c r="BO765" i="3"/>
  <c r="BO737" i="3"/>
  <c r="BO709" i="3"/>
  <c r="BO683" i="3"/>
  <c r="BO657" i="3"/>
  <c r="BO628" i="3"/>
  <c r="BO601" i="3"/>
  <c r="BO573" i="3"/>
  <c r="BO547" i="3"/>
  <c r="BO521" i="3"/>
  <c r="BO491" i="3"/>
  <c r="BO465" i="3"/>
  <c r="BO436" i="3"/>
  <c r="BO411" i="3"/>
  <c r="BO384" i="3"/>
  <c r="BO355" i="3"/>
  <c r="BO329" i="3"/>
  <c r="BO299" i="3"/>
  <c r="BO275" i="3"/>
  <c r="BO245" i="3"/>
  <c r="BO219" i="3"/>
  <c r="BO192" i="3"/>
  <c r="BO163" i="3"/>
  <c r="BO138" i="3"/>
  <c r="BO109" i="3"/>
  <c r="BO83" i="3"/>
  <c r="BO53" i="3"/>
  <c r="BO27" i="3"/>
  <c r="BO1009" i="3"/>
  <c r="BO980" i="3"/>
  <c r="BO953" i="3"/>
  <c r="BO925" i="3"/>
  <c r="BO897" i="3"/>
  <c r="BO873" i="3"/>
  <c r="BO843" i="3"/>
  <c r="BO817" i="3"/>
  <c r="BO788" i="3"/>
  <c r="BO761" i="3"/>
  <c r="BO736" i="3"/>
  <c r="BO707" i="3"/>
  <c r="BO681" i="3"/>
  <c r="BO651" i="3"/>
  <c r="BO625" i="3"/>
  <c r="BO597" i="3"/>
  <c r="BO571" i="3"/>
  <c r="BO544" i="3"/>
  <c r="BO515" i="3"/>
  <c r="BO489" i="3"/>
  <c r="BO461" i="3"/>
  <c r="BO435" i="3"/>
  <c r="BO405" i="3"/>
  <c r="BO379" i="3"/>
  <c r="BO352" i="3"/>
  <c r="BO325" i="3"/>
  <c r="BO298" i="3"/>
  <c r="BO269" i="3"/>
  <c r="BO243" i="3"/>
  <c r="BO213" i="3"/>
  <c r="BO189" i="3"/>
  <c r="BO161" i="3"/>
  <c r="BO133" i="3"/>
  <c r="BO106" i="3"/>
  <c r="BO77" i="3"/>
  <c r="BO52" i="3"/>
  <c r="BO25" i="3"/>
  <c r="CL1008" i="3"/>
  <c r="CL1000" i="3"/>
  <c r="CL992" i="3"/>
  <c r="CL984" i="3"/>
  <c r="CL976" i="3"/>
  <c r="CL968" i="3"/>
  <c r="CL960" i="3"/>
  <c r="CL952" i="3"/>
  <c r="CL944" i="3"/>
  <c r="CL936" i="3"/>
  <c r="CL928" i="3"/>
  <c r="CL920" i="3"/>
  <c r="CL912" i="3"/>
  <c r="CL904" i="3"/>
  <c r="CL896" i="3"/>
  <c r="CL888" i="3"/>
  <c r="CL880" i="3"/>
  <c r="CL872" i="3"/>
  <c r="CL864" i="3"/>
  <c r="CL856" i="3"/>
  <c r="CL848" i="3"/>
  <c r="CL840" i="3"/>
  <c r="CL832" i="3"/>
  <c r="CL824" i="3"/>
  <c r="CL816" i="3"/>
  <c r="CL808" i="3"/>
  <c r="CL800" i="3"/>
  <c r="CL792" i="3"/>
  <c r="CL784" i="3"/>
  <c r="CL776" i="3"/>
  <c r="CL768" i="3"/>
  <c r="CL760" i="3"/>
  <c r="CL752" i="3"/>
  <c r="CL744" i="3"/>
  <c r="CL736" i="3"/>
  <c r="CL728" i="3"/>
  <c r="CL720" i="3"/>
  <c r="CL712" i="3"/>
  <c r="CL704" i="3"/>
  <c r="CL696" i="3"/>
  <c r="CL688" i="3"/>
  <c r="CL680" i="3"/>
  <c r="CL672" i="3"/>
  <c r="CL664" i="3"/>
  <c r="CL656" i="3"/>
  <c r="CL648" i="3"/>
  <c r="CL640" i="3"/>
  <c r="CL632" i="3"/>
  <c r="CL624" i="3"/>
  <c r="CL616" i="3"/>
  <c r="CL608" i="3"/>
  <c r="CL600" i="3"/>
  <c r="CL592" i="3"/>
  <c r="CL584" i="3"/>
  <c r="CL576" i="3"/>
  <c r="CL568" i="3"/>
  <c r="CL560" i="3"/>
  <c r="CL552" i="3"/>
  <c r="CL544" i="3"/>
  <c r="CL536" i="3"/>
  <c r="CL528" i="3"/>
  <c r="CL520" i="3"/>
  <c r="CL512" i="3"/>
  <c r="CL504" i="3"/>
  <c r="CL496" i="3"/>
  <c r="CL488" i="3"/>
  <c r="CL480" i="3"/>
  <c r="CL472" i="3"/>
  <c r="CL464" i="3"/>
  <c r="CL456" i="3"/>
  <c r="CL448" i="3"/>
  <c r="CL440" i="3"/>
  <c r="CL432" i="3"/>
  <c r="CL424" i="3"/>
  <c r="CL416" i="3"/>
  <c r="CL408" i="3"/>
  <c r="CL400" i="3"/>
  <c r="CL392" i="3"/>
  <c r="CL384" i="3"/>
  <c r="CL376" i="3"/>
  <c r="CL368" i="3"/>
  <c r="CL360" i="3"/>
  <c r="CL352" i="3"/>
  <c r="CL344" i="3"/>
  <c r="CL336" i="3"/>
  <c r="CL328" i="3"/>
  <c r="CL320" i="3"/>
  <c r="CL312" i="3"/>
  <c r="CL304" i="3"/>
  <c r="CL296" i="3"/>
  <c r="CL288" i="3"/>
  <c r="CL280" i="3"/>
  <c r="CL272" i="3"/>
  <c r="CL264" i="3"/>
  <c r="CL256" i="3"/>
  <c r="CL248" i="3"/>
  <c r="CL240" i="3"/>
  <c r="CL232" i="3"/>
  <c r="CL224" i="3"/>
  <c r="CL216" i="3"/>
  <c r="CL208" i="3"/>
  <c r="CL200" i="3"/>
  <c r="CL192" i="3"/>
  <c r="CL184" i="3"/>
  <c r="CL176" i="3"/>
  <c r="CL168" i="3"/>
  <c r="CL160" i="3"/>
  <c r="CL152" i="3"/>
  <c r="CL144" i="3"/>
  <c r="CL136" i="3"/>
  <c r="CL128" i="3"/>
  <c r="CL120" i="3"/>
  <c r="CL112" i="3"/>
  <c r="CL104" i="3"/>
  <c r="CL96" i="3"/>
  <c r="CL88" i="3"/>
  <c r="CL80" i="3"/>
  <c r="CL72" i="3"/>
  <c r="CL64" i="3"/>
  <c r="CL56" i="3"/>
  <c r="CL48" i="3"/>
  <c r="CL40" i="3"/>
  <c r="CL32" i="3"/>
  <c r="CL24" i="3"/>
  <c r="CL16" i="3"/>
  <c r="CL1006" i="3"/>
  <c r="CL998" i="3"/>
  <c r="CL990" i="3"/>
  <c r="CL982" i="3"/>
  <c r="CL974" i="3"/>
  <c r="CL966" i="3"/>
  <c r="CL958" i="3"/>
  <c r="CL950" i="3"/>
  <c r="CL942" i="3"/>
  <c r="CL934" i="3"/>
  <c r="CL926" i="3"/>
  <c r="CL918" i="3"/>
  <c r="CL910" i="3"/>
  <c r="CL902" i="3"/>
  <c r="CL894" i="3"/>
  <c r="CL886" i="3"/>
  <c r="CL878" i="3"/>
  <c r="CL870" i="3"/>
  <c r="CL862" i="3"/>
  <c r="CL854" i="3"/>
  <c r="CL846" i="3"/>
  <c r="CL838" i="3"/>
  <c r="CL830" i="3"/>
  <c r="CL822" i="3"/>
  <c r="CL814" i="3"/>
  <c r="CL806" i="3"/>
  <c r="CL798" i="3"/>
  <c r="CL790" i="3"/>
  <c r="CL782" i="3"/>
  <c r="CL774" i="3"/>
  <c r="CL766" i="3"/>
  <c r="CL758" i="3"/>
  <c r="CL750" i="3"/>
  <c r="CL742" i="3"/>
  <c r="CL734" i="3"/>
  <c r="CL726" i="3"/>
  <c r="CL718" i="3"/>
  <c r="CL710" i="3"/>
  <c r="CL702" i="3"/>
  <c r="CL694" i="3"/>
  <c r="CL686" i="3"/>
  <c r="CL678" i="3"/>
  <c r="CL670" i="3"/>
  <c r="CL662" i="3"/>
  <c r="CL654" i="3"/>
  <c r="CL646" i="3"/>
  <c r="CL638" i="3"/>
  <c r="CL630" i="3"/>
  <c r="CL622" i="3"/>
  <c r="CL614" i="3"/>
  <c r="CL606" i="3"/>
  <c r="CL598" i="3"/>
  <c r="CL590" i="3"/>
  <c r="CL582" i="3"/>
  <c r="CL574" i="3"/>
  <c r="CL566" i="3"/>
  <c r="CL558" i="3"/>
  <c r="CL550" i="3"/>
  <c r="CL542" i="3"/>
  <c r="CL534" i="3"/>
  <c r="CL526" i="3"/>
  <c r="CL518" i="3"/>
  <c r="CL510" i="3"/>
  <c r="CL502" i="3"/>
  <c r="CL494" i="3"/>
  <c r="CL486" i="3"/>
  <c r="CL478" i="3"/>
  <c r="CL470" i="3"/>
  <c r="CL462" i="3"/>
  <c r="CL454" i="3"/>
  <c r="CL446" i="3"/>
  <c r="CL438" i="3"/>
  <c r="CL430" i="3"/>
  <c r="CL422" i="3"/>
  <c r="CL414" i="3"/>
  <c r="CL406" i="3"/>
  <c r="CL398" i="3"/>
  <c r="CL390" i="3"/>
  <c r="CL382" i="3"/>
  <c r="CL374" i="3"/>
  <c r="CL366" i="3"/>
  <c r="CL358" i="3"/>
  <c r="CL350" i="3"/>
  <c r="CL342" i="3"/>
  <c r="CL334" i="3"/>
  <c r="CL326" i="3"/>
  <c r="CL318" i="3"/>
  <c r="CL310" i="3"/>
  <c r="CL302" i="3"/>
  <c r="CL294" i="3"/>
  <c r="CL286" i="3"/>
  <c r="CL278" i="3"/>
  <c r="CL270" i="3"/>
  <c r="CL262" i="3"/>
  <c r="CL254" i="3"/>
  <c r="CL246" i="3"/>
  <c r="CL238" i="3"/>
  <c r="CL230" i="3"/>
  <c r="CL222" i="3"/>
  <c r="CL214" i="3"/>
  <c r="CL206" i="3"/>
  <c r="CL198" i="3"/>
  <c r="CL190" i="3"/>
  <c r="CL182" i="3"/>
  <c r="CL174" i="3"/>
  <c r="CL166" i="3"/>
  <c r="CL158" i="3"/>
  <c r="CL150" i="3"/>
  <c r="CL142" i="3"/>
  <c r="CL134" i="3"/>
  <c r="CL126" i="3"/>
  <c r="CL118" i="3"/>
  <c r="CL110" i="3"/>
  <c r="CL102" i="3"/>
  <c r="CL94" i="3"/>
  <c r="CL86" i="3"/>
  <c r="CL78" i="3"/>
  <c r="CL70" i="3"/>
  <c r="CL62" i="3"/>
  <c r="CL54" i="3"/>
  <c r="CL46" i="3"/>
  <c r="CL38" i="3"/>
  <c r="CL30" i="3"/>
  <c r="CL22" i="3"/>
  <c r="CL14" i="3"/>
  <c r="CL1002" i="3"/>
  <c r="CL994" i="3"/>
  <c r="CL986" i="3"/>
  <c r="CL978" i="3"/>
  <c r="CL970" i="3"/>
  <c r="CL962" i="3"/>
  <c r="CL954" i="3"/>
  <c r="CL946" i="3"/>
  <c r="CL938" i="3"/>
  <c r="CL930" i="3"/>
  <c r="CL922" i="3"/>
  <c r="CL914" i="3"/>
  <c r="CL906" i="3"/>
  <c r="CL898" i="3"/>
  <c r="CL890" i="3"/>
  <c r="CL882" i="3"/>
  <c r="CL874" i="3"/>
  <c r="CL866" i="3"/>
  <c r="CL858" i="3"/>
  <c r="CL850" i="3"/>
  <c r="CL842" i="3"/>
  <c r="CL834" i="3"/>
  <c r="CL826" i="3"/>
  <c r="CL818" i="3"/>
  <c r="CL810" i="3"/>
  <c r="CL802" i="3"/>
  <c r="CL794" i="3"/>
  <c r="CL786" i="3"/>
  <c r="CL778" i="3"/>
  <c r="CL770" i="3"/>
  <c r="CL762" i="3"/>
  <c r="CL754" i="3"/>
  <c r="CL746" i="3"/>
  <c r="CL738" i="3"/>
  <c r="CL730" i="3"/>
  <c r="CL722" i="3"/>
  <c r="CL714" i="3"/>
  <c r="CL706" i="3"/>
  <c r="CL698" i="3"/>
  <c r="CL690" i="3"/>
  <c r="CL682" i="3"/>
  <c r="CL674" i="3"/>
  <c r="CL666" i="3"/>
  <c r="CL658" i="3"/>
  <c r="CL650" i="3"/>
  <c r="CL642" i="3"/>
  <c r="CL634" i="3"/>
  <c r="CL626" i="3"/>
  <c r="CL618" i="3"/>
  <c r="CL610" i="3"/>
  <c r="CL602" i="3"/>
  <c r="CL594" i="3"/>
  <c r="CL586" i="3"/>
  <c r="CL578" i="3"/>
  <c r="CL570" i="3"/>
  <c r="CL562" i="3"/>
  <c r="CL554" i="3"/>
  <c r="CL546" i="3"/>
  <c r="CL538" i="3"/>
  <c r="CL530" i="3"/>
  <c r="CL522" i="3"/>
  <c r="CL514" i="3"/>
  <c r="CL506" i="3"/>
  <c r="CL498" i="3"/>
  <c r="CL490" i="3"/>
  <c r="CL482" i="3"/>
  <c r="CL474" i="3"/>
  <c r="CL466" i="3"/>
  <c r="CL458" i="3"/>
  <c r="CL450" i="3"/>
  <c r="CL442" i="3"/>
  <c r="CL434" i="3"/>
  <c r="CL426" i="3"/>
  <c r="CL418" i="3"/>
  <c r="CL410" i="3"/>
  <c r="CL402" i="3"/>
  <c r="CL394" i="3"/>
  <c r="CL386" i="3"/>
  <c r="CL378" i="3"/>
  <c r="CL370" i="3"/>
  <c r="CL362" i="3"/>
  <c r="CL354" i="3"/>
  <c r="CL346" i="3"/>
  <c r="CL338" i="3"/>
  <c r="CL330" i="3"/>
  <c r="CL322" i="3"/>
  <c r="CL314" i="3"/>
  <c r="CL306" i="3"/>
  <c r="CL298" i="3"/>
  <c r="CL290" i="3"/>
  <c r="CL282" i="3"/>
  <c r="CL274" i="3"/>
  <c r="CL266" i="3"/>
  <c r="CL258" i="3"/>
  <c r="CL250" i="3"/>
  <c r="CL242" i="3"/>
  <c r="CL234" i="3"/>
  <c r="CL226" i="3"/>
  <c r="CL218" i="3"/>
  <c r="CL210" i="3"/>
  <c r="CL202" i="3"/>
  <c r="CL194" i="3"/>
  <c r="CL186" i="3"/>
  <c r="CL178" i="3"/>
  <c r="CL170" i="3"/>
  <c r="CL162" i="3"/>
  <c r="CL154" i="3"/>
  <c r="CL146" i="3"/>
  <c r="CL138" i="3"/>
  <c r="CL130" i="3"/>
  <c r="CL122" i="3"/>
  <c r="CL114" i="3"/>
  <c r="CL106" i="3"/>
  <c r="CL98" i="3"/>
  <c r="CL90" i="3"/>
  <c r="CL82" i="3"/>
  <c r="CL74" i="3"/>
  <c r="CL66" i="3"/>
  <c r="CL58" i="3"/>
  <c r="CL50" i="3"/>
  <c r="CL42" i="3"/>
  <c r="CL34" i="3"/>
  <c r="CL26" i="3"/>
  <c r="CL18" i="3"/>
  <c r="CL11" i="3"/>
  <c r="CL1007" i="3"/>
  <c r="CL995" i="3"/>
  <c r="CL981" i="3"/>
  <c r="CL969" i="3"/>
  <c r="CL956" i="3"/>
  <c r="CL943" i="3"/>
  <c r="CL931" i="3"/>
  <c r="CL917" i="3"/>
  <c r="CL905" i="3"/>
  <c r="CL892" i="3"/>
  <c r="CL879" i="3"/>
  <c r="CL867" i="3"/>
  <c r="CL853" i="3"/>
  <c r="CL841" i="3"/>
  <c r="CL828" i="3"/>
  <c r="CL815" i="3"/>
  <c r="CL803" i="3"/>
  <c r="CL789" i="3"/>
  <c r="CL777" i="3"/>
  <c r="CL764" i="3"/>
  <c r="CL751" i="3"/>
  <c r="CL739" i="3"/>
  <c r="CL725" i="3"/>
  <c r="CL713" i="3"/>
  <c r="CL700" i="3"/>
  <c r="CL687" i="3"/>
  <c r="CL675" i="3"/>
  <c r="CL661" i="3"/>
  <c r="CL649" i="3"/>
  <c r="CL636" i="3"/>
  <c r="CL623" i="3"/>
  <c r="CL611" i="3"/>
  <c r="CL597" i="3"/>
  <c r="CL585" i="3"/>
  <c r="CL572" i="3"/>
  <c r="CL559" i="3"/>
  <c r="CL547" i="3"/>
  <c r="CL533" i="3"/>
  <c r="CL521" i="3"/>
  <c r="CL508" i="3"/>
  <c r="CL495" i="3"/>
  <c r="CL483" i="3"/>
  <c r="CL469" i="3"/>
  <c r="CL457" i="3"/>
  <c r="CL444" i="3"/>
  <c r="CL431" i="3"/>
  <c r="CL419" i="3"/>
  <c r="CL405" i="3"/>
  <c r="CL393" i="3"/>
  <c r="CL380" i="3"/>
  <c r="CL367" i="3"/>
  <c r="CL355" i="3"/>
  <c r="CL341" i="3"/>
  <c r="CL329" i="3"/>
  <c r="CL316" i="3"/>
  <c r="CL303" i="3"/>
  <c r="CL291" i="3"/>
  <c r="CL277" i="3"/>
  <c r="CL265" i="3"/>
  <c r="CL252" i="3"/>
  <c r="CL239" i="3"/>
  <c r="CL227" i="3"/>
  <c r="CL213" i="3"/>
  <c r="CL201" i="3"/>
  <c r="CL188" i="3"/>
  <c r="CL175" i="3"/>
  <c r="CL163" i="3"/>
  <c r="CL149" i="3"/>
  <c r="CL137" i="3"/>
  <c r="CL124" i="3"/>
  <c r="CL111" i="3"/>
  <c r="CL99" i="3"/>
  <c r="CL85" i="3"/>
  <c r="CL73" i="3"/>
  <c r="CL60" i="3"/>
  <c r="CL47" i="3"/>
  <c r="CL35" i="3"/>
  <c r="CL21" i="3"/>
  <c r="CL1005" i="3"/>
  <c r="CL993" i="3"/>
  <c r="CL980" i="3"/>
  <c r="CL967" i="3"/>
  <c r="CL955" i="3"/>
  <c r="CL941" i="3"/>
  <c r="CL929" i="3"/>
  <c r="CL916" i="3"/>
  <c r="CL903" i="3"/>
  <c r="CL891" i="3"/>
  <c r="CL877" i="3"/>
  <c r="CL865" i="3"/>
  <c r="CL852" i="3"/>
  <c r="CL839" i="3"/>
  <c r="CL827" i="3"/>
  <c r="CL813" i="3"/>
  <c r="CL801" i="3"/>
  <c r="CL788" i="3"/>
  <c r="CL775" i="3"/>
  <c r="CL763" i="3"/>
  <c r="CL749" i="3"/>
  <c r="CL737" i="3"/>
  <c r="CL724" i="3"/>
  <c r="CL711" i="3"/>
  <c r="CL699" i="3"/>
  <c r="CL685" i="3"/>
  <c r="CL673" i="3"/>
  <c r="CL660" i="3"/>
  <c r="CL647" i="3"/>
  <c r="CL635" i="3"/>
  <c r="CL621" i="3"/>
  <c r="CL609" i="3"/>
  <c r="CL596" i="3"/>
  <c r="CL583" i="3"/>
  <c r="CL571" i="3"/>
  <c r="CL557" i="3"/>
  <c r="CL545" i="3"/>
  <c r="CL532" i="3"/>
  <c r="CL519" i="3"/>
  <c r="CL507" i="3"/>
  <c r="CL493" i="3"/>
  <c r="CL481" i="3"/>
  <c r="CL468" i="3"/>
  <c r="CL455" i="3"/>
  <c r="CL443" i="3"/>
  <c r="CL429" i="3"/>
  <c r="CL417" i="3"/>
  <c r="CL404" i="3"/>
  <c r="CL391" i="3"/>
  <c r="CL379" i="3"/>
  <c r="CL365" i="3"/>
  <c r="CL353" i="3"/>
  <c r="CL340" i="3"/>
  <c r="CL327" i="3"/>
  <c r="CL315" i="3"/>
  <c r="CL301" i="3"/>
  <c r="CL289" i="3"/>
  <c r="CL276" i="3"/>
  <c r="CL263" i="3"/>
  <c r="CL251" i="3"/>
  <c r="CL237" i="3"/>
  <c r="CL225" i="3"/>
  <c r="CL212" i="3"/>
  <c r="CL199" i="3"/>
  <c r="CL187" i="3"/>
  <c r="CL173" i="3"/>
  <c r="CL161" i="3"/>
  <c r="CL148" i="3"/>
  <c r="CL135" i="3"/>
  <c r="CL123" i="3"/>
  <c r="CL109" i="3"/>
  <c r="CL97" i="3"/>
  <c r="CL84" i="3"/>
  <c r="CL71" i="3"/>
  <c r="CL59" i="3"/>
  <c r="CL45" i="3"/>
  <c r="CL33" i="3"/>
  <c r="CL20" i="3"/>
  <c r="CL1004" i="3"/>
  <c r="CL991" i="3"/>
  <c r="CL979" i="3"/>
  <c r="CL965" i="3"/>
  <c r="CL953" i="3"/>
  <c r="CL940" i="3"/>
  <c r="CL927" i="3"/>
  <c r="CL915" i="3"/>
  <c r="CL901" i="3"/>
  <c r="CL889" i="3"/>
  <c r="CL876" i="3"/>
  <c r="CL863" i="3"/>
  <c r="CL851" i="3"/>
  <c r="CL837" i="3"/>
  <c r="CL825" i="3"/>
  <c r="CL812" i="3"/>
  <c r="CL799" i="3"/>
  <c r="CL787" i="3"/>
  <c r="CL773" i="3"/>
  <c r="CL761" i="3"/>
  <c r="CL748" i="3"/>
  <c r="CL735" i="3"/>
  <c r="CL723" i="3"/>
  <c r="CL709" i="3"/>
  <c r="CL697" i="3"/>
  <c r="CL684" i="3"/>
  <c r="CL671" i="3"/>
  <c r="CL659" i="3"/>
  <c r="CL645" i="3"/>
  <c r="CL633" i="3"/>
  <c r="CL620" i="3"/>
  <c r="CL607" i="3"/>
  <c r="CL595" i="3"/>
  <c r="CL581" i="3"/>
  <c r="CL569" i="3"/>
  <c r="CL556" i="3"/>
  <c r="CL543" i="3"/>
  <c r="CL531" i="3"/>
  <c r="CL517" i="3"/>
  <c r="CL505" i="3"/>
  <c r="CL492" i="3"/>
  <c r="CL479" i="3"/>
  <c r="CL467" i="3"/>
  <c r="CL453" i="3"/>
  <c r="CL441" i="3"/>
  <c r="CL428" i="3"/>
  <c r="CL415" i="3"/>
  <c r="CL403" i="3"/>
  <c r="CL389" i="3"/>
  <c r="CL377" i="3"/>
  <c r="CL364" i="3"/>
  <c r="CL351" i="3"/>
  <c r="CL339" i="3"/>
  <c r="CL325" i="3"/>
  <c r="CL313" i="3"/>
  <c r="CL300" i="3"/>
  <c r="CL287" i="3"/>
  <c r="CL275" i="3"/>
  <c r="CL261" i="3"/>
  <c r="CL249" i="3"/>
  <c r="CL236" i="3"/>
  <c r="CL223" i="3"/>
  <c r="CL211" i="3"/>
  <c r="CL197" i="3"/>
  <c r="CL185" i="3"/>
  <c r="CL172" i="3"/>
  <c r="CL159" i="3"/>
  <c r="CL147" i="3"/>
  <c r="CL133" i="3"/>
  <c r="CL121" i="3"/>
  <c r="CL108" i="3"/>
  <c r="CL95" i="3"/>
  <c r="CL83" i="3"/>
  <c r="CL69" i="3"/>
  <c r="CL57" i="3"/>
  <c r="CL44" i="3"/>
  <c r="CL31" i="3"/>
  <c r="CL19" i="3"/>
  <c r="CL1003" i="3"/>
  <c r="CL989" i="3"/>
  <c r="CL977" i="3"/>
  <c r="CL964" i="3"/>
  <c r="CL951" i="3"/>
  <c r="CL939" i="3"/>
  <c r="CL925" i="3"/>
  <c r="CL913" i="3"/>
  <c r="CL900" i="3"/>
  <c r="CL887" i="3"/>
  <c r="CL875" i="3"/>
  <c r="CL861" i="3"/>
  <c r="CL849" i="3"/>
  <c r="CL836" i="3"/>
  <c r="CL823" i="3"/>
  <c r="CL811" i="3"/>
  <c r="CL797" i="3"/>
  <c r="CL785" i="3"/>
  <c r="CL772" i="3"/>
  <c r="CL759" i="3"/>
  <c r="CL747" i="3"/>
  <c r="CL733" i="3"/>
  <c r="CL721" i="3"/>
  <c r="CL708" i="3"/>
  <c r="CL695" i="3"/>
  <c r="CL683" i="3"/>
  <c r="CL669" i="3"/>
  <c r="CL657" i="3"/>
  <c r="CL644" i="3"/>
  <c r="CL631" i="3"/>
  <c r="CL619" i="3"/>
  <c r="CL605" i="3"/>
  <c r="CL593" i="3"/>
  <c r="CL580" i="3"/>
  <c r="CL567" i="3"/>
  <c r="CL555" i="3"/>
  <c r="CL541" i="3"/>
  <c r="CL529" i="3"/>
  <c r="CL516" i="3"/>
  <c r="CL503" i="3"/>
  <c r="CL491" i="3"/>
  <c r="CL477" i="3"/>
  <c r="CL465" i="3"/>
  <c r="CL452" i="3"/>
  <c r="CL439" i="3"/>
  <c r="CL427" i="3"/>
  <c r="CL413" i="3"/>
  <c r="CL401" i="3"/>
  <c r="CL388" i="3"/>
  <c r="CL375" i="3"/>
  <c r="CL363" i="3"/>
  <c r="CL349" i="3"/>
  <c r="CL337" i="3"/>
  <c r="CL324" i="3"/>
  <c r="CL311" i="3"/>
  <c r="CL299" i="3"/>
  <c r="CL285" i="3"/>
  <c r="CL273" i="3"/>
  <c r="CL260" i="3"/>
  <c r="CL247" i="3"/>
  <c r="CL235" i="3"/>
  <c r="CL221" i="3"/>
  <c r="CL209" i="3"/>
  <c r="CL196" i="3"/>
  <c r="CL183" i="3"/>
  <c r="CL171" i="3"/>
  <c r="CL157" i="3"/>
  <c r="CL145" i="3"/>
  <c r="CL132" i="3"/>
  <c r="CL119" i="3"/>
  <c r="CL107" i="3"/>
  <c r="CL93" i="3"/>
  <c r="CL81" i="3"/>
  <c r="CL68" i="3"/>
  <c r="CL55" i="3"/>
  <c r="CL43" i="3"/>
  <c r="CL29" i="3"/>
  <c r="CL17" i="3"/>
  <c r="CL1001" i="3"/>
  <c r="CL988" i="3"/>
  <c r="CL975" i="3"/>
  <c r="CL963" i="3"/>
  <c r="CL949" i="3"/>
  <c r="CL937" i="3"/>
  <c r="CL924" i="3"/>
  <c r="CL911" i="3"/>
  <c r="CL899" i="3"/>
  <c r="CL885" i="3"/>
  <c r="CL873" i="3"/>
  <c r="CL860" i="3"/>
  <c r="CL847" i="3"/>
  <c r="CL835" i="3"/>
  <c r="CL821" i="3"/>
  <c r="CL809" i="3"/>
  <c r="CL796" i="3"/>
  <c r="CL783" i="3"/>
  <c r="CL771" i="3"/>
  <c r="CL757" i="3"/>
  <c r="CL745" i="3"/>
  <c r="CL732" i="3"/>
  <c r="CL719" i="3"/>
  <c r="CL707" i="3"/>
  <c r="CL693" i="3"/>
  <c r="CL681" i="3"/>
  <c r="CL668" i="3"/>
  <c r="CL655" i="3"/>
  <c r="CL643" i="3"/>
  <c r="CL629" i="3"/>
  <c r="CL617" i="3"/>
  <c r="CL604" i="3"/>
  <c r="CL591" i="3"/>
  <c r="CL579" i="3"/>
  <c r="CL565" i="3"/>
  <c r="CL553" i="3"/>
  <c r="CL540" i="3"/>
  <c r="CL527" i="3"/>
  <c r="CL515" i="3"/>
  <c r="CL501" i="3"/>
  <c r="CL489" i="3"/>
  <c r="CL476" i="3"/>
  <c r="CL463" i="3"/>
  <c r="CL451" i="3"/>
  <c r="CL437" i="3"/>
  <c r="CL425" i="3"/>
  <c r="CL412" i="3"/>
  <c r="CL399" i="3"/>
  <c r="CL387" i="3"/>
  <c r="CL373" i="3"/>
  <c r="CL361" i="3"/>
  <c r="CL348" i="3"/>
  <c r="CL335" i="3"/>
  <c r="CL323" i="3"/>
  <c r="CL309" i="3"/>
  <c r="CL297" i="3"/>
  <c r="CL284" i="3"/>
  <c r="CL271" i="3"/>
  <c r="CL259" i="3"/>
  <c r="CL245" i="3"/>
  <c r="CL233" i="3"/>
  <c r="CL220" i="3"/>
  <c r="CL207" i="3"/>
  <c r="CL195" i="3"/>
  <c r="CL181" i="3"/>
  <c r="CL169" i="3"/>
  <c r="CL156" i="3"/>
  <c r="CL143" i="3"/>
  <c r="CL131" i="3"/>
  <c r="CL117" i="3"/>
  <c r="CL105" i="3"/>
  <c r="CL92" i="3"/>
  <c r="CL79" i="3"/>
  <c r="CL67" i="3"/>
  <c r="CL53" i="3"/>
  <c r="CL41" i="3"/>
  <c r="CL28" i="3"/>
  <c r="CL15" i="3"/>
  <c r="CL999" i="3"/>
  <c r="CL987" i="3"/>
  <c r="CL973" i="3"/>
  <c r="CL961" i="3"/>
  <c r="CL948" i="3"/>
  <c r="CL935" i="3"/>
  <c r="CL923" i="3"/>
  <c r="CL909" i="3"/>
  <c r="CL897" i="3"/>
  <c r="CL884" i="3"/>
  <c r="CL871" i="3"/>
  <c r="CL859" i="3"/>
  <c r="CL845" i="3"/>
  <c r="CL833" i="3"/>
  <c r="CL820" i="3"/>
  <c r="CL807" i="3"/>
  <c r="CL795" i="3"/>
  <c r="CL781" i="3"/>
  <c r="CL769" i="3"/>
  <c r="CL756" i="3"/>
  <c r="CL743" i="3"/>
  <c r="CL731" i="3"/>
  <c r="CL717" i="3"/>
  <c r="CL705" i="3"/>
  <c r="CL692" i="3"/>
  <c r="CL679" i="3"/>
  <c r="CL667" i="3"/>
  <c r="CL653" i="3"/>
  <c r="CL641" i="3"/>
  <c r="CL628" i="3"/>
  <c r="CL615" i="3"/>
  <c r="CL603" i="3"/>
  <c r="CL589" i="3"/>
  <c r="CL577" i="3"/>
  <c r="CL564" i="3"/>
  <c r="CL551" i="3"/>
  <c r="CL539" i="3"/>
  <c r="CL525" i="3"/>
  <c r="CL513" i="3"/>
  <c r="CL500" i="3"/>
  <c r="CL487" i="3"/>
  <c r="CL475" i="3"/>
  <c r="CL461" i="3"/>
  <c r="CL449" i="3"/>
  <c r="CL436" i="3"/>
  <c r="CL423" i="3"/>
  <c r="CL411" i="3"/>
  <c r="CL397" i="3"/>
  <c r="CL385" i="3"/>
  <c r="CL372" i="3"/>
  <c r="CL359" i="3"/>
  <c r="CL347" i="3"/>
  <c r="CL333" i="3"/>
  <c r="CL321" i="3"/>
  <c r="CL308" i="3"/>
  <c r="CL295" i="3"/>
  <c r="CL283" i="3"/>
  <c r="CL269" i="3"/>
  <c r="CL257" i="3"/>
  <c r="CL244" i="3"/>
  <c r="CL231" i="3"/>
  <c r="CL219" i="3"/>
  <c r="CL205" i="3"/>
  <c r="CL193" i="3"/>
  <c r="CL180" i="3"/>
  <c r="CL167" i="3"/>
  <c r="CL155" i="3"/>
  <c r="CL141" i="3"/>
  <c r="CL129" i="3"/>
  <c r="CL116" i="3"/>
  <c r="CL103" i="3"/>
  <c r="CL91" i="3"/>
  <c r="CL77" i="3"/>
  <c r="CL65" i="3"/>
  <c r="CL52" i="3"/>
  <c r="CL39" i="3"/>
  <c r="CL27" i="3"/>
  <c r="CL13" i="3"/>
  <c r="CL997" i="3"/>
  <c r="CL985" i="3"/>
  <c r="CL972" i="3"/>
  <c r="CL959" i="3"/>
  <c r="CL947" i="3"/>
  <c r="CL933" i="3"/>
  <c r="CL921" i="3"/>
  <c r="CL908" i="3"/>
  <c r="CL895" i="3"/>
  <c r="CL883" i="3"/>
  <c r="CL869" i="3"/>
  <c r="CL857" i="3"/>
  <c r="CL844" i="3"/>
  <c r="CL831" i="3"/>
  <c r="CL819" i="3"/>
  <c r="CL805" i="3"/>
  <c r="CL793" i="3"/>
  <c r="CL780" i="3"/>
  <c r="CL767" i="3"/>
  <c r="CL755" i="3"/>
  <c r="CL741" i="3"/>
  <c r="CL729" i="3"/>
  <c r="CL716" i="3"/>
  <c r="CL703" i="3"/>
  <c r="CL691" i="3"/>
  <c r="CL677" i="3"/>
  <c r="CL665" i="3"/>
  <c r="CL652" i="3"/>
  <c r="CL639" i="3"/>
  <c r="CL627" i="3"/>
  <c r="CL613" i="3"/>
  <c r="CL601" i="3"/>
  <c r="CL588" i="3"/>
  <c r="CL575" i="3"/>
  <c r="CL563" i="3"/>
  <c r="CL549" i="3"/>
  <c r="CL537" i="3"/>
  <c r="CL524" i="3"/>
  <c r="CL511" i="3"/>
  <c r="CL499" i="3"/>
  <c r="CL485" i="3"/>
  <c r="CL473" i="3"/>
  <c r="CL460" i="3"/>
  <c r="CL447" i="3"/>
  <c r="CL435" i="3"/>
  <c r="CL421" i="3"/>
  <c r="CL409" i="3"/>
  <c r="CL396" i="3"/>
  <c r="CL383" i="3"/>
  <c r="CL371" i="3"/>
  <c r="CL357" i="3"/>
  <c r="CL345" i="3"/>
  <c r="CL332" i="3"/>
  <c r="CL319" i="3"/>
  <c r="CL307" i="3"/>
  <c r="CL293" i="3"/>
  <c r="CL281" i="3"/>
  <c r="CL268" i="3"/>
  <c r="CL255" i="3"/>
  <c r="CL243" i="3"/>
  <c r="CL229" i="3"/>
  <c r="CL217" i="3"/>
  <c r="CL204" i="3"/>
  <c r="CL191" i="3"/>
  <c r="CL179" i="3"/>
  <c r="CL165" i="3"/>
  <c r="CL153" i="3"/>
  <c r="CL140" i="3"/>
  <c r="CL127" i="3"/>
  <c r="CL115" i="3"/>
  <c r="CL101" i="3"/>
  <c r="CL89" i="3"/>
  <c r="CL76" i="3"/>
  <c r="CL63" i="3"/>
  <c r="CL51" i="3"/>
  <c r="CL37" i="3"/>
  <c r="CL25" i="3"/>
  <c r="CL12" i="3"/>
  <c r="CL983" i="3"/>
  <c r="CL881" i="3"/>
  <c r="CL779" i="3"/>
  <c r="CL676" i="3"/>
  <c r="CL573" i="3"/>
  <c r="CL471" i="3"/>
  <c r="CL369" i="3"/>
  <c r="CL267" i="3"/>
  <c r="CL164" i="3"/>
  <c r="CL61" i="3"/>
  <c r="CL971" i="3"/>
  <c r="CL868" i="3"/>
  <c r="CL765" i="3"/>
  <c r="CL663" i="3"/>
  <c r="CL561" i="3"/>
  <c r="CL459" i="3"/>
  <c r="CL356" i="3"/>
  <c r="CL253" i="3"/>
  <c r="CL151" i="3"/>
  <c r="CL49" i="3"/>
  <c r="CL957" i="3"/>
  <c r="CL855" i="3"/>
  <c r="CL753" i="3"/>
  <c r="CL651" i="3"/>
  <c r="CL548" i="3"/>
  <c r="CL445" i="3"/>
  <c r="CL343" i="3"/>
  <c r="CL241" i="3"/>
  <c r="CL139" i="3"/>
  <c r="CL36" i="3"/>
  <c r="CL945" i="3"/>
  <c r="CL843" i="3"/>
  <c r="CL740" i="3"/>
  <c r="CL637" i="3"/>
  <c r="CL535" i="3"/>
  <c r="CL433" i="3"/>
  <c r="CL331" i="3"/>
  <c r="CL228" i="3"/>
  <c r="CL125" i="3"/>
  <c r="CL23" i="3"/>
  <c r="CL932" i="3"/>
  <c r="CL829" i="3"/>
  <c r="CL727" i="3"/>
  <c r="CL625" i="3"/>
  <c r="CL523" i="3"/>
  <c r="CL420" i="3"/>
  <c r="CL317" i="3"/>
  <c r="CL215" i="3"/>
  <c r="CL113" i="3"/>
  <c r="CL919" i="3"/>
  <c r="CL817" i="3"/>
  <c r="CL715" i="3"/>
  <c r="CL612" i="3"/>
  <c r="CL509" i="3"/>
  <c r="CL407" i="3"/>
  <c r="CL305" i="3"/>
  <c r="CL203" i="3"/>
  <c r="CL100" i="3"/>
  <c r="CL1009" i="3"/>
  <c r="CL907" i="3"/>
  <c r="CL804" i="3"/>
  <c r="CL701" i="3"/>
  <c r="CL599" i="3"/>
  <c r="CL497" i="3"/>
  <c r="CL395" i="3"/>
  <c r="CL292" i="3"/>
  <c r="CL189" i="3"/>
  <c r="CL87" i="3"/>
  <c r="CL996" i="3"/>
  <c r="CL893" i="3"/>
  <c r="CL791" i="3"/>
  <c r="CL689" i="3"/>
  <c r="CL587" i="3"/>
  <c r="CL484" i="3"/>
  <c r="CL381" i="3"/>
  <c r="CL279" i="3"/>
  <c r="CL177" i="3"/>
  <c r="CL75" i="3"/>
  <c r="CK1008" i="3"/>
  <c r="CK1000" i="3"/>
  <c r="CK992" i="3"/>
  <c r="CK984" i="3"/>
  <c r="CK976" i="3"/>
  <c r="CK968" i="3"/>
  <c r="CK960" i="3"/>
  <c r="CK952" i="3"/>
  <c r="CK944" i="3"/>
  <c r="CK936" i="3"/>
  <c r="CK928" i="3"/>
  <c r="CK920" i="3"/>
  <c r="CK912" i="3"/>
  <c r="CK904" i="3"/>
  <c r="CK896" i="3"/>
  <c r="CK888" i="3"/>
  <c r="CK880" i="3"/>
  <c r="CK872" i="3"/>
  <c r="CK864" i="3"/>
  <c r="CK856" i="3"/>
  <c r="CK848" i="3"/>
  <c r="CK840" i="3"/>
  <c r="CK832" i="3"/>
  <c r="CK824" i="3"/>
  <c r="CK816" i="3"/>
  <c r="CK808" i="3"/>
  <c r="CK800" i="3"/>
  <c r="CK792" i="3"/>
  <c r="CK784" i="3"/>
  <c r="CK776" i="3"/>
  <c r="CK768" i="3"/>
  <c r="CK760" i="3"/>
  <c r="CK752" i="3"/>
  <c r="CK744" i="3"/>
  <c r="CK736" i="3"/>
  <c r="CK728" i="3"/>
  <c r="CK720" i="3"/>
  <c r="CK712" i="3"/>
  <c r="CK704" i="3"/>
  <c r="CK696" i="3"/>
  <c r="CK688" i="3"/>
  <c r="CK680" i="3"/>
  <c r="CK672" i="3"/>
  <c r="CK664" i="3"/>
  <c r="CK656" i="3"/>
  <c r="CK648" i="3"/>
  <c r="CK640" i="3"/>
  <c r="CK632" i="3"/>
  <c r="CK624" i="3"/>
  <c r="CK616" i="3"/>
  <c r="CK608" i="3"/>
  <c r="CK600" i="3"/>
  <c r="CK592" i="3"/>
  <c r="CK584" i="3"/>
  <c r="CK576" i="3"/>
  <c r="CK568" i="3"/>
  <c r="CK560" i="3"/>
  <c r="CK552" i="3"/>
  <c r="CK544" i="3"/>
  <c r="CK536" i="3"/>
  <c r="CK528" i="3"/>
  <c r="CK520" i="3"/>
  <c r="CK512" i="3"/>
  <c r="CK504" i="3"/>
  <c r="CK496" i="3"/>
  <c r="CK488" i="3"/>
  <c r="CK480" i="3"/>
  <c r="CK472" i="3"/>
  <c r="CK464" i="3"/>
  <c r="CK456" i="3"/>
  <c r="CK448" i="3"/>
  <c r="CK440" i="3"/>
  <c r="CK432" i="3"/>
  <c r="CK424" i="3"/>
  <c r="CK416" i="3"/>
  <c r="CK408" i="3"/>
  <c r="CK400" i="3"/>
  <c r="CK392" i="3"/>
  <c r="CK384" i="3"/>
  <c r="CK376" i="3"/>
  <c r="CK368" i="3"/>
  <c r="CK360" i="3"/>
  <c r="CK352" i="3"/>
  <c r="CK344" i="3"/>
  <c r="CK336" i="3"/>
  <c r="CK328" i="3"/>
  <c r="CK320" i="3"/>
  <c r="CK312" i="3"/>
  <c r="CK304" i="3"/>
  <c r="CK296" i="3"/>
  <c r="CK288" i="3"/>
  <c r="CK280" i="3"/>
  <c r="CK272" i="3"/>
  <c r="CK264" i="3"/>
  <c r="CK256" i="3"/>
  <c r="CK248" i="3"/>
  <c r="CK240" i="3"/>
  <c r="CK232" i="3"/>
  <c r="CK224" i="3"/>
  <c r="CK216" i="3"/>
  <c r="CK208" i="3"/>
  <c r="CK200" i="3"/>
  <c r="CK192" i="3"/>
  <c r="CK184" i="3"/>
  <c r="CK176" i="3"/>
  <c r="CK168" i="3"/>
  <c r="CK160" i="3"/>
  <c r="CK152" i="3"/>
  <c r="CK144" i="3"/>
  <c r="CK136" i="3"/>
  <c r="CK128" i="3"/>
  <c r="CK120" i="3"/>
  <c r="CK112" i="3"/>
  <c r="CK104" i="3"/>
  <c r="CK96" i="3"/>
  <c r="CK88" i="3"/>
  <c r="CK80" i="3"/>
  <c r="CK72" i="3"/>
  <c r="CK64" i="3"/>
  <c r="CK56" i="3"/>
  <c r="CK48" i="3"/>
  <c r="CK40" i="3"/>
  <c r="CK32" i="3"/>
  <c r="CK24" i="3"/>
  <c r="CK16" i="3"/>
  <c r="CK1006" i="3"/>
  <c r="CK998" i="3"/>
  <c r="CK990" i="3"/>
  <c r="CK982" i="3"/>
  <c r="CK974" i="3"/>
  <c r="CK966" i="3"/>
  <c r="CK958" i="3"/>
  <c r="CK950" i="3"/>
  <c r="CK942" i="3"/>
  <c r="CK934" i="3"/>
  <c r="CK926" i="3"/>
  <c r="CK918" i="3"/>
  <c r="CK910" i="3"/>
  <c r="CK902" i="3"/>
  <c r="CK894" i="3"/>
  <c r="CK886" i="3"/>
  <c r="CK878" i="3"/>
  <c r="CK870" i="3"/>
  <c r="CK862" i="3"/>
  <c r="CK854" i="3"/>
  <c r="CK846" i="3"/>
  <c r="CK838" i="3"/>
  <c r="CK830" i="3"/>
  <c r="CK822" i="3"/>
  <c r="CK814" i="3"/>
  <c r="CK806" i="3"/>
  <c r="CK798" i="3"/>
  <c r="CK790" i="3"/>
  <c r="CK782" i="3"/>
  <c r="CK774" i="3"/>
  <c r="CK766" i="3"/>
  <c r="CK758" i="3"/>
  <c r="CK750" i="3"/>
  <c r="CK742" i="3"/>
  <c r="CK734" i="3"/>
  <c r="CK726" i="3"/>
  <c r="CK718" i="3"/>
  <c r="CK710" i="3"/>
  <c r="CK702" i="3"/>
  <c r="CK694" i="3"/>
  <c r="CK686" i="3"/>
  <c r="CK678" i="3"/>
  <c r="CK670" i="3"/>
  <c r="CK662" i="3"/>
  <c r="CK654" i="3"/>
  <c r="CK646" i="3"/>
  <c r="CK638" i="3"/>
  <c r="CK630" i="3"/>
  <c r="CK622" i="3"/>
  <c r="CK614" i="3"/>
  <c r="CK606" i="3"/>
  <c r="CK598" i="3"/>
  <c r="CK590" i="3"/>
  <c r="CK582" i="3"/>
  <c r="CK574" i="3"/>
  <c r="CK566" i="3"/>
  <c r="CK558" i="3"/>
  <c r="CK550" i="3"/>
  <c r="CK542" i="3"/>
  <c r="CK534" i="3"/>
  <c r="CK526" i="3"/>
  <c r="CK518" i="3"/>
  <c r="CK510" i="3"/>
  <c r="CK502" i="3"/>
  <c r="CK494" i="3"/>
  <c r="CK486" i="3"/>
  <c r="CK478" i="3"/>
  <c r="CK470" i="3"/>
  <c r="CK462" i="3"/>
  <c r="CK454" i="3"/>
  <c r="CK446" i="3"/>
  <c r="CK438" i="3"/>
  <c r="CK430" i="3"/>
  <c r="CK422" i="3"/>
  <c r="CK414" i="3"/>
  <c r="CK406" i="3"/>
  <c r="CK398" i="3"/>
  <c r="CK390" i="3"/>
  <c r="CK382" i="3"/>
  <c r="CK374" i="3"/>
  <c r="CK366" i="3"/>
  <c r="CK358" i="3"/>
  <c r="CK350" i="3"/>
  <c r="CK342" i="3"/>
  <c r="CK334" i="3"/>
  <c r="CK326" i="3"/>
  <c r="CK318" i="3"/>
  <c r="CK310" i="3"/>
  <c r="CK302" i="3"/>
  <c r="CK294" i="3"/>
  <c r="CK286" i="3"/>
  <c r="CK278" i="3"/>
  <c r="CK270" i="3"/>
  <c r="CK262" i="3"/>
  <c r="CK254" i="3"/>
  <c r="CK246" i="3"/>
  <c r="CK238" i="3"/>
  <c r="CK230" i="3"/>
  <c r="CK222" i="3"/>
  <c r="CK214" i="3"/>
  <c r="CK206" i="3"/>
  <c r="CK198" i="3"/>
  <c r="CK190" i="3"/>
  <c r="CK182" i="3"/>
  <c r="CK174" i="3"/>
  <c r="CK166" i="3"/>
  <c r="CK158" i="3"/>
  <c r="CK150" i="3"/>
  <c r="CK142" i="3"/>
  <c r="CK134" i="3"/>
  <c r="CK126" i="3"/>
  <c r="CK118" i="3"/>
  <c r="CK110" i="3"/>
  <c r="CK102" i="3"/>
  <c r="CK94" i="3"/>
  <c r="CK86" i="3"/>
  <c r="CK78" i="3"/>
  <c r="CK70" i="3"/>
  <c r="CK62" i="3"/>
  <c r="CK54" i="3"/>
  <c r="CK46" i="3"/>
  <c r="CK38" i="3"/>
  <c r="CK30" i="3"/>
  <c r="CK22" i="3"/>
  <c r="CK14" i="3"/>
  <c r="CK1002" i="3"/>
  <c r="CK994" i="3"/>
  <c r="CK986" i="3"/>
  <c r="CK978" i="3"/>
  <c r="CK970" i="3"/>
  <c r="CK962" i="3"/>
  <c r="CK954" i="3"/>
  <c r="CK946" i="3"/>
  <c r="CK938" i="3"/>
  <c r="CK930" i="3"/>
  <c r="CK922" i="3"/>
  <c r="CK914" i="3"/>
  <c r="CK906" i="3"/>
  <c r="CK898" i="3"/>
  <c r="CK890" i="3"/>
  <c r="CK882" i="3"/>
  <c r="CK874" i="3"/>
  <c r="CK866" i="3"/>
  <c r="CK858" i="3"/>
  <c r="CK850" i="3"/>
  <c r="CK842" i="3"/>
  <c r="CK834" i="3"/>
  <c r="CK826" i="3"/>
  <c r="CK818" i="3"/>
  <c r="CK810" i="3"/>
  <c r="CK802" i="3"/>
  <c r="CK794" i="3"/>
  <c r="CK786" i="3"/>
  <c r="CK778" i="3"/>
  <c r="CK770" i="3"/>
  <c r="CK762" i="3"/>
  <c r="CK754" i="3"/>
  <c r="CK746" i="3"/>
  <c r="CK738" i="3"/>
  <c r="CK730" i="3"/>
  <c r="CK722" i="3"/>
  <c r="CK714" i="3"/>
  <c r="CK706" i="3"/>
  <c r="CK698" i="3"/>
  <c r="CK690" i="3"/>
  <c r="CK682" i="3"/>
  <c r="CK674" i="3"/>
  <c r="CK666" i="3"/>
  <c r="CK658" i="3"/>
  <c r="CK650" i="3"/>
  <c r="CK642" i="3"/>
  <c r="CK634" i="3"/>
  <c r="CK626" i="3"/>
  <c r="CK618" i="3"/>
  <c r="CK610" i="3"/>
  <c r="CK602" i="3"/>
  <c r="CK594" i="3"/>
  <c r="CK586" i="3"/>
  <c r="CK578" i="3"/>
  <c r="CK570" i="3"/>
  <c r="CK562" i="3"/>
  <c r="CK554" i="3"/>
  <c r="CK546" i="3"/>
  <c r="CK538" i="3"/>
  <c r="CK530" i="3"/>
  <c r="CK522" i="3"/>
  <c r="CK514" i="3"/>
  <c r="CK506" i="3"/>
  <c r="CK498" i="3"/>
  <c r="CK490" i="3"/>
  <c r="CK482" i="3"/>
  <c r="CK474" i="3"/>
  <c r="CK466" i="3"/>
  <c r="CK458" i="3"/>
  <c r="CK450" i="3"/>
  <c r="CK442" i="3"/>
  <c r="CK434" i="3"/>
  <c r="CK426" i="3"/>
  <c r="CK418" i="3"/>
  <c r="CK410" i="3"/>
  <c r="CK402" i="3"/>
  <c r="CK394" i="3"/>
  <c r="CK386" i="3"/>
  <c r="CK378" i="3"/>
  <c r="CK370" i="3"/>
  <c r="CK362" i="3"/>
  <c r="CK354" i="3"/>
  <c r="CK346" i="3"/>
  <c r="CK338" i="3"/>
  <c r="CK330" i="3"/>
  <c r="CK322" i="3"/>
  <c r="CK314" i="3"/>
  <c r="CK306" i="3"/>
  <c r="CK298" i="3"/>
  <c r="CK290" i="3"/>
  <c r="CK282" i="3"/>
  <c r="CK274" i="3"/>
  <c r="CK266" i="3"/>
  <c r="CK258" i="3"/>
  <c r="CK250" i="3"/>
  <c r="CK242" i="3"/>
  <c r="CK234" i="3"/>
  <c r="CK226" i="3"/>
  <c r="CK218" i="3"/>
  <c r="CK210" i="3"/>
  <c r="CK202" i="3"/>
  <c r="CK194" i="3"/>
  <c r="CK186" i="3"/>
  <c r="CK178" i="3"/>
  <c r="CK170" i="3"/>
  <c r="CK162" i="3"/>
  <c r="CK154" i="3"/>
  <c r="CK146" i="3"/>
  <c r="CK138" i="3"/>
  <c r="CK130" i="3"/>
  <c r="CK122" i="3"/>
  <c r="CK114" i="3"/>
  <c r="CK106" i="3"/>
  <c r="CK98" i="3"/>
  <c r="CK90" i="3"/>
  <c r="CK82" i="3"/>
  <c r="CK74" i="3"/>
  <c r="CK66" i="3"/>
  <c r="CK58" i="3"/>
  <c r="CK50" i="3"/>
  <c r="CK42" i="3"/>
  <c r="CK34" i="3"/>
  <c r="CK26" i="3"/>
  <c r="CK18" i="3"/>
  <c r="CK11" i="3"/>
  <c r="CK1009" i="3"/>
  <c r="CK996" i="3"/>
  <c r="CK983" i="3"/>
  <c r="CK971" i="3"/>
  <c r="CK957" i="3"/>
  <c r="CK945" i="3"/>
  <c r="CK932" i="3"/>
  <c r="CK919" i="3"/>
  <c r="CK907" i="3"/>
  <c r="CK893" i="3"/>
  <c r="CK881" i="3"/>
  <c r="CK868" i="3"/>
  <c r="CK855" i="3"/>
  <c r="CK843" i="3"/>
  <c r="CK829" i="3"/>
  <c r="CK817" i="3"/>
  <c r="CK804" i="3"/>
  <c r="CK791" i="3"/>
  <c r="CK779" i="3"/>
  <c r="CK765" i="3"/>
  <c r="CK753" i="3"/>
  <c r="CK740" i="3"/>
  <c r="CK727" i="3"/>
  <c r="CK715" i="3"/>
  <c r="CK701" i="3"/>
  <c r="CK689" i="3"/>
  <c r="CK676" i="3"/>
  <c r="CK663" i="3"/>
  <c r="CK651" i="3"/>
  <c r="CK637" i="3"/>
  <c r="CK625" i="3"/>
  <c r="CK612" i="3"/>
  <c r="CK599" i="3"/>
  <c r="CK587" i="3"/>
  <c r="CK573" i="3"/>
  <c r="CK561" i="3"/>
  <c r="CK548" i="3"/>
  <c r="CK535" i="3"/>
  <c r="CK523" i="3"/>
  <c r="CK509" i="3"/>
  <c r="CK497" i="3"/>
  <c r="CK484" i="3"/>
  <c r="CK471" i="3"/>
  <c r="CK459" i="3"/>
  <c r="CK445" i="3"/>
  <c r="CK433" i="3"/>
  <c r="CK420" i="3"/>
  <c r="CK407" i="3"/>
  <c r="CK395" i="3"/>
  <c r="CK381" i="3"/>
  <c r="CK369" i="3"/>
  <c r="CK356" i="3"/>
  <c r="CK343" i="3"/>
  <c r="CK331" i="3"/>
  <c r="CK317" i="3"/>
  <c r="CK305" i="3"/>
  <c r="CK292" i="3"/>
  <c r="CK279" i="3"/>
  <c r="CK267" i="3"/>
  <c r="CK253" i="3"/>
  <c r="CK241" i="3"/>
  <c r="CK228" i="3"/>
  <c r="CK215" i="3"/>
  <c r="CK203" i="3"/>
  <c r="CK189" i="3"/>
  <c r="CK177" i="3"/>
  <c r="CK164" i="3"/>
  <c r="CK151" i="3"/>
  <c r="CK139" i="3"/>
  <c r="CK125" i="3"/>
  <c r="CK113" i="3"/>
  <c r="CK100" i="3"/>
  <c r="CK87" i="3"/>
  <c r="CK75" i="3"/>
  <c r="CK61" i="3"/>
  <c r="CK49" i="3"/>
  <c r="CK36" i="3"/>
  <c r="CK23" i="3"/>
  <c r="CK1007" i="3"/>
  <c r="CK995" i="3"/>
  <c r="CK981" i="3"/>
  <c r="CK969" i="3"/>
  <c r="CK956" i="3"/>
  <c r="CK943" i="3"/>
  <c r="CK931" i="3"/>
  <c r="CK917" i="3"/>
  <c r="CK905" i="3"/>
  <c r="CK892" i="3"/>
  <c r="CK879" i="3"/>
  <c r="CK867" i="3"/>
  <c r="CK853" i="3"/>
  <c r="CK841" i="3"/>
  <c r="CK828" i="3"/>
  <c r="CK815" i="3"/>
  <c r="CK803" i="3"/>
  <c r="CK789" i="3"/>
  <c r="CK777" i="3"/>
  <c r="CK764" i="3"/>
  <c r="CK751" i="3"/>
  <c r="CK739" i="3"/>
  <c r="CK725" i="3"/>
  <c r="CK713" i="3"/>
  <c r="CK700" i="3"/>
  <c r="CK687" i="3"/>
  <c r="CK675" i="3"/>
  <c r="CK661" i="3"/>
  <c r="CK649" i="3"/>
  <c r="CK636" i="3"/>
  <c r="CK623" i="3"/>
  <c r="CK611" i="3"/>
  <c r="CK597" i="3"/>
  <c r="CK585" i="3"/>
  <c r="CK572" i="3"/>
  <c r="CK559" i="3"/>
  <c r="CK547" i="3"/>
  <c r="CK533" i="3"/>
  <c r="CK521" i="3"/>
  <c r="CK508" i="3"/>
  <c r="CK495" i="3"/>
  <c r="CK483" i="3"/>
  <c r="CK469" i="3"/>
  <c r="CK457" i="3"/>
  <c r="CK444" i="3"/>
  <c r="CK431" i="3"/>
  <c r="CK419" i="3"/>
  <c r="CK405" i="3"/>
  <c r="CK393" i="3"/>
  <c r="CK380" i="3"/>
  <c r="CK367" i="3"/>
  <c r="CK355" i="3"/>
  <c r="CK341" i="3"/>
  <c r="CK329" i="3"/>
  <c r="CK316" i="3"/>
  <c r="CK303" i="3"/>
  <c r="CK291" i="3"/>
  <c r="CK277" i="3"/>
  <c r="CK265" i="3"/>
  <c r="CK252" i="3"/>
  <c r="CK239" i="3"/>
  <c r="CK227" i="3"/>
  <c r="CK213" i="3"/>
  <c r="CK201" i="3"/>
  <c r="CK188" i="3"/>
  <c r="CK175" i="3"/>
  <c r="CK163" i="3"/>
  <c r="CK149" i="3"/>
  <c r="CK137" i="3"/>
  <c r="CK124" i="3"/>
  <c r="CK111" i="3"/>
  <c r="CK99" i="3"/>
  <c r="CK85" i="3"/>
  <c r="CK73" i="3"/>
  <c r="CK60" i="3"/>
  <c r="CK47" i="3"/>
  <c r="CK35" i="3"/>
  <c r="CK21" i="3"/>
  <c r="CK1005" i="3"/>
  <c r="CK993" i="3"/>
  <c r="CK980" i="3"/>
  <c r="CK967" i="3"/>
  <c r="CK955" i="3"/>
  <c r="CK941" i="3"/>
  <c r="CK929" i="3"/>
  <c r="CK916" i="3"/>
  <c r="CK903" i="3"/>
  <c r="CK891" i="3"/>
  <c r="CK877" i="3"/>
  <c r="CK865" i="3"/>
  <c r="CK852" i="3"/>
  <c r="CK839" i="3"/>
  <c r="CK827" i="3"/>
  <c r="CK813" i="3"/>
  <c r="CK801" i="3"/>
  <c r="CK788" i="3"/>
  <c r="CK775" i="3"/>
  <c r="CK763" i="3"/>
  <c r="CK749" i="3"/>
  <c r="CK737" i="3"/>
  <c r="CK724" i="3"/>
  <c r="CK711" i="3"/>
  <c r="CK699" i="3"/>
  <c r="CK685" i="3"/>
  <c r="CK673" i="3"/>
  <c r="CK660" i="3"/>
  <c r="CK647" i="3"/>
  <c r="CK635" i="3"/>
  <c r="CK621" i="3"/>
  <c r="CK609" i="3"/>
  <c r="CK596" i="3"/>
  <c r="CK583" i="3"/>
  <c r="CK571" i="3"/>
  <c r="CK557" i="3"/>
  <c r="CK545" i="3"/>
  <c r="CK532" i="3"/>
  <c r="CK519" i="3"/>
  <c r="CK507" i="3"/>
  <c r="CK493" i="3"/>
  <c r="CK481" i="3"/>
  <c r="CK468" i="3"/>
  <c r="CK455" i="3"/>
  <c r="CK443" i="3"/>
  <c r="CK429" i="3"/>
  <c r="CK417" i="3"/>
  <c r="CK404" i="3"/>
  <c r="CK391" i="3"/>
  <c r="CK379" i="3"/>
  <c r="CK365" i="3"/>
  <c r="CK353" i="3"/>
  <c r="CK340" i="3"/>
  <c r="CK327" i="3"/>
  <c r="CK315" i="3"/>
  <c r="CK301" i="3"/>
  <c r="CK289" i="3"/>
  <c r="CK276" i="3"/>
  <c r="CK263" i="3"/>
  <c r="CK251" i="3"/>
  <c r="CK237" i="3"/>
  <c r="CK225" i="3"/>
  <c r="CK212" i="3"/>
  <c r="CK199" i="3"/>
  <c r="CK187" i="3"/>
  <c r="CK173" i="3"/>
  <c r="CK161" i="3"/>
  <c r="CK148" i="3"/>
  <c r="CK135" i="3"/>
  <c r="CK123" i="3"/>
  <c r="CK109" i="3"/>
  <c r="CK97" i="3"/>
  <c r="CK84" i="3"/>
  <c r="CK71" i="3"/>
  <c r="CK59" i="3"/>
  <c r="CK45" i="3"/>
  <c r="CK33" i="3"/>
  <c r="CK20" i="3"/>
  <c r="CK1004" i="3"/>
  <c r="CK991" i="3"/>
  <c r="CK979" i="3"/>
  <c r="CK965" i="3"/>
  <c r="CK953" i="3"/>
  <c r="CK940" i="3"/>
  <c r="CK927" i="3"/>
  <c r="CK915" i="3"/>
  <c r="CK901" i="3"/>
  <c r="CK889" i="3"/>
  <c r="CK876" i="3"/>
  <c r="CK863" i="3"/>
  <c r="CK851" i="3"/>
  <c r="CK837" i="3"/>
  <c r="CK825" i="3"/>
  <c r="CK812" i="3"/>
  <c r="CK799" i="3"/>
  <c r="CK787" i="3"/>
  <c r="CK773" i="3"/>
  <c r="CK761" i="3"/>
  <c r="CK748" i="3"/>
  <c r="CK735" i="3"/>
  <c r="CK723" i="3"/>
  <c r="CK709" i="3"/>
  <c r="CK697" i="3"/>
  <c r="CK684" i="3"/>
  <c r="CK671" i="3"/>
  <c r="CK659" i="3"/>
  <c r="CK645" i="3"/>
  <c r="CK633" i="3"/>
  <c r="CK620" i="3"/>
  <c r="CK607" i="3"/>
  <c r="CK595" i="3"/>
  <c r="CK581" i="3"/>
  <c r="CK569" i="3"/>
  <c r="CK556" i="3"/>
  <c r="CK543" i="3"/>
  <c r="CK531" i="3"/>
  <c r="CK517" i="3"/>
  <c r="CK505" i="3"/>
  <c r="CK492" i="3"/>
  <c r="CK479" i="3"/>
  <c r="CK467" i="3"/>
  <c r="CK453" i="3"/>
  <c r="CK441" i="3"/>
  <c r="CK428" i="3"/>
  <c r="CK415" i="3"/>
  <c r="CK403" i="3"/>
  <c r="CK389" i="3"/>
  <c r="CK377" i="3"/>
  <c r="CK364" i="3"/>
  <c r="CK351" i="3"/>
  <c r="CK339" i="3"/>
  <c r="CK325" i="3"/>
  <c r="CK313" i="3"/>
  <c r="CK300" i="3"/>
  <c r="CK287" i="3"/>
  <c r="CK275" i="3"/>
  <c r="CK261" i="3"/>
  <c r="CK249" i="3"/>
  <c r="CK236" i="3"/>
  <c r="CK223" i="3"/>
  <c r="CK211" i="3"/>
  <c r="CK197" i="3"/>
  <c r="CK185" i="3"/>
  <c r="CK172" i="3"/>
  <c r="CK159" i="3"/>
  <c r="CK147" i="3"/>
  <c r="CK133" i="3"/>
  <c r="CK121" i="3"/>
  <c r="CK108" i="3"/>
  <c r="CK95" i="3"/>
  <c r="CK83" i="3"/>
  <c r="CK69" i="3"/>
  <c r="CK57" i="3"/>
  <c r="CK44" i="3"/>
  <c r="CK31" i="3"/>
  <c r="CK19" i="3"/>
  <c r="CK1003" i="3"/>
  <c r="CK989" i="3"/>
  <c r="CK977" i="3"/>
  <c r="CK964" i="3"/>
  <c r="CK951" i="3"/>
  <c r="CK939" i="3"/>
  <c r="CK925" i="3"/>
  <c r="CK913" i="3"/>
  <c r="CK900" i="3"/>
  <c r="CK887" i="3"/>
  <c r="CK875" i="3"/>
  <c r="CK861" i="3"/>
  <c r="CK849" i="3"/>
  <c r="CK836" i="3"/>
  <c r="CK823" i="3"/>
  <c r="CK811" i="3"/>
  <c r="CK797" i="3"/>
  <c r="CK785" i="3"/>
  <c r="CK772" i="3"/>
  <c r="CK759" i="3"/>
  <c r="CK747" i="3"/>
  <c r="CK733" i="3"/>
  <c r="CK721" i="3"/>
  <c r="CK708" i="3"/>
  <c r="CK695" i="3"/>
  <c r="CK683" i="3"/>
  <c r="CK669" i="3"/>
  <c r="CK657" i="3"/>
  <c r="CK644" i="3"/>
  <c r="CK631" i="3"/>
  <c r="CK619" i="3"/>
  <c r="CK605" i="3"/>
  <c r="CK593" i="3"/>
  <c r="CK580" i="3"/>
  <c r="CK567" i="3"/>
  <c r="CK555" i="3"/>
  <c r="CK541" i="3"/>
  <c r="CK529" i="3"/>
  <c r="CK516" i="3"/>
  <c r="CK503" i="3"/>
  <c r="CK491" i="3"/>
  <c r="CK477" i="3"/>
  <c r="CK465" i="3"/>
  <c r="CK452" i="3"/>
  <c r="CK439" i="3"/>
  <c r="CK427" i="3"/>
  <c r="CK413" i="3"/>
  <c r="CK401" i="3"/>
  <c r="CK388" i="3"/>
  <c r="CK375" i="3"/>
  <c r="CK363" i="3"/>
  <c r="CK349" i="3"/>
  <c r="CK337" i="3"/>
  <c r="CK324" i="3"/>
  <c r="CK311" i="3"/>
  <c r="CK299" i="3"/>
  <c r="CK285" i="3"/>
  <c r="CK273" i="3"/>
  <c r="CK260" i="3"/>
  <c r="CK247" i="3"/>
  <c r="CK235" i="3"/>
  <c r="CK221" i="3"/>
  <c r="CK209" i="3"/>
  <c r="CK196" i="3"/>
  <c r="CK183" i="3"/>
  <c r="CK171" i="3"/>
  <c r="CK157" i="3"/>
  <c r="CK145" i="3"/>
  <c r="CK132" i="3"/>
  <c r="CK119" i="3"/>
  <c r="CK107" i="3"/>
  <c r="CK93" i="3"/>
  <c r="CK81" i="3"/>
  <c r="CK68" i="3"/>
  <c r="CK55" i="3"/>
  <c r="CK43" i="3"/>
  <c r="CK29" i="3"/>
  <c r="CK17" i="3"/>
  <c r="CK1001" i="3"/>
  <c r="CK988" i="3"/>
  <c r="CK975" i="3"/>
  <c r="CK963" i="3"/>
  <c r="CK949" i="3"/>
  <c r="CK937" i="3"/>
  <c r="CK924" i="3"/>
  <c r="CK911" i="3"/>
  <c r="CK899" i="3"/>
  <c r="CK885" i="3"/>
  <c r="CK873" i="3"/>
  <c r="CK860" i="3"/>
  <c r="CK847" i="3"/>
  <c r="CK835" i="3"/>
  <c r="CK821" i="3"/>
  <c r="CK809" i="3"/>
  <c r="CK796" i="3"/>
  <c r="CK783" i="3"/>
  <c r="CK771" i="3"/>
  <c r="CK757" i="3"/>
  <c r="CK745" i="3"/>
  <c r="CK732" i="3"/>
  <c r="CK719" i="3"/>
  <c r="CK707" i="3"/>
  <c r="CK693" i="3"/>
  <c r="CK681" i="3"/>
  <c r="CK668" i="3"/>
  <c r="CK655" i="3"/>
  <c r="CK643" i="3"/>
  <c r="CK629" i="3"/>
  <c r="CK617" i="3"/>
  <c r="CK604" i="3"/>
  <c r="CK591" i="3"/>
  <c r="CK579" i="3"/>
  <c r="CK565" i="3"/>
  <c r="CK553" i="3"/>
  <c r="CK540" i="3"/>
  <c r="CK527" i="3"/>
  <c r="CK515" i="3"/>
  <c r="CK501" i="3"/>
  <c r="CK489" i="3"/>
  <c r="CK476" i="3"/>
  <c r="CK463" i="3"/>
  <c r="CK451" i="3"/>
  <c r="CK437" i="3"/>
  <c r="CK425" i="3"/>
  <c r="CK412" i="3"/>
  <c r="CK399" i="3"/>
  <c r="CK387" i="3"/>
  <c r="CK373" i="3"/>
  <c r="CK361" i="3"/>
  <c r="CK348" i="3"/>
  <c r="CK335" i="3"/>
  <c r="CK323" i="3"/>
  <c r="CK309" i="3"/>
  <c r="CK297" i="3"/>
  <c r="CK284" i="3"/>
  <c r="CK271" i="3"/>
  <c r="CK259" i="3"/>
  <c r="CK245" i="3"/>
  <c r="CK233" i="3"/>
  <c r="CK220" i="3"/>
  <c r="CK207" i="3"/>
  <c r="CK195" i="3"/>
  <c r="CK181" i="3"/>
  <c r="CK169" i="3"/>
  <c r="CK156" i="3"/>
  <c r="CK143" i="3"/>
  <c r="CK131" i="3"/>
  <c r="CK117" i="3"/>
  <c r="CK105" i="3"/>
  <c r="CK92" i="3"/>
  <c r="CK79" i="3"/>
  <c r="CK67" i="3"/>
  <c r="CK53" i="3"/>
  <c r="CK41" i="3"/>
  <c r="CK28" i="3"/>
  <c r="CK15" i="3"/>
  <c r="CK999" i="3"/>
  <c r="CK987" i="3"/>
  <c r="CK973" i="3"/>
  <c r="CK961" i="3"/>
  <c r="CK948" i="3"/>
  <c r="CK935" i="3"/>
  <c r="CK923" i="3"/>
  <c r="CK909" i="3"/>
  <c r="CK897" i="3"/>
  <c r="CK884" i="3"/>
  <c r="CK871" i="3"/>
  <c r="CK859" i="3"/>
  <c r="CK845" i="3"/>
  <c r="CK833" i="3"/>
  <c r="CK820" i="3"/>
  <c r="CK807" i="3"/>
  <c r="CK795" i="3"/>
  <c r="CK781" i="3"/>
  <c r="CK769" i="3"/>
  <c r="CK756" i="3"/>
  <c r="CK743" i="3"/>
  <c r="CK731" i="3"/>
  <c r="CK717" i="3"/>
  <c r="CK705" i="3"/>
  <c r="CK692" i="3"/>
  <c r="CK679" i="3"/>
  <c r="CK667" i="3"/>
  <c r="CK653" i="3"/>
  <c r="CK641" i="3"/>
  <c r="CK628" i="3"/>
  <c r="CK615" i="3"/>
  <c r="CK603" i="3"/>
  <c r="CK589" i="3"/>
  <c r="CK577" i="3"/>
  <c r="CK564" i="3"/>
  <c r="CK551" i="3"/>
  <c r="CK539" i="3"/>
  <c r="CK525" i="3"/>
  <c r="CK513" i="3"/>
  <c r="CK500" i="3"/>
  <c r="CK487" i="3"/>
  <c r="CK475" i="3"/>
  <c r="CK461" i="3"/>
  <c r="CK449" i="3"/>
  <c r="CK436" i="3"/>
  <c r="CK423" i="3"/>
  <c r="CK411" i="3"/>
  <c r="CK397" i="3"/>
  <c r="CK385" i="3"/>
  <c r="CK372" i="3"/>
  <c r="CK359" i="3"/>
  <c r="CK347" i="3"/>
  <c r="CK333" i="3"/>
  <c r="CK321" i="3"/>
  <c r="CK308" i="3"/>
  <c r="CK295" i="3"/>
  <c r="CK283" i="3"/>
  <c r="CK269" i="3"/>
  <c r="CK257" i="3"/>
  <c r="CK244" i="3"/>
  <c r="CK231" i="3"/>
  <c r="CK219" i="3"/>
  <c r="CK205" i="3"/>
  <c r="CK193" i="3"/>
  <c r="CK180" i="3"/>
  <c r="CK167" i="3"/>
  <c r="CK155" i="3"/>
  <c r="CK141" i="3"/>
  <c r="CK129" i="3"/>
  <c r="CK116" i="3"/>
  <c r="CK103" i="3"/>
  <c r="CK91" i="3"/>
  <c r="CK77" i="3"/>
  <c r="CK65" i="3"/>
  <c r="CK52" i="3"/>
  <c r="CK39" i="3"/>
  <c r="CK27" i="3"/>
  <c r="CK13" i="3"/>
  <c r="CK959" i="3"/>
  <c r="CK857" i="3"/>
  <c r="CK755" i="3"/>
  <c r="CK652" i="3"/>
  <c r="CK549" i="3"/>
  <c r="CK447" i="3"/>
  <c r="CK345" i="3"/>
  <c r="CK243" i="3"/>
  <c r="CK140" i="3"/>
  <c r="CK37" i="3"/>
  <c r="CK947" i="3"/>
  <c r="CK844" i="3"/>
  <c r="CK741" i="3"/>
  <c r="CK639" i="3"/>
  <c r="CK537" i="3"/>
  <c r="CK435" i="3"/>
  <c r="CK332" i="3"/>
  <c r="CK229" i="3"/>
  <c r="CK127" i="3"/>
  <c r="CK25" i="3"/>
  <c r="CK933" i="3"/>
  <c r="CK831" i="3"/>
  <c r="CK729" i="3"/>
  <c r="CK627" i="3"/>
  <c r="CK524" i="3"/>
  <c r="CK421" i="3"/>
  <c r="CK319" i="3"/>
  <c r="CK217" i="3"/>
  <c r="CK115" i="3"/>
  <c r="CK12" i="3"/>
  <c r="CK921" i="3"/>
  <c r="CK819" i="3"/>
  <c r="CK716" i="3"/>
  <c r="CK613" i="3"/>
  <c r="CK511" i="3"/>
  <c r="CK409" i="3"/>
  <c r="CK307" i="3"/>
  <c r="CK204" i="3"/>
  <c r="CK101" i="3"/>
  <c r="CK997" i="3"/>
  <c r="CK895" i="3"/>
  <c r="CK793" i="3"/>
  <c r="CK691" i="3"/>
  <c r="CK588" i="3"/>
  <c r="CK485" i="3"/>
  <c r="CK383" i="3"/>
  <c r="CK281" i="3"/>
  <c r="CK179" i="3"/>
  <c r="CK76" i="3"/>
  <c r="CK985" i="3"/>
  <c r="CK883" i="3"/>
  <c r="CK780" i="3"/>
  <c r="CK677" i="3"/>
  <c r="CK575" i="3"/>
  <c r="CK473" i="3"/>
  <c r="CK371" i="3"/>
  <c r="CK268" i="3"/>
  <c r="CK165" i="3"/>
  <c r="CK63" i="3"/>
  <c r="CK972" i="3"/>
  <c r="CK869" i="3"/>
  <c r="CK767" i="3"/>
  <c r="CK665" i="3"/>
  <c r="CK563" i="3"/>
  <c r="CK460" i="3"/>
  <c r="CK357" i="3"/>
  <c r="CK255" i="3"/>
  <c r="CK153" i="3"/>
  <c r="CK51" i="3"/>
  <c r="CK805" i="3"/>
  <c r="CK703" i="3"/>
  <c r="CK601" i="3"/>
  <c r="CK499" i="3"/>
  <c r="CK396" i="3"/>
  <c r="CK293" i="3"/>
  <c r="CK191" i="3"/>
  <c r="CK908" i="3"/>
  <c r="CK89" i="3"/>
  <c r="CQ1008" i="3"/>
  <c r="CQ1000" i="3"/>
  <c r="CQ992" i="3"/>
  <c r="CQ984" i="3"/>
  <c r="CQ976" i="3"/>
  <c r="CQ968" i="3"/>
  <c r="CQ960" i="3"/>
  <c r="CQ952" i="3"/>
  <c r="CQ944" i="3"/>
  <c r="CQ936" i="3"/>
  <c r="CQ928" i="3"/>
  <c r="CQ920" i="3"/>
  <c r="CQ912" i="3"/>
  <c r="CQ904" i="3"/>
  <c r="CQ1009" i="3"/>
  <c r="CQ999" i="3"/>
  <c r="CQ990" i="3"/>
  <c r="CQ981" i="3"/>
  <c r="CQ972" i="3"/>
  <c r="CQ963" i="3"/>
  <c r="CQ954" i="3"/>
  <c r="CQ945" i="3"/>
  <c r="CQ935" i="3"/>
  <c r="CQ926" i="3"/>
  <c r="CQ917" i="3"/>
  <c r="CQ908" i="3"/>
  <c r="CQ899" i="3"/>
  <c r="CQ891" i="3"/>
  <c r="CQ883" i="3"/>
  <c r="CQ875" i="3"/>
  <c r="CQ867" i="3"/>
  <c r="CQ859" i="3"/>
  <c r="CQ851" i="3"/>
  <c r="CQ843" i="3"/>
  <c r="CQ835" i="3"/>
  <c r="CQ827" i="3"/>
  <c r="CQ819" i="3"/>
  <c r="CQ811" i="3"/>
  <c r="CQ803" i="3"/>
  <c r="CQ795" i="3"/>
  <c r="CQ787" i="3"/>
  <c r="CQ779" i="3"/>
  <c r="CQ771" i="3"/>
  <c r="CQ763" i="3"/>
  <c r="CQ755" i="3"/>
  <c r="CQ747" i="3"/>
  <c r="CQ739" i="3"/>
  <c r="CQ731" i="3"/>
  <c r="CQ723" i="3"/>
  <c r="CQ715" i="3"/>
  <c r="CQ707" i="3"/>
  <c r="CQ699" i="3"/>
  <c r="CQ691" i="3"/>
  <c r="CQ683" i="3"/>
  <c r="CQ675" i="3"/>
  <c r="CQ667" i="3"/>
  <c r="CQ659" i="3"/>
  <c r="CQ651" i="3"/>
  <c r="CQ643" i="3"/>
  <c r="CQ635" i="3"/>
  <c r="CQ627" i="3"/>
  <c r="CQ619" i="3"/>
  <c r="CQ611" i="3"/>
  <c r="CQ603" i="3"/>
  <c r="CQ595" i="3"/>
  <c r="CQ587" i="3"/>
  <c r="CQ579" i="3"/>
  <c r="CQ571" i="3"/>
  <c r="CQ563" i="3"/>
  <c r="CQ555" i="3"/>
  <c r="CQ547" i="3"/>
  <c r="CQ539" i="3"/>
  <c r="CQ531" i="3"/>
  <c r="CQ523" i="3"/>
  <c r="CQ515" i="3"/>
  <c r="CQ507" i="3"/>
  <c r="CQ499" i="3"/>
  <c r="CQ491" i="3"/>
  <c r="CQ483" i="3"/>
  <c r="CQ475" i="3"/>
  <c r="CQ467" i="3"/>
  <c r="CQ459" i="3"/>
  <c r="CQ451" i="3"/>
  <c r="CQ443" i="3"/>
  <c r="CQ435" i="3"/>
  <c r="CQ427" i="3"/>
  <c r="CQ419" i="3"/>
  <c r="CQ411" i="3"/>
  <c r="CQ403" i="3"/>
  <c r="CQ395" i="3"/>
  <c r="CQ387" i="3"/>
  <c r="CQ379" i="3"/>
  <c r="CQ371" i="3"/>
  <c r="CQ363" i="3"/>
  <c r="CQ355" i="3"/>
  <c r="CQ347" i="3"/>
  <c r="CQ339" i="3"/>
  <c r="CQ331" i="3"/>
  <c r="CQ323" i="3"/>
  <c r="CQ315" i="3"/>
  <c r="CQ307" i="3"/>
  <c r="CQ299" i="3"/>
  <c r="CQ291" i="3"/>
  <c r="CQ283" i="3"/>
  <c r="CQ275" i="3"/>
  <c r="CQ267" i="3"/>
  <c r="CQ259" i="3"/>
  <c r="CQ251" i="3"/>
  <c r="CQ243" i="3"/>
  <c r="CQ235" i="3"/>
  <c r="CQ227" i="3"/>
  <c r="CQ219" i="3"/>
  <c r="CQ211" i="3"/>
  <c r="CQ203" i="3"/>
  <c r="CQ195" i="3"/>
  <c r="CQ187" i="3"/>
  <c r="CQ179" i="3"/>
  <c r="CQ171" i="3"/>
  <c r="CQ163" i="3"/>
  <c r="CQ155" i="3"/>
  <c r="CQ147" i="3"/>
  <c r="CQ139" i="3"/>
  <c r="CQ131" i="3"/>
  <c r="CQ123" i="3"/>
  <c r="CQ115" i="3"/>
  <c r="CQ107" i="3"/>
  <c r="CQ99" i="3"/>
  <c r="CQ91" i="3"/>
  <c r="CQ83" i="3"/>
  <c r="CQ75" i="3"/>
  <c r="CQ67" i="3"/>
  <c r="CQ59" i="3"/>
  <c r="CQ51" i="3"/>
  <c r="CQ43" i="3"/>
  <c r="CQ35" i="3"/>
  <c r="CQ27" i="3"/>
  <c r="CQ19" i="3"/>
  <c r="CQ1007" i="3"/>
  <c r="CQ998" i="3"/>
  <c r="CQ989" i="3"/>
  <c r="CQ980" i="3"/>
  <c r="CQ971" i="3"/>
  <c r="CQ962" i="3"/>
  <c r="CQ953" i="3"/>
  <c r="CQ943" i="3"/>
  <c r="CQ934" i="3"/>
  <c r="CQ925" i="3"/>
  <c r="CQ916" i="3"/>
  <c r="CQ907" i="3"/>
  <c r="CQ898" i="3"/>
  <c r="CQ890" i="3"/>
  <c r="CQ882" i="3"/>
  <c r="CQ874" i="3"/>
  <c r="CQ866" i="3"/>
  <c r="CQ858" i="3"/>
  <c r="CQ850" i="3"/>
  <c r="CQ842" i="3"/>
  <c r="CQ834" i="3"/>
  <c r="CQ826" i="3"/>
  <c r="CQ818" i="3"/>
  <c r="CQ810" i="3"/>
  <c r="CQ802" i="3"/>
  <c r="CQ794" i="3"/>
  <c r="CQ786" i="3"/>
  <c r="CQ778" i="3"/>
  <c r="CQ770" i="3"/>
  <c r="CQ762" i="3"/>
  <c r="CQ754" i="3"/>
  <c r="CQ746" i="3"/>
  <c r="CQ738" i="3"/>
  <c r="CQ730" i="3"/>
  <c r="CQ722" i="3"/>
  <c r="CQ714" i="3"/>
  <c r="CQ706" i="3"/>
  <c r="CQ698" i="3"/>
  <c r="CQ690" i="3"/>
  <c r="CQ682" i="3"/>
  <c r="CQ674" i="3"/>
  <c r="CQ666" i="3"/>
  <c r="CQ658" i="3"/>
  <c r="CQ650" i="3"/>
  <c r="CQ642" i="3"/>
  <c r="CQ634" i="3"/>
  <c r="CQ626" i="3"/>
  <c r="CQ618" i="3"/>
  <c r="CQ610" i="3"/>
  <c r="CQ602" i="3"/>
  <c r="CQ594" i="3"/>
  <c r="CQ586" i="3"/>
  <c r="CQ578" i="3"/>
  <c r="CQ570" i="3"/>
  <c r="CQ562" i="3"/>
  <c r="CQ554" i="3"/>
  <c r="CQ546" i="3"/>
  <c r="CQ538" i="3"/>
  <c r="CQ530" i="3"/>
  <c r="CQ522" i="3"/>
  <c r="CQ514" i="3"/>
  <c r="CQ506" i="3"/>
  <c r="CQ498" i="3"/>
  <c r="CQ490" i="3"/>
  <c r="CQ482" i="3"/>
  <c r="CQ474" i="3"/>
  <c r="CQ466" i="3"/>
  <c r="CQ458" i="3"/>
  <c r="CQ450" i="3"/>
  <c r="CQ442" i="3"/>
  <c r="CQ434" i="3"/>
  <c r="CQ426" i="3"/>
  <c r="CQ418" i="3"/>
  <c r="CQ410" i="3"/>
  <c r="CQ402" i="3"/>
  <c r="CQ394" i="3"/>
  <c r="CQ386" i="3"/>
  <c r="CQ378" i="3"/>
  <c r="CQ370" i="3"/>
  <c r="CQ362" i="3"/>
  <c r="CQ354" i="3"/>
  <c r="CQ346" i="3"/>
  <c r="CQ338" i="3"/>
  <c r="CQ330" i="3"/>
  <c r="CQ322" i="3"/>
  <c r="CQ314" i="3"/>
  <c r="CQ306" i="3"/>
  <c r="CQ298" i="3"/>
  <c r="CQ290" i="3"/>
  <c r="CQ282" i="3"/>
  <c r="CQ274" i="3"/>
  <c r="CQ266" i="3"/>
  <c r="CQ258" i="3"/>
  <c r="CQ250" i="3"/>
  <c r="CQ242" i="3"/>
  <c r="CQ234" i="3"/>
  <c r="CQ226" i="3"/>
  <c r="CQ218" i="3"/>
  <c r="CQ210" i="3"/>
  <c r="CQ202" i="3"/>
  <c r="CQ194" i="3"/>
  <c r="CQ186" i="3"/>
  <c r="CQ178" i="3"/>
  <c r="CQ170" i="3"/>
  <c r="CQ162" i="3"/>
  <c r="CQ154" i="3"/>
  <c r="CQ146" i="3"/>
  <c r="CQ138" i="3"/>
  <c r="CQ130" i="3"/>
  <c r="CQ122" i="3"/>
  <c r="CQ114" i="3"/>
  <c r="CQ106" i="3"/>
  <c r="CQ98" i="3"/>
  <c r="CQ90" i="3"/>
  <c r="CQ82" i="3"/>
  <c r="CQ74" i="3"/>
  <c r="CQ66" i="3"/>
  <c r="CQ58" i="3"/>
  <c r="CQ50" i="3"/>
  <c r="CQ42" i="3"/>
  <c r="CQ34" i="3"/>
  <c r="CQ26" i="3"/>
  <c r="CQ18" i="3"/>
  <c r="CQ11" i="3"/>
  <c r="CQ1006" i="3"/>
  <c r="CQ997" i="3"/>
  <c r="CQ988" i="3"/>
  <c r="CQ979" i="3"/>
  <c r="CQ970" i="3"/>
  <c r="CQ961" i="3"/>
  <c r="CQ951" i="3"/>
  <c r="CQ942" i="3"/>
  <c r="CQ933" i="3"/>
  <c r="CQ924" i="3"/>
  <c r="CQ915" i="3"/>
  <c r="CQ906" i="3"/>
  <c r="CQ897" i="3"/>
  <c r="CQ889" i="3"/>
  <c r="CQ881" i="3"/>
  <c r="CQ873" i="3"/>
  <c r="CQ865" i="3"/>
  <c r="CQ857" i="3"/>
  <c r="CQ849" i="3"/>
  <c r="CQ841" i="3"/>
  <c r="CQ833" i="3"/>
  <c r="CQ825" i="3"/>
  <c r="CQ817" i="3"/>
  <c r="CQ809" i="3"/>
  <c r="CQ801" i="3"/>
  <c r="CQ793" i="3"/>
  <c r="CQ785" i="3"/>
  <c r="CQ777" i="3"/>
  <c r="CQ769" i="3"/>
  <c r="CQ761" i="3"/>
  <c r="CQ753" i="3"/>
  <c r="CQ745" i="3"/>
  <c r="CQ737" i="3"/>
  <c r="CQ729" i="3"/>
  <c r="CQ721" i="3"/>
  <c r="CQ713" i="3"/>
  <c r="CQ705" i="3"/>
  <c r="CQ697" i="3"/>
  <c r="CQ689" i="3"/>
  <c r="CQ681" i="3"/>
  <c r="CQ673" i="3"/>
  <c r="CQ665" i="3"/>
  <c r="CQ657" i="3"/>
  <c r="CQ649" i="3"/>
  <c r="CQ641" i="3"/>
  <c r="CQ633" i="3"/>
  <c r="CQ625" i="3"/>
  <c r="CQ617" i="3"/>
  <c r="CQ609" i="3"/>
  <c r="CQ601" i="3"/>
  <c r="CQ593" i="3"/>
  <c r="CQ585" i="3"/>
  <c r="CQ577" i="3"/>
  <c r="CQ569" i="3"/>
  <c r="CQ561" i="3"/>
  <c r="CQ553" i="3"/>
  <c r="CQ545" i="3"/>
  <c r="CQ537" i="3"/>
  <c r="CQ529" i="3"/>
  <c r="CQ521" i="3"/>
  <c r="CQ513" i="3"/>
  <c r="CQ505" i="3"/>
  <c r="CQ497" i="3"/>
  <c r="CQ489" i="3"/>
  <c r="CQ481" i="3"/>
  <c r="CQ473" i="3"/>
  <c r="CQ465" i="3"/>
  <c r="CQ457" i="3"/>
  <c r="CQ449" i="3"/>
  <c r="CQ441" i="3"/>
  <c r="CQ433" i="3"/>
  <c r="CQ425" i="3"/>
  <c r="CQ417" i="3"/>
  <c r="CQ409" i="3"/>
  <c r="CQ401" i="3"/>
  <c r="CQ393" i="3"/>
  <c r="CQ385" i="3"/>
  <c r="CQ377" i="3"/>
  <c r="CQ369" i="3"/>
  <c r="CQ361" i="3"/>
  <c r="CQ353" i="3"/>
  <c r="CQ345" i="3"/>
  <c r="CQ337" i="3"/>
  <c r="CQ329" i="3"/>
  <c r="CQ321" i="3"/>
  <c r="CQ313" i="3"/>
  <c r="CQ305" i="3"/>
  <c r="CQ297" i="3"/>
  <c r="CQ289" i="3"/>
  <c r="CQ281" i="3"/>
  <c r="CQ273" i="3"/>
  <c r="CQ265" i="3"/>
  <c r="CQ257" i="3"/>
  <c r="CQ249" i="3"/>
  <c r="CQ241" i="3"/>
  <c r="CQ233" i="3"/>
  <c r="CQ225" i="3"/>
  <c r="CQ217" i="3"/>
  <c r="CQ209" i="3"/>
  <c r="CQ201" i="3"/>
  <c r="CQ193" i="3"/>
  <c r="CQ185" i="3"/>
  <c r="CQ177" i="3"/>
  <c r="CQ169" i="3"/>
  <c r="CQ161" i="3"/>
  <c r="CQ153" i="3"/>
  <c r="CQ145" i="3"/>
  <c r="CQ137" i="3"/>
  <c r="CQ129" i="3"/>
  <c r="CQ121" i="3"/>
  <c r="CQ113" i="3"/>
  <c r="CQ105" i="3"/>
  <c r="CQ97" i="3"/>
  <c r="CQ89" i="3"/>
  <c r="CQ81" i="3"/>
  <c r="CQ73" i="3"/>
  <c r="CQ65" i="3"/>
  <c r="CQ57" i="3"/>
  <c r="CQ49" i="3"/>
  <c r="CQ41" i="3"/>
  <c r="CQ33" i="3"/>
  <c r="CQ25" i="3"/>
  <c r="CQ17" i="3"/>
  <c r="CQ1005" i="3"/>
  <c r="CQ996" i="3"/>
  <c r="CQ987" i="3"/>
  <c r="CQ978" i="3"/>
  <c r="CQ969" i="3"/>
  <c r="CQ959" i="3"/>
  <c r="CQ950" i="3"/>
  <c r="CQ941" i="3"/>
  <c r="CQ932" i="3"/>
  <c r="CQ923" i="3"/>
  <c r="CQ914" i="3"/>
  <c r="CQ905" i="3"/>
  <c r="CQ896" i="3"/>
  <c r="CQ888" i="3"/>
  <c r="CQ880" i="3"/>
  <c r="CQ872" i="3"/>
  <c r="CQ864" i="3"/>
  <c r="CQ856" i="3"/>
  <c r="CQ848" i="3"/>
  <c r="CQ840" i="3"/>
  <c r="CQ832" i="3"/>
  <c r="CQ824" i="3"/>
  <c r="CQ816" i="3"/>
  <c r="CQ808" i="3"/>
  <c r="CQ800" i="3"/>
  <c r="CQ792" i="3"/>
  <c r="CQ784" i="3"/>
  <c r="CQ776" i="3"/>
  <c r="CQ768" i="3"/>
  <c r="CQ760" i="3"/>
  <c r="CQ752" i="3"/>
  <c r="CQ744" i="3"/>
  <c r="CQ736" i="3"/>
  <c r="CQ728" i="3"/>
  <c r="CQ720" i="3"/>
  <c r="CQ712" i="3"/>
  <c r="CQ704" i="3"/>
  <c r="CQ696" i="3"/>
  <c r="CQ688" i="3"/>
  <c r="CQ680" i="3"/>
  <c r="CQ672" i="3"/>
  <c r="CQ664" i="3"/>
  <c r="CQ656" i="3"/>
  <c r="CQ648" i="3"/>
  <c r="CQ640" i="3"/>
  <c r="CQ632" i="3"/>
  <c r="CQ624" i="3"/>
  <c r="CQ616" i="3"/>
  <c r="CQ608" i="3"/>
  <c r="CQ600" i="3"/>
  <c r="CQ592" i="3"/>
  <c r="CQ584" i="3"/>
  <c r="CQ576" i="3"/>
  <c r="CQ568" i="3"/>
  <c r="CQ560" i="3"/>
  <c r="CQ552" i="3"/>
  <c r="CQ544" i="3"/>
  <c r="CQ536" i="3"/>
  <c r="CQ528" i="3"/>
  <c r="CQ520" i="3"/>
  <c r="CQ512" i="3"/>
  <c r="CQ504" i="3"/>
  <c r="CQ496" i="3"/>
  <c r="CQ488" i="3"/>
  <c r="CQ480" i="3"/>
  <c r="CQ472" i="3"/>
  <c r="CQ464" i="3"/>
  <c r="CQ456" i="3"/>
  <c r="CQ448" i="3"/>
  <c r="CQ440" i="3"/>
  <c r="CQ432" i="3"/>
  <c r="CQ424" i="3"/>
  <c r="CQ416" i="3"/>
  <c r="CQ408" i="3"/>
  <c r="CQ400" i="3"/>
  <c r="CQ392" i="3"/>
  <c r="CQ384" i="3"/>
  <c r="CQ376" i="3"/>
  <c r="CQ368" i="3"/>
  <c r="CQ360" i="3"/>
  <c r="CQ352" i="3"/>
  <c r="CQ344" i="3"/>
  <c r="CQ336" i="3"/>
  <c r="CQ328" i="3"/>
  <c r="CQ320" i="3"/>
  <c r="CQ312" i="3"/>
  <c r="CQ304" i="3"/>
  <c r="CQ296" i="3"/>
  <c r="CQ288" i="3"/>
  <c r="CQ280" i="3"/>
  <c r="CQ272" i="3"/>
  <c r="CQ264" i="3"/>
  <c r="CQ256" i="3"/>
  <c r="CQ248" i="3"/>
  <c r="CQ240" i="3"/>
  <c r="CQ232" i="3"/>
  <c r="CQ224" i="3"/>
  <c r="CQ216" i="3"/>
  <c r="CQ208" i="3"/>
  <c r="CQ200" i="3"/>
  <c r="CQ192" i="3"/>
  <c r="CQ184" i="3"/>
  <c r="CQ176" i="3"/>
  <c r="CQ168" i="3"/>
  <c r="CQ160" i="3"/>
  <c r="CQ152" i="3"/>
  <c r="CQ144" i="3"/>
  <c r="CQ136" i="3"/>
  <c r="CQ128" i="3"/>
  <c r="CQ120" i="3"/>
  <c r="CQ112" i="3"/>
  <c r="CQ104" i="3"/>
  <c r="CQ96" i="3"/>
  <c r="CQ88" i="3"/>
  <c r="CQ80" i="3"/>
  <c r="CQ72" i="3"/>
  <c r="CQ64" i="3"/>
  <c r="CQ56" i="3"/>
  <c r="CQ48" i="3"/>
  <c r="CQ40" i="3"/>
  <c r="CQ32" i="3"/>
  <c r="CQ24" i="3"/>
  <c r="CQ16" i="3"/>
  <c r="CQ1004" i="3"/>
  <c r="CQ995" i="3"/>
  <c r="CQ986" i="3"/>
  <c r="CQ977" i="3"/>
  <c r="CQ967" i="3"/>
  <c r="CQ958" i="3"/>
  <c r="CQ949" i="3"/>
  <c r="CQ940" i="3"/>
  <c r="CQ931" i="3"/>
  <c r="CQ922" i="3"/>
  <c r="CQ913" i="3"/>
  <c r="CQ903" i="3"/>
  <c r="CQ895" i="3"/>
  <c r="CQ887" i="3"/>
  <c r="CQ879" i="3"/>
  <c r="CQ871" i="3"/>
  <c r="CQ863" i="3"/>
  <c r="CQ855" i="3"/>
  <c r="CQ847" i="3"/>
  <c r="CQ839" i="3"/>
  <c r="CQ831" i="3"/>
  <c r="CQ823" i="3"/>
  <c r="CQ815" i="3"/>
  <c r="CQ807" i="3"/>
  <c r="CQ799" i="3"/>
  <c r="CQ791" i="3"/>
  <c r="CQ783" i="3"/>
  <c r="CQ775" i="3"/>
  <c r="CQ767" i="3"/>
  <c r="CQ759" i="3"/>
  <c r="CQ751" i="3"/>
  <c r="CQ743" i="3"/>
  <c r="CQ735" i="3"/>
  <c r="CQ727" i="3"/>
  <c r="CQ719" i="3"/>
  <c r="CQ711" i="3"/>
  <c r="CQ703" i="3"/>
  <c r="CQ695" i="3"/>
  <c r="CQ687" i="3"/>
  <c r="CQ679" i="3"/>
  <c r="CQ671" i="3"/>
  <c r="CQ663" i="3"/>
  <c r="CQ655" i="3"/>
  <c r="CQ647" i="3"/>
  <c r="CQ639" i="3"/>
  <c r="CQ631" i="3"/>
  <c r="CQ623" i="3"/>
  <c r="CQ615" i="3"/>
  <c r="CQ607" i="3"/>
  <c r="CQ599" i="3"/>
  <c r="CQ591" i="3"/>
  <c r="CQ583" i="3"/>
  <c r="CQ575" i="3"/>
  <c r="CQ567" i="3"/>
  <c r="CQ559" i="3"/>
  <c r="CQ551" i="3"/>
  <c r="CQ543" i="3"/>
  <c r="CQ535" i="3"/>
  <c r="CQ527" i="3"/>
  <c r="CQ519" i="3"/>
  <c r="CQ511" i="3"/>
  <c r="CQ503" i="3"/>
  <c r="CQ495" i="3"/>
  <c r="CQ487" i="3"/>
  <c r="CQ479" i="3"/>
  <c r="CQ471" i="3"/>
  <c r="CQ463" i="3"/>
  <c r="CQ455" i="3"/>
  <c r="CQ447" i="3"/>
  <c r="CQ439" i="3"/>
  <c r="CQ431" i="3"/>
  <c r="CQ423" i="3"/>
  <c r="CQ415" i="3"/>
  <c r="CQ407" i="3"/>
  <c r="CQ399" i="3"/>
  <c r="CQ391" i="3"/>
  <c r="CQ383" i="3"/>
  <c r="CQ375" i="3"/>
  <c r="CQ367" i="3"/>
  <c r="CQ359" i="3"/>
  <c r="CQ351" i="3"/>
  <c r="CQ343" i="3"/>
  <c r="CQ335" i="3"/>
  <c r="CQ327" i="3"/>
  <c r="CQ319" i="3"/>
  <c r="CQ311" i="3"/>
  <c r="CQ303" i="3"/>
  <c r="CQ295" i="3"/>
  <c r="CQ287" i="3"/>
  <c r="CQ279" i="3"/>
  <c r="CQ271" i="3"/>
  <c r="CQ263" i="3"/>
  <c r="CQ255" i="3"/>
  <c r="CQ247" i="3"/>
  <c r="CQ239" i="3"/>
  <c r="CQ231" i="3"/>
  <c r="CQ223" i="3"/>
  <c r="CQ215" i="3"/>
  <c r="CQ207" i="3"/>
  <c r="CQ199" i="3"/>
  <c r="CQ191" i="3"/>
  <c r="CQ183" i="3"/>
  <c r="CQ175" i="3"/>
  <c r="CQ167" i="3"/>
  <c r="CQ159" i="3"/>
  <c r="CQ151" i="3"/>
  <c r="CQ143" i="3"/>
  <c r="CQ135" i="3"/>
  <c r="CQ127" i="3"/>
  <c r="CQ119" i="3"/>
  <c r="CQ111" i="3"/>
  <c r="CQ103" i="3"/>
  <c r="CQ95" i="3"/>
  <c r="CQ87" i="3"/>
  <c r="CQ79" i="3"/>
  <c r="CQ71" i="3"/>
  <c r="CQ63" i="3"/>
  <c r="CQ55" i="3"/>
  <c r="CQ47" i="3"/>
  <c r="CQ39" i="3"/>
  <c r="CQ31" i="3"/>
  <c r="CQ23" i="3"/>
  <c r="CQ15" i="3"/>
  <c r="CQ993" i="3"/>
  <c r="CQ966" i="3"/>
  <c r="CQ946" i="3"/>
  <c r="CQ919" i="3"/>
  <c r="CQ894" i="3"/>
  <c r="CQ876" i="3"/>
  <c r="CQ853" i="3"/>
  <c r="CQ830" i="3"/>
  <c r="CQ812" i="3"/>
  <c r="CQ789" i="3"/>
  <c r="CQ766" i="3"/>
  <c r="CQ748" i="3"/>
  <c r="CQ725" i="3"/>
  <c r="CQ702" i="3"/>
  <c r="CQ684" i="3"/>
  <c r="CQ661" i="3"/>
  <c r="CQ638" i="3"/>
  <c r="CQ620" i="3"/>
  <c r="CQ597" i="3"/>
  <c r="CQ574" i="3"/>
  <c r="CQ556" i="3"/>
  <c r="CQ533" i="3"/>
  <c r="CQ510" i="3"/>
  <c r="CQ492" i="3"/>
  <c r="CQ469" i="3"/>
  <c r="CQ446" i="3"/>
  <c r="CQ428" i="3"/>
  <c r="CQ405" i="3"/>
  <c r="CQ382" i="3"/>
  <c r="CQ364" i="3"/>
  <c r="CQ341" i="3"/>
  <c r="CQ318" i="3"/>
  <c r="CQ300" i="3"/>
  <c r="CQ277" i="3"/>
  <c r="CQ254" i="3"/>
  <c r="CQ236" i="3"/>
  <c r="CQ213" i="3"/>
  <c r="CQ190" i="3"/>
  <c r="CQ172" i="3"/>
  <c r="CQ149" i="3"/>
  <c r="CQ126" i="3"/>
  <c r="CQ108" i="3"/>
  <c r="CQ85" i="3"/>
  <c r="CQ62" i="3"/>
  <c r="CQ44" i="3"/>
  <c r="CQ21" i="3"/>
  <c r="CQ991" i="3"/>
  <c r="CQ965" i="3"/>
  <c r="CQ939" i="3"/>
  <c r="CQ918" i="3"/>
  <c r="CQ893" i="3"/>
  <c r="CQ870" i="3"/>
  <c r="CQ852" i="3"/>
  <c r="CQ829" i="3"/>
  <c r="CQ806" i="3"/>
  <c r="CQ788" i="3"/>
  <c r="CQ765" i="3"/>
  <c r="CQ742" i="3"/>
  <c r="CQ724" i="3"/>
  <c r="CQ701" i="3"/>
  <c r="CQ678" i="3"/>
  <c r="CQ660" i="3"/>
  <c r="CQ637" i="3"/>
  <c r="CQ614" i="3"/>
  <c r="CQ596" i="3"/>
  <c r="CQ573" i="3"/>
  <c r="CQ550" i="3"/>
  <c r="CQ532" i="3"/>
  <c r="CQ509" i="3"/>
  <c r="CQ486" i="3"/>
  <c r="CQ468" i="3"/>
  <c r="CQ445" i="3"/>
  <c r="CQ422" i="3"/>
  <c r="CQ404" i="3"/>
  <c r="CQ381" i="3"/>
  <c r="CQ358" i="3"/>
  <c r="CQ340" i="3"/>
  <c r="CQ317" i="3"/>
  <c r="CQ294" i="3"/>
  <c r="CQ276" i="3"/>
  <c r="CQ253" i="3"/>
  <c r="CQ230" i="3"/>
  <c r="CQ212" i="3"/>
  <c r="CQ189" i="3"/>
  <c r="CQ166" i="3"/>
  <c r="CQ148" i="3"/>
  <c r="CQ125" i="3"/>
  <c r="CQ102" i="3"/>
  <c r="CQ84" i="3"/>
  <c r="CQ61" i="3"/>
  <c r="CQ38" i="3"/>
  <c r="CQ20" i="3"/>
  <c r="CQ983" i="3"/>
  <c r="CQ957" i="3"/>
  <c r="CQ937" i="3"/>
  <c r="CQ910" i="3"/>
  <c r="CQ886" i="3"/>
  <c r="CQ868" i="3"/>
  <c r="CQ845" i="3"/>
  <c r="CQ822" i="3"/>
  <c r="CQ804" i="3"/>
  <c r="CQ781" i="3"/>
  <c r="CQ758" i="3"/>
  <c r="CQ740" i="3"/>
  <c r="CQ717" i="3"/>
  <c r="CQ694" i="3"/>
  <c r="CQ676" i="3"/>
  <c r="CQ653" i="3"/>
  <c r="CQ630" i="3"/>
  <c r="CQ612" i="3"/>
  <c r="CQ589" i="3"/>
  <c r="CQ566" i="3"/>
  <c r="CQ548" i="3"/>
  <c r="CQ525" i="3"/>
  <c r="CQ502" i="3"/>
  <c r="CQ484" i="3"/>
  <c r="CQ461" i="3"/>
  <c r="CQ438" i="3"/>
  <c r="CQ420" i="3"/>
  <c r="CQ397" i="3"/>
  <c r="CQ374" i="3"/>
  <c r="CQ356" i="3"/>
  <c r="CQ333" i="3"/>
  <c r="CQ310" i="3"/>
  <c r="CQ292" i="3"/>
  <c r="CQ269" i="3"/>
  <c r="CQ246" i="3"/>
  <c r="CQ228" i="3"/>
  <c r="CQ205" i="3"/>
  <c r="CQ182" i="3"/>
  <c r="CQ164" i="3"/>
  <c r="CQ141" i="3"/>
  <c r="CQ118" i="3"/>
  <c r="CQ100" i="3"/>
  <c r="CQ77" i="3"/>
  <c r="CQ54" i="3"/>
  <c r="CQ36" i="3"/>
  <c r="CQ13" i="3"/>
  <c r="CQ1003" i="3"/>
  <c r="CQ982" i="3"/>
  <c r="CQ956" i="3"/>
  <c r="CQ930" i="3"/>
  <c r="CQ909" i="3"/>
  <c r="CQ885" i="3"/>
  <c r="CQ862" i="3"/>
  <c r="CQ844" i="3"/>
  <c r="CQ821" i="3"/>
  <c r="CQ798" i="3"/>
  <c r="CQ780" i="3"/>
  <c r="CQ757" i="3"/>
  <c r="CQ734" i="3"/>
  <c r="CQ716" i="3"/>
  <c r="CQ693" i="3"/>
  <c r="CQ670" i="3"/>
  <c r="CQ652" i="3"/>
  <c r="CQ629" i="3"/>
  <c r="CQ606" i="3"/>
  <c r="CQ588" i="3"/>
  <c r="CQ565" i="3"/>
  <c r="CQ542" i="3"/>
  <c r="CQ524" i="3"/>
  <c r="CQ501" i="3"/>
  <c r="CQ478" i="3"/>
  <c r="CQ460" i="3"/>
  <c r="CQ437" i="3"/>
  <c r="CQ414" i="3"/>
  <c r="CQ396" i="3"/>
  <c r="CQ373" i="3"/>
  <c r="CQ350" i="3"/>
  <c r="CQ332" i="3"/>
  <c r="CQ309" i="3"/>
  <c r="CQ286" i="3"/>
  <c r="CQ268" i="3"/>
  <c r="CQ245" i="3"/>
  <c r="CQ222" i="3"/>
  <c r="CQ204" i="3"/>
  <c r="CQ181" i="3"/>
  <c r="CQ158" i="3"/>
  <c r="CQ140" i="3"/>
  <c r="CQ117" i="3"/>
  <c r="CQ94" i="3"/>
  <c r="CQ76" i="3"/>
  <c r="CQ53" i="3"/>
  <c r="CQ30" i="3"/>
  <c r="CQ12" i="3"/>
  <c r="CQ1001" i="3"/>
  <c r="CQ974" i="3"/>
  <c r="CQ948" i="3"/>
  <c r="CQ927" i="3"/>
  <c r="CQ901" i="3"/>
  <c r="CQ878" i="3"/>
  <c r="CQ860" i="3"/>
  <c r="CQ837" i="3"/>
  <c r="CQ814" i="3"/>
  <c r="CQ796" i="3"/>
  <c r="CQ773" i="3"/>
  <c r="CQ750" i="3"/>
  <c r="CQ732" i="3"/>
  <c r="CQ709" i="3"/>
  <c r="CQ686" i="3"/>
  <c r="CQ668" i="3"/>
  <c r="CQ645" i="3"/>
  <c r="CQ622" i="3"/>
  <c r="CQ604" i="3"/>
  <c r="CQ581" i="3"/>
  <c r="CQ558" i="3"/>
  <c r="CQ540" i="3"/>
  <c r="CQ517" i="3"/>
  <c r="CQ494" i="3"/>
  <c r="CQ476" i="3"/>
  <c r="CQ453" i="3"/>
  <c r="CQ430" i="3"/>
  <c r="CQ412" i="3"/>
  <c r="CQ389" i="3"/>
  <c r="CQ366" i="3"/>
  <c r="CQ348" i="3"/>
  <c r="CQ325" i="3"/>
  <c r="CQ302" i="3"/>
  <c r="CQ284" i="3"/>
  <c r="CQ261" i="3"/>
  <c r="CQ238" i="3"/>
  <c r="CQ220" i="3"/>
  <c r="CQ197" i="3"/>
  <c r="CQ174" i="3"/>
  <c r="CQ156" i="3"/>
  <c r="CQ133" i="3"/>
  <c r="CQ110" i="3"/>
  <c r="CQ92" i="3"/>
  <c r="CQ69" i="3"/>
  <c r="CQ46" i="3"/>
  <c r="CQ28" i="3"/>
  <c r="CQ994" i="3"/>
  <c r="CQ973" i="3"/>
  <c r="CQ947" i="3"/>
  <c r="CQ921" i="3"/>
  <c r="CQ900" i="3"/>
  <c r="CQ877" i="3"/>
  <c r="CQ854" i="3"/>
  <c r="CQ836" i="3"/>
  <c r="CQ813" i="3"/>
  <c r="CQ790" i="3"/>
  <c r="CQ772" i="3"/>
  <c r="CQ749" i="3"/>
  <c r="CQ726" i="3"/>
  <c r="CQ708" i="3"/>
  <c r="CQ685" i="3"/>
  <c r="CQ662" i="3"/>
  <c r="CQ644" i="3"/>
  <c r="CQ621" i="3"/>
  <c r="CQ598" i="3"/>
  <c r="CQ580" i="3"/>
  <c r="CQ557" i="3"/>
  <c r="CQ534" i="3"/>
  <c r="CQ516" i="3"/>
  <c r="CQ493" i="3"/>
  <c r="CQ470" i="3"/>
  <c r="CQ452" i="3"/>
  <c r="CQ429" i="3"/>
  <c r="CQ406" i="3"/>
  <c r="CQ388" i="3"/>
  <c r="CQ365" i="3"/>
  <c r="CQ342" i="3"/>
  <c r="CQ324" i="3"/>
  <c r="CQ301" i="3"/>
  <c r="CQ278" i="3"/>
  <c r="CQ260" i="3"/>
  <c r="CQ237" i="3"/>
  <c r="CQ214" i="3"/>
  <c r="CQ196" i="3"/>
  <c r="CQ173" i="3"/>
  <c r="CQ150" i="3"/>
  <c r="CQ132" i="3"/>
  <c r="CQ109" i="3"/>
  <c r="CQ86" i="3"/>
  <c r="CQ68" i="3"/>
  <c r="CQ45" i="3"/>
  <c r="CQ22" i="3"/>
  <c r="CQ929" i="3"/>
  <c r="CQ838" i="3"/>
  <c r="CQ756" i="3"/>
  <c r="CQ669" i="3"/>
  <c r="CQ582" i="3"/>
  <c r="CQ500" i="3"/>
  <c r="CQ413" i="3"/>
  <c r="CQ326" i="3"/>
  <c r="CQ244" i="3"/>
  <c r="CQ157" i="3"/>
  <c r="CQ70" i="3"/>
  <c r="CQ911" i="3"/>
  <c r="CQ828" i="3"/>
  <c r="CQ741" i="3"/>
  <c r="CQ654" i="3"/>
  <c r="CQ572" i="3"/>
  <c r="CQ485" i="3"/>
  <c r="CQ398" i="3"/>
  <c r="CQ316" i="3"/>
  <c r="CQ229" i="3"/>
  <c r="CQ142" i="3"/>
  <c r="CQ60" i="3"/>
  <c r="CQ1002" i="3"/>
  <c r="CQ902" i="3"/>
  <c r="CQ820" i="3"/>
  <c r="CQ733" i="3"/>
  <c r="CQ646" i="3"/>
  <c r="CQ564" i="3"/>
  <c r="CQ477" i="3"/>
  <c r="CQ390" i="3"/>
  <c r="CQ308" i="3"/>
  <c r="CQ221" i="3"/>
  <c r="CQ134" i="3"/>
  <c r="CQ52" i="3"/>
  <c r="CQ985" i="3"/>
  <c r="CQ892" i="3"/>
  <c r="CQ805" i="3"/>
  <c r="CQ718" i="3"/>
  <c r="CQ636" i="3"/>
  <c r="CQ549" i="3"/>
  <c r="CQ462" i="3"/>
  <c r="CQ380" i="3"/>
  <c r="CQ293" i="3"/>
  <c r="CQ206" i="3"/>
  <c r="CQ124" i="3"/>
  <c r="CQ37" i="3"/>
  <c r="CQ975" i="3"/>
  <c r="CQ884" i="3"/>
  <c r="CQ797" i="3"/>
  <c r="CQ710" i="3"/>
  <c r="CQ628" i="3"/>
  <c r="CQ541" i="3"/>
  <c r="CQ454" i="3"/>
  <c r="CQ372" i="3"/>
  <c r="CQ285" i="3"/>
  <c r="CQ198" i="3"/>
  <c r="CQ116" i="3"/>
  <c r="CQ29" i="3"/>
  <c r="CQ964" i="3"/>
  <c r="CQ869" i="3"/>
  <c r="CQ782" i="3"/>
  <c r="CQ700" i="3"/>
  <c r="CQ613" i="3"/>
  <c r="CQ526" i="3"/>
  <c r="CQ444" i="3"/>
  <c r="CQ357" i="3"/>
  <c r="CQ270" i="3"/>
  <c r="CQ188" i="3"/>
  <c r="CQ101" i="3"/>
  <c r="CQ14" i="3"/>
  <c r="CQ955" i="3"/>
  <c r="CQ861" i="3"/>
  <c r="CQ774" i="3"/>
  <c r="CQ692" i="3"/>
  <c r="CQ605" i="3"/>
  <c r="CQ518" i="3"/>
  <c r="CQ436" i="3"/>
  <c r="CQ349" i="3"/>
  <c r="CQ262" i="3"/>
  <c r="CQ180" i="3"/>
  <c r="CQ93" i="3"/>
  <c r="CQ938" i="3"/>
  <c r="CQ846" i="3"/>
  <c r="CQ764" i="3"/>
  <c r="CQ677" i="3"/>
  <c r="CQ590" i="3"/>
  <c r="CQ508" i="3"/>
  <c r="CQ421" i="3"/>
  <c r="CQ334" i="3"/>
  <c r="CQ252" i="3"/>
  <c r="CQ165" i="3"/>
  <c r="CQ78" i="3"/>
  <c r="DR1002" i="3"/>
  <c r="DR994" i="3"/>
  <c r="DR986" i="3"/>
  <c r="DR978" i="3"/>
  <c r="DR970" i="3"/>
  <c r="DR962" i="3"/>
  <c r="DR954" i="3"/>
  <c r="DR946" i="3"/>
  <c r="DR938" i="3"/>
  <c r="DR930" i="3"/>
  <c r="DR922" i="3"/>
  <c r="DR914" i="3"/>
  <c r="DR906" i="3"/>
  <c r="DR898" i="3"/>
  <c r="DR890" i="3"/>
  <c r="DR882" i="3"/>
  <c r="DR874" i="3"/>
  <c r="DR866" i="3"/>
  <c r="DR858" i="3"/>
  <c r="DR850" i="3"/>
  <c r="DR842" i="3"/>
  <c r="DR834" i="3"/>
  <c r="DR826" i="3"/>
  <c r="DR818" i="3"/>
  <c r="DR810" i="3"/>
  <c r="DR802" i="3"/>
  <c r="DR794" i="3"/>
  <c r="DR786" i="3"/>
  <c r="DR778" i="3"/>
  <c r="DR770" i="3"/>
  <c r="DR762" i="3"/>
  <c r="DR754" i="3"/>
  <c r="DR746" i="3"/>
  <c r="DR738" i="3"/>
  <c r="DR730" i="3"/>
  <c r="DR722" i="3"/>
  <c r="DR714" i="3"/>
  <c r="DR706" i="3"/>
  <c r="DR698" i="3"/>
  <c r="DR690" i="3"/>
  <c r="DR682" i="3"/>
  <c r="DR674" i="3"/>
  <c r="DR666" i="3"/>
  <c r="DR658" i="3"/>
  <c r="DR650" i="3"/>
  <c r="DR642" i="3"/>
  <c r="DR634" i="3"/>
  <c r="DR626" i="3"/>
  <c r="DR618" i="3"/>
  <c r="DR610" i="3"/>
  <c r="DR602" i="3"/>
  <c r="DR594" i="3"/>
  <c r="DR586" i="3"/>
  <c r="DR578" i="3"/>
  <c r="DR570" i="3"/>
  <c r="DR562" i="3"/>
  <c r="DR554" i="3"/>
  <c r="DR546" i="3"/>
  <c r="DR538" i="3"/>
  <c r="DR530" i="3"/>
  <c r="DR522" i="3"/>
  <c r="DR514" i="3"/>
  <c r="DR506" i="3"/>
  <c r="DR498" i="3"/>
  <c r="DR490" i="3"/>
  <c r="DR482" i="3"/>
  <c r="DR474" i="3"/>
  <c r="DR466" i="3"/>
  <c r="DR458" i="3"/>
  <c r="DR450" i="3"/>
  <c r="DR442" i="3"/>
  <c r="DR434" i="3"/>
  <c r="DR426" i="3"/>
  <c r="DR418" i="3"/>
  <c r="DR410" i="3"/>
  <c r="DR402" i="3"/>
  <c r="DR394" i="3"/>
  <c r="DR386" i="3"/>
  <c r="DR378" i="3"/>
  <c r="DR370" i="3"/>
  <c r="DR362" i="3"/>
  <c r="DR354" i="3"/>
  <c r="DR346" i="3"/>
  <c r="DR338" i="3"/>
  <c r="DR330" i="3"/>
  <c r="DR322" i="3"/>
  <c r="DR314" i="3"/>
  <c r="DR306" i="3"/>
  <c r="DR298" i="3"/>
  <c r="DR290" i="3"/>
  <c r="DR282" i="3"/>
  <c r="DR274" i="3"/>
  <c r="DR266" i="3"/>
  <c r="DR258" i="3"/>
  <c r="DR250" i="3"/>
  <c r="DR242" i="3"/>
  <c r="DR234" i="3"/>
  <c r="DR226" i="3"/>
  <c r="DR218" i="3"/>
  <c r="DR210" i="3"/>
  <c r="DR202" i="3"/>
  <c r="DR194" i="3"/>
  <c r="DR186" i="3"/>
  <c r="DR178" i="3"/>
  <c r="DR170" i="3"/>
  <c r="DR162" i="3"/>
  <c r="DR154" i="3"/>
  <c r="DR146" i="3"/>
  <c r="DR138" i="3"/>
  <c r="DR130" i="3"/>
  <c r="DR122" i="3"/>
  <c r="DR114" i="3"/>
  <c r="DR106" i="3"/>
  <c r="DR98" i="3"/>
  <c r="DR90" i="3"/>
  <c r="DR82" i="3"/>
  <c r="DR74" i="3"/>
  <c r="DR66" i="3"/>
  <c r="DR58" i="3"/>
  <c r="DR50" i="3"/>
  <c r="DR42" i="3"/>
  <c r="DR34" i="3"/>
  <c r="DR26" i="3"/>
  <c r="DR18" i="3"/>
  <c r="DR11" i="3"/>
  <c r="DR1004" i="3"/>
  <c r="DR996" i="3"/>
  <c r="DR988" i="3"/>
  <c r="DR980" i="3"/>
  <c r="DR972" i="3"/>
  <c r="DR964" i="3"/>
  <c r="DR956" i="3"/>
  <c r="DR948" i="3"/>
  <c r="DR940" i="3"/>
  <c r="DR932" i="3"/>
  <c r="DR924" i="3"/>
  <c r="DR916" i="3"/>
  <c r="DR908" i="3"/>
  <c r="DR900" i="3"/>
  <c r="DR892" i="3"/>
  <c r="DR884" i="3"/>
  <c r="DR876" i="3"/>
  <c r="DR868" i="3"/>
  <c r="DR860" i="3"/>
  <c r="DR852" i="3"/>
  <c r="DR844" i="3"/>
  <c r="DR836" i="3"/>
  <c r="DR828" i="3"/>
  <c r="DR820" i="3"/>
  <c r="DR812" i="3"/>
  <c r="DR804" i="3"/>
  <c r="DR796" i="3"/>
  <c r="DR788" i="3"/>
  <c r="DR780" i="3"/>
  <c r="DR772" i="3"/>
  <c r="DR764" i="3"/>
  <c r="DR756" i="3"/>
  <c r="DR748" i="3"/>
  <c r="DR740" i="3"/>
  <c r="DR732" i="3"/>
  <c r="DR724" i="3"/>
  <c r="DR716" i="3"/>
  <c r="DR708" i="3"/>
  <c r="DR700" i="3"/>
  <c r="DR692" i="3"/>
  <c r="DR684" i="3"/>
  <c r="DR676" i="3"/>
  <c r="DR668" i="3"/>
  <c r="DR660" i="3"/>
  <c r="DR652" i="3"/>
  <c r="DR644" i="3"/>
  <c r="DR636" i="3"/>
  <c r="DR628" i="3"/>
  <c r="DR620" i="3"/>
  <c r="DR612" i="3"/>
  <c r="DR604" i="3"/>
  <c r="DR596" i="3"/>
  <c r="DR588" i="3"/>
  <c r="DR580" i="3"/>
  <c r="DR572" i="3"/>
  <c r="DR564" i="3"/>
  <c r="DR556" i="3"/>
  <c r="DR548" i="3"/>
  <c r="DR540" i="3"/>
  <c r="DR532" i="3"/>
  <c r="DR524" i="3"/>
  <c r="DR516" i="3"/>
  <c r="DR508" i="3"/>
  <c r="DR500" i="3"/>
  <c r="DR492" i="3"/>
  <c r="DR484" i="3"/>
  <c r="DR476" i="3"/>
  <c r="DR468" i="3"/>
  <c r="DR460" i="3"/>
  <c r="DR452" i="3"/>
  <c r="DR444" i="3"/>
  <c r="DR436" i="3"/>
  <c r="DR428" i="3"/>
  <c r="DR420" i="3"/>
  <c r="DR412" i="3"/>
  <c r="DR404" i="3"/>
  <c r="DR396" i="3"/>
  <c r="DR388" i="3"/>
  <c r="DR380" i="3"/>
  <c r="DR372" i="3"/>
  <c r="DR364" i="3"/>
  <c r="DR356" i="3"/>
  <c r="DR348" i="3"/>
  <c r="DR340" i="3"/>
  <c r="DR332" i="3"/>
  <c r="DR324" i="3"/>
  <c r="DR316" i="3"/>
  <c r="DR308" i="3"/>
  <c r="DR300" i="3"/>
  <c r="DR292" i="3"/>
  <c r="DR284" i="3"/>
  <c r="DR276" i="3"/>
  <c r="DR268" i="3"/>
  <c r="DR260" i="3"/>
  <c r="DR252" i="3"/>
  <c r="DR244" i="3"/>
  <c r="DR236" i="3"/>
  <c r="DR228" i="3"/>
  <c r="DR220" i="3"/>
  <c r="DR212" i="3"/>
  <c r="DR204" i="3"/>
  <c r="DR196" i="3"/>
  <c r="DR188" i="3"/>
  <c r="DR180" i="3"/>
  <c r="DR172" i="3"/>
  <c r="DR164" i="3"/>
  <c r="DR156" i="3"/>
  <c r="DR148" i="3"/>
  <c r="DR140" i="3"/>
  <c r="DR132" i="3"/>
  <c r="DR124" i="3"/>
  <c r="DR116" i="3"/>
  <c r="DR108" i="3"/>
  <c r="DR100" i="3"/>
  <c r="DR92" i="3"/>
  <c r="DR84" i="3"/>
  <c r="DR76" i="3"/>
  <c r="DR68" i="3"/>
  <c r="DR60" i="3"/>
  <c r="DR52" i="3"/>
  <c r="DR44" i="3"/>
  <c r="DR36" i="3"/>
  <c r="DR28" i="3"/>
  <c r="DR20" i="3"/>
  <c r="DR12" i="3"/>
  <c r="DR1009" i="3"/>
  <c r="DR999" i="3"/>
  <c r="DR989" i="3"/>
  <c r="DR977" i="3"/>
  <c r="DR967" i="3"/>
  <c r="DR957" i="3"/>
  <c r="DR945" i="3"/>
  <c r="DR935" i="3"/>
  <c r="DR925" i="3"/>
  <c r="DR913" i="3"/>
  <c r="DR903" i="3"/>
  <c r="DR893" i="3"/>
  <c r="DR881" i="3"/>
  <c r="DR871" i="3"/>
  <c r="DR861" i="3"/>
  <c r="DR849" i="3"/>
  <c r="DR839" i="3"/>
  <c r="DR829" i="3"/>
  <c r="DR817" i="3"/>
  <c r="DR807" i="3"/>
  <c r="DR797" i="3"/>
  <c r="DR785" i="3"/>
  <c r="DR775" i="3"/>
  <c r="DR765" i="3"/>
  <c r="DR753" i="3"/>
  <c r="DR743" i="3"/>
  <c r="DR733" i="3"/>
  <c r="DR721" i="3"/>
  <c r="DR711" i="3"/>
  <c r="DR701" i="3"/>
  <c r="DR689" i="3"/>
  <c r="DR679" i="3"/>
  <c r="DR669" i="3"/>
  <c r="DR657" i="3"/>
  <c r="DR647" i="3"/>
  <c r="DR637" i="3"/>
  <c r="DR625" i="3"/>
  <c r="DR615" i="3"/>
  <c r="DR605" i="3"/>
  <c r="DR593" i="3"/>
  <c r="DR583" i="3"/>
  <c r="DR573" i="3"/>
  <c r="DR561" i="3"/>
  <c r="DR551" i="3"/>
  <c r="DR541" i="3"/>
  <c r="DR529" i="3"/>
  <c r="DR519" i="3"/>
  <c r="DR509" i="3"/>
  <c r="DR497" i="3"/>
  <c r="DR487" i="3"/>
  <c r="DR477" i="3"/>
  <c r="DR465" i="3"/>
  <c r="DR455" i="3"/>
  <c r="DR445" i="3"/>
  <c r="DR433" i="3"/>
  <c r="DR423" i="3"/>
  <c r="DR413" i="3"/>
  <c r="DR401" i="3"/>
  <c r="DR391" i="3"/>
  <c r="DR381" i="3"/>
  <c r="DR369" i="3"/>
  <c r="DR359" i="3"/>
  <c r="DR349" i="3"/>
  <c r="DR337" i="3"/>
  <c r="DR327" i="3"/>
  <c r="DR317" i="3"/>
  <c r="DR305" i="3"/>
  <c r="DR295" i="3"/>
  <c r="DR285" i="3"/>
  <c r="DR273" i="3"/>
  <c r="DR263" i="3"/>
  <c r="DR253" i="3"/>
  <c r="DR241" i="3"/>
  <c r="DR231" i="3"/>
  <c r="DR221" i="3"/>
  <c r="DR209" i="3"/>
  <c r="DR199" i="3"/>
  <c r="DR189" i="3"/>
  <c r="DR177" i="3"/>
  <c r="DR167" i="3"/>
  <c r="DR157" i="3"/>
  <c r="DR145" i="3"/>
  <c r="DR135" i="3"/>
  <c r="DR125" i="3"/>
  <c r="DR113" i="3"/>
  <c r="DR103" i="3"/>
  <c r="DR93" i="3"/>
  <c r="DR81" i="3"/>
  <c r="DR71" i="3"/>
  <c r="DR61" i="3"/>
  <c r="DR49" i="3"/>
  <c r="DR39" i="3"/>
  <c r="DR29" i="3"/>
  <c r="DR17" i="3"/>
  <c r="DR1000" i="3"/>
  <c r="DR987" i="3"/>
  <c r="DR975" i="3"/>
  <c r="DR963" i="3"/>
  <c r="DR951" i="3"/>
  <c r="DR939" i="3"/>
  <c r="DR927" i="3"/>
  <c r="DR915" i="3"/>
  <c r="DR902" i="3"/>
  <c r="DR889" i="3"/>
  <c r="DR878" i="3"/>
  <c r="DR865" i="3"/>
  <c r="DR854" i="3"/>
  <c r="DR841" i="3"/>
  <c r="DR830" i="3"/>
  <c r="DR816" i="3"/>
  <c r="DR805" i="3"/>
  <c r="DR792" i="3"/>
  <c r="DR781" i="3"/>
  <c r="DR768" i="3"/>
  <c r="DR757" i="3"/>
  <c r="DR744" i="3"/>
  <c r="DR731" i="3"/>
  <c r="DR719" i="3"/>
  <c r="DR707" i="3"/>
  <c r="DR695" i="3"/>
  <c r="DR683" i="3"/>
  <c r="DR671" i="3"/>
  <c r="DR659" i="3"/>
  <c r="DR646" i="3"/>
  <c r="DR633" i="3"/>
  <c r="DR622" i="3"/>
  <c r="DR609" i="3"/>
  <c r="DR598" i="3"/>
  <c r="DR585" i="3"/>
  <c r="DR574" i="3"/>
  <c r="DR560" i="3"/>
  <c r="DR549" i="3"/>
  <c r="DR536" i="3"/>
  <c r="DR525" i="3"/>
  <c r="DR512" i="3"/>
  <c r="DR501" i="3"/>
  <c r="DR488" i="3"/>
  <c r="DR475" i="3"/>
  <c r="DR463" i="3"/>
  <c r="DR451" i="3"/>
  <c r="DR439" i="3"/>
  <c r="DR427" i="3"/>
  <c r="DR415" i="3"/>
  <c r="DR403" i="3"/>
  <c r="DR390" i="3"/>
  <c r="DR377" i="3"/>
  <c r="DR366" i="3"/>
  <c r="DR353" i="3"/>
  <c r="DR342" i="3"/>
  <c r="DR329" i="3"/>
  <c r="DR318" i="3"/>
  <c r="DR304" i="3"/>
  <c r="DR293" i="3"/>
  <c r="DR280" i="3"/>
  <c r="DR269" i="3"/>
  <c r="DR256" i="3"/>
  <c r="DR245" i="3"/>
  <c r="DR232" i="3"/>
  <c r="DR219" i="3"/>
  <c r="DR207" i="3"/>
  <c r="DR195" i="3"/>
  <c r="DR183" i="3"/>
  <c r="DR171" i="3"/>
  <c r="DR159" i="3"/>
  <c r="DR147" i="3"/>
  <c r="DR134" i="3"/>
  <c r="DR121" i="3"/>
  <c r="DR110" i="3"/>
  <c r="DR97" i="3"/>
  <c r="DR86" i="3"/>
  <c r="DR73" i="3"/>
  <c r="DR62" i="3"/>
  <c r="DR48" i="3"/>
  <c r="DR37" i="3"/>
  <c r="DR24" i="3"/>
  <c r="DR13" i="3"/>
  <c r="DR1008" i="3"/>
  <c r="DR997" i="3"/>
  <c r="DR984" i="3"/>
  <c r="DR973" i="3"/>
  <c r="DR960" i="3"/>
  <c r="DR949" i="3"/>
  <c r="DR936" i="3"/>
  <c r="DR923" i="3"/>
  <c r="DR911" i="3"/>
  <c r="DR899" i="3"/>
  <c r="DR887" i="3"/>
  <c r="DR875" i="3"/>
  <c r="DR863" i="3"/>
  <c r="DR851" i="3"/>
  <c r="DR838" i="3"/>
  <c r="DR825" i="3"/>
  <c r="DR814" i="3"/>
  <c r="DR801" i="3"/>
  <c r="DR790" i="3"/>
  <c r="DR777" i="3"/>
  <c r="DR766" i="3"/>
  <c r="DR752" i="3"/>
  <c r="DR741" i="3"/>
  <c r="DR728" i="3"/>
  <c r="DR717" i="3"/>
  <c r="DR704" i="3"/>
  <c r="DR693" i="3"/>
  <c r="DR680" i="3"/>
  <c r="DR667" i="3"/>
  <c r="DR655" i="3"/>
  <c r="DR643" i="3"/>
  <c r="DR631" i="3"/>
  <c r="DR619" i="3"/>
  <c r="DR607" i="3"/>
  <c r="DR595" i="3"/>
  <c r="DR582" i="3"/>
  <c r="DR569" i="3"/>
  <c r="DR558" i="3"/>
  <c r="DR545" i="3"/>
  <c r="DR534" i="3"/>
  <c r="DR521" i="3"/>
  <c r="DR510" i="3"/>
  <c r="DR496" i="3"/>
  <c r="DR485" i="3"/>
  <c r="DR472" i="3"/>
  <c r="DR461" i="3"/>
  <c r="DR448" i="3"/>
  <c r="DR437" i="3"/>
  <c r="DR424" i="3"/>
  <c r="DR411" i="3"/>
  <c r="DR399" i="3"/>
  <c r="DR387" i="3"/>
  <c r="DR375" i="3"/>
  <c r="DR363" i="3"/>
  <c r="DR351" i="3"/>
  <c r="DR339" i="3"/>
  <c r="DR326" i="3"/>
  <c r="DR313" i="3"/>
  <c r="DR302" i="3"/>
  <c r="DR289" i="3"/>
  <c r="DR278" i="3"/>
  <c r="DR265" i="3"/>
  <c r="DR254" i="3"/>
  <c r="DR240" i="3"/>
  <c r="DR229" i="3"/>
  <c r="DR216" i="3"/>
  <c r="DR205" i="3"/>
  <c r="DR192" i="3"/>
  <c r="DR181" i="3"/>
  <c r="DR168" i="3"/>
  <c r="DR155" i="3"/>
  <c r="DR143" i="3"/>
  <c r="DR131" i="3"/>
  <c r="DR119" i="3"/>
  <c r="DR107" i="3"/>
  <c r="DR95" i="3"/>
  <c r="DR83" i="3"/>
  <c r="DR70" i="3"/>
  <c r="DR57" i="3"/>
  <c r="DR46" i="3"/>
  <c r="DR33" i="3"/>
  <c r="DR22" i="3"/>
  <c r="DR1007" i="3"/>
  <c r="DR995" i="3"/>
  <c r="DR983" i="3"/>
  <c r="DR971" i="3"/>
  <c r="DR959" i="3"/>
  <c r="DR947" i="3"/>
  <c r="DR934" i="3"/>
  <c r="DR921" i="3"/>
  <c r="DR910" i="3"/>
  <c r="DR897" i="3"/>
  <c r="DR886" i="3"/>
  <c r="DR873" i="3"/>
  <c r="DR862" i="3"/>
  <c r="DR848" i="3"/>
  <c r="DR837" i="3"/>
  <c r="DR824" i="3"/>
  <c r="DR813" i="3"/>
  <c r="DR800" i="3"/>
  <c r="DR789" i="3"/>
  <c r="DR776" i="3"/>
  <c r="DR763" i="3"/>
  <c r="DR751" i="3"/>
  <c r="DR739" i="3"/>
  <c r="DR727" i="3"/>
  <c r="DR715" i="3"/>
  <c r="DR703" i="3"/>
  <c r="DR691" i="3"/>
  <c r="DR678" i="3"/>
  <c r="DR665" i="3"/>
  <c r="DR654" i="3"/>
  <c r="DR641" i="3"/>
  <c r="DR630" i="3"/>
  <c r="DR617" i="3"/>
  <c r="DR606" i="3"/>
  <c r="DR592" i="3"/>
  <c r="DR581" i="3"/>
  <c r="DR568" i="3"/>
  <c r="DR557" i="3"/>
  <c r="DR544" i="3"/>
  <c r="DR533" i="3"/>
  <c r="DR520" i="3"/>
  <c r="DR507" i="3"/>
  <c r="DR495" i="3"/>
  <c r="DR483" i="3"/>
  <c r="DR471" i="3"/>
  <c r="DR459" i="3"/>
  <c r="DR447" i="3"/>
  <c r="DR435" i="3"/>
  <c r="DR422" i="3"/>
  <c r="DR409" i="3"/>
  <c r="DR398" i="3"/>
  <c r="DR385" i="3"/>
  <c r="DR374" i="3"/>
  <c r="DR361" i="3"/>
  <c r="DR350" i="3"/>
  <c r="DR336" i="3"/>
  <c r="DR325" i="3"/>
  <c r="DR312" i="3"/>
  <c r="DR301" i="3"/>
  <c r="DR288" i="3"/>
  <c r="DR277" i="3"/>
  <c r="DR264" i="3"/>
  <c r="DR251" i="3"/>
  <c r="DR239" i="3"/>
  <c r="DR227" i="3"/>
  <c r="DR215" i="3"/>
  <c r="DR203" i="3"/>
  <c r="DR191" i="3"/>
  <c r="DR179" i="3"/>
  <c r="DR166" i="3"/>
  <c r="DR153" i="3"/>
  <c r="DR142" i="3"/>
  <c r="DR129" i="3"/>
  <c r="DR118" i="3"/>
  <c r="DR105" i="3"/>
  <c r="DR94" i="3"/>
  <c r="DR80" i="3"/>
  <c r="DR69" i="3"/>
  <c r="DR56" i="3"/>
  <c r="DR45" i="3"/>
  <c r="DR32" i="3"/>
  <c r="DR21" i="3"/>
  <c r="DR1005" i="3"/>
  <c r="DR992" i="3"/>
  <c r="DR981" i="3"/>
  <c r="DR968" i="3"/>
  <c r="DR955" i="3"/>
  <c r="DR943" i="3"/>
  <c r="DR931" i="3"/>
  <c r="DR919" i="3"/>
  <c r="DR907" i="3"/>
  <c r="DR895" i="3"/>
  <c r="DR883" i="3"/>
  <c r="DR870" i="3"/>
  <c r="DR857" i="3"/>
  <c r="DR846" i="3"/>
  <c r="DR833" i="3"/>
  <c r="DR822" i="3"/>
  <c r="DR809" i="3"/>
  <c r="DR798" i="3"/>
  <c r="DR784" i="3"/>
  <c r="DR773" i="3"/>
  <c r="DR760" i="3"/>
  <c r="DR749" i="3"/>
  <c r="DR736" i="3"/>
  <c r="DR725" i="3"/>
  <c r="DR712" i="3"/>
  <c r="DR699" i="3"/>
  <c r="DR687" i="3"/>
  <c r="DR675" i="3"/>
  <c r="DR663" i="3"/>
  <c r="DR651" i="3"/>
  <c r="DR639" i="3"/>
  <c r="DR627" i="3"/>
  <c r="DR614" i="3"/>
  <c r="DR601" i="3"/>
  <c r="DR590" i="3"/>
  <c r="DR577" i="3"/>
  <c r="DR566" i="3"/>
  <c r="DR553" i="3"/>
  <c r="DR542" i="3"/>
  <c r="DR528" i="3"/>
  <c r="DR517" i="3"/>
  <c r="DR504" i="3"/>
  <c r="DR493" i="3"/>
  <c r="DR480" i="3"/>
  <c r="DR469" i="3"/>
  <c r="DR456" i="3"/>
  <c r="DR443" i="3"/>
  <c r="DR431" i="3"/>
  <c r="DR419" i="3"/>
  <c r="DR407" i="3"/>
  <c r="DR395" i="3"/>
  <c r="DR383" i="3"/>
  <c r="DR371" i="3"/>
  <c r="DR358" i="3"/>
  <c r="DR345" i="3"/>
  <c r="DR334" i="3"/>
  <c r="DR321" i="3"/>
  <c r="DR310" i="3"/>
  <c r="DR297" i="3"/>
  <c r="DR286" i="3"/>
  <c r="DR272" i="3"/>
  <c r="DR261" i="3"/>
  <c r="DR248" i="3"/>
  <c r="DR237" i="3"/>
  <c r="DR224" i="3"/>
  <c r="DR213" i="3"/>
  <c r="DR200" i="3"/>
  <c r="DR187" i="3"/>
  <c r="DR175" i="3"/>
  <c r="DR163" i="3"/>
  <c r="DR151" i="3"/>
  <c r="DR139" i="3"/>
  <c r="DR127" i="3"/>
  <c r="DR115" i="3"/>
  <c r="DR102" i="3"/>
  <c r="DR89" i="3"/>
  <c r="DR78" i="3"/>
  <c r="DR65" i="3"/>
  <c r="DR54" i="3"/>
  <c r="DR41" i="3"/>
  <c r="DR30" i="3"/>
  <c r="DR16" i="3"/>
  <c r="DR993" i="3"/>
  <c r="DR969" i="3"/>
  <c r="DR944" i="3"/>
  <c r="DR920" i="3"/>
  <c r="DR896" i="3"/>
  <c r="DR872" i="3"/>
  <c r="DR847" i="3"/>
  <c r="DR823" i="3"/>
  <c r="DR799" i="3"/>
  <c r="DR774" i="3"/>
  <c r="DR750" i="3"/>
  <c r="DR726" i="3"/>
  <c r="DR702" i="3"/>
  <c r="DR677" i="3"/>
  <c r="DR653" i="3"/>
  <c r="DR629" i="3"/>
  <c r="DR603" i="3"/>
  <c r="DR579" i="3"/>
  <c r="DR555" i="3"/>
  <c r="DR531" i="3"/>
  <c r="DR505" i="3"/>
  <c r="DR481" i="3"/>
  <c r="DR457" i="3"/>
  <c r="DR432" i="3"/>
  <c r="DR408" i="3"/>
  <c r="DR384" i="3"/>
  <c r="DR360" i="3"/>
  <c r="DR335" i="3"/>
  <c r="DR311" i="3"/>
  <c r="DR287" i="3"/>
  <c r="DR262" i="3"/>
  <c r="DR238" i="3"/>
  <c r="DR214" i="3"/>
  <c r="DR190" i="3"/>
  <c r="DR165" i="3"/>
  <c r="DR141" i="3"/>
  <c r="DR117" i="3"/>
  <c r="DR91" i="3"/>
  <c r="DR67" i="3"/>
  <c r="DR43" i="3"/>
  <c r="DR19" i="3"/>
  <c r="DR991" i="3"/>
  <c r="DR966" i="3"/>
  <c r="DR942" i="3"/>
  <c r="DR918" i="3"/>
  <c r="DR894" i="3"/>
  <c r="DR869" i="3"/>
  <c r="DR845" i="3"/>
  <c r="DR821" i="3"/>
  <c r="DR795" i="3"/>
  <c r="DR771" i="3"/>
  <c r="DR747" i="3"/>
  <c r="DR723" i="3"/>
  <c r="DR697" i="3"/>
  <c r="DR673" i="3"/>
  <c r="DR649" i="3"/>
  <c r="DR624" i="3"/>
  <c r="DR600" i="3"/>
  <c r="DR576" i="3"/>
  <c r="DR552" i="3"/>
  <c r="DR527" i="3"/>
  <c r="DR503" i="3"/>
  <c r="DR479" i="3"/>
  <c r="DR454" i="3"/>
  <c r="DR430" i="3"/>
  <c r="DR406" i="3"/>
  <c r="DR382" i="3"/>
  <c r="DR357" i="3"/>
  <c r="DR333" i="3"/>
  <c r="DR309" i="3"/>
  <c r="DR283" i="3"/>
  <c r="DR259" i="3"/>
  <c r="DR235" i="3"/>
  <c r="DR211" i="3"/>
  <c r="DR185" i="3"/>
  <c r="DR161" i="3"/>
  <c r="DR137" i="3"/>
  <c r="DR112" i="3"/>
  <c r="DR88" i="3"/>
  <c r="DR64" i="3"/>
  <c r="DR40" i="3"/>
  <c r="DR15" i="3"/>
  <c r="DR990" i="3"/>
  <c r="DR965" i="3"/>
  <c r="DR941" i="3"/>
  <c r="DR917" i="3"/>
  <c r="DR891" i="3"/>
  <c r="DR867" i="3"/>
  <c r="DR843" i="3"/>
  <c r="DR819" i="3"/>
  <c r="DR793" i="3"/>
  <c r="DR769" i="3"/>
  <c r="DR745" i="3"/>
  <c r="DR720" i="3"/>
  <c r="DR696" i="3"/>
  <c r="DR672" i="3"/>
  <c r="DR648" i="3"/>
  <c r="DR623" i="3"/>
  <c r="DR599" i="3"/>
  <c r="DR575" i="3"/>
  <c r="DR550" i="3"/>
  <c r="DR526" i="3"/>
  <c r="DR502" i="3"/>
  <c r="DR478" i="3"/>
  <c r="DR453" i="3"/>
  <c r="DR429" i="3"/>
  <c r="DR405" i="3"/>
  <c r="DR379" i="3"/>
  <c r="DR355" i="3"/>
  <c r="DR331" i="3"/>
  <c r="DR307" i="3"/>
  <c r="DR281" i="3"/>
  <c r="DR257" i="3"/>
  <c r="DR233" i="3"/>
  <c r="DR208" i="3"/>
  <c r="DR184" i="3"/>
  <c r="DR160" i="3"/>
  <c r="DR136" i="3"/>
  <c r="DR111" i="3"/>
  <c r="DR87" i="3"/>
  <c r="DR63" i="3"/>
  <c r="DR38" i="3"/>
  <c r="DR14" i="3"/>
  <c r="DR985" i="3"/>
  <c r="DR961" i="3"/>
  <c r="DR937" i="3"/>
  <c r="DR912" i="3"/>
  <c r="DR888" i="3"/>
  <c r="DR864" i="3"/>
  <c r="DR840" i="3"/>
  <c r="DR815" i="3"/>
  <c r="DR791" i="3"/>
  <c r="DR767" i="3"/>
  <c r="DR742" i="3"/>
  <c r="DR718" i="3"/>
  <c r="DR694" i="3"/>
  <c r="DR670" i="3"/>
  <c r="DR645" i="3"/>
  <c r="DR621" i="3"/>
  <c r="DR597" i="3"/>
  <c r="DR571" i="3"/>
  <c r="DR547" i="3"/>
  <c r="DR523" i="3"/>
  <c r="DR499" i="3"/>
  <c r="DR473" i="3"/>
  <c r="DR449" i="3"/>
  <c r="DR425" i="3"/>
  <c r="DR400" i="3"/>
  <c r="DR376" i="3"/>
  <c r="DR352" i="3"/>
  <c r="DR328" i="3"/>
  <c r="DR303" i="3"/>
  <c r="DR279" i="3"/>
  <c r="DR255" i="3"/>
  <c r="DR230" i="3"/>
  <c r="DR206" i="3"/>
  <c r="DR182" i="3"/>
  <c r="DR158" i="3"/>
  <c r="DR133" i="3"/>
  <c r="DR109" i="3"/>
  <c r="DR85" i="3"/>
  <c r="DR59" i="3"/>
  <c r="DR35" i="3"/>
  <c r="DR1006" i="3"/>
  <c r="DR982" i="3"/>
  <c r="DR958" i="3"/>
  <c r="DR933" i="3"/>
  <c r="DR909" i="3"/>
  <c r="DR885" i="3"/>
  <c r="DR859" i="3"/>
  <c r="DR835" i="3"/>
  <c r="DR811" i="3"/>
  <c r="DR787" i="3"/>
  <c r="DR761" i="3"/>
  <c r="DR737" i="3"/>
  <c r="DR713" i="3"/>
  <c r="DR688" i="3"/>
  <c r="DR664" i="3"/>
  <c r="DR640" i="3"/>
  <c r="DR616" i="3"/>
  <c r="DR591" i="3"/>
  <c r="DR567" i="3"/>
  <c r="DR543" i="3"/>
  <c r="DR518" i="3"/>
  <c r="DR494" i="3"/>
  <c r="DR470" i="3"/>
  <c r="DR446" i="3"/>
  <c r="DR421" i="3"/>
  <c r="DR397" i="3"/>
  <c r="DR373" i="3"/>
  <c r="DR347" i="3"/>
  <c r="DR323" i="3"/>
  <c r="DR299" i="3"/>
  <c r="DR275" i="3"/>
  <c r="DR249" i="3"/>
  <c r="DR225" i="3"/>
  <c r="DR201" i="3"/>
  <c r="DR176" i="3"/>
  <c r="DR152" i="3"/>
  <c r="DR128" i="3"/>
  <c r="DR104" i="3"/>
  <c r="DR79" i="3"/>
  <c r="DR55" i="3"/>
  <c r="DR31" i="3"/>
  <c r="DR1001" i="3"/>
  <c r="DR976" i="3"/>
  <c r="DR952" i="3"/>
  <c r="DR928" i="3"/>
  <c r="DR904" i="3"/>
  <c r="DR879" i="3"/>
  <c r="DR855" i="3"/>
  <c r="DR831" i="3"/>
  <c r="DR806" i="3"/>
  <c r="DR782" i="3"/>
  <c r="DR758" i="3"/>
  <c r="DR734" i="3"/>
  <c r="DR709" i="3"/>
  <c r="DR685" i="3"/>
  <c r="DR661" i="3"/>
  <c r="DR635" i="3"/>
  <c r="DR611" i="3"/>
  <c r="DR587" i="3"/>
  <c r="DR563" i="3"/>
  <c r="DR537" i="3"/>
  <c r="DR513" i="3"/>
  <c r="DR489" i="3"/>
  <c r="DR464" i="3"/>
  <c r="DR440" i="3"/>
  <c r="DR416" i="3"/>
  <c r="DR392" i="3"/>
  <c r="DR367" i="3"/>
  <c r="DR343" i="3"/>
  <c r="DR319" i="3"/>
  <c r="DR294" i="3"/>
  <c r="DR270" i="3"/>
  <c r="DR246" i="3"/>
  <c r="DR222" i="3"/>
  <c r="DR197" i="3"/>
  <c r="DR173" i="3"/>
  <c r="DR149" i="3"/>
  <c r="DR123" i="3"/>
  <c r="DR99" i="3"/>
  <c r="DR75" i="3"/>
  <c r="DR51" i="3"/>
  <c r="DR25" i="3"/>
  <c r="DR998" i="3"/>
  <c r="DR974" i="3"/>
  <c r="DR950" i="3"/>
  <c r="DR926" i="3"/>
  <c r="DR901" i="3"/>
  <c r="DR877" i="3"/>
  <c r="DR853" i="3"/>
  <c r="DR827" i="3"/>
  <c r="DR803" i="3"/>
  <c r="DR779" i="3"/>
  <c r="DR755" i="3"/>
  <c r="DR729" i="3"/>
  <c r="DR705" i="3"/>
  <c r="DR681" i="3"/>
  <c r="DR656" i="3"/>
  <c r="DR632" i="3"/>
  <c r="DR608" i="3"/>
  <c r="DR584" i="3"/>
  <c r="DR559" i="3"/>
  <c r="DR535" i="3"/>
  <c r="DR511" i="3"/>
  <c r="DR486" i="3"/>
  <c r="DR462" i="3"/>
  <c r="DR438" i="3"/>
  <c r="DR414" i="3"/>
  <c r="DR389" i="3"/>
  <c r="DR365" i="3"/>
  <c r="DR341" i="3"/>
  <c r="DR315" i="3"/>
  <c r="DR291" i="3"/>
  <c r="DR267" i="3"/>
  <c r="DR243" i="3"/>
  <c r="DR217" i="3"/>
  <c r="DR193" i="3"/>
  <c r="DR169" i="3"/>
  <c r="DR144" i="3"/>
  <c r="DR120" i="3"/>
  <c r="DR96" i="3"/>
  <c r="DR72" i="3"/>
  <c r="DR47" i="3"/>
  <c r="DR23" i="3"/>
  <c r="DR979" i="3"/>
  <c r="DR783" i="3"/>
  <c r="DR589" i="3"/>
  <c r="DR393" i="3"/>
  <c r="DR198" i="3"/>
  <c r="DR953" i="3"/>
  <c r="DR759" i="3"/>
  <c r="DR565" i="3"/>
  <c r="DR368" i="3"/>
  <c r="DR174" i="3"/>
  <c r="DR929" i="3"/>
  <c r="DR735" i="3"/>
  <c r="DR539" i="3"/>
  <c r="DR344" i="3"/>
  <c r="DR150" i="3"/>
  <c r="DR905" i="3"/>
  <c r="DR710" i="3"/>
  <c r="DR515" i="3"/>
  <c r="DR320" i="3"/>
  <c r="DR126" i="3"/>
  <c r="DR880" i="3"/>
  <c r="DR686" i="3"/>
  <c r="DR491" i="3"/>
  <c r="DR296" i="3"/>
  <c r="DR101" i="3"/>
  <c r="DR856" i="3"/>
  <c r="DR662" i="3"/>
  <c r="DR467" i="3"/>
  <c r="DR271" i="3"/>
  <c r="DR77" i="3"/>
  <c r="DR832" i="3"/>
  <c r="DR638" i="3"/>
  <c r="DR441" i="3"/>
  <c r="DR247" i="3"/>
  <c r="DR53" i="3"/>
  <c r="DR1003" i="3"/>
  <c r="DR808" i="3"/>
  <c r="DR613" i="3"/>
  <c r="DR417" i="3"/>
  <c r="DR223" i="3"/>
  <c r="DR27" i="3"/>
  <c r="EL1007" i="3"/>
  <c r="EL999" i="3"/>
  <c r="EL991" i="3"/>
  <c r="EL983" i="3"/>
  <c r="EL975" i="3"/>
  <c r="EL967" i="3"/>
  <c r="EL959" i="3"/>
  <c r="EL951" i="3"/>
  <c r="EL1008" i="3"/>
  <c r="EL998" i="3"/>
  <c r="EL989" i="3"/>
  <c r="EL980" i="3"/>
  <c r="EL971" i="3"/>
  <c r="EL962" i="3"/>
  <c r="EL953" i="3"/>
  <c r="EL944" i="3"/>
  <c r="EL936" i="3"/>
  <c r="EL928" i="3"/>
  <c r="EL920" i="3"/>
  <c r="EL912" i="3"/>
  <c r="EL904" i="3"/>
  <c r="EL896" i="3"/>
  <c r="EL888" i="3"/>
  <c r="EL880" i="3"/>
  <c r="EL872" i="3"/>
  <c r="EL864" i="3"/>
  <c r="EL856" i="3"/>
  <c r="EL848" i="3"/>
  <c r="EL840" i="3"/>
  <c r="EL832" i="3"/>
  <c r="EL824" i="3"/>
  <c r="EL816" i="3"/>
  <c r="EL808" i="3"/>
  <c r="EL800" i="3"/>
  <c r="EL792" i="3"/>
  <c r="EL784" i="3"/>
  <c r="EL776" i="3"/>
  <c r="EL768" i="3"/>
  <c r="EL760" i="3"/>
  <c r="EL752" i="3"/>
  <c r="EL744" i="3"/>
  <c r="EL736" i="3"/>
  <c r="EL728" i="3"/>
  <c r="EL720" i="3"/>
  <c r="EL712" i="3"/>
  <c r="EL704" i="3"/>
  <c r="EL696" i="3"/>
  <c r="EL688" i="3"/>
  <c r="EL680" i="3"/>
  <c r="EL672" i="3"/>
  <c r="EL664" i="3"/>
  <c r="EL656" i="3"/>
  <c r="EL648" i="3"/>
  <c r="EL640" i="3"/>
  <c r="EL632" i="3"/>
  <c r="EL624" i="3"/>
  <c r="EL616" i="3"/>
  <c r="EL608" i="3"/>
  <c r="EL600" i="3"/>
  <c r="EL592" i="3"/>
  <c r="EL584" i="3"/>
  <c r="EL576" i="3"/>
  <c r="EL568" i="3"/>
  <c r="EL560" i="3"/>
  <c r="EL552" i="3"/>
  <c r="EL544" i="3"/>
  <c r="EL536" i="3"/>
  <c r="EL528" i="3"/>
  <c r="EL520" i="3"/>
  <c r="EL512" i="3"/>
  <c r="EL504" i="3"/>
  <c r="EL496" i="3"/>
  <c r="EL488" i="3"/>
  <c r="EL480" i="3"/>
  <c r="EL472" i="3"/>
  <c r="EL464" i="3"/>
  <c r="EL456" i="3"/>
  <c r="EL448" i="3"/>
  <c r="EL440" i="3"/>
  <c r="EL432" i="3"/>
  <c r="EL424" i="3"/>
  <c r="EL416" i="3"/>
  <c r="EL408" i="3"/>
  <c r="EL400" i="3"/>
  <c r="EL392" i="3"/>
  <c r="EL384" i="3"/>
  <c r="EL376" i="3"/>
  <c r="EL368" i="3"/>
  <c r="EL360" i="3"/>
  <c r="EL352" i="3"/>
  <c r="EL344" i="3"/>
  <c r="EL336" i="3"/>
  <c r="EL328" i="3"/>
  <c r="EL320" i="3"/>
  <c r="EL312" i="3"/>
  <c r="EL304" i="3"/>
  <c r="EL296" i="3"/>
  <c r="EL288" i="3"/>
  <c r="EL280" i="3"/>
  <c r="EL272" i="3"/>
  <c r="EL264" i="3"/>
  <c r="EL256" i="3"/>
  <c r="EL248" i="3"/>
  <c r="EL240" i="3"/>
  <c r="EL232" i="3"/>
  <c r="EL224" i="3"/>
  <c r="EL216" i="3"/>
  <c r="EL208" i="3"/>
  <c r="EL200" i="3"/>
  <c r="EL192" i="3"/>
  <c r="EL184" i="3"/>
  <c r="EL176" i="3"/>
  <c r="EL168" i="3"/>
  <c r="EL160" i="3"/>
  <c r="EL152" i="3"/>
  <c r="EL144" i="3"/>
  <c r="EL136" i="3"/>
  <c r="EL128" i="3"/>
  <c r="EL120" i="3"/>
  <c r="EL112" i="3"/>
  <c r="EL104" i="3"/>
  <c r="EL96" i="3"/>
  <c r="EL88" i="3"/>
  <c r="EL80" i="3"/>
  <c r="EL72" i="3"/>
  <c r="EL64" i="3"/>
  <c r="EL56" i="3"/>
  <c r="EL48" i="3"/>
  <c r="EL40" i="3"/>
  <c r="EL32" i="3"/>
  <c r="EL24" i="3"/>
  <c r="EL16" i="3"/>
  <c r="EL1006" i="3"/>
  <c r="EL997" i="3"/>
  <c r="EL988" i="3"/>
  <c r="EL979" i="3"/>
  <c r="EL970" i="3"/>
  <c r="EL961" i="3"/>
  <c r="EL952" i="3"/>
  <c r="EL943" i="3"/>
  <c r="EL935" i="3"/>
  <c r="EL927" i="3"/>
  <c r="EL919" i="3"/>
  <c r="EL911" i="3"/>
  <c r="EL903" i="3"/>
  <c r="EL895" i="3"/>
  <c r="EL887" i="3"/>
  <c r="EL879" i="3"/>
  <c r="EL871" i="3"/>
  <c r="EL863" i="3"/>
  <c r="EL855" i="3"/>
  <c r="EL847" i="3"/>
  <c r="EL839" i="3"/>
  <c r="EL831" i="3"/>
  <c r="EL823" i="3"/>
  <c r="EL815" i="3"/>
  <c r="EL807" i="3"/>
  <c r="EL799" i="3"/>
  <c r="EL791" i="3"/>
  <c r="EL783" i="3"/>
  <c r="EL775" i="3"/>
  <c r="EL767" i="3"/>
  <c r="EL759" i="3"/>
  <c r="EL751" i="3"/>
  <c r="EL743" i="3"/>
  <c r="EL735" i="3"/>
  <c r="EL727" i="3"/>
  <c r="EL719" i="3"/>
  <c r="EL711" i="3"/>
  <c r="EL703" i="3"/>
  <c r="EL695" i="3"/>
  <c r="EL687" i="3"/>
  <c r="EL679" i="3"/>
  <c r="EL671" i="3"/>
  <c r="EL663" i="3"/>
  <c r="EL655" i="3"/>
  <c r="EL647" i="3"/>
  <c r="EL639" i="3"/>
  <c r="EL631" i="3"/>
  <c r="EL623" i="3"/>
  <c r="EL615" i="3"/>
  <c r="EL607" i="3"/>
  <c r="EL599" i="3"/>
  <c r="EL591" i="3"/>
  <c r="EL583" i="3"/>
  <c r="EL575" i="3"/>
  <c r="EL567" i="3"/>
  <c r="EL559" i="3"/>
  <c r="EL551" i="3"/>
  <c r="EL543" i="3"/>
  <c r="EL535" i="3"/>
  <c r="EL527" i="3"/>
  <c r="EL519" i="3"/>
  <c r="EL511" i="3"/>
  <c r="EL503" i="3"/>
  <c r="EL495" i="3"/>
  <c r="EL487" i="3"/>
  <c r="EL479" i="3"/>
  <c r="EL471" i="3"/>
  <c r="EL463" i="3"/>
  <c r="EL455" i="3"/>
  <c r="EL447" i="3"/>
  <c r="EL439" i="3"/>
  <c r="EL431" i="3"/>
  <c r="EL423" i="3"/>
  <c r="EL415" i="3"/>
  <c r="EL407" i="3"/>
  <c r="EL399" i="3"/>
  <c r="EL391" i="3"/>
  <c r="EL383" i="3"/>
  <c r="EL375" i="3"/>
  <c r="EL367" i="3"/>
  <c r="EL359" i="3"/>
  <c r="EL351" i="3"/>
  <c r="EL343" i="3"/>
  <c r="EL335" i="3"/>
  <c r="EL327" i="3"/>
  <c r="EL319" i="3"/>
  <c r="EL311" i="3"/>
  <c r="EL303" i="3"/>
  <c r="EL295" i="3"/>
  <c r="EL287" i="3"/>
  <c r="EL279" i="3"/>
  <c r="EL271" i="3"/>
  <c r="EL263" i="3"/>
  <c r="EL255" i="3"/>
  <c r="EL247" i="3"/>
  <c r="EL239" i="3"/>
  <c r="EL231" i="3"/>
  <c r="EL223" i="3"/>
  <c r="EL215" i="3"/>
  <c r="EL207" i="3"/>
  <c r="EL199" i="3"/>
  <c r="EL191" i="3"/>
  <c r="EL183" i="3"/>
  <c r="EL175" i="3"/>
  <c r="EL167" i="3"/>
  <c r="EL159" i="3"/>
  <c r="EL151" i="3"/>
  <c r="EL143" i="3"/>
  <c r="EL135" i="3"/>
  <c r="EL127" i="3"/>
  <c r="EL119" i="3"/>
  <c r="EL111" i="3"/>
  <c r="EL103" i="3"/>
  <c r="EL95" i="3"/>
  <c r="EL87" i="3"/>
  <c r="EL79" i="3"/>
  <c r="EL71" i="3"/>
  <c r="EL63" i="3"/>
  <c r="EL55" i="3"/>
  <c r="EL47" i="3"/>
  <c r="EL39" i="3"/>
  <c r="EL31" i="3"/>
  <c r="EL23" i="3"/>
  <c r="EL15" i="3"/>
  <c r="EL1003" i="3"/>
  <c r="EL994" i="3"/>
  <c r="EL985" i="3"/>
  <c r="EL976" i="3"/>
  <c r="EL966" i="3"/>
  <c r="EL957" i="3"/>
  <c r="EL948" i="3"/>
  <c r="EL940" i="3"/>
  <c r="EL932" i="3"/>
  <c r="EL924" i="3"/>
  <c r="EL916" i="3"/>
  <c r="EL908" i="3"/>
  <c r="EL900" i="3"/>
  <c r="EL892" i="3"/>
  <c r="EL884" i="3"/>
  <c r="EL876" i="3"/>
  <c r="EL868" i="3"/>
  <c r="EL860" i="3"/>
  <c r="EL852" i="3"/>
  <c r="EL844" i="3"/>
  <c r="EL836" i="3"/>
  <c r="EL828" i="3"/>
  <c r="EL820" i="3"/>
  <c r="EL812" i="3"/>
  <c r="EL804" i="3"/>
  <c r="EL796" i="3"/>
  <c r="EL788" i="3"/>
  <c r="EL780" i="3"/>
  <c r="EL772" i="3"/>
  <c r="EL764" i="3"/>
  <c r="EL756" i="3"/>
  <c r="EL748" i="3"/>
  <c r="EL740" i="3"/>
  <c r="EL732" i="3"/>
  <c r="EL724" i="3"/>
  <c r="EL716" i="3"/>
  <c r="EL708" i="3"/>
  <c r="EL700" i="3"/>
  <c r="EL692" i="3"/>
  <c r="EL684" i="3"/>
  <c r="EL676" i="3"/>
  <c r="EL668" i="3"/>
  <c r="EL660" i="3"/>
  <c r="EL652" i="3"/>
  <c r="EL644" i="3"/>
  <c r="EL636" i="3"/>
  <c r="EL628" i="3"/>
  <c r="EL620" i="3"/>
  <c r="EL612" i="3"/>
  <c r="EL604" i="3"/>
  <c r="EL596" i="3"/>
  <c r="EL588" i="3"/>
  <c r="EL580" i="3"/>
  <c r="EL572" i="3"/>
  <c r="EL564" i="3"/>
  <c r="EL556" i="3"/>
  <c r="EL548" i="3"/>
  <c r="EL540" i="3"/>
  <c r="EL532" i="3"/>
  <c r="EL524" i="3"/>
  <c r="EL516" i="3"/>
  <c r="EL508" i="3"/>
  <c r="EL500" i="3"/>
  <c r="EL492" i="3"/>
  <c r="EL484" i="3"/>
  <c r="EL476" i="3"/>
  <c r="EL468" i="3"/>
  <c r="EL460" i="3"/>
  <c r="EL452" i="3"/>
  <c r="EL444" i="3"/>
  <c r="EL436" i="3"/>
  <c r="EL428" i="3"/>
  <c r="EL420" i="3"/>
  <c r="EL412" i="3"/>
  <c r="EL404" i="3"/>
  <c r="EL396" i="3"/>
  <c r="EL388" i="3"/>
  <c r="EL380" i="3"/>
  <c r="EL372" i="3"/>
  <c r="EL364" i="3"/>
  <c r="EL356" i="3"/>
  <c r="EL348" i="3"/>
  <c r="EL340" i="3"/>
  <c r="EL332" i="3"/>
  <c r="EL324" i="3"/>
  <c r="EL316" i="3"/>
  <c r="EL308" i="3"/>
  <c r="EL300" i="3"/>
  <c r="EL292" i="3"/>
  <c r="EL284" i="3"/>
  <c r="EL276" i="3"/>
  <c r="EL268" i="3"/>
  <c r="EL260" i="3"/>
  <c r="EL252" i="3"/>
  <c r="EL244" i="3"/>
  <c r="EL236" i="3"/>
  <c r="EL228" i="3"/>
  <c r="EL220" i="3"/>
  <c r="EL212" i="3"/>
  <c r="EL204" i="3"/>
  <c r="EL196" i="3"/>
  <c r="EL188" i="3"/>
  <c r="EL180" i="3"/>
  <c r="EL172" i="3"/>
  <c r="EL164" i="3"/>
  <c r="EL156" i="3"/>
  <c r="EL148" i="3"/>
  <c r="EL140" i="3"/>
  <c r="EL132" i="3"/>
  <c r="EL124" i="3"/>
  <c r="EL116" i="3"/>
  <c r="EL108" i="3"/>
  <c r="EL100" i="3"/>
  <c r="EL92" i="3"/>
  <c r="EL84" i="3"/>
  <c r="EL76" i="3"/>
  <c r="EL68" i="3"/>
  <c r="EL60" i="3"/>
  <c r="EL52" i="3"/>
  <c r="EL44" i="3"/>
  <c r="EL36" i="3"/>
  <c r="EL28" i="3"/>
  <c r="EL20" i="3"/>
  <c r="EL12" i="3"/>
  <c r="EL1001" i="3"/>
  <c r="EL992" i="3"/>
  <c r="EL982" i="3"/>
  <c r="EL973" i="3"/>
  <c r="EL964" i="3"/>
  <c r="EL955" i="3"/>
  <c r="EL946" i="3"/>
  <c r="EL938" i="3"/>
  <c r="EL930" i="3"/>
  <c r="EL922" i="3"/>
  <c r="EL914" i="3"/>
  <c r="EL906" i="3"/>
  <c r="EL898" i="3"/>
  <c r="EL890" i="3"/>
  <c r="EL882" i="3"/>
  <c r="EL874" i="3"/>
  <c r="EL866" i="3"/>
  <c r="EL858" i="3"/>
  <c r="EL850" i="3"/>
  <c r="EL842" i="3"/>
  <c r="EL834" i="3"/>
  <c r="EL826" i="3"/>
  <c r="EL818" i="3"/>
  <c r="EL810" i="3"/>
  <c r="EL802" i="3"/>
  <c r="EL794" i="3"/>
  <c r="EL786" i="3"/>
  <c r="EL778" i="3"/>
  <c r="EL770" i="3"/>
  <c r="EL762" i="3"/>
  <c r="EL754" i="3"/>
  <c r="EL746" i="3"/>
  <c r="EL738" i="3"/>
  <c r="EL730" i="3"/>
  <c r="EL722" i="3"/>
  <c r="EL714" i="3"/>
  <c r="EL706" i="3"/>
  <c r="EL698" i="3"/>
  <c r="EL690" i="3"/>
  <c r="EL682" i="3"/>
  <c r="EL674" i="3"/>
  <c r="EL666" i="3"/>
  <c r="EL658" i="3"/>
  <c r="EL650" i="3"/>
  <c r="EL642" i="3"/>
  <c r="EL634" i="3"/>
  <c r="EL626" i="3"/>
  <c r="EL618" i="3"/>
  <c r="EL610" i="3"/>
  <c r="EL602" i="3"/>
  <c r="EL594" i="3"/>
  <c r="EL586" i="3"/>
  <c r="EL578" i="3"/>
  <c r="EL570" i="3"/>
  <c r="EL562" i="3"/>
  <c r="EL554" i="3"/>
  <c r="EL546" i="3"/>
  <c r="EL538" i="3"/>
  <c r="EL530" i="3"/>
  <c r="EL522" i="3"/>
  <c r="EL514" i="3"/>
  <c r="EL506" i="3"/>
  <c r="EL498" i="3"/>
  <c r="EL490" i="3"/>
  <c r="EL482" i="3"/>
  <c r="EL474" i="3"/>
  <c r="EL466" i="3"/>
  <c r="EL458" i="3"/>
  <c r="EL450" i="3"/>
  <c r="EL442" i="3"/>
  <c r="EL434" i="3"/>
  <c r="EL426" i="3"/>
  <c r="EL418" i="3"/>
  <c r="EL410" i="3"/>
  <c r="EL402" i="3"/>
  <c r="EL394" i="3"/>
  <c r="EL386" i="3"/>
  <c r="EL378" i="3"/>
  <c r="EL370" i="3"/>
  <c r="EL362" i="3"/>
  <c r="EL354" i="3"/>
  <c r="EL346" i="3"/>
  <c r="EL338" i="3"/>
  <c r="EL330" i="3"/>
  <c r="EL322" i="3"/>
  <c r="EL314" i="3"/>
  <c r="EL306" i="3"/>
  <c r="EL298" i="3"/>
  <c r="EL290" i="3"/>
  <c r="EL282" i="3"/>
  <c r="EL274" i="3"/>
  <c r="EL266" i="3"/>
  <c r="EL258" i="3"/>
  <c r="EL250" i="3"/>
  <c r="EL242" i="3"/>
  <c r="EL234" i="3"/>
  <c r="EL226" i="3"/>
  <c r="EL218" i="3"/>
  <c r="EL210" i="3"/>
  <c r="EL202" i="3"/>
  <c r="EL194" i="3"/>
  <c r="EL186" i="3"/>
  <c r="EL178" i="3"/>
  <c r="EL170" i="3"/>
  <c r="EL162" i="3"/>
  <c r="EL154" i="3"/>
  <c r="EL146" i="3"/>
  <c r="EL138" i="3"/>
  <c r="EL130" i="3"/>
  <c r="EL122" i="3"/>
  <c r="EL114" i="3"/>
  <c r="EL106" i="3"/>
  <c r="EL98" i="3"/>
  <c r="EL90" i="3"/>
  <c r="EL82" i="3"/>
  <c r="EL74" i="3"/>
  <c r="EL66" i="3"/>
  <c r="EL58" i="3"/>
  <c r="EL50" i="3"/>
  <c r="EL42" i="3"/>
  <c r="EL34" i="3"/>
  <c r="EL26" i="3"/>
  <c r="EL18" i="3"/>
  <c r="EL11" i="3"/>
  <c r="EL1009" i="3"/>
  <c r="EL990" i="3"/>
  <c r="EL972" i="3"/>
  <c r="EL954" i="3"/>
  <c r="EL937" i="3"/>
  <c r="EL921" i="3"/>
  <c r="EL905" i="3"/>
  <c r="EL889" i="3"/>
  <c r="EL873" i="3"/>
  <c r="EL857" i="3"/>
  <c r="EL841" i="3"/>
  <c r="EL825" i="3"/>
  <c r="EL809" i="3"/>
  <c r="EL793" i="3"/>
  <c r="EL777" i="3"/>
  <c r="EL761" i="3"/>
  <c r="EL745" i="3"/>
  <c r="EL729" i="3"/>
  <c r="EL713" i="3"/>
  <c r="EL697" i="3"/>
  <c r="EL681" i="3"/>
  <c r="EL665" i="3"/>
  <c r="EL649" i="3"/>
  <c r="EL633" i="3"/>
  <c r="EL617" i="3"/>
  <c r="EL601" i="3"/>
  <c r="EL585" i="3"/>
  <c r="EL569" i="3"/>
  <c r="EL553" i="3"/>
  <c r="EL537" i="3"/>
  <c r="EL521" i="3"/>
  <c r="EL505" i="3"/>
  <c r="EL489" i="3"/>
  <c r="EL473" i="3"/>
  <c r="EL457" i="3"/>
  <c r="EL441" i="3"/>
  <c r="EL425" i="3"/>
  <c r="EL409" i="3"/>
  <c r="EL393" i="3"/>
  <c r="EL377" i="3"/>
  <c r="EL361" i="3"/>
  <c r="EL345" i="3"/>
  <c r="EL329" i="3"/>
  <c r="EL313" i="3"/>
  <c r="EL297" i="3"/>
  <c r="EL281" i="3"/>
  <c r="EL265" i="3"/>
  <c r="EL249" i="3"/>
  <c r="EL233" i="3"/>
  <c r="EL217" i="3"/>
  <c r="EL201" i="3"/>
  <c r="EL185" i="3"/>
  <c r="EL169" i="3"/>
  <c r="EL153" i="3"/>
  <c r="EL137" i="3"/>
  <c r="EL121" i="3"/>
  <c r="EL105" i="3"/>
  <c r="EL89" i="3"/>
  <c r="EL73" i="3"/>
  <c r="EL57" i="3"/>
  <c r="EL41" i="3"/>
  <c r="EL25" i="3"/>
  <c r="EL1004" i="3"/>
  <c r="EL986" i="3"/>
  <c r="EL968" i="3"/>
  <c r="EL949" i="3"/>
  <c r="EL933" i="3"/>
  <c r="EL917" i="3"/>
  <c r="EL901" i="3"/>
  <c r="EL885" i="3"/>
  <c r="EL869" i="3"/>
  <c r="EL853" i="3"/>
  <c r="EL837" i="3"/>
  <c r="EL821" i="3"/>
  <c r="EL805" i="3"/>
  <c r="EL789" i="3"/>
  <c r="EL773" i="3"/>
  <c r="EL757" i="3"/>
  <c r="EL741" i="3"/>
  <c r="EL725" i="3"/>
  <c r="EL709" i="3"/>
  <c r="EL693" i="3"/>
  <c r="EL677" i="3"/>
  <c r="EL661" i="3"/>
  <c r="EL645" i="3"/>
  <c r="EL629" i="3"/>
  <c r="EL613" i="3"/>
  <c r="EL597" i="3"/>
  <c r="EL581" i="3"/>
  <c r="EL565" i="3"/>
  <c r="EL549" i="3"/>
  <c r="EL533" i="3"/>
  <c r="EL517" i="3"/>
  <c r="EL501" i="3"/>
  <c r="EL485" i="3"/>
  <c r="EL469" i="3"/>
  <c r="EL453" i="3"/>
  <c r="EL437" i="3"/>
  <c r="EL421" i="3"/>
  <c r="EL405" i="3"/>
  <c r="EL389" i="3"/>
  <c r="EL373" i="3"/>
  <c r="EL357" i="3"/>
  <c r="EL341" i="3"/>
  <c r="EL325" i="3"/>
  <c r="EL309" i="3"/>
  <c r="EL293" i="3"/>
  <c r="EL277" i="3"/>
  <c r="EL261" i="3"/>
  <c r="EL245" i="3"/>
  <c r="EL229" i="3"/>
  <c r="EL213" i="3"/>
  <c r="EL197" i="3"/>
  <c r="EL181" i="3"/>
  <c r="EL165" i="3"/>
  <c r="EL149" i="3"/>
  <c r="EL133" i="3"/>
  <c r="EL117" i="3"/>
  <c r="EL101" i="3"/>
  <c r="EL85" i="3"/>
  <c r="EL69" i="3"/>
  <c r="EL53" i="3"/>
  <c r="EL37" i="3"/>
  <c r="EL21" i="3"/>
  <c r="EL1002" i="3"/>
  <c r="EL984" i="3"/>
  <c r="EL965" i="3"/>
  <c r="EL947" i="3"/>
  <c r="EL931" i="3"/>
  <c r="EL915" i="3"/>
  <c r="EL899" i="3"/>
  <c r="EL883" i="3"/>
  <c r="EL867" i="3"/>
  <c r="EL851" i="3"/>
  <c r="EL835" i="3"/>
  <c r="EL819" i="3"/>
  <c r="EL803" i="3"/>
  <c r="EL787" i="3"/>
  <c r="EL771" i="3"/>
  <c r="EL755" i="3"/>
  <c r="EL739" i="3"/>
  <c r="EL723" i="3"/>
  <c r="EL707" i="3"/>
  <c r="EL691" i="3"/>
  <c r="EL675" i="3"/>
  <c r="EL659" i="3"/>
  <c r="EL643" i="3"/>
  <c r="EL627" i="3"/>
  <c r="EL611" i="3"/>
  <c r="EL595" i="3"/>
  <c r="EL579" i="3"/>
  <c r="EL563" i="3"/>
  <c r="EL547" i="3"/>
  <c r="EL531" i="3"/>
  <c r="EL515" i="3"/>
  <c r="EL499" i="3"/>
  <c r="EL483" i="3"/>
  <c r="EL467" i="3"/>
  <c r="EL451" i="3"/>
  <c r="EL435" i="3"/>
  <c r="EL419" i="3"/>
  <c r="EL403" i="3"/>
  <c r="EL387" i="3"/>
  <c r="EL371" i="3"/>
  <c r="EL355" i="3"/>
  <c r="EL339" i="3"/>
  <c r="EL323" i="3"/>
  <c r="EL307" i="3"/>
  <c r="EL291" i="3"/>
  <c r="EL275" i="3"/>
  <c r="EL259" i="3"/>
  <c r="EL243" i="3"/>
  <c r="EL227" i="3"/>
  <c r="EL211" i="3"/>
  <c r="EL195" i="3"/>
  <c r="EL179" i="3"/>
  <c r="EL163" i="3"/>
  <c r="EL147" i="3"/>
  <c r="EL131" i="3"/>
  <c r="EL115" i="3"/>
  <c r="EL99" i="3"/>
  <c r="EL83" i="3"/>
  <c r="EL67" i="3"/>
  <c r="EL51" i="3"/>
  <c r="EL35" i="3"/>
  <c r="EL19" i="3"/>
  <c r="EL995" i="3"/>
  <c r="EL977" i="3"/>
  <c r="EL958" i="3"/>
  <c r="EL941" i="3"/>
  <c r="EL925" i="3"/>
  <c r="EL909" i="3"/>
  <c r="EL893" i="3"/>
  <c r="EL877" i="3"/>
  <c r="EL861" i="3"/>
  <c r="EL845" i="3"/>
  <c r="EL829" i="3"/>
  <c r="EL813" i="3"/>
  <c r="EL797" i="3"/>
  <c r="EL781" i="3"/>
  <c r="EL765" i="3"/>
  <c r="EL749" i="3"/>
  <c r="EL733" i="3"/>
  <c r="EL717" i="3"/>
  <c r="EL701" i="3"/>
  <c r="EL685" i="3"/>
  <c r="EL669" i="3"/>
  <c r="EL653" i="3"/>
  <c r="EL637" i="3"/>
  <c r="EL621" i="3"/>
  <c r="EL605" i="3"/>
  <c r="EL589" i="3"/>
  <c r="EL573" i="3"/>
  <c r="EL557" i="3"/>
  <c r="EL541" i="3"/>
  <c r="EL525" i="3"/>
  <c r="EL509" i="3"/>
  <c r="EL493" i="3"/>
  <c r="EL477" i="3"/>
  <c r="EL461" i="3"/>
  <c r="EL445" i="3"/>
  <c r="EL429" i="3"/>
  <c r="EL413" i="3"/>
  <c r="EL397" i="3"/>
  <c r="EL381" i="3"/>
  <c r="EL365" i="3"/>
  <c r="EL349" i="3"/>
  <c r="EL333" i="3"/>
  <c r="EL317" i="3"/>
  <c r="EL301" i="3"/>
  <c r="EL285" i="3"/>
  <c r="EL269" i="3"/>
  <c r="EL253" i="3"/>
  <c r="EL237" i="3"/>
  <c r="EL221" i="3"/>
  <c r="EL205" i="3"/>
  <c r="EL189" i="3"/>
  <c r="EL173" i="3"/>
  <c r="EL157" i="3"/>
  <c r="EL141" i="3"/>
  <c r="EL125" i="3"/>
  <c r="EL109" i="3"/>
  <c r="EL93" i="3"/>
  <c r="EL77" i="3"/>
  <c r="EL61" i="3"/>
  <c r="EL45" i="3"/>
  <c r="EL29" i="3"/>
  <c r="EL13" i="3"/>
  <c r="EL981" i="3"/>
  <c r="EL945" i="3"/>
  <c r="EL913" i="3"/>
  <c r="EL881" i="3"/>
  <c r="EL849" i="3"/>
  <c r="EL817" i="3"/>
  <c r="EL785" i="3"/>
  <c r="EL753" i="3"/>
  <c r="EL721" i="3"/>
  <c r="EL689" i="3"/>
  <c r="EL657" i="3"/>
  <c r="EL625" i="3"/>
  <c r="EL593" i="3"/>
  <c r="EL561" i="3"/>
  <c r="EL529" i="3"/>
  <c r="EL497" i="3"/>
  <c r="EL465" i="3"/>
  <c r="EL433" i="3"/>
  <c r="EL401" i="3"/>
  <c r="EL369" i="3"/>
  <c r="EL337" i="3"/>
  <c r="EL305" i="3"/>
  <c r="EL273" i="3"/>
  <c r="EL241" i="3"/>
  <c r="EL209" i="3"/>
  <c r="EL177" i="3"/>
  <c r="EL145" i="3"/>
  <c r="EL113" i="3"/>
  <c r="EL81" i="3"/>
  <c r="EL49" i="3"/>
  <c r="EL17" i="3"/>
  <c r="EL978" i="3"/>
  <c r="EL942" i="3"/>
  <c r="EL910" i="3"/>
  <c r="EL878" i="3"/>
  <c r="EL846" i="3"/>
  <c r="EL814" i="3"/>
  <c r="EL782" i="3"/>
  <c r="EL750" i="3"/>
  <c r="EL718" i="3"/>
  <c r="EL686" i="3"/>
  <c r="EL654" i="3"/>
  <c r="EL622" i="3"/>
  <c r="EL590" i="3"/>
  <c r="EL558" i="3"/>
  <c r="EL526" i="3"/>
  <c r="EL494" i="3"/>
  <c r="EL462" i="3"/>
  <c r="EL430" i="3"/>
  <c r="EL398" i="3"/>
  <c r="EL366" i="3"/>
  <c r="EL334" i="3"/>
  <c r="EL302" i="3"/>
  <c r="EL270" i="3"/>
  <c r="EL238" i="3"/>
  <c r="EL206" i="3"/>
  <c r="EL174" i="3"/>
  <c r="EL142" i="3"/>
  <c r="EL110" i="3"/>
  <c r="EL78" i="3"/>
  <c r="EL46" i="3"/>
  <c r="EL14" i="3"/>
  <c r="EL1005" i="3"/>
  <c r="EL969" i="3"/>
  <c r="EL934" i="3"/>
  <c r="EL902" i="3"/>
  <c r="EL870" i="3"/>
  <c r="EL838" i="3"/>
  <c r="EL806" i="3"/>
  <c r="EL774" i="3"/>
  <c r="EL742" i="3"/>
  <c r="EL710" i="3"/>
  <c r="EL678" i="3"/>
  <c r="EL646" i="3"/>
  <c r="EL614" i="3"/>
  <c r="EL582" i="3"/>
  <c r="EL550" i="3"/>
  <c r="EL518" i="3"/>
  <c r="EL486" i="3"/>
  <c r="EL454" i="3"/>
  <c r="EL422" i="3"/>
  <c r="EL390" i="3"/>
  <c r="EL358" i="3"/>
  <c r="EL326" i="3"/>
  <c r="EL294" i="3"/>
  <c r="EL262" i="3"/>
  <c r="EL230" i="3"/>
  <c r="EL198" i="3"/>
  <c r="EL166" i="3"/>
  <c r="EL134" i="3"/>
  <c r="EL102" i="3"/>
  <c r="EL70" i="3"/>
  <c r="EL38" i="3"/>
  <c r="EL996" i="3"/>
  <c r="EL960" i="3"/>
  <c r="EL926" i="3"/>
  <c r="EL894" i="3"/>
  <c r="EL862" i="3"/>
  <c r="EL830" i="3"/>
  <c r="EL798" i="3"/>
  <c r="EL766" i="3"/>
  <c r="EL734" i="3"/>
  <c r="EL702" i="3"/>
  <c r="EL670" i="3"/>
  <c r="EL638" i="3"/>
  <c r="EL606" i="3"/>
  <c r="EL574" i="3"/>
  <c r="EL542" i="3"/>
  <c r="EL510" i="3"/>
  <c r="EL478" i="3"/>
  <c r="EL446" i="3"/>
  <c r="EL414" i="3"/>
  <c r="EL382" i="3"/>
  <c r="EL350" i="3"/>
  <c r="EL318" i="3"/>
  <c r="EL286" i="3"/>
  <c r="EL254" i="3"/>
  <c r="EL222" i="3"/>
  <c r="EL190" i="3"/>
  <c r="EL158" i="3"/>
  <c r="EL126" i="3"/>
  <c r="EL94" i="3"/>
  <c r="EL62" i="3"/>
  <c r="EL30" i="3"/>
  <c r="EL993" i="3"/>
  <c r="EL956" i="3"/>
  <c r="EL923" i="3"/>
  <c r="EL891" i="3"/>
  <c r="EL859" i="3"/>
  <c r="EL827" i="3"/>
  <c r="EL795" i="3"/>
  <c r="EL763" i="3"/>
  <c r="EL731" i="3"/>
  <c r="EL699" i="3"/>
  <c r="EL667" i="3"/>
  <c r="EL635" i="3"/>
  <c r="EL603" i="3"/>
  <c r="EL571" i="3"/>
  <c r="EL539" i="3"/>
  <c r="EL507" i="3"/>
  <c r="EL475" i="3"/>
  <c r="EL443" i="3"/>
  <c r="EL411" i="3"/>
  <c r="EL379" i="3"/>
  <c r="EL347" i="3"/>
  <c r="EL315" i="3"/>
  <c r="EL283" i="3"/>
  <c r="EL251" i="3"/>
  <c r="EL219" i="3"/>
  <c r="EL187" i="3"/>
  <c r="EL155" i="3"/>
  <c r="EL123" i="3"/>
  <c r="EL91" i="3"/>
  <c r="EL59" i="3"/>
  <c r="EL27" i="3"/>
  <c r="EL918" i="3"/>
  <c r="EL833" i="3"/>
  <c r="EL747" i="3"/>
  <c r="EL662" i="3"/>
  <c r="EL577" i="3"/>
  <c r="EL491" i="3"/>
  <c r="EL406" i="3"/>
  <c r="EL321" i="3"/>
  <c r="EL235" i="3"/>
  <c r="EL150" i="3"/>
  <c r="EL65" i="3"/>
  <c r="EL1000" i="3"/>
  <c r="EL907" i="3"/>
  <c r="EL822" i="3"/>
  <c r="EL737" i="3"/>
  <c r="EL651" i="3"/>
  <c r="EL566" i="3"/>
  <c r="EL481" i="3"/>
  <c r="EL395" i="3"/>
  <c r="EL310" i="3"/>
  <c r="EL225" i="3"/>
  <c r="EL139" i="3"/>
  <c r="EL54" i="3"/>
  <c r="EL987" i="3"/>
  <c r="EL897" i="3"/>
  <c r="EL811" i="3"/>
  <c r="EL726" i="3"/>
  <c r="EL641" i="3"/>
  <c r="EL555" i="3"/>
  <c r="EL470" i="3"/>
  <c r="EL385" i="3"/>
  <c r="EL299" i="3"/>
  <c r="EL214" i="3"/>
  <c r="EL129" i="3"/>
  <c r="EL43" i="3"/>
  <c r="EL974" i="3"/>
  <c r="EL886" i="3"/>
  <c r="EL801" i="3"/>
  <c r="EL715" i="3"/>
  <c r="EL630" i="3"/>
  <c r="EL545" i="3"/>
  <c r="EL459" i="3"/>
  <c r="EL374" i="3"/>
  <c r="EL289" i="3"/>
  <c r="EL203" i="3"/>
  <c r="EL118" i="3"/>
  <c r="EL33" i="3"/>
  <c r="EL963" i="3"/>
  <c r="EL875" i="3"/>
  <c r="EL790" i="3"/>
  <c r="EL705" i="3"/>
  <c r="EL619" i="3"/>
  <c r="EL534" i="3"/>
  <c r="EL449" i="3"/>
  <c r="EL363" i="3"/>
  <c r="EL278" i="3"/>
  <c r="EL193" i="3"/>
  <c r="EL107" i="3"/>
  <c r="EL22" i="3"/>
  <c r="EL950" i="3"/>
  <c r="EL865" i="3"/>
  <c r="EL779" i="3"/>
  <c r="EL694" i="3"/>
  <c r="EL609" i="3"/>
  <c r="EL523" i="3"/>
  <c r="EL438" i="3"/>
  <c r="EL353" i="3"/>
  <c r="EL267" i="3"/>
  <c r="EL182" i="3"/>
  <c r="EL97" i="3"/>
  <c r="EL939" i="3"/>
  <c r="EL854" i="3"/>
  <c r="EL769" i="3"/>
  <c r="EL683" i="3"/>
  <c r="EL598" i="3"/>
  <c r="EL513" i="3"/>
  <c r="EL427" i="3"/>
  <c r="EL342" i="3"/>
  <c r="EL257" i="3"/>
  <c r="EL171" i="3"/>
  <c r="EL86" i="3"/>
  <c r="EL929" i="3"/>
  <c r="EL843" i="3"/>
  <c r="EL758" i="3"/>
  <c r="EL673" i="3"/>
  <c r="EL587" i="3"/>
  <c r="EL502" i="3"/>
  <c r="EL417" i="3"/>
  <c r="EL331" i="3"/>
  <c r="EL246" i="3"/>
  <c r="EL161" i="3"/>
  <c r="EL75" i="3"/>
  <c r="DY1002" i="3"/>
  <c r="DY994" i="3"/>
  <c r="DY986" i="3"/>
  <c r="DY978" i="3"/>
  <c r="DY970" i="3"/>
  <c r="DY962" i="3"/>
  <c r="DY954" i="3"/>
  <c r="DY946" i="3"/>
  <c r="DY938" i="3"/>
  <c r="DY930" i="3"/>
  <c r="DY922" i="3"/>
  <c r="DY914" i="3"/>
  <c r="DY906" i="3"/>
  <c r="DY898" i="3"/>
  <c r="DY890" i="3"/>
  <c r="DY882" i="3"/>
  <c r="DY874" i="3"/>
  <c r="DY866" i="3"/>
  <c r="DY858" i="3"/>
  <c r="DY850" i="3"/>
  <c r="DY842" i="3"/>
  <c r="DY834" i="3"/>
  <c r="DY826" i="3"/>
  <c r="DY818" i="3"/>
  <c r="DY810" i="3"/>
  <c r="DY802" i="3"/>
  <c r="DY794" i="3"/>
  <c r="DY786" i="3"/>
  <c r="DY778" i="3"/>
  <c r="DY770" i="3"/>
  <c r="DY762" i="3"/>
  <c r="DY754" i="3"/>
  <c r="DY746" i="3"/>
  <c r="DY738" i="3"/>
  <c r="DY730" i="3"/>
  <c r="DY722" i="3"/>
  <c r="DY714" i="3"/>
  <c r="DY706" i="3"/>
  <c r="DY698" i="3"/>
  <c r="DY690" i="3"/>
  <c r="DY682" i="3"/>
  <c r="DY674" i="3"/>
  <c r="DY666" i="3"/>
  <c r="DY658" i="3"/>
  <c r="DY650" i="3"/>
  <c r="DY642" i="3"/>
  <c r="DY634" i="3"/>
  <c r="DY626" i="3"/>
  <c r="DY618" i="3"/>
  <c r="DY610" i="3"/>
  <c r="DY602" i="3"/>
  <c r="DY594" i="3"/>
  <c r="DY586" i="3"/>
  <c r="DY578" i="3"/>
  <c r="DY570" i="3"/>
  <c r="DY562" i="3"/>
  <c r="DY554" i="3"/>
  <c r="DY546" i="3"/>
  <c r="DY538" i="3"/>
  <c r="DY530" i="3"/>
  <c r="DY522" i="3"/>
  <c r="DY514" i="3"/>
  <c r="DY506" i="3"/>
  <c r="DY498" i="3"/>
  <c r="DY490" i="3"/>
  <c r="DY482" i="3"/>
  <c r="DY474" i="3"/>
  <c r="DY466" i="3"/>
  <c r="DY458" i="3"/>
  <c r="DY450" i="3"/>
  <c r="DY442" i="3"/>
  <c r="DY434" i="3"/>
  <c r="DY426" i="3"/>
  <c r="DY418" i="3"/>
  <c r="DY410" i="3"/>
  <c r="DY402" i="3"/>
  <c r="DY394" i="3"/>
  <c r="DY386" i="3"/>
  <c r="DY378" i="3"/>
  <c r="DY370" i="3"/>
  <c r="DY362" i="3"/>
  <c r="DY354" i="3"/>
  <c r="DY346" i="3"/>
  <c r="DY338" i="3"/>
  <c r="DY330" i="3"/>
  <c r="DY322" i="3"/>
  <c r="DY314" i="3"/>
  <c r="DY306" i="3"/>
  <c r="DY298" i="3"/>
  <c r="DY290" i="3"/>
  <c r="DY282" i="3"/>
  <c r="DY274" i="3"/>
  <c r="DY266" i="3"/>
  <c r="DY258" i="3"/>
  <c r="DY250" i="3"/>
  <c r="DY242" i="3"/>
  <c r="DY234" i="3"/>
  <c r="DY226" i="3"/>
  <c r="DY218" i="3"/>
  <c r="DY210" i="3"/>
  <c r="DY202" i="3"/>
  <c r="DY194" i="3"/>
  <c r="DY186" i="3"/>
  <c r="DY178" i="3"/>
  <c r="DY170" i="3"/>
  <c r="DY162" i="3"/>
  <c r="DY154" i="3"/>
  <c r="DY146" i="3"/>
  <c r="DY138" i="3"/>
  <c r="DY130" i="3"/>
  <c r="DY122" i="3"/>
  <c r="DY114" i="3"/>
  <c r="DY106" i="3"/>
  <c r="DY98" i="3"/>
  <c r="DY90" i="3"/>
  <c r="DY82" i="3"/>
  <c r="DY74" i="3"/>
  <c r="DY66" i="3"/>
  <c r="DY58" i="3"/>
  <c r="DY50" i="3"/>
  <c r="DY42" i="3"/>
  <c r="DY34" i="3"/>
  <c r="DY26" i="3"/>
  <c r="DY18" i="3"/>
  <c r="DY11" i="3"/>
  <c r="DY1004" i="3"/>
  <c r="DY996" i="3"/>
  <c r="DY988" i="3"/>
  <c r="DY980" i="3"/>
  <c r="DY972" i="3"/>
  <c r="DY964" i="3"/>
  <c r="DY956" i="3"/>
  <c r="DY948" i="3"/>
  <c r="DY940" i="3"/>
  <c r="DY932" i="3"/>
  <c r="DY924" i="3"/>
  <c r="DY916" i="3"/>
  <c r="DY908" i="3"/>
  <c r="DY900" i="3"/>
  <c r="DY892" i="3"/>
  <c r="DY884" i="3"/>
  <c r="DY876" i="3"/>
  <c r="DY868" i="3"/>
  <c r="DY860" i="3"/>
  <c r="DY852" i="3"/>
  <c r="DY844" i="3"/>
  <c r="DY836" i="3"/>
  <c r="DY828" i="3"/>
  <c r="DY820" i="3"/>
  <c r="DY812" i="3"/>
  <c r="DY804" i="3"/>
  <c r="DY796" i="3"/>
  <c r="DY788" i="3"/>
  <c r="DY780" i="3"/>
  <c r="DY772" i="3"/>
  <c r="DY764" i="3"/>
  <c r="DY756" i="3"/>
  <c r="DY748" i="3"/>
  <c r="DY740" i="3"/>
  <c r="DY732" i="3"/>
  <c r="DY724" i="3"/>
  <c r="DY716" i="3"/>
  <c r="DY708" i="3"/>
  <c r="DY700" i="3"/>
  <c r="DY692" i="3"/>
  <c r="DY684" i="3"/>
  <c r="DY676" i="3"/>
  <c r="DY668" i="3"/>
  <c r="DY660" i="3"/>
  <c r="DY652" i="3"/>
  <c r="DY644" i="3"/>
  <c r="DY636" i="3"/>
  <c r="DY628" i="3"/>
  <c r="DY620" i="3"/>
  <c r="DY612" i="3"/>
  <c r="DY604" i="3"/>
  <c r="DY596" i="3"/>
  <c r="DY588" i="3"/>
  <c r="DY580" i="3"/>
  <c r="DY572" i="3"/>
  <c r="DY564" i="3"/>
  <c r="DY556" i="3"/>
  <c r="DY548" i="3"/>
  <c r="DY540" i="3"/>
  <c r="DY532" i="3"/>
  <c r="DY524" i="3"/>
  <c r="DY516" i="3"/>
  <c r="DY508" i="3"/>
  <c r="DY500" i="3"/>
  <c r="DY492" i="3"/>
  <c r="DY484" i="3"/>
  <c r="DY476" i="3"/>
  <c r="DY468" i="3"/>
  <c r="DY460" i="3"/>
  <c r="DY452" i="3"/>
  <c r="DY444" i="3"/>
  <c r="DY436" i="3"/>
  <c r="DY428" i="3"/>
  <c r="DY420" i="3"/>
  <c r="DY412" i="3"/>
  <c r="DY404" i="3"/>
  <c r="DY396" i="3"/>
  <c r="DY388" i="3"/>
  <c r="DY380" i="3"/>
  <c r="DY372" i="3"/>
  <c r="DY364" i="3"/>
  <c r="DY356" i="3"/>
  <c r="DY348" i="3"/>
  <c r="DY340" i="3"/>
  <c r="DY332" i="3"/>
  <c r="DY324" i="3"/>
  <c r="DY316" i="3"/>
  <c r="DY308" i="3"/>
  <c r="DY300" i="3"/>
  <c r="DY292" i="3"/>
  <c r="DY284" i="3"/>
  <c r="DY276" i="3"/>
  <c r="DY268" i="3"/>
  <c r="DY260" i="3"/>
  <c r="DY252" i="3"/>
  <c r="DY244" i="3"/>
  <c r="DY236" i="3"/>
  <c r="DY228" i="3"/>
  <c r="DY220" i="3"/>
  <c r="DY212" i="3"/>
  <c r="DY204" i="3"/>
  <c r="DY196" i="3"/>
  <c r="DY188" i="3"/>
  <c r="DY180" i="3"/>
  <c r="DY172" i="3"/>
  <c r="DY164" i="3"/>
  <c r="DY156" i="3"/>
  <c r="DY148" i="3"/>
  <c r="DY140" i="3"/>
  <c r="DY132" i="3"/>
  <c r="DY124" i="3"/>
  <c r="DY116" i="3"/>
  <c r="DY108" i="3"/>
  <c r="DY100" i="3"/>
  <c r="DY92" i="3"/>
  <c r="DY84" i="3"/>
  <c r="DY76" i="3"/>
  <c r="DY68" i="3"/>
  <c r="DY60" i="3"/>
  <c r="DY52" i="3"/>
  <c r="DY44" i="3"/>
  <c r="DY36" i="3"/>
  <c r="DY28" i="3"/>
  <c r="DY20" i="3"/>
  <c r="DY12" i="3"/>
  <c r="DY1007" i="3"/>
  <c r="DY997" i="3"/>
  <c r="DY985" i="3"/>
  <c r="DY975" i="3"/>
  <c r="DY965" i="3"/>
  <c r="DY953" i="3"/>
  <c r="DY943" i="3"/>
  <c r="DY933" i="3"/>
  <c r="DY921" i="3"/>
  <c r="DY911" i="3"/>
  <c r="DY901" i="3"/>
  <c r="DY889" i="3"/>
  <c r="DY879" i="3"/>
  <c r="DY869" i="3"/>
  <c r="DY857" i="3"/>
  <c r="DY847" i="3"/>
  <c r="DY837" i="3"/>
  <c r="DY825" i="3"/>
  <c r="DY815" i="3"/>
  <c r="DY805" i="3"/>
  <c r="DY793" i="3"/>
  <c r="DY783" i="3"/>
  <c r="DY773" i="3"/>
  <c r="DY761" i="3"/>
  <c r="DY751" i="3"/>
  <c r="DY741" i="3"/>
  <c r="DY729" i="3"/>
  <c r="DY719" i="3"/>
  <c r="DY709" i="3"/>
  <c r="DY697" i="3"/>
  <c r="DY687" i="3"/>
  <c r="DY677" i="3"/>
  <c r="DY665" i="3"/>
  <c r="DY655" i="3"/>
  <c r="DY645" i="3"/>
  <c r="DY633" i="3"/>
  <c r="DY623" i="3"/>
  <c r="DY613" i="3"/>
  <c r="DY601" i="3"/>
  <c r="DY591" i="3"/>
  <c r="DY581" i="3"/>
  <c r="DY569" i="3"/>
  <c r="DY559" i="3"/>
  <c r="DY549" i="3"/>
  <c r="DY537" i="3"/>
  <c r="DY527" i="3"/>
  <c r="DY517" i="3"/>
  <c r="DY505" i="3"/>
  <c r="DY495" i="3"/>
  <c r="DY485" i="3"/>
  <c r="DY473" i="3"/>
  <c r="DY463" i="3"/>
  <c r="DY453" i="3"/>
  <c r="DY441" i="3"/>
  <c r="DY431" i="3"/>
  <c r="DY421" i="3"/>
  <c r="DY409" i="3"/>
  <c r="DY399" i="3"/>
  <c r="DY389" i="3"/>
  <c r="DY377" i="3"/>
  <c r="DY367" i="3"/>
  <c r="DY357" i="3"/>
  <c r="DY345" i="3"/>
  <c r="DY335" i="3"/>
  <c r="DY325" i="3"/>
  <c r="DY313" i="3"/>
  <c r="DY303" i="3"/>
  <c r="DY293" i="3"/>
  <c r="DY281" i="3"/>
  <c r="DY271" i="3"/>
  <c r="DY261" i="3"/>
  <c r="DY249" i="3"/>
  <c r="DY239" i="3"/>
  <c r="DY229" i="3"/>
  <c r="DY217" i="3"/>
  <c r="DY207" i="3"/>
  <c r="DY197" i="3"/>
  <c r="DY185" i="3"/>
  <c r="DY175" i="3"/>
  <c r="DY165" i="3"/>
  <c r="DY153" i="3"/>
  <c r="DY143" i="3"/>
  <c r="DY133" i="3"/>
  <c r="DY121" i="3"/>
  <c r="DY111" i="3"/>
  <c r="DY101" i="3"/>
  <c r="DY89" i="3"/>
  <c r="DY79" i="3"/>
  <c r="DY69" i="3"/>
  <c r="DY57" i="3"/>
  <c r="DY47" i="3"/>
  <c r="DY37" i="3"/>
  <c r="DY25" i="3"/>
  <c r="DY15" i="3"/>
  <c r="DY1006" i="3"/>
  <c r="DY995" i="3"/>
  <c r="DY984" i="3"/>
  <c r="DY974" i="3"/>
  <c r="DY963" i="3"/>
  <c r="DY952" i="3"/>
  <c r="DY942" i="3"/>
  <c r="DY931" i="3"/>
  <c r="DY920" i="3"/>
  <c r="DY910" i="3"/>
  <c r="DY899" i="3"/>
  <c r="DY888" i="3"/>
  <c r="DY878" i="3"/>
  <c r="DY867" i="3"/>
  <c r="DY856" i="3"/>
  <c r="DY846" i="3"/>
  <c r="DY835" i="3"/>
  <c r="DY824" i="3"/>
  <c r="DY814" i="3"/>
  <c r="DY803" i="3"/>
  <c r="DY792" i="3"/>
  <c r="DY782" i="3"/>
  <c r="DY771" i="3"/>
  <c r="DY760" i="3"/>
  <c r="DY750" i="3"/>
  <c r="DY739" i="3"/>
  <c r="DY728" i="3"/>
  <c r="DY718" i="3"/>
  <c r="DY707" i="3"/>
  <c r="DY696" i="3"/>
  <c r="DY686" i="3"/>
  <c r="DY675" i="3"/>
  <c r="DY664" i="3"/>
  <c r="DY654" i="3"/>
  <c r="DY643" i="3"/>
  <c r="DY632" i="3"/>
  <c r="DY622" i="3"/>
  <c r="DY611" i="3"/>
  <c r="DY600" i="3"/>
  <c r="DY590" i="3"/>
  <c r="DY579" i="3"/>
  <c r="DY568" i="3"/>
  <c r="DY558" i="3"/>
  <c r="DY547" i="3"/>
  <c r="DY536" i="3"/>
  <c r="DY526" i="3"/>
  <c r="DY515" i="3"/>
  <c r="DY504" i="3"/>
  <c r="DY494" i="3"/>
  <c r="DY483" i="3"/>
  <c r="DY472" i="3"/>
  <c r="DY462" i="3"/>
  <c r="DY451" i="3"/>
  <c r="DY440" i="3"/>
  <c r="DY430" i="3"/>
  <c r="DY419" i="3"/>
  <c r="DY408" i="3"/>
  <c r="DY398" i="3"/>
  <c r="DY387" i="3"/>
  <c r="DY376" i="3"/>
  <c r="DY366" i="3"/>
  <c r="DY355" i="3"/>
  <c r="DY344" i="3"/>
  <c r="DY334" i="3"/>
  <c r="DY323" i="3"/>
  <c r="DY312" i="3"/>
  <c r="DY302" i="3"/>
  <c r="DY291" i="3"/>
  <c r="DY280" i="3"/>
  <c r="DY270" i="3"/>
  <c r="DY259" i="3"/>
  <c r="DY248" i="3"/>
  <c r="DY238" i="3"/>
  <c r="DY227" i="3"/>
  <c r="DY216" i="3"/>
  <c r="DY206" i="3"/>
  <c r="DY195" i="3"/>
  <c r="DY184" i="3"/>
  <c r="DY174" i="3"/>
  <c r="DY163" i="3"/>
  <c r="DY152" i="3"/>
  <c r="DY142" i="3"/>
  <c r="DY131" i="3"/>
  <c r="DY120" i="3"/>
  <c r="DY110" i="3"/>
  <c r="DY99" i="3"/>
  <c r="DY88" i="3"/>
  <c r="DY78" i="3"/>
  <c r="DY67" i="3"/>
  <c r="DY56" i="3"/>
  <c r="DY46" i="3"/>
  <c r="DY35" i="3"/>
  <c r="DY24" i="3"/>
  <c r="DY14" i="3"/>
  <c r="DY1003" i="3"/>
  <c r="DY992" i="3"/>
  <c r="DY982" i="3"/>
  <c r="DY971" i="3"/>
  <c r="DY960" i="3"/>
  <c r="DY950" i="3"/>
  <c r="DY939" i="3"/>
  <c r="DY928" i="3"/>
  <c r="DY918" i="3"/>
  <c r="DY907" i="3"/>
  <c r="DY896" i="3"/>
  <c r="DY886" i="3"/>
  <c r="DY875" i="3"/>
  <c r="DY864" i="3"/>
  <c r="DY854" i="3"/>
  <c r="DY843" i="3"/>
  <c r="DY832" i="3"/>
  <c r="DY822" i="3"/>
  <c r="DY811" i="3"/>
  <c r="DY800" i="3"/>
  <c r="DY790" i="3"/>
  <c r="DY779" i="3"/>
  <c r="DY768" i="3"/>
  <c r="DY758" i="3"/>
  <c r="DY747" i="3"/>
  <c r="DY736" i="3"/>
  <c r="DY726" i="3"/>
  <c r="DY715" i="3"/>
  <c r="DY704" i="3"/>
  <c r="DY694" i="3"/>
  <c r="DY683" i="3"/>
  <c r="DY672" i="3"/>
  <c r="DY662" i="3"/>
  <c r="DY651" i="3"/>
  <c r="DY640" i="3"/>
  <c r="DY630" i="3"/>
  <c r="DY619" i="3"/>
  <c r="DY608" i="3"/>
  <c r="DY598" i="3"/>
  <c r="DY587" i="3"/>
  <c r="DY576" i="3"/>
  <c r="DY566" i="3"/>
  <c r="DY555" i="3"/>
  <c r="DY544" i="3"/>
  <c r="DY534" i="3"/>
  <c r="DY523" i="3"/>
  <c r="DY512" i="3"/>
  <c r="DY502" i="3"/>
  <c r="DY491" i="3"/>
  <c r="DY480" i="3"/>
  <c r="DY470" i="3"/>
  <c r="DY459" i="3"/>
  <c r="DY448" i="3"/>
  <c r="DY438" i="3"/>
  <c r="DY427" i="3"/>
  <c r="DY416" i="3"/>
  <c r="DY406" i="3"/>
  <c r="DY395" i="3"/>
  <c r="DY384" i="3"/>
  <c r="DY374" i="3"/>
  <c r="DY363" i="3"/>
  <c r="DY352" i="3"/>
  <c r="DY342" i="3"/>
  <c r="DY331" i="3"/>
  <c r="DY320" i="3"/>
  <c r="DY310" i="3"/>
  <c r="DY299" i="3"/>
  <c r="DY288" i="3"/>
  <c r="DY278" i="3"/>
  <c r="DY267" i="3"/>
  <c r="DY256" i="3"/>
  <c r="DY246" i="3"/>
  <c r="DY235" i="3"/>
  <c r="DY224" i="3"/>
  <c r="DY214" i="3"/>
  <c r="DY203" i="3"/>
  <c r="DY192" i="3"/>
  <c r="DY182" i="3"/>
  <c r="DY171" i="3"/>
  <c r="DY160" i="3"/>
  <c r="DY150" i="3"/>
  <c r="DY139" i="3"/>
  <c r="DY128" i="3"/>
  <c r="DY118" i="3"/>
  <c r="DY107" i="3"/>
  <c r="DY96" i="3"/>
  <c r="DY86" i="3"/>
  <c r="DY75" i="3"/>
  <c r="DY64" i="3"/>
  <c r="DY54" i="3"/>
  <c r="DY43" i="3"/>
  <c r="DY32" i="3"/>
  <c r="DY22" i="3"/>
  <c r="DY999" i="3"/>
  <c r="DY981" i="3"/>
  <c r="DY966" i="3"/>
  <c r="DY947" i="3"/>
  <c r="DY929" i="3"/>
  <c r="DY913" i="3"/>
  <c r="DY895" i="3"/>
  <c r="DY880" i="3"/>
  <c r="DY862" i="3"/>
  <c r="DY845" i="3"/>
  <c r="DY829" i="3"/>
  <c r="DY809" i="3"/>
  <c r="DY795" i="3"/>
  <c r="DY776" i="3"/>
  <c r="DY759" i="3"/>
  <c r="DY743" i="3"/>
  <c r="DY725" i="3"/>
  <c r="DY710" i="3"/>
  <c r="DY691" i="3"/>
  <c r="DY673" i="3"/>
  <c r="DY657" i="3"/>
  <c r="DY639" i="3"/>
  <c r="DY624" i="3"/>
  <c r="DY606" i="3"/>
  <c r="DY589" i="3"/>
  <c r="DY573" i="3"/>
  <c r="DY553" i="3"/>
  <c r="DY539" i="3"/>
  <c r="DY520" i="3"/>
  <c r="DY503" i="3"/>
  <c r="DY487" i="3"/>
  <c r="DY469" i="3"/>
  <c r="DY454" i="3"/>
  <c r="DY435" i="3"/>
  <c r="DY417" i="3"/>
  <c r="DY401" i="3"/>
  <c r="DY383" i="3"/>
  <c r="DY368" i="3"/>
  <c r="DY350" i="3"/>
  <c r="DY333" i="3"/>
  <c r="DY317" i="3"/>
  <c r="DY297" i="3"/>
  <c r="DY283" i="3"/>
  <c r="DY264" i="3"/>
  <c r="DY247" i="3"/>
  <c r="DY231" i="3"/>
  <c r="DY213" i="3"/>
  <c r="DY198" i="3"/>
  <c r="DY179" i="3"/>
  <c r="DY161" i="3"/>
  <c r="DY145" i="3"/>
  <c r="DY127" i="3"/>
  <c r="DY112" i="3"/>
  <c r="DY94" i="3"/>
  <c r="DY77" i="3"/>
  <c r="DY61" i="3"/>
  <c r="DY41" i="3"/>
  <c r="DY27" i="3"/>
  <c r="DY998" i="3"/>
  <c r="DY979" i="3"/>
  <c r="DY961" i="3"/>
  <c r="DY945" i="3"/>
  <c r="DY927" i="3"/>
  <c r="DY912" i="3"/>
  <c r="DY894" i="3"/>
  <c r="DY877" i="3"/>
  <c r="DY861" i="3"/>
  <c r="DY841" i="3"/>
  <c r="DY827" i="3"/>
  <c r="DY808" i="3"/>
  <c r="DY791" i="3"/>
  <c r="DY775" i="3"/>
  <c r="DY757" i="3"/>
  <c r="DY742" i="3"/>
  <c r="DY723" i="3"/>
  <c r="DY705" i="3"/>
  <c r="DY689" i="3"/>
  <c r="DY671" i="3"/>
  <c r="DY656" i="3"/>
  <c r="DY638" i="3"/>
  <c r="DY621" i="3"/>
  <c r="DY605" i="3"/>
  <c r="DY585" i="3"/>
  <c r="DY571" i="3"/>
  <c r="DY552" i="3"/>
  <c r="DY535" i="3"/>
  <c r="DY519" i="3"/>
  <c r="DY501" i="3"/>
  <c r="DY486" i="3"/>
  <c r="DY467" i="3"/>
  <c r="DY449" i="3"/>
  <c r="DY433" i="3"/>
  <c r="DY415" i="3"/>
  <c r="DY400" i="3"/>
  <c r="DY382" i="3"/>
  <c r="DY365" i="3"/>
  <c r="DY349" i="3"/>
  <c r="DY329" i="3"/>
  <c r="DY315" i="3"/>
  <c r="DY296" i="3"/>
  <c r="DY279" i="3"/>
  <c r="DY263" i="3"/>
  <c r="DY245" i="3"/>
  <c r="DY230" i="3"/>
  <c r="DY211" i="3"/>
  <c r="DY193" i="3"/>
  <c r="DY177" i="3"/>
  <c r="DY159" i="3"/>
  <c r="DY144" i="3"/>
  <c r="DY126" i="3"/>
  <c r="DY109" i="3"/>
  <c r="DY93" i="3"/>
  <c r="DY73" i="3"/>
  <c r="DY59" i="3"/>
  <c r="DY40" i="3"/>
  <c r="DY23" i="3"/>
  <c r="DY993" i="3"/>
  <c r="DY977" i="3"/>
  <c r="DY959" i="3"/>
  <c r="DY944" i="3"/>
  <c r="DY926" i="3"/>
  <c r="DY909" i="3"/>
  <c r="DY893" i="3"/>
  <c r="DY873" i="3"/>
  <c r="DY859" i="3"/>
  <c r="DY840" i="3"/>
  <c r="DY823" i="3"/>
  <c r="DY807" i="3"/>
  <c r="DY789" i="3"/>
  <c r="DY774" i="3"/>
  <c r="DY755" i="3"/>
  <c r="DY737" i="3"/>
  <c r="DY721" i="3"/>
  <c r="DY703" i="3"/>
  <c r="DY688" i="3"/>
  <c r="DY670" i="3"/>
  <c r="DY653" i="3"/>
  <c r="DY637" i="3"/>
  <c r="DY617" i="3"/>
  <c r="DY603" i="3"/>
  <c r="DY584" i="3"/>
  <c r="DY567" i="3"/>
  <c r="DY551" i="3"/>
  <c r="DY533" i="3"/>
  <c r="DY518" i="3"/>
  <c r="DY499" i="3"/>
  <c r="DY481" i="3"/>
  <c r="DY465" i="3"/>
  <c r="DY447" i="3"/>
  <c r="DY432" i="3"/>
  <c r="DY414" i="3"/>
  <c r="DY397" i="3"/>
  <c r="DY381" i="3"/>
  <c r="DY361" i="3"/>
  <c r="DY347" i="3"/>
  <c r="DY328" i="3"/>
  <c r="DY311" i="3"/>
  <c r="DY295" i="3"/>
  <c r="DY277" i="3"/>
  <c r="DY262" i="3"/>
  <c r="DY243" i="3"/>
  <c r="DY225" i="3"/>
  <c r="DY209" i="3"/>
  <c r="DY191" i="3"/>
  <c r="DY176" i="3"/>
  <c r="DY158" i="3"/>
  <c r="DY141" i="3"/>
  <c r="DY125" i="3"/>
  <c r="DY105" i="3"/>
  <c r="DY91" i="3"/>
  <c r="DY72" i="3"/>
  <c r="DY55" i="3"/>
  <c r="DY39" i="3"/>
  <c r="DY21" i="3"/>
  <c r="DY1009" i="3"/>
  <c r="DY991" i="3"/>
  <c r="DY976" i="3"/>
  <c r="DY958" i="3"/>
  <c r="DY941" i="3"/>
  <c r="DY925" i="3"/>
  <c r="DY905" i="3"/>
  <c r="DY891" i="3"/>
  <c r="DY872" i="3"/>
  <c r="DY855" i="3"/>
  <c r="DY839" i="3"/>
  <c r="DY821" i="3"/>
  <c r="DY806" i="3"/>
  <c r="DY787" i="3"/>
  <c r="DY769" i="3"/>
  <c r="DY753" i="3"/>
  <c r="DY735" i="3"/>
  <c r="DY720" i="3"/>
  <c r="DY702" i="3"/>
  <c r="DY685" i="3"/>
  <c r="DY669" i="3"/>
  <c r="DY649" i="3"/>
  <c r="DY635" i="3"/>
  <c r="DY616" i="3"/>
  <c r="DY599" i="3"/>
  <c r="DY583" i="3"/>
  <c r="DY565" i="3"/>
  <c r="DY550" i="3"/>
  <c r="DY531" i="3"/>
  <c r="DY513" i="3"/>
  <c r="DY497" i="3"/>
  <c r="DY479" i="3"/>
  <c r="DY464" i="3"/>
  <c r="DY446" i="3"/>
  <c r="DY429" i="3"/>
  <c r="DY413" i="3"/>
  <c r="DY393" i="3"/>
  <c r="DY379" i="3"/>
  <c r="DY360" i="3"/>
  <c r="DY343" i="3"/>
  <c r="DY327" i="3"/>
  <c r="DY309" i="3"/>
  <c r="DY294" i="3"/>
  <c r="DY275" i="3"/>
  <c r="DY257" i="3"/>
  <c r="DY241" i="3"/>
  <c r="DY223" i="3"/>
  <c r="DY208" i="3"/>
  <c r="DY190" i="3"/>
  <c r="DY173" i="3"/>
  <c r="DY157" i="3"/>
  <c r="DY137" i="3"/>
  <c r="DY123" i="3"/>
  <c r="DY104" i="3"/>
  <c r="DY87" i="3"/>
  <c r="DY71" i="3"/>
  <c r="DY53" i="3"/>
  <c r="DY38" i="3"/>
  <c r="DY19" i="3"/>
  <c r="DY1005" i="3"/>
  <c r="DY989" i="3"/>
  <c r="DY969" i="3"/>
  <c r="DY955" i="3"/>
  <c r="DY936" i="3"/>
  <c r="DY919" i="3"/>
  <c r="DY903" i="3"/>
  <c r="DY885" i="3"/>
  <c r="DY870" i="3"/>
  <c r="DY851" i="3"/>
  <c r="DY833" i="3"/>
  <c r="DY817" i="3"/>
  <c r="DY799" i="3"/>
  <c r="DY784" i="3"/>
  <c r="DY766" i="3"/>
  <c r="DY749" i="3"/>
  <c r="DY733" i="3"/>
  <c r="DY713" i="3"/>
  <c r="DY699" i="3"/>
  <c r="DY680" i="3"/>
  <c r="DY663" i="3"/>
  <c r="DY647" i="3"/>
  <c r="DY629" i="3"/>
  <c r="DY614" i="3"/>
  <c r="DY595" i="3"/>
  <c r="DY577" i="3"/>
  <c r="DY561" i="3"/>
  <c r="DY543" i="3"/>
  <c r="DY528" i="3"/>
  <c r="DY510" i="3"/>
  <c r="DY493" i="3"/>
  <c r="DY477" i="3"/>
  <c r="DY457" i="3"/>
  <c r="DY443" i="3"/>
  <c r="DY424" i="3"/>
  <c r="DY407" i="3"/>
  <c r="DY391" i="3"/>
  <c r="DY373" i="3"/>
  <c r="DY358" i="3"/>
  <c r="DY339" i="3"/>
  <c r="DY321" i="3"/>
  <c r="DY305" i="3"/>
  <c r="DY287" i="3"/>
  <c r="DY272" i="3"/>
  <c r="DY254" i="3"/>
  <c r="DY237" i="3"/>
  <c r="DY221" i="3"/>
  <c r="DY201" i="3"/>
  <c r="DY187" i="3"/>
  <c r="DY168" i="3"/>
  <c r="DY151" i="3"/>
  <c r="DY135" i="3"/>
  <c r="DY117" i="3"/>
  <c r="DY102" i="3"/>
  <c r="DY83" i="3"/>
  <c r="DY65" i="3"/>
  <c r="DY49" i="3"/>
  <c r="DY31" i="3"/>
  <c r="DY16" i="3"/>
  <c r="DY983" i="3"/>
  <c r="DY935" i="3"/>
  <c r="DY887" i="3"/>
  <c r="DY848" i="3"/>
  <c r="DY798" i="3"/>
  <c r="DY752" i="3"/>
  <c r="DY711" i="3"/>
  <c r="DY661" i="3"/>
  <c r="DY615" i="3"/>
  <c r="DY574" i="3"/>
  <c r="DY525" i="3"/>
  <c r="DY478" i="3"/>
  <c r="DY437" i="3"/>
  <c r="DY390" i="3"/>
  <c r="DY341" i="3"/>
  <c r="DY301" i="3"/>
  <c r="DY253" i="3"/>
  <c r="DY205" i="3"/>
  <c r="DY166" i="3"/>
  <c r="DY115" i="3"/>
  <c r="DY70" i="3"/>
  <c r="DY29" i="3"/>
  <c r="DY973" i="3"/>
  <c r="DY934" i="3"/>
  <c r="DY883" i="3"/>
  <c r="DY838" i="3"/>
  <c r="DY797" i="3"/>
  <c r="DY745" i="3"/>
  <c r="DY701" i="3"/>
  <c r="DY659" i="3"/>
  <c r="DY609" i="3"/>
  <c r="DY563" i="3"/>
  <c r="DY521" i="3"/>
  <c r="DY475" i="3"/>
  <c r="DY425" i="3"/>
  <c r="DY385" i="3"/>
  <c r="DY337" i="3"/>
  <c r="DY289" i="3"/>
  <c r="DY251" i="3"/>
  <c r="DY200" i="3"/>
  <c r="DY155" i="3"/>
  <c r="DY113" i="3"/>
  <c r="DY63" i="3"/>
  <c r="DY17" i="3"/>
  <c r="DY968" i="3"/>
  <c r="DY923" i="3"/>
  <c r="DY881" i="3"/>
  <c r="DY831" i="3"/>
  <c r="DY785" i="3"/>
  <c r="DY744" i="3"/>
  <c r="DY695" i="3"/>
  <c r="DY648" i="3"/>
  <c r="DY607" i="3"/>
  <c r="DY560" i="3"/>
  <c r="DY511" i="3"/>
  <c r="DY471" i="3"/>
  <c r="DY423" i="3"/>
  <c r="DY375" i="3"/>
  <c r="DY336" i="3"/>
  <c r="DY286" i="3"/>
  <c r="DY240" i="3"/>
  <c r="DY199" i="3"/>
  <c r="DY149" i="3"/>
  <c r="DY103" i="3"/>
  <c r="DY62" i="3"/>
  <c r="DY13" i="3"/>
  <c r="DY1008" i="3"/>
  <c r="DY967" i="3"/>
  <c r="DY917" i="3"/>
  <c r="DY871" i="3"/>
  <c r="DY830" i="3"/>
  <c r="DY781" i="3"/>
  <c r="DY734" i="3"/>
  <c r="DY693" i="3"/>
  <c r="DY646" i="3"/>
  <c r="DY597" i="3"/>
  <c r="DY557" i="3"/>
  <c r="DY509" i="3"/>
  <c r="DY461" i="3"/>
  <c r="DY422" i="3"/>
  <c r="DY371" i="3"/>
  <c r="DY326" i="3"/>
  <c r="DY285" i="3"/>
  <c r="DY233" i="3"/>
  <c r="DY189" i="3"/>
  <c r="DY147" i="3"/>
  <c r="DY97" i="3"/>
  <c r="DY51" i="3"/>
  <c r="DY1001" i="3"/>
  <c r="DY957" i="3"/>
  <c r="DY915" i="3"/>
  <c r="DY865" i="3"/>
  <c r="DY819" i="3"/>
  <c r="DY777" i="3"/>
  <c r="DY731" i="3"/>
  <c r="DY681" i="3"/>
  <c r="DY641" i="3"/>
  <c r="DY593" i="3"/>
  <c r="DY545" i="3"/>
  <c r="DY507" i="3"/>
  <c r="DY456" i="3"/>
  <c r="DY411" i="3"/>
  <c r="DY369" i="3"/>
  <c r="DY319" i="3"/>
  <c r="DY273" i="3"/>
  <c r="DY232" i="3"/>
  <c r="DY183" i="3"/>
  <c r="DY136" i="3"/>
  <c r="DY95" i="3"/>
  <c r="DY48" i="3"/>
  <c r="DY990" i="3"/>
  <c r="DY949" i="3"/>
  <c r="DY902" i="3"/>
  <c r="DY853" i="3"/>
  <c r="DY813" i="3"/>
  <c r="DY765" i="3"/>
  <c r="DY717" i="3"/>
  <c r="DY678" i="3"/>
  <c r="DY627" i="3"/>
  <c r="DY582" i="3"/>
  <c r="DY541" i="3"/>
  <c r="DY489" i="3"/>
  <c r="DY445" i="3"/>
  <c r="DY403" i="3"/>
  <c r="DY353" i="3"/>
  <c r="DY307" i="3"/>
  <c r="DY265" i="3"/>
  <c r="DY219" i="3"/>
  <c r="DY169" i="3"/>
  <c r="DY129" i="3"/>
  <c r="DY81" i="3"/>
  <c r="DY33" i="3"/>
  <c r="DY987" i="3"/>
  <c r="DY937" i="3"/>
  <c r="DY897" i="3"/>
  <c r="DY849" i="3"/>
  <c r="DY801" i="3"/>
  <c r="DY763" i="3"/>
  <c r="DY712" i="3"/>
  <c r="DY667" i="3"/>
  <c r="DY625" i="3"/>
  <c r="DY575" i="3"/>
  <c r="DY529" i="3"/>
  <c r="DY488" i="3"/>
  <c r="DY439" i="3"/>
  <c r="DY392" i="3"/>
  <c r="DY351" i="3"/>
  <c r="DY304" i="3"/>
  <c r="DY255" i="3"/>
  <c r="DY215" i="3"/>
  <c r="DY167" i="3"/>
  <c r="DY119" i="3"/>
  <c r="DY80" i="3"/>
  <c r="DY30" i="3"/>
  <c r="DY1000" i="3"/>
  <c r="DY631" i="3"/>
  <c r="DY269" i="3"/>
  <c r="DY951" i="3"/>
  <c r="DY592" i="3"/>
  <c r="DY222" i="3"/>
  <c r="DY904" i="3"/>
  <c r="DY542" i="3"/>
  <c r="DY181" i="3"/>
  <c r="DY863" i="3"/>
  <c r="DY496" i="3"/>
  <c r="DY134" i="3"/>
  <c r="DY816" i="3"/>
  <c r="DY455" i="3"/>
  <c r="DY85" i="3"/>
  <c r="DY767" i="3"/>
  <c r="DY405" i="3"/>
  <c r="DY45" i="3"/>
  <c r="DY727" i="3"/>
  <c r="DY359" i="3"/>
  <c r="DY679" i="3"/>
  <c r="DY318" i="3"/>
  <c r="AA943" i="5"/>
  <c r="AA935" i="5"/>
  <c r="AA927" i="5"/>
  <c r="AA919" i="5"/>
  <c r="AA911" i="5"/>
  <c r="AA903" i="5"/>
  <c r="AA895" i="5"/>
  <c r="AA887" i="5"/>
  <c r="AA879" i="5"/>
  <c r="AA871" i="5"/>
  <c r="AA863" i="5"/>
  <c r="AA855" i="5"/>
  <c r="AA847" i="5"/>
  <c r="AA839" i="5"/>
  <c r="AA831" i="5"/>
  <c r="AA823" i="5"/>
  <c r="AA815" i="5"/>
  <c r="AA807" i="5"/>
  <c r="AA799" i="5"/>
  <c r="AA791" i="5"/>
  <c r="AA783" i="5"/>
  <c r="AA775" i="5"/>
  <c r="AA767" i="5"/>
  <c r="AA759" i="5"/>
  <c r="AA751" i="5"/>
  <c r="AA743" i="5"/>
  <c r="AA735" i="5"/>
  <c r="AA727" i="5"/>
  <c r="AA719" i="5"/>
  <c r="AA711" i="5"/>
  <c r="AA703" i="5"/>
  <c r="AA695" i="5"/>
  <c r="AA687" i="5"/>
  <c r="AA679" i="5"/>
  <c r="AA671" i="5"/>
  <c r="AA663" i="5"/>
  <c r="AA655" i="5"/>
  <c r="AA647" i="5"/>
  <c r="AA639" i="5"/>
  <c r="AA631" i="5"/>
  <c r="AA623" i="5"/>
  <c r="AA615" i="5"/>
  <c r="AA607" i="5"/>
  <c r="AA599" i="5"/>
  <c r="AA591" i="5"/>
  <c r="AA583" i="5"/>
  <c r="AA575" i="5"/>
  <c r="AA567" i="5"/>
  <c r="AA559" i="5"/>
  <c r="AA551" i="5"/>
  <c r="AA543" i="5"/>
  <c r="AA535" i="5"/>
  <c r="AA527" i="5"/>
  <c r="AA519" i="5"/>
  <c r="AA511" i="5"/>
  <c r="AA503" i="5"/>
  <c r="AA495" i="5"/>
  <c r="AA487" i="5"/>
  <c r="AA479" i="5"/>
  <c r="AA471" i="5"/>
  <c r="AA463" i="5"/>
  <c r="AA455" i="5"/>
  <c r="AA447" i="5"/>
  <c r="AA950" i="5"/>
  <c r="AA942" i="5"/>
  <c r="AA934" i="5"/>
  <c r="AA926" i="5"/>
  <c r="AA918" i="5"/>
  <c r="AA910" i="5"/>
  <c r="AA902" i="5"/>
  <c r="AA894" i="5"/>
  <c r="AA886" i="5"/>
  <c r="AA878" i="5"/>
  <c r="AA870" i="5"/>
  <c r="AA862" i="5"/>
  <c r="AA854" i="5"/>
  <c r="AA846" i="5"/>
  <c r="AA838" i="5"/>
  <c r="AA830" i="5"/>
  <c r="AA822" i="5"/>
  <c r="AA814" i="5"/>
  <c r="AA806" i="5"/>
  <c r="AA798" i="5"/>
  <c r="AA790" i="5"/>
  <c r="AA782" i="5"/>
  <c r="AA774" i="5"/>
  <c r="AA766" i="5"/>
  <c r="AA758" i="5"/>
  <c r="AA750" i="5"/>
  <c r="AA742" i="5"/>
  <c r="AA734" i="5"/>
  <c r="AA726" i="5"/>
  <c r="AA718" i="5"/>
  <c r="AA710" i="5"/>
  <c r="AA702" i="5"/>
  <c r="AA694" i="5"/>
  <c r="AA686" i="5"/>
  <c r="AA678" i="5"/>
  <c r="AA670" i="5"/>
  <c r="AA662" i="5"/>
  <c r="AA654" i="5"/>
  <c r="AA646" i="5"/>
  <c r="AA638" i="5"/>
  <c r="AA630" i="5"/>
  <c r="AA622" i="5"/>
  <c r="AA614" i="5"/>
  <c r="AA606" i="5"/>
  <c r="AA598" i="5"/>
  <c r="AA590" i="5"/>
  <c r="AA582" i="5"/>
  <c r="AA574" i="5"/>
  <c r="AA566" i="5"/>
  <c r="AA558" i="5"/>
  <c r="AA550" i="5"/>
  <c r="AA542" i="5"/>
  <c r="AA534" i="5"/>
  <c r="AA526" i="5"/>
  <c r="AA518" i="5"/>
  <c r="AA510" i="5"/>
  <c r="AA502" i="5"/>
  <c r="AA494" i="5"/>
  <c r="AA486" i="5"/>
  <c r="AA478" i="5"/>
  <c r="AA470" i="5"/>
  <c r="AA462" i="5"/>
  <c r="AA454" i="5"/>
  <c r="AA446" i="5"/>
  <c r="AA949" i="5"/>
  <c r="AA941" i="5"/>
  <c r="AA933" i="5"/>
  <c r="AA925" i="5"/>
  <c r="AA917" i="5"/>
  <c r="AA909" i="5"/>
  <c r="AA901" i="5"/>
  <c r="AA893" i="5"/>
  <c r="AA885" i="5"/>
  <c r="AA877" i="5"/>
  <c r="AA869" i="5"/>
  <c r="AA861" i="5"/>
  <c r="AA853" i="5"/>
  <c r="AA845" i="5"/>
  <c r="AA837" i="5"/>
  <c r="AA829" i="5"/>
  <c r="AA821" i="5"/>
  <c r="AA813" i="5"/>
  <c r="AA805" i="5"/>
  <c r="AA797" i="5"/>
  <c r="AA789" i="5"/>
  <c r="AA781" i="5"/>
  <c r="AA773" i="5"/>
  <c r="AA765" i="5"/>
  <c r="AA757" i="5"/>
  <c r="AA749" i="5"/>
  <c r="AA741" i="5"/>
  <c r="AA733" i="5"/>
  <c r="AA725" i="5"/>
  <c r="AA717" i="5"/>
  <c r="AA709" i="5"/>
  <c r="AA701" i="5"/>
  <c r="AA693" i="5"/>
  <c r="AA685" i="5"/>
  <c r="AA677" i="5"/>
  <c r="AA669" i="5"/>
  <c r="AA661" i="5"/>
  <c r="AA653" i="5"/>
  <c r="AA645" i="5"/>
  <c r="AA637" i="5"/>
  <c r="AA629" i="5"/>
  <c r="AA621" i="5"/>
  <c r="AA613" i="5"/>
  <c r="AA605" i="5"/>
  <c r="AA597" i="5"/>
  <c r="AA589" i="5"/>
  <c r="AA581" i="5"/>
  <c r="AA573" i="5"/>
  <c r="AA565" i="5"/>
  <c r="AA557" i="5"/>
  <c r="AA549" i="5"/>
  <c r="AA541" i="5"/>
  <c r="AA533" i="5"/>
  <c r="AA525" i="5"/>
  <c r="AA517" i="5"/>
  <c r="AA509" i="5"/>
  <c r="AA501" i="5"/>
  <c r="AA493" i="5"/>
  <c r="AA485" i="5"/>
  <c r="AA477" i="5"/>
  <c r="AA469" i="5"/>
  <c r="AA461" i="5"/>
  <c r="AA453" i="5"/>
  <c r="AA445" i="5"/>
  <c r="AA946" i="5"/>
  <c r="AA932" i="5"/>
  <c r="AA921" i="5"/>
  <c r="AA907" i="5"/>
  <c r="AA896" i="5"/>
  <c r="AA882" i="5"/>
  <c r="AA868" i="5"/>
  <c r="AA857" i="5"/>
  <c r="AA843" i="5"/>
  <c r="AA832" i="5"/>
  <c r="AA818" i="5"/>
  <c r="AA804" i="5"/>
  <c r="AA793" i="5"/>
  <c r="AA779" i="5"/>
  <c r="AA768" i="5"/>
  <c r="AA754" i="5"/>
  <c r="AA740" i="5"/>
  <c r="AA729" i="5"/>
  <c r="AA715" i="5"/>
  <c r="AA704" i="5"/>
  <c r="AA690" i="5"/>
  <c r="AA676" i="5"/>
  <c r="AA665" i="5"/>
  <c r="AA651" i="5"/>
  <c r="AA640" i="5"/>
  <c r="AA626" i="5"/>
  <c r="AA612" i="5"/>
  <c r="AA601" i="5"/>
  <c r="AA587" i="5"/>
  <c r="AA576" i="5"/>
  <c r="AA562" i="5"/>
  <c r="AA548" i="5"/>
  <c r="AA537" i="5"/>
  <c r="AA523" i="5"/>
  <c r="AA512" i="5"/>
  <c r="AA498" i="5"/>
  <c r="AA484" i="5"/>
  <c r="AA473" i="5"/>
  <c r="AA459" i="5"/>
  <c r="AA448" i="5"/>
  <c r="AA437" i="5"/>
  <c r="AA429" i="5"/>
  <c r="AA421" i="5"/>
  <c r="AA413" i="5"/>
  <c r="AA405" i="5"/>
  <c r="AA397" i="5"/>
  <c r="AA389" i="5"/>
  <c r="AA381" i="5"/>
  <c r="AA373" i="5"/>
  <c r="AA365" i="5"/>
  <c r="AA357" i="5"/>
  <c r="AA349" i="5"/>
  <c r="AA341" i="5"/>
  <c r="AA333" i="5"/>
  <c r="AA325" i="5"/>
  <c r="AA317" i="5"/>
  <c r="AA309" i="5"/>
  <c r="AA301" i="5"/>
  <c r="AA293" i="5"/>
  <c r="AA285" i="5"/>
  <c r="AA277" i="5"/>
  <c r="AA269" i="5"/>
  <c r="AA261" i="5"/>
  <c r="AA253" i="5"/>
  <c r="AA245" i="5"/>
  <c r="AA237" i="5"/>
  <c r="AA229" i="5"/>
  <c r="AA221" i="5"/>
  <c r="AA213" i="5"/>
  <c r="AA205" i="5"/>
  <c r="AA197" i="5"/>
  <c r="AA189" i="5"/>
  <c r="AA181" i="5"/>
  <c r="AA173" i="5"/>
  <c r="AA165" i="5"/>
  <c r="AA157" i="5"/>
  <c r="AA149" i="5"/>
  <c r="AA141" i="5"/>
  <c r="AA133" i="5"/>
  <c r="AA125" i="5"/>
  <c r="AA117" i="5"/>
  <c r="AA109" i="5"/>
  <c r="AA101" i="5"/>
  <c r="AA93" i="5"/>
  <c r="AA85" i="5"/>
  <c r="AA77" i="5"/>
  <c r="AA69" i="5"/>
  <c r="AA61" i="5"/>
  <c r="AA53" i="5"/>
  <c r="AA45" i="5"/>
  <c r="AA37" i="5"/>
  <c r="AA29" i="5"/>
  <c r="AA21" i="5"/>
  <c r="AA13" i="5"/>
  <c r="AA945" i="5"/>
  <c r="AA931" i="5"/>
  <c r="AA920" i="5"/>
  <c r="AA906" i="5"/>
  <c r="AA892" i="5"/>
  <c r="AA881" i="5"/>
  <c r="AA867" i="5"/>
  <c r="AA856" i="5"/>
  <c r="AA842" i="5"/>
  <c r="AA828" i="5"/>
  <c r="AA817" i="5"/>
  <c r="AA803" i="5"/>
  <c r="AA792" i="5"/>
  <c r="AA778" i="5"/>
  <c r="AA764" i="5"/>
  <c r="AA753" i="5"/>
  <c r="AA739" i="5"/>
  <c r="AA728" i="5"/>
  <c r="AA714" i="5"/>
  <c r="AA700" i="5"/>
  <c r="AA689" i="5"/>
  <c r="AA675" i="5"/>
  <c r="AA664" i="5"/>
  <c r="AA650" i="5"/>
  <c r="AA636" i="5"/>
  <c r="AA625" i="5"/>
  <c r="AA611" i="5"/>
  <c r="AA600" i="5"/>
  <c r="AA586" i="5"/>
  <c r="AA572" i="5"/>
  <c r="AA561" i="5"/>
  <c r="AA547" i="5"/>
  <c r="AA536" i="5"/>
  <c r="AA522" i="5"/>
  <c r="AA508" i="5"/>
  <c r="AA497" i="5"/>
  <c r="AA483" i="5"/>
  <c r="AA472" i="5"/>
  <c r="AA458" i="5"/>
  <c r="AA444" i="5"/>
  <c r="AA436" i="5"/>
  <c r="AA428" i="5"/>
  <c r="AA420" i="5"/>
  <c r="AA412" i="5"/>
  <c r="AA404" i="5"/>
  <c r="AA396" i="5"/>
  <c r="AA388" i="5"/>
  <c r="AA380" i="5"/>
  <c r="AA372" i="5"/>
  <c r="AA364" i="5"/>
  <c r="AA356" i="5"/>
  <c r="AA348" i="5"/>
  <c r="AA340" i="5"/>
  <c r="AA332" i="5"/>
  <c r="AA324" i="5"/>
  <c r="AA316" i="5"/>
  <c r="AA308" i="5"/>
  <c r="AA300" i="5"/>
  <c r="AA292" i="5"/>
  <c r="AA284" i="5"/>
  <c r="AA276" i="5"/>
  <c r="AA268" i="5"/>
  <c r="AA260" i="5"/>
  <c r="AA252" i="5"/>
  <c r="AA244" i="5"/>
  <c r="AA236" i="5"/>
  <c r="AA228" i="5"/>
  <c r="AA220" i="5"/>
  <c r="AA212" i="5"/>
  <c r="AA204" i="5"/>
  <c r="AA196" i="5"/>
  <c r="AA188" i="5"/>
  <c r="AA180" i="5"/>
  <c r="AA172" i="5"/>
  <c r="AA164" i="5"/>
  <c r="AA156" i="5"/>
  <c r="AA148" i="5"/>
  <c r="AA140" i="5"/>
  <c r="AA132" i="5"/>
  <c r="AA124" i="5"/>
  <c r="AA116" i="5"/>
  <c r="AA108" i="5"/>
  <c r="AA100" i="5"/>
  <c r="AA92" i="5"/>
  <c r="AA84" i="5"/>
  <c r="AA76" i="5"/>
  <c r="AA68" i="5"/>
  <c r="AA60" i="5"/>
  <c r="AA52" i="5"/>
  <c r="AA44" i="5"/>
  <c r="AA36" i="5"/>
  <c r="AA28" i="5"/>
  <c r="AA20" i="5"/>
  <c r="AA12" i="5"/>
  <c r="AA944" i="5"/>
  <c r="AA930" i="5"/>
  <c r="AA916" i="5"/>
  <c r="AA905" i="5"/>
  <c r="AA891" i="5"/>
  <c r="AA880" i="5"/>
  <c r="AA866" i="5"/>
  <c r="AA852" i="5"/>
  <c r="AA841" i="5"/>
  <c r="AA827" i="5"/>
  <c r="AA816" i="5"/>
  <c r="AA802" i="5"/>
  <c r="AA788" i="5"/>
  <c r="AA777" i="5"/>
  <c r="AA763" i="5"/>
  <c r="AA752" i="5"/>
  <c r="AA738" i="5"/>
  <c r="AA724" i="5"/>
  <c r="AA713" i="5"/>
  <c r="AA699" i="5"/>
  <c r="AA688" i="5"/>
  <c r="AA674" i="5"/>
  <c r="AA660" i="5"/>
  <c r="AA649" i="5"/>
  <c r="AA635" i="5"/>
  <c r="AA624" i="5"/>
  <c r="AA610" i="5"/>
  <c r="AA596" i="5"/>
  <c r="AA585" i="5"/>
  <c r="AA571" i="5"/>
  <c r="AA560" i="5"/>
  <c r="AA546" i="5"/>
  <c r="AA532" i="5"/>
  <c r="AA521" i="5"/>
  <c r="AA507" i="5"/>
  <c r="AA496" i="5"/>
  <c r="AA482" i="5"/>
  <c r="AA468" i="5"/>
  <c r="AA457" i="5"/>
  <c r="AA443" i="5"/>
  <c r="AA435" i="5"/>
  <c r="AA427" i="5"/>
  <c r="AA419" i="5"/>
  <c r="AA411" i="5"/>
  <c r="AA403" i="5"/>
  <c r="AA395" i="5"/>
  <c r="AA387" i="5"/>
  <c r="AA379" i="5"/>
  <c r="AA371" i="5"/>
  <c r="AA363" i="5"/>
  <c r="AA355" i="5"/>
  <c r="AA347" i="5"/>
  <c r="AA339" i="5"/>
  <c r="AA331" i="5"/>
  <c r="AA323" i="5"/>
  <c r="AA315" i="5"/>
  <c r="AA307" i="5"/>
  <c r="AA299" i="5"/>
  <c r="AA291" i="5"/>
  <c r="AA283" i="5"/>
  <c r="AA275" i="5"/>
  <c r="AA267" i="5"/>
  <c r="AA259" i="5"/>
  <c r="AA251" i="5"/>
  <c r="AA243" i="5"/>
  <c r="AA235" i="5"/>
  <c r="AA227" i="5"/>
  <c r="AA219" i="5"/>
  <c r="AA211" i="5"/>
  <c r="AA203" i="5"/>
  <c r="AA195" i="5"/>
  <c r="AA187" i="5"/>
  <c r="AA179" i="5"/>
  <c r="AA171" i="5"/>
  <c r="AA163" i="5"/>
  <c r="AA155" i="5"/>
  <c r="AA147" i="5"/>
  <c r="AA139" i="5"/>
  <c r="AA131" i="5"/>
  <c r="AA123" i="5"/>
  <c r="AA115" i="5"/>
  <c r="AA107" i="5"/>
  <c r="AA99" i="5"/>
  <c r="AA91" i="5"/>
  <c r="AA83" i="5"/>
  <c r="AA75" i="5"/>
  <c r="AA67" i="5"/>
  <c r="AA59" i="5"/>
  <c r="AA51" i="5"/>
  <c r="AA43" i="5"/>
  <c r="AA35" i="5"/>
  <c r="AA27" i="5"/>
  <c r="AA19" i="5"/>
  <c r="AA11" i="5"/>
  <c r="AA939" i="5"/>
  <c r="AA928" i="5"/>
  <c r="AA914" i="5"/>
  <c r="AA900" i="5"/>
  <c r="AA889" i="5"/>
  <c r="AA875" i="5"/>
  <c r="AA864" i="5"/>
  <c r="AA850" i="5"/>
  <c r="AA836" i="5"/>
  <c r="AA825" i="5"/>
  <c r="AA811" i="5"/>
  <c r="AA800" i="5"/>
  <c r="AA786" i="5"/>
  <c r="AA772" i="5"/>
  <c r="AA761" i="5"/>
  <c r="AA747" i="5"/>
  <c r="AA736" i="5"/>
  <c r="AA722" i="5"/>
  <c r="AA708" i="5"/>
  <c r="AA697" i="5"/>
  <c r="AA683" i="5"/>
  <c r="AA672" i="5"/>
  <c r="AA658" i="5"/>
  <c r="AA644" i="5"/>
  <c r="AA633" i="5"/>
  <c r="AA619" i="5"/>
  <c r="AA608" i="5"/>
  <c r="AA594" i="5"/>
  <c r="AA580" i="5"/>
  <c r="AA569" i="5"/>
  <c r="AA555" i="5"/>
  <c r="AA544" i="5"/>
  <c r="AA530" i="5"/>
  <c r="AA516" i="5"/>
  <c r="AA505" i="5"/>
  <c r="AA491" i="5"/>
  <c r="AA480" i="5"/>
  <c r="AA466" i="5"/>
  <c r="AA452" i="5"/>
  <c r="AA441" i="5"/>
  <c r="AA433" i="5"/>
  <c r="AA425" i="5"/>
  <c r="AA417" i="5"/>
  <c r="AA409" i="5"/>
  <c r="AA401" i="5"/>
  <c r="AA393" i="5"/>
  <c r="AA385" i="5"/>
  <c r="AA377" i="5"/>
  <c r="AA369" i="5"/>
  <c r="AA361" i="5"/>
  <c r="AA353" i="5"/>
  <c r="AA345" i="5"/>
  <c r="AA337" i="5"/>
  <c r="AA329" i="5"/>
  <c r="AA321" i="5"/>
  <c r="AA313" i="5"/>
  <c r="AA305" i="5"/>
  <c r="AA297" i="5"/>
  <c r="AA289" i="5"/>
  <c r="AA281" i="5"/>
  <c r="AA273" i="5"/>
  <c r="AA265" i="5"/>
  <c r="AA257" i="5"/>
  <c r="AA249" i="5"/>
  <c r="AA241" i="5"/>
  <c r="AA233" i="5"/>
  <c r="AA225" i="5"/>
  <c r="AA217" i="5"/>
  <c r="AA209" i="5"/>
  <c r="AA201" i="5"/>
  <c r="AA193" i="5"/>
  <c r="AA185" i="5"/>
  <c r="AA177" i="5"/>
  <c r="AA169" i="5"/>
  <c r="AA161" i="5"/>
  <c r="AA153" i="5"/>
  <c r="AA145" i="5"/>
  <c r="AA137" i="5"/>
  <c r="AA129" i="5"/>
  <c r="AA121" i="5"/>
  <c r="AA113" i="5"/>
  <c r="AA105" i="5"/>
  <c r="AA97" i="5"/>
  <c r="AA89" i="5"/>
  <c r="AA81" i="5"/>
  <c r="AA73" i="5"/>
  <c r="AA65" i="5"/>
  <c r="AA57" i="5"/>
  <c r="AA49" i="5"/>
  <c r="AA41" i="5"/>
  <c r="AA33" i="5"/>
  <c r="AA25" i="5"/>
  <c r="AA17" i="5"/>
  <c r="AA9" i="5"/>
  <c r="AA938" i="5"/>
  <c r="AA924" i="5"/>
  <c r="AA913" i="5"/>
  <c r="AA899" i="5"/>
  <c r="AA888" i="5"/>
  <c r="AA874" i="5"/>
  <c r="AA860" i="5"/>
  <c r="AA849" i="5"/>
  <c r="AA835" i="5"/>
  <c r="AA824" i="5"/>
  <c r="AA810" i="5"/>
  <c r="AA796" i="5"/>
  <c r="AA785" i="5"/>
  <c r="AA771" i="5"/>
  <c r="AA760" i="5"/>
  <c r="AA746" i="5"/>
  <c r="AA732" i="5"/>
  <c r="AA721" i="5"/>
  <c r="AA707" i="5"/>
  <c r="AA696" i="5"/>
  <c r="AA682" i="5"/>
  <c r="AA668" i="5"/>
  <c r="AA657" i="5"/>
  <c r="AA643" i="5"/>
  <c r="AA632" i="5"/>
  <c r="AA618" i="5"/>
  <c r="AA604" i="5"/>
  <c r="AA593" i="5"/>
  <c r="AA579" i="5"/>
  <c r="AA568" i="5"/>
  <c r="AA554" i="5"/>
  <c r="AA540" i="5"/>
  <c r="AA529" i="5"/>
  <c r="AA515" i="5"/>
  <c r="AA504" i="5"/>
  <c r="AA490" i="5"/>
  <c r="AA476" i="5"/>
  <c r="AA465" i="5"/>
  <c r="AA451" i="5"/>
  <c r="AA440" i="5"/>
  <c r="AA432" i="5"/>
  <c r="AA424" i="5"/>
  <c r="AA416" i="5"/>
  <c r="AA408" i="5"/>
  <c r="AA400" i="5"/>
  <c r="AA392" i="5"/>
  <c r="AA384" i="5"/>
  <c r="AA376" i="5"/>
  <c r="AA368" i="5"/>
  <c r="AA360" i="5"/>
  <c r="AA352" i="5"/>
  <c r="AA344" i="5"/>
  <c r="AA336" i="5"/>
  <c r="AA328" i="5"/>
  <c r="AA320" i="5"/>
  <c r="AA312" i="5"/>
  <c r="AA304" i="5"/>
  <c r="AA296" i="5"/>
  <c r="AA288" i="5"/>
  <c r="AA280" i="5"/>
  <c r="AA272" i="5"/>
  <c r="AA264" i="5"/>
  <c r="AA256" i="5"/>
  <c r="AA248" i="5"/>
  <c r="AA240" i="5"/>
  <c r="AA232" i="5"/>
  <c r="AA224" i="5"/>
  <c r="AA216" i="5"/>
  <c r="AA208" i="5"/>
  <c r="AA200" i="5"/>
  <c r="AA192" i="5"/>
  <c r="AA184" i="5"/>
  <c r="AA176" i="5"/>
  <c r="AA168" i="5"/>
  <c r="AA160" i="5"/>
  <c r="AA152" i="5"/>
  <c r="AA144" i="5"/>
  <c r="AA136" i="5"/>
  <c r="AA128" i="5"/>
  <c r="AA120" i="5"/>
  <c r="AA112" i="5"/>
  <c r="AA104" i="5"/>
  <c r="AA96" i="5"/>
  <c r="AA88" i="5"/>
  <c r="AA80" i="5"/>
  <c r="AA72" i="5"/>
  <c r="AA64" i="5"/>
  <c r="AA56" i="5"/>
  <c r="AA48" i="5"/>
  <c r="AA40" i="5"/>
  <c r="AA32" i="5"/>
  <c r="AA24" i="5"/>
  <c r="AA16" i="5"/>
  <c r="AA8" i="5"/>
  <c r="AA948" i="5"/>
  <c r="AA937" i="5"/>
  <c r="AA923" i="5"/>
  <c r="AA912" i="5"/>
  <c r="AA898" i="5"/>
  <c r="AA884" i="5"/>
  <c r="AA873" i="5"/>
  <c r="AA859" i="5"/>
  <c r="AA848" i="5"/>
  <c r="AA834" i="5"/>
  <c r="AA820" i="5"/>
  <c r="AA809" i="5"/>
  <c r="AA795" i="5"/>
  <c r="AA784" i="5"/>
  <c r="AA770" i="5"/>
  <c r="AA756" i="5"/>
  <c r="AA745" i="5"/>
  <c r="AA731" i="5"/>
  <c r="AA720" i="5"/>
  <c r="AA706" i="5"/>
  <c r="AA692" i="5"/>
  <c r="AA681" i="5"/>
  <c r="AA667" i="5"/>
  <c r="AA656" i="5"/>
  <c r="AA642" i="5"/>
  <c r="AA628" i="5"/>
  <c r="AA617" i="5"/>
  <c r="AA603" i="5"/>
  <c r="AA592" i="5"/>
  <c r="AA578" i="5"/>
  <c r="AA564" i="5"/>
  <c r="AA553" i="5"/>
  <c r="AA539" i="5"/>
  <c r="AA528" i="5"/>
  <c r="AA514" i="5"/>
  <c r="AA500" i="5"/>
  <c r="AA489" i="5"/>
  <c r="AA475" i="5"/>
  <c r="AA464" i="5"/>
  <c r="AA450" i="5"/>
  <c r="AA439" i="5"/>
  <c r="AA431" i="5"/>
  <c r="AA423" i="5"/>
  <c r="AA415" i="5"/>
  <c r="AA407" i="5"/>
  <c r="AA399" i="5"/>
  <c r="AA391" i="5"/>
  <c r="AA383" i="5"/>
  <c r="AA375" i="5"/>
  <c r="AA367" i="5"/>
  <c r="AA359" i="5"/>
  <c r="AA351" i="5"/>
  <c r="AA343" i="5"/>
  <c r="AA335" i="5"/>
  <c r="AA327" i="5"/>
  <c r="AA319" i="5"/>
  <c r="AA311" i="5"/>
  <c r="AA303" i="5"/>
  <c r="AA295" i="5"/>
  <c r="AA287" i="5"/>
  <c r="AA279" i="5"/>
  <c r="AA271" i="5"/>
  <c r="AA263" i="5"/>
  <c r="AA255" i="5"/>
  <c r="AA247" i="5"/>
  <c r="AA239" i="5"/>
  <c r="AA231" i="5"/>
  <c r="AA223" i="5"/>
  <c r="AA215" i="5"/>
  <c r="AA207" i="5"/>
  <c r="AA199" i="5"/>
  <c r="AA191" i="5"/>
  <c r="AA183" i="5"/>
  <c r="AA175" i="5"/>
  <c r="AA167" i="5"/>
  <c r="AA159" i="5"/>
  <c r="AA151" i="5"/>
  <c r="AA143" i="5"/>
  <c r="AA135" i="5"/>
  <c r="AA127" i="5"/>
  <c r="AA119" i="5"/>
  <c r="AA111" i="5"/>
  <c r="AA103" i="5"/>
  <c r="AA95" i="5"/>
  <c r="AA87" i="5"/>
  <c r="AA79" i="5"/>
  <c r="AA71" i="5"/>
  <c r="AA63" i="5"/>
  <c r="AA55" i="5"/>
  <c r="AA47" i="5"/>
  <c r="AA39" i="5"/>
  <c r="AA31" i="5"/>
  <c r="AA23" i="5"/>
  <c r="AA15" i="5"/>
  <c r="AA915" i="5"/>
  <c r="AA865" i="5"/>
  <c r="AA812" i="5"/>
  <c r="AA762" i="5"/>
  <c r="AA712" i="5"/>
  <c r="AA659" i="5"/>
  <c r="AA609" i="5"/>
  <c r="AA556" i="5"/>
  <c r="AA506" i="5"/>
  <c r="AA456" i="5"/>
  <c r="AA418" i="5"/>
  <c r="AA386" i="5"/>
  <c r="AA354" i="5"/>
  <c r="AA322" i="5"/>
  <c r="AA290" i="5"/>
  <c r="AA258" i="5"/>
  <c r="AA226" i="5"/>
  <c r="AA194" i="5"/>
  <c r="AA162" i="5"/>
  <c r="AA130" i="5"/>
  <c r="AA98" i="5"/>
  <c r="AA66" i="5"/>
  <c r="AA34" i="5"/>
  <c r="AA908" i="5"/>
  <c r="AA858" i="5"/>
  <c r="AA808" i="5"/>
  <c r="AA755" i="5"/>
  <c r="AA705" i="5"/>
  <c r="AA652" i="5"/>
  <c r="AA602" i="5"/>
  <c r="AA552" i="5"/>
  <c r="AA499" i="5"/>
  <c r="AA449" i="5"/>
  <c r="AA414" i="5"/>
  <c r="AA382" i="5"/>
  <c r="AA350" i="5"/>
  <c r="AA318" i="5"/>
  <c r="AA286" i="5"/>
  <c r="AA254" i="5"/>
  <c r="AA222" i="5"/>
  <c r="AA190" i="5"/>
  <c r="AA158" i="5"/>
  <c r="AA126" i="5"/>
  <c r="AA94" i="5"/>
  <c r="AA62" i="5"/>
  <c r="AA30" i="5"/>
  <c r="AA904" i="5"/>
  <c r="AA851" i="5"/>
  <c r="AA801" i="5"/>
  <c r="AA748" i="5"/>
  <c r="AA698" i="5"/>
  <c r="AA648" i="5"/>
  <c r="AA595" i="5"/>
  <c r="AA545" i="5"/>
  <c r="AA492" i="5"/>
  <c r="AA442" i="5"/>
  <c r="AA410" i="5"/>
  <c r="AA378" i="5"/>
  <c r="AA346" i="5"/>
  <c r="AA314" i="5"/>
  <c r="AA282" i="5"/>
  <c r="AA250" i="5"/>
  <c r="AA218" i="5"/>
  <c r="AA186" i="5"/>
  <c r="AA154" i="5"/>
  <c r="AA122" i="5"/>
  <c r="AA90" i="5"/>
  <c r="AA58" i="5"/>
  <c r="AA26" i="5"/>
  <c r="AA947" i="5"/>
  <c r="AA897" i="5"/>
  <c r="AA844" i="5"/>
  <c r="AA794" i="5"/>
  <c r="AA744" i="5"/>
  <c r="AA691" i="5"/>
  <c r="AA641" i="5"/>
  <c r="AA588" i="5"/>
  <c r="AA538" i="5"/>
  <c r="AA488" i="5"/>
  <c r="AA438" i="5"/>
  <c r="AA406" i="5"/>
  <c r="AA374" i="5"/>
  <c r="AA342" i="5"/>
  <c r="AA310" i="5"/>
  <c r="AA278" i="5"/>
  <c r="AA246" i="5"/>
  <c r="AA214" i="5"/>
  <c r="AA182" i="5"/>
  <c r="AA150" i="5"/>
  <c r="AA118" i="5"/>
  <c r="AA86" i="5"/>
  <c r="AA54" i="5"/>
  <c r="AA22" i="5"/>
  <c r="AA940" i="5"/>
  <c r="AA890" i="5"/>
  <c r="AA840" i="5"/>
  <c r="AA787" i="5"/>
  <c r="AA737" i="5"/>
  <c r="AA684" i="5"/>
  <c r="AA634" i="5"/>
  <c r="AA584" i="5"/>
  <c r="AA531" i="5"/>
  <c r="AA481" i="5"/>
  <c r="AA434" i="5"/>
  <c r="AA402" i="5"/>
  <c r="AA370" i="5"/>
  <c r="AA338" i="5"/>
  <c r="AA306" i="5"/>
  <c r="AA274" i="5"/>
  <c r="AA242" i="5"/>
  <c r="AA210" i="5"/>
  <c r="AA178" i="5"/>
  <c r="AA146" i="5"/>
  <c r="AA114" i="5"/>
  <c r="AA82" i="5"/>
  <c r="AA50" i="5"/>
  <c r="AA18" i="5"/>
  <c r="AA936" i="5"/>
  <c r="AA883" i="5"/>
  <c r="AA833" i="5"/>
  <c r="AA780" i="5"/>
  <c r="AA730" i="5"/>
  <c r="AA680" i="5"/>
  <c r="AA627" i="5"/>
  <c r="AA577" i="5"/>
  <c r="AA524" i="5"/>
  <c r="AA474" i="5"/>
  <c r="AA430" i="5"/>
  <c r="AA398" i="5"/>
  <c r="AA366" i="5"/>
  <c r="AA334" i="5"/>
  <c r="AA302" i="5"/>
  <c r="AA270" i="5"/>
  <c r="AA238" i="5"/>
  <c r="AA206" i="5"/>
  <c r="AA174" i="5"/>
  <c r="AA142" i="5"/>
  <c r="AA110" i="5"/>
  <c r="AA78" i="5"/>
  <c r="AA46" i="5"/>
  <c r="AA14" i="5"/>
  <c r="AA929" i="5"/>
  <c r="AA876" i="5"/>
  <c r="AA826" i="5"/>
  <c r="AA776" i="5"/>
  <c r="AA723" i="5"/>
  <c r="AA673" i="5"/>
  <c r="AA620" i="5"/>
  <c r="AA570" i="5"/>
  <c r="AA520" i="5"/>
  <c r="AA467" i="5"/>
  <c r="AA426" i="5"/>
  <c r="AA394" i="5"/>
  <c r="AA362" i="5"/>
  <c r="AA330" i="5"/>
  <c r="AA298" i="5"/>
  <c r="AA266" i="5"/>
  <c r="AA234" i="5"/>
  <c r="AA202" i="5"/>
  <c r="AA170" i="5"/>
  <c r="AA138" i="5"/>
  <c r="AA106" i="5"/>
  <c r="AA74" i="5"/>
  <c r="AA42" i="5"/>
  <c r="AA10" i="5"/>
  <c r="AA922" i="5"/>
  <c r="AA872" i="5"/>
  <c r="AA819" i="5"/>
  <c r="AA769" i="5"/>
  <c r="AA716" i="5"/>
  <c r="AA666" i="5"/>
  <c r="AA616" i="5"/>
  <c r="AA563" i="5"/>
  <c r="AA513" i="5"/>
  <c r="AA460" i="5"/>
  <c r="AA422" i="5"/>
  <c r="AA390" i="5"/>
  <c r="AA358" i="5"/>
  <c r="AA326" i="5"/>
  <c r="AA294" i="5"/>
  <c r="AA262" i="5"/>
  <c r="AA230" i="5"/>
  <c r="AA198" i="5"/>
  <c r="AA166" i="5"/>
  <c r="AA134" i="5"/>
  <c r="AA102" i="5"/>
  <c r="AA70" i="5"/>
  <c r="AA38" i="5"/>
  <c r="AA7" i="5"/>
  <c r="G949" i="5"/>
  <c r="G941" i="5"/>
  <c r="G933" i="5"/>
  <c r="G925" i="5"/>
  <c r="G917" i="5"/>
  <c r="G909" i="5"/>
  <c r="G901" i="5"/>
  <c r="G893" i="5"/>
  <c r="G885" i="5"/>
  <c r="G877" i="5"/>
  <c r="G869" i="5"/>
  <c r="G861" i="5"/>
  <c r="G853" i="5"/>
  <c r="G845" i="5"/>
  <c r="G837" i="5"/>
  <c r="G829" i="5"/>
  <c r="G821" i="5"/>
  <c r="G813" i="5"/>
  <c r="G805" i="5"/>
  <c r="G797" i="5"/>
  <c r="G789" i="5"/>
  <c r="G781" i="5"/>
  <c r="G773" i="5"/>
  <c r="G765" i="5"/>
  <c r="G757" i="5"/>
  <c r="G749" i="5"/>
  <c r="G741" i="5"/>
  <c r="G733" i="5"/>
  <c r="G725" i="5"/>
  <c r="G717" i="5"/>
  <c r="G709" i="5"/>
  <c r="G701" i="5"/>
  <c r="G693" i="5"/>
  <c r="G685" i="5"/>
  <c r="G677" i="5"/>
  <c r="G669" i="5"/>
  <c r="G661" i="5"/>
  <c r="G653" i="5"/>
  <c r="G645" i="5"/>
  <c r="G637" i="5"/>
  <c r="G629" i="5"/>
  <c r="G621" i="5"/>
  <c r="G613" i="5"/>
  <c r="G605" i="5"/>
  <c r="G597" i="5"/>
  <c r="G589" i="5"/>
  <c r="G581" i="5"/>
  <c r="G573" i="5"/>
  <c r="G565" i="5"/>
  <c r="G557" i="5"/>
  <c r="G549" i="5"/>
  <c r="G541" i="5"/>
  <c r="G533" i="5"/>
  <c r="G525" i="5"/>
  <c r="G517" i="5"/>
  <c r="G509" i="5"/>
  <c r="G501" i="5"/>
  <c r="G493" i="5"/>
  <c r="G485" i="5"/>
  <c r="G477" i="5"/>
  <c r="G469" i="5"/>
  <c r="G461" i="5"/>
  <c r="G453" i="5"/>
  <c r="G445" i="5"/>
  <c r="G437" i="5"/>
  <c r="G429" i="5"/>
  <c r="G421" i="5"/>
  <c r="G413" i="5"/>
  <c r="G405" i="5"/>
  <c r="G397" i="5"/>
  <c r="G389" i="5"/>
  <c r="G381" i="5"/>
  <c r="G373" i="5"/>
  <c r="G365" i="5"/>
  <c r="G357" i="5"/>
  <c r="G349" i="5"/>
  <c r="G341" i="5"/>
  <c r="G333" i="5"/>
  <c r="G325" i="5"/>
  <c r="G317" i="5"/>
  <c r="G309" i="5"/>
  <c r="G301" i="5"/>
  <c r="G293" i="5"/>
  <c r="G285" i="5"/>
  <c r="G277" i="5"/>
  <c r="G269" i="5"/>
  <c r="G261" i="5"/>
  <c r="G253" i="5"/>
  <c r="G245" i="5"/>
  <c r="G237" i="5"/>
  <c r="G229" i="5"/>
  <c r="G221" i="5"/>
  <c r="G213" i="5"/>
  <c r="G205" i="5"/>
  <c r="G197" i="5"/>
  <c r="G189" i="5"/>
  <c r="G181" i="5"/>
  <c r="G173" i="5"/>
  <c r="G165" i="5"/>
  <c r="G157" i="5"/>
  <c r="G149" i="5"/>
  <c r="G141" i="5"/>
  <c r="G133" i="5"/>
  <c r="G125" i="5"/>
  <c r="G117" i="5"/>
  <c r="G109" i="5"/>
  <c r="G101" i="5"/>
  <c r="G93" i="5"/>
  <c r="G85" i="5"/>
  <c r="G77" i="5"/>
  <c r="G69" i="5"/>
  <c r="G61" i="5"/>
  <c r="G53" i="5"/>
  <c r="G45" i="5"/>
  <c r="G37" i="5"/>
  <c r="G29" i="5"/>
  <c r="G21" i="5"/>
  <c r="G13" i="5"/>
  <c r="G950" i="5"/>
  <c r="G940" i="5"/>
  <c r="G931" i="5"/>
  <c r="G922" i="5"/>
  <c r="G913" i="5"/>
  <c r="G904" i="5"/>
  <c r="G895" i="5"/>
  <c r="G886" i="5"/>
  <c r="G876" i="5"/>
  <c r="G867" i="5"/>
  <c r="G858" i="5"/>
  <c r="G849" i="5"/>
  <c r="G840" i="5"/>
  <c r="G831" i="5"/>
  <c r="G822" i="5"/>
  <c r="G812" i="5"/>
  <c r="G803" i="5"/>
  <c r="G794" i="5"/>
  <c r="G785" i="5"/>
  <c r="G776" i="5"/>
  <c r="G767" i="5"/>
  <c r="G758" i="5"/>
  <c r="G748" i="5"/>
  <c r="G739" i="5"/>
  <c r="G730" i="5"/>
  <c r="G721" i="5"/>
  <c r="G712" i="5"/>
  <c r="G703" i="5"/>
  <c r="G694" i="5"/>
  <c r="G684" i="5"/>
  <c r="G675" i="5"/>
  <c r="G666" i="5"/>
  <c r="G657" i="5"/>
  <c r="G648" i="5"/>
  <c r="G639" i="5"/>
  <c r="G630" i="5"/>
  <c r="G620" i="5"/>
  <c r="G611" i="5"/>
  <c r="G602" i="5"/>
  <c r="G593" i="5"/>
  <c r="G584" i="5"/>
  <c r="G575" i="5"/>
  <c r="G566" i="5"/>
  <c r="G556" i="5"/>
  <c r="G547" i="5"/>
  <c r="G538" i="5"/>
  <c r="G529" i="5"/>
  <c r="G520" i="5"/>
  <c r="G511" i="5"/>
  <c r="G502" i="5"/>
  <c r="G492" i="5"/>
  <c r="G483" i="5"/>
  <c r="G474" i="5"/>
  <c r="G465" i="5"/>
  <c r="G456" i="5"/>
  <c r="G447" i="5"/>
  <c r="G438" i="5"/>
  <c r="G428" i="5"/>
  <c r="G419" i="5"/>
  <c r="G410" i="5"/>
  <c r="G401" i="5"/>
  <c r="G392" i="5"/>
  <c r="G383" i="5"/>
  <c r="G374" i="5"/>
  <c r="G364" i="5"/>
  <c r="G355" i="5"/>
  <c r="G346" i="5"/>
  <c r="G337" i="5"/>
  <c r="G328" i="5"/>
  <c r="G319" i="5"/>
  <c r="G310" i="5"/>
  <c r="G300" i="5"/>
  <c r="G291" i="5"/>
  <c r="G282" i="5"/>
  <c r="G273" i="5"/>
  <c r="G264" i="5"/>
  <c r="G255" i="5"/>
  <c r="G246" i="5"/>
  <c r="G236" i="5"/>
  <c r="G227" i="5"/>
  <c r="G218" i="5"/>
  <c r="G209" i="5"/>
  <c r="G200" i="5"/>
  <c r="G191" i="5"/>
  <c r="G182" i="5"/>
  <c r="G172" i="5"/>
  <c r="G163" i="5"/>
  <c r="G154" i="5"/>
  <c r="G145" i="5"/>
  <c r="G136" i="5"/>
  <c r="G127" i="5"/>
  <c r="G118" i="5"/>
  <c r="G108" i="5"/>
  <c r="G99" i="5"/>
  <c r="G90" i="5"/>
  <c r="G81" i="5"/>
  <c r="G72" i="5"/>
  <c r="G63" i="5"/>
  <c r="G54" i="5"/>
  <c r="G44" i="5"/>
  <c r="G35" i="5"/>
  <c r="G26" i="5"/>
  <c r="G17" i="5"/>
  <c r="G8" i="5"/>
  <c r="G948" i="5"/>
  <c r="G939" i="5"/>
  <c r="G930" i="5"/>
  <c r="G921" i="5"/>
  <c r="G912" i="5"/>
  <c r="G903" i="5"/>
  <c r="G894" i="5"/>
  <c r="G884" i="5"/>
  <c r="G875" i="5"/>
  <c r="G866" i="5"/>
  <c r="G857" i="5"/>
  <c r="G848" i="5"/>
  <c r="G839" i="5"/>
  <c r="G830" i="5"/>
  <c r="G820" i="5"/>
  <c r="G811" i="5"/>
  <c r="G802" i="5"/>
  <c r="G793" i="5"/>
  <c r="G784" i="5"/>
  <c r="G775" i="5"/>
  <c r="G766" i="5"/>
  <c r="G756" i="5"/>
  <c r="G747" i="5"/>
  <c r="G738" i="5"/>
  <c r="G729" i="5"/>
  <c r="G720" i="5"/>
  <c r="G711" i="5"/>
  <c r="G702" i="5"/>
  <c r="G692" i="5"/>
  <c r="G683" i="5"/>
  <c r="G674" i="5"/>
  <c r="G665" i="5"/>
  <c r="G656" i="5"/>
  <c r="G647" i="5"/>
  <c r="G638" i="5"/>
  <c r="G628" i="5"/>
  <c r="G619" i="5"/>
  <c r="G610" i="5"/>
  <c r="G601" i="5"/>
  <c r="G592" i="5"/>
  <c r="G583" i="5"/>
  <c r="G574" i="5"/>
  <c r="G564" i="5"/>
  <c r="G555" i="5"/>
  <c r="G546" i="5"/>
  <c r="G537" i="5"/>
  <c r="G528" i="5"/>
  <c r="G519" i="5"/>
  <c r="G510" i="5"/>
  <c r="G500" i="5"/>
  <c r="G491" i="5"/>
  <c r="G482" i="5"/>
  <c r="G473" i="5"/>
  <c r="G464" i="5"/>
  <c r="G455" i="5"/>
  <c r="G446" i="5"/>
  <c r="G436" i="5"/>
  <c r="G427" i="5"/>
  <c r="G418" i="5"/>
  <c r="G409" i="5"/>
  <c r="G400" i="5"/>
  <c r="G391" i="5"/>
  <c r="G382" i="5"/>
  <c r="G372" i="5"/>
  <c r="G363" i="5"/>
  <c r="G354" i="5"/>
  <c r="G345" i="5"/>
  <c r="G336" i="5"/>
  <c r="G327" i="5"/>
  <c r="G318" i="5"/>
  <c r="G308" i="5"/>
  <c r="G299" i="5"/>
  <c r="G290" i="5"/>
  <c r="G281" i="5"/>
  <c r="G272" i="5"/>
  <c r="G263" i="5"/>
  <c r="G254" i="5"/>
  <c r="G244" i="5"/>
  <c r="G235" i="5"/>
  <c r="G226" i="5"/>
  <c r="G217" i="5"/>
  <c r="G208" i="5"/>
  <c r="G199" i="5"/>
  <c r="G190" i="5"/>
  <c r="G180" i="5"/>
  <c r="G171" i="5"/>
  <c r="G162" i="5"/>
  <c r="G153" i="5"/>
  <c r="G144" i="5"/>
  <c r="G135" i="5"/>
  <c r="G126" i="5"/>
  <c r="G116" i="5"/>
  <c r="G107" i="5"/>
  <c r="G98" i="5"/>
  <c r="G89" i="5"/>
  <c r="G80" i="5"/>
  <c r="G71" i="5"/>
  <c r="G62" i="5"/>
  <c r="G52" i="5"/>
  <c r="G43" i="5"/>
  <c r="G34" i="5"/>
  <c r="G25" i="5"/>
  <c r="G16" i="5"/>
  <c r="G947" i="5"/>
  <c r="G938" i="5"/>
  <c r="G929" i="5"/>
  <c r="G920" i="5"/>
  <c r="G911" i="5"/>
  <c r="G902" i="5"/>
  <c r="G892" i="5"/>
  <c r="G883" i="5"/>
  <c r="G874" i="5"/>
  <c r="G865" i="5"/>
  <c r="G856" i="5"/>
  <c r="G847" i="5"/>
  <c r="G838" i="5"/>
  <c r="G828" i="5"/>
  <c r="G819" i="5"/>
  <c r="G810" i="5"/>
  <c r="G801" i="5"/>
  <c r="G792" i="5"/>
  <c r="G783" i="5"/>
  <c r="G774" i="5"/>
  <c r="G764" i="5"/>
  <c r="G755" i="5"/>
  <c r="G746" i="5"/>
  <c r="G737" i="5"/>
  <c r="G728" i="5"/>
  <c r="G719" i="5"/>
  <c r="G710" i="5"/>
  <c r="G700" i="5"/>
  <c r="G691" i="5"/>
  <c r="G682" i="5"/>
  <c r="G673" i="5"/>
  <c r="G664" i="5"/>
  <c r="G655" i="5"/>
  <c r="G646" i="5"/>
  <c r="G636" i="5"/>
  <c r="G627" i="5"/>
  <c r="G618" i="5"/>
  <c r="G609" i="5"/>
  <c r="G600" i="5"/>
  <c r="G591" i="5"/>
  <c r="G582" i="5"/>
  <c r="G572" i="5"/>
  <c r="G563" i="5"/>
  <c r="G554" i="5"/>
  <c r="G545" i="5"/>
  <c r="G536" i="5"/>
  <c r="G527" i="5"/>
  <c r="G518" i="5"/>
  <c r="G508" i="5"/>
  <c r="G499" i="5"/>
  <c r="G490" i="5"/>
  <c r="G481" i="5"/>
  <c r="G472" i="5"/>
  <c r="G463" i="5"/>
  <c r="G454" i="5"/>
  <c r="G444" i="5"/>
  <c r="G435" i="5"/>
  <c r="G426" i="5"/>
  <c r="G417" i="5"/>
  <c r="G408" i="5"/>
  <c r="G399" i="5"/>
  <c r="G390" i="5"/>
  <c r="G380" i="5"/>
  <c r="G371" i="5"/>
  <c r="G362" i="5"/>
  <c r="G353" i="5"/>
  <c r="G344" i="5"/>
  <c r="G335" i="5"/>
  <c r="G326" i="5"/>
  <c r="G316" i="5"/>
  <c r="G307" i="5"/>
  <c r="G298" i="5"/>
  <c r="G289" i="5"/>
  <c r="G280" i="5"/>
  <c r="G271" i="5"/>
  <c r="G262" i="5"/>
  <c r="G252" i="5"/>
  <c r="G243" i="5"/>
  <c r="G234" i="5"/>
  <c r="G225" i="5"/>
  <c r="G216" i="5"/>
  <c r="G207" i="5"/>
  <c r="G198" i="5"/>
  <c r="G188" i="5"/>
  <c r="G179" i="5"/>
  <c r="G170" i="5"/>
  <c r="G161" i="5"/>
  <c r="G152" i="5"/>
  <c r="G143" i="5"/>
  <c r="G134" i="5"/>
  <c r="G124" i="5"/>
  <c r="G115" i="5"/>
  <c r="G106" i="5"/>
  <c r="G97" i="5"/>
  <c r="G88" i="5"/>
  <c r="G79" i="5"/>
  <c r="G70" i="5"/>
  <c r="G60" i="5"/>
  <c r="G51" i="5"/>
  <c r="G42" i="5"/>
  <c r="G33" i="5"/>
  <c r="G24" i="5"/>
  <c r="G15" i="5"/>
  <c r="G7" i="5"/>
  <c r="G946" i="5"/>
  <c r="G937" i="5"/>
  <c r="G928" i="5"/>
  <c r="G919" i="5"/>
  <c r="G910" i="5"/>
  <c r="G900" i="5"/>
  <c r="G891" i="5"/>
  <c r="G882" i="5"/>
  <c r="G873" i="5"/>
  <c r="G864" i="5"/>
  <c r="G855" i="5"/>
  <c r="G846" i="5"/>
  <c r="G836" i="5"/>
  <c r="G827" i="5"/>
  <c r="G818" i="5"/>
  <c r="G809" i="5"/>
  <c r="G800" i="5"/>
  <c r="G791" i="5"/>
  <c r="G782" i="5"/>
  <c r="G772" i="5"/>
  <c r="G763" i="5"/>
  <c r="G754" i="5"/>
  <c r="G745" i="5"/>
  <c r="G736" i="5"/>
  <c r="G727" i="5"/>
  <c r="G718" i="5"/>
  <c r="G708" i="5"/>
  <c r="G699" i="5"/>
  <c r="G690" i="5"/>
  <c r="G681" i="5"/>
  <c r="G672" i="5"/>
  <c r="G663" i="5"/>
  <c r="G654" i="5"/>
  <c r="G644" i="5"/>
  <c r="G635" i="5"/>
  <c r="G626" i="5"/>
  <c r="G617" i="5"/>
  <c r="G608" i="5"/>
  <c r="G599" i="5"/>
  <c r="G590" i="5"/>
  <c r="G580" i="5"/>
  <c r="G571" i="5"/>
  <c r="G562" i="5"/>
  <c r="G553" i="5"/>
  <c r="G544" i="5"/>
  <c r="G535" i="5"/>
  <c r="G526" i="5"/>
  <c r="G516" i="5"/>
  <c r="G507" i="5"/>
  <c r="G498" i="5"/>
  <c r="G489" i="5"/>
  <c r="G480" i="5"/>
  <c r="G471" i="5"/>
  <c r="G462" i="5"/>
  <c r="G452" i="5"/>
  <c r="G443" i="5"/>
  <c r="G434" i="5"/>
  <c r="G425" i="5"/>
  <c r="G416" i="5"/>
  <c r="G407" i="5"/>
  <c r="G398" i="5"/>
  <c r="G388" i="5"/>
  <c r="G379" i="5"/>
  <c r="G370" i="5"/>
  <c r="G361" i="5"/>
  <c r="G352" i="5"/>
  <c r="G343" i="5"/>
  <c r="G334" i="5"/>
  <c r="G324" i="5"/>
  <c r="G315" i="5"/>
  <c r="G306" i="5"/>
  <c r="G297" i="5"/>
  <c r="G288" i="5"/>
  <c r="G279" i="5"/>
  <c r="G270" i="5"/>
  <c r="G260" i="5"/>
  <c r="G251" i="5"/>
  <c r="G242" i="5"/>
  <c r="G233" i="5"/>
  <c r="G224" i="5"/>
  <c r="G215" i="5"/>
  <c r="G206" i="5"/>
  <c r="G196" i="5"/>
  <c r="G187" i="5"/>
  <c r="G178" i="5"/>
  <c r="G169" i="5"/>
  <c r="G160" i="5"/>
  <c r="G151" i="5"/>
  <c r="G142" i="5"/>
  <c r="G132" i="5"/>
  <c r="G123" i="5"/>
  <c r="G114" i="5"/>
  <c r="G105" i="5"/>
  <c r="G96" i="5"/>
  <c r="G87" i="5"/>
  <c r="G78" i="5"/>
  <c r="G68" i="5"/>
  <c r="G59" i="5"/>
  <c r="G50" i="5"/>
  <c r="G41" i="5"/>
  <c r="G32" i="5"/>
  <c r="G23" i="5"/>
  <c r="G14" i="5"/>
  <c r="G945" i="5"/>
  <c r="G936" i="5"/>
  <c r="G927" i="5"/>
  <c r="G918" i="5"/>
  <c r="G908" i="5"/>
  <c r="G899" i="5"/>
  <c r="G890" i="5"/>
  <c r="G881" i="5"/>
  <c r="G872" i="5"/>
  <c r="G863" i="5"/>
  <c r="G854" i="5"/>
  <c r="G844" i="5"/>
  <c r="G835" i="5"/>
  <c r="G826" i="5"/>
  <c r="G817" i="5"/>
  <c r="G808" i="5"/>
  <c r="G799" i="5"/>
  <c r="G790" i="5"/>
  <c r="G780" i="5"/>
  <c r="G771" i="5"/>
  <c r="G762" i="5"/>
  <c r="G753" i="5"/>
  <c r="G744" i="5"/>
  <c r="G735" i="5"/>
  <c r="G726" i="5"/>
  <c r="G716" i="5"/>
  <c r="G707" i="5"/>
  <c r="G698" i="5"/>
  <c r="G689" i="5"/>
  <c r="G680" i="5"/>
  <c r="G671" i="5"/>
  <c r="G662" i="5"/>
  <c r="G652" i="5"/>
  <c r="G643" i="5"/>
  <c r="G634" i="5"/>
  <c r="G625" i="5"/>
  <c r="G616" i="5"/>
  <c r="G607" i="5"/>
  <c r="G598" i="5"/>
  <c r="G588" i="5"/>
  <c r="G579" i="5"/>
  <c r="G570" i="5"/>
  <c r="G561" i="5"/>
  <c r="G552" i="5"/>
  <c r="G543" i="5"/>
  <c r="G534" i="5"/>
  <c r="G524" i="5"/>
  <c r="G515" i="5"/>
  <c r="G506" i="5"/>
  <c r="G497" i="5"/>
  <c r="G488" i="5"/>
  <c r="G479" i="5"/>
  <c r="G470" i="5"/>
  <c r="G460" i="5"/>
  <c r="G451" i="5"/>
  <c r="G442" i="5"/>
  <c r="G433" i="5"/>
  <c r="G424" i="5"/>
  <c r="G415" i="5"/>
  <c r="G406" i="5"/>
  <c r="G396" i="5"/>
  <c r="G387" i="5"/>
  <c r="G378" i="5"/>
  <c r="G369" i="5"/>
  <c r="G360" i="5"/>
  <c r="G351" i="5"/>
  <c r="G342" i="5"/>
  <c r="G332" i="5"/>
  <c r="G323" i="5"/>
  <c r="G314" i="5"/>
  <c r="G305" i="5"/>
  <c r="G296" i="5"/>
  <c r="G287" i="5"/>
  <c r="G278" i="5"/>
  <c r="G268" i="5"/>
  <c r="G259" i="5"/>
  <c r="G250" i="5"/>
  <c r="G241" i="5"/>
  <c r="G232" i="5"/>
  <c r="G223" i="5"/>
  <c r="G214" i="5"/>
  <c r="G204" i="5"/>
  <c r="G195" i="5"/>
  <c r="G186" i="5"/>
  <c r="G177" i="5"/>
  <c r="G168" i="5"/>
  <c r="G159" i="5"/>
  <c r="G150" i="5"/>
  <c r="G140" i="5"/>
  <c r="G131" i="5"/>
  <c r="G122" i="5"/>
  <c r="G113" i="5"/>
  <c r="G104" i="5"/>
  <c r="G95" i="5"/>
  <c r="G86" i="5"/>
  <c r="G76" i="5"/>
  <c r="G67" i="5"/>
  <c r="G58" i="5"/>
  <c r="G49" i="5"/>
  <c r="G40" i="5"/>
  <c r="G31" i="5"/>
  <c r="G22" i="5"/>
  <c r="G12" i="5"/>
  <c r="G944" i="5"/>
  <c r="G935" i="5"/>
  <c r="G926" i="5"/>
  <c r="G916" i="5"/>
  <c r="G907" i="5"/>
  <c r="G898" i="5"/>
  <c r="G889" i="5"/>
  <c r="G880" i="5"/>
  <c r="G871" i="5"/>
  <c r="G862" i="5"/>
  <c r="G852" i="5"/>
  <c r="G843" i="5"/>
  <c r="G834" i="5"/>
  <c r="G825" i="5"/>
  <c r="G816" i="5"/>
  <c r="G807" i="5"/>
  <c r="G798" i="5"/>
  <c r="G788" i="5"/>
  <c r="G779" i="5"/>
  <c r="G770" i="5"/>
  <c r="G761" i="5"/>
  <c r="G752" i="5"/>
  <c r="G743" i="5"/>
  <c r="G734" i="5"/>
  <c r="G724" i="5"/>
  <c r="G715" i="5"/>
  <c r="G706" i="5"/>
  <c r="G697" i="5"/>
  <c r="G688" i="5"/>
  <c r="G679" i="5"/>
  <c r="G670" i="5"/>
  <c r="G660" i="5"/>
  <c r="G651" i="5"/>
  <c r="G642" i="5"/>
  <c r="G633" i="5"/>
  <c r="G624" i="5"/>
  <c r="G615" i="5"/>
  <c r="G606" i="5"/>
  <c r="G596" i="5"/>
  <c r="G587" i="5"/>
  <c r="G578" i="5"/>
  <c r="G569" i="5"/>
  <c r="G560" i="5"/>
  <c r="G551" i="5"/>
  <c r="G542" i="5"/>
  <c r="G532" i="5"/>
  <c r="G523" i="5"/>
  <c r="G514" i="5"/>
  <c r="G505" i="5"/>
  <c r="G496" i="5"/>
  <c r="G487" i="5"/>
  <c r="G478" i="5"/>
  <c r="G468" i="5"/>
  <c r="G459" i="5"/>
  <c r="G450" i="5"/>
  <c r="G441" i="5"/>
  <c r="G432" i="5"/>
  <c r="G423" i="5"/>
  <c r="G414" i="5"/>
  <c r="G404" i="5"/>
  <c r="G395" i="5"/>
  <c r="G386" i="5"/>
  <c r="G377" i="5"/>
  <c r="G368" i="5"/>
  <c r="G359" i="5"/>
  <c r="G350" i="5"/>
  <c r="G340" i="5"/>
  <c r="G331" i="5"/>
  <c r="G322" i="5"/>
  <c r="G313" i="5"/>
  <c r="G304" i="5"/>
  <c r="G295" i="5"/>
  <c r="G286" i="5"/>
  <c r="G276" i="5"/>
  <c r="G267" i="5"/>
  <c r="G258" i="5"/>
  <c r="G249" i="5"/>
  <c r="G240" i="5"/>
  <c r="G231" i="5"/>
  <c r="G222" i="5"/>
  <c r="G212" i="5"/>
  <c r="G203" i="5"/>
  <c r="G194" i="5"/>
  <c r="G185" i="5"/>
  <c r="G176" i="5"/>
  <c r="G167" i="5"/>
  <c r="G158" i="5"/>
  <c r="G148" i="5"/>
  <c r="G139" i="5"/>
  <c r="G130" i="5"/>
  <c r="G121" i="5"/>
  <c r="G112" i="5"/>
  <c r="G103" i="5"/>
  <c r="G94" i="5"/>
  <c r="G84" i="5"/>
  <c r="G75" i="5"/>
  <c r="G66" i="5"/>
  <c r="G57" i="5"/>
  <c r="G48" i="5"/>
  <c r="G39" i="5"/>
  <c r="G30" i="5"/>
  <c r="G20" i="5"/>
  <c r="G11" i="5"/>
  <c r="G942" i="5"/>
  <c r="G932" i="5"/>
  <c r="G923" i="5"/>
  <c r="G914" i="5"/>
  <c r="G905" i="5"/>
  <c r="G896" i="5"/>
  <c r="G887" i="5"/>
  <c r="G878" i="5"/>
  <c r="G868" i="5"/>
  <c r="G859" i="5"/>
  <c r="G850" i="5"/>
  <c r="G841" i="5"/>
  <c r="G832" i="5"/>
  <c r="G823" i="5"/>
  <c r="G814" i="5"/>
  <c r="G804" i="5"/>
  <c r="G795" i="5"/>
  <c r="G786" i="5"/>
  <c r="G777" i="5"/>
  <c r="G768" i="5"/>
  <c r="G759" i="5"/>
  <c r="G750" i="5"/>
  <c r="G740" i="5"/>
  <c r="G731" i="5"/>
  <c r="G722" i="5"/>
  <c r="G713" i="5"/>
  <c r="G704" i="5"/>
  <c r="G695" i="5"/>
  <c r="G686" i="5"/>
  <c r="G676" i="5"/>
  <c r="G667" i="5"/>
  <c r="G658" i="5"/>
  <c r="G649" i="5"/>
  <c r="G640" i="5"/>
  <c r="G631" i="5"/>
  <c r="G622" i="5"/>
  <c r="G612" i="5"/>
  <c r="G603" i="5"/>
  <c r="G594" i="5"/>
  <c r="G585" i="5"/>
  <c r="G576" i="5"/>
  <c r="G567" i="5"/>
  <c r="G558" i="5"/>
  <c r="G548" i="5"/>
  <c r="G539" i="5"/>
  <c r="G530" i="5"/>
  <c r="G521" i="5"/>
  <c r="G512" i="5"/>
  <c r="G503" i="5"/>
  <c r="G494" i="5"/>
  <c r="G484" i="5"/>
  <c r="G475" i="5"/>
  <c r="G466" i="5"/>
  <c r="G457" i="5"/>
  <c r="G448" i="5"/>
  <c r="G439" i="5"/>
  <c r="G430" i="5"/>
  <c r="G420" i="5"/>
  <c r="G411" i="5"/>
  <c r="G402" i="5"/>
  <c r="G393" i="5"/>
  <c r="G384" i="5"/>
  <c r="G375" i="5"/>
  <c r="G366" i="5"/>
  <c r="G356" i="5"/>
  <c r="G347" i="5"/>
  <c r="G338" i="5"/>
  <c r="G329" i="5"/>
  <c r="G320" i="5"/>
  <c r="G311" i="5"/>
  <c r="G302" i="5"/>
  <c r="G292" i="5"/>
  <c r="G283" i="5"/>
  <c r="G274" i="5"/>
  <c r="G265" i="5"/>
  <c r="G256" i="5"/>
  <c r="G247" i="5"/>
  <c r="G238" i="5"/>
  <c r="G228" i="5"/>
  <c r="G219" i="5"/>
  <c r="G210" i="5"/>
  <c r="G201" i="5"/>
  <c r="G192" i="5"/>
  <c r="G183" i="5"/>
  <c r="G174" i="5"/>
  <c r="G164" i="5"/>
  <c r="G155" i="5"/>
  <c r="G146" i="5"/>
  <c r="G137" i="5"/>
  <c r="G128" i="5"/>
  <c r="G119" i="5"/>
  <c r="G110" i="5"/>
  <c r="G100" i="5"/>
  <c r="G91" i="5"/>
  <c r="G82" i="5"/>
  <c r="G73" i="5"/>
  <c r="G64" i="5"/>
  <c r="G55" i="5"/>
  <c r="G46" i="5"/>
  <c r="G36" i="5"/>
  <c r="G27" i="5"/>
  <c r="G18" i="5"/>
  <c r="G9" i="5"/>
  <c r="G906" i="5"/>
  <c r="G833" i="5"/>
  <c r="G760" i="5"/>
  <c r="G687" i="5"/>
  <c r="G614" i="5"/>
  <c r="G540" i="5"/>
  <c r="G467" i="5"/>
  <c r="G394" i="5"/>
  <c r="G321" i="5"/>
  <c r="G248" i="5"/>
  <c r="G175" i="5"/>
  <c r="G102" i="5"/>
  <c r="G28" i="5"/>
  <c r="G897" i="5"/>
  <c r="G824" i="5"/>
  <c r="G751" i="5"/>
  <c r="G678" i="5"/>
  <c r="G604" i="5"/>
  <c r="G531" i="5"/>
  <c r="G458" i="5"/>
  <c r="G385" i="5"/>
  <c r="G312" i="5"/>
  <c r="G239" i="5"/>
  <c r="G166" i="5"/>
  <c r="G92" i="5"/>
  <c r="G19" i="5"/>
  <c r="G888" i="5"/>
  <c r="G815" i="5"/>
  <c r="G742" i="5"/>
  <c r="G668" i="5"/>
  <c r="G595" i="5"/>
  <c r="G522" i="5"/>
  <c r="G449" i="5"/>
  <c r="G376" i="5"/>
  <c r="G303" i="5"/>
  <c r="G230" i="5"/>
  <c r="G156" i="5"/>
  <c r="G83" i="5"/>
  <c r="G10" i="5"/>
  <c r="G879" i="5"/>
  <c r="G806" i="5"/>
  <c r="G732" i="5"/>
  <c r="G659" i="5"/>
  <c r="G586" i="5"/>
  <c r="G513" i="5"/>
  <c r="G440" i="5"/>
  <c r="G367" i="5"/>
  <c r="G294" i="5"/>
  <c r="G220" i="5"/>
  <c r="G147" i="5"/>
  <c r="G74" i="5"/>
  <c r="G943" i="5"/>
  <c r="G870" i="5"/>
  <c r="G796" i="5"/>
  <c r="G723" i="5"/>
  <c r="G650" i="5"/>
  <c r="G577" i="5"/>
  <c r="G504" i="5"/>
  <c r="G431" i="5"/>
  <c r="G358" i="5"/>
  <c r="G284" i="5"/>
  <c r="G211" i="5"/>
  <c r="G138" i="5"/>
  <c r="G65" i="5"/>
  <c r="G934" i="5"/>
  <c r="G860" i="5"/>
  <c r="G787" i="5"/>
  <c r="G714" i="5"/>
  <c r="G641" i="5"/>
  <c r="G568" i="5"/>
  <c r="G495" i="5"/>
  <c r="G422" i="5"/>
  <c r="G348" i="5"/>
  <c r="G275" i="5"/>
  <c r="G202" i="5"/>
  <c r="G129" i="5"/>
  <c r="G56" i="5"/>
  <c r="G915" i="5"/>
  <c r="G842" i="5"/>
  <c r="G769" i="5"/>
  <c r="G696" i="5"/>
  <c r="G623" i="5"/>
  <c r="G550" i="5"/>
  <c r="G476" i="5"/>
  <c r="G403" i="5"/>
  <c r="G330" i="5"/>
  <c r="G257" i="5"/>
  <c r="G184" i="5"/>
  <c r="G111" i="5"/>
  <c r="G38" i="5"/>
  <c r="G632" i="5"/>
  <c r="G47" i="5"/>
  <c r="G559" i="5"/>
  <c r="G486" i="5"/>
  <c r="G412" i="5"/>
  <c r="G924" i="5"/>
  <c r="G339" i="5"/>
  <c r="G851" i="5"/>
  <c r="G266" i="5"/>
  <c r="G778" i="5"/>
  <c r="G193" i="5"/>
  <c r="G705" i="5"/>
  <c r="G120" i="5"/>
  <c r="E6" i="5"/>
  <c r="AD950" i="5"/>
  <c r="AD942" i="5"/>
  <c r="AD934" i="5"/>
  <c r="AD926" i="5"/>
  <c r="AD918" i="5"/>
  <c r="AD910" i="5"/>
  <c r="AD902" i="5"/>
  <c r="AD894" i="5"/>
  <c r="AD886" i="5"/>
  <c r="AD878" i="5"/>
  <c r="AD870" i="5"/>
  <c r="AD862" i="5"/>
  <c r="AD854" i="5"/>
  <c r="AD846" i="5"/>
  <c r="AD838" i="5"/>
  <c r="AD830" i="5"/>
  <c r="AD822" i="5"/>
  <c r="AD814" i="5"/>
  <c r="AD806" i="5"/>
  <c r="AD798" i="5"/>
  <c r="AD790" i="5"/>
  <c r="AD782" i="5"/>
  <c r="AD774" i="5"/>
  <c r="AD766" i="5"/>
  <c r="AD758" i="5"/>
  <c r="AD750" i="5"/>
  <c r="AD742" i="5"/>
  <c r="AD734" i="5"/>
  <c r="AD726" i="5"/>
  <c r="AD718" i="5"/>
  <c r="AD710" i="5"/>
  <c r="AD702" i="5"/>
  <c r="AD694" i="5"/>
  <c r="AD686" i="5"/>
  <c r="AD678" i="5"/>
  <c r="AD670" i="5"/>
  <c r="AD662" i="5"/>
  <c r="AD654" i="5"/>
  <c r="AD646" i="5"/>
  <c r="AD638" i="5"/>
  <c r="AD630" i="5"/>
  <c r="AD622" i="5"/>
  <c r="AD614" i="5"/>
  <c r="AD606" i="5"/>
  <c r="AD598" i="5"/>
  <c r="AD590" i="5"/>
  <c r="AD582" i="5"/>
  <c r="AD574" i="5"/>
  <c r="AD566" i="5"/>
  <c r="AD558" i="5"/>
  <c r="AD550" i="5"/>
  <c r="AD542" i="5"/>
  <c r="AD534" i="5"/>
  <c r="AD526" i="5"/>
  <c r="AD518" i="5"/>
  <c r="AD510" i="5"/>
  <c r="AD502" i="5"/>
  <c r="AD494" i="5"/>
  <c r="AD486" i="5"/>
  <c r="AD478" i="5"/>
  <c r="AD470" i="5"/>
  <c r="AD462" i="5"/>
  <c r="AD454" i="5"/>
  <c r="AD446" i="5"/>
  <c r="AD438" i="5"/>
  <c r="AD430" i="5"/>
  <c r="AD422" i="5"/>
  <c r="AD414" i="5"/>
  <c r="AD406" i="5"/>
  <c r="AD398" i="5"/>
  <c r="AD390" i="5"/>
  <c r="AD382" i="5"/>
  <c r="AD374" i="5"/>
  <c r="AD366" i="5"/>
  <c r="AD358" i="5"/>
  <c r="AD350" i="5"/>
  <c r="AD342" i="5"/>
  <c r="AD334" i="5"/>
  <c r="AD326" i="5"/>
  <c r="AD318" i="5"/>
  <c r="AD310" i="5"/>
  <c r="AD302" i="5"/>
  <c r="AD294" i="5"/>
  <c r="AD286" i="5"/>
  <c r="AD278" i="5"/>
  <c r="AD270" i="5"/>
  <c r="AD262" i="5"/>
  <c r="AD254" i="5"/>
  <c r="AD246" i="5"/>
  <c r="AD238" i="5"/>
  <c r="AD230" i="5"/>
  <c r="AD222" i="5"/>
  <c r="AD214" i="5"/>
  <c r="AD206" i="5"/>
  <c r="AD198" i="5"/>
  <c r="AD190" i="5"/>
  <c r="AD182" i="5"/>
  <c r="AD174" i="5"/>
  <c r="AD166" i="5"/>
  <c r="AD158" i="5"/>
  <c r="AD150" i="5"/>
  <c r="AD142" i="5"/>
  <c r="AD134" i="5"/>
  <c r="AD126" i="5"/>
  <c r="AD118" i="5"/>
  <c r="AD110" i="5"/>
  <c r="AD102" i="5"/>
  <c r="AD94" i="5"/>
  <c r="AD86" i="5"/>
  <c r="AD78" i="5"/>
  <c r="AD70" i="5"/>
  <c r="AD62" i="5"/>
  <c r="AD54" i="5"/>
  <c r="AD46" i="5"/>
  <c r="AD38" i="5"/>
  <c r="AD30" i="5"/>
  <c r="AD22" i="5"/>
  <c r="AD14" i="5"/>
  <c r="AD7" i="5"/>
  <c r="AD949" i="5"/>
  <c r="AD941" i="5"/>
  <c r="AD933" i="5"/>
  <c r="AD925" i="5"/>
  <c r="AD917" i="5"/>
  <c r="AD909" i="5"/>
  <c r="AD901" i="5"/>
  <c r="AD893" i="5"/>
  <c r="AD885" i="5"/>
  <c r="AD877" i="5"/>
  <c r="AD869" i="5"/>
  <c r="AD861" i="5"/>
  <c r="AD853" i="5"/>
  <c r="AD845" i="5"/>
  <c r="AD837" i="5"/>
  <c r="AD829" i="5"/>
  <c r="AD821" i="5"/>
  <c r="AD813" i="5"/>
  <c r="AD805" i="5"/>
  <c r="AD797" i="5"/>
  <c r="AD789" i="5"/>
  <c r="AD781" i="5"/>
  <c r="AD773" i="5"/>
  <c r="AD765" i="5"/>
  <c r="AD757" i="5"/>
  <c r="AD749" i="5"/>
  <c r="AD741" i="5"/>
  <c r="AD733" i="5"/>
  <c r="AD725" i="5"/>
  <c r="AD717" i="5"/>
  <c r="AD709" i="5"/>
  <c r="AD701" i="5"/>
  <c r="AD693" i="5"/>
  <c r="AD685" i="5"/>
  <c r="AD677" i="5"/>
  <c r="AD669" i="5"/>
  <c r="AD661" i="5"/>
  <c r="AD653" i="5"/>
  <c r="AD645" i="5"/>
  <c r="AD637" i="5"/>
  <c r="AD629" i="5"/>
  <c r="AD621" i="5"/>
  <c r="AD613" i="5"/>
  <c r="AD605" i="5"/>
  <c r="AD597" i="5"/>
  <c r="AD589" i="5"/>
  <c r="AD581" i="5"/>
  <c r="AD573" i="5"/>
  <c r="AD565" i="5"/>
  <c r="AD557" i="5"/>
  <c r="AD549" i="5"/>
  <c r="AD541" i="5"/>
  <c r="AD533" i="5"/>
  <c r="AD525" i="5"/>
  <c r="AD517" i="5"/>
  <c r="AD509" i="5"/>
  <c r="AD501" i="5"/>
  <c r="AD493" i="5"/>
  <c r="AD485" i="5"/>
  <c r="AD477" i="5"/>
  <c r="AD469" i="5"/>
  <c r="AD461" i="5"/>
  <c r="AD453" i="5"/>
  <c r="AD445" i="5"/>
  <c r="AD437" i="5"/>
  <c r="AD429" i="5"/>
  <c r="AD421" i="5"/>
  <c r="AD413" i="5"/>
  <c r="AD405" i="5"/>
  <c r="AD397" i="5"/>
  <c r="AD389" i="5"/>
  <c r="AD381" i="5"/>
  <c r="AD373" i="5"/>
  <c r="AD365" i="5"/>
  <c r="AD357" i="5"/>
  <c r="AD349" i="5"/>
  <c r="AD341" i="5"/>
  <c r="AD333" i="5"/>
  <c r="AD325" i="5"/>
  <c r="AD317" i="5"/>
  <c r="AD309" i="5"/>
  <c r="AD301" i="5"/>
  <c r="AD293" i="5"/>
  <c r="AD285" i="5"/>
  <c r="AD277" i="5"/>
  <c r="AD269" i="5"/>
  <c r="AD261" i="5"/>
  <c r="AD253" i="5"/>
  <c r="AD245" i="5"/>
  <c r="AD237" i="5"/>
  <c r="AD229" i="5"/>
  <c r="AD221" i="5"/>
  <c r="AD213" i="5"/>
  <c r="AD205" i="5"/>
  <c r="AD197" i="5"/>
  <c r="AD189" i="5"/>
  <c r="AD181" i="5"/>
  <c r="AD173" i="5"/>
  <c r="AD165" i="5"/>
  <c r="AD157" i="5"/>
  <c r="AD149" i="5"/>
  <c r="AD141" i="5"/>
  <c r="AD133" i="5"/>
  <c r="AD125" i="5"/>
  <c r="AD117" i="5"/>
  <c r="AD109" i="5"/>
  <c r="AD101" i="5"/>
  <c r="AD93" i="5"/>
  <c r="AD85" i="5"/>
  <c r="AD77" i="5"/>
  <c r="AD69" i="5"/>
  <c r="AD61" i="5"/>
  <c r="AD53" i="5"/>
  <c r="AD45" i="5"/>
  <c r="AD37" i="5"/>
  <c r="AD29" i="5"/>
  <c r="AD21" i="5"/>
  <c r="AD13" i="5"/>
  <c r="AD948" i="5"/>
  <c r="AD940" i="5"/>
  <c r="AD932" i="5"/>
  <c r="AD924" i="5"/>
  <c r="AD916" i="5"/>
  <c r="AD908" i="5"/>
  <c r="AD900" i="5"/>
  <c r="AD892" i="5"/>
  <c r="AD884" i="5"/>
  <c r="AD876" i="5"/>
  <c r="AD868" i="5"/>
  <c r="AD860" i="5"/>
  <c r="AD852" i="5"/>
  <c r="AD844" i="5"/>
  <c r="AD836" i="5"/>
  <c r="AD828" i="5"/>
  <c r="AD820" i="5"/>
  <c r="AD812" i="5"/>
  <c r="AD804" i="5"/>
  <c r="AD796" i="5"/>
  <c r="AD788" i="5"/>
  <c r="AD780" i="5"/>
  <c r="AD772" i="5"/>
  <c r="AD764" i="5"/>
  <c r="AD756" i="5"/>
  <c r="AD748" i="5"/>
  <c r="AD740" i="5"/>
  <c r="AD732" i="5"/>
  <c r="AD724" i="5"/>
  <c r="AD716" i="5"/>
  <c r="AD708" i="5"/>
  <c r="AD700" i="5"/>
  <c r="AD692" i="5"/>
  <c r="AD684" i="5"/>
  <c r="AD676" i="5"/>
  <c r="AD668" i="5"/>
  <c r="AD660" i="5"/>
  <c r="AD652" i="5"/>
  <c r="AD644" i="5"/>
  <c r="AD636" i="5"/>
  <c r="AD628" i="5"/>
  <c r="AD620" i="5"/>
  <c r="AD612" i="5"/>
  <c r="AD604" i="5"/>
  <c r="AD596" i="5"/>
  <c r="AD588" i="5"/>
  <c r="AD580" i="5"/>
  <c r="AD572" i="5"/>
  <c r="AD564" i="5"/>
  <c r="AD556" i="5"/>
  <c r="AD548" i="5"/>
  <c r="AD540" i="5"/>
  <c r="AD532" i="5"/>
  <c r="AD524" i="5"/>
  <c r="AD516" i="5"/>
  <c r="AD508" i="5"/>
  <c r="AD500" i="5"/>
  <c r="AD492" i="5"/>
  <c r="AD484" i="5"/>
  <c r="AD476" i="5"/>
  <c r="AD468" i="5"/>
  <c r="AD460" i="5"/>
  <c r="AD452" i="5"/>
  <c r="AD444" i="5"/>
  <c r="AD436" i="5"/>
  <c r="AD428" i="5"/>
  <c r="AD420" i="5"/>
  <c r="AD412" i="5"/>
  <c r="AD404" i="5"/>
  <c r="AD396" i="5"/>
  <c r="AD388" i="5"/>
  <c r="AD380" i="5"/>
  <c r="AD372" i="5"/>
  <c r="AD364" i="5"/>
  <c r="AD356" i="5"/>
  <c r="AD348" i="5"/>
  <c r="AD340" i="5"/>
  <c r="AD332" i="5"/>
  <c r="AD324" i="5"/>
  <c r="AD316" i="5"/>
  <c r="AD308" i="5"/>
  <c r="AD300" i="5"/>
  <c r="AD292" i="5"/>
  <c r="AD284" i="5"/>
  <c r="AD276" i="5"/>
  <c r="AD268" i="5"/>
  <c r="AD260" i="5"/>
  <c r="AD252" i="5"/>
  <c r="AD244" i="5"/>
  <c r="AD236" i="5"/>
  <c r="AD228" i="5"/>
  <c r="AD220" i="5"/>
  <c r="AD212" i="5"/>
  <c r="AD204" i="5"/>
  <c r="AD196" i="5"/>
  <c r="AD188" i="5"/>
  <c r="AD180" i="5"/>
  <c r="AD172" i="5"/>
  <c r="AD164" i="5"/>
  <c r="AD156" i="5"/>
  <c r="AD148" i="5"/>
  <c r="AD140" i="5"/>
  <c r="AD132" i="5"/>
  <c r="AD124" i="5"/>
  <c r="AD116" i="5"/>
  <c r="AD108" i="5"/>
  <c r="AD100" i="5"/>
  <c r="AD92" i="5"/>
  <c r="AD84" i="5"/>
  <c r="AD76" i="5"/>
  <c r="AD68" i="5"/>
  <c r="AD60" i="5"/>
  <c r="AD52" i="5"/>
  <c r="AD44" i="5"/>
  <c r="AD36" i="5"/>
  <c r="AD28" i="5"/>
  <c r="AD20" i="5"/>
  <c r="AD12" i="5"/>
  <c r="AD947" i="5"/>
  <c r="AD939" i="5"/>
  <c r="AD931" i="5"/>
  <c r="AD923" i="5"/>
  <c r="AD915" i="5"/>
  <c r="AD907" i="5"/>
  <c r="AD899" i="5"/>
  <c r="AD891" i="5"/>
  <c r="AD883" i="5"/>
  <c r="AD875" i="5"/>
  <c r="AD867" i="5"/>
  <c r="AD859" i="5"/>
  <c r="AD851" i="5"/>
  <c r="AD843" i="5"/>
  <c r="AD835" i="5"/>
  <c r="AD827" i="5"/>
  <c r="AD819" i="5"/>
  <c r="AD811" i="5"/>
  <c r="AD803" i="5"/>
  <c r="AD795" i="5"/>
  <c r="AD787" i="5"/>
  <c r="AD779" i="5"/>
  <c r="AD771" i="5"/>
  <c r="AD763" i="5"/>
  <c r="AD755" i="5"/>
  <c r="AD747" i="5"/>
  <c r="AD739" i="5"/>
  <c r="AD731" i="5"/>
  <c r="AD723" i="5"/>
  <c r="AD715" i="5"/>
  <c r="AD707" i="5"/>
  <c r="AD699" i="5"/>
  <c r="AD691" i="5"/>
  <c r="AD683" i="5"/>
  <c r="AD675" i="5"/>
  <c r="AD667" i="5"/>
  <c r="AD659" i="5"/>
  <c r="AD651" i="5"/>
  <c r="AD643" i="5"/>
  <c r="AD635" i="5"/>
  <c r="AD627" i="5"/>
  <c r="AD619" i="5"/>
  <c r="AD611" i="5"/>
  <c r="AD603" i="5"/>
  <c r="AD595" i="5"/>
  <c r="AD587" i="5"/>
  <c r="AD579" i="5"/>
  <c r="AD571" i="5"/>
  <c r="AD563" i="5"/>
  <c r="AD555" i="5"/>
  <c r="AD547" i="5"/>
  <c r="AD539" i="5"/>
  <c r="AD531" i="5"/>
  <c r="AD523" i="5"/>
  <c r="AD515" i="5"/>
  <c r="AD507" i="5"/>
  <c r="AD499" i="5"/>
  <c r="AD491" i="5"/>
  <c r="AD483" i="5"/>
  <c r="AD475" i="5"/>
  <c r="AD467" i="5"/>
  <c r="AD459" i="5"/>
  <c r="AD451" i="5"/>
  <c r="AD443" i="5"/>
  <c r="AD435" i="5"/>
  <c r="AD427" i="5"/>
  <c r="AD419" i="5"/>
  <c r="AD411" i="5"/>
  <c r="AD403" i="5"/>
  <c r="AD395" i="5"/>
  <c r="AD387" i="5"/>
  <c r="AD379" i="5"/>
  <c r="AD371" i="5"/>
  <c r="AD363" i="5"/>
  <c r="AD355" i="5"/>
  <c r="AD347" i="5"/>
  <c r="AD339" i="5"/>
  <c r="AD331" i="5"/>
  <c r="AD323" i="5"/>
  <c r="AD315" i="5"/>
  <c r="AD307" i="5"/>
  <c r="AD299" i="5"/>
  <c r="AD291" i="5"/>
  <c r="AD283" i="5"/>
  <c r="AD275" i="5"/>
  <c r="AD267" i="5"/>
  <c r="AD259" i="5"/>
  <c r="AD251" i="5"/>
  <c r="AD243" i="5"/>
  <c r="AD235" i="5"/>
  <c r="AD227" i="5"/>
  <c r="AD219" i="5"/>
  <c r="AD211" i="5"/>
  <c r="AD203" i="5"/>
  <c r="AD195" i="5"/>
  <c r="AD187" i="5"/>
  <c r="AD179" i="5"/>
  <c r="AD171" i="5"/>
  <c r="AD163" i="5"/>
  <c r="AD155" i="5"/>
  <c r="AD147" i="5"/>
  <c r="AD139" i="5"/>
  <c r="AD131" i="5"/>
  <c r="AD123" i="5"/>
  <c r="AD115" i="5"/>
  <c r="AD107" i="5"/>
  <c r="AD99" i="5"/>
  <c r="AD91" i="5"/>
  <c r="AD83" i="5"/>
  <c r="AD75" i="5"/>
  <c r="AD67" i="5"/>
  <c r="AD59" i="5"/>
  <c r="AD51" i="5"/>
  <c r="AD43" i="5"/>
  <c r="AD35" i="5"/>
  <c r="AD27" i="5"/>
  <c r="AD19" i="5"/>
  <c r="AD11" i="5"/>
  <c r="AD946" i="5"/>
  <c r="AD938" i="5"/>
  <c r="AD930" i="5"/>
  <c r="AD922" i="5"/>
  <c r="AD914" i="5"/>
  <c r="AD906" i="5"/>
  <c r="AD898" i="5"/>
  <c r="AD890" i="5"/>
  <c r="AD882" i="5"/>
  <c r="AD874" i="5"/>
  <c r="AD866" i="5"/>
  <c r="AD858" i="5"/>
  <c r="AD850" i="5"/>
  <c r="AD842" i="5"/>
  <c r="AD834" i="5"/>
  <c r="AD826" i="5"/>
  <c r="AD818" i="5"/>
  <c r="AD810" i="5"/>
  <c r="AD802" i="5"/>
  <c r="AD794" i="5"/>
  <c r="AD786" i="5"/>
  <c r="AD778" i="5"/>
  <c r="AD770" i="5"/>
  <c r="AD762" i="5"/>
  <c r="AD754" i="5"/>
  <c r="AD746" i="5"/>
  <c r="AD738" i="5"/>
  <c r="AD730" i="5"/>
  <c r="AD722" i="5"/>
  <c r="AD714" i="5"/>
  <c r="AD706" i="5"/>
  <c r="AD698" i="5"/>
  <c r="AD690" i="5"/>
  <c r="AD682" i="5"/>
  <c r="AD674" i="5"/>
  <c r="AD666" i="5"/>
  <c r="AD658" i="5"/>
  <c r="AD650" i="5"/>
  <c r="AD642" i="5"/>
  <c r="AD634" i="5"/>
  <c r="AD626" i="5"/>
  <c r="AD618" i="5"/>
  <c r="AD610" i="5"/>
  <c r="AD602" i="5"/>
  <c r="AD594" i="5"/>
  <c r="AD586" i="5"/>
  <c r="AD578" i="5"/>
  <c r="AD570" i="5"/>
  <c r="AD562" i="5"/>
  <c r="AD554" i="5"/>
  <c r="AD546" i="5"/>
  <c r="AD538" i="5"/>
  <c r="AD530" i="5"/>
  <c r="AD522" i="5"/>
  <c r="AD514" i="5"/>
  <c r="AD506" i="5"/>
  <c r="AD498" i="5"/>
  <c r="AD490" i="5"/>
  <c r="AD482" i="5"/>
  <c r="AD474" i="5"/>
  <c r="AD466" i="5"/>
  <c r="AD458" i="5"/>
  <c r="AD450" i="5"/>
  <c r="AD442" i="5"/>
  <c r="AD434" i="5"/>
  <c r="AD426" i="5"/>
  <c r="AD418" i="5"/>
  <c r="AD410" i="5"/>
  <c r="AD402" i="5"/>
  <c r="AD394" i="5"/>
  <c r="AD386" i="5"/>
  <c r="AD378" i="5"/>
  <c r="AD370" i="5"/>
  <c r="AD362" i="5"/>
  <c r="AD354" i="5"/>
  <c r="AD346" i="5"/>
  <c r="AD338" i="5"/>
  <c r="AD330" i="5"/>
  <c r="AD322" i="5"/>
  <c r="AD314" i="5"/>
  <c r="AD306" i="5"/>
  <c r="AD298" i="5"/>
  <c r="AD290" i="5"/>
  <c r="AD282" i="5"/>
  <c r="AD274" i="5"/>
  <c r="AD266" i="5"/>
  <c r="AD258" i="5"/>
  <c r="AD250" i="5"/>
  <c r="AD242" i="5"/>
  <c r="AD234" i="5"/>
  <c r="AD226" i="5"/>
  <c r="AD218" i="5"/>
  <c r="AD210" i="5"/>
  <c r="AD202" i="5"/>
  <c r="AD194" i="5"/>
  <c r="AD186" i="5"/>
  <c r="AD178" i="5"/>
  <c r="AD170" i="5"/>
  <c r="AD162" i="5"/>
  <c r="AD154" i="5"/>
  <c r="AD146" i="5"/>
  <c r="AD138" i="5"/>
  <c r="AD130" i="5"/>
  <c r="AD122" i="5"/>
  <c r="AD114" i="5"/>
  <c r="AD106" i="5"/>
  <c r="AD98" i="5"/>
  <c r="AD90" i="5"/>
  <c r="AD82" i="5"/>
  <c r="AD74" i="5"/>
  <c r="AD66" i="5"/>
  <c r="AD58" i="5"/>
  <c r="AD50" i="5"/>
  <c r="AD42" i="5"/>
  <c r="AD34" i="5"/>
  <c r="AD26" i="5"/>
  <c r="AD18" i="5"/>
  <c r="AD10" i="5"/>
  <c r="AD929" i="5"/>
  <c r="AD911" i="5"/>
  <c r="AD888" i="5"/>
  <c r="AD865" i="5"/>
  <c r="AD847" i="5"/>
  <c r="AD824" i="5"/>
  <c r="AD801" i="5"/>
  <c r="AD783" i="5"/>
  <c r="AD760" i="5"/>
  <c r="AD737" i="5"/>
  <c r="AD719" i="5"/>
  <c r="AD696" i="5"/>
  <c r="AD673" i="5"/>
  <c r="AD655" i="5"/>
  <c r="AD632" i="5"/>
  <c r="AD609" i="5"/>
  <c r="AD591" i="5"/>
  <c r="AD568" i="5"/>
  <c r="AD545" i="5"/>
  <c r="AD527" i="5"/>
  <c r="AD504" i="5"/>
  <c r="AD481" i="5"/>
  <c r="AD463" i="5"/>
  <c r="AD440" i="5"/>
  <c r="AD417" i="5"/>
  <c r="AD399" i="5"/>
  <c r="AD376" i="5"/>
  <c r="AD353" i="5"/>
  <c r="AD335" i="5"/>
  <c r="AD312" i="5"/>
  <c r="AD289" i="5"/>
  <c r="AD271" i="5"/>
  <c r="AD248" i="5"/>
  <c r="AD225" i="5"/>
  <c r="AD207" i="5"/>
  <c r="AD184" i="5"/>
  <c r="AD161" i="5"/>
  <c r="AD143" i="5"/>
  <c r="AD120" i="5"/>
  <c r="AD97" i="5"/>
  <c r="AD79" i="5"/>
  <c r="AD56" i="5"/>
  <c r="AD33" i="5"/>
  <c r="AD15" i="5"/>
  <c r="AD928" i="5"/>
  <c r="AD905" i="5"/>
  <c r="AD887" i="5"/>
  <c r="AD864" i="5"/>
  <c r="AD841" i="5"/>
  <c r="AD823" i="5"/>
  <c r="AD800" i="5"/>
  <c r="AD777" i="5"/>
  <c r="AD759" i="5"/>
  <c r="AD736" i="5"/>
  <c r="AD713" i="5"/>
  <c r="AD695" i="5"/>
  <c r="AD672" i="5"/>
  <c r="AD649" i="5"/>
  <c r="AD631" i="5"/>
  <c r="AD608" i="5"/>
  <c r="AD585" i="5"/>
  <c r="AD567" i="5"/>
  <c r="AD544" i="5"/>
  <c r="AD521" i="5"/>
  <c r="AD503" i="5"/>
  <c r="AD480" i="5"/>
  <c r="AD457" i="5"/>
  <c r="AD439" i="5"/>
  <c r="AD416" i="5"/>
  <c r="AD393" i="5"/>
  <c r="AD375" i="5"/>
  <c r="AD352" i="5"/>
  <c r="AD329" i="5"/>
  <c r="AD311" i="5"/>
  <c r="AD288" i="5"/>
  <c r="AD265" i="5"/>
  <c r="AD247" i="5"/>
  <c r="AD224" i="5"/>
  <c r="AD201" i="5"/>
  <c r="AD183" i="5"/>
  <c r="AD160" i="5"/>
  <c r="AD137" i="5"/>
  <c r="AD119" i="5"/>
  <c r="AD96" i="5"/>
  <c r="AD73" i="5"/>
  <c r="AD55" i="5"/>
  <c r="AD32" i="5"/>
  <c r="AD9" i="5"/>
  <c r="AD945" i="5"/>
  <c r="AD927" i="5"/>
  <c r="AD904" i="5"/>
  <c r="AD881" i="5"/>
  <c r="AD863" i="5"/>
  <c r="AD840" i="5"/>
  <c r="AD817" i="5"/>
  <c r="AD799" i="5"/>
  <c r="AD776" i="5"/>
  <c r="AD753" i="5"/>
  <c r="AD735" i="5"/>
  <c r="AD712" i="5"/>
  <c r="AD689" i="5"/>
  <c r="AD671" i="5"/>
  <c r="AD648" i="5"/>
  <c r="AD625" i="5"/>
  <c r="AD607" i="5"/>
  <c r="AD584" i="5"/>
  <c r="AD561" i="5"/>
  <c r="AD543" i="5"/>
  <c r="AD520" i="5"/>
  <c r="AD497" i="5"/>
  <c r="AD479" i="5"/>
  <c r="AD456" i="5"/>
  <c r="AD433" i="5"/>
  <c r="AD415" i="5"/>
  <c r="AD392" i="5"/>
  <c r="AD369" i="5"/>
  <c r="AD351" i="5"/>
  <c r="AD328" i="5"/>
  <c r="AD305" i="5"/>
  <c r="AD287" i="5"/>
  <c r="AD264" i="5"/>
  <c r="AD241" i="5"/>
  <c r="AD223" i="5"/>
  <c r="AD200" i="5"/>
  <c r="AD177" i="5"/>
  <c r="AD159" i="5"/>
  <c r="AD136" i="5"/>
  <c r="AD113" i="5"/>
  <c r="AD95" i="5"/>
  <c r="AD72" i="5"/>
  <c r="AD49" i="5"/>
  <c r="AD31" i="5"/>
  <c r="AD8" i="5"/>
  <c r="AD944" i="5"/>
  <c r="AD921" i="5"/>
  <c r="AD903" i="5"/>
  <c r="AD880" i="5"/>
  <c r="AD857" i="5"/>
  <c r="AD839" i="5"/>
  <c r="AD816" i="5"/>
  <c r="AD793" i="5"/>
  <c r="AD775" i="5"/>
  <c r="AD752" i="5"/>
  <c r="AD729" i="5"/>
  <c r="AD711" i="5"/>
  <c r="AD688" i="5"/>
  <c r="AD665" i="5"/>
  <c r="AD647" i="5"/>
  <c r="AD624" i="5"/>
  <c r="AD601" i="5"/>
  <c r="AD583" i="5"/>
  <c r="AD560" i="5"/>
  <c r="AD537" i="5"/>
  <c r="AD519" i="5"/>
  <c r="AD496" i="5"/>
  <c r="AD473" i="5"/>
  <c r="AD455" i="5"/>
  <c r="AD432" i="5"/>
  <c r="AD409" i="5"/>
  <c r="AD391" i="5"/>
  <c r="AD368" i="5"/>
  <c r="AD345" i="5"/>
  <c r="AD327" i="5"/>
  <c r="AD304" i="5"/>
  <c r="AD281" i="5"/>
  <c r="AD263" i="5"/>
  <c r="AD240" i="5"/>
  <c r="AD217" i="5"/>
  <c r="AD199" i="5"/>
  <c r="AD176" i="5"/>
  <c r="AD153" i="5"/>
  <c r="AD135" i="5"/>
  <c r="AD112" i="5"/>
  <c r="AD89" i="5"/>
  <c r="AD71" i="5"/>
  <c r="AD48" i="5"/>
  <c r="AD25" i="5"/>
  <c r="AD943" i="5"/>
  <c r="AD920" i="5"/>
  <c r="AD897" i="5"/>
  <c r="AD879" i="5"/>
  <c r="AD856" i="5"/>
  <c r="AD833" i="5"/>
  <c r="AD815" i="5"/>
  <c r="AD792" i="5"/>
  <c r="AD769" i="5"/>
  <c r="AD751" i="5"/>
  <c r="AD728" i="5"/>
  <c r="AD705" i="5"/>
  <c r="AD687" i="5"/>
  <c r="AD664" i="5"/>
  <c r="AD641" i="5"/>
  <c r="AD623" i="5"/>
  <c r="AD600" i="5"/>
  <c r="AD577" i="5"/>
  <c r="AD559" i="5"/>
  <c r="AD536" i="5"/>
  <c r="AD513" i="5"/>
  <c r="AD495" i="5"/>
  <c r="AD472" i="5"/>
  <c r="AD449" i="5"/>
  <c r="AD431" i="5"/>
  <c r="AD408" i="5"/>
  <c r="AD385" i="5"/>
  <c r="AD367" i="5"/>
  <c r="AD344" i="5"/>
  <c r="AD321" i="5"/>
  <c r="AD303" i="5"/>
  <c r="AD280" i="5"/>
  <c r="AD257" i="5"/>
  <c r="AD239" i="5"/>
  <c r="AD216" i="5"/>
  <c r="AD193" i="5"/>
  <c r="AD175" i="5"/>
  <c r="AD152" i="5"/>
  <c r="AD129" i="5"/>
  <c r="AD111" i="5"/>
  <c r="AD88" i="5"/>
  <c r="AD65" i="5"/>
  <c r="AD47" i="5"/>
  <c r="AD24" i="5"/>
  <c r="AD937" i="5"/>
  <c r="AD919" i="5"/>
  <c r="AD896" i="5"/>
  <c r="AD873" i="5"/>
  <c r="AD855" i="5"/>
  <c r="AD832" i="5"/>
  <c r="AD809" i="5"/>
  <c r="AD791" i="5"/>
  <c r="AD768" i="5"/>
  <c r="AD745" i="5"/>
  <c r="AD727" i="5"/>
  <c r="AD704" i="5"/>
  <c r="AD681" i="5"/>
  <c r="AD663" i="5"/>
  <c r="AD640" i="5"/>
  <c r="AD617" i="5"/>
  <c r="AD599" i="5"/>
  <c r="AD576" i="5"/>
  <c r="AD553" i="5"/>
  <c r="AD535" i="5"/>
  <c r="AD512" i="5"/>
  <c r="AD489" i="5"/>
  <c r="AD471" i="5"/>
  <c r="AD448" i="5"/>
  <c r="AD425" i="5"/>
  <c r="AD407" i="5"/>
  <c r="AD384" i="5"/>
  <c r="AD361" i="5"/>
  <c r="AD343" i="5"/>
  <c r="AD320" i="5"/>
  <c r="AD297" i="5"/>
  <c r="AD279" i="5"/>
  <c r="AD256" i="5"/>
  <c r="AD233" i="5"/>
  <c r="AD215" i="5"/>
  <c r="AD192" i="5"/>
  <c r="AD169" i="5"/>
  <c r="AD151" i="5"/>
  <c r="AD128" i="5"/>
  <c r="AD105" i="5"/>
  <c r="AD87" i="5"/>
  <c r="AD64" i="5"/>
  <c r="AD41" i="5"/>
  <c r="AD23" i="5"/>
  <c r="AD936" i="5"/>
  <c r="AD913" i="5"/>
  <c r="AD895" i="5"/>
  <c r="AD872" i="5"/>
  <c r="AD849" i="5"/>
  <c r="AD831" i="5"/>
  <c r="AD808" i="5"/>
  <c r="AD785" i="5"/>
  <c r="AD767" i="5"/>
  <c r="AD744" i="5"/>
  <c r="AD721" i="5"/>
  <c r="AD703" i="5"/>
  <c r="AD680" i="5"/>
  <c r="AD657" i="5"/>
  <c r="AD639" i="5"/>
  <c r="AD616" i="5"/>
  <c r="AD593" i="5"/>
  <c r="AD575" i="5"/>
  <c r="AD552" i="5"/>
  <c r="AD529" i="5"/>
  <c r="AD511" i="5"/>
  <c r="AD488" i="5"/>
  <c r="AD465" i="5"/>
  <c r="AD447" i="5"/>
  <c r="AD424" i="5"/>
  <c r="AD401" i="5"/>
  <c r="AD383" i="5"/>
  <c r="AD360" i="5"/>
  <c r="AD337" i="5"/>
  <c r="AD319" i="5"/>
  <c r="AD296" i="5"/>
  <c r="AD273" i="5"/>
  <c r="AD255" i="5"/>
  <c r="AD232" i="5"/>
  <c r="AD209" i="5"/>
  <c r="AD191" i="5"/>
  <c r="AD168" i="5"/>
  <c r="AD145" i="5"/>
  <c r="AD127" i="5"/>
  <c r="AD104" i="5"/>
  <c r="AD81" i="5"/>
  <c r="AD63" i="5"/>
  <c r="AD40" i="5"/>
  <c r="AD17" i="5"/>
  <c r="AD784" i="5"/>
  <c r="AD615" i="5"/>
  <c r="AD441" i="5"/>
  <c r="AD272" i="5"/>
  <c r="AD103" i="5"/>
  <c r="AD935" i="5"/>
  <c r="AD761" i="5"/>
  <c r="AD592" i="5"/>
  <c r="AD423" i="5"/>
  <c r="AD249" i="5"/>
  <c r="AD80" i="5"/>
  <c r="AD912" i="5"/>
  <c r="AD743" i="5"/>
  <c r="AD569" i="5"/>
  <c r="AD400" i="5"/>
  <c r="AD231" i="5"/>
  <c r="AD57" i="5"/>
  <c r="AD889" i="5"/>
  <c r="AD720" i="5"/>
  <c r="AD551" i="5"/>
  <c r="AD377" i="5"/>
  <c r="AD208" i="5"/>
  <c r="AD39" i="5"/>
  <c r="AD871" i="5"/>
  <c r="AD697" i="5"/>
  <c r="AD528" i="5"/>
  <c r="AD359" i="5"/>
  <c r="AD185" i="5"/>
  <c r="AD16" i="5"/>
  <c r="AD848" i="5"/>
  <c r="AD679" i="5"/>
  <c r="AD505" i="5"/>
  <c r="AD336" i="5"/>
  <c r="AD167" i="5"/>
  <c r="AD825" i="5"/>
  <c r="AD656" i="5"/>
  <c r="AD487" i="5"/>
  <c r="AD313" i="5"/>
  <c r="AD144" i="5"/>
  <c r="AD807" i="5"/>
  <c r="AD633" i="5"/>
  <c r="AD464" i="5"/>
  <c r="AD295" i="5"/>
  <c r="AD121" i="5"/>
  <c r="AR943" i="5"/>
  <c r="AR935" i="5"/>
  <c r="AR927" i="5"/>
  <c r="AR919" i="5"/>
  <c r="AR911" i="5"/>
  <c r="AR903" i="5"/>
  <c r="AR895" i="5"/>
  <c r="AR887" i="5"/>
  <c r="AR879" i="5"/>
  <c r="AR871" i="5"/>
  <c r="AR863" i="5"/>
  <c r="AR855" i="5"/>
  <c r="AR847" i="5"/>
  <c r="AR839" i="5"/>
  <c r="AR831" i="5"/>
  <c r="AR823" i="5"/>
  <c r="AR815" i="5"/>
  <c r="AR807" i="5"/>
  <c r="AR799" i="5"/>
  <c r="AR791" i="5"/>
  <c r="AR783" i="5"/>
  <c r="AR775" i="5"/>
  <c r="AR767" i="5"/>
  <c r="AR759" i="5"/>
  <c r="AR751" i="5"/>
  <c r="AR743" i="5"/>
  <c r="AR735" i="5"/>
  <c r="AR727" i="5"/>
  <c r="AR719" i="5"/>
  <c r="AR711" i="5"/>
  <c r="AR703" i="5"/>
  <c r="AR695" i="5"/>
  <c r="AR687" i="5"/>
  <c r="AR679" i="5"/>
  <c r="AR671" i="5"/>
  <c r="AR663" i="5"/>
  <c r="AR655" i="5"/>
  <c r="AR647" i="5"/>
  <c r="AR639" i="5"/>
  <c r="AR631" i="5"/>
  <c r="AR623" i="5"/>
  <c r="AR615" i="5"/>
  <c r="AR607" i="5"/>
  <c r="AR599" i="5"/>
  <c r="AR591" i="5"/>
  <c r="AR583" i="5"/>
  <c r="AR575" i="5"/>
  <c r="AR567" i="5"/>
  <c r="AR559" i="5"/>
  <c r="AR551" i="5"/>
  <c r="AR543" i="5"/>
  <c r="AR535" i="5"/>
  <c r="AR527" i="5"/>
  <c r="AR519" i="5"/>
  <c r="AR511" i="5"/>
  <c r="AR503" i="5"/>
  <c r="AR495" i="5"/>
  <c r="AR487" i="5"/>
  <c r="AR479" i="5"/>
  <c r="AR471" i="5"/>
  <c r="AR463" i="5"/>
  <c r="AR455" i="5"/>
  <c r="AR447" i="5"/>
  <c r="AR439" i="5"/>
  <c r="AR431" i="5"/>
  <c r="AR423" i="5"/>
  <c r="AR415" i="5"/>
  <c r="AR407" i="5"/>
  <c r="AR399" i="5"/>
  <c r="AR391" i="5"/>
  <c r="AR383" i="5"/>
  <c r="AR375" i="5"/>
  <c r="AR367" i="5"/>
  <c r="AR359" i="5"/>
  <c r="AR351" i="5"/>
  <c r="AR343" i="5"/>
  <c r="AR335" i="5"/>
  <c r="AR327" i="5"/>
  <c r="AR319" i="5"/>
  <c r="AR311" i="5"/>
  <c r="AR303" i="5"/>
  <c r="AR295" i="5"/>
  <c r="AR287" i="5"/>
  <c r="AR279" i="5"/>
  <c r="AR271" i="5"/>
  <c r="AR263" i="5"/>
  <c r="AR255" i="5"/>
  <c r="AR247" i="5"/>
  <c r="AR947" i="5"/>
  <c r="AR938" i="5"/>
  <c r="AR929" i="5"/>
  <c r="AR920" i="5"/>
  <c r="AR910" i="5"/>
  <c r="AR901" i="5"/>
  <c r="AR892" i="5"/>
  <c r="AR883" i="5"/>
  <c r="AR874" i="5"/>
  <c r="AR865" i="5"/>
  <c r="AR856" i="5"/>
  <c r="AR846" i="5"/>
  <c r="AR837" i="5"/>
  <c r="AR828" i="5"/>
  <c r="AR819" i="5"/>
  <c r="AR810" i="5"/>
  <c r="AR801" i="5"/>
  <c r="AR792" i="5"/>
  <c r="AR782" i="5"/>
  <c r="AR773" i="5"/>
  <c r="AR764" i="5"/>
  <c r="AR755" i="5"/>
  <c r="AR746" i="5"/>
  <c r="AR737" i="5"/>
  <c r="AR728" i="5"/>
  <c r="AR718" i="5"/>
  <c r="AR709" i="5"/>
  <c r="AR700" i="5"/>
  <c r="AR691" i="5"/>
  <c r="AR682" i="5"/>
  <c r="AR673" i="5"/>
  <c r="AR664" i="5"/>
  <c r="AR654" i="5"/>
  <c r="AR645" i="5"/>
  <c r="AR636" i="5"/>
  <c r="AR627" i="5"/>
  <c r="AR618" i="5"/>
  <c r="AR609" i="5"/>
  <c r="AR600" i="5"/>
  <c r="AR590" i="5"/>
  <c r="AR581" i="5"/>
  <c r="AR572" i="5"/>
  <c r="AR563" i="5"/>
  <c r="AR554" i="5"/>
  <c r="AR545" i="5"/>
  <c r="AR536" i="5"/>
  <c r="AR526" i="5"/>
  <c r="AR517" i="5"/>
  <c r="AR508" i="5"/>
  <c r="AR499" i="5"/>
  <c r="AR490" i="5"/>
  <c r="AR481" i="5"/>
  <c r="AR472" i="5"/>
  <c r="AR462" i="5"/>
  <c r="AR453" i="5"/>
  <c r="AR444" i="5"/>
  <c r="AR435" i="5"/>
  <c r="AR426" i="5"/>
  <c r="AR417" i="5"/>
  <c r="AR408" i="5"/>
  <c r="AR398" i="5"/>
  <c r="AR389" i="5"/>
  <c r="AR380" i="5"/>
  <c r="AR371" i="5"/>
  <c r="AR362" i="5"/>
  <c r="AR353" i="5"/>
  <c r="AR344" i="5"/>
  <c r="AR334" i="5"/>
  <c r="AR325" i="5"/>
  <c r="AR316" i="5"/>
  <c r="AR307" i="5"/>
  <c r="AR298" i="5"/>
  <c r="AR289" i="5"/>
  <c r="AR280" i="5"/>
  <c r="AR270" i="5"/>
  <c r="AR261" i="5"/>
  <c r="AR252" i="5"/>
  <c r="AR243" i="5"/>
  <c r="AR235" i="5"/>
  <c r="AR227" i="5"/>
  <c r="AR219" i="5"/>
  <c r="AR211" i="5"/>
  <c r="AR203" i="5"/>
  <c r="AR195" i="5"/>
  <c r="AR187" i="5"/>
  <c r="AR179" i="5"/>
  <c r="AR171" i="5"/>
  <c r="AR163" i="5"/>
  <c r="AR155" i="5"/>
  <c r="AR147" i="5"/>
  <c r="AR139" i="5"/>
  <c r="AR131" i="5"/>
  <c r="AR123" i="5"/>
  <c r="AR115" i="5"/>
  <c r="AR107" i="5"/>
  <c r="AR99" i="5"/>
  <c r="AR91" i="5"/>
  <c r="AR83" i="5"/>
  <c r="AR75" i="5"/>
  <c r="AR67" i="5"/>
  <c r="AR59" i="5"/>
  <c r="AR51" i="5"/>
  <c r="AR43" i="5"/>
  <c r="AR35" i="5"/>
  <c r="AR27" i="5"/>
  <c r="AR19" i="5"/>
  <c r="AR11" i="5"/>
  <c r="AR950" i="5"/>
  <c r="AR940" i="5"/>
  <c r="AR930" i="5"/>
  <c r="AR918" i="5"/>
  <c r="AR908" i="5"/>
  <c r="AR898" i="5"/>
  <c r="AR888" i="5"/>
  <c r="AR877" i="5"/>
  <c r="AR867" i="5"/>
  <c r="AR857" i="5"/>
  <c r="AR845" i="5"/>
  <c r="AR835" i="5"/>
  <c r="AR825" i="5"/>
  <c r="AR814" i="5"/>
  <c r="AR804" i="5"/>
  <c r="AR794" i="5"/>
  <c r="AR784" i="5"/>
  <c r="AR772" i="5"/>
  <c r="AR762" i="5"/>
  <c r="AR752" i="5"/>
  <c r="AR741" i="5"/>
  <c r="AR731" i="5"/>
  <c r="AR721" i="5"/>
  <c r="AR710" i="5"/>
  <c r="AR699" i="5"/>
  <c r="AR689" i="5"/>
  <c r="AR678" i="5"/>
  <c r="AR668" i="5"/>
  <c r="AR658" i="5"/>
  <c r="AR648" i="5"/>
  <c r="AR637" i="5"/>
  <c r="AR626" i="5"/>
  <c r="AR616" i="5"/>
  <c r="AR605" i="5"/>
  <c r="AR595" i="5"/>
  <c r="AR585" i="5"/>
  <c r="AR574" i="5"/>
  <c r="AR564" i="5"/>
  <c r="AR553" i="5"/>
  <c r="AR542" i="5"/>
  <c r="AR532" i="5"/>
  <c r="AR522" i="5"/>
  <c r="AR512" i="5"/>
  <c r="AR501" i="5"/>
  <c r="AR491" i="5"/>
  <c r="AR480" i="5"/>
  <c r="AR469" i="5"/>
  <c r="AR459" i="5"/>
  <c r="AR449" i="5"/>
  <c r="AR438" i="5"/>
  <c r="AR428" i="5"/>
  <c r="AR418" i="5"/>
  <c r="AR406" i="5"/>
  <c r="AR948" i="5"/>
  <c r="AR937" i="5"/>
  <c r="AR926" i="5"/>
  <c r="AR916" i="5"/>
  <c r="AR906" i="5"/>
  <c r="AR896" i="5"/>
  <c r="AR885" i="5"/>
  <c r="AR875" i="5"/>
  <c r="AR864" i="5"/>
  <c r="AR853" i="5"/>
  <c r="AR843" i="5"/>
  <c r="AR833" i="5"/>
  <c r="AR822" i="5"/>
  <c r="AR812" i="5"/>
  <c r="AR802" i="5"/>
  <c r="AR790" i="5"/>
  <c r="AR780" i="5"/>
  <c r="AR770" i="5"/>
  <c r="AR760" i="5"/>
  <c r="AR749" i="5"/>
  <c r="AR739" i="5"/>
  <c r="AR729" i="5"/>
  <c r="AR717" i="5"/>
  <c r="AR707" i="5"/>
  <c r="AR697" i="5"/>
  <c r="AR686" i="5"/>
  <c r="AR676" i="5"/>
  <c r="AR666" i="5"/>
  <c r="AR656" i="5"/>
  <c r="AR644" i="5"/>
  <c r="AR634" i="5"/>
  <c r="AR624" i="5"/>
  <c r="AR613" i="5"/>
  <c r="AR603" i="5"/>
  <c r="AR593" i="5"/>
  <c r="AR582" i="5"/>
  <c r="AR571" i="5"/>
  <c r="AR561" i="5"/>
  <c r="AR550" i="5"/>
  <c r="AR540" i="5"/>
  <c r="AR530" i="5"/>
  <c r="AR520" i="5"/>
  <c r="AR509" i="5"/>
  <c r="AR498" i="5"/>
  <c r="AR488" i="5"/>
  <c r="AR477" i="5"/>
  <c r="AR467" i="5"/>
  <c r="AR457" i="5"/>
  <c r="AR446" i="5"/>
  <c r="AR436" i="5"/>
  <c r="AR425" i="5"/>
  <c r="AR414" i="5"/>
  <c r="AR404" i="5"/>
  <c r="AR394" i="5"/>
  <c r="AR384" i="5"/>
  <c r="AR373" i="5"/>
  <c r="AR363" i="5"/>
  <c r="AR352" i="5"/>
  <c r="AR341" i="5"/>
  <c r="AR331" i="5"/>
  <c r="AR321" i="5"/>
  <c r="AR310" i="5"/>
  <c r="AR300" i="5"/>
  <c r="AR290" i="5"/>
  <c r="AR278" i="5"/>
  <c r="AR268" i="5"/>
  <c r="AR258" i="5"/>
  <c r="AR248" i="5"/>
  <c r="AR238" i="5"/>
  <c r="AR229" i="5"/>
  <c r="AR220" i="5"/>
  <c r="AR210" i="5"/>
  <c r="AR201" i="5"/>
  <c r="AR192" i="5"/>
  <c r="AR183" i="5"/>
  <c r="AR174" i="5"/>
  <c r="AR165" i="5"/>
  <c r="AR156" i="5"/>
  <c r="AR146" i="5"/>
  <c r="AR137" i="5"/>
  <c r="AR128" i="5"/>
  <c r="AR119" i="5"/>
  <c r="AR110" i="5"/>
  <c r="AR101" i="5"/>
  <c r="AR92" i="5"/>
  <c r="AR82" i="5"/>
  <c r="AR73" i="5"/>
  <c r="AR64" i="5"/>
  <c r="AR55" i="5"/>
  <c r="AR46" i="5"/>
  <c r="AR37" i="5"/>
  <c r="AR28" i="5"/>
  <c r="AR18" i="5"/>
  <c r="AR9" i="5"/>
  <c r="AR946" i="5"/>
  <c r="AR936" i="5"/>
  <c r="AR925" i="5"/>
  <c r="AR915" i="5"/>
  <c r="AR905" i="5"/>
  <c r="AR894" i="5"/>
  <c r="AR884" i="5"/>
  <c r="AR873" i="5"/>
  <c r="AR862" i="5"/>
  <c r="AR852" i="5"/>
  <c r="AR842" i="5"/>
  <c r="AR832" i="5"/>
  <c r="AR821" i="5"/>
  <c r="AR811" i="5"/>
  <c r="AR800" i="5"/>
  <c r="AR789" i="5"/>
  <c r="AR779" i="5"/>
  <c r="AR769" i="5"/>
  <c r="AR758" i="5"/>
  <c r="AR748" i="5"/>
  <c r="AR738" i="5"/>
  <c r="AR726" i="5"/>
  <c r="AR716" i="5"/>
  <c r="AR706" i="5"/>
  <c r="AR696" i="5"/>
  <c r="AR685" i="5"/>
  <c r="AR675" i="5"/>
  <c r="AR665" i="5"/>
  <c r="AR653" i="5"/>
  <c r="AR643" i="5"/>
  <c r="AR633" i="5"/>
  <c r="AR622" i="5"/>
  <c r="AR612" i="5"/>
  <c r="AR602" i="5"/>
  <c r="AR592" i="5"/>
  <c r="AR580" i="5"/>
  <c r="AR570" i="5"/>
  <c r="AR560" i="5"/>
  <c r="AR549" i="5"/>
  <c r="AR539" i="5"/>
  <c r="AR529" i="5"/>
  <c r="AR518" i="5"/>
  <c r="AR507" i="5"/>
  <c r="AR497" i="5"/>
  <c r="AR486" i="5"/>
  <c r="AR476" i="5"/>
  <c r="AR466" i="5"/>
  <c r="AR456" i="5"/>
  <c r="AR445" i="5"/>
  <c r="AR434" i="5"/>
  <c r="AR424" i="5"/>
  <c r="AR413" i="5"/>
  <c r="AR403" i="5"/>
  <c r="AR393" i="5"/>
  <c r="AR382" i="5"/>
  <c r="AR372" i="5"/>
  <c r="AR361" i="5"/>
  <c r="AR350" i="5"/>
  <c r="AR340" i="5"/>
  <c r="AR330" i="5"/>
  <c r="AR320" i="5"/>
  <c r="AR309" i="5"/>
  <c r="AR299" i="5"/>
  <c r="AR288" i="5"/>
  <c r="AR277" i="5"/>
  <c r="AR267" i="5"/>
  <c r="AR257" i="5"/>
  <c r="AR246" i="5"/>
  <c r="AR237" i="5"/>
  <c r="AR228" i="5"/>
  <c r="AR218" i="5"/>
  <c r="AR209" i="5"/>
  <c r="AR200" i="5"/>
  <c r="AR191" i="5"/>
  <c r="AR182" i="5"/>
  <c r="AR173" i="5"/>
  <c r="AR164" i="5"/>
  <c r="AR154" i="5"/>
  <c r="AR145" i="5"/>
  <c r="AR136" i="5"/>
  <c r="AR127" i="5"/>
  <c r="AR118" i="5"/>
  <c r="AR109" i="5"/>
  <c r="AR100" i="5"/>
  <c r="AR90" i="5"/>
  <c r="AR81" i="5"/>
  <c r="AR72" i="5"/>
  <c r="AR63" i="5"/>
  <c r="AR54" i="5"/>
  <c r="AR45" i="5"/>
  <c r="AR36" i="5"/>
  <c r="AR26" i="5"/>
  <c r="AR17" i="5"/>
  <c r="AR8" i="5"/>
  <c r="AR945" i="5"/>
  <c r="AR934" i="5"/>
  <c r="AR924" i="5"/>
  <c r="AR914" i="5"/>
  <c r="AR904" i="5"/>
  <c r="AR893" i="5"/>
  <c r="AR882" i="5"/>
  <c r="AR872" i="5"/>
  <c r="AR861" i="5"/>
  <c r="AR851" i="5"/>
  <c r="AR841" i="5"/>
  <c r="AR830" i="5"/>
  <c r="AR820" i="5"/>
  <c r="AR809" i="5"/>
  <c r="AR798" i="5"/>
  <c r="AR788" i="5"/>
  <c r="AR778" i="5"/>
  <c r="AR768" i="5"/>
  <c r="AR757" i="5"/>
  <c r="AR747" i="5"/>
  <c r="AR736" i="5"/>
  <c r="AR725" i="5"/>
  <c r="AR715" i="5"/>
  <c r="AR705" i="5"/>
  <c r="AR694" i="5"/>
  <c r="AR684" i="5"/>
  <c r="AR674" i="5"/>
  <c r="AR662" i="5"/>
  <c r="AR652" i="5"/>
  <c r="AR642" i="5"/>
  <c r="AR632" i="5"/>
  <c r="AR621" i="5"/>
  <c r="AR611" i="5"/>
  <c r="AR601" i="5"/>
  <c r="AR589" i="5"/>
  <c r="AR579" i="5"/>
  <c r="AR569" i="5"/>
  <c r="AR558" i="5"/>
  <c r="AR548" i="5"/>
  <c r="AR538" i="5"/>
  <c r="AR528" i="5"/>
  <c r="AR516" i="5"/>
  <c r="AR506" i="5"/>
  <c r="AR496" i="5"/>
  <c r="AR485" i="5"/>
  <c r="AR475" i="5"/>
  <c r="AR465" i="5"/>
  <c r="AR454" i="5"/>
  <c r="AR443" i="5"/>
  <c r="AR433" i="5"/>
  <c r="AR422" i="5"/>
  <c r="AR412" i="5"/>
  <c r="AR402" i="5"/>
  <c r="AR944" i="5"/>
  <c r="AR933" i="5"/>
  <c r="AR923" i="5"/>
  <c r="AR913" i="5"/>
  <c r="AR902" i="5"/>
  <c r="AR891" i="5"/>
  <c r="AR881" i="5"/>
  <c r="AR870" i="5"/>
  <c r="AR860" i="5"/>
  <c r="AR850" i="5"/>
  <c r="AR840" i="5"/>
  <c r="AR829" i="5"/>
  <c r="AR818" i="5"/>
  <c r="AR808" i="5"/>
  <c r="AR797" i="5"/>
  <c r="AR787" i="5"/>
  <c r="AR777" i="5"/>
  <c r="AR766" i="5"/>
  <c r="AR756" i="5"/>
  <c r="AR745" i="5"/>
  <c r="AR734" i="5"/>
  <c r="AR724" i="5"/>
  <c r="AR714" i="5"/>
  <c r="AR704" i="5"/>
  <c r="AR693" i="5"/>
  <c r="AR683" i="5"/>
  <c r="AR672" i="5"/>
  <c r="AR661" i="5"/>
  <c r="AR651" i="5"/>
  <c r="AR641" i="5"/>
  <c r="AR630" i="5"/>
  <c r="AR620" i="5"/>
  <c r="AR610" i="5"/>
  <c r="AR598" i="5"/>
  <c r="AR588" i="5"/>
  <c r="AR578" i="5"/>
  <c r="AR568" i="5"/>
  <c r="AR557" i="5"/>
  <c r="AR547" i="5"/>
  <c r="AR537" i="5"/>
  <c r="AR525" i="5"/>
  <c r="AR515" i="5"/>
  <c r="AR505" i="5"/>
  <c r="AR494" i="5"/>
  <c r="AR484" i="5"/>
  <c r="AR474" i="5"/>
  <c r="AR464" i="5"/>
  <c r="AR452" i="5"/>
  <c r="AR442" i="5"/>
  <c r="AR432" i="5"/>
  <c r="AR421" i="5"/>
  <c r="AR411" i="5"/>
  <c r="AR401" i="5"/>
  <c r="AR390" i="5"/>
  <c r="AR379" i="5"/>
  <c r="AR369" i="5"/>
  <c r="AR358" i="5"/>
  <c r="AR348" i="5"/>
  <c r="AR338" i="5"/>
  <c r="AR328" i="5"/>
  <c r="AR317" i="5"/>
  <c r="AR306" i="5"/>
  <c r="AR296" i="5"/>
  <c r="AR285" i="5"/>
  <c r="AR275" i="5"/>
  <c r="AR265" i="5"/>
  <c r="AR254" i="5"/>
  <c r="AR244" i="5"/>
  <c r="AR234" i="5"/>
  <c r="AR225" i="5"/>
  <c r="AR216" i="5"/>
  <c r="AR207" i="5"/>
  <c r="AR198" i="5"/>
  <c r="AR189" i="5"/>
  <c r="AR180" i="5"/>
  <c r="AR170" i="5"/>
  <c r="AR161" i="5"/>
  <c r="AR152" i="5"/>
  <c r="AR143" i="5"/>
  <c r="AR134" i="5"/>
  <c r="AR125" i="5"/>
  <c r="AR116" i="5"/>
  <c r="AR106" i="5"/>
  <c r="AR97" i="5"/>
  <c r="AR88" i="5"/>
  <c r="AR79" i="5"/>
  <c r="AR70" i="5"/>
  <c r="AR61" i="5"/>
  <c r="AR52" i="5"/>
  <c r="AR42" i="5"/>
  <c r="AR33" i="5"/>
  <c r="AR24" i="5"/>
  <c r="AR15" i="5"/>
  <c r="AR7" i="5"/>
  <c r="AR942" i="5"/>
  <c r="AR932" i="5"/>
  <c r="AR922" i="5"/>
  <c r="AR912" i="5"/>
  <c r="AR900" i="5"/>
  <c r="AR890" i="5"/>
  <c r="AR880" i="5"/>
  <c r="AR869" i="5"/>
  <c r="AR859" i="5"/>
  <c r="AR849" i="5"/>
  <c r="AR838" i="5"/>
  <c r="AR827" i="5"/>
  <c r="AR817" i="5"/>
  <c r="AR806" i="5"/>
  <c r="AR796" i="5"/>
  <c r="AR786" i="5"/>
  <c r="AR776" i="5"/>
  <c r="AR765" i="5"/>
  <c r="AR754" i="5"/>
  <c r="AR744" i="5"/>
  <c r="AR733" i="5"/>
  <c r="AR723" i="5"/>
  <c r="AR713" i="5"/>
  <c r="AR702" i="5"/>
  <c r="AR692" i="5"/>
  <c r="AR681" i="5"/>
  <c r="AR670" i="5"/>
  <c r="AR660" i="5"/>
  <c r="AR650" i="5"/>
  <c r="AR640" i="5"/>
  <c r="AR629" i="5"/>
  <c r="AR619" i="5"/>
  <c r="AR608" i="5"/>
  <c r="AR597" i="5"/>
  <c r="AR587" i="5"/>
  <c r="AR577" i="5"/>
  <c r="AR566" i="5"/>
  <c r="AR556" i="5"/>
  <c r="AR546" i="5"/>
  <c r="AR534" i="5"/>
  <c r="AR524" i="5"/>
  <c r="AR514" i="5"/>
  <c r="AR504" i="5"/>
  <c r="AR493" i="5"/>
  <c r="AR483" i="5"/>
  <c r="AR473" i="5"/>
  <c r="AR461" i="5"/>
  <c r="AR451" i="5"/>
  <c r="AR441" i="5"/>
  <c r="AR430" i="5"/>
  <c r="AR420" i="5"/>
  <c r="AR410" i="5"/>
  <c r="AR400" i="5"/>
  <c r="AR388" i="5"/>
  <c r="AR378" i="5"/>
  <c r="AR368" i="5"/>
  <c r="AR357" i="5"/>
  <c r="AR347" i="5"/>
  <c r="AR337" i="5"/>
  <c r="AR326" i="5"/>
  <c r="AR315" i="5"/>
  <c r="AR305" i="5"/>
  <c r="AR294" i="5"/>
  <c r="AR284" i="5"/>
  <c r="AR274" i="5"/>
  <c r="AR264" i="5"/>
  <c r="AR253" i="5"/>
  <c r="AR242" i="5"/>
  <c r="AR233" i="5"/>
  <c r="AR224" i="5"/>
  <c r="AR215" i="5"/>
  <c r="AR206" i="5"/>
  <c r="AR197" i="5"/>
  <c r="AR188" i="5"/>
  <c r="AR178" i="5"/>
  <c r="AR169" i="5"/>
  <c r="AR160" i="5"/>
  <c r="AR151" i="5"/>
  <c r="AR142" i="5"/>
  <c r="AR133" i="5"/>
  <c r="AR124" i="5"/>
  <c r="AR114" i="5"/>
  <c r="AR105" i="5"/>
  <c r="AR96" i="5"/>
  <c r="AR87" i="5"/>
  <c r="AR78" i="5"/>
  <c r="AR69" i="5"/>
  <c r="AR60" i="5"/>
  <c r="AR50" i="5"/>
  <c r="AR41" i="5"/>
  <c r="AR32" i="5"/>
  <c r="AR23" i="5"/>
  <c r="AR14" i="5"/>
  <c r="AR949" i="5"/>
  <c r="AR907" i="5"/>
  <c r="AR866" i="5"/>
  <c r="AR824" i="5"/>
  <c r="AR781" i="5"/>
  <c r="AR740" i="5"/>
  <c r="AR698" i="5"/>
  <c r="AR657" i="5"/>
  <c r="AR614" i="5"/>
  <c r="AR573" i="5"/>
  <c r="AR531" i="5"/>
  <c r="AR489" i="5"/>
  <c r="AR448" i="5"/>
  <c r="AR405" i="5"/>
  <c r="AR381" i="5"/>
  <c r="AR360" i="5"/>
  <c r="AR339" i="5"/>
  <c r="AR318" i="5"/>
  <c r="AR297" i="5"/>
  <c r="AR276" i="5"/>
  <c r="AR256" i="5"/>
  <c r="AR236" i="5"/>
  <c r="AR217" i="5"/>
  <c r="AR199" i="5"/>
  <c r="AR181" i="5"/>
  <c r="AR162" i="5"/>
  <c r="AR144" i="5"/>
  <c r="AR126" i="5"/>
  <c r="AR108" i="5"/>
  <c r="AR89" i="5"/>
  <c r="AR71" i="5"/>
  <c r="AR53" i="5"/>
  <c r="AR34" i="5"/>
  <c r="AR16" i="5"/>
  <c r="AR941" i="5"/>
  <c r="AR899" i="5"/>
  <c r="AR858" i="5"/>
  <c r="AR816" i="5"/>
  <c r="AR774" i="5"/>
  <c r="AR732" i="5"/>
  <c r="AR690" i="5"/>
  <c r="AR649" i="5"/>
  <c r="AR606" i="5"/>
  <c r="AR565" i="5"/>
  <c r="AR523" i="5"/>
  <c r="AR482" i="5"/>
  <c r="AR440" i="5"/>
  <c r="AR397" i="5"/>
  <c r="AR377" i="5"/>
  <c r="AR356" i="5"/>
  <c r="AR336" i="5"/>
  <c r="AR314" i="5"/>
  <c r="AR293" i="5"/>
  <c r="AR273" i="5"/>
  <c r="AR251" i="5"/>
  <c r="AR232" i="5"/>
  <c r="AR214" i="5"/>
  <c r="AR196" i="5"/>
  <c r="AR177" i="5"/>
  <c r="AR159" i="5"/>
  <c r="AR141" i="5"/>
  <c r="AR122" i="5"/>
  <c r="AR104" i="5"/>
  <c r="AR86" i="5"/>
  <c r="AR68" i="5"/>
  <c r="AR49" i="5"/>
  <c r="AR31" i="5"/>
  <c r="AR13" i="5"/>
  <c r="AR939" i="5"/>
  <c r="AR897" i="5"/>
  <c r="AR854" i="5"/>
  <c r="AR813" i="5"/>
  <c r="AR771" i="5"/>
  <c r="AR730" i="5"/>
  <c r="AR688" i="5"/>
  <c r="AR646" i="5"/>
  <c r="AR604" i="5"/>
  <c r="AR562" i="5"/>
  <c r="AR521" i="5"/>
  <c r="AR478" i="5"/>
  <c r="AR437" i="5"/>
  <c r="AR396" i="5"/>
  <c r="AR376" i="5"/>
  <c r="AR355" i="5"/>
  <c r="AR333" i="5"/>
  <c r="AR313" i="5"/>
  <c r="AR292" i="5"/>
  <c r="AR272" i="5"/>
  <c r="AR250" i="5"/>
  <c r="AR231" i="5"/>
  <c r="AR213" i="5"/>
  <c r="AR194" i="5"/>
  <c r="AR176" i="5"/>
  <c r="AR158" i="5"/>
  <c r="AR140" i="5"/>
  <c r="AR121" i="5"/>
  <c r="AR103" i="5"/>
  <c r="AR85" i="5"/>
  <c r="AR66" i="5"/>
  <c r="AR48" i="5"/>
  <c r="AR30" i="5"/>
  <c r="AR12" i="5"/>
  <c r="AR931" i="5"/>
  <c r="AR889" i="5"/>
  <c r="AR848" i="5"/>
  <c r="AR805" i="5"/>
  <c r="AR763" i="5"/>
  <c r="AR722" i="5"/>
  <c r="AR680" i="5"/>
  <c r="AR638" i="5"/>
  <c r="AR596" i="5"/>
  <c r="AR555" i="5"/>
  <c r="AR513" i="5"/>
  <c r="AR470" i="5"/>
  <c r="AR429" i="5"/>
  <c r="AR395" i="5"/>
  <c r="AR374" i="5"/>
  <c r="AR354" i="5"/>
  <c r="AR332" i="5"/>
  <c r="AR312" i="5"/>
  <c r="AR291" i="5"/>
  <c r="AR269" i="5"/>
  <c r="AR249" i="5"/>
  <c r="AR230" i="5"/>
  <c r="AR212" i="5"/>
  <c r="AR193" i="5"/>
  <c r="AR175" i="5"/>
  <c r="AR157" i="5"/>
  <c r="AR138" i="5"/>
  <c r="AR120" i="5"/>
  <c r="AR102" i="5"/>
  <c r="AR84" i="5"/>
  <c r="AR65" i="5"/>
  <c r="AR47" i="5"/>
  <c r="AR29" i="5"/>
  <c r="AR10" i="5"/>
  <c r="AR928" i="5"/>
  <c r="AR886" i="5"/>
  <c r="AR844" i="5"/>
  <c r="AR803" i="5"/>
  <c r="AR761" i="5"/>
  <c r="AR720" i="5"/>
  <c r="AR677" i="5"/>
  <c r="AR635" i="5"/>
  <c r="AR594" i="5"/>
  <c r="AR552" i="5"/>
  <c r="AR510" i="5"/>
  <c r="AR468" i="5"/>
  <c r="AR427" i="5"/>
  <c r="AR392" i="5"/>
  <c r="AR370" i="5"/>
  <c r="AR349" i="5"/>
  <c r="AR329" i="5"/>
  <c r="AR308" i="5"/>
  <c r="AR286" i="5"/>
  <c r="AR266" i="5"/>
  <c r="AR245" i="5"/>
  <c r="AR226" i="5"/>
  <c r="AR208" i="5"/>
  <c r="AR190" i="5"/>
  <c r="AR172" i="5"/>
  <c r="AR153" i="5"/>
  <c r="AR135" i="5"/>
  <c r="AR117" i="5"/>
  <c r="AR98" i="5"/>
  <c r="AR80" i="5"/>
  <c r="AR62" i="5"/>
  <c r="AR44" i="5"/>
  <c r="AR25" i="5"/>
  <c r="AR917" i="5"/>
  <c r="AR876" i="5"/>
  <c r="AR834" i="5"/>
  <c r="AR793" i="5"/>
  <c r="AR750" i="5"/>
  <c r="AR708" i="5"/>
  <c r="AR667" i="5"/>
  <c r="AR625" i="5"/>
  <c r="AR584" i="5"/>
  <c r="AR541" i="5"/>
  <c r="AR500" i="5"/>
  <c r="AR458" i="5"/>
  <c r="AR416" i="5"/>
  <c r="AR386" i="5"/>
  <c r="AR365" i="5"/>
  <c r="AR345" i="5"/>
  <c r="AR323" i="5"/>
  <c r="AR302" i="5"/>
  <c r="AR282" i="5"/>
  <c r="AR260" i="5"/>
  <c r="AR240" i="5"/>
  <c r="AR222" i="5"/>
  <c r="AR204" i="5"/>
  <c r="AR185" i="5"/>
  <c r="AR167" i="5"/>
  <c r="AR149" i="5"/>
  <c r="AR130" i="5"/>
  <c r="AR112" i="5"/>
  <c r="AR94" i="5"/>
  <c r="AR76" i="5"/>
  <c r="AR57" i="5"/>
  <c r="AR39" i="5"/>
  <c r="AR21" i="5"/>
  <c r="AR795" i="5"/>
  <c r="AR628" i="5"/>
  <c r="AR460" i="5"/>
  <c r="AR346" i="5"/>
  <c r="AR262" i="5"/>
  <c r="AR186" i="5"/>
  <c r="AR113" i="5"/>
  <c r="AR40" i="5"/>
  <c r="AR785" i="5"/>
  <c r="AR617" i="5"/>
  <c r="AR450" i="5"/>
  <c r="AR342" i="5"/>
  <c r="AR259" i="5"/>
  <c r="AR184" i="5"/>
  <c r="AR111" i="5"/>
  <c r="AR38" i="5"/>
  <c r="AR921" i="5"/>
  <c r="AR753" i="5"/>
  <c r="AR586" i="5"/>
  <c r="AR419" i="5"/>
  <c r="AR324" i="5"/>
  <c r="AR241" i="5"/>
  <c r="AR168" i="5"/>
  <c r="AR95" i="5"/>
  <c r="AR22" i="5"/>
  <c r="AR909" i="5"/>
  <c r="AR742" i="5"/>
  <c r="AR576" i="5"/>
  <c r="AR409" i="5"/>
  <c r="AR322" i="5"/>
  <c r="AR239" i="5"/>
  <c r="AR166" i="5"/>
  <c r="AR93" i="5"/>
  <c r="AR20" i="5"/>
  <c r="AR878" i="5"/>
  <c r="AR712" i="5"/>
  <c r="AR544" i="5"/>
  <c r="AR387" i="5"/>
  <c r="AR304" i="5"/>
  <c r="AR223" i="5"/>
  <c r="AR150" i="5"/>
  <c r="AR77" i="5"/>
  <c r="AR868" i="5"/>
  <c r="AR701" i="5"/>
  <c r="AR533" i="5"/>
  <c r="AR385" i="5"/>
  <c r="AR301" i="5"/>
  <c r="AR221" i="5"/>
  <c r="AR148" i="5"/>
  <c r="AR74" i="5"/>
  <c r="AR836" i="5"/>
  <c r="AR669" i="5"/>
  <c r="AR502" i="5"/>
  <c r="AR366" i="5"/>
  <c r="AR283" i="5"/>
  <c r="AR205" i="5"/>
  <c r="AR132" i="5"/>
  <c r="AR58" i="5"/>
  <c r="AR826" i="5"/>
  <c r="AR659" i="5"/>
  <c r="AR492" i="5"/>
  <c r="AR364" i="5"/>
  <c r="AR281" i="5"/>
  <c r="AR202" i="5"/>
  <c r="AR129" i="5"/>
  <c r="AR56" i="5"/>
  <c r="D945" i="5"/>
  <c r="D937" i="5"/>
  <c r="D929" i="5"/>
  <c r="D921" i="5"/>
  <c r="D913" i="5"/>
  <c r="D905" i="5"/>
  <c r="D897" i="5"/>
  <c r="D889" i="5"/>
  <c r="D881" i="5"/>
  <c r="D873" i="5"/>
  <c r="D865" i="5"/>
  <c r="D857" i="5"/>
  <c r="D849" i="5"/>
  <c r="D841" i="5"/>
  <c r="D833" i="5"/>
  <c r="D825" i="5"/>
  <c r="D817" i="5"/>
  <c r="D809" i="5"/>
  <c r="D801" i="5"/>
  <c r="D793" i="5"/>
  <c r="D785" i="5"/>
  <c r="D777" i="5"/>
  <c r="D769" i="5"/>
  <c r="D761" i="5"/>
  <c r="D753" i="5"/>
  <c r="D745" i="5"/>
  <c r="D737" i="5"/>
  <c r="D729" i="5"/>
  <c r="D721" i="5"/>
  <c r="D713" i="5"/>
  <c r="D705" i="5"/>
  <c r="D697" i="5"/>
  <c r="D689" i="5"/>
  <c r="D681" i="5"/>
  <c r="D673" i="5"/>
  <c r="D665" i="5"/>
  <c r="D657" i="5"/>
  <c r="D649" i="5"/>
  <c r="D641" i="5"/>
  <c r="D633" i="5"/>
  <c r="D625" i="5"/>
  <c r="D617" i="5"/>
  <c r="D609" i="5"/>
  <c r="D601" i="5"/>
  <c r="D593" i="5"/>
  <c r="D585" i="5"/>
  <c r="D577" i="5"/>
  <c r="D569" i="5"/>
  <c r="D561" i="5"/>
  <c r="D553" i="5"/>
  <c r="D545" i="5"/>
  <c r="D537" i="5"/>
  <c r="D529" i="5"/>
  <c r="D521" i="5"/>
  <c r="D513" i="5"/>
  <c r="D505" i="5"/>
  <c r="D497" i="5"/>
  <c r="D489" i="5"/>
  <c r="D481" i="5"/>
  <c r="D473" i="5"/>
  <c r="D465" i="5"/>
  <c r="D457" i="5"/>
  <c r="D449" i="5"/>
  <c r="D441" i="5"/>
  <c r="D433" i="5"/>
  <c r="D425" i="5"/>
  <c r="D417" i="5"/>
  <c r="D409" i="5"/>
  <c r="D401" i="5"/>
  <c r="D393" i="5"/>
  <c r="D385" i="5"/>
  <c r="D377" i="5"/>
  <c r="D369" i="5"/>
  <c r="D361" i="5"/>
  <c r="D353" i="5"/>
  <c r="D345" i="5"/>
  <c r="D337" i="5"/>
  <c r="D329" i="5"/>
  <c r="D321" i="5"/>
  <c r="D313" i="5"/>
  <c r="D305" i="5"/>
  <c r="D297" i="5"/>
  <c r="D289" i="5"/>
  <c r="D281" i="5"/>
  <c r="D273" i="5"/>
  <c r="D265" i="5"/>
  <c r="D257" i="5"/>
  <c r="D249" i="5"/>
  <c r="D241" i="5"/>
  <c r="D233" i="5"/>
  <c r="D225" i="5"/>
  <c r="D217" i="5"/>
  <c r="D209" i="5"/>
  <c r="D201" i="5"/>
  <c r="D193" i="5"/>
  <c r="D185" i="5"/>
  <c r="D177" i="5"/>
  <c r="D169" i="5"/>
  <c r="D161" i="5"/>
  <c r="D153" i="5"/>
  <c r="D145" i="5"/>
  <c r="D137" i="5"/>
  <c r="D129" i="5"/>
  <c r="D121" i="5"/>
  <c r="D113" i="5"/>
  <c r="D105" i="5"/>
  <c r="D97" i="5"/>
  <c r="D89" i="5"/>
  <c r="D81" i="5"/>
  <c r="D73" i="5"/>
  <c r="D65" i="5"/>
  <c r="D57" i="5"/>
  <c r="D49" i="5"/>
  <c r="D41" i="5"/>
  <c r="D33" i="5"/>
  <c r="D25" i="5"/>
  <c r="D17" i="5"/>
  <c r="D9" i="5"/>
  <c r="D943" i="5"/>
  <c r="D935" i="5"/>
  <c r="D927" i="5"/>
  <c r="D919" i="5"/>
  <c r="D911" i="5"/>
  <c r="D903" i="5"/>
  <c r="D895" i="5"/>
  <c r="D887" i="5"/>
  <c r="D879" i="5"/>
  <c r="D871" i="5"/>
  <c r="D863" i="5"/>
  <c r="D855" i="5"/>
  <c r="D847" i="5"/>
  <c r="D839" i="5"/>
  <c r="D831" i="5"/>
  <c r="D823" i="5"/>
  <c r="D815" i="5"/>
  <c r="D807" i="5"/>
  <c r="D799" i="5"/>
  <c r="D791" i="5"/>
  <c r="D783" i="5"/>
  <c r="D775" i="5"/>
  <c r="D767" i="5"/>
  <c r="D759" i="5"/>
  <c r="D751" i="5"/>
  <c r="D743" i="5"/>
  <c r="D735" i="5"/>
  <c r="D727" i="5"/>
  <c r="D719" i="5"/>
  <c r="D711" i="5"/>
  <c r="D703" i="5"/>
  <c r="D695" i="5"/>
  <c r="D687" i="5"/>
  <c r="D679" i="5"/>
  <c r="D671" i="5"/>
  <c r="D663" i="5"/>
  <c r="D655" i="5"/>
  <c r="D647" i="5"/>
  <c r="D639" i="5"/>
  <c r="D631" i="5"/>
  <c r="D623" i="5"/>
  <c r="D615" i="5"/>
  <c r="D607" i="5"/>
  <c r="D599" i="5"/>
  <c r="D591" i="5"/>
  <c r="D583" i="5"/>
  <c r="D575" i="5"/>
  <c r="D567" i="5"/>
  <c r="D559" i="5"/>
  <c r="D551" i="5"/>
  <c r="D543" i="5"/>
  <c r="D535" i="5"/>
  <c r="D527" i="5"/>
  <c r="D519" i="5"/>
  <c r="D511" i="5"/>
  <c r="D503" i="5"/>
  <c r="D495" i="5"/>
  <c r="D487" i="5"/>
  <c r="D479" i="5"/>
  <c r="D471" i="5"/>
  <c r="D463" i="5"/>
  <c r="D455" i="5"/>
  <c r="D447" i="5"/>
  <c r="D439" i="5"/>
  <c r="D431" i="5"/>
  <c r="D423" i="5"/>
  <c r="D415" i="5"/>
  <c r="D407" i="5"/>
  <c r="D399" i="5"/>
  <c r="D391" i="5"/>
  <c r="D383" i="5"/>
  <c r="D375" i="5"/>
  <c r="D367" i="5"/>
  <c r="D359" i="5"/>
  <c r="D351" i="5"/>
  <c r="D343" i="5"/>
  <c r="D335" i="5"/>
  <c r="D327" i="5"/>
  <c r="D319" i="5"/>
  <c r="D311" i="5"/>
  <c r="D303" i="5"/>
  <c r="D295" i="5"/>
  <c r="D287" i="5"/>
  <c r="D279" i="5"/>
  <c r="D271" i="5"/>
  <c r="D263" i="5"/>
  <c r="D255" i="5"/>
  <c r="D247" i="5"/>
  <c r="D239" i="5"/>
  <c r="D231" i="5"/>
  <c r="D223" i="5"/>
  <c r="D215" i="5"/>
  <c r="D207" i="5"/>
  <c r="D199" i="5"/>
  <c r="D191" i="5"/>
  <c r="D183" i="5"/>
  <c r="D175" i="5"/>
  <c r="D167" i="5"/>
  <c r="D159" i="5"/>
  <c r="D151" i="5"/>
  <c r="D143" i="5"/>
  <c r="D135" i="5"/>
  <c r="D127" i="5"/>
  <c r="D119" i="5"/>
  <c r="D111" i="5"/>
  <c r="D103" i="5"/>
  <c r="D95" i="5"/>
  <c r="D87" i="5"/>
  <c r="D79" i="5"/>
  <c r="D71" i="5"/>
  <c r="D63" i="5"/>
  <c r="D55" i="5"/>
  <c r="D47" i="5"/>
  <c r="D39" i="5"/>
  <c r="D31" i="5"/>
  <c r="D23" i="5"/>
  <c r="D15" i="5"/>
  <c r="D950" i="5"/>
  <c r="D942" i="5"/>
  <c r="D934" i="5"/>
  <c r="D926" i="5"/>
  <c r="D918" i="5"/>
  <c r="D910" i="5"/>
  <c r="D902" i="5"/>
  <c r="D894" i="5"/>
  <c r="D886" i="5"/>
  <c r="D878" i="5"/>
  <c r="D870" i="5"/>
  <c r="D862" i="5"/>
  <c r="D854" i="5"/>
  <c r="D846" i="5"/>
  <c r="D838" i="5"/>
  <c r="D830" i="5"/>
  <c r="D822" i="5"/>
  <c r="D814" i="5"/>
  <c r="D806" i="5"/>
  <c r="D798" i="5"/>
  <c r="D790" i="5"/>
  <c r="D782" i="5"/>
  <c r="D774" i="5"/>
  <c r="D766" i="5"/>
  <c r="D758" i="5"/>
  <c r="D750" i="5"/>
  <c r="D742" i="5"/>
  <c r="D734" i="5"/>
  <c r="D726" i="5"/>
  <c r="D718" i="5"/>
  <c r="D710" i="5"/>
  <c r="D702" i="5"/>
  <c r="D694" i="5"/>
  <c r="D686" i="5"/>
  <c r="D678" i="5"/>
  <c r="D670" i="5"/>
  <c r="D662" i="5"/>
  <c r="D654" i="5"/>
  <c r="D646" i="5"/>
  <c r="D638" i="5"/>
  <c r="D630" i="5"/>
  <c r="D622" i="5"/>
  <c r="D614" i="5"/>
  <c r="D606" i="5"/>
  <c r="D598" i="5"/>
  <c r="D590" i="5"/>
  <c r="D582" i="5"/>
  <c r="D574" i="5"/>
  <c r="D566" i="5"/>
  <c r="D558" i="5"/>
  <c r="D550" i="5"/>
  <c r="D542" i="5"/>
  <c r="D534" i="5"/>
  <c r="D526" i="5"/>
  <c r="D518" i="5"/>
  <c r="D510" i="5"/>
  <c r="D502" i="5"/>
  <c r="D494" i="5"/>
  <c r="D486" i="5"/>
  <c r="D478" i="5"/>
  <c r="D470" i="5"/>
  <c r="D462" i="5"/>
  <c r="D454" i="5"/>
  <c r="D446" i="5"/>
  <c r="D438" i="5"/>
  <c r="D430" i="5"/>
  <c r="D422" i="5"/>
  <c r="D414" i="5"/>
  <c r="D406" i="5"/>
  <c r="D398" i="5"/>
  <c r="D390" i="5"/>
  <c r="D382" i="5"/>
  <c r="D374" i="5"/>
  <c r="D366" i="5"/>
  <c r="D358" i="5"/>
  <c r="D350" i="5"/>
  <c r="D342" i="5"/>
  <c r="D334" i="5"/>
  <c r="D326" i="5"/>
  <c r="D318" i="5"/>
  <c r="D310" i="5"/>
  <c r="D302" i="5"/>
  <c r="D294" i="5"/>
  <c r="D286" i="5"/>
  <c r="D278" i="5"/>
  <c r="D270" i="5"/>
  <c r="D262" i="5"/>
  <c r="D254" i="5"/>
  <c r="D246" i="5"/>
  <c r="D238" i="5"/>
  <c r="D230" i="5"/>
  <c r="D222" i="5"/>
  <c r="D214" i="5"/>
  <c r="D206" i="5"/>
  <c r="D198" i="5"/>
  <c r="D190" i="5"/>
  <c r="D182" i="5"/>
  <c r="D174" i="5"/>
  <c r="D166" i="5"/>
  <c r="D158" i="5"/>
  <c r="D150" i="5"/>
  <c r="D142" i="5"/>
  <c r="D134" i="5"/>
  <c r="D126" i="5"/>
  <c r="D118" i="5"/>
  <c r="D110" i="5"/>
  <c r="D102" i="5"/>
  <c r="D94" i="5"/>
  <c r="D86" i="5"/>
  <c r="D78" i="5"/>
  <c r="D70" i="5"/>
  <c r="D62" i="5"/>
  <c r="D54" i="5"/>
  <c r="D46" i="5"/>
  <c r="D38" i="5"/>
  <c r="D30" i="5"/>
  <c r="D22" i="5"/>
  <c r="D14" i="5"/>
  <c r="D7" i="5"/>
  <c r="D949" i="5"/>
  <c r="D941" i="5"/>
  <c r="D933" i="5"/>
  <c r="D925" i="5"/>
  <c r="D917" i="5"/>
  <c r="D909" i="5"/>
  <c r="D901" i="5"/>
  <c r="D893" i="5"/>
  <c r="D885" i="5"/>
  <c r="D877" i="5"/>
  <c r="D869" i="5"/>
  <c r="D861" i="5"/>
  <c r="D853" i="5"/>
  <c r="D845" i="5"/>
  <c r="D837" i="5"/>
  <c r="D829" i="5"/>
  <c r="D821" i="5"/>
  <c r="D813" i="5"/>
  <c r="D805" i="5"/>
  <c r="D797" i="5"/>
  <c r="D789" i="5"/>
  <c r="D781" i="5"/>
  <c r="D773" i="5"/>
  <c r="D765" i="5"/>
  <c r="D757" i="5"/>
  <c r="D749" i="5"/>
  <c r="D741" i="5"/>
  <c r="D733" i="5"/>
  <c r="D725" i="5"/>
  <c r="D717" i="5"/>
  <c r="D709" i="5"/>
  <c r="D701" i="5"/>
  <c r="D693" i="5"/>
  <c r="D685" i="5"/>
  <c r="D677" i="5"/>
  <c r="D669" i="5"/>
  <c r="D661" i="5"/>
  <c r="D653" i="5"/>
  <c r="D645" i="5"/>
  <c r="D637" i="5"/>
  <c r="D629" i="5"/>
  <c r="D621" i="5"/>
  <c r="D613" i="5"/>
  <c r="D605" i="5"/>
  <c r="D597" i="5"/>
  <c r="D589" i="5"/>
  <c r="D581" i="5"/>
  <c r="D573" i="5"/>
  <c r="D565" i="5"/>
  <c r="D557" i="5"/>
  <c r="D549" i="5"/>
  <c r="D541" i="5"/>
  <c r="D533" i="5"/>
  <c r="D525" i="5"/>
  <c r="D517" i="5"/>
  <c r="D509" i="5"/>
  <c r="D501" i="5"/>
  <c r="D493" i="5"/>
  <c r="D485" i="5"/>
  <c r="D477" i="5"/>
  <c r="D469" i="5"/>
  <c r="D461" i="5"/>
  <c r="D453" i="5"/>
  <c r="D445" i="5"/>
  <c r="D437" i="5"/>
  <c r="D429" i="5"/>
  <c r="D421" i="5"/>
  <c r="D413" i="5"/>
  <c r="D405" i="5"/>
  <c r="D397" i="5"/>
  <c r="D389" i="5"/>
  <c r="D381" i="5"/>
  <c r="D373" i="5"/>
  <c r="D365" i="5"/>
  <c r="D357" i="5"/>
  <c r="D349" i="5"/>
  <c r="D341" i="5"/>
  <c r="D333" i="5"/>
  <c r="D325" i="5"/>
  <c r="D317" i="5"/>
  <c r="D309" i="5"/>
  <c r="D301" i="5"/>
  <c r="D293" i="5"/>
  <c r="D285" i="5"/>
  <c r="D277" i="5"/>
  <c r="D269" i="5"/>
  <c r="D261" i="5"/>
  <c r="D253" i="5"/>
  <c r="D245" i="5"/>
  <c r="D237" i="5"/>
  <c r="D229" i="5"/>
  <c r="D221" i="5"/>
  <c r="D213" i="5"/>
  <c r="D205" i="5"/>
  <c r="D197" i="5"/>
  <c r="D189" i="5"/>
  <c r="D181" i="5"/>
  <c r="D173" i="5"/>
  <c r="D165" i="5"/>
  <c r="D157" i="5"/>
  <c r="D149" i="5"/>
  <c r="D141" i="5"/>
  <c r="D133" i="5"/>
  <c r="D125" i="5"/>
  <c r="D117" i="5"/>
  <c r="D109" i="5"/>
  <c r="D101" i="5"/>
  <c r="D93" i="5"/>
  <c r="D85" i="5"/>
  <c r="D77" i="5"/>
  <c r="D69" i="5"/>
  <c r="D61" i="5"/>
  <c r="D53" i="5"/>
  <c r="D45" i="5"/>
  <c r="D37" i="5"/>
  <c r="D29" i="5"/>
  <c r="D21" i="5"/>
  <c r="D13" i="5"/>
  <c r="D948" i="5"/>
  <c r="D940" i="5"/>
  <c r="D932" i="5"/>
  <c r="D924" i="5"/>
  <c r="D916" i="5"/>
  <c r="D908" i="5"/>
  <c r="D900" i="5"/>
  <c r="D892" i="5"/>
  <c r="D884" i="5"/>
  <c r="D876" i="5"/>
  <c r="D868" i="5"/>
  <c r="D860" i="5"/>
  <c r="D852" i="5"/>
  <c r="D844" i="5"/>
  <c r="D836" i="5"/>
  <c r="D828" i="5"/>
  <c r="D820" i="5"/>
  <c r="D812" i="5"/>
  <c r="D804" i="5"/>
  <c r="D796" i="5"/>
  <c r="D788" i="5"/>
  <c r="D780" i="5"/>
  <c r="D772" i="5"/>
  <c r="D764" i="5"/>
  <c r="D756" i="5"/>
  <c r="D748" i="5"/>
  <c r="D740" i="5"/>
  <c r="D732" i="5"/>
  <c r="D724" i="5"/>
  <c r="D716" i="5"/>
  <c r="D708" i="5"/>
  <c r="D700" i="5"/>
  <c r="D692" i="5"/>
  <c r="D684" i="5"/>
  <c r="D676" i="5"/>
  <c r="D668" i="5"/>
  <c r="D660" i="5"/>
  <c r="D652" i="5"/>
  <c r="D644" i="5"/>
  <c r="D636" i="5"/>
  <c r="D628" i="5"/>
  <c r="D620" i="5"/>
  <c r="D612" i="5"/>
  <c r="D604" i="5"/>
  <c r="D596" i="5"/>
  <c r="D588" i="5"/>
  <c r="D580" i="5"/>
  <c r="D572" i="5"/>
  <c r="D564" i="5"/>
  <c r="D556" i="5"/>
  <c r="D548" i="5"/>
  <c r="D540" i="5"/>
  <c r="D532" i="5"/>
  <c r="D524" i="5"/>
  <c r="D516" i="5"/>
  <c r="D508" i="5"/>
  <c r="D500" i="5"/>
  <c r="D492" i="5"/>
  <c r="D484" i="5"/>
  <c r="D476" i="5"/>
  <c r="D468" i="5"/>
  <c r="D460" i="5"/>
  <c r="D452" i="5"/>
  <c r="D444" i="5"/>
  <c r="D436" i="5"/>
  <c r="D428" i="5"/>
  <c r="D420" i="5"/>
  <c r="D412" i="5"/>
  <c r="D404" i="5"/>
  <c r="D396" i="5"/>
  <c r="D388" i="5"/>
  <c r="D380" i="5"/>
  <c r="D372" i="5"/>
  <c r="D364" i="5"/>
  <c r="D356" i="5"/>
  <c r="D348" i="5"/>
  <c r="D340" i="5"/>
  <c r="D332" i="5"/>
  <c r="D324" i="5"/>
  <c r="D316" i="5"/>
  <c r="D308" i="5"/>
  <c r="D300" i="5"/>
  <c r="D292" i="5"/>
  <c r="D284" i="5"/>
  <c r="D276" i="5"/>
  <c r="D268" i="5"/>
  <c r="D260" i="5"/>
  <c r="D252" i="5"/>
  <c r="D244" i="5"/>
  <c r="D236" i="5"/>
  <c r="D228" i="5"/>
  <c r="D220" i="5"/>
  <c r="D212" i="5"/>
  <c r="D204" i="5"/>
  <c r="D196" i="5"/>
  <c r="D188" i="5"/>
  <c r="D180" i="5"/>
  <c r="D172" i="5"/>
  <c r="D164" i="5"/>
  <c r="D156" i="5"/>
  <c r="D148" i="5"/>
  <c r="D140" i="5"/>
  <c r="D132" i="5"/>
  <c r="D124" i="5"/>
  <c r="D116" i="5"/>
  <c r="D108" i="5"/>
  <c r="D100" i="5"/>
  <c r="D92" i="5"/>
  <c r="D84" i="5"/>
  <c r="D76" i="5"/>
  <c r="D68" i="5"/>
  <c r="D60" i="5"/>
  <c r="D52" i="5"/>
  <c r="D44" i="5"/>
  <c r="D36" i="5"/>
  <c r="D28" i="5"/>
  <c r="D20" i="5"/>
  <c r="D12" i="5"/>
  <c r="D946" i="5"/>
  <c r="D938" i="5"/>
  <c r="D930" i="5"/>
  <c r="D922" i="5"/>
  <c r="D914" i="5"/>
  <c r="D906" i="5"/>
  <c r="D898" i="5"/>
  <c r="D890" i="5"/>
  <c r="D882" i="5"/>
  <c r="D874" i="5"/>
  <c r="D866" i="5"/>
  <c r="D858" i="5"/>
  <c r="D850" i="5"/>
  <c r="D842" i="5"/>
  <c r="D834" i="5"/>
  <c r="D826" i="5"/>
  <c r="D818" i="5"/>
  <c r="D810" i="5"/>
  <c r="D802" i="5"/>
  <c r="D794" i="5"/>
  <c r="D786" i="5"/>
  <c r="D778" i="5"/>
  <c r="D770" i="5"/>
  <c r="D762" i="5"/>
  <c r="D754" i="5"/>
  <c r="D746" i="5"/>
  <c r="D738" i="5"/>
  <c r="D730" i="5"/>
  <c r="D722" i="5"/>
  <c r="D714" i="5"/>
  <c r="D706" i="5"/>
  <c r="D698" i="5"/>
  <c r="D690" i="5"/>
  <c r="D682" i="5"/>
  <c r="D674" i="5"/>
  <c r="D666" i="5"/>
  <c r="D658" i="5"/>
  <c r="D650" i="5"/>
  <c r="D642" i="5"/>
  <c r="D634" i="5"/>
  <c r="D626" i="5"/>
  <c r="D618" i="5"/>
  <c r="D610" i="5"/>
  <c r="D602" i="5"/>
  <c r="D594" i="5"/>
  <c r="D586" i="5"/>
  <c r="D578" i="5"/>
  <c r="D570" i="5"/>
  <c r="D562" i="5"/>
  <c r="D554" i="5"/>
  <c r="D546" i="5"/>
  <c r="D538" i="5"/>
  <c r="D530" i="5"/>
  <c r="D522" i="5"/>
  <c r="D514" i="5"/>
  <c r="D506" i="5"/>
  <c r="D498" i="5"/>
  <c r="D490" i="5"/>
  <c r="D482" i="5"/>
  <c r="D474" i="5"/>
  <c r="D466" i="5"/>
  <c r="D458" i="5"/>
  <c r="D450" i="5"/>
  <c r="D442" i="5"/>
  <c r="D434" i="5"/>
  <c r="D426" i="5"/>
  <c r="D418" i="5"/>
  <c r="D410" i="5"/>
  <c r="D402" i="5"/>
  <c r="D394" i="5"/>
  <c r="D386" i="5"/>
  <c r="D378" i="5"/>
  <c r="D370" i="5"/>
  <c r="D362" i="5"/>
  <c r="D354" i="5"/>
  <c r="D346" i="5"/>
  <c r="D338" i="5"/>
  <c r="D330" i="5"/>
  <c r="D322" i="5"/>
  <c r="D314" i="5"/>
  <c r="D306" i="5"/>
  <c r="D298" i="5"/>
  <c r="D290" i="5"/>
  <c r="D282" i="5"/>
  <c r="D274" i="5"/>
  <c r="D266" i="5"/>
  <c r="D258" i="5"/>
  <c r="D250" i="5"/>
  <c r="D242" i="5"/>
  <c r="D234" i="5"/>
  <c r="D226" i="5"/>
  <c r="D218" i="5"/>
  <c r="D210" i="5"/>
  <c r="D202" i="5"/>
  <c r="D194" i="5"/>
  <c r="D186" i="5"/>
  <c r="D178" i="5"/>
  <c r="D170" i="5"/>
  <c r="D162" i="5"/>
  <c r="D154" i="5"/>
  <c r="D146" i="5"/>
  <c r="D138" i="5"/>
  <c r="D130" i="5"/>
  <c r="D122" i="5"/>
  <c r="D114" i="5"/>
  <c r="D106" i="5"/>
  <c r="D98" i="5"/>
  <c r="D90" i="5"/>
  <c r="D82" i="5"/>
  <c r="D74" i="5"/>
  <c r="D66" i="5"/>
  <c r="D58" i="5"/>
  <c r="D50" i="5"/>
  <c r="D42" i="5"/>
  <c r="D34" i="5"/>
  <c r="D26" i="5"/>
  <c r="D18" i="5"/>
  <c r="D10" i="5"/>
  <c r="D944" i="5"/>
  <c r="D912" i="5"/>
  <c r="D880" i="5"/>
  <c r="D848" i="5"/>
  <c r="D816" i="5"/>
  <c r="D784" i="5"/>
  <c r="D752" i="5"/>
  <c r="D720" i="5"/>
  <c r="D688" i="5"/>
  <c r="D656" i="5"/>
  <c r="D624" i="5"/>
  <c r="D592" i="5"/>
  <c r="D560" i="5"/>
  <c r="D528" i="5"/>
  <c r="D496" i="5"/>
  <c r="D464" i="5"/>
  <c r="D432" i="5"/>
  <c r="D400" i="5"/>
  <c r="D368" i="5"/>
  <c r="D336" i="5"/>
  <c r="D304" i="5"/>
  <c r="D272" i="5"/>
  <c r="D240" i="5"/>
  <c r="D208" i="5"/>
  <c r="D176" i="5"/>
  <c r="D144" i="5"/>
  <c r="D112" i="5"/>
  <c r="D80" i="5"/>
  <c r="D48" i="5"/>
  <c r="D16" i="5"/>
  <c r="D939" i="5"/>
  <c r="D907" i="5"/>
  <c r="D875" i="5"/>
  <c r="D843" i="5"/>
  <c r="D811" i="5"/>
  <c r="D779" i="5"/>
  <c r="D747" i="5"/>
  <c r="D715" i="5"/>
  <c r="D683" i="5"/>
  <c r="D651" i="5"/>
  <c r="D619" i="5"/>
  <c r="D587" i="5"/>
  <c r="D555" i="5"/>
  <c r="D523" i="5"/>
  <c r="D491" i="5"/>
  <c r="D459" i="5"/>
  <c r="D427" i="5"/>
  <c r="D395" i="5"/>
  <c r="D363" i="5"/>
  <c r="D331" i="5"/>
  <c r="D299" i="5"/>
  <c r="D267" i="5"/>
  <c r="D235" i="5"/>
  <c r="D203" i="5"/>
  <c r="D171" i="5"/>
  <c r="D139" i="5"/>
  <c r="D107" i="5"/>
  <c r="D75" i="5"/>
  <c r="D43" i="5"/>
  <c r="D11" i="5"/>
  <c r="D936" i="5"/>
  <c r="D904" i="5"/>
  <c r="D872" i="5"/>
  <c r="D840" i="5"/>
  <c r="D808" i="5"/>
  <c r="D776" i="5"/>
  <c r="D744" i="5"/>
  <c r="D712" i="5"/>
  <c r="D680" i="5"/>
  <c r="D648" i="5"/>
  <c r="D616" i="5"/>
  <c r="D584" i="5"/>
  <c r="D552" i="5"/>
  <c r="D520" i="5"/>
  <c r="D488" i="5"/>
  <c r="D456" i="5"/>
  <c r="D424" i="5"/>
  <c r="D392" i="5"/>
  <c r="D360" i="5"/>
  <c r="D328" i="5"/>
  <c r="D296" i="5"/>
  <c r="D264" i="5"/>
  <c r="D232" i="5"/>
  <c r="D200" i="5"/>
  <c r="D168" i="5"/>
  <c r="D136" i="5"/>
  <c r="D104" i="5"/>
  <c r="D72" i="5"/>
  <c r="D40" i="5"/>
  <c r="D8" i="5"/>
  <c r="D931" i="5"/>
  <c r="D899" i="5"/>
  <c r="D867" i="5"/>
  <c r="D835" i="5"/>
  <c r="D803" i="5"/>
  <c r="D771" i="5"/>
  <c r="D739" i="5"/>
  <c r="D707" i="5"/>
  <c r="D675" i="5"/>
  <c r="D643" i="5"/>
  <c r="D611" i="5"/>
  <c r="D579" i="5"/>
  <c r="D547" i="5"/>
  <c r="D515" i="5"/>
  <c r="D483" i="5"/>
  <c r="D451" i="5"/>
  <c r="D419" i="5"/>
  <c r="D387" i="5"/>
  <c r="D355" i="5"/>
  <c r="D323" i="5"/>
  <c r="D291" i="5"/>
  <c r="D259" i="5"/>
  <c r="D227" i="5"/>
  <c r="D195" i="5"/>
  <c r="D163" i="5"/>
  <c r="D131" i="5"/>
  <c r="D99" i="5"/>
  <c r="D67" i="5"/>
  <c r="D35" i="5"/>
  <c r="D928" i="5"/>
  <c r="D896" i="5"/>
  <c r="D864" i="5"/>
  <c r="D832" i="5"/>
  <c r="D800" i="5"/>
  <c r="D768" i="5"/>
  <c r="D736" i="5"/>
  <c r="D704" i="5"/>
  <c r="D672" i="5"/>
  <c r="D640" i="5"/>
  <c r="D608" i="5"/>
  <c r="D576" i="5"/>
  <c r="D544" i="5"/>
  <c r="D512" i="5"/>
  <c r="D480" i="5"/>
  <c r="D448" i="5"/>
  <c r="D416" i="5"/>
  <c r="D384" i="5"/>
  <c r="D352" i="5"/>
  <c r="D320" i="5"/>
  <c r="D288" i="5"/>
  <c r="D256" i="5"/>
  <c r="D224" i="5"/>
  <c r="D192" i="5"/>
  <c r="D160" i="5"/>
  <c r="D128" i="5"/>
  <c r="D96" i="5"/>
  <c r="D64" i="5"/>
  <c r="D32" i="5"/>
  <c r="D923" i="5"/>
  <c r="D891" i="5"/>
  <c r="D859" i="5"/>
  <c r="D827" i="5"/>
  <c r="D795" i="5"/>
  <c r="D763" i="5"/>
  <c r="D731" i="5"/>
  <c r="D699" i="5"/>
  <c r="D667" i="5"/>
  <c r="D635" i="5"/>
  <c r="D603" i="5"/>
  <c r="D571" i="5"/>
  <c r="D539" i="5"/>
  <c r="D507" i="5"/>
  <c r="D475" i="5"/>
  <c r="D443" i="5"/>
  <c r="D411" i="5"/>
  <c r="D379" i="5"/>
  <c r="D347" i="5"/>
  <c r="D315" i="5"/>
  <c r="D283" i="5"/>
  <c r="D251" i="5"/>
  <c r="D219" i="5"/>
  <c r="D187" i="5"/>
  <c r="D155" i="5"/>
  <c r="D123" i="5"/>
  <c r="D91" i="5"/>
  <c r="D59" i="5"/>
  <c r="D27" i="5"/>
  <c r="D947" i="5"/>
  <c r="D915" i="5"/>
  <c r="D883" i="5"/>
  <c r="D851" i="5"/>
  <c r="D819" i="5"/>
  <c r="D787" i="5"/>
  <c r="D755" i="5"/>
  <c r="D723" i="5"/>
  <c r="D691" i="5"/>
  <c r="D659" i="5"/>
  <c r="D627" i="5"/>
  <c r="D595" i="5"/>
  <c r="D563" i="5"/>
  <c r="D531" i="5"/>
  <c r="D499" i="5"/>
  <c r="D467" i="5"/>
  <c r="D435" i="5"/>
  <c r="D403" i="5"/>
  <c r="D371" i="5"/>
  <c r="D339" i="5"/>
  <c r="D307" i="5"/>
  <c r="D275" i="5"/>
  <c r="D243" i="5"/>
  <c r="D211" i="5"/>
  <c r="D179" i="5"/>
  <c r="D147" i="5"/>
  <c r="D115" i="5"/>
  <c r="D83" i="5"/>
  <c r="D51" i="5"/>
  <c r="D19" i="5"/>
  <c r="D760" i="5"/>
  <c r="D504" i="5"/>
  <c r="D248" i="5"/>
  <c r="D728" i="5"/>
  <c r="D472" i="5"/>
  <c r="D216" i="5"/>
  <c r="D696" i="5"/>
  <c r="D440" i="5"/>
  <c r="D184" i="5"/>
  <c r="D920" i="5"/>
  <c r="D664" i="5"/>
  <c r="D408" i="5"/>
  <c r="D152" i="5"/>
  <c r="D888" i="5"/>
  <c r="D632" i="5"/>
  <c r="D376" i="5"/>
  <c r="D120" i="5"/>
  <c r="D856" i="5"/>
  <c r="D600" i="5"/>
  <c r="D344" i="5"/>
  <c r="D88" i="5"/>
  <c r="D824" i="5"/>
  <c r="D568" i="5"/>
  <c r="D312" i="5"/>
  <c r="D56" i="5"/>
  <c r="D792" i="5"/>
  <c r="D536" i="5"/>
  <c r="D280" i="5"/>
  <c r="D24" i="5"/>
  <c r="Q943" i="5"/>
  <c r="Q935" i="5"/>
  <c r="Q927" i="5"/>
  <c r="Q919" i="5"/>
  <c r="Q911" i="5"/>
  <c r="Q903" i="5"/>
  <c r="Q895" i="5"/>
  <c r="Q887" i="5"/>
  <c r="Q879" i="5"/>
  <c r="Q871" i="5"/>
  <c r="Q863" i="5"/>
  <c r="Q855" i="5"/>
  <c r="Q847" i="5"/>
  <c r="Q839" i="5"/>
  <c r="Q831" i="5"/>
  <c r="Q823" i="5"/>
  <c r="Q815" i="5"/>
  <c r="Q807" i="5"/>
  <c r="Q799" i="5"/>
  <c r="Q791" i="5"/>
  <c r="Q783" i="5"/>
  <c r="Q775" i="5"/>
  <c r="Q767" i="5"/>
  <c r="Q759" i="5"/>
  <c r="Q751" i="5"/>
  <c r="Q743" i="5"/>
  <c r="Q735" i="5"/>
  <c r="Q727" i="5"/>
  <c r="Q719" i="5"/>
  <c r="Q711" i="5"/>
  <c r="Q703" i="5"/>
  <c r="Q695" i="5"/>
  <c r="Q687" i="5"/>
  <c r="Q679" i="5"/>
  <c r="Q671" i="5"/>
  <c r="Q663" i="5"/>
  <c r="Q655" i="5"/>
  <c r="Q647" i="5"/>
  <c r="Q639" i="5"/>
  <c r="Q631" i="5"/>
  <c r="Q623" i="5"/>
  <c r="Q615" i="5"/>
  <c r="Q607" i="5"/>
  <c r="Q599" i="5"/>
  <c r="Q591" i="5"/>
  <c r="Q583" i="5"/>
  <c r="Q575" i="5"/>
  <c r="Q567" i="5"/>
  <c r="Q559" i="5"/>
  <c r="Q551" i="5"/>
  <c r="Q543" i="5"/>
  <c r="Q535" i="5"/>
  <c r="Q527" i="5"/>
  <c r="Q519" i="5"/>
  <c r="Q511" i="5"/>
  <c r="Q503" i="5"/>
  <c r="Q495" i="5"/>
  <c r="Q487" i="5"/>
  <c r="Q479" i="5"/>
  <c r="Q471" i="5"/>
  <c r="Q463" i="5"/>
  <c r="Q455" i="5"/>
  <c r="Q447" i="5"/>
  <c r="Q439" i="5"/>
  <c r="Q431" i="5"/>
  <c r="Q423" i="5"/>
  <c r="Q415" i="5"/>
  <c r="Q407" i="5"/>
  <c r="Q399" i="5"/>
  <c r="Q391" i="5"/>
  <c r="Q383" i="5"/>
  <c r="Q375" i="5"/>
  <c r="Q367" i="5"/>
  <c r="Q359" i="5"/>
  <c r="Q351" i="5"/>
  <c r="Q343" i="5"/>
  <c r="Q335" i="5"/>
  <c r="Q327" i="5"/>
  <c r="Q319" i="5"/>
  <c r="Q311" i="5"/>
  <c r="Q303" i="5"/>
  <c r="Q295" i="5"/>
  <c r="Q287" i="5"/>
  <c r="Q279" i="5"/>
  <c r="Q271" i="5"/>
  <c r="Q263" i="5"/>
  <c r="Q255" i="5"/>
  <c r="Q247" i="5"/>
  <c r="Q239" i="5"/>
  <c r="Q231" i="5"/>
  <c r="Q223" i="5"/>
  <c r="Q215" i="5"/>
  <c r="Q207" i="5"/>
  <c r="Q199" i="5"/>
  <c r="Q191" i="5"/>
  <c r="Q183" i="5"/>
  <c r="Q175" i="5"/>
  <c r="Q167" i="5"/>
  <c r="Q159" i="5"/>
  <c r="Q151" i="5"/>
  <c r="Q143" i="5"/>
  <c r="Q135" i="5"/>
  <c r="Q127" i="5"/>
  <c r="Q119" i="5"/>
  <c r="Q111" i="5"/>
  <c r="Q103" i="5"/>
  <c r="Q95" i="5"/>
  <c r="Q87" i="5"/>
  <c r="Q79" i="5"/>
  <c r="Q71" i="5"/>
  <c r="Q63" i="5"/>
  <c r="Q55" i="5"/>
  <c r="Q47" i="5"/>
  <c r="Q39" i="5"/>
  <c r="Q31" i="5"/>
  <c r="Q23" i="5"/>
  <c r="Q15" i="5"/>
  <c r="Q950" i="5"/>
  <c r="Q942" i="5"/>
  <c r="Q934" i="5"/>
  <c r="Q926" i="5"/>
  <c r="Q918" i="5"/>
  <c r="Q910" i="5"/>
  <c r="Q902" i="5"/>
  <c r="Q894" i="5"/>
  <c r="Q886" i="5"/>
  <c r="Q878" i="5"/>
  <c r="Q870" i="5"/>
  <c r="Q862" i="5"/>
  <c r="Q854" i="5"/>
  <c r="Q846" i="5"/>
  <c r="Q838" i="5"/>
  <c r="Q830" i="5"/>
  <c r="Q822" i="5"/>
  <c r="Q814" i="5"/>
  <c r="Q806" i="5"/>
  <c r="Q798" i="5"/>
  <c r="Q790" i="5"/>
  <c r="Q782" i="5"/>
  <c r="Q774" i="5"/>
  <c r="Q766" i="5"/>
  <c r="Q758" i="5"/>
  <c r="Q750" i="5"/>
  <c r="Q742" i="5"/>
  <c r="Q734" i="5"/>
  <c r="Q726" i="5"/>
  <c r="Q718" i="5"/>
  <c r="Q710" i="5"/>
  <c r="Q702" i="5"/>
  <c r="Q694" i="5"/>
  <c r="Q686" i="5"/>
  <c r="Q678" i="5"/>
  <c r="Q670" i="5"/>
  <c r="Q662" i="5"/>
  <c r="Q654" i="5"/>
  <c r="Q646" i="5"/>
  <c r="Q638" i="5"/>
  <c r="Q630" i="5"/>
  <c r="Q622" i="5"/>
  <c r="Q614" i="5"/>
  <c r="Q606" i="5"/>
  <c r="Q598" i="5"/>
  <c r="Q590" i="5"/>
  <c r="Q582" i="5"/>
  <c r="Q574" i="5"/>
  <c r="Q566" i="5"/>
  <c r="Q558" i="5"/>
  <c r="Q550" i="5"/>
  <c r="Q542" i="5"/>
  <c r="Q534" i="5"/>
  <c r="Q526" i="5"/>
  <c r="Q518" i="5"/>
  <c r="Q510" i="5"/>
  <c r="Q502" i="5"/>
  <c r="Q494" i="5"/>
  <c r="Q486" i="5"/>
  <c r="Q478" i="5"/>
  <c r="Q470" i="5"/>
  <c r="Q462" i="5"/>
  <c r="Q454" i="5"/>
  <c r="Q446" i="5"/>
  <c r="Q438" i="5"/>
  <c r="Q430" i="5"/>
  <c r="Q422" i="5"/>
  <c r="Q414" i="5"/>
  <c r="Q406" i="5"/>
  <c r="Q398" i="5"/>
  <c r="Q390" i="5"/>
  <c r="Q382" i="5"/>
  <c r="Q374" i="5"/>
  <c r="Q366" i="5"/>
  <c r="Q358" i="5"/>
  <c r="Q350" i="5"/>
  <c r="Q342" i="5"/>
  <c r="Q334" i="5"/>
  <c r="Q326" i="5"/>
  <c r="Q318" i="5"/>
  <c r="Q310" i="5"/>
  <c r="Q302" i="5"/>
  <c r="Q294" i="5"/>
  <c r="Q286" i="5"/>
  <c r="Q278" i="5"/>
  <c r="Q270" i="5"/>
  <c r="Q262" i="5"/>
  <c r="Q254" i="5"/>
  <c r="Q246" i="5"/>
  <c r="Q238" i="5"/>
  <c r="Q230" i="5"/>
  <c r="Q222" i="5"/>
  <c r="Q214" i="5"/>
  <c r="Q206" i="5"/>
  <c r="Q198" i="5"/>
  <c r="Q190" i="5"/>
  <c r="Q182" i="5"/>
  <c r="Q174" i="5"/>
  <c r="Q166" i="5"/>
  <c r="Q158" i="5"/>
  <c r="Q150" i="5"/>
  <c r="Q142" i="5"/>
  <c r="Q134" i="5"/>
  <c r="Q126" i="5"/>
  <c r="Q118" i="5"/>
  <c r="Q110" i="5"/>
  <c r="Q102" i="5"/>
  <c r="Q94" i="5"/>
  <c r="Q86" i="5"/>
  <c r="Q78" i="5"/>
  <c r="Q70" i="5"/>
  <c r="Q62" i="5"/>
  <c r="Q54" i="5"/>
  <c r="Q46" i="5"/>
  <c r="Q38" i="5"/>
  <c r="Q30" i="5"/>
  <c r="Q22" i="5"/>
  <c r="Q14" i="5"/>
  <c r="Q7" i="5"/>
  <c r="Q949" i="5"/>
  <c r="Q941" i="5"/>
  <c r="Q933" i="5"/>
  <c r="Q925" i="5"/>
  <c r="Q917" i="5"/>
  <c r="Q909" i="5"/>
  <c r="Q901" i="5"/>
  <c r="Q893" i="5"/>
  <c r="Q885" i="5"/>
  <c r="Q877" i="5"/>
  <c r="Q869" i="5"/>
  <c r="Q861" i="5"/>
  <c r="Q853" i="5"/>
  <c r="Q845" i="5"/>
  <c r="Q837" i="5"/>
  <c r="Q829" i="5"/>
  <c r="Q821" i="5"/>
  <c r="Q813" i="5"/>
  <c r="Q805" i="5"/>
  <c r="Q797" i="5"/>
  <c r="Q789" i="5"/>
  <c r="Q781" i="5"/>
  <c r="Q773" i="5"/>
  <c r="Q765" i="5"/>
  <c r="Q757" i="5"/>
  <c r="Q749" i="5"/>
  <c r="Q741" i="5"/>
  <c r="Q733" i="5"/>
  <c r="Q725" i="5"/>
  <c r="Q717" i="5"/>
  <c r="Q709" i="5"/>
  <c r="Q701" i="5"/>
  <c r="Q693" i="5"/>
  <c r="Q685" i="5"/>
  <c r="Q677" i="5"/>
  <c r="Q669" i="5"/>
  <c r="Q661" i="5"/>
  <c r="Q653" i="5"/>
  <c r="Q645" i="5"/>
  <c r="Q637" i="5"/>
  <c r="Q629" i="5"/>
  <c r="Q621" i="5"/>
  <c r="Q613" i="5"/>
  <c r="Q605" i="5"/>
  <c r="Q597" i="5"/>
  <c r="Q589" i="5"/>
  <c r="Q581" i="5"/>
  <c r="Q573" i="5"/>
  <c r="Q565" i="5"/>
  <c r="Q557" i="5"/>
  <c r="Q549" i="5"/>
  <c r="Q541" i="5"/>
  <c r="Q533" i="5"/>
  <c r="Q525" i="5"/>
  <c r="Q517" i="5"/>
  <c r="Q509" i="5"/>
  <c r="Q501" i="5"/>
  <c r="Q493" i="5"/>
  <c r="Q485" i="5"/>
  <c r="Q477" i="5"/>
  <c r="Q469" i="5"/>
  <c r="Q461" i="5"/>
  <c r="Q453" i="5"/>
  <c r="Q445" i="5"/>
  <c r="Q437" i="5"/>
  <c r="Q429" i="5"/>
  <c r="Q421" i="5"/>
  <c r="Q413" i="5"/>
  <c r="Q405" i="5"/>
  <c r="Q397" i="5"/>
  <c r="Q389" i="5"/>
  <c r="Q381" i="5"/>
  <c r="Q373" i="5"/>
  <c r="Q365" i="5"/>
  <c r="Q357" i="5"/>
  <c r="Q349" i="5"/>
  <c r="Q341" i="5"/>
  <c r="Q333" i="5"/>
  <c r="Q325" i="5"/>
  <c r="Q317" i="5"/>
  <c r="Q309" i="5"/>
  <c r="Q301" i="5"/>
  <c r="Q293" i="5"/>
  <c r="Q285" i="5"/>
  <c r="Q277" i="5"/>
  <c r="Q269" i="5"/>
  <c r="Q261" i="5"/>
  <c r="Q253" i="5"/>
  <c r="Q245" i="5"/>
  <c r="Q237" i="5"/>
  <c r="Q229" i="5"/>
  <c r="Q221" i="5"/>
  <c r="Q213" i="5"/>
  <c r="Q205" i="5"/>
  <c r="Q197" i="5"/>
  <c r="Q189" i="5"/>
  <c r="Q181" i="5"/>
  <c r="Q173" i="5"/>
  <c r="Q165" i="5"/>
  <c r="Q157" i="5"/>
  <c r="Q149" i="5"/>
  <c r="Q141" i="5"/>
  <c r="Q133" i="5"/>
  <c r="Q125" i="5"/>
  <c r="Q117" i="5"/>
  <c r="Q109" i="5"/>
  <c r="Q101" i="5"/>
  <c r="Q93" i="5"/>
  <c r="Q85" i="5"/>
  <c r="Q77" i="5"/>
  <c r="Q69" i="5"/>
  <c r="Q61" i="5"/>
  <c r="Q53" i="5"/>
  <c r="Q45" i="5"/>
  <c r="Q37" i="5"/>
  <c r="Q29" i="5"/>
  <c r="Q21" i="5"/>
  <c r="Q13" i="5"/>
  <c r="Q948" i="5"/>
  <c r="Q940" i="5"/>
  <c r="Q932" i="5"/>
  <c r="Q924" i="5"/>
  <c r="Q916" i="5"/>
  <c r="Q908" i="5"/>
  <c r="Q900" i="5"/>
  <c r="Q892" i="5"/>
  <c r="Q884" i="5"/>
  <c r="Q876" i="5"/>
  <c r="Q868" i="5"/>
  <c r="Q860" i="5"/>
  <c r="Q852" i="5"/>
  <c r="Q844" i="5"/>
  <c r="Q836" i="5"/>
  <c r="Q828" i="5"/>
  <c r="Q820" i="5"/>
  <c r="Q812" i="5"/>
  <c r="Q804" i="5"/>
  <c r="Q796" i="5"/>
  <c r="Q788" i="5"/>
  <c r="Q780" i="5"/>
  <c r="Q772" i="5"/>
  <c r="Q764" i="5"/>
  <c r="Q756" i="5"/>
  <c r="Q748" i="5"/>
  <c r="Q740" i="5"/>
  <c r="Q732" i="5"/>
  <c r="Q724" i="5"/>
  <c r="Q716" i="5"/>
  <c r="Q708" i="5"/>
  <c r="Q700" i="5"/>
  <c r="Q692" i="5"/>
  <c r="Q684" i="5"/>
  <c r="Q676" i="5"/>
  <c r="Q668" i="5"/>
  <c r="Q660" i="5"/>
  <c r="Q652" i="5"/>
  <c r="Q644" i="5"/>
  <c r="Q636" i="5"/>
  <c r="Q628" i="5"/>
  <c r="Q620" i="5"/>
  <c r="Q612" i="5"/>
  <c r="Q604" i="5"/>
  <c r="Q596" i="5"/>
  <c r="Q588" i="5"/>
  <c r="Q580" i="5"/>
  <c r="Q572" i="5"/>
  <c r="Q564" i="5"/>
  <c r="Q556" i="5"/>
  <c r="Q548" i="5"/>
  <c r="Q540" i="5"/>
  <c r="Q532" i="5"/>
  <c r="Q524" i="5"/>
  <c r="Q516" i="5"/>
  <c r="Q508" i="5"/>
  <c r="Q500" i="5"/>
  <c r="Q492" i="5"/>
  <c r="Q484" i="5"/>
  <c r="Q476" i="5"/>
  <c r="Q468" i="5"/>
  <c r="Q460" i="5"/>
  <c r="Q452" i="5"/>
  <c r="Q444" i="5"/>
  <c r="Q436" i="5"/>
  <c r="Q428" i="5"/>
  <c r="Q420" i="5"/>
  <c r="Q412" i="5"/>
  <c r="Q404" i="5"/>
  <c r="Q396" i="5"/>
  <c r="Q388" i="5"/>
  <c r="Q380" i="5"/>
  <c r="Q372" i="5"/>
  <c r="Q364" i="5"/>
  <c r="Q356" i="5"/>
  <c r="Q348" i="5"/>
  <c r="Q340" i="5"/>
  <c r="Q332" i="5"/>
  <c r="Q324" i="5"/>
  <c r="Q316" i="5"/>
  <c r="Q308" i="5"/>
  <c r="Q300" i="5"/>
  <c r="Q292" i="5"/>
  <c r="Q284" i="5"/>
  <c r="Q276" i="5"/>
  <c r="Q268" i="5"/>
  <c r="Q260" i="5"/>
  <c r="Q252" i="5"/>
  <c r="Q244" i="5"/>
  <c r="Q236" i="5"/>
  <c r="Q228" i="5"/>
  <c r="Q220" i="5"/>
  <c r="Q212" i="5"/>
  <c r="Q204" i="5"/>
  <c r="Q196" i="5"/>
  <c r="Q188" i="5"/>
  <c r="Q180" i="5"/>
  <c r="Q172" i="5"/>
  <c r="Q164" i="5"/>
  <c r="Q156" i="5"/>
  <c r="Q148" i="5"/>
  <c r="Q140" i="5"/>
  <c r="Q132" i="5"/>
  <c r="Q124" i="5"/>
  <c r="Q116" i="5"/>
  <c r="Q108" i="5"/>
  <c r="Q100" i="5"/>
  <c r="Q92" i="5"/>
  <c r="Q84" i="5"/>
  <c r="Q76" i="5"/>
  <c r="Q68" i="5"/>
  <c r="Q60" i="5"/>
  <c r="Q52" i="5"/>
  <c r="Q44" i="5"/>
  <c r="Q36" i="5"/>
  <c r="Q28" i="5"/>
  <c r="Q20" i="5"/>
  <c r="Q12" i="5"/>
  <c r="Q947" i="5"/>
  <c r="Q939" i="5"/>
  <c r="Q931" i="5"/>
  <c r="Q923" i="5"/>
  <c r="Q915" i="5"/>
  <c r="Q907" i="5"/>
  <c r="Q899" i="5"/>
  <c r="Q891" i="5"/>
  <c r="Q883" i="5"/>
  <c r="Q875" i="5"/>
  <c r="Q867" i="5"/>
  <c r="Q859" i="5"/>
  <c r="Q851" i="5"/>
  <c r="Q843" i="5"/>
  <c r="Q835" i="5"/>
  <c r="Q827" i="5"/>
  <c r="Q819" i="5"/>
  <c r="Q811" i="5"/>
  <c r="Q803" i="5"/>
  <c r="Q795" i="5"/>
  <c r="Q787" i="5"/>
  <c r="Q779" i="5"/>
  <c r="Q771" i="5"/>
  <c r="Q763" i="5"/>
  <c r="Q755" i="5"/>
  <c r="Q747" i="5"/>
  <c r="Q739" i="5"/>
  <c r="Q731" i="5"/>
  <c r="Q723" i="5"/>
  <c r="Q715" i="5"/>
  <c r="Q707" i="5"/>
  <c r="Q699" i="5"/>
  <c r="Q691" i="5"/>
  <c r="Q683" i="5"/>
  <c r="Q675" i="5"/>
  <c r="Q667" i="5"/>
  <c r="Q659" i="5"/>
  <c r="Q651" i="5"/>
  <c r="Q643" i="5"/>
  <c r="Q635" i="5"/>
  <c r="Q627" i="5"/>
  <c r="Q619" i="5"/>
  <c r="Q611" i="5"/>
  <c r="Q603" i="5"/>
  <c r="Q595" i="5"/>
  <c r="Q587" i="5"/>
  <c r="Q579" i="5"/>
  <c r="Q571" i="5"/>
  <c r="Q563" i="5"/>
  <c r="Q555" i="5"/>
  <c r="Q547" i="5"/>
  <c r="Q539" i="5"/>
  <c r="Q531" i="5"/>
  <c r="Q523" i="5"/>
  <c r="Q515" i="5"/>
  <c r="Q507" i="5"/>
  <c r="Q499" i="5"/>
  <c r="Q491" i="5"/>
  <c r="Q483" i="5"/>
  <c r="Q475" i="5"/>
  <c r="Q467" i="5"/>
  <c r="Q459" i="5"/>
  <c r="Q451" i="5"/>
  <c r="Q443" i="5"/>
  <c r="Q435" i="5"/>
  <c r="Q427" i="5"/>
  <c r="Q419" i="5"/>
  <c r="Q411" i="5"/>
  <c r="Q403" i="5"/>
  <c r="Q395" i="5"/>
  <c r="Q387" i="5"/>
  <c r="Q379" i="5"/>
  <c r="Q371" i="5"/>
  <c r="Q363" i="5"/>
  <c r="Q355" i="5"/>
  <c r="Q347" i="5"/>
  <c r="Q339" i="5"/>
  <c r="Q331" i="5"/>
  <c r="Q323" i="5"/>
  <c r="Q315" i="5"/>
  <c r="Q307" i="5"/>
  <c r="Q299" i="5"/>
  <c r="Q291" i="5"/>
  <c r="Q283" i="5"/>
  <c r="Q275" i="5"/>
  <c r="Q267" i="5"/>
  <c r="Q259" i="5"/>
  <c r="Q251" i="5"/>
  <c r="Q243" i="5"/>
  <c r="Q235" i="5"/>
  <c r="Q227" i="5"/>
  <c r="Q219" i="5"/>
  <c r="Q211" i="5"/>
  <c r="Q203" i="5"/>
  <c r="Q195" i="5"/>
  <c r="Q187" i="5"/>
  <c r="Q179" i="5"/>
  <c r="Q171" i="5"/>
  <c r="Q163" i="5"/>
  <c r="Q155" i="5"/>
  <c r="Q147" i="5"/>
  <c r="Q139" i="5"/>
  <c r="Q131" i="5"/>
  <c r="Q123" i="5"/>
  <c r="Q115" i="5"/>
  <c r="Q107" i="5"/>
  <c r="Q99" i="5"/>
  <c r="Q91" i="5"/>
  <c r="Q83" i="5"/>
  <c r="Q75" i="5"/>
  <c r="Q67" i="5"/>
  <c r="Q59" i="5"/>
  <c r="Q51" i="5"/>
  <c r="Q43" i="5"/>
  <c r="Q35" i="5"/>
  <c r="Q27" i="5"/>
  <c r="Q19" i="5"/>
  <c r="Q11" i="5"/>
  <c r="Q944" i="5"/>
  <c r="Q921" i="5"/>
  <c r="Q898" i="5"/>
  <c r="Q880" i="5"/>
  <c r="Q857" i="5"/>
  <c r="Q834" i="5"/>
  <c r="Q816" i="5"/>
  <c r="Q793" i="5"/>
  <c r="Q770" i="5"/>
  <c r="Q752" i="5"/>
  <c r="Q729" i="5"/>
  <c r="Q706" i="5"/>
  <c r="Q688" i="5"/>
  <c r="Q665" i="5"/>
  <c r="Q642" i="5"/>
  <c r="Q624" i="5"/>
  <c r="Q601" i="5"/>
  <c r="Q578" i="5"/>
  <c r="Q560" i="5"/>
  <c r="Q537" i="5"/>
  <c r="Q514" i="5"/>
  <c r="Q496" i="5"/>
  <c r="Q473" i="5"/>
  <c r="Q450" i="5"/>
  <c r="Q432" i="5"/>
  <c r="Q409" i="5"/>
  <c r="Q386" i="5"/>
  <c r="Q368" i="5"/>
  <c r="Q345" i="5"/>
  <c r="Q322" i="5"/>
  <c r="Q304" i="5"/>
  <c r="Q281" i="5"/>
  <c r="Q258" i="5"/>
  <c r="Q240" i="5"/>
  <c r="Q217" i="5"/>
  <c r="Q194" i="5"/>
  <c r="Q176" i="5"/>
  <c r="Q153" i="5"/>
  <c r="Q130" i="5"/>
  <c r="Q112" i="5"/>
  <c r="Q89" i="5"/>
  <c r="Q66" i="5"/>
  <c r="Q48" i="5"/>
  <c r="Q25" i="5"/>
  <c r="Q938" i="5"/>
  <c r="Q920" i="5"/>
  <c r="Q897" i="5"/>
  <c r="Q874" i="5"/>
  <c r="Q856" i="5"/>
  <c r="Q833" i="5"/>
  <c r="Q810" i="5"/>
  <c r="Q792" i="5"/>
  <c r="Q769" i="5"/>
  <c r="Q746" i="5"/>
  <c r="Q728" i="5"/>
  <c r="Q705" i="5"/>
  <c r="Q682" i="5"/>
  <c r="Q664" i="5"/>
  <c r="Q641" i="5"/>
  <c r="Q618" i="5"/>
  <c r="Q600" i="5"/>
  <c r="Q577" i="5"/>
  <c r="Q554" i="5"/>
  <c r="Q536" i="5"/>
  <c r="Q513" i="5"/>
  <c r="Q490" i="5"/>
  <c r="Q472" i="5"/>
  <c r="Q449" i="5"/>
  <c r="Q426" i="5"/>
  <c r="Q408" i="5"/>
  <c r="Q385" i="5"/>
  <c r="Q362" i="5"/>
  <c r="Q344" i="5"/>
  <c r="Q321" i="5"/>
  <c r="Q298" i="5"/>
  <c r="Q280" i="5"/>
  <c r="Q257" i="5"/>
  <c r="Q234" i="5"/>
  <c r="Q216" i="5"/>
  <c r="Q193" i="5"/>
  <c r="Q170" i="5"/>
  <c r="Q152" i="5"/>
  <c r="Q129" i="5"/>
  <c r="Q106" i="5"/>
  <c r="Q88" i="5"/>
  <c r="Q65" i="5"/>
  <c r="Q42" i="5"/>
  <c r="Q24" i="5"/>
  <c r="Q937" i="5"/>
  <c r="Q914" i="5"/>
  <c r="Q896" i="5"/>
  <c r="Q873" i="5"/>
  <c r="Q850" i="5"/>
  <c r="Q832" i="5"/>
  <c r="Q809" i="5"/>
  <c r="Q786" i="5"/>
  <c r="Q768" i="5"/>
  <c r="Q745" i="5"/>
  <c r="Q722" i="5"/>
  <c r="Q704" i="5"/>
  <c r="Q681" i="5"/>
  <c r="Q658" i="5"/>
  <c r="Q640" i="5"/>
  <c r="Q617" i="5"/>
  <c r="Q594" i="5"/>
  <c r="Q576" i="5"/>
  <c r="Q553" i="5"/>
  <c r="Q530" i="5"/>
  <c r="Q512" i="5"/>
  <c r="Q489" i="5"/>
  <c r="Q466" i="5"/>
  <c r="Q448" i="5"/>
  <c r="Q425" i="5"/>
  <c r="Q402" i="5"/>
  <c r="Q384" i="5"/>
  <c r="Q361" i="5"/>
  <c r="Q338" i="5"/>
  <c r="Q320" i="5"/>
  <c r="Q297" i="5"/>
  <c r="Q274" i="5"/>
  <c r="Q256" i="5"/>
  <c r="Q233" i="5"/>
  <c r="Q210" i="5"/>
  <c r="Q192" i="5"/>
  <c r="Q169" i="5"/>
  <c r="Q146" i="5"/>
  <c r="Q128" i="5"/>
  <c r="Q105" i="5"/>
  <c r="Q82" i="5"/>
  <c r="Q64" i="5"/>
  <c r="Q41" i="5"/>
  <c r="Q18" i="5"/>
  <c r="Q936" i="5"/>
  <c r="Q913" i="5"/>
  <c r="Q890" i="5"/>
  <c r="Q872" i="5"/>
  <c r="Q849" i="5"/>
  <c r="Q826" i="5"/>
  <c r="Q808" i="5"/>
  <c r="Q785" i="5"/>
  <c r="Q762" i="5"/>
  <c r="Q744" i="5"/>
  <c r="Q721" i="5"/>
  <c r="Q698" i="5"/>
  <c r="Q680" i="5"/>
  <c r="Q657" i="5"/>
  <c r="Q634" i="5"/>
  <c r="Q616" i="5"/>
  <c r="Q593" i="5"/>
  <c r="Q570" i="5"/>
  <c r="Q552" i="5"/>
  <c r="Q529" i="5"/>
  <c r="Q506" i="5"/>
  <c r="Q488" i="5"/>
  <c r="Q465" i="5"/>
  <c r="Q442" i="5"/>
  <c r="Q424" i="5"/>
  <c r="Q401" i="5"/>
  <c r="Q378" i="5"/>
  <c r="Q360" i="5"/>
  <c r="Q337" i="5"/>
  <c r="Q314" i="5"/>
  <c r="Q296" i="5"/>
  <c r="Q273" i="5"/>
  <c r="Q250" i="5"/>
  <c r="Q232" i="5"/>
  <c r="Q209" i="5"/>
  <c r="Q186" i="5"/>
  <c r="Q168" i="5"/>
  <c r="Q145" i="5"/>
  <c r="Q122" i="5"/>
  <c r="Q104" i="5"/>
  <c r="Q81" i="5"/>
  <c r="Q58" i="5"/>
  <c r="Q40" i="5"/>
  <c r="Q17" i="5"/>
  <c r="Q930" i="5"/>
  <c r="Q912" i="5"/>
  <c r="Q889" i="5"/>
  <c r="Q866" i="5"/>
  <c r="Q848" i="5"/>
  <c r="Q825" i="5"/>
  <c r="Q802" i="5"/>
  <c r="Q784" i="5"/>
  <c r="Q761" i="5"/>
  <c r="Q738" i="5"/>
  <c r="Q720" i="5"/>
  <c r="Q697" i="5"/>
  <c r="Q674" i="5"/>
  <c r="Q656" i="5"/>
  <c r="Q633" i="5"/>
  <c r="Q610" i="5"/>
  <c r="Q592" i="5"/>
  <c r="Q569" i="5"/>
  <c r="Q546" i="5"/>
  <c r="Q528" i="5"/>
  <c r="Q505" i="5"/>
  <c r="Q482" i="5"/>
  <c r="Q464" i="5"/>
  <c r="Q441" i="5"/>
  <c r="Q418" i="5"/>
  <c r="Q400" i="5"/>
  <c r="Q377" i="5"/>
  <c r="Q354" i="5"/>
  <c r="Q336" i="5"/>
  <c r="Q313" i="5"/>
  <c r="Q290" i="5"/>
  <c r="Q272" i="5"/>
  <c r="Q249" i="5"/>
  <c r="Q226" i="5"/>
  <c r="Q208" i="5"/>
  <c r="Q185" i="5"/>
  <c r="Q162" i="5"/>
  <c r="Q144" i="5"/>
  <c r="Q121" i="5"/>
  <c r="Q98" i="5"/>
  <c r="Q80" i="5"/>
  <c r="Q57" i="5"/>
  <c r="Q34" i="5"/>
  <c r="Q16" i="5"/>
  <c r="Q929" i="5"/>
  <c r="Q906" i="5"/>
  <c r="Q888" i="5"/>
  <c r="Q865" i="5"/>
  <c r="Q842" i="5"/>
  <c r="Q824" i="5"/>
  <c r="Q801" i="5"/>
  <c r="Q778" i="5"/>
  <c r="Q760" i="5"/>
  <c r="Q737" i="5"/>
  <c r="Q714" i="5"/>
  <c r="Q696" i="5"/>
  <c r="Q673" i="5"/>
  <c r="Q650" i="5"/>
  <c r="Q632" i="5"/>
  <c r="Q609" i="5"/>
  <c r="Q586" i="5"/>
  <c r="Q568" i="5"/>
  <c r="Q545" i="5"/>
  <c r="Q522" i="5"/>
  <c r="Q504" i="5"/>
  <c r="Q481" i="5"/>
  <c r="Q458" i="5"/>
  <c r="Q440" i="5"/>
  <c r="Q417" i="5"/>
  <c r="Q394" i="5"/>
  <c r="Q376" i="5"/>
  <c r="Q353" i="5"/>
  <c r="Q330" i="5"/>
  <c r="Q312" i="5"/>
  <c r="Q289" i="5"/>
  <c r="Q266" i="5"/>
  <c r="Q248" i="5"/>
  <c r="Q225" i="5"/>
  <c r="Q202" i="5"/>
  <c r="Q184" i="5"/>
  <c r="Q161" i="5"/>
  <c r="Q138" i="5"/>
  <c r="Q120" i="5"/>
  <c r="Q97" i="5"/>
  <c r="Q74" i="5"/>
  <c r="Q56" i="5"/>
  <c r="Q33" i="5"/>
  <c r="Q10" i="5"/>
  <c r="Q946" i="5"/>
  <c r="Q928" i="5"/>
  <c r="Q905" i="5"/>
  <c r="Q882" i="5"/>
  <c r="Q864" i="5"/>
  <c r="Q841" i="5"/>
  <c r="Q818" i="5"/>
  <c r="Q800" i="5"/>
  <c r="Q777" i="5"/>
  <c r="Q754" i="5"/>
  <c r="Q736" i="5"/>
  <c r="Q713" i="5"/>
  <c r="Q690" i="5"/>
  <c r="Q672" i="5"/>
  <c r="Q649" i="5"/>
  <c r="Q626" i="5"/>
  <c r="Q608" i="5"/>
  <c r="Q585" i="5"/>
  <c r="Q562" i="5"/>
  <c r="Q544" i="5"/>
  <c r="Q521" i="5"/>
  <c r="Q498" i="5"/>
  <c r="Q480" i="5"/>
  <c r="Q457" i="5"/>
  <c r="Q434" i="5"/>
  <c r="Q416" i="5"/>
  <c r="Q393" i="5"/>
  <c r="Q370" i="5"/>
  <c r="Q352" i="5"/>
  <c r="Q329" i="5"/>
  <c r="Q306" i="5"/>
  <c r="Q288" i="5"/>
  <c r="Q265" i="5"/>
  <c r="Q242" i="5"/>
  <c r="Q224" i="5"/>
  <c r="Q201" i="5"/>
  <c r="Q178" i="5"/>
  <c r="Q160" i="5"/>
  <c r="Q137" i="5"/>
  <c r="Q114" i="5"/>
  <c r="Q96" i="5"/>
  <c r="Q73" i="5"/>
  <c r="Q50" i="5"/>
  <c r="Q32" i="5"/>
  <c r="Q9" i="5"/>
  <c r="Q945" i="5"/>
  <c r="Q922" i="5"/>
  <c r="Q904" i="5"/>
  <c r="Q881" i="5"/>
  <c r="Q858" i="5"/>
  <c r="Q840" i="5"/>
  <c r="Q817" i="5"/>
  <c r="Q794" i="5"/>
  <c r="Q776" i="5"/>
  <c r="Q753" i="5"/>
  <c r="Q730" i="5"/>
  <c r="Q712" i="5"/>
  <c r="Q689" i="5"/>
  <c r="Q666" i="5"/>
  <c r="Q648" i="5"/>
  <c r="Q625" i="5"/>
  <c r="Q602" i="5"/>
  <c r="Q584" i="5"/>
  <c r="Q561" i="5"/>
  <c r="Q538" i="5"/>
  <c r="Q520" i="5"/>
  <c r="Q497" i="5"/>
  <c r="Q474" i="5"/>
  <c r="Q456" i="5"/>
  <c r="Q433" i="5"/>
  <c r="Q410" i="5"/>
  <c r="Q392" i="5"/>
  <c r="Q369" i="5"/>
  <c r="Q346" i="5"/>
  <c r="Q328" i="5"/>
  <c r="Q305" i="5"/>
  <c r="Q282" i="5"/>
  <c r="Q264" i="5"/>
  <c r="Q241" i="5"/>
  <c r="Q218" i="5"/>
  <c r="Q200" i="5"/>
  <c r="Q177" i="5"/>
  <c r="Q154" i="5"/>
  <c r="Q136" i="5"/>
  <c r="Q113" i="5"/>
  <c r="Q90" i="5"/>
  <c r="Q72" i="5"/>
  <c r="Q49" i="5"/>
  <c r="Q26" i="5"/>
  <c r="Q8" i="5"/>
  <c r="Y1009" i="3"/>
  <c r="Y1001" i="3"/>
  <c r="Y993" i="3"/>
  <c r="Y985" i="3"/>
  <c r="Y977" i="3"/>
  <c r="Y969" i="3"/>
  <c r="Y961" i="3"/>
  <c r="Y953" i="3"/>
  <c r="Y945" i="3"/>
  <c r="Y937" i="3"/>
  <c r="Y929" i="3"/>
  <c r="Y921" i="3"/>
  <c r="Y913" i="3"/>
  <c r="Y905" i="3"/>
  <c r="Y897" i="3"/>
  <c r="Y889" i="3"/>
  <c r="Y881" i="3"/>
  <c r="Y873" i="3"/>
  <c r="Y865" i="3"/>
  <c r="Y857" i="3"/>
  <c r="Y849" i="3"/>
  <c r="Y841" i="3"/>
  <c r="Y833" i="3"/>
  <c r="Y825" i="3"/>
  <c r="Y817" i="3"/>
  <c r="Y809" i="3"/>
  <c r="Y801" i="3"/>
  <c r="Y793" i="3"/>
  <c r="Y785" i="3"/>
  <c r="Y777" i="3"/>
  <c r="Y769" i="3"/>
  <c r="Y761" i="3"/>
  <c r="Y753" i="3"/>
  <c r="Y745" i="3"/>
  <c r="Y737" i="3"/>
  <c r="Y729" i="3"/>
  <c r="Y721" i="3"/>
  <c r="Y713" i="3"/>
  <c r="Y705" i="3"/>
  <c r="Y697" i="3"/>
  <c r="Y689" i="3"/>
  <c r="Y681" i="3"/>
  <c r="Y673" i="3"/>
  <c r="Y665" i="3"/>
  <c r="Y657" i="3"/>
  <c r="Y649" i="3"/>
  <c r="Y641" i="3"/>
  <c r="Y633" i="3"/>
  <c r="Y625" i="3"/>
  <c r="Y617" i="3"/>
  <c r="Y609" i="3"/>
  <c r="Y601" i="3"/>
  <c r="Y593" i="3"/>
  <c r="Y585" i="3"/>
  <c r="Y577" i="3"/>
  <c r="Y569" i="3"/>
  <c r="Y561" i="3"/>
  <c r="Y553" i="3"/>
  <c r="Y545" i="3"/>
  <c r="Y537" i="3"/>
  <c r="Y529" i="3"/>
  <c r="Y521" i="3"/>
  <c r="Y513" i="3"/>
  <c r="Y505" i="3"/>
  <c r="Y497" i="3"/>
  <c r="Y489" i="3"/>
  <c r="Y481" i="3"/>
  <c r="Y473" i="3"/>
  <c r="Y465" i="3"/>
  <c r="Y457" i="3"/>
  <c r="Y449" i="3"/>
  <c r="Y441" i="3"/>
  <c r="Y433" i="3"/>
  <c r="Y425" i="3"/>
  <c r="Y417" i="3"/>
  <c r="Y409" i="3"/>
  <c r="Y401" i="3"/>
  <c r="Y393" i="3"/>
  <c r="Y385" i="3"/>
  <c r="Y377" i="3"/>
  <c r="Y369" i="3"/>
  <c r="Y361" i="3"/>
  <c r="Y353" i="3"/>
  <c r="Y345" i="3"/>
  <c r="Y337" i="3"/>
  <c r="Y329" i="3"/>
  <c r="Y321" i="3"/>
  <c r="Y313" i="3"/>
  <c r="Y305" i="3"/>
  <c r="Y297" i="3"/>
  <c r="Y289" i="3"/>
  <c r="Y281" i="3"/>
  <c r="Y273" i="3"/>
  <c r="Y265" i="3"/>
  <c r="Y257" i="3"/>
  <c r="Y249" i="3"/>
  <c r="Y241" i="3"/>
  <c r="Y233" i="3"/>
  <c r="Y225" i="3"/>
  <c r="Y217" i="3"/>
  <c r="Y209" i="3"/>
  <c r="Y201" i="3"/>
  <c r="Y193" i="3"/>
  <c r="Y185" i="3"/>
  <c r="Y177" i="3"/>
  <c r="Y169" i="3"/>
  <c r="Y161" i="3"/>
  <c r="Y153" i="3"/>
  <c r="Y145" i="3"/>
  <c r="Y137" i="3"/>
  <c r="Y129" i="3"/>
  <c r="Y121" i="3"/>
  <c r="Y113" i="3"/>
  <c r="Y105" i="3"/>
  <c r="Y97" i="3"/>
  <c r="Y89" i="3"/>
  <c r="Y81" i="3"/>
  <c r="Y73" i="3"/>
  <c r="Y65" i="3"/>
  <c r="Y57" i="3"/>
  <c r="Y49" i="3"/>
  <c r="Y41" i="3"/>
  <c r="Y33" i="3"/>
  <c r="Y25" i="3"/>
  <c r="Y17" i="3"/>
  <c r="Y1000" i="3"/>
  <c r="Y991" i="3"/>
  <c r="Y982" i="3"/>
  <c r="Y973" i="3"/>
  <c r="Y964" i="3"/>
  <c r="Y955" i="3"/>
  <c r="Y946" i="3"/>
  <c r="Y936" i="3"/>
  <c r="Y927" i="3"/>
  <c r="Y918" i="3"/>
  <c r="Y909" i="3"/>
  <c r="Y900" i="3"/>
  <c r="Y891" i="3"/>
  <c r="Y882" i="3"/>
  <c r="Y872" i="3"/>
  <c r="Y863" i="3"/>
  <c r="Y854" i="3"/>
  <c r="Y845" i="3"/>
  <c r="Y836" i="3"/>
  <c r="Y827" i="3"/>
  <c r="Y818" i="3"/>
  <c r="Y808" i="3"/>
  <c r="Y799" i="3"/>
  <c r="Y790" i="3"/>
  <c r="Y781" i="3"/>
  <c r="Y772" i="3"/>
  <c r="Y763" i="3"/>
  <c r="Y754" i="3"/>
  <c r="Y744" i="3"/>
  <c r="Y735" i="3"/>
  <c r="Y726" i="3"/>
  <c r="Y717" i="3"/>
  <c r="Y708" i="3"/>
  <c r="Y699" i="3"/>
  <c r="Y690" i="3"/>
  <c r="Y680" i="3"/>
  <c r="Y671" i="3"/>
  <c r="Y662" i="3"/>
  <c r="Y653" i="3"/>
  <c r="Y644" i="3"/>
  <c r="Y635" i="3"/>
  <c r="Y626" i="3"/>
  <c r="Y616" i="3"/>
  <c r="Y607" i="3"/>
  <c r="Y598" i="3"/>
  <c r="Y589" i="3"/>
  <c r="Y580" i="3"/>
  <c r="Y571" i="3"/>
  <c r="Y562" i="3"/>
  <c r="Y552" i="3"/>
  <c r="Y543" i="3"/>
  <c r="Y534" i="3"/>
  <c r="Y525" i="3"/>
  <c r="Y516" i="3"/>
  <c r="Y507" i="3"/>
  <c r="Y498" i="3"/>
  <c r="Y488" i="3"/>
  <c r="Y479" i="3"/>
  <c r="Y470" i="3"/>
  <c r="Y461" i="3"/>
  <c r="Y452" i="3"/>
  <c r="Y443" i="3"/>
  <c r="Y434" i="3"/>
  <c r="Y424" i="3"/>
  <c r="Y415" i="3"/>
  <c r="Y406" i="3"/>
  <c r="Y397" i="3"/>
  <c r="Y388" i="3"/>
  <c r="Y379" i="3"/>
  <c r="Y370" i="3"/>
  <c r="Y360" i="3"/>
  <c r="Y351" i="3"/>
  <c r="Y342" i="3"/>
  <c r="Y333" i="3"/>
  <c r="Y324" i="3"/>
  <c r="Y315" i="3"/>
  <c r="Y306" i="3"/>
  <c r="Y296" i="3"/>
  <c r="Y287" i="3"/>
  <c r="Y278" i="3"/>
  <c r="Y269" i="3"/>
  <c r="Y260" i="3"/>
  <c r="Y251" i="3"/>
  <c r="Y242" i="3"/>
  <c r="Y232" i="3"/>
  <c r="Y223" i="3"/>
  <c r="Y214" i="3"/>
  <c r="Y205" i="3"/>
  <c r="Y196" i="3"/>
  <c r="Y187" i="3"/>
  <c r="Y178" i="3"/>
  <c r="Y168" i="3"/>
  <c r="Y159" i="3"/>
  <c r="Y150" i="3"/>
  <c r="Y141" i="3"/>
  <c r="Y132" i="3"/>
  <c r="Y123" i="3"/>
  <c r="Y114" i="3"/>
  <c r="Y104" i="3"/>
  <c r="Y95" i="3"/>
  <c r="Y86" i="3"/>
  <c r="Y77" i="3"/>
  <c r="Y68" i="3"/>
  <c r="Y59" i="3"/>
  <c r="Y50" i="3"/>
  <c r="Y40" i="3"/>
  <c r="Y31" i="3"/>
  <c r="Y22" i="3"/>
  <c r="Y13" i="3"/>
  <c r="Y1006" i="3"/>
  <c r="Y997" i="3"/>
  <c r="Y988" i="3"/>
  <c r="Y979" i="3"/>
  <c r="Y970" i="3"/>
  <c r="Y960" i="3"/>
  <c r="Y951" i="3"/>
  <c r="Y942" i="3"/>
  <c r="Y933" i="3"/>
  <c r="Y924" i="3"/>
  <c r="Y915" i="3"/>
  <c r="Y906" i="3"/>
  <c r="Y896" i="3"/>
  <c r="Y887" i="3"/>
  <c r="Y878" i="3"/>
  <c r="Y869" i="3"/>
  <c r="Y860" i="3"/>
  <c r="Y851" i="3"/>
  <c r="Y842" i="3"/>
  <c r="Y832" i="3"/>
  <c r="Y823" i="3"/>
  <c r="Y814" i="3"/>
  <c r="Y805" i="3"/>
  <c r="Y796" i="3"/>
  <c r="Y787" i="3"/>
  <c r="Y778" i="3"/>
  <c r="Y768" i="3"/>
  <c r="Y759" i="3"/>
  <c r="Y750" i="3"/>
  <c r="Y741" i="3"/>
  <c r="Y732" i="3"/>
  <c r="Y723" i="3"/>
  <c r="Y714" i="3"/>
  <c r="Y704" i="3"/>
  <c r="Y695" i="3"/>
  <c r="Y686" i="3"/>
  <c r="Y677" i="3"/>
  <c r="Y668" i="3"/>
  <c r="Y659" i="3"/>
  <c r="Y650" i="3"/>
  <c r="Y640" i="3"/>
  <c r="Y631" i="3"/>
  <c r="Y622" i="3"/>
  <c r="Y613" i="3"/>
  <c r="Y604" i="3"/>
  <c r="Y595" i="3"/>
  <c r="Y586" i="3"/>
  <c r="Y576" i="3"/>
  <c r="Y567" i="3"/>
  <c r="Y558" i="3"/>
  <c r="Y549" i="3"/>
  <c r="Y540" i="3"/>
  <c r="Y531" i="3"/>
  <c r="Y522" i="3"/>
  <c r="Y512" i="3"/>
  <c r="Y503" i="3"/>
  <c r="Y494" i="3"/>
  <c r="Y485" i="3"/>
  <c r="Y476" i="3"/>
  <c r="Y467" i="3"/>
  <c r="Y458" i="3"/>
  <c r="Y448" i="3"/>
  <c r="Y439" i="3"/>
  <c r="Y430" i="3"/>
  <c r="Y421" i="3"/>
  <c r="Y412" i="3"/>
  <c r="Y403" i="3"/>
  <c r="Y394" i="3"/>
  <c r="Y384" i="3"/>
  <c r="Y375" i="3"/>
  <c r="Y366" i="3"/>
  <c r="Y357" i="3"/>
  <c r="Y348" i="3"/>
  <c r="Y339" i="3"/>
  <c r="Y330" i="3"/>
  <c r="Y320" i="3"/>
  <c r="Y311" i="3"/>
  <c r="Y302" i="3"/>
  <c r="Y293" i="3"/>
  <c r="Y284" i="3"/>
  <c r="Y275" i="3"/>
  <c r="Y266" i="3"/>
  <c r="Y256" i="3"/>
  <c r="Y247" i="3"/>
  <c r="Y238" i="3"/>
  <c r="Y229" i="3"/>
  <c r="Y220" i="3"/>
  <c r="Y211" i="3"/>
  <c r="Y202" i="3"/>
  <c r="Y192" i="3"/>
  <c r="Y183" i="3"/>
  <c r="Y174" i="3"/>
  <c r="Y165" i="3"/>
  <c r="Y156" i="3"/>
  <c r="Y147" i="3"/>
  <c r="Y138" i="3"/>
  <c r="Y128" i="3"/>
  <c r="Y119" i="3"/>
  <c r="Y110" i="3"/>
  <c r="Y101" i="3"/>
  <c r="Y92" i="3"/>
  <c r="Y83" i="3"/>
  <c r="Y74" i="3"/>
  <c r="Y64" i="3"/>
  <c r="Y55" i="3"/>
  <c r="Y46" i="3"/>
  <c r="Y37" i="3"/>
  <c r="Y28" i="3"/>
  <c r="Y19" i="3"/>
  <c r="Y11" i="3"/>
  <c r="Y1004" i="3"/>
  <c r="Y992" i="3"/>
  <c r="Y980" i="3"/>
  <c r="Y967" i="3"/>
  <c r="Y956" i="3"/>
  <c r="Y943" i="3"/>
  <c r="Y931" i="3"/>
  <c r="Y919" i="3"/>
  <c r="Y907" i="3"/>
  <c r="Y894" i="3"/>
  <c r="Y883" i="3"/>
  <c r="Y870" i="3"/>
  <c r="Y858" i="3"/>
  <c r="Y846" i="3"/>
  <c r="Y834" i="3"/>
  <c r="Y821" i="3"/>
  <c r="Y810" i="3"/>
  <c r="Y797" i="3"/>
  <c r="Y784" i="3"/>
  <c r="Y773" i="3"/>
  <c r="Y760" i="3"/>
  <c r="Y748" i="3"/>
  <c r="Y736" i="3"/>
  <c r="Y724" i="3"/>
  <c r="Y711" i="3"/>
  <c r="Y700" i="3"/>
  <c r="Y687" i="3"/>
  <c r="Y675" i="3"/>
  <c r="Y663" i="3"/>
  <c r="Y651" i="3"/>
  <c r="Y638" i="3"/>
  <c r="Y627" i="3"/>
  <c r="Y614" i="3"/>
  <c r="Y602" i="3"/>
  <c r="Y590" i="3"/>
  <c r="Y578" i="3"/>
  <c r="Y565" i="3"/>
  <c r="Y554" i="3"/>
  <c r="Y541" i="3"/>
  <c r="Y528" i="3"/>
  <c r="Y517" i="3"/>
  <c r="Y504" i="3"/>
  <c r="Y492" i="3"/>
  <c r="Y480" i="3"/>
  <c r="Y468" i="3"/>
  <c r="Y455" i="3"/>
  <c r="Y444" i="3"/>
  <c r="Y431" i="3"/>
  <c r="Y419" i="3"/>
  <c r="Y407" i="3"/>
  <c r="Y395" i="3"/>
  <c r="Y382" i="3"/>
  <c r="Y371" i="3"/>
  <c r="Y358" i="3"/>
  <c r="Y346" i="3"/>
  <c r="Y334" i="3"/>
  <c r="Y322" i="3"/>
  <c r="Y309" i="3"/>
  <c r="Y298" i="3"/>
  <c r="Y285" i="3"/>
  <c r="Y272" i="3"/>
  <c r="Y261" i="3"/>
  <c r="Y248" i="3"/>
  <c r="Y236" i="3"/>
  <c r="Y224" i="3"/>
  <c r="Y212" i="3"/>
  <c r="Y199" i="3"/>
  <c r="Y188" i="3"/>
  <c r="Y175" i="3"/>
  <c r="Y163" i="3"/>
  <c r="Y151" i="3"/>
  <c r="Y139" i="3"/>
  <c r="Y126" i="3"/>
  <c r="Y115" i="3"/>
  <c r="Y102" i="3"/>
  <c r="Y90" i="3"/>
  <c r="Y78" i="3"/>
  <c r="Y66" i="3"/>
  <c r="Y53" i="3"/>
  <c r="Y42" i="3"/>
  <c r="Y29" i="3"/>
  <c r="Y16" i="3"/>
  <c r="Y1002" i="3"/>
  <c r="Y989" i="3"/>
  <c r="Y976" i="3"/>
  <c r="Y965" i="3"/>
  <c r="Y952" i="3"/>
  <c r="Y940" i="3"/>
  <c r="Y928" i="3"/>
  <c r="Y916" i="3"/>
  <c r="Y903" i="3"/>
  <c r="Y892" i="3"/>
  <c r="Y879" i="3"/>
  <c r="Y867" i="3"/>
  <c r="Y855" i="3"/>
  <c r="Y843" i="3"/>
  <c r="Y830" i="3"/>
  <c r="Y819" i="3"/>
  <c r="Y806" i="3"/>
  <c r="Y794" i="3"/>
  <c r="Y782" i="3"/>
  <c r="Y770" i="3"/>
  <c r="Y757" i="3"/>
  <c r="Y746" i="3"/>
  <c r="Y733" i="3"/>
  <c r="Y720" i="3"/>
  <c r="Y709" i="3"/>
  <c r="Y696" i="3"/>
  <c r="Y684" i="3"/>
  <c r="Y672" i="3"/>
  <c r="Y660" i="3"/>
  <c r="Y647" i="3"/>
  <c r="Y636" i="3"/>
  <c r="Y623" i="3"/>
  <c r="Y611" i="3"/>
  <c r="Y599" i="3"/>
  <c r="Y587" i="3"/>
  <c r="Y574" i="3"/>
  <c r="Y563" i="3"/>
  <c r="Y550" i="3"/>
  <c r="Y538" i="3"/>
  <c r="Y526" i="3"/>
  <c r="Y514" i="3"/>
  <c r="Y501" i="3"/>
  <c r="Y490" i="3"/>
  <c r="Y477" i="3"/>
  <c r="Y464" i="3"/>
  <c r="Y453" i="3"/>
  <c r="Y440" i="3"/>
  <c r="Y428" i="3"/>
  <c r="Y416" i="3"/>
  <c r="Y404" i="3"/>
  <c r="Y391" i="3"/>
  <c r="Y380" i="3"/>
  <c r="Y367" i="3"/>
  <c r="Y355" i="3"/>
  <c r="Y343" i="3"/>
  <c r="Y331" i="3"/>
  <c r="Y318" i="3"/>
  <c r="Y307" i="3"/>
  <c r="Y294" i="3"/>
  <c r="Y282" i="3"/>
  <c r="Y270" i="3"/>
  <c r="Y258" i="3"/>
  <c r="Y245" i="3"/>
  <c r="Y234" i="3"/>
  <c r="Y221" i="3"/>
  <c r="Y208" i="3"/>
  <c r="Y197" i="3"/>
  <c r="Y184" i="3"/>
  <c r="Y172" i="3"/>
  <c r="Y160" i="3"/>
  <c r="Y148" i="3"/>
  <c r="Y135" i="3"/>
  <c r="Y124" i="3"/>
  <c r="Y111" i="3"/>
  <c r="Y99" i="3"/>
  <c r="Y87" i="3"/>
  <c r="Y75" i="3"/>
  <c r="Y62" i="3"/>
  <c r="Y51" i="3"/>
  <c r="Y38" i="3"/>
  <c r="Y26" i="3"/>
  <c r="Y14" i="3"/>
  <c r="Y999" i="3"/>
  <c r="Y987" i="3"/>
  <c r="Y975" i="3"/>
  <c r="Y963" i="3"/>
  <c r="Y950" i="3"/>
  <c r="Y939" i="3"/>
  <c r="Y926" i="3"/>
  <c r="Y914" i="3"/>
  <c r="Y902" i="3"/>
  <c r="Y890" i="3"/>
  <c r="Y877" i="3"/>
  <c r="Y866" i="3"/>
  <c r="Y853" i="3"/>
  <c r="Y840" i="3"/>
  <c r="Y829" i="3"/>
  <c r="Y816" i="3"/>
  <c r="Y804" i="3"/>
  <c r="Y792" i="3"/>
  <c r="Y780" i="3"/>
  <c r="Y767" i="3"/>
  <c r="Y756" i="3"/>
  <c r="Y743" i="3"/>
  <c r="Y731" i="3"/>
  <c r="Y719" i="3"/>
  <c r="Y707" i="3"/>
  <c r="Y694" i="3"/>
  <c r="Y683" i="3"/>
  <c r="Y670" i="3"/>
  <c r="Y658" i="3"/>
  <c r="Y646" i="3"/>
  <c r="Y634" i="3"/>
  <c r="Y621" i="3"/>
  <c r="Y610" i="3"/>
  <c r="Y597" i="3"/>
  <c r="Y584" i="3"/>
  <c r="Y573" i="3"/>
  <c r="Y560" i="3"/>
  <c r="Y548" i="3"/>
  <c r="Y536" i="3"/>
  <c r="Y524" i="3"/>
  <c r="Y511" i="3"/>
  <c r="Y500" i="3"/>
  <c r="Y487" i="3"/>
  <c r="Y475" i="3"/>
  <c r="Y463" i="3"/>
  <c r="Y451" i="3"/>
  <c r="Y438" i="3"/>
  <c r="Y427" i="3"/>
  <c r="Y414" i="3"/>
  <c r="Y402" i="3"/>
  <c r="Y390" i="3"/>
  <c r="Y378" i="3"/>
  <c r="Y365" i="3"/>
  <c r="Y354" i="3"/>
  <c r="Y341" i="3"/>
  <c r="Y328" i="3"/>
  <c r="Y317" i="3"/>
  <c r="Y304" i="3"/>
  <c r="Y292" i="3"/>
  <c r="Y280" i="3"/>
  <c r="Y268" i="3"/>
  <c r="Y255" i="3"/>
  <c r="Y244" i="3"/>
  <c r="Y231" i="3"/>
  <c r="Y219" i="3"/>
  <c r="Y207" i="3"/>
  <c r="Y195" i="3"/>
  <c r="Y182" i="3"/>
  <c r="Y171" i="3"/>
  <c r="Y158" i="3"/>
  <c r="Y146" i="3"/>
  <c r="Y134" i="3"/>
  <c r="Y122" i="3"/>
  <c r="Y109" i="3"/>
  <c r="Y98" i="3"/>
  <c r="Y85" i="3"/>
  <c r="Y72" i="3"/>
  <c r="Y61" i="3"/>
  <c r="Y48" i="3"/>
  <c r="Y36" i="3"/>
  <c r="Y24" i="3"/>
  <c r="Y12" i="3"/>
  <c r="Y998" i="3"/>
  <c r="Y986" i="3"/>
  <c r="Y974" i="3"/>
  <c r="Y962" i="3"/>
  <c r="Y949" i="3"/>
  <c r="Y938" i="3"/>
  <c r="Y925" i="3"/>
  <c r="Y912" i="3"/>
  <c r="Y901" i="3"/>
  <c r="Y888" i="3"/>
  <c r="Y876" i="3"/>
  <c r="Y864" i="3"/>
  <c r="Y852" i="3"/>
  <c r="Y839" i="3"/>
  <c r="Y828" i="3"/>
  <c r="Y815" i="3"/>
  <c r="Y803" i="3"/>
  <c r="Y791" i="3"/>
  <c r="Y779" i="3"/>
  <c r="Y766" i="3"/>
  <c r="Y755" i="3"/>
  <c r="Y742" i="3"/>
  <c r="Y730" i="3"/>
  <c r="Y718" i="3"/>
  <c r="Y706" i="3"/>
  <c r="Y693" i="3"/>
  <c r="Y682" i="3"/>
  <c r="Y669" i="3"/>
  <c r="Y656" i="3"/>
  <c r="Y645" i="3"/>
  <c r="Y632" i="3"/>
  <c r="Y620" i="3"/>
  <c r="Y608" i="3"/>
  <c r="Y596" i="3"/>
  <c r="Y583" i="3"/>
  <c r="Y572" i="3"/>
  <c r="Y559" i="3"/>
  <c r="Y547" i="3"/>
  <c r="Y535" i="3"/>
  <c r="Y523" i="3"/>
  <c r="Y510" i="3"/>
  <c r="Y499" i="3"/>
  <c r="Y486" i="3"/>
  <c r="Y474" i="3"/>
  <c r="Y462" i="3"/>
  <c r="Y450" i="3"/>
  <c r="Y437" i="3"/>
  <c r="Y426" i="3"/>
  <c r="Y413" i="3"/>
  <c r="Y400" i="3"/>
  <c r="Y389" i="3"/>
  <c r="Y376" i="3"/>
  <c r="Y364" i="3"/>
  <c r="Y352" i="3"/>
  <c r="Y340" i="3"/>
  <c r="Y327" i="3"/>
  <c r="Y316" i="3"/>
  <c r="Y303" i="3"/>
  <c r="Y291" i="3"/>
  <c r="Y279" i="3"/>
  <c r="Y267" i="3"/>
  <c r="Y254" i="3"/>
  <c r="Y243" i="3"/>
  <c r="Y230" i="3"/>
  <c r="Y218" i="3"/>
  <c r="Y206" i="3"/>
  <c r="Y194" i="3"/>
  <c r="Y181" i="3"/>
  <c r="Y170" i="3"/>
  <c r="Y157" i="3"/>
  <c r="Y144" i="3"/>
  <c r="Y133" i="3"/>
  <c r="Y120" i="3"/>
  <c r="Y108" i="3"/>
  <c r="Y96" i="3"/>
  <c r="Y84" i="3"/>
  <c r="Y71" i="3"/>
  <c r="Y60" i="3"/>
  <c r="Y47" i="3"/>
  <c r="Y35" i="3"/>
  <c r="Y23" i="3"/>
  <c r="Y1008" i="3"/>
  <c r="Y996" i="3"/>
  <c r="Y984" i="3"/>
  <c r="Y972" i="3"/>
  <c r="Y959" i="3"/>
  <c r="Y948" i="3"/>
  <c r="Y935" i="3"/>
  <c r="Y923" i="3"/>
  <c r="Y911" i="3"/>
  <c r="Y899" i="3"/>
  <c r="Y886" i="3"/>
  <c r="Y875" i="3"/>
  <c r="Y862" i="3"/>
  <c r="Y850" i="3"/>
  <c r="Y838" i="3"/>
  <c r="Y826" i="3"/>
  <c r="Y813" i="3"/>
  <c r="Y802" i="3"/>
  <c r="Y789" i="3"/>
  <c r="Y776" i="3"/>
  <c r="Y765" i="3"/>
  <c r="Y752" i="3"/>
  <c r="Y740" i="3"/>
  <c r="Y728" i="3"/>
  <c r="Y716" i="3"/>
  <c r="Y703" i="3"/>
  <c r="Y692" i="3"/>
  <c r="Y679" i="3"/>
  <c r="Y667" i="3"/>
  <c r="Y655" i="3"/>
  <c r="Y643" i="3"/>
  <c r="Y630" i="3"/>
  <c r="Y619" i="3"/>
  <c r="Y606" i="3"/>
  <c r="Y594" i="3"/>
  <c r="Y582" i="3"/>
  <c r="Y570" i="3"/>
  <c r="Y557" i="3"/>
  <c r="Y546" i="3"/>
  <c r="Y533" i="3"/>
  <c r="Y520" i="3"/>
  <c r="Y509" i="3"/>
  <c r="Y496" i="3"/>
  <c r="Y484" i="3"/>
  <c r="Y472" i="3"/>
  <c r="Y460" i="3"/>
  <c r="Y447" i="3"/>
  <c r="Y436" i="3"/>
  <c r="Y423" i="3"/>
  <c r="Y411" i="3"/>
  <c r="Y399" i="3"/>
  <c r="Y387" i="3"/>
  <c r="Y374" i="3"/>
  <c r="Y363" i="3"/>
  <c r="Y350" i="3"/>
  <c r="Y338" i="3"/>
  <c r="Y326" i="3"/>
  <c r="Y314" i="3"/>
  <c r="Y301" i="3"/>
  <c r="Y290" i="3"/>
  <c r="Y277" i="3"/>
  <c r="Y264" i="3"/>
  <c r="Y253" i="3"/>
  <c r="Y240" i="3"/>
  <c r="Y228" i="3"/>
  <c r="Y216" i="3"/>
  <c r="Y204" i="3"/>
  <c r="Y191" i="3"/>
  <c r="Y180" i="3"/>
  <c r="Y167" i="3"/>
  <c r="Y155" i="3"/>
  <c r="Y143" i="3"/>
  <c r="Y131" i="3"/>
  <c r="Y118" i="3"/>
  <c r="Y107" i="3"/>
  <c r="Y94" i="3"/>
  <c r="Y82" i="3"/>
  <c r="Y70" i="3"/>
  <c r="Y58" i="3"/>
  <c r="Y45" i="3"/>
  <c r="Y34" i="3"/>
  <c r="Y21" i="3"/>
  <c r="Y1007" i="3"/>
  <c r="Y995" i="3"/>
  <c r="Y983" i="3"/>
  <c r="Y971" i="3"/>
  <c r="Y958" i="3"/>
  <c r="Y947" i="3"/>
  <c r="Y934" i="3"/>
  <c r="Y922" i="3"/>
  <c r="Y910" i="3"/>
  <c r="Y898" i="3"/>
  <c r="Y885" i="3"/>
  <c r="Y874" i="3"/>
  <c r="Y861" i="3"/>
  <c r="Y848" i="3"/>
  <c r="Y837" i="3"/>
  <c r="Y824" i="3"/>
  <c r="Y812" i="3"/>
  <c r="Y800" i="3"/>
  <c r="Y788" i="3"/>
  <c r="Y775" i="3"/>
  <c r="Y764" i="3"/>
  <c r="Y751" i="3"/>
  <c r="Y739" i="3"/>
  <c r="Y727" i="3"/>
  <c r="Y715" i="3"/>
  <c r="Y702" i="3"/>
  <c r="Y691" i="3"/>
  <c r="Y678" i="3"/>
  <c r="Y666" i="3"/>
  <c r="Y654" i="3"/>
  <c r="Y642" i="3"/>
  <c r="Y629" i="3"/>
  <c r="Y618" i="3"/>
  <c r="Y605" i="3"/>
  <c r="Y592" i="3"/>
  <c r="Y581" i="3"/>
  <c r="Y568" i="3"/>
  <c r="Y556" i="3"/>
  <c r="Y544" i="3"/>
  <c r="Y532" i="3"/>
  <c r="Y519" i="3"/>
  <c r="Y508" i="3"/>
  <c r="Y495" i="3"/>
  <c r="Y483" i="3"/>
  <c r="Y471" i="3"/>
  <c r="Y459" i="3"/>
  <c r="Y446" i="3"/>
  <c r="Y435" i="3"/>
  <c r="Y422" i="3"/>
  <c r="Y410" i="3"/>
  <c r="Y398" i="3"/>
  <c r="Y386" i="3"/>
  <c r="Y373" i="3"/>
  <c r="Y362" i="3"/>
  <c r="Y349" i="3"/>
  <c r="Y336" i="3"/>
  <c r="Y325" i="3"/>
  <c r="Y312" i="3"/>
  <c r="Y300" i="3"/>
  <c r="Y288" i="3"/>
  <c r="Y276" i="3"/>
  <c r="Y263" i="3"/>
  <c r="Y252" i="3"/>
  <c r="Y239" i="3"/>
  <c r="Y227" i="3"/>
  <c r="Y215" i="3"/>
  <c r="Y203" i="3"/>
  <c r="Y190" i="3"/>
  <c r="Y179" i="3"/>
  <c r="Y166" i="3"/>
  <c r="Y154" i="3"/>
  <c r="Y142" i="3"/>
  <c r="Y130" i="3"/>
  <c r="Y117" i="3"/>
  <c r="Y106" i="3"/>
  <c r="Y93" i="3"/>
  <c r="Y80" i="3"/>
  <c r="Y69" i="3"/>
  <c r="Y56" i="3"/>
  <c r="Y44" i="3"/>
  <c r="Y32" i="3"/>
  <c r="Y20" i="3"/>
  <c r="Y1005" i="3"/>
  <c r="Y994" i="3"/>
  <c r="Y981" i="3"/>
  <c r="Y968" i="3"/>
  <c r="Y957" i="3"/>
  <c r="Y944" i="3"/>
  <c r="Y932" i="3"/>
  <c r="Y920" i="3"/>
  <c r="Y908" i="3"/>
  <c r="Y895" i="3"/>
  <c r="Y884" i="3"/>
  <c r="Y871" i="3"/>
  <c r="Y859" i="3"/>
  <c r="Y847" i="3"/>
  <c r="Y835" i="3"/>
  <c r="Y822" i="3"/>
  <c r="Y811" i="3"/>
  <c r="Y798" i="3"/>
  <c r="Y786" i="3"/>
  <c r="Y774" i="3"/>
  <c r="Y762" i="3"/>
  <c r="Y749" i="3"/>
  <c r="Y738" i="3"/>
  <c r="Y725" i="3"/>
  <c r="Y712" i="3"/>
  <c r="Y701" i="3"/>
  <c r="Y688" i="3"/>
  <c r="Y676" i="3"/>
  <c r="Y664" i="3"/>
  <c r="Y652" i="3"/>
  <c r="Y639" i="3"/>
  <c r="Y628" i="3"/>
  <c r="Y615" i="3"/>
  <c r="Y603" i="3"/>
  <c r="Y591" i="3"/>
  <c r="Y579" i="3"/>
  <c r="Y566" i="3"/>
  <c r="Y555" i="3"/>
  <c r="Y542" i="3"/>
  <c r="Y530" i="3"/>
  <c r="Y518" i="3"/>
  <c r="Y506" i="3"/>
  <c r="Y493" i="3"/>
  <c r="Y482" i="3"/>
  <c r="Y469" i="3"/>
  <c r="Y456" i="3"/>
  <c r="Y445" i="3"/>
  <c r="Y432" i="3"/>
  <c r="Y420" i="3"/>
  <c r="Y408" i="3"/>
  <c r="Y396" i="3"/>
  <c r="Y383" i="3"/>
  <c r="Y372" i="3"/>
  <c r="Y359" i="3"/>
  <c r="Y347" i="3"/>
  <c r="Y335" i="3"/>
  <c r="Y323" i="3"/>
  <c r="Y310" i="3"/>
  <c r="Y299" i="3"/>
  <c r="Y286" i="3"/>
  <c r="Y274" i="3"/>
  <c r="Y262" i="3"/>
  <c r="Y250" i="3"/>
  <c r="Y237" i="3"/>
  <c r="Y226" i="3"/>
  <c r="Y213" i="3"/>
  <c r="Y200" i="3"/>
  <c r="Y189" i="3"/>
  <c r="Y176" i="3"/>
  <c r="Y164" i="3"/>
  <c r="Y152" i="3"/>
  <c r="Y140" i="3"/>
  <c r="Y127" i="3"/>
  <c r="Y116" i="3"/>
  <c r="Y103" i="3"/>
  <c r="Y91" i="3"/>
  <c r="Y79" i="3"/>
  <c r="Y67" i="3"/>
  <c r="Y54" i="3"/>
  <c r="Y43" i="3"/>
  <c r="Y30" i="3"/>
  <c r="Y18" i="3"/>
  <c r="Y930" i="3"/>
  <c r="Y831" i="3"/>
  <c r="Y734" i="3"/>
  <c r="Y637" i="3"/>
  <c r="Y539" i="3"/>
  <c r="Y442" i="3"/>
  <c r="Y344" i="3"/>
  <c r="Y246" i="3"/>
  <c r="Y149" i="3"/>
  <c r="Y52" i="3"/>
  <c r="Y917" i="3"/>
  <c r="Y820" i="3"/>
  <c r="Y722" i="3"/>
  <c r="Y624" i="3"/>
  <c r="Y527" i="3"/>
  <c r="Y429" i="3"/>
  <c r="Y332" i="3"/>
  <c r="Y235" i="3"/>
  <c r="Y136" i="3"/>
  <c r="Y39" i="3"/>
  <c r="Y1003" i="3"/>
  <c r="Y904" i="3"/>
  <c r="Y807" i="3"/>
  <c r="Y710" i="3"/>
  <c r="Y612" i="3"/>
  <c r="Y515" i="3"/>
  <c r="Y418" i="3"/>
  <c r="Y319" i="3"/>
  <c r="Y222" i="3"/>
  <c r="Y125" i="3"/>
  <c r="Y27" i="3"/>
  <c r="Y990" i="3"/>
  <c r="Y893" i="3"/>
  <c r="Y795" i="3"/>
  <c r="Y698" i="3"/>
  <c r="Y600" i="3"/>
  <c r="Y502" i="3"/>
  <c r="Y405" i="3"/>
  <c r="Y308" i="3"/>
  <c r="Y210" i="3"/>
  <c r="Y112" i="3"/>
  <c r="Y15" i="3"/>
  <c r="Y978" i="3"/>
  <c r="Y880" i="3"/>
  <c r="Y783" i="3"/>
  <c r="Y685" i="3"/>
  <c r="Y588" i="3"/>
  <c r="Y491" i="3"/>
  <c r="Y392" i="3"/>
  <c r="Y295" i="3"/>
  <c r="Y198" i="3"/>
  <c r="Y100" i="3"/>
  <c r="Y954" i="3"/>
  <c r="Y856" i="3"/>
  <c r="Y758" i="3"/>
  <c r="Y661" i="3"/>
  <c r="Y564" i="3"/>
  <c r="Y466" i="3"/>
  <c r="Y368" i="3"/>
  <c r="Y271" i="3"/>
  <c r="Y173" i="3"/>
  <c r="Y76" i="3"/>
  <c r="Y941" i="3"/>
  <c r="Y844" i="3"/>
  <c r="Y747" i="3"/>
  <c r="Y648" i="3"/>
  <c r="Y551" i="3"/>
  <c r="Y454" i="3"/>
  <c r="Y356" i="3"/>
  <c r="Y259" i="3"/>
  <c r="Y162" i="3"/>
  <c r="Y63" i="3"/>
  <c r="Y771" i="3"/>
  <c r="Y674" i="3"/>
  <c r="Y575" i="3"/>
  <c r="Y478" i="3"/>
  <c r="Y381" i="3"/>
  <c r="Y283" i="3"/>
  <c r="Y966" i="3"/>
  <c r="Y186" i="3"/>
  <c r="Y868" i="3"/>
  <c r="Y88" i="3"/>
  <c r="I943" i="5"/>
  <c r="I935" i="5"/>
  <c r="I927" i="5"/>
  <c r="I919" i="5"/>
  <c r="I911" i="5"/>
  <c r="I903" i="5"/>
  <c r="I895" i="5"/>
  <c r="I887" i="5"/>
  <c r="I879" i="5"/>
  <c r="I871" i="5"/>
  <c r="I863" i="5"/>
  <c r="I855" i="5"/>
  <c r="I847" i="5"/>
  <c r="I839" i="5"/>
  <c r="I831" i="5"/>
  <c r="I823" i="5"/>
  <c r="I815" i="5"/>
  <c r="I807" i="5"/>
  <c r="I799" i="5"/>
  <c r="I791" i="5"/>
  <c r="I783" i="5"/>
  <c r="I775" i="5"/>
  <c r="I767" i="5"/>
  <c r="I759" i="5"/>
  <c r="I751" i="5"/>
  <c r="I743" i="5"/>
  <c r="I735" i="5"/>
  <c r="I727" i="5"/>
  <c r="I719" i="5"/>
  <c r="I711" i="5"/>
  <c r="I703" i="5"/>
  <c r="I695" i="5"/>
  <c r="I687" i="5"/>
  <c r="I679" i="5"/>
  <c r="I671" i="5"/>
  <c r="I663" i="5"/>
  <c r="I655" i="5"/>
  <c r="I647" i="5"/>
  <c r="I639" i="5"/>
  <c r="I631" i="5"/>
  <c r="I623" i="5"/>
  <c r="I615" i="5"/>
  <c r="I607" i="5"/>
  <c r="I599" i="5"/>
  <c r="I591" i="5"/>
  <c r="I583" i="5"/>
  <c r="I575" i="5"/>
  <c r="I567" i="5"/>
  <c r="I559" i="5"/>
  <c r="I551" i="5"/>
  <c r="I543" i="5"/>
  <c r="I535" i="5"/>
  <c r="I527" i="5"/>
  <c r="I519" i="5"/>
  <c r="I511" i="5"/>
  <c r="I503" i="5"/>
  <c r="I495" i="5"/>
  <c r="I487" i="5"/>
  <c r="I479" i="5"/>
  <c r="I471" i="5"/>
  <c r="I463" i="5"/>
  <c r="I455" i="5"/>
  <c r="I447" i="5"/>
  <c r="I439" i="5"/>
  <c r="I431" i="5"/>
  <c r="I423" i="5"/>
  <c r="I415" i="5"/>
  <c r="I407" i="5"/>
  <c r="I399" i="5"/>
  <c r="I391" i="5"/>
  <c r="I383" i="5"/>
  <c r="I375" i="5"/>
  <c r="I367" i="5"/>
  <c r="I359" i="5"/>
  <c r="I351" i="5"/>
  <c r="I343" i="5"/>
  <c r="I335" i="5"/>
  <c r="I327" i="5"/>
  <c r="I319" i="5"/>
  <c r="I311" i="5"/>
  <c r="I303" i="5"/>
  <c r="I295" i="5"/>
  <c r="I287" i="5"/>
  <c r="I279" i="5"/>
  <c r="I271" i="5"/>
  <c r="I263" i="5"/>
  <c r="I255" i="5"/>
  <c r="I247" i="5"/>
  <c r="I239" i="5"/>
  <c r="I231" i="5"/>
  <c r="I223" i="5"/>
  <c r="I215" i="5"/>
  <c r="I207" i="5"/>
  <c r="I199" i="5"/>
  <c r="I191" i="5"/>
  <c r="I183" i="5"/>
  <c r="I175" i="5"/>
  <c r="I167" i="5"/>
  <c r="I159" i="5"/>
  <c r="I151" i="5"/>
  <c r="I143" i="5"/>
  <c r="I135" i="5"/>
  <c r="I127" i="5"/>
  <c r="I119" i="5"/>
  <c r="I111" i="5"/>
  <c r="I103" i="5"/>
  <c r="I95" i="5"/>
  <c r="I87" i="5"/>
  <c r="I79" i="5"/>
  <c r="I71" i="5"/>
  <c r="I63" i="5"/>
  <c r="I55" i="5"/>
  <c r="I47" i="5"/>
  <c r="I39" i="5"/>
  <c r="I31" i="5"/>
  <c r="I23" i="5"/>
  <c r="I15" i="5"/>
  <c r="I950" i="5"/>
  <c r="I942" i="5"/>
  <c r="I934" i="5"/>
  <c r="I926" i="5"/>
  <c r="I918" i="5"/>
  <c r="I910" i="5"/>
  <c r="I902" i="5"/>
  <c r="I894" i="5"/>
  <c r="I886" i="5"/>
  <c r="I878" i="5"/>
  <c r="I870" i="5"/>
  <c r="I862" i="5"/>
  <c r="I854" i="5"/>
  <c r="I846" i="5"/>
  <c r="I838" i="5"/>
  <c r="I830" i="5"/>
  <c r="I822" i="5"/>
  <c r="I814" i="5"/>
  <c r="I806" i="5"/>
  <c r="I798" i="5"/>
  <c r="I790" i="5"/>
  <c r="I782" i="5"/>
  <c r="I774" i="5"/>
  <c r="I766" i="5"/>
  <c r="I758" i="5"/>
  <c r="I750" i="5"/>
  <c r="I742" i="5"/>
  <c r="I734" i="5"/>
  <c r="I726" i="5"/>
  <c r="I718" i="5"/>
  <c r="I710" i="5"/>
  <c r="I702" i="5"/>
  <c r="I694" i="5"/>
  <c r="I686" i="5"/>
  <c r="I678" i="5"/>
  <c r="I670" i="5"/>
  <c r="I662" i="5"/>
  <c r="I654" i="5"/>
  <c r="I646" i="5"/>
  <c r="I638" i="5"/>
  <c r="I630" i="5"/>
  <c r="I622" i="5"/>
  <c r="I614" i="5"/>
  <c r="I606" i="5"/>
  <c r="I598" i="5"/>
  <c r="I590" i="5"/>
  <c r="I582" i="5"/>
  <c r="I574" i="5"/>
  <c r="I566" i="5"/>
  <c r="I558" i="5"/>
  <c r="I550" i="5"/>
  <c r="I542" i="5"/>
  <c r="I534" i="5"/>
  <c r="I526" i="5"/>
  <c r="I518" i="5"/>
  <c r="I510" i="5"/>
  <c r="I502" i="5"/>
  <c r="I494" i="5"/>
  <c r="I486" i="5"/>
  <c r="I478" i="5"/>
  <c r="I470" i="5"/>
  <c r="I462" i="5"/>
  <c r="I454" i="5"/>
  <c r="I446" i="5"/>
  <c r="I438" i="5"/>
  <c r="I430" i="5"/>
  <c r="I422" i="5"/>
  <c r="I414" i="5"/>
  <c r="I406" i="5"/>
  <c r="I398" i="5"/>
  <c r="I390" i="5"/>
  <c r="I382" i="5"/>
  <c r="I374" i="5"/>
  <c r="I366" i="5"/>
  <c r="I358" i="5"/>
  <c r="I350" i="5"/>
  <c r="I342" i="5"/>
  <c r="I334" i="5"/>
  <c r="I326" i="5"/>
  <c r="I318" i="5"/>
  <c r="I310" i="5"/>
  <c r="I302" i="5"/>
  <c r="I294" i="5"/>
  <c r="I286" i="5"/>
  <c r="I278" i="5"/>
  <c r="I270" i="5"/>
  <c r="I262" i="5"/>
  <c r="I254" i="5"/>
  <c r="I246" i="5"/>
  <c r="I238" i="5"/>
  <c r="I230" i="5"/>
  <c r="I222" i="5"/>
  <c r="I214" i="5"/>
  <c r="I206" i="5"/>
  <c r="I198" i="5"/>
  <c r="I190" i="5"/>
  <c r="I182" i="5"/>
  <c r="I174" i="5"/>
  <c r="I166" i="5"/>
  <c r="I158" i="5"/>
  <c r="I150" i="5"/>
  <c r="I142" i="5"/>
  <c r="I134" i="5"/>
  <c r="I126" i="5"/>
  <c r="I118" i="5"/>
  <c r="I110" i="5"/>
  <c r="I102" i="5"/>
  <c r="I948" i="5"/>
  <c r="I940" i="5"/>
  <c r="I932" i="5"/>
  <c r="I924" i="5"/>
  <c r="I916" i="5"/>
  <c r="I908" i="5"/>
  <c r="I900" i="5"/>
  <c r="I892" i="5"/>
  <c r="I884" i="5"/>
  <c r="I876" i="5"/>
  <c r="I868" i="5"/>
  <c r="I860" i="5"/>
  <c r="I852" i="5"/>
  <c r="I844" i="5"/>
  <c r="I836" i="5"/>
  <c r="I828" i="5"/>
  <c r="I820" i="5"/>
  <c r="I812" i="5"/>
  <c r="I804" i="5"/>
  <c r="I796" i="5"/>
  <c r="I788" i="5"/>
  <c r="I780" i="5"/>
  <c r="I772" i="5"/>
  <c r="I764" i="5"/>
  <c r="I756" i="5"/>
  <c r="I748" i="5"/>
  <c r="I740" i="5"/>
  <c r="I732" i="5"/>
  <c r="I724" i="5"/>
  <c r="I716" i="5"/>
  <c r="I708" i="5"/>
  <c r="I700" i="5"/>
  <c r="I692" i="5"/>
  <c r="I684" i="5"/>
  <c r="I676" i="5"/>
  <c r="I668" i="5"/>
  <c r="I660" i="5"/>
  <c r="I652" i="5"/>
  <c r="I644" i="5"/>
  <c r="I636" i="5"/>
  <c r="I628" i="5"/>
  <c r="I620" i="5"/>
  <c r="I612" i="5"/>
  <c r="I604" i="5"/>
  <c r="I596" i="5"/>
  <c r="I588" i="5"/>
  <c r="I580" i="5"/>
  <c r="I572" i="5"/>
  <c r="I564" i="5"/>
  <c r="I556" i="5"/>
  <c r="I548" i="5"/>
  <c r="I540" i="5"/>
  <c r="I532" i="5"/>
  <c r="I524" i="5"/>
  <c r="I516" i="5"/>
  <c r="I508" i="5"/>
  <c r="I500" i="5"/>
  <c r="I492" i="5"/>
  <c r="I484" i="5"/>
  <c r="I476" i="5"/>
  <c r="I468" i="5"/>
  <c r="I460" i="5"/>
  <c r="I452" i="5"/>
  <c r="I444" i="5"/>
  <c r="I436" i="5"/>
  <c r="I428" i="5"/>
  <c r="I420" i="5"/>
  <c r="I412" i="5"/>
  <c r="I404" i="5"/>
  <c r="I396" i="5"/>
  <c r="I388" i="5"/>
  <c r="I380" i="5"/>
  <c r="I372" i="5"/>
  <c r="I364" i="5"/>
  <c r="I356" i="5"/>
  <c r="I348" i="5"/>
  <c r="I340" i="5"/>
  <c r="I332" i="5"/>
  <c r="I324" i="5"/>
  <c r="I316" i="5"/>
  <c r="I308" i="5"/>
  <c r="I300" i="5"/>
  <c r="I292" i="5"/>
  <c r="I284" i="5"/>
  <c r="I276" i="5"/>
  <c r="I268" i="5"/>
  <c r="I260" i="5"/>
  <c r="I252" i="5"/>
  <c r="I244" i="5"/>
  <c r="I236" i="5"/>
  <c r="I228" i="5"/>
  <c r="I220" i="5"/>
  <c r="I947" i="5"/>
  <c r="I939" i="5"/>
  <c r="I931" i="5"/>
  <c r="I923" i="5"/>
  <c r="I915" i="5"/>
  <c r="I907" i="5"/>
  <c r="I899" i="5"/>
  <c r="I891" i="5"/>
  <c r="I883" i="5"/>
  <c r="I875" i="5"/>
  <c r="I867" i="5"/>
  <c r="I859" i="5"/>
  <c r="I851" i="5"/>
  <c r="I843" i="5"/>
  <c r="I835" i="5"/>
  <c r="I827" i="5"/>
  <c r="I819" i="5"/>
  <c r="I811" i="5"/>
  <c r="I803" i="5"/>
  <c r="I795" i="5"/>
  <c r="I787" i="5"/>
  <c r="I779" i="5"/>
  <c r="I771" i="5"/>
  <c r="I763" i="5"/>
  <c r="I755" i="5"/>
  <c r="I747" i="5"/>
  <c r="I739" i="5"/>
  <c r="I731" i="5"/>
  <c r="I723" i="5"/>
  <c r="I715" i="5"/>
  <c r="I707" i="5"/>
  <c r="I699" i="5"/>
  <c r="I691" i="5"/>
  <c r="I683" i="5"/>
  <c r="I675" i="5"/>
  <c r="I667" i="5"/>
  <c r="I659" i="5"/>
  <c r="I651" i="5"/>
  <c r="I643" i="5"/>
  <c r="I635" i="5"/>
  <c r="I627" i="5"/>
  <c r="I619" i="5"/>
  <c r="I611" i="5"/>
  <c r="I603" i="5"/>
  <c r="I595" i="5"/>
  <c r="I587" i="5"/>
  <c r="I579" i="5"/>
  <c r="I571" i="5"/>
  <c r="I563" i="5"/>
  <c r="I555" i="5"/>
  <c r="I547" i="5"/>
  <c r="I539" i="5"/>
  <c r="I531" i="5"/>
  <c r="I523" i="5"/>
  <c r="I515" i="5"/>
  <c r="I507" i="5"/>
  <c r="I499" i="5"/>
  <c r="I491" i="5"/>
  <c r="I483" i="5"/>
  <c r="I475" i="5"/>
  <c r="I467" i="5"/>
  <c r="I459" i="5"/>
  <c r="I451" i="5"/>
  <c r="I443" i="5"/>
  <c r="I435" i="5"/>
  <c r="I427" i="5"/>
  <c r="I419" i="5"/>
  <c r="I411" i="5"/>
  <c r="I403" i="5"/>
  <c r="I395" i="5"/>
  <c r="I387" i="5"/>
  <c r="I379" i="5"/>
  <c r="I371" i="5"/>
  <c r="I363" i="5"/>
  <c r="I355" i="5"/>
  <c r="I347" i="5"/>
  <c r="I339" i="5"/>
  <c r="I331" i="5"/>
  <c r="I323" i="5"/>
  <c r="I315" i="5"/>
  <c r="I307" i="5"/>
  <c r="I299" i="5"/>
  <c r="I291" i="5"/>
  <c r="I283" i="5"/>
  <c r="I275" i="5"/>
  <c r="I267" i="5"/>
  <c r="I259" i="5"/>
  <c r="I251" i="5"/>
  <c r="I243" i="5"/>
  <c r="I235" i="5"/>
  <c r="I227" i="5"/>
  <c r="I219" i="5"/>
  <c r="I211" i="5"/>
  <c r="I203" i="5"/>
  <c r="I195" i="5"/>
  <c r="I187" i="5"/>
  <c r="I179" i="5"/>
  <c r="I171" i="5"/>
  <c r="I163" i="5"/>
  <c r="I155" i="5"/>
  <c r="I147" i="5"/>
  <c r="I139" i="5"/>
  <c r="I131" i="5"/>
  <c r="I123" i="5"/>
  <c r="I115" i="5"/>
  <c r="I107" i="5"/>
  <c r="I99" i="5"/>
  <c r="I91" i="5"/>
  <c r="I83" i="5"/>
  <c r="I75" i="5"/>
  <c r="I67" i="5"/>
  <c r="I59" i="5"/>
  <c r="I51" i="5"/>
  <c r="I43" i="5"/>
  <c r="I35" i="5"/>
  <c r="I27" i="5"/>
  <c r="I19" i="5"/>
  <c r="I11" i="5"/>
  <c r="I946" i="5"/>
  <c r="I930" i="5"/>
  <c r="I914" i="5"/>
  <c r="I898" i="5"/>
  <c r="I882" i="5"/>
  <c r="I866" i="5"/>
  <c r="I850" i="5"/>
  <c r="I834" i="5"/>
  <c r="I818" i="5"/>
  <c r="I802" i="5"/>
  <c r="I786" i="5"/>
  <c r="I770" i="5"/>
  <c r="I754" i="5"/>
  <c r="I738" i="5"/>
  <c r="I722" i="5"/>
  <c r="I706" i="5"/>
  <c r="I690" i="5"/>
  <c r="I674" i="5"/>
  <c r="I658" i="5"/>
  <c r="I642" i="5"/>
  <c r="I626" i="5"/>
  <c r="I610" i="5"/>
  <c r="I594" i="5"/>
  <c r="I578" i="5"/>
  <c r="I562" i="5"/>
  <c r="I546" i="5"/>
  <c r="I530" i="5"/>
  <c r="I514" i="5"/>
  <c r="I498" i="5"/>
  <c r="I482" i="5"/>
  <c r="I466" i="5"/>
  <c r="I450" i="5"/>
  <c r="I434" i="5"/>
  <c r="I418" i="5"/>
  <c r="I402" i="5"/>
  <c r="I386" i="5"/>
  <c r="I370" i="5"/>
  <c r="I354" i="5"/>
  <c r="I338" i="5"/>
  <c r="I322" i="5"/>
  <c r="I306" i="5"/>
  <c r="I290" i="5"/>
  <c r="I274" i="5"/>
  <c r="I258" i="5"/>
  <c r="I242" i="5"/>
  <c r="I226" i="5"/>
  <c r="I212" i="5"/>
  <c r="I200" i="5"/>
  <c r="I186" i="5"/>
  <c r="I173" i="5"/>
  <c r="I161" i="5"/>
  <c r="I148" i="5"/>
  <c r="I136" i="5"/>
  <c r="I122" i="5"/>
  <c r="I109" i="5"/>
  <c r="I97" i="5"/>
  <c r="I86" i="5"/>
  <c r="I76" i="5"/>
  <c r="I65" i="5"/>
  <c r="I54" i="5"/>
  <c r="I44" i="5"/>
  <c r="I33" i="5"/>
  <c r="I22" i="5"/>
  <c r="I12" i="5"/>
  <c r="I945" i="5"/>
  <c r="I929" i="5"/>
  <c r="I913" i="5"/>
  <c r="I897" i="5"/>
  <c r="I881" i="5"/>
  <c r="I865" i="5"/>
  <c r="I849" i="5"/>
  <c r="I833" i="5"/>
  <c r="I817" i="5"/>
  <c r="I801" i="5"/>
  <c r="I785" i="5"/>
  <c r="I769" i="5"/>
  <c r="I753" i="5"/>
  <c r="I737" i="5"/>
  <c r="I721" i="5"/>
  <c r="I705" i="5"/>
  <c r="I689" i="5"/>
  <c r="I673" i="5"/>
  <c r="I657" i="5"/>
  <c r="I641" i="5"/>
  <c r="I625" i="5"/>
  <c r="I609" i="5"/>
  <c r="I593" i="5"/>
  <c r="I577" i="5"/>
  <c r="I561" i="5"/>
  <c r="I545" i="5"/>
  <c r="I529" i="5"/>
  <c r="I513" i="5"/>
  <c r="I497" i="5"/>
  <c r="I481" i="5"/>
  <c r="I465" i="5"/>
  <c r="I449" i="5"/>
  <c r="I433" i="5"/>
  <c r="I417" i="5"/>
  <c r="I401" i="5"/>
  <c r="I385" i="5"/>
  <c r="I369" i="5"/>
  <c r="I353" i="5"/>
  <c r="I337" i="5"/>
  <c r="I321" i="5"/>
  <c r="I305" i="5"/>
  <c r="I289" i="5"/>
  <c r="I273" i="5"/>
  <c r="I257" i="5"/>
  <c r="I241" i="5"/>
  <c r="I225" i="5"/>
  <c r="I210" i="5"/>
  <c r="I197" i="5"/>
  <c r="I185" i="5"/>
  <c r="I172" i="5"/>
  <c r="I160" i="5"/>
  <c r="I146" i="5"/>
  <c r="I133" i="5"/>
  <c r="I121" i="5"/>
  <c r="I108" i="5"/>
  <c r="I96" i="5"/>
  <c r="I85" i="5"/>
  <c r="I74" i="5"/>
  <c r="I64" i="5"/>
  <c r="I53" i="5"/>
  <c r="I42" i="5"/>
  <c r="I32" i="5"/>
  <c r="I21" i="5"/>
  <c r="I10" i="5"/>
  <c r="I944" i="5"/>
  <c r="I928" i="5"/>
  <c r="I912" i="5"/>
  <c r="I896" i="5"/>
  <c r="I880" i="5"/>
  <c r="I864" i="5"/>
  <c r="I848" i="5"/>
  <c r="I832" i="5"/>
  <c r="I816" i="5"/>
  <c r="I800" i="5"/>
  <c r="I784" i="5"/>
  <c r="I768" i="5"/>
  <c r="I752" i="5"/>
  <c r="I736" i="5"/>
  <c r="I720" i="5"/>
  <c r="I704" i="5"/>
  <c r="I688" i="5"/>
  <c r="I672" i="5"/>
  <c r="I656" i="5"/>
  <c r="I640" i="5"/>
  <c r="I624" i="5"/>
  <c r="I608" i="5"/>
  <c r="I592" i="5"/>
  <c r="I576" i="5"/>
  <c r="I560" i="5"/>
  <c r="I544" i="5"/>
  <c r="I528" i="5"/>
  <c r="I512" i="5"/>
  <c r="I496" i="5"/>
  <c r="I480" i="5"/>
  <c r="I464" i="5"/>
  <c r="I448" i="5"/>
  <c r="I432" i="5"/>
  <c r="I416" i="5"/>
  <c r="I400" i="5"/>
  <c r="I384" i="5"/>
  <c r="I368" i="5"/>
  <c r="I352" i="5"/>
  <c r="I336" i="5"/>
  <c r="I320" i="5"/>
  <c r="I304" i="5"/>
  <c r="I288" i="5"/>
  <c r="I272" i="5"/>
  <c r="I256" i="5"/>
  <c r="I240" i="5"/>
  <c r="I224" i="5"/>
  <c r="I209" i="5"/>
  <c r="I196" i="5"/>
  <c r="I184" i="5"/>
  <c r="I170" i="5"/>
  <c r="I157" i="5"/>
  <c r="I145" i="5"/>
  <c r="I132" i="5"/>
  <c r="I120" i="5"/>
  <c r="I106" i="5"/>
  <c r="I94" i="5"/>
  <c r="I84" i="5"/>
  <c r="I73" i="5"/>
  <c r="I62" i="5"/>
  <c r="I52" i="5"/>
  <c r="I41" i="5"/>
  <c r="I30" i="5"/>
  <c r="I20" i="5"/>
  <c r="I9" i="5"/>
  <c r="I941" i="5"/>
  <c r="I925" i="5"/>
  <c r="I909" i="5"/>
  <c r="I893" i="5"/>
  <c r="I877" i="5"/>
  <c r="I861" i="5"/>
  <c r="I845" i="5"/>
  <c r="I829" i="5"/>
  <c r="I813" i="5"/>
  <c r="I797" i="5"/>
  <c r="I781" i="5"/>
  <c r="I765" i="5"/>
  <c r="I749" i="5"/>
  <c r="I733" i="5"/>
  <c r="I717" i="5"/>
  <c r="I701" i="5"/>
  <c r="I685" i="5"/>
  <c r="I669" i="5"/>
  <c r="I653" i="5"/>
  <c r="I637" i="5"/>
  <c r="I621" i="5"/>
  <c r="I605" i="5"/>
  <c r="I589" i="5"/>
  <c r="I573" i="5"/>
  <c r="I557" i="5"/>
  <c r="I541" i="5"/>
  <c r="I525" i="5"/>
  <c r="I509" i="5"/>
  <c r="I493" i="5"/>
  <c r="I477" i="5"/>
  <c r="I461" i="5"/>
  <c r="I445" i="5"/>
  <c r="I429" i="5"/>
  <c r="I413" i="5"/>
  <c r="I397" i="5"/>
  <c r="I381" i="5"/>
  <c r="I365" i="5"/>
  <c r="I349" i="5"/>
  <c r="I333" i="5"/>
  <c r="I317" i="5"/>
  <c r="I301" i="5"/>
  <c r="I285" i="5"/>
  <c r="I269" i="5"/>
  <c r="I253" i="5"/>
  <c r="I237" i="5"/>
  <c r="I221" i="5"/>
  <c r="I208" i="5"/>
  <c r="I194" i="5"/>
  <c r="I181" i="5"/>
  <c r="I169" i="5"/>
  <c r="I156" i="5"/>
  <c r="I144" i="5"/>
  <c r="I130" i="5"/>
  <c r="I117" i="5"/>
  <c r="I105" i="5"/>
  <c r="I93" i="5"/>
  <c r="I82" i="5"/>
  <c r="I72" i="5"/>
  <c r="I61" i="5"/>
  <c r="I50" i="5"/>
  <c r="I40" i="5"/>
  <c r="I29" i="5"/>
  <c r="I18" i="5"/>
  <c r="I8" i="5"/>
  <c r="I938" i="5"/>
  <c r="I922" i="5"/>
  <c r="I906" i="5"/>
  <c r="I890" i="5"/>
  <c r="I874" i="5"/>
  <c r="I858" i="5"/>
  <c r="I842" i="5"/>
  <c r="I826" i="5"/>
  <c r="I810" i="5"/>
  <c r="I794" i="5"/>
  <c r="I778" i="5"/>
  <c r="I762" i="5"/>
  <c r="I746" i="5"/>
  <c r="I730" i="5"/>
  <c r="I714" i="5"/>
  <c r="I698" i="5"/>
  <c r="I682" i="5"/>
  <c r="I666" i="5"/>
  <c r="I650" i="5"/>
  <c r="I634" i="5"/>
  <c r="I618" i="5"/>
  <c r="I602" i="5"/>
  <c r="I586" i="5"/>
  <c r="I570" i="5"/>
  <c r="I554" i="5"/>
  <c r="I538" i="5"/>
  <c r="I522" i="5"/>
  <c r="I506" i="5"/>
  <c r="I490" i="5"/>
  <c r="I474" i="5"/>
  <c r="I458" i="5"/>
  <c r="I442" i="5"/>
  <c r="I426" i="5"/>
  <c r="I410" i="5"/>
  <c r="I394" i="5"/>
  <c r="I378" i="5"/>
  <c r="I362" i="5"/>
  <c r="I346" i="5"/>
  <c r="I330" i="5"/>
  <c r="I314" i="5"/>
  <c r="I298" i="5"/>
  <c r="I282" i="5"/>
  <c r="I266" i="5"/>
  <c r="I250" i="5"/>
  <c r="I234" i="5"/>
  <c r="I218" i="5"/>
  <c r="I205" i="5"/>
  <c r="I193" i="5"/>
  <c r="I180" i="5"/>
  <c r="I168" i="5"/>
  <c r="I154" i="5"/>
  <c r="I141" i="5"/>
  <c r="I129" i="5"/>
  <c r="I116" i="5"/>
  <c r="I104" i="5"/>
  <c r="I92" i="5"/>
  <c r="I81" i="5"/>
  <c r="I70" i="5"/>
  <c r="I60" i="5"/>
  <c r="I49" i="5"/>
  <c r="I38" i="5"/>
  <c r="I28" i="5"/>
  <c r="I17" i="5"/>
  <c r="I7" i="5"/>
  <c r="I937" i="5"/>
  <c r="I921" i="5"/>
  <c r="I905" i="5"/>
  <c r="I889" i="5"/>
  <c r="I873" i="5"/>
  <c r="I857" i="5"/>
  <c r="I841" i="5"/>
  <c r="I825" i="5"/>
  <c r="I809" i="5"/>
  <c r="I793" i="5"/>
  <c r="I777" i="5"/>
  <c r="I761" i="5"/>
  <c r="I745" i="5"/>
  <c r="I729" i="5"/>
  <c r="I713" i="5"/>
  <c r="I697" i="5"/>
  <c r="I681" i="5"/>
  <c r="I665" i="5"/>
  <c r="I649" i="5"/>
  <c r="I633" i="5"/>
  <c r="I617" i="5"/>
  <c r="I601" i="5"/>
  <c r="I585" i="5"/>
  <c r="I569" i="5"/>
  <c r="I553" i="5"/>
  <c r="I537" i="5"/>
  <c r="I521" i="5"/>
  <c r="I505" i="5"/>
  <c r="I489" i="5"/>
  <c r="I473" i="5"/>
  <c r="I457" i="5"/>
  <c r="I441" i="5"/>
  <c r="I425" i="5"/>
  <c r="I409" i="5"/>
  <c r="I393" i="5"/>
  <c r="I377" i="5"/>
  <c r="I361" i="5"/>
  <c r="I345" i="5"/>
  <c r="I329" i="5"/>
  <c r="I313" i="5"/>
  <c r="I297" i="5"/>
  <c r="I281" i="5"/>
  <c r="I265" i="5"/>
  <c r="I249" i="5"/>
  <c r="I233" i="5"/>
  <c r="I217" i="5"/>
  <c r="I204" i="5"/>
  <c r="I192" i="5"/>
  <c r="I178" i="5"/>
  <c r="I165" i="5"/>
  <c r="I153" i="5"/>
  <c r="I140" i="5"/>
  <c r="I128" i="5"/>
  <c r="I114" i="5"/>
  <c r="I101" i="5"/>
  <c r="I90" i="5"/>
  <c r="I80" i="5"/>
  <c r="I69" i="5"/>
  <c r="I58" i="5"/>
  <c r="I48" i="5"/>
  <c r="I37" i="5"/>
  <c r="I26" i="5"/>
  <c r="I16" i="5"/>
  <c r="I936" i="5"/>
  <c r="I920" i="5"/>
  <c r="I904" i="5"/>
  <c r="I888" i="5"/>
  <c r="I872" i="5"/>
  <c r="I856" i="5"/>
  <c r="I840" i="5"/>
  <c r="I824" i="5"/>
  <c r="I808" i="5"/>
  <c r="I792" i="5"/>
  <c r="I776" i="5"/>
  <c r="I760" i="5"/>
  <c r="I744" i="5"/>
  <c r="I728" i="5"/>
  <c r="I712" i="5"/>
  <c r="I696" i="5"/>
  <c r="I680" i="5"/>
  <c r="I664" i="5"/>
  <c r="I648" i="5"/>
  <c r="I632" i="5"/>
  <c r="I616" i="5"/>
  <c r="I600" i="5"/>
  <c r="I584" i="5"/>
  <c r="I568" i="5"/>
  <c r="I552" i="5"/>
  <c r="I536" i="5"/>
  <c r="I520" i="5"/>
  <c r="I504" i="5"/>
  <c r="I488" i="5"/>
  <c r="I472" i="5"/>
  <c r="I456" i="5"/>
  <c r="I440" i="5"/>
  <c r="I424" i="5"/>
  <c r="I408" i="5"/>
  <c r="I392" i="5"/>
  <c r="I376" i="5"/>
  <c r="I360" i="5"/>
  <c r="I344" i="5"/>
  <c r="I328" i="5"/>
  <c r="I312" i="5"/>
  <c r="I296" i="5"/>
  <c r="I280" i="5"/>
  <c r="I264" i="5"/>
  <c r="I248" i="5"/>
  <c r="I232" i="5"/>
  <c r="I216" i="5"/>
  <c r="I202" i="5"/>
  <c r="I189" i="5"/>
  <c r="I177" i="5"/>
  <c r="I164" i="5"/>
  <c r="I152" i="5"/>
  <c r="I138" i="5"/>
  <c r="I125" i="5"/>
  <c r="I113" i="5"/>
  <c r="I100" i="5"/>
  <c r="I89" i="5"/>
  <c r="I78" i="5"/>
  <c r="I68" i="5"/>
  <c r="I57" i="5"/>
  <c r="I46" i="5"/>
  <c r="I36" i="5"/>
  <c r="I25" i="5"/>
  <c r="I14" i="5"/>
  <c r="I949" i="5"/>
  <c r="I933" i="5"/>
  <c r="I917" i="5"/>
  <c r="I901" i="5"/>
  <c r="I885" i="5"/>
  <c r="I869" i="5"/>
  <c r="I853" i="5"/>
  <c r="I837" i="5"/>
  <c r="I821" i="5"/>
  <c r="I805" i="5"/>
  <c r="I789" i="5"/>
  <c r="I773" i="5"/>
  <c r="I757" i="5"/>
  <c r="I741" i="5"/>
  <c r="I725" i="5"/>
  <c r="I709" i="5"/>
  <c r="I693" i="5"/>
  <c r="I677" i="5"/>
  <c r="I661" i="5"/>
  <c r="I645" i="5"/>
  <c r="I629" i="5"/>
  <c r="I613" i="5"/>
  <c r="I597" i="5"/>
  <c r="I581" i="5"/>
  <c r="I565" i="5"/>
  <c r="I549" i="5"/>
  <c r="I533" i="5"/>
  <c r="I517" i="5"/>
  <c r="I501" i="5"/>
  <c r="I485" i="5"/>
  <c r="I469" i="5"/>
  <c r="I453" i="5"/>
  <c r="I437" i="5"/>
  <c r="I421" i="5"/>
  <c r="I405" i="5"/>
  <c r="I389" i="5"/>
  <c r="I373" i="5"/>
  <c r="I357" i="5"/>
  <c r="I341" i="5"/>
  <c r="I325" i="5"/>
  <c r="I309" i="5"/>
  <c r="I293" i="5"/>
  <c r="I277" i="5"/>
  <c r="I261" i="5"/>
  <c r="I245" i="5"/>
  <c r="I229" i="5"/>
  <c r="I213" i="5"/>
  <c r="I201" i="5"/>
  <c r="I188" i="5"/>
  <c r="I176" i="5"/>
  <c r="I162" i="5"/>
  <c r="I149" i="5"/>
  <c r="I137" i="5"/>
  <c r="I124" i="5"/>
  <c r="I112" i="5"/>
  <c r="I98" i="5"/>
  <c r="I88" i="5"/>
  <c r="I77" i="5"/>
  <c r="I66" i="5"/>
  <c r="I56" i="5"/>
  <c r="I45" i="5"/>
  <c r="I34" i="5"/>
  <c r="I24" i="5"/>
  <c r="I13" i="5"/>
  <c r="AE949" i="5"/>
  <c r="AE941" i="5"/>
  <c r="AE933" i="5"/>
  <c r="AE925" i="5"/>
  <c r="AE917" i="5"/>
  <c r="AE909" i="5"/>
  <c r="AE901" i="5"/>
  <c r="AE893" i="5"/>
  <c r="AE885" i="5"/>
  <c r="AE877" i="5"/>
  <c r="AE869" i="5"/>
  <c r="AE861" i="5"/>
  <c r="AE853" i="5"/>
  <c r="AE845" i="5"/>
  <c r="AE837" i="5"/>
  <c r="AE829" i="5"/>
  <c r="AE821" i="5"/>
  <c r="AE813" i="5"/>
  <c r="AE805" i="5"/>
  <c r="AE797" i="5"/>
  <c r="AE789" i="5"/>
  <c r="AE781" i="5"/>
  <c r="AE773" i="5"/>
  <c r="AE765" i="5"/>
  <c r="AE757" i="5"/>
  <c r="AE749" i="5"/>
  <c r="AE741" i="5"/>
  <c r="AE733" i="5"/>
  <c r="AE725" i="5"/>
  <c r="AE717" i="5"/>
  <c r="AE709" i="5"/>
  <c r="AE701" i="5"/>
  <c r="AE693" i="5"/>
  <c r="AE685" i="5"/>
  <c r="AE677" i="5"/>
  <c r="AE669" i="5"/>
  <c r="AE661" i="5"/>
  <c r="AE653" i="5"/>
  <c r="AE645" i="5"/>
  <c r="AE637" i="5"/>
  <c r="AE629" i="5"/>
  <c r="AE621" i="5"/>
  <c r="AE613" i="5"/>
  <c r="AE605" i="5"/>
  <c r="AE597" i="5"/>
  <c r="AE589" i="5"/>
  <c r="AE581" i="5"/>
  <c r="AE573" i="5"/>
  <c r="AE565" i="5"/>
  <c r="AE557" i="5"/>
  <c r="AE549" i="5"/>
  <c r="AE541" i="5"/>
  <c r="AE533" i="5"/>
  <c r="AE525" i="5"/>
  <c r="AE517" i="5"/>
  <c r="AE509" i="5"/>
  <c r="AE501" i="5"/>
  <c r="AE493" i="5"/>
  <c r="AE485" i="5"/>
  <c r="AE477" i="5"/>
  <c r="AE469" i="5"/>
  <c r="AE461" i="5"/>
  <c r="AE453" i="5"/>
  <c r="AE445" i="5"/>
  <c r="AE437" i="5"/>
  <c r="AE429" i="5"/>
  <c r="AE421" i="5"/>
  <c r="AE413" i="5"/>
  <c r="AE405" i="5"/>
  <c r="AE397" i="5"/>
  <c r="AE389" i="5"/>
  <c r="AE381" i="5"/>
  <c r="AE373" i="5"/>
  <c r="AE365" i="5"/>
  <c r="AE357" i="5"/>
  <c r="AE349" i="5"/>
  <c r="AE341" i="5"/>
  <c r="AE333" i="5"/>
  <c r="AE325" i="5"/>
  <c r="AE317" i="5"/>
  <c r="AE309" i="5"/>
  <c r="AE301" i="5"/>
  <c r="AE293" i="5"/>
  <c r="AE285" i="5"/>
  <c r="AE277" i="5"/>
  <c r="AE269" i="5"/>
  <c r="AE261" i="5"/>
  <c r="AE253" i="5"/>
  <c r="AE245" i="5"/>
  <c r="AE237" i="5"/>
  <c r="AE229" i="5"/>
  <c r="AE221" i="5"/>
  <c r="AE213" i="5"/>
  <c r="AE205" i="5"/>
  <c r="AE197" i="5"/>
  <c r="AE189" i="5"/>
  <c r="AE181" i="5"/>
  <c r="AE173" i="5"/>
  <c r="AE165" i="5"/>
  <c r="AE157" i="5"/>
  <c r="AE149" i="5"/>
  <c r="AE141" i="5"/>
  <c r="AE133" i="5"/>
  <c r="AE125" i="5"/>
  <c r="AE117" i="5"/>
  <c r="AE109" i="5"/>
  <c r="AE101" i="5"/>
  <c r="AE93" i="5"/>
  <c r="AE85" i="5"/>
  <c r="AE77" i="5"/>
  <c r="AE69" i="5"/>
  <c r="AE61" i="5"/>
  <c r="AE53" i="5"/>
  <c r="AE45" i="5"/>
  <c r="AE37" i="5"/>
  <c r="AE29" i="5"/>
  <c r="AE21" i="5"/>
  <c r="AE13" i="5"/>
  <c r="AE948" i="5"/>
  <c r="AE940" i="5"/>
  <c r="AE932" i="5"/>
  <c r="AE924" i="5"/>
  <c r="AE916" i="5"/>
  <c r="AE908" i="5"/>
  <c r="AE900" i="5"/>
  <c r="AE892" i="5"/>
  <c r="AE884" i="5"/>
  <c r="AE876" i="5"/>
  <c r="AE868" i="5"/>
  <c r="AE860" i="5"/>
  <c r="AE852" i="5"/>
  <c r="AE844" i="5"/>
  <c r="AE836" i="5"/>
  <c r="AE828" i="5"/>
  <c r="AE820" i="5"/>
  <c r="AE812" i="5"/>
  <c r="AE804" i="5"/>
  <c r="AE796" i="5"/>
  <c r="AE788" i="5"/>
  <c r="AE780" i="5"/>
  <c r="AE772" i="5"/>
  <c r="AE764" i="5"/>
  <c r="AE756" i="5"/>
  <c r="AE748" i="5"/>
  <c r="AE740" i="5"/>
  <c r="AE732" i="5"/>
  <c r="AE724" i="5"/>
  <c r="AE716" i="5"/>
  <c r="AE708" i="5"/>
  <c r="AE700" i="5"/>
  <c r="AE692" i="5"/>
  <c r="AE684" i="5"/>
  <c r="AE676" i="5"/>
  <c r="AE668" i="5"/>
  <c r="AE660" i="5"/>
  <c r="AE652" i="5"/>
  <c r="AE644" i="5"/>
  <c r="AE636" i="5"/>
  <c r="AE628" i="5"/>
  <c r="AE620" i="5"/>
  <c r="AE612" i="5"/>
  <c r="AE604" i="5"/>
  <c r="AE596" i="5"/>
  <c r="AE588" i="5"/>
  <c r="AE580" i="5"/>
  <c r="AE572" i="5"/>
  <c r="AE564" i="5"/>
  <c r="AE556" i="5"/>
  <c r="AE548" i="5"/>
  <c r="AE540" i="5"/>
  <c r="AE532" i="5"/>
  <c r="AE524" i="5"/>
  <c r="AE516" i="5"/>
  <c r="AE508" i="5"/>
  <c r="AE500" i="5"/>
  <c r="AE492" i="5"/>
  <c r="AE484" i="5"/>
  <c r="AE476" i="5"/>
  <c r="AE468" i="5"/>
  <c r="AE460" i="5"/>
  <c r="AE452" i="5"/>
  <c r="AE444" i="5"/>
  <c r="AE436" i="5"/>
  <c r="AE428" i="5"/>
  <c r="AE420" i="5"/>
  <c r="AE412" i="5"/>
  <c r="AE404" i="5"/>
  <c r="AE396" i="5"/>
  <c r="AE388" i="5"/>
  <c r="AE380" i="5"/>
  <c r="AE372" i="5"/>
  <c r="AE364" i="5"/>
  <c r="AE356" i="5"/>
  <c r="AE348" i="5"/>
  <c r="AE340" i="5"/>
  <c r="AE332" i="5"/>
  <c r="AE324" i="5"/>
  <c r="AE316" i="5"/>
  <c r="AE308" i="5"/>
  <c r="AE300" i="5"/>
  <c r="AE292" i="5"/>
  <c r="AE284" i="5"/>
  <c r="AE276" i="5"/>
  <c r="AE268" i="5"/>
  <c r="AE260" i="5"/>
  <c r="AE252" i="5"/>
  <c r="AE244" i="5"/>
  <c r="AE236" i="5"/>
  <c r="AE228" i="5"/>
  <c r="AE220" i="5"/>
  <c r="AE212" i="5"/>
  <c r="AE204" i="5"/>
  <c r="AE196" i="5"/>
  <c r="AE188" i="5"/>
  <c r="AE180" i="5"/>
  <c r="AE172" i="5"/>
  <c r="AE164" i="5"/>
  <c r="AE156" i="5"/>
  <c r="AE148" i="5"/>
  <c r="AE140" i="5"/>
  <c r="AE132" i="5"/>
  <c r="AE124" i="5"/>
  <c r="AE116" i="5"/>
  <c r="AE108" i="5"/>
  <c r="AE100" i="5"/>
  <c r="AE92" i="5"/>
  <c r="AE84" i="5"/>
  <c r="AE76" i="5"/>
  <c r="AE68" i="5"/>
  <c r="AE60" i="5"/>
  <c r="AE52" i="5"/>
  <c r="AE44" i="5"/>
  <c r="AE36" i="5"/>
  <c r="AE28" i="5"/>
  <c r="AE20" i="5"/>
  <c r="AE12" i="5"/>
  <c r="AE947" i="5"/>
  <c r="AE939" i="5"/>
  <c r="AE931" i="5"/>
  <c r="AE923" i="5"/>
  <c r="AE915" i="5"/>
  <c r="AE907" i="5"/>
  <c r="AE899" i="5"/>
  <c r="AE891" i="5"/>
  <c r="AE883" i="5"/>
  <c r="AE875" i="5"/>
  <c r="AE867" i="5"/>
  <c r="AE859" i="5"/>
  <c r="AE851" i="5"/>
  <c r="AE843" i="5"/>
  <c r="AE835" i="5"/>
  <c r="AE827" i="5"/>
  <c r="AE819" i="5"/>
  <c r="AE811" i="5"/>
  <c r="AE803" i="5"/>
  <c r="AE795" i="5"/>
  <c r="AE787" i="5"/>
  <c r="AE779" i="5"/>
  <c r="AE771" i="5"/>
  <c r="AE763" i="5"/>
  <c r="AE755" i="5"/>
  <c r="AE747" i="5"/>
  <c r="AE739" i="5"/>
  <c r="AE731" i="5"/>
  <c r="AE723" i="5"/>
  <c r="AE715" i="5"/>
  <c r="AE707" i="5"/>
  <c r="AE699" i="5"/>
  <c r="AE691" i="5"/>
  <c r="AE683" i="5"/>
  <c r="AE675" i="5"/>
  <c r="AE667" i="5"/>
  <c r="AE659" i="5"/>
  <c r="AE651" i="5"/>
  <c r="AE643" i="5"/>
  <c r="AE635" i="5"/>
  <c r="AE627" i="5"/>
  <c r="AE619" i="5"/>
  <c r="AE611" i="5"/>
  <c r="AE603" i="5"/>
  <c r="AE595" i="5"/>
  <c r="AE587" i="5"/>
  <c r="AE579" i="5"/>
  <c r="AE571" i="5"/>
  <c r="AE563" i="5"/>
  <c r="AE555" i="5"/>
  <c r="AE547" i="5"/>
  <c r="AE539" i="5"/>
  <c r="AE531" i="5"/>
  <c r="AE523" i="5"/>
  <c r="AE515" i="5"/>
  <c r="AE507" i="5"/>
  <c r="AE499" i="5"/>
  <c r="AE491" i="5"/>
  <c r="AE483" i="5"/>
  <c r="AE475" i="5"/>
  <c r="AE467" i="5"/>
  <c r="AE459" i="5"/>
  <c r="AE451" i="5"/>
  <c r="AE443" i="5"/>
  <c r="AE435" i="5"/>
  <c r="AE427" i="5"/>
  <c r="AE419" i="5"/>
  <c r="AE411" i="5"/>
  <c r="AE403" i="5"/>
  <c r="AE395" i="5"/>
  <c r="AE387" i="5"/>
  <c r="AE379" i="5"/>
  <c r="AE371" i="5"/>
  <c r="AE363" i="5"/>
  <c r="AE355" i="5"/>
  <c r="AE347" i="5"/>
  <c r="AE339" i="5"/>
  <c r="AE331" i="5"/>
  <c r="AE323" i="5"/>
  <c r="AE315" i="5"/>
  <c r="AE307" i="5"/>
  <c r="AE299" i="5"/>
  <c r="AE291" i="5"/>
  <c r="AE283" i="5"/>
  <c r="AE275" i="5"/>
  <c r="AE267" i="5"/>
  <c r="AE259" i="5"/>
  <c r="AE251" i="5"/>
  <c r="AE243" i="5"/>
  <c r="AE235" i="5"/>
  <c r="AE227" i="5"/>
  <c r="AE219" i="5"/>
  <c r="AE211" i="5"/>
  <c r="AE203" i="5"/>
  <c r="AE195" i="5"/>
  <c r="AE187" i="5"/>
  <c r="AE179" i="5"/>
  <c r="AE171" i="5"/>
  <c r="AE163" i="5"/>
  <c r="AE155" i="5"/>
  <c r="AE147" i="5"/>
  <c r="AE139" i="5"/>
  <c r="AE131" i="5"/>
  <c r="AE123" i="5"/>
  <c r="AE115" i="5"/>
  <c r="AE107" i="5"/>
  <c r="AE99" i="5"/>
  <c r="AE91" i="5"/>
  <c r="AE83" i="5"/>
  <c r="AE75" i="5"/>
  <c r="AE67" i="5"/>
  <c r="AE59" i="5"/>
  <c r="AE51" i="5"/>
  <c r="AE43" i="5"/>
  <c r="AE35" i="5"/>
  <c r="AE27" i="5"/>
  <c r="AE19" i="5"/>
  <c r="AE11" i="5"/>
  <c r="AE946" i="5"/>
  <c r="AE938" i="5"/>
  <c r="AE930" i="5"/>
  <c r="AE922" i="5"/>
  <c r="AE914" i="5"/>
  <c r="AE906" i="5"/>
  <c r="AE898" i="5"/>
  <c r="AE890" i="5"/>
  <c r="AE882" i="5"/>
  <c r="AE874" i="5"/>
  <c r="AE866" i="5"/>
  <c r="AE858" i="5"/>
  <c r="AE850" i="5"/>
  <c r="AE842" i="5"/>
  <c r="AE834" i="5"/>
  <c r="AE826" i="5"/>
  <c r="AE818" i="5"/>
  <c r="AE810" i="5"/>
  <c r="AE802" i="5"/>
  <c r="AE794" i="5"/>
  <c r="AE786" i="5"/>
  <c r="AE778" i="5"/>
  <c r="AE770" i="5"/>
  <c r="AE762" i="5"/>
  <c r="AE754" i="5"/>
  <c r="AE746" i="5"/>
  <c r="AE738" i="5"/>
  <c r="AE730" i="5"/>
  <c r="AE722" i="5"/>
  <c r="AE714" i="5"/>
  <c r="AE706" i="5"/>
  <c r="AE698" i="5"/>
  <c r="AE690" i="5"/>
  <c r="AE682" i="5"/>
  <c r="AE674" i="5"/>
  <c r="AE666" i="5"/>
  <c r="AE658" i="5"/>
  <c r="AE650" i="5"/>
  <c r="AE642" i="5"/>
  <c r="AE634" i="5"/>
  <c r="AE626" i="5"/>
  <c r="AE618" i="5"/>
  <c r="AE610" i="5"/>
  <c r="AE602" i="5"/>
  <c r="AE594" i="5"/>
  <c r="AE586" i="5"/>
  <c r="AE578" i="5"/>
  <c r="AE570" i="5"/>
  <c r="AE562" i="5"/>
  <c r="AE554" i="5"/>
  <c r="AE546" i="5"/>
  <c r="AE538" i="5"/>
  <c r="AE530" i="5"/>
  <c r="AE522" i="5"/>
  <c r="AE514" i="5"/>
  <c r="AE506" i="5"/>
  <c r="AE498" i="5"/>
  <c r="AE490" i="5"/>
  <c r="AE482" i="5"/>
  <c r="AE474" i="5"/>
  <c r="AE466" i="5"/>
  <c r="AE458" i="5"/>
  <c r="AE450" i="5"/>
  <c r="AE442" i="5"/>
  <c r="AE434" i="5"/>
  <c r="AE426" i="5"/>
  <c r="AE418" i="5"/>
  <c r="AE410" i="5"/>
  <c r="AE402" i="5"/>
  <c r="AE394" i="5"/>
  <c r="AE386" i="5"/>
  <c r="AE378" i="5"/>
  <c r="AE370" i="5"/>
  <c r="AE362" i="5"/>
  <c r="AE354" i="5"/>
  <c r="AE346" i="5"/>
  <c r="AE338" i="5"/>
  <c r="AE330" i="5"/>
  <c r="AE322" i="5"/>
  <c r="AE314" i="5"/>
  <c r="AE306" i="5"/>
  <c r="AE298" i="5"/>
  <c r="AE290" i="5"/>
  <c r="AE282" i="5"/>
  <c r="AE274" i="5"/>
  <c r="AE266" i="5"/>
  <c r="AE258" i="5"/>
  <c r="AE250" i="5"/>
  <c r="AE242" i="5"/>
  <c r="AE234" i="5"/>
  <c r="AE226" i="5"/>
  <c r="AE218" i="5"/>
  <c r="AE210" i="5"/>
  <c r="AE202" i="5"/>
  <c r="AE194" i="5"/>
  <c r="AE186" i="5"/>
  <c r="AE178" i="5"/>
  <c r="AE170" i="5"/>
  <c r="AE162" i="5"/>
  <c r="AE154" i="5"/>
  <c r="AE146" i="5"/>
  <c r="AE138" i="5"/>
  <c r="AE130" i="5"/>
  <c r="AE122" i="5"/>
  <c r="AE114" i="5"/>
  <c r="AE106" i="5"/>
  <c r="AE98" i="5"/>
  <c r="AE90" i="5"/>
  <c r="AE82" i="5"/>
  <c r="AE74" i="5"/>
  <c r="AE66" i="5"/>
  <c r="AE58" i="5"/>
  <c r="AE50" i="5"/>
  <c r="AE42" i="5"/>
  <c r="AE34" i="5"/>
  <c r="AE26" i="5"/>
  <c r="AE18" i="5"/>
  <c r="AE10" i="5"/>
  <c r="AE945" i="5"/>
  <c r="AE937" i="5"/>
  <c r="AE929" i="5"/>
  <c r="AE921" i="5"/>
  <c r="AE913" i="5"/>
  <c r="AE905" i="5"/>
  <c r="AE897" i="5"/>
  <c r="AE889" i="5"/>
  <c r="AE881" i="5"/>
  <c r="AE873" i="5"/>
  <c r="AE865" i="5"/>
  <c r="AE857" i="5"/>
  <c r="AE849" i="5"/>
  <c r="AE841" i="5"/>
  <c r="AE833" i="5"/>
  <c r="AE825" i="5"/>
  <c r="AE817" i="5"/>
  <c r="AE809" i="5"/>
  <c r="AE801" i="5"/>
  <c r="AE793" i="5"/>
  <c r="AE785" i="5"/>
  <c r="AE777" i="5"/>
  <c r="AE769" i="5"/>
  <c r="AE761" i="5"/>
  <c r="AE753" i="5"/>
  <c r="AE745" i="5"/>
  <c r="AE737" i="5"/>
  <c r="AE729" i="5"/>
  <c r="AE721" i="5"/>
  <c r="AE713" i="5"/>
  <c r="AE705" i="5"/>
  <c r="AE697" i="5"/>
  <c r="AE689" i="5"/>
  <c r="AE681" i="5"/>
  <c r="AE673" i="5"/>
  <c r="AE665" i="5"/>
  <c r="AE657" i="5"/>
  <c r="AE649" i="5"/>
  <c r="AE641" i="5"/>
  <c r="AE633" i="5"/>
  <c r="AE625" i="5"/>
  <c r="AE617" i="5"/>
  <c r="AE609" i="5"/>
  <c r="AE601" i="5"/>
  <c r="AE593" i="5"/>
  <c r="AE585" i="5"/>
  <c r="AE577" i="5"/>
  <c r="AE569" i="5"/>
  <c r="AE561" i="5"/>
  <c r="AE553" i="5"/>
  <c r="AE545" i="5"/>
  <c r="AE537" i="5"/>
  <c r="AE529" i="5"/>
  <c r="AE521" i="5"/>
  <c r="AE513" i="5"/>
  <c r="AE505" i="5"/>
  <c r="AE497" i="5"/>
  <c r="AE489" i="5"/>
  <c r="AE481" i="5"/>
  <c r="AE473" i="5"/>
  <c r="AE465" i="5"/>
  <c r="AE457" i="5"/>
  <c r="AE449" i="5"/>
  <c r="AE441" i="5"/>
  <c r="AE433" i="5"/>
  <c r="AE425" i="5"/>
  <c r="AE417" i="5"/>
  <c r="AE409" i="5"/>
  <c r="AE401" i="5"/>
  <c r="AE393" i="5"/>
  <c r="AE385" i="5"/>
  <c r="AE377" i="5"/>
  <c r="AE369" i="5"/>
  <c r="AE361" i="5"/>
  <c r="AE353" i="5"/>
  <c r="AE345" i="5"/>
  <c r="AE337" i="5"/>
  <c r="AE329" i="5"/>
  <c r="AE321" i="5"/>
  <c r="AE313" i="5"/>
  <c r="AE305" i="5"/>
  <c r="AE297" i="5"/>
  <c r="AE289" i="5"/>
  <c r="AE281" i="5"/>
  <c r="AE273" i="5"/>
  <c r="AE265" i="5"/>
  <c r="AE257" i="5"/>
  <c r="AE249" i="5"/>
  <c r="AE241" i="5"/>
  <c r="AE233" i="5"/>
  <c r="AE225" i="5"/>
  <c r="AE217" i="5"/>
  <c r="AE209" i="5"/>
  <c r="AE201" i="5"/>
  <c r="AE193" i="5"/>
  <c r="AE185" i="5"/>
  <c r="AE177" i="5"/>
  <c r="AE169" i="5"/>
  <c r="AE161" i="5"/>
  <c r="AE153" i="5"/>
  <c r="AE145" i="5"/>
  <c r="AE137" i="5"/>
  <c r="AE129" i="5"/>
  <c r="AE121" i="5"/>
  <c r="AE113" i="5"/>
  <c r="AE105" i="5"/>
  <c r="AE97" i="5"/>
  <c r="AE89" i="5"/>
  <c r="AE81" i="5"/>
  <c r="AE73" i="5"/>
  <c r="AE65" i="5"/>
  <c r="AE57" i="5"/>
  <c r="AE49" i="5"/>
  <c r="AE41" i="5"/>
  <c r="AE33" i="5"/>
  <c r="AE25" i="5"/>
  <c r="AE17" i="5"/>
  <c r="AE9" i="5"/>
  <c r="AE943" i="5"/>
  <c r="AE935" i="5"/>
  <c r="AE927" i="5"/>
  <c r="AE919" i="5"/>
  <c r="AE911" i="5"/>
  <c r="AE903" i="5"/>
  <c r="AE895" i="5"/>
  <c r="AE887" i="5"/>
  <c r="AE879" i="5"/>
  <c r="AE871" i="5"/>
  <c r="AE863" i="5"/>
  <c r="AE855" i="5"/>
  <c r="AE847" i="5"/>
  <c r="AE839" i="5"/>
  <c r="AE831" i="5"/>
  <c r="AE823" i="5"/>
  <c r="AE815" i="5"/>
  <c r="AE807" i="5"/>
  <c r="AE799" i="5"/>
  <c r="AE791" i="5"/>
  <c r="AE783" i="5"/>
  <c r="AE775" i="5"/>
  <c r="AE767" i="5"/>
  <c r="AE759" i="5"/>
  <c r="AE751" i="5"/>
  <c r="AE743" i="5"/>
  <c r="AE735" i="5"/>
  <c r="AE727" i="5"/>
  <c r="AE719" i="5"/>
  <c r="AE711" i="5"/>
  <c r="AE703" i="5"/>
  <c r="AE695" i="5"/>
  <c r="AE687" i="5"/>
  <c r="AE679" i="5"/>
  <c r="AE671" i="5"/>
  <c r="AE663" i="5"/>
  <c r="AE655" i="5"/>
  <c r="AE647" i="5"/>
  <c r="AE639" i="5"/>
  <c r="AE631" i="5"/>
  <c r="AE623" i="5"/>
  <c r="AE615" i="5"/>
  <c r="AE607" i="5"/>
  <c r="AE599" i="5"/>
  <c r="AE591" i="5"/>
  <c r="AE583" i="5"/>
  <c r="AE575" i="5"/>
  <c r="AE567" i="5"/>
  <c r="AE559" i="5"/>
  <c r="AE551" i="5"/>
  <c r="AE543" i="5"/>
  <c r="AE535" i="5"/>
  <c r="AE527" i="5"/>
  <c r="AE519" i="5"/>
  <c r="AE511" i="5"/>
  <c r="AE503" i="5"/>
  <c r="AE495" i="5"/>
  <c r="AE487" i="5"/>
  <c r="AE479" i="5"/>
  <c r="AE471" i="5"/>
  <c r="AE463" i="5"/>
  <c r="AE455" i="5"/>
  <c r="AE447" i="5"/>
  <c r="AE439" i="5"/>
  <c r="AE431" i="5"/>
  <c r="AE423" i="5"/>
  <c r="AE415" i="5"/>
  <c r="AE407" i="5"/>
  <c r="AE399" i="5"/>
  <c r="AE391" i="5"/>
  <c r="AE383" i="5"/>
  <c r="AE375" i="5"/>
  <c r="AE367" i="5"/>
  <c r="AE359" i="5"/>
  <c r="AE351" i="5"/>
  <c r="AE343" i="5"/>
  <c r="AE335" i="5"/>
  <c r="AE327" i="5"/>
  <c r="AE319" i="5"/>
  <c r="AE311" i="5"/>
  <c r="AE303" i="5"/>
  <c r="AE295" i="5"/>
  <c r="AE287" i="5"/>
  <c r="AE279" i="5"/>
  <c r="AE271" i="5"/>
  <c r="AE263" i="5"/>
  <c r="AE255" i="5"/>
  <c r="AE247" i="5"/>
  <c r="AE239" i="5"/>
  <c r="AE231" i="5"/>
  <c r="AE223" i="5"/>
  <c r="AE215" i="5"/>
  <c r="AE207" i="5"/>
  <c r="AE199" i="5"/>
  <c r="AE191" i="5"/>
  <c r="AE183" i="5"/>
  <c r="AE175" i="5"/>
  <c r="AE167" i="5"/>
  <c r="AE159" i="5"/>
  <c r="AE151" i="5"/>
  <c r="AE143" i="5"/>
  <c r="AE135" i="5"/>
  <c r="AE127" i="5"/>
  <c r="AE119" i="5"/>
  <c r="AE111" i="5"/>
  <c r="AE103" i="5"/>
  <c r="AE95" i="5"/>
  <c r="AE87" i="5"/>
  <c r="AE79" i="5"/>
  <c r="AE71" i="5"/>
  <c r="AE63" i="5"/>
  <c r="AE55" i="5"/>
  <c r="AE47" i="5"/>
  <c r="AE39" i="5"/>
  <c r="AE31" i="5"/>
  <c r="AE23" i="5"/>
  <c r="AE15" i="5"/>
  <c r="AE936" i="5"/>
  <c r="AE904" i="5"/>
  <c r="AE872" i="5"/>
  <c r="AE840" i="5"/>
  <c r="AE808" i="5"/>
  <c r="AE776" i="5"/>
  <c r="AE744" i="5"/>
  <c r="AE712" i="5"/>
  <c r="AE680" i="5"/>
  <c r="AE648" i="5"/>
  <c r="AE616" i="5"/>
  <c r="AE584" i="5"/>
  <c r="AE552" i="5"/>
  <c r="AE520" i="5"/>
  <c r="AE488" i="5"/>
  <c r="AE456" i="5"/>
  <c r="AE424" i="5"/>
  <c r="AE392" i="5"/>
  <c r="AE360" i="5"/>
  <c r="AE328" i="5"/>
  <c r="AE296" i="5"/>
  <c r="AE264" i="5"/>
  <c r="AE232" i="5"/>
  <c r="AE200" i="5"/>
  <c r="AE168" i="5"/>
  <c r="AE136" i="5"/>
  <c r="AE104" i="5"/>
  <c r="AE72" i="5"/>
  <c r="AE40" i="5"/>
  <c r="AE8" i="5"/>
  <c r="AE934" i="5"/>
  <c r="AE902" i="5"/>
  <c r="AE870" i="5"/>
  <c r="AE838" i="5"/>
  <c r="AE806" i="5"/>
  <c r="AE774" i="5"/>
  <c r="AE742" i="5"/>
  <c r="AE710" i="5"/>
  <c r="AE678" i="5"/>
  <c r="AE646" i="5"/>
  <c r="AE614" i="5"/>
  <c r="AE582" i="5"/>
  <c r="AE550" i="5"/>
  <c r="AE518" i="5"/>
  <c r="AE486" i="5"/>
  <c r="AE454" i="5"/>
  <c r="AE422" i="5"/>
  <c r="AE390" i="5"/>
  <c r="AE358" i="5"/>
  <c r="AE326" i="5"/>
  <c r="AE294" i="5"/>
  <c r="AE262" i="5"/>
  <c r="AE230" i="5"/>
  <c r="AE198" i="5"/>
  <c r="AE166" i="5"/>
  <c r="AE134" i="5"/>
  <c r="AE102" i="5"/>
  <c r="AE70" i="5"/>
  <c r="AE38" i="5"/>
  <c r="AE7" i="5"/>
  <c r="AE928" i="5"/>
  <c r="AE896" i="5"/>
  <c r="AE864" i="5"/>
  <c r="AE832" i="5"/>
  <c r="AE800" i="5"/>
  <c r="AE768" i="5"/>
  <c r="AE736" i="5"/>
  <c r="AE704" i="5"/>
  <c r="AE672" i="5"/>
  <c r="AE640" i="5"/>
  <c r="AE608" i="5"/>
  <c r="AE576" i="5"/>
  <c r="AE544" i="5"/>
  <c r="AE512" i="5"/>
  <c r="AE480" i="5"/>
  <c r="AE448" i="5"/>
  <c r="AE416" i="5"/>
  <c r="AE384" i="5"/>
  <c r="AE352" i="5"/>
  <c r="AE320" i="5"/>
  <c r="AE288" i="5"/>
  <c r="AE256" i="5"/>
  <c r="AE224" i="5"/>
  <c r="AE192" i="5"/>
  <c r="AE160" i="5"/>
  <c r="AE128" i="5"/>
  <c r="AE96" i="5"/>
  <c r="AE64" i="5"/>
  <c r="AE32" i="5"/>
  <c r="AE926" i="5"/>
  <c r="AE894" i="5"/>
  <c r="AE862" i="5"/>
  <c r="AE830" i="5"/>
  <c r="AE798" i="5"/>
  <c r="AE766" i="5"/>
  <c r="AE734" i="5"/>
  <c r="AE702" i="5"/>
  <c r="AE670" i="5"/>
  <c r="AE638" i="5"/>
  <c r="AE606" i="5"/>
  <c r="AE574" i="5"/>
  <c r="AE542" i="5"/>
  <c r="AE510" i="5"/>
  <c r="AE478" i="5"/>
  <c r="AE446" i="5"/>
  <c r="AE414" i="5"/>
  <c r="AE382" i="5"/>
  <c r="AE350" i="5"/>
  <c r="AE318" i="5"/>
  <c r="AE286" i="5"/>
  <c r="AE254" i="5"/>
  <c r="AE222" i="5"/>
  <c r="AE190" i="5"/>
  <c r="AE158" i="5"/>
  <c r="AE126" i="5"/>
  <c r="AE94" i="5"/>
  <c r="AE62" i="5"/>
  <c r="AE30" i="5"/>
  <c r="AE920" i="5"/>
  <c r="AE888" i="5"/>
  <c r="AE856" i="5"/>
  <c r="AE824" i="5"/>
  <c r="AE792" i="5"/>
  <c r="AE760" i="5"/>
  <c r="AE728" i="5"/>
  <c r="AE696" i="5"/>
  <c r="AE664" i="5"/>
  <c r="AE632" i="5"/>
  <c r="AE600" i="5"/>
  <c r="AE568" i="5"/>
  <c r="AE536" i="5"/>
  <c r="AE504" i="5"/>
  <c r="AE472" i="5"/>
  <c r="AE440" i="5"/>
  <c r="AE408" i="5"/>
  <c r="AE376" i="5"/>
  <c r="AE344" i="5"/>
  <c r="AE312" i="5"/>
  <c r="AE280" i="5"/>
  <c r="AE248" i="5"/>
  <c r="AE216" i="5"/>
  <c r="AE184" i="5"/>
  <c r="AE152" i="5"/>
  <c r="AE120" i="5"/>
  <c r="AE88" i="5"/>
  <c r="AE56" i="5"/>
  <c r="AE24" i="5"/>
  <c r="AE950" i="5"/>
  <c r="AE918" i="5"/>
  <c r="AE886" i="5"/>
  <c r="AE854" i="5"/>
  <c r="AE822" i="5"/>
  <c r="AE790" i="5"/>
  <c r="AE758" i="5"/>
  <c r="AE726" i="5"/>
  <c r="AE694" i="5"/>
  <c r="AE662" i="5"/>
  <c r="AE630" i="5"/>
  <c r="AE598" i="5"/>
  <c r="AE566" i="5"/>
  <c r="AE534" i="5"/>
  <c r="AE502" i="5"/>
  <c r="AE470" i="5"/>
  <c r="AE438" i="5"/>
  <c r="AE406" i="5"/>
  <c r="AE374" i="5"/>
  <c r="AE342" i="5"/>
  <c r="AE310" i="5"/>
  <c r="AE278" i="5"/>
  <c r="AE246" i="5"/>
  <c r="AE214" i="5"/>
  <c r="AE182" i="5"/>
  <c r="AE150" i="5"/>
  <c r="AE118" i="5"/>
  <c r="AE86" i="5"/>
  <c r="AE54" i="5"/>
  <c r="AE22" i="5"/>
  <c r="AE944" i="5"/>
  <c r="AE912" i="5"/>
  <c r="AE880" i="5"/>
  <c r="AE848" i="5"/>
  <c r="AE816" i="5"/>
  <c r="AE784" i="5"/>
  <c r="AE752" i="5"/>
  <c r="AE720" i="5"/>
  <c r="AE688" i="5"/>
  <c r="AE656" i="5"/>
  <c r="AE624" i="5"/>
  <c r="AE592" i="5"/>
  <c r="AE560" i="5"/>
  <c r="AE528" i="5"/>
  <c r="AE496" i="5"/>
  <c r="AE464" i="5"/>
  <c r="AE432" i="5"/>
  <c r="AE400" i="5"/>
  <c r="AE368" i="5"/>
  <c r="AE336" i="5"/>
  <c r="AE304" i="5"/>
  <c r="AE272" i="5"/>
  <c r="AE240" i="5"/>
  <c r="AE208" i="5"/>
  <c r="AE176" i="5"/>
  <c r="AE144" i="5"/>
  <c r="AE112" i="5"/>
  <c r="AE80" i="5"/>
  <c r="AE48" i="5"/>
  <c r="AE16" i="5"/>
  <c r="AE782" i="5"/>
  <c r="AE526" i="5"/>
  <c r="AE270" i="5"/>
  <c r="AE14" i="5"/>
  <c r="AE750" i="5"/>
  <c r="AE494" i="5"/>
  <c r="AE238" i="5"/>
  <c r="AE718" i="5"/>
  <c r="AE462" i="5"/>
  <c r="AE206" i="5"/>
  <c r="AE942" i="5"/>
  <c r="AE686" i="5"/>
  <c r="AE430" i="5"/>
  <c r="AE174" i="5"/>
  <c r="AE910" i="5"/>
  <c r="AE654" i="5"/>
  <c r="AE398" i="5"/>
  <c r="AE142" i="5"/>
  <c r="AE878" i="5"/>
  <c r="AE622" i="5"/>
  <c r="AE366" i="5"/>
  <c r="AE110" i="5"/>
  <c r="AE846" i="5"/>
  <c r="AE590" i="5"/>
  <c r="AE334" i="5"/>
  <c r="AE78" i="5"/>
  <c r="AE814" i="5"/>
  <c r="AE558" i="5"/>
  <c r="AE302" i="5"/>
  <c r="AE46" i="5"/>
  <c r="AL949" i="5"/>
  <c r="AL941" i="5"/>
  <c r="AL933" i="5"/>
  <c r="AL925" i="5"/>
  <c r="AL917" i="5"/>
  <c r="AL909" i="5"/>
  <c r="AL901" i="5"/>
  <c r="AL893" i="5"/>
  <c r="AL885" i="5"/>
  <c r="AL877" i="5"/>
  <c r="AL869" i="5"/>
  <c r="AL861" i="5"/>
  <c r="AL853" i="5"/>
  <c r="AL845" i="5"/>
  <c r="AL837" i="5"/>
  <c r="AL829" i="5"/>
  <c r="AL821" i="5"/>
  <c r="AL813" i="5"/>
  <c r="AL805" i="5"/>
  <c r="AL797" i="5"/>
  <c r="AL789" i="5"/>
  <c r="AL781" i="5"/>
  <c r="AL773" i="5"/>
  <c r="AL765" i="5"/>
  <c r="AL757" i="5"/>
  <c r="AL749" i="5"/>
  <c r="AL741" i="5"/>
  <c r="AL733" i="5"/>
  <c r="AL725" i="5"/>
  <c r="AL717" i="5"/>
  <c r="AL709" i="5"/>
  <c r="AL701" i="5"/>
  <c r="AL693" i="5"/>
  <c r="AL685" i="5"/>
  <c r="AL677" i="5"/>
  <c r="AL669" i="5"/>
  <c r="AL661" i="5"/>
  <c r="AL653" i="5"/>
  <c r="AL645" i="5"/>
  <c r="AL637" i="5"/>
  <c r="AL629" i="5"/>
  <c r="AL621" i="5"/>
  <c r="AL613" i="5"/>
  <c r="AL605" i="5"/>
  <c r="AL597" i="5"/>
  <c r="AL589" i="5"/>
  <c r="AL581" i="5"/>
  <c r="AL573" i="5"/>
  <c r="AL565" i="5"/>
  <c r="AL557" i="5"/>
  <c r="AL549" i="5"/>
  <c r="AL541" i="5"/>
  <c r="AL533" i="5"/>
  <c r="AL525" i="5"/>
  <c r="AL517" i="5"/>
  <c r="AL509" i="5"/>
  <c r="AL501" i="5"/>
  <c r="AL493" i="5"/>
  <c r="AL485" i="5"/>
  <c r="AL477" i="5"/>
  <c r="AL469" i="5"/>
  <c r="AL461" i="5"/>
  <c r="AL453" i="5"/>
  <c r="AL445" i="5"/>
  <c r="AL437" i="5"/>
  <c r="AL429" i="5"/>
  <c r="AL421" i="5"/>
  <c r="AL413" i="5"/>
  <c r="AL405" i="5"/>
  <c r="AL397" i="5"/>
  <c r="AL389" i="5"/>
  <c r="AL381" i="5"/>
  <c r="AL373" i="5"/>
  <c r="AL365" i="5"/>
  <c r="AL357" i="5"/>
  <c r="AL349" i="5"/>
  <c r="AL341" i="5"/>
  <c r="AL333" i="5"/>
  <c r="AL325" i="5"/>
  <c r="AL317" i="5"/>
  <c r="AL309" i="5"/>
  <c r="AL301" i="5"/>
  <c r="AL293" i="5"/>
  <c r="AL285" i="5"/>
  <c r="AL277" i="5"/>
  <c r="AL269" i="5"/>
  <c r="AL261" i="5"/>
  <c r="AL253" i="5"/>
  <c r="AL245" i="5"/>
  <c r="AL237" i="5"/>
  <c r="AL229" i="5"/>
  <c r="AL221" i="5"/>
  <c r="AL213" i="5"/>
  <c r="AL205" i="5"/>
  <c r="AL197" i="5"/>
  <c r="AL189" i="5"/>
  <c r="AL181" i="5"/>
  <c r="AL173" i="5"/>
  <c r="AL165" i="5"/>
  <c r="AL157" i="5"/>
  <c r="AL149" i="5"/>
  <c r="AL141" i="5"/>
  <c r="AL133" i="5"/>
  <c r="AL125" i="5"/>
  <c r="AL117" i="5"/>
  <c r="AL109" i="5"/>
  <c r="AL101" i="5"/>
  <c r="AL93" i="5"/>
  <c r="AL85" i="5"/>
  <c r="AL77" i="5"/>
  <c r="AL69" i="5"/>
  <c r="AL61" i="5"/>
  <c r="AL53" i="5"/>
  <c r="AL45" i="5"/>
  <c r="AL37" i="5"/>
  <c r="AL29" i="5"/>
  <c r="AL21" i="5"/>
  <c r="AL13" i="5"/>
  <c r="AL948" i="5"/>
  <c r="AL940" i="5"/>
  <c r="AL932" i="5"/>
  <c r="AL924" i="5"/>
  <c r="AL916" i="5"/>
  <c r="AL908" i="5"/>
  <c r="AL900" i="5"/>
  <c r="AL892" i="5"/>
  <c r="AL884" i="5"/>
  <c r="AL876" i="5"/>
  <c r="AL868" i="5"/>
  <c r="AL860" i="5"/>
  <c r="AL852" i="5"/>
  <c r="AL844" i="5"/>
  <c r="AL836" i="5"/>
  <c r="AL828" i="5"/>
  <c r="AL820" i="5"/>
  <c r="AL812" i="5"/>
  <c r="AL804" i="5"/>
  <c r="AL796" i="5"/>
  <c r="AL788" i="5"/>
  <c r="AL780" i="5"/>
  <c r="AL772" i="5"/>
  <c r="AL764" i="5"/>
  <c r="AL756" i="5"/>
  <c r="AL748" i="5"/>
  <c r="AL740" i="5"/>
  <c r="AL732" i="5"/>
  <c r="AL724" i="5"/>
  <c r="AL716" i="5"/>
  <c r="AL708" i="5"/>
  <c r="AL700" i="5"/>
  <c r="AL692" i="5"/>
  <c r="AL684" i="5"/>
  <c r="AL676" i="5"/>
  <c r="AL668" i="5"/>
  <c r="AL660" i="5"/>
  <c r="AL652" i="5"/>
  <c r="AL644" i="5"/>
  <c r="AL636" i="5"/>
  <c r="AL628" i="5"/>
  <c r="AL620" i="5"/>
  <c r="AL612" i="5"/>
  <c r="AL604" i="5"/>
  <c r="AL596" i="5"/>
  <c r="AL588" i="5"/>
  <c r="AL580" i="5"/>
  <c r="AL572" i="5"/>
  <c r="AL564" i="5"/>
  <c r="AL556" i="5"/>
  <c r="AL548" i="5"/>
  <c r="AL540" i="5"/>
  <c r="AL532" i="5"/>
  <c r="AL524" i="5"/>
  <c r="AL516" i="5"/>
  <c r="AL508" i="5"/>
  <c r="AL500" i="5"/>
  <c r="AL492" i="5"/>
  <c r="AL484" i="5"/>
  <c r="AL476" i="5"/>
  <c r="AL468" i="5"/>
  <c r="AL460" i="5"/>
  <c r="AL452" i="5"/>
  <c r="AL444" i="5"/>
  <c r="AL436" i="5"/>
  <c r="AL428" i="5"/>
  <c r="AL420" i="5"/>
  <c r="AL412" i="5"/>
  <c r="AL404" i="5"/>
  <c r="AL396" i="5"/>
  <c r="AL388" i="5"/>
  <c r="AL380" i="5"/>
  <c r="AL372" i="5"/>
  <c r="AL364" i="5"/>
  <c r="AL356" i="5"/>
  <c r="AL348" i="5"/>
  <c r="AL340" i="5"/>
  <c r="AL332" i="5"/>
  <c r="AL324" i="5"/>
  <c r="AL316" i="5"/>
  <c r="AL308" i="5"/>
  <c r="AL300" i="5"/>
  <c r="AL292" i="5"/>
  <c r="AL284" i="5"/>
  <c r="AL276" i="5"/>
  <c r="AL268" i="5"/>
  <c r="AL260" i="5"/>
  <c r="AL252" i="5"/>
  <c r="AL244" i="5"/>
  <c r="AL236" i="5"/>
  <c r="AL228" i="5"/>
  <c r="AL220" i="5"/>
  <c r="AL212" i="5"/>
  <c r="AL204" i="5"/>
  <c r="AL196" i="5"/>
  <c r="AL188" i="5"/>
  <c r="AL180" i="5"/>
  <c r="AL172" i="5"/>
  <c r="AL164" i="5"/>
  <c r="AL156" i="5"/>
  <c r="AL148" i="5"/>
  <c r="AL140" i="5"/>
  <c r="AL132" i="5"/>
  <c r="AL124" i="5"/>
  <c r="AL116" i="5"/>
  <c r="AL108" i="5"/>
  <c r="AL100" i="5"/>
  <c r="AL92" i="5"/>
  <c r="AL84" i="5"/>
  <c r="AL76" i="5"/>
  <c r="AL68" i="5"/>
  <c r="AL60" i="5"/>
  <c r="AL52" i="5"/>
  <c r="AL44" i="5"/>
  <c r="AL36" i="5"/>
  <c r="AL28" i="5"/>
  <c r="AL20" i="5"/>
  <c r="AL12" i="5"/>
  <c r="AL946" i="5"/>
  <c r="AL938" i="5"/>
  <c r="AL930" i="5"/>
  <c r="AL922" i="5"/>
  <c r="AL914" i="5"/>
  <c r="AL906" i="5"/>
  <c r="AL898" i="5"/>
  <c r="AL890" i="5"/>
  <c r="AL882" i="5"/>
  <c r="AL874" i="5"/>
  <c r="AL866" i="5"/>
  <c r="AL858" i="5"/>
  <c r="AL850" i="5"/>
  <c r="AL842" i="5"/>
  <c r="AL834" i="5"/>
  <c r="AL826" i="5"/>
  <c r="AL818" i="5"/>
  <c r="AL810" i="5"/>
  <c r="AL802" i="5"/>
  <c r="AL794" i="5"/>
  <c r="AL786" i="5"/>
  <c r="AL778" i="5"/>
  <c r="AL770" i="5"/>
  <c r="AL762" i="5"/>
  <c r="AL754" i="5"/>
  <c r="AL746" i="5"/>
  <c r="AL738" i="5"/>
  <c r="AL730" i="5"/>
  <c r="AL722" i="5"/>
  <c r="AL714" i="5"/>
  <c r="AL706" i="5"/>
  <c r="AL698" i="5"/>
  <c r="AL690" i="5"/>
  <c r="AL682" i="5"/>
  <c r="AL674" i="5"/>
  <c r="AL666" i="5"/>
  <c r="AL658" i="5"/>
  <c r="AL650" i="5"/>
  <c r="AL642" i="5"/>
  <c r="AL634" i="5"/>
  <c r="AL626" i="5"/>
  <c r="AL618" i="5"/>
  <c r="AL610" i="5"/>
  <c r="AL602" i="5"/>
  <c r="AL594" i="5"/>
  <c r="AL586" i="5"/>
  <c r="AL578" i="5"/>
  <c r="AL570" i="5"/>
  <c r="AL562" i="5"/>
  <c r="AL554" i="5"/>
  <c r="AL546" i="5"/>
  <c r="AL538" i="5"/>
  <c r="AL530" i="5"/>
  <c r="AL522" i="5"/>
  <c r="AL514" i="5"/>
  <c r="AL506" i="5"/>
  <c r="AL498" i="5"/>
  <c r="AL490" i="5"/>
  <c r="AL482" i="5"/>
  <c r="AL474" i="5"/>
  <c r="AL466" i="5"/>
  <c r="AL458" i="5"/>
  <c r="AL450" i="5"/>
  <c r="AL442" i="5"/>
  <c r="AL434" i="5"/>
  <c r="AL426" i="5"/>
  <c r="AL418" i="5"/>
  <c r="AL410" i="5"/>
  <c r="AL402" i="5"/>
  <c r="AL394" i="5"/>
  <c r="AL386" i="5"/>
  <c r="AL378" i="5"/>
  <c r="AL370" i="5"/>
  <c r="AL362" i="5"/>
  <c r="AL354" i="5"/>
  <c r="AL346" i="5"/>
  <c r="AL338" i="5"/>
  <c r="AL330" i="5"/>
  <c r="AL322" i="5"/>
  <c r="AL314" i="5"/>
  <c r="AL306" i="5"/>
  <c r="AL298" i="5"/>
  <c r="AL290" i="5"/>
  <c r="AL282" i="5"/>
  <c r="AL274" i="5"/>
  <c r="AL266" i="5"/>
  <c r="AL258" i="5"/>
  <c r="AL250" i="5"/>
  <c r="AL242" i="5"/>
  <c r="AL234" i="5"/>
  <c r="AL226" i="5"/>
  <c r="AL218" i="5"/>
  <c r="AL210" i="5"/>
  <c r="AL202" i="5"/>
  <c r="AL194" i="5"/>
  <c r="AL186" i="5"/>
  <c r="AL178" i="5"/>
  <c r="AL170" i="5"/>
  <c r="AL162" i="5"/>
  <c r="AL154" i="5"/>
  <c r="AL146" i="5"/>
  <c r="AL138" i="5"/>
  <c r="AL130" i="5"/>
  <c r="AL122" i="5"/>
  <c r="AL114" i="5"/>
  <c r="AL106" i="5"/>
  <c r="AL98" i="5"/>
  <c r="AL90" i="5"/>
  <c r="AL82" i="5"/>
  <c r="AL74" i="5"/>
  <c r="AL66" i="5"/>
  <c r="AL58" i="5"/>
  <c r="AL50" i="5"/>
  <c r="AL42" i="5"/>
  <c r="AL34" i="5"/>
  <c r="AL26" i="5"/>
  <c r="AL18" i="5"/>
  <c r="AL10" i="5"/>
  <c r="AL943" i="5"/>
  <c r="AL935" i="5"/>
  <c r="AL927" i="5"/>
  <c r="AL919" i="5"/>
  <c r="AL911" i="5"/>
  <c r="AL903" i="5"/>
  <c r="AL895" i="5"/>
  <c r="AL887" i="5"/>
  <c r="AL879" i="5"/>
  <c r="AL871" i="5"/>
  <c r="AL863" i="5"/>
  <c r="AL855" i="5"/>
  <c r="AL847" i="5"/>
  <c r="AL839" i="5"/>
  <c r="AL831" i="5"/>
  <c r="AL823" i="5"/>
  <c r="AL815" i="5"/>
  <c r="AL807" i="5"/>
  <c r="AL799" i="5"/>
  <c r="AL791" i="5"/>
  <c r="AL783" i="5"/>
  <c r="AL775" i="5"/>
  <c r="AL767" i="5"/>
  <c r="AL759" i="5"/>
  <c r="AL751" i="5"/>
  <c r="AL743" i="5"/>
  <c r="AL735" i="5"/>
  <c r="AL727" i="5"/>
  <c r="AL719" i="5"/>
  <c r="AL711" i="5"/>
  <c r="AL703" i="5"/>
  <c r="AL695" i="5"/>
  <c r="AL687" i="5"/>
  <c r="AL679" i="5"/>
  <c r="AL671" i="5"/>
  <c r="AL663" i="5"/>
  <c r="AL655" i="5"/>
  <c r="AL647" i="5"/>
  <c r="AL639" i="5"/>
  <c r="AL631" i="5"/>
  <c r="AL623" i="5"/>
  <c r="AL615" i="5"/>
  <c r="AL607" i="5"/>
  <c r="AL599" i="5"/>
  <c r="AL591" i="5"/>
  <c r="AL583" i="5"/>
  <c r="AL575" i="5"/>
  <c r="AL567" i="5"/>
  <c r="AL559" i="5"/>
  <c r="AL551" i="5"/>
  <c r="AL543" i="5"/>
  <c r="AL535" i="5"/>
  <c r="AL527" i="5"/>
  <c r="AL519" i="5"/>
  <c r="AL511" i="5"/>
  <c r="AL503" i="5"/>
  <c r="AL495" i="5"/>
  <c r="AL487" i="5"/>
  <c r="AL479" i="5"/>
  <c r="AL471" i="5"/>
  <c r="AL463" i="5"/>
  <c r="AL455" i="5"/>
  <c r="AL447" i="5"/>
  <c r="AL439" i="5"/>
  <c r="AL431" i="5"/>
  <c r="AL423" i="5"/>
  <c r="AL415" i="5"/>
  <c r="AL407" i="5"/>
  <c r="AL399" i="5"/>
  <c r="AL391" i="5"/>
  <c r="AL383" i="5"/>
  <c r="AL375" i="5"/>
  <c r="AL367" i="5"/>
  <c r="AL359" i="5"/>
  <c r="AL351" i="5"/>
  <c r="AL343" i="5"/>
  <c r="AL335" i="5"/>
  <c r="AL327" i="5"/>
  <c r="AL319" i="5"/>
  <c r="AL311" i="5"/>
  <c r="AL303" i="5"/>
  <c r="AL295" i="5"/>
  <c r="AL287" i="5"/>
  <c r="AL279" i="5"/>
  <c r="AL271" i="5"/>
  <c r="AL263" i="5"/>
  <c r="AL255" i="5"/>
  <c r="AL247" i="5"/>
  <c r="AL239" i="5"/>
  <c r="AL231" i="5"/>
  <c r="AL223" i="5"/>
  <c r="AL215" i="5"/>
  <c r="AL207" i="5"/>
  <c r="AL199" i="5"/>
  <c r="AL191" i="5"/>
  <c r="AL183" i="5"/>
  <c r="AL175" i="5"/>
  <c r="AL167" i="5"/>
  <c r="AL159" i="5"/>
  <c r="AL151" i="5"/>
  <c r="AL143" i="5"/>
  <c r="AL135" i="5"/>
  <c r="AL127" i="5"/>
  <c r="AL119" i="5"/>
  <c r="AL111" i="5"/>
  <c r="AL103" i="5"/>
  <c r="AL95" i="5"/>
  <c r="AL87" i="5"/>
  <c r="AL79" i="5"/>
  <c r="AL71" i="5"/>
  <c r="AL63" i="5"/>
  <c r="AL55" i="5"/>
  <c r="AL47" i="5"/>
  <c r="AL39" i="5"/>
  <c r="AL31" i="5"/>
  <c r="AL23" i="5"/>
  <c r="AL15" i="5"/>
  <c r="AL936" i="5"/>
  <c r="AL920" i="5"/>
  <c r="AL904" i="5"/>
  <c r="AL888" i="5"/>
  <c r="AL872" i="5"/>
  <c r="AL856" i="5"/>
  <c r="AL840" i="5"/>
  <c r="AL824" i="5"/>
  <c r="AL808" i="5"/>
  <c r="AL792" i="5"/>
  <c r="AL776" i="5"/>
  <c r="AL760" i="5"/>
  <c r="AL744" i="5"/>
  <c r="AL728" i="5"/>
  <c r="AL712" i="5"/>
  <c r="AL696" i="5"/>
  <c r="AL680" i="5"/>
  <c r="AL664" i="5"/>
  <c r="AL648" i="5"/>
  <c r="AL632" i="5"/>
  <c r="AL616" i="5"/>
  <c r="AL600" i="5"/>
  <c r="AL584" i="5"/>
  <c r="AL568" i="5"/>
  <c r="AL552" i="5"/>
  <c r="AL536" i="5"/>
  <c r="AL520" i="5"/>
  <c r="AL504" i="5"/>
  <c r="AL488" i="5"/>
  <c r="AL472" i="5"/>
  <c r="AL456" i="5"/>
  <c r="AL440" i="5"/>
  <c r="AL424" i="5"/>
  <c r="AL408" i="5"/>
  <c r="AL392" i="5"/>
  <c r="AL376" i="5"/>
  <c r="AL360" i="5"/>
  <c r="AL344" i="5"/>
  <c r="AL328" i="5"/>
  <c r="AL312" i="5"/>
  <c r="AL296" i="5"/>
  <c r="AL280" i="5"/>
  <c r="AL264" i="5"/>
  <c r="AL248" i="5"/>
  <c r="AL232" i="5"/>
  <c r="AL216" i="5"/>
  <c r="AL200" i="5"/>
  <c r="AL184" i="5"/>
  <c r="AL168" i="5"/>
  <c r="AL152" i="5"/>
  <c r="AL136" i="5"/>
  <c r="AL120" i="5"/>
  <c r="AL104" i="5"/>
  <c r="AL88" i="5"/>
  <c r="AL72" i="5"/>
  <c r="AL56" i="5"/>
  <c r="AL40" i="5"/>
  <c r="AL24" i="5"/>
  <c r="AL8" i="5"/>
  <c r="AL950" i="5"/>
  <c r="AL934" i="5"/>
  <c r="AL918" i="5"/>
  <c r="AL902" i="5"/>
  <c r="AL886" i="5"/>
  <c r="AL870" i="5"/>
  <c r="AL854" i="5"/>
  <c r="AL838" i="5"/>
  <c r="AL822" i="5"/>
  <c r="AL806" i="5"/>
  <c r="AL790" i="5"/>
  <c r="AL774" i="5"/>
  <c r="AL758" i="5"/>
  <c r="AL742" i="5"/>
  <c r="AL726" i="5"/>
  <c r="AL710" i="5"/>
  <c r="AL694" i="5"/>
  <c r="AL678" i="5"/>
  <c r="AL662" i="5"/>
  <c r="AL646" i="5"/>
  <c r="AL630" i="5"/>
  <c r="AL614" i="5"/>
  <c r="AL598" i="5"/>
  <c r="AL582" i="5"/>
  <c r="AL566" i="5"/>
  <c r="AL550" i="5"/>
  <c r="AL534" i="5"/>
  <c r="AL518" i="5"/>
  <c r="AL502" i="5"/>
  <c r="AL486" i="5"/>
  <c r="AL470" i="5"/>
  <c r="AL454" i="5"/>
  <c r="AL438" i="5"/>
  <c r="AL422" i="5"/>
  <c r="AL406" i="5"/>
  <c r="AL390" i="5"/>
  <c r="AL374" i="5"/>
  <c r="AL358" i="5"/>
  <c r="AL342" i="5"/>
  <c r="AL326" i="5"/>
  <c r="AL310" i="5"/>
  <c r="AL294" i="5"/>
  <c r="AL278" i="5"/>
  <c r="AL262" i="5"/>
  <c r="AL246" i="5"/>
  <c r="AL230" i="5"/>
  <c r="AL214" i="5"/>
  <c r="AL198" i="5"/>
  <c r="AL182" i="5"/>
  <c r="AL166" i="5"/>
  <c r="AL150" i="5"/>
  <c r="AL134" i="5"/>
  <c r="AL118" i="5"/>
  <c r="AL102" i="5"/>
  <c r="AL86" i="5"/>
  <c r="AL70" i="5"/>
  <c r="AL54" i="5"/>
  <c r="AL38" i="5"/>
  <c r="AL22" i="5"/>
  <c r="AL7" i="5"/>
  <c r="AL947" i="5"/>
  <c r="AL931" i="5"/>
  <c r="AL915" i="5"/>
  <c r="AL899" i="5"/>
  <c r="AL883" i="5"/>
  <c r="AL867" i="5"/>
  <c r="AL851" i="5"/>
  <c r="AL835" i="5"/>
  <c r="AL819" i="5"/>
  <c r="AL803" i="5"/>
  <c r="AL787" i="5"/>
  <c r="AL771" i="5"/>
  <c r="AL755" i="5"/>
  <c r="AL739" i="5"/>
  <c r="AL723" i="5"/>
  <c r="AL707" i="5"/>
  <c r="AL691" i="5"/>
  <c r="AL675" i="5"/>
  <c r="AL659" i="5"/>
  <c r="AL643" i="5"/>
  <c r="AL627" i="5"/>
  <c r="AL611" i="5"/>
  <c r="AL595" i="5"/>
  <c r="AL579" i="5"/>
  <c r="AL563" i="5"/>
  <c r="AL547" i="5"/>
  <c r="AL531" i="5"/>
  <c r="AL515" i="5"/>
  <c r="AL499" i="5"/>
  <c r="AL483" i="5"/>
  <c r="AL467" i="5"/>
  <c r="AL451" i="5"/>
  <c r="AL435" i="5"/>
  <c r="AL419" i="5"/>
  <c r="AL403" i="5"/>
  <c r="AL387" i="5"/>
  <c r="AL371" i="5"/>
  <c r="AL355" i="5"/>
  <c r="AL339" i="5"/>
  <c r="AL323" i="5"/>
  <c r="AL307" i="5"/>
  <c r="AL291" i="5"/>
  <c r="AL275" i="5"/>
  <c r="AL259" i="5"/>
  <c r="AL243" i="5"/>
  <c r="AL227" i="5"/>
  <c r="AL211" i="5"/>
  <c r="AL195" i="5"/>
  <c r="AL179" i="5"/>
  <c r="AL163" i="5"/>
  <c r="AL147" i="5"/>
  <c r="AL131" i="5"/>
  <c r="AL115" i="5"/>
  <c r="AL99" i="5"/>
  <c r="AL83" i="5"/>
  <c r="AL67" i="5"/>
  <c r="AL51" i="5"/>
  <c r="AL35" i="5"/>
  <c r="AL19" i="5"/>
  <c r="AL945" i="5"/>
  <c r="AL929" i="5"/>
  <c r="AL913" i="5"/>
  <c r="AL897" i="5"/>
  <c r="AL881" i="5"/>
  <c r="AL865" i="5"/>
  <c r="AL849" i="5"/>
  <c r="AL833" i="5"/>
  <c r="AL817" i="5"/>
  <c r="AL801" i="5"/>
  <c r="AL785" i="5"/>
  <c r="AL769" i="5"/>
  <c r="AL753" i="5"/>
  <c r="AL737" i="5"/>
  <c r="AL721" i="5"/>
  <c r="AL705" i="5"/>
  <c r="AL689" i="5"/>
  <c r="AL673" i="5"/>
  <c r="AL657" i="5"/>
  <c r="AL641" i="5"/>
  <c r="AL625" i="5"/>
  <c r="AL609" i="5"/>
  <c r="AL593" i="5"/>
  <c r="AL577" i="5"/>
  <c r="AL561" i="5"/>
  <c r="AL545" i="5"/>
  <c r="AL529" i="5"/>
  <c r="AL513" i="5"/>
  <c r="AL497" i="5"/>
  <c r="AL481" i="5"/>
  <c r="AL465" i="5"/>
  <c r="AL449" i="5"/>
  <c r="AL433" i="5"/>
  <c r="AL417" i="5"/>
  <c r="AL401" i="5"/>
  <c r="AL385" i="5"/>
  <c r="AL369" i="5"/>
  <c r="AL353" i="5"/>
  <c r="AL337" i="5"/>
  <c r="AL321" i="5"/>
  <c r="AL305" i="5"/>
  <c r="AL289" i="5"/>
  <c r="AL273" i="5"/>
  <c r="AL257" i="5"/>
  <c r="AL241" i="5"/>
  <c r="AL225" i="5"/>
  <c r="AL209" i="5"/>
  <c r="AL193" i="5"/>
  <c r="AL177" i="5"/>
  <c r="AL161" i="5"/>
  <c r="AL145" i="5"/>
  <c r="AL129" i="5"/>
  <c r="AL113" i="5"/>
  <c r="AL97" i="5"/>
  <c r="AL81" i="5"/>
  <c r="AL65" i="5"/>
  <c r="AL49" i="5"/>
  <c r="AL33" i="5"/>
  <c r="AL17" i="5"/>
  <c r="AL944" i="5"/>
  <c r="AL928" i="5"/>
  <c r="AL912" i="5"/>
  <c r="AL896" i="5"/>
  <c r="AL880" i="5"/>
  <c r="AL864" i="5"/>
  <c r="AL848" i="5"/>
  <c r="AL832" i="5"/>
  <c r="AL816" i="5"/>
  <c r="AL800" i="5"/>
  <c r="AL784" i="5"/>
  <c r="AL768" i="5"/>
  <c r="AL752" i="5"/>
  <c r="AL736" i="5"/>
  <c r="AL720" i="5"/>
  <c r="AL704" i="5"/>
  <c r="AL688" i="5"/>
  <c r="AL672" i="5"/>
  <c r="AL656" i="5"/>
  <c r="AL640" i="5"/>
  <c r="AL624" i="5"/>
  <c r="AL608" i="5"/>
  <c r="AL592" i="5"/>
  <c r="AL576" i="5"/>
  <c r="AL560" i="5"/>
  <c r="AL544" i="5"/>
  <c r="AL528" i="5"/>
  <c r="AL512" i="5"/>
  <c r="AL496" i="5"/>
  <c r="AL480" i="5"/>
  <c r="AL464" i="5"/>
  <c r="AL448" i="5"/>
  <c r="AL432" i="5"/>
  <c r="AL416" i="5"/>
  <c r="AL400" i="5"/>
  <c r="AL384" i="5"/>
  <c r="AL368" i="5"/>
  <c r="AL352" i="5"/>
  <c r="AL336" i="5"/>
  <c r="AL320" i="5"/>
  <c r="AL304" i="5"/>
  <c r="AL288" i="5"/>
  <c r="AL272" i="5"/>
  <c r="AL256" i="5"/>
  <c r="AL240" i="5"/>
  <c r="AL224" i="5"/>
  <c r="AL208" i="5"/>
  <c r="AL192" i="5"/>
  <c r="AL176" i="5"/>
  <c r="AL160" i="5"/>
  <c r="AL144" i="5"/>
  <c r="AL128" i="5"/>
  <c r="AL112" i="5"/>
  <c r="AL96" i="5"/>
  <c r="AL80" i="5"/>
  <c r="AL64" i="5"/>
  <c r="AL48" i="5"/>
  <c r="AL32" i="5"/>
  <c r="AL16" i="5"/>
  <c r="AL942" i="5"/>
  <c r="AL926" i="5"/>
  <c r="AL910" i="5"/>
  <c r="AL894" i="5"/>
  <c r="AL878" i="5"/>
  <c r="AL862" i="5"/>
  <c r="AL846" i="5"/>
  <c r="AL830" i="5"/>
  <c r="AL814" i="5"/>
  <c r="AL798" i="5"/>
  <c r="AL782" i="5"/>
  <c r="AL766" i="5"/>
  <c r="AL750" i="5"/>
  <c r="AL734" i="5"/>
  <c r="AL718" i="5"/>
  <c r="AL702" i="5"/>
  <c r="AL686" i="5"/>
  <c r="AL670" i="5"/>
  <c r="AL654" i="5"/>
  <c r="AL638" i="5"/>
  <c r="AL622" i="5"/>
  <c r="AL606" i="5"/>
  <c r="AL590" i="5"/>
  <c r="AL574" i="5"/>
  <c r="AL558" i="5"/>
  <c r="AL542" i="5"/>
  <c r="AL526" i="5"/>
  <c r="AL510" i="5"/>
  <c r="AL494" i="5"/>
  <c r="AL478" i="5"/>
  <c r="AL462" i="5"/>
  <c r="AL446" i="5"/>
  <c r="AL430" i="5"/>
  <c r="AL414" i="5"/>
  <c r="AL398" i="5"/>
  <c r="AL382" i="5"/>
  <c r="AL366" i="5"/>
  <c r="AL350" i="5"/>
  <c r="AL334" i="5"/>
  <c r="AL318" i="5"/>
  <c r="AL302" i="5"/>
  <c r="AL286" i="5"/>
  <c r="AL270" i="5"/>
  <c r="AL254" i="5"/>
  <c r="AL238" i="5"/>
  <c r="AL222" i="5"/>
  <c r="AL206" i="5"/>
  <c r="AL190" i="5"/>
  <c r="AL174" i="5"/>
  <c r="AL158" i="5"/>
  <c r="AL142" i="5"/>
  <c r="AL126" i="5"/>
  <c r="AL110" i="5"/>
  <c r="AL94" i="5"/>
  <c r="AL78" i="5"/>
  <c r="AL62" i="5"/>
  <c r="AL46" i="5"/>
  <c r="AL30" i="5"/>
  <c r="AL14" i="5"/>
  <c r="AL921" i="5"/>
  <c r="AL857" i="5"/>
  <c r="AL793" i="5"/>
  <c r="AL729" i="5"/>
  <c r="AL665" i="5"/>
  <c r="AL601" i="5"/>
  <c r="AL537" i="5"/>
  <c r="AL473" i="5"/>
  <c r="AL409" i="5"/>
  <c r="AL345" i="5"/>
  <c r="AL281" i="5"/>
  <c r="AL217" i="5"/>
  <c r="AL153" i="5"/>
  <c r="AL89" i="5"/>
  <c r="AL25" i="5"/>
  <c r="AL907" i="5"/>
  <c r="AL843" i="5"/>
  <c r="AL779" i="5"/>
  <c r="AL715" i="5"/>
  <c r="AL651" i="5"/>
  <c r="AL587" i="5"/>
  <c r="AL523" i="5"/>
  <c r="AL459" i="5"/>
  <c r="AL395" i="5"/>
  <c r="AL331" i="5"/>
  <c r="AL267" i="5"/>
  <c r="AL203" i="5"/>
  <c r="AL139" i="5"/>
  <c r="AL75" i="5"/>
  <c r="AL11" i="5"/>
  <c r="AL905" i="5"/>
  <c r="AL841" i="5"/>
  <c r="AL777" i="5"/>
  <c r="AL713" i="5"/>
  <c r="AL649" i="5"/>
  <c r="AL585" i="5"/>
  <c r="AL521" i="5"/>
  <c r="AL457" i="5"/>
  <c r="AL393" i="5"/>
  <c r="AL329" i="5"/>
  <c r="AL265" i="5"/>
  <c r="AL201" i="5"/>
  <c r="AL137" i="5"/>
  <c r="AL73" i="5"/>
  <c r="AL9" i="5"/>
  <c r="AL891" i="5"/>
  <c r="AL827" i="5"/>
  <c r="AL763" i="5"/>
  <c r="AL699" i="5"/>
  <c r="AL635" i="5"/>
  <c r="AL571" i="5"/>
  <c r="AL507" i="5"/>
  <c r="AL443" i="5"/>
  <c r="AL379" i="5"/>
  <c r="AL315" i="5"/>
  <c r="AL251" i="5"/>
  <c r="AL187" i="5"/>
  <c r="AL123" i="5"/>
  <c r="AL59" i="5"/>
  <c r="AL889" i="5"/>
  <c r="AL825" i="5"/>
  <c r="AL761" i="5"/>
  <c r="AL697" i="5"/>
  <c r="AL633" i="5"/>
  <c r="AL569" i="5"/>
  <c r="AL505" i="5"/>
  <c r="AL441" i="5"/>
  <c r="AL377" i="5"/>
  <c r="AL313" i="5"/>
  <c r="AL249" i="5"/>
  <c r="AL185" i="5"/>
  <c r="AL121" i="5"/>
  <c r="AL57" i="5"/>
  <c r="AL939" i="5"/>
  <c r="AL875" i="5"/>
  <c r="AL811" i="5"/>
  <c r="AL747" i="5"/>
  <c r="AL683" i="5"/>
  <c r="AL619" i="5"/>
  <c r="AL555" i="5"/>
  <c r="AL491" i="5"/>
  <c r="AL427" i="5"/>
  <c r="AL363" i="5"/>
  <c r="AL299" i="5"/>
  <c r="AL235" i="5"/>
  <c r="AL171" i="5"/>
  <c r="AL107" i="5"/>
  <c r="AL43" i="5"/>
  <c r="AL859" i="5"/>
  <c r="AL603" i="5"/>
  <c r="AL347" i="5"/>
  <c r="AL91" i="5"/>
  <c r="AL809" i="5"/>
  <c r="AL553" i="5"/>
  <c r="AL297" i="5"/>
  <c r="AL41" i="5"/>
  <c r="AL795" i="5"/>
  <c r="AL539" i="5"/>
  <c r="AL283" i="5"/>
  <c r="AL27" i="5"/>
  <c r="AL745" i="5"/>
  <c r="AL489" i="5"/>
  <c r="AL233" i="5"/>
  <c r="AL731" i="5"/>
  <c r="AL475" i="5"/>
  <c r="AL219" i="5"/>
  <c r="AL937" i="5"/>
  <c r="AL681" i="5"/>
  <c r="AL425" i="5"/>
  <c r="AL169" i="5"/>
  <c r="AL923" i="5"/>
  <c r="AL667" i="5"/>
  <c r="AL411" i="5"/>
  <c r="AL155" i="5"/>
  <c r="AL873" i="5"/>
  <c r="AL617" i="5"/>
  <c r="AL361" i="5"/>
  <c r="AL105" i="5"/>
  <c r="K1009" i="3"/>
  <c r="K1001" i="3"/>
  <c r="K993" i="3"/>
  <c r="K985" i="3"/>
  <c r="K977" i="3"/>
  <c r="K969" i="3"/>
  <c r="K961" i="3"/>
  <c r="K953" i="3"/>
  <c r="K945" i="3"/>
  <c r="K937" i="3"/>
  <c r="K929" i="3"/>
  <c r="K921" i="3"/>
  <c r="K913" i="3"/>
  <c r="K905" i="3"/>
  <c r="K897" i="3"/>
  <c r="K889" i="3"/>
  <c r="K881" i="3"/>
  <c r="K873" i="3"/>
  <c r="K865" i="3"/>
  <c r="K857" i="3"/>
  <c r="K849" i="3"/>
  <c r="K841" i="3"/>
  <c r="K833" i="3"/>
  <c r="K825" i="3"/>
  <c r="K817" i="3"/>
  <c r="K809" i="3"/>
  <c r="K801" i="3"/>
  <c r="K793" i="3"/>
  <c r="K785" i="3"/>
  <c r="K777" i="3"/>
  <c r="K769" i="3"/>
  <c r="K761" i="3"/>
  <c r="K753" i="3"/>
  <c r="K745" i="3"/>
  <c r="K737" i="3"/>
  <c r="K729" i="3"/>
  <c r="K721" i="3"/>
  <c r="K713" i="3"/>
  <c r="K705" i="3"/>
  <c r="K697" i="3"/>
  <c r="K689" i="3"/>
  <c r="K681" i="3"/>
  <c r="K673" i="3"/>
  <c r="K665" i="3"/>
  <c r="K657" i="3"/>
  <c r="K649" i="3"/>
  <c r="K641" i="3"/>
  <c r="K633" i="3"/>
  <c r="K625" i="3"/>
  <c r="K617" i="3"/>
  <c r="K609" i="3"/>
  <c r="K601" i="3"/>
  <c r="K593" i="3"/>
  <c r="K585" i="3"/>
  <c r="K577" i="3"/>
  <c r="K569" i="3"/>
  <c r="K561" i="3"/>
  <c r="K553" i="3"/>
  <c r="K545" i="3"/>
  <c r="K537" i="3"/>
  <c r="K529" i="3"/>
  <c r="K521" i="3"/>
  <c r="K513" i="3"/>
  <c r="K505" i="3"/>
  <c r="K497" i="3"/>
  <c r="K489" i="3"/>
  <c r="K481" i="3"/>
  <c r="K473" i="3"/>
  <c r="K465" i="3"/>
  <c r="K457" i="3"/>
  <c r="K449" i="3"/>
  <c r="K441" i="3"/>
  <c r="K433" i="3"/>
  <c r="K425" i="3"/>
  <c r="K417" i="3"/>
  <c r="K409" i="3"/>
  <c r="K401" i="3"/>
  <c r="K393" i="3"/>
  <c r="K385" i="3"/>
  <c r="K377" i="3"/>
  <c r="K369" i="3"/>
  <c r="K361" i="3"/>
  <c r="K353" i="3"/>
  <c r="K345" i="3"/>
  <c r="K337" i="3"/>
  <c r="K329" i="3"/>
  <c r="K321" i="3"/>
  <c r="K313" i="3"/>
  <c r="K305" i="3"/>
  <c r="K297" i="3"/>
  <c r="K289" i="3"/>
  <c r="K281" i="3"/>
  <c r="K273" i="3"/>
  <c r="K265" i="3"/>
  <c r="K257" i="3"/>
  <c r="K249" i="3"/>
  <c r="K241" i="3"/>
  <c r="K233" i="3"/>
  <c r="K225" i="3"/>
  <c r="K217" i="3"/>
  <c r="K209" i="3"/>
  <c r="K201" i="3"/>
  <c r="K193" i="3"/>
  <c r="K185" i="3"/>
  <c r="K177" i="3"/>
  <c r="K169" i="3"/>
  <c r="K161" i="3"/>
  <c r="K153" i="3"/>
  <c r="K145" i="3"/>
  <c r="K137" i="3"/>
  <c r="K129" i="3"/>
  <c r="K121" i="3"/>
  <c r="K113" i="3"/>
  <c r="K105" i="3"/>
  <c r="K97" i="3"/>
  <c r="K89" i="3"/>
  <c r="K81" i="3"/>
  <c r="K73" i="3"/>
  <c r="K65" i="3"/>
  <c r="K57" i="3"/>
  <c r="K49" i="3"/>
  <c r="K41" i="3"/>
  <c r="K33" i="3"/>
  <c r="K25" i="3"/>
  <c r="K17" i="3"/>
  <c r="K1000" i="3"/>
  <c r="K991" i="3"/>
  <c r="K982" i="3"/>
  <c r="K973" i="3"/>
  <c r="K964" i="3"/>
  <c r="K955" i="3"/>
  <c r="K946" i="3"/>
  <c r="K936" i="3"/>
  <c r="K927" i="3"/>
  <c r="K918" i="3"/>
  <c r="K909" i="3"/>
  <c r="K900" i="3"/>
  <c r="K891" i="3"/>
  <c r="K882" i="3"/>
  <c r="K872" i="3"/>
  <c r="K863" i="3"/>
  <c r="K854" i="3"/>
  <c r="K845" i="3"/>
  <c r="K836" i="3"/>
  <c r="K827" i="3"/>
  <c r="K818" i="3"/>
  <c r="K808" i="3"/>
  <c r="K799" i="3"/>
  <c r="K790" i="3"/>
  <c r="K781" i="3"/>
  <c r="K772" i="3"/>
  <c r="K763" i="3"/>
  <c r="K754" i="3"/>
  <c r="K744" i="3"/>
  <c r="K735" i="3"/>
  <c r="K726" i="3"/>
  <c r="K717" i="3"/>
  <c r="K708" i="3"/>
  <c r="K699" i="3"/>
  <c r="K690" i="3"/>
  <c r="K680" i="3"/>
  <c r="K671" i="3"/>
  <c r="K662" i="3"/>
  <c r="K653" i="3"/>
  <c r="K644" i="3"/>
  <c r="K635" i="3"/>
  <c r="K626" i="3"/>
  <c r="K616" i="3"/>
  <c r="K607" i="3"/>
  <c r="K598" i="3"/>
  <c r="K589" i="3"/>
  <c r="K580" i="3"/>
  <c r="K571" i="3"/>
  <c r="K562" i="3"/>
  <c r="K552" i="3"/>
  <c r="K543" i="3"/>
  <c r="K534" i="3"/>
  <c r="K525" i="3"/>
  <c r="K516" i="3"/>
  <c r="K507" i="3"/>
  <c r="K498" i="3"/>
  <c r="K488" i="3"/>
  <c r="K479" i="3"/>
  <c r="K470" i="3"/>
  <c r="K461" i="3"/>
  <c r="K452" i="3"/>
  <c r="K443" i="3"/>
  <c r="K434" i="3"/>
  <c r="K424" i="3"/>
  <c r="K415" i="3"/>
  <c r="K406" i="3"/>
  <c r="K397" i="3"/>
  <c r="K388" i="3"/>
  <c r="K379" i="3"/>
  <c r="K370" i="3"/>
  <c r="K360" i="3"/>
  <c r="K351" i="3"/>
  <c r="K342" i="3"/>
  <c r="K333" i="3"/>
  <c r="K324" i="3"/>
  <c r="K315" i="3"/>
  <c r="K306" i="3"/>
  <c r="K296" i="3"/>
  <c r="K287" i="3"/>
  <c r="K278" i="3"/>
  <c r="K269" i="3"/>
  <c r="K260" i="3"/>
  <c r="K251" i="3"/>
  <c r="K242" i="3"/>
  <c r="K232" i="3"/>
  <c r="K223" i="3"/>
  <c r="K214" i="3"/>
  <c r="K205" i="3"/>
  <c r="K196" i="3"/>
  <c r="K187" i="3"/>
  <c r="K178" i="3"/>
  <c r="K168" i="3"/>
  <c r="K159" i="3"/>
  <c r="K150" i="3"/>
  <c r="K141" i="3"/>
  <c r="K132" i="3"/>
  <c r="K123" i="3"/>
  <c r="K114" i="3"/>
  <c r="K104" i="3"/>
  <c r="K95" i="3"/>
  <c r="K86" i="3"/>
  <c r="K77" i="3"/>
  <c r="K68" i="3"/>
  <c r="K59" i="3"/>
  <c r="K50" i="3"/>
  <c r="K40" i="3"/>
  <c r="K31" i="3"/>
  <c r="K22" i="3"/>
  <c r="K13" i="3"/>
  <c r="K1006" i="3"/>
  <c r="K997" i="3"/>
  <c r="K988" i="3"/>
  <c r="K979" i="3"/>
  <c r="K970" i="3"/>
  <c r="K960" i="3"/>
  <c r="K951" i="3"/>
  <c r="K942" i="3"/>
  <c r="K933" i="3"/>
  <c r="K924" i="3"/>
  <c r="K915" i="3"/>
  <c r="K906" i="3"/>
  <c r="K896" i="3"/>
  <c r="K887" i="3"/>
  <c r="K878" i="3"/>
  <c r="K869" i="3"/>
  <c r="K860" i="3"/>
  <c r="K851" i="3"/>
  <c r="K842" i="3"/>
  <c r="K832" i="3"/>
  <c r="K823" i="3"/>
  <c r="K814" i="3"/>
  <c r="K805" i="3"/>
  <c r="K796" i="3"/>
  <c r="K787" i="3"/>
  <c r="K778" i="3"/>
  <c r="K768" i="3"/>
  <c r="K759" i="3"/>
  <c r="K750" i="3"/>
  <c r="K741" i="3"/>
  <c r="K732" i="3"/>
  <c r="K723" i="3"/>
  <c r="K714" i="3"/>
  <c r="K704" i="3"/>
  <c r="K695" i="3"/>
  <c r="K686" i="3"/>
  <c r="K677" i="3"/>
  <c r="K668" i="3"/>
  <c r="K659" i="3"/>
  <c r="K650" i="3"/>
  <c r="K640" i="3"/>
  <c r="K631" i="3"/>
  <c r="K622" i="3"/>
  <c r="K613" i="3"/>
  <c r="K604" i="3"/>
  <c r="K595" i="3"/>
  <c r="K586" i="3"/>
  <c r="K576" i="3"/>
  <c r="K567" i="3"/>
  <c r="K558" i="3"/>
  <c r="K549" i="3"/>
  <c r="K540" i="3"/>
  <c r="K531" i="3"/>
  <c r="K522" i="3"/>
  <c r="K512" i="3"/>
  <c r="K503" i="3"/>
  <c r="K494" i="3"/>
  <c r="K485" i="3"/>
  <c r="K476" i="3"/>
  <c r="K467" i="3"/>
  <c r="K458" i="3"/>
  <c r="K448" i="3"/>
  <c r="K439" i="3"/>
  <c r="K430" i="3"/>
  <c r="K421" i="3"/>
  <c r="K412" i="3"/>
  <c r="K403" i="3"/>
  <c r="K394" i="3"/>
  <c r="K384" i="3"/>
  <c r="K375" i="3"/>
  <c r="K366" i="3"/>
  <c r="K357" i="3"/>
  <c r="K348" i="3"/>
  <c r="K339" i="3"/>
  <c r="K330" i="3"/>
  <c r="K320" i="3"/>
  <c r="K311" i="3"/>
  <c r="K302" i="3"/>
  <c r="K293" i="3"/>
  <c r="K284" i="3"/>
  <c r="K275" i="3"/>
  <c r="K266" i="3"/>
  <c r="K256" i="3"/>
  <c r="K247" i="3"/>
  <c r="K238" i="3"/>
  <c r="K229" i="3"/>
  <c r="K220" i="3"/>
  <c r="K211" i="3"/>
  <c r="K202" i="3"/>
  <c r="K192" i="3"/>
  <c r="K183" i="3"/>
  <c r="K174" i="3"/>
  <c r="K165" i="3"/>
  <c r="K156" i="3"/>
  <c r="K147" i="3"/>
  <c r="K138" i="3"/>
  <c r="K128" i="3"/>
  <c r="K119" i="3"/>
  <c r="K110" i="3"/>
  <c r="K101" i="3"/>
  <c r="K92" i="3"/>
  <c r="K83" i="3"/>
  <c r="K74" i="3"/>
  <c r="K64" i="3"/>
  <c r="K55" i="3"/>
  <c r="K46" i="3"/>
  <c r="K37" i="3"/>
  <c r="K28" i="3"/>
  <c r="K19" i="3"/>
  <c r="K11" i="3"/>
  <c r="K1004" i="3"/>
  <c r="K995" i="3"/>
  <c r="K986" i="3"/>
  <c r="K976" i="3"/>
  <c r="K967" i="3"/>
  <c r="K958" i="3"/>
  <c r="K949" i="3"/>
  <c r="K940" i="3"/>
  <c r="K931" i="3"/>
  <c r="K922" i="3"/>
  <c r="K912" i="3"/>
  <c r="K903" i="3"/>
  <c r="K894" i="3"/>
  <c r="K885" i="3"/>
  <c r="K876" i="3"/>
  <c r="K867" i="3"/>
  <c r="K858" i="3"/>
  <c r="K848" i="3"/>
  <c r="K839" i="3"/>
  <c r="K830" i="3"/>
  <c r="K821" i="3"/>
  <c r="K812" i="3"/>
  <c r="K803" i="3"/>
  <c r="K794" i="3"/>
  <c r="K784" i="3"/>
  <c r="K775" i="3"/>
  <c r="K766" i="3"/>
  <c r="K757" i="3"/>
  <c r="K748" i="3"/>
  <c r="K739" i="3"/>
  <c r="K730" i="3"/>
  <c r="K720" i="3"/>
  <c r="K711" i="3"/>
  <c r="K702" i="3"/>
  <c r="K693" i="3"/>
  <c r="K684" i="3"/>
  <c r="K675" i="3"/>
  <c r="K666" i="3"/>
  <c r="K656" i="3"/>
  <c r="K647" i="3"/>
  <c r="K638" i="3"/>
  <c r="K629" i="3"/>
  <c r="K620" i="3"/>
  <c r="K611" i="3"/>
  <c r="K602" i="3"/>
  <c r="K592" i="3"/>
  <c r="K583" i="3"/>
  <c r="K574" i="3"/>
  <c r="K565" i="3"/>
  <c r="K556" i="3"/>
  <c r="K547" i="3"/>
  <c r="K538" i="3"/>
  <c r="K528" i="3"/>
  <c r="K519" i="3"/>
  <c r="K510" i="3"/>
  <c r="K501" i="3"/>
  <c r="K492" i="3"/>
  <c r="K483" i="3"/>
  <c r="K474" i="3"/>
  <c r="K464" i="3"/>
  <c r="K455" i="3"/>
  <c r="K446" i="3"/>
  <c r="K437" i="3"/>
  <c r="K428" i="3"/>
  <c r="K419" i="3"/>
  <c r="K410" i="3"/>
  <c r="K400" i="3"/>
  <c r="K391" i="3"/>
  <c r="K382" i="3"/>
  <c r="K373" i="3"/>
  <c r="K364" i="3"/>
  <c r="K355" i="3"/>
  <c r="K346" i="3"/>
  <c r="K336" i="3"/>
  <c r="K327" i="3"/>
  <c r="K318" i="3"/>
  <c r="K309" i="3"/>
  <c r="K300" i="3"/>
  <c r="K291" i="3"/>
  <c r="K282" i="3"/>
  <c r="K272" i="3"/>
  <c r="K263" i="3"/>
  <c r="K254" i="3"/>
  <c r="K245" i="3"/>
  <c r="K236" i="3"/>
  <c r="K227" i="3"/>
  <c r="K218" i="3"/>
  <c r="K208" i="3"/>
  <c r="K199" i="3"/>
  <c r="K190" i="3"/>
  <c r="K181" i="3"/>
  <c r="K172" i="3"/>
  <c r="K163" i="3"/>
  <c r="K154" i="3"/>
  <c r="K144" i="3"/>
  <c r="K135" i="3"/>
  <c r="K126" i="3"/>
  <c r="K117" i="3"/>
  <c r="K108" i="3"/>
  <c r="K99" i="3"/>
  <c r="K90" i="3"/>
  <c r="K80" i="3"/>
  <c r="K71" i="3"/>
  <c r="K62" i="3"/>
  <c r="K53" i="3"/>
  <c r="K44" i="3"/>
  <c r="K35" i="3"/>
  <c r="K26" i="3"/>
  <c r="K16" i="3"/>
  <c r="K1003" i="3"/>
  <c r="K994" i="3"/>
  <c r="K984" i="3"/>
  <c r="K975" i="3"/>
  <c r="K966" i="3"/>
  <c r="K957" i="3"/>
  <c r="K948" i="3"/>
  <c r="K939" i="3"/>
  <c r="K930" i="3"/>
  <c r="K920" i="3"/>
  <c r="K911" i="3"/>
  <c r="K902" i="3"/>
  <c r="K893" i="3"/>
  <c r="K884" i="3"/>
  <c r="K875" i="3"/>
  <c r="K866" i="3"/>
  <c r="K856" i="3"/>
  <c r="K847" i="3"/>
  <c r="K838" i="3"/>
  <c r="K829" i="3"/>
  <c r="K820" i="3"/>
  <c r="K811" i="3"/>
  <c r="K802" i="3"/>
  <c r="K792" i="3"/>
  <c r="K783" i="3"/>
  <c r="K774" i="3"/>
  <c r="K765" i="3"/>
  <c r="K756" i="3"/>
  <c r="K747" i="3"/>
  <c r="K738" i="3"/>
  <c r="K728" i="3"/>
  <c r="K719" i="3"/>
  <c r="K710" i="3"/>
  <c r="K701" i="3"/>
  <c r="K692" i="3"/>
  <c r="K683" i="3"/>
  <c r="K674" i="3"/>
  <c r="K664" i="3"/>
  <c r="K655" i="3"/>
  <c r="K646" i="3"/>
  <c r="K637" i="3"/>
  <c r="K628" i="3"/>
  <c r="K619" i="3"/>
  <c r="K610" i="3"/>
  <c r="K600" i="3"/>
  <c r="K591" i="3"/>
  <c r="K582" i="3"/>
  <c r="K573" i="3"/>
  <c r="K564" i="3"/>
  <c r="K555" i="3"/>
  <c r="K546" i="3"/>
  <c r="K536" i="3"/>
  <c r="K527" i="3"/>
  <c r="K518" i="3"/>
  <c r="K509" i="3"/>
  <c r="K500" i="3"/>
  <c r="K491" i="3"/>
  <c r="K482" i="3"/>
  <c r="K472" i="3"/>
  <c r="K463" i="3"/>
  <c r="K454" i="3"/>
  <c r="K445" i="3"/>
  <c r="K436" i="3"/>
  <c r="K427" i="3"/>
  <c r="K418" i="3"/>
  <c r="K408" i="3"/>
  <c r="K399" i="3"/>
  <c r="K390" i="3"/>
  <c r="K381" i="3"/>
  <c r="K372" i="3"/>
  <c r="K363" i="3"/>
  <c r="K354" i="3"/>
  <c r="K344" i="3"/>
  <c r="K335" i="3"/>
  <c r="K326" i="3"/>
  <c r="K317" i="3"/>
  <c r="K308" i="3"/>
  <c r="K299" i="3"/>
  <c r="K290" i="3"/>
  <c r="K280" i="3"/>
  <c r="K271" i="3"/>
  <c r="K262" i="3"/>
  <c r="K253" i="3"/>
  <c r="K244" i="3"/>
  <c r="K235" i="3"/>
  <c r="K226" i="3"/>
  <c r="K216" i="3"/>
  <c r="K207" i="3"/>
  <c r="K198" i="3"/>
  <c r="K189" i="3"/>
  <c r="K180" i="3"/>
  <c r="K171" i="3"/>
  <c r="K162" i="3"/>
  <c r="K152" i="3"/>
  <c r="K143" i="3"/>
  <c r="K134" i="3"/>
  <c r="K125" i="3"/>
  <c r="K116" i="3"/>
  <c r="K107" i="3"/>
  <c r="K98" i="3"/>
  <c r="K88" i="3"/>
  <c r="K79" i="3"/>
  <c r="K70" i="3"/>
  <c r="K61" i="3"/>
  <c r="K52" i="3"/>
  <c r="K43" i="3"/>
  <c r="K34" i="3"/>
  <c r="K24" i="3"/>
  <c r="K15" i="3"/>
  <c r="K1002" i="3"/>
  <c r="K983" i="3"/>
  <c r="K965" i="3"/>
  <c r="K947" i="3"/>
  <c r="K928" i="3"/>
  <c r="K910" i="3"/>
  <c r="K892" i="3"/>
  <c r="K874" i="3"/>
  <c r="K855" i="3"/>
  <c r="K837" i="3"/>
  <c r="K819" i="3"/>
  <c r="K800" i="3"/>
  <c r="K782" i="3"/>
  <c r="K764" i="3"/>
  <c r="K746" i="3"/>
  <c r="K727" i="3"/>
  <c r="K709" i="3"/>
  <c r="K691" i="3"/>
  <c r="K672" i="3"/>
  <c r="K654" i="3"/>
  <c r="K636" i="3"/>
  <c r="K618" i="3"/>
  <c r="K599" i="3"/>
  <c r="K581" i="3"/>
  <c r="K563" i="3"/>
  <c r="K544" i="3"/>
  <c r="K526" i="3"/>
  <c r="K508" i="3"/>
  <c r="K490" i="3"/>
  <c r="K471" i="3"/>
  <c r="K453" i="3"/>
  <c r="K435" i="3"/>
  <c r="K416" i="3"/>
  <c r="K398" i="3"/>
  <c r="K380" i="3"/>
  <c r="K362" i="3"/>
  <c r="K343" i="3"/>
  <c r="K325" i="3"/>
  <c r="K307" i="3"/>
  <c r="K288" i="3"/>
  <c r="K270" i="3"/>
  <c r="K252" i="3"/>
  <c r="K234" i="3"/>
  <c r="K215" i="3"/>
  <c r="K197" i="3"/>
  <c r="K179" i="3"/>
  <c r="K160" i="3"/>
  <c r="K142" i="3"/>
  <c r="K124" i="3"/>
  <c r="K106" i="3"/>
  <c r="K87" i="3"/>
  <c r="K69" i="3"/>
  <c r="K51" i="3"/>
  <c r="K32" i="3"/>
  <c r="K14" i="3"/>
  <c r="K999" i="3"/>
  <c r="K981" i="3"/>
  <c r="K963" i="3"/>
  <c r="K944" i="3"/>
  <c r="K926" i="3"/>
  <c r="K908" i="3"/>
  <c r="K890" i="3"/>
  <c r="K871" i="3"/>
  <c r="K853" i="3"/>
  <c r="K835" i="3"/>
  <c r="K816" i="3"/>
  <c r="K798" i="3"/>
  <c r="K780" i="3"/>
  <c r="K762" i="3"/>
  <c r="K743" i="3"/>
  <c r="K725" i="3"/>
  <c r="K707" i="3"/>
  <c r="K688" i="3"/>
  <c r="K670" i="3"/>
  <c r="K652" i="3"/>
  <c r="K634" i="3"/>
  <c r="K615" i="3"/>
  <c r="K597" i="3"/>
  <c r="K579" i="3"/>
  <c r="K560" i="3"/>
  <c r="K542" i="3"/>
  <c r="K524" i="3"/>
  <c r="K506" i="3"/>
  <c r="K487" i="3"/>
  <c r="K469" i="3"/>
  <c r="K451" i="3"/>
  <c r="K432" i="3"/>
  <c r="K414" i="3"/>
  <c r="K396" i="3"/>
  <c r="K378" i="3"/>
  <c r="K359" i="3"/>
  <c r="K341" i="3"/>
  <c r="K323" i="3"/>
  <c r="K304" i="3"/>
  <c r="K286" i="3"/>
  <c r="K268" i="3"/>
  <c r="K250" i="3"/>
  <c r="K231" i="3"/>
  <c r="K213" i="3"/>
  <c r="K195" i="3"/>
  <c r="K176" i="3"/>
  <c r="K158" i="3"/>
  <c r="K140" i="3"/>
  <c r="K122" i="3"/>
  <c r="K103" i="3"/>
  <c r="K85" i="3"/>
  <c r="K67" i="3"/>
  <c r="K48" i="3"/>
  <c r="K30" i="3"/>
  <c r="K12" i="3"/>
  <c r="K998" i="3"/>
  <c r="K980" i="3"/>
  <c r="K962" i="3"/>
  <c r="K943" i="3"/>
  <c r="K925" i="3"/>
  <c r="K907" i="3"/>
  <c r="K888" i="3"/>
  <c r="K870" i="3"/>
  <c r="K852" i="3"/>
  <c r="K834" i="3"/>
  <c r="K815" i="3"/>
  <c r="K797" i="3"/>
  <c r="K779" i="3"/>
  <c r="K760" i="3"/>
  <c r="K742" i="3"/>
  <c r="K724" i="3"/>
  <c r="K706" i="3"/>
  <c r="K687" i="3"/>
  <c r="K669" i="3"/>
  <c r="K651" i="3"/>
  <c r="K632" i="3"/>
  <c r="K614" i="3"/>
  <c r="K596" i="3"/>
  <c r="K578" i="3"/>
  <c r="K559" i="3"/>
  <c r="K541" i="3"/>
  <c r="K523" i="3"/>
  <c r="K504" i="3"/>
  <c r="K486" i="3"/>
  <c r="K468" i="3"/>
  <c r="K450" i="3"/>
  <c r="K431" i="3"/>
  <c r="K413" i="3"/>
  <c r="K395" i="3"/>
  <c r="K376" i="3"/>
  <c r="K358" i="3"/>
  <c r="K340" i="3"/>
  <c r="K322" i="3"/>
  <c r="K303" i="3"/>
  <c r="K285" i="3"/>
  <c r="K267" i="3"/>
  <c r="K248" i="3"/>
  <c r="K230" i="3"/>
  <c r="K212" i="3"/>
  <c r="K194" i="3"/>
  <c r="K175" i="3"/>
  <c r="K157" i="3"/>
  <c r="K139" i="3"/>
  <c r="K120" i="3"/>
  <c r="K102" i="3"/>
  <c r="K84" i="3"/>
  <c r="K66" i="3"/>
  <c r="K47" i="3"/>
  <c r="K29" i="3"/>
  <c r="K996" i="3"/>
  <c r="K978" i="3"/>
  <c r="K959" i="3"/>
  <c r="K941" i="3"/>
  <c r="K923" i="3"/>
  <c r="K904" i="3"/>
  <c r="K886" i="3"/>
  <c r="K868" i="3"/>
  <c r="K850" i="3"/>
  <c r="K831" i="3"/>
  <c r="K813" i="3"/>
  <c r="K795" i="3"/>
  <c r="K776" i="3"/>
  <c r="K758" i="3"/>
  <c r="K740" i="3"/>
  <c r="K722" i="3"/>
  <c r="K703" i="3"/>
  <c r="K685" i="3"/>
  <c r="K667" i="3"/>
  <c r="K648" i="3"/>
  <c r="K630" i="3"/>
  <c r="K612" i="3"/>
  <c r="K594" i="3"/>
  <c r="K575" i="3"/>
  <c r="K557" i="3"/>
  <c r="K539" i="3"/>
  <c r="K520" i="3"/>
  <c r="K502" i="3"/>
  <c r="K484" i="3"/>
  <c r="K466" i="3"/>
  <c r="K447" i="3"/>
  <c r="K429" i="3"/>
  <c r="K411" i="3"/>
  <c r="K392" i="3"/>
  <c r="K374" i="3"/>
  <c r="K356" i="3"/>
  <c r="K338" i="3"/>
  <c r="K319" i="3"/>
  <c r="K301" i="3"/>
  <c r="K283" i="3"/>
  <c r="K264" i="3"/>
  <c r="K246" i="3"/>
  <c r="K228" i="3"/>
  <c r="K210" i="3"/>
  <c r="K191" i="3"/>
  <c r="K173" i="3"/>
  <c r="K155" i="3"/>
  <c r="K136" i="3"/>
  <c r="K118" i="3"/>
  <c r="K100" i="3"/>
  <c r="K82" i="3"/>
  <c r="K63" i="3"/>
  <c r="K45" i="3"/>
  <c r="K27" i="3"/>
  <c r="K1008" i="3"/>
  <c r="K990" i="3"/>
  <c r="K972" i="3"/>
  <c r="K954" i="3"/>
  <c r="K935" i="3"/>
  <c r="K917" i="3"/>
  <c r="K899" i="3"/>
  <c r="K880" i="3"/>
  <c r="K862" i="3"/>
  <c r="K844" i="3"/>
  <c r="K826" i="3"/>
  <c r="K807" i="3"/>
  <c r="K789" i="3"/>
  <c r="K771" i="3"/>
  <c r="K752" i="3"/>
  <c r="K734" i="3"/>
  <c r="K716" i="3"/>
  <c r="K698" i="3"/>
  <c r="K679" i="3"/>
  <c r="K661" i="3"/>
  <c r="K643" i="3"/>
  <c r="K624" i="3"/>
  <c r="K606" i="3"/>
  <c r="K588" i="3"/>
  <c r="K570" i="3"/>
  <c r="K551" i="3"/>
  <c r="K533" i="3"/>
  <c r="K515" i="3"/>
  <c r="K496" i="3"/>
  <c r="K478" i="3"/>
  <c r="K460" i="3"/>
  <c r="K442" i="3"/>
  <c r="K423" i="3"/>
  <c r="K405" i="3"/>
  <c r="K387" i="3"/>
  <c r="K368" i="3"/>
  <c r="K350" i="3"/>
  <c r="K332" i="3"/>
  <c r="K314" i="3"/>
  <c r="K295" i="3"/>
  <c r="K277" i="3"/>
  <c r="K259" i="3"/>
  <c r="K240" i="3"/>
  <c r="K222" i="3"/>
  <c r="K204" i="3"/>
  <c r="K186" i="3"/>
  <c r="K167" i="3"/>
  <c r="K149" i="3"/>
  <c r="K131" i="3"/>
  <c r="K112" i="3"/>
  <c r="K94" i="3"/>
  <c r="K76" i="3"/>
  <c r="K58" i="3"/>
  <c r="K39" i="3"/>
  <c r="K21" i="3"/>
  <c r="K1005" i="3"/>
  <c r="K987" i="3"/>
  <c r="K968" i="3"/>
  <c r="K950" i="3"/>
  <c r="K932" i="3"/>
  <c r="K914" i="3"/>
  <c r="K895" i="3"/>
  <c r="K877" i="3"/>
  <c r="K859" i="3"/>
  <c r="K840" i="3"/>
  <c r="K822" i="3"/>
  <c r="K804" i="3"/>
  <c r="K786" i="3"/>
  <c r="K767" i="3"/>
  <c r="K749" i="3"/>
  <c r="K731" i="3"/>
  <c r="K712" i="3"/>
  <c r="K694" i="3"/>
  <c r="K676" i="3"/>
  <c r="K658" i="3"/>
  <c r="K639" i="3"/>
  <c r="K621" i="3"/>
  <c r="K603" i="3"/>
  <c r="K584" i="3"/>
  <c r="K566" i="3"/>
  <c r="K548" i="3"/>
  <c r="K530" i="3"/>
  <c r="K511" i="3"/>
  <c r="K493" i="3"/>
  <c r="K475" i="3"/>
  <c r="K456" i="3"/>
  <c r="K438" i="3"/>
  <c r="K420" i="3"/>
  <c r="K402" i="3"/>
  <c r="K383" i="3"/>
  <c r="K365" i="3"/>
  <c r="K347" i="3"/>
  <c r="K328" i="3"/>
  <c r="K310" i="3"/>
  <c r="K292" i="3"/>
  <c r="K274" i="3"/>
  <c r="K255" i="3"/>
  <c r="K237" i="3"/>
  <c r="K219" i="3"/>
  <c r="K200" i="3"/>
  <c r="K182" i="3"/>
  <c r="K164" i="3"/>
  <c r="K146" i="3"/>
  <c r="K127" i="3"/>
  <c r="K109" i="3"/>
  <c r="K91" i="3"/>
  <c r="K72" i="3"/>
  <c r="K54" i="3"/>
  <c r="K36" i="3"/>
  <c r="K18" i="3"/>
  <c r="K1007" i="3"/>
  <c r="K989" i="3"/>
  <c r="K971" i="3"/>
  <c r="K952" i="3"/>
  <c r="K934" i="3"/>
  <c r="K916" i="3"/>
  <c r="K898" i="3"/>
  <c r="K879" i="3"/>
  <c r="K861" i="3"/>
  <c r="K843" i="3"/>
  <c r="K824" i="3"/>
  <c r="K806" i="3"/>
  <c r="K788" i="3"/>
  <c r="K770" i="3"/>
  <c r="K751" i="3"/>
  <c r="K733" i="3"/>
  <c r="K715" i="3"/>
  <c r="K696" i="3"/>
  <c r="K678" i="3"/>
  <c r="K660" i="3"/>
  <c r="K642" i="3"/>
  <c r="K623" i="3"/>
  <c r="K605" i="3"/>
  <c r="K587" i="3"/>
  <c r="K568" i="3"/>
  <c r="K550" i="3"/>
  <c r="K532" i="3"/>
  <c r="K514" i="3"/>
  <c r="K495" i="3"/>
  <c r="K477" i="3"/>
  <c r="K459" i="3"/>
  <c r="K440" i="3"/>
  <c r="K422" i="3"/>
  <c r="K404" i="3"/>
  <c r="K386" i="3"/>
  <c r="K367" i="3"/>
  <c r="K349" i="3"/>
  <c r="K331" i="3"/>
  <c r="K312" i="3"/>
  <c r="K294" i="3"/>
  <c r="K276" i="3"/>
  <c r="K258" i="3"/>
  <c r="K239" i="3"/>
  <c r="K221" i="3"/>
  <c r="K203" i="3"/>
  <c r="K184" i="3"/>
  <c r="K166" i="3"/>
  <c r="K148" i="3"/>
  <c r="K130" i="3"/>
  <c r="K111" i="3"/>
  <c r="K93" i="3"/>
  <c r="K75" i="3"/>
  <c r="K56" i="3"/>
  <c r="K38" i="3"/>
  <c r="K20" i="3"/>
  <c r="K974" i="3"/>
  <c r="K828" i="3"/>
  <c r="K682" i="3"/>
  <c r="K535" i="3"/>
  <c r="K389" i="3"/>
  <c r="K243" i="3"/>
  <c r="K96" i="3"/>
  <c r="K956" i="3"/>
  <c r="K810" i="3"/>
  <c r="K663" i="3"/>
  <c r="K517" i="3"/>
  <c r="K371" i="3"/>
  <c r="K224" i="3"/>
  <c r="K78" i="3"/>
  <c r="K938" i="3"/>
  <c r="K791" i="3"/>
  <c r="K645" i="3"/>
  <c r="K499" i="3"/>
  <c r="K352" i="3"/>
  <c r="K206" i="3"/>
  <c r="K60" i="3"/>
  <c r="K864" i="3"/>
  <c r="K572" i="3"/>
  <c r="K279" i="3"/>
  <c r="K919" i="3"/>
  <c r="K773" i="3"/>
  <c r="K627" i="3"/>
  <c r="K480" i="3"/>
  <c r="K334" i="3"/>
  <c r="K188" i="3"/>
  <c r="K42" i="3"/>
  <c r="K718" i="3"/>
  <c r="K426" i="3"/>
  <c r="K133" i="3"/>
  <c r="K901" i="3"/>
  <c r="K755" i="3"/>
  <c r="K608" i="3"/>
  <c r="K462" i="3"/>
  <c r="K316" i="3"/>
  <c r="K170" i="3"/>
  <c r="K23" i="3"/>
  <c r="K883" i="3"/>
  <c r="K736" i="3"/>
  <c r="K590" i="3"/>
  <c r="K444" i="3"/>
  <c r="K298" i="3"/>
  <c r="K151" i="3"/>
  <c r="K992" i="3"/>
  <c r="K846" i="3"/>
  <c r="K700" i="3"/>
  <c r="K554" i="3"/>
  <c r="K407" i="3"/>
  <c r="K261" i="3"/>
  <c r="K115" i="3"/>
  <c r="T1009" i="3"/>
  <c r="T1001" i="3"/>
  <c r="T993" i="3"/>
  <c r="T985" i="3"/>
  <c r="T977" i="3"/>
  <c r="T969" i="3"/>
  <c r="T961" i="3"/>
  <c r="T953" i="3"/>
  <c r="T945" i="3"/>
  <c r="T937" i="3"/>
  <c r="T929" i="3"/>
  <c r="T921" i="3"/>
  <c r="T913" i="3"/>
  <c r="T905" i="3"/>
  <c r="T897" i="3"/>
  <c r="T889" i="3"/>
  <c r="T881" i="3"/>
  <c r="T873" i="3"/>
  <c r="T865" i="3"/>
  <c r="T857" i="3"/>
  <c r="T849" i="3"/>
  <c r="T841" i="3"/>
  <c r="T833" i="3"/>
  <c r="T825" i="3"/>
  <c r="T817" i="3"/>
  <c r="T809" i="3"/>
  <c r="T801" i="3"/>
  <c r="T793" i="3"/>
  <c r="T785" i="3"/>
  <c r="T777" i="3"/>
  <c r="T769" i="3"/>
  <c r="T761" i="3"/>
  <c r="T753" i="3"/>
  <c r="T745" i="3"/>
  <c r="T737" i="3"/>
  <c r="T729" i="3"/>
  <c r="T721" i="3"/>
  <c r="T713" i="3"/>
  <c r="T705" i="3"/>
  <c r="T697" i="3"/>
  <c r="T689" i="3"/>
  <c r="T681" i="3"/>
  <c r="T673" i="3"/>
  <c r="T665" i="3"/>
  <c r="T657" i="3"/>
  <c r="T649" i="3"/>
  <c r="T641" i="3"/>
  <c r="T633" i="3"/>
  <c r="T625" i="3"/>
  <c r="T617" i="3"/>
  <c r="T609" i="3"/>
  <c r="T601" i="3"/>
  <c r="T593" i="3"/>
  <c r="T585" i="3"/>
  <c r="T577" i="3"/>
  <c r="T569" i="3"/>
  <c r="T561" i="3"/>
  <c r="T553" i="3"/>
  <c r="T545" i="3"/>
  <c r="T537" i="3"/>
  <c r="T529" i="3"/>
  <c r="T521" i="3"/>
  <c r="T513" i="3"/>
  <c r="T505" i="3"/>
  <c r="T497" i="3"/>
  <c r="T489" i="3"/>
  <c r="T481" i="3"/>
  <c r="T473" i="3"/>
  <c r="T465" i="3"/>
  <c r="T457" i="3"/>
  <c r="T449" i="3"/>
  <c r="T441" i="3"/>
  <c r="T433" i="3"/>
  <c r="T425" i="3"/>
  <c r="T417" i="3"/>
  <c r="T409" i="3"/>
  <c r="T401" i="3"/>
  <c r="T393" i="3"/>
  <c r="T385" i="3"/>
  <c r="T377" i="3"/>
  <c r="T369" i="3"/>
  <c r="T361" i="3"/>
  <c r="T353" i="3"/>
  <c r="T345" i="3"/>
  <c r="T337" i="3"/>
  <c r="T329" i="3"/>
  <c r="T321" i="3"/>
  <c r="T313" i="3"/>
  <c r="T305" i="3"/>
  <c r="T297" i="3"/>
  <c r="T289" i="3"/>
  <c r="T281" i="3"/>
  <c r="T273" i="3"/>
  <c r="T265" i="3"/>
  <c r="T257" i="3"/>
  <c r="T249" i="3"/>
  <c r="T241" i="3"/>
  <c r="T233" i="3"/>
  <c r="T225" i="3"/>
  <c r="T217" i="3"/>
  <c r="T209" i="3"/>
  <c r="T201" i="3"/>
  <c r="T193" i="3"/>
  <c r="T185" i="3"/>
  <c r="T177" i="3"/>
  <c r="T169" i="3"/>
  <c r="T161" i="3"/>
  <c r="T153" i="3"/>
  <c r="T145" i="3"/>
  <c r="T137" i="3"/>
  <c r="T129" i="3"/>
  <c r="T121" i="3"/>
  <c r="T113" i="3"/>
  <c r="T105" i="3"/>
  <c r="T97" i="3"/>
  <c r="T89" i="3"/>
  <c r="T81" i="3"/>
  <c r="T73" i="3"/>
  <c r="T65" i="3"/>
  <c r="T57" i="3"/>
  <c r="T49" i="3"/>
  <c r="T41" i="3"/>
  <c r="T33" i="3"/>
  <c r="T25" i="3"/>
  <c r="T17" i="3"/>
  <c r="T1005" i="3"/>
  <c r="T996" i="3"/>
  <c r="T987" i="3"/>
  <c r="T978" i="3"/>
  <c r="T968" i="3"/>
  <c r="T959" i="3"/>
  <c r="T950" i="3"/>
  <c r="T941" i="3"/>
  <c r="T932" i="3"/>
  <c r="T923" i="3"/>
  <c r="T914" i="3"/>
  <c r="T904" i="3"/>
  <c r="T895" i="3"/>
  <c r="T886" i="3"/>
  <c r="T877" i="3"/>
  <c r="T868" i="3"/>
  <c r="T859" i="3"/>
  <c r="T850" i="3"/>
  <c r="T840" i="3"/>
  <c r="T831" i="3"/>
  <c r="T822" i="3"/>
  <c r="T813" i="3"/>
  <c r="T804" i="3"/>
  <c r="T795" i="3"/>
  <c r="T786" i="3"/>
  <c r="T776" i="3"/>
  <c r="T767" i="3"/>
  <c r="T758" i="3"/>
  <c r="T749" i="3"/>
  <c r="T740" i="3"/>
  <c r="T731" i="3"/>
  <c r="T722" i="3"/>
  <c r="T712" i="3"/>
  <c r="T703" i="3"/>
  <c r="T694" i="3"/>
  <c r="T685" i="3"/>
  <c r="T676" i="3"/>
  <c r="T667" i="3"/>
  <c r="T658" i="3"/>
  <c r="T648" i="3"/>
  <c r="T639" i="3"/>
  <c r="T630" i="3"/>
  <c r="T621" i="3"/>
  <c r="T612" i="3"/>
  <c r="T603" i="3"/>
  <c r="T594" i="3"/>
  <c r="T584" i="3"/>
  <c r="T575" i="3"/>
  <c r="T566" i="3"/>
  <c r="T557" i="3"/>
  <c r="T548" i="3"/>
  <c r="T539" i="3"/>
  <c r="T530" i="3"/>
  <c r="T520" i="3"/>
  <c r="T511" i="3"/>
  <c r="T502" i="3"/>
  <c r="T493" i="3"/>
  <c r="T484" i="3"/>
  <c r="T475" i="3"/>
  <c r="T466" i="3"/>
  <c r="T456" i="3"/>
  <c r="T447" i="3"/>
  <c r="T438" i="3"/>
  <c r="T429" i="3"/>
  <c r="T420" i="3"/>
  <c r="T411" i="3"/>
  <c r="T402" i="3"/>
  <c r="T392" i="3"/>
  <c r="T383" i="3"/>
  <c r="T374" i="3"/>
  <c r="T365" i="3"/>
  <c r="T356" i="3"/>
  <c r="T347" i="3"/>
  <c r="T338" i="3"/>
  <c r="T328" i="3"/>
  <c r="T319" i="3"/>
  <c r="T310" i="3"/>
  <c r="T301" i="3"/>
  <c r="T292" i="3"/>
  <c r="T283" i="3"/>
  <c r="T274" i="3"/>
  <c r="T264" i="3"/>
  <c r="T255" i="3"/>
  <c r="T246" i="3"/>
  <c r="T237" i="3"/>
  <c r="T228" i="3"/>
  <c r="T219" i="3"/>
  <c r="T210" i="3"/>
  <c r="T200" i="3"/>
  <c r="T191" i="3"/>
  <c r="T182" i="3"/>
  <c r="T173" i="3"/>
  <c r="T164" i="3"/>
  <c r="T155" i="3"/>
  <c r="T146" i="3"/>
  <c r="T136" i="3"/>
  <c r="T127" i="3"/>
  <c r="T118" i="3"/>
  <c r="T109" i="3"/>
  <c r="T100" i="3"/>
  <c r="T91" i="3"/>
  <c r="T82" i="3"/>
  <c r="T72" i="3"/>
  <c r="T63" i="3"/>
  <c r="T54" i="3"/>
  <c r="T45" i="3"/>
  <c r="T36" i="3"/>
  <c r="T999" i="3"/>
  <c r="T989" i="3"/>
  <c r="T979" i="3"/>
  <c r="T967" i="3"/>
  <c r="T957" i="3"/>
  <c r="T947" i="3"/>
  <c r="T936" i="3"/>
  <c r="T926" i="3"/>
  <c r="T916" i="3"/>
  <c r="T906" i="3"/>
  <c r="T894" i="3"/>
  <c r="T884" i="3"/>
  <c r="T874" i="3"/>
  <c r="T863" i="3"/>
  <c r="T853" i="3"/>
  <c r="T843" i="3"/>
  <c r="T832" i="3"/>
  <c r="T821" i="3"/>
  <c r="T811" i="3"/>
  <c r="T800" i="3"/>
  <c r="T790" i="3"/>
  <c r="T780" i="3"/>
  <c r="T770" i="3"/>
  <c r="T759" i="3"/>
  <c r="T748" i="3"/>
  <c r="T738" i="3"/>
  <c r="T727" i="3"/>
  <c r="T717" i="3"/>
  <c r="T707" i="3"/>
  <c r="T696" i="3"/>
  <c r="T686" i="3"/>
  <c r="T675" i="3"/>
  <c r="T664" i="3"/>
  <c r="T654" i="3"/>
  <c r="T644" i="3"/>
  <c r="T634" i="3"/>
  <c r="T623" i="3"/>
  <c r="T613" i="3"/>
  <c r="T602" i="3"/>
  <c r="T591" i="3"/>
  <c r="T581" i="3"/>
  <c r="T571" i="3"/>
  <c r="T560" i="3"/>
  <c r="T550" i="3"/>
  <c r="T540" i="3"/>
  <c r="T528" i="3"/>
  <c r="T518" i="3"/>
  <c r="T508" i="3"/>
  <c r="T498" i="3"/>
  <c r="T487" i="3"/>
  <c r="T477" i="3"/>
  <c r="T467" i="3"/>
  <c r="T455" i="3"/>
  <c r="T445" i="3"/>
  <c r="T435" i="3"/>
  <c r="T424" i="3"/>
  <c r="T414" i="3"/>
  <c r="T404" i="3"/>
  <c r="T394" i="3"/>
  <c r="T382" i="3"/>
  <c r="T372" i="3"/>
  <c r="T362" i="3"/>
  <c r="T351" i="3"/>
  <c r="T341" i="3"/>
  <c r="T331" i="3"/>
  <c r="T320" i="3"/>
  <c r="T309" i="3"/>
  <c r="T299" i="3"/>
  <c r="T288" i="3"/>
  <c r="T278" i="3"/>
  <c r="T268" i="3"/>
  <c r="T258" i="3"/>
  <c r="T247" i="3"/>
  <c r="T236" i="3"/>
  <c r="T226" i="3"/>
  <c r="T215" i="3"/>
  <c r="T205" i="3"/>
  <c r="T195" i="3"/>
  <c r="T184" i="3"/>
  <c r="T174" i="3"/>
  <c r="T163" i="3"/>
  <c r="T152" i="3"/>
  <c r="T142" i="3"/>
  <c r="T132" i="3"/>
  <c r="T122" i="3"/>
  <c r="T111" i="3"/>
  <c r="T101" i="3"/>
  <c r="T90" i="3"/>
  <c r="T79" i="3"/>
  <c r="T69" i="3"/>
  <c r="T59" i="3"/>
  <c r="T48" i="3"/>
  <c r="T38" i="3"/>
  <c r="T28" i="3"/>
  <c r="T19" i="3"/>
  <c r="T11" i="3"/>
  <c r="T1007" i="3"/>
  <c r="T997" i="3"/>
  <c r="T986" i="3"/>
  <c r="T975" i="3"/>
  <c r="T965" i="3"/>
  <c r="T955" i="3"/>
  <c r="T944" i="3"/>
  <c r="T934" i="3"/>
  <c r="T924" i="3"/>
  <c r="T912" i="3"/>
  <c r="T902" i="3"/>
  <c r="T892" i="3"/>
  <c r="T882" i="3"/>
  <c r="T871" i="3"/>
  <c r="T861" i="3"/>
  <c r="T851" i="3"/>
  <c r="T839" i="3"/>
  <c r="T829" i="3"/>
  <c r="T819" i="3"/>
  <c r="T808" i="3"/>
  <c r="T798" i="3"/>
  <c r="T788" i="3"/>
  <c r="T778" i="3"/>
  <c r="T766" i="3"/>
  <c r="T756" i="3"/>
  <c r="T746" i="3"/>
  <c r="T735" i="3"/>
  <c r="T725" i="3"/>
  <c r="T715" i="3"/>
  <c r="T704" i="3"/>
  <c r="T693" i="3"/>
  <c r="T683" i="3"/>
  <c r="T672" i="3"/>
  <c r="T662" i="3"/>
  <c r="T652" i="3"/>
  <c r="T642" i="3"/>
  <c r="T631" i="3"/>
  <c r="T620" i="3"/>
  <c r="T610" i="3"/>
  <c r="T599" i="3"/>
  <c r="T589" i="3"/>
  <c r="T579" i="3"/>
  <c r="T568" i="3"/>
  <c r="T558" i="3"/>
  <c r="T547" i="3"/>
  <c r="T536" i="3"/>
  <c r="T526" i="3"/>
  <c r="T516" i="3"/>
  <c r="T506" i="3"/>
  <c r="T495" i="3"/>
  <c r="T485" i="3"/>
  <c r="T474" i="3"/>
  <c r="T463" i="3"/>
  <c r="T453" i="3"/>
  <c r="T443" i="3"/>
  <c r="T432" i="3"/>
  <c r="T422" i="3"/>
  <c r="T412" i="3"/>
  <c r="T400" i="3"/>
  <c r="T390" i="3"/>
  <c r="T380" i="3"/>
  <c r="T370" i="3"/>
  <c r="T359" i="3"/>
  <c r="T349" i="3"/>
  <c r="T339" i="3"/>
  <c r="T327" i="3"/>
  <c r="T317" i="3"/>
  <c r="T307" i="3"/>
  <c r="T296" i="3"/>
  <c r="T286" i="3"/>
  <c r="T276" i="3"/>
  <c r="T266" i="3"/>
  <c r="T254" i="3"/>
  <c r="T244" i="3"/>
  <c r="T234" i="3"/>
  <c r="T223" i="3"/>
  <c r="T213" i="3"/>
  <c r="T203" i="3"/>
  <c r="T192" i="3"/>
  <c r="T181" i="3"/>
  <c r="T171" i="3"/>
  <c r="T160" i="3"/>
  <c r="T150" i="3"/>
  <c r="T140" i="3"/>
  <c r="T130" i="3"/>
  <c r="T119" i="3"/>
  <c r="T108" i="3"/>
  <c r="T98" i="3"/>
  <c r="T87" i="3"/>
  <c r="T77" i="3"/>
  <c r="T67" i="3"/>
  <c r="T56" i="3"/>
  <c r="T46" i="3"/>
  <c r="T35" i="3"/>
  <c r="T26" i="3"/>
  <c r="T16" i="3"/>
  <c r="T1006" i="3"/>
  <c r="T995" i="3"/>
  <c r="T984" i="3"/>
  <c r="T974" i="3"/>
  <c r="T964" i="3"/>
  <c r="T954" i="3"/>
  <c r="T943" i="3"/>
  <c r="T933" i="3"/>
  <c r="T922" i="3"/>
  <c r="T911" i="3"/>
  <c r="T901" i="3"/>
  <c r="T891" i="3"/>
  <c r="T880" i="3"/>
  <c r="T870" i="3"/>
  <c r="T860" i="3"/>
  <c r="T848" i="3"/>
  <c r="T838" i="3"/>
  <c r="T828" i="3"/>
  <c r="T818" i="3"/>
  <c r="T807" i="3"/>
  <c r="T797" i="3"/>
  <c r="T787" i="3"/>
  <c r="T775" i="3"/>
  <c r="T765" i="3"/>
  <c r="T755" i="3"/>
  <c r="T744" i="3"/>
  <c r="T734" i="3"/>
  <c r="T724" i="3"/>
  <c r="T714" i="3"/>
  <c r="T702" i="3"/>
  <c r="T692" i="3"/>
  <c r="T682" i="3"/>
  <c r="T671" i="3"/>
  <c r="T661" i="3"/>
  <c r="T651" i="3"/>
  <c r="T640" i="3"/>
  <c r="T629" i="3"/>
  <c r="T619" i="3"/>
  <c r="T608" i="3"/>
  <c r="T598" i="3"/>
  <c r="T588" i="3"/>
  <c r="T578" i="3"/>
  <c r="T567" i="3"/>
  <c r="T556" i="3"/>
  <c r="T546" i="3"/>
  <c r="T535" i="3"/>
  <c r="T525" i="3"/>
  <c r="T515" i="3"/>
  <c r="T504" i="3"/>
  <c r="T494" i="3"/>
  <c r="T483" i="3"/>
  <c r="T472" i="3"/>
  <c r="T462" i="3"/>
  <c r="T452" i="3"/>
  <c r="T442" i="3"/>
  <c r="T431" i="3"/>
  <c r="T421" i="3"/>
  <c r="T410" i="3"/>
  <c r="T399" i="3"/>
  <c r="T389" i="3"/>
  <c r="T379" i="3"/>
  <c r="T368" i="3"/>
  <c r="T358" i="3"/>
  <c r="T348" i="3"/>
  <c r="T336" i="3"/>
  <c r="T326" i="3"/>
  <c r="T316" i="3"/>
  <c r="T306" i="3"/>
  <c r="T295" i="3"/>
  <c r="T285" i="3"/>
  <c r="T275" i="3"/>
  <c r="T263" i="3"/>
  <c r="T253" i="3"/>
  <c r="T243" i="3"/>
  <c r="T232" i="3"/>
  <c r="T222" i="3"/>
  <c r="T212" i="3"/>
  <c r="T202" i="3"/>
  <c r="T190" i="3"/>
  <c r="T180" i="3"/>
  <c r="T170" i="3"/>
  <c r="T159" i="3"/>
  <c r="T149" i="3"/>
  <c r="T139" i="3"/>
  <c r="T128" i="3"/>
  <c r="T117" i="3"/>
  <c r="T107" i="3"/>
  <c r="T96" i="3"/>
  <c r="T86" i="3"/>
  <c r="T76" i="3"/>
  <c r="T66" i="3"/>
  <c r="T55" i="3"/>
  <c r="T44" i="3"/>
  <c r="T34" i="3"/>
  <c r="T24" i="3"/>
  <c r="T15" i="3"/>
  <c r="T1003" i="3"/>
  <c r="T992" i="3"/>
  <c r="T982" i="3"/>
  <c r="T972" i="3"/>
  <c r="T962" i="3"/>
  <c r="T951" i="3"/>
  <c r="T940" i="3"/>
  <c r="T930" i="3"/>
  <c r="T919" i="3"/>
  <c r="T909" i="3"/>
  <c r="T899" i="3"/>
  <c r="T888" i="3"/>
  <c r="T878" i="3"/>
  <c r="T867" i="3"/>
  <c r="T856" i="3"/>
  <c r="T846" i="3"/>
  <c r="T836" i="3"/>
  <c r="T826" i="3"/>
  <c r="T815" i="3"/>
  <c r="T805" i="3"/>
  <c r="T794" i="3"/>
  <c r="T783" i="3"/>
  <c r="T773" i="3"/>
  <c r="T763" i="3"/>
  <c r="T752" i="3"/>
  <c r="T742" i="3"/>
  <c r="T732" i="3"/>
  <c r="T720" i="3"/>
  <c r="T710" i="3"/>
  <c r="T700" i="3"/>
  <c r="T690" i="3"/>
  <c r="T679" i="3"/>
  <c r="T669" i="3"/>
  <c r="T659" i="3"/>
  <c r="T647" i="3"/>
  <c r="T637" i="3"/>
  <c r="T627" i="3"/>
  <c r="T616" i="3"/>
  <c r="T606" i="3"/>
  <c r="T596" i="3"/>
  <c r="T586" i="3"/>
  <c r="T574" i="3"/>
  <c r="T564" i="3"/>
  <c r="T554" i="3"/>
  <c r="T543" i="3"/>
  <c r="T533" i="3"/>
  <c r="T523" i="3"/>
  <c r="T512" i="3"/>
  <c r="T501" i="3"/>
  <c r="T491" i="3"/>
  <c r="T480" i="3"/>
  <c r="T470" i="3"/>
  <c r="T460" i="3"/>
  <c r="T450" i="3"/>
  <c r="T439" i="3"/>
  <c r="T428" i="3"/>
  <c r="T418" i="3"/>
  <c r="T407" i="3"/>
  <c r="T397" i="3"/>
  <c r="T387" i="3"/>
  <c r="T376" i="3"/>
  <c r="T366" i="3"/>
  <c r="T355" i="3"/>
  <c r="T344" i="3"/>
  <c r="T334" i="3"/>
  <c r="T324" i="3"/>
  <c r="T314" i="3"/>
  <c r="T303" i="3"/>
  <c r="T293" i="3"/>
  <c r="T282" i="3"/>
  <c r="T271" i="3"/>
  <c r="T261" i="3"/>
  <c r="T251" i="3"/>
  <c r="T240" i="3"/>
  <c r="T230" i="3"/>
  <c r="T220" i="3"/>
  <c r="T208" i="3"/>
  <c r="T198" i="3"/>
  <c r="T188" i="3"/>
  <c r="T178" i="3"/>
  <c r="T167" i="3"/>
  <c r="T157" i="3"/>
  <c r="T147" i="3"/>
  <c r="T135" i="3"/>
  <c r="T125" i="3"/>
  <c r="T115" i="3"/>
  <c r="T104" i="3"/>
  <c r="T94" i="3"/>
  <c r="T84" i="3"/>
  <c r="T74" i="3"/>
  <c r="T62" i="3"/>
  <c r="T52" i="3"/>
  <c r="T42" i="3"/>
  <c r="T31" i="3"/>
  <c r="T22" i="3"/>
  <c r="T13" i="3"/>
  <c r="T1002" i="3"/>
  <c r="T991" i="3"/>
  <c r="T981" i="3"/>
  <c r="T971" i="3"/>
  <c r="T960" i="3"/>
  <c r="T949" i="3"/>
  <c r="T939" i="3"/>
  <c r="T928" i="3"/>
  <c r="T918" i="3"/>
  <c r="T908" i="3"/>
  <c r="T898" i="3"/>
  <c r="T887" i="3"/>
  <c r="T876" i="3"/>
  <c r="T866" i="3"/>
  <c r="T855" i="3"/>
  <c r="T845" i="3"/>
  <c r="T835" i="3"/>
  <c r="T824" i="3"/>
  <c r="T814" i="3"/>
  <c r="T803" i="3"/>
  <c r="T792" i="3"/>
  <c r="T782" i="3"/>
  <c r="T772" i="3"/>
  <c r="T762" i="3"/>
  <c r="T751" i="3"/>
  <c r="T741" i="3"/>
  <c r="T730" i="3"/>
  <c r="T719" i="3"/>
  <c r="T709" i="3"/>
  <c r="T699" i="3"/>
  <c r="T688" i="3"/>
  <c r="T678" i="3"/>
  <c r="T668" i="3"/>
  <c r="T656" i="3"/>
  <c r="T646" i="3"/>
  <c r="T636" i="3"/>
  <c r="T626" i="3"/>
  <c r="T615" i="3"/>
  <c r="T605" i="3"/>
  <c r="T595" i="3"/>
  <c r="T583" i="3"/>
  <c r="T573" i="3"/>
  <c r="T563" i="3"/>
  <c r="T552" i="3"/>
  <c r="T542" i="3"/>
  <c r="T532" i="3"/>
  <c r="T522" i="3"/>
  <c r="T510" i="3"/>
  <c r="T500" i="3"/>
  <c r="T490" i="3"/>
  <c r="T479" i="3"/>
  <c r="T469" i="3"/>
  <c r="T459" i="3"/>
  <c r="T448" i="3"/>
  <c r="T437" i="3"/>
  <c r="T427" i="3"/>
  <c r="T416" i="3"/>
  <c r="T406" i="3"/>
  <c r="T396" i="3"/>
  <c r="T386" i="3"/>
  <c r="T375" i="3"/>
  <c r="T364" i="3"/>
  <c r="T354" i="3"/>
  <c r="T343" i="3"/>
  <c r="T333" i="3"/>
  <c r="T323" i="3"/>
  <c r="T312" i="3"/>
  <c r="T302" i="3"/>
  <c r="T291" i="3"/>
  <c r="T280" i="3"/>
  <c r="T270" i="3"/>
  <c r="T260" i="3"/>
  <c r="T250" i="3"/>
  <c r="T239" i="3"/>
  <c r="T229" i="3"/>
  <c r="T218" i="3"/>
  <c r="T207" i="3"/>
  <c r="T197" i="3"/>
  <c r="T187" i="3"/>
  <c r="T176" i="3"/>
  <c r="T166" i="3"/>
  <c r="T156" i="3"/>
  <c r="T144" i="3"/>
  <c r="T134" i="3"/>
  <c r="T124" i="3"/>
  <c r="T114" i="3"/>
  <c r="T103" i="3"/>
  <c r="T93" i="3"/>
  <c r="T83" i="3"/>
  <c r="T71" i="3"/>
  <c r="T61" i="3"/>
  <c r="T51" i="3"/>
  <c r="T40" i="3"/>
  <c r="T30" i="3"/>
  <c r="T21" i="3"/>
  <c r="T12" i="3"/>
  <c r="T1000" i="3"/>
  <c r="T990" i="3"/>
  <c r="T980" i="3"/>
  <c r="T970" i="3"/>
  <c r="T958" i="3"/>
  <c r="T948" i="3"/>
  <c r="T938" i="3"/>
  <c r="T927" i="3"/>
  <c r="T917" i="3"/>
  <c r="T907" i="3"/>
  <c r="T896" i="3"/>
  <c r="T885" i="3"/>
  <c r="T875" i="3"/>
  <c r="T864" i="3"/>
  <c r="T854" i="3"/>
  <c r="T844" i="3"/>
  <c r="T834" i="3"/>
  <c r="T823" i="3"/>
  <c r="T812" i="3"/>
  <c r="T802" i="3"/>
  <c r="T791" i="3"/>
  <c r="T781" i="3"/>
  <c r="T771" i="3"/>
  <c r="T760" i="3"/>
  <c r="T750" i="3"/>
  <c r="T739" i="3"/>
  <c r="T728" i="3"/>
  <c r="T718" i="3"/>
  <c r="T708" i="3"/>
  <c r="T698" i="3"/>
  <c r="T687" i="3"/>
  <c r="T677" i="3"/>
  <c r="T666" i="3"/>
  <c r="T655" i="3"/>
  <c r="T645" i="3"/>
  <c r="T635" i="3"/>
  <c r="T624" i="3"/>
  <c r="T614" i="3"/>
  <c r="T604" i="3"/>
  <c r="T592" i="3"/>
  <c r="T582" i="3"/>
  <c r="T572" i="3"/>
  <c r="T562" i="3"/>
  <c r="T551" i="3"/>
  <c r="T541" i="3"/>
  <c r="T531" i="3"/>
  <c r="T519" i="3"/>
  <c r="T509" i="3"/>
  <c r="T499" i="3"/>
  <c r="T488" i="3"/>
  <c r="T478" i="3"/>
  <c r="T468" i="3"/>
  <c r="T458" i="3"/>
  <c r="T446" i="3"/>
  <c r="T436" i="3"/>
  <c r="T426" i="3"/>
  <c r="T415" i="3"/>
  <c r="T405" i="3"/>
  <c r="T395" i="3"/>
  <c r="T384" i="3"/>
  <c r="T373" i="3"/>
  <c r="T363" i="3"/>
  <c r="T352" i="3"/>
  <c r="T342" i="3"/>
  <c r="T332" i="3"/>
  <c r="T322" i="3"/>
  <c r="T311" i="3"/>
  <c r="T300" i="3"/>
  <c r="T290" i="3"/>
  <c r="T279" i="3"/>
  <c r="T269" i="3"/>
  <c r="T259" i="3"/>
  <c r="T248" i="3"/>
  <c r="T238" i="3"/>
  <c r="T227" i="3"/>
  <c r="T216" i="3"/>
  <c r="T206" i="3"/>
  <c r="T196" i="3"/>
  <c r="T186" i="3"/>
  <c r="T175" i="3"/>
  <c r="T165" i="3"/>
  <c r="T154" i="3"/>
  <c r="T143" i="3"/>
  <c r="T133" i="3"/>
  <c r="T123" i="3"/>
  <c r="T112" i="3"/>
  <c r="T102" i="3"/>
  <c r="T92" i="3"/>
  <c r="T80" i="3"/>
  <c r="T70" i="3"/>
  <c r="T60" i="3"/>
  <c r="T50" i="3"/>
  <c r="T39" i="3"/>
  <c r="T29" i="3"/>
  <c r="T20" i="3"/>
  <c r="T1008" i="3"/>
  <c r="T966" i="3"/>
  <c r="T925" i="3"/>
  <c r="T883" i="3"/>
  <c r="T842" i="3"/>
  <c r="T799" i="3"/>
  <c r="T757" i="3"/>
  <c r="T716" i="3"/>
  <c r="T674" i="3"/>
  <c r="T632" i="3"/>
  <c r="T590" i="3"/>
  <c r="T549" i="3"/>
  <c r="T507" i="3"/>
  <c r="T464" i="3"/>
  <c r="T423" i="3"/>
  <c r="T381" i="3"/>
  <c r="T340" i="3"/>
  <c r="T298" i="3"/>
  <c r="T256" i="3"/>
  <c r="T214" i="3"/>
  <c r="T172" i="3"/>
  <c r="T131" i="3"/>
  <c r="T88" i="3"/>
  <c r="T47" i="3"/>
  <c r="T1004" i="3"/>
  <c r="T963" i="3"/>
  <c r="T920" i="3"/>
  <c r="T879" i="3"/>
  <c r="T837" i="3"/>
  <c r="T796" i="3"/>
  <c r="T754" i="3"/>
  <c r="T711" i="3"/>
  <c r="T670" i="3"/>
  <c r="T628" i="3"/>
  <c r="T587" i="3"/>
  <c r="T544" i="3"/>
  <c r="T503" i="3"/>
  <c r="T461" i="3"/>
  <c r="T419" i="3"/>
  <c r="T378" i="3"/>
  <c r="T335" i="3"/>
  <c r="T294" i="3"/>
  <c r="T252" i="3"/>
  <c r="T211" i="3"/>
  <c r="T168" i="3"/>
  <c r="T126" i="3"/>
  <c r="T85" i="3"/>
  <c r="T43" i="3"/>
  <c r="T998" i="3"/>
  <c r="T956" i="3"/>
  <c r="T915" i="3"/>
  <c r="T872" i="3"/>
  <c r="T830" i="3"/>
  <c r="T789" i="3"/>
  <c r="T747" i="3"/>
  <c r="T706" i="3"/>
  <c r="T663" i="3"/>
  <c r="T622" i="3"/>
  <c r="T580" i="3"/>
  <c r="T538" i="3"/>
  <c r="T496" i="3"/>
  <c r="T454" i="3"/>
  <c r="T413" i="3"/>
  <c r="T371" i="3"/>
  <c r="T330" i="3"/>
  <c r="T287" i="3"/>
  <c r="T245" i="3"/>
  <c r="T204" i="3"/>
  <c r="T162" i="3"/>
  <c r="T120" i="3"/>
  <c r="T78" i="3"/>
  <c r="T37" i="3"/>
  <c r="T994" i="3"/>
  <c r="T952" i="3"/>
  <c r="T910" i="3"/>
  <c r="T869" i="3"/>
  <c r="T827" i="3"/>
  <c r="T784" i="3"/>
  <c r="T743" i="3"/>
  <c r="T701" i="3"/>
  <c r="T660" i="3"/>
  <c r="T618" i="3"/>
  <c r="T576" i="3"/>
  <c r="T534" i="3"/>
  <c r="T492" i="3"/>
  <c r="T451" i="3"/>
  <c r="T408" i="3"/>
  <c r="T367" i="3"/>
  <c r="T325" i="3"/>
  <c r="T284" i="3"/>
  <c r="T242" i="3"/>
  <c r="T199" i="3"/>
  <c r="T158" i="3"/>
  <c r="T116" i="3"/>
  <c r="T75" i="3"/>
  <c r="T32" i="3"/>
  <c r="T988" i="3"/>
  <c r="T946" i="3"/>
  <c r="T903" i="3"/>
  <c r="T862" i="3"/>
  <c r="T820" i="3"/>
  <c r="T779" i="3"/>
  <c r="T736" i="3"/>
  <c r="T695" i="3"/>
  <c r="T653" i="3"/>
  <c r="T611" i="3"/>
  <c r="T570" i="3"/>
  <c r="T527" i="3"/>
  <c r="T486" i="3"/>
  <c r="T444" i="3"/>
  <c r="T403" i="3"/>
  <c r="T360" i="3"/>
  <c r="T318" i="3"/>
  <c r="T277" i="3"/>
  <c r="T235" i="3"/>
  <c r="T194" i="3"/>
  <c r="T151" i="3"/>
  <c r="T110" i="3"/>
  <c r="T68" i="3"/>
  <c r="T27" i="3"/>
  <c r="T976" i="3"/>
  <c r="T935" i="3"/>
  <c r="T893" i="3"/>
  <c r="T852" i="3"/>
  <c r="T810" i="3"/>
  <c r="T768" i="3"/>
  <c r="T726" i="3"/>
  <c r="T684" i="3"/>
  <c r="T643" i="3"/>
  <c r="T600" i="3"/>
  <c r="T559" i="3"/>
  <c r="T517" i="3"/>
  <c r="T476" i="3"/>
  <c r="T434" i="3"/>
  <c r="T391" i="3"/>
  <c r="T350" i="3"/>
  <c r="T308" i="3"/>
  <c r="T267" i="3"/>
  <c r="T224" i="3"/>
  <c r="T183" i="3"/>
  <c r="T141" i="3"/>
  <c r="T99" i="3"/>
  <c r="T58" i="3"/>
  <c r="T18" i="3"/>
  <c r="T973" i="3"/>
  <c r="T931" i="3"/>
  <c r="T890" i="3"/>
  <c r="T847" i="3"/>
  <c r="T806" i="3"/>
  <c r="T764" i="3"/>
  <c r="T723" i="3"/>
  <c r="T680" i="3"/>
  <c r="T638" i="3"/>
  <c r="T597" i="3"/>
  <c r="T555" i="3"/>
  <c r="T514" i="3"/>
  <c r="T471" i="3"/>
  <c r="T430" i="3"/>
  <c r="T388" i="3"/>
  <c r="T346" i="3"/>
  <c r="T304" i="3"/>
  <c r="T262" i="3"/>
  <c r="T221" i="3"/>
  <c r="T179" i="3"/>
  <c r="T138" i="3"/>
  <c r="T95" i="3"/>
  <c r="T53" i="3"/>
  <c r="T14" i="3"/>
  <c r="T942" i="3"/>
  <c r="T607" i="3"/>
  <c r="T272" i="3"/>
  <c r="T900" i="3"/>
  <c r="T565" i="3"/>
  <c r="T231" i="3"/>
  <c r="T858" i="3"/>
  <c r="T524" i="3"/>
  <c r="T189" i="3"/>
  <c r="T816" i="3"/>
  <c r="T482" i="3"/>
  <c r="T148" i="3"/>
  <c r="T774" i="3"/>
  <c r="T440" i="3"/>
  <c r="T106" i="3"/>
  <c r="T733" i="3"/>
  <c r="T398" i="3"/>
  <c r="T64" i="3"/>
  <c r="T691" i="3"/>
  <c r="T357" i="3"/>
  <c r="T23" i="3"/>
  <c r="T983" i="3"/>
  <c r="T650" i="3"/>
  <c r="T315" i="3"/>
  <c r="H1009" i="3"/>
  <c r="H1001" i="3"/>
  <c r="H993" i="3"/>
  <c r="H985" i="3"/>
  <c r="H977" i="3"/>
  <c r="H969" i="3"/>
  <c r="H961" i="3"/>
  <c r="H953" i="3"/>
  <c r="H945" i="3"/>
  <c r="H937" i="3"/>
  <c r="H929" i="3"/>
  <c r="H921" i="3"/>
  <c r="H913" i="3"/>
  <c r="H905" i="3"/>
  <c r="H897" i="3"/>
  <c r="H889" i="3"/>
  <c r="H881" i="3"/>
  <c r="H873" i="3"/>
  <c r="H865" i="3"/>
  <c r="H857" i="3"/>
  <c r="H849" i="3"/>
  <c r="H841" i="3"/>
  <c r="H833" i="3"/>
  <c r="H825" i="3"/>
  <c r="H817" i="3"/>
  <c r="H809" i="3"/>
  <c r="H801" i="3"/>
  <c r="H793" i="3"/>
  <c r="H785" i="3"/>
  <c r="H777" i="3"/>
  <c r="H769" i="3"/>
  <c r="H761" i="3"/>
  <c r="H753" i="3"/>
  <c r="H745" i="3"/>
  <c r="H737" i="3"/>
  <c r="H729" i="3"/>
  <c r="H721" i="3"/>
  <c r="H713" i="3"/>
  <c r="H705" i="3"/>
  <c r="H697" i="3"/>
  <c r="H689" i="3"/>
  <c r="H681" i="3"/>
  <c r="H673" i="3"/>
  <c r="H665" i="3"/>
  <c r="H657" i="3"/>
  <c r="H649" i="3"/>
  <c r="H641" i="3"/>
  <c r="H633" i="3"/>
  <c r="H625" i="3"/>
  <c r="H617" i="3"/>
  <c r="H609" i="3"/>
  <c r="H601" i="3"/>
  <c r="H593" i="3"/>
  <c r="H585" i="3"/>
  <c r="H577" i="3"/>
  <c r="H569" i="3"/>
  <c r="H561" i="3"/>
  <c r="H553" i="3"/>
  <c r="H545" i="3"/>
  <c r="H537" i="3"/>
  <c r="H529" i="3"/>
  <c r="H521" i="3"/>
  <c r="H513" i="3"/>
  <c r="H505" i="3"/>
  <c r="H497" i="3"/>
  <c r="H489" i="3"/>
  <c r="H481" i="3"/>
  <c r="H473" i="3"/>
  <c r="H465" i="3"/>
  <c r="H457" i="3"/>
  <c r="H449" i="3"/>
  <c r="H441" i="3"/>
  <c r="H433" i="3"/>
  <c r="H425" i="3"/>
  <c r="H417" i="3"/>
  <c r="H409" i="3"/>
  <c r="H401" i="3"/>
  <c r="H393" i="3"/>
  <c r="H385" i="3"/>
  <c r="H377" i="3"/>
  <c r="H369" i="3"/>
  <c r="H361" i="3"/>
  <c r="H353" i="3"/>
  <c r="H345" i="3"/>
  <c r="H337" i="3"/>
  <c r="H329" i="3"/>
  <c r="H321" i="3"/>
  <c r="H313" i="3"/>
  <c r="H305" i="3"/>
  <c r="H297" i="3"/>
  <c r="H289" i="3"/>
  <c r="H281" i="3"/>
  <c r="H273" i="3"/>
  <c r="H265" i="3"/>
  <c r="H257" i="3"/>
  <c r="H249" i="3"/>
  <c r="H241" i="3"/>
  <c r="H233" i="3"/>
  <c r="H225" i="3"/>
  <c r="H217" i="3"/>
  <c r="H209" i="3"/>
  <c r="H201" i="3"/>
  <c r="H193" i="3"/>
  <c r="H185" i="3"/>
  <c r="H177" i="3"/>
  <c r="H169" i="3"/>
  <c r="H161" i="3"/>
  <c r="H153" i="3"/>
  <c r="H145" i="3"/>
  <c r="H137" i="3"/>
  <c r="H129" i="3"/>
  <c r="H121" i="3"/>
  <c r="H113" i="3"/>
  <c r="H105" i="3"/>
  <c r="H97" i="3"/>
  <c r="H89" i="3"/>
  <c r="H81" i="3"/>
  <c r="H73" i="3"/>
  <c r="H65" i="3"/>
  <c r="H57" i="3"/>
  <c r="H49" i="3"/>
  <c r="H41" i="3"/>
  <c r="H33" i="3"/>
  <c r="H25" i="3"/>
  <c r="H17" i="3"/>
  <c r="H1007" i="3"/>
  <c r="H998" i="3"/>
  <c r="H989" i="3"/>
  <c r="H980" i="3"/>
  <c r="H971" i="3"/>
  <c r="H962" i="3"/>
  <c r="H952" i="3"/>
  <c r="H943" i="3"/>
  <c r="H934" i="3"/>
  <c r="H925" i="3"/>
  <c r="H916" i="3"/>
  <c r="H907" i="3"/>
  <c r="H898" i="3"/>
  <c r="H888" i="3"/>
  <c r="H879" i="3"/>
  <c r="H870" i="3"/>
  <c r="H861" i="3"/>
  <c r="H852" i="3"/>
  <c r="H843" i="3"/>
  <c r="H834" i="3"/>
  <c r="H824" i="3"/>
  <c r="H815" i="3"/>
  <c r="H806" i="3"/>
  <c r="H797" i="3"/>
  <c r="H788" i="3"/>
  <c r="H779" i="3"/>
  <c r="H770" i="3"/>
  <c r="H760" i="3"/>
  <c r="H751" i="3"/>
  <c r="H742" i="3"/>
  <c r="H733" i="3"/>
  <c r="H724" i="3"/>
  <c r="H715" i="3"/>
  <c r="H706" i="3"/>
  <c r="H696" i="3"/>
  <c r="H687" i="3"/>
  <c r="H678" i="3"/>
  <c r="H669" i="3"/>
  <c r="H660" i="3"/>
  <c r="H651" i="3"/>
  <c r="H642" i="3"/>
  <c r="H632" i="3"/>
  <c r="H623" i="3"/>
  <c r="H614" i="3"/>
  <c r="H605" i="3"/>
  <c r="H596" i="3"/>
  <c r="H587" i="3"/>
  <c r="H578" i="3"/>
  <c r="H568" i="3"/>
  <c r="H559" i="3"/>
  <c r="H550" i="3"/>
  <c r="H541" i="3"/>
  <c r="H532" i="3"/>
  <c r="H523" i="3"/>
  <c r="H514" i="3"/>
  <c r="H504" i="3"/>
  <c r="H495" i="3"/>
  <c r="H486" i="3"/>
  <c r="H477" i="3"/>
  <c r="H468" i="3"/>
  <c r="H459" i="3"/>
  <c r="H450" i="3"/>
  <c r="H440" i="3"/>
  <c r="H431" i="3"/>
  <c r="H422" i="3"/>
  <c r="H413" i="3"/>
  <c r="H404" i="3"/>
  <c r="H395" i="3"/>
  <c r="H386" i="3"/>
  <c r="H376" i="3"/>
  <c r="H367" i="3"/>
  <c r="H358" i="3"/>
  <c r="H349" i="3"/>
  <c r="H340" i="3"/>
  <c r="H331" i="3"/>
  <c r="H322" i="3"/>
  <c r="H312" i="3"/>
  <c r="H303" i="3"/>
  <c r="H294" i="3"/>
  <c r="H285" i="3"/>
  <c r="H276" i="3"/>
  <c r="H267" i="3"/>
  <c r="H258" i="3"/>
  <c r="H248" i="3"/>
  <c r="H239" i="3"/>
  <c r="H230" i="3"/>
  <c r="H221" i="3"/>
  <c r="H212" i="3"/>
  <c r="H203" i="3"/>
  <c r="H194" i="3"/>
  <c r="H184" i="3"/>
  <c r="H175" i="3"/>
  <c r="H166" i="3"/>
  <c r="H157" i="3"/>
  <c r="H148" i="3"/>
  <c r="H139" i="3"/>
  <c r="H130" i="3"/>
  <c r="H120" i="3"/>
  <c r="H111" i="3"/>
  <c r="H102" i="3"/>
  <c r="H93" i="3"/>
  <c r="H84" i="3"/>
  <c r="H75" i="3"/>
  <c r="H66" i="3"/>
  <c r="H56" i="3"/>
  <c r="H47" i="3"/>
  <c r="H38" i="3"/>
  <c r="H29" i="3"/>
  <c r="H20" i="3"/>
  <c r="H1004" i="3"/>
  <c r="H995" i="3"/>
  <c r="H986" i="3"/>
  <c r="H976" i="3"/>
  <c r="H967" i="3"/>
  <c r="H958" i="3"/>
  <c r="H949" i="3"/>
  <c r="H940" i="3"/>
  <c r="H931" i="3"/>
  <c r="H922" i="3"/>
  <c r="H912" i="3"/>
  <c r="H903" i="3"/>
  <c r="H894" i="3"/>
  <c r="H885" i="3"/>
  <c r="H876" i="3"/>
  <c r="H867" i="3"/>
  <c r="H858" i="3"/>
  <c r="H848" i="3"/>
  <c r="H839" i="3"/>
  <c r="H830" i="3"/>
  <c r="H821" i="3"/>
  <c r="H812" i="3"/>
  <c r="H803" i="3"/>
  <c r="H794" i="3"/>
  <c r="H784" i="3"/>
  <c r="H775" i="3"/>
  <c r="H766" i="3"/>
  <c r="H757" i="3"/>
  <c r="H748" i="3"/>
  <c r="H739" i="3"/>
  <c r="H730" i="3"/>
  <c r="H720" i="3"/>
  <c r="H711" i="3"/>
  <c r="H702" i="3"/>
  <c r="H693" i="3"/>
  <c r="H684" i="3"/>
  <c r="H675" i="3"/>
  <c r="H666" i="3"/>
  <c r="H656" i="3"/>
  <c r="H647" i="3"/>
  <c r="H638" i="3"/>
  <c r="H629" i="3"/>
  <c r="H620" i="3"/>
  <c r="H611" i="3"/>
  <c r="H602" i="3"/>
  <c r="H592" i="3"/>
  <c r="H583" i="3"/>
  <c r="H574" i="3"/>
  <c r="H565" i="3"/>
  <c r="H556" i="3"/>
  <c r="H547" i="3"/>
  <c r="H538" i="3"/>
  <c r="H528" i="3"/>
  <c r="H519" i="3"/>
  <c r="H510" i="3"/>
  <c r="H501" i="3"/>
  <c r="H492" i="3"/>
  <c r="H483" i="3"/>
  <c r="H474" i="3"/>
  <c r="H464" i="3"/>
  <c r="H455" i="3"/>
  <c r="H446" i="3"/>
  <c r="H437" i="3"/>
  <c r="H428" i="3"/>
  <c r="H419" i="3"/>
  <c r="H410" i="3"/>
  <c r="H400" i="3"/>
  <c r="H391" i="3"/>
  <c r="H382" i="3"/>
  <c r="H373" i="3"/>
  <c r="H364" i="3"/>
  <c r="H355" i="3"/>
  <c r="H346" i="3"/>
  <c r="H336" i="3"/>
  <c r="H327" i="3"/>
  <c r="H318" i="3"/>
  <c r="H309" i="3"/>
  <c r="H300" i="3"/>
  <c r="H291" i="3"/>
  <c r="H282" i="3"/>
  <c r="H272" i="3"/>
  <c r="H263" i="3"/>
  <c r="H254" i="3"/>
  <c r="H245" i="3"/>
  <c r="H236" i="3"/>
  <c r="H227" i="3"/>
  <c r="H218" i="3"/>
  <c r="H208" i="3"/>
  <c r="H199" i="3"/>
  <c r="H190" i="3"/>
  <c r="H181" i="3"/>
  <c r="H172" i="3"/>
  <c r="H163" i="3"/>
  <c r="H154" i="3"/>
  <c r="H144" i="3"/>
  <c r="H135" i="3"/>
  <c r="H126" i="3"/>
  <c r="H117" i="3"/>
  <c r="H108" i="3"/>
  <c r="H99" i="3"/>
  <c r="H90" i="3"/>
  <c r="H80" i="3"/>
  <c r="H71" i="3"/>
  <c r="H62" i="3"/>
  <c r="H53" i="3"/>
  <c r="H44" i="3"/>
  <c r="H35" i="3"/>
  <c r="H26" i="3"/>
  <c r="H16" i="3"/>
  <c r="H1000" i="3"/>
  <c r="H988" i="3"/>
  <c r="H975" i="3"/>
  <c r="H964" i="3"/>
  <c r="H951" i="3"/>
  <c r="H939" i="3"/>
  <c r="H927" i="3"/>
  <c r="H915" i="3"/>
  <c r="H902" i="3"/>
  <c r="H891" i="3"/>
  <c r="H878" i="3"/>
  <c r="H866" i="3"/>
  <c r="H854" i="3"/>
  <c r="H842" i="3"/>
  <c r="H829" i="3"/>
  <c r="H818" i="3"/>
  <c r="H805" i="3"/>
  <c r="H792" i="3"/>
  <c r="H781" i="3"/>
  <c r="H768" i="3"/>
  <c r="H756" i="3"/>
  <c r="H744" i="3"/>
  <c r="H732" i="3"/>
  <c r="H719" i="3"/>
  <c r="H708" i="3"/>
  <c r="H695" i="3"/>
  <c r="H683" i="3"/>
  <c r="H671" i="3"/>
  <c r="H659" i="3"/>
  <c r="H646" i="3"/>
  <c r="H635" i="3"/>
  <c r="H622" i="3"/>
  <c r="H610" i="3"/>
  <c r="H598" i="3"/>
  <c r="H586" i="3"/>
  <c r="H573" i="3"/>
  <c r="H562" i="3"/>
  <c r="H549" i="3"/>
  <c r="H536" i="3"/>
  <c r="H525" i="3"/>
  <c r="H512" i="3"/>
  <c r="H500" i="3"/>
  <c r="H488" i="3"/>
  <c r="H476" i="3"/>
  <c r="H463" i="3"/>
  <c r="H452" i="3"/>
  <c r="H439" i="3"/>
  <c r="H427" i="3"/>
  <c r="H415" i="3"/>
  <c r="H403" i="3"/>
  <c r="H390" i="3"/>
  <c r="H379" i="3"/>
  <c r="H366" i="3"/>
  <c r="H354" i="3"/>
  <c r="H342" i="3"/>
  <c r="H330" i="3"/>
  <c r="H317" i="3"/>
  <c r="H306" i="3"/>
  <c r="H293" i="3"/>
  <c r="H280" i="3"/>
  <c r="H269" i="3"/>
  <c r="H256" i="3"/>
  <c r="H244" i="3"/>
  <c r="H232" i="3"/>
  <c r="H220" i="3"/>
  <c r="H207" i="3"/>
  <c r="H196" i="3"/>
  <c r="H183" i="3"/>
  <c r="H171" i="3"/>
  <c r="H159" i="3"/>
  <c r="H147" i="3"/>
  <c r="H134" i="3"/>
  <c r="H123" i="3"/>
  <c r="H110" i="3"/>
  <c r="H98" i="3"/>
  <c r="H86" i="3"/>
  <c r="H74" i="3"/>
  <c r="H61" i="3"/>
  <c r="H50" i="3"/>
  <c r="H37" i="3"/>
  <c r="H24" i="3"/>
  <c r="H13" i="3"/>
  <c r="H999" i="3"/>
  <c r="H987" i="3"/>
  <c r="H974" i="3"/>
  <c r="H963" i="3"/>
  <c r="H950" i="3"/>
  <c r="H938" i="3"/>
  <c r="H926" i="3"/>
  <c r="H914" i="3"/>
  <c r="H901" i="3"/>
  <c r="H890" i="3"/>
  <c r="H877" i="3"/>
  <c r="H864" i="3"/>
  <c r="H853" i="3"/>
  <c r="H840" i="3"/>
  <c r="H828" i="3"/>
  <c r="H816" i="3"/>
  <c r="H804" i="3"/>
  <c r="H791" i="3"/>
  <c r="H780" i="3"/>
  <c r="H767" i="3"/>
  <c r="H755" i="3"/>
  <c r="H743" i="3"/>
  <c r="H731" i="3"/>
  <c r="H718" i="3"/>
  <c r="H707" i="3"/>
  <c r="H694" i="3"/>
  <c r="H682" i="3"/>
  <c r="H670" i="3"/>
  <c r="H658" i="3"/>
  <c r="H645" i="3"/>
  <c r="H634" i="3"/>
  <c r="H621" i="3"/>
  <c r="H608" i="3"/>
  <c r="H597" i="3"/>
  <c r="H584" i="3"/>
  <c r="H572" i="3"/>
  <c r="H560" i="3"/>
  <c r="H548" i="3"/>
  <c r="H535" i="3"/>
  <c r="H524" i="3"/>
  <c r="H511" i="3"/>
  <c r="H499" i="3"/>
  <c r="H487" i="3"/>
  <c r="H475" i="3"/>
  <c r="H462" i="3"/>
  <c r="H451" i="3"/>
  <c r="H438" i="3"/>
  <c r="H426" i="3"/>
  <c r="H414" i="3"/>
  <c r="H402" i="3"/>
  <c r="H389" i="3"/>
  <c r="H378" i="3"/>
  <c r="H365" i="3"/>
  <c r="H352" i="3"/>
  <c r="H341" i="3"/>
  <c r="H328" i="3"/>
  <c r="H316" i="3"/>
  <c r="H304" i="3"/>
  <c r="H292" i="3"/>
  <c r="H279" i="3"/>
  <c r="H268" i="3"/>
  <c r="H255" i="3"/>
  <c r="H243" i="3"/>
  <c r="H231" i="3"/>
  <c r="H219" i="3"/>
  <c r="H206" i="3"/>
  <c r="H195" i="3"/>
  <c r="H182" i="3"/>
  <c r="H170" i="3"/>
  <c r="H158" i="3"/>
  <c r="H146" i="3"/>
  <c r="H133" i="3"/>
  <c r="H122" i="3"/>
  <c r="H109" i="3"/>
  <c r="H96" i="3"/>
  <c r="H85" i="3"/>
  <c r="H72" i="3"/>
  <c r="H60" i="3"/>
  <c r="H48" i="3"/>
  <c r="H36" i="3"/>
  <c r="H23" i="3"/>
  <c r="H12" i="3"/>
  <c r="H1008" i="3"/>
  <c r="H996" i="3"/>
  <c r="H983" i="3"/>
  <c r="H972" i="3"/>
  <c r="H959" i="3"/>
  <c r="H947" i="3"/>
  <c r="H935" i="3"/>
  <c r="H923" i="3"/>
  <c r="H910" i="3"/>
  <c r="H899" i="3"/>
  <c r="H886" i="3"/>
  <c r="H874" i="3"/>
  <c r="H862" i="3"/>
  <c r="H850" i="3"/>
  <c r="H837" i="3"/>
  <c r="H826" i="3"/>
  <c r="H813" i="3"/>
  <c r="H800" i="3"/>
  <c r="H789" i="3"/>
  <c r="H776" i="3"/>
  <c r="H764" i="3"/>
  <c r="H752" i="3"/>
  <c r="H740" i="3"/>
  <c r="H727" i="3"/>
  <c r="H716" i="3"/>
  <c r="H703" i="3"/>
  <c r="H691" i="3"/>
  <c r="H679" i="3"/>
  <c r="H667" i="3"/>
  <c r="H654" i="3"/>
  <c r="H643" i="3"/>
  <c r="H630" i="3"/>
  <c r="H618" i="3"/>
  <c r="H606" i="3"/>
  <c r="H594" i="3"/>
  <c r="H581" i="3"/>
  <c r="H570" i="3"/>
  <c r="H557" i="3"/>
  <c r="H544" i="3"/>
  <c r="H533" i="3"/>
  <c r="H520" i="3"/>
  <c r="H508" i="3"/>
  <c r="H496" i="3"/>
  <c r="H484" i="3"/>
  <c r="H471" i="3"/>
  <c r="H460" i="3"/>
  <c r="H447" i="3"/>
  <c r="H435" i="3"/>
  <c r="H423" i="3"/>
  <c r="H411" i="3"/>
  <c r="H398" i="3"/>
  <c r="H387" i="3"/>
  <c r="H374" i="3"/>
  <c r="H362" i="3"/>
  <c r="H350" i="3"/>
  <c r="H338" i="3"/>
  <c r="H325" i="3"/>
  <c r="H314" i="3"/>
  <c r="H301" i="3"/>
  <c r="H288" i="3"/>
  <c r="H277" i="3"/>
  <c r="H264" i="3"/>
  <c r="H252" i="3"/>
  <c r="H240" i="3"/>
  <c r="H228" i="3"/>
  <c r="H215" i="3"/>
  <c r="H204" i="3"/>
  <c r="H191" i="3"/>
  <c r="H179" i="3"/>
  <c r="H167" i="3"/>
  <c r="H155" i="3"/>
  <c r="H142" i="3"/>
  <c r="H131" i="3"/>
  <c r="H118" i="3"/>
  <c r="H106" i="3"/>
  <c r="H94" i="3"/>
  <c r="H82" i="3"/>
  <c r="H69" i="3"/>
  <c r="H58" i="3"/>
  <c r="H45" i="3"/>
  <c r="H32" i="3"/>
  <c r="H21" i="3"/>
  <c r="H1005" i="3"/>
  <c r="H992" i="3"/>
  <c r="H981" i="3"/>
  <c r="H968" i="3"/>
  <c r="H956" i="3"/>
  <c r="H944" i="3"/>
  <c r="H932" i="3"/>
  <c r="H919" i="3"/>
  <c r="H908" i="3"/>
  <c r="H895" i="3"/>
  <c r="H883" i="3"/>
  <c r="H871" i="3"/>
  <c r="H859" i="3"/>
  <c r="H846" i="3"/>
  <c r="H835" i="3"/>
  <c r="H822" i="3"/>
  <c r="H810" i="3"/>
  <c r="H798" i="3"/>
  <c r="H786" i="3"/>
  <c r="H773" i="3"/>
  <c r="H762" i="3"/>
  <c r="H749" i="3"/>
  <c r="H736" i="3"/>
  <c r="H725" i="3"/>
  <c r="H712" i="3"/>
  <c r="H700" i="3"/>
  <c r="H688" i="3"/>
  <c r="H676" i="3"/>
  <c r="H663" i="3"/>
  <c r="H652" i="3"/>
  <c r="H639" i="3"/>
  <c r="H627" i="3"/>
  <c r="H615" i="3"/>
  <c r="H603" i="3"/>
  <c r="H590" i="3"/>
  <c r="H579" i="3"/>
  <c r="H566" i="3"/>
  <c r="H554" i="3"/>
  <c r="H542" i="3"/>
  <c r="H530" i="3"/>
  <c r="H517" i="3"/>
  <c r="H506" i="3"/>
  <c r="H493" i="3"/>
  <c r="H480" i="3"/>
  <c r="H469" i="3"/>
  <c r="H456" i="3"/>
  <c r="H444" i="3"/>
  <c r="H432" i="3"/>
  <c r="H420" i="3"/>
  <c r="H407" i="3"/>
  <c r="H396" i="3"/>
  <c r="H383" i="3"/>
  <c r="H371" i="3"/>
  <c r="H359" i="3"/>
  <c r="H347" i="3"/>
  <c r="H334" i="3"/>
  <c r="H323" i="3"/>
  <c r="H310" i="3"/>
  <c r="H298" i="3"/>
  <c r="H286" i="3"/>
  <c r="H274" i="3"/>
  <c r="H261" i="3"/>
  <c r="H250" i="3"/>
  <c r="H237" i="3"/>
  <c r="H224" i="3"/>
  <c r="H213" i="3"/>
  <c r="H200" i="3"/>
  <c r="H188" i="3"/>
  <c r="H176" i="3"/>
  <c r="H164" i="3"/>
  <c r="H151" i="3"/>
  <c r="H140" i="3"/>
  <c r="H127" i="3"/>
  <c r="H115" i="3"/>
  <c r="H103" i="3"/>
  <c r="H91" i="3"/>
  <c r="H78" i="3"/>
  <c r="H67" i="3"/>
  <c r="H54" i="3"/>
  <c r="H42" i="3"/>
  <c r="H30" i="3"/>
  <c r="H18" i="3"/>
  <c r="H1002" i="3"/>
  <c r="H990" i="3"/>
  <c r="H978" i="3"/>
  <c r="H965" i="3"/>
  <c r="H954" i="3"/>
  <c r="H941" i="3"/>
  <c r="H928" i="3"/>
  <c r="H917" i="3"/>
  <c r="H904" i="3"/>
  <c r="H892" i="3"/>
  <c r="H880" i="3"/>
  <c r="H868" i="3"/>
  <c r="H855" i="3"/>
  <c r="H844" i="3"/>
  <c r="H831" i="3"/>
  <c r="H819" i="3"/>
  <c r="H807" i="3"/>
  <c r="H795" i="3"/>
  <c r="H782" i="3"/>
  <c r="H771" i="3"/>
  <c r="H758" i="3"/>
  <c r="H746" i="3"/>
  <c r="H734" i="3"/>
  <c r="H722" i="3"/>
  <c r="H709" i="3"/>
  <c r="H698" i="3"/>
  <c r="H685" i="3"/>
  <c r="H672" i="3"/>
  <c r="H661" i="3"/>
  <c r="H648" i="3"/>
  <c r="H636" i="3"/>
  <c r="H624" i="3"/>
  <c r="H612" i="3"/>
  <c r="H599" i="3"/>
  <c r="H588" i="3"/>
  <c r="H575" i="3"/>
  <c r="H563" i="3"/>
  <c r="H551" i="3"/>
  <c r="H539" i="3"/>
  <c r="H526" i="3"/>
  <c r="H515" i="3"/>
  <c r="H502" i="3"/>
  <c r="H490" i="3"/>
  <c r="H478" i="3"/>
  <c r="H466" i="3"/>
  <c r="H453" i="3"/>
  <c r="H442" i="3"/>
  <c r="H429" i="3"/>
  <c r="H416" i="3"/>
  <c r="H405" i="3"/>
  <c r="H392" i="3"/>
  <c r="H380" i="3"/>
  <c r="H368" i="3"/>
  <c r="H356" i="3"/>
  <c r="H343" i="3"/>
  <c r="H332" i="3"/>
  <c r="H319" i="3"/>
  <c r="H307" i="3"/>
  <c r="H295" i="3"/>
  <c r="H283" i="3"/>
  <c r="H270" i="3"/>
  <c r="H259" i="3"/>
  <c r="H246" i="3"/>
  <c r="H234" i="3"/>
  <c r="H222" i="3"/>
  <c r="H210" i="3"/>
  <c r="H197" i="3"/>
  <c r="H186" i="3"/>
  <c r="H173" i="3"/>
  <c r="H160" i="3"/>
  <c r="H149" i="3"/>
  <c r="H136" i="3"/>
  <c r="H124" i="3"/>
  <c r="H112" i="3"/>
  <c r="H100" i="3"/>
  <c r="H87" i="3"/>
  <c r="H76" i="3"/>
  <c r="H63" i="3"/>
  <c r="H51" i="3"/>
  <c r="H39" i="3"/>
  <c r="H27" i="3"/>
  <c r="H14" i="3"/>
  <c r="H1003" i="3"/>
  <c r="H991" i="3"/>
  <c r="H979" i="3"/>
  <c r="H966" i="3"/>
  <c r="H955" i="3"/>
  <c r="H942" i="3"/>
  <c r="H930" i="3"/>
  <c r="H918" i="3"/>
  <c r="H906" i="3"/>
  <c r="H893" i="3"/>
  <c r="H882" i="3"/>
  <c r="H869" i="3"/>
  <c r="H856" i="3"/>
  <c r="H845" i="3"/>
  <c r="H832" i="3"/>
  <c r="H820" i="3"/>
  <c r="H808" i="3"/>
  <c r="H796" i="3"/>
  <c r="H783" i="3"/>
  <c r="H772" i="3"/>
  <c r="H759" i="3"/>
  <c r="H747" i="3"/>
  <c r="H735" i="3"/>
  <c r="H723" i="3"/>
  <c r="H710" i="3"/>
  <c r="H699" i="3"/>
  <c r="H686" i="3"/>
  <c r="H674" i="3"/>
  <c r="H662" i="3"/>
  <c r="H650" i="3"/>
  <c r="H637" i="3"/>
  <c r="H626" i="3"/>
  <c r="H613" i="3"/>
  <c r="H600" i="3"/>
  <c r="H589" i="3"/>
  <c r="H576" i="3"/>
  <c r="H564" i="3"/>
  <c r="H552" i="3"/>
  <c r="H540" i="3"/>
  <c r="H527" i="3"/>
  <c r="H516" i="3"/>
  <c r="H503" i="3"/>
  <c r="H491" i="3"/>
  <c r="H479" i="3"/>
  <c r="H467" i="3"/>
  <c r="H454" i="3"/>
  <c r="H443" i="3"/>
  <c r="H430" i="3"/>
  <c r="H418" i="3"/>
  <c r="H406" i="3"/>
  <c r="H394" i="3"/>
  <c r="H381" i="3"/>
  <c r="H370" i="3"/>
  <c r="H357" i="3"/>
  <c r="H344" i="3"/>
  <c r="H333" i="3"/>
  <c r="H320" i="3"/>
  <c r="H308" i="3"/>
  <c r="H296" i="3"/>
  <c r="H284" i="3"/>
  <c r="H271" i="3"/>
  <c r="H260" i="3"/>
  <c r="H247" i="3"/>
  <c r="H235" i="3"/>
  <c r="H223" i="3"/>
  <c r="H211" i="3"/>
  <c r="H198" i="3"/>
  <c r="H187" i="3"/>
  <c r="H174" i="3"/>
  <c r="H162" i="3"/>
  <c r="H150" i="3"/>
  <c r="H138" i="3"/>
  <c r="H125" i="3"/>
  <c r="H114" i="3"/>
  <c r="H101" i="3"/>
  <c r="H88" i="3"/>
  <c r="H77" i="3"/>
  <c r="H64" i="3"/>
  <c r="H52" i="3"/>
  <c r="H40" i="3"/>
  <c r="H28" i="3"/>
  <c r="H15" i="3"/>
  <c r="H970" i="3"/>
  <c r="H920" i="3"/>
  <c r="H872" i="3"/>
  <c r="H823" i="3"/>
  <c r="H774" i="3"/>
  <c r="H726" i="3"/>
  <c r="H677" i="3"/>
  <c r="H628" i="3"/>
  <c r="H580" i="3"/>
  <c r="H531" i="3"/>
  <c r="H482" i="3"/>
  <c r="H434" i="3"/>
  <c r="H384" i="3"/>
  <c r="H335" i="3"/>
  <c r="H287" i="3"/>
  <c r="H238" i="3"/>
  <c r="H189" i="3"/>
  <c r="H141" i="3"/>
  <c r="H92" i="3"/>
  <c r="H43" i="3"/>
  <c r="H960" i="3"/>
  <c r="H911" i="3"/>
  <c r="H863" i="3"/>
  <c r="H814" i="3"/>
  <c r="H765" i="3"/>
  <c r="H717" i="3"/>
  <c r="H668" i="3"/>
  <c r="H619" i="3"/>
  <c r="H571" i="3"/>
  <c r="H522" i="3"/>
  <c r="H472" i="3"/>
  <c r="H424" i="3"/>
  <c r="H375" i="3"/>
  <c r="H326" i="3"/>
  <c r="H278" i="3"/>
  <c r="H229" i="3"/>
  <c r="H180" i="3"/>
  <c r="H132" i="3"/>
  <c r="H83" i="3"/>
  <c r="H34" i="3"/>
  <c r="H1006" i="3"/>
  <c r="H957" i="3"/>
  <c r="H909" i="3"/>
  <c r="H860" i="3"/>
  <c r="H811" i="3"/>
  <c r="H763" i="3"/>
  <c r="H714" i="3"/>
  <c r="H664" i="3"/>
  <c r="H616" i="3"/>
  <c r="H567" i="3"/>
  <c r="H518" i="3"/>
  <c r="H470" i="3"/>
  <c r="H421" i="3"/>
  <c r="H372" i="3"/>
  <c r="H324" i="3"/>
  <c r="H275" i="3"/>
  <c r="H226" i="3"/>
  <c r="H178" i="3"/>
  <c r="H128" i="3"/>
  <c r="H79" i="3"/>
  <c r="H31" i="3"/>
  <c r="H982" i="3"/>
  <c r="H884" i="3"/>
  <c r="H787" i="3"/>
  <c r="H690" i="3"/>
  <c r="H591" i="3"/>
  <c r="H494" i="3"/>
  <c r="H397" i="3"/>
  <c r="H299" i="3"/>
  <c r="H202" i="3"/>
  <c r="H104" i="3"/>
  <c r="H997" i="3"/>
  <c r="H948" i="3"/>
  <c r="H900" i="3"/>
  <c r="H851" i="3"/>
  <c r="H802" i="3"/>
  <c r="H754" i="3"/>
  <c r="H704" i="3"/>
  <c r="H655" i="3"/>
  <c r="H607" i="3"/>
  <c r="H558" i="3"/>
  <c r="H509" i="3"/>
  <c r="H461" i="3"/>
  <c r="H412" i="3"/>
  <c r="H363" i="3"/>
  <c r="H315" i="3"/>
  <c r="H266" i="3"/>
  <c r="H216" i="3"/>
  <c r="H168" i="3"/>
  <c r="H119" i="3"/>
  <c r="H70" i="3"/>
  <c r="H22" i="3"/>
  <c r="H933" i="3"/>
  <c r="H836" i="3"/>
  <c r="H738" i="3"/>
  <c r="H640" i="3"/>
  <c r="H543" i="3"/>
  <c r="H445" i="3"/>
  <c r="H348" i="3"/>
  <c r="H251" i="3"/>
  <c r="H152" i="3"/>
  <c r="H55" i="3"/>
  <c r="H994" i="3"/>
  <c r="H946" i="3"/>
  <c r="H896" i="3"/>
  <c r="H847" i="3"/>
  <c r="H799" i="3"/>
  <c r="H750" i="3"/>
  <c r="H701" i="3"/>
  <c r="H653" i="3"/>
  <c r="H604" i="3"/>
  <c r="H555" i="3"/>
  <c r="H507" i="3"/>
  <c r="H458" i="3"/>
  <c r="H408" i="3"/>
  <c r="H360" i="3"/>
  <c r="H311" i="3"/>
  <c r="H262" i="3"/>
  <c r="H214" i="3"/>
  <c r="H165" i="3"/>
  <c r="H116" i="3"/>
  <c r="H68" i="3"/>
  <c r="H19" i="3"/>
  <c r="H984" i="3"/>
  <c r="H936" i="3"/>
  <c r="H887" i="3"/>
  <c r="H838" i="3"/>
  <c r="H790" i="3"/>
  <c r="H741" i="3"/>
  <c r="H692" i="3"/>
  <c r="H644" i="3"/>
  <c r="H595" i="3"/>
  <c r="H546" i="3"/>
  <c r="H498" i="3"/>
  <c r="H448" i="3"/>
  <c r="H399" i="3"/>
  <c r="H351" i="3"/>
  <c r="H302" i="3"/>
  <c r="H253" i="3"/>
  <c r="H205" i="3"/>
  <c r="H156" i="3"/>
  <c r="H107" i="3"/>
  <c r="H59" i="3"/>
  <c r="H11" i="3"/>
  <c r="H973" i="3"/>
  <c r="H924" i="3"/>
  <c r="H875" i="3"/>
  <c r="H827" i="3"/>
  <c r="H778" i="3"/>
  <c r="H728" i="3"/>
  <c r="H680" i="3"/>
  <c r="H631" i="3"/>
  <c r="H582" i="3"/>
  <c r="H534" i="3"/>
  <c r="H485" i="3"/>
  <c r="H436" i="3"/>
  <c r="H388" i="3"/>
  <c r="H339" i="3"/>
  <c r="H290" i="3"/>
  <c r="H242" i="3"/>
  <c r="H192" i="3"/>
  <c r="H143" i="3"/>
  <c r="H95" i="3"/>
  <c r="H46"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33" i="3"/>
  <c r="V25" i="3"/>
  <c r="V17" i="3"/>
  <c r="V1007" i="3"/>
  <c r="V998" i="3"/>
  <c r="V989" i="3"/>
  <c r="V980" i="3"/>
  <c r="V971" i="3"/>
  <c r="V962" i="3"/>
  <c r="V952" i="3"/>
  <c r="V943" i="3"/>
  <c r="V934" i="3"/>
  <c r="V925" i="3"/>
  <c r="V916" i="3"/>
  <c r="V907" i="3"/>
  <c r="V898" i="3"/>
  <c r="V888" i="3"/>
  <c r="V879" i="3"/>
  <c r="V870" i="3"/>
  <c r="V861" i="3"/>
  <c r="V852" i="3"/>
  <c r="V843" i="3"/>
  <c r="V834" i="3"/>
  <c r="V824" i="3"/>
  <c r="V815" i="3"/>
  <c r="V806" i="3"/>
  <c r="V797" i="3"/>
  <c r="V788" i="3"/>
  <c r="V779" i="3"/>
  <c r="V770" i="3"/>
  <c r="V760" i="3"/>
  <c r="V751" i="3"/>
  <c r="V742" i="3"/>
  <c r="V733" i="3"/>
  <c r="V724" i="3"/>
  <c r="V715" i="3"/>
  <c r="V706" i="3"/>
  <c r="V696" i="3"/>
  <c r="V687" i="3"/>
  <c r="V678" i="3"/>
  <c r="V669" i="3"/>
  <c r="V660" i="3"/>
  <c r="V651" i="3"/>
  <c r="V642" i="3"/>
  <c r="V632" i="3"/>
  <c r="V623" i="3"/>
  <c r="V614" i="3"/>
  <c r="V605" i="3"/>
  <c r="V596" i="3"/>
  <c r="V587" i="3"/>
  <c r="V578" i="3"/>
  <c r="V568" i="3"/>
  <c r="V559" i="3"/>
  <c r="V550" i="3"/>
  <c r="V541" i="3"/>
  <c r="V532" i="3"/>
  <c r="V523" i="3"/>
  <c r="V514" i="3"/>
  <c r="V504" i="3"/>
  <c r="V495" i="3"/>
  <c r="V486" i="3"/>
  <c r="V477" i="3"/>
  <c r="V468" i="3"/>
  <c r="V459" i="3"/>
  <c r="V450" i="3"/>
  <c r="V440" i="3"/>
  <c r="V431" i="3"/>
  <c r="V422" i="3"/>
  <c r="V413" i="3"/>
  <c r="V404" i="3"/>
  <c r="V395" i="3"/>
  <c r="V386" i="3"/>
  <c r="V376" i="3"/>
  <c r="V367" i="3"/>
  <c r="V358" i="3"/>
  <c r="V349" i="3"/>
  <c r="V340" i="3"/>
  <c r="V331" i="3"/>
  <c r="V322" i="3"/>
  <c r="V312" i="3"/>
  <c r="V303" i="3"/>
  <c r="V294" i="3"/>
  <c r="V285" i="3"/>
  <c r="V276" i="3"/>
  <c r="V267" i="3"/>
  <c r="V258" i="3"/>
  <c r="V248" i="3"/>
  <c r="V239" i="3"/>
  <c r="V230" i="3"/>
  <c r="V221" i="3"/>
  <c r="V212" i="3"/>
  <c r="V203" i="3"/>
  <c r="V194" i="3"/>
  <c r="V184" i="3"/>
  <c r="V175" i="3"/>
  <c r="V166" i="3"/>
  <c r="V157" i="3"/>
  <c r="V148" i="3"/>
  <c r="V139" i="3"/>
  <c r="V130" i="3"/>
  <c r="V120" i="3"/>
  <c r="V111" i="3"/>
  <c r="V102" i="3"/>
  <c r="V93" i="3"/>
  <c r="V84" i="3"/>
  <c r="V75" i="3"/>
  <c r="V66" i="3"/>
  <c r="V56" i="3"/>
  <c r="V47" i="3"/>
  <c r="V38" i="3"/>
  <c r="V29" i="3"/>
  <c r="V20" i="3"/>
  <c r="V1005" i="3"/>
  <c r="V995" i="3"/>
  <c r="V984" i="3"/>
  <c r="V974" i="3"/>
  <c r="V964" i="3"/>
  <c r="V954" i="3"/>
  <c r="V942" i="3"/>
  <c r="V932" i="3"/>
  <c r="V922" i="3"/>
  <c r="V911" i="3"/>
  <c r="V901" i="3"/>
  <c r="V891" i="3"/>
  <c r="V880" i="3"/>
  <c r="V869" i="3"/>
  <c r="V859" i="3"/>
  <c r="V848" i="3"/>
  <c r="V838" i="3"/>
  <c r="V828" i="3"/>
  <c r="V818" i="3"/>
  <c r="V807" i="3"/>
  <c r="V796" i="3"/>
  <c r="V786" i="3"/>
  <c r="V775" i="3"/>
  <c r="V765" i="3"/>
  <c r="V755" i="3"/>
  <c r="V744" i="3"/>
  <c r="V734" i="3"/>
  <c r="V723" i="3"/>
  <c r="V712" i="3"/>
  <c r="V702" i="3"/>
  <c r="V692" i="3"/>
  <c r="V682" i="3"/>
  <c r="V671" i="3"/>
  <c r="V661" i="3"/>
  <c r="V650" i="3"/>
  <c r="V639" i="3"/>
  <c r="V629" i="3"/>
  <c r="V619" i="3"/>
  <c r="V608" i="3"/>
  <c r="V598" i="3"/>
  <c r="V588" i="3"/>
  <c r="V576" i="3"/>
  <c r="V566" i="3"/>
  <c r="V556" i="3"/>
  <c r="V546" i="3"/>
  <c r="V535" i="3"/>
  <c r="V525" i="3"/>
  <c r="V515" i="3"/>
  <c r="V503" i="3"/>
  <c r="V493" i="3"/>
  <c r="V483" i="3"/>
  <c r="V472" i="3"/>
  <c r="V462" i="3"/>
  <c r="V452" i="3"/>
  <c r="V442" i="3"/>
  <c r="V430" i="3"/>
  <c r="V420" i="3"/>
  <c r="V410" i="3"/>
  <c r="V399" i="3"/>
  <c r="V389" i="3"/>
  <c r="V379" i="3"/>
  <c r="V368" i="3"/>
  <c r="V357" i="3"/>
  <c r="V347" i="3"/>
  <c r="V336" i="3"/>
  <c r="V326" i="3"/>
  <c r="V316" i="3"/>
  <c r="V306" i="3"/>
  <c r="V295" i="3"/>
  <c r="V284" i="3"/>
  <c r="V274" i="3"/>
  <c r="V263" i="3"/>
  <c r="V253" i="3"/>
  <c r="V243" i="3"/>
  <c r="V232" i="3"/>
  <c r="V222" i="3"/>
  <c r="V211" i="3"/>
  <c r="V200" i="3"/>
  <c r="V190" i="3"/>
  <c r="V180" i="3"/>
  <c r="V170" i="3"/>
  <c r="V159" i="3"/>
  <c r="V149" i="3"/>
  <c r="V138" i="3"/>
  <c r="V127" i="3"/>
  <c r="V117" i="3"/>
  <c r="V107" i="3"/>
  <c r="V96" i="3"/>
  <c r="V86" i="3"/>
  <c r="V76" i="3"/>
  <c r="V64" i="3"/>
  <c r="V54" i="3"/>
  <c r="V44" i="3"/>
  <c r="V34" i="3"/>
  <c r="V23" i="3"/>
  <c r="V13" i="3"/>
  <c r="V1003" i="3"/>
  <c r="V992" i="3"/>
  <c r="V982" i="3"/>
  <c r="V972" i="3"/>
  <c r="V960" i="3"/>
  <c r="V950" i="3"/>
  <c r="V940" i="3"/>
  <c r="V930" i="3"/>
  <c r="V919" i="3"/>
  <c r="V909" i="3"/>
  <c r="V899" i="3"/>
  <c r="V887" i="3"/>
  <c r="V877" i="3"/>
  <c r="V867" i="3"/>
  <c r="V856" i="3"/>
  <c r="V846" i="3"/>
  <c r="V836" i="3"/>
  <c r="V826" i="3"/>
  <c r="V814" i="3"/>
  <c r="V804" i="3"/>
  <c r="V794" i="3"/>
  <c r="V783" i="3"/>
  <c r="V773" i="3"/>
  <c r="V763" i="3"/>
  <c r="V752" i="3"/>
  <c r="V741" i="3"/>
  <c r="V731" i="3"/>
  <c r="V720" i="3"/>
  <c r="V710" i="3"/>
  <c r="V700" i="3"/>
  <c r="V690" i="3"/>
  <c r="V679" i="3"/>
  <c r="V668" i="3"/>
  <c r="V658" i="3"/>
  <c r="V647" i="3"/>
  <c r="V637" i="3"/>
  <c r="V627" i="3"/>
  <c r="V616" i="3"/>
  <c r="V606" i="3"/>
  <c r="V595" i="3"/>
  <c r="V584" i="3"/>
  <c r="V574" i="3"/>
  <c r="V564" i="3"/>
  <c r="V554" i="3"/>
  <c r="V543" i="3"/>
  <c r="V533" i="3"/>
  <c r="V522" i="3"/>
  <c r="V511" i="3"/>
  <c r="V501" i="3"/>
  <c r="V491" i="3"/>
  <c r="V480" i="3"/>
  <c r="V470" i="3"/>
  <c r="V460" i="3"/>
  <c r="V448" i="3"/>
  <c r="V438" i="3"/>
  <c r="V428" i="3"/>
  <c r="V418" i="3"/>
  <c r="V407" i="3"/>
  <c r="V397" i="3"/>
  <c r="V387" i="3"/>
  <c r="V375" i="3"/>
  <c r="V365" i="3"/>
  <c r="V355" i="3"/>
  <c r="V344" i="3"/>
  <c r="V334" i="3"/>
  <c r="V324" i="3"/>
  <c r="V314" i="3"/>
  <c r="V302" i="3"/>
  <c r="V292" i="3"/>
  <c r="V282" i="3"/>
  <c r="V271" i="3"/>
  <c r="V261" i="3"/>
  <c r="V251" i="3"/>
  <c r="V240" i="3"/>
  <c r="V229" i="3"/>
  <c r="V219" i="3"/>
  <c r="V208" i="3"/>
  <c r="V198" i="3"/>
  <c r="V188" i="3"/>
  <c r="V178" i="3"/>
  <c r="V167" i="3"/>
  <c r="V156" i="3"/>
  <c r="V146" i="3"/>
  <c r="V135" i="3"/>
  <c r="V125" i="3"/>
  <c r="V115" i="3"/>
  <c r="V104" i="3"/>
  <c r="V94" i="3"/>
  <c r="V83" i="3"/>
  <c r="V72" i="3"/>
  <c r="V62" i="3"/>
  <c r="V52" i="3"/>
  <c r="V42" i="3"/>
  <c r="V31" i="3"/>
  <c r="V21" i="3"/>
  <c r="V11" i="3"/>
  <c r="V1002" i="3"/>
  <c r="V991" i="3"/>
  <c r="V981" i="3"/>
  <c r="V970" i="3"/>
  <c r="V959" i="3"/>
  <c r="V949" i="3"/>
  <c r="V939" i="3"/>
  <c r="V928" i="3"/>
  <c r="V918" i="3"/>
  <c r="V908" i="3"/>
  <c r="V896" i="3"/>
  <c r="V886" i="3"/>
  <c r="V876" i="3"/>
  <c r="V866" i="3"/>
  <c r="V855" i="3"/>
  <c r="V845" i="3"/>
  <c r="V835" i="3"/>
  <c r="V823" i="3"/>
  <c r="V813" i="3"/>
  <c r="V803" i="3"/>
  <c r="V792" i="3"/>
  <c r="V782" i="3"/>
  <c r="V772" i="3"/>
  <c r="V762" i="3"/>
  <c r="V750" i="3"/>
  <c r="V740" i="3"/>
  <c r="V730" i="3"/>
  <c r="V719" i="3"/>
  <c r="V709" i="3"/>
  <c r="V699" i="3"/>
  <c r="V688" i="3"/>
  <c r="V677" i="3"/>
  <c r="V667" i="3"/>
  <c r="V656" i="3"/>
  <c r="V646" i="3"/>
  <c r="V636" i="3"/>
  <c r="V626" i="3"/>
  <c r="V615" i="3"/>
  <c r="V604" i="3"/>
  <c r="V594" i="3"/>
  <c r="V583" i="3"/>
  <c r="V573" i="3"/>
  <c r="V563" i="3"/>
  <c r="V552" i="3"/>
  <c r="V542" i="3"/>
  <c r="V531" i="3"/>
  <c r="V520" i="3"/>
  <c r="V510" i="3"/>
  <c r="V500" i="3"/>
  <c r="V490" i="3"/>
  <c r="V479" i="3"/>
  <c r="V469" i="3"/>
  <c r="V458" i="3"/>
  <c r="V447" i="3"/>
  <c r="V437" i="3"/>
  <c r="V427" i="3"/>
  <c r="V416" i="3"/>
  <c r="V406" i="3"/>
  <c r="V396" i="3"/>
  <c r="V384" i="3"/>
  <c r="V374" i="3"/>
  <c r="V364" i="3"/>
  <c r="V354" i="3"/>
  <c r="V343" i="3"/>
  <c r="V333" i="3"/>
  <c r="V323" i="3"/>
  <c r="V311" i="3"/>
  <c r="V301" i="3"/>
  <c r="V291" i="3"/>
  <c r="V280" i="3"/>
  <c r="V270" i="3"/>
  <c r="V260" i="3"/>
  <c r="V250" i="3"/>
  <c r="V238" i="3"/>
  <c r="V228" i="3"/>
  <c r="V218" i="3"/>
  <c r="V207" i="3"/>
  <c r="V197" i="3"/>
  <c r="V187" i="3"/>
  <c r="V176" i="3"/>
  <c r="V165" i="3"/>
  <c r="V155" i="3"/>
  <c r="V144" i="3"/>
  <c r="V134" i="3"/>
  <c r="V124" i="3"/>
  <c r="V114" i="3"/>
  <c r="V103" i="3"/>
  <c r="V92" i="3"/>
  <c r="V82" i="3"/>
  <c r="V71" i="3"/>
  <c r="V61" i="3"/>
  <c r="V51" i="3"/>
  <c r="V40" i="3"/>
  <c r="V30" i="3"/>
  <c r="V19" i="3"/>
  <c r="V999" i="3"/>
  <c r="V988" i="3"/>
  <c r="V978" i="3"/>
  <c r="V967" i="3"/>
  <c r="V957" i="3"/>
  <c r="V947" i="3"/>
  <c r="V936" i="3"/>
  <c r="V926" i="3"/>
  <c r="V915" i="3"/>
  <c r="V904" i="3"/>
  <c r="V894" i="3"/>
  <c r="V884" i="3"/>
  <c r="V874" i="3"/>
  <c r="V863" i="3"/>
  <c r="V853" i="3"/>
  <c r="V842" i="3"/>
  <c r="V831" i="3"/>
  <c r="V821" i="3"/>
  <c r="V811" i="3"/>
  <c r="V800" i="3"/>
  <c r="V790" i="3"/>
  <c r="V780" i="3"/>
  <c r="V768" i="3"/>
  <c r="V758" i="3"/>
  <c r="V748" i="3"/>
  <c r="V738" i="3"/>
  <c r="V727" i="3"/>
  <c r="V717" i="3"/>
  <c r="V707" i="3"/>
  <c r="V695" i="3"/>
  <c r="V685" i="3"/>
  <c r="V675" i="3"/>
  <c r="V664" i="3"/>
  <c r="V654" i="3"/>
  <c r="V644" i="3"/>
  <c r="V634" i="3"/>
  <c r="V622" i="3"/>
  <c r="V612" i="3"/>
  <c r="V602" i="3"/>
  <c r="V591" i="3"/>
  <c r="V581" i="3"/>
  <c r="V571" i="3"/>
  <c r="V560" i="3"/>
  <c r="V549" i="3"/>
  <c r="V539" i="3"/>
  <c r="V528" i="3"/>
  <c r="V518" i="3"/>
  <c r="V508" i="3"/>
  <c r="V498" i="3"/>
  <c r="V487" i="3"/>
  <c r="V476" i="3"/>
  <c r="V466" i="3"/>
  <c r="V455" i="3"/>
  <c r="V445" i="3"/>
  <c r="V435" i="3"/>
  <c r="V424" i="3"/>
  <c r="V414" i="3"/>
  <c r="V403" i="3"/>
  <c r="V392" i="3"/>
  <c r="V382" i="3"/>
  <c r="V372" i="3"/>
  <c r="V362" i="3"/>
  <c r="V351" i="3"/>
  <c r="V341" i="3"/>
  <c r="V330" i="3"/>
  <c r="V319" i="3"/>
  <c r="V309" i="3"/>
  <c r="V299" i="3"/>
  <c r="V288" i="3"/>
  <c r="V278" i="3"/>
  <c r="V268" i="3"/>
  <c r="V256" i="3"/>
  <c r="V246" i="3"/>
  <c r="V236" i="3"/>
  <c r="V226" i="3"/>
  <c r="V215" i="3"/>
  <c r="V205" i="3"/>
  <c r="V195" i="3"/>
  <c r="V183" i="3"/>
  <c r="V173" i="3"/>
  <c r="V163" i="3"/>
  <c r="V152" i="3"/>
  <c r="V142" i="3"/>
  <c r="V132" i="3"/>
  <c r="V122" i="3"/>
  <c r="V110" i="3"/>
  <c r="V100" i="3"/>
  <c r="V90" i="3"/>
  <c r="V79" i="3"/>
  <c r="V69" i="3"/>
  <c r="V59" i="3"/>
  <c r="V48" i="3"/>
  <c r="V37" i="3"/>
  <c r="V27" i="3"/>
  <c r="V16" i="3"/>
  <c r="V1008" i="3"/>
  <c r="V997" i="3"/>
  <c r="V987" i="3"/>
  <c r="V976" i="3"/>
  <c r="V966" i="3"/>
  <c r="V956" i="3"/>
  <c r="V946" i="3"/>
  <c r="V935" i="3"/>
  <c r="V924" i="3"/>
  <c r="V914" i="3"/>
  <c r="V903" i="3"/>
  <c r="V893" i="3"/>
  <c r="V883" i="3"/>
  <c r="V872" i="3"/>
  <c r="V862" i="3"/>
  <c r="V851" i="3"/>
  <c r="V840" i="3"/>
  <c r="V830" i="3"/>
  <c r="V820" i="3"/>
  <c r="V810" i="3"/>
  <c r="V799" i="3"/>
  <c r="V789" i="3"/>
  <c r="V778" i="3"/>
  <c r="V767" i="3"/>
  <c r="V757" i="3"/>
  <c r="V747" i="3"/>
  <c r="V736" i="3"/>
  <c r="V726" i="3"/>
  <c r="V716" i="3"/>
  <c r="V704" i="3"/>
  <c r="V694" i="3"/>
  <c r="V684" i="3"/>
  <c r="V674" i="3"/>
  <c r="V663" i="3"/>
  <c r="V653" i="3"/>
  <c r="V643" i="3"/>
  <c r="V631" i="3"/>
  <c r="V621" i="3"/>
  <c r="V611" i="3"/>
  <c r="V600" i="3"/>
  <c r="V590" i="3"/>
  <c r="V580" i="3"/>
  <c r="V570" i="3"/>
  <c r="V558" i="3"/>
  <c r="V548" i="3"/>
  <c r="V538" i="3"/>
  <c r="V527" i="3"/>
  <c r="V517" i="3"/>
  <c r="V507" i="3"/>
  <c r="V496" i="3"/>
  <c r="V485" i="3"/>
  <c r="V475" i="3"/>
  <c r="V464" i="3"/>
  <c r="V454" i="3"/>
  <c r="V444" i="3"/>
  <c r="V434" i="3"/>
  <c r="V423" i="3"/>
  <c r="V412" i="3"/>
  <c r="V402" i="3"/>
  <c r="V391" i="3"/>
  <c r="V381" i="3"/>
  <c r="V371" i="3"/>
  <c r="V360" i="3"/>
  <c r="V350" i="3"/>
  <c r="V339" i="3"/>
  <c r="V328" i="3"/>
  <c r="V318" i="3"/>
  <c r="V308" i="3"/>
  <c r="V298" i="3"/>
  <c r="V287" i="3"/>
  <c r="V277" i="3"/>
  <c r="V266" i="3"/>
  <c r="V255" i="3"/>
  <c r="V245" i="3"/>
  <c r="V235" i="3"/>
  <c r="V224" i="3"/>
  <c r="V214" i="3"/>
  <c r="V204" i="3"/>
  <c r="V192" i="3"/>
  <c r="V182" i="3"/>
  <c r="V172" i="3"/>
  <c r="V162" i="3"/>
  <c r="V151" i="3"/>
  <c r="V141" i="3"/>
  <c r="V131" i="3"/>
  <c r="V119" i="3"/>
  <c r="V109" i="3"/>
  <c r="V99" i="3"/>
  <c r="V88" i="3"/>
  <c r="V78" i="3"/>
  <c r="V68" i="3"/>
  <c r="V58" i="3"/>
  <c r="V46" i="3"/>
  <c r="V36" i="3"/>
  <c r="V26" i="3"/>
  <c r="V15" i="3"/>
  <c r="V1006" i="3"/>
  <c r="V996" i="3"/>
  <c r="V986" i="3"/>
  <c r="V975" i="3"/>
  <c r="V965" i="3"/>
  <c r="V955" i="3"/>
  <c r="V944" i="3"/>
  <c r="V933" i="3"/>
  <c r="V923" i="3"/>
  <c r="V912" i="3"/>
  <c r="V902" i="3"/>
  <c r="V892" i="3"/>
  <c r="V882" i="3"/>
  <c r="V871" i="3"/>
  <c r="V860" i="3"/>
  <c r="V850" i="3"/>
  <c r="V839" i="3"/>
  <c r="V829" i="3"/>
  <c r="V819" i="3"/>
  <c r="V808" i="3"/>
  <c r="V798" i="3"/>
  <c r="V787" i="3"/>
  <c r="V776" i="3"/>
  <c r="V766" i="3"/>
  <c r="V756" i="3"/>
  <c r="V746" i="3"/>
  <c r="V735" i="3"/>
  <c r="V725" i="3"/>
  <c r="V714" i="3"/>
  <c r="V703" i="3"/>
  <c r="V693" i="3"/>
  <c r="V683" i="3"/>
  <c r="V672" i="3"/>
  <c r="V662" i="3"/>
  <c r="V652" i="3"/>
  <c r="V640" i="3"/>
  <c r="V630" i="3"/>
  <c r="V620" i="3"/>
  <c r="V610" i="3"/>
  <c r="V599" i="3"/>
  <c r="V589" i="3"/>
  <c r="V579" i="3"/>
  <c r="V567" i="3"/>
  <c r="V557" i="3"/>
  <c r="V547" i="3"/>
  <c r="V536" i="3"/>
  <c r="V526" i="3"/>
  <c r="V516" i="3"/>
  <c r="V506" i="3"/>
  <c r="V494" i="3"/>
  <c r="V484" i="3"/>
  <c r="V474" i="3"/>
  <c r="V463" i="3"/>
  <c r="V453" i="3"/>
  <c r="V443" i="3"/>
  <c r="V432" i="3"/>
  <c r="V421" i="3"/>
  <c r="V411" i="3"/>
  <c r="V400" i="3"/>
  <c r="V390" i="3"/>
  <c r="V380" i="3"/>
  <c r="V370" i="3"/>
  <c r="V359" i="3"/>
  <c r="V348" i="3"/>
  <c r="V338" i="3"/>
  <c r="V327" i="3"/>
  <c r="V317" i="3"/>
  <c r="V307" i="3"/>
  <c r="V296" i="3"/>
  <c r="V286" i="3"/>
  <c r="V275" i="3"/>
  <c r="V264" i="3"/>
  <c r="V254" i="3"/>
  <c r="V244" i="3"/>
  <c r="V234" i="3"/>
  <c r="V223" i="3"/>
  <c r="V213" i="3"/>
  <c r="V202" i="3"/>
  <c r="V191" i="3"/>
  <c r="V181" i="3"/>
  <c r="V171" i="3"/>
  <c r="V160" i="3"/>
  <c r="V150" i="3"/>
  <c r="V140" i="3"/>
  <c r="V128" i="3"/>
  <c r="V118" i="3"/>
  <c r="V108" i="3"/>
  <c r="V98" i="3"/>
  <c r="V87" i="3"/>
  <c r="V77" i="3"/>
  <c r="V67" i="3"/>
  <c r="V55" i="3"/>
  <c r="V45" i="3"/>
  <c r="V35" i="3"/>
  <c r="V24" i="3"/>
  <c r="V14" i="3"/>
  <c r="V973" i="3"/>
  <c r="V931" i="3"/>
  <c r="V890" i="3"/>
  <c r="V847" i="3"/>
  <c r="V805" i="3"/>
  <c r="V764" i="3"/>
  <c r="V722" i="3"/>
  <c r="V680" i="3"/>
  <c r="V638" i="3"/>
  <c r="V597" i="3"/>
  <c r="V555" i="3"/>
  <c r="V512" i="3"/>
  <c r="V471" i="3"/>
  <c r="V429" i="3"/>
  <c r="V388" i="3"/>
  <c r="V346" i="3"/>
  <c r="V304" i="3"/>
  <c r="V262" i="3"/>
  <c r="V220" i="3"/>
  <c r="V179" i="3"/>
  <c r="V136" i="3"/>
  <c r="V95" i="3"/>
  <c r="V53" i="3"/>
  <c r="V12" i="3"/>
  <c r="V968" i="3"/>
  <c r="V927" i="3"/>
  <c r="V885" i="3"/>
  <c r="V844" i="3"/>
  <c r="V802" i="3"/>
  <c r="V759" i="3"/>
  <c r="V718" i="3"/>
  <c r="V676" i="3"/>
  <c r="V635" i="3"/>
  <c r="V592" i="3"/>
  <c r="V551" i="3"/>
  <c r="V509" i="3"/>
  <c r="V467" i="3"/>
  <c r="V426" i="3"/>
  <c r="V383" i="3"/>
  <c r="V342" i="3"/>
  <c r="V300" i="3"/>
  <c r="V259" i="3"/>
  <c r="V216" i="3"/>
  <c r="V174" i="3"/>
  <c r="V133" i="3"/>
  <c r="V91" i="3"/>
  <c r="V50" i="3"/>
  <c r="V1004" i="3"/>
  <c r="V963" i="3"/>
  <c r="V920" i="3"/>
  <c r="V878" i="3"/>
  <c r="V837" i="3"/>
  <c r="V795" i="3"/>
  <c r="V754" i="3"/>
  <c r="V711" i="3"/>
  <c r="V670" i="3"/>
  <c r="V628" i="3"/>
  <c r="V586" i="3"/>
  <c r="V544" i="3"/>
  <c r="V502" i="3"/>
  <c r="V461" i="3"/>
  <c r="V419" i="3"/>
  <c r="V378" i="3"/>
  <c r="V335" i="3"/>
  <c r="V293" i="3"/>
  <c r="V252" i="3"/>
  <c r="V210" i="3"/>
  <c r="V168" i="3"/>
  <c r="V126" i="3"/>
  <c r="V85" i="3"/>
  <c r="V43" i="3"/>
  <c r="V1000" i="3"/>
  <c r="V958" i="3"/>
  <c r="V917" i="3"/>
  <c r="V875" i="3"/>
  <c r="V832" i="3"/>
  <c r="V791" i="3"/>
  <c r="V749" i="3"/>
  <c r="V708" i="3"/>
  <c r="V666" i="3"/>
  <c r="V624" i="3"/>
  <c r="V582" i="3"/>
  <c r="V540" i="3"/>
  <c r="V499" i="3"/>
  <c r="V456" i="3"/>
  <c r="V415" i="3"/>
  <c r="V373" i="3"/>
  <c r="V332" i="3"/>
  <c r="V290" i="3"/>
  <c r="V247" i="3"/>
  <c r="V206" i="3"/>
  <c r="V164" i="3"/>
  <c r="V123" i="3"/>
  <c r="V80" i="3"/>
  <c r="V39" i="3"/>
  <c r="V994" i="3"/>
  <c r="V951" i="3"/>
  <c r="V910" i="3"/>
  <c r="V868" i="3"/>
  <c r="V827" i="3"/>
  <c r="V784" i="3"/>
  <c r="V743" i="3"/>
  <c r="V701" i="3"/>
  <c r="V659" i="3"/>
  <c r="V618" i="3"/>
  <c r="V575" i="3"/>
  <c r="V534" i="3"/>
  <c r="V492" i="3"/>
  <c r="V451" i="3"/>
  <c r="V408" i="3"/>
  <c r="V366" i="3"/>
  <c r="V325" i="3"/>
  <c r="V283" i="3"/>
  <c r="V242" i="3"/>
  <c r="V199" i="3"/>
  <c r="V158" i="3"/>
  <c r="V116" i="3"/>
  <c r="V74" i="3"/>
  <c r="V32" i="3"/>
  <c r="V983" i="3"/>
  <c r="V941" i="3"/>
  <c r="V900" i="3"/>
  <c r="V858" i="3"/>
  <c r="V816" i="3"/>
  <c r="V774" i="3"/>
  <c r="V732" i="3"/>
  <c r="V691" i="3"/>
  <c r="V648" i="3"/>
  <c r="V607" i="3"/>
  <c r="V565" i="3"/>
  <c r="V524" i="3"/>
  <c r="V482" i="3"/>
  <c r="V439" i="3"/>
  <c r="V398" i="3"/>
  <c r="V356" i="3"/>
  <c r="V315" i="3"/>
  <c r="V272" i="3"/>
  <c r="V231" i="3"/>
  <c r="V189" i="3"/>
  <c r="V147" i="3"/>
  <c r="V106" i="3"/>
  <c r="V63" i="3"/>
  <c r="V22" i="3"/>
  <c r="V979" i="3"/>
  <c r="V938" i="3"/>
  <c r="V895" i="3"/>
  <c r="V854" i="3"/>
  <c r="V812" i="3"/>
  <c r="V771" i="3"/>
  <c r="V728" i="3"/>
  <c r="V686" i="3"/>
  <c r="V645" i="3"/>
  <c r="V603" i="3"/>
  <c r="V562" i="3"/>
  <c r="V519" i="3"/>
  <c r="V478" i="3"/>
  <c r="V436" i="3"/>
  <c r="V394" i="3"/>
  <c r="V352" i="3"/>
  <c r="V310" i="3"/>
  <c r="V269" i="3"/>
  <c r="V227" i="3"/>
  <c r="V186" i="3"/>
  <c r="V143" i="3"/>
  <c r="V101" i="3"/>
  <c r="V60" i="3"/>
  <c r="V18" i="3"/>
  <c r="V948" i="3"/>
  <c r="V613" i="3"/>
  <c r="V279" i="3"/>
  <c r="V906" i="3"/>
  <c r="V572" i="3"/>
  <c r="V237" i="3"/>
  <c r="V864" i="3"/>
  <c r="V530" i="3"/>
  <c r="V196" i="3"/>
  <c r="V822" i="3"/>
  <c r="V488" i="3"/>
  <c r="V154" i="3"/>
  <c r="V781" i="3"/>
  <c r="V446" i="3"/>
  <c r="V112" i="3"/>
  <c r="V739" i="3"/>
  <c r="V405" i="3"/>
  <c r="V70" i="3"/>
  <c r="V698" i="3"/>
  <c r="V363" i="3"/>
  <c r="V28" i="3"/>
  <c r="V990" i="3"/>
  <c r="V655" i="3"/>
  <c r="V320" i="3"/>
  <c r="W1009" i="3"/>
  <c r="W1001" i="3"/>
  <c r="W993" i="3"/>
  <c r="W985" i="3"/>
  <c r="W977" i="3"/>
  <c r="W969" i="3"/>
  <c r="W961" i="3"/>
  <c r="W953" i="3"/>
  <c r="W945" i="3"/>
  <c r="W937" i="3"/>
  <c r="W929" i="3"/>
  <c r="W921" i="3"/>
  <c r="W913" i="3"/>
  <c r="W905" i="3"/>
  <c r="W897" i="3"/>
  <c r="W889" i="3"/>
  <c r="W881" i="3"/>
  <c r="W873" i="3"/>
  <c r="W865" i="3"/>
  <c r="W857" i="3"/>
  <c r="W849" i="3"/>
  <c r="W841" i="3"/>
  <c r="W833" i="3"/>
  <c r="W825" i="3"/>
  <c r="W817" i="3"/>
  <c r="W809" i="3"/>
  <c r="W801" i="3"/>
  <c r="W793" i="3"/>
  <c r="W785" i="3"/>
  <c r="W777" i="3"/>
  <c r="W769" i="3"/>
  <c r="W761" i="3"/>
  <c r="W753" i="3"/>
  <c r="W745" i="3"/>
  <c r="W737" i="3"/>
  <c r="W729" i="3"/>
  <c r="W721" i="3"/>
  <c r="W713" i="3"/>
  <c r="W705" i="3"/>
  <c r="W697" i="3"/>
  <c r="W689" i="3"/>
  <c r="W681" i="3"/>
  <c r="W673" i="3"/>
  <c r="W665" i="3"/>
  <c r="W657" i="3"/>
  <c r="W649" i="3"/>
  <c r="W641" i="3"/>
  <c r="W633" i="3"/>
  <c r="W625" i="3"/>
  <c r="W617" i="3"/>
  <c r="W609" i="3"/>
  <c r="W601" i="3"/>
  <c r="W593" i="3"/>
  <c r="W585" i="3"/>
  <c r="W577" i="3"/>
  <c r="W569" i="3"/>
  <c r="W561" i="3"/>
  <c r="W553" i="3"/>
  <c r="W545" i="3"/>
  <c r="W537" i="3"/>
  <c r="W529" i="3"/>
  <c r="W521" i="3"/>
  <c r="W513" i="3"/>
  <c r="W505" i="3"/>
  <c r="W497" i="3"/>
  <c r="W489" i="3"/>
  <c r="W481" i="3"/>
  <c r="W473" i="3"/>
  <c r="W465" i="3"/>
  <c r="W457" i="3"/>
  <c r="W449" i="3"/>
  <c r="W441" i="3"/>
  <c r="W433" i="3"/>
  <c r="W425" i="3"/>
  <c r="W417" i="3"/>
  <c r="W409" i="3"/>
  <c r="W401" i="3"/>
  <c r="W393" i="3"/>
  <c r="W385" i="3"/>
  <c r="W377" i="3"/>
  <c r="W369" i="3"/>
  <c r="W361" i="3"/>
  <c r="W353" i="3"/>
  <c r="W345" i="3"/>
  <c r="W337" i="3"/>
  <c r="W329" i="3"/>
  <c r="W321" i="3"/>
  <c r="W313" i="3"/>
  <c r="W305" i="3"/>
  <c r="W297" i="3"/>
  <c r="W289" i="3"/>
  <c r="W281" i="3"/>
  <c r="W273" i="3"/>
  <c r="W265" i="3"/>
  <c r="W257" i="3"/>
  <c r="W249" i="3"/>
  <c r="W241" i="3"/>
  <c r="W233" i="3"/>
  <c r="W225" i="3"/>
  <c r="W217" i="3"/>
  <c r="W209" i="3"/>
  <c r="W201" i="3"/>
  <c r="W193" i="3"/>
  <c r="W185" i="3"/>
  <c r="W177" i="3"/>
  <c r="W169" i="3"/>
  <c r="W161" i="3"/>
  <c r="W153" i="3"/>
  <c r="W145" i="3"/>
  <c r="W137" i="3"/>
  <c r="W129" i="3"/>
  <c r="W121" i="3"/>
  <c r="W113" i="3"/>
  <c r="W105" i="3"/>
  <c r="W97" i="3"/>
  <c r="W89" i="3"/>
  <c r="W81" i="3"/>
  <c r="W73" i="3"/>
  <c r="W65" i="3"/>
  <c r="W57" i="3"/>
  <c r="W49" i="3"/>
  <c r="W41" i="3"/>
  <c r="W33" i="3"/>
  <c r="W25" i="3"/>
  <c r="W17" i="3"/>
  <c r="W1007" i="3"/>
  <c r="W998" i="3"/>
  <c r="W989" i="3"/>
  <c r="W980" i="3"/>
  <c r="W971" i="3"/>
  <c r="W962" i="3"/>
  <c r="W952" i="3"/>
  <c r="W943" i="3"/>
  <c r="W934" i="3"/>
  <c r="W925" i="3"/>
  <c r="W916" i="3"/>
  <c r="W907" i="3"/>
  <c r="W898" i="3"/>
  <c r="W888" i="3"/>
  <c r="W879" i="3"/>
  <c r="W870" i="3"/>
  <c r="W861" i="3"/>
  <c r="W852" i="3"/>
  <c r="W843" i="3"/>
  <c r="W834" i="3"/>
  <c r="W824" i="3"/>
  <c r="W815" i="3"/>
  <c r="W806" i="3"/>
  <c r="W797" i="3"/>
  <c r="W788" i="3"/>
  <c r="W779" i="3"/>
  <c r="W770" i="3"/>
  <c r="W760" i="3"/>
  <c r="W751" i="3"/>
  <c r="W742" i="3"/>
  <c r="W733" i="3"/>
  <c r="W724" i="3"/>
  <c r="W715" i="3"/>
  <c r="W706" i="3"/>
  <c r="W696" i="3"/>
  <c r="W687" i="3"/>
  <c r="W678" i="3"/>
  <c r="W669" i="3"/>
  <c r="W660" i="3"/>
  <c r="W651" i="3"/>
  <c r="W642" i="3"/>
  <c r="W632" i="3"/>
  <c r="W623" i="3"/>
  <c r="W614" i="3"/>
  <c r="W605" i="3"/>
  <c r="W596" i="3"/>
  <c r="W587" i="3"/>
  <c r="W578" i="3"/>
  <c r="W568" i="3"/>
  <c r="W559" i="3"/>
  <c r="W550" i="3"/>
  <c r="W541" i="3"/>
  <c r="W532" i="3"/>
  <c r="W523" i="3"/>
  <c r="W514" i="3"/>
  <c r="W504" i="3"/>
  <c r="W495" i="3"/>
  <c r="W486" i="3"/>
  <c r="W477" i="3"/>
  <c r="W468" i="3"/>
  <c r="W459" i="3"/>
  <c r="W450" i="3"/>
  <c r="W440" i="3"/>
  <c r="W431" i="3"/>
  <c r="W422" i="3"/>
  <c r="W413" i="3"/>
  <c r="W404" i="3"/>
  <c r="W395" i="3"/>
  <c r="W386" i="3"/>
  <c r="W376" i="3"/>
  <c r="W367" i="3"/>
  <c r="W358" i="3"/>
  <c r="W349" i="3"/>
  <c r="W340" i="3"/>
  <c r="W331" i="3"/>
  <c r="W322" i="3"/>
  <c r="W312" i="3"/>
  <c r="W303" i="3"/>
  <c r="W294" i="3"/>
  <c r="W285" i="3"/>
  <c r="W276" i="3"/>
  <c r="W267" i="3"/>
  <c r="W258" i="3"/>
  <c r="W248" i="3"/>
  <c r="W239" i="3"/>
  <c r="W230" i="3"/>
  <c r="W221" i="3"/>
  <c r="W212" i="3"/>
  <c r="W203" i="3"/>
  <c r="W194" i="3"/>
  <c r="W184" i="3"/>
  <c r="W175" i="3"/>
  <c r="W166" i="3"/>
  <c r="W157" i="3"/>
  <c r="W148" i="3"/>
  <c r="W139" i="3"/>
  <c r="W130" i="3"/>
  <c r="W120" i="3"/>
  <c r="W111" i="3"/>
  <c r="W102" i="3"/>
  <c r="W93" i="3"/>
  <c r="W84" i="3"/>
  <c r="W75" i="3"/>
  <c r="W66" i="3"/>
  <c r="W56" i="3"/>
  <c r="W47" i="3"/>
  <c r="W38" i="3"/>
  <c r="W29" i="3"/>
  <c r="W20" i="3"/>
  <c r="W1004" i="3"/>
  <c r="W995" i="3"/>
  <c r="W986" i="3"/>
  <c r="W976" i="3"/>
  <c r="W967" i="3"/>
  <c r="W958" i="3"/>
  <c r="W949" i="3"/>
  <c r="W940" i="3"/>
  <c r="W931" i="3"/>
  <c r="W922" i="3"/>
  <c r="W912" i="3"/>
  <c r="W903" i="3"/>
  <c r="W894" i="3"/>
  <c r="W885" i="3"/>
  <c r="W876" i="3"/>
  <c r="W867" i="3"/>
  <c r="W858" i="3"/>
  <c r="W848" i="3"/>
  <c r="W839" i="3"/>
  <c r="W830" i="3"/>
  <c r="W821" i="3"/>
  <c r="W812" i="3"/>
  <c r="W803" i="3"/>
  <c r="W794" i="3"/>
  <c r="W784" i="3"/>
  <c r="W775" i="3"/>
  <c r="W766" i="3"/>
  <c r="W757" i="3"/>
  <c r="W748" i="3"/>
  <c r="W739" i="3"/>
  <c r="W730" i="3"/>
  <c r="W720" i="3"/>
  <c r="W711" i="3"/>
  <c r="W702" i="3"/>
  <c r="W693" i="3"/>
  <c r="W684" i="3"/>
  <c r="W675" i="3"/>
  <c r="W666" i="3"/>
  <c r="W656" i="3"/>
  <c r="W647" i="3"/>
  <c r="W638" i="3"/>
  <c r="W629" i="3"/>
  <c r="W620" i="3"/>
  <c r="W611" i="3"/>
  <c r="W602" i="3"/>
  <c r="W592" i="3"/>
  <c r="W583" i="3"/>
  <c r="W574" i="3"/>
  <c r="W565" i="3"/>
  <c r="W556" i="3"/>
  <c r="W547" i="3"/>
  <c r="W538" i="3"/>
  <c r="W528" i="3"/>
  <c r="W519" i="3"/>
  <c r="W510" i="3"/>
  <c r="W501" i="3"/>
  <c r="W492" i="3"/>
  <c r="W483" i="3"/>
  <c r="W474" i="3"/>
  <c r="W464" i="3"/>
  <c r="W455" i="3"/>
  <c r="W446" i="3"/>
  <c r="W437" i="3"/>
  <c r="W428" i="3"/>
  <c r="W419" i="3"/>
  <c r="W410" i="3"/>
  <c r="W400" i="3"/>
  <c r="W391" i="3"/>
  <c r="W382" i="3"/>
  <c r="W373" i="3"/>
  <c r="W364" i="3"/>
  <c r="W355" i="3"/>
  <c r="W346" i="3"/>
  <c r="W336" i="3"/>
  <c r="W327" i="3"/>
  <c r="W318" i="3"/>
  <c r="W309" i="3"/>
  <c r="W300" i="3"/>
  <c r="W291" i="3"/>
  <c r="W282" i="3"/>
  <c r="W272" i="3"/>
  <c r="W263" i="3"/>
  <c r="W254" i="3"/>
  <c r="W245" i="3"/>
  <c r="W236" i="3"/>
  <c r="W227" i="3"/>
  <c r="W218" i="3"/>
  <c r="W208" i="3"/>
  <c r="W199" i="3"/>
  <c r="W190" i="3"/>
  <c r="W181" i="3"/>
  <c r="W172" i="3"/>
  <c r="W163" i="3"/>
  <c r="W154" i="3"/>
  <c r="W144" i="3"/>
  <c r="W135" i="3"/>
  <c r="W126" i="3"/>
  <c r="W117" i="3"/>
  <c r="W108" i="3"/>
  <c r="W99" i="3"/>
  <c r="W90" i="3"/>
  <c r="W80" i="3"/>
  <c r="W71" i="3"/>
  <c r="W62" i="3"/>
  <c r="W53" i="3"/>
  <c r="W44" i="3"/>
  <c r="W35" i="3"/>
  <c r="W26" i="3"/>
  <c r="W16" i="3"/>
  <c r="W1005" i="3"/>
  <c r="W992" i="3"/>
  <c r="W981" i="3"/>
  <c r="W968" i="3"/>
  <c r="W956" i="3"/>
  <c r="W944" i="3"/>
  <c r="W932" i="3"/>
  <c r="W919" i="3"/>
  <c r="W908" i="3"/>
  <c r="W895" i="3"/>
  <c r="W883" i="3"/>
  <c r="W871" i="3"/>
  <c r="W859" i="3"/>
  <c r="W846" i="3"/>
  <c r="W835" i="3"/>
  <c r="W822" i="3"/>
  <c r="W810" i="3"/>
  <c r="W798" i="3"/>
  <c r="W786" i="3"/>
  <c r="W773" i="3"/>
  <c r="W762" i="3"/>
  <c r="W749" i="3"/>
  <c r="W736" i="3"/>
  <c r="W725" i="3"/>
  <c r="W712" i="3"/>
  <c r="W700" i="3"/>
  <c r="W688" i="3"/>
  <c r="W676" i="3"/>
  <c r="W663" i="3"/>
  <c r="W652" i="3"/>
  <c r="W639" i="3"/>
  <c r="W627" i="3"/>
  <c r="W615" i="3"/>
  <c r="W603" i="3"/>
  <c r="W590" i="3"/>
  <c r="W579" i="3"/>
  <c r="W566" i="3"/>
  <c r="W554" i="3"/>
  <c r="W542" i="3"/>
  <c r="W530" i="3"/>
  <c r="W517" i="3"/>
  <c r="W506" i="3"/>
  <c r="W493" i="3"/>
  <c r="W480" i="3"/>
  <c r="W469" i="3"/>
  <c r="W456" i="3"/>
  <c r="W444" i="3"/>
  <c r="W432" i="3"/>
  <c r="W420" i="3"/>
  <c r="W407" i="3"/>
  <c r="W396" i="3"/>
  <c r="W383" i="3"/>
  <c r="W371" i="3"/>
  <c r="W359" i="3"/>
  <c r="W347" i="3"/>
  <c r="W334" i="3"/>
  <c r="W323" i="3"/>
  <c r="W310" i="3"/>
  <c r="W298" i="3"/>
  <c r="W286" i="3"/>
  <c r="W274" i="3"/>
  <c r="W261" i="3"/>
  <c r="W250" i="3"/>
  <c r="W237" i="3"/>
  <c r="W224" i="3"/>
  <c r="W213" i="3"/>
  <c r="W200" i="3"/>
  <c r="W188" i="3"/>
  <c r="W176" i="3"/>
  <c r="W164" i="3"/>
  <c r="W151" i="3"/>
  <c r="W140" i="3"/>
  <c r="W127" i="3"/>
  <c r="W115" i="3"/>
  <c r="W103" i="3"/>
  <c r="W91" i="3"/>
  <c r="W78" i="3"/>
  <c r="W67" i="3"/>
  <c r="W54" i="3"/>
  <c r="W42" i="3"/>
  <c r="W30" i="3"/>
  <c r="W18" i="3"/>
  <c r="W1002" i="3"/>
  <c r="W990" i="3"/>
  <c r="W978" i="3"/>
  <c r="W965" i="3"/>
  <c r="W954" i="3"/>
  <c r="W941" i="3"/>
  <c r="W928" i="3"/>
  <c r="W917" i="3"/>
  <c r="W904" i="3"/>
  <c r="W892" i="3"/>
  <c r="W880" i="3"/>
  <c r="W868" i="3"/>
  <c r="W855" i="3"/>
  <c r="W844" i="3"/>
  <c r="W831" i="3"/>
  <c r="W819" i="3"/>
  <c r="W807" i="3"/>
  <c r="W795" i="3"/>
  <c r="W782" i="3"/>
  <c r="W771" i="3"/>
  <c r="W758" i="3"/>
  <c r="W746" i="3"/>
  <c r="W734" i="3"/>
  <c r="W722" i="3"/>
  <c r="W709" i="3"/>
  <c r="W698" i="3"/>
  <c r="W685" i="3"/>
  <c r="W672" i="3"/>
  <c r="W661" i="3"/>
  <c r="W648" i="3"/>
  <c r="W636" i="3"/>
  <c r="W624" i="3"/>
  <c r="W612" i="3"/>
  <c r="W599" i="3"/>
  <c r="W588" i="3"/>
  <c r="W575" i="3"/>
  <c r="W563" i="3"/>
  <c r="W551" i="3"/>
  <c r="W539" i="3"/>
  <c r="W526" i="3"/>
  <c r="W515" i="3"/>
  <c r="W502" i="3"/>
  <c r="W490" i="3"/>
  <c r="W478" i="3"/>
  <c r="W466" i="3"/>
  <c r="W453" i="3"/>
  <c r="W442" i="3"/>
  <c r="W429" i="3"/>
  <c r="W416" i="3"/>
  <c r="W405" i="3"/>
  <c r="W392" i="3"/>
  <c r="W380" i="3"/>
  <c r="W368" i="3"/>
  <c r="W356" i="3"/>
  <c r="W343" i="3"/>
  <c r="W332" i="3"/>
  <c r="W319" i="3"/>
  <c r="W307" i="3"/>
  <c r="W295" i="3"/>
  <c r="W283" i="3"/>
  <c r="W270" i="3"/>
  <c r="W259" i="3"/>
  <c r="W246" i="3"/>
  <c r="W234" i="3"/>
  <c r="W222" i="3"/>
  <c r="W210" i="3"/>
  <c r="W197" i="3"/>
  <c r="W186" i="3"/>
  <c r="W173" i="3"/>
  <c r="W160" i="3"/>
  <c r="W149" i="3"/>
  <c r="W136" i="3"/>
  <c r="W124" i="3"/>
  <c r="W112" i="3"/>
  <c r="W100" i="3"/>
  <c r="W87" i="3"/>
  <c r="W76" i="3"/>
  <c r="W63" i="3"/>
  <c r="W51" i="3"/>
  <c r="W39" i="3"/>
  <c r="W27" i="3"/>
  <c r="W14" i="3"/>
  <c r="W1000" i="3"/>
  <c r="W988" i="3"/>
  <c r="W975" i="3"/>
  <c r="W964" i="3"/>
  <c r="W951" i="3"/>
  <c r="W939" i="3"/>
  <c r="W927" i="3"/>
  <c r="W915" i="3"/>
  <c r="W902" i="3"/>
  <c r="W891" i="3"/>
  <c r="W878" i="3"/>
  <c r="W866" i="3"/>
  <c r="W854" i="3"/>
  <c r="W842" i="3"/>
  <c r="W829" i="3"/>
  <c r="W818" i="3"/>
  <c r="W805" i="3"/>
  <c r="W792" i="3"/>
  <c r="W781" i="3"/>
  <c r="W768" i="3"/>
  <c r="W756" i="3"/>
  <c r="W744" i="3"/>
  <c r="W732" i="3"/>
  <c r="W719" i="3"/>
  <c r="W708" i="3"/>
  <c r="W695" i="3"/>
  <c r="W683" i="3"/>
  <c r="W671" i="3"/>
  <c r="W659" i="3"/>
  <c r="W646" i="3"/>
  <c r="W635" i="3"/>
  <c r="W622" i="3"/>
  <c r="W610" i="3"/>
  <c r="W598" i="3"/>
  <c r="W586" i="3"/>
  <c r="W573" i="3"/>
  <c r="W562" i="3"/>
  <c r="W549" i="3"/>
  <c r="W536" i="3"/>
  <c r="W525" i="3"/>
  <c r="W512" i="3"/>
  <c r="W500" i="3"/>
  <c r="W488" i="3"/>
  <c r="W476" i="3"/>
  <c r="W463" i="3"/>
  <c r="W452" i="3"/>
  <c r="W439" i="3"/>
  <c r="W427" i="3"/>
  <c r="W415" i="3"/>
  <c r="W403" i="3"/>
  <c r="W390" i="3"/>
  <c r="W379" i="3"/>
  <c r="W366" i="3"/>
  <c r="W354" i="3"/>
  <c r="W342" i="3"/>
  <c r="W330" i="3"/>
  <c r="W317" i="3"/>
  <c r="W306" i="3"/>
  <c r="W293" i="3"/>
  <c r="W280" i="3"/>
  <c r="W269" i="3"/>
  <c r="W256" i="3"/>
  <c r="W244" i="3"/>
  <c r="W232" i="3"/>
  <c r="W220" i="3"/>
  <c r="W207" i="3"/>
  <c r="W196" i="3"/>
  <c r="W183" i="3"/>
  <c r="W171" i="3"/>
  <c r="W159" i="3"/>
  <c r="W147" i="3"/>
  <c r="W134" i="3"/>
  <c r="W123" i="3"/>
  <c r="W110" i="3"/>
  <c r="W98" i="3"/>
  <c r="W86" i="3"/>
  <c r="W74" i="3"/>
  <c r="W61" i="3"/>
  <c r="W50" i="3"/>
  <c r="W37" i="3"/>
  <c r="W24" i="3"/>
  <c r="W13" i="3"/>
  <c r="W997" i="3"/>
  <c r="W984" i="3"/>
  <c r="W973" i="3"/>
  <c r="W960" i="3"/>
  <c r="W948" i="3"/>
  <c r="W936" i="3"/>
  <c r="W924" i="3"/>
  <c r="W911" i="3"/>
  <c r="W900" i="3"/>
  <c r="W887" i="3"/>
  <c r="W875" i="3"/>
  <c r="W863" i="3"/>
  <c r="W851" i="3"/>
  <c r="W838" i="3"/>
  <c r="W827" i="3"/>
  <c r="W814" i="3"/>
  <c r="W802" i="3"/>
  <c r="W790" i="3"/>
  <c r="W778" i="3"/>
  <c r="W765" i="3"/>
  <c r="W754" i="3"/>
  <c r="W741" i="3"/>
  <c r="W728" i="3"/>
  <c r="W717" i="3"/>
  <c r="W704" i="3"/>
  <c r="W692" i="3"/>
  <c r="W680" i="3"/>
  <c r="W668" i="3"/>
  <c r="W655" i="3"/>
  <c r="W644" i="3"/>
  <c r="W631" i="3"/>
  <c r="W619" i="3"/>
  <c r="W607" i="3"/>
  <c r="W595" i="3"/>
  <c r="W582" i="3"/>
  <c r="W571" i="3"/>
  <c r="W558" i="3"/>
  <c r="W546" i="3"/>
  <c r="W534" i="3"/>
  <c r="W522" i="3"/>
  <c r="W509" i="3"/>
  <c r="W498" i="3"/>
  <c r="W485" i="3"/>
  <c r="W472" i="3"/>
  <c r="W461" i="3"/>
  <c r="W448" i="3"/>
  <c r="W436" i="3"/>
  <c r="W424" i="3"/>
  <c r="W412" i="3"/>
  <c r="W399" i="3"/>
  <c r="W388" i="3"/>
  <c r="W375" i="3"/>
  <c r="W363" i="3"/>
  <c r="W351" i="3"/>
  <c r="W339" i="3"/>
  <c r="W326" i="3"/>
  <c r="W315" i="3"/>
  <c r="W302" i="3"/>
  <c r="W290" i="3"/>
  <c r="W278" i="3"/>
  <c r="W266" i="3"/>
  <c r="W253" i="3"/>
  <c r="W242" i="3"/>
  <c r="W229" i="3"/>
  <c r="W216" i="3"/>
  <c r="W205" i="3"/>
  <c r="W192" i="3"/>
  <c r="W180" i="3"/>
  <c r="W168" i="3"/>
  <c r="W156" i="3"/>
  <c r="W143" i="3"/>
  <c r="W132" i="3"/>
  <c r="W119" i="3"/>
  <c r="W107" i="3"/>
  <c r="W95" i="3"/>
  <c r="W83" i="3"/>
  <c r="W70" i="3"/>
  <c r="W59" i="3"/>
  <c r="W46" i="3"/>
  <c r="W34" i="3"/>
  <c r="W22" i="3"/>
  <c r="W11" i="3"/>
  <c r="W1008" i="3"/>
  <c r="W996" i="3"/>
  <c r="W983" i="3"/>
  <c r="W972" i="3"/>
  <c r="W959" i="3"/>
  <c r="W947" i="3"/>
  <c r="W935" i="3"/>
  <c r="W923" i="3"/>
  <c r="W910" i="3"/>
  <c r="W899" i="3"/>
  <c r="W886" i="3"/>
  <c r="W874" i="3"/>
  <c r="W862" i="3"/>
  <c r="W850" i="3"/>
  <c r="W837" i="3"/>
  <c r="W826" i="3"/>
  <c r="W813" i="3"/>
  <c r="W800" i="3"/>
  <c r="W789" i="3"/>
  <c r="W776" i="3"/>
  <c r="W764" i="3"/>
  <c r="W752" i="3"/>
  <c r="W740" i="3"/>
  <c r="W727" i="3"/>
  <c r="W716" i="3"/>
  <c r="W703" i="3"/>
  <c r="W691" i="3"/>
  <c r="W679" i="3"/>
  <c r="W667" i="3"/>
  <c r="W654" i="3"/>
  <c r="W643" i="3"/>
  <c r="W630" i="3"/>
  <c r="W618" i="3"/>
  <c r="W606" i="3"/>
  <c r="W594" i="3"/>
  <c r="W581" i="3"/>
  <c r="W570" i="3"/>
  <c r="W557" i="3"/>
  <c r="W544" i="3"/>
  <c r="W533" i="3"/>
  <c r="W520" i="3"/>
  <c r="W508" i="3"/>
  <c r="W496" i="3"/>
  <c r="W484" i="3"/>
  <c r="W471" i="3"/>
  <c r="W460" i="3"/>
  <c r="W447" i="3"/>
  <c r="W435" i="3"/>
  <c r="W423" i="3"/>
  <c r="W411" i="3"/>
  <c r="W398" i="3"/>
  <c r="W387" i="3"/>
  <c r="W374" i="3"/>
  <c r="W362" i="3"/>
  <c r="W350" i="3"/>
  <c r="W338" i="3"/>
  <c r="W325" i="3"/>
  <c r="W314" i="3"/>
  <c r="W301" i="3"/>
  <c r="W288" i="3"/>
  <c r="W277" i="3"/>
  <c r="W264" i="3"/>
  <c r="W252" i="3"/>
  <c r="W240" i="3"/>
  <c r="W228" i="3"/>
  <c r="W215" i="3"/>
  <c r="W204" i="3"/>
  <c r="W191" i="3"/>
  <c r="W179" i="3"/>
  <c r="W167" i="3"/>
  <c r="W155" i="3"/>
  <c r="W142" i="3"/>
  <c r="W131" i="3"/>
  <c r="W118" i="3"/>
  <c r="W106" i="3"/>
  <c r="W94" i="3"/>
  <c r="W82" i="3"/>
  <c r="W69" i="3"/>
  <c r="W58" i="3"/>
  <c r="W45" i="3"/>
  <c r="W32" i="3"/>
  <c r="W21" i="3"/>
  <c r="W1006" i="3"/>
  <c r="W994" i="3"/>
  <c r="W982" i="3"/>
  <c r="W970" i="3"/>
  <c r="W957" i="3"/>
  <c r="W946" i="3"/>
  <c r="W933" i="3"/>
  <c r="W920" i="3"/>
  <c r="W909" i="3"/>
  <c r="W896" i="3"/>
  <c r="W884" i="3"/>
  <c r="W872" i="3"/>
  <c r="W860" i="3"/>
  <c r="W847" i="3"/>
  <c r="W836" i="3"/>
  <c r="W823" i="3"/>
  <c r="W811" i="3"/>
  <c r="W799" i="3"/>
  <c r="W787" i="3"/>
  <c r="W774" i="3"/>
  <c r="W763" i="3"/>
  <c r="W750" i="3"/>
  <c r="W738" i="3"/>
  <c r="W726" i="3"/>
  <c r="W714" i="3"/>
  <c r="W701" i="3"/>
  <c r="W690" i="3"/>
  <c r="W677" i="3"/>
  <c r="W664" i="3"/>
  <c r="W653" i="3"/>
  <c r="W640" i="3"/>
  <c r="W628" i="3"/>
  <c r="W616" i="3"/>
  <c r="W604" i="3"/>
  <c r="W591" i="3"/>
  <c r="W580" i="3"/>
  <c r="W567" i="3"/>
  <c r="W555" i="3"/>
  <c r="W543" i="3"/>
  <c r="W531" i="3"/>
  <c r="W518" i="3"/>
  <c r="W507" i="3"/>
  <c r="W494" i="3"/>
  <c r="W482" i="3"/>
  <c r="W470" i="3"/>
  <c r="W458" i="3"/>
  <c r="W445" i="3"/>
  <c r="W434" i="3"/>
  <c r="W421" i="3"/>
  <c r="W408" i="3"/>
  <c r="W397" i="3"/>
  <c r="W384" i="3"/>
  <c r="W372" i="3"/>
  <c r="W360" i="3"/>
  <c r="W348" i="3"/>
  <c r="W335" i="3"/>
  <c r="W324" i="3"/>
  <c r="W311" i="3"/>
  <c r="W299" i="3"/>
  <c r="W287" i="3"/>
  <c r="W275" i="3"/>
  <c r="W262" i="3"/>
  <c r="W251" i="3"/>
  <c r="W238" i="3"/>
  <c r="W226" i="3"/>
  <c r="W214" i="3"/>
  <c r="W202" i="3"/>
  <c r="W189" i="3"/>
  <c r="W178" i="3"/>
  <c r="W165" i="3"/>
  <c r="W152" i="3"/>
  <c r="W141" i="3"/>
  <c r="W128" i="3"/>
  <c r="W116" i="3"/>
  <c r="W104" i="3"/>
  <c r="W92" i="3"/>
  <c r="W79" i="3"/>
  <c r="W68" i="3"/>
  <c r="W55" i="3"/>
  <c r="W43" i="3"/>
  <c r="W31" i="3"/>
  <c r="W19" i="3"/>
  <c r="W991" i="3"/>
  <c r="W942" i="3"/>
  <c r="W893" i="3"/>
  <c r="W845" i="3"/>
  <c r="W796" i="3"/>
  <c r="W747" i="3"/>
  <c r="W699" i="3"/>
  <c r="W650" i="3"/>
  <c r="W600" i="3"/>
  <c r="W552" i="3"/>
  <c r="W503" i="3"/>
  <c r="W454" i="3"/>
  <c r="W406" i="3"/>
  <c r="W357" i="3"/>
  <c r="W308" i="3"/>
  <c r="W260" i="3"/>
  <c r="W211" i="3"/>
  <c r="W162" i="3"/>
  <c r="W114" i="3"/>
  <c r="W64" i="3"/>
  <c r="W15" i="3"/>
  <c r="W987" i="3"/>
  <c r="W938" i="3"/>
  <c r="W890" i="3"/>
  <c r="W840" i="3"/>
  <c r="W791" i="3"/>
  <c r="W743" i="3"/>
  <c r="W694" i="3"/>
  <c r="W645" i="3"/>
  <c r="W597" i="3"/>
  <c r="W548" i="3"/>
  <c r="W499" i="3"/>
  <c r="W451" i="3"/>
  <c r="W402" i="3"/>
  <c r="W352" i="3"/>
  <c r="W304" i="3"/>
  <c r="W255" i="3"/>
  <c r="W206" i="3"/>
  <c r="W158" i="3"/>
  <c r="W109" i="3"/>
  <c r="W60" i="3"/>
  <c r="W12" i="3"/>
  <c r="W979" i="3"/>
  <c r="W930" i="3"/>
  <c r="W882" i="3"/>
  <c r="W832" i="3"/>
  <c r="W783" i="3"/>
  <c r="W735" i="3"/>
  <c r="W686" i="3"/>
  <c r="W637" i="3"/>
  <c r="W589" i="3"/>
  <c r="W540" i="3"/>
  <c r="W491" i="3"/>
  <c r="W443" i="3"/>
  <c r="W394" i="3"/>
  <c r="W344" i="3"/>
  <c r="W296" i="3"/>
  <c r="W247" i="3"/>
  <c r="W198" i="3"/>
  <c r="W150" i="3"/>
  <c r="W101" i="3"/>
  <c r="W52" i="3"/>
  <c r="W974" i="3"/>
  <c r="W926" i="3"/>
  <c r="W877" i="3"/>
  <c r="W828" i="3"/>
  <c r="W780" i="3"/>
  <c r="W731" i="3"/>
  <c r="W682" i="3"/>
  <c r="W634" i="3"/>
  <c r="W584" i="3"/>
  <c r="W535" i="3"/>
  <c r="W487" i="3"/>
  <c r="W438" i="3"/>
  <c r="W389" i="3"/>
  <c r="W341" i="3"/>
  <c r="W292" i="3"/>
  <c r="W243" i="3"/>
  <c r="W195" i="3"/>
  <c r="W146" i="3"/>
  <c r="W96" i="3"/>
  <c r="W48" i="3"/>
  <c r="W966" i="3"/>
  <c r="W918" i="3"/>
  <c r="W869" i="3"/>
  <c r="W820" i="3"/>
  <c r="W772" i="3"/>
  <c r="W723" i="3"/>
  <c r="W674" i="3"/>
  <c r="W626" i="3"/>
  <c r="W576" i="3"/>
  <c r="W527" i="3"/>
  <c r="W479" i="3"/>
  <c r="W430" i="3"/>
  <c r="W381" i="3"/>
  <c r="W333" i="3"/>
  <c r="W284" i="3"/>
  <c r="W235" i="3"/>
  <c r="W187" i="3"/>
  <c r="W138" i="3"/>
  <c r="W88" i="3"/>
  <c r="W40" i="3"/>
  <c r="W1003" i="3"/>
  <c r="W955" i="3"/>
  <c r="W906" i="3"/>
  <c r="W856" i="3"/>
  <c r="W808" i="3"/>
  <c r="W759" i="3"/>
  <c r="W710" i="3"/>
  <c r="W662" i="3"/>
  <c r="W613" i="3"/>
  <c r="W564" i="3"/>
  <c r="W516" i="3"/>
  <c r="W467" i="3"/>
  <c r="W418" i="3"/>
  <c r="W370" i="3"/>
  <c r="W320" i="3"/>
  <c r="W271" i="3"/>
  <c r="W223" i="3"/>
  <c r="W174" i="3"/>
  <c r="W125" i="3"/>
  <c r="W77" i="3"/>
  <c r="W28" i="3"/>
  <c r="W999" i="3"/>
  <c r="W950" i="3"/>
  <c r="W901" i="3"/>
  <c r="W853" i="3"/>
  <c r="W804" i="3"/>
  <c r="W755" i="3"/>
  <c r="W707" i="3"/>
  <c r="W658" i="3"/>
  <c r="W608" i="3"/>
  <c r="W560" i="3"/>
  <c r="W511" i="3"/>
  <c r="W462" i="3"/>
  <c r="W414" i="3"/>
  <c r="W365" i="3"/>
  <c r="W316" i="3"/>
  <c r="W268" i="3"/>
  <c r="W219" i="3"/>
  <c r="W170" i="3"/>
  <c r="W122" i="3"/>
  <c r="W72" i="3"/>
  <c r="W23" i="3"/>
  <c r="W718" i="3"/>
  <c r="W328" i="3"/>
  <c r="W670" i="3"/>
  <c r="W279" i="3"/>
  <c r="W621" i="3"/>
  <c r="W231" i="3"/>
  <c r="W963" i="3"/>
  <c r="W572" i="3"/>
  <c r="W182" i="3"/>
  <c r="W914" i="3"/>
  <c r="W524" i="3"/>
  <c r="W133" i="3"/>
  <c r="W864" i="3"/>
  <c r="W475" i="3"/>
  <c r="W85" i="3"/>
  <c r="W816" i="3"/>
  <c r="W426" i="3"/>
  <c r="W36" i="3"/>
  <c r="W767" i="3"/>
  <c r="W378" i="3"/>
  <c r="AS1008" i="3"/>
  <c r="AS1000" i="3"/>
  <c r="AS992" i="3"/>
  <c r="AS984" i="3"/>
  <c r="AS976" i="3"/>
  <c r="AS968" i="3"/>
  <c r="AS960" i="3"/>
  <c r="AS952" i="3"/>
  <c r="AS944" i="3"/>
  <c r="AS936" i="3"/>
  <c r="AS928" i="3"/>
  <c r="AS920" i="3"/>
  <c r="AS912" i="3"/>
  <c r="AS904" i="3"/>
  <c r="AS896" i="3"/>
  <c r="AS888" i="3"/>
  <c r="AS880" i="3"/>
  <c r="AS872" i="3"/>
  <c r="AS864" i="3"/>
  <c r="AS856" i="3"/>
  <c r="AS848" i="3"/>
  <c r="AS840" i="3"/>
  <c r="AS832" i="3"/>
  <c r="AS824" i="3"/>
  <c r="AS816" i="3"/>
  <c r="AS808" i="3"/>
  <c r="AS800" i="3"/>
  <c r="AS792" i="3"/>
  <c r="AS784" i="3"/>
  <c r="AS776" i="3"/>
  <c r="AS768" i="3"/>
  <c r="AS760" i="3"/>
  <c r="AS752" i="3"/>
  <c r="AS744" i="3"/>
  <c r="AS736" i="3"/>
  <c r="AS728" i="3"/>
  <c r="AS720" i="3"/>
  <c r="AS712" i="3"/>
  <c r="AS704" i="3"/>
  <c r="AS696" i="3"/>
  <c r="AS688" i="3"/>
  <c r="AS680" i="3"/>
  <c r="AS672" i="3"/>
  <c r="AS664" i="3"/>
  <c r="AS656" i="3"/>
  <c r="AS648" i="3"/>
  <c r="AS640" i="3"/>
  <c r="AS632" i="3"/>
  <c r="AS624" i="3"/>
  <c r="AS616" i="3"/>
  <c r="AS608" i="3"/>
  <c r="AS600" i="3"/>
  <c r="AS592" i="3"/>
  <c r="AS584" i="3"/>
  <c r="AS576" i="3"/>
  <c r="AS568" i="3"/>
  <c r="AS560" i="3"/>
  <c r="AS552" i="3"/>
  <c r="AS544" i="3"/>
  <c r="AS536" i="3"/>
  <c r="AS528" i="3"/>
  <c r="AS520" i="3"/>
  <c r="AS512" i="3"/>
  <c r="AS504" i="3"/>
  <c r="AS496" i="3"/>
  <c r="AS488" i="3"/>
  <c r="AS480" i="3"/>
  <c r="AS472" i="3"/>
  <c r="AS464" i="3"/>
  <c r="AS456" i="3"/>
  <c r="AS448" i="3"/>
  <c r="AS440" i="3"/>
  <c r="AS432" i="3"/>
  <c r="AS424" i="3"/>
  <c r="AS416" i="3"/>
  <c r="AS408" i="3"/>
  <c r="AS400" i="3"/>
  <c r="AS392" i="3"/>
  <c r="AS384" i="3"/>
  <c r="AS376" i="3"/>
  <c r="AS368" i="3"/>
  <c r="AS360" i="3"/>
  <c r="AS352" i="3"/>
  <c r="AS344" i="3"/>
  <c r="AS336" i="3"/>
  <c r="AS328" i="3"/>
  <c r="AS320" i="3"/>
  <c r="AS312" i="3"/>
  <c r="AS304" i="3"/>
  <c r="AS296" i="3"/>
  <c r="AS288" i="3"/>
  <c r="AS280" i="3"/>
  <c r="AS272" i="3"/>
  <c r="AS264" i="3"/>
  <c r="AS256" i="3"/>
  <c r="AS248" i="3"/>
  <c r="AS240" i="3"/>
  <c r="AS232" i="3"/>
  <c r="AS224" i="3"/>
  <c r="AS216" i="3"/>
  <c r="AS208" i="3"/>
  <c r="AS200" i="3"/>
  <c r="AS192" i="3"/>
  <c r="AS184" i="3"/>
  <c r="AS176" i="3"/>
  <c r="AS168" i="3"/>
  <c r="AS160" i="3"/>
  <c r="AS152" i="3"/>
  <c r="AS144" i="3"/>
  <c r="AS136" i="3"/>
  <c r="AS128" i="3"/>
  <c r="AS120" i="3"/>
  <c r="AS112" i="3"/>
  <c r="AS104" i="3"/>
  <c r="AS96" i="3"/>
  <c r="AS88" i="3"/>
  <c r="AS80" i="3"/>
  <c r="AS72" i="3"/>
  <c r="AS64" i="3"/>
  <c r="AS56" i="3"/>
  <c r="AS48" i="3"/>
  <c r="AS40" i="3"/>
  <c r="AS32" i="3"/>
  <c r="AS24" i="3"/>
  <c r="AS16" i="3"/>
  <c r="AS1006" i="3"/>
  <c r="AS998" i="3"/>
  <c r="AS990" i="3"/>
  <c r="AS982" i="3"/>
  <c r="AS974" i="3"/>
  <c r="AS966" i="3"/>
  <c r="AS958" i="3"/>
  <c r="AS950" i="3"/>
  <c r="AS942" i="3"/>
  <c r="AS934" i="3"/>
  <c r="AS926" i="3"/>
  <c r="AS918" i="3"/>
  <c r="AS910" i="3"/>
  <c r="AS902" i="3"/>
  <c r="AS894" i="3"/>
  <c r="AS886" i="3"/>
  <c r="AS878" i="3"/>
  <c r="AS870" i="3"/>
  <c r="AS862" i="3"/>
  <c r="AS854" i="3"/>
  <c r="AS846" i="3"/>
  <c r="AS838" i="3"/>
  <c r="AS830" i="3"/>
  <c r="AS822" i="3"/>
  <c r="AS814" i="3"/>
  <c r="AS806" i="3"/>
  <c r="AS798" i="3"/>
  <c r="AS790" i="3"/>
  <c r="AS782" i="3"/>
  <c r="AS774" i="3"/>
  <c r="AS766" i="3"/>
  <c r="AS758" i="3"/>
  <c r="AS750" i="3"/>
  <c r="AS742" i="3"/>
  <c r="AS734" i="3"/>
  <c r="AS726" i="3"/>
  <c r="AS718" i="3"/>
  <c r="AS710" i="3"/>
  <c r="AS702" i="3"/>
  <c r="AS694" i="3"/>
  <c r="AS686" i="3"/>
  <c r="AS678" i="3"/>
  <c r="AS670" i="3"/>
  <c r="AS662" i="3"/>
  <c r="AS654" i="3"/>
  <c r="AS646" i="3"/>
  <c r="AS638" i="3"/>
  <c r="AS630" i="3"/>
  <c r="AS622" i="3"/>
  <c r="AS614" i="3"/>
  <c r="AS606" i="3"/>
  <c r="AS598" i="3"/>
  <c r="AS590" i="3"/>
  <c r="AS582" i="3"/>
  <c r="AS574" i="3"/>
  <c r="AS566" i="3"/>
  <c r="AS558" i="3"/>
  <c r="AS550" i="3"/>
  <c r="AS542" i="3"/>
  <c r="AS534" i="3"/>
  <c r="AS526" i="3"/>
  <c r="AS518" i="3"/>
  <c r="AS510" i="3"/>
  <c r="AS502" i="3"/>
  <c r="AS494" i="3"/>
  <c r="AS486" i="3"/>
  <c r="AS478" i="3"/>
  <c r="AS470" i="3"/>
  <c r="AS462" i="3"/>
  <c r="AS454" i="3"/>
  <c r="AS446" i="3"/>
  <c r="AS438" i="3"/>
  <c r="AS430" i="3"/>
  <c r="AS422" i="3"/>
  <c r="AS414" i="3"/>
  <c r="AS406" i="3"/>
  <c r="AS398" i="3"/>
  <c r="AS390" i="3"/>
  <c r="AS382" i="3"/>
  <c r="AS374" i="3"/>
  <c r="AS366" i="3"/>
  <c r="AS358" i="3"/>
  <c r="AS350" i="3"/>
  <c r="AS342" i="3"/>
  <c r="AS334" i="3"/>
  <c r="AS326" i="3"/>
  <c r="AS318" i="3"/>
  <c r="AS310" i="3"/>
  <c r="AS302" i="3"/>
  <c r="AS294" i="3"/>
  <c r="AS286" i="3"/>
  <c r="AS278" i="3"/>
  <c r="AS270" i="3"/>
  <c r="AS262" i="3"/>
  <c r="AS254" i="3"/>
  <c r="AS246" i="3"/>
  <c r="AS238" i="3"/>
  <c r="AS230" i="3"/>
  <c r="AS222" i="3"/>
  <c r="AS214" i="3"/>
  <c r="AS206" i="3"/>
  <c r="AS198" i="3"/>
  <c r="AS190" i="3"/>
  <c r="AS182" i="3"/>
  <c r="AS174" i="3"/>
  <c r="AS166" i="3"/>
  <c r="AS158" i="3"/>
  <c r="AS150" i="3"/>
  <c r="AS142" i="3"/>
  <c r="AS134" i="3"/>
  <c r="AS126" i="3"/>
  <c r="AS118" i="3"/>
  <c r="AS110" i="3"/>
  <c r="AS102" i="3"/>
  <c r="AS94" i="3"/>
  <c r="AS86" i="3"/>
  <c r="AS78" i="3"/>
  <c r="AS70" i="3"/>
  <c r="AS62" i="3"/>
  <c r="AS54" i="3"/>
  <c r="AS46" i="3"/>
  <c r="AS38" i="3"/>
  <c r="AS30" i="3"/>
  <c r="AS22" i="3"/>
  <c r="AS14" i="3"/>
  <c r="AS1002" i="3"/>
  <c r="AS994" i="3"/>
  <c r="AS986" i="3"/>
  <c r="AS978" i="3"/>
  <c r="AS970" i="3"/>
  <c r="AS962" i="3"/>
  <c r="AS954" i="3"/>
  <c r="AS946" i="3"/>
  <c r="AS938" i="3"/>
  <c r="AS930" i="3"/>
  <c r="AS922" i="3"/>
  <c r="AS914" i="3"/>
  <c r="AS906" i="3"/>
  <c r="AS898" i="3"/>
  <c r="AS890" i="3"/>
  <c r="AS882" i="3"/>
  <c r="AS874" i="3"/>
  <c r="AS866" i="3"/>
  <c r="AS858" i="3"/>
  <c r="AS850" i="3"/>
  <c r="AS842" i="3"/>
  <c r="AS834" i="3"/>
  <c r="AS826" i="3"/>
  <c r="AS818" i="3"/>
  <c r="AS810" i="3"/>
  <c r="AS802" i="3"/>
  <c r="AS794" i="3"/>
  <c r="AS786" i="3"/>
  <c r="AS778" i="3"/>
  <c r="AS770" i="3"/>
  <c r="AS762" i="3"/>
  <c r="AS754" i="3"/>
  <c r="AS746" i="3"/>
  <c r="AS738" i="3"/>
  <c r="AS730" i="3"/>
  <c r="AS722" i="3"/>
  <c r="AS714" i="3"/>
  <c r="AS706" i="3"/>
  <c r="AS698" i="3"/>
  <c r="AS690" i="3"/>
  <c r="AS682" i="3"/>
  <c r="AS674" i="3"/>
  <c r="AS666" i="3"/>
  <c r="AS658" i="3"/>
  <c r="AS650" i="3"/>
  <c r="AS642" i="3"/>
  <c r="AS634" i="3"/>
  <c r="AS626" i="3"/>
  <c r="AS618" i="3"/>
  <c r="AS610" i="3"/>
  <c r="AS602" i="3"/>
  <c r="AS594" i="3"/>
  <c r="AS586" i="3"/>
  <c r="AS578" i="3"/>
  <c r="AS570" i="3"/>
  <c r="AS562" i="3"/>
  <c r="AS554" i="3"/>
  <c r="AS546" i="3"/>
  <c r="AS538" i="3"/>
  <c r="AS530" i="3"/>
  <c r="AS522" i="3"/>
  <c r="AS514" i="3"/>
  <c r="AS506" i="3"/>
  <c r="AS498" i="3"/>
  <c r="AS490" i="3"/>
  <c r="AS482" i="3"/>
  <c r="AS474" i="3"/>
  <c r="AS466" i="3"/>
  <c r="AS458" i="3"/>
  <c r="AS450" i="3"/>
  <c r="AS442" i="3"/>
  <c r="AS434" i="3"/>
  <c r="AS426" i="3"/>
  <c r="AS418" i="3"/>
  <c r="AS410" i="3"/>
  <c r="AS402" i="3"/>
  <c r="AS394" i="3"/>
  <c r="AS386" i="3"/>
  <c r="AS378" i="3"/>
  <c r="AS370" i="3"/>
  <c r="AS362" i="3"/>
  <c r="AS354" i="3"/>
  <c r="AS346" i="3"/>
  <c r="AS338" i="3"/>
  <c r="AS330" i="3"/>
  <c r="AS322" i="3"/>
  <c r="AS314" i="3"/>
  <c r="AS306" i="3"/>
  <c r="AS298" i="3"/>
  <c r="AS290" i="3"/>
  <c r="AS282" i="3"/>
  <c r="AS274" i="3"/>
  <c r="AS266" i="3"/>
  <c r="AS258" i="3"/>
  <c r="AS250" i="3"/>
  <c r="AS242" i="3"/>
  <c r="AS234" i="3"/>
  <c r="AS226" i="3"/>
  <c r="AS218" i="3"/>
  <c r="AS210" i="3"/>
  <c r="AS202" i="3"/>
  <c r="AS194" i="3"/>
  <c r="AS186" i="3"/>
  <c r="AS178" i="3"/>
  <c r="AS170" i="3"/>
  <c r="AS162" i="3"/>
  <c r="AS154" i="3"/>
  <c r="AS146" i="3"/>
  <c r="AS138" i="3"/>
  <c r="AS130" i="3"/>
  <c r="AS122" i="3"/>
  <c r="AS114" i="3"/>
  <c r="AS106" i="3"/>
  <c r="AS98" i="3"/>
  <c r="AS90" i="3"/>
  <c r="AS82" i="3"/>
  <c r="AS74" i="3"/>
  <c r="AS66" i="3"/>
  <c r="AS58" i="3"/>
  <c r="AS50" i="3"/>
  <c r="AS42" i="3"/>
  <c r="AS34" i="3"/>
  <c r="AS26" i="3"/>
  <c r="AS18" i="3"/>
  <c r="AS11" i="3"/>
  <c r="AS1004" i="3"/>
  <c r="AS991" i="3"/>
  <c r="AS979" i="3"/>
  <c r="AS965" i="3"/>
  <c r="AS953" i="3"/>
  <c r="AS940" i="3"/>
  <c r="AS927" i="3"/>
  <c r="AS915" i="3"/>
  <c r="AS901" i="3"/>
  <c r="AS889" i="3"/>
  <c r="AS876" i="3"/>
  <c r="AS863" i="3"/>
  <c r="AS851" i="3"/>
  <c r="AS837" i="3"/>
  <c r="AS825" i="3"/>
  <c r="AS812" i="3"/>
  <c r="AS799" i="3"/>
  <c r="AS787" i="3"/>
  <c r="AS773" i="3"/>
  <c r="AS761" i="3"/>
  <c r="AS748" i="3"/>
  <c r="AS735" i="3"/>
  <c r="AS723" i="3"/>
  <c r="AS709" i="3"/>
  <c r="AS697" i="3"/>
  <c r="AS684" i="3"/>
  <c r="AS671" i="3"/>
  <c r="AS659" i="3"/>
  <c r="AS645" i="3"/>
  <c r="AS633" i="3"/>
  <c r="AS620" i="3"/>
  <c r="AS607" i="3"/>
  <c r="AS595" i="3"/>
  <c r="AS581" i="3"/>
  <c r="AS569" i="3"/>
  <c r="AS556" i="3"/>
  <c r="AS543" i="3"/>
  <c r="AS531" i="3"/>
  <c r="AS517" i="3"/>
  <c r="AS505" i="3"/>
  <c r="AS492" i="3"/>
  <c r="AS479" i="3"/>
  <c r="AS467" i="3"/>
  <c r="AS453" i="3"/>
  <c r="AS441" i="3"/>
  <c r="AS428" i="3"/>
  <c r="AS415" i="3"/>
  <c r="AS403" i="3"/>
  <c r="AS389" i="3"/>
  <c r="AS377" i="3"/>
  <c r="AS364" i="3"/>
  <c r="AS351" i="3"/>
  <c r="AS339" i="3"/>
  <c r="AS325" i="3"/>
  <c r="AS313" i="3"/>
  <c r="AS300" i="3"/>
  <c r="AS287" i="3"/>
  <c r="AS275" i="3"/>
  <c r="AS261" i="3"/>
  <c r="AS249" i="3"/>
  <c r="AS236" i="3"/>
  <c r="AS223" i="3"/>
  <c r="AS211" i="3"/>
  <c r="AS197" i="3"/>
  <c r="AS185" i="3"/>
  <c r="AS172" i="3"/>
  <c r="AS159" i="3"/>
  <c r="AS147" i="3"/>
  <c r="AS133" i="3"/>
  <c r="AS121" i="3"/>
  <c r="AS108" i="3"/>
  <c r="AS95" i="3"/>
  <c r="AS83" i="3"/>
  <c r="AS69" i="3"/>
  <c r="AS57" i="3"/>
  <c r="AS44" i="3"/>
  <c r="AS31" i="3"/>
  <c r="AS19" i="3"/>
  <c r="AS1007" i="3"/>
  <c r="AS993" i="3"/>
  <c r="AS977" i="3"/>
  <c r="AS963" i="3"/>
  <c r="AS948" i="3"/>
  <c r="AS933" i="3"/>
  <c r="AS919" i="3"/>
  <c r="AS905" i="3"/>
  <c r="AS891" i="3"/>
  <c r="AS875" i="3"/>
  <c r="AS860" i="3"/>
  <c r="AS845" i="3"/>
  <c r="AS831" i="3"/>
  <c r="AS817" i="3"/>
  <c r="AS803" i="3"/>
  <c r="AS788" i="3"/>
  <c r="AS772" i="3"/>
  <c r="AS757" i="3"/>
  <c r="AS743" i="3"/>
  <c r="AS729" i="3"/>
  <c r="AS715" i="3"/>
  <c r="AS700" i="3"/>
  <c r="AS685" i="3"/>
  <c r="AS669" i="3"/>
  <c r="AS655" i="3"/>
  <c r="AS641" i="3"/>
  <c r="AS627" i="3"/>
  <c r="AS612" i="3"/>
  <c r="AS597" i="3"/>
  <c r="AS583" i="3"/>
  <c r="AS567" i="3"/>
  <c r="AS553" i="3"/>
  <c r="AS539" i="3"/>
  <c r="AS524" i="3"/>
  <c r="AS509" i="3"/>
  <c r="AS495" i="3"/>
  <c r="AS481" i="3"/>
  <c r="AS465" i="3"/>
  <c r="AS451" i="3"/>
  <c r="AS436" i="3"/>
  <c r="AS421" i="3"/>
  <c r="AS407" i="3"/>
  <c r="AS393" i="3"/>
  <c r="AS379" i="3"/>
  <c r="AS363" i="3"/>
  <c r="AS348" i="3"/>
  <c r="AS333" i="3"/>
  <c r="AS319" i="3"/>
  <c r="AS305" i="3"/>
  <c r="AS291" i="3"/>
  <c r="AS276" i="3"/>
  <c r="AS260" i="3"/>
  <c r="AS245" i="3"/>
  <c r="AS231" i="3"/>
  <c r="AS217" i="3"/>
  <c r="AS203" i="3"/>
  <c r="AS188" i="3"/>
  <c r="AS173" i="3"/>
  <c r="AS157" i="3"/>
  <c r="AS143" i="3"/>
  <c r="AS129" i="3"/>
  <c r="AS115" i="3"/>
  <c r="AS100" i="3"/>
  <c r="AS85" i="3"/>
  <c r="AS71" i="3"/>
  <c r="AS55" i="3"/>
  <c r="AS41" i="3"/>
  <c r="AS27" i="3"/>
  <c r="AS12" i="3"/>
  <c r="AS1005" i="3"/>
  <c r="AS989" i="3"/>
  <c r="AS975" i="3"/>
  <c r="AS961" i="3"/>
  <c r="AS947" i="3"/>
  <c r="AS932" i="3"/>
  <c r="AS917" i="3"/>
  <c r="AS903" i="3"/>
  <c r="AS887" i="3"/>
  <c r="AS873" i="3"/>
  <c r="AS859" i="3"/>
  <c r="AS844" i="3"/>
  <c r="AS829" i="3"/>
  <c r="AS815" i="3"/>
  <c r="AS801" i="3"/>
  <c r="AS785" i="3"/>
  <c r="AS771" i="3"/>
  <c r="AS756" i="3"/>
  <c r="AS741" i="3"/>
  <c r="AS727" i="3"/>
  <c r="AS713" i="3"/>
  <c r="AS699" i="3"/>
  <c r="AS683" i="3"/>
  <c r="AS668" i="3"/>
  <c r="AS653" i="3"/>
  <c r="AS639" i="3"/>
  <c r="AS625" i="3"/>
  <c r="AS611" i="3"/>
  <c r="AS596" i="3"/>
  <c r="AS580" i="3"/>
  <c r="AS565" i="3"/>
  <c r="AS551" i="3"/>
  <c r="AS537" i="3"/>
  <c r="AS523" i="3"/>
  <c r="AS508" i="3"/>
  <c r="AS493" i="3"/>
  <c r="AS477" i="3"/>
  <c r="AS463" i="3"/>
  <c r="AS449" i="3"/>
  <c r="AS435" i="3"/>
  <c r="AS420" i="3"/>
  <c r="AS405" i="3"/>
  <c r="AS391" i="3"/>
  <c r="AS375" i="3"/>
  <c r="AS361" i="3"/>
  <c r="AS347" i="3"/>
  <c r="AS332" i="3"/>
  <c r="AS317" i="3"/>
  <c r="AS303" i="3"/>
  <c r="AS289" i="3"/>
  <c r="AS273" i="3"/>
  <c r="AS259" i="3"/>
  <c r="AS244" i="3"/>
  <c r="AS229" i="3"/>
  <c r="AS215" i="3"/>
  <c r="AS201" i="3"/>
  <c r="AS187" i="3"/>
  <c r="AS171" i="3"/>
  <c r="AS156" i="3"/>
  <c r="AS141" i="3"/>
  <c r="AS127" i="3"/>
  <c r="AS113" i="3"/>
  <c r="AS99" i="3"/>
  <c r="AS84" i="3"/>
  <c r="AS68" i="3"/>
  <c r="AS53" i="3"/>
  <c r="AS39" i="3"/>
  <c r="AS25" i="3"/>
  <c r="AS1001" i="3"/>
  <c r="AS987" i="3"/>
  <c r="AS972" i="3"/>
  <c r="AS957" i="3"/>
  <c r="AS943" i="3"/>
  <c r="AS929" i="3"/>
  <c r="AS913" i="3"/>
  <c r="AS899" i="3"/>
  <c r="AS884" i="3"/>
  <c r="AS869" i="3"/>
  <c r="AS855" i="3"/>
  <c r="AS841" i="3"/>
  <c r="AS827" i="3"/>
  <c r="AS811" i="3"/>
  <c r="AS796" i="3"/>
  <c r="AS781" i="3"/>
  <c r="AS767" i="3"/>
  <c r="AS753" i="3"/>
  <c r="AS739" i="3"/>
  <c r="AS724" i="3"/>
  <c r="AS708" i="3"/>
  <c r="AS693" i="3"/>
  <c r="AS679" i="3"/>
  <c r="AS665" i="3"/>
  <c r="AS651" i="3"/>
  <c r="AS636" i="3"/>
  <c r="AS621" i="3"/>
  <c r="AS605" i="3"/>
  <c r="AS591" i="3"/>
  <c r="AS577" i="3"/>
  <c r="AS563" i="3"/>
  <c r="AS548" i="3"/>
  <c r="AS533" i="3"/>
  <c r="AS519" i="3"/>
  <c r="AS503" i="3"/>
  <c r="AS489" i="3"/>
  <c r="AS475" i="3"/>
  <c r="AS460" i="3"/>
  <c r="AS445" i="3"/>
  <c r="AS431" i="3"/>
  <c r="AS417" i="3"/>
  <c r="AS401" i="3"/>
  <c r="AS387" i="3"/>
  <c r="AS372" i="3"/>
  <c r="AS357" i="3"/>
  <c r="AS343" i="3"/>
  <c r="AS329" i="3"/>
  <c r="AS315" i="3"/>
  <c r="AS299" i="3"/>
  <c r="AS284" i="3"/>
  <c r="AS269" i="3"/>
  <c r="AS255" i="3"/>
  <c r="AS241" i="3"/>
  <c r="AS227" i="3"/>
  <c r="AS212" i="3"/>
  <c r="AS196" i="3"/>
  <c r="AS181" i="3"/>
  <c r="AS167" i="3"/>
  <c r="AS153" i="3"/>
  <c r="AS139" i="3"/>
  <c r="AS124" i="3"/>
  <c r="AS109" i="3"/>
  <c r="AS93" i="3"/>
  <c r="AS79" i="3"/>
  <c r="AS65" i="3"/>
  <c r="AS51" i="3"/>
  <c r="AS36" i="3"/>
  <c r="AS21" i="3"/>
  <c r="AS999" i="3"/>
  <c r="AS985" i="3"/>
  <c r="AS971" i="3"/>
  <c r="AS956" i="3"/>
  <c r="AS941" i="3"/>
  <c r="AS925" i="3"/>
  <c r="AS911" i="3"/>
  <c r="AS897" i="3"/>
  <c r="AS883" i="3"/>
  <c r="AS868" i="3"/>
  <c r="AS853" i="3"/>
  <c r="AS839" i="3"/>
  <c r="AS823" i="3"/>
  <c r="AS809" i="3"/>
  <c r="AS795" i="3"/>
  <c r="AS780" i="3"/>
  <c r="AS765" i="3"/>
  <c r="AS751" i="3"/>
  <c r="AS737" i="3"/>
  <c r="AS721" i="3"/>
  <c r="AS707" i="3"/>
  <c r="AS692" i="3"/>
  <c r="AS677" i="3"/>
  <c r="AS663" i="3"/>
  <c r="AS649" i="3"/>
  <c r="AS635" i="3"/>
  <c r="AS619" i="3"/>
  <c r="AS604" i="3"/>
  <c r="AS589" i="3"/>
  <c r="AS575" i="3"/>
  <c r="AS561" i="3"/>
  <c r="AS547" i="3"/>
  <c r="AS532" i="3"/>
  <c r="AS516" i="3"/>
  <c r="AS501" i="3"/>
  <c r="AS487" i="3"/>
  <c r="AS473" i="3"/>
  <c r="AS459" i="3"/>
  <c r="AS444" i="3"/>
  <c r="AS429" i="3"/>
  <c r="AS413" i="3"/>
  <c r="AS399" i="3"/>
  <c r="AS385" i="3"/>
  <c r="AS371" i="3"/>
  <c r="AS356" i="3"/>
  <c r="AS341" i="3"/>
  <c r="AS327" i="3"/>
  <c r="AS311" i="3"/>
  <c r="AS297" i="3"/>
  <c r="AS283" i="3"/>
  <c r="AS268" i="3"/>
  <c r="AS253" i="3"/>
  <c r="AS239" i="3"/>
  <c r="AS225" i="3"/>
  <c r="AS209" i="3"/>
  <c r="AS195" i="3"/>
  <c r="AS180" i="3"/>
  <c r="AS165" i="3"/>
  <c r="AS151" i="3"/>
  <c r="AS137" i="3"/>
  <c r="AS123" i="3"/>
  <c r="AS107" i="3"/>
  <c r="AS92" i="3"/>
  <c r="AS77" i="3"/>
  <c r="AS63" i="3"/>
  <c r="AS49" i="3"/>
  <c r="AS35" i="3"/>
  <c r="AS20" i="3"/>
  <c r="AS997" i="3"/>
  <c r="AS983" i="3"/>
  <c r="AS969" i="3"/>
  <c r="AS955" i="3"/>
  <c r="AS939" i="3"/>
  <c r="AS924" i="3"/>
  <c r="AS909" i="3"/>
  <c r="AS895" i="3"/>
  <c r="AS881" i="3"/>
  <c r="AS867" i="3"/>
  <c r="AS852" i="3"/>
  <c r="AS836" i="3"/>
  <c r="AS821" i="3"/>
  <c r="AS807" i="3"/>
  <c r="AS793" i="3"/>
  <c r="AS779" i="3"/>
  <c r="AS764" i="3"/>
  <c r="AS749" i="3"/>
  <c r="AS733" i="3"/>
  <c r="AS719" i="3"/>
  <c r="AS705" i="3"/>
  <c r="AS691" i="3"/>
  <c r="AS676" i="3"/>
  <c r="AS661" i="3"/>
  <c r="AS647" i="3"/>
  <c r="AS631" i="3"/>
  <c r="AS617" i="3"/>
  <c r="AS603" i="3"/>
  <c r="AS588" i="3"/>
  <c r="AS573" i="3"/>
  <c r="AS559" i="3"/>
  <c r="AS545" i="3"/>
  <c r="AS529" i="3"/>
  <c r="AS515" i="3"/>
  <c r="AS500" i="3"/>
  <c r="AS485" i="3"/>
  <c r="AS471" i="3"/>
  <c r="AS457" i="3"/>
  <c r="AS443" i="3"/>
  <c r="AS427" i="3"/>
  <c r="AS412" i="3"/>
  <c r="AS397" i="3"/>
  <c r="AS383" i="3"/>
  <c r="AS369" i="3"/>
  <c r="AS355" i="3"/>
  <c r="AS340" i="3"/>
  <c r="AS324" i="3"/>
  <c r="AS309" i="3"/>
  <c r="AS295" i="3"/>
  <c r="AS281" i="3"/>
  <c r="AS267" i="3"/>
  <c r="AS252" i="3"/>
  <c r="AS237" i="3"/>
  <c r="AS221" i="3"/>
  <c r="AS207" i="3"/>
  <c r="AS193" i="3"/>
  <c r="AS179" i="3"/>
  <c r="AS164" i="3"/>
  <c r="AS149" i="3"/>
  <c r="AS135" i="3"/>
  <c r="AS119" i="3"/>
  <c r="AS105" i="3"/>
  <c r="AS91" i="3"/>
  <c r="AS76" i="3"/>
  <c r="AS61" i="3"/>
  <c r="AS47" i="3"/>
  <c r="AS33" i="3"/>
  <c r="AS17" i="3"/>
  <c r="AS996" i="3"/>
  <c r="AS981" i="3"/>
  <c r="AS967" i="3"/>
  <c r="AS951" i="3"/>
  <c r="AS937" i="3"/>
  <c r="AS923" i="3"/>
  <c r="AS908" i="3"/>
  <c r="AS893" i="3"/>
  <c r="AS879" i="3"/>
  <c r="AS865" i="3"/>
  <c r="AS849" i="3"/>
  <c r="AS835" i="3"/>
  <c r="AS820" i="3"/>
  <c r="AS805" i="3"/>
  <c r="AS791" i="3"/>
  <c r="AS777" i="3"/>
  <c r="AS763" i="3"/>
  <c r="AS747" i="3"/>
  <c r="AS732" i="3"/>
  <c r="AS717" i="3"/>
  <c r="AS703" i="3"/>
  <c r="AS689" i="3"/>
  <c r="AS675" i="3"/>
  <c r="AS660" i="3"/>
  <c r="AS644" i="3"/>
  <c r="AS629" i="3"/>
  <c r="AS615" i="3"/>
  <c r="AS601" i="3"/>
  <c r="AS587" i="3"/>
  <c r="AS572" i="3"/>
  <c r="AS557" i="3"/>
  <c r="AS541" i="3"/>
  <c r="AS527" i="3"/>
  <c r="AS513" i="3"/>
  <c r="AS499" i="3"/>
  <c r="AS484" i="3"/>
  <c r="AS469" i="3"/>
  <c r="AS455" i="3"/>
  <c r="AS439" i="3"/>
  <c r="AS425" i="3"/>
  <c r="AS411" i="3"/>
  <c r="AS396" i="3"/>
  <c r="AS381" i="3"/>
  <c r="AS367" i="3"/>
  <c r="AS353" i="3"/>
  <c r="AS337" i="3"/>
  <c r="AS323" i="3"/>
  <c r="AS308" i="3"/>
  <c r="AS293" i="3"/>
  <c r="AS279" i="3"/>
  <c r="AS265" i="3"/>
  <c r="AS251" i="3"/>
  <c r="AS235" i="3"/>
  <c r="AS220" i="3"/>
  <c r="AS205" i="3"/>
  <c r="AS191" i="3"/>
  <c r="AS177" i="3"/>
  <c r="AS163" i="3"/>
  <c r="AS148" i="3"/>
  <c r="AS132" i="3"/>
  <c r="AS117" i="3"/>
  <c r="AS103" i="3"/>
  <c r="AS89" i="3"/>
  <c r="AS75" i="3"/>
  <c r="AS60" i="3"/>
  <c r="AS45" i="3"/>
  <c r="AS29" i="3"/>
  <c r="AS15" i="3"/>
  <c r="AS1009" i="3"/>
  <c r="AS995" i="3"/>
  <c r="AS980" i="3"/>
  <c r="AS964" i="3"/>
  <c r="AS949" i="3"/>
  <c r="AS935" i="3"/>
  <c r="AS921" i="3"/>
  <c r="AS907" i="3"/>
  <c r="AS892" i="3"/>
  <c r="AS877" i="3"/>
  <c r="AS861" i="3"/>
  <c r="AS847" i="3"/>
  <c r="AS833" i="3"/>
  <c r="AS819" i="3"/>
  <c r="AS804" i="3"/>
  <c r="AS789" i="3"/>
  <c r="AS775" i="3"/>
  <c r="AS759" i="3"/>
  <c r="AS745" i="3"/>
  <c r="AS731" i="3"/>
  <c r="AS716" i="3"/>
  <c r="AS701" i="3"/>
  <c r="AS687" i="3"/>
  <c r="AS673" i="3"/>
  <c r="AS657" i="3"/>
  <c r="AS643" i="3"/>
  <c r="AS628" i="3"/>
  <c r="AS613" i="3"/>
  <c r="AS599" i="3"/>
  <c r="AS585" i="3"/>
  <c r="AS571" i="3"/>
  <c r="AS555" i="3"/>
  <c r="AS540" i="3"/>
  <c r="AS525" i="3"/>
  <c r="AS511" i="3"/>
  <c r="AS497" i="3"/>
  <c r="AS483" i="3"/>
  <c r="AS468" i="3"/>
  <c r="AS452" i="3"/>
  <c r="AS437" i="3"/>
  <c r="AS423" i="3"/>
  <c r="AS409" i="3"/>
  <c r="AS395" i="3"/>
  <c r="AS380" i="3"/>
  <c r="AS365" i="3"/>
  <c r="AS349" i="3"/>
  <c r="AS335" i="3"/>
  <c r="AS321" i="3"/>
  <c r="AS307" i="3"/>
  <c r="AS292" i="3"/>
  <c r="AS277" i="3"/>
  <c r="AS263" i="3"/>
  <c r="AS247" i="3"/>
  <c r="AS233" i="3"/>
  <c r="AS219" i="3"/>
  <c r="AS204" i="3"/>
  <c r="AS189" i="3"/>
  <c r="AS175" i="3"/>
  <c r="AS161" i="3"/>
  <c r="AS145" i="3"/>
  <c r="AS131" i="3"/>
  <c r="AS116" i="3"/>
  <c r="AS101" i="3"/>
  <c r="AS87" i="3"/>
  <c r="AS73" i="3"/>
  <c r="AS59" i="3"/>
  <c r="AS43" i="3"/>
  <c r="AS28" i="3"/>
  <c r="AS13" i="3"/>
  <c r="AS988" i="3"/>
  <c r="AS871" i="3"/>
  <c r="AS755" i="3"/>
  <c r="AS637" i="3"/>
  <c r="AS521" i="3"/>
  <c r="AS404" i="3"/>
  <c r="AS285" i="3"/>
  <c r="AS169" i="3"/>
  <c r="AS52" i="3"/>
  <c r="AS973" i="3"/>
  <c r="AS857" i="3"/>
  <c r="AS740" i="3"/>
  <c r="AS623" i="3"/>
  <c r="AS507" i="3"/>
  <c r="AS388" i="3"/>
  <c r="AS271" i="3"/>
  <c r="AS155" i="3"/>
  <c r="AS37" i="3"/>
  <c r="AS959" i="3"/>
  <c r="AS843" i="3"/>
  <c r="AS725" i="3"/>
  <c r="AS609" i="3"/>
  <c r="AS491" i="3"/>
  <c r="AS373" i="3"/>
  <c r="AS257" i="3"/>
  <c r="AS140" i="3"/>
  <c r="AS23" i="3"/>
  <c r="AS945" i="3"/>
  <c r="AS828" i="3"/>
  <c r="AS711" i="3"/>
  <c r="AS593" i="3"/>
  <c r="AS476" i="3"/>
  <c r="AS359" i="3"/>
  <c r="AS243" i="3"/>
  <c r="AS125" i="3"/>
  <c r="AS931" i="3"/>
  <c r="AS813" i="3"/>
  <c r="AS695" i="3"/>
  <c r="AS579" i="3"/>
  <c r="AS461" i="3"/>
  <c r="AS345" i="3"/>
  <c r="AS228" i="3"/>
  <c r="AS111" i="3"/>
  <c r="AS916" i="3"/>
  <c r="AS797" i="3"/>
  <c r="AS681" i="3"/>
  <c r="AS564" i="3"/>
  <c r="AS447" i="3"/>
  <c r="AS331" i="3"/>
  <c r="AS213" i="3"/>
  <c r="AS97" i="3"/>
  <c r="AS900" i="3"/>
  <c r="AS783" i="3"/>
  <c r="AS667" i="3"/>
  <c r="AS549" i="3"/>
  <c r="AS433" i="3"/>
  <c r="AS316" i="3"/>
  <c r="AS199" i="3"/>
  <c r="AS81" i="3"/>
  <c r="AS1003" i="3"/>
  <c r="AS885" i="3"/>
  <c r="AS769" i="3"/>
  <c r="AS652" i="3"/>
  <c r="AS535" i="3"/>
  <c r="AS419" i="3"/>
  <c r="AS301" i="3"/>
  <c r="AS183" i="3"/>
  <c r="AS67" i="3"/>
  <c r="BQ1007" i="3"/>
  <c r="BQ999" i="3"/>
  <c r="BQ991" i="3"/>
  <c r="BQ983" i="3"/>
  <c r="BQ975" i="3"/>
  <c r="BQ967" i="3"/>
  <c r="BQ959" i="3"/>
  <c r="BQ951" i="3"/>
  <c r="BQ943" i="3"/>
  <c r="BQ935" i="3"/>
  <c r="BQ927" i="3"/>
  <c r="BQ919" i="3"/>
  <c r="BQ911" i="3"/>
  <c r="BQ903" i="3"/>
  <c r="BQ895" i="3"/>
  <c r="BQ887" i="3"/>
  <c r="BQ879" i="3"/>
  <c r="BQ871" i="3"/>
  <c r="BQ863" i="3"/>
  <c r="BQ855" i="3"/>
  <c r="BQ847" i="3"/>
  <c r="BQ839" i="3"/>
  <c r="BQ831" i="3"/>
  <c r="BQ823" i="3"/>
  <c r="BQ815" i="3"/>
  <c r="BQ807" i="3"/>
  <c r="BQ799" i="3"/>
  <c r="BQ791" i="3"/>
  <c r="BQ783" i="3"/>
  <c r="BQ775" i="3"/>
  <c r="BQ767" i="3"/>
  <c r="BQ759" i="3"/>
  <c r="BQ751" i="3"/>
  <c r="BQ743" i="3"/>
  <c r="BQ735" i="3"/>
  <c r="BQ727" i="3"/>
  <c r="BQ719" i="3"/>
  <c r="BQ711" i="3"/>
  <c r="BQ703" i="3"/>
  <c r="BQ695" i="3"/>
  <c r="BQ687" i="3"/>
  <c r="BQ679" i="3"/>
  <c r="BQ671" i="3"/>
  <c r="BQ663" i="3"/>
  <c r="BQ655" i="3"/>
  <c r="BQ647" i="3"/>
  <c r="BQ639" i="3"/>
  <c r="BQ631" i="3"/>
  <c r="BQ623" i="3"/>
  <c r="BQ615" i="3"/>
  <c r="BQ607" i="3"/>
  <c r="BQ599" i="3"/>
  <c r="BQ591" i="3"/>
  <c r="BQ583" i="3"/>
  <c r="BQ575" i="3"/>
  <c r="BQ567" i="3"/>
  <c r="BQ559" i="3"/>
  <c r="BQ551" i="3"/>
  <c r="BQ543" i="3"/>
  <c r="BQ535" i="3"/>
  <c r="BQ527" i="3"/>
  <c r="BQ519" i="3"/>
  <c r="BQ511" i="3"/>
  <c r="BQ503" i="3"/>
  <c r="BQ495" i="3"/>
  <c r="BQ487" i="3"/>
  <c r="BQ479" i="3"/>
  <c r="BQ471" i="3"/>
  <c r="BQ463" i="3"/>
  <c r="BQ455" i="3"/>
  <c r="BQ447" i="3"/>
  <c r="BQ439" i="3"/>
  <c r="BQ431" i="3"/>
  <c r="BQ423" i="3"/>
  <c r="BQ415" i="3"/>
  <c r="BQ407" i="3"/>
  <c r="BQ399" i="3"/>
  <c r="BQ391" i="3"/>
  <c r="BQ383" i="3"/>
  <c r="BQ375" i="3"/>
  <c r="BQ367" i="3"/>
  <c r="BQ359" i="3"/>
  <c r="BQ351" i="3"/>
  <c r="BQ343" i="3"/>
  <c r="BQ335" i="3"/>
  <c r="BQ327" i="3"/>
  <c r="BQ319" i="3"/>
  <c r="BQ311" i="3"/>
  <c r="BQ303" i="3"/>
  <c r="BQ295" i="3"/>
  <c r="BQ287" i="3"/>
  <c r="BQ279" i="3"/>
  <c r="BQ271" i="3"/>
  <c r="BQ263" i="3"/>
  <c r="BQ255" i="3"/>
  <c r="BQ247" i="3"/>
  <c r="BQ239" i="3"/>
  <c r="BQ231" i="3"/>
  <c r="BQ223" i="3"/>
  <c r="BQ215" i="3"/>
  <c r="BQ207" i="3"/>
  <c r="BQ199" i="3"/>
  <c r="BQ191" i="3"/>
  <c r="BQ183" i="3"/>
  <c r="BQ175" i="3"/>
  <c r="BQ167" i="3"/>
  <c r="BQ159" i="3"/>
  <c r="BQ151" i="3"/>
  <c r="BQ143" i="3"/>
  <c r="BQ135" i="3"/>
  <c r="BQ127" i="3"/>
  <c r="BQ119" i="3"/>
  <c r="BQ111" i="3"/>
  <c r="BQ103" i="3"/>
  <c r="BQ95" i="3"/>
  <c r="BQ87" i="3"/>
  <c r="BQ79" i="3"/>
  <c r="BQ71" i="3"/>
  <c r="BQ63" i="3"/>
  <c r="BQ55" i="3"/>
  <c r="BQ47" i="3"/>
  <c r="BQ39" i="3"/>
  <c r="BQ31" i="3"/>
  <c r="BQ23" i="3"/>
  <c r="BQ15" i="3"/>
  <c r="BQ1006" i="3"/>
  <c r="BQ998" i="3"/>
  <c r="BQ990" i="3"/>
  <c r="BQ982" i="3"/>
  <c r="BQ974" i="3"/>
  <c r="BQ966" i="3"/>
  <c r="BQ958" i="3"/>
  <c r="BQ950" i="3"/>
  <c r="BQ942" i="3"/>
  <c r="BQ934" i="3"/>
  <c r="BQ926" i="3"/>
  <c r="BQ918" i="3"/>
  <c r="BQ910" i="3"/>
  <c r="BQ902" i="3"/>
  <c r="BQ894" i="3"/>
  <c r="BQ886" i="3"/>
  <c r="BQ878" i="3"/>
  <c r="BQ870" i="3"/>
  <c r="BQ862" i="3"/>
  <c r="BQ854" i="3"/>
  <c r="BQ846" i="3"/>
  <c r="BQ838" i="3"/>
  <c r="BQ830" i="3"/>
  <c r="BQ822" i="3"/>
  <c r="BQ814" i="3"/>
  <c r="BQ806" i="3"/>
  <c r="BQ798" i="3"/>
  <c r="BQ790" i="3"/>
  <c r="BQ782" i="3"/>
  <c r="BQ774" i="3"/>
  <c r="BQ766" i="3"/>
  <c r="BQ758" i="3"/>
  <c r="BQ750" i="3"/>
  <c r="BQ742" i="3"/>
  <c r="BQ734" i="3"/>
  <c r="BQ726" i="3"/>
  <c r="BQ718" i="3"/>
  <c r="BQ710" i="3"/>
  <c r="BQ702" i="3"/>
  <c r="BQ694" i="3"/>
  <c r="BQ686" i="3"/>
  <c r="BQ678" i="3"/>
  <c r="BQ670" i="3"/>
  <c r="BQ662" i="3"/>
  <c r="BQ654" i="3"/>
  <c r="BQ646" i="3"/>
  <c r="BQ638" i="3"/>
  <c r="BQ630" i="3"/>
  <c r="BQ622" i="3"/>
  <c r="BQ614" i="3"/>
  <c r="BQ606" i="3"/>
  <c r="BQ598" i="3"/>
  <c r="BQ590" i="3"/>
  <c r="BQ582" i="3"/>
  <c r="BQ574" i="3"/>
  <c r="BQ566" i="3"/>
  <c r="BQ558" i="3"/>
  <c r="BQ550" i="3"/>
  <c r="BQ542" i="3"/>
  <c r="BQ534" i="3"/>
  <c r="BQ526" i="3"/>
  <c r="BQ518" i="3"/>
  <c r="BQ510" i="3"/>
  <c r="BQ502" i="3"/>
  <c r="BQ494" i="3"/>
  <c r="BQ486" i="3"/>
  <c r="BQ478" i="3"/>
  <c r="BQ470" i="3"/>
  <c r="BQ462" i="3"/>
  <c r="BQ454" i="3"/>
  <c r="BQ446" i="3"/>
  <c r="BQ438" i="3"/>
  <c r="BQ430" i="3"/>
  <c r="BQ422" i="3"/>
  <c r="BQ414" i="3"/>
  <c r="BQ406" i="3"/>
  <c r="BQ398" i="3"/>
  <c r="BQ390" i="3"/>
  <c r="BQ382" i="3"/>
  <c r="BQ374" i="3"/>
  <c r="BQ366" i="3"/>
  <c r="BQ358" i="3"/>
  <c r="BQ350" i="3"/>
  <c r="BQ342" i="3"/>
  <c r="BQ334" i="3"/>
  <c r="BQ326" i="3"/>
  <c r="BQ318" i="3"/>
  <c r="BQ310" i="3"/>
  <c r="BQ302" i="3"/>
  <c r="BQ294" i="3"/>
  <c r="BQ286" i="3"/>
  <c r="BQ278" i="3"/>
  <c r="BQ270" i="3"/>
  <c r="BQ262" i="3"/>
  <c r="BQ254" i="3"/>
  <c r="BQ246" i="3"/>
  <c r="BQ238" i="3"/>
  <c r="BQ230" i="3"/>
  <c r="BQ222" i="3"/>
  <c r="BQ214" i="3"/>
  <c r="BQ206" i="3"/>
  <c r="BQ198" i="3"/>
  <c r="BQ190" i="3"/>
  <c r="BQ182" i="3"/>
  <c r="BQ174" i="3"/>
  <c r="BQ166" i="3"/>
  <c r="BQ158" i="3"/>
  <c r="BQ150" i="3"/>
  <c r="BQ142" i="3"/>
  <c r="BQ134" i="3"/>
  <c r="BQ126" i="3"/>
  <c r="BQ118" i="3"/>
  <c r="BQ110" i="3"/>
  <c r="BQ102" i="3"/>
  <c r="BQ94" i="3"/>
  <c r="BQ86" i="3"/>
  <c r="BQ78" i="3"/>
  <c r="BQ70" i="3"/>
  <c r="BQ62" i="3"/>
  <c r="BQ54" i="3"/>
  <c r="BQ46" i="3"/>
  <c r="BQ38" i="3"/>
  <c r="BQ30" i="3"/>
  <c r="BQ22" i="3"/>
  <c r="BQ14" i="3"/>
  <c r="BQ1002" i="3"/>
  <c r="BQ992" i="3"/>
  <c r="BQ980" i="3"/>
  <c r="BQ970" i="3"/>
  <c r="BQ960" i="3"/>
  <c r="BQ948" i="3"/>
  <c r="BQ938" i="3"/>
  <c r="BQ928" i="3"/>
  <c r="BQ916" i="3"/>
  <c r="BQ906" i="3"/>
  <c r="BQ896" i="3"/>
  <c r="BQ884" i="3"/>
  <c r="BQ874" i="3"/>
  <c r="BQ864" i="3"/>
  <c r="BQ852" i="3"/>
  <c r="BQ842" i="3"/>
  <c r="BQ832" i="3"/>
  <c r="BQ820" i="3"/>
  <c r="BQ810" i="3"/>
  <c r="BQ800" i="3"/>
  <c r="BQ788" i="3"/>
  <c r="BQ778" i="3"/>
  <c r="BQ768" i="3"/>
  <c r="BQ756" i="3"/>
  <c r="BQ746" i="3"/>
  <c r="BQ736" i="3"/>
  <c r="BQ724" i="3"/>
  <c r="BQ714" i="3"/>
  <c r="BQ704" i="3"/>
  <c r="BQ692" i="3"/>
  <c r="BQ682" i="3"/>
  <c r="BQ672" i="3"/>
  <c r="BQ660" i="3"/>
  <c r="BQ650" i="3"/>
  <c r="BQ640" i="3"/>
  <c r="BQ628" i="3"/>
  <c r="BQ618" i="3"/>
  <c r="BQ608" i="3"/>
  <c r="BQ596" i="3"/>
  <c r="BQ586" i="3"/>
  <c r="BQ576" i="3"/>
  <c r="BQ564" i="3"/>
  <c r="BQ554" i="3"/>
  <c r="BQ544" i="3"/>
  <c r="BQ532" i="3"/>
  <c r="BQ522" i="3"/>
  <c r="BQ512" i="3"/>
  <c r="BQ500" i="3"/>
  <c r="BQ490" i="3"/>
  <c r="BQ480" i="3"/>
  <c r="BQ468" i="3"/>
  <c r="BQ458" i="3"/>
  <c r="BQ448" i="3"/>
  <c r="BQ436" i="3"/>
  <c r="BQ426" i="3"/>
  <c r="BQ416" i="3"/>
  <c r="BQ404" i="3"/>
  <c r="BQ394" i="3"/>
  <c r="BQ384" i="3"/>
  <c r="BQ372" i="3"/>
  <c r="BQ362" i="3"/>
  <c r="BQ352" i="3"/>
  <c r="BQ340" i="3"/>
  <c r="BQ330" i="3"/>
  <c r="BQ320" i="3"/>
  <c r="BQ308" i="3"/>
  <c r="BQ298" i="3"/>
  <c r="BQ288" i="3"/>
  <c r="BQ276" i="3"/>
  <c r="BQ266" i="3"/>
  <c r="BQ256" i="3"/>
  <c r="BQ244" i="3"/>
  <c r="BQ234" i="3"/>
  <c r="BQ224" i="3"/>
  <c r="BQ212" i="3"/>
  <c r="BQ202" i="3"/>
  <c r="BQ192" i="3"/>
  <c r="BQ180" i="3"/>
  <c r="BQ170" i="3"/>
  <c r="BQ160" i="3"/>
  <c r="BQ148" i="3"/>
  <c r="BQ138" i="3"/>
  <c r="BQ128" i="3"/>
  <c r="BQ116" i="3"/>
  <c r="BQ106" i="3"/>
  <c r="BQ96" i="3"/>
  <c r="BQ84" i="3"/>
  <c r="BQ74" i="3"/>
  <c r="BQ64" i="3"/>
  <c r="BQ52" i="3"/>
  <c r="BQ42" i="3"/>
  <c r="BQ32" i="3"/>
  <c r="BQ20" i="3"/>
  <c r="BQ11" i="3"/>
  <c r="BQ1000" i="3"/>
  <c r="BQ988" i="3"/>
  <c r="BQ978" i="3"/>
  <c r="BQ968" i="3"/>
  <c r="BQ956" i="3"/>
  <c r="BQ946" i="3"/>
  <c r="BQ936" i="3"/>
  <c r="BQ924" i="3"/>
  <c r="BQ914" i="3"/>
  <c r="BQ904" i="3"/>
  <c r="BQ892" i="3"/>
  <c r="BQ882" i="3"/>
  <c r="BQ872" i="3"/>
  <c r="BQ860" i="3"/>
  <c r="BQ850" i="3"/>
  <c r="BQ840" i="3"/>
  <c r="BQ828" i="3"/>
  <c r="BQ818" i="3"/>
  <c r="BQ808" i="3"/>
  <c r="BQ796" i="3"/>
  <c r="BQ786" i="3"/>
  <c r="BQ776" i="3"/>
  <c r="BQ764" i="3"/>
  <c r="BQ754" i="3"/>
  <c r="BQ744" i="3"/>
  <c r="BQ732" i="3"/>
  <c r="BQ722" i="3"/>
  <c r="BQ712" i="3"/>
  <c r="BQ700" i="3"/>
  <c r="BQ690" i="3"/>
  <c r="BQ680" i="3"/>
  <c r="BQ668" i="3"/>
  <c r="BQ658" i="3"/>
  <c r="BQ648" i="3"/>
  <c r="BQ636" i="3"/>
  <c r="BQ626" i="3"/>
  <c r="BQ616" i="3"/>
  <c r="BQ604" i="3"/>
  <c r="BQ594" i="3"/>
  <c r="BQ584" i="3"/>
  <c r="BQ572" i="3"/>
  <c r="BQ562" i="3"/>
  <c r="BQ552" i="3"/>
  <c r="BQ540" i="3"/>
  <c r="BQ530" i="3"/>
  <c r="BQ520" i="3"/>
  <c r="BQ508" i="3"/>
  <c r="BQ498" i="3"/>
  <c r="BQ488" i="3"/>
  <c r="BQ476" i="3"/>
  <c r="BQ466" i="3"/>
  <c r="BQ456" i="3"/>
  <c r="BQ444" i="3"/>
  <c r="BQ434" i="3"/>
  <c r="BQ424" i="3"/>
  <c r="BQ412" i="3"/>
  <c r="BQ402" i="3"/>
  <c r="BQ392" i="3"/>
  <c r="BQ380" i="3"/>
  <c r="BQ370" i="3"/>
  <c r="BQ360" i="3"/>
  <c r="BQ348" i="3"/>
  <c r="BQ338" i="3"/>
  <c r="BQ328" i="3"/>
  <c r="BQ316" i="3"/>
  <c r="BQ306" i="3"/>
  <c r="BQ296" i="3"/>
  <c r="BQ284" i="3"/>
  <c r="BQ274" i="3"/>
  <c r="BQ264" i="3"/>
  <c r="BQ252" i="3"/>
  <c r="BQ242" i="3"/>
  <c r="BQ232" i="3"/>
  <c r="BQ220" i="3"/>
  <c r="BQ210" i="3"/>
  <c r="BQ200" i="3"/>
  <c r="BQ188" i="3"/>
  <c r="BQ178" i="3"/>
  <c r="BQ168" i="3"/>
  <c r="BQ156" i="3"/>
  <c r="BQ146" i="3"/>
  <c r="BQ136" i="3"/>
  <c r="BQ124" i="3"/>
  <c r="BQ114" i="3"/>
  <c r="BQ104" i="3"/>
  <c r="BQ92" i="3"/>
  <c r="BQ82" i="3"/>
  <c r="BQ72" i="3"/>
  <c r="BQ60" i="3"/>
  <c r="BQ50" i="3"/>
  <c r="BQ40" i="3"/>
  <c r="BQ28" i="3"/>
  <c r="BQ18" i="3"/>
  <c r="BQ1004" i="3"/>
  <c r="BQ994" i="3"/>
  <c r="BQ984" i="3"/>
  <c r="BQ972" i="3"/>
  <c r="BQ962" i="3"/>
  <c r="BQ952" i="3"/>
  <c r="BQ940" i="3"/>
  <c r="BQ930" i="3"/>
  <c r="BQ920" i="3"/>
  <c r="BQ908" i="3"/>
  <c r="BQ898" i="3"/>
  <c r="BQ888" i="3"/>
  <c r="BQ876" i="3"/>
  <c r="BQ866" i="3"/>
  <c r="BQ856" i="3"/>
  <c r="BQ844" i="3"/>
  <c r="BQ834" i="3"/>
  <c r="BQ824" i="3"/>
  <c r="BQ812" i="3"/>
  <c r="BQ802" i="3"/>
  <c r="BQ792" i="3"/>
  <c r="BQ780" i="3"/>
  <c r="BQ770" i="3"/>
  <c r="BQ760" i="3"/>
  <c r="BQ748" i="3"/>
  <c r="BQ738" i="3"/>
  <c r="BQ728" i="3"/>
  <c r="BQ716" i="3"/>
  <c r="BQ706" i="3"/>
  <c r="BQ696" i="3"/>
  <c r="BQ684" i="3"/>
  <c r="BQ674" i="3"/>
  <c r="BQ664" i="3"/>
  <c r="BQ652" i="3"/>
  <c r="BQ642" i="3"/>
  <c r="BQ632" i="3"/>
  <c r="BQ620" i="3"/>
  <c r="BQ610" i="3"/>
  <c r="BQ600" i="3"/>
  <c r="BQ588" i="3"/>
  <c r="BQ578" i="3"/>
  <c r="BQ568" i="3"/>
  <c r="BQ556" i="3"/>
  <c r="BQ546" i="3"/>
  <c r="BQ536" i="3"/>
  <c r="BQ524" i="3"/>
  <c r="BQ514" i="3"/>
  <c r="BQ504" i="3"/>
  <c r="BQ492" i="3"/>
  <c r="BQ482" i="3"/>
  <c r="BQ472" i="3"/>
  <c r="BQ460" i="3"/>
  <c r="BQ450" i="3"/>
  <c r="BQ440" i="3"/>
  <c r="BQ428" i="3"/>
  <c r="BQ418" i="3"/>
  <c r="BQ408" i="3"/>
  <c r="BQ396" i="3"/>
  <c r="BQ386" i="3"/>
  <c r="BQ376" i="3"/>
  <c r="BQ364" i="3"/>
  <c r="BQ354" i="3"/>
  <c r="BQ344" i="3"/>
  <c r="BQ332" i="3"/>
  <c r="BQ322" i="3"/>
  <c r="BQ312" i="3"/>
  <c r="BQ300" i="3"/>
  <c r="BQ290" i="3"/>
  <c r="BQ280" i="3"/>
  <c r="BQ268" i="3"/>
  <c r="BQ258" i="3"/>
  <c r="BQ248" i="3"/>
  <c r="BQ236" i="3"/>
  <c r="BQ226" i="3"/>
  <c r="BQ216" i="3"/>
  <c r="BQ204" i="3"/>
  <c r="BQ194" i="3"/>
  <c r="BQ184" i="3"/>
  <c r="BQ172" i="3"/>
  <c r="BQ162" i="3"/>
  <c r="BQ152" i="3"/>
  <c r="BQ140" i="3"/>
  <c r="BQ130" i="3"/>
  <c r="BQ120" i="3"/>
  <c r="BQ108" i="3"/>
  <c r="BQ98" i="3"/>
  <c r="BQ88" i="3"/>
  <c r="BQ76" i="3"/>
  <c r="BQ66" i="3"/>
  <c r="BQ56" i="3"/>
  <c r="BQ44" i="3"/>
  <c r="BQ34" i="3"/>
  <c r="BQ24" i="3"/>
  <c r="BQ12" i="3"/>
  <c r="BQ1009" i="3"/>
  <c r="BQ993" i="3"/>
  <c r="BQ976" i="3"/>
  <c r="BQ957" i="3"/>
  <c r="BQ941" i="3"/>
  <c r="BQ923" i="3"/>
  <c r="BQ907" i="3"/>
  <c r="BQ890" i="3"/>
  <c r="BQ873" i="3"/>
  <c r="BQ857" i="3"/>
  <c r="BQ837" i="3"/>
  <c r="BQ821" i="3"/>
  <c r="BQ804" i="3"/>
  <c r="BQ787" i="3"/>
  <c r="BQ771" i="3"/>
  <c r="BQ753" i="3"/>
  <c r="BQ737" i="3"/>
  <c r="BQ720" i="3"/>
  <c r="BQ701" i="3"/>
  <c r="BQ685" i="3"/>
  <c r="BQ667" i="3"/>
  <c r="BQ651" i="3"/>
  <c r="BQ634" i="3"/>
  <c r="BQ617" i="3"/>
  <c r="BQ601" i="3"/>
  <c r="BQ581" i="3"/>
  <c r="BQ565" i="3"/>
  <c r="BQ548" i="3"/>
  <c r="BQ531" i="3"/>
  <c r="BQ515" i="3"/>
  <c r="BQ497" i="3"/>
  <c r="BQ481" i="3"/>
  <c r="BQ464" i="3"/>
  <c r="BQ445" i="3"/>
  <c r="BQ429" i="3"/>
  <c r="BQ411" i="3"/>
  <c r="BQ395" i="3"/>
  <c r="BQ378" i="3"/>
  <c r="BQ361" i="3"/>
  <c r="BQ345" i="3"/>
  <c r="BQ325" i="3"/>
  <c r="BQ309" i="3"/>
  <c r="BQ292" i="3"/>
  <c r="BQ275" i="3"/>
  <c r="BQ259" i="3"/>
  <c r="BQ241" i="3"/>
  <c r="BQ225" i="3"/>
  <c r="BQ208" i="3"/>
  <c r="BQ189" i="3"/>
  <c r="BQ173" i="3"/>
  <c r="BQ155" i="3"/>
  <c r="BQ139" i="3"/>
  <c r="BQ122" i="3"/>
  <c r="BQ105" i="3"/>
  <c r="BQ89" i="3"/>
  <c r="BQ69" i="3"/>
  <c r="BQ53" i="3"/>
  <c r="BQ36" i="3"/>
  <c r="BQ19" i="3"/>
  <c r="BQ1008" i="3"/>
  <c r="BQ989" i="3"/>
  <c r="BQ973" i="3"/>
  <c r="BQ955" i="3"/>
  <c r="BQ939" i="3"/>
  <c r="BQ922" i="3"/>
  <c r="BQ905" i="3"/>
  <c r="BQ889" i="3"/>
  <c r="BQ869" i="3"/>
  <c r="BQ853" i="3"/>
  <c r="BQ836" i="3"/>
  <c r="BQ819" i="3"/>
  <c r="BQ803" i="3"/>
  <c r="BQ785" i="3"/>
  <c r="BQ769" i="3"/>
  <c r="BQ752" i="3"/>
  <c r="BQ733" i="3"/>
  <c r="BQ717" i="3"/>
  <c r="BQ699" i="3"/>
  <c r="BQ683" i="3"/>
  <c r="BQ666" i="3"/>
  <c r="BQ649" i="3"/>
  <c r="BQ633" i="3"/>
  <c r="BQ613" i="3"/>
  <c r="BQ597" i="3"/>
  <c r="BQ580" i="3"/>
  <c r="BQ563" i="3"/>
  <c r="BQ547" i="3"/>
  <c r="BQ529" i="3"/>
  <c r="BQ513" i="3"/>
  <c r="BQ496" i="3"/>
  <c r="BQ477" i="3"/>
  <c r="BQ461" i="3"/>
  <c r="BQ443" i="3"/>
  <c r="BQ427" i="3"/>
  <c r="BQ410" i="3"/>
  <c r="BQ393" i="3"/>
  <c r="BQ377" i="3"/>
  <c r="BQ357" i="3"/>
  <c r="BQ341" i="3"/>
  <c r="BQ324" i="3"/>
  <c r="BQ307" i="3"/>
  <c r="BQ291" i="3"/>
  <c r="BQ273" i="3"/>
  <c r="BQ257" i="3"/>
  <c r="BQ240" i="3"/>
  <c r="BQ221" i="3"/>
  <c r="BQ205" i="3"/>
  <c r="BQ187" i="3"/>
  <c r="BQ171" i="3"/>
  <c r="BQ154" i="3"/>
  <c r="BQ137" i="3"/>
  <c r="BQ121" i="3"/>
  <c r="BQ101" i="3"/>
  <c r="BQ85" i="3"/>
  <c r="BQ68" i="3"/>
  <c r="BQ51" i="3"/>
  <c r="BQ35" i="3"/>
  <c r="BQ17" i="3"/>
  <c r="BQ1003" i="3"/>
  <c r="BQ986" i="3"/>
  <c r="BQ969" i="3"/>
  <c r="BQ953" i="3"/>
  <c r="BQ933" i="3"/>
  <c r="BQ917" i="3"/>
  <c r="BQ900" i="3"/>
  <c r="BQ883" i="3"/>
  <c r="BQ867" i="3"/>
  <c r="BQ849" i="3"/>
  <c r="BQ833" i="3"/>
  <c r="BQ816" i="3"/>
  <c r="BQ797" i="3"/>
  <c r="BQ781" i="3"/>
  <c r="BQ763" i="3"/>
  <c r="BQ747" i="3"/>
  <c r="BQ730" i="3"/>
  <c r="BQ713" i="3"/>
  <c r="BQ697" i="3"/>
  <c r="BQ677" i="3"/>
  <c r="BQ661" i="3"/>
  <c r="BQ644" i="3"/>
  <c r="BQ627" i="3"/>
  <c r="BQ611" i="3"/>
  <c r="BQ593" i="3"/>
  <c r="BQ577" i="3"/>
  <c r="BQ560" i="3"/>
  <c r="BQ541" i="3"/>
  <c r="BQ525" i="3"/>
  <c r="BQ507" i="3"/>
  <c r="BQ491" i="3"/>
  <c r="BQ474" i="3"/>
  <c r="BQ457" i="3"/>
  <c r="BQ441" i="3"/>
  <c r="BQ421" i="3"/>
  <c r="BQ405" i="3"/>
  <c r="BQ388" i="3"/>
  <c r="BQ371" i="3"/>
  <c r="BQ355" i="3"/>
  <c r="BQ337" i="3"/>
  <c r="BQ321" i="3"/>
  <c r="BQ304" i="3"/>
  <c r="BQ285" i="3"/>
  <c r="BQ269" i="3"/>
  <c r="BQ251" i="3"/>
  <c r="BQ235" i="3"/>
  <c r="BQ218" i="3"/>
  <c r="BQ201" i="3"/>
  <c r="BQ185" i="3"/>
  <c r="BQ165" i="3"/>
  <c r="BQ149" i="3"/>
  <c r="BQ132" i="3"/>
  <c r="BQ115" i="3"/>
  <c r="BQ99" i="3"/>
  <c r="BQ81" i="3"/>
  <c r="BQ65" i="3"/>
  <c r="BQ48" i="3"/>
  <c r="BQ29" i="3"/>
  <c r="BQ13" i="3"/>
  <c r="BQ1001" i="3"/>
  <c r="BQ985" i="3"/>
  <c r="BQ965" i="3"/>
  <c r="BQ949" i="3"/>
  <c r="BQ932" i="3"/>
  <c r="BQ915" i="3"/>
  <c r="BQ899" i="3"/>
  <c r="BQ881" i="3"/>
  <c r="BQ865" i="3"/>
  <c r="BQ848" i="3"/>
  <c r="BQ829" i="3"/>
  <c r="BQ813" i="3"/>
  <c r="BQ795" i="3"/>
  <c r="BQ779" i="3"/>
  <c r="BQ762" i="3"/>
  <c r="BQ745" i="3"/>
  <c r="BQ729" i="3"/>
  <c r="BQ709" i="3"/>
  <c r="BQ693" i="3"/>
  <c r="BQ676" i="3"/>
  <c r="BQ659" i="3"/>
  <c r="BQ643" i="3"/>
  <c r="BQ625" i="3"/>
  <c r="BQ609" i="3"/>
  <c r="BQ592" i="3"/>
  <c r="BQ573" i="3"/>
  <c r="BQ557" i="3"/>
  <c r="BQ539" i="3"/>
  <c r="BQ523" i="3"/>
  <c r="BQ506" i="3"/>
  <c r="BQ489" i="3"/>
  <c r="BQ473" i="3"/>
  <c r="BQ453" i="3"/>
  <c r="BQ437" i="3"/>
  <c r="BQ420" i="3"/>
  <c r="BQ403" i="3"/>
  <c r="BQ387" i="3"/>
  <c r="BQ369" i="3"/>
  <c r="BQ353" i="3"/>
  <c r="BQ336" i="3"/>
  <c r="BQ317" i="3"/>
  <c r="BQ301" i="3"/>
  <c r="BQ283" i="3"/>
  <c r="BQ267" i="3"/>
  <c r="BQ250" i="3"/>
  <c r="BQ233" i="3"/>
  <c r="BQ217" i="3"/>
  <c r="BQ197" i="3"/>
  <c r="BQ181" i="3"/>
  <c r="BQ164" i="3"/>
  <c r="BQ147" i="3"/>
  <c r="BQ131" i="3"/>
  <c r="BQ113" i="3"/>
  <c r="BQ97" i="3"/>
  <c r="BQ80" i="3"/>
  <c r="BQ61" i="3"/>
  <c r="BQ45" i="3"/>
  <c r="BQ27" i="3"/>
  <c r="BQ997" i="3"/>
  <c r="BQ981" i="3"/>
  <c r="BQ964" i="3"/>
  <c r="BQ947" i="3"/>
  <c r="BQ931" i="3"/>
  <c r="BQ913" i="3"/>
  <c r="BQ897" i="3"/>
  <c r="BQ880" i="3"/>
  <c r="BQ861" i="3"/>
  <c r="BQ845" i="3"/>
  <c r="BQ827" i="3"/>
  <c r="BQ811" i="3"/>
  <c r="BQ794" i="3"/>
  <c r="BQ777" i="3"/>
  <c r="BQ761" i="3"/>
  <c r="BQ741" i="3"/>
  <c r="BQ725" i="3"/>
  <c r="BQ708" i="3"/>
  <c r="BQ691" i="3"/>
  <c r="BQ675" i="3"/>
  <c r="BQ657" i="3"/>
  <c r="BQ641" i="3"/>
  <c r="BQ624" i="3"/>
  <c r="BQ605" i="3"/>
  <c r="BQ589" i="3"/>
  <c r="BQ571" i="3"/>
  <c r="BQ555" i="3"/>
  <c r="BQ538" i="3"/>
  <c r="BQ521" i="3"/>
  <c r="BQ505" i="3"/>
  <c r="BQ485" i="3"/>
  <c r="BQ469" i="3"/>
  <c r="BQ452" i="3"/>
  <c r="BQ435" i="3"/>
  <c r="BQ419" i="3"/>
  <c r="BQ401" i="3"/>
  <c r="BQ385" i="3"/>
  <c r="BQ368" i="3"/>
  <c r="BQ349" i="3"/>
  <c r="BQ333" i="3"/>
  <c r="BQ315" i="3"/>
  <c r="BQ299" i="3"/>
  <c r="BQ282" i="3"/>
  <c r="BQ265" i="3"/>
  <c r="BQ249" i="3"/>
  <c r="BQ229" i="3"/>
  <c r="BQ213" i="3"/>
  <c r="BQ196" i="3"/>
  <c r="BQ179" i="3"/>
  <c r="BQ163" i="3"/>
  <c r="BQ145" i="3"/>
  <c r="BQ129" i="3"/>
  <c r="BQ112" i="3"/>
  <c r="BQ93" i="3"/>
  <c r="BQ77" i="3"/>
  <c r="BQ59" i="3"/>
  <c r="BQ43" i="3"/>
  <c r="BQ26" i="3"/>
  <c r="BQ995" i="3"/>
  <c r="BQ945" i="3"/>
  <c r="BQ901" i="3"/>
  <c r="BQ858" i="3"/>
  <c r="BQ809" i="3"/>
  <c r="BQ765" i="3"/>
  <c r="BQ721" i="3"/>
  <c r="BQ673" i="3"/>
  <c r="BQ629" i="3"/>
  <c r="BQ585" i="3"/>
  <c r="BQ537" i="3"/>
  <c r="BQ493" i="3"/>
  <c r="BQ449" i="3"/>
  <c r="BQ400" i="3"/>
  <c r="BQ356" i="3"/>
  <c r="BQ313" i="3"/>
  <c r="BQ261" i="3"/>
  <c r="BQ219" i="3"/>
  <c r="BQ176" i="3"/>
  <c r="BQ125" i="3"/>
  <c r="BQ83" i="3"/>
  <c r="BQ37" i="3"/>
  <c r="BQ987" i="3"/>
  <c r="BQ944" i="3"/>
  <c r="BQ893" i="3"/>
  <c r="BQ851" i="3"/>
  <c r="BQ805" i="3"/>
  <c r="BQ757" i="3"/>
  <c r="BQ715" i="3"/>
  <c r="BQ669" i="3"/>
  <c r="BQ621" i="3"/>
  <c r="BQ579" i="3"/>
  <c r="BQ533" i="3"/>
  <c r="BQ484" i="3"/>
  <c r="BQ442" i="3"/>
  <c r="BQ397" i="3"/>
  <c r="BQ347" i="3"/>
  <c r="BQ305" i="3"/>
  <c r="BQ260" i="3"/>
  <c r="BQ211" i="3"/>
  <c r="BQ169" i="3"/>
  <c r="BQ123" i="3"/>
  <c r="BQ75" i="3"/>
  <c r="BQ33" i="3"/>
  <c r="BQ979" i="3"/>
  <c r="BQ937" i="3"/>
  <c r="BQ891" i="3"/>
  <c r="BQ843" i="3"/>
  <c r="BQ801" i="3"/>
  <c r="BQ755" i="3"/>
  <c r="BQ707" i="3"/>
  <c r="BQ665" i="3"/>
  <c r="BQ619" i="3"/>
  <c r="BQ570" i="3"/>
  <c r="BQ528" i="3"/>
  <c r="BQ483" i="3"/>
  <c r="BQ433" i="3"/>
  <c r="BQ389" i="3"/>
  <c r="BQ346" i="3"/>
  <c r="BQ297" i="3"/>
  <c r="BQ253" i="3"/>
  <c r="BQ209" i="3"/>
  <c r="BQ161" i="3"/>
  <c r="BQ117" i="3"/>
  <c r="BQ73" i="3"/>
  <c r="BQ25" i="3"/>
  <c r="BQ977" i="3"/>
  <c r="BQ929" i="3"/>
  <c r="BQ885" i="3"/>
  <c r="BQ841" i="3"/>
  <c r="BQ793" i="3"/>
  <c r="BQ749" i="3"/>
  <c r="BQ705" i="3"/>
  <c r="BQ656" i="3"/>
  <c r="BQ612" i="3"/>
  <c r="BQ569" i="3"/>
  <c r="BQ517" i="3"/>
  <c r="BQ475" i="3"/>
  <c r="BQ432" i="3"/>
  <c r="BQ381" i="3"/>
  <c r="BQ339" i="3"/>
  <c r="BQ293" i="3"/>
  <c r="BQ245" i="3"/>
  <c r="BQ203" i="3"/>
  <c r="BQ157" i="3"/>
  <c r="BQ109" i="3"/>
  <c r="BQ67" i="3"/>
  <c r="BQ21" i="3"/>
  <c r="BQ971" i="3"/>
  <c r="BQ925" i="3"/>
  <c r="BQ877" i="3"/>
  <c r="BQ835" i="3"/>
  <c r="BQ789" i="3"/>
  <c r="BQ740" i="3"/>
  <c r="BQ698" i="3"/>
  <c r="BQ653" i="3"/>
  <c r="BQ603" i="3"/>
  <c r="BQ561" i="3"/>
  <c r="BQ516" i="3"/>
  <c r="BQ467" i="3"/>
  <c r="BQ425" i="3"/>
  <c r="BQ379" i="3"/>
  <c r="BQ331" i="3"/>
  <c r="BQ289" i="3"/>
  <c r="BQ243" i="3"/>
  <c r="BQ195" i="3"/>
  <c r="BQ153" i="3"/>
  <c r="BQ107" i="3"/>
  <c r="BQ58" i="3"/>
  <c r="BQ16" i="3"/>
  <c r="BQ963" i="3"/>
  <c r="BQ921" i="3"/>
  <c r="BQ875" i="3"/>
  <c r="BQ826" i="3"/>
  <c r="BQ784" i="3"/>
  <c r="BQ739" i="3"/>
  <c r="BQ689" i="3"/>
  <c r="BQ645" i="3"/>
  <c r="BQ602" i="3"/>
  <c r="BQ553" i="3"/>
  <c r="BQ509" i="3"/>
  <c r="BQ465" i="3"/>
  <c r="BQ417" i="3"/>
  <c r="BQ373" i="3"/>
  <c r="BQ329" i="3"/>
  <c r="BQ281" i="3"/>
  <c r="BQ237" i="3"/>
  <c r="BQ193" i="3"/>
  <c r="BQ144" i="3"/>
  <c r="BQ100" i="3"/>
  <c r="BQ57" i="3"/>
  <c r="BQ1005" i="3"/>
  <c r="BQ961" i="3"/>
  <c r="BQ912" i="3"/>
  <c r="BQ868" i="3"/>
  <c r="BQ825" i="3"/>
  <c r="BQ773" i="3"/>
  <c r="BQ731" i="3"/>
  <c r="BQ688" i="3"/>
  <c r="BQ637" i="3"/>
  <c r="BQ595" i="3"/>
  <c r="BQ549" i="3"/>
  <c r="BQ501" i="3"/>
  <c r="BQ459" i="3"/>
  <c r="BQ413" i="3"/>
  <c r="BQ365" i="3"/>
  <c r="BQ323" i="3"/>
  <c r="BQ277" i="3"/>
  <c r="BQ228" i="3"/>
  <c r="BQ186" i="3"/>
  <c r="BQ141" i="3"/>
  <c r="BQ91" i="3"/>
  <c r="BQ49" i="3"/>
  <c r="BQ996" i="3"/>
  <c r="BQ954" i="3"/>
  <c r="BQ909" i="3"/>
  <c r="BQ859" i="3"/>
  <c r="BQ817" i="3"/>
  <c r="BQ772" i="3"/>
  <c r="BQ723" i="3"/>
  <c r="BQ681" i="3"/>
  <c r="BQ635" i="3"/>
  <c r="BQ587" i="3"/>
  <c r="BQ545" i="3"/>
  <c r="BQ499" i="3"/>
  <c r="BQ451" i="3"/>
  <c r="BQ409" i="3"/>
  <c r="BQ363" i="3"/>
  <c r="BQ314" i="3"/>
  <c r="BQ272" i="3"/>
  <c r="BQ227" i="3"/>
  <c r="BQ177" i="3"/>
  <c r="BQ133" i="3"/>
  <c r="BQ90" i="3"/>
  <c r="BQ41" i="3"/>
  <c r="BW1007" i="3"/>
  <c r="BW999" i="3"/>
  <c r="BW991" i="3"/>
  <c r="BW983" i="3"/>
  <c r="BW975" i="3"/>
  <c r="BW967" i="3"/>
  <c r="BW959" i="3"/>
  <c r="BW951" i="3"/>
  <c r="BW943" i="3"/>
  <c r="BW935" i="3"/>
  <c r="BW927" i="3"/>
  <c r="BW919" i="3"/>
  <c r="BW911" i="3"/>
  <c r="BW903" i="3"/>
  <c r="BW895" i="3"/>
  <c r="BW887" i="3"/>
  <c r="BW879" i="3"/>
  <c r="BW871" i="3"/>
  <c r="BW863" i="3"/>
  <c r="BW855" i="3"/>
  <c r="BW847" i="3"/>
  <c r="BW839" i="3"/>
  <c r="BW831" i="3"/>
  <c r="BW823" i="3"/>
  <c r="BW815" i="3"/>
  <c r="BW807" i="3"/>
  <c r="BW799" i="3"/>
  <c r="BW791" i="3"/>
  <c r="BW783" i="3"/>
  <c r="BW775" i="3"/>
  <c r="BW767" i="3"/>
  <c r="BW759" i="3"/>
  <c r="BW751" i="3"/>
  <c r="BW743" i="3"/>
  <c r="BW735" i="3"/>
  <c r="BW727" i="3"/>
  <c r="BW719" i="3"/>
  <c r="BW711" i="3"/>
  <c r="BW703" i="3"/>
  <c r="BW695" i="3"/>
  <c r="BW687" i="3"/>
  <c r="BW679" i="3"/>
  <c r="BW671" i="3"/>
  <c r="BW663" i="3"/>
  <c r="BW655" i="3"/>
  <c r="BW647" i="3"/>
  <c r="BW639" i="3"/>
  <c r="BW631" i="3"/>
  <c r="BW623" i="3"/>
  <c r="BW615" i="3"/>
  <c r="BW607" i="3"/>
  <c r="BW599" i="3"/>
  <c r="BW591" i="3"/>
  <c r="BW583" i="3"/>
  <c r="BW575" i="3"/>
  <c r="BW567" i="3"/>
  <c r="BW559" i="3"/>
  <c r="BW551" i="3"/>
  <c r="BW543" i="3"/>
  <c r="BW535" i="3"/>
  <c r="BW527" i="3"/>
  <c r="BW519" i="3"/>
  <c r="BW511" i="3"/>
  <c r="BW503" i="3"/>
  <c r="BW495" i="3"/>
  <c r="BW487" i="3"/>
  <c r="BW479" i="3"/>
  <c r="BW471" i="3"/>
  <c r="BW463" i="3"/>
  <c r="BW455" i="3"/>
  <c r="BW447" i="3"/>
  <c r="BW439" i="3"/>
  <c r="BW431" i="3"/>
  <c r="BW423" i="3"/>
  <c r="BW415" i="3"/>
  <c r="BW407" i="3"/>
  <c r="BW399" i="3"/>
  <c r="BW391" i="3"/>
  <c r="BW383" i="3"/>
  <c r="BW375" i="3"/>
  <c r="BW367" i="3"/>
  <c r="BW359" i="3"/>
  <c r="BW351" i="3"/>
  <c r="BW343" i="3"/>
  <c r="BW335" i="3"/>
  <c r="BW327" i="3"/>
  <c r="BW319" i="3"/>
  <c r="BW311" i="3"/>
  <c r="BW303" i="3"/>
  <c r="BW295" i="3"/>
  <c r="BW287" i="3"/>
  <c r="BW279" i="3"/>
  <c r="BW271" i="3"/>
  <c r="BW263" i="3"/>
  <c r="BW255" i="3"/>
  <c r="BW247" i="3"/>
  <c r="BW239" i="3"/>
  <c r="BW231" i="3"/>
  <c r="BW223" i="3"/>
  <c r="BW215" i="3"/>
  <c r="BW207" i="3"/>
  <c r="BW199" i="3"/>
  <c r="BW191" i="3"/>
  <c r="BW183" i="3"/>
  <c r="BW175" i="3"/>
  <c r="BW167" i="3"/>
  <c r="BW159" i="3"/>
  <c r="BW151" i="3"/>
  <c r="BW143" i="3"/>
  <c r="BW135" i="3"/>
  <c r="BW127" i="3"/>
  <c r="BW119" i="3"/>
  <c r="BW111" i="3"/>
  <c r="BW103" i="3"/>
  <c r="BW95" i="3"/>
  <c r="BW87" i="3"/>
  <c r="BW79" i="3"/>
  <c r="BW71" i="3"/>
  <c r="BW63" i="3"/>
  <c r="BW55" i="3"/>
  <c r="BW47" i="3"/>
  <c r="BW39" i="3"/>
  <c r="BW31" i="3"/>
  <c r="BW23" i="3"/>
  <c r="BW15" i="3"/>
  <c r="BW1006" i="3"/>
  <c r="BW998" i="3"/>
  <c r="BW990" i="3"/>
  <c r="BW982" i="3"/>
  <c r="BW974" i="3"/>
  <c r="BW966" i="3"/>
  <c r="BW958" i="3"/>
  <c r="BW950" i="3"/>
  <c r="BW942" i="3"/>
  <c r="BW934" i="3"/>
  <c r="BW926" i="3"/>
  <c r="BW918" i="3"/>
  <c r="BW910" i="3"/>
  <c r="BW902" i="3"/>
  <c r="BW894" i="3"/>
  <c r="BW886" i="3"/>
  <c r="BW878" i="3"/>
  <c r="BW870" i="3"/>
  <c r="BW862" i="3"/>
  <c r="BW854" i="3"/>
  <c r="BW846" i="3"/>
  <c r="BW838" i="3"/>
  <c r="BW830" i="3"/>
  <c r="BW822" i="3"/>
  <c r="BW814" i="3"/>
  <c r="BW806" i="3"/>
  <c r="BW798" i="3"/>
  <c r="BW790" i="3"/>
  <c r="BW782" i="3"/>
  <c r="BW774" i="3"/>
  <c r="BW766" i="3"/>
  <c r="BW758" i="3"/>
  <c r="BW750" i="3"/>
  <c r="BW742" i="3"/>
  <c r="BW734" i="3"/>
  <c r="BW726" i="3"/>
  <c r="BW718" i="3"/>
  <c r="BW710" i="3"/>
  <c r="BW702" i="3"/>
  <c r="BW694" i="3"/>
  <c r="BW686" i="3"/>
  <c r="BW678" i="3"/>
  <c r="BW670" i="3"/>
  <c r="BW662" i="3"/>
  <c r="BW654" i="3"/>
  <c r="BW646" i="3"/>
  <c r="BW638" i="3"/>
  <c r="BW630" i="3"/>
  <c r="BW622" i="3"/>
  <c r="BW614" i="3"/>
  <c r="BW606" i="3"/>
  <c r="BW598" i="3"/>
  <c r="BW590" i="3"/>
  <c r="BW582" i="3"/>
  <c r="BW574" i="3"/>
  <c r="BW566" i="3"/>
  <c r="BW558" i="3"/>
  <c r="BW550" i="3"/>
  <c r="BW542" i="3"/>
  <c r="BW534" i="3"/>
  <c r="BW526" i="3"/>
  <c r="BW518" i="3"/>
  <c r="BW510" i="3"/>
  <c r="BW502" i="3"/>
  <c r="BW494" i="3"/>
  <c r="BW486" i="3"/>
  <c r="BW478" i="3"/>
  <c r="BW470" i="3"/>
  <c r="BW462" i="3"/>
  <c r="BW454" i="3"/>
  <c r="BW446" i="3"/>
  <c r="BW438" i="3"/>
  <c r="BW430" i="3"/>
  <c r="BW422" i="3"/>
  <c r="BW414" i="3"/>
  <c r="BW406" i="3"/>
  <c r="BW398" i="3"/>
  <c r="BW390" i="3"/>
  <c r="BW382" i="3"/>
  <c r="BW374" i="3"/>
  <c r="BW366" i="3"/>
  <c r="BW358" i="3"/>
  <c r="BW350" i="3"/>
  <c r="BW342" i="3"/>
  <c r="BW334" i="3"/>
  <c r="BW326" i="3"/>
  <c r="BW318" i="3"/>
  <c r="BW310" i="3"/>
  <c r="BW302" i="3"/>
  <c r="BW294" i="3"/>
  <c r="BW286" i="3"/>
  <c r="BW278" i="3"/>
  <c r="BW270" i="3"/>
  <c r="BW262" i="3"/>
  <c r="BW254" i="3"/>
  <c r="BW246" i="3"/>
  <c r="BW238" i="3"/>
  <c r="BW230" i="3"/>
  <c r="BW222" i="3"/>
  <c r="BW214" i="3"/>
  <c r="BW206" i="3"/>
  <c r="BW198" i="3"/>
  <c r="BW190" i="3"/>
  <c r="BW182" i="3"/>
  <c r="BW174" i="3"/>
  <c r="BW166" i="3"/>
  <c r="BW158" i="3"/>
  <c r="BW150" i="3"/>
  <c r="BW142" i="3"/>
  <c r="BW134" i="3"/>
  <c r="BW126" i="3"/>
  <c r="BW118" i="3"/>
  <c r="BW110" i="3"/>
  <c r="BW102" i="3"/>
  <c r="BW94" i="3"/>
  <c r="BW86" i="3"/>
  <c r="BW78" i="3"/>
  <c r="BW70" i="3"/>
  <c r="BW62" i="3"/>
  <c r="BW54" i="3"/>
  <c r="BW46" i="3"/>
  <c r="BW38" i="3"/>
  <c r="BW30" i="3"/>
  <c r="BW22" i="3"/>
  <c r="BW14" i="3"/>
  <c r="BW1008" i="3"/>
  <c r="BW996" i="3"/>
  <c r="BW986" i="3"/>
  <c r="BW976" i="3"/>
  <c r="BW964" i="3"/>
  <c r="BW954" i="3"/>
  <c r="BW944" i="3"/>
  <c r="BW932" i="3"/>
  <c r="BW922" i="3"/>
  <c r="BW912" i="3"/>
  <c r="BW900" i="3"/>
  <c r="BW890" i="3"/>
  <c r="BW880" i="3"/>
  <c r="BW868" i="3"/>
  <c r="BW858" i="3"/>
  <c r="BW848" i="3"/>
  <c r="BW836" i="3"/>
  <c r="BW826" i="3"/>
  <c r="BW816" i="3"/>
  <c r="BW804" i="3"/>
  <c r="BW794" i="3"/>
  <c r="BW784" i="3"/>
  <c r="BW772" i="3"/>
  <c r="BW762" i="3"/>
  <c r="BW752" i="3"/>
  <c r="BW740" i="3"/>
  <c r="BW730" i="3"/>
  <c r="BW720" i="3"/>
  <c r="BW708" i="3"/>
  <c r="BW698" i="3"/>
  <c r="BW688" i="3"/>
  <c r="BW676" i="3"/>
  <c r="BW666" i="3"/>
  <c r="BW656" i="3"/>
  <c r="BW644" i="3"/>
  <c r="BW634" i="3"/>
  <c r="BW624" i="3"/>
  <c r="BW612" i="3"/>
  <c r="BW602" i="3"/>
  <c r="BW592" i="3"/>
  <c r="BW580" i="3"/>
  <c r="BW570" i="3"/>
  <c r="BW560" i="3"/>
  <c r="BW548" i="3"/>
  <c r="BW538" i="3"/>
  <c r="BW528" i="3"/>
  <c r="BW516" i="3"/>
  <c r="BW506" i="3"/>
  <c r="BW496" i="3"/>
  <c r="BW484" i="3"/>
  <c r="BW474" i="3"/>
  <c r="BW464" i="3"/>
  <c r="BW452" i="3"/>
  <c r="BW442" i="3"/>
  <c r="BW432" i="3"/>
  <c r="BW420" i="3"/>
  <c r="BW410" i="3"/>
  <c r="BW400" i="3"/>
  <c r="BW388" i="3"/>
  <c r="BW378" i="3"/>
  <c r="BW368" i="3"/>
  <c r="BW356" i="3"/>
  <c r="BW346" i="3"/>
  <c r="BW336" i="3"/>
  <c r="BW324" i="3"/>
  <c r="BW314" i="3"/>
  <c r="BW304" i="3"/>
  <c r="BW292" i="3"/>
  <c r="BW282" i="3"/>
  <c r="BW272" i="3"/>
  <c r="BW260" i="3"/>
  <c r="BW250" i="3"/>
  <c r="BW240" i="3"/>
  <c r="BW228" i="3"/>
  <c r="BW218" i="3"/>
  <c r="BW208" i="3"/>
  <c r="BW196" i="3"/>
  <c r="BW186" i="3"/>
  <c r="BW176" i="3"/>
  <c r="BW164" i="3"/>
  <c r="BW154" i="3"/>
  <c r="BW144" i="3"/>
  <c r="BW132" i="3"/>
  <c r="BW122" i="3"/>
  <c r="BW112" i="3"/>
  <c r="BW100" i="3"/>
  <c r="BW90" i="3"/>
  <c r="BW80" i="3"/>
  <c r="BW68" i="3"/>
  <c r="BW58" i="3"/>
  <c r="BW48" i="3"/>
  <c r="BW36" i="3"/>
  <c r="BW26" i="3"/>
  <c r="BW16" i="3"/>
  <c r="BW1005" i="3"/>
  <c r="BW995" i="3"/>
  <c r="BW985" i="3"/>
  <c r="BW973" i="3"/>
  <c r="BW963" i="3"/>
  <c r="BW953" i="3"/>
  <c r="BW941" i="3"/>
  <c r="BW931" i="3"/>
  <c r="BW921" i="3"/>
  <c r="BW909" i="3"/>
  <c r="BW899" i="3"/>
  <c r="BW889" i="3"/>
  <c r="BW877" i="3"/>
  <c r="BW867" i="3"/>
  <c r="BW857" i="3"/>
  <c r="BW845" i="3"/>
  <c r="BW835" i="3"/>
  <c r="BW825" i="3"/>
  <c r="BW813" i="3"/>
  <c r="BW803" i="3"/>
  <c r="BW793" i="3"/>
  <c r="BW781" i="3"/>
  <c r="BW771" i="3"/>
  <c r="BW761" i="3"/>
  <c r="BW749" i="3"/>
  <c r="BW739" i="3"/>
  <c r="BW729" i="3"/>
  <c r="BW717" i="3"/>
  <c r="BW707" i="3"/>
  <c r="BW697" i="3"/>
  <c r="BW685" i="3"/>
  <c r="BW675" i="3"/>
  <c r="BW665" i="3"/>
  <c r="BW653" i="3"/>
  <c r="BW643" i="3"/>
  <c r="BW633" i="3"/>
  <c r="BW621" i="3"/>
  <c r="BW611" i="3"/>
  <c r="BW601" i="3"/>
  <c r="BW589" i="3"/>
  <c r="BW579" i="3"/>
  <c r="BW569" i="3"/>
  <c r="BW557" i="3"/>
  <c r="BW547" i="3"/>
  <c r="BW537" i="3"/>
  <c r="BW525" i="3"/>
  <c r="BW515" i="3"/>
  <c r="BW505" i="3"/>
  <c r="BW493" i="3"/>
  <c r="BW483" i="3"/>
  <c r="BW473" i="3"/>
  <c r="BW461" i="3"/>
  <c r="BW451" i="3"/>
  <c r="BW441" i="3"/>
  <c r="BW429" i="3"/>
  <c r="BW419" i="3"/>
  <c r="BW409" i="3"/>
  <c r="BW397" i="3"/>
  <c r="BW387" i="3"/>
  <c r="BW377" i="3"/>
  <c r="BW365" i="3"/>
  <c r="BW355" i="3"/>
  <c r="BW345" i="3"/>
  <c r="BW333" i="3"/>
  <c r="BW323" i="3"/>
  <c r="BW313" i="3"/>
  <c r="BW301" i="3"/>
  <c r="BW291" i="3"/>
  <c r="BW281" i="3"/>
  <c r="BW269" i="3"/>
  <c r="BW259" i="3"/>
  <c r="BW249" i="3"/>
  <c r="BW237" i="3"/>
  <c r="BW227" i="3"/>
  <c r="BW217" i="3"/>
  <c r="BW205" i="3"/>
  <c r="BW195" i="3"/>
  <c r="BW185" i="3"/>
  <c r="BW173" i="3"/>
  <c r="BW163" i="3"/>
  <c r="BW153" i="3"/>
  <c r="BW141" i="3"/>
  <c r="BW131" i="3"/>
  <c r="BW121" i="3"/>
  <c r="BW109" i="3"/>
  <c r="BW99" i="3"/>
  <c r="BW89" i="3"/>
  <c r="BW77" i="3"/>
  <c r="BW67" i="3"/>
  <c r="BW57" i="3"/>
  <c r="BW45" i="3"/>
  <c r="BW35" i="3"/>
  <c r="BW25" i="3"/>
  <c r="BW13" i="3"/>
  <c r="BW1004" i="3"/>
  <c r="BW994" i="3"/>
  <c r="BW984" i="3"/>
  <c r="BW972" i="3"/>
  <c r="BW962" i="3"/>
  <c r="BW952" i="3"/>
  <c r="BW940" i="3"/>
  <c r="BW930" i="3"/>
  <c r="BW920" i="3"/>
  <c r="BW908" i="3"/>
  <c r="BW898" i="3"/>
  <c r="BW888" i="3"/>
  <c r="BW876" i="3"/>
  <c r="BW866" i="3"/>
  <c r="BW856" i="3"/>
  <c r="BW844" i="3"/>
  <c r="BW834" i="3"/>
  <c r="BW824" i="3"/>
  <c r="BW812" i="3"/>
  <c r="BW802" i="3"/>
  <c r="BW792" i="3"/>
  <c r="BW780" i="3"/>
  <c r="BW770" i="3"/>
  <c r="BW760" i="3"/>
  <c r="BW748" i="3"/>
  <c r="BW738" i="3"/>
  <c r="BW728" i="3"/>
  <c r="BW716" i="3"/>
  <c r="BW706" i="3"/>
  <c r="BW696" i="3"/>
  <c r="BW684" i="3"/>
  <c r="BW674" i="3"/>
  <c r="BW664" i="3"/>
  <c r="BW652" i="3"/>
  <c r="BW642" i="3"/>
  <c r="BW632" i="3"/>
  <c r="BW620" i="3"/>
  <c r="BW610" i="3"/>
  <c r="BW600" i="3"/>
  <c r="BW588" i="3"/>
  <c r="BW578" i="3"/>
  <c r="BW568" i="3"/>
  <c r="BW556" i="3"/>
  <c r="BW546" i="3"/>
  <c r="BW536" i="3"/>
  <c r="BW524" i="3"/>
  <c r="BW514" i="3"/>
  <c r="BW504" i="3"/>
  <c r="BW492" i="3"/>
  <c r="BW482" i="3"/>
  <c r="BW472" i="3"/>
  <c r="BW460" i="3"/>
  <c r="BW450" i="3"/>
  <c r="BW440" i="3"/>
  <c r="BW428" i="3"/>
  <c r="BW418" i="3"/>
  <c r="BW408" i="3"/>
  <c r="BW396" i="3"/>
  <c r="BW386" i="3"/>
  <c r="BW376" i="3"/>
  <c r="BW364" i="3"/>
  <c r="BW354" i="3"/>
  <c r="BW344" i="3"/>
  <c r="BW332" i="3"/>
  <c r="BW322" i="3"/>
  <c r="BW312" i="3"/>
  <c r="BW300" i="3"/>
  <c r="BW290" i="3"/>
  <c r="BW280" i="3"/>
  <c r="BW268" i="3"/>
  <c r="BW258" i="3"/>
  <c r="BW248" i="3"/>
  <c r="BW236" i="3"/>
  <c r="BW226" i="3"/>
  <c r="BW216" i="3"/>
  <c r="BW204" i="3"/>
  <c r="BW194" i="3"/>
  <c r="BW184" i="3"/>
  <c r="BW172" i="3"/>
  <c r="BW162" i="3"/>
  <c r="BW152" i="3"/>
  <c r="BW140" i="3"/>
  <c r="BW130" i="3"/>
  <c r="BW120" i="3"/>
  <c r="BW108" i="3"/>
  <c r="BW98" i="3"/>
  <c r="BW88" i="3"/>
  <c r="BW76" i="3"/>
  <c r="BW66" i="3"/>
  <c r="BW56" i="3"/>
  <c r="BW44" i="3"/>
  <c r="BW34" i="3"/>
  <c r="BW24" i="3"/>
  <c r="BW12" i="3"/>
  <c r="BW1003" i="3"/>
  <c r="BW993" i="3"/>
  <c r="BW981" i="3"/>
  <c r="BW971" i="3"/>
  <c r="BW961" i="3"/>
  <c r="BW949" i="3"/>
  <c r="BW939" i="3"/>
  <c r="BW929" i="3"/>
  <c r="BW917" i="3"/>
  <c r="BW907" i="3"/>
  <c r="BW897" i="3"/>
  <c r="BW885" i="3"/>
  <c r="BW875" i="3"/>
  <c r="BW865" i="3"/>
  <c r="BW853" i="3"/>
  <c r="BW843" i="3"/>
  <c r="BW833" i="3"/>
  <c r="BW821" i="3"/>
  <c r="BW811" i="3"/>
  <c r="BW801" i="3"/>
  <c r="BW789" i="3"/>
  <c r="BW779" i="3"/>
  <c r="BW769" i="3"/>
  <c r="BW757" i="3"/>
  <c r="BW747" i="3"/>
  <c r="BW737" i="3"/>
  <c r="BW725" i="3"/>
  <c r="BW715" i="3"/>
  <c r="BW705" i="3"/>
  <c r="BW693" i="3"/>
  <c r="BW683" i="3"/>
  <c r="BW673" i="3"/>
  <c r="BW661" i="3"/>
  <c r="BW651" i="3"/>
  <c r="BW641" i="3"/>
  <c r="BW629" i="3"/>
  <c r="BW619" i="3"/>
  <c r="BW609" i="3"/>
  <c r="BW597" i="3"/>
  <c r="BW587" i="3"/>
  <c r="BW577" i="3"/>
  <c r="BW565" i="3"/>
  <c r="BW555" i="3"/>
  <c r="BW545" i="3"/>
  <c r="BW533" i="3"/>
  <c r="BW523" i="3"/>
  <c r="BW513" i="3"/>
  <c r="BW501" i="3"/>
  <c r="BW491" i="3"/>
  <c r="BW481" i="3"/>
  <c r="BW469" i="3"/>
  <c r="BW459" i="3"/>
  <c r="BW449" i="3"/>
  <c r="BW437" i="3"/>
  <c r="BW427" i="3"/>
  <c r="BW417" i="3"/>
  <c r="BW405" i="3"/>
  <c r="BW395" i="3"/>
  <c r="BW385" i="3"/>
  <c r="BW373" i="3"/>
  <c r="BW363" i="3"/>
  <c r="BW353" i="3"/>
  <c r="BW341" i="3"/>
  <c r="BW331" i="3"/>
  <c r="BW321" i="3"/>
  <c r="BW309" i="3"/>
  <c r="BW299" i="3"/>
  <c r="BW289" i="3"/>
  <c r="BW277" i="3"/>
  <c r="BW267" i="3"/>
  <c r="BW257" i="3"/>
  <c r="BW245" i="3"/>
  <c r="BW235" i="3"/>
  <c r="BW225" i="3"/>
  <c r="BW213" i="3"/>
  <c r="BW203" i="3"/>
  <c r="BW193" i="3"/>
  <c r="BW181" i="3"/>
  <c r="BW171" i="3"/>
  <c r="BW161" i="3"/>
  <c r="BW149" i="3"/>
  <c r="BW139" i="3"/>
  <c r="BW129" i="3"/>
  <c r="BW117" i="3"/>
  <c r="BW107" i="3"/>
  <c r="BW97" i="3"/>
  <c r="BW85" i="3"/>
  <c r="BW75" i="3"/>
  <c r="BW65" i="3"/>
  <c r="BW53" i="3"/>
  <c r="BW43" i="3"/>
  <c r="BW33" i="3"/>
  <c r="BW21" i="3"/>
  <c r="BW1000" i="3"/>
  <c r="BW988" i="3"/>
  <c r="BW978" i="3"/>
  <c r="BW968" i="3"/>
  <c r="BW956" i="3"/>
  <c r="BW946" i="3"/>
  <c r="BW936" i="3"/>
  <c r="BW924" i="3"/>
  <c r="BW914" i="3"/>
  <c r="BW904" i="3"/>
  <c r="BW892" i="3"/>
  <c r="BW882" i="3"/>
  <c r="BW872" i="3"/>
  <c r="BW860" i="3"/>
  <c r="BW850" i="3"/>
  <c r="BW840" i="3"/>
  <c r="BW828" i="3"/>
  <c r="BW818" i="3"/>
  <c r="BW808" i="3"/>
  <c r="BW796" i="3"/>
  <c r="BW786" i="3"/>
  <c r="BW776" i="3"/>
  <c r="BW764" i="3"/>
  <c r="BW754" i="3"/>
  <c r="BW744" i="3"/>
  <c r="BW732" i="3"/>
  <c r="BW722" i="3"/>
  <c r="BW712" i="3"/>
  <c r="BW700" i="3"/>
  <c r="BW690" i="3"/>
  <c r="BW680" i="3"/>
  <c r="BW668" i="3"/>
  <c r="BW658" i="3"/>
  <c r="BW648" i="3"/>
  <c r="BW636" i="3"/>
  <c r="BW626" i="3"/>
  <c r="BW616" i="3"/>
  <c r="BW604" i="3"/>
  <c r="BW594" i="3"/>
  <c r="BW584" i="3"/>
  <c r="BW572" i="3"/>
  <c r="BW562" i="3"/>
  <c r="BW552" i="3"/>
  <c r="BW540" i="3"/>
  <c r="BW530" i="3"/>
  <c r="BW520" i="3"/>
  <c r="BW508" i="3"/>
  <c r="BW498" i="3"/>
  <c r="BW488" i="3"/>
  <c r="BW476" i="3"/>
  <c r="BW466" i="3"/>
  <c r="BW456" i="3"/>
  <c r="BW444" i="3"/>
  <c r="BW434" i="3"/>
  <c r="BW424" i="3"/>
  <c r="BW412" i="3"/>
  <c r="BW402" i="3"/>
  <c r="BW392" i="3"/>
  <c r="BW380" i="3"/>
  <c r="BW370" i="3"/>
  <c r="BW360" i="3"/>
  <c r="BW348" i="3"/>
  <c r="BW338" i="3"/>
  <c r="BW328" i="3"/>
  <c r="BW316" i="3"/>
  <c r="BW306" i="3"/>
  <c r="BW296" i="3"/>
  <c r="BW284" i="3"/>
  <c r="BW274" i="3"/>
  <c r="BW264" i="3"/>
  <c r="BW252" i="3"/>
  <c r="BW242" i="3"/>
  <c r="BW232" i="3"/>
  <c r="BW220" i="3"/>
  <c r="BW210" i="3"/>
  <c r="BW200" i="3"/>
  <c r="BW188" i="3"/>
  <c r="BW178" i="3"/>
  <c r="BW168" i="3"/>
  <c r="BW156" i="3"/>
  <c r="BW146" i="3"/>
  <c r="BW136" i="3"/>
  <c r="BW124" i="3"/>
  <c r="BW114" i="3"/>
  <c r="BW104" i="3"/>
  <c r="BW92" i="3"/>
  <c r="BW82" i="3"/>
  <c r="BW72" i="3"/>
  <c r="BW60" i="3"/>
  <c r="BW50" i="3"/>
  <c r="BW40" i="3"/>
  <c r="BW28" i="3"/>
  <c r="BW18" i="3"/>
  <c r="BW1009" i="3"/>
  <c r="BW997" i="3"/>
  <c r="BW987" i="3"/>
  <c r="BW977" i="3"/>
  <c r="BW965" i="3"/>
  <c r="BW955" i="3"/>
  <c r="BW945" i="3"/>
  <c r="BW933" i="3"/>
  <c r="BW923" i="3"/>
  <c r="BW913" i="3"/>
  <c r="BW901" i="3"/>
  <c r="BW891" i="3"/>
  <c r="BW881" i="3"/>
  <c r="BW869" i="3"/>
  <c r="BW859" i="3"/>
  <c r="BW849" i="3"/>
  <c r="BW837" i="3"/>
  <c r="BW827" i="3"/>
  <c r="BW817" i="3"/>
  <c r="BW805" i="3"/>
  <c r="BW795" i="3"/>
  <c r="BW785" i="3"/>
  <c r="BW773" i="3"/>
  <c r="BW763" i="3"/>
  <c r="BW753" i="3"/>
  <c r="BW741" i="3"/>
  <c r="BW731" i="3"/>
  <c r="BW721" i="3"/>
  <c r="BW709" i="3"/>
  <c r="BW699" i="3"/>
  <c r="BW689" i="3"/>
  <c r="BW677" i="3"/>
  <c r="BW667" i="3"/>
  <c r="BW657" i="3"/>
  <c r="BW645" i="3"/>
  <c r="BW635" i="3"/>
  <c r="BW625" i="3"/>
  <c r="BW613" i="3"/>
  <c r="BW603" i="3"/>
  <c r="BW593" i="3"/>
  <c r="BW581" i="3"/>
  <c r="BW571" i="3"/>
  <c r="BW561" i="3"/>
  <c r="BW549" i="3"/>
  <c r="BW539" i="3"/>
  <c r="BW529" i="3"/>
  <c r="BW517" i="3"/>
  <c r="BW507" i="3"/>
  <c r="BW497" i="3"/>
  <c r="BW485" i="3"/>
  <c r="BW475" i="3"/>
  <c r="BW465" i="3"/>
  <c r="BW453" i="3"/>
  <c r="BW443" i="3"/>
  <c r="BW433" i="3"/>
  <c r="BW421" i="3"/>
  <c r="BW411" i="3"/>
  <c r="BW401" i="3"/>
  <c r="BW389" i="3"/>
  <c r="BW379" i="3"/>
  <c r="BW369" i="3"/>
  <c r="BW357" i="3"/>
  <c r="BW347" i="3"/>
  <c r="BW337" i="3"/>
  <c r="BW325" i="3"/>
  <c r="BW315" i="3"/>
  <c r="BW305" i="3"/>
  <c r="BW293" i="3"/>
  <c r="BW283" i="3"/>
  <c r="BW273" i="3"/>
  <c r="BW261" i="3"/>
  <c r="BW251" i="3"/>
  <c r="BW241" i="3"/>
  <c r="BW229" i="3"/>
  <c r="BW219" i="3"/>
  <c r="BW209" i="3"/>
  <c r="BW197" i="3"/>
  <c r="BW187" i="3"/>
  <c r="BW177" i="3"/>
  <c r="BW165" i="3"/>
  <c r="BW155" i="3"/>
  <c r="BW145" i="3"/>
  <c r="BW133" i="3"/>
  <c r="BW123" i="3"/>
  <c r="BW113" i="3"/>
  <c r="BW101" i="3"/>
  <c r="BW91" i="3"/>
  <c r="BW81" i="3"/>
  <c r="BW69" i="3"/>
  <c r="BW59" i="3"/>
  <c r="BW49" i="3"/>
  <c r="BW37" i="3"/>
  <c r="BW27" i="3"/>
  <c r="BW17" i="3"/>
  <c r="BW1002" i="3"/>
  <c r="BW960" i="3"/>
  <c r="BW916" i="3"/>
  <c r="BW874" i="3"/>
  <c r="BW832" i="3"/>
  <c r="BW788" i="3"/>
  <c r="BW746" i="3"/>
  <c r="BW704" i="3"/>
  <c r="BW660" i="3"/>
  <c r="BW618" i="3"/>
  <c r="BW576" i="3"/>
  <c r="BW532" i="3"/>
  <c r="BW490" i="3"/>
  <c r="BW448" i="3"/>
  <c r="BW404" i="3"/>
  <c r="BW362" i="3"/>
  <c r="BW320" i="3"/>
  <c r="BW276" i="3"/>
  <c r="BW234" i="3"/>
  <c r="BW192" i="3"/>
  <c r="BW148" i="3"/>
  <c r="BW106" i="3"/>
  <c r="BW64" i="3"/>
  <c r="BW20" i="3"/>
  <c r="BW1001" i="3"/>
  <c r="BW957" i="3"/>
  <c r="BW915" i="3"/>
  <c r="BW873" i="3"/>
  <c r="BW829" i="3"/>
  <c r="BW787" i="3"/>
  <c r="BW745" i="3"/>
  <c r="BW701" i="3"/>
  <c r="BW659" i="3"/>
  <c r="BW617" i="3"/>
  <c r="BW573" i="3"/>
  <c r="BW531" i="3"/>
  <c r="BW489" i="3"/>
  <c r="BW445" i="3"/>
  <c r="BW403" i="3"/>
  <c r="BW361" i="3"/>
  <c r="BW317" i="3"/>
  <c r="BW275" i="3"/>
  <c r="BW233" i="3"/>
  <c r="BW189" i="3"/>
  <c r="BW147" i="3"/>
  <c r="BW105" i="3"/>
  <c r="BW61" i="3"/>
  <c r="BW19" i="3"/>
  <c r="BW992" i="3"/>
  <c r="BW948" i="3"/>
  <c r="BW906" i="3"/>
  <c r="BW864" i="3"/>
  <c r="BW820" i="3"/>
  <c r="BW778" i="3"/>
  <c r="BW736" i="3"/>
  <c r="BW692" i="3"/>
  <c r="BW650" i="3"/>
  <c r="BW608" i="3"/>
  <c r="BW564" i="3"/>
  <c r="BW522" i="3"/>
  <c r="BW480" i="3"/>
  <c r="BW436" i="3"/>
  <c r="BW394" i="3"/>
  <c r="BW352" i="3"/>
  <c r="BW308" i="3"/>
  <c r="BW266" i="3"/>
  <c r="BW224" i="3"/>
  <c r="BW180" i="3"/>
  <c r="BW138" i="3"/>
  <c r="BW96" i="3"/>
  <c r="BW52" i="3"/>
  <c r="BW11" i="3"/>
  <c r="BW989" i="3"/>
  <c r="BW947" i="3"/>
  <c r="BW905" i="3"/>
  <c r="BW861" i="3"/>
  <c r="BW819" i="3"/>
  <c r="BW777" i="3"/>
  <c r="BW733" i="3"/>
  <c r="BW691" i="3"/>
  <c r="BW649" i="3"/>
  <c r="BW605" i="3"/>
  <c r="BW563" i="3"/>
  <c r="BW521" i="3"/>
  <c r="BW477" i="3"/>
  <c r="BW435" i="3"/>
  <c r="BW393" i="3"/>
  <c r="BW349" i="3"/>
  <c r="BW307" i="3"/>
  <c r="BW265" i="3"/>
  <c r="BW221" i="3"/>
  <c r="BW179" i="3"/>
  <c r="BW137" i="3"/>
  <c r="BW93" i="3"/>
  <c r="BW51" i="3"/>
  <c r="BW980" i="3"/>
  <c r="BW938" i="3"/>
  <c r="BW896" i="3"/>
  <c r="BW852" i="3"/>
  <c r="BW810" i="3"/>
  <c r="BW768" i="3"/>
  <c r="BW724" i="3"/>
  <c r="BW682" i="3"/>
  <c r="BW640" i="3"/>
  <c r="BW596" i="3"/>
  <c r="BW554" i="3"/>
  <c r="BW512" i="3"/>
  <c r="BW468" i="3"/>
  <c r="BW426" i="3"/>
  <c r="BW384" i="3"/>
  <c r="BW340" i="3"/>
  <c r="BW298" i="3"/>
  <c r="BW256" i="3"/>
  <c r="BW212" i="3"/>
  <c r="BW170" i="3"/>
  <c r="BW128" i="3"/>
  <c r="BW84" i="3"/>
  <c r="BW42" i="3"/>
  <c r="BW979" i="3"/>
  <c r="BW937" i="3"/>
  <c r="BW893" i="3"/>
  <c r="BW851" i="3"/>
  <c r="BW809" i="3"/>
  <c r="BW765" i="3"/>
  <c r="BW723" i="3"/>
  <c r="BW681" i="3"/>
  <c r="BW637" i="3"/>
  <c r="BW595" i="3"/>
  <c r="BW553" i="3"/>
  <c r="BW509" i="3"/>
  <c r="BW467" i="3"/>
  <c r="BW425" i="3"/>
  <c r="BW381" i="3"/>
  <c r="BW339" i="3"/>
  <c r="BW297" i="3"/>
  <c r="BW253" i="3"/>
  <c r="BW211" i="3"/>
  <c r="BW169" i="3"/>
  <c r="BW125" i="3"/>
  <c r="BW83" i="3"/>
  <c r="BW41" i="3"/>
  <c r="BW970" i="3"/>
  <c r="BW928" i="3"/>
  <c r="BW884" i="3"/>
  <c r="BW842" i="3"/>
  <c r="BW800" i="3"/>
  <c r="BW756" i="3"/>
  <c r="BW714" i="3"/>
  <c r="BW672" i="3"/>
  <c r="BW628" i="3"/>
  <c r="BW586" i="3"/>
  <c r="BW544" i="3"/>
  <c r="BW500" i="3"/>
  <c r="BW458" i="3"/>
  <c r="BW416" i="3"/>
  <c r="BW372" i="3"/>
  <c r="BW330" i="3"/>
  <c r="BW288" i="3"/>
  <c r="BW244" i="3"/>
  <c r="BW202" i="3"/>
  <c r="BW160" i="3"/>
  <c r="BW116" i="3"/>
  <c r="BW74" i="3"/>
  <c r="BW32" i="3"/>
  <c r="BW969" i="3"/>
  <c r="BW925" i="3"/>
  <c r="BW883" i="3"/>
  <c r="BW841" i="3"/>
  <c r="BW797" i="3"/>
  <c r="BW755" i="3"/>
  <c r="BW713" i="3"/>
  <c r="BW669" i="3"/>
  <c r="BW627" i="3"/>
  <c r="BW585" i="3"/>
  <c r="BW541" i="3"/>
  <c r="BW499" i="3"/>
  <c r="BW457" i="3"/>
  <c r="BW413" i="3"/>
  <c r="BW371" i="3"/>
  <c r="BW329" i="3"/>
  <c r="BW285" i="3"/>
  <c r="BW243" i="3"/>
  <c r="BW201" i="3"/>
  <c r="BW157" i="3"/>
  <c r="BW115" i="3"/>
  <c r="BW73" i="3"/>
  <c r="BW29" i="3"/>
  <c r="CM1002" i="3"/>
  <c r="CM994" i="3"/>
  <c r="CM986" i="3"/>
  <c r="CM978" i="3"/>
  <c r="CM970" i="3"/>
  <c r="CM962" i="3"/>
  <c r="CM954" i="3"/>
  <c r="CM946" i="3"/>
  <c r="CM938" i="3"/>
  <c r="CM930" i="3"/>
  <c r="CM922" i="3"/>
  <c r="CM914" i="3"/>
  <c r="CM906" i="3"/>
  <c r="CM898" i="3"/>
  <c r="CM890" i="3"/>
  <c r="CM882" i="3"/>
  <c r="CM874" i="3"/>
  <c r="CM866" i="3"/>
  <c r="CM858" i="3"/>
  <c r="CM850" i="3"/>
  <c r="CM842" i="3"/>
  <c r="CM834" i="3"/>
  <c r="CM826" i="3"/>
  <c r="CM818" i="3"/>
  <c r="CM810" i="3"/>
  <c r="CM802" i="3"/>
  <c r="CM794" i="3"/>
  <c r="CM786" i="3"/>
  <c r="CM778" i="3"/>
  <c r="CM770" i="3"/>
  <c r="CM762" i="3"/>
  <c r="CM754" i="3"/>
  <c r="CM746" i="3"/>
  <c r="CM738" i="3"/>
  <c r="CM730" i="3"/>
  <c r="CM722" i="3"/>
  <c r="CM714" i="3"/>
  <c r="CM706" i="3"/>
  <c r="CM698" i="3"/>
  <c r="CM690" i="3"/>
  <c r="CM682" i="3"/>
  <c r="CM674" i="3"/>
  <c r="CM666" i="3"/>
  <c r="CM658" i="3"/>
  <c r="CM650" i="3"/>
  <c r="CM642" i="3"/>
  <c r="CM634" i="3"/>
  <c r="CM626" i="3"/>
  <c r="CM618" i="3"/>
  <c r="CM610" i="3"/>
  <c r="CM602" i="3"/>
  <c r="CM594" i="3"/>
  <c r="CM586" i="3"/>
  <c r="CM578" i="3"/>
  <c r="CM570" i="3"/>
  <c r="CM562" i="3"/>
  <c r="CM554" i="3"/>
  <c r="CM1009" i="3"/>
  <c r="CM1001" i="3"/>
  <c r="CM993" i="3"/>
  <c r="CM985" i="3"/>
  <c r="CM977" i="3"/>
  <c r="CM969" i="3"/>
  <c r="CM961" i="3"/>
  <c r="CM953" i="3"/>
  <c r="CM945" i="3"/>
  <c r="CM937" i="3"/>
  <c r="CM929" i="3"/>
  <c r="CM921" i="3"/>
  <c r="CM913" i="3"/>
  <c r="CM905" i="3"/>
  <c r="CM897" i="3"/>
  <c r="CM889" i="3"/>
  <c r="CM881" i="3"/>
  <c r="CM873" i="3"/>
  <c r="CM865" i="3"/>
  <c r="CM857" i="3"/>
  <c r="CM849" i="3"/>
  <c r="CM841" i="3"/>
  <c r="CM833" i="3"/>
  <c r="CM825" i="3"/>
  <c r="CM817" i="3"/>
  <c r="CM809" i="3"/>
  <c r="CM801" i="3"/>
  <c r="CM793" i="3"/>
  <c r="CM785" i="3"/>
  <c r="CM777" i="3"/>
  <c r="CM769" i="3"/>
  <c r="CM761" i="3"/>
  <c r="CM753" i="3"/>
  <c r="CM745" i="3"/>
  <c r="CM737" i="3"/>
  <c r="CM729" i="3"/>
  <c r="CM721" i="3"/>
  <c r="CM713" i="3"/>
  <c r="CM705" i="3"/>
  <c r="CM697" i="3"/>
  <c r="CM689" i="3"/>
  <c r="CM681" i="3"/>
  <c r="CM673" i="3"/>
  <c r="CM665" i="3"/>
  <c r="CM657" i="3"/>
  <c r="CM649" i="3"/>
  <c r="CM641" i="3"/>
  <c r="CM633" i="3"/>
  <c r="CM625" i="3"/>
  <c r="CM617" i="3"/>
  <c r="CM609" i="3"/>
  <c r="CM601" i="3"/>
  <c r="CM593" i="3"/>
  <c r="CM585" i="3"/>
  <c r="CM577" i="3"/>
  <c r="CM569" i="3"/>
  <c r="CM561" i="3"/>
  <c r="CM553" i="3"/>
  <c r="CM1008" i="3"/>
  <c r="CM1000" i="3"/>
  <c r="CM992" i="3"/>
  <c r="CM984" i="3"/>
  <c r="CM976" i="3"/>
  <c r="CM968" i="3"/>
  <c r="CM960" i="3"/>
  <c r="CM952" i="3"/>
  <c r="CM944" i="3"/>
  <c r="CM936" i="3"/>
  <c r="CM928" i="3"/>
  <c r="CM920" i="3"/>
  <c r="CM912" i="3"/>
  <c r="CM904" i="3"/>
  <c r="CM896" i="3"/>
  <c r="CM888" i="3"/>
  <c r="CM880" i="3"/>
  <c r="CM872" i="3"/>
  <c r="CM864" i="3"/>
  <c r="CM856" i="3"/>
  <c r="CM848" i="3"/>
  <c r="CM840" i="3"/>
  <c r="CM832" i="3"/>
  <c r="CM824" i="3"/>
  <c r="CM816" i="3"/>
  <c r="CM808" i="3"/>
  <c r="CM800" i="3"/>
  <c r="CM792" i="3"/>
  <c r="CM784" i="3"/>
  <c r="CM776" i="3"/>
  <c r="CM768" i="3"/>
  <c r="CM760" i="3"/>
  <c r="CM752" i="3"/>
  <c r="CM744" i="3"/>
  <c r="CM736" i="3"/>
  <c r="CM728" i="3"/>
  <c r="CM720" i="3"/>
  <c r="CM712" i="3"/>
  <c r="CM704" i="3"/>
  <c r="CM696" i="3"/>
  <c r="CM688" i="3"/>
  <c r="CM680" i="3"/>
  <c r="CM672" i="3"/>
  <c r="CM664" i="3"/>
  <c r="CM656" i="3"/>
  <c r="CM648" i="3"/>
  <c r="CM640" i="3"/>
  <c r="CM632" i="3"/>
  <c r="CM624" i="3"/>
  <c r="CM616" i="3"/>
  <c r="CM608" i="3"/>
  <c r="CM600" i="3"/>
  <c r="CM592" i="3"/>
  <c r="CM584" i="3"/>
  <c r="CM576" i="3"/>
  <c r="CM568" i="3"/>
  <c r="CM560" i="3"/>
  <c r="CM552" i="3"/>
  <c r="CM544" i="3"/>
  <c r="CM1007" i="3"/>
  <c r="CM999" i="3"/>
  <c r="CM991" i="3"/>
  <c r="CM983" i="3"/>
  <c r="CM975" i="3"/>
  <c r="CM967" i="3"/>
  <c r="CM959" i="3"/>
  <c r="CM951" i="3"/>
  <c r="CM943" i="3"/>
  <c r="CM935" i="3"/>
  <c r="CM927" i="3"/>
  <c r="CM919" i="3"/>
  <c r="CM911" i="3"/>
  <c r="CM903" i="3"/>
  <c r="CM895" i="3"/>
  <c r="CM887" i="3"/>
  <c r="CM879" i="3"/>
  <c r="CM871" i="3"/>
  <c r="CM863" i="3"/>
  <c r="CM855" i="3"/>
  <c r="CM847" i="3"/>
  <c r="CM839" i="3"/>
  <c r="CM831" i="3"/>
  <c r="CM823" i="3"/>
  <c r="CM815" i="3"/>
  <c r="CM807" i="3"/>
  <c r="CM799" i="3"/>
  <c r="CM791" i="3"/>
  <c r="CM783" i="3"/>
  <c r="CM775" i="3"/>
  <c r="CM767" i="3"/>
  <c r="CM759" i="3"/>
  <c r="CM751" i="3"/>
  <c r="CM743" i="3"/>
  <c r="CM735" i="3"/>
  <c r="CM727" i="3"/>
  <c r="CM719" i="3"/>
  <c r="CM711" i="3"/>
  <c r="CM703" i="3"/>
  <c r="CM695" i="3"/>
  <c r="CM687" i="3"/>
  <c r="CM679" i="3"/>
  <c r="CM671" i="3"/>
  <c r="CM663" i="3"/>
  <c r="CM655" i="3"/>
  <c r="CM647" i="3"/>
  <c r="CM639" i="3"/>
  <c r="CM631" i="3"/>
  <c r="CM623" i="3"/>
  <c r="CM615" i="3"/>
  <c r="CM607" i="3"/>
  <c r="CM599" i="3"/>
  <c r="CM591" i="3"/>
  <c r="CM583" i="3"/>
  <c r="CM575" i="3"/>
  <c r="CM567" i="3"/>
  <c r="CM559" i="3"/>
  <c r="CM551" i="3"/>
  <c r="CM543" i="3"/>
  <c r="CM1006" i="3"/>
  <c r="CM990" i="3"/>
  <c r="CM974" i="3"/>
  <c r="CM958" i="3"/>
  <c r="CM942" i="3"/>
  <c r="CM926" i="3"/>
  <c r="CM910" i="3"/>
  <c r="CM894" i="3"/>
  <c r="CM878" i="3"/>
  <c r="CM862" i="3"/>
  <c r="CM846" i="3"/>
  <c r="CM830" i="3"/>
  <c r="CM814" i="3"/>
  <c r="CM798" i="3"/>
  <c r="CM782" i="3"/>
  <c r="CM766" i="3"/>
  <c r="CM750" i="3"/>
  <c r="CM734" i="3"/>
  <c r="CM718" i="3"/>
  <c r="CM702" i="3"/>
  <c r="CM686" i="3"/>
  <c r="CM670" i="3"/>
  <c r="CM654" i="3"/>
  <c r="CM638" i="3"/>
  <c r="CM622" i="3"/>
  <c r="CM606" i="3"/>
  <c r="CM590" i="3"/>
  <c r="CM574" i="3"/>
  <c r="CM558" i="3"/>
  <c r="CM546" i="3"/>
  <c r="CM536" i="3"/>
  <c r="CM528" i="3"/>
  <c r="CM520" i="3"/>
  <c r="CM512" i="3"/>
  <c r="CM504" i="3"/>
  <c r="CM496" i="3"/>
  <c r="CM488" i="3"/>
  <c r="CM480" i="3"/>
  <c r="CM472" i="3"/>
  <c r="CM464" i="3"/>
  <c r="CM456" i="3"/>
  <c r="CM448" i="3"/>
  <c r="CM440" i="3"/>
  <c r="CM432" i="3"/>
  <c r="CM424" i="3"/>
  <c r="CM416" i="3"/>
  <c r="CM408" i="3"/>
  <c r="CM400" i="3"/>
  <c r="CM392" i="3"/>
  <c r="CM384" i="3"/>
  <c r="CM376" i="3"/>
  <c r="CM368" i="3"/>
  <c r="CM360" i="3"/>
  <c r="CM352" i="3"/>
  <c r="CM344" i="3"/>
  <c r="CM336" i="3"/>
  <c r="CM328" i="3"/>
  <c r="CM320" i="3"/>
  <c r="CM312" i="3"/>
  <c r="CM304" i="3"/>
  <c r="CM296" i="3"/>
  <c r="CM288" i="3"/>
  <c r="CM280" i="3"/>
  <c r="CM272" i="3"/>
  <c r="CM264" i="3"/>
  <c r="CM256" i="3"/>
  <c r="CM248" i="3"/>
  <c r="CM240" i="3"/>
  <c r="CM232" i="3"/>
  <c r="CM224" i="3"/>
  <c r="CM216" i="3"/>
  <c r="CM208" i="3"/>
  <c r="CM200" i="3"/>
  <c r="CM192" i="3"/>
  <c r="CM184" i="3"/>
  <c r="CM176" i="3"/>
  <c r="CM168" i="3"/>
  <c r="CM160" i="3"/>
  <c r="CM152" i="3"/>
  <c r="CM144" i="3"/>
  <c r="CM136" i="3"/>
  <c r="CM128" i="3"/>
  <c r="CM120" i="3"/>
  <c r="CM112" i="3"/>
  <c r="CM104" i="3"/>
  <c r="CM96" i="3"/>
  <c r="CM88" i="3"/>
  <c r="CM80" i="3"/>
  <c r="CM72" i="3"/>
  <c r="CM64" i="3"/>
  <c r="CM56" i="3"/>
  <c r="CM48" i="3"/>
  <c r="CM40" i="3"/>
  <c r="CM32" i="3"/>
  <c r="CM24" i="3"/>
  <c r="CM16" i="3"/>
  <c r="CM1004" i="3"/>
  <c r="CM988" i="3"/>
  <c r="CM972" i="3"/>
  <c r="CM956" i="3"/>
  <c r="CM940" i="3"/>
  <c r="CM924" i="3"/>
  <c r="CM908" i="3"/>
  <c r="CM892" i="3"/>
  <c r="CM876" i="3"/>
  <c r="CM860" i="3"/>
  <c r="CM844" i="3"/>
  <c r="CM828" i="3"/>
  <c r="CM812" i="3"/>
  <c r="CM796" i="3"/>
  <c r="CM780" i="3"/>
  <c r="CM764" i="3"/>
  <c r="CM748" i="3"/>
  <c r="CM732" i="3"/>
  <c r="CM716" i="3"/>
  <c r="CM700" i="3"/>
  <c r="CM684" i="3"/>
  <c r="CM668" i="3"/>
  <c r="CM652" i="3"/>
  <c r="CM636" i="3"/>
  <c r="CM620" i="3"/>
  <c r="CM604" i="3"/>
  <c r="CM588" i="3"/>
  <c r="CM572" i="3"/>
  <c r="CM556" i="3"/>
  <c r="CM542" i="3"/>
  <c r="CM534" i="3"/>
  <c r="CM526" i="3"/>
  <c r="CM518" i="3"/>
  <c r="CM510" i="3"/>
  <c r="CM502" i="3"/>
  <c r="CM494" i="3"/>
  <c r="CM486" i="3"/>
  <c r="CM478" i="3"/>
  <c r="CM470" i="3"/>
  <c r="CM462" i="3"/>
  <c r="CM454" i="3"/>
  <c r="CM446" i="3"/>
  <c r="CM438" i="3"/>
  <c r="CM430" i="3"/>
  <c r="CM422" i="3"/>
  <c r="CM414" i="3"/>
  <c r="CM406" i="3"/>
  <c r="CM398" i="3"/>
  <c r="CM390" i="3"/>
  <c r="CM382" i="3"/>
  <c r="CM374" i="3"/>
  <c r="CM366" i="3"/>
  <c r="CM358" i="3"/>
  <c r="CM350" i="3"/>
  <c r="CM342" i="3"/>
  <c r="CM334" i="3"/>
  <c r="CM326" i="3"/>
  <c r="CM318" i="3"/>
  <c r="CM310" i="3"/>
  <c r="CM302" i="3"/>
  <c r="CM294" i="3"/>
  <c r="CM286" i="3"/>
  <c r="CM278" i="3"/>
  <c r="CM270" i="3"/>
  <c r="CM262" i="3"/>
  <c r="CM254" i="3"/>
  <c r="CM246" i="3"/>
  <c r="CM238" i="3"/>
  <c r="CM230" i="3"/>
  <c r="CM222" i="3"/>
  <c r="CM214" i="3"/>
  <c r="CM206" i="3"/>
  <c r="CM198" i="3"/>
  <c r="CM190" i="3"/>
  <c r="CM182" i="3"/>
  <c r="CM174" i="3"/>
  <c r="CM166" i="3"/>
  <c r="CM158" i="3"/>
  <c r="CM150" i="3"/>
  <c r="CM142" i="3"/>
  <c r="CM134" i="3"/>
  <c r="CM126" i="3"/>
  <c r="CM118" i="3"/>
  <c r="CM110" i="3"/>
  <c r="CM102" i="3"/>
  <c r="CM94" i="3"/>
  <c r="CM86" i="3"/>
  <c r="CM78" i="3"/>
  <c r="CM70" i="3"/>
  <c r="CM62" i="3"/>
  <c r="CM54" i="3"/>
  <c r="CM46" i="3"/>
  <c r="CM38" i="3"/>
  <c r="CM30" i="3"/>
  <c r="CM22" i="3"/>
  <c r="CM14" i="3"/>
  <c r="CM997" i="3"/>
  <c r="CM981" i="3"/>
  <c r="CM965" i="3"/>
  <c r="CM949" i="3"/>
  <c r="CM933" i="3"/>
  <c r="CM917" i="3"/>
  <c r="CM901" i="3"/>
  <c r="CM885" i="3"/>
  <c r="CM869" i="3"/>
  <c r="CM853" i="3"/>
  <c r="CM837" i="3"/>
  <c r="CM821" i="3"/>
  <c r="CM805" i="3"/>
  <c r="CM789" i="3"/>
  <c r="CM773" i="3"/>
  <c r="CM757" i="3"/>
  <c r="CM741" i="3"/>
  <c r="CM725" i="3"/>
  <c r="CM709" i="3"/>
  <c r="CM693" i="3"/>
  <c r="CM677" i="3"/>
  <c r="CM661" i="3"/>
  <c r="CM645" i="3"/>
  <c r="CM629" i="3"/>
  <c r="CM613" i="3"/>
  <c r="CM597" i="3"/>
  <c r="CM581" i="3"/>
  <c r="CM565" i="3"/>
  <c r="CM549" i="3"/>
  <c r="CM539" i="3"/>
  <c r="CM531" i="3"/>
  <c r="CM523" i="3"/>
  <c r="CM515" i="3"/>
  <c r="CM507" i="3"/>
  <c r="CM499" i="3"/>
  <c r="CM491" i="3"/>
  <c r="CM483" i="3"/>
  <c r="CM475" i="3"/>
  <c r="CM467" i="3"/>
  <c r="CM459" i="3"/>
  <c r="CM451" i="3"/>
  <c r="CM443" i="3"/>
  <c r="CM435" i="3"/>
  <c r="CM427" i="3"/>
  <c r="CM419" i="3"/>
  <c r="CM411" i="3"/>
  <c r="CM403" i="3"/>
  <c r="CM395" i="3"/>
  <c r="CM387" i="3"/>
  <c r="CM379" i="3"/>
  <c r="CM371" i="3"/>
  <c r="CM363" i="3"/>
  <c r="CM355" i="3"/>
  <c r="CM347" i="3"/>
  <c r="CM339" i="3"/>
  <c r="CM331" i="3"/>
  <c r="CM323" i="3"/>
  <c r="CM315" i="3"/>
  <c r="CM307" i="3"/>
  <c r="CM299" i="3"/>
  <c r="CM291" i="3"/>
  <c r="CM283" i="3"/>
  <c r="CM275" i="3"/>
  <c r="CM267" i="3"/>
  <c r="CM259" i="3"/>
  <c r="CM251" i="3"/>
  <c r="CM243" i="3"/>
  <c r="CM235" i="3"/>
  <c r="CM227" i="3"/>
  <c r="CM219" i="3"/>
  <c r="CM211" i="3"/>
  <c r="CM203" i="3"/>
  <c r="CM195" i="3"/>
  <c r="CM187" i="3"/>
  <c r="CM179" i="3"/>
  <c r="CM171" i="3"/>
  <c r="CM163" i="3"/>
  <c r="CM155" i="3"/>
  <c r="CM147" i="3"/>
  <c r="CM139" i="3"/>
  <c r="CM131" i="3"/>
  <c r="CM123" i="3"/>
  <c r="CM115" i="3"/>
  <c r="CM107" i="3"/>
  <c r="CM99" i="3"/>
  <c r="CM91" i="3"/>
  <c r="CM83" i="3"/>
  <c r="CM75" i="3"/>
  <c r="CM67" i="3"/>
  <c r="CM59" i="3"/>
  <c r="CM51" i="3"/>
  <c r="CM43" i="3"/>
  <c r="CM35" i="3"/>
  <c r="CM27" i="3"/>
  <c r="CM19" i="3"/>
  <c r="CM996" i="3"/>
  <c r="CM980" i="3"/>
  <c r="CM964" i="3"/>
  <c r="CM948" i="3"/>
  <c r="CM932" i="3"/>
  <c r="CM916" i="3"/>
  <c r="CM900" i="3"/>
  <c r="CM884" i="3"/>
  <c r="CM868" i="3"/>
  <c r="CM852" i="3"/>
  <c r="CM836" i="3"/>
  <c r="CM820" i="3"/>
  <c r="CM804" i="3"/>
  <c r="CM788" i="3"/>
  <c r="CM772" i="3"/>
  <c r="CM756" i="3"/>
  <c r="CM740" i="3"/>
  <c r="CM724" i="3"/>
  <c r="CM708" i="3"/>
  <c r="CM692" i="3"/>
  <c r="CM676" i="3"/>
  <c r="CM660" i="3"/>
  <c r="CM644" i="3"/>
  <c r="CM628" i="3"/>
  <c r="CM612" i="3"/>
  <c r="CM596" i="3"/>
  <c r="CM580" i="3"/>
  <c r="CM564" i="3"/>
  <c r="CM548" i="3"/>
  <c r="CM538" i="3"/>
  <c r="CM530" i="3"/>
  <c r="CM522" i="3"/>
  <c r="CM514" i="3"/>
  <c r="CM506" i="3"/>
  <c r="CM498" i="3"/>
  <c r="CM490" i="3"/>
  <c r="CM482" i="3"/>
  <c r="CM474" i="3"/>
  <c r="CM466" i="3"/>
  <c r="CM458" i="3"/>
  <c r="CM450" i="3"/>
  <c r="CM442" i="3"/>
  <c r="CM434" i="3"/>
  <c r="CM426" i="3"/>
  <c r="CM418" i="3"/>
  <c r="CM410" i="3"/>
  <c r="CM402" i="3"/>
  <c r="CM394" i="3"/>
  <c r="CM386" i="3"/>
  <c r="CM378" i="3"/>
  <c r="CM370" i="3"/>
  <c r="CM362" i="3"/>
  <c r="CM354" i="3"/>
  <c r="CM346" i="3"/>
  <c r="CM338" i="3"/>
  <c r="CM330" i="3"/>
  <c r="CM322" i="3"/>
  <c r="CM314" i="3"/>
  <c r="CM306" i="3"/>
  <c r="CM298" i="3"/>
  <c r="CM290" i="3"/>
  <c r="CM282" i="3"/>
  <c r="CM274" i="3"/>
  <c r="CM266" i="3"/>
  <c r="CM258" i="3"/>
  <c r="CM250" i="3"/>
  <c r="CM242" i="3"/>
  <c r="CM234" i="3"/>
  <c r="CM226" i="3"/>
  <c r="CM218" i="3"/>
  <c r="CM210" i="3"/>
  <c r="CM202" i="3"/>
  <c r="CM194" i="3"/>
  <c r="CM186" i="3"/>
  <c r="CM178" i="3"/>
  <c r="CM170" i="3"/>
  <c r="CM162" i="3"/>
  <c r="CM154" i="3"/>
  <c r="CM146" i="3"/>
  <c r="CM138" i="3"/>
  <c r="CM130" i="3"/>
  <c r="CM122" i="3"/>
  <c r="CM114" i="3"/>
  <c r="CM106" i="3"/>
  <c r="CM98" i="3"/>
  <c r="CM90" i="3"/>
  <c r="CM82" i="3"/>
  <c r="CM74" i="3"/>
  <c r="CM66" i="3"/>
  <c r="CM58" i="3"/>
  <c r="CM50" i="3"/>
  <c r="CM42" i="3"/>
  <c r="CM34" i="3"/>
  <c r="CM26" i="3"/>
  <c r="CM18" i="3"/>
  <c r="CM11" i="3"/>
  <c r="CM1005" i="3"/>
  <c r="CM973" i="3"/>
  <c r="CM941" i="3"/>
  <c r="CM909" i="3"/>
  <c r="CM877" i="3"/>
  <c r="CM845" i="3"/>
  <c r="CM813" i="3"/>
  <c r="CM781" i="3"/>
  <c r="CM749" i="3"/>
  <c r="CM717" i="3"/>
  <c r="CM685" i="3"/>
  <c r="CM653" i="3"/>
  <c r="CM621" i="3"/>
  <c r="CM589" i="3"/>
  <c r="CM557" i="3"/>
  <c r="CM535" i="3"/>
  <c r="CM519" i="3"/>
  <c r="CM503" i="3"/>
  <c r="CM487" i="3"/>
  <c r="CM471" i="3"/>
  <c r="CM455" i="3"/>
  <c r="CM439" i="3"/>
  <c r="CM423" i="3"/>
  <c r="CM407" i="3"/>
  <c r="CM391" i="3"/>
  <c r="CM375" i="3"/>
  <c r="CM359" i="3"/>
  <c r="CM343" i="3"/>
  <c r="CM327" i="3"/>
  <c r="CM311" i="3"/>
  <c r="CM295" i="3"/>
  <c r="CM279" i="3"/>
  <c r="CM263" i="3"/>
  <c r="CM247" i="3"/>
  <c r="CM231" i="3"/>
  <c r="CM215" i="3"/>
  <c r="CM199" i="3"/>
  <c r="CM183" i="3"/>
  <c r="CM167" i="3"/>
  <c r="CM151" i="3"/>
  <c r="CM135" i="3"/>
  <c r="CM119" i="3"/>
  <c r="CM103" i="3"/>
  <c r="CM87" i="3"/>
  <c r="CM71" i="3"/>
  <c r="CM55" i="3"/>
  <c r="CM39" i="3"/>
  <c r="CM23" i="3"/>
  <c r="CM1003" i="3"/>
  <c r="CM971" i="3"/>
  <c r="CM939" i="3"/>
  <c r="CM907" i="3"/>
  <c r="CM875" i="3"/>
  <c r="CM843" i="3"/>
  <c r="CM811" i="3"/>
  <c r="CM779" i="3"/>
  <c r="CM747" i="3"/>
  <c r="CM715" i="3"/>
  <c r="CM683" i="3"/>
  <c r="CM651" i="3"/>
  <c r="CM619" i="3"/>
  <c r="CM587" i="3"/>
  <c r="CM555" i="3"/>
  <c r="CM533" i="3"/>
  <c r="CM517" i="3"/>
  <c r="CM501" i="3"/>
  <c r="CM485" i="3"/>
  <c r="CM469" i="3"/>
  <c r="CM453" i="3"/>
  <c r="CM437" i="3"/>
  <c r="CM421" i="3"/>
  <c r="CM405" i="3"/>
  <c r="CM389" i="3"/>
  <c r="CM373" i="3"/>
  <c r="CM357" i="3"/>
  <c r="CM341" i="3"/>
  <c r="CM325" i="3"/>
  <c r="CM309" i="3"/>
  <c r="CM293" i="3"/>
  <c r="CM277" i="3"/>
  <c r="CM261" i="3"/>
  <c r="CM245" i="3"/>
  <c r="CM229" i="3"/>
  <c r="CM213" i="3"/>
  <c r="CM197" i="3"/>
  <c r="CM181" i="3"/>
  <c r="CM165" i="3"/>
  <c r="CM149" i="3"/>
  <c r="CM133" i="3"/>
  <c r="CM117" i="3"/>
  <c r="CM101" i="3"/>
  <c r="CM85" i="3"/>
  <c r="CM69" i="3"/>
  <c r="CM53" i="3"/>
  <c r="CM37" i="3"/>
  <c r="CM21" i="3"/>
  <c r="CM998" i="3"/>
  <c r="CM966" i="3"/>
  <c r="CM934" i="3"/>
  <c r="CM902" i="3"/>
  <c r="CM870" i="3"/>
  <c r="CM838" i="3"/>
  <c r="CM806" i="3"/>
  <c r="CM774" i="3"/>
  <c r="CM742" i="3"/>
  <c r="CM710" i="3"/>
  <c r="CM678" i="3"/>
  <c r="CM646" i="3"/>
  <c r="CM614" i="3"/>
  <c r="CM582" i="3"/>
  <c r="CM550" i="3"/>
  <c r="CM532" i="3"/>
  <c r="CM516" i="3"/>
  <c r="CM500" i="3"/>
  <c r="CM484" i="3"/>
  <c r="CM468" i="3"/>
  <c r="CM452" i="3"/>
  <c r="CM436" i="3"/>
  <c r="CM420" i="3"/>
  <c r="CM404" i="3"/>
  <c r="CM388" i="3"/>
  <c r="CM372" i="3"/>
  <c r="CM356" i="3"/>
  <c r="CM340" i="3"/>
  <c r="CM324" i="3"/>
  <c r="CM308" i="3"/>
  <c r="CM292" i="3"/>
  <c r="CM276" i="3"/>
  <c r="CM260" i="3"/>
  <c r="CM244" i="3"/>
  <c r="CM228" i="3"/>
  <c r="CM212" i="3"/>
  <c r="CM196" i="3"/>
  <c r="CM180" i="3"/>
  <c r="CM164" i="3"/>
  <c r="CM148" i="3"/>
  <c r="CM132" i="3"/>
  <c r="CM116" i="3"/>
  <c r="CM100" i="3"/>
  <c r="CM84" i="3"/>
  <c r="CM68" i="3"/>
  <c r="CM52" i="3"/>
  <c r="CM36" i="3"/>
  <c r="CM20" i="3"/>
  <c r="CM995" i="3"/>
  <c r="CM963" i="3"/>
  <c r="CM931" i="3"/>
  <c r="CM899" i="3"/>
  <c r="CM867" i="3"/>
  <c r="CM835" i="3"/>
  <c r="CM803" i="3"/>
  <c r="CM771" i="3"/>
  <c r="CM739" i="3"/>
  <c r="CM707" i="3"/>
  <c r="CM675" i="3"/>
  <c r="CM643" i="3"/>
  <c r="CM611" i="3"/>
  <c r="CM579" i="3"/>
  <c r="CM547" i="3"/>
  <c r="CM529" i="3"/>
  <c r="CM513" i="3"/>
  <c r="CM497" i="3"/>
  <c r="CM481" i="3"/>
  <c r="CM465" i="3"/>
  <c r="CM449" i="3"/>
  <c r="CM433" i="3"/>
  <c r="CM417" i="3"/>
  <c r="CM401" i="3"/>
  <c r="CM385" i="3"/>
  <c r="CM369" i="3"/>
  <c r="CM353" i="3"/>
  <c r="CM337" i="3"/>
  <c r="CM321" i="3"/>
  <c r="CM305" i="3"/>
  <c r="CM289" i="3"/>
  <c r="CM273" i="3"/>
  <c r="CM257" i="3"/>
  <c r="CM241" i="3"/>
  <c r="CM225" i="3"/>
  <c r="CM209" i="3"/>
  <c r="CM193" i="3"/>
  <c r="CM177" i="3"/>
  <c r="CM161" i="3"/>
  <c r="CM145" i="3"/>
  <c r="CM129" i="3"/>
  <c r="CM113" i="3"/>
  <c r="CM97" i="3"/>
  <c r="CM81" i="3"/>
  <c r="CM65" i="3"/>
  <c r="CM49" i="3"/>
  <c r="CM33" i="3"/>
  <c r="CM17" i="3"/>
  <c r="CM989" i="3"/>
  <c r="CM957" i="3"/>
  <c r="CM925" i="3"/>
  <c r="CM893" i="3"/>
  <c r="CM861" i="3"/>
  <c r="CM829" i="3"/>
  <c r="CM797" i="3"/>
  <c r="CM765" i="3"/>
  <c r="CM733" i="3"/>
  <c r="CM701" i="3"/>
  <c r="CM669" i="3"/>
  <c r="CM637" i="3"/>
  <c r="CM605" i="3"/>
  <c r="CM573" i="3"/>
  <c r="CM545" i="3"/>
  <c r="CM527" i="3"/>
  <c r="CM511" i="3"/>
  <c r="CM495" i="3"/>
  <c r="CM479" i="3"/>
  <c r="CM463" i="3"/>
  <c r="CM447" i="3"/>
  <c r="CM431" i="3"/>
  <c r="CM415" i="3"/>
  <c r="CM399" i="3"/>
  <c r="CM383" i="3"/>
  <c r="CM367" i="3"/>
  <c r="CM351" i="3"/>
  <c r="CM335" i="3"/>
  <c r="CM319" i="3"/>
  <c r="CM303" i="3"/>
  <c r="CM287" i="3"/>
  <c r="CM271" i="3"/>
  <c r="CM255" i="3"/>
  <c r="CM239" i="3"/>
  <c r="CM223" i="3"/>
  <c r="CM207" i="3"/>
  <c r="CM191" i="3"/>
  <c r="CM175" i="3"/>
  <c r="CM159" i="3"/>
  <c r="CM143" i="3"/>
  <c r="CM127" i="3"/>
  <c r="CM111" i="3"/>
  <c r="CM95" i="3"/>
  <c r="CM79" i="3"/>
  <c r="CM63" i="3"/>
  <c r="CM47" i="3"/>
  <c r="CM31" i="3"/>
  <c r="CM15" i="3"/>
  <c r="CM987" i="3"/>
  <c r="CM955" i="3"/>
  <c r="CM923" i="3"/>
  <c r="CM891" i="3"/>
  <c r="CM859" i="3"/>
  <c r="CM827" i="3"/>
  <c r="CM795" i="3"/>
  <c r="CM763" i="3"/>
  <c r="CM731" i="3"/>
  <c r="CM699" i="3"/>
  <c r="CM667" i="3"/>
  <c r="CM635" i="3"/>
  <c r="CM603" i="3"/>
  <c r="CM571" i="3"/>
  <c r="CM541" i="3"/>
  <c r="CM525" i="3"/>
  <c r="CM509" i="3"/>
  <c r="CM493" i="3"/>
  <c r="CM477" i="3"/>
  <c r="CM461" i="3"/>
  <c r="CM445" i="3"/>
  <c r="CM429" i="3"/>
  <c r="CM413" i="3"/>
  <c r="CM397" i="3"/>
  <c r="CM381" i="3"/>
  <c r="CM365" i="3"/>
  <c r="CM349" i="3"/>
  <c r="CM333" i="3"/>
  <c r="CM317" i="3"/>
  <c r="CM301" i="3"/>
  <c r="CM285" i="3"/>
  <c r="CM269" i="3"/>
  <c r="CM253" i="3"/>
  <c r="CM237" i="3"/>
  <c r="CM221" i="3"/>
  <c r="CM205" i="3"/>
  <c r="CM189" i="3"/>
  <c r="CM173" i="3"/>
  <c r="CM157" i="3"/>
  <c r="CM141" i="3"/>
  <c r="CM125" i="3"/>
  <c r="CM109" i="3"/>
  <c r="CM93" i="3"/>
  <c r="CM77" i="3"/>
  <c r="CM61" i="3"/>
  <c r="CM45" i="3"/>
  <c r="CM29" i="3"/>
  <c r="CM13" i="3"/>
  <c r="CM982" i="3"/>
  <c r="CM950" i="3"/>
  <c r="CM918" i="3"/>
  <c r="CM886" i="3"/>
  <c r="CM854" i="3"/>
  <c r="CM822" i="3"/>
  <c r="CM790" i="3"/>
  <c r="CM758" i="3"/>
  <c r="CM726" i="3"/>
  <c r="CM694" i="3"/>
  <c r="CM662" i="3"/>
  <c r="CM630" i="3"/>
  <c r="CM598" i="3"/>
  <c r="CM566" i="3"/>
  <c r="CM540" i="3"/>
  <c r="CM524" i="3"/>
  <c r="CM508" i="3"/>
  <c r="CM492" i="3"/>
  <c r="CM476" i="3"/>
  <c r="CM460" i="3"/>
  <c r="CM444" i="3"/>
  <c r="CM428" i="3"/>
  <c r="CM412" i="3"/>
  <c r="CM396" i="3"/>
  <c r="CM380" i="3"/>
  <c r="CM364" i="3"/>
  <c r="CM348" i="3"/>
  <c r="CM332" i="3"/>
  <c r="CM316" i="3"/>
  <c r="CM300" i="3"/>
  <c r="CM284" i="3"/>
  <c r="CM268" i="3"/>
  <c r="CM252" i="3"/>
  <c r="CM236" i="3"/>
  <c r="CM220" i="3"/>
  <c r="CM204" i="3"/>
  <c r="CM188" i="3"/>
  <c r="CM172" i="3"/>
  <c r="CM156" i="3"/>
  <c r="CM140" i="3"/>
  <c r="CM124" i="3"/>
  <c r="CM108" i="3"/>
  <c r="CM92" i="3"/>
  <c r="CM76" i="3"/>
  <c r="CM60" i="3"/>
  <c r="CM44" i="3"/>
  <c r="CM28" i="3"/>
  <c r="CM12" i="3"/>
  <c r="CM947" i="3"/>
  <c r="CM691" i="3"/>
  <c r="CM489" i="3"/>
  <c r="CM361" i="3"/>
  <c r="CM233" i="3"/>
  <c r="CM105" i="3"/>
  <c r="CM915" i="3"/>
  <c r="CM659" i="3"/>
  <c r="CM473" i="3"/>
  <c r="CM345" i="3"/>
  <c r="CM217" i="3"/>
  <c r="CM89" i="3"/>
  <c r="CM883" i="3"/>
  <c r="CM627" i="3"/>
  <c r="CM457" i="3"/>
  <c r="CM329" i="3"/>
  <c r="CM201" i="3"/>
  <c r="CM73" i="3"/>
  <c r="CM851" i="3"/>
  <c r="CM595" i="3"/>
  <c r="CM441" i="3"/>
  <c r="CM313" i="3"/>
  <c r="CM185" i="3"/>
  <c r="CM57" i="3"/>
  <c r="CM819" i="3"/>
  <c r="CM563" i="3"/>
  <c r="CM425" i="3"/>
  <c r="CM297" i="3"/>
  <c r="CM169" i="3"/>
  <c r="CM41" i="3"/>
  <c r="CM787" i="3"/>
  <c r="CM537" i="3"/>
  <c r="CM409" i="3"/>
  <c r="CM281" i="3"/>
  <c r="CM153" i="3"/>
  <c r="CM25" i="3"/>
  <c r="CM755" i="3"/>
  <c r="CM521" i="3"/>
  <c r="CM393" i="3"/>
  <c r="CM265" i="3"/>
  <c r="CM137" i="3"/>
  <c r="CM979" i="3"/>
  <c r="CM723" i="3"/>
  <c r="CM505" i="3"/>
  <c r="CM377" i="3"/>
  <c r="CM249" i="3"/>
  <c r="CM121" i="3"/>
  <c r="DD1008" i="3"/>
  <c r="DD1000" i="3"/>
  <c r="DD992" i="3"/>
  <c r="DD984" i="3"/>
  <c r="DD976" i="3"/>
  <c r="DD968" i="3"/>
  <c r="DD960" i="3"/>
  <c r="DD952" i="3"/>
  <c r="DD944" i="3"/>
  <c r="DD936" i="3"/>
  <c r="DD928" i="3"/>
  <c r="DD920" i="3"/>
  <c r="DD912" i="3"/>
  <c r="DD904" i="3"/>
  <c r="DD896" i="3"/>
  <c r="DD888" i="3"/>
  <c r="DD880" i="3"/>
  <c r="DD872" i="3"/>
  <c r="DD864" i="3"/>
  <c r="DD856" i="3"/>
  <c r="DD848" i="3"/>
  <c r="DD840" i="3"/>
  <c r="DD832" i="3"/>
  <c r="DD824" i="3"/>
  <c r="DD816" i="3"/>
  <c r="DD808" i="3"/>
  <c r="DD800" i="3"/>
  <c r="DD792" i="3"/>
  <c r="DD784" i="3"/>
  <c r="DD776" i="3"/>
  <c r="DD768" i="3"/>
  <c r="DD760" i="3"/>
  <c r="DD752" i="3"/>
  <c r="DD744" i="3"/>
  <c r="DD736" i="3"/>
  <c r="DD728" i="3"/>
  <c r="DD720" i="3"/>
  <c r="DD712" i="3"/>
  <c r="DD704" i="3"/>
  <c r="DD696" i="3"/>
  <c r="DD688" i="3"/>
  <c r="DD680" i="3"/>
  <c r="DD672" i="3"/>
  <c r="DD664" i="3"/>
  <c r="DD656" i="3"/>
  <c r="DD648" i="3"/>
  <c r="DD640" i="3"/>
  <c r="DD632" i="3"/>
  <c r="DD624" i="3"/>
  <c r="DD616" i="3"/>
  <c r="DD608" i="3"/>
  <c r="DD600" i="3"/>
  <c r="DD592" i="3"/>
  <c r="DD584" i="3"/>
  <c r="DD576" i="3"/>
  <c r="DD568" i="3"/>
  <c r="DD560" i="3"/>
  <c r="DD552" i="3"/>
  <c r="DD544" i="3"/>
  <c r="DD536" i="3"/>
  <c r="DD528" i="3"/>
  <c r="DD520" i="3"/>
  <c r="DD512" i="3"/>
  <c r="DD504" i="3"/>
  <c r="DD496" i="3"/>
  <c r="DD488" i="3"/>
  <c r="DD480" i="3"/>
  <c r="DD472" i="3"/>
  <c r="DD464" i="3"/>
  <c r="DD456" i="3"/>
  <c r="DD448" i="3"/>
  <c r="DD440" i="3"/>
  <c r="DD432" i="3"/>
  <c r="DD424" i="3"/>
  <c r="DD416" i="3"/>
  <c r="DD408" i="3"/>
  <c r="DD400" i="3"/>
  <c r="DD392" i="3"/>
  <c r="DD384" i="3"/>
  <c r="DD376" i="3"/>
  <c r="DD368" i="3"/>
  <c r="DD360" i="3"/>
  <c r="DD352" i="3"/>
  <c r="DD344" i="3"/>
  <c r="DD336" i="3"/>
  <c r="DD328" i="3"/>
  <c r="DD320" i="3"/>
  <c r="DD312" i="3"/>
  <c r="DD304" i="3"/>
  <c r="DD296" i="3"/>
  <c r="DD288" i="3"/>
  <c r="DD280" i="3"/>
  <c r="DD272" i="3"/>
  <c r="DD264" i="3"/>
  <c r="DD256" i="3"/>
  <c r="DD248" i="3"/>
  <c r="DD240" i="3"/>
  <c r="DD232" i="3"/>
  <c r="DD224" i="3"/>
  <c r="DD216" i="3"/>
  <c r="DD208" i="3"/>
  <c r="DD200" i="3"/>
  <c r="DD192" i="3"/>
  <c r="DD184" i="3"/>
  <c r="DD176" i="3"/>
  <c r="DD168" i="3"/>
  <c r="DD160" i="3"/>
  <c r="DD152" i="3"/>
  <c r="DD144" i="3"/>
  <c r="DD136" i="3"/>
  <c r="DD128" i="3"/>
  <c r="DD120" i="3"/>
  <c r="DD112" i="3"/>
  <c r="DD104" i="3"/>
  <c r="DD96" i="3"/>
  <c r="DD88" i="3"/>
  <c r="DD80" i="3"/>
  <c r="DD72" i="3"/>
  <c r="DD64" i="3"/>
  <c r="DD56" i="3"/>
  <c r="DD48" i="3"/>
  <c r="DD40" i="3"/>
  <c r="DD32" i="3"/>
  <c r="DD24" i="3"/>
  <c r="DD16" i="3"/>
  <c r="DD1004" i="3"/>
  <c r="DD995" i="3"/>
  <c r="DD986" i="3"/>
  <c r="DD977" i="3"/>
  <c r="DD967" i="3"/>
  <c r="DD958" i="3"/>
  <c r="DD949" i="3"/>
  <c r="DD940" i="3"/>
  <c r="DD931" i="3"/>
  <c r="DD922" i="3"/>
  <c r="DD913" i="3"/>
  <c r="DD903" i="3"/>
  <c r="DD894" i="3"/>
  <c r="DD885" i="3"/>
  <c r="DD876" i="3"/>
  <c r="DD867" i="3"/>
  <c r="DD858" i="3"/>
  <c r="DD849" i="3"/>
  <c r="DD839" i="3"/>
  <c r="DD830" i="3"/>
  <c r="DD821" i="3"/>
  <c r="DD812" i="3"/>
  <c r="DD803" i="3"/>
  <c r="DD794" i="3"/>
  <c r="DD785" i="3"/>
  <c r="DD775" i="3"/>
  <c r="DD766" i="3"/>
  <c r="DD757" i="3"/>
  <c r="DD748" i="3"/>
  <c r="DD739" i="3"/>
  <c r="DD730" i="3"/>
  <c r="DD721" i="3"/>
  <c r="DD711" i="3"/>
  <c r="DD702" i="3"/>
  <c r="DD693" i="3"/>
  <c r="DD684" i="3"/>
  <c r="DD675" i="3"/>
  <c r="DD666" i="3"/>
  <c r="DD657" i="3"/>
  <c r="DD647" i="3"/>
  <c r="DD638" i="3"/>
  <c r="DD629" i="3"/>
  <c r="DD620" i="3"/>
  <c r="DD611" i="3"/>
  <c r="DD602" i="3"/>
  <c r="DD593" i="3"/>
  <c r="DD583" i="3"/>
  <c r="DD574" i="3"/>
  <c r="DD565" i="3"/>
  <c r="DD556" i="3"/>
  <c r="DD547" i="3"/>
  <c r="DD538" i="3"/>
  <c r="DD529" i="3"/>
  <c r="DD519" i="3"/>
  <c r="DD510" i="3"/>
  <c r="DD501" i="3"/>
  <c r="DD492" i="3"/>
  <c r="DD483" i="3"/>
  <c r="DD474" i="3"/>
  <c r="DD465" i="3"/>
  <c r="DD455" i="3"/>
  <c r="DD446" i="3"/>
  <c r="DD437" i="3"/>
  <c r="DD428" i="3"/>
  <c r="DD419" i="3"/>
  <c r="DD410" i="3"/>
  <c r="DD401" i="3"/>
  <c r="DD391" i="3"/>
  <c r="DD382" i="3"/>
  <c r="DD373" i="3"/>
  <c r="DD364" i="3"/>
  <c r="DD355" i="3"/>
  <c r="DD346" i="3"/>
  <c r="DD337" i="3"/>
  <c r="DD327" i="3"/>
  <c r="DD318" i="3"/>
  <c r="DD309" i="3"/>
  <c r="DD300" i="3"/>
  <c r="DD291" i="3"/>
  <c r="DD282" i="3"/>
  <c r="DD273" i="3"/>
  <c r="DD263" i="3"/>
  <c r="DD254" i="3"/>
  <c r="DD245" i="3"/>
  <c r="DD236" i="3"/>
  <c r="DD227" i="3"/>
  <c r="DD218" i="3"/>
  <c r="DD209" i="3"/>
  <c r="DD199" i="3"/>
  <c r="DD190" i="3"/>
  <c r="DD181" i="3"/>
  <c r="DD172" i="3"/>
  <c r="DD163" i="3"/>
  <c r="DD154" i="3"/>
  <c r="DD145" i="3"/>
  <c r="DD135" i="3"/>
  <c r="DD126" i="3"/>
  <c r="DD117" i="3"/>
  <c r="DD108" i="3"/>
  <c r="DD99" i="3"/>
  <c r="DD90" i="3"/>
  <c r="DD81" i="3"/>
  <c r="DD71" i="3"/>
  <c r="DD62" i="3"/>
  <c r="DD53" i="3"/>
  <c r="DD44" i="3"/>
  <c r="DD35" i="3"/>
  <c r="DD26" i="3"/>
  <c r="DD17" i="3"/>
  <c r="DD1003" i="3"/>
  <c r="DD994" i="3"/>
  <c r="DD985" i="3"/>
  <c r="DD975" i="3"/>
  <c r="DD966" i="3"/>
  <c r="DD957" i="3"/>
  <c r="DD948" i="3"/>
  <c r="DD939" i="3"/>
  <c r="DD930" i="3"/>
  <c r="DD921" i="3"/>
  <c r="DD911" i="3"/>
  <c r="DD902" i="3"/>
  <c r="DD893" i="3"/>
  <c r="DD884" i="3"/>
  <c r="DD875" i="3"/>
  <c r="DD866" i="3"/>
  <c r="DD857" i="3"/>
  <c r="DD847" i="3"/>
  <c r="DD838" i="3"/>
  <c r="DD829" i="3"/>
  <c r="DD820" i="3"/>
  <c r="DD811" i="3"/>
  <c r="DD802" i="3"/>
  <c r="DD793" i="3"/>
  <c r="DD783" i="3"/>
  <c r="DD774" i="3"/>
  <c r="DD765" i="3"/>
  <c r="DD756" i="3"/>
  <c r="DD747" i="3"/>
  <c r="DD738" i="3"/>
  <c r="DD729" i="3"/>
  <c r="DD719" i="3"/>
  <c r="DD710" i="3"/>
  <c r="DD701" i="3"/>
  <c r="DD692" i="3"/>
  <c r="DD683" i="3"/>
  <c r="DD674" i="3"/>
  <c r="DD665" i="3"/>
  <c r="DD655" i="3"/>
  <c r="DD646" i="3"/>
  <c r="DD637" i="3"/>
  <c r="DD628" i="3"/>
  <c r="DD619" i="3"/>
  <c r="DD610" i="3"/>
  <c r="DD601" i="3"/>
  <c r="DD591" i="3"/>
  <c r="DD582" i="3"/>
  <c r="DD573" i="3"/>
  <c r="DD564" i="3"/>
  <c r="DD555" i="3"/>
  <c r="DD546" i="3"/>
  <c r="DD537" i="3"/>
  <c r="DD527" i="3"/>
  <c r="DD518" i="3"/>
  <c r="DD509" i="3"/>
  <c r="DD500" i="3"/>
  <c r="DD491" i="3"/>
  <c r="DD482" i="3"/>
  <c r="DD473" i="3"/>
  <c r="DD463" i="3"/>
  <c r="DD454" i="3"/>
  <c r="DD445" i="3"/>
  <c r="DD436" i="3"/>
  <c r="DD427" i="3"/>
  <c r="DD418" i="3"/>
  <c r="DD409" i="3"/>
  <c r="DD399" i="3"/>
  <c r="DD390" i="3"/>
  <c r="DD381" i="3"/>
  <c r="DD372" i="3"/>
  <c r="DD363" i="3"/>
  <c r="DD354" i="3"/>
  <c r="DD345" i="3"/>
  <c r="DD335" i="3"/>
  <c r="DD326" i="3"/>
  <c r="DD317" i="3"/>
  <c r="DD308" i="3"/>
  <c r="DD299" i="3"/>
  <c r="DD290" i="3"/>
  <c r="DD281" i="3"/>
  <c r="DD271" i="3"/>
  <c r="DD262" i="3"/>
  <c r="DD253" i="3"/>
  <c r="DD244" i="3"/>
  <c r="DD235" i="3"/>
  <c r="DD226" i="3"/>
  <c r="DD217" i="3"/>
  <c r="DD207" i="3"/>
  <c r="DD198" i="3"/>
  <c r="DD189" i="3"/>
  <c r="DD180" i="3"/>
  <c r="DD171" i="3"/>
  <c r="DD162" i="3"/>
  <c r="DD153" i="3"/>
  <c r="DD143" i="3"/>
  <c r="DD134" i="3"/>
  <c r="DD125" i="3"/>
  <c r="DD116" i="3"/>
  <c r="DD107" i="3"/>
  <c r="DD98" i="3"/>
  <c r="DD89" i="3"/>
  <c r="DD79" i="3"/>
  <c r="DD70" i="3"/>
  <c r="DD61" i="3"/>
  <c r="DD52" i="3"/>
  <c r="DD43" i="3"/>
  <c r="DD34" i="3"/>
  <c r="DD25" i="3"/>
  <c r="DD15" i="3"/>
  <c r="DD1009" i="3"/>
  <c r="DD999" i="3"/>
  <c r="DD990" i="3"/>
  <c r="DD981" i="3"/>
  <c r="DD972" i="3"/>
  <c r="DD963" i="3"/>
  <c r="DD954" i="3"/>
  <c r="DD945" i="3"/>
  <c r="DD935" i="3"/>
  <c r="DD926" i="3"/>
  <c r="DD917" i="3"/>
  <c r="DD908" i="3"/>
  <c r="DD899" i="3"/>
  <c r="DD890" i="3"/>
  <c r="DD881" i="3"/>
  <c r="DD871" i="3"/>
  <c r="DD862" i="3"/>
  <c r="DD853" i="3"/>
  <c r="DD844" i="3"/>
  <c r="DD835" i="3"/>
  <c r="DD826" i="3"/>
  <c r="DD817" i="3"/>
  <c r="DD807" i="3"/>
  <c r="DD798" i="3"/>
  <c r="DD789" i="3"/>
  <c r="DD780" i="3"/>
  <c r="DD771" i="3"/>
  <c r="DD762" i="3"/>
  <c r="DD753" i="3"/>
  <c r="DD743" i="3"/>
  <c r="DD734" i="3"/>
  <c r="DD725" i="3"/>
  <c r="DD716" i="3"/>
  <c r="DD707" i="3"/>
  <c r="DD698" i="3"/>
  <c r="DD689" i="3"/>
  <c r="DD679" i="3"/>
  <c r="DD670" i="3"/>
  <c r="DD661" i="3"/>
  <c r="DD652" i="3"/>
  <c r="DD643" i="3"/>
  <c r="DD634" i="3"/>
  <c r="DD625" i="3"/>
  <c r="DD615" i="3"/>
  <c r="DD606" i="3"/>
  <c r="DD597" i="3"/>
  <c r="DD588" i="3"/>
  <c r="DD579" i="3"/>
  <c r="DD570" i="3"/>
  <c r="DD561" i="3"/>
  <c r="DD551" i="3"/>
  <c r="DD542" i="3"/>
  <c r="DD533" i="3"/>
  <c r="DD524" i="3"/>
  <c r="DD515" i="3"/>
  <c r="DD506" i="3"/>
  <c r="DD497" i="3"/>
  <c r="DD487" i="3"/>
  <c r="DD478" i="3"/>
  <c r="DD469" i="3"/>
  <c r="DD460" i="3"/>
  <c r="DD451" i="3"/>
  <c r="DD442" i="3"/>
  <c r="DD433" i="3"/>
  <c r="DD423" i="3"/>
  <c r="DD414" i="3"/>
  <c r="DD405" i="3"/>
  <c r="DD396" i="3"/>
  <c r="DD387" i="3"/>
  <c r="DD378" i="3"/>
  <c r="DD369" i="3"/>
  <c r="DD359" i="3"/>
  <c r="DD350" i="3"/>
  <c r="DD341" i="3"/>
  <c r="DD332" i="3"/>
  <c r="DD323" i="3"/>
  <c r="DD314" i="3"/>
  <c r="DD305" i="3"/>
  <c r="DD295" i="3"/>
  <c r="DD286" i="3"/>
  <c r="DD277" i="3"/>
  <c r="DD268" i="3"/>
  <c r="DD259" i="3"/>
  <c r="DD250" i="3"/>
  <c r="DD241" i="3"/>
  <c r="DD231" i="3"/>
  <c r="DD222" i="3"/>
  <c r="DD213" i="3"/>
  <c r="DD204" i="3"/>
  <c r="DD195" i="3"/>
  <c r="DD186" i="3"/>
  <c r="DD177" i="3"/>
  <c r="DD167" i="3"/>
  <c r="DD158" i="3"/>
  <c r="DD149" i="3"/>
  <c r="DD140" i="3"/>
  <c r="DD131" i="3"/>
  <c r="DD122" i="3"/>
  <c r="DD113" i="3"/>
  <c r="DD103" i="3"/>
  <c r="DD94" i="3"/>
  <c r="DD85" i="3"/>
  <c r="DD76" i="3"/>
  <c r="DD67" i="3"/>
  <c r="DD58" i="3"/>
  <c r="DD49" i="3"/>
  <c r="DD39" i="3"/>
  <c r="DD30" i="3"/>
  <c r="DD21" i="3"/>
  <c r="DD12" i="3"/>
  <c r="DD1006" i="3"/>
  <c r="DD997" i="3"/>
  <c r="DD988" i="3"/>
  <c r="DD979" i="3"/>
  <c r="DD970" i="3"/>
  <c r="DD961" i="3"/>
  <c r="DD951" i="3"/>
  <c r="DD942" i="3"/>
  <c r="DD933" i="3"/>
  <c r="DD924" i="3"/>
  <c r="DD915" i="3"/>
  <c r="DD906" i="3"/>
  <c r="DD897" i="3"/>
  <c r="DD887" i="3"/>
  <c r="DD878" i="3"/>
  <c r="DD869" i="3"/>
  <c r="DD860" i="3"/>
  <c r="DD851" i="3"/>
  <c r="DD842" i="3"/>
  <c r="DD833" i="3"/>
  <c r="DD823" i="3"/>
  <c r="DD814" i="3"/>
  <c r="DD805" i="3"/>
  <c r="DD796" i="3"/>
  <c r="DD787" i="3"/>
  <c r="DD778" i="3"/>
  <c r="DD769" i="3"/>
  <c r="DD759" i="3"/>
  <c r="DD750" i="3"/>
  <c r="DD741" i="3"/>
  <c r="DD732" i="3"/>
  <c r="DD723" i="3"/>
  <c r="DD714" i="3"/>
  <c r="DD705" i="3"/>
  <c r="DD695" i="3"/>
  <c r="DD686" i="3"/>
  <c r="DD677" i="3"/>
  <c r="DD668" i="3"/>
  <c r="DD659" i="3"/>
  <c r="DD650" i="3"/>
  <c r="DD641" i="3"/>
  <c r="DD631" i="3"/>
  <c r="DD622" i="3"/>
  <c r="DD613" i="3"/>
  <c r="DD604" i="3"/>
  <c r="DD595" i="3"/>
  <c r="DD586" i="3"/>
  <c r="DD577" i="3"/>
  <c r="DD567" i="3"/>
  <c r="DD558" i="3"/>
  <c r="DD549" i="3"/>
  <c r="DD540" i="3"/>
  <c r="DD531" i="3"/>
  <c r="DD522" i="3"/>
  <c r="DD513" i="3"/>
  <c r="DD503" i="3"/>
  <c r="DD494" i="3"/>
  <c r="DD485" i="3"/>
  <c r="DD476" i="3"/>
  <c r="DD467" i="3"/>
  <c r="DD458" i="3"/>
  <c r="DD449" i="3"/>
  <c r="DD439" i="3"/>
  <c r="DD430" i="3"/>
  <c r="DD421" i="3"/>
  <c r="DD412" i="3"/>
  <c r="DD403" i="3"/>
  <c r="DD394" i="3"/>
  <c r="DD385" i="3"/>
  <c r="DD375" i="3"/>
  <c r="DD366" i="3"/>
  <c r="DD357" i="3"/>
  <c r="DD348" i="3"/>
  <c r="DD339" i="3"/>
  <c r="DD330" i="3"/>
  <c r="DD321" i="3"/>
  <c r="DD311" i="3"/>
  <c r="DD302" i="3"/>
  <c r="DD293" i="3"/>
  <c r="DD284" i="3"/>
  <c r="DD275" i="3"/>
  <c r="DD266" i="3"/>
  <c r="DD257" i="3"/>
  <c r="DD247" i="3"/>
  <c r="DD238" i="3"/>
  <c r="DD229" i="3"/>
  <c r="DD220" i="3"/>
  <c r="DD211" i="3"/>
  <c r="DD202" i="3"/>
  <c r="DD193" i="3"/>
  <c r="DD183" i="3"/>
  <c r="DD174" i="3"/>
  <c r="DD165" i="3"/>
  <c r="DD156" i="3"/>
  <c r="DD147" i="3"/>
  <c r="DD138" i="3"/>
  <c r="DD129" i="3"/>
  <c r="DD119" i="3"/>
  <c r="DD110" i="3"/>
  <c r="DD101" i="3"/>
  <c r="DD92" i="3"/>
  <c r="DD83" i="3"/>
  <c r="DD74" i="3"/>
  <c r="DD65" i="3"/>
  <c r="DD55" i="3"/>
  <c r="DD46" i="3"/>
  <c r="DD37" i="3"/>
  <c r="DD28" i="3"/>
  <c r="DD19" i="3"/>
  <c r="DD11" i="3"/>
  <c r="DD998" i="3"/>
  <c r="DD980" i="3"/>
  <c r="DD962" i="3"/>
  <c r="DD943" i="3"/>
  <c r="DD925" i="3"/>
  <c r="DD907" i="3"/>
  <c r="DD889" i="3"/>
  <c r="DD870" i="3"/>
  <c r="DD852" i="3"/>
  <c r="DD834" i="3"/>
  <c r="DD815" i="3"/>
  <c r="DD797" i="3"/>
  <c r="DD779" i="3"/>
  <c r="DD761" i="3"/>
  <c r="DD742" i="3"/>
  <c r="DD724" i="3"/>
  <c r="DD706" i="3"/>
  <c r="DD687" i="3"/>
  <c r="DD669" i="3"/>
  <c r="DD651" i="3"/>
  <c r="DD633" i="3"/>
  <c r="DD614" i="3"/>
  <c r="DD596" i="3"/>
  <c r="DD578" i="3"/>
  <c r="DD559" i="3"/>
  <c r="DD541" i="3"/>
  <c r="DD523" i="3"/>
  <c r="DD505" i="3"/>
  <c r="DD486" i="3"/>
  <c r="DD468" i="3"/>
  <c r="DD450" i="3"/>
  <c r="DD431" i="3"/>
  <c r="DD413" i="3"/>
  <c r="DD395" i="3"/>
  <c r="DD377" i="3"/>
  <c r="DD358" i="3"/>
  <c r="DD340" i="3"/>
  <c r="DD322" i="3"/>
  <c r="DD303" i="3"/>
  <c r="DD285" i="3"/>
  <c r="DD267" i="3"/>
  <c r="DD249" i="3"/>
  <c r="DD230" i="3"/>
  <c r="DD212" i="3"/>
  <c r="DD194" i="3"/>
  <c r="DD175" i="3"/>
  <c r="DD157" i="3"/>
  <c r="DD139" i="3"/>
  <c r="DD121" i="3"/>
  <c r="DD102" i="3"/>
  <c r="DD84" i="3"/>
  <c r="DD66" i="3"/>
  <c r="DD47" i="3"/>
  <c r="DD29" i="3"/>
  <c r="DD996" i="3"/>
  <c r="DD978" i="3"/>
  <c r="DD959" i="3"/>
  <c r="DD941" i="3"/>
  <c r="DD923" i="3"/>
  <c r="DD905" i="3"/>
  <c r="DD886" i="3"/>
  <c r="DD868" i="3"/>
  <c r="DD850" i="3"/>
  <c r="DD831" i="3"/>
  <c r="DD813" i="3"/>
  <c r="DD795" i="3"/>
  <c r="DD777" i="3"/>
  <c r="DD758" i="3"/>
  <c r="DD740" i="3"/>
  <c r="DD722" i="3"/>
  <c r="DD703" i="3"/>
  <c r="DD685" i="3"/>
  <c r="DD667" i="3"/>
  <c r="DD649" i="3"/>
  <c r="DD630" i="3"/>
  <c r="DD612" i="3"/>
  <c r="DD594" i="3"/>
  <c r="DD575" i="3"/>
  <c r="DD557" i="3"/>
  <c r="DD539" i="3"/>
  <c r="DD521" i="3"/>
  <c r="DD502" i="3"/>
  <c r="DD484" i="3"/>
  <c r="DD466" i="3"/>
  <c r="DD447" i="3"/>
  <c r="DD429" i="3"/>
  <c r="DD411" i="3"/>
  <c r="DD393" i="3"/>
  <c r="DD374" i="3"/>
  <c r="DD356" i="3"/>
  <c r="DD338" i="3"/>
  <c r="DD319" i="3"/>
  <c r="DD301" i="3"/>
  <c r="DD283" i="3"/>
  <c r="DD265" i="3"/>
  <c r="DD246" i="3"/>
  <c r="DD228" i="3"/>
  <c r="DD210" i="3"/>
  <c r="DD191" i="3"/>
  <c r="DD173" i="3"/>
  <c r="DD155" i="3"/>
  <c r="DD137" i="3"/>
  <c r="DD118" i="3"/>
  <c r="DD100" i="3"/>
  <c r="DD82" i="3"/>
  <c r="DD63" i="3"/>
  <c r="DD45" i="3"/>
  <c r="DD27" i="3"/>
  <c r="DD993" i="3"/>
  <c r="DD974" i="3"/>
  <c r="DD956" i="3"/>
  <c r="DD938" i="3"/>
  <c r="DD919" i="3"/>
  <c r="DD901" i="3"/>
  <c r="DD883" i="3"/>
  <c r="DD865" i="3"/>
  <c r="DD846" i="3"/>
  <c r="DD828" i="3"/>
  <c r="DD810" i="3"/>
  <c r="DD791" i="3"/>
  <c r="DD773" i="3"/>
  <c r="DD755" i="3"/>
  <c r="DD737" i="3"/>
  <c r="DD718" i="3"/>
  <c r="DD700" i="3"/>
  <c r="DD682" i="3"/>
  <c r="DD663" i="3"/>
  <c r="DD645" i="3"/>
  <c r="DD627" i="3"/>
  <c r="DD609" i="3"/>
  <c r="DD590" i="3"/>
  <c r="DD572" i="3"/>
  <c r="DD554" i="3"/>
  <c r="DD535" i="3"/>
  <c r="DD517" i="3"/>
  <c r="DD499" i="3"/>
  <c r="DD481" i="3"/>
  <c r="DD462" i="3"/>
  <c r="DD444" i="3"/>
  <c r="DD426" i="3"/>
  <c r="DD407" i="3"/>
  <c r="DD389" i="3"/>
  <c r="DD371" i="3"/>
  <c r="DD353" i="3"/>
  <c r="DD334" i="3"/>
  <c r="DD316" i="3"/>
  <c r="DD298" i="3"/>
  <c r="DD279" i="3"/>
  <c r="DD261" i="3"/>
  <c r="DD243" i="3"/>
  <c r="DD225" i="3"/>
  <c r="DD206" i="3"/>
  <c r="DD188" i="3"/>
  <c r="DD170" i="3"/>
  <c r="DD151" i="3"/>
  <c r="DD133" i="3"/>
  <c r="DD115" i="3"/>
  <c r="DD97" i="3"/>
  <c r="DD78" i="3"/>
  <c r="DD60" i="3"/>
  <c r="DD42" i="3"/>
  <c r="DD23" i="3"/>
  <c r="DD991" i="3"/>
  <c r="DD973" i="3"/>
  <c r="DD955" i="3"/>
  <c r="DD937" i="3"/>
  <c r="DD918" i="3"/>
  <c r="DD900" i="3"/>
  <c r="DD882" i="3"/>
  <c r="DD863" i="3"/>
  <c r="DD845" i="3"/>
  <c r="DD827" i="3"/>
  <c r="DD809" i="3"/>
  <c r="DD790" i="3"/>
  <c r="DD772" i="3"/>
  <c r="DD754" i="3"/>
  <c r="DD735" i="3"/>
  <c r="DD717" i="3"/>
  <c r="DD699" i="3"/>
  <c r="DD681" i="3"/>
  <c r="DD662" i="3"/>
  <c r="DD644" i="3"/>
  <c r="DD626" i="3"/>
  <c r="DD607" i="3"/>
  <c r="DD589" i="3"/>
  <c r="DD571" i="3"/>
  <c r="DD553" i="3"/>
  <c r="DD534" i="3"/>
  <c r="DD516" i="3"/>
  <c r="DD498" i="3"/>
  <c r="DD479" i="3"/>
  <c r="DD461" i="3"/>
  <c r="DD443" i="3"/>
  <c r="DD425" i="3"/>
  <c r="DD406" i="3"/>
  <c r="DD388" i="3"/>
  <c r="DD370" i="3"/>
  <c r="DD351" i="3"/>
  <c r="DD333" i="3"/>
  <c r="DD315" i="3"/>
  <c r="DD297" i="3"/>
  <c r="DD278" i="3"/>
  <c r="DD260" i="3"/>
  <c r="DD242" i="3"/>
  <c r="DD223" i="3"/>
  <c r="DD205" i="3"/>
  <c r="DD187" i="3"/>
  <c r="DD169" i="3"/>
  <c r="DD150" i="3"/>
  <c r="DD132" i="3"/>
  <c r="DD114" i="3"/>
  <c r="DD95" i="3"/>
  <c r="DD77" i="3"/>
  <c r="DD59" i="3"/>
  <c r="DD41" i="3"/>
  <c r="DD22" i="3"/>
  <c r="DD1007" i="3"/>
  <c r="DD989" i="3"/>
  <c r="DD971" i="3"/>
  <c r="DD953" i="3"/>
  <c r="DD934" i="3"/>
  <c r="DD916" i="3"/>
  <c r="DD898" i="3"/>
  <c r="DD879" i="3"/>
  <c r="DD861" i="3"/>
  <c r="DD843" i="3"/>
  <c r="DD825" i="3"/>
  <c r="DD806" i="3"/>
  <c r="DD788" i="3"/>
  <c r="DD770" i="3"/>
  <c r="DD751" i="3"/>
  <c r="DD733" i="3"/>
  <c r="DD715" i="3"/>
  <c r="DD697" i="3"/>
  <c r="DD678" i="3"/>
  <c r="DD660" i="3"/>
  <c r="DD642" i="3"/>
  <c r="DD623" i="3"/>
  <c r="DD605" i="3"/>
  <c r="DD587" i="3"/>
  <c r="DD569" i="3"/>
  <c r="DD550" i="3"/>
  <c r="DD532" i="3"/>
  <c r="DD514" i="3"/>
  <c r="DD495" i="3"/>
  <c r="DD477" i="3"/>
  <c r="DD459" i="3"/>
  <c r="DD441" i="3"/>
  <c r="DD422" i="3"/>
  <c r="DD404" i="3"/>
  <c r="DD386" i="3"/>
  <c r="DD367" i="3"/>
  <c r="DD349" i="3"/>
  <c r="DD331" i="3"/>
  <c r="DD313" i="3"/>
  <c r="DD294" i="3"/>
  <c r="DD276" i="3"/>
  <c r="DD258" i="3"/>
  <c r="DD239" i="3"/>
  <c r="DD221" i="3"/>
  <c r="DD203" i="3"/>
  <c r="DD185" i="3"/>
  <c r="DD166" i="3"/>
  <c r="DD148" i="3"/>
  <c r="DD130" i="3"/>
  <c r="DD111" i="3"/>
  <c r="DD93" i="3"/>
  <c r="DD75" i="3"/>
  <c r="DD57" i="3"/>
  <c r="DD38" i="3"/>
  <c r="DD20" i="3"/>
  <c r="DD1005" i="3"/>
  <c r="DD987" i="3"/>
  <c r="DD969" i="3"/>
  <c r="DD950" i="3"/>
  <c r="DD932" i="3"/>
  <c r="DD914" i="3"/>
  <c r="DD895" i="3"/>
  <c r="DD877" i="3"/>
  <c r="DD859" i="3"/>
  <c r="DD841" i="3"/>
  <c r="DD822" i="3"/>
  <c r="DD804" i="3"/>
  <c r="DD786" i="3"/>
  <c r="DD767" i="3"/>
  <c r="DD749" i="3"/>
  <c r="DD731" i="3"/>
  <c r="DD713" i="3"/>
  <c r="DD694" i="3"/>
  <c r="DD676" i="3"/>
  <c r="DD658" i="3"/>
  <c r="DD639" i="3"/>
  <c r="DD621" i="3"/>
  <c r="DD603" i="3"/>
  <c r="DD585" i="3"/>
  <c r="DD566" i="3"/>
  <c r="DD548" i="3"/>
  <c r="DD530" i="3"/>
  <c r="DD511" i="3"/>
  <c r="DD493" i="3"/>
  <c r="DD475" i="3"/>
  <c r="DD457" i="3"/>
  <c r="DD438" i="3"/>
  <c r="DD420" i="3"/>
  <c r="DD402" i="3"/>
  <c r="DD383" i="3"/>
  <c r="DD365" i="3"/>
  <c r="DD347" i="3"/>
  <c r="DD329" i="3"/>
  <c r="DD310" i="3"/>
  <c r="DD292" i="3"/>
  <c r="DD274" i="3"/>
  <c r="DD255" i="3"/>
  <c r="DD237" i="3"/>
  <c r="DD219" i="3"/>
  <c r="DD201" i="3"/>
  <c r="DD182" i="3"/>
  <c r="DD164" i="3"/>
  <c r="DD146" i="3"/>
  <c r="DD127" i="3"/>
  <c r="DD109" i="3"/>
  <c r="DD91" i="3"/>
  <c r="DD73" i="3"/>
  <c r="DD54" i="3"/>
  <c r="DD36" i="3"/>
  <c r="DD18" i="3"/>
  <c r="DD1001" i="3"/>
  <c r="DD982" i="3"/>
  <c r="DD964" i="3"/>
  <c r="DD946" i="3"/>
  <c r="DD927" i="3"/>
  <c r="DD909" i="3"/>
  <c r="DD891" i="3"/>
  <c r="DD873" i="3"/>
  <c r="DD854" i="3"/>
  <c r="DD836" i="3"/>
  <c r="DD818" i="3"/>
  <c r="DD799" i="3"/>
  <c r="DD781" i="3"/>
  <c r="DD763" i="3"/>
  <c r="DD745" i="3"/>
  <c r="DD726" i="3"/>
  <c r="DD708" i="3"/>
  <c r="DD690" i="3"/>
  <c r="DD671" i="3"/>
  <c r="DD653" i="3"/>
  <c r="DD635" i="3"/>
  <c r="DD617" i="3"/>
  <c r="DD598" i="3"/>
  <c r="DD580" i="3"/>
  <c r="DD562" i="3"/>
  <c r="DD543" i="3"/>
  <c r="DD525" i="3"/>
  <c r="DD507" i="3"/>
  <c r="DD489" i="3"/>
  <c r="DD470" i="3"/>
  <c r="DD452" i="3"/>
  <c r="DD434" i="3"/>
  <c r="DD415" i="3"/>
  <c r="DD397" i="3"/>
  <c r="DD379" i="3"/>
  <c r="DD361" i="3"/>
  <c r="DD342" i="3"/>
  <c r="DD324" i="3"/>
  <c r="DD306" i="3"/>
  <c r="DD287" i="3"/>
  <c r="DD269" i="3"/>
  <c r="DD251" i="3"/>
  <c r="DD233" i="3"/>
  <c r="DD214" i="3"/>
  <c r="DD196" i="3"/>
  <c r="DD178" i="3"/>
  <c r="DD159" i="3"/>
  <c r="DD141" i="3"/>
  <c r="DD123" i="3"/>
  <c r="DD105" i="3"/>
  <c r="DD86" i="3"/>
  <c r="DD68" i="3"/>
  <c r="DD50" i="3"/>
  <c r="DD31" i="3"/>
  <c r="DD13" i="3"/>
  <c r="DD1002" i="3"/>
  <c r="DD855" i="3"/>
  <c r="DD709" i="3"/>
  <c r="DD563" i="3"/>
  <c r="DD417" i="3"/>
  <c r="DD270" i="3"/>
  <c r="DD124" i="3"/>
  <c r="DD983" i="3"/>
  <c r="DD837" i="3"/>
  <c r="DD691" i="3"/>
  <c r="DD545" i="3"/>
  <c r="DD398" i="3"/>
  <c r="DD252" i="3"/>
  <c r="DD106" i="3"/>
  <c r="DD965" i="3"/>
  <c r="DD819" i="3"/>
  <c r="DD673" i="3"/>
  <c r="DD526" i="3"/>
  <c r="DD380" i="3"/>
  <c r="DD234" i="3"/>
  <c r="DD87" i="3"/>
  <c r="DD947" i="3"/>
  <c r="DD801" i="3"/>
  <c r="DD654" i="3"/>
  <c r="DD508" i="3"/>
  <c r="DD362" i="3"/>
  <c r="DD215" i="3"/>
  <c r="DD69" i="3"/>
  <c r="DD929" i="3"/>
  <c r="DD782" i="3"/>
  <c r="DD636" i="3"/>
  <c r="DD490" i="3"/>
  <c r="DD343" i="3"/>
  <c r="DD197" i="3"/>
  <c r="DD51" i="3"/>
  <c r="DD910" i="3"/>
  <c r="DD764" i="3"/>
  <c r="DD618" i="3"/>
  <c r="DD471" i="3"/>
  <c r="DD325" i="3"/>
  <c r="DD179" i="3"/>
  <c r="DD33" i="3"/>
  <c r="DD892" i="3"/>
  <c r="DD746" i="3"/>
  <c r="DD599" i="3"/>
  <c r="DD453" i="3"/>
  <c r="DD307" i="3"/>
  <c r="DD161" i="3"/>
  <c r="DD14" i="3"/>
  <c r="DD874" i="3"/>
  <c r="DD727" i="3"/>
  <c r="DD581" i="3"/>
  <c r="DD435" i="3"/>
  <c r="DD289" i="3"/>
  <c r="DD142" i="3"/>
  <c r="DG1008" i="3"/>
  <c r="DG1000" i="3"/>
  <c r="DG992" i="3"/>
  <c r="DG984" i="3"/>
  <c r="DG976" i="3"/>
  <c r="DG968" i="3"/>
  <c r="DG960" i="3"/>
  <c r="DG952" i="3"/>
  <c r="DG944" i="3"/>
  <c r="DG936" i="3"/>
  <c r="DG928" i="3"/>
  <c r="DG920" i="3"/>
  <c r="DG912" i="3"/>
  <c r="DG904" i="3"/>
  <c r="DG896" i="3"/>
  <c r="DG888" i="3"/>
  <c r="DG880" i="3"/>
  <c r="DG872" i="3"/>
  <c r="DG864" i="3"/>
  <c r="DG856" i="3"/>
  <c r="DG848" i="3"/>
  <c r="DG840" i="3"/>
  <c r="DG832" i="3"/>
  <c r="DG824" i="3"/>
  <c r="DG816" i="3"/>
  <c r="DG808" i="3"/>
  <c r="DG800" i="3"/>
  <c r="DG792" i="3"/>
  <c r="DG784" i="3"/>
  <c r="DG776" i="3"/>
  <c r="DG768" i="3"/>
  <c r="DG760" i="3"/>
  <c r="DG752" i="3"/>
  <c r="DG744" i="3"/>
  <c r="DG736" i="3"/>
  <c r="DG728" i="3"/>
  <c r="DG720" i="3"/>
  <c r="DG712" i="3"/>
  <c r="DG704" i="3"/>
  <c r="DG696" i="3"/>
  <c r="DG688" i="3"/>
  <c r="DG680" i="3"/>
  <c r="DG672" i="3"/>
  <c r="DG664" i="3"/>
  <c r="DG656" i="3"/>
  <c r="DG648" i="3"/>
  <c r="DG640" i="3"/>
  <c r="DG632" i="3"/>
  <c r="DG624" i="3"/>
  <c r="DG616" i="3"/>
  <c r="DG608" i="3"/>
  <c r="DG600" i="3"/>
  <c r="DG592" i="3"/>
  <c r="DG584" i="3"/>
  <c r="DG576" i="3"/>
  <c r="DG568" i="3"/>
  <c r="DG560" i="3"/>
  <c r="DG552" i="3"/>
  <c r="DG544" i="3"/>
  <c r="DG536" i="3"/>
  <c r="DG528" i="3"/>
  <c r="DG520" i="3"/>
  <c r="DG512" i="3"/>
  <c r="DG504" i="3"/>
  <c r="DG496" i="3"/>
  <c r="DG488" i="3"/>
  <c r="DG480" i="3"/>
  <c r="DG472" i="3"/>
  <c r="DG464" i="3"/>
  <c r="DG456" i="3"/>
  <c r="DG448" i="3"/>
  <c r="DG440" i="3"/>
  <c r="DG432" i="3"/>
  <c r="DG424" i="3"/>
  <c r="DG416" i="3"/>
  <c r="DG408" i="3"/>
  <c r="DG400" i="3"/>
  <c r="DG392" i="3"/>
  <c r="DG384" i="3"/>
  <c r="DG376" i="3"/>
  <c r="DG368" i="3"/>
  <c r="DG360" i="3"/>
  <c r="DG352" i="3"/>
  <c r="DG344" i="3"/>
  <c r="DG336" i="3"/>
  <c r="DG328" i="3"/>
  <c r="DG320" i="3"/>
  <c r="DG312" i="3"/>
  <c r="DG304" i="3"/>
  <c r="DG296" i="3"/>
  <c r="DG288" i="3"/>
  <c r="DG280" i="3"/>
  <c r="DG272" i="3"/>
  <c r="DG264" i="3"/>
  <c r="DG256" i="3"/>
  <c r="DG248" i="3"/>
  <c r="DG240" i="3"/>
  <c r="DG232" i="3"/>
  <c r="DG224" i="3"/>
  <c r="DG216" i="3"/>
  <c r="DG208" i="3"/>
  <c r="DG200" i="3"/>
  <c r="DG192" i="3"/>
  <c r="DG184" i="3"/>
  <c r="DG176" i="3"/>
  <c r="DG168" i="3"/>
  <c r="DG160" i="3"/>
  <c r="DG152" i="3"/>
  <c r="DG144" i="3"/>
  <c r="DG136" i="3"/>
  <c r="DG128" i="3"/>
  <c r="DG120" i="3"/>
  <c r="DG112" i="3"/>
  <c r="DG104" i="3"/>
  <c r="DG96" i="3"/>
  <c r="DG88" i="3"/>
  <c r="DG80" i="3"/>
  <c r="DG72" i="3"/>
  <c r="DG64" i="3"/>
  <c r="DG56" i="3"/>
  <c r="DG48" i="3"/>
  <c r="DG40" i="3"/>
  <c r="DG32" i="3"/>
  <c r="DG24" i="3"/>
  <c r="DG16" i="3"/>
  <c r="DG1001" i="3"/>
  <c r="DG991" i="3"/>
  <c r="DG982" i="3"/>
  <c r="DG973" i="3"/>
  <c r="DG964" i="3"/>
  <c r="DG955" i="3"/>
  <c r="DG946" i="3"/>
  <c r="DG937" i="3"/>
  <c r="DG927" i="3"/>
  <c r="DG918" i="3"/>
  <c r="DG909" i="3"/>
  <c r="DG900" i="3"/>
  <c r="DG891" i="3"/>
  <c r="DG882" i="3"/>
  <c r="DG873" i="3"/>
  <c r="DG863" i="3"/>
  <c r="DG854" i="3"/>
  <c r="DG845" i="3"/>
  <c r="DG836" i="3"/>
  <c r="DG827" i="3"/>
  <c r="DG818" i="3"/>
  <c r="DG809" i="3"/>
  <c r="DG799" i="3"/>
  <c r="DG790" i="3"/>
  <c r="DG781" i="3"/>
  <c r="DG772" i="3"/>
  <c r="DG763" i="3"/>
  <c r="DG754" i="3"/>
  <c r="DG745" i="3"/>
  <c r="DG735" i="3"/>
  <c r="DG726" i="3"/>
  <c r="DG717" i="3"/>
  <c r="DG708" i="3"/>
  <c r="DG699" i="3"/>
  <c r="DG690" i="3"/>
  <c r="DG681" i="3"/>
  <c r="DG671" i="3"/>
  <c r="DG662" i="3"/>
  <c r="DG653" i="3"/>
  <c r="DG644" i="3"/>
  <c r="DG635" i="3"/>
  <c r="DG626" i="3"/>
  <c r="DG617" i="3"/>
  <c r="DG607" i="3"/>
  <c r="DG598" i="3"/>
  <c r="DG589" i="3"/>
  <c r="DG580" i="3"/>
  <c r="DG571" i="3"/>
  <c r="DG562" i="3"/>
  <c r="DG553" i="3"/>
  <c r="DG543" i="3"/>
  <c r="DG534" i="3"/>
  <c r="DG525" i="3"/>
  <c r="DG516" i="3"/>
  <c r="DG507" i="3"/>
  <c r="DG498" i="3"/>
  <c r="DG489" i="3"/>
  <c r="DG479" i="3"/>
  <c r="DG470" i="3"/>
  <c r="DG461" i="3"/>
  <c r="DG452" i="3"/>
  <c r="DG443" i="3"/>
  <c r="DG434" i="3"/>
  <c r="DG425" i="3"/>
  <c r="DG415" i="3"/>
  <c r="DG406" i="3"/>
  <c r="DG397" i="3"/>
  <c r="DG388" i="3"/>
  <c r="DG379" i="3"/>
  <c r="DG370" i="3"/>
  <c r="DG361" i="3"/>
  <c r="DG351" i="3"/>
  <c r="DG342" i="3"/>
  <c r="DG333" i="3"/>
  <c r="DG324" i="3"/>
  <c r="DG315" i="3"/>
  <c r="DG306" i="3"/>
  <c r="DG297" i="3"/>
  <c r="DG287" i="3"/>
  <c r="DG278" i="3"/>
  <c r="DG269" i="3"/>
  <c r="DG260" i="3"/>
  <c r="DG251" i="3"/>
  <c r="DG242" i="3"/>
  <c r="DG233" i="3"/>
  <c r="DG223" i="3"/>
  <c r="DG214" i="3"/>
  <c r="DG205" i="3"/>
  <c r="DG196" i="3"/>
  <c r="DG187" i="3"/>
  <c r="DG178" i="3"/>
  <c r="DG169" i="3"/>
  <c r="DG159" i="3"/>
  <c r="DG150" i="3"/>
  <c r="DG141" i="3"/>
  <c r="DG132" i="3"/>
  <c r="DG123" i="3"/>
  <c r="DG114" i="3"/>
  <c r="DG105" i="3"/>
  <c r="DG95" i="3"/>
  <c r="DG86" i="3"/>
  <c r="DG77" i="3"/>
  <c r="DG68" i="3"/>
  <c r="DG59" i="3"/>
  <c r="DG50" i="3"/>
  <c r="DG41" i="3"/>
  <c r="DG31" i="3"/>
  <c r="DG22" i="3"/>
  <c r="DG13" i="3"/>
  <c r="DG1009" i="3"/>
  <c r="DG999" i="3"/>
  <c r="DG990" i="3"/>
  <c r="DG981" i="3"/>
  <c r="DG972" i="3"/>
  <c r="DG963" i="3"/>
  <c r="DG954" i="3"/>
  <c r="DG945" i="3"/>
  <c r="DG935" i="3"/>
  <c r="DG926" i="3"/>
  <c r="DG917" i="3"/>
  <c r="DG908" i="3"/>
  <c r="DG899" i="3"/>
  <c r="DG890" i="3"/>
  <c r="DG881" i="3"/>
  <c r="DG871" i="3"/>
  <c r="DG862" i="3"/>
  <c r="DG853" i="3"/>
  <c r="DG844" i="3"/>
  <c r="DG835" i="3"/>
  <c r="DG826" i="3"/>
  <c r="DG817" i="3"/>
  <c r="DG807" i="3"/>
  <c r="DG798" i="3"/>
  <c r="DG789" i="3"/>
  <c r="DG780" i="3"/>
  <c r="DG771" i="3"/>
  <c r="DG762" i="3"/>
  <c r="DG753" i="3"/>
  <c r="DG743" i="3"/>
  <c r="DG734" i="3"/>
  <c r="DG725" i="3"/>
  <c r="DG716" i="3"/>
  <c r="DG707" i="3"/>
  <c r="DG698" i="3"/>
  <c r="DG689" i="3"/>
  <c r="DG679" i="3"/>
  <c r="DG670" i="3"/>
  <c r="DG661" i="3"/>
  <c r="DG652" i="3"/>
  <c r="DG643" i="3"/>
  <c r="DG634" i="3"/>
  <c r="DG625" i="3"/>
  <c r="DG615" i="3"/>
  <c r="DG606" i="3"/>
  <c r="DG597" i="3"/>
  <c r="DG588" i="3"/>
  <c r="DG579" i="3"/>
  <c r="DG570" i="3"/>
  <c r="DG561" i="3"/>
  <c r="DG551" i="3"/>
  <c r="DG542" i="3"/>
  <c r="DG533" i="3"/>
  <c r="DG524" i="3"/>
  <c r="DG515" i="3"/>
  <c r="DG506" i="3"/>
  <c r="DG497" i="3"/>
  <c r="DG487" i="3"/>
  <c r="DG478" i="3"/>
  <c r="DG469" i="3"/>
  <c r="DG460" i="3"/>
  <c r="DG451" i="3"/>
  <c r="DG442" i="3"/>
  <c r="DG433" i="3"/>
  <c r="DG423" i="3"/>
  <c r="DG414" i="3"/>
  <c r="DG405" i="3"/>
  <c r="DG396" i="3"/>
  <c r="DG387" i="3"/>
  <c r="DG378" i="3"/>
  <c r="DG369" i="3"/>
  <c r="DG359" i="3"/>
  <c r="DG350" i="3"/>
  <c r="DG341" i="3"/>
  <c r="DG332" i="3"/>
  <c r="DG323" i="3"/>
  <c r="DG314" i="3"/>
  <c r="DG305" i="3"/>
  <c r="DG295" i="3"/>
  <c r="DG286" i="3"/>
  <c r="DG277" i="3"/>
  <c r="DG268" i="3"/>
  <c r="DG259" i="3"/>
  <c r="DG250" i="3"/>
  <c r="DG241" i="3"/>
  <c r="DG231" i="3"/>
  <c r="DG222" i="3"/>
  <c r="DG213" i="3"/>
  <c r="DG204" i="3"/>
  <c r="DG195" i="3"/>
  <c r="DG186" i="3"/>
  <c r="DG177" i="3"/>
  <c r="DG167" i="3"/>
  <c r="DG158" i="3"/>
  <c r="DG149" i="3"/>
  <c r="DG140" i="3"/>
  <c r="DG131" i="3"/>
  <c r="DG122" i="3"/>
  <c r="DG113" i="3"/>
  <c r="DG103" i="3"/>
  <c r="DG94" i="3"/>
  <c r="DG85" i="3"/>
  <c r="DG76" i="3"/>
  <c r="DG67" i="3"/>
  <c r="DG58" i="3"/>
  <c r="DG49" i="3"/>
  <c r="DG39" i="3"/>
  <c r="DG30" i="3"/>
  <c r="DG21" i="3"/>
  <c r="DG12" i="3"/>
  <c r="DG1007" i="3"/>
  <c r="DG998" i="3"/>
  <c r="DG989" i="3"/>
  <c r="DG980" i="3"/>
  <c r="DG971" i="3"/>
  <c r="DG962" i="3"/>
  <c r="DG953" i="3"/>
  <c r="DG943" i="3"/>
  <c r="DG934" i="3"/>
  <c r="DG925" i="3"/>
  <c r="DG916" i="3"/>
  <c r="DG907" i="3"/>
  <c r="DG898" i="3"/>
  <c r="DG889" i="3"/>
  <c r="DG879" i="3"/>
  <c r="DG870" i="3"/>
  <c r="DG861" i="3"/>
  <c r="DG852" i="3"/>
  <c r="DG843" i="3"/>
  <c r="DG834" i="3"/>
  <c r="DG825" i="3"/>
  <c r="DG815" i="3"/>
  <c r="DG806" i="3"/>
  <c r="DG797" i="3"/>
  <c r="DG788" i="3"/>
  <c r="DG779" i="3"/>
  <c r="DG770" i="3"/>
  <c r="DG761" i="3"/>
  <c r="DG751" i="3"/>
  <c r="DG742" i="3"/>
  <c r="DG733" i="3"/>
  <c r="DG724" i="3"/>
  <c r="DG715" i="3"/>
  <c r="DG706" i="3"/>
  <c r="DG697" i="3"/>
  <c r="DG687" i="3"/>
  <c r="DG678" i="3"/>
  <c r="DG669" i="3"/>
  <c r="DG660" i="3"/>
  <c r="DG651" i="3"/>
  <c r="DG642" i="3"/>
  <c r="DG633" i="3"/>
  <c r="DG623" i="3"/>
  <c r="DG614" i="3"/>
  <c r="DG605" i="3"/>
  <c r="DG596" i="3"/>
  <c r="DG587" i="3"/>
  <c r="DG578" i="3"/>
  <c r="DG569" i="3"/>
  <c r="DG559" i="3"/>
  <c r="DG550" i="3"/>
  <c r="DG541" i="3"/>
  <c r="DG532" i="3"/>
  <c r="DG523" i="3"/>
  <c r="DG514" i="3"/>
  <c r="DG505" i="3"/>
  <c r="DG495" i="3"/>
  <c r="DG486" i="3"/>
  <c r="DG477" i="3"/>
  <c r="DG468" i="3"/>
  <c r="DG459" i="3"/>
  <c r="DG450" i="3"/>
  <c r="DG441" i="3"/>
  <c r="DG431" i="3"/>
  <c r="DG422" i="3"/>
  <c r="DG413" i="3"/>
  <c r="DG404" i="3"/>
  <c r="DG395" i="3"/>
  <c r="DG386" i="3"/>
  <c r="DG377" i="3"/>
  <c r="DG367" i="3"/>
  <c r="DG358" i="3"/>
  <c r="DG349" i="3"/>
  <c r="DG340" i="3"/>
  <c r="DG331" i="3"/>
  <c r="DG322" i="3"/>
  <c r="DG313" i="3"/>
  <c r="DG303" i="3"/>
  <c r="DG294" i="3"/>
  <c r="DG285" i="3"/>
  <c r="DG276" i="3"/>
  <c r="DG267" i="3"/>
  <c r="DG258" i="3"/>
  <c r="DG249" i="3"/>
  <c r="DG239" i="3"/>
  <c r="DG230" i="3"/>
  <c r="DG221" i="3"/>
  <c r="DG212" i="3"/>
  <c r="DG203" i="3"/>
  <c r="DG194" i="3"/>
  <c r="DG185" i="3"/>
  <c r="DG175" i="3"/>
  <c r="DG166" i="3"/>
  <c r="DG157" i="3"/>
  <c r="DG148" i="3"/>
  <c r="DG139" i="3"/>
  <c r="DG130" i="3"/>
  <c r="DG121" i="3"/>
  <c r="DG111" i="3"/>
  <c r="DG102" i="3"/>
  <c r="DG93" i="3"/>
  <c r="DG84" i="3"/>
  <c r="DG75" i="3"/>
  <c r="DG66" i="3"/>
  <c r="DG57" i="3"/>
  <c r="DG47" i="3"/>
  <c r="DG38" i="3"/>
  <c r="DG29" i="3"/>
  <c r="DG20" i="3"/>
  <c r="DG1005" i="3"/>
  <c r="DG996" i="3"/>
  <c r="DG987" i="3"/>
  <c r="DG978" i="3"/>
  <c r="DG969" i="3"/>
  <c r="DG959" i="3"/>
  <c r="DG950" i="3"/>
  <c r="DG941" i="3"/>
  <c r="DG932" i="3"/>
  <c r="DG923" i="3"/>
  <c r="DG914" i="3"/>
  <c r="DG905" i="3"/>
  <c r="DG895" i="3"/>
  <c r="DG886" i="3"/>
  <c r="DG877" i="3"/>
  <c r="DG868" i="3"/>
  <c r="DG859" i="3"/>
  <c r="DG850" i="3"/>
  <c r="DG841" i="3"/>
  <c r="DG831" i="3"/>
  <c r="DG822" i="3"/>
  <c r="DG813" i="3"/>
  <c r="DG804" i="3"/>
  <c r="DG795" i="3"/>
  <c r="DG786" i="3"/>
  <c r="DG777" i="3"/>
  <c r="DG767" i="3"/>
  <c r="DG758" i="3"/>
  <c r="DG749" i="3"/>
  <c r="DG740" i="3"/>
  <c r="DG731" i="3"/>
  <c r="DG722" i="3"/>
  <c r="DG713" i="3"/>
  <c r="DG703" i="3"/>
  <c r="DG694" i="3"/>
  <c r="DG685" i="3"/>
  <c r="DG676" i="3"/>
  <c r="DG667" i="3"/>
  <c r="DG658" i="3"/>
  <c r="DG649" i="3"/>
  <c r="DG639" i="3"/>
  <c r="DG630" i="3"/>
  <c r="DG621" i="3"/>
  <c r="DG612" i="3"/>
  <c r="DG603" i="3"/>
  <c r="DG594" i="3"/>
  <c r="DG585" i="3"/>
  <c r="DG575" i="3"/>
  <c r="DG566" i="3"/>
  <c r="DG557" i="3"/>
  <c r="DG548" i="3"/>
  <c r="DG539" i="3"/>
  <c r="DG530" i="3"/>
  <c r="DG521" i="3"/>
  <c r="DG511" i="3"/>
  <c r="DG502" i="3"/>
  <c r="DG493" i="3"/>
  <c r="DG484" i="3"/>
  <c r="DG475" i="3"/>
  <c r="DG466" i="3"/>
  <c r="DG457" i="3"/>
  <c r="DG447" i="3"/>
  <c r="DG438" i="3"/>
  <c r="DG429" i="3"/>
  <c r="DG420" i="3"/>
  <c r="DG411" i="3"/>
  <c r="DG402" i="3"/>
  <c r="DG393" i="3"/>
  <c r="DG383" i="3"/>
  <c r="DG374" i="3"/>
  <c r="DG365" i="3"/>
  <c r="DG356" i="3"/>
  <c r="DG347" i="3"/>
  <c r="DG338" i="3"/>
  <c r="DG329" i="3"/>
  <c r="DG319" i="3"/>
  <c r="DG310" i="3"/>
  <c r="DG301" i="3"/>
  <c r="DG292" i="3"/>
  <c r="DG283" i="3"/>
  <c r="DG274" i="3"/>
  <c r="DG265" i="3"/>
  <c r="DG255" i="3"/>
  <c r="DG246" i="3"/>
  <c r="DG237" i="3"/>
  <c r="DG228" i="3"/>
  <c r="DG219" i="3"/>
  <c r="DG210" i="3"/>
  <c r="DG201" i="3"/>
  <c r="DG191" i="3"/>
  <c r="DG182" i="3"/>
  <c r="DG173" i="3"/>
  <c r="DG164" i="3"/>
  <c r="DG155" i="3"/>
  <c r="DG146" i="3"/>
  <c r="DG137" i="3"/>
  <c r="DG127" i="3"/>
  <c r="DG118" i="3"/>
  <c r="DG109" i="3"/>
  <c r="DG100" i="3"/>
  <c r="DG91" i="3"/>
  <c r="DG82" i="3"/>
  <c r="DG73" i="3"/>
  <c r="DG63" i="3"/>
  <c r="DG54" i="3"/>
  <c r="DG45" i="3"/>
  <c r="DG36" i="3"/>
  <c r="DG27" i="3"/>
  <c r="DG18" i="3"/>
  <c r="DG1003" i="3"/>
  <c r="DG994" i="3"/>
  <c r="DG985" i="3"/>
  <c r="DG975" i="3"/>
  <c r="DG966" i="3"/>
  <c r="DG957" i="3"/>
  <c r="DG948" i="3"/>
  <c r="DG939" i="3"/>
  <c r="DG930" i="3"/>
  <c r="DG921" i="3"/>
  <c r="DG911" i="3"/>
  <c r="DG902" i="3"/>
  <c r="DG893" i="3"/>
  <c r="DG884" i="3"/>
  <c r="DG875" i="3"/>
  <c r="DG866" i="3"/>
  <c r="DG857" i="3"/>
  <c r="DG847" i="3"/>
  <c r="DG838" i="3"/>
  <c r="DG829" i="3"/>
  <c r="DG820" i="3"/>
  <c r="DG811" i="3"/>
  <c r="DG802" i="3"/>
  <c r="DG793" i="3"/>
  <c r="DG783" i="3"/>
  <c r="DG774" i="3"/>
  <c r="DG765" i="3"/>
  <c r="DG756" i="3"/>
  <c r="DG747" i="3"/>
  <c r="DG738" i="3"/>
  <c r="DG729" i="3"/>
  <c r="DG719" i="3"/>
  <c r="DG710" i="3"/>
  <c r="DG701" i="3"/>
  <c r="DG692" i="3"/>
  <c r="DG683" i="3"/>
  <c r="DG674" i="3"/>
  <c r="DG665" i="3"/>
  <c r="DG655" i="3"/>
  <c r="DG646" i="3"/>
  <c r="DG637" i="3"/>
  <c r="DG628" i="3"/>
  <c r="DG619" i="3"/>
  <c r="DG610" i="3"/>
  <c r="DG601" i="3"/>
  <c r="DG591" i="3"/>
  <c r="DG582" i="3"/>
  <c r="DG573" i="3"/>
  <c r="DG564" i="3"/>
  <c r="DG555" i="3"/>
  <c r="DG546" i="3"/>
  <c r="DG537" i="3"/>
  <c r="DG527" i="3"/>
  <c r="DG518" i="3"/>
  <c r="DG509" i="3"/>
  <c r="DG500" i="3"/>
  <c r="DG491" i="3"/>
  <c r="DG482" i="3"/>
  <c r="DG473" i="3"/>
  <c r="DG463" i="3"/>
  <c r="DG454" i="3"/>
  <c r="DG445" i="3"/>
  <c r="DG436" i="3"/>
  <c r="DG427" i="3"/>
  <c r="DG418" i="3"/>
  <c r="DG409" i="3"/>
  <c r="DG399" i="3"/>
  <c r="DG390" i="3"/>
  <c r="DG381" i="3"/>
  <c r="DG372" i="3"/>
  <c r="DG363" i="3"/>
  <c r="DG354" i="3"/>
  <c r="DG345" i="3"/>
  <c r="DG335" i="3"/>
  <c r="DG326" i="3"/>
  <c r="DG317" i="3"/>
  <c r="DG308" i="3"/>
  <c r="DG299" i="3"/>
  <c r="DG290" i="3"/>
  <c r="DG281" i="3"/>
  <c r="DG271" i="3"/>
  <c r="DG262" i="3"/>
  <c r="DG253" i="3"/>
  <c r="DG244" i="3"/>
  <c r="DG235" i="3"/>
  <c r="DG226" i="3"/>
  <c r="DG217" i="3"/>
  <c r="DG207" i="3"/>
  <c r="DG198" i="3"/>
  <c r="DG189" i="3"/>
  <c r="DG180" i="3"/>
  <c r="DG171" i="3"/>
  <c r="DG162" i="3"/>
  <c r="DG153" i="3"/>
  <c r="DG143" i="3"/>
  <c r="DG134" i="3"/>
  <c r="DG125" i="3"/>
  <c r="DG116" i="3"/>
  <c r="DG107" i="3"/>
  <c r="DG98" i="3"/>
  <c r="DG89" i="3"/>
  <c r="DG79" i="3"/>
  <c r="DG70" i="3"/>
  <c r="DG61" i="3"/>
  <c r="DG52" i="3"/>
  <c r="DG43" i="3"/>
  <c r="DG34" i="3"/>
  <c r="DG25" i="3"/>
  <c r="DG15" i="3"/>
  <c r="DG995" i="3"/>
  <c r="DG970" i="3"/>
  <c r="DG947" i="3"/>
  <c r="DG922" i="3"/>
  <c r="DG897" i="3"/>
  <c r="DG874" i="3"/>
  <c r="DG849" i="3"/>
  <c r="DG823" i="3"/>
  <c r="DG801" i="3"/>
  <c r="DG775" i="3"/>
  <c r="DG750" i="3"/>
  <c r="DG727" i="3"/>
  <c r="DG702" i="3"/>
  <c r="DG677" i="3"/>
  <c r="DG654" i="3"/>
  <c r="DG629" i="3"/>
  <c r="DG604" i="3"/>
  <c r="DG581" i="3"/>
  <c r="DG556" i="3"/>
  <c r="DG531" i="3"/>
  <c r="DG508" i="3"/>
  <c r="DG483" i="3"/>
  <c r="DG458" i="3"/>
  <c r="DG435" i="3"/>
  <c r="DG410" i="3"/>
  <c r="DG385" i="3"/>
  <c r="DG362" i="3"/>
  <c r="DG337" i="3"/>
  <c r="DG311" i="3"/>
  <c r="DG289" i="3"/>
  <c r="DG263" i="3"/>
  <c r="DG238" i="3"/>
  <c r="DG215" i="3"/>
  <c r="DG190" i="3"/>
  <c r="DG165" i="3"/>
  <c r="DG142" i="3"/>
  <c r="DG117" i="3"/>
  <c r="DG92" i="3"/>
  <c r="DG69" i="3"/>
  <c r="DG44" i="3"/>
  <c r="DG19" i="3"/>
  <c r="DG993" i="3"/>
  <c r="DG967" i="3"/>
  <c r="DG942" i="3"/>
  <c r="DG919" i="3"/>
  <c r="DG894" i="3"/>
  <c r="DG869" i="3"/>
  <c r="DG846" i="3"/>
  <c r="DG821" i="3"/>
  <c r="DG796" i="3"/>
  <c r="DG773" i="3"/>
  <c r="DG748" i="3"/>
  <c r="DG723" i="3"/>
  <c r="DG700" i="3"/>
  <c r="DG675" i="3"/>
  <c r="DG650" i="3"/>
  <c r="DG627" i="3"/>
  <c r="DG602" i="3"/>
  <c r="DG577" i="3"/>
  <c r="DG554" i="3"/>
  <c r="DG529" i="3"/>
  <c r="DG503" i="3"/>
  <c r="DG481" i="3"/>
  <c r="DG455" i="3"/>
  <c r="DG430" i="3"/>
  <c r="DG407" i="3"/>
  <c r="DG382" i="3"/>
  <c r="DG357" i="3"/>
  <c r="DG334" i="3"/>
  <c r="DG309" i="3"/>
  <c r="DG284" i="3"/>
  <c r="DG261" i="3"/>
  <c r="DG236" i="3"/>
  <c r="DG211" i="3"/>
  <c r="DG188" i="3"/>
  <c r="DG163" i="3"/>
  <c r="DG138" i="3"/>
  <c r="DG115" i="3"/>
  <c r="DG90" i="3"/>
  <c r="DG65" i="3"/>
  <c r="DG42" i="3"/>
  <c r="DG17" i="3"/>
  <c r="DG988" i="3"/>
  <c r="DG965" i="3"/>
  <c r="DG940" i="3"/>
  <c r="DG915" i="3"/>
  <c r="DG892" i="3"/>
  <c r="DG867" i="3"/>
  <c r="DG842" i="3"/>
  <c r="DG819" i="3"/>
  <c r="DG794" i="3"/>
  <c r="DG769" i="3"/>
  <c r="DG746" i="3"/>
  <c r="DG721" i="3"/>
  <c r="DG695" i="3"/>
  <c r="DG673" i="3"/>
  <c r="DG647" i="3"/>
  <c r="DG622" i="3"/>
  <c r="DG599" i="3"/>
  <c r="DG574" i="3"/>
  <c r="DG549" i="3"/>
  <c r="DG526" i="3"/>
  <c r="DG501" i="3"/>
  <c r="DG476" i="3"/>
  <c r="DG453" i="3"/>
  <c r="DG428" i="3"/>
  <c r="DG403" i="3"/>
  <c r="DG380" i="3"/>
  <c r="DG355" i="3"/>
  <c r="DG330" i="3"/>
  <c r="DG307" i="3"/>
  <c r="DG282" i="3"/>
  <c r="DG257" i="3"/>
  <c r="DG234" i="3"/>
  <c r="DG209" i="3"/>
  <c r="DG183" i="3"/>
  <c r="DG161" i="3"/>
  <c r="DG135" i="3"/>
  <c r="DG110" i="3"/>
  <c r="DG87" i="3"/>
  <c r="DG62" i="3"/>
  <c r="DG37" i="3"/>
  <c r="DG14" i="3"/>
  <c r="DG986" i="3"/>
  <c r="DG961" i="3"/>
  <c r="DG938" i="3"/>
  <c r="DG913" i="3"/>
  <c r="DG887" i="3"/>
  <c r="DG865" i="3"/>
  <c r="DG839" i="3"/>
  <c r="DG814" i="3"/>
  <c r="DG791" i="3"/>
  <c r="DG766" i="3"/>
  <c r="DG741" i="3"/>
  <c r="DG718" i="3"/>
  <c r="DG693" i="3"/>
  <c r="DG668" i="3"/>
  <c r="DG645" i="3"/>
  <c r="DG620" i="3"/>
  <c r="DG595" i="3"/>
  <c r="DG572" i="3"/>
  <c r="DG547" i="3"/>
  <c r="DG522" i="3"/>
  <c r="DG499" i="3"/>
  <c r="DG474" i="3"/>
  <c r="DG449" i="3"/>
  <c r="DG426" i="3"/>
  <c r="DG401" i="3"/>
  <c r="DG375" i="3"/>
  <c r="DG353" i="3"/>
  <c r="DG327" i="3"/>
  <c r="DG302" i="3"/>
  <c r="DG279" i="3"/>
  <c r="DG254" i="3"/>
  <c r="DG229" i="3"/>
  <c r="DG206" i="3"/>
  <c r="DG181" i="3"/>
  <c r="DG156" i="3"/>
  <c r="DG133" i="3"/>
  <c r="DG108" i="3"/>
  <c r="DG83" i="3"/>
  <c r="DG60" i="3"/>
  <c r="DG35" i="3"/>
  <c r="DG11" i="3"/>
  <c r="DG1006" i="3"/>
  <c r="DG983" i="3"/>
  <c r="DG958" i="3"/>
  <c r="DG933" i="3"/>
  <c r="DG910" i="3"/>
  <c r="DG885" i="3"/>
  <c r="DG860" i="3"/>
  <c r="DG837" i="3"/>
  <c r="DG812" i="3"/>
  <c r="DG787" i="3"/>
  <c r="DG764" i="3"/>
  <c r="DG739" i="3"/>
  <c r="DG714" i="3"/>
  <c r="DG691" i="3"/>
  <c r="DG666" i="3"/>
  <c r="DG641" i="3"/>
  <c r="DG618" i="3"/>
  <c r="DG593" i="3"/>
  <c r="DG567" i="3"/>
  <c r="DG545" i="3"/>
  <c r="DG519" i="3"/>
  <c r="DG494" i="3"/>
  <c r="DG471" i="3"/>
  <c r="DG446" i="3"/>
  <c r="DG421" i="3"/>
  <c r="DG398" i="3"/>
  <c r="DG373" i="3"/>
  <c r="DG348" i="3"/>
  <c r="DG325" i="3"/>
  <c r="DG300" i="3"/>
  <c r="DG275" i="3"/>
  <c r="DG252" i="3"/>
  <c r="DG227" i="3"/>
  <c r="DG202" i="3"/>
  <c r="DG179" i="3"/>
  <c r="DG154" i="3"/>
  <c r="DG129" i="3"/>
  <c r="DG106" i="3"/>
  <c r="DG81" i="3"/>
  <c r="DG55" i="3"/>
  <c r="DG33" i="3"/>
  <c r="DG1004" i="3"/>
  <c r="DG979" i="3"/>
  <c r="DG956" i="3"/>
  <c r="DG931" i="3"/>
  <c r="DG906" i="3"/>
  <c r="DG883" i="3"/>
  <c r="DG858" i="3"/>
  <c r="DG833" i="3"/>
  <c r="DG810" i="3"/>
  <c r="DG785" i="3"/>
  <c r="DG759" i="3"/>
  <c r="DG737" i="3"/>
  <c r="DG711" i="3"/>
  <c r="DG686" i="3"/>
  <c r="DG663" i="3"/>
  <c r="DG638" i="3"/>
  <c r="DG613" i="3"/>
  <c r="DG590" i="3"/>
  <c r="DG565" i="3"/>
  <c r="DG540" i="3"/>
  <c r="DG517" i="3"/>
  <c r="DG492" i="3"/>
  <c r="DG467" i="3"/>
  <c r="DG444" i="3"/>
  <c r="DG419" i="3"/>
  <c r="DG394" i="3"/>
  <c r="DG371" i="3"/>
  <c r="DG346" i="3"/>
  <c r="DG321" i="3"/>
  <c r="DG298" i="3"/>
  <c r="DG273" i="3"/>
  <c r="DG247" i="3"/>
  <c r="DG225" i="3"/>
  <c r="DG199" i="3"/>
  <c r="DG174" i="3"/>
  <c r="DG151" i="3"/>
  <c r="DG126" i="3"/>
  <c r="DG101" i="3"/>
  <c r="DG78" i="3"/>
  <c r="DG53" i="3"/>
  <c r="DG28" i="3"/>
  <c r="DG997" i="3"/>
  <c r="DG974" i="3"/>
  <c r="DG949" i="3"/>
  <c r="DG924" i="3"/>
  <c r="DG901" i="3"/>
  <c r="DG876" i="3"/>
  <c r="DG851" i="3"/>
  <c r="DG828" i="3"/>
  <c r="DG803" i="3"/>
  <c r="DG778" i="3"/>
  <c r="DG755" i="3"/>
  <c r="DG730" i="3"/>
  <c r="DG705" i="3"/>
  <c r="DG682" i="3"/>
  <c r="DG657" i="3"/>
  <c r="DG631" i="3"/>
  <c r="DG609" i="3"/>
  <c r="DG583" i="3"/>
  <c r="DG558" i="3"/>
  <c r="DG535" i="3"/>
  <c r="DG510" i="3"/>
  <c r="DG485" i="3"/>
  <c r="DG462" i="3"/>
  <c r="DG437" i="3"/>
  <c r="DG412" i="3"/>
  <c r="DG389" i="3"/>
  <c r="DG364" i="3"/>
  <c r="DG339" i="3"/>
  <c r="DG316" i="3"/>
  <c r="DG291" i="3"/>
  <c r="DG266" i="3"/>
  <c r="DG243" i="3"/>
  <c r="DG218" i="3"/>
  <c r="DG193" i="3"/>
  <c r="DG170" i="3"/>
  <c r="DG145" i="3"/>
  <c r="DG119" i="3"/>
  <c r="DG97" i="3"/>
  <c r="DG71" i="3"/>
  <c r="DG46" i="3"/>
  <c r="DG23" i="3"/>
  <c r="DG977" i="3"/>
  <c r="DG782" i="3"/>
  <c r="DG586" i="3"/>
  <c r="DG391" i="3"/>
  <c r="DG197" i="3"/>
  <c r="DG951" i="3"/>
  <c r="DG757" i="3"/>
  <c r="DG563" i="3"/>
  <c r="DG366" i="3"/>
  <c r="DG172" i="3"/>
  <c r="DG929" i="3"/>
  <c r="DG732" i="3"/>
  <c r="DG538" i="3"/>
  <c r="DG343" i="3"/>
  <c r="DG147" i="3"/>
  <c r="DG903" i="3"/>
  <c r="DG709" i="3"/>
  <c r="DG513" i="3"/>
  <c r="DG318" i="3"/>
  <c r="DG124" i="3"/>
  <c r="DG878" i="3"/>
  <c r="DG684" i="3"/>
  <c r="DG490" i="3"/>
  <c r="DG293" i="3"/>
  <c r="DG99" i="3"/>
  <c r="DG855" i="3"/>
  <c r="DG659" i="3"/>
  <c r="DG465" i="3"/>
  <c r="DG270" i="3"/>
  <c r="DG74" i="3"/>
  <c r="DG830" i="3"/>
  <c r="DG636" i="3"/>
  <c r="DG439" i="3"/>
  <c r="DG245" i="3"/>
  <c r="DG51" i="3"/>
  <c r="DG1002" i="3"/>
  <c r="DG805" i="3"/>
  <c r="DG611" i="3"/>
  <c r="DG417" i="3"/>
  <c r="DG220" i="3"/>
  <c r="DG26" i="3"/>
  <c r="DO1005" i="3"/>
  <c r="DO997" i="3"/>
  <c r="DO989" i="3"/>
  <c r="DO981" i="3"/>
  <c r="DO973" i="3"/>
  <c r="DO965" i="3"/>
  <c r="DO957" i="3"/>
  <c r="DO949" i="3"/>
  <c r="DO941" i="3"/>
  <c r="DO933" i="3"/>
  <c r="DO925" i="3"/>
  <c r="DO917" i="3"/>
  <c r="DO909" i="3"/>
  <c r="DO901" i="3"/>
  <c r="DO893" i="3"/>
  <c r="DO885" i="3"/>
  <c r="DO877" i="3"/>
  <c r="DO869" i="3"/>
  <c r="DO861" i="3"/>
  <c r="DO853" i="3"/>
  <c r="DO845" i="3"/>
  <c r="DO837" i="3"/>
  <c r="DO829" i="3"/>
  <c r="DO821" i="3"/>
  <c r="DO813" i="3"/>
  <c r="DO805" i="3"/>
  <c r="DO797" i="3"/>
  <c r="DO789" i="3"/>
  <c r="DO781" i="3"/>
  <c r="DO773" i="3"/>
  <c r="DO765" i="3"/>
  <c r="DO757" i="3"/>
  <c r="DO749" i="3"/>
  <c r="DO741" i="3"/>
  <c r="DO733" i="3"/>
  <c r="DO725" i="3"/>
  <c r="DO717" i="3"/>
  <c r="DO709" i="3"/>
  <c r="DO701" i="3"/>
  <c r="DO693" i="3"/>
  <c r="DO685" i="3"/>
  <c r="DO677" i="3"/>
  <c r="DO669" i="3"/>
  <c r="DO661" i="3"/>
  <c r="DO653" i="3"/>
  <c r="DO645" i="3"/>
  <c r="DO637" i="3"/>
  <c r="DO629" i="3"/>
  <c r="DO621" i="3"/>
  <c r="DO613" i="3"/>
  <c r="DO605" i="3"/>
  <c r="DO597" i="3"/>
  <c r="DO589" i="3"/>
  <c r="DO581" i="3"/>
  <c r="DO573" i="3"/>
  <c r="DO565" i="3"/>
  <c r="DO557" i="3"/>
  <c r="DO549" i="3"/>
  <c r="DO541" i="3"/>
  <c r="DO533" i="3"/>
  <c r="DO525" i="3"/>
  <c r="DO517" i="3"/>
  <c r="DO509" i="3"/>
  <c r="DO501" i="3"/>
  <c r="DO493" i="3"/>
  <c r="DO485" i="3"/>
  <c r="DO477" i="3"/>
  <c r="DO469" i="3"/>
  <c r="DO461" i="3"/>
  <c r="DO453" i="3"/>
  <c r="DO445" i="3"/>
  <c r="DO437" i="3"/>
  <c r="DO429" i="3"/>
  <c r="DO421" i="3"/>
  <c r="DO413" i="3"/>
  <c r="DO405" i="3"/>
  <c r="DO397" i="3"/>
  <c r="DO389" i="3"/>
  <c r="DO381" i="3"/>
  <c r="DO373" i="3"/>
  <c r="DO365" i="3"/>
  <c r="DO357" i="3"/>
  <c r="DO349" i="3"/>
  <c r="DO341" i="3"/>
  <c r="DO333" i="3"/>
  <c r="DO325" i="3"/>
  <c r="DO317" i="3"/>
  <c r="DO309" i="3"/>
  <c r="DO301" i="3"/>
  <c r="DO293" i="3"/>
  <c r="DO285" i="3"/>
  <c r="DO277" i="3"/>
  <c r="DO269" i="3"/>
  <c r="DO261" i="3"/>
  <c r="DO253" i="3"/>
  <c r="DO245" i="3"/>
  <c r="DO237" i="3"/>
  <c r="DO229" i="3"/>
  <c r="DO221" i="3"/>
  <c r="DO213" i="3"/>
  <c r="DO205" i="3"/>
  <c r="DO197" i="3"/>
  <c r="DO189" i="3"/>
  <c r="DO181" i="3"/>
  <c r="DO173" i="3"/>
  <c r="DO165" i="3"/>
  <c r="DO157" i="3"/>
  <c r="DO149" i="3"/>
  <c r="DO141" i="3"/>
  <c r="DO133" i="3"/>
  <c r="DO125" i="3"/>
  <c r="DO117" i="3"/>
  <c r="DO109" i="3"/>
  <c r="DO101" i="3"/>
  <c r="DO93" i="3"/>
  <c r="DO85" i="3"/>
  <c r="DO77" i="3"/>
  <c r="DO69" i="3"/>
  <c r="DO61" i="3"/>
  <c r="DO53" i="3"/>
  <c r="DO45" i="3"/>
  <c r="DO37" i="3"/>
  <c r="DO29" i="3"/>
  <c r="DO21" i="3"/>
  <c r="DO13" i="3"/>
  <c r="DO1009" i="3"/>
  <c r="DO1000" i="3"/>
  <c r="DO991" i="3"/>
  <c r="DO982" i="3"/>
  <c r="DO972" i="3"/>
  <c r="DO963" i="3"/>
  <c r="DO954" i="3"/>
  <c r="DO945" i="3"/>
  <c r="DO936" i="3"/>
  <c r="DO927" i="3"/>
  <c r="DO918" i="3"/>
  <c r="DO908" i="3"/>
  <c r="DO899" i="3"/>
  <c r="DO890" i="3"/>
  <c r="DO881" i="3"/>
  <c r="DO872" i="3"/>
  <c r="DO863" i="3"/>
  <c r="DO854" i="3"/>
  <c r="DO844" i="3"/>
  <c r="DO835" i="3"/>
  <c r="DO826" i="3"/>
  <c r="DO817" i="3"/>
  <c r="DO808" i="3"/>
  <c r="DO799" i="3"/>
  <c r="DO790" i="3"/>
  <c r="DO780" i="3"/>
  <c r="DO771" i="3"/>
  <c r="DO762" i="3"/>
  <c r="DO753" i="3"/>
  <c r="DO744" i="3"/>
  <c r="DO735" i="3"/>
  <c r="DO726" i="3"/>
  <c r="DO716" i="3"/>
  <c r="DO707" i="3"/>
  <c r="DO698" i="3"/>
  <c r="DO689" i="3"/>
  <c r="DO680" i="3"/>
  <c r="DO671" i="3"/>
  <c r="DO662" i="3"/>
  <c r="DO652" i="3"/>
  <c r="DO643" i="3"/>
  <c r="DO634" i="3"/>
  <c r="DO625" i="3"/>
  <c r="DO616" i="3"/>
  <c r="DO607" i="3"/>
  <c r="DO598" i="3"/>
  <c r="DO588" i="3"/>
  <c r="DO579" i="3"/>
  <c r="DO570" i="3"/>
  <c r="DO561" i="3"/>
  <c r="DO552" i="3"/>
  <c r="DO543" i="3"/>
  <c r="DO534" i="3"/>
  <c r="DO524" i="3"/>
  <c r="DO515" i="3"/>
  <c r="DO506" i="3"/>
  <c r="DO497" i="3"/>
  <c r="DO488" i="3"/>
  <c r="DO479" i="3"/>
  <c r="DO470" i="3"/>
  <c r="DO460" i="3"/>
  <c r="DO451" i="3"/>
  <c r="DO442" i="3"/>
  <c r="DO433" i="3"/>
  <c r="DO424" i="3"/>
  <c r="DO415" i="3"/>
  <c r="DO406" i="3"/>
  <c r="DO396" i="3"/>
  <c r="DO387" i="3"/>
  <c r="DO378" i="3"/>
  <c r="DO369" i="3"/>
  <c r="DO360" i="3"/>
  <c r="DO351" i="3"/>
  <c r="DO342" i="3"/>
  <c r="DO332" i="3"/>
  <c r="DO323" i="3"/>
  <c r="DO314" i="3"/>
  <c r="DO305" i="3"/>
  <c r="DO296" i="3"/>
  <c r="DO287" i="3"/>
  <c r="DO278" i="3"/>
  <c r="DO268" i="3"/>
  <c r="DO259" i="3"/>
  <c r="DO250" i="3"/>
  <c r="DO241" i="3"/>
  <c r="DO232" i="3"/>
  <c r="DO223" i="3"/>
  <c r="DO214" i="3"/>
  <c r="DO204" i="3"/>
  <c r="DO195" i="3"/>
  <c r="DO186" i="3"/>
  <c r="DO177" i="3"/>
  <c r="DO168" i="3"/>
  <c r="DO159" i="3"/>
  <c r="DO150" i="3"/>
  <c r="DO140" i="3"/>
  <c r="DO131" i="3"/>
  <c r="DO122" i="3"/>
  <c r="DO113" i="3"/>
  <c r="DO104" i="3"/>
  <c r="DO95" i="3"/>
  <c r="DO86" i="3"/>
  <c r="DO76" i="3"/>
  <c r="DO67" i="3"/>
  <c r="DO58" i="3"/>
  <c r="DO49" i="3"/>
  <c r="DO40" i="3"/>
  <c r="DO31" i="3"/>
  <c r="DO22" i="3"/>
  <c r="DO12" i="3"/>
  <c r="DO1008" i="3"/>
  <c r="DO999" i="3"/>
  <c r="DO990" i="3"/>
  <c r="DO980" i="3"/>
  <c r="DO971" i="3"/>
  <c r="DO962" i="3"/>
  <c r="DO953" i="3"/>
  <c r="DO944" i="3"/>
  <c r="DO935" i="3"/>
  <c r="DO926" i="3"/>
  <c r="DO916" i="3"/>
  <c r="DO907" i="3"/>
  <c r="DO898" i="3"/>
  <c r="DO889" i="3"/>
  <c r="DO880" i="3"/>
  <c r="DO871" i="3"/>
  <c r="DO862" i="3"/>
  <c r="DO852" i="3"/>
  <c r="DO843" i="3"/>
  <c r="DO834" i="3"/>
  <c r="DO825" i="3"/>
  <c r="DO816" i="3"/>
  <c r="DO807" i="3"/>
  <c r="DO798" i="3"/>
  <c r="DO788" i="3"/>
  <c r="DO779" i="3"/>
  <c r="DO770" i="3"/>
  <c r="DO761" i="3"/>
  <c r="DO752" i="3"/>
  <c r="DO743" i="3"/>
  <c r="DO734" i="3"/>
  <c r="DO724" i="3"/>
  <c r="DO715" i="3"/>
  <c r="DO706" i="3"/>
  <c r="DO697" i="3"/>
  <c r="DO688" i="3"/>
  <c r="DO679" i="3"/>
  <c r="DO670" i="3"/>
  <c r="DO660" i="3"/>
  <c r="DO651" i="3"/>
  <c r="DO642" i="3"/>
  <c r="DO633" i="3"/>
  <c r="DO624" i="3"/>
  <c r="DO615" i="3"/>
  <c r="DO606" i="3"/>
  <c r="DO596" i="3"/>
  <c r="DO587" i="3"/>
  <c r="DO578" i="3"/>
  <c r="DO569" i="3"/>
  <c r="DO560" i="3"/>
  <c r="DO551" i="3"/>
  <c r="DO542" i="3"/>
  <c r="DO532" i="3"/>
  <c r="DO523" i="3"/>
  <c r="DO514" i="3"/>
  <c r="DO505" i="3"/>
  <c r="DO496" i="3"/>
  <c r="DO487" i="3"/>
  <c r="DO478" i="3"/>
  <c r="DO468" i="3"/>
  <c r="DO459" i="3"/>
  <c r="DO450" i="3"/>
  <c r="DO441" i="3"/>
  <c r="DO432" i="3"/>
  <c r="DO423" i="3"/>
  <c r="DO414" i="3"/>
  <c r="DO404" i="3"/>
  <c r="DO395" i="3"/>
  <c r="DO386" i="3"/>
  <c r="DO377" i="3"/>
  <c r="DO368" i="3"/>
  <c r="DO359" i="3"/>
  <c r="DO350" i="3"/>
  <c r="DO340" i="3"/>
  <c r="DO331" i="3"/>
  <c r="DO322" i="3"/>
  <c r="DO313" i="3"/>
  <c r="DO304" i="3"/>
  <c r="DO295" i="3"/>
  <c r="DO286" i="3"/>
  <c r="DO276" i="3"/>
  <c r="DO267" i="3"/>
  <c r="DO258" i="3"/>
  <c r="DO249" i="3"/>
  <c r="DO240" i="3"/>
  <c r="DO231" i="3"/>
  <c r="DO222" i="3"/>
  <c r="DO212" i="3"/>
  <c r="DO203" i="3"/>
  <c r="DO194" i="3"/>
  <c r="DO185" i="3"/>
  <c r="DO176" i="3"/>
  <c r="DO167" i="3"/>
  <c r="DO158" i="3"/>
  <c r="DO148" i="3"/>
  <c r="DO139" i="3"/>
  <c r="DO130" i="3"/>
  <c r="DO121" i="3"/>
  <c r="DO112" i="3"/>
  <c r="DO103" i="3"/>
  <c r="DO94" i="3"/>
  <c r="DO84" i="3"/>
  <c r="DO75" i="3"/>
  <c r="DO66" i="3"/>
  <c r="DO57" i="3"/>
  <c r="DO48" i="3"/>
  <c r="DO39" i="3"/>
  <c r="DO30" i="3"/>
  <c r="DO20" i="3"/>
  <c r="DO1003" i="3"/>
  <c r="DO992" i="3"/>
  <c r="DO978" i="3"/>
  <c r="DO967" i="3"/>
  <c r="DO955" i="3"/>
  <c r="DO942" i="3"/>
  <c r="DO930" i="3"/>
  <c r="DO919" i="3"/>
  <c r="DO905" i="3"/>
  <c r="DO894" i="3"/>
  <c r="DO882" i="3"/>
  <c r="DO868" i="3"/>
  <c r="DO857" i="3"/>
  <c r="DO846" i="3"/>
  <c r="DO832" i="3"/>
  <c r="DO820" i="3"/>
  <c r="DO809" i="3"/>
  <c r="DO795" i="3"/>
  <c r="DO784" i="3"/>
  <c r="DO772" i="3"/>
  <c r="DO759" i="3"/>
  <c r="DO747" i="3"/>
  <c r="DO736" i="3"/>
  <c r="DO722" i="3"/>
  <c r="DO711" i="3"/>
  <c r="DO699" i="3"/>
  <c r="DO686" i="3"/>
  <c r="DO674" i="3"/>
  <c r="DO663" i="3"/>
  <c r="DO649" i="3"/>
  <c r="DO638" i="3"/>
  <c r="DO626" i="3"/>
  <c r="DO612" i="3"/>
  <c r="DO601" i="3"/>
  <c r="DO590" i="3"/>
  <c r="DO576" i="3"/>
  <c r="DO564" i="3"/>
  <c r="DO553" i="3"/>
  <c r="DO539" i="3"/>
  <c r="DO528" i="3"/>
  <c r="DO516" i="3"/>
  <c r="DO503" i="3"/>
  <c r="DO491" i="3"/>
  <c r="DO480" i="3"/>
  <c r="DO466" i="3"/>
  <c r="DO455" i="3"/>
  <c r="DO443" i="3"/>
  <c r="DO430" i="3"/>
  <c r="DO418" i="3"/>
  <c r="DO407" i="3"/>
  <c r="DO393" i="3"/>
  <c r="DO382" i="3"/>
  <c r="DO370" i="3"/>
  <c r="DO356" i="3"/>
  <c r="DO345" i="3"/>
  <c r="DO334" i="3"/>
  <c r="DO320" i="3"/>
  <c r="DO308" i="3"/>
  <c r="DO297" i="3"/>
  <c r="DO283" i="3"/>
  <c r="DO272" i="3"/>
  <c r="DO260" i="3"/>
  <c r="DO247" i="3"/>
  <c r="DO235" i="3"/>
  <c r="DO224" i="3"/>
  <c r="DO210" i="3"/>
  <c r="DO199" i="3"/>
  <c r="DO187" i="3"/>
  <c r="DO174" i="3"/>
  <c r="DO162" i="3"/>
  <c r="DO151" i="3"/>
  <c r="DO137" i="3"/>
  <c r="DO126" i="3"/>
  <c r="DO114" i="3"/>
  <c r="DO100" i="3"/>
  <c r="DO89" i="3"/>
  <c r="DO78" i="3"/>
  <c r="DO64" i="3"/>
  <c r="DO52" i="3"/>
  <c r="DO41" i="3"/>
  <c r="DO27" i="3"/>
  <c r="DO16" i="3"/>
  <c r="DO1002" i="3"/>
  <c r="DO988" i="3"/>
  <c r="DO977" i="3"/>
  <c r="DO966" i="3"/>
  <c r="DO952" i="3"/>
  <c r="DO940" i="3"/>
  <c r="DO929" i="3"/>
  <c r="DO915" i="3"/>
  <c r="DO904" i="3"/>
  <c r="DO892" i="3"/>
  <c r="DO879" i="3"/>
  <c r="DO867" i="3"/>
  <c r="DO856" i="3"/>
  <c r="DO842" i="3"/>
  <c r="DO831" i="3"/>
  <c r="DO819" i="3"/>
  <c r="DO806" i="3"/>
  <c r="DO794" i="3"/>
  <c r="DO783" i="3"/>
  <c r="DO769" i="3"/>
  <c r="DO758" i="3"/>
  <c r="DO746" i="3"/>
  <c r="DO732" i="3"/>
  <c r="DO721" i="3"/>
  <c r="DO710" i="3"/>
  <c r="DO696" i="3"/>
  <c r="DO684" i="3"/>
  <c r="DO673" i="3"/>
  <c r="DO659" i="3"/>
  <c r="DO648" i="3"/>
  <c r="DO636" i="3"/>
  <c r="DO623" i="3"/>
  <c r="DO611" i="3"/>
  <c r="DO600" i="3"/>
  <c r="DO586" i="3"/>
  <c r="DO575" i="3"/>
  <c r="DO563" i="3"/>
  <c r="DO550" i="3"/>
  <c r="DO538" i="3"/>
  <c r="DO527" i="3"/>
  <c r="DO513" i="3"/>
  <c r="DO502" i="3"/>
  <c r="DO490" i="3"/>
  <c r="DO476" i="3"/>
  <c r="DO465" i="3"/>
  <c r="DO454" i="3"/>
  <c r="DO440" i="3"/>
  <c r="DO428" i="3"/>
  <c r="DO417" i="3"/>
  <c r="DO403" i="3"/>
  <c r="DO392" i="3"/>
  <c r="DO380" i="3"/>
  <c r="DO367" i="3"/>
  <c r="DO355" i="3"/>
  <c r="DO344" i="3"/>
  <c r="DO330" i="3"/>
  <c r="DO319" i="3"/>
  <c r="DO307" i="3"/>
  <c r="DO294" i="3"/>
  <c r="DO282" i="3"/>
  <c r="DO271" i="3"/>
  <c r="DO257" i="3"/>
  <c r="DO246" i="3"/>
  <c r="DO234" i="3"/>
  <c r="DO220" i="3"/>
  <c r="DO209" i="3"/>
  <c r="DO198" i="3"/>
  <c r="DO184" i="3"/>
  <c r="DO172" i="3"/>
  <c r="DO161" i="3"/>
  <c r="DO147" i="3"/>
  <c r="DO136" i="3"/>
  <c r="DO124" i="3"/>
  <c r="DO111" i="3"/>
  <c r="DO99" i="3"/>
  <c r="DO88" i="3"/>
  <c r="DO74" i="3"/>
  <c r="DO63" i="3"/>
  <c r="DO51" i="3"/>
  <c r="DO38" i="3"/>
  <c r="DO26" i="3"/>
  <c r="DO15" i="3"/>
  <c r="DO1001" i="3"/>
  <c r="DO987" i="3"/>
  <c r="DO976" i="3"/>
  <c r="DO964" i="3"/>
  <c r="DO951" i="3"/>
  <c r="DO939" i="3"/>
  <c r="DO928" i="3"/>
  <c r="DO914" i="3"/>
  <c r="DO903" i="3"/>
  <c r="DO891" i="3"/>
  <c r="DO878" i="3"/>
  <c r="DO866" i="3"/>
  <c r="DO855" i="3"/>
  <c r="DO841" i="3"/>
  <c r="DO830" i="3"/>
  <c r="DO818" i="3"/>
  <c r="DO804" i="3"/>
  <c r="DO793" i="3"/>
  <c r="DO782" i="3"/>
  <c r="DO768" i="3"/>
  <c r="DO756" i="3"/>
  <c r="DO745" i="3"/>
  <c r="DO731" i="3"/>
  <c r="DO720" i="3"/>
  <c r="DO708" i="3"/>
  <c r="DO695" i="3"/>
  <c r="DO683" i="3"/>
  <c r="DO672" i="3"/>
  <c r="DO658" i="3"/>
  <c r="DO647" i="3"/>
  <c r="DO635" i="3"/>
  <c r="DO622" i="3"/>
  <c r="DO610" i="3"/>
  <c r="DO599" i="3"/>
  <c r="DO585" i="3"/>
  <c r="DO574" i="3"/>
  <c r="DO562" i="3"/>
  <c r="DO548" i="3"/>
  <c r="DO537" i="3"/>
  <c r="DO526" i="3"/>
  <c r="DO512" i="3"/>
  <c r="DO500" i="3"/>
  <c r="DO489" i="3"/>
  <c r="DO475" i="3"/>
  <c r="DO464" i="3"/>
  <c r="DO452" i="3"/>
  <c r="DO439" i="3"/>
  <c r="DO427" i="3"/>
  <c r="DO416" i="3"/>
  <c r="DO402" i="3"/>
  <c r="DO391" i="3"/>
  <c r="DO379" i="3"/>
  <c r="DO366" i="3"/>
  <c r="DO354" i="3"/>
  <c r="DO343" i="3"/>
  <c r="DO329" i="3"/>
  <c r="DO318" i="3"/>
  <c r="DO306" i="3"/>
  <c r="DO292" i="3"/>
  <c r="DO281" i="3"/>
  <c r="DO270" i="3"/>
  <c r="DO256" i="3"/>
  <c r="DO244" i="3"/>
  <c r="DO233" i="3"/>
  <c r="DO219" i="3"/>
  <c r="DO208" i="3"/>
  <c r="DO196" i="3"/>
  <c r="DO183" i="3"/>
  <c r="DO171" i="3"/>
  <c r="DO160" i="3"/>
  <c r="DO146" i="3"/>
  <c r="DO135" i="3"/>
  <c r="DO123" i="3"/>
  <c r="DO110" i="3"/>
  <c r="DO98" i="3"/>
  <c r="DO87" i="3"/>
  <c r="DO73" i="3"/>
  <c r="DO62" i="3"/>
  <c r="DO50" i="3"/>
  <c r="DO36" i="3"/>
  <c r="DO25" i="3"/>
  <c r="DO14" i="3"/>
  <c r="DO998" i="3"/>
  <c r="DO986" i="3"/>
  <c r="DO975" i="3"/>
  <c r="DO961" i="3"/>
  <c r="DO950" i="3"/>
  <c r="DO938" i="3"/>
  <c r="DO924" i="3"/>
  <c r="DO913" i="3"/>
  <c r="DO902" i="3"/>
  <c r="DO888" i="3"/>
  <c r="DO876" i="3"/>
  <c r="DO865" i="3"/>
  <c r="DO851" i="3"/>
  <c r="DO840" i="3"/>
  <c r="DO828" i="3"/>
  <c r="DO815" i="3"/>
  <c r="DO803" i="3"/>
  <c r="DO792" i="3"/>
  <c r="DO778" i="3"/>
  <c r="DO767" i="3"/>
  <c r="DO755" i="3"/>
  <c r="DO742" i="3"/>
  <c r="DO730" i="3"/>
  <c r="DO719" i="3"/>
  <c r="DO705" i="3"/>
  <c r="DO694" i="3"/>
  <c r="DO682" i="3"/>
  <c r="DO668" i="3"/>
  <c r="DO657" i="3"/>
  <c r="DO646" i="3"/>
  <c r="DO632" i="3"/>
  <c r="DO620" i="3"/>
  <c r="DO609" i="3"/>
  <c r="DO595" i="3"/>
  <c r="DO584" i="3"/>
  <c r="DO572" i="3"/>
  <c r="DO559" i="3"/>
  <c r="DO547" i="3"/>
  <c r="DO536" i="3"/>
  <c r="DO522" i="3"/>
  <c r="DO511" i="3"/>
  <c r="DO499" i="3"/>
  <c r="DO486" i="3"/>
  <c r="DO474" i="3"/>
  <c r="DO463" i="3"/>
  <c r="DO449" i="3"/>
  <c r="DO438" i="3"/>
  <c r="DO426" i="3"/>
  <c r="DO412" i="3"/>
  <c r="DO401" i="3"/>
  <c r="DO390" i="3"/>
  <c r="DO376" i="3"/>
  <c r="DO364" i="3"/>
  <c r="DO353" i="3"/>
  <c r="DO339" i="3"/>
  <c r="DO328" i="3"/>
  <c r="DO316" i="3"/>
  <c r="DO303" i="3"/>
  <c r="DO291" i="3"/>
  <c r="DO280" i="3"/>
  <c r="DO266" i="3"/>
  <c r="DO255" i="3"/>
  <c r="DO243" i="3"/>
  <c r="DO230" i="3"/>
  <c r="DO218" i="3"/>
  <c r="DO207" i="3"/>
  <c r="DO193" i="3"/>
  <c r="DO182" i="3"/>
  <c r="DO170" i="3"/>
  <c r="DO156" i="3"/>
  <c r="DO145" i="3"/>
  <c r="DO134" i="3"/>
  <c r="DO120" i="3"/>
  <c r="DO108" i="3"/>
  <c r="DO97" i="3"/>
  <c r="DO83" i="3"/>
  <c r="DO72" i="3"/>
  <c r="DO60" i="3"/>
  <c r="DO47" i="3"/>
  <c r="DO35" i="3"/>
  <c r="DO24" i="3"/>
  <c r="DO11" i="3"/>
  <c r="DO996" i="3"/>
  <c r="DO985" i="3"/>
  <c r="DO974" i="3"/>
  <c r="DO960" i="3"/>
  <c r="DO948" i="3"/>
  <c r="DO937" i="3"/>
  <c r="DO923" i="3"/>
  <c r="DO912" i="3"/>
  <c r="DO900" i="3"/>
  <c r="DO887" i="3"/>
  <c r="DO875" i="3"/>
  <c r="DO864" i="3"/>
  <c r="DO850" i="3"/>
  <c r="DO839" i="3"/>
  <c r="DO827" i="3"/>
  <c r="DO814" i="3"/>
  <c r="DO802" i="3"/>
  <c r="DO791" i="3"/>
  <c r="DO777" i="3"/>
  <c r="DO766" i="3"/>
  <c r="DO754" i="3"/>
  <c r="DO740" i="3"/>
  <c r="DO729" i="3"/>
  <c r="DO718" i="3"/>
  <c r="DO704" i="3"/>
  <c r="DO692" i="3"/>
  <c r="DO681" i="3"/>
  <c r="DO667" i="3"/>
  <c r="DO656" i="3"/>
  <c r="DO644" i="3"/>
  <c r="DO631" i="3"/>
  <c r="DO619" i="3"/>
  <c r="DO608" i="3"/>
  <c r="DO594" i="3"/>
  <c r="DO583" i="3"/>
  <c r="DO571" i="3"/>
  <c r="DO558" i="3"/>
  <c r="DO546" i="3"/>
  <c r="DO535" i="3"/>
  <c r="DO521" i="3"/>
  <c r="DO510" i="3"/>
  <c r="DO498" i="3"/>
  <c r="DO484" i="3"/>
  <c r="DO473" i="3"/>
  <c r="DO462" i="3"/>
  <c r="DO448" i="3"/>
  <c r="DO436" i="3"/>
  <c r="DO425" i="3"/>
  <c r="DO411" i="3"/>
  <c r="DO400" i="3"/>
  <c r="DO388" i="3"/>
  <c r="DO375" i="3"/>
  <c r="DO363" i="3"/>
  <c r="DO352" i="3"/>
  <c r="DO338" i="3"/>
  <c r="DO327" i="3"/>
  <c r="DO315" i="3"/>
  <c r="DO302" i="3"/>
  <c r="DO290" i="3"/>
  <c r="DO279" i="3"/>
  <c r="DO265" i="3"/>
  <c r="DO254" i="3"/>
  <c r="DO242" i="3"/>
  <c r="DO228" i="3"/>
  <c r="DO217" i="3"/>
  <c r="DO206" i="3"/>
  <c r="DO192" i="3"/>
  <c r="DO180" i="3"/>
  <c r="DO169" i="3"/>
  <c r="DO155" i="3"/>
  <c r="DO144" i="3"/>
  <c r="DO132" i="3"/>
  <c r="DO119" i="3"/>
  <c r="DO107" i="3"/>
  <c r="DO96" i="3"/>
  <c r="DO82" i="3"/>
  <c r="DO71" i="3"/>
  <c r="DO59" i="3"/>
  <c r="DO46" i="3"/>
  <c r="DO34" i="3"/>
  <c r="DO23" i="3"/>
  <c r="DO1006" i="3"/>
  <c r="DO994" i="3"/>
  <c r="DO983" i="3"/>
  <c r="DO969" i="3"/>
  <c r="DO958" i="3"/>
  <c r="DO946" i="3"/>
  <c r="DO932" i="3"/>
  <c r="DO921" i="3"/>
  <c r="DO910" i="3"/>
  <c r="DO896" i="3"/>
  <c r="DO884" i="3"/>
  <c r="DO873" i="3"/>
  <c r="DO859" i="3"/>
  <c r="DO848" i="3"/>
  <c r="DO836" i="3"/>
  <c r="DO823" i="3"/>
  <c r="DO811" i="3"/>
  <c r="DO800" i="3"/>
  <c r="DO786" i="3"/>
  <c r="DO775" i="3"/>
  <c r="DO763" i="3"/>
  <c r="DO750" i="3"/>
  <c r="DO738" i="3"/>
  <c r="DO727" i="3"/>
  <c r="DO713" i="3"/>
  <c r="DO702" i="3"/>
  <c r="DO690" i="3"/>
  <c r="DO676" i="3"/>
  <c r="DO665" i="3"/>
  <c r="DO654" i="3"/>
  <c r="DO640" i="3"/>
  <c r="DO628" i="3"/>
  <c r="DO617" i="3"/>
  <c r="DO603" i="3"/>
  <c r="DO592" i="3"/>
  <c r="DO580" i="3"/>
  <c r="DO567" i="3"/>
  <c r="DO555" i="3"/>
  <c r="DO544" i="3"/>
  <c r="DO530" i="3"/>
  <c r="DO519" i="3"/>
  <c r="DO507" i="3"/>
  <c r="DO494" i="3"/>
  <c r="DO482" i="3"/>
  <c r="DO471" i="3"/>
  <c r="DO457" i="3"/>
  <c r="DO446" i="3"/>
  <c r="DO434" i="3"/>
  <c r="DO420" i="3"/>
  <c r="DO409" i="3"/>
  <c r="DO398" i="3"/>
  <c r="DO384" i="3"/>
  <c r="DO372" i="3"/>
  <c r="DO361" i="3"/>
  <c r="DO347" i="3"/>
  <c r="DO336" i="3"/>
  <c r="DO324" i="3"/>
  <c r="DO311" i="3"/>
  <c r="DO299" i="3"/>
  <c r="DO288" i="3"/>
  <c r="DO274" i="3"/>
  <c r="DO263" i="3"/>
  <c r="DO251" i="3"/>
  <c r="DO238" i="3"/>
  <c r="DO226" i="3"/>
  <c r="DO215" i="3"/>
  <c r="DO201" i="3"/>
  <c r="DO190" i="3"/>
  <c r="DO178" i="3"/>
  <c r="DO164" i="3"/>
  <c r="DO153" i="3"/>
  <c r="DO142" i="3"/>
  <c r="DO128" i="3"/>
  <c r="DO116" i="3"/>
  <c r="DO105" i="3"/>
  <c r="DO91" i="3"/>
  <c r="DO80" i="3"/>
  <c r="DO68" i="3"/>
  <c r="DO55" i="3"/>
  <c r="DO43" i="3"/>
  <c r="DO32" i="3"/>
  <c r="DO18" i="3"/>
  <c r="DO1004" i="3"/>
  <c r="DO993" i="3"/>
  <c r="DO979" i="3"/>
  <c r="DO968" i="3"/>
  <c r="DO956" i="3"/>
  <c r="DO943" i="3"/>
  <c r="DO931" i="3"/>
  <c r="DO920" i="3"/>
  <c r="DO906" i="3"/>
  <c r="DO895" i="3"/>
  <c r="DO883" i="3"/>
  <c r="DO870" i="3"/>
  <c r="DO858" i="3"/>
  <c r="DO847" i="3"/>
  <c r="DO833" i="3"/>
  <c r="DO822" i="3"/>
  <c r="DO810" i="3"/>
  <c r="DO796" i="3"/>
  <c r="DO785" i="3"/>
  <c r="DO774" i="3"/>
  <c r="DO760" i="3"/>
  <c r="DO748" i="3"/>
  <c r="DO737" i="3"/>
  <c r="DO723" i="3"/>
  <c r="DO712" i="3"/>
  <c r="DO700" i="3"/>
  <c r="DO687" i="3"/>
  <c r="DO675" i="3"/>
  <c r="DO664" i="3"/>
  <c r="DO650" i="3"/>
  <c r="DO639" i="3"/>
  <c r="DO627" i="3"/>
  <c r="DO614" i="3"/>
  <c r="DO602" i="3"/>
  <c r="DO591" i="3"/>
  <c r="DO577" i="3"/>
  <c r="DO566" i="3"/>
  <c r="DO554" i="3"/>
  <c r="DO540" i="3"/>
  <c r="DO529" i="3"/>
  <c r="DO518" i="3"/>
  <c r="DO504" i="3"/>
  <c r="DO492" i="3"/>
  <c r="DO481" i="3"/>
  <c r="DO467" i="3"/>
  <c r="DO456" i="3"/>
  <c r="DO444" i="3"/>
  <c r="DO431" i="3"/>
  <c r="DO419" i="3"/>
  <c r="DO408" i="3"/>
  <c r="DO394" i="3"/>
  <c r="DO383" i="3"/>
  <c r="DO371" i="3"/>
  <c r="DO358" i="3"/>
  <c r="DO346" i="3"/>
  <c r="DO335" i="3"/>
  <c r="DO321" i="3"/>
  <c r="DO310" i="3"/>
  <c r="DO298" i="3"/>
  <c r="DO284" i="3"/>
  <c r="DO273" i="3"/>
  <c r="DO262" i="3"/>
  <c r="DO248" i="3"/>
  <c r="DO236" i="3"/>
  <c r="DO225" i="3"/>
  <c r="DO211" i="3"/>
  <c r="DO200" i="3"/>
  <c r="DO188" i="3"/>
  <c r="DO175" i="3"/>
  <c r="DO163" i="3"/>
  <c r="DO152" i="3"/>
  <c r="DO138" i="3"/>
  <c r="DO127" i="3"/>
  <c r="DO115" i="3"/>
  <c r="DO102" i="3"/>
  <c r="DO90" i="3"/>
  <c r="DO79" i="3"/>
  <c r="DO65" i="3"/>
  <c r="DO54" i="3"/>
  <c r="DO42" i="3"/>
  <c r="DO28" i="3"/>
  <c r="DO17" i="3"/>
  <c r="DO922" i="3"/>
  <c r="DO824" i="3"/>
  <c r="DO728" i="3"/>
  <c r="DO630" i="3"/>
  <c r="DO531" i="3"/>
  <c r="DO435" i="3"/>
  <c r="DO337" i="3"/>
  <c r="DO239" i="3"/>
  <c r="DO143" i="3"/>
  <c r="DO44" i="3"/>
  <c r="DO1007" i="3"/>
  <c r="DO911" i="3"/>
  <c r="DO812" i="3"/>
  <c r="DO714" i="3"/>
  <c r="DO618" i="3"/>
  <c r="DO520" i="3"/>
  <c r="DO422" i="3"/>
  <c r="DO326" i="3"/>
  <c r="DO227" i="3"/>
  <c r="DO129" i="3"/>
  <c r="DO33" i="3"/>
  <c r="DO995" i="3"/>
  <c r="DO897" i="3"/>
  <c r="DO801" i="3"/>
  <c r="DO703" i="3"/>
  <c r="DO604" i="3"/>
  <c r="DO508" i="3"/>
  <c r="DO410" i="3"/>
  <c r="DO312" i="3"/>
  <c r="DO216" i="3"/>
  <c r="DO118" i="3"/>
  <c r="DO19" i="3"/>
  <c r="DO984" i="3"/>
  <c r="DO886" i="3"/>
  <c r="DO787" i="3"/>
  <c r="DO691" i="3"/>
  <c r="DO593" i="3"/>
  <c r="DO495" i="3"/>
  <c r="DO399" i="3"/>
  <c r="DO300" i="3"/>
  <c r="DO202" i="3"/>
  <c r="DO106" i="3"/>
  <c r="DO970" i="3"/>
  <c r="DO874" i="3"/>
  <c r="DO776" i="3"/>
  <c r="DO678" i="3"/>
  <c r="DO582" i="3"/>
  <c r="DO483" i="3"/>
  <c r="DO385" i="3"/>
  <c r="DO289" i="3"/>
  <c r="DO191" i="3"/>
  <c r="DO92" i="3"/>
  <c r="DO959" i="3"/>
  <c r="DO860" i="3"/>
  <c r="DO764" i="3"/>
  <c r="DO666" i="3"/>
  <c r="DO568" i="3"/>
  <c r="DO472" i="3"/>
  <c r="DO374" i="3"/>
  <c r="DO275" i="3"/>
  <c r="DO179" i="3"/>
  <c r="DO81" i="3"/>
  <c r="DO947" i="3"/>
  <c r="DO849" i="3"/>
  <c r="DO751" i="3"/>
  <c r="DO655" i="3"/>
  <c r="DO556" i="3"/>
  <c r="DO458" i="3"/>
  <c r="DO362" i="3"/>
  <c r="DO264" i="3"/>
  <c r="DO166" i="3"/>
  <c r="DO70" i="3"/>
  <c r="DO934" i="3"/>
  <c r="DO838" i="3"/>
  <c r="DO739" i="3"/>
  <c r="DO641" i="3"/>
  <c r="DO545" i="3"/>
  <c r="DO447" i="3"/>
  <c r="DO348" i="3"/>
  <c r="DO252" i="3"/>
  <c r="DO154" i="3"/>
  <c r="DO56" i="3"/>
  <c r="EM1007" i="3"/>
  <c r="EM999" i="3"/>
  <c r="EM991" i="3"/>
  <c r="EM983" i="3"/>
  <c r="EM975" i="3"/>
  <c r="EM967" i="3"/>
  <c r="EM959" i="3"/>
  <c r="EM951" i="3"/>
  <c r="EM943" i="3"/>
  <c r="EM935" i="3"/>
  <c r="EM927" i="3"/>
  <c r="EM919" i="3"/>
  <c r="EM911" i="3"/>
  <c r="EM903" i="3"/>
  <c r="EM895" i="3"/>
  <c r="EM887" i="3"/>
  <c r="EM879" i="3"/>
  <c r="EM871" i="3"/>
  <c r="EM863" i="3"/>
  <c r="EM855" i="3"/>
  <c r="EM847" i="3"/>
  <c r="EM839" i="3"/>
  <c r="EM831" i="3"/>
  <c r="EM823" i="3"/>
  <c r="EM815" i="3"/>
  <c r="EM807" i="3"/>
  <c r="EM799" i="3"/>
  <c r="EM791" i="3"/>
  <c r="EM783" i="3"/>
  <c r="EM775" i="3"/>
  <c r="EM767" i="3"/>
  <c r="EM759" i="3"/>
  <c r="EM751" i="3"/>
  <c r="EM743" i="3"/>
  <c r="EM735" i="3"/>
  <c r="EM727" i="3"/>
  <c r="EM719" i="3"/>
  <c r="EM711" i="3"/>
  <c r="EM703" i="3"/>
  <c r="EM695" i="3"/>
  <c r="EM687" i="3"/>
  <c r="EM679" i="3"/>
  <c r="EM671" i="3"/>
  <c r="EM663" i="3"/>
  <c r="EM655" i="3"/>
  <c r="EM647" i="3"/>
  <c r="EM639" i="3"/>
  <c r="EM631" i="3"/>
  <c r="EM623" i="3"/>
  <c r="EM615" i="3"/>
  <c r="EM607" i="3"/>
  <c r="EM599" i="3"/>
  <c r="EM591" i="3"/>
  <c r="EM583" i="3"/>
  <c r="EM575" i="3"/>
  <c r="EM567" i="3"/>
  <c r="EM559" i="3"/>
  <c r="EM551" i="3"/>
  <c r="EM543" i="3"/>
  <c r="EM535" i="3"/>
  <c r="EM527" i="3"/>
  <c r="EM519" i="3"/>
  <c r="EM511" i="3"/>
  <c r="EM503" i="3"/>
  <c r="EM495" i="3"/>
  <c r="EM487" i="3"/>
  <c r="EM479" i="3"/>
  <c r="EM471" i="3"/>
  <c r="EM463" i="3"/>
  <c r="EM455" i="3"/>
  <c r="EM447" i="3"/>
  <c r="EM439" i="3"/>
  <c r="EM431" i="3"/>
  <c r="EM423" i="3"/>
  <c r="EM415" i="3"/>
  <c r="EM407" i="3"/>
  <c r="EM399" i="3"/>
  <c r="EM391" i="3"/>
  <c r="EM383" i="3"/>
  <c r="EM375" i="3"/>
  <c r="EM367" i="3"/>
  <c r="EM359" i="3"/>
  <c r="EM351" i="3"/>
  <c r="EM343" i="3"/>
  <c r="EM335" i="3"/>
  <c r="EM327" i="3"/>
  <c r="EM319" i="3"/>
  <c r="EM311" i="3"/>
  <c r="EM303" i="3"/>
  <c r="EM295" i="3"/>
  <c r="EM287" i="3"/>
  <c r="EM279" i="3"/>
  <c r="EM271" i="3"/>
  <c r="EM263" i="3"/>
  <c r="EM255" i="3"/>
  <c r="EM247" i="3"/>
  <c r="EM239" i="3"/>
  <c r="EM231" i="3"/>
  <c r="EM223" i="3"/>
  <c r="EM215" i="3"/>
  <c r="EM207" i="3"/>
  <c r="EM199" i="3"/>
  <c r="EM191" i="3"/>
  <c r="EM183" i="3"/>
  <c r="EM175" i="3"/>
  <c r="EM167" i="3"/>
  <c r="EM159" i="3"/>
  <c r="EM151" i="3"/>
  <c r="EM143" i="3"/>
  <c r="EM135" i="3"/>
  <c r="EM127" i="3"/>
  <c r="EM119" i="3"/>
  <c r="EM111" i="3"/>
  <c r="EM103" i="3"/>
  <c r="EM95" i="3"/>
  <c r="EM87" i="3"/>
  <c r="EM79" i="3"/>
  <c r="EM71" i="3"/>
  <c r="EM63" i="3"/>
  <c r="EM55" i="3"/>
  <c r="EM47" i="3"/>
  <c r="EM39" i="3"/>
  <c r="EM31" i="3"/>
  <c r="EM23" i="3"/>
  <c r="EM15" i="3"/>
  <c r="EM1004" i="3"/>
  <c r="EM995" i="3"/>
  <c r="EM986" i="3"/>
  <c r="EM977" i="3"/>
  <c r="EM968" i="3"/>
  <c r="EM958" i="3"/>
  <c r="EM949" i="3"/>
  <c r="EM940" i="3"/>
  <c r="EM931" i="3"/>
  <c r="EM922" i="3"/>
  <c r="EM913" i="3"/>
  <c r="EM904" i="3"/>
  <c r="EM894" i="3"/>
  <c r="EM885" i="3"/>
  <c r="EM876" i="3"/>
  <c r="EM867" i="3"/>
  <c r="EM858" i="3"/>
  <c r="EM849" i="3"/>
  <c r="EM840" i="3"/>
  <c r="EM830" i="3"/>
  <c r="EM821" i="3"/>
  <c r="EM812" i="3"/>
  <c r="EM803" i="3"/>
  <c r="EM794" i="3"/>
  <c r="EM785" i="3"/>
  <c r="EM776" i="3"/>
  <c r="EM766" i="3"/>
  <c r="EM757" i="3"/>
  <c r="EM748" i="3"/>
  <c r="EM739" i="3"/>
  <c r="EM730" i="3"/>
  <c r="EM721" i="3"/>
  <c r="EM712" i="3"/>
  <c r="EM702" i="3"/>
  <c r="EM693" i="3"/>
  <c r="EM684" i="3"/>
  <c r="EM675" i="3"/>
  <c r="EM666" i="3"/>
  <c r="EM657" i="3"/>
  <c r="EM648" i="3"/>
  <c r="EM638" i="3"/>
  <c r="EM629" i="3"/>
  <c r="EM620" i="3"/>
  <c r="EM611" i="3"/>
  <c r="EM602" i="3"/>
  <c r="EM593" i="3"/>
  <c r="EM584" i="3"/>
  <c r="EM574" i="3"/>
  <c r="EM565" i="3"/>
  <c r="EM556" i="3"/>
  <c r="EM547" i="3"/>
  <c r="EM538" i="3"/>
  <c r="EM529" i="3"/>
  <c r="EM520" i="3"/>
  <c r="EM510" i="3"/>
  <c r="EM501" i="3"/>
  <c r="EM492" i="3"/>
  <c r="EM483" i="3"/>
  <c r="EM474" i="3"/>
  <c r="EM465" i="3"/>
  <c r="EM456" i="3"/>
  <c r="EM446" i="3"/>
  <c r="EM437" i="3"/>
  <c r="EM428" i="3"/>
  <c r="EM419" i="3"/>
  <c r="EM410" i="3"/>
  <c r="EM401" i="3"/>
  <c r="EM392" i="3"/>
  <c r="EM382" i="3"/>
  <c r="EM373" i="3"/>
  <c r="EM364" i="3"/>
  <c r="EM355" i="3"/>
  <c r="EM346" i="3"/>
  <c r="EM337" i="3"/>
  <c r="EM328" i="3"/>
  <c r="EM318" i="3"/>
  <c r="EM309" i="3"/>
  <c r="EM300" i="3"/>
  <c r="EM291" i="3"/>
  <c r="EM282" i="3"/>
  <c r="EM273" i="3"/>
  <c r="EM264" i="3"/>
  <c r="EM254" i="3"/>
  <c r="EM245" i="3"/>
  <c r="EM236" i="3"/>
  <c r="EM227" i="3"/>
  <c r="EM218" i="3"/>
  <c r="EM209" i="3"/>
  <c r="EM200" i="3"/>
  <c r="EM190" i="3"/>
  <c r="EM181" i="3"/>
  <c r="EM172" i="3"/>
  <c r="EM163" i="3"/>
  <c r="EM154" i="3"/>
  <c r="EM145" i="3"/>
  <c r="EM136" i="3"/>
  <c r="EM126" i="3"/>
  <c r="EM117" i="3"/>
  <c r="EM108" i="3"/>
  <c r="EM99" i="3"/>
  <c r="EM90" i="3"/>
  <c r="EM81" i="3"/>
  <c r="EM72" i="3"/>
  <c r="EM62" i="3"/>
  <c r="EM53" i="3"/>
  <c r="EM44" i="3"/>
  <c r="EM35" i="3"/>
  <c r="EM26" i="3"/>
  <c r="EM17" i="3"/>
  <c r="EM1003" i="3"/>
  <c r="EM994" i="3"/>
  <c r="EM985" i="3"/>
  <c r="EM976" i="3"/>
  <c r="EM966" i="3"/>
  <c r="EM957" i="3"/>
  <c r="EM948" i="3"/>
  <c r="EM939" i="3"/>
  <c r="EM930" i="3"/>
  <c r="EM921" i="3"/>
  <c r="EM912" i="3"/>
  <c r="EM902" i="3"/>
  <c r="EM893" i="3"/>
  <c r="EM884" i="3"/>
  <c r="EM875" i="3"/>
  <c r="EM866" i="3"/>
  <c r="EM857" i="3"/>
  <c r="EM848" i="3"/>
  <c r="EM838" i="3"/>
  <c r="EM829" i="3"/>
  <c r="EM820" i="3"/>
  <c r="EM811" i="3"/>
  <c r="EM802" i="3"/>
  <c r="EM793" i="3"/>
  <c r="EM784" i="3"/>
  <c r="EM774" i="3"/>
  <c r="EM765" i="3"/>
  <c r="EM756" i="3"/>
  <c r="EM747" i="3"/>
  <c r="EM738" i="3"/>
  <c r="EM729" i="3"/>
  <c r="EM720" i="3"/>
  <c r="EM710" i="3"/>
  <c r="EM701" i="3"/>
  <c r="EM692" i="3"/>
  <c r="EM683" i="3"/>
  <c r="EM674" i="3"/>
  <c r="EM665" i="3"/>
  <c r="EM656" i="3"/>
  <c r="EM646" i="3"/>
  <c r="EM637" i="3"/>
  <c r="EM628" i="3"/>
  <c r="EM619" i="3"/>
  <c r="EM610" i="3"/>
  <c r="EM601" i="3"/>
  <c r="EM592" i="3"/>
  <c r="EM582" i="3"/>
  <c r="EM573" i="3"/>
  <c r="EM564" i="3"/>
  <c r="EM555" i="3"/>
  <c r="EM546" i="3"/>
  <c r="EM537" i="3"/>
  <c r="EM528" i="3"/>
  <c r="EM518" i="3"/>
  <c r="EM509" i="3"/>
  <c r="EM500" i="3"/>
  <c r="EM491" i="3"/>
  <c r="EM482" i="3"/>
  <c r="EM473" i="3"/>
  <c r="EM464" i="3"/>
  <c r="EM454" i="3"/>
  <c r="EM445" i="3"/>
  <c r="EM436" i="3"/>
  <c r="EM427" i="3"/>
  <c r="EM418" i="3"/>
  <c r="EM409" i="3"/>
  <c r="EM400" i="3"/>
  <c r="EM390" i="3"/>
  <c r="EM381" i="3"/>
  <c r="EM372" i="3"/>
  <c r="EM363" i="3"/>
  <c r="EM354" i="3"/>
  <c r="EM345" i="3"/>
  <c r="EM336" i="3"/>
  <c r="EM326" i="3"/>
  <c r="EM317" i="3"/>
  <c r="EM308" i="3"/>
  <c r="EM299" i="3"/>
  <c r="EM290" i="3"/>
  <c r="EM281" i="3"/>
  <c r="EM272" i="3"/>
  <c r="EM262" i="3"/>
  <c r="EM253" i="3"/>
  <c r="EM244" i="3"/>
  <c r="EM235" i="3"/>
  <c r="EM226" i="3"/>
  <c r="EM217" i="3"/>
  <c r="EM208" i="3"/>
  <c r="EM198" i="3"/>
  <c r="EM189" i="3"/>
  <c r="EM180" i="3"/>
  <c r="EM171" i="3"/>
  <c r="EM162" i="3"/>
  <c r="EM153" i="3"/>
  <c r="EM144" i="3"/>
  <c r="EM134" i="3"/>
  <c r="EM125" i="3"/>
  <c r="EM116" i="3"/>
  <c r="EM107" i="3"/>
  <c r="EM98" i="3"/>
  <c r="EM89" i="3"/>
  <c r="EM80" i="3"/>
  <c r="EM70" i="3"/>
  <c r="EM61" i="3"/>
  <c r="EM52" i="3"/>
  <c r="EM43" i="3"/>
  <c r="EM34" i="3"/>
  <c r="EM25" i="3"/>
  <c r="EM16" i="3"/>
  <c r="EM1009" i="3"/>
  <c r="EM1000" i="3"/>
  <c r="EM990" i="3"/>
  <c r="EM981" i="3"/>
  <c r="EM972" i="3"/>
  <c r="EM963" i="3"/>
  <c r="EM954" i="3"/>
  <c r="EM945" i="3"/>
  <c r="EM936" i="3"/>
  <c r="EM926" i="3"/>
  <c r="EM917" i="3"/>
  <c r="EM908" i="3"/>
  <c r="EM899" i="3"/>
  <c r="EM890" i="3"/>
  <c r="EM881" i="3"/>
  <c r="EM872" i="3"/>
  <c r="EM862" i="3"/>
  <c r="EM853" i="3"/>
  <c r="EM844" i="3"/>
  <c r="EM835" i="3"/>
  <c r="EM826" i="3"/>
  <c r="EM817" i="3"/>
  <c r="EM808" i="3"/>
  <c r="EM798" i="3"/>
  <c r="EM789" i="3"/>
  <c r="EM780" i="3"/>
  <c r="EM771" i="3"/>
  <c r="EM762" i="3"/>
  <c r="EM753" i="3"/>
  <c r="EM744" i="3"/>
  <c r="EM734" i="3"/>
  <c r="EM725" i="3"/>
  <c r="EM716" i="3"/>
  <c r="EM707" i="3"/>
  <c r="EM698" i="3"/>
  <c r="EM689" i="3"/>
  <c r="EM680" i="3"/>
  <c r="EM670" i="3"/>
  <c r="EM661" i="3"/>
  <c r="EM652" i="3"/>
  <c r="EM643" i="3"/>
  <c r="EM634" i="3"/>
  <c r="EM625" i="3"/>
  <c r="EM616" i="3"/>
  <c r="EM606" i="3"/>
  <c r="EM597" i="3"/>
  <c r="EM588" i="3"/>
  <c r="EM579" i="3"/>
  <c r="EM570" i="3"/>
  <c r="EM561" i="3"/>
  <c r="EM552" i="3"/>
  <c r="EM542" i="3"/>
  <c r="EM533" i="3"/>
  <c r="EM524" i="3"/>
  <c r="EM515" i="3"/>
  <c r="EM506" i="3"/>
  <c r="EM497" i="3"/>
  <c r="EM488" i="3"/>
  <c r="EM478" i="3"/>
  <c r="EM469" i="3"/>
  <c r="EM460" i="3"/>
  <c r="EM451" i="3"/>
  <c r="EM442" i="3"/>
  <c r="EM433" i="3"/>
  <c r="EM424" i="3"/>
  <c r="EM414" i="3"/>
  <c r="EM405" i="3"/>
  <c r="EM396" i="3"/>
  <c r="EM387" i="3"/>
  <c r="EM378" i="3"/>
  <c r="EM369" i="3"/>
  <c r="EM360" i="3"/>
  <c r="EM350" i="3"/>
  <c r="EM341" i="3"/>
  <c r="EM332" i="3"/>
  <c r="EM323" i="3"/>
  <c r="EM314" i="3"/>
  <c r="EM305" i="3"/>
  <c r="EM296" i="3"/>
  <c r="EM286" i="3"/>
  <c r="EM277" i="3"/>
  <c r="EM268" i="3"/>
  <c r="EM259" i="3"/>
  <c r="EM250" i="3"/>
  <c r="EM241" i="3"/>
  <c r="EM232" i="3"/>
  <c r="EM222" i="3"/>
  <c r="EM213" i="3"/>
  <c r="EM204" i="3"/>
  <c r="EM195" i="3"/>
  <c r="EM186" i="3"/>
  <c r="EM177" i="3"/>
  <c r="EM168" i="3"/>
  <c r="EM158" i="3"/>
  <c r="EM149" i="3"/>
  <c r="EM140" i="3"/>
  <c r="EM131" i="3"/>
  <c r="EM122" i="3"/>
  <c r="EM113" i="3"/>
  <c r="EM104" i="3"/>
  <c r="EM94" i="3"/>
  <c r="EM85" i="3"/>
  <c r="EM76" i="3"/>
  <c r="EM67" i="3"/>
  <c r="EM58" i="3"/>
  <c r="EM49" i="3"/>
  <c r="EM40" i="3"/>
  <c r="EM30" i="3"/>
  <c r="EM21" i="3"/>
  <c r="EM12" i="3"/>
  <c r="EM1006" i="3"/>
  <c r="EM997" i="3"/>
  <c r="EM988" i="3"/>
  <c r="EM979" i="3"/>
  <c r="EM970" i="3"/>
  <c r="EM961" i="3"/>
  <c r="EM952" i="3"/>
  <c r="EM942" i="3"/>
  <c r="EM933" i="3"/>
  <c r="EM924" i="3"/>
  <c r="EM915" i="3"/>
  <c r="EM906" i="3"/>
  <c r="EM897" i="3"/>
  <c r="EM888" i="3"/>
  <c r="EM878" i="3"/>
  <c r="EM869" i="3"/>
  <c r="EM860" i="3"/>
  <c r="EM851" i="3"/>
  <c r="EM842" i="3"/>
  <c r="EM833" i="3"/>
  <c r="EM824" i="3"/>
  <c r="EM814" i="3"/>
  <c r="EM805" i="3"/>
  <c r="EM796" i="3"/>
  <c r="EM787" i="3"/>
  <c r="EM778" i="3"/>
  <c r="EM769" i="3"/>
  <c r="EM760" i="3"/>
  <c r="EM750" i="3"/>
  <c r="EM741" i="3"/>
  <c r="EM732" i="3"/>
  <c r="EM723" i="3"/>
  <c r="EM714" i="3"/>
  <c r="EM705" i="3"/>
  <c r="EM696" i="3"/>
  <c r="EM686" i="3"/>
  <c r="EM677" i="3"/>
  <c r="EM668" i="3"/>
  <c r="EM659" i="3"/>
  <c r="EM650" i="3"/>
  <c r="EM641" i="3"/>
  <c r="EM632" i="3"/>
  <c r="EM622" i="3"/>
  <c r="EM613" i="3"/>
  <c r="EM604" i="3"/>
  <c r="EM595" i="3"/>
  <c r="EM586" i="3"/>
  <c r="EM577" i="3"/>
  <c r="EM568" i="3"/>
  <c r="EM558" i="3"/>
  <c r="EM549" i="3"/>
  <c r="EM540" i="3"/>
  <c r="EM531" i="3"/>
  <c r="EM522" i="3"/>
  <c r="EM513" i="3"/>
  <c r="EM504" i="3"/>
  <c r="EM494" i="3"/>
  <c r="EM485" i="3"/>
  <c r="EM476" i="3"/>
  <c r="EM467" i="3"/>
  <c r="EM458" i="3"/>
  <c r="EM449" i="3"/>
  <c r="EM440" i="3"/>
  <c r="EM430" i="3"/>
  <c r="EM421" i="3"/>
  <c r="EM412" i="3"/>
  <c r="EM403" i="3"/>
  <c r="EM394" i="3"/>
  <c r="EM385" i="3"/>
  <c r="EM376" i="3"/>
  <c r="EM366" i="3"/>
  <c r="EM357" i="3"/>
  <c r="EM348" i="3"/>
  <c r="EM339" i="3"/>
  <c r="EM330" i="3"/>
  <c r="EM321" i="3"/>
  <c r="EM312" i="3"/>
  <c r="EM302" i="3"/>
  <c r="EM293" i="3"/>
  <c r="EM284" i="3"/>
  <c r="EM275" i="3"/>
  <c r="EM266" i="3"/>
  <c r="EM257" i="3"/>
  <c r="EM248" i="3"/>
  <c r="EM238" i="3"/>
  <c r="EM229" i="3"/>
  <c r="EM220" i="3"/>
  <c r="EM211" i="3"/>
  <c r="EM202" i="3"/>
  <c r="EM193" i="3"/>
  <c r="EM184" i="3"/>
  <c r="EM174" i="3"/>
  <c r="EM165" i="3"/>
  <c r="EM156" i="3"/>
  <c r="EM147" i="3"/>
  <c r="EM138" i="3"/>
  <c r="EM129" i="3"/>
  <c r="EM120" i="3"/>
  <c r="EM110" i="3"/>
  <c r="EM101" i="3"/>
  <c r="EM92" i="3"/>
  <c r="EM83" i="3"/>
  <c r="EM74" i="3"/>
  <c r="EM65" i="3"/>
  <c r="EM56" i="3"/>
  <c r="EM46" i="3"/>
  <c r="EM37" i="3"/>
  <c r="EM28" i="3"/>
  <c r="EM19" i="3"/>
  <c r="EM11" i="3"/>
  <c r="EM996" i="3"/>
  <c r="EM978" i="3"/>
  <c r="EM960" i="3"/>
  <c r="EM941" i="3"/>
  <c r="EM923" i="3"/>
  <c r="EM905" i="3"/>
  <c r="EM886" i="3"/>
  <c r="EM868" i="3"/>
  <c r="EM850" i="3"/>
  <c r="EM832" i="3"/>
  <c r="EM813" i="3"/>
  <c r="EM795" i="3"/>
  <c r="EM777" i="3"/>
  <c r="EM758" i="3"/>
  <c r="EM740" i="3"/>
  <c r="EM722" i="3"/>
  <c r="EM704" i="3"/>
  <c r="EM685" i="3"/>
  <c r="EM667" i="3"/>
  <c r="EM649" i="3"/>
  <c r="EM630" i="3"/>
  <c r="EM612" i="3"/>
  <c r="EM594" i="3"/>
  <c r="EM576" i="3"/>
  <c r="EM557" i="3"/>
  <c r="EM539" i="3"/>
  <c r="EM521" i="3"/>
  <c r="EM502" i="3"/>
  <c r="EM484" i="3"/>
  <c r="EM466" i="3"/>
  <c r="EM448" i="3"/>
  <c r="EM429" i="3"/>
  <c r="EM411" i="3"/>
  <c r="EM393" i="3"/>
  <c r="EM374" i="3"/>
  <c r="EM356" i="3"/>
  <c r="EM338" i="3"/>
  <c r="EM320" i="3"/>
  <c r="EM301" i="3"/>
  <c r="EM283" i="3"/>
  <c r="EM265" i="3"/>
  <c r="EM246" i="3"/>
  <c r="EM228" i="3"/>
  <c r="EM210" i="3"/>
  <c r="EM192" i="3"/>
  <c r="EM173" i="3"/>
  <c r="EM155" i="3"/>
  <c r="EM137" i="3"/>
  <c r="EM118" i="3"/>
  <c r="EM100" i="3"/>
  <c r="EM82" i="3"/>
  <c r="EM64" i="3"/>
  <c r="EM45" i="3"/>
  <c r="EM27" i="3"/>
  <c r="EM992" i="3"/>
  <c r="EM973" i="3"/>
  <c r="EM955" i="3"/>
  <c r="EM937" i="3"/>
  <c r="EM918" i="3"/>
  <c r="EM900" i="3"/>
  <c r="EM882" i="3"/>
  <c r="EM864" i="3"/>
  <c r="EM845" i="3"/>
  <c r="EM827" i="3"/>
  <c r="EM809" i="3"/>
  <c r="EM790" i="3"/>
  <c r="EM772" i="3"/>
  <c r="EM754" i="3"/>
  <c r="EM736" i="3"/>
  <c r="EM717" i="3"/>
  <c r="EM699" i="3"/>
  <c r="EM681" i="3"/>
  <c r="EM662" i="3"/>
  <c r="EM644" i="3"/>
  <c r="EM626" i="3"/>
  <c r="EM608" i="3"/>
  <c r="EM589" i="3"/>
  <c r="EM571" i="3"/>
  <c r="EM553" i="3"/>
  <c r="EM534" i="3"/>
  <c r="EM516" i="3"/>
  <c r="EM498" i="3"/>
  <c r="EM480" i="3"/>
  <c r="EM461" i="3"/>
  <c r="EM443" i="3"/>
  <c r="EM425" i="3"/>
  <c r="EM406" i="3"/>
  <c r="EM388" i="3"/>
  <c r="EM370" i="3"/>
  <c r="EM352" i="3"/>
  <c r="EM333" i="3"/>
  <c r="EM315" i="3"/>
  <c r="EM297" i="3"/>
  <c r="EM278" i="3"/>
  <c r="EM260" i="3"/>
  <c r="EM242" i="3"/>
  <c r="EM224" i="3"/>
  <c r="EM205" i="3"/>
  <c r="EM187" i="3"/>
  <c r="EM169" i="3"/>
  <c r="EM150" i="3"/>
  <c r="EM132" i="3"/>
  <c r="EM114" i="3"/>
  <c r="EM96" i="3"/>
  <c r="EM77" i="3"/>
  <c r="EM59" i="3"/>
  <c r="EM41" i="3"/>
  <c r="EM22" i="3"/>
  <c r="EM1008" i="3"/>
  <c r="EM989" i="3"/>
  <c r="EM971" i="3"/>
  <c r="EM953" i="3"/>
  <c r="EM934" i="3"/>
  <c r="EM916" i="3"/>
  <c r="EM898" i="3"/>
  <c r="EM880" i="3"/>
  <c r="EM861" i="3"/>
  <c r="EM843" i="3"/>
  <c r="EM825" i="3"/>
  <c r="EM806" i="3"/>
  <c r="EM788" i="3"/>
  <c r="EM770" i="3"/>
  <c r="EM752" i="3"/>
  <c r="EM733" i="3"/>
  <c r="EM715" i="3"/>
  <c r="EM697" i="3"/>
  <c r="EM678" i="3"/>
  <c r="EM660" i="3"/>
  <c r="EM642" i="3"/>
  <c r="EM624" i="3"/>
  <c r="EM605" i="3"/>
  <c r="EM587" i="3"/>
  <c r="EM569" i="3"/>
  <c r="EM550" i="3"/>
  <c r="EM532" i="3"/>
  <c r="EM514" i="3"/>
  <c r="EM496" i="3"/>
  <c r="EM477" i="3"/>
  <c r="EM459" i="3"/>
  <c r="EM441" i="3"/>
  <c r="EM422" i="3"/>
  <c r="EM404" i="3"/>
  <c r="EM386" i="3"/>
  <c r="EM368" i="3"/>
  <c r="EM349" i="3"/>
  <c r="EM331" i="3"/>
  <c r="EM313" i="3"/>
  <c r="EM294" i="3"/>
  <c r="EM276" i="3"/>
  <c r="EM258" i="3"/>
  <c r="EM240" i="3"/>
  <c r="EM221" i="3"/>
  <c r="EM203" i="3"/>
  <c r="EM185" i="3"/>
  <c r="EM166" i="3"/>
  <c r="EM148" i="3"/>
  <c r="EM130" i="3"/>
  <c r="EM112" i="3"/>
  <c r="EM93" i="3"/>
  <c r="EM75" i="3"/>
  <c r="EM57" i="3"/>
  <c r="EM38" i="3"/>
  <c r="EM20" i="3"/>
  <c r="EM1001" i="3"/>
  <c r="EM982" i="3"/>
  <c r="EM964" i="3"/>
  <c r="EM946" i="3"/>
  <c r="EM928" i="3"/>
  <c r="EM909" i="3"/>
  <c r="EM891" i="3"/>
  <c r="EM873" i="3"/>
  <c r="EM854" i="3"/>
  <c r="EM836" i="3"/>
  <c r="EM818" i="3"/>
  <c r="EM800" i="3"/>
  <c r="EM781" i="3"/>
  <c r="EM763" i="3"/>
  <c r="EM745" i="3"/>
  <c r="EM726" i="3"/>
  <c r="EM708" i="3"/>
  <c r="EM690" i="3"/>
  <c r="EM672" i="3"/>
  <c r="EM653" i="3"/>
  <c r="EM635" i="3"/>
  <c r="EM617" i="3"/>
  <c r="EM598" i="3"/>
  <c r="EM580" i="3"/>
  <c r="EM562" i="3"/>
  <c r="EM544" i="3"/>
  <c r="EM525" i="3"/>
  <c r="EM507" i="3"/>
  <c r="EM489" i="3"/>
  <c r="EM470" i="3"/>
  <c r="EM452" i="3"/>
  <c r="EM434" i="3"/>
  <c r="EM416" i="3"/>
  <c r="EM397" i="3"/>
  <c r="EM379" i="3"/>
  <c r="EM361" i="3"/>
  <c r="EM342" i="3"/>
  <c r="EM324" i="3"/>
  <c r="EM306" i="3"/>
  <c r="EM288" i="3"/>
  <c r="EM269" i="3"/>
  <c r="EM251" i="3"/>
  <c r="EM233" i="3"/>
  <c r="EM214" i="3"/>
  <c r="EM196" i="3"/>
  <c r="EM178" i="3"/>
  <c r="EM160" i="3"/>
  <c r="EM141" i="3"/>
  <c r="EM123" i="3"/>
  <c r="EM105" i="3"/>
  <c r="EM86" i="3"/>
  <c r="EM68" i="3"/>
  <c r="EM50" i="3"/>
  <c r="EM32" i="3"/>
  <c r="EM13" i="3"/>
  <c r="EM1005" i="3"/>
  <c r="EM969" i="3"/>
  <c r="EM932" i="3"/>
  <c r="EM896" i="3"/>
  <c r="EM859" i="3"/>
  <c r="EM822" i="3"/>
  <c r="EM786" i="3"/>
  <c r="EM749" i="3"/>
  <c r="EM713" i="3"/>
  <c r="EM676" i="3"/>
  <c r="EM640" i="3"/>
  <c r="EM603" i="3"/>
  <c r="EM566" i="3"/>
  <c r="EM530" i="3"/>
  <c r="EM493" i="3"/>
  <c r="EM457" i="3"/>
  <c r="EM420" i="3"/>
  <c r="EM384" i="3"/>
  <c r="EM347" i="3"/>
  <c r="EM310" i="3"/>
  <c r="EM274" i="3"/>
  <c r="EM237" i="3"/>
  <c r="EM201" i="3"/>
  <c r="EM164" i="3"/>
  <c r="EM128" i="3"/>
  <c r="EM91" i="3"/>
  <c r="EM54" i="3"/>
  <c r="EM18" i="3"/>
  <c r="EM1002" i="3"/>
  <c r="EM965" i="3"/>
  <c r="EM929" i="3"/>
  <c r="EM892" i="3"/>
  <c r="EM856" i="3"/>
  <c r="EM819" i="3"/>
  <c r="EM782" i="3"/>
  <c r="EM746" i="3"/>
  <c r="EM709" i="3"/>
  <c r="EM673" i="3"/>
  <c r="EM636" i="3"/>
  <c r="EM600" i="3"/>
  <c r="EM563" i="3"/>
  <c r="EM526" i="3"/>
  <c r="EM490" i="3"/>
  <c r="EM453" i="3"/>
  <c r="EM417" i="3"/>
  <c r="EM380" i="3"/>
  <c r="EM344" i="3"/>
  <c r="EM307" i="3"/>
  <c r="EM270" i="3"/>
  <c r="EM234" i="3"/>
  <c r="EM197" i="3"/>
  <c r="EM161" i="3"/>
  <c r="EM124" i="3"/>
  <c r="EM88" i="3"/>
  <c r="EM51" i="3"/>
  <c r="EM14" i="3"/>
  <c r="EM998" i="3"/>
  <c r="EM962" i="3"/>
  <c r="EM925" i="3"/>
  <c r="EM889" i="3"/>
  <c r="EM852" i="3"/>
  <c r="EM816" i="3"/>
  <c r="EM779" i="3"/>
  <c r="EM742" i="3"/>
  <c r="EM706" i="3"/>
  <c r="EM669" i="3"/>
  <c r="EM633" i="3"/>
  <c r="EM596" i="3"/>
  <c r="EM560" i="3"/>
  <c r="EM523" i="3"/>
  <c r="EM486" i="3"/>
  <c r="EM450" i="3"/>
  <c r="EM413" i="3"/>
  <c r="EM377" i="3"/>
  <c r="EM340" i="3"/>
  <c r="EM304" i="3"/>
  <c r="EM267" i="3"/>
  <c r="EM230" i="3"/>
  <c r="EM194" i="3"/>
  <c r="EM157" i="3"/>
  <c r="EM121" i="3"/>
  <c r="EM84" i="3"/>
  <c r="EM48" i="3"/>
  <c r="EM993" i="3"/>
  <c r="EM956" i="3"/>
  <c r="EM920" i="3"/>
  <c r="EM883" i="3"/>
  <c r="EM846" i="3"/>
  <c r="EM810" i="3"/>
  <c r="EM773" i="3"/>
  <c r="EM737" i="3"/>
  <c r="EM700" i="3"/>
  <c r="EM664" i="3"/>
  <c r="EM627" i="3"/>
  <c r="EM590" i="3"/>
  <c r="EM554" i="3"/>
  <c r="EM517" i="3"/>
  <c r="EM481" i="3"/>
  <c r="EM444" i="3"/>
  <c r="EM408" i="3"/>
  <c r="EM371" i="3"/>
  <c r="EM334" i="3"/>
  <c r="EM298" i="3"/>
  <c r="EM261" i="3"/>
  <c r="EM225" i="3"/>
  <c r="EM188" i="3"/>
  <c r="EM152" i="3"/>
  <c r="EM115" i="3"/>
  <c r="EM78" i="3"/>
  <c r="EM42" i="3"/>
  <c r="EM984" i="3"/>
  <c r="EM947" i="3"/>
  <c r="EM910" i="3"/>
  <c r="EM874" i="3"/>
  <c r="EM837" i="3"/>
  <c r="EM801" i="3"/>
  <c r="EM764" i="3"/>
  <c r="EM728" i="3"/>
  <c r="EM691" i="3"/>
  <c r="EM654" i="3"/>
  <c r="EM618" i="3"/>
  <c r="EM581" i="3"/>
  <c r="EM545" i="3"/>
  <c r="EM508" i="3"/>
  <c r="EM472" i="3"/>
  <c r="EM435" i="3"/>
  <c r="EM398" i="3"/>
  <c r="EM362" i="3"/>
  <c r="EM325" i="3"/>
  <c r="EM289" i="3"/>
  <c r="EM252" i="3"/>
  <c r="EM216" i="3"/>
  <c r="EM179" i="3"/>
  <c r="EM142" i="3"/>
  <c r="EM106" i="3"/>
  <c r="EM69" i="3"/>
  <c r="EM33" i="3"/>
  <c r="EM980" i="3"/>
  <c r="EM944" i="3"/>
  <c r="EM907" i="3"/>
  <c r="EM870" i="3"/>
  <c r="EM834" i="3"/>
  <c r="EM797" i="3"/>
  <c r="EM761" i="3"/>
  <c r="EM724" i="3"/>
  <c r="EM688" i="3"/>
  <c r="EM651" i="3"/>
  <c r="EM614" i="3"/>
  <c r="EM578" i="3"/>
  <c r="EM541" i="3"/>
  <c r="EM505" i="3"/>
  <c r="EM468" i="3"/>
  <c r="EM432" i="3"/>
  <c r="EM395" i="3"/>
  <c r="EM358" i="3"/>
  <c r="EM322" i="3"/>
  <c r="EM285" i="3"/>
  <c r="EM249" i="3"/>
  <c r="EM212" i="3"/>
  <c r="EM176" i="3"/>
  <c r="EM139" i="3"/>
  <c r="EM102" i="3"/>
  <c r="EM66" i="3"/>
  <c r="EM29" i="3"/>
  <c r="EM901" i="3"/>
  <c r="EM755" i="3"/>
  <c r="EM609" i="3"/>
  <c r="EM462" i="3"/>
  <c r="EM316" i="3"/>
  <c r="EM170" i="3"/>
  <c r="EM24" i="3"/>
  <c r="EM877" i="3"/>
  <c r="EM731" i="3"/>
  <c r="EM585" i="3"/>
  <c r="EM438" i="3"/>
  <c r="EM292" i="3"/>
  <c r="EM146" i="3"/>
  <c r="EM865" i="3"/>
  <c r="EM718" i="3"/>
  <c r="EM572" i="3"/>
  <c r="EM426" i="3"/>
  <c r="EM280" i="3"/>
  <c r="EM133" i="3"/>
  <c r="EM987" i="3"/>
  <c r="EM841" i="3"/>
  <c r="EM694" i="3"/>
  <c r="EM548" i="3"/>
  <c r="EM402" i="3"/>
  <c r="EM256" i="3"/>
  <c r="EM109" i="3"/>
  <c r="EM974" i="3"/>
  <c r="EM828" i="3"/>
  <c r="EM682" i="3"/>
  <c r="EM536" i="3"/>
  <c r="EM389" i="3"/>
  <c r="EM243" i="3"/>
  <c r="EM97" i="3"/>
  <c r="EM950" i="3"/>
  <c r="EM804" i="3"/>
  <c r="EM658" i="3"/>
  <c r="EM512" i="3"/>
  <c r="EM365" i="3"/>
  <c r="EM219" i="3"/>
  <c r="EM73" i="3"/>
  <c r="EM938" i="3"/>
  <c r="EM792" i="3"/>
  <c r="EM645" i="3"/>
  <c r="EM499" i="3"/>
  <c r="EM353" i="3"/>
  <c r="EM206" i="3"/>
  <c r="EM60" i="3"/>
  <c r="EM914" i="3"/>
  <c r="EM768" i="3"/>
  <c r="EM621" i="3"/>
  <c r="EM475" i="3"/>
  <c r="EM329" i="3"/>
  <c r="EM182" i="3"/>
  <c r="EM36" i="3"/>
  <c r="L10" i="3"/>
  <c r="J1009" i="3"/>
  <c r="J1001" i="3"/>
  <c r="J993" i="3"/>
  <c r="J985" i="3"/>
  <c r="J977" i="3"/>
  <c r="J969" i="3"/>
  <c r="J961" i="3"/>
  <c r="J953" i="3"/>
  <c r="J945" i="3"/>
  <c r="J937" i="3"/>
  <c r="J929" i="3"/>
  <c r="J921" i="3"/>
  <c r="J913" i="3"/>
  <c r="J905" i="3"/>
  <c r="J897" i="3"/>
  <c r="J889" i="3"/>
  <c r="J881" i="3"/>
  <c r="J873" i="3"/>
  <c r="J865" i="3"/>
  <c r="J857" i="3"/>
  <c r="J849" i="3"/>
  <c r="J841" i="3"/>
  <c r="J833" i="3"/>
  <c r="J825" i="3"/>
  <c r="J817" i="3"/>
  <c r="J809" i="3"/>
  <c r="J801" i="3"/>
  <c r="J793" i="3"/>
  <c r="J785" i="3"/>
  <c r="J777" i="3"/>
  <c r="J769" i="3"/>
  <c r="J761" i="3"/>
  <c r="J753" i="3"/>
  <c r="J745" i="3"/>
  <c r="J737" i="3"/>
  <c r="J729" i="3"/>
  <c r="J721" i="3"/>
  <c r="J713" i="3"/>
  <c r="J705" i="3"/>
  <c r="J697" i="3"/>
  <c r="J689" i="3"/>
  <c r="J681" i="3"/>
  <c r="J673" i="3"/>
  <c r="J665" i="3"/>
  <c r="J657" i="3"/>
  <c r="J649" i="3"/>
  <c r="J641" i="3"/>
  <c r="J633" i="3"/>
  <c r="J625" i="3"/>
  <c r="J617" i="3"/>
  <c r="J609" i="3"/>
  <c r="J601" i="3"/>
  <c r="J593" i="3"/>
  <c r="J585" i="3"/>
  <c r="J577" i="3"/>
  <c r="J569" i="3"/>
  <c r="J561" i="3"/>
  <c r="J553" i="3"/>
  <c r="J545" i="3"/>
  <c r="J537" i="3"/>
  <c r="J529" i="3"/>
  <c r="J521" i="3"/>
  <c r="J513" i="3"/>
  <c r="J505" i="3"/>
  <c r="J497" i="3"/>
  <c r="J489" i="3"/>
  <c r="J481" i="3"/>
  <c r="J473" i="3"/>
  <c r="J465" i="3"/>
  <c r="J457" i="3"/>
  <c r="J449" i="3"/>
  <c r="J441" i="3"/>
  <c r="J433" i="3"/>
  <c r="J425" i="3"/>
  <c r="J417" i="3"/>
  <c r="J409" i="3"/>
  <c r="J401" i="3"/>
  <c r="J393" i="3"/>
  <c r="J385" i="3"/>
  <c r="J377" i="3"/>
  <c r="J369" i="3"/>
  <c r="J361" i="3"/>
  <c r="J353" i="3"/>
  <c r="J345" i="3"/>
  <c r="J337" i="3"/>
  <c r="J329" i="3"/>
  <c r="J321" i="3"/>
  <c r="J313" i="3"/>
  <c r="J305" i="3"/>
  <c r="J297" i="3"/>
  <c r="J289" i="3"/>
  <c r="J281" i="3"/>
  <c r="J273" i="3"/>
  <c r="J265" i="3"/>
  <c r="J257" i="3"/>
  <c r="J249" i="3"/>
  <c r="J241" i="3"/>
  <c r="J233" i="3"/>
  <c r="J225" i="3"/>
  <c r="J217" i="3"/>
  <c r="J209" i="3"/>
  <c r="J201" i="3"/>
  <c r="J193" i="3"/>
  <c r="J185" i="3"/>
  <c r="J177" i="3"/>
  <c r="J169" i="3"/>
  <c r="J161" i="3"/>
  <c r="J153" i="3"/>
  <c r="J145" i="3"/>
  <c r="J137" i="3"/>
  <c r="J129" i="3"/>
  <c r="J121" i="3"/>
  <c r="J113" i="3"/>
  <c r="J105" i="3"/>
  <c r="J97" i="3"/>
  <c r="J89" i="3"/>
  <c r="J81" i="3"/>
  <c r="J73" i="3"/>
  <c r="J65" i="3"/>
  <c r="J57" i="3"/>
  <c r="J49" i="3"/>
  <c r="J41" i="3"/>
  <c r="J33" i="3"/>
  <c r="J25" i="3"/>
  <c r="J17" i="3"/>
  <c r="J1004" i="3"/>
  <c r="J995" i="3"/>
  <c r="J986" i="3"/>
  <c r="J976" i="3"/>
  <c r="J967" i="3"/>
  <c r="J958" i="3"/>
  <c r="J949" i="3"/>
  <c r="J940" i="3"/>
  <c r="J931" i="3"/>
  <c r="J922" i="3"/>
  <c r="J912" i="3"/>
  <c r="J903" i="3"/>
  <c r="J894" i="3"/>
  <c r="J885" i="3"/>
  <c r="J876" i="3"/>
  <c r="J867" i="3"/>
  <c r="J858" i="3"/>
  <c r="J848" i="3"/>
  <c r="J839" i="3"/>
  <c r="J830" i="3"/>
  <c r="J821" i="3"/>
  <c r="J812" i="3"/>
  <c r="J803" i="3"/>
  <c r="J794" i="3"/>
  <c r="J784" i="3"/>
  <c r="J775" i="3"/>
  <c r="J766" i="3"/>
  <c r="J757" i="3"/>
  <c r="J748" i="3"/>
  <c r="J739" i="3"/>
  <c r="J730" i="3"/>
  <c r="J720" i="3"/>
  <c r="J711" i="3"/>
  <c r="J702" i="3"/>
  <c r="J693" i="3"/>
  <c r="J684" i="3"/>
  <c r="J675" i="3"/>
  <c r="J666" i="3"/>
  <c r="J656" i="3"/>
  <c r="J647" i="3"/>
  <c r="J638" i="3"/>
  <c r="J629" i="3"/>
  <c r="J620" i="3"/>
  <c r="J611" i="3"/>
  <c r="J602" i="3"/>
  <c r="J592" i="3"/>
  <c r="J583" i="3"/>
  <c r="J574" i="3"/>
  <c r="J565" i="3"/>
  <c r="J556" i="3"/>
  <c r="J547" i="3"/>
  <c r="J538" i="3"/>
  <c r="J528" i="3"/>
  <c r="J519" i="3"/>
  <c r="J510" i="3"/>
  <c r="J501" i="3"/>
  <c r="J492" i="3"/>
  <c r="J483" i="3"/>
  <c r="J474" i="3"/>
  <c r="J464" i="3"/>
  <c r="J455" i="3"/>
  <c r="J446" i="3"/>
  <c r="J437" i="3"/>
  <c r="J428" i="3"/>
  <c r="J419" i="3"/>
  <c r="J410" i="3"/>
  <c r="J400" i="3"/>
  <c r="J391" i="3"/>
  <c r="J382" i="3"/>
  <c r="J373" i="3"/>
  <c r="J364" i="3"/>
  <c r="J355" i="3"/>
  <c r="J346" i="3"/>
  <c r="J336" i="3"/>
  <c r="J327" i="3"/>
  <c r="J318" i="3"/>
  <c r="J309" i="3"/>
  <c r="J300" i="3"/>
  <c r="J291" i="3"/>
  <c r="J282" i="3"/>
  <c r="J272" i="3"/>
  <c r="J263" i="3"/>
  <c r="J254" i="3"/>
  <c r="J245" i="3"/>
  <c r="J236" i="3"/>
  <c r="J227" i="3"/>
  <c r="J218" i="3"/>
  <c r="J208" i="3"/>
  <c r="J199" i="3"/>
  <c r="J190" i="3"/>
  <c r="J181" i="3"/>
  <c r="J172" i="3"/>
  <c r="J163" i="3"/>
  <c r="J154" i="3"/>
  <c r="J144" i="3"/>
  <c r="J135" i="3"/>
  <c r="J126" i="3"/>
  <c r="J117" i="3"/>
  <c r="J108" i="3"/>
  <c r="J99" i="3"/>
  <c r="J90" i="3"/>
  <c r="J80" i="3"/>
  <c r="J71" i="3"/>
  <c r="J62" i="3"/>
  <c r="J53" i="3"/>
  <c r="J44" i="3"/>
  <c r="J35" i="3"/>
  <c r="J26" i="3"/>
  <c r="J16" i="3"/>
  <c r="J1000" i="3"/>
  <c r="J991" i="3"/>
  <c r="J982" i="3"/>
  <c r="J973" i="3"/>
  <c r="J964" i="3"/>
  <c r="J955" i="3"/>
  <c r="J946" i="3"/>
  <c r="J936" i="3"/>
  <c r="J927" i="3"/>
  <c r="J918" i="3"/>
  <c r="J909" i="3"/>
  <c r="J900" i="3"/>
  <c r="J891" i="3"/>
  <c r="J882" i="3"/>
  <c r="J872" i="3"/>
  <c r="J863" i="3"/>
  <c r="J854" i="3"/>
  <c r="J845" i="3"/>
  <c r="J836" i="3"/>
  <c r="J827" i="3"/>
  <c r="J818" i="3"/>
  <c r="J808" i="3"/>
  <c r="J799" i="3"/>
  <c r="J790" i="3"/>
  <c r="J781" i="3"/>
  <c r="J772" i="3"/>
  <c r="J763" i="3"/>
  <c r="J754" i="3"/>
  <c r="J744" i="3"/>
  <c r="J735" i="3"/>
  <c r="J726" i="3"/>
  <c r="J717" i="3"/>
  <c r="J708" i="3"/>
  <c r="J699" i="3"/>
  <c r="J690" i="3"/>
  <c r="J680" i="3"/>
  <c r="J671" i="3"/>
  <c r="J662" i="3"/>
  <c r="J653" i="3"/>
  <c r="J644" i="3"/>
  <c r="J635" i="3"/>
  <c r="J626" i="3"/>
  <c r="J616" i="3"/>
  <c r="J607" i="3"/>
  <c r="J598" i="3"/>
  <c r="J589" i="3"/>
  <c r="J580" i="3"/>
  <c r="J571" i="3"/>
  <c r="J562" i="3"/>
  <c r="J552" i="3"/>
  <c r="J543" i="3"/>
  <c r="J534" i="3"/>
  <c r="J525" i="3"/>
  <c r="J516" i="3"/>
  <c r="J507" i="3"/>
  <c r="J498" i="3"/>
  <c r="J488" i="3"/>
  <c r="J479" i="3"/>
  <c r="J470" i="3"/>
  <c r="J461" i="3"/>
  <c r="J452" i="3"/>
  <c r="J443" i="3"/>
  <c r="J434" i="3"/>
  <c r="J424" i="3"/>
  <c r="J415" i="3"/>
  <c r="J406" i="3"/>
  <c r="J397" i="3"/>
  <c r="J388" i="3"/>
  <c r="J379" i="3"/>
  <c r="J370" i="3"/>
  <c r="J360" i="3"/>
  <c r="J351" i="3"/>
  <c r="J342" i="3"/>
  <c r="J333" i="3"/>
  <c r="J324" i="3"/>
  <c r="J315" i="3"/>
  <c r="J306" i="3"/>
  <c r="J296" i="3"/>
  <c r="J287" i="3"/>
  <c r="J278" i="3"/>
  <c r="J269" i="3"/>
  <c r="J260" i="3"/>
  <c r="J251" i="3"/>
  <c r="J242" i="3"/>
  <c r="J232" i="3"/>
  <c r="J223" i="3"/>
  <c r="J214" i="3"/>
  <c r="J205" i="3"/>
  <c r="J196" i="3"/>
  <c r="J187" i="3"/>
  <c r="J178" i="3"/>
  <c r="J168" i="3"/>
  <c r="J159" i="3"/>
  <c r="J150" i="3"/>
  <c r="J141" i="3"/>
  <c r="J132" i="3"/>
  <c r="J123" i="3"/>
  <c r="J114" i="3"/>
  <c r="J104" i="3"/>
  <c r="J95" i="3"/>
  <c r="J86" i="3"/>
  <c r="J77" i="3"/>
  <c r="J68" i="3"/>
  <c r="J59" i="3"/>
  <c r="J50" i="3"/>
  <c r="J40" i="3"/>
  <c r="J31" i="3"/>
  <c r="J22" i="3"/>
  <c r="J13" i="3"/>
  <c r="J1007" i="3"/>
  <c r="J998" i="3"/>
  <c r="J989" i="3"/>
  <c r="J980" i="3"/>
  <c r="J971" i="3"/>
  <c r="J962" i="3"/>
  <c r="J952" i="3"/>
  <c r="J943" i="3"/>
  <c r="J934" i="3"/>
  <c r="J925" i="3"/>
  <c r="J916" i="3"/>
  <c r="J907" i="3"/>
  <c r="J898" i="3"/>
  <c r="J888" i="3"/>
  <c r="J879" i="3"/>
  <c r="J870" i="3"/>
  <c r="J861" i="3"/>
  <c r="J852" i="3"/>
  <c r="J843" i="3"/>
  <c r="J834" i="3"/>
  <c r="J824" i="3"/>
  <c r="J815" i="3"/>
  <c r="J806" i="3"/>
  <c r="J797" i="3"/>
  <c r="J788" i="3"/>
  <c r="J779" i="3"/>
  <c r="J770" i="3"/>
  <c r="J760" i="3"/>
  <c r="J751" i="3"/>
  <c r="J742" i="3"/>
  <c r="J733" i="3"/>
  <c r="J724" i="3"/>
  <c r="J715" i="3"/>
  <c r="J706" i="3"/>
  <c r="J696" i="3"/>
  <c r="J687" i="3"/>
  <c r="J678" i="3"/>
  <c r="J669" i="3"/>
  <c r="J660" i="3"/>
  <c r="J651" i="3"/>
  <c r="J642" i="3"/>
  <c r="J632" i="3"/>
  <c r="J623" i="3"/>
  <c r="J614" i="3"/>
  <c r="J605" i="3"/>
  <c r="J596" i="3"/>
  <c r="J587" i="3"/>
  <c r="J578" i="3"/>
  <c r="J568" i="3"/>
  <c r="J559" i="3"/>
  <c r="J550" i="3"/>
  <c r="J541" i="3"/>
  <c r="J532" i="3"/>
  <c r="J523" i="3"/>
  <c r="J514" i="3"/>
  <c r="J504" i="3"/>
  <c r="J495" i="3"/>
  <c r="J486" i="3"/>
  <c r="J477" i="3"/>
  <c r="J468" i="3"/>
  <c r="J459" i="3"/>
  <c r="J450" i="3"/>
  <c r="J440" i="3"/>
  <c r="J431" i="3"/>
  <c r="J422" i="3"/>
  <c r="J413" i="3"/>
  <c r="J404" i="3"/>
  <c r="J395" i="3"/>
  <c r="J386" i="3"/>
  <c r="J376" i="3"/>
  <c r="J367" i="3"/>
  <c r="J358" i="3"/>
  <c r="J349" i="3"/>
  <c r="J340" i="3"/>
  <c r="J331" i="3"/>
  <c r="J322" i="3"/>
  <c r="J312" i="3"/>
  <c r="J303" i="3"/>
  <c r="J294" i="3"/>
  <c r="J285" i="3"/>
  <c r="J276" i="3"/>
  <c r="J267" i="3"/>
  <c r="J258" i="3"/>
  <c r="J248" i="3"/>
  <c r="J239" i="3"/>
  <c r="J230" i="3"/>
  <c r="J221" i="3"/>
  <c r="J212" i="3"/>
  <c r="J203" i="3"/>
  <c r="J194" i="3"/>
  <c r="J184" i="3"/>
  <c r="J175" i="3"/>
  <c r="J166" i="3"/>
  <c r="J157" i="3"/>
  <c r="J148" i="3"/>
  <c r="J139" i="3"/>
  <c r="J130" i="3"/>
  <c r="J120" i="3"/>
  <c r="J111" i="3"/>
  <c r="J102" i="3"/>
  <c r="J93" i="3"/>
  <c r="J84" i="3"/>
  <c r="J75" i="3"/>
  <c r="J66" i="3"/>
  <c r="J56" i="3"/>
  <c r="J47" i="3"/>
  <c r="J38" i="3"/>
  <c r="J29" i="3"/>
  <c r="J20" i="3"/>
  <c r="J1006" i="3"/>
  <c r="J997" i="3"/>
  <c r="J988" i="3"/>
  <c r="J979" i="3"/>
  <c r="J970" i="3"/>
  <c r="J960" i="3"/>
  <c r="J951" i="3"/>
  <c r="J942" i="3"/>
  <c r="J933" i="3"/>
  <c r="J924" i="3"/>
  <c r="J915" i="3"/>
  <c r="J906" i="3"/>
  <c r="J896" i="3"/>
  <c r="J887" i="3"/>
  <c r="J878" i="3"/>
  <c r="J869" i="3"/>
  <c r="J860" i="3"/>
  <c r="J851" i="3"/>
  <c r="J842" i="3"/>
  <c r="J832" i="3"/>
  <c r="J823" i="3"/>
  <c r="J814" i="3"/>
  <c r="J805" i="3"/>
  <c r="J796" i="3"/>
  <c r="J787" i="3"/>
  <c r="J778" i="3"/>
  <c r="J768" i="3"/>
  <c r="J759" i="3"/>
  <c r="J750" i="3"/>
  <c r="J741" i="3"/>
  <c r="J732" i="3"/>
  <c r="J723" i="3"/>
  <c r="J714" i="3"/>
  <c r="J704" i="3"/>
  <c r="J695" i="3"/>
  <c r="J686" i="3"/>
  <c r="J677" i="3"/>
  <c r="J668" i="3"/>
  <c r="J659" i="3"/>
  <c r="J650" i="3"/>
  <c r="J640" i="3"/>
  <c r="J631" i="3"/>
  <c r="J622" i="3"/>
  <c r="J613" i="3"/>
  <c r="J604" i="3"/>
  <c r="J595" i="3"/>
  <c r="J586" i="3"/>
  <c r="J576" i="3"/>
  <c r="J567" i="3"/>
  <c r="J558" i="3"/>
  <c r="J549" i="3"/>
  <c r="J540" i="3"/>
  <c r="J531" i="3"/>
  <c r="J522" i="3"/>
  <c r="J512" i="3"/>
  <c r="J503" i="3"/>
  <c r="J494" i="3"/>
  <c r="J485" i="3"/>
  <c r="J476" i="3"/>
  <c r="J467" i="3"/>
  <c r="J458" i="3"/>
  <c r="J448" i="3"/>
  <c r="J439" i="3"/>
  <c r="J430" i="3"/>
  <c r="J421" i="3"/>
  <c r="J412" i="3"/>
  <c r="J403" i="3"/>
  <c r="J394" i="3"/>
  <c r="J384" i="3"/>
  <c r="J375" i="3"/>
  <c r="J366" i="3"/>
  <c r="J357" i="3"/>
  <c r="J348" i="3"/>
  <c r="J339" i="3"/>
  <c r="J330" i="3"/>
  <c r="J320" i="3"/>
  <c r="J311" i="3"/>
  <c r="J302" i="3"/>
  <c r="J293" i="3"/>
  <c r="J284" i="3"/>
  <c r="J275" i="3"/>
  <c r="J266" i="3"/>
  <c r="J256" i="3"/>
  <c r="J247" i="3"/>
  <c r="J238" i="3"/>
  <c r="J229" i="3"/>
  <c r="J220" i="3"/>
  <c r="J211" i="3"/>
  <c r="J202" i="3"/>
  <c r="J192" i="3"/>
  <c r="J183" i="3"/>
  <c r="J174" i="3"/>
  <c r="J165" i="3"/>
  <c r="J156" i="3"/>
  <c r="J147" i="3"/>
  <c r="J138" i="3"/>
  <c r="J128" i="3"/>
  <c r="J119" i="3"/>
  <c r="J110" i="3"/>
  <c r="J101" i="3"/>
  <c r="J92" i="3"/>
  <c r="J83" i="3"/>
  <c r="J74" i="3"/>
  <c r="J64" i="3"/>
  <c r="J55" i="3"/>
  <c r="J46" i="3"/>
  <c r="J37" i="3"/>
  <c r="J28" i="3"/>
  <c r="J19" i="3"/>
  <c r="J11" i="3"/>
  <c r="J996" i="3"/>
  <c r="J978" i="3"/>
  <c r="J959" i="3"/>
  <c r="J941" i="3"/>
  <c r="J923" i="3"/>
  <c r="J904" i="3"/>
  <c r="J886" i="3"/>
  <c r="J868" i="3"/>
  <c r="J850" i="3"/>
  <c r="J831" i="3"/>
  <c r="J813" i="3"/>
  <c r="J795" i="3"/>
  <c r="J776" i="3"/>
  <c r="J758" i="3"/>
  <c r="J740" i="3"/>
  <c r="J722" i="3"/>
  <c r="J703" i="3"/>
  <c r="J685" i="3"/>
  <c r="J667" i="3"/>
  <c r="J648" i="3"/>
  <c r="J630" i="3"/>
  <c r="J612" i="3"/>
  <c r="J594" i="3"/>
  <c r="J575" i="3"/>
  <c r="J557" i="3"/>
  <c r="J539" i="3"/>
  <c r="J520" i="3"/>
  <c r="J502" i="3"/>
  <c r="J484" i="3"/>
  <c r="J466" i="3"/>
  <c r="J447" i="3"/>
  <c r="J429" i="3"/>
  <c r="J411" i="3"/>
  <c r="J392" i="3"/>
  <c r="J374" i="3"/>
  <c r="J356" i="3"/>
  <c r="J338" i="3"/>
  <c r="J319" i="3"/>
  <c r="J301" i="3"/>
  <c r="J283" i="3"/>
  <c r="J264" i="3"/>
  <c r="J246" i="3"/>
  <c r="J228" i="3"/>
  <c r="J210" i="3"/>
  <c r="J191" i="3"/>
  <c r="J173" i="3"/>
  <c r="J155" i="3"/>
  <c r="J136" i="3"/>
  <c r="J118" i="3"/>
  <c r="J100" i="3"/>
  <c r="J82" i="3"/>
  <c r="J63" i="3"/>
  <c r="J45" i="3"/>
  <c r="J27" i="3"/>
  <c r="J994" i="3"/>
  <c r="J975" i="3"/>
  <c r="J957" i="3"/>
  <c r="J939" i="3"/>
  <c r="J920" i="3"/>
  <c r="J902" i="3"/>
  <c r="J884" i="3"/>
  <c r="J866" i="3"/>
  <c r="J847" i="3"/>
  <c r="J829" i="3"/>
  <c r="J811" i="3"/>
  <c r="J792" i="3"/>
  <c r="J774" i="3"/>
  <c r="J756" i="3"/>
  <c r="J738" i="3"/>
  <c r="J719" i="3"/>
  <c r="J701" i="3"/>
  <c r="J683" i="3"/>
  <c r="J664" i="3"/>
  <c r="J646" i="3"/>
  <c r="J628" i="3"/>
  <c r="J610" i="3"/>
  <c r="J591" i="3"/>
  <c r="J573" i="3"/>
  <c r="J555" i="3"/>
  <c r="J536" i="3"/>
  <c r="J518" i="3"/>
  <c r="J500" i="3"/>
  <c r="J482" i="3"/>
  <c r="J463" i="3"/>
  <c r="J445" i="3"/>
  <c r="J427" i="3"/>
  <c r="J408" i="3"/>
  <c r="J390" i="3"/>
  <c r="J372" i="3"/>
  <c r="J354" i="3"/>
  <c r="J335" i="3"/>
  <c r="J317" i="3"/>
  <c r="J299" i="3"/>
  <c r="J280" i="3"/>
  <c r="J262" i="3"/>
  <c r="J244" i="3"/>
  <c r="J226" i="3"/>
  <c r="J207" i="3"/>
  <c r="J189" i="3"/>
  <c r="J171" i="3"/>
  <c r="J152" i="3"/>
  <c r="J134" i="3"/>
  <c r="J116" i="3"/>
  <c r="J98" i="3"/>
  <c r="J79" i="3"/>
  <c r="J61" i="3"/>
  <c r="J43" i="3"/>
  <c r="J24" i="3"/>
  <c r="J992" i="3"/>
  <c r="J1008" i="3"/>
  <c r="J990" i="3"/>
  <c r="J972" i="3"/>
  <c r="J954" i="3"/>
  <c r="J935" i="3"/>
  <c r="J917" i="3"/>
  <c r="J899" i="3"/>
  <c r="J880" i="3"/>
  <c r="J862" i="3"/>
  <c r="J844" i="3"/>
  <c r="J826" i="3"/>
  <c r="J807" i="3"/>
  <c r="J789" i="3"/>
  <c r="J771" i="3"/>
  <c r="J752" i="3"/>
  <c r="J734" i="3"/>
  <c r="J716" i="3"/>
  <c r="J698" i="3"/>
  <c r="J679" i="3"/>
  <c r="J661" i="3"/>
  <c r="J643" i="3"/>
  <c r="J624" i="3"/>
  <c r="J606" i="3"/>
  <c r="J588" i="3"/>
  <c r="J570" i="3"/>
  <c r="J551" i="3"/>
  <c r="J533" i="3"/>
  <c r="J515" i="3"/>
  <c r="J496" i="3"/>
  <c r="J478" i="3"/>
  <c r="J460" i="3"/>
  <c r="J442" i="3"/>
  <c r="J423" i="3"/>
  <c r="J405" i="3"/>
  <c r="J387" i="3"/>
  <c r="J368" i="3"/>
  <c r="J350" i="3"/>
  <c r="J332" i="3"/>
  <c r="J314" i="3"/>
  <c r="J295" i="3"/>
  <c r="J277" i="3"/>
  <c r="J259" i="3"/>
  <c r="J240" i="3"/>
  <c r="J222" i="3"/>
  <c r="J204" i="3"/>
  <c r="J186" i="3"/>
  <c r="J167" i="3"/>
  <c r="J149" i="3"/>
  <c r="J131" i="3"/>
  <c r="J112" i="3"/>
  <c r="J94" i="3"/>
  <c r="J76" i="3"/>
  <c r="J58" i="3"/>
  <c r="J39" i="3"/>
  <c r="J21" i="3"/>
  <c r="J1003" i="3"/>
  <c r="J984" i="3"/>
  <c r="J966" i="3"/>
  <c r="J948" i="3"/>
  <c r="J930" i="3"/>
  <c r="J911" i="3"/>
  <c r="J893" i="3"/>
  <c r="J875" i="3"/>
  <c r="J856" i="3"/>
  <c r="J838" i="3"/>
  <c r="J820" i="3"/>
  <c r="J802" i="3"/>
  <c r="J783" i="3"/>
  <c r="J765" i="3"/>
  <c r="J747" i="3"/>
  <c r="J728" i="3"/>
  <c r="J710" i="3"/>
  <c r="J692" i="3"/>
  <c r="J674" i="3"/>
  <c r="J655" i="3"/>
  <c r="J637" i="3"/>
  <c r="J619" i="3"/>
  <c r="J600" i="3"/>
  <c r="J582" i="3"/>
  <c r="J564" i="3"/>
  <c r="J546" i="3"/>
  <c r="J527" i="3"/>
  <c r="J509" i="3"/>
  <c r="J491" i="3"/>
  <c r="J472" i="3"/>
  <c r="J454" i="3"/>
  <c r="J436" i="3"/>
  <c r="J418" i="3"/>
  <c r="J399" i="3"/>
  <c r="J381" i="3"/>
  <c r="J363" i="3"/>
  <c r="J344" i="3"/>
  <c r="J326" i="3"/>
  <c r="J308" i="3"/>
  <c r="J290" i="3"/>
  <c r="J271" i="3"/>
  <c r="J253" i="3"/>
  <c r="J235" i="3"/>
  <c r="J216" i="3"/>
  <c r="J198" i="3"/>
  <c r="J180" i="3"/>
  <c r="J162" i="3"/>
  <c r="J143" i="3"/>
  <c r="J125" i="3"/>
  <c r="J107" i="3"/>
  <c r="J88" i="3"/>
  <c r="J70" i="3"/>
  <c r="J52" i="3"/>
  <c r="J34" i="3"/>
  <c r="J15" i="3"/>
  <c r="J999" i="3"/>
  <c r="J981" i="3"/>
  <c r="J963" i="3"/>
  <c r="J944" i="3"/>
  <c r="J926" i="3"/>
  <c r="J908" i="3"/>
  <c r="J890" i="3"/>
  <c r="J871" i="3"/>
  <c r="J853" i="3"/>
  <c r="J835" i="3"/>
  <c r="J816" i="3"/>
  <c r="J798" i="3"/>
  <c r="J780" i="3"/>
  <c r="J762" i="3"/>
  <c r="J743" i="3"/>
  <c r="J725" i="3"/>
  <c r="J707" i="3"/>
  <c r="J688" i="3"/>
  <c r="J670" i="3"/>
  <c r="J652" i="3"/>
  <c r="J634" i="3"/>
  <c r="J615" i="3"/>
  <c r="J597" i="3"/>
  <c r="J579" i="3"/>
  <c r="J560" i="3"/>
  <c r="J542" i="3"/>
  <c r="J524" i="3"/>
  <c r="J506" i="3"/>
  <c r="J487" i="3"/>
  <c r="J469" i="3"/>
  <c r="J451" i="3"/>
  <c r="J432" i="3"/>
  <c r="J414" i="3"/>
  <c r="J396" i="3"/>
  <c r="J378" i="3"/>
  <c r="J359" i="3"/>
  <c r="J341" i="3"/>
  <c r="J323" i="3"/>
  <c r="J304" i="3"/>
  <c r="J286" i="3"/>
  <c r="J268" i="3"/>
  <c r="J250" i="3"/>
  <c r="J231" i="3"/>
  <c r="J213" i="3"/>
  <c r="J195" i="3"/>
  <c r="J176" i="3"/>
  <c r="J158" i="3"/>
  <c r="J140" i="3"/>
  <c r="J122" i="3"/>
  <c r="J103" i="3"/>
  <c r="J85" i="3"/>
  <c r="J67" i="3"/>
  <c r="J48" i="3"/>
  <c r="J30" i="3"/>
  <c r="J12" i="3"/>
  <c r="J1002" i="3"/>
  <c r="J983" i="3"/>
  <c r="J965" i="3"/>
  <c r="J947" i="3"/>
  <c r="J928" i="3"/>
  <c r="J910" i="3"/>
  <c r="J892" i="3"/>
  <c r="J874" i="3"/>
  <c r="J855" i="3"/>
  <c r="J837" i="3"/>
  <c r="J819" i="3"/>
  <c r="J800" i="3"/>
  <c r="J782" i="3"/>
  <c r="J764" i="3"/>
  <c r="J746" i="3"/>
  <c r="J727" i="3"/>
  <c r="J709" i="3"/>
  <c r="J691" i="3"/>
  <c r="J672" i="3"/>
  <c r="J654" i="3"/>
  <c r="J636" i="3"/>
  <c r="J618" i="3"/>
  <c r="J599" i="3"/>
  <c r="J581" i="3"/>
  <c r="J563" i="3"/>
  <c r="J544" i="3"/>
  <c r="J526" i="3"/>
  <c r="J508" i="3"/>
  <c r="J490" i="3"/>
  <c r="J471" i="3"/>
  <c r="J453" i="3"/>
  <c r="J435" i="3"/>
  <c r="J416" i="3"/>
  <c r="J398" i="3"/>
  <c r="J380" i="3"/>
  <c r="J362" i="3"/>
  <c r="J343" i="3"/>
  <c r="J325" i="3"/>
  <c r="J307" i="3"/>
  <c r="J288" i="3"/>
  <c r="J270" i="3"/>
  <c r="J252" i="3"/>
  <c r="J234" i="3"/>
  <c r="J215" i="3"/>
  <c r="J197" i="3"/>
  <c r="J179" i="3"/>
  <c r="J160" i="3"/>
  <c r="J142" i="3"/>
  <c r="J124" i="3"/>
  <c r="J106" i="3"/>
  <c r="J87" i="3"/>
  <c r="J69" i="3"/>
  <c r="J51" i="3"/>
  <c r="J32" i="3"/>
  <c r="J14" i="3"/>
  <c r="J968" i="3"/>
  <c r="J895" i="3"/>
  <c r="J822" i="3"/>
  <c r="J749" i="3"/>
  <c r="J676" i="3"/>
  <c r="J603" i="3"/>
  <c r="J530" i="3"/>
  <c r="J456" i="3"/>
  <c r="J383" i="3"/>
  <c r="J310" i="3"/>
  <c r="J237" i="3"/>
  <c r="J164" i="3"/>
  <c r="J91" i="3"/>
  <c r="J18" i="3"/>
  <c r="J956" i="3"/>
  <c r="J883" i="3"/>
  <c r="J810" i="3"/>
  <c r="J736" i="3"/>
  <c r="J663" i="3"/>
  <c r="J590" i="3"/>
  <c r="J517" i="3"/>
  <c r="J444" i="3"/>
  <c r="J371" i="3"/>
  <c r="J298" i="3"/>
  <c r="J224" i="3"/>
  <c r="J151" i="3"/>
  <c r="J78" i="3"/>
  <c r="J950" i="3"/>
  <c r="J877" i="3"/>
  <c r="J804" i="3"/>
  <c r="J731" i="3"/>
  <c r="J658" i="3"/>
  <c r="J584" i="3"/>
  <c r="J511" i="3"/>
  <c r="J438" i="3"/>
  <c r="J365" i="3"/>
  <c r="J292" i="3"/>
  <c r="J219" i="3"/>
  <c r="J146" i="3"/>
  <c r="J72" i="3"/>
  <c r="J914" i="3"/>
  <c r="J767" i="3"/>
  <c r="J621" i="3"/>
  <c r="J548" i="3"/>
  <c r="J328" i="3"/>
  <c r="J182" i="3"/>
  <c r="J109" i="3"/>
  <c r="J938" i="3"/>
  <c r="J864" i="3"/>
  <c r="J791" i="3"/>
  <c r="J718" i="3"/>
  <c r="J645" i="3"/>
  <c r="J572" i="3"/>
  <c r="J499" i="3"/>
  <c r="J426" i="3"/>
  <c r="J352" i="3"/>
  <c r="J279" i="3"/>
  <c r="J206" i="3"/>
  <c r="J133" i="3"/>
  <c r="J60" i="3"/>
  <c r="J987" i="3"/>
  <c r="J840" i="3"/>
  <c r="J694" i="3"/>
  <c r="J475" i="3"/>
  <c r="J402" i="3"/>
  <c r="J255" i="3"/>
  <c r="J36" i="3"/>
  <c r="J932" i="3"/>
  <c r="J859" i="3"/>
  <c r="J786" i="3"/>
  <c r="J712" i="3"/>
  <c r="J639" i="3"/>
  <c r="J566" i="3"/>
  <c r="J493" i="3"/>
  <c r="J420" i="3"/>
  <c r="J347" i="3"/>
  <c r="J274" i="3"/>
  <c r="J200" i="3"/>
  <c r="J127" i="3"/>
  <c r="J54" i="3"/>
  <c r="J1005" i="3"/>
  <c r="J919" i="3"/>
  <c r="J846" i="3"/>
  <c r="J773" i="3"/>
  <c r="J700" i="3"/>
  <c r="J627" i="3"/>
  <c r="J554" i="3"/>
  <c r="J480" i="3"/>
  <c r="J407" i="3"/>
  <c r="J334" i="3"/>
  <c r="J261" i="3"/>
  <c r="J188" i="3"/>
  <c r="J115" i="3"/>
  <c r="J42" i="3"/>
  <c r="J974" i="3"/>
  <c r="J901" i="3"/>
  <c r="J828" i="3"/>
  <c r="J755" i="3"/>
  <c r="J682" i="3"/>
  <c r="J608" i="3"/>
  <c r="J535" i="3"/>
  <c r="J462" i="3"/>
  <c r="J389" i="3"/>
  <c r="J316" i="3"/>
  <c r="J243" i="3"/>
  <c r="J170" i="3"/>
  <c r="J96" i="3"/>
  <c r="J23" i="3"/>
  <c r="L948" i="5"/>
  <c r="L940" i="5"/>
  <c r="L932" i="5"/>
  <c r="L924" i="5"/>
  <c r="L916" i="5"/>
  <c r="L908" i="5"/>
  <c r="L900" i="5"/>
  <c r="L892" i="5"/>
  <c r="L884" i="5"/>
  <c r="L876" i="5"/>
  <c r="L868" i="5"/>
  <c r="L860" i="5"/>
  <c r="L852" i="5"/>
  <c r="L844" i="5"/>
  <c r="L836" i="5"/>
  <c r="L828" i="5"/>
  <c r="L820" i="5"/>
  <c r="L812" i="5"/>
  <c r="L804" i="5"/>
  <c r="L796" i="5"/>
  <c r="L788" i="5"/>
  <c r="L780" i="5"/>
  <c r="L772" i="5"/>
  <c r="L764" i="5"/>
  <c r="L756" i="5"/>
  <c r="L748" i="5"/>
  <c r="L740" i="5"/>
  <c r="L732" i="5"/>
  <c r="L724" i="5"/>
  <c r="L716" i="5"/>
  <c r="L708" i="5"/>
  <c r="L700" i="5"/>
  <c r="L692" i="5"/>
  <c r="L684" i="5"/>
  <c r="L676" i="5"/>
  <c r="L668" i="5"/>
  <c r="L660" i="5"/>
  <c r="L652" i="5"/>
  <c r="L644" i="5"/>
  <c r="L636" i="5"/>
  <c r="L628" i="5"/>
  <c r="L620" i="5"/>
  <c r="L612" i="5"/>
  <c r="L604" i="5"/>
  <c r="L596" i="5"/>
  <c r="L588" i="5"/>
  <c r="L580" i="5"/>
  <c r="L572" i="5"/>
  <c r="L564" i="5"/>
  <c r="L556" i="5"/>
  <c r="L548" i="5"/>
  <c r="L540" i="5"/>
  <c r="L532" i="5"/>
  <c r="L524" i="5"/>
  <c r="L516" i="5"/>
  <c r="L508" i="5"/>
  <c r="L500" i="5"/>
  <c r="L492" i="5"/>
  <c r="L484" i="5"/>
  <c r="L476" i="5"/>
  <c r="L468" i="5"/>
  <c r="L460" i="5"/>
  <c r="L452" i="5"/>
  <c r="L444" i="5"/>
  <c r="L436" i="5"/>
  <c r="L428" i="5"/>
  <c r="L420" i="5"/>
  <c r="L412" i="5"/>
  <c r="L404" i="5"/>
  <c r="L396" i="5"/>
  <c r="L388" i="5"/>
  <c r="L380" i="5"/>
  <c r="L372" i="5"/>
  <c r="L364" i="5"/>
  <c r="L356" i="5"/>
  <c r="L348" i="5"/>
  <c r="L340" i="5"/>
  <c r="L332" i="5"/>
  <c r="L324" i="5"/>
  <c r="L316" i="5"/>
  <c r="L308" i="5"/>
  <c r="L300" i="5"/>
  <c r="L292" i="5"/>
  <c r="L284" i="5"/>
  <c r="L276" i="5"/>
  <c r="L268" i="5"/>
  <c r="L260" i="5"/>
  <c r="L252" i="5"/>
  <c r="L244" i="5"/>
  <c r="L236" i="5"/>
  <c r="L228" i="5"/>
  <c r="L220" i="5"/>
  <c r="L212" i="5"/>
  <c r="L204" i="5"/>
  <c r="L196" i="5"/>
  <c r="L188" i="5"/>
  <c r="L180" i="5"/>
  <c r="L172" i="5"/>
  <c r="L164" i="5"/>
  <c r="L156" i="5"/>
  <c r="L148" i="5"/>
  <c r="L140" i="5"/>
  <c r="L132" i="5"/>
  <c r="L124" i="5"/>
  <c r="L116" i="5"/>
  <c r="L108" i="5"/>
  <c r="L100" i="5"/>
  <c r="L92" i="5"/>
  <c r="L84" i="5"/>
  <c r="L76" i="5"/>
  <c r="L68" i="5"/>
  <c r="L60" i="5"/>
  <c r="L52" i="5"/>
  <c r="L44" i="5"/>
  <c r="L36" i="5"/>
  <c r="L28" i="5"/>
  <c r="L20" i="5"/>
  <c r="L12" i="5"/>
  <c r="L947" i="5"/>
  <c r="L939" i="5"/>
  <c r="L931" i="5"/>
  <c r="L923" i="5"/>
  <c r="L915" i="5"/>
  <c r="L907" i="5"/>
  <c r="L899" i="5"/>
  <c r="L891" i="5"/>
  <c r="L883" i="5"/>
  <c r="L875" i="5"/>
  <c r="L867" i="5"/>
  <c r="L859" i="5"/>
  <c r="L851" i="5"/>
  <c r="L843" i="5"/>
  <c r="L835" i="5"/>
  <c r="L827" i="5"/>
  <c r="L819" i="5"/>
  <c r="L811" i="5"/>
  <c r="L803" i="5"/>
  <c r="L795" i="5"/>
  <c r="L787" i="5"/>
  <c r="L779" i="5"/>
  <c r="L771" i="5"/>
  <c r="L763" i="5"/>
  <c r="L755" i="5"/>
  <c r="L747" i="5"/>
  <c r="L739" i="5"/>
  <c r="L731" i="5"/>
  <c r="L723" i="5"/>
  <c r="L715" i="5"/>
  <c r="L707" i="5"/>
  <c r="L699" i="5"/>
  <c r="L691" i="5"/>
  <c r="L683" i="5"/>
  <c r="L675" i="5"/>
  <c r="L667" i="5"/>
  <c r="L659" i="5"/>
  <c r="L651" i="5"/>
  <c r="L643" i="5"/>
  <c r="L635" i="5"/>
  <c r="L627" i="5"/>
  <c r="L619" i="5"/>
  <c r="L611" i="5"/>
  <c r="L603" i="5"/>
  <c r="L595" i="5"/>
  <c r="L587" i="5"/>
  <c r="L579" i="5"/>
  <c r="L571" i="5"/>
  <c r="L563" i="5"/>
  <c r="L555" i="5"/>
  <c r="L547" i="5"/>
  <c r="L539" i="5"/>
  <c r="L531" i="5"/>
  <c r="L523" i="5"/>
  <c r="L515" i="5"/>
  <c r="L507" i="5"/>
  <c r="L499" i="5"/>
  <c r="L491" i="5"/>
  <c r="L483" i="5"/>
  <c r="L475" i="5"/>
  <c r="L467" i="5"/>
  <c r="L459" i="5"/>
  <c r="L451" i="5"/>
  <c r="L443" i="5"/>
  <c r="L435" i="5"/>
  <c r="L427" i="5"/>
  <c r="L419" i="5"/>
  <c r="L411" i="5"/>
  <c r="L403" i="5"/>
  <c r="L395" i="5"/>
  <c r="L387" i="5"/>
  <c r="L379" i="5"/>
  <c r="L371" i="5"/>
  <c r="L363" i="5"/>
  <c r="L355" i="5"/>
  <c r="L347" i="5"/>
  <c r="L339" i="5"/>
  <c r="L331" i="5"/>
  <c r="L323" i="5"/>
  <c r="L315" i="5"/>
  <c r="L307" i="5"/>
  <c r="L299" i="5"/>
  <c r="L291" i="5"/>
  <c r="L283" i="5"/>
  <c r="L275" i="5"/>
  <c r="L267" i="5"/>
  <c r="L259" i="5"/>
  <c r="L251" i="5"/>
  <c r="L243" i="5"/>
  <c r="L235" i="5"/>
  <c r="L227" i="5"/>
  <c r="L219" i="5"/>
  <c r="L211" i="5"/>
  <c r="L203" i="5"/>
  <c r="L195" i="5"/>
  <c r="L187" i="5"/>
  <c r="L179" i="5"/>
  <c r="L171" i="5"/>
  <c r="L163" i="5"/>
  <c r="L155" i="5"/>
  <c r="L147" i="5"/>
  <c r="L139" i="5"/>
  <c r="L131" i="5"/>
  <c r="L123" i="5"/>
  <c r="L115" i="5"/>
  <c r="L107" i="5"/>
  <c r="L99" i="5"/>
  <c r="L91" i="5"/>
  <c r="L83" i="5"/>
  <c r="L75" i="5"/>
  <c r="L67" i="5"/>
  <c r="L59" i="5"/>
  <c r="L51" i="5"/>
  <c r="L43" i="5"/>
  <c r="L35" i="5"/>
  <c r="L27" i="5"/>
  <c r="L19" i="5"/>
  <c r="L11" i="5"/>
  <c r="L945" i="5"/>
  <c r="L937" i="5"/>
  <c r="L929" i="5"/>
  <c r="L921" i="5"/>
  <c r="L913" i="5"/>
  <c r="L905" i="5"/>
  <c r="L897" i="5"/>
  <c r="L889" i="5"/>
  <c r="L881" i="5"/>
  <c r="L873" i="5"/>
  <c r="L865" i="5"/>
  <c r="L857" i="5"/>
  <c r="L849" i="5"/>
  <c r="L841" i="5"/>
  <c r="L833" i="5"/>
  <c r="L825" i="5"/>
  <c r="L817" i="5"/>
  <c r="L809" i="5"/>
  <c r="L801" i="5"/>
  <c r="L793" i="5"/>
  <c r="L785" i="5"/>
  <c r="L777" i="5"/>
  <c r="L769" i="5"/>
  <c r="L761" i="5"/>
  <c r="L753" i="5"/>
  <c r="L745" i="5"/>
  <c r="L737" i="5"/>
  <c r="L729" i="5"/>
  <c r="L721" i="5"/>
  <c r="L713" i="5"/>
  <c r="L705" i="5"/>
  <c r="L697" i="5"/>
  <c r="L689" i="5"/>
  <c r="L681" i="5"/>
  <c r="L673" i="5"/>
  <c r="L665" i="5"/>
  <c r="L657" i="5"/>
  <c r="L649" i="5"/>
  <c r="L641" i="5"/>
  <c r="L633" i="5"/>
  <c r="L625" i="5"/>
  <c r="L617" i="5"/>
  <c r="L609" i="5"/>
  <c r="L601" i="5"/>
  <c r="L593" i="5"/>
  <c r="L585" i="5"/>
  <c r="L577" i="5"/>
  <c r="L569" i="5"/>
  <c r="L561" i="5"/>
  <c r="L553" i="5"/>
  <c r="L545" i="5"/>
  <c r="L537" i="5"/>
  <c r="L529" i="5"/>
  <c r="L521" i="5"/>
  <c r="L513" i="5"/>
  <c r="L505" i="5"/>
  <c r="L497" i="5"/>
  <c r="L489" i="5"/>
  <c r="L481" i="5"/>
  <c r="L473" i="5"/>
  <c r="L465" i="5"/>
  <c r="L457" i="5"/>
  <c r="L449" i="5"/>
  <c r="L441" i="5"/>
  <c r="L433" i="5"/>
  <c r="L425" i="5"/>
  <c r="L417" i="5"/>
  <c r="L409" i="5"/>
  <c r="L401" i="5"/>
  <c r="L393" i="5"/>
  <c r="L385" i="5"/>
  <c r="L377" i="5"/>
  <c r="L369" i="5"/>
  <c r="L361" i="5"/>
  <c r="L353" i="5"/>
  <c r="L345" i="5"/>
  <c r="L337" i="5"/>
  <c r="L329" i="5"/>
  <c r="L321" i="5"/>
  <c r="L313" i="5"/>
  <c r="L305" i="5"/>
  <c r="L297" i="5"/>
  <c r="L289" i="5"/>
  <c r="L281" i="5"/>
  <c r="L273" i="5"/>
  <c r="L265" i="5"/>
  <c r="L257" i="5"/>
  <c r="L249" i="5"/>
  <c r="L241" i="5"/>
  <c r="L233" i="5"/>
  <c r="L225" i="5"/>
  <c r="L217" i="5"/>
  <c r="L209" i="5"/>
  <c r="L201" i="5"/>
  <c r="L193" i="5"/>
  <c r="L185" i="5"/>
  <c r="L177" i="5"/>
  <c r="L169" i="5"/>
  <c r="L161" i="5"/>
  <c r="L153" i="5"/>
  <c r="L145" i="5"/>
  <c r="L137" i="5"/>
  <c r="L129" i="5"/>
  <c r="L121" i="5"/>
  <c r="L113" i="5"/>
  <c r="L105" i="5"/>
  <c r="L97" i="5"/>
  <c r="L89" i="5"/>
  <c r="L81" i="5"/>
  <c r="L73" i="5"/>
  <c r="L65" i="5"/>
  <c r="L57" i="5"/>
  <c r="L49" i="5"/>
  <c r="L41" i="5"/>
  <c r="L33" i="5"/>
  <c r="L25" i="5"/>
  <c r="L17" i="5"/>
  <c r="L9" i="5"/>
  <c r="L944" i="5"/>
  <c r="L936" i="5"/>
  <c r="L928" i="5"/>
  <c r="L920" i="5"/>
  <c r="L912" i="5"/>
  <c r="L904" i="5"/>
  <c r="L896" i="5"/>
  <c r="L888" i="5"/>
  <c r="L880" i="5"/>
  <c r="L872" i="5"/>
  <c r="L864" i="5"/>
  <c r="L856" i="5"/>
  <c r="L848" i="5"/>
  <c r="L840" i="5"/>
  <c r="L832" i="5"/>
  <c r="L824" i="5"/>
  <c r="L816" i="5"/>
  <c r="L808" i="5"/>
  <c r="L800" i="5"/>
  <c r="L792" i="5"/>
  <c r="L784" i="5"/>
  <c r="L776" i="5"/>
  <c r="L768" i="5"/>
  <c r="L760" i="5"/>
  <c r="L752" i="5"/>
  <c r="L744" i="5"/>
  <c r="L736" i="5"/>
  <c r="L728" i="5"/>
  <c r="L720" i="5"/>
  <c r="L712" i="5"/>
  <c r="L704" i="5"/>
  <c r="L696" i="5"/>
  <c r="L688" i="5"/>
  <c r="L680" i="5"/>
  <c r="L672" i="5"/>
  <c r="L664" i="5"/>
  <c r="L656" i="5"/>
  <c r="L648" i="5"/>
  <c r="L640" i="5"/>
  <c r="L632" i="5"/>
  <c r="L624" i="5"/>
  <c r="L616" i="5"/>
  <c r="L608" i="5"/>
  <c r="L600" i="5"/>
  <c r="L592" i="5"/>
  <c r="L584" i="5"/>
  <c r="L576" i="5"/>
  <c r="L568" i="5"/>
  <c r="L560" i="5"/>
  <c r="L552" i="5"/>
  <c r="L544" i="5"/>
  <c r="L536" i="5"/>
  <c r="L528" i="5"/>
  <c r="L520" i="5"/>
  <c r="L512" i="5"/>
  <c r="L504" i="5"/>
  <c r="L496" i="5"/>
  <c r="L488" i="5"/>
  <c r="L480" i="5"/>
  <c r="L472" i="5"/>
  <c r="L464" i="5"/>
  <c r="L456" i="5"/>
  <c r="L448" i="5"/>
  <c r="L440" i="5"/>
  <c r="L432" i="5"/>
  <c r="L424" i="5"/>
  <c r="L416" i="5"/>
  <c r="L408" i="5"/>
  <c r="L400" i="5"/>
  <c r="L392" i="5"/>
  <c r="L384" i="5"/>
  <c r="L376" i="5"/>
  <c r="L368" i="5"/>
  <c r="L360" i="5"/>
  <c r="L352" i="5"/>
  <c r="L344" i="5"/>
  <c r="L336" i="5"/>
  <c r="L328" i="5"/>
  <c r="L320" i="5"/>
  <c r="L312" i="5"/>
  <c r="L304" i="5"/>
  <c r="L296" i="5"/>
  <c r="L288" i="5"/>
  <c r="L280" i="5"/>
  <c r="L272" i="5"/>
  <c r="L264" i="5"/>
  <c r="L256" i="5"/>
  <c r="L248" i="5"/>
  <c r="L240" i="5"/>
  <c r="L232" i="5"/>
  <c r="L224" i="5"/>
  <c r="L216" i="5"/>
  <c r="L208" i="5"/>
  <c r="L200" i="5"/>
  <c r="L192" i="5"/>
  <c r="L184" i="5"/>
  <c r="L176" i="5"/>
  <c r="L168" i="5"/>
  <c r="L160" i="5"/>
  <c r="L152" i="5"/>
  <c r="L144" i="5"/>
  <c r="L136" i="5"/>
  <c r="L128" i="5"/>
  <c r="L120" i="5"/>
  <c r="L112" i="5"/>
  <c r="L104" i="5"/>
  <c r="L96" i="5"/>
  <c r="L88" i="5"/>
  <c r="L80" i="5"/>
  <c r="L72" i="5"/>
  <c r="L64" i="5"/>
  <c r="L56" i="5"/>
  <c r="L48" i="5"/>
  <c r="L40" i="5"/>
  <c r="L32" i="5"/>
  <c r="L24" i="5"/>
  <c r="L16" i="5"/>
  <c r="L8" i="5"/>
  <c r="L943" i="5"/>
  <c r="L935" i="5"/>
  <c r="L927" i="5"/>
  <c r="L919" i="5"/>
  <c r="L911" i="5"/>
  <c r="L903" i="5"/>
  <c r="L895" i="5"/>
  <c r="L887" i="5"/>
  <c r="L879" i="5"/>
  <c r="L871" i="5"/>
  <c r="L863" i="5"/>
  <c r="L855" i="5"/>
  <c r="L847" i="5"/>
  <c r="L839" i="5"/>
  <c r="L831" i="5"/>
  <c r="L823" i="5"/>
  <c r="L815" i="5"/>
  <c r="L807" i="5"/>
  <c r="L799" i="5"/>
  <c r="L791" i="5"/>
  <c r="L783" i="5"/>
  <c r="L775" i="5"/>
  <c r="L767" i="5"/>
  <c r="L759" i="5"/>
  <c r="L751" i="5"/>
  <c r="L743" i="5"/>
  <c r="L735" i="5"/>
  <c r="L727" i="5"/>
  <c r="L719" i="5"/>
  <c r="L711" i="5"/>
  <c r="L703" i="5"/>
  <c r="L695" i="5"/>
  <c r="L687" i="5"/>
  <c r="L679" i="5"/>
  <c r="L671" i="5"/>
  <c r="L663" i="5"/>
  <c r="L655" i="5"/>
  <c r="L647" i="5"/>
  <c r="L639" i="5"/>
  <c r="L631" i="5"/>
  <c r="L623" i="5"/>
  <c r="L615" i="5"/>
  <c r="L607" i="5"/>
  <c r="L599" i="5"/>
  <c r="L591" i="5"/>
  <c r="L583" i="5"/>
  <c r="L575" i="5"/>
  <c r="L567" i="5"/>
  <c r="L559" i="5"/>
  <c r="L551" i="5"/>
  <c r="L543" i="5"/>
  <c r="L535" i="5"/>
  <c r="L527" i="5"/>
  <c r="L519" i="5"/>
  <c r="L511" i="5"/>
  <c r="L503" i="5"/>
  <c r="L495" i="5"/>
  <c r="L487" i="5"/>
  <c r="L479" i="5"/>
  <c r="L471" i="5"/>
  <c r="L463" i="5"/>
  <c r="L455" i="5"/>
  <c r="L447" i="5"/>
  <c r="L439" i="5"/>
  <c r="L431" i="5"/>
  <c r="L423" i="5"/>
  <c r="L415" i="5"/>
  <c r="L407" i="5"/>
  <c r="L399" i="5"/>
  <c r="L391" i="5"/>
  <c r="L383" i="5"/>
  <c r="L375" i="5"/>
  <c r="L367" i="5"/>
  <c r="L359" i="5"/>
  <c r="L351" i="5"/>
  <c r="L343" i="5"/>
  <c r="L335" i="5"/>
  <c r="L327" i="5"/>
  <c r="L319" i="5"/>
  <c r="L311" i="5"/>
  <c r="L303" i="5"/>
  <c r="L295" i="5"/>
  <c r="L287" i="5"/>
  <c r="L279" i="5"/>
  <c r="L271" i="5"/>
  <c r="L263" i="5"/>
  <c r="L255" i="5"/>
  <c r="L247" i="5"/>
  <c r="L239" i="5"/>
  <c r="L231" i="5"/>
  <c r="L223" i="5"/>
  <c r="L215" i="5"/>
  <c r="L207" i="5"/>
  <c r="L199" i="5"/>
  <c r="L191" i="5"/>
  <c r="L183" i="5"/>
  <c r="L175" i="5"/>
  <c r="L167" i="5"/>
  <c r="L159" i="5"/>
  <c r="L151" i="5"/>
  <c r="L143" i="5"/>
  <c r="L135" i="5"/>
  <c r="L127" i="5"/>
  <c r="L119" i="5"/>
  <c r="L111" i="5"/>
  <c r="L103" i="5"/>
  <c r="L95" i="5"/>
  <c r="L87" i="5"/>
  <c r="L79" i="5"/>
  <c r="L71" i="5"/>
  <c r="L63" i="5"/>
  <c r="L55" i="5"/>
  <c r="L47" i="5"/>
  <c r="L39" i="5"/>
  <c r="L31" i="5"/>
  <c r="L23" i="5"/>
  <c r="L15" i="5"/>
  <c r="L950" i="5"/>
  <c r="L942" i="5"/>
  <c r="L934" i="5"/>
  <c r="L926" i="5"/>
  <c r="L918" i="5"/>
  <c r="L910" i="5"/>
  <c r="L902" i="5"/>
  <c r="L894" i="5"/>
  <c r="L886" i="5"/>
  <c r="L878" i="5"/>
  <c r="L870" i="5"/>
  <c r="L862" i="5"/>
  <c r="L854" i="5"/>
  <c r="L846" i="5"/>
  <c r="L838" i="5"/>
  <c r="L830" i="5"/>
  <c r="L822" i="5"/>
  <c r="L814" i="5"/>
  <c r="L806" i="5"/>
  <c r="L798" i="5"/>
  <c r="L790" i="5"/>
  <c r="L782" i="5"/>
  <c r="L774" i="5"/>
  <c r="L766" i="5"/>
  <c r="L758" i="5"/>
  <c r="L750" i="5"/>
  <c r="L742" i="5"/>
  <c r="L734" i="5"/>
  <c r="L726" i="5"/>
  <c r="L718" i="5"/>
  <c r="L710" i="5"/>
  <c r="L702" i="5"/>
  <c r="L694" i="5"/>
  <c r="L686" i="5"/>
  <c r="L678" i="5"/>
  <c r="L670" i="5"/>
  <c r="L662" i="5"/>
  <c r="L654" i="5"/>
  <c r="L646" i="5"/>
  <c r="L638" i="5"/>
  <c r="L630" i="5"/>
  <c r="L622" i="5"/>
  <c r="L614" i="5"/>
  <c r="L606" i="5"/>
  <c r="L598" i="5"/>
  <c r="L590" i="5"/>
  <c r="L582" i="5"/>
  <c r="L574" i="5"/>
  <c r="L566" i="5"/>
  <c r="L558" i="5"/>
  <c r="L550" i="5"/>
  <c r="L542" i="5"/>
  <c r="L534" i="5"/>
  <c r="L526" i="5"/>
  <c r="L518" i="5"/>
  <c r="L510" i="5"/>
  <c r="L502" i="5"/>
  <c r="L494" i="5"/>
  <c r="L486" i="5"/>
  <c r="L478" i="5"/>
  <c r="L470" i="5"/>
  <c r="L462" i="5"/>
  <c r="L454" i="5"/>
  <c r="L446" i="5"/>
  <c r="L438" i="5"/>
  <c r="L430" i="5"/>
  <c r="L422" i="5"/>
  <c r="L414" i="5"/>
  <c r="L406" i="5"/>
  <c r="L398" i="5"/>
  <c r="L390" i="5"/>
  <c r="L382" i="5"/>
  <c r="L374" i="5"/>
  <c r="L366" i="5"/>
  <c r="L358" i="5"/>
  <c r="L350" i="5"/>
  <c r="L342" i="5"/>
  <c r="L334" i="5"/>
  <c r="L326" i="5"/>
  <c r="L318" i="5"/>
  <c r="L310" i="5"/>
  <c r="L302" i="5"/>
  <c r="L294" i="5"/>
  <c r="L286" i="5"/>
  <c r="L278" i="5"/>
  <c r="L270" i="5"/>
  <c r="L262" i="5"/>
  <c r="L254" i="5"/>
  <c r="L246" i="5"/>
  <c r="L238" i="5"/>
  <c r="L230" i="5"/>
  <c r="L222" i="5"/>
  <c r="L214" i="5"/>
  <c r="L206" i="5"/>
  <c r="L198" i="5"/>
  <c r="L190" i="5"/>
  <c r="L182" i="5"/>
  <c r="L174" i="5"/>
  <c r="L166" i="5"/>
  <c r="L158" i="5"/>
  <c r="L150" i="5"/>
  <c r="L142" i="5"/>
  <c r="L134" i="5"/>
  <c r="L126" i="5"/>
  <c r="L118" i="5"/>
  <c r="L110" i="5"/>
  <c r="L102" i="5"/>
  <c r="L94" i="5"/>
  <c r="L86" i="5"/>
  <c r="L78" i="5"/>
  <c r="L70" i="5"/>
  <c r="L62" i="5"/>
  <c r="L54" i="5"/>
  <c r="L46" i="5"/>
  <c r="L38" i="5"/>
  <c r="L30" i="5"/>
  <c r="L22" i="5"/>
  <c r="L14" i="5"/>
  <c r="L7" i="5"/>
  <c r="L949" i="5"/>
  <c r="L917" i="5"/>
  <c r="L885" i="5"/>
  <c r="L853" i="5"/>
  <c r="L821" i="5"/>
  <c r="L789" i="5"/>
  <c r="L757" i="5"/>
  <c r="L725" i="5"/>
  <c r="L693" i="5"/>
  <c r="L661" i="5"/>
  <c r="L629" i="5"/>
  <c r="L597" i="5"/>
  <c r="L565" i="5"/>
  <c r="L533" i="5"/>
  <c r="L501" i="5"/>
  <c r="L469" i="5"/>
  <c r="L437" i="5"/>
  <c r="L405" i="5"/>
  <c r="L373" i="5"/>
  <c r="L341" i="5"/>
  <c r="L309" i="5"/>
  <c r="L277" i="5"/>
  <c r="L245" i="5"/>
  <c r="L213" i="5"/>
  <c r="L181" i="5"/>
  <c r="L149" i="5"/>
  <c r="L117" i="5"/>
  <c r="L85" i="5"/>
  <c r="L53" i="5"/>
  <c r="L21" i="5"/>
  <c r="L946" i="5"/>
  <c r="L914" i="5"/>
  <c r="L882" i="5"/>
  <c r="L850" i="5"/>
  <c r="L818" i="5"/>
  <c r="L786" i="5"/>
  <c r="L754" i="5"/>
  <c r="L722" i="5"/>
  <c r="L690" i="5"/>
  <c r="L658" i="5"/>
  <c r="L626" i="5"/>
  <c r="L594" i="5"/>
  <c r="L562" i="5"/>
  <c r="L530" i="5"/>
  <c r="L498" i="5"/>
  <c r="L466" i="5"/>
  <c r="L434" i="5"/>
  <c r="L402" i="5"/>
  <c r="L370" i="5"/>
  <c r="L338" i="5"/>
  <c r="L306" i="5"/>
  <c r="L274" i="5"/>
  <c r="L242" i="5"/>
  <c r="L210" i="5"/>
  <c r="L178" i="5"/>
  <c r="L146" i="5"/>
  <c r="L114" i="5"/>
  <c r="L82" i="5"/>
  <c r="L50" i="5"/>
  <c r="L18" i="5"/>
  <c r="L941" i="5"/>
  <c r="L909" i="5"/>
  <c r="L877" i="5"/>
  <c r="L845" i="5"/>
  <c r="L813" i="5"/>
  <c r="L781" i="5"/>
  <c r="L749" i="5"/>
  <c r="L717" i="5"/>
  <c r="L685" i="5"/>
  <c r="L653" i="5"/>
  <c r="L621" i="5"/>
  <c r="L589" i="5"/>
  <c r="L557" i="5"/>
  <c r="L525" i="5"/>
  <c r="L493" i="5"/>
  <c r="L461" i="5"/>
  <c r="L429" i="5"/>
  <c r="L397" i="5"/>
  <c r="L365" i="5"/>
  <c r="L333" i="5"/>
  <c r="L301" i="5"/>
  <c r="L269" i="5"/>
  <c r="L237" i="5"/>
  <c r="L205" i="5"/>
  <c r="L173" i="5"/>
  <c r="L141" i="5"/>
  <c r="L109" i="5"/>
  <c r="L77" i="5"/>
  <c r="L45" i="5"/>
  <c r="L13" i="5"/>
  <c r="L938" i="5"/>
  <c r="L906" i="5"/>
  <c r="L874" i="5"/>
  <c r="L842" i="5"/>
  <c r="L810" i="5"/>
  <c r="L778" i="5"/>
  <c r="L746" i="5"/>
  <c r="L714" i="5"/>
  <c r="L682" i="5"/>
  <c r="L650" i="5"/>
  <c r="L618" i="5"/>
  <c r="L586" i="5"/>
  <c r="L554" i="5"/>
  <c r="L522" i="5"/>
  <c r="L490" i="5"/>
  <c r="L458" i="5"/>
  <c r="L426" i="5"/>
  <c r="L394" i="5"/>
  <c r="L362" i="5"/>
  <c r="L330" i="5"/>
  <c r="L298" i="5"/>
  <c r="L266" i="5"/>
  <c r="L234" i="5"/>
  <c r="L202" i="5"/>
  <c r="L170" i="5"/>
  <c r="L138" i="5"/>
  <c r="L106" i="5"/>
  <c r="L74" i="5"/>
  <c r="L42" i="5"/>
  <c r="L10" i="5"/>
  <c r="L933" i="5"/>
  <c r="L901" i="5"/>
  <c r="L869" i="5"/>
  <c r="L837" i="5"/>
  <c r="L805" i="5"/>
  <c r="L773" i="5"/>
  <c r="L741" i="5"/>
  <c r="L709" i="5"/>
  <c r="L677" i="5"/>
  <c r="L645" i="5"/>
  <c r="L613" i="5"/>
  <c r="L581" i="5"/>
  <c r="L549" i="5"/>
  <c r="L517" i="5"/>
  <c r="L485" i="5"/>
  <c r="L453" i="5"/>
  <c r="L421" i="5"/>
  <c r="L389" i="5"/>
  <c r="L357" i="5"/>
  <c r="L325" i="5"/>
  <c r="L293" i="5"/>
  <c r="L261" i="5"/>
  <c r="L229" i="5"/>
  <c r="L197" i="5"/>
  <c r="L165" i="5"/>
  <c r="L133" i="5"/>
  <c r="L101" i="5"/>
  <c r="L69" i="5"/>
  <c r="L37" i="5"/>
  <c r="L930" i="5"/>
  <c r="L898" i="5"/>
  <c r="L866" i="5"/>
  <c r="L834" i="5"/>
  <c r="L802" i="5"/>
  <c r="L770" i="5"/>
  <c r="L738" i="5"/>
  <c r="L706" i="5"/>
  <c r="L674" i="5"/>
  <c r="L642" i="5"/>
  <c r="L610" i="5"/>
  <c r="L578" i="5"/>
  <c r="L546" i="5"/>
  <c r="L514" i="5"/>
  <c r="L482" i="5"/>
  <c r="L450" i="5"/>
  <c r="L418" i="5"/>
  <c r="L386" i="5"/>
  <c r="L354" i="5"/>
  <c r="L322" i="5"/>
  <c r="L290" i="5"/>
  <c r="L258" i="5"/>
  <c r="L226" i="5"/>
  <c r="L194" i="5"/>
  <c r="L162" i="5"/>
  <c r="L130" i="5"/>
  <c r="L98" i="5"/>
  <c r="L66" i="5"/>
  <c r="L34" i="5"/>
  <c r="L925" i="5"/>
  <c r="L893" i="5"/>
  <c r="L861" i="5"/>
  <c r="L829" i="5"/>
  <c r="L797" i="5"/>
  <c r="L765" i="5"/>
  <c r="L733" i="5"/>
  <c r="L701" i="5"/>
  <c r="L669" i="5"/>
  <c r="L637" i="5"/>
  <c r="L605" i="5"/>
  <c r="L573" i="5"/>
  <c r="L541" i="5"/>
  <c r="L509" i="5"/>
  <c r="L477" i="5"/>
  <c r="L445" i="5"/>
  <c r="L413" i="5"/>
  <c r="L381" i="5"/>
  <c r="L349" i="5"/>
  <c r="L317" i="5"/>
  <c r="L285" i="5"/>
  <c r="L253" i="5"/>
  <c r="L221" i="5"/>
  <c r="L189" i="5"/>
  <c r="L157" i="5"/>
  <c r="L125" i="5"/>
  <c r="L93" i="5"/>
  <c r="L61" i="5"/>
  <c r="L29" i="5"/>
  <c r="L922" i="5"/>
  <c r="L890" i="5"/>
  <c r="L858" i="5"/>
  <c r="L826" i="5"/>
  <c r="L794" i="5"/>
  <c r="L762" i="5"/>
  <c r="L730" i="5"/>
  <c r="L698" i="5"/>
  <c r="L666" i="5"/>
  <c r="L634" i="5"/>
  <c r="L602" i="5"/>
  <c r="L570" i="5"/>
  <c r="L538" i="5"/>
  <c r="L506" i="5"/>
  <c r="L474" i="5"/>
  <c r="L442" i="5"/>
  <c r="L410" i="5"/>
  <c r="L378" i="5"/>
  <c r="L346" i="5"/>
  <c r="L314" i="5"/>
  <c r="L282" i="5"/>
  <c r="L250" i="5"/>
  <c r="L218" i="5"/>
  <c r="L186" i="5"/>
  <c r="L154" i="5"/>
  <c r="L122" i="5"/>
  <c r="L90" i="5"/>
  <c r="L58" i="5"/>
  <c r="L26" i="5"/>
  <c r="N950" i="5"/>
  <c r="N942" i="5"/>
  <c r="N934" i="5"/>
  <c r="N926" i="5"/>
  <c r="N918" i="5"/>
  <c r="N910" i="5"/>
  <c r="N902" i="5"/>
  <c r="N894" i="5"/>
  <c r="N886" i="5"/>
  <c r="N878" i="5"/>
  <c r="N870" i="5"/>
  <c r="N862" i="5"/>
  <c r="N854" i="5"/>
  <c r="N846" i="5"/>
  <c r="N838" i="5"/>
  <c r="N830" i="5"/>
  <c r="N822" i="5"/>
  <c r="N814" i="5"/>
  <c r="N806" i="5"/>
  <c r="N798" i="5"/>
  <c r="N790" i="5"/>
  <c r="N782" i="5"/>
  <c r="N774" i="5"/>
  <c r="N766" i="5"/>
  <c r="N758" i="5"/>
  <c r="N750" i="5"/>
  <c r="N742" i="5"/>
  <c r="N734" i="5"/>
  <c r="N726" i="5"/>
  <c r="N718" i="5"/>
  <c r="N710" i="5"/>
  <c r="N702" i="5"/>
  <c r="N694" i="5"/>
  <c r="N686" i="5"/>
  <c r="N678" i="5"/>
  <c r="N670" i="5"/>
  <c r="N662" i="5"/>
  <c r="N654" i="5"/>
  <c r="N646" i="5"/>
  <c r="N638" i="5"/>
  <c r="N630" i="5"/>
  <c r="N622" i="5"/>
  <c r="N614" i="5"/>
  <c r="N606" i="5"/>
  <c r="N598" i="5"/>
  <c r="N590" i="5"/>
  <c r="N582" i="5"/>
  <c r="N574" i="5"/>
  <c r="N566" i="5"/>
  <c r="N558" i="5"/>
  <c r="N550" i="5"/>
  <c r="N542" i="5"/>
  <c r="N534" i="5"/>
  <c r="N526" i="5"/>
  <c r="N518" i="5"/>
  <c r="N510" i="5"/>
  <c r="N502" i="5"/>
  <c r="N494" i="5"/>
  <c r="N486" i="5"/>
  <c r="N478" i="5"/>
  <c r="N470" i="5"/>
  <c r="N462" i="5"/>
  <c r="N454" i="5"/>
  <c r="N446" i="5"/>
  <c r="N438" i="5"/>
  <c r="N430" i="5"/>
  <c r="N422" i="5"/>
  <c r="N414" i="5"/>
  <c r="N406" i="5"/>
  <c r="N398" i="5"/>
  <c r="N390" i="5"/>
  <c r="N382" i="5"/>
  <c r="N374" i="5"/>
  <c r="N366" i="5"/>
  <c r="N358" i="5"/>
  <c r="N350" i="5"/>
  <c r="N342" i="5"/>
  <c r="N334" i="5"/>
  <c r="N326" i="5"/>
  <c r="N318" i="5"/>
  <c r="N310" i="5"/>
  <c r="N302" i="5"/>
  <c r="N294" i="5"/>
  <c r="N286" i="5"/>
  <c r="N278" i="5"/>
  <c r="N270" i="5"/>
  <c r="N262" i="5"/>
  <c r="N254" i="5"/>
  <c r="N246" i="5"/>
  <c r="N238" i="5"/>
  <c r="N230" i="5"/>
  <c r="N222" i="5"/>
  <c r="N214" i="5"/>
  <c r="N206" i="5"/>
  <c r="N198" i="5"/>
  <c r="N190" i="5"/>
  <c r="N182" i="5"/>
  <c r="N174" i="5"/>
  <c r="N166" i="5"/>
  <c r="N158" i="5"/>
  <c r="N150" i="5"/>
  <c r="N142" i="5"/>
  <c r="N134" i="5"/>
  <c r="N126" i="5"/>
  <c r="N118" i="5"/>
  <c r="N110" i="5"/>
  <c r="N102" i="5"/>
  <c r="N94" i="5"/>
  <c r="N86" i="5"/>
  <c r="N78" i="5"/>
  <c r="N70" i="5"/>
  <c r="N62" i="5"/>
  <c r="N54" i="5"/>
  <c r="N46" i="5"/>
  <c r="N38" i="5"/>
  <c r="N30" i="5"/>
  <c r="N22" i="5"/>
  <c r="N14" i="5"/>
  <c r="N7" i="5"/>
  <c r="N941" i="5"/>
  <c r="N932" i="5"/>
  <c r="N923" i="5"/>
  <c r="N914" i="5"/>
  <c r="N905" i="5"/>
  <c r="N896" i="5"/>
  <c r="N887" i="5"/>
  <c r="N877" i="5"/>
  <c r="N868" i="5"/>
  <c r="N859" i="5"/>
  <c r="N850" i="5"/>
  <c r="N841" i="5"/>
  <c r="N832" i="5"/>
  <c r="N823" i="5"/>
  <c r="N813" i="5"/>
  <c r="N804" i="5"/>
  <c r="N795" i="5"/>
  <c r="N786" i="5"/>
  <c r="N777" i="5"/>
  <c r="N768" i="5"/>
  <c r="N759" i="5"/>
  <c r="N749" i="5"/>
  <c r="N740" i="5"/>
  <c r="N731" i="5"/>
  <c r="N722" i="5"/>
  <c r="N713" i="5"/>
  <c r="N704" i="5"/>
  <c r="N695" i="5"/>
  <c r="N685" i="5"/>
  <c r="N676" i="5"/>
  <c r="N667" i="5"/>
  <c r="N658" i="5"/>
  <c r="N649" i="5"/>
  <c r="N640" i="5"/>
  <c r="N631" i="5"/>
  <c r="N621" i="5"/>
  <c r="N612" i="5"/>
  <c r="N603" i="5"/>
  <c r="N594" i="5"/>
  <c r="N585" i="5"/>
  <c r="N576" i="5"/>
  <c r="N567" i="5"/>
  <c r="N557" i="5"/>
  <c r="N548" i="5"/>
  <c r="N539" i="5"/>
  <c r="N530" i="5"/>
  <c r="N521" i="5"/>
  <c r="N512" i="5"/>
  <c r="N503" i="5"/>
  <c r="N493" i="5"/>
  <c r="N484" i="5"/>
  <c r="N475" i="5"/>
  <c r="N466" i="5"/>
  <c r="N457" i="5"/>
  <c r="N448" i="5"/>
  <c r="N439" i="5"/>
  <c r="N429" i="5"/>
  <c r="N420" i="5"/>
  <c r="N411" i="5"/>
  <c r="N402" i="5"/>
  <c r="N393" i="5"/>
  <c r="N384" i="5"/>
  <c r="N375" i="5"/>
  <c r="N365" i="5"/>
  <c r="N356" i="5"/>
  <c r="N347" i="5"/>
  <c r="N338" i="5"/>
  <c r="N329" i="5"/>
  <c r="N320" i="5"/>
  <c r="N311" i="5"/>
  <c r="N301" i="5"/>
  <c r="N292" i="5"/>
  <c r="N283" i="5"/>
  <c r="N274" i="5"/>
  <c r="N265" i="5"/>
  <c r="N256" i="5"/>
  <c r="N247" i="5"/>
  <c r="N237" i="5"/>
  <c r="N228" i="5"/>
  <c r="N219" i="5"/>
  <c r="N210" i="5"/>
  <c r="N201" i="5"/>
  <c r="N192" i="5"/>
  <c r="N183" i="5"/>
  <c r="N173" i="5"/>
  <c r="N164" i="5"/>
  <c r="N155" i="5"/>
  <c r="N146" i="5"/>
  <c r="N137" i="5"/>
  <c r="N128" i="5"/>
  <c r="N119" i="5"/>
  <c r="N109" i="5"/>
  <c r="N100" i="5"/>
  <c r="N91" i="5"/>
  <c r="N82" i="5"/>
  <c r="N73" i="5"/>
  <c r="N64" i="5"/>
  <c r="N55" i="5"/>
  <c r="N45" i="5"/>
  <c r="N36" i="5"/>
  <c r="N27" i="5"/>
  <c r="N18" i="5"/>
  <c r="N9" i="5"/>
  <c r="N949" i="5"/>
  <c r="N940" i="5"/>
  <c r="N931" i="5"/>
  <c r="N922" i="5"/>
  <c r="N913" i="5"/>
  <c r="N904" i="5"/>
  <c r="N895" i="5"/>
  <c r="N885" i="5"/>
  <c r="N876" i="5"/>
  <c r="N867" i="5"/>
  <c r="N858" i="5"/>
  <c r="N849" i="5"/>
  <c r="N840" i="5"/>
  <c r="N831" i="5"/>
  <c r="N821" i="5"/>
  <c r="N812" i="5"/>
  <c r="N803" i="5"/>
  <c r="N794" i="5"/>
  <c r="N785" i="5"/>
  <c r="N776" i="5"/>
  <c r="N767" i="5"/>
  <c r="N757" i="5"/>
  <c r="N748" i="5"/>
  <c r="N739" i="5"/>
  <c r="N730" i="5"/>
  <c r="N721" i="5"/>
  <c r="N712" i="5"/>
  <c r="N703" i="5"/>
  <c r="N693" i="5"/>
  <c r="N684" i="5"/>
  <c r="N675" i="5"/>
  <c r="N666" i="5"/>
  <c r="N657" i="5"/>
  <c r="N648" i="5"/>
  <c r="N639" i="5"/>
  <c r="N629" i="5"/>
  <c r="N620" i="5"/>
  <c r="N611" i="5"/>
  <c r="N602" i="5"/>
  <c r="N593" i="5"/>
  <c r="N584" i="5"/>
  <c r="N575" i="5"/>
  <c r="N565" i="5"/>
  <c r="N556" i="5"/>
  <c r="N547" i="5"/>
  <c r="N538" i="5"/>
  <c r="N529" i="5"/>
  <c r="N520" i="5"/>
  <c r="N511" i="5"/>
  <c r="N501" i="5"/>
  <c r="N492" i="5"/>
  <c r="N483" i="5"/>
  <c r="N474" i="5"/>
  <c r="N465" i="5"/>
  <c r="N456" i="5"/>
  <c r="N447" i="5"/>
  <c r="N437" i="5"/>
  <c r="N428" i="5"/>
  <c r="N419" i="5"/>
  <c r="N410" i="5"/>
  <c r="N401" i="5"/>
  <c r="N392" i="5"/>
  <c r="N383" i="5"/>
  <c r="N373" i="5"/>
  <c r="N364" i="5"/>
  <c r="N355" i="5"/>
  <c r="N346" i="5"/>
  <c r="N337" i="5"/>
  <c r="N328" i="5"/>
  <c r="N319" i="5"/>
  <c r="N309" i="5"/>
  <c r="N300" i="5"/>
  <c r="N291" i="5"/>
  <c r="N282" i="5"/>
  <c r="N273" i="5"/>
  <c r="N264" i="5"/>
  <c r="N255" i="5"/>
  <c r="N245" i="5"/>
  <c r="N236" i="5"/>
  <c r="N227" i="5"/>
  <c r="N218" i="5"/>
  <c r="N209" i="5"/>
  <c r="N200" i="5"/>
  <c r="N191" i="5"/>
  <c r="N181" i="5"/>
  <c r="N172" i="5"/>
  <c r="N163" i="5"/>
  <c r="N154" i="5"/>
  <c r="N145" i="5"/>
  <c r="N136" i="5"/>
  <c r="N127" i="5"/>
  <c r="N117" i="5"/>
  <c r="N108" i="5"/>
  <c r="N99" i="5"/>
  <c r="N90" i="5"/>
  <c r="N81" i="5"/>
  <c r="N72" i="5"/>
  <c r="N63" i="5"/>
  <c r="N53" i="5"/>
  <c r="N44" i="5"/>
  <c r="N35" i="5"/>
  <c r="N26" i="5"/>
  <c r="N17" i="5"/>
  <c r="N8" i="5"/>
  <c r="N948" i="5"/>
  <c r="N939" i="5"/>
  <c r="N930" i="5"/>
  <c r="N921" i="5"/>
  <c r="N912" i="5"/>
  <c r="N903" i="5"/>
  <c r="N893" i="5"/>
  <c r="N884" i="5"/>
  <c r="N875" i="5"/>
  <c r="N866" i="5"/>
  <c r="N857" i="5"/>
  <c r="N848" i="5"/>
  <c r="N839" i="5"/>
  <c r="N829" i="5"/>
  <c r="N820" i="5"/>
  <c r="N811" i="5"/>
  <c r="N802" i="5"/>
  <c r="N793" i="5"/>
  <c r="N784" i="5"/>
  <c r="N775" i="5"/>
  <c r="N765" i="5"/>
  <c r="N756" i="5"/>
  <c r="N747" i="5"/>
  <c r="N738" i="5"/>
  <c r="N729" i="5"/>
  <c r="N720" i="5"/>
  <c r="N711" i="5"/>
  <c r="N701" i="5"/>
  <c r="N692" i="5"/>
  <c r="N683" i="5"/>
  <c r="N674" i="5"/>
  <c r="N665" i="5"/>
  <c r="N656" i="5"/>
  <c r="N647" i="5"/>
  <c r="N637" i="5"/>
  <c r="N628" i="5"/>
  <c r="N619" i="5"/>
  <c r="N610" i="5"/>
  <c r="N601" i="5"/>
  <c r="N592" i="5"/>
  <c r="N583" i="5"/>
  <c r="N573" i="5"/>
  <c r="N564" i="5"/>
  <c r="N555" i="5"/>
  <c r="N546" i="5"/>
  <c r="N537" i="5"/>
  <c r="N528" i="5"/>
  <c r="N519" i="5"/>
  <c r="N509" i="5"/>
  <c r="N500" i="5"/>
  <c r="N491" i="5"/>
  <c r="N482" i="5"/>
  <c r="N473" i="5"/>
  <c r="N464" i="5"/>
  <c r="N455" i="5"/>
  <c r="N445" i="5"/>
  <c r="N436" i="5"/>
  <c r="N427" i="5"/>
  <c r="N418" i="5"/>
  <c r="N409" i="5"/>
  <c r="N400" i="5"/>
  <c r="N391" i="5"/>
  <c r="N381" i="5"/>
  <c r="N372" i="5"/>
  <c r="N363" i="5"/>
  <c r="N354" i="5"/>
  <c r="N345" i="5"/>
  <c r="N336" i="5"/>
  <c r="N327" i="5"/>
  <c r="N317" i="5"/>
  <c r="N308" i="5"/>
  <c r="N299" i="5"/>
  <c r="N290" i="5"/>
  <c r="N281" i="5"/>
  <c r="N272" i="5"/>
  <c r="N263" i="5"/>
  <c r="N253" i="5"/>
  <c r="N244" i="5"/>
  <c r="N235" i="5"/>
  <c r="N226" i="5"/>
  <c r="N217" i="5"/>
  <c r="N208" i="5"/>
  <c r="N199" i="5"/>
  <c r="N189" i="5"/>
  <c r="N180" i="5"/>
  <c r="N171" i="5"/>
  <c r="N162" i="5"/>
  <c r="N153" i="5"/>
  <c r="N144" i="5"/>
  <c r="N135" i="5"/>
  <c r="N125" i="5"/>
  <c r="N116" i="5"/>
  <c r="N107" i="5"/>
  <c r="N98" i="5"/>
  <c r="N89" i="5"/>
  <c r="N80" i="5"/>
  <c r="N71" i="5"/>
  <c r="N61" i="5"/>
  <c r="N52" i="5"/>
  <c r="N43" i="5"/>
  <c r="N34" i="5"/>
  <c r="N25" i="5"/>
  <c r="N16" i="5"/>
  <c r="N947" i="5"/>
  <c r="N938" i="5"/>
  <c r="N929" i="5"/>
  <c r="N920" i="5"/>
  <c r="N911" i="5"/>
  <c r="N901" i="5"/>
  <c r="N892" i="5"/>
  <c r="N883" i="5"/>
  <c r="N874" i="5"/>
  <c r="N865" i="5"/>
  <c r="N856" i="5"/>
  <c r="N847" i="5"/>
  <c r="N837" i="5"/>
  <c r="N828" i="5"/>
  <c r="N819" i="5"/>
  <c r="N810" i="5"/>
  <c r="N801" i="5"/>
  <c r="N792" i="5"/>
  <c r="N783" i="5"/>
  <c r="N773" i="5"/>
  <c r="N764" i="5"/>
  <c r="N755" i="5"/>
  <c r="N746" i="5"/>
  <c r="N737" i="5"/>
  <c r="N728" i="5"/>
  <c r="N719" i="5"/>
  <c r="N709" i="5"/>
  <c r="N700" i="5"/>
  <c r="N691" i="5"/>
  <c r="N682" i="5"/>
  <c r="N673" i="5"/>
  <c r="N664" i="5"/>
  <c r="N655" i="5"/>
  <c r="N645" i="5"/>
  <c r="N636" i="5"/>
  <c r="N627" i="5"/>
  <c r="N618" i="5"/>
  <c r="N609" i="5"/>
  <c r="N600" i="5"/>
  <c r="N591" i="5"/>
  <c r="N581" i="5"/>
  <c r="N572" i="5"/>
  <c r="N563" i="5"/>
  <c r="N554" i="5"/>
  <c r="N545" i="5"/>
  <c r="N536" i="5"/>
  <c r="N527" i="5"/>
  <c r="N517" i="5"/>
  <c r="N508" i="5"/>
  <c r="N499" i="5"/>
  <c r="N490" i="5"/>
  <c r="N481" i="5"/>
  <c r="N472" i="5"/>
  <c r="N463" i="5"/>
  <c r="N453" i="5"/>
  <c r="N444" i="5"/>
  <c r="N435" i="5"/>
  <c r="N426" i="5"/>
  <c r="N417" i="5"/>
  <c r="N408" i="5"/>
  <c r="N399" i="5"/>
  <c r="N389" i="5"/>
  <c r="N380" i="5"/>
  <c r="N371" i="5"/>
  <c r="N362" i="5"/>
  <c r="N353" i="5"/>
  <c r="N344" i="5"/>
  <c r="N335" i="5"/>
  <c r="N325" i="5"/>
  <c r="N316" i="5"/>
  <c r="N307" i="5"/>
  <c r="N298" i="5"/>
  <c r="N289" i="5"/>
  <c r="N280" i="5"/>
  <c r="N271" i="5"/>
  <c r="N261" i="5"/>
  <c r="N252" i="5"/>
  <c r="N243" i="5"/>
  <c r="N234" i="5"/>
  <c r="N225" i="5"/>
  <c r="N216" i="5"/>
  <c r="N207" i="5"/>
  <c r="N197" i="5"/>
  <c r="N188" i="5"/>
  <c r="N179" i="5"/>
  <c r="N170" i="5"/>
  <c r="N161" i="5"/>
  <c r="N152" i="5"/>
  <c r="N143" i="5"/>
  <c r="N133" i="5"/>
  <c r="N124" i="5"/>
  <c r="N115" i="5"/>
  <c r="N106" i="5"/>
  <c r="N97" i="5"/>
  <c r="N88" i="5"/>
  <c r="N79" i="5"/>
  <c r="N69" i="5"/>
  <c r="N60" i="5"/>
  <c r="N51" i="5"/>
  <c r="N42" i="5"/>
  <c r="N33" i="5"/>
  <c r="N24" i="5"/>
  <c r="N15" i="5"/>
  <c r="N946" i="5"/>
  <c r="N937" i="5"/>
  <c r="N928" i="5"/>
  <c r="N919" i="5"/>
  <c r="N909" i="5"/>
  <c r="N900" i="5"/>
  <c r="N891" i="5"/>
  <c r="N882" i="5"/>
  <c r="N873" i="5"/>
  <c r="N864" i="5"/>
  <c r="N855" i="5"/>
  <c r="N845" i="5"/>
  <c r="N836" i="5"/>
  <c r="N827" i="5"/>
  <c r="N818" i="5"/>
  <c r="N809" i="5"/>
  <c r="N800" i="5"/>
  <c r="N791" i="5"/>
  <c r="N781" i="5"/>
  <c r="N772" i="5"/>
  <c r="N763" i="5"/>
  <c r="N754" i="5"/>
  <c r="N745" i="5"/>
  <c r="N736" i="5"/>
  <c r="N727" i="5"/>
  <c r="N717" i="5"/>
  <c r="N708" i="5"/>
  <c r="N699" i="5"/>
  <c r="N690" i="5"/>
  <c r="N681" i="5"/>
  <c r="N672" i="5"/>
  <c r="N663" i="5"/>
  <c r="N653" i="5"/>
  <c r="N644" i="5"/>
  <c r="N635" i="5"/>
  <c r="N626" i="5"/>
  <c r="N617" i="5"/>
  <c r="N608" i="5"/>
  <c r="N599" i="5"/>
  <c r="N589" i="5"/>
  <c r="N580" i="5"/>
  <c r="N571" i="5"/>
  <c r="N562" i="5"/>
  <c r="N553" i="5"/>
  <c r="N544" i="5"/>
  <c r="N535" i="5"/>
  <c r="N525" i="5"/>
  <c r="N516" i="5"/>
  <c r="N507" i="5"/>
  <c r="N498" i="5"/>
  <c r="N489" i="5"/>
  <c r="N480" i="5"/>
  <c r="N471" i="5"/>
  <c r="N461" i="5"/>
  <c r="N452" i="5"/>
  <c r="N443" i="5"/>
  <c r="N434" i="5"/>
  <c r="N425" i="5"/>
  <c r="N416" i="5"/>
  <c r="N407" i="5"/>
  <c r="N397" i="5"/>
  <c r="N388" i="5"/>
  <c r="N379" i="5"/>
  <c r="N370" i="5"/>
  <c r="N361" i="5"/>
  <c r="N352" i="5"/>
  <c r="N343" i="5"/>
  <c r="N333" i="5"/>
  <c r="N324" i="5"/>
  <c r="N315" i="5"/>
  <c r="N306" i="5"/>
  <c r="N297" i="5"/>
  <c r="N288" i="5"/>
  <c r="N279" i="5"/>
  <c r="N269" i="5"/>
  <c r="N260" i="5"/>
  <c r="N251" i="5"/>
  <c r="N242" i="5"/>
  <c r="N233" i="5"/>
  <c r="N224" i="5"/>
  <c r="N215" i="5"/>
  <c r="N205" i="5"/>
  <c r="N196" i="5"/>
  <c r="N187" i="5"/>
  <c r="N178" i="5"/>
  <c r="N169" i="5"/>
  <c r="N160" i="5"/>
  <c r="N151" i="5"/>
  <c r="N141" i="5"/>
  <c r="N132" i="5"/>
  <c r="N123" i="5"/>
  <c r="N114" i="5"/>
  <c r="N105" i="5"/>
  <c r="N96" i="5"/>
  <c r="N87" i="5"/>
  <c r="N77" i="5"/>
  <c r="N68" i="5"/>
  <c r="N59" i="5"/>
  <c r="N50" i="5"/>
  <c r="N41" i="5"/>
  <c r="N32" i="5"/>
  <c r="N23" i="5"/>
  <c r="N13" i="5"/>
  <c r="N945" i="5"/>
  <c r="N936" i="5"/>
  <c r="N927" i="5"/>
  <c r="N917" i="5"/>
  <c r="N908" i="5"/>
  <c r="N899" i="5"/>
  <c r="N890" i="5"/>
  <c r="N881" i="5"/>
  <c r="N872" i="5"/>
  <c r="N863" i="5"/>
  <c r="N853" i="5"/>
  <c r="N844" i="5"/>
  <c r="N835" i="5"/>
  <c r="N826" i="5"/>
  <c r="N817" i="5"/>
  <c r="N808" i="5"/>
  <c r="N799" i="5"/>
  <c r="N789" i="5"/>
  <c r="N780" i="5"/>
  <c r="N771" i="5"/>
  <c r="N762" i="5"/>
  <c r="N753" i="5"/>
  <c r="N744" i="5"/>
  <c r="N735" i="5"/>
  <c r="N725" i="5"/>
  <c r="N716" i="5"/>
  <c r="N707" i="5"/>
  <c r="N698" i="5"/>
  <c r="N689" i="5"/>
  <c r="N680" i="5"/>
  <c r="N671" i="5"/>
  <c r="N661" i="5"/>
  <c r="N652" i="5"/>
  <c r="N643" i="5"/>
  <c r="N634" i="5"/>
  <c r="N625" i="5"/>
  <c r="N616" i="5"/>
  <c r="N607" i="5"/>
  <c r="N597" i="5"/>
  <c r="N588" i="5"/>
  <c r="N579" i="5"/>
  <c r="N570" i="5"/>
  <c r="N561" i="5"/>
  <c r="N552" i="5"/>
  <c r="N543" i="5"/>
  <c r="N533" i="5"/>
  <c r="N524" i="5"/>
  <c r="N515" i="5"/>
  <c r="N506" i="5"/>
  <c r="N497" i="5"/>
  <c r="N488" i="5"/>
  <c r="N479" i="5"/>
  <c r="N469" i="5"/>
  <c r="N460" i="5"/>
  <c r="N451" i="5"/>
  <c r="N442" i="5"/>
  <c r="N433" i="5"/>
  <c r="N424" i="5"/>
  <c r="N415" i="5"/>
  <c r="N405" i="5"/>
  <c r="N396" i="5"/>
  <c r="N387" i="5"/>
  <c r="N378" i="5"/>
  <c r="N369" i="5"/>
  <c r="N360" i="5"/>
  <c r="N351" i="5"/>
  <c r="N341" i="5"/>
  <c r="N332" i="5"/>
  <c r="N323" i="5"/>
  <c r="N314" i="5"/>
  <c r="N305" i="5"/>
  <c r="N296" i="5"/>
  <c r="N287" i="5"/>
  <c r="N277" i="5"/>
  <c r="N268" i="5"/>
  <c r="N259" i="5"/>
  <c r="N250" i="5"/>
  <c r="N241" i="5"/>
  <c r="N232" i="5"/>
  <c r="N223" i="5"/>
  <c r="N213" i="5"/>
  <c r="N204" i="5"/>
  <c r="N195" i="5"/>
  <c r="N186" i="5"/>
  <c r="N177" i="5"/>
  <c r="N168" i="5"/>
  <c r="N159" i="5"/>
  <c r="N149" i="5"/>
  <c r="N140" i="5"/>
  <c r="N131" i="5"/>
  <c r="N122" i="5"/>
  <c r="N113" i="5"/>
  <c r="N104" i="5"/>
  <c r="N95" i="5"/>
  <c r="N85" i="5"/>
  <c r="N76" i="5"/>
  <c r="N67" i="5"/>
  <c r="N58" i="5"/>
  <c r="N49" i="5"/>
  <c r="N40" i="5"/>
  <c r="N31" i="5"/>
  <c r="N21" i="5"/>
  <c r="N12" i="5"/>
  <c r="N944" i="5"/>
  <c r="N935" i="5"/>
  <c r="N925" i="5"/>
  <c r="N916" i="5"/>
  <c r="N907" i="5"/>
  <c r="N898" i="5"/>
  <c r="N889" i="5"/>
  <c r="N880" i="5"/>
  <c r="N871" i="5"/>
  <c r="N861" i="5"/>
  <c r="N852" i="5"/>
  <c r="N843" i="5"/>
  <c r="N834" i="5"/>
  <c r="N825" i="5"/>
  <c r="N816" i="5"/>
  <c r="N807" i="5"/>
  <c r="N797" i="5"/>
  <c r="N788" i="5"/>
  <c r="N779" i="5"/>
  <c r="N770" i="5"/>
  <c r="N761" i="5"/>
  <c r="N752" i="5"/>
  <c r="N743" i="5"/>
  <c r="N733" i="5"/>
  <c r="N724" i="5"/>
  <c r="N715" i="5"/>
  <c r="N706" i="5"/>
  <c r="N697" i="5"/>
  <c r="N688" i="5"/>
  <c r="N679" i="5"/>
  <c r="N669" i="5"/>
  <c r="N660" i="5"/>
  <c r="N651" i="5"/>
  <c r="N642" i="5"/>
  <c r="N633" i="5"/>
  <c r="N624" i="5"/>
  <c r="N615" i="5"/>
  <c r="N605" i="5"/>
  <c r="N596" i="5"/>
  <c r="N587" i="5"/>
  <c r="N578" i="5"/>
  <c r="N569" i="5"/>
  <c r="N560" i="5"/>
  <c r="N551" i="5"/>
  <c r="N541" i="5"/>
  <c r="N532" i="5"/>
  <c r="N523" i="5"/>
  <c r="N514" i="5"/>
  <c r="N505" i="5"/>
  <c r="N496" i="5"/>
  <c r="N487" i="5"/>
  <c r="N477" i="5"/>
  <c r="N468" i="5"/>
  <c r="N459" i="5"/>
  <c r="N450" i="5"/>
  <c r="N441" i="5"/>
  <c r="N432" i="5"/>
  <c r="N423" i="5"/>
  <c r="N413" i="5"/>
  <c r="N404" i="5"/>
  <c r="N395" i="5"/>
  <c r="N386" i="5"/>
  <c r="N377" i="5"/>
  <c r="N368" i="5"/>
  <c r="N359" i="5"/>
  <c r="N349" i="5"/>
  <c r="N340" i="5"/>
  <c r="N331" i="5"/>
  <c r="N322" i="5"/>
  <c r="N313" i="5"/>
  <c r="N304" i="5"/>
  <c r="N295" i="5"/>
  <c r="N285" i="5"/>
  <c r="N276" i="5"/>
  <c r="N267" i="5"/>
  <c r="N258" i="5"/>
  <c r="N249" i="5"/>
  <c r="N240" i="5"/>
  <c r="N231" i="5"/>
  <c r="N221" i="5"/>
  <c r="N212" i="5"/>
  <c r="N203" i="5"/>
  <c r="N194" i="5"/>
  <c r="N185" i="5"/>
  <c r="N176" i="5"/>
  <c r="N167" i="5"/>
  <c r="N157" i="5"/>
  <c r="N148" i="5"/>
  <c r="N139" i="5"/>
  <c r="N130" i="5"/>
  <c r="N121" i="5"/>
  <c r="N112" i="5"/>
  <c r="N103" i="5"/>
  <c r="N93" i="5"/>
  <c r="N84" i="5"/>
  <c r="N75" i="5"/>
  <c r="N66" i="5"/>
  <c r="N57" i="5"/>
  <c r="N48" i="5"/>
  <c r="N39" i="5"/>
  <c r="N29" i="5"/>
  <c r="N20" i="5"/>
  <c r="N11" i="5"/>
  <c r="N897" i="5"/>
  <c r="N824" i="5"/>
  <c r="N751" i="5"/>
  <c r="N677" i="5"/>
  <c r="N604" i="5"/>
  <c r="N531" i="5"/>
  <c r="N458" i="5"/>
  <c r="N385" i="5"/>
  <c r="N312" i="5"/>
  <c r="N239" i="5"/>
  <c r="N165" i="5"/>
  <c r="N92" i="5"/>
  <c r="N19" i="5"/>
  <c r="N888" i="5"/>
  <c r="N815" i="5"/>
  <c r="N741" i="5"/>
  <c r="N668" i="5"/>
  <c r="N595" i="5"/>
  <c r="N522" i="5"/>
  <c r="N449" i="5"/>
  <c r="N376" i="5"/>
  <c r="N303" i="5"/>
  <c r="N229" i="5"/>
  <c r="N156" i="5"/>
  <c r="N83" i="5"/>
  <c r="N10" i="5"/>
  <c r="N879" i="5"/>
  <c r="N805" i="5"/>
  <c r="N732" i="5"/>
  <c r="N659" i="5"/>
  <c r="N586" i="5"/>
  <c r="N513" i="5"/>
  <c r="N440" i="5"/>
  <c r="N367" i="5"/>
  <c r="N293" i="5"/>
  <c r="N220" i="5"/>
  <c r="N147" i="5"/>
  <c r="N74" i="5"/>
  <c r="N943" i="5"/>
  <c r="N869" i="5"/>
  <c r="N796" i="5"/>
  <c r="N723" i="5"/>
  <c r="N650" i="5"/>
  <c r="N577" i="5"/>
  <c r="N504" i="5"/>
  <c r="N431" i="5"/>
  <c r="N357" i="5"/>
  <c r="N284" i="5"/>
  <c r="N211" i="5"/>
  <c r="N138" i="5"/>
  <c r="N65" i="5"/>
  <c r="N933" i="5"/>
  <c r="N860" i="5"/>
  <c r="N787" i="5"/>
  <c r="N714" i="5"/>
  <c r="N641" i="5"/>
  <c r="N568" i="5"/>
  <c r="N495" i="5"/>
  <c r="N421" i="5"/>
  <c r="N348" i="5"/>
  <c r="N275" i="5"/>
  <c r="N202" i="5"/>
  <c r="N129" i="5"/>
  <c r="N56" i="5"/>
  <c r="N924" i="5"/>
  <c r="N851" i="5"/>
  <c r="N778" i="5"/>
  <c r="N705" i="5"/>
  <c r="N632" i="5"/>
  <c r="N559" i="5"/>
  <c r="N485" i="5"/>
  <c r="N412" i="5"/>
  <c r="N339" i="5"/>
  <c r="N266" i="5"/>
  <c r="N193" i="5"/>
  <c r="N120" i="5"/>
  <c r="N47" i="5"/>
  <c r="N915" i="5"/>
  <c r="N842" i="5"/>
  <c r="N769" i="5"/>
  <c r="N696" i="5"/>
  <c r="N623" i="5"/>
  <c r="N549" i="5"/>
  <c r="N476" i="5"/>
  <c r="N403" i="5"/>
  <c r="N330" i="5"/>
  <c r="N257" i="5"/>
  <c r="N184" i="5"/>
  <c r="N111" i="5"/>
  <c r="N37" i="5"/>
  <c r="N906" i="5"/>
  <c r="N833" i="5"/>
  <c r="N760" i="5"/>
  <c r="N687" i="5"/>
  <c r="N613" i="5"/>
  <c r="N540" i="5"/>
  <c r="N467" i="5"/>
  <c r="N394" i="5"/>
  <c r="N321" i="5"/>
  <c r="N248" i="5"/>
  <c r="N175" i="5"/>
  <c r="N101" i="5"/>
  <c r="N28" i="5"/>
  <c r="N1009" i="3"/>
  <c r="N1001" i="3"/>
  <c r="N993" i="3"/>
  <c r="N985" i="3"/>
  <c r="N977" i="3"/>
  <c r="N969" i="3"/>
  <c r="N961" i="3"/>
  <c r="N953" i="3"/>
  <c r="N945" i="3"/>
  <c r="N937" i="3"/>
  <c r="N929" i="3"/>
  <c r="N921" i="3"/>
  <c r="N913" i="3"/>
  <c r="N905" i="3"/>
  <c r="N897" i="3"/>
  <c r="N889" i="3"/>
  <c r="N881" i="3"/>
  <c r="N873" i="3"/>
  <c r="N865" i="3"/>
  <c r="N857" i="3"/>
  <c r="N849" i="3"/>
  <c r="N841" i="3"/>
  <c r="N833" i="3"/>
  <c r="N825" i="3"/>
  <c r="N817" i="3"/>
  <c r="N809" i="3"/>
  <c r="N801" i="3"/>
  <c r="N793" i="3"/>
  <c r="N785" i="3"/>
  <c r="N777" i="3"/>
  <c r="N769" i="3"/>
  <c r="N761" i="3"/>
  <c r="N753" i="3"/>
  <c r="N745" i="3"/>
  <c r="N737" i="3"/>
  <c r="N729" i="3"/>
  <c r="N721" i="3"/>
  <c r="N713" i="3"/>
  <c r="N705" i="3"/>
  <c r="N697" i="3"/>
  <c r="N689" i="3"/>
  <c r="N681" i="3"/>
  <c r="N673" i="3"/>
  <c r="N665" i="3"/>
  <c r="N657" i="3"/>
  <c r="N649" i="3"/>
  <c r="N641" i="3"/>
  <c r="N633" i="3"/>
  <c r="N625" i="3"/>
  <c r="N617" i="3"/>
  <c r="N609" i="3"/>
  <c r="N601" i="3"/>
  <c r="N593" i="3"/>
  <c r="N585" i="3"/>
  <c r="N577" i="3"/>
  <c r="N569" i="3"/>
  <c r="N561" i="3"/>
  <c r="N553" i="3"/>
  <c r="N545" i="3"/>
  <c r="N537" i="3"/>
  <c r="N529" i="3"/>
  <c r="N521" i="3"/>
  <c r="N513" i="3"/>
  <c r="N505" i="3"/>
  <c r="N497" i="3"/>
  <c r="N489" i="3"/>
  <c r="N481" i="3"/>
  <c r="N473" i="3"/>
  <c r="N465" i="3"/>
  <c r="N457" i="3"/>
  <c r="N449" i="3"/>
  <c r="N441" i="3"/>
  <c r="N433" i="3"/>
  <c r="N425" i="3"/>
  <c r="N417" i="3"/>
  <c r="N409" i="3"/>
  <c r="N401" i="3"/>
  <c r="N393" i="3"/>
  <c r="N385" i="3"/>
  <c r="N377" i="3"/>
  <c r="N369" i="3"/>
  <c r="N361" i="3"/>
  <c r="N353" i="3"/>
  <c r="N345" i="3"/>
  <c r="N337" i="3"/>
  <c r="N329" i="3"/>
  <c r="N321" i="3"/>
  <c r="N313" i="3"/>
  <c r="N305" i="3"/>
  <c r="N297" i="3"/>
  <c r="N289" i="3"/>
  <c r="N281" i="3"/>
  <c r="N273" i="3"/>
  <c r="N265" i="3"/>
  <c r="N257" i="3"/>
  <c r="N249" i="3"/>
  <c r="N241" i="3"/>
  <c r="N233" i="3"/>
  <c r="N225" i="3"/>
  <c r="N217" i="3"/>
  <c r="N209" i="3"/>
  <c r="N201" i="3"/>
  <c r="N193" i="3"/>
  <c r="N185" i="3"/>
  <c r="N177" i="3"/>
  <c r="N169" i="3"/>
  <c r="N161" i="3"/>
  <c r="N153" i="3"/>
  <c r="N145" i="3"/>
  <c r="N137" i="3"/>
  <c r="N129" i="3"/>
  <c r="N121" i="3"/>
  <c r="N113" i="3"/>
  <c r="N105" i="3"/>
  <c r="N97" i="3"/>
  <c r="N89" i="3"/>
  <c r="N81" i="3"/>
  <c r="N73" i="3"/>
  <c r="N65" i="3"/>
  <c r="N57" i="3"/>
  <c r="N49" i="3"/>
  <c r="N41" i="3"/>
  <c r="N33" i="3"/>
  <c r="N25" i="3"/>
  <c r="N17" i="3"/>
  <c r="N1008" i="3"/>
  <c r="N999" i="3"/>
  <c r="N990" i="3"/>
  <c r="N981" i="3"/>
  <c r="N972" i="3"/>
  <c r="N963" i="3"/>
  <c r="N954" i="3"/>
  <c r="N944" i="3"/>
  <c r="N935" i="3"/>
  <c r="N926" i="3"/>
  <c r="N917" i="3"/>
  <c r="N908" i="3"/>
  <c r="N899" i="3"/>
  <c r="N890" i="3"/>
  <c r="N880" i="3"/>
  <c r="N871" i="3"/>
  <c r="N862" i="3"/>
  <c r="N853" i="3"/>
  <c r="N844" i="3"/>
  <c r="N835" i="3"/>
  <c r="N826" i="3"/>
  <c r="N816" i="3"/>
  <c r="N807" i="3"/>
  <c r="N798" i="3"/>
  <c r="N789" i="3"/>
  <c r="N780" i="3"/>
  <c r="N771" i="3"/>
  <c r="N762" i="3"/>
  <c r="N752" i="3"/>
  <c r="N743" i="3"/>
  <c r="N734" i="3"/>
  <c r="N725" i="3"/>
  <c r="N716" i="3"/>
  <c r="N707" i="3"/>
  <c r="N698" i="3"/>
  <c r="N688" i="3"/>
  <c r="N679" i="3"/>
  <c r="N670" i="3"/>
  <c r="N661" i="3"/>
  <c r="N652" i="3"/>
  <c r="N643" i="3"/>
  <c r="N634" i="3"/>
  <c r="N624" i="3"/>
  <c r="N615" i="3"/>
  <c r="N606" i="3"/>
  <c r="N597" i="3"/>
  <c r="N588" i="3"/>
  <c r="N579" i="3"/>
  <c r="N570" i="3"/>
  <c r="N560" i="3"/>
  <c r="N551" i="3"/>
  <c r="N542" i="3"/>
  <c r="N533" i="3"/>
  <c r="N524" i="3"/>
  <c r="N515" i="3"/>
  <c r="N506" i="3"/>
  <c r="N496" i="3"/>
  <c r="N487" i="3"/>
  <c r="N478" i="3"/>
  <c r="N469" i="3"/>
  <c r="N460" i="3"/>
  <c r="N451" i="3"/>
  <c r="N442" i="3"/>
  <c r="N432" i="3"/>
  <c r="N423" i="3"/>
  <c r="N414" i="3"/>
  <c r="N405" i="3"/>
  <c r="N396" i="3"/>
  <c r="N387" i="3"/>
  <c r="N378" i="3"/>
  <c r="N368" i="3"/>
  <c r="N359" i="3"/>
  <c r="N350" i="3"/>
  <c r="N341" i="3"/>
  <c r="N332" i="3"/>
  <c r="N323" i="3"/>
  <c r="N314" i="3"/>
  <c r="N304" i="3"/>
  <c r="N295" i="3"/>
  <c r="N286" i="3"/>
  <c r="N277" i="3"/>
  <c r="N268" i="3"/>
  <c r="N259" i="3"/>
  <c r="N250" i="3"/>
  <c r="N240" i="3"/>
  <c r="N231" i="3"/>
  <c r="N222" i="3"/>
  <c r="N213" i="3"/>
  <c r="N204" i="3"/>
  <c r="N195" i="3"/>
  <c r="N186" i="3"/>
  <c r="N176" i="3"/>
  <c r="N167" i="3"/>
  <c r="N158" i="3"/>
  <c r="N149" i="3"/>
  <c r="N140" i="3"/>
  <c r="N131" i="3"/>
  <c r="N122" i="3"/>
  <c r="N112" i="3"/>
  <c r="N103" i="3"/>
  <c r="N94" i="3"/>
  <c r="N85" i="3"/>
  <c r="N76" i="3"/>
  <c r="N67" i="3"/>
  <c r="N58" i="3"/>
  <c r="N48" i="3"/>
  <c r="N39" i="3"/>
  <c r="N30" i="3"/>
  <c r="N21" i="3"/>
  <c r="N12" i="3"/>
  <c r="N1005" i="3"/>
  <c r="N996" i="3"/>
  <c r="N987" i="3"/>
  <c r="N978" i="3"/>
  <c r="N968" i="3"/>
  <c r="N959" i="3"/>
  <c r="N950" i="3"/>
  <c r="N941" i="3"/>
  <c r="N932" i="3"/>
  <c r="N923" i="3"/>
  <c r="N914" i="3"/>
  <c r="N904" i="3"/>
  <c r="N895" i="3"/>
  <c r="N886" i="3"/>
  <c r="N877" i="3"/>
  <c r="N868" i="3"/>
  <c r="N859" i="3"/>
  <c r="N850" i="3"/>
  <c r="N840" i="3"/>
  <c r="N831" i="3"/>
  <c r="N822" i="3"/>
  <c r="N813" i="3"/>
  <c r="N804" i="3"/>
  <c r="N795" i="3"/>
  <c r="N786" i="3"/>
  <c r="N776" i="3"/>
  <c r="N767" i="3"/>
  <c r="N758" i="3"/>
  <c r="N749" i="3"/>
  <c r="N740" i="3"/>
  <c r="N731" i="3"/>
  <c r="N722" i="3"/>
  <c r="N712" i="3"/>
  <c r="N703" i="3"/>
  <c r="N694" i="3"/>
  <c r="N685" i="3"/>
  <c r="N676" i="3"/>
  <c r="N667" i="3"/>
  <c r="N658" i="3"/>
  <c r="N648" i="3"/>
  <c r="N639" i="3"/>
  <c r="N630" i="3"/>
  <c r="N621" i="3"/>
  <c r="N612" i="3"/>
  <c r="N603" i="3"/>
  <c r="N594" i="3"/>
  <c r="N584" i="3"/>
  <c r="N575" i="3"/>
  <c r="N566" i="3"/>
  <c r="N557" i="3"/>
  <c r="N548" i="3"/>
  <c r="N539" i="3"/>
  <c r="N530" i="3"/>
  <c r="N520" i="3"/>
  <c r="N511" i="3"/>
  <c r="N502" i="3"/>
  <c r="N493" i="3"/>
  <c r="N484" i="3"/>
  <c r="N475" i="3"/>
  <c r="N466" i="3"/>
  <c r="N456" i="3"/>
  <c r="N447" i="3"/>
  <c r="N438" i="3"/>
  <c r="N429" i="3"/>
  <c r="N420" i="3"/>
  <c r="N411" i="3"/>
  <c r="N402" i="3"/>
  <c r="N392" i="3"/>
  <c r="N383" i="3"/>
  <c r="N374" i="3"/>
  <c r="N365" i="3"/>
  <c r="N356" i="3"/>
  <c r="N347" i="3"/>
  <c r="N338" i="3"/>
  <c r="N328" i="3"/>
  <c r="N319" i="3"/>
  <c r="N310" i="3"/>
  <c r="N301" i="3"/>
  <c r="N292" i="3"/>
  <c r="N283" i="3"/>
  <c r="N274" i="3"/>
  <c r="N264" i="3"/>
  <c r="N255" i="3"/>
  <c r="N246" i="3"/>
  <c r="N237" i="3"/>
  <c r="N228" i="3"/>
  <c r="N219" i="3"/>
  <c r="N210" i="3"/>
  <c r="N200" i="3"/>
  <c r="N191" i="3"/>
  <c r="N182" i="3"/>
  <c r="N173" i="3"/>
  <c r="N164" i="3"/>
  <c r="N155" i="3"/>
  <c r="N146" i="3"/>
  <c r="N136" i="3"/>
  <c r="N127" i="3"/>
  <c r="N118" i="3"/>
  <c r="N109" i="3"/>
  <c r="N100" i="3"/>
  <c r="N91" i="3"/>
  <c r="N82" i="3"/>
  <c r="N72" i="3"/>
  <c r="N63" i="3"/>
  <c r="N54" i="3"/>
  <c r="N45" i="3"/>
  <c r="N36" i="3"/>
  <c r="N27" i="3"/>
  <c r="N18" i="3"/>
  <c r="N1003" i="3"/>
  <c r="N994" i="3"/>
  <c r="N984" i="3"/>
  <c r="N975" i="3"/>
  <c r="N966" i="3"/>
  <c r="N957" i="3"/>
  <c r="N948" i="3"/>
  <c r="N939" i="3"/>
  <c r="N930" i="3"/>
  <c r="N920" i="3"/>
  <c r="N911" i="3"/>
  <c r="N902" i="3"/>
  <c r="N893" i="3"/>
  <c r="N884" i="3"/>
  <c r="N875" i="3"/>
  <c r="N866" i="3"/>
  <c r="N856" i="3"/>
  <c r="N847" i="3"/>
  <c r="N838" i="3"/>
  <c r="N829" i="3"/>
  <c r="N820" i="3"/>
  <c r="N811" i="3"/>
  <c r="N802" i="3"/>
  <c r="N792" i="3"/>
  <c r="N783" i="3"/>
  <c r="N774" i="3"/>
  <c r="N765" i="3"/>
  <c r="N756" i="3"/>
  <c r="N747" i="3"/>
  <c r="N738" i="3"/>
  <c r="N728" i="3"/>
  <c r="N719" i="3"/>
  <c r="N710" i="3"/>
  <c r="N701" i="3"/>
  <c r="N692" i="3"/>
  <c r="N683" i="3"/>
  <c r="N674" i="3"/>
  <c r="N664" i="3"/>
  <c r="N655" i="3"/>
  <c r="N646" i="3"/>
  <c r="N637" i="3"/>
  <c r="N628" i="3"/>
  <c r="N619" i="3"/>
  <c r="N610" i="3"/>
  <c r="N600" i="3"/>
  <c r="N591" i="3"/>
  <c r="N582" i="3"/>
  <c r="N573" i="3"/>
  <c r="N564" i="3"/>
  <c r="N555" i="3"/>
  <c r="N546" i="3"/>
  <c r="N536" i="3"/>
  <c r="N527" i="3"/>
  <c r="N518" i="3"/>
  <c r="N509" i="3"/>
  <c r="N500" i="3"/>
  <c r="N491" i="3"/>
  <c r="N482" i="3"/>
  <c r="N472" i="3"/>
  <c r="N463" i="3"/>
  <c r="N454" i="3"/>
  <c r="N445" i="3"/>
  <c r="N436" i="3"/>
  <c r="N427" i="3"/>
  <c r="N418" i="3"/>
  <c r="N408" i="3"/>
  <c r="N399" i="3"/>
  <c r="N390" i="3"/>
  <c r="N381" i="3"/>
  <c r="N372" i="3"/>
  <c r="N363" i="3"/>
  <c r="N354" i="3"/>
  <c r="N344" i="3"/>
  <c r="N335" i="3"/>
  <c r="N326" i="3"/>
  <c r="N317" i="3"/>
  <c r="N308" i="3"/>
  <c r="N299" i="3"/>
  <c r="N290" i="3"/>
  <c r="N280" i="3"/>
  <c r="N271" i="3"/>
  <c r="N262" i="3"/>
  <c r="N253" i="3"/>
  <c r="N244" i="3"/>
  <c r="N235" i="3"/>
  <c r="N226" i="3"/>
  <c r="N216" i="3"/>
  <c r="N207" i="3"/>
  <c r="N198" i="3"/>
  <c r="N189" i="3"/>
  <c r="N180" i="3"/>
  <c r="N171" i="3"/>
  <c r="N162" i="3"/>
  <c r="N152" i="3"/>
  <c r="N143" i="3"/>
  <c r="N134" i="3"/>
  <c r="N125" i="3"/>
  <c r="N116" i="3"/>
  <c r="N107" i="3"/>
  <c r="N98" i="3"/>
  <c r="N88" i="3"/>
  <c r="N79" i="3"/>
  <c r="N70" i="3"/>
  <c r="N61" i="3"/>
  <c r="N52" i="3"/>
  <c r="N43" i="3"/>
  <c r="N34" i="3"/>
  <c r="N24" i="3"/>
  <c r="N15" i="3"/>
  <c r="N1002" i="3"/>
  <c r="N992" i="3"/>
  <c r="N983" i="3"/>
  <c r="N974" i="3"/>
  <c r="N965" i="3"/>
  <c r="N956" i="3"/>
  <c r="N947" i="3"/>
  <c r="N938" i="3"/>
  <c r="N928" i="3"/>
  <c r="N919" i="3"/>
  <c r="N910" i="3"/>
  <c r="N901" i="3"/>
  <c r="N892" i="3"/>
  <c r="N883" i="3"/>
  <c r="N874" i="3"/>
  <c r="N864" i="3"/>
  <c r="N855" i="3"/>
  <c r="N846" i="3"/>
  <c r="N837" i="3"/>
  <c r="N828" i="3"/>
  <c r="N819" i="3"/>
  <c r="N810" i="3"/>
  <c r="N800" i="3"/>
  <c r="N791" i="3"/>
  <c r="N782" i="3"/>
  <c r="N773" i="3"/>
  <c r="N764" i="3"/>
  <c r="N755" i="3"/>
  <c r="N746" i="3"/>
  <c r="N736" i="3"/>
  <c r="N727" i="3"/>
  <c r="N718" i="3"/>
  <c r="N709" i="3"/>
  <c r="N700" i="3"/>
  <c r="N691" i="3"/>
  <c r="N682" i="3"/>
  <c r="N672" i="3"/>
  <c r="N663" i="3"/>
  <c r="N654" i="3"/>
  <c r="N645" i="3"/>
  <c r="N636" i="3"/>
  <c r="N627" i="3"/>
  <c r="N618" i="3"/>
  <c r="N608" i="3"/>
  <c r="N599" i="3"/>
  <c r="N590" i="3"/>
  <c r="N581" i="3"/>
  <c r="N572" i="3"/>
  <c r="N563" i="3"/>
  <c r="N554" i="3"/>
  <c r="N544" i="3"/>
  <c r="N535" i="3"/>
  <c r="N526" i="3"/>
  <c r="N517" i="3"/>
  <c r="N508" i="3"/>
  <c r="N499" i="3"/>
  <c r="N490" i="3"/>
  <c r="N480" i="3"/>
  <c r="N471" i="3"/>
  <c r="N462" i="3"/>
  <c r="N453" i="3"/>
  <c r="N444" i="3"/>
  <c r="N435" i="3"/>
  <c r="N426" i="3"/>
  <c r="N416" i="3"/>
  <c r="N407" i="3"/>
  <c r="N398" i="3"/>
  <c r="N389" i="3"/>
  <c r="N380" i="3"/>
  <c r="N371" i="3"/>
  <c r="N362" i="3"/>
  <c r="N352" i="3"/>
  <c r="N343" i="3"/>
  <c r="N334" i="3"/>
  <c r="N325" i="3"/>
  <c r="N316" i="3"/>
  <c r="N307" i="3"/>
  <c r="N298" i="3"/>
  <c r="N288" i="3"/>
  <c r="N279" i="3"/>
  <c r="N270" i="3"/>
  <c r="N261" i="3"/>
  <c r="N252" i="3"/>
  <c r="N243" i="3"/>
  <c r="N234" i="3"/>
  <c r="N224" i="3"/>
  <c r="N215" i="3"/>
  <c r="N206" i="3"/>
  <c r="N197" i="3"/>
  <c r="N188" i="3"/>
  <c r="N179" i="3"/>
  <c r="N170" i="3"/>
  <c r="N160" i="3"/>
  <c r="N151" i="3"/>
  <c r="N142" i="3"/>
  <c r="N133" i="3"/>
  <c r="N124" i="3"/>
  <c r="N115" i="3"/>
  <c r="N106" i="3"/>
  <c r="N96" i="3"/>
  <c r="N87" i="3"/>
  <c r="N78" i="3"/>
  <c r="N69" i="3"/>
  <c r="N60" i="3"/>
  <c r="N51" i="3"/>
  <c r="N42" i="3"/>
  <c r="N32" i="3"/>
  <c r="N23" i="3"/>
  <c r="N14" i="3"/>
  <c r="N1004" i="3"/>
  <c r="N986" i="3"/>
  <c r="N967" i="3"/>
  <c r="N949" i="3"/>
  <c r="N931" i="3"/>
  <c r="N912" i="3"/>
  <c r="N894" i="3"/>
  <c r="N876" i="3"/>
  <c r="N858" i="3"/>
  <c r="N839" i="3"/>
  <c r="N821" i="3"/>
  <c r="N803" i="3"/>
  <c r="N784" i="3"/>
  <c r="N766" i="3"/>
  <c r="N748" i="3"/>
  <c r="N730" i="3"/>
  <c r="N711" i="3"/>
  <c r="N693" i="3"/>
  <c r="N675" i="3"/>
  <c r="N656" i="3"/>
  <c r="N638" i="3"/>
  <c r="N620" i="3"/>
  <c r="N602" i="3"/>
  <c r="N583" i="3"/>
  <c r="N565" i="3"/>
  <c r="N547" i="3"/>
  <c r="N528" i="3"/>
  <c r="N510" i="3"/>
  <c r="N492" i="3"/>
  <c r="N474" i="3"/>
  <c r="N455" i="3"/>
  <c r="N437" i="3"/>
  <c r="N419" i="3"/>
  <c r="N400" i="3"/>
  <c r="N382" i="3"/>
  <c r="N364" i="3"/>
  <c r="N346" i="3"/>
  <c r="N327" i="3"/>
  <c r="N309" i="3"/>
  <c r="N291" i="3"/>
  <c r="N272" i="3"/>
  <c r="N254" i="3"/>
  <c r="N236" i="3"/>
  <c r="N218" i="3"/>
  <c r="N199" i="3"/>
  <c r="N181" i="3"/>
  <c r="N163" i="3"/>
  <c r="N144" i="3"/>
  <c r="N126" i="3"/>
  <c r="N108" i="3"/>
  <c r="N90" i="3"/>
  <c r="N71" i="3"/>
  <c r="N53" i="3"/>
  <c r="N35" i="3"/>
  <c r="N16" i="3"/>
  <c r="N1000" i="3"/>
  <c r="N982" i="3"/>
  <c r="N964" i="3"/>
  <c r="N946" i="3"/>
  <c r="N927" i="3"/>
  <c r="N909" i="3"/>
  <c r="N891" i="3"/>
  <c r="N872" i="3"/>
  <c r="N854" i="3"/>
  <c r="N836" i="3"/>
  <c r="N818" i="3"/>
  <c r="N799" i="3"/>
  <c r="N781" i="3"/>
  <c r="N763" i="3"/>
  <c r="N744" i="3"/>
  <c r="N726" i="3"/>
  <c r="N708" i="3"/>
  <c r="N690" i="3"/>
  <c r="N671" i="3"/>
  <c r="N653" i="3"/>
  <c r="N635" i="3"/>
  <c r="N616" i="3"/>
  <c r="N598" i="3"/>
  <c r="N580" i="3"/>
  <c r="N562" i="3"/>
  <c r="N543" i="3"/>
  <c r="N525" i="3"/>
  <c r="N507" i="3"/>
  <c r="N488" i="3"/>
  <c r="N470" i="3"/>
  <c r="N452" i="3"/>
  <c r="N434" i="3"/>
  <c r="N415" i="3"/>
  <c r="N397" i="3"/>
  <c r="N379" i="3"/>
  <c r="N360" i="3"/>
  <c r="N342" i="3"/>
  <c r="N324" i="3"/>
  <c r="N306" i="3"/>
  <c r="N287" i="3"/>
  <c r="N269" i="3"/>
  <c r="N251" i="3"/>
  <c r="N232" i="3"/>
  <c r="N214" i="3"/>
  <c r="N196" i="3"/>
  <c r="N178" i="3"/>
  <c r="N159" i="3"/>
  <c r="N141" i="3"/>
  <c r="N123" i="3"/>
  <c r="N104" i="3"/>
  <c r="N86" i="3"/>
  <c r="N68" i="3"/>
  <c r="N50" i="3"/>
  <c r="N31" i="3"/>
  <c r="N13" i="3"/>
  <c r="N998" i="3"/>
  <c r="N980" i="3"/>
  <c r="N962" i="3"/>
  <c r="N943" i="3"/>
  <c r="N925" i="3"/>
  <c r="N907" i="3"/>
  <c r="N888" i="3"/>
  <c r="N870" i="3"/>
  <c r="N852" i="3"/>
  <c r="N834" i="3"/>
  <c r="N815" i="3"/>
  <c r="N797" i="3"/>
  <c r="N779" i="3"/>
  <c r="N760" i="3"/>
  <c r="N742" i="3"/>
  <c r="N724" i="3"/>
  <c r="N706" i="3"/>
  <c r="N687" i="3"/>
  <c r="N669" i="3"/>
  <c r="N651" i="3"/>
  <c r="N632" i="3"/>
  <c r="N614" i="3"/>
  <c r="N596" i="3"/>
  <c r="N578" i="3"/>
  <c r="N559" i="3"/>
  <c r="N541" i="3"/>
  <c r="N523" i="3"/>
  <c r="N504" i="3"/>
  <c r="N486" i="3"/>
  <c r="N468" i="3"/>
  <c r="N450" i="3"/>
  <c r="N431" i="3"/>
  <c r="N413" i="3"/>
  <c r="N395" i="3"/>
  <c r="N376" i="3"/>
  <c r="N358" i="3"/>
  <c r="N340" i="3"/>
  <c r="N322" i="3"/>
  <c r="N303" i="3"/>
  <c r="N285" i="3"/>
  <c r="N267" i="3"/>
  <c r="N248" i="3"/>
  <c r="N230" i="3"/>
  <c r="N212" i="3"/>
  <c r="N194" i="3"/>
  <c r="N175" i="3"/>
  <c r="N157" i="3"/>
  <c r="N139" i="3"/>
  <c r="N120" i="3"/>
  <c r="N102" i="3"/>
  <c r="N84" i="3"/>
  <c r="N66" i="3"/>
  <c r="N47" i="3"/>
  <c r="N29" i="3"/>
  <c r="N997" i="3"/>
  <c r="N979" i="3"/>
  <c r="N960" i="3"/>
  <c r="N942" i="3"/>
  <c r="N924" i="3"/>
  <c r="N906" i="3"/>
  <c r="N887" i="3"/>
  <c r="N869" i="3"/>
  <c r="N851" i="3"/>
  <c r="N832" i="3"/>
  <c r="N814" i="3"/>
  <c r="N796" i="3"/>
  <c r="N778" i="3"/>
  <c r="N759" i="3"/>
  <c r="N741" i="3"/>
  <c r="N723" i="3"/>
  <c r="N704" i="3"/>
  <c r="N686" i="3"/>
  <c r="N668" i="3"/>
  <c r="N650" i="3"/>
  <c r="N631" i="3"/>
  <c r="N613" i="3"/>
  <c r="N595" i="3"/>
  <c r="N576" i="3"/>
  <c r="N558" i="3"/>
  <c r="N540" i="3"/>
  <c r="N522" i="3"/>
  <c r="N503" i="3"/>
  <c r="N485" i="3"/>
  <c r="N467" i="3"/>
  <c r="N448" i="3"/>
  <c r="N430" i="3"/>
  <c r="N412" i="3"/>
  <c r="N394" i="3"/>
  <c r="N375" i="3"/>
  <c r="N357" i="3"/>
  <c r="N339" i="3"/>
  <c r="N320" i="3"/>
  <c r="N302" i="3"/>
  <c r="N284" i="3"/>
  <c r="N266" i="3"/>
  <c r="N247" i="3"/>
  <c r="N229" i="3"/>
  <c r="N211" i="3"/>
  <c r="N192" i="3"/>
  <c r="N174" i="3"/>
  <c r="N156" i="3"/>
  <c r="N138" i="3"/>
  <c r="N119" i="3"/>
  <c r="N101" i="3"/>
  <c r="N83" i="3"/>
  <c r="N64" i="3"/>
  <c r="N46" i="3"/>
  <c r="N28" i="3"/>
  <c r="N11" i="3"/>
  <c r="N995" i="3"/>
  <c r="N976" i="3"/>
  <c r="N958" i="3"/>
  <c r="N940" i="3"/>
  <c r="N922" i="3"/>
  <c r="N903" i="3"/>
  <c r="N885" i="3"/>
  <c r="N867" i="3"/>
  <c r="N848" i="3"/>
  <c r="N830" i="3"/>
  <c r="N812" i="3"/>
  <c r="N794" i="3"/>
  <c r="N775" i="3"/>
  <c r="N757" i="3"/>
  <c r="N739" i="3"/>
  <c r="N720" i="3"/>
  <c r="N702" i="3"/>
  <c r="N684" i="3"/>
  <c r="N666" i="3"/>
  <c r="N647" i="3"/>
  <c r="N629" i="3"/>
  <c r="N611" i="3"/>
  <c r="N592" i="3"/>
  <c r="N574" i="3"/>
  <c r="N556" i="3"/>
  <c r="N538" i="3"/>
  <c r="N519" i="3"/>
  <c r="N501" i="3"/>
  <c r="N483" i="3"/>
  <c r="N464" i="3"/>
  <c r="N446" i="3"/>
  <c r="N428" i="3"/>
  <c r="N410" i="3"/>
  <c r="N391" i="3"/>
  <c r="N373" i="3"/>
  <c r="N355" i="3"/>
  <c r="N336" i="3"/>
  <c r="N318" i="3"/>
  <c r="N300" i="3"/>
  <c r="N282" i="3"/>
  <c r="N263" i="3"/>
  <c r="N245" i="3"/>
  <c r="N227" i="3"/>
  <c r="N208" i="3"/>
  <c r="N190" i="3"/>
  <c r="N172" i="3"/>
  <c r="N154" i="3"/>
  <c r="N135" i="3"/>
  <c r="N117" i="3"/>
  <c r="N99" i="3"/>
  <c r="N80" i="3"/>
  <c r="N62" i="3"/>
  <c r="N44" i="3"/>
  <c r="N26" i="3"/>
  <c r="N1007" i="3"/>
  <c r="N989" i="3"/>
  <c r="N971" i="3"/>
  <c r="N952" i="3"/>
  <c r="N934" i="3"/>
  <c r="N916" i="3"/>
  <c r="N898" i="3"/>
  <c r="N879" i="3"/>
  <c r="N861" i="3"/>
  <c r="N843" i="3"/>
  <c r="N824" i="3"/>
  <c r="N806" i="3"/>
  <c r="N788" i="3"/>
  <c r="N770" i="3"/>
  <c r="N751" i="3"/>
  <c r="N733" i="3"/>
  <c r="N715" i="3"/>
  <c r="N696" i="3"/>
  <c r="N678" i="3"/>
  <c r="N660" i="3"/>
  <c r="N642" i="3"/>
  <c r="N623" i="3"/>
  <c r="N605" i="3"/>
  <c r="N587" i="3"/>
  <c r="N568" i="3"/>
  <c r="N550" i="3"/>
  <c r="N532" i="3"/>
  <c r="N514" i="3"/>
  <c r="N495" i="3"/>
  <c r="N477" i="3"/>
  <c r="N459" i="3"/>
  <c r="N440" i="3"/>
  <c r="N422" i="3"/>
  <c r="N404" i="3"/>
  <c r="N386" i="3"/>
  <c r="N367" i="3"/>
  <c r="N349" i="3"/>
  <c r="N331" i="3"/>
  <c r="N312" i="3"/>
  <c r="N294" i="3"/>
  <c r="N276" i="3"/>
  <c r="N258" i="3"/>
  <c r="N239" i="3"/>
  <c r="N221" i="3"/>
  <c r="N203" i="3"/>
  <c r="N184" i="3"/>
  <c r="N166" i="3"/>
  <c r="N148" i="3"/>
  <c r="N130" i="3"/>
  <c r="N111" i="3"/>
  <c r="N93" i="3"/>
  <c r="N75" i="3"/>
  <c r="N56" i="3"/>
  <c r="N38" i="3"/>
  <c r="N20" i="3"/>
  <c r="N1006" i="3"/>
  <c r="N988" i="3"/>
  <c r="N970" i="3"/>
  <c r="N951" i="3"/>
  <c r="N933" i="3"/>
  <c r="N915" i="3"/>
  <c r="N896" i="3"/>
  <c r="N878" i="3"/>
  <c r="N860" i="3"/>
  <c r="N842" i="3"/>
  <c r="N823" i="3"/>
  <c r="N805" i="3"/>
  <c r="N787" i="3"/>
  <c r="N768" i="3"/>
  <c r="N750" i="3"/>
  <c r="N732" i="3"/>
  <c r="N714" i="3"/>
  <c r="N695" i="3"/>
  <c r="N677" i="3"/>
  <c r="N659" i="3"/>
  <c r="N640" i="3"/>
  <c r="N622" i="3"/>
  <c r="N604" i="3"/>
  <c r="N586" i="3"/>
  <c r="N567" i="3"/>
  <c r="N549" i="3"/>
  <c r="N531" i="3"/>
  <c r="N512" i="3"/>
  <c r="N494" i="3"/>
  <c r="N476" i="3"/>
  <c r="N458" i="3"/>
  <c r="N439" i="3"/>
  <c r="N421" i="3"/>
  <c r="N403" i="3"/>
  <c r="N384" i="3"/>
  <c r="N366" i="3"/>
  <c r="N348" i="3"/>
  <c r="N330" i="3"/>
  <c r="N311" i="3"/>
  <c r="N293" i="3"/>
  <c r="N275" i="3"/>
  <c r="N256" i="3"/>
  <c r="N238" i="3"/>
  <c r="N220" i="3"/>
  <c r="N202" i="3"/>
  <c r="N183" i="3"/>
  <c r="N165" i="3"/>
  <c r="N147" i="3"/>
  <c r="N128" i="3"/>
  <c r="N110" i="3"/>
  <c r="N92" i="3"/>
  <c r="N74" i="3"/>
  <c r="N55" i="3"/>
  <c r="N37" i="3"/>
  <c r="N19" i="3"/>
  <c r="N900" i="3"/>
  <c r="N754" i="3"/>
  <c r="N607" i="3"/>
  <c r="N461" i="3"/>
  <c r="N315" i="3"/>
  <c r="N168" i="3"/>
  <c r="N22" i="3"/>
  <c r="N882" i="3"/>
  <c r="N735" i="3"/>
  <c r="N589" i="3"/>
  <c r="N443" i="3"/>
  <c r="N296" i="3"/>
  <c r="N150" i="3"/>
  <c r="N863" i="3"/>
  <c r="N717" i="3"/>
  <c r="N571" i="3"/>
  <c r="N424" i="3"/>
  <c r="N278" i="3"/>
  <c r="N132" i="3"/>
  <c r="N991" i="3"/>
  <c r="N845" i="3"/>
  <c r="N699" i="3"/>
  <c r="N552" i="3"/>
  <c r="N406" i="3"/>
  <c r="N260" i="3"/>
  <c r="N114" i="3"/>
  <c r="N973" i="3"/>
  <c r="N827" i="3"/>
  <c r="N680" i="3"/>
  <c r="N534" i="3"/>
  <c r="N388" i="3"/>
  <c r="N242" i="3"/>
  <c r="N95" i="3"/>
  <c r="N955" i="3"/>
  <c r="N808" i="3"/>
  <c r="N662" i="3"/>
  <c r="N516" i="3"/>
  <c r="N370" i="3"/>
  <c r="N223" i="3"/>
  <c r="N77" i="3"/>
  <c r="N936" i="3"/>
  <c r="N790" i="3"/>
  <c r="N644" i="3"/>
  <c r="N498" i="3"/>
  <c r="N351" i="3"/>
  <c r="N205" i="3"/>
  <c r="N59" i="3"/>
  <c r="N918" i="3"/>
  <c r="N772" i="3"/>
  <c r="N626" i="3"/>
  <c r="N479" i="3"/>
  <c r="N333" i="3"/>
  <c r="N187" i="3"/>
  <c r="N40" i="3"/>
  <c r="F950" i="5"/>
  <c r="F942" i="5"/>
  <c r="F934" i="5"/>
  <c r="F926" i="5"/>
  <c r="F918" i="5"/>
  <c r="F910" i="5"/>
  <c r="F902" i="5"/>
  <c r="F894" i="5"/>
  <c r="F886" i="5"/>
  <c r="F878" i="5"/>
  <c r="F870" i="5"/>
  <c r="F862" i="5"/>
  <c r="F854" i="5"/>
  <c r="F846" i="5"/>
  <c r="F838" i="5"/>
  <c r="F830" i="5"/>
  <c r="F822" i="5"/>
  <c r="F814" i="5"/>
  <c r="F806" i="5"/>
  <c r="F798" i="5"/>
  <c r="F790" i="5"/>
  <c r="F782" i="5"/>
  <c r="F774" i="5"/>
  <c r="F766" i="5"/>
  <c r="F758" i="5"/>
  <c r="F750" i="5"/>
  <c r="F742" i="5"/>
  <c r="F734" i="5"/>
  <c r="F726" i="5"/>
  <c r="F718" i="5"/>
  <c r="F710" i="5"/>
  <c r="F702" i="5"/>
  <c r="F694" i="5"/>
  <c r="F686" i="5"/>
  <c r="F678" i="5"/>
  <c r="F670" i="5"/>
  <c r="F662" i="5"/>
  <c r="F654" i="5"/>
  <c r="F646" i="5"/>
  <c r="F638" i="5"/>
  <c r="F630" i="5"/>
  <c r="F622" i="5"/>
  <c r="F614" i="5"/>
  <c r="F606" i="5"/>
  <c r="F598" i="5"/>
  <c r="F590" i="5"/>
  <c r="F582" i="5"/>
  <c r="F574" i="5"/>
  <c r="F566" i="5"/>
  <c r="F558" i="5"/>
  <c r="F550" i="5"/>
  <c r="F542" i="5"/>
  <c r="F534" i="5"/>
  <c r="F526" i="5"/>
  <c r="F518" i="5"/>
  <c r="F510" i="5"/>
  <c r="F502" i="5"/>
  <c r="F494" i="5"/>
  <c r="F486" i="5"/>
  <c r="F478" i="5"/>
  <c r="F470" i="5"/>
  <c r="F462" i="5"/>
  <c r="F454" i="5"/>
  <c r="F446" i="5"/>
  <c r="F438" i="5"/>
  <c r="F430" i="5"/>
  <c r="F422" i="5"/>
  <c r="F414" i="5"/>
  <c r="F406" i="5"/>
  <c r="F398" i="5"/>
  <c r="F390" i="5"/>
  <c r="F382" i="5"/>
  <c r="F374" i="5"/>
  <c r="F366" i="5"/>
  <c r="F358" i="5"/>
  <c r="F350" i="5"/>
  <c r="F342" i="5"/>
  <c r="F334" i="5"/>
  <c r="F326" i="5"/>
  <c r="F318" i="5"/>
  <c r="F310" i="5"/>
  <c r="F302" i="5"/>
  <c r="F294" i="5"/>
  <c r="F286" i="5"/>
  <c r="F278" i="5"/>
  <c r="F270" i="5"/>
  <c r="F262" i="5"/>
  <c r="F254" i="5"/>
  <c r="F246" i="5"/>
  <c r="F238" i="5"/>
  <c r="F230" i="5"/>
  <c r="F222" i="5"/>
  <c r="F214" i="5"/>
  <c r="F206" i="5"/>
  <c r="F198" i="5"/>
  <c r="F190" i="5"/>
  <c r="F182" i="5"/>
  <c r="F174" i="5"/>
  <c r="F166" i="5"/>
  <c r="F158" i="5"/>
  <c r="F150" i="5"/>
  <c r="F142" i="5"/>
  <c r="F134" i="5"/>
  <c r="F126" i="5"/>
  <c r="F118" i="5"/>
  <c r="F110" i="5"/>
  <c r="F102" i="5"/>
  <c r="F94" i="5"/>
  <c r="F86" i="5"/>
  <c r="F78" i="5"/>
  <c r="F70" i="5"/>
  <c r="F62" i="5"/>
  <c r="F54" i="5"/>
  <c r="F46" i="5"/>
  <c r="F38" i="5"/>
  <c r="F30" i="5"/>
  <c r="F22" i="5"/>
  <c r="F14" i="5"/>
  <c r="F7" i="5"/>
  <c r="F944" i="5"/>
  <c r="F935" i="5"/>
  <c r="F925" i="5"/>
  <c r="F916" i="5"/>
  <c r="F907" i="5"/>
  <c r="F898" i="5"/>
  <c r="F889" i="5"/>
  <c r="F880" i="5"/>
  <c r="F871" i="5"/>
  <c r="F861" i="5"/>
  <c r="F852" i="5"/>
  <c r="F843" i="5"/>
  <c r="F834" i="5"/>
  <c r="F825" i="5"/>
  <c r="F816" i="5"/>
  <c r="F807" i="5"/>
  <c r="F797" i="5"/>
  <c r="F788" i="5"/>
  <c r="F779" i="5"/>
  <c r="F770" i="5"/>
  <c r="F761" i="5"/>
  <c r="F752" i="5"/>
  <c r="F743" i="5"/>
  <c r="F733" i="5"/>
  <c r="F724" i="5"/>
  <c r="F715" i="5"/>
  <c r="F706" i="5"/>
  <c r="F697" i="5"/>
  <c r="F688" i="5"/>
  <c r="F679" i="5"/>
  <c r="F669" i="5"/>
  <c r="F660" i="5"/>
  <c r="F651" i="5"/>
  <c r="F642" i="5"/>
  <c r="F633" i="5"/>
  <c r="F624" i="5"/>
  <c r="F615" i="5"/>
  <c r="F605" i="5"/>
  <c r="F596" i="5"/>
  <c r="F587" i="5"/>
  <c r="F578" i="5"/>
  <c r="F569" i="5"/>
  <c r="F560" i="5"/>
  <c r="F551" i="5"/>
  <c r="F541" i="5"/>
  <c r="F532" i="5"/>
  <c r="F523" i="5"/>
  <c r="F514" i="5"/>
  <c r="F505" i="5"/>
  <c r="F496" i="5"/>
  <c r="F487" i="5"/>
  <c r="F477" i="5"/>
  <c r="F468" i="5"/>
  <c r="F459" i="5"/>
  <c r="F450" i="5"/>
  <c r="F441" i="5"/>
  <c r="F432" i="5"/>
  <c r="F423" i="5"/>
  <c r="F413" i="5"/>
  <c r="F404" i="5"/>
  <c r="F395" i="5"/>
  <c r="F386" i="5"/>
  <c r="F377" i="5"/>
  <c r="F368" i="5"/>
  <c r="F359" i="5"/>
  <c r="F349" i="5"/>
  <c r="F340" i="5"/>
  <c r="F331" i="5"/>
  <c r="F322" i="5"/>
  <c r="F313" i="5"/>
  <c r="F304" i="5"/>
  <c r="F295" i="5"/>
  <c r="F285" i="5"/>
  <c r="F276" i="5"/>
  <c r="F267" i="5"/>
  <c r="F258" i="5"/>
  <c r="F249" i="5"/>
  <c r="F240" i="5"/>
  <c r="F231" i="5"/>
  <c r="F221" i="5"/>
  <c r="F212" i="5"/>
  <c r="F203" i="5"/>
  <c r="F194" i="5"/>
  <c r="F185" i="5"/>
  <c r="F176" i="5"/>
  <c r="F167" i="5"/>
  <c r="F157" i="5"/>
  <c r="F148" i="5"/>
  <c r="F139" i="5"/>
  <c r="F130" i="5"/>
  <c r="F121" i="5"/>
  <c r="F112" i="5"/>
  <c r="F103" i="5"/>
  <c r="F93" i="5"/>
  <c r="F84" i="5"/>
  <c r="F75" i="5"/>
  <c r="F66" i="5"/>
  <c r="F57" i="5"/>
  <c r="F48" i="5"/>
  <c r="F39" i="5"/>
  <c r="F29" i="5"/>
  <c r="F20" i="5"/>
  <c r="F11" i="5"/>
  <c r="F943" i="5"/>
  <c r="F933" i="5"/>
  <c r="F924" i="5"/>
  <c r="F915" i="5"/>
  <c r="F906" i="5"/>
  <c r="F897" i="5"/>
  <c r="F888" i="5"/>
  <c r="F879" i="5"/>
  <c r="F869" i="5"/>
  <c r="F860" i="5"/>
  <c r="F851" i="5"/>
  <c r="F842" i="5"/>
  <c r="F833" i="5"/>
  <c r="F824" i="5"/>
  <c r="F815" i="5"/>
  <c r="F805" i="5"/>
  <c r="F796" i="5"/>
  <c r="F787" i="5"/>
  <c r="F778" i="5"/>
  <c r="F769" i="5"/>
  <c r="F760" i="5"/>
  <c r="F751" i="5"/>
  <c r="F741" i="5"/>
  <c r="F732" i="5"/>
  <c r="F723" i="5"/>
  <c r="F714" i="5"/>
  <c r="F705" i="5"/>
  <c r="F696" i="5"/>
  <c r="F687" i="5"/>
  <c r="F677" i="5"/>
  <c r="F668" i="5"/>
  <c r="F659" i="5"/>
  <c r="F650" i="5"/>
  <c r="F641" i="5"/>
  <c r="F632" i="5"/>
  <c r="F623" i="5"/>
  <c r="F613" i="5"/>
  <c r="F604" i="5"/>
  <c r="F595" i="5"/>
  <c r="F586" i="5"/>
  <c r="F577" i="5"/>
  <c r="F568" i="5"/>
  <c r="F559" i="5"/>
  <c r="F549" i="5"/>
  <c r="F540" i="5"/>
  <c r="F531" i="5"/>
  <c r="F522" i="5"/>
  <c r="F513" i="5"/>
  <c r="F504" i="5"/>
  <c r="F495" i="5"/>
  <c r="F485" i="5"/>
  <c r="F476" i="5"/>
  <c r="F467" i="5"/>
  <c r="F458" i="5"/>
  <c r="F449" i="5"/>
  <c r="F440" i="5"/>
  <c r="F431" i="5"/>
  <c r="F421" i="5"/>
  <c r="F412" i="5"/>
  <c r="F403" i="5"/>
  <c r="F394" i="5"/>
  <c r="F385" i="5"/>
  <c r="F376" i="5"/>
  <c r="F367" i="5"/>
  <c r="F357" i="5"/>
  <c r="F348" i="5"/>
  <c r="F339" i="5"/>
  <c r="F330" i="5"/>
  <c r="F321" i="5"/>
  <c r="F312" i="5"/>
  <c r="F303" i="5"/>
  <c r="F293" i="5"/>
  <c r="F284" i="5"/>
  <c r="F275" i="5"/>
  <c r="F266" i="5"/>
  <c r="F257" i="5"/>
  <c r="F248" i="5"/>
  <c r="F239" i="5"/>
  <c r="F229" i="5"/>
  <c r="F220" i="5"/>
  <c r="F211" i="5"/>
  <c r="F202" i="5"/>
  <c r="F193" i="5"/>
  <c r="F184" i="5"/>
  <c r="F175" i="5"/>
  <c r="F165" i="5"/>
  <c r="F156" i="5"/>
  <c r="F147" i="5"/>
  <c r="F138" i="5"/>
  <c r="F129" i="5"/>
  <c r="F120" i="5"/>
  <c r="F111" i="5"/>
  <c r="F101" i="5"/>
  <c r="F92" i="5"/>
  <c r="F83" i="5"/>
  <c r="F74" i="5"/>
  <c r="F65" i="5"/>
  <c r="F56" i="5"/>
  <c r="F47" i="5"/>
  <c r="F37" i="5"/>
  <c r="F28" i="5"/>
  <c r="F19" i="5"/>
  <c r="F10" i="5"/>
  <c r="F941" i="5"/>
  <c r="F932" i="5"/>
  <c r="F923" i="5"/>
  <c r="F914" i="5"/>
  <c r="F905" i="5"/>
  <c r="F896" i="5"/>
  <c r="F887" i="5"/>
  <c r="F877" i="5"/>
  <c r="F868" i="5"/>
  <c r="F859" i="5"/>
  <c r="F850" i="5"/>
  <c r="F841" i="5"/>
  <c r="F832" i="5"/>
  <c r="F823" i="5"/>
  <c r="F813" i="5"/>
  <c r="F804" i="5"/>
  <c r="F795" i="5"/>
  <c r="F786" i="5"/>
  <c r="F777" i="5"/>
  <c r="F768" i="5"/>
  <c r="F759" i="5"/>
  <c r="F749" i="5"/>
  <c r="F740" i="5"/>
  <c r="F731" i="5"/>
  <c r="F722" i="5"/>
  <c r="F713" i="5"/>
  <c r="F704" i="5"/>
  <c r="F695" i="5"/>
  <c r="F685" i="5"/>
  <c r="F676" i="5"/>
  <c r="F667" i="5"/>
  <c r="F658" i="5"/>
  <c r="F649" i="5"/>
  <c r="F640" i="5"/>
  <c r="F631" i="5"/>
  <c r="F621" i="5"/>
  <c r="F612" i="5"/>
  <c r="F603" i="5"/>
  <c r="F594" i="5"/>
  <c r="F585" i="5"/>
  <c r="F576" i="5"/>
  <c r="F567" i="5"/>
  <c r="F557" i="5"/>
  <c r="F548" i="5"/>
  <c r="F539" i="5"/>
  <c r="F530" i="5"/>
  <c r="F521" i="5"/>
  <c r="F512" i="5"/>
  <c r="F503" i="5"/>
  <c r="F493" i="5"/>
  <c r="F484" i="5"/>
  <c r="F475" i="5"/>
  <c r="F466" i="5"/>
  <c r="F457" i="5"/>
  <c r="F448" i="5"/>
  <c r="F439" i="5"/>
  <c r="F429" i="5"/>
  <c r="F420" i="5"/>
  <c r="F411" i="5"/>
  <c r="F402" i="5"/>
  <c r="F393" i="5"/>
  <c r="F384" i="5"/>
  <c r="F375" i="5"/>
  <c r="F365" i="5"/>
  <c r="F356" i="5"/>
  <c r="F347" i="5"/>
  <c r="F338" i="5"/>
  <c r="F329" i="5"/>
  <c r="F320" i="5"/>
  <c r="F311" i="5"/>
  <c r="F301" i="5"/>
  <c r="F292" i="5"/>
  <c r="F283" i="5"/>
  <c r="F274" i="5"/>
  <c r="F265" i="5"/>
  <c r="F256" i="5"/>
  <c r="F247" i="5"/>
  <c r="F237" i="5"/>
  <c r="F228" i="5"/>
  <c r="F219" i="5"/>
  <c r="F210" i="5"/>
  <c r="F201" i="5"/>
  <c r="F192" i="5"/>
  <c r="F183" i="5"/>
  <c r="F173" i="5"/>
  <c r="F164" i="5"/>
  <c r="F155" i="5"/>
  <c r="F146" i="5"/>
  <c r="F137" i="5"/>
  <c r="F128" i="5"/>
  <c r="F119" i="5"/>
  <c r="F109" i="5"/>
  <c r="F100" i="5"/>
  <c r="F91" i="5"/>
  <c r="F82" i="5"/>
  <c r="F73" i="5"/>
  <c r="F64" i="5"/>
  <c r="F55" i="5"/>
  <c r="F45" i="5"/>
  <c r="F36" i="5"/>
  <c r="F27" i="5"/>
  <c r="F18" i="5"/>
  <c r="F9" i="5"/>
  <c r="F949" i="5"/>
  <c r="F940" i="5"/>
  <c r="F931" i="5"/>
  <c r="F922" i="5"/>
  <c r="F913" i="5"/>
  <c r="F904" i="5"/>
  <c r="F895" i="5"/>
  <c r="F885" i="5"/>
  <c r="F876" i="5"/>
  <c r="F867" i="5"/>
  <c r="F858" i="5"/>
  <c r="F849" i="5"/>
  <c r="F840" i="5"/>
  <c r="F831" i="5"/>
  <c r="F821" i="5"/>
  <c r="F812" i="5"/>
  <c r="F803" i="5"/>
  <c r="F794" i="5"/>
  <c r="F785" i="5"/>
  <c r="F776" i="5"/>
  <c r="F767" i="5"/>
  <c r="F757" i="5"/>
  <c r="F748" i="5"/>
  <c r="F739" i="5"/>
  <c r="F730" i="5"/>
  <c r="F721" i="5"/>
  <c r="F712" i="5"/>
  <c r="F703" i="5"/>
  <c r="F693" i="5"/>
  <c r="F684" i="5"/>
  <c r="F675" i="5"/>
  <c r="F666" i="5"/>
  <c r="F657" i="5"/>
  <c r="F648" i="5"/>
  <c r="F639" i="5"/>
  <c r="F629" i="5"/>
  <c r="F620" i="5"/>
  <c r="F611" i="5"/>
  <c r="F602" i="5"/>
  <c r="F593" i="5"/>
  <c r="F584" i="5"/>
  <c r="F575" i="5"/>
  <c r="F565" i="5"/>
  <c r="F556" i="5"/>
  <c r="F547" i="5"/>
  <c r="F538" i="5"/>
  <c r="F529" i="5"/>
  <c r="F520" i="5"/>
  <c r="F511" i="5"/>
  <c r="F501" i="5"/>
  <c r="F492" i="5"/>
  <c r="F483" i="5"/>
  <c r="F474" i="5"/>
  <c r="F465" i="5"/>
  <c r="F456" i="5"/>
  <c r="F447" i="5"/>
  <c r="F437" i="5"/>
  <c r="F428" i="5"/>
  <c r="F419" i="5"/>
  <c r="F410" i="5"/>
  <c r="F401" i="5"/>
  <c r="F392" i="5"/>
  <c r="F383" i="5"/>
  <c r="F373" i="5"/>
  <c r="F364" i="5"/>
  <c r="F355" i="5"/>
  <c r="F346" i="5"/>
  <c r="F337" i="5"/>
  <c r="F328" i="5"/>
  <c r="F319" i="5"/>
  <c r="F309" i="5"/>
  <c r="F300" i="5"/>
  <c r="F291" i="5"/>
  <c r="F282" i="5"/>
  <c r="F273" i="5"/>
  <c r="F264" i="5"/>
  <c r="F255" i="5"/>
  <c r="F245" i="5"/>
  <c r="F236" i="5"/>
  <c r="F227" i="5"/>
  <c r="F218" i="5"/>
  <c r="F209" i="5"/>
  <c r="F200" i="5"/>
  <c r="F191" i="5"/>
  <c r="F181" i="5"/>
  <c r="F172" i="5"/>
  <c r="F163" i="5"/>
  <c r="F154" i="5"/>
  <c r="F145" i="5"/>
  <c r="F136" i="5"/>
  <c r="F127" i="5"/>
  <c r="F117" i="5"/>
  <c r="F108" i="5"/>
  <c r="F99" i="5"/>
  <c r="F90" i="5"/>
  <c r="F81" i="5"/>
  <c r="F72" i="5"/>
  <c r="F63" i="5"/>
  <c r="F53" i="5"/>
  <c r="F44" i="5"/>
  <c r="F35" i="5"/>
  <c r="F26" i="5"/>
  <c r="F17" i="5"/>
  <c r="F8" i="5"/>
  <c r="F948" i="5"/>
  <c r="F939" i="5"/>
  <c r="F930" i="5"/>
  <c r="F921" i="5"/>
  <c r="F912" i="5"/>
  <c r="F903" i="5"/>
  <c r="F893" i="5"/>
  <c r="F884" i="5"/>
  <c r="F875" i="5"/>
  <c r="F866" i="5"/>
  <c r="F857" i="5"/>
  <c r="F848" i="5"/>
  <c r="F839" i="5"/>
  <c r="F829" i="5"/>
  <c r="F820" i="5"/>
  <c r="F811" i="5"/>
  <c r="F802" i="5"/>
  <c r="F793" i="5"/>
  <c r="F784" i="5"/>
  <c r="F775" i="5"/>
  <c r="F765" i="5"/>
  <c r="F756" i="5"/>
  <c r="F747" i="5"/>
  <c r="F738" i="5"/>
  <c r="F729" i="5"/>
  <c r="F720" i="5"/>
  <c r="F711" i="5"/>
  <c r="F701" i="5"/>
  <c r="F692" i="5"/>
  <c r="F683" i="5"/>
  <c r="F674" i="5"/>
  <c r="F665" i="5"/>
  <c r="F656" i="5"/>
  <c r="F647" i="5"/>
  <c r="F637" i="5"/>
  <c r="F628" i="5"/>
  <c r="F619" i="5"/>
  <c r="F610" i="5"/>
  <c r="F601" i="5"/>
  <c r="F592" i="5"/>
  <c r="F583" i="5"/>
  <c r="F573" i="5"/>
  <c r="F564" i="5"/>
  <c r="F555" i="5"/>
  <c r="F546" i="5"/>
  <c r="F537" i="5"/>
  <c r="F528" i="5"/>
  <c r="F519" i="5"/>
  <c r="F509" i="5"/>
  <c r="F500" i="5"/>
  <c r="F491" i="5"/>
  <c r="F482" i="5"/>
  <c r="F473" i="5"/>
  <c r="F464" i="5"/>
  <c r="F455" i="5"/>
  <c r="F445" i="5"/>
  <c r="F436" i="5"/>
  <c r="F427" i="5"/>
  <c r="F418" i="5"/>
  <c r="F409" i="5"/>
  <c r="F400" i="5"/>
  <c r="F391" i="5"/>
  <c r="F381" i="5"/>
  <c r="F372" i="5"/>
  <c r="F363" i="5"/>
  <c r="F354" i="5"/>
  <c r="F345" i="5"/>
  <c r="F336" i="5"/>
  <c r="F327" i="5"/>
  <c r="F317" i="5"/>
  <c r="F308" i="5"/>
  <c r="F299" i="5"/>
  <c r="F290" i="5"/>
  <c r="F281" i="5"/>
  <c r="F272" i="5"/>
  <c r="F263" i="5"/>
  <c r="F253" i="5"/>
  <c r="F244" i="5"/>
  <c r="F235" i="5"/>
  <c r="F226" i="5"/>
  <c r="F217" i="5"/>
  <c r="F208" i="5"/>
  <c r="F199" i="5"/>
  <c r="F189" i="5"/>
  <c r="F180" i="5"/>
  <c r="F171" i="5"/>
  <c r="F162" i="5"/>
  <c r="F153" i="5"/>
  <c r="F144" i="5"/>
  <c r="F135" i="5"/>
  <c r="F125" i="5"/>
  <c r="F116" i="5"/>
  <c r="F107" i="5"/>
  <c r="F98" i="5"/>
  <c r="F89" i="5"/>
  <c r="F80" i="5"/>
  <c r="F71" i="5"/>
  <c r="F61" i="5"/>
  <c r="F52" i="5"/>
  <c r="F43" i="5"/>
  <c r="F34" i="5"/>
  <c r="F25" i="5"/>
  <c r="F16" i="5"/>
  <c r="F947" i="5"/>
  <c r="F938" i="5"/>
  <c r="F929" i="5"/>
  <c r="F920" i="5"/>
  <c r="F911" i="5"/>
  <c r="F901" i="5"/>
  <c r="F892" i="5"/>
  <c r="F883" i="5"/>
  <c r="F874" i="5"/>
  <c r="F865" i="5"/>
  <c r="F856" i="5"/>
  <c r="F847" i="5"/>
  <c r="F837" i="5"/>
  <c r="F828" i="5"/>
  <c r="F819" i="5"/>
  <c r="F810" i="5"/>
  <c r="F801" i="5"/>
  <c r="F792" i="5"/>
  <c r="F783" i="5"/>
  <c r="F773" i="5"/>
  <c r="F764" i="5"/>
  <c r="F755" i="5"/>
  <c r="F746" i="5"/>
  <c r="F737" i="5"/>
  <c r="F728" i="5"/>
  <c r="F719" i="5"/>
  <c r="F709" i="5"/>
  <c r="F700" i="5"/>
  <c r="F691" i="5"/>
  <c r="F682" i="5"/>
  <c r="F673" i="5"/>
  <c r="F664" i="5"/>
  <c r="F655" i="5"/>
  <c r="F645" i="5"/>
  <c r="F636" i="5"/>
  <c r="F627" i="5"/>
  <c r="F618" i="5"/>
  <c r="F609" i="5"/>
  <c r="F600" i="5"/>
  <c r="F591" i="5"/>
  <c r="F581" i="5"/>
  <c r="F572" i="5"/>
  <c r="F563" i="5"/>
  <c r="F554" i="5"/>
  <c r="F545" i="5"/>
  <c r="F536" i="5"/>
  <c r="F527" i="5"/>
  <c r="F517" i="5"/>
  <c r="F508" i="5"/>
  <c r="F499" i="5"/>
  <c r="F490" i="5"/>
  <c r="F481" i="5"/>
  <c r="F472" i="5"/>
  <c r="F463" i="5"/>
  <c r="F453" i="5"/>
  <c r="F444" i="5"/>
  <c r="F435" i="5"/>
  <c r="F426" i="5"/>
  <c r="F417" i="5"/>
  <c r="F408" i="5"/>
  <c r="F399" i="5"/>
  <c r="F389" i="5"/>
  <c r="F380" i="5"/>
  <c r="F371" i="5"/>
  <c r="F362" i="5"/>
  <c r="F353" i="5"/>
  <c r="F344" i="5"/>
  <c r="F335" i="5"/>
  <c r="F325" i="5"/>
  <c r="F316" i="5"/>
  <c r="F307" i="5"/>
  <c r="F298" i="5"/>
  <c r="F289" i="5"/>
  <c r="F280" i="5"/>
  <c r="F271" i="5"/>
  <c r="F261" i="5"/>
  <c r="F252" i="5"/>
  <c r="F243" i="5"/>
  <c r="F234" i="5"/>
  <c r="F225" i="5"/>
  <c r="F216" i="5"/>
  <c r="F207" i="5"/>
  <c r="F197" i="5"/>
  <c r="F188" i="5"/>
  <c r="F179" i="5"/>
  <c r="F170" i="5"/>
  <c r="F161" i="5"/>
  <c r="F152" i="5"/>
  <c r="F143" i="5"/>
  <c r="F133" i="5"/>
  <c r="F124" i="5"/>
  <c r="F115" i="5"/>
  <c r="F106" i="5"/>
  <c r="F97" i="5"/>
  <c r="F88" i="5"/>
  <c r="F79" i="5"/>
  <c r="F69" i="5"/>
  <c r="F60" i="5"/>
  <c r="F51" i="5"/>
  <c r="F42" i="5"/>
  <c r="F33" i="5"/>
  <c r="F24" i="5"/>
  <c r="F15" i="5"/>
  <c r="F945" i="5"/>
  <c r="F936" i="5"/>
  <c r="F927" i="5"/>
  <c r="F917" i="5"/>
  <c r="F908" i="5"/>
  <c r="F899" i="5"/>
  <c r="F890" i="5"/>
  <c r="F881" i="5"/>
  <c r="F872" i="5"/>
  <c r="F863" i="5"/>
  <c r="F853" i="5"/>
  <c r="F844" i="5"/>
  <c r="F835" i="5"/>
  <c r="F826" i="5"/>
  <c r="F817" i="5"/>
  <c r="F808" i="5"/>
  <c r="F799" i="5"/>
  <c r="F789" i="5"/>
  <c r="F780" i="5"/>
  <c r="F771" i="5"/>
  <c r="F762" i="5"/>
  <c r="F753" i="5"/>
  <c r="F744" i="5"/>
  <c r="F735" i="5"/>
  <c r="F725" i="5"/>
  <c r="F716" i="5"/>
  <c r="F707" i="5"/>
  <c r="F698" i="5"/>
  <c r="F689" i="5"/>
  <c r="F680" i="5"/>
  <c r="F671" i="5"/>
  <c r="F661" i="5"/>
  <c r="F652" i="5"/>
  <c r="F643" i="5"/>
  <c r="F634" i="5"/>
  <c r="F625" i="5"/>
  <c r="F616" i="5"/>
  <c r="F607" i="5"/>
  <c r="F597" i="5"/>
  <c r="F588" i="5"/>
  <c r="F579" i="5"/>
  <c r="F570" i="5"/>
  <c r="F561" i="5"/>
  <c r="F552" i="5"/>
  <c r="F543" i="5"/>
  <c r="F533" i="5"/>
  <c r="F524" i="5"/>
  <c r="F515" i="5"/>
  <c r="F506" i="5"/>
  <c r="F497" i="5"/>
  <c r="F488" i="5"/>
  <c r="F479" i="5"/>
  <c r="F469" i="5"/>
  <c r="F460" i="5"/>
  <c r="F451" i="5"/>
  <c r="F442" i="5"/>
  <c r="F433" i="5"/>
  <c r="F424" i="5"/>
  <c r="F415" i="5"/>
  <c r="F405" i="5"/>
  <c r="F396" i="5"/>
  <c r="F387" i="5"/>
  <c r="F378" i="5"/>
  <c r="F369" i="5"/>
  <c r="F360" i="5"/>
  <c r="F351" i="5"/>
  <c r="F341" i="5"/>
  <c r="F332" i="5"/>
  <c r="F323" i="5"/>
  <c r="F314" i="5"/>
  <c r="F305" i="5"/>
  <c r="F296" i="5"/>
  <c r="F287" i="5"/>
  <c r="F277" i="5"/>
  <c r="F268" i="5"/>
  <c r="F259" i="5"/>
  <c r="F250" i="5"/>
  <c r="F241" i="5"/>
  <c r="F232" i="5"/>
  <c r="F223" i="5"/>
  <c r="F213" i="5"/>
  <c r="F204" i="5"/>
  <c r="F195" i="5"/>
  <c r="F186" i="5"/>
  <c r="F177" i="5"/>
  <c r="F168" i="5"/>
  <c r="F159" i="5"/>
  <c r="F149" i="5"/>
  <c r="F140" i="5"/>
  <c r="F131" i="5"/>
  <c r="F122" i="5"/>
  <c r="F113" i="5"/>
  <c r="F104" i="5"/>
  <c r="F95" i="5"/>
  <c r="F85" i="5"/>
  <c r="F76" i="5"/>
  <c r="F67" i="5"/>
  <c r="F58" i="5"/>
  <c r="F49" i="5"/>
  <c r="F40" i="5"/>
  <c r="F31" i="5"/>
  <c r="F21" i="5"/>
  <c r="F12" i="5"/>
  <c r="F900" i="5"/>
  <c r="F827" i="5"/>
  <c r="F754" i="5"/>
  <c r="F681" i="5"/>
  <c r="F608" i="5"/>
  <c r="F535" i="5"/>
  <c r="F461" i="5"/>
  <c r="F388" i="5"/>
  <c r="F315" i="5"/>
  <c r="F242" i="5"/>
  <c r="F169" i="5"/>
  <c r="F96" i="5"/>
  <c r="F23" i="5"/>
  <c r="F891" i="5"/>
  <c r="F818" i="5"/>
  <c r="F745" i="5"/>
  <c r="F672" i="5"/>
  <c r="F599" i="5"/>
  <c r="F525" i="5"/>
  <c r="F452" i="5"/>
  <c r="F379" i="5"/>
  <c r="F306" i="5"/>
  <c r="F233" i="5"/>
  <c r="F160" i="5"/>
  <c r="F87" i="5"/>
  <c r="F13" i="5"/>
  <c r="F882" i="5"/>
  <c r="F809" i="5"/>
  <c r="F736" i="5"/>
  <c r="F663" i="5"/>
  <c r="F589" i="5"/>
  <c r="F516" i="5"/>
  <c r="F443" i="5"/>
  <c r="F370" i="5"/>
  <c r="F297" i="5"/>
  <c r="F224" i="5"/>
  <c r="F151" i="5"/>
  <c r="F77" i="5"/>
  <c r="F946" i="5"/>
  <c r="F873" i="5"/>
  <c r="F800" i="5"/>
  <c r="F727" i="5"/>
  <c r="F653" i="5"/>
  <c r="F580" i="5"/>
  <c r="F507" i="5"/>
  <c r="F434" i="5"/>
  <c r="F361" i="5"/>
  <c r="F288" i="5"/>
  <c r="F215" i="5"/>
  <c r="F141" i="5"/>
  <c r="F68" i="5"/>
  <c r="F937" i="5"/>
  <c r="F864" i="5"/>
  <c r="F791" i="5"/>
  <c r="F717" i="5"/>
  <c r="F644" i="5"/>
  <c r="F571" i="5"/>
  <c r="F498" i="5"/>
  <c r="F425" i="5"/>
  <c r="F352" i="5"/>
  <c r="F279" i="5"/>
  <c r="F205" i="5"/>
  <c r="F132" i="5"/>
  <c r="F59" i="5"/>
  <c r="F928" i="5"/>
  <c r="F855" i="5"/>
  <c r="F781" i="5"/>
  <c r="F708" i="5"/>
  <c r="F635" i="5"/>
  <c r="F562" i="5"/>
  <c r="F489" i="5"/>
  <c r="F416" i="5"/>
  <c r="F343" i="5"/>
  <c r="F269" i="5"/>
  <c r="F196" i="5"/>
  <c r="F123" i="5"/>
  <c r="F50" i="5"/>
  <c r="F909" i="5"/>
  <c r="F836" i="5"/>
  <c r="F763" i="5"/>
  <c r="F690" i="5"/>
  <c r="F617" i="5"/>
  <c r="F544" i="5"/>
  <c r="F471" i="5"/>
  <c r="F397" i="5"/>
  <c r="F324" i="5"/>
  <c r="F251" i="5"/>
  <c r="F178" i="5"/>
  <c r="F105" i="5"/>
  <c r="F32" i="5"/>
  <c r="F407" i="5"/>
  <c r="F919" i="5"/>
  <c r="F333" i="5"/>
  <c r="F845" i="5"/>
  <c r="F260" i="5"/>
  <c r="F772" i="5"/>
  <c r="F187" i="5"/>
  <c r="F699" i="5"/>
  <c r="F114" i="5"/>
  <c r="F626" i="5"/>
  <c r="F41" i="5"/>
  <c r="F553" i="5"/>
  <c r="F480" i="5"/>
  <c r="V947" i="5"/>
  <c r="V939" i="5"/>
  <c r="V931" i="5"/>
  <c r="V923" i="5"/>
  <c r="V915" i="5"/>
  <c r="V907" i="5"/>
  <c r="V899" i="5"/>
  <c r="V891" i="5"/>
  <c r="V883" i="5"/>
  <c r="V875" i="5"/>
  <c r="V867" i="5"/>
  <c r="V859" i="5"/>
  <c r="V851" i="5"/>
  <c r="V843" i="5"/>
  <c r="V835" i="5"/>
  <c r="V827" i="5"/>
  <c r="V819" i="5"/>
  <c r="V811" i="5"/>
  <c r="V803" i="5"/>
  <c r="V795" i="5"/>
  <c r="V787" i="5"/>
  <c r="V779" i="5"/>
  <c r="V771" i="5"/>
  <c r="V763" i="5"/>
  <c r="V755" i="5"/>
  <c r="V747" i="5"/>
  <c r="V739" i="5"/>
  <c r="V731" i="5"/>
  <c r="V723" i="5"/>
  <c r="V715" i="5"/>
  <c r="V707" i="5"/>
  <c r="V699" i="5"/>
  <c r="V691" i="5"/>
  <c r="V683" i="5"/>
  <c r="V675" i="5"/>
  <c r="V667" i="5"/>
  <c r="V659" i="5"/>
  <c r="V651" i="5"/>
  <c r="V643" i="5"/>
  <c r="V635" i="5"/>
  <c r="V627" i="5"/>
  <c r="V619" i="5"/>
  <c r="V611" i="5"/>
  <c r="V603" i="5"/>
  <c r="V595" i="5"/>
  <c r="V587" i="5"/>
  <c r="V579" i="5"/>
  <c r="V571" i="5"/>
  <c r="V563" i="5"/>
  <c r="V555" i="5"/>
  <c r="V547" i="5"/>
  <c r="V539" i="5"/>
  <c r="V531" i="5"/>
  <c r="V523" i="5"/>
  <c r="V515" i="5"/>
  <c r="V507" i="5"/>
  <c r="V499" i="5"/>
  <c r="V491" i="5"/>
  <c r="V483" i="5"/>
  <c r="V475" i="5"/>
  <c r="V467" i="5"/>
  <c r="V459" i="5"/>
  <c r="V451" i="5"/>
  <c r="V443" i="5"/>
  <c r="V435" i="5"/>
  <c r="V427" i="5"/>
  <c r="V419" i="5"/>
  <c r="V411" i="5"/>
  <c r="V403" i="5"/>
  <c r="V395" i="5"/>
  <c r="V387" i="5"/>
  <c r="V379" i="5"/>
  <c r="V371" i="5"/>
  <c r="V363" i="5"/>
  <c r="V355" i="5"/>
  <c r="V347" i="5"/>
  <c r="V339" i="5"/>
  <c r="V331" i="5"/>
  <c r="V323" i="5"/>
  <c r="V315" i="5"/>
  <c r="V307" i="5"/>
  <c r="V299" i="5"/>
  <c r="V291" i="5"/>
  <c r="V283" i="5"/>
  <c r="V275" i="5"/>
  <c r="V267" i="5"/>
  <c r="V259" i="5"/>
  <c r="V251" i="5"/>
  <c r="V243" i="5"/>
  <c r="V235" i="5"/>
  <c r="V227" i="5"/>
  <c r="V219" i="5"/>
  <c r="V211" i="5"/>
  <c r="V203" i="5"/>
  <c r="V195" i="5"/>
  <c r="V187" i="5"/>
  <c r="V179" i="5"/>
  <c r="V171" i="5"/>
  <c r="V163" i="5"/>
  <c r="V155" i="5"/>
  <c r="V147" i="5"/>
  <c r="V139" i="5"/>
  <c r="V131" i="5"/>
  <c r="V123" i="5"/>
  <c r="V115" i="5"/>
  <c r="V107" i="5"/>
  <c r="V99" i="5"/>
  <c r="V91" i="5"/>
  <c r="V83" i="5"/>
  <c r="V75" i="5"/>
  <c r="V67" i="5"/>
  <c r="V59" i="5"/>
  <c r="V51" i="5"/>
  <c r="V43" i="5"/>
  <c r="V35" i="5"/>
  <c r="V27" i="5"/>
  <c r="V19" i="5"/>
  <c r="V11" i="5"/>
  <c r="V945" i="5"/>
  <c r="V937" i="5"/>
  <c r="V929" i="5"/>
  <c r="V921" i="5"/>
  <c r="V913" i="5"/>
  <c r="V905" i="5"/>
  <c r="V897" i="5"/>
  <c r="V889" i="5"/>
  <c r="V881" i="5"/>
  <c r="V873" i="5"/>
  <c r="V865" i="5"/>
  <c r="V857" i="5"/>
  <c r="V849" i="5"/>
  <c r="V841" i="5"/>
  <c r="V833" i="5"/>
  <c r="V825" i="5"/>
  <c r="V817" i="5"/>
  <c r="V809" i="5"/>
  <c r="V801" i="5"/>
  <c r="V793" i="5"/>
  <c r="V785" i="5"/>
  <c r="V777" i="5"/>
  <c r="V769" i="5"/>
  <c r="V761" i="5"/>
  <c r="V753" i="5"/>
  <c r="V745" i="5"/>
  <c r="V737" i="5"/>
  <c r="V729" i="5"/>
  <c r="V721" i="5"/>
  <c r="V713" i="5"/>
  <c r="V705" i="5"/>
  <c r="V697" i="5"/>
  <c r="V689" i="5"/>
  <c r="V681" i="5"/>
  <c r="V673" i="5"/>
  <c r="V665" i="5"/>
  <c r="V657" i="5"/>
  <c r="V649" i="5"/>
  <c r="V641" i="5"/>
  <c r="V633" i="5"/>
  <c r="V625" i="5"/>
  <c r="V617" i="5"/>
  <c r="V609" i="5"/>
  <c r="V601" i="5"/>
  <c r="V593" i="5"/>
  <c r="V585" i="5"/>
  <c r="V577" i="5"/>
  <c r="V569" i="5"/>
  <c r="V561" i="5"/>
  <c r="V553" i="5"/>
  <c r="V545" i="5"/>
  <c r="V537" i="5"/>
  <c r="V529" i="5"/>
  <c r="V521" i="5"/>
  <c r="V513" i="5"/>
  <c r="V505" i="5"/>
  <c r="V497" i="5"/>
  <c r="V489" i="5"/>
  <c r="V481" i="5"/>
  <c r="V473" i="5"/>
  <c r="V465" i="5"/>
  <c r="V457" i="5"/>
  <c r="V449" i="5"/>
  <c r="V441" i="5"/>
  <c r="V433" i="5"/>
  <c r="V425" i="5"/>
  <c r="V417" i="5"/>
  <c r="V409" i="5"/>
  <c r="V401" i="5"/>
  <c r="V393" i="5"/>
  <c r="V385" i="5"/>
  <c r="V377" i="5"/>
  <c r="V369" i="5"/>
  <c r="V361" i="5"/>
  <c r="V353" i="5"/>
  <c r="V345" i="5"/>
  <c r="V337" i="5"/>
  <c r="V329" i="5"/>
  <c r="V321" i="5"/>
  <c r="V313" i="5"/>
  <c r="V305" i="5"/>
  <c r="V297" i="5"/>
  <c r="V289" i="5"/>
  <c r="V281" i="5"/>
  <c r="V273" i="5"/>
  <c r="V265" i="5"/>
  <c r="V257" i="5"/>
  <c r="V249" i="5"/>
  <c r="V241" i="5"/>
  <c r="V233" i="5"/>
  <c r="V225" i="5"/>
  <c r="V217" i="5"/>
  <c r="V209" i="5"/>
  <c r="V201" i="5"/>
  <c r="V193" i="5"/>
  <c r="V185" i="5"/>
  <c r="V177" i="5"/>
  <c r="V169" i="5"/>
  <c r="V161" i="5"/>
  <c r="V153" i="5"/>
  <c r="V145" i="5"/>
  <c r="V137" i="5"/>
  <c r="V129" i="5"/>
  <c r="V121" i="5"/>
  <c r="V113" i="5"/>
  <c r="V105" i="5"/>
  <c r="V97" i="5"/>
  <c r="V89" i="5"/>
  <c r="V81" i="5"/>
  <c r="V73" i="5"/>
  <c r="V65" i="5"/>
  <c r="V57" i="5"/>
  <c r="V49" i="5"/>
  <c r="V41" i="5"/>
  <c r="V33" i="5"/>
  <c r="V25" i="5"/>
  <c r="V17" i="5"/>
  <c r="V9" i="5"/>
  <c r="V943" i="5"/>
  <c r="V935" i="5"/>
  <c r="V927" i="5"/>
  <c r="V919" i="5"/>
  <c r="V911" i="5"/>
  <c r="V903" i="5"/>
  <c r="V895" i="5"/>
  <c r="V887" i="5"/>
  <c r="V879" i="5"/>
  <c r="V871" i="5"/>
  <c r="V863" i="5"/>
  <c r="V855" i="5"/>
  <c r="V847" i="5"/>
  <c r="V839" i="5"/>
  <c r="V831" i="5"/>
  <c r="V823" i="5"/>
  <c r="V815" i="5"/>
  <c r="V807" i="5"/>
  <c r="V799" i="5"/>
  <c r="V791" i="5"/>
  <c r="V783" i="5"/>
  <c r="V775" i="5"/>
  <c r="V767" i="5"/>
  <c r="V759" i="5"/>
  <c r="V751" i="5"/>
  <c r="V743" i="5"/>
  <c r="V735" i="5"/>
  <c r="V727" i="5"/>
  <c r="V719" i="5"/>
  <c r="V711" i="5"/>
  <c r="V703" i="5"/>
  <c r="V695" i="5"/>
  <c r="V687" i="5"/>
  <c r="V679" i="5"/>
  <c r="V671" i="5"/>
  <c r="V663" i="5"/>
  <c r="V655" i="5"/>
  <c r="V647" i="5"/>
  <c r="V639" i="5"/>
  <c r="V631" i="5"/>
  <c r="V623" i="5"/>
  <c r="V615" i="5"/>
  <c r="V607" i="5"/>
  <c r="V599" i="5"/>
  <c r="V591" i="5"/>
  <c r="V583" i="5"/>
  <c r="V575" i="5"/>
  <c r="V567" i="5"/>
  <c r="V559" i="5"/>
  <c r="V551" i="5"/>
  <c r="V543" i="5"/>
  <c r="V535" i="5"/>
  <c r="V527" i="5"/>
  <c r="V519" i="5"/>
  <c r="V511" i="5"/>
  <c r="V503" i="5"/>
  <c r="V495" i="5"/>
  <c r="V487" i="5"/>
  <c r="V479" i="5"/>
  <c r="V471" i="5"/>
  <c r="V463" i="5"/>
  <c r="V455" i="5"/>
  <c r="V447" i="5"/>
  <c r="V439" i="5"/>
  <c r="V431" i="5"/>
  <c r="V423" i="5"/>
  <c r="V415" i="5"/>
  <c r="V407" i="5"/>
  <c r="V399" i="5"/>
  <c r="V391" i="5"/>
  <c r="V383" i="5"/>
  <c r="V375" i="5"/>
  <c r="V367" i="5"/>
  <c r="V359" i="5"/>
  <c r="V351" i="5"/>
  <c r="V343" i="5"/>
  <c r="V335" i="5"/>
  <c r="V327" i="5"/>
  <c r="V319" i="5"/>
  <c r="V311" i="5"/>
  <c r="V303" i="5"/>
  <c r="V295" i="5"/>
  <c r="V287" i="5"/>
  <c r="V279" i="5"/>
  <c r="V271" i="5"/>
  <c r="V263" i="5"/>
  <c r="V255" i="5"/>
  <c r="V247" i="5"/>
  <c r="V239" i="5"/>
  <c r="V231" i="5"/>
  <c r="V223" i="5"/>
  <c r="V215" i="5"/>
  <c r="V207" i="5"/>
  <c r="V199" i="5"/>
  <c r="V191" i="5"/>
  <c r="V183" i="5"/>
  <c r="V175" i="5"/>
  <c r="V167" i="5"/>
  <c r="V159" i="5"/>
  <c r="V151" i="5"/>
  <c r="V143" i="5"/>
  <c r="V135" i="5"/>
  <c r="V127" i="5"/>
  <c r="V119" i="5"/>
  <c r="V111" i="5"/>
  <c r="V103" i="5"/>
  <c r="V95" i="5"/>
  <c r="V87" i="5"/>
  <c r="V79" i="5"/>
  <c r="V71" i="5"/>
  <c r="V63" i="5"/>
  <c r="V55" i="5"/>
  <c r="V47" i="5"/>
  <c r="V39" i="5"/>
  <c r="V31" i="5"/>
  <c r="V23" i="5"/>
  <c r="V15" i="5"/>
  <c r="V950" i="5"/>
  <c r="V942" i="5"/>
  <c r="V934" i="5"/>
  <c r="V926" i="5"/>
  <c r="V918" i="5"/>
  <c r="V910" i="5"/>
  <c r="V902" i="5"/>
  <c r="V894" i="5"/>
  <c r="V886" i="5"/>
  <c r="V878" i="5"/>
  <c r="V870" i="5"/>
  <c r="V862" i="5"/>
  <c r="V854" i="5"/>
  <c r="V846" i="5"/>
  <c r="V838" i="5"/>
  <c r="V830" i="5"/>
  <c r="V822" i="5"/>
  <c r="V814" i="5"/>
  <c r="V806" i="5"/>
  <c r="V798" i="5"/>
  <c r="V790" i="5"/>
  <c r="V782" i="5"/>
  <c r="V774" i="5"/>
  <c r="V766" i="5"/>
  <c r="V758" i="5"/>
  <c r="V750" i="5"/>
  <c r="V742" i="5"/>
  <c r="V734" i="5"/>
  <c r="V726" i="5"/>
  <c r="V718" i="5"/>
  <c r="V710" i="5"/>
  <c r="V702" i="5"/>
  <c r="V694" i="5"/>
  <c r="V686" i="5"/>
  <c r="V678" i="5"/>
  <c r="V670" i="5"/>
  <c r="V662" i="5"/>
  <c r="V654" i="5"/>
  <c r="V646" i="5"/>
  <c r="V638" i="5"/>
  <c r="V630" i="5"/>
  <c r="V622" i="5"/>
  <c r="V614" i="5"/>
  <c r="V606" i="5"/>
  <c r="V598" i="5"/>
  <c r="V590" i="5"/>
  <c r="V582" i="5"/>
  <c r="V574" i="5"/>
  <c r="V566" i="5"/>
  <c r="V558" i="5"/>
  <c r="V550" i="5"/>
  <c r="V542" i="5"/>
  <c r="V534" i="5"/>
  <c r="V526" i="5"/>
  <c r="V518" i="5"/>
  <c r="V510" i="5"/>
  <c r="V502" i="5"/>
  <c r="V494" i="5"/>
  <c r="V486" i="5"/>
  <c r="V478" i="5"/>
  <c r="V470" i="5"/>
  <c r="V462" i="5"/>
  <c r="V454" i="5"/>
  <c r="V446" i="5"/>
  <c r="V438" i="5"/>
  <c r="V430" i="5"/>
  <c r="V422" i="5"/>
  <c r="V414" i="5"/>
  <c r="V406" i="5"/>
  <c r="V398" i="5"/>
  <c r="V390" i="5"/>
  <c r="V382" i="5"/>
  <c r="V374" i="5"/>
  <c r="V366" i="5"/>
  <c r="V358" i="5"/>
  <c r="V350" i="5"/>
  <c r="V342" i="5"/>
  <c r="V334" i="5"/>
  <c r="V326" i="5"/>
  <c r="V318" i="5"/>
  <c r="V310" i="5"/>
  <c r="V302" i="5"/>
  <c r="V294" i="5"/>
  <c r="V286" i="5"/>
  <c r="V278" i="5"/>
  <c r="V270" i="5"/>
  <c r="V262" i="5"/>
  <c r="V254" i="5"/>
  <c r="V246" i="5"/>
  <c r="V238" i="5"/>
  <c r="V230" i="5"/>
  <c r="V222" i="5"/>
  <c r="V214" i="5"/>
  <c r="V206" i="5"/>
  <c r="V198" i="5"/>
  <c r="V190" i="5"/>
  <c r="V182" i="5"/>
  <c r="V174" i="5"/>
  <c r="V166" i="5"/>
  <c r="V158" i="5"/>
  <c r="V150" i="5"/>
  <c r="V142" i="5"/>
  <c r="V134" i="5"/>
  <c r="V126" i="5"/>
  <c r="V118" i="5"/>
  <c r="V110" i="5"/>
  <c r="V102" i="5"/>
  <c r="V94" i="5"/>
  <c r="V86" i="5"/>
  <c r="V78" i="5"/>
  <c r="V70" i="5"/>
  <c r="V62" i="5"/>
  <c r="V54" i="5"/>
  <c r="V46" i="5"/>
  <c r="V38" i="5"/>
  <c r="V30" i="5"/>
  <c r="V22" i="5"/>
  <c r="V14" i="5"/>
  <c r="V7" i="5"/>
  <c r="V949" i="5"/>
  <c r="V941" i="5"/>
  <c r="V933" i="5"/>
  <c r="V925" i="5"/>
  <c r="V917" i="5"/>
  <c r="V909" i="5"/>
  <c r="V901" i="5"/>
  <c r="V893" i="5"/>
  <c r="V885" i="5"/>
  <c r="V877" i="5"/>
  <c r="V869" i="5"/>
  <c r="V861" i="5"/>
  <c r="V853" i="5"/>
  <c r="V845" i="5"/>
  <c r="V837" i="5"/>
  <c r="V829" i="5"/>
  <c r="V821" i="5"/>
  <c r="V813" i="5"/>
  <c r="V805" i="5"/>
  <c r="V797" i="5"/>
  <c r="V789" i="5"/>
  <c r="V781" i="5"/>
  <c r="V773" i="5"/>
  <c r="V765" i="5"/>
  <c r="V757" i="5"/>
  <c r="V749" i="5"/>
  <c r="V741" i="5"/>
  <c r="V733" i="5"/>
  <c r="V725" i="5"/>
  <c r="V717" i="5"/>
  <c r="V709" i="5"/>
  <c r="V701" i="5"/>
  <c r="V693" i="5"/>
  <c r="V685" i="5"/>
  <c r="V677" i="5"/>
  <c r="V669" i="5"/>
  <c r="V661" i="5"/>
  <c r="V653" i="5"/>
  <c r="V645" i="5"/>
  <c r="V637" i="5"/>
  <c r="V629" i="5"/>
  <c r="V621" i="5"/>
  <c r="V613" i="5"/>
  <c r="V605" i="5"/>
  <c r="V597" i="5"/>
  <c r="V589" i="5"/>
  <c r="V581" i="5"/>
  <c r="V573" i="5"/>
  <c r="V565" i="5"/>
  <c r="V557" i="5"/>
  <c r="V549" i="5"/>
  <c r="V541" i="5"/>
  <c r="V533" i="5"/>
  <c r="V525" i="5"/>
  <c r="V517" i="5"/>
  <c r="V509" i="5"/>
  <c r="V501" i="5"/>
  <c r="V493" i="5"/>
  <c r="V485" i="5"/>
  <c r="V477" i="5"/>
  <c r="V469" i="5"/>
  <c r="V461" i="5"/>
  <c r="V453" i="5"/>
  <c r="V445" i="5"/>
  <c r="V437" i="5"/>
  <c r="V429" i="5"/>
  <c r="V421" i="5"/>
  <c r="V413" i="5"/>
  <c r="V405" i="5"/>
  <c r="V397" i="5"/>
  <c r="V389" i="5"/>
  <c r="V381" i="5"/>
  <c r="V373" i="5"/>
  <c r="V365" i="5"/>
  <c r="V357" i="5"/>
  <c r="V349" i="5"/>
  <c r="V341" i="5"/>
  <c r="V333" i="5"/>
  <c r="V325" i="5"/>
  <c r="V317" i="5"/>
  <c r="V309" i="5"/>
  <c r="V301" i="5"/>
  <c r="V293" i="5"/>
  <c r="V285" i="5"/>
  <c r="V277" i="5"/>
  <c r="V269" i="5"/>
  <c r="V261" i="5"/>
  <c r="V253" i="5"/>
  <c r="V245" i="5"/>
  <c r="V237" i="5"/>
  <c r="V229" i="5"/>
  <c r="V221" i="5"/>
  <c r="V213" i="5"/>
  <c r="V205" i="5"/>
  <c r="V197" i="5"/>
  <c r="V189" i="5"/>
  <c r="V181" i="5"/>
  <c r="V173" i="5"/>
  <c r="V165" i="5"/>
  <c r="V157" i="5"/>
  <c r="V149" i="5"/>
  <c r="V141" i="5"/>
  <c r="V133" i="5"/>
  <c r="V125" i="5"/>
  <c r="V117" i="5"/>
  <c r="V109" i="5"/>
  <c r="V101" i="5"/>
  <c r="V93" i="5"/>
  <c r="V85" i="5"/>
  <c r="V77" i="5"/>
  <c r="V69" i="5"/>
  <c r="V61" i="5"/>
  <c r="V53" i="5"/>
  <c r="V45" i="5"/>
  <c r="V37" i="5"/>
  <c r="V29" i="5"/>
  <c r="V21" i="5"/>
  <c r="V13" i="5"/>
  <c r="V948" i="5"/>
  <c r="V940" i="5"/>
  <c r="V932" i="5"/>
  <c r="V924" i="5"/>
  <c r="V916" i="5"/>
  <c r="V908" i="5"/>
  <c r="V900" i="5"/>
  <c r="V892" i="5"/>
  <c r="V884" i="5"/>
  <c r="V876" i="5"/>
  <c r="V868" i="5"/>
  <c r="V860" i="5"/>
  <c r="V852" i="5"/>
  <c r="V844" i="5"/>
  <c r="V836" i="5"/>
  <c r="V828" i="5"/>
  <c r="V820" i="5"/>
  <c r="V812" i="5"/>
  <c r="V804" i="5"/>
  <c r="V796" i="5"/>
  <c r="V788" i="5"/>
  <c r="V780" i="5"/>
  <c r="V772" i="5"/>
  <c r="V764" i="5"/>
  <c r="V756" i="5"/>
  <c r="V748" i="5"/>
  <c r="V740" i="5"/>
  <c r="V732" i="5"/>
  <c r="V724" i="5"/>
  <c r="V716" i="5"/>
  <c r="V708" i="5"/>
  <c r="V700" i="5"/>
  <c r="V692" i="5"/>
  <c r="V684" i="5"/>
  <c r="V676" i="5"/>
  <c r="V668" i="5"/>
  <c r="V660" i="5"/>
  <c r="V652" i="5"/>
  <c r="V644" i="5"/>
  <c r="V636" i="5"/>
  <c r="V628" i="5"/>
  <c r="V620" i="5"/>
  <c r="V612" i="5"/>
  <c r="V604" i="5"/>
  <c r="V596" i="5"/>
  <c r="V588" i="5"/>
  <c r="V580" i="5"/>
  <c r="V572" i="5"/>
  <c r="V564" i="5"/>
  <c r="V556" i="5"/>
  <c r="V548" i="5"/>
  <c r="V540" i="5"/>
  <c r="V532" i="5"/>
  <c r="V524" i="5"/>
  <c r="V516" i="5"/>
  <c r="V508" i="5"/>
  <c r="V500" i="5"/>
  <c r="V492" i="5"/>
  <c r="V484" i="5"/>
  <c r="V476" i="5"/>
  <c r="V468" i="5"/>
  <c r="V460" i="5"/>
  <c r="V452" i="5"/>
  <c r="V444" i="5"/>
  <c r="V436" i="5"/>
  <c r="V428" i="5"/>
  <c r="V420" i="5"/>
  <c r="V412" i="5"/>
  <c r="V404" i="5"/>
  <c r="V396" i="5"/>
  <c r="V388" i="5"/>
  <c r="V380" i="5"/>
  <c r="V372" i="5"/>
  <c r="V364" i="5"/>
  <c r="V356" i="5"/>
  <c r="V348" i="5"/>
  <c r="V340" i="5"/>
  <c r="V332" i="5"/>
  <c r="V324" i="5"/>
  <c r="V316" i="5"/>
  <c r="V308" i="5"/>
  <c r="V300" i="5"/>
  <c r="V292" i="5"/>
  <c r="V284" i="5"/>
  <c r="V276" i="5"/>
  <c r="V268" i="5"/>
  <c r="V260" i="5"/>
  <c r="V252" i="5"/>
  <c r="V244" i="5"/>
  <c r="V236" i="5"/>
  <c r="V228" i="5"/>
  <c r="V220" i="5"/>
  <c r="V212" i="5"/>
  <c r="V204" i="5"/>
  <c r="V196" i="5"/>
  <c r="V188" i="5"/>
  <c r="V180" i="5"/>
  <c r="V172" i="5"/>
  <c r="V164" i="5"/>
  <c r="V156" i="5"/>
  <c r="V148" i="5"/>
  <c r="V140" i="5"/>
  <c r="V132" i="5"/>
  <c r="V124" i="5"/>
  <c r="V116" i="5"/>
  <c r="V108" i="5"/>
  <c r="V100" i="5"/>
  <c r="V92" i="5"/>
  <c r="V84" i="5"/>
  <c r="V76" i="5"/>
  <c r="V68" i="5"/>
  <c r="V60" i="5"/>
  <c r="V52" i="5"/>
  <c r="V44" i="5"/>
  <c r="V36" i="5"/>
  <c r="V28" i="5"/>
  <c r="V20" i="5"/>
  <c r="V12" i="5"/>
  <c r="V920" i="5"/>
  <c r="V888" i="5"/>
  <c r="V856" i="5"/>
  <c r="V824" i="5"/>
  <c r="V792" i="5"/>
  <c r="V760" i="5"/>
  <c r="V728" i="5"/>
  <c r="V696" i="5"/>
  <c r="V664" i="5"/>
  <c r="V632" i="5"/>
  <c r="V600" i="5"/>
  <c r="V568" i="5"/>
  <c r="V536" i="5"/>
  <c r="V504" i="5"/>
  <c r="V472" i="5"/>
  <c r="V440" i="5"/>
  <c r="V408" i="5"/>
  <c r="V376" i="5"/>
  <c r="V344" i="5"/>
  <c r="V312" i="5"/>
  <c r="V280" i="5"/>
  <c r="V248" i="5"/>
  <c r="V216" i="5"/>
  <c r="V184" i="5"/>
  <c r="V152" i="5"/>
  <c r="V120" i="5"/>
  <c r="V88" i="5"/>
  <c r="V56" i="5"/>
  <c r="V24" i="5"/>
  <c r="V946" i="5"/>
  <c r="V914" i="5"/>
  <c r="V882" i="5"/>
  <c r="V850" i="5"/>
  <c r="V818" i="5"/>
  <c r="V786" i="5"/>
  <c r="V754" i="5"/>
  <c r="V722" i="5"/>
  <c r="V690" i="5"/>
  <c r="V658" i="5"/>
  <c r="V626" i="5"/>
  <c r="V594" i="5"/>
  <c r="V562" i="5"/>
  <c r="V530" i="5"/>
  <c r="V498" i="5"/>
  <c r="V466" i="5"/>
  <c r="V434" i="5"/>
  <c r="V402" i="5"/>
  <c r="V370" i="5"/>
  <c r="V338" i="5"/>
  <c r="V306" i="5"/>
  <c r="V274" i="5"/>
  <c r="V242" i="5"/>
  <c r="V210" i="5"/>
  <c r="V178" i="5"/>
  <c r="V146" i="5"/>
  <c r="V114" i="5"/>
  <c r="V82" i="5"/>
  <c r="V50" i="5"/>
  <c r="V18" i="5"/>
  <c r="V944" i="5"/>
  <c r="V912" i="5"/>
  <c r="V880" i="5"/>
  <c r="V848" i="5"/>
  <c r="V816" i="5"/>
  <c r="V784" i="5"/>
  <c r="V752" i="5"/>
  <c r="V720" i="5"/>
  <c r="V688" i="5"/>
  <c r="V656" i="5"/>
  <c r="V624" i="5"/>
  <c r="V592" i="5"/>
  <c r="V560" i="5"/>
  <c r="V528" i="5"/>
  <c r="V496" i="5"/>
  <c r="V464" i="5"/>
  <c r="V432" i="5"/>
  <c r="V400" i="5"/>
  <c r="V368" i="5"/>
  <c r="V336" i="5"/>
  <c r="V304" i="5"/>
  <c r="V272" i="5"/>
  <c r="V240" i="5"/>
  <c r="V208" i="5"/>
  <c r="V176" i="5"/>
  <c r="V144" i="5"/>
  <c r="V112" i="5"/>
  <c r="V80" i="5"/>
  <c r="V48" i="5"/>
  <c r="V16" i="5"/>
  <c r="V938" i="5"/>
  <c r="V906" i="5"/>
  <c r="V874" i="5"/>
  <c r="V842" i="5"/>
  <c r="V810" i="5"/>
  <c r="V778" i="5"/>
  <c r="V746" i="5"/>
  <c r="V714" i="5"/>
  <c r="V682" i="5"/>
  <c r="V650" i="5"/>
  <c r="V618" i="5"/>
  <c r="V586" i="5"/>
  <c r="V554" i="5"/>
  <c r="V522" i="5"/>
  <c r="V490" i="5"/>
  <c r="V458" i="5"/>
  <c r="V426" i="5"/>
  <c r="V394" i="5"/>
  <c r="V362" i="5"/>
  <c r="V330" i="5"/>
  <c r="V298" i="5"/>
  <c r="V266" i="5"/>
  <c r="V234" i="5"/>
  <c r="V202" i="5"/>
  <c r="V170" i="5"/>
  <c r="V138" i="5"/>
  <c r="V106" i="5"/>
  <c r="V74" i="5"/>
  <c r="V42" i="5"/>
  <c r="V10" i="5"/>
  <c r="V936" i="5"/>
  <c r="V904" i="5"/>
  <c r="V872" i="5"/>
  <c r="V840" i="5"/>
  <c r="V808" i="5"/>
  <c r="V776" i="5"/>
  <c r="V744" i="5"/>
  <c r="V712" i="5"/>
  <c r="V680" i="5"/>
  <c r="V648" i="5"/>
  <c r="V616" i="5"/>
  <c r="V584" i="5"/>
  <c r="V552" i="5"/>
  <c r="V520" i="5"/>
  <c r="V488" i="5"/>
  <c r="V456" i="5"/>
  <c r="V424" i="5"/>
  <c r="V392" i="5"/>
  <c r="V360" i="5"/>
  <c r="V328" i="5"/>
  <c r="V296" i="5"/>
  <c r="V264" i="5"/>
  <c r="V232" i="5"/>
  <c r="V200" i="5"/>
  <c r="V168" i="5"/>
  <c r="V136" i="5"/>
  <c r="V104" i="5"/>
  <c r="V72" i="5"/>
  <c r="V40" i="5"/>
  <c r="V8" i="5"/>
  <c r="V930" i="5"/>
  <c r="V898" i="5"/>
  <c r="V866" i="5"/>
  <c r="V834" i="5"/>
  <c r="V802" i="5"/>
  <c r="V770" i="5"/>
  <c r="V738" i="5"/>
  <c r="V706" i="5"/>
  <c r="V674" i="5"/>
  <c r="V642" i="5"/>
  <c r="V610" i="5"/>
  <c r="V578" i="5"/>
  <c r="V546" i="5"/>
  <c r="V514" i="5"/>
  <c r="V482" i="5"/>
  <c r="V450" i="5"/>
  <c r="V418" i="5"/>
  <c r="V386" i="5"/>
  <c r="V354" i="5"/>
  <c r="V322" i="5"/>
  <c r="V290" i="5"/>
  <c r="V258" i="5"/>
  <c r="V226" i="5"/>
  <c r="V194" i="5"/>
  <c r="V162" i="5"/>
  <c r="V130" i="5"/>
  <c r="V98" i="5"/>
  <c r="V66" i="5"/>
  <c r="V34" i="5"/>
  <c r="V928" i="5"/>
  <c r="V896" i="5"/>
  <c r="V864" i="5"/>
  <c r="V832" i="5"/>
  <c r="V800" i="5"/>
  <c r="V768" i="5"/>
  <c r="V736" i="5"/>
  <c r="V704" i="5"/>
  <c r="V672" i="5"/>
  <c r="V640" i="5"/>
  <c r="V608" i="5"/>
  <c r="V576" i="5"/>
  <c r="V544" i="5"/>
  <c r="V512" i="5"/>
  <c r="V480" i="5"/>
  <c r="V448" i="5"/>
  <c r="V416" i="5"/>
  <c r="V384" i="5"/>
  <c r="V352" i="5"/>
  <c r="V320" i="5"/>
  <c r="V288" i="5"/>
  <c r="V256" i="5"/>
  <c r="V224" i="5"/>
  <c r="V192" i="5"/>
  <c r="V160" i="5"/>
  <c r="V128" i="5"/>
  <c r="V96" i="5"/>
  <c r="V64" i="5"/>
  <c r="V32" i="5"/>
  <c r="V922" i="5"/>
  <c r="V890" i="5"/>
  <c r="V858" i="5"/>
  <c r="V826" i="5"/>
  <c r="V794" i="5"/>
  <c r="V762" i="5"/>
  <c r="V730" i="5"/>
  <c r="V698" i="5"/>
  <c r="V666" i="5"/>
  <c r="V634" i="5"/>
  <c r="V602" i="5"/>
  <c r="V570" i="5"/>
  <c r="V538" i="5"/>
  <c r="V506" i="5"/>
  <c r="V474" i="5"/>
  <c r="V442" i="5"/>
  <c r="V410" i="5"/>
  <c r="V378" i="5"/>
  <c r="V346" i="5"/>
  <c r="V314" i="5"/>
  <c r="V282" i="5"/>
  <c r="V250" i="5"/>
  <c r="V218" i="5"/>
  <c r="V186" i="5"/>
  <c r="V154" i="5"/>
  <c r="V122" i="5"/>
  <c r="V90" i="5"/>
  <c r="V58" i="5"/>
  <c r="V26" i="5"/>
  <c r="R950" i="5"/>
  <c r="R942" i="5"/>
  <c r="R934" i="5"/>
  <c r="R926" i="5"/>
  <c r="R918" i="5"/>
  <c r="R910" i="5"/>
  <c r="R902" i="5"/>
  <c r="R894" i="5"/>
  <c r="R886" i="5"/>
  <c r="R878" i="5"/>
  <c r="R870" i="5"/>
  <c r="R862" i="5"/>
  <c r="R854" i="5"/>
  <c r="R846" i="5"/>
  <c r="R838" i="5"/>
  <c r="R830" i="5"/>
  <c r="R822" i="5"/>
  <c r="R814" i="5"/>
  <c r="R806" i="5"/>
  <c r="R798" i="5"/>
  <c r="R790" i="5"/>
  <c r="R782" i="5"/>
  <c r="R774" i="5"/>
  <c r="R766" i="5"/>
  <c r="R758" i="5"/>
  <c r="R750" i="5"/>
  <c r="R742" i="5"/>
  <c r="R734" i="5"/>
  <c r="R726" i="5"/>
  <c r="R718" i="5"/>
  <c r="R710" i="5"/>
  <c r="R702" i="5"/>
  <c r="R694" i="5"/>
  <c r="R686" i="5"/>
  <c r="R678" i="5"/>
  <c r="R670" i="5"/>
  <c r="R662" i="5"/>
  <c r="R654" i="5"/>
  <c r="R646" i="5"/>
  <c r="R638" i="5"/>
  <c r="R630" i="5"/>
  <c r="R622" i="5"/>
  <c r="R614" i="5"/>
  <c r="R606" i="5"/>
  <c r="R598" i="5"/>
  <c r="R590" i="5"/>
  <c r="R582" i="5"/>
  <c r="R574" i="5"/>
  <c r="R566" i="5"/>
  <c r="R558" i="5"/>
  <c r="R550" i="5"/>
  <c r="R542" i="5"/>
  <c r="R534" i="5"/>
  <c r="R526" i="5"/>
  <c r="R518" i="5"/>
  <c r="R510" i="5"/>
  <c r="R502" i="5"/>
  <c r="R494" i="5"/>
  <c r="R486" i="5"/>
  <c r="R478" i="5"/>
  <c r="R470" i="5"/>
  <c r="R462" i="5"/>
  <c r="R454" i="5"/>
  <c r="R446" i="5"/>
  <c r="R438" i="5"/>
  <c r="R430" i="5"/>
  <c r="R422" i="5"/>
  <c r="R414" i="5"/>
  <c r="R406" i="5"/>
  <c r="R398" i="5"/>
  <c r="R390" i="5"/>
  <c r="R382" i="5"/>
  <c r="R374" i="5"/>
  <c r="R366" i="5"/>
  <c r="R358" i="5"/>
  <c r="R350" i="5"/>
  <c r="R342" i="5"/>
  <c r="R334" i="5"/>
  <c r="R326" i="5"/>
  <c r="R318" i="5"/>
  <c r="R310" i="5"/>
  <c r="R302" i="5"/>
  <c r="R294" i="5"/>
  <c r="R286" i="5"/>
  <c r="R278" i="5"/>
  <c r="R270" i="5"/>
  <c r="R262" i="5"/>
  <c r="R254" i="5"/>
  <c r="R246" i="5"/>
  <c r="R238" i="5"/>
  <c r="R230" i="5"/>
  <c r="R222" i="5"/>
  <c r="R214" i="5"/>
  <c r="R206" i="5"/>
  <c r="R198" i="5"/>
  <c r="R190" i="5"/>
  <c r="R182" i="5"/>
  <c r="R174" i="5"/>
  <c r="R166" i="5"/>
  <c r="R158" i="5"/>
  <c r="R150" i="5"/>
  <c r="R142" i="5"/>
  <c r="R134" i="5"/>
  <c r="R126" i="5"/>
  <c r="R118" i="5"/>
  <c r="R110" i="5"/>
  <c r="R102" i="5"/>
  <c r="R94" i="5"/>
  <c r="R86" i="5"/>
  <c r="R78" i="5"/>
  <c r="R70" i="5"/>
  <c r="R62" i="5"/>
  <c r="R54" i="5"/>
  <c r="R46" i="5"/>
  <c r="R38" i="5"/>
  <c r="R30" i="5"/>
  <c r="R22" i="5"/>
  <c r="R14" i="5"/>
  <c r="R7" i="5"/>
  <c r="R949" i="5"/>
  <c r="R941" i="5"/>
  <c r="R933" i="5"/>
  <c r="R925" i="5"/>
  <c r="R917" i="5"/>
  <c r="R909" i="5"/>
  <c r="R901" i="5"/>
  <c r="R893" i="5"/>
  <c r="R885" i="5"/>
  <c r="R877" i="5"/>
  <c r="R869" i="5"/>
  <c r="R861" i="5"/>
  <c r="R853" i="5"/>
  <c r="R845" i="5"/>
  <c r="R837" i="5"/>
  <c r="R829" i="5"/>
  <c r="R821" i="5"/>
  <c r="R813" i="5"/>
  <c r="R805" i="5"/>
  <c r="R797" i="5"/>
  <c r="R789" i="5"/>
  <c r="R781" i="5"/>
  <c r="R773" i="5"/>
  <c r="R765" i="5"/>
  <c r="R757" i="5"/>
  <c r="R749" i="5"/>
  <c r="R741" i="5"/>
  <c r="R733" i="5"/>
  <c r="R725" i="5"/>
  <c r="R717" i="5"/>
  <c r="R709" i="5"/>
  <c r="R701" i="5"/>
  <c r="R693" i="5"/>
  <c r="R685" i="5"/>
  <c r="R677" i="5"/>
  <c r="R669" i="5"/>
  <c r="R661" i="5"/>
  <c r="R653" i="5"/>
  <c r="R645" i="5"/>
  <c r="R637" i="5"/>
  <c r="R629" i="5"/>
  <c r="R621" i="5"/>
  <c r="R613" i="5"/>
  <c r="R605" i="5"/>
  <c r="R597" i="5"/>
  <c r="R589" i="5"/>
  <c r="R581" i="5"/>
  <c r="R573" i="5"/>
  <c r="R565" i="5"/>
  <c r="R557" i="5"/>
  <c r="R549" i="5"/>
  <c r="R541" i="5"/>
  <c r="R533" i="5"/>
  <c r="R525" i="5"/>
  <c r="R517" i="5"/>
  <c r="R509" i="5"/>
  <c r="R501" i="5"/>
  <c r="R493" i="5"/>
  <c r="R485" i="5"/>
  <c r="R477" i="5"/>
  <c r="R469" i="5"/>
  <c r="R461" i="5"/>
  <c r="R453" i="5"/>
  <c r="R445" i="5"/>
  <c r="R437" i="5"/>
  <c r="R429" i="5"/>
  <c r="R421" i="5"/>
  <c r="R413" i="5"/>
  <c r="R405" i="5"/>
  <c r="R397" i="5"/>
  <c r="R389" i="5"/>
  <c r="R381" i="5"/>
  <c r="R373" i="5"/>
  <c r="R365" i="5"/>
  <c r="R357" i="5"/>
  <c r="R349" i="5"/>
  <c r="R341" i="5"/>
  <c r="R333" i="5"/>
  <c r="R325" i="5"/>
  <c r="R317" i="5"/>
  <c r="R309" i="5"/>
  <c r="R301" i="5"/>
  <c r="R293" i="5"/>
  <c r="R285" i="5"/>
  <c r="R277" i="5"/>
  <c r="R269" i="5"/>
  <c r="R261" i="5"/>
  <c r="R253" i="5"/>
  <c r="R245" i="5"/>
  <c r="R237" i="5"/>
  <c r="R229" i="5"/>
  <c r="R221" i="5"/>
  <c r="R213" i="5"/>
  <c r="R205" i="5"/>
  <c r="R197" i="5"/>
  <c r="R189" i="5"/>
  <c r="R181" i="5"/>
  <c r="R173" i="5"/>
  <c r="R165" i="5"/>
  <c r="R157" i="5"/>
  <c r="R149" i="5"/>
  <c r="R141" i="5"/>
  <c r="R133" i="5"/>
  <c r="R125" i="5"/>
  <c r="R117" i="5"/>
  <c r="R109" i="5"/>
  <c r="R101" i="5"/>
  <c r="R93" i="5"/>
  <c r="R85" i="5"/>
  <c r="R77" i="5"/>
  <c r="R69" i="5"/>
  <c r="R61" i="5"/>
  <c r="R53" i="5"/>
  <c r="R45" i="5"/>
  <c r="R37" i="5"/>
  <c r="R29" i="5"/>
  <c r="R21" i="5"/>
  <c r="R13" i="5"/>
  <c r="R948" i="5"/>
  <c r="R940" i="5"/>
  <c r="R932" i="5"/>
  <c r="R924" i="5"/>
  <c r="R916" i="5"/>
  <c r="R908" i="5"/>
  <c r="R900" i="5"/>
  <c r="R892" i="5"/>
  <c r="R884" i="5"/>
  <c r="R876" i="5"/>
  <c r="R868" i="5"/>
  <c r="R860" i="5"/>
  <c r="R852" i="5"/>
  <c r="R844" i="5"/>
  <c r="R836" i="5"/>
  <c r="R828" i="5"/>
  <c r="R820" i="5"/>
  <c r="R812" i="5"/>
  <c r="R804" i="5"/>
  <c r="R796" i="5"/>
  <c r="R788" i="5"/>
  <c r="R780" i="5"/>
  <c r="R772" i="5"/>
  <c r="R764" i="5"/>
  <c r="R756" i="5"/>
  <c r="R748" i="5"/>
  <c r="R740" i="5"/>
  <c r="R732" i="5"/>
  <c r="R724" i="5"/>
  <c r="R716" i="5"/>
  <c r="R708" i="5"/>
  <c r="R700" i="5"/>
  <c r="R692" i="5"/>
  <c r="R684" i="5"/>
  <c r="R676" i="5"/>
  <c r="R668" i="5"/>
  <c r="R660" i="5"/>
  <c r="R652" i="5"/>
  <c r="R644" i="5"/>
  <c r="R636" i="5"/>
  <c r="R628" i="5"/>
  <c r="R620" i="5"/>
  <c r="R612" i="5"/>
  <c r="R604" i="5"/>
  <c r="R596" i="5"/>
  <c r="R588" i="5"/>
  <c r="R580" i="5"/>
  <c r="R572" i="5"/>
  <c r="R564" i="5"/>
  <c r="R556" i="5"/>
  <c r="R548" i="5"/>
  <c r="R540" i="5"/>
  <c r="R532" i="5"/>
  <c r="R524" i="5"/>
  <c r="R516" i="5"/>
  <c r="R508" i="5"/>
  <c r="R500" i="5"/>
  <c r="R492" i="5"/>
  <c r="R484" i="5"/>
  <c r="R476" i="5"/>
  <c r="R468" i="5"/>
  <c r="R460" i="5"/>
  <c r="R452" i="5"/>
  <c r="R444" i="5"/>
  <c r="R436" i="5"/>
  <c r="R428" i="5"/>
  <c r="R420" i="5"/>
  <c r="R412" i="5"/>
  <c r="R404" i="5"/>
  <c r="R396" i="5"/>
  <c r="R388" i="5"/>
  <c r="R380" i="5"/>
  <c r="R372" i="5"/>
  <c r="R364" i="5"/>
  <c r="R356" i="5"/>
  <c r="R348" i="5"/>
  <c r="R340" i="5"/>
  <c r="R332" i="5"/>
  <c r="R324" i="5"/>
  <c r="R316" i="5"/>
  <c r="R308" i="5"/>
  <c r="R300" i="5"/>
  <c r="R292" i="5"/>
  <c r="R284" i="5"/>
  <c r="R276" i="5"/>
  <c r="R268" i="5"/>
  <c r="R260" i="5"/>
  <c r="R252" i="5"/>
  <c r="R244" i="5"/>
  <c r="R236" i="5"/>
  <c r="R228" i="5"/>
  <c r="R220" i="5"/>
  <c r="R212" i="5"/>
  <c r="R204" i="5"/>
  <c r="R196" i="5"/>
  <c r="R188" i="5"/>
  <c r="R180" i="5"/>
  <c r="R172" i="5"/>
  <c r="R164" i="5"/>
  <c r="R156" i="5"/>
  <c r="R148" i="5"/>
  <c r="R140" i="5"/>
  <c r="R132" i="5"/>
  <c r="R124" i="5"/>
  <c r="R116" i="5"/>
  <c r="R108" i="5"/>
  <c r="R100" i="5"/>
  <c r="R92" i="5"/>
  <c r="R84" i="5"/>
  <c r="R76" i="5"/>
  <c r="R68" i="5"/>
  <c r="R60" i="5"/>
  <c r="R52" i="5"/>
  <c r="R44" i="5"/>
  <c r="R36" i="5"/>
  <c r="R28" i="5"/>
  <c r="R20" i="5"/>
  <c r="R12" i="5"/>
  <c r="R947" i="5"/>
  <c r="R939" i="5"/>
  <c r="R931" i="5"/>
  <c r="R923" i="5"/>
  <c r="R915" i="5"/>
  <c r="R907" i="5"/>
  <c r="R899" i="5"/>
  <c r="R891" i="5"/>
  <c r="R883" i="5"/>
  <c r="R875" i="5"/>
  <c r="R867" i="5"/>
  <c r="R859" i="5"/>
  <c r="R851" i="5"/>
  <c r="R843" i="5"/>
  <c r="R835" i="5"/>
  <c r="R827" i="5"/>
  <c r="R819" i="5"/>
  <c r="R811" i="5"/>
  <c r="R803" i="5"/>
  <c r="R795" i="5"/>
  <c r="R787" i="5"/>
  <c r="R779" i="5"/>
  <c r="R771" i="5"/>
  <c r="R763" i="5"/>
  <c r="R755" i="5"/>
  <c r="R747" i="5"/>
  <c r="R739" i="5"/>
  <c r="R731" i="5"/>
  <c r="R723" i="5"/>
  <c r="R715" i="5"/>
  <c r="R707" i="5"/>
  <c r="R699" i="5"/>
  <c r="R691" i="5"/>
  <c r="R683" i="5"/>
  <c r="R675" i="5"/>
  <c r="R667" i="5"/>
  <c r="R659" i="5"/>
  <c r="R651" i="5"/>
  <c r="R643" i="5"/>
  <c r="R635" i="5"/>
  <c r="R627" i="5"/>
  <c r="R619" i="5"/>
  <c r="R611" i="5"/>
  <c r="R603" i="5"/>
  <c r="R595" i="5"/>
  <c r="R587" i="5"/>
  <c r="R579" i="5"/>
  <c r="R571" i="5"/>
  <c r="R563" i="5"/>
  <c r="R555" i="5"/>
  <c r="R547" i="5"/>
  <c r="R539" i="5"/>
  <c r="R531" i="5"/>
  <c r="R523" i="5"/>
  <c r="R515" i="5"/>
  <c r="R507" i="5"/>
  <c r="R499" i="5"/>
  <c r="R491" i="5"/>
  <c r="R483" i="5"/>
  <c r="R475" i="5"/>
  <c r="R467" i="5"/>
  <c r="R459" i="5"/>
  <c r="R451" i="5"/>
  <c r="R443" i="5"/>
  <c r="R435" i="5"/>
  <c r="R427" i="5"/>
  <c r="R419" i="5"/>
  <c r="R411" i="5"/>
  <c r="R403" i="5"/>
  <c r="R395" i="5"/>
  <c r="R387" i="5"/>
  <c r="R379" i="5"/>
  <c r="R371" i="5"/>
  <c r="R363" i="5"/>
  <c r="R355" i="5"/>
  <c r="R347" i="5"/>
  <c r="R339" i="5"/>
  <c r="R331" i="5"/>
  <c r="R323" i="5"/>
  <c r="R315" i="5"/>
  <c r="R307" i="5"/>
  <c r="R299" i="5"/>
  <c r="R291" i="5"/>
  <c r="R283" i="5"/>
  <c r="R275" i="5"/>
  <c r="R267" i="5"/>
  <c r="R259" i="5"/>
  <c r="R251" i="5"/>
  <c r="R243" i="5"/>
  <c r="R235" i="5"/>
  <c r="R227" i="5"/>
  <c r="R219" i="5"/>
  <c r="R211" i="5"/>
  <c r="R203" i="5"/>
  <c r="R195" i="5"/>
  <c r="R187" i="5"/>
  <c r="R179" i="5"/>
  <c r="R171" i="5"/>
  <c r="R163" i="5"/>
  <c r="R155" i="5"/>
  <c r="R147" i="5"/>
  <c r="R139" i="5"/>
  <c r="R131" i="5"/>
  <c r="R123" i="5"/>
  <c r="R115" i="5"/>
  <c r="R107" i="5"/>
  <c r="R99" i="5"/>
  <c r="R91" i="5"/>
  <c r="R83" i="5"/>
  <c r="R75" i="5"/>
  <c r="R67" i="5"/>
  <c r="R59" i="5"/>
  <c r="R51" i="5"/>
  <c r="R43" i="5"/>
  <c r="R35" i="5"/>
  <c r="R27" i="5"/>
  <c r="R19" i="5"/>
  <c r="R11" i="5"/>
  <c r="R946" i="5"/>
  <c r="R938" i="5"/>
  <c r="R930" i="5"/>
  <c r="R922" i="5"/>
  <c r="R914" i="5"/>
  <c r="R906" i="5"/>
  <c r="R898" i="5"/>
  <c r="R890" i="5"/>
  <c r="R882" i="5"/>
  <c r="R874" i="5"/>
  <c r="R866" i="5"/>
  <c r="R858" i="5"/>
  <c r="R850" i="5"/>
  <c r="R842" i="5"/>
  <c r="R834" i="5"/>
  <c r="R826" i="5"/>
  <c r="R818" i="5"/>
  <c r="R810" i="5"/>
  <c r="R802" i="5"/>
  <c r="R794" i="5"/>
  <c r="R786" i="5"/>
  <c r="R778" i="5"/>
  <c r="R770" i="5"/>
  <c r="R762" i="5"/>
  <c r="R754" i="5"/>
  <c r="R746" i="5"/>
  <c r="R738" i="5"/>
  <c r="R730" i="5"/>
  <c r="R722" i="5"/>
  <c r="R714" i="5"/>
  <c r="R706" i="5"/>
  <c r="R698" i="5"/>
  <c r="R690" i="5"/>
  <c r="R682" i="5"/>
  <c r="R674" i="5"/>
  <c r="R666" i="5"/>
  <c r="R658" i="5"/>
  <c r="R650" i="5"/>
  <c r="R642" i="5"/>
  <c r="R634" i="5"/>
  <c r="R626" i="5"/>
  <c r="R618" i="5"/>
  <c r="R610" i="5"/>
  <c r="R602" i="5"/>
  <c r="R594" i="5"/>
  <c r="R586" i="5"/>
  <c r="R578" i="5"/>
  <c r="R570" i="5"/>
  <c r="R562" i="5"/>
  <c r="R554" i="5"/>
  <c r="R546" i="5"/>
  <c r="R538" i="5"/>
  <c r="R530" i="5"/>
  <c r="R522" i="5"/>
  <c r="R514" i="5"/>
  <c r="R506" i="5"/>
  <c r="R498" i="5"/>
  <c r="R490" i="5"/>
  <c r="R482" i="5"/>
  <c r="R474" i="5"/>
  <c r="R466" i="5"/>
  <c r="R458" i="5"/>
  <c r="R450" i="5"/>
  <c r="R442" i="5"/>
  <c r="R434" i="5"/>
  <c r="R426" i="5"/>
  <c r="R418" i="5"/>
  <c r="R410" i="5"/>
  <c r="R402" i="5"/>
  <c r="R394" i="5"/>
  <c r="R386" i="5"/>
  <c r="R378" i="5"/>
  <c r="R370" i="5"/>
  <c r="R362" i="5"/>
  <c r="R354" i="5"/>
  <c r="R346" i="5"/>
  <c r="R338" i="5"/>
  <c r="R330" i="5"/>
  <c r="R322" i="5"/>
  <c r="R314" i="5"/>
  <c r="R306" i="5"/>
  <c r="R298" i="5"/>
  <c r="R290" i="5"/>
  <c r="R282" i="5"/>
  <c r="R274" i="5"/>
  <c r="R266" i="5"/>
  <c r="R258" i="5"/>
  <c r="R250" i="5"/>
  <c r="R242" i="5"/>
  <c r="R234" i="5"/>
  <c r="R226" i="5"/>
  <c r="R218" i="5"/>
  <c r="R210" i="5"/>
  <c r="R202" i="5"/>
  <c r="R194" i="5"/>
  <c r="R186" i="5"/>
  <c r="R178" i="5"/>
  <c r="R170" i="5"/>
  <c r="R162" i="5"/>
  <c r="R154" i="5"/>
  <c r="R146" i="5"/>
  <c r="R138" i="5"/>
  <c r="R130" i="5"/>
  <c r="R122" i="5"/>
  <c r="R114" i="5"/>
  <c r="R106" i="5"/>
  <c r="R98" i="5"/>
  <c r="R90" i="5"/>
  <c r="R82" i="5"/>
  <c r="R74" i="5"/>
  <c r="R66" i="5"/>
  <c r="R58" i="5"/>
  <c r="R50" i="5"/>
  <c r="R42" i="5"/>
  <c r="R34" i="5"/>
  <c r="R26" i="5"/>
  <c r="R18" i="5"/>
  <c r="R10" i="5"/>
  <c r="R943" i="5"/>
  <c r="R935" i="5"/>
  <c r="R927" i="5"/>
  <c r="R919" i="5"/>
  <c r="R911" i="5"/>
  <c r="R903" i="5"/>
  <c r="R895" i="5"/>
  <c r="R887" i="5"/>
  <c r="R879" i="5"/>
  <c r="R871" i="5"/>
  <c r="R863" i="5"/>
  <c r="R855" i="5"/>
  <c r="R847" i="5"/>
  <c r="R839" i="5"/>
  <c r="R831" i="5"/>
  <c r="R823" i="5"/>
  <c r="R815" i="5"/>
  <c r="R807" i="5"/>
  <c r="R799" i="5"/>
  <c r="R791" i="5"/>
  <c r="R783" i="5"/>
  <c r="R775" i="5"/>
  <c r="R767" i="5"/>
  <c r="R759" i="5"/>
  <c r="R751" i="5"/>
  <c r="R743" i="5"/>
  <c r="R735" i="5"/>
  <c r="R727" i="5"/>
  <c r="R719" i="5"/>
  <c r="R711" i="5"/>
  <c r="R703" i="5"/>
  <c r="R695" i="5"/>
  <c r="R687" i="5"/>
  <c r="R679" i="5"/>
  <c r="R671" i="5"/>
  <c r="R663" i="5"/>
  <c r="R655" i="5"/>
  <c r="R647" i="5"/>
  <c r="R639" i="5"/>
  <c r="R631" i="5"/>
  <c r="R623" i="5"/>
  <c r="R615" i="5"/>
  <c r="R607" i="5"/>
  <c r="R599" i="5"/>
  <c r="R591" i="5"/>
  <c r="R583" i="5"/>
  <c r="R575" i="5"/>
  <c r="R567" i="5"/>
  <c r="R559" i="5"/>
  <c r="R551" i="5"/>
  <c r="R543" i="5"/>
  <c r="R535" i="5"/>
  <c r="R527" i="5"/>
  <c r="R519" i="5"/>
  <c r="R511" i="5"/>
  <c r="R503" i="5"/>
  <c r="R495" i="5"/>
  <c r="R487" i="5"/>
  <c r="R479" i="5"/>
  <c r="R471" i="5"/>
  <c r="R463" i="5"/>
  <c r="R455" i="5"/>
  <c r="R447" i="5"/>
  <c r="R439" i="5"/>
  <c r="R431" i="5"/>
  <c r="R423" i="5"/>
  <c r="R415" i="5"/>
  <c r="R407" i="5"/>
  <c r="R399" i="5"/>
  <c r="R391" i="5"/>
  <c r="R383" i="5"/>
  <c r="R375" i="5"/>
  <c r="R367" i="5"/>
  <c r="R359" i="5"/>
  <c r="R351" i="5"/>
  <c r="R343" i="5"/>
  <c r="R335" i="5"/>
  <c r="R327" i="5"/>
  <c r="R319" i="5"/>
  <c r="R311" i="5"/>
  <c r="R303" i="5"/>
  <c r="R295" i="5"/>
  <c r="R287" i="5"/>
  <c r="R279" i="5"/>
  <c r="R271" i="5"/>
  <c r="R263" i="5"/>
  <c r="R255" i="5"/>
  <c r="R247" i="5"/>
  <c r="R239" i="5"/>
  <c r="R231" i="5"/>
  <c r="R223" i="5"/>
  <c r="R215" i="5"/>
  <c r="R207" i="5"/>
  <c r="R199" i="5"/>
  <c r="R191" i="5"/>
  <c r="R183" i="5"/>
  <c r="R175" i="5"/>
  <c r="R167" i="5"/>
  <c r="R159" i="5"/>
  <c r="R151" i="5"/>
  <c r="R143" i="5"/>
  <c r="R135" i="5"/>
  <c r="R127" i="5"/>
  <c r="R119" i="5"/>
  <c r="R111" i="5"/>
  <c r="R103" i="5"/>
  <c r="R95" i="5"/>
  <c r="R87" i="5"/>
  <c r="R79" i="5"/>
  <c r="R71" i="5"/>
  <c r="R63" i="5"/>
  <c r="R55" i="5"/>
  <c r="R47" i="5"/>
  <c r="R39" i="5"/>
  <c r="R31" i="5"/>
  <c r="R23" i="5"/>
  <c r="R15" i="5"/>
  <c r="R921" i="5"/>
  <c r="R889" i="5"/>
  <c r="R857" i="5"/>
  <c r="R825" i="5"/>
  <c r="R793" i="5"/>
  <c r="R761" i="5"/>
  <c r="R729" i="5"/>
  <c r="R697" i="5"/>
  <c r="R665" i="5"/>
  <c r="R633" i="5"/>
  <c r="R601" i="5"/>
  <c r="R569" i="5"/>
  <c r="R537" i="5"/>
  <c r="R505" i="5"/>
  <c r="R473" i="5"/>
  <c r="R441" i="5"/>
  <c r="R409" i="5"/>
  <c r="R377" i="5"/>
  <c r="R345" i="5"/>
  <c r="R313" i="5"/>
  <c r="R281" i="5"/>
  <c r="R249" i="5"/>
  <c r="R217" i="5"/>
  <c r="R185" i="5"/>
  <c r="R153" i="5"/>
  <c r="R121" i="5"/>
  <c r="R89" i="5"/>
  <c r="R57" i="5"/>
  <c r="R25" i="5"/>
  <c r="R920" i="5"/>
  <c r="R888" i="5"/>
  <c r="R856" i="5"/>
  <c r="R824" i="5"/>
  <c r="R792" i="5"/>
  <c r="R760" i="5"/>
  <c r="R728" i="5"/>
  <c r="R696" i="5"/>
  <c r="R664" i="5"/>
  <c r="R632" i="5"/>
  <c r="R600" i="5"/>
  <c r="R568" i="5"/>
  <c r="R536" i="5"/>
  <c r="R504" i="5"/>
  <c r="R472" i="5"/>
  <c r="R440" i="5"/>
  <c r="R408" i="5"/>
  <c r="R376" i="5"/>
  <c r="R344" i="5"/>
  <c r="R312" i="5"/>
  <c r="R280" i="5"/>
  <c r="R248" i="5"/>
  <c r="R216" i="5"/>
  <c r="R184" i="5"/>
  <c r="R152" i="5"/>
  <c r="R120" i="5"/>
  <c r="R88" i="5"/>
  <c r="R56" i="5"/>
  <c r="R24" i="5"/>
  <c r="R945" i="5"/>
  <c r="R913" i="5"/>
  <c r="R881" i="5"/>
  <c r="R849" i="5"/>
  <c r="R817" i="5"/>
  <c r="R785" i="5"/>
  <c r="R753" i="5"/>
  <c r="R721" i="5"/>
  <c r="R689" i="5"/>
  <c r="R657" i="5"/>
  <c r="R625" i="5"/>
  <c r="R593" i="5"/>
  <c r="R561" i="5"/>
  <c r="R529" i="5"/>
  <c r="R497" i="5"/>
  <c r="R465" i="5"/>
  <c r="R433" i="5"/>
  <c r="R401" i="5"/>
  <c r="R369" i="5"/>
  <c r="R337" i="5"/>
  <c r="R305" i="5"/>
  <c r="R273" i="5"/>
  <c r="R241" i="5"/>
  <c r="R209" i="5"/>
  <c r="R177" i="5"/>
  <c r="R145" i="5"/>
  <c r="R113" i="5"/>
  <c r="R81" i="5"/>
  <c r="R49" i="5"/>
  <c r="R17" i="5"/>
  <c r="R944" i="5"/>
  <c r="R912" i="5"/>
  <c r="R880" i="5"/>
  <c r="R848" i="5"/>
  <c r="R816" i="5"/>
  <c r="R784" i="5"/>
  <c r="R752" i="5"/>
  <c r="R720" i="5"/>
  <c r="R688" i="5"/>
  <c r="R656" i="5"/>
  <c r="R624" i="5"/>
  <c r="R592" i="5"/>
  <c r="R560" i="5"/>
  <c r="R528" i="5"/>
  <c r="R496" i="5"/>
  <c r="R464" i="5"/>
  <c r="R432" i="5"/>
  <c r="R400" i="5"/>
  <c r="R368" i="5"/>
  <c r="R336" i="5"/>
  <c r="R304" i="5"/>
  <c r="R272" i="5"/>
  <c r="R240" i="5"/>
  <c r="R208" i="5"/>
  <c r="R176" i="5"/>
  <c r="R144" i="5"/>
  <c r="R112" i="5"/>
  <c r="R80" i="5"/>
  <c r="R48" i="5"/>
  <c r="R16" i="5"/>
  <c r="R937" i="5"/>
  <c r="R905" i="5"/>
  <c r="R873" i="5"/>
  <c r="R841" i="5"/>
  <c r="R809" i="5"/>
  <c r="R777" i="5"/>
  <c r="R745" i="5"/>
  <c r="R713" i="5"/>
  <c r="R681" i="5"/>
  <c r="R649" i="5"/>
  <c r="R617" i="5"/>
  <c r="R585" i="5"/>
  <c r="R553" i="5"/>
  <c r="R521" i="5"/>
  <c r="R489" i="5"/>
  <c r="R457" i="5"/>
  <c r="R425" i="5"/>
  <c r="R393" i="5"/>
  <c r="R361" i="5"/>
  <c r="R329" i="5"/>
  <c r="R297" i="5"/>
  <c r="R265" i="5"/>
  <c r="R233" i="5"/>
  <c r="R201" i="5"/>
  <c r="R169" i="5"/>
  <c r="R137" i="5"/>
  <c r="R105" i="5"/>
  <c r="R73" i="5"/>
  <c r="R41" i="5"/>
  <c r="R9" i="5"/>
  <c r="R936" i="5"/>
  <c r="R904" i="5"/>
  <c r="R872" i="5"/>
  <c r="R840" i="5"/>
  <c r="R808" i="5"/>
  <c r="R776" i="5"/>
  <c r="R744" i="5"/>
  <c r="R712" i="5"/>
  <c r="R680" i="5"/>
  <c r="R648" i="5"/>
  <c r="R616" i="5"/>
  <c r="R584" i="5"/>
  <c r="R552" i="5"/>
  <c r="R520" i="5"/>
  <c r="R488" i="5"/>
  <c r="R456" i="5"/>
  <c r="R424" i="5"/>
  <c r="R392" i="5"/>
  <c r="R360" i="5"/>
  <c r="R328" i="5"/>
  <c r="R296" i="5"/>
  <c r="R264" i="5"/>
  <c r="R232" i="5"/>
  <c r="R200" i="5"/>
  <c r="R168" i="5"/>
  <c r="R136" i="5"/>
  <c r="R104" i="5"/>
  <c r="R72" i="5"/>
  <c r="R40" i="5"/>
  <c r="R8" i="5"/>
  <c r="R929" i="5"/>
  <c r="R897" i="5"/>
  <c r="R865" i="5"/>
  <c r="R833" i="5"/>
  <c r="R801" i="5"/>
  <c r="R769" i="5"/>
  <c r="R737" i="5"/>
  <c r="R705" i="5"/>
  <c r="R673" i="5"/>
  <c r="R641" i="5"/>
  <c r="R609" i="5"/>
  <c r="R577" i="5"/>
  <c r="R545" i="5"/>
  <c r="R513" i="5"/>
  <c r="R481" i="5"/>
  <c r="R449" i="5"/>
  <c r="R417" i="5"/>
  <c r="R385" i="5"/>
  <c r="R353" i="5"/>
  <c r="R321" i="5"/>
  <c r="R289" i="5"/>
  <c r="R257" i="5"/>
  <c r="R225" i="5"/>
  <c r="R193" i="5"/>
  <c r="R161" i="5"/>
  <c r="R129" i="5"/>
  <c r="R97" i="5"/>
  <c r="R65" i="5"/>
  <c r="R33" i="5"/>
  <c r="R928" i="5"/>
  <c r="R896" i="5"/>
  <c r="R864" i="5"/>
  <c r="R832" i="5"/>
  <c r="R800" i="5"/>
  <c r="R768" i="5"/>
  <c r="R736" i="5"/>
  <c r="R704" i="5"/>
  <c r="R672" i="5"/>
  <c r="R640" i="5"/>
  <c r="R608" i="5"/>
  <c r="R576" i="5"/>
  <c r="R544" i="5"/>
  <c r="R512" i="5"/>
  <c r="R480" i="5"/>
  <c r="R448" i="5"/>
  <c r="R416" i="5"/>
  <c r="R384" i="5"/>
  <c r="R352" i="5"/>
  <c r="R320" i="5"/>
  <c r="R288" i="5"/>
  <c r="R256" i="5"/>
  <c r="R224" i="5"/>
  <c r="R192" i="5"/>
  <c r="R160" i="5"/>
  <c r="R128" i="5"/>
  <c r="R96" i="5"/>
  <c r="R64" i="5"/>
  <c r="R32" i="5"/>
  <c r="W943" i="5"/>
  <c r="W935" i="5"/>
  <c r="W927" i="5"/>
  <c r="W919" i="5"/>
  <c r="W911" i="5"/>
  <c r="W903" i="5"/>
  <c r="W895" i="5"/>
  <c r="W887" i="5"/>
  <c r="W879" i="5"/>
  <c r="W871" i="5"/>
  <c r="W863" i="5"/>
  <c r="W855" i="5"/>
  <c r="W847" i="5"/>
  <c r="W839" i="5"/>
  <c r="W831" i="5"/>
  <c r="W823" i="5"/>
  <c r="W815" i="5"/>
  <c r="W807" i="5"/>
  <c r="W799" i="5"/>
  <c r="W791" i="5"/>
  <c r="W783" i="5"/>
  <c r="W775" i="5"/>
  <c r="W767" i="5"/>
  <c r="W759" i="5"/>
  <c r="W751" i="5"/>
  <c r="W743" i="5"/>
  <c r="W735" i="5"/>
  <c r="W727" i="5"/>
  <c r="W719" i="5"/>
  <c r="W711" i="5"/>
  <c r="W703" i="5"/>
  <c r="W695" i="5"/>
  <c r="W687" i="5"/>
  <c r="W679" i="5"/>
  <c r="W671" i="5"/>
  <c r="W663" i="5"/>
  <c r="W655" i="5"/>
  <c r="W647" i="5"/>
  <c r="W639" i="5"/>
  <c r="W631" i="5"/>
  <c r="W949" i="5"/>
  <c r="W941" i="5"/>
  <c r="W933" i="5"/>
  <c r="W925" i="5"/>
  <c r="W917" i="5"/>
  <c r="W909" i="5"/>
  <c r="W901" i="5"/>
  <c r="W893" i="5"/>
  <c r="W885" i="5"/>
  <c r="W877" i="5"/>
  <c r="W869" i="5"/>
  <c r="W861" i="5"/>
  <c r="W853" i="5"/>
  <c r="W845" i="5"/>
  <c r="W837" i="5"/>
  <c r="W829" i="5"/>
  <c r="W821" i="5"/>
  <c r="W813" i="5"/>
  <c r="W805" i="5"/>
  <c r="W797" i="5"/>
  <c r="W789" i="5"/>
  <c r="W781" i="5"/>
  <c r="W773" i="5"/>
  <c r="W765" i="5"/>
  <c r="W757" i="5"/>
  <c r="W749" i="5"/>
  <c r="W741" i="5"/>
  <c r="W733" i="5"/>
  <c r="W725" i="5"/>
  <c r="W717" i="5"/>
  <c r="W709" i="5"/>
  <c r="W701" i="5"/>
  <c r="W693" i="5"/>
  <c r="W685" i="5"/>
  <c r="W677" i="5"/>
  <c r="W669" i="5"/>
  <c r="W661" i="5"/>
  <c r="W653" i="5"/>
  <c r="W645" i="5"/>
  <c r="W637" i="5"/>
  <c r="W948" i="5"/>
  <c r="W940" i="5"/>
  <c r="W932" i="5"/>
  <c r="W924" i="5"/>
  <c r="W916" i="5"/>
  <c r="W908" i="5"/>
  <c r="W900" i="5"/>
  <c r="W892" i="5"/>
  <c r="W884" i="5"/>
  <c r="W876" i="5"/>
  <c r="W868" i="5"/>
  <c r="W860" i="5"/>
  <c r="W852" i="5"/>
  <c r="W844" i="5"/>
  <c r="W836" i="5"/>
  <c r="W828" i="5"/>
  <c r="W820" i="5"/>
  <c r="W812" i="5"/>
  <c r="W804" i="5"/>
  <c r="W796" i="5"/>
  <c r="W788" i="5"/>
  <c r="W780" i="5"/>
  <c r="W772" i="5"/>
  <c r="W764" i="5"/>
  <c r="W756" i="5"/>
  <c r="W748" i="5"/>
  <c r="W740" i="5"/>
  <c r="W732" i="5"/>
  <c r="W724" i="5"/>
  <c r="W716" i="5"/>
  <c r="W708" i="5"/>
  <c r="W700" i="5"/>
  <c r="W692" i="5"/>
  <c r="W684" i="5"/>
  <c r="W676" i="5"/>
  <c r="W668" i="5"/>
  <c r="W660" i="5"/>
  <c r="W652" i="5"/>
  <c r="W644" i="5"/>
  <c r="W636" i="5"/>
  <c r="W944" i="5"/>
  <c r="W930" i="5"/>
  <c r="W918" i="5"/>
  <c r="W905" i="5"/>
  <c r="W891" i="5"/>
  <c r="W880" i="5"/>
  <c r="W866" i="5"/>
  <c r="W854" i="5"/>
  <c r="W841" i="5"/>
  <c r="W827" i="5"/>
  <c r="W816" i="5"/>
  <c r="W802" i="5"/>
  <c r="W790" i="5"/>
  <c r="W777" i="5"/>
  <c r="W763" i="5"/>
  <c r="W752" i="5"/>
  <c r="W738" i="5"/>
  <c r="W726" i="5"/>
  <c r="W713" i="5"/>
  <c r="W699" i="5"/>
  <c r="W688" i="5"/>
  <c r="W674" i="5"/>
  <c r="W662" i="5"/>
  <c r="W649" i="5"/>
  <c r="W635" i="5"/>
  <c r="W626" i="5"/>
  <c r="W618" i="5"/>
  <c r="W610" i="5"/>
  <c r="W602" i="5"/>
  <c r="W594" i="5"/>
  <c r="W586" i="5"/>
  <c r="W578" i="5"/>
  <c r="W570" i="5"/>
  <c r="W562" i="5"/>
  <c r="W554" i="5"/>
  <c r="W546" i="5"/>
  <c r="W538" i="5"/>
  <c r="W530" i="5"/>
  <c r="W522" i="5"/>
  <c r="W514" i="5"/>
  <c r="W506" i="5"/>
  <c r="W498" i="5"/>
  <c r="W490" i="5"/>
  <c r="W482" i="5"/>
  <c r="W474" i="5"/>
  <c r="W466" i="5"/>
  <c r="W458" i="5"/>
  <c r="W450" i="5"/>
  <c r="W442" i="5"/>
  <c r="W434" i="5"/>
  <c r="W426" i="5"/>
  <c r="W418" i="5"/>
  <c r="W410" i="5"/>
  <c r="W402" i="5"/>
  <c r="W394" i="5"/>
  <c r="W386" i="5"/>
  <c r="W378" i="5"/>
  <c r="W370" i="5"/>
  <c r="W362" i="5"/>
  <c r="W354" i="5"/>
  <c r="W346" i="5"/>
  <c r="W338" i="5"/>
  <c r="W330" i="5"/>
  <c r="W322" i="5"/>
  <c r="W314" i="5"/>
  <c r="W306" i="5"/>
  <c r="W298" i="5"/>
  <c r="W290" i="5"/>
  <c r="W282" i="5"/>
  <c r="W274" i="5"/>
  <c r="W266" i="5"/>
  <c r="W258" i="5"/>
  <c r="W250" i="5"/>
  <c r="W242" i="5"/>
  <c r="W234" i="5"/>
  <c r="W226" i="5"/>
  <c r="W218" i="5"/>
  <c r="W210" i="5"/>
  <c r="W202" i="5"/>
  <c r="W194" i="5"/>
  <c r="W186" i="5"/>
  <c r="W178" i="5"/>
  <c r="W170" i="5"/>
  <c r="W162" i="5"/>
  <c r="W154" i="5"/>
  <c r="W146" i="5"/>
  <c r="W138" i="5"/>
  <c r="W130" i="5"/>
  <c r="W122" i="5"/>
  <c r="W114" i="5"/>
  <c r="W106" i="5"/>
  <c r="W98" i="5"/>
  <c r="W90" i="5"/>
  <c r="W82" i="5"/>
  <c r="W74" i="5"/>
  <c r="W66" i="5"/>
  <c r="W58" i="5"/>
  <c r="W50" i="5"/>
  <c r="W42" i="5"/>
  <c r="W34" i="5"/>
  <c r="W26" i="5"/>
  <c r="W18" i="5"/>
  <c r="W10" i="5"/>
  <c r="W939" i="5"/>
  <c r="W928" i="5"/>
  <c r="W914" i="5"/>
  <c r="W902" i="5"/>
  <c r="W889" i="5"/>
  <c r="W875" i="5"/>
  <c r="W864" i="5"/>
  <c r="W850" i="5"/>
  <c r="W838" i="5"/>
  <c r="W825" i="5"/>
  <c r="W811" i="5"/>
  <c r="W800" i="5"/>
  <c r="W786" i="5"/>
  <c r="W774" i="5"/>
  <c r="W761" i="5"/>
  <c r="W747" i="5"/>
  <c r="W736" i="5"/>
  <c r="W722" i="5"/>
  <c r="W710" i="5"/>
  <c r="W697" i="5"/>
  <c r="W683" i="5"/>
  <c r="W672" i="5"/>
  <c r="W658" i="5"/>
  <c r="W646" i="5"/>
  <c r="W633" i="5"/>
  <c r="W624" i="5"/>
  <c r="W616" i="5"/>
  <c r="W608" i="5"/>
  <c r="W600" i="5"/>
  <c r="W592" i="5"/>
  <c r="W584" i="5"/>
  <c r="W576" i="5"/>
  <c r="W568" i="5"/>
  <c r="W560" i="5"/>
  <c r="W552" i="5"/>
  <c r="W544" i="5"/>
  <c r="W536" i="5"/>
  <c r="W528" i="5"/>
  <c r="W520" i="5"/>
  <c r="W512" i="5"/>
  <c r="W504" i="5"/>
  <c r="W496" i="5"/>
  <c r="W488" i="5"/>
  <c r="W480" i="5"/>
  <c r="W472" i="5"/>
  <c r="W464" i="5"/>
  <c r="W456" i="5"/>
  <c r="W448" i="5"/>
  <c r="W440" i="5"/>
  <c r="W432" i="5"/>
  <c r="W424" i="5"/>
  <c r="W416" i="5"/>
  <c r="W408" i="5"/>
  <c r="W400" i="5"/>
  <c r="W392" i="5"/>
  <c r="W384" i="5"/>
  <c r="W376" i="5"/>
  <c r="W368" i="5"/>
  <c r="W360" i="5"/>
  <c r="W352" i="5"/>
  <c r="W344" i="5"/>
  <c r="W336" i="5"/>
  <c r="W328" i="5"/>
  <c r="W320" i="5"/>
  <c r="W312" i="5"/>
  <c r="W304" i="5"/>
  <c r="W296" i="5"/>
  <c r="W288" i="5"/>
  <c r="W280" i="5"/>
  <c r="W272" i="5"/>
  <c r="W264" i="5"/>
  <c r="W256" i="5"/>
  <c r="W248" i="5"/>
  <c r="W240" i="5"/>
  <c r="W232" i="5"/>
  <c r="W224" i="5"/>
  <c r="W216" i="5"/>
  <c r="W208" i="5"/>
  <c r="W200" i="5"/>
  <c r="W192" i="5"/>
  <c r="W184" i="5"/>
  <c r="W176" i="5"/>
  <c r="W168" i="5"/>
  <c r="W160" i="5"/>
  <c r="W152" i="5"/>
  <c r="W144" i="5"/>
  <c r="W136" i="5"/>
  <c r="W128" i="5"/>
  <c r="W120" i="5"/>
  <c r="W112" i="5"/>
  <c r="W104" i="5"/>
  <c r="W96" i="5"/>
  <c r="W88" i="5"/>
  <c r="W80" i="5"/>
  <c r="W72" i="5"/>
  <c r="W64" i="5"/>
  <c r="W56" i="5"/>
  <c r="W48" i="5"/>
  <c r="W40" i="5"/>
  <c r="W32" i="5"/>
  <c r="W24" i="5"/>
  <c r="W16" i="5"/>
  <c r="W8" i="5"/>
  <c r="W938" i="5"/>
  <c r="W926" i="5"/>
  <c r="W913" i="5"/>
  <c r="W899" i="5"/>
  <c r="W888" i="5"/>
  <c r="W874" i="5"/>
  <c r="W862" i="5"/>
  <c r="W849" i="5"/>
  <c r="W835" i="5"/>
  <c r="W824" i="5"/>
  <c r="W810" i="5"/>
  <c r="W798" i="5"/>
  <c r="W785" i="5"/>
  <c r="W771" i="5"/>
  <c r="W760" i="5"/>
  <c r="W746" i="5"/>
  <c r="W734" i="5"/>
  <c r="W721" i="5"/>
  <c r="W707" i="5"/>
  <c r="W696" i="5"/>
  <c r="W682" i="5"/>
  <c r="W670" i="5"/>
  <c r="W657" i="5"/>
  <c r="W643" i="5"/>
  <c r="W632" i="5"/>
  <c r="W623" i="5"/>
  <c r="W615" i="5"/>
  <c r="W607" i="5"/>
  <c r="W599" i="5"/>
  <c r="W591" i="5"/>
  <c r="W583" i="5"/>
  <c r="W575" i="5"/>
  <c r="W567" i="5"/>
  <c r="W559" i="5"/>
  <c r="W551" i="5"/>
  <c r="W543" i="5"/>
  <c r="W535" i="5"/>
  <c r="W527" i="5"/>
  <c r="W519" i="5"/>
  <c r="W511" i="5"/>
  <c r="W503" i="5"/>
  <c r="W495" i="5"/>
  <c r="W487" i="5"/>
  <c r="W479" i="5"/>
  <c r="W471" i="5"/>
  <c r="W463" i="5"/>
  <c r="W455" i="5"/>
  <c r="W447" i="5"/>
  <c r="W439" i="5"/>
  <c r="W431" i="5"/>
  <c r="W423" i="5"/>
  <c r="W415" i="5"/>
  <c r="W407" i="5"/>
  <c r="W399" i="5"/>
  <c r="W391" i="5"/>
  <c r="W383" i="5"/>
  <c r="W375" i="5"/>
  <c r="W367" i="5"/>
  <c r="W359" i="5"/>
  <c r="W351" i="5"/>
  <c r="W343" i="5"/>
  <c r="W335" i="5"/>
  <c r="W327" i="5"/>
  <c r="W319" i="5"/>
  <c r="W311" i="5"/>
  <c r="W303" i="5"/>
  <c r="W295" i="5"/>
  <c r="W287" i="5"/>
  <c r="W279" i="5"/>
  <c r="W271" i="5"/>
  <c r="W263" i="5"/>
  <c r="W255" i="5"/>
  <c r="W247" i="5"/>
  <c r="W239" i="5"/>
  <c r="W231" i="5"/>
  <c r="W223" i="5"/>
  <c r="W215" i="5"/>
  <c r="W207" i="5"/>
  <c r="W199" i="5"/>
  <c r="W191" i="5"/>
  <c r="W183" i="5"/>
  <c r="W175" i="5"/>
  <c r="W167" i="5"/>
  <c r="W159" i="5"/>
  <c r="W151" i="5"/>
  <c r="W143" i="5"/>
  <c r="W135" i="5"/>
  <c r="W127" i="5"/>
  <c r="W119" i="5"/>
  <c r="W111" i="5"/>
  <c r="W103" i="5"/>
  <c r="W95" i="5"/>
  <c r="W87" i="5"/>
  <c r="W79" i="5"/>
  <c r="W71" i="5"/>
  <c r="W63" i="5"/>
  <c r="W55" i="5"/>
  <c r="W47" i="5"/>
  <c r="W39" i="5"/>
  <c r="W31" i="5"/>
  <c r="W23" i="5"/>
  <c r="W15" i="5"/>
  <c r="W950" i="5"/>
  <c r="W937" i="5"/>
  <c r="W923" i="5"/>
  <c r="W912" i="5"/>
  <c r="W898" i="5"/>
  <c r="W886" i="5"/>
  <c r="W873" i="5"/>
  <c r="W859" i="5"/>
  <c r="W848" i="5"/>
  <c r="W834" i="5"/>
  <c r="W822" i="5"/>
  <c r="W809" i="5"/>
  <c r="W795" i="5"/>
  <c r="W784" i="5"/>
  <c r="W770" i="5"/>
  <c r="W758" i="5"/>
  <c r="W745" i="5"/>
  <c r="W731" i="5"/>
  <c r="W720" i="5"/>
  <c r="W706" i="5"/>
  <c r="W694" i="5"/>
  <c r="W681" i="5"/>
  <c r="W667" i="5"/>
  <c r="W656" i="5"/>
  <c r="W642" i="5"/>
  <c r="W630" i="5"/>
  <c r="W622" i="5"/>
  <c r="W614" i="5"/>
  <c r="W606" i="5"/>
  <c r="W598" i="5"/>
  <c r="W590" i="5"/>
  <c r="W582" i="5"/>
  <c r="W574" i="5"/>
  <c r="W566" i="5"/>
  <c r="W558" i="5"/>
  <c r="W550" i="5"/>
  <c r="W542" i="5"/>
  <c r="W534" i="5"/>
  <c r="W526" i="5"/>
  <c r="W518" i="5"/>
  <c r="W510" i="5"/>
  <c r="W502" i="5"/>
  <c r="W494" i="5"/>
  <c r="W486" i="5"/>
  <c r="W478" i="5"/>
  <c r="W470" i="5"/>
  <c r="W462" i="5"/>
  <c r="W454" i="5"/>
  <c r="W446" i="5"/>
  <c r="W438" i="5"/>
  <c r="W430" i="5"/>
  <c r="W422" i="5"/>
  <c r="W414" i="5"/>
  <c r="W406" i="5"/>
  <c r="W398" i="5"/>
  <c r="W390" i="5"/>
  <c r="W382" i="5"/>
  <c r="W374" i="5"/>
  <c r="W366" i="5"/>
  <c r="W358" i="5"/>
  <c r="W350" i="5"/>
  <c r="W342" i="5"/>
  <c r="W334" i="5"/>
  <c r="W326" i="5"/>
  <c r="W318" i="5"/>
  <c r="W310" i="5"/>
  <c r="W302" i="5"/>
  <c r="W294" i="5"/>
  <c r="W286" i="5"/>
  <c r="W278" i="5"/>
  <c r="W270" i="5"/>
  <c r="W262" i="5"/>
  <c r="W254" i="5"/>
  <c r="W246" i="5"/>
  <c r="W238" i="5"/>
  <c r="W230" i="5"/>
  <c r="W222" i="5"/>
  <c r="W214" i="5"/>
  <c r="W206" i="5"/>
  <c r="W198" i="5"/>
  <c r="W190" i="5"/>
  <c r="W182" i="5"/>
  <c r="W174" i="5"/>
  <c r="W166" i="5"/>
  <c r="W158" i="5"/>
  <c r="W150" i="5"/>
  <c r="W142" i="5"/>
  <c r="W134" i="5"/>
  <c r="W126" i="5"/>
  <c r="W118" i="5"/>
  <c r="W110" i="5"/>
  <c r="W102" i="5"/>
  <c r="W94" i="5"/>
  <c r="W86" i="5"/>
  <c r="W78" i="5"/>
  <c r="W70" i="5"/>
  <c r="W62" i="5"/>
  <c r="W54" i="5"/>
  <c r="W46" i="5"/>
  <c r="W38" i="5"/>
  <c r="W30" i="5"/>
  <c r="W22" i="5"/>
  <c r="W14" i="5"/>
  <c r="W7" i="5"/>
  <c r="W947" i="5"/>
  <c r="W936" i="5"/>
  <c r="W922" i="5"/>
  <c r="W910" i="5"/>
  <c r="W897" i="5"/>
  <c r="W883" i="5"/>
  <c r="W872" i="5"/>
  <c r="W858" i="5"/>
  <c r="W846" i="5"/>
  <c r="W833" i="5"/>
  <c r="W819" i="5"/>
  <c r="W808" i="5"/>
  <c r="W794" i="5"/>
  <c r="W782" i="5"/>
  <c r="W769" i="5"/>
  <c r="W755" i="5"/>
  <c r="W744" i="5"/>
  <c r="W730" i="5"/>
  <c r="W718" i="5"/>
  <c r="W705" i="5"/>
  <c r="W691" i="5"/>
  <c r="W680" i="5"/>
  <c r="W666" i="5"/>
  <c r="W654" i="5"/>
  <c r="W641" i="5"/>
  <c r="W629" i="5"/>
  <c r="W621" i="5"/>
  <c r="W613" i="5"/>
  <c r="W605" i="5"/>
  <c r="W597" i="5"/>
  <c r="W589" i="5"/>
  <c r="W581" i="5"/>
  <c r="W573" i="5"/>
  <c r="W565" i="5"/>
  <c r="W557" i="5"/>
  <c r="W549" i="5"/>
  <c r="W541" i="5"/>
  <c r="W533" i="5"/>
  <c r="W525" i="5"/>
  <c r="W517" i="5"/>
  <c r="W509" i="5"/>
  <c r="W501" i="5"/>
  <c r="W493" i="5"/>
  <c r="W485" i="5"/>
  <c r="W477" i="5"/>
  <c r="W469" i="5"/>
  <c r="W461" i="5"/>
  <c r="W453" i="5"/>
  <c r="W445" i="5"/>
  <c r="W437" i="5"/>
  <c r="W429" i="5"/>
  <c r="W421" i="5"/>
  <c r="W413" i="5"/>
  <c r="W405" i="5"/>
  <c r="W397" i="5"/>
  <c r="W389" i="5"/>
  <c r="W381" i="5"/>
  <c r="W373" i="5"/>
  <c r="W365" i="5"/>
  <c r="W357" i="5"/>
  <c r="W349" i="5"/>
  <c r="W341" i="5"/>
  <c r="W333" i="5"/>
  <c r="W325" i="5"/>
  <c r="W317" i="5"/>
  <c r="W309" i="5"/>
  <c r="W301" i="5"/>
  <c r="W293" i="5"/>
  <c r="W285" i="5"/>
  <c r="W277" i="5"/>
  <c r="W269" i="5"/>
  <c r="W261" i="5"/>
  <c r="W253" i="5"/>
  <c r="W245" i="5"/>
  <c r="W237" i="5"/>
  <c r="W229" i="5"/>
  <c r="W221" i="5"/>
  <c r="W213" i="5"/>
  <c r="W205" i="5"/>
  <c r="W197" i="5"/>
  <c r="W189" i="5"/>
  <c r="W181" i="5"/>
  <c r="W173" i="5"/>
  <c r="W165" i="5"/>
  <c r="W157" i="5"/>
  <c r="W149" i="5"/>
  <c r="W141" i="5"/>
  <c r="W133" i="5"/>
  <c r="W125" i="5"/>
  <c r="W117" i="5"/>
  <c r="W109" i="5"/>
  <c r="W101" i="5"/>
  <c r="W93" i="5"/>
  <c r="W85" i="5"/>
  <c r="W77" i="5"/>
  <c r="W69" i="5"/>
  <c r="W61" i="5"/>
  <c r="W53" i="5"/>
  <c r="W45" i="5"/>
  <c r="W37" i="5"/>
  <c r="W29" i="5"/>
  <c r="W21" i="5"/>
  <c r="W13" i="5"/>
  <c r="W946" i="5"/>
  <c r="W934" i="5"/>
  <c r="W921" i="5"/>
  <c r="W907" i="5"/>
  <c r="W896" i="5"/>
  <c r="W882" i="5"/>
  <c r="W870" i="5"/>
  <c r="W857" i="5"/>
  <c r="W843" i="5"/>
  <c r="W832" i="5"/>
  <c r="W818" i="5"/>
  <c r="W806" i="5"/>
  <c r="W793" i="5"/>
  <c r="W779" i="5"/>
  <c r="W768" i="5"/>
  <c r="W754" i="5"/>
  <c r="W742" i="5"/>
  <c r="W729" i="5"/>
  <c r="W715" i="5"/>
  <c r="W704" i="5"/>
  <c r="W690" i="5"/>
  <c r="W678" i="5"/>
  <c r="W665" i="5"/>
  <c r="W651" i="5"/>
  <c r="W640" i="5"/>
  <c r="W628" i="5"/>
  <c r="W620" i="5"/>
  <c r="W612" i="5"/>
  <c r="W604" i="5"/>
  <c r="W596" i="5"/>
  <c r="W588" i="5"/>
  <c r="W580" i="5"/>
  <c r="W572" i="5"/>
  <c r="W564" i="5"/>
  <c r="W556" i="5"/>
  <c r="W548" i="5"/>
  <c r="W540" i="5"/>
  <c r="W532" i="5"/>
  <c r="W524" i="5"/>
  <c r="W516" i="5"/>
  <c r="W508" i="5"/>
  <c r="W500" i="5"/>
  <c r="W492" i="5"/>
  <c r="W484" i="5"/>
  <c r="W476" i="5"/>
  <c r="W468" i="5"/>
  <c r="W460" i="5"/>
  <c r="W452" i="5"/>
  <c r="W444" i="5"/>
  <c r="W436" i="5"/>
  <c r="W428" i="5"/>
  <c r="W420" i="5"/>
  <c r="W412" i="5"/>
  <c r="W404" i="5"/>
  <c r="W396" i="5"/>
  <c r="W388" i="5"/>
  <c r="W380" i="5"/>
  <c r="W372" i="5"/>
  <c r="W364" i="5"/>
  <c r="W356" i="5"/>
  <c r="W348" i="5"/>
  <c r="W340" i="5"/>
  <c r="W332" i="5"/>
  <c r="W324" i="5"/>
  <c r="W316" i="5"/>
  <c r="W308" i="5"/>
  <c r="W300" i="5"/>
  <c r="W292" i="5"/>
  <c r="W284" i="5"/>
  <c r="W276" i="5"/>
  <c r="W268" i="5"/>
  <c r="W260" i="5"/>
  <c r="W252" i="5"/>
  <c r="W244" i="5"/>
  <c r="W236" i="5"/>
  <c r="W228" i="5"/>
  <c r="W220" i="5"/>
  <c r="W212" i="5"/>
  <c r="W204" i="5"/>
  <c r="W196" i="5"/>
  <c r="W188" i="5"/>
  <c r="W180" i="5"/>
  <c r="W172" i="5"/>
  <c r="W164" i="5"/>
  <c r="W156" i="5"/>
  <c r="W148" i="5"/>
  <c r="W140" i="5"/>
  <c r="W132" i="5"/>
  <c r="W124" i="5"/>
  <c r="W116" i="5"/>
  <c r="W108" i="5"/>
  <c r="W100" i="5"/>
  <c r="W92" i="5"/>
  <c r="W84" i="5"/>
  <c r="W76" i="5"/>
  <c r="W68" i="5"/>
  <c r="W60" i="5"/>
  <c r="W52" i="5"/>
  <c r="W44" i="5"/>
  <c r="W36" i="5"/>
  <c r="W28" i="5"/>
  <c r="W20" i="5"/>
  <c r="W12" i="5"/>
  <c r="W945" i="5"/>
  <c r="W931" i="5"/>
  <c r="W920" i="5"/>
  <c r="W906" i="5"/>
  <c r="W894" i="5"/>
  <c r="W881" i="5"/>
  <c r="W867" i="5"/>
  <c r="W856" i="5"/>
  <c r="W842" i="5"/>
  <c r="W830" i="5"/>
  <c r="W817" i="5"/>
  <c r="W803" i="5"/>
  <c r="W792" i="5"/>
  <c r="W778" i="5"/>
  <c r="W766" i="5"/>
  <c r="W753" i="5"/>
  <c r="W739" i="5"/>
  <c r="W728" i="5"/>
  <c r="W714" i="5"/>
  <c r="W702" i="5"/>
  <c r="W689" i="5"/>
  <c r="W675" i="5"/>
  <c r="W664" i="5"/>
  <c r="W650" i="5"/>
  <c r="W638" i="5"/>
  <c r="W627" i="5"/>
  <c r="W619" i="5"/>
  <c r="W611" i="5"/>
  <c r="W603" i="5"/>
  <c r="W595" i="5"/>
  <c r="W587" i="5"/>
  <c r="W579" i="5"/>
  <c r="W571" i="5"/>
  <c r="W563" i="5"/>
  <c r="W555" i="5"/>
  <c r="W547" i="5"/>
  <c r="W539" i="5"/>
  <c r="W531" i="5"/>
  <c r="W523" i="5"/>
  <c r="W515" i="5"/>
  <c r="W507" i="5"/>
  <c r="W499" i="5"/>
  <c r="W491" i="5"/>
  <c r="W483" i="5"/>
  <c r="W475" i="5"/>
  <c r="W467" i="5"/>
  <c r="W459" i="5"/>
  <c r="W451" i="5"/>
  <c r="W443" i="5"/>
  <c r="W435" i="5"/>
  <c r="W427" i="5"/>
  <c r="W419" i="5"/>
  <c r="W411" i="5"/>
  <c r="W403" i="5"/>
  <c r="W395" i="5"/>
  <c r="W387" i="5"/>
  <c r="W379" i="5"/>
  <c r="W371" i="5"/>
  <c r="W363" i="5"/>
  <c r="W355" i="5"/>
  <c r="W347" i="5"/>
  <c r="W339" i="5"/>
  <c r="W331" i="5"/>
  <c r="W323" i="5"/>
  <c r="W315" i="5"/>
  <c r="W307" i="5"/>
  <c r="W299" i="5"/>
  <c r="W291" i="5"/>
  <c r="W283" i="5"/>
  <c r="W275" i="5"/>
  <c r="W267" i="5"/>
  <c r="W259" i="5"/>
  <c r="W251" i="5"/>
  <c r="W243" i="5"/>
  <c r="W235" i="5"/>
  <c r="W227" i="5"/>
  <c r="W219" i="5"/>
  <c r="W211" i="5"/>
  <c r="W203" i="5"/>
  <c r="W195" i="5"/>
  <c r="W187" i="5"/>
  <c r="W179" i="5"/>
  <c r="W171" i="5"/>
  <c r="W163" i="5"/>
  <c r="W155" i="5"/>
  <c r="W147" i="5"/>
  <c r="W139" i="5"/>
  <c r="W131" i="5"/>
  <c r="W123" i="5"/>
  <c r="W115" i="5"/>
  <c r="W107" i="5"/>
  <c r="W99" i="5"/>
  <c r="W91" i="5"/>
  <c r="W83" i="5"/>
  <c r="W75" i="5"/>
  <c r="W67" i="5"/>
  <c r="W59" i="5"/>
  <c r="W51" i="5"/>
  <c r="W43" i="5"/>
  <c r="W35" i="5"/>
  <c r="W27" i="5"/>
  <c r="W19" i="5"/>
  <c r="W11" i="5"/>
  <c r="W865" i="5"/>
  <c r="W762" i="5"/>
  <c r="W659" i="5"/>
  <c r="W585" i="5"/>
  <c r="W521" i="5"/>
  <c r="W457" i="5"/>
  <c r="W393" i="5"/>
  <c r="W329" i="5"/>
  <c r="W265" i="5"/>
  <c r="W201" i="5"/>
  <c r="W137" i="5"/>
  <c r="W73" i="5"/>
  <c r="W9" i="5"/>
  <c r="W851" i="5"/>
  <c r="W750" i="5"/>
  <c r="W648" i="5"/>
  <c r="W577" i="5"/>
  <c r="W513" i="5"/>
  <c r="W449" i="5"/>
  <c r="W385" i="5"/>
  <c r="W321" i="5"/>
  <c r="W257" i="5"/>
  <c r="W193" i="5"/>
  <c r="W129" i="5"/>
  <c r="W65" i="5"/>
  <c r="W942" i="5"/>
  <c r="W840" i="5"/>
  <c r="W737" i="5"/>
  <c r="W634" i="5"/>
  <c r="W569" i="5"/>
  <c r="W505" i="5"/>
  <c r="W441" i="5"/>
  <c r="W377" i="5"/>
  <c r="W313" i="5"/>
  <c r="W249" i="5"/>
  <c r="W185" i="5"/>
  <c r="W121" i="5"/>
  <c r="W57" i="5"/>
  <c r="W929" i="5"/>
  <c r="W826" i="5"/>
  <c r="W723" i="5"/>
  <c r="W625" i="5"/>
  <c r="W561" i="5"/>
  <c r="W497" i="5"/>
  <c r="W433" i="5"/>
  <c r="W369" i="5"/>
  <c r="W305" i="5"/>
  <c r="W241" i="5"/>
  <c r="W177" i="5"/>
  <c r="W113" i="5"/>
  <c r="W49" i="5"/>
  <c r="W915" i="5"/>
  <c r="W814" i="5"/>
  <c r="W712" i="5"/>
  <c r="W617" i="5"/>
  <c r="W553" i="5"/>
  <c r="W489" i="5"/>
  <c r="W425" i="5"/>
  <c r="W361" i="5"/>
  <c r="W297" i="5"/>
  <c r="W233" i="5"/>
  <c r="W169" i="5"/>
  <c r="W105" i="5"/>
  <c r="W41" i="5"/>
  <c r="W904" i="5"/>
  <c r="W801" i="5"/>
  <c r="W698" i="5"/>
  <c r="W609" i="5"/>
  <c r="W545" i="5"/>
  <c r="W481" i="5"/>
  <c r="W417" i="5"/>
  <c r="W353" i="5"/>
  <c r="W289" i="5"/>
  <c r="W225" i="5"/>
  <c r="W161" i="5"/>
  <c r="W97" i="5"/>
  <c r="W33" i="5"/>
  <c r="W890" i="5"/>
  <c r="W787" i="5"/>
  <c r="W686" i="5"/>
  <c r="W601" i="5"/>
  <c r="W537" i="5"/>
  <c r="W473" i="5"/>
  <c r="W409" i="5"/>
  <c r="W345" i="5"/>
  <c r="W281" i="5"/>
  <c r="W217" i="5"/>
  <c r="W153" i="5"/>
  <c r="W89" i="5"/>
  <c r="W25" i="5"/>
  <c r="W878" i="5"/>
  <c r="W776" i="5"/>
  <c r="W673" i="5"/>
  <c r="W593" i="5"/>
  <c r="W529" i="5"/>
  <c r="W465" i="5"/>
  <c r="W401" i="5"/>
  <c r="W337" i="5"/>
  <c r="W273" i="5"/>
  <c r="W209" i="5"/>
  <c r="W145" i="5"/>
  <c r="W81" i="5"/>
  <c r="W17" i="5"/>
  <c r="AF949" i="5"/>
  <c r="AF941" i="5"/>
  <c r="AF933" i="5"/>
  <c r="AF925" i="5"/>
  <c r="AF917" i="5"/>
  <c r="AF909" i="5"/>
  <c r="AF901" i="5"/>
  <c r="AF893" i="5"/>
  <c r="AF885" i="5"/>
  <c r="AF877" i="5"/>
  <c r="AF869" i="5"/>
  <c r="AF861" i="5"/>
  <c r="AF853" i="5"/>
  <c r="AF845" i="5"/>
  <c r="AF837" i="5"/>
  <c r="AF829" i="5"/>
  <c r="AF821" i="5"/>
  <c r="AF813" i="5"/>
  <c r="AF805" i="5"/>
  <c r="AF797" i="5"/>
  <c r="AF789" i="5"/>
  <c r="AF781" i="5"/>
  <c r="AF948" i="5"/>
  <c r="AF940" i="5"/>
  <c r="AF932" i="5"/>
  <c r="AF924" i="5"/>
  <c r="AF916" i="5"/>
  <c r="AF908" i="5"/>
  <c r="AF900" i="5"/>
  <c r="AF892" i="5"/>
  <c r="AF884" i="5"/>
  <c r="AF876" i="5"/>
  <c r="AF868" i="5"/>
  <c r="AF860" i="5"/>
  <c r="AF852" i="5"/>
  <c r="AF844" i="5"/>
  <c r="AF836" i="5"/>
  <c r="AF828" i="5"/>
  <c r="AF820" i="5"/>
  <c r="AF812" i="5"/>
  <c r="AF804" i="5"/>
  <c r="AF796" i="5"/>
  <c r="AF788" i="5"/>
  <c r="AF780" i="5"/>
  <c r="AF950" i="5"/>
  <c r="AF938" i="5"/>
  <c r="AF928" i="5"/>
  <c r="AF918" i="5"/>
  <c r="AF906" i="5"/>
  <c r="AF896" i="5"/>
  <c r="AF886" i="5"/>
  <c r="AF874" i="5"/>
  <c r="AF864" i="5"/>
  <c r="AF854" i="5"/>
  <c r="AF842" i="5"/>
  <c r="AF832" i="5"/>
  <c r="AF822" i="5"/>
  <c r="AF810" i="5"/>
  <c r="AF800" i="5"/>
  <c r="AF790" i="5"/>
  <c r="AF778" i="5"/>
  <c r="AF770" i="5"/>
  <c r="AF762" i="5"/>
  <c r="AF754" i="5"/>
  <c r="AF746" i="5"/>
  <c r="AF738" i="5"/>
  <c r="AF730" i="5"/>
  <c r="AF722" i="5"/>
  <c r="AF714" i="5"/>
  <c r="AF706" i="5"/>
  <c r="AF698" i="5"/>
  <c r="AF690" i="5"/>
  <c r="AF682" i="5"/>
  <c r="AF674" i="5"/>
  <c r="AF666" i="5"/>
  <c r="AF658" i="5"/>
  <c r="AF650" i="5"/>
  <c r="AF642" i="5"/>
  <c r="AF634" i="5"/>
  <c r="AF626" i="5"/>
  <c r="AF618" i="5"/>
  <c r="AF610" i="5"/>
  <c r="AF602" i="5"/>
  <c r="AF594" i="5"/>
  <c r="AF586" i="5"/>
  <c r="AF578" i="5"/>
  <c r="AF570" i="5"/>
  <c r="AF562" i="5"/>
  <c r="AF554" i="5"/>
  <c r="AF546" i="5"/>
  <c r="AF538" i="5"/>
  <c r="AF530" i="5"/>
  <c r="AF522" i="5"/>
  <c r="AF514" i="5"/>
  <c r="AF506" i="5"/>
  <c r="AF498" i="5"/>
  <c r="AF490" i="5"/>
  <c r="AF482" i="5"/>
  <c r="AF474" i="5"/>
  <c r="AF466" i="5"/>
  <c r="AF458" i="5"/>
  <c r="AF450" i="5"/>
  <c r="AF442" i="5"/>
  <c r="AF434" i="5"/>
  <c r="AF426" i="5"/>
  <c r="AF418" i="5"/>
  <c r="AF410" i="5"/>
  <c r="AF402" i="5"/>
  <c r="AF394" i="5"/>
  <c r="AF386" i="5"/>
  <c r="AF378" i="5"/>
  <c r="AF370" i="5"/>
  <c r="AF362" i="5"/>
  <c r="AF354" i="5"/>
  <c r="AF346" i="5"/>
  <c r="AF338" i="5"/>
  <c r="AF330" i="5"/>
  <c r="AF322" i="5"/>
  <c r="AF314" i="5"/>
  <c r="AF306" i="5"/>
  <c r="AF298" i="5"/>
  <c r="AF290" i="5"/>
  <c r="AF282" i="5"/>
  <c r="AF274" i="5"/>
  <c r="AF266" i="5"/>
  <c r="AF258" i="5"/>
  <c r="AF250" i="5"/>
  <c r="AF242" i="5"/>
  <c r="AF234" i="5"/>
  <c r="AF226" i="5"/>
  <c r="AF218" i="5"/>
  <c r="AF210" i="5"/>
  <c r="AF947" i="5"/>
  <c r="AF937" i="5"/>
  <c r="AF927" i="5"/>
  <c r="AF915" i="5"/>
  <c r="AF905" i="5"/>
  <c r="AF895" i="5"/>
  <c r="AF883" i="5"/>
  <c r="AF873" i="5"/>
  <c r="AF863" i="5"/>
  <c r="AF851" i="5"/>
  <c r="AF841" i="5"/>
  <c r="AF831" i="5"/>
  <c r="AF819" i="5"/>
  <c r="AF809" i="5"/>
  <c r="AF799" i="5"/>
  <c r="AF787" i="5"/>
  <c r="AF777" i="5"/>
  <c r="AF769" i="5"/>
  <c r="AF761" i="5"/>
  <c r="AF753" i="5"/>
  <c r="AF745" i="5"/>
  <c r="AF737" i="5"/>
  <c r="AF729" i="5"/>
  <c r="AF721" i="5"/>
  <c r="AF713" i="5"/>
  <c r="AF705" i="5"/>
  <c r="AF697" i="5"/>
  <c r="AF689" i="5"/>
  <c r="AF681" i="5"/>
  <c r="AF673" i="5"/>
  <c r="AF665" i="5"/>
  <c r="AF657" i="5"/>
  <c r="AF649" i="5"/>
  <c r="AF641" i="5"/>
  <c r="AF633" i="5"/>
  <c r="AF625" i="5"/>
  <c r="AF617" i="5"/>
  <c r="AF609" i="5"/>
  <c r="AF601" i="5"/>
  <c r="AF593" i="5"/>
  <c r="AF585" i="5"/>
  <c r="AF577" i="5"/>
  <c r="AF569" i="5"/>
  <c r="AF561" i="5"/>
  <c r="AF553" i="5"/>
  <c r="AF545" i="5"/>
  <c r="AF537" i="5"/>
  <c r="AF529" i="5"/>
  <c r="AF521" i="5"/>
  <c r="AF513" i="5"/>
  <c r="AF505" i="5"/>
  <c r="AF497" i="5"/>
  <c r="AF489" i="5"/>
  <c r="AF481" i="5"/>
  <c r="AF473" i="5"/>
  <c r="AF465" i="5"/>
  <c r="AF457" i="5"/>
  <c r="AF449" i="5"/>
  <c r="AF441" i="5"/>
  <c r="AF433" i="5"/>
  <c r="AF425" i="5"/>
  <c r="AF417" i="5"/>
  <c r="AF409" i="5"/>
  <c r="AF401" i="5"/>
  <c r="AF393" i="5"/>
  <c r="AF385" i="5"/>
  <c r="AF377" i="5"/>
  <c r="AF369" i="5"/>
  <c r="AF361" i="5"/>
  <c r="AF353" i="5"/>
  <c r="AF345" i="5"/>
  <c r="AF337" i="5"/>
  <c r="AF329" i="5"/>
  <c r="AF321" i="5"/>
  <c r="AF313" i="5"/>
  <c r="AF305" i="5"/>
  <c r="AF297" i="5"/>
  <c r="AF289" i="5"/>
  <c r="AF281" i="5"/>
  <c r="AF273" i="5"/>
  <c r="AF265" i="5"/>
  <c r="AF257" i="5"/>
  <c r="AF249" i="5"/>
  <c r="AF241" i="5"/>
  <c r="AF233" i="5"/>
  <c r="AF225" i="5"/>
  <c r="AF217" i="5"/>
  <c r="AF209" i="5"/>
  <c r="AF946" i="5"/>
  <c r="AF936" i="5"/>
  <c r="AF926" i="5"/>
  <c r="AF914" i="5"/>
  <c r="AF904" i="5"/>
  <c r="AF894" i="5"/>
  <c r="AF882" i="5"/>
  <c r="AF872" i="5"/>
  <c r="AF862" i="5"/>
  <c r="AF850" i="5"/>
  <c r="AF840" i="5"/>
  <c r="AF830" i="5"/>
  <c r="AF818" i="5"/>
  <c r="AF808" i="5"/>
  <c r="AF798" i="5"/>
  <c r="AF786" i="5"/>
  <c r="AF776" i="5"/>
  <c r="AF768" i="5"/>
  <c r="AF760" i="5"/>
  <c r="AF752" i="5"/>
  <c r="AF744" i="5"/>
  <c r="AF736" i="5"/>
  <c r="AF728" i="5"/>
  <c r="AF720" i="5"/>
  <c r="AF712" i="5"/>
  <c r="AF704" i="5"/>
  <c r="AF696" i="5"/>
  <c r="AF688" i="5"/>
  <c r="AF680" i="5"/>
  <c r="AF672" i="5"/>
  <c r="AF664" i="5"/>
  <c r="AF656" i="5"/>
  <c r="AF648" i="5"/>
  <c r="AF640" i="5"/>
  <c r="AF632" i="5"/>
  <c r="AF624" i="5"/>
  <c r="AF616" i="5"/>
  <c r="AF608" i="5"/>
  <c r="AF600" i="5"/>
  <c r="AF592" i="5"/>
  <c r="AF584" i="5"/>
  <c r="AF576" i="5"/>
  <c r="AF568" i="5"/>
  <c r="AF560" i="5"/>
  <c r="AF552" i="5"/>
  <c r="AF544" i="5"/>
  <c r="AF536" i="5"/>
  <c r="AF528" i="5"/>
  <c r="AF520" i="5"/>
  <c r="AF512" i="5"/>
  <c r="AF504" i="5"/>
  <c r="AF496" i="5"/>
  <c r="AF488" i="5"/>
  <c r="AF480" i="5"/>
  <c r="AF472" i="5"/>
  <c r="AF464" i="5"/>
  <c r="AF456" i="5"/>
  <c r="AF448" i="5"/>
  <c r="AF440" i="5"/>
  <c r="AF432" i="5"/>
  <c r="AF424" i="5"/>
  <c r="AF416" i="5"/>
  <c r="AF408" i="5"/>
  <c r="AF400" i="5"/>
  <c r="AF392" i="5"/>
  <c r="AF384" i="5"/>
  <c r="AF376" i="5"/>
  <c r="AF368" i="5"/>
  <c r="AF360" i="5"/>
  <c r="AF352" i="5"/>
  <c r="AF344" i="5"/>
  <c r="AF336" i="5"/>
  <c r="AF328" i="5"/>
  <c r="AF320" i="5"/>
  <c r="AF312" i="5"/>
  <c r="AF304" i="5"/>
  <c r="AF296" i="5"/>
  <c r="AF288" i="5"/>
  <c r="AF280" i="5"/>
  <c r="AF272" i="5"/>
  <c r="AF264" i="5"/>
  <c r="AF256" i="5"/>
  <c r="AF248" i="5"/>
  <c r="AF240" i="5"/>
  <c r="AF232" i="5"/>
  <c r="AF224" i="5"/>
  <c r="AF216" i="5"/>
  <c r="AF208" i="5"/>
  <c r="AF944" i="5"/>
  <c r="AF934" i="5"/>
  <c r="AF922" i="5"/>
  <c r="AF912" i="5"/>
  <c r="AF902" i="5"/>
  <c r="AF890" i="5"/>
  <c r="AF880" i="5"/>
  <c r="AF870" i="5"/>
  <c r="AF858" i="5"/>
  <c r="AF848" i="5"/>
  <c r="AF838" i="5"/>
  <c r="AF826" i="5"/>
  <c r="AF816" i="5"/>
  <c r="AF806" i="5"/>
  <c r="AF794" i="5"/>
  <c r="AF784" i="5"/>
  <c r="AF774" i="5"/>
  <c r="AF766" i="5"/>
  <c r="AF758" i="5"/>
  <c r="AF750" i="5"/>
  <c r="AF742" i="5"/>
  <c r="AF734" i="5"/>
  <c r="AF726" i="5"/>
  <c r="AF718" i="5"/>
  <c r="AF710" i="5"/>
  <c r="AF702" i="5"/>
  <c r="AF694" i="5"/>
  <c r="AF686" i="5"/>
  <c r="AF678" i="5"/>
  <c r="AF670" i="5"/>
  <c r="AF662" i="5"/>
  <c r="AF654" i="5"/>
  <c r="AF646" i="5"/>
  <c r="AF638" i="5"/>
  <c r="AF630" i="5"/>
  <c r="AF622" i="5"/>
  <c r="AF614" i="5"/>
  <c r="AF606" i="5"/>
  <c r="AF598" i="5"/>
  <c r="AF590" i="5"/>
  <c r="AF582" i="5"/>
  <c r="AF574" i="5"/>
  <c r="AF566" i="5"/>
  <c r="AF558" i="5"/>
  <c r="AF550" i="5"/>
  <c r="AF542" i="5"/>
  <c r="AF534" i="5"/>
  <c r="AF526" i="5"/>
  <c r="AF518" i="5"/>
  <c r="AF510" i="5"/>
  <c r="AF502" i="5"/>
  <c r="AF494" i="5"/>
  <c r="AF486" i="5"/>
  <c r="AF478" i="5"/>
  <c r="AF470" i="5"/>
  <c r="AF462" i="5"/>
  <c r="AF454" i="5"/>
  <c r="AF446" i="5"/>
  <c r="AF438" i="5"/>
  <c r="AF430" i="5"/>
  <c r="AF422" i="5"/>
  <c r="AF414" i="5"/>
  <c r="AF406" i="5"/>
  <c r="AF398" i="5"/>
  <c r="AF390" i="5"/>
  <c r="AF382" i="5"/>
  <c r="AF374" i="5"/>
  <c r="AF366" i="5"/>
  <c r="AF358" i="5"/>
  <c r="AF350" i="5"/>
  <c r="AF342" i="5"/>
  <c r="AF334" i="5"/>
  <c r="AF326" i="5"/>
  <c r="AF318" i="5"/>
  <c r="AF310" i="5"/>
  <c r="AF302" i="5"/>
  <c r="AF294" i="5"/>
  <c r="AF286" i="5"/>
  <c r="AF278" i="5"/>
  <c r="AF270" i="5"/>
  <c r="AF262" i="5"/>
  <c r="AF254" i="5"/>
  <c r="AF246" i="5"/>
  <c r="AF238" i="5"/>
  <c r="AF230" i="5"/>
  <c r="AF222" i="5"/>
  <c r="AF214" i="5"/>
  <c r="AF206" i="5"/>
  <c r="AF943" i="5"/>
  <c r="AF931" i="5"/>
  <c r="AF921" i="5"/>
  <c r="AF911" i="5"/>
  <c r="AF899" i="5"/>
  <c r="AF889" i="5"/>
  <c r="AF879" i="5"/>
  <c r="AF867" i="5"/>
  <c r="AF857" i="5"/>
  <c r="AF847" i="5"/>
  <c r="AF835" i="5"/>
  <c r="AF825" i="5"/>
  <c r="AF815" i="5"/>
  <c r="AF803" i="5"/>
  <c r="AF793" i="5"/>
  <c r="AF783" i="5"/>
  <c r="AF773" i="5"/>
  <c r="AF765" i="5"/>
  <c r="AF757" i="5"/>
  <c r="AF749" i="5"/>
  <c r="AF741" i="5"/>
  <c r="AF733" i="5"/>
  <c r="AF725" i="5"/>
  <c r="AF717" i="5"/>
  <c r="AF709" i="5"/>
  <c r="AF701" i="5"/>
  <c r="AF693" i="5"/>
  <c r="AF685" i="5"/>
  <c r="AF677" i="5"/>
  <c r="AF669" i="5"/>
  <c r="AF661" i="5"/>
  <c r="AF653" i="5"/>
  <c r="AF645" i="5"/>
  <c r="AF637" i="5"/>
  <c r="AF629" i="5"/>
  <c r="AF621" i="5"/>
  <c r="AF613" i="5"/>
  <c r="AF605" i="5"/>
  <c r="AF597" i="5"/>
  <c r="AF589" i="5"/>
  <c r="AF581" i="5"/>
  <c r="AF573" i="5"/>
  <c r="AF565" i="5"/>
  <c r="AF557" i="5"/>
  <c r="AF549" i="5"/>
  <c r="AF541" i="5"/>
  <c r="AF533" i="5"/>
  <c r="AF525" i="5"/>
  <c r="AF517" i="5"/>
  <c r="AF509" i="5"/>
  <c r="AF501" i="5"/>
  <c r="AF493" i="5"/>
  <c r="AF485" i="5"/>
  <c r="AF477" i="5"/>
  <c r="AF469" i="5"/>
  <c r="AF461" i="5"/>
  <c r="AF453" i="5"/>
  <c r="AF445" i="5"/>
  <c r="AF437" i="5"/>
  <c r="AF429" i="5"/>
  <c r="AF421" i="5"/>
  <c r="AF413" i="5"/>
  <c r="AF405" i="5"/>
  <c r="AF397" i="5"/>
  <c r="AF389" i="5"/>
  <c r="AF381" i="5"/>
  <c r="AF373" i="5"/>
  <c r="AF365" i="5"/>
  <c r="AF357" i="5"/>
  <c r="AF349" i="5"/>
  <c r="AF341" i="5"/>
  <c r="AF333" i="5"/>
  <c r="AF325" i="5"/>
  <c r="AF317" i="5"/>
  <c r="AF309" i="5"/>
  <c r="AF301" i="5"/>
  <c r="AF293" i="5"/>
  <c r="AF285" i="5"/>
  <c r="AF277" i="5"/>
  <c r="AF269" i="5"/>
  <c r="AF261" i="5"/>
  <c r="AF253" i="5"/>
  <c r="AF245" i="5"/>
  <c r="AF237" i="5"/>
  <c r="AF229" i="5"/>
  <c r="AF221" i="5"/>
  <c r="AF213" i="5"/>
  <c r="AF205" i="5"/>
  <c r="AF923" i="5"/>
  <c r="AF897" i="5"/>
  <c r="AF866" i="5"/>
  <c r="AF839" i="5"/>
  <c r="AF811" i="5"/>
  <c r="AF782" i="5"/>
  <c r="AF759" i="5"/>
  <c r="AF739" i="5"/>
  <c r="AF716" i="5"/>
  <c r="AF695" i="5"/>
  <c r="AF675" i="5"/>
  <c r="AF652" i="5"/>
  <c r="AF631" i="5"/>
  <c r="AF611" i="5"/>
  <c r="AF588" i="5"/>
  <c r="AF567" i="5"/>
  <c r="AF547" i="5"/>
  <c r="AF524" i="5"/>
  <c r="AF503" i="5"/>
  <c r="AF483" i="5"/>
  <c r="AF460" i="5"/>
  <c r="AF439" i="5"/>
  <c r="AF419" i="5"/>
  <c r="AF396" i="5"/>
  <c r="AF375" i="5"/>
  <c r="AF355" i="5"/>
  <c r="AF332" i="5"/>
  <c r="AF311" i="5"/>
  <c r="AF291" i="5"/>
  <c r="AF268" i="5"/>
  <c r="AF247" i="5"/>
  <c r="AF227" i="5"/>
  <c r="AF204" i="5"/>
  <c r="AF196" i="5"/>
  <c r="AF188" i="5"/>
  <c r="AF180" i="5"/>
  <c r="AF172" i="5"/>
  <c r="AF164" i="5"/>
  <c r="AF156" i="5"/>
  <c r="AF148" i="5"/>
  <c r="AF140" i="5"/>
  <c r="AF132" i="5"/>
  <c r="AF124" i="5"/>
  <c r="AF116" i="5"/>
  <c r="AF108" i="5"/>
  <c r="AF100" i="5"/>
  <c r="AF92" i="5"/>
  <c r="AF84" i="5"/>
  <c r="AF76" i="5"/>
  <c r="AF68" i="5"/>
  <c r="AF60" i="5"/>
  <c r="AF52" i="5"/>
  <c r="AF44" i="5"/>
  <c r="AF36" i="5"/>
  <c r="AF28" i="5"/>
  <c r="AF20" i="5"/>
  <c r="AF12" i="5"/>
  <c r="AF920" i="5"/>
  <c r="AF891" i="5"/>
  <c r="AF865" i="5"/>
  <c r="AF834" i="5"/>
  <c r="AF807" i="5"/>
  <c r="AF779" i="5"/>
  <c r="AF756" i="5"/>
  <c r="AF735" i="5"/>
  <c r="AF715" i="5"/>
  <c r="AF692" i="5"/>
  <c r="AF671" i="5"/>
  <c r="AF651" i="5"/>
  <c r="AF628" i="5"/>
  <c r="AF607" i="5"/>
  <c r="AF587" i="5"/>
  <c r="AF564" i="5"/>
  <c r="AF543" i="5"/>
  <c r="AF523" i="5"/>
  <c r="AF500" i="5"/>
  <c r="AF479" i="5"/>
  <c r="AF459" i="5"/>
  <c r="AF436" i="5"/>
  <c r="AF415" i="5"/>
  <c r="AF395" i="5"/>
  <c r="AF372" i="5"/>
  <c r="AF351" i="5"/>
  <c r="AF331" i="5"/>
  <c r="AF308" i="5"/>
  <c r="AF287" i="5"/>
  <c r="AF267" i="5"/>
  <c r="AF244" i="5"/>
  <c r="AF223" i="5"/>
  <c r="AF203" i="5"/>
  <c r="AF195" i="5"/>
  <c r="AF187" i="5"/>
  <c r="AF179" i="5"/>
  <c r="AF171" i="5"/>
  <c r="AF163" i="5"/>
  <c r="AF155" i="5"/>
  <c r="AF147" i="5"/>
  <c r="AF139" i="5"/>
  <c r="AF131" i="5"/>
  <c r="AF123" i="5"/>
  <c r="AF115" i="5"/>
  <c r="AF107" i="5"/>
  <c r="AF99" i="5"/>
  <c r="AF91" i="5"/>
  <c r="AF83" i="5"/>
  <c r="AF75" i="5"/>
  <c r="AF67" i="5"/>
  <c r="AF59" i="5"/>
  <c r="AF51" i="5"/>
  <c r="AF43" i="5"/>
  <c r="AF35" i="5"/>
  <c r="AF27" i="5"/>
  <c r="AF19" i="5"/>
  <c r="AF11" i="5"/>
  <c r="AF945" i="5"/>
  <c r="AF919" i="5"/>
  <c r="AF888" i="5"/>
  <c r="AF859" i="5"/>
  <c r="AF833" i="5"/>
  <c r="AF802" i="5"/>
  <c r="AF775" i="5"/>
  <c r="AF755" i="5"/>
  <c r="AF732" i="5"/>
  <c r="AF711" i="5"/>
  <c r="AF691" i="5"/>
  <c r="AF668" i="5"/>
  <c r="AF647" i="5"/>
  <c r="AF627" i="5"/>
  <c r="AF604" i="5"/>
  <c r="AF583" i="5"/>
  <c r="AF563" i="5"/>
  <c r="AF540" i="5"/>
  <c r="AF519" i="5"/>
  <c r="AF499" i="5"/>
  <c r="AF476" i="5"/>
  <c r="AF455" i="5"/>
  <c r="AF435" i="5"/>
  <c r="AF412" i="5"/>
  <c r="AF391" i="5"/>
  <c r="AF371" i="5"/>
  <c r="AF348" i="5"/>
  <c r="AF327" i="5"/>
  <c r="AF307" i="5"/>
  <c r="AF284" i="5"/>
  <c r="AF263" i="5"/>
  <c r="AF243" i="5"/>
  <c r="AF220" i="5"/>
  <c r="AF202" i="5"/>
  <c r="AF194" i="5"/>
  <c r="AF186" i="5"/>
  <c r="AF178" i="5"/>
  <c r="AF170" i="5"/>
  <c r="AF162" i="5"/>
  <c r="AF154" i="5"/>
  <c r="AF146" i="5"/>
  <c r="AF138" i="5"/>
  <c r="AF130" i="5"/>
  <c r="AF122" i="5"/>
  <c r="AF114" i="5"/>
  <c r="AF106" i="5"/>
  <c r="AF98" i="5"/>
  <c r="AF90" i="5"/>
  <c r="AF82" i="5"/>
  <c r="AF74" i="5"/>
  <c r="AF66" i="5"/>
  <c r="AF58" i="5"/>
  <c r="AF50" i="5"/>
  <c r="AF42" i="5"/>
  <c r="AF34" i="5"/>
  <c r="AF26" i="5"/>
  <c r="AF18" i="5"/>
  <c r="AF10" i="5"/>
  <c r="AF942" i="5"/>
  <c r="AF913" i="5"/>
  <c r="AF887" i="5"/>
  <c r="AF856" i="5"/>
  <c r="AF827" i="5"/>
  <c r="AF801" i="5"/>
  <c r="AF772" i="5"/>
  <c r="AF751" i="5"/>
  <c r="AF731" i="5"/>
  <c r="AF708" i="5"/>
  <c r="AF687" i="5"/>
  <c r="AF667" i="5"/>
  <c r="AF644" i="5"/>
  <c r="AF623" i="5"/>
  <c r="AF603" i="5"/>
  <c r="AF580" i="5"/>
  <c r="AF559" i="5"/>
  <c r="AF539" i="5"/>
  <c r="AF516" i="5"/>
  <c r="AF495" i="5"/>
  <c r="AF475" i="5"/>
  <c r="AF452" i="5"/>
  <c r="AF431" i="5"/>
  <c r="AF411" i="5"/>
  <c r="AF388" i="5"/>
  <c r="AF367" i="5"/>
  <c r="AF347" i="5"/>
  <c r="AF324" i="5"/>
  <c r="AF303" i="5"/>
  <c r="AF283" i="5"/>
  <c r="AF260" i="5"/>
  <c r="AF239" i="5"/>
  <c r="AF219" i="5"/>
  <c r="AF201" i="5"/>
  <c r="AF193" i="5"/>
  <c r="AF185" i="5"/>
  <c r="AF177" i="5"/>
  <c r="AF169" i="5"/>
  <c r="AF161" i="5"/>
  <c r="AF153" i="5"/>
  <c r="AF145" i="5"/>
  <c r="AF137" i="5"/>
  <c r="AF129" i="5"/>
  <c r="AF121" i="5"/>
  <c r="AF113" i="5"/>
  <c r="AF105" i="5"/>
  <c r="AF97" i="5"/>
  <c r="AF89" i="5"/>
  <c r="AF81" i="5"/>
  <c r="AF73" i="5"/>
  <c r="AF65" i="5"/>
  <c r="AF57" i="5"/>
  <c r="AF49" i="5"/>
  <c r="AF41" i="5"/>
  <c r="AF33" i="5"/>
  <c r="AF25" i="5"/>
  <c r="AF17" i="5"/>
  <c r="AF9" i="5"/>
  <c r="AF939" i="5"/>
  <c r="AF910" i="5"/>
  <c r="AF881" i="5"/>
  <c r="AF855" i="5"/>
  <c r="AF824" i="5"/>
  <c r="AF795" i="5"/>
  <c r="AF771" i="5"/>
  <c r="AF748" i="5"/>
  <c r="AF727" i="5"/>
  <c r="AF707" i="5"/>
  <c r="AF684" i="5"/>
  <c r="AF663" i="5"/>
  <c r="AF643" i="5"/>
  <c r="AF620" i="5"/>
  <c r="AF599" i="5"/>
  <c r="AF579" i="5"/>
  <c r="AF556" i="5"/>
  <c r="AF535" i="5"/>
  <c r="AF515" i="5"/>
  <c r="AF492" i="5"/>
  <c r="AF471" i="5"/>
  <c r="AF451" i="5"/>
  <c r="AF428" i="5"/>
  <c r="AF407" i="5"/>
  <c r="AF387" i="5"/>
  <c r="AF364" i="5"/>
  <c r="AF343" i="5"/>
  <c r="AF323" i="5"/>
  <c r="AF300" i="5"/>
  <c r="AF279" i="5"/>
  <c r="AF259" i="5"/>
  <c r="AF236" i="5"/>
  <c r="AF215" i="5"/>
  <c r="AF200" i="5"/>
  <c r="AF192" i="5"/>
  <c r="AF184" i="5"/>
  <c r="AF176" i="5"/>
  <c r="AF168" i="5"/>
  <c r="AF160" i="5"/>
  <c r="AF152" i="5"/>
  <c r="AF144" i="5"/>
  <c r="AF136" i="5"/>
  <c r="AF128" i="5"/>
  <c r="AF120" i="5"/>
  <c r="AF112" i="5"/>
  <c r="AF104" i="5"/>
  <c r="AF96" i="5"/>
  <c r="AF88" i="5"/>
  <c r="AF80" i="5"/>
  <c r="AF72" i="5"/>
  <c r="AF64" i="5"/>
  <c r="AF56" i="5"/>
  <c r="AF48" i="5"/>
  <c r="AF40" i="5"/>
  <c r="AF32" i="5"/>
  <c r="AF24" i="5"/>
  <c r="AF16" i="5"/>
  <c r="AF8" i="5"/>
  <c r="AF935" i="5"/>
  <c r="AF907" i="5"/>
  <c r="AF878" i="5"/>
  <c r="AF849" i="5"/>
  <c r="AF823" i="5"/>
  <c r="AF792" i="5"/>
  <c r="AF767" i="5"/>
  <c r="AF747" i="5"/>
  <c r="AF724" i="5"/>
  <c r="AF703" i="5"/>
  <c r="AF683" i="5"/>
  <c r="AF660" i="5"/>
  <c r="AF639" i="5"/>
  <c r="AF619" i="5"/>
  <c r="AF596" i="5"/>
  <c r="AF575" i="5"/>
  <c r="AF555" i="5"/>
  <c r="AF532" i="5"/>
  <c r="AF511" i="5"/>
  <c r="AF491" i="5"/>
  <c r="AF468" i="5"/>
  <c r="AF447" i="5"/>
  <c r="AF427" i="5"/>
  <c r="AF404" i="5"/>
  <c r="AF383" i="5"/>
  <c r="AF363" i="5"/>
  <c r="AF340" i="5"/>
  <c r="AF319" i="5"/>
  <c r="AF299" i="5"/>
  <c r="AF276" i="5"/>
  <c r="AF255" i="5"/>
  <c r="AF235" i="5"/>
  <c r="AF212" i="5"/>
  <c r="AF199" i="5"/>
  <c r="AF191" i="5"/>
  <c r="AF183" i="5"/>
  <c r="AF175" i="5"/>
  <c r="AF167" i="5"/>
  <c r="AF159" i="5"/>
  <c r="AF151" i="5"/>
  <c r="AF143" i="5"/>
  <c r="AF135" i="5"/>
  <c r="AF127" i="5"/>
  <c r="AF119" i="5"/>
  <c r="AF111" i="5"/>
  <c r="AF103" i="5"/>
  <c r="AF95" i="5"/>
  <c r="AF87" i="5"/>
  <c r="AF79" i="5"/>
  <c r="AF71" i="5"/>
  <c r="AF63" i="5"/>
  <c r="AF55" i="5"/>
  <c r="AF47" i="5"/>
  <c r="AF39" i="5"/>
  <c r="AF31" i="5"/>
  <c r="AF23" i="5"/>
  <c r="AF15" i="5"/>
  <c r="AF930" i="5"/>
  <c r="AF903" i="5"/>
  <c r="AF875" i="5"/>
  <c r="AF846" i="5"/>
  <c r="AF817" i="5"/>
  <c r="AF791" i="5"/>
  <c r="AF764" i="5"/>
  <c r="AF743" i="5"/>
  <c r="AF723" i="5"/>
  <c r="AF700" i="5"/>
  <c r="AF679" i="5"/>
  <c r="AF659" i="5"/>
  <c r="AF636" i="5"/>
  <c r="AF615" i="5"/>
  <c r="AF595" i="5"/>
  <c r="AF572" i="5"/>
  <c r="AF551" i="5"/>
  <c r="AF531" i="5"/>
  <c r="AF508" i="5"/>
  <c r="AF487" i="5"/>
  <c r="AF467" i="5"/>
  <c r="AF444" i="5"/>
  <c r="AF423" i="5"/>
  <c r="AF403" i="5"/>
  <c r="AF380" i="5"/>
  <c r="AF359" i="5"/>
  <c r="AF339" i="5"/>
  <c r="AF316" i="5"/>
  <c r="AF295" i="5"/>
  <c r="AF275" i="5"/>
  <c r="AF252" i="5"/>
  <c r="AF231" i="5"/>
  <c r="AF211" i="5"/>
  <c r="AF198" i="5"/>
  <c r="AF190" i="5"/>
  <c r="AF182" i="5"/>
  <c r="AF174" i="5"/>
  <c r="AF166" i="5"/>
  <c r="AF158" i="5"/>
  <c r="AF150" i="5"/>
  <c r="AF142" i="5"/>
  <c r="AF134" i="5"/>
  <c r="AF126" i="5"/>
  <c r="AF118" i="5"/>
  <c r="AF110" i="5"/>
  <c r="AF102" i="5"/>
  <c r="AF94" i="5"/>
  <c r="AF86" i="5"/>
  <c r="AF78" i="5"/>
  <c r="AF70" i="5"/>
  <c r="AF62" i="5"/>
  <c r="AF54" i="5"/>
  <c r="AF46" i="5"/>
  <c r="AF38" i="5"/>
  <c r="AF30" i="5"/>
  <c r="AF22" i="5"/>
  <c r="AF14" i="5"/>
  <c r="AF7" i="5"/>
  <c r="AF814" i="5"/>
  <c r="AF635" i="5"/>
  <c r="AF463" i="5"/>
  <c r="AF292" i="5"/>
  <c r="AF173" i="5"/>
  <c r="AF109" i="5"/>
  <c r="AF45" i="5"/>
  <c r="AF785" i="5"/>
  <c r="AF612" i="5"/>
  <c r="AF443" i="5"/>
  <c r="AF271" i="5"/>
  <c r="AF165" i="5"/>
  <c r="AF101" i="5"/>
  <c r="AF37" i="5"/>
  <c r="AF763" i="5"/>
  <c r="AF591" i="5"/>
  <c r="AF420" i="5"/>
  <c r="AF251" i="5"/>
  <c r="AF157" i="5"/>
  <c r="AF93" i="5"/>
  <c r="AF29" i="5"/>
  <c r="AF740" i="5"/>
  <c r="AF571" i="5"/>
  <c r="AF399" i="5"/>
  <c r="AF228" i="5"/>
  <c r="AF149" i="5"/>
  <c r="AF85" i="5"/>
  <c r="AF21" i="5"/>
  <c r="AF929" i="5"/>
  <c r="AF719" i="5"/>
  <c r="AF548" i="5"/>
  <c r="AF379" i="5"/>
  <c r="AF207" i="5"/>
  <c r="AF141" i="5"/>
  <c r="AF77" i="5"/>
  <c r="AF13" i="5"/>
  <c r="AF898" i="5"/>
  <c r="AF699" i="5"/>
  <c r="AF527" i="5"/>
  <c r="AF356" i="5"/>
  <c r="AF197" i="5"/>
  <c r="AF133" i="5"/>
  <c r="AF69" i="5"/>
  <c r="AF871" i="5"/>
  <c r="AF676" i="5"/>
  <c r="AF507" i="5"/>
  <c r="AF335" i="5"/>
  <c r="AF189" i="5"/>
  <c r="AF125" i="5"/>
  <c r="AF61" i="5"/>
  <c r="AF181" i="5"/>
  <c r="AF117" i="5"/>
  <c r="AF53" i="5"/>
  <c r="AF843" i="5"/>
  <c r="AF655" i="5"/>
  <c r="AF484" i="5"/>
  <c r="AF315" i="5"/>
  <c r="AM948" i="5"/>
  <c r="AM940" i="5"/>
  <c r="AM932" i="5"/>
  <c r="AM924" i="5"/>
  <c r="AM916" i="5"/>
  <c r="AM908" i="5"/>
  <c r="AM900" i="5"/>
  <c r="AM892" i="5"/>
  <c r="AM884" i="5"/>
  <c r="AM876" i="5"/>
  <c r="AM868" i="5"/>
  <c r="AM860" i="5"/>
  <c r="AM852" i="5"/>
  <c r="AM844" i="5"/>
  <c r="AM836" i="5"/>
  <c r="AM828" i="5"/>
  <c r="AM820" i="5"/>
  <c r="AM812" i="5"/>
  <c r="AM804" i="5"/>
  <c r="AM796" i="5"/>
  <c r="AM788" i="5"/>
  <c r="AM780" i="5"/>
  <c r="AM772" i="5"/>
  <c r="AM764" i="5"/>
  <c r="AM756" i="5"/>
  <c r="AM748" i="5"/>
  <c r="AM740" i="5"/>
  <c r="AM732" i="5"/>
  <c r="AM724" i="5"/>
  <c r="AM716" i="5"/>
  <c r="AM708" i="5"/>
  <c r="AM700" i="5"/>
  <c r="AM692" i="5"/>
  <c r="AM684" i="5"/>
  <c r="AM676" i="5"/>
  <c r="AM668" i="5"/>
  <c r="AM660" i="5"/>
  <c r="AM652" i="5"/>
  <c r="AM644" i="5"/>
  <c r="AM636" i="5"/>
  <c r="AM628" i="5"/>
  <c r="AM620" i="5"/>
  <c r="AM612" i="5"/>
  <c r="AM604" i="5"/>
  <c r="AM596" i="5"/>
  <c r="AM588" i="5"/>
  <c r="AM580" i="5"/>
  <c r="AM572" i="5"/>
  <c r="AM564" i="5"/>
  <c r="AM556" i="5"/>
  <c r="AM548" i="5"/>
  <c r="AM540" i="5"/>
  <c r="AM532" i="5"/>
  <c r="AM524" i="5"/>
  <c r="AM516" i="5"/>
  <c r="AM508" i="5"/>
  <c r="AM500" i="5"/>
  <c r="AM492" i="5"/>
  <c r="AM484" i="5"/>
  <c r="AM476" i="5"/>
  <c r="AM468" i="5"/>
  <c r="AM460" i="5"/>
  <c r="AM452" i="5"/>
  <c r="AM444" i="5"/>
  <c r="AM436" i="5"/>
  <c r="AM428" i="5"/>
  <c r="AM420" i="5"/>
  <c r="AM412" i="5"/>
  <c r="AM404" i="5"/>
  <c r="AM396" i="5"/>
  <c r="AM388" i="5"/>
  <c r="AM380" i="5"/>
  <c r="AM372" i="5"/>
  <c r="AM364" i="5"/>
  <c r="AM356" i="5"/>
  <c r="AM348" i="5"/>
  <c r="AM340" i="5"/>
  <c r="AM332" i="5"/>
  <c r="AM324" i="5"/>
  <c r="AM316" i="5"/>
  <c r="AM308" i="5"/>
  <c r="AM300" i="5"/>
  <c r="AM292" i="5"/>
  <c r="AM284" i="5"/>
  <c r="AM276" i="5"/>
  <c r="AM268" i="5"/>
  <c r="AM260" i="5"/>
  <c r="AM252" i="5"/>
  <c r="AM244" i="5"/>
  <c r="AM236" i="5"/>
  <c r="AM228" i="5"/>
  <c r="AM220" i="5"/>
  <c r="AM212" i="5"/>
  <c r="AM204" i="5"/>
  <c r="AM196" i="5"/>
  <c r="AM188" i="5"/>
  <c r="AM180" i="5"/>
  <c r="AM172" i="5"/>
  <c r="AM164" i="5"/>
  <c r="AM156" i="5"/>
  <c r="AM148" i="5"/>
  <c r="AM140" i="5"/>
  <c r="AM132" i="5"/>
  <c r="AM124" i="5"/>
  <c r="AM116" i="5"/>
  <c r="AM108" i="5"/>
  <c r="AM100" i="5"/>
  <c r="AM92" i="5"/>
  <c r="AM84" i="5"/>
  <c r="AM76" i="5"/>
  <c r="AM68" i="5"/>
  <c r="AM60" i="5"/>
  <c r="AM52" i="5"/>
  <c r="AM44" i="5"/>
  <c r="AM36" i="5"/>
  <c r="AM28" i="5"/>
  <c r="AM20" i="5"/>
  <c r="AM12" i="5"/>
  <c r="AM947" i="5"/>
  <c r="AM939" i="5"/>
  <c r="AM931" i="5"/>
  <c r="AM923" i="5"/>
  <c r="AM915" i="5"/>
  <c r="AM907" i="5"/>
  <c r="AM899" i="5"/>
  <c r="AM891" i="5"/>
  <c r="AM883" i="5"/>
  <c r="AM875" i="5"/>
  <c r="AM867" i="5"/>
  <c r="AM859" i="5"/>
  <c r="AM851" i="5"/>
  <c r="AM843" i="5"/>
  <c r="AM835" i="5"/>
  <c r="AM827" i="5"/>
  <c r="AM819" i="5"/>
  <c r="AM811" i="5"/>
  <c r="AM803" i="5"/>
  <c r="AM795" i="5"/>
  <c r="AM787" i="5"/>
  <c r="AM779" i="5"/>
  <c r="AM771" i="5"/>
  <c r="AM763" i="5"/>
  <c r="AM755" i="5"/>
  <c r="AM747" i="5"/>
  <c r="AM739" i="5"/>
  <c r="AM731" i="5"/>
  <c r="AM723" i="5"/>
  <c r="AM715" i="5"/>
  <c r="AM707" i="5"/>
  <c r="AM699" i="5"/>
  <c r="AM691" i="5"/>
  <c r="AM683" i="5"/>
  <c r="AM675" i="5"/>
  <c r="AM667" i="5"/>
  <c r="AM659" i="5"/>
  <c r="AM651" i="5"/>
  <c r="AM643" i="5"/>
  <c r="AM635" i="5"/>
  <c r="AM627" i="5"/>
  <c r="AM619" i="5"/>
  <c r="AM611" i="5"/>
  <c r="AM603" i="5"/>
  <c r="AM595" i="5"/>
  <c r="AM587" i="5"/>
  <c r="AM579" i="5"/>
  <c r="AM571" i="5"/>
  <c r="AM563" i="5"/>
  <c r="AM555" i="5"/>
  <c r="AM547" i="5"/>
  <c r="AM539" i="5"/>
  <c r="AM531" i="5"/>
  <c r="AM523" i="5"/>
  <c r="AM515" i="5"/>
  <c r="AM507" i="5"/>
  <c r="AM499" i="5"/>
  <c r="AM491" i="5"/>
  <c r="AM483" i="5"/>
  <c r="AM475" i="5"/>
  <c r="AM467" i="5"/>
  <c r="AM459" i="5"/>
  <c r="AM451" i="5"/>
  <c r="AM443" i="5"/>
  <c r="AM435" i="5"/>
  <c r="AM427" i="5"/>
  <c r="AM419" i="5"/>
  <c r="AM411" i="5"/>
  <c r="AM403" i="5"/>
  <c r="AM395" i="5"/>
  <c r="AM387" i="5"/>
  <c r="AM379" i="5"/>
  <c r="AM371" i="5"/>
  <c r="AM363" i="5"/>
  <c r="AM355" i="5"/>
  <c r="AM347" i="5"/>
  <c r="AM339" i="5"/>
  <c r="AM331" i="5"/>
  <c r="AM323" i="5"/>
  <c r="AM315" i="5"/>
  <c r="AM307" i="5"/>
  <c r="AM299" i="5"/>
  <c r="AM291" i="5"/>
  <c r="AM283" i="5"/>
  <c r="AM275" i="5"/>
  <c r="AM267" i="5"/>
  <c r="AM259" i="5"/>
  <c r="AM251" i="5"/>
  <c r="AM243" i="5"/>
  <c r="AM235" i="5"/>
  <c r="AM227" i="5"/>
  <c r="AM219" i="5"/>
  <c r="AM211" i="5"/>
  <c r="AM203" i="5"/>
  <c r="AM195" i="5"/>
  <c r="AM187" i="5"/>
  <c r="AM179" i="5"/>
  <c r="AM171" i="5"/>
  <c r="AM163" i="5"/>
  <c r="AM155" i="5"/>
  <c r="AM147" i="5"/>
  <c r="AM139" i="5"/>
  <c r="AM131" i="5"/>
  <c r="AM123" i="5"/>
  <c r="AM115" i="5"/>
  <c r="AM107" i="5"/>
  <c r="AM99" i="5"/>
  <c r="AM91" i="5"/>
  <c r="AM83" i="5"/>
  <c r="AM75" i="5"/>
  <c r="AM67" i="5"/>
  <c r="AM59" i="5"/>
  <c r="AM51" i="5"/>
  <c r="AM43" i="5"/>
  <c r="AM35" i="5"/>
  <c r="AM27" i="5"/>
  <c r="AM19" i="5"/>
  <c r="AM11" i="5"/>
  <c r="AM945" i="5"/>
  <c r="AM937" i="5"/>
  <c r="AM929" i="5"/>
  <c r="AM921" i="5"/>
  <c r="AM913" i="5"/>
  <c r="AM905" i="5"/>
  <c r="AM897" i="5"/>
  <c r="AM889" i="5"/>
  <c r="AM881" i="5"/>
  <c r="AM873" i="5"/>
  <c r="AM865" i="5"/>
  <c r="AM857" i="5"/>
  <c r="AM849" i="5"/>
  <c r="AM841" i="5"/>
  <c r="AM833" i="5"/>
  <c r="AM825" i="5"/>
  <c r="AM817" i="5"/>
  <c r="AM809" i="5"/>
  <c r="AM801" i="5"/>
  <c r="AM793" i="5"/>
  <c r="AM785" i="5"/>
  <c r="AM777" i="5"/>
  <c r="AM769" i="5"/>
  <c r="AM761" i="5"/>
  <c r="AM753" i="5"/>
  <c r="AM745" i="5"/>
  <c r="AM737" i="5"/>
  <c r="AM729" i="5"/>
  <c r="AM721" i="5"/>
  <c r="AM713" i="5"/>
  <c r="AM705" i="5"/>
  <c r="AM697" i="5"/>
  <c r="AM689" i="5"/>
  <c r="AM681" i="5"/>
  <c r="AM673" i="5"/>
  <c r="AM665" i="5"/>
  <c r="AM657" i="5"/>
  <c r="AM649" i="5"/>
  <c r="AM641" i="5"/>
  <c r="AM633" i="5"/>
  <c r="AM625" i="5"/>
  <c r="AM617" i="5"/>
  <c r="AM609" i="5"/>
  <c r="AM601" i="5"/>
  <c r="AM593" i="5"/>
  <c r="AM585" i="5"/>
  <c r="AM577" i="5"/>
  <c r="AM569" i="5"/>
  <c r="AM561" i="5"/>
  <c r="AM553" i="5"/>
  <c r="AM545" i="5"/>
  <c r="AM537" i="5"/>
  <c r="AM529" i="5"/>
  <c r="AM521" i="5"/>
  <c r="AM513" i="5"/>
  <c r="AM505" i="5"/>
  <c r="AM497" i="5"/>
  <c r="AM489" i="5"/>
  <c r="AM481" i="5"/>
  <c r="AM473" i="5"/>
  <c r="AM465" i="5"/>
  <c r="AM457" i="5"/>
  <c r="AM449" i="5"/>
  <c r="AM441" i="5"/>
  <c r="AM433" i="5"/>
  <c r="AM425" i="5"/>
  <c r="AM417" i="5"/>
  <c r="AM409" i="5"/>
  <c r="AM401" i="5"/>
  <c r="AM393" i="5"/>
  <c r="AM385" i="5"/>
  <c r="AM377" i="5"/>
  <c r="AM369" i="5"/>
  <c r="AM361" i="5"/>
  <c r="AM353" i="5"/>
  <c r="AM345" i="5"/>
  <c r="AM337" i="5"/>
  <c r="AM329" i="5"/>
  <c r="AM321" i="5"/>
  <c r="AM313" i="5"/>
  <c r="AM305" i="5"/>
  <c r="AM297" i="5"/>
  <c r="AM289" i="5"/>
  <c r="AM281" i="5"/>
  <c r="AM273" i="5"/>
  <c r="AM265" i="5"/>
  <c r="AM257" i="5"/>
  <c r="AM249" i="5"/>
  <c r="AM241" i="5"/>
  <c r="AM233" i="5"/>
  <c r="AM225" i="5"/>
  <c r="AM217" i="5"/>
  <c r="AM209" i="5"/>
  <c r="AM201" i="5"/>
  <c r="AM193" i="5"/>
  <c r="AM185" i="5"/>
  <c r="AM177" i="5"/>
  <c r="AM169" i="5"/>
  <c r="AM161" i="5"/>
  <c r="AM153" i="5"/>
  <c r="AM145" i="5"/>
  <c r="AM137" i="5"/>
  <c r="AM129" i="5"/>
  <c r="AM121" i="5"/>
  <c r="AM113" i="5"/>
  <c r="AM105" i="5"/>
  <c r="AM97" i="5"/>
  <c r="AM89" i="5"/>
  <c r="AM81" i="5"/>
  <c r="AM73" i="5"/>
  <c r="AM65" i="5"/>
  <c r="AM57" i="5"/>
  <c r="AM49" i="5"/>
  <c r="AM41" i="5"/>
  <c r="AM33" i="5"/>
  <c r="AM25" i="5"/>
  <c r="AM17" i="5"/>
  <c r="AM9" i="5"/>
  <c r="AM943" i="5"/>
  <c r="AM935" i="5"/>
  <c r="AM927" i="5"/>
  <c r="AM919" i="5"/>
  <c r="AM911" i="5"/>
  <c r="AM903" i="5"/>
  <c r="AM895" i="5"/>
  <c r="AM887" i="5"/>
  <c r="AM879" i="5"/>
  <c r="AM871" i="5"/>
  <c r="AM863" i="5"/>
  <c r="AM855" i="5"/>
  <c r="AM847" i="5"/>
  <c r="AM839" i="5"/>
  <c r="AM831" i="5"/>
  <c r="AM823" i="5"/>
  <c r="AM815" i="5"/>
  <c r="AM807" i="5"/>
  <c r="AM799" i="5"/>
  <c r="AM791" i="5"/>
  <c r="AM783" i="5"/>
  <c r="AM775" i="5"/>
  <c r="AM767" i="5"/>
  <c r="AM759" i="5"/>
  <c r="AM751" i="5"/>
  <c r="AM743" i="5"/>
  <c r="AM735" i="5"/>
  <c r="AM727" i="5"/>
  <c r="AM719" i="5"/>
  <c r="AM711" i="5"/>
  <c r="AM703" i="5"/>
  <c r="AM695" i="5"/>
  <c r="AM687" i="5"/>
  <c r="AM679" i="5"/>
  <c r="AM671" i="5"/>
  <c r="AM663" i="5"/>
  <c r="AM655" i="5"/>
  <c r="AM647" i="5"/>
  <c r="AM639" i="5"/>
  <c r="AM631" i="5"/>
  <c r="AM623" i="5"/>
  <c r="AM615" i="5"/>
  <c r="AM607" i="5"/>
  <c r="AM599" i="5"/>
  <c r="AM591" i="5"/>
  <c r="AM583" i="5"/>
  <c r="AM575" i="5"/>
  <c r="AM567" i="5"/>
  <c r="AM559" i="5"/>
  <c r="AM551" i="5"/>
  <c r="AM543" i="5"/>
  <c r="AM535" i="5"/>
  <c r="AM527" i="5"/>
  <c r="AM519" i="5"/>
  <c r="AM511" i="5"/>
  <c r="AM503" i="5"/>
  <c r="AM495" i="5"/>
  <c r="AM487" i="5"/>
  <c r="AM479" i="5"/>
  <c r="AM471" i="5"/>
  <c r="AM463" i="5"/>
  <c r="AM455" i="5"/>
  <c r="AM447" i="5"/>
  <c r="AM439" i="5"/>
  <c r="AM431" i="5"/>
  <c r="AM423" i="5"/>
  <c r="AM415" i="5"/>
  <c r="AM407" i="5"/>
  <c r="AM399" i="5"/>
  <c r="AM391" i="5"/>
  <c r="AM383" i="5"/>
  <c r="AM375" i="5"/>
  <c r="AM367" i="5"/>
  <c r="AM359" i="5"/>
  <c r="AM351" i="5"/>
  <c r="AM343" i="5"/>
  <c r="AM335" i="5"/>
  <c r="AM327" i="5"/>
  <c r="AM319" i="5"/>
  <c r="AM311" i="5"/>
  <c r="AM303" i="5"/>
  <c r="AM295" i="5"/>
  <c r="AM287" i="5"/>
  <c r="AM279" i="5"/>
  <c r="AM271" i="5"/>
  <c r="AM263" i="5"/>
  <c r="AM255" i="5"/>
  <c r="AM247" i="5"/>
  <c r="AM239" i="5"/>
  <c r="AM231" i="5"/>
  <c r="AM223" i="5"/>
  <c r="AM215" i="5"/>
  <c r="AM207" i="5"/>
  <c r="AM199" i="5"/>
  <c r="AM191" i="5"/>
  <c r="AM183" i="5"/>
  <c r="AM175" i="5"/>
  <c r="AM167" i="5"/>
  <c r="AM159" i="5"/>
  <c r="AM151" i="5"/>
  <c r="AM143" i="5"/>
  <c r="AM135" i="5"/>
  <c r="AM127" i="5"/>
  <c r="AM119" i="5"/>
  <c r="AM111" i="5"/>
  <c r="AM103" i="5"/>
  <c r="AM95" i="5"/>
  <c r="AM87" i="5"/>
  <c r="AM79" i="5"/>
  <c r="AM71" i="5"/>
  <c r="AM63" i="5"/>
  <c r="AM55" i="5"/>
  <c r="AM47" i="5"/>
  <c r="AM39" i="5"/>
  <c r="AM31" i="5"/>
  <c r="AM23" i="5"/>
  <c r="AM15" i="5"/>
  <c r="AM950" i="5"/>
  <c r="AM942" i="5"/>
  <c r="AM934" i="5"/>
  <c r="AM926" i="5"/>
  <c r="AM918" i="5"/>
  <c r="AM910" i="5"/>
  <c r="AM902" i="5"/>
  <c r="AM894" i="5"/>
  <c r="AM886" i="5"/>
  <c r="AM878" i="5"/>
  <c r="AM870" i="5"/>
  <c r="AM862" i="5"/>
  <c r="AM854" i="5"/>
  <c r="AM846" i="5"/>
  <c r="AM838" i="5"/>
  <c r="AM830" i="5"/>
  <c r="AM822" i="5"/>
  <c r="AM814" i="5"/>
  <c r="AM806" i="5"/>
  <c r="AM798" i="5"/>
  <c r="AM790" i="5"/>
  <c r="AM782" i="5"/>
  <c r="AM774" i="5"/>
  <c r="AM766" i="5"/>
  <c r="AM758" i="5"/>
  <c r="AM750" i="5"/>
  <c r="AM742" i="5"/>
  <c r="AM734" i="5"/>
  <c r="AM726" i="5"/>
  <c r="AM718" i="5"/>
  <c r="AM710" i="5"/>
  <c r="AM702" i="5"/>
  <c r="AM694" i="5"/>
  <c r="AM686" i="5"/>
  <c r="AM678" i="5"/>
  <c r="AM670" i="5"/>
  <c r="AM662" i="5"/>
  <c r="AM654" i="5"/>
  <c r="AM646" i="5"/>
  <c r="AM638" i="5"/>
  <c r="AM630" i="5"/>
  <c r="AM622" i="5"/>
  <c r="AM614" i="5"/>
  <c r="AM606" i="5"/>
  <c r="AM598" i="5"/>
  <c r="AM590" i="5"/>
  <c r="AM582" i="5"/>
  <c r="AM574" i="5"/>
  <c r="AM566" i="5"/>
  <c r="AM558" i="5"/>
  <c r="AM550" i="5"/>
  <c r="AM542" i="5"/>
  <c r="AM534" i="5"/>
  <c r="AM526" i="5"/>
  <c r="AM518" i="5"/>
  <c r="AM510" i="5"/>
  <c r="AM502" i="5"/>
  <c r="AM494" i="5"/>
  <c r="AM486" i="5"/>
  <c r="AM478" i="5"/>
  <c r="AM470" i="5"/>
  <c r="AM462" i="5"/>
  <c r="AM454" i="5"/>
  <c r="AM446" i="5"/>
  <c r="AM438" i="5"/>
  <c r="AM430" i="5"/>
  <c r="AM422" i="5"/>
  <c r="AM414" i="5"/>
  <c r="AM406" i="5"/>
  <c r="AM398" i="5"/>
  <c r="AM390" i="5"/>
  <c r="AM382" i="5"/>
  <c r="AM374" i="5"/>
  <c r="AM366" i="5"/>
  <c r="AM358" i="5"/>
  <c r="AM350" i="5"/>
  <c r="AM342" i="5"/>
  <c r="AM334" i="5"/>
  <c r="AM326" i="5"/>
  <c r="AM318" i="5"/>
  <c r="AM310" i="5"/>
  <c r="AM302" i="5"/>
  <c r="AM294" i="5"/>
  <c r="AM286" i="5"/>
  <c r="AM278" i="5"/>
  <c r="AM270" i="5"/>
  <c r="AM262" i="5"/>
  <c r="AM254" i="5"/>
  <c r="AM246" i="5"/>
  <c r="AM238" i="5"/>
  <c r="AM230" i="5"/>
  <c r="AM222" i="5"/>
  <c r="AM214" i="5"/>
  <c r="AM206" i="5"/>
  <c r="AM198" i="5"/>
  <c r="AM190" i="5"/>
  <c r="AM182" i="5"/>
  <c r="AM174" i="5"/>
  <c r="AM166" i="5"/>
  <c r="AM158" i="5"/>
  <c r="AM150" i="5"/>
  <c r="AM142" i="5"/>
  <c r="AM134" i="5"/>
  <c r="AM126" i="5"/>
  <c r="AM118" i="5"/>
  <c r="AM110" i="5"/>
  <c r="AM102" i="5"/>
  <c r="AM94" i="5"/>
  <c r="AM86" i="5"/>
  <c r="AM78" i="5"/>
  <c r="AM70" i="5"/>
  <c r="AM62" i="5"/>
  <c r="AM54" i="5"/>
  <c r="AM46" i="5"/>
  <c r="AM38" i="5"/>
  <c r="AM30" i="5"/>
  <c r="AM22" i="5"/>
  <c r="AM14" i="5"/>
  <c r="AM7" i="5"/>
  <c r="AM946" i="5"/>
  <c r="AM925" i="5"/>
  <c r="AM904" i="5"/>
  <c r="AM882" i="5"/>
  <c r="AM861" i="5"/>
  <c r="AM840" i="5"/>
  <c r="AM818" i="5"/>
  <c r="AM797" i="5"/>
  <c r="AM776" i="5"/>
  <c r="AM754" i="5"/>
  <c r="AM733" i="5"/>
  <c r="AM712" i="5"/>
  <c r="AM690" i="5"/>
  <c r="AM669" i="5"/>
  <c r="AM648" i="5"/>
  <c r="AM626" i="5"/>
  <c r="AM605" i="5"/>
  <c r="AM584" i="5"/>
  <c r="AM562" i="5"/>
  <c r="AM541" i="5"/>
  <c r="AM520" i="5"/>
  <c r="AM498" i="5"/>
  <c r="AM477" i="5"/>
  <c r="AM456" i="5"/>
  <c r="AM434" i="5"/>
  <c r="AM413" i="5"/>
  <c r="AM392" i="5"/>
  <c r="AM370" i="5"/>
  <c r="AM349" i="5"/>
  <c r="AM328" i="5"/>
  <c r="AM306" i="5"/>
  <c r="AM285" i="5"/>
  <c r="AM264" i="5"/>
  <c r="AM242" i="5"/>
  <c r="AM221" i="5"/>
  <c r="AM200" i="5"/>
  <c r="AM178" i="5"/>
  <c r="AM157" i="5"/>
  <c r="AM136" i="5"/>
  <c r="AM114" i="5"/>
  <c r="AM93" i="5"/>
  <c r="AM72" i="5"/>
  <c r="AM50" i="5"/>
  <c r="AM29" i="5"/>
  <c r="AM8" i="5"/>
  <c r="AM944" i="5"/>
  <c r="AM922" i="5"/>
  <c r="AM901" i="5"/>
  <c r="AM880" i="5"/>
  <c r="AM858" i="5"/>
  <c r="AM837" i="5"/>
  <c r="AM816" i="5"/>
  <c r="AM794" i="5"/>
  <c r="AM773" i="5"/>
  <c r="AM752" i="5"/>
  <c r="AM730" i="5"/>
  <c r="AM709" i="5"/>
  <c r="AM688" i="5"/>
  <c r="AM666" i="5"/>
  <c r="AM645" i="5"/>
  <c r="AM624" i="5"/>
  <c r="AM602" i="5"/>
  <c r="AM581" i="5"/>
  <c r="AM560" i="5"/>
  <c r="AM538" i="5"/>
  <c r="AM517" i="5"/>
  <c r="AM496" i="5"/>
  <c r="AM474" i="5"/>
  <c r="AM453" i="5"/>
  <c r="AM432" i="5"/>
  <c r="AM410" i="5"/>
  <c r="AM389" i="5"/>
  <c r="AM368" i="5"/>
  <c r="AM346" i="5"/>
  <c r="AM325" i="5"/>
  <c r="AM304" i="5"/>
  <c r="AM282" i="5"/>
  <c r="AM261" i="5"/>
  <c r="AM240" i="5"/>
  <c r="AM218" i="5"/>
  <c r="AM197" i="5"/>
  <c r="AM176" i="5"/>
  <c r="AM154" i="5"/>
  <c r="AM133" i="5"/>
  <c r="AM112" i="5"/>
  <c r="AM90" i="5"/>
  <c r="AM69" i="5"/>
  <c r="AM48" i="5"/>
  <c r="AM26" i="5"/>
  <c r="AM941" i="5"/>
  <c r="AM920" i="5"/>
  <c r="AM898" i="5"/>
  <c r="AM877" i="5"/>
  <c r="AM856" i="5"/>
  <c r="AM834" i="5"/>
  <c r="AM813" i="5"/>
  <c r="AM792" i="5"/>
  <c r="AM770" i="5"/>
  <c r="AM749" i="5"/>
  <c r="AM728" i="5"/>
  <c r="AM706" i="5"/>
  <c r="AM685" i="5"/>
  <c r="AM664" i="5"/>
  <c r="AM642" i="5"/>
  <c r="AM621" i="5"/>
  <c r="AM600" i="5"/>
  <c r="AM578" i="5"/>
  <c r="AM557" i="5"/>
  <c r="AM536" i="5"/>
  <c r="AM514" i="5"/>
  <c r="AM493" i="5"/>
  <c r="AM472" i="5"/>
  <c r="AM450" i="5"/>
  <c r="AM429" i="5"/>
  <c r="AM408" i="5"/>
  <c r="AM386" i="5"/>
  <c r="AM365" i="5"/>
  <c r="AM344" i="5"/>
  <c r="AM322" i="5"/>
  <c r="AM301" i="5"/>
  <c r="AM280" i="5"/>
  <c r="AM258" i="5"/>
  <c r="AM237" i="5"/>
  <c r="AM216" i="5"/>
  <c r="AM194" i="5"/>
  <c r="AM173" i="5"/>
  <c r="AM152" i="5"/>
  <c r="AM130" i="5"/>
  <c r="AM109" i="5"/>
  <c r="AM88" i="5"/>
  <c r="AM66" i="5"/>
  <c r="AM45" i="5"/>
  <c r="AM24" i="5"/>
  <c r="AM938" i="5"/>
  <c r="AM917" i="5"/>
  <c r="AM896" i="5"/>
  <c r="AM874" i="5"/>
  <c r="AM853" i="5"/>
  <c r="AM832" i="5"/>
  <c r="AM810" i="5"/>
  <c r="AM789" i="5"/>
  <c r="AM768" i="5"/>
  <c r="AM746" i="5"/>
  <c r="AM725" i="5"/>
  <c r="AM704" i="5"/>
  <c r="AM682" i="5"/>
  <c r="AM661" i="5"/>
  <c r="AM640" i="5"/>
  <c r="AM618" i="5"/>
  <c r="AM597" i="5"/>
  <c r="AM576" i="5"/>
  <c r="AM554" i="5"/>
  <c r="AM533" i="5"/>
  <c r="AM512" i="5"/>
  <c r="AM490" i="5"/>
  <c r="AM469" i="5"/>
  <c r="AM448" i="5"/>
  <c r="AM426" i="5"/>
  <c r="AM405" i="5"/>
  <c r="AM384" i="5"/>
  <c r="AM362" i="5"/>
  <c r="AM341" i="5"/>
  <c r="AM320" i="5"/>
  <c r="AM298" i="5"/>
  <c r="AM277" i="5"/>
  <c r="AM256" i="5"/>
  <c r="AM234" i="5"/>
  <c r="AM213" i="5"/>
  <c r="AM192" i="5"/>
  <c r="AM170" i="5"/>
  <c r="AM149" i="5"/>
  <c r="AM128" i="5"/>
  <c r="AM106" i="5"/>
  <c r="AM85" i="5"/>
  <c r="AM64" i="5"/>
  <c r="AM42" i="5"/>
  <c r="AM21" i="5"/>
  <c r="AM936" i="5"/>
  <c r="AM914" i="5"/>
  <c r="AM893" i="5"/>
  <c r="AM872" i="5"/>
  <c r="AM850" i="5"/>
  <c r="AM829" i="5"/>
  <c r="AM808" i="5"/>
  <c r="AM786" i="5"/>
  <c r="AM765" i="5"/>
  <c r="AM744" i="5"/>
  <c r="AM722" i="5"/>
  <c r="AM701" i="5"/>
  <c r="AM680" i="5"/>
  <c r="AM658" i="5"/>
  <c r="AM637" i="5"/>
  <c r="AM616" i="5"/>
  <c r="AM594" i="5"/>
  <c r="AM573" i="5"/>
  <c r="AM552" i="5"/>
  <c r="AM530" i="5"/>
  <c r="AM509" i="5"/>
  <c r="AM488" i="5"/>
  <c r="AM466" i="5"/>
  <c r="AM445" i="5"/>
  <c r="AM424" i="5"/>
  <c r="AM402" i="5"/>
  <c r="AM381" i="5"/>
  <c r="AM360" i="5"/>
  <c r="AM338" i="5"/>
  <c r="AM317" i="5"/>
  <c r="AM296" i="5"/>
  <c r="AM274" i="5"/>
  <c r="AM253" i="5"/>
  <c r="AM232" i="5"/>
  <c r="AM210" i="5"/>
  <c r="AM189" i="5"/>
  <c r="AM168" i="5"/>
  <c r="AM146" i="5"/>
  <c r="AM125" i="5"/>
  <c r="AM104" i="5"/>
  <c r="AM82" i="5"/>
  <c r="AM61" i="5"/>
  <c r="AM40" i="5"/>
  <c r="AM18" i="5"/>
  <c r="AM933" i="5"/>
  <c r="AM912" i="5"/>
  <c r="AM890" i="5"/>
  <c r="AM869" i="5"/>
  <c r="AM848" i="5"/>
  <c r="AM826" i="5"/>
  <c r="AM805" i="5"/>
  <c r="AM784" i="5"/>
  <c r="AM762" i="5"/>
  <c r="AM741" i="5"/>
  <c r="AM720" i="5"/>
  <c r="AM698" i="5"/>
  <c r="AM677" i="5"/>
  <c r="AM656" i="5"/>
  <c r="AM634" i="5"/>
  <c r="AM613" i="5"/>
  <c r="AM592" i="5"/>
  <c r="AM570" i="5"/>
  <c r="AM549" i="5"/>
  <c r="AM528" i="5"/>
  <c r="AM506" i="5"/>
  <c r="AM485" i="5"/>
  <c r="AM464" i="5"/>
  <c r="AM442" i="5"/>
  <c r="AM421" i="5"/>
  <c r="AM400" i="5"/>
  <c r="AM378" i="5"/>
  <c r="AM357" i="5"/>
  <c r="AM336" i="5"/>
  <c r="AM314" i="5"/>
  <c r="AM293" i="5"/>
  <c r="AM272" i="5"/>
  <c r="AM250" i="5"/>
  <c r="AM229" i="5"/>
  <c r="AM208" i="5"/>
  <c r="AM186" i="5"/>
  <c r="AM165" i="5"/>
  <c r="AM144" i="5"/>
  <c r="AM122" i="5"/>
  <c r="AM101" i="5"/>
  <c r="AM80" i="5"/>
  <c r="AM58" i="5"/>
  <c r="AM37" i="5"/>
  <c r="AM16" i="5"/>
  <c r="AM906" i="5"/>
  <c r="AM821" i="5"/>
  <c r="AM736" i="5"/>
  <c r="AM650" i="5"/>
  <c r="AM565" i="5"/>
  <c r="AM480" i="5"/>
  <c r="AM394" i="5"/>
  <c r="AM309" i="5"/>
  <c r="AM224" i="5"/>
  <c r="AM138" i="5"/>
  <c r="AM53" i="5"/>
  <c r="AM888" i="5"/>
  <c r="AM802" i="5"/>
  <c r="AM717" i="5"/>
  <c r="AM632" i="5"/>
  <c r="AM546" i="5"/>
  <c r="AM461" i="5"/>
  <c r="AM376" i="5"/>
  <c r="AM290" i="5"/>
  <c r="AM205" i="5"/>
  <c r="AM120" i="5"/>
  <c r="AM34" i="5"/>
  <c r="AM885" i="5"/>
  <c r="AM800" i="5"/>
  <c r="AM714" i="5"/>
  <c r="AM629" i="5"/>
  <c r="AM544" i="5"/>
  <c r="AM458" i="5"/>
  <c r="AM373" i="5"/>
  <c r="AM288" i="5"/>
  <c r="AM202" i="5"/>
  <c r="AM117" i="5"/>
  <c r="AM32" i="5"/>
  <c r="AM866" i="5"/>
  <c r="AM781" i="5"/>
  <c r="AM696" i="5"/>
  <c r="AM610" i="5"/>
  <c r="AM525" i="5"/>
  <c r="AM440" i="5"/>
  <c r="AM354" i="5"/>
  <c r="AM269" i="5"/>
  <c r="AM184" i="5"/>
  <c r="AM98" i="5"/>
  <c r="AM13" i="5"/>
  <c r="AM949" i="5"/>
  <c r="AM864" i="5"/>
  <c r="AM778" i="5"/>
  <c r="AM693" i="5"/>
  <c r="AM608" i="5"/>
  <c r="AM522" i="5"/>
  <c r="AM437" i="5"/>
  <c r="AM352" i="5"/>
  <c r="AM266" i="5"/>
  <c r="AM181" i="5"/>
  <c r="AM96" i="5"/>
  <c r="AM10" i="5"/>
  <c r="AM930" i="5"/>
  <c r="AM845" i="5"/>
  <c r="AM760" i="5"/>
  <c r="AM674" i="5"/>
  <c r="AM589" i="5"/>
  <c r="AM504" i="5"/>
  <c r="AM418" i="5"/>
  <c r="AM333" i="5"/>
  <c r="AM248" i="5"/>
  <c r="AM162" i="5"/>
  <c r="AM77" i="5"/>
  <c r="AM909" i="5"/>
  <c r="AM568" i="5"/>
  <c r="AM226" i="5"/>
  <c r="AM842" i="5"/>
  <c r="AM501" i="5"/>
  <c r="AM160" i="5"/>
  <c r="AM824" i="5"/>
  <c r="AM482" i="5"/>
  <c r="AM141" i="5"/>
  <c r="AM757" i="5"/>
  <c r="AM416" i="5"/>
  <c r="AM74" i="5"/>
  <c r="AM738" i="5"/>
  <c r="AM397" i="5"/>
  <c r="AM56" i="5"/>
  <c r="AM672" i="5"/>
  <c r="AM330" i="5"/>
  <c r="AM653" i="5"/>
  <c r="AM312" i="5"/>
  <c r="AM928" i="5"/>
  <c r="AM586" i="5"/>
  <c r="AM245" i="5"/>
  <c r="U1009" i="3"/>
  <c r="U1001" i="3"/>
  <c r="U993" i="3"/>
  <c r="U985" i="3"/>
  <c r="U977" i="3"/>
  <c r="U969" i="3"/>
  <c r="U961" i="3"/>
  <c r="U953" i="3"/>
  <c r="U945" i="3"/>
  <c r="U937" i="3"/>
  <c r="U929" i="3"/>
  <c r="U921" i="3"/>
  <c r="U913" i="3"/>
  <c r="U905" i="3"/>
  <c r="U897" i="3"/>
  <c r="U889" i="3"/>
  <c r="U881" i="3"/>
  <c r="U873" i="3"/>
  <c r="U865" i="3"/>
  <c r="U857" i="3"/>
  <c r="U849" i="3"/>
  <c r="U841" i="3"/>
  <c r="U833" i="3"/>
  <c r="U825" i="3"/>
  <c r="U817" i="3"/>
  <c r="U809" i="3"/>
  <c r="U801" i="3"/>
  <c r="U793" i="3"/>
  <c r="U785" i="3"/>
  <c r="U777" i="3"/>
  <c r="U769" i="3"/>
  <c r="U761" i="3"/>
  <c r="U753" i="3"/>
  <c r="U745" i="3"/>
  <c r="U737" i="3"/>
  <c r="U729" i="3"/>
  <c r="U721" i="3"/>
  <c r="U713" i="3"/>
  <c r="U705" i="3"/>
  <c r="U697" i="3"/>
  <c r="U689" i="3"/>
  <c r="U681" i="3"/>
  <c r="U673" i="3"/>
  <c r="U665" i="3"/>
  <c r="U657" i="3"/>
  <c r="U649" i="3"/>
  <c r="U641" i="3"/>
  <c r="U633" i="3"/>
  <c r="U625" i="3"/>
  <c r="U617" i="3"/>
  <c r="U609" i="3"/>
  <c r="U601" i="3"/>
  <c r="U593" i="3"/>
  <c r="U585" i="3"/>
  <c r="U577" i="3"/>
  <c r="U569" i="3"/>
  <c r="U561" i="3"/>
  <c r="U553" i="3"/>
  <c r="U545" i="3"/>
  <c r="U537" i="3"/>
  <c r="U529" i="3"/>
  <c r="U521" i="3"/>
  <c r="U513" i="3"/>
  <c r="U505" i="3"/>
  <c r="U497" i="3"/>
  <c r="U489" i="3"/>
  <c r="U481" i="3"/>
  <c r="U473" i="3"/>
  <c r="U465" i="3"/>
  <c r="U457" i="3"/>
  <c r="U449" i="3"/>
  <c r="U441" i="3"/>
  <c r="U433" i="3"/>
  <c r="U425" i="3"/>
  <c r="U417" i="3"/>
  <c r="U409" i="3"/>
  <c r="U401" i="3"/>
  <c r="U393" i="3"/>
  <c r="U385" i="3"/>
  <c r="U377" i="3"/>
  <c r="U369" i="3"/>
  <c r="U361" i="3"/>
  <c r="U353" i="3"/>
  <c r="U345" i="3"/>
  <c r="U337" i="3"/>
  <c r="U329" i="3"/>
  <c r="U321" i="3"/>
  <c r="U313" i="3"/>
  <c r="U305" i="3"/>
  <c r="U297" i="3"/>
  <c r="U289" i="3"/>
  <c r="U281" i="3"/>
  <c r="U273" i="3"/>
  <c r="U265" i="3"/>
  <c r="U257" i="3"/>
  <c r="U249" i="3"/>
  <c r="U241" i="3"/>
  <c r="U233" i="3"/>
  <c r="U225" i="3"/>
  <c r="U217" i="3"/>
  <c r="U209" i="3"/>
  <c r="U201" i="3"/>
  <c r="U193" i="3"/>
  <c r="U185" i="3"/>
  <c r="U177" i="3"/>
  <c r="U169" i="3"/>
  <c r="U161" i="3"/>
  <c r="U153" i="3"/>
  <c r="U145" i="3"/>
  <c r="U137" i="3"/>
  <c r="U129" i="3"/>
  <c r="U121" i="3"/>
  <c r="U113" i="3"/>
  <c r="U105" i="3"/>
  <c r="U97" i="3"/>
  <c r="U89" i="3"/>
  <c r="U81" i="3"/>
  <c r="U73" i="3"/>
  <c r="U65" i="3"/>
  <c r="U57" i="3"/>
  <c r="U49" i="3"/>
  <c r="U41" i="3"/>
  <c r="U33" i="3"/>
  <c r="U25" i="3"/>
  <c r="U17" i="3"/>
  <c r="U1002" i="3"/>
  <c r="U992" i="3"/>
  <c r="U983" i="3"/>
  <c r="U974" i="3"/>
  <c r="U965" i="3"/>
  <c r="U956" i="3"/>
  <c r="U947" i="3"/>
  <c r="U938" i="3"/>
  <c r="U928" i="3"/>
  <c r="U919" i="3"/>
  <c r="U910" i="3"/>
  <c r="U901" i="3"/>
  <c r="U892" i="3"/>
  <c r="U883" i="3"/>
  <c r="U874" i="3"/>
  <c r="U864" i="3"/>
  <c r="U855" i="3"/>
  <c r="U846" i="3"/>
  <c r="U837" i="3"/>
  <c r="U828" i="3"/>
  <c r="U819" i="3"/>
  <c r="U810" i="3"/>
  <c r="U800" i="3"/>
  <c r="U791" i="3"/>
  <c r="U782" i="3"/>
  <c r="U773" i="3"/>
  <c r="U764" i="3"/>
  <c r="U755" i="3"/>
  <c r="U746" i="3"/>
  <c r="U736" i="3"/>
  <c r="U727" i="3"/>
  <c r="U718" i="3"/>
  <c r="U709" i="3"/>
  <c r="U700" i="3"/>
  <c r="U691" i="3"/>
  <c r="U682" i="3"/>
  <c r="U672" i="3"/>
  <c r="U663" i="3"/>
  <c r="U654" i="3"/>
  <c r="U645" i="3"/>
  <c r="U636" i="3"/>
  <c r="U627" i="3"/>
  <c r="U618" i="3"/>
  <c r="U608" i="3"/>
  <c r="U599" i="3"/>
  <c r="U590" i="3"/>
  <c r="U581" i="3"/>
  <c r="U572" i="3"/>
  <c r="U563" i="3"/>
  <c r="U554" i="3"/>
  <c r="U544" i="3"/>
  <c r="U535" i="3"/>
  <c r="U526" i="3"/>
  <c r="U517" i="3"/>
  <c r="U508" i="3"/>
  <c r="U499" i="3"/>
  <c r="U490" i="3"/>
  <c r="U480" i="3"/>
  <c r="U471" i="3"/>
  <c r="U462" i="3"/>
  <c r="U453" i="3"/>
  <c r="U444" i="3"/>
  <c r="U435" i="3"/>
  <c r="U426" i="3"/>
  <c r="U416" i="3"/>
  <c r="U407" i="3"/>
  <c r="U398" i="3"/>
  <c r="U389" i="3"/>
  <c r="U380" i="3"/>
  <c r="U371" i="3"/>
  <c r="U362" i="3"/>
  <c r="U352" i="3"/>
  <c r="U343" i="3"/>
  <c r="U334" i="3"/>
  <c r="U325" i="3"/>
  <c r="U316" i="3"/>
  <c r="U307" i="3"/>
  <c r="U298" i="3"/>
  <c r="U288" i="3"/>
  <c r="U279" i="3"/>
  <c r="U270" i="3"/>
  <c r="U261" i="3"/>
  <c r="U252" i="3"/>
  <c r="U243" i="3"/>
  <c r="U234" i="3"/>
  <c r="U224" i="3"/>
  <c r="U215" i="3"/>
  <c r="U206" i="3"/>
  <c r="U197" i="3"/>
  <c r="U188" i="3"/>
  <c r="U179" i="3"/>
  <c r="U170" i="3"/>
  <c r="U160" i="3"/>
  <c r="U151" i="3"/>
  <c r="U142" i="3"/>
  <c r="U133" i="3"/>
  <c r="U124" i="3"/>
  <c r="U115" i="3"/>
  <c r="U106" i="3"/>
  <c r="U96" i="3"/>
  <c r="U87" i="3"/>
  <c r="U78" i="3"/>
  <c r="U69" i="3"/>
  <c r="U60" i="3"/>
  <c r="U51" i="3"/>
  <c r="U42" i="3"/>
  <c r="U32" i="3"/>
  <c r="U23" i="3"/>
  <c r="U14" i="3"/>
  <c r="U1003" i="3"/>
  <c r="U991" i="3"/>
  <c r="U981" i="3"/>
  <c r="U971" i="3"/>
  <c r="U960" i="3"/>
  <c r="U950" i="3"/>
  <c r="U940" i="3"/>
  <c r="U930" i="3"/>
  <c r="U918" i="3"/>
  <c r="U908" i="3"/>
  <c r="U898" i="3"/>
  <c r="U887" i="3"/>
  <c r="U877" i="3"/>
  <c r="U867" i="3"/>
  <c r="U856" i="3"/>
  <c r="U845" i="3"/>
  <c r="U835" i="3"/>
  <c r="U824" i="3"/>
  <c r="U814" i="3"/>
  <c r="U804" i="3"/>
  <c r="U794" i="3"/>
  <c r="U783" i="3"/>
  <c r="U772" i="3"/>
  <c r="U762" i="3"/>
  <c r="U751" i="3"/>
  <c r="U741" i="3"/>
  <c r="U731" i="3"/>
  <c r="U720" i="3"/>
  <c r="U710" i="3"/>
  <c r="U699" i="3"/>
  <c r="U688" i="3"/>
  <c r="U678" i="3"/>
  <c r="U668" i="3"/>
  <c r="U658" i="3"/>
  <c r="U647" i="3"/>
  <c r="U637" i="3"/>
  <c r="U626" i="3"/>
  <c r="U615" i="3"/>
  <c r="U605" i="3"/>
  <c r="U595" i="3"/>
  <c r="U584" i="3"/>
  <c r="U574" i="3"/>
  <c r="U564" i="3"/>
  <c r="U552" i="3"/>
  <c r="U542" i="3"/>
  <c r="U532" i="3"/>
  <c r="U522" i="3"/>
  <c r="U511" i="3"/>
  <c r="U501" i="3"/>
  <c r="U491" i="3"/>
  <c r="U479" i="3"/>
  <c r="U469" i="3"/>
  <c r="U459" i="3"/>
  <c r="U448" i="3"/>
  <c r="U438" i="3"/>
  <c r="U428" i="3"/>
  <c r="U418" i="3"/>
  <c r="U406" i="3"/>
  <c r="U396" i="3"/>
  <c r="U386" i="3"/>
  <c r="U375" i="3"/>
  <c r="U365" i="3"/>
  <c r="U355" i="3"/>
  <c r="U344" i="3"/>
  <c r="U333" i="3"/>
  <c r="U323" i="3"/>
  <c r="U312" i="3"/>
  <c r="U302" i="3"/>
  <c r="U292" i="3"/>
  <c r="U282" i="3"/>
  <c r="U271" i="3"/>
  <c r="U260" i="3"/>
  <c r="U250" i="3"/>
  <c r="U239" i="3"/>
  <c r="U229" i="3"/>
  <c r="U219" i="3"/>
  <c r="U208" i="3"/>
  <c r="U198" i="3"/>
  <c r="U187" i="3"/>
  <c r="U176" i="3"/>
  <c r="U166" i="3"/>
  <c r="U156" i="3"/>
  <c r="U146" i="3"/>
  <c r="U135" i="3"/>
  <c r="U125" i="3"/>
  <c r="U114" i="3"/>
  <c r="U103" i="3"/>
  <c r="U93" i="3"/>
  <c r="U83" i="3"/>
  <c r="U72" i="3"/>
  <c r="U62" i="3"/>
  <c r="U52" i="3"/>
  <c r="U40" i="3"/>
  <c r="U30" i="3"/>
  <c r="U20" i="3"/>
  <c r="U11" i="3"/>
  <c r="U999" i="3"/>
  <c r="U989" i="3"/>
  <c r="U979" i="3"/>
  <c r="U968" i="3"/>
  <c r="U958" i="3"/>
  <c r="U948" i="3"/>
  <c r="U936" i="3"/>
  <c r="U926" i="3"/>
  <c r="U916" i="3"/>
  <c r="U906" i="3"/>
  <c r="U895" i="3"/>
  <c r="U885" i="3"/>
  <c r="U875" i="3"/>
  <c r="U863" i="3"/>
  <c r="U853" i="3"/>
  <c r="U843" i="3"/>
  <c r="U832" i="3"/>
  <c r="U822" i="3"/>
  <c r="U812" i="3"/>
  <c r="U802" i="3"/>
  <c r="U790" i="3"/>
  <c r="U780" i="3"/>
  <c r="U770" i="3"/>
  <c r="U759" i="3"/>
  <c r="U749" i="3"/>
  <c r="U739" i="3"/>
  <c r="U728" i="3"/>
  <c r="U717" i="3"/>
  <c r="U707" i="3"/>
  <c r="U696" i="3"/>
  <c r="U686" i="3"/>
  <c r="U676" i="3"/>
  <c r="U666" i="3"/>
  <c r="U655" i="3"/>
  <c r="U644" i="3"/>
  <c r="U634" i="3"/>
  <c r="U623" i="3"/>
  <c r="U613" i="3"/>
  <c r="U603" i="3"/>
  <c r="U592" i="3"/>
  <c r="U582" i="3"/>
  <c r="U571" i="3"/>
  <c r="U560" i="3"/>
  <c r="U550" i="3"/>
  <c r="U540" i="3"/>
  <c r="U530" i="3"/>
  <c r="U519" i="3"/>
  <c r="U509" i="3"/>
  <c r="U498" i="3"/>
  <c r="U487" i="3"/>
  <c r="U477" i="3"/>
  <c r="U467" i="3"/>
  <c r="U456" i="3"/>
  <c r="U446" i="3"/>
  <c r="U436" i="3"/>
  <c r="U424" i="3"/>
  <c r="U414" i="3"/>
  <c r="U404" i="3"/>
  <c r="U394" i="3"/>
  <c r="U383" i="3"/>
  <c r="U373" i="3"/>
  <c r="U363" i="3"/>
  <c r="U351" i="3"/>
  <c r="U341" i="3"/>
  <c r="U331" i="3"/>
  <c r="U320" i="3"/>
  <c r="U310" i="3"/>
  <c r="U300" i="3"/>
  <c r="U290" i="3"/>
  <c r="U278" i="3"/>
  <c r="U268" i="3"/>
  <c r="U258" i="3"/>
  <c r="U247" i="3"/>
  <c r="U237" i="3"/>
  <c r="U227" i="3"/>
  <c r="U216" i="3"/>
  <c r="U205" i="3"/>
  <c r="U195" i="3"/>
  <c r="U184" i="3"/>
  <c r="U174" i="3"/>
  <c r="U164" i="3"/>
  <c r="U154" i="3"/>
  <c r="U143" i="3"/>
  <c r="U132" i="3"/>
  <c r="U122" i="3"/>
  <c r="U111" i="3"/>
  <c r="U101" i="3"/>
  <c r="U91" i="3"/>
  <c r="U80" i="3"/>
  <c r="U70" i="3"/>
  <c r="U59" i="3"/>
  <c r="U48" i="3"/>
  <c r="U38" i="3"/>
  <c r="U28" i="3"/>
  <c r="U18" i="3"/>
  <c r="U1008" i="3"/>
  <c r="U998" i="3"/>
  <c r="U988" i="3"/>
  <c r="U978" i="3"/>
  <c r="U967" i="3"/>
  <c r="U957" i="3"/>
  <c r="U946" i="3"/>
  <c r="U935" i="3"/>
  <c r="U925" i="3"/>
  <c r="U915" i="3"/>
  <c r="U904" i="3"/>
  <c r="U894" i="3"/>
  <c r="U884" i="3"/>
  <c r="U872" i="3"/>
  <c r="U862" i="3"/>
  <c r="U852" i="3"/>
  <c r="U842" i="3"/>
  <c r="U831" i="3"/>
  <c r="U821" i="3"/>
  <c r="U811" i="3"/>
  <c r="U799" i="3"/>
  <c r="U789" i="3"/>
  <c r="U779" i="3"/>
  <c r="U768" i="3"/>
  <c r="U758" i="3"/>
  <c r="U748" i="3"/>
  <c r="U738" i="3"/>
  <c r="U726" i="3"/>
  <c r="U716" i="3"/>
  <c r="U706" i="3"/>
  <c r="U695" i="3"/>
  <c r="U685" i="3"/>
  <c r="U675" i="3"/>
  <c r="U664" i="3"/>
  <c r="U653" i="3"/>
  <c r="U643" i="3"/>
  <c r="U632" i="3"/>
  <c r="U622" i="3"/>
  <c r="U612" i="3"/>
  <c r="U602" i="3"/>
  <c r="U591" i="3"/>
  <c r="U580" i="3"/>
  <c r="U570" i="3"/>
  <c r="U559" i="3"/>
  <c r="U549" i="3"/>
  <c r="U539" i="3"/>
  <c r="U528" i="3"/>
  <c r="U518" i="3"/>
  <c r="U507" i="3"/>
  <c r="U496" i="3"/>
  <c r="U486" i="3"/>
  <c r="U476" i="3"/>
  <c r="U466" i="3"/>
  <c r="U455" i="3"/>
  <c r="U445" i="3"/>
  <c r="U434" i="3"/>
  <c r="U423" i="3"/>
  <c r="U413" i="3"/>
  <c r="U403" i="3"/>
  <c r="U392" i="3"/>
  <c r="U382" i="3"/>
  <c r="U372" i="3"/>
  <c r="U360" i="3"/>
  <c r="U350" i="3"/>
  <c r="U340" i="3"/>
  <c r="U330" i="3"/>
  <c r="U319" i="3"/>
  <c r="U309" i="3"/>
  <c r="U299" i="3"/>
  <c r="U287" i="3"/>
  <c r="U277" i="3"/>
  <c r="U267" i="3"/>
  <c r="U256" i="3"/>
  <c r="U246" i="3"/>
  <c r="U236" i="3"/>
  <c r="U226" i="3"/>
  <c r="U214" i="3"/>
  <c r="U204" i="3"/>
  <c r="U194" i="3"/>
  <c r="U183" i="3"/>
  <c r="U173" i="3"/>
  <c r="U163" i="3"/>
  <c r="U152" i="3"/>
  <c r="U141" i="3"/>
  <c r="U131" i="3"/>
  <c r="U120" i="3"/>
  <c r="U110" i="3"/>
  <c r="U100" i="3"/>
  <c r="U90" i="3"/>
  <c r="U79" i="3"/>
  <c r="U68" i="3"/>
  <c r="U58" i="3"/>
  <c r="U47" i="3"/>
  <c r="U37" i="3"/>
  <c r="U27" i="3"/>
  <c r="U16" i="3"/>
  <c r="U1006" i="3"/>
  <c r="U996" i="3"/>
  <c r="U986" i="3"/>
  <c r="U975" i="3"/>
  <c r="U964" i="3"/>
  <c r="U954" i="3"/>
  <c r="U943" i="3"/>
  <c r="U933" i="3"/>
  <c r="U923" i="3"/>
  <c r="U912" i="3"/>
  <c r="U902" i="3"/>
  <c r="U891" i="3"/>
  <c r="U880" i="3"/>
  <c r="U870" i="3"/>
  <c r="U860" i="3"/>
  <c r="U850" i="3"/>
  <c r="U839" i="3"/>
  <c r="U829" i="3"/>
  <c r="U818" i="3"/>
  <c r="U807" i="3"/>
  <c r="U797" i="3"/>
  <c r="U787" i="3"/>
  <c r="U776" i="3"/>
  <c r="U766" i="3"/>
  <c r="U756" i="3"/>
  <c r="U744" i="3"/>
  <c r="U734" i="3"/>
  <c r="U724" i="3"/>
  <c r="U714" i="3"/>
  <c r="U703" i="3"/>
  <c r="U693" i="3"/>
  <c r="U683" i="3"/>
  <c r="U671" i="3"/>
  <c r="U661" i="3"/>
  <c r="U651" i="3"/>
  <c r="U640" i="3"/>
  <c r="U630" i="3"/>
  <c r="U620" i="3"/>
  <c r="U610" i="3"/>
  <c r="U598" i="3"/>
  <c r="U588" i="3"/>
  <c r="U578" i="3"/>
  <c r="U567" i="3"/>
  <c r="U557" i="3"/>
  <c r="U547" i="3"/>
  <c r="U536" i="3"/>
  <c r="U525" i="3"/>
  <c r="U515" i="3"/>
  <c r="U504" i="3"/>
  <c r="U494" i="3"/>
  <c r="U484" i="3"/>
  <c r="U474" i="3"/>
  <c r="U463" i="3"/>
  <c r="U452" i="3"/>
  <c r="U442" i="3"/>
  <c r="U431" i="3"/>
  <c r="U421" i="3"/>
  <c r="U411" i="3"/>
  <c r="U400" i="3"/>
  <c r="U390" i="3"/>
  <c r="U379" i="3"/>
  <c r="U368" i="3"/>
  <c r="U358" i="3"/>
  <c r="U348" i="3"/>
  <c r="U338" i="3"/>
  <c r="U327" i="3"/>
  <c r="U317" i="3"/>
  <c r="U306" i="3"/>
  <c r="U295" i="3"/>
  <c r="U285" i="3"/>
  <c r="U275" i="3"/>
  <c r="U264" i="3"/>
  <c r="U254" i="3"/>
  <c r="U244" i="3"/>
  <c r="U232" i="3"/>
  <c r="U222" i="3"/>
  <c r="U212" i="3"/>
  <c r="U202" i="3"/>
  <c r="U191" i="3"/>
  <c r="U181" i="3"/>
  <c r="U171" i="3"/>
  <c r="U159" i="3"/>
  <c r="U149" i="3"/>
  <c r="U139" i="3"/>
  <c r="U128" i="3"/>
  <c r="U118" i="3"/>
  <c r="U108" i="3"/>
  <c r="U98" i="3"/>
  <c r="U86" i="3"/>
  <c r="U76" i="3"/>
  <c r="U66" i="3"/>
  <c r="U55" i="3"/>
  <c r="U45" i="3"/>
  <c r="U35" i="3"/>
  <c r="U24" i="3"/>
  <c r="U13" i="3"/>
  <c r="U1005" i="3"/>
  <c r="U995" i="3"/>
  <c r="U984" i="3"/>
  <c r="U973" i="3"/>
  <c r="U963" i="3"/>
  <c r="U952" i="3"/>
  <c r="U942" i="3"/>
  <c r="U932" i="3"/>
  <c r="U922" i="3"/>
  <c r="U911" i="3"/>
  <c r="U900" i="3"/>
  <c r="U890" i="3"/>
  <c r="U879" i="3"/>
  <c r="U869" i="3"/>
  <c r="U859" i="3"/>
  <c r="U848" i="3"/>
  <c r="U838" i="3"/>
  <c r="U827" i="3"/>
  <c r="U816" i="3"/>
  <c r="U806" i="3"/>
  <c r="U796" i="3"/>
  <c r="U786" i="3"/>
  <c r="U775" i="3"/>
  <c r="U765" i="3"/>
  <c r="U754" i="3"/>
  <c r="U743" i="3"/>
  <c r="U733" i="3"/>
  <c r="U723" i="3"/>
  <c r="U712" i="3"/>
  <c r="U702" i="3"/>
  <c r="U692" i="3"/>
  <c r="U680" i="3"/>
  <c r="U670" i="3"/>
  <c r="U660" i="3"/>
  <c r="U650" i="3"/>
  <c r="U639" i="3"/>
  <c r="U629" i="3"/>
  <c r="U619" i="3"/>
  <c r="U607" i="3"/>
  <c r="U597" i="3"/>
  <c r="U587" i="3"/>
  <c r="U576" i="3"/>
  <c r="U566" i="3"/>
  <c r="U556" i="3"/>
  <c r="U546" i="3"/>
  <c r="U534" i="3"/>
  <c r="U524" i="3"/>
  <c r="U514" i="3"/>
  <c r="U503" i="3"/>
  <c r="U493" i="3"/>
  <c r="U483" i="3"/>
  <c r="U472" i="3"/>
  <c r="U461" i="3"/>
  <c r="U451" i="3"/>
  <c r="U440" i="3"/>
  <c r="U430" i="3"/>
  <c r="U420" i="3"/>
  <c r="U410" i="3"/>
  <c r="U399" i="3"/>
  <c r="U388" i="3"/>
  <c r="U378" i="3"/>
  <c r="U367" i="3"/>
  <c r="U357" i="3"/>
  <c r="U347" i="3"/>
  <c r="U336" i="3"/>
  <c r="U326" i="3"/>
  <c r="U315" i="3"/>
  <c r="U304" i="3"/>
  <c r="U294" i="3"/>
  <c r="U284" i="3"/>
  <c r="U274" i="3"/>
  <c r="U263" i="3"/>
  <c r="U253" i="3"/>
  <c r="U242" i="3"/>
  <c r="U231" i="3"/>
  <c r="U221" i="3"/>
  <c r="U211" i="3"/>
  <c r="U200" i="3"/>
  <c r="U190" i="3"/>
  <c r="U180" i="3"/>
  <c r="U168" i="3"/>
  <c r="U158" i="3"/>
  <c r="U148" i="3"/>
  <c r="U138" i="3"/>
  <c r="U127" i="3"/>
  <c r="U117" i="3"/>
  <c r="U107" i="3"/>
  <c r="U95" i="3"/>
  <c r="U85" i="3"/>
  <c r="U75" i="3"/>
  <c r="U64" i="3"/>
  <c r="U54" i="3"/>
  <c r="U44" i="3"/>
  <c r="U34" i="3"/>
  <c r="U22" i="3"/>
  <c r="U12" i="3"/>
  <c r="U1004" i="3"/>
  <c r="U994" i="3"/>
  <c r="U982" i="3"/>
  <c r="U972" i="3"/>
  <c r="U962" i="3"/>
  <c r="U951" i="3"/>
  <c r="U941" i="3"/>
  <c r="U931" i="3"/>
  <c r="U920" i="3"/>
  <c r="U909" i="3"/>
  <c r="U899" i="3"/>
  <c r="U888" i="3"/>
  <c r="U878" i="3"/>
  <c r="U868" i="3"/>
  <c r="U858" i="3"/>
  <c r="U847" i="3"/>
  <c r="U836" i="3"/>
  <c r="U826" i="3"/>
  <c r="U815" i="3"/>
  <c r="U805" i="3"/>
  <c r="U795" i="3"/>
  <c r="U784" i="3"/>
  <c r="U774" i="3"/>
  <c r="U763" i="3"/>
  <c r="U752" i="3"/>
  <c r="U742" i="3"/>
  <c r="U732" i="3"/>
  <c r="U722" i="3"/>
  <c r="U711" i="3"/>
  <c r="U701" i="3"/>
  <c r="U690" i="3"/>
  <c r="U679" i="3"/>
  <c r="U669" i="3"/>
  <c r="U659" i="3"/>
  <c r="U648" i="3"/>
  <c r="U638" i="3"/>
  <c r="U628" i="3"/>
  <c r="U616" i="3"/>
  <c r="U606" i="3"/>
  <c r="U596" i="3"/>
  <c r="U586" i="3"/>
  <c r="U575" i="3"/>
  <c r="U565" i="3"/>
  <c r="U555" i="3"/>
  <c r="U543" i="3"/>
  <c r="U533" i="3"/>
  <c r="U523" i="3"/>
  <c r="U512" i="3"/>
  <c r="U502" i="3"/>
  <c r="U492" i="3"/>
  <c r="U482" i="3"/>
  <c r="U470" i="3"/>
  <c r="U460" i="3"/>
  <c r="U450" i="3"/>
  <c r="U439" i="3"/>
  <c r="U429" i="3"/>
  <c r="U419" i="3"/>
  <c r="U408" i="3"/>
  <c r="U397" i="3"/>
  <c r="U387" i="3"/>
  <c r="U376" i="3"/>
  <c r="U366" i="3"/>
  <c r="U356" i="3"/>
  <c r="U346" i="3"/>
  <c r="U335" i="3"/>
  <c r="U324" i="3"/>
  <c r="U314" i="3"/>
  <c r="U303" i="3"/>
  <c r="U293" i="3"/>
  <c r="U283" i="3"/>
  <c r="U272" i="3"/>
  <c r="U262" i="3"/>
  <c r="U251" i="3"/>
  <c r="U240" i="3"/>
  <c r="U230" i="3"/>
  <c r="U220" i="3"/>
  <c r="U210" i="3"/>
  <c r="U199" i="3"/>
  <c r="U189" i="3"/>
  <c r="U178" i="3"/>
  <c r="U167" i="3"/>
  <c r="U157" i="3"/>
  <c r="U147" i="3"/>
  <c r="U136" i="3"/>
  <c r="U126" i="3"/>
  <c r="U116" i="3"/>
  <c r="U104" i="3"/>
  <c r="U94" i="3"/>
  <c r="U84" i="3"/>
  <c r="U74" i="3"/>
  <c r="U63" i="3"/>
  <c r="U53" i="3"/>
  <c r="U43" i="3"/>
  <c r="U31" i="3"/>
  <c r="U21" i="3"/>
  <c r="U970" i="3"/>
  <c r="U927" i="3"/>
  <c r="U886" i="3"/>
  <c r="U844" i="3"/>
  <c r="U803" i="3"/>
  <c r="U760" i="3"/>
  <c r="U719" i="3"/>
  <c r="U677" i="3"/>
  <c r="U635" i="3"/>
  <c r="U594" i="3"/>
  <c r="U551" i="3"/>
  <c r="U510" i="3"/>
  <c r="U468" i="3"/>
  <c r="U427" i="3"/>
  <c r="U384" i="3"/>
  <c r="U342" i="3"/>
  <c r="U301" i="3"/>
  <c r="U259" i="3"/>
  <c r="U218" i="3"/>
  <c r="U175" i="3"/>
  <c r="U134" i="3"/>
  <c r="U92" i="3"/>
  <c r="U50" i="3"/>
  <c r="U1007" i="3"/>
  <c r="U966" i="3"/>
  <c r="U924" i="3"/>
  <c r="U882" i="3"/>
  <c r="U840" i="3"/>
  <c r="U798" i="3"/>
  <c r="U757" i="3"/>
  <c r="U715" i="3"/>
  <c r="U674" i="3"/>
  <c r="U631" i="3"/>
  <c r="U589" i="3"/>
  <c r="U548" i="3"/>
  <c r="U506" i="3"/>
  <c r="U464" i="3"/>
  <c r="U422" i="3"/>
  <c r="U381" i="3"/>
  <c r="U339" i="3"/>
  <c r="U296" i="3"/>
  <c r="U255" i="3"/>
  <c r="U213" i="3"/>
  <c r="U172" i="3"/>
  <c r="U130" i="3"/>
  <c r="U88" i="3"/>
  <c r="U46" i="3"/>
  <c r="U1000" i="3"/>
  <c r="U959" i="3"/>
  <c r="U917" i="3"/>
  <c r="U876" i="3"/>
  <c r="U834" i="3"/>
  <c r="U792" i="3"/>
  <c r="U750" i="3"/>
  <c r="U708" i="3"/>
  <c r="U667" i="3"/>
  <c r="U624" i="3"/>
  <c r="U583" i="3"/>
  <c r="U541" i="3"/>
  <c r="U500" i="3"/>
  <c r="U458" i="3"/>
  <c r="U415" i="3"/>
  <c r="U374" i="3"/>
  <c r="U332" i="3"/>
  <c r="U291" i="3"/>
  <c r="U248" i="3"/>
  <c r="U207" i="3"/>
  <c r="U165" i="3"/>
  <c r="U123" i="3"/>
  <c r="U82" i="3"/>
  <c r="U39" i="3"/>
  <c r="U997" i="3"/>
  <c r="U955" i="3"/>
  <c r="U914" i="3"/>
  <c r="U871" i="3"/>
  <c r="U830" i="3"/>
  <c r="U788" i="3"/>
  <c r="U747" i="3"/>
  <c r="U704" i="3"/>
  <c r="U662" i="3"/>
  <c r="U621" i="3"/>
  <c r="U579" i="3"/>
  <c r="U538" i="3"/>
  <c r="U495" i="3"/>
  <c r="U454" i="3"/>
  <c r="U412" i="3"/>
  <c r="U370" i="3"/>
  <c r="U328" i="3"/>
  <c r="U286" i="3"/>
  <c r="U245" i="3"/>
  <c r="U203" i="3"/>
  <c r="U162" i="3"/>
  <c r="U119" i="3"/>
  <c r="U77" i="3"/>
  <c r="U36" i="3"/>
  <c r="U990" i="3"/>
  <c r="U949" i="3"/>
  <c r="U907" i="3"/>
  <c r="U866" i="3"/>
  <c r="U823" i="3"/>
  <c r="U781" i="3"/>
  <c r="U740" i="3"/>
  <c r="U698" i="3"/>
  <c r="U656" i="3"/>
  <c r="U614" i="3"/>
  <c r="U573" i="3"/>
  <c r="U531" i="3"/>
  <c r="U488" i="3"/>
  <c r="U447" i="3"/>
  <c r="U405" i="3"/>
  <c r="U364" i="3"/>
  <c r="U322" i="3"/>
  <c r="U280" i="3"/>
  <c r="U238" i="3"/>
  <c r="U196" i="3"/>
  <c r="U155" i="3"/>
  <c r="U112" i="3"/>
  <c r="U71" i="3"/>
  <c r="U29" i="3"/>
  <c r="U980" i="3"/>
  <c r="U939" i="3"/>
  <c r="U896" i="3"/>
  <c r="U854" i="3"/>
  <c r="U813" i="3"/>
  <c r="U771" i="3"/>
  <c r="U730" i="3"/>
  <c r="U687" i="3"/>
  <c r="U646" i="3"/>
  <c r="U604" i="3"/>
  <c r="U562" i="3"/>
  <c r="U520" i="3"/>
  <c r="U478" i="3"/>
  <c r="U437" i="3"/>
  <c r="U395" i="3"/>
  <c r="U354" i="3"/>
  <c r="U311" i="3"/>
  <c r="U269" i="3"/>
  <c r="U228" i="3"/>
  <c r="U186" i="3"/>
  <c r="U144" i="3"/>
  <c r="U102" i="3"/>
  <c r="U61" i="3"/>
  <c r="U19" i="3"/>
  <c r="U976" i="3"/>
  <c r="U934" i="3"/>
  <c r="U893" i="3"/>
  <c r="U851" i="3"/>
  <c r="U808" i="3"/>
  <c r="U767" i="3"/>
  <c r="U725" i="3"/>
  <c r="U684" i="3"/>
  <c r="U642" i="3"/>
  <c r="U600" i="3"/>
  <c r="U558" i="3"/>
  <c r="U516" i="3"/>
  <c r="U475" i="3"/>
  <c r="U432" i="3"/>
  <c r="U391" i="3"/>
  <c r="U349" i="3"/>
  <c r="U308" i="3"/>
  <c r="U266" i="3"/>
  <c r="U223" i="3"/>
  <c r="U182" i="3"/>
  <c r="U140" i="3"/>
  <c r="U99" i="3"/>
  <c r="U56" i="3"/>
  <c r="U15" i="3"/>
  <c r="U944" i="3"/>
  <c r="U611" i="3"/>
  <c r="U276" i="3"/>
  <c r="U903" i="3"/>
  <c r="U568" i="3"/>
  <c r="U235" i="3"/>
  <c r="U861" i="3"/>
  <c r="U527" i="3"/>
  <c r="U192" i="3"/>
  <c r="U820" i="3"/>
  <c r="U485" i="3"/>
  <c r="U150" i="3"/>
  <c r="U778" i="3"/>
  <c r="U443" i="3"/>
  <c r="U109" i="3"/>
  <c r="U735" i="3"/>
  <c r="U402" i="3"/>
  <c r="U67" i="3"/>
  <c r="U694" i="3"/>
  <c r="U359" i="3"/>
  <c r="U26" i="3"/>
  <c r="U987" i="3"/>
  <c r="U652" i="3"/>
  <c r="U318" i="3"/>
  <c r="P1009" i="3"/>
  <c r="P1001" i="3"/>
  <c r="P993" i="3"/>
  <c r="P985" i="3"/>
  <c r="P977" i="3"/>
  <c r="P969" i="3"/>
  <c r="P961" i="3"/>
  <c r="P953" i="3"/>
  <c r="P945" i="3"/>
  <c r="P937" i="3"/>
  <c r="P929" i="3"/>
  <c r="P921" i="3"/>
  <c r="P913" i="3"/>
  <c r="P905" i="3"/>
  <c r="P897" i="3"/>
  <c r="P889" i="3"/>
  <c r="P881" i="3"/>
  <c r="P873" i="3"/>
  <c r="P865" i="3"/>
  <c r="P857" i="3"/>
  <c r="P849" i="3"/>
  <c r="P841" i="3"/>
  <c r="P833" i="3"/>
  <c r="P825" i="3"/>
  <c r="P817" i="3"/>
  <c r="P809" i="3"/>
  <c r="P801" i="3"/>
  <c r="P793" i="3"/>
  <c r="P785" i="3"/>
  <c r="P777" i="3"/>
  <c r="P769" i="3"/>
  <c r="P761" i="3"/>
  <c r="P753" i="3"/>
  <c r="P745" i="3"/>
  <c r="P737" i="3"/>
  <c r="P729" i="3"/>
  <c r="P721" i="3"/>
  <c r="P713" i="3"/>
  <c r="P705" i="3"/>
  <c r="P697" i="3"/>
  <c r="P689" i="3"/>
  <c r="P681" i="3"/>
  <c r="P673" i="3"/>
  <c r="P665" i="3"/>
  <c r="P657" i="3"/>
  <c r="P649" i="3"/>
  <c r="P641" i="3"/>
  <c r="P633" i="3"/>
  <c r="P625" i="3"/>
  <c r="P617" i="3"/>
  <c r="P609" i="3"/>
  <c r="P601" i="3"/>
  <c r="P593" i="3"/>
  <c r="P585" i="3"/>
  <c r="P577" i="3"/>
  <c r="P569" i="3"/>
  <c r="P561" i="3"/>
  <c r="P553" i="3"/>
  <c r="P545" i="3"/>
  <c r="P537" i="3"/>
  <c r="P529" i="3"/>
  <c r="P521" i="3"/>
  <c r="P513" i="3"/>
  <c r="P505" i="3"/>
  <c r="P497" i="3"/>
  <c r="P489" i="3"/>
  <c r="P481" i="3"/>
  <c r="P473" i="3"/>
  <c r="P465" i="3"/>
  <c r="P457" i="3"/>
  <c r="P449" i="3"/>
  <c r="P441" i="3"/>
  <c r="P433" i="3"/>
  <c r="P425" i="3"/>
  <c r="P417" i="3"/>
  <c r="P409" i="3"/>
  <c r="P401" i="3"/>
  <c r="P393" i="3"/>
  <c r="P385" i="3"/>
  <c r="P377" i="3"/>
  <c r="P369" i="3"/>
  <c r="P361" i="3"/>
  <c r="P353" i="3"/>
  <c r="P345" i="3"/>
  <c r="P337" i="3"/>
  <c r="P329" i="3"/>
  <c r="P321" i="3"/>
  <c r="P313" i="3"/>
  <c r="P305" i="3"/>
  <c r="P297" i="3"/>
  <c r="P289" i="3"/>
  <c r="P281" i="3"/>
  <c r="P273" i="3"/>
  <c r="P265" i="3"/>
  <c r="P257" i="3"/>
  <c r="P249" i="3"/>
  <c r="P241" i="3"/>
  <c r="P233" i="3"/>
  <c r="P225" i="3"/>
  <c r="P217" i="3"/>
  <c r="P209" i="3"/>
  <c r="P201" i="3"/>
  <c r="P193" i="3"/>
  <c r="P185" i="3"/>
  <c r="P177" i="3"/>
  <c r="P169" i="3"/>
  <c r="P161" i="3"/>
  <c r="P153" i="3"/>
  <c r="P145" i="3"/>
  <c r="P137" i="3"/>
  <c r="P129" i="3"/>
  <c r="P121" i="3"/>
  <c r="P113" i="3"/>
  <c r="P105" i="3"/>
  <c r="P97" i="3"/>
  <c r="P89" i="3"/>
  <c r="P81" i="3"/>
  <c r="P73" i="3"/>
  <c r="P65" i="3"/>
  <c r="P57" i="3"/>
  <c r="P49" i="3"/>
  <c r="P41" i="3"/>
  <c r="P33" i="3"/>
  <c r="P25" i="3"/>
  <c r="P17" i="3"/>
  <c r="P1002" i="3"/>
  <c r="P992" i="3"/>
  <c r="P983" i="3"/>
  <c r="P974" i="3"/>
  <c r="P965" i="3"/>
  <c r="P956" i="3"/>
  <c r="P947" i="3"/>
  <c r="P938" i="3"/>
  <c r="P928" i="3"/>
  <c r="P919" i="3"/>
  <c r="P910" i="3"/>
  <c r="P901" i="3"/>
  <c r="P892" i="3"/>
  <c r="P883" i="3"/>
  <c r="P874" i="3"/>
  <c r="P864" i="3"/>
  <c r="P855" i="3"/>
  <c r="P846" i="3"/>
  <c r="P837" i="3"/>
  <c r="P828" i="3"/>
  <c r="P819" i="3"/>
  <c r="P810" i="3"/>
  <c r="P800" i="3"/>
  <c r="P791" i="3"/>
  <c r="P782" i="3"/>
  <c r="P773" i="3"/>
  <c r="P764" i="3"/>
  <c r="P755" i="3"/>
  <c r="P746" i="3"/>
  <c r="P736" i="3"/>
  <c r="P727" i="3"/>
  <c r="P718" i="3"/>
  <c r="P709" i="3"/>
  <c r="P700" i="3"/>
  <c r="P691" i="3"/>
  <c r="P682" i="3"/>
  <c r="P672" i="3"/>
  <c r="P663" i="3"/>
  <c r="P654" i="3"/>
  <c r="P645" i="3"/>
  <c r="P636" i="3"/>
  <c r="P627" i="3"/>
  <c r="P618" i="3"/>
  <c r="P608" i="3"/>
  <c r="P599" i="3"/>
  <c r="P590" i="3"/>
  <c r="P581" i="3"/>
  <c r="P572" i="3"/>
  <c r="P563" i="3"/>
  <c r="P554" i="3"/>
  <c r="P544" i="3"/>
  <c r="P535" i="3"/>
  <c r="P526" i="3"/>
  <c r="P517" i="3"/>
  <c r="P508" i="3"/>
  <c r="P499" i="3"/>
  <c r="P490" i="3"/>
  <c r="P480" i="3"/>
  <c r="P471" i="3"/>
  <c r="P462" i="3"/>
  <c r="P453" i="3"/>
  <c r="P444" i="3"/>
  <c r="P435" i="3"/>
  <c r="P426" i="3"/>
  <c r="P416" i="3"/>
  <c r="P407" i="3"/>
  <c r="P398" i="3"/>
  <c r="P389" i="3"/>
  <c r="P380" i="3"/>
  <c r="P371" i="3"/>
  <c r="P362" i="3"/>
  <c r="P352" i="3"/>
  <c r="P343" i="3"/>
  <c r="P334" i="3"/>
  <c r="P325" i="3"/>
  <c r="P316" i="3"/>
  <c r="P307" i="3"/>
  <c r="P298" i="3"/>
  <c r="P288" i="3"/>
  <c r="P279" i="3"/>
  <c r="P270" i="3"/>
  <c r="P261" i="3"/>
  <c r="P252" i="3"/>
  <c r="P243" i="3"/>
  <c r="P234" i="3"/>
  <c r="P224" i="3"/>
  <c r="P215" i="3"/>
  <c r="P206" i="3"/>
  <c r="P197" i="3"/>
  <c r="P188" i="3"/>
  <c r="P179" i="3"/>
  <c r="P170" i="3"/>
  <c r="P160" i="3"/>
  <c r="P151" i="3"/>
  <c r="P142" i="3"/>
  <c r="P133" i="3"/>
  <c r="P124" i="3"/>
  <c r="P115" i="3"/>
  <c r="P106" i="3"/>
  <c r="P96" i="3"/>
  <c r="P87" i="3"/>
  <c r="P78" i="3"/>
  <c r="P69" i="3"/>
  <c r="P60" i="3"/>
  <c r="P51" i="3"/>
  <c r="P42" i="3"/>
  <c r="P32" i="3"/>
  <c r="P23" i="3"/>
  <c r="P14" i="3"/>
  <c r="P1007" i="3"/>
  <c r="P998" i="3"/>
  <c r="P989" i="3"/>
  <c r="P980" i="3"/>
  <c r="P971" i="3"/>
  <c r="P962" i="3"/>
  <c r="P952" i="3"/>
  <c r="P943" i="3"/>
  <c r="P934" i="3"/>
  <c r="P925" i="3"/>
  <c r="P916" i="3"/>
  <c r="P907" i="3"/>
  <c r="P898" i="3"/>
  <c r="P888" i="3"/>
  <c r="P879" i="3"/>
  <c r="P870" i="3"/>
  <c r="P861" i="3"/>
  <c r="P852" i="3"/>
  <c r="P843" i="3"/>
  <c r="P834" i="3"/>
  <c r="P824" i="3"/>
  <c r="P815" i="3"/>
  <c r="P806" i="3"/>
  <c r="P797" i="3"/>
  <c r="P788" i="3"/>
  <c r="P779" i="3"/>
  <c r="P770" i="3"/>
  <c r="P760" i="3"/>
  <c r="P751" i="3"/>
  <c r="P742" i="3"/>
  <c r="P733" i="3"/>
  <c r="P724" i="3"/>
  <c r="P715" i="3"/>
  <c r="P706" i="3"/>
  <c r="P696" i="3"/>
  <c r="P687" i="3"/>
  <c r="P678" i="3"/>
  <c r="P669" i="3"/>
  <c r="P660" i="3"/>
  <c r="P651" i="3"/>
  <c r="P642" i="3"/>
  <c r="P632" i="3"/>
  <c r="P623" i="3"/>
  <c r="P614" i="3"/>
  <c r="P605" i="3"/>
  <c r="P596" i="3"/>
  <c r="P587" i="3"/>
  <c r="P578" i="3"/>
  <c r="P568" i="3"/>
  <c r="P559" i="3"/>
  <c r="P550" i="3"/>
  <c r="P541" i="3"/>
  <c r="P532" i="3"/>
  <c r="P523" i="3"/>
  <c r="P514" i="3"/>
  <c r="P504" i="3"/>
  <c r="P495" i="3"/>
  <c r="P486" i="3"/>
  <c r="P477" i="3"/>
  <c r="P468" i="3"/>
  <c r="P459" i="3"/>
  <c r="P450" i="3"/>
  <c r="P440" i="3"/>
  <c r="P431" i="3"/>
  <c r="P422" i="3"/>
  <c r="P413" i="3"/>
  <c r="P404" i="3"/>
  <c r="P395" i="3"/>
  <c r="P386" i="3"/>
  <c r="P376" i="3"/>
  <c r="P367" i="3"/>
  <c r="P358" i="3"/>
  <c r="P349" i="3"/>
  <c r="P340" i="3"/>
  <c r="P331" i="3"/>
  <c r="P322" i="3"/>
  <c r="P312" i="3"/>
  <c r="P303" i="3"/>
  <c r="P294" i="3"/>
  <c r="P285" i="3"/>
  <c r="P276" i="3"/>
  <c r="P267" i="3"/>
  <c r="P258" i="3"/>
  <c r="P248" i="3"/>
  <c r="P239" i="3"/>
  <c r="P230" i="3"/>
  <c r="P221" i="3"/>
  <c r="P212" i="3"/>
  <c r="P203" i="3"/>
  <c r="P194" i="3"/>
  <c r="P184" i="3"/>
  <c r="P175" i="3"/>
  <c r="P166" i="3"/>
  <c r="P157" i="3"/>
  <c r="P148" i="3"/>
  <c r="P139" i="3"/>
  <c r="P130" i="3"/>
  <c r="P120" i="3"/>
  <c r="P111" i="3"/>
  <c r="P102" i="3"/>
  <c r="P93" i="3"/>
  <c r="P84" i="3"/>
  <c r="P75" i="3"/>
  <c r="P66" i="3"/>
  <c r="P56" i="3"/>
  <c r="P47" i="3"/>
  <c r="P38" i="3"/>
  <c r="P29" i="3"/>
  <c r="P20" i="3"/>
  <c r="P1005" i="3"/>
  <c r="P996" i="3"/>
  <c r="P987" i="3"/>
  <c r="P978" i="3"/>
  <c r="P968" i="3"/>
  <c r="P959" i="3"/>
  <c r="P950" i="3"/>
  <c r="P941" i="3"/>
  <c r="P932" i="3"/>
  <c r="P923" i="3"/>
  <c r="P914" i="3"/>
  <c r="P904" i="3"/>
  <c r="P895" i="3"/>
  <c r="P886" i="3"/>
  <c r="P877" i="3"/>
  <c r="P868" i="3"/>
  <c r="P859" i="3"/>
  <c r="P850" i="3"/>
  <c r="P840" i="3"/>
  <c r="P831" i="3"/>
  <c r="P822" i="3"/>
  <c r="P813" i="3"/>
  <c r="P804" i="3"/>
  <c r="P795" i="3"/>
  <c r="P786" i="3"/>
  <c r="P776" i="3"/>
  <c r="P767" i="3"/>
  <c r="P758" i="3"/>
  <c r="P749" i="3"/>
  <c r="P740" i="3"/>
  <c r="P731" i="3"/>
  <c r="P722" i="3"/>
  <c r="P712" i="3"/>
  <c r="P703" i="3"/>
  <c r="P694" i="3"/>
  <c r="P685" i="3"/>
  <c r="P676" i="3"/>
  <c r="P667" i="3"/>
  <c r="P658" i="3"/>
  <c r="P648" i="3"/>
  <c r="P639" i="3"/>
  <c r="P630" i="3"/>
  <c r="P621" i="3"/>
  <c r="P612" i="3"/>
  <c r="P603" i="3"/>
  <c r="P594" i="3"/>
  <c r="P584" i="3"/>
  <c r="P575" i="3"/>
  <c r="P566" i="3"/>
  <c r="P557" i="3"/>
  <c r="P548" i="3"/>
  <c r="P539" i="3"/>
  <c r="P530" i="3"/>
  <c r="P520" i="3"/>
  <c r="P511" i="3"/>
  <c r="P502" i="3"/>
  <c r="P493" i="3"/>
  <c r="P484" i="3"/>
  <c r="P475" i="3"/>
  <c r="P466" i="3"/>
  <c r="P456" i="3"/>
  <c r="P447" i="3"/>
  <c r="P438" i="3"/>
  <c r="P429" i="3"/>
  <c r="P420" i="3"/>
  <c r="P411" i="3"/>
  <c r="P402" i="3"/>
  <c r="P392" i="3"/>
  <c r="P383" i="3"/>
  <c r="P374" i="3"/>
  <c r="P365" i="3"/>
  <c r="P356" i="3"/>
  <c r="P347" i="3"/>
  <c r="P338" i="3"/>
  <c r="P328" i="3"/>
  <c r="P319" i="3"/>
  <c r="P310" i="3"/>
  <c r="P301" i="3"/>
  <c r="P292" i="3"/>
  <c r="P283" i="3"/>
  <c r="P274" i="3"/>
  <c r="P264" i="3"/>
  <c r="P255" i="3"/>
  <c r="P246" i="3"/>
  <c r="P237" i="3"/>
  <c r="P228" i="3"/>
  <c r="P219" i="3"/>
  <c r="P210" i="3"/>
  <c r="P200" i="3"/>
  <c r="P191" i="3"/>
  <c r="P182" i="3"/>
  <c r="P173" i="3"/>
  <c r="P164" i="3"/>
  <c r="P155" i="3"/>
  <c r="P146" i="3"/>
  <c r="P136" i="3"/>
  <c r="P127" i="3"/>
  <c r="P118" i="3"/>
  <c r="P109" i="3"/>
  <c r="P100" i="3"/>
  <c r="P91" i="3"/>
  <c r="P82" i="3"/>
  <c r="P72" i="3"/>
  <c r="P63" i="3"/>
  <c r="P54" i="3"/>
  <c r="P45" i="3"/>
  <c r="P36" i="3"/>
  <c r="P27" i="3"/>
  <c r="P18" i="3"/>
  <c r="P1004" i="3"/>
  <c r="P995" i="3"/>
  <c r="P986" i="3"/>
  <c r="P976" i="3"/>
  <c r="P967" i="3"/>
  <c r="P958" i="3"/>
  <c r="P949" i="3"/>
  <c r="P940" i="3"/>
  <c r="P931" i="3"/>
  <c r="P922" i="3"/>
  <c r="P912" i="3"/>
  <c r="P903" i="3"/>
  <c r="P894" i="3"/>
  <c r="P885" i="3"/>
  <c r="P876" i="3"/>
  <c r="P867" i="3"/>
  <c r="P858" i="3"/>
  <c r="P848" i="3"/>
  <c r="P839" i="3"/>
  <c r="P830" i="3"/>
  <c r="P821" i="3"/>
  <c r="P812" i="3"/>
  <c r="P803" i="3"/>
  <c r="P794" i="3"/>
  <c r="P784" i="3"/>
  <c r="P775" i="3"/>
  <c r="P766" i="3"/>
  <c r="P757" i="3"/>
  <c r="P748" i="3"/>
  <c r="P739" i="3"/>
  <c r="P730" i="3"/>
  <c r="P720" i="3"/>
  <c r="P711" i="3"/>
  <c r="P702" i="3"/>
  <c r="P693" i="3"/>
  <c r="P684" i="3"/>
  <c r="P675" i="3"/>
  <c r="P666" i="3"/>
  <c r="P656" i="3"/>
  <c r="P647" i="3"/>
  <c r="P638" i="3"/>
  <c r="P629" i="3"/>
  <c r="P620" i="3"/>
  <c r="P611" i="3"/>
  <c r="P602" i="3"/>
  <c r="P592" i="3"/>
  <c r="P583" i="3"/>
  <c r="P574" i="3"/>
  <c r="P565" i="3"/>
  <c r="P556" i="3"/>
  <c r="P547" i="3"/>
  <c r="P538" i="3"/>
  <c r="P528" i="3"/>
  <c r="P519" i="3"/>
  <c r="P510" i="3"/>
  <c r="P501" i="3"/>
  <c r="P492" i="3"/>
  <c r="P483" i="3"/>
  <c r="P474" i="3"/>
  <c r="P464" i="3"/>
  <c r="P455" i="3"/>
  <c r="P446" i="3"/>
  <c r="P437" i="3"/>
  <c r="P428" i="3"/>
  <c r="P419" i="3"/>
  <c r="P410" i="3"/>
  <c r="P400" i="3"/>
  <c r="P391" i="3"/>
  <c r="P382" i="3"/>
  <c r="P373" i="3"/>
  <c r="P364" i="3"/>
  <c r="P355" i="3"/>
  <c r="P346" i="3"/>
  <c r="P336" i="3"/>
  <c r="P327" i="3"/>
  <c r="P318" i="3"/>
  <c r="P309" i="3"/>
  <c r="P300" i="3"/>
  <c r="P291" i="3"/>
  <c r="P282" i="3"/>
  <c r="P272" i="3"/>
  <c r="P263" i="3"/>
  <c r="P254" i="3"/>
  <c r="P245" i="3"/>
  <c r="P236" i="3"/>
  <c r="P227" i="3"/>
  <c r="P218" i="3"/>
  <c r="P208" i="3"/>
  <c r="P199" i="3"/>
  <c r="P190" i="3"/>
  <c r="P181" i="3"/>
  <c r="P172" i="3"/>
  <c r="P163" i="3"/>
  <c r="P154" i="3"/>
  <c r="P144" i="3"/>
  <c r="P135" i="3"/>
  <c r="P126" i="3"/>
  <c r="P117" i="3"/>
  <c r="P108" i="3"/>
  <c r="P99" i="3"/>
  <c r="P90" i="3"/>
  <c r="P80" i="3"/>
  <c r="P71" i="3"/>
  <c r="P62" i="3"/>
  <c r="P53" i="3"/>
  <c r="P44" i="3"/>
  <c r="P35" i="3"/>
  <c r="P26" i="3"/>
  <c r="P16" i="3"/>
  <c r="P997" i="3"/>
  <c r="P979" i="3"/>
  <c r="P960" i="3"/>
  <c r="P942" i="3"/>
  <c r="P924" i="3"/>
  <c r="P906" i="3"/>
  <c r="P887" i="3"/>
  <c r="P869" i="3"/>
  <c r="P851" i="3"/>
  <c r="P832" i="3"/>
  <c r="P814" i="3"/>
  <c r="P796" i="3"/>
  <c r="P778" i="3"/>
  <c r="P759" i="3"/>
  <c r="P741" i="3"/>
  <c r="P723" i="3"/>
  <c r="P704" i="3"/>
  <c r="P686" i="3"/>
  <c r="P668" i="3"/>
  <c r="P650" i="3"/>
  <c r="P631" i="3"/>
  <c r="P613" i="3"/>
  <c r="P595" i="3"/>
  <c r="P576" i="3"/>
  <c r="P558" i="3"/>
  <c r="P540" i="3"/>
  <c r="P522" i="3"/>
  <c r="P503" i="3"/>
  <c r="P485" i="3"/>
  <c r="P467" i="3"/>
  <c r="P448" i="3"/>
  <c r="P430" i="3"/>
  <c r="P412" i="3"/>
  <c r="P394" i="3"/>
  <c r="P375" i="3"/>
  <c r="P357" i="3"/>
  <c r="P339" i="3"/>
  <c r="P320" i="3"/>
  <c r="P302" i="3"/>
  <c r="P284" i="3"/>
  <c r="P266" i="3"/>
  <c r="P247" i="3"/>
  <c r="P229" i="3"/>
  <c r="P211" i="3"/>
  <c r="P192" i="3"/>
  <c r="P174" i="3"/>
  <c r="P156" i="3"/>
  <c r="P138" i="3"/>
  <c r="P119" i="3"/>
  <c r="P101" i="3"/>
  <c r="P83" i="3"/>
  <c r="P64" i="3"/>
  <c r="P46" i="3"/>
  <c r="P28" i="3"/>
  <c r="P11" i="3"/>
  <c r="P994" i="3"/>
  <c r="P975" i="3"/>
  <c r="P957" i="3"/>
  <c r="P939" i="3"/>
  <c r="P920" i="3"/>
  <c r="P902" i="3"/>
  <c r="P884" i="3"/>
  <c r="P866" i="3"/>
  <c r="P847" i="3"/>
  <c r="P829" i="3"/>
  <c r="P811" i="3"/>
  <c r="P792" i="3"/>
  <c r="P774" i="3"/>
  <c r="P756" i="3"/>
  <c r="P738" i="3"/>
  <c r="P719" i="3"/>
  <c r="P701" i="3"/>
  <c r="P683" i="3"/>
  <c r="P664" i="3"/>
  <c r="P646" i="3"/>
  <c r="P628" i="3"/>
  <c r="P610" i="3"/>
  <c r="P591" i="3"/>
  <c r="P573" i="3"/>
  <c r="P555" i="3"/>
  <c r="P536" i="3"/>
  <c r="P518" i="3"/>
  <c r="P500" i="3"/>
  <c r="P482" i="3"/>
  <c r="P463" i="3"/>
  <c r="P445" i="3"/>
  <c r="P427" i="3"/>
  <c r="P408" i="3"/>
  <c r="P390" i="3"/>
  <c r="P372" i="3"/>
  <c r="P354" i="3"/>
  <c r="P335" i="3"/>
  <c r="P317" i="3"/>
  <c r="P299" i="3"/>
  <c r="P280" i="3"/>
  <c r="P262" i="3"/>
  <c r="P244" i="3"/>
  <c r="P226" i="3"/>
  <c r="P207" i="3"/>
  <c r="P189" i="3"/>
  <c r="P171" i="3"/>
  <c r="P152" i="3"/>
  <c r="P134" i="3"/>
  <c r="P116" i="3"/>
  <c r="P98" i="3"/>
  <c r="P79" i="3"/>
  <c r="P61" i="3"/>
  <c r="P43" i="3"/>
  <c r="P24" i="3"/>
  <c r="P991" i="3"/>
  <c r="P973" i="3"/>
  <c r="P955" i="3"/>
  <c r="P936" i="3"/>
  <c r="P918" i="3"/>
  <c r="P900" i="3"/>
  <c r="P882" i="3"/>
  <c r="P863" i="3"/>
  <c r="P845" i="3"/>
  <c r="P827" i="3"/>
  <c r="P808" i="3"/>
  <c r="P790" i="3"/>
  <c r="P772" i="3"/>
  <c r="P754" i="3"/>
  <c r="P735" i="3"/>
  <c r="P717" i="3"/>
  <c r="P699" i="3"/>
  <c r="P680" i="3"/>
  <c r="P662" i="3"/>
  <c r="P644" i="3"/>
  <c r="P626" i="3"/>
  <c r="P607" i="3"/>
  <c r="P589" i="3"/>
  <c r="P571" i="3"/>
  <c r="P552" i="3"/>
  <c r="P534" i="3"/>
  <c r="P516" i="3"/>
  <c r="P498" i="3"/>
  <c r="P479" i="3"/>
  <c r="P461" i="3"/>
  <c r="P443" i="3"/>
  <c r="P424" i="3"/>
  <c r="P406" i="3"/>
  <c r="P388" i="3"/>
  <c r="P370" i="3"/>
  <c r="P351" i="3"/>
  <c r="P333" i="3"/>
  <c r="P315" i="3"/>
  <c r="P296" i="3"/>
  <c r="P278" i="3"/>
  <c r="P260" i="3"/>
  <c r="P242" i="3"/>
  <c r="P223" i="3"/>
  <c r="P205" i="3"/>
  <c r="P187" i="3"/>
  <c r="P168" i="3"/>
  <c r="P150" i="3"/>
  <c r="P132" i="3"/>
  <c r="P114" i="3"/>
  <c r="P95" i="3"/>
  <c r="P77" i="3"/>
  <c r="P59" i="3"/>
  <c r="P40" i="3"/>
  <c r="P22" i="3"/>
  <c r="P1008" i="3"/>
  <c r="P990" i="3"/>
  <c r="P972" i="3"/>
  <c r="P954" i="3"/>
  <c r="P935" i="3"/>
  <c r="P917" i="3"/>
  <c r="P899" i="3"/>
  <c r="P880" i="3"/>
  <c r="P862" i="3"/>
  <c r="P844" i="3"/>
  <c r="P826" i="3"/>
  <c r="P807" i="3"/>
  <c r="P789" i="3"/>
  <c r="P771" i="3"/>
  <c r="P752" i="3"/>
  <c r="P734" i="3"/>
  <c r="P716" i="3"/>
  <c r="P698" i="3"/>
  <c r="P679" i="3"/>
  <c r="P661" i="3"/>
  <c r="P643" i="3"/>
  <c r="P624" i="3"/>
  <c r="P606" i="3"/>
  <c r="P588" i="3"/>
  <c r="P570" i="3"/>
  <c r="P551" i="3"/>
  <c r="P533" i="3"/>
  <c r="P515" i="3"/>
  <c r="P496" i="3"/>
  <c r="P478" i="3"/>
  <c r="P460" i="3"/>
  <c r="P442" i="3"/>
  <c r="P423" i="3"/>
  <c r="P405" i="3"/>
  <c r="P387" i="3"/>
  <c r="P368" i="3"/>
  <c r="P350" i="3"/>
  <c r="P332" i="3"/>
  <c r="P314" i="3"/>
  <c r="P295" i="3"/>
  <c r="P277" i="3"/>
  <c r="P259" i="3"/>
  <c r="P240" i="3"/>
  <c r="P222" i="3"/>
  <c r="P204" i="3"/>
  <c r="P186" i="3"/>
  <c r="P167" i="3"/>
  <c r="P149" i="3"/>
  <c r="P131" i="3"/>
  <c r="P112" i="3"/>
  <c r="P94" i="3"/>
  <c r="P76" i="3"/>
  <c r="P58" i="3"/>
  <c r="P39" i="3"/>
  <c r="P21" i="3"/>
  <c r="P1006" i="3"/>
  <c r="P988" i="3"/>
  <c r="P970" i="3"/>
  <c r="P951" i="3"/>
  <c r="P933" i="3"/>
  <c r="P915" i="3"/>
  <c r="P896" i="3"/>
  <c r="P878" i="3"/>
  <c r="P860" i="3"/>
  <c r="P842" i="3"/>
  <c r="P823" i="3"/>
  <c r="P805" i="3"/>
  <c r="P787" i="3"/>
  <c r="P768" i="3"/>
  <c r="P750" i="3"/>
  <c r="P732" i="3"/>
  <c r="P714" i="3"/>
  <c r="P695" i="3"/>
  <c r="P677" i="3"/>
  <c r="P659" i="3"/>
  <c r="P640" i="3"/>
  <c r="P622" i="3"/>
  <c r="P604" i="3"/>
  <c r="P586" i="3"/>
  <c r="P567" i="3"/>
  <c r="P549" i="3"/>
  <c r="P531" i="3"/>
  <c r="P512" i="3"/>
  <c r="P494" i="3"/>
  <c r="P476" i="3"/>
  <c r="P458" i="3"/>
  <c r="P439" i="3"/>
  <c r="P421" i="3"/>
  <c r="P403" i="3"/>
  <c r="P384" i="3"/>
  <c r="P366" i="3"/>
  <c r="P348" i="3"/>
  <c r="P330" i="3"/>
  <c r="P311" i="3"/>
  <c r="P293" i="3"/>
  <c r="P275" i="3"/>
  <c r="P256" i="3"/>
  <c r="P238" i="3"/>
  <c r="P220" i="3"/>
  <c r="P202" i="3"/>
  <c r="P183" i="3"/>
  <c r="P165" i="3"/>
  <c r="P147" i="3"/>
  <c r="P128" i="3"/>
  <c r="P110" i="3"/>
  <c r="P92" i="3"/>
  <c r="P74" i="3"/>
  <c r="P55" i="3"/>
  <c r="P37" i="3"/>
  <c r="P19" i="3"/>
  <c r="P1000" i="3"/>
  <c r="P982" i="3"/>
  <c r="P964" i="3"/>
  <c r="P946" i="3"/>
  <c r="P927" i="3"/>
  <c r="P909" i="3"/>
  <c r="P891" i="3"/>
  <c r="P872" i="3"/>
  <c r="P854" i="3"/>
  <c r="P836" i="3"/>
  <c r="P818" i="3"/>
  <c r="P799" i="3"/>
  <c r="P781" i="3"/>
  <c r="P763" i="3"/>
  <c r="P744" i="3"/>
  <c r="P726" i="3"/>
  <c r="P708" i="3"/>
  <c r="P690" i="3"/>
  <c r="P671" i="3"/>
  <c r="P653" i="3"/>
  <c r="P635" i="3"/>
  <c r="P616" i="3"/>
  <c r="P598" i="3"/>
  <c r="P580" i="3"/>
  <c r="P562" i="3"/>
  <c r="P543" i="3"/>
  <c r="P525" i="3"/>
  <c r="P507" i="3"/>
  <c r="P488" i="3"/>
  <c r="P470" i="3"/>
  <c r="P452" i="3"/>
  <c r="P434" i="3"/>
  <c r="P415" i="3"/>
  <c r="P397" i="3"/>
  <c r="P379" i="3"/>
  <c r="P360" i="3"/>
  <c r="P342" i="3"/>
  <c r="P324" i="3"/>
  <c r="P306" i="3"/>
  <c r="P287" i="3"/>
  <c r="P269" i="3"/>
  <c r="P251" i="3"/>
  <c r="P232" i="3"/>
  <c r="P214" i="3"/>
  <c r="P196" i="3"/>
  <c r="P178" i="3"/>
  <c r="P159" i="3"/>
  <c r="P141" i="3"/>
  <c r="P123" i="3"/>
  <c r="P104" i="3"/>
  <c r="P86" i="3"/>
  <c r="P68" i="3"/>
  <c r="P50" i="3"/>
  <c r="P31" i="3"/>
  <c r="P13" i="3"/>
  <c r="P999" i="3"/>
  <c r="P981" i="3"/>
  <c r="P963" i="3"/>
  <c r="P944" i="3"/>
  <c r="P926" i="3"/>
  <c r="P908" i="3"/>
  <c r="P890" i="3"/>
  <c r="P871" i="3"/>
  <c r="P853" i="3"/>
  <c r="P835" i="3"/>
  <c r="P816" i="3"/>
  <c r="P798" i="3"/>
  <c r="P780" i="3"/>
  <c r="P762" i="3"/>
  <c r="P743" i="3"/>
  <c r="P725" i="3"/>
  <c r="P707" i="3"/>
  <c r="P688" i="3"/>
  <c r="P670" i="3"/>
  <c r="P652" i="3"/>
  <c r="P634" i="3"/>
  <c r="P615" i="3"/>
  <c r="P597" i="3"/>
  <c r="P579" i="3"/>
  <c r="P560" i="3"/>
  <c r="P542" i="3"/>
  <c r="P524" i="3"/>
  <c r="P506" i="3"/>
  <c r="P487" i="3"/>
  <c r="P469" i="3"/>
  <c r="P451" i="3"/>
  <c r="P432" i="3"/>
  <c r="P414" i="3"/>
  <c r="P396" i="3"/>
  <c r="P378" i="3"/>
  <c r="P359" i="3"/>
  <c r="P341" i="3"/>
  <c r="P323" i="3"/>
  <c r="P304" i="3"/>
  <c r="P286" i="3"/>
  <c r="P268" i="3"/>
  <c r="P250" i="3"/>
  <c r="P231" i="3"/>
  <c r="P213" i="3"/>
  <c r="P195" i="3"/>
  <c r="P176" i="3"/>
  <c r="P158" i="3"/>
  <c r="P140" i="3"/>
  <c r="P122" i="3"/>
  <c r="P103" i="3"/>
  <c r="P85" i="3"/>
  <c r="P67" i="3"/>
  <c r="P48" i="3"/>
  <c r="P30" i="3"/>
  <c r="P12" i="3"/>
  <c r="P948" i="3"/>
  <c r="P802" i="3"/>
  <c r="P655" i="3"/>
  <c r="P509" i="3"/>
  <c r="P363" i="3"/>
  <c r="P216" i="3"/>
  <c r="P70" i="3"/>
  <c r="P930" i="3"/>
  <c r="P783" i="3"/>
  <c r="P637" i="3"/>
  <c r="P491" i="3"/>
  <c r="P344" i="3"/>
  <c r="P198" i="3"/>
  <c r="P52" i="3"/>
  <c r="P911" i="3"/>
  <c r="P765" i="3"/>
  <c r="P619" i="3"/>
  <c r="P472" i="3"/>
  <c r="P326" i="3"/>
  <c r="P180" i="3"/>
  <c r="P34" i="3"/>
  <c r="P893" i="3"/>
  <c r="P747" i="3"/>
  <c r="P600" i="3"/>
  <c r="P454" i="3"/>
  <c r="P308" i="3"/>
  <c r="P162" i="3"/>
  <c r="P15" i="3"/>
  <c r="P875" i="3"/>
  <c r="P728" i="3"/>
  <c r="P582" i="3"/>
  <c r="P436" i="3"/>
  <c r="P290" i="3"/>
  <c r="P143" i="3"/>
  <c r="P1003" i="3"/>
  <c r="P856" i="3"/>
  <c r="P710" i="3"/>
  <c r="P564" i="3"/>
  <c r="P418" i="3"/>
  <c r="P271" i="3"/>
  <c r="P125" i="3"/>
  <c r="P984" i="3"/>
  <c r="P838" i="3"/>
  <c r="P692" i="3"/>
  <c r="P546" i="3"/>
  <c r="P399" i="3"/>
  <c r="P253" i="3"/>
  <c r="P107" i="3"/>
  <c r="P966" i="3"/>
  <c r="P820" i="3"/>
  <c r="P674" i="3"/>
  <c r="P527" i="3"/>
  <c r="P381" i="3"/>
  <c r="P235" i="3"/>
  <c r="P88" i="3"/>
  <c r="AJ1009" i="3"/>
  <c r="AJ1001" i="3"/>
  <c r="AJ993" i="3"/>
  <c r="AJ985" i="3"/>
  <c r="AJ977" i="3"/>
  <c r="AJ969" i="3"/>
  <c r="AJ961" i="3"/>
  <c r="AJ953" i="3"/>
  <c r="AJ945" i="3"/>
  <c r="AJ937" i="3"/>
  <c r="AJ929" i="3"/>
  <c r="AJ921" i="3"/>
  <c r="AJ913" i="3"/>
  <c r="AJ905" i="3"/>
  <c r="AJ897" i="3"/>
  <c r="AJ889" i="3"/>
  <c r="AJ881" i="3"/>
  <c r="AJ873" i="3"/>
  <c r="AJ865" i="3"/>
  <c r="AJ857" i="3"/>
  <c r="AJ849" i="3"/>
  <c r="AJ841" i="3"/>
  <c r="AJ833" i="3"/>
  <c r="AJ825" i="3"/>
  <c r="AJ817" i="3"/>
  <c r="AJ809" i="3"/>
  <c r="AJ801" i="3"/>
  <c r="AJ793" i="3"/>
  <c r="AJ785" i="3"/>
  <c r="AJ777" i="3"/>
  <c r="AJ769" i="3"/>
  <c r="AJ761" i="3"/>
  <c r="AJ753" i="3"/>
  <c r="AJ745" i="3"/>
  <c r="AJ737" i="3"/>
  <c r="AJ729" i="3"/>
  <c r="AJ721" i="3"/>
  <c r="AJ713" i="3"/>
  <c r="AJ705" i="3"/>
  <c r="AJ697" i="3"/>
  <c r="AJ689" i="3"/>
  <c r="AJ681" i="3"/>
  <c r="AJ673" i="3"/>
  <c r="AJ665" i="3"/>
  <c r="AJ657" i="3"/>
  <c r="AJ649" i="3"/>
  <c r="AJ641" i="3"/>
  <c r="AJ633" i="3"/>
  <c r="AJ625" i="3"/>
  <c r="AJ617" i="3"/>
  <c r="AJ609" i="3"/>
  <c r="AJ601" i="3"/>
  <c r="AJ593" i="3"/>
  <c r="AJ585" i="3"/>
  <c r="AJ577" i="3"/>
  <c r="AJ569" i="3"/>
  <c r="AJ561" i="3"/>
  <c r="AJ553" i="3"/>
  <c r="AJ545" i="3"/>
  <c r="AJ537" i="3"/>
  <c r="AJ529" i="3"/>
  <c r="AJ521" i="3"/>
  <c r="AJ513" i="3"/>
  <c r="AJ505" i="3"/>
  <c r="AJ497" i="3"/>
  <c r="AJ489" i="3"/>
  <c r="AJ481" i="3"/>
  <c r="AJ473" i="3"/>
  <c r="AJ465" i="3"/>
  <c r="AJ457" i="3"/>
  <c r="AJ449" i="3"/>
  <c r="AJ441" i="3"/>
  <c r="AJ433" i="3"/>
  <c r="AJ425" i="3"/>
  <c r="AJ417" i="3"/>
  <c r="AJ409" i="3"/>
  <c r="AJ401" i="3"/>
  <c r="AJ393" i="3"/>
  <c r="AJ385" i="3"/>
  <c r="AJ377" i="3"/>
  <c r="AJ369" i="3"/>
  <c r="AJ361" i="3"/>
  <c r="AJ353" i="3"/>
  <c r="AJ345" i="3"/>
  <c r="AJ337" i="3"/>
  <c r="AJ329" i="3"/>
  <c r="AJ321" i="3"/>
  <c r="AJ313" i="3"/>
  <c r="AJ305" i="3"/>
  <c r="AJ297" i="3"/>
  <c r="AJ289" i="3"/>
  <c r="AJ281" i="3"/>
  <c r="AJ273" i="3"/>
  <c r="AJ265" i="3"/>
  <c r="AJ257" i="3"/>
  <c r="AJ249" i="3"/>
  <c r="AJ241" i="3"/>
  <c r="AJ233" i="3"/>
  <c r="AJ225" i="3"/>
  <c r="AJ217" i="3"/>
  <c r="AJ209" i="3"/>
  <c r="AJ201" i="3"/>
  <c r="AJ193" i="3"/>
  <c r="AJ185" i="3"/>
  <c r="AJ177" i="3"/>
  <c r="AJ169" i="3"/>
  <c r="AJ161" i="3"/>
  <c r="AJ153" i="3"/>
  <c r="AJ145" i="3"/>
  <c r="AJ137" i="3"/>
  <c r="AJ129" i="3"/>
  <c r="AJ121" i="3"/>
  <c r="AJ113" i="3"/>
  <c r="AJ105" i="3"/>
  <c r="AJ97" i="3"/>
  <c r="AJ89" i="3"/>
  <c r="AJ81" i="3"/>
  <c r="AJ73" i="3"/>
  <c r="AJ65" i="3"/>
  <c r="AJ57" i="3"/>
  <c r="AJ49" i="3"/>
  <c r="AJ41" i="3"/>
  <c r="AJ33" i="3"/>
  <c r="AJ25" i="3"/>
  <c r="AJ17" i="3"/>
  <c r="AJ1003" i="3"/>
  <c r="AJ994" i="3"/>
  <c r="AJ984" i="3"/>
  <c r="AJ975" i="3"/>
  <c r="AJ966" i="3"/>
  <c r="AJ957" i="3"/>
  <c r="AJ948" i="3"/>
  <c r="AJ939" i="3"/>
  <c r="AJ930" i="3"/>
  <c r="AJ920" i="3"/>
  <c r="AJ911" i="3"/>
  <c r="AJ902" i="3"/>
  <c r="AJ893" i="3"/>
  <c r="AJ884" i="3"/>
  <c r="AJ875" i="3"/>
  <c r="AJ866" i="3"/>
  <c r="AJ856" i="3"/>
  <c r="AJ847" i="3"/>
  <c r="AJ838" i="3"/>
  <c r="AJ829" i="3"/>
  <c r="AJ820" i="3"/>
  <c r="AJ811" i="3"/>
  <c r="AJ802" i="3"/>
  <c r="AJ792" i="3"/>
  <c r="AJ783" i="3"/>
  <c r="AJ774" i="3"/>
  <c r="AJ765" i="3"/>
  <c r="AJ756" i="3"/>
  <c r="AJ747" i="3"/>
  <c r="AJ738" i="3"/>
  <c r="AJ728" i="3"/>
  <c r="AJ719" i="3"/>
  <c r="AJ710" i="3"/>
  <c r="AJ701" i="3"/>
  <c r="AJ692" i="3"/>
  <c r="AJ683" i="3"/>
  <c r="AJ674" i="3"/>
  <c r="AJ664" i="3"/>
  <c r="AJ655" i="3"/>
  <c r="AJ646" i="3"/>
  <c r="AJ637" i="3"/>
  <c r="AJ628" i="3"/>
  <c r="AJ619" i="3"/>
  <c r="AJ610" i="3"/>
  <c r="AJ600" i="3"/>
  <c r="AJ591" i="3"/>
  <c r="AJ582" i="3"/>
  <c r="AJ573" i="3"/>
  <c r="AJ564" i="3"/>
  <c r="AJ555" i="3"/>
  <c r="AJ546" i="3"/>
  <c r="AJ536" i="3"/>
  <c r="AJ527" i="3"/>
  <c r="AJ518" i="3"/>
  <c r="AJ509" i="3"/>
  <c r="AJ500" i="3"/>
  <c r="AJ491" i="3"/>
  <c r="AJ482" i="3"/>
  <c r="AJ472" i="3"/>
  <c r="AJ463" i="3"/>
  <c r="AJ454" i="3"/>
  <c r="AJ445" i="3"/>
  <c r="AJ436" i="3"/>
  <c r="AJ427" i="3"/>
  <c r="AJ418" i="3"/>
  <c r="AJ408" i="3"/>
  <c r="AJ399" i="3"/>
  <c r="AJ390" i="3"/>
  <c r="AJ381" i="3"/>
  <c r="AJ372" i="3"/>
  <c r="AJ363" i="3"/>
  <c r="AJ354" i="3"/>
  <c r="AJ344" i="3"/>
  <c r="AJ335" i="3"/>
  <c r="AJ326" i="3"/>
  <c r="AJ317" i="3"/>
  <c r="AJ308" i="3"/>
  <c r="AJ299" i="3"/>
  <c r="AJ290" i="3"/>
  <c r="AJ280" i="3"/>
  <c r="AJ271" i="3"/>
  <c r="AJ262" i="3"/>
  <c r="AJ253" i="3"/>
  <c r="AJ244" i="3"/>
  <c r="AJ235" i="3"/>
  <c r="AJ226" i="3"/>
  <c r="AJ216" i="3"/>
  <c r="AJ207" i="3"/>
  <c r="AJ198" i="3"/>
  <c r="AJ189" i="3"/>
  <c r="AJ180" i="3"/>
  <c r="AJ171" i="3"/>
  <c r="AJ162" i="3"/>
  <c r="AJ152" i="3"/>
  <c r="AJ143" i="3"/>
  <c r="AJ134" i="3"/>
  <c r="AJ125" i="3"/>
  <c r="AJ116" i="3"/>
  <c r="AJ107" i="3"/>
  <c r="AJ98" i="3"/>
  <c r="AJ88" i="3"/>
  <c r="AJ79" i="3"/>
  <c r="AJ70" i="3"/>
  <c r="AJ61" i="3"/>
  <c r="AJ52" i="3"/>
  <c r="AJ43" i="3"/>
  <c r="AJ34" i="3"/>
  <c r="AJ24" i="3"/>
  <c r="AJ15" i="3"/>
  <c r="AJ1002" i="3"/>
  <c r="AJ992" i="3"/>
  <c r="AJ983" i="3"/>
  <c r="AJ974" i="3"/>
  <c r="AJ965" i="3"/>
  <c r="AJ956" i="3"/>
  <c r="AJ947" i="3"/>
  <c r="AJ938" i="3"/>
  <c r="AJ928" i="3"/>
  <c r="AJ919" i="3"/>
  <c r="AJ910" i="3"/>
  <c r="AJ901" i="3"/>
  <c r="AJ892" i="3"/>
  <c r="AJ883" i="3"/>
  <c r="AJ874" i="3"/>
  <c r="AJ864" i="3"/>
  <c r="AJ855" i="3"/>
  <c r="AJ846" i="3"/>
  <c r="AJ837" i="3"/>
  <c r="AJ828" i="3"/>
  <c r="AJ819" i="3"/>
  <c r="AJ810" i="3"/>
  <c r="AJ800" i="3"/>
  <c r="AJ791" i="3"/>
  <c r="AJ782" i="3"/>
  <c r="AJ773" i="3"/>
  <c r="AJ764" i="3"/>
  <c r="AJ755" i="3"/>
  <c r="AJ746" i="3"/>
  <c r="AJ736" i="3"/>
  <c r="AJ727" i="3"/>
  <c r="AJ718" i="3"/>
  <c r="AJ709" i="3"/>
  <c r="AJ700" i="3"/>
  <c r="AJ691" i="3"/>
  <c r="AJ682" i="3"/>
  <c r="AJ672" i="3"/>
  <c r="AJ663" i="3"/>
  <c r="AJ654" i="3"/>
  <c r="AJ645" i="3"/>
  <c r="AJ636" i="3"/>
  <c r="AJ627" i="3"/>
  <c r="AJ618" i="3"/>
  <c r="AJ608" i="3"/>
  <c r="AJ599" i="3"/>
  <c r="AJ590" i="3"/>
  <c r="AJ581" i="3"/>
  <c r="AJ572" i="3"/>
  <c r="AJ563" i="3"/>
  <c r="AJ554" i="3"/>
  <c r="AJ544" i="3"/>
  <c r="AJ535" i="3"/>
  <c r="AJ526" i="3"/>
  <c r="AJ517" i="3"/>
  <c r="AJ508" i="3"/>
  <c r="AJ499" i="3"/>
  <c r="AJ490" i="3"/>
  <c r="AJ480" i="3"/>
  <c r="AJ471" i="3"/>
  <c r="AJ462" i="3"/>
  <c r="AJ453" i="3"/>
  <c r="AJ444" i="3"/>
  <c r="AJ435" i="3"/>
  <c r="AJ426" i="3"/>
  <c r="AJ416" i="3"/>
  <c r="AJ407" i="3"/>
  <c r="AJ398" i="3"/>
  <c r="AJ389" i="3"/>
  <c r="AJ380" i="3"/>
  <c r="AJ371" i="3"/>
  <c r="AJ362" i="3"/>
  <c r="AJ352" i="3"/>
  <c r="AJ343" i="3"/>
  <c r="AJ334" i="3"/>
  <c r="AJ325" i="3"/>
  <c r="AJ316" i="3"/>
  <c r="AJ307" i="3"/>
  <c r="AJ298" i="3"/>
  <c r="AJ288" i="3"/>
  <c r="AJ279" i="3"/>
  <c r="AJ270" i="3"/>
  <c r="AJ261" i="3"/>
  <c r="AJ252" i="3"/>
  <c r="AJ243" i="3"/>
  <c r="AJ234" i="3"/>
  <c r="AJ224" i="3"/>
  <c r="AJ215" i="3"/>
  <c r="AJ206" i="3"/>
  <c r="AJ197" i="3"/>
  <c r="AJ188" i="3"/>
  <c r="AJ179" i="3"/>
  <c r="AJ170" i="3"/>
  <c r="AJ160" i="3"/>
  <c r="AJ151" i="3"/>
  <c r="AJ142" i="3"/>
  <c r="AJ133" i="3"/>
  <c r="AJ124" i="3"/>
  <c r="AJ115" i="3"/>
  <c r="AJ106" i="3"/>
  <c r="AJ96" i="3"/>
  <c r="AJ87" i="3"/>
  <c r="AJ78" i="3"/>
  <c r="AJ69" i="3"/>
  <c r="AJ60" i="3"/>
  <c r="AJ51" i="3"/>
  <c r="AJ42" i="3"/>
  <c r="AJ32" i="3"/>
  <c r="AJ23" i="3"/>
  <c r="AJ14" i="3"/>
  <c r="AJ1000" i="3"/>
  <c r="AJ991" i="3"/>
  <c r="AJ982" i="3"/>
  <c r="AJ973" i="3"/>
  <c r="AJ964" i="3"/>
  <c r="AJ955" i="3"/>
  <c r="AJ946" i="3"/>
  <c r="AJ936" i="3"/>
  <c r="AJ927" i="3"/>
  <c r="AJ918" i="3"/>
  <c r="AJ909" i="3"/>
  <c r="AJ900" i="3"/>
  <c r="AJ891" i="3"/>
  <c r="AJ882" i="3"/>
  <c r="AJ872" i="3"/>
  <c r="AJ863" i="3"/>
  <c r="AJ854" i="3"/>
  <c r="AJ845" i="3"/>
  <c r="AJ836" i="3"/>
  <c r="AJ827" i="3"/>
  <c r="AJ818" i="3"/>
  <c r="AJ808" i="3"/>
  <c r="AJ799" i="3"/>
  <c r="AJ790" i="3"/>
  <c r="AJ781" i="3"/>
  <c r="AJ772" i="3"/>
  <c r="AJ763" i="3"/>
  <c r="AJ754" i="3"/>
  <c r="AJ744" i="3"/>
  <c r="AJ735" i="3"/>
  <c r="AJ726" i="3"/>
  <c r="AJ717" i="3"/>
  <c r="AJ708" i="3"/>
  <c r="AJ699" i="3"/>
  <c r="AJ690" i="3"/>
  <c r="AJ680" i="3"/>
  <c r="AJ671" i="3"/>
  <c r="AJ662" i="3"/>
  <c r="AJ653" i="3"/>
  <c r="AJ644" i="3"/>
  <c r="AJ635" i="3"/>
  <c r="AJ626" i="3"/>
  <c r="AJ616" i="3"/>
  <c r="AJ607" i="3"/>
  <c r="AJ598" i="3"/>
  <c r="AJ589" i="3"/>
  <c r="AJ580" i="3"/>
  <c r="AJ571" i="3"/>
  <c r="AJ562" i="3"/>
  <c r="AJ552" i="3"/>
  <c r="AJ543" i="3"/>
  <c r="AJ534" i="3"/>
  <c r="AJ525" i="3"/>
  <c r="AJ516" i="3"/>
  <c r="AJ507" i="3"/>
  <c r="AJ498" i="3"/>
  <c r="AJ488" i="3"/>
  <c r="AJ479" i="3"/>
  <c r="AJ470" i="3"/>
  <c r="AJ461" i="3"/>
  <c r="AJ452" i="3"/>
  <c r="AJ443" i="3"/>
  <c r="AJ434" i="3"/>
  <c r="AJ424" i="3"/>
  <c r="AJ415" i="3"/>
  <c r="AJ406" i="3"/>
  <c r="AJ397" i="3"/>
  <c r="AJ388" i="3"/>
  <c r="AJ379" i="3"/>
  <c r="AJ370" i="3"/>
  <c r="AJ360" i="3"/>
  <c r="AJ351" i="3"/>
  <c r="AJ342" i="3"/>
  <c r="AJ333" i="3"/>
  <c r="AJ324" i="3"/>
  <c r="AJ315" i="3"/>
  <c r="AJ306" i="3"/>
  <c r="AJ296" i="3"/>
  <c r="AJ287" i="3"/>
  <c r="AJ278" i="3"/>
  <c r="AJ269" i="3"/>
  <c r="AJ260" i="3"/>
  <c r="AJ251" i="3"/>
  <c r="AJ242" i="3"/>
  <c r="AJ232" i="3"/>
  <c r="AJ223" i="3"/>
  <c r="AJ214" i="3"/>
  <c r="AJ205" i="3"/>
  <c r="AJ196" i="3"/>
  <c r="AJ187" i="3"/>
  <c r="AJ178" i="3"/>
  <c r="AJ168" i="3"/>
  <c r="AJ159" i="3"/>
  <c r="AJ150" i="3"/>
  <c r="AJ141" i="3"/>
  <c r="AJ132" i="3"/>
  <c r="AJ123" i="3"/>
  <c r="AJ114" i="3"/>
  <c r="AJ104" i="3"/>
  <c r="AJ95" i="3"/>
  <c r="AJ86" i="3"/>
  <c r="AJ77" i="3"/>
  <c r="AJ68" i="3"/>
  <c r="AJ59" i="3"/>
  <c r="AJ50" i="3"/>
  <c r="AJ40" i="3"/>
  <c r="AJ31" i="3"/>
  <c r="AJ22" i="3"/>
  <c r="AJ13" i="3"/>
  <c r="AJ1007" i="3"/>
  <c r="AJ998" i="3"/>
  <c r="AJ989" i="3"/>
  <c r="AJ980" i="3"/>
  <c r="AJ971" i="3"/>
  <c r="AJ962" i="3"/>
  <c r="AJ952" i="3"/>
  <c r="AJ943" i="3"/>
  <c r="AJ934" i="3"/>
  <c r="AJ925" i="3"/>
  <c r="AJ916" i="3"/>
  <c r="AJ907" i="3"/>
  <c r="AJ898" i="3"/>
  <c r="AJ888" i="3"/>
  <c r="AJ879" i="3"/>
  <c r="AJ870" i="3"/>
  <c r="AJ861" i="3"/>
  <c r="AJ852" i="3"/>
  <c r="AJ843" i="3"/>
  <c r="AJ834" i="3"/>
  <c r="AJ824" i="3"/>
  <c r="AJ815" i="3"/>
  <c r="AJ806" i="3"/>
  <c r="AJ797" i="3"/>
  <c r="AJ788" i="3"/>
  <c r="AJ779" i="3"/>
  <c r="AJ770" i="3"/>
  <c r="AJ760" i="3"/>
  <c r="AJ751" i="3"/>
  <c r="AJ742" i="3"/>
  <c r="AJ733" i="3"/>
  <c r="AJ724" i="3"/>
  <c r="AJ715" i="3"/>
  <c r="AJ706" i="3"/>
  <c r="AJ696" i="3"/>
  <c r="AJ687" i="3"/>
  <c r="AJ678" i="3"/>
  <c r="AJ669" i="3"/>
  <c r="AJ660" i="3"/>
  <c r="AJ651" i="3"/>
  <c r="AJ642" i="3"/>
  <c r="AJ632" i="3"/>
  <c r="AJ623" i="3"/>
  <c r="AJ614" i="3"/>
  <c r="AJ605" i="3"/>
  <c r="AJ596" i="3"/>
  <c r="AJ587" i="3"/>
  <c r="AJ578" i="3"/>
  <c r="AJ568" i="3"/>
  <c r="AJ559" i="3"/>
  <c r="AJ550" i="3"/>
  <c r="AJ541" i="3"/>
  <c r="AJ532" i="3"/>
  <c r="AJ523" i="3"/>
  <c r="AJ514" i="3"/>
  <c r="AJ504" i="3"/>
  <c r="AJ495" i="3"/>
  <c r="AJ486" i="3"/>
  <c r="AJ477" i="3"/>
  <c r="AJ468" i="3"/>
  <c r="AJ459" i="3"/>
  <c r="AJ450" i="3"/>
  <c r="AJ440" i="3"/>
  <c r="AJ431" i="3"/>
  <c r="AJ422" i="3"/>
  <c r="AJ413" i="3"/>
  <c r="AJ404" i="3"/>
  <c r="AJ395" i="3"/>
  <c r="AJ386" i="3"/>
  <c r="AJ376" i="3"/>
  <c r="AJ367" i="3"/>
  <c r="AJ358" i="3"/>
  <c r="AJ349" i="3"/>
  <c r="AJ340" i="3"/>
  <c r="AJ331" i="3"/>
  <c r="AJ322" i="3"/>
  <c r="AJ312" i="3"/>
  <c r="AJ303" i="3"/>
  <c r="AJ294" i="3"/>
  <c r="AJ285" i="3"/>
  <c r="AJ276" i="3"/>
  <c r="AJ267" i="3"/>
  <c r="AJ258" i="3"/>
  <c r="AJ248" i="3"/>
  <c r="AJ239" i="3"/>
  <c r="AJ230" i="3"/>
  <c r="AJ221" i="3"/>
  <c r="AJ212" i="3"/>
  <c r="AJ203" i="3"/>
  <c r="AJ194" i="3"/>
  <c r="AJ184" i="3"/>
  <c r="AJ175" i="3"/>
  <c r="AJ166" i="3"/>
  <c r="AJ157" i="3"/>
  <c r="AJ148" i="3"/>
  <c r="AJ139" i="3"/>
  <c r="AJ130" i="3"/>
  <c r="AJ120" i="3"/>
  <c r="AJ111" i="3"/>
  <c r="AJ102" i="3"/>
  <c r="AJ93" i="3"/>
  <c r="AJ84" i="3"/>
  <c r="AJ75" i="3"/>
  <c r="AJ66" i="3"/>
  <c r="AJ56" i="3"/>
  <c r="AJ47" i="3"/>
  <c r="AJ38" i="3"/>
  <c r="AJ29" i="3"/>
  <c r="AJ20" i="3"/>
  <c r="AJ1006" i="3"/>
  <c r="AJ988" i="3"/>
  <c r="AJ970" i="3"/>
  <c r="AJ951" i="3"/>
  <c r="AJ933" i="3"/>
  <c r="AJ915" i="3"/>
  <c r="AJ896" i="3"/>
  <c r="AJ878" i="3"/>
  <c r="AJ860" i="3"/>
  <c r="AJ842" i="3"/>
  <c r="AJ823" i="3"/>
  <c r="AJ805" i="3"/>
  <c r="AJ787" i="3"/>
  <c r="AJ768" i="3"/>
  <c r="AJ750" i="3"/>
  <c r="AJ732" i="3"/>
  <c r="AJ714" i="3"/>
  <c r="AJ695" i="3"/>
  <c r="AJ677" i="3"/>
  <c r="AJ659" i="3"/>
  <c r="AJ640" i="3"/>
  <c r="AJ622" i="3"/>
  <c r="AJ604" i="3"/>
  <c r="AJ586" i="3"/>
  <c r="AJ567" i="3"/>
  <c r="AJ549" i="3"/>
  <c r="AJ531" i="3"/>
  <c r="AJ512" i="3"/>
  <c r="AJ494" i="3"/>
  <c r="AJ476" i="3"/>
  <c r="AJ458" i="3"/>
  <c r="AJ439" i="3"/>
  <c r="AJ421" i="3"/>
  <c r="AJ403" i="3"/>
  <c r="AJ384" i="3"/>
  <c r="AJ366" i="3"/>
  <c r="AJ348" i="3"/>
  <c r="AJ330" i="3"/>
  <c r="AJ311" i="3"/>
  <c r="AJ293" i="3"/>
  <c r="AJ275" i="3"/>
  <c r="AJ256" i="3"/>
  <c r="AJ238" i="3"/>
  <c r="AJ220" i="3"/>
  <c r="AJ202" i="3"/>
  <c r="AJ183" i="3"/>
  <c r="AJ165" i="3"/>
  <c r="AJ147" i="3"/>
  <c r="AJ128" i="3"/>
  <c r="AJ110" i="3"/>
  <c r="AJ92" i="3"/>
  <c r="AJ74" i="3"/>
  <c r="AJ55" i="3"/>
  <c r="AJ37" i="3"/>
  <c r="AJ19" i="3"/>
  <c r="AJ1004" i="3"/>
  <c r="AJ986" i="3"/>
  <c r="AJ967" i="3"/>
  <c r="AJ949" i="3"/>
  <c r="AJ931" i="3"/>
  <c r="AJ912" i="3"/>
  <c r="AJ894" i="3"/>
  <c r="AJ876" i="3"/>
  <c r="AJ858" i="3"/>
  <c r="AJ839" i="3"/>
  <c r="AJ821" i="3"/>
  <c r="AJ803" i="3"/>
  <c r="AJ784" i="3"/>
  <c r="AJ766" i="3"/>
  <c r="AJ748" i="3"/>
  <c r="AJ730" i="3"/>
  <c r="AJ711" i="3"/>
  <c r="AJ693" i="3"/>
  <c r="AJ675" i="3"/>
  <c r="AJ656" i="3"/>
  <c r="AJ638" i="3"/>
  <c r="AJ620" i="3"/>
  <c r="AJ602" i="3"/>
  <c r="AJ583" i="3"/>
  <c r="AJ565" i="3"/>
  <c r="AJ547" i="3"/>
  <c r="AJ528" i="3"/>
  <c r="AJ510" i="3"/>
  <c r="AJ492" i="3"/>
  <c r="AJ474" i="3"/>
  <c r="AJ455" i="3"/>
  <c r="AJ437" i="3"/>
  <c r="AJ419" i="3"/>
  <c r="AJ400" i="3"/>
  <c r="AJ382" i="3"/>
  <c r="AJ364" i="3"/>
  <c r="AJ346" i="3"/>
  <c r="AJ327" i="3"/>
  <c r="AJ309" i="3"/>
  <c r="AJ291" i="3"/>
  <c r="AJ272" i="3"/>
  <c r="AJ254" i="3"/>
  <c r="AJ236" i="3"/>
  <c r="AJ218" i="3"/>
  <c r="AJ199" i="3"/>
  <c r="AJ181" i="3"/>
  <c r="AJ163" i="3"/>
  <c r="AJ144" i="3"/>
  <c r="AJ126" i="3"/>
  <c r="AJ108" i="3"/>
  <c r="AJ90" i="3"/>
  <c r="AJ71" i="3"/>
  <c r="AJ53" i="3"/>
  <c r="AJ35" i="3"/>
  <c r="AJ16" i="3"/>
  <c r="AJ999" i="3"/>
  <c r="AJ981" i="3"/>
  <c r="AJ963" i="3"/>
  <c r="AJ944" i="3"/>
  <c r="AJ926" i="3"/>
  <c r="AJ908" i="3"/>
  <c r="AJ890" i="3"/>
  <c r="AJ871" i="3"/>
  <c r="AJ853" i="3"/>
  <c r="AJ835" i="3"/>
  <c r="AJ816" i="3"/>
  <c r="AJ798" i="3"/>
  <c r="AJ780" i="3"/>
  <c r="AJ762" i="3"/>
  <c r="AJ743" i="3"/>
  <c r="AJ725" i="3"/>
  <c r="AJ707" i="3"/>
  <c r="AJ688" i="3"/>
  <c r="AJ670" i="3"/>
  <c r="AJ652" i="3"/>
  <c r="AJ634" i="3"/>
  <c r="AJ615" i="3"/>
  <c r="AJ597" i="3"/>
  <c r="AJ579" i="3"/>
  <c r="AJ560" i="3"/>
  <c r="AJ542" i="3"/>
  <c r="AJ524" i="3"/>
  <c r="AJ506" i="3"/>
  <c r="AJ487" i="3"/>
  <c r="AJ469" i="3"/>
  <c r="AJ451" i="3"/>
  <c r="AJ432" i="3"/>
  <c r="AJ414" i="3"/>
  <c r="AJ396" i="3"/>
  <c r="AJ378" i="3"/>
  <c r="AJ359" i="3"/>
  <c r="AJ341" i="3"/>
  <c r="AJ323" i="3"/>
  <c r="AJ304" i="3"/>
  <c r="AJ286" i="3"/>
  <c r="AJ268" i="3"/>
  <c r="AJ250" i="3"/>
  <c r="AJ231" i="3"/>
  <c r="AJ213" i="3"/>
  <c r="AJ195" i="3"/>
  <c r="AJ176" i="3"/>
  <c r="AJ158" i="3"/>
  <c r="AJ140" i="3"/>
  <c r="AJ122" i="3"/>
  <c r="AJ103" i="3"/>
  <c r="AJ85" i="3"/>
  <c r="AJ67" i="3"/>
  <c r="AJ48" i="3"/>
  <c r="AJ30" i="3"/>
  <c r="AJ12" i="3"/>
  <c r="AJ997" i="3"/>
  <c r="AJ979" i="3"/>
  <c r="AJ960" i="3"/>
  <c r="AJ942" i="3"/>
  <c r="AJ924" i="3"/>
  <c r="AJ906" i="3"/>
  <c r="AJ887" i="3"/>
  <c r="AJ869" i="3"/>
  <c r="AJ851" i="3"/>
  <c r="AJ832" i="3"/>
  <c r="AJ814" i="3"/>
  <c r="AJ796" i="3"/>
  <c r="AJ778" i="3"/>
  <c r="AJ759" i="3"/>
  <c r="AJ741" i="3"/>
  <c r="AJ723" i="3"/>
  <c r="AJ704" i="3"/>
  <c r="AJ686" i="3"/>
  <c r="AJ668" i="3"/>
  <c r="AJ650" i="3"/>
  <c r="AJ631" i="3"/>
  <c r="AJ613" i="3"/>
  <c r="AJ595" i="3"/>
  <c r="AJ576" i="3"/>
  <c r="AJ558" i="3"/>
  <c r="AJ540" i="3"/>
  <c r="AJ522" i="3"/>
  <c r="AJ503" i="3"/>
  <c r="AJ485" i="3"/>
  <c r="AJ467" i="3"/>
  <c r="AJ448" i="3"/>
  <c r="AJ430" i="3"/>
  <c r="AJ412" i="3"/>
  <c r="AJ394" i="3"/>
  <c r="AJ375" i="3"/>
  <c r="AJ357" i="3"/>
  <c r="AJ339" i="3"/>
  <c r="AJ320" i="3"/>
  <c r="AJ302" i="3"/>
  <c r="AJ284" i="3"/>
  <c r="AJ266" i="3"/>
  <c r="AJ247" i="3"/>
  <c r="AJ229" i="3"/>
  <c r="AJ211" i="3"/>
  <c r="AJ192" i="3"/>
  <c r="AJ174" i="3"/>
  <c r="AJ156" i="3"/>
  <c r="AJ138" i="3"/>
  <c r="AJ119" i="3"/>
  <c r="AJ101" i="3"/>
  <c r="AJ83" i="3"/>
  <c r="AJ64" i="3"/>
  <c r="AJ46" i="3"/>
  <c r="AJ28" i="3"/>
  <c r="AJ11" i="3"/>
  <c r="AJ996" i="3"/>
  <c r="AJ978" i="3"/>
  <c r="AJ959" i="3"/>
  <c r="AJ941" i="3"/>
  <c r="AJ923" i="3"/>
  <c r="AJ904" i="3"/>
  <c r="AJ886" i="3"/>
  <c r="AJ868" i="3"/>
  <c r="AJ850" i="3"/>
  <c r="AJ831" i="3"/>
  <c r="AJ813" i="3"/>
  <c r="AJ795" i="3"/>
  <c r="AJ776" i="3"/>
  <c r="AJ758" i="3"/>
  <c r="AJ740" i="3"/>
  <c r="AJ722" i="3"/>
  <c r="AJ703" i="3"/>
  <c r="AJ685" i="3"/>
  <c r="AJ667" i="3"/>
  <c r="AJ648" i="3"/>
  <c r="AJ630" i="3"/>
  <c r="AJ612" i="3"/>
  <c r="AJ594" i="3"/>
  <c r="AJ575" i="3"/>
  <c r="AJ557" i="3"/>
  <c r="AJ539" i="3"/>
  <c r="AJ520" i="3"/>
  <c r="AJ502" i="3"/>
  <c r="AJ484" i="3"/>
  <c r="AJ466" i="3"/>
  <c r="AJ447" i="3"/>
  <c r="AJ429" i="3"/>
  <c r="AJ411" i="3"/>
  <c r="AJ392" i="3"/>
  <c r="AJ374" i="3"/>
  <c r="AJ356" i="3"/>
  <c r="AJ338" i="3"/>
  <c r="AJ319" i="3"/>
  <c r="AJ301" i="3"/>
  <c r="AJ283" i="3"/>
  <c r="AJ264" i="3"/>
  <c r="AJ246" i="3"/>
  <c r="AJ228" i="3"/>
  <c r="AJ210" i="3"/>
  <c r="AJ191" i="3"/>
  <c r="AJ173" i="3"/>
  <c r="AJ155" i="3"/>
  <c r="AJ136" i="3"/>
  <c r="AJ118" i="3"/>
  <c r="AJ100" i="3"/>
  <c r="AJ82" i="3"/>
  <c r="AJ63" i="3"/>
  <c r="AJ45" i="3"/>
  <c r="AJ27" i="3"/>
  <c r="AJ995" i="3"/>
  <c r="AJ976" i="3"/>
  <c r="AJ958" i="3"/>
  <c r="AJ940" i="3"/>
  <c r="AJ922" i="3"/>
  <c r="AJ903" i="3"/>
  <c r="AJ885" i="3"/>
  <c r="AJ867" i="3"/>
  <c r="AJ848" i="3"/>
  <c r="AJ830" i="3"/>
  <c r="AJ812" i="3"/>
  <c r="AJ794" i="3"/>
  <c r="AJ775" i="3"/>
  <c r="AJ757" i="3"/>
  <c r="AJ739" i="3"/>
  <c r="AJ720" i="3"/>
  <c r="AJ702" i="3"/>
  <c r="AJ684" i="3"/>
  <c r="AJ666" i="3"/>
  <c r="AJ647" i="3"/>
  <c r="AJ629" i="3"/>
  <c r="AJ611" i="3"/>
  <c r="AJ592" i="3"/>
  <c r="AJ574" i="3"/>
  <c r="AJ556" i="3"/>
  <c r="AJ538" i="3"/>
  <c r="AJ519" i="3"/>
  <c r="AJ501" i="3"/>
  <c r="AJ483" i="3"/>
  <c r="AJ464" i="3"/>
  <c r="AJ446" i="3"/>
  <c r="AJ428" i="3"/>
  <c r="AJ410" i="3"/>
  <c r="AJ391" i="3"/>
  <c r="AJ373" i="3"/>
  <c r="AJ355" i="3"/>
  <c r="AJ336" i="3"/>
  <c r="AJ318" i="3"/>
  <c r="AJ300" i="3"/>
  <c r="AJ282" i="3"/>
  <c r="AJ263" i="3"/>
  <c r="AJ245" i="3"/>
  <c r="AJ227" i="3"/>
  <c r="AJ208" i="3"/>
  <c r="AJ190" i="3"/>
  <c r="AJ172" i="3"/>
  <c r="AJ154" i="3"/>
  <c r="AJ135" i="3"/>
  <c r="AJ117" i="3"/>
  <c r="AJ99" i="3"/>
  <c r="AJ80" i="3"/>
  <c r="AJ62" i="3"/>
  <c r="AJ44" i="3"/>
  <c r="AJ26" i="3"/>
  <c r="AJ1008" i="3"/>
  <c r="AJ990" i="3"/>
  <c r="AJ972" i="3"/>
  <c r="AJ954" i="3"/>
  <c r="AJ935" i="3"/>
  <c r="AJ917" i="3"/>
  <c r="AJ899" i="3"/>
  <c r="AJ880" i="3"/>
  <c r="AJ862" i="3"/>
  <c r="AJ844" i="3"/>
  <c r="AJ826" i="3"/>
  <c r="AJ807" i="3"/>
  <c r="AJ789" i="3"/>
  <c r="AJ771" i="3"/>
  <c r="AJ752" i="3"/>
  <c r="AJ734" i="3"/>
  <c r="AJ716" i="3"/>
  <c r="AJ698" i="3"/>
  <c r="AJ679" i="3"/>
  <c r="AJ661" i="3"/>
  <c r="AJ643" i="3"/>
  <c r="AJ624" i="3"/>
  <c r="AJ606" i="3"/>
  <c r="AJ588" i="3"/>
  <c r="AJ570" i="3"/>
  <c r="AJ551" i="3"/>
  <c r="AJ533" i="3"/>
  <c r="AJ515" i="3"/>
  <c r="AJ496" i="3"/>
  <c r="AJ478" i="3"/>
  <c r="AJ460" i="3"/>
  <c r="AJ442" i="3"/>
  <c r="AJ423" i="3"/>
  <c r="AJ405" i="3"/>
  <c r="AJ387" i="3"/>
  <c r="AJ368" i="3"/>
  <c r="AJ350" i="3"/>
  <c r="AJ332" i="3"/>
  <c r="AJ314" i="3"/>
  <c r="AJ295" i="3"/>
  <c r="AJ277" i="3"/>
  <c r="AJ259" i="3"/>
  <c r="AJ240" i="3"/>
  <c r="AJ222" i="3"/>
  <c r="AJ204" i="3"/>
  <c r="AJ186" i="3"/>
  <c r="AJ167" i="3"/>
  <c r="AJ149" i="3"/>
  <c r="AJ131" i="3"/>
  <c r="AJ112" i="3"/>
  <c r="AJ94" i="3"/>
  <c r="AJ76" i="3"/>
  <c r="AJ58" i="3"/>
  <c r="AJ39" i="3"/>
  <c r="AJ21" i="3"/>
  <c r="AJ950" i="3"/>
  <c r="AJ804" i="3"/>
  <c r="AJ658" i="3"/>
  <c r="AJ511" i="3"/>
  <c r="AJ365" i="3"/>
  <c r="AJ219" i="3"/>
  <c r="AJ72" i="3"/>
  <c r="AJ932" i="3"/>
  <c r="AJ786" i="3"/>
  <c r="AJ639" i="3"/>
  <c r="AJ493" i="3"/>
  <c r="AJ347" i="3"/>
  <c r="AJ200" i="3"/>
  <c r="AJ54" i="3"/>
  <c r="AJ914" i="3"/>
  <c r="AJ767" i="3"/>
  <c r="AJ621" i="3"/>
  <c r="AJ475" i="3"/>
  <c r="AJ328" i="3"/>
  <c r="AJ182" i="3"/>
  <c r="AJ36" i="3"/>
  <c r="AJ895" i="3"/>
  <c r="AJ749" i="3"/>
  <c r="AJ603" i="3"/>
  <c r="AJ456" i="3"/>
  <c r="AJ310" i="3"/>
  <c r="AJ164" i="3"/>
  <c r="AJ18" i="3"/>
  <c r="AJ877" i="3"/>
  <c r="AJ731" i="3"/>
  <c r="AJ584" i="3"/>
  <c r="AJ438" i="3"/>
  <c r="AJ292" i="3"/>
  <c r="AJ146" i="3"/>
  <c r="AJ1005" i="3"/>
  <c r="AJ859" i="3"/>
  <c r="AJ712" i="3"/>
  <c r="AJ566" i="3"/>
  <c r="AJ420" i="3"/>
  <c r="AJ274" i="3"/>
  <c r="AJ127" i="3"/>
  <c r="AJ987" i="3"/>
  <c r="AJ840" i="3"/>
  <c r="AJ694" i="3"/>
  <c r="AJ548" i="3"/>
  <c r="AJ402" i="3"/>
  <c r="AJ255" i="3"/>
  <c r="AJ109" i="3"/>
  <c r="AJ968" i="3"/>
  <c r="AJ822" i="3"/>
  <c r="AJ676" i="3"/>
  <c r="AJ530" i="3"/>
  <c r="AJ383" i="3"/>
  <c r="AJ237" i="3"/>
  <c r="AJ91" i="3"/>
  <c r="AM1009" i="3"/>
  <c r="AM1001" i="3"/>
  <c r="AM993" i="3"/>
  <c r="AM985" i="3"/>
  <c r="AM977" i="3"/>
  <c r="AM969" i="3"/>
  <c r="AM961" i="3"/>
  <c r="AM953" i="3"/>
  <c r="AM945" i="3"/>
  <c r="AM937" i="3"/>
  <c r="AM929" i="3"/>
  <c r="AM921" i="3"/>
  <c r="AM913" i="3"/>
  <c r="AM905" i="3"/>
  <c r="AM897" i="3"/>
  <c r="AM889" i="3"/>
  <c r="AM881" i="3"/>
  <c r="AM873" i="3"/>
  <c r="AM865" i="3"/>
  <c r="AM857" i="3"/>
  <c r="AM849" i="3"/>
  <c r="AM841" i="3"/>
  <c r="AM833" i="3"/>
  <c r="AM825" i="3"/>
  <c r="AM817" i="3"/>
  <c r="AM809" i="3"/>
  <c r="AM801" i="3"/>
  <c r="AM793" i="3"/>
  <c r="AM785" i="3"/>
  <c r="AM777" i="3"/>
  <c r="AM769" i="3"/>
  <c r="AM761" i="3"/>
  <c r="AM753" i="3"/>
  <c r="AM745" i="3"/>
  <c r="AM737" i="3"/>
  <c r="AM729" i="3"/>
  <c r="AM721" i="3"/>
  <c r="AM713" i="3"/>
  <c r="AM705" i="3"/>
  <c r="AM697" i="3"/>
  <c r="AM689" i="3"/>
  <c r="AM681" i="3"/>
  <c r="AM673" i="3"/>
  <c r="AM665" i="3"/>
  <c r="AM657" i="3"/>
  <c r="AM649" i="3"/>
  <c r="AM641" i="3"/>
  <c r="AM633" i="3"/>
  <c r="AM625" i="3"/>
  <c r="AM617" i="3"/>
  <c r="AM609" i="3"/>
  <c r="AM601" i="3"/>
  <c r="AM593" i="3"/>
  <c r="AM585" i="3"/>
  <c r="AM577" i="3"/>
  <c r="AM569" i="3"/>
  <c r="AM561" i="3"/>
  <c r="AM553" i="3"/>
  <c r="AM545" i="3"/>
  <c r="AM537" i="3"/>
  <c r="AM529" i="3"/>
  <c r="AM521" i="3"/>
  <c r="AM513" i="3"/>
  <c r="AM505" i="3"/>
  <c r="AM497" i="3"/>
  <c r="AM489" i="3"/>
  <c r="AM481" i="3"/>
  <c r="AM473" i="3"/>
  <c r="AM465" i="3"/>
  <c r="AM457" i="3"/>
  <c r="AM449" i="3"/>
  <c r="AM441" i="3"/>
  <c r="AM433" i="3"/>
  <c r="AM425" i="3"/>
  <c r="AM417" i="3"/>
  <c r="AM409" i="3"/>
  <c r="AM401" i="3"/>
  <c r="AM393" i="3"/>
  <c r="AM385" i="3"/>
  <c r="AM377" i="3"/>
  <c r="AM369" i="3"/>
  <c r="AM361" i="3"/>
  <c r="AM353" i="3"/>
  <c r="AM345" i="3"/>
  <c r="AM337" i="3"/>
  <c r="AM329" i="3"/>
  <c r="AM321" i="3"/>
  <c r="AM313" i="3"/>
  <c r="AM305" i="3"/>
  <c r="AM297" i="3"/>
  <c r="AM289" i="3"/>
  <c r="AM281" i="3"/>
  <c r="AM273" i="3"/>
  <c r="AM265" i="3"/>
  <c r="AM257" i="3"/>
  <c r="AM249" i="3"/>
  <c r="AM241" i="3"/>
  <c r="AM233" i="3"/>
  <c r="AM225" i="3"/>
  <c r="AM217" i="3"/>
  <c r="AM209" i="3"/>
  <c r="AM201" i="3"/>
  <c r="AM193" i="3"/>
  <c r="AM185" i="3"/>
  <c r="AM177" i="3"/>
  <c r="AM169" i="3"/>
  <c r="AM161" i="3"/>
  <c r="AM153" i="3"/>
  <c r="AM145" i="3"/>
  <c r="AM137" i="3"/>
  <c r="AM129" i="3"/>
  <c r="AM121" i="3"/>
  <c r="AM113" i="3"/>
  <c r="AM105" i="3"/>
  <c r="AM97" i="3"/>
  <c r="AM89" i="3"/>
  <c r="AM81" i="3"/>
  <c r="AM73" i="3"/>
  <c r="AM65" i="3"/>
  <c r="AM57" i="3"/>
  <c r="AM49" i="3"/>
  <c r="AM41" i="3"/>
  <c r="AM33" i="3"/>
  <c r="AM25" i="3"/>
  <c r="AM17" i="3"/>
  <c r="AM1008" i="3"/>
  <c r="AM999" i="3"/>
  <c r="AM990" i="3"/>
  <c r="AM981" i="3"/>
  <c r="AM972" i="3"/>
  <c r="AM963" i="3"/>
  <c r="AM954" i="3"/>
  <c r="AM944" i="3"/>
  <c r="AM935" i="3"/>
  <c r="AM926" i="3"/>
  <c r="AM917" i="3"/>
  <c r="AM908" i="3"/>
  <c r="AM899" i="3"/>
  <c r="AM890" i="3"/>
  <c r="AM880" i="3"/>
  <c r="AM871" i="3"/>
  <c r="AM862" i="3"/>
  <c r="AM853" i="3"/>
  <c r="AM844" i="3"/>
  <c r="AM835" i="3"/>
  <c r="AM826" i="3"/>
  <c r="AM816" i="3"/>
  <c r="AM807" i="3"/>
  <c r="AM798" i="3"/>
  <c r="AM789" i="3"/>
  <c r="AM780" i="3"/>
  <c r="AM771" i="3"/>
  <c r="AM762" i="3"/>
  <c r="AM752" i="3"/>
  <c r="AM743" i="3"/>
  <c r="AM734" i="3"/>
  <c r="AM725" i="3"/>
  <c r="AM716" i="3"/>
  <c r="AM707" i="3"/>
  <c r="AM698" i="3"/>
  <c r="AM688" i="3"/>
  <c r="AM679" i="3"/>
  <c r="AM670" i="3"/>
  <c r="AM661" i="3"/>
  <c r="AM652" i="3"/>
  <c r="AM643" i="3"/>
  <c r="AM634" i="3"/>
  <c r="AM624" i="3"/>
  <c r="AM615" i="3"/>
  <c r="AM606" i="3"/>
  <c r="AM597" i="3"/>
  <c r="AM588" i="3"/>
  <c r="AM579" i="3"/>
  <c r="AM570" i="3"/>
  <c r="AM560" i="3"/>
  <c r="AM551" i="3"/>
  <c r="AM542" i="3"/>
  <c r="AM533" i="3"/>
  <c r="AM524" i="3"/>
  <c r="AM515" i="3"/>
  <c r="AM506" i="3"/>
  <c r="AM496" i="3"/>
  <c r="AM487" i="3"/>
  <c r="AM478" i="3"/>
  <c r="AM469" i="3"/>
  <c r="AM460" i="3"/>
  <c r="AM451" i="3"/>
  <c r="AM442" i="3"/>
  <c r="AM432" i="3"/>
  <c r="AM423" i="3"/>
  <c r="AM414" i="3"/>
  <c r="AM405" i="3"/>
  <c r="AM396" i="3"/>
  <c r="AM387" i="3"/>
  <c r="AM378" i="3"/>
  <c r="AM368" i="3"/>
  <c r="AM359" i="3"/>
  <c r="AM350" i="3"/>
  <c r="AM341" i="3"/>
  <c r="AM332" i="3"/>
  <c r="AM323" i="3"/>
  <c r="AM314" i="3"/>
  <c r="AM304" i="3"/>
  <c r="AM295" i="3"/>
  <c r="AM286" i="3"/>
  <c r="AM277" i="3"/>
  <c r="AM268" i="3"/>
  <c r="AM259" i="3"/>
  <c r="AM250" i="3"/>
  <c r="AM240" i="3"/>
  <c r="AM231" i="3"/>
  <c r="AM222" i="3"/>
  <c r="AM213" i="3"/>
  <c r="AM204" i="3"/>
  <c r="AM195" i="3"/>
  <c r="AM186" i="3"/>
  <c r="AM176" i="3"/>
  <c r="AM167" i="3"/>
  <c r="AM158" i="3"/>
  <c r="AM149" i="3"/>
  <c r="AM140" i="3"/>
  <c r="AM131" i="3"/>
  <c r="AM122" i="3"/>
  <c r="AM112" i="3"/>
  <c r="AM103" i="3"/>
  <c r="AM94" i="3"/>
  <c r="AM85" i="3"/>
  <c r="AM76" i="3"/>
  <c r="AM67" i="3"/>
  <c r="AM58" i="3"/>
  <c r="AM48" i="3"/>
  <c r="AM39" i="3"/>
  <c r="AM30" i="3"/>
  <c r="AM21" i="3"/>
  <c r="AM12" i="3"/>
  <c r="AM1007" i="3"/>
  <c r="AM998" i="3"/>
  <c r="AM989" i="3"/>
  <c r="AM980" i="3"/>
  <c r="AM971" i="3"/>
  <c r="AM962" i="3"/>
  <c r="AM952" i="3"/>
  <c r="AM943" i="3"/>
  <c r="AM934" i="3"/>
  <c r="AM925" i="3"/>
  <c r="AM916" i="3"/>
  <c r="AM907" i="3"/>
  <c r="AM898" i="3"/>
  <c r="AM888" i="3"/>
  <c r="AM879" i="3"/>
  <c r="AM870" i="3"/>
  <c r="AM861" i="3"/>
  <c r="AM852" i="3"/>
  <c r="AM843" i="3"/>
  <c r="AM834" i="3"/>
  <c r="AM824" i="3"/>
  <c r="AM815" i="3"/>
  <c r="AM806" i="3"/>
  <c r="AM797" i="3"/>
  <c r="AM788" i="3"/>
  <c r="AM779" i="3"/>
  <c r="AM770" i="3"/>
  <c r="AM760" i="3"/>
  <c r="AM751" i="3"/>
  <c r="AM742" i="3"/>
  <c r="AM733" i="3"/>
  <c r="AM724" i="3"/>
  <c r="AM715" i="3"/>
  <c r="AM706" i="3"/>
  <c r="AM696" i="3"/>
  <c r="AM687" i="3"/>
  <c r="AM678" i="3"/>
  <c r="AM669" i="3"/>
  <c r="AM660" i="3"/>
  <c r="AM651" i="3"/>
  <c r="AM642" i="3"/>
  <c r="AM632" i="3"/>
  <c r="AM623" i="3"/>
  <c r="AM614" i="3"/>
  <c r="AM605" i="3"/>
  <c r="AM596" i="3"/>
  <c r="AM587" i="3"/>
  <c r="AM578" i="3"/>
  <c r="AM568" i="3"/>
  <c r="AM559" i="3"/>
  <c r="AM550" i="3"/>
  <c r="AM541" i="3"/>
  <c r="AM532" i="3"/>
  <c r="AM523" i="3"/>
  <c r="AM514" i="3"/>
  <c r="AM504" i="3"/>
  <c r="AM495" i="3"/>
  <c r="AM486" i="3"/>
  <c r="AM477" i="3"/>
  <c r="AM468" i="3"/>
  <c r="AM459" i="3"/>
  <c r="AM450" i="3"/>
  <c r="AM440" i="3"/>
  <c r="AM431" i="3"/>
  <c r="AM422" i="3"/>
  <c r="AM413" i="3"/>
  <c r="AM404" i="3"/>
  <c r="AM395" i="3"/>
  <c r="AM386" i="3"/>
  <c r="AM376" i="3"/>
  <c r="AM367" i="3"/>
  <c r="AM358" i="3"/>
  <c r="AM349" i="3"/>
  <c r="AM340" i="3"/>
  <c r="AM331" i="3"/>
  <c r="AM322" i="3"/>
  <c r="AM312" i="3"/>
  <c r="AM303" i="3"/>
  <c r="AM294" i="3"/>
  <c r="AM285" i="3"/>
  <c r="AM276" i="3"/>
  <c r="AM267" i="3"/>
  <c r="AM258" i="3"/>
  <c r="AM248" i="3"/>
  <c r="AM239" i="3"/>
  <c r="AM230" i="3"/>
  <c r="AM221" i="3"/>
  <c r="AM212" i="3"/>
  <c r="AM203" i="3"/>
  <c r="AM194" i="3"/>
  <c r="AM184" i="3"/>
  <c r="AM175" i="3"/>
  <c r="AM166" i="3"/>
  <c r="AM157" i="3"/>
  <c r="AM148" i="3"/>
  <c r="AM139" i="3"/>
  <c r="AM130" i="3"/>
  <c r="AM120" i="3"/>
  <c r="AM111" i="3"/>
  <c r="AM102" i="3"/>
  <c r="AM93" i="3"/>
  <c r="AM84" i="3"/>
  <c r="AM75" i="3"/>
  <c r="AM66" i="3"/>
  <c r="AM56" i="3"/>
  <c r="AM47" i="3"/>
  <c r="AM38" i="3"/>
  <c r="AM29" i="3"/>
  <c r="AM20" i="3"/>
  <c r="AM1006" i="3"/>
  <c r="AM997" i="3"/>
  <c r="AM988" i="3"/>
  <c r="AM979" i="3"/>
  <c r="AM970" i="3"/>
  <c r="AM960" i="3"/>
  <c r="AM951" i="3"/>
  <c r="AM942" i="3"/>
  <c r="AM933" i="3"/>
  <c r="AM924" i="3"/>
  <c r="AM915" i="3"/>
  <c r="AM906" i="3"/>
  <c r="AM896" i="3"/>
  <c r="AM887" i="3"/>
  <c r="AM878" i="3"/>
  <c r="AM869" i="3"/>
  <c r="AM860" i="3"/>
  <c r="AM851" i="3"/>
  <c r="AM842" i="3"/>
  <c r="AM832" i="3"/>
  <c r="AM823" i="3"/>
  <c r="AM814" i="3"/>
  <c r="AM805" i="3"/>
  <c r="AM796" i="3"/>
  <c r="AM787" i="3"/>
  <c r="AM778" i="3"/>
  <c r="AM768" i="3"/>
  <c r="AM759" i="3"/>
  <c r="AM750" i="3"/>
  <c r="AM741" i="3"/>
  <c r="AM732" i="3"/>
  <c r="AM723" i="3"/>
  <c r="AM714" i="3"/>
  <c r="AM704" i="3"/>
  <c r="AM695" i="3"/>
  <c r="AM686" i="3"/>
  <c r="AM677" i="3"/>
  <c r="AM668" i="3"/>
  <c r="AM659" i="3"/>
  <c r="AM650" i="3"/>
  <c r="AM640" i="3"/>
  <c r="AM631" i="3"/>
  <c r="AM622" i="3"/>
  <c r="AM613" i="3"/>
  <c r="AM604" i="3"/>
  <c r="AM595" i="3"/>
  <c r="AM586" i="3"/>
  <c r="AM576" i="3"/>
  <c r="AM567" i="3"/>
  <c r="AM558" i="3"/>
  <c r="AM549" i="3"/>
  <c r="AM540" i="3"/>
  <c r="AM531" i="3"/>
  <c r="AM522" i="3"/>
  <c r="AM512" i="3"/>
  <c r="AM503" i="3"/>
  <c r="AM494" i="3"/>
  <c r="AM485" i="3"/>
  <c r="AM476" i="3"/>
  <c r="AM467" i="3"/>
  <c r="AM458" i="3"/>
  <c r="AM448" i="3"/>
  <c r="AM439" i="3"/>
  <c r="AM430" i="3"/>
  <c r="AM421" i="3"/>
  <c r="AM412" i="3"/>
  <c r="AM403" i="3"/>
  <c r="AM394" i="3"/>
  <c r="AM384" i="3"/>
  <c r="AM375" i="3"/>
  <c r="AM366" i="3"/>
  <c r="AM357" i="3"/>
  <c r="AM348" i="3"/>
  <c r="AM339" i="3"/>
  <c r="AM330" i="3"/>
  <c r="AM320" i="3"/>
  <c r="AM311" i="3"/>
  <c r="AM302" i="3"/>
  <c r="AM293" i="3"/>
  <c r="AM284" i="3"/>
  <c r="AM275" i="3"/>
  <c r="AM266" i="3"/>
  <c r="AM256" i="3"/>
  <c r="AM247" i="3"/>
  <c r="AM238" i="3"/>
  <c r="AM229" i="3"/>
  <c r="AM220" i="3"/>
  <c r="AM211" i="3"/>
  <c r="AM202" i="3"/>
  <c r="AM192" i="3"/>
  <c r="AM183" i="3"/>
  <c r="AM174" i="3"/>
  <c r="AM165" i="3"/>
  <c r="AM156" i="3"/>
  <c r="AM147" i="3"/>
  <c r="AM138" i="3"/>
  <c r="AM128" i="3"/>
  <c r="AM119" i="3"/>
  <c r="AM110" i="3"/>
  <c r="AM101" i="3"/>
  <c r="AM92" i="3"/>
  <c r="AM83" i="3"/>
  <c r="AM74" i="3"/>
  <c r="AM64" i="3"/>
  <c r="AM55" i="3"/>
  <c r="AM46" i="3"/>
  <c r="AM37" i="3"/>
  <c r="AM28" i="3"/>
  <c r="AM19" i="3"/>
  <c r="AM11" i="3"/>
  <c r="AM1004" i="3"/>
  <c r="AM995" i="3"/>
  <c r="AM986" i="3"/>
  <c r="AM976" i="3"/>
  <c r="AM967" i="3"/>
  <c r="AM958" i="3"/>
  <c r="AM949" i="3"/>
  <c r="AM940" i="3"/>
  <c r="AM931" i="3"/>
  <c r="AM922" i="3"/>
  <c r="AM912" i="3"/>
  <c r="AM903" i="3"/>
  <c r="AM894" i="3"/>
  <c r="AM885" i="3"/>
  <c r="AM876" i="3"/>
  <c r="AM867" i="3"/>
  <c r="AM858" i="3"/>
  <c r="AM848" i="3"/>
  <c r="AM839" i="3"/>
  <c r="AM830" i="3"/>
  <c r="AM821" i="3"/>
  <c r="AM812" i="3"/>
  <c r="AM803" i="3"/>
  <c r="AM794" i="3"/>
  <c r="AM784" i="3"/>
  <c r="AM775" i="3"/>
  <c r="AM766" i="3"/>
  <c r="AM757" i="3"/>
  <c r="AM748" i="3"/>
  <c r="AM739" i="3"/>
  <c r="AM730" i="3"/>
  <c r="AM720" i="3"/>
  <c r="AM711" i="3"/>
  <c r="AM702" i="3"/>
  <c r="AM693" i="3"/>
  <c r="AM684" i="3"/>
  <c r="AM675" i="3"/>
  <c r="AM666" i="3"/>
  <c r="AM656" i="3"/>
  <c r="AM647" i="3"/>
  <c r="AM638" i="3"/>
  <c r="AM629" i="3"/>
  <c r="AM620" i="3"/>
  <c r="AM611" i="3"/>
  <c r="AM602" i="3"/>
  <c r="AM592" i="3"/>
  <c r="AM583" i="3"/>
  <c r="AM574" i="3"/>
  <c r="AM565" i="3"/>
  <c r="AM556" i="3"/>
  <c r="AM547" i="3"/>
  <c r="AM538" i="3"/>
  <c r="AM528" i="3"/>
  <c r="AM519" i="3"/>
  <c r="AM510" i="3"/>
  <c r="AM501" i="3"/>
  <c r="AM492" i="3"/>
  <c r="AM483" i="3"/>
  <c r="AM474" i="3"/>
  <c r="AM464" i="3"/>
  <c r="AM455" i="3"/>
  <c r="AM446" i="3"/>
  <c r="AM437" i="3"/>
  <c r="AM428" i="3"/>
  <c r="AM419" i="3"/>
  <c r="AM410" i="3"/>
  <c r="AM400" i="3"/>
  <c r="AM391" i="3"/>
  <c r="AM382" i="3"/>
  <c r="AM373" i="3"/>
  <c r="AM364" i="3"/>
  <c r="AM355" i="3"/>
  <c r="AM346" i="3"/>
  <c r="AM336" i="3"/>
  <c r="AM327" i="3"/>
  <c r="AM318" i="3"/>
  <c r="AM309" i="3"/>
  <c r="AM300" i="3"/>
  <c r="AM291" i="3"/>
  <c r="AM282" i="3"/>
  <c r="AM272" i="3"/>
  <c r="AM263" i="3"/>
  <c r="AM254" i="3"/>
  <c r="AM245" i="3"/>
  <c r="AM236" i="3"/>
  <c r="AM227" i="3"/>
  <c r="AM218" i="3"/>
  <c r="AM208" i="3"/>
  <c r="AM199" i="3"/>
  <c r="AM190" i="3"/>
  <c r="AM181" i="3"/>
  <c r="AM172" i="3"/>
  <c r="AM163" i="3"/>
  <c r="AM154" i="3"/>
  <c r="AM144" i="3"/>
  <c r="AM135" i="3"/>
  <c r="AM126" i="3"/>
  <c r="AM117" i="3"/>
  <c r="AM108" i="3"/>
  <c r="AM99" i="3"/>
  <c r="AM90" i="3"/>
  <c r="AM80" i="3"/>
  <c r="AM71" i="3"/>
  <c r="AM62" i="3"/>
  <c r="AM53" i="3"/>
  <c r="AM44" i="3"/>
  <c r="AM35" i="3"/>
  <c r="AM26" i="3"/>
  <c r="AM16" i="3"/>
  <c r="AM994" i="3"/>
  <c r="AM975" i="3"/>
  <c r="AM957" i="3"/>
  <c r="AM939" i="3"/>
  <c r="AM920" i="3"/>
  <c r="AM902" i="3"/>
  <c r="AM884" i="3"/>
  <c r="AM866" i="3"/>
  <c r="AM847" i="3"/>
  <c r="AM829" i="3"/>
  <c r="AM811" i="3"/>
  <c r="AM792" i="3"/>
  <c r="AM774" i="3"/>
  <c r="AM756" i="3"/>
  <c r="AM738" i="3"/>
  <c r="AM719" i="3"/>
  <c r="AM701" i="3"/>
  <c r="AM683" i="3"/>
  <c r="AM664" i="3"/>
  <c r="AM646" i="3"/>
  <c r="AM628" i="3"/>
  <c r="AM610" i="3"/>
  <c r="AM591" i="3"/>
  <c r="AM573" i="3"/>
  <c r="AM555" i="3"/>
  <c r="AM536" i="3"/>
  <c r="AM518" i="3"/>
  <c r="AM500" i="3"/>
  <c r="AM482" i="3"/>
  <c r="AM463" i="3"/>
  <c r="AM445" i="3"/>
  <c r="AM427" i="3"/>
  <c r="AM408" i="3"/>
  <c r="AM390" i="3"/>
  <c r="AM372" i="3"/>
  <c r="AM354" i="3"/>
  <c r="AM335" i="3"/>
  <c r="AM317" i="3"/>
  <c r="AM299" i="3"/>
  <c r="AM280" i="3"/>
  <c r="AM262" i="3"/>
  <c r="AM244" i="3"/>
  <c r="AM226" i="3"/>
  <c r="AM207" i="3"/>
  <c r="AM189" i="3"/>
  <c r="AM171" i="3"/>
  <c r="AM152" i="3"/>
  <c r="AM134" i="3"/>
  <c r="AM116" i="3"/>
  <c r="AM98" i="3"/>
  <c r="AM79" i="3"/>
  <c r="AM61" i="3"/>
  <c r="AM43" i="3"/>
  <c r="AM24" i="3"/>
  <c r="AM991" i="3"/>
  <c r="AM973" i="3"/>
  <c r="AM955" i="3"/>
  <c r="AM936" i="3"/>
  <c r="AM918" i="3"/>
  <c r="AM900" i="3"/>
  <c r="AM882" i="3"/>
  <c r="AM863" i="3"/>
  <c r="AM845" i="3"/>
  <c r="AM827" i="3"/>
  <c r="AM808" i="3"/>
  <c r="AM790" i="3"/>
  <c r="AM772" i="3"/>
  <c r="AM754" i="3"/>
  <c r="AM735" i="3"/>
  <c r="AM717" i="3"/>
  <c r="AM699" i="3"/>
  <c r="AM680" i="3"/>
  <c r="AM662" i="3"/>
  <c r="AM644" i="3"/>
  <c r="AM626" i="3"/>
  <c r="AM607" i="3"/>
  <c r="AM589" i="3"/>
  <c r="AM571" i="3"/>
  <c r="AM552" i="3"/>
  <c r="AM534" i="3"/>
  <c r="AM516" i="3"/>
  <c r="AM498" i="3"/>
  <c r="AM479" i="3"/>
  <c r="AM461" i="3"/>
  <c r="AM443" i="3"/>
  <c r="AM424" i="3"/>
  <c r="AM406" i="3"/>
  <c r="AM388" i="3"/>
  <c r="AM370" i="3"/>
  <c r="AM351" i="3"/>
  <c r="AM333" i="3"/>
  <c r="AM315" i="3"/>
  <c r="AM296" i="3"/>
  <c r="AM278" i="3"/>
  <c r="AM260" i="3"/>
  <c r="AM242" i="3"/>
  <c r="AM223" i="3"/>
  <c r="AM205" i="3"/>
  <c r="AM187" i="3"/>
  <c r="AM168" i="3"/>
  <c r="AM150" i="3"/>
  <c r="AM132" i="3"/>
  <c r="AM114" i="3"/>
  <c r="AM95" i="3"/>
  <c r="AM77" i="3"/>
  <c r="AM59" i="3"/>
  <c r="AM40" i="3"/>
  <c r="AM22" i="3"/>
  <c r="AM1005" i="3"/>
  <c r="AM987" i="3"/>
  <c r="AM968" i="3"/>
  <c r="AM950" i="3"/>
  <c r="AM932" i="3"/>
  <c r="AM914" i="3"/>
  <c r="AM895" i="3"/>
  <c r="AM877" i="3"/>
  <c r="AM859" i="3"/>
  <c r="AM840" i="3"/>
  <c r="AM822" i="3"/>
  <c r="AM804" i="3"/>
  <c r="AM786" i="3"/>
  <c r="AM767" i="3"/>
  <c r="AM749" i="3"/>
  <c r="AM731" i="3"/>
  <c r="AM712" i="3"/>
  <c r="AM694" i="3"/>
  <c r="AM676" i="3"/>
  <c r="AM658" i="3"/>
  <c r="AM639" i="3"/>
  <c r="AM621" i="3"/>
  <c r="AM603" i="3"/>
  <c r="AM584" i="3"/>
  <c r="AM566" i="3"/>
  <c r="AM548" i="3"/>
  <c r="AM530" i="3"/>
  <c r="AM511" i="3"/>
  <c r="AM493" i="3"/>
  <c r="AM475" i="3"/>
  <c r="AM456" i="3"/>
  <c r="AM438" i="3"/>
  <c r="AM420" i="3"/>
  <c r="AM402" i="3"/>
  <c r="AM383" i="3"/>
  <c r="AM365" i="3"/>
  <c r="AM347" i="3"/>
  <c r="AM328" i="3"/>
  <c r="AM310" i="3"/>
  <c r="AM292" i="3"/>
  <c r="AM274" i="3"/>
  <c r="AM255" i="3"/>
  <c r="AM237" i="3"/>
  <c r="AM219" i="3"/>
  <c r="AM200" i="3"/>
  <c r="AM182" i="3"/>
  <c r="AM164" i="3"/>
  <c r="AM146" i="3"/>
  <c r="AM127" i="3"/>
  <c r="AM109" i="3"/>
  <c r="AM91" i="3"/>
  <c r="AM72" i="3"/>
  <c r="AM54" i="3"/>
  <c r="AM36" i="3"/>
  <c r="AM18" i="3"/>
  <c r="AM1003" i="3"/>
  <c r="AM984" i="3"/>
  <c r="AM966" i="3"/>
  <c r="AM948" i="3"/>
  <c r="AM930" i="3"/>
  <c r="AM911" i="3"/>
  <c r="AM893" i="3"/>
  <c r="AM875" i="3"/>
  <c r="AM856" i="3"/>
  <c r="AM838" i="3"/>
  <c r="AM820" i="3"/>
  <c r="AM802" i="3"/>
  <c r="AM783" i="3"/>
  <c r="AM765" i="3"/>
  <c r="AM747" i="3"/>
  <c r="AM728" i="3"/>
  <c r="AM710" i="3"/>
  <c r="AM692" i="3"/>
  <c r="AM674" i="3"/>
  <c r="AM655" i="3"/>
  <c r="AM637" i="3"/>
  <c r="AM619" i="3"/>
  <c r="AM600" i="3"/>
  <c r="AM582" i="3"/>
  <c r="AM564" i="3"/>
  <c r="AM546" i="3"/>
  <c r="AM527" i="3"/>
  <c r="AM509" i="3"/>
  <c r="AM491" i="3"/>
  <c r="AM472" i="3"/>
  <c r="AM454" i="3"/>
  <c r="AM436" i="3"/>
  <c r="AM418" i="3"/>
  <c r="AM399" i="3"/>
  <c r="AM381" i="3"/>
  <c r="AM363" i="3"/>
  <c r="AM344" i="3"/>
  <c r="AM326" i="3"/>
  <c r="AM308" i="3"/>
  <c r="AM290" i="3"/>
  <c r="AM271" i="3"/>
  <c r="AM253" i="3"/>
  <c r="AM235" i="3"/>
  <c r="AM216" i="3"/>
  <c r="AM198" i="3"/>
  <c r="AM180" i="3"/>
  <c r="AM162" i="3"/>
  <c r="AM143" i="3"/>
  <c r="AM125" i="3"/>
  <c r="AM107" i="3"/>
  <c r="AM88" i="3"/>
  <c r="AM70" i="3"/>
  <c r="AM52" i="3"/>
  <c r="AM34" i="3"/>
  <c r="AM15" i="3"/>
  <c r="AM1002" i="3"/>
  <c r="AM983" i="3"/>
  <c r="AM965" i="3"/>
  <c r="AM947" i="3"/>
  <c r="AM928" i="3"/>
  <c r="AM910" i="3"/>
  <c r="AM892" i="3"/>
  <c r="AM874" i="3"/>
  <c r="AM855" i="3"/>
  <c r="AM837" i="3"/>
  <c r="AM819" i="3"/>
  <c r="AM800" i="3"/>
  <c r="AM782" i="3"/>
  <c r="AM764" i="3"/>
  <c r="AM746" i="3"/>
  <c r="AM727" i="3"/>
  <c r="AM709" i="3"/>
  <c r="AM691" i="3"/>
  <c r="AM672" i="3"/>
  <c r="AM654" i="3"/>
  <c r="AM636" i="3"/>
  <c r="AM618" i="3"/>
  <c r="AM599" i="3"/>
  <c r="AM581" i="3"/>
  <c r="AM563" i="3"/>
  <c r="AM544" i="3"/>
  <c r="AM526" i="3"/>
  <c r="AM508" i="3"/>
  <c r="AM490" i="3"/>
  <c r="AM471" i="3"/>
  <c r="AM453" i="3"/>
  <c r="AM435" i="3"/>
  <c r="AM416" i="3"/>
  <c r="AM398" i="3"/>
  <c r="AM380" i="3"/>
  <c r="AM362" i="3"/>
  <c r="AM343" i="3"/>
  <c r="AM325" i="3"/>
  <c r="AM307" i="3"/>
  <c r="AM288" i="3"/>
  <c r="AM270" i="3"/>
  <c r="AM252" i="3"/>
  <c r="AM234" i="3"/>
  <c r="AM215" i="3"/>
  <c r="AM197" i="3"/>
  <c r="AM179" i="3"/>
  <c r="AM160" i="3"/>
  <c r="AM142" i="3"/>
  <c r="AM124" i="3"/>
  <c r="AM106" i="3"/>
  <c r="AM87" i="3"/>
  <c r="AM69" i="3"/>
  <c r="AM51" i="3"/>
  <c r="AM32" i="3"/>
  <c r="AM14" i="3"/>
  <c r="AM1000" i="3"/>
  <c r="AM982" i="3"/>
  <c r="AM964" i="3"/>
  <c r="AM946" i="3"/>
  <c r="AM927" i="3"/>
  <c r="AM909" i="3"/>
  <c r="AM891" i="3"/>
  <c r="AM872" i="3"/>
  <c r="AM854" i="3"/>
  <c r="AM836" i="3"/>
  <c r="AM818" i="3"/>
  <c r="AM799" i="3"/>
  <c r="AM781" i="3"/>
  <c r="AM763" i="3"/>
  <c r="AM744" i="3"/>
  <c r="AM726" i="3"/>
  <c r="AM708" i="3"/>
  <c r="AM690" i="3"/>
  <c r="AM671" i="3"/>
  <c r="AM653" i="3"/>
  <c r="AM635" i="3"/>
  <c r="AM616" i="3"/>
  <c r="AM598" i="3"/>
  <c r="AM580" i="3"/>
  <c r="AM562" i="3"/>
  <c r="AM543" i="3"/>
  <c r="AM525" i="3"/>
  <c r="AM507" i="3"/>
  <c r="AM488" i="3"/>
  <c r="AM470" i="3"/>
  <c r="AM452" i="3"/>
  <c r="AM434" i="3"/>
  <c r="AM415" i="3"/>
  <c r="AM397" i="3"/>
  <c r="AM379" i="3"/>
  <c r="AM360" i="3"/>
  <c r="AM342" i="3"/>
  <c r="AM324" i="3"/>
  <c r="AM306" i="3"/>
  <c r="AM287" i="3"/>
  <c r="AM269" i="3"/>
  <c r="AM251" i="3"/>
  <c r="AM232" i="3"/>
  <c r="AM214" i="3"/>
  <c r="AM196" i="3"/>
  <c r="AM178" i="3"/>
  <c r="AM159" i="3"/>
  <c r="AM141" i="3"/>
  <c r="AM123" i="3"/>
  <c r="AM104" i="3"/>
  <c r="AM86" i="3"/>
  <c r="AM68" i="3"/>
  <c r="AM50" i="3"/>
  <c r="AM31" i="3"/>
  <c r="AM13" i="3"/>
  <c r="AM996" i="3"/>
  <c r="AM978" i="3"/>
  <c r="AM959" i="3"/>
  <c r="AM941" i="3"/>
  <c r="AM923" i="3"/>
  <c r="AM904" i="3"/>
  <c r="AM886" i="3"/>
  <c r="AM868" i="3"/>
  <c r="AM850" i="3"/>
  <c r="AM831" i="3"/>
  <c r="AM813" i="3"/>
  <c r="AM795" i="3"/>
  <c r="AM776" i="3"/>
  <c r="AM758" i="3"/>
  <c r="AM740" i="3"/>
  <c r="AM722" i="3"/>
  <c r="AM703" i="3"/>
  <c r="AM685" i="3"/>
  <c r="AM667" i="3"/>
  <c r="AM648" i="3"/>
  <c r="AM630" i="3"/>
  <c r="AM612" i="3"/>
  <c r="AM594" i="3"/>
  <c r="AM575" i="3"/>
  <c r="AM557" i="3"/>
  <c r="AM539" i="3"/>
  <c r="AM520" i="3"/>
  <c r="AM502" i="3"/>
  <c r="AM484" i="3"/>
  <c r="AM466" i="3"/>
  <c r="AM447" i="3"/>
  <c r="AM429" i="3"/>
  <c r="AM411" i="3"/>
  <c r="AM392" i="3"/>
  <c r="AM374" i="3"/>
  <c r="AM356" i="3"/>
  <c r="AM338" i="3"/>
  <c r="AM319" i="3"/>
  <c r="AM301" i="3"/>
  <c r="AM283" i="3"/>
  <c r="AM264" i="3"/>
  <c r="AM246" i="3"/>
  <c r="AM228" i="3"/>
  <c r="AM210" i="3"/>
  <c r="AM191" i="3"/>
  <c r="AM173" i="3"/>
  <c r="AM155" i="3"/>
  <c r="AM136" i="3"/>
  <c r="AM118" i="3"/>
  <c r="AM100" i="3"/>
  <c r="AM82" i="3"/>
  <c r="AM63" i="3"/>
  <c r="AM45" i="3"/>
  <c r="AM27" i="3"/>
  <c r="AM974" i="3"/>
  <c r="AM828" i="3"/>
  <c r="AM682" i="3"/>
  <c r="AM535" i="3"/>
  <c r="AM389" i="3"/>
  <c r="AM243" i="3"/>
  <c r="AM96" i="3"/>
  <c r="AM956" i="3"/>
  <c r="AM810" i="3"/>
  <c r="AM663" i="3"/>
  <c r="AM517" i="3"/>
  <c r="AM371" i="3"/>
  <c r="AM224" i="3"/>
  <c r="AM78" i="3"/>
  <c r="AM938" i="3"/>
  <c r="AM791" i="3"/>
  <c r="AM645" i="3"/>
  <c r="AM499" i="3"/>
  <c r="AM352" i="3"/>
  <c r="AM206" i="3"/>
  <c r="AM60" i="3"/>
  <c r="AM919" i="3"/>
  <c r="AM773" i="3"/>
  <c r="AM627" i="3"/>
  <c r="AM480" i="3"/>
  <c r="AM334" i="3"/>
  <c r="AM188" i="3"/>
  <c r="AM42" i="3"/>
  <c r="AM901" i="3"/>
  <c r="AM755" i="3"/>
  <c r="AM608" i="3"/>
  <c r="AM462" i="3"/>
  <c r="AM316" i="3"/>
  <c r="AM170" i="3"/>
  <c r="AM23" i="3"/>
  <c r="AM883" i="3"/>
  <c r="AM736" i="3"/>
  <c r="AM590" i="3"/>
  <c r="AM444" i="3"/>
  <c r="AM298" i="3"/>
  <c r="AM151" i="3"/>
  <c r="AM864" i="3"/>
  <c r="AM718" i="3"/>
  <c r="AM572" i="3"/>
  <c r="AM426" i="3"/>
  <c r="AM279" i="3"/>
  <c r="AM133" i="3"/>
  <c r="AM992" i="3"/>
  <c r="AM846" i="3"/>
  <c r="AM700" i="3"/>
  <c r="AM554" i="3"/>
  <c r="AM407" i="3"/>
  <c r="AM261" i="3"/>
  <c r="AM115" i="3"/>
  <c r="BL1007" i="3"/>
  <c r="BL999" i="3"/>
  <c r="BL991" i="3"/>
  <c r="BL983" i="3"/>
  <c r="BL975" i="3"/>
  <c r="BL967" i="3"/>
  <c r="BL959" i="3"/>
  <c r="BL951" i="3"/>
  <c r="BL943" i="3"/>
  <c r="BL935" i="3"/>
  <c r="BL927" i="3"/>
  <c r="BL919" i="3"/>
  <c r="BL911" i="3"/>
  <c r="BL903" i="3"/>
  <c r="BL895" i="3"/>
  <c r="BL887" i="3"/>
  <c r="BL879" i="3"/>
  <c r="BL871" i="3"/>
  <c r="BL863" i="3"/>
  <c r="BL855" i="3"/>
  <c r="BL847" i="3"/>
  <c r="BL839" i="3"/>
  <c r="BL831" i="3"/>
  <c r="BL823" i="3"/>
  <c r="BL815" i="3"/>
  <c r="BL807" i="3"/>
  <c r="BL799" i="3"/>
  <c r="BL791" i="3"/>
  <c r="BL783" i="3"/>
  <c r="BL775" i="3"/>
  <c r="BL767" i="3"/>
  <c r="BL759" i="3"/>
  <c r="BL751" i="3"/>
  <c r="BL743" i="3"/>
  <c r="BL735" i="3"/>
  <c r="BL727" i="3"/>
  <c r="BL719" i="3"/>
  <c r="BL711" i="3"/>
  <c r="BL703" i="3"/>
  <c r="BL695" i="3"/>
  <c r="BL687" i="3"/>
  <c r="BL679" i="3"/>
  <c r="BL671" i="3"/>
  <c r="BL663" i="3"/>
  <c r="BL655" i="3"/>
  <c r="BL647" i="3"/>
  <c r="BL639" i="3"/>
  <c r="BL631" i="3"/>
  <c r="BL623" i="3"/>
  <c r="BL615" i="3"/>
  <c r="BL607" i="3"/>
  <c r="BL599" i="3"/>
  <c r="BL591" i="3"/>
  <c r="BL583" i="3"/>
  <c r="BL575" i="3"/>
  <c r="BL567" i="3"/>
  <c r="BL559" i="3"/>
  <c r="BL551" i="3"/>
  <c r="BL543" i="3"/>
  <c r="BL535" i="3"/>
  <c r="BL527" i="3"/>
  <c r="BL519" i="3"/>
  <c r="BL511" i="3"/>
  <c r="BL503" i="3"/>
  <c r="BL495" i="3"/>
  <c r="BL487" i="3"/>
  <c r="BL479" i="3"/>
  <c r="BL471" i="3"/>
  <c r="BL463" i="3"/>
  <c r="BL455" i="3"/>
  <c r="BL447" i="3"/>
  <c r="BL439" i="3"/>
  <c r="BL431" i="3"/>
  <c r="BL423" i="3"/>
  <c r="BL415" i="3"/>
  <c r="BL407" i="3"/>
  <c r="BL399" i="3"/>
  <c r="BL391" i="3"/>
  <c r="BL383" i="3"/>
  <c r="BL375" i="3"/>
  <c r="BL367" i="3"/>
  <c r="BL359" i="3"/>
  <c r="BL351" i="3"/>
  <c r="BL343" i="3"/>
  <c r="BL335" i="3"/>
  <c r="BL327" i="3"/>
  <c r="BL319" i="3"/>
  <c r="BL311" i="3"/>
  <c r="BL303" i="3"/>
  <c r="BL295" i="3"/>
  <c r="BL287" i="3"/>
  <c r="BL279" i="3"/>
  <c r="BL271" i="3"/>
  <c r="BL263" i="3"/>
  <c r="BL255" i="3"/>
  <c r="BL247" i="3"/>
  <c r="BL239" i="3"/>
  <c r="BL231" i="3"/>
  <c r="BL223" i="3"/>
  <c r="BL215" i="3"/>
  <c r="BL207" i="3"/>
  <c r="BL199" i="3"/>
  <c r="BL191" i="3"/>
  <c r="BL183" i="3"/>
  <c r="BL175" i="3"/>
  <c r="BL167" i="3"/>
  <c r="BL159" i="3"/>
  <c r="BL151" i="3"/>
  <c r="BL143" i="3"/>
  <c r="BL135" i="3"/>
  <c r="BL127" i="3"/>
  <c r="BL119" i="3"/>
  <c r="BL111" i="3"/>
  <c r="BL103" i="3"/>
  <c r="BL95" i="3"/>
  <c r="BL87" i="3"/>
  <c r="BL79" i="3"/>
  <c r="BL71" i="3"/>
  <c r="BL63" i="3"/>
  <c r="BL55" i="3"/>
  <c r="BL47" i="3"/>
  <c r="BL39" i="3"/>
  <c r="BL31" i="3"/>
  <c r="BL23" i="3"/>
  <c r="BL15" i="3"/>
  <c r="BL1006" i="3"/>
  <c r="BL998" i="3"/>
  <c r="BL990" i="3"/>
  <c r="BL982" i="3"/>
  <c r="BL974" i="3"/>
  <c r="BL966" i="3"/>
  <c r="BL958" i="3"/>
  <c r="BL950" i="3"/>
  <c r="BL942" i="3"/>
  <c r="BL934" i="3"/>
  <c r="BL926" i="3"/>
  <c r="BL918" i="3"/>
  <c r="BL910" i="3"/>
  <c r="BL902" i="3"/>
  <c r="BL894" i="3"/>
  <c r="BL886" i="3"/>
  <c r="BL878" i="3"/>
  <c r="BL870" i="3"/>
  <c r="BL862" i="3"/>
  <c r="BL854" i="3"/>
  <c r="BL846" i="3"/>
  <c r="BL838" i="3"/>
  <c r="BL830" i="3"/>
  <c r="BL822" i="3"/>
  <c r="BL814" i="3"/>
  <c r="BL806" i="3"/>
  <c r="BL798" i="3"/>
  <c r="BL790" i="3"/>
  <c r="BL782" i="3"/>
  <c r="BL774" i="3"/>
  <c r="BL766" i="3"/>
  <c r="BL758" i="3"/>
  <c r="BL750" i="3"/>
  <c r="BL742" i="3"/>
  <c r="BL734" i="3"/>
  <c r="BL726" i="3"/>
  <c r="BL718" i="3"/>
  <c r="BL710" i="3"/>
  <c r="BL702" i="3"/>
  <c r="BL694" i="3"/>
  <c r="BL686" i="3"/>
  <c r="BL678" i="3"/>
  <c r="BL670" i="3"/>
  <c r="BL662" i="3"/>
  <c r="BL654" i="3"/>
  <c r="BL646" i="3"/>
  <c r="BL638" i="3"/>
  <c r="BL630" i="3"/>
  <c r="BL622" i="3"/>
  <c r="BL614" i="3"/>
  <c r="BL606" i="3"/>
  <c r="BL598" i="3"/>
  <c r="BL590" i="3"/>
  <c r="BL582" i="3"/>
  <c r="BL574" i="3"/>
  <c r="BL566" i="3"/>
  <c r="BL558" i="3"/>
  <c r="BL550" i="3"/>
  <c r="BL542" i="3"/>
  <c r="BL534" i="3"/>
  <c r="BL526" i="3"/>
  <c r="BL518" i="3"/>
  <c r="BL510" i="3"/>
  <c r="BL502" i="3"/>
  <c r="BL494" i="3"/>
  <c r="BL486" i="3"/>
  <c r="BL478" i="3"/>
  <c r="BL470" i="3"/>
  <c r="BL462" i="3"/>
  <c r="BL454" i="3"/>
  <c r="BL446" i="3"/>
  <c r="BL438" i="3"/>
  <c r="BL430" i="3"/>
  <c r="BL422" i="3"/>
  <c r="BL414" i="3"/>
  <c r="BL406" i="3"/>
  <c r="BL398" i="3"/>
  <c r="BL390" i="3"/>
  <c r="BL382" i="3"/>
  <c r="BL374" i="3"/>
  <c r="BL366" i="3"/>
  <c r="BL358" i="3"/>
  <c r="BL350" i="3"/>
  <c r="BL342" i="3"/>
  <c r="BL334" i="3"/>
  <c r="BL326" i="3"/>
  <c r="BL318" i="3"/>
  <c r="BL310" i="3"/>
  <c r="BL302" i="3"/>
  <c r="BL294" i="3"/>
  <c r="BL286" i="3"/>
  <c r="BL278" i="3"/>
  <c r="BL270" i="3"/>
  <c r="BL262" i="3"/>
  <c r="BL254" i="3"/>
  <c r="BL246" i="3"/>
  <c r="BL238" i="3"/>
  <c r="BL230" i="3"/>
  <c r="BL222" i="3"/>
  <c r="BL214" i="3"/>
  <c r="BL206" i="3"/>
  <c r="BL198" i="3"/>
  <c r="BL190" i="3"/>
  <c r="BL182" i="3"/>
  <c r="BL174" i="3"/>
  <c r="BL166" i="3"/>
  <c r="BL158" i="3"/>
  <c r="BL150" i="3"/>
  <c r="BL142" i="3"/>
  <c r="BL134" i="3"/>
  <c r="BL126" i="3"/>
  <c r="BL118" i="3"/>
  <c r="BL110" i="3"/>
  <c r="BL102" i="3"/>
  <c r="BL94" i="3"/>
  <c r="BL86" i="3"/>
  <c r="BL78" i="3"/>
  <c r="BL70" i="3"/>
  <c r="BL62" i="3"/>
  <c r="BL54" i="3"/>
  <c r="BL46" i="3"/>
  <c r="BL38" i="3"/>
  <c r="BL30" i="3"/>
  <c r="BL22" i="3"/>
  <c r="BL14" i="3"/>
  <c r="BL1000" i="3"/>
  <c r="BL988" i="3"/>
  <c r="BL978" i="3"/>
  <c r="BL968" i="3"/>
  <c r="BL956" i="3"/>
  <c r="BL946" i="3"/>
  <c r="BL936" i="3"/>
  <c r="BL924" i="3"/>
  <c r="BL914" i="3"/>
  <c r="BL904" i="3"/>
  <c r="BL892" i="3"/>
  <c r="BL882" i="3"/>
  <c r="BL872" i="3"/>
  <c r="BL860" i="3"/>
  <c r="BL850" i="3"/>
  <c r="BL840" i="3"/>
  <c r="BL828" i="3"/>
  <c r="BL818" i="3"/>
  <c r="BL808" i="3"/>
  <c r="BL796" i="3"/>
  <c r="BL786" i="3"/>
  <c r="BL776" i="3"/>
  <c r="BL764" i="3"/>
  <c r="BL754" i="3"/>
  <c r="BL744" i="3"/>
  <c r="BL732" i="3"/>
  <c r="BL722" i="3"/>
  <c r="BL712" i="3"/>
  <c r="BL700" i="3"/>
  <c r="BL690" i="3"/>
  <c r="BL680" i="3"/>
  <c r="BL668" i="3"/>
  <c r="BL658" i="3"/>
  <c r="BL648" i="3"/>
  <c r="BL636" i="3"/>
  <c r="BL626" i="3"/>
  <c r="BL616" i="3"/>
  <c r="BL604" i="3"/>
  <c r="BL594" i="3"/>
  <c r="BL584" i="3"/>
  <c r="BL572" i="3"/>
  <c r="BL562" i="3"/>
  <c r="BL552" i="3"/>
  <c r="BL540" i="3"/>
  <c r="BL530" i="3"/>
  <c r="BL520" i="3"/>
  <c r="BL508" i="3"/>
  <c r="BL498" i="3"/>
  <c r="BL488" i="3"/>
  <c r="BL476" i="3"/>
  <c r="BL466" i="3"/>
  <c r="BL456" i="3"/>
  <c r="BL444" i="3"/>
  <c r="BL434" i="3"/>
  <c r="BL424" i="3"/>
  <c r="BL412" i="3"/>
  <c r="BL402" i="3"/>
  <c r="BL392" i="3"/>
  <c r="BL380" i="3"/>
  <c r="BL370" i="3"/>
  <c r="BL360" i="3"/>
  <c r="BL348" i="3"/>
  <c r="BL338" i="3"/>
  <c r="BL328" i="3"/>
  <c r="BL316" i="3"/>
  <c r="BL306" i="3"/>
  <c r="BL296" i="3"/>
  <c r="BL284" i="3"/>
  <c r="BL274" i="3"/>
  <c r="BL264" i="3"/>
  <c r="BL252" i="3"/>
  <c r="BL242" i="3"/>
  <c r="BL232" i="3"/>
  <c r="BL220" i="3"/>
  <c r="BL210" i="3"/>
  <c r="BL200" i="3"/>
  <c r="BL188" i="3"/>
  <c r="BL178" i="3"/>
  <c r="BL168" i="3"/>
  <c r="BL156" i="3"/>
  <c r="BL146" i="3"/>
  <c r="BL136" i="3"/>
  <c r="BL124" i="3"/>
  <c r="BL114" i="3"/>
  <c r="BL104" i="3"/>
  <c r="BL92" i="3"/>
  <c r="BL82" i="3"/>
  <c r="BL72" i="3"/>
  <c r="BL60" i="3"/>
  <c r="BL50" i="3"/>
  <c r="BL40" i="3"/>
  <c r="BL28" i="3"/>
  <c r="BL18" i="3"/>
  <c r="BL1008" i="3"/>
  <c r="BL996" i="3"/>
  <c r="BL986" i="3"/>
  <c r="BL976" i="3"/>
  <c r="BL964" i="3"/>
  <c r="BL954" i="3"/>
  <c r="BL944" i="3"/>
  <c r="BL932" i="3"/>
  <c r="BL922" i="3"/>
  <c r="BL912" i="3"/>
  <c r="BL900" i="3"/>
  <c r="BL890" i="3"/>
  <c r="BL880" i="3"/>
  <c r="BL868" i="3"/>
  <c r="BL858" i="3"/>
  <c r="BL848" i="3"/>
  <c r="BL836" i="3"/>
  <c r="BL826" i="3"/>
  <c r="BL816" i="3"/>
  <c r="BL804" i="3"/>
  <c r="BL794" i="3"/>
  <c r="BL784" i="3"/>
  <c r="BL772" i="3"/>
  <c r="BL762" i="3"/>
  <c r="BL752" i="3"/>
  <c r="BL740" i="3"/>
  <c r="BL730" i="3"/>
  <c r="BL720" i="3"/>
  <c r="BL708" i="3"/>
  <c r="BL698" i="3"/>
  <c r="BL688" i="3"/>
  <c r="BL676" i="3"/>
  <c r="BL666" i="3"/>
  <c r="BL656" i="3"/>
  <c r="BL644" i="3"/>
  <c r="BL634" i="3"/>
  <c r="BL624" i="3"/>
  <c r="BL612" i="3"/>
  <c r="BL602" i="3"/>
  <c r="BL592" i="3"/>
  <c r="BL580" i="3"/>
  <c r="BL570" i="3"/>
  <c r="BL560" i="3"/>
  <c r="BL548" i="3"/>
  <c r="BL538" i="3"/>
  <c r="BL528" i="3"/>
  <c r="BL516" i="3"/>
  <c r="BL506" i="3"/>
  <c r="BL496" i="3"/>
  <c r="BL484" i="3"/>
  <c r="BL474" i="3"/>
  <c r="BL464" i="3"/>
  <c r="BL452" i="3"/>
  <c r="BL442" i="3"/>
  <c r="BL432" i="3"/>
  <c r="BL420" i="3"/>
  <c r="BL410" i="3"/>
  <c r="BL400" i="3"/>
  <c r="BL388" i="3"/>
  <c r="BL378" i="3"/>
  <c r="BL368" i="3"/>
  <c r="BL356" i="3"/>
  <c r="BL346" i="3"/>
  <c r="BL336" i="3"/>
  <c r="BL324" i="3"/>
  <c r="BL314" i="3"/>
  <c r="BL304" i="3"/>
  <c r="BL292" i="3"/>
  <c r="BL282" i="3"/>
  <c r="BL272" i="3"/>
  <c r="BL260" i="3"/>
  <c r="BL250" i="3"/>
  <c r="BL240" i="3"/>
  <c r="BL228" i="3"/>
  <c r="BL218" i="3"/>
  <c r="BL208" i="3"/>
  <c r="BL196" i="3"/>
  <c r="BL186" i="3"/>
  <c r="BL176" i="3"/>
  <c r="BL164" i="3"/>
  <c r="BL154" i="3"/>
  <c r="BL144" i="3"/>
  <c r="BL132" i="3"/>
  <c r="BL122" i="3"/>
  <c r="BL112" i="3"/>
  <c r="BL100" i="3"/>
  <c r="BL90" i="3"/>
  <c r="BL80" i="3"/>
  <c r="BL68" i="3"/>
  <c r="BL58" i="3"/>
  <c r="BL48" i="3"/>
  <c r="BL36" i="3"/>
  <c r="BL26" i="3"/>
  <c r="BL16" i="3"/>
  <c r="BL1002" i="3"/>
  <c r="BL992" i="3"/>
  <c r="BL980" i="3"/>
  <c r="BL970" i="3"/>
  <c r="BL960" i="3"/>
  <c r="BL948" i="3"/>
  <c r="BL938" i="3"/>
  <c r="BL928" i="3"/>
  <c r="BL916" i="3"/>
  <c r="BL906" i="3"/>
  <c r="BL896" i="3"/>
  <c r="BL884" i="3"/>
  <c r="BL874" i="3"/>
  <c r="BL864" i="3"/>
  <c r="BL852" i="3"/>
  <c r="BL842" i="3"/>
  <c r="BL832" i="3"/>
  <c r="BL820" i="3"/>
  <c r="BL810" i="3"/>
  <c r="BL800" i="3"/>
  <c r="BL788" i="3"/>
  <c r="BL778" i="3"/>
  <c r="BL768" i="3"/>
  <c r="BL756" i="3"/>
  <c r="BL746" i="3"/>
  <c r="BL736" i="3"/>
  <c r="BL724" i="3"/>
  <c r="BL714" i="3"/>
  <c r="BL704" i="3"/>
  <c r="BL692" i="3"/>
  <c r="BL682" i="3"/>
  <c r="BL672" i="3"/>
  <c r="BL660" i="3"/>
  <c r="BL650" i="3"/>
  <c r="BL640" i="3"/>
  <c r="BL628" i="3"/>
  <c r="BL618" i="3"/>
  <c r="BL608" i="3"/>
  <c r="BL596" i="3"/>
  <c r="BL586" i="3"/>
  <c r="BL576" i="3"/>
  <c r="BL564" i="3"/>
  <c r="BL554" i="3"/>
  <c r="BL544" i="3"/>
  <c r="BL532" i="3"/>
  <c r="BL522" i="3"/>
  <c r="BL512" i="3"/>
  <c r="BL500" i="3"/>
  <c r="BL490" i="3"/>
  <c r="BL480" i="3"/>
  <c r="BL468" i="3"/>
  <c r="BL458" i="3"/>
  <c r="BL448" i="3"/>
  <c r="BL436" i="3"/>
  <c r="BL426" i="3"/>
  <c r="BL416" i="3"/>
  <c r="BL404" i="3"/>
  <c r="BL394" i="3"/>
  <c r="BL384" i="3"/>
  <c r="BL372" i="3"/>
  <c r="BL362" i="3"/>
  <c r="BL352" i="3"/>
  <c r="BL340" i="3"/>
  <c r="BL330" i="3"/>
  <c r="BL320" i="3"/>
  <c r="BL308" i="3"/>
  <c r="BL298" i="3"/>
  <c r="BL288" i="3"/>
  <c r="BL276" i="3"/>
  <c r="BL266" i="3"/>
  <c r="BL256" i="3"/>
  <c r="BL244" i="3"/>
  <c r="BL234" i="3"/>
  <c r="BL224" i="3"/>
  <c r="BL212" i="3"/>
  <c r="BL202" i="3"/>
  <c r="BL192" i="3"/>
  <c r="BL180" i="3"/>
  <c r="BL170" i="3"/>
  <c r="BL160" i="3"/>
  <c r="BL148" i="3"/>
  <c r="BL138" i="3"/>
  <c r="BL128" i="3"/>
  <c r="BL116" i="3"/>
  <c r="BL106" i="3"/>
  <c r="BL96" i="3"/>
  <c r="BL84" i="3"/>
  <c r="BL74" i="3"/>
  <c r="BL64" i="3"/>
  <c r="BL52" i="3"/>
  <c r="BL42" i="3"/>
  <c r="BL32" i="3"/>
  <c r="BL20" i="3"/>
  <c r="BL11" i="3"/>
  <c r="BL1009" i="3"/>
  <c r="BL993" i="3"/>
  <c r="BL973" i="3"/>
  <c r="BL957" i="3"/>
  <c r="BL940" i="3"/>
  <c r="BL923" i="3"/>
  <c r="BL907" i="3"/>
  <c r="BL889" i="3"/>
  <c r="BL873" i="3"/>
  <c r="BL856" i="3"/>
  <c r="BL837" i="3"/>
  <c r="BL821" i="3"/>
  <c r="BL803" i="3"/>
  <c r="BL787" i="3"/>
  <c r="BL770" i="3"/>
  <c r="BL753" i="3"/>
  <c r="BL737" i="3"/>
  <c r="BL717" i="3"/>
  <c r="BL701" i="3"/>
  <c r="BL684" i="3"/>
  <c r="BL667" i="3"/>
  <c r="BL651" i="3"/>
  <c r="BL633" i="3"/>
  <c r="BL617" i="3"/>
  <c r="BL600" i="3"/>
  <c r="BL581" i="3"/>
  <c r="BL565" i="3"/>
  <c r="BL547" i="3"/>
  <c r="BL531" i="3"/>
  <c r="BL514" i="3"/>
  <c r="BL497" i="3"/>
  <c r="BL481" i="3"/>
  <c r="BL461" i="3"/>
  <c r="BL445" i="3"/>
  <c r="BL428" i="3"/>
  <c r="BL411" i="3"/>
  <c r="BL395" i="3"/>
  <c r="BL377" i="3"/>
  <c r="BL361" i="3"/>
  <c r="BL344" i="3"/>
  <c r="BL325" i="3"/>
  <c r="BL309" i="3"/>
  <c r="BL291" i="3"/>
  <c r="BL275" i="3"/>
  <c r="BL258" i="3"/>
  <c r="BL241" i="3"/>
  <c r="BL225" i="3"/>
  <c r="BL205" i="3"/>
  <c r="BL189" i="3"/>
  <c r="BL172" i="3"/>
  <c r="BL155" i="3"/>
  <c r="BL139" i="3"/>
  <c r="BL121" i="3"/>
  <c r="BL105" i="3"/>
  <c r="BL88" i="3"/>
  <c r="BL69" i="3"/>
  <c r="BL53" i="3"/>
  <c r="BL35" i="3"/>
  <c r="BL19" i="3"/>
  <c r="BL1003" i="3"/>
  <c r="BL985" i="3"/>
  <c r="BL969" i="3"/>
  <c r="BL952" i="3"/>
  <c r="BL933" i="3"/>
  <c r="BL917" i="3"/>
  <c r="BL899" i="3"/>
  <c r="BL883" i="3"/>
  <c r="BL866" i="3"/>
  <c r="BL849" i="3"/>
  <c r="BL833" i="3"/>
  <c r="BL813" i="3"/>
  <c r="BL797" i="3"/>
  <c r="BL780" i="3"/>
  <c r="BL763" i="3"/>
  <c r="BL747" i="3"/>
  <c r="BL729" i="3"/>
  <c r="BL713" i="3"/>
  <c r="BL696" i="3"/>
  <c r="BL677" i="3"/>
  <c r="BL661" i="3"/>
  <c r="BL643" i="3"/>
  <c r="BL627" i="3"/>
  <c r="BL610" i="3"/>
  <c r="BL593" i="3"/>
  <c r="BL577" i="3"/>
  <c r="BL557" i="3"/>
  <c r="BL541" i="3"/>
  <c r="BL524" i="3"/>
  <c r="BL507" i="3"/>
  <c r="BL491" i="3"/>
  <c r="BL473" i="3"/>
  <c r="BL457" i="3"/>
  <c r="BL440" i="3"/>
  <c r="BL421" i="3"/>
  <c r="BL405" i="3"/>
  <c r="BL387" i="3"/>
  <c r="BL371" i="3"/>
  <c r="BL354" i="3"/>
  <c r="BL337" i="3"/>
  <c r="BL321" i="3"/>
  <c r="BL301" i="3"/>
  <c r="BL285" i="3"/>
  <c r="BL268" i="3"/>
  <c r="BL251" i="3"/>
  <c r="BL235" i="3"/>
  <c r="BL217" i="3"/>
  <c r="BL201" i="3"/>
  <c r="BL184" i="3"/>
  <c r="BL165" i="3"/>
  <c r="BL149" i="3"/>
  <c r="BL131" i="3"/>
  <c r="BL115" i="3"/>
  <c r="BL98" i="3"/>
  <c r="BL81" i="3"/>
  <c r="BL65" i="3"/>
  <c r="BL45" i="3"/>
  <c r="BL29" i="3"/>
  <c r="BL12" i="3"/>
  <c r="BL994" i="3"/>
  <c r="BL971" i="3"/>
  <c r="BL947" i="3"/>
  <c r="BL925" i="3"/>
  <c r="BL901" i="3"/>
  <c r="BL877" i="3"/>
  <c r="BL857" i="3"/>
  <c r="BL834" i="3"/>
  <c r="BL811" i="3"/>
  <c r="BL789" i="3"/>
  <c r="BL765" i="3"/>
  <c r="BL741" i="3"/>
  <c r="BL721" i="3"/>
  <c r="BL697" i="3"/>
  <c r="BL674" i="3"/>
  <c r="BL652" i="3"/>
  <c r="BL629" i="3"/>
  <c r="BL605" i="3"/>
  <c r="BL585" i="3"/>
  <c r="BL561" i="3"/>
  <c r="BL537" i="3"/>
  <c r="BL515" i="3"/>
  <c r="BL492" i="3"/>
  <c r="BL469" i="3"/>
  <c r="BL449" i="3"/>
  <c r="BL425" i="3"/>
  <c r="BL401" i="3"/>
  <c r="BL379" i="3"/>
  <c r="BL355" i="3"/>
  <c r="BL332" i="3"/>
  <c r="BL312" i="3"/>
  <c r="BL289" i="3"/>
  <c r="BL265" i="3"/>
  <c r="BL243" i="3"/>
  <c r="BL219" i="3"/>
  <c r="BL195" i="3"/>
  <c r="BL173" i="3"/>
  <c r="BL152" i="3"/>
  <c r="BL129" i="3"/>
  <c r="BL107" i="3"/>
  <c r="BL83" i="3"/>
  <c r="BL59" i="3"/>
  <c r="BL37" i="3"/>
  <c r="BL13" i="3"/>
  <c r="BL989" i="3"/>
  <c r="BL965" i="3"/>
  <c r="BL945" i="3"/>
  <c r="BL921" i="3"/>
  <c r="BL898" i="3"/>
  <c r="BL876" i="3"/>
  <c r="BL853" i="3"/>
  <c r="BL829" i="3"/>
  <c r="BL809" i="3"/>
  <c r="BL785" i="3"/>
  <c r="BL761" i="3"/>
  <c r="BL739" i="3"/>
  <c r="BL716" i="3"/>
  <c r="BL693" i="3"/>
  <c r="BL673" i="3"/>
  <c r="BL649" i="3"/>
  <c r="BL625" i="3"/>
  <c r="BL603" i="3"/>
  <c r="BL579" i="3"/>
  <c r="BL556" i="3"/>
  <c r="BL536" i="3"/>
  <c r="BL513" i="3"/>
  <c r="BL489" i="3"/>
  <c r="BL467" i="3"/>
  <c r="BL443" i="3"/>
  <c r="BL419" i="3"/>
  <c r="BL397" i="3"/>
  <c r="BL376" i="3"/>
  <c r="BL353" i="3"/>
  <c r="BL331" i="3"/>
  <c r="BL307" i="3"/>
  <c r="BL283" i="3"/>
  <c r="BL261" i="3"/>
  <c r="BL237" i="3"/>
  <c r="BL216" i="3"/>
  <c r="BL194" i="3"/>
  <c r="BL171" i="3"/>
  <c r="BL147" i="3"/>
  <c r="BL125" i="3"/>
  <c r="BL101" i="3"/>
  <c r="BL77" i="3"/>
  <c r="BL57" i="3"/>
  <c r="BL34" i="3"/>
  <c r="BL1005" i="3"/>
  <c r="BL984" i="3"/>
  <c r="BL962" i="3"/>
  <c r="BL939" i="3"/>
  <c r="BL915" i="3"/>
  <c r="BL893" i="3"/>
  <c r="BL869" i="3"/>
  <c r="BL845" i="3"/>
  <c r="BL825" i="3"/>
  <c r="BL802" i="3"/>
  <c r="BL779" i="3"/>
  <c r="BL757" i="3"/>
  <c r="BL733" i="3"/>
  <c r="BL709" i="3"/>
  <c r="BL689" i="3"/>
  <c r="BL665" i="3"/>
  <c r="BL642" i="3"/>
  <c r="BL620" i="3"/>
  <c r="BL597" i="3"/>
  <c r="BL573" i="3"/>
  <c r="BL553" i="3"/>
  <c r="BL529" i="3"/>
  <c r="BL505" i="3"/>
  <c r="BL483" i="3"/>
  <c r="BL460" i="3"/>
  <c r="BL437" i="3"/>
  <c r="BL417" i="3"/>
  <c r="BL393" i="3"/>
  <c r="BL369" i="3"/>
  <c r="BL347" i="3"/>
  <c r="BL323" i="3"/>
  <c r="BL300" i="3"/>
  <c r="BL280" i="3"/>
  <c r="BL257" i="3"/>
  <c r="BL233" i="3"/>
  <c r="BL211" i="3"/>
  <c r="BL187" i="3"/>
  <c r="BL163" i="3"/>
  <c r="BL141" i="3"/>
  <c r="BL120" i="3"/>
  <c r="BL97" i="3"/>
  <c r="BL75" i="3"/>
  <c r="BL51" i="3"/>
  <c r="BL27" i="3"/>
  <c r="BL1004" i="3"/>
  <c r="BL981" i="3"/>
  <c r="BL961" i="3"/>
  <c r="BL937" i="3"/>
  <c r="BL913" i="3"/>
  <c r="BL891" i="3"/>
  <c r="BL867" i="3"/>
  <c r="BL844" i="3"/>
  <c r="BL824" i="3"/>
  <c r="BL801" i="3"/>
  <c r="BL777" i="3"/>
  <c r="BL755" i="3"/>
  <c r="BL731" i="3"/>
  <c r="BL707" i="3"/>
  <c r="BL685" i="3"/>
  <c r="BL664" i="3"/>
  <c r="BL641" i="3"/>
  <c r="BL619" i="3"/>
  <c r="BL595" i="3"/>
  <c r="BL571" i="3"/>
  <c r="BL549" i="3"/>
  <c r="BL525" i="3"/>
  <c r="BL504" i="3"/>
  <c r="BL482" i="3"/>
  <c r="BL459" i="3"/>
  <c r="BL435" i="3"/>
  <c r="BL413" i="3"/>
  <c r="BL389" i="3"/>
  <c r="BL365" i="3"/>
  <c r="BL345" i="3"/>
  <c r="BL322" i="3"/>
  <c r="BL299" i="3"/>
  <c r="BL277" i="3"/>
  <c r="BL253" i="3"/>
  <c r="BL229" i="3"/>
  <c r="BL209" i="3"/>
  <c r="BL185" i="3"/>
  <c r="BL162" i="3"/>
  <c r="BL140" i="3"/>
  <c r="BL117" i="3"/>
  <c r="BL93" i="3"/>
  <c r="BL73" i="3"/>
  <c r="BL49" i="3"/>
  <c r="BL25" i="3"/>
  <c r="BL1001" i="3"/>
  <c r="BL979" i="3"/>
  <c r="BL955" i="3"/>
  <c r="BL931" i="3"/>
  <c r="BL909" i="3"/>
  <c r="BL888" i="3"/>
  <c r="BL865" i="3"/>
  <c r="BL843" i="3"/>
  <c r="BL819" i="3"/>
  <c r="BL795" i="3"/>
  <c r="BL773" i="3"/>
  <c r="BL749" i="3"/>
  <c r="BL728" i="3"/>
  <c r="BL706" i="3"/>
  <c r="BL683" i="3"/>
  <c r="BL659" i="3"/>
  <c r="BL637" i="3"/>
  <c r="BL613" i="3"/>
  <c r="BL589" i="3"/>
  <c r="BL569" i="3"/>
  <c r="BL546" i="3"/>
  <c r="BL523" i="3"/>
  <c r="BL501" i="3"/>
  <c r="BL477" i="3"/>
  <c r="BL453" i="3"/>
  <c r="BL433" i="3"/>
  <c r="BL409" i="3"/>
  <c r="BL386" i="3"/>
  <c r="BL364" i="3"/>
  <c r="BL341" i="3"/>
  <c r="BL317" i="3"/>
  <c r="BL297" i="3"/>
  <c r="BL273" i="3"/>
  <c r="BL249" i="3"/>
  <c r="BL227" i="3"/>
  <c r="BL204" i="3"/>
  <c r="BL181" i="3"/>
  <c r="BL161" i="3"/>
  <c r="BL137" i="3"/>
  <c r="BL113" i="3"/>
  <c r="BL91" i="3"/>
  <c r="BL67" i="3"/>
  <c r="BL44" i="3"/>
  <c r="BL24" i="3"/>
  <c r="BL997" i="3"/>
  <c r="BL977" i="3"/>
  <c r="BL953" i="3"/>
  <c r="BL930" i="3"/>
  <c r="BL908" i="3"/>
  <c r="BL885" i="3"/>
  <c r="BL861" i="3"/>
  <c r="BL841" i="3"/>
  <c r="BL817" i="3"/>
  <c r="BL793" i="3"/>
  <c r="BL771" i="3"/>
  <c r="BL748" i="3"/>
  <c r="BL725" i="3"/>
  <c r="BL705" i="3"/>
  <c r="BL681" i="3"/>
  <c r="BL657" i="3"/>
  <c r="BL635" i="3"/>
  <c r="BL611" i="3"/>
  <c r="BL588" i="3"/>
  <c r="BL568" i="3"/>
  <c r="BL545" i="3"/>
  <c r="BL521" i="3"/>
  <c r="BL499" i="3"/>
  <c r="BL475" i="3"/>
  <c r="BL451" i="3"/>
  <c r="BL429" i="3"/>
  <c r="BL408" i="3"/>
  <c r="BL385" i="3"/>
  <c r="BL363" i="3"/>
  <c r="BL339" i="3"/>
  <c r="BL315" i="3"/>
  <c r="BL293" i="3"/>
  <c r="BL269" i="3"/>
  <c r="BL248" i="3"/>
  <c r="BL226" i="3"/>
  <c r="BL203" i="3"/>
  <c r="BL179" i="3"/>
  <c r="BL157" i="3"/>
  <c r="BL133" i="3"/>
  <c r="BL109" i="3"/>
  <c r="BL89" i="3"/>
  <c r="BL66" i="3"/>
  <c r="BL43" i="3"/>
  <c r="BL21" i="3"/>
  <c r="BL995" i="3"/>
  <c r="BL972" i="3"/>
  <c r="BL949" i="3"/>
  <c r="BL929" i="3"/>
  <c r="BL905" i="3"/>
  <c r="BL881" i="3"/>
  <c r="BL859" i="3"/>
  <c r="BL835" i="3"/>
  <c r="BL812" i="3"/>
  <c r="BL792" i="3"/>
  <c r="BL769" i="3"/>
  <c r="BL745" i="3"/>
  <c r="BL723" i="3"/>
  <c r="BL699" i="3"/>
  <c r="BL675" i="3"/>
  <c r="BL653" i="3"/>
  <c r="BL632" i="3"/>
  <c r="BL609" i="3"/>
  <c r="BL587" i="3"/>
  <c r="BL563" i="3"/>
  <c r="BL539" i="3"/>
  <c r="BL517" i="3"/>
  <c r="BL493" i="3"/>
  <c r="BL472" i="3"/>
  <c r="BL450" i="3"/>
  <c r="BL427" i="3"/>
  <c r="BL403" i="3"/>
  <c r="BL381" i="3"/>
  <c r="BL357" i="3"/>
  <c r="BL333" i="3"/>
  <c r="BL313" i="3"/>
  <c r="BL290" i="3"/>
  <c r="BL267" i="3"/>
  <c r="BL245" i="3"/>
  <c r="BL221" i="3"/>
  <c r="BL197" i="3"/>
  <c r="BL177" i="3"/>
  <c r="BL153" i="3"/>
  <c r="BL130" i="3"/>
  <c r="BL108" i="3"/>
  <c r="BL85" i="3"/>
  <c r="BL61" i="3"/>
  <c r="BL41" i="3"/>
  <c r="BL17" i="3"/>
  <c r="BL963" i="3"/>
  <c r="BL781" i="3"/>
  <c r="BL601" i="3"/>
  <c r="BL418" i="3"/>
  <c r="BL236" i="3"/>
  <c r="BL56" i="3"/>
  <c r="BL941" i="3"/>
  <c r="BL760" i="3"/>
  <c r="BL578" i="3"/>
  <c r="BL396" i="3"/>
  <c r="BL213" i="3"/>
  <c r="BL33" i="3"/>
  <c r="BL920" i="3"/>
  <c r="BL738" i="3"/>
  <c r="BL555" i="3"/>
  <c r="BL373" i="3"/>
  <c r="BL193" i="3"/>
  <c r="BL897" i="3"/>
  <c r="BL715" i="3"/>
  <c r="BL533" i="3"/>
  <c r="BL349" i="3"/>
  <c r="BL169" i="3"/>
  <c r="BL875" i="3"/>
  <c r="BL691" i="3"/>
  <c r="BL509" i="3"/>
  <c r="BL329" i="3"/>
  <c r="BL145" i="3"/>
  <c r="BL851" i="3"/>
  <c r="BL669" i="3"/>
  <c r="BL485" i="3"/>
  <c r="BL305" i="3"/>
  <c r="BL123" i="3"/>
  <c r="BL827" i="3"/>
  <c r="BL645" i="3"/>
  <c r="BL465" i="3"/>
  <c r="BL281" i="3"/>
  <c r="BL99" i="3"/>
  <c r="BL987" i="3"/>
  <c r="BL805" i="3"/>
  <c r="BL621" i="3"/>
  <c r="BL441" i="3"/>
  <c r="BL259" i="3"/>
  <c r="BL76" i="3"/>
  <c r="AX1008" i="3"/>
  <c r="AX1000" i="3"/>
  <c r="AX992" i="3"/>
  <c r="AX984" i="3"/>
  <c r="AX976" i="3"/>
  <c r="AX968" i="3"/>
  <c r="AX960" i="3"/>
  <c r="AX952" i="3"/>
  <c r="AX944" i="3"/>
  <c r="AX936" i="3"/>
  <c r="AX928" i="3"/>
  <c r="AX920" i="3"/>
  <c r="AX912" i="3"/>
  <c r="AX904" i="3"/>
  <c r="AX896" i="3"/>
  <c r="AX888" i="3"/>
  <c r="AX880" i="3"/>
  <c r="AX872" i="3"/>
  <c r="AX864" i="3"/>
  <c r="AX856" i="3"/>
  <c r="AX848" i="3"/>
  <c r="AX840" i="3"/>
  <c r="AX832" i="3"/>
  <c r="AX824" i="3"/>
  <c r="AX816" i="3"/>
  <c r="AX808" i="3"/>
  <c r="AX800" i="3"/>
  <c r="AX792" i="3"/>
  <c r="AX784" i="3"/>
  <c r="AX776" i="3"/>
  <c r="AX768" i="3"/>
  <c r="AX760" i="3"/>
  <c r="AX752" i="3"/>
  <c r="AX744" i="3"/>
  <c r="AX736" i="3"/>
  <c r="AX728" i="3"/>
  <c r="AX720" i="3"/>
  <c r="AX712" i="3"/>
  <c r="AX704" i="3"/>
  <c r="AX696" i="3"/>
  <c r="AX688" i="3"/>
  <c r="AX680" i="3"/>
  <c r="AX672" i="3"/>
  <c r="AX664" i="3"/>
  <c r="AX656" i="3"/>
  <c r="AX648" i="3"/>
  <c r="AX640" i="3"/>
  <c r="AX632" i="3"/>
  <c r="AX624" i="3"/>
  <c r="AX616" i="3"/>
  <c r="AX608" i="3"/>
  <c r="AX600" i="3"/>
  <c r="AX592" i="3"/>
  <c r="AX584" i="3"/>
  <c r="AX576" i="3"/>
  <c r="AX568" i="3"/>
  <c r="AX560" i="3"/>
  <c r="AX552" i="3"/>
  <c r="AX544" i="3"/>
  <c r="AX536" i="3"/>
  <c r="AX528" i="3"/>
  <c r="AX520" i="3"/>
  <c r="AX512" i="3"/>
  <c r="AX504" i="3"/>
  <c r="AX496" i="3"/>
  <c r="AX488" i="3"/>
  <c r="AX480" i="3"/>
  <c r="AX472" i="3"/>
  <c r="AX464" i="3"/>
  <c r="AX456" i="3"/>
  <c r="AX448" i="3"/>
  <c r="AX440" i="3"/>
  <c r="AX432" i="3"/>
  <c r="AX424" i="3"/>
  <c r="AX416" i="3"/>
  <c r="AX408" i="3"/>
  <c r="AX400" i="3"/>
  <c r="AX392" i="3"/>
  <c r="AX384" i="3"/>
  <c r="AX376" i="3"/>
  <c r="AX368" i="3"/>
  <c r="AX360" i="3"/>
  <c r="AX352" i="3"/>
  <c r="AX344" i="3"/>
  <c r="AX336" i="3"/>
  <c r="AX328" i="3"/>
  <c r="AX320" i="3"/>
  <c r="AX312" i="3"/>
  <c r="AX304" i="3"/>
  <c r="AX296" i="3"/>
  <c r="AX288" i="3"/>
  <c r="AX280" i="3"/>
  <c r="AX272" i="3"/>
  <c r="AX264" i="3"/>
  <c r="AX256" i="3"/>
  <c r="AX248" i="3"/>
  <c r="AX240" i="3"/>
  <c r="AX232" i="3"/>
  <c r="AX224" i="3"/>
  <c r="AX216" i="3"/>
  <c r="AX208" i="3"/>
  <c r="AX200" i="3"/>
  <c r="AX192" i="3"/>
  <c r="AX184" i="3"/>
  <c r="AX176" i="3"/>
  <c r="AX168" i="3"/>
  <c r="AX160" i="3"/>
  <c r="AX152" i="3"/>
  <c r="AX144" i="3"/>
  <c r="AX136" i="3"/>
  <c r="AX128" i="3"/>
  <c r="AX120" i="3"/>
  <c r="AX112" i="3"/>
  <c r="AX104" i="3"/>
  <c r="AX96" i="3"/>
  <c r="AX88" i="3"/>
  <c r="AX80" i="3"/>
  <c r="AX72" i="3"/>
  <c r="AX64" i="3"/>
  <c r="AX56" i="3"/>
  <c r="AX48" i="3"/>
  <c r="AX40" i="3"/>
  <c r="AX32" i="3"/>
  <c r="AX24" i="3"/>
  <c r="AX16" i="3"/>
  <c r="AX1006" i="3"/>
  <c r="AX998" i="3"/>
  <c r="AX990" i="3"/>
  <c r="AX982" i="3"/>
  <c r="AX974" i="3"/>
  <c r="AX966" i="3"/>
  <c r="AX958" i="3"/>
  <c r="AX950" i="3"/>
  <c r="AX942" i="3"/>
  <c r="AX934" i="3"/>
  <c r="AX926" i="3"/>
  <c r="AX918" i="3"/>
  <c r="AX910" i="3"/>
  <c r="AX902" i="3"/>
  <c r="AX894" i="3"/>
  <c r="AX886" i="3"/>
  <c r="AX878" i="3"/>
  <c r="AX870" i="3"/>
  <c r="AX862" i="3"/>
  <c r="AX854" i="3"/>
  <c r="AX846" i="3"/>
  <c r="AX838" i="3"/>
  <c r="AX830" i="3"/>
  <c r="AX822" i="3"/>
  <c r="AX814" i="3"/>
  <c r="AX806" i="3"/>
  <c r="AX798" i="3"/>
  <c r="AX790" i="3"/>
  <c r="AX782" i="3"/>
  <c r="AX774" i="3"/>
  <c r="AX766" i="3"/>
  <c r="AX758" i="3"/>
  <c r="AX750" i="3"/>
  <c r="AX742" i="3"/>
  <c r="AX734" i="3"/>
  <c r="AX726" i="3"/>
  <c r="AX718" i="3"/>
  <c r="AX710" i="3"/>
  <c r="AX702" i="3"/>
  <c r="AX694" i="3"/>
  <c r="AX686" i="3"/>
  <c r="AX678" i="3"/>
  <c r="AX670" i="3"/>
  <c r="AX662" i="3"/>
  <c r="AX654" i="3"/>
  <c r="AX646" i="3"/>
  <c r="AX638" i="3"/>
  <c r="AX630" i="3"/>
  <c r="AX622" i="3"/>
  <c r="AX614" i="3"/>
  <c r="AX606" i="3"/>
  <c r="AX598" i="3"/>
  <c r="AX590" i="3"/>
  <c r="AX582" i="3"/>
  <c r="AX574" i="3"/>
  <c r="AX566" i="3"/>
  <c r="AX558" i="3"/>
  <c r="AX550" i="3"/>
  <c r="AX542" i="3"/>
  <c r="AX534" i="3"/>
  <c r="AX526" i="3"/>
  <c r="AX518" i="3"/>
  <c r="AX510" i="3"/>
  <c r="AX502" i="3"/>
  <c r="AX494" i="3"/>
  <c r="AX486" i="3"/>
  <c r="AX478" i="3"/>
  <c r="AX470" i="3"/>
  <c r="AX462" i="3"/>
  <c r="AX454" i="3"/>
  <c r="AX446" i="3"/>
  <c r="AX438" i="3"/>
  <c r="AX430" i="3"/>
  <c r="AX422" i="3"/>
  <c r="AX414" i="3"/>
  <c r="AX406" i="3"/>
  <c r="AX398" i="3"/>
  <c r="AX390" i="3"/>
  <c r="AX382" i="3"/>
  <c r="AX374" i="3"/>
  <c r="AX366" i="3"/>
  <c r="AX358" i="3"/>
  <c r="AX350" i="3"/>
  <c r="AX342" i="3"/>
  <c r="AX334" i="3"/>
  <c r="AX326" i="3"/>
  <c r="AX318" i="3"/>
  <c r="AX310" i="3"/>
  <c r="AX302" i="3"/>
  <c r="AX294" i="3"/>
  <c r="AX286" i="3"/>
  <c r="AX278" i="3"/>
  <c r="AX270" i="3"/>
  <c r="AX262" i="3"/>
  <c r="AX254" i="3"/>
  <c r="AX246" i="3"/>
  <c r="AX238" i="3"/>
  <c r="AX230" i="3"/>
  <c r="AX222" i="3"/>
  <c r="AX214" i="3"/>
  <c r="AX206" i="3"/>
  <c r="AX198" i="3"/>
  <c r="AX190" i="3"/>
  <c r="AX182" i="3"/>
  <c r="AX174" i="3"/>
  <c r="AX166" i="3"/>
  <c r="AX158" i="3"/>
  <c r="AX150" i="3"/>
  <c r="AX142" i="3"/>
  <c r="AX134" i="3"/>
  <c r="AX126" i="3"/>
  <c r="AX118" i="3"/>
  <c r="AX110" i="3"/>
  <c r="AX102" i="3"/>
  <c r="AX94" i="3"/>
  <c r="AX86" i="3"/>
  <c r="AX78" i="3"/>
  <c r="AX70" i="3"/>
  <c r="AX62" i="3"/>
  <c r="AX54" i="3"/>
  <c r="AX46" i="3"/>
  <c r="AX38" i="3"/>
  <c r="AX30" i="3"/>
  <c r="AX22" i="3"/>
  <c r="AX14" i="3"/>
  <c r="AX1002" i="3"/>
  <c r="AX994" i="3"/>
  <c r="AX986" i="3"/>
  <c r="AX978" i="3"/>
  <c r="AX970" i="3"/>
  <c r="AX962" i="3"/>
  <c r="AX954" i="3"/>
  <c r="AX946" i="3"/>
  <c r="AX938" i="3"/>
  <c r="AX930" i="3"/>
  <c r="AX922" i="3"/>
  <c r="AX914" i="3"/>
  <c r="AX906" i="3"/>
  <c r="AX898" i="3"/>
  <c r="AX890" i="3"/>
  <c r="AX882" i="3"/>
  <c r="AX874" i="3"/>
  <c r="AX866" i="3"/>
  <c r="AX858" i="3"/>
  <c r="AX850" i="3"/>
  <c r="AX842" i="3"/>
  <c r="AX834" i="3"/>
  <c r="AX826" i="3"/>
  <c r="AX818" i="3"/>
  <c r="AX810" i="3"/>
  <c r="AX802" i="3"/>
  <c r="AX794" i="3"/>
  <c r="AX786" i="3"/>
  <c r="AX778" i="3"/>
  <c r="AX770" i="3"/>
  <c r="AX762" i="3"/>
  <c r="AX754" i="3"/>
  <c r="AX746" i="3"/>
  <c r="AX738" i="3"/>
  <c r="AX730" i="3"/>
  <c r="AX722" i="3"/>
  <c r="AX714" i="3"/>
  <c r="AX706" i="3"/>
  <c r="AX698" i="3"/>
  <c r="AX690" i="3"/>
  <c r="AX682" i="3"/>
  <c r="AX674" i="3"/>
  <c r="AX666" i="3"/>
  <c r="AX658" i="3"/>
  <c r="AX650" i="3"/>
  <c r="AX642" i="3"/>
  <c r="AX634" i="3"/>
  <c r="AX626" i="3"/>
  <c r="AX618" i="3"/>
  <c r="AX610" i="3"/>
  <c r="AX602" i="3"/>
  <c r="AX594" i="3"/>
  <c r="AX586" i="3"/>
  <c r="AX578" i="3"/>
  <c r="AX570" i="3"/>
  <c r="AX562" i="3"/>
  <c r="AX554" i="3"/>
  <c r="AX546" i="3"/>
  <c r="AX538" i="3"/>
  <c r="AX530" i="3"/>
  <c r="AX522" i="3"/>
  <c r="AX514" i="3"/>
  <c r="AX506" i="3"/>
  <c r="AX498" i="3"/>
  <c r="AX490" i="3"/>
  <c r="AX482" i="3"/>
  <c r="AX474" i="3"/>
  <c r="AX466" i="3"/>
  <c r="AX458" i="3"/>
  <c r="AX450" i="3"/>
  <c r="AX442" i="3"/>
  <c r="AX434" i="3"/>
  <c r="AX426" i="3"/>
  <c r="AX418" i="3"/>
  <c r="AX410" i="3"/>
  <c r="AX402" i="3"/>
  <c r="AX394" i="3"/>
  <c r="AX386" i="3"/>
  <c r="AX378" i="3"/>
  <c r="AX370" i="3"/>
  <c r="AX362" i="3"/>
  <c r="AX354" i="3"/>
  <c r="AX346" i="3"/>
  <c r="AX338" i="3"/>
  <c r="AX330" i="3"/>
  <c r="AX322" i="3"/>
  <c r="AX314" i="3"/>
  <c r="AX306" i="3"/>
  <c r="AX298" i="3"/>
  <c r="AX290" i="3"/>
  <c r="AX282" i="3"/>
  <c r="AX274" i="3"/>
  <c r="AX266" i="3"/>
  <c r="AX258" i="3"/>
  <c r="AX250" i="3"/>
  <c r="AX242" i="3"/>
  <c r="AX234" i="3"/>
  <c r="AX226" i="3"/>
  <c r="AX218" i="3"/>
  <c r="AX210" i="3"/>
  <c r="AX202" i="3"/>
  <c r="AX194" i="3"/>
  <c r="AX186" i="3"/>
  <c r="AX178" i="3"/>
  <c r="AX170" i="3"/>
  <c r="AX162" i="3"/>
  <c r="AX154" i="3"/>
  <c r="AX146" i="3"/>
  <c r="AX138" i="3"/>
  <c r="AX130" i="3"/>
  <c r="AX122" i="3"/>
  <c r="AX114" i="3"/>
  <c r="AX106" i="3"/>
  <c r="AX98" i="3"/>
  <c r="AX90" i="3"/>
  <c r="AX82" i="3"/>
  <c r="AX74" i="3"/>
  <c r="AX66" i="3"/>
  <c r="AX58" i="3"/>
  <c r="AX50" i="3"/>
  <c r="AX42" i="3"/>
  <c r="AX34" i="3"/>
  <c r="AX26" i="3"/>
  <c r="AX18" i="3"/>
  <c r="AX11" i="3"/>
  <c r="AX1009" i="3"/>
  <c r="AX996" i="3"/>
  <c r="AX983" i="3"/>
  <c r="AX971" i="3"/>
  <c r="AX957" i="3"/>
  <c r="AX945" i="3"/>
  <c r="AX932" i="3"/>
  <c r="AX919" i="3"/>
  <c r="AX907" i="3"/>
  <c r="AX893" i="3"/>
  <c r="AX881" i="3"/>
  <c r="AX868" i="3"/>
  <c r="AX855" i="3"/>
  <c r="AX843" i="3"/>
  <c r="AX829" i="3"/>
  <c r="AX817" i="3"/>
  <c r="AX804" i="3"/>
  <c r="AX791" i="3"/>
  <c r="AX779" i="3"/>
  <c r="AX765" i="3"/>
  <c r="AX753" i="3"/>
  <c r="AX740" i="3"/>
  <c r="AX727" i="3"/>
  <c r="AX715" i="3"/>
  <c r="AX701" i="3"/>
  <c r="AX689" i="3"/>
  <c r="AX676" i="3"/>
  <c r="AX663" i="3"/>
  <c r="AX651" i="3"/>
  <c r="AX637" i="3"/>
  <c r="AX625" i="3"/>
  <c r="AX612" i="3"/>
  <c r="AX599" i="3"/>
  <c r="AX587" i="3"/>
  <c r="AX573" i="3"/>
  <c r="AX561" i="3"/>
  <c r="AX548" i="3"/>
  <c r="AX535" i="3"/>
  <c r="AX523" i="3"/>
  <c r="AX509" i="3"/>
  <c r="AX497" i="3"/>
  <c r="AX484" i="3"/>
  <c r="AX471" i="3"/>
  <c r="AX459" i="3"/>
  <c r="AX445" i="3"/>
  <c r="AX433" i="3"/>
  <c r="AX420" i="3"/>
  <c r="AX407" i="3"/>
  <c r="AX395" i="3"/>
  <c r="AX381" i="3"/>
  <c r="AX369" i="3"/>
  <c r="AX356" i="3"/>
  <c r="AX343" i="3"/>
  <c r="AX331" i="3"/>
  <c r="AX317" i="3"/>
  <c r="AX305" i="3"/>
  <c r="AX292" i="3"/>
  <c r="AX279" i="3"/>
  <c r="AX267" i="3"/>
  <c r="AX253" i="3"/>
  <c r="AX241" i="3"/>
  <c r="AX228" i="3"/>
  <c r="AX215" i="3"/>
  <c r="AX203" i="3"/>
  <c r="AX189" i="3"/>
  <c r="AX177" i="3"/>
  <c r="AX164" i="3"/>
  <c r="AX151" i="3"/>
  <c r="AX139" i="3"/>
  <c r="AX125" i="3"/>
  <c r="AX113" i="3"/>
  <c r="AX100" i="3"/>
  <c r="AX87" i="3"/>
  <c r="AX75" i="3"/>
  <c r="AX61" i="3"/>
  <c r="AX49" i="3"/>
  <c r="AX36" i="3"/>
  <c r="AX23" i="3"/>
  <c r="AX995" i="3"/>
  <c r="AX980" i="3"/>
  <c r="AX965" i="3"/>
  <c r="AX951" i="3"/>
  <c r="AX937" i="3"/>
  <c r="AX923" i="3"/>
  <c r="AX908" i="3"/>
  <c r="AX892" i="3"/>
  <c r="AX877" i="3"/>
  <c r="AX863" i="3"/>
  <c r="AX849" i="3"/>
  <c r="AX835" i="3"/>
  <c r="AX820" i="3"/>
  <c r="AX805" i="3"/>
  <c r="AX789" i="3"/>
  <c r="AX775" i="3"/>
  <c r="AX761" i="3"/>
  <c r="AX747" i="3"/>
  <c r="AX732" i="3"/>
  <c r="AX717" i="3"/>
  <c r="AX703" i="3"/>
  <c r="AX687" i="3"/>
  <c r="AX673" i="3"/>
  <c r="AX659" i="3"/>
  <c r="AX644" i="3"/>
  <c r="AX629" i="3"/>
  <c r="AX615" i="3"/>
  <c r="AX601" i="3"/>
  <c r="AX585" i="3"/>
  <c r="AX571" i="3"/>
  <c r="AX556" i="3"/>
  <c r="AX541" i="3"/>
  <c r="AX527" i="3"/>
  <c r="AX513" i="3"/>
  <c r="AX499" i="3"/>
  <c r="AX483" i="3"/>
  <c r="AX468" i="3"/>
  <c r="AX453" i="3"/>
  <c r="AX439" i="3"/>
  <c r="AX425" i="3"/>
  <c r="AX411" i="3"/>
  <c r="AX396" i="3"/>
  <c r="AX380" i="3"/>
  <c r="AX365" i="3"/>
  <c r="AX351" i="3"/>
  <c r="AX337" i="3"/>
  <c r="AX323" i="3"/>
  <c r="AX308" i="3"/>
  <c r="AX293" i="3"/>
  <c r="AX277" i="3"/>
  <c r="AX263" i="3"/>
  <c r="AX249" i="3"/>
  <c r="AX235" i="3"/>
  <c r="AX220" i="3"/>
  <c r="AX205" i="3"/>
  <c r="AX191" i="3"/>
  <c r="AX175" i="3"/>
  <c r="AX161" i="3"/>
  <c r="AX147" i="3"/>
  <c r="AX132" i="3"/>
  <c r="AX117" i="3"/>
  <c r="AX103" i="3"/>
  <c r="AX89" i="3"/>
  <c r="AX73" i="3"/>
  <c r="AX59" i="3"/>
  <c r="AX44" i="3"/>
  <c r="AX29" i="3"/>
  <c r="AX15" i="3"/>
  <c r="AX1007" i="3"/>
  <c r="AX993" i="3"/>
  <c r="AX979" i="3"/>
  <c r="AX964" i="3"/>
  <c r="AX949" i="3"/>
  <c r="AX935" i="3"/>
  <c r="AX921" i="3"/>
  <c r="AX905" i="3"/>
  <c r="AX891" i="3"/>
  <c r="AX876" i="3"/>
  <c r="AX861" i="3"/>
  <c r="AX847" i="3"/>
  <c r="AX833" i="3"/>
  <c r="AX819" i="3"/>
  <c r="AX803" i="3"/>
  <c r="AX788" i="3"/>
  <c r="AX773" i="3"/>
  <c r="AX759" i="3"/>
  <c r="AX745" i="3"/>
  <c r="AX731" i="3"/>
  <c r="AX716" i="3"/>
  <c r="AX700" i="3"/>
  <c r="AX685" i="3"/>
  <c r="AX671" i="3"/>
  <c r="AX657" i="3"/>
  <c r="AX643" i="3"/>
  <c r="AX628" i="3"/>
  <c r="AX613" i="3"/>
  <c r="AX597" i="3"/>
  <c r="AX583" i="3"/>
  <c r="AX569" i="3"/>
  <c r="AX555" i="3"/>
  <c r="AX540" i="3"/>
  <c r="AX525" i="3"/>
  <c r="AX511" i="3"/>
  <c r="AX495" i="3"/>
  <c r="AX481" i="3"/>
  <c r="AX467" i="3"/>
  <c r="AX452" i="3"/>
  <c r="AX437" i="3"/>
  <c r="AX423" i="3"/>
  <c r="AX409" i="3"/>
  <c r="AX393" i="3"/>
  <c r="AX379" i="3"/>
  <c r="AX364" i="3"/>
  <c r="AX349" i="3"/>
  <c r="AX335" i="3"/>
  <c r="AX321" i="3"/>
  <c r="AX307" i="3"/>
  <c r="AX291" i="3"/>
  <c r="AX276" i="3"/>
  <c r="AX261" i="3"/>
  <c r="AX247" i="3"/>
  <c r="AX233" i="3"/>
  <c r="AX219" i="3"/>
  <c r="AX204" i="3"/>
  <c r="AX188" i="3"/>
  <c r="AX173" i="3"/>
  <c r="AX159" i="3"/>
  <c r="AX145" i="3"/>
  <c r="AX131" i="3"/>
  <c r="AX116" i="3"/>
  <c r="AX101" i="3"/>
  <c r="AX85" i="3"/>
  <c r="AX71" i="3"/>
  <c r="AX57" i="3"/>
  <c r="AX43" i="3"/>
  <c r="AX28" i="3"/>
  <c r="AX13" i="3"/>
  <c r="AX1004" i="3"/>
  <c r="AX989" i="3"/>
  <c r="AX975" i="3"/>
  <c r="AX961" i="3"/>
  <c r="AX947" i="3"/>
  <c r="AX931" i="3"/>
  <c r="AX916" i="3"/>
  <c r="AX901" i="3"/>
  <c r="AX887" i="3"/>
  <c r="AX873" i="3"/>
  <c r="AX859" i="3"/>
  <c r="AX844" i="3"/>
  <c r="AX828" i="3"/>
  <c r="AX813" i="3"/>
  <c r="AX799" i="3"/>
  <c r="AX785" i="3"/>
  <c r="AX771" i="3"/>
  <c r="AX756" i="3"/>
  <c r="AX741" i="3"/>
  <c r="AX725" i="3"/>
  <c r="AX711" i="3"/>
  <c r="AX697" i="3"/>
  <c r="AX683" i="3"/>
  <c r="AX668" i="3"/>
  <c r="AX653" i="3"/>
  <c r="AX639" i="3"/>
  <c r="AX623" i="3"/>
  <c r="AX609" i="3"/>
  <c r="AX595" i="3"/>
  <c r="AX580" i="3"/>
  <c r="AX565" i="3"/>
  <c r="AX551" i="3"/>
  <c r="AX537" i="3"/>
  <c r="AX521" i="3"/>
  <c r="AX507" i="3"/>
  <c r="AX492" i="3"/>
  <c r="AX477" i="3"/>
  <c r="AX463" i="3"/>
  <c r="AX449" i="3"/>
  <c r="AX435" i="3"/>
  <c r="AX419" i="3"/>
  <c r="AX404" i="3"/>
  <c r="AX389" i="3"/>
  <c r="AX375" i="3"/>
  <c r="AX361" i="3"/>
  <c r="AX347" i="3"/>
  <c r="AX332" i="3"/>
  <c r="AX316" i="3"/>
  <c r="AX301" i="3"/>
  <c r="AX287" i="3"/>
  <c r="AX273" i="3"/>
  <c r="AX259" i="3"/>
  <c r="AX244" i="3"/>
  <c r="AX229" i="3"/>
  <c r="AX213" i="3"/>
  <c r="AX199" i="3"/>
  <c r="AX185" i="3"/>
  <c r="AX171" i="3"/>
  <c r="AX156" i="3"/>
  <c r="AX141" i="3"/>
  <c r="AX127" i="3"/>
  <c r="AX111" i="3"/>
  <c r="AX97" i="3"/>
  <c r="AX83" i="3"/>
  <c r="AX68" i="3"/>
  <c r="AX53" i="3"/>
  <c r="AX39" i="3"/>
  <c r="AX25" i="3"/>
  <c r="AX1003" i="3"/>
  <c r="AX988" i="3"/>
  <c r="AX973" i="3"/>
  <c r="AX959" i="3"/>
  <c r="AX943" i="3"/>
  <c r="AX929" i="3"/>
  <c r="AX915" i="3"/>
  <c r="AX900" i="3"/>
  <c r="AX885" i="3"/>
  <c r="AX871" i="3"/>
  <c r="AX857" i="3"/>
  <c r="AX841" i="3"/>
  <c r="AX827" i="3"/>
  <c r="AX812" i="3"/>
  <c r="AX797" i="3"/>
  <c r="AX783" i="3"/>
  <c r="AX769" i="3"/>
  <c r="AX755" i="3"/>
  <c r="AX739" i="3"/>
  <c r="AX724" i="3"/>
  <c r="AX709" i="3"/>
  <c r="AX695" i="3"/>
  <c r="AX681" i="3"/>
  <c r="AX667" i="3"/>
  <c r="AX652" i="3"/>
  <c r="AX636" i="3"/>
  <c r="AX621" i="3"/>
  <c r="AX607" i="3"/>
  <c r="AX593" i="3"/>
  <c r="AX579" i="3"/>
  <c r="AX564" i="3"/>
  <c r="AX549" i="3"/>
  <c r="AX533" i="3"/>
  <c r="AX519" i="3"/>
  <c r="AX505" i="3"/>
  <c r="AX491" i="3"/>
  <c r="AX476" i="3"/>
  <c r="AX461" i="3"/>
  <c r="AX447" i="3"/>
  <c r="AX431" i="3"/>
  <c r="AX417" i="3"/>
  <c r="AX403" i="3"/>
  <c r="AX388" i="3"/>
  <c r="AX373" i="3"/>
  <c r="AX359" i="3"/>
  <c r="AX345" i="3"/>
  <c r="AX329" i="3"/>
  <c r="AX315" i="3"/>
  <c r="AX300" i="3"/>
  <c r="AX285" i="3"/>
  <c r="AX271" i="3"/>
  <c r="AX257" i="3"/>
  <c r="AX243" i="3"/>
  <c r="AX227" i="3"/>
  <c r="AX212" i="3"/>
  <c r="AX197" i="3"/>
  <c r="AX183" i="3"/>
  <c r="AX169" i="3"/>
  <c r="AX155" i="3"/>
  <c r="AX140" i="3"/>
  <c r="AX124" i="3"/>
  <c r="AX109" i="3"/>
  <c r="AX95" i="3"/>
  <c r="AX81" i="3"/>
  <c r="AX67" i="3"/>
  <c r="AX52" i="3"/>
  <c r="AX37" i="3"/>
  <c r="AX21" i="3"/>
  <c r="AX1001" i="3"/>
  <c r="AX987" i="3"/>
  <c r="AX972" i="3"/>
  <c r="AX956" i="3"/>
  <c r="AX941" i="3"/>
  <c r="AX927" i="3"/>
  <c r="AX913" i="3"/>
  <c r="AX899" i="3"/>
  <c r="AX884" i="3"/>
  <c r="AX869" i="3"/>
  <c r="AX853" i="3"/>
  <c r="AX839" i="3"/>
  <c r="AX825" i="3"/>
  <c r="AX811" i="3"/>
  <c r="AX796" i="3"/>
  <c r="AX781" i="3"/>
  <c r="AX767" i="3"/>
  <c r="AX751" i="3"/>
  <c r="AX737" i="3"/>
  <c r="AX723" i="3"/>
  <c r="AX708" i="3"/>
  <c r="AX693" i="3"/>
  <c r="AX679" i="3"/>
  <c r="AX665" i="3"/>
  <c r="AX649" i="3"/>
  <c r="AX635" i="3"/>
  <c r="AX620" i="3"/>
  <c r="AX605" i="3"/>
  <c r="AX591" i="3"/>
  <c r="AX577" i="3"/>
  <c r="AX563" i="3"/>
  <c r="AX547" i="3"/>
  <c r="AX532" i="3"/>
  <c r="AX517" i="3"/>
  <c r="AX503" i="3"/>
  <c r="AX489" i="3"/>
  <c r="AX475" i="3"/>
  <c r="AX460" i="3"/>
  <c r="AX444" i="3"/>
  <c r="AX429" i="3"/>
  <c r="AX415" i="3"/>
  <c r="AX401" i="3"/>
  <c r="AX387" i="3"/>
  <c r="AX372" i="3"/>
  <c r="AX357" i="3"/>
  <c r="AX341" i="3"/>
  <c r="AX327" i="3"/>
  <c r="AX313" i="3"/>
  <c r="AX299" i="3"/>
  <c r="AX284" i="3"/>
  <c r="AX269" i="3"/>
  <c r="AX255" i="3"/>
  <c r="AX239" i="3"/>
  <c r="AX225" i="3"/>
  <c r="AX211" i="3"/>
  <c r="AX196" i="3"/>
  <c r="AX181" i="3"/>
  <c r="AX167" i="3"/>
  <c r="AX153" i="3"/>
  <c r="AX137" i="3"/>
  <c r="AX123" i="3"/>
  <c r="AX108" i="3"/>
  <c r="AX93" i="3"/>
  <c r="AX79" i="3"/>
  <c r="AX65" i="3"/>
  <c r="AX51" i="3"/>
  <c r="AX35" i="3"/>
  <c r="AX20" i="3"/>
  <c r="AX999" i="3"/>
  <c r="AX985" i="3"/>
  <c r="AX969" i="3"/>
  <c r="AX955" i="3"/>
  <c r="AX940" i="3"/>
  <c r="AX925" i="3"/>
  <c r="AX911" i="3"/>
  <c r="AX897" i="3"/>
  <c r="AX883" i="3"/>
  <c r="AX867" i="3"/>
  <c r="AX852" i="3"/>
  <c r="AX837" i="3"/>
  <c r="AX823" i="3"/>
  <c r="AX809" i="3"/>
  <c r="AX795" i="3"/>
  <c r="AX780" i="3"/>
  <c r="AX764" i="3"/>
  <c r="AX749" i="3"/>
  <c r="AX735" i="3"/>
  <c r="AX721" i="3"/>
  <c r="AX707" i="3"/>
  <c r="AX692" i="3"/>
  <c r="AX677" i="3"/>
  <c r="AX661" i="3"/>
  <c r="AX647" i="3"/>
  <c r="AX633" i="3"/>
  <c r="AX619" i="3"/>
  <c r="AX604" i="3"/>
  <c r="AX589" i="3"/>
  <c r="AX575" i="3"/>
  <c r="AX559" i="3"/>
  <c r="AX545" i="3"/>
  <c r="AX531" i="3"/>
  <c r="AX516" i="3"/>
  <c r="AX501" i="3"/>
  <c r="AX487" i="3"/>
  <c r="AX473" i="3"/>
  <c r="AX457" i="3"/>
  <c r="AX443" i="3"/>
  <c r="AX428" i="3"/>
  <c r="AX413" i="3"/>
  <c r="AX399" i="3"/>
  <c r="AX385" i="3"/>
  <c r="AX371" i="3"/>
  <c r="AX355" i="3"/>
  <c r="AX340" i="3"/>
  <c r="AX325" i="3"/>
  <c r="AX311" i="3"/>
  <c r="AX297" i="3"/>
  <c r="AX283" i="3"/>
  <c r="AX268" i="3"/>
  <c r="AX252" i="3"/>
  <c r="AX237" i="3"/>
  <c r="AX223" i="3"/>
  <c r="AX209" i="3"/>
  <c r="AX195" i="3"/>
  <c r="AX180" i="3"/>
  <c r="AX165" i="3"/>
  <c r="AX149" i="3"/>
  <c r="AX135" i="3"/>
  <c r="AX121" i="3"/>
  <c r="AX107" i="3"/>
  <c r="AX92" i="3"/>
  <c r="AX77" i="3"/>
  <c r="AX63" i="3"/>
  <c r="AX47" i="3"/>
  <c r="AX33" i="3"/>
  <c r="AX19" i="3"/>
  <c r="AX997" i="3"/>
  <c r="AX981" i="3"/>
  <c r="AX967" i="3"/>
  <c r="AX953" i="3"/>
  <c r="AX939" i="3"/>
  <c r="AX924" i="3"/>
  <c r="AX909" i="3"/>
  <c r="AX895" i="3"/>
  <c r="AX879" i="3"/>
  <c r="AX865" i="3"/>
  <c r="AX851" i="3"/>
  <c r="AX836" i="3"/>
  <c r="AX821" i="3"/>
  <c r="AX807" i="3"/>
  <c r="AX793" i="3"/>
  <c r="AX777" i="3"/>
  <c r="AX763" i="3"/>
  <c r="AX748" i="3"/>
  <c r="AX733" i="3"/>
  <c r="AX719" i="3"/>
  <c r="AX705" i="3"/>
  <c r="AX691" i="3"/>
  <c r="AX675" i="3"/>
  <c r="AX660" i="3"/>
  <c r="AX645" i="3"/>
  <c r="AX631" i="3"/>
  <c r="AX617" i="3"/>
  <c r="AX603" i="3"/>
  <c r="AX588" i="3"/>
  <c r="AX572" i="3"/>
  <c r="AX557" i="3"/>
  <c r="AX543" i="3"/>
  <c r="AX529" i="3"/>
  <c r="AX515" i="3"/>
  <c r="AX500" i="3"/>
  <c r="AX485" i="3"/>
  <c r="AX469" i="3"/>
  <c r="AX455" i="3"/>
  <c r="AX441" i="3"/>
  <c r="AX427" i="3"/>
  <c r="AX412" i="3"/>
  <c r="AX397" i="3"/>
  <c r="AX383" i="3"/>
  <c r="AX367" i="3"/>
  <c r="AX353" i="3"/>
  <c r="AX339" i="3"/>
  <c r="AX324" i="3"/>
  <c r="AX309" i="3"/>
  <c r="AX295" i="3"/>
  <c r="AX281" i="3"/>
  <c r="AX265" i="3"/>
  <c r="AX251" i="3"/>
  <c r="AX236" i="3"/>
  <c r="AX221" i="3"/>
  <c r="AX207" i="3"/>
  <c r="AX193" i="3"/>
  <c r="AX179" i="3"/>
  <c r="AX163" i="3"/>
  <c r="AX148" i="3"/>
  <c r="AX133" i="3"/>
  <c r="AX119" i="3"/>
  <c r="AX105" i="3"/>
  <c r="AX91" i="3"/>
  <c r="AX76" i="3"/>
  <c r="AX60" i="3"/>
  <c r="AX45" i="3"/>
  <c r="AX31" i="3"/>
  <c r="AX17" i="3"/>
  <c r="AX903" i="3"/>
  <c r="AX787" i="3"/>
  <c r="AX669" i="3"/>
  <c r="AX553" i="3"/>
  <c r="AX436" i="3"/>
  <c r="AX319" i="3"/>
  <c r="AX201" i="3"/>
  <c r="AX84" i="3"/>
  <c r="AX1005" i="3"/>
  <c r="AX889" i="3"/>
  <c r="AX772" i="3"/>
  <c r="AX655" i="3"/>
  <c r="AX539" i="3"/>
  <c r="AX421" i="3"/>
  <c r="AX303" i="3"/>
  <c r="AX187" i="3"/>
  <c r="AX69" i="3"/>
  <c r="AX991" i="3"/>
  <c r="AX875" i="3"/>
  <c r="AX757" i="3"/>
  <c r="AX641" i="3"/>
  <c r="AX524" i="3"/>
  <c r="AX405" i="3"/>
  <c r="AX289" i="3"/>
  <c r="AX172" i="3"/>
  <c r="AX55" i="3"/>
  <c r="AX977" i="3"/>
  <c r="AX860" i="3"/>
  <c r="AX743" i="3"/>
  <c r="AX627" i="3"/>
  <c r="AX508" i="3"/>
  <c r="AX391" i="3"/>
  <c r="AX275" i="3"/>
  <c r="AX157" i="3"/>
  <c r="AX41" i="3"/>
  <c r="AX963" i="3"/>
  <c r="AX845" i="3"/>
  <c r="AX729" i="3"/>
  <c r="AX611" i="3"/>
  <c r="AX493" i="3"/>
  <c r="AX377" i="3"/>
  <c r="AX260" i="3"/>
  <c r="AX143" i="3"/>
  <c r="AX27" i="3"/>
  <c r="AX948" i="3"/>
  <c r="AX831" i="3"/>
  <c r="AX713" i="3"/>
  <c r="AX596" i="3"/>
  <c r="AX479" i="3"/>
  <c r="AX363" i="3"/>
  <c r="AX245" i="3"/>
  <c r="AX129" i="3"/>
  <c r="AX12" i="3"/>
  <c r="AX933" i="3"/>
  <c r="AX815" i="3"/>
  <c r="AX699" i="3"/>
  <c r="AX581" i="3"/>
  <c r="AX465" i="3"/>
  <c r="AX348" i="3"/>
  <c r="AX231" i="3"/>
  <c r="AX115" i="3"/>
  <c r="AX917" i="3"/>
  <c r="AX801" i="3"/>
  <c r="AX684" i="3"/>
  <c r="AX567" i="3"/>
  <c r="AX451" i="3"/>
  <c r="AX333" i="3"/>
  <c r="AX217" i="3"/>
  <c r="AX99" i="3"/>
  <c r="BV1007" i="3"/>
  <c r="BV999" i="3"/>
  <c r="BV991" i="3"/>
  <c r="BV983" i="3"/>
  <c r="BV975" i="3"/>
  <c r="BV967" i="3"/>
  <c r="BV959" i="3"/>
  <c r="BV951" i="3"/>
  <c r="BV943" i="3"/>
  <c r="BV935" i="3"/>
  <c r="BV927" i="3"/>
  <c r="BV919" i="3"/>
  <c r="BV911" i="3"/>
  <c r="BV903" i="3"/>
  <c r="BV895" i="3"/>
  <c r="BV887" i="3"/>
  <c r="BV879" i="3"/>
  <c r="BV871" i="3"/>
  <c r="BV863" i="3"/>
  <c r="BV855" i="3"/>
  <c r="BV847" i="3"/>
  <c r="BV839" i="3"/>
  <c r="BV831" i="3"/>
  <c r="BV823" i="3"/>
  <c r="BV815" i="3"/>
  <c r="BV807" i="3"/>
  <c r="BV799" i="3"/>
  <c r="BV791" i="3"/>
  <c r="BV783" i="3"/>
  <c r="BV775" i="3"/>
  <c r="BV767" i="3"/>
  <c r="BV759" i="3"/>
  <c r="BV751" i="3"/>
  <c r="BV743" i="3"/>
  <c r="BV735" i="3"/>
  <c r="BV727" i="3"/>
  <c r="BV719" i="3"/>
  <c r="BV711" i="3"/>
  <c r="BV703" i="3"/>
  <c r="BV695" i="3"/>
  <c r="BV687" i="3"/>
  <c r="BV679" i="3"/>
  <c r="BV671" i="3"/>
  <c r="BV663" i="3"/>
  <c r="BV655" i="3"/>
  <c r="BV647" i="3"/>
  <c r="BV639" i="3"/>
  <c r="BV631" i="3"/>
  <c r="BV623" i="3"/>
  <c r="BV615" i="3"/>
  <c r="BV607" i="3"/>
  <c r="BV599" i="3"/>
  <c r="BV591" i="3"/>
  <c r="BV583" i="3"/>
  <c r="BV575" i="3"/>
  <c r="BV567" i="3"/>
  <c r="BV559" i="3"/>
  <c r="BV551" i="3"/>
  <c r="BV543" i="3"/>
  <c r="BV535" i="3"/>
  <c r="BV527" i="3"/>
  <c r="BV519" i="3"/>
  <c r="BV511" i="3"/>
  <c r="BV503" i="3"/>
  <c r="BV495" i="3"/>
  <c r="BV487" i="3"/>
  <c r="BV479" i="3"/>
  <c r="BV471" i="3"/>
  <c r="BV463" i="3"/>
  <c r="BV455" i="3"/>
  <c r="BV447" i="3"/>
  <c r="BV439" i="3"/>
  <c r="BV431" i="3"/>
  <c r="BV423" i="3"/>
  <c r="BV415" i="3"/>
  <c r="BV407" i="3"/>
  <c r="BV399" i="3"/>
  <c r="BV391" i="3"/>
  <c r="BV383" i="3"/>
  <c r="BV375" i="3"/>
  <c r="BV367" i="3"/>
  <c r="BV359" i="3"/>
  <c r="BV351" i="3"/>
  <c r="BV343" i="3"/>
  <c r="BV335" i="3"/>
  <c r="BV327" i="3"/>
  <c r="BV319" i="3"/>
  <c r="BV311" i="3"/>
  <c r="BV303" i="3"/>
  <c r="BV295" i="3"/>
  <c r="BV287" i="3"/>
  <c r="BV279" i="3"/>
  <c r="BV271" i="3"/>
  <c r="BV263" i="3"/>
  <c r="BV255" i="3"/>
  <c r="BV247" i="3"/>
  <c r="BV239" i="3"/>
  <c r="BV231" i="3"/>
  <c r="BV223" i="3"/>
  <c r="BV215" i="3"/>
  <c r="BV207" i="3"/>
  <c r="BV199" i="3"/>
  <c r="BV191" i="3"/>
  <c r="BV183" i="3"/>
  <c r="BV175" i="3"/>
  <c r="BV167" i="3"/>
  <c r="BV159" i="3"/>
  <c r="BV151" i="3"/>
  <c r="BV143" i="3"/>
  <c r="BV135" i="3"/>
  <c r="BV127" i="3"/>
  <c r="BV119" i="3"/>
  <c r="BV111" i="3"/>
  <c r="BV103" i="3"/>
  <c r="BV95" i="3"/>
  <c r="BV87" i="3"/>
  <c r="BV79" i="3"/>
  <c r="BV71" i="3"/>
  <c r="BV63" i="3"/>
  <c r="BV55" i="3"/>
  <c r="BV47" i="3"/>
  <c r="BV39" i="3"/>
  <c r="BV31" i="3"/>
  <c r="BV23" i="3"/>
  <c r="BV15" i="3"/>
  <c r="BV1006" i="3"/>
  <c r="BV998" i="3"/>
  <c r="BV990" i="3"/>
  <c r="BV982" i="3"/>
  <c r="BV974" i="3"/>
  <c r="BV966" i="3"/>
  <c r="BV958" i="3"/>
  <c r="BV950" i="3"/>
  <c r="BV942" i="3"/>
  <c r="BV934" i="3"/>
  <c r="BV926" i="3"/>
  <c r="BV918" i="3"/>
  <c r="BV910" i="3"/>
  <c r="BV902" i="3"/>
  <c r="BV894" i="3"/>
  <c r="BV886" i="3"/>
  <c r="BV878" i="3"/>
  <c r="BV870" i="3"/>
  <c r="BV862" i="3"/>
  <c r="BV854" i="3"/>
  <c r="BV846" i="3"/>
  <c r="BV838" i="3"/>
  <c r="BV830" i="3"/>
  <c r="BV822" i="3"/>
  <c r="BV814" i="3"/>
  <c r="BV806" i="3"/>
  <c r="BV798" i="3"/>
  <c r="BV790" i="3"/>
  <c r="BV782" i="3"/>
  <c r="BV774" i="3"/>
  <c r="BV766" i="3"/>
  <c r="BV758" i="3"/>
  <c r="BV750" i="3"/>
  <c r="BV742" i="3"/>
  <c r="BV734" i="3"/>
  <c r="BV726" i="3"/>
  <c r="BV718" i="3"/>
  <c r="BV710" i="3"/>
  <c r="BV702" i="3"/>
  <c r="BV694" i="3"/>
  <c r="BV686" i="3"/>
  <c r="BV678" i="3"/>
  <c r="BV670" i="3"/>
  <c r="BV662" i="3"/>
  <c r="BV654" i="3"/>
  <c r="BV646" i="3"/>
  <c r="BV638" i="3"/>
  <c r="BV630" i="3"/>
  <c r="BV622" i="3"/>
  <c r="BV614" i="3"/>
  <c r="BV606" i="3"/>
  <c r="BV598" i="3"/>
  <c r="BV590" i="3"/>
  <c r="BV582" i="3"/>
  <c r="BV574" i="3"/>
  <c r="BV566" i="3"/>
  <c r="BV558" i="3"/>
  <c r="BV550" i="3"/>
  <c r="BV542" i="3"/>
  <c r="BV534" i="3"/>
  <c r="BV526" i="3"/>
  <c r="BV518" i="3"/>
  <c r="BV510" i="3"/>
  <c r="BV502" i="3"/>
  <c r="BV494" i="3"/>
  <c r="BV486" i="3"/>
  <c r="BV478" i="3"/>
  <c r="BV470" i="3"/>
  <c r="BV462" i="3"/>
  <c r="BV454" i="3"/>
  <c r="BV446" i="3"/>
  <c r="BV438" i="3"/>
  <c r="BV430" i="3"/>
  <c r="BV422" i="3"/>
  <c r="BV414" i="3"/>
  <c r="BV406" i="3"/>
  <c r="BV398" i="3"/>
  <c r="BV390" i="3"/>
  <c r="BV382" i="3"/>
  <c r="BV374" i="3"/>
  <c r="BV366" i="3"/>
  <c r="BV358" i="3"/>
  <c r="BV350" i="3"/>
  <c r="BV342" i="3"/>
  <c r="BV334" i="3"/>
  <c r="BV326" i="3"/>
  <c r="BV318" i="3"/>
  <c r="BV310" i="3"/>
  <c r="BV302" i="3"/>
  <c r="BV294" i="3"/>
  <c r="BV286" i="3"/>
  <c r="BV278" i="3"/>
  <c r="BV270" i="3"/>
  <c r="BV262" i="3"/>
  <c r="BV254" i="3"/>
  <c r="BV246" i="3"/>
  <c r="BV238" i="3"/>
  <c r="BV230" i="3"/>
  <c r="BV222" i="3"/>
  <c r="BV214" i="3"/>
  <c r="BV206" i="3"/>
  <c r="BV198" i="3"/>
  <c r="BV190" i="3"/>
  <c r="BV182" i="3"/>
  <c r="BV174" i="3"/>
  <c r="BV166" i="3"/>
  <c r="BV158" i="3"/>
  <c r="BV150" i="3"/>
  <c r="BV142" i="3"/>
  <c r="BV134" i="3"/>
  <c r="BV126" i="3"/>
  <c r="BV118" i="3"/>
  <c r="BV110" i="3"/>
  <c r="BV102" i="3"/>
  <c r="BV94" i="3"/>
  <c r="BV86" i="3"/>
  <c r="BV78" i="3"/>
  <c r="BV70" i="3"/>
  <c r="BV62" i="3"/>
  <c r="BV54" i="3"/>
  <c r="BV46" i="3"/>
  <c r="BV38" i="3"/>
  <c r="BV30" i="3"/>
  <c r="BV22" i="3"/>
  <c r="BV14" i="3"/>
  <c r="BV1004" i="3"/>
  <c r="BV994" i="3"/>
  <c r="BV984" i="3"/>
  <c r="BV972" i="3"/>
  <c r="BV962" i="3"/>
  <c r="BV952" i="3"/>
  <c r="BV940" i="3"/>
  <c r="BV930" i="3"/>
  <c r="BV920" i="3"/>
  <c r="BV908" i="3"/>
  <c r="BV898" i="3"/>
  <c r="BV888" i="3"/>
  <c r="BV876" i="3"/>
  <c r="BV866" i="3"/>
  <c r="BV856" i="3"/>
  <c r="BV844" i="3"/>
  <c r="BV834" i="3"/>
  <c r="BV824" i="3"/>
  <c r="BV812" i="3"/>
  <c r="BV802" i="3"/>
  <c r="BV792" i="3"/>
  <c r="BV780" i="3"/>
  <c r="BV770" i="3"/>
  <c r="BV760" i="3"/>
  <c r="BV748" i="3"/>
  <c r="BV738" i="3"/>
  <c r="BV728" i="3"/>
  <c r="BV716" i="3"/>
  <c r="BV706" i="3"/>
  <c r="BV696" i="3"/>
  <c r="BV684" i="3"/>
  <c r="BV674" i="3"/>
  <c r="BV664" i="3"/>
  <c r="BV652" i="3"/>
  <c r="BV642" i="3"/>
  <c r="BV632" i="3"/>
  <c r="BV620" i="3"/>
  <c r="BV610" i="3"/>
  <c r="BV600" i="3"/>
  <c r="BV588" i="3"/>
  <c r="BV578" i="3"/>
  <c r="BV568" i="3"/>
  <c r="BV556" i="3"/>
  <c r="BV546" i="3"/>
  <c r="BV536" i="3"/>
  <c r="BV524" i="3"/>
  <c r="BV514" i="3"/>
  <c r="BV504" i="3"/>
  <c r="BV492" i="3"/>
  <c r="BV482" i="3"/>
  <c r="BV472" i="3"/>
  <c r="BV460" i="3"/>
  <c r="BV450" i="3"/>
  <c r="BV440" i="3"/>
  <c r="BV428" i="3"/>
  <c r="BV418" i="3"/>
  <c r="BV408" i="3"/>
  <c r="BV396" i="3"/>
  <c r="BV386" i="3"/>
  <c r="BV376" i="3"/>
  <c r="BV364" i="3"/>
  <c r="BV354" i="3"/>
  <c r="BV344" i="3"/>
  <c r="BV332" i="3"/>
  <c r="BV322" i="3"/>
  <c r="BV312" i="3"/>
  <c r="BV300" i="3"/>
  <c r="BV290" i="3"/>
  <c r="BV280" i="3"/>
  <c r="BV268" i="3"/>
  <c r="BV258" i="3"/>
  <c r="BV248" i="3"/>
  <c r="BV236" i="3"/>
  <c r="BV226" i="3"/>
  <c r="BV216" i="3"/>
  <c r="BV204" i="3"/>
  <c r="BV194" i="3"/>
  <c r="BV184" i="3"/>
  <c r="BV172" i="3"/>
  <c r="BV162" i="3"/>
  <c r="BV152" i="3"/>
  <c r="BV140" i="3"/>
  <c r="BV130" i="3"/>
  <c r="BV120" i="3"/>
  <c r="BV108" i="3"/>
  <c r="BV98" i="3"/>
  <c r="BV88" i="3"/>
  <c r="BV76" i="3"/>
  <c r="BV66" i="3"/>
  <c r="BV56" i="3"/>
  <c r="BV44" i="3"/>
  <c r="BV34" i="3"/>
  <c r="BV24" i="3"/>
  <c r="BV12" i="3"/>
  <c r="BV1003" i="3"/>
  <c r="BV993" i="3"/>
  <c r="BV981" i="3"/>
  <c r="BV971" i="3"/>
  <c r="BV961" i="3"/>
  <c r="BV949" i="3"/>
  <c r="BV939" i="3"/>
  <c r="BV929" i="3"/>
  <c r="BV917" i="3"/>
  <c r="BV907" i="3"/>
  <c r="BV897" i="3"/>
  <c r="BV885" i="3"/>
  <c r="BV875" i="3"/>
  <c r="BV865" i="3"/>
  <c r="BV853" i="3"/>
  <c r="BV843" i="3"/>
  <c r="BV833" i="3"/>
  <c r="BV821" i="3"/>
  <c r="BV811" i="3"/>
  <c r="BV801" i="3"/>
  <c r="BV789" i="3"/>
  <c r="BV779" i="3"/>
  <c r="BV769" i="3"/>
  <c r="BV757" i="3"/>
  <c r="BV747" i="3"/>
  <c r="BV737" i="3"/>
  <c r="BV725" i="3"/>
  <c r="BV715" i="3"/>
  <c r="BV705" i="3"/>
  <c r="BV693" i="3"/>
  <c r="BV683" i="3"/>
  <c r="BV673" i="3"/>
  <c r="BV661" i="3"/>
  <c r="BV651" i="3"/>
  <c r="BV641" i="3"/>
  <c r="BV629" i="3"/>
  <c r="BV619" i="3"/>
  <c r="BV609" i="3"/>
  <c r="BV597" i="3"/>
  <c r="BV587" i="3"/>
  <c r="BV577" i="3"/>
  <c r="BV565" i="3"/>
  <c r="BV555" i="3"/>
  <c r="BV545" i="3"/>
  <c r="BV533" i="3"/>
  <c r="BV523" i="3"/>
  <c r="BV513" i="3"/>
  <c r="BV501" i="3"/>
  <c r="BV491" i="3"/>
  <c r="BV481" i="3"/>
  <c r="BV469" i="3"/>
  <c r="BV459" i="3"/>
  <c r="BV449" i="3"/>
  <c r="BV437" i="3"/>
  <c r="BV427" i="3"/>
  <c r="BV417" i="3"/>
  <c r="BV405" i="3"/>
  <c r="BV395" i="3"/>
  <c r="BV385" i="3"/>
  <c r="BV373" i="3"/>
  <c r="BV363" i="3"/>
  <c r="BV353" i="3"/>
  <c r="BV341" i="3"/>
  <c r="BV331" i="3"/>
  <c r="BV321" i="3"/>
  <c r="BV309" i="3"/>
  <c r="BV299" i="3"/>
  <c r="BV289" i="3"/>
  <c r="BV277" i="3"/>
  <c r="BV267" i="3"/>
  <c r="BV257" i="3"/>
  <c r="BV245" i="3"/>
  <c r="BV235" i="3"/>
  <c r="BV225" i="3"/>
  <c r="BV213" i="3"/>
  <c r="BV203" i="3"/>
  <c r="BV193" i="3"/>
  <c r="BV181" i="3"/>
  <c r="BV171" i="3"/>
  <c r="BV161" i="3"/>
  <c r="BV149" i="3"/>
  <c r="BV139" i="3"/>
  <c r="BV129" i="3"/>
  <c r="BV117" i="3"/>
  <c r="BV107" i="3"/>
  <c r="BV97" i="3"/>
  <c r="BV85" i="3"/>
  <c r="BV75" i="3"/>
  <c r="BV65" i="3"/>
  <c r="BV53" i="3"/>
  <c r="BV43" i="3"/>
  <c r="BV33" i="3"/>
  <c r="BV21" i="3"/>
  <c r="BV1002" i="3"/>
  <c r="BV992" i="3"/>
  <c r="BV980" i="3"/>
  <c r="BV970" i="3"/>
  <c r="BV960" i="3"/>
  <c r="BV948" i="3"/>
  <c r="BV938" i="3"/>
  <c r="BV928" i="3"/>
  <c r="BV916" i="3"/>
  <c r="BV906" i="3"/>
  <c r="BV896" i="3"/>
  <c r="BV884" i="3"/>
  <c r="BV874" i="3"/>
  <c r="BV864" i="3"/>
  <c r="BV852" i="3"/>
  <c r="BV842" i="3"/>
  <c r="BV832" i="3"/>
  <c r="BV820" i="3"/>
  <c r="BV810" i="3"/>
  <c r="BV800" i="3"/>
  <c r="BV788" i="3"/>
  <c r="BV778" i="3"/>
  <c r="BV768" i="3"/>
  <c r="BV756" i="3"/>
  <c r="BV746" i="3"/>
  <c r="BV736" i="3"/>
  <c r="BV724" i="3"/>
  <c r="BV714" i="3"/>
  <c r="BV704" i="3"/>
  <c r="BV692" i="3"/>
  <c r="BV682" i="3"/>
  <c r="BV672" i="3"/>
  <c r="BV660" i="3"/>
  <c r="BV650" i="3"/>
  <c r="BV640" i="3"/>
  <c r="BV628" i="3"/>
  <c r="BV618" i="3"/>
  <c r="BV608" i="3"/>
  <c r="BV596" i="3"/>
  <c r="BV586" i="3"/>
  <c r="BV576" i="3"/>
  <c r="BV564" i="3"/>
  <c r="BV554" i="3"/>
  <c r="BV544" i="3"/>
  <c r="BV532" i="3"/>
  <c r="BV522" i="3"/>
  <c r="BV512" i="3"/>
  <c r="BV500" i="3"/>
  <c r="BV490" i="3"/>
  <c r="BV480" i="3"/>
  <c r="BV468" i="3"/>
  <c r="BV458" i="3"/>
  <c r="BV448" i="3"/>
  <c r="BV436" i="3"/>
  <c r="BV426" i="3"/>
  <c r="BV416" i="3"/>
  <c r="BV404" i="3"/>
  <c r="BV394" i="3"/>
  <c r="BV384" i="3"/>
  <c r="BV372" i="3"/>
  <c r="BV362" i="3"/>
  <c r="BV352" i="3"/>
  <c r="BV340" i="3"/>
  <c r="BV330" i="3"/>
  <c r="BV320" i="3"/>
  <c r="BV308" i="3"/>
  <c r="BV298" i="3"/>
  <c r="BV288" i="3"/>
  <c r="BV276" i="3"/>
  <c r="BV266" i="3"/>
  <c r="BV256" i="3"/>
  <c r="BV244" i="3"/>
  <c r="BV234" i="3"/>
  <c r="BV224" i="3"/>
  <c r="BV212" i="3"/>
  <c r="BV202" i="3"/>
  <c r="BV192" i="3"/>
  <c r="BV180" i="3"/>
  <c r="BV170" i="3"/>
  <c r="BV160" i="3"/>
  <c r="BV148" i="3"/>
  <c r="BV138" i="3"/>
  <c r="BV128" i="3"/>
  <c r="BV116" i="3"/>
  <c r="BV106" i="3"/>
  <c r="BV96" i="3"/>
  <c r="BV84" i="3"/>
  <c r="BV74" i="3"/>
  <c r="BV64" i="3"/>
  <c r="BV52" i="3"/>
  <c r="BV42" i="3"/>
  <c r="BV32" i="3"/>
  <c r="BV20" i="3"/>
  <c r="BV11" i="3"/>
  <c r="BV1008" i="3"/>
  <c r="BV996" i="3"/>
  <c r="BV986" i="3"/>
  <c r="BV976" i="3"/>
  <c r="BV964" i="3"/>
  <c r="BV954" i="3"/>
  <c r="BV944" i="3"/>
  <c r="BV932" i="3"/>
  <c r="BV922" i="3"/>
  <c r="BV912" i="3"/>
  <c r="BV900" i="3"/>
  <c r="BV890" i="3"/>
  <c r="BV880" i="3"/>
  <c r="BV868" i="3"/>
  <c r="BV858" i="3"/>
  <c r="BV848" i="3"/>
  <c r="BV836" i="3"/>
  <c r="BV826" i="3"/>
  <c r="BV816" i="3"/>
  <c r="BV804" i="3"/>
  <c r="BV794" i="3"/>
  <c r="BV784" i="3"/>
  <c r="BV772" i="3"/>
  <c r="BV762" i="3"/>
  <c r="BV752" i="3"/>
  <c r="BV740" i="3"/>
  <c r="BV730" i="3"/>
  <c r="BV720" i="3"/>
  <c r="BV708" i="3"/>
  <c r="BV698" i="3"/>
  <c r="BV688" i="3"/>
  <c r="BV676" i="3"/>
  <c r="BV666" i="3"/>
  <c r="BV656" i="3"/>
  <c r="BV644" i="3"/>
  <c r="BV634" i="3"/>
  <c r="BV624" i="3"/>
  <c r="BV612" i="3"/>
  <c r="BV602" i="3"/>
  <c r="BV592" i="3"/>
  <c r="BV580" i="3"/>
  <c r="BV570" i="3"/>
  <c r="BV560" i="3"/>
  <c r="BV548" i="3"/>
  <c r="BV538" i="3"/>
  <c r="BV528" i="3"/>
  <c r="BV516" i="3"/>
  <c r="BV506" i="3"/>
  <c r="BV496" i="3"/>
  <c r="BV484" i="3"/>
  <c r="BV474" i="3"/>
  <c r="BV464" i="3"/>
  <c r="BV452" i="3"/>
  <c r="BV442" i="3"/>
  <c r="BV432" i="3"/>
  <c r="BV420" i="3"/>
  <c r="BV410" i="3"/>
  <c r="BV400" i="3"/>
  <c r="BV388" i="3"/>
  <c r="BV378" i="3"/>
  <c r="BV368" i="3"/>
  <c r="BV356" i="3"/>
  <c r="BV346" i="3"/>
  <c r="BV336" i="3"/>
  <c r="BV324" i="3"/>
  <c r="BV314" i="3"/>
  <c r="BV304" i="3"/>
  <c r="BV292" i="3"/>
  <c r="BV282" i="3"/>
  <c r="BV272" i="3"/>
  <c r="BV260" i="3"/>
  <c r="BV250" i="3"/>
  <c r="BV240" i="3"/>
  <c r="BV228" i="3"/>
  <c r="BV218" i="3"/>
  <c r="BV208" i="3"/>
  <c r="BV196" i="3"/>
  <c r="BV186" i="3"/>
  <c r="BV176" i="3"/>
  <c r="BV164" i="3"/>
  <c r="BV154" i="3"/>
  <c r="BV144" i="3"/>
  <c r="BV132" i="3"/>
  <c r="BV122" i="3"/>
  <c r="BV112" i="3"/>
  <c r="BV100" i="3"/>
  <c r="BV90" i="3"/>
  <c r="BV80" i="3"/>
  <c r="BV68" i="3"/>
  <c r="BV58" i="3"/>
  <c r="BV48" i="3"/>
  <c r="BV36" i="3"/>
  <c r="BV26" i="3"/>
  <c r="BV16" i="3"/>
  <c r="BV1005" i="3"/>
  <c r="BV995" i="3"/>
  <c r="BV985" i="3"/>
  <c r="BV973" i="3"/>
  <c r="BV963" i="3"/>
  <c r="BV953" i="3"/>
  <c r="BV941" i="3"/>
  <c r="BV931" i="3"/>
  <c r="BV921" i="3"/>
  <c r="BV909" i="3"/>
  <c r="BV899" i="3"/>
  <c r="BV889" i="3"/>
  <c r="BV877" i="3"/>
  <c r="BV867" i="3"/>
  <c r="BV857" i="3"/>
  <c r="BV845" i="3"/>
  <c r="BV835" i="3"/>
  <c r="BV825" i="3"/>
  <c r="BV813" i="3"/>
  <c r="BV803" i="3"/>
  <c r="BV793" i="3"/>
  <c r="BV781" i="3"/>
  <c r="BV771" i="3"/>
  <c r="BV761" i="3"/>
  <c r="BV749" i="3"/>
  <c r="BV739" i="3"/>
  <c r="BV729" i="3"/>
  <c r="BV717" i="3"/>
  <c r="BV707" i="3"/>
  <c r="BV697" i="3"/>
  <c r="BV685" i="3"/>
  <c r="BV675" i="3"/>
  <c r="BV665" i="3"/>
  <c r="BV653" i="3"/>
  <c r="BV643" i="3"/>
  <c r="BV633" i="3"/>
  <c r="BV621" i="3"/>
  <c r="BV611" i="3"/>
  <c r="BV601" i="3"/>
  <c r="BV589" i="3"/>
  <c r="BV579" i="3"/>
  <c r="BV569" i="3"/>
  <c r="BV557" i="3"/>
  <c r="BV547" i="3"/>
  <c r="BV537" i="3"/>
  <c r="BV525" i="3"/>
  <c r="BV515" i="3"/>
  <c r="BV505" i="3"/>
  <c r="BV493" i="3"/>
  <c r="BV483" i="3"/>
  <c r="BV473" i="3"/>
  <c r="BV461" i="3"/>
  <c r="BV451" i="3"/>
  <c r="BV441" i="3"/>
  <c r="BV429" i="3"/>
  <c r="BV419" i="3"/>
  <c r="BV409" i="3"/>
  <c r="BV397" i="3"/>
  <c r="BV387" i="3"/>
  <c r="BV377" i="3"/>
  <c r="BV365" i="3"/>
  <c r="BV355" i="3"/>
  <c r="BV345" i="3"/>
  <c r="BV333" i="3"/>
  <c r="BV323" i="3"/>
  <c r="BV313" i="3"/>
  <c r="BV301" i="3"/>
  <c r="BV291" i="3"/>
  <c r="BV281" i="3"/>
  <c r="BV269" i="3"/>
  <c r="BV259" i="3"/>
  <c r="BV249" i="3"/>
  <c r="BV237" i="3"/>
  <c r="BV227" i="3"/>
  <c r="BV217" i="3"/>
  <c r="BV205" i="3"/>
  <c r="BV195" i="3"/>
  <c r="BV185" i="3"/>
  <c r="BV173" i="3"/>
  <c r="BV163" i="3"/>
  <c r="BV153" i="3"/>
  <c r="BV141" i="3"/>
  <c r="BV131" i="3"/>
  <c r="BV121" i="3"/>
  <c r="BV109" i="3"/>
  <c r="BV99" i="3"/>
  <c r="BV89" i="3"/>
  <c r="BV77" i="3"/>
  <c r="BV67" i="3"/>
  <c r="BV57" i="3"/>
  <c r="BV45" i="3"/>
  <c r="BV35" i="3"/>
  <c r="BV25" i="3"/>
  <c r="BV13" i="3"/>
  <c r="BV988" i="3"/>
  <c r="BV957" i="3"/>
  <c r="BV933" i="3"/>
  <c r="BV904" i="3"/>
  <c r="BV873" i="3"/>
  <c r="BV849" i="3"/>
  <c r="BV818" i="3"/>
  <c r="BV787" i="3"/>
  <c r="BV763" i="3"/>
  <c r="BV732" i="3"/>
  <c r="BV701" i="3"/>
  <c r="BV677" i="3"/>
  <c r="BV648" i="3"/>
  <c r="BV617" i="3"/>
  <c r="BV593" i="3"/>
  <c r="BV562" i="3"/>
  <c r="BV531" i="3"/>
  <c r="BV507" i="3"/>
  <c r="BV476" i="3"/>
  <c r="BV445" i="3"/>
  <c r="BV421" i="3"/>
  <c r="BV392" i="3"/>
  <c r="BV361" i="3"/>
  <c r="BV337" i="3"/>
  <c r="BV306" i="3"/>
  <c r="BV275" i="3"/>
  <c r="BV251" i="3"/>
  <c r="BV220" i="3"/>
  <c r="BV189" i="3"/>
  <c r="BV165" i="3"/>
  <c r="BV136" i="3"/>
  <c r="BV105" i="3"/>
  <c r="BV81" i="3"/>
  <c r="BV50" i="3"/>
  <c r="BV19" i="3"/>
  <c r="BV987" i="3"/>
  <c r="BV956" i="3"/>
  <c r="BV925" i="3"/>
  <c r="BV901" i="3"/>
  <c r="BV872" i="3"/>
  <c r="BV841" i="3"/>
  <c r="BV817" i="3"/>
  <c r="BV786" i="3"/>
  <c r="BV755" i="3"/>
  <c r="BV731" i="3"/>
  <c r="BV700" i="3"/>
  <c r="BV669" i="3"/>
  <c r="BV645" i="3"/>
  <c r="BV616" i="3"/>
  <c r="BV585" i="3"/>
  <c r="BV561" i="3"/>
  <c r="BV530" i="3"/>
  <c r="BV499" i="3"/>
  <c r="BV475" i="3"/>
  <c r="BV444" i="3"/>
  <c r="BV413" i="3"/>
  <c r="BV389" i="3"/>
  <c r="BV360" i="3"/>
  <c r="BV329" i="3"/>
  <c r="BV305" i="3"/>
  <c r="BV274" i="3"/>
  <c r="BV243" i="3"/>
  <c r="BV219" i="3"/>
  <c r="BV188" i="3"/>
  <c r="BV157" i="3"/>
  <c r="BV133" i="3"/>
  <c r="BV104" i="3"/>
  <c r="BV73" i="3"/>
  <c r="BV49" i="3"/>
  <c r="BV18" i="3"/>
  <c r="BV979" i="3"/>
  <c r="BV955" i="3"/>
  <c r="BV924" i="3"/>
  <c r="BV893" i="3"/>
  <c r="BV869" i="3"/>
  <c r="BV840" i="3"/>
  <c r="BV809" i="3"/>
  <c r="BV785" i="3"/>
  <c r="BV754" i="3"/>
  <c r="BV723" i="3"/>
  <c r="BV699" i="3"/>
  <c r="BV668" i="3"/>
  <c r="BV637" i="3"/>
  <c r="BV613" i="3"/>
  <c r="BV584" i="3"/>
  <c r="BV553" i="3"/>
  <c r="BV529" i="3"/>
  <c r="BV498" i="3"/>
  <c r="BV467" i="3"/>
  <c r="BV443" i="3"/>
  <c r="BV412" i="3"/>
  <c r="BV381" i="3"/>
  <c r="BV357" i="3"/>
  <c r="BV328" i="3"/>
  <c r="BV297" i="3"/>
  <c r="BV273" i="3"/>
  <c r="BV242" i="3"/>
  <c r="BV211" i="3"/>
  <c r="BV187" i="3"/>
  <c r="BV156" i="3"/>
  <c r="BV125" i="3"/>
  <c r="BV101" i="3"/>
  <c r="BV72" i="3"/>
  <c r="BV41" i="3"/>
  <c r="BV17" i="3"/>
  <c r="BV1009" i="3"/>
  <c r="BV978" i="3"/>
  <c r="BV947" i="3"/>
  <c r="BV923" i="3"/>
  <c r="BV892" i="3"/>
  <c r="BV861" i="3"/>
  <c r="BV837" i="3"/>
  <c r="BV808" i="3"/>
  <c r="BV777" i="3"/>
  <c r="BV753" i="3"/>
  <c r="BV722" i="3"/>
  <c r="BV691" i="3"/>
  <c r="BV667" i="3"/>
  <c r="BV636" i="3"/>
  <c r="BV605" i="3"/>
  <c r="BV581" i="3"/>
  <c r="BV552" i="3"/>
  <c r="BV521" i="3"/>
  <c r="BV497" i="3"/>
  <c r="BV466" i="3"/>
  <c r="BV435" i="3"/>
  <c r="BV411" i="3"/>
  <c r="BV380" i="3"/>
  <c r="BV349" i="3"/>
  <c r="BV325" i="3"/>
  <c r="BV296" i="3"/>
  <c r="BV265" i="3"/>
  <c r="BV241" i="3"/>
  <c r="BV210" i="3"/>
  <c r="BV179" i="3"/>
  <c r="BV155" i="3"/>
  <c r="BV124" i="3"/>
  <c r="BV93" i="3"/>
  <c r="BV69" i="3"/>
  <c r="BV40" i="3"/>
  <c r="BV1001" i="3"/>
  <c r="BV977" i="3"/>
  <c r="BV946" i="3"/>
  <c r="BV915" i="3"/>
  <c r="BV891" i="3"/>
  <c r="BV860" i="3"/>
  <c r="BV829" i="3"/>
  <c r="BV805" i="3"/>
  <c r="BV776" i="3"/>
  <c r="BV745" i="3"/>
  <c r="BV721" i="3"/>
  <c r="BV690" i="3"/>
  <c r="BV659" i="3"/>
  <c r="BV635" i="3"/>
  <c r="BV604" i="3"/>
  <c r="BV573" i="3"/>
  <c r="BV549" i="3"/>
  <c r="BV520" i="3"/>
  <c r="BV489" i="3"/>
  <c r="BV465" i="3"/>
  <c r="BV434" i="3"/>
  <c r="BV403" i="3"/>
  <c r="BV379" i="3"/>
  <c r="BV348" i="3"/>
  <c r="BV317" i="3"/>
  <c r="BV293" i="3"/>
  <c r="BV264" i="3"/>
  <c r="BV233" i="3"/>
  <c r="BV209" i="3"/>
  <c r="BV178" i="3"/>
  <c r="BV147" i="3"/>
  <c r="BV123" i="3"/>
  <c r="BV92" i="3"/>
  <c r="BV61" i="3"/>
  <c r="BV37" i="3"/>
  <c r="BV1000" i="3"/>
  <c r="BV969" i="3"/>
  <c r="BV945" i="3"/>
  <c r="BV914" i="3"/>
  <c r="BV883" i="3"/>
  <c r="BV859" i="3"/>
  <c r="BV828" i="3"/>
  <c r="BV797" i="3"/>
  <c r="BV773" i="3"/>
  <c r="BV744" i="3"/>
  <c r="BV713" i="3"/>
  <c r="BV689" i="3"/>
  <c r="BV658" i="3"/>
  <c r="BV627" i="3"/>
  <c r="BV603" i="3"/>
  <c r="BV572" i="3"/>
  <c r="BV541" i="3"/>
  <c r="BV517" i="3"/>
  <c r="BV488" i="3"/>
  <c r="BV457" i="3"/>
  <c r="BV433" i="3"/>
  <c r="BV402" i="3"/>
  <c r="BV371" i="3"/>
  <c r="BV347" i="3"/>
  <c r="BV316" i="3"/>
  <c r="BV285" i="3"/>
  <c r="BV261" i="3"/>
  <c r="BV232" i="3"/>
  <c r="BV201" i="3"/>
  <c r="BV177" i="3"/>
  <c r="BV146" i="3"/>
  <c r="BV115" i="3"/>
  <c r="BV91" i="3"/>
  <c r="BV60" i="3"/>
  <c r="BV29" i="3"/>
  <c r="BV997" i="3"/>
  <c r="BV968" i="3"/>
  <c r="BV937" i="3"/>
  <c r="BV913" i="3"/>
  <c r="BV882" i="3"/>
  <c r="BV851" i="3"/>
  <c r="BV827" i="3"/>
  <c r="BV796" i="3"/>
  <c r="BV765" i="3"/>
  <c r="BV741" i="3"/>
  <c r="BV712" i="3"/>
  <c r="BV681" i="3"/>
  <c r="BV657" i="3"/>
  <c r="BV626" i="3"/>
  <c r="BV595" i="3"/>
  <c r="BV571" i="3"/>
  <c r="BV540" i="3"/>
  <c r="BV509" i="3"/>
  <c r="BV485" i="3"/>
  <c r="BV456" i="3"/>
  <c r="BV425" i="3"/>
  <c r="BV401" i="3"/>
  <c r="BV370" i="3"/>
  <c r="BV339" i="3"/>
  <c r="BV315" i="3"/>
  <c r="BV284" i="3"/>
  <c r="BV253" i="3"/>
  <c r="BV229" i="3"/>
  <c r="BV200" i="3"/>
  <c r="BV169" i="3"/>
  <c r="BV145" i="3"/>
  <c r="BV114" i="3"/>
  <c r="BV83" i="3"/>
  <c r="BV59" i="3"/>
  <c r="BV28" i="3"/>
  <c r="BV989" i="3"/>
  <c r="BV965" i="3"/>
  <c r="BV936" i="3"/>
  <c r="BV905" i="3"/>
  <c r="BV881" i="3"/>
  <c r="BV850" i="3"/>
  <c r="BV819" i="3"/>
  <c r="BV795" i="3"/>
  <c r="BV764" i="3"/>
  <c r="BV733" i="3"/>
  <c r="BV709" i="3"/>
  <c r="BV680" i="3"/>
  <c r="BV649" i="3"/>
  <c r="BV625" i="3"/>
  <c r="BV594" i="3"/>
  <c r="BV563" i="3"/>
  <c r="BV539" i="3"/>
  <c r="BV508" i="3"/>
  <c r="BV477" i="3"/>
  <c r="BV453" i="3"/>
  <c r="BV424" i="3"/>
  <c r="BV393" i="3"/>
  <c r="BV369" i="3"/>
  <c r="BV338" i="3"/>
  <c r="BV307" i="3"/>
  <c r="BV283" i="3"/>
  <c r="BV252" i="3"/>
  <c r="BV221" i="3"/>
  <c r="BV197" i="3"/>
  <c r="BV168" i="3"/>
  <c r="BV137" i="3"/>
  <c r="BV113" i="3"/>
  <c r="BV82" i="3"/>
  <c r="BV51" i="3"/>
  <c r="BV27" i="3"/>
  <c r="CU1008" i="3"/>
  <c r="CU1000" i="3"/>
  <c r="CU992" i="3"/>
  <c r="CU984" i="3"/>
  <c r="CU976" i="3"/>
  <c r="CU968" i="3"/>
  <c r="CU960" i="3"/>
  <c r="CU952" i="3"/>
  <c r="CU944" i="3"/>
  <c r="CU936" i="3"/>
  <c r="CU928" i="3"/>
  <c r="CU920" i="3"/>
  <c r="CU912" i="3"/>
  <c r="CU904" i="3"/>
  <c r="CU896" i="3"/>
  <c r="CU888" i="3"/>
  <c r="CU880" i="3"/>
  <c r="CU872" i="3"/>
  <c r="CU864" i="3"/>
  <c r="CU856" i="3"/>
  <c r="CU848" i="3"/>
  <c r="CU840" i="3"/>
  <c r="CU832" i="3"/>
  <c r="CU824" i="3"/>
  <c r="CU816" i="3"/>
  <c r="CU808" i="3"/>
  <c r="CU800" i="3"/>
  <c r="CU792" i="3"/>
  <c r="CU784" i="3"/>
  <c r="CU776" i="3"/>
  <c r="CU768" i="3"/>
  <c r="CU760" i="3"/>
  <c r="CU752" i="3"/>
  <c r="CU744" i="3"/>
  <c r="CU736" i="3"/>
  <c r="CU728" i="3"/>
  <c r="CU720" i="3"/>
  <c r="CU712" i="3"/>
  <c r="CU704" i="3"/>
  <c r="CU696" i="3"/>
  <c r="CU688" i="3"/>
  <c r="CU680" i="3"/>
  <c r="CU672" i="3"/>
  <c r="CU664" i="3"/>
  <c r="CU656" i="3"/>
  <c r="CU648" i="3"/>
  <c r="CU640" i="3"/>
  <c r="CU632" i="3"/>
  <c r="CU624" i="3"/>
  <c r="CU616" i="3"/>
  <c r="CU608" i="3"/>
  <c r="CU600" i="3"/>
  <c r="CU592" i="3"/>
  <c r="CU584" i="3"/>
  <c r="CU576" i="3"/>
  <c r="CU568" i="3"/>
  <c r="CU560" i="3"/>
  <c r="CU552" i="3"/>
  <c r="CU544" i="3"/>
  <c r="CU536" i="3"/>
  <c r="CU528" i="3"/>
  <c r="CU520" i="3"/>
  <c r="CU512" i="3"/>
  <c r="CU504" i="3"/>
  <c r="CU496" i="3"/>
  <c r="CU488" i="3"/>
  <c r="CU480" i="3"/>
  <c r="CU472" i="3"/>
  <c r="CU464" i="3"/>
  <c r="CU456" i="3"/>
  <c r="CU448" i="3"/>
  <c r="CU440" i="3"/>
  <c r="CU432" i="3"/>
  <c r="CU424" i="3"/>
  <c r="CU416" i="3"/>
  <c r="CU408" i="3"/>
  <c r="CU400" i="3"/>
  <c r="CU392" i="3"/>
  <c r="CU384" i="3"/>
  <c r="CU376" i="3"/>
  <c r="CU368" i="3"/>
  <c r="CU360" i="3"/>
  <c r="CU352" i="3"/>
  <c r="CU344" i="3"/>
  <c r="CU336" i="3"/>
  <c r="CU328" i="3"/>
  <c r="CU320" i="3"/>
  <c r="CU312" i="3"/>
  <c r="CU304" i="3"/>
  <c r="CU296" i="3"/>
  <c r="CU288" i="3"/>
  <c r="CU280" i="3"/>
  <c r="CU272" i="3"/>
  <c r="CU264" i="3"/>
  <c r="CU256" i="3"/>
  <c r="CU248" i="3"/>
  <c r="CU240" i="3"/>
  <c r="CU232" i="3"/>
  <c r="CU224" i="3"/>
  <c r="CU216" i="3"/>
  <c r="CU208" i="3"/>
  <c r="CU200" i="3"/>
  <c r="CU192" i="3"/>
  <c r="CU184" i="3"/>
  <c r="CU176" i="3"/>
  <c r="CU168" i="3"/>
  <c r="CU160" i="3"/>
  <c r="CU152" i="3"/>
  <c r="CU144" i="3"/>
  <c r="CU136" i="3"/>
  <c r="CU128" i="3"/>
  <c r="CU120" i="3"/>
  <c r="CU112" i="3"/>
  <c r="CU104" i="3"/>
  <c r="CU96" i="3"/>
  <c r="CU88" i="3"/>
  <c r="CU80" i="3"/>
  <c r="CU72" i="3"/>
  <c r="CU64" i="3"/>
  <c r="CU56" i="3"/>
  <c r="CU48" i="3"/>
  <c r="CU40" i="3"/>
  <c r="CU32" i="3"/>
  <c r="CU24" i="3"/>
  <c r="CU16" i="3"/>
  <c r="CU1004" i="3"/>
  <c r="CU995" i="3"/>
  <c r="CU986" i="3"/>
  <c r="CU977" i="3"/>
  <c r="CU967" i="3"/>
  <c r="CU958" i="3"/>
  <c r="CU949" i="3"/>
  <c r="CU940" i="3"/>
  <c r="CU931" i="3"/>
  <c r="CU922" i="3"/>
  <c r="CU913" i="3"/>
  <c r="CU903" i="3"/>
  <c r="CU894" i="3"/>
  <c r="CU885" i="3"/>
  <c r="CU876" i="3"/>
  <c r="CU867" i="3"/>
  <c r="CU858" i="3"/>
  <c r="CU849" i="3"/>
  <c r="CU839" i="3"/>
  <c r="CU830" i="3"/>
  <c r="CU821" i="3"/>
  <c r="CU812" i="3"/>
  <c r="CU803" i="3"/>
  <c r="CU794" i="3"/>
  <c r="CU785" i="3"/>
  <c r="CU775" i="3"/>
  <c r="CU766" i="3"/>
  <c r="CU757" i="3"/>
  <c r="CU748" i="3"/>
  <c r="CU739" i="3"/>
  <c r="CU730" i="3"/>
  <c r="CU721" i="3"/>
  <c r="CU711" i="3"/>
  <c r="CU702" i="3"/>
  <c r="CU693" i="3"/>
  <c r="CU684" i="3"/>
  <c r="CU675" i="3"/>
  <c r="CU666" i="3"/>
  <c r="CU657" i="3"/>
  <c r="CU647" i="3"/>
  <c r="CU638" i="3"/>
  <c r="CU629" i="3"/>
  <c r="CU620" i="3"/>
  <c r="CU611" i="3"/>
  <c r="CU602" i="3"/>
  <c r="CU593" i="3"/>
  <c r="CU583" i="3"/>
  <c r="CU574" i="3"/>
  <c r="CU565" i="3"/>
  <c r="CU556" i="3"/>
  <c r="CU547" i="3"/>
  <c r="CU538" i="3"/>
  <c r="CU529" i="3"/>
  <c r="CU519" i="3"/>
  <c r="CU510" i="3"/>
  <c r="CU501" i="3"/>
  <c r="CU492" i="3"/>
  <c r="CU483" i="3"/>
  <c r="CU474" i="3"/>
  <c r="CU465" i="3"/>
  <c r="CU455" i="3"/>
  <c r="CU446" i="3"/>
  <c r="CU437" i="3"/>
  <c r="CU428" i="3"/>
  <c r="CU419" i="3"/>
  <c r="CU410" i="3"/>
  <c r="CU401" i="3"/>
  <c r="CU391" i="3"/>
  <c r="CU382" i="3"/>
  <c r="CU373" i="3"/>
  <c r="CU364" i="3"/>
  <c r="CU355" i="3"/>
  <c r="CU346" i="3"/>
  <c r="CU337" i="3"/>
  <c r="CU327" i="3"/>
  <c r="CU318" i="3"/>
  <c r="CU309" i="3"/>
  <c r="CU300" i="3"/>
  <c r="CU291" i="3"/>
  <c r="CU282" i="3"/>
  <c r="CU273" i="3"/>
  <c r="CU263" i="3"/>
  <c r="CU254" i="3"/>
  <c r="CU245" i="3"/>
  <c r="CU236" i="3"/>
  <c r="CU227" i="3"/>
  <c r="CU218" i="3"/>
  <c r="CU209" i="3"/>
  <c r="CU199" i="3"/>
  <c r="CU190" i="3"/>
  <c r="CU181" i="3"/>
  <c r="CU172" i="3"/>
  <c r="CU163" i="3"/>
  <c r="CU154" i="3"/>
  <c r="CU145" i="3"/>
  <c r="CU135" i="3"/>
  <c r="CU126" i="3"/>
  <c r="CU117" i="3"/>
  <c r="CU108" i="3"/>
  <c r="CU99" i="3"/>
  <c r="CU90" i="3"/>
  <c r="CU81" i="3"/>
  <c r="CU71" i="3"/>
  <c r="CU62" i="3"/>
  <c r="CU53" i="3"/>
  <c r="CU44" i="3"/>
  <c r="CU35" i="3"/>
  <c r="CU26" i="3"/>
  <c r="CU17" i="3"/>
  <c r="CU1001" i="3"/>
  <c r="CU991" i="3"/>
  <c r="CU982" i="3"/>
  <c r="CU973" i="3"/>
  <c r="CU964" i="3"/>
  <c r="CU955" i="3"/>
  <c r="CU946" i="3"/>
  <c r="CU937" i="3"/>
  <c r="CU927" i="3"/>
  <c r="CU918" i="3"/>
  <c r="CU909" i="3"/>
  <c r="CU900" i="3"/>
  <c r="CU891" i="3"/>
  <c r="CU882" i="3"/>
  <c r="CU873" i="3"/>
  <c r="CU863" i="3"/>
  <c r="CU854" i="3"/>
  <c r="CU845" i="3"/>
  <c r="CU836" i="3"/>
  <c r="CU827" i="3"/>
  <c r="CU818" i="3"/>
  <c r="CU809" i="3"/>
  <c r="CU799" i="3"/>
  <c r="CU790" i="3"/>
  <c r="CU781" i="3"/>
  <c r="CU772" i="3"/>
  <c r="CU763" i="3"/>
  <c r="CU754" i="3"/>
  <c r="CU745" i="3"/>
  <c r="CU735" i="3"/>
  <c r="CU726" i="3"/>
  <c r="CU717" i="3"/>
  <c r="CU708" i="3"/>
  <c r="CU699" i="3"/>
  <c r="CU690" i="3"/>
  <c r="CU681" i="3"/>
  <c r="CU671" i="3"/>
  <c r="CU662" i="3"/>
  <c r="CU653" i="3"/>
  <c r="CU644" i="3"/>
  <c r="CU635" i="3"/>
  <c r="CU626" i="3"/>
  <c r="CU617" i="3"/>
  <c r="CU607" i="3"/>
  <c r="CU598" i="3"/>
  <c r="CU589" i="3"/>
  <c r="CU580" i="3"/>
  <c r="CU571" i="3"/>
  <c r="CU562" i="3"/>
  <c r="CU553" i="3"/>
  <c r="CU543" i="3"/>
  <c r="CU534" i="3"/>
  <c r="CU525" i="3"/>
  <c r="CU516" i="3"/>
  <c r="CU507" i="3"/>
  <c r="CU498" i="3"/>
  <c r="CU489" i="3"/>
  <c r="CU479" i="3"/>
  <c r="CU470" i="3"/>
  <c r="CU461" i="3"/>
  <c r="CU452" i="3"/>
  <c r="CU443" i="3"/>
  <c r="CU434" i="3"/>
  <c r="CU425" i="3"/>
  <c r="CU415" i="3"/>
  <c r="CU406" i="3"/>
  <c r="CU397" i="3"/>
  <c r="CU388" i="3"/>
  <c r="CU379" i="3"/>
  <c r="CU370" i="3"/>
  <c r="CU361" i="3"/>
  <c r="CU351" i="3"/>
  <c r="CU342" i="3"/>
  <c r="CU333" i="3"/>
  <c r="CU324" i="3"/>
  <c r="CU315" i="3"/>
  <c r="CU306" i="3"/>
  <c r="CU297" i="3"/>
  <c r="CU287" i="3"/>
  <c r="CU278" i="3"/>
  <c r="CU269" i="3"/>
  <c r="CU260" i="3"/>
  <c r="CU251" i="3"/>
  <c r="CU242" i="3"/>
  <c r="CU233" i="3"/>
  <c r="CU223" i="3"/>
  <c r="CU214" i="3"/>
  <c r="CU205" i="3"/>
  <c r="CU196" i="3"/>
  <c r="CU187" i="3"/>
  <c r="CU178" i="3"/>
  <c r="CU169" i="3"/>
  <c r="CU159" i="3"/>
  <c r="CU150" i="3"/>
  <c r="CU141" i="3"/>
  <c r="CU132" i="3"/>
  <c r="CU123" i="3"/>
  <c r="CU114" i="3"/>
  <c r="CU105" i="3"/>
  <c r="CU95" i="3"/>
  <c r="CU86" i="3"/>
  <c r="CU77" i="3"/>
  <c r="CU68" i="3"/>
  <c r="CU59" i="3"/>
  <c r="CU50" i="3"/>
  <c r="CU41" i="3"/>
  <c r="CU31" i="3"/>
  <c r="CU22" i="3"/>
  <c r="CU13" i="3"/>
  <c r="CU1007" i="3"/>
  <c r="CU996" i="3"/>
  <c r="CU983" i="3"/>
  <c r="CU971" i="3"/>
  <c r="CU959" i="3"/>
  <c r="CU947" i="3"/>
  <c r="CU934" i="3"/>
  <c r="CU923" i="3"/>
  <c r="CU910" i="3"/>
  <c r="CU898" i="3"/>
  <c r="CU886" i="3"/>
  <c r="CU874" i="3"/>
  <c r="CU861" i="3"/>
  <c r="CU850" i="3"/>
  <c r="CU837" i="3"/>
  <c r="CU825" i="3"/>
  <c r="CU813" i="3"/>
  <c r="CU801" i="3"/>
  <c r="CU788" i="3"/>
  <c r="CU777" i="3"/>
  <c r="CU764" i="3"/>
  <c r="CU751" i="3"/>
  <c r="CU740" i="3"/>
  <c r="CU727" i="3"/>
  <c r="CU715" i="3"/>
  <c r="CU703" i="3"/>
  <c r="CU691" i="3"/>
  <c r="CU678" i="3"/>
  <c r="CU667" i="3"/>
  <c r="CU654" i="3"/>
  <c r="CU642" i="3"/>
  <c r="CU630" i="3"/>
  <c r="CU618" i="3"/>
  <c r="CU605" i="3"/>
  <c r="CU594" i="3"/>
  <c r="CU581" i="3"/>
  <c r="CU569" i="3"/>
  <c r="CU557" i="3"/>
  <c r="CU545" i="3"/>
  <c r="CU532" i="3"/>
  <c r="CU521" i="3"/>
  <c r="CU508" i="3"/>
  <c r="CU495" i="3"/>
  <c r="CU484" i="3"/>
  <c r="CU471" i="3"/>
  <c r="CU459" i="3"/>
  <c r="CU447" i="3"/>
  <c r="CU435" i="3"/>
  <c r="CU422" i="3"/>
  <c r="CU411" i="3"/>
  <c r="CU398" i="3"/>
  <c r="CU386" i="3"/>
  <c r="CU374" i="3"/>
  <c r="CU362" i="3"/>
  <c r="CU349" i="3"/>
  <c r="CU338" i="3"/>
  <c r="CU325" i="3"/>
  <c r="CU313" i="3"/>
  <c r="CU301" i="3"/>
  <c r="CU289" i="3"/>
  <c r="CU276" i="3"/>
  <c r="CU265" i="3"/>
  <c r="CU252" i="3"/>
  <c r="CU239" i="3"/>
  <c r="CU228" i="3"/>
  <c r="CU215" i="3"/>
  <c r="CU203" i="3"/>
  <c r="CU191" i="3"/>
  <c r="CU179" i="3"/>
  <c r="CU166" i="3"/>
  <c r="CU155" i="3"/>
  <c r="CU142" i="3"/>
  <c r="CU130" i="3"/>
  <c r="CU118" i="3"/>
  <c r="CU106" i="3"/>
  <c r="CU93" i="3"/>
  <c r="CU82" i="3"/>
  <c r="CU69" i="3"/>
  <c r="CU57" i="3"/>
  <c r="CU45" i="3"/>
  <c r="CU33" i="3"/>
  <c r="CU20" i="3"/>
  <c r="CU1006" i="3"/>
  <c r="CU994" i="3"/>
  <c r="CU981" i="3"/>
  <c r="CU970" i="3"/>
  <c r="CU957" i="3"/>
  <c r="CU945" i="3"/>
  <c r="CU933" i="3"/>
  <c r="CU921" i="3"/>
  <c r="CU908" i="3"/>
  <c r="CU897" i="3"/>
  <c r="CU884" i="3"/>
  <c r="CU871" i="3"/>
  <c r="CU860" i="3"/>
  <c r="CU847" i="3"/>
  <c r="CU835" i="3"/>
  <c r="CU823" i="3"/>
  <c r="CU811" i="3"/>
  <c r="CU798" i="3"/>
  <c r="CU787" i="3"/>
  <c r="CU774" i="3"/>
  <c r="CU762" i="3"/>
  <c r="CU750" i="3"/>
  <c r="CU738" i="3"/>
  <c r="CU725" i="3"/>
  <c r="CU714" i="3"/>
  <c r="CU701" i="3"/>
  <c r="CU689" i="3"/>
  <c r="CU677" i="3"/>
  <c r="CU665" i="3"/>
  <c r="CU652" i="3"/>
  <c r="CU641" i="3"/>
  <c r="CU628" i="3"/>
  <c r="CU615" i="3"/>
  <c r="CU604" i="3"/>
  <c r="CU591" i="3"/>
  <c r="CU579" i="3"/>
  <c r="CU567" i="3"/>
  <c r="CU555" i="3"/>
  <c r="CU542" i="3"/>
  <c r="CU531" i="3"/>
  <c r="CU518" i="3"/>
  <c r="CU506" i="3"/>
  <c r="CU494" i="3"/>
  <c r="CU482" i="3"/>
  <c r="CU469" i="3"/>
  <c r="CU458" i="3"/>
  <c r="CU445" i="3"/>
  <c r="CU433" i="3"/>
  <c r="CU421" i="3"/>
  <c r="CU409" i="3"/>
  <c r="CU396" i="3"/>
  <c r="CU385" i="3"/>
  <c r="CU372" i="3"/>
  <c r="CU359" i="3"/>
  <c r="CU348" i="3"/>
  <c r="CU335" i="3"/>
  <c r="CU323" i="3"/>
  <c r="CU311" i="3"/>
  <c r="CU299" i="3"/>
  <c r="CU286" i="3"/>
  <c r="CU275" i="3"/>
  <c r="CU262" i="3"/>
  <c r="CU250" i="3"/>
  <c r="CU238" i="3"/>
  <c r="CU226" i="3"/>
  <c r="CU213" i="3"/>
  <c r="CU202" i="3"/>
  <c r="CU189" i="3"/>
  <c r="CU177" i="3"/>
  <c r="CU165" i="3"/>
  <c r="CU153" i="3"/>
  <c r="CU140" i="3"/>
  <c r="CU129" i="3"/>
  <c r="CU116" i="3"/>
  <c r="CU103" i="3"/>
  <c r="CU92" i="3"/>
  <c r="CU79" i="3"/>
  <c r="CU67" i="3"/>
  <c r="CU55" i="3"/>
  <c r="CU43" i="3"/>
  <c r="CU30" i="3"/>
  <c r="CU19" i="3"/>
  <c r="CU1005" i="3"/>
  <c r="CU993" i="3"/>
  <c r="CU980" i="3"/>
  <c r="CU969" i="3"/>
  <c r="CU956" i="3"/>
  <c r="CU943" i="3"/>
  <c r="CU932" i="3"/>
  <c r="CU919" i="3"/>
  <c r="CU907" i="3"/>
  <c r="CU895" i="3"/>
  <c r="CU883" i="3"/>
  <c r="CU870" i="3"/>
  <c r="CU859" i="3"/>
  <c r="CU846" i="3"/>
  <c r="CU834" i="3"/>
  <c r="CU822" i="3"/>
  <c r="CU810" i="3"/>
  <c r="CU797" i="3"/>
  <c r="CU786" i="3"/>
  <c r="CU773" i="3"/>
  <c r="CU761" i="3"/>
  <c r="CU749" i="3"/>
  <c r="CU737" i="3"/>
  <c r="CU724" i="3"/>
  <c r="CU713" i="3"/>
  <c r="CU700" i="3"/>
  <c r="CU687" i="3"/>
  <c r="CU676" i="3"/>
  <c r="CU663" i="3"/>
  <c r="CU651" i="3"/>
  <c r="CU639" i="3"/>
  <c r="CU627" i="3"/>
  <c r="CU614" i="3"/>
  <c r="CU603" i="3"/>
  <c r="CU590" i="3"/>
  <c r="CU578" i="3"/>
  <c r="CU566" i="3"/>
  <c r="CU554" i="3"/>
  <c r="CU541" i="3"/>
  <c r="CU530" i="3"/>
  <c r="CU517" i="3"/>
  <c r="CU505" i="3"/>
  <c r="CU493" i="3"/>
  <c r="CU481" i="3"/>
  <c r="CU468" i="3"/>
  <c r="CU457" i="3"/>
  <c r="CU444" i="3"/>
  <c r="CU431" i="3"/>
  <c r="CU420" i="3"/>
  <c r="CU407" i="3"/>
  <c r="CU395" i="3"/>
  <c r="CU383" i="3"/>
  <c r="CU371" i="3"/>
  <c r="CU358" i="3"/>
  <c r="CU347" i="3"/>
  <c r="CU334" i="3"/>
  <c r="CU322" i="3"/>
  <c r="CU310" i="3"/>
  <c r="CU298" i="3"/>
  <c r="CU285" i="3"/>
  <c r="CU274" i="3"/>
  <c r="CU261" i="3"/>
  <c r="CU249" i="3"/>
  <c r="CU237" i="3"/>
  <c r="CU225" i="3"/>
  <c r="CU212" i="3"/>
  <c r="CU201" i="3"/>
  <c r="CU188" i="3"/>
  <c r="CU175" i="3"/>
  <c r="CU164" i="3"/>
  <c r="CU151" i="3"/>
  <c r="CU139" i="3"/>
  <c r="CU127" i="3"/>
  <c r="CU115" i="3"/>
  <c r="CU102" i="3"/>
  <c r="CU91" i="3"/>
  <c r="CU78" i="3"/>
  <c r="CU66" i="3"/>
  <c r="CU54" i="3"/>
  <c r="CU42" i="3"/>
  <c r="CU29" i="3"/>
  <c r="CU18" i="3"/>
  <c r="CU1003" i="3"/>
  <c r="CU990" i="3"/>
  <c r="CU979" i="3"/>
  <c r="CU966" i="3"/>
  <c r="CU954" i="3"/>
  <c r="CU942" i="3"/>
  <c r="CU930" i="3"/>
  <c r="CU917" i="3"/>
  <c r="CU906" i="3"/>
  <c r="CU893" i="3"/>
  <c r="CU881" i="3"/>
  <c r="CU869" i="3"/>
  <c r="CU857" i="3"/>
  <c r="CU844" i="3"/>
  <c r="CU833" i="3"/>
  <c r="CU820" i="3"/>
  <c r="CU807" i="3"/>
  <c r="CU796" i="3"/>
  <c r="CU783" i="3"/>
  <c r="CU771" i="3"/>
  <c r="CU759" i="3"/>
  <c r="CU747" i="3"/>
  <c r="CU734" i="3"/>
  <c r="CU723" i="3"/>
  <c r="CU710" i="3"/>
  <c r="CU698" i="3"/>
  <c r="CU686" i="3"/>
  <c r="CU674" i="3"/>
  <c r="CU661" i="3"/>
  <c r="CU650" i="3"/>
  <c r="CU637" i="3"/>
  <c r="CU625" i="3"/>
  <c r="CU613" i="3"/>
  <c r="CU601" i="3"/>
  <c r="CU588" i="3"/>
  <c r="CU577" i="3"/>
  <c r="CU564" i="3"/>
  <c r="CU551" i="3"/>
  <c r="CU540" i="3"/>
  <c r="CU527" i="3"/>
  <c r="CU515" i="3"/>
  <c r="CU503" i="3"/>
  <c r="CU491" i="3"/>
  <c r="CU478" i="3"/>
  <c r="CU467" i="3"/>
  <c r="CU454" i="3"/>
  <c r="CU442" i="3"/>
  <c r="CU430" i="3"/>
  <c r="CU418" i="3"/>
  <c r="CU405" i="3"/>
  <c r="CU394" i="3"/>
  <c r="CU381" i="3"/>
  <c r="CU369" i="3"/>
  <c r="CU357" i="3"/>
  <c r="CU345" i="3"/>
  <c r="CU332" i="3"/>
  <c r="CU321" i="3"/>
  <c r="CU308" i="3"/>
  <c r="CU295" i="3"/>
  <c r="CU284" i="3"/>
  <c r="CU271" i="3"/>
  <c r="CU259" i="3"/>
  <c r="CU247" i="3"/>
  <c r="CU235" i="3"/>
  <c r="CU222" i="3"/>
  <c r="CU211" i="3"/>
  <c r="CU198" i="3"/>
  <c r="CU186" i="3"/>
  <c r="CU174" i="3"/>
  <c r="CU162" i="3"/>
  <c r="CU149" i="3"/>
  <c r="CU138" i="3"/>
  <c r="CU125" i="3"/>
  <c r="CU113" i="3"/>
  <c r="CU101" i="3"/>
  <c r="CU89" i="3"/>
  <c r="CU76" i="3"/>
  <c r="CU65" i="3"/>
  <c r="CU52" i="3"/>
  <c r="CU39" i="3"/>
  <c r="CU28" i="3"/>
  <c r="CU15" i="3"/>
  <c r="CU1002" i="3"/>
  <c r="CU989" i="3"/>
  <c r="CU978" i="3"/>
  <c r="CU965" i="3"/>
  <c r="CU953" i="3"/>
  <c r="CU941" i="3"/>
  <c r="CU929" i="3"/>
  <c r="CU916" i="3"/>
  <c r="CU905" i="3"/>
  <c r="CU892" i="3"/>
  <c r="CU879" i="3"/>
  <c r="CU868" i="3"/>
  <c r="CU855" i="3"/>
  <c r="CU843" i="3"/>
  <c r="CU831" i="3"/>
  <c r="CU819" i="3"/>
  <c r="CU806" i="3"/>
  <c r="CU795" i="3"/>
  <c r="CU782" i="3"/>
  <c r="CU770" i="3"/>
  <c r="CU758" i="3"/>
  <c r="CU746" i="3"/>
  <c r="CU733" i="3"/>
  <c r="CU722" i="3"/>
  <c r="CU709" i="3"/>
  <c r="CU697" i="3"/>
  <c r="CU685" i="3"/>
  <c r="CU673" i="3"/>
  <c r="CU660" i="3"/>
  <c r="CU649" i="3"/>
  <c r="CU636" i="3"/>
  <c r="CU623" i="3"/>
  <c r="CU612" i="3"/>
  <c r="CU599" i="3"/>
  <c r="CU587" i="3"/>
  <c r="CU575" i="3"/>
  <c r="CU563" i="3"/>
  <c r="CU550" i="3"/>
  <c r="CU539" i="3"/>
  <c r="CU526" i="3"/>
  <c r="CU514" i="3"/>
  <c r="CU502" i="3"/>
  <c r="CU490" i="3"/>
  <c r="CU477" i="3"/>
  <c r="CU466" i="3"/>
  <c r="CU453" i="3"/>
  <c r="CU441" i="3"/>
  <c r="CU429" i="3"/>
  <c r="CU417" i="3"/>
  <c r="CU404" i="3"/>
  <c r="CU393" i="3"/>
  <c r="CU380" i="3"/>
  <c r="CU367" i="3"/>
  <c r="CU356" i="3"/>
  <c r="CU343" i="3"/>
  <c r="CU331" i="3"/>
  <c r="CU319" i="3"/>
  <c r="CU307" i="3"/>
  <c r="CU294" i="3"/>
  <c r="CU283" i="3"/>
  <c r="CU270" i="3"/>
  <c r="CU258" i="3"/>
  <c r="CU246" i="3"/>
  <c r="CU234" i="3"/>
  <c r="CU221" i="3"/>
  <c r="CU210" i="3"/>
  <c r="CU197" i="3"/>
  <c r="CU185" i="3"/>
  <c r="CU173" i="3"/>
  <c r="CU161" i="3"/>
  <c r="CU148" i="3"/>
  <c r="CU137" i="3"/>
  <c r="CU124" i="3"/>
  <c r="CU111" i="3"/>
  <c r="CU100" i="3"/>
  <c r="CU87" i="3"/>
  <c r="CU75" i="3"/>
  <c r="CU63" i="3"/>
  <c r="CU51" i="3"/>
  <c r="CU38" i="3"/>
  <c r="CU27" i="3"/>
  <c r="CU14" i="3"/>
  <c r="CU1009" i="3"/>
  <c r="CU974" i="3"/>
  <c r="CU939" i="3"/>
  <c r="CU911" i="3"/>
  <c r="CU877" i="3"/>
  <c r="CU842" i="3"/>
  <c r="CU814" i="3"/>
  <c r="CU779" i="3"/>
  <c r="CU743" i="3"/>
  <c r="CU716" i="3"/>
  <c r="CU682" i="3"/>
  <c r="CU646" i="3"/>
  <c r="CU619" i="3"/>
  <c r="CU585" i="3"/>
  <c r="CU549" i="3"/>
  <c r="CU522" i="3"/>
  <c r="CU486" i="3"/>
  <c r="CU451" i="3"/>
  <c r="CU423" i="3"/>
  <c r="CU389" i="3"/>
  <c r="CU354" i="3"/>
  <c r="CU326" i="3"/>
  <c r="CU292" i="3"/>
  <c r="CU257" i="3"/>
  <c r="CU229" i="3"/>
  <c r="CU194" i="3"/>
  <c r="CU158" i="3"/>
  <c r="CU131" i="3"/>
  <c r="CU97" i="3"/>
  <c r="CU61" i="3"/>
  <c r="CU34" i="3"/>
  <c r="CU999" i="3"/>
  <c r="CU972" i="3"/>
  <c r="CU938" i="3"/>
  <c r="CU902" i="3"/>
  <c r="CU875" i="3"/>
  <c r="CU841" i="3"/>
  <c r="CU805" i="3"/>
  <c r="CU778" i="3"/>
  <c r="CU742" i="3"/>
  <c r="CU707" i="3"/>
  <c r="CU679" i="3"/>
  <c r="CU645" i="3"/>
  <c r="CU610" i="3"/>
  <c r="CU582" i="3"/>
  <c r="CU548" i="3"/>
  <c r="CU513" i="3"/>
  <c r="CU485" i="3"/>
  <c r="CU450" i="3"/>
  <c r="CU414" i="3"/>
  <c r="CU387" i="3"/>
  <c r="CU353" i="3"/>
  <c r="CU317" i="3"/>
  <c r="CU290" i="3"/>
  <c r="CU255" i="3"/>
  <c r="CU220" i="3"/>
  <c r="CU193" i="3"/>
  <c r="CU157" i="3"/>
  <c r="CU122" i="3"/>
  <c r="CU94" i="3"/>
  <c r="CU60" i="3"/>
  <c r="CU25" i="3"/>
  <c r="CU998" i="3"/>
  <c r="CU963" i="3"/>
  <c r="CU935" i="3"/>
  <c r="CU901" i="3"/>
  <c r="CU866" i="3"/>
  <c r="CU838" i="3"/>
  <c r="CU804" i="3"/>
  <c r="CU769" i="3"/>
  <c r="CU741" i="3"/>
  <c r="CU706" i="3"/>
  <c r="CU670" i="3"/>
  <c r="CU643" i="3"/>
  <c r="CU609" i="3"/>
  <c r="CU573" i="3"/>
  <c r="CU546" i="3"/>
  <c r="CU511" i="3"/>
  <c r="CU476" i="3"/>
  <c r="CU449" i="3"/>
  <c r="CU413" i="3"/>
  <c r="CU378" i="3"/>
  <c r="CU350" i="3"/>
  <c r="CU316" i="3"/>
  <c r="CU281" i="3"/>
  <c r="CU253" i="3"/>
  <c r="CU219" i="3"/>
  <c r="CU183" i="3"/>
  <c r="CU156" i="3"/>
  <c r="CU121" i="3"/>
  <c r="CU85" i="3"/>
  <c r="CU58" i="3"/>
  <c r="CU23" i="3"/>
  <c r="CU997" i="3"/>
  <c r="CU962" i="3"/>
  <c r="CU926" i="3"/>
  <c r="CU899" i="3"/>
  <c r="CU865" i="3"/>
  <c r="CU829" i="3"/>
  <c r="CU802" i="3"/>
  <c r="CU767" i="3"/>
  <c r="CU732" i="3"/>
  <c r="CU705" i="3"/>
  <c r="CU669" i="3"/>
  <c r="CU634" i="3"/>
  <c r="CU606" i="3"/>
  <c r="CU572" i="3"/>
  <c r="CU537" i="3"/>
  <c r="CU509" i="3"/>
  <c r="CU475" i="3"/>
  <c r="CU439" i="3"/>
  <c r="CU412" i="3"/>
  <c r="CU377" i="3"/>
  <c r="CU341" i="3"/>
  <c r="CU314" i="3"/>
  <c r="CU279" i="3"/>
  <c r="CU244" i="3"/>
  <c r="CU217" i="3"/>
  <c r="CU182" i="3"/>
  <c r="CU147" i="3"/>
  <c r="CU119" i="3"/>
  <c r="CU84" i="3"/>
  <c r="CU49" i="3"/>
  <c r="CU21" i="3"/>
  <c r="CU988" i="3"/>
  <c r="CU961" i="3"/>
  <c r="CU925" i="3"/>
  <c r="CU890" i="3"/>
  <c r="CU862" i="3"/>
  <c r="CU828" i="3"/>
  <c r="CU793" i="3"/>
  <c r="CU765" i="3"/>
  <c r="CU731" i="3"/>
  <c r="CU695" i="3"/>
  <c r="CU668" i="3"/>
  <c r="CU633" i="3"/>
  <c r="CU597" i="3"/>
  <c r="CU570" i="3"/>
  <c r="CU535" i="3"/>
  <c r="CU500" i="3"/>
  <c r="CU473" i="3"/>
  <c r="CU438" i="3"/>
  <c r="CU403" i="3"/>
  <c r="CU375" i="3"/>
  <c r="CU340" i="3"/>
  <c r="CU305" i="3"/>
  <c r="CU277" i="3"/>
  <c r="CU243" i="3"/>
  <c r="CU207" i="3"/>
  <c r="CU180" i="3"/>
  <c r="CU146" i="3"/>
  <c r="CU110" i="3"/>
  <c r="CU83" i="3"/>
  <c r="CU47" i="3"/>
  <c r="CU12" i="3"/>
  <c r="CU987" i="3"/>
  <c r="CU951" i="3"/>
  <c r="CU924" i="3"/>
  <c r="CU889" i="3"/>
  <c r="CU853" i="3"/>
  <c r="CU826" i="3"/>
  <c r="CU791" i="3"/>
  <c r="CU756" i="3"/>
  <c r="CU729" i="3"/>
  <c r="CU694" i="3"/>
  <c r="CU659" i="3"/>
  <c r="CU631" i="3"/>
  <c r="CU596" i="3"/>
  <c r="CU561" i="3"/>
  <c r="CU533" i="3"/>
  <c r="CU499" i="3"/>
  <c r="CU463" i="3"/>
  <c r="CU436" i="3"/>
  <c r="CU402" i="3"/>
  <c r="CU366" i="3"/>
  <c r="CU339" i="3"/>
  <c r="CU303" i="3"/>
  <c r="CU268" i="3"/>
  <c r="CU241" i="3"/>
  <c r="CU206" i="3"/>
  <c r="CU171" i="3"/>
  <c r="CU143" i="3"/>
  <c r="CU109" i="3"/>
  <c r="CU74" i="3"/>
  <c r="CU46" i="3"/>
  <c r="CU985" i="3"/>
  <c r="CU950" i="3"/>
  <c r="CU915" i="3"/>
  <c r="CU887" i="3"/>
  <c r="CU852" i="3"/>
  <c r="CU817" i="3"/>
  <c r="CU789" i="3"/>
  <c r="CU755" i="3"/>
  <c r="CU719" i="3"/>
  <c r="CU692" i="3"/>
  <c r="CU658" i="3"/>
  <c r="CU622" i="3"/>
  <c r="CU595" i="3"/>
  <c r="CU559" i="3"/>
  <c r="CU524" i="3"/>
  <c r="CU497" i="3"/>
  <c r="CU462" i="3"/>
  <c r="CU427" i="3"/>
  <c r="CU399" i="3"/>
  <c r="CU365" i="3"/>
  <c r="CU330" i="3"/>
  <c r="CU302" i="3"/>
  <c r="CU267" i="3"/>
  <c r="CU231" i="3"/>
  <c r="CU204" i="3"/>
  <c r="CU170" i="3"/>
  <c r="CU134" i="3"/>
  <c r="CU107" i="3"/>
  <c r="CU73" i="3"/>
  <c r="CU37" i="3"/>
  <c r="CU11" i="3"/>
  <c r="CU975" i="3"/>
  <c r="CU948" i="3"/>
  <c r="CU914" i="3"/>
  <c r="CU878" i="3"/>
  <c r="CU851" i="3"/>
  <c r="CU815" i="3"/>
  <c r="CU780" i="3"/>
  <c r="CU753" i="3"/>
  <c r="CU718" i="3"/>
  <c r="CU683" i="3"/>
  <c r="CU655" i="3"/>
  <c r="CU621" i="3"/>
  <c r="CU586" i="3"/>
  <c r="CU558" i="3"/>
  <c r="CU523" i="3"/>
  <c r="CU487" i="3"/>
  <c r="CU460" i="3"/>
  <c r="CU426" i="3"/>
  <c r="CU390" i="3"/>
  <c r="CU363" i="3"/>
  <c r="CU329" i="3"/>
  <c r="CU293" i="3"/>
  <c r="CU266" i="3"/>
  <c r="CU230" i="3"/>
  <c r="CU195" i="3"/>
  <c r="CU167" i="3"/>
  <c r="CU133" i="3"/>
  <c r="CU98" i="3"/>
  <c r="CU70" i="3"/>
  <c r="CU36" i="3"/>
  <c r="DH1008" i="3"/>
  <c r="DH1000" i="3"/>
  <c r="DH992" i="3"/>
  <c r="DH984" i="3"/>
  <c r="DH976" i="3"/>
  <c r="DH968" i="3"/>
  <c r="DH960" i="3"/>
  <c r="DH952" i="3"/>
  <c r="DH944" i="3"/>
  <c r="DH936" i="3"/>
  <c r="DH928" i="3"/>
  <c r="DH920" i="3"/>
  <c r="DH912" i="3"/>
  <c r="DH904" i="3"/>
  <c r="DH896" i="3"/>
  <c r="DH888" i="3"/>
  <c r="DH880" i="3"/>
  <c r="DH872" i="3"/>
  <c r="DH864" i="3"/>
  <c r="DH856" i="3"/>
  <c r="DH848" i="3"/>
  <c r="DH840" i="3"/>
  <c r="DH832" i="3"/>
  <c r="DH824" i="3"/>
  <c r="DH816" i="3"/>
  <c r="DH808" i="3"/>
  <c r="DH800" i="3"/>
  <c r="DH792" i="3"/>
  <c r="DH784" i="3"/>
  <c r="DH776" i="3"/>
  <c r="DH768" i="3"/>
  <c r="DH760" i="3"/>
  <c r="DH752" i="3"/>
  <c r="DH744" i="3"/>
  <c r="DH736" i="3"/>
  <c r="DH728" i="3"/>
  <c r="DH720" i="3"/>
  <c r="DH712" i="3"/>
  <c r="DH704" i="3"/>
  <c r="DH696" i="3"/>
  <c r="DH688" i="3"/>
  <c r="DH680" i="3"/>
  <c r="DH672" i="3"/>
  <c r="DH664" i="3"/>
  <c r="DH656" i="3"/>
  <c r="DH648" i="3"/>
  <c r="DH640" i="3"/>
  <c r="DH632" i="3"/>
  <c r="DH624" i="3"/>
  <c r="DH616" i="3"/>
  <c r="DH608" i="3"/>
  <c r="DH600" i="3"/>
  <c r="DH592" i="3"/>
  <c r="DH584" i="3"/>
  <c r="DH576" i="3"/>
  <c r="DH568" i="3"/>
  <c r="DH560" i="3"/>
  <c r="DH552" i="3"/>
  <c r="DH544" i="3"/>
  <c r="DH536" i="3"/>
  <c r="DH528" i="3"/>
  <c r="DH520" i="3"/>
  <c r="DH512" i="3"/>
  <c r="DH504" i="3"/>
  <c r="DH496" i="3"/>
  <c r="DH488" i="3"/>
  <c r="DH480" i="3"/>
  <c r="DH472" i="3"/>
  <c r="DH464" i="3"/>
  <c r="DH456" i="3"/>
  <c r="DH448" i="3"/>
  <c r="DH440" i="3"/>
  <c r="DH432" i="3"/>
  <c r="DH424" i="3"/>
  <c r="DH416" i="3"/>
  <c r="DH408" i="3"/>
  <c r="DH400" i="3"/>
  <c r="DH392" i="3"/>
  <c r="DH384" i="3"/>
  <c r="DH376" i="3"/>
  <c r="DH368" i="3"/>
  <c r="DH360" i="3"/>
  <c r="DH352" i="3"/>
  <c r="DH344" i="3"/>
  <c r="DH336" i="3"/>
  <c r="DH328" i="3"/>
  <c r="DH320" i="3"/>
  <c r="DH312" i="3"/>
  <c r="DH304" i="3"/>
  <c r="DH296" i="3"/>
  <c r="DH288" i="3"/>
  <c r="DH280" i="3"/>
  <c r="DH272" i="3"/>
  <c r="DH264" i="3"/>
  <c r="DH256" i="3"/>
  <c r="DH248" i="3"/>
  <c r="DH240" i="3"/>
  <c r="DH232" i="3"/>
  <c r="DH224" i="3"/>
  <c r="DH216" i="3"/>
  <c r="DH208" i="3"/>
  <c r="DH200" i="3"/>
  <c r="DH192" i="3"/>
  <c r="DH184" i="3"/>
  <c r="DH176" i="3"/>
  <c r="DH168" i="3"/>
  <c r="DH160" i="3"/>
  <c r="DH152" i="3"/>
  <c r="DH144" i="3"/>
  <c r="DH136" i="3"/>
  <c r="DH128" i="3"/>
  <c r="DH120" i="3"/>
  <c r="DH112" i="3"/>
  <c r="DH104" i="3"/>
  <c r="DH96" i="3"/>
  <c r="DH88" i="3"/>
  <c r="DH80" i="3"/>
  <c r="DH72" i="3"/>
  <c r="DH64" i="3"/>
  <c r="DH56" i="3"/>
  <c r="DH48" i="3"/>
  <c r="DH40" i="3"/>
  <c r="DH32" i="3"/>
  <c r="DH24" i="3"/>
  <c r="DH16" i="3"/>
  <c r="DH1006" i="3"/>
  <c r="DH997" i="3"/>
  <c r="DH988" i="3"/>
  <c r="DH979" i="3"/>
  <c r="DH970" i="3"/>
  <c r="DH961" i="3"/>
  <c r="DH951" i="3"/>
  <c r="DH942" i="3"/>
  <c r="DH933" i="3"/>
  <c r="DH924" i="3"/>
  <c r="DH915" i="3"/>
  <c r="DH906" i="3"/>
  <c r="DH897" i="3"/>
  <c r="DH887" i="3"/>
  <c r="DH878" i="3"/>
  <c r="DH869" i="3"/>
  <c r="DH860" i="3"/>
  <c r="DH851" i="3"/>
  <c r="DH842" i="3"/>
  <c r="DH833" i="3"/>
  <c r="DH823" i="3"/>
  <c r="DH814" i="3"/>
  <c r="DH805" i="3"/>
  <c r="DH796" i="3"/>
  <c r="DH787" i="3"/>
  <c r="DH778" i="3"/>
  <c r="DH769" i="3"/>
  <c r="DH759" i="3"/>
  <c r="DH750" i="3"/>
  <c r="DH741" i="3"/>
  <c r="DH732" i="3"/>
  <c r="DH723" i="3"/>
  <c r="DH714" i="3"/>
  <c r="DH705" i="3"/>
  <c r="DH695" i="3"/>
  <c r="DH686" i="3"/>
  <c r="DH677" i="3"/>
  <c r="DH668" i="3"/>
  <c r="DH659" i="3"/>
  <c r="DH650" i="3"/>
  <c r="DH641" i="3"/>
  <c r="DH631" i="3"/>
  <c r="DH622" i="3"/>
  <c r="DH613" i="3"/>
  <c r="DH604" i="3"/>
  <c r="DH595" i="3"/>
  <c r="DH586" i="3"/>
  <c r="DH577" i="3"/>
  <c r="DH567" i="3"/>
  <c r="DH558" i="3"/>
  <c r="DH549" i="3"/>
  <c r="DH540" i="3"/>
  <c r="DH531" i="3"/>
  <c r="DH522" i="3"/>
  <c r="DH513" i="3"/>
  <c r="DH503" i="3"/>
  <c r="DH494" i="3"/>
  <c r="DH485" i="3"/>
  <c r="DH476" i="3"/>
  <c r="DH467" i="3"/>
  <c r="DH458" i="3"/>
  <c r="DH449" i="3"/>
  <c r="DH439" i="3"/>
  <c r="DH430" i="3"/>
  <c r="DH421" i="3"/>
  <c r="DH412" i="3"/>
  <c r="DH403" i="3"/>
  <c r="DH394" i="3"/>
  <c r="DH385" i="3"/>
  <c r="DH375" i="3"/>
  <c r="DH366" i="3"/>
  <c r="DH357" i="3"/>
  <c r="DH348" i="3"/>
  <c r="DH339" i="3"/>
  <c r="DH330" i="3"/>
  <c r="DH321" i="3"/>
  <c r="DH311" i="3"/>
  <c r="DH302" i="3"/>
  <c r="DH293" i="3"/>
  <c r="DH284" i="3"/>
  <c r="DH275" i="3"/>
  <c r="DH266" i="3"/>
  <c r="DH257" i="3"/>
  <c r="DH247" i="3"/>
  <c r="DH238" i="3"/>
  <c r="DH229" i="3"/>
  <c r="DH220" i="3"/>
  <c r="DH211" i="3"/>
  <c r="DH202" i="3"/>
  <c r="DH193" i="3"/>
  <c r="DH183" i="3"/>
  <c r="DH174" i="3"/>
  <c r="DH165" i="3"/>
  <c r="DH156" i="3"/>
  <c r="DH147" i="3"/>
  <c r="DH138" i="3"/>
  <c r="DH129" i="3"/>
  <c r="DH119" i="3"/>
  <c r="DH110" i="3"/>
  <c r="DH101" i="3"/>
  <c r="DH92" i="3"/>
  <c r="DH83" i="3"/>
  <c r="DH74" i="3"/>
  <c r="DH65" i="3"/>
  <c r="DH55" i="3"/>
  <c r="DH46" i="3"/>
  <c r="DH37" i="3"/>
  <c r="DH28" i="3"/>
  <c r="DH19" i="3"/>
  <c r="DH11" i="3"/>
  <c r="DH1005" i="3"/>
  <c r="DH996" i="3"/>
  <c r="DH987" i="3"/>
  <c r="DH978" i="3"/>
  <c r="DH969" i="3"/>
  <c r="DH959" i="3"/>
  <c r="DH950" i="3"/>
  <c r="DH941" i="3"/>
  <c r="DH932" i="3"/>
  <c r="DH923" i="3"/>
  <c r="DH914" i="3"/>
  <c r="DH905" i="3"/>
  <c r="DH895" i="3"/>
  <c r="DH886" i="3"/>
  <c r="DH877" i="3"/>
  <c r="DH868" i="3"/>
  <c r="DH859" i="3"/>
  <c r="DH850" i="3"/>
  <c r="DH841" i="3"/>
  <c r="DH831" i="3"/>
  <c r="DH822" i="3"/>
  <c r="DH813" i="3"/>
  <c r="DH804" i="3"/>
  <c r="DH795" i="3"/>
  <c r="DH786" i="3"/>
  <c r="DH777" i="3"/>
  <c r="DH767" i="3"/>
  <c r="DH758" i="3"/>
  <c r="DH749" i="3"/>
  <c r="DH740" i="3"/>
  <c r="DH731" i="3"/>
  <c r="DH722" i="3"/>
  <c r="DH713" i="3"/>
  <c r="DH703" i="3"/>
  <c r="DH694" i="3"/>
  <c r="DH685" i="3"/>
  <c r="DH676" i="3"/>
  <c r="DH667" i="3"/>
  <c r="DH658" i="3"/>
  <c r="DH649" i="3"/>
  <c r="DH639" i="3"/>
  <c r="DH630" i="3"/>
  <c r="DH621" i="3"/>
  <c r="DH612" i="3"/>
  <c r="DH603" i="3"/>
  <c r="DH594" i="3"/>
  <c r="DH585" i="3"/>
  <c r="DH575" i="3"/>
  <c r="DH566" i="3"/>
  <c r="DH557" i="3"/>
  <c r="DH548" i="3"/>
  <c r="DH539" i="3"/>
  <c r="DH530" i="3"/>
  <c r="DH521" i="3"/>
  <c r="DH511" i="3"/>
  <c r="DH502" i="3"/>
  <c r="DH493" i="3"/>
  <c r="DH484" i="3"/>
  <c r="DH475" i="3"/>
  <c r="DH466" i="3"/>
  <c r="DH457" i="3"/>
  <c r="DH447" i="3"/>
  <c r="DH438" i="3"/>
  <c r="DH429" i="3"/>
  <c r="DH420" i="3"/>
  <c r="DH411" i="3"/>
  <c r="DH402" i="3"/>
  <c r="DH393" i="3"/>
  <c r="DH383" i="3"/>
  <c r="DH374" i="3"/>
  <c r="DH365" i="3"/>
  <c r="DH356" i="3"/>
  <c r="DH347" i="3"/>
  <c r="DH338" i="3"/>
  <c r="DH329" i="3"/>
  <c r="DH319" i="3"/>
  <c r="DH310" i="3"/>
  <c r="DH301" i="3"/>
  <c r="DH292" i="3"/>
  <c r="DH283" i="3"/>
  <c r="DH274" i="3"/>
  <c r="DH265" i="3"/>
  <c r="DH255" i="3"/>
  <c r="DH246" i="3"/>
  <c r="DH237" i="3"/>
  <c r="DH228" i="3"/>
  <c r="DH219" i="3"/>
  <c r="DH210" i="3"/>
  <c r="DH201" i="3"/>
  <c r="DH191" i="3"/>
  <c r="DH182" i="3"/>
  <c r="DH173" i="3"/>
  <c r="DH164" i="3"/>
  <c r="DH155" i="3"/>
  <c r="DH146" i="3"/>
  <c r="DH137" i="3"/>
  <c r="DH127" i="3"/>
  <c r="DH118" i="3"/>
  <c r="DH109" i="3"/>
  <c r="DH100" i="3"/>
  <c r="DH91" i="3"/>
  <c r="DH82" i="3"/>
  <c r="DH73" i="3"/>
  <c r="DH63" i="3"/>
  <c r="DH54" i="3"/>
  <c r="DH45" i="3"/>
  <c r="DH36" i="3"/>
  <c r="DH27" i="3"/>
  <c r="DH18" i="3"/>
  <c r="DH1004" i="3"/>
  <c r="DH995" i="3"/>
  <c r="DH986" i="3"/>
  <c r="DH977" i="3"/>
  <c r="DH967" i="3"/>
  <c r="DH958" i="3"/>
  <c r="DH949" i="3"/>
  <c r="DH940" i="3"/>
  <c r="DH931" i="3"/>
  <c r="DH922" i="3"/>
  <c r="DH913" i="3"/>
  <c r="DH903" i="3"/>
  <c r="DH894" i="3"/>
  <c r="DH885" i="3"/>
  <c r="DH876" i="3"/>
  <c r="DH867" i="3"/>
  <c r="DH858" i="3"/>
  <c r="DH849" i="3"/>
  <c r="DH839" i="3"/>
  <c r="DH830" i="3"/>
  <c r="DH821" i="3"/>
  <c r="DH812" i="3"/>
  <c r="DH803" i="3"/>
  <c r="DH794" i="3"/>
  <c r="DH785" i="3"/>
  <c r="DH775" i="3"/>
  <c r="DH766" i="3"/>
  <c r="DH757" i="3"/>
  <c r="DH748" i="3"/>
  <c r="DH739" i="3"/>
  <c r="DH730" i="3"/>
  <c r="DH721" i="3"/>
  <c r="DH711" i="3"/>
  <c r="DH702" i="3"/>
  <c r="DH693" i="3"/>
  <c r="DH684" i="3"/>
  <c r="DH675" i="3"/>
  <c r="DH666" i="3"/>
  <c r="DH657" i="3"/>
  <c r="DH647" i="3"/>
  <c r="DH638" i="3"/>
  <c r="DH629" i="3"/>
  <c r="DH620" i="3"/>
  <c r="DH611" i="3"/>
  <c r="DH602" i="3"/>
  <c r="DH593" i="3"/>
  <c r="DH583" i="3"/>
  <c r="DH574" i="3"/>
  <c r="DH565" i="3"/>
  <c r="DH556" i="3"/>
  <c r="DH547" i="3"/>
  <c r="DH538" i="3"/>
  <c r="DH529" i="3"/>
  <c r="DH519" i="3"/>
  <c r="DH510" i="3"/>
  <c r="DH501" i="3"/>
  <c r="DH492" i="3"/>
  <c r="DH483" i="3"/>
  <c r="DH474" i="3"/>
  <c r="DH465" i="3"/>
  <c r="DH455" i="3"/>
  <c r="DH446" i="3"/>
  <c r="DH437" i="3"/>
  <c r="DH428" i="3"/>
  <c r="DH419" i="3"/>
  <c r="DH410" i="3"/>
  <c r="DH401" i="3"/>
  <c r="DH391" i="3"/>
  <c r="DH382" i="3"/>
  <c r="DH373" i="3"/>
  <c r="DH364" i="3"/>
  <c r="DH355" i="3"/>
  <c r="DH346" i="3"/>
  <c r="DH337" i="3"/>
  <c r="DH327" i="3"/>
  <c r="DH318" i="3"/>
  <c r="DH309" i="3"/>
  <c r="DH300" i="3"/>
  <c r="DH291" i="3"/>
  <c r="DH282" i="3"/>
  <c r="DH273" i="3"/>
  <c r="DH263" i="3"/>
  <c r="DH254" i="3"/>
  <c r="DH245" i="3"/>
  <c r="DH236" i="3"/>
  <c r="DH227" i="3"/>
  <c r="DH218" i="3"/>
  <c r="DH209" i="3"/>
  <c r="DH199" i="3"/>
  <c r="DH190" i="3"/>
  <c r="DH181" i="3"/>
  <c r="DH172" i="3"/>
  <c r="DH163" i="3"/>
  <c r="DH154" i="3"/>
  <c r="DH145" i="3"/>
  <c r="DH135" i="3"/>
  <c r="DH126" i="3"/>
  <c r="DH117" i="3"/>
  <c r="DH108" i="3"/>
  <c r="DH99" i="3"/>
  <c r="DH90" i="3"/>
  <c r="DH81" i="3"/>
  <c r="DH71" i="3"/>
  <c r="DH62" i="3"/>
  <c r="DH53" i="3"/>
  <c r="DH44" i="3"/>
  <c r="DH35" i="3"/>
  <c r="DH26" i="3"/>
  <c r="DH17" i="3"/>
  <c r="DH1002" i="3"/>
  <c r="DH993" i="3"/>
  <c r="DH983" i="3"/>
  <c r="DH974" i="3"/>
  <c r="DH965" i="3"/>
  <c r="DH956" i="3"/>
  <c r="DH947" i="3"/>
  <c r="DH938" i="3"/>
  <c r="DH929" i="3"/>
  <c r="DH919" i="3"/>
  <c r="DH910" i="3"/>
  <c r="DH901" i="3"/>
  <c r="DH892" i="3"/>
  <c r="DH883" i="3"/>
  <c r="DH874" i="3"/>
  <c r="DH865" i="3"/>
  <c r="DH855" i="3"/>
  <c r="DH846" i="3"/>
  <c r="DH837" i="3"/>
  <c r="DH828" i="3"/>
  <c r="DH819" i="3"/>
  <c r="DH810" i="3"/>
  <c r="DH801" i="3"/>
  <c r="DH791" i="3"/>
  <c r="DH782" i="3"/>
  <c r="DH773" i="3"/>
  <c r="DH764" i="3"/>
  <c r="DH755" i="3"/>
  <c r="DH746" i="3"/>
  <c r="DH737" i="3"/>
  <c r="DH727" i="3"/>
  <c r="DH718" i="3"/>
  <c r="DH709" i="3"/>
  <c r="DH700" i="3"/>
  <c r="DH691" i="3"/>
  <c r="DH682" i="3"/>
  <c r="DH673" i="3"/>
  <c r="DH663" i="3"/>
  <c r="DH654" i="3"/>
  <c r="DH645" i="3"/>
  <c r="DH636" i="3"/>
  <c r="DH627" i="3"/>
  <c r="DH618" i="3"/>
  <c r="DH609" i="3"/>
  <c r="DH599" i="3"/>
  <c r="DH590" i="3"/>
  <c r="DH581" i="3"/>
  <c r="DH572" i="3"/>
  <c r="DH563" i="3"/>
  <c r="DH554" i="3"/>
  <c r="DH545" i="3"/>
  <c r="DH535" i="3"/>
  <c r="DH526" i="3"/>
  <c r="DH517" i="3"/>
  <c r="DH508" i="3"/>
  <c r="DH499" i="3"/>
  <c r="DH490" i="3"/>
  <c r="DH481" i="3"/>
  <c r="DH471" i="3"/>
  <c r="DH462" i="3"/>
  <c r="DH453" i="3"/>
  <c r="DH444" i="3"/>
  <c r="DH435" i="3"/>
  <c r="DH426" i="3"/>
  <c r="DH417" i="3"/>
  <c r="DH407" i="3"/>
  <c r="DH398" i="3"/>
  <c r="DH389" i="3"/>
  <c r="DH380" i="3"/>
  <c r="DH371" i="3"/>
  <c r="DH362" i="3"/>
  <c r="DH353" i="3"/>
  <c r="DH343" i="3"/>
  <c r="DH334" i="3"/>
  <c r="DH325" i="3"/>
  <c r="DH316" i="3"/>
  <c r="DH307" i="3"/>
  <c r="DH298" i="3"/>
  <c r="DH289" i="3"/>
  <c r="DH279" i="3"/>
  <c r="DH270" i="3"/>
  <c r="DH261" i="3"/>
  <c r="DH252" i="3"/>
  <c r="DH243" i="3"/>
  <c r="DH234" i="3"/>
  <c r="DH225" i="3"/>
  <c r="DH215" i="3"/>
  <c r="DH206" i="3"/>
  <c r="DH197" i="3"/>
  <c r="DH188" i="3"/>
  <c r="DH179" i="3"/>
  <c r="DH170" i="3"/>
  <c r="DH161" i="3"/>
  <c r="DH151" i="3"/>
  <c r="DH142" i="3"/>
  <c r="DH133" i="3"/>
  <c r="DH124" i="3"/>
  <c r="DH115" i="3"/>
  <c r="DH106" i="3"/>
  <c r="DH97" i="3"/>
  <c r="DH87" i="3"/>
  <c r="DH78" i="3"/>
  <c r="DH69" i="3"/>
  <c r="DH60" i="3"/>
  <c r="DH51" i="3"/>
  <c r="DH42" i="3"/>
  <c r="DH33" i="3"/>
  <c r="DH23" i="3"/>
  <c r="DH14" i="3"/>
  <c r="DH1009" i="3"/>
  <c r="DH999" i="3"/>
  <c r="DH990" i="3"/>
  <c r="DH981" i="3"/>
  <c r="DH972" i="3"/>
  <c r="DH963" i="3"/>
  <c r="DH954" i="3"/>
  <c r="DH945" i="3"/>
  <c r="DH935" i="3"/>
  <c r="DH926" i="3"/>
  <c r="DH917" i="3"/>
  <c r="DH908" i="3"/>
  <c r="DH899" i="3"/>
  <c r="DH890" i="3"/>
  <c r="DH881" i="3"/>
  <c r="DH871" i="3"/>
  <c r="DH862" i="3"/>
  <c r="DH853" i="3"/>
  <c r="DH844" i="3"/>
  <c r="DH835" i="3"/>
  <c r="DH826" i="3"/>
  <c r="DH817" i="3"/>
  <c r="DH807" i="3"/>
  <c r="DH798" i="3"/>
  <c r="DH789" i="3"/>
  <c r="DH780" i="3"/>
  <c r="DH771" i="3"/>
  <c r="DH762" i="3"/>
  <c r="DH753" i="3"/>
  <c r="DH743" i="3"/>
  <c r="DH734" i="3"/>
  <c r="DH725" i="3"/>
  <c r="DH716" i="3"/>
  <c r="DH707" i="3"/>
  <c r="DH698" i="3"/>
  <c r="DH689" i="3"/>
  <c r="DH679" i="3"/>
  <c r="DH670" i="3"/>
  <c r="DH661" i="3"/>
  <c r="DH652" i="3"/>
  <c r="DH643" i="3"/>
  <c r="DH634" i="3"/>
  <c r="DH625" i="3"/>
  <c r="DH615" i="3"/>
  <c r="DH606" i="3"/>
  <c r="DH597" i="3"/>
  <c r="DH588" i="3"/>
  <c r="DH579" i="3"/>
  <c r="DH570" i="3"/>
  <c r="DH561" i="3"/>
  <c r="DH551" i="3"/>
  <c r="DH542" i="3"/>
  <c r="DH533" i="3"/>
  <c r="DH524" i="3"/>
  <c r="DH515" i="3"/>
  <c r="DH506" i="3"/>
  <c r="DH497" i="3"/>
  <c r="DH487" i="3"/>
  <c r="DH478" i="3"/>
  <c r="DH469" i="3"/>
  <c r="DH460" i="3"/>
  <c r="DH451" i="3"/>
  <c r="DH442" i="3"/>
  <c r="DH433" i="3"/>
  <c r="DH423" i="3"/>
  <c r="DH414" i="3"/>
  <c r="DH405" i="3"/>
  <c r="DH396" i="3"/>
  <c r="DH387" i="3"/>
  <c r="DH378" i="3"/>
  <c r="DH369" i="3"/>
  <c r="DH359" i="3"/>
  <c r="DH350" i="3"/>
  <c r="DH341" i="3"/>
  <c r="DH332" i="3"/>
  <c r="DH323" i="3"/>
  <c r="DH314" i="3"/>
  <c r="DH305" i="3"/>
  <c r="DH295" i="3"/>
  <c r="DH286" i="3"/>
  <c r="DH277" i="3"/>
  <c r="DH268" i="3"/>
  <c r="DH259" i="3"/>
  <c r="DH250" i="3"/>
  <c r="DH241" i="3"/>
  <c r="DH231" i="3"/>
  <c r="DH222" i="3"/>
  <c r="DH213" i="3"/>
  <c r="DH204" i="3"/>
  <c r="DH195" i="3"/>
  <c r="DH186" i="3"/>
  <c r="DH177" i="3"/>
  <c r="DH167" i="3"/>
  <c r="DH158" i="3"/>
  <c r="DH149" i="3"/>
  <c r="DH140" i="3"/>
  <c r="DH131" i="3"/>
  <c r="DH122" i="3"/>
  <c r="DH113" i="3"/>
  <c r="DH103" i="3"/>
  <c r="DH94" i="3"/>
  <c r="DH85" i="3"/>
  <c r="DH76" i="3"/>
  <c r="DH67" i="3"/>
  <c r="DH58" i="3"/>
  <c r="DH49" i="3"/>
  <c r="DH39" i="3"/>
  <c r="DH30" i="3"/>
  <c r="DH21" i="3"/>
  <c r="DH12" i="3"/>
  <c r="DH1007" i="3"/>
  <c r="DH998" i="3"/>
  <c r="DH989" i="3"/>
  <c r="DH980" i="3"/>
  <c r="DH971" i="3"/>
  <c r="DH962" i="3"/>
  <c r="DH953" i="3"/>
  <c r="DH943" i="3"/>
  <c r="DH934" i="3"/>
  <c r="DH925" i="3"/>
  <c r="DH916" i="3"/>
  <c r="DH907" i="3"/>
  <c r="DH898" i="3"/>
  <c r="DH889" i="3"/>
  <c r="DH879" i="3"/>
  <c r="DH870" i="3"/>
  <c r="DH861" i="3"/>
  <c r="DH852" i="3"/>
  <c r="DH843" i="3"/>
  <c r="DH834" i="3"/>
  <c r="DH825" i="3"/>
  <c r="DH815" i="3"/>
  <c r="DH806" i="3"/>
  <c r="DH797" i="3"/>
  <c r="DH788" i="3"/>
  <c r="DH779" i="3"/>
  <c r="DH770" i="3"/>
  <c r="DH761" i="3"/>
  <c r="DH751" i="3"/>
  <c r="DH742" i="3"/>
  <c r="DH733" i="3"/>
  <c r="DH724" i="3"/>
  <c r="DH715" i="3"/>
  <c r="DH706" i="3"/>
  <c r="DH697" i="3"/>
  <c r="DH687" i="3"/>
  <c r="DH678" i="3"/>
  <c r="DH669" i="3"/>
  <c r="DH660" i="3"/>
  <c r="DH651" i="3"/>
  <c r="DH642" i="3"/>
  <c r="DH633" i="3"/>
  <c r="DH623" i="3"/>
  <c r="DH614" i="3"/>
  <c r="DH605" i="3"/>
  <c r="DH596" i="3"/>
  <c r="DH587" i="3"/>
  <c r="DH578" i="3"/>
  <c r="DH569" i="3"/>
  <c r="DH559" i="3"/>
  <c r="DH550" i="3"/>
  <c r="DH541" i="3"/>
  <c r="DH532" i="3"/>
  <c r="DH523" i="3"/>
  <c r="DH514" i="3"/>
  <c r="DH505" i="3"/>
  <c r="DH495" i="3"/>
  <c r="DH486" i="3"/>
  <c r="DH477" i="3"/>
  <c r="DH468" i="3"/>
  <c r="DH459" i="3"/>
  <c r="DH450" i="3"/>
  <c r="DH441" i="3"/>
  <c r="DH431" i="3"/>
  <c r="DH422" i="3"/>
  <c r="DH413" i="3"/>
  <c r="DH404" i="3"/>
  <c r="DH395" i="3"/>
  <c r="DH386" i="3"/>
  <c r="DH377" i="3"/>
  <c r="DH367" i="3"/>
  <c r="DH358" i="3"/>
  <c r="DH349" i="3"/>
  <c r="DH340" i="3"/>
  <c r="DH331" i="3"/>
  <c r="DH322" i="3"/>
  <c r="DH313" i="3"/>
  <c r="DH303" i="3"/>
  <c r="DH294" i="3"/>
  <c r="DH285" i="3"/>
  <c r="DH276" i="3"/>
  <c r="DH267" i="3"/>
  <c r="DH258" i="3"/>
  <c r="DH249" i="3"/>
  <c r="DH239" i="3"/>
  <c r="DH230" i="3"/>
  <c r="DH221" i="3"/>
  <c r="DH212" i="3"/>
  <c r="DH203" i="3"/>
  <c r="DH194" i="3"/>
  <c r="DH185" i="3"/>
  <c r="DH175" i="3"/>
  <c r="DH166" i="3"/>
  <c r="DH157" i="3"/>
  <c r="DH148" i="3"/>
  <c r="DH139" i="3"/>
  <c r="DH130" i="3"/>
  <c r="DH121" i="3"/>
  <c r="DH111" i="3"/>
  <c r="DH102" i="3"/>
  <c r="DH93" i="3"/>
  <c r="DH84" i="3"/>
  <c r="DH75" i="3"/>
  <c r="DH66" i="3"/>
  <c r="DH57" i="3"/>
  <c r="DH47" i="3"/>
  <c r="DH38" i="3"/>
  <c r="DH29" i="3"/>
  <c r="DH20" i="3"/>
  <c r="DH975" i="3"/>
  <c r="DH939" i="3"/>
  <c r="DH902" i="3"/>
  <c r="DH866" i="3"/>
  <c r="DH829" i="3"/>
  <c r="DH793" i="3"/>
  <c r="DH756" i="3"/>
  <c r="DH719" i="3"/>
  <c r="DH683" i="3"/>
  <c r="DH646" i="3"/>
  <c r="DH610" i="3"/>
  <c r="DH573" i="3"/>
  <c r="DH537" i="3"/>
  <c r="DH500" i="3"/>
  <c r="DH463" i="3"/>
  <c r="DH427" i="3"/>
  <c r="DH390" i="3"/>
  <c r="DH354" i="3"/>
  <c r="DH317" i="3"/>
  <c r="DH281" i="3"/>
  <c r="DH244" i="3"/>
  <c r="DH207" i="3"/>
  <c r="DH171" i="3"/>
  <c r="DH134" i="3"/>
  <c r="DH98" i="3"/>
  <c r="DH61" i="3"/>
  <c r="DH25" i="3"/>
  <c r="DH973" i="3"/>
  <c r="DH937" i="3"/>
  <c r="DH900" i="3"/>
  <c r="DH863" i="3"/>
  <c r="DH827" i="3"/>
  <c r="DH790" i="3"/>
  <c r="DH754" i="3"/>
  <c r="DH717" i="3"/>
  <c r="DH681" i="3"/>
  <c r="DH644" i="3"/>
  <c r="DH607" i="3"/>
  <c r="DH571" i="3"/>
  <c r="DH534" i="3"/>
  <c r="DH498" i="3"/>
  <c r="DH461" i="3"/>
  <c r="DH425" i="3"/>
  <c r="DH388" i="3"/>
  <c r="DH351" i="3"/>
  <c r="DH315" i="3"/>
  <c r="DH278" i="3"/>
  <c r="DH242" i="3"/>
  <c r="DH205" i="3"/>
  <c r="DH169" i="3"/>
  <c r="DH132" i="3"/>
  <c r="DH95" i="3"/>
  <c r="DH59" i="3"/>
  <c r="DH22" i="3"/>
  <c r="DH1003" i="3"/>
  <c r="DH966" i="3"/>
  <c r="DH930" i="3"/>
  <c r="DH893" i="3"/>
  <c r="DH857" i="3"/>
  <c r="DH820" i="3"/>
  <c r="DH783" i="3"/>
  <c r="DH747" i="3"/>
  <c r="DH710" i="3"/>
  <c r="DH674" i="3"/>
  <c r="DH637" i="3"/>
  <c r="DH601" i="3"/>
  <c r="DH564" i="3"/>
  <c r="DH527" i="3"/>
  <c r="DH491" i="3"/>
  <c r="DH454" i="3"/>
  <c r="DH418" i="3"/>
  <c r="DH381" i="3"/>
  <c r="DH345" i="3"/>
  <c r="DH308" i="3"/>
  <c r="DH271" i="3"/>
  <c r="DH235" i="3"/>
  <c r="DH198" i="3"/>
  <c r="DH162" i="3"/>
  <c r="DH125" i="3"/>
  <c r="DH89" i="3"/>
  <c r="DH52" i="3"/>
  <c r="DH15" i="3"/>
  <c r="DH1001" i="3"/>
  <c r="DH964" i="3"/>
  <c r="DH927" i="3"/>
  <c r="DH891" i="3"/>
  <c r="DH854" i="3"/>
  <c r="DH818" i="3"/>
  <c r="DH781" i="3"/>
  <c r="DH745" i="3"/>
  <c r="DH708" i="3"/>
  <c r="DH671" i="3"/>
  <c r="DH635" i="3"/>
  <c r="DH598" i="3"/>
  <c r="DH562" i="3"/>
  <c r="DH525" i="3"/>
  <c r="DH489" i="3"/>
  <c r="DH452" i="3"/>
  <c r="DH415" i="3"/>
  <c r="DH379" i="3"/>
  <c r="DH342" i="3"/>
  <c r="DH306" i="3"/>
  <c r="DH269" i="3"/>
  <c r="DH233" i="3"/>
  <c r="DH196" i="3"/>
  <c r="DH159" i="3"/>
  <c r="DH123" i="3"/>
  <c r="DH86" i="3"/>
  <c r="DH50" i="3"/>
  <c r="DH13" i="3"/>
  <c r="DH994" i="3"/>
  <c r="DH957" i="3"/>
  <c r="DH921" i="3"/>
  <c r="DH884" i="3"/>
  <c r="DH847" i="3"/>
  <c r="DH811" i="3"/>
  <c r="DH774" i="3"/>
  <c r="DH738" i="3"/>
  <c r="DH701" i="3"/>
  <c r="DH665" i="3"/>
  <c r="DH628" i="3"/>
  <c r="DH591" i="3"/>
  <c r="DH555" i="3"/>
  <c r="DH518" i="3"/>
  <c r="DH482" i="3"/>
  <c r="DH445" i="3"/>
  <c r="DH409" i="3"/>
  <c r="DH372" i="3"/>
  <c r="DH335" i="3"/>
  <c r="DH299" i="3"/>
  <c r="DH262" i="3"/>
  <c r="DH226" i="3"/>
  <c r="DH189" i="3"/>
  <c r="DH153" i="3"/>
  <c r="DH116" i="3"/>
  <c r="DH79" i="3"/>
  <c r="DH43" i="3"/>
  <c r="DH991" i="3"/>
  <c r="DH955" i="3"/>
  <c r="DH918" i="3"/>
  <c r="DH882" i="3"/>
  <c r="DH845" i="3"/>
  <c r="DH809" i="3"/>
  <c r="DH772" i="3"/>
  <c r="DH735" i="3"/>
  <c r="DH699" i="3"/>
  <c r="DH662" i="3"/>
  <c r="DH626" i="3"/>
  <c r="DH589" i="3"/>
  <c r="DH553" i="3"/>
  <c r="DH516" i="3"/>
  <c r="DH479" i="3"/>
  <c r="DH443" i="3"/>
  <c r="DH406" i="3"/>
  <c r="DH370" i="3"/>
  <c r="DH333" i="3"/>
  <c r="DH297" i="3"/>
  <c r="DH260" i="3"/>
  <c r="DH223" i="3"/>
  <c r="DH187" i="3"/>
  <c r="DH150" i="3"/>
  <c r="DH114" i="3"/>
  <c r="DH77" i="3"/>
  <c r="DH41" i="3"/>
  <c r="DH982" i="3"/>
  <c r="DH946" i="3"/>
  <c r="DH909" i="3"/>
  <c r="DH873" i="3"/>
  <c r="DH836" i="3"/>
  <c r="DH799" i="3"/>
  <c r="DH763" i="3"/>
  <c r="DH726" i="3"/>
  <c r="DH690" i="3"/>
  <c r="DH653" i="3"/>
  <c r="DH617" i="3"/>
  <c r="DH580" i="3"/>
  <c r="DH543" i="3"/>
  <c r="DH507" i="3"/>
  <c r="DH470" i="3"/>
  <c r="DH434" i="3"/>
  <c r="DH397" i="3"/>
  <c r="DH361" i="3"/>
  <c r="DH324" i="3"/>
  <c r="DH287" i="3"/>
  <c r="DH251" i="3"/>
  <c r="DH214" i="3"/>
  <c r="DH178" i="3"/>
  <c r="DH141" i="3"/>
  <c r="DH105" i="3"/>
  <c r="DH68" i="3"/>
  <c r="DH31" i="3"/>
  <c r="DH838" i="3"/>
  <c r="DH546" i="3"/>
  <c r="DH253" i="3"/>
  <c r="DH802" i="3"/>
  <c r="DH509" i="3"/>
  <c r="DH217" i="3"/>
  <c r="DH765" i="3"/>
  <c r="DH473" i="3"/>
  <c r="DH180" i="3"/>
  <c r="DH729" i="3"/>
  <c r="DH436" i="3"/>
  <c r="DH143" i="3"/>
  <c r="DH985" i="3"/>
  <c r="DH692" i="3"/>
  <c r="DH399" i="3"/>
  <c r="DH107" i="3"/>
  <c r="DH948" i="3"/>
  <c r="DH655" i="3"/>
  <c r="DH363" i="3"/>
  <c r="DH70" i="3"/>
  <c r="DH911" i="3"/>
  <c r="DH619" i="3"/>
  <c r="DH326" i="3"/>
  <c r="DH34" i="3"/>
  <c r="DH875" i="3"/>
  <c r="DH582" i="3"/>
  <c r="DH290" i="3"/>
  <c r="CT1008" i="3"/>
  <c r="CT1000" i="3"/>
  <c r="CT992" i="3"/>
  <c r="CT984" i="3"/>
  <c r="CT976" i="3"/>
  <c r="CT968" i="3"/>
  <c r="CT960" i="3"/>
  <c r="CT952" i="3"/>
  <c r="CT944" i="3"/>
  <c r="CT936" i="3"/>
  <c r="CT928" i="3"/>
  <c r="CT920" i="3"/>
  <c r="CT912" i="3"/>
  <c r="CT904" i="3"/>
  <c r="CT896" i="3"/>
  <c r="CT888" i="3"/>
  <c r="CT880" i="3"/>
  <c r="CT872" i="3"/>
  <c r="CT864" i="3"/>
  <c r="CT856" i="3"/>
  <c r="CT848" i="3"/>
  <c r="CT840" i="3"/>
  <c r="CT832" i="3"/>
  <c r="CT824" i="3"/>
  <c r="CT816" i="3"/>
  <c r="CT808" i="3"/>
  <c r="CT800" i="3"/>
  <c r="CT792" i="3"/>
  <c r="CT784" i="3"/>
  <c r="CT776" i="3"/>
  <c r="CT768" i="3"/>
  <c r="CT760" i="3"/>
  <c r="CT752" i="3"/>
  <c r="CT744" i="3"/>
  <c r="CT736" i="3"/>
  <c r="CT728" i="3"/>
  <c r="CT720" i="3"/>
  <c r="CT712" i="3"/>
  <c r="CT704" i="3"/>
  <c r="CT696" i="3"/>
  <c r="CT688" i="3"/>
  <c r="CT680" i="3"/>
  <c r="CT672" i="3"/>
  <c r="CT664" i="3"/>
  <c r="CT656" i="3"/>
  <c r="CT648" i="3"/>
  <c r="CT640" i="3"/>
  <c r="CT632" i="3"/>
  <c r="CT624" i="3"/>
  <c r="CT616" i="3"/>
  <c r="CT608" i="3"/>
  <c r="CT600" i="3"/>
  <c r="CT592" i="3"/>
  <c r="CT584" i="3"/>
  <c r="CT576" i="3"/>
  <c r="CT568" i="3"/>
  <c r="CT560" i="3"/>
  <c r="CT552" i="3"/>
  <c r="CT544" i="3"/>
  <c r="CT536" i="3"/>
  <c r="CT528" i="3"/>
  <c r="CT520" i="3"/>
  <c r="CT512" i="3"/>
  <c r="CT504" i="3"/>
  <c r="CT496" i="3"/>
  <c r="CT488" i="3"/>
  <c r="CT480" i="3"/>
  <c r="CT472" i="3"/>
  <c r="CT464" i="3"/>
  <c r="CT456" i="3"/>
  <c r="CT448" i="3"/>
  <c r="CT440" i="3"/>
  <c r="CT432" i="3"/>
  <c r="CT424" i="3"/>
  <c r="CT416" i="3"/>
  <c r="CT408" i="3"/>
  <c r="CT400" i="3"/>
  <c r="CT392" i="3"/>
  <c r="CT384" i="3"/>
  <c r="CT376" i="3"/>
  <c r="CT368" i="3"/>
  <c r="CT360" i="3"/>
  <c r="CT352" i="3"/>
  <c r="CT344" i="3"/>
  <c r="CT336" i="3"/>
  <c r="CT328" i="3"/>
  <c r="CT320" i="3"/>
  <c r="CT312" i="3"/>
  <c r="CT304" i="3"/>
  <c r="CT296" i="3"/>
  <c r="CT288" i="3"/>
  <c r="CT280" i="3"/>
  <c r="CT272" i="3"/>
  <c r="CT264" i="3"/>
  <c r="CT256" i="3"/>
  <c r="CT248" i="3"/>
  <c r="CT240" i="3"/>
  <c r="CT232" i="3"/>
  <c r="CT224" i="3"/>
  <c r="CT216" i="3"/>
  <c r="CT208" i="3"/>
  <c r="CT200" i="3"/>
  <c r="CT192" i="3"/>
  <c r="CT184" i="3"/>
  <c r="CT176" i="3"/>
  <c r="CT168" i="3"/>
  <c r="CT160" i="3"/>
  <c r="CT152" i="3"/>
  <c r="CT144" i="3"/>
  <c r="CT136" i="3"/>
  <c r="CT128" i="3"/>
  <c r="CT120" i="3"/>
  <c r="CT112" i="3"/>
  <c r="CT104" i="3"/>
  <c r="CT96" i="3"/>
  <c r="CT88" i="3"/>
  <c r="CT80" i="3"/>
  <c r="CT72" i="3"/>
  <c r="CT64" i="3"/>
  <c r="CT56" i="3"/>
  <c r="CT48" i="3"/>
  <c r="CT40" i="3"/>
  <c r="CT32" i="3"/>
  <c r="CT24" i="3"/>
  <c r="CT16" i="3"/>
  <c r="CT1007" i="3"/>
  <c r="CT998" i="3"/>
  <c r="CT989" i="3"/>
  <c r="CT980" i="3"/>
  <c r="CT971" i="3"/>
  <c r="CT962" i="3"/>
  <c r="CT953" i="3"/>
  <c r="CT943" i="3"/>
  <c r="CT934" i="3"/>
  <c r="CT925" i="3"/>
  <c r="CT916" i="3"/>
  <c r="CT907" i="3"/>
  <c r="CT898" i="3"/>
  <c r="CT889" i="3"/>
  <c r="CT879" i="3"/>
  <c r="CT870" i="3"/>
  <c r="CT861" i="3"/>
  <c r="CT852" i="3"/>
  <c r="CT843" i="3"/>
  <c r="CT834" i="3"/>
  <c r="CT825" i="3"/>
  <c r="CT815" i="3"/>
  <c r="CT806" i="3"/>
  <c r="CT797" i="3"/>
  <c r="CT788" i="3"/>
  <c r="CT779" i="3"/>
  <c r="CT770" i="3"/>
  <c r="CT761" i="3"/>
  <c r="CT751" i="3"/>
  <c r="CT742" i="3"/>
  <c r="CT733" i="3"/>
  <c r="CT724" i="3"/>
  <c r="CT715" i="3"/>
  <c r="CT706" i="3"/>
  <c r="CT697" i="3"/>
  <c r="CT687" i="3"/>
  <c r="CT678" i="3"/>
  <c r="CT669" i="3"/>
  <c r="CT660" i="3"/>
  <c r="CT651" i="3"/>
  <c r="CT642" i="3"/>
  <c r="CT633" i="3"/>
  <c r="CT623" i="3"/>
  <c r="CT614" i="3"/>
  <c r="CT605" i="3"/>
  <c r="CT596" i="3"/>
  <c r="CT587" i="3"/>
  <c r="CT578" i="3"/>
  <c r="CT569" i="3"/>
  <c r="CT559" i="3"/>
  <c r="CT550" i="3"/>
  <c r="CT541" i="3"/>
  <c r="CT532" i="3"/>
  <c r="CT523" i="3"/>
  <c r="CT514" i="3"/>
  <c r="CT505" i="3"/>
  <c r="CT495" i="3"/>
  <c r="CT486" i="3"/>
  <c r="CT477" i="3"/>
  <c r="CT468" i="3"/>
  <c r="CT459" i="3"/>
  <c r="CT450" i="3"/>
  <c r="CT441" i="3"/>
  <c r="CT431" i="3"/>
  <c r="CT422" i="3"/>
  <c r="CT413" i="3"/>
  <c r="CT404" i="3"/>
  <c r="CT395" i="3"/>
  <c r="CT386" i="3"/>
  <c r="CT377" i="3"/>
  <c r="CT367" i="3"/>
  <c r="CT358" i="3"/>
  <c r="CT349" i="3"/>
  <c r="CT340" i="3"/>
  <c r="CT331" i="3"/>
  <c r="CT322" i="3"/>
  <c r="CT313" i="3"/>
  <c r="CT303" i="3"/>
  <c r="CT294" i="3"/>
  <c r="CT285" i="3"/>
  <c r="CT276" i="3"/>
  <c r="CT267" i="3"/>
  <c r="CT258" i="3"/>
  <c r="CT249" i="3"/>
  <c r="CT239" i="3"/>
  <c r="CT230" i="3"/>
  <c r="CT221" i="3"/>
  <c r="CT212" i="3"/>
  <c r="CT203" i="3"/>
  <c r="CT194" i="3"/>
  <c r="CT185" i="3"/>
  <c r="CT175" i="3"/>
  <c r="CT166" i="3"/>
  <c r="CT157" i="3"/>
  <c r="CT148" i="3"/>
  <c r="CT139" i="3"/>
  <c r="CT130" i="3"/>
  <c r="CT121" i="3"/>
  <c r="CT111" i="3"/>
  <c r="CT102" i="3"/>
  <c r="CT93" i="3"/>
  <c r="CT84" i="3"/>
  <c r="CT75" i="3"/>
  <c r="CT66" i="3"/>
  <c r="CT57" i="3"/>
  <c r="CT47" i="3"/>
  <c r="CT38" i="3"/>
  <c r="CT29" i="3"/>
  <c r="CT20" i="3"/>
  <c r="CT1004" i="3"/>
  <c r="CT995" i="3"/>
  <c r="CT986" i="3"/>
  <c r="CT977" i="3"/>
  <c r="CT967" i="3"/>
  <c r="CT958" i="3"/>
  <c r="CT949" i="3"/>
  <c r="CT940" i="3"/>
  <c r="CT931" i="3"/>
  <c r="CT922" i="3"/>
  <c r="CT913" i="3"/>
  <c r="CT903" i="3"/>
  <c r="CT894" i="3"/>
  <c r="CT885" i="3"/>
  <c r="CT876" i="3"/>
  <c r="CT867" i="3"/>
  <c r="CT858" i="3"/>
  <c r="CT849" i="3"/>
  <c r="CT839" i="3"/>
  <c r="CT830" i="3"/>
  <c r="CT821" i="3"/>
  <c r="CT812" i="3"/>
  <c r="CT803" i="3"/>
  <c r="CT794" i="3"/>
  <c r="CT785" i="3"/>
  <c r="CT775" i="3"/>
  <c r="CT766" i="3"/>
  <c r="CT757" i="3"/>
  <c r="CT748" i="3"/>
  <c r="CT739" i="3"/>
  <c r="CT730" i="3"/>
  <c r="CT721" i="3"/>
  <c r="CT711" i="3"/>
  <c r="CT702" i="3"/>
  <c r="CT693" i="3"/>
  <c r="CT684" i="3"/>
  <c r="CT675" i="3"/>
  <c r="CT666" i="3"/>
  <c r="CT657" i="3"/>
  <c r="CT647" i="3"/>
  <c r="CT638" i="3"/>
  <c r="CT629" i="3"/>
  <c r="CT620" i="3"/>
  <c r="CT611" i="3"/>
  <c r="CT602" i="3"/>
  <c r="CT593" i="3"/>
  <c r="CT583" i="3"/>
  <c r="CT574" i="3"/>
  <c r="CT565" i="3"/>
  <c r="CT556" i="3"/>
  <c r="CT547" i="3"/>
  <c r="CT538" i="3"/>
  <c r="CT529" i="3"/>
  <c r="CT519" i="3"/>
  <c r="CT510" i="3"/>
  <c r="CT501" i="3"/>
  <c r="CT492" i="3"/>
  <c r="CT483" i="3"/>
  <c r="CT474" i="3"/>
  <c r="CT465" i="3"/>
  <c r="CT455" i="3"/>
  <c r="CT446" i="3"/>
  <c r="CT437" i="3"/>
  <c r="CT428" i="3"/>
  <c r="CT419" i="3"/>
  <c r="CT410" i="3"/>
  <c r="CT401" i="3"/>
  <c r="CT391" i="3"/>
  <c r="CT382" i="3"/>
  <c r="CT373" i="3"/>
  <c r="CT364" i="3"/>
  <c r="CT355" i="3"/>
  <c r="CT346" i="3"/>
  <c r="CT337" i="3"/>
  <c r="CT327" i="3"/>
  <c r="CT318" i="3"/>
  <c r="CT309" i="3"/>
  <c r="CT300" i="3"/>
  <c r="CT291" i="3"/>
  <c r="CT282" i="3"/>
  <c r="CT273" i="3"/>
  <c r="CT263" i="3"/>
  <c r="CT254" i="3"/>
  <c r="CT245" i="3"/>
  <c r="CT236" i="3"/>
  <c r="CT227" i="3"/>
  <c r="CT218" i="3"/>
  <c r="CT209" i="3"/>
  <c r="CT199" i="3"/>
  <c r="CT190" i="3"/>
  <c r="CT181" i="3"/>
  <c r="CT172" i="3"/>
  <c r="CT163" i="3"/>
  <c r="CT154" i="3"/>
  <c r="CT145" i="3"/>
  <c r="CT135" i="3"/>
  <c r="CT126" i="3"/>
  <c r="CT117" i="3"/>
  <c r="CT108" i="3"/>
  <c r="CT99" i="3"/>
  <c r="CT90" i="3"/>
  <c r="CT81" i="3"/>
  <c r="CT71" i="3"/>
  <c r="CT62" i="3"/>
  <c r="CT53" i="3"/>
  <c r="CT44" i="3"/>
  <c r="CT35" i="3"/>
  <c r="CT26" i="3"/>
  <c r="CT17" i="3"/>
  <c r="CT1009" i="3"/>
  <c r="CT996" i="3"/>
  <c r="CT983" i="3"/>
  <c r="CT972" i="3"/>
  <c r="CT959" i="3"/>
  <c r="CT947" i="3"/>
  <c r="CT935" i="3"/>
  <c r="CT923" i="3"/>
  <c r="CT910" i="3"/>
  <c r="CT899" i="3"/>
  <c r="CT886" i="3"/>
  <c r="CT874" i="3"/>
  <c r="CT862" i="3"/>
  <c r="CT850" i="3"/>
  <c r="CT837" i="3"/>
  <c r="CT826" i="3"/>
  <c r="CT813" i="3"/>
  <c r="CT801" i="3"/>
  <c r="CT789" i="3"/>
  <c r="CT777" i="3"/>
  <c r="CT764" i="3"/>
  <c r="CT753" i="3"/>
  <c r="CT740" i="3"/>
  <c r="CT727" i="3"/>
  <c r="CT716" i="3"/>
  <c r="CT703" i="3"/>
  <c r="CT691" i="3"/>
  <c r="CT679" i="3"/>
  <c r="CT667" i="3"/>
  <c r="CT654" i="3"/>
  <c r="CT643" i="3"/>
  <c r="CT630" i="3"/>
  <c r="CT618" i="3"/>
  <c r="CT606" i="3"/>
  <c r="CT594" i="3"/>
  <c r="CT581" i="3"/>
  <c r="CT570" i="3"/>
  <c r="CT557" i="3"/>
  <c r="CT545" i="3"/>
  <c r="CT533" i="3"/>
  <c r="CT521" i="3"/>
  <c r="CT508" i="3"/>
  <c r="CT497" i="3"/>
  <c r="CT484" i="3"/>
  <c r="CT471" i="3"/>
  <c r="CT460" i="3"/>
  <c r="CT447" i="3"/>
  <c r="CT435" i="3"/>
  <c r="CT423" i="3"/>
  <c r="CT411" i="3"/>
  <c r="CT398" i="3"/>
  <c r="CT387" i="3"/>
  <c r="CT374" i="3"/>
  <c r="CT362" i="3"/>
  <c r="CT350" i="3"/>
  <c r="CT338" i="3"/>
  <c r="CT325" i="3"/>
  <c r="CT314" i="3"/>
  <c r="CT301" i="3"/>
  <c r="CT289" i="3"/>
  <c r="CT277" i="3"/>
  <c r="CT265" i="3"/>
  <c r="CT252" i="3"/>
  <c r="CT241" i="3"/>
  <c r="CT228" i="3"/>
  <c r="CT215" i="3"/>
  <c r="CT204" i="3"/>
  <c r="CT191" i="3"/>
  <c r="CT179" i="3"/>
  <c r="CT167" i="3"/>
  <c r="CT155" i="3"/>
  <c r="CT142" i="3"/>
  <c r="CT131" i="3"/>
  <c r="CT118" i="3"/>
  <c r="CT106" i="3"/>
  <c r="CT94" i="3"/>
  <c r="CT82" i="3"/>
  <c r="CT69" i="3"/>
  <c r="CT58" i="3"/>
  <c r="CT45" i="3"/>
  <c r="CT33" i="3"/>
  <c r="CT21" i="3"/>
  <c r="CT1006" i="3"/>
  <c r="CT994" i="3"/>
  <c r="CT982" i="3"/>
  <c r="CT970" i="3"/>
  <c r="CT957" i="3"/>
  <c r="CT946" i="3"/>
  <c r="CT933" i="3"/>
  <c r="CT921" i="3"/>
  <c r="CT909" i="3"/>
  <c r="CT897" i="3"/>
  <c r="CT884" i="3"/>
  <c r="CT873" i="3"/>
  <c r="CT860" i="3"/>
  <c r="CT847" i="3"/>
  <c r="CT836" i="3"/>
  <c r="CT823" i="3"/>
  <c r="CT811" i="3"/>
  <c r="CT799" i="3"/>
  <c r="CT787" i="3"/>
  <c r="CT774" i="3"/>
  <c r="CT763" i="3"/>
  <c r="CT750" i="3"/>
  <c r="CT738" i="3"/>
  <c r="CT726" i="3"/>
  <c r="CT714" i="3"/>
  <c r="CT701" i="3"/>
  <c r="CT690" i="3"/>
  <c r="CT677" i="3"/>
  <c r="CT665" i="3"/>
  <c r="CT653" i="3"/>
  <c r="CT641" i="3"/>
  <c r="CT628" i="3"/>
  <c r="CT617" i="3"/>
  <c r="CT604" i="3"/>
  <c r="CT591" i="3"/>
  <c r="CT580" i="3"/>
  <c r="CT567" i="3"/>
  <c r="CT555" i="3"/>
  <c r="CT543" i="3"/>
  <c r="CT531" i="3"/>
  <c r="CT518" i="3"/>
  <c r="CT507" i="3"/>
  <c r="CT494" i="3"/>
  <c r="CT482" i="3"/>
  <c r="CT470" i="3"/>
  <c r="CT458" i="3"/>
  <c r="CT445" i="3"/>
  <c r="CT434" i="3"/>
  <c r="CT421" i="3"/>
  <c r="CT409" i="3"/>
  <c r="CT397" i="3"/>
  <c r="CT385" i="3"/>
  <c r="CT372" i="3"/>
  <c r="CT361" i="3"/>
  <c r="CT348" i="3"/>
  <c r="CT335" i="3"/>
  <c r="CT324" i="3"/>
  <c r="CT311" i="3"/>
  <c r="CT299" i="3"/>
  <c r="CT287" i="3"/>
  <c r="CT275" i="3"/>
  <c r="CT262" i="3"/>
  <c r="CT251" i="3"/>
  <c r="CT238" i="3"/>
  <c r="CT226" i="3"/>
  <c r="CT214" i="3"/>
  <c r="CT202" i="3"/>
  <c r="CT189" i="3"/>
  <c r="CT178" i="3"/>
  <c r="CT165" i="3"/>
  <c r="CT153" i="3"/>
  <c r="CT141" i="3"/>
  <c r="CT129" i="3"/>
  <c r="CT116" i="3"/>
  <c r="CT105" i="3"/>
  <c r="CT92" i="3"/>
  <c r="CT79" i="3"/>
  <c r="CT68" i="3"/>
  <c r="CT55" i="3"/>
  <c r="CT43" i="3"/>
  <c r="CT31" i="3"/>
  <c r="CT19" i="3"/>
  <c r="CT1005" i="3"/>
  <c r="CT993" i="3"/>
  <c r="CT981" i="3"/>
  <c r="CT969" i="3"/>
  <c r="CT956" i="3"/>
  <c r="CT945" i="3"/>
  <c r="CT932" i="3"/>
  <c r="CT919" i="3"/>
  <c r="CT908" i="3"/>
  <c r="CT895" i="3"/>
  <c r="CT883" i="3"/>
  <c r="CT871" i="3"/>
  <c r="CT859" i="3"/>
  <c r="CT846" i="3"/>
  <c r="CT835" i="3"/>
  <c r="CT822" i="3"/>
  <c r="CT810" i="3"/>
  <c r="CT798" i="3"/>
  <c r="CT786" i="3"/>
  <c r="CT773" i="3"/>
  <c r="CT762" i="3"/>
  <c r="CT749" i="3"/>
  <c r="CT737" i="3"/>
  <c r="CT725" i="3"/>
  <c r="CT713" i="3"/>
  <c r="CT700" i="3"/>
  <c r="CT689" i="3"/>
  <c r="CT676" i="3"/>
  <c r="CT663" i="3"/>
  <c r="CT652" i="3"/>
  <c r="CT639" i="3"/>
  <c r="CT627" i="3"/>
  <c r="CT615" i="3"/>
  <c r="CT603" i="3"/>
  <c r="CT590" i="3"/>
  <c r="CT579" i="3"/>
  <c r="CT566" i="3"/>
  <c r="CT554" i="3"/>
  <c r="CT542" i="3"/>
  <c r="CT530" i="3"/>
  <c r="CT517" i="3"/>
  <c r="CT506" i="3"/>
  <c r="CT493" i="3"/>
  <c r="CT481" i="3"/>
  <c r="CT469" i="3"/>
  <c r="CT457" i="3"/>
  <c r="CT444" i="3"/>
  <c r="CT433" i="3"/>
  <c r="CT420" i="3"/>
  <c r="CT407" i="3"/>
  <c r="CT396" i="3"/>
  <c r="CT383" i="3"/>
  <c r="CT371" i="3"/>
  <c r="CT359" i="3"/>
  <c r="CT347" i="3"/>
  <c r="CT334" i="3"/>
  <c r="CT323" i="3"/>
  <c r="CT310" i="3"/>
  <c r="CT298" i="3"/>
  <c r="CT286" i="3"/>
  <c r="CT274" i="3"/>
  <c r="CT261" i="3"/>
  <c r="CT250" i="3"/>
  <c r="CT237" i="3"/>
  <c r="CT225" i="3"/>
  <c r="CT213" i="3"/>
  <c r="CT201" i="3"/>
  <c r="CT188" i="3"/>
  <c r="CT177" i="3"/>
  <c r="CT164" i="3"/>
  <c r="CT151" i="3"/>
  <c r="CT140" i="3"/>
  <c r="CT127" i="3"/>
  <c r="CT115" i="3"/>
  <c r="CT103" i="3"/>
  <c r="CT91" i="3"/>
  <c r="CT78" i="3"/>
  <c r="CT67" i="3"/>
  <c r="CT54" i="3"/>
  <c r="CT42" i="3"/>
  <c r="CT30" i="3"/>
  <c r="CT18" i="3"/>
  <c r="CT1003" i="3"/>
  <c r="CT991" i="3"/>
  <c r="CT979" i="3"/>
  <c r="CT966" i="3"/>
  <c r="CT955" i="3"/>
  <c r="CT942" i="3"/>
  <c r="CT930" i="3"/>
  <c r="CT918" i="3"/>
  <c r="CT906" i="3"/>
  <c r="CT893" i="3"/>
  <c r="CT882" i="3"/>
  <c r="CT869" i="3"/>
  <c r="CT857" i="3"/>
  <c r="CT845" i="3"/>
  <c r="CT833" i="3"/>
  <c r="CT820" i="3"/>
  <c r="CT809" i="3"/>
  <c r="CT796" i="3"/>
  <c r="CT783" i="3"/>
  <c r="CT772" i="3"/>
  <c r="CT759" i="3"/>
  <c r="CT747" i="3"/>
  <c r="CT735" i="3"/>
  <c r="CT723" i="3"/>
  <c r="CT710" i="3"/>
  <c r="CT699" i="3"/>
  <c r="CT686" i="3"/>
  <c r="CT674" i="3"/>
  <c r="CT662" i="3"/>
  <c r="CT650" i="3"/>
  <c r="CT637" i="3"/>
  <c r="CT626" i="3"/>
  <c r="CT613" i="3"/>
  <c r="CT601" i="3"/>
  <c r="CT589" i="3"/>
  <c r="CT577" i="3"/>
  <c r="CT564" i="3"/>
  <c r="CT553" i="3"/>
  <c r="CT540" i="3"/>
  <c r="CT527" i="3"/>
  <c r="CT516" i="3"/>
  <c r="CT503" i="3"/>
  <c r="CT491" i="3"/>
  <c r="CT479" i="3"/>
  <c r="CT467" i="3"/>
  <c r="CT454" i="3"/>
  <c r="CT443" i="3"/>
  <c r="CT430" i="3"/>
  <c r="CT418" i="3"/>
  <c r="CT406" i="3"/>
  <c r="CT394" i="3"/>
  <c r="CT381" i="3"/>
  <c r="CT370" i="3"/>
  <c r="CT357" i="3"/>
  <c r="CT345" i="3"/>
  <c r="CT333" i="3"/>
  <c r="CT321" i="3"/>
  <c r="CT308" i="3"/>
  <c r="CT297" i="3"/>
  <c r="CT284" i="3"/>
  <c r="CT271" i="3"/>
  <c r="CT260" i="3"/>
  <c r="CT247" i="3"/>
  <c r="CT235" i="3"/>
  <c r="CT223" i="3"/>
  <c r="CT211" i="3"/>
  <c r="CT198" i="3"/>
  <c r="CT187" i="3"/>
  <c r="CT174" i="3"/>
  <c r="CT162" i="3"/>
  <c r="CT150" i="3"/>
  <c r="CT138" i="3"/>
  <c r="CT125" i="3"/>
  <c r="CT114" i="3"/>
  <c r="CT101" i="3"/>
  <c r="CT89" i="3"/>
  <c r="CT77" i="3"/>
  <c r="CT65" i="3"/>
  <c r="CT52" i="3"/>
  <c r="CT41" i="3"/>
  <c r="CT28" i="3"/>
  <c r="CT15" i="3"/>
  <c r="CT1002" i="3"/>
  <c r="CT990" i="3"/>
  <c r="CT978" i="3"/>
  <c r="CT965" i="3"/>
  <c r="CT954" i="3"/>
  <c r="CT941" i="3"/>
  <c r="CT929" i="3"/>
  <c r="CT917" i="3"/>
  <c r="CT905" i="3"/>
  <c r="CT892" i="3"/>
  <c r="CT881" i="3"/>
  <c r="CT868" i="3"/>
  <c r="CT855" i="3"/>
  <c r="CT844" i="3"/>
  <c r="CT831" i="3"/>
  <c r="CT819" i="3"/>
  <c r="CT807" i="3"/>
  <c r="CT795" i="3"/>
  <c r="CT782" i="3"/>
  <c r="CT771" i="3"/>
  <c r="CT758" i="3"/>
  <c r="CT746" i="3"/>
  <c r="CT734" i="3"/>
  <c r="CT722" i="3"/>
  <c r="CT709" i="3"/>
  <c r="CT698" i="3"/>
  <c r="CT685" i="3"/>
  <c r="CT673" i="3"/>
  <c r="CT661" i="3"/>
  <c r="CT649" i="3"/>
  <c r="CT636" i="3"/>
  <c r="CT625" i="3"/>
  <c r="CT612" i="3"/>
  <c r="CT599" i="3"/>
  <c r="CT588" i="3"/>
  <c r="CT575" i="3"/>
  <c r="CT563" i="3"/>
  <c r="CT551" i="3"/>
  <c r="CT539" i="3"/>
  <c r="CT526" i="3"/>
  <c r="CT515" i="3"/>
  <c r="CT502" i="3"/>
  <c r="CT490" i="3"/>
  <c r="CT478" i="3"/>
  <c r="CT466" i="3"/>
  <c r="CT453" i="3"/>
  <c r="CT442" i="3"/>
  <c r="CT429" i="3"/>
  <c r="CT417" i="3"/>
  <c r="CT405" i="3"/>
  <c r="CT393" i="3"/>
  <c r="CT380" i="3"/>
  <c r="CT369" i="3"/>
  <c r="CT356" i="3"/>
  <c r="CT343" i="3"/>
  <c r="CT332" i="3"/>
  <c r="CT319" i="3"/>
  <c r="CT307" i="3"/>
  <c r="CT295" i="3"/>
  <c r="CT283" i="3"/>
  <c r="CT270" i="3"/>
  <c r="CT259" i="3"/>
  <c r="CT246" i="3"/>
  <c r="CT234" i="3"/>
  <c r="CT222" i="3"/>
  <c r="CT210" i="3"/>
  <c r="CT197" i="3"/>
  <c r="CT186" i="3"/>
  <c r="CT173" i="3"/>
  <c r="CT161" i="3"/>
  <c r="CT149" i="3"/>
  <c r="CT137" i="3"/>
  <c r="CT124" i="3"/>
  <c r="CT113" i="3"/>
  <c r="CT100" i="3"/>
  <c r="CT87" i="3"/>
  <c r="CT76" i="3"/>
  <c r="CT63" i="3"/>
  <c r="CT51" i="3"/>
  <c r="CT39" i="3"/>
  <c r="CT27" i="3"/>
  <c r="CT14" i="3"/>
  <c r="CT999" i="3"/>
  <c r="CT964" i="3"/>
  <c r="CT937" i="3"/>
  <c r="CT901" i="3"/>
  <c r="CT866" i="3"/>
  <c r="CT838" i="3"/>
  <c r="CT804" i="3"/>
  <c r="CT769" i="3"/>
  <c r="CT741" i="3"/>
  <c r="CT707" i="3"/>
  <c r="CT671" i="3"/>
  <c r="CT644" i="3"/>
  <c r="CT609" i="3"/>
  <c r="CT573" i="3"/>
  <c r="CT546" i="3"/>
  <c r="CT511" i="3"/>
  <c r="CT476" i="3"/>
  <c r="CT449" i="3"/>
  <c r="CT414" i="3"/>
  <c r="CT379" i="3"/>
  <c r="CT351" i="3"/>
  <c r="CT316" i="3"/>
  <c r="CT281" i="3"/>
  <c r="CT253" i="3"/>
  <c r="CT219" i="3"/>
  <c r="CT183" i="3"/>
  <c r="CT156" i="3"/>
  <c r="CT122" i="3"/>
  <c r="CT86" i="3"/>
  <c r="CT59" i="3"/>
  <c r="CT23" i="3"/>
  <c r="CT997" i="3"/>
  <c r="CT963" i="3"/>
  <c r="CT927" i="3"/>
  <c r="CT900" i="3"/>
  <c r="CT865" i="3"/>
  <c r="CT829" i="3"/>
  <c r="CT802" i="3"/>
  <c r="CT767" i="3"/>
  <c r="CT732" i="3"/>
  <c r="CT705" i="3"/>
  <c r="CT670" i="3"/>
  <c r="CT635" i="3"/>
  <c r="CT607" i="3"/>
  <c r="CT572" i="3"/>
  <c r="CT537" i="3"/>
  <c r="CT509" i="3"/>
  <c r="CT475" i="3"/>
  <c r="CT439" i="3"/>
  <c r="CT412" i="3"/>
  <c r="CT378" i="3"/>
  <c r="CT342" i="3"/>
  <c r="CT315" i="3"/>
  <c r="CT279" i="3"/>
  <c r="CT244" i="3"/>
  <c r="CT217" i="3"/>
  <c r="CT182" i="3"/>
  <c r="CT147" i="3"/>
  <c r="CT119" i="3"/>
  <c r="CT85" i="3"/>
  <c r="CT50" i="3"/>
  <c r="CT22" i="3"/>
  <c r="CT988" i="3"/>
  <c r="CT961" i="3"/>
  <c r="CT926" i="3"/>
  <c r="CT891" i="3"/>
  <c r="CT863" i="3"/>
  <c r="CT828" i="3"/>
  <c r="CT793" i="3"/>
  <c r="CT765" i="3"/>
  <c r="CT731" i="3"/>
  <c r="CT695" i="3"/>
  <c r="CT668" i="3"/>
  <c r="CT634" i="3"/>
  <c r="CT598" i="3"/>
  <c r="CT571" i="3"/>
  <c r="CT535" i="3"/>
  <c r="CT500" i="3"/>
  <c r="CT473" i="3"/>
  <c r="CT438" i="3"/>
  <c r="CT403" i="3"/>
  <c r="CT375" i="3"/>
  <c r="CT341" i="3"/>
  <c r="CT306" i="3"/>
  <c r="CT278" i="3"/>
  <c r="CT243" i="3"/>
  <c r="CT207" i="3"/>
  <c r="CT180" i="3"/>
  <c r="CT146" i="3"/>
  <c r="CT110" i="3"/>
  <c r="CT83" i="3"/>
  <c r="CT49" i="3"/>
  <c r="CT13" i="3"/>
  <c r="CT987" i="3"/>
  <c r="CT951" i="3"/>
  <c r="CT924" i="3"/>
  <c r="CT890" i="3"/>
  <c r="CT854" i="3"/>
  <c r="CT827" i="3"/>
  <c r="CT791" i="3"/>
  <c r="CT756" i="3"/>
  <c r="CT729" i="3"/>
  <c r="CT694" i="3"/>
  <c r="CT659" i="3"/>
  <c r="CT631" i="3"/>
  <c r="CT597" i="3"/>
  <c r="CT562" i="3"/>
  <c r="CT534" i="3"/>
  <c r="CT499" i="3"/>
  <c r="CT463" i="3"/>
  <c r="CT436" i="3"/>
  <c r="CT402" i="3"/>
  <c r="CT366" i="3"/>
  <c r="CT339" i="3"/>
  <c r="CT305" i="3"/>
  <c r="CT269" i="3"/>
  <c r="CT242" i="3"/>
  <c r="CT206" i="3"/>
  <c r="CT171" i="3"/>
  <c r="CT143" i="3"/>
  <c r="CT109" i="3"/>
  <c r="CT74" i="3"/>
  <c r="CT46" i="3"/>
  <c r="CT12" i="3"/>
  <c r="CT985" i="3"/>
  <c r="CT950" i="3"/>
  <c r="CT915" i="3"/>
  <c r="CT887" i="3"/>
  <c r="CT853" i="3"/>
  <c r="CT818" i="3"/>
  <c r="CT790" i="3"/>
  <c r="CT755" i="3"/>
  <c r="CT719" i="3"/>
  <c r="CT692" i="3"/>
  <c r="CT658" i="3"/>
  <c r="CT622" i="3"/>
  <c r="CT595" i="3"/>
  <c r="CT561" i="3"/>
  <c r="CT525" i="3"/>
  <c r="CT498" i="3"/>
  <c r="CT462" i="3"/>
  <c r="CT427" i="3"/>
  <c r="CT399" i="3"/>
  <c r="CT365" i="3"/>
  <c r="CT330" i="3"/>
  <c r="CT302" i="3"/>
  <c r="CT268" i="3"/>
  <c r="CT233" i="3"/>
  <c r="CT205" i="3"/>
  <c r="CT170" i="3"/>
  <c r="CT134" i="3"/>
  <c r="CT107" i="3"/>
  <c r="CT73" i="3"/>
  <c r="CT37" i="3"/>
  <c r="CT11" i="3"/>
  <c r="CT974" i="3"/>
  <c r="CT939" i="3"/>
  <c r="CT911" i="3"/>
  <c r="CT877" i="3"/>
  <c r="CT842" i="3"/>
  <c r="CT814" i="3"/>
  <c r="CT780" i="3"/>
  <c r="CT745" i="3"/>
  <c r="CT717" i="3"/>
  <c r="CT682" i="3"/>
  <c r="CT646" i="3"/>
  <c r="CT619" i="3"/>
  <c r="CT585" i="3"/>
  <c r="CT549" i="3"/>
  <c r="CT522" i="3"/>
  <c r="CT487" i="3"/>
  <c r="CT452" i="3"/>
  <c r="CT425" i="3"/>
  <c r="CT389" i="3"/>
  <c r="CT354" i="3"/>
  <c r="CT326" i="3"/>
  <c r="CT292" i="3"/>
  <c r="CT257" i="3"/>
  <c r="CT229" i="3"/>
  <c r="CT195" i="3"/>
  <c r="CT159" i="3"/>
  <c r="CT132" i="3"/>
  <c r="CT97" i="3"/>
  <c r="CT61" i="3"/>
  <c r="CT34" i="3"/>
  <c r="CT1001" i="3"/>
  <c r="CT973" i="3"/>
  <c r="CT938" i="3"/>
  <c r="CT902" i="3"/>
  <c r="CT875" i="3"/>
  <c r="CT841" i="3"/>
  <c r="CT805" i="3"/>
  <c r="CT778" i="3"/>
  <c r="CT743" i="3"/>
  <c r="CT708" i="3"/>
  <c r="CT681" i="3"/>
  <c r="CT645" i="3"/>
  <c r="CT610" i="3"/>
  <c r="CT582" i="3"/>
  <c r="CT548" i="3"/>
  <c r="CT513" i="3"/>
  <c r="CT485" i="3"/>
  <c r="CT451" i="3"/>
  <c r="CT415" i="3"/>
  <c r="CT388" i="3"/>
  <c r="CT353" i="3"/>
  <c r="CT317" i="3"/>
  <c r="CT290" i="3"/>
  <c r="CT255" i="3"/>
  <c r="CT220" i="3"/>
  <c r="CT193" i="3"/>
  <c r="CT158" i="3"/>
  <c r="CT123" i="3"/>
  <c r="CT95" i="3"/>
  <c r="CT60" i="3"/>
  <c r="CT25" i="3"/>
  <c r="CT948" i="3"/>
  <c r="CT683" i="3"/>
  <c r="CT426" i="3"/>
  <c r="CT169" i="3"/>
  <c r="CT914" i="3"/>
  <c r="CT655" i="3"/>
  <c r="CT390" i="3"/>
  <c r="CT133" i="3"/>
  <c r="CT878" i="3"/>
  <c r="CT621" i="3"/>
  <c r="CT363" i="3"/>
  <c r="CT98" i="3"/>
  <c r="CT851" i="3"/>
  <c r="CT586" i="3"/>
  <c r="CT329" i="3"/>
  <c r="CT70" i="3"/>
  <c r="CT817" i="3"/>
  <c r="CT558" i="3"/>
  <c r="CT293" i="3"/>
  <c r="CT36" i="3"/>
  <c r="CT781" i="3"/>
  <c r="CT524" i="3"/>
  <c r="CT266" i="3"/>
  <c r="CT754" i="3"/>
  <c r="CT489" i="3"/>
  <c r="CT231" i="3"/>
  <c r="CT975" i="3"/>
  <c r="CT718" i="3"/>
  <c r="CT461" i="3"/>
  <c r="CT196" i="3"/>
  <c r="EB1002" i="3"/>
  <c r="EB994" i="3"/>
  <c r="EB986" i="3"/>
  <c r="EB978" i="3"/>
  <c r="EB970" i="3"/>
  <c r="EB962" i="3"/>
  <c r="EB954" i="3"/>
  <c r="EB946" i="3"/>
  <c r="EB938" i="3"/>
  <c r="EB930" i="3"/>
  <c r="EB922" i="3"/>
  <c r="EB914" i="3"/>
  <c r="EB906" i="3"/>
  <c r="EB898" i="3"/>
  <c r="EB890" i="3"/>
  <c r="EB882" i="3"/>
  <c r="EB874" i="3"/>
  <c r="EB866" i="3"/>
  <c r="EB858" i="3"/>
  <c r="EB850" i="3"/>
  <c r="EB842" i="3"/>
  <c r="EB834" i="3"/>
  <c r="EB826" i="3"/>
  <c r="EB818" i="3"/>
  <c r="EB810" i="3"/>
  <c r="EB802" i="3"/>
  <c r="EB794" i="3"/>
  <c r="EB786" i="3"/>
  <c r="EB778" i="3"/>
  <c r="EB770" i="3"/>
  <c r="EB762" i="3"/>
  <c r="EB754" i="3"/>
  <c r="EB746" i="3"/>
  <c r="EB738" i="3"/>
  <c r="EB730" i="3"/>
  <c r="EB722" i="3"/>
  <c r="EB714" i="3"/>
  <c r="EB706" i="3"/>
  <c r="EB698" i="3"/>
  <c r="EB690" i="3"/>
  <c r="EB682" i="3"/>
  <c r="EB674" i="3"/>
  <c r="EB666" i="3"/>
  <c r="EB658" i="3"/>
  <c r="EB650" i="3"/>
  <c r="EB642" i="3"/>
  <c r="EB634" i="3"/>
  <c r="EB626" i="3"/>
  <c r="EB618" i="3"/>
  <c r="EB610" i="3"/>
  <c r="EB602" i="3"/>
  <c r="EB594" i="3"/>
  <c r="EB586" i="3"/>
  <c r="EB578" i="3"/>
  <c r="EB570" i="3"/>
  <c r="EB562" i="3"/>
  <c r="EB554" i="3"/>
  <c r="EB546" i="3"/>
  <c r="EB538" i="3"/>
  <c r="EB530" i="3"/>
  <c r="EB522" i="3"/>
  <c r="EB514" i="3"/>
  <c r="EB506" i="3"/>
  <c r="EB498" i="3"/>
  <c r="EB490" i="3"/>
  <c r="EB482" i="3"/>
  <c r="EB474" i="3"/>
  <c r="EB466" i="3"/>
  <c r="EB458" i="3"/>
  <c r="EB450" i="3"/>
  <c r="EB442" i="3"/>
  <c r="EB434" i="3"/>
  <c r="EB426" i="3"/>
  <c r="EB418" i="3"/>
  <c r="EB410" i="3"/>
  <c r="EB402" i="3"/>
  <c r="EB394" i="3"/>
  <c r="EB386" i="3"/>
  <c r="EB378" i="3"/>
  <c r="EB370" i="3"/>
  <c r="EB362" i="3"/>
  <c r="EB354" i="3"/>
  <c r="EB346" i="3"/>
  <c r="EB338" i="3"/>
  <c r="EB330" i="3"/>
  <c r="EB322" i="3"/>
  <c r="EB314" i="3"/>
  <c r="EB306" i="3"/>
  <c r="EB298" i="3"/>
  <c r="EB290" i="3"/>
  <c r="EB282" i="3"/>
  <c r="EB274" i="3"/>
  <c r="EB266" i="3"/>
  <c r="EB258" i="3"/>
  <c r="EB250" i="3"/>
  <c r="EB242" i="3"/>
  <c r="EB234" i="3"/>
  <c r="EB226" i="3"/>
  <c r="EB218" i="3"/>
  <c r="EB210" i="3"/>
  <c r="EB202" i="3"/>
  <c r="EB194" i="3"/>
  <c r="EB186" i="3"/>
  <c r="EB178" i="3"/>
  <c r="EB170" i="3"/>
  <c r="EB162" i="3"/>
  <c r="EB154" i="3"/>
  <c r="EB146" i="3"/>
  <c r="EB138" i="3"/>
  <c r="EB130" i="3"/>
  <c r="EB122" i="3"/>
  <c r="EB114" i="3"/>
  <c r="EB106" i="3"/>
  <c r="EB98" i="3"/>
  <c r="EB90" i="3"/>
  <c r="EB82" i="3"/>
  <c r="EB74" i="3"/>
  <c r="EB66" i="3"/>
  <c r="EB58" i="3"/>
  <c r="EB50" i="3"/>
  <c r="EB42" i="3"/>
  <c r="EB34" i="3"/>
  <c r="EB26" i="3"/>
  <c r="EB18" i="3"/>
  <c r="EB11" i="3"/>
  <c r="EB1004" i="3"/>
  <c r="EB996" i="3"/>
  <c r="EB988" i="3"/>
  <c r="EB980" i="3"/>
  <c r="EB972" i="3"/>
  <c r="EB964" i="3"/>
  <c r="EB956" i="3"/>
  <c r="EB948" i="3"/>
  <c r="EB940" i="3"/>
  <c r="EB932" i="3"/>
  <c r="EB924" i="3"/>
  <c r="EB916" i="3"/>
  <c r="EB908" i="3"/>
  <c r="EB900" i="3"/>
  <c r="EB892" i="3"/>
  <c r="EB884" i="3"/>
  <c r="EB876" i="3"/>
  <c r="EB868" i="3"/>
  <c r="EB860" i="3"/>
  <c r="EB852" i="3"/>
  <c r="EB844" i="3"/>
  <c r="EB836" i="3"/>
  <c r="EB828" i="3"/>
  <c r="EB820" i="3"/>
  <c r="EB812" i="3"/>
  <c r="EB804" i="3"/>
  <c r="EB796" i="3"/>
  <c r="EB788" i="3"/>
  <c r="EB780" i="3"/>
  <c r="EB772" i="3"/>
  <c r="EB764" i="3"/>
  <c r="EB756" i="3"/>
  <c r="EB748" i="3"/>
  <c r="EB740" i="3"/>
  <c r="EB732" i="3"/>
  <c r="EB724" i="3"/>
  <c r="EB716" i="3"/>
  <c r="EB708" i="3"/>
  <c r="EB700" i="3"/>
  <c r="EB692" i="3"/>
  <c r="EB684" i="3"/>
  <c r="EB676" i="3"/>
  <c r="EB668" i="3"/>
  <c r="EB660" i="3"/>
  <c r="EB652" i="3"/>
  <c r="EB644" i="3"/>
  <c r="EB636" i="3"/>
  <c r="EB628" i="3"/>
  <c r="EB620" i="3"/>
  <c r="EB612" i="3"/>
  <c r="EB604" i="3"/>
  <c r="EB596" i="3"/>
  <c r="EB588" i="3"/>
  <c r="EB580" i="3"/>
  <c r="EB572" i="3"/>
  <c r="EB564" i="3"/>
  <c r="EB556" i="3"/>
  <c r="EB548" i="3"/>
  <c r="EB540" i="3"/>
  <c r="EB532" i="3"/>
  <c r="EB524" i="3"/>
  <c r="EB516" i="3"/>
  <c r="EB508" i="3"/>
  <c r="EB500" i="3"/>
  <c r="EB492" i="3"/>
  <c r="EB484" i="3"/>
  <c r="EB476" i="3"/>
  <c r="EB468" i="3"/>
  <c r="EB460" i="3"/>
  <c r="EB452" i="3"/>
  <c r="EB444" i="3"/>
  <c r="EB436" i="3"/>
  <c r="EB428" i="3"/>
  <c r="EB420" i="3"/>
  <c r="EB412" i="3"/>
  <c r="EB404" i="3"/>
  <c r="EB396" i="3"/>
  <c r="EB388" i="3"/>
  <c r="EB380" i="3"/>
  <c r="EB372" i="3"/>
  <c r="EB364" i="3"/>
  <c r="EB356" i="3"/>
  <c r="EB348" i="3"/>
  <c r="EB340" i="3"/>
  <c r="EB332" i="3"/>
  <c r="EB324" i="3"/>
  <c r="EB316" i="3"/>
  <c r="EB308" i="3"/>
  <c r="EB300" i="3"/>
  <c r="EB292" i="3"/>
  <c r="EB284" i="3"/>
  <c r="EB276" i="3"/>
  <c r="EB268" i="3"/>
  <c r="EB260" i="3"/>
  <c r="EB252" i="3"/>
  <c r="EB244" i="3"/>
  <c r="EB236" i="3"/>
  <c r="EB228" i="3"/>
  <c r="EB220" i="3"/>
  <c r="EB212" i="3"/>
  <c r="EB204" i="3"/>
  <c r="EB196" i="3"/>
  <c r="EB188" i="3"/>
  <c r="EB180" i="3"/>
  <c r="EB172" i="3"/>
  <c r="EB164" i="3"/>
  <c r="EB156" i="3"/>
  <c r="EB148" i="3"/>
  <c r="EB140" i="3"/>
  <c r="EB132" i="3"/>
  <c r="EB124" i="3"/>
  <c r="EB116" i="3"/>
  <c r="EB108" i="3"/>
  <c r="EB100" i="3"/>
  <c r="EB92" i="3"/>
  <c r="EB84" i="3"/>
  <c r="EB76" i="3"/>
  <c r="EB68" i="3"/>
  <c r="EB60" i="3"/>
  <c r="EB52" i="3"/>
  <c r="EB44" i="3"/>
  <c r="EB36" i="3"/>
  <c r="EB28" i="3"/>
  <c r="EB20" i="3"/>
  <c r="EB12" i="3"/>
  <c r="EB1009" i="3"/>
  <c r="EB999" i="3"/>
  <c r="EB989" i="3"/>
  <c r="EB977" i="3"/>
  <c r="EB967" i="3"/>
  <c r="EB957" i="3"/>
  <c r="EB945" i="3"/>
  <c r="EB935" i="3"/>
  <c r="EB925" i="3"/>
  <c r="EB913" i="3"/>
  <c r="EB903" i="3"/>
  <c r="EB893" i="3"/>
  <c r="EB881" i="3"/>
  <c r="EB871" i="3"/>
  <c r="EB861" i="3"/>
  <c r="EB849" i="3"/>
  <c r="EB839" i="3"/>
  <c r="EB829" i="3"/>
  <c r="EB817" i="3"/>
  <c r="EB807" i="3"/>
  <c r="EB797" i="3"/>
  <c r="EB785" i="3"/>
  <c r="EB775" i="3"/>
  <c r="EB765" i="3"/>
  <c r="EB753" i="3"/>
  <c r="EB743" i="3"/>
  <c r="EB733" i="3"/>
  <c r="EB721" i="3"/>
  <c r="EB711" i="3"/>
  <c r="EB701" i="3"/>
  <c r="EB689" i="3"/>
  <c r="EB679" i="3"/>
  <c r="EB669" i="3"/>
  <c r="EB657" i="3"/>
  <c r="EB647" i="3"/>
  <c r="EB637" i="3"/>
  <c r="EB625" i="3"/>
  <c r="EB615" i="3"/>
  <c r="EB605" i="3"/>
  <c r="EB593" i="3"/>
  <c r="EB583" i="3"/>
  <c r="EB573" i="3"/>
  <c r="EB561" i="3"/>
  <c r="EB551" i="3"/>
  <c r="EB541" i="3"/>
  <c r="EB529" i="3"/>
  <c r="EB519" i="3"/>
  <c r="EB509" i="3"/>
  <c r="EB497" i="3"/>
  <c r="EB487" i="3"/>
  <c r="EB477" i="3"/>
  <c r="EB465" i="3"/>
  <c r="EB455" i="3"/>
  <c r="EB445" i="3"/>
  <c r="EB433" i="3"/>
  <c r="EB423" i="3"/>
  <c r="EB413" i="3"/>
  <c r="EB401" i="3"/>
  <c r="EB391" i="3"/>
  <c r="EB381" i="3"/>
  <c r="EB369" i="3"/>
  <c r="EB359" i="3"/>
  <c r="EB349" i="3"/>
  <c r="EB337" i="3"/>
  <c r="EB327" i="3"/>
  <c r="EB317" i="3"/>
  <c r="EB305" i="3"/>
  <c r="EB295" i="3"/>
  <c r="EB285" i="3"/>
  <c r="EB273" i="3"/>
  <c r="EB263" i="3"/>
  <c r="EB253" i="3"/>
  <c r="EB241" i="3"/>
  <c r="EB231" i="3"/>
  <c r="EB221" i="3"/>
  <c r="EB209" i="3"/>
  <c r="EB199" i="3"/>
  <c r="EB189" i="3"/>
  <c r="EB177" i="3"/>
  <c r="EB167" i="3"/>
  <c r="EB157" i="3"/>
  <c r="EB145" i="3"/>
  <c r="EB135" i="3"/>
  <c r="EB125" i="3"/>
  <c r="EB113" i="3"/>
  <c r="EB103" i="3"/>
  <c r="EB93" i="3"/>
  <c r="EB81" i="3"/>
  <c r="EB71" i="3"/>
  <c r="EB61" i="3"/>
  <c r="EB49" i="3"/>
  <c r="EB39" i="3"/>
  <c r="EB29" i="3"/>
  <c r="EB17" i="3"/>
  <c r="EB1008" i="3"/>
  <c r="EB998" i="3"/>
  <c r="EB987" i="3"/>
  <c r="EB976" i="3"/>
  <c r="EB966" i="3"/>
  <c r="EB955" i="3"/>
  <c r="EB944" i="3"/>
  <c r="EB934" i="3"/>
  <c r="EB923" i="3"/>
  <c r="EB912" i="3"/>
  <c r="EB902" i="3"/>
  <c r="EB891" i="3"/>
  <c r="EB880" i="3"/>
  <c r="EB870" i="3"/>
  <c r="EB859" i="3"/>
  <c r="EB848" i="3"/>
  <c r="EB838" i="3"/>
  <c r="EB827" i="3"/>
  <c r="EB816" i="3"/>
  <c r="EB806" i="3"/>
  <c r="EB795" i="3"/>
  <c r="EB784" i="3"/>
  <c r="EB774" i="3"/>
  <c r="EB763" i="3"/>
  <c r="EB752" i="3"/>
  <c r="EB742" i="3"/>
  <c r="EB731" i="3"/>
  <c r="EB720" i="3"/>
  <c r="EB710" i="3"/>
  <c r="EB699" i="3"/>
  <c r="EB688" i="3"/>
  <c r="EB678" i="3"/>
  <c r="EB667" i="3"/>
  <c r="EB656" i="3"/>
  <c r="EB646" i="3"/>
  <c r="EB635" i="3"/>
  <c r="EB624" i="3"/>
  <c r="EB614" i="3"/>
  <c r="EB603" i="3"/>
  <c r="EB592" i="3"/>
  <c r="EB582" i="3"/>
  <c r="EB571" i="3"/>
  <c r="EB560" i="3"/>
  <c r="EB550" i="3"/>
  <c r="EB539" i="3"/>
  <c r="EB528" i="3"/>
  <c r="EB518" i="3"/>
  <c r="EB507" i="3"/>
  <c r="EB496" i="3"/>
  <c r="EB486" i="3"/>
  <c r="EB475" i="3"/>
  <c r="EB464" i="3"/>
  <c r="EB454" i="3"/>
  <c r="EB443" i="3"/>
  <c r="EB432" i="3"/>
  <c r="EB422" i="3"/>
  <c r="EB411" i="3"/>
  <c r="EB400" i="3"/>
  <c r="EB390" i="3"/>
  <c r="EB379" i="3"/>
  <c r="EB368" i="3"/>
  <c r="EB358" i="3"/>
  <c r="EB347" i="3"/>
  <c r="EB336" i="3"/>
  <c r="EB326" i="3"/>
  <c r="EB315" i="3"/>
  <c r="EB304" i="3"/>
  <c r="EB294" i="3"/>
  <c r="EB283" i="3"/>
  <c r="EB272" i="3"/>
  <c r="EB262" i="3"/>
  <c r="EB251" i="3"/>
  <c r="EB240" i="3"/>
  <c r="EB230" i="3"/>
  <c r="EB219" i="3"/>
  <c r="EB208" i="3"/>
  <c r="EB198" i="3"/>
  <c r="EB187" i="3"/>
  <c r="EB176" i="3"/>
  <c r="EB166" i="3"/>
  <c r="EB155" i="3"/>
  <c r="EB144" i="3"/>
  <c r="EB134" i="3"/>
  <c r="EB123" i="3"/>
  <c r="EB112" i="3"/>
  <c r="EB102" i="3"/>
  <c r="EB91" i="3"/>
  <c r="EB80" i="3"/>
  <c r="EB70" i="3"/>
  <c r="EB59" i="3"/>
  <c r="EB48" i="3"/>
  <c r="EB38" i="3"/>
  <c r="EB27" i="3"/>
  <c r="EB16" i="3"/>
  <c r="EB1006" i="3"/>
  <c r="EB995" i="3"/>
  <c r="EB984" i="3"/>
  <c r="EB974" i="3"/>
  <c r="EB963" i="3"/>
  <c r="EB952" i="3"/>
  <c r="EB942" i="3"/>
  <c r="EB931" i="3"/>
  <c r="EB920" i="3"/>
  <c r="EB910" i="3"/>
  <c r="EB899" i="3"/>
  <c r="EB888" i="3"/>
  <c r="EB878" i="3"/>
  <c r="EB867" i="3"/>
  <c r="EB856" i="3"/>
  <c r="EB846" i="3"/>
  <c r="EB835" i="3"/>
  <c r="EB824" i="3"/>
  <c r="EB814" i="3"/>
  <c r="EB803" i="3"/>
  <c r="EB792" i="3"/>
  <c r="EB782" i="3"/>
  <c r="EB771" i="3"/>
  <c r="EB760" i="3"/>
  <c r="EB750" i="3"/>
  <c r="EB739" i="3"/>
  <c r="EB728" i="3"/>
  <c r="EB718" i="3"/>
  <c r="EB707" i="3"/>
  <c r="EB696" i="3"/>
  <c r="EB686" i="3"/>
  <c r="EB675" i="3"/>
  <c r="EB664" i="3"/>
  <c r="EB654" i="3"/>
  <c r="EB643" i="3"/>
  <c r="EB632" i="3"/>
  <c r="EB622" i="3"/>
  <c r="EB611" i="3"/>
  <c r="EB600" i="3"/>
  <c r="EB590" i="3"/>
  <c r="EB579" i="3"/>
  <c r="EB568" i="3"/>
  <c r="EB558" i="3"/>
  <c r="EB547" i="3"/>
  <c r="EB536" i="3"/>
  <c r="EB526" i="3"/>
  <c r="EB515" i="3"/>
  <c r="EB504" i="3"/>
  <c r="EB494" i="3"/>
  <c r="EB483" i="3"/>
  <c r="EB472" i="3"/>
  <c r="EB462" i="3"/>
  <c r="EB451" i="3"/>
  <c r="EB440" i="3"/>
  <c r="EB430" i="3"/>
  <c r="EB419" i="3"/>
  <c r="EB408" i="3"/>
  <c r="EB398" i="3"/>
  <c r="EB387" i="3"/>
  <c r="EB376" i="3"/>
  <c r="EB366" i="3"/>
  <c r="EB355" i="3"/>
  <c r="EB344" i="3"/>
  <c r="EB334" i="3"/>
  <c r="EB323" i="3"/>
  <c r="EB312" i="3"/>
  <c r="EB302" i="3"/>
  <c r="EB291" i="3"/>
  <c r="EB280" i="3"/>
  <c r="EB270" i="3"/>
  <c r="EB259" i="3"/>
  <c r="EB248" i="3"/>
  <c r="EB238" i="3"/>
  <c r="EB227" i="3"/>
  <c r="EB216" i="3"/>
  <c r="EB206" i="3"/>
  <c r="EB195" i="3"/>
  <c r="EB184" i="3"/>
  <c r="EB174" i="3"/>
  <c r="EB163" i="3"/>
  <c r="EB152" i="3"/>
  <c r="EB142" i="3"/>
  <c r="EB131" i="3"/>
  <c r="EB120" i="3"/>
  <c r="EB110" i="3"/>
  <c r="EB99" i="3"/>
  <c r="EB88" i="3"/>
  <c r="EB78" i="3"/>
  <c r="EB67" i="3"/>
  <c r="EB56" i="3"/>
  <c r="EB46" i="3"/>
  <c r="EB35" i="3"/>
  <c r="EB24" i="3"/>
  <c r="EB14" i="3"/>
  <c r="EB1005" i="3"/>
  <c r="EB990" i="3"/>
  <c r="EB971" i="3"/>
  <c r="EB953" i="3"/>
  <c r="EB937" i="3"/>
  <c r="EB919" i="3"/>
  <c r="EB904" i="3"/>
  <c r="EB886" i="3"/>
  <c r="EB869" i="3"/>
  <c r="EB853" i="3"/>
  <c r="EB833" i="3"/>
  <c r="EB819" i="3"/>
  <c r="EB800" i="3"/>
  <c r="EB783" i="3"/>
  <c r="EB767" i="3"/>
  <c r="EB749" i="3"/>
  <c r="EB734" i="3"/>
  <c r="EB715" i="3"/>
  <c r="EB697" i="3"/>
  <c r="EB681" i="3"/>
  <c r="EB663" i="3"/>
  <c r="EB648" i="3"/>
  <c r="EB630" i="3"/>
  <c r="EB613" i="3"/>
  <c r="EB597" i="3"/>
  <c r="EB577" i="3"/>
  <c r="EB563" i="3"/>
  <c r="EB544" i="3"/>
  <c r="EB527" i="3"/>
  <c r="EB511" i="3"/>
  <c r="EB493" i="3"/>
  <c r="EB478" i="3"/>
  <c r="EB459" i="3"/>
  <c r="EB441" i="3"/>
  <c r="EB425" i="3"/>
  <c r="EB407" i="3"/>
  <c r="EB392" i="3"/>
  <c r="EB374" i="3"/>
  <c r="EB357" i="3"/>
  <c r="EB341" i="3"/>
  <c r="EB321" i="3"/>
  <c r="EB307" i="3"/>
  <c r="EB288" i="3"/>
  <c r="EB271" i="3"/>
  <c r="EB255" i="3"/>
  <c r="EB237" i="3"/>
  <c r="EB222" i="3"/>
  <c r="EB203" i="3"/>
  <c r="EB185" i="3"/>
  <c r="EB169" i="3"/>
  <c r="EB151" i="3"/>
  <c r="EB136" i="3"/>
  <c r="EB118" i="3"/>
  <c r="EB101" i="3"/>
  <c r="EB85" i="3"/>
  <c r="EB65" i="3"/>
  <c r="EB51" i="3"/>
  <c r="EB32" i="3"/>
  <c r="EB15" i="3"/>
  <c r="EB1003" i="3"/>
  <c r="EB985" i="3"/>
  <c r="EB969" i="3"/>
  <c r="EB951" i="3"/>
  <c r="EB936" i="3"/>
  <c r="EB918" i="3"/>
  <c r="EB901" i="3"/>
  <c r="EB885" i="3"/>
  <c r="EB865" i="3"/>
  <c r="EB851" i="3"/>
  <c r="EB832" i="3"/>
  <c r="EB815" i="3"/>
  <c r="EB799" i="3"/>
  <c r="EB781" i="3"/>
  <c r="EB766" i="3"/>
  <c r="EB747" i="3"/>
  <c r="EB729" i="3"/>
  <c r="EB713" i="3"/>
  <c r="EB695" i="3"/>
  <c r="EB680" i="3"/>
  <c r="EB662" i="3"/>
  <c r="EB645" i="3"/>
  <c r="EB629" i="3"/>
  <c r="EB609" i="3"/>
  <c r="EB595" i="3"/>
  <c r="EB576" i="3"/>
  <c r="EB559" i="3"/>
  <c r="EB543" i="3"/>
  <c r="EB525" i="3"/>
  <c r="EB510" i="3"/>
  <c r="EB491" i="3"/>
  <c r="EB473" i="3"/>
  <c r="EB457" i="3"/>
  <c r="EB439" i="3"/>
  <c r="EB424" i="3"/>
  <c r="EB406" i="3"/>
  <c r="EB389" i="3"/>
  <c r="EB373" i="3"/>
  <c r="EB353" i="3"/>
  <c r="EB339" i="3"/>
  <c r="EB320" i="3"/>
  <c r="EB303" i="3"/>
  <c r="EB287" i="3"/>
  <c r="EB269" i="3"/>
  <c r="EB254" i="3"/>
  <c r="EB235" i="3"/>
  <c r="EB217" i="3"/>
  <c r="EB201" i="3"/>
  <c r="EB183" i="3"/>
  <c r="EB168" i="3"/>
  <c r="EB150" i="3"/>
  <c r="EB133" i="3"/>
  <c r="EB117" i="3"/>
  <c r="EB97" i="3"/>
  <c r="EB83" i="3"/>
  <c r="EB64" i="3"/>
  <c r="EB47" i="3"/>
  <c r="EB31" i="3"/>
  <c r="EB13" i="3"/>
  <c r="EB1001" i="3"/>
  <c r="EB983" i="3"/>
  <c r="EB968" i="3"/>
  <c r="EB950" i="3"/>
  <c r="EB933" i="3"/>
  <c r="EB917" i="3"/>
  <c r="EB897" i="3"/>
  <c r="EB883" i="3"/>
  <c r="EB864" i="3"/>
  <c r="EB847" i="3"/>
  <c r="EB831" i="3"/>
  <c r="EB813" i="3"/>
  <c r="EB798" i="3"/>
  <c r="EB779" i="3"/>
  <c r="EB761" i="3"/>
  <c r="EB745" i="3"/>
  <c r="EB727" i="3"/>
  <c r="EB712" i="3"/>
  <c r="EB694" i="3"/>
  <c r="EB677" i="3"/>
  <c r="EB661" i="3"/>
  <c r="EB641" i="3"/>
  <c r="EB627" i="3"/>
  <c r="EB608" i="3"/>
  <c r="EB591" i="3"/>
  <c r="EB575" i="3"/>
  <c r="EB557" i="3"/>
  <c r="EB542" i="3"/>
  <c r="EB523" i="3"/>
  <c r="EB505" i="3"/>
  <c r="EB489" i="3"/>
  <c r="EB471" i="3"/>
  <c r="EB456" i="3"/>
  <c r="EB438" i="3"/>
  <c r="EB421" i="3"/>
  <c r="EB405" i="3"/>
  <c r="EB385" i="3"/>
  <c r="EB371" i="3"/>
  <c r="EB352" i="3"/>
  <c r="EB335" i="3"/>
  <c r="EB319" i="3"/>
  <c r="EB301" i="3"/>
  <c r="EB286" i="3"/>
  <c r="EB267" i="3"/>
  <c r="EB249" i="3"/>
  <c r="EB233" i="3"/>
  <c r="EB215" i="3"/>
  <c r="EB200" i="3"/>
  <c r="EB182" i="3"/>
  <c r="EB165" i="3"/>
  <c r="EB149" i="3"/>
  <c r="EB129" i="3"/>
  <c r="EB115" i="3"/>
  <c r="EB96" i="3"/>
  <c r="EB79" i="3"/>
  <c r="EB63" i="3"/>
  <c r="EB45" i="3"/>
  <c r="EB30" i="3"/>
  <c r="EB1000" i="3"/>
  <c r="EB982" i="3"/>
  <c r="EB965" i="3"/>
  <c r="EB949" i="3"/>
  <c r="EB929" i="3"/>
  <c r="EB915" i="3"/>
  <c r="EB896" i="3"/>
  <c r="EB879" i="3"/>
  <c r="EB863" i="3"/>
  <c r="EB845" i="3"/>
  <c r="EB830" i="3"/>
  <c r="EB811" i="3"/>
  <c r="EB793" i="3"/>
  <c r="EB777" i="3"/>
  <c r="EB759" i="3"/>
  <c r="EB744" i="3"/>
  <c r="EB726" i="3"/>
  <c r="EB709" i="3"/>
  <c r="EB693" i="3"/>
  <c r="EB673" i="3"/>
  <c r="EB659" i="3"/>
  <c r="EB640" i="3"/>
  <c r="EB623" i="3"/>
  <c r="EB607" i="3"/>
  <c r="EB589" i="3"/>
  <c r="EB574" i="3"/>
  <c r="EB555" i="3"/>
  <c r="EB537" i="3"/>
  <c r="EB521" i="3"/>
  <c r="EB503" i="3"/>
  <c r="EB488" i="3"/>
  <c r="EB470" i="3"/>
  <c r="EB453" i="3"/>
  <c r="EB437" i="3"/>
  <c r="EB417" i="3"/>
  <c r="EB403" i="3"/>
  <c r="EB384" i="3"/>
  <c r="EB367" i="3"/>
  <c r="EB351" i="3"/>
  <c r="EB333" i="3"/>
  <c r="EB318" i="3"/>
  <c r="EB299" i="3"/>
  <c r="EB281" i="3"/>
  <c r="EB265" i="3"/>
  <c r="EB247" i="3"/>
  <c r="EB232" i="3"/>
  <c r="EB214" i="3"/>
  <c r="EB197" i="3"/>
  <c r="EB181" i="3"/>
  <c r="EB161" i="3"/>
  <c r="EB147" i="3"/>
  <c r="EB128" i="3"/>
  <c r="EB111" i="3"/>
  <c r="EB95" i="3"/>
  <c r="EB77" i="3"/>
  <c r="EB62" i="3"/>
  <c r="EB43" i="3"/>
  <c r="EB25" i="3"/>
  <c r="EB993" i="3"/>
  <c r="EB979" i="3"/>
  <c r="EB960" i="3"/>
  <c r="EB943" i="3"/>
  <c r="EB927" i="3"/>
  <c r="EB909" i="3"/>
  <c r="EB894" i="3"/>
  <c r="EB875" i="3"/>
  <c r="EB857" i="3"/>
  <c r="EB841" i="3"/>
  <c r="EB823" i="3"/>
  <c r="EB808" i="3"/>
  <c r="EB790" i="3"/>
  <c r="EB773" i="3"/>
  <c r="EB757" i="3"/>
  <c r="EB737" i="3"/>
  <c r="EB723" i="3"/>
  <c r="EB704" i="3"/>
  <c r="EB687" i="3"/>
  <c r="EB671" i="3"/>
  <c r="EB653" i="3"/>
  <c r="EB638" i="3"/>
  <c r="EB619" i="3"/>
  <c r="EB601" i="3"/>
  <c r="EB585" i="3"/>
  <c r="EB567" i="3"/>
  <c r="EB552" i="3"/>
  <c r="EB534" i="3"/>
  <c r="EB517" i="3"/>
  <c r="EB501" i="3"/>
  <c r="EB481" i="3"/>
  <c r="EB467" i="3"/>
  <c r="EB448" i="3"/>
  <c r="EB431" i="3"/>
  <c r="EB415" i="3"/>
  <c r="EB397" i="3"/>
  <c r="EB382" i="3"/>
  <c r="EB363" i="3"/>
  <c r="EB345" i="3"/>
  <c r="EB329" i="3"/>
  <c r="EB311" i="3"/>
  <c r="EB296" i="3"/>
  <c r="EB278" i="3"/>
  <c r="EB261" i="3"/>
  <c r="EB245" i="3"/>
  <c r="EB225" i="3"/>
  <c r="EB211" i="3"/>
  <c r="EB192" i="3"/>
  <c r="EB175" i="3"/>
  <c r="EB159" i="3"/>
  <c r="EB141" i="3"/>
  <c r="EB126" i="3"/>
  <c r="EB107" i="3"/>
  <c r="EB89" i="3"/>
  <c r="EB73" i="3"/>
  <c r="EB55" i="3"/>
  <c r="EB40" i="3"/>
  <c r="EB22" i="3"/>
  <c r="EB981" i="3"/>
  <c r="EB939" i="3"/>
  <c r="EB889" i="3"/>
  <c r="EB843" i="3"/>
  <c r="EB801" i="3"/>
  <c r="EB755" i="3"/>
  <c r="EB705" i="3"/>
  <c r="EB665" i="3"/>
  <c r="EB617" i="3"/>
  <c r="EB569" i="3"/>
  <c r="EB531" i="3"/>
  <c r="EB480" i="3"/>
  <c r="EB435" i="3"/>
  <c r="EB393" i="3"/>
  <c r="EB343" i="3"/>
  <c r="EB297" i="3"/>
  <c r="EB256" i="3"/>
  <c r="EB207" i="3"/>
  <c r="EB160" i="3"/>
  <c r="EB119" i="3"/>
  <c r="EB72" i="3"/>
  <c r="EB23" i="3"/>
  <c r="EB975" i="3"/>
  <c r="EB928" i="3"/>
  <c r="EB887" i="3"/>
  <c r="EB840" i="3"/>
  <c r="EB791" i="3"/>
  <c r="EB751" i="3"/>
  <c r="EB703" i="3"/>
  <c r="EB655" i="3"/>
  <c r="EB616" i="3"/>
  <c r="EB566" i="3"/>
  <c r="EB520" i="3"/>
  <c r="EB479" i="3"/>
  <c r="EB429" i="3"/>
  <c r="EB383" i="3"/>
  <c r="EB342" i="3"/>
  <c r="EB293" i="3"/>
  <c r="EB246" i="3"/>
  <c r="EB205" i="3"/>
  <c r="EB158" i="3"/>
  <c r="EB109" i="3"/>
  <c r="EB69" i="3"/>
  <c r="EB21" i="3"/>
  <c r="EB973" i="3"/>
  <c r="EB926" i="3"/>
  <c r="EB877" i="3"/>
  <c r="EB837" i="3"/>
  <c r="EB789" i="3"/>
  <c r="EB741" i="3"/>
  <c r="EB702" i="3"/>
  <c r="EB651" i="3"/>
  <c r="EB606" i="3"/>
  <c r="EB565" i="3"/>
  <c r="EB513" i="3"/>
  <c r="EB469" i="3"/>
  <c r="EB427" i="3"/>
  <c r="EB377" i="3"/>
  <c r="EB331" i="3"/>
  <c r="EB289" i="3"/>
  <c r="EB243" i="3"/>
  <c r="EB193" i="3"/>
  <c r="EB153" i="3"/>
  <c r="EB105" i="3"/>
  <c r="EB57" i="3"/>
  <c r="EB19" i="3"/>
  <c r="EB961" i="3"/>
  <c r="EB921" i="3"/>
  <c r="EB873" i="3"/>
  <c r="EB825" i="3"/>
  <c r="EB787" i="3"/>
  <c r="EB736" i="3"/>
  <c r="EB691" i="3"/>
  <c r="EB649" i="3"/>
  <c r="EB599" i="3"/>
  <c r="EB553" i="3"/>
  <c r="EB512" i="3"/>
  <c r="EB463" i="3"/>
  <c r="EB416" i="3"/>
  <c r="EB375" i="3"/>
  <c r="EB328" i="3"/>
  <c r="EB279" i="3"/>
  <c r="EB239" i="3"/>
  <c r="EB191" i="3"/>
  <c r="EB143" i="3"/>
  <c r="EB104" i="3"/>
  <c r="EB54" i="3"/>
  <c r="EB1007" i="3"/>
  <c r="EB959" i="3"/>
  <c r="EB911" i="3"/>
  <c r="EB872" i="3"/>
  <c r="EB822" i="3"/>
  <c r="EB776" i="3"/>
  <c r="EB735" i="3"/>
  <c r="EB685" i="3"/>
  <c r="EB639" i="3"/>
  <c r="EB598" i="3"/>
  <c r="EB549" i="3"/>
  <c r="EB502" i="3"/>
  <c r="EB461" i="3"/>
  <c r="EB414" i="3"/>
  <c r="EB365" i="3"/>
  <c r="EB325" i="3"/>
  <c r="EB277" i="3"/>
  <c r="EB229" i="3"/>
  <c r="EB190" i="3"/>
  <c r="EB139" i="3"/>
  <c r="EB94" i="3"/>
  <c r="EB53" i="3"/>
  <c r="EB992" i="3"/>
  <c r="EB947" i="3"/>
  <c r="EB905" i="3"/>
  <c r="EB855" i="3"/>
  <c r="EB809" i="3"/>
  <c r="EB768" i="3"/>
  <c r="EB719" i="3"/>
  <c r="EB672" i="3"/>
  <c r="EB631" i="3"/>
  <c r="EB584" i="3"/>
  <c r="EB535" i="3"/>
  <c r="EB495" i="3"/>
  <c r="EB447" i="3"/>
  <c r="EB399" i="3"/>
  <c r="EB360" i="3"/>
  <c r="EB310" i="3"/>
  <c r="EB264" i="3"/>
  <c r="EB223" i="3"/>
  <c r="EB173" i="3"/>
  <c r="EB127" i="3"/>
  <c r="EB86" i="3"/>
  <c r="EB37" i="3"/>
  <c r="EB991" i="3"/>
  <c r="EB941" i="3"/>
  <c r="EB895" i="3"/>
  <c r="EB854" i="3"/>
  <c r="EB805" i="3"/>
  <c r="EB758" i="3"/>
  <c r="EB717" i="3"/>
  <c r="EB670" i="3"/>
  <c r="EB621" i="3"/>
  <c r="EB581" i="3"/>
  <c r="EB533" i="3"/>
  <c r="EB485" i="3"/>
  <c r="EB446" i="3"/>
  <c r="EB395" i="3"/>
  <c r="EB350" i="3"/>
  <c r="EB309" i="3"/>
  <c r="EB257" i="3"/>
  <c r="EB213" i="3"/>
  <c r="EB171" i="3"/>
  <c r="EB121" i="3"/>
  <c r="EB75" i="3"/>
  <c r="EB33" i="3"/>
  <c r="EB725" i="3"/>
  <c r="EB361" i="3"/>
  <c r="EB683" i="3"/>
  <c r="EB313" i="3"/>
  <c r="EB997" i="3"/>
  <c r="EB633" i="3"/>
  <c r="EB275" i="3"/>
  <c r="EB958" i="3"/>
  <c r="EB587" i="3"/>
  <c r="EB224" i="3"/>
  <c r="EB907" i="3"/>
  <c r="EB545" i="3"/>
  <c r="EB179" i="3"/>
  <c r="EB862" i="3"/>
  <c r="EB499" i="3"/>
  <c r="EB137" i="3"/>
  <c r="EB821" i="3"/>
  <c r="EB449" i="3"/>
  <c r="EB87" i="3"/>
  <c r="EB769" i="3"/>
  <c r="EB409" i="3"/>
  <c r="EB41" i="3"/>
  <c r="DV1002" i="3"/>
  <c r="DV994" i="3"/>
  <c r="DV986" i="3"/>
  <c r="DV978" i="3"/>
  <c r="DV970" i="3"/>
  <c r="DV962" i="3"/>
  <c r="DV954" i="3"/>
  <c r="DV946" i="3"/>
  <c r="DV938" i="3"/>
  <c r="DV930" i="3"/>
  <c r="DV922" i="3"/>
  <c r="DV914" i="3"/>
  <c r="DV906" i="3"/>
  <c r="DV898" i="3"/>
  <c r="DV890" i="3"/>
  <c r="DV882" i="3"/>
  <c r="DV874" i="3"/>
  <c r="DV866" i="3"/>
  <c r="DV858" i="3"/>
  <c r="DV850" i="3"/>
  <c r="DV842" i="3"/>
  <c r="DV834" i="3"/>
  <c r="DV826" i="3"/>
  <c r="DV818" i="3"/>
  <c r="DV810" i="3"/>
  <c r="DV802" i="3"/>
  <c r="DV794" i="3"/>
  <c r="DV786" i="3"/>
  <c r="DV778" i="3"/>
  <c r="DV770" i="3"/>
  <c r="DV762" i="3"/>
  <c r="DV754" i="3"/>
  <c r="DV746" i="3"/>
  <c r="DV738" i="3"/>
  <c r="DV730" i="3"/>
  <c r="DV722" i="3"/>
  <c r="DV714" i="3"/>
  <c r="DV706" i="3"/>
  <c r="DV698" i="3"/>
  <c r="DV690" i="3"/>
  <c r="DV682" i="3"/>
  <c r="DV674" i="3"/>
  <c r="DV666" i="3"/>
  <c r="DV658" i="3"/>
  <c r="DV650" i="3"/>
  <c r="DV642" i="3"/>
  <c r="DV634" i="3"/>
  <c r="DV626" i="3"/>
  <c r="DV618" i="3"/>
  <c r="DV610" i="3"/>
  <c r="DV602" i="3"/>
  <c r="DV594" i="3"/>
  <c r="DV586" i="3"/>
  <c r="DV578" i="3"/>
  <c r="DV570" i="3"/>
  <c r="DV562" i="3"/>
  <c r="DV554" i="3"/>
  <c r="DV546" i="3"/>
  <c r="DV538" i="3"/>
  <c r="DV530" i="3"/>
  <c r="DV522" i="3"/>
  <c r="DV514" i="3"/>
  <c r="DV506" i="3"/>
  <c r="DV498" i="3"/>
  <c r="DV490" i="3"/>
  <c r="DV482" i="3"/>
  <c r="DV474" i="3"/>
  <c r="DV466" i="3"/>
  <c r="DV458" i="3"/>
  <c r="DV450" i="3"/>
  <c r="DV442" i="3"/>
  <c r="DV434" i="3"/>
  <c r="DV426" i="3"/>
  <c r="DV418" i="3"/>
  <c r="DV410" i="3"/>
  <c r="DV402" i="3"/>
  <c r="DV394" i="3"/>
  <c r="DV386" i="3"/>
  <c r="DV378" i="3"/>
  <c r="DV370" i="3"/>
  <c r="DV362" i="3"/>
  <c r="DV354" i="3"/>
  <c r="DV346" i="3"/>
  <c r="DV338" i="3"/>
  <c r="DV330" i="3"/>
  <c r="DV322" i="3"/>
  <c r="DV314" i="3"/>
  <c r="DV306" i="3"/>
  <c r="DV298" i="3"/>
  <c r="DV290" i="3"/>
  <c r="DV282" i="3"/>
  <c r="DV274" i="3"/>
  <c r="DV266" i="3"/>
  <c r="DV258" i="3"/>
  <c r="DV250" i="3"/>
  <c r="DV242" i="3"/>
  <c r="DV234" i="3"/>
  <c r="DV226" i="3"/>
  <c r="DV218" i="3"/>
  <c r="DV210" i="3"/>
  <c r="DV202" i="3"/>
  <c r="DV194" i="3"/>
  <c r="DV186" i="3"/>
  <c r="DV178" i="3"/>
  <c r="DV170" i="3"/>
  <c r="DV162" i="3"/>
  <c r="DV154" i="3"/>
  <c r="DV146" i="3"/>
  <c r="DV138" i="3"/>
  <c r="DV130" i="3"/>
  <c r="DV122" i="3"/>
  <c r="DV114" i="3"/>
  <c r="DV106" i="3"/>
  <c r="DV98" i="3"/>
  <c r="DV90" i="3"/>
  <c r="DV82" i="3"/>
  <c r="DV74" i="3"/>
  <c r="DV66" i="3"/>
  <c r="DV58" i="3"/>
  <c r="DV50" i="3"/>
  <c r="DV42" i="3"/>
  <c r="DV34" i="3"/>
  <c r="DV26" i="3"/>
  <c r="DV18" i="3"/>
  <c r="DV11" i="3"/>
  <c r="DV1004" i="3"/>
  <c r="DV996" i="3"/>
  <c r="DV988" i="3"/>
  <c r="DV980" i="3"/>
  <c r="DV972" i="3"/>
  <c r="DV964" i="3"/>
  <c r="DV956" i="3"/>
  <c r="DV948" i="3"/>
  <c r="DV940" i="3"/>
  <c r="DV932" i="3"/>
  <c r="DV924" i="3"/>
  <c r="DV916" i="3"/>
  <c r="DV908" i="3"/>
  <c r="DV900" i="3"/>
  <c r="DV892" i="3"/>
  <c r="DV884" i="3"/>
  <c r="DV876" i="3"/>
  <c r="DV868" i="3"/>
  <c r="DV860" i="3"/>
  <c r="DV852" i="3"/>
  <c r="DV844" i="3"/>
  <c r="DV836" i="3"/>
  <c r="DV828" i="3"/>
  <c r="DV820" i="3"/>
  <c r="DV812" i="3"/>
  <c r="DV804" i="3"/>
  <c r="DV796" i="3"/>
  <c r="DV788" i="3"/>
  <c r="DV780" i="3"/>
  <c r="DV772" i="3"/>
  <c r="DV764" i="3"/>
  <c r="DV756" i="3"/>
  <c r="DV748" i="3"/>
  <c r="DV740" i="3"/>
  <c r="DV732" i="3"/>
  <c r="DV724" i="3"/>
  <c r="DV716" i="3"/>
  <c r="DV708" i="3"/>
  <c r="DV700" i="3"/>
  <c r="DV692" i="3"/>
  <c r="DV684" i="3"/>
  <c r="DV676" i="3"/>
  <c r="DV668" i="3"/>
  <c r="DV660" i="3"/>
  <c r="DV652" i="3"/>
  <c r="DV644" i="3"/>
  <c r="DV636" i="3"/>
  <c r="DV628" i="3"/>
  <c r="DV620" i="3"/>
  <c r="DV612" i="3"/>
  <c r="DV604" i="3"/>
  <c r="DV596" i="3"/>
  <c r="DV588" i="3"/>
  <c r="DV580" i="3"/>
  <c r="DV572" i="3"/>
  <c r="DV564" i="3"/>
  <c r="DV556" i="3"/>
  <c r="DV548" i="3"/>
  <c r="DV540" i="3"/>
  <c r="DV532" i="3"/>
  <c r="DV524" i="3"/>
  <c r="DV516" i="3"/>
  <c r="DV508" i="3"/>
  <c r="DV500" i="3"/>
  <c r="DV492" i="3"/>
  <c r="DV484" i="3"/>
  <c r="DV476" i="3"/>
  <c r="DV468" i="3"/>
  <c r="DV460" i="3"/>
  <c r="DV452" i="3"/>
  <c r="DV444" i="3"/>
  <c r="DV436" i="3"/>
  <c r="DV428" i="3"/>
  <c r="DV420" i="3"/>
  <c r="DV412" i="3"/>
  <c r="DV404" i="3"/>
  <c r="DV396" i="3"/>
  <c r="DV388" i="3"/>
  <c r="DV380" i="3"/>
  <c r="DV372" i="3"/>
  <c r="DV364" i="3"/>
  <c r="DV356" i="3"/>
  <c r="DV348" i="3"/>
  <c r="DV340" i="3"/>
  <c r="DV332" i="3"/>
  <c r="DV324" i="3"/>
  <c r="DV316" i="3"/>
  <c r="DV308" i="3"/>
  <c r="DV300" i="3"/>
  <c r="DV292" i="3"/>
  <c r="DV284" i="3"/>
  <c r="DV276" i="3"/>
  <c r="DV268" i="3"/>
  <c r="DV260" i="3"/>
  <c r="DV252" i="3"/>
  <c r="DV244" i="3"/>
  <c r="DV236" i="3"/>
  <c r="DV228" i="3"/>
  <c r="DV220" i="3"/>
  <c r="DV212" i="3"/>
  <c r="DV204" i="3"/>
  <c r="DV196" i="3"/>
  <c r="DV188" i="3"/>
  <c r="DV180" i="3"/>
  <c r="DV172" i="3"/>
  <c r="DV164" i="3"/>
  <c r="DV156" i="3"/>
  <c r="DV148" i="3"/>
  <c r="DV140" i="3"/>
  <c r="DV132" i="3"/>
  <c r="DV124" i="3"/>
  <c r="DV116" i="3"/>
  <c r="DV108" i="3"/>
  <c r="DV100" i="3"/>
  <c r="DV92" i="3"/>
  <c r="DV84" i="3"/>
  <c r="DV76" i="3"/>
  <c r="DV68" i="3"/>
  <c r="DV60" i="3"/>
  <c r="DV52" i="3"/>
  <c r="DV44" i="3"/>
  <c r="DV36" i="3"/>
  <c r="DV28" i="3"/>
  <c r="DV20" i="3"/>
  <c r="DV12" i="3"/>
  <c r="DV1005" i="3"/>
  <c r="DV993" i="3"/>
  <c r="DV983" i="3"/>
  <c r="DV973" i="3"/>
  <c r="DV961" i="3"/>
  <c r="DV951" i="3"/>
  <c r="DV941" i="3"/>
  <c r="DV929" i="3"/>
  <c r="DV919" i="3"/>
  <c r="DV909" i="3"/>
  <c r="DV897" i="3"/>
  <c r="DV887" i="3"/>
  <c r="DV877" i="3"/>
  <c r="DV865" i="3"/>
  <c r="DV855" i="3"/>
  <c r="DV845" i="3"/>
  <c r="DV833" i="3"/>
  <c r="DV823" i="3"/>
  <c r="DV813" i="3"/>
  <c r="DV801" i="3"/>
  <c r="DV791" i="3"/>
  <c r="DV781" i="3"/>
  <c r="DV769" i="3"/>
  <c r="DV759" i="3"/>
  <c r="DV749" i="3"/>
  <c r="DV737" i="3"/>
  <c r="DV727" i="3"/>
  <c r="DV717" i="3"/>
  <c r="DV705" i="3"/>
  <c r="DV695" i="3"/>
  <c r="DV685" i="3"/>
  <c r="DV673" i="3"/>
  <c r="DV663" i="3"/>
  <c r="DV653" i="3"/>
  <c r="DV641" i="3"/>
  <c r="DV631" i="3"/>
  <c r="DV621" i="3"/>
  <c r="DV609" i="3"/>
  <c r="DV599" i="3"/>
  <c r="DV589" i="3"/>
  <c r="DV577" i="3"/>
  <c r="DV567" i="3"/>
  <c r="DV557" i="3"/>
  <c r="DV545" i="3"/>
  <c r="DV535" i="3"/>
  <c r="DV525" i="3"/>
  <c r="DV513" i="3"/>
  <c r="DV503" i="3"/>
  <c r="DV493" i="3"/>
  <c r="DV481" i="3"/>
  <c r="DV471" i="3"/>
  <c r="DV461" i="3"/>
  <c r="DV449" i="3"/>
  <c r="DV439" i="3"/>
  <c r="DV429" i="3"/>
  <c r="DV417" i="3"/>
  <c r="DV407" i="3"/>
  <c r="DV397" i="3"/>
  <c r="DV385" i="3"/>
  <c r="DV375" i="3"/>
  <c r="DV365" i="3"/>
  <c r="DV353" i="3"/>
  <c r="DV343" i="3"/>
  <c r="DV333" i="3"/>
  <c r="DV321" i="3"/>
  <c r="DV311" i="3"/>
  <c r="DV301" i="3"/>
  <c r="DV289" i="3"/>
  <c r="DV279" i="3"/>
  <c r="DV269" i="3"/>
  <c r="DV257" i="3"/>
  <c r="DV247" i="3"/>
  <c r="DV237" i="3"/>
  <c r="DV225" i="3"/>
  <c r="DV215" i="3"/>
  <c r="DV205" i="3"/>
  <c r="DV193" i="3"/>
  <c r="DV183" i="3"/>
  <c r="DV173" i="3"/>
  <c r="DV161" i="3"/>
  <c r="DV151" i="3"/>
  <c r="DV141" i="3"/>
  <c r="DV129" i="3"/>
  <c r="DV119" i="3"/>
  <c r="DV109" i="3"/>
  <c r="DV97" i="3"/>
  <c r="DV87" i="3"/>
  <c r="DV77" i="3"/>
  <c r="DV65" i="3"/>
  <c r="DV55" i="3"/>
  <c r="DV45" i="3"/>
  <c r="DV33" i="3"/>
  <c r="DV23" i="3"/>
  <c r="DV13" i="3"/>
  <c r="DV1003" i="3"/>
  <c r="DV992" i="3"/>
  <c r="DV982" i="3"/>
  <c r="DV971" i="3"/>
  <c r="DV960" i="3"/>
  <c r="DV950" i="3"/>
  <c r="DV939" i="3"/>
  <c r="DV928" i="3"/>
  <c r="DV918" i="3"/>
  <c r="DV907" i="3"/>
  <c r="DV896" i="3"/>
  <c r="DV886" i="3"/>
  <c r="DV875" i="3"/>
  <c r="DV864" i="3"/>
  <c r="DV854" i="3"/>
  <c r="DV843" i="3"/>
  <c r="DV832" i="3"/>
  <c r="DV822" i="3"/>
  <c r="DV811" i="3"/>
  <c r="DV800" i="3"/>
  <c r="DV790" i="3"/>
  <c r="DV779" i="3"/>
  <c r="DV768" i="3"/>
  <c r="DV758" i="3"/>
  <c r="DV747" i="3"/>
  <c r="DV736" i="3"/>
  <c r="DV726" i="3"/>
  <c r="DV715" i="3"/>
  <c r="DV704" i="3"/>
  <c r="DV694" i="3"/>
  <c r="DV683" i="3"/>
  <c r="DV672" i="3"/>
  <c r="DV662" i="3"/>
  <c r="DV651" i="3"/>
  <c r="DV640" i="3"/>
  <c r="DV630" i="3"/>
  <c r="DV619" i="3"/>
  <c r="DV608" i="3"/>
  <c r="DV598" i="3"/>
  <c r="DV587" i="3"/>
  <c r="DV576" i="3"/>
  <c r="DV566" i="3"/>
  <c r="DV555" i="3"/>
  <c r="DV544" i="3"/>
  <c r="DV534" i="3"/>
  <c r="DV523" i="3"/>
  <c r="DV512" i="3"/>
  <c r="DV502" i="3"/>
  <c r="DV491" i="3"/>
  <c r="DV480" i="3"/>
  <c r="DV470" i="3"/>
  <c r="DV459" i="3"/>
  <c r="DV448" i="3"/>
  <c r="DV438" i="3"/>
  <c r="DV427" i="3"/>
  <c r="DV416" i="3"/>
  <c r="DV406" i="3"/>
  <c r="DV395" i="3"/>
  <c r="DV384" i="3"/>
  <c r="DV374" i="3"/>
  <c r="DV363" i="3"/>
  <c r="DV352" i="3"/>
  <c r="DV342" i="3"/>
  <c r="DV331" i="3"/>
  <c r="DV320" i="3"/>
  <c r="DV310" i="3"/>
  <c r="DV299" i="3"/>
  <c r="DV288" i="3"/>
  <c r="DV278" i="3"/>
  <c r="DV267" i="3"/>
  <c r="DV256" i="3"/>
  <c r="DV246" i="3"/>
  <c r="DV235" i="3"/>
  <c r="DV224" i="3"/>
  <c r="DV214" i="3"/>
  <c r="DV203" i="3"/>
  <c r="DV192" i="3"/>
  <c r="DV182" i="3"/>
  <c r="DV171" i="3"/>
  <c r="DV160" i="3"/>
  <c r="DV150" i="3"/>
  <c r="DV139" i="3"/>
  <c r="DV128" i="3"/>
  <c r="DV118" i="3"/>
  <c r="DV107" i="3"/>
  <c r="DV96" i="3"/>
  <c r="DV86" i="3"/>
  <c r="DV75" i="3"/>
  <c r="DV64" i="3"/>
  <c r="DV54" i="3"/>
  <c r="DV43" i="3"/>
  <c r="DV32" i="3"/>
  <c r="DV22" i="3"/>
  <c r="DV1008" i="3"/>
  <c r="DV995" i="3"/>
  <c r="DV979" i="3"/>
  <c r="DV966" i="3"/>
  <c r="DV952" i="3"/>
  <c r="DV936" i="3"/>
  <c r="DV923" i="3"/>
  <c r="DV910" i="3"/>
  <c r="DV894" i="3"/>
  <c r="DV880" i="3"/>
  <c r="DV867" i="3"/>
  <c r="DV851" i="3"/>
  <c r="DV838" i="3"/>
  <c r="DV824" i="3"/>
  <c r="DV808" i="3"/>
  <c r="DV795" i="3"/>
  <c r="DV782" i="3"/>
  <c r="DV766" i="3"/>
  <c r="DV752" i="3"/>
  <c r="DV739" i="3"/>
  <c r="DV723" i="3"/>
  <c r="DV710" i="3"/>
  <c r="DV696" i="3"/>
  <c r="DV680" i="3"/>
  <c r="DV667" i="3"/>
  <c r="DV654" i="3"/>
  <c r="DV638" i="3"/>
  <c r="DV624" i="3"/>
  <c r="DV611" i="3"/>
  <c r="DV595" i="3"/>
  <c r="DV582" i="3"/>
  <c r="DV568" i="3"/>
  <c r="DV552" i="3"/>
  <c r="DV539" i="3"/>
  <c r="DV526" i="3"/>
  <c r="DV510" i="3"/>
  <c r="DV496" i="3"/>
  <c r="DV483" i="3"/>
  <c r="DV467" i="3"/>
  <c r="DV454" i="3"/>
  <c r="DV440" i="3"/>
  <c r="DV424" i="3"/>
  <c r="DV411" i="3"/>
  <c r="DV398" i="3"/>
  <c r="DV382" i="3"/>
  <c r="DV368" i="3"/>
  <c r="DV355" i="3"/>
  <c r="DV339" i="3"/>
  <c r="DV326" i="3"/>
  <c r="DV312" i="3"/>
  <c r="DV296" i="3"/>
  <c r="DV283" i="3"/>
  <c r="DV270" i="3"/>
  <c r="DV254" i="3"/>
  <c r="DV240" i="3"/>
  <c r="DV227" i="3"/>
  <c r="DV211" i="3"/>
  <c r="DV198" i="3"/>
  <c r="DV184" i="3"/>
  <c r="DV168" i="3"/>
  <c r="DV155" i="3"/>
  <c r="DV142" i="3"/>
  <c r="DV126" i="3"/>
  <c r="DV112" i="3"/>
  <c r="DV99" i="3"/>
  <c r="DV83" i="3"/>
  <c r="DV70" i="3"/>
  <c r="DV56" i="3"/>
  <c r="DV40" i="3"/>
  <c r="DV27" i="3"/>
  <c r="DV14" i="3"/>
  <c r="DV1007" i="3"/>
  <c r="DV991" i="3"/>
  <c r="DV977" i="3"/>
  <c r="DV965" i="3"/>
  <c r="DV949" i="3"/>
  <c r="DV935" i="3"/>
  <c r="DV921" i="3"/>
  <c r="DV905" i="3"/>
  <c r="DV893" i="3"/>
  <c r="DV879" i="3"/>
  <c r="DV863" i="3"/>
  <c r="DV849" i="3"/>
  <c r="DV837" i="3"/>
  <c r="DV821" i="3"/>
  <c r="DV807" i="3"/>
  <c r="DV793" i="3"/>
  <c r="DV777" i="3"/>
  <c r="DV765" i="3"/>
  <c r="DV751" i="3"/>
  <c r="DV735" i="3"/>
  <c r="DV721" i="3"/>
  <c r="DV709" i="3"/>
  <c r="DV693" i="3"/>
  <c r="DV679" i="3"/>
  <c r="DV665" i="3"/>
  <c r="DV649" i="3"/>
  <c r="DV637" i="3"/>
  <c r="DV623" i="3"/>
  <c r="DV607" i="3"/>
  <c r="DV593" i="3"/>
  <c r="DV581" i="3"/>
  <c r="DV565" i="3"/>
  <c r="DV551" i="3"/>
  <c r="DV537" i="3"/>
  <c r="DV521" i="3"/>
  <c r="DV509" i="3"/>
  <c r="DV495" i="3"/>
  <c r="DV479" i="3"/>
  <c r="DV465" i="3"/>
  <c r="DV453" i="3"/>
  <c r="DV437" i="3"/>
  <c r="DV423" i="3"/>
  <c r="DV409" i="3"/>
  <c r="DV393" i="3"/>
  <c r="DV381" i="3"/>
  <c r="DV367" i="3"/>
  <c r="DV351" i="3"/>
  <c r="DV337" i="3"/>
  <c r="DV325" i="3"/>
  <c r="DV309" i="3"/>
  <c r="DV295" i="3"/>
  <c r="DV281" i="3"/>
  <c r="DV265" i="3"/>
  <c r="DV253" i="3"/>
  <c r="DV239" i="3"/>
  <c r="DV223" i="3"/>
  <c r="DV209" i="3"/>
  <c r="DV197" i="3"/>
  <c r="DV181" i="3"/>
  <c r="DV167" i="3"/>
  <c r="DV153" i="3"/>
  <c r="DV137" i="3"/>
  <c r="DV125" i="3"/>
  <c r="DV111" i="3"/>
  <c r="DV95" i="3"/>
  <c r="DV81" i="3"/>
  <c r="DV69" i="3"/>
  <c r="DV53" i="3"/>
  <c r="DV39" i="3"/>
  <c r="DV25" i="3"/>
  <c r="DV1006" i="3"/>
  <c r="DV990" i="3"/>
  <c r="DV976" i="3"/>
  <c r="DV963" i="3"/>
  <c r="DV947" i="3"/>
  <c r="DV934" i="3"/>
  <c r="DV920" i="3"/>
  <c r="DV904" i="3"/>
  <c r="DV891" i="3"/>
  <c r="DV878" i="3"/>
  <c r="DV862" i="3"/>
  <c r="DV848" i="3"/>
  <c r="DV835" i="3"/>
  <c r="DV819" i="3"/>
  <c r="DV806" i="3"/>
  <c r="DV792" i="3"/>
  <c r="DV776" i="3"/>
  <c r="DV763" i="3"/>
  <c r="DV750" i="3"/>
  <c r="DV734" i="3"/>
  <c r="DV720" i="3"/>
  <c r="DV707" i="3"/>
  <c r="DV691" i="3"/>
  <c r="DV678" i="3"/>
  <c r="DV664" i="3"/>
  <c r="DV648" i="3"/>
  <c r="DV635" i="3"/>
  <c r="DV622" i="3"/>
  <c r="DV606" i="3"/>
  <c r="DV592" i="3"/>
  <c r="DV579" i="3"/>
  <c r="DV563" i="3"/>
  <c r="DV550" i="3"/>
  <c r="DV536" i="3"/>
  <c r="DV520" i="3"/>
  <c r="DV507" i="3"/>
  <c r="DV494" i="3"/>
  <c r="DV478" i="3"/>
  <c r="DV464" i="3"/>
  <c r="DV451" i="3"/>
  <c r="DV435" i="3"/>
  <c r="DV422" i="3"/>
  <c r="DV408" i="3"/>
  <c r="DV392" i="3"/>
  <c r="DV379" i="3"/>
  <c r="DV366" i="3"/>
  <c r="DV350" i="3"/>
  <c r="DV336" i="3"/>
  <c r="DV323" i="3"/>
  <c r="DV307" i="3"/>
  <c r="DV294" i="3"/>
  <c r="DV280" i="3"/>
  <c r="DV264" i="3"/>
  <c r="DV251" i="3"/>
  <c r="DV238" i="3"/>
  <c r="DV222" i="3"/>
  <c r="DV208" i="3"/>
  <c r="DV195" i="3"/>
  <c r="DV179" i="3"/>
  <c r="DV166" i="3"/>
  <c r="DV152" i="3"/>
  <c r="DV136" i="3"/>
  <c r="DV123" i="3"/>
  <c r="DV110" i="3"/>
  <c r="DV94" i="3"/>
  <c r="DV80" i="3"/>
  <c r="DV67" i="3"/>
  <c r="DV51" i="3"/>
  <c r="DV38" i="3"/>
  <c r="DV24" i="3"/>
  <c r="DV1001" i="3"/>
  <c r="DV989" i="3"/>
  <c r="DV975" i="3"/>
  <c r="DV959" i="3"/>
  <c r="DV945" i="3"/>
  <c r="DV933" i="3"/>
  <c r="DV917" i="3"/>
  <c r="DV903" i="3"/>
  <c r="DV889" i="3"/>
  <c r="DV873" i="3"/>
  <c r="DV861" i="3"/>
  <c r="DV847" i="3"/>
  <c r="DV831" i="3"/>
  <c r="DV817" i="3"/>
  <c r="DV805" i="3"/>
  <c r="DV789" i="3"/>
  <c r="DV775" i="3"/>
  <c r="DV761" i="3"/>
  <c r="DV745" i="3"/>
  <c r="DV733" i="3"/>
  <c r="DV719" i="3"/>
  <c r="DV703" i="3"/>
  <c r="DV689" i="3"/>
  <c r="DV677" i="3"/>
  <c r="DV661" i="3"/>
  <c r="DV647" i="3"/>
  <c r="DV633" i="3"/>
  <c r="DV617" i="3"/>
  <c r="DV605" i="3"/>
  <c r="DV591" i="3"/>
  <c r="DV575" i="3"/>
  <c r="DV561" i="3"/>
  <c r="DV549" i="3"/>
  <c r="DV533" i="3"/>
  <c r="DV519" i="3"/>
  <c r="DV505" i="3"/>
  <c r="DV489" i="3"/>
  <c r="DV477" i="3"/>
  <c r="DV463" i="3"/>
  <c r="DV447" i="3"/>
  <c r="DV433" i="3"/>
  <c r="DV421" i="3"/>
  <c r="DV405" i="3"/>
  <c r="DV391" i="3"/>
  <c r="DV377" i="3"/>
  <c r="DV361" i="3"/>
  <c r="DV349" i="3"/>
  <c r="DV335" i="3"/>
  <c r="DV319" i="3"/>
  <c r="DV305" i="3"/>
  <c r="DV293" i="3"/>
  <c r="DV277" i="3"/>
  <c r="DV263" i="3"/>
  <c r="DV249" i="3"/>
  <c r="DV233" i="3"/>
  <c r="DV221" i="3"/>
  <c r="DV207" i="3"/>
  <c r="DV191" i="3"/>
  <c r="DV177" i="3"/>
  <c r="DV165" i="3"/>
  <c r="DV149" i="3"/>
  <c r="DV135" i="3"/>
  <c r="DV121" i="3"/>
  <c r="DV105" i="3"/>
  <c r="DV93" i="3"/>
  <c r="DV79" i="3"/>
  <c r="DV63" i="3"/>
  <c r="DV49" i="3"/>
  <c r="DV37" i="3"/>
  <c r="DV21" i="3"/>
  <c r="DV999" i="3"/>
  <c r="DV985" i="3"/>
  <c r="DV969" i="3"/>
  <c r="DV957" i="3"/>
  <c r="DV943" i="3"/>
  <c r="DV927" i="3"/>
  <c r="DV913" i="3"/>
  <c r="DV901" i="3"/>
  <c r="DV885" i="3"/>
  <c r="DV871" i="3"/>
  <c r="DV857" i="3"/>
  <c r="DV841" i="3"/>
  <c r="DV829" i="3"/>
  <c r="DV815" i="3"/>
  <c r="DV799" i="3"/>
  <c r="DV785" i="3"/>
  <c r="DV773" i="3"/>
  <c r="DV757" i="3"/>
  <c r="DV743" i="3"/>
  <c r="DV729" i="3"/>
  <c r="DV713" i="3"/>
  <c r="DV701" i="3"/>
  <c r="DV687" i="3"/>
  <c r="DV671" i="3"/>
  <c r="DV657" i="3"/>
  <c r="DV645" i="3"/>
  <c r="DV629" i="3"/>
  <c r="DV615" i="3"/>
  <c r="DV601" i="3"/>
  <c r="DV585" i="3"/>
  <c r="DV573" i="3"/>
  <c r="DV559" i="3"/>
  <c r="DV543" i="3"/>
  <c r="DV529" i="3"/>
  <c r="DV517" i="3"/>
  <c r="DV501" i="3"/>
  <c r="DV487" i="3"/>
  <c r="DV473" i="3"/>
  <c r="DV457" i="3"/>
  <c r="DV445" i="3"/>
  <c r="DV431" i="3"/>
  <c r="DV415" i="3"/>
  <c r="DV401" i="3"/>
  <c r="DV389" i="3"/>
  <c r="DV373" i="3"/>
  <c r="DV359" i="3"/>
  <c r="DV345" i="3"/>
  <c r="DV329" i="3"/>
  <c r="DV317" i="3"/>
  <c r="DV303" i="3"/>
  <c r="DV287" i="3"/>
  <c r="DV273" i="3"/>
  <c r="DV261" i="3"/>
  <c r="DV245" i="3"/>
  <c r="DV231" i="3"/>
  <c r="DV217" i="3"/>
  <c r="DV201" i="3"/>
  <c r="DV189" i="3"/>
  <c r="DV175" i="3"/>
  <c r="DV159" i="3"/>
  <c r="DV145" i="3"/>
  <c r="DV133" i="3"/>
  <c r="DV117" i="3"/>
  <c r="DV103" i="3"/>
  <c r="DV89" i="3"/>
  <c r="DV73" i="3"/>
  <c r="DV61" i="3"/>
  <c r="DV47" i="3"/>
  <c r="DV31" i="3"/>
  <c r="DV17" i="3"/>
  <c r="DV984" i="3"/>
  <c r="DV944" i="3"/>
  <c r="DV911" i="3"/>
  <c r="DV870" i="3"/>
  <c r="DV830" i="3"/>
  <c r="DV797" i="3"/>
  <c r="DV755" i="3"/>
  <c r="DV718" i="3"/>
  <c r="DV681" i="3"/>
  <c r="DV643" i="3"/>
  <c r="DV603" i="3"/>
  <c r="DV569" i="3"/>
  <c r="DV528" i="3"/>
  <c r="DV488" i="3"/>
  <c r="DV455" i="3"/>
  <c r="DV414" i="3"/>
  <c r="DV376" i="3"/>
  <c r="DV341" i="3"/>
  <c r="DV302" i="3"/>
  <c r="DV262" i="3"/>
  <c r="DV229" i="3"/>
  <c r="DV187" i="3"/>
  <c r="DV147" i="3"/>
  <c r="DV113" i="3"/>
  <c r="DV72" i="3"/>
  <c r="DV35" i="3"/>
  <c r="DV981" i="3"/>
  <c r="DV942" i="3"/>
  <c r="DV902" i="3"/>
  <c r="DV869" i="3"/>
  <c r="DV827" i="3"/>
  <c r="DV787" i="3"/>
  <c r="DV753" i="3"/>
  <c r="DV712" i="3"/>
  <c r="DV675" i="3"/>
  <c r="DV639" i="3"/>
  <c r="DV600" i="3"/>
  <c r="DV560" i="3"/>
  <c r="DV527" i="3"/>
  <c r="DV486" i="3"/>
  <c r="DV446" i="3"/>
  <c r="DV413" i="3"/>
  <c r="DV371" i="3"/>
  <c r="DV334" i="3"/>
  <c r="DV297" i="3"/>
  <c r="DV259" i="3"/>
  <c r="DV219" i="3"/>
  <c r="DV185" i="3"/>
  <c r="DV144" i="3"/>
  <c r="DV104" i="3"/>
  <c r="DV71" i="3"/>
  <c r="DV30" i="3"/>
  <c r="DV974" i="3"/>
  <c r="DV937" i="3"/>
  <c r="DV899" i="3"/>
  <c r="DV859" i="3"/>
  <c r="DV825" i="3"/>
  <c r="DV784" i="3"/>
  <c r="DV744" i="3"/>
  <c r="DV711" i="3"/>
  <c r="DV670" i="3"/>
  <c r="DV632" i="3"/>
  <c r="DV597" i="3"/>
  <c r="DV558" i="3"/>
  <c r="DV518" i="3"/>
  <c r="DV485" i="3"/>
  <c r="DV443" i="3"/>
  <c r="DV403" i="3"/>
  <c r="DV369" i="3"/>
  <c r="DV328" i="3"/>
  <c r="DV291" i="3"/>
  <c r="DV255" i="3"/>
  <c r="DV216" i="3"/>
  <c r="DV176" i="3"/>
  <c r="DV143" i="3"/>
  <c r="DV102" i="3"/>
  <c r="DV62" i="3"/>
  <c r="DV29" i="3"/>
  <c r="DV1009" i="3"/>
  <c r="DV968" i="3"/>
  <c r="DV931" i="3"/>
  <c r="DV895" i="3"/>
  <c r="DV856" i="3"/>
  <c r="DV816" i="3"/>
  <c r="DV783" i="3"/>
  <c r="DV742" i="3"/>
  <c r="DV702" i="3"/>
  <c r="DV669" i="3"/>
  <c r="DV627" i="3"/>
  <c r="DV590" i="3"/>
  <c r="DV553" i="3"/>
  <c r="DV515" i="3"/>
  <c r="DV475" i="3"/>
  <c r="DV441" i="3"/>
  <c r="DV400" i="3"/>
  <c r="DV360" i="3"/>
  <c r="DV327" i="3"/>
  <c r="DV286" i="3"/>
  <c r="DV248" i="3"/>
  <c r="DV213" i="3"/>
  <c r="DV174" i="3"/>
  <c r="DV134" i="3"/>
  <c r="DV101" i="3"/>
  <c r="DV59" i="3"/>
  <c r="DV19" i="3"/>
  <c r="DV1000" i="3"/>
  <c r="DV967" i="3"/>
  <c r="DV926" i="3"/>
  <c r="DV888" i="3"/>
  <c r="DV853" i="3"/>
  <c r="DV814" i="3"/>
  <c r="DV774" i="3"/>
  <c r="DV741" i="3"/>
  <c r="DV699" i="3"/>
  <c r="DV659" i="3"/>
  <c r="DV625" i="3"/>
  <c r="DV584" i="3"/>
  <c r="DV547" i="3"/>
  <c r="DV511" i="3"/>
  <c r="DV472" i="3"/>
  <c r="DV432" i="3"/>
  <c r="DV399" i="3"/>
  <c r="DV358" i="3"/>
  <c r="DV318" i="3"/>
  <c r="DV285" i="3"/>
  <c r="DV243" i="3"/>
  <c r="DV206" i="3"/>
  <c r="DV169" i="3"/>
  <c r="DV131" i="3"/>
  <c r="DV91" i="3"/>
  <c r="DV57" i="3"/>
  <c r="DV16" i="3"/>
  <c r="DV997" i="3"/>
  <c r="DV955" i="3"/>
  <c r="DV915" i="3"/>
  <c r="DV881" i="3"/>
  <c r="DV840" i="3"/>
  <c r="DV803" i="3"/>
  <c r="DV767" i="3"/>
  <c r="DV728" i="3"/>
  <c r="DV688" i="3"/>
  <c r="DV655" i="3"/>
  <c r="DV614" i="3"/>
  <c r="DV574" i="3"/>
  <c r="DV541" i="3"/>
  <c r="DV499" i="3"/>
  <c r="DV462" i="3"/>
  <c r="DV425" i="3"/>
  <c r="DV387" i="3"/>
  <c r="DV347" i="3"/>
  <c r="DV313" i="3"/>
  <c r="DV272" i="3"/>
  <c r="DV232" i="3"/>
  <c r="DV199" i="3"/>
  <c r="DV158" i="3"/>
  <c r="DV120" i="3"/>
  <c r="DV85" i="3"/>
  <c r="DV46" i="3"/>
  <c r="DV987" i="3"/>
  <c r="DV953" i="3"/>
  <c r="DV912" i="3"/>
  <c r="DV872" i="3"/>
  <c r="DV839" i="3"/>
  <c r="DV798" i="3"/>
  <c r="DV760" i="3"/>
  <c r="DV725" i="3"/>
  <c r="DV686" i="3"/>
  <c r="DV646" i="3"/>
  <c r="DV613" i="3"/>
  <c r="DV571" i="3"/>
  <c r="DV531" i="3"/>
  <c r="DV497" i="3"/>
  <c r="DV456" i="3"/>
  <c r="DV419" i="3"/>
  <c r="DV383" i="3"/>
  <c r="DV344" i="3"/>
  <c r="DV304" i="3"/>
  <c r="DV271" i="3"/>
  <c r="DV230" i="3"/>
  <c r="DV190" i="3"/>
  <c r="DV157" i="3"/>
  <c r="DV115" i="3"/>
  <c r="DV78" i="3"/>
  <c r="DV41" i="3"/>
  <c r="DV925" i="3"/>
  <c r="DV616" i="3"/>
  <c r="DV315" i="3"/>
  <c r="DV15" i="3"/>
  <c r="DV883" i="3"/>
  <c r="DV583" i="3"/>
  <c r="DV275" i="3"/>
  <c r="DV846" i="3"/>
  <c r="DV542" i="3"/>
  <c r="DV241" i="3"/>
  <c r="DV809" i="3"/>
  <c r="DV504" i="3"/>
  <c r="DV200" i="3"/>
  <c r="DV771" i="3"/>
  <c r="DV469" i="3"/>
  <c r="DV163" i="3"/>
  <c r="DV731" i="3"/>
  <c r="DV430" i="3"/>
  <c r="DV127" i="3"/>
  <c r="DV998" i="3"/>
  <c r="DV697" i="3"/>
  <c r="DV390" i="3"/>
  <c r="DV88" i="3"/>
  <c r="DV958" i="3"/>
  <c r="DV656" i="3"/>
  <c r="DV357" i="3"/>
  <c r="DV48" i="3"/>
  <c r="D1009" i="3"/>
  <c r="D1001" i="3"/>
  <c r="D993" i="3"/>
  <c r="D985" i="3"/>
  <c r="D977" i="3"/>
  <c r="D969" i="3"/>
  <c r="D961" i="3"/>
  <c r="D953" i="3"/>
  <c r="D945" i="3"/>
  <c r="D937" i="3"/>
  <c r="D929" i="3"/>
  <c r="D921" i="3"/>
  <c r="D913" i="3"/>
  <c r="D905" i="3"/>
  <c r="D897" i="3"/>
  <c r="D889" i="3"/>
  <c r="D881" i="3"/>
  <c r="D873" i="3"/>
  <c r="D865" i="3"/>
  <c r="D857" i="3"/>
  <c r="D849" i="3"/>
  <c r="D841" i="3"/>
  <c r="D833" i="3"/>
  <c r="D825" i="3"/>
  <c r="D817" i="3"/>
  <c r="D809" i="3"/>
  <c r="D801" i="3"/>
  <c r="D793" i="3"/>
  <c r="D785" i="3"/>
  <c r="D777" i="3"/>
  <c r="D769" i="3"/>
  <c r="D761" i="3"/>
  <c r="D753" i="3"/>
  <c r="D745" i="3"/>
  <c r="D737" i="3"/>
  <c r="D729" i="3"/>
  <c r="D721" i="3"/>
  <c r="D713" i="3"/>
  <c r="D705" i="3"/>
  <c r="D697" i="3"/>
  <c r="D689" i="3"/>
  <c r="D681" i="3"/>
  <c r="D673" i="3"/>
  <c r="D665" i="3"/>
  <c r="D657" i="3"/>
  <c r="D649" i="3"/>
  <c r="D641" i="3"/>
  <c r="D633" i="3"/>
  <c r="D625" i="3"/>
  <c r="D617" i="3"/>
  <c r="D609" i="3"/>
  <c r="D601" i="3"/>
  <c r="D593" i="3"/>
  <c r="D585" i="3"/>
  <c r="D577" i="3"/>
  <c r="D569" i="3"/>
  <c r="D561" i="3"/>
  <c r="D553" i="3"/>
  <c r="D545" i="3"/>
  <c r="D537" i="3"/>
  <c r="D529" i="3"/>
  <c r="D521" i="3"/>
  <c r="D513" i="3"/>
  <c r="D505" i="3"/>
  <c r="D497" i="3"/>
  <c r="D489" i="3"/>
  <c r="D481" i="3"/>
  <c r="D473" i="3"/>
  <c r="D465" i="3"/>
  <c r="D457" i="3"/>
  <c r="D449" i="3"/>
  <c r="D441" i="3"/>
  <c r="D1003" i="3"/>
  <c r="D994" i="3"/>
  <c r="D984" i="3"/>
  <c r="D975" i="3"/>
  <c r="D966" i="3"/>
  <c r="D957" i="3"/>
  <c r="D948" i="3"/>
  <c r="D939" i="3"/>
  <c r="D930" i="3"/>
  <c r="D920" i="3"/>
  <c r="D911" i="3"/>
  <c r="D902" i="3"/>
  <c r="D893" i="3"/>
  <c r="D884" i="3"/>
  <c r="D875" i="3"/>
  <c r="D866" i="3"/>
  <c r="D856" i="3"/>
  <c r="D847" i="3"/>
  <c r="D838" i="3"/>
  <c r="D829" i="3"/>
  <c r="D820" i="3"/>
  <c r="D811" i="3"/>
  <c r="D802" i="3"/>
  <c r="D792" i="3"/>
  <c r="D783" i="3"/>
  <c r="D774" i="3"/>
  <c r="D765" i="3"/>
  <c r="D756" i="3"/>
  <c r="D747" i="3"/>
  <c r="D738" i="3"/>
  <c r="D728" i="3"/>
  <c r="D719" i="3"/>
  <c r="D710" i="3"/>
  <c r="D701" i="3"/>
  <c r="D692" i="3"/>
  <c r="D683" i="3"/>
  <c r="D674" i="3"/>
  <c r="D664" i="3"/>
  <c r="D655" i="3"/>
  <c r="D646" i="3"/>
  <c r="D637" i="3"/>
  <c r="D628" i="3"/>
  <c r="D619" i="3"/>
  <c r="D610" i="3"/>
  <c r="D600" i="3"/>
  <c r="D591" i="3"/>
  <c r="D582" i="3"/>
  <c r="D573" i="3"/>
  <c r="D564" i="3"/>
  <c r="D555" i="3"/>
  <c r="D546" i="3"/>
  <c r="D536" i="3"/>
  <c r="D527" i="3"/>
  <c r="D518" i="3"/>
  <c r="D509" i="3"/>
  <c r="D500" i="3"/>
  <c r="D491" i="3"/>
  <c r="D482" i="3"/>
  <c r="D472" i="3"/>
  <c r="D463" i="3"/>
  <c r="D454" i="3"/>
  <c r="D445" i="3"/>
  <c r="D436" i="3"/>
  <c r="D428" i="3"/>
  <c r="D420" i="3"/>
  <c r="D412" i="3"/>
  <c r="D404" i="3"/>
  <c r="D396" i="3"/>
  <c r="D388" i="3"/>
  <c r="D380" i="3"/>
  <c r="D372" i="3"/>
  <c r="D364" i="3"/>
  <c r="D356" i="3"/>
  <c r="D348" i="3"/>
  <c r="D340" i="3"/>
  <c r="D332" i="3"/>
  <c r="D324" i="3"/>
  <c r="D316" i="3"/>
  <c r="D308" i="3"/>
  <c r="D300" i="3"/>
  <c r="D292" i="3"/>
  <c r="D284" i="3"/>
  <c r="D276" i="3"/>
  <c r="D268" i="3"/>
  <c r="D260" i="3"/>
  <c r="D252" i="3"/>
  <c r="D244" i="3"/>
  <c r="D236" i="3"/>
  <c r="D228" i="3"/>
  <c r="D220" i="3"/>
  <c r="D212" i="3"/>
  <c r="D204" i="3"/>
  <c r="D196" i="3"/>
  <c r="D188" i="3"/>
  <c r="D180" i="3"/>
  <c r="D172" i="3"/>
  <c r="D164" i="3"/>
  <c r="D156" i="3"/>
  <c r="D148" i="3"/>
  <c r="D140" i="3"/>
  <c r="D132" i="3"/>
  <c r="D124" i="3"/>
  <c r="D116" i="3"/>
  <c r="D108" i="3"/>
  <c r="D100" i="3"/>
  <c r="D92" i="3"/>
  <c r="D84" i="3"/>
  <c r="D76" i="3"/>
  <c r="D68" i="3"/>
  <c r="D60" i="3"/>
  <c r="D52" i="3"/>
  <c r="D44" i="3"/>
  <c r="D36" i="3"/>
  <c r="D28" i="3"/>
  <c r="D20" i="3"/>
  <c r="D12" i="3"/>
  <c r="D990" i="3"/>
  <c r="D980" i="3"/>
  <c r="D970" i="3"/>
  <c r="D959" i="3"/>
  <c r="D949" i="3"/>
  <c r="D938" i="3"/>
  <c r="D927" i="3"/>
  <c r="D917" i="3"/>
  <c r="D907" i="3"/>
  <c r="D999" i="3"/>
  <c r="D989" i="3"/>
  <c r="D979" i="3"/>
  <c r="D968" i="3"/>
  <c r="D958" i="3"/>
  <c r="D947" i="3"/>
  <c r="D936" i="3"/>
  <c r="D926" i="3"/>
  <c r="D916" i="3"/>
  <c r="D906" i="3"/>
  <c r="D895" i="3"/>
  <c r="D885" i="3"/>
  <c r="D874" i="3"/>
  <c r="D863" i="3"/>
  <c r="D853" i="3"/>
  <c r="D843" i="3"/>
  <c r="D832" i="3"/>
  <c r="D822" i="3"/>
  <c r="D812" i="3"/>
  <c r="D800" i="3"/>
  <c r="D790" i="3"/>
  <c r="D780" i="3"/>
  <c r="D770" i="3"/>
  <c r="D759" i="3"/>
  <c r="D749" i="3"/>
  <c r="D739" i="3"/>
  <c r="D727" i="3"/>
  <c r="D717" i="3"/>
  <c r="D707" i="3"/>
  <c r="D696" i="3"/>
  <c r="D686" i="3"/>
  <c r="D676" i="3"/>
  <c r="D666" i="3"/>
  <c r="D654" i="3"/>
  <c r="D644" i="3"/>
  <c r="D634" i="3"/>
  <c r="D623" i="3"/>
  <c r="D613" i="3"/>
  <c r="D603" i="3"/>
  <c r="D592" i="3"/>
  <c r="D581" i="3"/>
  <c r="D571" i="3"/>
  <c r="D560" i="3"/>
  <c r="D550" i="3"/>
  <c r="D540" i="3"/>
  <c r="D530" i="3"/>
  <c r="D519" i="3"/>
  <c r="D508" i="3"/>
  <c r="D498" i="3"/>
  <c r="D487" i="3"/>
  <c r="D477" i="3"/>
  <c r="D467" i="3"/>
  <c r="D456" i="3"/>
  <c r="D446" i="3"/>
  <c r="D435" i="3"/>
  <c r="D426" i="3"/>
  <c r="D417" i="3"/>
  <c r="D408" i="3"/>
  <c r="D399" i="3"/>
  <c r="D390" i="3"/>
  <c r="D381" i="3"/>
  <c r="D371" i="3"/>
  <c r="D362" i="3"/>
  <c r="D353" i="3"/>
  <c r="D344" i="3"/>
  <c r="D335" i="3"/>
  <c r="D326" i="3"/>
  <c r="D317" i="3"/>
  <c r="D307" i="3"/>
  <c r="D298" i="3"/>
  <c r="D289" i="3"/>
  <c r="D280" i="3"/>
  <c r="D271" i="3"/>
  <c r="D262" i="3"/>
  <c r="D253" i="3"/>
  <c r="D243" i="3"/>
  <c r="D234" i="3"/>
  <c r="D225" i="3"/>
  <c r="D216" i="3"/>
  <c r="D207" i="3"/>
  <c r="D198" i="3"/>
  <c r="D189" i="3"/>
  <c r="D179" i="3"/>
  <c r="D170" i="3"/>
  <c r="D161" i="3"/>
  <c r="D152" i="3"/>
  <c r="D143" i="3"/>
  <c r="D134" i="3"/>
  <c r="D125" i="3"/>
  <c r="D115" i="3"/>
  <c r="D106" i="3"/>
  <c r="D97" i="3"/>
  <c r="D88" i="3"/>
  <c r="D79" i="3"/>
  <c r="D70" i="3"/>
  <c r="D61" i="3"/>
  <c r="D51" i="3"/>
  <c r="D42" i="3"/>
  <c r="D33" i="3"/>
  <c r="D24" i="3"/>
  <c r="D15" i="3"/>
  <c r="D1008" i="3"/>
  <c r="D998" i="3"/>
  <c r="D988" i="3"/>
  <c r="D978" i="3"/>
  <c r="D967" i="3"/>
  <c r="D956" i="3"/>
  <c r="D946" i="3"/>
  <c r="D935" i="3"/>
  <c r="D925" i="3"/>
  <c r="D915" i="3"/>
  <c r="D904" i="3"/>
  <c r="D894" i="3"/>
  <c r="D883" i="3"/>
  <c r="D872" i="3"/>
  <c r="D862" i="3"/>
  <c r="D852" i="3"/>
  <c r="D842" i="3"/>
  <c r="D831" i="3"/>
  <c r="D821" i="3"/>
  <c r="D810" i="3"/>
  <c r="D799" i="3"/>
  <c r="D789" i="3"/>
  <c r="D779" i="3"/>
  <c r="D768" i="3"/>
  <c r="D758" i="3"/>
  <c r="D748" i="3"/>
  <c r="D736" i="3"/>
  <c r="D726" i="3"/>
  <c r="D716" i="3"/>
  <c r="D706" i="3"/>
  <c r="D695" i="3"/>
  <c r="D685" i="3"/>
  <c r="D675" i="3"/>
  <c r="D663" i="3"/>
  <c r="D653" i="3"/>
  <c r="D643" i="3"/>
  <c r="D632" i="3"/>
  <c r="D622" i="3"/>
  <c r="D612" i="3"/>
  <c r="D602" i="3"/>
  <c r="D590" i="3"/>
  <c r="D580" i="3"/>
  <c r="D570" i="3"/>
  <c r="D559" i="3"/>
  <c r="D549" i="3"/>
  <c r="D539" i="3"/>
  <c r="D528" i="3"/>
  <c r="D517" i="3"/>
  <c r="D507" i="3"/>
  <c r="D496" i="3"/>
  <c r="D486" i="3"/>
  <c r="D476" i="3"/>
  <c r="D466" i="3"/>
  <c r="D455" i="3"/>
  <c r="D444" i="3"/>
  <c r="D434" i="3"/>
  <c r="D425" i="3"/>
  <c r="D416" i="3"/>
  <c r="D407" i="3"/>
  <c r="D398" i="3"/>
  <c r="D389" i="3"/>
  <c r="D379" i="3"/>
  <c r="D370" i="3"/>
  <c r="D361" i="3"/>
  <c r="D352" i="3"/>
  <c r="D343" i="3"/>
  <c r="D334" i="3"/>
  <c r="D325" i="3"/>
  <c r="D315" i="3"/>
  <c r="D306" i="3"/>
  <c r="D297" i="3"/>
  <c r="D288" i="3"/>
  <c r="D279" i="3"/>
  <c r="D270" i="3"/>
  <c r="D261" i="3"/>
  <c r="D251" i="3"/>
  <c r="D242" i="3"/>
  <c r="D233" i="3"/>
  <c r="D224" i="3"/>
  <c r="D215" i="3"/>
  <c r="D206" i="3"/>
  <c r="D197" i="3"/>
  <c r="D187" i="3"/>
  <c r="D178" i="3"/>
  <c r="D169" i="3"/>
  <c r="D160" i="3"/>
  <c r="D151" i="3"/>
  <c r="D142" i="3"/>
  <c r="D133" i="3"/>
  <c r="D123" i="3"/>
  <c r="D114" i="3"/>
  <c r="D105" i="3"/>
  <c r="D96" i="3"/>
  <c r="D87" i="3"/>
  <c r="D78" i="3"/>
  <c r="D69" i="3"/>
  <c r="D59" i="3"/>
  <c r="D50" i="3"/>
  <c r="D41" i="3"/>
  <c r="D32" i="3"/>
  <c r="D23" i="3"/>
  <c r="D14" i="3"/>
  <c r="D1006" i="3"/>
  <c r="D996" i="3"/>
  <c r="D986" i="3"/>
  <c r="D974" i="3"/>
  <c r="D964" i="3"/>
  <c r="D954" i="3"/>
  <c r="D943" i="3"/>
  <c r="D933" i="3"/>
  <c r="D923" i="3"/>
  <c r="D912" i="3"/>
  <c r="D901" i="3"/>
  <c r="D891" i="3"/>
  <c r="D880" i="3"/>
  <c r="D870" i="3"/>
  <c r="D860" i="3"/>
  <c r="D850" i="3"/>
  <c r="D839" i="3"/>
  <c r="D828" i="3"/>
  <c r="D818" i="3"/>
  <c r="D807" i="3"/>
  <c r="D797" i="3"/>
  <c r="D787" i="3"/>
  <c r="D776" i="3"/>
  <c r="D766" i="3"/>
  <c r="D755" i="3"/>
  <c r="D744" i="3"/>
  <c r="D734" i="3"/>
  <c r="D724" i="3"/>
  <c r="D714" i="3"/>
  <c r="D703" i="3"/>
  <c r="D693" i="3"/>
  <c r="D682" i="3"/>
  <c r="D671" i="3"/>
  <c r="D661" i="3"/>
  <c r="D651" i="3"/>
  <c r="D640" i="3"/>
  <c r="D630" i="3"/>
  <c r="D620" i="3"/>
  <c r="D608" i="3"/>
  <c r="D598" i="3"/>
  <c r="D588" i="3"/>
  <c r="D578" i="3"/>
  <c r="D567" i="3"/>
  <c r="D557" i="3"/>
  <c r="D547" i="3"/>
  <c r="D535" i="3"/>
  <c r="D525" i="3"/>
  <c r="D515" i="3"/>
  <c r="D504" i="3"/>
  <c r="D494" i="3"/>
  <c r="D484" i="3"/>
  <c r="D474" i="3"/>
  <c r="D462" i="3"/>
  <c r="D452" i="3"/>
  <c r="D442" i="3"/>
  <c r="D432" i="3"/>
  <c r="D423" i="3"/>
  <c r="D414" i="3"/>
  <c r="D405" i="3"/>
  <c r="D395" i="3"/>
  <c r="D386" i="3"/>
  <c r="D377" i="3"/>
  <c r="D368" i="3"/>
  <c r="D359" i="3"/>
  <c r="D350" i="3"/>
  <c r="D341" i="3"/>
  <c r="D331" i="3"/>
  <c r="D322" i="3"/>
  <c r="D313" i="3"/>
  <c r="D304" i="3"/>
  <c r="D295" i="3"/>
  <c r="D286" i="3"/>
  <c r="D277" i="3"/>
  <c r="D267" i="3"/>
  <c r="D258" i="3"/>
  <c r="D249" i="3"/>
  <c r="D240" i="3"/>
  <c r="D231" i="3"/>
  <c r="D222" i="3"/>
  <c r="D213" i="3"/>
  <c r="D203" i="3"/>
  <c r="D194" i="3"/>
  <c r="D185" i="3"/>
  <c r="D176" i="3"/>
  <c r="D167" i="3"/>
  <c r="D158" i="3"/>
  <c r="D149" i="3"/>
  <c r="D139" i="3"/>
  <c r="D130" i="3"/>
  <c r="D121" i="3"/>
  <c r="D112" i="3"/>
  <c r="D103" i="3"/>
  <c r="D94" i="3"/>
  <c r="D85" i="3"/>
  <c r="D75" i="3"/>
  <c r="D66" i="3"/>
  <c r="D57" i="3"/>
  <c r="D48" i="3"/>
  <c r="D39" i="3"/>
  <c r="D30" i="3"/>
  <c r="D21" i="3"/>
  <c r="D1004" i="3"/>
  <c r="D992" i="3"/>
  <c r="D982" i="3"/>
  <c r="D972" i="3"/>
  <c r="D962" i="3"/>
  <c r="D951" i="3"/>
  <c r="D941" i="3"/>
  <c r="D931" i="3"/>
  <c r="D919" i="3"/>
  <c r="D909" i="3"/>
  <c r="D899" i="3"/>
  <c r="D888" i="3"/>
  <c r="D878" i="3"/>
  <c r="D868" i="3"/>
  <c r="D858" i="3"/>
  <c r="D846" i="3"/>
  <c r="D836" i="3"/>
  <c r="D826" i="3"/>
  <c r="D815" i="3"/>
  <c r="D805" i="3"/>
  <c r="D795" i="3"/>
  <c r="D784" i="3"/>
  <c r="D773" i="3"/>
  <c r="D763" i="3"/>
  <c r="D752" i="3"/>
  <c r="D742" i="3"/>
  <c r="D732" i="3"/>
  <c r="D722" i="3"/>
  <c r="D711" i="3"/>
  <c r="D700" i="3"/>
  <c r="D690" i="3"/>
  <c r="D679" i="3"/>
  <c r="D669" i="3"/>
  <c r="D659" i="3"/>
  <c r="D648" i="3"/>
  <c r="D638" i="3"/>
  <c r="D627" i="3"/>
  <c r="D616" i="3"/>
  <c r="D606" i="3"/>
  <c r="D596" i="3"/>
  <c r="D586" i="3"/>
  <c r="D575" i="3"/>
  <c r="D565" i="3"/>
  <c r="D554" i="3"/>
  <c r="D543" i="3"/>
  <c r="D533" i="3"/>
  <c r="D523" i="3"/>
  <c r="D512" i="3"/>
  <c r="D502" i="3"/>
  <c r="D492" i="3"/>
  <c r="D480" i="3"/>
  <c r="D470" i="3"/>
  <c r="D460" i="3"/>
  <c r="D450" i="3"/>
  <c r="D439" i="3"/>
  <c r="D430" i="3"/>
  <c r="D421" i="3"/>
  <c r="D411" i="3"/>
  <c r="D402" i="3"/>
  <c r="D393" i="3"/>
  <c r="D384" i="3"/>
  <c r="D375" i="3"/>
  <c r="D366" i="3"/>
  <c r="D357" i="3"/>
  <c r="D347" i="3"/>
  <c r="D338" i="3"/>
  <c r="D329" i="3"/>
  <c r="D320" i="3"/>
  <c r="D311" i="3"/>
  <c r="D302" i="3"/>
  <c r="D293" i="3"/>
  <c r="D283" i="3"/>
  <c r="D274" i="3"/>
  <c r="D265" i="3"/>
  <c r="D256" i="3"/>
  <c r="D247" i="3"/>
  <c r="D238" i="3"/>
  <c r="D229" i="3"/>
  <c r="D219" i="3"/>
  <c r="D210" i="3"/>
  <c r="D201" i="3"/>
  <c r="D192" i="3"/>
  <c r="D183" i="3"/>
  <c r="D174" i="3"/>
  <c r="D165" i="3"/>
  <c r="D155" i="3"/>
  <c r="D146" i="3"/>
  <c r="D137" i="3"/>
  <c r="D128" i="3"/>
  <c r="D119" i="3"/>
  <c r="D110" i="3"/>
  <c r="D101" i="3"/>
  <c r="D91" i="3"/>
  <c r="D82" i="3"/>
  <c r="D73" i="3"/>
  <c r="D64" i="3"/>
  <c r="D55" i="3"/>
  <c r="D46" i="3"/>
  <c r="D37" i="3"/>
  <c r="D27" i="3"/>
  <c r="D18" i="3"/>
  <c r="D1000" i="3"/>
  <c r="D1002" i="3"/>
  <c r="D991" i="3"/>
  <c r="D981" i="3"/>
  <c r="D971" i="3"/>
  <c r="D960" i="3"/>
  <c r="D950" i="3"/>
  <c r="D940" i="3"/>
  <c r="D928" i="3"/>
  <c r="D918" i="3"/>
  <c r="D908" i="3"/>
  <c r="D898" i="3"/>
  <c r="D887" i="3"/>
  <c r="D877" i="3"/>
  <c r="D867" i="3"/>
  <c r="D855" i="3"/>
  <c r="D845" i="3"/>
  <c r="D835" i="3"/>
  <c r="D824" i="3"/>
  <c r="D814" i="3"/>
  <c r="D804" i="3"/>
  <c r="D794" i="3"/>
  <c r="D782" i="3"/>
  <c r="D772" i="3"/>
  <c r="D762" i="3"/>
  <c r="D751" i="3"/>
  <c r="D741" i="3"/>
  <c r="D731" i="3"/>
  <c r="D720" i="3"/>
  <c r="D709" i="3"/>
  <c r="D699" i="3"/>
  <c r="D688" i="3"/>
  <c r="D678" i="3"/>
  <c r="D668" i="3"/>
  <c r="D658" i="3"/>
  <c r="D647" i="3"/>
  <c r="D636" i="3"/>
  <c r="D626" i="3"/>
  <c r="D615" i="3"/>
  <c r="D605" i="3"/>
  <c r="D595" i="3"/>
  <c r="D584" i="3"/>
  <c r="D574" i="3"/>
  <c r="D563" i="3"/>
  <c r="D552" i="3"/>
  <c r="D542" i="3"/>
  <c r="D532" i="3"/>
  <c r="D522" i="3"/>
  <c r="D511" i="3"/>
  <c r="D501" i="3"/>
  <c r="D490" i="3"/>
  <c r="D479" i="3"/>
  <c r="D469" i="3"/>
  <c r="D459" i="3"/>
  <c r="D448" i="3"/>
  <c r="D438" i="3"/>
  <c r="D429" i="3"/>
  <c r="D419" i="3"/>
  <c r="D410" i="3"/>
  <c r="D401" i="3"/>
  <c r="D392" i="3"/>
  <c r="D383" i="3"/>
  <c r="D374" i="3"/>
  <c r="D365" i="3"/>
  <c r="D355" i="3"/>
  <c r="D346" i="3"/>
  <c r="D337" i="3"/>
  <c r="D328" i="3"/>
  <c r="D319" i="3"/>
  <c r="D310" i="3"/>
  <c r="D301" i="3"/>
  <c r="D291" i="3"/>
  <c r="D282" i="3"/>
  <c r="D273" i="3"/>
  <c r="D264" i="3"/>
  <c r="D255" i="3"/>
  <c r="D246" i="3"/>
  <c r="D237" i="3"/>
  <c r="D227" i="3"/>
  <c r="D218" i="3"/>
  <c r="D209" i="3"/>
  <c r="D200" i="3"/>
  <c r="D191" i="3"/>
  <c r="D182" i="3"/>
  <c r="D173" i="3"/>
  <c r="D163" i="3"/>
  <c r="D154" i="3"/>
  <c r="D145" i="3"/>
  <c r="D136" i="3"/>
  <c r="D127" i="3"/>
  <c r="D118" i="3"/>
  <c r="D109" i="3"/>
  <c r="D99" i="3"/>
  <c r="D90" i="3"/>
  <c r="D81" i="3"/>
  <c r="D72" i="3"/>
  <c r="D63" i="3"/>
  <c r="D54" i="3"/>
  <c r="D45" i="3"/>
  <c r="D35" i="3"/>
  <c r="D26" i="3"/>
  <c r="D17" i="3"/>
  <c r="D987" i="3"/>
  <c r="D944" i="3"/>
  <c r="D903" i="3"/>
  <c r="D876" i="3"/>
  <c r="D848" i="3"/>
  <c r="D819" i="3"/>
  <c r="D791" i="3"/>
  <c r="D764" i="3"/>
  <c r="D735" i="3"/>
  <c r="D708" i="3"/>
  <c r="D680" i="3"/>
  <c r="D652" i="3"/>
  <c r="D624" i="3"/>
  <c r="D597" i="3"/>
  <c r="D568" i="3"/>
  <c r="D541" i="3"/>
  <c r="D514" i="3"/>
  <c r="D485" i="3"/>
  <c r="D458" i="3"/>
  <c r="D431" i="3"/>
  <c r="D406" i="3"/>
  <c r="D382" i="3"/>
  <c r="D358" i="3"/>
  <c r="D333" i="3"/>
  <c r="D309" i="3"/>
  <c r="D285" i="3"/>
  <c r="D259" i="3"/>
  <c r="D235" i="3"/>
  <c r="D211" i="3"/>
  <c r="D186" i="3"/>
  <c r="D162" i="3"/>
  <c r="D138" i="3"/>
  <c r="D113" i="3"/>
  <c r="D89" i="3"/>
  <c r="D65" i="3"/>
  <c r="D40" i="3"/>
  <c r="D16" i="3"/>
  <c r="D983" i="3"/>
  <c r="D942" i="3"/>
  <c r="D900" i="3"/>
  <c r="D871" i="3"/>
  <c r="D844" i="3"/>
  <c r="D816" i="3"/>
  <c r="D788" i="3"/>
  <c r="D760" i="3"/>
  <c r="D733" i="3"/>
  <c r="D704" i="3"/>
  <c r="D677" i="3"/>
  <c r="D650" i="3"/>
  <c r="D621" i="3"/>
  <c r="D594" i="3"/>
  <c r="D566" i="3"/>
  <c r="D538" i="3"/>
  <c r="D510" i="3"/>
  <c r="D483" i="3"/>
  <c r="D453" i="3"/>
  <c r="D427" i="3"/>
  <c r="D403" i="3"/>
  <c r="D378" i="3"/>
  <c r="D354" i="3"/>
  <c r="D330" i="3"/>
  <c r="D305" i="3"/>
  <c r="D281" i="3"/>
  <c r="D257" i="3"/>
  <c r="D232" i="3"/>
  <c r="D208" i="3"/>
  <c r="D184" i="3"/>
  <c r="D159" i="3"/>
  <c r="D135" i="3"/>
  <c r="D111" i="3"/>
  <c r="D86" i="3"/>
  <c r="D62" i="3"/>
  <c r="D38" i="3"/>
  <c r="D13" i="3"/>
  <c r="D976" i="3"/>
  <c r="D934" i="3"/>
  <c r="D896" i="3"/>
  <c r="D869" i="3"/>
  <c r="D840" i="3"/>
  <c r="D813" i="3"/>
  <c r="D786" i="3"/>
  <c r="D757" i="3"/>
  <c r="D730" i="3"/>
  <c r="D702" i="3"/>
  <c r="D672" i="3"/>
  <c r="D645" i="3"/>
  <c r="D618" i="3"/>
  <c r="D589" i="3"/>
  <c r="D562" i="3"/>
  <c r="D534" i="3"/>
  <c r="D506" i="3"/>
  <c r="D478" i="3"/>
  <c r="D451" i="3"/>
  <c r="D424" i="3"/>
  <c r="D400" i="3"/>
  <c r="D376" i="3"/>
  <c r="D351" i="3"/>
  <c r="D327" i="3"/>
  <c r="D303" i="3"/>
  <c r="D278" i="3"/>
  <c r="D254" i="3"/>
  <c r="D230" i="3"/>
  <c r="D205" i="3"/>
  <c r="D181" i="3"/>
  <c r="D157" i="3"/>
  <c r="D131" i="3"/>
  <c r="D107" i="3"/>
  <c r="D83" i="3"/>
  <c r="D58" i="3"/>
  <c r="D34" i="3"/>
  <c r="D11" i="3"/>
  <c r="D1005" i="3"/>
  <c r="D922" i="3"/>
  <c r="D859" i="3"/>
  <c r="D803" i="3"/>
  <c r="D746" i="3"/>
  <c r="D691" i="3"/>
  <c r="D635" i="3"/>
  <c r="D579" i="3"/>
  <c r="D524" i="3"/>
  <c r="D468" i="3"/>
  <c r="D415" i="3"/>
  <c r="D367" i="3"/>
  <c r="D318" i="3"/>
  <c r="D269" i="3"/>
  <c r="D221" i="3"/>
  <c r="D171" i="3"/>
  <c r="D122" i="3"/>
  <c r="D74" i="3"/>
  <c r="D25" i="3"/>
  <c r="D997" i="3"/>
  <c r="D914" i="3"/>
  <c r="D854" i="3"/>
  <c r="D798" i="3"/>
  <c r="D743" i="3"/>
  <c r="D687" i="3"/>
  <c r="D631" i="3"/>
  <c r="D576" i="3"/>
  <c r="D520" i="3"/>
  <c r="D464" i="3"/>
  <c r="D413" i="3"/>
  <c r="D363" i="3"/>
  <c r="D314" i="3"/>
  <c r="D266" i="3"/>
  <c r="D217" i="3"/>
  <c r="D168" i="3"/>
  <c r="D120" i="3"/>
  <c r="D71" i="3"/>
  <c r="D22" i="3"/>
  <c r="D973" i="3"/>
  <c r="D932" i="3"/>
  <c r="D892" i="3"/>
  <c r="D864" i="3"/>
  <c r="D837" i="3"/>
  <c r="D808" i="3"/>
  <c r="D781" i="3"/>
  <c r="D754" i="3"/>
  <c r="D725" i="3"/>
  <c r="D698" i="3"/>
  <c r="D670" i="3"/>
  <c r="D642" i="3"/>
  <c r="D614" i="3"/>
  <c r="D587" i="3"/>
  <c r="D558" i="3"/>
  <c r="D531" i="3"/>
  <c r="D503" i="3"/>
  <c r="D475" i="3"/>
  <c r="D447" i="3"/>
  <c r="D422" i="3"/>
  <c r="D397" i="3"/>
  <c r="D373" i="3"/>
  <c r="D349" i="3"/>
  <c r="D323" i="3"/>
  <c r="D299" i="3"/>
  <c r="D275" i="3"/>
  <c r="D250" i="3"/>
  <c r="D226" i="3"/>
  <c r="D202" i="3"/>
  <c r="D177" i="3"/>
  <c r="D153" i="3"/>
  <c r="D129" i="3"/>
  <c r="D104" i="3"/>
  <c r="D80" i="3"/>
  <c r="D56" i="3"/>
  <c r="D31" i="3"/>
  <c r="D963" i="3"/>
  <c r="D886" i="3"/>
  <c r="D830" i="3"/>
  <c r="D775" i="3"/>
  <c r="D718" i="3"/>
  <c r="D662" i="3"/>
  <c r="D607" i="3"/>
  <c r="D551" i="3"/>
  <c r="D495" i="3"/>
  <c r="D440" i="3"/>
  <c r="D391" i="3"/>
  <c r="D342" i="3"/>
  <c r="D294" i="3"/>
  <c r="D245" i="3"/>
  <c r="D195" i="3"/>
  <c r="D147" i="3"/>
  <c r="D98" i="3"/>
  <c r="D49" i="3"/>
  <c r="D955" i="3"/>
  <c r="D882" i="3"/>
  <c r="D827" i="3"/>
  <c r="D771" i="3"/>
  <c r="D715" i="3"/>
  <c r="D660" i="3"/>
  <c r="D604" i="3"/>
  <c r="D548" i="3"/>
  <c r="D493" i="3"/>
  <c r="D437" i="3"/>
  <c r="D387" i="3"/>
  <c r="D339" i="3"/>
  <c r="D290" i="3"/>
  <c r="D241" i="3"/>
  <c r="D193" i="3"/>
  <c r="D144" i="3"/>
  <c r="D95" i="3"/>
  <c r="D47" i="3"/>
  <c r="D1007" i="3"/>
  <c r="D965" i="3"/>
  <c r="D924" i="3"/>
  <c r="D890" i="3"/>
  <c r="D861" i="3"/>
  <c r="D834" i="3"/>
  <c r="D806" i="3"/>
  <c r="D778" i="3"/>
  <c r="D750" i="3"/>
  <c r="D723" i="3"/>
  <c r="D694" i="3"/>
  <c r="D667" i="3"/>
  <c r="D639" i="3"/>
  <c r="D611" i="3"/>
  <c r="D583" i="3"/>
  <c r="D556" i="3"/>
  <c r="D526" i="3"/>
  <c r="D499" i="3"/>
  <c r="D471" i="3"/>
  <c r="D443" i="3"/>
  <c r="D418" i="3"/>
  <c r="D394" i="3"/>
  <c r="D369" i="3"/>
  <c r="D345" i="3"/>
  <c r="D321" i="3"/>
  <c r="D296" i="3"/>
  <c r="D272" i="3"/>
  <c r="D248" i="3"/>
  <c r="D223" i="3"/>
  <c r="D199" i="3"/>
  <c r="D175" i="3"/>
  <c r="D150" i="3"/>
  <c r="D126" i="3"/>
  <c r="D102" i="3"/>
  <c r="D77" i="3"/>
  <c r="D53" i="3"/>
  <c r="D29" i="3"/>
  <c r="D995" i="3"/>
  <c r="D952" i="3"/>
  <c r="D910" i="3"/>
  <c r="D879" i="3"/>
  <c r="D851" i="3"/>
  <c r="D823" i="3"/>
  <c r="D796" i="3"/>
  <c r="D767" i="3"/>
  <c r="D740" i="3"/>
  <c r="D712" i="3"/>
  <c r="D684" i="3"/>
  <c r="D656" i="3"/>
  <c r="D629" i="3"/>
  <c r="D599" i="3"/>
  <c r="D572" i="3"/>
  <c r="D544" i="3"/>
  <c r="D516" i="3"/>
  <c r="D488" i="3"/>
  <c r="D461" i="3"/>
  <c r="D433" i="3"/>
  <c r="D409" i="3"/>
  <c r="D385" i="3"/>
  <c r="D360" i="3"/>
  <c r="D336" i="3"/>
  <c r="D312" i="3"/>
  <c r="D287" i="3"/>
  <c r="D263" i="3"/>
  <c r="D239" i="3"/>
  <c r="D214" i="3"/>
  <c r="D190" i="3"/>
  <c r="D166" i="3"/>
  <c r="D141" i="3"/>
  <c r="D117" i="3"/>
  <c r="D93" i="3"/>
  <c r="D67" i="3"/>
  <c r="D43" i="3"/>
  <c r="D19" i="3"/>
  <c r="S950" i="5"/>
  <c r="S942" i="5"/>
  <c r="S934" i="5"/>
  <c r="S926" i="5"/>
  <c r="S918" i="5"/>
  <c r="S910" i="5"/>
  <c r="S902" i="5"/>
  <c r="S894" i="5"/>
  <c r="S886" i="5"/>
  <c r="S878" i="5"/>
  <c r="S870" i="5"/>
  <c r="S862" i="5"/>
  <c r="S854" i="5"/>
  <c r="S846" i="5"/>
  <c r="S838" i="5"/>
  <c r="S830" i="5"/>
  <c r="S822" i="5"/>
  <c r="S943" i="5"/>
  <c r="S935" i="5"/>
  <c r="S927" i="5"/>
  <c r="S919" i="5"/>
  <c r="S911" i="5"/>
  <c r="S903" i="5"/>
  <c r="S895" i="5"/>
  <c r="S887" i="5"/>
  <c r="S879" i="5"/>
  <c r="S871" i="5"/>
  <c r="S863" i="5"/>
  <c r="S855" i="5"/>
  <c r="S847" i="5"/>
  <c r="S839" i="5"/>
  <c r="S831" i="5"/>
  <c r="S823" i="5"/>
  <c r="S815" i="5"/>
  <c r="S807" i="5"/>
  <c r="S799" i="5"/>
  <c r="S791" i="5"/>
  <c r="S783" i="5"/>
  <c r="S775" i="5"/>
  <c r="S767" i="5"/>
  <c r="S759" i="5"/>
  <c r="S751" i="5"/>
  <c r="S743" i="5"/>
  <c r="S735" i="5"/>
  <c r="S727" i="5"/>
  <c r="S719" i="5"/>
  <c r="S711" i="5"/>
  <c r="S703" i="5"/>
  <c r="S695" i="5"/>
  <c r="S687" i="5"/>
  <c r="S679" i="5"/>
  <c r="S671" i="5"/>
  <c r="S663" i="5"/>
  <c r="S655" i="5"/>
  <c r="S647" i="5"/>
  <c r="S947" i="5"/>
  <c r="S937" i="5"/>
  <c r="S925" i="5"/>
  <c r="S915" i="5"/>
  <c r="S905" i="5"/>
  <c r="S893" i="5"/>
  <c r="S883" i="5"/>
  <c r="S873" i="5"/>
  <c r="S861" i="5"/>
  <c r="S851" i="5"/>
  <c r="S841" i="5"/>
  <c r="S829" i="5"/>
  <c r="S819" i="5"/>
  <c r="S810" i="5"/>
  <c r="S801" i="5"/>
  <c r="S792" i="5"/>
  <c r="S782" i="5"/>
  <c r="S773" i="5"/>
  <c r="S764" i="5"/>
  <c r="S755" i="5"/>
  <c r="S746" i="5"/>
  <c r="S737" i="5"/>
  <c r="S728" i="5"/>
  <c r="S718" i="5"/>
  <c r="S709" i="5"/>
  <c r="S700" i="5"/>
  <c r="S691" i="5"/>
  <c r="S682" i="5"/>
  <c r="S673" i="5"/>
  <c r="S664" i="5"/>
  <c r="S654" i="5"/>
  <c r="S645" i="5"/>
  <c r="S637" i="5"/>
  <c r="S629" i="5"/>
  <c r="S621" i="5"/>
  <c r="S613" i="5"/>
  <c r="S605" i="5"/>
  <c r="S597" i="5"/>
  <c r="S589" i="5"/>
  <c r="S581" i="5"/>
  <c r="S573" i="5"/>
  <c r="S565" i="5"/>
  <c r="S557" i="5"/>
  <c r="S549" i="5"/>
  <c r="S541" i="5"/>
  <c r="S533" i="5"/>
  <c r="S525" i="5"/>
  <c r="S517" i="5"/>
  <c r="S509" i="5"/>
  <c r="S501" i="5"/>
  <c r="S493" i="5"/>
  <c r="S485" i="5"/>
  <c r="S477" i="5"/>
  <c r="S469" i="5"/>
  <c r="S461" i="5"/>
  <c r="S453" i="5"/>
  <c r="S445" i="5"/>
  <c r="S437" i="5"/>
  <c r="S429" i="5"/>
  <c r="S421" i="5"/>
  <c r="S413" i="5"/>
  <c r="S405" i="5"/>
  <c r="S397" i="5"/>
  <c r="S389" i="5"/>
  <c r="S381" i="5"/>
  <c r="S373" i="5"/>
  <c r="S365" i="5"/>
  <c r="S357" i="5"/>
  <c r="S349" i="5"/>
  <c r="S341" i="5"/>
  <c r="S333" i="5"/>
  <c r="S325" i="5"/>
  <c r="S317" i="5"/>
  <c r="S309" i="5"/>
  <c r="S301" i="5"/>
  <c r="S293" i="5"/>
  <c r="S285" i="5"/>
  <c r="S277" i="5"/>
  <c r="S269" i="5"/>
  <c r="S261" i="5"/>
  <c r="S253" i="5"/>
  <c r="S245" i="5"/>
  <c r="S237" i="5"/>
  <c r="S229" i="5"/>
  <c r="S221" i="5"/>
  <c r="S213" i="5"/>
  <c r="S205" i="5"/>
  <c r="S197" i="5"/>
  <c r="S189" i="5"/>
  <c r="S181" i="5"/>
  <c r="S173" i="5"/>
  <c r="S165" i="5"/>
  <c r="S157" i="5"/>
  <c r="S149" i="5"/>
  <c r="S141" i="5"/>
  <c r="S133" i="5"/>
  <c r="S125" i="5"/>
  <c r="S117" i="5"/>
  <c r="S109" i="5"/>
  <c r="S101" i="5"/>
  <c r="S93" i="5"/>
  <c r="S85" i="5"/>
  <c r="S77" i="5"/>
  <c r="S69" i="5"/>
  <c r="S61" i="5"/>
  <c r="S53" i="5"/>
  <c r="S45" i="5"/>
  <c r="S37" i="5"/>
  <c r="S29" i="5"/>
  <c r="S21" i="5"/>
  <c r="S13" i="5"/>
  <c r="S946" i="5"/>
  <c r="S936" i="5"/>
  <c r="S924" i="5"/>
  <c r="S914" i="5"/>
  <c r="S904" i="5"/>
  <c r="S892" i="5"/>
  <c r="S882" i="5"/>
  <c r="S872" i="5"/>
  <c r="S860" i="5"/>
  <c r="S850" i="5"/>
  <c r="S840" i="5"/>
  <c r="S828" i="5"/>
  <c r="S818" i="5"/>
  <c r="S809" i="5"/>
  <c r="S800" i="5"/>
  <c r="S790" i="5"/>
  <c r="S781" i="5"/>
  <c r="S772" i="5"/>
  <c r="S763" i="5"/>
  <c r="S754" i="5"/>
  <c r="S745" i="5"/>
  <c r="S736" i="5"/>
  <c r="S726" i="5"/>
  <c r="S717" i="5"/>
  <c r="S708" i="5"/>
  <c r="S699" i="5"/>
  <c r="S690" i="5"/>
  <c r="S681" i="5"/>
  <c r="S672" i="5"/>
  <c r="S662" i="5"/>
  <c r="S653" i="5"/>
  <c r="S644" i="5"/>
  <c r="S636" i="5"/>
  <c r="S628" i="5"/>
  <c r="S620" i="5"/>
  <c r="S612" i="5"/>
  <c r="S604" i="5"/>
  <c r="S596" i="5"/>
  <c r="S588" i="5"/>
  <c r="S580" i="5"/>
  <c r="S572" i="5"/>
  <c r="S564" i="5"/>
  <c r="S556" i="5"/>
  <c r="S548" i="5"/>
  <c r="S540" i="5"/>
  <c r="S532" i="5"/>
  <c r="S524" i="5"/>
  <c r="S516" i="5"/>
  <c r="S508" i="5"/>
  <c r="S500" i="5"/>
  <c r="S492" i="5"/>
  <c r="S484" i="5"/>
  <c r="S476" i="5"/>
  <c r="S468" i="5"/>
  <c r="S460" i="5"/>
  <c r="S452" i="5"/>
  <c r="S444" i="5"/>
  <c r="S436" i="5"/>
  <c r="S428" i="5"/>
  <c r="S420" i="5"/>
  <c r="S412" i="5"/>
  <c r="S404" i="5"/>
  <c r="S396" i="5"/>
  <c r="S388" i="5"/>
  <c r="S380" i="5"/>
  <c r="S372" i="5"/>
  <c r="S364" i="5"/>
  <c r="S356" i="5"/>
  <c r="S348" i="5"/>
  <c r="S340" i="5"/>
  <c r="S332" i="5"/>
  <c r="S324" i="5"/>
  <c r="S316" i="5"/>
  <c r="S308" i="5"/>
  <c r="S300" i="5"/>
  <c r="S292" i="5"/>
  <c r="S284" i="5"/>
  <c r="S276" i="5"/>
  <c r="S268" i="5"/>
  <c r="S260" i="5"/>
  <c r="S252" i="5"/>
  <c r="S244" i="5"/>
  <c r="S236" i="5"/>
  <c r="S228" i="5"/>
  <c r="S220" i="5"/>
  <c r="S212" i="5"/>
  <c r="S204" i="5"/>
  <c r="S196" i="5"/>
  <c r="S188" i="5"/>
  <c r="S180" i="5"/>
  <c r="S172" i="5"/>
  <c r="S164" i="5"/>
  <c r="S156" i="5"/>
  <c r="S148" i="5"/>
  <c r="S140" i="5"/>
  <c r="S132" i="5"/>
  <c r="S124" i="5"/>
  <c r="S116" i="5"/>
  <c r="S108" i="5"/>
  <c r="S100" i="5"/>
  <c r="S92" i="5"/>
  <c r="S84" i="5"/>
  <c r="S76" i="5"/>
  <c r="S68" i="5"/>
  <c r="S60" i="5"/>
  <c r="S52" i="5"/>
  <c r="S44" i="5"/>
  <c r="S36" i="5"/>
  <c r="S28" i="5"/>
  <c r="S20" i="5"/>
  <c r="S12" i="5"/>
  <c r="S945" i="5"/>
  <c r="S933" i="5"/>
  <c r="S923" i="5"/>
  <c r="S913" i="5"/>
  <c r="S901" i="5"/>
  <c r="S891" i="5"/>
  <c r="S881" i="5"/>
  <c r="S869" i="5"/>
  <c r="S859" i="5"/>
  <c r="S849" i="5"/>
  <c r="S837" i="5"/>
  <c r="S827" i="5"/>
  <c r="S817" i="5"/>
  <c r="S808" i="5"/>
  <c r="S798" i="5"/>
  <c r="S789" i="5"/>
  <c r="S780" i="5"/>
  <c r="S771" i="5"/>
  <c r="S762" i="5"/>
  <c r="S753" i="5"/>
  <c r="S744" i="5"/>
  <c r="S734" i="5"/>
  <c r="S725" i="5"/>
  <c r="S716" i="5"/>
  <c r="S707" i="5"/>
  <c r="S698" i="5"/>
  <c r="S689" i="5"/>
  <c r="S680" i="5"/>
  <c r="S670" i="5"/>
  <c r="S661" i="5"/>
  <c r="S652" i="5"/>
  <c r="S643" i="5"/>
  <c r="S635" i="5"/>
  <c r="S627" i="5"/>
  <c r="S619" i="5"/>
  <c r="S611" i="5"/>
  <c r="S603" i="5"/>
  <c r="S595" i="5"/>
  <c r="S587" i="5"/>
  <c r="S579" i="5"/>
  <c r="S571" i="5"/>
  <c r="S563" i="5"/>
  <c r="S555" i="5"/>
  <c r="S547" i="5"/>
  <c r="S539" i="5"/>
  <c r="S531" i="5"/>
  <c r="S523" i="5"/>
  <c r="S515" i="5"/>
  <c r="S507" i="5"/>
  <c r="S499" i="5"/>
  <c r="S491" i="5"/>
  <c r="S483" i="5"/>
  <c r="S475" i="5"/>
  <c r="S467" i="5"/>
  <c r="S459" i="5"/>
  <c r="S451" i="5"/>
  <c r="S443" i="5"/>
  <c r="S435" i="5"/>
  <c r="S427" i="5"/>
  <c r="S419" i="5"/>
  <c r="S411" i="5"/>
  <c r="S403" i="5"/>
  <c r="S395" i="5"/>
  <c r="S387" i="5"/>
  <c r="S379" i="5"/>
  <c r="S371" i="5"/>
  <c r="S363" i="5"/>
  <c r="S355" i="5"/>
  <c r="S347" i="5"/>
  <c r="S339" i="5"/>
  <c r="S331" i="5"/>
  <c r="S323" i="5"/>
  <c r="S315" i="5"/>
  <c r="S307" i="5"/>
  <c r="S299" i="5"/>
  <c r="S291" i="5"/>
  <c r="S283" i="5"/>
  <c r="S275" i="5"/>
  <c r="S267" i="5"/>
  <c r="S259" i="5"/>
  <c r="S251" i="5"/>
  <c r="S243" i="5"/>
  <c r="S235" i="5"/>
  <c r="S227" i="5"/>
  <c r="S219" i="5"/>
  <c r="S211" i="5"/>
  <c r="S203" i="5"/>
  <c r="S195" i="5"/>
  <c r="S187" i="5"/>
  <c r="S179" i="5"/>
  <c r="S171" i="5"/>
  <c r="S163" i="5"/>
  <c r="S155" i="5"/>
  <c r="S147" i="5"/>
  <c r="S139" i="5"/>
  <c r="S131" i="5"/>
  <c r="S123" i="5"/>
  <c r="S115" i="5"/>
  <c r="S107" i="5"/>
  <c r="S99" i="5"/>
  <c r="S91" i="5"/>
  <c r="S83" i="5"/>
  <c r="S75" i="5"/>
  <c r="S67" i="5"/>
  <c r="S59" i="5"/>
  <c r="S51" i="5"/>
  <c r="S43" i="5"/>
  <c r="S35" i="5"/>
  <c r="S27" i="5"/>
  <c r="S19" i="5"/>
  <c r="S11" i="5"/>
  <c r="S944" i="5"/>
  <c r="S932" i="5"/>
  <c r="S922" i="5"/>
  <c r="S912" i="5"/>
  <c r="S900" i="5"/>
  <c r="S890" i="5"/>
  <c r="S880" i="5"/>
  <c r="S868" i="5"/>
  <c r="S858" i="5"/>
  <c r="S848" i="5"/>
  <c r="S836" i="5"/>
  <c r="S826" i="5"/>
  <c r="S816" i="5"/>
  <c r="S806" i="5"/>
  <c r="S797" i="5"/>
  <c r="S788" i="5"/>
  <c r="S779" i="5"/>
  <c r="S770" i="5"/>
  <c r="S761" i="5"/>
  <c r="S752" i="5"/>
  <c r="S742" i="5"/>
  <c r="S733" i="5"/>
  <c r="S724" i="5"/>
  <c r="S715" i="5"/>
  <c r="S706" i="5"/>
  <c r="S697" i="5"/>
  <c r="S688" i="5"/>
  <c r="S678" i="5"/>
  <c r="S669" i="5"/>
  <c r="S660" i="5"/>
  <c r="S651" i="5"/>
  <c r="S642" i="5"/>
  <c r="S634" i="5"/>
  <c r="S626" i="5"/>
  <c r="S618" i="5"/>
  <c r="S610" i="5"/>
  <c r="S602" i="5"/>
  <c r="S594" i="5"/>
  <c r="S586" i="5"/>
  <c r="S578" i="5"/>
  <c r="S570" i="5"/>
  <c r="S562" i="5"/>
  <c r="S554" i="5"/>
  <c r="S546" i="5"/>
  <c r="S538" i="5"/>
  <c r="S530" i="5"/>
  <c r="S522" i="5"/>
  <c r="S514" i="5"/>
  <c r="S506" i="5"/>
  <c r="S498" i="5"/>
  <c r="S490" i="5"/>
  <c r="S482" i="5"/>
  <c r="S474" i="5"/>
  <c r="S466" i="5"/>
  <c r="S458" i="5"/>
  <c r="S450" i="5"/>
  <c r="S442" i="5"/>
  <c r="S434" i="5"/>
  <c r="S426" i="5"/>
  <c r="S418" i="5"/>
  <c r="S410" i="5"/>
  <c r="S402" i="5"/>
  <c r="S394" i="5"/>
  <c r="S386" i="5"/>
  <c r="S378" i="5"/>
  <c r="S370" i="5"/>
  <c r="S362" i="5"/>
  <c r="S354" i="5"/>
  <c r="S346" i="5"/>
  <c r="S338" i="5"/>
  <c r="S330" i="5"/>
  <c r="S322" i="5"/>
  <c r="S314" i="5"/>
  <c r="S306" i="5"/>
  <c r="S298" i="5"/>
  <c r="S290" i="5"/>
  <c r="S282" i="5"/>
  <c r="S274" i="5"/>
  <c r="S266" i="5"/>
  <c r="S258" i="5"/>
  <c r="S250" i="5"/>
  <c r="S242" i="5"/>
  <c r="S234" i="5"/>
  <c r="S226" i="5"/>
  <c r="S218" i="5"/>
  <c r="S210" i="5"/>
  <c r="S202" i="5"/>
  <c r="S194" i="5"/>
  <c r="S186" i="5"/>
  <c r="S178" i="5"/>
  <c r="S170" i="5"/>
  <c r="S162" i="5"/>
  <c r="S154" i="5"/>
  <c r="S146" i="5"/>
  <c r="S138" i="5"/>
  <c r="S130" i="5"/>
  <c r="S122" i="5"/>
  <c r="S114" i="5"/>
  <c r="S106" i="5"/>
  <c r="S98" i="5"/>
  <c r="S90" i="5"/>
  <c r="S82" i="5"/>
  <c r="S74" i="5"/>
  <c r="S66" i="5"/>
  <c r="S58" i="5"/>
  <c r="S50" i="5"/>
  <c r="S42" i="5"/>
  <c r="S34" i="5"/>
  <c r="S26" i="5"/>
  <c r="S18" i="5"/>
  <c r="S10" i="5"/>
  <c r="S941" i="5"/>
  <c r="S931" i="5"/>
  <c r="S921" i="5"/>
  <c r="S909" i="5"/>
  <c r="S899" i="5"/>
  <c r="S889" i="5"/>
  <c r="S877" i="5"/>
  <c r="S867" i="5"/>
  <c r="S857" i="5"/>
  <c r="S845" i="5"/>
  <c r="S835" i="5"/>
  <c r="S825" i="5"/>
  <c r="S814" i="5"/>
  <c r="S805" i="5"/>
  <c r="S796" i="5"/>
  <c r="S787" i="5"/>
  <c r="S778" i="5"/>
  <c r="S769" i="5"/>
  <c r="S760" i="5"/>
  <c r="S750" i="5"/>
  <c r="S741" i="5"/>
  <c r="S732" i="5"/>
  <c r="S723" i="5"/>
  <c r="S714" i="5"/>
  <c r="S705" i="5"/>
  <c r="S696" i="5"/>
  <c r="S686" i="5"/>
  <c r="S677" i="5"/>
  <c r="S668" i="5"/>
  <c r="S659" i="5"/>
  <c r="S650" i="5"/>
  <c r="S641" i="5"/>
  <c r="S633" i="5"/>
  <c r="S625" i="5"/>
  <c r="S617" i="5"/>
  <c r="S609" i="5"/>
  <c r="S601" i="5"/>
  <c r="S593" i="5"/>
  <c r="S585" i="5"/>
  <c r="S577" i="5"/>
  <c r="S569" i="5"/>
  <c r="S561" i="5"/>
  <c r="S553" i="5"/>
  <c r="S545" i="5"/>
  <c r="S537" i="5"/>
  <c r="S529" i="5"/>
  <c r="S521" i="5"/>
  <c r="S513" i="5"/>
  <c r="S505" i="5"/>
  <c r="S497" i="5"/>
  <c r="S489" i="5"/>
  <c r="S481" i="5"/>
  <c r="S473" i="5"/>
  <c r="S465" i="5"/>
  <c r="S457" i="5"/>
  <c r="S449" i="5"/>
  <c r="S441" i="5"/>
  <c r="S433" i="5"/>
  <c r="S425" i="5"/>
  <c r="S417" i="5"/>
  <c r="S409" i="5"/>
  <c r="S401" i="5"/>
  <c r="S393" i="5"/>
  <c r="S385" i="5"/>
  <c r="S377" i="5"/>
  <c r="S369" i="5"/>
  <c r="S361" i="5"/>
  <c r="S353" i="5"/>
  <c r="S345" i="5"/>
  <c r="S337" i="5"/>
  <c r="S329" i="5"/>
  <c r="S321" i="5"/>
  <c r="S313" i="5"/>
  <c r="S305" i="5"/>
  <c r="S297" i="5"/>
  <c r="S289" i="5"/>
  <c r="S281" i="5"/>
  <c r="S273" i="5"/>
  <c r="S265" i="5"/>
  <c r="S257" i="5"/>
  <c r="S249" i="5"/>
  <c r="S241" i="5"/>
  <c r="S233" i="5"/>
  <c r="S225" i="5"/>
  <c r="S217" i="5"/>
  <c r="S209" i="5"/>
  <c r="S201" i="5"/>
  <c r="S193" i="5"/>
  <c r="S185" i="5"/>
  <c r="S177" i="5"/>
  <c r="S169" i="5"/>
  <c r="S161" i="5"/>
  <c r="S153" i="5"/>
  <c r="S145" i="5"/>
  <c r="S137" i="5"/>
  <c r="S129" i="5"/>
  <c r="S121" i="5"/>
  <c r="S113" i="5"/>
  <c r="S105" i="5"/>
  <c r="S97" i="5"/>
  <c r="S89" i="5"/>
  <c r="S81" i="5"/>
  <c r="S73" i="5"/>
  <c r="S65" i="5"/>
  <c r="S57" i="5"/>
  <c r="S49" i="5"/>
  <c r="S41" i="5"/>
  <c r="S33" i="5"/>
  <c r="S25" i="5"/>
  <c r="S17" i="5"/>
  <c r="S9" i="5"/>
  <c r="S949" i="5"/>
  <c r="S939" i="5"/>
  <c r="S929" i="5"/>
  <c r="S917" i="5"/>
  <c r="S907" i="5"/>
  <c r="S897" i="5"/>
  <c r="S885" i="5"/>
  <c r="S875" i="5"/>
  <c r="S865" i="5"/>
  <c r="S853" i="5"/>
  <c r="S843" i="5"/>
  <c r="S833" i="5"/>
  <c r="S821" i="5"/>
  <c r="S812" i="5"/>
  <c r="S803" i="5"/>
  <c r="S794" i="5"/>
  <c r="S785" i="5"/>
  <c r="S776" i="5"/>
  <c r="S766" i="5"/>
  <c r="S757" i="5"/>
  <c r="S748" i="5"/>
  <c r="S739" i="5"/>
  <c r="S730" i="5"/>
  <c r="S721" i="5"/>
  <c r="S712" i="5"/>
  <c r="S702" i="5"/>
  <c r="S693" i="5"/>
  <c r="S684" i="5"/>
  <c r="S675" i="5"/>
  <c r="S666" i="5"/>
  <c r="S657" i="5"/>
  <c r="S648" i="5"/>
  <c r="S639" i="5"/>
  <c r="S631" i="5"/>
  <c r="S623" i="5"/>
  <c r="S615" i="5"/>
  <c r="S607" i="5"/>
  <c r="S599" i="5"/>
  <c r="S591" i="5"/>
  <c r="S583" i="5"/>
  <c r="S575" i="5"/>
  <c r="S567" i="5"/>
  <c r="S559" i="5"/>
  <c r="S551" i="5"/>
  <c r="S543" i="5"/>
  <c r="S535" i="5"/>
  <c r="S527" i="5"/>
  <c r="S519" i="5"/>
  <c r="S511" i="5"/>
  <c r="S503" i="5"/>
  <c r="S495" i="5"/>
  <c r="S487" i="5"/>
  <c r="S479" i="5"/>
  <c r="S471" i="5"/>
  <c r="S463" i="5"/>
  <c r="S455" i="5"/>
  <c r="S447" i="5"/>
  <c r="S439" i="5"/>
  <c r="S431" i="5"/>
  <c r="S423" i="5"/>
  <c r="S415" i="5"/>
  <c r="S407" i="5"/>
  <c r="S399" i="5"/>
  <c r="S391" i="5"/>
  <c r="S383" i="5"/>
  <c r="S375" i="5"/>
  <c r="S367" i="5"/>
  <c r="S359" i="5"/>
  <c r="S351" i="5"/>
  <c r="S343" i="5"/>
  <c r="S335" i="5"/>
  <c r="S327" i="5"/>
  <c r="S319" i="5"/>
  <c r="S311" i="5"/>
  <c r="S303" i="5"/>
  <c r="S295" i="5"/>
  <c r="S287" i="5"/>
  <c r="S279" i="5"/>
  <c r="S271" i="5"/>
  <c r="S263" i="5"/>
  <c r="S255" i="5"/>
  <c r="S247" i="5"/>
  <c r="S239" i="5"/>
  <c r="S231" i="5"/>
  <c r="S223" i="5"/>
  <c r="S215" i="5"/>
  <c r="S207" i="5"/>
  <c r="S199" i="5"/>
  <c r="S191" i="5"/>
  <c r="S183" i="5"/>
  <c r="S175" i="5"/>
  <c r="S167" i="5"/>
  <c r="S159" i="5"/>
  <c r="S151" i="5"/>
  <c r="S143" i="5"/>
  <c r="S135" i="5"/>
  <c r="S127" i="5"/>
  <c r="S119" i="5"/>
  <c r="S111" i="5"/>
  <c r="S103" i="5"/>
  <c r="S95" i="5"/>
  <c r="S87" i="5"/>
  <c r="S79" i="5"/>
  <c r="S71" i="5"/>
  <c r="S63" i="5"/>
  <c r="S55" i="5"/>
  <c r="S47" i="5"/>
  <c r="S39" i="5"/>
  <c r="S31" i="5"/>
  <c r="S23" i="5"/>
  <c r="S15" i="5"/>
  <c r="S948" i="5"/>
  <c r="S938" i="5"/>
  <c r="S928" i="5"/>
  <c r="S916" i="5"/>
  <c r="S906" i="5"/>
  <c r="S896" i="5"/>
  <c r="S884" i="5"/>
  <c r="S874" i="5"/>
  <c r="S864" i="5"/>
  <c r="S852" i="5"/>
  <c r="S842" i="5"/>
  <c r="S832" i="5"/>
  <c r="S820" i="5"/>
  <c r="S811" i="5"/>
  <c r="S802" i="5"/>
  <c r="S793" i="5"/>
  <c r="S784" i="5"/>
  <c r="S774" i="5"/>
  <c r="S765" i="5"/>
  <c r="S756" i="5"/>
  <c r="S747" i="5"/>
  <c r="S738" i="5"/>
  <c r="S729" i="5"/>
  <c r="S720" i="5"/>
  <c r="S710" i="5"/>
  <c r="S701" i="5"/>
  <c r="S692" i="5"/>
  <c r="S683" i="5"/>
  <c r="S674" i="5"/>
  <c r="S665" i="5"/>
  <c r="S656" i="5"/>
  <c r="S646" i="5"/>
  <c r="S638" i="5"/>
  <c r="S630" i="5"/>
  <c r="S622" i="5"/>
  <c r="S614" i="5"/>
  <c r="S606" i="5"/>
  <c r="S598" i="5"/>
  <c r="S590" i="5"/>
  <c r="S582" i="5"/>
  <c r="S574" i="5"/>
  <c r="S566" i="5"/>
  <c r="S558" i="5"/>
  <c r="S550" i="5"/>
  <c r="S542" i="5"/>
  <c r="S534" i="5"/>
  <c r="S526" i="5"/>
  <c r="S518" i="5"/>
  <c r="S510" i="5"/>
  <c r="S502" i="5"/>
  <c r="S494" i="5"/>
  <c r="S486" i="5"/>
  <c r="S478" i="5"/>
  <c r="S470" i="5"/>
  <c r="S462" i="5"/>
  <c r="S454" i="5"/>
  <c r="S446" i="5"/>
  <c r="S438" i="5"/>
  <c r="S430" i="5"/>
  <c r="S422" i="5"/>
  <c r="S414" i="5"/>
  <c r="S406" i="5"/>
  <c r="S398" i="5"/>
  <c r="S390" i="5"/>
  <c r="S382" i="5"/>
  <c r="S374" i="5"/>
  <c r="S366" i="5"/>
  <c r="S358" i="5"/>
  <c r="S350" i="5"/>
  <c r="S342" i="5"/>
  <c r="S334" i="5"/>
  <c r="S326" i="5"/>
  <c r="S318" i="5"/>
  <c r="S310" i="5"/>
  <c r="S302" i="5"/>
  <c r="S294" i="5"/>
  <c r="S286" i="5"/>
  <c r="S278" i="5"/>
  <c r="S270" i="5"/>
  <c r="S262" i="5"/>
  <c r="S254" i="5"/>
  <c r="S246" i="5"/>
  <c r="S238" i="5"/>
  <c r="S230" i="5"/>
  <c r="S222" i="5"/>
  <c r="S214" i="5"/>
  <c r="S206" i="5"/>
  <c r="S198" i="5"/>
  <c r="S190" i="5"/>
  <c r="S182" i="5"/>
  <c r="S174" i="5"/>
  <c r="S166" i="5"/>
  <c r="S158" i="5"/>
  <c r="S150" i="5"/>
  <c r="S142" i="5"/>
  <c r="S134" i="5"/>
  <c r="S126" i="5"/>
  <c r="S118" i="5"/>
  <c r="S110" i="5"/>
  <c r="S102" i="5"/>
  <c r="S94" i="5"/>
  <c r="S86" i="5"/>
  <c r="S78" i="5"/>
  <c r="S70" i="5"/>
  <c r="S62" i="5"/>
  <c r="S54" i="5"/>
  <c r="S46" i="5"/>
  <c r="S38" i="5"/>
  <c r="S30" i="5"/>
  <c r="S22" i="5"/>
  <c r="S14" i="5"/>
  <c r="S7" i="5"/>
  <c r="S888" i="5"/>
  <c r="S804" i="5"/>
  <c r="S731" i="5"/>
  <c r="S658" i="5"/>
  <c r="S592" i="5"/>
  <c r="S528" i="5"/>
  <c r="S464" i="5"/>
  <c r="S400" i="5"/>
  <c r="S336" i="5"/>
  <c r="S272" i="5"/>
  <c r="S208" i="5"/>
  <c r="S144" i="5"/>
  <c r="S80" i="5"/>
  <c r="S16" i="5"/>
  <c r="S876" i="5"/>
  <c r="S795" i="5"/>
  <c r="S722" i="5"/>
  <c r="S649" i="5"/>
  <c r="S584" i="5"/>
  <c r="S520" i="5"/>
  <c r="S456" i="5"/>
  <c r="S392" i="5"/>
  <c r="S328" i="5"/>
  <c r="S264" i="5"/>
  <c r="S200" i="5"/>
  <c r="S136" i="5"/>
  <c r="S72" i="5"/>
  <c r="S8" i="5"/>
  <c r="S866" i="5"/>
  <c r="S786" i="5"/>
  <c r="S713" i="5"/>
  <c r="S640" i="5"/>
  <c r="S576" i="5"/>
  <c r="S512" i="5"/>
  <c r="S448" i="5"/>
  <c r="S384" i="5"/>
  <c r="S320" i="5"/>
  <c r="S256" i="5"/>
  <c r="S192" i="5"/>
  <c r="S128" i="5"/>
  <c r="S64" i="5"/>
  <c r="S940" i="5"/>
  <c r="S856" i="5"/>
  <c r="S777" i="5"/>
  <c r="S704" i="5"/>
  <c r="S632" i="5"/>
  <c r="S568" i="5"/>
  <c r="S504" i="5"/>
  <c r="S440" i="5"/>
  <c r="S376" i="5"/>
  <c r="S312" i="5"/>
  <c r="S248" i="5"/>
  <c r="S184" i="5"/>
  <c r="S120" i="5"/>
  <c r="S56" i="5"/>
  <c r="S930" i="5"/>
  <c r="S844" i="5"/>
  <c r="S768" i="5"/>
  <c r="S694" i="5"/>
  <c r="S624" i="5"/>
  <c r="S560" i="5"/>
  <c r="S496" i="5"/>
  <c r="S432" i="5"/>
  <c r="S368" i="5"/>
  <c r="S304" i="5"/>
  <c r="S240" i="5"/>
  <c r="S176" i="5"/>
  <c r="S112" i="5"/>
  <c r="S48" i="5"/>
  <c r="S920" i="5"/>
  <c r="S834" i="5"/>
  <c r="S758" i="5"/>
  <c r="S685" i="5"/>
  <c r="S616" i="5"/>
  <c r="S552" i="5"/>
  <c r="S488" i="5"/>
  <c r="S424" i="5"/>
  <c r="S360" i="5"/>
  <c r="S296" i="5"/>
  <c r="S232" i="5"/>
  <c r="S168" i="5"/>
  <c r="S104" i="5"/>
  <c r="S40" i="5"/>
  <c r="S908" i="5"/>
  <c r="S824" i="5"/>
  <c r="S749" i="5"/>
  <c r="S676" i="5"/>
  <c r="S608" i="5"/>
  <c r="S544" i="5"/>
  <c r="S480" i="5"/>
  <c r="S416" i="5"/>
  <c r="S352" i="5"/>
  <c r="S288" i="5"/>
  <c r="S224" i="5"/>
  <c r="S160" i="5"/>
  <c r="S96" i="5"/>
  <c r="S32" i="5"/>
  <c r="S898" i="5"/>
  <c r="S813" i="5"/>
  <c r="S740" i="5"/>
  <c r="S667" i="5"/>
  <c r="S600" i="5"/>
  <c r="S536" i="5"/>
  <c r="S472" i="5"/>
  <c r="S408" i="5"/>
  <c r="S344" i="5"/>
  <c r="S280" i="5"/>
  <c r="S216" i="5"/>
  <c r="S152" i="5"/>
  <c r="S88" i="5"/>
  <c r="S24" i="5"/>
  <c r="Z950" i="5"/>
  <c r="Z942" i="5"/>
  <c r="Z934" i="5"/>
  <c r="Z926" i="5"/>
  <c r="Z918" i="5"/>
  <c r="Z910" i="5"/>
  <c r="Z902" i="5"/>
  <c r="Z894" i="5"/>
  <c r="Z886" i="5"/>
  <c r="Z878" i="5"/>
  <c r="Z870" i="5"/>
  <c r="Z862" i="5"/>
  <c r="Z854" i="5"/>
  <c r="Z846" i="5"/>
  <c r="Z838" i="5"/>
  <c r="Z830" i="5"/>
  <c r="Z822" i="5"/>
  <c r="Z814" i="5"/>
  <c r="Z806" i="5"/>
  <c r="Z798" i="5"/>
  <c r="Z790" i="5"/>
  <c r="Z782" i="5"/>
  <c r="Z774" i="5"/>
  <c r="Z766" i="5"/>
  <c r="Z758" i="5"/>
  <c r="Z750" i="5"/>
  <c r="Z742" i="5"/>
  <c r="Z734" i="5"/>
  <c r="Z726" i="5"/>
  <c r="Z718" i="5"/>
  <c r="Z710" i="5"/>
  <c r="Z702" i="5"/>
  <c r="Z694" i="5"/>
  <c r="Z686" i="5"/>
  <c r="Z678" i="5"/>
  <c r="Z670" i="5"/>
  <c r="Z662" i="5"/>
  <c r="Z654" i="5"/>
  <c r="Z646" i="5"/>
  <c r="Z638" i="5"/>
  <c r="Z630" i="5"/>
  <c r="Z622" i="5"/>
  <c r="Z614" i="5"/>
  <c r="Z606" i="5"/>
  <c r="Z598" i="5"/>
  <c r="Z590" i="5"/>
  <c r="Z582" i="5"/>
  <c r="Z574" i="5"/>
  <c r="Z566" i="5"/>
  <c r="Z558" i="5"/>
  <c r="Z550" i="5"/>
  <c r="Z542" i="5"/>
  <c r="Z534" i="5"/>
  <c r="Z526" i="5"/>
  <c r="Z518" i="5"/>
  <c r="Z510" i="5"/>
  <c r="Z502" i="5"/>
  <c r="Z494" i="5"/>
  <c r="Z486" i="5"/>
  <c r="Z478" i="5"/>
  <c r="Z470" i="5"/>
  <c r="Z462" i="5"/>
  <c r="Z454" i="5"/>
  <c r="Z446" i="5"/>
  <c r="Z438" i="5"/>
  <c r="Z430" i="5"/>
  <c r="Z422" i="5"/>
  <c r="Z414" i="5"/>
  <c r="Z406" i="5"/>
  <c r="Z398" i="5"/>
  <c r="Z390" i="5"/>
  <c r="Z382" i="5"/>
  <c r="Z374" i="5"/>
  <c r="Z366" i="5"/>
  <c r="Z358" i="5"/>
  <c r="Z350" i="5"/>
  <c r="Z342" i="5"/>
  <c r="Z334" i="5"/>
  <c r="Z326" i="5"/>
  <c r="Z318" i="5"/>
  <c r="Z310" i="5"/>
  <c r="Z302" i="5"/>
  <c r="Z294" i="5"/>
  <c r="Z286" i="5"/>
  <c r="Z278" i="5"/>
  <c r="Z270" i="5"/>
  <c r="Z262" i="5"/>
  <c r="Z254" i="5"/>
  <c r="Z246" i="5"/>
  <c r="Z238" i="5"/>
  <c r="Z230" i="5"/>
  <c r="Z222" i="5"/>
  <c r="Z214" i="5"/>
  <c r="Z206" i="5"/>
  <c r="Z198" i="5"/>
  <c r="Z190" i="5"/>
  <c r="Z182" i="5"/>
  <c r="Z174" i="5"/>
  <c r="Z166" i="5"/>
  <c r="Z158" i="5"/>
  <c r="Z150" i="5"/>
  <c r="Z142" i="5"/>
  <c r="Z134" i="5"/>
  <c r="Z126" i="5"/>
  <c r="Z118" i="5"/>
  <c r="Z110" i="5"/>
  <c r="Z102" i="5"/>
  <c r="Z94" i="5"/>
  <c r="Z86" i="5"/>
  <c r="Z78" i="5"/>
  <c r="Z70" i="5"/>
  <c r="Z62" i="5"/>
  <c r="Z54" i="5"/>
  <c r="Z46" i="5"/>
  <c r="Z38" i="5"/>
  <c r="Z30" i="5"/>
  <c r="Z22" i="5"/>
  <c r="Z14" i="5"/>
  <c r="Z7" i="5"/>
  <c r="Z949" i="5"/>
  <c r="Z941" i="5"/>
  <c r="Z933" i="5"/>
  <c r="Z925" i="5"/>
  <c r="Z917" i="5"/>
  <c r="Z909" i="5"/>
  <c r="Z901" i="5"/>
  <c r="Z893" i="5"/>
  <c r="Z885" i="5"/>
  <c r="Z877" i="5"/>
  <c r="Z869" i="5"/>
  <c r="Z861" i="5"/>
  <c r="Z853" i="5"/>
  <c r="Z845" i="5"/>
  <c r="Z837" i="5"/>
  <c r="Z829" i="5"/>
  <c r="Z821" i="5"/>
  <c r="Z813" i="5"/>
  <c r="Z805" i="5"/>
  <c r="Z797" i="5"/>
  <c r="Z789" i="5"/>
  <c r="Z781" i="5"/>
  <c r="Z773" i="5"/>
  <c r="Z765" i="5"/>
  <c r="Z757" i="5"/>
  <c r="Z749" i="5"/>
  <c r="Z741" i="5"/>
  <c r="Z733" i="5"/>
  <c r="Z725" i="5"/>
  <c r="Z717" i="5"/>
  <c r="Z709" i="5"/>
  <c r="Z701" i="5"/>
  <c r="Z693" i="5"/>
  <c r="Z685" i="5"/>
  <c r="Z677" i="5"/>
  <c r="Z669" i="5"/>
  <c r="Z661" i="5"/>
  <c r="Z653" i="5"/>
  <c r="Z645" i="5"/>
  <c r="Z637" i="5"/>
  <c r="Z629" i="5"/>
  <c r="Z621" i="5"/>
  <c r="Z613" i="5"/>
  <c r="Z605" i="5"/>
  <c r="Z597" i="5"/>
  <c r="Z589" i="5"/>
  <c r="Z581" i="5"/>
  <c r="Z573" i="5"/>
  <c r="Z565" i="5"/>
  <c r="Z557" i="5"/>
  <c r="Z549" i="5"/>
  <c r="Z541" i="5"/>
  <c r="Z533" i="5"/>
  <c r="Z525" i="5"/>
  <c r="Z517" i="5"/>
  <c r="Z509" i="5"/>
  <c r="Z501" i="5"/>
  <c r="Z493" i="5"/>
  <c r="Z485" i="5"/>
  <c r="Z477" i="5"/>
  <c r="Z469" i="5"/>
  <c r="Z461" i="5"/>
  <c r="Z453" i="5"/>
  <c r="Z445" i="5"/>
  <c r="Z437" i="5"/>
  <c r="Z429" i="5"/>
  <c r="Z421" i="5"/>
  <c r="Z413" i="5"/>
  <c r="Z405" i="5"/>
  <c r="Z397" i="5"/>
  <c r="Z389" i="5"/>
  <c r="Z381" i="5"/>
  <c r="Z373" i="5"/>
  <c r="Z365" i="5"/>
  <c r="Z357" i="5"/>
  <c r="Z349" i="5"/>
  <c r="Z341" i="5"/>
  <c r="Z333" i="5"/>
  <c r="Z325" i="5"/>
  <c r="Z317" i="5"/>
  <c r="Z309" i="5"/>
  <c r="Z301" i="5"/>
  <c r="Z293" i="5"/>
  <c r="Z285" i="5"/>
  <c r="Z277" i="5"/>
  <c r="Z269" i="5"/>
  <c r="Z261" i="5"/>
  <c r="Z253" i="5"/>
  <c r="Z245" i="5"/>
  <c r="Z237" i="5"/>
  <c r="Z229" i="5"/>
  <c r="Z221" i="5"/>
  <c r="Z213" i="5"/>
  <c r="Z205" i="5"/>
  <c r="Z197" i="5"/>
  <c r="Z189" i="5"/>
  <c r="Z181" i="5"/>
  <c r="Z173" i="5"/>
  <c r="Z165" i="5"/>
  <c r="Z157" i="5"/>
  <c r="Z149" i="5"/>
  <c r="Z141" i="5"/>
  <c r="Z133" i="5"/>
  <c r="Z125" i="5"/>
  <c r="Z117" i="5"/>
  <c r="Z109" i="5"/>
  <c r="Z101" i="5"/>
  <c r="Z93" i="5"/>
  <c r="Z85" i="5"/>
  <c r="Z77" i="5"/>
  <c r="Z69" i="5"/>
  <c r="Z61" i="5"/>
  <c r="Z53" i="5"/>
  <c r="Z45" i="5"/>
  <c r="Z37" i="5"/>
  <c r="Z29" i="5"/>
  <c r="Z21" i="5"/>
  <c r="Z13" i="5"/>
  <c r="Z948" i="5"/>
  <c r="Z940" i="5"/>
  <c r="Z932" i="5"/>
  <c r="Z924" i="5"/>
  <c r="Z916" i="5"/>
  <c r="Z908" i="5"/>
  <c r="Z900" i="5"/>
  <c r="Z892" i="5"/>
  <c r="Z884" i="5"/>
  <c r="Z876" i="5"/>
  <c r="Z868" i="5"/>
  <c r="Z860" i="5"/>
  <c r="Z852" i="5"/>
  <c r="Z844" i="5"/>
  <c r="Z836" i="5"/>
  <c r="Z828" i="5"/>
  <c r="Z820" i="5"/>
  <c r="Z812" i="5"/>
  <c r="Z804" i="5"/>
  <c r="Z796" i="5"/>
  <c r="Z788" i="5"/>
  <c r="Z780" i="5"/>
  <c r="Z772" i="5"/>
  <c r="Z764" i="5"/>
  <c r="Z756" i="5"/>
  <c r="Z748" i="5"/>
  <c r="Z740" i="5"/>
  <c r="Z732" i="5"/>
  <c r="Z724" i="5"/>
  <c r="Z716" i="5"/>
  <c r="Z708" i="5"/>
  <c r="Z700" i="5"/>
  <c r="Z692" i="5"/>
  <c r="Z684" i="5"/>
  <c r="Z676" i="5"/>
  <c r="Z668" i="5"/>
  <c r="Z660" i="5"/>
  <c r="Z652" i="5"/>
  <c r="Z644" i="5"/>
  <c r="Z636" i="5"/>
  <c r="Z628" i="5"/>
  <c r="Z620" i="5"/>
  <c r="Z612" i="5"/>
  <c r="Z604" i="5"/>
  <c r="Z596" i="5"/>
  <c r="Z588" i="5"/>
  <c r="Z580" i="5"/>
  <c r="Z572" i="5"/>
  <c r="Z564" i="5"/>
  <c r="Z556" i="5"/>
  <c r="Z548" i="5"/>
  <c r="Z540" i="5"/>
  <c r="Z532" i="5"/>
  <c r="Z524" i="5"/>
  <c r="Z516" i="5"/>
  <c r="Z508" i="5"/>
  <c r="Z500" i="5"/>
  <c r="Z492" i="5"/>
  <c r="Z484" i="5"/>
  <c r="Z476" i="5"/>
  <c r="Z468" i="5"/>
  <c r="Z460" i="5"/>
  <c r="Z452" i="5"/>
  <c r="Z444" i="5"/>
  <c r="Z436" i="5"/>
  <c r="Z428" i="5"/>
  <c r="Z420" i="5"/>
  <c r="Z412" i="5"/>
  <c r="Z404" i="5"/>
  <c r="Z396" i="5"/>
  <c r="Z388" i="5"/>
  <c r="Z380" i="5"/>
  <c r="Z372" i="5"/>
  <c r="Z364" i="5"/>
  <c r="Z356" i="5"/>
  <c r="Z348" i="5"/>
  <c r="Z340" i="5"/>
  <c r="Z332" i="5"/>
  <c r="Z324" i="5"/>
  <c r="Z316" i="5"/>
  <c r="Z308" i="5"/>
  <c r="Z300" i="5"/>
  <c r="Z292" i="5"/>
  <c r="Z284" i="5"/>
  <c r="Z276" i="5"/>
  <c r="Z268" i="5"/>
  <c r="Z260" i="5"/>
  <c r="Z252" i="5"/>
  <c r="Z244" i="5"/>
  <c r="Z236" i="5"/>
  <c r="Z228" i="5"/>
  <c r="Z220" i="5"/>
  <c r="Z212" i="5"/>
  <c r="Z204" i="5"/>
  <c r="Z196" i="5"/>
  <c r="Z188" i="5"/>
  <c r="Z180" i="5"/>
  <c r="Z172" i="5"/>
  <c r="Z164" i="5"/>
  <c r="Z156" i="5"/>
  <c r="Z148" i="5"/>
  <c r="Z140" i="5"/>
  <c r="Z132" i="5"/>
  <c r="Z124" i="5"/>
  <c r="Z116" i="5"/>
  <c r="Z108" i="5"/>
  <c r="Z100" i="5"/>
  <c r="Z92" i="5"/>
  <c r="Z84" i="5"/>
  <c r="Z76" i="5"/>
  <c r="Z68" i="5"/>
  <c r="Z60" i="5"/>
  <c r="Z52" i="5"/>
  <c r="Z44" i="5"/>
  <c r="Z36" i="5"/>
  <c r="Z28" i="5"/>
  <c r="Z20" i="5"/>
  <c r="Z12" i="5"/>
  <c r="Z946" i="5"/>
  <c r="Z938" i="5"/>
  <c r="Z930" i="5"/>
  <c r="Z922" i="5"/>
  <c r="Z914" i="5"/>
  <c r="Z906" i="5"/>
  <c r="Z898" i="5"/>
  <c r="Z890" i="5"/>
  <c r="Z882" i="5"/>
  <c r="Z874" i="5"/>
  <c r="Z866" i="5"/>
  <c r="Z858" i="5"/>
  <c r="Z850" i="5"/>
  <c r="Z842" i="5"/>
  <c r="Z834" i="5"/>
  <c r="Z826" i="5"/>
  <c r="Z818" i="5"/>
  <c r="Z810" i="5"/>
  <c r="Z802" i="5"/>
  <c r="Z794" i="5"/>
  <c r="Z786" i="5"/>
  <c r="Z778" i="5"/>
  <c r="Z770" i="5"/>
  <c r="Z762" i="5"/>
  <c r="Z754" i="5"/>
  <c r="Z746" i="5"/>
  <c r="Z738" i="5"/>
  <c r="Z730" i="5"/>
  <c r="Z722" i="5"/>
  <c r="Z714" i="5"/>
  <c r="Z706" i="5"/>
  <c r="Z698" i="5"/>
  <c r="Z690" i="5"/>
  <c r="Z682" i="5"/>
  <c r="Z674" i="5"/>
  <c r="Z666" i="5"/>
  <c r="Z658" i="5"/>
  <c r="Z650" i="5"/>
  <c r="Z642" i="5"/>
  <c r="Z634" i="5"/>
  <c r="Z626" i="5"/>
  <c r="Z618" i="5"/>
  <c r="Z610" i="5"/>
  <c r="Z602" i="5"/>
  <c r="Z594" i="5"/>
  <c r="Z586" i="5"/>
  <c r="Z578" i="5"/>
  <c r="Z570" i="5"/>
  <c r="Z562" i="5"/>
  <c r="Z554" i="5"/>
  <c r="Z546" i="5"/>
  <c r="Z538" i="5"/>
  <c r="Z530" i="5"/>
  <c r="Z522" i="5"/>
  <c r="Z514" i="5"/>
  <c r="Z506" i="5"/>
  <c r="Z498" i="5"/>
  <c r="Z490" i="5"/>
  <c r="Z482" i="5"/>
  <c r="Z474" i="5"/>
  <c r="Z466" i="5"/>
  <c r="Z458" i="5"/>
  <c r="Z450" i="5"/>
  <c r="Z442" i="5"/>
  <c r="Z434" i="5"/>
  <c r="Z426" i="5"/>
  <c r="Z418" i="5"/>
  <c r="Z410" i="5"/>
  <c r="Z402" i="5"/>
  <c r="Z394" i="5"/>
  <c r="Z386" i="5"/>
  <c r="Z378" i="5"/>
  <c r="Z370" i="5"/>
  <c r="Z362" i="5"/>
  <c r="Z354" i="5"/>
  <c r="Z346" i="5"/>
  <c r="Z338" i="5"/>
  <c r="Z330" i="5"/>
  <c r="Z322" i="5"/>
  <c r="Z314" i="5"/>
  <c r="Z306" i="5"/>
  <c r="Z298" i="5"/>
  <c r="Z290" i="5"/>
  <c r="Z282" i="5"/>
  <c r="Z274" i="5"/>
  <c r="Z266" i="5"/>
  <c r="Z258" i="5"/>
  <c r="Z250" i="5"/>
  <c r="Z242" i="5"/>
  <c r="Z234" i="5"/>
  <c r="Z226" i="5"/>
  <c r="Z218" i="5"/>
  <c r="Z210" i="5"/>
  <c r="Z202" i="5"/>
  <c r="Z194" i="5"/>
  <c r="Z186" i="5"/>
  <c r="Z178" i="5"/>
  <c r="Z170" i="5"/>
  <c r="Z162" i="5"/>
  <c r="Z154" i="5"/>
  <c r="Z146" i="5"/>
  <c r="Z138" i="5"/>
  <c r="Z130" i="5"/>
  <c r="Z122" i="5"/>
  <c r="Z114" i="5"/>
  <c r="Z106" i="5"/>
  <c r="Z98" i="5"/>
  <c r="Z90" i="5"/>
  <c r="Z82" i="5"/>
  <c r="Z74" i="5"/>
  <c r="Z66" i="5"/>
  <c r="Z58" i="5"/>
  <c r="Z50" i="5"/>
  <c r="Z42" i="5"/>
  <c r="Z34" i="5"/>
  <c r="Z26" i="5"/>
  <c r="Z18" i="5"/>
  <c r="Z10" i="5"/>
  <c r="Z945" i="5"/>
  <c r="Z937" i="5"/>
  <c r="Z929" i="5"/>
  <c r="Z921" i="5"/>
  <c r="Z913" i="5"/>
  <c r="Z905" i="5"/>
  <c r="Z897" i="5"/>
  <c r="Z889" i="5"/>
  <c r="Z881" i="5"/>
  <c r="Z873" i="5"/>
  <c r="Z865" i="5"/>
  <c r="Z857" i="5"/>
  <c r="Z849" i="5"/>
  <c r="Z841" i="5"/>
  <c r="Z833" i="5"/>
  <c r="Z825" i="5"/>
  <c r="Z817" i="5"/>
  <c r="Z809" i="5"/>
  <c r="Z801" i="5"/>
  <c r="Z793" i="5"/>
  <c r="Z785" i="5"/>
  <c r="Z777" i="5"/>
  <c r="Z769" i="5"/>
  <c r="Z761" i="5"/>
  <c r="Z753" i="5"/>
  <c r="Z745" i="5"/>
  <c r="Z737" i="5"/>
  <c r="Z729" i="5"/>
  <c r="Z721" i="5"/>
  <c r="Z713" i="5"/>
  <c r="Z705" i="5"/>
  <c r="Z697" i="5"/>
  <c r="Z689" i="5"/>
  <c r="Z681" i="5"/>
  <c r="Z673" i="5"/>
  <c r="Z665" i="5"/>
  <c r="Z657" i="5"/>
  <c r="Z649" i="5"/>
  <c r="Z641" i="5"/>
  <c r="Z633" i="5"/>
  <c r="Z625" i="5"/>
  <c r="Z617" i="5"/>
  <c r="Z609" i="5"/>
  <c r="Z601" i="5"/>
  <c r="Z593" i="5"/>
  <c r="Z585" i="5"/>
  <c r="Z577" i="5"/>
  <c r="Z569" i="5"/>
  <c r="Z561" i="5"/>
  <c r="Z553" i="5"/>
  <c r="Z545" i="5"/>
  <c r="Z537" i="5"/>
  <c r="Z529" i="5"/>
  <c r="Z521" i="5"/>
  <c r="Z513" i="5"/>
  <c r="Z505" i="5"/>
  <c r="Z497" i="5"/>
  <c r="Z489" i="5"/>
  <c r="Z481" i="5"/>
  <c r="Z473" i="5"/>
  <c r="Z465" i="5"/>
  <c r="Z457" i="5"/>
  <c r="Z449" i="5"/>
  <c r="Z441" i="5"/>
  <c r="Z433" i="5"/>
  <c r="Z425" i="5"/>
  <c r="Z417" i="5"/>
  <c r="Z409" i="5"/>
  <c r="Z401" i="5"/>
  <c r="Z393" i="5"/>
  <c r="Z385" i="5"/>
  <c r="Z377" i="5"/>
  <c r="Z369" i="5"/>
  <c r="Z361" i="5"/>
  <c r="Z353" i="5"/>
  <c r="Z345" i="5"/>
  <c r="Z337" i="5"/>
  <c r="Z329" i="5"/>
  <c r="Z321" i="5"/>
  <c r="Z313" i="5"/>
  <c r="Z305" i="5"/>
  <c r="Z297" i="5"/>
  <c r="Z289" i="5"/>
  <c r="Z281" i="5"/>
  <c r="Z273" i="5"/>
  <c r="Z265" i="5"/>
  <c r="Z257" i="5"/>
  <c r="Z249" i="5"/>
  <c r="Z241" i="5"/>
  <c r="Z233" i="5"/>
  <c r="Z225" i="5"/>
  <c r="Z217" i="5"/>
  <c r="Z209" i="5"/>
  <c r="Z201" i="5"/>
  <c r="Z193" i="5"/>
  <c r="Z185" i="5"/>
  <c r="Z177" i="5"/>
  <c r="Z169" i="5"/>
  <c r="Z161" i="5"/>
  <c r="Z153" i="5"/>
  <c r="Z145" i="5"/>
  <c r="Z137" i="5"/>
  <c r="Z129" i="5"/>
  <c r="Z121" i="5"/>
  <c r="Z113" i="5"/>
  <c r="Z105" i="5"/>
  <c r="Z97" i="5"/>
  <c r="Z89" i="5"/>
  <c r="Z81" i="5"/>
  <c r="Z73" i="5"/>
  <c r="Z65" i="5"/>
  <c r="Z57" i="5"/>
  <c r="Z49" i="5"/>
  <c r="Z41" i="5"/>
  <c r="Z33" i="5"/>
  <c r="Z25" i="5"/>
  <c r="Z17" i="5"/>
  <c r="Z9" i="5"/>
  <c r="Z947" i="5"/>
  <c r="Z927" i="5"/>
  <c r="Z904" i="5"/>
  <c r="Z883" i="5"/>
  <c r="Z863" i="5"/>
  <c r="Z840" i="5"/>
  <c r="Z819" i="5"/>
  <c r="Z799" i="5"/>
  <c r="Z776" i="5"/>
  <c r="Z755" i="5"/>
  <c r="Z735" i="5"/>
  <c r="Z712" i="5"/>
  <c r="Z691" i="5"/>
  <c r="Z671" i="5"/>
  <c r="Z648" i="5"/>
  <c r="Z627" i="5"/>
  <c r="Z607" i="5"/>
  <c r="Z584" i="5"/>
  <c r="Z563" i="5"/>
  <c r="Z543" i="5"/>
  <c r="Z520" i="5"/>
  <c r="Z499" i="5"/>
  <c r="Z479" i="5"/>
  <c r="Z456" i="5"/>
  <c r="Z435" i="5"/>
  <c r="Z415" i="5"/>
  <c r="Z392" i="5"/>
  <c r="Z371" i="5"/>
  <c r="Z351" i="5"/>
  <c r="Z328" i="5"/>
  <c r="Z307" i="5"/>
  <c r="Z287" i="5"/>
  <c r="Z264" i="5"/>
  <c r="Z243" i="5"/>
  <c r="Z223" i="5"/>
  <c r="Z200" i="5"/>
  <c r="Z179" i="5"/>
  <c r="Z159" i="5"/>
  <c r="Z136" i="5"/>
  <c r="Z115" i="5"/>
  <c r="Z95" i="5"/>
  <c r="Z72" i="5"/>
  <c r="Z51" i="5"/>
  <c r="Z31" i="5"/>
  <c r="Z8" i="5"/>
  <c r="Z944" i="5"/>
  <c r="Z923" i="5"/>
  <c r="Z903" i="5"/>
  <c r="Z880" i="5"/>
  <c r="Z859" i="5"/>
  <c r="Z839" i="5"/>
  <c r="Z816" i="5"/>
  <c r="Z795" i="5"/>
  <c r="Z775" i="5"/>
  <c r="Z752" i="5"/>
  <c r="Z731" i="5"/>
  <c r="Z711" i="5"/>
  <c r="Z688" i="5"/>
  <c r="Z667" i="5"/>
  <c r="Z647" i="5"/>
  <c r="Z624" i="5"/>
  <c r="Z603" i="5"/>
  <c r="Z583" i="5"/>
  <c r="Z560" i="5"/>
  <c r="Z539" i="5"/>
  <c r="Z519" i="5"/>
  <c r="Z496" i="5"/>
  <c r="Z475" i="5"/>
  <c r="Z455" i="5"/>
  <c r="Z432" i="5"/>
  <c r="Z411" i="5"/>
  <c r="Z391" i="5"/>
  <c r="Z368" i="5"/>
  <c r="Z347" i="5"/>
  <c r="Z327" i="5"/>
  <c r="Z304" i="5"/>
  <c r="Z283" i="5"/>
  <c r="Z263" i="5"/>
  <c r="Z240" i="5"/>
  <c r="Z219" i="5"/>
  <c r="Z199" i="5"/>
  <c r="Z176" i="5"/>
  <c r="Z155" i="5"/>
  <c r="Z135" i="5"/>
  <c r="Z112" i="5"/>
  <c r="Z91" i="5"/>
  <c r="Z71" i="5"/>
  <c r="Z48" i="5"/>
  <c r="Z27" i="5"/>
  <c r="Z943" i="5"/>
  <c r="Z920" i="5"/>
  <c r="Z899" i="5"/>
  <c r="Z879" i="5"/>
  <c r="Z856" i="5"/>
  <c r="Z835" i="5"/>
  <c r="Z815" i="5"/>
  <c r="Z792" i="5"/>
  <c r="Z771" i="5"/>
  <c r="Z751" i="5"/>
  <c r="Z728" i="5"/>
  <c r="Z707" i="5"/>
  <c r="Z687" i="5"/>
  <c r="Z664" i="5"/>
  <c r="Z643" i="5"/>
  <c r="Z623" i="5"/>
  <c r="Z600" i="5"/>
  <c r="Z579" i="5"/>
  <c r="Z559" i="5"/>
  <c r="Z536" i="5"/>
  <c r="Z515" i="5"/>
  <c r="Z495" i="5"/>
  <c r="Z472" i="5"/>
  <c r="Z451" i="5"/>
  <c r="Z431" i="5"/>
  <c r="Z408" i="5"/>
  <c r="Z387" i="5"/>
  <c r="Z367" i="5"/>
  <c r="Z344" i="5"/>
  <c r="Z323" i="5"/>
  <c r="Z303" i="5"/>
  <c r="Z280" i="5"/>
  <c r="Z259" i="5"/>
  <c r="Z239" i="5"/>
  <c r="Z216" i="5"/>
  <c r="Z195" i="5"/>
  <c r="Z175" i="5"/>
  <c r="Z152" i="5"/>
  <c r="Z131" i="5"/>
  <c r="Z111" i="5"/>
  <c r="Z88" i="5"/>
  <c r="Z67" i="5"/>
  <c r="Z47" i="5"/>
  <c r="Z24" i="5"/>
  <c r="Z939" i="5"/>
  <c r="Z919" i="5"/>
  <c r="Z896" i="5"/>
  <c r="Z875" i="5"/>
  <c r="Z855" i="5"/>
  <c r="Z832" i="5"/>
  <c r="Z811" i="5"/>
  <c r="Z791" i="5"/>
  <c r="Z768" i="5"/>
  <c r="Z747" i="5"/>
  <c r="Z727" i="5"/>
  <c r="Z704" i="5"/>
  <c r="Z683" i="5"/>
  <c r="Z663" i="5"/>
  <c r="Z640" i="5"/>
  <c r="Z619" i="5"/>
  <c r="Z599" i="5"/>
  <c r="Z576" i="5"/>
  <c r="Z555" i="5"/>
  <c r="Z535" i="5"/>
  <c r="Z512" i="5"/>
  <c r="Z491" i="5"/>
  <c r="Z471" i="5"/>
  <c r="Z448" i="5"/>
  <c r="Z427" i="5"/>
  <c r="Z407" i="5"/>
  <c r="Z384" i="5"/>
  <c r="Z363" i="5"/>
  <c r="Z343" i="5"/>
  <c r="Z320" i="5"/>
  <c r="Z299" i="5"/>
  <c r="Z279" i="5"/>
  <c r="Z256" i="5"/>
  <c r="Z235" i="5"/>
  <c r="Z215" i="5"/>
  <c r="Z192" i="5"/>
  <c r="Z171" i="5"/>
  <c r="Z151" i="5"/>
  <c r="Z128" i="5"/>
  <c r="Z107" i="5"/>
  <c r="Z87" i="5"/>
  <c r="Z64" i="5"/>
  <c r="Z43" i="5"/>
  <c r="Z23" i="5"/>
  <c r="Z936" i="5"/>
  <c r="Z915" i="5"/>
  <c r="Z895" i="5"/>
  <c r="Z872" i="5"/>
  <c r="Z851" i="5"/>
  <c r="Z831" i="5"/>
  <c r="Z808" i="5"/>
  <c r="Z787" i="5"/>
  <c r="Z767" i="5"/>
  <c r="Z744" i="5"/>
  <c r="Z723" i="5"/>
  <c r="Z703" i="5"/>
  <c r="Z680" i="5"/>
  <c r="Z659" i="5"/>
  <c r="Z639" i="5"/>
  <c r="Z616" i="5"/>
  <c r="Z595" i="5"/>
  <c r="Z575" i="5"/>
  <c r="Z552" i="5"/>
  <c r="Z531" i="5"/>
  <c r="Z511" i="5"/>
  <c r="Z488" i="5"/>
  <c r="Z467" i="5"/>
  <c r="Z447" i="5"/>
  <c r="Z424" i="5"/>
  <c r="Z403" i="5"/>
  <c r="Z383" i="5"/>
  <c r="Z360" i="5"/>
  <c r="Z339" i="5"/>
  <c r="Z319" i="5"/>
  <c r="Z296" i="5"/>
  <c r="Z275" i="5"/>
  <c r="Z255" i="5"/>
  <c r="Z232" i="5"/>
  <c r="Z211" i="5"/>
  <c r="Z191" i="5"/>
  <c r="Z168" i="5"/>
  <c r="Z147" i="5"/>
  <c r="Z127" i="5"/>
  <c r="Z104" i="5"/>
  <c r="Z83" i="5"/>
  <c r="Z63" i="5"/>
  <c r="Z40" i="5"/>
  <c r="Z19" i="5"/>
  <c r="Z935" i="5"/>
  <c r="Z912" i="5"/>
  <c r="Z891" i="5"/>
  <c r="Z871" i="5"/>
  <c r="Z848" i="5"/>
  <c r="Z827" i="5"/>
  <c r="Z807" i="5"/>
  <c r="Z784" i="5"/>
  <c r="Z763" i="5"/>
  <c r="Z743" i="5"/>
  <c r="Z720" i="5"/>
  <c r="Z699" i="5"/>
  <c r="Z679" i="5"/>
  <c r="Z656" i="5"/>
  <c r="Z635" i="5"/>
  <c r="Z615" i="5"/>
  <c r="Z592" i="5"/>
  <c r="Z571" i="5"/>
  <c r="Z551" i="5"/>
  <c r="Z528" i="5"/>
  <c r="Z507" i="5"/>
  <c r="Z487" i="5"/>
  <c r="Z464" i="5"/>
  <c r="Z443" i="5"/>
  <c r="Z423" i="5"/>
  <c r="Z400" i="5"/>
  <c r="Z379" i="5"/>
  <c r="Z359" i="5"/>
  <c r="Z336" i="5"/>
  <c r="Z315" i="5"/>
  <c r="Z295" i="5"/>
  <c r="Z272" i="5"/>
  <c r="Z251" i="5"/>
  <c r="Z231" i="5"/>
  <c r="Z208" i="5"/>
  <c r="Z187" i="5"/>
  <c r="Z167" i="5"/>
  <c r="Z144" i="5"/>
  <c r="Z123" i="5"/>
  <c r="Z103" i="5"/>
  <c r="Z80" i="5"/>
  <c r="Z59" i="5"/>
  <c r="Z39" i="5"/>
  <c r="Z16" i="5"/>
  <c r="Z931" i="5"/>
  <c r="Z911" i="5"/>
  <c r="Z888" i="5"/>
  <c r="Z867" i="5"/>
  <c r="Z847" i="5"/>
  <c r="Z824" i="5"/>
  <c r="Z803" i="5"/>
  <c r="Z783" i="5"/>
  <c r="Z760" i="5"/>
  <c r="Z739" i="5"/>
  <c r="Z719" i="5"/>
  <c r="Z696" i="5"/>
  <c r="Z675" i="5"/>
  <c r="Z655" i="5"/>
  <c r="Z632" i="5"/>
  <c r="Z611" i="5"/>
  <c r="Z591" i="5"/>
  <c r="Z568" i="5"/>
  <c r="Z547" i="5"/>
  <c r="Z527" i="5"/>
  <c r="Z504" i="5"/>
  <c r="Z483" i="5"/>
  <c r="Z463" i="5"/>
  <c r="Z440" i="5"/>
  <c r="Z419" i="5"/>
  <c r="Z399" i="5"/>
  <c r="Z376" i="5"/>
  <c r="Z355" i="5"/>
  <c r="Z335" i="5"/>
  <c r="Z312" i="5"/>
  <c r="Z291" i="5"/>
  <c r="Z271" i="5"/>
  <c r="Z248" i="5"/>
  <c r="Z227" i="5"/>
  <c r="Z207" i="5"/>
  <c r="Z184" i="5"/>
  <c r="Z163" i="5"/>
  <c r="Z143" i="5"/>
  <c r="Z120" i="5"/>
  <c r="Z99" i="5"/>
  <c r="Z79" i="5"/>
  <c r="Z56" i="5"/>
  <c r="Z35" i="5"/>
  <c r="Z15" i="5"/>
  <c r="Z928" i="5"/>
  <c r="Z907" i="5"/>
  <c r="Z887" i="5"/>
  <c r="Z864" i="5"/>
  <c r="Z843" i="5"/>
  <c r="Z823" i="5"/>
  <c r="Z800" i="5"/>
  <c r="Z779" i="5"/>
  <c r="Z759" i="5"/>
  <c r="Z736" i="5"/>
  <c r="Z715" i="5"/>
  <c r="Z695" i="5"/>
  <c r="Z672" i="5"/>
  <c r="Z651" i="5"/>
  <c r="Z631" i="5"/>
  <c r="Z608" i="5"/>
  <c r="Z587" i="5"/>
  <c r="Z567" i="5"/>
  <c r="Z544" i="5"/>
  <c r="Z523" i="5"/>
  <c r="Z503" i="5"/>
  <c r="Z480" i="5"/>
  <c r="Z459" i="5"/>
  <c r="Z439" i="5"/>
  <c r="Z416" i="5"/>
  <c r="Z395" i="5"/>
  <c r="Z375" i="5"/>
  <c r="Z352" i="5"/>
  <c r="Z331" i="5"/>
  <c r="Z311" i="5"/>
  <c r="Z288" i="5"/>
  <c r="Z267" i="5"/>
  <c r="Z247" i="5"/>
  <c r="Z224" i="5"/>
  <c r="Z203" i="5"/>
  <c r="Z183" i="5"/>
  <c r="Z160" i="5"/>
  <c r="Z139" i="5"/>
  <c r="Z119" i="5"/>
  <c r="Z96" i="5"/>
  <c r="Z75" i="5"/>
  <c r="Z55" i="5"/>
  <c r="Z32" i="5"/>
  <c r="Z11" i="5"/>
  <c r="AB943" i="5"/>
  <c r="AB935" i="5"/>
  <c r="AB927" i="5"/>
  <c r="AB919" i="5"/>
  <c r="AB911" i="5"/>
  <c r="AB903" i="5"/>
  <c r="AB895" i="5"/>
  <c r="AB887" i="5"/>
  <c r="AB879" i="5"/>
  <c r="AB871" i="5"/>
  <c r="AB863" i="5"/>
  <c r="AB855" i="5"/>
  <c r="AB847" i="5"/>
  <c r="AB839" i="5"/>
  <c r="AB831" i="5"/>
  <c r="AB823" i="5"/>
  <c r="AB815" i="5"/>
  <c r="AB807" i="5"/>
  <c r="AB799" i="5"/>
  <c r="AB791" i="5"/>
  <c r="AB783" i="5"/>
  <c r="AB775" i="5"/>
  <c r="AB767" i="5"/>
  <c r="AB759" i="5"/>
  <c r="AB751" i="5"/>
  <c r="AB743" i="5"/>
  <c r="AB735" i="5"/>
  <c r="AB727" i="5"/>
  <c r="AB719" i="5"/>
  <c r="AB711" i="5"/>
  <c r="AB703" i="5"/>
  <c r="AB695" i="5"/>
  <c r="AB687" i="5"/>
  <c r="AB679" i="5"/>
  <c r="AB671" i="5"/>
  <c r="AB663" i="5"/>
  <c r="AB655" i="5"/>
  <c r="AB647" i="5"/>
  <c r="AB639" i="5"/>
  <c r="AB631" i="5"/>
  <c r="AB623" i="5"/>
  <c r="AB615" i="5"/>
  <c r="AB607" i="5"/>
  <c r="AB599" i="5"/>
  <c r="AB591" i="5"/>
  <c r="AB583" i="5"/>
  <c r="AB575" i="5"/>
  <c r="AB567" i="5"/>
  <c r="AB559" i="5"/>
  <c r="AB551" i="5"/>
  <c r="AB543" i="5"/>
  <c r="AB535" i="5"/>
  <c r="AB527" i="5"/>
  <c r="AB519" i="5"/>
  <c r="AB511" i="5"/>
  <c r="AB503" i="5"/>
  <c r="AB495" i="5"/>
  <c r="AB487" i="5"/>
  <c r="AB479" i="5"/>
  <c r="AB471" i="5"/>
  <c r="AB463" i="5"/>
  <c r="AB455" i="5"/>
  <c r="AB447" i="5"/>
  <c r="AB439" i="5"/>
  <c r="AB431" i="5"/>
  <c r="AB423" i="5"/>
  <c r="AB415" i="5"/>
  <c r="AB407" i="5"/>
  <c r="AB399" i="5"/>
  <c r="AB391" i="5"/>
  <c r="AB383" i="5"/>
  <c r="AB375" i="5"/>
  <c r="AB367" i="5"/>
  <c r="AB359" i="5"/>
  <c r="AB351" i="5"/>
  <c r="AB343" i="5"/>
  <c r="AB335" i="5"/>
  <c r="AB327" i="5"/>
  <c r="AB319" i="5"/>
  <c r="AB311" i="5"/>
  <c r="AB303" i="5"/>
  <c r="AB295" i="5"/>
  <c r="AB287" i="5"/>
  <c r="AB279" i="5"/>
  <c r="AB271" i="5"/>
  <c r="AB263" i="5"/>
  <c r="AB255" i="5"/>
  <c r="AB247" i="5"/>
  <c r="AB239" i="5"/>
  <c r="AB231" i="5"/>
  <c r="AB223" i="5"/>
  <c r="AB215" i="5"/>
  <c r="AB207" i="5"/>
  <c r="AB199" i="5"/>
  <c r="AB191" i="5"/>
  <c r="AB183" i="5"/>
  <c r="AB175" i="5"/>
  <c r="AB167" i="5"/>
  <c r="AB159" i="5"/>
  <c r="AB151" i="5"/>
  <c r="AB143" i="5"/>
  <c r="AB135" i="5"/>
  <c r="AB127" i="5"/>
  <c r="AB119" i="5"/>
  <c r="AB111" i="5"/>
  <c r="AB103" i="5"/>
  <c r="AB95" i="5"/>
  <c r="AB87" i="5"/>
  <c r="AB79" i="5"/>
  <c r="AB71" i="5"/>
  <c r="AB63" i="5"/>
  <c r="AB55" i="5"/>
  <c r="AB47" i="5"/>
  <c r="AB39" i="5"/>
  <c r="AB31" i="5"/>
  <c r="AB23" i="5"/>
  <c r="AB15" i="5"/>
  <c r="AB950" i="5"/>
  <c r="AB942" i="5"/>
  <c r="AB934" i="5"/>
  <c r="AB926" i="5"/>
  <c r="AB918" i="5"/>
  <c r="AB910" i="5"/>
  <c r="AB902" i="5"/>
  <c r="AB894" i="5"/>
  <c r="AB886" i="5"/>
  <c r="AB878" i="5"/>
  <c r="AB870" i="5"/>
  <c r="AB862" i="5"/>
  <c r="AB854" i="5"/>
  <c r="AB846" i="5"/>
  <c r="AB838" i="5"/>
  <c r="AB830" i="5"/>
  <c r="AB822" i="5"/>
  <c r="AB814" i="5"/>
  <c r="AB806" i="5"/>
  <c r="AB798" i="5"/>
  <c r="AB790" i="5"/>
  <c r="AB782" i="5"/>
  <c r="AB774" i="5"/>
  <c r="AB766" i="5"/>
  <c r="AB758" i="5"/>
  <c r="AB750" i="5"/>
  <c r="AB742" i="5"/>
  <c r="AB734" i="5"/>
  <c r="AB726" i="5"/>
  <c r="AB718" i="5"/>
  <c r="AB710" i="5"/>
  <c r="AB702" i="5"/>
  <c r="AB694" i="5"/>
  <c r="AB686" i="5"/>
  <c r="AB678" i="5"/>
  <c r="AB670" i="5"/>
  <c r="AB662" i="5"/>
  <c r="AB654" i="5"/>
  <c r="AB646" i="5"/>
  <c r="AB638" i="5"/>
  <c r="AB630" i="5"/>
  <c r="AB622" i="5"/>
  <c r="AB614" i="5"/>
  <c r="AB606" i="5"/>
  <c r="AB598" i="5"/>
  <c r="AB590" i="5"/>
  <c r="AB582" i="5"/>
  <c r="AB574" i="5"/>
  <c r="AB566" i="5"/>
  <c r="AB558" i="5"/>
  <c r="AB550" i="5"/>
  <c r="AB542" i="5"/>
  <c r="AB534" i="5"/>
  <c r="AB526" i="5"/>
  <c r="AB518" i="5"/>
  <c r="AB510" i="5"/>
  <c r="AB502" i="5"/>
  <c r="AB494" i="5"/>
  <c r="AB486" i="5"/>
  <c r="AB478" i="5"/>
  <c r="AB470" i="5"/>
  <c r="AB462" i="5"/>
  <c r="AB454" i="5"/>
  <c r="AB446" i="5"/>
  <c r="AB438" i="5"/>
  <c r="AB430" i="5"/>
  <c r="AB422" i="5"/>
  <c r="AB414" i="5"/>
  <c r="AB406" i="5"/>
  <c r="AB398" i="5"/>
  <c r="AB390" i="5"/>
  <c r="AB382" i="5"/>
  <c r="AB374" i="5"/>
  <c r="AB366" i="5"/>
  <c r="AB358" i="5"/>
  <c r="AB350" i="5"/>
  <c r="AB342" i="5"/>
  <c r="AB334" i="5"/>
  <c r="AB326" i="5"/>
  <c r="AB318" i="5"/>
  <c r="AB310" i="5"/>
  <c r="AB302" i="5"/>
  <c r="AB294" i="5"/>
  <c r="AB286" i="5"/>
  <c r="AB278" i="5"/>
  <c r="AB270" i="5"/>
  <c r="AB262" i="5"/>
  <c r="AB254" i="5"/>
  <c r="AB246" i="5"/>
  <c r="AB238" i="5"/>
  <c r="AB230" i="5"/>
  <c r="AB222" i="5"/>
  <c r="AB214" i="5"/>
  <c r="AB206" i="5"/>
  <c r="AB198" i="5"/>
  <c r="AB190" i="5"/>
  <c r="AB182" i="5"/>
  <c r="AB174" i="5"/>
  <c r="AB166" i="5"/>
  <c r="AB158" i="5"/>
  <c r="AB150" i="5"/>
  <c r="AB142" i="5"/>
  <c r="AB134" i="5"/>
  <c r="AB126" i="5"/>
  <c r="AB118" i="5"/>
  <c r="AB110" i="5"/>
  <c r="AB102" i="5"/>
  <c r="AB94" i="5"/>
  <c r="AB86" i="5"/>
  <c r="AB78" i="5"/>
  <c r="AB70" i="5"/>
  <c r="AB62" i="5"/>
  <c r="AB54" i="5"/>
  <c r="AB46" i="5"/>
  <c r="AB38" i="5"/>
  <c r="AB30" i="5"/>
  <c r="AB22" i="5"/>
  <c r="AB14" i="5"/>
  <c r="AB7" i="5"/>
  <c r="AB949" i="5"/>
  <c r="AB941" i="5"/>
  <c r="AB933" i="5"/>
  <c r="AB925" i="5"/>
  <c r="AB917" i="5"/>
  <c r="AB909" i="5"/>
  <c r="AB901" i="5"/>
  <c r="AB893" i="5"/>
  <c r="AB885" i="5"/>
  <c r="AB877" i="5"/>
  <c r="AB869" i="5"/>
  <c r="AB861" i="5"/>
  <c r="AB853" i="5"/>
  <c r="AB845" i="5"/>
  <c r="AB837" i="5"/>
  <c r="AB829" i="5"/>
  <c r="AB821" i="5"/>
  <c r="AB813" i="5"/>
  <c r="AB805" i="5"/>
  <c r="AB797" i="5"/>
  <c r="AB789" i="5"/>
  <c r="AB781" i="5"/>
  <c r="AB773" i="5"/>
  <c r="AB765" i="5"/>
  <c r="AB757" i="5"/>
  <c r="AB749" i="5"/>
  <c r="AB741" i="5"/>
  <c r="AB733" i="5"/>
  <c r="AB725" i="5"/>
  <c r="AB717" i="5"/>
  <c r="AB709" i="5"/>
  <c r="AB701" i="5"/>
  <c r="AB693" i="5"/>
  <c r="AB685" i="5"/>
  <c r="AB677" i="5"/>
  <c r="AB669" i="5"/>
  <c r="AB661" i="5"/>
  <c r="AB653" i="5"/>
  <c r="AB645" i="5"/>
  <c r="AB637" i="5"/>
  <c r="AB629" i="5"/>
  <c r="AB621" i="5"/>
  <c r="AB613" i="5"/>
  <c r="AB605" i="5"/>
  <c r="AB597" i="5"/>
  <c r="AB589" i="5"/>
  <c r="AB581" i="5"/>
  <c r="AB573" i="5"/>
  <c r="AB565" i="5"/>
  <c r="AB557" i="5"/>
  <c r="AB549" i="5"/>
  <c r="AB541" i="5"/>
  <c r="AB533" i="5"/>
  <c r="AB525" i="5"/>
  <c r="AB517" i="5"/>
  <c r="AB509" i="5"/>
  <c r="AB501" i="5"/>
  <c r="AB493" i="5"/>
  <c r="AB485" i="5"/>
  <c r="AB477" i="5"/>
  <c r="AB469" i="5"/>
  <c r="AB461" i="5"/>
  <c r="AB453" i="5"/>
  <c r="AB445" i="5"/>
  <c r="AB437" i="5"/>
  <c r="AB429" i="5"/>
  <c r="AB421" i="5"/>
  <c r="AB413" i="5"/>
  <c r="AB405" i="5"/>
  <c r="AB397" i="5"/>
  <c r="AB389" i="5"/>
  <c r="AB381" i="5"/>
  <c r="AB373" i="5"/>
  <c r="AB365" i="5"/>
  <c r="AB357" i="5"/>
  <c r="AB349" i="5"/>
  <c r="AB341" i="5"/>
  <c r="AB333" i="5"/>
  <c r="AB325" i="5"/>
  <c r="AB317" i="5"/>
  <c r="AB309" i="5"/>
  <c r="AB301" i="5"/>
  <c r="AB293" i="5"/>
  <c r="AB285" i="5"/>
  <c r="AB277" i="5"/>
  <c r="AB269" i="5"/>
  <c r="AB261" i="5"/>
  <c r="AB253" i="5"/>
  <c r="AB245" i="5"/>
  <c r="AB237" i="5"/>
  <c r="AB229" i="5"/>
  <c r="AB221" i="5"/>
  <c r="AB213" i="5"/>
  <c r="AB205" i="5"/>
  <c r="AB197" i="5"/>
  <c r="AB189" i="5"/>
  <c r="AB181" i="5"/>
  <c r="AB173" i="5"/>
  <c r="AB165" i="5"/>
  <c r="AB157" i="5"/>
  <c r="AB149" i="5"/>
  <c r="AB141" i="5"/>
  <c r="AB133" i="5"/>
  <c r="AB125" i="5"/>
  <c r="AB117" i="5"/>
  <c r="AB109" i="5"/>
  <c r="AB101" i="5"/>
  <c r="AB93" i="5"/>
  <c r="AB85" i="5"/>
  <c r="AB77" i="5"/>
  <c r="AB69" i="5"/>
  <c r="AB61" i="5"/>
  <c r="AB53" i="5"/>
  <c r="AB45" i="5"/>
  <c r="AB37" i="5"/>
  <c r="AB29" i="5"/>
  <c r="AB21" i="5"/>
  <c r="AB13" i="5"/>
  <c r="AB948" i="5"/>
  <c r="AB940" i="5"/>
  <c r="AB932" i="5"/>
  <c r="AB924" i="5"/>
  <c r="AB916" i="5"/>
  <c r="AB908" i="5"/>
  <c r="AB900" i="5"/>
  <c r="AB892" i="5"/>
  <c r="AB884" i="5"/>
  <c r="AB876" i="5"/>
  <c r="AB868" i="5"/>
  <c r="AB860" i="5"/>
  <c r="AB852" i="5"/>
  <c r="AB844" i="5"/>
  <c r="AB836" i="5"/>
  <c r="AB828" i="5"/>
  <c r="AB820" i="5"/>
  <c r="AB812" i="5"/>
  <c r="AB804" i="5"/>
  <c r="AB796" i="5"/>
  <c r="AB788" i="5"/>
  <c r="AB780" i="5"/>
  <c r="AB772" i="5"/>
  <c r="AB764" i="5"/>
  <c r="AB756" i="5"/>
  <c r="AB748" i="5"/>
  <c r="AB740" i="5"/>
  <c r="AB732" i="5"/>
  <c r="AB724" i="5"/>
  <c r="AB716" i="5"/>
  <c r="AB708" i="5"/>
  <c r="AB700" i="5"/>
  <c r="AB692" i="5"/>
  <c r="AB684" i="5"/>
  <c r="AB676" i="5"/>
  <c r="AB668" i="5"/>
  <c r="AB660" i="5"/>
  <c r="AB652" i="5"/>
  <c r="AB644" i="5"/>
  <c r="AB636" i="5"/>
  <c r="AB628" i="5"/>
  <c r="AB620" i="5"/>
  <c r="AB612" i="5"/>
  <c r="AB604" i="5"/>
  <c r="AB596" i="5"/>
  <c r="AB588" i="5"/>
  <c r="AB580" i="5"/>
  <c r="AB572" i="5"/>
  <c r="AB564" i="5"/>
  <c r="AB556" i="5"/>
  <c r="AB548" i="5"/>
  <c r="AB540" i="5"/>
  <c r="AB532" i="5"/>
  <c r="AB524" i="5"/>
  <c r="AB516" i="5"/>
  <c r="AB508" i="5"/>
  <c r="AB500" i="5"/>
  <c r="AB492" i="5"/>
  <c r="AB484" i="5"/>
  <c r="AB476" i="5"/>
  <c r="AB468" i="5"/>
  <c r="AB460" i="5"/>
  <c r="AB452" i="5"/>
  <c r="AB444" i="5"/>
  <c r="AB436" i="5"/>
  <c r="AB428" i="5"/>
  <c r="AB420" i="5"/>
  <c r="AB412" i="5"/>
  <c r="AB404" i="5"/>
  <c r="AB396" i="5"/>
  <c r="AB388" i="5"/>
  <c r="AB380" i="5"/>
  <c r="AB372" i="5"/>
  <c r="AB364" i="5"/>
  <c r="AB356" i="5"/>
  <c r="AB348" i="5"/>
  <c r="AB340" i="5"/>
  <c r="AB332" i="5"/>
  <c r="AB324" i="5"/>
  <c r="AB316" i="5"/>
  <c r="AB308" i="5"/>
  <c r="AB300" i="5"/>
  <c r="AB292" i="5"/>
  <c r="AB284" i="5"/>
  <c r="AB276" i="5"/>
  <c r="AB268" i="5"/>
  <c r="AB260" i="5"/>
  <c r="AB252" i="5"/>
  <c r="AB244" i="5"/>
  <c r="AB236" i="5"/>
  <c r="AB228" i="5"/>
  <c r="AB220" i="5"/>
  <c r="AB212" i="5"/>
  <c r="AB204" i="5"/>
  <c r="AB196" i="5"/>
  <c r="AB188" i="5"/>
  <c r="AB180" i="5"/>
  <c r="AB172" i="5"/>
  <c r="AB164" i="5"/>
  <c r="AB156" i="5"/>
  <c r="AB148" i="5"/>
  <c r="AB140" i="5"/>
  <c r="AB132" i="5"/>
  <c r="AB124" i="5"/>
  <c r="AB116" i="5"/>
  <c r="AB108" i="5"/>
  <c r="AB100" i="5"/>
  <c r="AB92" i="5"/>
  <c r="AB84" i="5"/>
  <c r="AB76" i="5"/>
  <c r="AB68" i="5"/>
  <c r="AB60" i="5"/>
  <c r="AB52" i="5"/>
  <c r="AB44" i="5"/>
  <c r="AB36" i="5"/>
  <c r="AB28" i="5"/>
  <c r="AB20" i="5"/>
  <c r="AB12" i="5"/>
  <c r="AB945" i="5"/>
  <c r="AB929" i="5"/>
  <c r="AB913" i="5"/>
  <c r="AB897" i="5"/>
  <c r="AB881" i="5"/>
  <c r="AB865" i="5"/>
  <c r="AB849" i="5"/>
  <c r="AB833" i="5"/>
  <c r="AB817" i="5"/>
  <c r="AB801" i="5"/>
  <c r="AB785" i="5"/>
  <c r="AB769" i="5"/>
  <c r="AB753" i="5"/>
  <c r="AB737" i="5"/>
  <c r="AB721" i="5"/>
  <c r="AB705" i="5"/>
  <c r="AB689" i="5"/>
  <c r="AB673" i="5"/>
  <c r="AB657" i="5"/>
  <c r="AB641" i="5"/>
  <c r="AB625" i="5"/>
  <c r="AB609" i="5"/>
  <c r="AB593" i="5"/>
  <c r="AB577" i="5"/>
  <c r="AB561" i="5"/>
  <c r="AB545" i="5"/>
  <c r="AB529" i="5"/>
  <c r="AB513" i="5"/>
  <c r="AB497" i="5"/>
  <c r="AB481" i="5"/>
  <c r="AB465" i="5"/>
  <c r="AB449" i="5"/>
  <c r="AB433" i="5"/>
  <c r="AB417" i="5"/>
  <c r="AB401" i="5"/>
  <c r="AB385" i="5"/>
  <c r="AB369" i="5"/>
  <c r="AB353" i="5"/>
  <c r="AB337" i="5"/>
  <c r="AB321" i="5"/>
  <c r="AB305" i="5"/>
  <c r="AB289" i="5"/>
  <c r="AB273" i="5"/>
  <c r="AB257" i="5"/>
  <c r="AB241" i="5"/>
  <c r="AB225" i="5"/>
  <c r="AB209" i="5"/>
  <c r="AB193" i="5"/>
  <c r="AB177" i="5"/>
  <c r="AB161" i="5"/>
  <c r="AB145" i="5"/>
  <c r="AB129" i="5"/>
  <c r="AB113" i="5"/>
  <c r="AB97" i="5"/>
  <c r="AB81" i="5"/>
  <c r="AB65" i="5"/>
  <c r="AB49" i="5"/>
  <c r="AB33" i="5"/>
  <c r="AB17" i="5"/>
  <c r="AB944" i="5"/>
  <c r="AB928" i="5"/>
  <c r="AB912" i="5"/>
  <c r="AB896" i="5"/>
  <c r="AB880" i="5"/>
  <c r="AB864" i="5"/>
  <c r="AB848" i="5"/>
  <c r="AB832" i="5"/>
  <c r="AB816" i="5"/>
  <c r="AB800" i="5"/>
  <c r="AB784" i="5"/>
  <c r="AB768" i="5"/>
  <c r="AB752" i="5"/>
  <c r="AB736" i="5"/>
  <c r="AB720" i="5"/>
  <c r="AB704" i="5"/>
  <c r="AB688" i="5"/>
  <c r="AB672" i="5"/>
  <c r="AB656" i="5"/>
  <c r="AB640" i="5"/>
  <c r="AB624" i="5"/>
  <c r="AB608" i="5"/>
  <c r="AB592" i="5"/>
  <c r="AB576" i="5"/>
  <c r="AB560" i="5"/>
  <c r="AB544" i="5"/>
  <c r="AB528" i="5"/>
  <c r="AB512" i="5"/>
  <c r="AB496" i="5"/>
  <c r="AB480" i="5"/>
  <c r="AB464" i="5"/>
  <c r="AB448" i="5"/>
  <c r="AB432" i="5"/>
  <c r="AB416" i="5"/>
  <c r="AB400" i="5"/>
  <c r="AB384" i="5"/>
  <c r="AB368" i="5"/>
  <c r="AB352" i="5"/>
  <c r="AB336" i="5"/>
  <c r="AB320" i="5"/>
  <c r="AB304" i="5"/>
  <c r="AB288" i="5"/>
  <c r="AB272" i="5"/>
  <c r="AB256" i="5"/>
  <c r="AB240" i="5"/>
  <c r="AB224" i="5"/>
  <c r="AB208" i="5"/>
  <c r="AB192" i="5"/>
  <c r="AB176" i="5"/>
  <c r="AB160" i="5"/>
  <c r="AB144" i="5"/>
  <c r="AB128" i="5"/>
  <c r="AB112" i="5"/>
  <c r="AB96" i="5"/>
  <c r="AB80" i="5"/>
  <c r="AB64" i="5"/>
  <c r="AB48" i="5"/>
  <c r="AB32" i="5"/>
  <c r="AB16" i="5"/>
  <c r="AB939" i="5"/>
  <c r="AB923" i="5"/>
  <c r="AB907" i="5"/>
  <c r="AB891" i="5"/>
  <c r="AB875" i="5"/>
  <c r="AB859" i="5"/>
  <c r="AB843" i="5"/>
  <c r="AB827" i="5"/>
  <c r="AB811" i="5"/>
  <c r="AB795" i="5"/>
  <c r="AB779" i="5"/>
  <c r="AB763" i="5"/>
  <c r="AB747" i="5"/>
  <c r="AB731" i="5"/>
  <c r="AB715" i="5"/>
  <c r="AB699" i="5"/>
  <c r="AB683" i="5"/>
  <c r="AB667" i="5"/>
  <c r="AB651" i="5"/>
  <c r="AB635" i="5"/>
  <c r="AB619" i="5"/>
  <c r="AB603" i="5"/>
  <c r="AB587" i="5"/>
  <c r="AB571" i="5"/>
  <c r="AB555" i="5"/>
  <c r="AB539" i="5"/>
  <c r="AB523" i="5"/>
  <c r="AB507" i="5"/>
  <c r="AB491" i="5"/>
  <c r="AB475" i="5"/>
  <c r="AB459" i="5"/>
  <c r="AB443" i="5"/>
  <c r="AB427" i="5"/>
  <c r="AB411" i="5"/>
  <c r="AB395" i="5"/>
  <c r="AB379" i="5"/>
  <c r="AB363" i="5"/>
  <c r="AB347" i="5"/>
  <c r="AB331" i="5"/>
  <c r="AB315" i="5"/>
  <c r="AB299" i="5"/>
  <c r="AB283" i="5"/>
  <c r="AB267" i="5"/>
  <c r="AB251" i="5"/>
  <c r="AB235" i="5"/>
  <c r="AB219" i="5"/>
  <c r="AB203" i="5"/>
  <c r="AB187" i="5"/>
  <c r="AB171" i="5"/>
  <c r="AB155" i="5"/>
  <c r="AB139" i="5"/>
  <c r="AB123" i="5"/>
  <c r="AB107" i="5"/>
  <c r="AB91" i="5"/>
  <c r="AB75" i="5"/>
  <c r="AB59" i="5"/>
  <c r="AB43" i="5"/>
  <c r="AB27" i="5"/>
  <c r="AB11" i="5"/>
  <c r="AB937" i="5"/>
  <c r="AB921" i="5"/>
  <c r="AB905" i="5"/>
  <c r="AB889" i="5"/>
  <c r="AB873" i="5"/>
  <c r="AB857" i="5"/>
  <c r="AB841" i="5"/>
  <c r="AB825" i="5"/>
  <c r="AB809" i="5"/>
  <c r="AB793" i="5"/>
  <c r="AB777" i="5"/>
  <c r="AB761" i="5"/>
  <c r="AB745" i="5"/>
  <c r="AB729" i="5"/>
  <c r="AB713" i="5"/>
  <c r="AB697" i="5"/>
  <c r="AB681" i="5"/>
  <c r="AB665" i="5"/>
  <c r="AB649" i="5"/>
  <c r="AB633" i="5"/>
  <c r="AB617" i="5"/>
  <c r="AB601" i="5"/>
  <c r="AB585" i="5"/>
  <c r="AB569" i="5"/>
  <c r="AB553" i="5"/>
  <c r="AB537" i="5"/>
  <c r="AB521" i="5"/>
  <c r="AB505" i="5"/>
  <c r="AB489" i="5"/>
  <c r="AB473" i="5"/>
  <c r="AB457" i="5"/>
  <c r="AB441" i="5"/>
  <c r="AB425" i="5"/>
  <c r="AB409" i="5"/>
  <c r="AB393" i="5"/>
  <c r="AB377" i="5"/>
  <c r="AB361" i="5"/>
  <c r="AB345" i="5"/>
  <c r="AB329" i="5"/>
  <c r="AB313" i="5"/>
  <c r="AB297" i="5"/>
  <c r="AB281" i="5"/>
  <c r="AB265" i="5"/>
  <c r="AB249" i="5"/>
  <c r="AB233" i="5"/>
  <c r="AB217" i="5"/>
  <c r="AB201" i="5"/>
  <c r="AB185" i="5"/>
  <c r="AB169" i="5"/>
  <c r="AB153" i="5"/>
  <c r="AB137" i="5"/>
  <c r="AB121" i="5"/>
  <c r="AB105" i="5"/>
  <c r="AB89" i="5"/>
  <c r="AB73" i="5"/>
  <c r="AB57" i="5"/>
  <c r="AB41" i="5"/>
  <c r="AB25" i="5"/>
  <c r="AB9" i="5"/>
  <c r="AB936" i="5"/>
  <c r="AB920" i="5"/>
  <c r="AB904" i="5"/>
  <c r="AB888" i="5"/>
  <c r="AB872" i="5"/>
  <c r="AB856" i="5"/>
  <c r="AB840" i="5"/>
  <c r="AB824" i="5"/>
  <c r="AB808" i="5"/>
  <c r="AB792" i="5"/>
  <c r="AB776" i="5"/>
  <c r="AB760" i="5"/>
  <c r="AB744" i="5"/>
  <c r="AB728" i="5"/>
  <c r="AB712" i="5"/>
  <c r="AB696" i="5"/>
  <c r="AB680" i="5"/>
  <c r="AB664" i="5"/>
  <c r="AB648" i="5"/>
  <c r="AB632" i="5"/>
  <c r="AB616" i="5"/>
  <c r="AB600" i="5"/>
  <c r="AB584" i="5"/>
  <c r="AB568" i="5"/>
  <c r="AB552" i="5"/>
  <c r="AB536" i="5"/>
  <c r="AB520" i="5"/>
  <c r="AB504" i="5"/>
  <c r="AB488" i="5"/>
  <c r="AB472" i="5"/>
  <c r="AB456" i="5"/>
  <c r="AB440" i="5"/>
  <c r="AB424" i="5"/>
  <c r="AB408" i="5"/>
  <c r="AB392" i="5"/>
  <c r="AB376" i="5"/>
  <c r="AB360" i="5"/>
  <c r="AB344" i="5"/>
  <c r="AB328" i="5"/>
  <c r="AB312" i="5"/>
  <c r="AB296" i="5"/>
  <c r="AB280" i="5"/>
  <c r="AB264" i="5"/>
  <c r="AB248" i="5"/>
  <c r="AB232" i="5"/>
  <c r="AB216" i="5"/>
  <c r="AB200" i="5"/>
  <c r="AB184" i="5"/>
  <c r="AB168" i="5"/>
  <c r="AB152" i="5"/>
  <c r="AB136" i="5"/>
  <c r="AB120" i="5"/>
  <c r="AB104" i="5"/>
  <c r="AB88" i="5"/>
  <c r="AB72" i="5"/>
  <c r="AB56" i="5"/>
  <c r="AB40" i="5"/>
  <c r="AB24" i="5"/>
  <c r="AB8" i="5"/>
  <c r="AB947" i="5"/>
  <c r="AB931" i="5"/>
  <c r="AB915" i="5"/>
  <c r="AB899" i="5"/>
  <c r="AB883" i="5"/>
  <c r="AB867" i="5"/>
  <c r="AB851" i="5"/>
  <c r="AB835" i="5"/>
  <c r="AB819" i="5"/>
  <c r="AB803" i="5"/>
  <c r="AB787" i="5"/>
  <c r="AB771" i="5"/>
  <c r="AB755" i="5"/>
  <c r="AB739" i="5"/>
  <c r="AB723" i="5"/>
  <c r="AB707" i="5"/>
  <c r="AB691" i="5"/>
  <c r="AB675" i="5"/>
  <c r="AB659" i="5"/>
  <c r="AB643" i="5"/>
  <c r="AB627" i="5"/>
  <c r="AB611" i="5"/>
  <c r="AB595" i="5"/>
  <c r="AB579" i="5"/>
  <c r="AB563" i="5"/>
  <c r="AB547" i="5"/>
  <c r="AB531" i="5"/>
  <c r="AB515" i="5"/>
  <c r="AB499" i="5"/>
  <c r="AB483" i="5"/>
  <c r="AB467" i="5"/>
  <c r="AB451" i="5"/>
  <c r="AB435" i="5"/>
  <c r="AB419" i="5"/>
  <c r="AB403" i="5"/>
  <c r="AB387" i="5"/>
  <c r="AB371" i="5"/>
  <c r="AB355" i="5"/>
  <c r="AB339" i="5"/>
  <c r="AB323" i="5"/>
  <c r="AB307" i="5"/>
  <c r="AB291" i="5"/>
  <c r="AB275" i="5"/>
  <c r="AB259" i="5"/>
  <c r="AB243" i="5"/>
  <c r="AB227" i="5"/>
  <c r="AB211" i="5"/>
  <c r="AB195" i="5"/>
  <c r="AB179" i="5"/>
  <c r="AB163" i="5"/>
  <c r="AB147" i="5"/>
  <c r="AB131" i="5"/>
  <c r="AB115" i="5"/>
  <c r="AB99" i="5"/>
  <c r="AB83" i="5"/>
  <c r="AB67" i="5"/>
  <c r="AB51" i="5"/>
  <c r="AB35" i="5"/>
  <c r="AB19" i="5"/>
  <c r="AB922" i="5"/>
  <c r="AB858" i="5"/>
  <c r="AB794" i="5"/>
  <c r="AB730" i="5"/>
  <c r="AB666" i="5"/>
  <c r="AB602" i="5"/>
  <c r="AB538" i="5"/>
  <c r="AB474" i="5"/>
  <c r="AB410" i="5"/>
  <c r="AB346" i="5"/>
  <c r="AB282" i="5"/>
  <c r="AB218" i="5"/>
  <c r="AB154" i="5"/>
  <c r="AB90" i="5"/>
  <c r="AB26" i="5"/>
  <c r="AB914" i="5"/>
  <c r="AB850" i="5"/>
  <c r="AB786" i="5"/>
  <c r="AB722" i="5"/>
  <c r="AB658" i="5"/>
  <c r="AB594" i="5"/>
  <c r="AB530" i="5"/>
  <c r="AB466" i="5"/>
  <c r="AB402" i="5"/>
  <c r="AB338" i="5"/>
  <c r="AB274" i="5"/>
  <c r="AB210" i="5"/>
  <c r="AB146" i="5"/>
  <c r="AB82" i="5"/>
  <c r="AB18" i="5"/>
  <c r="AB906" i="5"/>
  <c r="AB842" i="5"/>
  <c r="AB778" i="5"/>
  <c r="AB714" i="5"/>
  <c r="AB650" i="5"/>
  <c r="AB586" i="5"/>
  <c r="AB522" i="5"/>
  <c r="AB458" i="5"/>
  <c r="AB394" i="5"/>
  <c r="AB330" i="5"/>
  <c r="AB266" i="5"/>
  <c r="AB202" i="5"/>
  <c r="AB138" i="5"/>
  <c r="AB74" i="5"/>
  <c r="AB10" i="5"/>
  <c r="AB898" i="5"/>
  <c r="AB834" i="5"/>
  <c r="AB770" i="5"/>
  <c r="AB706" i="5"/>
  <c r="AB642" i="5"/>
  <c r="AB578" i="5"/>
  <c r="AB514" i="5"/>
  <c r="AB450" i="5"/>
  <c r="AB386" i="5"/>
  <c r="AB322" i="5"/>
  <c r="AB258" i="5"/>
  <c r="AB194" i="5"/>
  <c r="AB130" i="5"/>
  <c r="AB66" i="5"/>
  <c r="AB890" i="5"/>
  <c r="AB826" i="5"/>
  <c r="AB762" i="5"/>
  <c r="AB698" i="5"/>
  <c r="AB634" i="5"/>
  <c r="AB570" i="5"/>
  <c r="AB506" i="5"/>
  <c r="AB442" i="5"/>
  <c r="AB378" i="5"/>
  <c r="AB314" i="5"/>
  <c r="AB250" i="5"/>
  <c r="AB186" i="5"/>
  <c r="AB122" i="5"/>
  <c r="AB58" i="5"/>
  <c r="AB946" i="5"/>
  <c r="AB882" i="5"/>
  <c r="AB818" i="5"/>
  <c r="AB754" i="5"/>
  <c r="AB690" i="5"/>
  <c r="AB626" i="5"/>
  <c r="AB562" i="5"/>
  <c r="AB498" i="5"/>
  <c r="AB434" i="5"/>
  <c r="AB370" i="5"/>
  <c r="AB306" i="5"/>
  <c r="AB242" i="5"/>
  <c r="AB178" i="5"/>
  <c r="AB114" i="5"/>
  <c r="AB50" i="5"/>
  <c r="AB938" i="5"/>
  <c r="AB874" i="5"/>
  <c r="AB810" i="5"/>
  <c r="AB746" i="5"/>
  <c r="AB682" i="5"/>
  <c r="AB618" i="5"/>
  <c r="AB554" i="5"/>
  <c r="AB490" i="5"/>
  <c r="AB426" i="5"/>
  <c r="AB362" i="5"/>
  <c r="AB298" i="5"/>
  <c r="AB234" i="5"/>
  <c r="AB170" i="5"/>
  <c r="AB106" i="5"/>
  <c r="AB42" i="5"/>
  <c r="AB930" i="5"/>
  <c r="AB866" i="5"/>
  <c r="AB802" i="5"/>
  <c r="AB738" i="5"/>
  <c r="AB674" i="5"/>
  <c r="AB610" i="5"/>
  <c r="AB546" i="5"/>
  <c r="AB482" i="5"/>
  <c r="AB418" i="5"/>
  <c r="AB354" i="5"/>
  <c r="AB290" i="5"/>
  <c r="AB226" i="5"/>
  <c r="AB162" i="5"/>
  <c r="AB98" i="5"/>
  <c r="AB34" i="5"/>
  <c r="AN946" i="5"/>
  <c r="AN938" i="5"/>
  <c r="AN930" i="5"/>
  <c r="AN922" i="5"/>
  <c r="AN914" i="5"/>
  <c r="AN906" i="5"/>
  <c r="AN898" i="5"/>
  <c r="AN890" i="5"/>
  <c r="AN882" i="5"/>
  <c r="AN874" i="5"/>
  <c r="AN866" i="5"/>
  <c r="AN858" i="5"/>
  <c r="AN850" i="5"/>
  <c r="AN842" i="5"/>
  <c r="AN834" i="5"/>
  <c r="AN826" i="5"/>
  <c r="AN818" i="5"/>
  <c r="AN810" i="5"/>
  <c r="AN802" i="5"/>
  <c r="AN794" i="5"/>
  <c r="AN786" i="5"/>
  <c r="AN778" i="5"/>
  <c r="AN770" i="5"/>
  <c r="AN762" i="5"/>
  <c r="AN754" i="5"/>
  <c r="AN746" i="5"/>
  <c r="AN738" i="5"/>
  <c r="AN730" i="5"/>
  <c r="AN722" i="5"/>
  <c r="AN714" i="5"/>
  <c r="AN706" i="5"/>
  <c r="AN698" i="5"/>
  <c r="AN690" i="5"/>
  <c r="AN682" i="5"/>
  <c r="AN674" i="5"/>
  <c r="AN666" i="5"/>
  <c r="AN658" i="5"/>
  <c r="AN650" i="5"/>
  <c r="AN642" i="5"/>
  <c r="AN634" i="5"/>
  <c r="AN626" i="5"/>
  <c r="AN618" i="5"/>
  <c r="AN610" i="5"/>
  <c r="AN602" i="5"/>
  <c r="AN594" i="5"/>
  <c r="AN586" i="5"/>
  <c r="AN578" i="5"/>
  <c r="AN570" i="5"/>
  <c r="AN943" i="5"/>
  <c r="AN935" i="5"/>
  <c r="AN927" i="5"/>
  <c r="AN919" i="5"/>
  <c r="AN911" i="5"/>
  <c r="AN903" i="5"/>
  <c r="AN895" i="5"/>
  <c r="AN887" i="5"/>
  <c r="AN879" i="5"/>
  <c r="AN871" i="5"/>
  <c r="AN863" i="5"/>
  <c r="AN855" i="5"/>
  <c r="AN847" i="5"/>
  <c r="AN839" i="5"/>
  <c r="AN831" i="5"/>
  <c r="AN823" i="5"/>
  <c r="AN815" i="5"/>
  <c r="AN807" i="5"/>
  <c r="AN799" i="5"/>
  <c r="AN791" i="5"/>
  <c r="AN783" i="5"/>
  <c r="AN775" i="5"/>
  <c r="AN767" i="5"/>
  <c r="AN759" i="5"/>
  <c r="AN751" i="5"/>
  <c r="AN743" i="5"/>
  <c r="AN735" i="5"/>
  <c r="AN727" i="5"/>
  <c r="AN719" i="5"/>
  <c r="AN711" i="5"/>
  <c r="AN703" i="5"/>
  <c r="AN695" i="5"/>
  <c r="AN687" i="5"/>
  <c r="AN679" i="5"/>
  <c r="AN671" i="5"/>
  <c r="AN663" i="5"/>
  <c r="AN655" i="5"/>
  <c r="AN647" i="5"/>
  <c r="AN639" i="5"/>
  <c r="AN631" i="5"/>
  <c r="AN623" i="5"/>
  <c r="AN615" i="5"/>
  <c r="AN607" i="5"/>
  <c r="AN599" i="5"/>
  <c r="AN591" i="5"/>
  <c r="AN583" i="5"/>
  <c r="AN575" i="5"/>
  <c r="AN567" i="5"/>
  <c r="AN948" i="5"/>
  <c r="AN940" i="5"/>
  <c r="AN932" i="5"/>
  <c r="AN924" i="5"/>
  <c r="AN916" i="5"/>
  <c r="AN908" i="5"/>
  <c r="AN900" i="5"/>
  <c r="AN892" i="5"/>
  <c r="AN884" i="5"/>
  <c r="AN876" i="5"/>
  <c r="AN868" i="5"/>
  <c r="AN860" i="5"/>
  <c r="AN852" i="5"/>
  <c r="AN844" i="5"/>
  <c r="AN836" i="5"/>
  <c r="AN828" i="5"/>
  <c r="AN820" i="5"/>
  <c r="AN812" i="5"/>
  <c r="AN804" i="5"/>
  <c r="AN796" i="5"/>
  <c r="AN788" i="5"/>
  <c r="AN780" i="5"/>
  <c r="AN772" i="5"/>
  <c r="AN764" i="5"/>
  <c r="AN756" i="5"/>
  <c r="AN748" i="5"/>
  <c r="AN740" i="5"/>
  <c r="AN732" i="5"/>
  <c r="AN724" i="5"/>
  <c r="AN716" i="5"/>
  <c r="AN708" i="5"/>
  <c r="AN700" i="5"/>
  <c r="AN692" i="5"/>
  <c r="AN684" i="5"/>
  <c r="AN676" i="5"/>
  <c r="AN668" i="5"/>
  <c r="AN660" i="5"/>
  <c r="AN652" i="5"/>
  <c r="AN644" i="5"/>
  <c r="AN636" i="5"/>
  <c r="AN628" i="5"/>
  <c r="AN620" i="5"/>
  <c r="AN612" i="5"/>
  <c r="AN604" i="5"/>
  <c r="AN596" i="5"/>
  <c r="AN588" i="5"/>
  <c r="AN580" i="5"/>
  <c r="AN572" i="5"/>
  <c r="AN564" i="5"/>
  <c r="AN947" i="5"/>
  <c r="AN934" i="5"/>
  <c r="AN921" i="5"/>
  <c r="AN909" i="5"/>
  <c r="AN896" i="5"/>
  <c r="AN883" i="5"/>
  <c r="AN870" i="5"/>
  <c r="AN857" i="5"/>
  <c r="AN845" i="5"/>
  <c r="AN832" i="5"/>
  <c r="AN819" i="5"/>
  <c r="AN806" i="5"/>
  <c r="AN793" i="5"/>
  <c r="AN781" i="5"/>
  <c r="AN768" i="5"/>
  <c r="AN755" i="5"/>
  <c r="AN742" i="5"/>
  <c r="AN729" i="5"/>
  <c r="AN717" i="5"/>
  <c r="AN704" i="5"/>
  <c r="AN691" i="5"/>
  <c r="AN678" i="5"/>
  <c r="AN665" i="5"/>
  <c r="AN653" i="5"/>
  <c r="AN640" i="5"/>
  <c r="AN627" i="5"/>
  <c r="AN614" i="5"/>
  <c r="AN601" i="5"/>
  <c r="AN589" i="5"/>
  <c r="AN576" i="5"/>
  <c r="AN563" i="5"/>
  <c r="AN555" i="5"/>
  <c r="AN547" i="5"/>
  <c r="AN539" i="5"/>
  <c r="AN531" i="5"/>
  <c r="AN523" i="5"/>
  <c r="AN515" i="5"/>
  <c r="AN507" i="5"/>
  <c r="AN499" i="5"/>
  <c r="AN491" i="5"/>
  <c r="AN483" i="5"/>
  <c r="AN475" i="5"/>
  <c r="AN467" i="5"/>
  <c r="AN459" i="5"/>
  <c r="AN451" i="5"/>
  <c r="AN443" i="5"/>
  <c r="AN435" i="5"/>
  <c r="AN427" i="5"/>
  <c r="AN419" i="5"/>
  <c r="AN411" i="5"/>
  <c r="AN403" i="5"/>
  <c r="AN395" i="5"/>
  <c r="AN387" i="5"/>
  <c r="AN379" i="5"/>
  <c r="AN371" i="5"/>
  <c r="AN363" i="5"/>
  <c r="AN355" i="5"/>
  <c r="AN347" i="5"/>
  <c r="AN339" i="5"/>
  <c r="AN331" i="5"/>
  <c r="AN323" i="5"/>
  <c r="AN315" i="5"/>
  <c r="AN307" i="5"/>
  <c r="AN299" i="5"/>
  <c r="AN291" i="5"/>
  <c r="AN283" i="5"/>
  <c r="AN275" i="5"/>
  <c r="AN267" i="5"/>
  <c r="AN259" i="5"/>
  <c r="AN251" i="5"/>
  <c r="AN243" i="5"/>
  <c r="AN235" i="5"/>
  <c r="AN227" i="5"/>
  <c r="AN219" i="5"/>
  <c r="AN211" i="5"/>
  <c r="AN203" i="5"/>
  <c r="AN195" i="5"/>
  <c r="AN187" i="5"/>
  <c r="AN179" i="5"/>
  <c r="AN171" i="5"/>
  <c r="AN163" i="5"/>
  <c r="AN155" i="5"/>
  <c r="AN147" i="5"/>
  <c r="AN139" i="5"/>
  <c r="AN131" i="5"/>
  <c r="AN123" i="5"/>
  <c r="AN115" i="5"/>
  <c r="AN107" i="5"/>
  <c r="AN99" i="5"/>
  <c r="AN91" i="5"/>
  <c r="AN83" i="5"/>
  <c r="AN75" i="5"/>
  <c r="AN67" i="5"/>
  <c r="AN59" i="5"/>
  <c r="AN51" i="5"/>
  <c r="AN43" i="5"/>
  <c r="AN35" i="5"/>
  <c r="AN27" i="5"/>
  <c r="AN19" i="5"/>
  <c r="AN11" i="5"/>
  <c r="AN945" i="5"/>
  <c r="AN933" i="5"/>
  <c r="AN920" i="5"/>
  <c r="AN907" i="5"/>
  <c r="AN894" i="5"/>
  <c r="AN881" i="5"/>
  <c r="AN869" i="5"/>
  <c r="AN856" i="5"/>
  <c r="AN843" i="5"/>
  <c r="AN830" i="5"/>
  <c r="AN817" i="5"/>
  <c r="AN805" i="5"/>
  <c r="AN792" i="5"/>
  <c r="AN779" i="5"/>
  <c r="AN766" i="5"/>
  <c r="AN753" i="5"/>
  <c r="AN741" i="5"/>
  <c r="AN728" i="5"/>
  <c r="AN715" i="5"/>
  <c r="AN702" i="5"/>
  <c r="AN689" i="5"/>
  <c r="AN677" i="5"/>
  <c r="AN664" i="5"/>
  <c r="AN651" i="5"/>
  <c r="AN638" i="5"/>
  <c r="AN625" i="5"/>
  <c r="AN613" i="5"/>
  <c r="AN600" i="5"/>
  <c r="AN587" i="5"/>
  <c r="AN574" i="5"/>
  <c r="AN562" i="5"/>
  <c r="AN554" i="5"/>
  <c r="AN546" i="5"/>
  <c r="AN538" i="5"/>
  <c r="AN530" i="5"/>
  <c r="AN522" i="5"/>
  <c r="AN514" i="5"/>
  <c r="AN506" i="5"/>
  <c r="AN498" i="5"/>
  <c r="AN490" i="5"/>
  <c r="AN482" i="5"/>
  <c r="AN474" i="5"/>
  <c r="AN466" i="5"/>
  <c r="AN458" i="5"/>
  <c r="AN450" i="5"/>
  <c r="AN442" i="5"/>
  <c r="AN434" i="5"/>
  <c r="AN426" i="5"/>
  <c r="AN418" i="5"/>
  <c r="AN410" i="5"/>
  <c r="AN402" i="5"/>
  <c r="AN394" i="5"/>
  <c r="AN386" i="5"/>
  <c r="AN378" i="5"/>
  <c r="AN370" i="5"/>
  <c r="AN362" i="5"/>
  <c r="AN354" i="5"/>
  <c r="AN346" i="5"/>
  <c r="AN338" i="5"/>
  <c r="AN330" i="5"/>
  <c r="AN322" i="5"/>
  <c r="AN314" i="5"/>
  <c r="AN306" i="5"/>
  <c r="AN298" i="5"/>
  <c r="AN290" i="5"/>
  <c r="AN282" i="5"/>
  <c r="AN274" i="5"/>
  <c r="AN266" i="5"/>
  <c r="AN258" i="5"/>
  <c r="AN250" i="5"/>
  <c r="AN242" i="5"/>
  <c r="AN234" i="5"/>
  <c r="AN226" i="5"/>
  <c r="AN218" i="5"/>
  <c r="AN210" i="5"/>
  <c r="AN202" i="5"/>
  <c r="AN194" i="5"/>
  <c r="AN186" i="5"/>
  <c r="AN178" i="5"/>
  <c r="AN170" i="5"/>
  <c r="AN162" i="5"/>
  <c r="AN154" i="5"/>
  <c r="AN146" i="5"/>
  <c r="AN138" i="5"/>
  <c r="AN130" i="5"/>
  <c r="AN122" i="5"/>
  <c r="AN114" i="5"/>
  <c r="AN106" i="5"/>
  <c r="AN98" i="5"/>
  <c r="AN90" i="5"/>
  <c r="AN82" i="5"/>
  <c r="AN74" i="5"/>
  <c r="AN66" i="5"/>
  <c r="AN58" i="5"/>
  <c r="AN50" i="5"/>
  <c r="AN42" i="5"/>
  <c r="AN34" i="5"/>
  <c r="AN26" i="5"/>
  <c r="AN18" i="5"/>
  <c r="AN10" i="5"/>
  <c r="AN942" i="5"/>
  <c r="AN929" i="5"/>
  <c r="AN917" i="5"/>
  <c r="AN904" i="5"/>
  <c r="AN891" i="5"/>
  <c r="AN878" i="5"/>
  <c r="AN865" i="5"/>
  <c r="AN853" i="5"/>
  <c r="AN840" i="5"/>
  <c r="AN827" i="5"/>
  <c r="AN814" i="5"/>
  <c r="AN801" i="5"/>
  <c r="AN789" i="5"/>
  <c r="AN776" i="5"/>
  <c r="AN763" i="5"/>
  <c r="AN750" i="5"/>
  <c r="AN737" i="5"/>
  <c r="AN725" i="5"/>
  <c r="AN712" i="5"/>
  <c r="AN699" i="5"/>
  <c r="AN686" i="5"/>
  <c r="AN673" i="5"/>
  <c r="AN661" i="5"/>
  <c r="AN648" i="5"/>
  <c r="AN635" i="5"/>
  <c r="AN622" i="5"/>
  <c r="AN609" i="5"/>
  <c r="AN597" i="5"/>
  <c r="AN584" i="5"/>
  <c r="AN571" i="5"/>
  <c r="AN560" i="5"/>
  <c r="AN552" i="5"/>
  <c r="AN544" i="5"/>
  <c r="AN536" i="5"/>
  <c r="AN528" i="5"/>
  <c r="AN520" i="5"/>
  <c r="AN512" i="5"/>
  <c r="AN504" i="5"/>
  <c r="AN496" i="5"/>
  <c r="AN488" i="5"/>
  <c r="AN480" i="5"/>
  <c r="AN472" i="5"/>
  <c r="AN464" i="5"/>
  <c r="AN456" i="5"/>
  <c r="AN448" i="5"/>
  <c r="AN440" i="5"/>
  <c r="AN432" i="5"/>
  <c r="AN424" i="5"/>
  <c r="AN416" i="5"/>
  <c r="AN408" i="5"/>
  <c r="AN400" i="5"/>
  <c r="AN392" i="5"/>
  <c r="AN384" i="5"/>
  <c r="AN376" i="5"/>
  <c r="AN368" i="5"/>
  <c r="AN360" i="5"/>
  <c r="AN352" i="5"/>
  <c r="AN344" i="5"/>
  <c r="AN336" i="5"/>
  <c r="AN328" i="5"/>
  <c r="AN320" i="5"/>
  <c r="AN312" i="5"/>
  <c r="AN304" i="5"/>
  <c r="AN296" i="5"/>
  <c r="AN288" i="5"/>
  <c r="AN280" i="5"/>
  <c r="AN272" i="5"/>
  <c r="AN264" i="5"/>
  <c r="AN256" i="5"/>
  <c r="AN248" i="5"/>
  <c r="AN240" i="5"/>
  <c r="AN232" i="5"/>
  <c r="AN224" i="5"/>
  <c r="AN216" i="5"/>
  <c r="AN208" i="5"/>
  <c r="AN200" i="5"/>
  <c r="AN192" i="5"/>
  <c r="AN184" i="5"/>
  <c r="AN176" i="5"/>
  <c r="AN168" i="5"/>
  <c r="AN160" i="5"/>
  <c r="AN152" i="5"/>
  <c r="AN144" i="5"/>
  <c r="AN136" i="5"/>
  <c r="AN128" i="5"/>
  <c r="AN120" i="5"/>
  <c r="AN112" i="5"/>
  <c r="AN104" i="5"/>
  <c r="AN96" i="5"/>
  <c r="AN88" i="5"/>
  <c r="AN80" i="5"/>
  <c r="AN72" i="5"/>
  <c r="AN64" i="5"/>
  <c r="AN56" i="5"/>
  <c r="AN48" i="5"/>
  <c r="AN40" i="5"/>
  <c r="AN32" i="5"/>
  <c r="AN24" i="5"/>
  <c r="AN16" i="5"/>
  <c r="AN8" i="5"/>
  <c r="AN941" i="5"/>
  <c r="AN928" i="5"/>
  <c r="AN915" i="5"/>
  <c r="AN902" i="5"/>
  <c r="AN889" i="5"/>
  <c r="AN877" i="5"/>
  <c r="AN864" i="5"/>
  <c r="AN851" i="5"/>
  <c r="AN838" i="5"/>
  <c r="AN825" i="5"/>
  <c r="AN813" i="5"/>
  <c r="AN800" i="5"/>
  <c r="AN787" i="5"/>
  <c r="AN774" i="5"/>
  <c r="AN761" i="5"/>
  <c r="AN749" i="5"/>
  <c r="AN736" i="5"/>
  <c r="AN723" i="5"/>
  <c r="AN710" i="5"/>
  <c r="AN697" i="5"/>
  <c r="AN685" i="5"/>
  <c r="AN672" i="5"/>
  <c r="AN659" i="5"/>
  <c r="AN646" i="5"/>
  <c r="AN633" i="5"/>
  <c r="AN621" i="5"/>
  <c r="AN608" i="5"/>
  <c r="AN595" i="5"/>
  <c r="AN582" i="5"/>
  <c r="AN569" i="5"/>
  <c r="AN559" i="5"/>
  <c r="AN551" i="5"/>
  <c r="AN543" i="5"/>
  <c r="AN535" i="5"/>
  <c r="AN527" i="5"/>
  <c r="AN519" i="5"/>
  <c r="AN511" i="5"/>
  <c r="AN503" i="5"/>
  <c r="AN495" i="5"/>
  <c r="AN487" i="5"/>
  <c r="AN479" i="5"/>
  <c r="AN471" i="5"/>
  <c r="AN463" i="5"/>
  <c r="AN455" i="5"/>
  <c r="AN447" i="5"/>
  <c r="AN439" i="5"/>
  <c r="AN431" i="5"/>
  <c r="AN423" i="5"/>
  <c r="AN415" i="5"/>
  <c r="AN407" i="5"/>
  <c r="AN399" i="5"/>
  <c r="AN391" i="5"/>
  <c r="AN383" i="5"/>
  <c r="AN375" i="5"/>
  <c r="AN367" i="5"/>
  <c r="AN359" i="5"/>
  <c r="AN351" i="5"/>
  <c r="AN343" i="5"/>
  <c r="AN335" i="5"/>
  <c r="AN327" i="5"/>
  <c r="AN319" i="5"/>
  <c r="AN311" i="5"/>
  <c r="AN303" i="5"/>
  <c r="AN295" i="5"/>
  <c r="AN287" i="5"/>
  <c r="AN279" i="5"/>
  <c r="AN271" i="5"/>
  <c r="AN263" i="5"/>
  <c r="AN255" i="5"/>
  <c r="AN247" i="5"/>
  <c r="AN239" i="5"/>
  <c r="AN231" i="5"/>
  <c r="AN223" i="5"/>
  <c r="AN215" i="5"/>
  <c r="AN207" i="5"/>
  <c r="AN199" i="5"/>
  <c r="AN191" i="5"/>
  <c r="AN183" i="5"/>
  <c r="AN175" i="5"/>
  <c r="AN167" i="5"/>
  <c r="AN159" i="5"/>
  <c r="AN151" i="5"/>
  <c r="AN143" i="5"/>
  <c r="AN135" i="5"/>
  <c r="AN127" i="5"/>
  <c r="AN119" i="5"/>
  <c r="AN111" i="5"/>
  <c r="AN103" i="5"/>
  <c r="AN95" i="5"/>
  <c r="AN87" i="5"/>
  <c r="AN79" i="5"/>
  <c r="AN71" i="5"/>
  <c r="AN63" i="5"/>
  <c r="AN55" i="5"/>
  <c r="AN47" i="5"/>
  <c r="AN39" i="5"/>
  <c r="AN31" i="5"/>
  <c r="AN23" i="5"/>
  <c r="AN15" i="5"/>
  <c r="AN939" i="5"/>
  <c r="AN926" i="5"/>
  <c r="AN913" i="5"/>
  <c r="AN901" i="5"/>
  <c r="AN888" i="5"/>
  <c r="AN875" i="5"/>
  <c r="AN862" i="5"/>
  <c r="AN849" i="5"/>
  <c r="AN837" i="5"/>
  <c r="AN824" i="5"/>
  <c r="AN811" i="5"/>
  <c r="AN798" i="5"/>
  <c r="AN785" i="5"/>
  <c r="AN773" i="5"/>
  <c r="AN760" i="5"/>
  <c r="AN747" i="5"/>
  <c r="AN734" i="5"/>
  <c r="AN721" i="5"/>
  <c r="AN709" i="5"/>
  <c r="AN696" i="5"/>
  <c r="AN683" i="5"/>
  <c r="AN670" i="5"/>
  <c r="AN657" i="5"/>
  <c r="AN645" i="5"/>
  <c r="AN632" i="5"/>
  <c r="AN619" i="5"/>
  <c r="AN606" i="5"/>
  <c r="AN593" i="5"/>
  <c r="AN581" i="5"/>
  <c r="AN568" i="5"/>
  <c r="AN558" i="5"/>
  <c r="AN550" i="5"/>
  <c r="AN542" i="5"/>
  <c r="AN534" i="5"/>
  <c r="AN526" i="5"/>
  <c r="AN518" i="5"/>
  <c r="AN510" i="5"/>
  <c r="AN502" i="5"/>
  <c r="AN494" i="5"/>
  <c r="AN486" i="5"/>
  <c r="AN478" i="5"/>
  <c r="AN470" i="5"/>
  <c r="AN462" i="5"/>
  <c r="AN454" i="5"/>
  <c r="AN446" i="5"/>
  <c r="AN438" i="5"/>
  <c r="AN430" i="5"/>
  <c r="AN422" i="5"/>
  <c r="AN414" i="5"/>
  <c r="AN406" i="5"/>
  <c r="AN398" i="5"/>
  <c r="AN390" i="5"/>
  <c r="AN382" i="5"/>
  <c r="AN374" i="5"/>
  <c r="AN366" i="5"/>
  <c r="AN358" i="5"/>
  <c r="AN350" i="5"/>
  <c r="AN342" i="5"/>
  <c r="AN334" i="5"/>
  <c r="AN326" i="5"/>
  <c r="AN318" i="5"/>
  <c r="AN310" i="5"/>
  <c r="AN302" i="5"/>
  <c r="AN294" i="5"/>
  <c r="AN286" i="5"/>
  <c r="AN278" i="5"/>
  <c r="AN270" i="5"/>
  <c r="AN262" i="5"/>
  <c r="AN254" i="5"/>
  <c r="AN246" i="5"/>
  <c r="AN238" i="5"/>
  <c r="AN230" i="5"/>
  <c r="AN222" i="5"/>
  <c r="AN214" i="5"/>
  <c r="AN206" i="5"/>
  <c r="AN198" i="5"/>
  <c r="AN190" i="5"/>
  <c r="AN182" i="5"/>
  <c r="AN174" i="5"/>
  <c r="AN166" i="5"/>
  <c r="AN158" i="5"/>
  <c r="AN150" i="5"/>
  <c r="AN142" i="5"/>
  <c r="AN134" i="5"/>
  <c r="AN126" i="5"/>
  <c r="AN118" i="5"/>
  <c r="AN110" i="5"/>
  <c r="AN102" i="5"/>
  <c r="AN94" i="5"/>
  <c r="AN86" i="5"/>
  <c r="AN78" i="5"/>
  <c r="AN70" i="5"/>
  <c r="AN62" i="5"/>
  <c r="AN54" i="5"/>
  <c r="AN46" i="5"/>
  <c r="AN38" i="5"/>
  <c r="AN30" i="5"/>
  <c r="AN22" i="5"/>
  <c r="AN14" i="5"/>
  <c r="AN7" i="5"/>
  <c r="AN950" i="5"/>
  <c r="AN937" i="5"/>
  <c r="AN925" i="5"/>
  <c r="AN912" i="5"/>
  <c r="AN899" i="5"/>
  <c r="AN886" i="5"/>
  <c r="AN873" i="5"/>
  <c r="AN861" i="5"/>
  <c r="AN848" i="5"/>
  <c r="AN835" i="5"/>
  <c r="AN822" i="5"/>
  <c r="AN809" i="5"/>
  <c r="AN797" i="5"/>
  <c r="AN784" i="5"/>
  <c r="AN771" i="5"/>
  <c r="AN758" i="5"/>
  <c r="AN745" i="5"/>
  <c r="AN733" i="5"/>
  <c r="AN720" i="5"/>
  <c r="AN707" i="5"/>
  <c r="AN694" i="5"/>
  <c r="AN681" i="5"/>
  <c r="AN669" i="5"/>
  <c r="AN656" i="5"/>
  <c r="AN643" i="5"/>
  <c r="AN630" i="5"/>
  <c r="AN617" i="5"/>
  <c r="AN605" i="5"/>
  <c r="AN592" i="5"/>
  <c r="AN579" i="5"/>
  <c r="AN566" i="5"/>
  <c r="AN557" i="5"/>
  <c r="AN549" i="5"/>
  <c r="AN541" i="5"/>
  <c r="AN533" i="5"/>
  <c r="AN525" i="5"/>
  <c r="AN517" i="5"/>
  <c r="AN509" i="5"/>
  <c r="AN501" i="5"/>
  <c r="AN493" i="5"/>
  <c r="AN485" i="5"/>
  <c r="AN477" i="5"/>
  <c r="AN469" i="5"/>
  <c r="AN461" i="5"/>
  <c r="AN453" i="5"/>
  <c r="AN445" i="5"/>
  <c r="AN437" i="5"/>
  <c r="AN429" i="5"/>
  <c r="AN421" i="5"/>
  <c r="AN413" i="5"/>
  <c r="AN405" i="5"/>
  <c r="AN397" i="5"/>
  <c r="AN389" i="5"/>
  <c r="AN381" i="5"/>
  <c r="AN373" i="5"/>
  <c r="AN365" i="5"/>
  <c r="AN357" i="5"/>
  <c r="AN349" i="5"/>
  <c r="AN341" i="5"/>
  <c r="AN333" i="5"/>
  <c r="AN325" i="5"/>
  <c r="AN317" i="5"/>
  <c r="AN309" i="5"/>
  <c r="AN301" i="5"/>
  <c r="AN293" i="5"/>
  <c r="AN285" i="5"/>
  <c r="AN277" i="5"/>
  <c r="AN269" i="5"/>
  <c r="AN261" i="5"/>
  <c r="AN253" i="5"/>
  <c r="AN245" i="5"/>
  <c r="AN237" i="5"/>
  <c r="AN229" i="5"/>
  <c r="AN221" i="5"/>
  <c r="AN213" i="5"/>
  <c r="AN205" i="5"/>
  <c r="AN197" i="5"/>
  <c r="AN189" i="5"/>
  <c r="AN181" i="5"/>
  <c r="AN173" i="5"/>
  <c r="AN165" i="5"/>
  <c r="AN157" i="5"/>
  <c r="AN149" i="5"/>
  <c r="AN141" i="5"/>
  <c r="AN133" i="5"/>
  <c r="AN125" i="5"/>
  <c r="AN117" i="5"/>
  <c r="AN109" i="5"/>
  <c r="AN101" i="5"/>
  <c r="AN93" i="5"/>
  <c r="AN85" i="5"/>
  <c r="AN77" i="5"/>
  <c r="AN69" i="5"/>
  <c r="AN61" i="5"/>
  <c r="AN53" i="5"/>
  <c r="AN45" i="5"/>
  <c r="AN37" i="5"/>
  <c r="AN29" i="5"/>
  <c r="AN21" i="5"/>
  <c r="AN13" i="5"/>
  <c r="AN944" i="5"/>
  <c r="AN893" i="5"/>
  <c r="AN841" i="5"/>
  <c r="AN790" i="5"/>
  <c r="AN739" i="5"/>
  <c r="AN688" i="5"/>
  <c r="AN637" i="5"/>
  <c r="AN585" i="5"/>
  <c r="AN545" i="5"/>
  <c r="AN513" i="5"/>
  <c r="AN481" i="5"/>
  <c r="AN449" i="5"/>
  <c r="AN417" i="5"/>
  <c r="AN385" i="5"/>
  <c r="AN353" i="5"/>
  <c r="AN321" i="5"/>
  <c r="AN289" i="5"/>
  <c r="AN257" i="5"/>
  <c r="AN225" i="5"/>
  <c r="AN193" i="5"/>
  <c r="AN161" i="5"/>
  <c r="AN129" i="5"/>
  <c r="AN97" i="5"/>
  <c r="AN65" i="5"/>
  <c r="AN33" i="5"/>
  <c r="AN936" i="5"/>
  <c r="AN885" i="5"/>
  <c r="AN833" i="5"/>
  <c r="AN782" i="5"/>
  <c r="AN731" i="5"/>
  <c r="AN680" i="5"/>
  <c r="AN629" i="5"/>
  <c r="AN577" i="5"/>
  <c r="AN540" i="5"/>
  <c r="AN508" i="5"/>
  <c r="AN476" i="5"/>
  <c r="AN444" i="5"/>
  <c r="AN412" i="5"/>
  <c r="AN380" i="5"/>
  <c r="AN348" i="5"/>
  <c r="AN316" i="5"/>
  <c r="AN284" i="5"/>
  <c r="AN252" i="5"/>
  <c r="AN220" i="5"/>
  <c r="AN188" i="5"/>
  <c r="AN156" i="5"/>
  <c r="AN124" i="5"/>
  <c r="AN92" i="5"/>
  <c r="AN60" i="5"/>
  <c r="AN28" i="5"/>
  <c r="AN931" i="5"/>
  <c r="AN880" i="5"/>
  <c r="AN829" i="5"/>
  <c r="AN777" i="5"/>
  <c r="AN726" i="5"/>
  <c r="AN675" i="5"/>
  <c r="AN624" i="5"/>
  <c r="AN573" i="5"/>
  <c r="AN537" i="5"/>
  <c r="AN505" i="5"/>
  <c r="AN473" i="5"/>
  <c r="AN441" i="5"/>
  <c r="AN409" i="5"/>
  <c r="AN377" i="5"/>
  <c r="AN345" i="5"/>
  <c r="AN313" i="5"/>
  <c r="AN281" i="5"/>
  <c r="AN249" i="5"/>
  <c r="AN217" i="5"/>
  <c r="AN185" i="5"/>
  <c r="AN153" i="5"/>
  <c r="AN121" i="5"/>
  <c r="AN89" i="5"/>
  <c r="AN57" i="5"/>
  <c r="AN25" i="5"/>
  <c r="AN923" i="5"/>
  <c r="AN872" i="5"/>
  <c r="AN821" i="5"/>
  <c r="AN769" i="5"/>
  <c r="AN718" i="5"/>
  <c r="AN667" i="5"/>
  <c r="AN616" i="5"/>
  <c r="AN565" i="5"/>
  <c r="AN532" i="5"/>
  <c r="AN500" i="5"/>
  <c r="AN468" i="5"/>
  <c r="AN436" i="5"/>
  <c r="AN404" i="5"/>
  <c r="AN372" i="5"/>
  <c r="AN340" i="5"/>
  <c r="AN308" i="5"/>
  <c r="AN276" i="5"/>
  <c r="AN244" i="5"/>
  <c r="AN212" i="5"/>
  <c r="AN180" i="5"/>
  <c r="AN148" i="5"/>
  <c r="AN116" i="5"/>
  <c r="AN84" i="5"/>
  <c r="AN52" i="5"/>
  <c r="AN20" i="5"/>
  <c r="AN918" i="5"/>
  <c r="AN867" i="5"/>
  <c r="AN816" i="5"/>
  <c r="AN765" i="5"/>
  <c r="AN713" i="5"/>
  <c r="AN662" i="5"/>
  <c r="AN611" i="5"/>
  <c r="AN561" i="5"/>
  <c r="AN529" i="5"/>
  <c r="AN497" i="5"/>
  <c r="AN465" i="5"/>
  <c r="AN433" i="5"/>
  <c r="AN401" i="5"/>
  <c r="AN369" i="5"/>
  <c r="AN337" i="5"/>
  <c r="AN305" i="5"/>
  <c r="AN273" i="5"/>
  <c r="AN241" i="5"/>
  <c r="AN209" i="5"/>
  <c r="AN177" i="5"/>
  <c r="AN145" i="5"/>
  <c r="AN113" i="5"/>
  <c r="AN81" i="5"/>
  <c r="AN49" i="5"/>
  <c r="AN17" i="5"/>
  <c r="AN910" i="5"/>
  <c r="AN859" i="5"/>
  <c r="AN808" i="5"/>
  <c r="AN757" i="5"/>
  <c r="AN705" i="5"/>
  <c r="AN654" i="5"/>
  <c r="AN603" i="5"/>
  <c r="AN556" i="5"/>
  <c r="AN524" i="5"/>
  <c r="AN492" i="5"/>
  <c r="AN460" i="5"/>
  <c r="AN428" i="5"/>
  <c r="AN396" i="5"/>
  <c r="AN364" i="5"/>
  <c r="AN332" i="5"/>
  <c r="AN300" i="5"/>
  <c r="AN268" i="5"/>
  <c r="AN236" i="5"/>
  <c r="AN204" i="5"/>
  <c r="AN172" i="5"/>
  <c r="AN140" i="5"/>
  <c r="AN108" i="5"/>
  <c r="AN76" i="5"/>
  <c r="AN44" i="5"/>
  <c r="AN12" i="5"/>
  <c r="AN795" i="5"/>
  <c r="AN590" i="5"/>
  <c r="AN452" i="5"/>
  <c r="AN324" i="5"/>
  <c r="AN196" i="5"/>
  <c r="AN68" i="5"/>
  <c r="AN752" i="5"/>
  <c r="AN553" i="5"/>
  <c r="AN425" i="5"/>
  <c r="AN297" i="5"/>
  <c r="AN169" i="5"/>
  <c r="AN41" i="5"/>
  <c r="AN949" i="5"/>
  <c r="AN744" i="5"/>
  <c r="AN548" i="5"/>
  <c r="AN420" i="5"/>
  <c r="AN292" i="5"/>
  <c r="AN164" i="5"/>
  <c r="AN36" i="5"/>
  <c r="AN905" i="5"/>
  <c r="AN701" i="5"/>
  <c r="AN521" i="5"/>
  <c r="AN393" i="5"/>
  <c r="AN265" i="5"/>
  <c r="AN137" i="5"/>
  <c r="AN9" i="5"/>
  <c r="AN897" i="5"/>
  <c r="AN693" i="5"/>
  <c r="AN516" i="5"/>
  <c r="AN388" i="5"/>
  <c r="AN260" i="5"/>
  <c r="AN132" i="5"/>
  <c r="AN854" i="5"/>
  <c r="AN649" i="5"/>
  <c r="AN489" i="5"/>
  <c r="AN361" i="5"/>
  <c r="AN233" i="5"/>
  <c r="AN105" i="5"/>
  <c r="AN457" i="5"/>
  <c r="AN356" i="5"/>
  <c r="AN329" i="5"/>
  <c r="AN846" i="5"/>
  <c r="AN228" i="5"/>
  <c r="AN803" i="5"/>
  <c r="AN201" i="5"/>
  <c r="AN641" i="5"/>
  <c r="AN100" i="5"/>
  <c r="AN598" i="5"/>
  <c r="AN73" i="5"/>
  <c r="AN484" i="5"/>
  <c r="H6" i="5"/>
  <c r="G1009" i="3"/>
  <c r="G1001" i="3"/>
  <c r="G993" i="3"/>
  <c r="G985" i="3"/>
  <c r="G977" i="3"/>
  <c r="G969" i="3"/>
  <c r="G961" i="3"/>
  <c r="G953" i="3"/>
  <c r="G945" i="3"/>
  <c r="G937" i="3"/>
  <c r="G929" i="3"/>
  <c r="G921" i="3"/>
  <c r="G913" i="3"/>
  <c r="G905" i="3"/>
  <c r="G897" i="3"/>
  <c r="G889" i="3"/>
  <c r="G881" i="3"/>
  <c r="G873" i="3"/>
  <c r="G865" i="3"/>
  <c r="G857" i="3"/>
  <c r="G849" i="3"/>
  <c r="G841" i="3"/>
  <c r="G833" i="3"/>
  <c r="G825" i="3"/>
  <c r="G817" i="3"/>
  <c r="G809" i="3"/>
  <c r="G801" i="3"/>
  <c r="G793" i="3"/>
  <c r="G785" i="3"/>
  <c r="G777" i="3"/>
  <c r="G769" i="3"/>
  <c r="G761" i="3"/>
  <c r="G753" i="3"/>
  <c r="G745" i="3"/>
  <c r="G737" i="3"/>
  <c r="G729" i="3"/>
  <c r="G721" i="3"/>
  <c r="G713" i="3"/>
  <c r="G705" i="3"/>
  <c r="G697" i="3"/>
  <c r="G689" i="3"/>
  <c r="G681" i="3"/>
  <c r="G673" i="3"/>
  <c r="G665" i="3"/>
  <c r="G657" i="3"/>
  <c r="G649" i="3"/>
  <c r="G641" i="3"/>
  <c r="G633" i="3"/>
  <c r="G625" i="3"/>
  <c r="G617" i="3"/>
  <c r="G609" i="3"/>
  <c r="G601" i="3"/>
  <c r="G593" i="3"/>
  <c r="G585" i="3"/>
  <c r="G577" i="3"/>
  <c r="G569" i="3"/>
  <c r="G561" i="3"/>
  <c r="G553" i="3"/>
  <c r="G545" i="3"/>
  <c r="G537" i="3"/>
  <c r="G529" i="3"/>
  <c r="G521" i="3"/>
  <c r="G513" i="3"/>
  <c r="G505" i="3"/>
  <c r="G497" i="3"/>
  <c r="G489" i="3"/>
  <c r="G481" i="3"/>
  <c r="G473" i="3"/>
  <c r="G465" i="3"/>
  <c r="G457" i="3"/>
  <c r="G449" i="3"/>
  <c r="G441" i="3"/>
  <c r="G433" i="3"/>
  <c r="G425" i="3"/>
  <c r="G417" i="3"/>
  <c r="G409" i="3"/>
  <c r="G401" i="3"/>
  <c r="G393" i="3"/>
  <c r="G385" i="3"/>
  <c r="G377" i="3"/>
  <c r="G369" i="3"/>
  <c r="G361" i="3"/>
  <c r="G353" i="3"/>
  <c r="G345" i="3"/>
  <c r="G337" i="3"/>
  <c r="G329" i="3"/>
  <c r="G321" i="3"/>
  <c r="G313" i="3"/>
  <c r="G305" i="3"/>
  <c r="G297" i="3"/>
  <c r="G289" i="3"/>
  <c r="G281" i="3"/>
  <c r="G273" i="3"/>
  <c r="G265" i="3"/>
  <c r="G257" i="3"/>
  <c r="G249" i="3"/>
  <c r="G241" i="3"/>
  <c r="G233" i="3"/>
  <c r="G225" i="3"/>
  <c r="G217" i="3"/>
  <c r="G209" i="3"/>
  <c r="G201" i="3"/>
  <c r="G193" i="3"/>
  <c r="G185" i="3"/>
  <c r="G177" i="3"/>
  <c r="G169" i="3"/>
  <c r="G161" i="3"/>
  <c r="G153" i="3"/>
  <c r="G145" i="3"/>
  <c r="G137" i="3"/>
  <c r="G129" i="3"/>
  <c r="G121" i="3"/>
  <c r="G113" i="3"/>
  <c r="G105" i="3"/>
  <c r="G97" i="3"/>
  <c r="G89" i="3"/>
  <c r="G81" i="3"/>
  <c r="G73" i="3"/>
  <c r="G65" i="3"/>
  <c r="G57" i="3"/>
  <c r="G49" i="3"/>
  <c r="G41" i="3"/>
  <c r="G33" i="3"/>
  <c r="G25" i="3"/>
  <c r="G17" i="3"/>
  <c r="G1002" i="3"/>
  <c r="G992" i="3"/>
  <c r="G983" i="3"/>
  <c r="G974" i="3"/>
  <c r="G965" i="3"/>
  <c r="G956" i="3"/>
  <c r="G947" i="3"/>
  <c r="G938" i="3"/>
  <c r="G928" i="3"/>
  <c r="G919" i="3"/>
  <c r="G910" i="3"/>
  <c r="G901" i="3"/>
  <c r="G892" i="3"/>
  <c r="G883" i="3"/>
  <c r="G874" i="3"/>
  <c r="G864" i="3"/>
  <c r="G855" i="3"/>
  <c r="G846" i="3"/>
  <c r="G837" i="3"/>
  <c r="G828" i="3"/>
  <c r="G819" i="3"/>
  <c r="G810" i="3"/>
  <c r="G800" i="3"/>
  <c r="G791" i="3"/>
  <c r="G782" i="3"/>
  <c r="G773" i="3"/>
  <c r="G764" i="3"/>
  <c r="G755" i="3"/>
  <c r="G746" i="3"/>
  <c r="G736" i="3"/>
  <c r="G727" i="3"/>
  <c r="G718" i="3"/>
  <c r="G709" i="3"/>
  <c r="G700" i="3"/>
  <c r="G691" i="3"/>
  <c r="G682" i="3"/>
  <c r="G672" i="3"/>
  <c r="G663" i="3"/>
  <c r="G654" i="3"/>
  <c r="G645" i="3"/>
  <c r="G636" i="3"/>
  <c r="G627" i="3"/>
  <c r="G618" i="3"/>
  <c r="G608" i="3"/>
  <c r="G599" i="3"/>
  <c r="G590" i="3"/>
  <c r="G581" i="3"/>
  <c r="G572" i="3"/>
  <c r="G563" i="3"/>
  <c r="G554" i="3"/>
  <c r="G544" i="3"/>
  <c r="G535" i="3"/>
  <c r="G526" i="3"/>
  <c r="G517" i="3"/>
  <c r="G508" i="3"/>
  <c r="G499" i="3"/>
  <c r="G490" i="3"/>
  <c r="G480" i="3"/>
  <c r="G471" i="3"/>
  <c r="G462" i="3"/>
  <c r="G453" i="3"/>
  <c r="G444" i="3"/>
  <c r="G435" i="3"/>
  <c r="G426" i="3"/>
  <c r="G416" i="3"/>
  <c r="G407" i="3"/>
  <c r="G398" i="3"/>
  <c r="G389" i="3"/>
  <c r="G380" i="3"/>
  <c r="G371" i="3"/>
  <c r="G362" i="3"/>
  <c r="G352" i="3"/>
  <c r="G343" i="3"/>
  <c r="G334" i="3"/>
  <c r="G325" i="3"/>
  <c r="G316" i="3"/>
  <c r="G307" i="3"/>
  <c r="G298" i="3"/>
  <c r="G288" i="3"/>
  <c r="G279" i="3"/>
  <c r="G270" i="3"/>
  <c r="G261" i="3"/>
  <c r="G252" i="3"/>
  <c r="G243" i="3"/>
  <c r="G234" i="3"/>
  <c r="G224" i="3"/>
  <c r="G215" i="3"/>
  <c r="G206" i="3"/>
  <c r="G197" i="3"/>
  <c r="G188" i="3"/>
  <c r="G179" i="3"/>
  <c r="G170" i="3"/>
  <c r="G160" i="3"/>
  <c r="G151" i="3"/>
  <c r="G142" i="3"/>
  <c r="G133" i="3"/>
  <c r="G124" i="3"/>
  <c r="G115" i="3"/>
  <c r="G106" i="3"/>
  <c r="G96" i="3"/>
  <c r="G87" i="3"/>
  <c r="G78" i="3"/>
  <c r="G69" i="3"/>
  <c r="G60" i="3"/>
  <c r="G51" i="3"/>
  <c r="G42" i="3"/>
  <c r="G32" i="3"/>
  <c r="G23" i="3"/>
  <c r="G14" i="3"/>
  <c r="G1007" i="3"/>
  <c r="G998" i="3"/>
  <c r="G989" i="3"/>
  <c r="G980" i="3"/>
  <c r="G971" i="3"/>
  <c r="G962" i="3"/>
  <c r="G952" i="3"/>
  <c r="G943" i="3"/>
  <c r="G934" i="3"/>
  <c r="G925" i="3"/>
  <c r="G916" i="3"/>
  <c r="G907" i="3"/>
  <c r="G898" i="3"/>
  <c r="G888" i="3"/>
  <c r="G879" i="3"/>
  <c r="G870" i="3"/>
  <c r="G861" i="3"/>
  <c r="G852" i="3"/>
  <c r="G843" i="3"/>
  <c r="G834" i="3"/>
  <c r="G824" i="3"/>
  <c r="G815" i="3"/>
  <c r="G806" i="3"/>
  <c r="G797" i="3"/>
  <c r="G788" i="3"/>
  <c r="G779" i="3"/>
  <c r="G770" i="3"/>
  <c r="G760" i="3"/>
  <c r="G751" i="3"/>
  <c r="G742" i="3"/>
  <c r="G733" i="3"/>
  <c r="G724" i="3"/>
  <c r="G715" i="3"/>
  <c r="G706" i="3"/>
  <c r="G696" i="3"/>
  <c r="G687" i="3"/>
  <c r="G678" i="3"/>
  <c r="G669" i="3"/>
  <c r="G660" i="3"/>
  <c r="G651" i="3"/>
  <c r="G642" i="3"/>
  <c r="G632" i="3"/>
  <c r="G623" i="3"/>
  <c r="G614" i="3"/>
  <c r="G605" i="3"/>
  <c r="G596" i="3"/>
  <c r="G587" i="3"/>
  <c r="G578" i="3"/>
  <c r="G568" i="3"/>
  <c r="G559" i="3"/>
  <c r="G550" i="3"/>
  <c r="G541" i="3"/>
  <c r="G532" i="3"/>
  <c r="G523" i="3"/>
  <c r="G514" i="3"/>
  <c r="G504" i="3"/>
  <c r="G495" i="3"/>
  <c r="G486" i="3"/>
  <c r="G477" i="3"/>
  <c r="G468" i="3"/>
  <c r="G459" i="3"/>
  <c r="G450" i="3"/>
  <c r="G440" i="3"/>
  <c r="G431" i="3"/>
  <c r="G422" i="3"/>
  <c r="G413" i="3"/>
  <c r="G404" i="3"/>
  <c r="G395" i="3"/>
  <c r="G386" i="3"/>
  <c r="G376" i="3"/>
  <c r="G367" i="3"/>
  <c r="G358" i="3"/>
  <c r="G349" i="3"/>
  <c r="G340" i="3"/>
  <c r="G331" i="3"/>
  <c r="G322" i="3"/>
  <c r="G312" i="3"/>
  <c r="G303" i="3"/>
  <c r="G294" i="3"/>
  <c r="G285" i="3"/>
  <c r="G276" i="3"/>
  <c r="G267" i="3"/>
  <c r="G258" i="3"/>
  <c r="G248" i="3"/>
  <c r="G239" i="3"/>
  <c r="G230" i="3"/>
  <c r="G221" i="3"/>
  <c r="G212" i="3"/>
  <c r="G203" i="3"/>
  <c r="G194" i="3"/>
  <c r="G184" i="3"/>
  <c r="G175" i="3"/>
  <c r="G166" i="3"/>
  <c r="G157" i="3"/>
  <c r="G148" i="3"/>
  <c r="G139" i="3"/>
  <c r="G130" i="3"/>
  <c r="G120" i="3"/>
  <c r="G111" i="3"/>
  <c r="G102" i="3"/>
  <c r="G93" i="3"/>
  <c r="G84" i="3"/>
  <c r="G75" i="3"/>
  <c r="G66" i="3"/>
  <c r="G56" i="3"/>
  <c r="G47" i="3"/>
  <c r="G38" i="3"/>
  <c r="G29" i="3"/>
  <c r="G20" i="3"/>
  <c r="G1000" i="3"/>
  <c r="G988" i="3"/>
  <c r="G976" i="3"/>
  <c r="G964" i="3"/>
  <c r="G951" i="3"/>
  <c r="G940" i="3"/>
  <c r="G927" i="3"/>
  <c r="G915" i="3"/>
  <c r="G903" i="3"/>
  <c r="G891" i="3"/>
  <c r="G878" i="3"/>
  <c r="G867" i="3"/>
  <c r="G854" i="3"/>
  <c r="G842" i="3"/>
  <c r="G830" i="3"/>
  <c r="G818" i="3"/>
  <c r="G805" i="3"/>
  <c r="G794" i="3"/>
  <c r="G781" i="3"/>
  <c r="G768" i="3"/>
  <c r="G757" i="3"/>
  <c r="G744" i="3"/>
  <c r="G732" i="3"/>
  <c r="G720" i="3"/>
  <c r="G708" i="3"/>
  <c r="G695" i="3"/>
  <c r="G684" i="3"/>
  <c r="G671" i="3"/>
  <c r="G659" i="3"/>
  <c r="G647" i="3"/>
  <c r="G635" i="3"/>
  <c r="G622" i="3"/>
  <c r="G611" i="3"/>
  <c r="G598" i="3"/>
  <c r="G586" i="3"/>
  <c r="G574" i="3"/>
  <c r="G562" i="3"/>
  <c r="G549" i="3"/>
  <c r="G538" i="3"/>
  <c r="G525" i="3"/>
  <c r="G512" i="3"/>
  <c r="G501" i="3"/>
  <c r="G488" i="3"/>
  <c r="G476" i="3"/>
  <c r="G464" i="3"/>
  <c r="G452" i="3"/>
  <c r="G439" i="3"/>
  <c r="G428" i="3"/>
  <c r="G415" i="3"/>
  <c r="G403" i="3"/>
  <c r="G391" i="3"/>
  <c r="G379" i="3"/>
  <c r="G366" i="3"/>
  <c r="G355" i="3"/>
  <c r="G342" i="3"/>
  <c r="G330" i="3"/>
  <c r="G318" i="3"/>
  <c r="G306" i="3"/>
  <c r="G293" i="3"/>
  <c r="G282" i="3"/>
  <c r="G269" i="3"/>
  <c r="G256" i="3"/>
  <c r="G245" i="3"/>
  <c r="G232" i="3"/>
  <c r="G220" i="3"/>
  <c r="G208" i="3"/>
  <c r="G196" i="3"/>
  <c r="G183" i="3"/>
  <c r="G172" i="3"/>
  <c r="G159" i="3"/>
  <c r="G147" i="3"/>
  <c r="G135" i="3"/>
  <c r="G123" i="3"/>
  <c r="G110" i="3"/>
  <c r="G99" i="3"/>
  <c r="G86" i="3"/>
  <c r="G74" i="3"/>
  <c r="G62" i="3"/>
  <c r="G50" i="3"/>
  <c r="G37" i="3"/>
  <c r="G26" i="3"/>
  <c r="G13" i="3"/>
  <c r="G999" i="3"/>
  <c r="G987" i="3"/>
  <c r="G975" i="3"/>
  <c r="G963" i="3"/>
  <c r="G950" i="3"/>
  <c r="G939" i="3"/>
  <c r="G926" i="3"/>
  <c r="G914" i="3"/>
  <c r="G902" i="3"/>
  <c r="G890" i="3"/>
  <c r="G877" i="3"/>
  <c r="G866" i="3"/>
  <c r="G853" i="3"/>
  <c r="G840" i="3"/>
  <c r="G829" i="3"/>
  <c r="G816" i="3"/>
  <c r="G804" i="3"/>
  <c r="G792" i="3"/>
  <c r="G780" i="3"/>
  <c r="G767" i="3"/>
  <c r="G756" i="3"/>
  <c r="G743" i="3"/>
  <c r="G731" i="3"/>
  <c r="G719" i="3"/>
  <c r="G707" i="3"/>
  <c r="G694" i="3"/>
  <c r="G683" i="3"/>
  <c r="G670" i="3"/>
  <c r="G658" i="3"/>
  <c r="G646" i="3"/>
  <c r="G634" i="3"/>
  <c r="G621" i="3"/>
  <c r="G610" i="3"/>
  <c r="G597" i="3"/>
  <c r="G584" i="3"/>
  <c r="G573" i="3"/>
  <c r="G560" i="3"/>
  <c r="G548" i="3"/>
  <c r="G536" i="3"/>
  <c r="G524" i="3"/>
  <c r="G511" i="3"/>
  <c r="G500" i="3"/>
  <c r="G487" i="3"/>
  <c r="G475" i="3"/>
  <c r="G463" i="3"/>
  <c r="G451" i="3"/>
  <c r="G438" i="3"/>
  <c r="G427" i="3"/>
  <c r="G414" i="3"/>
  <c r="G402" i="3"/>
  <c r="G390" i="3"/>
  <c r="G378" i="3"/>
  <c r="G365" i="3"/>
  <c r="G354" i="3"/>
  <c r="G341" i="3"/>
  <c r="G328" i="3"/>
  <c r="G317" i="3"/>
  <c r="G304" i="3"/>
  <c r="G292" i="3"/>
  <c r="G280" i="3"/>
  <c r="G268" i="3"/>
  <c r="G255" i="3"/>
  <c r="G244" i="3"/>
  <c r="G231" i="3"/>
  <c r="G219" i="3"/>
  <c r="G207" i="3"/>
  <c r="G195" i="3"/>
  <c r="G182" i="3"/>
  <c r="G171" i="3"/>
  <c r="G158" i="3"/>
  <c r="G146" i="3"/>
  <c r="G134" i="3"/>
  <c r="G122" i="3"/>
  <c r="G109" i="3"/>
  <c r="G98" i="3"/>
  <c r="G85" i="3"/>
  <c r="G72" i="3"/>
  <c r="G61" i="3"/>
  <c r="G48" i="3"/>
  <c r="G36" i="3"/>
  <c r="G24" i="3"/>
  <c r="G12" i="3"/>
  <c r="G1008" i="3"/>
  <c r="G996" i="3"/>
  <c r="G984" i="3"/>
  <c r="G972" i="3"/>
  <c r="G959" i="3"/>
  <c r="G948" i="3"/>
  <c r="G935" i="3"/>
  <c r="G923" i="3"/>
  <c r="G911" i="3"/>
  <c r="G899" i="3"/>
  <c r="G886" i="3"/>
  <c r="G875" i="3"/>
  <c r="G862" i="3"/>
  <c r="G850" i="3"/>
  <c r="G838" i="3"/>
  <c r="G826" i="3"/>
  <c r="G813" i="3"/>
  <c r="G802" i="3"/>
  <c r="G789" i="3"/>
  <c r="G776" i="3"/>
  <c r="G765" i="3"/>
  <c r="G752" i="3"/>
  <c r="G740" i="3"/>
  <c r="G728" i="3"/>
  <c r="G716" i="3"/>
  <c r="G703" i="3"/>
  <c r="G692" i="3"/>
  <c r="G679" i="3"/>
  <c r="G667" i="3"/>
  <c r="G655" i="3"/>
  <c r="G643" i="3"/>
  <c r="G630" i="3"/>
  <c r="G619" i="3"/>
  <c r="G606" i="3"/>
  <c r="G594" i="3"/>
  <c r="G582" i="3"/>
  <c r="G570" i="3"/>
  <c r="G557" i="3"/>
  <c r="G546" i="3"/>
  <c r="G533" i="3"/>
  <c r="G520" i="3"/>
  <c r="G509" i="3"/>
  <c r="G496" i="3"/>
  <c r="G484" i="3"/>
  <c r="G472" i="3"/>
  <c r="G460" i="3"/>
  <c r="G447" i="3"/>
  <c r="G436" i="3"/>
  <c r="G423" i="3"/>
  <c r="G411" i="3"/>
  <c r="G399" i="3"/>
  <c r="G387" i="3"/>
  <c r="G374" i="3"/>
  <c r="G363" i="3"/>
  <c r="G350" i="3"/>
  <c r="G338" i="3"/>
  <c r="G326" i="3"/>
  <c r="G314" i="3"/>
  <c r="G301" i="3"/>
  <c r="G290" i="3"/>
  <c r="G277" i="3"/>
  <c r="G264" i="3"/>
  <c r="G253" i="3"/>
  <c r="G240" i="3"/>
  <c r="G228" i="3"/>
  <c r="G216" i="3"/>
  <c r="G204" i="3"/>
  <c r="G191" i="3"/>
  <c r="G180" i="3"/>
  <c r="G167" i="3"/>
  <c r="G155" i="3"/>
  <c r="G143" i="3"/>
  <c r="G131" i="3"/>
  <c r="G118" i="3"/>
  <c r="G107" i="3"/>
  <c r="G94" i="3"/>
  <c r="G82" i="3"/>
  <c r="G70" i="3"/>
  <c r="G58" i="3"/>
  <c r="G45" i="3"/>
  <c r="G34" i="3"/>
  <c r="G21" i="3"/>
  <c r="G1005" i="3"/>
  <c r="G994" i="3"/>
  <c r="G981" i="3"/>
  <c r="G968" i="3"/>
  <c r="G957" i="3"/>
  <c r="G944" i="3"/>
  <c r="G932" i="3"/>
  <c r="G920" i="3"/>
  <c r="G908" i="3"/>
  <c r="G895" i="3"/>
  <c r="G884" i="3"/>
  <c r="G871" i="3"/>
  <c r="G859" i="3"/>
  <c r="G847" i="3"/>
  <c r="G835" i="3"/>
  <c r="G822" i="3"/>
  <c r="G811" i="3"/>
  <c r="G798" i="3"/>
  <c r="G786" i="3"/>
  <c r="G774" i="3"/>
  <c r="G762" i="3"/>
  <c r="G749" i="3"/>
  <c r="G738" i="3"/>
  <c r="G725" i="3"/>
  <c r="G712" i="3"/>
  <c r="G701" i="3"/>
  <c r="G688" i="3"/>
  <c r="G676" i="3"/>
  <c r="G664" i="3"/>
  <c r="G652" i="3"/>
  <c r="G639" i="3"/>
  <c r="G628" i="3"/>
  <c r="G615" i="3"/>
  <c r="G603" i="3"/>
  <c r="G591" i="3"/>
  <c r="G579" i="3"/>
  <c r="G566" i="3"/>
  <c r="G555" i="3"/>
  <c r="G542" i="3"/>
  <c r="G530" i="3"/>
  <c r="G518" i="3"/>
  <c r="G506" i="3"/>
  <c r="G493" i="3"/>
  <c r="G482" i="3"/>
  <c r="G469" i="3"/>
  <c r="G456" i="3"/>
  <c r="G445" i="3"/>
  <c r="G432" i="3"/>
  <c r="G420" i="3"/>
  <c r="G408" i="3"/>
  <c r="G396" i="3"/>
  <c r="G383" i="3"/>
  <c r="G372" i="3"/>
  <c r="G359" i="3"/>
  <c r="G347" i="3"/>
  <c r="G335" i="3"/>
  <c r="G323" i="3"/>
  <c r="G310" i="3"/>
  <c r="G299" i="3"/>
  <c r="G286" i="3"/>
  <c r="G274" i="3"/>
  <c r="G262" i="3"/>
  <c r="G250" i="3"/>
  <c r="G237" i="3"/>
  <c r="G226" i="3"/>
  <c r="G213" i="3"/>
  <c r="G200" i="3"/>
  <c r="G189" i="3"/>
  <c r="G176" i="3"/>
  <c r="G164" i="3"/>
  <c r="G152" i="3"/>
  <c r="G140" i="3"/>
  <c r="G127" i="3"/>
  <c r="G116" i="3"/>
  <c r="G103" i="3"/>
  <c r="G91" i="3"/>
  <c r="G79" i="3"/>
  <c r="G67" i="3"/>
  <c r="G54" i="3"/>
  <c r="G43" i="3"/>
  <c r="G30" i="3"/>
  <c r="G18" i="3"/>
  <c r="G1003" i="3"/>
  <c r="G990" i="3"/>
  <c r="G978" i="3"/>
  <c r="G966" i="3"/>
  <c r="G954" i="3"/>
  <c r="G941" i="3"/>
  <c r="G930" i="3"/>
  <c r="G917" i="3"/>
  <c r="G904" i="3"/>
  <c r="G893" i="3"/>
  <c r="G880" i="3"/>
  <c r="G868" i="3"/>
  <c r="G856" i="3"/>
  <c r="G844" i="3"/>
  <c r="G831" i="3"/>
  <c r="G820" i="3"/>
  <c r="G807" i="3"/>
  <c r="G795" i="3"/>
  <c r="G783" i="3"/>
  <c r="G771" i="3"/>
  <c r="G758" i="3"/>
  <c r="G747" i="3"/>
  <c r="G734" i="3"/>
  <c r="G722" i="3"/>
  <c r="G710" i="3"/>
  <c r="G698" i="3"/>
  <c r="G685" i="3"/>
  <c r="G674" i="3"/>
  <c r="G661" i="3"/>
  <c r="G648" i="3"/>
  <c r="G637" i="3"/>
  <c r="G624" i="3"/>
  <c r="G612" i="3"/>
  <c r="G600" i="3"/>
  <c r="G588" i="3"/>
  <c r="G575" i="3"/>
  <c r="G564" i="3"/>
  <c r="G551" i="3"/>
  <c r="G539" i="3"/>
  <c r="G527" i="3"/>
  <c r="G515" i="3"/>
  <c r="G502" i="3"/>
  <c r="G491" i="3"/>
  <c r="G478" i="3"/>
  <c r="G466" i="3"/>
  <c r="G454" i="3"/>
  <c r="G442" i="3"/>
  <c r="G429" i="3"/>
  <c r="G418" i="3"/>
  <c r="G405" i="3"/>
  <c r="G392" i="3"/>
  <c r="G381" i="3"/>
  <c r="G368" i="3"/>
  <c r="G356" i="3"/>
  <c r="G344" i="3"/>
  <c r="G332" i="3"/>
  <c r="G319" i="3"/>
  <c r="G308" i="3"/>
  <c r="G295" i="3"/>
  <c r="G283" i="3"/>
  <c r="G271" i="3"/>
  <c r="G259" i="3"/>
  <c r="G246" i="3"/>
  <c r="G235" i="3"/>
  <c r="G222" i="3"/>
  <c r="G210" i="3"/>
  <c r="G198" i="3"/>
  <c r="G186" i="3"/>
  <c r="G173" i="3"/>
  <c r="G162" i="3"/>
  <c r="G149" i="3"/>
  <c r="G136" i="3"/>
  <c r="G125" i="3"/>
  <c r="G112" i="3"/>
  <c r="G100" i="3"/>
  <c r="G88" i="3"/>
  <c r="G76" i="3"/>
  <c r="G63" i="3"/>
  <c r="G52" i="3"/>
  <c r="G39" i="3"/>
  <c r="G27" i="3"/>
  <c r="G15" i="3"/>
  <c r="G1004" i="3"/>
  <c r="G991" i="3"/>
  <c r="G979" i="3"/>
  <c r="G967" i="3"/>
  <c r="G955" i="3"/>
  <c r="G942" i="3"/>
  <c r="G931" i="3"/>
  <c r="G918" i="3"/>
  <c r="G906" i="3"/>
  <c r="G894" i="3"/>
  <c r="G882" i="3"/>
  <c r="G869" i="3"/>
  <c r="G858" i="3"/>
  <c r="G845" i="3"/>
  <c r="G832" i="3"/>
  <c r="G821" i="3"/>
  <c r="G808" i="3"/>
  <c r="G796" i="3"/>
  <c r="G784" i="3"/>
  <c r="G772" i="3"/>
  <c r="G759" i="3"/>
  <c r="G748" i="3"/>
  <c r="G735" i="3"/>
  <c r="G723" i="3"/>
  <c r="G711" i="3"/>
  <c r="G699" i="3"/>
  <c r="G686" i="3"/>
  <c r="G675" i="3"/>
  <c r="G662" i="3"/>
  <c r="G650" i="3"/>
  <c r="G638" i="3"/>
  <c r="G626" i="3"/>
  <c r="G613" i="3"/>
  <c r="G602" i="3"/>
  <c r="G589" i="3"/>
  <c r="G576" i="3"/>
  <c r="G565" i="3"/>
  <c r="G552" i="3"/>
  <c r="G540" i="3"/>
  <c r="G528" i="3"/>
  <c r="G516" i="3"/>
  <c r="G503" i="3"/>
  <c r="G492" i="3"/>
  <c r="G479" i="3"/>
  <c r="G467" i="3"/>
  <c r="G455" i="3"/>
  <c r="G443" i="3"/>
  <c r="G430" i="3"/>
  <c r="G419" i="3"/>
  <c r="G406" i="3"/>
  <c r="G394" i="3"/>
  <c r="G382" i="3"/>
  <c r="G370" i="3"/>
  <c r="G357" i="3"/>
  <c r="G346" i="3"/>
  <c r="G333" i="3"/>
  <c r="G320" i="3"/>
  <c r="G309" i="3"/>
  <c r="G296" i="3"/>
  <c r="G284" i="3"/>
  <c r="G272" i="3"/>
  <c r="G260" i="3"/>
  <c r="G247" i="3"/>
  <c r="G236" i="3"/>
  <c r="G223" i="3"/>
  <c r="G211" i="3"/>
  <c r="G199" i="3"/>
  <c r="G187" i="3"/>
  <c r="G174" i="3"/>
  <c r="G163" i="3"/>
  <c r="G150" i="3"/>
  <c r="G138" i="3"/>
  <c r="G126" i="3"/>
  <c r="G114" i="3"/>
  <c r="G101" i="3"/>
  <c r="G90" i="3"/>
  <c r="G77" i="3"/>
  <c r="G64" i="3"/>
  <c r="G53" i="3"/>
  <c r="G40" i="3"/>
  <c r="G28" i="3"/>
  <c r="G16" i="3"/>
  <c r="G995" i="3"/>
  <c r="G946" i="3"/>
  <c r="G896" i="3"/>
  <c r="G848" i="3"/>
  <c r="G799" i="3"/>
  <c r="G750" i="3"/>
  <c r="G702" i="3"/>
  <c r="G653" i="3"/>
  <c r="G604" i="3"/>
  <c r="G556" i="3"/>
  <c r="G507" i="3"/>
  <c r="G458" i="3"/>
  <c r="G410" i="3"/>
  <c r="G360" i="3"/>
  <c r="G311" i="3"/>
  <c r="G263" i="3"/>
  <c r="G214" i="3"/>
  <c r="G165" i="3"/>
  <c r="G117" i="3"/>
  <c r="G68" i="3"/>
  <c r="G19" i="3"/>
  <c r="G986" i="3"/>
  <c r="G936" i="3"/>
  <c r="G887" i="3"/>
  <c r="G839" i="3"/>
  <c r="G790" i="3"/>
  <c r="G741" i="3"/>
  <c r="G693" i="3"/>
  <c r="G644" i="3"/>
  <c r="G595" i="3"/>
  <c r="G547" i="3"/>
  <c r="G498" i="3"/>
  <c r="G448" i="3"/>
  <c r="G400" i="3"/>
  <c r="G351" i="3"/>
  <c r="G302" i="3"/>
  <c r="G254" i="3"/>
  <c r="G205" i="3"/>
  <c r="G156" i="3"/>
  <c r="G108" i="3"/>
  <c r="G59" i="3"/>
  <c r="G11" i="3"/>
  <c r="G982" i="3"/>
  <c r="G933" i="3"/>
  <c r="G885" i="3"/>
  <c r="G836" i="3"/>
  <c r="G787" i="3"/>
  <c r="G739" i="3"/>
  <c r="G690" i="3"/>
  <c r="G640" i="3"/>
  <c r="G592" i="3"/>
  <c r="G543" i="3"/>
  <c r="G494" i="3"/>
  <c r="G446" i="3"/>
  <c r="G397" i="3"/>
  <c r="G348" i="3"/>
  <c r="G300" i="3"/>
  <c r="G251" i="3"/>
  <c r="G202" i="3"/>
  <c r="G154" i="3"/>
  <c r="G104" i="3"/>
  <c r="G55" i="3"/>
  <c r="G1006" i="3"/>
  <c r="G909" i="3"/>
  <c r="G812" i="3"/>
  <c r="G714" i="3"/>
  <c r="G616" i="3"/>
  <c r="G519" i="3"/>
  <c r="G421" i="3"/>
  <c r="G324" i="3"/>
  <c r="G227" i="3"/>
  <c r="G128" i="3"/>
  <c r="G31" i="3"/>
  <c r="G973" i="3"/>
  <c r="G924" i="3"/>
  <c r="G876" i="3"/>
  <c r="G827" i="3"/>
  <c r="G778" i="3"/>
  <c r="G730" i="3"/>
  <c r="G680" i="3"/>
  <c r="G631" i="3"/>
  <c r="G583" i="3"/>
  <c r="G534" i="3"/>
  <c r="G485" i="3"/>
  <c r="G437" i="3"/>
  <c r="G388" i="3"/>
  <c r="G339" i="3"/>
  <c r="G291" i="3"/>
  <c r="G242" i="3"/>
  <c r="G192" i="3"/>
  <c r="G144" i="3"/>
  <c r="G95" i="3"/>
  <c r="G46" i="3"/>
  <c r="G958" i="3"/>
  <c r="G860" i="3"/>
  <c r="G763" i="3"/>
  <c r="G666" i="3"/>
  <c r="G567" i="3"/>
  <c r="G470" i="3"/>
  <c r="G373" i="3"/>
  <c r="G275" i="3"/>
  <c r="G178" i="3"/>
  <c r="G80" i="3"/>
  <c r="G970" i="3"/>
  <c r="G922" i="3"/>
  <c r="G872" i="3"/>
  <c r="G823" i="3"/>
  <c r="G775" i="3"/>
  <c r="G726" i="3"/>
  <c r="G677" i="3"/>
  <c r="G629" i="3"/>
  <c r="G580" i="3"/>
  <c r="G531" i="3"/>
  <c r="G483" i="3"/>
  <c r="G434" i="3"/>
  <c r="G384" i="3"/>
  <c r="G336" i="3"/>
  <c r="G287" i="3"/>
  <c r="G238" i="3"/>
  <c r="G190" i="3"/>
  <c r="G141" i="3"/>
  <c r="G92" i="3"/>
  <c r="G44" i="3"/>
  <c r="G960" i="3"/>
  <c r="G912" i="3"/>
  <c r="G863" i="3"/>
  <c r="G814" i="3"/>
  <c r="G766" i="3"/>
  <c r="G717" i="3"/>
  <c r="G668" i="3"/>
  <c r="G620" i="3"/>
  <c r="G571" i="3"/>
  <c r="G522" i="3"/>
  <c r="G474" i="3"/>
  <c r="G424" i="3"/>
  <c r="G375" i="3"/>
  <c r="G327" i="3"/>
  <c r="G278" i="3"/>
  <c r="G229" i="3"/>
  <c r="G181" i="3"/>
  <c r="G132" i="3"/>
  <c r="G83" i="3"/>
  <c r="G35" i="3"/>
  <c r="G997" i="3"/>
  <c r="G949" i="3"/>
  <c r="G900" i="3"/>
  <c r="G851" i="3"/>
  <c r="G803" i="3"/>
  <c r="G754" i="3"/>
  <c r="G704" i="3"/>
  <c r="G656" i="3"/>
  <c r="G607" i="3"/>
  <c r="G558" i="3"/>
  <c r="G510" i="3"/>
  <c r="G461" i="3"/>
  <c r="G412" i="3"/>
  <c r="G364" i="3"/>
  <c r="G315" i="3"/>
  <c r="G266" i="3"/>
  <c r="G218" i="3"/>
  <c r="G168" i="3"/>
  <c r="G119" i="3"/>
  <c r="G71" i="3"/>
  <c r="G22" i="3"/>
  <c r="S1009" i="3"/>
  <c r="S1001" i="3"/>
  <c r="S993" i="3"/>
  <c r="S985" i="3"/>
  <c r="S977" i="3"/>
  <c r="S969" i="3"/>
  <c r="S961" i="3"/>
  <c r="S953" i="3"/>
  <c r="S945" i="3"/>
  <c r="S937" i="3"/>
  <c r="S929" i="3"/>
  <c r="S921" i="3"/>
  <c r="S913" i="3"/>
  <c r="S905" i="3"/>
  <c r="S897" i="3"/>
  <c r="S889" i="3"/>
  <c r="S881" i="3"/>
  <c r="S873" i="3"/>
  <c r="S865" i="3"/>
  <c r="S857" i="3"/>
  <c r="S849" i="3"/>
  <c r="S841" i="3"/>
  <c r="S833" i="3"/>
  <c r="S825" i="3"/>
  <c r="S817" i="3"/>
  <c r="S809" i="3"/>
  <c r="S801" i="3"/>
  <c r="S793" i="3"/>
  <c r="S785" i="3"/>
  <c r="S777" i="3"/>
  <c r="S769" i="3"/>
  <c r="S761" i="3"/>
  <c r="S753" i="3"/>
  <c r="S745" i="3"/>
  <c r="S737" i="3"/>
  <c r="S729" i="3"/>
  <c r="S721" i="3"/>
  <c r="S713" i="3"/>
  <c r="S705" i="3"/>
  <c r="S697" i="3"/>
  <c r="S689" i="3"/>
  <c r="S681" i="3"/>
  <c r="S673" i="3"/>
  <c r="S665" i="3"/>
  <c r="S657" i="3"/>
  <c r="S649" i="3"/>
  <c r="S641" i="3"/>
  <c r="S633" i="3"/>
  <c r="S625" i="3"/>
  <c r="S617" i="3"/>
  <c r="S609" i="3"/>
  <c r="S601" i="3"/>
  <c r="S593" i="3"/>
  <c r="S585" i="3"/>
  <c r="S577" i="3"/>
  <c r="S569" i="3"/>
  <c r="S561" i="3"/>
  <c r="S553" i="3"/>
  <c r="S545" i="3"/>
  <c r="S537" i="3"/>
  <c r="S529" i="3"/>
  <c r="S521" i="3"/>
  <c r="S513" i="3"/>
  <c r="S505" i="3"/>
  <c r="S497" i="3"/>
  <c r="S489" i="3"/>
  <c r="S481" i="3"/>
  <c r="S473" i="3"/>
  <c r="S465" i="3"/>
  <c r="S457" i="3"/>
  <c r="S449" i="3"/>
  <c r="S441" i="3"/>
  <c r="S433" i="3"/>
  <c r="S425" i="3"/>
  <c r="S417" i="3"/>
  <c r="S409" i="3"/>
  <c r="S401" i="3"/>
  <c r="S393" i="3"/>
  <c r="S385" i="3"/>
  <c r="S377" i="3"/>
  <c r="S369" i="3"/>
  <c r="S361" i="3"/>
  <c r="S353" i="3"/>
  <c r="S345" i="3"/>
  <c r="S337" i="3"/>
  <c r="S329" i="3"/>
  <c r="S321" i="3"/>
  <c r="S313" i="3"/>
  <c r="S305" i="3"/>
  <c r="S297" i="3"/>
  <c r="S289" i="3"/>
  <c r="S281" i="3"/>
  <c r="S273" i="3"/>
  <c r="S265" i="3"/>
  <c r="S257" i="3"/>
  <c r="S249" i="3"/>
  <c r="S241" i="3"/>
  <c r="S233" i="3"/>
  <c r="S225" i="3"/>
  <c r="S217" i="3"/>
  <c r="S209" i="3"/>
  <c r="S201" i="3"/>
  <c r="S193" i="3"/>
  <c r="S185" i="3"/>
  <c r="S177" i="3"/>
  <c r="S169" i="3"/>
  <c r="S161" i="3"/>
  <c r="S153" i="3"/>
  <c r="S145" i="3"/>
  <c r="S137" i="3"/>
  <c r="S129" i="3"/>
  <c r="S121" i="3"/>
  <c r="S113" i="3"/>
  <c r="S105" i="3"/>
  <c r="S97" i="3"/>
  <c r="S89" i="3"/>
  <c r="S81" i="3"/>
  <c r="S73" i="3"/>
  <c r="S65" i="3"/>
  <c r="S57" i="3"/>
  <c r="S49" i="3"/>
  <c r="S41" i="3"/>
  <c r="S33" i="3"/>
  <c r="S25" i="3"/>
  <c r="S17" i="3"/>
  <c r="S1000" i="3"/>
  <c r="S991" i="3"/>
  <c r="S982" i="3"/>
  <c r="S973" i="3"/>
  <c r="S964" i="3"/>
  <c r="S955" i="3"/>
  <c r="S946" i="3"/>
  <c r="S936" i="3"/>
  <c r="S927" i="3"/>
  <c r="S918" i="3"/>
  <c r="S909" i="3"/>
  <c r="S900" i="3"/>
  <c r="S891" i="3"/>
  <c r="S882" i="3"/>
  <c r="S872" i="3"/>
  <c r="S863" i="3"/>
  <c r="S854" i="3"/>
  <c r="S845" i="3"/>
  <c r="S836" i="3"/>
  <c r="S827" i="3"/>
  <c r="S818" i="3"/>
  <c r="S808" i="3"/>
  <c r="S799" i="3"/>
  <c r="S790" i="3"/>
  <c r="S781" i="3"/>
  <c r="S772" i="3"/>
  <c r="S763" i="3"/>
  <c r="S754" i="3"/>
  <c r="S744" i="3"/>
  <c r="S735" i="3"/>
  <c r="S726" i="3"/>
  <c r="S717" i="3"/>
  <c r="S708" i="3"/>
  <c r="S699" i="3"/>
  <c r="S690" i="3"/>
  <c r="S680" i="3"/>
  <c r="S671" i="3"/>
  <c r="S662" i="3"/>
  <c r="S653" i="3"/>
  <c r="S644" i="3"/>
  <c r="S635" i="3"/>
  <c r="S626" i="3"/>
  <c r="S616" i="3"/>
  <c r="S607" i="3"/>
  <c r="S598" i="3"/>
  <c r="S589" i="3"/>
  <c r="S580" i="3"/>
  <c r="S571" i="3"/>
  <c r="S562" i="3"/>
  <c r="S552" i="3"/>
  <c r="S543" i="3"/>
  <c r="S534" i="3"/>
  <c r="S525" i="3"/>
  <c r="S516" i="3"/>
  <c r="S507" i="3"/>
  <c r="S498" i="3"/>
  <c r="S488" i="3"/>
  <c r="S479" i="3"/>
  <c r="S470" i="3"/>
  <c r="S461" i="3"/>
  <c r="S452" i="3"/>
  <c r="S443" i="3"/>
  <c r="S434" i="3"/>
  <c r="S424" i="3"/>
  <c r="S415" i="3"/>
  <c r="S406" i="3"/>
  <c r="S397" i="3"/>
  <c r="S388" i="3"/>
  <c r="S379" i="3"/>
  <c r="S370" i="3"/>
  <c r="S360" i="3"/>
  <c r="S351" i="3"/>
  <c r="S342" i="3"/>
  <c r="S333" i="3"/>
  <c r="S324" i="3"/>
  <c r="S315" i="3"/>
  <c r="S306" i="3"/>
  <c r="S296" i="3"/>
  <c r="S287" i="3"/>
  <c r="S278" i="3"/>
  <c r="S269" i="3"/>
  <c r="S260" i="3"/>
  <c r="S251" i="3"/>
  <c r="S242" i="3"/>
  <c r="S232" i="3"/>
  <c r="S223" i="3"/>
  <c r="S214" i="3"/>
  <c r="S205" i="3"/>
  <c r="S196" i="3"/>
  <c r="S187" i="3"/>
  <c r="S178" i="3"/>
  <c r="S168" i="3"/>
  <c r="S159" i="3"/>
  <c r="S150" i="3"/>
  <c r="S141" i="3"/>
  <c r="S132" i="3"/>
  <c r="S123" i="3"/>
  <c r="S114" i="3"/>
  <c r="S104" i="3"/>
  <c r="S95" i="3"/>
  <c r="S86" i="3"/>
  <c r="S77" i="3"/>
  <c r="S68" i="3"/>
  <c r="S59" i="3"/>
  <c r="S50" i="3"/>
  <c r="S40" i="3"/>
  <c r="S31" i="3"/>
  <c r="S22" i="3"/>
  <c r="S13" i="3"/>
  <c r="S1007" i="3"/>
  <c r="S998" i="3"/>
  <c r="S989" i="3"/>
  <c r="S980" i="3"/>
  <c r="S971" i="3"/>
  <c r="S962" i="3"/>
  <c r="S952" i="3"/>
  <c r="S943" i="3"/>
  <c r="S934" i="3"/>
  <c r="S925" i="3"/>
  <c r="S916" i="3"/>
  <c r="S907" i="3"/>
  <c r="S898" i="3"/>
  <c r="S888" i="3"/>
  <c r="S879" i="3"/>
  <c r="S870" i="3"/>
  <c r="S861" i="3"/>
  <c r="S852" i="3"/>
  <c r="S843" i="3"/>
  <c r="S834" i="3"/>
  <c r="S824" i="3"/>
  <c r="S815" i="3"/>
  <c r="S806" i="3"/>
  <c r="S797" i="3"/>
  <c r="S788" i="3"/>
  <c r="S779" i="3"/>
  <c r="S770" i="3"/>
  <c r="S760" i="3"/>
  <c r="S751" i="3"/>
  <c r="S742" i="3"/>
  <c r="S733" i="3"/>
  <c r="S724" i="3"/>
  <c r="S715" i="3"/>
  <c r="S706" i="3"/>
  <c r="S696" i="3"/>
  <c r="S687" i="3"/>
  <c r="S678" i="3"/>
  <c r="S669" i="3"/>
  <c r="S660" i="3"/>
  <c r="S651" i="3"/>
  <c r="S642" i="3"/>
  <c r="S632" i="3"/>
  <c r="S623" i="3"/>
  <c r="S614" i="3"/>
  <c r="S605" i="3"/>
  <c r="S596" i="3"/>
  <c r="S587" i="3"/>
  <c r="S578" i="3"/>
  <c r="S568" i="3"/>
  <c r="S559" i="3"/>
  <c r="S550" i="3"/>
  <c r="S541" i="3"/>
  <c r="S532" i="3"/>
  <c r="S523" i="3"/>
  <c r="S514" i="3"/>
  <c r="S504" i="3"/>
  <c r="S495" i="3"/>
  <c r="S486" i="3"/>
  <c r="S477" i="3"/>
  <c r="S468" i="3"/>
  <c r="S459" i="3"/>
  <c r="S450" i="3"/>
  <c r="S440" i="3"/>
  <c r="S431" i="3"/>
  <c r="S422" i="3"/>
  <c r="S413" i="3"/>
  <c r="S404" i="3"/>
  <c r="S395" i="3"/>
  <c r="S386" i="3"/>
  <c r="S376" i="3"/>
  <c r="S367" i="3"/>
  <c r="S358" i="3"/>
  <c r="S349" i="3"/>
  <c r="S340" i="3"/>
  <c r="S331" i="3"/>
  <c r="S322" i="3"/>
  <c r="S312" i="3"/>
  <c r="S303" i="3"/>
  <c r="S294" i="3"/>
  <c r="S285" i="3"/>
  <c r="S276" i="3"/>
  <c r="S267" i="3"/>
  <c r="S258" i="3"/>
  <c r="S248" i="3"/>
  <c r="S239" i="3"/>
  <c r="S230" i="3"/>
  <c r="S221" i="3"/>
  <c r="S212" i="3"/>
  <c r="S203" i="3"/>
  <c r="S194" i="3"/>
  <c r="S184" i="3"/>
  <c r="S175" i="3"/>
  <c r="S166" i="3"/>
  <c r="S157" i="3"/>
  <c r="S148" i="3"/>
  <c r="S139" i="3"/>
  <c r="S130" i="3"/>
  <c r="S120" i="3"/>
  <c r="S111" i="3"/>
  <c r="S102" i="3"/>
  <c r="S93" i="3"/>
  <c r="S84" i="3"/>
  <c r="S75" i="3"/>
  <c r="S66" i="3"/>
  <c r="S56" i="3"/>
  <c r="S47" i="3"/>
  <c r="S38" i="3"/>
  <c r="S29" i="3"/>
  <c r="S20" i="3"/>
  <c r="S1006" i="3"/>
  <c r="S997" i="3"/>
  <c r="S988" i="3"/>
  <c r="S979" i="3"/>
  <c r="S970" i="3"/>
  <c r="S960" i="3"/>
  <c r="S951" i="3"/>
  <c r="S942" i="3"/>
  <c r="S933" i="3"/>
  <c r="S924" i="3"/>
  <c r="S915" i="3"/>
  <c r="S906" i="3"/>
  <c r="S896" i="3"/>
  <c r="S887" i="3"/>
  <c r="S878" i="3"/>
  <c r="S869" i="3"/>
  <c r="S860" i="3"/>
  <c r="S851" i="3"/>
  <c r="S842" i="3"/>
  <c r="S832" i="3"/>
  <c r="S823" i="3"/>
  <c r="S814" i="3"/>
  <c r="S805" i="3"/>
  <c r="S796" i="3"/>
  <c r="S787" i="3"/>
  <c r="S778" i="3"/>
  <c r="S768" i="3"/>
  <c r="S759" i="3"/>
  <c r="S750" i="3"/>
  <c r="S741" i="3"/>
  <c r="S732" i="3"/>
  <c r="S723" i="3"/>
  <c r="S714" i="3"/>
  <c r="S704" i="3"/>
  <c r="S695" i="3"/>
  <c r="S686" i="3"/>
  <c r="S677" i="3"/>
  <c r="S668" i="3"/>
  <c r="S659" i="3"/>
  <c r="S650" i="3"/>
  <c r="S640" i="3"/>
  <c r="S631" i="3"/>
  <c r="S622" i="3"/>
  <c r="S613" i="3"/>
  <c r="S604" i="3"/>
  <c r="S595" i="3"/>
  <c r="S586" i="3"/>
  <c r="S576" i="3"/>
  <c r="S567" i="3"/>
  <c r="S558" i="3"/>
  <c r="S549" i="3"/>
  <c r="S540" i="3"/>
  <c r="S531" i="3"/>
  <c r="S522" i="3"/>
  <c r="S512" i="3"/>
  <c r="S503" i="3"/>
  <c r="S494" i="3"/>
  <c r="S485" i="3"/>
  <c r="S476" i="3"/>
  <c r="S467" i="3"/>
  <c r="S458" i="3"/>
  <c r="S448" i="3"/>
  <c r="S439" i="3"/>
  <c r="S430" i="3"/>
  <c r="S421" i="3"/>
  <c r="S412" i="3"/>
  <c r="S403" i="3"/>
  <c r="S394" i="3"/>
  <c r="S384" i="3"/>
  <c r="S375" i="3"/>
  <c r="S366" i="3"/>
  <c r="S357" i="3"/>
  <c r="S348" i="3"/>
  <c r="S339" i="3"/>
  <c r="S330" i="3"/>
  <c r="S320" i="3"/>
  <c r="S311" i="3"/>
  <c r="S302" i="3"/>
  <c r="S293" i="3"/>
  <c r="S284" i="3"/>
  <c r="S275" i="3"/>
  <c r="S266" i="3"/>
  <c r="S256" i="3"/>
  <c r="S247" i="3"/>
  <c r="S238" i="3"/>
  <c r="S229" i="3"/>
  <c r="S220" i="3"/>
  <c r="S211" i="3"/>
  <c r="S202" i="3"/>
  <c r="S192" i="3"/>
  <c r="S183" i="3"/>
  <c r="S174" i="3"/>
  <c r="S165" i="3"/>
  <c r="S156" i="3"/>
  <c r="S147" i="3"/>
  <c r="S138" i="3"/>
  <c r="S128" i="3"/>
  <c r="S119" i="3"/>
  <c r="S110" i="3"/>
  <c r="S101" i="3"/>
  <c r="S92" i="3"/>
  <c r="S83" i="3"/>
  <c r="S74" i="3"/>
  <c r="S64" i="3"/>
  <c r="S55" i="3"/>
  <c r="S46" i="3"/>
  <c r="S37" i="3"/>
  <c r="S28" i="3"/>
  <c r="S19" i="3"/>
  <c r="S11" i="3"/>
  <c r="S1004" i="3"/>
  <c r="S995" i="3"/>
  <c r="S986" i="3"/>
  <c r="S976" i="3"/>
  <c r="S967" i="3"/>
  <c r="S958" i="3"/>
  <c r="S949" i="3"/>
  <c r="S940" i="3"/>
  <c r="S931" i="3"/>
  <c r="S922" i="3"/>
  <c r="S912" i="3"/>
  <c r="S903" i="3"/>
  <c r="S894" i="3"/>
  <c r="S885" i="3"/>
  <c r="S876" i="3"/>
  <c r="S867" i="3"/>
  <c r="S858" i="3"/>
  <c r="S848" i="3"/>
  <c r="S839" i="3"/>
  <c r="S830" i="3"/>
  <c r="S821" i="3"/>
  <c r="S812" i="3"/>
  <c r="S803" i="3"/>
  <c r="S794" i="3"/>
  <c r="S784" i="3"/>
  <c r="S775" i="3"/>
  <c r="S766" i="3"/>
  <c r="S757" i="3"/>
  <c r="S748" i="3"/>
  <c r="S739" i="3"/>
  <c r="S730" i="3"/>
  <c r="S720" i="3"/>
  <c r="S711" i="3"/>
  <c r="S702" i="3"/>
  <c r="S693" i="3"/>
  <c r="S684" i="3"/>
  <c r="S675" i="3"/>
  <c r="S666" i="3"/>
  <c r="S656" i="3"/>
  <c r="S647" i="3"/>
  <c r="S638" i="3"/>
  <c r="S629" i="3"/>
  <c r="S620" i="3"/>
  <c r="S611" i="3"/>
  <c r="S602" i="3"/>
  <c r="S592" i="3"/>
  <c r="S583" i="3"/>
  <c r="S574" i="3"/>
  <c r="S565" i="3"/>
  <c r="S556" i="3"/>
  <c r="S547" i="3"/>
  <c r="S538" i="3"/>
  <c r="S528" i="3"/>
  <c r="S519" i="3"/>
  <c r="S510" i="3"/>
  <c r="S501" i="3"/>
  <c r="S492" i="3"/>
  <c r="S483" i="3"/>
  <c r="S474" i="3"/>
  <c r="S464" i="3"/>
  <c r="S455" i="3"/>
  <c r="S446" i="3"/>
  <c r="S437" i="3"/>
  <c r="S428" i="3"/>
  <c r="S419" i="3"/>
  <c r="S410" i="3"/>
  <c r="S400" i="3"/>
  <c r="S391" i="3"/>
  <c r="S382" i="3"/>
  <c r="S373" i="3"/>
  <c r="S364" i="3"/>
  <c r="S355" i="3"/>
  <c r="S346" i="3"/>
  <c r="S336" i="3"/>
  <c r="S327" i="3"/>
  <c r="S318" i="3"/>
  <c r="S309" i="3"/>
  <c r="S300" i="3"/>
  <c r="S291" i="3"/>
  <c r="S282" i="3"/>
  <c r="S272" i="3"/>
  <c r="S263" i="3"/>
  <c r="S254" i="3"/>
  <c r="S245" i="3"/>
  <c r="S236" i="3"/>
  <c r="S227" i="3"/>
  <c r="S218" i="3"/>
  <c r="S208" i="3"/>
  <c r="S199" i="3"/>
  <c r="S190" i="3"/>
  <c r="S181" i="3"/>
  <c r="S172" i="3"/>
  <c r="S163" i="3"/>
  <c r="S154" i="3"/>
  <c r="S144" i="3"/>
  <c r="S135" i="3"/>
  <c r="S126" i="3"/>
  <c r="S117" i="3"/>
  <c r="S108" i="3"/>
  <c r="S99" i="3"/>
  <c r="S90" i="3"/>
  <c r="S80" i="3"/>
  <c r="S71" i="3"/>
  <c r="S62" i="3"/>
  <c r="S53" i="3"/>
  <c r="S44" i="3"/>
  <c r="S35" i="3"/>
  <c r="S26" i="3"/>
  <c r="S16" i="3"/>
  <c r="S1003" i="3"/>
  <c r="S994" i="3"/>
  <c r="S984" i="3"/>
  <c r="S975" i="3"/>
  <c r="S966" i="3"/>
  <c r="S957" i="3"/>
  <c r="S948" i="3"/>
  <c r="S939" i="3"/>
  <c r="S930" i="3"/>
  <c r="S920" i="3"/>
  <c r="S911" i="3"/>
  <c r="S902" i="3"/>
  <c r="S893" i="3"/>
  <c r="S884" i="3"/>
  <c r="S875" i="3"/>
  <c r="S866" i="3"/>
  <c r="S856" i="3"/>
  <c r="S847" i="3"/>
  <c r="S838" i="3"/>
  <c r="S829" i="3"/>
  <c r="S820" i="3"/>
  <c r="S811" i="3"/>
  <c r="S802" i="3"/>
  <c r="S792" i="3"/>
  <c r="S783" i="3"/>
  <c r="S774" i="3"/>
  <c r="S765" i="3"/>
  <c r="S756" i="3"/>
  <c r="S747" i="3"/>
  <c r="S738" i="3"/>
  <c r="S728" i="3"/>
  <c r="S719" i="3"/>
  <c r="S710" i="3"/>
  <c r="S701" i="3"/>
  <c r="S692" i="3"/>
  <c r="S683" i="3"/>
  <c r="S674" i="3"/>
  <c r="S664" i="3"/>
  <c r="S655" i="3"/>
  <c r="S646" i="3"/>
  <c r="S637" i="3"/>
  <c r="S628" i="3"/>
  <c r="S619" i="3"/>
  <c r="S610" i="3"/>
  <c r="S600" i="3"/>
  <c r="S591" i="3"/>
  <c r="S582" i="3"/>
  <c r="S573" i="3"/>
  <c r="S564" i="3"/>
  <c r="S555" i="3"/>
  <c r="S546" i="3"/>
  <c r="S536" i="3"/>
  <c r="S527" i="3"/>
  <c r="S518" i="3"/>
  <c r="S509" i="3"/>
  <c r="S500" i="3"/>
  <c r="S491" i="3"/>
  <c r="S482" i="3"/>
  <c r="S472" i="3"/>
  <c r="S463" i="3"/>
  <c r="S454" i="3"/>
  <c r="S445" i="3"/>
  <c r="S436" i="3"/>
  <c r="S427" i="3"/>
  <c r="S418" i="3"/>
  <c r="S408" i="3"/>
  <c r="S399" i="3"/>
  <c r="S390" i="3"/>
  <c r="S381" i="3"/>
  <c r="S372" i="3"/>
  <c r="S363" i="3"/>
  <c r="S354" i="3"/>
  <c r="S344" i="3"/>
  <c r="S335" i="3"/>
  <c r="S326" i="3"/>
  <c r="S317" i="3"/>
  <c r="S308" i="3"/>
  <c r="S299" i="3"/>
  <c r="S290" i="3"/>
  <c r="S280" i="3"/>
  <c r="S271" i="3"/>
  <c r="S262" i="3"/>
  <c r="S253" i="3"/>
  <c r="S244" i="3"/>
  <c r="S235" i="3"/>
  <c r="S226" i="3"/>
  <c r="S216" i="3"/>
  <c r="S207" i="3"/>
  <c r="S198" i="3"/>
  <c r="S189" i="3"/>
  <c r="S180" i="3"/>
  <c r="S171" i="3"/>
  <c r="S162" i="3"/>
  <c r="S152" i="3"/>
  <c r="S143" i="3"/>
  <c r="S134" i="3"/>
  <c r="S125" i="3"/>
  <c r="S116" i="3"/>
  <c r="S107" i="3"/>
  <c r="S98" i="3"/>
  <c r="S88" i="3"/>
  <c r="S79" i="3"/>
  <c r="S70" i="3"/>
  <c r="S61" i="3"/>
  <c r="S52" i="3"/>
  <c r="S43" i="3"/>
  <c r="S34" i="3"/>
  <c r="S24" i="3"/>
  <c r="S15" i="3"/>
  <c r="S1008" i="3"/>
  <c r="S983" i="3"/>
  <c r="S959" i="3"/>
  <c r="S935" i="3"/>
  <c r="S910" i="3"/>
  <c r="S886" i="3"/>
  <c r="S862" i="3"/>
  <c r="S837" i="3"/>
  <c r="S813" i="3"/>
  <c r="S789" i="3"/>
  <c r="S764" i="3"/>
  <c r="S740" i="3"/>
  <c r="S716" i="3"/>
  <c r="S691" i="3"/>
  <c r="S667" i="3"/>
  <c r="S643" i="3"/>
  <c r="S618" i="3"/>
  <c r="S594" i="3"/>
  <c r="S570" i="3"/>
  <c r="S544" i="3"/>
  <c r="S520" i="3"/>
  <c r="S496" i="3"/>
  <c r="S471" i="3"/>
  <c r="S447" i="3"/>
  <c r="S423" i="3"/>
  <c r="S398" i="3"/>
  <c r="S374" i="3"/>
  <c r="S350" i="3"/>
  <c r="S325" i="3"/>
  <c r="S301" i="3"/>
  <c r="S277" i="3"/>
  <c r="S252" i="3"/>
  <c r="S228" i="3"/>
  <c r="S204" i="3"/>
  <c r="S179" i="3"/>
  <c r="S155" i="3"/>
  <c r="S131" i="3"/>
  <c r="S106" i="3"/>
  <c r="S82" i="3"/>
  <c r="S58" i="3"/>
  <c r="S32" i="3"/>
  <c r="S1005" i="3"/>
  <c r="S981" i="3"/>
  <c r="S956" i="3"/>
  <c r="S932" i="3"/>
  <c r="S908" i="3"/>
  <c r="S883" i="3"/>
  <c r="S859" i="3"/>
  <c r="S835" i="3"/>
  <c r="S810" i="3"/>
  <c r="S786" i="3"/>
  <c r="S762" i="3"/>
  <c r="S736" i="3"/>
  <c r="S712" i="3"/>
  <c r="S688" i="3"/>
  <c r="S663" i="3"/>
  <c r="S639" i="3"/>
  <c r="S615" i="3"/>
  <c r="S590" i="3"/>
  <c r="S566" i="3"/>
  <c r="S542" i="3"/>
  <c r="S517" i="3"/>
  <c r="S493" i="3"/>
  <c r="S469" i="3"/>
  <c r="S444" i="3"/>
  <c r="S420" i="3"/>
  <c r="S396" i="3"/>
  <c r="S371" i="3"/>
  <c r="S347" i="3"/>
  <c r="S323" i="3"/>
  <c r="S298" i="3"/>
  <c r="S274" i="3"/>
  <c r="S250" i="3"/>
  <c r="S224" i="3"/>
  <c r="S200" i="3"/>
  <c r="S176" i="3"/>
  <c r="S151" i="3"/>
  <c r="S127" i="3"/>
  <c r="S103" i="3"/>
  <c r="S78" i="3"/>
  <c r="S54" i="3"/>
  <c r="S30" i="3"/>
  <c r="S1002" i="3"/>
  <c r="S978" i="3"/>
  <c r="S954" i="3"/>
  <c r="S928" i="3"/>
  <c r="S904" i="3"/>
  <c r="S880" i="3"/>
  <c r="S855" i="3"/>
  <c r="S831" i="3"/>
  <c r="S807" i="3"/>
  <c r="S782" i="3"/>
  <c r="S758" i="3"/>
  <c r="S734" i="3"/>
  <c r="S709" i="3"/>
  <c r="S685" i="3"/>
  <c r="S661" i="3"/>
  <c r="S636" i="3"/>
  <c r="S612" i="3"/>
  <c r="S588" i="3"/>
  <c r="S563" i="3"/>
  <c r="S539" i="3"/>
  <c r="S515" i="3"/>
  <c r="S490" i="3"/>
  <c r="S466" i="3"/>
  <c r="S442" i="3"/>
  <c r="S416" i="3"/>
  <c r="S392" i="3"/>
  <c r="S368" i="3"/>
  <c r="S343" i="3"/>
  <c r="S319" i="3"/>
  <c r="S295" i="3"/>
  <c r="S270" i="3"/>
  <c r="S246" i="3"/>
  <c r="S222" i="3"/>
  <c r="S197" i="3"/>
  <c r="S173" i="3"/>
  <c r="S149" i="3"/>
  <c r="S124" i="3"/>
  <c r="S100" i="3"/>
  <c r="S76" i="3"/>
  <c r="S51" i="3"/>
  <c r="S27" i="3"/>
  <c r="S999" i="3"/>
  <c r="S974" i="3"/>
  <c r="S950" i="3"/>
  <c r="S926" i="3"/>
  <c r="S901" i="3"/>
  <c r="S877" i="3"/>
  <c r="S853" i="3"/>
  <c r="S828" i="3"/>
  <c r="S804" i="3"/>
  <c r="S780" i="3"/>
  <c r="S755" i="3"/>
  <c r="S731" i="3"/>
  <c r="S707" i="3"/>
  <c r="S682" i="3"/>
  <c r="S658" i="3"/>
  <c r="S634" i="3"/>
  <c r="S608" i="3"/>
  <c r="S584" i="3"/>
  <c r="S560" i="3"/>
  <c r="S535" i="3"/>
  <c r="S511" i="3"/>
  <c r="S487" i="3"/>
  <c r="S462" i="3"/>
  <c r="S438" i="3"/>
  <c r="S414" i="3"/>
  <c r="S389" i="3"/>
  <c r="S365" i="3"/>
  <c r="S341" i="3"/>
  <c r="S316" i="3"/>
  <c r="S292" i="3"/>
  <c r="S268" i="3"/>
  <c r="S243" i="3"/>
  <c r="S219" i="3"/>
  <c r="S195" i="3"/>
  <c r="S170" i="3"/>
  <c r="S146" i="3"/>
  <c r="S122" i="3"/>
  <c r="S96" i="3"/>
  <c r="S72" i="3"/>
  <c r="S48" i="3"/>
  <c r="S23" i="3"/>
  <c r="S996" i="3"/>
  <c r="S972" i="3"/>
  <c r="S947" i="3"/>
  <c r="S923" i="3"/>
  <c r="S899" i="3"/>
  <c r="S874" i="3"/>
  <c r="S850" i="3"/>
  <c r="S826" i="3"/>
  <c r="S800" i="3"/>
  <c r="S776" i="3"/>
  <c r="S752" i="3"/>
  <c r="S727" i="3"/>
  <c r="S703" i="3"/>
  <c r="S679" i="3"/>
  <c r="S654" i="3"/>
  <c r="S630" i="3"/>
  <c r="S606" i="3"/>
  <c r="S581" i="3"/>
  <c r="S557" i="3"/>
  <c r="S533" i="3"/>
  <c r="S508" i="3"/>
  <c r="S484" i="3"/>
  <c r="S460" i="3"/>
  <c r="S435" i="3"/>
  <c r="S411" i="3"/>
  <c r="S387" i="3"/>
  <c r="S362" i="3"/>
  <c r="S338" i="3"/>
  <c r="S314" i="3"/>
  <c r="S288" i="3"/>
  <c r="S264" i="3"/>
  <c r="S240" i="3"/>
  <c r="S215" i="3"/>
  <c r="S191" i="3"/>
  <c r="S167" i="3"/>
  <c r="S142" i="3"/>
  <c r="S118" i="3"/>
  <c r="S94" i="3"/>
  <c r="S69" i="3"/>
  <c r="S45" i="3"/>
  <c r="S21" i="3"/>
  <c r="S990" i="3"/>
  <c r="S965" i="3"/>
  <c r="S941" i="3"/>
  <c r="S917" i="3"/>
  <c r="S892" i="3"/>
  <c r="S868" i="3"/>
  <c r="S844" i="3"/>
  <c r="S819" i="3"/>
  <c r="S795" i="3"/>
  <c r="S771" i="3"/>
  <c r="S746" i="3"/>
  <c r="S722" i="3"/>
  <c r="S698" i="3"/>
  <c r="S672" i="3"/>
  <c r="S648" i="3"/>
  <c r="S624" i="3"/>
  <c r="S599" i="3"/>
  <c r="S575" i="3"/>
  <c r="S551" i="3"/>
  <c r="S526" i="3"/>
  <c r="S502" i="3"/>
  <c r="S478" i="3"/>
  <c r="S453" i="3"/>
  <c r="S429" i="3"/>
  <c r="S405" i="3"/>
  <c r="S380" i="3"/>
  <c r="S356" i="3"/>
  <c r="S332" i="3"/>
  <c r="S307" i="3"/>
  <c r="S283" i="3"/>
  <c r="S259" i="3"/>
  <c r="S234" i="3"/>
  <c r="S210" i="3"/>
  <c r="S186" i="3"/>
  <c r="S160" i="3"/>
  <c r="S136" i="3"/>
  <c r="S112" i="3"/>
  <c r="S87" i="3"/>
  <c r="S63" i="3"/>
  <c r="S39" i="3"/>
  <c r="S14" i="3"/>
  <c r="S987" i="3"/>
  <c r="S963" i="3"/>
  <c r="S938" i="3"/>
  <c r="S914" i="3"/>
  <c r="S890" i="3"/>
  <c r="S864" i="3"/>
  <c r="S840" i="3"/>
  <c r="S816" i="3"/>
  <c r="S791" i="3"/>
  <c r="S767" i="3"/>
  <c r="S743" i="3"/>
  <c r="S718" i="3"/>
  <c r="S694" i="3"/>
  <c r="S670" i="3"/>
  <c r="S645" i="3"/>
  <c r="S621" i="3"/>
  <c r="S597" i="3"/>
  <c r="S572" i="3"/>
  <c r="S548" i="3"/>
  <c r="S524" i="3"/>
  <c r="S499" i="3"/>
  <c r="S475" i="3"/>
  <c r="S451" i="3"/>
  <c r="S426" i="3"/>
  <c r="S402" i="3"/>
  <c r="S378" i="3"/>
  <c r="S352" i="3"/>
  <c r="S328" i="3"/>
  <c r="S304" i="3"/>
  <c r="S279" i="3"/>
  <c r="S255" i="3"/>
  <c r="S231" i="3"/>
  <c r="S206" i="3"/>
  <c r="S182" i="3"/>
  <c r="S158" i="3"/>
  <c r="S133" i="3"/>
  <c r="S109" i="3"/>
  <c r="S85" i="3"/>
  <c r="S60" i="3"/>
  <c r="S36" i="3"/>
  <c r="S12" i="3"/>
  <c r="S968" i="3"/>
  <c r="S773" i="3"/>
  <c r="S579" i="3"/>
  <c r="S383" i="3"/>
  <c r="S188" i="3"/>
  <c r="S944" i="3"/>
  <c r="S749" i="3"/>
  <c r="S554" i="3"/>
  <c r="S359" i="3"/>
  <c r="S164" i="3"/>
  <c r="S919" i="3"/>
  <c r="S725" i="3"/>
  <c r="S530" i="3"/>
  <c r="S334" i="3"/>
  <c r="S140" i="3"/>
  <c r="S895" i="3"/>
  <c r="S700" i="3"/>
  <c r="S506" i="3"/>
  <c r="S310" i="3"/>
  <c r="S115" i="3"/>
  <c r="S871" i="3"/>
  <c r="S676" i="3"/>
  <c r="S480" i="3"/>
  <c r="S286" i="3"/>
  <c r="S91" i="3"/>
  <c r="S846" i="3"/>
  <c r="S652" i="3"/>
  <c r="S456" i="3"/>
  <c r="S261" i="3"/>
  <c r="S67" i="3"/>
  <c r="S822" i="3"/>
  <c r="S627" i="3"/>
  <c r="S432" i="3"/>
  <c r="S237" i="3"/>
  <c r="S42" i="3"/>
  <c r="S992" i="3"/>
  <c r="S798" i="3"/>
  <c r="S603" i="3"/>
  <c r="S407" i="3"/>
  <c r="S213" i="3"/>
  <c r="S18" i="3"/>
  <c r="BB1007" i="3"/>
  <c r="BB999" i="3"/>
  <c r="BB991" i="3"/>
  <c r="BB983" i="3"/>
  <c r="BB975" i="3"/>
  <c r="BB967" i="3"/>
  <c r="BB959" i="3"/>
  <c r="BB951" i="3"/>
  <c r="BB943" i="3"/>
  <c r="BB935" i="3"/>
  <c r="BB927" i="3"/>
  <c r="BB919" i="3"/>
  <c r="BB911" i="3"/>
  <c r="BB903" i="3"/>
  <c r="BB895" i="3"/>
  <c r="BB887" i="3"/>
  <c r="BB879" i="3"/>
  <c r="BB871" i="3"/>
  <c r="BB863" i="3"/>
  <c r="BB855" i="3"/>
  <c r="BB847" i="3"/>
  <c r="BB839" i="3"/>
  <c r="BB831" i="3"/>
  <c r="BB823" i="3"/>
  <c r="BB815" i="3"/>
  <c r="BB807" i="3"/>
  <c r="BB799" i="3"/>
  <c r="BB791" i="3"/>
  <c r="BB783" i="3"/>
  <c r="BB775" i="3"/>
  <c r="BB767" i="3"/>
  <c r="BB759" i="3"/>
  <c r="BB751" i="3"/>
  <c r="BB743" i="3"/>
  <c r="BB735" i="3"/>
  <c r="BB727" i="3"/>
  <c r="BB719" i="3"/>
  <c r="BB711" i="3"/>
  <c r="BB703" i="3"/>
  <c r="BB695" i="3"/>
  <c r="BB687" i="3"/>
  <c r="BB679" i="3"/>
  <c r="BB671" i="3"/>
  <c r="BB663" i="3"/>
  <c r="BB655" i="3"/>
  <c r="BB647" i="3"/>
  <c r="BB639" i="3"/>
  <c r="BB631" i="3"/>
  <c r="BB623" i="3"/>
  <c r="BB615" i="3"/>
  <c r="BB607" i="3"/>
  <c r="BB599" i="3"/>
  <c r="BB591" i="3"/>
  <c r="BB583" i="3"/>
  <c r="BB575" i="3"/>
  <c r="BB567" i="3"/>
  <c r="BB559" i="3"/>
  <c r="BB551" i="3"/>
  <c r="BB543" i="3"/>
  <c r="BB535" i="3"/>
  <c r="BB527" i="3"/>
  <c r="BB519" i="3"/>
  <c r="BB511" i="3"/>
  <c r="BB503" i="3"/>
  <c r="BB495" i="3"/>
  <c r="BB487" i="3"/>
  <c r="BB479" i="3"/>
  <c r="BB471" i="3"/>
  <c r="BB463" i="3"/>
  <c r="BB455" i="3"/>
  <c r="BB447" i="3"/>
  <c r="BB439" i="3"/>
  <c r="BB431" i="3"/>
  <c r="BB423" i="3"/>
  <c r="BB415" i="3"/>
  <c r="BB407" i="3"/>
  <c r="BB399" i="3"/>
  <c r="BB391" i="3"/>
  <c r="BB383" i="3"/>
  <c r="BB375" i="3"/>
  <c r="BB367" i="3"/>
  <c r="BB359" i="3"/>
  <c r="BB351" i="3"/>
  <c r="BB343" i="3"/>
  <c r="BB335" i="3"/>
  <c r="BB327" i="3"/>
  <c r="BB319" i="3"/>
  <c r="BB311" i="3"/>
  <c r="BB303" i="3"/>
  <c r="BB295" i="3"/>
  <c r="BB287" i="3"/>
  <c r="BB279" i="3"/>
  <c r="BB271" i="3"/>
  <c r="BB263" i="3"/>
  <c r="BB255" i="3"/>
  <c r="BB247" i="3"/>
  <c r="BB239" i="3"/>
  <c r="BB231" i="3"/>
  <c r="BB223" i="3"/>
  <c r="BB215" i="3"/>
  <c r="BB207" i="3"/>
  <c r="BB199" i="3"/>
  <c r="BB191" i="3"/>
  <c r="BB183" i="3"/>
  <c r="BB175" i="3"/>
  <c r="BB167" i="3"/>
  <c r="BB159" i="3"/>
  <c r="BB151" i="3"/>
  <c r="BB143" i="3"/>
  <c r="BB135" i="3"/>
  <c r="BB127" i="3"/>
  <c r="BB119" i="3"/>
  <c r="BB111" i="3"/>
  <c r="BB103" i="3"/>
  <c r="BB95" i="3"/>
  <c r="BB87" i="3"/>
  <c r="BB79" i="3"/>
  <c r="BB71" i="3"/>
  <c r="BB63" i="3"/>
  <c r="BB55" i="3"/>
  <c r="BB47" i="3"/>
  <c r="BB39" i="3"/>
  <c r="BB31" i="3"/>
  <c r="BB23" i="3"/>
  <c r="BB15" i="3"/>
  <c r="BB1006" i="3"/>
  <c r="BB998" i="3"/>
  <c r="BB990" i="3"/>
  <c r="BB982" i="3"/>
  <c r="BB974" i="3"/>
  <c r="BB966" i="3"/>
  <c r="BB958" i="3"/>
  <c r="BB950" i="3"/>
  <c r="BB942" i="3"/>
  <c r="BB934" i="3"/>
  <c r="BB926" i="3"/>
  <c r="BB918" i="3"/>
  <c r="BB910" i="3"/>
  <c r="BB902" i="3"/>
  <c r="BB894" i="3"/>
  <c r="BB886" i="3"/>
  <c r="BB878" i="3"/>
  <c r="BB870" i="3"/>
  <c r="BB862" i="3"/>
  <c r="BB854" i="3"/>
  <c r="BB846" i="3"/>
  <c r="BB838" i="3"/>
  <c r="BB830" i="3"/>
  <c r="BB822" i="3"/>
  <c r="BB814" i="3"/>
  <c r="BB806" i="3"/>
  <c r="BB798" i="3"/>
  <c r="BB790" i="3"/>
  <c r="BB782" i="3"/>
  <c r="BB774" i="3"/>
  <c r="BB766" i="3"/>
  <c r="BB758" i="3"/>
  <c r="BB750" i="3"/>
  <c r="BB742" i="3"/>
  <c r="BB734" i="3"/>
  <c r="BB726" i="3"/>
  <c r="BB718" i="3"/>
  <c r="BB710" i="3"/>
  <c r="BB702" i="3"/>
  <c r="BB694" i="3"/>
  <c r="BB686" i="3"/>
  <c r="BB678" i="3"/>
  <c r="BB670" i="3"/>
  <c r="BB662" i="3"/>
  <c r="BB654" i="3"/>
  <c r="BB646" i="3"/>
  <c r="BB638" i="3"/>
  <c r="BB630" i="3"/>
  <c r="BB622" i="3"/>
  <c r="BB614" i="3"/>
  <c r="BB606" i="3"/>
  <c r="BB598" i="3"/>
  <c r="BB590" i="3"/>
  <c r="BB582" i="3"/>
  <c r="BB574" i="3"/>
  <c r="BB566" i="3"/>
  <c r="BB558" i="3"/>
  <c r="BB550" i="3"/>
  <c r="BB542" i="3"/>
  <c r="BB534" i="3"/>
  <c r="BB526" i="3"/>
  <c r="BB518" i="3"/>
  <c r="BB510" i="3"/>
  <c r="BB502" i="3"/>
  <c r="BB494" i="3"/>
  <c r="BB486" i="3"/>
  <c r="BB478" i="3"/>
  <c r="BB470" i="3"/>
  <c r="BB462" i="3"/>
  <c r="BB454" i="3"/>
  <c r="BB446" i="3"/>
  <c r="BB438" i="3"/>
  <c r="BB430" i="3"/>
  <c r="BB422" i="3"/>
  <c r="BB414" i="3"/>
  <c r="BB406" i="3"/>
  <c r="BB398" i="3"/>
  <c r="BB390" i="3"/>
  <c r="BB382" i="3"/>
  <c r="BB374" i="3"/>
  <c r="BB366" i="3"/>
  <c r="BB358" i="3"/>
  <c r="BB350" i="3"/>
  <c r="BB342" i="3"/>
  <c r="BB334" i="3"/>
  <c r="BB326" i="3"/>
  <c r="BB318" i="3"/>
  <c r="BB310" i="3"/>
  <c r="BB302" i="3"/>
  <c r="BB294" i="3"/>
  <c r="BB286" i="3"/>
  <c r="BB278" i="3"/>
  <c r="BB270" i="3"/>
  <c r="BB262" i="3"/>
  <c r="BB254" i="3"/>
  <c r="BB246" i="3"/>
  <c r="BB238" i="3"/>
  <c r="BB230" i="3"/>
  <c r="BB222" i="3"/>
  <c r="BB214" i="3"/>
  <c r="BB206" i="3"/>
  <c r="BB198" i="3"/>
  <c r="BB190" i="3"/>
  <c r="BB182" i="3"/>
  <c r="BB174" i="3"/>
  <c r="BB166" i="3"/>
  <c r="BB158" i="3"/>
  <c r="BB150" i="3"/>
  <c r="BB142" i="3"/>
  <c r="BB134" i="3"/>
  <c r="BB126" i="3"/>
  <c r="BB118" i="3"/>
  <c r="BB110" i="3"/>
  <c r="BB102" i="3"/>
  <c r="BB94" i="3"/>
  <c r="BB86" i="3"/>
  <c r="BB78" i="3"/>
  <c r="BB70" i="3"/>
  <c r="BB62" i="3"/>
  <c r="BB54" i="3"/>
  <c r="BB46" i="3"/>
  <c r="BB38" i="3"/>
  <c r="BB30" i="3"/>
  <c r="BB22" i="3"/>
  <c r="BB14" i="3"/>
  <c r="BB1000" i="3"/>
  <c r="BB988" i="3"/>
  <c r="BB978" i="3"/>
  <c r="BB968" i="3"/>
  <c r="BB956" i="3"/>
  <c r="BB946" i="3"/>
  <c r="BB936" i="3"/>
  <c r="BB924" i="3"/>
  <c r="BB914" i="3"/>
  <c r="BB904" i="3"/>
  <c r="BB892" i="3"/>
  <c r="BB882" i="3"/>
  <c r="BB872" i="3"/>
  <c r="BB860" i="3"/>
  <c r="BB850" i="3"/>
  <c r="BB840" i="3"/>
  <c r="BB828" i="3"/>
  <c r="BB818" i="3"/>
  <c r="BB808" i="3"/>
  <c r="BB796" i="3"/>
  <c r="BB786" i="3"/>
  <c r="BB776" i="3"/>
  <c r="BB764" i="3"/>
  <c r="BB754" i="3"/>
  <c r="BB744" i="3"/>
  <c r="BB732" i="3"/>
  <c r="BB722" i="3"/>
  <c r="BB712" i="3"/>
  <c r="BB700" i="3"/>
  <c r="BB690" i="3"/>
  <c r="BB680" i="3"/>
  <c r="BB668" i="3"/>
  <c r="BB658" i="3"/>
  <c r="BB648" i="3"/>
  <c r="BB636" i="3"/>
  <c r="BB626" i="3"/>
  <c r="BB616" i="3"/>
  <c r="BB604" i="3"/>
  <c r="BB594" i="3"/>
  <c r="BB584" i="3"/>
  <c r="BB572" i="3"/>
  <c r="BB562" i="3"/>
  <c r="BB552" i="3"/>
  <c r="BB540" i="3"/>
  <c r="BB530" i="3"/>
  <c r="BB520" i="3"/>
  <c r="BB508" i="3"/>
  <c r="BB498" i="3"/>
  <c r="BB488" i="3"/>
  <c r="BB476" i="3"/>
  <c r="BB466" i="3"/>
  <c r="BB456" i="3"/>
  <c r="BB444" i="3"/>
  <c r="BB434" i="3"/>
  <c r="BB424" i="3"/>
  <c r="BB412" i="3"/>
  <c r="BB402" i="3"/>
  <c r="BB392" i="3"/>
  <c r="BB380" i="3"/>
  <c r="BB370" i="3"/>
  <c r="BB360" i="3"/>
  <c r="BB348" i="3"/>
  <c r="BB338" i="3"/>
  <c r="BB328" i="3"/>
  <c r="BB316" i="3"/>
  <c r="BB306" i="3"/>
  <c r="BB296" i="3"/>
  <c r="BB284" i="3"/>
  <c r="BB274" i="3"/>
  <c r="BB264" i="3"/>
  <c r="BB252" i="3"/>
  <c r="BB242" i="3"/>
  <c r="BB232" i="3"/>
  <c r="BB220" i="3"/>
  <c r="BB210" i="3"/>
  <c r="BB200" i="3"/>
  <c r="BB188" i="3"/>
  <c r="BB178" i="3"/>
  <c r="BB168" i="3"/>
  <c r="BB156" i="3"/>
  <c r="BB146" i="3"/>
  <c r="BB136" i="3"/>
  <c r="BB124" i="3"/>
  <c r="BB114" i="3"/>
  <c r="BB104" i="3"/>
  <c r="BB92" i="3"/>
  <c r="BB82" i="3"/>
  <c r="BB72" i="3"/>
  <c r="BB60" i="3"/>
  <c r="BB50" i="3"/>
  <c r="BB40" i="3"/>
  <c r="BB28" i="3"/>
  <c r="BB18" i="3"/>
  <c r="BB1008" i="3"/>
  <c r="BB996" i="3"/>
  <c r="BB986" i="3"/>
  <c r="BB976" i="3"/>
  <c r="BB964" i="3"/>
  <c r="BB954" i="3"/>
  <c r="BB944" i="3"/>
  <c r="BB932" i="3"/>
  <c r="BB922" i="3"/>
  <c r="BB912" i="3"/>
  <c r="BB900" i="3"/>
  <c r="BB890" i="3"/>
  <c r="BB880" i="3"/>
  <c r="BB868" i="3"/>
  <c r="BB858" i="3"/>
  <c r="BB848" i="3"/>
  <c r="BB836" i="3"/>
  <c r="BB826" i="3"/>
  <c r="BB816" i="3"/>
  <c r="BB804" i="3"/>
  <c r="BB794" i="3"/>
  <c r="BB784" i="3"/>
  <c r="BB772" i="3"/>
  <c r="BB762" i="3"/>
  <c r="BB752" i="3"/>
  <c r="BB740" i="3"/>
  <c r="BB730" i="3"/>
  <c r="BB720" i="3"/>
  <c r="BB708" i="3"/>
  <c r="BB698" i="3"/>
  <c r="BB688" i="3"/>
  <c r="BB676" i="3"/>
  <c r="BB666" i="3"/>
  <c r="BB656" i="3"/>
  <c r="BB644" i="3"/>
  <c r="BB634" i="3"/>
  <c r="BB624" i="3"/>
  <c r="BB612" i="3"/>
  <c r="BB602" i="3"/>
  <c r="BB592" i="3"/>
  <c r="BB580" i="3"/>
  <c r="BB570" i="3"/>
  <c r="BB560" i="3"/>
  <c r="BB548" i="3"/>
  <c r="BB538" i="3"/>
  <c r="BB528" i="3"/>
  <c r="BB516" i="3"/>
  <c r="BB506" i="3"/>
  <c r="BB496" i="3"/>
  <c r="BB484" i="3"/>
  <c r="BB474" i="3"/>
  <c r="BB464" i="3"/>
  <c r="BB452" i="3"/>
  <c r="BB442" i="3"/>
  <c r="BB432" i="3"/>
  <c r="BB420" i="3"/>
  <c r="BB410" i="3"/>
  <c r="BB400" i="3"/>
  <c r="BB388" i="3"/>
  <c r="BB378" i="3"/>
  <c r="BB368" i="3"/>
  <c r="BB356" i="3"/>
  <c r="BB346" i="3"/>
  <c r="BB336" i="3"/>
  <c r="BB324" i="3"/>
  <c r="BB314" i="3"/>
  <c r="BB304" i="3"/>
  <c r="BB292" i="3"/>
  <c r="BB282" i="3"/>
  <c r="BB272" i="3"/>
  <c r="BB260" i="3"/>
  <c r="BB250" i="3"/>
  <c r="BB240" i="3"/>
  <c r="BB228" i="3"/>
  <c r="BB218" i="3"/>
  <c r="BB208" i="3"/>
  <c r="BB196" i="3"/>
  <c r="BB186" i="3"/>
  <c r="BB176" i="3"/>
  <c r="BB164" i="3"/>
  <c r="BB154" i="3"/>
  <c r="BB144" i="3"/>
  <c r="BB132" i="3"/>
  <c r="BB122" i="3"/>
  <c r="BB112" i="3"/>
  <c r="BB100" i="3"/>
  <c r="BB90" i="3"/>
  <c r="BB80" i="3"/>
  <c r="BB68" i="3"/>
  <c r="BB58" i="3"/>
  <c r="BB48" i="3"/>
  <c r="BB36" i="3"/>
  <c r="BB26" i="3"/>
  <c r="BB16" i="3"/>
  <c r="BB1002" i="3"/>
  <c r="BB992" i="3"/>
  <c r="BB980" i="3"/>
  <c r="BB970" i="3"/>
  <c r="BB960" i="3"/>
  <c r="BB948" i="3"/>
  <c r="BB938" i="3"/>
  <c r="BB928" i="3"/>
  <c r="BB916" i="3"/>
  <c r="BB906" i="3"/>
  <c r="BB896" i="3"/>
  <c r="BB884" i="3"/>
  <c r="BB874" i="3"/>
  <c r="BB864" i="3"/>
  <c r="BB852" i="3"/>
  <c r="BB842" i="3"/>
  <c r="BB832" i="3"/>
  <c r="BB820" i="3"/>
  <c r="BB810" i="3"/>
  <c r="BB800" i="3"/>
  <c r="BB788" i="3"/>
  <c r="BB778" i="3"/>
  <c r="BB768" i="3"/>
  <c r="BB756" i="3"/>
  <c r="BB746" i="3"/>
  <c r="BB736" i="3"/>
  <c r="BB724" i="3"/>
  <c r="BB714" i="3"/>
  <c r="BB704" i="3"/>
  <c r="BB692" i="3"/>
  <c r="BB682" i="3"/>
  <c r="BB672" i="3"/>
  <c r="BB660" i="3"/>
  <c r="BB650" i="3"/>
  <c r="BB640" i="3"/>
  <c r="BB628" i="3"/>
  <c r="BB618" i="3"/>
  <c r="BB608" i="3"/>
  <c r="BB596" i="3"/>
  <c r="BB586" i="3"/>
  <c r="BB576" i="3"/>
  <c r="BB564" i="3"/>
  <c r="BB554" i="3"/>
  <c r="BB544" i="3"/>
  <c r="BB532" i="3"/>
  <c r="BB522" i="3"/>
  <c r="BB512" i="3"/>
  <c r="BB500" i="3"/>
  <c r="BB490" i="3"/>
  <c r="BB480" i="3"/>
  <c r="BB468" i="3"/>
  <c r="BB458" i="3"/>
  <c r="BB448" i="3"/>
  <c r="BB436" i="3"/>
  <c r="BB426" i="3"/>
  <c r="BB416" i="3"/>
  <c r="BB404" i="3"/>
  <c r="BB394" i="3"/>
  <c r="BB384" i="3"/>
  <c r="BB372" i="3"/>
  <c r="BB362" i="3"/>
  <c r="BB352" i="3"/>
  <c r="BB340" i="3"/>
  <c r="BB330" i="3"/>
  <c r="BB320" i="3"/>
  <c r="BB308" i="3"/>
  <c r="BB298" i="3"/>
  <c r="BB288" i="3"/>
  <c r="BB276" i="3"/>
  <c r="BB266" i="3"/>
  <c r="BB256" i="3"/>
  <c r="BB244" i="3"/>
  <c r="BB234" i="3"/>
  <c r="BB224" i="3"/>
  <c r="BB212" i="3"/>
  <c r="BB202" i="3"/>
  <c r="BB192" i="3"/>
  <c r="BB180" i="3"/>
  <c r="BB170" i="3"/>
  <c r="BB160" i="3"/>
  <c r="BB148" i="3"/>
  <c r="BB138" i="3"/>
  <c r="BB128" i="3"/>
  <c r="BB116" i="3"/>
  <c r="BB106" i="3"/>
  <c r="BB96" i="3"/>
  <c r="BB84" i="3"/>
  <c r="BB74" i="3"/>
  <c r="BB64" i="3"/>
  <c r="BB52" i="3"/>
  <c r="BB42" i="3"/>
  <c r="BB32" i="3"/>
  <c r="BB20" i="3"/>
  <c r="BB11" i="3"/>
  <c r="BB1009" i="3"/>
  <c r="BB993" i="3"/>
  <c r="BB973" i="3"/>
  <c r="BB957" i="3"/>
  <c r="BB940" i="3"/>
  <c r="BB923" i="3"/>
  <c r="BB907" i="3"/>
  <c r="BB889" i="3"/>
  <c r="BB873" i="3"/>
  <c r="BB856" i="3"/>
  <c r="BB837" i="3"/>
  <c r="BB821" i="3"/>
  <c r="BB803" i="3"/>
  <c r="BB787" i="3"/>
  <c r="BB770" i="3"/>
  <c r="BB753" i="3"/>
  <c r="BB737" i="3"/>
  <c r="BB717" i="3"/>
  <c r="BB701" i="3"/>
  <c r="BB684" i="3"/>
  <c r="BB667" i="3"/>
  <c r="BB651" i="3"/>
  <c r="BB633" i="3"/>
  <c r="BB617" i="3"/>
  <c r="BB600" i="3"/>
  <c r="BB581" i="3"/>
  <c r="BB565" i="3"/>
  <c r="BB547" i="3"/>
  <c r="BB531" i="3"/>
  <c r="BB514" i="3"/>
  <c r="BB497" i="3"/>
  <c r="BB481" i="3"/>
  <c r="BB461" i="3"/>
  <c r="BB445" i="3"/>
  <c r="BB428" i="3"/>
  <c r="BB411" i="3"/>
  <c r="BB395" i="3"/>
  <c r="BB377" i="3"/>
  <c r="BB361" i="3"/>
  <c r="BB344" i="3"/>
  <c r="BB325" i="3"/>
  <c r="BB309" i="3"/>
  <c r="BB291" i="3"/>
  <c r="BB275" i="3"/>
  <c r="BB258" i="3"/>
  <c r="BB241" i="3"/>
  <c r="BB225" i="3"/>
  <c r="BB205" i="3"/>
  <c r="BB189" i="3"/>
  <c r="BB172" i="3"/>
  <c r="BB155" i="3"/>
  <c r="BB139" i="3"/>
  <c r="BB121" i="3"/>
  <c r="BB105" i="3"/>
  <c r="BB88" i="3"/>
  <c r="BB69" i="3"/>
  <c r="BB53" i="3"/>
  <c r="BB35" i="3"/>
  <c r="BB19" i="3"/>
  <c r="BB1003" i="3"/>
  <c r="BB984" i="3"/>
  <c r="BB963" i="3"/>
  <c r="BB945" i="3"/>
  <c r="BB925" i="3"/>
  <c r="BB905" i="3"/>
  <c r="BB885" i="3"/>
  <c r="BB866" i="3"/>
  <c r="BB845" i="3"/>
  <c r="BB827" i="3"/>
  <c r="BB809" i="3"/>
  <c r="BB789" i="3"/>
  <c r="BB769" i="3"/>
  <c r="BB748" i="3"/>
  <c r="BB729" i="3"/>
  <c r="BB709" i="3"/>
  <c r="BB691" i="3"/>
  <c r="BB673" i="3"/>
  <c r="BB652" i="3"/>
  <c r="BB632" i="3"/>
  <c r="BB611" i="3"/>
  <c r="BB593" i="3"/>
  <c r="BB573" i="3"/>
  <c r="BB555" i="3"/>
  <c r="BB536" i="3"/>
  <c r="BB515" i="3"/>
  <c r="BB493" i="3"/>
  <c r="BB475" i="3"/>
  <c r="BB457" i="3"/>
  <c r="BB437" i="3"/>
  <c r="BB418" i="3"/>
  <c r="BB397" i="3"/>
  <c r="BB379" i="3"/>
  <c r="BB357" i="3"/>
  <c r="BB339" i="3"/>
  <c r="BB321" i="3"/>
  <c r="BB300" i="3"/>
  <c r="BB281" i="3"/>
  <c r="BB261" i="3"/>
  <c r="BB243" i="3"/>
  <c r="BB221" i="3"/>
  <c r="BB203" i="3"/>
  <c r="BB184" i="3"/>
  <c r="BB163" i="3"/>
  <c r="BB145" i="3"/>
  <c r="BB125" i="3"/>
  <c r="BB107" i="3"/>
  <c r="BB85" i="3"/>
  <c r="BB66" i="3"/>
  <c r="BB45" i="3"/>
  <c r="BB27" i="3"/>
  <c r="BB1001" i="3"/>
  <c r="BB981" i="3"/>
  <c r="BB962" i="3"/>
  <c r="BB941" i="3"/>
  <c r="BB921" i="3"/>
  <c r="BB901" i="3"/>
  <c r="BB883" i="3"/>
  <c r="BB865" i="3"/>
  <c r="BB844" i="3"/>
  <c r="BB825" i="3"/>
  <c r="BB805" i="3"/>
  <c r="BB785" i="3"/>
  <c r="BB765" i="3"/>
  <c r="BB747" i="3"/>
  <c r="BB728" i="3"/>
  <c r="BB707" i="3"/>
  <c r="BB689" i="3"/>
  <c r="BB669" i="3"/>
  <c r="BB649" i="3"/>
  <c r="BB629" i="3"/>
  <c r="BB610" i="3"/>
  <c r="BB589" i="3"/>
  <c r="BB571" i="3"/>
  <c r="BB553" i="3"/>
  <c r="BB533" i="3"/>
  <c r="BB513" i="3"/>
  <c r="BB492" i="3"/>
  <c r="BB473" i="3"/>
  <c r="BB453" i="3"/>
  <c r="BB435" i="3"/>
  <c r="BB417" i="3"/>
  <c r="BB396" i="3"/>
  <c r="BB376" i="3"/>
  <c r="BB355" i="3"/>
  <c r="BB337" i="3"/>
  <c r="BB317" i="3"/>
  <c r="BB299" i="3"/>
  <c r="BB280" i="3"/>
  <c r="BB259" i="3"/>
  <c r="BB237" i="3"/>
  <c r="BB219" i="3"/>
  <c r="BB201" i="3"/>
  <c r="BB181" i="3"/>
  <c r="BB162" i="3"/>
  <c r="BB141" i="3"/>
  <c r="BB123" i="3"/>
  <c r="BB101" i="3"/>
  <c r="BB83" i="3"/>
  <c r="BB65" i="3"/>
  <c r="BB44" i="3"/>
  <c r="BB25" i="3"/>
  <c r="BB995" i="3"/>
  <c r="BB977" i="3"/>
  <c r="BB955" i="3"/>
  <c r="BB937" i="3"/>
  <c r="BB917" i="3"/>
  <c r="BB898" i="3"/>
  <c r="BB877" i="3"/>
  <c r="BB859" i="3"/>
  <c r="BB841" i="3"/>
  <c r="BB819" i="3"/>
  <c r="BB801" i="3"/>
  <c r="BB780" i="3"/>
  <c r="BB761" i="3"/>
  <c r="BB741" i="3"/>
  <c r="BB723" i="3"/>
  <c r="BB705" i="3"/>
  <c r="BB683" i="3"/>
  <c r="BB664" i="3"/>
  <c r="BB643" i="3"/>
  <c r="BB625" i="3"/>
  <c r="BB605" i="3"/>
  <c r="BB587" i="3"/>
  <c r="BB568" i="3"/>
  <c r="BB546" i="3"/>
  <c r="BB525" i="3"/>
  <c r="BB507" i="3"/>
  <c r="BB489" i="3"/>
  <c r="BB469" i="3"/>
  <c r="BB450" i="3"/>
  <c r="BB429" i="3"/>
  <c r="BB409" i="3"/>
  <c r="BB389" i="3"/>
  <c r="BB371" i="3"/>
  <c r="BB353" i="3"/>
  <c r="BB332" i="3"/>
  <c r="BB313" i="3"/>
  <c r="BB293" i="3"/>
  <c r="BB273" i="3"/>
  <c r="BB253" i="3"/>
  <c r="BB235" i="3"/>
  <c r="BB216" i="3"/>
  <c r="BB195" i="3"/>
  <c r="BB177" i="3"/>
  <c r="BB157" i="3"/>
  <c r="BB137" i="3"/>
  <c r="BB117" i="3"/>
  <c r="BB98" i="3"/>
  <c r="BB77" i="3"/>
  <c r="BB59" i="3"/>
  <c r="BB41" i="3"/>
  <c r="BB21" i="3"/>
  <c r="BB994" i="3"/>
  <c r="BB972" i="3"/>
  <c r="BB953" i="3"/>
  <c r="BB933" i="3"/>
  <c r="BB915" i="3"/>
  <c r="BB897" i="3"/>
  <c r="BB876" i="3"/>
  <c r="BB857" i="3"/>
  <c r="BB835" i="3"/>
  <c r="BB817" i="3"/>
  <c r="BB797" i="3"/>
  <c r="BB779" i="3"/>
  <c r="BB760" i="3"/>
  <c r="BB739" i="3"/>
  <c r="BB721" i="3"/>
  <c r="BB699" i="3"/>
  <c r="BB681" i="3"/>
  <c r="BB661" i="3"/>
  <c r="BB642" i="3"/>
  <c r="BB621" i="3"/>
  <c r="BB603" i="3"/>
  <c r="BB585" i="3"/>
  <c r="BB563" i="3"/>
  <c r="BB545" i="3"/>
  <c r="BB524" i="3"/>
  <c r="BB505" i="3"/>
  <c r="BB485" i="3"/>
  <c r="BB467" i="3"/>
  <c r="BB449" i="3"/>
  <c r="BB427" i="3"/>
  <c r="BB408" i="3"/>
  <c r="BB387" i="3"/>
  <c r="BB369" i="3"/>
  <c r="BB349" i="3"/>
  <c r="BB331" i="3"/>
  <c r="BB312" i="3"/>
  <c r="BB290" i="3"/>
  <c r="BB269" i="3"/>
  <c r="BB251" i="3"/>
  <c r="BB233" i="3"/>
  <c r="BB213" i="3"/>
  <c r="BB194" i="3"/>
  <c r="BB173" i="3"/>
  <c r="BB153" i="3"/>
  <c r="BB133" i="3"/>
  <c r="BB115" i="3"/>
  <c r="BB97" i="3"/>
  <c r="BB76" i="3"/>
  <c r="BB57" i="3"/>
  <c r="BB37" i="3"/>
  <c r="BB17" i="3"/>
  <c r="BB989" i="3"/>
  <c r="BB971" i="3"/>
  <c r="BB952" i="3"/>
  <c r="BB931" i="3"/>
  <c r="BB913" i="3"/>
  <c r="BB893" i="3"/>
  <c r="BB875" i="3"/>
  <c r="BB853" i="3"/>
  <c r="BB834" i="3"/>
  <c r="BB813" i="3"/>
  <c r="BB795" i="3"/>
  <c r="BB777" i="3"/>
  <c r="BB757" i="3"/>
  <c r="BB738" i="3"/>
  <c r="BB716" i="3"/>
  <c r="BB697" i="3"/>
  <c r="BB677" i="3"/>
  <c r="BB659" i="3"/>
  <c r="BB641" i="3"/>
  <c r="BB620" i="3"/>
  <c r="BB601" i="3"/>
  <c r="BB579" i="3"/>
  <c r="BB561" i="3"/>
  <c r="BB541" i="3"/>
  <c r="BB523" i="3"/>
  <c r="BB504" i="3"/>
  <c r="BB483" i="3"/>
  <c r="BB465" i="3"/>
  <c r="BB443" i="3"/>
  <c r="BB425" i="3"/>
  <c r="BB405" i="3"/>
  <c r="BB386" i="3"/>
  <c r="BB365" i="3"/>
  <c r="BB347" i="3"/>
  <c r="BB329" i="3"/>
  <c r="BB307" i="3"/>
  <c r="BB289" i="3"/>
  <c r="BB268" i="3"/>
  <c r="BB249" i="3"/>
  <c r="BB229" i="3"/>
  <c r="BB211" i="3"/>
  <c r="BB193" i="3"/>
  <c r="BB171" i="3"/>
  <c r="BB152" i="3"/>
  <c r="BB131" i="3"/>
  <c r="BB113" i="3"/>
  <c r="BB93" i="3"/>
  <c r="BB75" i="3"/>
  <c r="BB56" i="3"/>
  <c r="BB34" i="3"/>
  <c r="BB13" i="3"/>
  <c r="BB1005" i="3"/>
  <c r="BB987" i="3"/>
  <c r="BB969" i="3"/>
  <c r="BB949" i="3"/>
  <c r="BB930" i="3"/>
  <c r="BB909" i="3"/>
  <c r="BB891" i="3"/>
  <c r="BB869" i="3"/>
  <c r="BB851" i="3"/>
  <c r="BB833" i="3"/>
  <c r="BB812" i="3"/>
  <c r="BB793" i="3"/>
  <c r="BB773" i="3"/>
  <c r="BB755" i="3"/>
  <c r="BB733" i="3"/>
  <c r="BB715" i="3"/>
  <c r="BB696" i="3"/>
  <c r="BB675" i="3"/>
  <c r="BB657" i="3"/>
  <c r="BB637" i="3"/>
  <c r="BB619" i="3"/>
  <c r="BB597" i="3"/>
  <c r="BB578" i="3"/>
  <c r="BB557" i="3"/>
  <c r="BB539" i="3"/>
  <c r="BB521" i="3"/>
  <c r="BB501" i="3"/>
  <c r="BB482" i="3"/>
  <c r="BB460" i="3"/>
  <c r="BB441" i="3"/>
  <c r="BB421" i="3"/>
  <c r="BB403" i="3"/>
  <c r="BB385" i="3"/>
  <c r="BB364" i="3"/>
  <c r="BB345" i="3"/>
  <c r="BB323" i="3"/>
  <c r="BB305" i="3"/>
  <c r="BB285" i="3"/>
  <c r="BB267" i="3"/>
  <c r="BB248" i="3"/>
  <c r="BB227" i="3"/>
  <c r="BB209" i="3"/>
  <c r="BB187" i="3"/>
  <c r="BB169" i="3"/>
  <c r="BB149" i="3"/>
  <c r="BB130" i="3"/>
  <c r="BB109" i="3"/>
  <c r="BB91" i="3"/>
  <c r="BB73" i="3"/>
  <c r="BB51" i="3"/>
  <c r="BB33" i="3"/>
  <c r="BB12" i="3"/>
  <c r="BB1004" i="3"/>
  <c r="BB985" i="3"/>
  <c r="BB965" i="3"/>
  <c r="BB947" i="3"/>
  <c r="BB929" i="3"/>
  <c r="BB908" i="3"/>
  <c r="BB888" i="3"/>
  <c r="BB867" i="3"/>
  <c r="BB849" i="3"/>
  <c r="BB829" i="3"/>
  <c r="BB811" i="3"/>
  <c r="BB792" i="3"/>
  <c r="BB771" i="3"/>
  <c r="BB749" i="3"/>
  <c r="BB731" i="3"/>
  <c r="BB713" i="3"/>
  <c r="BB693" i="3"/>
  <c r="BB674" i="3"/>
  <c r="BB653" i="3"/>
  <c r="BB635" i="3"/>
  <c r="BB613" i="3"/>
  <c r="BB595" i="3"/>
  <c r="BB577" i="3"/>
  <c r="BB556" i="3"/>
  <c r="BB537" i="3"/>
  <c r="BB517" i="3"/>
  <c r="BB499" i="3"/>
  <c r="BB477" i="3"/>
  <c r="BB459" i="3"/>
  <c r="BB440" i="3"/>
  <c r="BB419" i="3"/>
  <c r="BB401" i="3"/>
  <c r="BB381" i="3"/>
  <c r="BB363" i="3"/>
  <c r="BB341" i="3"/>
  <c r="BB322" i="3"/>
  <c r="BB301" i="3"/>
  <c r="BB283" i="3"/>
  <c r="BB265" i="3"/>
  <c r="BB245" i="3"/>
  <c r="BB226" i="3"/>
  <c r="BB204" i="3"/>
  <c r="BB185" i="3"/>
  <c r="BB165" i="3"/>
  <c r="BB147" i="3"/>
  <c r="BB129" i="3"/>
  <c r="BB108" i="3"/>
  <c r="BB89" i="3"/>
  <c r="BB67" i="3"/>
  <c r="BB49" i="3"/>
  <c r="BB29" i="3"/>
  <c r="BB939" i="3"/>
  <c r="BB781" i="3"/>
  <c r="BB627" i="3"/>
  <c r="BB472" i="3"/>
  <c r="BB315" i="3"/>
  <c r="BB161" i="3"/>
  <c r="BB920" i="3"/>
  <c r="BB763" i="3"/>
  <c r="BB609" i="3"/>
  <c r="BB451" i="3"/>
  <c r="BB297" i="3"/>
  <c r="BB140" i="3"/>
  <c r="BB899" i="3"/>
  <c r="BB745" i="3"/>
  <c r="BB588" i="3"/>
  <c r="BB433" i="3"/>
  <c r="BB277" i="3"/>
  <c r="BB120" i="3"/>
  <c r="BB881" i="3"/>
  <c r="BB725" i="3"/>
  <c r="BB569" i="3"/>
  <c r="BB413" i="3"/>
  <c r="BB257" i="3"/>
  <c r="BB99" i="3"/>
  <c r="BB861" i="3"/>
  <c r="BB706" i="3"/>
  <c r="BB549" i="3"/>
  <c r="BB393" i="3"/>
  <c r="BB236" i="3"/>
  <c r="BB81" i="3"/>
  <c r="BB997" i="3"/>
  <c r="BB843" i="3"/>
  <c r="BB685" i="3"/>
  <c r="BB529" i="3"/>
  <c r="BB373" i="3"/>
  <c r="BB217" i="3"/>
  <c r="BB61" i="3"/>
  <c r="BB979" i="3"/>
  <c r="BB824" i="3"/>
  <c r="BB665" i="3"/>
  <c r="BB509" i="3"/>
  <c r="BB354" i="3"/>
  <c r="BB197" i="3"/>
  <c r="BB43" i="3"/>
  <c r="BB961" i="3"/>
  <c r="BB802" i="3"/>
  <c r="BB645" i="3"/>
  <c r="BB491" i="3"/>
  <c r="BB333" i="3"/>
  <c r="BB179" i="3"/>
  <c r="BB24" i="3"/>
  <c r="AR1008" i="3"/>
  <c r="AR1000" i="3"/>
  <c r="AR992" i="3"/>
  <c r="AR984" i="3"/>
  <c r="AR976" i="3"/>
  <c r="AR968" i="3"/>
  <c r="AR960" i="3"/>
  <c r="AR952" i="3"/>
  <c r="AR944" i="3"/>
  <c r="AR936" i="3"/>
  <c r="AR928" i="3"/>
  <c r="AR920" i="3"/>
  <c r="AR912" i="3"/>
  <c r="AR904" i="3"/>
  <c r="AR896" i="3"/>
  <c r="AR888" i="3"/>
  <c r="AR880" i="3"/>
  <c r="AR872" i="3"/>
  <c r="AR864" i="3"/>
  <c r="AR856" i="3"/>
  <c r="AR848" i="3"/>
  <c r="AR840" i="3"/>
  <c r="AR832" i="3"/>
  <c r="AR824" i="3"/>
  <c r="AR816" i="3"/>
  <c r="AR808" i="3"/>
  <c r="AR800" i="3"/>
  <c r="AR792" i="3"/>
  <c r="AR784" i="3"/>
  <c r="AR776" i="3"/>
  <c r="AR768" i="3"/>
  <c r="AR760" i="3"/>
  <c r="AR752" i="3"/>
  <c r="AR744" i="3"/>
  <c r="AR736" i="3"/>
  <c r="AR728" i="3"/>
  <c r="AR720" i="3"/>
  <c r="AR712" i="3"/>
  <c r="AR704" i="3"/>
  <c r="AR696" i="3"/>
  <c r="AR688" i="3"/>
  <c r="AR680" i="3"/>
  <c r="AR672" i="3"/>
  <c r="AR664" i="3"/>
  <c r="AR656" i="3"/>
  <c r="AR648" i="3"/>
  <c r="AR640" i="3"/>
  <c r="AR632" i="3"/>
  <c r="AR624" i="3"/>
  <c r="AR616" i="3"/>
  <c r="AR608" i="3"/>
  <c r="AR600" i="3"/>
  <c r="AR592" i="3"/>
  <c r="AR584" i="3"/>
  <c r="AR576" i="3"/>
  <c r="AR568" i="3"/>
  <c r="AR560" i="3"/>
  <c r="AR552" i="3"/>
  <c r="AR544" i="3"/>
  <c r="AR536" i="3"/>
  <c r="AR528" i="3"/>
  <c r="AR520" i="3"/>
  <c r="AR512" i="3"/>
  <c r="AR504" i="3"/>
  <c r="AR496" i="3"/>
  <c r="AR488" i="3"/>
  <c r="AR480" i="3"/>
  <c r="AR472" i="3"/>
  <c r="AR464" i="3"/>
  <c r="AR456" i="3"/>
  <c r="AR448" i="3"/>
  <c r="AR440" i="3"/>
  <c r="AR432" i="3"/>
  <c r="AR424" i="3"/>
  <c r="AR416" i="3"/>
  <c r="AR408" i="3"/>
  <c r="AR400" i="3"/>
  <c r="AR392" i="3"/>
  <c r="AR384" i="3"/>
  <c r="AR376" i="3"/>
  <c r="AR368" i="3"/>
  <c r="AR360" i="3"/>
  <c r="AR352" i="3"/>
  <c r="AR344" i="3"/>
  <c r="AR336" i="3"/>
  <c r="AR328" i="3"/>
  <c r="AR320" i="3"/>
  <c r="AR312" i="3"/>
  <c r="AR304" i="3"/>
  <c r="AR296" i="3"/>
  <c r="AR288" i="3"/>
  <c r="AR280" i="3"/>
  <c r="AR272" i="3"/>
  <c r="AR264" i="3"/>
  <c r="AR256" i="3"/>
  <c r="AR248" i="3"/>
  <c r="AR240" i="3"/>
  <c r="AR232" i="3"/>
  <c r="AR224" i="3"/>
  <c r="AR216" i="3"/>
  <c r="AR208" i="3"/>
  <c r="AR200" i="3"/>
  <c r="AR192" i="3"/>
  <c r="AR184" i="3"/>
  <c r="AR176" i="3"/>
  <c r="AR168" i="3"/>
  <c r="AR160" i="3"/>
  <c r="AR152" i="3"/>
  <c r="AR144" i="3"/>
  <c r="AR136" i="3"/>
  <c r="AR128" i="3"/>
  <c r="AR120" i="3"/>
  <c r="AR112" i="3"/>
  <c r="AR104" i="3"/>
  <c r="AR96" i="3"/>
  <c r="AR88" i="3"/>
  <c r="AR80" i="3"/>
  <c r="AR72" i="3"/>
  <c r="AR64" i="3"/>
  <c r="AR56" i="3"/>
  <c r="AR48" i="3"/>
  <c r="AR40" i="3"/>
  <c r="AR32" i="3"/>
  <c r="AR24" i="3"/>
  <c r="AR16" i="3"/>
  <c r="AR1006" i="3"/>
  <c r="AR998" i="3"/>
  <c r="AR990" i="3"/>
  <c r="AR982" i="3"/>
  <c r="AR974" i="3"/>
  <c r="AR966" i="3"/>
  <c r="AR958" i="3"/>
  <c r="AR950" i="3"/>
  <c r="AR942" i="3"/>
  <c r="AR934" i="3"/>
  <c r="AR926" i="3"/>
  <c r="AR918" i="3"/>
  <c r="AR910" i="3"/>
  <c r="AR902" i="3"/>
  <c r="AR894" i="3"/>
  <c r="AR886" i="3"/>
  <c r="AR878" i="3"/>
  <c r="AR870" i="3"/>
  <c r="AR862" i="3"/>
  <c r="AR854" i="3"/>
  <c r="AR846" i="3"/>
  <c r="AR838" i="3"/>
  <c r="AR830" i="3"/>
  <c r="AR822" i="3"/>
  <c r="AR814" i="3"/>
  <c r="AR806" i="3"/>
  <c r="AR798" i="3"/>
  <c r="AR790" i="3"/>
  <c r="AR782" i="3"/>
  <c r="AR774" i="3"/>
  <c r="AR766" i="3"/>
  <c r="AR758" i="3"/>
  <c r="AR750" i="3"/>
  <c r="AR742" i="3"/>
  <c r="AR734" i="3"/>
  <c r="AR726" i="3"/>
  <c r="AR718" i="3"/>
  <c r="AR710" i="3"/>
  <c r="AR702" i="3"/>
  <c r="AR694" i="3"/>
  <c r="AR686" i="3"/>
  <c r="AR678" i="3"/>
  <c r="AR670" i="3"/>
  <c r="AR662" i="3"/>
  <c r="AR654" i="3"/>
  <c r="AR646" i="3"/>
  <c r="AR638" i="3"/>
  <c r="AR630" i="3"/>
  <c r="AR622" i="3"/>
  <c r="AR614" i="3"/>
  <c r="AR606" i="3"/>
  <c r="AR598" i="3"/>
  <c r="AR590" i="3"/>
  <c r="AR582" i="3"/>
  <c r="AR574" i="3"/>
  <c r="AR566" i="3"/>
  <c r="AR558" i="3"/>
  <c r="AR550" i="3"/>
  <c r="AR542" i="3"/>
  <c r="AR534" i="3"/>
  <c r="AR526" i="3"/>
  <c r="AR518" i="3"/>
  <c r="AR510" i="3"/>
  <c r="AR502" i="3"/>
  <c r="AR494" i="3"/>
  <c r="AR486" i="3"/>
  <c r="AR478" i="3"/>
  <c r="AR470" i="3"/>
  <c r="AR462" i="3"/>
  <c r="AR454" i="3"/>
  <c r="AR446" i="3"/>
  <c r="AR438" i="3"/>
  <c r="AR430" i="3"/>
  <c r="AR422" i="3"/>
  <c r="AR414" i="3"/>
  <c r="AR406" i="3"/>
  <c r="AR398" i="3"/>
  <c r="AR390" i="3"/>
  <c r="AR382" i="3"/>
  <c r="AR374" i="3"/>
  <c r="AR366" i="3"/>
  <c r="AR358" i="3"/>
  <c r="AR350" i="3"/>
  <c r="AR342" i="3"/>
  <c r="AR334" i="3"/>
  <c r="AR326" i="3"/>
  <c r="AR318" i="3"/>
  <c r="AR310" i="3"/>
  <c r="AR302" i="3"/>
  <c r="AR294" i="3"/>
  <c r="AR286" i="3"/>
  <c r="AR278" i="3"/>
  <c r="AR270" i="3"/>
  <c r="AR262" i="3"/>
  <c r="AR254" i="3"/>
  <c r="AR246" i="3"/>
  <c r="AR238" i="3"/>
  <c r="AR230" i="3"/>
  <c r="AR222" i="3"/>
  <c r="AR214" i="3"/>
  <c r="AR206" i="3"/>
  <c r="AR198" i="3"/>
  <c r="AR190" i="3"/>
  <c r="AR182" i="3"/>
  <c r="AR174" i="3"/>
  <c r="AR166" i="3"/>
  <c r="AR158" i="3"/>
  <c r="AR150" i="3"/>
  <c r="AR142" i="3"/>
  <c r="AR134" i="3"/>
  <c r="AR126" i="3"/>
  <c r="AR118" i="3"/>
  <c r="AR110" i="3"/>
  <c r="AR102" i="3"/>
  <c r="AR94" i="3"/>
  <c r="AR86" i="3"/>
  <c r="AR78" i="3"/>
  <c r="AR70" i="3"/>
  <c r="AR62" i="3"/>
  <c r="AR54" i="3"/>
  <c r="AR46" i="3"/>
  <c r="AR38" i="3"/>
  <c r="AR30" i="3"/>
  <c r="AR22" i="3"/>
  <c r="AR14" i="3"/>
  <c r="AR1002" i="3"/>
  <c r="AR994" i="3"/>
  <c r="AR986" i="3"/>
  <c r="AR978" i="3"/>
  <c r="AR970" i="3"/>
  <c r="AR962" i="3"/>
  <c r="AR954" i="3"/>
  <c r="AR946" i="3"/>
  <c r="AR938" i="3"/>
  <c r="AR930" i="3"/>
  <c r="AR922" i="3"/>
  <c r="AR914" i="3"/>
  <c r="AR906" i="3"/>
  <c r="AR898" i="3"/>
  <c r="AR890" i="3"/>
  <c r="AR882" i="3"/>
  <c r="AR874" i="3"/>
  <c r="AR866" i="3"/>
  <c r="AR858" i="3"/>
  <c r="AR850" i="3"/>
  <c r="AR842" i="3"/>
  <c r="AR834" i="3"/>
  <c r="AR826" i="3"/>
  <c r="AR818" i="3"/>
  <c r="AR810" i="3"/>
  <c r="AR802" i="3"/>
  <c r="AR794" i="3"/>
  <c r="AR786" i="3"/>
  <c r="AR778" i="3"/>
  <c r="AR770" i="3"/>
  <c r="AR762" i="3"/>
  <c r="AR754" i="3"/>
  <c r="AR746" i="3"/>
  <c r="AR738" i="3"/>
  <c r="AR730" i="3"/>
  <c r="AR722" i="3"/>
  <c r="AR714" i="3"/>
  <c r="AR706" i="3"/>
  <c r="AR698" i="3"/>
  <c r="AR690" i="3"/>
  <c r="AR682" i="3"/>
  <c r="AR674" i="3"/>
  <c r="AR666" i="3"/>
  <c r="AR658" i="3"/>
  <c r="AR650" i="3"/>
  <c r="AR642" i="3"/>
  <c r="AR634" i="3"/>
  <c r="AR626" i="3"/>
  <c r="AR618" i="3"/>
  <c r="AR610" i="3"/>
  <c r="AR602" i="3"/>
  <c r="AR594" i="3"/>
  <c r="AR586" i="3"/>
  <c r="AR578" i="3"/>
  <c r="AR570" i="3"/>
  <c r="AR562" i="3"/>
  <c r="AR554" i="3"/>
  <c r="AR546" i="3"/>
  <c r="AR538" i="3"/>
  <c r="AR530" i="3"/>
  <c r="AR522" i="3"/>
  <c r="AR514" i="3"/>
  <c r="AR506" i="3"/>
  <c r="AR498" i="3"/>
  <c r="AR490" i="3"/>
  <c r="AR482" i="3"/>
  <c r="AR474" i="3"/>
  <c r="AR466" i="3"/>
  <c r="AR458" i="3"/>
  <c r="AR450" i="3"/>
  <c r="AR442" i="3"/>
  <c r="AR434" i="3"/>
  <c r="AR426" i="3"/>
  <c r="AR418" i="3"/>
  <c r="AR410" i="3"/>
  <c r="AR402" i="3"/>
  <c r="AR394" i="3"/>
  <c r="AR386" i="3"/>
  <c r="AR378" i="3"/>
  <c r="AR370" i="3"/>
  <c r="AR362" i="3"/>
  <c r="AR354" i="3"/>
  <c r="AR346" i="3"/>
  <c r="AR338" i="3"/>
  <c r="AR330" i="3"/>
  <c r="AR322" i="3"/>
  <c r="AR314" i="3"/>
  <c r="AR306" i="3"/>
  <c r="AR298" i="3"/>
  <c r="AR290" i="3"/>
  <c r="AR282" i="3"/>
  <c r="AR274" i="3"/>
  <c r="AR266" i="3"/>
  <c r="AR258" i="3"/>
  <c r="AR250" i="3"/>
  <c r="AR242" i="3"/>
  <c r="AR234" i="3"/>
  <c r="AR226" i="3"/>
  <c r="AR218" i="3"/>
  <c r="AR210" i="3"/>
  <c r="AR202" i="3"/>
  <c r="AR194" i="3"/>
  <c r="AR186" i="3"/>
  <c r="AR178" i="3"/>
  <c r="AR170" i="3"/>
  <c r="AR162" i="3"/>
  <c r="AR154" i="3"/>
  <c r="AR146" i="3"/>
  <c r="AR138" i="3"/>
  <c r="AR130" i="3"/>
  <c r="AR122" i="3"/>
  <c r="AR114" i="3"/>
  <c r="AR106" i="3"/>
  <c r="AR98" i="3"/>
  <c r="AR90" i="3"/>
  <c r="AR82" i="3"/>
  <c r="AR74" i="3"/>
  <c r="AR66" i="3"/>
  <c r="AR58" i="3"/>
  <c r="AR50" i="3"/>
  <c r="AR42" i="3"/>
  <c r="AR34" i="3"/>
  <c r="AR26" i="3"/>
  <c r="AR18" i="3"/>
  <c r="AR11" i="3"/>
  <c r="AR1005" i="3"/>
  <c r="AR993" i="3"/>
  <c r="AR980" i="3"/>
  <c r="AR967" i="3"/>
  <c r="AR955" i="3"/>
  <c r="AR941" i="3"/>
  <c r="AR929" i="3"/>
  <c r="AR916" i="3"/>
  <c r="AR903" i="3"/>
  <c r="AR891" i="3"/>
  <c r="AR877" i="3"/>
  <c r="AR865" i="3"/>
  <c r="AR852" i="3"/>
  <c r="AR839" i="3"/>
  <c r="AR827" i="3"/>
  <c r="AR813" i="3"/>
  <c r="AR801" i="3"/>
  <c r="AR788" i="3"/>
  <c r="AR775" i="3"/>
  <c r="AR763" i="3"/>
  <c r="AR749" i="3"/>
  <c r="AR737" i="3"/>
  <c r="AR724" i="3"/>
  <c r="AR711" i="3"/>
  <c r="AR699" i="3"/>
  <c r="AR685" i="3"/>
  <c r="AR673" i="3"/>
  <c r="AR660" i="3"/>
  <c r="AR647" i="3"/>
  <c r="AR635" i="3"/>
  <c r="AR621" i="3"/>
  <c r="AR609" i="3"/>
  <c r="AR596" i="3"/>
  <c r="AR583" i="3"/>
  <c r="AR571" i="3"/>
  <c r="AR557" i="3"/>
  <c r="AR545" i="3"/>
  <c r="AR532" i="3"/>
  <c r="AR519" i="3"/>
  <c r="AR507" i="3"/>
  <c r="AR493" i="3"/>
  <c r="AR481" i="3"/>
  <c r="AR468" i="3"/>
  <c r="AR455" i="3"/>
  <c r="AR443" i="3"/>
  <c r="AR429" i="3"/>
  <c r="AR417" i="3"/>
  <c r="AR404" i="3"/>
  <c r="AR391" i="3"/>
  <c r="AR379" i="3"/>
  <c r="AR365" i="3"/>
  <c r="AR353" i="3"/>
  <c r="AR340" i="3"/>
  <c r="AR327" i="3"/>
  <c r="AR315" i="3"/>
  <c r="AR301" i="3"/>
  <c r="AR289" i="3"/>
  <c r="AR276" i="3"/>
  <c r="AR263" i="3"/>
  <c r="AR251" i="3"/>
  <c r="AR237" i="3"/>
  <c r="AR225" i="3"/>
  <c r="AR212" i="3"/>
  <c r="AR199" i="3"/>
  <c r="AR187" i="3"/>
  <c r="AR173" i="3"/>
  <c r="AR161" i="3"/>
  <c r="AR148" i="3"/>
  <c r="AR135" i="3"/>
  <c r="AR123" i="3"/>
  <c r="AR109" i="3"/>
  <c r="AR97" i="3"/>
  <c r="AR84" i="3"/>
  <c r="AR71" i="3"/>
  <c r="AR59" i="3"/>
  <c r="AR45" i="3"/>
  <c r="AR33" i="3"/>
  <c r="AR20" i="3"/>
  <c r="AR997" i="3"/>
  <c r="AR983" i="3"/>
  <c r="AR969" i="3"/>
  <c r="AR953" i="3"/>
  <c r="AR939" i="3"/>
  <c r="AR924" i="3"/>
  <c r="AR909" i="3"/>
  <c r="AR895" i="3"/>
  <c r="AR881" i="3"/>
  <c r="AR867" i="3"/>
  <c r="AR851" i="3"/>
  <c r="AR836" i="3"/>
  <c r="AR821" i="3"/>
  <c r="AR807" i="3"/>
  <c r="AR793" i="3"/>
  <c r="AR779" i="3"/>
  <c r="AR764" i="3"/>
  <c r="AR748" i="3"/>
  <c r="AR733" i="3"/>
  <c r="AR719" i="3"/>
  <c r="AR705" i="3"/>
  <c r="AR691" i="3"/>
  <c r="AR676" i="3"/>
  <c r="AR661" i="3"/>
  <c r="AR645" i="3"/>
  <c r="AR631" i="3"/>
  <c r="AR617" i="3"/>
  <c r="AR603" i="3"/>
  <c r="AR588" i="3"/>
  <c r="AR573" i="3"/>
  <c r="AR559" i="3"/>
  <c r="AR543" i="3"/>
  <c r="AR529" i="3"/>
  <c r="AR515" i="3"/>
  <c r="AR500" i="3"/>
  <c r="AR485" i="3"/>
  <c r="AR471" i="3"/>
  <c r="AR457" i="3"/>
  <c r="AR441" i="3"/>
  <c r="AR427" i="3"/>
  <c r="AR412" i="3"/>
  <c r="AR397" i="3"/>
  <c r="AR383" i="3"/>
  <c r="AR369" i="3"/>
  <c r="AR355" i="3"/>
  <c r="AR339" i="3"/>
  <c r="AR324" i="3"/>
  <c r="AR309" i="3"/>
  <c r="AR295" i="3"/>
  <c r="AR281" i="3"/>
  <c r="AR267" i="3"/>
  <c r="AR252" i="3"/>
  <c r="AR236" i="3"/>
  <c r="AR221" i="3"/>
  <c r="AR207" i="3"/>
  <c r="AR193" i="3"/>
  <c r="AR179" i="3"/>
  <c r="AR164" i="3"/>
  <c r="AR149" i="3"/>
  <c r="AR133" i="3"/>
  <c r="AR119" i="3"/>
  <c r="AR105" i="3"/>
  <c r="AR91" i="3"/>
  <c r="AR76" i="3"/>
  <c r="AR61" i="3"/>
  <c r="AR47" i="3"/>
  <c r="AR31" i="3"/>
  <c r="AR17" i="3"/>
  <c r="AR1007" i="3"/>
  <c r="AR991" i="3"/>
  <c r="AR977" i="3"/>
  <c r="AR963" i="3"/>
  <c r="AR948" i="3"/>
  <c r="AR933" i="3"/>
  <c r="AR919" i="3"/>
  <c r="AR905" i="3"/>
  <c r="AR889" i="3"/>
  <c r="AR875" i="3"/>
  <c r="AR860" i="3"/>
  <c r="AR845" i="3"/>
  <c r="AR831" i="3"/>
  <c r="AR817" i="3"/>
  <c r="AR803" i="3"/>
  <c r="AR787" i="3"/>
  <c r="AR772" i="3"/>
  <c r="AR757" i="3"/>
  <c r="AR743" i="3"/>
  <c r="AR729" i="3"/>
  <c r="AR715" i="3"/>
  <c r="AR700" i="3"/>
  <c r="AR684" i="3"/>
  <c r="AR669" i="3"/>
  <c r="AR655" i="3"/>
  <c r="AR641" i="3"/>
  <c r="AR627" i="3"/>
  <c r="AR612" i="3"/>
  <c r="AR597" i="3"/>
  <c r="AR581" i="3"/>
  <c r="AR567" i="3"/>
  <c r="AR553" i="3"/>
  <c r="AR539" i="3"/>
  <c r="AR524" i="3"/>
  <c r="AR509" i="3"/>
  <c r="AR495" i="3"/>
  <c r="AR479" i="3"/>
  <c r="AR465" i="3"/>
  <c r="AR451" i="3"/>
  <c r="AR436" i="3"/>
  <c r="AR421" i="3"/>
  <c r="AR407" i="3"/>
  <c r="AR393" i="3"/>
  <c r="AR377" i="3"/>
  <c r="AR363" i="3"/>
  <c r="AR348" i="3"/>
  <c r="AR333" i="3"/>
  <c r="AR319" i="3"/>
  <c r="AR305" i="3"/>
  <c r="AR291" i="3"/>
  <c r="AR275" i="3"/>
  <c r="AR260" i="3"/>
  <c r="AR245" i="3"/>
  <c r="AR231" i="3"/>
  <c r="AR217" i="3"/>
  <c r="AR203" i="3"/>
  <c r="AR188" i="3"/>
  <c r="AR172" i="3"/>
  <c r="AR157" i="3"/>
  <c r="AR143" i="3"/>
  <c r="AR129" i="3"/>
  <c r="AR115" i="3"/>
  <c r="AR100" i="3"/>
  <c r="AR85" i="3"/>
  <c r="AR69" i="3"/>
  <c r="AR55" i="3"/>
  <c r="AR41" i="3"/>
  <c r="AR27" i="3"/>
  <c r="AR12" i="3"/>
  <c r="AR1004" i="3"/>
  <c r="AR989" i="3"/>
  <c r="AR975" i="3"/>
  <c r="AR961" i="3"/>
  <c r="AR947" i="3"/>
  <c r="AR932" i="3"/>
  <c r="AR917" i="3"/>
  <c r="AR901" i="3"/>
  <c r="AR887" i="3"/>
  <c r="AR873" i="3"/>
  <c r="AR859" i="3"/>
  <c r="AR844" i="3"/>
  <c r="AR829" i="3"/>
  <c r="AR815" i="3"/>
  <c r="AR799" i="3"/>
  <c r="AR785" i="3"/>
  <c r="AR771" i="3"/>
  <c r="AR756" i="3"/>
  <c r="AR741" i="3"/>
  <c r="AR727" i="3"/>
  <c r="AR713" i="3"/>
  <c r="AR697" i="3"/>
  <c r="AR683" i="3"/>
  <c r="AR668" i="3"/>
  <c r="AR653" i="3"/>
  <c r="AR639" i="3"/>
  <c r="AR625" i="3"/>
  <c r="AR611" i="3"/>
  <c r="AR595" i="3"/>
  <c r="AR580" i="3"/>
  <c r="AR565" i="3"/>
  <c r="AR551" i="3"/>
  <c r="AR537" i="3"/>
  <c r="AR523" i="3"/>
  <c r="AR508" i="3"/>
  <c r="AR492" i="3"/>
  <c r="AR477" i="3"/>
  <c r="AR463" i="3"/>
  <c r="AR449" i="3"/>
  <c r="AR435" i="3"/>
  <c r="AR420" i="3"/>
  <c r="AR405" i="3"/>
  <c r="AR389" i="3"/>
  <c r="AR375" i="3"/>
  <c r="AR361" i="3"/>
  <c r="AR347" i="3"/>
  <c r="AR332" i="3"/>
  <c r="AR317" i="3"/>
  <c r="AR303" i="3"/>
  <c r="AR287" i="3"/>
  <c r="AR273" i="3"/>
  <c r="AR259" i="3"/>
  <c r="AR244" i="3"/>
  <c r="AR229" i="3"/>
  <c r="AR215" i="3"/>
  <c r="AR201" i="3"/>
  <c r="AR185" i="3"/>
  <c r="AR171" i="3"/>
  <c r="AR156" i="3"/>
  <c r="AR141" i="3"/>
  <c r="AR127" i="3"/>
  <c r="AR113" i="3"/>
  <c r="AR99" i="3"/>
  <c r="AR83" i="3"/>
  <c r="AR68" i="3"/>
  <c r="AR53" i="3"/>
  <c r="AR39" i="3"/>
  <c r="AR25" i="3"/>
  <c r="AR1003" i="3"/>
  <c r="AR988" i="3"/>
  <c r="AR973" i="3"/>
  <c r="AR959" i="3"/>
  <c r="AR945" i="3"/>
  <c r="AR931" i="3"/>
  <c r="AR915" i="3"/>
  <c r="AR900" i="3"/>
  <c r="AR885" i="3"/>
  <c r="AR871" i="3"/>
  <c r="AR857" i="3"/>
  <c r="AR843" i="3"/>
  <c r="AR828" i="3"/>
  <c r="AR812" i="3"/>
  <c r="AR797" i="3"/>
  <c r="AR783" i="3"/>
  <c r="AR769" i="3"/>
  <c r="AR755" i="3"/>
  <c r="AR740" i="3"/>
  <c r="AR725" i="3"/>
  <c r="AR709" i="3"/>
  <c r="AR695" i="3"/>
  <c r="AR681" i="3"/>
  <c r="AR667" i="3"/>
  <c r="AR652" i="3"/>
  <c r="AR637" i="3"/>
  <c r="AR623" i="3"/>
  <c r="AR607" i="3"/>
  <c r="AR593" i="3"/>
  <c r="AR579" i="3"/>
  <c r="AR564" i="3"/>
  <c r="AR549" i="3"/>
  <c r="AR535" i="3"/>
  <c r="AR521" i="3"/>
  <c r="AR505" i="3"/>
  <c r="AR491" i="3"/>
  <c r="AR476" i="3"/>
  <c r="AR461" i="3"/>
  <c r="AR447" i="3"/>
  <c r="AR433" i="3"/>
  <c r="AR419" i="3"/>
  <c r="AR403" i="3"/>
  <c r="AR388" i="3"/>
  <c r="AR373" i="3"/>
  <c r="AR359" i="3"/>
  <c r="AR345" i="3"/>
  <c r="AR331" i="3"/>
  <c r="AR316" i="3"/>
  <c r="AR300" i="3"/>
  <c r="AR285" i="3"/>
  <c r="AR271" i="3"/>
  <c r="AR257" i="3"/>
  <c r="AR243" i="3"/>
  <c r="AR228" i="3"/>
  <c r="AR213" i="3"/>
  <c r="AR197" i="3"/>
  <c r="AR183" i="3"/>
  <c r="AR169" i="3"/>
  <c r="AR155" i="3"/>
  <c r="AR140" i="3"/>
  <c r="AR125" i="3"/>
  <c r="AR111" i="3"/>
  <c r="AR95" i="3"/>
  <c r="AR81" i="3"/>
  <c r="AR67" i="3"/>
  <c r="AR52" i="3"/>
  <c r="AR37" i="3"/>
  <c r="AR23" i="3"/>
  <c r="AR1001" i="3"/>
  <c r="AR987" i="3"/>
  <c r="AR972" i="3"/>
  <c r="AR957" i="3"/>
  <c r="AR943" i="3"/>
  <c r="AR927" i="3"/>
  <c r="AR913" i="3"/>
  <c r="AR899" i="3"/>
  <c r="AR884" i="3"/>
  <c r="AR869" i="3"/>
  <c r="AR855" i="3"/>
  <c r="AR841" i="3"/>
  <c r="AR825" i="3"/>
  <c r="AR811" i="3"/>
  <c r="AR796" i="3"/>
  <c r="AR781" i="3"/>
  <c r="AR767" i="3"/>
  <c r="AR753" i="3"/>
  <c r="AR739" i="3"/>
  <c r="AR723" i="3"/>
  <c r="AR708" i="3"/>
  <c r="AR693" i="3"/>
  <c r="AR679" i="3"/>
  <c r="AR665" i="3"/>
  <c r="AR651" i="3"/>
  <c r="AR636" i="3"/>
  <c r="AR620" i="3"/>
  <c r="AR605" i="3"/>
  <c r="AR591" i="3"/>
  <c r="AR577" i="3"/>
  <c r="AR563" i="3"/>
  <c r="AR548" i="3"/>
  <c r="AR533" i="3"/>
  <c r="AR517" i="3"/>
  <c r="AR503" i="3"/>
  <c r="AR489" i="3"/>
  <c r="AR475" i="3"/>
  <c r="AR460" i="3"/>
  <c r="AR445" i="3"/>
  <c r="AR431" i="3"/>
  <c r="AR415" i="3"/>
  <c r="AR401" i="3"/>
  <c r="AR387" i="3"/>
  <c r="AR372" i="3"/>
  <c r="AR357" i="3"/>
  <c r="AR343" i="3"/>
  <c r="AR329" i="3"/>
  <c r="AR313" i="3"/>
  <c r="AR299" i="3"/>
  <c r="AR284" i="3"/>
  <c r="AR269" i="3"/>
  <c r="AR255" i="3"/>
  <c r="AR241" i="3"/>
  <c r="AR227" i="3"/>
  <c r="AR211" i="3"/>
  <c r="AR196" i="3"/>
  <c r="AR181" i="3"/>
  <c r="AR167" i="3"/>
  <c r="AR153" i="3"/>
  <c r="AR139" i="3"/>
  <c r="AR124" i="3"/>
  <c r="AR108" i="3"/>
  <c r="AR93" i="3"/>
  <c r="AR79" i="3"/>
  <c r="AR65" i="3"/>
  <c r="AR51" i="3"/>
  <c r="AR36" i="3"/>
  <c r="AR21" i="3"/>
  <c r="AR999" i="3"/>
  <c r="AR985" i="3"/>
  <c r="AR971" i="3"/>
  <c r="AR956" i="3"/>
  <c r="AR940" i="3"/>
  <c r="AR925" i="3"/>
  <c r="AR911" i="3"/>
  <c r="AR897" i="3"/>
  <c r="AR883" i="3"/>
  <c r="AR868" i="3"/>
  <c r="AR853" i="3"/>
  <c r="AR837" i="3"/>
  <c r="AR823" i="3"/>
  <c r="AR809" i="3"/>
  <c r="AR795" i="3"/>
  <c r="AR780" i="3"/>
  <c r="AR765" i="3"/>
  <c r="AR751" i="3"/>
  <c r="AR735" i="3"/>
  <c r="AR721" i="3"/>
  <c r="AR707" i="3"/>
  <c r="AR692" i="3"/>
  <c r="AR677" i="3"/>
  <c r="AR663" i="3"/>
  <c r="AR649" i="3"/>
  <c r="AR633" i="3"/>
  <c r="AR619" i="3"/>
  <c r="AR604" i="3"/>
  <c r="AR589" i="3"/>
  <c r="AR575" i="3"/>
  <c r="AR561" i="3"/>
  <c r="AR547" i="3"/>
  <c r="AR531" i="3"/>
  <c r="AR516" i="3"/>
  <c r="AR501" i="3"/>
  <c r="AR487" i="3"/>
  <c r="AR473" i="3"/>
  <c r="AR459" i="3"/>
  <c r="AR444" i="3"/>
  <c r="AR428" i="3"/>
  <c r="AR413" i="3"/>
  <c r="AR399" i="3"/>
  <c r="AR385" i="3"/>
  <c r="AR371" i="3"/>
  <c r="AR356" i="3"/>
  <c r="AR341" i="3"/>
  <c r="AR325" i="3"/>
  <c r="AR311" i="3"/>
  <c r="AR297" i="3"/>
  <c r="AR283" i="3"/>
  <c r="AR268" i="3"/>
  <c r="AR253" i="3"/>
  <c r="AR239" i="3"/>
  <c r="AR223" i="3"/>
  <c r="AR209" i="3"/>
  <c r="AR195" i="3"/>
  <c r="AR180" i="3"/>
  <c r="AR165" i="3"/>
  <c r="AR151" i="3"/>
  <c r="AR137" i="3"/>
  <c r="AR121" i="3"/>
  <c r="AR107" i="3"/>
  <c r="AR92" i="3"/>
  <c r="AR77" i="3"/>
  <c r="AR63" i="3"/>
  <c r="AR49" i="3"/>
  <c r="AR35" i="3"/>
  <c r="AR19" i="3"/>
  <c r="AR965" i="3"/>
  <c r="AR908" i="3"/>
  <c r="AR849" i="3"/>
  <c r="AR791" i="3"/>
  <c r="AR732" i="3"/>
  <c r="AR675" i="3"/>
  <c r="AR615" i="3"/>
  <c r="AR556" i="3"/>
  <c r="AR499" i="3"/>
  <c r="AR439" i="3"/>
  <c r="AR381" i="3"/>
  <c r="AR323" i="3"/>
  <c r="AR265" i="3"/>
  <c r="AR205" i="3"/>
  <c r="AR147" i="3"/>
  <c r="AR89" i="3"/>
  <c r="AR29" i="3"/>
  <c r="AR964" i="3"/>
  <c r="AR907" i="3"/>
  <c r="AR847" i="3"/>
  <c r="AR789" i="3"/>
  <c r="AR731" i="3"/>
  <c r="AR671" i="3"/>
  <c r="AR613" i="3"/>
  <c r="AR555" i="3"/>
  <c r="AR497" i="3"/>
  <c r="AR437" i="3"/>
  <c r="AR380" i="3"/>
  <c r="AR321" i="3"/>
  <c r="AR261" i="3"/>
  <c r="AR204" i="3"/>
  <c r="AR145" i="3"/>
  <c r="AR87" i="3"/>
  <c r="AR28" i="3"/>
  <c r="AR951" i="3"/>
  <c r="AR893" i="3"/>
  <c r="AR835" i="3"/>
  <c r="AR777" i="3"/>
  <c r="AR717" i="3"/>
  <c r="AR659" i="3"/>
  <c r="AR601" i="3"/>
  <c r="AR541" i="3"/>
  <c r="AR484" i="3"/>
  <c r="AR425" i="3"/>
  <c r="AR367" i="3"/>
  <c r="AR308" i="3"/>
  <c r="AR249" i="3"/>
  <c r="AR191" i="3"/>
  <c r="AR132" i="3"/>
  <c r="AR75" i="3"/>
  <c r="AR15" i="3"/>
  <c r="AR1009" i="3"/>
  <c r="AR949" i="3"/>
  <c r="AR892" i="3"/>
  <c r="AR833" i="3"/>
  <c r="AR773" i="3"/>
  <c r="AR716" i="3"/>
  <c r="AR657" i="3"/>
  <c r="AR599" i="3"/>
  <c r="AR540" i="3"/>
  <c r="AR483" i="3"/>
  <c r="AR423" i="3"/>
  <c r="AR364" i="3"/>
  <c r="AR307" i="3"/>
  <c r="AR247" i="3"/>
  <c r="AR189" i="3"/>
  <c r="AR131" i="3"/>
  <c r="AR73" i="3"/>
  <c r="AR13" i="3"/>
  <c r="AR996" i="3"/>
  <c r="AR937" i="3"/>
  <c r="AR879" i="3"/>
  <c r="AR820" i="3"/>
  <c r="AR761" i="3"/>
  <c r="AR703" i="3"/>
  <c r="AR644" i="3"/>
  <c r="AR587" i="3"/>
  <c r="AR527" i="3"/>
  <c r="AR469" i="3"/>
  <c r="AR411" i="3"/>
  <c r="AR351" i="3"/>
  <c r="AR293" i="3"/>
  <c r="AR235" i="3"/>
  <c r="AR177" i="3"/>
  <c r="AR117" i="3"/>
  <c r="AR60" i="3"/>
  <c r="AR995" i="3"/>
  <c r="AR935" i="3"/>
  <c r="AR876" i="3"/>
  <c r="AR819" i="3"/>
  <c r="AR759" i="3"/>
  <c r="AR701" i="3"/>
  <c r="AR643" i="3"/>
  <c r="AR585" i="3"/>
  <c r="AR525" i="3"/>
  <c r="AR467" i="3"/>
  <c r="AR409" i="3"/>
  <c r="AR349" i="3"/>
  <c r="AR292" i="3"/>
  <c r="AR233" i="3"/>
  <c r="AR175" i="3"/>
  <c r="AR116" i="3"/>
  <c r="AR57" i="3"/>
  <c r="AR981" i="3"/>
  <c r="AR923" i="3"/>
  <c r="AR863" i="3"/>
  <c r="AR805" i="3"/>
  <c r="AR747" i="3"/>
  <c r="AR689" i="3"/>
  <c r="AR629" i="3"/>
  <c r="AR572" i="3"/>
  <c r="AR513" i="3"/>
  <c r="AR453" i="3"/>
  <c r="AR396" i="3"/>
  <c r="AR337" i="3"/>
  <c r="AR279" i="3"/>
  <c r="AR220" i="3"/>
  <c r="AR163" i="3"/>
  <c r="AR103" i="3"/>
  <c r="AR44" i="3"/>
  <c r="AR979" i="3"/>
  <c r="AR921" i="3"/>
  <c r="AR861" i="3"/>
  <c r="AR804" i="3"/>
  <c r="AR745" i="3"/>
  <c r="AR687" i="3"/>
  <c r="AR628" i="3"/>
  <c r="AR569" i="3"/>
  <c r="AR511" i="3"/>
  <c r="AR452" i="3"/>
  <c r="AR395" i="3"/>
  <c r="AR335" i="3"/>
  <c r="AR277" i="3"/>
  <c r="AR219" i="3"/>
  <c r="AR159" i="3"/>
  <c r="AR101" i="3"/>
  <c r="AR43" i="3"/>
  <c r="AQ1008" i="3"/>
  <c r="AQ1000" i="3"/>
  <c r="AQ992" i="3"/>
  <c r="AQ1006" i="3"/>
  <c r="AQ998" i="3"/>
  <c r="AQ1002" i="3"/>
  <c r="AQ994" i="3"/>
  <c r="AQ1007" i="3"/>
  <c r="AQ995" i="3"/>
  <c r="AQ985" i="3"/>
  <c r="AQ977" i="3"/>
  <c r="AQ969" i="3"/>
  <c r="AQ961" i="3"/>
  <c r="AQ953" i="3"/>
  <c r="AQ945" i="3"/>
  <c r="AQ937" i="3"/>
  <c r="AQ929" i="3"/>
  <c r="AQ921" i="3"/>
  <c r="AQ913" i="3"/>
  <c r="AQ905" i="3"/>
  <c r="AQ897" i="3"/>
  <c r="AQ889" i="3"/>
  <c r="AQ881" i="3"/>
  <c r="AQ873" i="3"/>
  <c r="AQ865" i="3"/>
  <c r="AQ857" i="3"/>
  <c r="AQ849" i="3"/>
  <c r="AQ841" i="3"/>
  <c r="AQ833" i="3"/>
  <c r="AQ825" i="3"/>
  <c r="AQ817" i="3"/>
  <c r="AQ809" i="3"/>
  <c r="AQ801" i="3"/>
  <c r="AQ793" i="3"/>
  <c r="AQ785" i="3"/>
  <c r="AQ777" i="3"/>
  <c r="AQ769" i="3"/>
  <c r="AQ761" i="3"/>
  <c r="AQ753" i="3"/>
  <c r="AQ745" i="3"/>
  <c r="AQ737" i="3"/>
  <c r="AQ729" i="3"/>
  <c r="AQ721" i="3"/>
  <c r="AQ713" i="3"/>
  <c r="AQ705" i="3"/>
  <c r="AQ697" i="3"/>
  <c r="AQ689" i="3"/>
  <c r="AQ681" i="3"/>
  <c r="AQ673" i="3"/>
  <c r="AQ665" i="3"/>
  <c r="AQ657" i="3"/>
  <c r="AQ649" i="3"/>
  <c r="AQ641" i="3"/>
  <c r="AQ633" i="3"/>
  <c r="AQ625" i="3"/>
  <c r="AQ617" i="3"/>
  <c r="AQ609" i="3"/>
  <c r="AQ601" i="3"/>
  <c r="AQ593" i="3"/>
  <c r="AQ585" i="3"/>
  <c r="AQ577" i="3"/>
  <c r="AQ569" i="3"/>
  <c r="AQ561" i="3"/>
  <c r="AQ553" i="3"/>
  <c r="AQ545" i="3"/>
  <c r="AQ537" i="3"/>
  <c r="AQ529" i="3"/>
  <c r="AQ521" i="3"/>
  <c r="AQ513" i="3"/>
  <c r="AQ505" i="3"/>
  <c r="AQ497" i="3"/>
  <c r="AQ489" i="3"/>
  <c r="AQ481" i="3"/>
  <c r="AQ473" i="3"/>
  <c r="AQ465" i="3"/>
  <c r="AQ457" i="3"/>
  <c r="AQ449" i="3"/>
  <c r="AQ441" i="3"/>
  <c r="AQ433" i="3"/>
  <c r="AQ425" i="3"/>
  <c r="AQ417" i="3"/>
  <c r="AQ409" i="3"/>
  <c r="AQ401" i="3"/>
  <c r="AQ393" i="3"/>
  <c r="AQ385" i="3"/>
  <c r="AQ377" i="3"/>
  <c r="AQ369" i="3"/>
  <c r="AQ361" i="3"/>
  <c r="AQ353" i="3"/>
  <c r="AQ345" i="3"/>
  <c r="AQ337" i="3"/>
  <c r="AQ329" i="3"/>
  <c r="AQ321" i="3"/>
  <c r="AQ313" i="3"/>
  <c r="AQ305" i="3"/>
  <c r="AQ297" i="3"/>
  <c r="AQ289" i="3"/>
  <c r="AQ281" i="3"/>
  <c r="AQ273" i="3"/>
  <c r="AQ265" i="3"/>
  <c r="AQ257" i="3"/>
  <c r="AQ249" i="3"/>
  <c r="AQ241" i="3"/>
  <c r="AQ233" i="3"/>
  <c r="AQ225" i="3"/>
  <c r="AQ217" i="3"/>
  <c r="AQ209" i="3"/>
  <c r="AQ201" i="3"/>
  <c r="AQ193" i="3"/>
  <c r="AQ185" i="3"/>
  <c r="AQ177" i="3"/>
  <c r="AQ169" i="3"/>
  <c r="AQ161" i="3"/>
  <c r="AQ153" i="3"/>
  <c r="AQ145" i="3"/>
  <c r="AQ137" i="3"/>
  <c r="AQ129" i="3"/>
  <c r="AQ121" i="3"/>
  <c r="AQ113" i="3"/>
  <c r="AQ105" i="3"/>
  <c r="AQ97" i="3"/>
  <c r="AQ89" i="3"/>
  <c r="AQ81" i="3"/>
  <c r="AQ73" i="3"/>
  <c r="AQ65" i="3"/>
  <c r="AQ57" i="3"/>
  <c r="AQ49" i="3"/>
  <c r="AQ41" i="3"/>
  <c r="AQ33" i="3"/>
  <c r="AQ25" i="3"/>
  <c r="AQ17" i="3"/>
  <c r="AQ1003" i="3"/>
  <c r="AQ989" i="3"/>
  <c r="AQ980" i="3"/>
  <c r="AQ971" i="3"/>
  <c r="AQ962" i="3"/>
  <c r="AQ952" i="3"/>
  <c r="AQ943" i="3"/>
  <c r="AQ934" i="3"/>
  <c r="AQ925" i="3"/>
  <c r="AQ916" i="3"/>
  <c r="AQ907" i="3"/>
  <c r="AQ898" i="3"/>
  <c r="AQ888" i="3"/>
  <c r="AQ879" i="3"/>
  <c r="AQ870" i="3"/>
  <c r="AQ861" i="3"/>
  <c r="AQ852" i="3"/>
  <c r="AQ843" i="3"/>
  <c r="AQ834" i="3"/>
  <c r="AQ824" i="3"/>
  <c r="AQ815" i="3"/>
  <c r="AQ806" i="3"/>
  <c r="AQ797" i="3"/>
  <c r="AQ788" i="3"/>
  <c r="AQ779" i="3"/>
  <c r="AQ770" i="3"/>
  <c r="AQ760" i="3"/>
  <c r="AQ751" i="3"/>
  <c r="AQ742" i="3"/>
  <c r="AQ733" i="3"/>
  <c r="AQ724" i="3"/>
  <c r="AQ715" i="3"/>
  <c r="AQ706" i="3"/>
  <c r="AQ696" i="3"/>
  <c r="AQ687" i="3"/>
  <c r="AQ678" i="3"/>
  <c r="AQ669" i="3"/>
  <c r="AQ660" i="3"/>
  <c r="AQ651" i="3"/>
  <c r="AQ642" i="3"/>
  <c r="AQ632" i="3"/>
  <c r="AQ623" i="3"/>
  <c r="AQ614" i="3"/>
  <c r="AQ605" i="3"/>
  <c r="AQ596" i="3"/>
  <c r="AQ587" i="3"/>
  <c r="AQ578" i="3"/>
  <c r="AQ568" i="3"/>
  <c r="AQ559" i="3"/>
  <c r="AQ550" i="3"/>
  <c r="AQ541" i="3"/>
  <c r="AQ532" i="3"/>
  <c r="AQ523" i="3"/>
  <c r="AQ514" i="3"/>
  <c r="AQ504" i="3"/>
  <c r="AQ495" i="3"/>
  <c r="AQ486" i="3"/>
  <c r="AQ477" i="3"/>
  <c r="AQ468" i="3"/>
  <c r="AQ459" i="3"/>
  <c r="AQ450" i="3"/>
  <c r="AQ440" i="3"/>
  <c r="AQ431" i="3"/>
  <c r="AQ422" i="3"/>
  <c r="AQ413" i="3"/>
  <c r="AQ404" i="3"/>
  <c r="AQ395" i="3"/>
  <c r="AQ386" i="3"/>
  <c r="AQ376" i="3"/>
  <c r="AQ367" i="3"/>
  <c r="AQ358" i="3"/>
  <c r="AQ349" i="3"/>
  <c r="AQ340" i="3"/>
  <c r="AQ331" i="3"/>
  <c r="AQ322" i="3"/>
  <c r="AQ312" i="3"/>
  <c r="AQ303" i="3"/>
  <c r="AQ294" i="3"/>
  <c r="AQ285" i="3"/>
  <c r="AQ276" i="3"/>
  <c r="AQ267" i="3"/>
  <c r="AQ258" i="3"/>
  <c r="AQ248" i="3"/>
  <c r="AQ239" i="3"/>
  <c r="AQ230" i="3"/>
  <c r="AQ221" i="3"/>
  <c r="AQ212" i="3"/>
  <c r="AQ203" i="3"/>
  <c r="AQ194" i="3"/>
  <c r="AQ184" i="3"/>
  <c r="AQ175" i="3"/>
  <c r="AQ166" i="3"/>
  <c r="AQ157" i="3"/>
  <c r="AQ148" i="3"/>
  <c r="AQ139" i="3"/>
  <c r="AQ130" i="3"/>
  <c r="AQ120" i="3"/>
  <c r="AQ111" i="3"/>
  <c r="AQ102" i="3"/>
  <c r="AQ93" i="3"/>
  <c r="AQ84" i="3"/>
  <c r="AQ75" i="3"/>
  <c r="AQ66" i="3"/>
  <c r="AQ56" i="3"/>
  <c r="AQ47" i="3"/>
  <c r="AQ38" i="3"/>
  <c r="AQ29" i="3"/>
  <c r="AQ20" i="3"/>
  <c r="AQ997" i="3"/>
  <c r="AQ986" i="3"/>
  <c r="AQ976" i="3"/>
  <c r="AQ967" i="3"/>
  <c r="AQ958" i="3"/>
  <c r="AQ949" i="3"/>
  <c r="AQ940" i="3"/>
  <c r="AQ931" i="3"/>
  <c r="AQ922" i="3"/>
  <c r="AQ912" i="3"/>
  <c r="AQ903" i="3"/>
  <c r="AQ894" i="3"/>
  <c r="AQ885" i="3"/>
  <c r="AQ876" i="3"/>
  <c r="AQ867" i="3"/>
  <c r="AQ858" i="3"/>
  <c r="AQ848" i="3"/>
  <c r="AQ839" i="3"/>
  <c r="AQ830" i="3"/>
  <c r="AQ821" i="3"/>
  <c r="AQ812" i="3"/>
  <c r="AQ803" i="3"/>
  <c r="AQ794" i="3"/>
  <c r="AQ784" i="3"/>
  <c r="AQ775" i="3"/>
  <c r="AQ766" i="3"/>
  <c r="AQ757" i="3"/>
  <c r="AQ748" i="3"/>
  <c r="AQ739" i="3"/>
  <c r="AQ730" i="3"/>
  <c r="AQ720" i="3"/>
  <c r="AQ711" i="3"/>
  <c r="AQ702" i="3"/>
  <c r="AQ693" i="3"/>
  <c r="AQ684" i="3"/>
  <c r="AQ675" i="3"/>
  <c r="AQ666" i="3"/>
  <c r="AQ656" i="3"/>
  <c r="AQ647" i="3"/>
  <c r="AQ638" i="3"/>
  <c r="AQ629" i="3"/>
  <c r="AQ620" i="3"/>
  <c r="AQ611" i="3"/>
  <c r="AQ602" i="3"/>
  <c r="AQ592" i="3"/>
  <c r="AQ583" i="3"/>
  <c r="AQ574" i="3"/>
  <c r="AQ565" i="3"/>
  <c r="AQ556" i="3"/>
  <c r="AQ547" i="3"/>
  <c r="AQ538" i="3"/>
  <c r="AQ528" i="3"/>
  <c r="AQ519" i="3"/>
  <c r="AQ510" i="3"/>
  <c r="AQ501" i="3"/>
  <c r="AQ492" i="3"/>
  <c r="AQ483" i="3"/>
  <c r="AQ474" i="3"/>
  <c r="AQ464" i="3"/>
  <c r="AQ455" i="3"/>
  <c r="AQ446" i="3"/>
  <c r="AQ437" i="3"/>
  <c r="AQ428" i="3"/>
  <c r="AQ419" i="3"/>
  <c r="AQ410" i="3"/>
  <c r="AQ400" i="3"/>
  <c r="AQ391" i="3"/>
  <c r="AQ382" i="3"/>
  <c r="AQ373" i="3"/>
  <c r="AQ364" i="3"/>
  <c r="AQ355" i="3"/>
  <c r="AQ346" i="3"/>
  <c r="AQ336" i="3"/>
  <c r="AQ327" i="3"/>
  <c r="AQ318" i="3"/>
  <c r="AQ309" i="3"/>
  <c r="AQ300" i="3"/>
  <c r="AQ291" i="3"/>
  <c r="AQ282" i="3"/>
  <c r="AQ272" i="3"/>
  <c r="AQ263" i="3"/>
  <c r="AQ254" i="3"/>
  <c r="AQ245" i="3"/>
  <c r="AQ236" i="3"/>
  <c r="AQ227" i="3"/>
  <c r="AQ218" i="3"/>
  <c r="AQ208" i="3"/>
  <c r="AQ199" i="3"/>
  <c r="AQ190" i="3"/>
  <c r="AQ181" i="3"/>
  <c r="AQ172" i="3"/>
  <c r="AQ163" i="3"/>
  <c r="AQ154" i="3"/>
  <c r="AQ144" i="3"/>
  <c r="AQ135" i="3"/>
  <c r="AQ126" i="3"/>
  <c r="AQ117" i="3"/>
  <c r="AQ108" i="3"/>
  <c r="AQ99" i="3"/>
  <c r="AQ90" i="3"/>
  <c r="AQ80" i="3"/>
  <c r="AQ71" i="3"/>
  <c r="AQ62" i="3"/>
  <c r="AQ53" i="3"/>
  <c r="AQ44" i="3"/>
  <c r="AQ35" i="3"/>
  <c r="AQ26" i="3"/>
  <c r="AQ16" i="3"/>
  <c r="AQ996" i="3"/>
  <c r="AQ984" i="3"/>
  <c r="AQ975" i="3"/>
  <c r="AQ966" i="3"/>
  <c r="AQ957" i="3"/>
  <c r="AQ948" i="3"/>
  <c r="AQ939" i="3"/>
  <c r="AQ930" i="3"/>
  <c r="AQ920" i="3"/>
  <c r="AQ911" i="3"/>
  <c r="AQ902" i="3"/>
  <c r="AQ893" i="3"/>
  <c r="AQ884" i="3"/>
  <c r="AQ875" i="3"/>
  <c r="AQ866" i="3"/>
  <c r="AQ856" i="3"/>
  <c r="AQ847" i="3"/>
  <c r="AQ838" i="3"/>
  <c r="AQ829" i="3"/>
  <c r="AQ820" i="3"/>
  <c r="AQ811" i="3"/>
  <c r="AQ802" i="3"/>
  <c r="AQ792" i="3"/>
  <c r="AQ783" i="3"/>
  <c r="AQ774" i="3"/>
  <c r="AQ765" i="3"/>
  <c r="AQ756" i="3"/>
  <c r="AQ747" i="3"/>
  <c r="AQ738" i="3"/>
  <c r="AQ728" i="3"/>
  <c r="AQ719" i="3"/>
  <c r="AQ710" i="3"/>
  <c r="AQ701" i="3"/>
  <c r="AQ692" i="3"/>
  <c r="AQ683" i="3"/>
  <c r="AQ674" i="3"/>
  <c r="AQ664" i="3"/>
  <c r="AQ655" i="3"/>
  <c r="AQ646" i="3"/>
  <c r="AQ637" i="3"/>
  <c r="AQ628" i="3"/>
  <c r="AQ619" i="3"/>
  <c r="AQ610" i="3"/>
  <c r="AQ600" i="3"/>
  <c r="AQ591" i="3"/>
  <c r="AQ582" i="3"/>
  <c r="AQ573" i="3"/>
  <c r="AQ564" i="3"/>
  <c r="AQ555" i="3"/>
  <c r="AQ546" i="3"/>
  <c r="AQ536" i="3"/>
  <c r="AQ527" i="3"/>
  <c r="AQ518" i="3"/>
  <c r="AQ509" i="3"/>
  <c r="AQ500" i="3"/>
  <c r="AQ491" i="3"/>
  <c r="AQ482" i="3"/>
  <c r="AQ472" i="3"/>
  <c r="AQ463" i="3"/>
  <c r="AQ454" i="3"/>
  <c r="AQ445" i="3"/>
  <c r="AQ436" i="3"/>
  <c r="AQ427" i="3"/>
  <c r="AQ418" i="3"/>
  <c r="AQ408" i="3"/>
  <c r="AQ399" i="3"/>
  <c r="AQ390" i="3"/>
  <c r="AQ381" i="3"/>
  <c r="AQ372" i="3"/>
  <c r="AQ363" i="3"/>
  <c r="AQ354" i="3"/>
  <c r="AQ344" i="3"/>
  <c r="AQ335" i="3"/>
  <c r="AQ326" i="3"/>
  <c r="AQ317" i="3"/>
  <c r="AQ308" i="3"/>
  <c r="AQ299" i="3"/>
  <c r="AQ290" i="3"/>
  <c r="AQ280" i="3"/>
  <c r="AQ271" i="3"/>
  <c r="AQ262" i="3"/>
  <c r="AQ253" i="3"/>
  <c r="AQ244" i="3"/>
  <c r="AQ235" i="3"/>
  <c r="AQ226" i="3"/>
  <c r="AQ216" i="3"/>
  <c r="AQ207" i="3"/>
  <c r="AQ198" i="3"/>
  <c r="AQ189" i="3"/>
  <c r="AQ180" i="3"/>
  <c r="AQ171" i="3"/>
  <c r="AQ162" i="3"/>
  <c r="AQ152" i="3"/>
  <c r="AQ143" i="3"/>
  <c r="AQ134" i="3"/>
  <c r="AQ125" i="3"/>
  <c r="AQ116" i="3"/>
  <c r="AQ107" i="3"/>
  <c r="AQ98" i="3"/>
  <c r="AQ88" i="3"/>
  <c r="AQ79" i="3"/>
  <c r="AQ70" i="3"/>
  <c r="AQ61" i="3"/>
  <c r="AQ52" i="3"/>
  <c r="AQ43" i="3"/>
  <c r="AQ34" i="3"/>
  <c r="AQ24" i="3"/>
  <c r="AQ15" i="3"/>
  <c r="AQ1009" i="3"/>
  <c r="AQ993" i="3"/>
  <c r="AQ983" i="3"/>
  <c r="AQ974" i="3"/>
  <c r="AQ965" i="3"/>
  <c r="AQ956" i="3"/>
  <c r="AQ947" i="3"/>
  <c r="AQ938" i="3"/>
  <c r="AQ928" i="3"/>
  <c r="AQ919" i="3"/>
  <c r="AQ910" i="3"/>
  <c r="AQ901" i="3"/>
  <c r="AQ892" i="3"/>
  <c r="AQ883" i="3"/>
  <c r="AQ874" i="3"/>
  <c r="AQ864" i="3"/>
  <c r="AQ855" i="3"/>
  <c r="AQ846" i="3"/>
  <c r="AQ837" i="3"/>
  <c r="AQ828" i="3"/>
  <c r="AQ819" i="3"/>
  <c r="AQ810" i="3"/>
  <c r="AQ800" i="3"/>
  <c r="AQ791" i="3"/>
  <c r="AQ782" i="3"/>
  <c r="AQ773" i="3"/>
  <c r="AQ764" i="3"/>
  <c r="AQ755" i="3"/>
  <c r="AQ746" i="3"/>
  <c r="AQ736" i="3"/>
  <c r="AQ727" i="3"/>
  <c r="AQ718" i="3"/>
  <c r="AQ709" i="3"/>
  <c r="AQ700" i="3"/>
  <c r="AQ691" i="3"/>
  <c r="AQ682" i="3"/>
  <c r="AQ672" i="3"/>
  <c r="AQ663" i="3"/>
  <c r="AQ654" i="3"/>
  <c r="AQ645" i="3"/>
  <c r="AQ636" i="3"/>
  <c r="AQ627" i="3"/>
  <c r="AQ618" i="3"/>
  <c r="AQ608" i="3"/>
  <c r="AQ599" i="3"/>
  <c r="AQ590" i="3"/>
  <c r="AQ581" i="3"/>
  <c r="AQ572" i="3"/>
  <c r="AQ563" i="3"/>
  <c r="AQ554" i="3"/>
  <c r="AQ544" i="3"/>
  <c r="AQ535" i="3"/>
  <c r="AQ526" i="3"/>
  <c r="AQ517" i="3"/>
  <c r="AQ508" i="3"/>
  <c r="AQ499" i="3"/>
  <c r="AQ490" i="3"/>
  <c r="AQ480" i="3"/>
  <c r="AQ471" i="3"/>
  <c r="AQ462" i="3"/>
  <c r="AQ453" i="3"/>
  <c r="AQ444" i="3"/>
  <c r="AQ435" i="3"/>
  <c r="AQ426" i="3"/>
  <c r="AQ416" i="3"/>
  <c r="AQ407" i="3"/>
  <c r="AQ398" i="3"/>
  <c r="AQ389" i="3"/>
  <c r="AQ380" i="3"/>
  <c r="AQ371" i="3"/>
  <c r="AQ362" i="3"/>
  <c r="AQ352" i="3"/>
  <c r="AQ343" i="3"/>
  <c r="AQ334" i="3"/>
  <c r="AQ325" i="3"/>
  <c r="AQ316" i="3"/>
  <c r="AQ307" i="3"/>
  <c r="AQ298" i="3"/>
  <c r="AQ288" i="3"/>
  <c r="AQ279" i="3"/>
  <c r="AQ270" i="3"/>
  <c r="AQ261" i="3"/>
  <c r="AQ252" i="3"/>
  <c r="AQ243" i="3"/>
  <c r="AQ234" i="3"/>
  <c r="AQ224" i="3"/>
  <c r="AQ215" i="3"/>
  <c r="AQ206" i="3"/>
  <c r="AQ197" i="3"/>
  <c r="AQ188" i="3"/>
  <c r="AQ179" i="3"/>
  <c r="AQ170" i="3"/>
  <c r="AQ160" i="3"/>
  <c r="AQ151" i="3"/>
  <c r="AQ142" i="3"/>
  <c r="AQ133" i="3"/>
  <c r="AQ124" i="3"/>
  <c r="AQ115" i="3"/>
  <c r="AQ106" i="3"/>
  <c r="AQ96" i="3"/>
  <c r="AQ87" i="3"/>
  <c r="AQ78" i="3"/>
  <c r="AQ69" i="3"/>
  <c r="AQ60" i="3"/>
  <c r="AQ51" i="3"/>
  <c r="AQ42" i="3"/>
  <c r="AQ32" i="3"/>
  <c r="AQ23" i="3"/>
  <c r="AQ14" i="3"/>
  <c r="AQ1005" i="3"/>
  <c r="AQ991" i="3"/>
  <c r="AQ982" i="3"/>
  <c r="AQ973" i="3"/>
  <c r="AQ964" i="3"/>
  <c r="AQ955" i="3"/>
  <c r="AQ946" i="3"/>
  <c r="AQ936" i="3"/>
  <c r="AQ927" i="3"/>
  <c r="AQ918" i="3"/>
  <c r="AQ909" i="3"/>
  <c r="AQ900" i="3"/>
  <c r="AQ891" i="3"/>
  <c r="AQ882" i="3"/>
  <c r="AQ872" i="3"/>
  <c r="AQ863" i="3"/>
  <c r="AQ854" i="3"/>
  <c r="AQ845" i="3"/>
  <c r="AQ836" i="3"/>
  <c r="AQ827" i="3"/>
  <c r="AQ818" i="3"/>
  <c r="AQ808" i="3"/>
  <c r="AQ799" i="3"/>
  <c r="AQ790" i="3"/>
  <c r="AQ781" i="3"/>
  <c r="AQ772" i="3"/>
  <c r="AQ763" i="3"/>
  <c r="AQ754" i="3"/>
  <c r="AQ744" i="3"/>
  <c r="AQ735" i="3"/>
  <c r="AQ726" i="3"/>
  <c r="AQ717" i="3"/>
  <c r="AQ708" i="3"/>
  <c r="AQ699" i="3"/>
  <c r="AQ690" i="3"/>
  <c r="AQ680" i="3"/>
  <c r="AQ671" i="3"/>
  <c r="AQ662" i="3"/>
  <c r="AQ653" i="3"/>
  <c r="AQ644" i="3"/>
  <c r="AQ635" i="3"/>
  <c r="AQ626" i="3"/>
  <c r="AQ616" i="3"/>
  <c r="AQ607" i="3"/>
  <c r="AQ598" i="3"/>
  <c r="AQ589" i="3"/>
  <c r="AQ580" i="3"/>
  <c r="AQ571" i="3"/>
  <c r="AQ562" i="3"/>
  <c r="AQ552" i="3"/>
  <c r="AQ543" i="3"/>
  <c r="AQ534" i="3"/>
  <c r="AQ525" i="3"/>
  <c r="AQ516" i="3"/>
  <c r="AQ507" i="3"/>
  <c r="AQ498" i="3"/>
  <c r="AQ488" i="3"/>
  <c r="AQ479" i="3"/>
  <c r="AQ470" i="3"/>
  <c r="AQ461" i="3"/>
  <c r="AQ452" i="3"/>
  <c r="AQ443" i="3"/>
  <c r="AQ434" i="3"/>
  <c r="AQ424" i="3"/>
  <c r="AQ415" i="3"/>
  <c r="AQ406" i="3"/>
  <c r="AQ397" i="3"/>
  <c r="AQ388" i="3"/>
  <c r="AQ379" i="3"/>
  <c r="AQ370" i="3"/>
  <c r="AQ360" i="3"/>
  <c r="AQ351" i="3"/>
  <c r="AQ342" i="3"/>
  <c r="AQ333" i="3"/>
  <c r="AQ324" i="3"/>
  <c r="AQ315" i="3"/>
  <c r="AQ306" i="3"/>
  <c r="AQ296" i="3"/>
  <c r="AQ287" i="3"/>
  <c r="AQ278" i="3"/>
  <c r="AQ269" i="3"/>
  <c r="AQ260" i="3"/>
  <c r="AQ251" i="3"/>
  <c r="AQ242" i="3"/>
  <c r="AQ232" i="3"/>
  <c r="AQ223" i="3"/>
  <c r="AQ214" i="3"/>
  <c r="AQ205" i="3"/>
  <c r="AQ196" i="3"/>
  <c r="AQ187" i="3"/>
  <c r="AQ178" i="3"/>
  <c r="AQ168" i="3"/>
  <c r="AQ159" i="3"/>
  <c r="AQ150" i="3"/>
  <c r="AQ141" i="3"/>
  <c r="AQ132" i="3"/>
  <c r="AQ123" i="3"/>
  <c r="AQ114" i="3"/>
  <c r="AQ104" i="3"/>
  <c r="AQ95" i="3"/>
  <c r="AQ86" i="3"/>
  <c r="AQ77" i="3"/>
  <c r="AQ68" i="3"/>
  <c r="AQ59" i="3"/>
  <c r="AQ50" i="3"/>
  <c r="AQ40" i="3"/>
  <c r="AQ31" i="3"/>
  <c r="AQ22" i="3"/>
  <c r="AQ13" i="3"/>
  <c r="AQ1004" i="3"/>
  <c r="AQ990" i="3"/>
  <c r="AQ981" i="3"/>
  <c r="AQ972" i="3"/>
  <c r="AQ963" i="3"/>
  <c r="AQ954" i="3"/>
  <c r="AQ944" i="3"/>
  <c r="AQ935" i="3"/>
  <c r="AQ926" i="3"/>
  <c r="AQ917" i="3"/>
  <c r="AQ908" i="3"/>
  <c r="AQ899" i="3"/>
  <c r="AQ890" i="3"/>
  <c r="AQ880" i="3"/>
  <c r="AQ871" i="3"/>
  <c r="AQ862" i="3"/>
  <c r="AQ853" i="3"/>
  <c r="AQ844" i="3"/>
  <c r="AQ835" i="3"/>
  <c r="AQ826" i="3"/>
  <c r="AQ816" i="3"/>
  <c r="AQ807" i="3"/>
  <c r="AQ798" i="3"/>
  <c r="AQ789" i="3"/>
  <c r="AQ780" i="3"/>
  <c r="AQ771" i="3"/>
  <c r="AQ762" i="3"/>
  <c r="AQ752" i="3"/>
  <c r="AQ743" i="3"/>
  <c r="AQ734" i="3"/>
  <c r="AQ725" i="3"/>
  <c r="AQ716" i="3"/>
  <c r="AQ707" i="3"/>
  <c r="AQ698" i="3"/>
  <c r="AQ688" i="3"/>
  <c r="AQ679" i="3"/>
  <c r="AQ670" i="3"/>
  <c r="AQ661" i="3"/>
  <c r="AQ652" i="3"/>
  <c r="AQ643" i="3"/>
  <c r="AQ634" i="3"/>
  <c r="AQ624" i="3"/>
  <c r="AQ615" i="3"/>
  <c r="AQ606" i="3"/>
  <c r="AQ597" i="3"/>
  <c r="AQ588" i="3"/>
  <c r="AQ579" i="3"/>
  <c r="AQ570" i="3"/>
  <c r="AQ560" i="3"/>
  <c r="AQ551" i="3"/>
  <c r="AQ542" i="3"/>
  <c r="AQ533" i="3"/>
  <c r="AQ524" i="3"/>
  <c r="AQ515" i="3"/>
  <c r="AQ506" i="3"/>
  <c r="AQ496" i="3"/>
  <c r="AQ487" i="3"/>
  <c r="AQ478" i="3"/>
  <c r="AQ469" i="3"/>
  <c r="AQ460" i="3"/>
  <c r="AQ451" i="3"/>
  <c r="AQ442" i="3"/>
  <c r="AQ432" i="3"/>
  <c r="AQ423" i="3"/>
  <c r="AQ414" i="3"/>
  <c r="AQ405" i="3"/>
  <c r="AQ396" i="3"/>
  <c r="AQ387" i="3"/>
  <c r="AQ378" i="3"/>
  <c r="AQ368" i="3"/>
  <c r="AQ359" i="3"/>
  <c r="AQ350" i="3"/>
  <c r="AQ341" i="3"/>
  <c r="AQ332" i="3"/>
  <c r="AQ323" i="3"/>
  <c r="AQ314" i="3"/>
  <c r="AQ304" i="3"/>
  <c r="AQ295" i="3"/>
  <c r="AQ286" i="3"/>
  <c r="AQ277" i="3"/>
  <c r="AQ268" i="3"/>
  <c r="AQ259" i="3"/>
  <c r="AQ250" i="3"/>
  <c r="AQ240" i="3"/>
  <c r="AQ231" i="3"/>
  <c r="AQ222" i="3"/>
  <c r="AQ213" i="3"/>
  <c r="AQ204" i="3"/>
  <c r="AQ195" i="3"/>
  <c r="AQ186" i="3"/>
  <c r="AQ176" i="3"/>
  <c r="AQ167" i="3"/>
  <c r="AQ158" i="3"/>
  <c r="AQ149" i="3"/>
  <c r="AQ140" i="3"/>
  <c r="AQ131" i="3"/>
  <c r="AQ122" i="3"/>
  <c r="AQ112" i="3"/>
  <c r="AQ103" i="3"/>
  <c r="AQ94" i="3"/>
  <c r="AQ85" i="3"/>
  <c r="AQ76" i="3"/>
  <c r="AQ67" i="3"/>
  <c r="AQ58" i="3"/>
  <c r="AQ48" i="3"/>
  <c r="AQ39" i="3"/>
  <c r="AQ30" i="3"/>
  <c r="AQ21" i="3"/>
  <c r="AQ12" i="3"/>
  <c r="AQ979" i="3"/>
  <c r="AQ942" i="3"/>
  <c r="AQ906" i="3"/>
  <c r="AQ869" i="3"/>
  <c r="AQ832" i="3"/>
  <c r="AQ796" i="3"/>
  <c r="AQ759" i="3"/>
  <c r="AQ723" i="3"/>
  <c r="AQ686" i="3"/>
  <c r="AQ650" i="3"/>
  <c r="AQ613" i="3"/>
  <c r="AQ576" i="3"/>
  <c r="AQ540" i="3"/>
  <c r="AQ503" i="3"/>
  <c r="AQ467" i="3"/>
  <c r="AQ430" i="3"/>
  <c r="AQ394" i="3"/>
  <c r="AQ357" i="3"/>
  <c r="AQ320" i="3"/>
  <c r="AQ284" i="3"/>
  <c r="AQ247" i="3"/>
  <c r="AQ211" i="3"/>
  <c r="AQ174" i="3"/>
  <c r="AQ138" i="3"/>
  <c r="AQ101" i="3"/>
  <c r="AQ64" i="3"/>
  <c r="AQ28" i="3"/>
  <c r="AQ978" i="3"/>
  <c r="AQ941" i="3"/>
  <c r="AQ904" i="3"/>
  <c r="AQ868" i="3"/>
  <c r="AQ831" i="3"/>
  <c r="AQ795" i="3"/>
  <c r="AQ758" i="3"/>
  <c r="AQ722" i="3"/>
  <c r="AQ685" i="3"/>
  <c r="AQ648" i="3"/>
  <c r="AQ612" i="3"/>
  <c r="AQ575" i="3"/>
  <c r="AQ539" i="3"/>
  <c r="AQ502" i="3"/>
  <c r="AQ466" i="3"/>
  <c r="AQ429" i="3"/>
  <c r="AQ392" i="3"/>
  <c r="AQ356" i="3"/>
  <c r="AQ319" i="3"/>
  <c r="AQ283" i="3"/>
  <c r="AQ246" i="3"/>
  <c r="AQ210" i="3"/>
  <c r="AQ173" i="3"/>
  <c r="AQ136" i="3"/>
  <c r="AQ100" i="3"/>
  <c r="AQ63" i="3"/>
  <c r="AQ27" i="3"/>
  <c r="AQ970" i="3"/>
  <c r="AQ933" i="3"/>
  <c r="AQ896" i="3"/>
  <c r="AQ860" i="3"/>
  <c r="AQ823" i="3"/>
  <c r="AQ787" i="3"/>
  <c r="AQ750" i="3"/>
  <c r="AQ714" i="3"/>
  <c r="AQ677" i="3"/>
  <c r="AQ640" i="3"/>
  <c r="AQ604" i="3"/>
  <c r="AQ567" i="3"/>
  <c r="AQ531" i="3"/>
  <c r="AQ494" i="3"/>
  <c r="AQ458" i="3"/>
  <c r="AQ421" i="3"/>
  <c r="AQ384" i="3"/>
  <c r="AQ348" i="3"/>
  <c r="AQ311" i="3"/>
  <c r="AQ275" i="3"/>
  <c r="AQ238" i="3"/>
  <c r="AQ202" i="3"/>
  <c r="AQ165" i="3"/>
  <c r="AQ128" i="3"/>
  <c r="AQ92" i="3"/>
  <c r="AQ55" i="3"/>
  <c r="AQ19" i="3"/>
  <c r="AQ968" i="3"/>
  <c r="AQ932" i="3"/>
  <c r="AQ895" i="3"/>
  <c r="AQ859" i="3"/>
  <c r="AQ822" i="3"/>
  <c r="AQ786" i="3"/>
  <c r="AQ749" i="3"/>
  <c r="AQ712" i="3"/>
  <c r="AQ676" i="3"/>
  <c r="AQ639" i="3"/>
  <c r="AQ603" i="3"/>
  <c r="AQ566" i="3"/>
  <c r="AQ530" i="3"/>
  <c r="AQ493" i="3"/>
  <c r="AQ456" i="3"/>
  <c r="AQ420" i="3"/>
  <c r="AQ383" i="3"/>
  <c r="AQ347" i="3"/>
  <c r="AQ310" i="3"/>
  <c r="AQ274" i="3"/>
  <c r="AQ237" i="3"/>
  <c r="AQ200" i="3"/>
  <c r="AQ164" i="3"/>
  <c r="AQ127" i="3"/>
  <c r="AQ91" i="3"/>
  <c r="AQ54" i="3"/>
  <c r="AQ18" i="3"/>
  <c r="AQ1001" i="3"/>
  <c r="AQ960" i="3"/>
  <c r="AQ924" i="3"/>
  <c r="AQ887" i="3"/>
  <c r="AQ851" i="3"/>
  <c r="AQ814" i="3"/>
  <c r="AQ778" i="3"/>
  <c r="AQ741" i="3"/>
  <c r="AQ704" i="3"/>
  <c r="AQ668" i="3"/>
  <c r="AQ631" i="3"/>
  <c r="AQ595" i="3"/>
  <c r="AQ558" i="3"/>
  <c r="AQ522" i="3"/>
  <c r="AQ485" i="3"/>
  <c r="AQ448" i="3"/>
  <c r="AQ412" i="3"/>
  <c r="AQ375" i="3"/>
  <c r="AQ339" i="3"/>
  <c r="AQ302" i="3"/>
  <c r="AQ266" i="3"/>
  <c r="AQ229" i="3"/>
  <c r="AQ192" i="3"/>
  <c r="AQ156" i="3"/>
  <c r="AQ119" i="3"/>
  <c r="AQ83" i="3"/>
  <c r="AQ46" i="3"/>
  <c r="AQ11" i="3"/>
  <c r="AQ999" i="3"/>
  <c r="AQ959" i="3"/>
  <c r="AQ923" i="3"/>
  <c r="AQ886" i="3"/>
  <c r="AQ850" i="3"/>
  <c r="AQ813" i="3"/>
  <c r="AQ776" i="3"/>
  <c r="AQ740" i="3"/>
  <c r="AQ703" i="3"/>
  <c r="AQ667" i="3"/>
  <c r="AQ630" i="3"/>
  <c r="AQ594" i="3"/>
  <c r="AQ557" i="3"/>
  <c r="AQ520" i="3"/>
  <c r="AQ484" i="3"/>
  <c r="AQ447" i="3"/>
  <c r="AQ411" i="3"/>
  <c r="AQ374" i="3"/>
  <c r="AQ338" i="3"/>
  <c r="AQ301" i="3"/>
  <c r="AQ264" i="3"/>
  <c r="AQ228" i="3"/>
  <c r="AQ191" i="3"/>
  <c r="AQ155" i="3"/>
  <c r="AQ118" i="3"/>
  <c r="AQ82" i="3"/>
  <c r="AQ45" i="3"/>
  <c r="AQ988" i="3"/>
  <c r="AQ951" i="3"/>
  <c r="AQ915" i="3"/>
  <c r="AQ878" i="3"/>
  <c r="AQ842" i="3"/>
  <c r="AQ805" i="3"/>
  <c r="AQ768" i="3"/>
  <c r="AQ732" i="3"/>
  <c r="AQ695" i="3"/>
  <c r="AQ659" i="3"/>
  <c r="AQ622" i="3"/>
  <c r="AQ586" i="3"/>
  <c r="AQ549" i="3"/>
  <c r="AQ512" i="3"/>
  <c r="AQ476" i="3"/>
  <c r="AQ439" i="3"/>
  <c r="AQ403" i="3"/>
  <c r="AQ366" i="3"/>
  <c r="AQ330" i="3"/>
  <c r="AQ293" i="3"/>
  <c r="AQ256" i="3"/>
  <c r="AQ220" i="3"/>
  <c r="AQ183" i="3"/>
  <c r="AQ147" i="3"/>
  <c r="AQ110" i="3"/>
  <c r="AQ74" i="3"/>
  <c r="AQ37" i="3"/>
  <c r="AQ987" i="3"/>
  <c r="AQ950" i="3"/>
  <c r="AQ914" i="3"/>
  <c r="AQ877" i="3"/>
  <c r="AQ840" i="3"/>
  <c r="AQ804" i="3"/>
  <c r="AQ767" i="3"/>
  <c r="AQ731" i="3"/>
  <c r="AQ694" i="3"/>
  <c r="AQ658" i="3"/>
  <c r="AQ621" i="3"/>
  <c r="AQ584" i="3"/>
  <c r="AQ548" i="3"/>
  <c r="AQ511" i="3"/>
  <c r="AQ475" i="3"/>
  <c r="AQ438" i="3"/>
  <c r="AQ402" i="3"/>
  <c r="AQ365" i="3"/>
  <c r="AQ328" i="3"/>
  <c r="AQ292" i="3"/>
  <c r="AQ255" i="3"/>
  <c r="AQ219" i="3"/>
  <c r="AQ182" i="3"/>
  <c r="AQ146" i="3"/>
  <c r="AQ109" i="3"/>
  <c r="AQ72" i="3"/>
  <c r="AQ36" i="3"/>
  <c r="BS1007" i="3"/>
  <c r="BS999" i="3"/>
  <c r="BS991" i="3"/>
  <c r="BS983" i="3"/>
  <c r="BS975" i="3"/>
  <c r="BS967" i="3"/>
  <c r="BS959" i="3"/>
  <c r="BS951" i="3"/>
  <c r="BS943" i="3"/>
  <c r="BS935" i="3"/>
  <c r="BS927" i="3"/>
  <c r="BS919" i="3"/>
  <c r="BS911" i="3"/>
  <c r="BS903" i="3"/>
  <c r="BS895" i="3"/>
  <c r="BS887" i="3"/>
  <c r="BS879" i="3"/>
  <c r="BS871" i="3"/>
  <c r="BS863" i="3"/>
  <c r="BS855" i="3"/>
  <c r="BS847" i="3"/>
  <c r="BS839" i="3"/>
  <c r="BS831" i="3"/>
  <c r="BS823" i="3"/>
  <c r="BS815" i="3"/>
  <c r="BS807" i="3"/>
  <c r="BS799" i="3"/>
  <c r="BS791" i="3"/>
  <c r="BS783" i="3"/>
  <c r="BS775" i="3"/>
  <c r="BS767" i="3"/>
  <c r="BS759" i="3"/>
  <c r="BS751" i="3"/>
  <c r="BS743" i="3"/>
  <c r="BS735" i="3"/>
  <c r="BS727" i="3"/>
  <c r="BS719" i="3"/>
  <c r="BS711" i="3"/>
  <c r="BS703" i="3"/>
  <c r="BS695" i="3"/>
  <c r="BS687" i="3"/>
  <c r="BS679" i="3"/>
  <c r="BS671" i="3"/>
  <c r="BS663" i="3"/>
  <c r="BS655" i="3"/>
  <c r="BS647" i="3"/>
  <c r="BS639" i="3"/>
  <c r="BS631" i="3"/>
  <c r="BS623" i="3"/>
  <c r="BS615" i="3"/>
  <c r="BS607" i="3"/>
  <c r="BS599" i="3"/>
  <c r="BS591" i="3"/>
  <c r="BS583" i="3"/>
  <c r="BS575" i="3"/>
  <c r="BS567" i="3"/>
  <c r="BS559" i="3"/>
  <c r="BS551" i="3"/>
  <c r="BS543" i="3"/>
  <c r="BS535" i="3"/>
  <c r="BS527" i="3"/>
  <c r="BS519" i="3"/>
  <c r="BS511" i="3"/>
  <c r="BS503" i="3"/>
  <c r="BS495" i="3"/>
  <c r="BS487" i="3"/>
  <c r="BS479" i="3"/>
  <c r="BS471" i="3"/>
  <c r="BS463" i="3"/>
  <c r="BS455" i="3"/>
  <c r="BS447" i="3"/>
  <c r="BS439" i="3"/>
  <c r="BS431" i="3"/>
  <c r="BS423" i="3"/>
  <c r="BS415" i="3"/>
  <c r="BS407" i="3"/>
  <c r="BS399" i="3"/>
  <c r="BS391" i="3"/>
  <c r="BS383" i="3"/>
  <c r="BS375" i="3"/>
  <c r="BS367" i="3"/>
  <c r="BS359" i="3"/>
  <c r="BS351" i="3"/>
  <c r="BS343" i="3"/>
  <c r="BS335" i="3"/>
  <c r="BS327" i="3"/>
  <c r="BS319" i="3"/>
  <c r="BS311" i="3"/>
  <c r="BS303" i="3"/>
  <c r="BS295" i="3"/>
  <c r="BS287" i="3"/>
  <c r="BS279" i="3"/>
  <c r="BS271" i="3"/>
  <c r="BS263" i="3"/>
  <c r="BS255" i="3"/>
  <c r="BS247" i="3"/>
  <c r="BS239" i="3"/>
  <c r="BS231" i="3"/>
  <c r="BS223" i="3"/>
  <c r="BS215" i="3"/>
  <c r="BS207" i="3"/>
  <c r="BS199" i="3"/>
  <c r="BS191" i="3"/>
  <c r="BS183" i="3"/>
  <c r="BS175" i="3"/>
  <c r="BS167" i="3"/>
  <c r="BS159" i="3"/>
  <c r="BS151" i="3"/>
  <c r="BS143" i="3"/>
  <c r="BS135" i="3"/>
  <c r="BS127" i="3"/>
  <c r="BS119" i="3"/>
  <c r="BS111" i="3"/>
  <c r="BS103" i="3"/>
  <c r="BS95" i="3"/>
  <c r="BS87" i="3"/>
  <c r="BS79" i="3"/>
  <c r="BS71" i="3"/>
  <c r="BS63" i="3"/>
  <c r="BS55" i="3"/>
  <c r="BS47" i="3"/>
  <c r="BS39" i="3"/>
  <c r="BS31" i="3"/>
  <c r="BS23" i="3"/>
  <c r="BS15" i="3"/>
  <c r="BS1006" i="3"/>
  <c r="BS998" i="3"/>
  <c r="BS990" i="3"/>
  <c r="BS982" i="3"/>
  <c r="BS974" i="3"/>
  <c r="BS966" i="3"/>
  <c r="BS958" i="3"/>
  <c r="BS950" i="3"/>
  <c r="BS942" i="3"/>
  <c r="BS934" i="3"/>
  <c r="BS926" i="3"/>
  <c r="BS918" i="3"/>
  <c r="BS910" i="3"/>
  <c r="BS902" i="3"/>
  <c r="BS894" i="3"/>
  <c r="BS886" i="3"/>
  <c r="BS878" i="3"/>
  <c r="BS870" i="3"/>
  <c r="BS862" i="3"/>
  <c r="BS854" i="3"/>
  <c r="BS846" i="3"/>
  <c r="BS838" i="3"/>
  <c r="BS830" i="3"/>
  <c r="BS822" i="3"/>
  <c r="BS814" i="3"/>
  <c r="BS806" i="3"/>
  <c r="BS798" i="3"/>
  <c r="BS790" i="3"/>
  <c r="BS782" i="3"/>
  <c r="BS774" i="3"/>
  <c r="BS766" i="3"/>
  <c r="BS758" i="3"/>
  <c r="BS750" i="3"/>
  <c r="BS742" i="3"/>
  <c r="BS734" i="3"/>
  <c r="BS726" i="3"/>
  <c r="BS718" i="3"/>
  <c r="BS710" i="3"/>
  <c r="BS702" i="3"/>
  <c r="BS694" i="3"/>
  <c r="BS686" i="3"/>
  <c r="BS678" i="3"/>
  <c r="BS670" i="3"/>
  <c r="BS662" i="3"/>
  <c r="BS654" i="3"/>
  <c r="BS646" i="3"/>
  <c r="BS638" i="3"/>
  <c r="BS630" i="3"/>
  <c r="BS622" i="3"/>
  <c r="BS614" i="3"/>
  <c r="BS606" i="3"/>
  <c r="BS598" i="3"/>
  <c r="BS590" i="3"/>
  <c r="BS582" i="3"/>
  <c r="BS574" i="3"/>
  <c r="BS566" i="3"/>
  <c r="BS558" i="3"/>
  <c r="BS550" i="3"/>
  <c r="BS542" i="3"/>
  <c r="BS534" i="3"/>
  <c r="BS526" i="3"/>
  <c r="BS518" i="3"/>
  <c r="BS510" i="3"/>
  <c r="BS502" i="3"/>
  <c r="BS494" i="3"/>
  <c r="BS486" i="3"/>
  <c r="BS478" i="3"/>
  <c r="BS470" i="3"/>
  <c r="BS462" i="3"/>
  <c r="BS454" i="3"/>
  <c r="BS446" i="3"/>
  <c r="BS438" i="3"/>
  <c r="BS430" i="3"/>
  <c r="BS422" i="3"/>
  <c r="BS414" i="3"/>
  <c r="BS406" i="3"/>
  <c r="BS398" i="3"/>
  <c r="BS390" i="3"/>
  <c r="BS382" i="3"/>
  <c r="BS374" i="3"/>
  <c r="BS366" i="3"/>
  <c r="BS358" i="3"/>
  <c r="BS350" i="3"/>
  <c r="BS342" i="3"/>
  <c r="BS334" i="3"/>
  <c r="BS326" i="3"/>
  <c r="BS318" i="3"/>
  <c r="BS310" i="3"/>
  <c r="BS302" i="3"/>
  <c r="BS294" i="3"/>
  <c r="BS286" i="3"/>
  <c r="BS278" i="3"/>
  <c r="BS270" i="3"/>
  <c r="BS262" i="3"/>
  <c r="BS254" i="3"/>
  <c r="BS246" i="3"/>
  <c r="BS238" i="3"/>
  <c r="BS230" i="3"/>
  <c r="BS222" i="3"/>
  <c r="BS214" i="3"/>
  <c r="BS206" i="3"/>
  <c r="BS198" i="3"/>
  <c r="BS190" i="3"/>
  <c r="BS182" i="3"/>
  <c r="BS174" i="3"/>
  <c r="BS166" i="3"/>
  <c r="BS158" i="3"/>
  <c r="BS150" i="3"/>
  <c r="BS142" i="3"/>
  <c r="BS134" i="3"/>
  <c r="BS126" i="3"/>
  <c r="BS118" i="3"/>
  <c r="BS110" i="3"/>
  <c r="BS102" i="3"/>
  <c r="BS94" i="3"/>
  <c r="BS86" i="3"/>
  <c r="BS78" i="3"/>
  <c r="BS70" i="3"/>
  <c r="BS62" i="3"/>
  <c r="BS54" i="3"/>
  <c r="BS46" i="3"/>
  <c r="BS38" i="3"/>
  <c r="BS30" i="3"/>
  <c r="BS22" i="3"/>
  <c r="BS14" i="3"/>
  <c r="BS1008" i="3"/>
  <c r="BS996" i="3"/>
  <c r="BS986" i="3"/>
  <c r="BS976" i="3"/>
  <c r="BS964" i="3"/>
  <c r="BS954" i="3"/>
  <c r="BS944" i="3"/>
  <c r="BS932" i="3"/>
  <c r="BS922" i="3"/>
  <c r="BS912" i="3"/>
  <c r="BS900" i="3"/>
  <c r="BS890" i="3"/>
  <c r="BS880" i="3"/>
  <c r="BS868" i="3"/>
  <c r="BS858" i="3"/>
  <c r="BS848" i="3"/>
  <c r="BS836" i="3"/>
  <c r="BS826" i="3"/>
  <c r="BS816" i="3"/>
  <c r="BS804" i="3"/>
  <c r="BS794" i="3"/>
  <c r="BS784" i="3"/>
  <c r="BS772" i="3"/>
  <c r="BS762" i="3"/>
  <c r="BS752" i="3"/>
  <c r="BS740" i="3"/>
  <c r="BS730" i="3"/>
  <c r="BS720" i="3"/>
  <c r="BS708" i="3"/>
  <c r="BS698" i="3"/>
  <c r="BS688" i="3"/>
  <c r="BS676" i="3"/>
  <c r="BS666" i="3"/>
  <c r="BS656" i="3"/>
  <c r="BS644" i="3"/>
  <c r="BS634" i="3"/>
  <c r="BS624" i="3"/>
  <c r="BS612" i="3"/>
  <c r="BS602" i="3"/>
  <c r="BS592" i="3"/>
  <c r="BS580" i="3"/>
  <c r="BS570" i="3"/>
  <c r="BS560" i="3"/>
  <c r="BS548" i="3"/>
  <c r="BS538" i="3"/>
  <c r="BS528" i="3"/>
  <c r="BS516" i="3"/>
  <c r="BS506" i="3"/>
  <c r="BS496" i="3"/>
  <c r="BS484" i="3"/>
  <c r="BS474" i="3"/>
  <c r="BS464" i="3"/>
  <c r="BS452" i="3"/>
  <c r="BS442" i="3"/>
  <c r="BS432" i="3"/>
  <c r="BS420" i="3"/>
  <c r="BS410" i="3"/>
  <c r="BS400" i="3"/>
  <c r="BS388" i="3"/>
  <c r="BS378" i="3"/>
  <c r="BS368" i="3"/>
  <c r="BS356" i="3"/>
  <c r="BS346" i="3"/>
  <c r="BS336" i="3"/>
  <c r="BS324" i="3"/>
  <c r="BS314" i="3"/>
  <c r="BS304" i="3"/>
  <c r="BS292" i="3"/>
  <c r="BS282" i="3"/>
  <c r="BS272" i="3"/>
  <c r="BS260" i="3"/>
  <c r="BS250" i="3"/>
  <c r="BS240" i="3"/>
  <c r="BS228" i="3"/>
  <c r="BS218" i="3"/>
  <c r="BS208" i="3"/>
  <c r="BS196" i="3"/>
  <c r="BS186" i="3"/>
  <c r="BS176" i="3"/>
  <c r="BS164" i="3"/>
  <c r="BS154" i="3"/>
  <c r="BS144" i="3"/>
  <c r="BS132" i="3"/>
  <c r="BS122" i="3"/>
  <c r="BS112" i="3"/>
  <c r="BS100" i="3"/>
  <c r="BS90" i="3"/>
  <c r="BS80" i="3"/>
  <c r="BS68" i="3"/>
  <c r="BS58" i="3"/>
  <c r="BS48" i="3"/>
  <c r="BS36" i="3"/>
  <c r="BS26" i="3"/>
  <c r="BS16" i="3"/>
  <c r="BS1004" i="3"/>
  <c r="BS994" i="3"/>
  <c r="BS984" i="3"/>
  <c r="BS972" i="3"/>
  <c r="BS962" i="3"/>
  <c r="BS952" i="3"/>
  <c r="BS940" i="3"/>
  <c r="BS930" i="3"/>
  <c r="BS920" i="3"/>
  <c r="BS908" i="3"/>
  <c r="BS898" i="3"/>
  <c r="BS888" i="3"/>
  <c r="BS876" i="3"/>
  <c r="BS866" i="3"/>
  <c r="BS856" i="3"/>
  <c r="BS844" i="3"/>
  <c r="BS834" i="3"/>
  <c r="BS824" i="3"/>
  <c r="BS812" i="3"/>
  <c r="BS802" i="3"/>
  <c r="BS792" i="3"/>
  <c r="BS780" i="3"/>
  <c r="BS770" i="3"/>
  <c r="BS760" i="3"/>
  <c r="BS748" i="3"/>
  <c r="BS738" i="3"/>
  <c r="BS728" i="3"/>
  <c r="BS716" i="3"/>
  <c r="BS706" i="3"/>
  <c r="BS696" i="3"/>
  <c r="BS684" i="3"/>
  <c r="BS674" i="3"/>
  <c r="BS664" i="3"/>
  <c r="BS652" i="3"/>
  <c r="BS642" i="3"/>
  <c r="BS632" i="3"/>
  <c r="BS620" i="3"/>
  <c r="BS610" i="3"/>
  <c r="BS600" i="3"/>
  <c r="BS588" i="3"/>
  <c r="BS578" i="3"/>
  <c r="BS568" i="3"/>
  <c r="BS556" i="3"/>
  <c r="BS546" i="3"/>
  <c r="BS536" i="3"/>
  <c r="BS524" i="3"/>
  <c r="BS514" i="3"/>
  <c r="BS504" i="3"/>
  <c r="BS492" i="3"/>
  <c r="BS482" i="3"/>
  <c r="BS472" i="3"/>
  <c r="BS460" i="3"/>
  <c r="BS450" i="3"/>
  <c r="BS440" i="3"/>
  <c r="BS428" i="3"/>
  <c r="BS418" i="3"/>
  <c r="BS408" i="3"/>
  <c r="BS396" i="3"/>
  <c r="BS386" i="3"/>
  <c r="BS376" i="3"/>
  <c r="BS364" i="3"/>
  <c r="BS354" i="3"/>
  <c r="BS344" i="3"/>
  <c r="BS332" i="3"/>
  <c r="BS322" i="3"/>
  <c r="BS312" i="3"/>
  <c r="BS300" i="3"/>
  <c r="BS290" i="3"/>
  <c r="BS280" i="3"/>
  <c r="BS268" i="3"/>
  <c r="BS258" i="3"/>
  <c r="BS248" i="3"/>
  <c r="BS236" i="3"/>
  <c r="BS226" i="3"/>
  <c r="BS216" i="3"/>
  <c r="BS204" i="3"/>
  <c r="BS194" i="3"/>
  <c r="BS184" i="3"/>
  <c r="BS172" i="3"/>
  <c r="BS162" i="3"/>
  <c r="BS152" i="3"/>
  <c r="BS140" i="3"/>
  <c r="BS130" i="3"/>
  <c r="BS120" i="3"/>
  <c r="BS108" i="3"/>
  <c r="BS98" i="3"/>
  <c r="BS88" i="3"/>
  <c r="BS76" i="3"/>
  <c r="BS66" i="3"/>
  <c r="BS56" i="3"/>
  <c r="BS44" i="3"/>
  <c r="BS34" i="3"/>
  <c r="BS24" i="3"/>
  <c r="BS12" i="3"/>
  <c r="BS1000" i="3"/>
  <c r="BS988" i="3"/>
  <c r="BS978" i="3"/>
  <c r="BS968" i="3"/>
  <c r="BS956" i="3"/>
  <c r="BS946" i="3"/>
  <c r="BS936" i="3"/>
  <c r="BS924" i="3"/>
  <c r="BS914" i="3"/>
  <c r="BS904" i="3"/>
  <c r="BS892" i="3"/>
  <c r="BS882" i="3"/>
  <c r="BS872" i="3"/>
  <c r="BS860" i="3"/>
  <c r="BS850" i="3"/>
  <c r="BS840" i="3"/>
  <c r="BS828" i="3"/>
  <c r="BS818" i="3"/>
  <c r="BS808" i="3"/>
  <c r="BS796" i="3"/>
  <c r="BS786" i="3"/>
  <c r="BS776" i="3"/>
  <c r="BS764" i="3"/>
  <c r="BS754" i="3"/>
  <c r="BS744" i="3"/>
  <c r="BS732" i="3"/>
  <c r="BS722" i="3"/>
  <c r="BS712" i="3"/>
  <c r="BS700" i="3"/>
  <c r="BS690" i="3"/>
  <c r="BS680" i="3"/>
  <c r="BS668" i="3"/>
  <c r="BS658" i="3"/>
  <c r="BS648" i="3"/>
  <c r="BS636" i="3"/>
  <c r="BS626" i="3"/>
  <c r="BS616" i="3"/>
  <c r="BS604" i="3"/>
  <c r="BS594" i="3"/>
  <c r="BS584" i="3"/>
  <c r="BS572" i="3"/>
  <c r="BS562" i="3"/>
  <c r="BS552" i="3"/>
  <c r="BS540" i="3"/>
  <c r="BS530" i="3"/>
  <c r="BS520" i="3"/>
  <c r="BS508" i="3"/>
  <c r="BS498" i="3"/>
  <c r="BS488" i="3"/>
  <c r="BS476" i="3"/>
  <c r="BS466" i="3"/>
  <c r="BS456" i="3"/>
  <c r="BS444" i="3"/>
  <c r="BS434" i="3"/>
  <c r="BS424" i="3"/>
  <c r="BS412" i="3"/>
  <c r="BS402" i="3"/>
  <c r="BS392" i="3"/>
  <c r="BS380" i="3"/>
  <c r="BS370" i="3"/>
  <c r="BS360" i="3"/>
  <c r="BS348" i="3"/>
  <c r="BS338" i="3"/>
  <c r="BS328" i="3"/>
  <c r="BS316" i="3"/>
  <c r="BS306" i="3"/>
  <c r="BS296" i="3"/>
  <c r="BS284" i="3"/>
  <c r="BS274" i="3"/>
  <c r="BS264" i="3"/>
  <c r="BS252" i="3"/>
  <c r="BS242" i="3"/>
  <c r="BS232" i="3"/>
  <c r="BS220" i="3"/>
  <c r="BS210" i="3"/>
  <c r="BS200" i="3"/>
  <c r="BS188" i="3"/>
  <c r="BS178" i="3"/>
  <c r="BS168" i="3"/>
  <c r="BS156" i="3"/>
  <c r="BS146" i="3"/>
  <c r="BS136" i="3"/>
  <c r="BS124" i="3"/>
  <c r="BS114" i="3"/>
  <c r="BS104" i="3"/>
  <c r="BS92" i="3"/>
  <c r="BS82" i="3"/>
  <c r="BS72" i="3"/>
  <c r="BS60" i="3"/>
  <c r="BS50" i="3"/>
  <c r="BS40" i="3"/>
  <c r="BS28" i="3"/>
  <c r="BS18" i="3"/>
  <c r="BS1005" i="3"/>
  <c r="BS989" i="3"/>
  <c r="BS971" i="3"/>
  <c r="BS955" i="3"/>
  <c r="BS938" i="3"/>
  <c r="BS921" i="3"/>
  <c r="BS905" i="3"/>
  <c r="BS885" i="3"/>
  <c r="BS869" i="3"/>
  <c r="BS852" i="3"/>
  <c r="BS835" i="3"/>
  <c r="BS819" i="3"/>
  <c r="BS801" i="3"/>
  <c r="BS785" i="3"/>
  <c r="BS768" i="3"/>
  <c r="BS749" i="3"/>
  <c r="BS733" i="3"/>
  <c r="BS715" i="3"/>
  <c r="BS699" i="3"/>
  <c r="BS682" i="3"/>
  <c r="BS665" i="3"/>
  <c r="BS649" i="3"/>
  <c r="BS629" i="3"/>
  <c r="BS613" i="3"/>
  <c r="BS596" i="3"/>
  <c r="BS579" i="3"/>
  <c r="BS563" i="3"/>
  <c r="BS545" i="3"/>
  <c r="BS529" i="3"/>
  <c r="BS512" i="3"/>
  <c r="BS493" i="3"/>
  <c r="BS477" i="3"/>
  <c r="BS459" i="3"/>
  <c r="BS443" i="3"/>
  <c r="BS426" i="3"/>
  <c r="BS409" i="3"/>
  <c r="BS393" i="3"/>
  <c r="BS373" i="3"/>
  <c r="BS357" i="3"/>
  <c r="BS340" i="3"/>
  <c r="BS323" i="3"/>
  <c r="BS307" i="3"/>
  <c r="BS289" i="3"/>
  <c r="BS273" i="3"/>
  <c r="BS256" i="3"/>
  <c r="BS237" i="3"/>
  <c r="BS221" i="3"/>
  <c r="BS203" i="3"/>
  <c r="BS187" i="3"/>
  <c r="BS170" i="3"/>
  <c r="BS153" i="3"/>
  <c r="BS137" i="3"/>
  <c r="BS117" i="3"/>
  <c r="BS101" i="3"/>
  <c r="BS84" i="3"/>
  <c r="BS67" i="3"/>
  <c r="BS51" i="3"/>
  <c r="BS33" i="3"/>
  <c r="BS17" i="3"/>
  <c r="BS1003" i="3"/>
  <c r="BS987" i="3"/>
  <c r="BS970" i="3"/>
  <c r="BS953" i="3"/>
  <c r="BS937" i="3"/>
  <c r="BS917" i="3"/>
  <c r="BS901" i="3"/>
  <c r="BS884" i="3"/>
  <c r="BS867" i="3"/>
  <c r="BS851" i="3"/>
  <c r="BS833" i="3"/>
  <c r="BS817" i="3"/>
  <c r="BS800" i="3"/>
  <c r="BS781" i="3"/>
  <c r="BS765" i="3"/>
  <c r="BS747" i="3"/>
  <c r="BS731" i="3"/>
  <c r="BS714" i="3"/>
  <c r="BS697" i="3"/>
  <c r="BS681" i="3"/>
  <c r="BS661" i="3"/>
  <c r="BS645" i="3"/>
  <c r="BS628" i="3"/>
  <c r="BS611" i="3"/>
  <c r="BS595" i="3"/>
  <c r="BS577" i="3"/>
  <c r="BS561" i="3"/>
  <c r="BS544" i="3"/>
  <c r="BS525" i="3"/>
  <c r="BS509" i="3"/>
  <c r="BS491" i="3"/>
  <c r="BS475" i="3"/>
  <c r="BS458" i="3"/>
  <c r="BS441" i="3"/>
  <c r="BS425" i="3"/>
  <c r="BS405" i="3"/>
  <c r="BS389" i="3"/>
  <c r="BS372" i="3"/>
  <c r="BS355" i="3"/>
  <c r="BS339" i="3"/>
  <c r="BS321" i="3"/>
  <c r="BS305" i="3"/>
  <c r="BS288" i="3"/>
  <c r="BS269" i="3"/>
  <c r="BS253" i="3"/>
  <c r="BS235" i="3"/>
  <c r="BS219" i="3"/>
  <c r="BS202" i="3"/>
  <c r="BS185" i="3"/>
  <c r="BS169" i="3"/>
  <c r="BS149" i="3"/>
  <c r="BS133" i="3"/>
  <c r="BS116" i="3"/>
  <c r="BS99" i="3"/>
  <c r="BS83" i="3"/>
  <c r="BS65" i="3"/>
  <c r="BS49" i="3"/>
  <c r="BS32" i="3"/>
  <c r="BS13" i="3"/>
  <c r="BS1002" i="3"/>
  <c r="BS985" i="3"/>
  <c r="BS969" i="3"/>
  <c r="BS949" i="3"/>
  <c r="BS933" i="3"/>
  <c r="BS916" i="3"/>
  <c r="BS899" i="3"/>
  <c r="BS883" i="3"/>
  <c r="BS865" i="3"/>
  <c r="BS849" i="3"/>
  <c r="BS832" i="3"/>
  <c r="BS813" i="3"/>
  <c r="BS797" i="3"/>
  <c r="BS779" i="3"/>
  <c r="BS763" i="3"/>
  <c r="BS746" i="3"/>
  <c r="BS729" i="3"/>
  <c r="BS713" i="3"/>
  <c r="BS693" i="3"/>
  <c r="BS677" i="3"/>
  <c r="BS660" i="3"/>
  <c r="BS643" i="3"/>
  <c r="BS627" i="3"/>
  <c r="BS609" i="3"/>
  <c r="BS593" i="3"/>
  <c r="BS576" i="3"/>
  <c r="BS557" i="3"/>
  <c r="BS541" i="3"/>
  <c r="BS523" i="3"/>
  <c r="BS507" i="3"/>
  <c r="BS490" i="3"/>
  <c r="BS473" i="3"/>
  <c r="BS457" i="3"/>
  <c r="BS437" i="3"/>
  <c r="BS421" i="3"/>
  <c r="BS404" i="3"/>
  <c r="BS387" i="3"/>
  <c r="BS371" i="3"/>
  <c r="BS353" i="3"/>
  <c r="BS337" i="3"/>
  <c r="BS320" i="3"/>
  <c r="BS301" i="3"/>
  <c r="BS285" i="3"/>
  <c r="BS267" i="3"/>
  <c r="BS251" i="3"/>
  <c r="BS234" i="3"/>
  <c r="BS217" i="3"/>
  <c r="BS201" i="3"/>
  <c r="BS181" i="3"/>
  <c r="BS165" i="3"/>
  <c r="BS148" i="3"/>
  <c r="BS131" i="3"/>
  <c r="BS115" i="3"/>
  <c r="BS97" i="3"/>
  <c r="BS81" i="3"/>
  <c r="BS64" i="3"/>
  <c r="BS45" i="3"/>
  <c r="BS29" i="3"/>
  <c r="BS1001" i="3"/>
  <c r="BS981" i="3"/>
  <c r="BS965" i="3"/>
  <c r="BS948" i="3"/>
  <c r="BS931" i="3"/>
  <c r="BS915" i="3"/>
  <c r="BS897" i="3"/>
  <c r="BS881" i="3"/>
  <c r="BS864" i="3"/>
  <c r="BS845" i="3"/>
  <c r="BS829" i="3"/>
  <c r="BS811" i="3"/>
  <c r="BS795" i="3"/>
  <c r="BS778" i="3"/>
  <c r="BS761" i="3"/>
  <c r="BS745" i="3"/>
  <c r="BS725" i="3"/>
  <c r="BS709" i="3"/>
  <c r="BS692" i="3"/>
  <c r="BS675" i="3"/>
  <c r="BS659" i="3"/>
  <c r="BS641" i="3"/>
  <c r="BS625" i="3"/>
  <c r="BS608" i="3"/>
  <c r="BS589" i="3"/>
  <c r="BS573" i="3"/>
  <c r="BS555" i="3"/>
  <c r="BS539" i="3"/>
  <c r="BS522" i="3"/>
  <c r="BS505" i="3"/>
  <c r="BS489" i="3"/>
  <c r="BS469" i="3"/>
  <c r="BS453" i="3"/>
  <c r="BS436" i="3"/>
  <c r="BS419" i="3"/>
  <c r="BS403" i="3"/>
  <c r="BS385" i="3"/>
  <c r="BS369" i="3"/>
  <c r="BS352" i="3"/>
  <c r="BS333" i="3"/>
  <c r="BS317" i="3"/>
  <c r="BS299" i="3"/>
  <c r="BS283" i="3"/>
  <c r="BS266" i="3"/>
  <c r="BS249" i="3"/>
  <c r="BS233" i="3"/>
  <c r="BS213" i="3"/>
  <c r="BS197" i="3"/>
  <c r="BS180" i="3"/>
  <c r="BS163" i="3"/>
  <c r="BS147" i="3"/>
  <c r="BS129" i="3"/>
  <c r="BS113" i="3"/>
  <c r="BS96" i="3"/>
  <c r="BS77" i="3"/>
  <c r="BS61" i="3"/>
  <c r="BS43" i="3"/>
  <c r="BS27" i="3"/>
  <c r="BS11" i="3"/>
  <c r="BS997" i="3"/>
  <c r="BS980" i="3"/>
  <c r="BS963" i="3"/>
  <c r="BS947" i="3"/>
  <c r="BS929" i="3"/>
  <c r="BS913" i="3"/>
  <c r="BS896" i="3"/>
  <c r="BS877" i="3"/>
  <c r="BS861" i="3"/>
  <c r="BS843" i="3"/>
  <c r="BS827" i="3"/>
  <c r="BS810" i="3"/>
  <c r="BS793" i="3"/>
  <c r="BS777" i="3"/>
  <c r="BS757" i="3"/>
  <c r="BS741" i="3"/>
  <c r="BS724" i="3"/>
  <c r="BS707" i="3"/>
  <c r="BS691" i="3"/>
  <c r="BS673" i="3"/>
  <c r="BS657" i="3"/>
  <c r="BS640" i="3"/>
  <c r="BS621" i="3"/>
  <c r="BS605" i="3"/>
  <c r="BS587" i="3"/>
  <c r="BS571" i="3"/>
  <c r="BS554" i="3"/>
  <c r="BS537" i="3"/>
  <c r="BS521" i="3"/>
  <c r="BS501" i="3"/>
  <c r="BS485" i="3"/>
  <c r="BS468" i="3"/>
  <c r="BS451" i="3"/>
  <c r="BS435" i="3"/>
  <c r="BS417" i="3"/>
  <c r="BS401" i="3"/>
  <c r="BS384" i="3"/>
  <c r="BS365" i="3"/>
  <c r="BS349" i="3"/>
  <c r="BS331" i="3"/>
  <c r="BS315" i="3"/>
  <c r="BS298" i="3"/>
  <c r="BS281" i="3"/>
  <c r="BS265" i="3"/>
  <c r="BS245" i="3"/>
  <c r="BS229" i="3"/>
  <c r="BS212" i="3"/>
  <c r="BS195" i="3"/>
  <c r="BS179" i="3"/>
  <c r="BS161" i="3"/>
  <c r="BS145" i="3"/>
  <c r="BS128" i="3"/>
  <c r="BS109" i="3"/>
  <c r="BS93" i="3"/>
  <c r="BS75" i="3"/>
  <c r="BS59" i="3"/>
  <c r="BS42" i="3"/>
  <c r="BS25" i="3"/>
  <c r="BS995" i="3"/>
  <c r="BS979" i="3"/>
  <c r="BS961" i="3"/>
  <c r="BS945" i="3"/>
  <c r="BS928" i="3"/>
  <c r="BS909" i="3"/>
  <c r="BS893" i="3"/>
  <c r="BS875" i="3"/>
  <c r="BS859" i="3"/>
  <c r="BS842" i="3"/>
  <c r="BS825" i="3"/>
  <c r="BS809" i="3"/>
  <c r="BS789" i="3"/>
  <c r="BS773" i="3"/>
  <c r="BS756" i="3"/>
  <c r="BS739" i="3"/>
  <c r="BS723" i="3"/>
  <c r="BS705" i="3"/>
  <c r="BS689" i="3"/>
  <c r="BS672" i="3"/>
  <c r="BS653" i="3"/>
  <c r="BS637" i="3"/>
  <c r="BS619" i="3"/>
  <c r="BS603" i="3"/>
  <c r="BS586" i="3"/>
  <c r="BS569" i="3"/>
  <c r="BS553" i="3"/>
  <c r="BS533" i="3"/>
  <c r="BS517" i="3"/>
  <c r="BS500" i="3"/>
  <c r="BS483" i="3"/>
  <c r="BS467" i="3"/>
  <c r="BS449" i="3"/>
  <c r="BS433" i="3"/>
  <c r="BS416" i="3"/>
  <c r="BS397" i="3"/>
  <c r="BS381" i="3"/>
  <c r="BS363" i="3"/>
  <c r="BS347" i="3"/>
  <c r="BS330" i="3"/>
  <c r="BS313" i="3"/>
  <c r="BS297" i="3"/>
  <c r="BS277" i="3"/>
  <c r="BS261" i="3"/>
  <c r="BS244" i="3"/>
  <c r="BS227" i="3"/>
  <c r="BS211" i="3"/>
  <c r="BS193" i="3"/>
  <c r="BS177" i="3"/>
  <c r="BS160" i="3"/>
  <c r="BS141" i="3"/>
  <c r="BS125" i="3"/>
  <c r="BS107" i="3"/>
  <c r="BS91" i="3"/>
  <c r="BS74" i="3"/>
  <c r="BS57" i="3"/>
  <c r="BS41" i="3"/>
  <c r="BS21" i="3"/>
  <c r="BS1009" i="3"/>
  <c r="BS992" i="3"/>
  <c r="BS973" i="3"/>
  <c r="BS957" i="3"/>
  <c r="BS939" i="3"/>
  <c r="BS923" i="3"/>
  <c r="BS906" i="3"/>
  <c r="BS889" i="3"/>
  <c r="BS873" i="3"/>
  <c r="BS853" i="3"/>
  <c r="BS837" i="3"/>
  <c r="BS820" i="3"/>
  <c r="BS803" i="3"/>
  <c r="BS787" i="3"/>
  <c r="BS769" i="3"/>
  <c r="BS753" i="3"/>
  <c r="BS736" i="3"/>
  <c r="BS717" i="3"/>
  <c r="BS701" i="3"/>
  <c r="BS683" i="3"/>
  <c r="BS667" i="3"/>
  <c r="BS650" i="3"/>
  <c r="BS633" i="3"/>
  <c r="BS617" i="3"/>
  <c r="BS597" i="3"/>
  <c r="BS581" i="3"/>
  <c r="BS564" i="3"/>
  <c r="BS547" i="3"/>
  <c r="BS531" i="3"/>
  <c r="BS513" i="3"/>
  <c r="BS497" i="3"/>
  <c r="BS480" i="3"/>
  <c r="BS461" i="3"/>
  <c r="BS445" i="3"/>
  <c r="BS427" i="3"/>
  <c r="BS411" i="3"/>
  <c r="BS394" i="3"/>
  <c r="BS377" i="3"/>
  <c r="BS361" i="3"/>
  <c r="BS341" i="3"/>
  <c r="BS325" i="3"/>
  <c r="BS308" i="3"/>
  <c r="BS291" i="3"/>
  <c r="BS275" i="3"/>
  <c r="BS257" i="3"/>
  <c r="BS241" i="3"/>
  <c r="BS224" i="3"/>
  <c r="BS205" i="3"/>
  <c r="BS189" i="3"/>
  <c r="BS171" i="3"/>
  <c r="BS155" i="3"/>
  <c r="BS138" i="3"/>
  <c r="BS121" i="3"/>
  <c r="BS105" i="3"/>
  <c r="BS85" i="3"/>
  <c r="BS69" i="3"/>
  <c r="BS52" i="3"/>
  <c r="BS35" i="3"/>
  <c r="BS19" i="3"/>
  <c r="BS977" i="3"/>
  <c r="BS841" i="3"/>
  <c r="BS704" i="3"/>
  <c r="BS565" i="3"/>
  <c r="BS429" i="3"/>
  <c r="BS293" i="3"/>
  <c r="BS157" i="3"/>
  <c r="BS20" i="3"/>
  <c r="BS960" i="3"/>
  <c r="BS821" i="3"/>
  <c r="BS685" i="3"/>
  <c r="BS549" i="3"/>
  <c r="BS413" i="3"/>
  <c r="BS276" i="3"/>
  <c r="BS139" i="3"/>
  <c r="BS941" i="3"/>
  <c r="BS805" i="3"/>
  <c r="BS669" i="3"/>
  <c r="BS532" i="3"/>
  <c r="BS395" i="3"/>
  <c r="BS259" i="3"/>
  <c r="BS123" i="3"/>
  <c r="BS925" i="3"/>
  <c r="BS788" i="3"/>
  <c r="BS651" i="3"/>
  <c r="BS515" i="3"/>
  <c r="BS379" i="3"/>
  <c r="BS243" i="3"/>
  <c r="BS106" i="3"/>
  <c r="BS907" i="3"/>
  <c r="BS771" i="3"/>
  <c r="BS635" i="3"/>
  <c r="BS499" i="3"/>
  <c r="BS362" i="3"/>
  <c r="BS225" i="3"/>
  <c r="BS89" i="3"/>
  <c r="BS891" i="3"/>
  <c r="BS755" i="3"/>
  <c r="BS618" i="3"/>
  <c r="BS481" i="3"/>
  <c r="BS345" i="3"/>
  <c r="BS209" i="3"/>
  <c r="BS73" i="3"/>
  <c r="BS874" i="3"/>
  <c r="BS737" i="3"/>
  <c r="BS601" i="3"/>
  <c r="BS465" i="3"/>
  <c r="BS329" i="3"/>
  <c r="BS192" i="3"/>
  <c r="BS53" i="3"/>
  <c r="BS993" i="3"/>
  <c r="BS857" i="3"/>
  <c r="BS721" i="3"/>
  <c r="BS585" i="3"/>
  <c r="BS448" i="3"/>
  <c r="BS309" i="3"/>
  <c r="BS173" i="3"/>
  <c r="BS37" i="3"/>
  <c r="CN1002" i="3"/>
  <c r="CN994" i="3"/>
  <c r="CN986" i="3"/>
  <c r="CN978" i="3"/>
  <c r="CN970" i="3"/>
  <c r="CN962" i="3"/>
  <c r="CN954" i="3"/>
  <c r="CN946" i="3"/>
  <c r="CN938" i="3"/>
  <c r="CN930" i="3"/>
  <c r="CN922" i="3"/>
  <c r="CN914" i="3"/>
  <c r="CN906" i="3"/>
  <c r="CN898" i="3"/>
  <c r="CN890" i="3"/>
  <c r="CN882" i="3"/>
  <c r="CN874" i="3"/>
  <c r="CN866" i="3"/>
  <c r="CN858" i="3"/>
  <c r="CN850" i="3"/>
  <c r="CN842" i="3"/>
  <c r="CN834" i="3"/>
  <c r="CN826" i="3"/>
  <c r="CN818" i="3"/>
  <c r="CN810" i="3"/>
  <c r="CN802" i="3"/>
  <c r="CN794" i="3"/>
  <c r="CN786" i="3"/>
  <c r="CN778" i="3"/>
  <c r="CN770" i="3"/>
  <c r="CN762" i="3"/>
  <c r="CN754" i="3"/>
  <c r="CN746" i="3"/>
  <c r="CN738" i="3"/>
  <c r="CN730" i="3"/>
  <c r="CN722" i="3"/>
  <c r="CN714" i="3"/>
  <c r="CN706" i="3"/>
  <c r="CN698" i="3"/>
  <c r="CN690" i="3"/>
  <c r="CN682" i="3"/>
  <c r="CN674" i="3"/>
  <c r="CN666" i="3"/>
  <c r="CN658" i="3"/>
  <c r="CN650" i="3"/>
  <c r="CN642" i="3"/>
  <c r="CN634" i="3"/>
  <c r="CN626" i="3"/>
  <c r="CN618" i="3"/>
  <c r="CN610" i="3"/>
  <c r="CN602" i="3"/>
  <c r="CN594" i="3"/>
  <c r="CN586" i="3"/>
  <c r="CN578" i="3"/>
  <c r="CN570" i="3"/>
  <c r="CN562" i="3"/>
  <c r="CN554" i="3"/>
  <c r="CN546" i="3"/>
  <c r="CN538" i="3"/>
  <c r="CN530" i="3"/>
  <c r="CN522" i="3"/>
  <c r="CN514" i="3"/>
  <c r="CN506" i="3"/>
  <c r="CN498" i="3"/>
  <c r="CN490" i="3"/>
  <c r="CN482" i="3"/>
  <c r="CN474" i="3"/>
  <c r="CN466" i="3"/>
  <c r="CN458" i="3"/>
  <c r="CN450" i="3"/>
  <c r="CN442" i="3"/>
  <c r="CN434" i="3"/>
  <c r="CN426" i="3"/>
  <c r="CN418" i="3"/>
  <c r="CN410" i="3"/>
  <c r="CN402" i="3"/>
  <c r="CN394" i="3"/>
  <c r="CN386" i="3"/>
  <c r="CN378" i="3"/>
  <c r="CN370" i="3"/>
  <c r="CN362" i="3"/>
  <c r="CN354" i="3"/>
  <c r="CN346" i="3"/>
  <c r="CN338" i="3"/>
  <c r="CN330" i="3"/>
  <c r="CN322" i="3"/>
  <c r="CN314" i="3"/>
  <c r="CN306" i="3"/>
  <c r="CN298" i="3"/>
  <c r="CN290" i="3"/>
  <c r="CN282" i="3"/>
  <c r="CN274" i="3"/>
  <c r="CN266" i="3"/>
  <c r="CN258" i="3"/>
  <c r="CN250" i="3"/>
  <c r="CN242" i="3"/>
  <c r="CN234" i="3"/>
  <c r="CN226" i="3"/>
  <c r="CN218" i="3"/>
  <c r="CN210" i="3"/>
  <c r="CN202" i="3"/>
  <c r="CN194" i="3"/>
  <c r="CN186" i="3"/>
  <c r="CN178" i="3"/>
  <c r="CN170" i="3"/>
  <c r="CN162" i="3"/>
  <c r="CN154" i="3"/>
  <c r="CN146" i="3"/>
  <c r="CN138" i="3"/>
  <c r="CN130" i="3"/>
  <c r="CN122" i="3"/>
  <c r="CN114" i="3"/>
  <c r="CN106" i="3"/>
  <c r="CN98" i="3"/>
  <c r="CN90" i="3"/>
  <c r="CN82" i="3"/>
  <c r="CN74" i="3"/>
  <c r="CN66" i="3"/>
  <c r="CN58" i="3"/>
  <c r="CN50" i="3"/>
  <c r="CN42" i="3"/>
  <c r="CN34" i="3"/>
  <c r="CN26" i="3"/>
  <c r="CN18" i="3"/>
  <c r="CN11" i="3"/>
  <c r="CN1009" i="3"/>
  <c r="CN1001" i="3"/>
  <c r="CN993" i="3"/>
  <c r="CN985" i="3"/>
  <c r="CN977" i="3"/>
  <c r="CN969" i="3"/>
  <c r="CN961" i="3"/>
  <c r="CN953" i="3"/>
  <c r="CN945" i="3"/>
  <c r="CN937" i="3"/>
  <c r="CN929" i="3"/>
  <c r="CN921" i="3"/>
  <c r="CN913" i="3"/>
  <c r="CN905" i="3"/>
  <c r="CN897" i="3"/>
  <c r="CN889" i="3"/>
  <c r="CN881" i="3"/>
  <c r="CN873" i="3"/>
  <c r="CN865" i="3"/>
  <c r="CN857" i="3"/>
  <c r="CN849" i="3"/>
  <c r="CN841" i="3"/>
  <c r="CN833" i="3"/>
  <c r="CN825" i="3"/>
  <c r="CN817" i="3"/>
  <c r="CN809" i="3"/>
  <c r="CN801" i="3"/>
  <c r="CN793" i="3"/>
  <c r="CN785" i="3"/>
  <c r="CN777" i="3"/>
  <c r="CN769" i="3"/>
  <c r="CN761" i="3"/>
  <c r="CN753" i="3"/>
  <c r="CN745" i="3"/>
  <c r="CN737" i="3"/>
  <c r="CN729" i="3"/>
  <c r="CN721" i="3"/>
  <c r="CN713" i="3"/>
  <c r="CN705" i="3"/>
  <c r="CN697" i="3"/>
  <c r="CN689" i="3"/>
  <c r="CN681" i="3"/>
  <c r="CN673" i="3"/>
  <c r="CN665" i="3"/>
  <c r="CN657" i="3"/>
  <c r="CN649" i="3"/>
  <c r="CN641" i="3"/>
  <c r="CN633" i="3"/>
  <c r="CN625" i="3"/>
  <c r="CN617" i="3"/>
  <c r="CN609" i="3"/>
  <c r="CN601" i="3"/>
  <c r="CN593" i="3"/>
  <c r="CN585" i="3"/>
  <c r="CN577" i="3"/>
  <c r="CN569" i="3"/>
  <c r="CN561" i="3"/>
  <c r="CN553" i="3"/>
  <c r="CN545" i="3"/>
  <c r="CN537" i="3"/>
  <c r="CN529" i="3"/>
  <c r="CN521" i="3"/>
  <c r="CN513" i="3"/>
  <c r="CN505" i="3"/>
  <c r="CN497" i="3"/>
  <c r="CN489" i="3"/>
  <c r="CN481" i="3"/>
  <c r="CN473" i="3"/>
  <c r="CN465" i="3"/>
  <c r="CN457" i="3"/>
  <c r="CN449" i="3"/>
  <c r="CN441" i="3"/>
  <c r="CN433" i="3"/>
  <c r="CN425" i="3"/>
  <c r="CN417" i="3"/>
  <c r="CN409" i="3"/>
  <c r="CN401" i="3"/>
  <c r="CN393" i="3"/>
  <c r="CN385" i="3"/>
  <c r="CN377" i="3"/>
  <c r="CN369" i="3"/>
  <c r="CN361" i="3"/>
  <c r="CN353" i="3"/>
  <c r="CN345" i="3"/>
  <c r="CN337" i="3"/>
  <c r="CN329" i="3"/>
  <c r="CN321" i="3"/>
  <c r="CN313" i="3"/>
  <c r="CN305" i="3"/>
  <c r="CN297" i="3"/>
  <c r="CN289" i="3"/>
  <c r="CN281" i="3"/>
  <c r="CN273" i="3"/>
  <c r="CN265" i="3"/>
  <c r="CN257" i="3"/>
  <c r="CN249" i="3"/>
  <c r="CN241" i="3"/>
  <c r="CN233" i="3"/>
  <c r="CN225" i="3"/>
  <c r="CN217" i="3"/>
  <c r="CN209" i="3"/>
  <c r="CN201" i="3"/>
  <c r="CN193" i="3"/>
  <c r="CN185" i="3"/>
  <c r="CN177" i="3"/>
  <c r="CN169" i="3"/>
  <c r="CN161" i="3"/>
  <c r="CN153" i="3"/>
  <c r="CN145" i="3"/>
  <c r="CN137" i="3"/>
  <c r="CN129" i="3"/>
  <c r="CN121" i="3"/>
  <c r="CN113" i="3"/>
  <c r="CN105" i="3"/>
  <c r="CN97" i="3"/>
  <c r="CN89" i="3"/>
  <c r="CN81" i="3"/>
  <c r="CN73" i="3"/>
  <c r="CN65" i="3"/>
  <c r="CN57" i="3"/>
  <c r="CN49" i="3"/>
  <c r="CN41" i="3"/>
  <c r="CN33" i="3"/>
  <c r="CN25" i="3"/>
  <c r="CN17" i="3"/>
  <c r="CN1008" i="3"/>
  <c r="CN1000" i="3"/>
  <c r="CN992" i="3"/>
  <c r="CN984" i="3"/>
  <c r="CN976" i="3"/>
  <c r="CN968" i="3"/>
  <c r="CN960" i="3"/>
  <c r="CN952" i="3"/>
  <c r="CN944" i="3"/>
  <c r="CN936" i="3"/>
  <c r="CN928" i="3"/>
  <c r="CN920" i="3"/>
  <c r="CN912" i="3"/>
  <c r="CN904" i="3"/>
  <c r="CN896" i="3"/>
  <c r="CN888" i="3"/>
  <c r="CN880" i="3"/>
  <c r="CN872" i="3"/>
  <c r="CN864" i="3"/>
  <c r="CN856" i="3"/>
  <c r="CN848" i="3"/>
  <c r="CN840" i="3"/>
  <c r="CN832" i="3"/>
  <c r="CN824" i="3"/>
  <c r="CN816" i="3"/>
  <c r="CN808" i="3"/>
  <c r="CN800" i="3"/>
  <c r="CN792" i="3"/>
  <c r="CN784" i="3"/>
  <c r="CN776" i="3"/>
  <c r="CN768" i="3"/>
  <c r="CN760" i="3"/>
  <c r="CN752" i="3"/>
  <c r="CN744" i="3"/>
  <c r="CN736" i="3"/>
  <c r="CN728" i="3"/>
  <c r="CN720" i="3"/>
  <c r="CN712" i="3"/>
  <c r="CN704" i="3"/>
  <c r="CN696" i="3"/>
  <c r="CN688" i="3"/>
  <c r="CN680" i="3"/>
  <c r="CN672" i="3"/>
  <c r="CN664" i="3"/>
  <c r="CN656" i="3"/>
  <c r="CN648" i="3"/>
  <c r="CN640" i="3"/>
  <c r="CN632" i="3"/>
  <c r="CN624" i="3"/>
  <c r="CN616" i="3"/>
  <c r="CN608" i="3"/>
  <c r="CN600" i="3"/>
  <c r="CN592" i="3"/>
  <c r="CN584" i="3"/>
  <c r="CN576" i="3"/>
  <c r="CN568" i="3"/>
  <c r="CN560" i="3"/>
  <c r="CN552" i="3"/>
  <c r="CN544" i="3"/>
  <c r="CN536" i="3"/>
  <c r="CN528" i="3"/>
  <c r="CN520" i="3"/>
  <c r="CN512" i="3"/>
  <c r="CN504" i="3"/>
  <c r="CN496" i="3"/>
  <c r="CN488" i="3"/>
  <c r="CN480" i="3"/>
  <c r="CN472" i="3"/>
  <c r="CN464" i="3"/>
  <c r="CN456" i="3"/>
  <c r="CN448" i="3"/>
  <c r="CN440" i="3"/>
  <c r="CN432" i="3"/>
  <c r="CN424" i="3"/>
  <c r="CN416" i="3"/>
  <c r="CN408" i="3"/>
  <c r="CN400" i="3"/>
  <c r="CN392" i="3"/>
  <c r="CN384" i="3"/>
  <c r="CN376" i="3"/>
  <c r="CN368" i="3"/>
  <c r="CN360" i="3"/>
  <c r="CN352" i="3"/>
  <c r="CN344" i="3"/>
  <c r="CN336" i="3"/>
  <c r="CN328" i="3"/>
  <c r="CN320" i="3"/>
  <c r="CN312" i="3"/>
  <c r="CN304" i="3"/>
  <c r="CN296" i="3"/>
  <c r="CN288" i="3"/>
  <c r="CN280" i="3"/>
  <c r="CN272" i="3"/>
  <c r="CN264" i="3"/>
  <c r="CN256" i="3"/>
  <c r="CN248" i="3"/>
  <c r="CN240" i="3"/>
  <c r="CN232" i="3"/>
  <c r="CN224" i="3"/>
  <c r="CN216" i="3"/>
  <c r="CN208" i="3"/>
  <c r="CN200" i="3"/>
  <c r="CN192" i="3"/>
  <c r="CN184" i="3"/>
  <c r="CN176" i="3"/>
  <c r="CN168" i="3"/>
  <c r="CN160" i="3"/>
  <c r="CN152" i="3"/>
  <c r="CN144" i="3"/>
  <c r="CN136" i="3"/>
  <c r="CN128" i="3"/>
  <c r="CN120" i="3"/>
  <c r="CN112" i="3"/>
  <c r="CN104" i="3"/>
  <c r="CN96" i="3"/>
  <c r="CN88" i="3"/>
  <c r="CN80" i="3"/>
  <c r="CN72" i="3"/>
  <c r="CN64" i="3"/>
  <c r="CN56" i="3"/>
  <c r="CN48" i="3"/>
  <c r="CN40" i="3"/>
  <c r="CN32" i="3"/>
  <c r="CN24" i="3"/>
  <c r="CN16" i="3"/>
  <c r="CN1007" i="3"/>
  <c r="CN999" i="3"/>
  <c r="CN991" i="3"/>
  <c r="CN983" i="3"/>
  <c r="CN975" i="3"/>
  <c r="CN967" i="3"/>
  <c r="CN959" i="3"/>
  <c r="CN951" i="3"/>
  <c r="CN943" i="3"/>
  <c r="CN935" i="3"/>
  <c r="CN927" i="3"/>
  <c r="CN919" i="3"/>
  <c r="CN911" i="3"/>
  <c r="CN903" i="3"/>
  <c r="CN895" i="3"/>
  <c r="CN887" i="3"/>
  <c r="CN879" i="3"/>
  <c r="CN871" i="3"/>
  <c r="CN863" i="3"/>
  <c r="CN855" i="3"/>
  <c r="CN847" i="3"/>
  <c r="CN839" i="3"/>
  <c r="CN831" i="3"/>
  <c r="CN823" i="3"/>
  <c r="CN815" i="3"/>
  <c r="CN807" i="3"/>
  <c r="CN799" i="3"/>
  <c r="CN791" i="3"/>
  <c r="CN783" i="3"/>
  <c r="CN775" i="3"/>
  <c r="CN767" i="3"/>
  <c r="CN759" i="3"/>
  <c r="CN751" i="3"/>
  <c r="CN743" i="3"/>
  <c r="CN735" i="3"/>
  <c r="CN727" i="3"/>
  <c r="CN719" i="3"/>
  <c r="CN711" i="3"/>
  <c r="CN703" i="3"/>
  <c r="CN695" i="3"/>
  <c r="CN687" i="3"/>
  <c r="CN679" i="3"/>
  <c r="CN671" i="3"/>
  <c r="CN663" i="3"/>
  <c r="CN655" i="3"/>
  <c r="CN647" i="3"/>
  <c r="CN639" i="3"/>
  <c r="CN631" i="3"/>
  <c r="CN623" i="3"/>
  <c r="CN615" i="3"/>
  <c r="CN607" i="3"/>
  <c r="CN599" i="3"/>
  <c r="CN591" i="3"/>
  <c r="CN583" i="3"/>
  <c r="CN575" i="3"/>
  <c r="CN567" i="3"/>
  <c r="CN559" i="3"/>
  <c r="CN551" i="3"/>
  <c r="CN543" i="3"/>
  <c r="CN535" i="3"/>
  <c r="CN527" i="3"/>
  <c r="CN519" i="3"/>
  <c r="CN511" i="3"/>
  <c r="CN503" i="3"/>
  <c r="CN495" i="3"/>
  <c r="CN487" i="3"/>
  <c r="CN479" i="3"/>
  <c r="CN471" i="3"/>
  <c r="CN463" i="3"/>
  <c r="CN455" i="3"/>
  <c r="CN447" i="3"/>
  <c r="CN439" i="3"/>
  <c r="CN431" i="3"/>
  <c r="CN423" i="3"/>
  <c r="CN415" i="3"/>
  <c r="CN407" i="3"/>
  <c r="CN399" i="3"/>
  <c r="CN391" i="3"/>
  <c r="CN383" i="3"/>
  <c r="CN375" i="3"/>
  <c r="CN367" i="3"/>
  <c r="CN359" i="3"/>
  <c r="CN351" i="3"/>
  <c r="CN343" i="3"/>
  <c r="CN335" i="3"/>
  <c r="CN327" i="3"/>
  <c r="CN319" i="3"/>
  <c r="CN311" i="3"/>
  <c r="CN303" i="3"/>
  <c r="CN295" i="3"/>
  <c r="CN287" i="3"/>
  <c r="CN279" i="3"/>
  <c r="CN271" i="3"/>
  <c r="CN263" i="3"/>
  <c r="CN255" i="3"/>
  <c r="CN247" i="3"/>
  <c r="CN239" i="3"/>
  <c r="CN231" i="3"/>
  <c r="CN223" i="3"/>
  <c r="CN215" i="3"/>
  <c r="CN207" i="3"/>
  <c r="CN199" i="3"/>
  <c r="CN191" i="3"/>
  <c r="CN183" i="3"/>
  <c r="CN175" i="3"/>
  <c r="CN167" i="3"/>
  <c r="CN159" i="3"/>
  <c r="CN151" i="3"/>
  <c r="CN143" i="3"/>
  <c r="CN135" i="3"/>
  <c r="CN127" i="3"/>
  <c r="CN119" i="3"/>
  <c r="CN111" i="3"/>
  <c r="CN103" i="3"/>
  <c r="CN95" i="3"/>
  <c r="CN87" i="3"/>
  <c r="CN79" i="3"/>
  <c r="CN71" i="3"/>
  <c r="CN63" i="3"/>
  <c r="CN55" i="3"/>
  <c r="CN47" i="3"/>
  <c r="CN39" i="3"/>
  <c r="CN31" i="3"/>
  <c r="CN23" i="3"/>
  <c r="CN15" i="3"/>
  <c r="CN998" i="3"/>
  <c r="CN982" i="3"/>
  <c r="CN966" i="3"/>
  <c r="CN950" i="3"/>
  <c r="CN934" i="3"/>
  <c r="CN918" i="3"/>
  <c r="CN902" i="3"/>
  <c r="CN886" i="3"/>
  <c r="CN870" i="3"/>
  <c r="CN854" i="3"/>
  <c r="CN838" i="3"/>
  <c r="CN822" i="3"/>
  <c r="CN806" i="3"/>
  <c r="CN790" i="3"/>
  <c r="CN774" i="3"/>
  <c r="CN758" i="3"/>
  <c r="CN742" i="3"/>
  <c r="CN726" i="3"/>
  <c r="CN710" i="3"/>
  <c r="CN694" i="3"/>
  <c r="CN678" i="3"/>
  <c r="CN662" i="3"/>
  <c r="CN646" i="3"/>
  <c r="CN630" i="3"/>
  <c r="CN614" i="3"/>
  <c r="CN598" i="3"/>
  <c r="CN582" i="3"/>
  <c r="CN566" i="3"/>
  <c r="CN550" i="3"/>
  <c r="CN534" i="3"/>
  <c r="CN518" i="3"/>
  <c r="CN502" i="3"/>
  <c r="CN486" i="3"/>
  <c r="CN470" i="3"/>
  <c r="CN454" i="3"/>
  <c r="CN438" i="3"/>
  <c r="CN422" i="3"/>
  <c r="CN406" i="3"/>
  <c r="CN390" i="3"/>
  <c r="CN374" i="3"/>
  <c r="CN358" i="3"/>
  <c r="CN342" i="3"/>
  <c r="CN326" i="3"/>
  <c r="CN310" i="3"/>
  <c r="CN294" i="3"/>
  <c r="CN278" i="3"/>
  <c r="CN262" i="3"/>
  <c r="CN246" i="3"/>
  <c r="CN230" i="3"/>
  <c r="CN214" i="3"/>
  <c r="CN198" i="3"/>
  <c r="CN182" i="3"/>
  <c r="CN166" i="3"/>
  <c r="CN150" i="3"/>
  <c r="CN134" i="3"/>
  <c r="CN118" i="3"/>
  <c r="CN102" i="3"/>
  <c r="CN86" i="3"/>
  <c r="CN70" i="3"/>
  <c r="CN54" i="3"/>
  <c r="CN38" i="3"/>
  <c r="CN22" i="3"/>
  <c r="CN996" i="3"/>
  <c r="CN980" i="3"/>
  <c r="CN964" i="3"/>
  <c r="CN948" i="3"/>
  <c r="CN932" i="3"/>
  <c r="CN916" i="3"/>
  <c r="CN900" i="3"/>
  <c r="CN884" i="3"/>
  <c r="CN868" i="3"/>
  <c r="CN852" i="3"/>
  <c r="CN836" i="3"/>
  <c r="CN820" i="3"/>
  <c r="CN804" i="3"/>
  <c r="CN788" i="3"/>
  <c r="CN772" i="3"/>
  <c r="CN756" i="3"/>
  <c r="CN740" i="3"/>
  <c r="CN724" i="3"/>
  <c r="CN708" i="3"/>
  <c r="CN692" i="3"/>
  <c r="CN676" i="3"/>
  <c r="CN660" i="3"/>
  <c r="CN644" i="3"/>
  <c r="CN628" i="3"/>
  <c r="CN612" i="3"/>
  <c r="CN596" i="3"/>
  <c r="CN580" i="3"/>
  <c r="CN564" i="3"/>
  <c r="CN548" i="3"/>
  <c r="CN532" i="3"/>
  <c r="CN516" i="3"/>
  <c r="CN500" i="3"/>
  <c r="CN484" i="3"/>
  <c r="CN468" i="3"/>
  <c r="CN452" i="3"/>
  <c r="CN436" i="3"/>
  <c r="CN420" i="3"/>
  <c r="CN404" i="3"/>
  <c r="CN388" i="3"/>
  <c r="CN372" i="3"/>
  <c r="CN356" i="3"/>
  <c r="CN340" i="3"/>
  <c r="CN324" i="3"/>
  <c r="CN308" i="3"/>
  <c r="CN292" i="3"/>
  <c r="CN276" i="3"/>
  <c r="CN260" i="3"/>
  <c r="CN244" i="3"/>
  <c r="CN228" i="3"/>
  <c r="CN212" i="3"/>
  <c r="CN196" i="3"/>
  <c r="CN180" i="3"/>
  <c r="CN164" i="3"/>
  <c r="CN148" i="3"/>
  <c r="CN132" i="3"/>
  <c r="CN116" i="3"/>
  <c r="CN100" i="3"/>
  <c r="CN84" i="3"/>
  <c r="CN68" i="3"/>
  <c r="CN52" i="3"/>
  <c r="CN36" i="3"/>
  <c r="CN20" i="3"/>
  <c r="CN1005" i="3"/>
  <c r="CN989" i="3"/>
  <c r="CN973" i="3"/>
  <c r="CN957" i="3"/>
  <c r="CN941" i="3"/>
  <c r="CN925" i="3"/>
  <c r="CN909" i="3"/>
  <c r="CN893" i="3"/>
  <c r="CN877" i="3"/>
  <c r="CN861" i="3"/>
  <c r="CN845" i="3"/>
  <c r="CN829" i="3"/>
  <c r="CN813" i="3"/>
  <c r="CN797" i="3"/>
  <c r="CN781" i="3"/>
  <c r="CN765" i="3"/>
  <c r="CN749" i="3"/>
  <c r="CN733" i="3"/>
  <c r="CN717" i="3"/>
  <c r="CN701" i="3"/>
  <c r="CN685" i="3"/>
  <c r="CN669" i="3"/>
  <c r="CN653" i="3"/>
  <c r="CN637" i="3"/>
  <c r="CN621" i="3"/>
  <c r="CN605" i="3"/>
  <c r="CN589" i="3"/>
  <c r="CN573" i="3"/>
  <c r="CN557" i="3"/>
  <c r="CN541" i="3"/>
  <c r="CN525" i="3"/>
  <c r="CN509" i="3"/>
  <c r="CN493" i="3"/>
  <c r="CN477" i="3"/>
  <c r="CN461" i="3"/>
  <c r="CN445" i="3"/>
  <c r="CN429" i="3"/>
  <c r="CN413" i="3"/>
  <c r="CN397" i="3"/>
  <c r="CN381" i="3"/>
  <c r="CN365" i="3"/>
  <c r="CN349" i="3"/>
  <c r="CN333" i="3"/>
  <c r="CN317" i="3"/>
  <c r="CN301" i="3"/>
  <c r="CN285" i="3"/>
  <c r="CN269" i="3"/>
  <c r="CN253" i="3"/>
  <c r="CN237" i="3"/>
  <c r="CN221" i="3"/>
  <c r="CN205" i="3"/>
  <c r="CN189" i="3"/>
  <c r="CN173" i="3"/>
  <c r="CN157" i="3"/>
  <c r="CN141" i="3"/>
  <c r="CN125" i="3"/>
  <c r="CN109" i="3"/>
  <c r="CN93" i="3"/>
  <c r="CN77" i="3"/>
  <c r="CN61" i="3"/>
  <c r="CN45" i="3"/>
  <c r="CN29" i="3"/>
  <c r="CN13" i="3"/>
  <c r="CN1004" i="3"/>
  <c r="CN988" i="3"/>
  <c r="CN972" i="3"/>
  <c r="CN956" i="3"/>
  <c r="CN940" i="3"/>
  <c r="CN924" i="3"/>
  <c r="CN908" i="3"/>
  <c r="CN892" i="3"/>
  <c r="CN876" i="3"/>
  <c r="CN860" i="3"/>
  <c r="CN844" i="3"/>
  <c r="CN828" i="3"/>
  <c r="CN812" i="3"/>
  <c r="CN796" i="3"/>
  <c r="CN780" i="3"/>
  <c r="CN764" i="3"/>
  <c r="CN748" i="3"/>
  <c r="CN732" i="3"/>
  <c r="CN716" i="3"/>
  <c r="CN700" i="3"/>
  <c r="CN684" i="3"/>
  <c r="CN668" i="3"/>
  <c r="CN652" i="3"/>
  <c r="CN636" i="3"/>
  <c r="CN620" i="3"/>
  <c r="CN604" i="3"/>
  <c r="CN588" i="3"/>
  <c r="CN572" i="3"/>
  <c r="CN556" i="3"/>
  <c r="CN540" i="3"/>
  <c r="CN524" i="3"/>
  <c r="CN508" i="3"/>
  <c r="CN492" i="3"/>
  <c r="CN476" i="3"/>
  <c r="CN460" i="3"/>
  <c r="CN444" i="3"/>
  <c r="CN428" i="3"/>
  <c r="CN412" i="3"/>
  <c r="CN396" i="3"/>
  <c r="CN380" i="3"/>
  <c r="CN364" i="3"/>
  <c r="CN348" i="3"/>
  <c r="CN332" i="3"/>
  <c r="CN316" i="3"/>
  <c r="CN300" i="3"/>
  <c r="CN284" i="3"/>
  <c r="CN268" i="3"/>
  <c r="CN252" i="3"/>
  <c r="CN236" i="3"/>
  <c r="CN220" i="3"/>
  <c r="CN204" i="3"/>
  <c r="CN188" i="3"/>
  <c r="CN172" i="3"/>
  <c r="CN156" i="3"/>
  <c r="CN140" i="3"/>
  <c r="CN124" i="3"/>
  <c r="CN108" i="3"/>
  <c r="CN92" i="3"/>
  <c r="CN76" i="3"/>
  <c r="CN60" i="3"/>
  <c r="CN44" i="3"/>
  <c r="CN28" i="3"/>
  <c r="CN12" i="3"/>
  <c r="CN997" i="3"/>
  <c r="CN965" i="3"/>
  <c r="CN933" i="3"/>
  <c r="CN901" i="3"/>
  <c r="CN869" i="3"/>
  <c r="CN837" i="3"/>
  <c r="CN805" i="3"/>
  <c r="CN773" i="3"/>
  <c r="CN741" i="3"/>
  <c r="CN709" i="3"/>
  <c r="CN677" i="3"/>
  <c r="CN645" i="3"/>
  <c r="CN613" i="3"/>
  <c r="CN581" i="3"/>
  <c r="CN549" i="3"/>
  <c r="CN517" i="3"/>
  <c r="CN485" i="3"/>
  <c r="CN453" i="3"/>
  <c r="CN421" i="3"/>
  <c r="CN389" i="3"/>
  <c r="CN357" i="3"/>
  <c r="CN325" i="3"/>
  <c r="CN293" i="3"/>
  <c r="CN261" i="3"/>
  <c r="CN229" i="3"/>
  <c r="CN197" i="3"/>
  <c r="CN165" i="3"/>
  <c r="CN133" i="3"/>
  <c r="CN101" i="3"/>
  <c r="CN69" i="3"/>
  <c r="CN37" i="3"/>
  <c r="CN995" i="3"/>
  <c r="CN963" i="3"/>
  <c r="CN931" i="3"/>
  <c r="CN899" i="3"/>
  <c r="CN867" i="3"/>
  <c r="CN835" i="3"/>
  <c r="CN803" i="3"/>
  <c r="CN771" i="3"/>
  <c r="CN739" i="3"/>
  <c r="CN707" i="3"/>
  <c r="CN675" i="3"/>
  <c r="CN643" i="3"/>
  <c r="CN611" i="3"/>
  <c r="CN579" i="3"/>
  <c r="CN547" i="3"/>
  <c r="CN515" i="3"/>
  <c r="CN483" i="3"/>
  <c r="CN451" i="3"/>
  <c r="CN419" i="3"/>
  <c r="CN387" i="3"/>
  <c r="CN355" i="3"/>
  <c r="CN323" i="3"/>
  <c r="CN291" i="3"/>
  <c r="CN259" i="3"/>
  <c r="CN227" i="3"/>
  <c r="CN195" i="3"/>
  <c r="CN163" i="3"/>
  <c r="CN131" i="3"/>
  <c r="CN99" i="3"/>
  <c r="CN67" i="3"/>
  <c r="CN35" i="3"/>
  <c r="CN990" i="3"/>
  <c r="CN958" i="3"/>
  <c r="CN926" i="3"/>
  <c r="CN894" i="3"/>
  <c r="CN862" i="3"/>
  <c r="CN830" i="3"/>
  <c r="CN798" i="3"/>
  <c r="CN766" i="3"/>
  <c r="CN734" i="3"/>
  <c r="CN702" i="3"/>
  <c r="CN670" i="3"/>
  <c r="CN638" i="3"/>
  <c r="CN606" i="3"/>
  <c r="CN574" i="3"/>
  <c r="CN542" i="3"/>
  <c r="CN510" i="3"/>
  <c r="CN478" i="3"/>
  <c r="CN446" i="3"/>
  <c r="CN414" i="3"/>
  <c r="CN382" i="3"/>
  <c r="CN350" i="3"/>
  <c r="CN318" i="3"/>
  <c r="CN286" i="3"/>
  <c r="CN254" i="3"/>
  <c r="CN222" i="3"/>
  <c r="CN190" i="3"/>
  <c r="CN158" i="3"/>
  <c r="CN126" i="3"/>
  <c r="CN94" i="3"/>
  <c r="CN62" i="3"/>
  <c r="CN30" i="3"/>
  <c r="CN987" i="3"/>
  <c r="CN955" i="3"/>
  <c r="CN923" i="3"/>
  <c r="CN891" i="3"/>
  <c r="CN859" i="3"/>
  <c r="CN827" i="3"/>
  <c r="CN795" i="3"/>
  <c r="CN763" i="3"/>
  <c r="CN731" i="3"/>
  <c r="CN699" i="3"/>
  <c r="CN667" i="3"/>
  <c r="CN635" i="3"/>
  <c r="CN603" i="3"/>
  <c r="CN571" i="3"/>
  <c r="CN539" i="3"/>
  <c r="CN507" i="3"/>
  <c r="CN475" i="3"/>
  <c r="CN443" i="3"/>
  <c r="CN411" i="3"/>
  <c r="CN379" i="3"/>
  <c r="CN347" i="3"/>
  <c r="CN315" i="3"/>
  <c r="CN283" i="3"/>
  <c r="CN251" i="3"/>
  <c r="CN219" i="3"/>
  <c r="CN187" i="3"/>
  <c r="CN155" i="3"/>
  <c r="CN123" i="3"/>
  <c r="CN91" i="3"/>
  <c r="CN59" i="3"/>
  <c r="CN27" i="3"/>
  <c r="CN981" i="3"/>
  <c r="CN949" i="3"/>
  <c r="CN917" i="3"/>
  <c r="CN885" i="3"/>
  <c r="CN853" i="3"/>
  <c r="CN821" i="3"/>
  <c r="CN789" i="3"/>
  <c r="CN757" i="3"/>
  <c r="CN725" i="3"/>
  <c r="CN693" i="3"/>
  <c r="CN661" i="3"/>
  <c r="CN629" i="3"/>
  <c r="CN597" i="3"/>
  <c r="CN565" i="3"/>
  <c r="CN533" i="3"/>
  <c r="CN501" i="3"/>
  <c r="CN469" i="3"/>
  <c r="CN437" i="3"/>
  <c r="CN405" i="3"/>
  <c r="CN373" i="3"/>
  <c r="CN341" i="3"/>
  <c r="CN309" i="3"/>
  <c r="CN277" i="3"/>
  <c r="CN245" i="3"/>
  <c r="CN213" i="3"/>
  <c r="CN181" i="3"/>
  <c r="CN149" i="3"/>
  <c r="CN117" i="3"/>
  <c r="CN85" i="3"/>
  <c r="CN53" i="3"/>
  <c r="CN21" i="3"/>
  <c r="CN979" i="3"/>
  <c r="CN947" i="3"/>
  <c r="CN915" i="3"/>
  <c r="CN883" i="3"/>
  <c r="CN851" i="3"/>
  <c r="CN819" i="3"/>
  <c r="CN787" i="3"/>
  <c r="CN755" i="3"/>
  <c r="CN723" i="3"/>
  <c r="CN691" i="3"/>
  <c r="CN659" i="3"/>
  <c r="CN627" i="3"/>
  <c r="CN595" i="3"/>
  <c r="CN563" i="3"/>
  <c r="CN531" i="3"/>
  <c r="CN499" i="3"/>
  <c r="CN467" i="3"/>
  <c r="CN435" i="3"/>
  <c r="CN403" i="3"/>
  <c r="CN371" i="3"/>
  <c r="CN339" i="3"/>
  <c r="CN307" i="3"/>
  <c r="CN275" i="3"/>
  <c r="CN243" i="3"/>
  <c r="CN211" i="3"/>
  <c r="CN179" i="3"/>
  <c r="CN147" i="3"/>
  <c r="CN115" i="3"/>
  <c r="CN83" i="3"/>
  <c r="CN51" i="3"/>
  <c r="CN19" i="3"/>
  <c r="CN1006" i="3"/>
  <c r="CN974" i="3"/>
  <c r="CN942" i="3"/>
  <c r="CN910" i="3"/>
  <c r="CN878" i="3"/>
  <c r="CN846" i="3"/>
  <c r="CN814" i="3"/>
  <c r="CN782" i="3"/>
  <c r="CN750" i="3"/>
  <c r="CN718" i="3"/>
  <c r="CN686" i="3"/>
  <c r="CN654" i="3"/>
  <c r="CN622" i="3"/>
  <c r="CN590" i="3"/>
  <c r="CN558" i="3"/>
  <c r="CN526" i="3"/>
  <c r="CN494" i="3"/>
  <c r="CN462" i="3"/>
  <c r="CN430" i="3"/>
  <c r="CN398" i="3"/>
  <c r="CN366" i="3"/>
  <c r="CN334" i="3"/>
  <c r="CN302" i="3"/>
  <c r="CN270" i="3"/>
  <c r="CN238" i="3"/>
  <c r="CN206" i="3"/>
  <c r="CN174" i="3"/>
  <c r="CN142" i="3"/>
  <c r="CN110" i="3"/>
  <c r="CN78" i="3"/>
  <c r="CN46" i="3"/>
  <c r="CN14" i="3"/>
  <c r="CN1003" i="3"/>
  <c r="CN971" i="3"/>
  <c r="CN939" i="3"/>
  <c r="CN907" i="3"/>
  <c r="CN875" i="3"/>
  <c r="CN843" i="3"/>
  <c r="CN811" i="3"/>
  <c r="CN779" i="3"/>
  <c r="CN747" i="3"/>
  <c r="CN715" i="3"/>
  <c r="CN683" i="3"/>
  <c r="CN651" i="3"/>
  <c r="CN619" i="3"/>
  <c r="CN587" i="3"/>
  <c r="CN555" i="3"/>
  <c r="CN523" i="3"/>
  <c r="CN491" i="3"/>
  <c r="CN459" i="3"/>
  <c r="CN427" i="3"/>
  <c r="CN395" i="3"/>
  <c r="CN363" i="3"/>
  <c r="CN331" i="3"/>
  <c r="CN299" i="3"/>
  <c r="CN267" i="3"/>
  <c r="CN235" i="3"/>
  <c r="CN203" i="3"/>
  <c r="CN171" i="3"/>
  <c r="CN139" i="3"/>
  <c r="CN107" i="3"/>
  <c r="CN75" i="3"/>
  <c r="CN43" i="3"/>
  <c r="CO1002" i="3"/>
  <c r="CO994" i="3"/>
  <c r="CO986" i="3"/>
  <c r="CO978" i="3"/>
  <c r="CO970" i="3"/>
  <c r="CO962" i="3"/>
  <c r="CO954" i="3"/>
  <c r="CO946" i="3"/>
  <c r="CO938" i="3"/>
  <c r="CO930" i="3"/>
  <c r="CO922" i="3"/>
  <c r="CO914" i="3"/>
  <c r="CO906" i="3"/>
  <c r="CO898" i="3"/>
  <c r="CO890" i="3"/>
  <c r="CO882" i="3"/>
  <c r="CO874" i="3"/>
  <c r="CO866" i="3"/>
  <c r="CO858" i="3"/>
  <c r="CO850" i="3"/>
  <c r="CO842" i="3"/>
  <c r="CO834" i="3"/>
  <c r="CO826" i="3"/>
  <c r="CO818" i="3"/>
  <c r="CO810" i="3"/>
  <c r="CO802" i="3"/>
  <c r="CO794" i="3"/>
  <c r="CO786" i="3"/>
  <c r="CO778" i="3"/>
  <c r="CO770" i="3"/>
  <c r="CO762" i="3"/>
  <c r="CO754" i="3"/>
  <c r="CO746" i="3"/>
  <c r="CO738" i="3"/>
  <c r="CO730" i="3"/>
  <c r="CO722" i="3"/>
  <c r="CO714" i="3"/>
  <c r="CO706" i="3"/>
  <c r="CO698" i="3"/>
  <c r="CO690" i="3"/>
  <c r="CO682" i="3"/>
  <c r="CO674" i="3"/>
  <c r="CO666" i="3"/>
  <c r="CO658" i="3"/>
  <c r="CO650" i="3"/>
  <c r="CO642" i="3"/>
  <c r="CO634" i="3"/>
  <c r="CO626" i="3"/>
  <c r="CO618" i="3"/>
  <c r="CO610" i="3"/>
  <c r="CO602" i="3"/>
  <c r="CO594" i="3"/>
  <c r="CO586" i="3"/>
  <c r="CO578" i="3"/>
  <c r="CO570" i="3"/>
  <c r="CO562" i="3"/>
  <c r="CO554" i="3"/>
  <c r="CO546" i="3"/>
  <c r="CO538" i="3"/>
  <c r="CO530" i="3"/>
  <c r="CO522" i="3"/>
  <c r="CO514" i="3"/>
  <c r="CO506" i="3"/>
  <c r="CO498" i="3"/>
  <c r="CO490" i="3"/>
  <c r="CO482" i="3"/>
  <c r="CO474" i="3"/>
  <c r="CO466" i="3"/>
  <c r="CO458" i="3"/>
  <c r="CO450" i="3"/>
  <c r="CO442" i="3"/>
  <c r="CO434" i="3"/>
  <c r="CO426" i="3"/>
  <c r="CO418" i="3"/>
  <c r="CO410" i="3"/>
  <c r="CO402" i="3"/>
  <c r="CO394" i="3"/>
  <c r="CO386" i="3"/>
  <c r="CO378" i="3"/>
  <c r="CO370" i="3"/>
  <c r="CO362" i="3"/>
  <c r="CO354" i="3"/>
  <c r="CO346" i="3"/>
  <c r="CO338" i="3"/>
  <c r="CO330" i="3"/>
  <c r="CO322" i="3"/>
  <c r="CO314" i="3"/>
  <c r="CO306" i="3"/>
  <c r="CO298" i="3"/>
  <c r="CO290" i="3"/>
  <c r="CO282" i="3"/>
  <c r="CO274" i="3"/>
  <c r="CO266" i="3"/>
  <c r="CO258" i="3"/>
  <c r="CO250" i="3"/>
  <c r="CO242" i="3"/>
  <c r="CO234" i="3"/>
  <c r="CO226" i="3"/>
  <c r="CO218" i="3"/>
  <c r="CO210" i="3"/>
  <c r="CO202" i="3"/>
  <c r="CO194" i="3"/>
  <c r="CO186" i="3"/>
  <c r="CO178" i="3"/>
  <c r="CO170" i="3"/>
  <c r="CO162" i="3"/>
  <c r="CO154" i="3"/>
  <c r="CO146" i="3"/>
  <c r="CO138" i="3"/>
  <c r="CO130" i="3"/>
  <c r="CO122" i="3"/>
  <c r="CO114" i="3"/>
  <c r="CO106" i="3"/>
  <c r="CO98" i="3"/>
  <c r="CO90" i="3"/>
  <c r="CO82" i="3"/>
  <c r="CO74" i="3"/>
  <c r="CO66" i="3"/>
  <c r="CO58" i="3"/>
  <c r="CO50" i="3"/>
  <c r="CO42" i="3"/>
  <c r="CO34" i="3"/>
  <c r="CO26" i="3"/>
  <c r="CO18" i="3"/>
  <c r="CO11" i="3"/>
  <c r="CO1009" i="3"/>
  <c r="CO1001" i="3"/>
  <c r="CO993" i="3"/>
  <c r="CO985" i="3"/>
  <c r="CO977" i="3"/>
  <c r="CO969" i="3"/>
  <c r="CO961" i="3"/>
  <c r="CO953" i="3"/>
  <c r="CO945" i="3"/>
  <c r="CO937" i="3"/>
  <c r="CO929" i="3"/>
  <c r="CO921" i="3"/>
  <c r="CO913" i="3"/>
  <c r="CO905" i="3"/>
  <c r="CO897" i="3"/>
  <c r="CO889" i="3"/>
  <c r="CO881" i="3"/>
  <c r="CO873" i="3"/>
  <c r="CO865" i="3"/>
  <c r="CO857" i="3"/>
  <c r="CO849" i="3"/>
  <c r="CO841" i="3"/>
  <c r="CO833" i="3"/>
  <c r="CO825" i="3"/>
  <c r="CO817" i="3"/>
  <c r="CO809" i="3"/>
  <c r="CO801" i="3"/>
  <c r="CO793" i="3"/>
  <c r="CO785" i="3"/>
  <c r="CO777" i="3"/>
  <c r="CO769" i="3"/>
  <c r="CO761" i="3"/>
  <c r="CO753" i="3"/>
  <c r="CO745" i="3"/>
  <c r="CO737" i="3"/>
  <c r="CO729" i="3"/>
  <c r="CO721" i="3"/>
  <c r="CO713" i="3"/>
  <c r="CO705" i="3"/>
  <c r="CO697" i="3"/>
  <c r="CO689" i="3"/>
  <c r="CO681" i="3"/>
  <c r="CO673" i="3"/>
  <c r="CO665" i="3"/>
  <c r="CO657" i="3"/>
  <c r="CO649" i="3"/>
  <c r="CO641" i="3"/>
  <c r="CO633" i="3"/>
  <c r="CO625" i="3"/>
  <c r="CO617" i="3"/>
  <c r="CO609" i="3"/>
  <c r="CO601" i="3"/>
  <c r="CO593" i="3"/>
  <c r="CO585" i="3"/>
  <c r="CO577" i="3"/>
  <c r="CO569" i="3"/>
  <c r="CO561" i="3"/>
  <c r="CO553" i="3"/>
  <c r="CO545" i="3"/>
  <c r="CO537" i="3"/>
  <c r="CO529" i="3"/>
  <c r="CO521" i="3"/>
  <c r="CO513" i="3"/>
  <c r="CO505" i="3"/>
  <c r="CO497" i="3"/>
  <c r="CO489" i="3"/>
  <c r="CO481" i="3"/>
  <c r="CO473" i="3"/>
  <c r="CO465" i="3"/>
  <c r="CO457" i="3"/>
  <c r="CO449" i="3"/>
  <c r="CO441" i="3"/>
  <c r="CO433" i="3"/>
  <c r="CO425" i="3"/>
  <c r="CO417" i="3"/>
  <c r="CO409" i="3"/>
  <c r="CO401" i="3"/>
  <c r="CO393" i="3"/>
  <c r="CO385" i="3"/>
  <c r="CO377" i="3"/>
  <c r="CO369" i="3"/>
  <c r="CO361" i="3"/>
  <c r="CO353" i="3"/>
  <c r="CO345" i="3"/>
  <c r="CO337" i="3"/>
  <c r="CO329" i="3"/>
  <c r="CO321" i="3"/>
  <c r="CO313" i="3"/>
  <c r="CO305" i="3"/>
  <c r="CO297" i="3"/>
  <c r="CO289" i="3"/>
  <c r="CO281" i="3"/>
  <c r="CO273" i="3"/>
  <c r="CO265" i="3"/>
  <c r="CO257" i="3"/>
  <c r="CO249" i="3"/>
  <c r="CO241" i="3"/>
  <c r="CO233" i="3"/>
  <c r="CO225" i="3"/>
  <c r="CO217" i="3"/>
  <c r="CO209" i="3"/>
  <c r="CO201" i="3"/>
  <c r="CO193" i="3"/>
  <c r="CO185" i="3"/>
  <c r="CO177" i="3"/>
  <c r="CO169" i="3"/>
  <c r="CO161" i="3"/>
  <c r="CO153" i="3"/>
  <c r="CO145" i="3"/>
  <c r="CO137" i="3"/>
  <c r="CO129" i="3"/>
  <c r="CO121" i="3"/>
  <c r="CO113" i="3"/>
  <c r="CO105" i="3"/>
  <c r="CO97" i="3"/>
  <c r="CO89" i="3"/>
  <c r="CO81" i="3"/>
  <c r="CO73" i="3"/>
  <c r="CO65" i="3"/>
  <c r="CO57" i="3"/>
  <c r="CO49" i="3"/>
  <c r="CO41" i="3"/>
  <c r="CO33" i="3"/>
  <c r="CO25" i="3"/>
  <c r="CO17" i="3"/>
  <c r="CO1008" i="3"/>
  <c r="CO1000" i="3"/>
  <c r="CO992" i="3"/>
  <c r="CO984" i="3"/>
  <c r="CO976" i="3"/>
  <c r="CO968" i="3"/>
  <c r="CO960" i="3"/>
  <c r="CO952" i="3"/>
  <c r="CO944" i="3"/>
  <c r="CO936" i="3"/>
  <c r="CO928" i="3"/>
  <c r="CO920" i="3"/>
  <c r="CO912" i="3"/>
  <c r="CO904" i="3"/>
  <c r="CO896" i="3"/>
  <c r="CO888" i="3"/>
  <c r="CO880" i="3"/>
  <c r="CO872" i="3"/>
  <c r="CO864" i="3"/>
  <c r="CO856" i="3"/>
  <c r="CO848" i="3"/>
  <c r="CO840" i="3"/>
  <c r="CO832" i="3"/>
  <c r="CO824" i="3"/>
  <c r="CO816" i="3"/>
  <c r="CO808" i="3"/>
  <c r="CO800" i="3"/>
  <c r="CO792" i="3"/>
  <c r="CO784" i="3"/>
  <c r="CO776" i="3"/>
  <c r="CO768" i="3"/>
  <c r="CO760" i="3"/>
  <c r="CO752" i="3"/>
  <c r="CO744" i="3"/>
  <c r="CO736" i="3"/>
  <c r="CO728" i="3"/>
  <c r="CO720" i="3"/>
  <c r="CO712" i="3"/>
  <c r="CO704" i="3"/>
  <c r="CO696" i="3"/>
  <c r="CO688" i="3"/>
  <c r="CO680" i="3"/>
  <c r="CO672" i="3"/>
  <c r="CO664" i="3"/>
  <c r="CO656" i="3"/>
  <c r="CO648" i="3"/>
  <c r="CO640" i="3"/>
  <c r="CO632" i="3"/>
  <c r="CO624" i="3"/>
  <c r="CO616" i="3"/>
  <c r="CO608" i="3"/>
  <c r="CO600" i="3"/>
  <c r="CO592" i="3"/>
  <c r="CO584" i="3"/>
  <c r="CO576" i="3"/>
  <c r="CO568" i="3"/>
  <c r="CO560" i="3"/>
  <c r="CO552" i="3"/>
  <c r="CO544" i="3"/>
  <c r="CO536" i="3"/>
  <c r="CO528" i="3"/>
  <c r="CO520" i="3"/>
  <c r="CO512" i="3"/>
  <c r="CO504" i="3"/>
  <c r="CO496" i="3"/>
  <c r="CO488" i="3"/>
  <c r="CO480" i="3"/>
  <c r="CO472" i="3"/>
  <c r="CO464" i="3"/>
  <c r="CO456" i="3"/>
  <c r="CO448" i="3"/>
  <c r="CO440" i="3"/>
  <c r="CO432" i="3"/>
  <c r="CO424" i="3"/>
  <c r="CO416" i="3"/>
  <c r="CO408" i="3"/>
  <c r="CO400" i="3"/>
  <c r="CO392" i="3"/>
  <c r="CO384" i="3"/>
  <c r="CO376" i="3"/>
  <c r="CO368" i="3"/>
  <c r="CO360" i="3"/>
  <c r="CO352" i="3"/>
  <c r="CO344" i="3"/>
  <c r="CO336" i="3"/>
  <c r="CO328" i="3"/>
  <c r="CO320" i="3"/>
  <c r="CO312" i="3"/>
  <c r="CO304" i="3"/>
  <c r="CO296" i="3"/>
  <c r="CO288" i="3"/>
  <c r="CO280" i="3"/>
  <c r="CO272" i="3"/>
  <c r="CO264" i="3"/>
  <c r="CO256" i="3"/>
  <c r="CO248" i="3"/>
  <c r="CO240" i="3"/>
  <c r="CO232" i="3"/>
  <c r="CO224" i="3"/>
  <c r="CO216" i="3"/>
  <c r="CO208" i="3"/>
  <c r="CO200" i="3"/>
  <c r="CO192" i="3"/>
  <c r="CO184" i="3"/>
  <c r="CO176" i="3"/>
  <c r="CO168" i="3"/>
  <c r="CO160" i="3"/>
  <c r="CO152" i="3"/>
  <c r="CO144" i="3"/>
  <c r="CO136" i="3"/>
  <c r="CO128" i="3"/>
  <c r="CO120" i="3"/>
  <c r="CO112" i="3"/>
  <c r="CO104" i="3"/>
  <c r="CO96" i="3"/>
  <c r="CO88" i="3"/>
  <c r="CO80" i="3"/>
  <c r="CO72" i="3"/>
  <c r="CO64" i="3"/>
  <c r="CO56" i="3"/>
  <c r="CO48" i="3"/>
  <c r="CO40" i="3"/>
  <c r="CO32" i="3"/>
  <c r="CO24" i="3"/>
  <c r="CO16" i="3"/>
  <c r="CO1007" i="3"/>
  <c r="CO999" i="3"/>
  <c r="CO991" i="3"/>
  <c r="CO983" i="3"/>
  <c r="CO975" i="3"/>
  <c r="CO967" i="3"/>
  <c r="CO959" i="3"/>
  <c r="CO951" i="3"/>
  <c r="CO943" i="3"/>
  <c r="CO935" i="3"/>
  <c r="CO927" i="3"/>
  <c r="CO919" i="3"/>
  <c r="CO911" i="3"/>
  <c r="CO903" i="3"/>
  <c r="CO895" i="3"/>
  <c r="CO887" i="3"/>
  <c r="CO879" i="3"/>
  <c r="CO871" i="3"/>
  <c r="CO863" i="3"/>
  <c r="CO855" i="3"/>
  <c r="CO847" i="3"/>
  <c r="CO839" i="3"/>
  <c r="CO831" i="3"/>
  <c r="CO823" i="3"/>
  <c r="CO815" i="3"/>
  <c r="CO807" i="3"/>
  <c r="CO799" i="3"/>
  <c r="CO791" i="3"/>
  <c r="CO783" i="3"/>
  <c r="CO775" i="3"/>
  <c r="CO767" i="3"/>
  <c r="CO759" i="3"/>
  <c r="CO751" i="3"/>
  <c r="CO743" i="3"/>
  <c r="CO735" i="3"/>
  <c r="CO727" i="3"/>
  <c r="CO719" i="3"/>
  <c r="CO711" i="3"/>
  <c r="CO703" i="3"/>
  <c r="CO695" i="3"/>
  <c r="CO687" i="3"/>
  <c r="CO679" i="3"/>
  <c r="CO671" i="3"/>
  <c r="CO663" i="3"/>
  <c r="CO655" i="3"/>
  <c r="CO647" i="3"/>
  <c r="CO639" i="3"/>
  <c r="CO631" i="3"/>
  <c r="CO623" i="3"/>
  <c r="CO615" i="3"/>
  <c r="CO607" i="3"/>
  <c r="CO599" i="3"/>
  <c r="CO591" i="3"/>
  <c r="CO583" i="3"/>
  <c r="CO575" i="3"/>
  <c r="CO567" i="3"/>
  <c r="CO559" i="3"/>
  <c r="CO551" i="3"/>
  <c r="CO543" i="3"/>
  <c r="CO535" i="3"/>
  <c r="CO527" i="3"/>
  <c r="CO519" i="3"/>
  <c r="CO511" i="3"/>
  <c r="CO503" i="3"/>
  <c r="CO495" i="3"/>
  <c r="CO487" i="3"/>
  <c r="CO479" i="3"/>
  <c r="CO471" i="3"/>
  <c r="CO463" i="3"/>
  <c r="CO455" i="3"/>
  <c r="CO447" i="3"/>
  <c r="CO439" i="3"/>
  <c r="CO431" i="3"/>
  <c r="CO423" i="3"/>
  <c r="CO415" i="3"/>
  <c r="CO407" i="3"/>
  <c r="CO399" i="3"/>
  <c r="CO391" i="3"/>
  <c r="CO383" i="3"/>
  <c r="CO375" i="3"/>
  <c r="CO367" i="3"/>
  <c r="CO359" i="3"/>
  <c r="CO351" i="3"/>
  <c r="CO343" i="3"/>
  <c r="CO335" i="3"/>
  <c r="CO327" i="3"/>
  <c r="CO319" i="3"/>
  <c r="CO311" i="3"/>
  <c r="CO303" i="3"/>
  <c r="CO295" i="3"/>
  <c r="CO287" i="3"/>
  <c r="CO279" i="3"/>
  <c r="CO271" i="3"/>
  <c r="CO263" i="3"/>
  <c r="CO255" i="3"/>
  <c r="CO247" i="3"/>
  <c r="CO239" i="3"/>
  <c r="CO231" i="3"/>
  <c r="CO223" i="3"/>
  <c r="CO215" i="3"/>
  <c r="CO207" i="3"/>
  <c r="CO199" i="3"/>
  <c r="CO191" i="3"/>
  <c r="CO183" i="3"/>
  <c r="CO175" i="3"/>
  <c r="CO167" i="3"/>
  <c r="CO159" i="3"/>
  <c r="CO151" i="3"/>
  <c r="CO143" i="3"/>
  <c r="CO135" i="3"/>
  <c r="CO127" i="3"/>
  <c r="CO119" i="3"/>
  <c r="CO111" i="3"/>
  <c r="CO103" i="3"/>
  <c r="CO95" i="3"/>
  <c r="CO87" i="3"/>
  <c r="CO79" i="3"/>
  <c r="CO71" i="3"/>
  <c r="CO63" i="3"/>
  <c r="CO55" i="3"/>
  <c r="CO47" i="3"/>
  <c r="CO39" i="3"/>
  <c r="CO31" i="3"/>
  <c r="CO23" i="3"/>
  <c r="CO15" i="3"/>
  <c r="CO1006" i="3"/>
  <c r="CO990" i="3"/>
  <c r="CO974" i="3"/>
  <c r="CO958" i="3"/>
  <c r="CO942" i="3"/>
  <c r="CO926" i="3"/>
  <c r="CO910" i="3"/>
  <c r="CO894" i="3"/>
  <c r="CO878" i="3"/>
  <c r="CO862" i="3"/>
  <c r="CO846" i="3"/>
  <c r="CO830" i="3"/>
  <c r="CO814" i="3"/>
  <c r="CO798" i="3"/>
  <c r="CO782" i="3"/>
  <c r="CO766" i="3"/>
  <c r="CO750" i="3"/>
  <c r="CO734" i="3"/>
  <c r="CO718" i="3"/>
  <c r="CO702" i="3"/>
  <c r="CO686" i="3"/>
  <c r="CO670" i="3"/>
  <c r="CO654" i="3"/>
  <c r="CO638" i="3"/>
  <c r="CO622" i="3"/>
  <c r="CO606" i="3"/>
  <c r="CO590" i="3"/>
  <c r="CO574" i="3"/>
  <c r="CO558" i="3"/>
  <c r="CO542" i="3"/>
  <c r="CO526" i="3"/>
  <c r="CO510" i="3"/>
  <c r="CO494" i="3"/>
  <c r="CO478" i="3"/>
  <c r="CO462" i="3"/>
  <c r="CO446" i="3"/>
  <c r="CO430" i="3"/>
  <c r="CO414" i="3"/>
  <c r="CO398" i="3"/>
  <c r="CO382" i="3"/>
  <c r="CO366" i="3"/>
  <c r="CO350" i="3"/>
  <c r="CO334" i="3"/>
  <c r="CO318" i="3"/>
  <c r="CO302" i="3"/>
  <c r="CO286" i="3"/>
  <c r="CO270" i="3"/>
  <c r="CO254" i="3"/>
  <c r="CO238" i="3"/>
  <c r="CO222" i="3"/>
  <c r="CO206" i="3"/>
  <c r="CO190" i="3"/>
  <c r="CO174" i="3"/>
  <c r="CO158" i="3"/>
  <c r="CO142" i="3"/>
  <c r="CO126" i="3"/>
  <c r="CO110" i="3"/>
  <c r="CO94" i="3"/>
  <c r="CO78" i="3"/>
  <c r="CO62" i="3"/>
  <c r="CO46" i="3"/>
  <c r="CO30" i="3"/>
  <c r="CO14" i="3"/>
  <c r="CO1004" i="3"/>
  <c r="CO988" i="3"/>
  <c r="CO972" i="3"/>
  <c r="CO956" i="3"/>
  <c r="CO940" i="3"/>
  <c r="CO924" i="3"/>
  <c r="CO908" i="3"/>
  <c r="CO892" i="3"/>
  <c r="CO876" i="3"/>
  <c r="CO860" i="3"/>
  <c r="CO844" i="3"/>
  <c r="CO828" i="3"/>
  <c r="CO812" i="3"/>
  <c r="CO796" i="3"/>
  <c r="CO780" i="3"/>
  <c r="CO764" i="3"/>
  <c r="CO748" i="3"/>
  <c r="CO732" i="3"/>
  <c r="CO716" i="3"/>
  <c r="CO700" i="3"/>
  <c r="CO684" i="3"/>
  <c r="CO668" i="3"/>
  <c r="CO652" i="3"/>
  <c r="CO636" i="3"/>
  <c r="CO620" i="3"/>
  <c r="CO604" i="3"/>
  <c r="CO588" i="3"/>
  <c r="CO572" i="3"/>
  <c r="CO556" i="3"/>
  <c r="CO540" i="3"/>
  <c r="CO524" i="3"/>
  <c r="CO508" i="3"/>
  <c r="CO492" i="3"/>
  <c r="CO476" i="3"/>
  <c r="CO460" i="3"/>
  <c r="CO444" i="3"/>
  <c r="CO428" i="3"/>
  <c r="CO412" i="3"/>
  <c r="CO396" i="3"/>
  <c r="CO380" i="3"/>
  <c r="CO364" i="3"/>
  <c r="CO348" i="3"/>
  <c r="CO332" i="3"/>
  <c r="CO316" i="3"/>
  <c r="CO300" i="3"/>
  <c r="CO284" i="3"/>
  <c r="CO268" i="3"/>
  <c r="CO252" i="3"/>
  <c r="CO236" i="3"/>
  <c r="CO220" i="3"/>
  <c r="CO204" i="3"/>
  <c r="CO188" i="3"/>
  <c r="CO172" i="3"/>
  <c r="CO156" i="3"/>
  <c r="CO140" i="3"/>
  <c r="CO124" i="3"/>
  <c r="CO108" i="3"/>
  <c r="CO92" i="3"/>
  <c r="CO76" i="3"/>
  <c r="CO60" i="3"/>
  <c r="CO44" i="3"/>
  <c r="CO28" i="3"/>
  <c r="CO12" i="3"/>
  <c r="CO1003" i="3"/>
  <c r="CO987" i="3"/>
  <c r="CO971" i="3"/>
  <c r="CO955" i="3"/>
  <c r="CO939" i="3"/>
  <c r="CO923" i="3"/>
  <c r="CO907" i="3"/>
  <c r="CO891" i="3"/>
  <c r="CO875" i="3"/>
  <c r="CO859" i="3"/>
  <c r="CO843" i="3"/>
  <c r="CO827" i="3"/>
  <c r="CO811" i="3"/>
  <c r="CO795" i="3"/>
  <c r="CO779" i="3"/>
  <c r="CO763" i="3"/>
  <c r="CO747" i="3"/>
  <c r="CO731" i="3"/>
  <c r="CO715" i="3"/>
  <c r="CO699" i="3"/>
  <c r="CO683" i="3"/>
  <c r="CO667" i="3"/>
  <c r="CO651" i="3"/>
  <c r="CO635" i="3"/>
  <c r="CO619" i="3"/>
  <c r="CO603" i="3"/>
  <c r="CO587" i="3"/>
  <c r="CO571" i="3"/>
  <c r="CO555" i="3"/>
  <c r="CO539" i="3"/>
  <c r="CO523" i="3"/>
  <c r="CO507" i="3"/>
  <c r="CO491" i="3"/>
  <c r="CO475" i="3"/>
  <c r="CO459" i="3"/>
  <c r="CO443" i="3"/>
  <c r="CO427" i="3"/>
  <c r="CO411" i="3"/>
  <c r="CO395" i="3"/>
  <c r="CO379" i="3"/>
  <c r="CO363" i="3"/>
  <c r="CO347" i="3"/>
  <c r="CO331" i="3"/>
  <c r="CO315" i="3"/>
  <c r="CO299" i="3"/>
  <c r="CO283" i="3"/>
  <c r="CO267" i="3"/>
  <c r="CO251" i="3"/>
  <c r="CO235" i="3"/>
  <c r="CO219" i="3"/>
  <c r="CO203" i="3"/>
  <c r="CO187" i="3"/>
  <c r="CO171" i="3"/>
  <c r="CO155" i="3"/>
  <c r="CO139" i="3"/>
  <c r="CO123" i="3"/>
  <c r="CO107" i="3"/>
  <c r="CO91" i="3"/>
  <c r="CO75" i="3"/>
  <c r="CO59" i="3"/>
  <c r="CO43" i="3"/>
  <c r="CO27" i="3"/>
  <c r="CO997" i="3"/>
  <c r="CO981" i="3"/>
  <c r="CO965" i="3"/>
  <c r="CO949" i="3"/>
  <c r="CO933" i="3"/>
  <c r="CO917" i="3"/>
  <c r="CO901" i="3"/>
  <c r="CO885" i="3"/>
  <c r="CO869" i="3"/>
  <c r="CO853" i="3"/>
  <c r="CO837" i="3"/>
  <c r="CO821" i="3"/>
  <c r="CO805" i="3"/>
  <c r="CO789" i="3"/>
  <c r="CO773" i="3"/>
  <c r="CO757" i="3"/>
  <c r="CO741" i="3"/>
  <c r="CO725" i="3"/>
  <c r="CO709" i="3"/>
  <c r="CO693" i="3"/>
  <c r="CO677" i="3"/>
  <c r="CO661" i="3"/>
  <c r="CO645" i="3"/>
  <c r="CO629" i="3"/>
  <c r="CO613" i="3"/>
  <c r="CO597" i="3"/>
  <c r="CO581" i="3"/>
  <c r="CO565" i="3"/>
  <c r="CO549" i="3"/>
  <c r="CO533" i="3"/>
  <c r="CO517" i="3"/>
  <c r="CO501" i="3"/>
  <c r="CO485" i="3"/>
  <c r="CO469" i="3"/>
  <c r="CO453" i="3"/>
  <c r="CO437" i="3"/>
  <c r="CO421" i="3"/>
  <c r="CO405" i="3"/>
  <c r="CO389" i="3"/>
  <c r="CO373" i="3"/>
  <c r="CO357" i="3"/>
  <c r="CO341" i="3"/>
  <c r="CO325" i="3"/>
  <c r="CO309" i="3"/>
  <c r="CO293" i="3"/>
  <c r="CO277" i="3"/>
  <c r="CO261" i="3"/>
  <c r="CO245" i="3"/>
  <c r="CO229" i="3"/>
  <c r="CO213" i="3"/>
  <c r="CO197" i="3"/>
  <c r="CO181" i="3"/>
  <c r="CO165" i="3"/>
  <c r="CO149" i="3"/>
  <c r="CO133" i="3"/>
  <c r="CO117" i="3"/>
  <c r="CO101" i="3"/>
  <c r="CO85" i="3"/>
  <c r="CO69" i="3"/>
  <c r="CO53" i="3"/>
  <c r="CO37" i="3"/>
  <c r="CO21" i="3"/>
  <c r="CO996" i="3"/>
  <c r="CO980" i="3"/>
  <c r="CO964" i="3"/>
  <c r="CO948" i="3"/>
  <c r="CO932" i="3"/>
  <c r="CO916" i="3"/>
  <c r="CO900" i="3"/>
  <c r="CO884" i="3"/>
  <c r="CO868" i="3"/>
  <c r="CO852" i="3"/>
  <c r="CO836" i="3"/>
  <c r="CO820" i="3"/>
  <c r="CO804" i="3"/>
  <c r="CO788" i="3"/>
  <c r="CO772" i="3"/>
  <c r="CO756" i="3"/>
  <c r="CO740" i="3"/>
  <c r="CO724" i="3"/>
  <c r="CO708" i="3"/>
  <c r="CO692" i="3"/>
  <c r="CO676" i="3"/>
  <c r="CO660" i="3"/>
  <c r="CO644" i="3"/>
  <c r="CO628" i="3"/>
  <c r="CO612" i="3"/>
  <c r="CO596" i="3"/>
  <c r="CO580" i="3"/>
  <c r="CO564" i="3"/>
  <c r="CO548" i="3"/>
  <c r="CO532" i="3"/>
  <c r="CO516" i="3"/>
  <c r="CO500" i="3"/>
  <c r="CO484" i="3"/>
  <c r="CO468" i="3"/>
  <c r="CO452" i="3"/>
  <c r="CO436" i="3"/>
  <c r="CO420" i="3"/>
  <c r="CO404" i="3"/>
  <c r="CO388" i="3"/>
  <c r="CO372" i="3"/>
  <c r="CO356" i="3"/>
  <c r="CO340" i="3"/>
  <c r="CO324" i="3"/>
  <c r="CO308" i="3"/>
  <c r="CO292" i="3"/>
  <c r="CO276" i="3"/>
  <c r="CO260" i="3"/>
  <c r="CO244" i="3"/>
  <c r="CO228" i="3"/>
  <c r="CO212" i="3"/>
  <c r="CO196" i="3"/>
  <c r="CO180" i="3"/>
  <c r="CO164" i="3"/>
  <c r="CO148" i="3"/>
  <c r="CO132" i="3"/>
  <c r="CO116" i="3"/>
  <c r="CO100" i="3"/>
  <c r="CO84" i="3"/>
  <c r="CO68" i="3"/>
  <c r="CO52" i="3"/>
  <c r="CO36" i="3"/>
  <c r="CO20" i="3"/>
  <c r="CO979" i="3"/>
  <c r="CO934" i="3"/>
  <c r="CO893" i="3"/>
  <c r="CO851" i="3"/>
  <c r="CO806" i="3"/>
  <c r="CO765" i="3"/>
  <c r="CO723" i="3"/>
  <c r="CO678" i="3"/>
  <c r="CO637" i="3"/>
  <c r="CO595" i="3"/>
  <c r="CO550" i="3"/>
  <c r="CO509" i="3"/>
  <c r="CO467" i="3"/>
  <c r="CO422" i="3"/>
  <c r="CO381" i="3"/>
  <c r="CO339" i="3"/>
  <c r="CO294" i="3"/>
  <c r="CO253" i="3"/>
  <c r="CO211" i="3"/>
  <c r="CO166" i="3"/>
  <c r="CO125" i="3"/>
  <c r="CO83" i="3"/>
  <c r="CO38" i="3"/>
  <c r="CO973" i="3"/>
  <c r="CO931" i="3"/>
  <c r="CO886" i="3"/>
  <c r="CO845" i="3"/>
  <c r="CO803" i="3"/>
  <c r="CO758" i="3"/>
  <c r="CO717" i="3"/>
  <c r="CO675" i="3"/>
  <c r="CO630" i="3"/>
  <c r="CO589" i="3"/>
  <c r="CO547" i="3"/>
  <c r="CO502" i="3"/>
  <c r="CO461" i="3"/>
  <c r="CO419" i="3"/>
  <c r="CO374" i="3"/>
  <c r="CO333" i="3"/>
  <c r="CO291" i="3"/>
  <c r="CO246" i="3"/>
  <c r="CO205" i="3"/>
  <c r="CO163" i="3"/>
  <c r="CO118" i="3"/>
  <c r="CO77" i="3"/>
  <c r="CO35" i="3"/>
  <c r="CO966" i="3"/>
  <c r="CO925" i="3"/>
  <c r="CO883" i="3"/>
  <c r="CO838" i="3"/>
  <c r="CO797" i="3"/>
  <c r="CO755" i="3"/>
  <c r="CO710" i="3"/>
  <c r="CO669" i="3"/>
  <c r="CO627" i="3"/>
  <c r="CO582" i="3"/>
  <c r="CO541" i="3"/>
  <c r="CO499" i="3"/>
  <c r="CO454" i="3"/>
  <c r="CO413" i="3"/>
  <c r="CO371" i="3"/>
  <c r="CO326" i="3"/>
  <c r="CO285" i="3"/>
  <c r="CO243" i="3"/>
  <c r="CO198" i="3"/>
  <c r="CO157" i="3"/>
  <c r="CO115" i="3"/>
  <c r="CO70" i="3"/>
  <c r="CO29" i="3"/>
  <c r="CO1005" i="3"/>
  <c r="CO963" i="3"/>
  <c r="CO918" i="3"/>
  <c r="CO877" i="3"/>
  <c r="CO835" i="3"/>
  <c r="CO790" i="3"/>
  <c r="CO749" i="3"/>
  <c r="CO707" i="3"/>
  <c r="CO662" i="3"/>
  <c r="CO621" i="3"/>
  <c r="CO579" i="3"/>
  <c r="CO534" i="3"/>
  <c r="CO493" i="3"/>
  <c r="CO451" i="3"/>
  <c r="CO406" i="3"/>
  <c r="CO365" i="3"/>
  <c r="CO323" i="3"/>
  <c r="CO278" i="3"/>
  <c r="CO237" i="3"/>
  <c r="CO195" i="3"/>
  <c r="CO150" i="3"/>
  <c r="CO109" i="3"/>
  <c r="CO67" i="3"/>
  <c r="CO22" i="3"/>
  <c r="CO998" i="3"/>
  <c r="CO957" i="3"/>
  <c r="CO915" i="3"/>
  <c r="CO870" i="3"/>
  <c r="CO829" i="3"/>
  <c r="CO787" i="3"/>
  <c r="CO742" i="3"/>
  <c r="CO701" i="3"/>
  <c r="CO659" i="3"/>
  <c r="CO614" i="3"/>
  <c r="CO573" i="3"/>
  <c r="CO531" i="3"/>
  <c r="CO486" i="3"/>
  <c r="CO445" i="3"/>
  <c r="CO403" i="3"/>
  <c r="CO358" i="3"/>
  <c r="CO317" i="3"/>
  <c r="CO275" i="3"/>
  <c r="CO230" i="3"/>
  <c r="CO189" i="3"/>
  <c r="CO147" i="3"/>
  <c r="CO102" i="3"/>
  <c r="CO61" i="3"/>
  <c r="CO19" i="3"/>
  <c r="CO995" i="3"/>
  <c r="CO950" i="3"/>
  <c r="CO909" i="3"/>
  <c r="CO867" i="3"/>
  <c r="CO822" i="3"/>
  <c r="CO781" i="3"/>
  <c r="CO739" i="3"/>
  <c r="CO694" i="3"/>
  <c r="CO653" i="3"/>
  <c r="CO611" i="3"/>
  <c r="CO566" i="3"/>
  <c r="CO525" i="3"/>
  <c r="CO483" i="3"/>
  <c r="CO438" i="3"/>
  <c r="CO397" i="3"/>
  <c r="CO355" i="3"/>
  <c r="CO310" i="3"/>
  <c r="CO269" i="3"/>
  <c r="CO227" i="3"/>
  <c r="CO182" i="3"/>
  <c r="CO141" i="3"/>
  <c r="CO99" i="3"/>
  <c r="CO54" i="3"/>
  <c r="CO13" i="3"/>
  <c r="CO989" i="3"/>
  <c r="CO947" i="3"/>
  <c r="CO902" i="3"/>
  <c r="CO861" i="3"/>
  <c r="CO819" i="3"/>
  <c r="CO774" i="3"/>
  <c r="CO733" i="3"/>
  <c r="CO691" i="3"/>
  <c r="CO646" i="3"/>
  <c r="CO605" i="3"/>
  <c r="CO563" i="3"/>
  <c r="CO518" i="3"/>
  <c r="CO477" i="3"/>
  <c r="CO435" i="3"/>
  <c r="CO390" i="3"/>
  <c r="CO349" i="3"/>
  <c r="CO307" i="3"/>
  <c r="CO262" i="3"/>
  <c r="CO221" i="3"/>
  <c r="CO179" i="3"/>
  <c r="CO134" i="3"/>
  <c r="CO93" i="3"/>
  <c r="CO51" i="3"/>
  <c r="CO982" i="3"/>
  <c r="CO941" i="3"/>
  <c r="CO899" i="3"/>
  <c r="CO854" i="3"/>
  <c r="CO813" i="3"/>
  <c r="CO771" i="3"/>
  <c r="CO726" i="3"/>
  <c r="CO685" i="3"/>
  <c r="CO643" i="3"/>
  <c r="CO598" i="3"/>
  <c r="CO557" i="3"/>
  <c r="CO515" i="3"/>
  <c r="CO470" i="3"/>
  <c r="CO429" i="3"/>
  <c r="CO387" i="3"/>
  <c r="CO342" i="3"/>
  <c r="CO301" i="3"/>
  <c r="CO259" i="3"/>
  <c r="CO214" i="3"/>
  <c r="CO173" i="3"/>
  <c r="CO131" i="3"/>
  <c r="CO86" i="3"/>
  <c r="CO45" i="3"/>
  <c r="DK1008" i="3"/>
  <c r="DK1000" i="3"/>
  <c r="DK992" i="3"/>
  <c r="DK984" i="3"/>
  <c r="DK976" i="3"/>
  <c r="DK968" i="3"/>
  <c r="DK960" i="3"/>
  <c r="DK952" i="3"/>
  <c r="DK944" i="3"/>
  <c r="DK936" i="3"/>
  <c r="DK928" i="3"/>
  <c r="DK920" i="3"/>
  <c r="DK912" i="3"/>
  <c r="DK904" i="3"/>
  <c r="DK896" i="3"/>
  <c r="DK888" i="3"/>
  <c r="DK880" i="3"/>
  <c r="DK872" i="3"/>
  <c r="DK864" i="3"/>
  <c r="DK856" i="3"/>
  <c r="DK848" i="3"/>
  <c r="DK840" i="3"/>
  <c r="DK832" i="3"/>
  <c r="DK824" i="3"/>
  <c r="DK816" i="3"/>
  <c r="DK808" i="3"/>
  <c r="DK800" i="3"/>
  <c r="DK792" i="3"/>
  <c r="DK784" i="3"/>
  <c r="DK776" i="3"/>
  <c r="DK768" i="3"/>
  <c r="DK760" i="3"/>
  <c r="DK752" i="3"/>
  <c r="DK744" i="3"/>
  <c r="DK736" i="3"/>
  <c r="DK728" i="3"/>
  <c r="DK720" i="3"/>
  <c r="DK712" i="3"/>
  <c r="DK704" i="3"/>
  <c r="DK696" i="3"/>
  <c r="DK688" i="3"/>
  <c r="DK680" i="3"/>
  <c r="DK672" i="3"/>
  <c r="DK664" i="3"/>
  <c r="DK656" i="3"/>
  <c r="DK648" i="3"/>
  <c r="DK640" i="3"/>
  <c r="DK632" i="3"/>
  <c r="DK624" i="3"/>
  <c r="DK616" i="3"/>
  <c r="DK608" i="3"/>
  <c r="DK600" i="3"/>
  <c r="DK592" i="3"/>
  <c r="DK584" i="3"/>
  <c r="DK576" i="3"/>
  <c r="DK568" i="3"/>
  <c r="DK560" i="3"/>
  <c r="DK552" i="3"/>
  <c r="DK544" i="3"/>
  <c r="DK536" i="3"/>
  <c r="DK528" i="3"/>
  <c r="DK520" i="3"/>
  <c r="DK512" i="3"/>
  <c r="DK504" i="3"/>
  <c r="DK496" i="3"/>
  <c r="DK488" i="3"/>
  <c r="DK480" i="3"/>
  <c r="DK472" i="3"/>
  <c r="DK464" i="3"/>
  <c r="DK456" i="3"/>
  <c r="DK448" i="3"/>
  <c r="DK440" i="3"/>
  <c r="DK432" i="3"/>
  <c r="DK424" i="3"/>
  <c r="DK416" i="3"/>
  <c r="DK408" i="3"/>
  <c r="DK400" i="3"/>
  <c r="DK392" i="3"/>
  <c r="DK384" i="3"/>
  <c r="DK376" i="3"/>
  <c r="DK368" i="3"/>
  <c r="DK360" i="3"/>
  <c r="DK352" i="3"/>
  <c r="DK344" i="3"/>
  <c r="DK336" i="3"/>
  <c r="DK328" i="3"/>
  <c r="DK320" i="3"/>
  <c r="DK312" i="3"/>
  <c r="DK304" i="3"/>
  <c r="DK296" i="3"/>
  <c r="DK288" i="3"/>
  <c r="DK280" i="3"/>
  <c r="DK272" i="3"/>
  <c r="DK264" i="3"/>
  <c r="DK256" i="3"/>
  <c r="DK248" i="3"/>
  <c r="DK240" i="3"/>
  <c r="DK232" i="3"/>
  <c r="DK224" i="3"/>
  <c r="DK216" i="3"/>
  <c r="DK208" i="3"/>
  <c r="DK200" i="3"/>
  <c r="DK192" i="3"/>
  <c r="DK184" i="3"/>
  <c r="DK176" i="3"/>
  <c r="DK168" i="3"/>
  <c r="DK160" i="3"/>
  <c r="DK152" i="3"/>
  <c r="DK144" i="3"/>
  <c r="DK136" i="3"/>
  <c r="DK128" i="3"/>
  <c r="DK120" i="3"/>
  <c r="DK112" i="3"/>
  <c r="DK104" i="3"/>
  <c r="DK96" i="3"/>
  <c r="DK88" i="3"/>
  <c r="DK80" i="3"/>
  <c r="DK72" i="3"/>
  <c r="DK64" i="3"/>
  <c r="DK56" i="3"/>
  <c r="DK48" i="3"/>
  <c r="DK40" i="3"/>
  <c r="DK32" i="3"/>
  <c r="DK24" i="3"/>
  <c r="DK16" i="3"/>
  <c r="DK1005" i="3"/>
  <c r="DK996" i="3"/>
  <c r="DK987" i="3"/>
  <c r="DK978" i="3"/>
  <c r="DK969" i="3"/>
  <c r="DK959" i="3"/>
  <c r="DK950" i="3"/>
  <c r="DK941" i="3"/>
  <c r="DK932" i="3"/>
  <c r="DK923" i="3"/>
  <c r="DK914" i="3"/>
  <c r="DK905" i="3"/>
  <c r="DK895" i="3"/>
  <c r="DK886" i="3"/>
  <c r="DK877" i="3"/>
  <c r="DK868" i="3"/>
  <c r="DK859" i="3"/>
  <c r="DK850" i="3"/>
  <c r="DK841" i="3"/>
  <c r="DK831" i="3"/>
  <c r="DK822" i="3"/>
  <c r="DK813" i="3"/>
  <c r="DK804" i="3"/>
  <c r="DK795" i="3"/>
  <c r="DK786" i="3"/>
  <c r="DK777" i="3"/>
  <c r="DK767" i="3"/>
  <c r="DK758" i="3"/>
  <c r="DK749" i="3"/>
  <c r="DK740" i="3"/>
  <c r="DK731" i="3"/>
  <c r="DK722" i="3"/>
  <c r="DK713" i="3"/>
  <c r="DK703" i="3"/>
  <c r="DK694" i="3"/>
  <c r="DK685" i="3"/>
  <c r="DK676" i="3"/>
  <c r="DK667" i="3"/>
  <c r="DK658" i="3"/>
  <c r="DK649" i="3"/>
  <c r="DK639" i="3"/>
  <c r="DK630" i="3"/>
  <c r="DK621" i="3"/>
  <c r="DK612" i="3"/>
  <c r="DK603" i="3"/>
  <c r="DK594" i="3"/>
  <c r="DK585" i="3"/>
  <c r="DK575" i="3"/>
  <c r="DK566" i="3"/>
  <c r="DK557" i="3"/>
  <c r="DK548" i="3"/>
  <c r="DK539" i="3"/>
  <c r="DK530" i="3"/>
  <c r="DK521" i="3"/>
  <c r="DK511" i="3"/>
  <c r="DK502" i="3"/>
  <c r="DK493" i="3"/>
  <c r="DK484" i="3"/>
  <c r="DK475" i="3"/>
  <c r="DK466" i="3"/>
  <c r="DK457" i="3"/>
  <c r="DK447" i="3"/>
  <c r="DK438" i="3"/>
  <c r="DK429" i="3"/>
  <c r="DK420" i="3"/>
  <c r="DK411" i="3"/>
  <c r="DK402" i="3"/>
  <c r="DK393" i="3"/>
  <c r="DK383" i="3"/>
  <c r="DK374" i="3"/>
  <c r="DK365" i="3"/>
  <c r="DK356" i="3"/>
  <c r="DK347" i="3"/>
  <c r="DK338" i="3"/>
  <c r="DK329" i="3"/>
  <c r="DK319" i="3"/>
  <c r="DK310" i="3"/>
  <c r="DK301" i="3"/>
  <c r="DK292" i="3"/>
  <c r="DK283" i="3"/>
  <c r="DK274" i="3"/>
  <c r="DK265" i="3"/>
  <c r="DK255" i="3"/>
  <c r="DK246" i="3"/>
  <c r="DK237" i="3"/>
  <c r="DK228" i="3"/>
  <c r="DK219" i="3"/>
  <c r="DK210" i="3"/>
  <c r="DK201" i="3"/>
  <c r="DK191" i="3"/>
  <c r="DK182" i="3"/>
  <c r="DK173" i="3"/>
  <c r="DK164" i="3"/>
  <c r="DK155" i="3"/>
  <c r="DK146" i="3"/>
  <c r="DK137" i="3"/>
  <c r="DK127" i="3"/>
  <c r="DK118" i="3"/>
  <c r="DK109" i="3"/>
  <c r="DK100" i="3"/>
  <c r="DK91" i="3"/>
  <c r="DK82" i="3"/>
  <c r="DK73" i="3"/>
  <c r="DK63" i="3"/>
  <c r="DK54" i="3"/>
  <c r="DK45" i="3"/>
  <c r="DK36" i="3"/>
  <c r="DK27" i="3"/>
  <c r="DK18" i="3"/>
  <c r="DK1004" i="3"/>
  <c r="DK995" i="3"/>
  <c r="DK986" i="3"/>
  <c r="DK977" i="3"/>
  <c r="DK967" i="3"/>
  <c r="DK958" i="3"/>
  <c r="DK949" i="3"/>
  <c r="DK940" i="3"/>
  <c r="DK931" i="3"/>
  <c r="DK922" i="3"/>
  <c r="DK913" i="3"/>
  <c r="DK903" i="3"/>
  <c r="DK894" i="3"/>
  <c r="DK885" i="3"/>
  <c r="DK876" i="3"/>
  <c r="DK867" i="3"/>
  <c r="DK858" i="3"/>
  <c r="DK849" i="3"/>
  <c r="DK839" i="3"/>
  <c r="DK830" i="3"/>
  <c r="DK821" i="3"/>
  <c r="DK812" i="3"/>
  <c r="DK803" i="3"/>
  <c r="DK794" i="3"/>
  <c r="DK785" i="3"/>
  <c r="DK775" i="3"/>
  <c r="DK766" i="3"/>
  <c r="DK757" i="3"/>
  <c r="DK748" i="3"/>
  <c r="DK739" i="3"/>
  <c r="DK730" i="3"/>
  <c r="DK721" i="3"/>
  <c r="DK711" i="3"/>
  <c r="DK702" i="3"/>
  <c r="DK693" i="3"/>
  <c r="DK684" i="3"/>
  <c r="DK675" i="3"/>
  <c r="DK666" i="3"/>
  <c r="DK657" i="3"/>
  <c r="DK647" i="3"/>
  <c r="DK638" i="3"/>
  <c r="DK629" i="3"/>
  <c r="DK620" i="3"/>
  <c r="DK611" i="3"/>
  <c r="DK602" i="3"/>
  <c r="DK593" i="3"/>
  <c r="DK583" i="3"/>
  <c r="DK574" i="3"/>
  <c r="DK565" i="3"/>
  <c r="DK556" i="3"/>
  <c r="DK547" i="3"/>
  <c r="DK538" i="3"/>
  <c r="DK529" i="3"/>
  <c r="DK519" i="3"/>
  <c r="DK510" i="3"/>
  <c r="DK501" i="3"/>
  <c r="DK492" i="3"/>
  <c r="DK483" i="3"/>
  <c r="DK474" i="3"/>
  <c r="DK465" i="3"/>
  <c r="DK455" i="3"/>
  <c r="DK446" i="3"/>
  <c r="DK437" i="3"/>
  <c r="DK428" i="3"/>
  <c r="DK419" i="3"/>
  <c r="DK410" i="3"/>
  <c r="DK401" i="3"/>
  <c r="DK391" i="3"/>
  <c r="DK382" i="3"/>
  <c r="DK373" i="3"/>
  <c r="DK364" i="3"/>
  <c r="DK355" i="3"/>
  <c r="DK346" i="3"/>
  <c r="DK337" i="3"/>
  <c r="DK327" i="3"/>
  <c r="DK318" i="3"/>
  <c r="DK309" i="3"/>
  <c r="DK300" i="3"/>
  <c r="DK291" i="3"/>
  <c r="DK282" i="3"/>
  <c r="DK273" i="3"/>
  <c r="DK263" i="3"/>
  <c r="DK254" i="3"/>
  <c r="DK245" i="3"/>
  <c r="DK236" i="3"/>
  <c r="DK227" i="3"/>
  <c r="DK218" i="3"/>
  <c r="DK209" i="3"/>
  <c r="DK199" i="3"/>
  <c r="DK190" i="3"/>
  <c r="DK181" i="3"/>
  <c r="DK172" i="3"/>
  <c r="DK163" i="3"/>
  <c r="DK154" i="3"/>
  <c r="DK145" i="3"/>
  <c r="DK135" i="3"/>
  <c r="DK126" i="3"/>
  <c r="DK117" i="3"/>
  <c r="DK108" i="3"/>
  <c r="DK99" i="3"/>
  <c r="DK90" i="3"/>
  <c r="DK81" i="3"/>
  <c r="DK71" i="3"/>
  <c r="DK62" i="3"/>
  <c r="DK53" i="3"/>
  <c r="DK44" i="3"/>
  <c r="DK35" i="3"/>
  <c r="DK26" i="3"/>
  <c r="DK17" i="3"/>
  <c r="DK1003" i="3"/>
  <c r="DK994" i="3"/>
  <c r="DK985" i="3"/>
  <c r="DK975" i="3"/>
  <c r="DK966" i="3"/>
  <c r="DK957" i="3"/>
  <c r="DK948" i="3"/>
  <c r="DK939" i="3"/>
  <c r="DK930" i="3"/>
  <c r="DK921" i="3"/>
  <c r="DK911" i="3"/>
  <c r="DK902" i="3"/>
  <c r="DK893" i="3"/>
  <c r="DK884" i="3"/>
  <c r="DK875" i="3"/>
  <c r="DK866" i="3"/>
  <c r="DK857" i="3"/>
  <c r="DK847" i="3"/>
  <c r="DK838" i="3"/>
  <c r="DK829" i="3"/>
  <c r="DK820" i="3"/>
  <c r="DK811" i="3"/>
  <c r="DK802" i="3"/>
  <c r="DK793" i="3"/>
  <c r="DK783" i="3"/>
  <c r="DK774" i="3"/>
  <c r="DK765" i="3"/>
  <c r="DK756" i="3"/>
  <c r="DK747" i="3"/>
  <c r="DK738" i="3"/>
  <c r="DK729" i="3"/>
  <c r="DK719" i="3"/>
  <c r="DK710" i="3"/>
  <c r="DK701" i="3"/>
  <c r="DK692" i="3"/>
  <c r="DK683" i="3"/>
  <c r="DK674" i="3"/>
  <c r="DK665" i="3"/>
  <c r="DK655" i="3"/>
  <c r="DK646" i="3"/>
  <c r="DK637" i="3"/>
  <c r="DK628" i="3"/>
  <c r="DK619" i="3"/>
  <c r="DK610" i="3"/>
  <c r="DK601" i="3"/>
  <c r="DK591" i="3"/>
  <c r="DK582" i="3"/>
  <c r="DK573" i="3"/>
  <c r="DK564" i="3"/>
  <c r="DK555" i="3"/>
  <c r="DK546" i="3"/>
  <c r="DK537" i="3"/>
  <c r="DK527" i="3"/>
  <c r="DK518" i="3"/>
  <c r="DK509" i="3"/>
  <c r="DK500" i="3"/>
  <c r="DK491" i="3"/>
  <c r="DK482" i="3"/>
  <c r="DK473" i="3"/>
  <c r="DK463" i="3"/>
  <c r="DK454" i="3"/>
  <c r="DK445" i="3"/>
  <c r="DK436" i="3"/>
  <c r="DK427" i="3"/>
  <c r="DK418" i="3"/>
  <c r="DK409" i="3"/>
  <c r="DK399" i="3"/>
  <c r="DK390" i="3"/>
  <c r="DK381" i="3"/>
  <c r="DK372" i="3"/>
  <c r="DK363" i="3"/>
  <c r="DK354" i="3"/>
  <c r="DK345" i="3"/>
  <c r="DK335" i="3"/>
  <c r="DK326" i="3"/>
  <c r="DK317" i="3"/>
  <c r="DK308" i="3"/>
  <c r="DK299" i="3"/>
  <c r="DK290" i="3"/>
  <c r="DK281" i="3"/>
  <c r="DK271" i="3"/>
  <c r="DK262" i="3"/>
  <c r="DK253" i="3"/>
  <c r="DK244" i="3"/>
  <c r="DK235" i="3"/>
  <c r="DK226" i="3"/>
  <c r="DK217" i="3"/>
  <c r="DK207" i="3"/>
  <c r="DK198" i="3"/>
  <c r="DK189" i="3"/>
  <c r="DK180" i="3"/>
  <c r="DK171" i="3"/>
  <c r="DK162" i="3"/>
  <c r="DK153" i="3"/>
  <c r="DK143" i="3"/>
  <c r="DK134" i="3"/>
  <c r="DK125" i="3"/>
  <c r="DK116" i="3"/>
  <c r="DK107" i="3"/>
  <c r="DK98" i="3"/>
  <c r="DK89" i="3"/>
  <c r="DK79" i="3"/>
  <c r="DK70" i="3"/>
  <c r="DK61" i="3"/>
  <c r="DK52" i="3"/>
  <c r="DK43" i="3"/>
  <c r="DK34" i="3"/>
  <c r="DK25" i="3"/>
  <c r="DK15" i="3"/>
  <c r="DK1001" i="3"/>
  <c r="DK991" i="3"/>
  <c r="DK982" i="3"/>
  <c r="DK973" i="3"/>
  <c r="DK964" i="3"/>
  <c r="DK955" i="3"/>
  <c r="DK946" i="3"/>
  <c r="DK937" i="3"/>
  <c r="DK927" i="3"/>
  <c r="DK918" i="3"/>
  <c r="DK909" i="3"/>
  <c r="DK900" i="3"/>
  <c r="DK891" i="3"/>
  <c r="DK882" i="3"/>
  <c r="DK873" i="3"/>
  <c r="DK863" i="3"/>
  <c r="DK854" i="3"/>
  <c r="DK845" i="3"/>
  <c r="DK836" i="3"/>
  <c r="DK827" i="3"/>
  <c r="DK818" i="3"/>
  <c r="DK809" i="3"/>
  <c r="DK799" i="3"/>
  <c r="DK790" i="3"/>
  <c r="DK781" i="3"/>
  <c r="DK772" i="3"/>
  <c r="DK763" i="3"/>
  <c r="DK754" i="3"/>
  <c r="DK745" i="3"/>
  <c r="DK735" i="3"/>
  <c r="DK726" i="3"/>
  <c r="DK717" i="3"/>
  <c r="DK708" i="3"/>
  <c r="DK699" i="3"/>
  <c r="DK690" i="3"/>
  <c r="DK681" i="3"/>
  <c r="DK671" i="3"/>
  <c r="DK662" i="3"/>
  <c r="DK653" i="3"/>
  <c r="DK644" i="3"/>
  <c r="DK635" i="3"/>
  <c r="DK626" i="3"/>
  <c r="DK617" i="3"/>
  <c r="DK607" i="3"/>
  <c r="DK598" i="3"/>
  <c r="DK589" i="3"/>
  <c r="DK580" i="3"/>
  <c r="DK571" i="3"/>
  <c r="DK562" i="3"/>
  <c r="DK553" i="3"/>
  <c r="DK543" i="3"/>
  <c r="DK534" i="3"/>
  <c r="DK525" i="3"/>
  <c r="DK516" i="3"/>
  <c r="DK507" i="3"/>
  <c r="DK498" i="3"/>
  <c r="DK489" i="3"/>
  <c r="DK479" i="3"/>
  <c r="DK470" i="3"/>
  <c r="DK461" i="3"/>
  <c r="DK452" i="3"/>
  <c r="DK443" i="3"/>
  <c r="DK434" i="3"/>
  <c r="DK425" i="3"/>
  <c r="DK415" i="3"/>
  <c r="DK406" i="3"/>
  <c r="DK397" i="3"/>
  <c r="DK388" i="3"/>
  <c r="DK379" i="3"/>
  <c r="DK370" i="3"/>
  <c r="DK361" i="3"/>
  <c r="DK351" i="3"/>
  <c r="DK342" i="3"/>
  <c r="DK333" i="3"/>
  <c r="DK324" i="3"/>
  <c r="DK315" i="3"/>
  <c r="DK306" i="3"/>
  <c r="DK297" i="3"/>
  <c r="DK287" i="3"/>
  <c r="DK278" i="3"/>
  <c r="DK269" i="3"/>
  <c r="DK260" i="3"/>
  <c r="DK251" i="3"/>
  <c r="DK242" i="3"/>
  <c r="DK233" i="3"/>
  <c r="DK223" i="3"/>
  <c r="DK214" i="3"/>
  <c r="DK205" i="3"/>
  <c r="DK196" i="3"/>
  <c r="DK187" i="3"/>
  <c r="DK178" i="3"/>
  <c r="DK169" i="3"/>
  <c r="DK159" i="3"/>
  <c r="DK150" i="3"/>
  <c r="DK141" i="3"/>
  <c r="DK132" i="3"/>
  <c r="DK123" i="3"/>
  <c r="DK114" i="3"/>
  <c r="DK105" i="3"/>
  <c r="DK95" i="3"/>
  <c r="DK86" i="3"/>
  <c r="DK77" i="3"/>
  <c r="DK68" i="3"/>
  <c r="DK59" i="3"/>
  <c r="DK50" i="3"/>
  <c r="DK41" i="3"/>
  <c r="DK31" i="3"/>
  <c r="DK22" i="3"/>
  <c r="DK13" i="3"/>
  <c r="DK1007" i="3"/>
  <c r="DK998" i="3"/>
  <c r="DK989" i="3"/>
  <c r="DK980" i="3"/>
  <c r="DK971" i="3"/>
  <c r="DK962" i="3"/>
  <c r="DK953" i="3"/>
  <c r="DK943" i="3"/>
  <c r="DK934" i="3"/>
  <c r="DK925" i="3"/>
  <c r="DK916" i="3"/>
  <c r="DK907" i="3"/>
  <c r="DK898" i="3"/>
  <c r="DK889" i="3"/>
  <c r="DK879" i="3"/>
  <c r="DK870" i="3"/>
  <c r="DK861" i="3"/>
  <c r="DK852" i="3"/>
  <c r="DK843" i="3"/>
  <c r="DK834" i="3"/>
  <c r="DK825" i="3"/>
  <c r="DK815" i="3"/>
  <c r="DK806" i="3"/>
  <c r="DK797" i="3"/>
  <c r="DK788" i="3"/>
  <c r="DK779" i="3"/>
  <c r="DK770" i="3"/>
  <c r="DK761" i="3"/>
  <c r="DK751" i="3"/>
  <c r="DK742" i="3"/>
  <c r="DK733" i="3"/>
  <c r="DK724" i="3"/>
  <c r="DK715" i="3"/>
  <c r="DK706" i="3"/>
  <c r="DK697" i="3"/>
  <c r="DK687" i="3"/>
  <c r="DK678" i="3"/>
  <c r="DK669" i="3"/>
  <c r="DK660" i="3"/>
  <c r="DK651" i="3"/>
  <c r="DK642" i="3"/>
  <c r="DK633" i="3"/>
  <c r="DK623" i="3"/>
  <c r="DK614" i="3"/>
  <c r="DK605" i="3"/>
  <c r="DK596" i="3"/>
  <c r="DK587" i="3"/>
  <c r="DK578" i="3"/>
  <c r="DK569" i="3"/>
  <c r="DK559" i="3"/>
  <c r="DK550" i="3"/>
  <c r="DK541" i="3"/>
  <c r="DK532" i="3"/>
  <c r="DK523" i="3"/>
  <c r="DK514" i="3"/>
  <c r="DK505" i="3"/>
  <c r="DK495" i="3"/>
  <c r="DK486" i="3"/>
  <c r="DK477" i="3"/>
  <c r="DK468" i="3"/>
  <c r="DK459" i="3"/>
  <c r="DK450" i="3"/>
  <c r="DK441" i="3"/>
  <c r="DK431" i="3"/>
  <c r="DK422" i="3"/>
  <c r="DK413" i="3"/>
  <c r="DK404" i="3"/>
  <c r="DK395" i="3"/>
  <c r="DK386" i="3"/>
  <c r="DK377" i="3"/>
  <c r="DK367" i="3"/>
  <c r="DK358" i="3"/>
  <c r="DK349" i="3"/>
  <c r="DK340" i="3"/>
  <c r="DK331" i="3"/>
  <c r="DK322" i="3"/>
  <c r="DK313" i="3"/>
  <c r="DK303" i="3"/>
  <c r="DK294" i="3"/>
  <c r="DK285" i="3"/>
  <c r="DK276" i="3"/>
  <c r="DK267" i="3"/>
  <c r="DK258" i="3"/>
  <c r="DK249" i="3"/>
  <c r="DK239" i="3"/>
  <c r="DK230" i="3"/>
  <c r="DK221" i="3"/>
  <c r="DK212" i="3"/>
  <c r="DK203" i="3"/>
  <c r="DK194" i="3"/>
  <c r="DK185" i="3"/>
  <c r="DK175" i="3"/>
  <c r="DK166" i="3"/>
  <c r="DK157" i="3"/>
  <c r="DK148" i="3"/>
  <c r="DK139" i="3"/>
  <c r="DK130" i="3"/>
  <c r="DK121" i="3"/>
  <c r="DK111" i="3"/>
  <c r="DK102" i="3"/>
  <c r="DK93" i="3"/>
  <c r="DK84" i="3"/>
  <c r="DK75" i="3"/>
  <c r="DK66" i="3"/>
  <c r="DK57" i="3"/>
  <c r="DK47" i="3"/>
  <c r="DK38" i="3"/>
  <c r="DK29" i="3"/>
  <c r="DK20" i="3"/>
  <c r="DK1006" i="3"/>
  <c r="DK997" i="3"/>
  <c r="DK988" i="3"/>
  <c r="DK979" i="3"/>
  <c r="DK970" i="3"/>
  <c r="DK961" i="3"/>
  <c r="DK951" i="3"/>
  <c r="DK942" i="3"/>
  <c r="DK933" i="3"/>
  <c r="DK924" i="3"/>
  <c r="DK915" i="3"/>
  <c r="DK906" i="3"/>
  <c r="DK897" i="3"/>
  <c r="DK887" i="3"/>
  <c r="DK878" i="3"/>
  <c r="DK869" i="3"/>
  <c r="DK860" i="3"/>
  <c r="DK851" i="3"/>
  <c r="DK842" i="3"/>
  <c r="DK833" i="3"/>
  <c r="DK823" i="3"/>
  <c r="DK814" i="3"/>
  <c r="DK805" i="3"/>
  <c r="DK796" i="3"/>
  <c r="DK787" i="3"/>
  <c r="DK778" i="3"/>
  <c r="DK769" i="3"/>
  <c r="DK759" i="3"/>
  <c r="DK750" i="3"/>
  <c r="DK741" i="3"/>
  <c r="DK732" i="3"/>
  <c r="DK723" i="3"/>
  <c r="DK714" i="3"/>
  <c r="DK705" i="3"/>
  <c r="DK695" i="3"/>
  <c r="DK686" i="3"/>
  <c r="DK677" i="3"/>
  <c r="DK668" i="3"/>
  <c r="DK659" i="3"/>
  <c r="DK650" i="3"/>
  <c r="DK641" i="3"/>
  <c r="DK631" i="3"/>
  <c r="DK622" i="3"/>
  <c r="DK613" i="3"/>
  <c r="DK604" i="3"/>
  <c r="DK595" i="3"/>
  <c r="DK586" i="3"/>
  <c r="DK577" i="3"/>
  <c r="DK567" i="3"/>
  <c r="DK558" i="3"/>
  <c r="DK549" i="3"/>
  <c r="DK540" i="3"/>
  <c r="DK531" i="3"/>
  <c r="DK522" i="3"/>
  <c r="DK513" i="3"/>
  <c r="DK503" i="3"/>
  <c r="DK494" i="3"/>
  <c r="DK485" i="3"/>
  <c r="DK476" i="3"/>
  <c r="DK467" i="3"/>
  <c r="DK458" i="3"/>
  <c r="DK449" i="3"/>
  <c r="DK439" i="3"/>
  <c r="DK430" i="3"/>
  <c r="DK421" i="3"/>
  <c r="DK412" i="3"/>
  <c r="DK403" i="3"/>
  <c r="DK394" i="3"/>
  <c r="DK385" i="3"/>
  <c r="DK375" i="3"/>
  <c r="DK366" i="3"/>
  <c r="DK357" i="3"/>
  <c r="DK348" i="3"/>
  <c r="DK339" i="3"/>
  <c r="DK330" i="3"/>
  <c r="DK321" i="3"/>
  <c r="DK311" i="3"/>
  <c r="DK302" i="3"/>
  <c r="DK293" i="3"/>
  <c r="DK284" i="3"/>
  <c r="DK275" i="3"/>
  <c r="DK266" i="3"/>
  <c r="DK257" i="3"/>
  <c r="DK247" i="3"/>
  <c r="DK238" i="3"/>
  <c r="DK229" i="3"/>
  <c r="DK220" i="3"/>
  <c r="DK211" i="3"/>
  <c r="DK202" i="3"/>
  <c r="DK193" i="3"/>
  <c r="DK183" i="3"/>
  <c r="DK174" i="3"/>
  <c r="DK165" i="3"/>
  <c r="DK156" i="3"/>
  <c r="DK147" i="3"/>
  <c r="DK138" i="3"/>
  <c r="DK129" i="3"/>
  <c r="DK119" i="3"/>
  <c r="DK110" i="3"/>
  <c r="DK101" i="3"/>
  <c r="DK92" i="3"/>
  <c r="DK83" i="3"/>
  <c r="DK74" i="3"/>
  <c r="DK65" i="3"/>
  <c r="DK55" i="3"/>
  <c r="DK46" i="3"/>
  <c r="DK37" i="3"/>
  <c r="DK28" i="3"/>
  <c r="DK19" i="3"/>
  <c r="DK11" i="3"/>
  <c r="DK974" i="3"/>
  <c r="DK938" i="3"/>
  <c r="DK901" i="3"/>
  <c r="DK865" i="3"/>
  <c r="DK828" i="3"/>
  <c r="DK791" i="3"/>
  <c r="DK755" i="3"/>
  <c r="DK718" i="3"/>
  <c r="DK682" i="3"/>
  <c r="DK645" i="3"/>
  <c r="DK609" i="3"/>
  <c r="DK572" i="3"/>
  <c r="DK535" i="3"/>
  <c r="DK499" i="3"/>
  <c r="DK462" i="3"/>
  <c r="DK426" i="3"/>
  <c r="DK389" i="3"/>
  <c r="DK353" i="3"/>
  <c r="DK316" i="3"/>
  <c r="DK279" i="3"/>
  <c r="DK243" i="3"/>
  <c r="DK206" i="3"/>
  <c r="DK170" i="3"/>
  <c r="DK133" i="3"/>
  <c r="DK97" i="3"/>
  <c r="DK60" i="3"/>
  <c r="DK23" i="3"/>
  <c r="DK1009" i="3"/>
  <c r="DK972" i="3"/>
  <c r="DK935" i="3"/>
  <c r="DK899" i="3"/>
  <c r="DK862" i="3"/>
  <c r="DK826" i="3"/>
  <c r="DK789" i="3"/>
  <c r="DK753" i="3"/>
  <c r="DK716" i="3"/>
  <c r="DK679" i="3"/>
  <c r="DK643" i="3"/>
  <c r="DK606" i="3"/>
  <c r="DK570" i="3"/>
  <c r="DK533" i="3"/>
  <c r="DK497" i="3"/>
  <c r="DK460" i="3"/>
  <c r="DK423" i="3"/>
  <c r="DK387" i="3"/>
  <c r="DK350" i="3"/>
  <c r="DK314" i="3"/>
  <c r="DK277" i="3"/>
  <c r="DK241" i="3"/>
  <c r="DK204" i="3"/>
  <c r="DK167" i="3"/>
  <c r="DK131" i="3"/>
  <c r="DK94" i="3"/>
  <c r="DK58" i="3"/>
  <c r="DK21" i="3"/>
  <c r="DK1002" i="3"/>
  <c r="DK965" i="3"/>
  <c r="DK929" i="3"/>
  <c r="DK892" i="3"/>
  <c r="DK855" i="3"/>
  <c r="DK819" i="3"/>
  <c r="DK782" i="3"/>
  <c r="DK746" i="3"/>
  <c r="DK709" i="3"/>
  <c r="DK673" i="3"/>
  <c r="DK636" i="3"/>
  <c r="DK599" i="3"/>
  <c r="DK563" i="3"/>
  <c r="DK526" i="3"/>
  <c r="DK490" i="3"/>
  <c r="DK453" i="3"/>
  <c r="DK417" i="3"/>
  <c r="DK380" i="3"/>
  <c r="DK343" i="3"/>
  <c r="DK307" i="3"/>
  <c r="DK270" i="3"/>
  <c r="DK234" i="3"/>
  <c r="DK197" i="3"/>
  <c r="DK161" i="3"/>
  <c r="DK124" i="3"/>
  <c r="DK87" i="3"/>
  <c r="DK51" i="3"/>
  <c r="DK14" i="3"/>
  <c r="DK999" i="3"/>
  <c r="DK963" i="3"/>
  <c r="DK926" i="3"/>
  <c r="DK890" i="3"/>
  <c r="DK853" i="3"/>
  <c r="DK817" i="3"/>
  <c r="DK780" i="3"/>
  <c r="DK743" i="3"/>
  <c r="DK707" i="3"/>
  <c r="DK670" i="3"/>
  <c r="DK634" i="3"/>
  <c r="DK597" i="3"/>
  <c r="DK561" i="3"/>
  <c r="DK524" i="3"/>
  <c r="DK487" i="3"/>
  <c r="DK451" i="3"/>
  <c r="DK414" i="3"/>
  <c r="DK378" i="3"/>
  <c r="DK341" i="3"/>
  <c r="DK305" i="3"/>
  <c r="DK268" i="3"/>
  <c r="DK231" i="3"/>
  <c r="DK195" i="3"/>
  <c r="DK158" i="3"/>
  <c r="DK122" i="3"/>
  <c r="DK85" i="3"/>
  <c r="DK49" i="3"/>
  <c r="DK12" i="3"/>
  <c r="DK993" i="3"/>
  <c r="DK956" i="3"/>
  <c r="DK919" i="3"/>
  <c r="DK883" i="3"/>
  <c r="DK846" i="3"/>
  <c r="DK810" i="3"/>
  <c r="DK773" i="3"/>
  <c r="DK737" i="3"/>
  <c r="DK700" i="3"/>
  <c r="DK663" i="3"/>
  <c r="DK627" i="3"/>
  <c r="DK590" i="3"/>
  <c r="DK554" i="3"/>
  <c r="DK517" i="3"/>
  <c r="DK481" i="3"/>
  <c r="DK444" i="3"/>
  <c r="DK407" i="3"/>
  <c r="DK371" i="3"/>
  <c r="DK334" i="3"/>
  <c r="DK298" i="3"/>
  <c r="DK261" i="3"/>
  <c r="DK225" i="3"/>
  <c r="DK188" i="3"/>
  <c r="DK151" i="3"/>
  <c r="DK115" i="3"/>
  <c r="DK78" i="3"/>
  <c r="DK42" i="3"/>
  <c r="DK990" i="3"/>
  <c r="DK954" i="3"/>
  <c r="DK917" i="3"/>
  <c r="DK881" i="3"/>
  <c r="DK844" i="3"/>
  <c r="DK807" i="3"/>
  <c r="DK771" i="3"/>
  <c r="DK734" i="3"/>
  <c r="DK698" i="3"/>
  <c r="DK661" i="3"/>
  <c r="DK625" i="3"/>
  <c r="DK588" i="3"/>
  <c r="DK551" i="3"/>
  <c r="DK515" i="3"/>
  <c r="DK478" i="3"/>
  <c r="DK442" i="3"/>
  <c r="DK405" i="3"/>
  <c r="DK369" i="3"/>
  <c r="DK332" i="3"/>
  <c r="DK295" i="3"/>
  <c r="DK259" i="3"/>
  <c r="DK222" i="3"/>
  <c r="DK186" i="3"/>
  <c r="DK149" i="3"/>
  <c r="DK113" i="3"/>
  <c r="DK76" i="3"/>
  <c r="DK39" i="3"/>
  <c r="DK981" i="3"/>
  <c r="DK945" i="3"/>
  <c r="DK908" i="3"/>
  <c r="DK871" i="3"/>
  <c r="DK835" i="3"/>
  <c r="DK798" i="3"/>
  <c r="DK762" i="3"/>
  <c r="DK725" i="3"/>
  <c r="DK689" i="3"/>
  <c r="DK652" i="3"/>
  <c r="DK615" i="3"/>
  <c r="DK579" i="3"/>
  <c r="DK542" i="3"/>
  <c r="DK506" i="3"/>
  <c r="DK469" i="3"/>
  <c r="DK433" i="3"/>
  <c r="DK396" i="3"/>
  <c r="DK359" i="3"/>
  <c r="DK323" i="3"/>
  <c r="DK286" i="3"/>
  <c r="DK250" i="3"/>
  <c r="DK213" i="3"/>
  <c r="DK177" i="3"/>
  <c r="DK140" i="3"/>
  <c r="DK103" i="3"/>
  <c r="DK67" i="3"/>
  <c r="DK30" i="3"/>
  <c r="DK764" i="3"/>
  <c r="DK471" i="3"/>
  <c r="DK179" i="3"/>
  <c r="DK727" i="3"/>
  <c r="DK435" i="3"/>
  <c r="DK142" i="3"/>
  <c r="DK983" i="3"/>
  <c r="DK691" i="3"/>
  <c r="DK398" i="3"/>
  <c r="DK106" i="3"/>
  <c r="DK947" i="3"/>
  <c r="DK654" i="3"/>
  <c r="DK362" i="3"/>
  <c r="DK69" i="3"/>
  <c r="DK910" i="3"/>
  <c r="DK618" i="3"/>
  <c r="DK325" i="3"/>
  <c r="DK33" i="3"/>
  <c r="DK874" i="3"/>
  <c r="DK581" i="3"/>
  <c r="DK289" i="3"/>
  <c r="DK837" i="3"/>
  <c r="DK545" i="3"/>
  <c r="DK252" i="3"/>
  <c r="DK801" i="3"/>
  <c r="DK508" i="3"/>
  <c r="DK215" i="3"/>
  <c r="DJ1008" i="3"/>
  <c r="DJ1000" i="3"/>
  <c r="DJ992" i="3"/>
  <c r="DJ984" i="3"/>
  <c r="DJ976" i="3"/>
  <c r="DJ968" i="3"/>
  <c r="DJ960" i="3"/>
  <c r="DJ952" i="3"/>
  <c r="DJ944" i="3"/>
  <c r="DJ936" i="3"/>
  <c r="DJ928" i="3"/>
  <c r="DJ920" i="3"/>
  <c r="DJ912" i="3"/>
  <c r="DJ904" i="3"/>
  <c r="DJ896" i="3"/>
  <c r="DJ888" i="3"/>
  <c r="DJ880" i="3"/>
  <c r="DJ872" i="3"/>
  <c r="DJ864" i="3"/>
  <c r="DJ856" i="3"/>
  <c r="DJ848" i="3"/>
  <c r="DJ840" i="3"/>
  <c r="DJ832" i="3"/>
  <c r="DJ824" i="3"/>
  <c r="DJ816" i="3"/>
  <c r="DJ808" i="3"/>
  <c r="DJ800" i="3"/>
  <c r="DJ792" i="3"/>
  <c r="DJ784" i="3"/>
  <c r="DJ776" i="3"/>
  <c r="DJ768" i="3"/>
  <c r="DJ760" i="3"/>
  <c r="DJ752" i="3"/>
  <c r="DJ744" i="3"/>
  <c r="DJ736" i="3"/>
  <c r="DJ728" i="3"/>
  <c r="DJ720" i="3"/>
  <c r="DJ712" i="3"/>
  <c r="DJ704" i="3"/>
  <c r="DJ696" i="3"/>
  <c r="DJ688" i="3"/>
  <c r="DJ680" i="3"/>
  <c r="DJ672" i="3"/>
  <c r="DJ664" i="3"/>
  <c r="DJ656" i="3"/>
  <c r="DJ648" i="3"/>
  <c r="DJ640" i="3"/>
  <c r="DJ632" i="3"/>
  <c r="DJ624" i="3"/>
  <c r="DJ616" i="3"/>
  <c r="DJ608" i="3"/>
  <c r="DJ600" i="3"/>
  <c r="DJ592" i="3"/>
  <c r="DJ584" i="3"/>
  <c r="DJ576" i="3"/>
  <c r="DJ568" i="3"/>
  <c r="DJ560" i="3"/>
  <c r="DJ552" i="3"/>
  <c r="DJ544" i="3"/>
  <c r="DJ536" i="3"/>
  <c r="DJ528" i="3"/>
  <c r="DJ520" i="3"/>
  <c r="DJ512" i="3"/>
  <c r="DJ504" i="3"/>
  <c r="DJ496" i="3"/>
  <c r="DJ488" i="3"/>
  <c r="DJ480" i="3"/>
  <c r="DJ472" i="3"/>
  <c r="DJ464" i="3"/>
  <c r="DJ456" i="3"/>
  <c r="DJ448" i="3"/>
  <c r="DJ440" i="3"/>
  <c r="DJ432" i="3"/>
  <c r="DJ424" i="3"/>
  <c r="DJ416" i="3"/>
  <c r="DJ408" i="3"/>
  <c r="DJ400" i="3"/>
  <c r="DJ392" i="3"/>
  <c r="DJ384" i="3"/>
  <c r="DJ376" i="3"/>
  <c r="DJ368" i="3"/>
  <c r="DJ360" i="3"/>
  <c r="DJ352" i="3"/>
  <c r="DJ344" i="3"/>
  <c r="DJ336" i="3"/>
  <c r="DJ328" i="3"/>
  <c r="DJ320" i="3"/>
  <c r="DJ312" i="3"/>
  <c r="DJ304" i="3"/>
  <c r="DJ296" i="3"/>
  <c r="DJ288" i="3"/>
  <c r="DJ280" i="3"/>
  <c r="DJ272" i="3"/>
  <c r="DJ264" i="3"/>
  <c r="DJ256" i="3"/>
  <c r="DJ248" i="3"/>
  <c r="DJ240" i="3"/>
  <c r="DJ232" i="3"/>
  <c r="DJ224" i="3"/>
  <c r="DJ216" i="3"/>
  <c r="DJ208" i="3"/>
  <c r="DJ200" i="3"/>
  <c r="DJ192" i="3"/>
  <c r="DJ184" i="3"/>
  <c r="DJ176" i="3"/>
  <c r="DJ168" i="3"/>
  <c r="DJ160" i="3"/>
  <c r="DJ152" i="3"/>
  <c r="DJ144" i="3"/>
  <c r="DJ136" i="3"/>
  <c r="DJ128" i="3"/>
  <c r="DJ120" i="3"/>
  <c r="DJ112" i="3"/>
  <c r="DJ104" i="3"/>
  <c r="DJ96" i="3"/>
  <c r="DJ88" i="3"/>
  <c r="DJ80" i="3"/>
  <c r="DJ72" i="3"/>
  <c r="DJ64" i="3"/>
  <c r="DJ56" i="3"/>
  <c r="DJ48" i="3"/>
  <c r="DJ40" i="3"/>
  <c r="DJ32" i="3"/>
  <c r="DJ24" i="3"/>
  <c r="DJ16" i="3"/>
  <c r="DJ1009" i="3"/>
  <c r="DJ999" i="3"/>
  <c r="DJ990" i="3"/>
  <c r="DJ981" i="3"/>
  <c r="DJ972" i="3"/>
  <c r="DJ963" i="3"/>
  <c r="DJ954" i="3"/>
  <c r="DJ945" i="3"/>
  <c r="DJ935" i="3"/>
  <c r="DJ926" i="3"/>
  <c r="DJ917" i="3"/>
  <c r="DJ908" i="3"/>
  <c r="DJ899" i="3"/>
  <c r="DJ890" i="3"/>
  <c r="DJ881" i="3"/>
  <c r="DJ871" i="3"/>
  <c r="DJ862" i="3"/>
  <c r="DJ853" i="3"/>
  <c r="DJ844" i="3"/>
  <c r="DJ835" i="3"/>
  <c r="DJ826" i="3"/>
  <c r="DJ817" i="3"/>
  <c r="DJ807" i="3"/>
  <c r="DJ798" i="3"/>
  <c r="DJ789" i="3"/>
  <c r="DJ780" i="3"/>
  <c r="DJ771" i="3"/>
  <c r="DJ762" i="3"/>
  <c r="DJ753" i="3"/>
  <c r="DJ743" i="3"/>
  <c r="DJ734" i="3"/>
  <c r="DJ725" i="3"/>
  <c r="DJ716" i="3"/>
  <c r="DJ707" i="3"/>
  <c r="DJ698" i="3"/>
  <c r="DJ689" i="3"/>
  <c r="DJ679" i="3"/>
  <c r="DJ670" i="3"/>
  <c r="DJ661" i="3"/>
  <c r="DJ652" i="3"/>
  <c r="DJ643" i="3"/>
  <c r="DJ634" i="3"/>
  <c r="DJ625" i="3"/>
  <c r="DJ615" i="3"/>
  <c r="DJ606" i="3"/>
  <c r="DJ597" i="3"/>
  <c r="DJ588" i="3"/>
  <c r="DJ579" i="3"/>
  <c r="DJ570" i="3"/>
  <c r="DJ561" i="3"/>
  <c r="DJ551" i="3"/>
  <c r="DJ542" i="3"/>
  <c r="DJ533" i="3"/>
  <c r="DJ524" i="3"/>
  <c r="DJ515" i="3"/>
  <c r="DJ506" i="3"/>
  <c r="DJ497" i="3"/>
  <c r="DJ487" i="3"/>
  <c r="DJ478" i="3"/>
  <c r="DJ469" i="3"/>
  <c r="DJ460" i="3"/>
  <c r="DJ451" i="3"/>
  <c r="DJ442" i="3"/>
  <c r="DJ433" i="3"/>
  <c r="DJ423" i="3"/>
  <c r="DJ414" i="3"/>
  <c r="DJ405" i="3"/>
  <c r="DJ396" i="3"/>
  <c r="DJ387" i="3"/>
  <c r="DJ378" i="3"/>
  <c r="DJ369" i="3"/>
  <c r="DJ359" i="3"/>
  <c r="DJ350" i="3"/>
  <c r="DJ341" i="3"/>
  <c r="DJ332" i="3"/>
  <c r="DJ323" i="3"/>
  <c r="DJ314" i="3"/>
  <c r="DJ305" i="3"/>
  <c r="DJ295" i="3"/>
  <c r="DJ286" i="3"/>
  <c r="DJ277" i="3"/>
  <c r="DJ268" i="3"/>
  <c r="DJ259" i="3"/>
  <c r="DJ250" i="3"/>
  <c r="DJ241" i="3"/>
  <c r="DJ231" i="3"/>
  <c r="DJ222" i="3"/>
  <c r="DJ213" i="3"/>
  <c r="DJ204" i="3"/>
  <c r="DJ195" i="3"/>
  <c r="DJ186" i="3"/>
  <c r="DJ177" i="3"/>
  <c r="DJ167" i="3"/>
  <c r="DJ158" i="3"/>
  <c r="DJ149" i="3"/>
  <c r="DJ140" i="3"/>
  <c r="DJ131" i="3"/>
  <c r="DJ122" i="3"/>
  <c r="DJ113" i="3"/>
  <c r="DJ103" i="3"/>
  <c r="DJ94" i="3"/>
  <c r="DJ85" i="3"/>
  <c r="DJ76" i="3"/>
  <c r="DJ67" i="3"/>
  <c r="DJ58" i="3"/>
  <c r="DJ49" i="3"/>
  <c r="DJ39" i="3"/>
  <c r="DJ30" i="3"/>
  <c r="DJ21" i="3"/>
  <c r="DJ12" i="3"/>
  <c r="DJ1007" i="3"/>
  <c r="DJ998" i="3"/>
  <c r="DJ989" i="3"/>
  <c r="DJ980" i="3"/>
  <c r="DJ971" i="3"/>
  <c r="DJ962" i="3"/>
  <c r="DJ953" i="3"/>
  <c r="DJ943" i="3"/>
  <c r="DJ934" i="3"/>
  <c r="DJ925" i="3"/>
  <c r="DJ916" i="3"/>
  <c r="DJ907" i="3"/>
  <c r="DJ898" i="3"/>
  <c r="DJ889" i="3"/>
  <c r="DJ879" i="3"/>
  <c r="DJ870" i="3"/>
  <c r="DJ861" i="3"/>
  <c r="DJ852" i="3"/>
  <c r="DJ843" i="3"/>
  <c r="DJ834" i="3"/>
  <c r="DJ825" i="3"/>
  <c r="DJ815" i="3"/>
  <c r="DJ806" i="3"/>
  <c r="DJ797" i="3"/>
  <c r="DJ788" i="3"/>
  <c r="DJ779" i="3"/>
  <c r="DJ770" i="3"/>
  <c r="DJ761" i="3"/>
  <c r="DJ751" i="3"/>
  <c r="DJ742" i="3"/>
  <c r="DJ733" i="3"/>
  <c r="DJ724" i="3"/>
  <c r="DJ715" i="3"/>
  <c r="DJ706" i="3"/>
  <c r="DJ697" i="3"/>
  <c r="DJ687" i="3"/>
  <c r="DJ678" i="3"/>
  <c r="DJ669" i="3"/>
  <c r="DJ660" i="3"/>
  <c r="DJ651" i="3"/>
  <c r="DJ642" i="3"/>
  <c r="DJ633" i="3"/>
  <c r="DJ623" i="3"/>
  <c r="DJ614" i="3"/>
  <c r="DJ605" i="3"/>
  <c r="DJ596" i="3"/>
  <c r="DJ587" i="3"/>
  <c r="DJ578" i="3"/>
  <c r="DJ569" i="3"/>
  <c r="DJ559" i="3"/>
  <c r="DJ550" i="3"/>
  <c r="DJ541" i="3"/>
  <c r="DJ532" i="3"/>
  <c r="DJ523" i="3"/>
  <c r="DJ514" i="3"/>
  <c r="DJ505" i="3"/>
  <c r="DJ495" i="3"/>
  <c r="DJ486" i="3"/>
  <c r="DJ477" i="3"/>
  <c r="DJ468" i="3"/>
  <c r="DJ459" i="3"/>
  <c r="DJ450" i="3"/>
  <c r="DJ441" i="3"/>
  <c r="DJ431" i="3"/>
  <c r="DJ422" i="3"/>
  <c r="DJ413" i="3"/>
  <c r="DJ404" i="3"/>
  <c r="DJ395" i="3"/>
  <c r="DJ386" i="3"/>
  <c r="DJ377" i="3"/>
  <c r="DJ367" i="3"/>
  <c r="DJ358" i="3"/>
  <c r="DJ349" i="3"/>
  <c r="DJ340" i="3"/>
  <c r="DJ331" i="3"/>
  <c r="DJ322" i="3"/>
  <c r="DJ313" i="3"/>
  <c r="DJ303" i="3"/>
  <c r="DJ294" i="3"/>
  <c r="DJ285" i="3"/>
  <c r="DJ276" i="3"/>
  <c r="DJ267" i="3"/>
  <c r="DJ258" i="3"/>
  <c r="DJ249" i="3"/>
  <c r="DJ239" i="3"/>
  <c r="DJ230" i="3"/>
  <c r="DJ221" i="3"/>
  <c r="DJ212" i="3"/>
  <c r="DJ203" i="3"/>
  <c r="DJ194" i="3"/>
  <c r="DJ185" i="3"/>
  <c r="DJ175" i="3"/>
  <c r="DJ166" i="3"/>
  <c r="DJ157" i="3"/>
  <c r="DJ148" i="3"/>
  <c r="DJ139" i="3"/>
  <c r="DJ130" i="3"/>
  <c r="DJ121" i="3"/>
  <c r="DJ111" i="3"/>
  <c r="DJ102" i="3"/>
  <c r="DJ93" i="3"/>
  <c r="DJ84" i="3"/>
  <c r="DJ75" i="3"/>
  <c r="DJ66" i="3"/>
  <c r="DJ57" i="3"/>
  <c r="DJ47" i="3"/>
  <c r="DJ38" i="3"/>
  <c r="DJ29" i="3"/>
  <c r="DJ20" i="3"/>
  <c r="DJ1006" i="3"/>
  <c r="DJ997" i="3"/>
  <c r="DJ988" i="3"/>
  <c r="DJ979" i="3"/>
  <c r="DJ970" i="3"/>
  <c r="DJ961" i="3"/>
  <c r="DJ951" i="3"/>
  <c r="DJ942" i="3"/>
  <c r="DJ933" i="3"/>
  <c r="DJ924" i="3"/>
  <c r="DJ915" i="3"/>
  <c r="DJ906" i="3"/>
  <c r="DJ897" i="3"/>
  <c r="DJ887" i="3"/>
  <c r="DJ878" i="3"/>
  <c r="DJ869" i="3"/>
  <c r="DJ860" i="3"/>
  <c r="DJ851" i="3"/>
  <c r="DJ842" i="3"/>
  <c r="DJ833" i="3"/>
  <c r="DJ823" i="3"/>
  <c r="DJ814" i="3"/>
  <c r="DJ805" i="3"/>
  <c r="DJ796" i="3"/>
  <c r="DJ787" i="3"/>
  <c r="DJ778" i="3"/>
  <c r="DJ769" i="3"/>
  <c r="DJ759" i="3"/>
  <c r="DJ750" i="3"/>
  <c r="DJ741" i="3"/>
  <c r="DJ732" i="3"/>
  <c r="DJ723" i="3"/>
  <c r="DJ714" i="3"/>
  <c r="DJ705" i="3"/>
  <c r="DJ695" i="3"/>
  <c r="DJ686" i="3"/>
  <c r="DJ677" i="3"/>
  <c r="DJ668" i="3"/>
  <c r="DJ659" i="3"/>
  <c r="DJ650" i="3"/>
  <c r="DJ641" i="3"/>
  <c r="DJ631" i="3"/>
  <c r="DJ622" i="3"/>
  <c r="DJ613" i="3"/>
  <c r="DJ604" i="3"/>
  <c r="DJ595" i="3"/>
  <c r="DJ586" i="3"/>
  <c r="DJ577" i="3"/>
  <c r="DJ567" i="3"/>
  <c r="DJ558" i="3"/>
  <c r="DJ549" i="3"/>
  <c r="DJ540" i="3"/>
  <c r="DJ531" i="3"/>
  <c r="DJ522" i="3"/>
  <c r="DJ513" i="3"/>
  <c r="DJ503" i="3"/>
  <c r="DJ494" i="3"/>
  <c r="DJ485" i="3"/>
  <c r="DJ476" i="3"/>
  <c r="DJ467" i="3"/>
  <c r="DJ458" i="3"/>
  <c r="DJ449" i="3"/>
  <c r="DJ439" i="3"/>
  <c r="DJ430" i="3"/>
  <c r="DJ421" i="3"/>
  <c r="DJ412" i="3"/>
  <c r="DJ403" i="3"/>
  <c r="DJ394" i="3"/>
  <c r="DJ385" i="3"/>
  <c r="DJ375" i="3"/>
  <c r="DJ366" i="3"/>
  <c r="DJ357" i="3"/>
  <c r="DJ348" i="3"/>
  <c r="DJ339" i="3"/>
  <c r="DJ330" i="3"/>
  <c r="DJ321" i="3"/>
  <c r="DJ311" i="3"/>
  <c r="DJ302" i="3"/>
  <c r="DJ293" i="3"/>
  <c r="DJ284" i="3"/>
  <c r="DJ275" i="3"/>
  <c r="DJ266" i="3"/>
  <c r="DJ257" i="3"/>
  <c r="DJ247" i="3"/>
  <c r="DJ238" i="3"/>
  <c r="DJ229" i="3"/>
  <c r="DJ220" i="3"/>
  <c r="DJ211" i="3"/>
  <c r="DJ202" i="3"/>
  <c r="DJ193" i="3"/>
  <c r="DJ183" i="3"/>
  <c r="DJ174" i="3"/>
  <c r="DJ165" i="3"/>
  <c r="DJ156" i="3"/>
  <c r="DJ147" i="3"/>
  <c r="DJ138" i="3"/>
  <c r="DJ129" i="3"/>
  <c r="DJ119" i="3"/>
  <c r="DJ110" i="3"/>
  <c r="DJ101" i="3"/>
  <c r="DJ92" i="3"/>
  <c r="DJ83" i="3"/>
  <c r="DJ74" i="3"/>
  <c r="DJ65" i="3"/>
  <c r="DJ55" i="3"/>
  <c r="DJ46" i="3"/>
  <c r="DJ37" i="3"/>
  <c r="DJ28" i="3"/>
  <c r="DJ19" i="3"/>
  <c r="DJ11" i="3"/>
  <c r="DJ1004" i="3"/>
  <c r="DJ995" i="3"/>
  <c r="DJ986" i="3"/>
  <c r="DJ977" i="3"/>
  <c r="DJ967" i="3"/>
  <c r="DJ958" i="3"/>
  <c r="DJ949" i="3"/>
  <c r="DJ940" i="3"/>
  <c r="DJ931" i="3"/>
  <c r="DJ922" i="3"/>
  <c r="DJ913" i="3"/>
  <c r="DJ903" i="3"/>
  <c r="DJ894" i="3"/>
  <c r="DJ885" i="3"/>
  <c r="DJ876" i="3"/>
  <c r="DJ867" i="3"/>
  <c r="DJ858" i="3"/>
  <c r="DJ849" i="3"/>
  <c r="DJ839" i="3"/>
  <c r="DJ830" i="3"/>
  <c r="DJ821" i="3"/>
  <c r="DJ812" i="3"/>
  <c r="DJ803" i="3"/>
  <c r="DJ794" i="3"/>
  <c r="DJ785" i="3"/>
  <c r="DJ775" i="3"/>
  <c r="DJ766" i="3"/>
  <c r="DJ757" i="3"/>
  <c r="DJ748" i="3"/>
  <c r="DJ739" i="3"/>
  <c r="DJ730" i="3"/>
  <c r="DJ721" i="3"/>
  <c r="DJ711" i="3"/>
  <c r="DJ702" i="3"/>
  <c r="DJ693" i="3"/>
  <c r="DJ684" i="3"/>
  <c r="DJ675" i="3"/>
  <c r="DJ666" i="3"/>
  <c r="DJ657" i="3"/>
  <c r="DJ647" i="3"/>
  <c r="DJ638" i="3"/>
  <c r="DJ629" i="3"/>
  <c r="DJ620" i="3"/>
  <c r="DJ611" i="3"/>
  <c r="DJ602" i="3"/>
  <c r="DJ593" i="3"/>
  <c r="DJ583" i="3"/>
  <c r="DJ574" i="3"/>
  <c r="DJ565" i="3"/>
  <c r="DJ556" i="3"/>
  <c r="DJ547" i="3"/>
  <c r="DJ538" i="3"/>
  <c r="DJ529" i="3"/>
  <c r="DJ519" i="3"/>
  <c r="DJ510" i="3"/>
  <c r="DJ501" i="3"/>
  <c r="DJ492" i="3"/>
  <c r="DJ483" i="3"/>
  <c r="DJ474" i="3"/>
  <c r="DJ465" i="3"/>
  <c r="DJ455" i="3"/>
  <c r="DJ446" i="3"/>
  <c r="DJ437" i="3"/>
  <c r="DJ428" i="3"/>
  <c r="DJ419" i="3"/>
  <c r="DJ410" i="3"/>
  <c r="DJ401" i="3"/>
  <c r="DJ391" i="3"/>
  <c r="DJ382" i="3"/>
  <c r="DJ373" i="3"/>
  <c r="DJ364" i="3"/>
  <c r="DJ355" i="3"/>
  <c r="DJ346" i="3"/>
  <c r="DJ337" i="3"/>
  <c r="DJ327" i="3"/>
  <c r="DJ318" i="3"/>
  <c r="DJ309" i="3"/>
  <c r="DJ300" i="3"/>
  <c r="DJ291" i="3"/>
  <c r="DJ282" i="3"/>
  <c r="DJ273" i="3"/>
  <c r="DJ263" i="3"/>
  <c r="DJ254" i="3"/>
  <c r="DJ245" i="3"/>
  <c r="DJ236" i="3"/>
  <c r="DJ227" i="3"/>
  <c r="DJ218" i="3"/>
  <c r="DJ209" i="3"/>
  <c r="DJ199" i="3"/>
  <c r="DJ190" i="3"/>
  <c r="DJ181" i="3"/>
  <c r="DJ172" i="3"/>
  <c r="DJ163" i="3"/>
  <c r="DJ154" i="3"/>
  <c r="DJ145" i="3"/>
  <c r="DJ135" i="3"/>
  <c r="DJ126" i="3"/>
  <c r="DJ117" i="3"/>
  <c r="DJ108" i="3"/>
  <c r="DJ99" i="3"/>
  <c r="DJ90" i="3"/>
  <c r="DJ81" i="3"/>
  <c r="DJ71" i="3"/>
  <c r="DJ62" i="3"/>
  <c r="DJ53" i="3"/>
  <c r="DJ44" i="3"/>
  <c r="DJ35" i="3"/>
  <c r="DJ26" i="3"/>
  <c r="DJ17" i="3"/>
  <c r="DJ1002" i="3"/>
  <c r="DJ993" i="3"/>
  <c r="DJ983" i="3"/>
  <c r="DJ974" i="3"/>
  <c r="DJ965" i="3"/>
  <c r="DJ956" i="3"/>
  <c r="DJ947" i="3"/>
  <c r="DJ938" i="3"/>
  <c r="DJ929" i="3"/>
  <c r="DJ919" i="3"/>
  <c r="DJ910" i="3"/>
  <c r="DJ901" i="3"/>
  <c r="DJ892" i="3"/>
  <c r="DJ883" i="3"/>
  <c r="DJ874" i="3"/>
  <c r="DJ865" i="3"/>
  <c r="DJ855" i="3"/>
  <c r="DJ846" i="3"/>
  <c r="DJ837" i="3"/>
  <c r="DJ828" i="3"/>
  <c r="DJ819" i="3"/>
  <c r="DJ810" i="3"/>
  <c r="DJ801" i="3"/>
  <c r="DJ791" i="3"/>
  <c r="DJ782" i="3"/>
  <c r="DJ773" i="3"/>
  <c r="DJ764" i="3"/>
  <c r="DJ755" i="3"/>
  <c r="DJ746" i="3"/>
  <c r="DJ737" i="3"/>
  <c r="DJ727" i="3"/>
  <c r="DJ718" i="3"/>
  <c r="DJ709" i="3"/>
  <c r="DJ700" i="3"/>
  <c r="DJ691" i="3"/>
  <c r="DJ682" i="3"/>
  <c r="DJ673" i="3"/>
  <c r="DJ663" i="3"/>
  <c r="DJ654" i="3"/>
  <c r="DJ645" i="3"/>
  <c r="DJ636" i="3"/>
  <c r="DJ627" i="3"/>
  <c r="DJ618" i="3"/>
  <c r="DJ609" i="3"/>
  <c r="DJ599" i="3"/>
  <c r="DJ590" i="3"/>
  <c r="DJ581" i="3"/>
  <c r="DJ572" i="3"/>
  <c r="DJ563" i="3"/>
  <c r="DJ554" i="3"/>
  <c r="DJ545" i="3"/>
  <c r="DJ535" i="3"/>
  <c r="DJ526" i="3"/>
  <c r="DJ517" i="3"/>
  <c r="DJ508" i="3"/>
  <c r="DJ499" i="3"/>
  <c r="DJ490" i="3"/>
  <c r="DJ481" i="3"/>
  <c r="DJ471" i="3"/>
  <c r="DJ462" i="3"/>
  <c r="DJ453" i="3"/>
  <c r="DJ444" i="3"/>
  <c r="DJ435" i="3"/>
  <c r="DJ426" i="3"/>
  <c r="DJ417" i="3"/>
  <c r="DJ407" i="3"/>
  <c r="DJ398" i="3"/>
  <c r="DJ389" i="3"/>
  <c r="DJ380" i="3"/>
  <c r="DJ371" i="3"/>
  <c r="DJ362" i="3"/>
  <c r="DJ353" i="3"/>
  <c r="DJ343" i="3"/>
  <c r="DJ334" i="3"/>
  <c r="DJ325" i="3"/>
  <c r="DJ316" i="3"/>
  <c r="DJ307" i="3"/>
  <c r="DJ298" i="3"/>
  <c r="DJ289" i="3"/>
  <c r="DJ279" i="3"/>
  <c r="DJ270" i="3"/>
  <c r="DJ261" i="3"/>
  <c r="DJ252" i="3"/>
  <c r="DJ243" i="3"/>
  <c r="DJ234" i="3"/>
  <c r="DJ225" i="3"/>
  <c r="DJ215" i="3"/>
  <c r="DJ206" i="3"/>
  <c r="DJ197" i="3"/>
  <c r="DJ188" i="3"/>
  <c r="DJ179" i="3"/>
  <c r="DJ170" i="3"/>
  <c r="DJ161" i="3"/>
  <c r="DJ151" i="3"/>
  <c r="DJ142" i="3"/>
  <c r="DJ133" i="3"/>
  <c r="DJ124" i="3"/>
  <c r="DJ115" i="3"/>
  <c r="DJ106" i="3"/>
  <c r="DJ97" i="3"/>
  <c r="DJ87" i="3"/>
  <c r="DJ78" i="3"/>
  <c r="DJ69" i="3"/>
  <c r="DJ60" i="3"/>
  <c r="DJ51" i="3"/>
  <c r="DJ42" i="3"/>
  <c r="DJ33" i="3"/>
  <c r="DJ23" i="3"/>
  <c r="DJ14" i="3"/>
  <c r="DJ1001" i="3"/>
  <c r="DJ991" i="3"/>
  <c r="DJ982" i="3"/>
  <c r="DJ973" i="3"/>
  <c r="DJ964" i="3"/>
  <c r="DJ955" i="3"/>
  <c r="DJ946" i="3"/>
  <c r="DJ937" i="3"/>
  <c r="DJ927" i="3"/>
  <c r="DJ918" i="3"/>
  <c r="DJ909" i="3"/>
  <c r="DJ900" i="3"/>
  <c r="DJ891" i="3"/>
  <c r="DJ882" i="3"/>
  <c r="DJ873" i="3"/>
  <c r="DJ863" i="3"/>
  <c r="DJ854" i="3"/>
  <c r="DJ845" i="3"/>
  <c r="DJ836" i="3"/>
  <c r="DJ827" i="3"/>
  <c r="DJ818" i="3"/>
  <c r="DJ809" i="3"/>
  <c r="DJ799" i="3"/>
  <c r="DJ790" i="3"/>
  <c r="DJ781" i="3"/>
  <c r="DJ772" i="3"/>
  <c r="DJ763" i="3"/>
  <c r="DJ754" i="3"/>
  <c r="DJ745" i="3"/>
  <c r="DJ735" i="3"/>
  <c r="DJ726" i="3"/>
  <c r="DJ717" i="3"/>
  <c r="DJ708" i="3"/>
  <c r="DJ699" i="3"/>
  <c r="DJ690" i="3"/>
  <c r="DJ681" i="3"/>
  <c r="DJ671" i="3"/>
  <c r="DJ662" i="3"/>
  <c r="DJ653" i="3"/>
  <c r="DJ644" i="3"/>
  <c r="DJ635" i="3"/>
  <c r="DJ626" i="3"/>
  <c r="DJ617" i="3"/>
  <c r="DJ607" i="3"/>
  <c r="DJ598" i="3"/>
  <c r="DJ589" i="3"/>
  <c r="DJ580" i="3"/>
  <c r="DJ571" i="3"/>
  <c r="DJ562" i="3"/>
  <c r="DJ553" i="3"/>
  <c r="DJ543" i="3"/>
  <c r="DJ534" i="3"/>
  <c r="DJ525" i="3"/>
  <c r="DJ516" i="3"/>
  <c r="DJ507" i="3"/>
  <c r="DJ498" i="3"/>
  <c r="DJ489" i="3"/>
  <c r="DJ479" i="3"/>
  <c r="DJ470" i="3"/>
  <c r="DJ461" i="3"/>
  <c r="DJ452" i="3"/>
  <c r="DJ443" i="3"/>
  <c r="DJ434" i="3"/>
  <c r="DJ425" i="3"/>
  <c r="DJ415" i="3"/>
  <c r="DJ406" i="3"/>
  <c r="DJ397" i="3"/>
  <c r="DJ388" i="3"/>
  <c r="DJ379" i="3"/>
  <c r="DJ370" i="3"/>
  <c r="DJ361" i="3"/>
  <c r="DJ351" i="3"/>
  <c r="DJ342" i="3"/>
  <c r="DJ333" i="3"/>
  <c r="DJ324" i="3"/>
  <c r="DJ315" i="3"/>
  <c r="DJ306" i="3"/>
  <c r="DJ297" i="3"/>
  <c r="DJ287" i="3"/>
  <c r="DJ278" i="3"/>
  <c r="DJ269" i="3"/>
  <c r="DJ260" i="3"/>
  <c r="DJ251" i="3"/>
  <c r="DJ242" i="3"/>
  <c r="DJ233" i="3"/>
  <c r="DJ223" i="3"/>
  <c r="DJ214" i="3"/>
  <c r="DJ205" i="3"/>
  <c r="DJ196" i="3"/>
  <c r="DJ187" i="3"/>
  <c r="DJ178" i="3"/>
  <c r="DJ169" i="3"/>
  <c r="DJ159" i="3"/>
  <c r="DJ150" i="3"/>
  <c r="DJ141" i="3"/>
  <c r="DJ132" i="3"/>
  <c r="DJ123" i="3"/>
  <c r="DJ114" i="3"/>
  <c r="DJ105" i="3"/>
  <c r="DJ95" i="3"/>
  <c r="DJ86" i="3"/>
  <c r="DJ77" i="3"/>
  <c r="DJ68" i="3"/>
  <c r="DJ59" i="3"/>
  <c r="DJ50" i="3"/>
  <c r="DJ41" i="3"/>
  <c r="DJ31" i="3"/>
  <c r="DJ22" i="3"/>
  <c r="DJ13" i="3"/>
  <c r="DJ987" i="3"/>
  <c r="DJ950" i="3"/>
  <c r="DJ914" i="3"/>
  <c r="DJ877" i="3"/>
  <c r="DJ841" i="3"/>
  <c r="DJ804" i="3"/>
  <c r="DJ767" i="3"/>
  <c r="DJ731" i="3"/>
  <c r="DJ694" i="3"/>
  <c r="DJ658" i="3"/>
  <c r="DJ621" i="3"/>
  <c r="DJ585" i="3"/>
  <c r="DJ548" i="3"/>
  <c r="DJ511" i="3"/>
  <c r="DJ475" i="3"/>
  <c r="DJ438" i="3"/>
  <c r="DJ402" i="3"/>
  <c r="DJ365" i="3"/>
  <c r="DJ329" i="3"/>
  <c r="DJ292" i="3"/>
  <c r="DJ255" i="3"/>
  <c r="DJ219" i="3"/>
  <c r="DJ182" i="3"/>
  <c r="DJ146" i="3"/>
  <c r="DJ109" i="3"/>
  <c r="DJ73" i="3"/>
  <c r="DJ36" i="3"/>
  <c r="DJ985" i="3"/>
  <c r="DJ948" i="3"/>
  <c r="DJ911" i="3"/>
  <c r="DJ875" i="3"/>
  <c r="DJ838" i="3"/>
  <c r="DJ802" i="3"/>
  <c r="DJ765" i="3"/>
  <c r="DJ729" i="3"/>
  <c r="DJ692" i="3"/>
  <c r="DJ655" i="3"/>
  <c r="DJ619" i="3"/>
  <c r="DJ582" i="3"/>
  <c r="DJ546" i="3"/>
  <c r="DJ509" i="3"/>
  <c r="DJ473" i="3"/>
  <c r="DJ436" i="3"/>
  <c r="DJ399" i="3"/>
  <c r="DJ363" i="3"/>
  <c r="DJ326" i="3"/>
  <c r="DJ290" i="3"/>
  <c r="DJ253" i="3"/>
  <c r="DJ217" i="3"/>
  <c r="DJ180" i="3"/>
  <c r="DJ143" i="3"/>
  <c r="DJ107" i="3"/>
  <c r="DJ70" i="3"/>
  <c r="DJ34" i="3"/>
  <c r="DJ978" i="3"/>
  <c r="DJ941" i="3"/>
  <c r="DJ905" i="3"/>
  <c r="DJ868" i="3"/>
  <c r="DJ831" i="3"/>
  <c r="DJ795" i="3"/>
  <c r="DJ758" i="3"/>
  <c r="DJ722" i="3"/>
  <c r="DJ685" i="3"/>
  <c r="DJ649" i="3"/>
  <c r="DJ612" i="3"/>
  <c r="DJ575" i="3"/>
  <c r="DJ539" i="3"/>
  <c r="DJ502" i="3"/>
  <c r="DJ466" i="3"/>
  <c r="DJ429" i="3"/>
  <c r="DJ393" i="3"/>
  <c r="DJ356" i="3"/>
  <c r="DJ319" i="3"/>
  <c r="DJ283" i="3"/>
  <c r="DJ246" i="3"/>
  <c r="DJ210" i="3"/>
  <c r="DJ173" i="3"/>
  <c r="DJ137" i="3"/>
  <c r="DJ100" i="3"/>
  <c r="DJ63" i="3"/>
  <c r="DJ27" i="3"/>
  <c r="DJ975" i="3"/>
  <c r="DJ939" i="3"/>
  <c r="DJ902" i="3"/>
  <c r="DJ866" i="3"/>
  <c r="DJ829" i="3"/>
  <c r="DJ793" i="3"/>
  <c r="DJ756" i="3"/>
  <c r="DJ719" i="3"/>
  <c r="DJ683" i="3"/>
  <c r="DJ646" i="3"/>
  <c r="DJ610" i="3"/>
  <c r="DJ573" i="3"/>
  <c r="DJ537" i="3"/>
  <c r="DJ500" i="3"/>
  <c r="DJ463" i="3"/>
  <c r="DJ427" i="3"/>
  <c r="DJ390" i="3"/>
  <c r="DJ354" i="3"/>
  <c r="DJ317" i="3"/>
  <c r="DJ281" i="3"/>
  <c r="DJ244" i="3"/>
  <c r="DJ207" i="3"/>
  <c r="DJ171" i="3"/>
  <c r="DJ134" i="3"/>
  <c r="DJ98" i="3"/>
  <c r="DJ61" i="3"/>
  <c r="DJ25" i="3"/>
  <c r="DJ1005" i="3"/>
  <c r="DJ969" i="3"/>
  <c r="DJ932" i="3"/>
  <c r="DJ895" i="3"/>
  <c r="DJ859" i="3"/>
  <c r="DJ822" i="3"/>
  <c r="DJ786" i="3"/>
  <c r="DJ749" i="3"/>
  <c r="DJ713" i="3"/>
  <c r="DJ676" i="3"/>
  <c r="DJ639" i="3"/>
  <c r="DJ603" i="3"/>
  <c r="DJ566" i="3"/>
  <c r="DJ530" i="3"/>
  <c r="DJ493" i="3"/>
  <c r="DJ457" i="3"/>
  <c r="DJ420" i="3"/>
  <c r="DJ383" i="3"/>
  <c r="DJ347" i="3"/>
  <c r="DJ310" i="3"/>
  <c r="DJ274" i="3"/>
  <c r="DJ237" i="3"/>
  <c r="DJ201" i="3"/>
  <c r="DJ164" i="3"/>
  <c r="DJ127" i="3"/>
  <c r="DJ91" i="3"/>
  <c r="DJ54" i="3"/>
  <c r="DJ18" i="3"/>
  <c r="DJ1003" i="3"/>
  <c r="DJ966" i="3"/>
  <c r="DJ930" i="3"/>
  <c r="DJ893" i="3"/>
  <c r="DJ857" i="3"/>
  <c r="DJ820" i="3"/>
  <c r="DJ783" i="3"/>
  <c r="DJ747" i="3"/>
  <c r="DJ710" i="3"/>
  <c r="DJ674" i="3"/>
  <c r="DJ637" i="3"/>
  <c r="DJ601" i="3"/>
  <c r="DJ564" i="3"/>
  <c r="DJ527" i="3"/>
  <c r="DJ491" i="3"/>
  <c r="DJ454" i="3"/>
  <c r="DJ418" i="3"/>
  <c r="DJ381" i="3"/>
  <c r="DJ345" i="3"/>
  <c r="DJ308" i="3"/>
  <c r="DJ271" i="3"/>
  <c r="DJ235" i="3"/>
  <c r="DJ198" i="3"/>
  <c r="DJ162" i="3"/>
  <c r="DJ125" i="3"/>
  <c r="DJ89" i="3"/>
  <c r="DJ52" i="3"/>
  <c r="DJ15" i="3"/>
  <c r="DJ994" i="3"/>
  <c r="DJ957" i="3"/>
  <c r="DJ921" i="3"/>
  <c r="DJ884" i="3"/>
  <c r="DJ847" i="3"/>
  <c r="DJ811" i="3"/>
  <c r="DJ774" i="3"/>
  <c r="DJ738" i="3"/>
  <c r="DJ701" i="3"/>
  <c r="DJ665" i="3"/>
  <c r="DJ628" i="3"/>
  <c r="DJ591" i="3"/>
  <c r="DJ555" i="3"/>
  <c r="DJ518" i="3"/>
  <c r="DJ482" i="3"/>
  <c r="DJ445" i="3"/>
  <c r="DJ409" i="3"/>
  <c r="DJ372" i="3"/>
  <c r="DJ335" i="3"/>
  <c r="DJ299" i="3"/>
  <c r="DJ262" i="3"/>
  <c r="DJ226" i="3"/>
  <c r="DJ189" i="3"/>
  <c r="DJ153" i="3"/>
  <c r="DJ116" i="3"/>
  <c r="DJ79" i="3"/>
  <c r="DJ43" i="3"/>
  <c r="DJ886" i="3"/>
  <c r="DJ594" i="3"/>
  <c r="DJ301" i="3"/>
  <c r="DJ850" i="3"/>
  <c r="DJ557" i="3"/>
  <c r="DJ265" i="3"/>
  <c r="DJ813" i="3"/>
  <c r="DJ521" i="3"/>
  <c r="DJ228" i="3"/>
  <c r="DJ777" i="3"/>
  <c r="DJ484" i="3"/>
  <c r="DJ191" i="3"/>
  <c r="DJ740" i="3"/>
  <c r="DJ447" i="3"/>
  <c r="DJ155" i="3"/>
  <c r="DJ996" i="3"/>
  <c r="DJ703" i="3"/>
  <c r="DJ411" i="3"/>
  <c r="DJ118" i="3"/>
  <c r="DJ959" i="3"/>
  <c r="DJ667" i="3"/>
  <c r="DJ374" i="3"/>
  <c r="DJ82" i="3"/>
  <c r="DJ923" i="3"/>
  <c r="DJ630" i="3"/>
  <c r="DJ338" i="3"/>
  <c r="DJ45" i="3"/>
  <c r="DS1002" i="3"/>
  <c r="DS994" i="3"/>
  <c r="DS986" i="3"/>
  <c r="DS978" i="3"/>
  <c r="DS970" i="3"/>
  <c r="DS962" i="3"/>
  <c r="DS954" i="3"/>
  <c r="DS946" i="3"/>
  <c r="DS938" i="3"/>
  <c r="DS930" i="3"/>
  <c r="DS922" i="3"/>
  <c r="DS914" i="3"/>
  <c r="DS906" i="3"/>
  <c r="DS898" i="3"/>
  <c r="DS890" i="3"/>
  <c r="DS882" i="3"/>
  <c r="DS874" i="3"/>
  <c r="DS866" i="3"/>
  <c r="DS858" i="3"/>
  <c r="DS850" i="3"/>
  <c r="DS842" i="3"/>
  <c r="DS834" i="3"/>
  <c r="DS826" i="3"/>
  <c r="DS818" i="3"/>
  <c r="DS810" i="3"/>
  <c r="DS802" i="3"/>
  <c r="DS794" i="3"/>
  <c r="DS786" i="3"/>
  <c r="DS778" i="3"/>
  <c r="DS770" i="3"/>
  <c r="DS762" i="3"/>
  <c r="DS754" i="3"/>
  <c r="DS746" i="3"/>
  <c r="DS738" i="3"/>
  <c r="DS730" i="3"/>
  <c r="DS722" i="3"/>
  <c r="DS714" i="3"/>
  <c r="DS706" i="3"/>
  <c r="DS698" i="3"/>
  <c r="DS690" i="3"/>
  <c r="DS682" i="3"/>
  <c r="DS674" i="3"/>
  <c r="DS666" i="3"/>
  <c r="DS658" i="3"/>
  <c r="DS650" i="3"/>
  <c r="DS642" i="3"/>
  <c r="DS634" i="3"/>
  <c r="DS626" i="3"/>
  <c r="DS618" i="3"/>
  <c r="DS610" i="3"/>
  <c r="DS602" i="3"/>
  <c r="DS594" i="3"/>
  <c r="DS586" i="3"/>
  <c r="DS578" i="3"/>
  <c r="DS570" i="3"/>
  <c r="DS562" i="3"/>
  <c r="DS554" i="3"/>
  <c r="DS546" i="3"/>
  <c r="DS538" i="3"/>
  <c r="DS530" i="3"/>
  <c r="DS522" i="3"/>
  <c r="DS514" i="3"/>
  <c r="DS506" i="3"/>
  <c r="DS498" i="3"/>
  <c r="DS490" i="3"/>
  <c r="DS482" i="3"/>
  <c r="DS474" i="3"/>
  <c r="DS466" i="3"/>
  <c r="DS458" i="3"/>
  <c r="DS450" i="3"/>
  <c r="DS442" i="3"/>
  <c r="DS434" i="3"/>
  <c r="DS426" i="3"/>
  <c r="DS418" i="3"/>
  <c r="DS410" i="3"/>
  <c r="DS402" i="3"/>
  <c r="DS394" i="3"/>
  <c r="DS386" i="3"/>
  <c r="DS378" i="3"/>
  <c r="DS370" i="3"/>
  <c r="DS362" i="3"/>
  <c r="DS354" i="3"/>
  <c r="DS346" i="3"/>
  <c r="DS338" i="3"/>
  <c r="DS330" i="3"/>
  <c r="DS322" i="3"/>
  <c r="DS314" i="3"/>
  <c r="DS306" i="3"/>
  <c r="DS298" i="3"/>
  <c r="DS290" i="3"/>
  <c r="DS282" i="3"/>
  <c r="DS274" i="3"/>
  <c r="DS266" i="3"/>
  <c r="DS258" i="3"/>
  <c r="DS250" i="3"/>
  <c r="DS242" i="3"/>
  <c r="DS234" i="3"/>
  <c r="DS226" i="3"/>
  <c r="DS218" i="3"/>
  <c r="DS210" i="3"/>
  <c r="DS202" i="3"/>
  <c r="DS194" i="3"/>
  <c r="DS186" i="3"/>
  <c r="DS178" i="3"/>
  <c r="DS170" i="3"/>
  <c r="DS162" i="3"/>
  <c r="DS154" i="3"/>
  <c r="DS146" i="3"/>
  <c r="DS138" i="3"/>
  <c r="DS130" i="3"/>
  <c r="DS122" i="3"/>
  <c r="DS114" i="3"/>
  <c r="DS106" i="3"/>
  <c r="DS98" i="3"/>
  <c r="DS90" i="3"/>
  <c r="DS82" i="3"/>
  <c r="DS74" i="3"/>
  <c r="DS66" i="3"/>
  <c r="DS58" i="3"/>
  <c r="DS50" i="3"/>
  <c r="DS42" i="3"/>
  <c r="DS34" i="3"/>
  <c r="DS26" i="3"/>
  <c r="DS18" i="3"/>
  <c r="DS11" i="3"/>
  <c r="DS1004" i="3"/>
  <c r="DS996" i="3"/>
  <c r="DS988" i="3"/>
  <c r="DS980" i="3"/>
  <c r="DS972" i="3"/>
  <c r="DS964" i="3"/>
  <c r="DS956" i="3"/>
  <c r="DS948" i="3"/>
  <c r="DS940" i="3"/>
  <c r="DS932" i="3"/>
  <c r="DS924" i="3"/>
  <c r="DS916" i="3"/>
  <c r="DS908" i="3"/>
  <c r="DS900" i="3"/>
  <c r="DS892" i="3"/>
  <c r="DS884" i="3"/>
  <c r="DS876" i="3"/>
  <c r="DS868" i="3"/>
  <c r="DS860" i="3"/>
  <c r="DS852" i="3"/>
  <c r="DS844" i="3"/>
  <c r="DS836" i="3"/>
  <c r="DS828" i="3"/>
  <c r="DS820" i="3"/>
  <c r="DS812" i="3"/>
  <c r="DS804" i="3"/>
  <c r="DS796" i="3"/>
  <c r="DS788" i="3"/>
  <c r="DS780" i="3"/>
  <c r="DS772" i="3"/>
  <c r="DS764" i="3"/>
  <c r="DS756" i="3"/>
  <c r="DS748" i="3"/>
  <c r="DS740" i="3"/>
  <c r="DS732" i="3"/>
  <c r="DS724" i="3"/>
  <c r="DS716" i="3"/>
  <c r="DS708" i="3"/>
  <c r="DS700" i="3"/>
  <c r="DS692" i="3"/>
  <c r="DS684" i="3"/>
  <c r="DS676" i="3"/>
  <c r="DS668" i="3"/>
  <c r="DS660" i="3"/>
  <c r="DS652" i="3"/>
  <c r="DS644" i="3"/>
  <c r="DS636" i="3"/>
  <c r="DS628" i="3"/>
  <c r="DS620" i="3"/>
  <c r="DS612" i="3"/>
  <c r="DS604" i="3"/>
  <c r="DS596" i="3"/>
  <c r="DS588" i="3"/>
  <c r="DS580" i="3"/>
  <c r="DS572" i="3"/>
  <c r="DS564" i="3"/>
  <c r="DS556" i="3"/>
  <c r="DS548" i="3"/>
  <c r="DS540" i="3"/>
  <c r="DS532" i="3"/>
  <c r="DS524" i="3"/>
  <c r="DS516" i="3"/>
  <c r="DS508" i="3"/>
  <c r="DS500" i="3"/>
  <c r="DS492" i="3"/>
  <c r="DS484" i="3"/>
  <c r="DS476" i="3"/>
  <c r="DS468" i="3"/>
  <c r="DS460" i="3"/>
  <c r="DS452" i="3"/>
  <c r="DS444" i="3"/>
  <c r="DS436" i="3"/>
  <c r="DS428" i="3"/>
  <c r="DS420" i="3"/>
  <c r="DS412" i="3"/>
  <c r="DS404" i="3"/>
  <c r="DS396" i="3"/>
  <c r="DS388" i="3"/>
  <c r="DS380" i="3"/>
  <c r="DS372" i="3"/>
  <c r="DS364" i="3"/>
  <c r="DS356" i="3"/>
  <c r="DS348" i="3"/>
  <c r="DS340" i="3"/>
  <c r="DS332" i="3"/>
  <c r="DS324" i="3"/>
  <c r="DS316" i="3"/>
  <c r="DS308" i="3"/>
  <c r="DS300" i="3"/>
  <c r="DS292" i="3"/>
  <c r="DS284" i="3"/>
  <c r="DS276" i="3"/>
  <c r="DS268" i="3"/>
  <c r="DS260" i="3"/>
  <c r="DS252" i="3"/>
  <c r="DS244" i="3"/>
  <c r="DS236" i="3"/>
  <c r="DS228" i="3"/>
  <c r="DS220" i="3"/>
  <c r="DS212" i="3"/>
  <c r="DS204" i="3"/>
  <c r="DS196" i="3"/>
  <c r="DS188" i="3"/>
  <c r="DS180" i="3"/>
  <c r="DS172" i="3"/>
  <c r="DS164" i="3"/>
  <c r="DS156" i="3"/>
  <c r="DS148" i="3"/>
  <c r="DS140" i="3"/>
  <c r="DS132" i="3"/>
  <c r="DS124" i="3"/>
  <c r="DS116" i="3"/>
  <c r="DS108" i="3"/>
  <c r="DS100" i="3"/>
  <c r="DS92" i="3"/>
  <c r="DS84" i="3"/>
  <c r="DS76" i="3"/>
  <c r="DS68" i="3"/>
  <c r="DS60" i="3"/>
  <c r="DS52" i="3"/>
  <c r="DS44" i="3"/>
  <c r="DS36" i="3"/>
  <c r="DS28" i="3"/>
  <c r="DS20" i="3"/>
  <c r="DS12" i="3"/>
  <c r="DS1001" i="3"/>
  <c r="DS991" i="3"/>
  <c r="DS981" i="3"/>
  <c r="DS969" i="3"/>
  <c r="DS959" i="3"/>
  <c r="DS949" i="3"/>
  <c r="DS937" i="3"/>
  <c r="DS927" i="3"/>
  <c r="DS917" i="3"/>
  <c r="DS905" i="3"/>
  <c r="DS895" i="3"/>
  <c r="DS885" i="3"/>
  <c r="DS873" i="3"/>
  <c r="DS863" i="3"/>
  <c r="DS853" i="3"/>
  <c r="DS841" i="3"/>
  <c r="DS831" i="3"/>
  <c r="DS821" i="3"/>
  <c r="DS809" i="3"/>
  <c r="DS799" i="3"/>
  <c r="DS789" i="3"/>
  <c r="DS777" i="3"/>
  <c r="DS767" i="3"/>
  <c r="DS757" i="3"/>
  <c r="DS745" i="3"/>
  <c r="DS735" i="3"/>
  <c r="DS725" i="3"/>
  <c r="DS713" i="3"/>
  <c r="DS703" i="3"/>
  <c r="DS693" i="3"/>
  <c r="DS681" i="3"/>
  <c r="DS671" i="3"/>
  <c r="DS661" i="3"/>
  <c r="DS649" i="3"/>
  <c r="DS639" i="3"/>
  <c r="DS629" i="3"/>
  <c r="DS617" i="3"/>
  <c r="DS607" i="3"/>
  <c r="DS597" i="3"/>
  <c r="DS585" i="3"/>
  <c r="DS575" i="3"/>
  <c r="DS565" i="3"/>
  <c r="DS553" i="3"/>
  <c r="DS543" i="3"/>
  <c r="DS533" i="3"/>
  <c r="DS521" i="3"/>
  <c r="DS511" i="3"/>
  <c r="DS501" i="3"/>
  <c r="DS489" i="3"/>
  <c r="DS479" i="3"/>
  <c r="DS469" i="3"/>
  <c r="DS457" i="3"/>
  <c r="DS447" i="3"/>
  <c r="DS437" i="3"/>
  <c r="DS425" i="3"/>
  <c r="DS415" i="3"/>
  <c r="DS405" i="3"/>
  <c r="DS393" i="3"/>
  <c r="DS383" i="3"/>
  <c r="DS373" i="3"/>
  <c r="DS361" i="3"/>
  <c r="DS351" i="3"/>
  <c r="DS341" i="3"/>
  <c r="DS329" i="3"/>
  <c r="DS319" i="3"/>
  <c r="DS309" i="3"/>
  <c r="DS297" i="3"/>
  <c r="DS287" i="3"/>
  <c r="DS277" i="3"/>
  <c r="DS265" i="3"/>
  <c r="DS255" i="3"/>
  <c r="DS245" i="3"/>
  <c r="DS233" i="3"/>
  <c r="DS223" i="3"/>
  <c r="DS213" i="3"/>
  <c r="DS201" i="3"/>
  <c r="DS191" i="3"/>
  <c r="DS181" i="3"/>
  <c r="DS169" i="3"/>
  <c r="DS159" i="3"/>
  <c r="DS149" i="3"/>
  <c r="DS137" i="3"/>
  <c r="DS127" i="3"/>
  <c r="DS117" i="3"/>
  <c r="DS105" i="3"/>
  <c r="DS95" i="3"/>
  <c r="DS85" i="3"/>
  <c r="DS73" i="3"/>
  <c r="DS63" i="3"/>
  <c r="DS53" i="3"/>
  <c r="DS41" i="3"/>
  <c r="DS31" i="3"/>
  <c r="DS21" i="3"/>
  <c r="DS999" i="3"/>
  <c r="DS987" i="3"/>
  <c r="DS975" i="3"/>
  <c r="DS963" i="3"/>
  <c r="DS951" i="3"/>
  <c r="DS939" i="3"/>
  <c r="DS926" i="3"/>
  <c r="DS913" i="3"/>
  <c r="DS902" i="3"/>
  <c r="DS889" i="3"/>
  <c r="DS878" i="3"/>
  <c r="DS865" i="3"/>
  <c r="DS854" i="3"/>
  <c r="DS840" i="3"/>
  <c r="DS829" i="3"/>
  <c r="DS816" i="3"/>
  <c r="DS805" i="3"/>
  <c r="DS792" i="3"/>
  <c r="DS781" i="3"/>
  <c r="DS768" i="3"/>
  <c r="DS755" i="3"/>
  <c r="DS743" i="3"/>
  <c r="DS731" i="3"/>
  <c r="DS719" i="3"/>
  <c r="DS707" i="3"/>
  <c r="DS695" i="3"/>
  <c r="DS683" i="3"/>
  <c r="DS670" i="3"/>
  <c r="DS657" i="3"/>
  <c r="DS646" i="3"/>
  <c r="DS633" i="3"/>
  <c r="DS622" i="3"/>
  <c r="DS609" i="3"/>
  <c r="DS598" i="3"/>
  <c r="DS584" i="3"/>
  <c r="DS573" i="3"/>
  <c r="DS560" i="3"/>
  <c r="DS549" i="3"/>
  <c r="DS536" i="3"/>
  <c r="DS525" i="3"/>
  <c r="DS512" i="3"/>
  <c r="DS499" i="3"/>
  <c r="DS487" i="3"/>
  <c r="DS475" i="3"/>
  <c r="DS463" i="3"/>
  <c r="DS451" i="3"/>
  <c r="DS439" i="3"/>
  <c r="DS427" i="3"/>
  <c r="DS414" i="3"/>
  <c r="DS401" i="3"/>
  <c r="DS390" i="3"/>
  <c r="DS377" i="3"/>
  <c r="DS366" i="3"/>
  <c r="DS353" i="3"/>
  <c r="DS342" i="3"/>
  <c r="DS328" i="3"/>
  <c r="DS317" i="3"/>
  <c r="DS304" i="3"/>
  <c r="DS293" i="3"/>
  <c r="DS280" i="3"/>
  <c r="DS269" i="3"/>
  <c r="DS256" i="3"/>
  <c r="DS243" i="3"/>
  <c r="DS231" i="3"/>
  <c r="DS219" i="3"/>
  <c r="DS207" i="3"/>
  <c r="DS195" i="3"/>
  <c r="DS183" i="3"/>
  <c r="DS171" i="3"/>
  <c r="DS158" i="3"/>
  <c r="DS145" i="3"/>
  <c r="DS134" i="3"/>
  <c r="DS121" i="3"/>
  <c r="DS110" i="3"/>
  <c r="DS97" i="3"/>
  <c r="DS86" i="3"/>
  <c r="DS72" i="3"/>
  <c r="DS61" i="3"/>
  <c r="DS48" i="3"/>
  <c r="DS37" i="3"/>
  <c r="DS24" i="3"/>
  <c r="DS13" i="3"/>
  <c r="DS1009" i="3"/>
  <c r="DS998" i="3"/>
  <c r="DS985" i="3"/>
  <c r="DS974" i="3"/>
  <c r="DS961" i="3"/>
  <c r="DS950" i="3"/>
  <c r="DS936" i="3"/>
  <c r="DS925" i="3"/>
  <c r="DS912" i="3"/>
  <c r="DS901" i="3"/>
  <c r="DS888" i="3"/>
  <c r="DS877" i="3"/>
  <c r="DS864" i="3"/>
  <c r="DS851" i="3"/>
  <c r="DS839" i="3"/>
  <c r="DS827" i="3"/>
  <c r="DS815" i="3"/>
  <c r="DS803" i="3"/>
  <c r="DS791" i="3"/>
  <c r="DS779" i="3"/>
  <c r="DS766" i="3"/>
  <c r="DS753" i="3"/>
  <c r="DS742" i="3"/>
  <c r="DS729" i="3"/>
  <c r="DS718" i="3"/>
  <c r="DS705" i="3"/>
  <c r="DS694" i="3"/>
  <c r="DS680" i="3"/>
  <c r="DS669" i="3"/>
  <c r="DS656" i="3"/>
  <c r="DS645" i="3"/>
  <c r="DS632" i="3"/>
  <c r="DS621" i="3"/>
  <c r="DS608" i="3"/>
  <c r="DS595" i="3"/>
  <c r="DS583" i="3"/>
  <c r="DS571" i="3"/>
  <c r="DS559" i="3"/>
  <c r="DS547" i="3"/>
  <c r="DS535" i="3"/>
  <c r="DS523" i="3"/>
  <c r="DS510" i="3"/>
  <c r="DS497" i="3"/>
  <c r="DS486" i="3"/>
  <c r="DS473" i="3"/>
  <c r="DS462" i="3"/>
  <c r="DS449" i="3"/>
  <c r="DS438" i="3"/>
  <c r="DS424" i="3"/>
  <c r="DS413" i="3"/>
  <c r="DS400" i="3"/>
  <c r="DS389" i="3"/>
  <c r="DS376" i="3"/>
  <c r="DS365" i="3"/>
  <c r="DS352" i="3"/>
  <c r="DS339" i="3"/>
  <c r="DS327" i="3"/>
  <c r="DS315" i="3"/>
  <c r="DS303" i="3"/>
  <c r="DS291" i="3"/>
  <c r="DS279" i="3"/>
  <c r="DS267" i="3"/>
  <c r="DS254" i="3"/>
  <c r="DS241" i="3"/>
  <c r="DS230" i="3"/>
  <c r="DS217" i="3"/>
  <c r="DS206" i="3"/>
  <c r="DS193" i="3"/>
  <c r="DS182" i="3"/>
  <c r="DS168" i="3"/>
  <c r="DS157" i="3"/>
  <c r="DS144" i="3"/>
  <c r="DS133" i="3"/>
  <c r="DS120" i="3"/>
  <c r="DS109" i="3"/>
  <c r="DS96" i="3"/>
  <c r="DS83" i="3"/>
  <c r="DS71" i="3"/>
  <c r="DS59" i="3"/>
  <c r="DS47" i="3"/>
  <c r="DS35" i="3"/>
  <c r="DS23" i="3"/>
  <c r="DS1008" i="3"/>
  <c r="DS997" i="3"/>
  <c r="DS984" i="3"/>
  <c r="DS973" i="3"/>
  <c r="DS960" i="3"/>
  <c r="DS947" i="3"/>
  <c r="DS935" i="3"/>
  <c r="DS923" i="3"/>
  <c r="DS911" i="3"/>
  <c r="DS899" i="3"/>
  <c r="DS887" i="3"/>
  <c r="DS875" i="3"/>
  <c r="DS862" i="3"/>
  <c r="DS849" i="3"/>
  <c r="DS838" i="3"/>
  <c r="DS825" i="3"/>
  <c r="DS814" i="3"/>
  <c r="DS801" i="3"/>
  <c r="DS790" i="3"/>
  <c r="DS776" i="3"/>
  <c r="DS765" i="3"/>
  <c r="DS752" i="3"/>
  <c r="DS741" i="3"/>
  <c r="DS728" i="3"/>
  <c r="DS717" i="3"/>
  <c r="DS704" i="3"/>
  <c r="DS691" i="3"/>
  <c r="DS679" i="3"/>
  <c r="DS667" i="3"/>
  <c r="DS655" i="3"/>
  <c r="DS643" i="3"/>
  <c r="DS631" i="3"/>
  <c r="DS619" i="3"/>
  <c r="DS606" i="3"/>
  <c r="DS593" i="3"/>
  <c r="DS582" i="3"/>
  <c r="DS569" i="3"/>
  <c r="DS558" i="3"/>
  <c r="DS545" i="3"/>
  <c r="DS534" i="3"/>
  <c r="DS520" i="3"/>
  <c r="DS509" i="3"/>
  <c r="DS496" i="3"/>
  <c r="DS485" i="3"/>
  <c r="DS472" i="3"/>
  <c r="DS461" i="3"/>
  <c r="DS448" i="3"/>
  <c r="DS435" i="3"/>
  <c r="DS423" i="3"/>
  <c r="DS411" i="3"/>
  <c r="DS399" i="3"/>
  <c r="DS387" i="3"/>
  <c r="DS375" i="3"/>
  <c r="DS363" i="3"/>
  <c r="DS350" i="3"/>
  <c r="DS337" i="3"/>
  <c r="DS326" i="3"/>
  <c r="DS313" i="3"/>
  <c r="DS302" i="3"/>
  <c r="DS289" i="3"/>
  <c r="DS278" i="3"/>
  <c r="DS264" i="3"/>
  <c r="DS253" i="3"/>
  <c r="DS240" i="3"/>
  <c r="DS229" i="3"/>
  <c r="DS216" i="3"/>
  <c r="DS205" i="3"/>
  <c r="DS192" i="3"/>
  <c r="DS179" i="3"/>
  <c r="DS167" i="3"/>
  <c r="DS155" i="3"/>
  <c r="DS143" i="3"/>
  <c r="DS131" i="3"/>
  <c r="DS119" i="3"/>
  <c r="DS107" i="3"/>
  <c r="DS94" i="3"/>
  <c r="DS81" i="3"/>
  <c r="DS70" i="3"/>
  <c r="DS57" i="3"/>
  <c r="DS46" i="3"/>
  <c r="DS33" i="3"/>
  <c r="DS22" i="3"/>
  <c r="DS1007" i="3"/>
  <c r="DS995" i="3"/>
  <c r="DS983" i="3"/>
  <c r="DS971" i="3"/>
  <c r="DS958" i="3"/>
  <c r="DS945" i="3"/>
  <c r="DS934" i="3"/>
  <c r="DS921" i="3"/>
  <c r="DS910" i="3"/>
  <c r="DS897" i="3"/>
  <c r="DS886" i="3"/>
  <c r="DS872" i="3"/>
  <c r="DS861" i="3"/>
  <c r="DS848" i="3"/>
  <c r="DS837" i="3"/>
  <c r="DS824" i="3"/>
  <c r="DS813" i="3"/>
  <c r="DS800" i="3"/>
  <c r="DS787" i="3"/>
  <c r="DS775" i="3"/>
  <c r="DS763" i="3"/>
  <c r="DS751" i="3"/>
  <c r="DS739" i="3"/>
  <c r="DS727" i="3"/>
  <c r="DS715" i="3"/>
  <c r="DS702" i="3"/>
  <c r="DS689" i="3"/>
  <c r="DS678" i="3"/>
  <c r="DS665" i="3"/>
  <c r="DS654" i="3"/>
  <c r="DS641" i="3"/>
  <c r="DS630" i="3"/>
  <c r="DS616" i="3"/>
  <c r="DS605" i="3"/>
  <c r="DS592" i="3"/>
  <c r="DS581" i="3"/>
  <c r="DS568" i="3"/>
  <c r="DS557" i="3"/>
  <c r="DS544" i="3"/>
  <c r="DS531" i="3"/>
  <c r="DS519" i="3"/>
  <c r="DS507" i="3"/>
  <c r="DS495" i="3"/>
  <c r="DS483" i="3"/>
  <c r="DS471" i="3"/>
  <c r="DS459" i="3"/>
  <c r="DS446" i="3"/>
  <c r="DS433" i="3"/>
  <c r="DS422" i="3"/>
  <c r="DS409" i="3"/>
  <c r="DS398" i="3"/>
  <c r="DS385" i="3"/>
  <c r="DS374" i="3"/>
  <c r="DS360" i="3"/>
  <c r="DS349" i="3"/>
  <c r="DS336" i="3"/>
  <c r="DS325" i="3"/>
  <c r="DS312" i="3"/>
  <c r="DS301" i="3"/>
  <c r="DS288" i="3"/>
  <c r="DS275" i="3"/>
  <c r="DS263" i="3"/>
  <c r="DS251" i="3"/>
  <c r="DS239" i="3"/>
  <c r="DS227" i="3"/>
  <c r="DS215" i="3"/>
  <c r="DS203" i="3"/>
  <c r="DS190" i="3"/>
  <c r="DS177" i="3"/>
  <c r="DS166" i="3"/>
  <c r="DS153" i="3"/>
  <c r="DS142" i="3"/>
  <c r="DS129" i="3"/>
  <c r="DS118" i="3"/>
  <c r="DS104" i="3"/>
  <c r="DS93" i="3"/>
  <c r="DS80" i="3"/>
  <c r="DS69" i="3"/>
  <c r="DS56" i="3"/>
  <c r="DS45" i="3"/>
  <c r="DS32" i="3"/>
  <c r="DS19" i="3"/>
  <c r="DS1005" i="3"/>
  <c r="DS992" i="3"/>
  <c r="DS979" i="3"/>
  <c r="DS967" i="3"/>
  <c r="DS955" i="3"/>
  <c r="DS943" i="3"/>
  <c r="DS931" i="3"/>
  <c r="DS919" i="3"/>
  <c r="DS907" i="3"/>
  <c r="DS894" i="3"/>
  <c r="DS881" i="3"/>
  <c r="DS870" i="3"/>
  <c r="DS857" i="3"/>
  <c r="DS846" i="3"/>
  <c r="DS833" i="3"/>
  <c r="DS822" i="3"/>
  <c r="DS808" i="3"/>
  <c r="DS797" i="3"/>
  <c r="DS784" i="3"/>
  <c r="DS773" i="3"/>
  <c r="DS760" i="3"/>
  <c r="DS749" i="3"/>
  <c r="DS736" i="3"/>
  <c r="DS723" i="3"/>
  <c r="DS711" i="3"/>
  <c r="DS699" i="3"/>
  <c r="DS687" i="3"/>
  <c r="DS675" i="3"/>
  <c r="DS663" i="3"/>
  <c r="DS651" i="3"/>
  <c r="DS638" i="3"/>
  <c r="DS625" i="3"/>
  <c r="DS614" i="3"/>
  <c r="DS601" i="3"/>
  <c r="DS590" i="3"/>
  <c r="DS577" i="3"/>
  <c r="DS566" i="3"/>
  <c r="DS552" i="3"/>
  <c r="DS541" i="3"/>
  <c r="DS528" i="3"/>
  <c r="DS517" i="3"/>
  <c r="DS504" i="3"/>
  <c r="DS493" i="3"/>
  <c r="DS480" i="3"/>
  <c r="DS467" i="3"/>
  <c r="DS455" i="3"/>
  <c r="DS443" i="3"/>
  <c r="DS431" i="3"/>
  <c r="DS419" i="3"/>
  <c r="DS407" i="3"/>
  <c r="DS395" i="3"/>
  <c r="DS382" i="3"/>
  <c r="DS369" i="3"/>
  <c r="DS358" i="3"/>
  <c r="DS345" i="3"/>
  <c r="DS334" i="3"/>
  <c r="DS321" i="3"/>
  <c r="DS310" i="3"/>
  <c r="DS296" i="3"/>
  <c r="DS285" i="3"/>
  <c r="DS272" i="3"/>
  <c r="DS261" i="3"/>
  <c r="DS248" i="3"/>
  <c r="DS237" i="3"/>
  <c r="DS224" i="3"/>
  <c r="DS211" i="3"/>
  <c r="DS199" i="3"/>
  <c r="DS187" i="3"/>
  <c r="DS175" i="3"/>
  <c r="DS163" i="3"/>
  <c r="DS151" i="3"/>
  <c r="DS139" i="3"/>
  <c r="DS126" i="3"/>
  <c r="DS113" i="3"/>
  <c r="DS102" i="3"/>
  <c r="DS89" i="3"/>
  <c r="DS78" i="3"/>
  <c r="DS65" i="3"/>
  <c r="DS54" i="3"/>
  <c r="DS40" i="3"/>
  <c r="DS29" i="3"/>
  <c r="DS16" i="3"/>
  <c r="DS1000" i="3"/>
  <c r="DS966" i="3"/>
  <c r="DS933" i="3"/>
  <c r="DS903" i="3"/>
  <c r="DS869" i="3"/>
  <c r="DS835" i="3"/>
  <c r="DS806" i="3"/>
  <c r="DS771" i="3"/>
  <c r="DS737" i="3"/>
  <c r="DS709" i="3"/>
  <c r="DS673" i="3"/>
  <c r="DS640" i="3"/>
  <c r="DS611" i="3"/>
  <c r="DS576" i="3"/>
  <c r="DS542" i="3"/>
  <c r="DS513" i="3"/>
  <c r="DS478" i="3"/>
  <c r="DS445" i="3"/>
  <c r="DS416" i="3"/>
  <c r="DS381" i="3"/>
  <c r="DS347" i="3"/>
  <c r="DS318" i="3"/>
  <c r="DS283" i="3"/>
  <c r="DS249" i="3"/>
  <c r="DS221" i="3"/>
  <c r="DS185" i="3"/>
  <c r="DS152" i="3"/>
  <c r="DS123" i="3"/>
  <c r="DS88" i="3"/>
  <c r="DS55" i="3"/>
  <c r="DS25" i="3"/>
  <c r="DS993" i="3"/>
  <c r="DS965" i="3"/>
  <c r="DS929" i="3"/>
  <c r="DS896" i="3"/>
  <c r="DS867" i="3"/>
  <c r="DS832" i="3"/>
  <c r="DS798" i="3"/>
  <c r="DS769" i="3"/>
  <c r="DS734" i="3"/>
  <c r="DS701" i="3"/>
  <c r="DS672" i="3"/>
  <c r="DS637" i="3"/>
  <c r="DS603" i="3"/>
  <c r="DS574" i="3"/>
  <c r="DS539" i="3"/>
  <c r="DS505" i="3"/>
  <c r="DS477" i="3"/>
  <c r="DS441" i="3"/>
  <c r="DS408" i="3"/>
  <c r="DS379" i="3"/>
  <c r="DS344" i="3"/>
  <c r="DS311" i="3"/>
  <c r="DS281" i="3"/>
  <c r="DS247" i="3"/>
  <c r="DS214" i="3"/>
  <c r="DS184" i="3"/>
  <c r="DS150" i="3"/>
  <c r="DS115" i="3"/>
  <c r="DS87" i="3"/>
  <c r="DS51" i="3"/>
  <c r="DS17" i="3"/>
  <c r="DS990" i="3"/>
  <c r="DS957" i="3"/>
  <c r="DS928" i="3"/>
  <c r="DS893" i="3"/>
  <c r="DS859" i="3"/>
  <c r="DS830" i="3"/>
  <c r="DS795" i="3"/>
  <c r="DS761" i="3"/>
  <c r="DS733" i="3"/>
  <c r="DS697" i="3"/>
  <c r="DS664" i="3"/>
  <c r="DS635" i="3"/>
  <c r="DS600" i="3"/>
  <c r="DS567" i="3"/>
  <c r="DS537" i="3"/>
  <c r="DS503" i="3"/>
  <c r="DS470" i="3"/>
  <c r="DS440" i="3"/>
  <c r="DS406" i="3"/>
  <c r="DS371" i="3"/>
  <c r="DS343" i="3"/>
  <c r="DS307" i="3"/>
  <c r="DS273" i="3"/>
  <c r="DS246" i="3"/>
  <c r="DS209" i="3"/>
  <c r="DS176" i="3"/>
  <c r="DS147" i="3"/>
  <c r="DS112" i="3"/>
  <c r="DS79" i="3"/>
  <c r="DS49" i="3"/>
  <c r="DS15" i="3"/>
  <c r="DS989" i="3"/>
  <c r="DS953" i="3"/>
  <c r="DS920" i="3"/>
  <c r="DS891" i="3"/>
  <c r="DS856" i="3"/>
  <c r="DS823" i="3"/>
  <c r="DS793" i="3"/>
  <c r="DS759" i="3"/>
  <c r="DS726" i="3"/>
  <c r="DS696" i="3"/>
  <c r="DS662" i="3"/>
  <c r="DS627" i="3"/>
  <c r="DS599" i="3"/>
  <c r="DS563" i="3"/>
  <c r="DS529" i="3"/>
  <c r="DS502" i="3"/>
  <c r="DS465" i="3"/>
  <c r="DS432" i="3"/>
  <c r="DS403" i="3"/>
  <c r="DS368" i="3"/>
  <c r="DS335" i="3"/>
  <c r="DS305" i="3"/>
  <c r="DS271" i="3"/>
  <c r="DS238" i="3"/>
  <c r="DS208" i="3"/>
  <c r="DS174" i="3"/>
  <c r="DS141" i="3"/>
  <c r="DS111" i="3"/>
  <c r="DS77" i="3"/>
  <c r="DS43" i="3"/>
  <c r="DS14" i="3"/>
  <c r="DS982" i="3"/>
  <c r="DS952" i="3"/>
  <c r="DS918" i="3"/>
  <c r="DS883" i="3"/>
  <c r="DS855" i="3"/>
  <c r="DS819" i="3"/>
  <c r="DS785" i="3"/>
  <c r="DS758" i="3"/>
  <c r="DS721" i="3"/>
  <c r="DS688" i="3"/>
  <c r="DS659" i="3"/>
  <c r="DS624" i="3"/>
  <c r="DS591" i="3"/>
  <c r="DS561" i="3"/>
  <c r="DS527" i="3"/>
  <c r="DS494" i="3"/>
  <c r="DS464" i="3"/>
  <c r="DS430" i="3"/>
  <c r="DS397" i="3"/>
  <c r="DS367" i="3"/>
  <c r="DS333" i="3"/>
  <c r="DS299" i="3"/>
  <c r="DS270" i="3"/>
  <c r="DS235" i="3"/>
  <c r="DS200" i="3"/>
  <c r="DS173" i="3"/>
  <c r="DS136" i="3"/>
  <c r="DS103" i="3"/>
  <c r="DS75" i="3"/>
  <c r="DS39" i="3"/>
  <c r="DS1006" i="3"/>
  <c r="DS976" i="3"/>
  <c r="DS942" i="3"/>
  <c r="DS909" i="3"/>
  <c r="DS879" i="3"/>
  <c r="DS845" i="3"/>
  <c r="DS811" i="3"/>
  <c r="DS782" i="3"/>
  <c r="DS747" i="3"/>
  <c r="DS712" i="3"/>
  <c r="DS685" i="3"/>
  <c r="DS648" i="3"/>
  <c r="DS615" i="3"/>
  <c r="DS587" i="3"/>
  <c r="DS551" i="3"/>
  <c r="DS518" i="3"/>
  <c r="DS488" i="3"/>
  <c r="DS454" i="3"/>
  <c r="DS421" i="3"/>
  <c r="DS391" i="3"/>
  <c r="DS357" i="3"/>
  <c r="DS323" i="3"/>
  <c r="DS294" i="3"/>
  <c r="DS259" i="3"/>
  <c r="DS225" i="3"/>
  <c r="DS197" i="3"/>
  <c r="DS161" i="3"/>
  <c r="DS128" i="3"/>
  <c r="DS99" i="3"/>
  <c r="DS64" i="3"/>
  <c r="DS30" i="3"/>
  <c r="DS1003" i="3"/>
  <c r="DS968" i="3"/>
  <c r="DS941" i="3"/>
  <c r="DS904" i="3"/>
  <c r="DS871" i="3"/>
  <c r="DS843" i="3"/>
  <c r="DS807" i="3"/>
  <c r="DS774" i="3"/>
  <c r="DS744" i="3"/>
  <c r="DS710" i="3"/>
  <c r="DS677" i="3"/>
  <c r="DS647" i="3"/>
  <c r="DS613" i="3"/>
  <c r="DS579" i="3"/>
  <c r="DS550" i="3"/>
  <c r="DS515" i="3"/>
  <c r="DS481" i="3"/>
  <c r="DS453" i="3"/>
  <c r="DS417" i="3"/>
  <c r="DS384" i="3"/>
  <c r="DS355" i="3"/>
  <c r="DS320" i="3"/>
  <c r="DS286" i="3"/>
  <c r="DS257" i="3"/>
  <c r="DS222" i="3"/>
  <c r="DS189" i="3"/>
  <c r="DS160" i="3"/>
  <c r="DS125" i="3"/>
  <c r="DS91" i="3"/>
  <c r="DS62" i="3"/>
  <c r="DS27" i="3"/>
  <c r="DS750" i="3"/>
  <c r="DS491" i="3"/>
  <c r="DS232" i="3"/>
  <c r="DS977" i="3"/>
  <c r="DS720" i="3"/>
  <c r="DS456" i="3"/>
  <c r="DS198" i="3"/>
  <c r="DS944" i="3"/>
  <c r="DS686" i="3"/>
  <c r="DS429" i="3"/>
  <c r="DS165" i="3"/>
  <c r="DS915" i="3"/>
  <c r="DS653" i="3"/>
  <c r="DS392" i="3"/>
  <c r="DS135" i="3"/>
  <c r="DS880" i="3"/>
  <c r="DS623" i="3"/>
  <c r="DS359" i="3"/>
  <c r="DS101" i="3"/>
  <c r="DS847" i="3"/>
  <c r="DS589" i="3"/>
  <c r="DS331" i="3"/>
  <c r="DS67" i="3"/>
  <c r="DS817" i="3"/>
  <c r="DS555" i="3"/>
  <c r="DS295" i="3"/>
  <c r="DS38" i="3"/>
  <c r="DS783" i="3"/>
  <c r="DS526" i="3"/>
  <c r="DS262" i="3"/>
  <c r="EN1007" i="3"/>
  <c r="EN999" i="3"/>
  <c r="EN991" i="3"/>
  <c r="EN983" i="3"/>
  <c r="EN975" i="3"/>
  <c r="EN967" i="3"/>
  <c r="EN959" i="3"/>
  <c r="EN951" i="3"/>
  <c r="EN943" i="3"/>
  <c r="EN935" i="3"/>
  <c r="EN927" i="3"/>
  <c r="EN919" i="3"/>
  <c r="EN911" i="3"/>
  <c r="EN903" i="3"/>
  <c r="EN895" i="3"/>
  <c r="EN887" i="3"/>
  <c r="EN879" i="3"/>
  <c r="EN871" i="3"/>
  <c r="EN863" i="3"/>
  <c r="EN855" i="3"/>
  <c r="EN847" i="3"/>
  <c r="EN839" i="3"/>
  <c r="EN831" i="3"/>
  <c r="EN823" i="3"/>
  <c r="EN815" i="3"/>
  <c r="EN807" i="3"/>
  <c r="EN799" i="3"/>
  <c r="EN791" i="3"/>
  <c r="EN783" i="3"/>
  <c r="EN775" i="3"/>
  <c r="EN767" i="3"/>
  <c r="EN759" i="3"/>
  <c r="EN751" i="3"/>
  <c r="EN743" i="3"/>
  <c r="EN735" i="3"/>
  <c r="EN727" i="3"/>
  <c r="EN719" i="3"/>
  <c r="EN711" i="3"/>
  <c r="EN703" i="3"/>
  <c r="EN695" i="3"/>
  <c r="EN687" i="3"/>
  <c r="EN679" i="3"/>
  <c r="EN671" i="3"/>
  <c r="EN663" i="3"/>
  <c r="EN655" i="3"/>
  <c r="EN647" i="3"/>
  <c r="EN639" i="3"/>
  <c r="EN631" i="3"/>
  <c r="EN623" i="3"/>
  <c r="EN615" i="3"/>
  <c r="EN607" i="3"/>
  <c r="EN599" i="3"/>
  <c r="EN591" i="3"/>
  <c r="EN583" i="3"/>
  <c r="EN575" i="3"/>
  <c r="EN567" i="3"/>
  <c r="EN559" i="3"/>
  <c r="EN551" i="3"/>
  <c r="EN543" i="3"/>
  <c r="EN535" i="3"/>
  <c r="EN527" i="3"/>
  <c r="EN519" i="3"/>
  <c r="EN511" i="3"/>
  <c r="EN503" i="3"/>
  <c r="EN495" i="3"/>
  <c r="EN487" i="3"/>
  <c r="EN479" i="3"/>
  <c r="EN471" i="3"/>
  <c r="EN463" i="3"/>
  <c r="EN455" i="3"/>
  <c r="EN447" i="3"/>
  <c r="EN439" i="3"/>
  <c r="EN431" i="3"/>
  <c r="EN423" i="3"/>
  <c r="EN415" i="3"/>
  <c r="EN407" i="3"/>
  <c r="EN399" i="3"/>
  <c r="EN391" i="3"/>
  <c r="EN383" i="3"/>
  <c r="EN375" i="3"/>
  <c r="EN367" i="3"/>
  <c r="EN359" i="3"/>
  <c r="EN351" i="3"/>
  <c r="EN343" i="3"/>
  <c r="EN335" i="3"/>
  <c r="EN327" i="3"/>
  <c r="EN319" i="3"/>
  <c r="EN311" i="3"/>
  <c r="EN303" i="3"/>
  <c r="EN295" i="3"/>
  <c r="EN287" i="3"/>
  <c r="EN279" i="3"/>
  <c r="EN271" i="3"/>
  <c r="EN263" i="3"/>
  <c r="EN255" i="3"/>
  <c r="EN247" i="3"/>
  <c r="EN239" i="3"/>
  <c r="EN231" i="3"/>
  <c r="EN223" i="3"/>
  <c r="EN215" i="3"/>
  <c r="EN207" i="3"/>
  <c r="EN199" i="3"/>
  <c r="EN191" i="3"/>
  <c r="EN183" i="3"/>
  <c r="EN175" i="3"/>
  <c r="EN167" i="3"/>
  <c r="EN159" i="3"/>
  <c r="EN151" i="3"/>
  <c r="EN143" i="3"/>
  <c r="EN135" i="3"/>
  <c r="EN127" i="3"/>
  <c r="EN119" i="3"/>
  <c r="EN111" i="3"/>
  <c r="EN103" i="3"/>
  <c r="EN95" i="3"/>
  <c r="EN87" i="3"/>
  <c r="EN79" i="3"/>
  <c r="EN71" i="3"/>
  <c r="EN63" i="3"/>
  <c r="EN55" i="3"/>
  <c r="EN47" i="3"/>
  <c r="EN39" i="3"/>
  <c r="EN31" i="3"/>
  <c r="EN23" i="3"/>
  <c r="EN15" i="3"/>
  <c r="EN1001" i="3"/>
  <c r="EN992" i="3"/>
  <c r="EN982" i="3"/>
  <c r="EN973" i="3"/>
  <c r="EN964" i="3"/>
  <c r="EN955" i="3"/>
  <c r="EN946" i="3"/>
  <c r="EN937" i="3"/>
  <c r="EN928" i="3"/>
  <c r="EN918" i="3"/>
  <c r="EN909" i="3"/>
  <c r="EN900" i="3"/>
  <c r="EN891" i="3"/>
  <c r="EN882" i="3"/>
  <c r="EN873" i="3"/>
  <c r="EN864" i="3"/>
  <c r="EN854" i="3"/>
  <c r="EN845" i="3"/>
  <c r="EN836" i="3"/>
  <c r="EN827" i="3"/>
  <c r="EN818" i="3"/>
  <c r="EN809" i="3"/>
  <c r="EN800" i="3"/>
  <c r="EN790" i="3"/>
  <c r="EN781" i="3"/>
  <c r="EN772" i="3"/>
  <c r="EN763" i="3"/>
  <c r="EN754" i="3"/>
  <c r="EN745" i="3"/>
  <c r="EN736" i="3"/>
  <c r="EN726" i="3"/>
  <c r="EN717" i="3"/>
  <c r="EN708" i="3"/>
  <c r="EN699" i="3"/>
  <c r="EN690" i="3"/>
  <c r="EN681" i="3"/>
  <c r="EN672" i="3"/>
  <c r="EN662" i="3"/>
  <c r="EN653" i="3"/>
  <c r="EN644" i="3"/>
  <c r="EN635" i="3"/>
  <c r="EN626" i="3"/>
  <c r="EN617" i="3"/>
  <c r="EN608" i="3"/>
  <c r="EN598" i="3"/>
  <c r="EN589" i="3"/>
  <c r="EN580" i="3"/>
  <c r="EN571" i="3"/>
  <c r="EN562" i="3"/>
  <c r="EN553" i="3"/>
  <c r="EN544" i="3"/>
  <c r="EN534" i="3"/>
  <c r="EN525" i="3"/>
  <c r="EN516" i="3"/>
  <c r="EN507" i="3"/>
  <c r="EN498" i="3"/>
  <c r="EN489" i="3"/>
  <c r="EN480" i="3"/>
  <c r="EN470" i="3"/>
  <c r="EN461" i="3"/>
  <c r="EN452" i="3"/>
  <c r="EN443" i="3"/>
  <c r="EN434" i="3"/>
  <c r="EN425" i="3"/>
  <c r="EN416" i="3"/>
  <c r="EN406" i="3"/>
  <c r="EN397" i="3"/>
  <c r="EN388" i="3"/>
  <c r="EN379" i="3"/>
  <c r="EN370" i="3"/>
  <c r="EN361" i="3"/>
  <c r="EN352" i="3"/>
  <c r="EN342" i="3"/>
  <c r="EN333" i="3"/>
  <c r="EN324" i="3"/>
  <c r="EN315" i="3"/>
  <c r="EN306" i="3"/>
  <c r="EN297" i="3"/>
  <c r="EN288" i="3"/>
  <c r="EN278" i="3"/>
  <c r="EN269" i="3"/>
  <c r="EN260" i="3"/>
  <c r="EN251" i="3"/>
  <c r="EN242" i="3"/>
  <c r="EN233" i="3"/>
  <c r="EN224" i="3"/>
  <c r="EN214" i="3"/>
  <c r="EN205" i="3"/>
  <c r="EN196" i="3"/>
  <c r="EN187" i="3"/>
  <c r="EN178" i="3"/>
  <c r="EN169" i="3"/>
  <c r="EN160" i="3"/>
  <c r="EN150" i="3"/>
  <c r="EN141" i="3"/>
  <c r="EN132" i="3"/>
  <c r="EN123" i="3"/>
  <c r="EN114" i="3"/>
  <c r="EN105" i="3"/>
  <c r="EN96" i="3"/>
  <c r="EN86" i="3"/>
  <c r="EN77" i="3"/>
  <c r="EN68" i="3"/>
  <c r="EN59" i="3"/>
  <c r="EN50" i="3"/>
  <c r="EN41" i="3"/>
  <c r="EN32" i="3"/>
  <c r="EN22" i="3"/>
  <c r="EN13" i="3"/>
  <c r="EN1009" i="3"/>
  <c r="EN1000" i="3"/>
  <c r="EN990" i="3"/>
  <c r="EN981" i="3"/>
  <c r="EN972" i="3"/>
  <c r="EN963" i="3"/>
  <c r="EN954" i="3"/>
  <c r="EN945" i="3"/>
  <c r="EN936" i="3"/>
  <c r="EN926" i="3"/>
  <c r="EN917" i="3"/>
  <c r="EN908" i="3"/>
  <c r="EN899" i="3"/>
  <c r="EN890" i="3"/>
  <c r="EN881" i="3"/>
  <c r="EN872" i="3"/>
  <c r="EN862" i="3"/>
  <c r="EN853" i="3"/>
  <c r="EN844" i="3"/>
  <c r="EN835" i="3"/>
  <c r="EN826" i="3"/>
  <c r="EN817" i="3"/>
  <c r="EN808" i="3"/>
  <c r="EN798" i="3"/>
  <c r="EN789" i="3"/>
  <c r="EN780" i="3"/>
  <c r="EN771" i="3"/>
  <c r="EN762" i="3"/>
  <c r="EN753" i="3"/>
  <c r="EN744" i="3"/>
  <c r="EN734" i="3"/>
  <c r="EN725" i="3"/>
  <c r="EN716" i="3"/>
  <c r="EN707" i="3"/>
  <c r="EN698" i="3"/>
  <c r="EN689" i="3"/>
  <c r="EN680" i="3"/>
  <c r="EN670" i="3"/>
  <c r="EN661" i="3"/>
  <c r="EN652" i="3"/>
  <c r="EN643" i="3"/>
  <c r="EN634" i="3"/>
  <c r="EN625" i="3"/>
  <c r="EN616" i="3"/>
  <c r="EN606" i="3"/>
  <c r="EN597" i="3"/>
  <c r="EN588" i="3"/>
  <c r="EN579" i="3"/>
  <c r="EN570" i="3"/>
  <c r="EN561" i="3"/>
  <c r="EN552" i="3"/>
  <c r="EN542" i="3"/>
  <c r="EN533" i="3"/>
  <c r="EN524" i="3"/>
  <c r="EN515" i="3"/>
  <c r="EN506" i="3"/>
  <c r="EN497" i="3"/>
  <c r="EN488" i="3"/>
  <c r="EN478" i="3"/>
  <c r="EN469" i="3"/>
  <c r="EN460" i="3"/>
  <c r="EN451" i="3"/>
  <c r="EN442" i="3"/>
  <c r="EN433" i="3"/>
  <c r="EN424" i="3"/>
  <c r="EN414" i="3"/>
  <c r="EN405" i="3"/>
  <c r="EN396" i="3"/>
  <c r="EN387" i="3"/>
  <c r="EN378" i="3"/>
  <c r="EN369" i="3"/>
  <c r="EN360" i="3"/>
  <c r="EN350" i="3"/>
  <c r="EN341" i="3"/>
  <c r="EN332" i="3"/>
  <c r="EN323" i="3"/>
  <c r="EN314" i="3"/>
  <c r="EN305" i="3"/>
  <c r="EN296" i="3"/>
  <c r="EN286" i="3"/>
  <c r="EN277" i="3"/>
  <c r="EN268" i="3"/>
  <c r="EN259" i="3"/>
  <c r="EN250" i="3"/>
  <c r="EN241" i="3"/>
  <c r="EN232" i="3"/>
  <c r="EN222" i="3"/>
  <c r="EN213" i="3"/>
  <c r="EN204" i="3"/>
  <c r="EN195" i="3"/>
  <c r="EN186" i="3"/>
  <c r="EN177" i="3"/>
  <c r="EN168" i="3"/>
  <c r="EN158" i="3"/>
  <c r="EN149" i="3"/>
  <c r="EN140" i="3"/>
  <c r="EN131" i="3"/>
  <c r="EN122" i="3"/>
  <c r="EN113" i="3"/>
  <c r="EN104" i="3"/>
  <c r="EN94" i="3"/>
  <c r="EN85" i="3"/>
  <c r="EN76" i="3"/>
  <c r="EN67" i="3"/>
  <c r="EN58" i="3"/>
  <c r="EN49" i="3"/>
  <c r="EN40" i="3"/>
  <c r="EN30" i="3"/>
  <c r="EN21" i="3"/>
  <c r="EN12" i="3"/>
  <c r="EN1005" i="3"/>
  <c r="EN996" i="3"/>
  <c r="EN987" i="3"/>
  <c r="EN978" i="3"/>
  <c r="EN969" i="3"/>
  <c r="EN960" i="3"/>
  <c r="EN950" i="3"/>
  <c r="EN941" i="3"/>
  <c r="EN932" i="3"/>
  <c r="EN923" i="3"/>
  <c r="EN914" i="3"/>
  <c r="EN905" i="3"/>
  <c r="EN896" i="3"/>
  <c r="EN886" i="3"/>
  <c r="EN877" i="3"/>
  <c r="EN868" i="3"/>
  <c r="EN859" i="3"/>
  <c r="EN850" i="3"/>
  <c r="EN841" i="3"/>
  <c r="EN832" i="3"/>
  <c r="EN822" i="3"/>
  <c r="EN813" i="3"/>
  <c r="EN804" i="3"/>
  <c r="EN795" i="3"/>
  <c r="EN786" i="3"/>
  <c r="EN777" i="3"/>
  <c r="EN768" i="3"/>
  <c r="EN758" i="3"/>
  <c r="EN749" i="3"/>
  <c r="EN740" i="3"/>
  <c r="EN731" i="3"/>
  <c r="EN722" i="3"/>
  <c r="EN713" i="3"/>
  <c r="EN704" i="3"/>
  <c r="EN694" i="3"/>
  <c r="EN685" i="3"/>
  <c r="EN676" i="3"/>
  <c r="EN667" i="3"/>
  <c r="EN658" i="3"/>
  <c r="EN649" i="3"/>
  <c r="EN640" i="3"/>
  <c r="EN630" i="3"/>
  <c r="EN621" i="3"/>
  <c r="EN612" i="3"/>
  <c r="EN603" i="3"/>
  <c r="EN594" i="3"/>
  <c r="EN585" i="3"/>
  <c r="EN576" i="3"/>
  <c r="EN566" i="3"/>
  <c r="EN557" i="3"/>
  <c r="EN548" i="3"/>
  <c r="EN539" i="3"/>
  <c r="EN530" i="3"/>
  <c r="EN521" i="3"/>
  <c r="EN512" i="3"/>
  <c r="EN502" i="3"/>
  <c r="EN493" i="3"/>
  <c r="EN484" i="3"/>
  <c r="EN475" i="3"/>
  <c r="EN466" i="3"/>
  <c r="EN457" i="3"/>
  <c r="EN448" i="3"/>
  <c r="EN438" i="3"/>
  <c r="EN429" i="3"/>
  <c r="EN420" i="3"/>
  <c r="EN411" i="3"/>
  <c r="EN402" i="3"/>
  <c r="EN393" i="3"/>
  <c r="EN384" i="3"/>
  <c r="EN374" i="3"/>
  <c r="EN365" i="3"/>
  <c r="EN356" i="3"/>
  <c r="EN347" i="3"/>
  <c r="EN338" i="3"/>
  <c r="EN329" i="3"/>
  <c r="EN320" i="3"/>
  <c r="EN310" i="3"/>
  <c r="EN301" i="3"/>
  <c r="EN292" i="3"/>
  <c r="EN283" i="3"/>
  <c r="EN274" i="3"/>
  <c r="EN265" i="3"/>
  <c r="EN256" i="3"/>
  <c r="EN246" i="3"/>
  <c r="EN237" i="3"/>
  <c r="EN228" i="3"/>
  <c r="EN219" i="3"/>
  <c r="EN210" i="3"/>
  <c r="EN201" i="3"/>
  <c r="EN192" i="3"/>
  <c r="EN182" i="3"/>
  <c r="EN173" i="3"/>
  <c r="EN164" i="3"/>
  <c r="EN155" i="3"/>
  <c r="EN146" i="3"/>
  <c r="EN137" i="3"/>
  <c r="EN128" i="3"/>
  <c r="EN118" i="3"/>
  <c r="EN109" i="3"/>
  <c r="EN100" i="3"/>
  <c r="EN91" i="3"/>
  <c r="EN82" i="3"/>
  <c r="EN73" i="3"/>
  <c r="EN64" i="3"/>
  <c r="EN54" i="3"/>
  <c r="EN45" i="3"/>
  <c r="EN36" i="3"/>
  <c r="EN27" i="3"/>
  <c r="EN18" i="3"/>
  <c r="EN1003" i="3"/>
  <c r="EN994" i="3"/>
  <c r="EN985" i="3"/>
  <c r="EN976" i="3"/>
  <c r="EN966" i="3"/>
  <c r="EN957" i="3"/>
  <c r="EN948" i="3"/>
  <c r="EN939" i="3"/>
  <c r="EN930" i="3"/>
  <c r="EN921" i="3"/>
  <c r="EN912" i="3"/>
  <c r="EN902" i="3"/>
  <c r="EN893" i="3"/>
  <c r="EN884" i="3"/>
  <c r="EN875" i="3"/>
  <c r="EN866" i="3"/>
  <c r="EN857" i="3"/>
  <c r="EN848" i="3"/>
  <c r="EN838" i="3"/>
  <c r="EN829" i="3"/>
  <c r="EN820" i="3"/>
  <c r="EN811" i="3"/>
  <c r="EN802" i="3"/>
  <c r="EN793" i="3"/>
  <c r="EN784" i="3"/>
  <c r="EN774" i="3"/>
  <c r="EN765" i="3"/>
  <c r="EN756" i="3"/>
  <c r="EN747" i="3"/>
  <c r="EN738" i="3"/>
  <c r="EN729" i="3"/>
  <c r="EN720" i="3"/>
  <c r="EN710" i="3"/>
  <c r="EN701" i="3"/>
  <c r="EN692" i="3"/>
  <c r="EN683" i="3"/>
  <c r="EN674" i="3"/>
  <c r="EN665" i="3"/>
  <c r="EN656" i="3"/>
  <c r="EN646" i="3"/>
  <c r="EN637" i="3"/>
  <c r="EN628" i="3"/>
  <c r="EN619" i="3"/>
  <c r="EN610" i="3"/>
  <c r="EN601" i="3"/>
  <c r="EN592" i="3"/>
  <c r="EN582" i="3"/>
  <c r="EN573" i="3"/>
  <c r="EN564" i="3"/>
  <c r="EN555" i="3"/>
  <c r="EN546" i="3"/>
  <c r="EN537" i="3"/>
  <c r="EN528" i="3"/>
  <c r="EN518" i="3"/>
  <c r="EN509" i="3"/>
  <c r="EN500" i="3"/>
  <c r="EN491" i="3"/>
  <c r="EN482" i="3"/>
  <c r="EN473" i="3"/>
  <c r="EN464" i="3"/>
  <c r="EN454" i="3"/>
  <c r="EN445" i="3"/>
  <c r="EN436" i="3"/>
  <c r="EN427" i="3"/>
  <c r="EN418" i="3"/>
  <c r="EN409" i="3"/>
  <c r="EN400" i="3"/>
  <c r="EN390" i="3"/>
  <c r="EN381" i="3"/>
  <c r="EN372" i="3"/>
  <c r="EN363" i="3"/>
  <c r="EN354" i="3"/>
  <c r="EN345" i="3"/>
  <c r="EN336" i="3"/>
  <c r="EN326" i="3"/>
  <c r="EN317" i="3"/>
  <c r="EN308" i="3"/>
  <c r="EN299" i="3"/>
  <c r="EN290" i="3"/>
  <c r="EN281" i="3"/>
  <c r="EN272" i="3"/>
  <c r="EN262" i="3"/>
  <c r="EN253" i="3"/>
  <c r="EN244" i="3"/>
  <c r="EN235" i="3"/>
  <c r="EN226" i="3"/>
  <c r="EN217" i="3"/>
  <c r="EN208" i="3"/>
  <c r="EN198" i="3"/>
  <c r="EN189" i="3"/>
  <c r="EN180" i="3"/>
  <c r="EN171" i="3"/>
  <c r="EN162" i="3"/>
  <c r="EN153" i="3"/>
  <c r="EN144" i="3"/>
  <c r="EN134" i="3"/>
  <c r="EN125" i="3"/>
  <c r="EN116" i="3"/>
  <c r="EN107" i="3"/>
  <c r="EN98" i="3"/>
  <c r="EN89" i="3"/>
  <c r="EN80" i="3"/>
  <c r="EN70" i="3"/>
  <c r="EN61" i="3"/>
  <c r="EN52" i="3"/>
  <c r="EN43" i="3"/>
  <c r="EN34" i="3"/>
  <c r="EN25" i="3"/>
  <c r="EN16" i="3"/>
  <c r="EN1002" i="3"/>
  <c r="EN984" i="3"/>
  <c r="EN965" i="3"/>
  <c r="EN947" i="3"/>
  <c r="EN929" i="3"/>
  <c r="EN910" i="3"/>
  <c r="EN892" i="3"/>
  <c r="EN874" i="3"/>
  <c r="EN856" i="3"/>
  <c r="EN837" i="3"/>
  <c r="EN819" i="3"/>
  <c r="EN801" i="3"/>
  <c r="EN782" i="3"/>
  <c r="EN764" i="3"/>
  <c r="EN746" i="3"/>
  <c r="EN728" i="3"/>
  <c r="EN709" i="3"/>
  <c r="EN691" i="3"/>
  <c r="EN673" i="3"/>
  <c r="EN654" i="3"/>
  <c r="EN636" i="3"/>
  <c r="EN618" i="3"/>
  <c r="EN600" i="3"/>
  <c r="EN581" i="3"/>
  <c r="EN563" i="3"/>
  <c r="EN545" i="3"/>
  <c r="EN526" i="3"/>
  <c r="EN508" i="3"/>
  <c r="EN490" i="3"/>
  <c r="EN472" i="3"/>
  <c r="EN453" i="3"/>
  <c r="EN435" i="3"/>
  <c r="EN417" i="3"/>
  <c r="EN398" i="3"/>
  <c r="EN380" i="3"/>
  <c r="EN362" i="3"/>
  <c r="EN344" i="3"/>
  <c r="EN325" i="3"/>
  <c r="EN307" i="3"/>
  <c r="EN289" i="3"/>
  <c r="EN270" i="3"/>
  <c r="EN252" i="3"/>
  <c r="EN234" i="3"/>
  <c r="EN216" i="3"/>
  <c r="EN197" i="3"/>
  <c r="EN179" i="3"/>
  <c r="EN161" i="3"/>
  <c r="EN142" i="3"/>
  <c r="EN124" i="3"/>
  <c r="EN106" i="3"/>
  <c r="EN88" i="3"/>
  <c r="EN69" i="3"/>
  <c r="EN51" i="3"/>
  <c r="EN33" i="3"/>
  <c r="EN14" i="3"/>
  <c r="EN997" i="3"/>
  <c r="EN979" i="3"/>
  <c r="EN961" i="3"/>
  <c r="EN942" i="3"/>
  <c r="EN924" i="3"/>
  <c r="EN906" i="3"/>
  <c r="EN888" i="3"/>
  <c r="EN869" i="3"/>
  <c r="EN851" i="3"/>
  <c r="EN833" i="3"/>
  <c r="EN814" i="3"/>
  <c r="EN796" i="3"/>
  <c r="EN778" i="3"/>
  <c r="EN760" i="3"/>
  <c r="EN741" i="3"/>
  <c r="EN723" i="3"/>
  <c r="EN705" i="3"/>
  <c r="EN686" i="3"/>
  <c r="EN668" i="3"/>
  <c r="EN650" i="3"/>
  <c r="EN632" i="3"/>
  <c r="EN613" i="3"/>
  <c r="EN595" i="3"/>
  <c r="EN577" i="3"/>
  <c r="EN558" i="3"/>
  <c r="EN540" i="3"/>
  <c r="EN522" i="3"/>
  <c r="EN504" i="3"/>
  <c r="EN485" i="3"/>
  <c r="EN467" i="3"/>
  <c r="EN449" i="3"/>
  <c r="EN430" i="3"/>
  <c r="EN412" i="3"/>
  <c r="EN394" i="3"/>
  <c r="EN376" i="3"/>
  <c r="EN357" i="3"/>
  <c r="EN339" i="3"/>
  <c r="EN321" i="3"/>
  <c r="EN302" i="3"/>
  <c r="EN284" i="3"/>
  <c r="EN266" i="3"/>
  <c r="EN248" i="3"/>
  <c r="EN229" i="3"/>
  <c r="EN211" i="3"/>
  <c r="EN193" i="3"/>
  <c r="EN174" i="3"/>
  <c r="EN156" i="3"/>
  <c r="EN138" i="3"/>
  <c r="EN120" i="3"/>
  <c r="EN101" i="3"/>
  <c r="EN83" i="3"/>
  <c r="EN65" i="3"/>
  <c r="EN46" i="3"/>
  <c r="EN28" i="3"/>
  <c r="EN11" i="3"/>
  <c r="EN995" i="3"/>
  <c r="EN977" i="3"/>
  <c r="EN958" i="3"/>
  <c r="EN940" i="3"/>
  <c r="EN922" i="3"/>
  <c r="EN904" i="3"/>
  <c r="EN885" i="3"/>
  <c r="EN867" i="3"/>
  <c r="EN849" i="3"/>
  <c r="EN830" i="3"/>
  <c r="EN812" i="3"/>
  <c r="EN794" i="3"/>
  <c r="EN776" i="3"/>
  <c r="EN757" i="3"/>
  <c r="EN739" i="3"/>
  <c r="EN721" i="3"/>
  <c r="EN702" i="3"/>
  <c r="EN684" i="3"/>
  <c r="EN666" i="3"/>
  <c r="EN648" i="3"/>
  <c r="EN629" i="3"/>
  <c r="EN611" i="3"/>
  <c r="EN593" i="3"/>
  <c r="EN574" i="3"/>
  <c r="EN556" i="3"/>
  <c r="EN538" i="3"/>
  <c r="EN520" i="3"/>
  <c r="EN501" i="3"/>
  <c r="EN483" i="3"/>
  <c r="EN465" i="3"/>
  <c r="EN446" i="3"/>
  <c r="EN428" i="3"/>
  <c r="EN410" i="3"/>
  <c r="EN392" i="3"/>
  <c r="EN373" i="3"/>
  <c r="EN355" i="3"/>
  <c r="EN337" i="3"/>
  <c r="EN318" i="3"/>
  <c r="EN300" i="3"/>
  <c r="EN282" i="3"/>
  <c r="EN264" i="3"/>
  <c r="EN245" i="3"/>
  <c r="EN227" i="3"/>
  <c r="EN209" i="3"/>
  <c r="EN190" i="3"/>
  <c r="EN172" i="3"/>
  <c r="EN154" i="3"/>
  <c r="EN136" i="3"/>
  <c r="EN117" i="3"/>
  <c r="EN99" i="3"/>
  <c r="EN81" i="3"/>
  <c r="EN62" i="3"/>
  <c r="EN44" i="3"/>
  <c r="EN26" i="3"/>
  <c r="EN1006" i="3"/>
  <c r="EN988" i="3"/>
  <c r="EN970" i="3"/>
  <c r="EN952" i="3"/>
  <c r="EN933" i="3"/>
  <c r="EN915" i="3"/>
  <c r="EN897" i="3"/>
  <c r="EN878" i="3"/>
  <c r="EN860" i="3"/>
  <c r="EN842" i="3"/>
  <c r="EN824" i="3"/>
  <c r="EN805" i="3"/>
  <c r="EN787" i="3"/>
  <c r="EN769" i="3"/>
  <c r="EN750" i="3"/>
  <c r="EN732" i="3"/>
  <c r="EN714" i="3"/>
  <c r="EN696" i="3"/>
  <c r="EN677" i="3"/>
  <c r="EN659" i="3"/>
  <c r="EN641" i="3"/>
  <c r="EN622" i="3"/>
  <c r="EN604" i="3"/>
  <c r="EN586" i="3"/>
  <c r="EN568" i="3"/>
  <c r="EN549" i="3"/>
  <c r="EN531" i="3"/>
  <c r="EN513" i="3"/>
  <c r="EN494" i="3"/>
  <c r="EN476" i="3"/>
  <c r="EN458" i="3"/>
  <c r="EN440" i="3"/>
  <c r="EN421" i="3"/>
  <c r="EN403" i="3"/>
  <c r="EN385" i="3"/>
  <c r="EN366" i="3"/>
  <c r="EN348" i="3"/>
  <c r="EN330" i="3"/>
  <c r="EN312" i="3"/>
  <c r="EN293" i="3"/>
  <c r="EN275" i="3"/>
  <c r="EN257" i="3"/>
  <c r="EN238" i="3"/>
  <c r="EN220" i="3"/>
  <c r="EN202" i="3"/>
  <c r="EN184" i="3"/>
  <c r="EN165" i="3"/>
  <c r="EN147" i="3"/>
  <c r="EN129" i="3"/>
  <c r="EN110" i="3"/>
  <c r="EN92" i="3"/>
  <c r="EN74" i="3"/>
  <c r="EN56" i="3"/>
  <c r="EN37" i="3"/>
  <c r="EN19" i="3"/>
  <c r="EN998" i="3"/>
  <c r="EN962" i="3"/>
  <c r="EN925" i="3"/>
  <c r="EN889" i="3"/>
  <c r="EN852" i="3"/>
  <c r="EN816" i="3"/>
  <c r="EN779" i="3"/>
  <c r="EN742" i="3"/>
  <c r="EN706" i="3"/>
  <c r="EN669" i="3"/>
  <c r="EN633" i="3"/>
  <c r="EN596" i="3"/>
  <c r="EN560" i="3"/>
  <c r="EN523" i="3"/>
  <c r="EN486" i="3"/>
  <c r="EN450" i="3"/>
  <c r="EN413" i="3"/>
  <c r="EN377" i="3"/>
  <c r="EN340" i="3"/>
  <c r="EN304" i="3"/>
  <c r="EN267" i="3"/>
  <c r="EN230" i="3"/>
  <c r="EN194" i="3"/>
  <c r="EN157" i="3"/>
  <c r="EN121" i="3"/>
  <c r="EN84" i="3"/>
  <c r="EN48" i="3"/>
  <c r="EN993" i="3"/>
  <c r="EN956" i="3"/>
  <c r="EN920" i="3"/>
  <c r="EN883" i="3"/>
  <c r="EN846" i="3"/>
  <c r="EN810" i="3"/>
  <c r="EN773" i="3"/>
  <c r="EN737" i="3"/>
  <c r="EN700" i="3"/>
  <c r="EN664" i="3"/>
  <c r="EN627" i="3"/>
  <c r="EN590" i="3"/>
  <c r="EN554" i="3"/>
  <c r="EN517" i="3"/>
  <c r="EN481" i="3"/>
  <c r="EN444" i="3"/>
  <c r="EN408" i="3"/>
  <c r="EN371" i="3"/>
  <c r="EN334" i="3"/>
  <c r="EN298" i="3"/>
  <c r="EN261" i="3"/>
  <c r="EN225" i="3"/>
  <c r="EN188" i="3"/>
  <c r="EN152" i="3"/>
  <c r="EN115" i="3"/>
  <c r="EN78" i="3"/>
  <c r="EN42" i="3"/>
  <c r="EN989" i="3"/>
  <c r="EN953" i="3"/>
  <c r="EN916" i="3"/>
  <c r="EN880" i="3"/>
  <c r="EN843" i="3"/>
  <c r="EN806" i="3"/>
  <c r="EN770" i="3"/>
  <c r="EN733" i="3"/>
  <c r="EN697" i="3"/>
  <c r="EN660" i="3"/>
  <c r="EN624" i="3"/>
  <c r="EN587" i="3"/>
  <c r="EN550" i="3"/>
  <c r="EN514" i="3"/>
  <c r="EN477" i="3"/>
  <c r="EN441" i="3"/>
  <c r="EN404" i="3"/>
  <c r="EN368" i="3"/>
  <c r="EN331" i="3"/>
  <c r="EN294" i="3"/>
  <c r="EN258" i="3"/>
  <c r="EN221" i="3"/>
  <c r="EN185" i="3"/>
  <c r="EN148" i="3"/>
  <c r="EN112" i="3"/>
  <c r="EN75" i="3"/>
  <c r="EN38" i="3"/>
  <c r="EN986" i="3"/>
  <c r="EN949" i="3"/>
  <c r="EN913" i="3"/>
  <c r="EN876" i="3"/>
  <c r="EN840" i="3"/>
  <c r="EN803" i="3"/>
  <c r="EN766" i="3"/>
  <c r="EN730" i="3"/>
  <c r="EN693" i="3"/>
  <c r="EN657" i="3"/>
  <c r="EN620" i="3"/>
  <c r="EN584" i="3"/>
  <c r="EN547" i="3"/>
  <c r="EN510" i="3"/>
  <c r="EN474" i="3"/>
  <c r="EN437" i="3"/>
  <c r="EN401" i="3"/>
  <c r="EN364" i="3"/>
  <c r="EN328" i="3"/>
  <c r="EN291" i="3"/>
  <c r="EN254" i="3"/>
  <c r="EN218" i="3"/>
  <c r="EN181" i="3"/>
  <c r="EN145" i="3"/>
  <c r="EN108" i="3"/>
  <c r="EN72" i="3"/>
  <c r="EN35" i="3"/>
  <c r="EN980" i="3"/>
  <c r="EN944" i="3"/>
  <c r="EN907" i="3"/>
  <c r="EN870" i="3"/>
  <c r="EN834" i="3"/>
  <c r="EN797" i="3"/>
  <c r="EN761" i="3"/>
  <c r="EN724" i="3"/>
  <c r="EN688" i="3"/>
  <c r="EN651" i="3"/>
  <c r="EN614" i="3"/>
  <c r="EN578" i="3"/>
  <c r="EN541" i="3"/>
  <c r="EN505" i="3"/>
  <c r="EN468" i="3"/>
  <c r="EN432" i="3"/>
  <c r="EN395" i="3"/>
  <c r="EN358" i="3"/>
  <c r="EN322" i="3"/>
  <c r="EN285" i="3"/>
  <c r="EN249" i="3"/>
  <c r="EN212" i="3"/>
  <c r="EN176" i="3"/>
  <c r="EN139" i="3"/>
  <c r="EN102" i="3"/>
  <c r="EN66" i="3"/>
  <c r="EN29" i="3"/>
  <c r="EN1008" i="3"/>
  <c r="EN971" i="3"/>
  <c r="EN934" i="3"/>
  <c r="EN898" i="3"/>
  <c r="EN861" i="3"/>
  <c r="EN825" i="3"/>
  <c r="EN788" i="3"/>
  <c r="EN752" i="3"/>
  <c r="EN715" i="3"/>
  <c r="EN678" i="3"/>
  <c r="EN642" i="3"/>
  <c r="EN605" i="3"/>
  <c r="EN569" i="3"/>
  <c r="EN532" i="3"/>
  <c r="EN496" i="3"/>
  <c r="EN459" i="3"/>
  <c r="EN422" i="3"/>
  <c r="EN386" i="3"/>
  <c r="EN349" i="3"/>
  <c r="EN313" i="3"/>
  <c r="EN276" i="3"/>
  <c r="EN240" i="3"/>
  <c r="EN203" i="3"/>
  <c r="EN166" i="3"/>
  <c r="EN130" i="3"/>
  <c r="EN93" i="3"/>
  <c r="EN57" i="3"/>
  <c r="EN20" i="3"/>
  <c r="EN1004" i="3"/>
  <c r="EN968" i="3"/>
  <c r="EN931" i="3"/>
  <c r="EN894" i="3"/>
  <c r="EN858" i="3"/>
  <c r="EN821" i="3"/>
  <c r="EN785" i="3"/>
  <c r="EN748" i="3"/>
  <c r="EN712" i="3"/>
  <c r="EN675" i="3"/>
  <c r="EN638" i="3"/>
  <c r="EN602" i="3"/>
  <c r="EN565" i="3"/>
  <c r="EN529" i="3"/>
  <c r="EN492" i="3"/>
  <c r="EN456" i="3"/>
  <c r="EN419" i="3"/>
  <c r="EN382" i="3"/>
  <c r="EN346" i="3"/>
  <c r="EN309" i="3"/>
  <c r="EN273" i="3"/>
  <c r="EN236" i="3"/>
  <c r="EN200" i="3"/>
  <c r="EN163" i="3"/>
  <c r="EN126" i="3"/>
  <c r="EN90" i="3"/>
  <c r="EN53" i="3"/>
  <c r="EN17" i="3"/>
  <c r="EN974" i="3"/>
  <c r="EN682" i="3"/>
  <c r="EN389" i="3"/>
  <c r="EN97" i="3"/>
  <c r="EN938" i="3"/>
  <c r="EN645" i="3"/>
  <c r="EN353" i="3"/>
  <c r="EN60" i="3"/>
  <c r="EN901" i="3"/>
  <c r="EN609" i="3"/>
  <c r="EN316" i="3"/>
  <c r="EN24" i="3"/>
  <c r="EN865" i="3"/>
  <c r="EN572" i="3"/>
  <c r="EN280" i="3"/>
  <c r="EN828" i="3"/>
  <c r="EN536" i="3"/>
  <c r="EN243" i="3"/>
  <c r="EN792" i="3"/>
  <c r="EN499" i="3"/>
  <c r="EN206" i="3"/>
  <c r="EN755" i="3"/>
  <c r="EN462" i="3"/>
  <c r="EN170" i="3"/>
  <c r="EN718" i="3"/>
  <c r="EN426" i="3"/>
  <c r="EN133" i="3"/>
  <c r="AC943" i="5"/>
  <c r="AC935" i="5"/>
  <c r="AC927" i="5"/>
  <c r="AC919" i="5"/>
  <c r="AC911" i="5"/>
  <c r="AC903" i="5"/>
  <c r="AC895" i="5"/>
  <c r="AC887" i="5"/>
  <c r="AC879" i="5"/>
  <c r="AC871" i="5"/>
  <c r="AC863" i="5"/>
  <c r="AC855" i="5"/>
  <c r="AC847" i="5"/>
  <c r="AC839" i="5"/>
  <c r="AC831" i="5"/>
  <c r="AC823" i="5"/>
  <c r="AC815" i="5"/>
  <c r="AC807" i="5"/>
  <c r="AC799" i="5"/>
  <c r="AC791" i="5"/>
  <c r="AC783" i="5"/>
  <c r="AC775" i="5"/>
  <c r="AC767" i="5"/>
  <c r="AC759" i="5"/>
  <c r="AC751" i="5"/>
  <c r="AC743" i="5"/>
  <c r="AC735" i="5"/>
  <c r="AC727" i="5"/>
  <c r="AC719" i="5"/>
  <c r="AC711" i="5"/>
  <c r="AC703" i="5"/>
  <c r="AC695" i="5"/>
  <c r="AC687" i="5"/>
  <c r="AC679" i="5"/>
  <c r="AC671" i="5"/>
  <c r="AC663" i="5"/>
  <c r="AC655" i="5"/>
  <c r="AC647" i="5"/>
  <c r="AC639" i="5"/>
  <c r="AC631" i="5"/>
  <c r="AC623" i="5"/>
  <c r="AC615" i="5"/>
  <c r="AC607" i="5"/>
  <c r="AC599" i="5"/>
  <c r="AC591" i="5"/>
  <c r="AC583" i="5"/>
  <c r="AC575" i="5"/>
  <c r="AC567" i="5"/>
  <c r="AC559" i="5"/>
  <c r="AC551" i="5"/>
  <c r="AC543" i="5"/>
  <c r="AC535" i="5"/>
  <c r="AC527" i="5"/>
  <c r="AC519" i="5"/>
  <c r="AC511" i="5"/>
  <c r="AC503" i="5"/>
  <c r="AC495" i="5"/>
  <c r="AC487" i="5"/>
  <c r="AC479" i="5"/>
  <c r="AC471" i="5"/>
  <c r="AC463" i="5"/>
  <c r="AC455" i="5"/>
  <c r="AC447" i="5"/>
  <c r="AC439" i="5"/>
  <c r="AC431" i="5"/>
  <c r="AC423" i="5"/>
  <c r="AC415" i="5"/>
  <c r="AC407" i="5"/>
  <c r="AC399" i="5"/>
  <c r="AC391" i="5"/>
  <c r="AC383" i="5"/>
  <c r="AC375" i="5"/>
  <c r="AC367" i="5"/>
  <c r="AC359" i="5"/>
  <c r="AC351" i="5"/>
  <c r="AC343" i="5"/>
  <c r="AC335" i="5"/>
  <c r="AC327" i="5"/>
  <c r="AC319" i="5"/>
  <c r="AC311" i="5"/>
  <c r="AC303" i="5"/>
  <c r="AC295" i="5"/>
  <c r="AC287" i="5"/>
  <c r="AC279" i="5"/>
  <c r="AC271" i="5"/>
  <c r="AC263" i="5"/>
  <c r="AC255" i="5"/>
  <c r="AC247" i="5"/>
  <c r="AC239" i="5"/>
  <c r="AC231" i="5"/>
  <c r="AC223" i="5"/>
  <c r="AC215" i="5"/>
  <c r="AC207" i="5"/>
  <c r="AC199" i="5"/>
  <c r="AC191" i="5"/>
  <c r="AC183" i="5"/>
  <c r="AC175" i="5"/>
  <c r="AC167" i="5"/>
  <c r="AC159" i="5"/>
  <c r="AC151" i="5"/>
  <c r="AC143" i="5"/>
  <c r="AC135" i="5"/>
  <c r="AC127" i="5"/>
  <c r="AC119" i="5"/>
  <c r="AC111" i="5"/>
  <c r="AC103" i="5"/>
  <c r="AC95" i="5"/>
  <c r="AC87" i="5"/>
  <c r="AC79" i="5"/>
  <c r="AC71" i="5"/>
  <c r="AC63" i="5"/>
  <c r="AC55" i="5"/>
  <c r="AC47" i="5"/>
  <c r="AC39" i="5"/>
  <c r="AC31" i="5"/>
  <c r="AC23" i="5"/>
  <c r="AC15" i="5"/>
  <c r="AC950" i="5"/>
  <c r="AC942" i="5"/>
  <c r="AC934" i="5"/>
  <c r="AC926" i="5"/>
  <c r="AC918" i="5"/>
  <c r="AC910" i="5"/>
  <c r="AC902" i="5"/>
  <c r="AC894" i="5"/>
  <c r="AC886" i="5"/>
  <c r="AC878" i="5"/>
  <c r="AC870" i="5"/>
  <c r="AC862" i="5"/>
  <c r="AC854" i="5"/>
  <c r="AC846" i="5"/>
  <c r="AC838" i="5"/>
  <c r="AC830" i="5"/>
  <c r="AC822" i="5"/>
  <c r="AC814" i="5"/>
  <c r="AC806" i="5"/>
  <c r="AC798" i="5"/>
  <c r="AC790" i="5"/>
  <c r="AC782" i="5"/>
  <c r="AC774" i="5"/>
  <c r="AC766" i="5"/>
  <c r="AC758" i="5"/>
  <c r="AC750" i="5"/>
  <c r="AC742" i="5"/>
  <c r="AC734" i="5"/>
  <c r="AC726" i="5"/>
  <c r="AC718" i="5"/>
  <c r="AC710" i="5"/>
  <c r="AC702" i="5"/>
  <c r="AC694" i="5"/>
  <c r="AC686" i="5"/>
  <c r="AC678" i="5"/>
  <c r="AC670" i="5"/>
  <c r="AC662" i="5"/>
  <c r="AC654" i="5"/>
  <c r="AC646" i="5"/>
  <c r="AC638" i="5"/>
  <c r="AC630" i="5"/>
  <c r="AC622" i="5"/>
  <c r="AC614" i="5"/>
  <c r="AC606" i="5"/>
  <c r="AC598" i="5"/>
  <c r="AC590" i="5"/>
  <c r="AC582" i="5"/>
  <c r="AC574" i="5"/>
  <c r="AC566" i="5"/>
  <c r="AC558" i="5"/>
  <c r="AC550" i="5"/>
  <c r="AC542" i="5"/>
  <c r="AC534" i="5"/>
  <c r="AC526" i="5"/>
  <c r="AC518" i="5"/>
  <c r="AC510" i="5"/>
  <c r="AC502" i="5"/>
  <c r="AC494" i="5"/>
  <c r="AC486" i="5"/>
  <c r="AC478" i="5"/>
  <c r="AC470" i="5"/>
  <c r="AC462" i="5"/>
  <c r="AC454" i="5"/>
  <c r="AC446" i="5"/>
  <c r="AC438" i="5"/>
  <c r="AC430" i="5"/>
  <c r="AC422" i="5"/>
  <c r="AC414" i="5"/>
  <c r="AC406" i="5"/>
  <c r="AC398" i="5"/>
  <c r="AC390" i="5"/>
  <c r="AC382" i="5"/>
  <c r="AC374" i="5"/>
  <c r="AC366" i="5"/>
  <c r="AC358" i="5"/>
  <c r="AC350" i="5"/>
  <c r="AC342" i="5"/>
  <c r="AC334" i="5"/>
  <c r="AC326" i="5"/>
  <c r="AC318" i="5"/>
  <c r="AC310" i="5"/>
  <c r="AC302" i="5"/>
  <c r="AC294" i="5"/>
  <c r="AC286" i="5"/>
  <c r="AC278" i="5"/>
  <c r="AC270" i="5"/>
  <c r="AC262" i="5"/>
  <c r="AC254" i="5"/>
  <c r="AC246" i="5"/>
  <c r="AC238" i="5"/>
  <c r="AC230" i="5"/>
  <c r="AC222" i="5"/>
  <c r="AC214" i="5"/>
  <c r="AC206" i="5"/>
  <c r="AC198" i="5"/>
  <c r="AC190" i="5"/>
  <c r="AC182" i="5"/>
  <c r="AC174" i="5"/>
  <c r="AC166" i="5"/>
  <c r="AC158" i="5"/>
  <c r="AC150" i="5"/>
  <c r="AC142" i="5"/>
  <c r="AC134" i="5"/>
  <c r="AC126" i="5"/>
  <c r="AC118" i="5"/>
  <c r="AC110" i="5"/>
  <c r="AC102" i="5"/>
  <c r="AC94" i="5"/>
  <c r="AC86" i="5"/>
  <c r="AC78" i="5"/>
  <c r="AC70" i="5"/>
  <c r="AC62" i="5"/>
  <c r="AC54" i="5"/>
  <c r="AC46" i="5"/>
  <c r="AC38" i="5"/>
  <c r="AC30" i="5"/>
  <c r="AC22" i="5"/>
  <c r="AC14" i="5"/>
  <c r="AC7" i="5"/>
  <c r="AC949" i="5"/>
  <c r="AC941" i="5"/>
  <c r="AC933" i="5"/>
  <c r="AC925" i="5"/>
  <c r="AC917" i="5"/>
  <c r="AC909" i="5"/>
  <c r="AC901" i="5"/>
  <c r="AC893" i="5"/>
  <c r="AC885" i="5"/>
  <c r="AC877" i="5"/>
  <c r="AC869" i="5"/>
  <c r="AC861" i="5"/>
  <c r="AC853" i="5"/>
  <c r="AC845" i="5"/>
  <c r="AC837" i="5"/>
  <c r="AC829" i="5"/>
  <c r="AC821" i="5"/>
  <c r="AC813" i="5"/>
  <c r="AC805" i="5"/>
  <c r="AC797" i="5"/>
  <c r="AC789" i="5"/>
  <c r="AC781" i="5"/>
  <c r="AC773" i="5"/>
  <c r="AC765" i="5"/>
  <c r="AC757" i="5"/>
  <c r="AC749" i="5"/>
  <c r="AC741" i="5"/>
  <c r="AC733" i="5"/>
  <c r="AC725" i="5"/>
  <c r="AC717" i="5"/>
  <c r="AC709" i="5"/>
  <c r="AC701" i="5"/>
  <c r="AC693" i="5"/>
  <c r="AC685" i="5"/>
  <c r="AC677" i="5"/>
  <c r="AC669" i="5"/>
  <c r="AC661" i="5"/>
  <c r="AC653" i="5"/>
  <c r="AC645" i="5"/>
  <c r="AC637" i="5"/>
  <c r="AC629" i="5"/>
  <c r="AC621" i="5"/>
  <c r="AC613" i="5"/>
  <c r="AC605" i="5"/>
  <c r="AC597" i="5"/>
  <c r="AC589" i="5"/>
  <c r="AC581" i="5"/>
  <c r="AC573" i="5"/>
  <c r="AC565" i="5"/>
  <c r="AC557" i="5"/>
  <c r="AC549" i="5"/>
  <c r="AC541" i="5"/>
  <c r="AC533" i="5"/>
  <c r="AC525" i="5"/>
  <c r="AC517" i="5"/>
  <c r="AC509" i="5"/>
  <c r="AC501" i="5"/>
  <c r="AC493" i="5"/>
  <c r="AC485" i="5"/>
  <c r="AC477" i="5"/>
  <c r="AC469" i="5"/>
  <c r="AC461" i="5"/>
  <c r="AC453" i="5"/>
  <c r="AC445" i="5"/>
  <c r="AC437" i="5"/>
  <c r="AC429" i="5"/>
  <c r="AC421" i="5"/>
  <c r="AC413" i="5"/>
  <c r="AC405" i="5"/>
  <c r="AC397" i="5"/>
  <c r="AC389" i="5"/>
  <c r="AC381" i="5"/>
  <c r="AC373" i="5"/>
  <c r="AC365" i="5"/>
  <c r="AC357" i="5"/>
  <c r="AC349" i="5"/>
  <c r="AC341" i="5"/>
  <c r="AC333" i="5"/>
  <c r="AC325" i="5"/>
  <c r="AC317" i="5"/>
  <c r="AC309" i="5"/>
  <c r="AC301" i="5"/>
  <c r="AC293" i="5"/>
  <c r="AC285" i="5"/>
  <c r="AC277" i="5"/>
  <c r="AC269" i="5"/>
  <c r="AC261" i="5"/>
  <c r="AC253" i="5"/>
  <c r="AC245" i="5"/>
  <c r="AC237" i="5"/>
  <c r="AC229" i="5"/>
  <c r="AC221" i="5"/>
  <c r="AC213" i="5"/>
  <c r="AC205" i="5"/>
  <c r="AC197" i="5"/>
  <c r="AC189" i="5"/>
  <c r="AC181" i="5"/>
  <c r="AC173" i="5"/>
  <c r="AC165" i="5"/>
  <c r="AC157" i="5"/>
  <c r="AC149" i="5"/>
  <c r="AC141" i="5"/>
  <c r="AC133" i="5"/>
  <c r="AC125" i="5"/>
  <c r="AC117" i="5"/>
  <c r="AC109" i="5"/>
  <c r="AC101" i="5"/>
  <c r="AC93" i="5"/>
  <c r="AC85" i="5"/>
  <c r="AC77" i="5"/>
  <c r="AC69" i="5"/>
  <c r="AC61" i="5"/>
  <c r="AC53" i="5"/>
  <c r="AC45" i="5"/>
  <c r="AC37" i="5"/>
  <c r="AC29" i="5"/>
  <c r="AC21" i="5"/>
  <c r="AC13" i="5"/>
  <c r="AC948" i="5"/>
  <c r="AC940" i="5"/>
  <c r="AC932" i="5"/>
  <c r="AC924" i="5"/>
  <c r="AC916" i="5"/>
  <c r="AC908" i="5"/>
  <c r="AC900" i="5"/>
  <c r="AC892" i="5"/>
  <c r="AC884" i="5"/>
  <c r="AC876" i="5"/>
  <c r="AC868" i="5"/>
  <c r="AC860" i="5"/>
  <c r="AC852" i="5"/>
  <c r="AC844" i="5"/>
  <c r="AC836" i="5"/>
  <c r="AC828" i="5"/>
  <c r="AC820" i="5"/>
  <c r="AC812" i="5"/>
  <c r="AC804" i="5"/>
  <c r="AC796" i="5"/>
  <c r="AC788" i="5"/>
  <c r="AC780" i="5"/>
  <c r="AC772" i="5"/>
  <c r="AC764" i="5"/>
  <c r="AC756" i="5"/>
  <c r="AC748" i="5"/>
  <c r="AC740" i="5"/>
  <c r="AC732" i="5"/>
  <c r="AC724" i="5"/>
  <c r="AC716" i="5"/>
  <c r="AC708" i="5"/>
  <c r="AC700" i="5"/>
  <c r="AC692" i="5"/>
  <c r="AC684" i="5"/>
  <c r="AC676" i="5"/>
  <c r="AC668" i="5"/>
  <c r="AC660" i="5"/>
  <c r="AC652" i="5"/>
  <c r="AC644" i="5"/>
  <c r="AC636" i="5"/>
  <c r="AC628" i="5"/>
  <c r="AC620" i="5"/>
  <c r="AC612" i="5"/>
  <c r="AC604" i="5"/>
  <c r="AC596" i="5"/>
  <c r="AC588" i="5"/>
  <c r="AC580" i="5"/>
  <c r="AC572" i="5"/>
  <c r="AC564" i="5"/>
  <c r="AC556" i="5"/>
  <c r="AC548" i="5"/>
  <c r="AC540" i="5"/>
  <c r="AC532" i="5"/>
  <c r="AC524" i="5"/>
  <c r="AC516" i="5"/>
  <c r="AC508" i="5"/>
  <c r="AC500" i="5"/>
  <c r="AC492" i="5"/>
  <c r="AC484" i="5"/>
  <c r="AC476" i="5"/>
  <c r="AC468" i="5"/>
  <c r="AC460" i="5"/>
  <c r="AC452" i="5"/>
  <c r="AC444" i="5"/>
  <c r="AC436" i="5"/>
  <c r="AC428" i="5"/>
  <c r="AC420" i="5"/>
  <c r="AC412" i="5"/>
  <c r="AC404" i="5"/>
  <c r="AC396" i="5"/>
  <c r="AC388" i="5"/>
  <c r="AC380" i="5"/>
  <c r="AC372" i="5"/>
  <c r="AC364" i="5"/>
  <c r="AC356" i="5"/>
  <c r="AC348" i="5"/>
  <c r="AC340" i="5"/>
  <c r="AC332" i="5"/>
  <c r="AC324" i="5"/>
  <c r="AC316" i="5"/>
  <c r="AC308" i="5"/>
  <c r="AC300" i="5"/>
  <c r="AC292" i="5"/>
  <c r="AC284" i="5"/>
  <c r="AC276" i="5"/>
  <c r="AC268" i="5"/>
  <c r="AC260" i="5"/>
  <c r="AC252" i="5"/>
  <c r="AC244" i="5"/>
  <c r="AC236" i="5"/>
  <c r="AC228" i="5"/>
  <c r="AC220" i="5"/>
  <c r="AC212" i="5"/>
  <c r="AC204" i="5"/>
  <c r="AC196" i="5"/>
  <c r="AC188" i="5"/>
  <c r="AC180" i="5"/>
  <c r="AC172" i="5"/>
  <c r="AC164" i="5"/>
  <c r="AC156" i="5"/>
  <c r="AC148" i="5"/>
  <c r="AC140" i="5"/>
  <c r="AC132" i="5"/>
  <c r="AC124" i="5"/>
  <c r="AC116" i="5"/>
  <c r="AC108" i="5"/>
  <c r="AC100" i="5"/>
  <c r="AC92" i="5"/>
  <c r="AC84" i="5"/>
  <c r="AC76" i="5"/>
  <c r="AC68" i="5"/>
  <c r="AC60" i="5"/>
  <c r="AC52" i="5"/>
  <c r="AC44" i="5"/>
  <c r="AC36" i="5"/>
  <c r="AC28" i="5"/>
  <c r="AC20" i="5"/>
  <c r="AC12" i="5"/>
  <c r="AC947" i="5"/>
  <c r="AC939" i="5"/>
  <c r="AC931" i="5"/>
  <c r="AC923" i="5"/>
  <c r="AC915" i="5"/>
  <c r="AC907" i="5"/>
  <c r="AC899" i="5"/>
  <c r="AC891" i="5"/>
  <c r="AC883" i="5"/>
  <c r="AC875" i="5"/>
  <c r="AC867" i="5"/>
  <c r="AC859" i="5"/>
  <c r="AC851" i="5"/>
  <c r="AC843" i="5"/>
  <c r="AC835" i="5"/>
  <c r="AC827" i="5"/>
  <c r="AC819" i="5"/>
  <c r="AC811" i="5"/>
  <c r="AC803" i="5"/>
  <c r="AC795" i="5"/>
  <c r="AC787" i="5"/>
  <c r="AC779" i="5"/>
  <c r="AC771" i="5"/>
  <c r="AC763" i="5"/>
  <c r="AC755" i="5"/>
  <c r="AC747" i="5"/>
  <c r="AC739" i="5"/>
  <c r="AC731" i="5"/>
  <c r="AC723" i="5"/>
  <c r="AC715" i="5"/>
  <c r="AC707" i="5"/>
  <c r="AC699" i="5"/>
  <c r="AC691" i="5"/>
  <c r="AC683" i="5"/>
  <c r="AC675" i="5"/>
  <c r="AC667" i="5"/>
  <c r="AC659" i="5"/>
  <c r="AC651" i="5"/>
  <c r="AC643" i="5"/>
  <c r="AC635" i="5"/>
  <c r="AC627" i="5"/>
  <c r="AC619" i="5"/>
  <c r="AC611" i="5"/>
  <c r="AC603" i="5"/>
  <c r="AC595" i="5"/>
  <c r="AC587" i="5"/>
  <c r="AC579" i="5"/>
  <c r="AC571" i="5"/>
  <c r="AC563" i="5"/>
  <c r="AC555" i="5"/>
  <c r="AC547" i="5"/>
  <c r="AC539" i="5"/>
  <c r="AC531" i="5"/>
  <c r="AC523" i="5"/>
  <c r="AC515" i="5"/>
  <c r="AC507" i="5"/>
  <c r="AC499" i="5"/>
  <c r="AC491" i="5"/>
  <c r="AC483" i="5"/>
  <c r="AC475" i="5"/>
  <c r="AC467" i="5"/>
  <c r="AC459" i="5"/>
  <c r="AC451" i="5"/>
  <c r="AC443" i="5"/>
  <c r="AC435" i="5"/>
  <c r="AC427" i="5"/>
  <c r="AC419" i="5"/>
  <c r="AC411" i="5"/>
  <c r="AC403" i="5"/>
  <c r="AC395" i="5"/>
  <c r="AC387" i="5"/>
  <c r="AC379" i="5"/>
  <c r="AC371" i="5"/>
  <c r="AC363" i="5"/>
  <c r="AC355" i="5"/>
  <c r="AC347" i="5"/>
  <c r="AC339" i="5"/>
  <c r="AC331" i="5"/>
  <c r="AC323" i="5"/>
  <c r="AC315" i="5"/>
  <c r="AC307" i="5"/>
  <c r="AC299" i="5"/>
  <c r="AC291" i="5"/>
  <c r="AC283" i="5"/>
  <c r="AC275" i="5"/>
  <c r="AC267" i="5"/>
  <c r="AC259" i="5"/>
  <c r="AC251" i="5"/>
  <c r="AC243" i="5"/>
  <c r="AC235" i="5"/>
  <c r="AC227" i="5"/>
  <c r="AC219" i="5"/>
  <c r="AC211" i="5"/>
  <c r="AC203" i="5"/>
  <c r="AC195" i="5"/>
  <c r="AC187" i="5"/>
  <c r="AC179" i="5"/>
  <c r="AC171" i="5"/>
  <c r="AC163" i="5"/>
  <c r="AC155" i="5"/>
  <c r="AC147" i="5"/>
  <c r="AC139" i="5"/>
  <c r="AC131" i="5"/>
  <c r="AC123" i="5"/>
  <c r="AC115" i="5"/>
  <c r="AC107" i="5"/>
  <c r="AC99" i="5"/>
  <c r="AC91" i="5"/>
  <c r="AC83" i="5"/>
  <c r="AC75" i="5"/>
  <c r="AC67" i="5"/>
  <c r="AC59" i="5"/>
  <c r="AC51" i="5"/>
  <c r="AC43" i="5"/>
  <c r="AC35" i="5"/>
  <c r="AC27" i="5"/>
  <c r="AC19" i="5"/>
  <c r="AC11" i="5"/>
  <c r="AC937" i="5"/>
  <c r="AC914" i="5"/>
  <c r="AC896" i="5"/>
  <c r="AC873" i="5"/>
  <c r="AC850" i="5"/>
  <c r="AC832" i="5"/>
  <c r="AC809" i="5"/>
  <c r="AC786" i="5"/>
  <c r="AC768" i="5"/>
  <c r="AC745" i="5"/>
  <c r="AC722" i="5"/>
  <c r="AC704" i="5"/>
  <c r="AC681" i="5"/>
  <c r="AC658" i="5"/>
  <c r="AC640" i="5"/>
  <c r="AC617" i="5"/>
  <c r="AC594" i="5"/>
  <c r="AC576" i="5"/>
  <c r="AC553" i="5"/>
  <c r="AC530" i="5"/>
  <c r="AC512" i="5"/>
  <c r="AC489" i="5"/>
  <c r="AC466" i="5"/>
  <c r="AC448" i="5"/>
  <c r="AC425" i="5"/>
  <c r="AC402" i="5"/>
  <c r="AC384" i="5"/>
  <c r="AC361" i="5"/>
  <c r="AC338" i="5"/>
  <c r="AC320" i="5"/>
  <c r="AC297" i="5"/>
  <c r="AC274" i="5"/>
  <c r="AC256" i="5"/>
  <c r="AC233" i="5"/>
  <c r="AC210" i="5"/>
  <c r="AC192" i="5"/>
  <c r="AC169" i="5"/>
  <c r="AC146" i="5"/>
  <c r="AC128" i="5"/>
  <c r="AC105" i="5"/>
  <c r="AC82" i="5"/>
  <c r="AC64" i="5"/>
  <c r="AC41" i="5"/>
  <c r="AC18" i="5"/>
  <c r="AC936" i="5"/>
  <c r="AC913" i="5"/>
  <c r="AC890" i="5"/>
  <c r="AC872" i="5"/>
  <c r="AC849" i="5"/>
  <c r="AC826" i="5"/>
  <c r="AC808" i="5"/>
  <c r="AC785" i="5"/>
  <c r="AC762" i="5"/>
  <c r="AC744" i="5"/>
  <c r="AC721" i="5"/>
  <c r="AC698" i="5"/>
  <c r="AC680" i="5"/>
  <c r="AC657" i="5"/>
  <c r="AC634" i="5"/>
  <c r="AC616" i="5"/>
  <c r="AC593" i="5"/>
  <c r="AC570" i="5"/>
  <c r="AC552" i="5"/>
  <c r="AC529" i="5"/>
  <c r="AC506" i="5"/>
  <c r="AC488" i="5"/>
  <c r="AC465" i="5"/>
  <c r="AC442" i="5"/>
  <c r="AC424" i="5"/>
  <c r="AC401" i="5"/>
  <c r="AC378" i="5"/>
  <c r="AC360" i="5"/>
  <c r="AC337" i="5"/>
  <c r="AC314" i="5"/>
  <c r="AC296" i="5"/>
  <c r="AC273" i="5"/>
  <c r="AC250" i="5"/>
  <c r="AC232" i="5"/>
  <c r="AC209" i="5"/>
  <c r="AC186" i="5"/>
  <c r="AC168" i="5"/>
  <c r="AC145" i="5"/>
  <c r="AC122" i="5"/>
  <c r="AC104" i="5"/>
  <c r="AC81" i="5"/>
  <c r="AC58" i="5"/>
  <c r="AC40" i="5"/>
  <c r="AC17" i="5"/>
  <c r="AC930" i="5"/>
  <c r="AC912" i="5"/>
  <c r="AC889" i="5"/>
  <c r="AC866" i="5"/>
  <c r="AC848" i="5"/>
  <c r="AC825" i="5"/>
  <c r="AC802" i="5"/>
  <c r="AC784" i="5"/>
  <c r="AC761" i="5"/>
  <c r="AC738" i="5"/>
  <c r="AC720" i="5"/>
  <c r="AC697" i="5"/>
  <c r="AC674" i="5"/>
  <c r="AC656" i="5"/>
  <c r="AC633" i="5"/>
  <c r="AC610" i="5"/>
  <c r="AC592" i="5"/>
  <c r="AC569" i="5"/>
  <c r="AC546" i="5"/>
  <c r="AC528" i="5"/>
  <c r="AC505" i="5"/>
  <c r="AC482" i="5"/>
  <c r="AC464" i="5"/>
  <c r="AC441" i="5"/>
  <c r="AC418" i="5"/>
  <c r="AC400" i="5"/>
  <c r="AC377" i="5"/>
  <c r="AC354" i="5"/>
  <c r="AC336" i="5"/>
  <c r="AC313" i="5"/>
  <c r="AC290" i="5"/>
  <c r="AC272" i="5"/>
  <c r="AC249" i="5"/>
  <c r="AC226" i="5"/>
  <c r="AC208" i="5"/>
  <c r="AC185" i="5"/>
  <c r="AC162" i="5"/>
  <c r="AC144" i="5"/>
  <c r="AC121" i="5"/>
  <c r="AC98" i="5"/>
  <c r="AC80" i="5"/>
  <c r="AC57" i="5"/>
  <c r="AC34" i="5"/>
  <c r="AC16" i="5"/>
  <c r="AC946" i="5"/>
  <c r="AC928" i="5"/>
  <c r="AC905" i="5"/>
  <c r="AC882" i="5"/>
  <c r="AC864" i="5"/>
  <c r="AC841" i="5"/>
  <c r="AC818" i="5"/>
  <c r="AC800" i="5"/>
  <c r="AC777" i="5"/>
  <c r="AC754" i="5"/>
  <c r="AC736" i="5"/>
  <c r="AC713" i="5"/>
  <c r="AC690" i="5"/>
  <c r="AC672" i="5"/>
  <c r="AC649" i="5"/>
  <c r="AC626" i="5"/>
  <c r="AC608" i="5"/>
  <c r="AC585" i="5"/>
  <c r="AC562" i="5"/>
  <c r="AC544" i="5"/>
  <c r="AC521" i="5"/>
  <c r="AC498" i="5"/>
  <c r="AC480" i="5"/>
  <c r="AC457" i="5"/>
  <c r="AC434" i="5"/>
  <c r="AC416" i="5"/>
  <c r="AC393" i="5"/>
  <c r="AC370" i="5"/>
  <c r="AC352" i="5"/>
  <c r="AC329" i="5"/>
  <c r="AC306" i="5"/>
  <c r="AC288" i="5"/>
  <c r="AC265" i="5"/>
  <c r="AC242" i="5"/>
  <c r="AC224" i="5"/>
  <c r="AC201" i="5"/>
  <c r="AC178" i="5"/>
  <c r="AC160" i="5"/>
  <c r="AC137" i="5"/>
  <c r="AC114" i="5"/>
  <c r="AC96" i="5"/>
  <c r="AC73" i="5"/>
  <c r="AC50" i="5"/>
  <c r="AC32" i="5"/>
  <c r="AC9" i="5"/>
  <c r="AC945" i="5"/>
  <c r="AC922" i="5"/>
  <c r="AC904" i="5"/>
  <c r="AC881" i="5"/>
  <c r="AC858" i="5"/>
  <c r="AC840" i="5"/>
  <c r="AC817" i="5"/>
  <c r="AC794" i="5"/>
  <c r="AC776" i="5"/>
  <c r="AC753" i="5"/>
  <c r="AC730" i="5"/>
  <c r="AC712" i="5"/>
  <c r="AC689" i="5"/>
  <c r="AC666" i="5"/>
  <c r="AC648" i="5"/>
  <c r="AC625" i="5"/>
  <c r="AC602" i="5"/>
  <c r="AC584" i="5"/>
  <c r="AC561" i="5"/>
  <c r="AC538" i="5"/>
  <c r="AC520" i="5"/>
  <c r="AC497" i="5"/>
  <c r="AC474" i="5"/>
  <c r="AC456" i="5"/>
  <c r="AC433" i="5"/>
  <c r="AC410" i="5"/>
  <c r="AC392" i="5"/>
  <c r="AC369" i="5"/>
  <c r="AC346" i="5"/>
  <c r="AC328" i="5"/>
  <c r="AC305" i="5"/>
  <c r="AC282" i="5"/>
  <c r="AC264" i="5"/>
  <c r="AC241" i="5"/>
  <c r="AC218" i="5"/>
  <c r="AC200" i="5"/>
  <c r="AC177" i="5"/>
  <c r="AC154" i="5"/>
  <c r="AC136" i="5"/>
  <c r="AC113" i="5"/>
  <c r="AC90" i="5"/>
  <c r="AC72" i="5"/>
  <c r="AC49" i="5"/>
  <c r="AC26" i="5"/>
  <c r="AC8" i="5"/>
  <c r="AC944" i="5"/>
  <c r="AC921" i="5"/>
  <c r="AC898" i="5"/>
  <c r="AC880" i="5"/>
  <c r="AC857" i="5"/>
  <c r="AC834" i="5"/>
  <c r="AC816" i="5"/>
  <c r="AC793" i="5"/>
  <c r="AC770" i="5"/>
  <c r="AC752" i="5"/>
  <c r="AC729" i="5"/>
  <c r="AC706" i="5"/>
  <c r="AC688" i="5"/>
  <c r="AC665" i="5"/>
  <c r="AC642" i="5"/>
  <c r="AC624" i="5"/>
  <c r="AC601" i="5"/>
  <c r="AC578" i="5"/>
  <c r="AC560" i="5"/>
  <c r="AC537" i="5"/>
  <c r="AC514" i="5"/>
  <c r="AC496" i="5"/>
  <c r="AC473" i="5"/>
  <c r="AC450" i="5"/>
  <c r="AC432" i="5"/>
  <c r="AC409" i="5"/>
  <c r="AC386" i="5"/>
  <c r="AC368" i="5"/>
  <c r="AC345" i="5"/>
  <c r="AC322" i="5"/>
  <c r="AC304" i="5"/>
  <c r="AC281" i="5"/>
  <c r="AC258" i="5"/>
  <c r="AC240" i="5"/>
  <c r="AC217" i="5"/>
  <c r="AC194" i="5"/>
  <c r="AC176" i="5"/>
  <c r="AC153" i="5"/>
  <c r="AC130" i="5"/>
  <c r="AC112" i="5"/>
  <c r="AC89" i="5"/>
  <c r="AC66" i="5"/>
  <c r="AC48" i="5"/>
  <c r="AC25" i="5"/>
  <c r="AC906" i="5"/>
  <c r="AC824" i="5"/>
  <c r="AC737" i="5"/>
  <c r="AC650" i="5"/>
  <c r="AC568" i="5"/>
  <c r="AC481" i="5"/>
  <c r="AC394" i="5"/>
  <c r="AC312" i="5"/>
  <c r="AC225" i="5"/>
  <c r="AC138" i="5"/>
  <c r="AC56" i="5"/>
  <c r="AC897" i="5"/>
  <c r="AC810" i="5"/>
  <c r="AC728" i="5"/>
  <c r="AC641" i="5"/>
  <c r="AC554" i="5"/>
  <c r="AC472" i="5"/>
  <c r="AC385" i="5"/>
  <c r="AC298" i="5"/>
  <c r="AC216" i="5"/>
  <c r="AC129" i="5"/>
  <c r="AC42" i="5"/>
  <c r="AC888" i="5"/>
  <c r="AC801" i="5"/>
  <c r="AC714" i="5"/>
  <c r="AC632" i="5"/>
  <c r="AC545" i="5"/>
  <c r="AC458" i="5"/>
  <c r="AC376" i="5"/>
  <c r="AC289" i="5"/>
  <c r="AC202" i="5"/>
  <c r="AC120" i="5"/>
  <c r="AC33" i="5"/>
  <c r="AC874" i="5"/>
  <c r="AC792" i="5"/>
  <c r="AC705" i="5"/>
  <c r="AC618" i="5"/>
  <c r="AC536" i="5"/>
  <c r="AC449" i="5"/>
  <c r="AC362" i="5"/>
  <c r="AC280" i="5"/>
  <c r="AC193" i="5"/>
  <c r="AC106" i="5"/>
  <c r="AC24" i="5"/>
  <c r="AC865" i="5"/>
  <c r="AC778" i="5"/>
  <c r="AC696" i="5"/>
  <c r="AC609" i="5"/>
  <c r="AC522" i="5"/>
  <c r="AC440" i="5"/>
  <c r="AC353" i="5"/>
  <c r="AC266" i="5"/>
  <c r="AC184" i="5"/>
  <c r="AC97" i="5"/>
  <c r="AC10" i="5"/>
  <c r="AC938" i="5"/>
  <c r="AC856" i="5"/>
  <c r="AC769" i="5"/>
  <c r="AC682" i="5"/>
  <c r="AC600" i="5"/>
  <c r="AC513" i="5"/>
  <c r="AC426" i="5"/>
  <c r="AC344" i="5"/>
  <c r="AC257" i="5"/>
  <c r="AC170" i="5"/>
  <c r="AC88" i="5"/>
  <c r="AC929" i="5"/>
  <c r="AC842" i="5"/>
  <c r="AC760" i="5"/>
  <c r="AC673" i="5"/>
  <c r="AC586" i="5"/>
  <c r="AC504" i="5"/>
  <c r="AC417" i="5"/>
  <c r="AC330" i="5"/>
  <c r="AC248" i="5"/>
  <c r="AC161" i="5"/>
  <c r="AC74" i="5"/>
  <c r="AC920" i="5"/>
  <c r="AC833" i="5"/>
  <c r="AC746" i="5"/>
  <c r="AC664" i="5"/>
  <c r="AC577" i="5"/>
  <c r="AC490" i="5"/>
  <c r="AC408" i="5"/>
  <c r="AC321" i="5"/>
  <c r="AC234" i="5"/>
  <c r="AC152" i="5"/>
  <c r="AC65" i="5"/>
  <c r="O1009" i="3"/>
  <c r="O1001" i="3"/>
  <c r="O993" i="3"/>
  <c r="O985" i="3"/>
  <c r="O977" i="3"/>
  <c r="O969" i="3"/>
  <c r="O961" i="3"/>
  <c r="O953" i="3"/>
  <c r="O945" i="3"/>
  <c r="O937" i="3"/>
  <c r="O929" i="3"/>
  <c r="O921" i="3"/>
  <c r="O913" i="3"/>
  <c r="O905" i="3"/>
  <c r="O897" i="3"/>
  <c r="O889" i="3"/>
  <c r="O881" i="3"/>
  <c r="O873" i="3"/>
  <c r="O865" i="3"/>
  <c r="O857" i="3"/>
  <c r="O849" i="3"/>
  <c r="O841" i="3"/>
  <c r="O833" i="3"/>
  <c r="O825" i="3"/>
  <c r="O817" i="3"/>
  <c r="O809" i="3"/>
  <c r="O801" i="3"/>
  <c r="O793" i="3"/>
  <c r="O785" i="3"/>
  <c r="O777" i="3"/>
  <c r="O769" i="3"/>
  <c r="O761" i="3"/>
  <c r="O753" i="3"/>
  <c r="O745" i="3"/>
  <c r="O737" i="3"/>
  <c r="O729" i="3"/>
  <c r="O721" i="3"/>
  <c r="O713" i="3"/>
  <c r="O705" i="3"/>
  <c r="O697" i="3"/>
  <c r="O689" i="3"/>
  <c r="O681" i="3"/>
  <c r="O673" i="3"/>
  <c r="O665" i="3"/>
  <c r="O657" i="3"/>
  <c r="O649" i="3"/>
  <c r="O641" i="3"/>
  <c r="O633" i="3"/>
  <c r="O625" i="3"/>
  <c r="O617" i="3"/>
  <c r="O609" i="3"/>
  <c r="O601" i="3"/>
  <c r="O593" i="3"/>
  <c r="O585" i="3"/>
  <c r="O577" i="3"/>
  <c r="O569" i="3"/>
  <c r="O561" i="3"/>
  <c r="O553" i="3"/>
  <c r="O545" i="3"/>
  <c r="O537" i="3"/>
  <c r="O529" i="3"/>
  <c r="O521" i="3"/>
  <c r="O513" i="3"/>
  <c r="O505" i="3"/>
  <c r="O497" i="3"/>
  <c r="O489" i="3"/>
  <c r="O481" i="3"/>
  <c r="O473" i="3"/>
  <c r="O465" i="3"/>
  <c r="O457" i="3"/>
  <c r="O449" i="3"/>
  <c r="O441" i="3"/>
  <c r="O433" i="3"/>
  <c r="O425" i="3"/>
  <c r="O417" i="3"/>
  <c r="O409" i="3"/>
  <c r="O401" i="3"/>
  <c r="O393" i="3"/>
  <c r="O385" i="3"/>
  <c r="O377" i="3"/>
  <c r="O369" i="3"/>
  <c r="O361" i="3"/>
  <c r="O353" i="3"/>
  <c r="O345" i="3"/>
  <c r="O337" i="3"/>
  <c r="O329" i="3"/>
  <c r="O321" i="3"/>
  <c r="O313" i="3"/>
  <c r="O305" i="3"/>
  <c r="O297" i="3"/>
  <c r="O289" i="3"/>
  <c r="O281" i="3"/>
  <c r="O273" i="3"/>
  <c r="O265" i="3"/>
  <c r="O257" i="3"/>
  <c r="O249" i="3"/>
  <c r="O241" i="3"/>
  <c r="O233" i="3"/>
  <c r="O225" i="3"/>
  <c r="O217" i="3"/>
  <c r="O209" i="3"/>
  <c r="O201" i="3"/>
  <c r="O193" i="3"/>
  <c r="O185" i="3"/>
  <c r="O177" i="3"/>
  <c r="O169" i="3"/>
  <c r="O161" i="3"/>
  <c r="O153" i="3"/>
  <c r="O145" i="3"/>
  <c r="O137" i="3"/>
  <c r="O129" i="3"/>
  <c r="O121" i="3"/>
  <c r="O113" i="3"/>
  <c r="O105" i="3"/>
  <c r="O97" i="3"/>
  <c r="O89" i="3"/>
  <c r="O81" i="3"/>
  <c r="O73" i="3"/>
  <c r="O65" i="3"/>
  <c r="O57" i="3"/>
  <c r="O49" i="3"/>
  <c r="O41" i="3"/>
  <c r="O33" i="3"/>
  <c r="O25" i="3"/>
  <c r="O17" i="3"/>
  <c r="O1005" i="3"/>
  <c r="O996" i="3"/>
  <c r="O987" i="3"/>
  <c r="O978" i="3"/>
  <c r="O968" i="3"/>
  <c r="O959" i="3"/>
  <c r="O950" i="3"/>
  <c r="O941" i="3"/>
  <c r="O932" i="3"/>
  <c r="O923" i="3"/>
  <c r="O914" i="3"/>
  <c r="O904" i="3"/>
  <c r="O895" i="3"/>
  <c r="O886" i="3"/>
  <c r="O877" i="3"/>
  <c r="O868" i="3"/>
  <c r="O859" i="3"/>
  <c r="O850" i="3"/>
  <c r="O840" i="3"/>
  <c r="O831" i="3"/>
  <c r="O822" i="3"/>
  <c r="O813" i="3"/>
  <c r="O804" i="3"/>
  <c r="O795" i="3"/>
  <c r="O786" i="3"/>
  <c r="O776" i="3"/>
  <c r="O767" i="3"/>
  <c r="O758" i="3"/>
  <c r="O749" i="3"/>
  <c r="O740" i="3"/>
  <c r="O731" i="3"/>
  <c r="O722" i="3"/>
  <c r="O712" i="3"/>
  <c r="O703" i="3"/>
  <c r="O694" i="3"/>
  <c r="O685" i="3"/>
  <c r="O676" i="3"/>
  <c r="O667" i="3"/>
  <c r="O658" i="3"/>
  <c r="O648" i="3"/>
  <c r="O639" i="3"/>
  <c r="O630" i="3"/>
  <c r="O621" i="3"/>
  <c r="O612" i="3"/>
  <c r="O603" i="3"/>
  <c r="O594" i="3"/>
  <c r="O584" i="3"/>
  <c r="O575" i="3"/>
  <c r="O566" i="3"/>
  <c r="O557" i="3"/>
  <c r="O548" i="3"/>
  <c r="O539" i="3"/>
  <c r="O530" i="3"/>
  <c r="O520" i="3"/>
  <c r="O511" i="3"/>
  <c r="O502" i="3"/>
  <c r="O493" i="3"/>
  <c r="O484" i="3"/>
  <c r="O475" i="3"/>
  <c r="O466" i="3"/>
  <c r="O456" i="3"/>
  <c r="O447" i="3"/>
  <c r="O438" i="3"/>
  <c r="O429" i="3"/>
  <c r="O420" i="3"/>
  <c r="O411" i="3"/>
  <c r="O402" i="3"/>
  <c r="O392" i="3"/>
  <c r="O383" i="3"/>
  <c r="O374" i="3"/>
  <c r="O365" i="3"/>
  <c r="O356" i="3"/>
  <c r="O347" i="3"/>
  <c r="O338" i="3"/>
  <c r="O328" i="3"/>
  <c r="O319" i="3"/>
  <c r="O310" i="3"/>
  <c r="O301" i="3"/>
  <c r="O292" i="3"/>
  <c r="O283" i="3"/>
  <c r="O274" i="3"/>
  <c r="O264" i="3"/>
  <c r="O255" i="3"/>
  <c r="O246" i="3"/>
  <c r="O237" i="3"/>
  <c r="O228" i="3"/>
  <c r="O219" i="3"/>
  <c r="O210" i="3"/>
  <c r="O200" i="3"/>
  <c r="O191" i="3"/>
  <c r="O182" i="3"/>
  <c r="O173" i="3"/>
  <c r="O164" i="3"/>
  <c r="O155" i="3"/>
  <c r="O146" i="3"/>
  <c r="O136" i="3"/>
  <c r="O127" i="3"/>
  <c r="O118" i="3"/>
  <c r="O109" i="3"/>
  <c r="O100" i="3"/>
  <c r="O91" i="3"/>
  <c r="O82" i="3"/>
  <c r="O72" i="3"/>
  <c r="O63" i="3"/>
  <c r="O54" i="3"/>
  <c r="O45" i="3"/>
  <c r="O36" i="3"/>
  <c r="O27" i="3"/>
  <c r="O18" i="3"/>
  <c r="O1002" i="3"/>
  <c r="O992" i="3"/>
  <c r="O983" i="3"/>
  <c r="O974" i="3"/>
  <c r="O965" i="3"/>
  <c r="O956" i="3"/>
  <c r="O947" i="3"/>
  <c r="O938" i="3"/>
  <c r="O928" i="3"/>
  <c r="O919" i="3"/>
  <c r="O910" i="3"/>
  <c r="O901" i="3"/>
  <c r="O892" i="3"/>
  <c r="O883" i="3"/>
  <c r="O874" i="3"/>
  <c r="O864" i="3"/>
  <c r="O855" i="3"/>
  <c r="O846" i="3"/>
  <c r="O837" i="3"/>
  <c r="O828" i="3"/>
  <c r="O819" i="3"/>
  <c r="O810" i="3"/>
  <c r="O800" i="3"/>
  <c r="O791" i="3"/>
  <c r="O782" i="3"/>
  <c r="O773" i="3"/>
  <c r="O764" i="3"/>
  <c r="O755" i="3"/>
  <c r="O746" i="3"/>
  <c r="O736" i="3"/>
  <c r="O727" i="3"/>
  <c r="O718" i="3"/>
  <c r="O709" i="3"/>
  <c r="O700" i="3"/>
  <c r="O691" i="3"/>
  <c r="O682" i="3"/>
  <c r="O672" i="3"/>
  <c r="O663" i="3"/>
  <c r="O654" i="3"/>
  <c r="O645" i="3"/>
  <c r="O636" i="3"/>
  <c r="O627" i="3"/>
  <c r="O618" i="3"/>
  <c r="O608" i="3"/>
  <c r="O599" i="3"/>
  <c r="O590" i="3"/>
  <c r="O581" i="3"/>
  <c r="O572" i="3"/>
  <c r="O563" i="3"/>
  <c r="O554" i="3"/>
  <c r="O544" i="3"/>
  <c r="O535" i="3"/>
  <c r="O526" i="3"/>
  <c r="O517" i="3"/>
  <c r="O508" i="3"/>
  <c r="O499" i="3"/>
  <c r="O490" i="3"/>
  <c r="O480" i="3"/>
  <c r="O471" i="3"/>
  <c r="O462" i="3"/>
  <c r="O453" i="3"/>
  <c r="O444" i="3"/>
  <c r="O435" i="3"/>
  <c r="O426" i="3"/>
  <c r="O416" i="3"/>
  <c r="O407" i="3"/>
  <c r="O398" i="3"/>
  <c r="O389" i="3"/>
  <c r="O380" i="3"/>
  <c r="O371" i="3"/>
  <c r="O362" i="3"/>
  <c r="O352" i="3"/>
  <c r="O343" i="3"/>
  <c r="O334" i="3"/>
  <c r="O325" i="3"/>
  <c r="O316" i="3"/>
  <c r="O307" i="3"/>
  <c r="O298" i="3"/>
  <c r="O288" i="3"/>
  <c r="O279" i="3"/>
  <c r="O270" i="3"/>
  <c r="O261" i="3"/>
  <c r="O252" i="3"/>
  <c r="O243" i="3"/>
  <c r="O234" i="3"/>
  <c r="O224" i="3"/>
  <c r="O215" i="3"/>
  <c r="O206" i="3"/>
  <c r="O197" i="3"/>
  <c r="O188" i="3"/>
  <c r="O179" i="3"/>
  <c r="O170" i="3"/>
  <c r="O160" i="3"/>
  <c r="O151" i="3"/>
  <c r="O142" i="3"/>
  <c r="O133" i="3"/>
  <c r="O124" i="3"/>
  <c r="O115" i="3"/>
  <c r="O106" i="3"/>
  <c r="O96" i="3"/>
  <c r="O87" i="3"/>
  <c r="O78" i="3"/>
  <c r="O69" i="3"/>
  <c r="O60" i="3"/>
  <c r="O51" i="3"/>
  <c r="O42" i="3"/>
  <c r="O32" i="3"/>
  <c r="O23" i="3"/>
  <c r="O14" i="3"/>
  <c r="O1008" i="3"/>
  <c r="O999" i="3"/>
  <c r="O990" i="3"/>
  <c r="O981" i="3"/>
  <c r="O972" i="3"/>
  <c r="O963" i="3"/>
  <c r="O954" i="3"/>
  <c r="O944" i="3"/>
  <c r="O935" i="3"/>
  <c r="O926" i="3"/>
  <c r="O917" i="3"/>
  <c r="O908" i="3"/>
  <c r="O899" i="3"/>
  <c r="O890" i="3"/>
  <c r="O880" i="3"/>
  <c r="O871" i="3"/>
  <c r="O862" i="3"/>
  <c r="O853" i="3"/>
  <c r="O844" i="3"/>
  <c r="O835" i="3"/>
  <c r="O826" i="3"/>
  <c r="O816" i="3"/>
  <c r="O807" i="3"/>
  <c r="O798" i="3"/>
  <c r="O789" i="3"/>
  <c r="O780" i="3"/>
  <c r="O771" i="3"/>
  <c r="O762" i="3"/>
  <c r="O752" i="3"/>
  <c r="O743" i="3"/>
  <c r="O734" i="3"/>
  <c r="O725" i="3"/>
  <c r="O716" i="3"/>
  <c r="O707" i="3"/>
  <c r="O698" i="3"/>
  <c r="O688" i="3"/>
  <c r="O679" i="3"/>
  <c r="O670" i="3"/>
  <c r="O661" i="3"/>
  <c r="O652" i="3"/>
  <c r="O643" i="3"/>
  <c r="O634" i="3"/>
  <c r="O624" i="3"/>
  <c r="O615" i="3"/>
  <c r="O606" i="3"/>
  <c r="O597" i="3"/>
  <c r="O588" i="3"/>
  <c r="O579" i="3"/>
  <c r="O570" i="3"/>
  <c r="O560" i="3"/>
  <c r="O551" i="3"/>
  <c r="O542" i="3"/>
  <c r="O533" i="3"/>
  <c r="O524" i="3"/>
  <c r="O515" i="3"/>
  <c r="O506" i="3"/>
  <c r="O496" i="3"/>
  <c r="O487" i="3"/>
  <c r="O478" i="3"/>
  <c r="O469" i="3"/>
  <c r="O460" i="3"/>
  <c r="O451" i="3"/>
  <c r="O442" i="3"/>
  <c r="O432" i="3"/>
  <c r="O423" i="3"/>
  <c r="O414" i="3"/>
  <c r="O405" i="3"/>
  <c r="O396" i="3"/>
  <c r="O387" i="3"/>
  <c r="O378" i="3"/>
  <c r="O368" i="3"/>
  <c r="O359" i="3"/>
  <c r="O350" i="3"/>
  <c r="O341" i="3"/>
  <c r="O332" i="3"/>
  <c r="O323" i="3"/>
  <c r="O314" i="3"/>
  <c r="O304" i="3"/>
  <c r="O295" i="3"/>
  <c r="O286" i="3"/>
  <c r="O277" i="3"/>
  <c r="O268" i="3"/>
  <c r="O259" i="3"/>
  <c r="O250" i="3"/>
  <c r="O240" i="3"/>
  <c r="O231" i="3"/>
  <c r="O222" i="3"/>
  <c r="O213" i="3"/>
  <c r="O204" i="3"/>
  <c r="O195" i="3"/>
  <c r="O186" i="3"/>
  <c r="O176" i="3"/>
  <c r="O167" i="3"/>
  <c r="O158" i="3"/>
  <c r="O149" i="3"/>
  <c r="O140" i="3"/>
  <c r="O131" i="3"/>
  <c r="O122" i="3"/>
  <c r="O112" i="3"/>
  <c r="O103" i="3"/>
  <c r="O94" i="3"/>
  <c r="O85" i="3"/>
  <c r="O76" i="3"/>
  <c r="O67" i="3"/>
  <c r="O58" i="3"/>
  <c r="O48" i="3"/>
  <c r="O39" i="3"/>
  <c r="O30" i="3"/>
  <c r="O21" i="3"/>
  <c r="O12" i="3"/>
  <c r="O1007" i="3"/>
  <c r="O998" i="3"/>
  <c r="O989" i="3"/>
  <c r="O980" i="3"/>
  <c r="O971" i="3"/>
  <c r="O962" i="3"/>
  <c r="O952" i="3"/>
  <c r="O943" i="3"/>
  <c r="O934" i="3"/>
  <c r="O925" i="3"/>
  <c r="O916" i="3"/>
  <c r="O907" i="3"/>
  <c r="O898" i="3"/>
  <c r="O888" i="3"/>
  <c r="O879" i="3"/>
  <c r="O870" i="3"/>
  <c r="O861" i="3"/>
  <c r="O852" i="3"/>
  <c r="O843" i="3"/>
  <c r="O834" i="3"/>
  <c r="O824" i="3"/>
  <c r="O815" i="3"/>
  <c r="O806" i="3"/>
  <c r="O797" i="3"/>
  <c r="O788" i="3"/>
  <c r="O779" i="3"/>
  <c r="O770" i="3"/>
  <c r="O760" i="3"/>
  <c r="O751" i="3"/>
  <c r="O742" i="3"/>
  <c r="O733" i="3"/>
  <c r="O724" i="3"/>
  <c r="O715" i="3"/>
  <c r="O706" i="3"/>
  <c r="O696" i="3"/>
  <c r="O687" i="3"/>
  <c r="O678" i="3"/>
  <c r="O669" i="3"/>
  <c r="O660" i="3"/>
  <c r="O651" i="3"/>
  <c r="O642" i="3"/>
  <c r="O632" i="3"/>
  <c r="O623" i="3"/>
  <c r="O614" i="3"/>
  <c r="O605" i="3"/>
  <c r="O596" i="3"/>
  <c r="O587" i="3"/>
  <c r="O578" i="3"/>
  <c r="O568" i="3"/>
  <c r="O559" i="3"/>
  <c r="O550" i="3"/>
  <c r="O541" i="3"/>
  <c r="O532" i="3"/>
  <c r="O523" i="3"/>
  <c r="O514" i="3"/>
  <c r="O504" i="3"/>
  <c r="O495" i="3"/>
  <c r="O486" i="3"/>
  <c r="O477" i="3"/>
  <c r="O468" i="3"/>
  <c r="O459" i="3"/>
  <c r="O450" i="3"/>
  <c r="O440" i="3"/>
  <c r="O431" i="3"/>
  <c r="O422" i="3"/>
  <c r="O413" i="3"/>
  <c r="O404" i="3"/>
  <c r="O395" i="3"/>
  <c r="O386" i="3"/>
  <c r="O376" i="3"/>
  <c r="O367" i="3"/>
  <c r="O358" i="3"/>
  <c r="O349" i="3"/>
  <c r="O340" i="3"/>
  <c r="O331" i="3"/>
  <c r="O322" i="3"/>
  <c r="O312" i="3"/>
  <c r="O303" i="3"/>
  <c r="O294" i="3"/>
  <c r="O285" i="3"/>
  <c r="O276" i="3"/>
  <c r="O267" i="3"/>
  <c r="O258" i="3"/>
  <c r="O248" i="3"/>
  <c r="O239" i="3"/>
  <c r="O230" i="3"/>
  <c r="O221" i="3"/>
  <c r="O212" i="3"/>
  <c r="O203" i="3"/>
  <c r="O194" i="3"/>
  <c r="O184" i="3"/>
  <c r="O175" i="3"/>
  <c r="O166" i="3"/>
  <c r="O157" i="3"/>
  <c r="O148" i="3"/>
  <c r="O139" i="3"/>
  <c r="O130" i="3"/>
  <c r="O120" i="3"/>
  <c r="O111" i="3"/>
  <c r="O102" i="3"/>
  <c r="O93" i="3"/>
  <c r="O84" i="3"/>
  <c r="O75" i="3"/>
  <c r="O66" i="3"/>
  <c r="O56" i="3"/>
  <c r="O47" i="3"/>
  <c r="O38" i="3"/>
  <c r="O29" i="3"/>
  <c r="O20" i="3"/>
  <c r="O991" i="3"/>
  <c r="O973" i="3"/>
  <c r="O955" i="3"/>
  <c r="O936" i="3"/>
  <c r="O918" i="3"/>
  <c r="O900" i="3"/>
  <c r="O882" i="3"/>
  <c r="O863" i="3"/>
  <c r="O845" i="3"/>
  <c r="O827" i="3"/>
  <c r="O808" i="3"/>
  <c r="O790" i="3"/>
  <c r="O772" i="3"/>
  <c r="O754" i="3"/>
  <c r="O735" i="3"/>
  <c r="O717" i="3"/>
  <c r="O699" i="3"/>
  <c r="O680" i="3"/>
  <c r="O662" i="3"/>
  <c r="O644" i="3"/>
  <c r="O626" i="3"/>
  <c r="O607" i="3"/>
  <c r="O589" i="3"/>
  <c r="O571" i="3"/>
  <c r="O552" i="3"/>
  <c r="O534" i="3"/>
  <c r="O516" i="3"/>
  <c r="O498" i="3"/>
  <c r="O479" i="3"/>
  <c r="O461" i="3"/>
  <c r="O443" i="3"/>
  <c r="O424" i="3"/>
  <c r="O406" i="3"/>
  <c r="O388" i="3"/>
  <c r="O370" i="3"/>
  <c r="O351" i="3"/>
  <c r="O333" i="3"/>
  <c r="O315" i="3"/>
  <c r="O296" i="3"/>
  <c r="O278" i="3"/>
  <c r="O260" i="3"/>
  <c r="O242" i="3"/>
  <c r="O223" i="3"/>
  <c r="O205" i="3"/>
  <c r="O187" i="3"/>
  <c r="O168" i="3"/>
  <c r="O150" i="3"/>
  <c r="O132" i="3"/>
  <c r="O114" i="3"/>
  <c r="O95" i="3"/>
  <c r="O77" i="3"/>
  <c r="O59" i="3"/>
  <c r="O40" i="3"/>
  <c r="O22" i="3"/>
  <c r="O1006" i="3"/>
  <c r="O988" i="3"/>
  <c r="O970" i="3"/>
  <c r="O951" i="3"/>
  <c r="O933" i="3"/>
  <c r="O915" i="3"/>
  <c r="O896" i="3"/>
  <c r="O878" i="3"/>
  <c r="O860" i="3"/>
  <c r="O842" i="3"/>
  <c r="O823" i="3"/>
  <c r="O805" i="3"/>
  <c r="O787" i="3"/>
  <c r="O768" i="3"/>
  <c r="O750" i="3"/>
  <c r="O732" i="3"/>
  <c r="O714" i="3"/>
  <c r="O695" i="3"/>
  <c r="O677" i="3"/>
  <c r="O659" i="3"/>
  <c r="O640" i="3"/>
  <c r="O622" i="3"/>
  <c r="O604" i="3"/>
  <c r="O586" i="3"/>
  <c r="O567" i="3"/>
  <c r="O549" i="3"/>
  <c r="O531" i="3"/>
  <c r="O512" i="3"/>
  <c r="O494" i="3"/>
  <c r="O476" i="3"/>
  <c r="O458" i="3"/>
  <c r="O439" i="3"/>
  <c r="O421" i="3"/>
  <c r="O403" i="3"/>
  <c r="O384" i="3"/>
  <c r="O366" i="3"/>
  <c r="O348" i="3"/>
  <c r="O330" i="3"/>
  <c r="O311" i="3"/>
  <c r="O293" i="3"/>
  <c r="O275" i="3"/>
  <c r="O256" i="3"/>
  <c r="O238" i="3"/>
  <c r="O220" i="3"/>
  <c r="O202" i="3"/>
  <c r="O183" i="3"/>
  <c r="O165" i="3"/>
  <c r="O147" i="3"/>
  <c r="O128" i="3"/>
  <c r="O110" i="3"/>
  <c r="O92" i="3"/>
  <c r="O74" i="3"/>
  <c r="O55" i="3"/>
  <c r="O37" i="3"/>
  <c r="O19" i="3"/>
  <c r="O1004" i="3"/>
  <c r="O986" i="3"/>
  <c r="O967" i="3"/>
  <c r="O949" i="3"/>
  <c r="O931" i="3"/>
  <c r="O912" i="3"/>
  <c r="O894" i="3"/>
  <c r="O876" i="3"/>
  <c r="O858" i="3"/>
  <c r="O839" i="3"/>
  <c r="O821" i="3"/>
  <c r="O803" i="3"/>
  <c r="O784" i="3"/>
  <c r="O766" i="3"/>
  <c r="O748" i="3"/>
  <c r="O730" i="3"/>
  <c r="O711" i="3"/>
  <c r="O693" i="3"/>
  <c r="O675" i="3"/>
  <c r="O656" i="3"/>
  <c r="O638" i="3"/>
  <c r="O620" i="3"/>
  <c r="O602" i="3"/>
  <c r="O583" i="3"/>
  <c r="O565" i="3"/>
  <c r="O547" i="3"/>
  <c r="O528" i="3"/>
  <c r="O510" i="3"/>
  <c r="O492" i="3"/>
  <c r="O474" i="3"/>
  <c r="O455" i="3"/>
  <c r="O437" i="3"/>
  <c r="O419" i="3"/>
  <c r="O400" i="3"/>
  <c r="O382" i="3"/>
  <c r="O364" i="3"/>
  <c r="O346" i="3"/>
  <c r="O327" i="3"/>
  <c r="O309" i="3"/>
  <c r="O291" i="3"/>
  <c r="O272" i="3"/>
  <c r="O254" i="3"/>
  <c r="O236" i="3"/>
  <c r="O218" i="3"/>
  <c r="O199" i="3"/>
  <c r="O181" i="3"/>
  <c r="O163" i="3"/>
  <c r="O144" i="3"/>
  <c r="O126" i="3"/>
  <c r="O108" i="3"/>
  <c r="O90" i="3"/>
  <c r="O71" i="3"/>
  <c r="O53" i="3"/>
  <c r="O35" i="3"/>
  <c r="O16" i="3"/>
  <c r="O1003" i="3"/>
  <c r="O984" i="3"/>
  <c r="O966" i="3"/>
  <c r="O948" i="3"/>
  <c r="O930" i="3"/>
  <c r="O911" i="3"/>
  <c r="O893" i="3"/>
  <c r="O875" i="3"/>
  <c r="O856" i="3"/>
  <c r="O838" i="3"/>
  <c r="O820" i="3"/>
  <c r="O802" i="3"/>
  <c r="O783" i="3"/>
  <c r="O765" i="3"/>
  <c r="O747" i="3"/>
  <c r="O728" i="3"/>
  <c r="O710" i="3"/>
  <c r="O692" i="3"/>
  <c r="O674" i="3"/>
  <c r="O655" i="3"/>
  <c r="O637" i="3"/>
  <c r="O619" i="3"/>
  <c r="O600" i="3"/>
  <c r="O582" i="3"/>
  <c r="O564" i="3"/>
  <c r="O546" i="3"/>
  <c r="O527" i="3"/>
  <c r="O509" i="3"/>
  <c r="O491" i="3"/>
  <c r="O472" i="3"/>
  <c r="O454" i="3"/>
  <c r="O436" i="3"/>
  <c r="O418" i="3"/>
  <c r="O399" i="3"/>
  <c r="O381" i="3"/>
  <c r="O363" i="3"/>
  <c r="O344" i="3"/>
  <c r="O326" i="3"/>
  <c r="O308" i="3"/>
  <c r="O290" i="3"/>
  <c r="O271" i="3"/>
  <c r="O253" i="3"/>
  <c r="O235" i="3"/>
  <c r="O216" i="3"/>
  <c r="O198" i="3"/>
  <c r="O180" i="3"/>
  <c r="O162" i="3"/>
  <c r="O143" i="3"/>
  <c r="O125" i="3"/>
  <c r="O107" i="3"/>
  <c r="O88" i="3"/>
  <c r="O70" i="3"/>
  <c r="O52" i="3"/>
  <c r="O34" i="3"/>
  <c r="O15" i="3"/>
  <c r="O1000" i="3"/>
  <c r="O982" i="3"/>
  <c r="O964" i="3"/>
  <c r="O946" i="3"/>
  <c r="O927" i="3"/>
  <c r="O909" i="3"/>
  <c r="O891" i="3"/>
  <c r="O872" i="3"/>
  <c r="O854" i="3"/>
  <c r="O836" i="3"/>
  <c r="O818" i="3"/>
  <c r="O799" i="3"/>
  <c r="O781" i="3"/>
  <c r="O763" i="3"/>
  <c r="O744" i="3"/>
  <c r="O726" i="3"/>
  <c r="O708" i="3"/>
  <c r="O690" i="3"/>
  <c r="O671" i="3"/>
  <c r="O653" i="3"/>
  <c r="O635" i="3"/>
  <c r="O616" i="3"/>
  <c r="O598" i="3"/>
  <c r="O580" i="3"/>
  <c r="O562" i="3"/>
  <c r="O543" i="3"/>
  <c r="O525" i="3"/>
  <c r="O507" i="3"/>
  <c r="O488" i="3"/>
  <c r="O470" i="3"/>
  <c r="O452" i="3"/>
  <c r="O434" i="3"/>
  <c r="O415" i="3"/>
  <c r="O397" i="3"/>
  <c r="O379" i="3"/>
  <c r="O360" i="3"/>
  <c r="O342" i="3"/>
  <c r="O324" i="3"/>
  <c r="O306" i="3"/>
  <c r="O287" i="3"/>
  <c r="O269" i="3"/>
  <c r="O251" i="3"/>
  <c r="O232" i="3"/>
  <c r="O214" i="3"/>
  <c r="O196" i="3"/>
  <c r="O178" i="3"/>
  <c r="O159" i="3"/>
  <c r="O141" i="3"/>
  <c r="O123" i="3"/>
  <c r="O104" i="3"/>
  <c r="O86" i="3"/>
  <c r="O68" i="3"/>
  <c r="O50" i="3"/>
  <c r="O31" i="3"/>
  <c r="O13" i="3"/>
  <c r="O995" i="3"/>
  <c r="O976" i="3"/>
  <c r="O958" i="3"/>
  <c r="O940" i="3"/>
  <c r="O922" i="3"/>
  <c r="O903" i="3"/>
  <c r="O885" i="3"/>
  <c r="O867" i="3"/>
  <c r="O848" i="3"/>
  <c r="O830" i="3"/>
  <c r="O812" i="3"/>
  <c r="O794" i="3"/>
  <c r="O775" i="3"/>
  <c r="O757" i="3"/>
  <c r="O739" i="3"/>
  <c r="O720" i="3"/>
  <c r="O702" i="3"/>
  <c r="O684" i="3"/>
  <c r="O666" i="3"/>
  <c r="O647" i="3"/>
  <c r="O629" i="3"/>
  <c r="O611" i="3"/>
  <c r="O592" i="3"/>
  <c r="O574" i="3"/>
  <c r="O556" i="3"/>
  <c r="O538" i="3"/>
  <c r="O519" i="3"/>
  <c r="O501" i="3"/>
  <c r="O483" i="3"/>
  <c r="O464" i="3"/>
  <c r="O446" i="3"/>
  <c r="O428" i="3"/>
  <c r="O410" i="3"/>
  <c r="O391" i="3"/>
  <c r="O373" i="3"/>
  <c r="O355" i="3"/>
  <c r="O336" i="3"/>
  <c r="O318" i="3"/>
  <c r="O300" i="3"/>
  <c r="O282" i="3"/>
  <c r="O263" i="3"/>
  <c r="O245" i="3"/>
  <c r="O227" i="3"/>
  <c r="O208" i="3"/>
  <c r="O190" i="3"/>
  <c r="O172" i="3"/>
  <c r="O154" i="3"/>
  <c r="O135" i="3"/>
  <c r="O117" i="3"/>
  <c r="O99" i="3"/>
  <c r="O80" i="3"/>
  <c r="O62" i="3"/>
  <c r="O44" i="3"/>
  <c r="O26" i="3"/>
  <c r="O994" i="3"/>
  <c r="O975" i="3"/>
  <c r="O957" i="3"/>
  <c r="O939" i="3"/>
  <c r="O920" i="3"/>
  <c r="O902" i="3"/>
  <c r="O884" i="3"/>
  <c r="O866" i="3"/>
  <c r="O847" i="3"/>
  <c r="O829" i="3"/>
  <c r="O811" i="3"/>
  <c r="O792" i="3"/>
  <c r="O774" i="3"/>
  <c r="O756" i="3"/>
  <c r="O738" i="3"/>
  <c r="O719" i="3"/>
  <c r="O701" i="3"/>
  <c r="O683" i="3"/>
  <c r="O664" i="3"/>
  <c r="O646" i="3"/>
  <c r="O628" i="3"/>
  <c r="O610" i="3"/>
  <c r="O591" i="3"/>
  <c r="O573" i="3"/>
  <c r="O555" i="3"/>
  <c r="O536" i="3"/>
  <c r="O518" i="3"/>
  <c r="O500" i="3"/>
  <c r="O482" i="3"/>
  <c r="O463" i="3"/>
  <c r="O445" i="3"/>
  <c r="O427" i="3"/>
  <c r="O408" i="3"/>
  <c r="O390" i="3"/>
  <c r="O372" i="3"/>
  <c r="O354" i="3"/>
  <c r="O335" i="3"/>
  <c r="O317" i="3"/>
  <c r="O299" i="3"/>
  <c r="O280" i="3"/>
  <c r="O262" i="3"/>
  <c r="O244" i="3"/>
  <c r="O226" i="3"/>
  <c r="O207" i="3"/>
  <c r="O189" i="3"/>
  <c r="O171" i="3"/>
  <c r="O152" i="3"/>
  <c r="O134" i="3"/>
  <c r="O116" i="3"/>
  <c r="O98" i="3"/>
  <c r="O79" i="3"/>
  <c r="O61" i="3"/>
  <c r="O43" i="3"/>
  <c r="O24" i="3"/>
  <c r="O924" i="3"/>
  <c r="O778" i="3"/>
  <c r="O631" i="3"/>
  <c r="O485" i="3"/>
  <c r="O339" i="3"/>
  <c r="O192" i="3"/>
  <c r="O46" i="3"/>
  <c r="O906" i="3"/>
  <c r="O759" i="3"/>
  <c r="O613" i="3"/>
  <c r="O467" i="3"/>
  <c r="O320" i="3"/>
  <c r="O174" i="3"/>
  <c r="O28" i="3"/>
  <c r="O887" i="3"/>
  <c r="O741" i="3"/>
  <c r="O595" i="3"/>
  <c r="O448" i="3"/>
  <c r="O302" i="3"/>
  <c r="O156" i="3"/>
  <c r="O11" i="3"/>
  <c r="O869" i="3"/>
  <c r="O723" i="3"/>
  <c r="O576" i="3"/>
  <c r="O430" i="3"/>
  <c r="O284" i="3"/>
  <c r="O138" i="3"/>
  <c r="O997" i="3"/>
  <c r="O851" i="3"/>
  <c r="O704" i="3"/>
  <c r="O558" i="3"/>
  <c r="O412" i="3"/>
  <c r="O266" i="3"/>
  <c r="O119" i="3"/>
  <c r="O979" i="3"/>
  <c r="O832" i="3"/>
  <c r="O686" i="3"/>
  <c r="O540" i="3"/>
  <c r="O394" i="3"/>
  <c r="O247" i="3"/>
  <c r="O101" i="3"/>
  <c r="O960" i="3"/>
  <c r="O814" i="3"/>
  <c r="O668" i="3"/>
  <c r="O522" i="3"/>
  <c r="O375" i="3"/>
  <c r="O229" i="3"/>
  <c r="O83" i="3"/>
  <c r="O942" i="3"/>
  <c r="O796" i="3"/>
  <c r="O650" i="3"/>
  <c r="O503" i="3"/>
  <c r="O357" i="3"/>
  <c r="O211" i="3"/>
  <c r="O64" i="3"/>
  <c r="AG1009" i="3"/>
  <c r="AG1001" i="3"/>
  <c r="AG993" i="3"/>
  <c r="AG985" i="3"/>
  <c r="AG977" i="3"/>
  <c r="AG969" i="3"/>
  <c r="AG961" i="3"/>
  <c r="AG953" i="3"/>
  <c r="AG945" i="3"/>
  <c r="AG937" i="3"/>
  <c r="AG929" i="3"/>
  <c r="AG921" i="3"/>
  <c r="AG913" i="3"/>
  <c r="AG905" i="3"/>
  <c r="AG897" i="3"/>
  <c r="AG889" i="3"/>
  <c r="AG881" i="3"/>
  <c r="AG873" i="3"/>
  <c r="AG865" i="3"/>
  <c r="AG857" i="3"/>
  <c r="AG849" i="3"/>
  <c r="AG841" i="3"/>
  <c r="AG833" i="3"/>
  <c r="AG825" i="3"/>
  <c r="AG817" i="3"/>
  <c r="AG809" i="3"/>
  <c r="AG801" i="3"/>
  <c r="AG793" i="3"/>
  <c r="AG785" i="3"/>
  <c r="AG777" i="3"/>
  <c r="AG769" i="3"/>
  <c r="AG761" i="3"/>
  <c r="AG753" i="3"/>
  <c r="AG745" i="3"/>
  <c r="AG737" i="3"/>
  <c r="AG729" i="3"/>
  <c r="AG721" i="3"/>
  <c r="AG713" i="3"/>
  <c r="AG705" i="3"/>
  <c r="AG697" i="3"/>
  <c r="AG689" i="3"/>
  <c r="AG681" i="3"/>
  <c r="AG673" i="3"/>
  <c r="AG665" i="3"/>
  <c r="AG657" i="3"/>
  <c r="AG649" i="3"/>
  <c r="AG641" i="3"/>
  <c r="AG633" i="3"/>
  <c r="AG625" i="3"/>
  <c r="AG617" i="3"/>
  <c r="AG609" i="3"/>
  <c r="AG601" i="3"/>
  <c r="AG593" i="3"/>
  <c r="AG585" i="3"/>
  <c r="AG577" i="3"/>
  <c r="AG569" i="3"/>
  <c r="AG561" i="3"/>
  <c r="AG553" i="3"/>
  <c r="AG545" i="3"/>
  <c r="AG537" i="3"/>
  <c r="AG529" i="3"/>
  <c r="AG521" i="3"/>
  <c r="AG513" i="3"/>
  <c r="AG505" i="3"/>
  <c r="AG497" i="3"/>
  <c r="AG489" i="3"/>
  <c r="AG481" i="3"/>
  <c r="AG473" i="3"/>
  <c r="AG465" i="3"/>
  <c r="AG457" i="3"/>
  <c r="AG449" i="3"/>
  <c r="AG441" i="3"/>
  <c r="AG433" i="3"/>
  <c r="AG425" i="3"/>
  <c r="AG417" i="3"/>
  <c r="AG409" i="3"/>
  <c r="AG401" i="3"/>
  <c r="AG393" i="3"/>
  <c r="AG385" i="3"/>
  <c r="AG377" i="3"/>
  <c r="AG369" i="3"/>
  <c r="AG361" i="3"/>
  <c r="AG353" i="3"/>
  <c r="AG345" i="3"/>
  <c r="AG337" i="3"/>
  <c r="AG329" i="3"/>
  <c r="AG321" i="3"/>
  <c r="AG313" i="3"/>
  <c r="AG305" i="3"/>
  <c r="AG297" i="3"/>
  <c r="AG289" i="3"/>
  <c r="AG281" i="3"/>
  <c r="AG273" i="3"/>
  <c r="AG265" i="3"/>
  <c r="AG257" i="3"/>
  <c r="AG249" i="3"/>
  <c r="AG241" i="3"/>
  <c r="AG233" i="3"/>
  <c r="AG225" i="3"/>
  <c r="AG217" i="3"/>
  <c r="AG209" i="3"/>
  <c r="AG201" i="3"/>
  <c r="AG193" i="3"/>
  <c r="AG185" i="3"/>
  <c r="AG177" i="3"/>
  <c r="AG169" i="3"/>
  <c r="AG161" i="3"/>
  <c r="AG153" i="3"/>
  <c r="AG145" i="3"/>
  <c r="AG137" i="3"/>
  <c r="AG129" i="3"/>
  <c r="AG121" i="3"/>
  <c r="AG113" i="3"/>
  <c r="AG105" i="3"/>
  <c r="AG97" i="3"/>
  <c r="AG89" i="3"/>
  <c r="AG81" i="3"/>
  <c r="AG73" i="3"/>
  <c r="AG65" i="3"/>
  <c r="AG57" i="3"/>
  <c r="AG49" i="3"/>
  <c r="AG41" i="3"/>
  <c r="AG33" i="3"/>
  <c r="AG25" i="3"/>
  <c r="AG17" i="3"/>
  <c r="AG1006" i="3"/>
  <c r="AG997" i="3"/>
  <c r="AG988" i="3"/>
  <c r="AG979" i="3"/>
  <c r="AG970" i="3"/>
  <c r="AG960" i="3"/>
  <c r="AG951" i="3"/>
  <c r="AG942" i="3"/>
  <c r="AG933" i="3"/>
  <c r="AG924" i="3"/>
  <c r="AG915" i="3"/>
  <c r="AG906" i="3"/>
  <c r="AG896" i="3"/>
  <c r="AG887" i="3"/>
  <c r="AG878" i="3"/>
  <c r="AG869" i="3"/>
  <c r="AG860" i="3"/>
  <c r="AG851" i="3"/>
  <c r="AG842" i="3"/>
  <c r="AG832" i="3"/>
  <c r="AG823" i="3"/>
  <c r="AG814" i="3"/>
  <c r="AG805" i="3"/>
  <c r="AG796" i="3"/>
  <c r="AG787" i="3"/>
  <c r="AG778" i="3"/>
  <c r="AG768" i="3"/>
  <c r="AG759" i="3"/>
  <c r="AG750" i="3"/>
  <c r="AG741" i="3"/>
  <c r="AG732" i="3"/>
  <c r="AG723" i="3"/>
  <c r="AG714" i="3"/>
  <c r="AG704" i="3"/>
  <c r="AG695" i="3"/>
  <c r="AG686" i="3"/>
  <c r="AG677" i="3"/>
  <c r="AG668" i="3"/>
  <c r="AG659" i="3"/>
  <c r="AG650" i="3"/>
  <c r="AG640" i="3"/>
  <c r="AG631" i="3"/>
  <c r="AG622" i="3"/>
  <c r="AG613" i="3"/>
  <c r="AG604" i="3"/>
  <c r="AG595" i="3"/>
  <c r="AG586" i="3"/>
  <c r="AG576" i="3"/>
  <c r="AG567" i="3"/>
  <c r="AG558" i="3"/>
  <c r="AG549" i="3"/>
  <c r="AG540" i="3"/>
  <c r="AG531" i="3"/>
  <c r="AG522" i="3"/>
  <c r="AG512" i="3"/>
  <c r="AG503" i="3"/>
  <c r="AG494" i="3"/>
  <c r="AG485" i="3"/>
  <c r="AG476" i="3"/>
  <c r="AG467" i="3"/>
  <c r="AG458" i="3"/>
  <c r="AG448" i="3"/>
  <c r="AG439" i="3"/>
  <c r="AG430" i="3"/>
  <c r="AG421" i="3"/>
  <c r="AG412" i="3"/>
  <c r="AG403" i="3"/>
  <c r="AG394" i="3"/>
  <c r="AG384" i="3"/>
  <c r="AG375" i="3"/>
  <c r="AG366" i="3"/>
  <c r="AG357" i="3"/>
  <c r="AG348" i="3"/>
  <c r="AG339" i="3"/>
  <c r="AG330" i="3"/>
  <c r="AG320" i="3"/>
  <c r="AG311" i="3"/>
  <c r="AG302" i="3"/>
  <c r="AG293" i="3"/>
  <c r="AG284" i="3"/>
  <c r="AG275" i="3"/>
  <c r="AG266" i="3"/>
  <c r="AG256" i="3"/>
  <c r="AG247" i="3"/>
  <c r="AG238" i="3"/>
  <c r="AG229" i="3"/>
  <c r="AG220" i="3"/>
  <c r="AG211" i="3"/>
  <c r="AG202" i="3"/>
  <c r="AG192" i="3"/>
  <c r="AG183" i="3"/>
  <c r="AG174" i="3"/>
  <c r="AG165" i="3"/>
  <c r="AG156" i="3"/>
  <c r="AG147" i="3"/>
  <c r="AG138" i="3"/>
  <c r="AG128" i="3"/>
  <c r="AG119" i="3"/>
  <c r="AG110" i="3"/>
  <c r="AG101" i="3"/>
  <c r="AG92" i="3"/>
  <c r="AG83" i="3"/>
  <c r="AG74" i="3"/>
  <c r="AG64" i="3"/>
  <c r="AG55" i="3"/>
  <c r="AG46" i="3"/>
  <c r="AG37" i="3"/>
  <c r="AG28" i="3"/>
  <c r="AG19" i="3"/>
  <c r="AG11" i="3"/>
  <c r="AG1005" i="3"/>
  <c r="AG996" i="3"/>
  <c r="AG987" i="3"/>
  <c r="AG978" i="3"/>
  <c r="AG968" i="3"/>
  <c r="AG959" i="3"/>
  <c r="AG950" i="3"/>
  <c r="AG941" i="3"/>
  <c r="AG932" i="3"/>
  <c r="AG923" i="3"/>
  <c r="AG914" i="3"/>
  <c r="AG904" i="3"/>
  <c r="AG895" i="3"/>
  <c r="AG886" i="3"/>
  <c r="AG877" i="3"/>
  <c r="AG868" i="3"/>
  <c r="AG859" i="3"/>
  <c r="AG850" i="3"/>
  <c r="AG840" i="3"/>
  <c r="AG831" i="3"/>
  <c r="AG822" i="3"/>
  <c r="AG813" i="3"/>
  <c r="AG804" i="3"/>
  <c r="AG795" i="3"/>
  <c r="AG786" i="3"/>
  <c r="AG776" i="3"/>
  <c r="AG767" i="3"/>
  <c r="AG758" i="3"/>
  <c r="AG749" i="3"/>
  <c r="AG740" i="3"/>
  <c r="AG731" i="3"/>
  <c r="AG722" i="3"/>
  <c r="AG712" i="3"/>
  <c r="AG703" i="3"/>
  <c r="AG694" i="3"/>
  <c r="AG685" i="3"/>
  <c r="AG676" i="3"/>
  <c r="AG667" i="3"/>
  <c r="AG658" i="3"/>
  <c r="AG648" i="3"/>
  <c r="AG639" i="3"/>
  <c r="AG630" i="3"/>
  <c r="AG621" i="3"/>
  <c r="AG612" i="3"/>
  <c r="AG603" i="3"/>
  <c r="AG594" i="3"/>
  <c r="AG584" i="3"/>
  <c r="AG575" i="3"/>
  <c r="AG566" i="3"/>
  <c r="AG557" i="3"/>
  <c r="AG548" i="3"/>
  <c r="AG539" i="3"/>
  <c r="AG530" i="3"/>
  <c r="AG520" i="3"/>
  <c r="AG511" i="3"/>
  <c r="AG502" i="3"/>
  <c r="AG493" i="3"/>
  <c r="AG484" i="3"/>
  <c r="AG475" i="3"/>
  <c r="AG466" i="3"/>
  <c r="AG456" i="3"/>
  <c r="AG447" i="3"/>
  <c r="AG438" i="3"/>
  <c r="AG429" i="3"/>
  <c r="AG420" i="3"/>
  <c r="AG411" i="3"/>
  <c r="AG402" i="3"/>
  <c r="AG392" i="3"/>
  <c r="AG383" i="3"/>
  <c r="AG374" i="3"/>
  <c r="AG365" i="3"/>
  <c r="AG356" i="3"/>
  <c r="AG347" i="3"/>
  <c r="AG338" i="3"/>
  <c r="AG328" i="3"/>
  <c r="AG319" i="3"/>
  <c r="AG310" i="3"/>
  <c r="AG301" i="3"/>
  <c r="AG292" i="3"/>
  <c r="AG283" i="3"/>
  <c r="AG274" i="3"/>
  <c r="AG264" i="3"/>
  <c r="AG255" i="3"/>
  <c r="AG246" i="3"/>
  <c r="AG237" i="3"/>
  <c r="AG228" i="3"/>
  <c r="AG219" i="3"/>
  <c r="AG210" i="3"/>
  <c r="AG200" i="3"/>
  <c r="AG191" i="3"/>
  <c r="AG182" i="3"/>
  <c r="AG173" i="3"/>
  <c r="AG164" i="3"/>
  <c r="AG155" i="3"/>
  <c r="AG146" i="3"/>
  <c r="AG136" i="3"/>
  <c r="AG127" i="3"/>
  <c r="AG118" i="3"/>
  <c r="AG109" i="3"/>
  <c r="AG100" i="3"/>
  <c r="AG91" i="3"/>
  <c r="AG82" i="3"/>
  <c r="AG72" i="3"/>
  <c r="AG63" i="3"/>
  <c r="AG54" i="3"/>
  <c r="AG45" i="3"/>
  <c r="AG36" i="3"/>
  <c r="AG27" i="3"/>
  <c r="AG18" i="3"/>
  <c r="AG1004" i="3"/>
  <c r="AG995" i="3"/>
  <c r="AG986" i="3"/>
  <c r="AG976" i="3"/>
  <c r="AG967" i="3"/>
  <c r="AG958" i="3"/>
  <c r="AG949" i="3"/>
  <c r="AG940" i="3"/>
  <c r="AG931" i="3"/>
  <c r="AG922" i="3"/>
  <c r="AG912" i="3"/>
  <c r="AG903" i="3"/>
  <c r="AG894" i="3"/>
  <c r="AG885" i="3"/>
  <c r="AG876" i="3"/>
  <c r="AG867" i="3"/>
  <c r="AG858" i="3"/>
  <c r="AG848" i="3"/>
  <c r="AG839" i="3"/>
  <c r="AG830" i="3"/>
  <c r="AG821" i="3"/>
  <c r="AG812" i="3"/>
  <c r="AG803" i="3"/>
  <c r="AG794" i="3"/>
  <c r="AG784" i="3"/>
  <c r="AG775" i="3"/>
  <c r="AG766" i="3"/>
  <c r="AG757" i="3"/>
  <c r="AG748" i="3"/>
  <c r="AG739" i="3"/>
  <c r="AG730" i="3"/>
  <c r="AG720" i="3"/>
  <c r="AG711" i="3"/>
  <c r="AG702" i="3"/>
  <c r="AG693" i="3"/>
  <c r="AG684" i="3"/>
  <c r="AG675" i="3"/>
  <c r="AG666" i="3"/>
  <c r="AG656" i="3"/>
  <c r="AG647" i="3"/>
  <c r="AG638" i="3"/>
  <c r="AG629" i="3"/>
  <c r="AG620" i="3"/>
  <c r="AG611" i="3"/>
  <c r="AG602" i="3"/>
  <c r="AG592" i="3"/>
  <c r="AG583" i="3"/>
  <c r="AG574" i="3"/>
  <c r="AG565" i="3"/>
  <c r="AG556" i="3"/>
  <c r="AG547" i="3"/>
  <c r="AG538" i="3"/>
  <c r="AG528" i="3"/>
  <c r="AG519" i="3"/>
  <c r="AG510" i="3"/>
  <c r="AG501" i="3"/>
  <c r="AG492" i="3"/>
  <c r="AG483" i="3"/>
  <c r="AG474" i="3"/>
  <c r="AG464" i="3"/>
  <c r="AG455" i="3"/>
  <c r="AG446" i="3"/>
  <c r="AG437" i="3"/>
  <c r="AG428" i="3"/>
  <c r="AG419" i="3"/>
  <c r="AG410" i="3"/>
  <c r="AG400" i="3"/>
  <c r="AG391" i="3"/>
  <c r="AG382" i="3"/>
  <c r="AG373" i="3"/>
  <c r="AG364" i="3"/>
  <c r="AG355" i="3"/>
  <c r="AG346" i="3"/>
  <c r="AG336" i="3"/>
  <c r="AG327" i="3"/>
  <c r="AG318" i="3"/>
  <c r="AG309" i="3"/>
  <c r="AG300" i="3"/>
  <c r="AG291" i="3"/>
  <c r="AG282" i="3"/>
  <c r="AG272" i="3"/>
  <c r="AG263" i="3"/>
  <c r="AG254" i="3"/>
  <c r="AG245" i="3"/>
  <c r="AG236" i="3"/>
  <c r="AG227" i="3"/>
  <c r="AG218" i="3"/>
  <c r="AG208" i="3"/>
  <c r="AG199" i="3"/>
  <c r="AG190" i="3"/>
  <c r="AG181" i="3"/>
  <c r="AG172" i="3"/>
  <c r="AG163" i="3"/>
  <c r="AG154" i="3"/>
  <c r="AG144" i="3"/>
  <c r="AG135" i="3"/>
  <c r="AG126" i="3"/>
  <c r="AG117" i="3"/>
  <c r="AG108" i="3"/>
  <c r="AG99" i="3"/>
  <c r="AG90" i="3"/>
  <c r="AG80" i="3"/>
  <c r="AG71" i="3"/>
  <c r="AG62" i="3"/>
  <c r="AG53" i="3"/>
  <c r="AG44" i="3"/>
  <c r="AG35" i="3"/>
  <c r="AG26" i="3"/>
  <c r="AG16" i="3"/>
  <c r="AG1002" i="3"/>
  <c r="AG992" i="3"/>
  <c r="AG983" i="3"/>
  <c r="AG974" i="3"/>
  <c r="AG965" i="3"/>
  <c r="AG956" i="3"/>
  <c r="AG947" i="3"/>
  <c r="AG938" i="3"/>
  <c r="AG928" i="3"/>
  <c r="AG919" i="3"/>
  <c r="AG910" i="3"/>
  <c r="AG901" i="3"/>
  <c r="AG892" i="3"/>
  <c r="AG883" i="3"/>
  <c r="AG874" i="3"/>
  <c r="AG864" i="3"/>
  <c r="AG855" i="3"/>
  <c r="AG846" i="3"/>
  <c r="AG837" i="3"/>
  <c r="AG828" i="3"/>
  <c r="AG819" i="3"/>
  <c r="AG810" i="3"/>
  <c r="AG800" i="3"/>
  <c r="AG791" i="3"/>
  <c r="AG782" i="3"/>
  <c r="AG773" i="3"/>
  <c r="AG764" i="3"/>
  <c r="AG755" i="3"/>
  <c r="AG746" i="3"/>
  <c r="AG736" i="3"/>
  <c r="AG727" i="3"/>
  <c r="AG718" i="3"/>
  <c r="AG709" i="3"/>
  <c r="AG700" i="3"/>
  <c r="AG691" i="3"/>
  <c r="AG682" i="3"/>
  <c r="AG672" i="3"/>
  <c r="AG663" i="3"/>
  <c r="AG654" i="3"/>
  <c r="AG645" i="3"/>
  <c r="AG636" i="3"/>
  <c r="AG627" i="3"/>
  <c r="AG618" i="3"/>
  <c r="AG608" i="3"/>
  <c r="AG599" i="3"/>
  <c r="AG590" i="3"/>
  <c r="AG581" i="3"/>
  <c r="AG572" i="3"/>
  <c r="AG563" i="3"/>
  <c r="AG554" i="3"/>
  <c r="AG544" i="3"/>
  <c r="AG535" i="3"/>
  <c r="AG526" i="3"/>
  <c r="AG517" i="3"/>
  <c r="AG508" i="3"/>
  <c r="AG499" i="3"/>
  <c r="AG490" i="3"/>
  <c r="AG480" i="3"/>
  <c r="AG471" i="3"/>
  <c r="AG462" i="3"/>
  <c r="AG453" i="3"/>
  <c r="AG444" i="3"/>
  <c r="AG435" i="3"/>
  <c r="AG426" i="3"/>
  <c r="AG416" i="3"/>
  <c r="AG407" i="3"/>
  <c r="AG398" i="3"/>
  <c r="AG389" i="3"/>
  <c r="AG380" i="3"/>
  <c r="AG371" i="3"/>
  <c r="AG362" i="3"/>
  <c r="AG352" i="3"/>
  <c r="AG343" i="3"/>
  <c r="AG334" i="3"/>
  <c r="AG325" i="3"/>
  <c r="AG316" i="3"/>
  <c r="AG307" i="3"/>
  <c r="AG298" i="3"/>
  <c r="AG288" i="3"/>
  <c r="AG279" i="3"/>
  <c r="AG270" i="3"/>
  <c r="AG261" i="3"/>
  <c r="AG252" i="3"/>
  <c r="AG243" i="3"/>
  <c r="AG234" i="3"/>
  <c r="AG224" i="3"/>
  <c r="AG215" i="3"/>
  <c r="AG206" i="3"/>
  <c r="AG197" i="3"/>
  <c r="AG188" i="3"/>
  <c r="AG179" i="3"/>
  <c r="AG170" i="3"/>
  <c r="AG160" i="3"/>
  <c r="AG151" i="3"/>
  <c r="AG142" i="3"/>
  <c r="AG133" i="3"/>
  <c r="AG124" i="3"/>
  <c r="AG115" i="3"/>
  <c r="AG106" i="3"/>
  <c r="AG96" i="3"/>
  <c r="AG87" i="3"/>
  <c r="AG78" i="3"/>
  <c r="AG69" i="3"/>
  <c r="AG60" i="3"/>
  <c r="AG51" i="3"/>
  <c r="AG42" i="3"/>
  <c r="AG32" i="3"/>
  <c r="AG23" i="3"/>
  <c r="AG14" i="3"/>
  <c r="AG1000" i="3"/>
  <c r="AG982" i="3"/>
  <c r="AG964" i="3"/>
  <c r="AG946" i="3"/>
  <c r="AG927" i="3"/>
  <c r="AG909" i="3"/>
  <c r="AG891" i="3"/>
  <c r="AG872" i="3"/>
  <c r="AG854" i="3"/>
  <c r="AG836" i="3"/>
  <c r="AG818" i="3"/>
  <c r="AG799" i="3"/>
  <c r="AG781" i="3"/>
  <c r="AG763" i="3"/>
  <c r="AG744" i="3"/>
  <c r="AG726" i="3"/>
  <c r="AG708" i="3"/>
  <c r="AG690" i="3"/>
  <c r="AG671" i="3"/>
  <c r="AG653" i="3"/>
  <c r="AG635" i="3"/>
  <c r="AG616" i="3"/>
  <c r="AG598" i="3"/>
  <c r="AG580" i="3"/>
  <c r="AG562" i="3"/>
  <c r="AG543" i="3"/>
  <c r="AG525" i="3"/>
  <c r="AG507" i="3"/>
  <c r="AG488" i="3"/>
  <c r="AG470" i="3"/>
  <c r="AG452" i="3"/>
  <c r="AG434" i="3"/>
  <c r="AG415" i="3"/>
  <c r="AG397" i="3"/>
  <c r="AG379" i="3"/>
  <c r="AG360" i="3"/>
  <c r="AG342" i="3"/>
  <c r="AG324" i="3"/>
  <c r="AG306" i="3"/>
  <c r="AG287" i="3"/>
  <c r="AG269" i="3"/>
  <c r="AG251" i="3"/>
  <c r="AG232" i="3"/>
  <c r="AG214" i="3"/>
  <c r="AG196" i="3"/>
  <c r="AG178" i="3"/>
  <c r="AG159" i="3"/>
  <c r="AG141" i="3"/>
  <c r="AG123" i="3"/>
  <c r="AG104" i="3"/>
  <c r="AG86" i="3"/>
  <c r="AG68" i="3"/>
  <c r="AG50" i="3"/>
  <c r="AG31" i="3"/>
  <c r="AG13" i="3"/>
  <c r="AG998" i="3"/>
  <c r="AG980" i="3"/>
  <c r="AG962" i="3"/>
  <c r="AG943" i="3"/>
  <c r="AG925" i="3"/>
  <c r="AG907" i="3"/>
  <c r="AG888" i="3"/>
  <c r="AG870" i="3"/>
  <c r="AG852" i="3"/>
  <c r="AG834" i="3"/>
  <c r="AG815" i="3"/>
  <c r="AG797" i="3"/>
  <c r="AG779" i="3"/>
  <c r="AG760" i="3"/>
  <c r="AG742" i="3"/>
  <c r="AG724" i="3"/>
  <c r="AG706" i="3"/>
  <c r="AG687" i="3"/>
  <c r="AG669" i="3"/>
  <c r="AG651" i="3"/>
  <c r="AG632" i="3"/>
  <c r="AG614" i="3"/>
  <c r="AG596" i="3"/>
  <c r="AG578" i="3"/>
  <c r="AG559" i="3"/>
  <c r="AG541" i="3"/>
  <c r="AG523" i="3"/>
  <c r="AG504" i="3"/>
  <c r="AG486" i="3"/>
  <c r="AG468" i="3"/>
  <c r="AG450" i="3"/>
  <c r="AG431" i="3"/>
  <c r="AG413" i="3"/>
  <c r="AG395" i="3"/>
  <c r="AG376" i="3"/>
  <c r="AG358" i="3"/>
  <c r="AG340" i="3"/>
  <c r="AG322" i="3"/>
  <c r="AG303" i="3"/>
  <c r="AG285" i="3"/>
  <c r="AG267" i="3"/>
  <c r="AG248" i="3"/>
  <c r="AG230" i="3"/>
  <c r="AG212" i="3"/>
  <c r="AG194" i="3"/>
  <c r="AG175" i="3"/>
  <c r="AG157" i="3"/>
  <c r="AG139" i="3"/>
  <c r="AG120" i="3"/>
  <c r="AG102" i="3"/>
  <c r="AG84" i="3"/>
  <c r="AG66" i="3"/>
  <c r="AG47" i="3"/>
  <c r="AG29" i="3"/>
  <c r="AG994" i="3"/>
  <c r="AG975" i="3"/>
  <c r="AG957" i="3"/>
  <c r="AG939" i="3"/>
  <c r="AG920" i="3"/>
  <c r="AG902" i="3"/>
  <c r="AG884" i="3"/>
  <c r="AG866" i="3"/>
  <c r="AG847" i="3"/>
  <c r="AG829" i="3"/>
  <c r="AG811" i="3"/>
  <c r="AG792" i="3"/>
  <c r="AG774" i="3"/>
  <c r="AG756" i="3"/>
  <c r="AG738" i="3"/>
  <c r="AG719" i="3"/>
  <c r="AG701" i="3"/>
  <c r="AG683" i="3"/>
  <c r="AG664" i="3"/>
  <c r="AG646" i="3"/>
  <c r="AG628" i="3"/>
  <c r="AG610" i="3"/>
  <c r="AG591" i="3"/>
  <c r="AG573" i="3"/>
  <c r="AG555" i="3"/>
  <c r="AG536" i="3"/>
  <c r="AG518" i="3"/>
  <c r="AG500" i="3"/>
  <c r="AG482" i="3"/>
  <c r="AG463" i="3"/>
  <c r="AG445" i="3"/>
  <c r="AG427" i="3"/>
  <c r="AG408" i="3"/>
  <c r="AG390" i="3"/>
  <c r="AG372" i="3"/>
  <c r="AG354" i="3"/>
  <c r="AG335" i="3"/>
  <c r="AG317" i="3"/>
  <c r="AG299" i="3"/>
  <c r="AG280" i="3"/>
  <c r="AG262" i="3"/>
  <c r="AG244" i="3"/>
  <c r="AG226" i="3"/>
  <c r="AG207" i="3"/>
  <c r="AG189" i="3"/>
  <c r="AG171" i="3"/>
  <c r="AG152" i="3"/>
  <c r="AG134" i="3"/>
  <c r="AG116" i="3"/>
  <c r="AG98" i="3"/>
  <c r="AG79" i="3"/>
  <c r="AG61" i="3"/>
  <c r="AG43" i="3"/>
  <c r="AG24" i="3"/>
  <c r="AG991" i="3"/>
  <c r="AG973" i="3"/>
  <c r="AG955" i="3"/>
  <c r="AG936" i="3"/>
  <c r="AG918" i="3"/>
  <c r="AG900" i="3"/>
  <c r="AG882" i="3"/>
  <c r="AG863" i="3"/>
  <c r="AG845" i="3"/>
  <c r="AG827" i="3"/>
  <c r="AG808" i="3"/>
  <c r="AG790" i="3"/>
  <c r="AG772" i="3"/>
  <c r="AG754" i="3"/>
  <c r="AG735" i="3"/>
  <c r="AG717" i="3"/>
  <c r="AG699" i="3"/>
  <c r="AG680" i="3"/>
  <c r="AG662" i="3"/>
  <c r="AG644" i="3"/>
  <c r="AG626" i="3"/>
  <c r="AG607" i="3"/>
  <c r="AG589" i="3"/>
  <c r="AG571" i="3"/>
  <c r="AG552" i="3"/>
  <c r="AG534" i="3"/>
  <c r="AG516" i="3"/>
  <c r="AG498" i="3"/>
  <c r="AG479" i="3"/>
  <c r="AG461" i="3"/>
  <c r="AG443" i="3"/>
  <c r="AG424" i="3"/>
  <c r="AG406" i="3"/>
  <c r="AG388" i="3"/>
  <c r="AG370" i="3"/>
  <c r="AG351" i="3"/>
  <c r="AG333" i="3"/>
  <c r="AG315" i="3"/>
  <c r="AG296" i="3"/>
  <c r="AG278" i="3"/>
  <c r="AG260" i="3"/>
  <c r="AG242" i="3"/>
  <c r="AG223" i="3"/>
  <c r="AG205" i="3"/>
  <c r="AG187" i="3"/>
  <c r="AG168" i="3"/>
  <c r="AG150" i="3"/>
  <c r="AG132" i="3"/>
  <c r="AG114" i="3"/>
  <c r="AG95" i="3"/>
  <c r="AG77" i="3"/>
  <c r="AG59" i="3"/>
  <c r="AG40" i="3"/>
  <c r="AG22" i="3"/>
  <c r="AG1008" i="3"/>
  <c r="AG990" i="3"/>
  <c r="AG972" i="3"/>
  <c r="AG954" i="3"/>
  <c r="AG935" i="3"/>
  <c r="AG917" i="3"/>
  <c r="AG899" i="3"/>
  <c r="AG880" i="3"/>
  <c r="AG862" i="3"/>
  <c r="AG844" i="3"/>
  <c r="AG826" i="3"/>
  <c r="AG807" i="3"/>
  <c r="AG789" i="3"/>
  <c r="AG771" i="3"/>
  <c r="AG752" i="3"/>
  <c r="AG734" i="3"/>
  <c r="AG716" i="3"/>
  <c r="AG698" i="3"/>
  <c r="AG679" i="3"/>
  <c r="AG661" i="3"/>
  <c r="AG643" i="3"/>
  <c r="AG624" i="3"/>
  <c r="AG606" i="3"/>
  <c r="AG588" i="3"/>
  <c r="AG570" i="3"/>
  <c r="AG551" i="3"/>
  <c r="AG533" i="3"/>
  <c r="AG515" i="3"/>
  <c r="AG496" i="3"/>
  <c r="AG478" i="3"/>
  <c r="AG460" i="3"/>
  <c r="AG442" i="3"/>
  <c r="AG423" i="3"/>
  <c r="AG405" i="3"/>
  <c r="AG387" i="3"/>
  <c r="AG368" i="3"/>
  <c r="AG350" i="3"/>
  <c r="AG332" i="3"/>
  <c r="AG314" i="3"/>
  <c r="AG295" i="3"/>
  <c r="AG277" i="3"/>
  <c r="AG259" i="3"/>
  <c r="AG240" i="3"/>
  <c r="AG222" i="3"/>
  <c r="AG204" i="3"/>
  <c r="AG186" i="3"/>
  <c r="AG167" i="3"/>
  <c r="AG149" i="3"/>
  <c r="AG131" i="3"/>
  <c r="AG112" i="3"/>
  <c r="AG94" i="3"/>
  <c r="AG76" i="3"/>
  <c r="AG58" i="3"/>
  <c r="AG39" i="3"/>
  <c r="AG21" i="3"/>
  <c r="AG1007" i="3"/>
  <c r="AG989" i="3"/>
  <c r="AG971" i="3"/>
  <c r="AG952" i="3"/>
  <c r="AG934" i="3"/>
  <c r="AG916" i="3"/>
  <c r="AG898" i="3"/>
  <c r="AG879" i="3"/>
  <c r="AG861" i="3"/>
  <c r="AG843" i="3"/>
  <c r="AG824" i="3"/>
  <c r="AG806" i="3"/>
  <c r="AG788" i="3"/>
  <c r="AG770" i="3"/>
  <c r="AG751" i="3"/>
  <c r="AG733" i="3"/>
  <c r="AG715" i="3"/>
  <c r="AG696" i="3"/>
  <c r="AG678" i="3"/>
  <c r="AG660" i="3"/>
  <c r="AG642" i="3"/>
  <c r="AG623" i="3"/>
  <c r="AG605" i="3"/>
  <c r="AG587" i="3"/>
  <c r="AG568" i="3"/>
  <c r="AG550" i="3"/>
  <c r="AG532" i="3"/>
  <c r="AG514" i="3"/>
  <c r="AG495" i="3"/>
  <c r="AG477" i="3"/>
  <c r="AG459" i="3"/>
  <c r="AG440" i="3"/>
  <c r="AG422" i="3"/>
  <c r="AG404" i="3"/>
  <c r="AG386" i="3"/>
  <c r="AG367" i="3"/>
  <c r="AG349" i="3"/>
  <c r="AG331" i="3"/>
  <c r="AG312" i="3"/>
  <c r="AG294" i="3"/>
  <c r="AG276" i="3"/>
  <c r="AG258" i="3"/>
  <c r="AG239" i="3"/>
  <c r="AG221" i="3"/>
  <c r="AG203" i="3"/>
  <c r="AG184" i="3"/>
  <c r="AG166" i="3"/>
  <c r="AG148" i="3"/>
  <c r="AG130" i="3"/>
  <c r="AG111" i="3"/>
  <c r="AG93" i="3"/>
  <c r="AG75" i="3"/>
  <c r="AG56" i="3"/>
  <c r="AG38" i="3"/>
  <c r="AG20" i="3"/>
  <c r="AG1003" i="3"/>
  <c r="AG984" i="3"/>
  <c r="AG966" i="3"/>
  <c r="AG948" i="3"/>
  <c r="AG930" i="3"/>
  <c r="AG911" i="3"/>
  <c r="AG893" i="3"/>
  <c r="AG875" i="3"/>
  <c r="AG856" i="3"/>
  <c r="AG838" i="3"/>
  <c r="AG820" i="3"/>
  <c r="AG802" i="3"/>
  <c r="AG783" i="3"/>
  <c r="AG765" i="3"/>
  <c r="AG747" i="3"/>
  <c r="AG728" i="3"/>
  <c r="AG710" i="3"/>
  <c r="AG692" i="3"/>
  <c r="AG674" i="3"/>
  <c r="AG655" i="3"/>
  <c r="AG637" i="3"/>
  <c r="AG619" i="3"/>
  <c r="AG600" i="3"/>
  <c r="AG582" i="3"/>
  <c r="AG564" i="3"/>
  <c r="AG546" i="3"/>
  <c r="AG527" i="3"/>
  <c r="AG509" i="3"/>
  <c r="AG491" i="3"/>
  <c r="AG472" i="3"/>
  <c r="AG454" i="3"/>
  <c r="AG436" i="3"/>
  <c r="AG418" i="3"/>
  <c r="AG399" i="3"/>
  <c r="AG381" i="3"/>
  <c r="AG363" i="3"/>
  <c r="AG344" i="3"/>
  <c r="AG326" i="3"/>
  <c r="AG308" i="3"/>
  <c r="AG290" i="3"/>
  <c r="AG271" i="3"/>
  <c r="AG253" i="3"/>
  <c r="AG235" i="3"/>
  <c r="AG216" i="3"/>
  <c r="AG198" i="3"/>
  <c r="AG180" i="3"/>
  <c r="AG162" i="3"/>
  <c r="AG143" i="3"/>
  <c r="AG125" i="3"/>
  <c r="AG107" i="3"/>
  <c r="AG88" i="3"/>
  <c r="AG70" i="3"/>
  <c r="AG52" i="3"/>
  <c r="AG34" i="3"/>
  <c r="AG15" i="3"/>
  <c r="AG926" i="3"/>
  <c r="AG780" i="3"/>
  <c r="AG634" i="3"/>
  <c r="AG487" i="3"/>
  <c r="AG341" i="3"/>
  <c r="AG195" i="3"/>
  <c r="AG48" i="3"/>
  <c r="AG908" i="3"/>
  <c r="AG762" i="3"/>
  <c r="AG615" i="3"/>
  <c r="AG469" i="3"/>
  <c r="AG323" i="3"/>
  <c r="AG176" i="3"/>
  <c r="AG30" i="3"/>
  <c r="AG890" i="3"/>
  <c r="AG743" i="3"/>
  <c r="AG597" i="3"/>
  <c r="AG451" i="3"/>
  <c r="AG304" i="3"/>
  <c r="AG158" i="3"/>
  <c r="AG12" i="3"/>
  <c r="AG871" i="3"/>
  <c r="AG725" i="3"/>
  <c r="AG579" i="3"/>
  <c r="AG432" i="3"/>
  <c r="AG286" i="3"/>
  <c r="AG140" i="3"/>
  <c r="AG999" i="3"/>
  <c r="AG853" i="3"/>
  <c r="AG707" i="3"/>
  <c r="AG560" i="3"/>
  <c r="AG414" i="3"/>
  <c r="AG268" i="3"/>
  <c r="AG122" i="3"/>
  <c r="AG981" i="3"/>
  <c r="AG835" i="3"/>
  <c r="AG688" i="3"/>
  <c r="AG542" i="3"/>
  <c r="AG396" i="3"/>
  <c r="AG250" i="3"/>
  <c r="AG103" i="3"/>
  <c r="AG963" i="3"/>
  <c r="AG816" i="3"/>
  <c r="AG670" i="3"/>
  <c r="AG524" i="3"/>
  <c r="AG378" i="3"/>
  <c r="AG231" i="3"/>
  <c r="AG85" i="3"/>
  <c r="AG944" i="3"/>
  <c r="AG798" i="3"/>
  <c r="AG652" i="3"/>
  <c r="AG506" i="3"/>
  <c r="AG359" i="3"/>
  <c r="AG213" i="3"/>
  <c r="AG67" i="3"/>
  <c r="AO1009" i="3"/>
  <c r="AO1001" i="3"/>
  <c r="AO993" i="3"/>
  <c r="AO985" i="3"/>
  <c r="AO977" i="3"/>
  <c r="AO969" i="3"/>
  <c r="AO961" i="3"/>
  <c r="AO953" i="3"/>
  <c r="AO945" i="3"/>
  <c r="AO937" i="3"/>
  <c r="AO929" i="3"/>
  <c r="AO921" i="3"/>
  <c r="AO913" i="3"/>
  <c r="AO905" i="3"/>
  <c r="AO897" i="3"/>
  <c r="AO889" i="3"/>
  <c r="AO881" i="3"/>
  <c r="AO873" i="3"/>
  <c r="AO865" i="3"/>
  <c r="AO857" i="3"/>
  <c r="AO849" i="3"/>
  <c r="AO841" i="3"/>
  <c r="AO833" i="3"/>
  <c r="AO825" i="3"/>
  <c r="AO817" i="3"/>
  <c r="AO809" i="3"/>
  <c r="AO801" i="3"/>
  <c r="AO793" i="3"/>
  <c r="AO785" i="3"/>
  <c r="AO777" i="3"/>
  <c r="AO769" i="3"/>
  <c r="AO761" i="3"/>
  <c r="AO753" i="3"/>
  <c r="AO745" i="3"/>
  <c r="AO737" i="3"/>
  <c r="AO729" i="3"/>
  <c r="AO721" i="3"/>
  <c r="AO713" i="3"/>
  <c r="AO705" i="3"/>
  <c r="AO697" i="3"/>
  <c r="AO689" i="3"/>
  <c r="AO681" i="3"/>
  <c r="AO673" i="3"/>
  <c r="AO665" i="3"/>
  <c r="AO657" i="3"/>
  <c r="AO649" i="3"/>
  <c r="AO641" i="3"/>
  <c r="AO633" i="3"/>
  <c r="AO625" i="3"/>
  <c r="AO617" i="3"/>
  <c r="AO609" i="3"/>
  <c r="AO601" i="3"/>
  <c r="AO593" i="3"/>
  <c r="AO585" i="3"/>
  <c r="AO577" i="3"/>
  <c r="AO569" i="3"/>
  <c r="AO561" i="3"/>
  <c r="AO553" i="3"/>
  <c r="AO545" i="3"/>
  <c r="AO537" i="3"/>
  <c r="AO529" i="3"/>
  <c r="AO521" i="3"/>
  <c r="AO513" i="3"/>
  <c r="AO505" i="3"/>
  <c r="AO497" i="3"/>
  <c r="AO489" i="3"/>
  <c r="AO481" i="3"/>
  <c r="AO473" i="3"/>
  <c r="AO465" i="3"/>
  <c r="AO457" i="3"/>
  <c r="AO449" i="3"/>
  <c r="AO441" i="3"/>
  <c r="AO433" i="3"/>
  <c r="AO425" i="3"/>
  <c r="AO417" i="3"/>
  <c r="AO409" i="3"/>
  <c r="AO401" i="3"/>
  <c r="AO393" i="3"/>
  <c r="AO385" i="3"/>
  <c r="AO377" i="3"/>
  <c r="AO369" i="3"/>
  <c r="AO361" i="3"/>
  <c r="AO353" i="3"/>
  <c r="AO345" i="3"/>
  <c r="AO337" i="3"/>
  <c r="AO329" i="3"/>
  <c r="AO321" i="3"/>
  <c r="AO313" i="3"/>
  <c r="AO305" i="3"/>
  <c r="AO297" i="3"/>
  <c r="AO289" i="3"/>
  <c r="AO281" i="3"/>
  <c r="AO273" i="3"/>
  <c r="AO265" i="3"/>
  <c r="AO257" i="3"/>
  <c r="AO249" i="3"/>
  <c r="AO241" i="3"/>
  <c r="AO233" i="3"/>
  <c r="AO225" i="3"/>
  <c r="AO217" i="3"/>
  <c r="AO209" i="3"/>
  <c r="AO201" i="3"/>
  <c r="AO193" i="3"/>
  <c r="AO185" i="3"/>
  <c r="AO177" i="3"/>
  <c r="AO169" i="3"/>
  <c r="AO161" i="3"/>
  <c r="AO153" i="3"/>
  <c r="AO145" i="3"/>
  <c r="AO137" i="3"/>
  <c r="AO129" i="3"/>
  <c r="AO121" i="3"/>
  <c r="AO113" i="3"/>
  <c r="AO105" i="3"/>
  <c r="AO97" i="3"/>
  <c r="AO89" i="3"/>
  <c r="AO81" i="3"/>
  <c r="AO73" i="3"/>
  <c r="AO65" i="3"/>
  <c r="AO57" i="3"/>
  <c r="AO49" i="3"/>
  <c r="AO41" i="3"/>
  <c r="AO33" i="3"/>
  <c r="AO25" i="3"/>
  <c r="AO17" i="3"/>
  <c r="AO1002" i="3"/>
  <c r="AO992" i="3"/>
  <c r="AO983" i="3"/>
  <c r="AO974" i="3"/>
  <c r="AO965" i="3"/>
  <c r="AO956" i="3"/>
  <c r="AO947" i="3"/>
  <c r="AO938" i="3"/>
  <c r="AO928" i="3"/>
  <c r="AO919" i="3"/>
  <c r="AO910" i="3"/>
  <c r="AO901" i="3"/>
  <c r="AO892" i="3"/>
  <c r="AO883" i="3"/>
  <c r="AO874" i="3"/>
  <c r="AO864" i="3"/>
  <c r="AO855" i="3"/>
  <c r="AO846" i="3"/>
  <c r="AO837" i="3"/>
  <c r="AO828" i="3"/>
  <c r="AO819" i="3"/>
  <c r="AO810" i="3"/>
  <c r="AO800" i="3"/>
  <c r="AO791" i="3"/>
  <c r="AO782" i="3"/>
  <c r="AO773" i="3"/>
  <c r="AO764" i="3"/>
  <c r="AO755" i="3"/>
  <c r="AO746" i="3"/>
  <c r="AO736" i="3"/>
  <c r="AO727" i="3"/>
  <c r="AO718" i="3"/>
  <c r="AO709" i="3"/>
  <c r="AO700" i="3"/>
  <c r="AO691" i="3"/>
  <c r="AO682" i="3"/>
  <c r="AO672" i="3"/>
  <c r="AO663" i="3"/>
  <c r="AO654" i="3"/>
  <c r="AO645" i="3"/>
  <c r="AO636" i="3"/>
  <c r="AO627" i="3"/>
  <c r="AO618" i="3"/>
  <c r="AO608" i="3"/>
  <c r="AO599" i="3"/>
  <c r="AO590" i="3"/>
  <c r="AO581" i="3"/>
  <c r="AO572" i="3"/>
  <c r="AO563" i="3"/>
  <c r="AO554" i="3"/>
  <c r="AO544" i="3"/>
  <c r="AO535" i="3"/>
  <c r="AO526" i="3"/>
  <c r="AO517" i="3"/>
  <c r="AO508" i="3"/>
  <c r="AO499" i="3"/>
  <c r="AO490" i="3"/>
  <c r="AO480" i="3"/>
  <c r="AO471" i="3"/>
  <c r="AO462" i="3"/>
  <c r="AO453" i="3"/>
  <c r="AO444" i="3"/>
  <c r="AO435" i="3"/>
  <c r="AO426" i="3"/>
  <c r="AO416" i="3"/>
  <c r="AO407" i="3"/>
  <c r="AO398" i="3"/>
  <c r="AO389" i="3"/>
  <c r="AO380" i="3"/>
  <c r="AO371" i="3"/>
  <c r="AO362" i="3"/>
  <c r="AO352" i="3"/>
  <c r="AO343" i="3"/>
  <c r="AO334" i="3"/>
  <c r="AO325" i="3"/>
  <c r="AO316" i="3"/>
  <c r="AO307" i="3"/>
  <c r="AO298" i="3"/>
  <c r="AO288" i="3"/>
  <c r="AO279" i="3"/>
  <c r="AO270" i="3"/>
  <c r="AO261" i="3"/>
  <c r="AO252" i="3"/>
  <c r="AO243" i="3"/>
  <c r="AO234" i="3"/>
  <c r="AO224" i="3"/>
  <c r="AO215" i="3"/>
  <c r="AO206" i="3"/>
  <c r="AO197" i="3"/>
  <c r="AO188" i="3"/>
  <c r="AO179" i="3"/>
  <c r="AO170" i="3"/>
  <c r="AO160" i="3"/>
  <c r="AO151" i="3"/>
  <c r="AO142" i="3"/>
  <c r="AO133" i="3"/>
  <c r="AO124" i="3"/>
  <c r="AO115" i="3"/>
  <c r="AO106" i="3"/>
  <c r="AO96" i="3"/>
  <c r="AO87" i="3"/>
  <c r="AO78" i="3"/>
  <c r="AO69" i="3"/>
  <c r="AO60" i="3"/>
  <c r="AO51" i="3"/>
  <c r="AO42" i="3"/>
  <c r="AO32" i="3"/>
  <c r="AO23" i="3"/>
  <c r="AO14" i="3"/>
  <c r="AO1000" i="3"/>
  <c r="AO991" i="3"/>
  <c r="AO982" i="3"/>
  <c r="AO973" i="3"/>
  <c r="AO964" i="3"/>
  <c r="AO955" i="3"/>
  <c r="AO946" i="3"/>
  <c r="AO936" i="3"/>
  <c r="AO927" i="3"/>
  <c r="AO918" i="3"/>
  <c r="AO909" i="3"/>
  <c r="AO900" i="3"/>
  <c r="AO891" i="3"/>
  <c r="AO882" i="3"/>
  <c r="AO872" i="3"/>
  <c r="AO863" i="3"/>
  <c r="AO854" i="3"/>
  <c r="AO845" i="3"/>
  <c r="AO836" i="3"/>
  <c r="AO827" i="3"/>
  <c r="AO818" i="3"/>
  <c r="AO808" i="3"/>
  <c r="AO799" i="3"/>
  <c r="AO790" i="3"/>
  <c r="AO781" i="3"/>
  <c r="AO772" i="3"/>
  <c r="AO763" i="3"/>
  <c r="AO754" i="3"/>
  <c r="AO744" i="3"/>
  <c r="AO735" i="3"/>
  <c r="AO726" i="3"/>
  <c r="AO717" i="3"/>
  <c r="AO708" i="3"/>
  <c r="AO699" i="3"/>
  <c r="AO690" i="3"/>
  <c r="AO680" i="3"/>
  <c r="AO671" i="3"/>
  <c r="AO662" i="3"/>
  <c r="AO653" i="3"/>
  <c r="AO644" i="3"/>
  <c r="AO635" i="3"/>
  <c r="AO626" i="3"/>
  <c r="AO616" i="3"/>
  <c r="AO607" i="3"/>
  <c r="AO598" i="3"/>
  <c r="AO589" i="3"/>
  <c r="AO580" i="3"/>
  <c r="AO571" i="3"/>
  <c r="AO562" i="3"/>
  <c r="AO552" i="3"/>
  <c r="AO543" i="3"/>
  <c r="AO534" i="3"/>
  <c r="AO525" i="3"/>
  <c r="AO516" i="3"/>
  <c r="AO507" i="3"/>
  <c r="AO498" i="3"/>
  <c r="AO488" i="3"/>
  <c r="AO479" i="3"/>
  <c r="AO470" i="3"/>
  <c r="AO461" i="3"/>
  <c r="AO452" i="3"/>
  <c r="AO443" i="3"/>
  <c r="AO434" i="3"/>
  <c r="AO424" i="3"/>
  <c r="AO415" i="3"/>
  <c r="AO406" i="3"/>
  <c r="AO397" i="3"/>
  <c r="AO388" i="3"/>
  <c r="AO379" i="3"/>
  <c r="AO370" i="3"/>
  <c r="AO360" i="3"/>
  <c r="AO351" i="3"/>
  <c r="AO342" i="3"/>
  <c r="AO333" i="3"/>
  <c r="AO324" i="3"/>
  <c r="AO315" i="3"/>
  <c r="AO306" i="3"/>
  <c r="AO296" i="3"/>
  <c r="AO287" i="3"/>
  <c r="AO278" i="3"/>
  <c r="AO269" i="3"/>
  <c r="AO260" i="3"/>
  <c r="AO251" i="3"/>
  <c r="AO242" i="3"/>
  <c r="AO232" i="3"/>
  <c r="AO223" i="3"/>
  <c r="AO214" i="3"/>
  <c r="AO205" i="3"/>
  <c r="AO196" i="3"/>
  <c r="AO187" i="3"/>
  <c r="AO178" i="3"/>
  <c r="AO168" i="3"/>
  <c r="AO159" i="3"/>
  <c r="AO150" i="3"/>
  <c r="AO141" i="3"/>
  <c r="AO132" i="3"/>
  <c r="AO123" i="3"/>
  <c r="AO114" i="3"/>
  <c r="AO104" i="3"/>
  <c r="AO95" i="3"/>
  <c r="AO86" i="3"/>
  <c r="AO77" i="3"/>
  <c r="AO68" i="3"/>
  <c r="AO59" i="3"/>
  <c r="AO50" i="3"/>
  <c r="AO40" i="3"/>
  <c r="AO31" i="3"/>
  <c r="AO22" i="3"/>
  <c r="AO13" i="3"/>
  <c r="AO1008" i="3"/>
  <c r="AO999" i="3"/>
  <c r="AO990" i="3"/>
  <c r="AO981" i="3"/>
  <c r="AO972" i="3"/>
  <c r="AO963" i="3"/>
  <c r="AO954" i="3"/>
  <c r="AO944" i="3"/>
  <c r="AO935" i="3"/>
  <c r="AO926" i="3"/>
  <c r="AO917" i="3"/>
  <c r="AO908" i="3"/>
  <c r="AO899" i="3"/>
  <c r="AO890" i="3"/>
  <c r="AO880" i="3"/>
  <c r="AO871" i="3"/>
  <c r="AO862" i="3"/>
  <c r="AO853" i="3"/>
  <c r="AO844" i="3"/>
  <c r="AO835" i="3"/>
  <c r="AO826" i="3"/>
  <c r="AO816" i="3"/>
  <c r="AO807" i="3"/>
  <c r="AO798" i="3"/>
  <c r="AO789" i="3"/>
  <c r="AO780" i="3"/>
  <c r="AO771" i="3"/>
  <c r="AO762" i="3"/>
  <c r="AO752" i="3"/>
  <c r="AO743" i="3"/>
  <c r="AO734" i="3"/>
  <c r="AO725" i="3"/>
  <c r="AO716" i="3"/>
  <c r="AO707" i="3"/>
  <c r="AO698" i="3"/>
  <c r="AO688" i="3"/>
  <c r="AO679" i="3"/>
  <c r="AO670" i="3"/>
  <c r="AO661" i="3"/>
  <c r="AO652" i="3"/>
  <c r="AO643" i="3"/>
  <c r="AO634" i="3"/>
  <c r="AO624" i="3"/>
  <c r="AO615" i="3"/>
  <c r="AO606" i="3"/>
  <c r="AO597" i="3"/>
  <c r="AO588" i="3"/>
  <c r="AO579" i="3"/>
  <c r="AO570" i="3"/>
  <c r="AO560" i="3"/>
  <c r="AO551" i="3"/>
  <c r="AO542" i="3"/>
  <c r="AO533" i="3"/>
  <c r="AO524" i="3"/>
  <c r="AO515" i="3"/>
  <c r="AO506" i="3"/>
  <c r="AO496" i="3"/>
  <c r="AO487" i="3"/>
  <c r="AO478" i="3"/>
  <c r="AO469" i="3"/>
  <c r="AO460" i="3"/>
  <c r="AO451" i="3"/>
  <c r="AO442" i="3"/>
  <c r="AO432" i="3"/>
  <c r="AO423" i="3"/>
  <c r="AO414" i="3"/>
  <c r="AO405" i="3"/>
  <c r="AO396" i="3"/>
  <c r="AO387" i="3"/>
  <c r="AO378" i="3"/>
  <c r="AO368" i="3"/>
  <c r="AO359" i="3"/>
  <c r="AO350" i="3"/>
  <c r="AO341" i="3"/>
  <c r="AO332" i="3"/>
  <c r="AO323" i="3"/>
  <c r="AO314" i="3"/>
  <c r="AO304" i="3"/>
  <c r="AO295" i="3"/>
  <c r="AO286" i="3"/>
  <c r="AO277" i="3"/>
  <c r="AO268" i="3"/>
  <c r="AO259" i="3"/>
  <c r="AO250" i="3"/>
  <c r="AO240" i="3"/>
  <c r="AO231" i="3"/>
  <c r="AO222" i="3"/>
  <c r="AO213" i="3"/>
  <c r="AO204" i="3"/>
  <c r="AO195" i="3"/>
  <c r="AO186" i="3"/>
  <c r="AO176" i="3"/>
  <c r="AO167" i="3"/>
  <c r="AO158" i="3"/>
  <c r="AO149" i="3"/>
  <c r="AO140" i="3"/>
  <c r="AO131" i="3"/>
  <c r="AO122" i="3"/>
  <c r="AO112" i="3"/>
  <c r="AO103" i="3"/>
  <c r="AO94" i="3"/>
  <c r="AO85" i="3"/>
  <c r="AO76" i="3"/>
  <c r="AO67" i="3"/>
  <c r="AO58" i="3"/>
  <c r="AO48" i="3"/>
  <c r="AO39" i="3"/>
  <c r="AO30" i="3"/>
  <c r="AO21" i="3"/>
  <c r="AO12" i="3"/>
  <c r="AO1007" i="3"/>
  <c r="AO998" i="3"/>
  <c r="AO989" i="3"/>
  <c r="AO980" i="3"/>
  <c r="AO971" i="3"/>
  <c r="AO962" i="3"/>
  <c r="AO952" i="3"/>
  <c r="AO943" i="3"/>
  <c r="AO934" i="3"/>
  <c r="AO925" i="3"/>
  <c r="AO916" i="3"/>
  <c r="AO907" i="3"/>
  <c r="AO898" i="3"/>
  <c r="AO888" i="3"/>
  <c r="AO879" i="3"/>
  <c r="AO870" i="3"/>
  <c r="AO861" i="3"/>
  <c r="AO852" i="3"/>
  <c r="AO843" i="3"/>
  <c r="AO834" i="3"/>
  <c r="AO824" i="3"/>
  <c r="AO815" i="3"/>
  <c r="AO806" i="3"/>
  <c r="AO797" i="3"/>
  <c r="AO788" i="3"/>
  <c r="AO779" i="3"/>
  <c r="AO770" i="3"/>
  <c r="AO760" i="3"/>
  <c r="AO751" i="3"/>
  <c r="AO742" i="3"/>
  <c r="AO733" i="3"/>
  <c r="AO724" i="3"/>
  <c r="AO715" i="3"/>
  <c r="AO706" i="3"/>
  <c r="AO696" i="3"/>
  <c r="AO687" i="3"/>
  <c r="AO678" i="3"/>
  <c r="AO669" i="3"/>
  <c r="AO660" i="3"/>
  <c r="AO651" i="3"/>
  <c r="AO642" i="3"/>
  <c r="AO632" i="3"/>
  <c r="AO623" i="3"/>
  <c r="AO614" i="3"/>
  <c r="AO605" i="3"/>
  <c r="AO596" i="3"/>
  <c r="AO587" i="3"/>
  <c r="AO578" i="3"/>
  <c r="AO568" i="3"/>
  <c r="AO559" i="3"/>
  <c r="AO550" i="3"/>
  <c r="AO541" i="3"/>
  <c r="AO532" i="3"/>
  <c r="AO523" i="3"/>
  <c r="AO514" i="3"/>
  <c r="AO504" i="3"/>
  <c r="AO495" i="3"/>
  <c r="AO486" i="3"/>
  <c r="AO477" i="3"/>
  <c r="AO468" i="3"/>
  <c r="AO459" i="3"/>
  <c r="AO450" i="3"/>
  <c r="AO440" i="3"/>
  <c r="AO431" i="3"/>
  <c r="AO422" i="3"/>
  <c r="AO413" i="3"/>
  <c r="AO404" i="3"/>
  <c r="AO395" i="3"/>
  <c r="AO386" i="3"/>
  <c r="AO376" i="3"/>
  <c r="AO367" i="3"/>
  <c r="AO358" i="3"/>
  <c r="AO349" i="3"/>
  <c r="AO340" i="3"/>
  <c r="AO331" i="3"/>
  <c r="AO322" i="3"/>
  <c r="AO312" i="3"/>
  <c r="AO303" i="3"/>
  <c r="AO294" i="3"/>
  <c r="AO285" i="3"/>
  <c r="AO276" i="3"/>
  <c r="AO267" i="3"/>
  <c r="AO258" i="3"/>
  <c r="AO248" i="3"/>
  <c r="AO239" i="3"/>
  <c r="AO230" i="3"/>
  <c r="AO221" i="3"/>
  <c r="AO212" i="3"/>
  <c r="AO203" i="3"/>
  <c r="AO194" i="3"/>
  <c r="AO184" i="3"/>
  <c r="AO175" i="3"/>
  <c r="AO166" i="3"/>
  <c r="AO157" i="3"/>
  <c r="AO148" i="3"/>
  <c r="AO139" i="3"/>
  <c r="AO130" i="3"/>
  <c r="AO120" i="3"/>
  <c r="AO111" i="3"/>
  <c r="AO102" i="3"/>
  <c r="AO93" i="3"/>
  <c r="AO84" i="3"/>
  <c r="AO75" i="3"/>
  <c r="AO66" i="3"/>
  <c r="AO56" i="3"/>
  <c r="AO47" i="3"/>
  <c r="AO38" i="3"/>
  <c r="AO29" i="3"/>
  <c r="AO20" i="3"/>
  <c r="AO1006" i="3"/>
  <c r="AO997" i="3"/>
  <c r="AO988" i="3"/>
  <c r="AO979" i="3"/>
  <c r="AO970" i="3"/>
  <c r="AO960" i="3"/>
  <c r="AO951" i="3"/>
  <c r="AO942" i="3"/>
  <c r="AO933" i="3"/>
  <c r="AO924" i="3"/>
  <c r="AO915" i="3"/>
  <c r="AO906" i="3"/>
  <c r="AO896" i="3"/>
  <c r="AO887" i="3"/>
  <c r="AO878" i="3"/>
  <c r="AO869" i="3"/>
  <c r="AO860" i="3"/>
  <c r="AO851" i="3"/>
  <c r="AO842" i="3"/>
  <c r="AO832" i="3"/>
  <c r="AO823" i="3"/>
  <c r="AO814" i="3"/>
  <c r="AO805" i="3"/>
  <c r="AO796" i="3"/>
  <c r="AO787" i="3"/>
  <c r="AO778" i="3"/>
  <c r="AO768" i="3"/>
  <c r="AO759" i="3"/>
  <c r="AO750" i="3"/>
  <c r="AO741" i="3"/>
  <c r="AO732" i="3"/>
  <c r="AO723" i="3"/>
  <c r="AO714" i="3"/>
  <c r="AO704" i="3"/>
  <c r="AO695" i="3"/>
  <c r="AO686" i="3"/>
  <c r="AO677" i="3"/>
  <c r="AO668" i="3"/>
  <c r="AO659" i="3"/>
  <c r="AO650" i="3"/>
  <c r="AO640" i="3"/>
  <c r="AO631" i="3"/>
  <c r="AO622" i="3"/>
  <c r="AO613" i="3"/>
  <c r="AO604" i="3"/>
  <c r="AO595" i="3"/>
  <c r="AO586" i="3"/>
  <c r="AO576" i="3"/>
  <c r="AO567" i="3"/>
  <c r="AO558" i="3"/>
  <c r="AO549" i="3"/>
  <c r="AO540" i="3"/>
  <c r="AO531" i="3"/>
  <c r="AO522" i="3"/>
  <c r="AO512" i="3"/>
  <c r="AO503" i="3"/>
  <c r="AO494" i="3"/>
  <c r="AO485" i="3"/>
  <c r="AO476" i="3"/>
  <c r="AO467" i="3"/>
  <c r="AO458" i="3"/>
  <c r="AO448" i="3"/>
  <c r="AO439" i="3"/>
  <c r="AO430" i="3"/>
  <c r="AO421" i="3"/>
  <c r="AO412" i="3"/>
  <c r="AO403" i="3"/>
  <c r="AO394" i="3"/>
  <c r="AO384" i="3"/>
  <c r="AO375" i="3"/>
  <c r="AO366" i="3"/>
  <c r="AO357" i="3"/>
  <c r="AO348" i="3"/>
  <c r="AO339" i="3"/>
  <c r="AO330" i="3"/>
  <c r="AO320" i="3"/>
  <c r="AO311" i="3"/>
  <c r="AO302" i="3"/>
  <c r="AO293" i="3"/>
  <c r="AO284" i="3"/>
  <c r="AO275" i="3"/>
  <c r="AO266" i="3"/>
  <c r="AO256" i="3"/>
  <c r="AO247" i="3"/>
  <c r="AO238" i="3"/>
  <c r="AO229" i="3"/>
  <c r="AO220" i="3"/>
  <c r="AO211" i="3"/>
  <c r="AO202" i="3"/>
  <c r="AO192" i="3"/>
  <c r="AO183" i="3"/>
  <c r="AO174" i="3"/>
  <c r="AO165" i="3"/>
  <c r="AO156" i="3"/>
  <c r="AO147" i="3"/>
  <c r="AO138" i="3"/>
  <c r="AO128" i="3"/>
  <c r="AO119" i="3"/>
  <c r="AO110" i="3"/>
  <c r="AO101" i="3"/>
  <c r="AO92" i="3"/>
  <c r="AO83" i="3"/>
  <c r="AO74" i="3"/>
  <c r="AO64" i="3"/>
  <c r="AO55" i="3"/>
  <c r="AO46" i="3"/>
  <c r="AO37" i="3"/>
  <c r="AO28" i="3"/>
  <c r="AO19" i="3"/>
  <c r="AO11" i="3"/>
  <c r="AO996" i="3"/>
  <c r="AO975" i="3"/>
  <c r="AO949" i="3"/>
  <c r="AO923" i="3"/>
  <c r="AO902" i="3"/>
  <c r="AO876" i="3"/>
  <c r="AO850" i="3"/>
  <c r="AO829" i="3"/>
  <c r="AO803" i="3"/>
  <c r="AO776" i="3"/>
  <c r="AO756" i="3"/>
  <c r="AO730" i="3"/>
  <c r="AO703" i="3"/>
  <c r="AO683" i="3"/>
  <c r="AO656" i="3"/>
  <c r="AO630" i="3"/>
  <c r="AO610" i="3"/>
  <c r="AO583" i="3"/>
  <c r="AO557" i="3"/>
  <c r="AO536" i="3"/>
  <c r="AO510" i="3"/>
  <c r="AO484" i="3"/>
  <c r="AO463" i="3"/>
  <c r="AO437" i="3"/>
  <c r="AO411" i="3"/>
  <c r="AO390" i="3"/>
  <c r="AO364" i="3"/>
  <c r="AO338" i="3"/>
  <c r="AO317" i="3"/>
  <c r="AO291" i="3"/>
  <c r="AO264" i="3"/>
  <c r="AO244" i="3"/>
  <c r="AO218" i="3"/>
  <c r="AO191" i="3"/>
  <c r="AO171" i="3"/>
  <c r="AO144" i="3"/>
  <c r="AO118" i="3"/>
  <c r="AO98" i="3"/>
  <c r="AO71" i="3"/>
  <c r="AO45" i="3"/>
  <c r="AO24" i="3"/>
  <c r="AO995" i="3"/>
  <c r="AO968" i="3"/>
  <c r="AO948" i="3"/>
  <c r="AO922" i="3"/>
  <c r="AO895" i="3"/>
  <c r="AO875" i="3"/>
  <c r="AO848" i="3"/>
  <c r="AO822" i="3"/>
  <c r="AO802" i="3"/>
  <c r="AO775" i="3"/>
  <c r="AO749" i="3"/>
  <c r="AO728" i="3"/>
  <c r="AO702" i="3"/>
  <c r="AO676" i="3"/>
  <c r="AO655" i="3"/>
  <c r="AO629" i="3"/>
  <c r="AO603" i="3"/>
  <c r="AO582" i="3"/>
  <c r="AO556" i="3"/>
  <c r="AO530" i="3"/>
  <c r="AO509" i="3"/>
  <c r="AO483" i="3"/>
  <c r="AO456" i="3"/>
  <c r="AO436" i="3"/>
  <c r="AO410" i="3"/>
  <c r="AO383" i="3"/>
  <c r="AO363" i="3"/>
  <c r="AO336" i="3"/>
  <c r="AO310" i="3"/>
  <c r="AO290" i="3"/>
  <c r="AO263" i="3"/>
  <c r="AO237" i="3"/>
  <c r="AO216" i="3"/>
  <c r="AO190" i="3"/>
  <c r="AO164" i="3"/>
  <c r="AO143" i="3"/>
  <c r="AO117" i="3"/>
  <c r="AO91" i="3"/>
  <c r="AO70" i="3"/>
  <c r="AO44" i="3"/>
  <c r="AO18" i="3"/>
  <c r="AO994" i="3"/>
  <c r="AO967" i="3"/>
  <c r="AO941" i="3"/>
  <c r="AO920" i="3"/>
  <c r="AO894" i="3"/>
  <c r="AO868" i="3"/>
  <c r="AO847" i="3"/>
  <c r="AO821" i="3"/>
  <c r="AO795" i="3"/>
  <c r="AO774" i="3"/>
  <c r="AO748" i="3"/>
  <c r="AO722" i="3"/>
  <c r="AO701" i="3"/>
  <c r="AO675" i="3"/>
  <c r="AO648" i="3"/>
  <c r="AO628" i="3"/>
  <c r="AO602" i="3"/>
  <c r="AO575" i="3"/>
  <c r="AO555" i="3"/>
  <c r="AO528" i="3"/>
  <c r="AO502" i="3"/>
  <c r="AO482" i="3"/>
  <c r="AO455" i="3"/>
  <c r="AO429" i="3"/>
  <c r="AO408" i="3"/>
  <c r="AO382" i="3"/>
  <c r="AO356" i="3"/>
  <c r="AO335" i="3"/>
  <c r="AO309" i="3"/>
  <c r="AO283" i="3"/>
  <c r="AO262" i="3"/>
  <c r="AO236" i="3"/>
  <c r="AO210" i="3"/>
  <c r="AO189" i="3"/>
  <c r="AO163" i="3"/>
  <c r="AO136" i="3"/>
  <c r="AO116" i="3"/>
  <c r="AO90" i="3"/>
  <c r="AO63" i="3"/>
  <c r="AO43" i="3"/>
  <c r="AO16" i="3"/>
  <c r="AO987" i="3"/>
  <c r="AO966" i="3"/>
  <c r="AO940" i="3"/>
  <c r="AO914" i="3"/>
  <c r="AO893" i="3"/>
  <c r="AO867" i="3"/>
  <c r="AO840" i="3"/>
  <c r="AO820" i="3"/>
  <c r="AO794" i="3"/>
  <c r="AO767" i="3"/>
  <c r="AO747" i="3"/>
  <c r="AO720" i="3"/>
  <c r="AO694" i="3"/>
  <c r="AO674" i="3"/>
  <c r="AO647" i="3"/>
  <c r="AO621" i="3"/>
  <c r="AO600" i="3"/>
  <c r="AO574" i="3"/>
  <c r="AO548" i="3"/>
  <c r="AO527" i="3"/>
  <c r="AO501" i="3"/>
  <c r="AO475" i="3"/>
  <c r="AO454" i="3"/>
  <c r="AO428" i="3"/>
  <c r="AO402" i="3"/>
  <c r="AO381" i="3"/>
  <c r="AO355" i="3"/>
  <c r="AO328" i="3"/>
  <c r="AO308" i="3"/>
  <c r="AO282" i="3"/>
  <c r="AO255" i="3"/>
  <c r="AO235" i="3"/>
  <c r="AO208" i="3"/>
  <c r="AO182" i="3"/>
  <c r="AO162" i="3"/>
  <c r="AO135" i="3"/>
  <c r="AO109" i="3"/>
  <c r="AO88" i="3"/>
  <c r="AO62" i="3"/>
  <c r="AO36" i="3"/>
  <c r="AO15" i="3"/>
  <c r="AO986" i="3"/>
  <c r="AO959" i="3"/>
  <c r="AO939" i="3"/>
  <c r="AO912" i="3"/>
  <c r="AO886" i="3"/>
  <c r="AO866" i="3"/>
  <c r="AO839" i="3"/>
  <c r="AO813" i="3"/>
  <c r="AO792" i="3"/>
  <c r="AO766" i="3"/>
  <c r="AO740" i="3"/>
  <c r="AO719" i="3"/>
  <c r="AO693" i="3"/>
  <c r="AO667" i="3"/>
  <c r="AO646" i="3"/>
  <c r="AO620" i="3"/>
  <c r="AO594" i="3"/>
  <c r="AO573" i="3"/>
  <c r="AO547" i="3"/>
  <c r="AO520" i="3"/>
  <c r="AO500" i="3"/>
  <c r="AO474" i="3"/>
  <c r="AO447" i="3"/>
  <c r="AO427" i="3"/>
  <c r="AO400" i="3"/>
  <c r="AO374" i="3"/>
  <c r="AO354" i="3"/>
  <c r="AO327" i="3"/>
  <c r="AO301" i="3"/>
  <c r="AO280" i="3"/>
  <c r="AO254" i="3"/>
  <c r="AO228" i="3"/>
  <c r="AO207" i="3"/>
  <c r="AO181" i="3"/>
  <c r="AO155" i="3"/>
  <c r="AO134" i="3"/>
  <c r="AO108" i="3"/>
  <c r="AO82" i="3"/>
  <c r="AO61" i="3"/>
  <c r="AO35" i="3"/>
  <c r="AO1005" i="3"/>
  <c r="AO984" i="3"/>
  <c r="AO958" i="3"/>
  <c r="AO932" i="3"/>
  <c r="AO911" i="3"/>
  <c r="AO885" i="3"/>
  <c r="AO859" i="3"/>
  <c r="AO838" i="3"/>
  <c r="AO812" i="3"/>
  <c r="AO786" i="3"/>
  <c r="AO765" i="3"/>
  <c r="AO739" i="3"/>
  <c r="AO712" i="3"/>
  <c r="AO692" i="3"/>
  <c r="AO666" i="3"/>
  <c r="AO639" i="3"/>
  <c r="AO619" i="3"/>
  <c r="AO592" i="3"/>
  <c r="AO566" i="3"/>
  <c r="AO546" i="3"/>
  <c r="AO519" i="3"/>
  <c r="AO493" i="3"/>
  <c r="AO472" i="3"/>
  <c r="AO446" i="3"/>
  <c r="AO420" i="3"/>
  <c r="AO399" i="3"/>
  <c r="AO373" i="3"/>
  <c r="AO347" i="3"/>
  <c r="AO326" i="3"/>
  <c r="AO300" i="3"/>
  <c r="AO274" i="3"/>
  <c r="AO253" i="3"/>
  <c r="AO227" i="3"/>
  <c r="AO200" i="3"/>
  <c r="AO180" i="3"/>
  <c r="AO154" i="3"/>
  <c r="AO127" i="3"/>
  <c r="AO107" i="3"/>
  <c r="AO80" i="3"/>
  <c r="AO54" i="3"/>
  <c r="AO34" i="3"/>
  <c r="AO1004" i="3"/>
  <c r="AO978" i="3"/>
  <c r="AO957" i="3"/>
  <c r="AO931" i="3"/>
  <c r="AO904" i="3"/>
  <c r="AO884" i="3"/>
  <c r="AO858" i="3"/>
  <c r="AO831" i="3"/>
  <c r="AO811" i="3"/>
  <c r="AO784" i="3"/>
  <c r="AO758" i="3"/>
  <c r="AO738" i="3"/>
  <c r="AO711" i="3"/>
  <c r="AO685" i="3"/>
  <c r="AO664" i="3"/>
  <c r="AO638" i="3"/>
  <c r="AO612" i="3"/>
  <c r="AO591" i="3"/>
  <c r="AO565" i="3"/>
  <c r="AO539" i="3"/>
  <c r="AO518" i="3"/>
  <c r="AO492" i="3"/>
  <c r="AO466" i="3"/>
  <c r="AO445" i="3"/>
  <c r="AO419" i="3"/>
  <c r="AO392" i="3"/>
  <c r="AO372" i="3"/>
  <c r="AO346" i="3"/>
  <c r="AO319" i="3"/>
  <c r="AO299" i="3"/>
  <c r="AO272" i="3"/>
  <c r="AO246" i="3"/>
  <c r="AO226" i="3"/>
  <c r="AO199" i="3"/>
  <c r="AO173" i="3"/>
  <c r="AO152" i="3"/>
  <c r="AO126" i="3"/>
  <c r="AO100" i="3"/>
  <c r="AO79" i="3"/>
  <c r="AO53" i="3"/>
  <c r="AO27" i="3"/>
  <c r="AO1003" i="3"/>
  <c r="AO976" i="3"/>
  <c r="AO950" i="3"/>
  <c r="AO930" i="3"/>
  <c r="AO903" i="3"/>
  <c r="AO877" i="3"/>
  <c r="AO856" i="3"/>
  <c r="AO830" i="3"/>
  <c r="AO804" i="3"/>
  <c r="AO783" i="3"/>
  <c r="AO757" i="3"/>
  <c r="AO731" i="3"/>
  <c r="AO710" i="3"/>
  <c r="AO684" i="3"/>
  <c r="AO658" i="3"/>
  <c r="AO637" i="3"/>
  <c r="AO611" i="3"/>
  <c r="AO584" i="3"/>
  <c r="AO564" i="3"/>
  <c r="AO538" i="3"/>
  <c r="AO511" i="3"/>
  <c r="AO491" i="3"/>
  <c r="AO464" i="3"/>
  <c r="AO438" i="3"/>
  <c r="AO418" i="3"/>
  <c r="AO391" i="3"/>
  <c r="AO365" i="3"/>
  <c r="AO344" i="3"/>
  <c r="AO318" i="3"/>
  <c r="AO292" i="3"/>
  <c r="AO271" i="3"/>
  <c r="AO245" i="3"/>
  <c r="AO219" i="3"/>
  <c r="AO198" i="3"/>
  <c r="AO172" i="3"/>
  <c r="AO146" i="3"/>
  <c r="AO125" i="3"/>
  <c r="AO99" i="3"/>
  <c r="AO72" i="3"/>
  <c r="AO52" i="3"/>
  <c r="AO26" i="3"/>
  <c r="Z1009" i="3"/>
  <c r="Z1001" i="3"/>
  <c r="Z993" i="3"/>
  <c r="Z985" i="3"/>
  <c r="Z977" i="3"/>
  <c r="Z969" i="3"/>
  <c r="Z961" i="3"/>
  <c r="Z953" i="3"/>
  <c r="Z945" i="3"/>
  <c r="Z937" i="3"/>
  <c r="Z929" i="3"/>
  <c r="Z921" i="3"/>
  <c r="Z913" i="3"/>
  <c r="Z905" i="3"/>
  <c r="Z897" i="3"/>
  <c r="Z889" i="3"/>
  <c r="Z881" i="3"/>
  <c r="Z873" i="3"/>
  <c r="Z865" i="3"/>
  <c r="Z857" i="3"/>
  <c r="Z849" i="3"/>
  <c r="Z841" i="3"/>
  <c r="Z833" i="3"/>
  <c r="Z825" i="3"/>
  <c r="Z817" i="3"/>
  <c r="Z809" i="3"/>
  <c r="Z801" i="3"/>
  <c r="Z793" i="3"/>
  <c r="Z785" i="3"/>
  <c r="Z777" i="3"/>
  <c r="Z769" i="3"/>
  <c r="Z761" i="3"/>
  <c r="Z753" i="3"/>
  <c r="Z745" i="3"/>
  <c r="Z737" i="3"/>
  <c r="Z729" i="3"/>
  <c r="Z721" i="3"/>
  <c r="Z713" i="3"/>
  <c r="Z705" i="3"/>
  <c r="Z697" i="3"/>
  <c r="Z689" i="3"/>
  <c r="Z681" i="3"/>
  <c r="Z673" i="3"/>
  <c r="Z665" i="3"/>
  <c r="Z657" i="3"/>
  <c r="Z649" i="3"/>
  <c r="Z641" i="3"/>
  <c r="Z633" i="3"/>
  <c r="Z625" i="3"/>
  <c r="Z617" i="3"/>
  <c r="Z609" i="3"/>
  <c r="Z601" i="3"/>
  <c r="Z593" i="3"/>
  <c r="Z585" i="3"/>
  <c r="Z577" i="3"/>
  <c r="Z569" i="3"/>
  <c r="Z561" i="3"/>
  <c r="Z553" i="3"/>
  <c r="Z545" i="3"/>
  <c r="Z537" i="3"/>
  <c r="Z529" i="3"/>
  <c r="Z521" i="3"/>
  <c r="Z513" i="3"/>
  <c r="Z505" i="3"/>
  <c r="Z497" i="3"/>
  <c r="Z489" i="3"/>
  <c r="Z481" i="3"/>
  <c r="Z473" i="3"/>
  <c r="Z465" i="3"/>
  <c r="Z457" i="3"/>
  <c r="Z449" i="3"/>
  <c r="Z441" i="3"/>
  <c r="Z433" i="3"/>
  <c r="Z425" i="3"/>
  <c r="Z417" i="3"/>
  <c r="Z409" i="3"/>
  <c r="Z401" i="3"/>
  <c r="Z393" i="3"/>
  <c r="Z385" i="3"/>
  <c r="Z377" i="3"/>
  <c r="Z369" i="3"/>
  <c r="Z361" i="3"/>
  <c r="Z353" i="3"/>
  <c r="Z345" i="3"/>
  <c r="Z337" i="3"/>
  <c r="Z329" i="3"/>
  <c r="Z321" i="3"/>
  <c r="Z313" i="3"/>
  <c r="Z305" i="3"/>
  <c r="Z297" i="3"/>
  <c r="Z289" i="3"/>
  <c r="Z281" i="3"/>
  <c r="Z273" i="3"/>
  <c r="Z265" i="3"/>
  <c r="Z257" i="3"/>
  <c r="Z249" i="3"/>
  <c r="Z241" i="3"/>
  <c r="Z233" i="3"/>
  <c r="Z225" i="3"/>
  <c r="Z217" i="3"/>
  <c r="Z209" i="3"/>
  <c r="Z201" i="3"/>
  <c r="Z193" i="3"/>
  <c r="Z185" i="3"/>
  <c r="Z177" i="3"/>
  <c r="Z169" i="3"/>
  <c r="Z161" i="3"/>
  <c r="Z153" i="3"/>
  <c r="Z145" i="3"/>
  <c r="Z137" i="3"/>
  <c r="Z129" i="3"/>
  <c r="Z121" i="3"/>
  <c r="Z113" i="3"/>
  <c r="Z105" i="3"/>
  <c r="Z97" i="3"/>
  <c r="Z89" i="3"/>
  <c r="Z81" i="3"/>
  <c r="Z73" i="3"/>
  <c r="Z65" i="3"/>
  <c r="Z57" i="3"/>
  <c r="Z49" i="3"/>
  <c r="Z41" i="3"/>
  <c r="Z33" i="3"/>
  <c r="Z25" i="3"/>
  <c r="Z17" i="3"/>
  <c r="Z1007" i="3"/>
  <c r="Z998" i="3"/>
  <c r="Z989" i="3"/>
  <c r="Z980" i="3"/>
  <c r="Z971" i="3"/>
  <c r="Z962" i="3"/>
  <c r="Z952" i="3"/>
  <c r="Z943" i="3"/>
  <c r="Z934" i="3"/>
  <c r="Z925" i="3"/>
  <c r="Z916" i="3"/>
  <c r="Z907" i="3"/>
  <c r="Z898" i="3"/>
  <c r="Z888" i="3"/>
  <c r="Z879" i="3"/>
  <c r="Z870" i="3"/>
  <c r="Z861" i="3"/>
  <c r="Z852" i="3"/>
  <c r="Z843" i="3"/>
  <c r="Z834" i="3"/>
  <c r="Z824" i="3"/>
  <c r="Z815" i="3"/>
  <c r="Z806" i="3"/>
  <c r="Z797" i="3"/>
  <c r="Z788" i="3"/>
  <c r="Z779" i="3"/>
  <c r="Z770" i="3"/>
  <c r="Z760" i="3"/>
  <c r="Z751" i="3"/>
  <c r="Z742" i="3"/>
  <c r="Z733" i="3"/>
  <c r="Z724" i="3"/>
  <c r="Z715" i="3"/>
  <c r="Z706" i="3"/>
  <c r="Z696" i="3"/>
  <c r="Z687" i="3"/>
  <c r="Z678" i="3"/>
  <c r="Z669" i="3"/>
  <c r="Z660" i="3"/>
  <c r="Z651" i="3"/>
  <c r="Z642" i="3"/>
  <c r="Z632" i="3"/>
  <c r="Z623" i="3"/>
  <c r="Z614" i="3"/>
  <c r="Z605" i="3"/>
  <c r="Z596" i="3"/>
  <c r="Z587" i="3"/>
  <c r="Z578" i="3"/>
  <c r="Z568" i="3"/>
  <c r="Z559" i="3"/>
  <c r="Z550" i="3"/>
  <c r="Z541" i="3"/>
  <c r="Z532" i="3"/>
  <c r="Z523" i="3"/>
  <c r="Z514" i="3"/>
  <c r="Z504" i="3"/>
  <c r="Z495" i="3"/>
  <c r="Z486" i="3"/>
  <c r="Z477" i="3"/>
  <c r="Z468" i="3"/>
  <c r="Z459" i="3"/>
  <c r="Z450" i="3"/>
  <c r="Z440" i="3"/>
  <c r="Z431" i="3"/>
  <c r="Z422" i="3"/>
  <c r="Z413" i="3"/>
  <c r="Z404" i="3"/>
  <c r="Z395" i="3"/>
  <c r="Z386" i="3"/>
  <c r="Z376" i="3"/>
  <c r="Z367" i="3"/>
  <c r="Z358" i="3"/>
  <c r="Z349" i="3"/>
  <c r="Z340" i="3"/>
  <c r="Z331" i="3"/>
  <c r="Z322" i="3"/>
  <c r="Z312" i="3"/>
  <c r="Z303" i="3"/>
  <c r="Z294" i="3"/>
  <c r="Z285" i="3"/>
  <c r="Z276" i="3"/>
  <c r="Z267" i="3"/>
  <c r="Z258" i="3"/>
  <c r="Z248" i="3"/>
  <c r="Z239" i="3"/>
  <c r="Z230" i="3"/>
  <c r="Z221" i="3"/>
  <c r="Z212" i="3"/>
  <c r="Z203" i="3"/>
  <c r="Z194" i="3"/>
  <c r="Z184" i="3"/>
  <c r="Z175" i="3"/>
  <c r="Z166" i="3"/>
  <c r="Z157" i="3"/>
  <c r="Z148" i="3"/>
  <c r="Z139" i="3"/>
  <c r="Z130" i="3"/>
  <c r="Z120" i="3"/>
  <c r="Z111" i="3"/>
  <c r="Z102" i="3"/>
  <c r="Z93" i="3"/>
  <c r="Z84" i="3"/>
  <c r="Z75" i="3"/>
  <c r="Z66" i="3"/>
  <c r="Z56" i="3"/>
  <c r="Z47" i="3"/>
  <c r="Z38" i="3"/>
  <c r="Z29" i="3"/>
  <c r="Z20" i="3"/>
  <c r="Z1006" i="3"/>
  <c r="Z997" i="3"/>
  <c r="Z988" i="3"/>
  <c r="Z979" i="3"/>
  <c r="Z970" i="3"/>
  <c r="Z960" i="3"/>
  <c r="Z951" i="3"/>
  <c r="Z942" i="3"/>
  <c r="Z933" i="3"/>
  <c r="Z924" i="3"/>
  <c r="Z915" i="3"/>
  <c r="Z906" i="3"/>
  <c r="Z896" i="3"/>
  <c r="Z887" i="3"/>
  <c r="Z878" i="3"/>
  <c r="Z869" i="3"/>
  <c r="Z860" i="3"/>
  <c r="Z851" i="3"/>
  <c r="Z842" i="3"/>
  <c r="Z832" i="3"/>
  <c r="Z823" i="3"/>
  <c r="Z814" i="3"/>
  <c r="Z805" i="3"/>
  <c r="Z796" i="3"/>
  <c r="Z787" i="3"/>
  <c r="Z778" i="3"/>
  <c r="Z768" i="3"/>
  <c r="Z759" i="3"/>
  <c r="Z750" i="3"/>
  <c r="Z741" i="3"/>
  <c r="Z732" i="3"/>
  <c r="Z723" i="3"/>
  <c r="Z714" i="3"/>
  <c r="Z704" i="3"/>
  <c r="Z695" i="3"/>
  <c r="Z686" i="3"/>
  <c r="Z677" i="3"/>
  <c r="Z668" i="3"/>
  <c r="Z659" i="3"/>
  <c r="Z650" i="3"/>
  <c r="Z640" i="3"/>
  <c r="Z631" i="3"/>
  <c r="Z622" i="3"/>
  <c r="Z613" i="3"/>
  <c r="Z604" i="3"/>
  <c r="Z595" i="3"/>
  <c r="Z586" i="3"/>
  <c r="Z576" i="3"/>
  <c r="Z567" i="3"/>
  <c r="Z558" i="3"/>
  <c r="Z549" i="3"/>
  <c r="Z540" i="3"/>
  <c r="Z531" i="3"/>
  <c r="Z522" i="3"/>
  <c r="Z512" i="3"/>
  <c r="Z503" i="3"/>
  <c r="Z494" i="3"/>
  <c r="Z485" i="3"/>
  <c r="Z476" i="3"/>
  <c r="Z467" i="3"/>
  <c r="Z458" i="3"/>
  <c r="Z448" i="3"/>
  <c r="Z439" i="3"/>
  <c r="Z430" i="3"/>
  <c r="Z421" i="3"/>
  <c r="Z412" i="3"/>
  <c r="Z403" i="3"/>
  <c r="Z394" i="3"/>
  <c r="Z384" i="3"/>
  <c r="Z375" i="3"/>
  <c r="Z366" i="3"/>
  <c r="Z357" i="3"/>
  <c r="Z348" i="3"/>
  <c r="Z339" i="3"/>
  <c r="Z330" i="3"/>
  <c r="Z320" i="3"/>
  <c r="Z311" i="3"/>
  <c r="Z302" i="3"/>
  <c r="Z293" i="3"/>
  <c r="Z284" i="3"/>
  <c r="Z275" i="3"/>
  <c r="Z266" i="3"/>
  <c r="Z256" i="3"/>
  <c r="Z247" i="3"/>
  <c r="Z238" i="3"/>
  <c r="Z229" i="3"/>
  <c r="Z220" i="3"/>
  <c r="Z211" i="3"/>
  <c r="Z202" i="3"/>
  <c r="Z192" i="3"/>
  <c r="Z183" i="3"/>
  <c r="Z174" i="3"/>
  <c r="Z165" i="3"/>
  <c r="Z156" i="3"/>
  <c r="Z147" i="3"/>
  <c r="Z138" i="3"/>
  <c r="Z128" i="3"/>
  <c r="Z119" i="3"/>
  <c r="Z110" i="3"/>
  <c r="Z101" i="3"/>
  <c r="Z92" i="3"/>
  <c r="Z83" i="3"/>
  <c r="Z74" i="3"/>
  <c r="Z64" i="3"/>
  <c r="Z55" i="3"/>
  <c r="Z46" i="3"/>
  <c r="Z37" i="3"/>
  <c r="Z28" i="3"/>
  <c r="Z19" i="3"/>
  <c r="Z11" i="3"/>
  <c r="Z1003" i="3"/>
  <c r="Z994" i="3"/>
  <c r="Z984" i="3"/>
  <c r="Z975" i="3"/>
  <c r="Z966" i="3"/>
  <c r="Z957" i="3"/>
  <c r="Z948" i="3"/>
  <c r="Z939" i="3"/>
  <c r="Z930" i="3"/>
  <c r="Z920" i="3"/>
  <c r="Z911" i="3"/>
  <c r="Z902" i="3"/>
  <c r="Z893" i="3"/>
  <c r="Z884" i="3"/>
  <c r="Z875" i="3"/>
  <c r="Z866" i="3"/>
  <c r="Z856" i="3"/>
  <c r="Z847" i="3"/>
  <c r="Z838" i="3"/>
  <c r="Z829" i="3"/>
  <c r="Z820" i="3"/>
  <c r="Z811" i="3"/>
  <c r="Z802" i="3"/>
  <c r="Z792" i="3"/>
  <c r="Z783" i="3"/>
  <c r="Z774" i="3"/>
  <c r="Z765" i="3"/>
  <c r="Z756" i="3"/>
  <c r="Z747" i="3"/>
  <c r="Z738" i="3"/>
  <c r="Z728" i="3"/>
  <c r="Z719" i="3"/>
  <c r="Z710" i="3"/>
  <c r="Z701" i="3"/>
  <c r="Z692" i="3"/>
  <c r="Z683" i="3"/>
  <c r="Z674" i="3"/>
  <c r="Z664" i="3"/>
  <c r="Z655" i="3"/>
  <c r="Z646" i="3"/>
  <c r="Z637" i="3"/>
  <c r="Z628" i="3"/>
  <c r="Z619" i="3"/>
  <c r="Z610" i="3"/>
  <c r="Z600" i="3"/>
  <c r="Z591" i="3"/>
  <c r="Z582" i="3"/>
  <c r="Z573" i="3"/>
  <c r="Z564" i="3"/>
  <c r="Z555" i="3"/>
  <c r="Z546" i="3"/>
  <c r="Z536" i="3"/>
  <c r="Z527" i="3"/>
  <c r="Z518" i="3"/>
  <c r="Z509" i="3"/>
  <c r="Z500" i="3"/>
  <c r="Z491" i="3"/>
  <c r="Z482" i="3"/>
  <c r="Z472" i="3"/>
  <c r="Z463" i="3"/>
  <c r="Z454" i="3"/>
  <c r="Z445" i="3"/>
  <c r="Z436" i="3"/>
  <c r="Z427" i="3"/>
  <c r="Z418" i="3"/>
  <c r="Z408" i="3"/>
  <c r="Z399" i="3"/>
  <c r="Z390" i="3"/>
  <c r="Z381" i="3"/>
  <c r="Z372" i="3"/>
  <c r="Z363" i="3"/>
  <c r="Z354" i="3"/>
  <c r="Z344" i="3"/>
  <c r="Z335" i="3"/>
  <c r="Z326" i="3"/>
  <c r="Z317" i="3"/>
  <c r="Z308" i="3"/>
  <c r="Z299" i="3"/>
  <c r="Z290" i="3"/>
  <c r="Z280" i="3"/>
  <c r="Z271" i="3"/>
  <c r="Z262" i="3"/>
  <c r="Z253" i="3"/>
  <c r="Z244" i="3"/>
  <c r="Z235" i="3"/>
  <c r="Z226" i="3"/>
  <c r="Z216" i="3"/>
  <c r="Z207" i="3"/>
  <c r="Z198" i="3"/>
  <c r="Z189" i="3"/>
  <c r="Z180" i="3"/>
  <c r="Z171" i="3"/>
  <c r="Z162" i="3"/>
  <c r="Z152" i="3"/>
  <c r="Z143" i="3"/>
  <c r="Z134" i="3"/>
  <c r="Z125" i="3"/>
  <c r="Z116" i="3"/>
  <c r="Z107" i="3"/>
  <c r="Z98" i="3"/>
  <c r="Z88" i="3"/>
  <c r="Z79" i="3"/>
  <c r="Z70" i="3"/>
  <c r="Z61" i="3"/>
  <c r="Z52" i="3"/>
  <c r="Z43" i="3"/>
  <c r="Z34" i="3"/>
  <c r="Z24" i="3"/>
  <c r="Z15" i="3"/>
  <c r="Z999" i="3"/>
  <c r="Z983" i="3"/>
  <c r="Z968" i="3"/>
  <c r="Z955" i="3"/>
  <c r="Z940" i="3"/>
  <c r="Z926" i="3"/>
  <c r="Z910" i="3"/>
  <c r="Z895" i="3"/>
  <c r="Z882" i="3"/>
  <c r="Z867" i="3"/>
  <c r="Z853" i="3"/>
  <c r="Z837" i="3"/>
  <c r="Z822" i="3"/>
  <c r="Z808" i="3"/>
  <c r="Z794" i="3"/>
  <c r="Z780" i="3"/>
  <c r="Z764" i="3"/>
  <c r="Z749" i="3"/>
  <c r="Z735" i="3"/>
  <c r="Z720" i="3"/>
  <c r="Z707" i="3"/>
  <c r="Z691" i="3"/>
  <c r="Z676" i="3"/>
  <c r="Z662" i="3"/>
  <c r="Z647" i="3"/>
  <c r="Z634" i="3"/>
  <c r="Z618" i="3"/>
  <c r="Z603" i="3"/>
  <c r="Z589" i="3"/>
  <c r="Z574" i="3"/>
  <c r="Z560" i="3"/>
  <c r="Z544" i="3"/>
  <c r="Z530" i="3"/>
  <c r="Z516" i="3"/>
  <c r="Z501" i="3"/>
  <c r="Z487" i="3"/>
  <c r="Z471" i="3"/>
  <c r="Z456" i="3"/>
  <c r="Z443" i="3"/>
  <c r="Z428" i="3"/>
  <c r="Z414" i="3"/>
  <c r="Z398" i="3"/>
  <c r="Z383" i="3"/>
  <c r="Z370" i="3"/>
  <c r="Z355" i="3"/>
  <c r="Z341" i="3"/>
  <c r="Z325" i="3"/>
  <c r="Z310" i="3"/>
  <c r="Z296" i="3"/>
  <c r="Z282" i="3"/>
  <c r="Z268" i="3"/>
  <c r="Z252" i="3"/>
  <c r="Z237" i="3"/>
  <c r="Z223" i="3"/>
  <c r="Z208" i="3"/>
  <c r="Z195" i="3"/>
  <c r="Z179" i="3"/>
  <c r="Z164" i="3"/>
  <c r="Z150" i="3"/>
  <c r="Z135" i="3"/>
  <c r="Z122" i="3"/>
  <c r="Z106" i="3"/>
  <c r="Z91" i="3"/>
  <c r="Z77" i="3"/>
  <c r="Z62" i="3"/>
  <c r="Z48" i="3"/>
  <c r="Z32" i="3"/>
  <c r="Z18" i="3"/>
  <c r="Z995" i="3"/>
  <c r="Z981" i="3"/>
  <c r="Z965" i="3"/>
  <c r="Z950" i="3"/>
  <c r="Z936" i="3"/>
  <c r="Z922" i="3"/>
  <c r="Z908" i="3"/>
  <c r="Z892" i="3"/>
  <c r="Z877" i="3"/>
  <c r="Z863" i="3"/>
  <c r="Z848" i="3"/>
  <c r="Z835" i="3"/>
  <c r="Z819" i="3"/>
  <c r="Z804" i="3"/>
  <c r="Z790" i="3"/>
  <c r="Z775" i="3"/>
  <c r="Z762" i="3"/>
  <c r="Z746" i="3"/>
  <c r="Z731" i="3"/>
  <c r="Z717" i="3"/>
  <c r="Z702" i="3"/>
  <c r="Z688" i="3"/>
  <c r="Z672" i="3"/>
  <c r="Z658" i="3"/>
  <c r="Z644" i="3"/>
  <c r="Z629" i="3"/>
  <c r="Z615" i="3"/>
  <c r="Z599" i="3"/>
  <c r="Z584" i="3"/>
  <c r="Z571" i="3"/>
  <c r="Z556" i="3"/>
  <c r="Z542" i="3"/>
  <c r="Z526" i="3"/>
  <c r="Z511" i="3"/>
  <c r="Z498" i="3"/>
  <c r="Z483" i="3"/>
  <c r="Z469" i="3"/>
  <c r="Z453" i="3"/>
  <c r="Z438" i="3"/>
  <c r="Z424" i="3"/>
  <c r="Z410" i="3"/>
  <c r="Z396" i="3"/>
  <c r="Z380" i="3"/>
  <c r="Z365" i="3"/>
  <c r="Z351" i="3"/>
  <c r="Z336" i="3"/>
  <c r="Z323" i="3"/>
  <c r="Z307" i="3"/>
  <c r="Z292" i="3"/>
  <c r="Z278" i="3"/>
  <c r="Z263" i="3"/>
  <c r="Z250" i="3"/>
  <c r="Z234" i="3"/>
  <c r="Z219" i="3"/>
  <c r="Z205" i="3"/>
  <c r="Z190" i="3"/>
  <c r="Z176" i="3"/>
  <c r="Z160" i="3"/>
  <c r="Z146" i="3"/>
  <c r="Z132" i="3"/>
  <c r="Z117" i="3"/>
  <c r="Z103" i="3"/>
  <c r="Z87" i="3"/>
  <c r="Z72" i="3"/>
  <c r="Z59" i="3"/>
  <c r="Z44" i="3"/>
  <c r="Z30" i="3"/>
  <c r="Z14" i="3"/>
  <c r="Z1008" i="3"/>
  <c r="Z992" i="3"/>
  <c r="Z978" i="3"/>
  <c r="Z964" i="3"/>
  <c r="Z949" i="3"/>
  <c r="Z935" i="3"/>
  <c r="Z919" i="3"/>
  <c r="Z904" i="3"/>
  <c r="Z891" i="3"/>
  <c r="Z876" i="3"/>
  <c r="Z862" i="3"/>
  <c r="Z846" i="3"/>
  <c r="Z831" i="3"/>
  <c r="Z818" i="3"/>
  <c r="Z803" i="3"/>
  <c r="Z789" i="3"/>
  <c r="Z773" i="3"/>
  <c r="Z758" i="3"/>
  <c r="Z744" i="3"/>
  <c r="Z730" i="3"/>
  <c r="Z716" i="3"/>
  <c r="Z700" i="3"/>
  <c r="Z685" i="3"/>
  <c r="Z671" i="3"/>
  <c r="Z656" i="3"/>
  <c r="Z643" i="3"/>
  <c r="Z627" i="3"/>
  <c r="Z612" i="3"/>
  <c r="Z598" i="3"/>
  <c r="Z583" i="3"/>
  <c r="Z570" i="3"/>
  <c r="Z554" i="3"/>
  <c r="Z539" i="3"/>
  <c r="Z525" i="3"/>
  <c r="Z510" i="3"/>
  <c r="Z496" i="3"/>
  <c r="Z480" i="3"/>
  <c r="Z466" i="3"/>
  <c r="Z452" i="3"/>
  <c r="Z437" i="3"/>
  <c r="Z423" i="3"/>
  <c r="Z407" i="3"/>
  <c r="Z392" i="3"/>
  <c r="Z379" i="3"/>
  <c r="Z364" i="3"/>
  <c r="Z350" i="3"/>
  <c r="Z334" i="3"/>
  <c r="Z319" i="3"/>
  <c r="Z306" i="3"/>
  <c r="Z291" i="3"/>
  <c r="Z277" i="3"/>
  <c r="Z261" i="3"/>
  <c r="Z246" i="3"/>
  <c r="Z232" i="3"/>
  <c r="Z218" i="3"/>
  <c r="Z204" i="3"/>
  <c r="Z188" i="3"/>
  <c r="Z173" i="3"/>
  <c r="Z159" i="3"/>
  <c r="Z144" i="3"/>
  <c r="Z131" i="3"/>
  <c r="Z115" i="3"/>
  <c r="Z100" i="3"/>
  <c r="Z86" i="3"/>
  <c r="Z71" i="3"/>
  <c r="Z58" i="3"/>
  <c r="Z42" i="3"/>
  <c r="Z27" i="3"/>
  <c r="Z13" i="3"/>
  <c r="Z1005" i="3"/>
  <c r="Z991" i="3"/>
  <c r="Z976" i="3"/>
  <c r="Z963" i="3"/>
  <c r="Z947" i="3"/>
  <c r="Z932" i="3"/>
  <c r="Z918" i="3"/>
  <c r="Z903" i="3"/>
  <c r="Z890" i="3"/>
  <c r="Z874" i="3"/>
  <c r="Z859" i="3"/>
  <c r="Z845" i="3"/>
  <c r="Z830" i="3"/>
  <c r="Z816" i="3"/>
  <c r="Z800" i="3"/>
  <c r="Z786" i="3"/>
  <c r="Z772" i="3"/>
  <c r="Z757" i="3"/>
  <c r="Z743" i="3"/>
  <c r="Z727" i="3"/>
  <c r="Z712" i="3"/>
  <c r="Z699" i="3"/>
  <c r="Z684" i="3"/>
  <c r="Z670" i="3"/>
  <c r="Z654" i="3"/>
  <c r="Z639" i="3"/>
  <c r="Z626" i="3"/>
  <c r="Z611" i="3"/>
  <c r="Z597" i="3"/>
  <c r="Z581" i="3"/>
  <c r="Z566" i="3"/>
  <c r="Z552" i="3"/>
  <c r="Z538" i="3"/>
  <c r="Z524" i="3"/>
  <c r="Z508" i="3"/>
  <c r="Z493" i="3"/>
  <c r="Z479" i="3"/>
  <c r="Z464" i="3"/>
  <c r="Z451" i="3"/>
  <c r="Z435" i="3"/>
  <c r="Z420" i="3"/>
  <c r="Z406" i="3"/>
  <c r="Z391" i="3"/>
  <c r="Z378" i="3"/>
  <c r="Z362" i="3"/>
  <c r="Z347" i="3"/>
  <c r="Z333" i="3"/>
  <c r="Z318" i="3"/>
  <c r="Z304" i="3"/>
  <c r="Z288" i="3"/>
  <c r="Z274" i="3"/>
  <c r="Z260" i="3"/>
  <c r="Z245" i="3"/>
  <c r="Z231" i="3"/>
  <c r="Z215" i="3"/>
  <c r="Z200" i="3"/>
  <c r="Z187" i="3"/>
  <c r="Z172" i="3"/>
  <c r="Z158" i="3"/>
  <c r="Z142" i="3"/>
  <c r="Z127" i="3"/>
  <c r="Z114" i="3"/>
  <c r="Z99" i="3"/>
  <c r="Z85" i="3"/>
  <c r="Z69" i="3"/>
  <c r="Z54" i="3"/>
  <c r="Z40" i="3"/>
  <c r="Z26" i="3"/>
  <c r="Z12" i="3"/>
  <c r="Z1004" i="3"/>
  <c r="Z990" i="3"/>
  <c r="Z974" i="3"/>
  <c r="Z959" i="3"/>
  <c r="Z946" i="3"/>
  <c r="Z931" i="3"/>
  <c r="Z917" i="3"/>
  <c r="Z901" i="3"/>
  <c r="Z886" i="3"/>
  <c r="Z872" i="3"/>
  <c r="Z858" i="3"/>
  <c r="Z844" i="3"/>
  <c r="Z828" i="3"/>
  <c r="Z813" i="3"/>
  <c r="Z799" i="3"/>
  <c r="Z784" i="3"/>
  <c r="Z771" i="3"/>
  <c r="Z755" i="3"/>
  <c r="Z740" i="3"/>
  <c r="Z726" i="3"/>
  <c r="Z711" i="3"/>
  <c r="Z698" i="3"/>
  <c r="Z682" i="3"/>
  <c r="Z667" i="3"/>
  <c r="Z653" i="3"/>
  <c r="Z638" i="3"/>
  <c r="Z624" i="3"/>
  <c r="Z608" i="3"/>
  <c r="Z594" i="3"/>
  <c r="Z580" i="3"/>
  <c r="Z565" i="3"/>
  <c r="Z551" i="3"/>
  <c r="Z535" i="3"/>
  <c r="Z520" i="3"/>
  <c r="Z507" i="3"/>
  <c r="Z492" i="3"/>
  <c r="Z478" i="3"/>
  <c r="Z462" i="3"/>
  <c r="Z447" i="3"/>
  <c r="Z434" i="3"/>
  <c r="Z419" i="3"/>
  <c r="Z405" i="3"/>
  <c r="Z389" i="3"/>
  <c r="Z374" i="3"/>
  <c r="Z360" i="3"/>
  <c r="Z346" i="3"/>
  <c r="Z332" i="3"/>
  <c r="Z316" i="3"/>
  <c r="Z301" i="3"/>
  <c r="Z287" i="3"/>
  <c r="Z272" i="3"/>
  <c r="Z259" i="3"/>
  <c r="Z243" i="3"/>
  <c r="Z228" i="3"/>
  <c r="Z214" i="3"/>
  <c r="Z199" i="3"/>
  <c r="Z186" i="3"/>
  <c r="Z170" i="3"/>
  <c r="Z155" i="3"/>
  <c r="Z141" i="3"/>
  <c r="Z126" i="3"/>
  <c r="Z112" i="3"/>
  <c r="Z96" i="3"/>
  <c r="Z82" i="3"/>
  <c r="Z68" i="3"/>
  <c r="Z53" i="3"/>
  <c r="Z39" i="3"/>
  <c r="Z23" i="3"/>
  <c r="Z1002" i="3"/>
  <c r="Z987" i="3"/>
  <c r="Z973" i="3"/>
  <c r="Z958" i="3"/>
  <c r="Z944" i="3"/>
  <c r="Z928" i="3"/>
  <c r="Z914" i="3"/>
  <c r="Z900" i="3"/>
  <c r="Z885" i="3"/>
  <c r="Z871" i="3"/>
  <c r="Z855" i="3"/>
  <c r="Z840" i="3"/>
  <c r="Z827" i="3"/>
  <c r="Z812" i="3"/>
  <c r="Z798" i="3"/>
  <c r="Z782" i="3"/>
  <c r="Z767" i="3"/>
  <c r="Z754" i="3"/>
  <c r="Z739" i="3"/>
  <c r="Z725" i="3"/>
  <c r="Z709" i="3"/>
  <c r="Z694" i="3"/>
  <c r="Z680" i="3"/>
  <c r="Z666" i="3"/>
  <c r="Z652" i="3"/>
  <c r="Z636" i="3"/>
  <c r="Z621" i="3"/>
  <c r="Z607" i="3"/>
  <c r="Z592" i="3"/>
  <c r="Z579" i="3"/>
  <c r="Z563" i="3"/>
  <c r="Z548" i="3"/>
  <c r="Z534" i="3"/>
  <c r="Z519" i="3"/>
  <c r="Z506" i="3"/>
  <c r="Z490" i="3"/>
  <c r="Z475" i="3"/>
  <c r="Z461" i="3"/>
  <c r="Z446" i="3"/>
  <c r="Z432" i="3"/>
  <c r="Z416" i="3"/>
  <c r="Z402" i="3"/>
  <c r="Z388" i="3"/>
  <c r="Z373" i="3"/>
  <c r="Z359" i="3"/>
  <c r="Z343" i="3"/>
  <c r="Z328" i="3"/>
  <c r="Z315" i="3"/>
  <c r="Z300" i="3"/>
  <c r="Z286" i="3"/>
  <c r="Z270" i="3"/>
  <c r="Z255" i="3"/>
  <c r="Z242" i="3"/>
  <c r="Z227" i="3"/>
  <c r="Z213" i="3"/>
  <c r="Z197" i="3"/>
  <c r="Z182" i="3"/>
  <c r="Z168" i="3"/>
  <c r="Z154" i="3"/>
  <c r="Z140" i="3"/>
  <c r="Z124" i="3"/>
  <c r="Z109" i="3"/>
  <c r="Z95" i="3"/>
  <c r="Z80" i="3"/>
  <c r="Z67" i="3"/>
  <c r="Z51" i="3"/>
  <c r="Z36" i="3"/>
  <c r="Z22" i="3"/>
  <c r="Z1000" i="3"/>
  <c r="Z986" i="3"/>
  <c r="Z972" i="3"/>
  <c r="Z956" i="3"/>
  <c r="Z941" i="3"/>
  <c r="Z927" i="3"/>
  <c r="Z912" i="3"/>
  <c r="Z899" i="3"/>
  <c r="Z883" i="3"/>
  <c r="Z868" i="3"/>
  <c r="Z854" i="3"/>
  <c r="Z839" i="3"/>
  <c r="Z826" i="3"/>
  <c r="Z810" i="3"/>
  <c r="Z795" i="3"/>
  <c r="Z781" i="3"/>
  <c r="Z766" i="3"/>
  <c r="Z752" i="3"/>
  <c r="Z736" i="3"/>
  <c r="Z722" i="3"/>
  <c r="Z708" i="3"/>
  <c r="Z693" i="3"/>
  <c r="Z679" i="3"/>
  <c r="Z663" i="3"/>
  <c r="Z648" i="3"/>
  <c r="Z635" i="3"/>
  <c r="Z620" i="3"/>
  <c r="Z606" i="3"/>
  <c r="Z590" i="3"/>
  <c r="Z575" i="3"/>
  <c r="Z562" i="3"/>
  <c r="Z547" i="3"/>
  <c r="Z533" i="3"/>
  <c r="Z517" i="3"/>
  <c r="Z502" i="3"/>
  <c r="Z488" i="3"/>
  <c r="Z474" i="3"/>
  <c r="Z460" i="3"/>
  <c r="Z444" i="3"/>
  <c r="Z429" i="3"/>
  <c r="Z415" i="3"/>
  <c r="Z400" i="3"/>
  <c r="Z387" i="3"/>
  <c r="Z371" i="3"/>
  <c r="Z356" i="3"/>
  <c r="Z342" i="3"/>
  <c r="Z327" i="3"/>
  <c r="Z314" i="3"/>
  <c r="Z298" i="3"/>
  <c r="Z283" i="3"/>
  <c r="Z269" i="3"/>
  <c r="Z254" i="3"/>
  <c r="Z240" i="3"/>
  <c r="Z224" i="3"/>
  <c r="Z210" i="3"/>
  <c r="Z196" i="3"/>
  <c r="Z181" i="3"/>
  <c r="Z167" i="3"/>
  <c r="Z151" i="3"/>
  <c r="Z136" i="3"/>
  <c r="Z123" i="3"/>
  <c r="Z108" i="3"/>
  <c r="Z94" i="3"/>
  <c r="Z78" i="3"/>
  <c r="Z63" i="3"/>
  <c r="Z50" i="3"/>
  <c r="Z35" i="3"/>
  <c r="Z21" i="3"/>
  <c r="Z967" i="3"/>
  <c r="Z850" i="3"/>
  <c r="Z734" i="3"/>
  <c r="Z616" i="3"/>
  <c r="Z499" i="3"/>
  <c r="Z382" i="3"/>
  <c r="Z264" i="3"/>
  <c r="Z149" i="3"/>
  <c r="Z31" i="3"/>
  <c r="Z954" i="3"/>
  <c r="Z836" i="3"/>
  <c r="Z718" i="3"/>
  <c r="Z602" i="3"/>
  <c r="Z484" i="3"/>
  <c r="Z368" i="3"/>
  <c r="Z251" i="3"/>
  <c r="Z133" i="3"/>
  <c r="Z16" i="3"/>
  <c r="Z938" i="3"/>
  <c r="Z821" i="3"/>
  <c r="Z703" i="3"/>
  <c r="Z588" i="3"/>
  <c r="Z470" i="3"/>
  <c r="Z352" i="3"/>
  <c r="Z236" i="3"/>
  <c r="Z118" i="3"/>
  <c r="Z923" i="3"/>
  <c r="Z807" i="3"/>
  <c r="Z690" i="3"/>
  <c r="Z572" i="3"/>
  <c r="Z455" i="3"/>
  <c r="Z338" i="3"/>
  <c r="Z222" i="3"/>
  <c r="Z104" i="3"/>
  <c r="Z909" i="3"/>
  <c r="Z791" i="3"/>
  <c r="Z675" i="3"/>
  <c r="Z557" i="3"/>
  <c r="Z442" i="3"/>
  <c r="Z324" i="3"/>
  <c r="Z206" i="3"/>
  <c r="Z90" i="3"/>
  <c r="Z894" i="3"/>
  <c r="Z996" i="3"/>
  <c r="Z880" i="3"/>
  <c r="Z763" i="3"/>
  <c r="Z645" i="3"/>
  <c r="Z528" i="3"/>
  <c r="Z411" i="3"/>
  <c r="Z295" i="3"/>
  <c r="Z178" i="3"/>
  <c r="Z60" i="3"/>
  <c r="Z982" i="3"/>
  <c r="Z864" i="3"/>
  <c r="Z748" i="3"/>
  <c r="Z630" i="3"/>
  <c r="Z515" i="3"/>
  <c r="Z397" i="3"/>
  <c r="Z279" i="3"/>
  <c r="Z163" i="3"/>
  <c r="Z45" i="3"/>
  <c r="Z661" i="3"/>
  <c r="Z543" i="3"/>
  <c r="Z426" i="3"/>
  <c r="Z309" i="3"/>
  <c r="Z191" i="3"/>
  <c r="Z76" i="3"/>
  <c r="Z776" i="3"/>
  <c r="AV1008" i="3"/>
  <c r="AV1000" i="3"/>
  <c r="AV992" i="3"/>
  <c r="AV984" i="3"/>
  <c r="AV976" i="3"/>
  <c r="AV968" i="3"/>
  <c r="AV960" i="3"/>
  <c r="AV952" i="3"/>
  <c r="AV944" i="3"/>
  <c r="AV936" i="3"/>
  <c r="AV928" i="3"/>
  <c r="AV920" i="3"/>
  <c r="AV912" i="3"/>
  <c r="AV904" i="3"/>
  <c r="AV896" i="3"/>
  <c r="AV888" i="3"/>
  <c r="AV880" i="3"/>
  <c r="AV872" i="3"/>
  <c r="AV864" i="3"/>
  <c r="AV856" i="3"/>
  <c r="AV848" i="3"/>
  <c r="AV840" i="3"/>
  <c r="AV832" i="3"/>
  <c r="AV824" i="3"/>
  <c r="AV816" i="3"/>
  <c r="AV808" i="3"/>
  <c r="AV800" i="3"/>
  <c r="AV792" i="3"/>
  <c r="AV784" i="3"/>
  <c r="AV776" i="3"/>
  <c r="AV768" i="3"/>
  <c r="AV760" i="3"/>
  <c r="AV752" i="3"/>
  <c r="AV744" i="3"/>
  <c r="AV736" i="3"/>
  <c r="AV728" i="3"/>
  <c r="AV720" i="3"/>
  <c r="AV712" i="3"/>
  <c r="AV704" i="3"/>
  <c r="AV696" i="3"/>
  <c r="AV688" i="3"/>
  <c r="AV680" i="3"/>
  <c r="AV672" i="3"/>
  <c r="AV664" i="3"/>
  <c r="AV656" i="3"/>
  <c r="AV648" i="3"/>
  <c r="AV640" i="3"/>
  <c r="AV632" i="3"/>
  <c r="AV624" i="3"/>
  <c r="AV616" i="3"/>
  <c r="AV608" i="3"/>
  <c r="AV600" i="3"/>
  <c r="AV592" i="3"/>
  <c r="AV584" i="3"/>
  <c r="AV576" i="3"/>
  <c r="AV568" i="3"/>
  <c r="AV560" i="3"/>
  <c r="AV552" i="3"/>
  <c r="AV544" i="3"/>
  <c r="AV536" i="3"/>
  <c r="AV528" i="3"/>
  <c r="AV520" i="3"/>
  <c r="AV512" i="3"/>
  <c r="AV504" i="3"/>
  <c r="AV496" i="3"/>
  <c r="AV488" i="3"/>
  <c r="AV480" i="3"/>
  <c r="AV472" i="3"/>
  <c r="AV464" i="3"/>
  <c r="AV456" i="3"/>
  <c r="AV448" i="3"/>
  <c r="AV440" i="3"/>
  <c r="AV432" i="3"/>
  <c r="AV424" i="3"/>
  <c r="AV416" i="3"/>
  <c r="AV408" i="3"/>
  <c r="AV400" i="3"/>
  <c r="AV392" i="3"/>
  <c r="AV384" i="3"/>
  <c r="AV376" i="3"/>
  <c r="AV368" i="3"/>
  <c r="AV360" i="3"/>
  <c r="AV352" i="3"/>
  <c r="AV344" i="3"/>
  <c r="AV336" i="3"/>
  <c r="AV328" i="3"/>
  <c r="AV320" i="3"/>
  <c r="AV312" i="3"/>
  <c r="AV304" i="3"/>
  <c r="AV296" i="3"/>
  <c r="AV288" i="3"/>
  <c r="AV280" i="3"/>
  <c r="AV272" i="3"/>
  <c r="AV264" i="3"/>
  <c r="AV256" i="3"/>
  <c r="AV248" i="3"/>
  <c r="AV240" i="3"/>
  <c r="AV232" i="3"/>
  <c r="AV224" i="3"/>
  <c r="AV216" i="3"/>
  <c r="AV208" i="3"/>
  <c r="AV200" i="3"/>
  <c r="AV192" i="3"/>
  <c r="AV184" i="3"/>
  <c r="AV176" i="3"/>
  <c r="AV168" i="3"/>
  <c r="AV160" i="3"/>
  <c r="AV152" i="3"/>
  <c r="AV144" i="3"/>
  <c r="AV136" i="3"/>
  <c r="AV128" i="3"/>
  <c r="AV120" i="3"/>
  <c r="AV112" i="3"/>
  <c r="AV104" i="3"/>
  <c r="AV96" i="3"/>
  <c r="AV88" i="3"/>
  <c r="AV80" i="3"/>
  <c r="AV72" i="3"/>
  <c r="AV64" i="3"/>
  <c r="AV56" i="3"/>
  <c r="AV48" i="3"/>
  <c r="AV40" i="3"/>
  <c r="AV32" i="3"/>
  <c r="AV24" i="3"/>
  <c r="AV16" i="3"/>
  <c r="AV1006" i="3"/>
  <c r="AV998" i="3"/>
  <c r="AV990" i="3"/>
  <c r="AV982" i="3"/>
  <c r="AV974" i="3"/>
  <c r="AV966" i="3"/>
  <c r="AV958" i="3"/>
  <c r="AV950" i="3"/>
  <c r="AV942" i="3"/>
  <c r="AV934" i="3"/>
  <c r="AV926" i="3"/>
  <c r="AV918" i="3"/>
  <c r="AV910" i="3"/>
  <c r="AV902" i="3"/>
  <c r="AV894" i="3"/>
  <c r="AV886" i="3"/>
  <c r="AV878" i="3"/>
  <c r="AV870" i="3"/>
  <c r="AV862" i="3"/>
  <c r="AV854" i="3"/>
  <c r="AV846" i="3"/>
  <c r="AV838" i="3"/>
  <c r="AV830" i="3"/>
  <c r="AV822" i="3"/>
  <c r="AV814" i="3"/>
  <c r="AV806" i="3"/>
  <c r="AV798" i="3"/>
  <c r="AV790" i="3"/>
  <c r="AV782" i="3"/>
  <c r="AV774" i="3"/>
  <c r="AV766" i="3"/>
  <c r="AV758" i="3"/>
  <c r="AV750" i="3"/>
  <c r="AV742" i="3"/>
  <c r="AV734" i="3"/>
  <c r="AV726" i="3"/>
  <c r="AV718" i="3"/>
  <c r="AV710" i="3"/>
  <c r="AV702" i="3"/>
  <c r="AV694" i="3"/>
  <c r="AV686" i="3"/>
  <c r="AV678" i="3"/>
  <c r="AV670" i="3"/>
  <c r="AV662" i="3"/>
  <c r="AV654" i="3"/>
  <c r="AV646" i="3"/>
  <c r="AV638" i="3"/>
  <c r="AV630" i="3"/>
  <c r="AV622" i="3"/>
  <c r="AV614" i="3"/>
  <c r="AV606" i="3"/>
  <c r="AV598" i="3"/>
  <c r="AV590" i="3"/>
  <c r="AV582" i="3"/>
  <c r="AV574" i="3"/>
  <c r="AV566" i="3"/>
  <c r="AV558" i="3"/>
  <c r="AV550" i="3"/>
  <c r="AV542" i="3"/>
  <c r="AV534" i="3"/>
  <c r="AV526" i="3"/>
  <c r="AV518" i="3"/>
  <c r="AV510" i="3"/>
  <c r="AV502" i="3"/>
  <c r="AV494" i="3"/>
  <c r="AV486" i="3"/>
  <c r="AV478" i="3"/>
  <c r="AV470" i="3"/>
  <c r="AV462" i="3"/>
  <c r="AV454" i="3"/>
  <c r="AV446" i="3"/>
  <c r="AV438" i="3"/>
  <c r="AV430" i="3"/>
  <c r="AV422" i="3"/>
  <c r="AV414" i="3"/>
  <c r="AV406" i="3"/>
  <c r="AV398" i="3"/>
  <c r="AV390" i="3"/>
  <c r="AV382" i="3"/>
  <c r="AV374" i="3"/>
  <c r="AV366" i="3"/>
  <c r="AV358" i="3"/>
  <c r="AV350" i="3"/>
  <c r="AV342" i="3"/>
  <c r="AV334" i="3"/>
  <c r="AV326" i="3"/>
  <c r="AV318" i="3"/>
  <c r="AV310" i="3"/>
  <c r="AV302" i="3"/>
  <c r="AV294" i="3"/>
  <c r="AV286" i="3"/>
  <c r="AV278" i="3"/>
  <c r="AV270" i="3"/>
  <c r="AV262" i="3"/>
  <c r="AV254" i="3"/>
  <c r="AV246" i="3"/>
  <c r="AV238" i="3"/>
  <c r="AV230" i="3"/>
  <c r="AV222" i="3"/>
  <c r="AV214" i="3"/>
  <c r="AV206" i="3"/>
  <c r="AV198" i="3"/>
  <c r="AV190" i="3"/>
  <c r="AV182" i="3"/>
  <c r="AV174" i="3"/>
  <c r="AV166" i="3"/>
  <c r="AV158" i="3"/>
  <c r="AV150" i="3"/>
  <c r="AV142" i="3"/>
  <c r="AV134" i="3"/>
  <c r="AV126" i="3"/>
  <c r="AV118" i="3"/>
  <c r="AV110" i="3"/>
  <c r="AV102" i="3"/>
  <c r="AV94" i="3"/>
  <c r="AV86" i="3"/>
  <c r="AV78" i="3"/>
  <c r="AV70" i="3"/>
  <c r="AV62" i="3"/>
  <c r="AV54" i="3"/>
  <c r="AV46" i="3"/>
  <c r="AV38" i="3"/>
  <c r="AV30" i="3"/>
  <c r="AV22" i="3"/>
  <c r="AV14" i="3"/>
  <c r="AV1002" i="3"/>
  <c r="AV994" i="3"/>
  <c r="AV986" i="3"/>
  <c r="AV978" i="3"/>
  <c r="AV970" i="3"/>
  <c r="AV962" i="3"/>
  <c r="AV954" i="3"/>
  <c r="AV946" i="3"/>
  <c r="AV938" i="3"/>
  <c r="AV930" i="3"/>
  <c r="AV922" i="3"/>
  <c r="AV914" i="3"/>
  <c r="AV906" i="3"/>
  <c r="AV898" i="3"/>
  <c r="AV890" i="3"/>
  <c r="AV882" i="3"/>
  <c r="AV874" i="3"/>
  <c r="AV866" i="3"/>
  <c r="AV858" i="3"/>
  <c r="AV850" i="3"/>
  <c r="AV842" i="3"/>
  <c r="AV834" i="3"/>
  <c r="AV826" i="3"/>
  <c r="AV818" i="3"/>
  <c r="AV810" i="3"/>
  <c r="AV802" i="3"/>
  <c r="AV794" i="3"/>
  <c r="AV786" i="3"/>
  <c r="AV778" i="3"/>
  <c r="AV770" i="3"/>
  <c r="AV762" i="3"/>
  <c r="AV754" i="3"/>
  <c r="AV746" i="3"/>
  <c r="AV738" i="3"/>
  <c r="AV730" i="3"/>
  <c r="AV722" i="3"/>
  <c r="AV714" i="3"/>
  <c r="AV706" i="3"/>
  <c r="AV698" i="3"/>
  <c r="AV690" i="3"/>
  <c r="AV682" i="3"/>
  <c r="AV674" i="3"/>
  <c r="AV666" i="3"/>
  <c r="AV658" i="3"/>
  <c r="AV650" i="3"/>
  <c r="AV642" i="3"/>
  <c r="AV634" i="3"/>
  <c r="AV626" i="3"/>
  <c r="AV618" i="3"/>
  <c r="AV610" i="3"/>
  <c r="AV602" i="3"/>
  <c r="AV594" i="3"/>
  <c r="AV586" i="3"/>
  <c r="AV578" i="3"/>
  <c r="AV570" i="3"/>
  <c r="AV562" i="3"/>
  <c r="AV554" i="3"/>
  <c r="AV546" i="3"/>
  <c r="AV538" i="3"/>
  <c r="AV530" i="3"/>
  <c r="AV522" i="3"/>
  <c r="AV514" i="3"/>
  <c r="AV506" i="3"/>
  <c r="AV498" i="3"/>
  <c r="AV490" i="3"/>
  <c r="AV482" i="3"/>
  <c r="AV474" i="3"/>
  <c r="AV466" i="3"/>
  <c r="AV458" i="3"/>
  <c r="AV450" i="3"/>
  <c r="AV442" i="3"/>
  <c r="AV434" i="3"/>
  <c r="AV426" i="3"/>
  <c r="AV418" i="3"/>
  <c r="AV410" i="3"/>
  <c r="AV402" i="3"/>
  <c r="AV394" i="3"/>
  <c r="AV386" i="3"/>
  <c r="AV378" i="3"/>
  <c r="AV370" i="3"/>
  <c r="AV362" i="3"/>
  <c r="AV354" i="3"/>
  <c r="AV346" i="3"/>
  <c r="AV338" i="3"/>
  <c r="AV330" i="3"/>
  <c r="AV322" i="3"/>
  <c r="AV314" i="3"/>
  <c r="AV306" i="3"/>
  <c r="AV298" i="3"/>
  <c r="AV290" i="3"/>
  <c r="AV282" i="3"/>
  <c r="AV274" i="3"/>
  <c r="AV266" i="3"/>
  <c r="AV258" i="3"/>
  <c r="AV250" i="3"/>
  <c r="AV242" i="3"/>
  <c r="AV234" i="3"/>
  <c r="AV226" i="3"/>
  <c r="AV218" i="3"/>
  <c r="AV210" i="3"/>
  <c r="AV202" i="3"/>
  <c r="AV194" i="3"/>
  <c r="AV186" i="3"/>
  <c r="AV178" i="3"/>
  <c r="AV170" i="3"/>
  <c r="AV162" i="3"/>
  <c r="AV154" i="3"/>
  <c r="AV146" i="3"/>
  <c r="AV138" i="3"/>
  <c r="AV130" i="3"/>
  <c r="AV122" i="3"/>
  <c r="AV114" i="3"/>
  <c r="AV106" i="3"/>
  <c r="AV98" i="3"/>
  <c r="AV90" i="3"/>
  <c r="AV82" i="3"/>
  <c r="AV74" i="3"/>
  <c r="AV66" i="3"/>
  <c r="AV58" i="3"/>
  <c r="AV50" i="3"/>
  <c r="AV42" i="3"/>
  <c r="AV34" i="3"/>
  <c r="AV26" i="3"/>
  <c r="AV18" i="3"/>
  <c r="AV11" i="3"/>
  <c r="AV999" i="3"/>
  <c r="AV987" i="3"/>
  <c r="AV973" i="3"/>
  <c r="AV961" i="3"/>
  <c r="AV948" i="3"/>
  <c r="AV935" i="3"/>
  <c r="AV923" i="3"/>
  <c r="AV909" i="3"/>
  <c r="AV897" i="3"/>
  <c r="AV884" i="3"/>
  <c r="AV871" i="3"/>
  <c r="AV859" i="3"/>
  <c r="AV845" i="3"/>
  <c r="AV833" i="3"/>
  <c r="AV820" i="3"/>
  <c r="AV807" i="3"/>
  <c r="AV795" i="3"/>
  <c r="AV781" i="3"/>
  <c r="AV769" i="3"/>
  <c r="AV756" i="3"/>
  <c r="AV743" i="3"/>
  <c r="AV731" i="3"/>
  <c r="AV717" i="3"/>
  <c r="AV705" i="3"/>
  <c r="AV692" i="3"/>
  <c r="AV679" i="3"/>
  <c r="AV667" i="3"/>
  <c r="AV653" i="3"/>
  <c r="AV641" i="3"/>
  <c r="AV628" i="3"/>
  <c r="AV615" i="3"/>
  <c r="AV603" i="3"/>
  <c r="AV589" i="3"/>
  <c r="AV577" i="3"/>
  <c r="AV564" i="3"/>
  <c r="AV551" i="3"/>
  <c r="AV539" i="3"/>
  <c r="AV525" i="3"/>
  <c r="AV513" i="3"/>
  <c r="AV500" i="3"/>
  <c r="AV487" i="3"/>
  <c r="AV475" i="3"/>
  <c r="AV461" i="3"/>
  <c r="AV449" i="3"/>
  <c r="AV436" i="3"/>
  <c r="AV423" i="3"/>
  <c r="AV411" i="3"/>
  <c r="AV397" i="3"/>
  <c r="AV385" i="3"/>
  <c r="AV372" i="3"/>
  <c r="AV359" i="3"/>
  <c r="AV347" i="3"/>
  <c r="AV333" i="3"/>
  <c r="AV321" i="3"/>
  <c r="AV308" i="3"/>
  <c r="AV295" i="3"/>
  <c r="AV283" i="3"/>
  <c r="AV269" i="3"/>
  <c r="AV257" i="3"/>
  <c r="AV244" i="3"/>
  <c r="AV231" i="3"/>
  <c r="AV219" i="3"/>
  <c r="AV205" i="3"/>
  <c r="AV193" i="3"/>
  <c r="AV180" i="3"/>
  <c r="AV167" i="3"/>
  <c r="AV155" i="3"/>
  <c r="AV141" i="3"/>
  <c r="AV129" i="3"/>
  <c r="AV116" i="3"/>
  <c r="AV103" i="3"/>
  <c r="AV91" i="3"/>
  <c r="AV77" i="3"/>
  <c r="AV65" i="3"/>
  <c r="AV52" i="3"/>
  <c r="AV39" i="3"/>
  <c r="AV27" i="3"/>
  <c r="AV13" i="3"/>
  <c r="AV1005" i="3"/>
  <c r="AV991" i="3"/>
  <c r="AV977" i="3"/>
  <c r="AV963" i="3"/>
  <c r="AV947" i="3"/>
  <c r="AV932" i="3"/>
  <c r="AV917" i="3"/>
  <c r="AV903" i="3"/>
  <c r="AV889" i="3"/>
  <c r="AV875" i="3"/>
  <c r="AV860" i="3"/>
  <c r="AV844" i="3"/>
  <c r="AV829" i="3"/>
  <c r="AV815" i="3"/>
  <c r="AV801" i="3"/>
  <c r="AV787" i="3"/>
  <c r="AV772" i="3"/>
  <c r="AV757" i="3"/>
  <c r="AV741" i="3"/>
  <c r="AV727" i="3"/>
  <c r="AV713" i="3"/>
  <c r="AV699" i="3"/>
  <c r="AV684" i="3"/>
  <c r="AV669" i="3"/>
  <c r="AV655" i="3"/>
  <c r="AV639" i="3"/>
  <c r="AV625" i="3"/>
  <c r="AV611" i="3"/>
  <c r="AV596" i="3"/>
  <c r="AV581" i="3"/>
  <c r="AV567" i="3"/>
  <c r="AV553" i="3"/>
  <c r="AV537" i="3"/>
  <c r="AV523" i="3"/>
  <c r="AV508" i="3"/>
  <c r="AV493" i="3"/>
  <c r="AV479" i="3"/>
  <c r="AV465" i="3"/>
  <c r="AV451" i="3"/>
  <c r="AV435" i="3"/>
  <c r="AV420" i="3"/>
  <c r="AV405" i="3"/>
  <c r="AV391" i="3"/>
  <c r="AV377" i="3"/>
  <c r="AV363" i="3"/>
  <c r="AV348" i="3"/>
  <c r="AV332" i="3"/>
  <c r="AV317" i="3"/>
  <c r="AV303" i="3"/>
  <c r="AV289" i="3"/>
  <c r="AV275" i="3"/>
  <c r="AV260" i="3"/>
  <c r="AV245" i="3"/>
  <c r="AV229" i="3"/>
  <c r="AV215" i="3"/>
  <c r="AV201" i="3"/>
  <c r="AV187" i="3"/>
  <c r="AV172" i="3"/>
  <c r="AV157" i="3"/>
  <c r="AV143" i="3"/>
  <c r="AV127" i="3"/>
  <c r="AV113" i="3"/>
  <c r="AV99" i="3"/>
  <c r="AV84" i="3"/>
  <c r="AV69" i="3"/>
  <c r="AV55" i="3"/>
  <c r="AV41" i="3"/>
  <c r="AV25" i="3"/>
  <c r="AV1004" i="3"/>
  <c r="AV989" i="3"/>
  <c r="AV975" i="3"/>
  <c r="AV959" i="3"/>
  <c r="AV945" i="3"/>
  <c r="AV931" i="3"/>
  <c r="AV916" i="3"/>
  <c r="AV901" i="3"/>
  <c r="AV887" i="3"/>
  <c r="AV873" i="3"/>
  <c r="AV857" i="3"/>
  <c r="AV843" i="3"/>
  <c r="AV828" i="3"/>
  <c r="AV813" i="3"/>
  <c r="AV799" i="3"/>
  <c r="AV785" i="3"/>
  <c r="AV771" i="3"/>
  <c r="AV755" i="3"/>
  <c r="AV740" i="3"/>
  <c r="AV725" i="3"/>
  <c r="AV711" i="3"/>
  <c r="AV697" i="3"/>
  <c r="AV683" i="3"/>
  <c r="AV668" i="3"/>
  <c r="AV652" i="3"/>
  <c r="AV637" i="3"/>
  <c r="AV623" i="3"/>
  <c r="AV609" i="3"/>
  <c r="AV595" i="3"/>
  <c r="AV580" i="3"/>
  <c r="AV565" i="3"/>
  <c r="AV549" i="3"/>
  <c r="AV535" i="3"/>
  <c r="AV521" i="3"/>
  <c r="AV507" i="3"/>
  <c r="AV492" i="3"/>
  <c r="AV477" i="3"/>
  <c r="AV463" i="3"/>
  <c r="AV447" i="3"/>
  <c r="AV433" i="3"/>
  <c r="AV419" i="3"/>
  <c r="AV404" i="3"/>
  <c r="AV389" i="3"/>
  <c r="AV375" i="3"/>
  <c r="AV361" i="3"/>
  <c r="AV345" i="3"/>
  <c r="AV331" i="3"/>
  <c r="AV316" i="3"/>
  <c r="AV301" i="3"/>
  <c r="AV287" i="3"/>
  <c r="AV273" i="3"/>
  <c r="AV259" i="3"/>
  <c r="AV243" i="3"/>
  <c r="AV228" i="3"/>
  <c r="AV213" i="3"/>
  <c r="AV199" i="3"/>
  <c r="AV185" i="3"/>
  <c r="AV171" i="3"/>
  <c r="AV156" i="3"/>
  <c r="AV140" i="3"/>
  <c r="AV125" i="3"/>
  <c r="AV111" i="3"/>
  <c r="AV97" i="3"/>
  <c r="AV83" i="3"/>
  <c r="AV68" i="3"/>
  <c r="AV53" i="3"/>
  <c r="AV37" i="3"/>
  <c r="AV23" i="3"/>
  <c r="AV1001" i="3"/>
  <c r="AV985" i="3"/>
  <c r="AV971" i="3"/>
  <c r="AV956" i="3"/>
  <c r="AV941" i="3"/>
  <c r="AV927" i="3"/>
  <c r="AV913" i="3"/>
  <c r="AV899" i="3"/>
  <c r="AV883" i="3"/>
  <c r="AV868" i="3"/>
  <c r="AV853" i="3"/>
  <c r="AV839" i="3"/>
  <c r="AV825" i="3"/>
  <c r="AV811" i="3"/>
  <c r="AV796" i="3"/>
  <c r="AV780" i="3"/>
  <c r="AV765" i="3"/>
  <c r="AV751" i="3"/>
  <c r="AV737" i="3"/>
  <c r="AV723" i="3"/>
  <c r="AV708" i="3"/>
  <c r="AV693" i="3"/>
  <c r="AV677" i="3"/>
  <c r="AV663" i="3"/>
  <c r="AV649" i="3"/>
  <c r="AV635" i="3"/>
  <c r="AV620" i="3"/>
  <c r="AV605" i="3"/>
  <c r="AV591" i="3"/>
  <c r="AV575" i="3"/>
  <c r="AV561" i="3"/>
  <c r="AV547" i="3"/>
  <c r="AV532" i="3"/>
  <c r="AV517" i="3"/>
  <c r="AV503" i="3"/>
  <c r="AV489" i="3"/>
  <c r="AV473" i="3"/>
  <c r="AV459" i="3"/>
  <c r="AV444" i="3"/>
  <c r="AV429" i="3"/>
  <c r="AV415" i="3"/>
  <c r="AV401" i="3"/>
  <c r="AV387" i="3"/>
  <c r="AV371" i="3"/>
  <c r="AV356" i="3"/>
  <c r="AV341" i="3"/>
  <c r="AV327" i="3"/>
  <c r="AV313" i="3"/>
  <c r="AV299" i="3"/>
  <c r="AV284" i="3"/>
  <c r="AV268" i="3"/>
  <c r="AV253" i="3"/>
  <c r="AV239" i="3"/>
  <c r="AV225" i="3"/>
  <c r="AV211" i="3"/>
  <c r="AV196" i="3"/>
  <c r="AV181" i="3"/>
  <c r="AV165" i="3"/>
  <c r="AV151" i="3"/>
  <c r="AV137" i="3"/>
  <c r="AV123" i="3"/>
  <c r="AV108" i="3"/>
  <c r="AV93" i="3"/>
  <c r="AV79" i="3"/>
  <c r="AV63" i="3"/>
  <c r="AV49" i="3"/>
  <c r="AV35" i="3"/>
  <c r="AV20" i="3"/>
  <c r="AV997" i="3"/>
  <c r="AV983" i="3"/>
  <c r="AV969" i="3"/>
  <c r="AV955" i="3"/>
  <c r="AV940" i="3"/>
  <c r="AV925" i="3"/>
  <c r="AV911" i="3"/>
  <c r="AV895" i="3"/>
  <c r="AV881" i="3"/>
  <c r="AV867" i="3"/>
  <c r="AV852" i="3"/>
  <c r="AV837" i="3"/>
  <c r="AV823" i="3"/>
  <c r="AV809" i="3"/>
  <c r="AV793" i="3"/>
  <c r="AV779" i="3"/>
  <c r="AV764" i="3"/>
  <c r="AV749" i="3"/>
  <c r="AV735" i="3"/>
  <c r="AV721" i="3"/>
  <c r="AV707" i="3"/>
  <c r="AV691" i="3"/>
  <c r="AV676" i="3"/>
  <c r="AV661" i="3"/>
  <c r="AV647" i="3"/>
  <c r="AV633" i="3"/>
  <c r="AV619" i="3"/>
  <c r="AV604" i="3"/>
  <c r="AV588" i="3"/>
  <c r="AV573" i="3"/>
  <c r="AV559" i="3"/>
  <c r="AV545" i="3"/>
  <c r="AV531" i="3"/>
  <c r="AV516" i="3"/>
  <c r="AV501" i="3"/>
  <c r="AV485" i="3"/>
  <c r="AV471" i="3"/>
  <c r="AV457" i="3"/>
  <c r="AV443" i="3"/>
  <c r="AV428" i="3"/>
  <c r="AV413" i="3"/>
  <c r="AV399" i="3"/>
  <c r="AV383" i="3"/>
  <c r="AV369" i="3"/>
  <c r="AV355" i="3"/>
  <c r="AV340" i="3"/>
  <c r="AV325" i="3"/>
  <c r="AV311" i="3"/>
  <c r="AV297" i="3"/>
  <c r="AV281" i="3"/>
  <c r="AV267" i="3"/>
  <c r="AV252" i="3"/>
  <c r="AV237" i="3"/>
  <c r="AV223" i="3"/>
  <c r="AV209" i="3"/>
  <c r="AV195" i="3"/>
  <c r="AV179" i="3"/>
  <c r="AV164" i="3"/>
  <c r="AV149" i="3"/>
  <c r="AV135" i="3"/>
  <c r="AV121" i="3"/>
  <c r="AV107" i="3"/>
  <c r="AV92" i="3"/>
  <c r="AV76" i="3"/>
  <c r="AV61" i="3"/>
  <c r="AV47" i="3"/>
  <c r="AV33" i="3"/>
  <c r="AV19" i="3"/>
  <c r="AV996" i="3"/>
  <c r="AV981" i="3"/>
  <c r="AV967" i="3"/>
  <c r="AV953" i="3"/>
  <c r="AV939" i="3"/>
  <c r="AV924" i="3"/>
  <c r="AV908" i="3"/>
  <c r="AV893" i="3"/>
  <c r="AV879" i="3"/>
  <c r="AV865" i="3"/>
  <c r="AV851" i="3"/>
  <c r="AV836" i="3"/>
  <c r="AV821" i="3"/>
  <c r="AV805" i="3"/>
  <c r="AV791" i="3"/>
  <c r="AV777" i="3"/>
  <c r="AV763" i="3"/>
  <c r="AV748" i="3"/>
  <c r="AV733" i="3"/>
  <c r="AV719" i="3"/>
  <c r="AV703" i="3"/>
  <c r="AV689" i="3"/>
  <c r="AV675" i="3"/>
  <c r="AV660" i="3"/>
  <c r="AV645" i="3"/>
  <c r="AV631" i="3"/>
  <c r="AV617" i="3"/>
  <c r="AV601" i="3"/>
  <c r="AV587" i="3"/>
  <c r="AV572" i="3"/>
  <c r="AV557" i="3"/>
  <c r="AV543" i="3"/>
  <c r="AV529" i="3"/>
  <c r="AV515" i="3"/>
  <c r="AV499" i="3"/>
  <c r="AV484" i="3"/>
  <c r="AV469" i="3"/>
  <c r="AV455" i="3"/>
  <c r="AV441" i="3"/>
  <c r="AV427" i="3"/>
  <c r="AV412" i="3"/>
  <c r="AV396" i="3"/>
  <c r="AV381" i="3"/>
  <c r="AV367" i="3"/>
  <c r="AV353" i="3"/>
  <c r="AV339" i="3"/>
  <c r="AV324" i="3"/>
  <c r="AV309" i="3"/>
  <c r="AV293" i="3"/>
  <c r="AV279" i="3"/>
  <c r="AV265" i="3"/>
  <c r="AV251" i="3"/>
  <c r="AV236" i="3"/>
  <c r="AV221" i="3"/>
  <c r="AV207" i="3"/>
  <c r="AV191" i="3"/>
  <c r="AV177" i="3"/>
  <c r="AV163" i="3"/>
  <c r="AV148" i="3"/>
  <c r="AV133" i="3"/>
  <c r="AV119" i="3"/>
  <c r="AV105" i="3"/>
  <c r="AV89" i="3"/>
  <c r="AV75" i="3"/>
  <c r="AV60" i="3"/>
  <c r="AV45" i="3"/>
  <c r="AV31" i="3"/>
  <c r="AV17" i="3"/>
  <c r="AV1009" i="3"/>
  <c r="AV995" i="3"/>
  <c r="AV980" i="3"/>
  <c r="AV965" i="3"/>
  <c r="AV951" i="3"/>
  <c r="AV937" i="3"/>
  <c r="AV921" i="3"/>
  <c r="AV907" i="3"/>
  <c r="AV892" i="3"/>
  <c r="AV877" i="3"/>
  <c r="AV863" i="3"/>
  <c r="AV849" i="3"/>
  <c r="AV835" i="3"/>
  <c r="AV819" i="3"/>
  <c r="AV804" i="3"/>
  <c r="AV789" i="3"/>
  <c r="AV775" i="3"/>
  <c r="AV761" i="3"/>
  <c r="AV747" i="3"/>
  <c r="AV732" i="3"/>
  <c r="AV716" i="3"/>
  <c r="AV701" i="3"/>
  <c r="AV687" i="3"/>
  <c r="AV673" i="3"/>
  <c r="AV659" i="3"/>
  <c r="AV644" i="3"/>
  <c r="AV629" i="3"/>
  <c r="AV613" i="3"/>
  <c r="AV599" i="3"/>
  <c r="AV585" i="3"/>
  <c r="AV571" i="3"/>
  <c r="AV556" i="3"/>
  <c r="AV541" i="3"/>
  <c r="AV527" i="3"/>
  <c r="AV511" i="3"/>
  <c r="AV497" i="3"/>
  <c r="AV483" i="3"/>
  <c r="AV468" i="3"/>
  <c r="AV453" i="3"/>
  <c r="AV439" i="3"/>
  <c r="AV425" i="3"/>
  <c r="AV409" i="3"/>
  <c r="AV395" i="3"/>
  <c r="AV380" i="3"/>
  <c r="AV365" i="3"/>
  <c r="AV351" i="3"/>
  <c r="AV337" i="3"/>
  <c r="AV323" i="3"/>
  <c r="AV307" i="3"/>
  <c r="AV292" i="3"/>
  <c r="AV277" i="3"/>
  <c r="AV263" i="3"/>
  <c r="AV249" i="3"/>
  <c r="AV235" i="3"/>
  <c r="AV220" i="3"/>
  <c r="AV204" i="3"/>
  <c r="AV189" i="3"/>
  <c r="AV175" i="3"/>
  <c r="AV161" i="3"/>
  <c r="AV147" i="3"/>
  <c r="AV132" i="3"/>
  <c r="AV117" i="3"/>
  <c r="AV101" i="3"/>
  <c r="AV87" i="3"/>
  <c r="AV73" i="3"/>
  <c r="AV59" i="3"/>
  <c r="AV44" i="3"/>
  <c r="AV29" i="3"/>
  <c r="AV15" i="3"/>
  <c r="AV1007" i="3"/>
  <c r="AV993" i="3"/>
  <c r="AV979" i="3"/>
  <c r="AV964" i="3"/>
  <c r="AV949" i="3"/>
  <c r="AV933" i="3"/>
  <c r="AV919" i="3"/>
  <c r="AV905" i="3"/>
  <c r="AV891" i="3"/>
  <c r="AV876" i="3"/>
  <c r="AV861" i="3"/>
  <c r="AV847" i="3"/>
  <c r="AV831" i="3"/>
  <c r="AV817" i="3"/>
  <c r="AV803" i="3"/>
  <c r="AV788" i="3"/>
  <c r="AV773" i="3"/>
  <c r="AV759" i="3"/>
  <c r="AV745" i="3"/>
  <c r="AV729" i="3"/>
  <c r="AV715" i="3"/>
  <c r="AV700" i="3"/>
  <c r="AV685" i="3"/>
  <c r="AV671" i="3"/>
  <c r="AV657" i="3"/>
  <c r="AV643" i="3"/>
  <c r="AV627" i="3"/>
  <c r="AV612" i="3"/>
  <c r="AV597" i="3"/>
  <c r="AV583" i="3"/>
  <c r="AV569" i="3"/>
  <c r="AV555" i="3"/>
  <c r="AV540" i="3"/>
  <c r="AV524" i="3"/>
  <c r="AV509" i="3"/>
  <c r="AV495" i="3"/>
  <c r="AV481" i="3"/>
  <c r="AV467" i="3"/>
  <c r="AV452" i="3"/>
  <c r="AV437" i="3"/>
  <c r="AV421" i="3"/>
  <c r="AV407" i="3"/>
  <c r="AV393" i="3"/>
  <c r="AV379" i="3"/>
  <c r="AV364" i="3"/>
  <c r="AV349" i="3"/>
  <c r="AV335" i="3"/>
  <c r="AV319" i="3"/>
  <c r="AV305" i="3"/>
  <c r="AV291" i="3"/>
  <c r="AV276" i="3"/>
  <c r="AV261" i="3"/>
  <c r="AV247" i="3"/>
  <c r="AV233" i="3"/>
  <c r="AV217" i="3"/>
  <c r="AV203" i="3"/>
  <c r="AV188" i="3"/>
  <c r="AV173" i="3"/>
  <c r="AV159" i="3"/>
  <c r="AV145" i="3"/>
  <c r="AV131" i="3"/>
  <c r="AV115" i="3"/>
  <c r="AV100" i="3"/>
  <c r="AV85" i="3"/>
  <c r="AV71" i="3"/>
  <c r="AV57" i="3"/>
  <c r="AV43" i="3"/>
  <c r="AV28" i="3"/>
  <c r="AV12" i="3"/>
  <c r="AV915" i="3"/>
  <c r="AV797" i="3"/>
  <c r="AV681" i="3"/>
  <c r="AV563" i="3"/>
  <c r="AV445" i="3"/>
  <c r="AV329" i="3"/>
  <c r="AV212" i="3"/>
  <c r="AV95" i="3"/>
  <c r="AV900" i="3"/>
  <c r="AV783" i="3"/>
  <c r="AV665" i="3"/>
  <c r="AV548" i="3"/>
  <c r="AV431" i="3"/>
  <c r="AV315" i="3"/>
  <c r="AV197" i="3"/>
  <c r="AV81" i="3"/>
  <c r="AV1003" i="3"/>
  <c r="AV885" i="3"/>
  <c r="AV767" i="3"/>
  <c r="AV651" i="3"/>
  <c r="AV533" i="3"/>
  <c r="AV417" i="3"/>
  <c r="AV300" i="3"/>
  <c r="AV183" i="3"/>
  <c r="AV67" i="3"/>
  <c r="AV988" i="3"/>
  <c r="AV869" i="3"/>
  <c r="AV753" i="3"/>
  <c r="AV636" i="3"/>
  <c r="AV519" i="3"/>
  <c r="AV403" i="3"/>
  <c r="AV285" i="3"/>
  <c r="AV169" i="3"/>
  <c r="AV51" i="3"/>
  <c r="AV972" i="3"/>
  <c r="AV855" i="3"/>
  <c r="AV739" i="3"/>
  <c r="AV621" i="3"/>
  <c r="AV505" i="3"/>
  <c r="AV388" i="3"/>
  <c r="AV271" i="3"/>
  <c r="AV153" i="3"/>
  <c r="AV36" i="3"/>
  <c r="AV957" i="3"/>
  <c r="AV841" i="3"/>
  <c r="AV724" i="3"/>
  <c r="AV607" i="3"/>
  <c r="AV491" i="3"/>
  <c r="AV373" i="3"/>
  <c r="AV255" i="3"/>
  <c r="AV139" i="3"/>
  <c r="AV21" i="3"/>
  <c r="AV943" i="3"/>
  <c r="AV827" i="3"/>
  <c r="AV709" i="3"/>
  <c r="AV593" i="3"/>
  <c r="AV476" i="3"/>
  <c r="AV357" i="3"/>
  <c r="AV241" i="3"/>
  <c r="AV124" i="3"/>
  <c r="AV929" i="3"/>
  <c r="AV812" i="3"/>
  <c r="AV695" i="3"/>
  <c r="AV579" i="3"/>
  <c r="AV460" i="3"/>
  <c r="AV343" i="3"/>
  <c r="AV227" i="3"/>
  <c r="AV109" i="3"/>
  <c r="BP1007" i="3"/>
  <c r="BP999" i="3"/>
  <c r="BP991" i="3"/>
  <c r="BP983" i="3"/>
  <c r="BP975" i="3"/>
  <c r="BP967" i="3"/>
  <c r="BP959" i="3"/>
  <c r="BP951" i="3"/>
  <c r="BP943" i="3"/>
  <c r="BP935" i="3"/>
  <c r="BP927" i="3"/>
  <c r="BP919" i="3"/>
  <c r="BP911" i="3"/>
  <c r="BP903" i="3"/>
  <c r="BP895" i="3"/>
  <c r="BP887" i="3"/>
  <c r="BP879" i="3"/>
  <c r="BP871" i="3"/>
  <c r="BP863" i="3"/>
  <c r="BP855" i="3"/>
  <c r="BP847" i="3"/>
  <c r="BP839" i="3"/>
  <c r="BP831" i="3"/>
  <c r="BP823" i="3"/>
  <c r="BP815" i="3"/>
  <c r="BP807" i="3"/>
  <c r="BP799" i="3"/>
  <c r="BP791" i="3"/>
  <c r="BP783" i="3"/>
  <c r="BP775" i="3"/>
  <c r="BP767" i="3"/>
  <c r="BP759" i="3"/>
  <c r="BP751" i="3"/>
  <c r="BP743" i="3"/>
  <c r="BP735" i="3"/>
  <c r="BP727" i="3"/>
  <c r="BP719" i="3"/>
  <c r="BP711" i="3"/>
  <c r="BP703" i="3"/>
  <c r="BP695" i="3"/>
  <c r="BP687" i="3"/>
  <c r="BP679" i="3"/>
  <c r="BP671" i="3"/>
  <c r="BP663" i="3"/>
  <c r="BP655" i="3"/>
  <c r="BP647" i="3"/>
  <c r="BP639" i="3"/>
  <c r="BP631" i="3"/>
  <c r="BP623" i="3"/>
  <c r="BP615" i="3"/>
  <c r="BP607" i="3"/>
  <c r="BP599" i="3"/>
  <c r="BP591" i="3"/>
  <c r="BP583" i="3"/>
  <c r="BP575" i="3"/>
  <c r="BP567" i="3"/>
  <c r="BP559" i="3"/>
  <c r="BP551" i="3"/>
  <c r="BP543" i="3"/>
  <c r="BP535" i="3"/>
  <c r="BP527" i="3"/>
  <c r="BP519" i="3"/>
  <c r="BP511" i="3"/>
  <c r="BP503" i="3"/>
  <c r="BP495" i="3"/>
  <c r="BP487" i="3"/>
  <c r="BP479" i="3"/>
  <c r="BP471" i="3"/>
  <c r="BP463" i="3"/>
  <c r="BP455" i="3"/>
  <c r="BP447" i="3"/>
  <c r="BP439" i="3"/>
  <c r="BP431" i="3"/>
  <c r="BP423" i="3"/>
  <c r="BP415" i="3"/>
  <c r="BP407" i="3"/>
  <c r="BP399" i="3"/>
  <c r="BP391" i="3"/>
  <c r="BP383" i="3"/>
  <c r="BP375" i="3"/>
  <c r="BP367" i="3"/>
  <c r="BP359" i="3"/>
  <c r="BP351" i="3"/>
  <c r="BP343" i="3"/>
  <c r="BP335" i="3"/>
  <c r="BP327" i="3"/>
  <c r="BP319" i="3"/>
  <c r="BP311" i="3"/>
  <c r="BP303" i="3"/>
  <c r="BP295" i="3"/>
  <c r="BP287" i="3"/>
  <c r="BP279" i="3"/>
  <c r="BP271" i="3"/>
  <c r="BP263" i="3"/>
  <c r="BP255" i="3"/>
  <c r="BP247" i="3"/>
  <c r="BP239" i="3"/>
  <c r="BP231" i="3"/>
  <c r="BP223" i="3"/>
  <c r="BP215" i="3"/>
  <c r="BP207" i="3"/>
  <c r="BP199" i="3"/>
  <c r="BP191" i="3"/>
  <c r="BP183" i="3"/>
  <c r="BP175" i="3"/>
  <c r="BP167" i="3"/>
  <c r="BP159" i="3"/>
  <c r="BP151" i="3"/>
  <c r="BP143" i="3"/>
  <c r="BP135" i="3"/>
  <c r="BP127" i="3"/>
  <c r="BP119" i="3"/>
  <c r="BP111" i="3"/>
  <c r="BP103" i="3"/>
  <c r="BP95" i="3"/>
  <c r="BP87" i="3"/>
  <c r="BP79" i="3"/>
  <c r="BP71" i="3"/>
  <c r="BP63" i="3"/>
  <c r="BP55" i="3"/>
  <c r="BP47" i="3"/>
  <c r="BP39" i="3"/>
  <c r="BP31" i="3"/>
  <c r="BP23" i="3"/>
  <c r="BP15" i="3"/>
  <c r="BP1006" i="3"/>
  <c r="BP998" i="3"/>
  <c r="BP990" i="3"/>
  <c r="BP982" i="3"/>
  <c r="BP974" i="3"/>
  <c r="BP966" i="3"/>
  <c r="BP958" i="3"/>
  <c r="BP950" i="3"/>
  <c r="BP942" i="3"/>
  <c r="BP934" i="3"/>
  <c r="BP926" i="3"/>
  <c r="BP918" i="3"/>
  <c r="BP910" i="3"/>
  <c r="BP902" i="3"/>
  <c r="BP894" i="3"/>
  <c r="BP886" i="3"/>
  <c r="BP878" i="3"/>
  <c r="BP870" i="3"/>
  <c r="BP862" i="3"/>
  <c r="BP854" i="3"/>
  <c r="BP846" i="3"/>
  <c r="BP838" i="3"/>
  <c r="BP830" i="3"/>
  <c r="BP822" i="3"/>
  <c r="BP814" i="3"/>
  <c r="BP806" i="3"/>
  <c r="BP798" i="3"/>
  <c r="BP790" i="3"/>
  <c r="BP782" i="3"/>
  <c r="BP774" i="3"/>
  <c r="BP766" i="3"/>
  <c r="BP758" i="3"/>
  <c r="BP750" i="3"/>
  <c r="BP742" i="3"/>
  <c r="BP734" i="3"/>
  <c r="BP726" i="3"/>
  <c r="BP718" i="3"/>
  <c r="BP710" i="3"/>
  <c r="BP702" i="3"/>
  <c r="BP694" i="3"/>
  <c r="BP686" i="3"/>
  <c r="BP678" i="3"/>
  <c r="BP670" i="3"/>
  <c r="BP662" i="3"/>
  <c r="BP654" i="3"/>
  <c r="BP646" i="3"/>
  <c r="BP638" i="3"/>
  <c r="BP630" i="3"/>
  <c r="BP622" i="3"/>
  <c r="BP614" i="3"/>
  <c r="BP606" i="3"/>
  <c r="BP598" i="3"/>
  <c r="BP590" i="3"/>
  <c r="BP582" i="3"/>
  <c r="BP574" i="3"/>
  <c r="BP566" i="3"/>
  <c r="BP558" i="3"/>
  <c r="BP550" i="3"/>
  <c r="BP542" i="3"/>
  <c r="BP534" i="3"/>
  <c r="BP526" i="3"/>
  <c r="BP518" i="3"/>
  <c r="BP510" i="3"/>
  <c r="BP502" i="3"/>
  <c r="BP494" i="3"/>
  <c r="BP486" i="3"/>
  <c r="BP478" i="3"/>
  <c r="BP470" i="3"/>
  <c r="BP462" i="3"/>
  <c r="BP454" i="3"/>
  <c r="BP446" i="3"/>
  <c r="BP438" i="3"/>
  <c r="BP430" i="3"/>
  <c r="BP422" i="3"/>
  <c r="BP414" i="3"/>
  <c r="BP406" i="3"/>
  <c r="BP398" i="3"/>
  <c r="BP390" i="3"/>
  <c r="BP382" i="3"/>
  <c r="BP374" i="3"/>
  <c r="BP366" i="3"/>
  <c r="BP358" i="3"/>
  <c r="BP350" i="3"/>
  <c r="BP342" i="3"/>
  <c r="BP334" i="3"/>
  <c r="BP326" i="3"/>
  <c r="BP318" i="3"/>
  <c r="BP310" i="3"/>
  <c r="BP302" i="3"/>
  <c r="BP294" i="3"/>
  <c r="BP286" i="3"/>
  <c r="BP278" i="3"/>
  <c r="BP270" i="3"/>
  <c r="BP262" i="3"/>
  <c r="BP254" i="3"/>
  <c r="BP246" i="3"/>
  <c r="BP238" i="3"/>
  <c r="BP230" i="3"/>
  <c r="BP222" i="3"/>
  <c r="BP214" i="3"/>
  <c r="BP206" i="3"/>
  <c r="BP198" i="3"/>
  <c r="BP190" i="3"/>
  <c r="BP182" i="3"/>
  <c r="BP174" i="3"/>
  <c r="BP166" i="3"/>
  <c r="BP158" i="3"/>
  <c r="BP150" i="3"/>
  <c r="BP142" i="3"/>
  <c r="BP134" i="3"/>
  <c r="BP126" i="3"/>
  <c r="BP118" i="3"/>
  <c r="BP110" i="3"/>
  <c r="BP102" i="3"/>
  <c r="BP94" i="3"/>
  <c r="BP86" i="3"/>
  <c r="BP78" i="3"/>
  <c r="BP70" i="3"/>
  <c r="BP62" i="3"/>
  <c r="BP54" i="3"/>
  <c r="BP46" i="3"/>
  <c r="BP38" i="3"/>
  <c r="BP30" i="3"/>
  <c r="BP22" i="3"/>
  <c r="BP14" i="3"/>
  <c r="BP1000" i="3"/>
  <c r="BP988" i="3"/>
  <c r="BP978" i="3"/>
  <c r="BP968" i="3"/>
  <c r="BP956" i="3"/>
  <c r="BP946" i="3"/>
  <c r="BP936" i="3"/>
  <c r="BP924" i="3"/>
  <c r="BP914" i="3"/>
  <c r="BP904" i="3"/>
  <c r="BP892" i="3"/>
  <c r="BP882" i="3"/>
  <c r="BP872" i="3"/>
  <c r="BP860" i="3"/>
  <c r="BP850" i="3"/>
  <c r="BP840" i="3"/>
  <c r="BP828" i="3"/>
  <c r="BP818" i="3"/>
  <c r="BP808" i="3"/>
  <c r="BP796" i="3"/>
  <c r="BP786" i="3"/>
  <c r="BP776" i="3"/>
  <c r="BP764" i="3"/>
  <c r="BP754" i="3"/>
  <c r="BP744" i="3"/>
  <c r="BP732" i="3"/>
  <c r="BP722" i="3"/>
  <c r="BP712" i="3"/>
  <c r="BP700" i="3"/>
  <c r="BP690" i="3"/>
  <c r="BP680" i="3"/>
  <c r="BP668" i="3"/>
  <c r="BP658" i="3"/>
  <c r="BP648" i="3"/>
  <c r="BP636" i="3"/>
  <c r="BP626" i="3"/>
  <c r="BP616" i="3"/>
  <c r="BP604" i="3"/>
  <c r="BP594" i="3"/>
  <c r="BP584" i="3"/>
  <c r="BP572" i="3"/>
  <c r="BP562" i="3"/>
  <c r="BP552" i="3"/>
  <c r="BP540" i="3"/>
  <c r="BP530" i="3"/>
  <c r="BP520" i="3"/>
  <c r="BP508" i="3"/>
  <c r="BP498" i="3"/>
  <c r="BP488" i="3"/>
  <c r="BP476" i="3"/>
  <c r="BP466" i="3"/>
  <c r="BP456" i="3"/>
  <c r="BP444" i="3"/>
  <c r="BP434" i="3"/>
  <c r="BP424" i="3"/>
  <c r="BP412" i="3"/>
  <c r="BP402" i="3"/>
  <c r="BP392" i="3"/>
  <c r="BP380" i="3"/>
  <c r="BP370" i="3"/>
  <c r="BP360" i="3"/>
  <c r="BP348" i="3"/>
  <c r="BP338" i="3"/>
  <c r="BP328" i="3"/>
  <c r="BP316" i="3"/>
  <c r="BP306" i="3"/>
  <c r="BP296" i="3"/>
  <c r="BP284" i="3"/>
  <c r="BP274" i="3"/>
  <c r="BP264" i="3"/>
  <c r="BP252" i="3"/>
  <c r="BP242" i="3"/>
  <c r="BP232" i="3"/>
  <c r="BP220" i="3"/>
  <c r="BP210" i="3"/>
  <c r="BP200" i="3"/>
  <c r="BP188" i="3"/>
  <c r="BP178" i="3"/>
  <c r="BP168" i="3"/>
  <c r="BP156" i="3"/>
  <c r="BP146" i="3"/>
  <c r="BP136" i="3"/>
  <c r="BP124" i="3"/>
  <c r="BP114" i="3"/>
  <c r="BP104" i="3"/>
  <c r="BP92" i="3"/>
  <c r="BP82" i="3"/>
  <c r="BP72" i="3"/>
  <c r="BP60" i="3"/>
  <c r="BP50" i="3"/>
  <c r="BP40" i="3"/>
  <c r="BP28" i="3"/>
  <c r="BP18" i="3"/>
  <c r="BP1008" i="3"/>
  <c r="BP996" i="3"/>
  <c r="BP986" i="3"/>
  <c r="BP976" i="3"/>
  <c r="BP964" i="3"/>
  <c r="BP954" i="3"/>
  <c r="BP944" i="3"/>
  <c r="BP932" i="3"/>
  <c r="BP922" i="3"/>
  <c r="BP912" i="3"/>
  <c r="BP900" i="3"/>
  <c r="BP890" i="3"/>
  <c r="BP880" i="3"/>
  <c r="BP868" i="3"/>
  <c r="BP858" i="3"/>
  <c r="BP848" i="3"/>
  <c r="BP836" i="3"/>
  <c r="BP826" i="3"/>
  <c r="BP816" i="3"/>
  <c r="BP804" i="3"/>
  <c r="BP794" i="3"/>
  <c r="BP784" i="3"/>
  <c r="BP772" i="3"/>
  <c r="BP762" i="3"/>
  <c r="BP752" i="3"/>
  <c r="BP740" i="3"/>
  <c r="BP730" i="3"/>
  <c r="BP720" i="3"/>
  <c r="BP708" i="3"/>
  <c r="BP698" i="3"/>
  <c r="BP688" i="3"/>
  <c r="BP676" i="3"/>
  <c r="BP666" i="3"/>
  <c r="BP656" i="3"/>
  <c r="BP644" i="3"/>
  <c r="BP634" i="3"/>
  <c r="BP624" i="3"/>
  <c r="BP612" i="3"/>
  <c r="BP602" i="3"/>
  <c r="BP592" i="3"/>
  <c r="BP580" i="3"/>
  <c r="BP570" i="3"/>
  <c r="BP560" i="3"/>
  <c r="BP548" i="3"/>
  <c r="BP538" i="3"/>
  <c r="BP528" i="3"/>
  <c r="BP516" i="3"/>
  <c r="BP506" i="3"/>
  <c r="BP496" i="3"/>
  <c r="BP484" i="3"/>
  <c r="BP474" i="3"/>
  <c r="BP464" i="3"/>
  <c r="BP452" i="3"/>
  <c r="BP442" i="3"/>
  <c r="BP432" i="3"/>
  <c r="BP420" i="3"/>
  <c r="BP410" i="3"/>
  <c r="BP400" i="3"/>
  <c r="BP388" i="3"/>
  <c r="BP378" i="3"/>
  <c r="BP368" i="3"/>
  <c r="BP356" i="3"/>
  <c r="BP346" i="3"/>
  <c r="BP336" i="3"/>
  <c r="BP324" i="3"/>
  <c r="BP314" i="3"/>
  <c r="BP304" i="3"/>
  <c r="BP292" i="3"/>
  <c r="BP282" i="3"/>
  <c r="BP272" i="3"/>
  <c r="BP260" i="3"/>
  <c r="BP250" i="3"/>
  <c r="BP240" i="3"/>
  <c r="BP228" i="3"/>
  <c r="BP218" i="3"/>
  <c r="BP208" i="3"/>
  <c r="BP196" i="3"/>
  <c r="BP186" i="3"/>
  <c r="BP176" i="3"/>
  <c r="BP164" i="3"/>
  <c r="BP154" i="3"/>
  <c r="BP144" i="3"/>
  <c r="BP132" i="3"/>
  <c r="BP122" i="3"/>
  <c r="BP112" i="3"/>
  <c r="BP100" i="3"/>
  <c r="BP90" i="3"/>
  <c r="BP80" i="3"/>
  <c r="BP68" i="3"/>
  <c r="BP58" i="3"/>
  <c r="BP48" i="3"/>
  <c r="BP36" i="3"/>
  <c r="BP26" i="3"/>
  <c r="BP16" i="3"/>
  <c r="BP1002" i="3"/>
  <c r="BP992" i="3"/>
  <c r="BP980" i="3"/>
  <c r="BP970" i="3"/>
  <c r="BP960" i="3"/>
  <c r="BP948" i="3"/>
  <c r="BP938" i="3"/>
  <c r="BP928" i="3"/>
  <c r="BP916" i="3"/>
  <c r="BP906" i="3"/>
  <c r="BP896" i="3"/>
  <c r="BP884" i="3"/>
  <c r="BP874" i="3"/>
  <c r="BP864" i="3"/>
  <c r="BP852" i="3"/>
  <c r="BP842" i="3"/>
  <c r="BP832" i="3"/>
  <c r="BP820" i="3"/>
  <c r="BP810" i="3"/>
  <c r="BP800" i="3"/>
  <c r="BP788" i="3"/>
  <c r="BP778" i="3"/>
  <c r="BP768" i="3"/>
  <c r="BP756" i="3"/>
  <c r="BP746" i="3"/>
  <c r="BP736" i="3"/>
  <c r="BP724" i="3"/>
  <c r="BP714" i="3"/>
  <c r="BP704" i="3"/>
  <c r="BP692" i="3"/>
  <c r="BP682" i="3"/>
  <c r="BP672" i="3"/>
  <c r="BP660" i="3"/>
  <c r="BP650" i="3"/>
  <c r="BP640" i="3"/>
  <c r="BP628" i="3"/>
  <c r="BP618" i="3"/>
  <c r="BP608" i="3"/>
  <c r="BP596" i="3"/>
  <c r="BP586" i="3"/>
  <c r="BP576" i="3"/>
  <c r="BP564" i="3"/>
  <c r="BP554" i="3"/>
  <c r="BP544" i="3"/>
  <c r="BP532" i="3"/>
  <c r="BP522" i="3"/>
  <c r="BP512" i="3"/>
  <c r="BP500" i="3"/>
  <c r="BP490" i="3"/>
  <c r="BP480" i="3"/>
  <c r="BP468" i="3"/>
  <c r="BP458" i="3"/>
  <c r="BP448" i="3"/>
  <c r="BP436" i="3"/>
  <c r="BP426" i="3"/>
  <c r="BP416" i="3"/>
  <c r="BP404" i="3"/>
  <c r="BP394" i="3"/>
  <c r="BP384" i="3"/>
  <c r="BP372" i="3"/>
  <c r="BP362" i="3"/>
  <c r="BP352" i="3"/>
  <c r="BP340" i="3"/>
  <c r="BP330" i="3"/>
  <c r="BP320" i="3"/>
  <c r="BP308" i="3"/>
  <c r="BP298" i="3"/>
  <c r="BP288" i="3"/>
  <c r="BP276" i="3"/>
  <c r="BP266" i="3"/>
  <c r="BP256" i="3"/>
  <c r="BP244" i="3"/>
  <c r="BP234" i="3"/>
  <c r="BP224" i="3"/>
  <c r="BP212" i="3"/>
  <c r="BP202" i="3"/>
  <c r="BP192" i="3"/>
  <c r="BP180" i="3"/>
  <c r="BP170" i="3"/>
  <c r="BP160" i="3"/>
  <c r="BP148" i="3"/>
  <c r="BP138" i="3"/>
  <c r="BP128" i="3"/>
  <c r="BP116" i="3"/>
  <c r="BP106" i="3"/>
  <c r="BP96" i="3"/>
  <c r="BP84" i="3"/>
  <c r="BP74" i="3"/>
  <c r="BP64" i="3"/>
  <c r="BP52" i="3"/>
  <c r="BP42" i="3"/>
  <c r="BP32" i="3"/>
  <c r="BP20" i="3"/>
  <c r="BP11" i="3"/>
  <c r="BP1003" i="3"/>
  <c r="BP985" i="3"/>
  <c r="BP969" i="3"/>
  <c r="BP952" i="3"/>
  <c r="BP933" i="3"/>
  <c r="BP917" i="3"/>
  <c r="BP899" i="3"/>
  <c r="BP883" i="3"/>
  <c r="BP866" i="3"/>
  <c r="BP849" i="3"/>
  <c r="BP833" i="3"/>
  <c r="BP813" i="3"/>
  <c r="BP797" i="3"/>
  <c r="BP780" i="3"/>
  <c r="BP763" i="3"/>
  <c r="BP747" i="3"/>
  <c r="BP729" i="3"/>
  <c r="BP713" i="3"/>
  <c r="BP696" i="3"/>
  <c r="BP677" i="3"/>
  <c r="BP661" i="3"/>
  <c r="BP643" i="3"/>
  <c r="BP627" i="3"/>
  <c r="BP610" i="3"/>
  <c r="BP593" i="3"/>
  <c r="BP577" i="3"/>
  <c r="BP557" i="3"/>
  <c r="BP541" i="3"/>
  <c r="BP524" i="3"/>
  <c r="BP507" i="3"/>
  <c r="BP491" i="3"/>
  <c r="BP473" i="3"/>
  <c r="BP457" i="3"/>
  <c r="BP440" i="3"/>
  <c r="BP421" i="3"/>
  <c r="BP405" i="3"/>
  <c r="BP387" i="3"/>
  <c r="BP371" i="3"/>
  <c r="BP354" i="3"/>
  <c r="BP337" i="3"/>
  <c r="BP321" i="3"/>
  <c r="BP301" i="3"/>
  <c r="BP285" i="3"/>
  <c r="BP268" i="3"/>
  <c r="BP251" i="3"/>
  <c r="BP235" i="3"/>
  <c r="BP217" i="3"/>
  <c r="BP201" i="3"/>
  <c r="BP184" i="3"/>
  <c r="BP165" i="3"/>
  <c r="BP149" i="3"/>
  <c r="BP131" i="3"/>
  <c r="BP115" i="3"/>
  <c r="BP98" i="3"/>
  <c r="BP81" i="3"/>
  <c r="BP65" i="3"/>
  <c r="BP45" i="3"/>
  <c r="BP29" i="3"/>
  <c r="BP12" i="3"/>
  <c r="BP1001" i="3"/>
  <c r="BP984" i="3"/>
  <c r="BP965" i="3"/>
  <c r="BP949" i="3"/>
  <c r="BP931" i="3"/>
  <c r="BP915" i="3"/>
  <c r="BP898" i="3"/>
  <c r="BP881" i="3"/>
  <c r="BP865" i="3"/>
  <c r="BP845" i="3"/>
  <c r="BP829" i="3"/>
  <c r="BP812" i="3"/>
  <c r="BP795" i="3"/>
  <c r="BP779" i="3"/>
  <c r="BP761" i="3"/>
  <c r="BP745" i="3"/>
  <c r="BP728" i="3"/>
  <c r="BP709" i="3"/>
  <c r="BP693" i="3"/>
  <c r="BP675" i="3"/>
  <c r="BP659" i="3"/>
  <c r="BP642" i="3"/>
  <c r="BP625" i="3"/>
  <c r="BP609" i="3"/>
  <c r="BP589" i="3"/>
  <c r="BP573" i="3"/>
  <c r="BP556" i="3"/>
  <c r="BP539" i="3"/>
  <c r="BP523" i="3"/>
  <c r="BP505" i="3"/>
  <c r="BP489" i="3"/>
  <c r="BP472" i="3"/>
  <c r="BP453" i="3"/>
  <c r="BP437" i="3"/>
  <c r="BP419" i="3"/>
  <c r="BP403" i="3"/>
  <c r="BP386" i="3"/>
  <c r="BP369" i="3"/>
  <c r="BP353" i="3"/>
  <c r="BP333" i="3"/>
  <c r="BP317" i="3"/>
  <c r="BP300" i="3"/>
  <c r="BP283" i="3"/>
  <c r="BP267" i="3"/>
  <c r="BP249" i="3"/>
  <c r="BP233" i="3"/>
  <c r="BP216" i="3"/>
  <c r="BP197" i="3"/>
  <c r="BP181" i="3"/>
  <c r="BP163" i="3"/>
  <c r="BP147" i="3"/>
  <c r="BP130" i="3"/>
  <c r="BP113" i="3"/>
  <c r="BP97" i="3"/>
  <c r="BP77" i="3"/>
  <c r="BP61" i="3"/>
  <c r="BP44" i="3"/>
  <c r="BP27" i="3"/>
  <c r="BP995" i="3"/>
  <c r="BP979" i="3"/>
  <c r="BP962" i="3"/>
  <c r="BP945" i="3"/>
  <c r="BP929" i="3"/>
  <c r="BP909" i="3"/>
  <c r="BP893" i="3"/>
  <c r="BP876" i="3"/>
  <c r="BP859" i="3"/>
  <c r="BP843" i="3"/>
  <c r="BP825" i="3"/>
  <c r="BP809" i="3"/>
  <c r="BP792" i="3"/>
  <c r="BP773" i="3"/>
  <c r="BP757" i="3"/>
  <c r="BP739" i="3"/>
  <c r="BP723" i="3"/>
  <c r="BP706" i="3"/>
  <c r="BP689" i="3"/>
  <c r="BP673" i="3"/>
  <c r="BP653" i="3"/>
  <c r="BP637" i="3"/>
  <c r="BP620" i="3"/>
  <c r="BP603" i="3"/>
  <c r="BP587" i="3"/>
  <c r="BP569" i="3"/>
  <c r="BP553" i="3"/>
  <c r="BP536" i="3"/>
  <c r="BP517" i="3"/>
  <c r="BP501" i="3"/>
  <c r="BP483" i="3"/>
  <c r="BP467" i="3"/>
  <c r="BP450" i="3"/>
  <c r="BP433" i="3"/>
  <c r="BP417" i="3"/>
  <c r="BP397" i="3"/>
  <c r="BP381" i="3"/>
  <c r="BP364" i="3"/>
  <c r="BP347" i="3"/>
  <c r="BP331" i="3"/>
  <c r="BP313" i="3"/>
  <c r="BP297" i="3"/>
  <c r="BP280" i="3"/>
  <c r="BP261" i="3"/>
  <c r="BP245" i="3"/>
  <c r="BP227" i="3"/>
  <c r="BP211" i="3"/>
  <c r="BP194" i="3"/>
  <c r="BP177" i="3"/>
  <c r="BP161" i="3"/>
  <c r="BP141" i="3"/>
  <c r="BP125" i="3"/>
  <c r="BP108" i="3"/>
  <c r="BP91" i="3"/>
  <c r="BP75" i="3"/>
  <c r="BP57" i="3"/>
  <c r="BP41" i="3"/>
  <c r="BP24" i="3"/>
  <c r="BP1009" i="3"/>
  <c r="BP993" i="3"/>
  <c r="BP973" i="3"/>
  <c r="BP957" i="3"/>
  <c r="BP940" i="3"/>
  <c r="BP923" i="3"/>
  <c r="BP907" i="3"/>
  <c r="BP889" i="3"/>
  <c r="BP873" i="3"/>
  <c r="BP856" i="3"/>
  <c r="BP837" i="3"/>
  <c r="BP821" i="3"/>
  <c r="BP803" i="3"/>
  <c r="BP787" i="3"/>
  <c r="BP770" i="3"/>
  <c r="BP753" i="3"/>
  <c r="BP737" i="3"/>
  <c r="BP717" i="3"/>
  <c r="BP701" i="3"/>
  <c r="BP684" i="3"/>
  <c r="BP667" i="3"/>
  <c r="BP651" i="3"/>
  <c r="BP633" i="3"/>
  <c r="BP617" i="3"/>
  <c r="BP600" i="3"/>
  <c r="BP581" i="3"/>
  <c r="BP565" i="3"/>
  <c r="BP547" i="3"/>
  <c r="BP531" i="3"/>
  <c r="BP514" i="3"/>
  <c r="BP497" i="3"/>
  <c r="BP481" i="3"/>
  <c r="BP461" i="3"/>
  <c r="BP445" i="3"/>
  <c r="BP428" i="3"/>
  <c r="BP411" i="3"/>
  <c r="BP395" i="3"/>
  <c r="BP377" i="3"/>
  <c r="BP361" i="3"/>
  <c r="BP344" i="3"/>
  <c r="BP325" i="3"/>
  <c r="BP309" i="3"/>
  <c r="BP291" i="3"/>
  <c r="BP275" i="3"/>
  <c r="BP258" i="3"/>
  <c r="BP241" i="3"/>
  <c r="BP225" i="3"/>
  <c r="BP205" i="3"/>
  <c r="BP189" i="3"/>
  <c r="BP172" i="3"/>
  <c r="BP155" i="3"/>
  <c r="BP139" i="3"/>
  <c r="BP121" i="3"/>
  <c r="BP105" i="3"/>
  <c r="BP88" i="3"/>
  <c r="BP69" i="3"/>
  <c r="BP53" i="3"/>
  <c r="BP35" i="3"/>
  <c r="BP19" i="3"/>
  <c r="BP994" i="3"/>
  <c r="BP961" i="3"/>
  <c r="BP925" i="3"/>
  <c r="BP891" i="3"/>
  <c r="BP857" i="3"/>
  <c r="BP824" i="3"/>
  <c r="BP789" i="3"/>
  <c r="BP755" i="3"/>
  <c r="BP721" i="3"/>
  <c r="BP685" i="3"/>
  <c r="BP652" i="3"/>
  <c r="BP619" i="3"/>
  <c r="BP585" i="3"/>
  <c r="BP549" i="3"/>
  <c r="BP515" i="3"/>
  <c r="BP482" i="3"/>
  <c r="BP449" i="3"/>
  <c r="BP413" i="3"/>
  <c r="BP379" i="3"/>
  <c r="BP345" i="3"/>
  <c r="BP312" i="3"/>
  <c r="BP277" i="3"/>
  <c r="BP243" i="3"/>
  <c r="BP209" i="3"/>
  <c r="BP173" i="3"/>
  <c r="BP140" i="3"/>
  <c r="BP107" i="3"/>
  <c r="BP73" i="3"/>
  <c r="BP37" i="3"/>
  <c r="BP989" i="3"/>
  <c r="BP955" i="3"/>
  <c r="BP921" i="3"/>
  <c r="BP888" i="3"/>
  <c r="BP853" i="3"/>
  <c r="BP819" i="3"/>
  <c r="BP785" i="3"/>
  <c r="BP749" i="3"/>
  <c r="BP716" i="3"/>
  <c r="BP683" i="3"/>
  <c r="BP649" i="3"/>
  <c r="BP613" i="3"/>
  <c r="BP579" i="3"/>
  <c r="BP546" i="3"/>
  <c r="BP513" i="3"/>
  <c r="BP477" i="3"/>
  <c r="BP443" i="3"/>
  <c r="BP409" i="3"/>
  <c r="BP376" i="3"/>
  <c r="BP341" i="3"/>
  <c r="BP307" i="3"/>
  <c r="BP273" i="3"/>
  <c r="BP237" i="3"/>
  <c r="BP204" i="3"/>
  <c r="BP171" i="3"/>
  <c r="BP137" i="3"/>
  <c r="BP101" i="3"/>
  <c r="BP67" i="3"/>
  <c r="BP34" i="3"/>
  <c r="BP987" i="3"/>
  <c r="BP953" i="3"/>
  <c r="BP920" i="3"/>
  <c r="BP885" i="3"/>
  <c r="BP851" i="3"/>
  <c r="BP817" i="3"/>
  <c r="BP781" i="3"/>
  <c r="BP748" i="3"/>
  <c r="BP715" i="3"/>
  <c r="BP681" i="3"/>
  <c r="BP645" i="3"/>
  <c r="BP611" i="3"/>
  <c r="BP578" i="3"/>
  <c r="BP545" i="3"/>
  <c r="BP509" i="3"/>
  <c r="BP475" i="3"/>
  <c r="BP441" i="3"/>
  <c r="BP408" i="3"/>
  <c r="BP373" i="3"/>
  <c r="BP339" i="3"/>
  <c r="BP305" i="3"/>
  <c r="BP269" i="3"/>
  <c r="BP236" i="3"/>
  <c r="BP203" i="3"/>
  <c r="BP169" i="3"/>
  <c r="BP133" i="3"/>
  <c r="BP99" i="3"/>
  <c r="BP66" i="3"/>
  <c r="BP33" i="3"/>
  <c r="BP981" i="3"/>
  <c r="BP947" i="3"/>
  <c r="BP913" i="3"/>
  <c r="BP877" i="3"/>
  <c r="BP844" i="3"/>
  <c r="BP811" i="3"/>
  <c r="BP777" i="3"/>
  <c r="BP741" i="3"/>
  <c r="BP707" i="3"/>
  <c r="BP674" i="3"/>
  <c r="BP641" i="3"/>
  <c r="BP605" i="3"/>
  <c r="BP571" i="3"/>
  <c r="BP537" i="3"/>
  <c r="BP504" i="3"/>
  <c r="BP469" i="3"/>
  <c r="BP435" i="3"/>
  <c r="BP401" i="3"/>
  <c r="BP365" i="3"/>
  <c r="BP332" i="3"/>
  <c r="BP299" i="3"/>
  <c r="BP265" i="3"/>
  <c r="BP229" i="3"/>
  <c r="BP195" i="3"/>
  <c r="BP162" i="3"/>
  <c r="BP129" i="3"/>
  <c r="BP93" i="3"/>
  <c r="BP59" i="3"/>
  <c r="BP25" i="3"/>
  <c r="BP977" i="3"/>
  <c r="BP941" i="3"/>
  <c r="BP908" i="3"/>
  <c r="BP875" i="3"/>
  <c r="BP841" i="3"/>
  <c r="BP805" i="3"/>
  <c r="BP771" i="3"/>
  <c r="BP738" i="3"/>
  <c r="BP705" i="3"/>
  <c r="BP669" i="3"/>
  <c r="BP635" i="3"/>
  <c r="BP601" i="3"/>
  <c r="BP568" i="3"/>
  <c r="BP533" i="3"/>
  <c r="BP499" i="3"/>
  <c r="BP465" i="3"/>
  <c r="BP429" i="3"/>
  <c r="BP396" i="3"/>
  <c r="BP363" i="3"/>
  <c r="BP329" i="3"/>
  <c r="BP293" i="3"/>
  <c r="BP259" i="3"/>
  <c r="BP226" i="3"/>
  <c r="BP193" i="3"/>
  <c r="BP157" i="3"/>
  <c r="BP123" i="3"/>
  <c r="BP89" i="3"/>
  <c r="BP56" i="3"/>
  <c r="BP21" i="3"/>
  <c r="BP1005" i="3"/>
  <c r="BP972" i="3"/>
  <c r="BP939" i="3"/>
  <c r="BP905" i="3"/>
  <c r="BP869" i="3"/>
  <c r="BP835" i="3"/>
  <c r="BP802" i="3"/>
  <c r="BP769" i="3"/>
  <c r="BP733" i="3"/>
  <c r="BP699" i="3"/>
  <c r="BP665" i="3"/>
  <c r="BP632" i="3"/>
  <c r="BP597" i="3"/>
  <c r="BP563" i="3"/>
  <c r="BP529" i="3"/>
  <c r="BP493" i="3"/>
  <c r="BP460" i="3"/>
  <c r="BP427" i="3"/>
  <c r="BP393" i="3"/>
  <c r="BP357" i="3"/>
  <c r="BP323" i="3"/>
  <c r="BP290" i="3"/>
  <c r="BP257" i="3"/>
  <c r="BP221" i="3"/>
  <c r="BP187" i="3"/>
  <c r="BP153" i="3"/>
  <c r="BP120" i="3"/>
  <c r="BP85" i="3"/>
  <c r="BP51" i="3"/>
  <c r="BP17" i="3"/>
  <c r="BP1004" i="3"/>
  <c r="BP971" i="3"/>
  <c r="BP937" i="3"/>
  <c r="BP901" i="3"/>
  <c r="BP867" i="3"/>
  <c r="BP834" i="3"/>
  <c r="BP801" i="3"/>
  <c r="BP765" i="3"/>
  <c r="BP731" i="3"/>
  <c r="BP697" i="3"/>
  <c r="BP664" i="3"/>
  <c r="BP629" i="3"/>
  <c r="BP595" i="3"/>
  <c r="BP561" i="3"/>
  <c r="BP525" i="3"/>
  <c r="BP492" i="3"/>
  <c r="BP459" i="3"/>
  <c r="BP425" i="3"/>
  <c r="BP389" i="3"/>
  <c r="BP355" i="3"/>
  <c r="BP322" i="3"/>
  <c r="BP289" i="3"/>
  <c r="BP253" i="3"/>
  <c r="BP219" i="3"/>
  <c r="BP185" i="3"/>
  <c r="BP152" i="3"/>
  <c r="BP117" i="3"/>
  <c r="BP83" i="3"/>
  <c r="BP49" i="3"/>
  <c r="BP13" i="3"/>
  <c r="BP997" i="3"/>
  <c r="BP963" i="3"/>
  <c r="BP930" i="3"/>
  <c r="BP897" i="3"/>
  <c r="BP861" i="3"/>
  <c r="BP827" i="3"/>
  <c r="BP793" i="3"/>
  <c r="BP760" i="3"/>
  <c r="BP725" i="3"/>
  <c r="BP691" i="3"/>
  <c r="BP657" i="3"/>
  <c r="BP621" i="3"/>
  <c r="BP588" i="3"/>
  <c r="BP555" i="3"/>
  <c r="BP521" i="3"/>
  <c r="BP485" i="3"/>
  <c r="BP451" i="3"/>
  <c r="BP418" i="3"/>
  <c r="BP385" i="3"/>
  <c r="BP349" i="3"/>
  <c r="BP315" i="3"/>
  <c r="BP281" i="3"/>
  <c r="BP248" i="3"/>
  <c r="BP213" i="3"/>
  <c r="BP179" i="3"/>
  <c r="BP145" i="3"/>
  <c r="BP109" i="3"/>
  <c r="BP76" i="3"/>
  <c r="BP43" i="3"/>
  <c r="CC1008" i="3"/>
  <c r="CC1000" i="3"/>
  <c r="CC992" i="3"/>
  <c r="CC984" i="3"/>
  <c r="CC976" i="3"/>
  <c r="CC968" i="3"/>
  <c r="CC960" i="3"/>
  <c r="CC952" i="3"/>
  <c r="CC944" i="3"/>
  <c r="CC936" i="3"/>
  <c r="CC928" i="3"/>
  <c r="CC920" i="3"/>
  <c r="CC912" i="3"/>
  <c r="CC904" i="3"/>
  <c r="CC896" i="3"/>
  <c r="CC888" i="3"/>
  <c r="CC880" i="3"/>
  <c r="CC872" i="3"/>
  <c r="CC864" i="3"/>
  <c r="CC856" i="3"/>
  <c r="CC848" i="3"/>
  <c r="CC840" i="3"/>
  <c r="CC832" i="3"/>
  <c r="CC824" i="3"/>
  <c r="CC816" i="3"/>
  <c r="CC808" i="3"/>
  <c r="CC800" i="3"/>
  <c r="CC792" i="3"/>
  <c r="CC784" i="3"/>
  <c r="CC776" i="3"/>
  <c r="CC768" i="3"/>
  <c r="CC760" i="3"/>
  <c r="CC752" i="3"/>
  <c r="CC744" i="3"/>
  <c r="CC736" i="3"/>
  <c r="CC728" i="3"/>
  <c r="CC720" i="3"/>
  <c r="CC712" i="3"/>
  <c r="CC704" i="3"/>
  <c r="CC696" i="3"/>
  <c r="CC688" i="3"/>
  <c r="CC680" i="3"/>
  <c r="CC672" i="3"/>
  <c r="CC664" i="3"/>
  <c r="CC656" i="3"/>
  <c r="CC648" i="3"/>
  <c r="CC640" i="3"/>
  <c r="CC632" i="3"/>
  <c r="CC624" i="3"/>
  <c r="CC616" i="3"/>
  <c r="CC608" i="3"/>
  <c r="CC600" i="3"/>
  <c r="CC592" i="3"/>
  <c r="CC584" i="3"/>
  <c r="CC576" i="3"/>
  <c r="CC568" i="3"/>
  <c r="CC560" i="3"/>
  <c r="CC552" i="3"/>
  <c r="CC544" i="3"/>
  <c r="CC536" i="3"/>
  <c r="CC528" i="3"/>
  <c r="CC520" i="3"/>
  <c r="CC512" i="3"/>
  <c r="CC504" i="3"/>
  <c r="CC496" i="3"/>
  <c r="CC488" i="3"/>
  <c r="CC480" i="3"/>
  <c r="CC472" i="3"/>
  <c r="CC464" i="3"/>
  <c r="CC456" i="3"/>
  <c r="CC448" i="3"/>
  <c r="CC440" i="3"/>
  <c r="CC432" i="3"/>
  <c r="CC424" i="3"/>
  <c r="CC416" i="3"/>
  <c r="CC408" i="3"/>
  <c r="CC400" i="3"/>
  <c r="CC392" i="3"/>
  <c r="CC384" i="3"/>
  <c r="CC376" i="3"/>
  <c r="CC368" i="3"/>
  <c r="CC360" i="3"/>
  <c r="CC352" i="3"/>
  <c r="CC344" i="3"/>
  <c r="CC336" i="3"/>
  <c r="CC328" i="3"/>
  <c r="CC320" i="3"/>
  <c r="CC312" i="3"/>
  <c r="CC304" i="3"/>
  <c r="CC296" i="3"/>
  <c r="CC288" i="3"/>
  <c r="CC280" i="3"/>
  <c r="CC272" i="3"/>
  <c r="CC264" i="3"/>
  <c r="CC256" i="3"/>
  <c r="CC248" i="3"/>
  <c r="CC240" i="3"/>
  <c r="CC232" i="3"/>
  <c r="CC224" i="3"/>
  <c r="CC216" i="3"/>
  <c r="CC208" i="3"/>
  <c r="CC200" i="3"/>
  <c r="CC192" i="3"/>
  <c r="CC184" i="3"/>
  <c r="CC176" i="3"/>
  <c r="CC168" i="3"/>
  <c r="CC160" i="3"/>
  <c r="CC152" i="3"/>
  <c r="CC144" i="3"/>
  <c r="CC136" i="3"/>
  <c r="CC128" i="3"/>
  <c r="CC120" i="3"/>
  <c r="CC112" i="3"/>
  <c r="CC104" i="3"/>
  <c r="CC96" i="3"/>
  <c r="CC88" i="3"/>
  <c r="CC80" i="3"/>
  <c r="CC72" i="3"/>
  <c r="CC64" i="3"/>
  <c r="CC56" i="3"/>
  <c r="CC48" i="3"/>
  <c r="CC40" i="3"/>
  <c r="CC32" i="3"/>
  <c r="CC24" i="3"/>
  <c r="CC16" i="3"/>
  <c r="CC1006" i="3"/>
  <c r="CC998" i="3"/>
  <c r="CC990" i="3"/>
  <c r="CC982" i="3"/>
  <c r="CC974" i="3"/>
  <c r="CC966" i="3"/>
  <c r="CC958" i="3"/>
  <c r="CC950" i="3"/>
  <c r="CC942" i="3"/>
  <c r="CC934" i="3"/>
  <c r="CC926" i="3"/>
  <c r="CC918" i="3"/>
  <c r="CC910" i="3"/>
  <c r="CC902" i="3"/>
  <c r="CC894" i="3"/>
  <c r="CC886" i="3"/>
  <c r="CC878" i="3"/>
  <c r="CC870" i="3"/>
  <c r="CC862" i="3"/>
  <c r="CC854" i="3"/>
  <c r="CC846" i="3"/>
  <c r="CC838" i="3"/>
  <c r="CC830" i="3"/>
  <c r="CC822" i="3"/>
  <c r="CC814" i="3"/>
  <c r="CC806" i="3"/>
  <c r="CC798" i="3"/>
  <c r="CC790" i="3"/>
  <c r="CC782" i="3"/>
  <c r="CC774" i="3"/>
  <c r="CC766" i="3"/>
  <c r="CC758" i="3"/>
  <c r="CC750" i="3"/>
  <c r="CC742" i="3"/>
  <c r="CC734" i="3"/>
  <c r="CC726" i="3"/>
  <c r="CC718" i="3"/>
  <c r="CC710" i="3"/>
  <c r="CC702" i="3"/>
  <c r="CC694" i="3"/>
  <c r="CC686" i="3"/>
  <c r="CC678" i="3"/>
  <c r="CC670" i="3"/>
  <c r="CC662" i="3"/>
  <c r="CC654" i="3"/>
  <c r="CC646" i="3"/>
  <c r="CC638" i="3"/>
  <c r="CC630" i="3"/>
  <c r="CC622" i="3"/>
  <c r="CC614" i="3"/>
  <c r="CC606" i="3"/>
  <c r="CC598" i="3"/>
  <c r="CC590" i="3"/>
  <c r="CC582" i="3"/>
  <c r="CC574" i="3"/>
  <c r="CC566" i="3"/>
  <c r="CC558" i="3"/>
  <c r="CC550" i="3"/>
  <c r="CC542" i="3"/>
  <c r="CC534" i="3"/>
  <c r="CC526" i="3"/>
  <c r="CC518" i="3"/>
  <c r="CC510" i="3"/>
  <c r="CC502" i="3"/>
  <c r="CC494" i="3"/>
  <c r="CC486" i="3"/>
  <c r="CC478" i="3"/>
  <c r="CC470" i="3"/>
  <c r="CC462" i="3"/>
  <c r="CC454" i="3"/>
  <c r="CC446" i="3"/>
  <c r="CC438" i="3"/>
  <c r="CC430" i="3"/>
  <c r="CC422" i="3"/>
  <c r="CC414" i="3"/>
  <c r="CC406" i="3"/>
  <c r="CC398" i="3"/>
  <c r="CC390" i="3"/>
  <c r="CC382" i="3"/>
  <c r="CC374" i="3"/>
  <c r="CC366" i="3"/>
  <c r="CC358" i="3"/>
  <c r="CC350" i="3"/>
  <c r="CC342" i="3"/>
  <c r="CC334" i="3"/>
  <c r="CC326" i="3"/>
  <c r="CC318" i="3"/>
  <c r="CC310" i="3"/>
  <c r="CC302" i="3"/>
  <c r="CC294" i="3"/>
  <c r="CC286" i="3"/>
  <c r="CC278" i="3"/>
  <c r="CC270" i="3"/>
  <c r="CC262" i="3"/>
  <c r="CC254" i="3"/>
  <c r="CC246" i="3"/>
  <c r="CC238" i="3"/>
  <c r="CC230" i="3"/>
  <c r="CC222" i="3"/>
  <c r="CC214" i="3"/>
  <c r="CC206" i="3"/>
  <c r="CC198" i="3"/>
  <c r="CC190" i="3"/>
  <c r="CC182" i="3"/>
  <c r="CC174" i="3"/>
  <c r="CC166" i="3"/>
  <c r="CC158" i="3"/>
  <c r="CC150" i="3"/>
  <c r="CC142" i="3"/>
  <c r="CC134" i="3"/>
  <c r="CC126" i="3"/>
  <c r="CC118" i="3"/>
  <c r="CC110" i="3"/>
  <c r="CC102" i="3"/>
  <c r="CC94" i="3"/>
  <c r="CC86" i="3"/>
  <c r="CC78" i="3"/>
  <c r="CC70" i="3"/>
  <c r="CC62" i="3"/>
  <c r="CC54" i="3"/>
  <c r="CC46" i="3"/>
  <c r="CC38" i="3"/>
  <c r="CC30" i="3"/>
  <c r="CC22" i="3"/>
  <c r="CC14" i="3"/>
  <c r="CC1002" i="3"/>
  <c r="CC994" i="3"/>
  <c r="CC986" i="3"/>
  <c r="CC978" i="3"/>
  <c r="CC970" i="3"/>
  <c r="CC962" i="3"/>
  <c r="CC954" i="3"/>
  <c r="CC946" i="3"/>
  <c r="CC938" i="3"/>
  <c r="CC930" i="3"/>
  <c r="CC922" i="3"/>
  <c r="CC914" i="3"/>
  <c r="CC906" i="3"/>
  <c r="CC898" i="3"/>
  <c r="CC890" i="3"/>
  <c r="CC882" i="3"/>
  <c r="CC874" i="3"/>
  <c r="CC866" i="3"/>
  <c r="CC858" i="3"/>
  <c r="CC850" i="3"/>
  <c r="CC842" i="3"/>
  <c r="CC834" i="3"/>
  <c r="CC826" i="3"/>
  <c r="CC818" i="3"/>
  <c r="CC810" i="3"/>
  <c r="CC802" i="3"/>
  <c r="CC794" i="3"/>
  <c r="CC786" i="3"/>
  <c r="CC778" i="3"/>
  <c r="CC770" i="3"/>
  <c r="CC762" i="3"/>
  <c r="CC754" i="3"/>
  <c r="CC746" i="3"/>
  <c r="CC738" i="3"/>
  <c r="CC730" i="3"/>
  <c r="CC722" i="3"/>
  <c r="CC714" i="3"/>
  <c r="CC706" i="3"/>
  <c r="CC698" i="3"/>
  <c r="CC690" i="3"/>
  <c r="CC682" i="3"/>
  <c r="CC674" i="3"/>
  <c r="CC666" i="3"/>
  <c r="CC658" i="3"/>
  <c r="CC650" i="3"/>
  <c r="CC642" i="3"/>
  <c r="CC634" i="3"/>
  <c r="CC626" i="3"/>
  <c r="CC618" i="3"/>
  <c r="CC610" i="3"/>
  <c r="CC602" i="3"/>
  <c r="CC594" i="3"/>
  <c r="CC586" i="3"/>
  <c r="CC578" i="3"/>
  <c r="CC570" i="3"/>
  <c r="CC562" i="3"/>
  <c r="CC554" i="3"/>
  <c r="CC546" i="3"/>
  <c r="CC538" i="3"/>
  <c r="CC530" i="3"/>
  <c r="CC522" i="3"/>
  <c r="CC514" i="3"/>
  <c r="CC506" i="3"/>
  <c r="CC498" i="3"/>
  <c r="CC490" i="3"/>
  <c r="CC482" i="3"/>
  <c r="CC474" i="3"/>
  <c r="CC466" i="3"/>
  <c r="CC458" i="3"/>
  <c r="CC450" i="3"/>
  <c r="CC442" i="3"/>
  <c r="CC434" i="3"/>
  <c r="CC426" i="3"/>
  <c r="CC418" i="3"/>
  <c r="CC410" i="3"/>
  <c r="CC402" i="3"/>
  <c r="CC394" i="3"/>
  <c r="CC386" i="3"/>
  <c r="CC378" i="3"/>
  <c r="CC370" i="3"/>
  <c r="CC362" i="3"/>
  <c r="CC354" i="3"/>
  <c r="CC346" i="3"/>
  <c r="CC338" i="3"/>
  <c r="CC330" i="3"/>
  <c r="CC322" i="3"/>
  <c r="CC314" i="3"/>
  <c r="CC306" i="3"/>
  <c r="CC298" i="3"/>
  <c r="CC290" i="3"/>
  <c r="CC282" i="3"/>
  <c r="CC274" i="3"/>
  <c r="CC266" i="3"/>
  <c r="CC258" i="3"/>
  <c r="CC250" i="3"/>
  <c r="CC242" i="3"/>
  <c r="CC234" i="3"/>
  <c r="CC226" i="3"/>
  <c r="CC218" i="3"/>
  <c r="CC210" i="3"/>
  <c r="CC202" i="3"/>
  <c r="CC194" i="3"/>
  <c r="CC186" i="3"/>
  <c r="CC178" i="3"/>
  <c r="CC170" i="3"/>
  <c r="CC162" i="3"/>
  <c r="CC154" i="3"/>
  <c r="CC146" i="3"/>
  <c r="CC138" i="3"/>
  <c r="CC130" i="3"/>
  <c r="CC122" i="3"/>
  <c r="CC114" i="3"/>
  <c r="CC106" i="3"/>
  <c r="CC98" i="3"/>
  <c r="CC90" i="3"/>
  <c r="CC82" i="3"/>
  <c r="CC74" i="3"/>
  <c r="CC66" i="3"/>
  <c r="CC58" i="3"/>
  <c r="CC50" i="3"/>
  <c r="CC42" i="3"/>
  <c r="CC34" i="3"/>
  <c r="CC26" i="3"/>
  <c r="CC18" i="3"/>
  <c r="CC11" i="3"/>
  <c r="CC1009" i="3"/>
  <c r="CC996" i="3"/>
  <c r="CC983" i="3"/>
  <c r="CC971" i="3"/>
  <c r="CC957" i="3"/>
  <c r="CC945" i="3"/>
  <c r="CC932" i="3"/>
  <c r="CC919" i="3"/>
  <c r="CC907" i="3"/>
  <c r="CC893" i="3"/>
  <c r="CC881" i="3"/>
  <c r="CC868" i="3"/>
  <c r="CC855" i="3"/>
  <c r="CC843" i="3"/>
  <c r="CC829" i="3"/>
  <c r="CC817" i="3"/>
  <c r="CC804" i="3"/>
  <c r="CC791" i="3"/>
  <c r="CC779" i="3"/>
  <c r="CC765" i="3"/>
  <c r="CC753" i="3"/>
  <c r="CC740" i="3"/>
  <c r="CC727" i="3"/>
  <c r="CC715" i="3"/>
  <c r="CC701" i="3"/>
  <c r="CC689" i="3"/>
  <c r="CC676" i="3"/>
  <c r="CC663" i="3"/>
  <c r="CC651" i="3"/>
  <c r="CC637" i="3"/>
  <c r="CC625" i="3"/>
  <c r="CC612" i="3"/>
  <c r="CC599" i="3"/>
  <c r="CC587" i="3"/>
  <c r="CC573" i="3"/>
  <c r="CC561" i="3"/>
  <c r="CC548" i="3"/>
  <c r="CC535" i="3"/>
  <c r="CC523" i="3"/>
  <c r="CC509" i="3"/>
  <c r="CC497" i="3"/>
  <c r="CC484" i="3"/>
  <c r="CC471" i="3"/>
  <c r="CC459" i="3"/>
  <c r="CC445" i="3"/>
  <c r="CC433" i="3"/>
  <c r="CC420" i="3"/>
  <c r="CC407" i="3"/>
  <c r="CC395" i="3"/>
  <c r="CC381" i="3"/>
  <c r="CC369" i="3"/>
  <c r="CC356" i="3"/>
  <c r="CC343" i="3"/>
  <c r="CC331" i="3"/>
  <c r="CC317" i="3"/>
  <c r="CC305" i="3"/>
  <c r="CC292" i="3"/>
  <c r="CC279" i="3"/>
  <c r="CC267" i="3"/>
  <c r="CC253" i="3"/>
  <c r="CC241" i="3"/>
  <c r="CC228" i="3"/>
  <c r="CC215" i="3"/>
  <c r="CC203" i="3"/>
  <c r="CC189" i="3"/>
  <c r="CC177" i="3"/>
  <c r="CC164" i="3"/>
  <c r="CC151" i="3"/>
  <c r="CC139" i="3"/>
  <c r="CC125" i="3"/>
  <c r="CC113" i="3"/>
  <c r="CC100" i="3"/>
  <c r="CC87" i="3"/>
  <c r="CC75" i="3"/>
  <c r="CC61" i="3"/>
  <c r="CC49" i="3"/>
  <c r="CC36" i="3"/>
  <c r="CC23" i="3"/>
  <c r="CC1007" i="3"/>
  <c r="CC995" i="3"/>
  <c r="CC981" i="3"/>
  <c r="CC969" i="3"/>
  <c r="CC956" i="3"/>
  <c r="CC943" i="3"/>
  <c r="CC931" i="3"/>
  <c r="CC917" i="3"/>
  <c r="CC905" i="3"/>
  <c r="CC892" i="3"/>
  <c r="CC879" i="3"/>
  <c r="CC867" i="3"/>
  <c r="CC853" i="3"/>
  <c r="CC841" i="3"/>
  <c r="CC828" i="3"/>
  <c r="CC815" i="3"/>
  <c r="CC803" i="3"/>
  <c r="CC789" i="3"/>
  <c r="CC777" i="3"/>
  <c r="CC764" i="3"/>
  <c r="CC751" i="3"/>
  <c r="CC739" i="3"/>
  <c r="CC725" i="3"/>
  <c r="CC713" i="3"/>
  <c r="CC700" i="3"/>
  <c r="CC687" i="3"/>
  <c r="CC675" i="3"/>
  <c r="CC661" i="3"/>
  <c r="CC649" i="3"/>
  <c r="CC636" i="3"/>
  <c r="CC623" i="3"/>
  <c r="CC611" i="3"/>
  <c r="CC597" i="3"/>
  <c r="CC585" i="3"/>
  <c r="CC572" i="3"/>
  <c r="CC559" i="3"/>
  <c r="CC547" i="3"/>
  <c r="CC533" i="3"/>
  <c r="CC521" i="3"/>
  <c r="CC508" i="3"/>
  <c r="CC495" i="3"/>
  <c r="CC483" i="3"/>
  <c r="CC469" i="3"/>
  <c r="CC457" i="3"/>
  <c r="CC444" i="3"/>
  <c r="CC431" i="3"/>
  <c r="CC419" i="3"/>
  <c r="CC405" i="3"/>
  <c r="CC393" i="3"/>
  <c r="CC380" i="3"/>
  <c r="CC367" i="3"/>
  <c r="CC355" i="3"/>
  <c r="CC341" i="3"/>
  <c r="CC329" i="3"/>
  <c r="CC316" i="3"/>
  <c r="CC303" i="3"/>
  <c r="CC291" i="3"/>
  <c r="CC277" i="3"/>
  <c r="CC265" i="3"/>
  <c r="CC252" i="3"/>
  <c r="CC239" i="3"/>
  <c r="CC227" i="3"/>
  <c r="CC213" i="3"/>
  <c r="CC201" i="3"/>
  <c r="CC188" i="3"/>
  <c r="CC175" i="3"/>
  <c r="CC163" i="3"/>
  <c r="CC149" i="3"/>
  <c r="CC137" i="3"/>
  <c r="CC124" i="3"/>
  <c r="CC111" i="3"/>
  <c r="CC99" i="3"/>
  <c r="CC85" i="3"/>
  <c r="CC73" i="3"/>
  <c r="CC60" i="3"/>
  <c r="CC47" i="3"/>
  <c r="CC35" i="3"/>
  <c r="CC21" i="3"/>
  <c r="CC1005" i="3"/>
  <c r="CC993" i="3"/>
  <c r="CC980" i="3"/>
  <c r="CC967" i="3"/>
  <c r="CC955" i="3"/>
  <c r="CC941" i="3"/>
  <c r="CC929" i="3"/>
  <c r="CC916" i="3"/>
  <c r="CC903" i="3"/>
  <c r="CC891" i="3"/>
  <c r="CC877" i="3"/>
  <c r="CC865" i="3"/>
  <c r="CC852" i="3"/>
  <c r="CC839" i="3"/>
  <c r="CC827" i="3"/>
  <c r="CC813" i="3"/>
  <c r="CC801" i="3"/>
  <c r="CC788" i="3"/>
  <c r="CC775" i="3"/>
  <c r="CC763" i="3"/>
  <c r="CC749" i="3"/>
  <c r="CC737" i="3"/>
  <c r="CC724" i="3"/>
  <c r="CC711" i="3"/>
  <c r="CC699" i="3"/>
  <c r="CC685" i="3"/>
  <c r="CC673" i="3"/>
  <c r="CC660" i="3"/>
  <c r="CC647" i="3"/>
  <c r="CC635" i="3"/>
  <c r="CC621" i="3"/>
  <c r="CC609" i="3"/>
  <c r="CC596" i="3"/>
  <c r="CC583" i="3"/>
  <c r="CC571" i="3"/>
  <c r="CC557" i="3"/>
  <c r="CC545" i="3"/>
  <c r="CC532" i="3"/>
  <c r="CC519" i="3"/>
  <c r="CC507" i="3"/>
  <c r="CC493" i="3"/>
  <c r="CC481" i="3"/>
  <c r="CC468" i="3"/>
  <c r="CC455" i="3"/>
  <c r="CC443" i="3"/>
  <c r="CC429" i="3"/>
  <c r="CC417" i="3"/>
  <c r="CC404" i="3"/>
  <c r="CC391" i="3"/>
  <c r="CC379" i="3"/>
  <c r="CC365" i="3"/>
  <c r="CC353" i="3"/>
  <c r="CC340" i="3"/>
  <c r="CC327" i="3"/>
  <c r="CC315" i="3"/>
  <c r="CC301" i="3"/>
  <c r="CC289" i="3"/>
  <c r="CC276" i="3"/>
  <c r="CC263" i="3"/>
  <c r="CC251" i="3"/>
  <c r="CC237" i="3"/>
  <c r="CC225" i="3"/>
  <c r="CC212" i="3"/>
  <c r="CC199" i="3"/>
  <c r="CC187" i="3"/>
  <c r="CC173" i="3"/>
  <c r="CC161" i="3"/>
  <c r="CC148" i="3"/>
  <c r="CC135" i="3"/>
  <c r="CC123" i="3"/>
  <c r="CC109" i="3"/>
  <c r="CC97" i="3"/>
  <c r="CC84" i="3"/>
  <c r="CC71" i="3"/>
  <c r="CC59" i="3"/>
  <c r="CC45" i="3"/>
  <c r="CC33" i="3"/>
  <c r="CC20" i="3"/>
  <c r="CC988" i="3"/>
  <c r="CC965" i="3"/>
  <c r="CC948" i="3"/>
  <c r="CC925" i="3"/>
  <c r="CC908" i="3"/>
  <c r="CC885" i="3"/>
  <c r="CC863" i="3"/>
  <c r="CC845" i="3"/>
  <c r="CC823" i="3"/>
  <c r="CC805" i="3"/>
  <c r="CC783" i="3"/>
  <c r="CC761" i="3"/>
  <c r="CC743" i="3"/>
  <c r="CC721" i="3"/>
  <c r="CC703" i="3"/>
  <c r="CC681" i="3"/>
  <c r="CC659" i="3"/>
  <c r="CC641" i="3"/>
  <c r="CC619" i="3"/>
  <c r="CC601" i="3"/>
  <c r="CC579" i="3"/>
  <c r="CC556" i="3"/>
  <c r="CC539" i="3"/>
  <c r="CC516" i="3"/>
  <c r="CC499" i="3"/>
  <c r="CC476" i="3"/>
  <c r="CC453" i="3"/>
  <c r="CC436" i="3"/>
  <c r="CC413" i="3"/>
  <c r="CC396" i="3"/>
  <c r="CC373" i="3"/>
  <c r="CC351" i="3"/>
  <c r="CC333" i="3"/>
  <c r="CC311" i="3"/>
  <c r="CC293" i="3"/>
  <c r="CC271" i="3"/>
  <c r="CC249" i="3"/>
  <c r="CC231" i="3"/>
  <c r="CC209" i="3"/>
  <c r="CC191" i="3"/>
  <c r="CC169" i="3"/>
  <c r="CC147" i="3"/>
  <c r="CC129" i="3"/>
  <c r="CC107" i="3"/>
  <c r="CC89" i="3"/>
  <c r="CC67" i="3"/>
  <c r="CC44" i="3"/>
  <c r="CC27" i="3"/>
  <c r="CC1004" i="3"/>
  <c r="CC987" i="3"/>
  <c r="CC964" i="3"/>
  <c r="CC947" i="3"/>
  <c r="CC924" i="3"/>
  <c r="CC901" i="3"/>
  <c r="CC884" i="3"/>
  <c r="CC861" i="3"/>
  <c r="CC844" i="3"/>
  <c r="CC821" i="3"/>
  <c r="CC799" i="3"/>
  <c r="CC781" i="3"/>
  <c r="CC759" i="3"/>
  <c r="CC741" i="3"/>
  <c r="CC719" i="3"/>
  <c r="CC697" i="3"/>
  <c r="CC679" i="3"/>
  <c r="CC657" i="3"/>
  <c r="CC639" i="3"/>
  <c r="CC617" i="3"/>
  <c r="CC595" i="3"/>
  <c r="CC577" i="3"/>
  <c r="CC555" i="3"/>
  <c r="CC537" i="3"/>
  <c r="CC515" i="3"/>
  <c r="CC492" i="3"/>
  <c r="CC475" i="3"/>
  <c r="CC452" i="3"/>
  <c r="CC435" i="3"/>
  <c r="CC412" i="3"/>
  <c r="CC389" i="3"/>
  <c r="CC372" i="3"/>
  <c r="CC349" i="3"/>
  <c r="CC332" i="3"/>
  <c r="CC309" i="3"/>
  <c r="CC287" i="3"/>
  <c r="CC269" i="3"/>
  <c r="CC247" i="3"/>
  <c r="CC229" i="3"/>
  <c r="CC207" i="3"/>
  <c r="CC185" i="3"/>
  <c r="CC167" i="3"/>
  <c r="CC145" i="3"/>
  <c r="CC127" i="3"/>
  <c r="CC105" i="3"/>
  <c r="CC83" i="3"/>
  <c r="CC65" i="3"/>
  <c r="CC43" i="3"/>
  <c r="CC25" i="3"/>
  <c r="CC1003" i="3"/>
  <c r="CC985" i="3"/>
  <c r="CC963" i="3"/>
  <c r="CC940" i="3"/>
  <c r="CC923" i="3"/>
  <c r="CC900" i="3"/>
  <c r="CC883" i="3"/>
  <c r="CC860" i="3"/>
  <c r="CC837" i="3"/>
  <c r="CC820" i="3"/>
  <c r="CC797" i="3"/>
  <c r="CC780" i="3"/>
  <c r="CC757" i="3"/>
  <c r="CC735" i="3"/>
  <c r="CC717" i="3"/>
  <c r="CC695" i="3"/>
  <c r="CC677" i="3"/>
  <c r="CC655" i="3"/>
  <c r="CC633" i="3"/>
  <c r="CC615" i="3"/>
  <c r="CC593" i="3"/>
  <c r="CC575" i="3"/>
  <c r="CC553" i="3"/>
  <c r="CC531" i="3"/>
  <c r="CC513" i="3"/>
  <c r="CC491" i="3"/>
  <c r="CC473" i="3"/>
  <c r="CC451" i="3"/>
  <c r="CC428" i="3"/>
  <c r="CC411" i="3"/>
  <c r="CC388" i="3"/>
  <c r="CC371" i="3"/>
  <c r="CC348" i="3"/>
  <c r="CC325" i="3"/>
  <c r="CC308" i="3"/>
  <c r="CC285" i="3"/>
  <c r="CC268" i="3"/>
  <c r="CC245" i="3"/>
  <c r="CC223" i="3"/>
  <c r="CC205" i="3"/>
  <c r="CC183" i="3"/>
  <c r="CC165" i="3"/>
  <c r="CC143" i="3"/>
  <c r="CC121" i="3"/>
  <c r="CC103" i="3"/>
  <c r="CC81" i="3"/>
  <c r="CC63" i="3"/>
  <c r="CC41" i="3"/>
  <c r="CC19" i="3"/>
  <c r="CC1001" i="3"/>
  <c r="CC979" i="3"/>
  <c r="CC961" i="3"/>
  <c r="CC939" i="3"/>
  <c r="CC921" i="3"/>
  <c r="CC899" i="3"/>
  <c r="CC876" i="3"/>
  <c r="CC859" i="3"/>
  <c r="CC836" i="3"/>
  <c r="CC819" i="3"/>
  <c r="CC796" i="3"/>
  <c r="CC773" i="3"/>
  <c r="CC756" i="3"/>
  <c r="CC733" i="3"/>
  <c r="CC716" i="3"/>
  <c r="CC693" i="3"/>
  <c r="CC671" i="3"/>
  <c r="CC653" i="3"/>
  <c r="CC631" i="3"/>
  <c r="CC613" i="3"/>
  <c r="CC591" i="3"/>
  <c r="CC569" i="3"/>
  <c r="CC551" i="3"/>
  <c r="CC529" i="3"/>
  <c r="CC511" i="3"/>
  <c r="CC489" i="3"/>
  <c r="CC467" i="3"/>
  <c r="CC449" i="3"/>
  <c r="CC427" i="3"/>
  <c r="CC409" i="3"/>
  <c r="CC387" i="3"/>
  <c r="CC364" i="3"/>
  <c r="CC347" i="3"/>
  <c r="CC324" i="3"/>
  <c r="CC307" i="3"/>
  <c r="CC284" i="3"/>
  <c r="CC261" i="3"/>
  <c r="CC244" i="3"/>
  <c r="CC221" i="3"/>
  <c r="CC204" i="3"/>
  <c r="CC181" i="3"/>
  <c r="CC159" i="3"/>
  <c r="CC141" i="3"/>
  <c r="CC119" i="3"/>
  <c r="CC101" i="3"/>
  <c r="CC79" i="3"/>
  <c r="CC57" i="3"/>
  <c r="CC39" i="3"/>
  <c r="CC17" i="3"/>
  <c r="CC997" i="3"/>
  <c r="CC975" i="3"/>
  <c r="CC953" i="3"/>
  <c r="CC935" i="3"/>
  <c r="CC913" i="3"/>
  <c r="CC895" i="3"/>
  <c r="CC873" i="3"/>
  <c r="CC851" i="3"/>
  <c r="CC833" i="3"/>
  <c r="CC811" i="3"/>
  <c r="CC793" i="3"/>
  <c r="CC771" i="3"/>
  <c r="CC748" i="3"/>
  <c r="CC731" i="3"/>
  <c r="CC708" i="3"/>
  <c r="CC691" i="3"/>
  <c r="CC668" i="3"/>
  <c r="CC645" i="3"/>
  <c r="CC628" i="3"/>
  <c r="CC605" i="3"/>
  <c r="CC588" i="3"/>
  <c r="CC565" i="3"/>
  <c r="CC543" i="3"/>
  <c r="CC525" i="3"/>
  <c r="CC503" i="3"/>
  <c r="CC485" i="3"/>
  <c r="CC463" i="3"/>
  <c r="CC441" i="3"/>
  <c r="CC423" i="3"/>
  <c r="CC401" i="3"/>
  <c r="CC383" i="3"/>
  <c r="CC361" i="3"/>
  <c r="CC339" i="3"/>
  <c r="CC321" i="3"/>
  <c r="CC299" i="3"/>
  <c r="CC281" i="3"/>
  <c r="CC259" i="3"/>
  <c r="CC236" i="3"/>
  <c r="CC219" i="3"/>
  <c r="CC196" i="3"/>
  <c r="CC179" i="3"/>
  <c r="CC156" i="3"/>
  <c r="CC133" i="3"/>
  <c r="CC116" i="3"/>
  <c r="CC93" i="3"/>
  <c r="CC76" i="3"/>
  <c r="CC53" i="3"/>
  <c r="CC31" i="3"/>
  <c r="CC13" i="3"/>
  <c r="CC991" i="3"/>
  <c r="CC973" i="3"/>
  <c r="CC951" i="3"/>
  <c r="CC933" i="3"/>
  <c r="CC911" i="3"/>
  <c r="CC889" i="3"/>
  <c r="CC871" i="3"/>
  <c r="CC849" i="3"/>
  <c r="CC831" i="3"/>
  <c r="CC809" i="3"/>
  <c r="CC787" i="3"/>
  <c r="CC769" i="3"/>
  <c r="CC747" i="3"/>
  <c r="CC729" i="3"/>
  <c r="CC707" i="3"/>
  <c r="CC684" i="3"/>
  <c r="CC667" i="3"/>
  <c r="CC644" i="3"/>
  <c r="CC627" i="3"/>
  <c r="CC604" i="3"/>
  <c r="CC581" i="3"/>
  <c r="CC564" i="3"/>
  <c r="CC541" i="3"/>
  <c r="CC524" i="3"/>
  <c r="CC501" i="3"/>
  <c r="CC479" i="3"/>
  <c r="CC461" i="3"/>
  <c r="CC439" i="3"/>
  <c r="CC421" i="3"/>
  <c r="CC399" i="3"/>
  <c r="CC377" i="3"/>
  <c r="CC359" i="3"/>
  <c r="CC337" i="3"/>
  <c r="CC319" i="3"/>
  <c r="CC297" i="3"/>
  <c r="CC275" i="3"/>
  <c r="CC257" i="3"/>
  <c r="CC235" i="3"/>
  <c r="CC217" i="3"/>
  <c r="CC195" i="3"/>
  <c r="CC172" i="3"/>
  <c r="CC155" i="3"/>
  <c r="CC132" i="3"/>
  <c r="CC115" i="3"/>
  <c r="CC92" i="3"/>
  <c r="CC69" i="3"/>
  <c r="CC52" i="3"/>
  <c r="CC29" i="3"/>
  <c r="CC12" i="3"/>
  <c r="CC989" i="3"/>
  <c r="CC972" i="3"/>
  <c r="CC949" i="3"/>
  <c r="CC927" i="3"/>
  <c r="CC909" i="3"/>
  <c r="CC887" i="3"/>
  <c r="CC869" i="3"/>
  <c r="CC847" i="3"/>
  <c r="CC825" i="3"/>
  <c r="CC807" i="3"/>
  <c r="CC785" i="3"/>
  <c r="CC767" i="3"/>
  <c r="CC745" i="3"/>
  <c r="CC723" i="3"/>
  <c r="CC705" i="3"/>
  <c r="CC683" i="3"/>
  <c r="CC665" i="3"/>
  <c r="CC643" i="3"/>
  <c r="CC620" i="3"/>
  <c r="CC603" i="3"/>
  <c r="CC580" i="3"/>
  <c r="CC563" i="3"/>
  <c r="CC540" i="3"/>
  <c r="CC517" i="3"/>
  <c r="CC500" i="3"/>
  <c r="CC477" i="3"/>
  <c r="CC460" i="3"/>
  <c r="CC437" i="3"/>
  <c r="CC415" i="3"/>
  <c r="CC397" i="3"/>
  <c r="CC375" i="3"/>
  <c r="CC357" i="3"/>
  <c r="CC335" i="3"/>
  <c r="CC313" i="3"/>
  <c r="CC295" i="3"/>
  <c r="CC273" i="3"/>
  <c r="CC255" i="3"/>
  <c r="CC233" i="3"/>
  <c r="CC211" i="3"/>
  <c r="CC193" i="3"/>
  <c r="CC171" i="3"/>
  <c r="CC153" i="3"/>
  <c r="CC131" i="3"/>
  <c r="CC108" i="3"/>
  <c r="CC91" i="3"/>
  <c r="CC68" i="3"/>
  <c r="CC51" i="3"/>
  <c r="CC28" i="3"/>
  <c r="CC999" i="3"/>
  <c r="CC835" i="3"/>
  <c r="CC669" i="3"/>
  <c r="CC505" i="3"/>
  <c r="CC345" i="3"/>
  <c r="CC180" i="3"/>
  <c r="CC15" i="3"/>
  <c r="CC977" i="3"/>
  <c r="CC812" i="3"/>
  <c r="CC652" i="3"/>
  <c r="CC487" i="3"/>
  <c r="CC323" i="3"/>
  <c r="CC157" i="3"/>
  <c r="CC959" i="3"/>
  <c r="CC795" i="3"/>
  <c r="CC629" i="3"/>
  <c r="CC465" i="3"/>
  <c r="CC300" i="3"/>
  <c r="CC140" i="3"/>
  <c r="CC937" i="3"/>
  <c r="CC772" i="3"/>
  <c r="CC607" i="3"/>
  <c r="CC447" i="3"/>
  <c r="CC283" i="3"/>
  <c r="CC117" i="3"/>
  <c r="CC915" i="3"/>
  <c r="CC755" i="3"/>
  <c r="CC589" i="3"/>
  <c r="CC425" i="3"/>
  <c r="CC260" i="3"/>
  <c r="CC95" i="3"/>
  <c r="CC897" i="3"/>
  <c r="CC732" i="3"/>
  <c r="CC567" i="3"/>
  <c r="CC403" i="3"/>
  <c r="CC243" i="3"/>
  <c r="CC77" i="3"/>
  <c r="CC875" i="3"/>
  <c r="CC709" i="3"/>
  <c r="CC549" i="3"/>
  <c r="CC385" i="3"/>
  <c r="CC220" i="3"/>
  <c r="CC55" i="3"/>
  <c r="CC857" i="3"/>
  <c r="CC692" i="3"/>
  <c r="CC527" i="3"/>
  <c r="CC363" i="3"/>
  <c r="CC197" i="3"/>
  <c r="CC37" i="3"/>
  <c r="CR1008" i="3"/>
  <c r="CR1000" i="3"/>
  <c r="CR992" i="3"/>
  <c r="CR984" i="3"/>
  <c r="CR976" i="3"/>
  <c r="CR968" i="3"/>
  <c r="CR960" i="3"/>
  <c r="CR952" i="3"/>
  <c r="CR944" i="3"/>
  <c r="CR936" i="3"/>
  <c r="CR928" i="3"/>
  <c r="CR920" i="3"/>
  <c r="CR912" i="3"/>
  <c r="CR904" i="3"/>
  <c r="CR896" i="3"/>
  <c r="CR888" i="3"/>
  <c r="CR880" i="3"/>
  <c r="CR872" i="3"/>
  <c r="CR864" i="3"/>
  <c r="CR856" i="3"/>
  <c r="CR848" i="3"/>
  <c r="CR840" i="3"/>
  <c r="CR832" i="3"/>
  <c r="CR824" i="3"/>
  <c r="CR816" i="3"/>
  <c r="CR808" i="3"/>
  <c r="CR800" i="3"/>
  <c r="CR792" i="3"/>
  <c r="CR784" i="3"/>
  <c r="CR776" i="3"/>
  <c r="CR768" i="3"/>
  <c r="CR760" i="3"/>
  <c r="CR752" i="3"/>
  <c r="CR744" i="3"/>
  <c r="CR736" i="3"/>
  <c r="CR728" i="3"/>
  <c r="CR720" i="3"/>
  <c r="CR712" i="3"/>
  <c r="CR704" i="3"/>
  <c r="CR696" i="3"/>
  <c r="CR688" i="3"/>
  <c r="CR680" i="3"/>
  <c r="CR672" i="3"/>
  <c r="CR664" i="3"/>
  <c r="CR656" i="3"/>
  <c r="CR648" i="3"/>
  <c r="CR640" i="3"/>
  <c r="CR632" i="3"/>
  <c r="CR624" i="3"/>
  <c r="CR616" i="3"/>
  <c r="CR608" i="3"/>
  <c r="CR600" i="3"/>
  <c r="CR592" i="3"/>
  <c r="CR584" i="3"/>
  <c r="CR576" i="3"/>
  <c r="CR568" i="3"/>
  <c r="CR560" i="3"/>
  <c r="CR552" i="3"/>
  <c r="CR544" i="3"/>
  <c r="CR536" i="3"/>
  <c r="CR528" i="3"/>
  <c r="CR520" i="3"/>
  <c r="CR512" i="3"/>
  <c r="CR504" i="3"/>
  <c r="CR496" i="3"/>
  <c r="CR488" i="3"/>
  <c r="CR480" i="3"/>
  <c r="CR472" i="3"/>
  <c r="CR464" i="3"/>
  <c r="CR456" i="3"/>
  <c r="CR448" i="3"/>
  <c r="CR440" i="3"/>
  <c r="CR432" i="3"/>
  <c r="CR424" i="3"/>
  <c r="CR416" i="3"/>
  <c r="CR408" i="3"/>
  <c r="CR400" i="3"/>
  <c r="CR392" i="3"/>
  <c r="CR384" i="3"/>
  <c r="CR376" i="3"/>
  <c r="CR368" i="3"/>
  <c r="CR360" i="3"/>
  <c r="CR352" i="3"/>
  <c r="CR344" i="3"/>
  <c r="CR336" i="3"/>
  <c r="CR328" i="3"/>
  <c r="CR320" i="3"/>
  <c r="CR312" i="3"/>
  <c r="CR304" i="3"/>
  <c r="CR296" i="3"/>
  <c r="CR288" i="3"/>
  <c r="CR280" i="3"/>
  <c r="CR272" i="3"/>
  <c r="CR264" i="3"/>
  <c r="CR256" i="3"/>
  <c r="CR248" i="3"/>
  <c r="CR240" i="3"/>
  <c r="CR232" i="3"/>
  <c r="CR224" i="3"/>
  <c r="CR216" i="3"/>
  <c r="CR208" i="3"/>
  <c r="CR200" i="3"/>
  <c r="CR192" i="3"/>
  <c r="CR184" i="3"/>
  <c r="CR176" i="3"/>
  <c r="CR168" i="3"/>
  <c r="CR160" i="3"/>
  <c r="CR152" i="3"/>
  <c r="CR144" i="3"/>
  <c r="CR136" i="3"/>
  <c r="CR128" i="3"/>
  <c r="CR120" i="3"/>
  <c r="CR112" i="3"/>
  <c r="CR104" i="3"/>
  <c r="CR96" i="3"/>
  <c r="CR88" i="3"/>
  <c r="CR80" i="3"/>
  <c r="CR72" i="3"/>
  <c r="CR64" i="3"/>
  <c r="CR56" i="3"/>
  <c r="CR48" i="3"/>
  <c r="CR40" i="3"/>
  <c r="CR32" i="3"/>
  <c r="CR24" i="3"/>
  <c r="CR16" i="3"/>
  <c r="CR1005" i="3"/>
  <c r="CR996" i="3"/>
  <c r="CR987" i="3"/>
  <c r="CR978" i="3"/>
  <c r="CR969" i="3"/>
  <c r="CR959" i="3"/>
  <c r="CR950" i="3"/>
  <c r="CR941" i="3"/>
  <c r="CR932" i="3"/>
  <c r="CR923" i="3"/>
  <c r="CR914" i="3"/>
  <c r="CR905" i="3"/>
  <c r="CR895" i="3"/>
  <c r="CR886" i="3"/>
  <c r="CR877" i="3"/>
  <c r="CR868" i="3"/>
  <c r="CR859" i="3"/>
  <c r="CR850" i="3"/>
  <c r="CR841" i="3"/>
  <c r="CR831" i="3"/>
  <c r="CR822" i="3"/>
  <c r="CR813" i="3"/>
  <c r="CR804" i="3"/>
  <c r="CR795" i="3"/>
  <c r="CR786" i="3"/>
  <c r="CR777" i="3"/>
  <c r="CR767" i="3"/>
  <c r="CR758" i="3"/>
  <c r="CR749" i="3"/>
  <c r="CR740" i="3"/>
  <c r="CR731" i="3"/>
  <c r="CR722" i="3"/>
  <c r="CR713" i="3"/>
  <c r="CR703" i="3"/>
  <c r="CR694" i="3"/>
  <c r="CR685" i="3"/>
  <c r="CR676" i="3"/>
  <c r="CR667" i="3"/>
  <c r="CR658" i="3"/>
  <c r="CR649" i="3"/>
  <c r="CR639" i="3"/>
  <c r="CR630" i="3"/>
  <c r="CR621" i="3"/>
  <c r="CR612" i="3"/>
  <c r="CR603" i="3"/>
  <c r="CR594" i="3"/>
  <c r="CR585" i="3"/>
  <c r="CR575" i="3"/>
  <c r="CR566" i="3"/>
  <c r="CR557" i="3"/>
  <c r="CR548" i="3"/>
  <c r="CR539" i="3"/>
  <c r="CR530" i="3"/>
  <c r="CR521" i="3"/>
  <c r="CR511" i="3"/>
  <c r="CR502" i="3"/>
  <c r="CR493" i="3"/>
  <c r="CR484" i="3"/>
  <c r="CR475" i="3"/>
  <c r="CR466" i="3"/>
  <c r="CR457" i="3"/>
  <c r="CR447" i="3"/>
  <c r="CR438" i="3"/>
  <c r="CR429" i="3"/>
  <c r="CR420" i="3"/>
  <c r="CR411" i="3"/>
  <c r="CR402" i="3"/>
  <c r="CR393" i="3"/>
  <c r="CR383" i="3"/>
  <c r="CR374" i="3"/>
  <c r="CR365" i="3"/>
  <c r="CR356" i="3"/>
  <c r="CR347" i="3"/>
  <c r="CR338" i="3"/>
  <c r="CR329" i="3"/>
  <c r="CR319" i="3"/>
  <c r="CR310" i="3"/>
  <c r="CR301" i="3"/>
  <c r="CR292" i="3"/>
  <c r="CR283" i="3"/>
  <c r="CR274" i="3"/>
  <c r="CR265" i="3"/>
  <c r="CR255" i="3"/>
  <c r="CR246" i="3"/>
  <c r="CR237" i="3"/>
  <c r="CR228" i="3"/>
  <c r="CR219" i="3"/>
  <c r="CR210" i="3"/>
  <c r="CR201" i="3"/>
  <c r="CR191" i="3"/>
  <c r="CR182" i="3"/>
  <c r="CR173" i="3"/>
  <c r="CR164" i="3"/>
  <c r="CR155" i="3"/>
  <c r="CR146" i="3"/>
  <c r="CR137" i="3"/>
  <c r="CR127" i="3"/>
  <c r="CR118" i="3"/>
  <c r="CR109" i="3"/>
  <c r="CR100" i="3"/>
  <c r="CR91" i="3"/>
  <c r="CR82" i="3"/>
  <c r="CR73" i="3"/>
  <c r="CR63" i="3"/>
  <c r="CR54" i="3"/>
  <c r="CR45" i="3"/>
  <c r="CR36" i="3"/>
  <c r="CR27" i="3"/>
  <c r="CR18" i="3"/>
  <c r="CR1004" i="3"/>
  <c r="CR995" i="3"/>
  <c r="CR986" i="3"/>
  <c r="CR977" i="3"/>
  <c r="CR967" i="3"/>
  <c r="CR958" i="3"/>
  <c r="CR949" i="3"/>
  <c r="CR940" i="3"/>
  <c r="CR931" i="3"/>
  <c r="CR922" i="3"/>
  <c r="CR913" i="3"/>
  <c r="CR903" i="3"/>
  <c r="CR894" i="3"/>
  <c r="CR885" i="3"/>
  <c r="CR876" i="3"/>
  <c r="CR867" i="3"/>
  <c r="CR858" i="3"/>
  <c r="CR849" i="3"/>
  <c r="CR839" i="3"/>
  <c r="CR830" i="3"/>
  <c r="CR821" i="3"/>
  <c r="CR812" i="3"/>
  <c r="CR803" i="3"/>
  <c r="CR794" i="3"/>
  <c r="CR785" i="3"/>
  <c r="CR775" i="3"/>
  <c r="CR766" i="3"/>
  <c r="CR757" i="3"/>
  <c r="CR748" i="3"/>
  <c r="CR739" i="3"/>
  <c r="CR730" i="3"/>
  <c r="CR721" i="3"/>
  <c r="CR711" i="3"/>
  <c r="CR702" i="3"/>
  <c r="CR693" i="3"/>
  <c r="CR684" i="3"/>
  <c r="CR675" i="3"/>
  <c r="CR666" i="3"/>
  <c r="CR657" i="3"/>
  <c r="CR647" i="3"/>
  <c r="CR638" i="3"/>
  <c r="CR629" i="3"/>
  <c r="CR620" i="3"/>
  <c r="CR611" i="3"/>
  <c r="CR602" i="3"/>
  <c r="CR593" i="3"/>
  <c r="CR583" i="3"/>
  <c r="CR574" i="3"/>
  <c r="CR565" i="3"/>
  <c r="CR556" i="3"/>
  <c r="CR547" i="3"/>
  <c r="CR538" i="3"/>
  <c r="CR529" i="3"/>
  <c r="CR519" i="3"/>
  <c r="CR510" i="3"/>
  <c r="CR501" i="3"/>
  <c r="CR492" i="3"/>
  <c r="CR483" i="3"/>
  <c r="CR474" i="3"/>
  <c r="CR465" i="3"/>
  <c r="CR455" i="3"/>
  <c r="CR446" i="3"/>
  <c r="CR437" i="3"/>
  <c r="CR428" i="3"/>
  <c r="CR419" i="3"/>
  <c r="CR410" i="3"/>
  <c r="CR401" i="3"/>
  <c r="CR391" i="3"/>
  <c r="CR382" i="3"/>
  <c r="CR373" i="3"/>
  <c r="CR364" i="3"/>
  <c r="CR355" i="3"/>
  <c r="CR346" i="3"/>
  <c r="CR337" i="3"/>
  <c r="CR327" i="3"/>
  <c r="CR318" i="3"/>
  <c r="CR309" i="3"/>
  <c r="CR300" i="3"/>
  <c r="CR291" i="3"/>
  <c r="CR282" i="3"/>
  <c r="CR273" i="3"/>
  <c r="CR263" i="3"/>
  <c r="CR254" i="3"/>
  <c r="CR245" i="3"/>
  <c r="CR236" i="3"/>
  <c r="CR227" i="3"/>
  <c r="CR218" i="3"/>
  <c r="CR209" i="3"/>
  <c r="CR199" i="3"/>
  <c r="CR190" i="3"/>
  <c r="CR181" i="3"/>
  <c r="CR172" i="3"/>
  <c r="CR163" i="3"/>
  <c r="CR154" i="3"/>
  <c r="CR145" i="3"/>
  <c r="CR135" i="3"/>
  <c r="CR126" i="3"/>
  <c r="CR117" i="3"/>
  <c r="CR108" i="3"/>
  <c r="CR99" i="3"/>
  <c r="CR90" i="3"/>
  <c r="CR81" i="3"/>
  <c r="CR71" i="3"/>
  <c r="CR62" i="3"/>
  <c r="CR53" i="3"/>
  <c r="CR44" i="3"/>
  <c r="CR35" i="3"/>
  <c r="CR26" i="3"/>
  <c r="CR17" i="3"/>
  <c r="CR1003" i="3"/>
  <c r="CR994" i="3"/>
  <c r="CR985" i="3"/>
  <c r="CR975" i="3"/>
  <c r="CR966" i="3"/>
  <c r="CR957" i="3"/>
  <c r="CR948" i="3"/>
  <c r="CR939" i="3"/>
  <c r="CR930" i="3"/>
  <c r="CR921" i="3"/>
  <c r="CR911" i="3"/>
  <c r="CR902" i="3"/>
  <c r="CR893" i="3"/>
  <c r="CR884" i="3"/>
  <c r="CR875" i="3"/>
  <c r="CR866" i="3"/>
  <c r="CR857" i="3"/>
  <c r="CR847" i="3"/>
  <c r="CR838" i="3"/>
  <c r="CR829" i="3"/>
  <c r="CR820" i="3"/>
  <c r="CR811" i="3"/>
  <c r="CR802" i="3"/>
  <c r="CR793" i="3"/>
  <c r="CR783" i="3"/>
  <c r="CR774" i="3"/>
  <c r="CR765" i="3"/>
  <c r="CR756" i="3"/>
  <c r="CR747" i="3"/>
  <c r="CR738" i="3"/>
  <c r="CR729" i="3"/>
  <c r="CR719" i="3"/>
  <c r="CR710" i="3"/>
  <c r="CR701" i="3"/>
  <c r="CR692" i="3"/>
  <c r="CR683" i="3"/>
  <c r="CR674" i="3"/>
  <c r="CR665" i="3"/>
  <c r="CR655" i="3"/>
  <c r="CR646" i="3"/>
  <c r="CR637" i="3"/>
  <c r="CR628" i="3"/>
  <c r="CR619" i="3"/>
  <c r="CR610" i="3"/>
  <c r="CR601" i="3"/>
  <c r="CR591" i="3"/>
  <c r="CR582" i="3"/>
  <c r="CR573" i="3"/>
  <c r="CR564" i="3"/>
  <c r="CR555" i="3"/>
  <c r="CR546" i="3"/>
  <c r="CR537" i="3"/>
  <c r="CR527" i="3"/>
  <c r="CR518" i="3"/>
  <c r="CR509" i="3"/>
  <c r="CR500" i="3"/>
  <c r="CR491" i="3"/>
  <c r="CR482" i="3"/>
  <c r="CR473" i="3"/>
  <c r="CR463" i="3"/>
  <c r="CR454" i="3"/>
  <c r="CR445" i="3"/>
  <c r="CR436" i="3"/>
  <c r="CR427" i="3"/>
  <c r="CR418" i="3"/>
  <c r="CR409" i="3"/>
  <c r="CR399" i="3"/>
  <c r="CR390" i="3"/>
  <c r="CR381" i="3"/>
  <c r="CR372" i="3"/>
  <c r="CR363" i="3"/>
  <c r="CR354" i="3"/>
  <c r="CR345" i="3"/>
  <c r="CR335" i="3"/>
  <c r="CR326" i="3"/>
  <c r="CR317" i="3"/>
  <c r="CR308" i="3"/>
  <c r="CR299" i="3"/>
  <c r="CR290" i="3"/>
  <c r="CR281" i="3"/>
  <c r="CR271" i="3"/>
  <c r="CR262" i="3"/>
  <c r="CR253" i="3"/>
  <c r="CR244" i="3"/>
  <c r="CR235" i="3"/>
  <c r="CR226" i="3"/>
  <c r="CR217" i="3"/>
  <c r="CR207" i="3"/>
  <c r="CR198" i="3"/>
  <c r="CR189" i="3"/>
  <c r="CR180" i="3"/>
  <c r="CR171" i="3"/>
  <c r="CR162" i="3"/>
  <c r="CR153" i="3"/>
  <c r="CR143" i="3"/>
  <c r="CR134" i="3"/>
  <c r="CR125" i="3"/>
  <c r="CR116" i="3"/>
  <c r="CR107" i="3"/>
  <c r="CR98" i="3"/>
  <c r="CR89" i="3"/>
  <c r="CR79" i="3"/>
  <c r="CR70" i="3"/>
  <c r="CR61" i="3"/>
  <c r="CR52" i="3"/>
  <c r="CR43" i="3"/>
  <c r="CR34" i="3"/>
  <c r="CR25" i="3"/>
  <c r="CR15" i="3"/>
  <c r="CR1002" i="3"/>
  <c r="CR993" i="3"/>
  <c r="CR983" i="3"/>
  <c r="CR974" i="3"/>
  <c r="CR965" i="3"/>
  <c r="CR956" i="3"/>
  <c r="CR947" i="3"/>
  <c r="CR938" i="3"/>
  <c r="CR929" i="3"/>
  <c r="CR919" i="3"/>
  <c r="CR910" i="3"/>
  <c r="CR901" i="3"/>
  <c r="CR892" i="3"/>
  <c r="CR883" i="3"/>
  <c r="CR874" i="3"/>
  <c r="CR865" i="3"/>
  <c r="CR855" i="3"/>
  <c r="CR846" i="3"/>
  <c r="CR837" i="3"/>
  <c r="CR828" i="3"/>
  <c r="CR819" i="3"/>
  <c r="CR810" i="3"/>
  <c r="CR801" i="3"/>
  <c r="CR791" i="3"/>
  <c r="CR782" i="3"/>
  <c r="CR773" i="3"/>
  <c r="CR764" i="3"/>
  <c r="CR755" i="3"/>
  <c r="CR746" i="3"/>
  <c r="CR737" i="3"/>
  <c r="CR727" i="3"/>
  <c r="CR718" i="3"/>
  <c r="CR709" i="3"/>
  <c r="CR700" i="3"/>
  <c r="CR691" i="3"/>
  <c r="CR682" i="3"/>
  <c r="CR673" i="3"/>
  <c r="CR663" i="3"/>
  <c r="CR654" i="3"/>
  <c r="CR645" i="3"/>
  <c r="CR636" i="3"/>
  <c r="CR627" i="3"/>
  <c r="CR618" i="3"/>
  <c r="CR609" i="3"/>
  <c r="CR599" i="3"/>
  <c r="CR590" i="3"/>
  <c r="CR581" i="3"/>
  <c r="CR572" i="3"/>
  <c r="CR563" i="3"/>
  <c r="CR554" i="3"/>
  <c r="CR545" i="3"/>
  <c r="CR535" i="3"/>
  <c r="CR526" i="3"/>
  <c r="CR517" i="3"/>
  <c r="CR508" i="3"/>
  <c r="CR499" i="3"/>
  <c r="CR490" i="3"/>
  <c r="CR481" i="3"/>
  <c r="CR471" i="3"/>
  <c r="CR462" i="3"/>
  <c r="CR453" i="3"/>
  <c r="CR444" i="3"/>
  <c r="CR435" i="3"/>
  <c r="CR426" i="3"/>
  <c r="CR417" i="3"/>
  <c r="CR407" i="3"/>
  <c r="CR398" i="3"/>
  <c r="CR389" i="3"/>
  <c r="CR380" i="3"/>
  <c r="CR371" i="3"/>
  <c r="CR362" i="3"/>
  <c r="CR353" i="3"/>
  <c r="CR343" i="3"/>
  <c r="CR334" i="3"/>
  <c r="CR325" i="3"/>
  <c r="CR316" i="3"/>
  <c r="CR307" i="3"/>
  <c r="CR298" i="3"/>
  <c r="CR289" i="3"/>
  <c r="CR279" i="3"/>
  <c r="CR270" i="3"/>
  <c r="CR261" i="3"/>
  <c r="CR252" i="3"/>
  <c r="CR243" i="3"/>
  <c r="CR234" i="3"/>
  <c r="CR225" i="3"/>
  <c r="CR215" i="3"/>
  <c r="CR206" i="3"/>
  <c r="CR197" i="3"/>
  <c r="CR188" i="3"/>
  <c r="CR179" i="3"/>
  <c r="CR170" i="3"/>
  <c r="CR161" i="3"/>
  <c r="CR151" i="3"/>
  <c r="CR142" i="3"/>
  <c r="CR133" i="3"/>
  <c r="CR124" i="3"/>
  <c r="CR115" i="3"/>
  <c r="CR106" i="3"/>
  <c r="CR97" i="3"/>
  <c r="CR87" i="3"/>
  <c r="CR78" i="3"/>
  <c r="CR69" i="3"/>
  <c r="CR60" i="3"/>
  <c r="CR51" i="3"/>
  <c r="CR42" i="3"/>
  <c r="CR33" i="3"/>
  <c r="CR23" i="3"/>
  <c r="CR14" i="3"/>
  <c r="CR1001" i="3"/>
  <c r="CR991" i="3"/>
  <c r="CR982" i="3"/>
  <c r="CR973" i="3"/>
  <c r="CR964" i="3"/>
  <c r="CR955" i="3"/>
  <c r="CR946" i="3"/>
  <c r="CR937" i="3"/>
  <c r="CR927" i="3"/>
  <c r="CR918" i="3"/>
  <c r="CR909" i="3"/>
  <c r="CR900" i="3"/>
  <c r="CR891" i="3"/>
  <c r="CR882" i="3"/>
  <c r="CR873" i="3"/>
  <c r="CR863" i="3"/>
  <c r="CR854" i="3"/>
  <c r="CR845" i="3"/>
  <c r="CR836" i="3"/>
  <c r="CR827" i="3"/>
  <c r="CR818" i="3"/>
  <c r="CR809" i="3"/>
  <c r="CR799" i="3"/>
  <c r="CR790" i="3"/>
  <c r="CR781" i="3"/>
  <c r="CR772" i="3"/>
  <c r="CR763" i="3"/>
  <c r="CR754" i="3"/>
  <c r="CR745" i="3"/>
  <c r="CR735" i="3"/>
  <c r="CR726" i="3"/>
  <c r="CR717" i="3"/>
  <c r="CR708" i="3"/>
  <c r="CR699" i="3"/>
  <c r="CR690" i="3"/>
  <c r="CR681" i="3"/>
  <c r="CR671" i="3"/>
  <c r="CR662" i="3"/>
  <c r="CR653" i="3"/>
  <c r="CR644" i="3"/>
  <c r="CR635" i="3"/>
  <c r="CR626" i="3"/>
  <c r="CR617" i="3"/>
  <c r="CR607" i="3"/>
  <c r="CR598" i="3"/>
  <c r="CR589" i="3"/>
  <c r="CR580" i="3"/>
  <c r="CR571" i="3"/>
  <c r="CR562" i="3"/>
  <c r="CR553" i="3"/>
  <c r="CR543" i="3"/>
  <c r="CR534" i="3"/>
  <c r="CR525" i="3"/>
  <c r="CR516" i="3"/>
  <c r="CR507" i="3"/>
  <c r="CR498" i="3"/>
  <c r="CR489" i="3"/>
  <c r="CR479" i="3"/>
  <c r="CR470" i="3"/>
  <c r="CR461" i="3"/>
  <c r="CR452" i="3"/>
  <c r="CR443" i="3"/>
  <c r="CR434" i="3"/>
  <c r="CR425" i="3"/>
  <c r="CR415" i="3"/>
  <c r="CR406" i="3"/>
  <c r="CR397" i="3"/>
  <c r="CR388" i="3"/>
  <c r="CR379" i="3"/>
  <c r="CR370" i="3"/>
  <c r="CR361" i="3"/>
  <c r="CR351" i="3"/>
  <c r="CR342" i="3"/>
  <c r="CR333" i="3"/>
  <c r="CR324" i="3"/>
  <c r="CR315" i="3"/>
  <c r="CR306" i="3"/>
  <c r="CR297" i="3"/>
  <c r="CR287" i="3"/>
  <c r="CR278" i="3"/>
  <c r="CR269" i="3"/>
  <c r="CR260" i="3"/>
  <c r="CR251" i="3"/>
  <c r="CR242" i="3"/>
  <c r="CR233" i="3"/>
  <c r="CR223" i="3"/>
  <c r="CR214" i="3"/>
  <c r="CR205" i="3"/>
  <c r="CR196" i="3"/>
  <c r="CR187" i="3"/>
  <c r="CR178" i="3"/>
  <c r="CR169" i="3"/>
  <c r="CR159" i="3"/>
  <c r="CR150" i="3"/>
  <c r="CR141" i="3"/>
  <c r="CR132" i="3"/>
  <c r="CR123" i="3"/>
  <c r="CR114" i="3"/>
  <c r="CR105" i="3"/>
  <c r="CR95" i="3"/>
  <c r="CR86" i="3"/>
  <c r="CR77" i="3"/>
  <c r="CR68" i="3"/>
  <c r="CR59" i="3"/>
  <c r="CR50" i="3"/>
  <c r="CR41" i="3"/>
  <c r="CR31" i="3"/>
  <c r="CR22" i="3"/>
  <c r="CR13" i="3"/>
  <c r="CR990" i="3"/>
  <c r="CR970" i="3"/>
  <c r="CR943" i="3"/>
  <c r="CR917" i="3"/>
  <c r="CR897" i="3"/>
  <c r="CR870" i="3"/>
  <c r="CR844" i="3"/>
  <c r="CR823" i="3"/>
  <c r="CR797" i="3"/>
  <c r="CR771" i="3"/>
  <c r="CR750" i="3"/>
  <c r="CR724" i="3"/>
  <c r="CR698" i="3"/>
  <c r="CR677" i="3"/>
  <c r="CR651" i="3"/>
  <c r="CR625" i="3"/>
  <c r="CR604" i="3"/>
  <c r="CR578" i="3"/>
  <c r="CR551" i="3"/>
  <c r="CR531" i="3"/>
  <c r="CR505" i="3"/>
  <c r="CR478" i="3"/>
  <c r="CR458" i="3"/>
  <c r="CR431" i="3"/>
  <c r="CR405" i="3"/>
  <c r="CR385" i="3"/>
  <c r="CR358" i="3"/>
  <c r="CR332" i="3"/>
  <c r="CR311" i="3"/>
  <c r="CR285" i="3"/>
  <c r="CR259" i="3"/>
  <c r="CR238" i="3"/>
  <c r="CR212" i="3"/>
  <c r="CR186" i="3"/>
  <c r="CR165" i="3"/>
  <c r="CR139" i="3"/>
  <c r="CR113" i="3"/>
  <c r="CR92" i="3"/>
  <c r="CR66" i="3"/>
  <c r="CR39" i="3"/>
  <c r="CR19" i="3"/>
  <c r="CR989" i="3"/>
  <c r="CR963" i="3"/>
  <c r="CR942" i="3"/>
  <c r="CR916" i="3"/>
  <c r="CR890" i="3"/>
  <c r="CR869" i="3"/>
  <c r="CR843" i="3"/>
  <c r="CR817" i="3"/>
  <c r="CR796" i="3"/>
  <c r="CR770" i="3"/>
  <c r="CR743" i="3"/>
  <c r="CR723" i="3"/>
  <c r="CR697" i="3"/>
  <c r="CR670" i="3"/>
  <c r="CR650" i="3"/>
  <c r="CR623" i="3"/>
  <c r="CR597" i="3"/>
  <c r="CR577" i="3"/>
  <c r="CR550" i="3"/>
  <c r="CR524" i="3"/>
  <c r="CR503" i="3"/>
  <c r="CR477" i="3"/>
  <c r="CR451" i="3"/>
  <c r="CR430" i="3"/>
  <c r="CR404" i="3"/>
  <c r="CR378" i="3"/>
  <c r="CR357" i="3"/>
  <c r="CR331" i="3"/>
  <c r="CR305" i="3"/>
  <c r="CR284" i="3"/>
  <c r="CR258" i="3"/>
  <c r="CR231" i="3"/>
  <c r="CR211" i="3"/>
  <c r="CR185" i="3"/>
  <c r="CR158" i="3"/>
  <c r="CR138" i="3"/>
  <c r="CR111" i="3"/>
  <c r="CR85" i="3"/>
  <c r="CR65" i="3"/>
  <c r="CR38" i="3"/>
  <c r="CR12" i="3"/>
  <c r="CR1009" i="3"/>
  <c r="CR988" i="3"/>
  <c r="CR962" i="3"/>
  <c r="CR935" i="3"/>
  <c r="CR915" i="3"/>
  <c r="CR889" i="3"/>
  <c r="CR862" i="3"/>
  <c r="CR842" i="3"/>
  <c r="CR815" i="3"/>
  <c r="CR789" i="3"/>
  <c r="CR769" i="3"/>
  <c r="CR742" i="3"/>
  <c r="CR716" i="3"/>
  <c r="CR695" i="3"/>
  <c r="CR669" i="3"/>
  <c r="CR643" i="3"/>
  <c r="CR622" i="3"/>
  <c r="CR596" i="3"/>
  <c r="CR570" i="3"/>
  <c r="CR549" i="3"/>
  <c r="CR523" i="3"/>
  <c r="CR497" i="3"/>
  <c r="CR476" i="3"/>
  <c r="CR450" i="3"/>
  <c r="CR423" i="3"/>
  <c r="CR403" i="3"/>
  <c r="CR377" i="3"/>
  <c r="CR350" i="3"/>
  <c r="CR330" i="3"/>
  <c r="CR303" i="3"/>
  <c r="CR277" i="3"/>
  <c r="CR257" i="3"/>
  <c r="CR230" i="3"/>
  <c r="CR204" i="3"/>
  <c r="CR183" i="3"/>
  <c r="CR157" i="3"/>
  <c r="CR131" i="3"/>
  <c r="CR110" i="3"/>
  <c r="CR84" i="3"/>
  <c r="CR58" i="3"/>
  <c r="CR37" i="3"/>
  <c r="CR1007" i="3"/>
  <c r="CR981" i="3"/>
  <c r="CR961" i="3"/>
  <c r="CR934" i="3"/>
  <c r="CR908" i="3"/>
  <c r="CR887" i="3"/>
  <c r="CR861" i="3"/>
  <c r="CR835" i="3"/>
  <c r="CR814" i="3"/>
  <c r="CR788" i="3"/>
  <c r="CR762" i="3"/>
  <c r="CR741" i="3"/>
  <c r="CR715" i="3"/>
  <c r="CR689" i="3"/>
  <c r="CR668" i="3"/>
  <c r="CR642" i="3"/>
  <c r="CR615" i="3"/>
  <c r="CR595" i="3"/>
  <c r="CR569" i="3"/>
  <c r="CR542" i="3"/>
  <c r="CR522" i="3"/>
  <c r="CR495" i="3"/>
  <c r="CR469" i="3"/>
  <c r="CR449" i="3"/>
  <c r="CR422" i="3"/>
  <c r="CR396" i="3"/>
  <c r="CR375" i="3"/>
  <c r="CR349" i="3"/>
  <c r="CR323" i="3"/>
  <c r="CR302" i="3"/>
  <c r="CR276" i="3"/>
  <c r="CR250" i="3"/>
  <c r="CR229" i="3"/>
  <c r="CR203" i="3"/>
  <c r="CR177" i="3"/>
  <c r="CR156" i="3"/>
  <c r="CR130" i="3"/>
  <c r="CR103" i="3"/>
  <c r="CR83" i="3"/>
  <c r="CR57" i="3"/>
  <c r="CR30" i="3"/>
  <c r="CR11" i="3"/>
  <c r="CR1006" i="3"/>
  <c r="CR980" i="3"/>
  <c r="CR954" i="3"/>
  <c r="CR933" i="3"/>
  <c r="CR907" i="3"/>
  <c r="CR881" i="3"/>
  <c r="CR860" i="3"/>
  <c r="CR834" i="3"/>
  <c r="CR807" i="3"/>
  <c r="CR787" i="3"/>
  <c r="CR761" i="3"/>
  <c r="CR734" i="3"/>
  <c r="CR714" i="3"/>
  <c r="CR687" i="3"/>
  <c r="CR661" i="3"/>
  <c r="CR641" i="3"/>
  <c r="CR614" i="3"/>
  <c r="CR588" i="3"/>
  <c r="CR567" i="3"/>
  <c r="CR541" i="3"/>
  <c r="CR515" i="3"/>
  <c r="CR494" i="3"/>
  <c r="CR468" i="3"/>
  <c r="CR442" i="3"/>
  <c r="CR421" i="3"/>
  <c r="CR395" i="3"/>
  <c r="CR369" i="3"/>
  <c r="CR348" i="3"/>
  <c r="CR322" i="3"/>
  <c r="CR295" i="3"/>
  <c r="CR275" i="3"/>
  <c r="CR249" i="3"/>
  <c r="CR222" i="3"/>
  <c r="CR202" i="3"/>
  <c r="CR175" i="3"/>
  <c r="CR149" i="3"/>
  <c r="CR129" i="3"/>
  <c r="CR102" i="3"/>
  <c r="CR76" i="3"/>
  <c r="CR55" i="3"/>
  <c r="CR29" i="3"/>
  <c r="CR998" i="3"/>
  <c r="CR972" i="3"/>
  <c r="CR951" i="3"/>
  <c r="CR925" i="3"/>
  <c r="CR899" i="3"/>
  <c r="CR878" i="3"/>
  <c r="CR852" i="3"/>
  <c r="CR826" i="3"/>
  <c r="CR805" i="3"/>
  <c r="CR779" i="3"/>
  <c r="CR753" i="3"/>
  <c r="CR732" i="3"/>
  <c r="CR706" i="3"/>
  <c r="CR679" i="3"/>
  <c r="CR659" i="3"/>
  <c r="CR633" i="3"/>
  <c r="CR606" i="3"/>
  <c r="CR586" i="3"/>
  <c r="CR559" i="3"/>
  <c r="CR533" i="3"/>
  <c r="CR513" i="3"/>
  <c r="CR486" i="3"/>
  <c r="CR460" i="3"/>
  <c r="CR439" i="3"/>
  <c r="CR413" i="3"/>
  <c r="CR387" i="3"/>
  <c r="CR366" i="3"/>
  <c r="CR340" i="3"/>
  <c r="CR314" i="3"/>
  <c r="CR293" i="3"/>
  <c r="CR267" i="3"/>
  <c r="CR241" i="3"/>
  <c r="CR220" i="3"/>
  <c r="CR194" i="3"/>
  <c r="CR167" i="3"/>
  <c r="CR147" i="3"/>
  <c r="CR121" i="3"/>
  <c r="CR94" i="3"/>
  <c r="CR74" i="3"/>
  <c r="CR47" i="3"/>
  <c r="CR21" i="3"/>
  <c r="CR997" i="3"/>
  <c r="CR971" i="3"/>
  <c r="CR945" i="3"/>
  <c r="CR924" i="3"/>
  <c r="CR898" i="3"/>
  <c r="CR871" i="3"/>
  <c r="CR851" i="3"/>
  <c r="CR825" i="3"/>
  <c r="CR798" i="3"/>
  <c r="CR778" i="3"/>
  <c r="CR751" i="3"/>
  <c r="CR725" i="3"/>
  <c r="CR705" i="3"/>
  <c r="CR678" i="3"/>
  <c r="CR652" i="3"/>
  <c r="CR631" i="3"/>
  <c r="CR605" i="3"/>
  <c r="CR579" i="3"/>
  <c r="CR558" i="3"/>
  <c r="CR532" i="3"/>
  <c r="CR506" i="3"/>
  <c r="CR485" i="3"/>
  <c r="CR459" i="3"/>
  <c r="CR433" i="3"/>
  <c r="CR412" i="3"/>
  <c r="CR386" i="3"/>
  <c r="CR359" i="3"/>
  <c r="CR339" i="3"/>
  <c r="CR313" i="3"/>
  <c r="CR286" i="3"/>
  <c r="CR266" i="3"/>
  <c r="CR239" i="3"/>
  <c r="CR213" i="3"/>
  <c r="CR193" i="3"/>
  <c r="CR166" i="3"/>
  <c r="CR140" i="3"/>
  <c r="CR119" i="3"/>
  <c r="CR93" i="3"/>
  <c r="CR67" i="3"/>
  <c r="CR46" i="3"/>
  <c r="CR20" i="3"/>
  <c r="CR833" i="3"/>
  <c r="CR634" i="3"/>
  <c r="CR441" i="3"/>
  <c r="CR247" i="3"/>
  <c r="CR49" i="3"/>
  <c r="CR999" i="3"/>
  <c r="CR806" i="3"/>
  <c r="CR613" i="3"/>
  <c r="CR414" i="3"/>
  <c r="CR221" i="3"/>
  <c r="CR28" i="3"/>
  <c r="CR979" i="3"/>
  <c r="CR780" i="3"/>
  <c r="CR587" i="3"/>
  <c r="CR394" i="3"/>
  <c r="CR195" i="3"/>
  <c r="CR953" i="3"/>
  <c r="CR759" i="3"/>
  <c r="CR561" i="3"/>
  <c r="CR367" i="3"/>
  <c r="CR174" i="3"/>
  <c r="CR926" i="3"/>
  <c r="CR733" i="3"/>
  <c r="CR540" i="3"/>
  <c r="CR341" i="3"/>
  <c r="CR148" i="3"/>
  <c r="CR906" i="3"/>
  <c r="CR707" i="3"/>
  <c r="CR514" i="3"/>
  <c r="CR321" i="3"/>
  <c r="CR122" i="3"/>
  <c r="CR879" i="3"/>
  <c r="CR686" i="3"/>
  <c r="CR487" i="3"/>
  <c r="CR294" i="3"/>
  <c r="CR101" i="3"/>
  <c r="CR853" i="3"/>
  <c r="CR660" i="3"/>
  <c r="CR467" i="3"/>
  <c r="CR268" i="3"/>
  <c r="CR75" i="3"/>
  <c r="EI1008" i="3"/>
  <c r="EI1000" i="3"/>
  <c r="EI992" i="3"/>
  <c r="EI984" i="3"/>
  <c r="EI976" i="3"/>
  <c r="EI968" i="3"/>
  <c r="EI960" i="3"/>
  <c r="EI952" i="3"/>
  <c r="EI944" i="3"/>
  <c r="EI936" i="3"/>
  <c r="EI928" i="3"/>
  <c r="EI920" i="3"/>
  <c r="EI912" i="3"/>
  <c r="EI904" i="3"/>
  <c r="EI896" i="3"/>
  <c r="EI888" i="3"/>
  <c r="EI880" i="3"/>
  <c r="EI872" i="3"/>
  <c r="EI864" i="3"/>
  <c r="EI856" i="3"/>
  <c r="EI848" i="3"/>
  <c r="EI840" i="3"/>
  <c r="EI832" i="3"/>
  <c r="EI824" i="3"/>
  <c r="EI816" i="3"/>
  <c r="EI808" i="3"/>
  <c r="EI800" i="3"/>
  <c r="EI792" i="3"/>
  <c r="EI784" i="3"/>
  <c r="EI776" i="3"/>
  <c r="EI768" i="3"/>
  <c r="EI760" i="3"/>
  <c r="EI752" i="3"/>
  <c r="EI744" i="3"/>
  <c r="EI736" i="3"/>
  <c r="EI728" i="3"/>
  <c r="EI720" i="3"/>
  <c r="EI712" i="3"/>
  <c r="EI704" i="3"/>
  <c r="EI696" i="3"/>
  <c r="EI688" i="3"/>
  <c r="EI680" i="3"/>
  <c r="EI672" i="3"/>
  <c r="EI664" i="3"/>
  <c r="EI656" i="3"/>
  <c r="EI648" i="3"/>
  <c r="EI640" i="3"/>
  <c r="EI632" i="3"/>
  <c r="EI624" i="3"/>
  <c r="EI616" i="3"/>
  <c r="EI608" i="3"/>
  <c r="EI600" i="3"/>
  <c r="EI592" i="3"/>
  <c r="EI584" i="3"/>
  <c r="EI576" i="3"/>
  <c r="EI568" i="3"/>
  <c r="EI560" i="3"/>
  <c r="EI552" i="3"/>
  <c r="EI544" i="3"/>
  <c r="EI536" i="3"/>
  <c r="EI528" i="3"/>
  <c r="EI520" i="3"/>
  <c r="EI512" i="3"/>
  <c r="EI504" i="3"/>
  <c r="EI496" i="3"/>
  <c r="EI488" i="3"/>
  <c r="EI480" i="3"/>
  <c r="EI472" i="3"/>
  <c r="EI464" i="3"/>
  <c r="EI456" i="3"/>
  <c r="EI448" i="3"/>
  <c r="EI440" i="3"/>
  <c r="EI432" i="3"/>
  <c r="EI424" i="3"/>
  <c r="EI416" i="3"/>
  <c r="EI408" i="3"/>
  <c r="EI400" i="3"/>
  <c r="EI392" i="3"/>
  <c r="EI384" i="3"/>
  <c r="EI376" i="3"/>
  <c r="EI368" i="3"/>
  <c r="EI360" i="3"/>
  <c r="EI352" i="3"/>
  <c r="EI344" i="3"/>
  <c r="EI336" i="3"/>
  <c r="EI328" i="3"/>
  <c r="EI320" i="3"/>
  <c r="EI312" i="3"/>
  <c r="EI304" i="3"/>
  <c r="EI296" i="3"/>
  <c r="EI288" i="3"/>
  <c r="EI280" i="3"/>
  <c r="EI272" i="3"/>
  <c r="EI264" i="3"/>
  <c r="EI256" i="3"/>
  <c r="EI248" i="3"/>
  <c r="EI240" i="3"/>
  <c r="EI232" i="3"/>
  <c r="EI224" i="3"/>
  <c r="EI216" i="3"/>
  <c r="EI208" i="3"/>
  <c r="EI200" i="3"/>
  <c r="EI192" i="3"/>
  <c r="EI184" i="3"/>
  <c r="EI176" i="3"/>
  <c r="EI168" i="3"/>
  <c r="EI160" i="3"/>
  <c r="EI152" i="3"/>
  <c r="EI144" i="3"/>
  <c r="EI136" i="3"/>
  <c r="EI128" i="3"/>
  <c r="EI120" i="3"/>
  <c r="EI112" i="3"/>
  <c r="EI104" i="3"/>
  <c r="EI96" i="3"/>
  <c r="EI88" i="3"/>
  <c r="EI80" i="3"/>
  <c r="EI72" i="3"/>
  <c r="EI64" i="3"/>
  <c r="EI56" i="3"/>
  <c r="EI48" i="3"/>
  <c r="EI40" i="3"/>
  <c r="EI32" i="3"/>
  <c r="EI24" i="3"/>
  <c r="EI16" i="3"/>
  <c r="EI1007" i="3"/>
  <c r="EI999" i="3"/>
  <c r="EI991" i="3"/>
  <c r="EI983" i="3"/>
  <c r="EI975" i="3"/>
  <c r="EI967" i="3"/>
  <c r="EI959" i="3"/>
  <c r="EI951" i="3"/>
  <c r="EI943" i="3"/>
  <c r="EI935" i="3"/>
  <c r="EI927" i="3"/>
  <c r="EI919" i="3"/>
  <c r="EI911" i="3"/>
  <c r="EI903" i="3"/>
  <c r="EI895" i="3"/>
  <c r="EI887" i="3"/>
  <c r="EI879" i="3"/>
  <c r="EI871" i="3"/>
  <c r="EI863" i="3"/>
  <c r="EI855" i="3"/>
  <c r="EI847" i="3"/>
  <c r="EI839" i="3"/>
  <c r="EI831" i="3"/>
  <c r="EI823" i="3"/>
  <c r="EI815" i="3"/>
  <c r="EI807" i="3"/>
  <c r="EI799" i="3"/>
  <c r="EI791" i="3"/>
  <c r="EI783" i="3"/>
  <c r="EI775" i="3"/>
  <c r="EI767" i="3"/>
  <c r="EI759" i="3"/>
  <c r="EI751" i="3"/>
  <c r="EI743" i="3"/>
  <c r="EI735" i="3"/>
  <c r="EI727" i="3"/>
  <c r="EI719" i="3"/>
  <c r="EI711" i="3"/>
  <c r="EI703" i="3"/>
  <c r="EI695" i="3"/>
  <c r="EI687" i="3"/>
  <c r="EI679" i="3"/>
  <c r="EI671" i="3"/>
  <c r="EI663" i="3"/>
  <c r="EI655" i="3"/>
  <c r="EI647" i="3"/>
  <c r="EI639" i="3"/>
  <c r="EI631" i="3"/>
  <c r="EI623" i="3"/>
  <c r="EI615" i="3"/>
  <c r="EI607" i="3"/>
  <c r="EI599" i="3"/>
  <c r="EI591" i="3"/>
  <c r="EI583" i="3"/>
  <c r="EI575" i="3"/>
  <c r="EI567" i="3"/>
  <c r="EI559" i="3"/>
  <c r="EI551" i="3"/>
  <c r="EI543" i="3"/>
  <c r="EI535" i="3"/>
  <c r="EI527" i="3"/>
  <c r="EI519" i="3"/>
  <c r="EI511" i="3"/>
  <c r="EI503" i="3"/>
  <c r="EI495" i="3"/>
  <c r="EI487" i="3"/>
  <c r="EI479" i="3"/>
  <c r="EI471" i="3"/>
  <c r="EI463" i="3"/>
  <c r="EI455" i="3"/>
  <c r="EI447" i="3"/>
  <c r="EI439" i="3"/>
  <c r="EI431" i="3"/>
  <c r="EI423" i="3"/>
  <c r="EI415" i="3"/>
  <c r="EI407" i="3"/>
  <c r="EI399" i="3"/>
  <c r="EI391" i="3"/>
  <c r="EI383" i="3"/>
  <c r="EI375" i="3"/>
  <c r="EI367" i="3"/>
  <c r="EI359" i="3"/>
  <c r="EI351" i="3"/>
  <c r="EI343" i="3"/>
  <c r="EI335" i="3"/>
  <c r="EI327" i="3"/>
  <c r="EI319" i="3"/>
  <c r="EI311" i="3"/>
  <c r="EI303" i="3"/>
  <c r="EI295" i="3"/>
  <c r="EI287" i="3"/>
  <c r="EI279" i="3"/>
  <c r="EI271" i="3"/>
  <c r="EI263" i="3"/>
  <c r="EI255" i="3"/>
  <c r="EI247" i="3"/>
  <c r="EI239" i="3"/>
  <c r="EI231" i="3"/>
  <c r="EI223" i="3"/>
  <c r="EI215" i="3"/>
  <c r="EI207" i="3"/>
  <c r="EI199" i="3"/>
  <c r="EI191" i="3"/>
  <c r="EI183" i="3"/>
  <c r="EI175" i="3"/>
  <c r="EI167" i="3"/>
  <c r="EI159" i="3"/>
  <c r="EI151" i="3"/>
  <c r="EI143" i="3"/>
  <c r="EI135" i="3"/>
  <c r="EI127" i="3"/>
  <c r="EI119" i="3"/>
  <c r="EI111" i="3"/>
  <c r="EI103" i="3"/>
  <c r="EI95" i="3"/>
  <c r="EI87" i="3"/>
  <c r="EI79" i="3"/>
  <c r="EI71" i="3"/>
  <c r="EI63" i="3"/>
  <c r="EI55" i="3"/>
  <c r="EI47" i="3"/>
  <c r="EI39" i="3"/>
  <c r="EI31" i="3"/>
  <c r="EI23" i="3"/>
  <c r="EI15" i="3"/>
  <c r="EI1004" i="3"/>
  <c r="EI996" i="3"/>
  <c r="EI988" i="3"/>
  <c r="EI980" i="3"/>
  <c r="EI972" i="3"/>
  <c r="EI964" i="3"/>
  <c r="EI956" i="3"/>
  <c r="EI948" i="3"/>
  <c r="EI940" i="3"/>
  <c r="EI932" i="3"/>
  <c r="EI924" i="3"/>
  <c r="EI916" i="3"/>
  <c r="EI908" i="3"/>
  <c r="EI900" i="3"/>
  <c r="EI892" i="3"/>
  <c r="EI884" i="3"/>
  <c r="EI876" i="3"/>
  <c r="EI868" i="3"/>
  <c r="EI860" i="3"/>
  <c r="EI852" i="3"/>
  <c r="EI844" i="3"/>
  <c r="EI836" i="3"/>
  <c r="EI828" i="3"/>
  <c r="EI820" i="3"/>
  <c r="EI812" i="3"/>
  <c r="EI804" i="3"/>
  <c r="EI796" i="3"/>
  <c r="EI788" i="3"/>
  <c r="EI780" i="3"/>
  <c r="EI772" i="3"/>
  <c r="EI764" i="3"/>
  <c r="EI756" i="3"/>
  <c r="EI748" i="3"/>
  <c r="EI740" i="3"/>
  <c r="EI732" i="3"/>
  <c r="EI724" i="3"/>
  <c r="EI716" i="3"/>
  <c r="EI708" i="3"/>
  <c r="EI700" i="3"/>
  <c r="EI692" i="3"/>
  <c r="EI684" i="3"/>
  <c r="EI676" i="3"/>
  <c r="EI668" i="3"/>
  <c r="EI660" i="3"/>
  <c r="EI652" i="3"/>
  <c r="EI644" i="3"/>
  <c r="EI636" i="3"/>
  <c r="EI628" i="3"/>
  <c r="EI620" i="3"/>
  <c r="EI612" i="3"/>
  <c r="EI604" i="3"/>
  <c r="EI596" i="3"/>
  <c r="EI588" i="3"/>
  <c r="EI580" i="3"/>
  <c r="EI572" i="3"/>
  <c r="EI564" i="3"/>
  <c r="EI556" i="3"/>
  <c r="EI548" i="3"/>
  <c r="EI540" i="3"/>
  <c r="EI532" i="3"/>
  <c r="EI524" i="3"/>
  <c r="EI516" i="3"/>
  <c r="EI508" i="3"/>
  <c r="EI500" i="3"/>
  <c r="EI492" i="3"/>
  <c r="EI484" i="3"/>
  <c r="EI476" i="3"/>
  <c r="EI468" i="3"/>
  <c r="EI460" i="3"/>
  <c r="EI452" i="3"/>
  <c r="EI444" i="3"/>
  <c r="EI436" i="3"/>
  <c r="EI428" i="3"/>
  <c r="EI420" i="3"/>
  <c r="EI412" i="3"/>
  <c r="EI404" i="3"/>
  <c r="EI396" i="3"/>
  <c r="EI388" i="3"/>
  <c r="EI380" i="3"/>
  <c r="EI372" i="3"/>
  <c r="EI364" i="3"/>
  <c r="EI356" i="3"/>
  <c r="EI348" i="3"/>
  <c r="EI340" i="3"/>
  <c r="EI332" i="3"/>
  <c r="EI324" i="3"/>
  <c r="EI316" i="3"/>
  <c r="EI308" i="3"/>
  <c r="EI300" i="3"/>
  <c r="EI292" i="3"/>
  <c r="EI284" i="3"/>
  <c r="EI276" i="3"/>
  <c r="EI268" i="3"/>
  <c r="EI260" i="3"/>
  <c r="EI252" i="3"/>
  <c r="EI244" i="3"/>
  <c r="EI236" i="3"/>
  <c r="EI228" i="3"/>
  <c r="EI220" i="3"/>
  <c r="EI212" i="3"/>
  <c r="EI204" i="3"/>
  <c r="EI196" i="3"/>
  <c r="EI188" i="3"/>
  <c r="EI180" i="3"/>
  <c r="EI172" i="3"/>
  <c r="EI164" i="3"/>
  <c r="EI156" i="3"/>
  <c r="EI148" i="3"/>
  <c r="EI140" i="3"/>
  <c r="EI132" i="3"/>
  <c r="EI124" i="3"/>
  <c r="EI116" i="3"/>
  <c r="EI108" i="3"/>
  <c r="EI100" i="3"/>
  <c r="EI92" i="3"/>
  <c r="EI84" i="3"/>
  <c r="EI76" i="3"/>
  <c r="EI68" i="3"/>
  <c r="EI60" i="3"/>
  <c r="EI52" i="3"/>
  <c r="EI44" i="3"/>
  <c r="EI36" i="3"/>
  <c r="EI28" i="3"/>
  <c r="EI20" i="3"/>
  <c r="EI12" i="3"/>
  <c r="EI1002" i="3"/>
  <c r="EI994" i="3"/>
  <c r="EI986" i="3"/>
  <c r="EI978" i="3"/>
  <c r="EI970" i="3"/>
  <c r="EI962" i="3"/>
  <c r="EI954" i="3"/>
  <c r="EI946" i="3"/>
  <c r="EI938" i="3"/>
  <c r="EI930" i="3"/>
  <c r="EI922" i="3"/>
  <c r="EI914" i="3"/>
  <c r="EI906" i="3"/>
  <c r="EI898" i="3"/>
  <c r="EI890" i="3"/>
  <c r="EI882" i="3"/>
  <c r="EI874" i="3"/>
  <c r="EI866" i="3"/>
  <c r="EI858" i="3"/>
  <c r="EI850" i="3"/>
  <c r="EI842" i="3"/>
  <c r="EI834" i="3"/>
  <c r="EI826" i="3"/>
  <c r="EI818" i="3"/>
  <c r="EI810" i="3"/>
  <c r="EI802" i="3"/>
  <c r="EI794" i="3"/>
  <c r="EI786" i="3"/>
  <c r="EI778" i="3"/>
  <c r="EI770" i="3"/>
  <c r="EI762" i="3"/>
  <c r="EI754" i="3"/>
  <c r="EI746" i="3"/>
  <c r="EI738" i="3"/>
  <c r="EI730" i="3"/>
  <c r="EI722" i="3"/>
  <c r="EI714" i="3"/>
  <c r="EI706" i="3"/>
  <c r="EI698" i="3"/>
  <c r="EI690" i="3"/>
  <c r="EI682" i="3"/>
  <c r="EI674" i="3"/>
  <c r="EI666" i="3"/>
  <c r="EI658" i="3"/>
  <c r="EI650" i="3"/>
  <c r="EI642" i="3"/>
  <c r="EI634" i="3"/>
  <c r="EI626" i="3"/>
  <c r="EI618" i="3"/>
  <c r="EI610" i="3"/>
  <c r="EI602" i="3"/>
  <c r="EI594" i="3"/>
  <c r="EI586" i="3"/>
  <c r="EI578" i="3"/>
  <c r="EI570" i="3"/>
  <c r="EI562" i="3"/>
  <c r="EI554" i="3"/>
  <c r="EI546" i="3"/>
  <c r="EI538" i="3"/>
  <c r="EI530" i="3"/>
  <c r="EI522" i="3"/>
  <c r="EI514" i="3"/>
  <c r="EI506" i="3"/>
  <c r="EI498" i="3"/>
  <c r="EI490" i="3"/>
  <c r="EI482" i="3"/>
  <c r="EI474" i="3"/>
  <c r="EI466" i="3"/>
  <c r="EI458" i="3"/>
  <c r="EI450" i="3"/>
  <c r="EI442" i="3"/>
  <c r="EI434" i="3"/>
  <c r="EI426" i="3"/>
  <c r="EI418" i="3"/>
  <c r="EI410" i="3"/>
  <c r="EI402" i="3"/>
  <c r="EI394" i="3"/>
  <c r="EI386" i="3"/>
  <c r="EI378" i="3"/>
  <c r="EI370" i="3"/>
  <c r="EI362" i="3"/>
  <c r="EI354" i="3"/>
  <c r="EI346" i="3"/>
  <c r="EI338" i="3"/>
  <c r="EI330" i="3"/>
  <c r="EI322" i="3"/>
  <c r="EI314" i="3"/>
  <c r="EI306" i="3"/>
  <c r="EI298" i="3"/>
  <c r="EI290" i="3"/>
  <c r="EI282" i="3"/>
  <c r="EI274" i="3"/>
  <c r="EI266" i="3"/>
  <c r="EI258" i="3"/>
  <c r="EI250" i="3"/>
  <c r="EI242" i="3"/>
  <c r="EI234" i="3"/>
  <c r="EI226" i="3"/>
  <c r="EI218" i="3"/>
  <c r="EI210" i="3"/>
  <c r="EI202" i="3"/>
  <c r="EI194" i="3"/>
  <c r="EI186" i="3"/>
  <c r="EI178" i="3"/>
  <c r="EI170" i="3"/>
  <c r="EI162" i="3"/>
  <c r="EI154" i="3"/>
  <c r="EI146" i="3"/>
  <c r="EI138" i="3"/>
  <c r="EI130" i="3"/>
  <c r="EI122" i="3"/>
  <c r="EI114" i="3"/>
  <c r="EI106" i="3"/>
  <c r="EI98" i="3"/>
  <c r="EI90" i="3"/>
  <c r="EI82" i="3"/>
  <c r="EI74" i="3"/>
  <c r="EI66" i="3"/>
  <c r="EI58" i="3"/>
  <c r="EI50" i="3"/>
  <c r="EI42" i="3"/>
  <c r="EI34" i="3"/>
  <c r="EI26" i="3"/>
  <c r="EI18" i="3"/>
  <c r="EI11" i="3"/>
  <c r="EI1009" i="3"/>
  <c r="EI993" i="3"/>
  <c r="EI977" i="3"/>
  <c r="EI961" i="3"/>
  <c r="EI945" i="3"/>
  <c r="EI929" i="3"/>
  <c r="EI913" i="3"/>
  <c r="EI897" i="3"/>
  <c r="EI881" i="3"/>
  <c r="EI865" i="3"/>
  <c r="EI849" i="3"/>
  <c r="EI833" i="3"/>
  <c r="EI817" i="3"/>
  <c r="EI801" i="3"/>
  <c r="EI785" i="3"/>
  <c r="EI769" i="3"/>
  <c r="EI753" i="3"/>
  <c r="EI737" i="3"/>
  <c r="EI721" i="3"/>
  <c r="EI705" i="3"/>
  <c r="EI689" i="3"/>
  <c r="EI673" i="3"/>
  <c r="EI657" i="3"/>
  <c r="EI641" i="3"/>
  <c r="EI625" i="3"/>
  <c r="EI609" i="3"/>
  <c r="EI593" i="3"/>
  <c r="EI577" i="3"/>
  <c r="EI561" i="3"/>
  <c r="EI545" i="3"/>
  <c r="EI529" i="3"/>
  <c r="EI513" i="3"/>
  <c r="EI497" i="3"/>
  <c r="EI481" i="3"/>
  <c r="EI465" i="3"/>
  <c r="EI449" i="3"/>
  <c r="EI433" i="3"/>
  <c r="EI417" i="3"/>
  <c r="EI401" i="3"/>
  <c r="EI385" i="3"/>
  <c r="EI369" i="3"/>
  <c r="EI353" i="3"/>
  <c r="EI337" i="3"/>
  <c r="EI321" i="3"/>
  <c r="EI305" i="3"/>
  <c r="EI289" i="3"/>
  <c r="EI273" i="3"/>
  <c r="EI257" i="3"/>
  <c r="EI241" i="3"/>
  <c r="EI225" i="3"/>
  <c r="EI209" i="3"/>
  <c r="EI193" i="3"/>
  <c r="EI177" i="3"/>
  <c r="EI161" i="3"/>
  <c r="EI145" i="3"/>
  <c r="EI129" i="3"/>
  <c r="EI113" i="3"/>
  <c r="EI97" i="3"/>
  <c r="EI81" i="3"/>
  <c r="EI65" i="3"/>
  <c r="EI49" i="3"/>
  <c r="EI33" i="3"/>
  <c r="EI17" i="3"/>
  <c r="EI1005" i="3"/>
  <c r="EI989" i="3"/>
  <c r="EI973" i="3"/>
  <c r="EI957" i="3"/>
  <c r="EI941" i="3"/>
  <c r="EI925" i="3"/>
  <c r="EI909" i="3"/>
  <c r="EI893" i="3"/>
  <c r="EI877" i="3"/>
  <c r="EI861" i="3"/>
  <c r="EI845" i="3"/>
  <c r="EI829" i="3"/>
  <c r="EI813" i="3"/>
  <c r="EI797" i="3"/>
  <c r="EI781" i="3"/>
  <c r="EI765" i="3"/>
  <c r="EI749" i="3"/>
  <c r="EI733" i="3"/>
  <c r="EI717" i="3"/>
  <c r="EI701" i="3"/>
  <c r="EI685" i="3"/>
  <c r="EI669" i="3"/>
  <c r="EI653" i="3"/>
  <c r="EI637" i="3"/>
  <c r="EI621" i="3"/>
  <c r="EI605" i="3"/>
  <c r="EI589" i="3"/>
  <c r="EI573" i="3"/>
  <c r="EI557" i="3"/>
  <c r="EI541" i="3"/>
  <c r="EI525" i="3"/>
  <c r="EI509" i="3"/>
  <c r="EI493" i="3"/>
  <c r="EI477" i="3"/>
  <c r="EI461" i="3"/>
  <c r="EI445" i="3"/>
  <c r="EI429" i="3"/>
  <c r="EI413" i="3"/>
  <c r="EI397" i="3"/>
  <c r="EI381" i="3"/>
  <c r="EI365" i="3"/>
  <c r="EI349" i="3"/>
  <c r="EI333" i="3"/>
  <c r="EI317" i="3"/>
  <c r="EI301" i="3"/>
  <c r="EI285" i="3"/>
  <c r="EI269" i="3"/>
  <c r="EI253" i="3"/>
  <c r="EI237" i="3"/>
  <c r="EI221" i="3"/>
  <c r="EI205" i="3"/>
  <c r="EI189" i="3"/>
  <c r="EI173" i="3"/>
  <c r="EI157" i="3"/>
  <c r="EI141" i="3"/>
  <c r="EI125" i="3"/>
  <c r="EI109" i="3"/>
  <c r="EI93" i="3"/>
  <c r="EI77" i="3"/>
  <c r="EI61" i="3"/>
  <c r="EI45" i="3"/>
  <c r="EI29" i="3"/>
  <c r="EI13" i="3"/>
  <c r="EI997" i="3"/>
  <c r="EI981" i="3"/>
  <c r="EI965" i="3"/>
  <c r="EI949" i="3"/>
  <c r="EI933" i="3"/>
  <c r="EI917" i="3"/>
  <c r="EI901" i="3"/>
  <c r="EI885" i="3"/>
  <c r="EI869" i="3"/>
  <c r="EI853" i="3"/>
  <c r="EI837" i="3"/>
  <c r="EI821" i="3"/>
  <c r="EI805" i="3"/>
  <c r="EI789" i="3"/>
  <c r="EI773" i="3"/>
  <c r="EI757" i="3"/>
  <c r="EI741" i="3"/>
  <c r="EI725" i="3"/>
  <c r="EI709" i="3"/>
  <c r="EI693" i="3"/>
  <c r="EI677" i="3"/>
  <c r="EI661" i="3"/>
  <c r="EI645" i="3"/>
  <c r="EI629" i="3"/>
  <c r="EI613" i="3"/>
  <c r="EI597" i="3"/>
  <c r="EI581" i="3"/>
  <c r="EI565" i="3"/>
  <c r="EI549" i="3"/>
  <c r="EI533" i="3"/>
  <c r="EI517" i="3"/>
  <c r="EI501" i="3"/>
  <c r="EI485" i="3"/>
  <c r="EI469" i="3"/>
  <c r="EI453" i="3"/>
  <c r="EI437" i="3"/>
  <c r="EI421" i="3"/>
  <c r="EI405" i="3"/>
  <c r="EI389" i="3"/>
  <c r="EI373" i="3"/>
  <c r="EI357" i="3"/>
  <c r="EI341" i="3"/>
  <c r="EI325" i="3"/>
  <c r="EI309" i="3"/>
  <c r="EI293" i="3"/>
  <c r="EI277" i="3"/>
  <c r="EI261" i="3"/>
  <c r="EI245" i="3"/>
  <c r="EI229" i="3"/>
  <c r="EI213" i="3"/>
  <c r="EI197" i="3"/>
  <c r="EI181" i="3"/>
  <c r="EI165" i="3"/>
  <c r="EI149" i="3"/>
  <c r="EI133" i="3"/>
  <c r="EI117" i="3"/>
  <c r="EI101" i="3"/>
  <c r="EI85" i="3"/>
  <c r="EI69" i="3"/>
  <c r="EI53" i="3"/>
  <c r="EI37" i="3"/>
  <c r="EI21" i="3"/>
  <c r="EI998" i="3"/>
  <c r="EI971" i="3"/>
  <c r="EI947" i="3"/>
  <c r="EI921" i="3"/>
  <c r="EI894" i="3"/>
  <c r="EI870" i="3"/>
  <c r="EI843" i="3"/>
  <c r="EI819" i="3"/>
  <c r="EI793" i="3"/>
  <c r="EI766" i="3"/>
  <c r="EI742" i="3"/>
  <c r="EI715" i="3"/>
  <c r="EI691" i="3"/>
  <c r="EI665" i="3"/>
  <c r="EI638" i="3"/>
  <c r="EI614" i="3"/>
  <c r="EI587" i="3"/>
  <c r="EI563" i="3"/>
  <c r="EI537" i="3"/>
  <c r="EI510" i="3"/>
  <c r="EI486" i="3"/>
  <c r="EI459" i="3"/>
  <c r="EI435" i="3"/>
  <c r="EI409" i="3"/>
  <c r="EI382" i="3"/>
  <c r="EI358" i="3"/>
  <c r="EI331" i="3"/>
  <c r="EI307" i="3"/>
  <c r="EI281" i="3"/>
  <c r="EI254" i="3"/>
  <c r="EI230" i="3"/>
  <c r="EI203" i="3"/>
  <c r="EI179" i="3"/>
  <c r="EI153" i="3"/>
  <c r="EI126" i="3"/>
  <c r="EI102" i="3"/>
  <c r="EI75" i="3"/>
  <c r="EI51" i="3"/>
  <c r="EI25" i="3"/>
  <c r="EI995" i="3"/>
  <c r="EI969" i="3"/>
  <c r="EI942" i="3"/>
  <c r="EI918" i="3"/>
  <c r="EI891" i="3"/>
  <c r="EI867" i="3"/>
  <c r="EI841" i="3"/>
  <c r="EI814" i="3"/>
  <c r="EI790" i="3"/>
  <c r="EI763" i="3"/>
  <c r="EI739" i="3"/>
  <c r="EI713" i="3"/>
  <c r="EI686" i="3"/>
  <c r="EI662" i="3"/>
  <c r="EI635" i="3"/>
  <c r="EI611" i="3"/>
  <c r="EI585" i="3"/>
  <c r="EI558" i="3"/>
  <c r="EI534" i="3"/>
  <c r="EI507" i="3"/>
  <c r="EI483" i="3"/>
  <c r="EI457" i="3"/>
  <c r="EI430" i="3"/>
  <c r="EI406" i="3"/>
  <c r="EI379" i="3"/>
  <c r="EI355" i="3"/>
  <c r="EI329" i="3"/>
  <c r="EI302" i="3"/>
  <c r="EI278" i="3"/>
  <c r="EI251" i="3"/>
  <c r="EI227" i="3"/>
  <c r="EI201" i="3"/>
  <c r="EI174" i="3"/>
  <c r="EI150" i="3"/>
  <c r="EI123" i="3"/>
  <c r="EI99" i="3"/>
  <c r="EI73" i="3"/>
  <c r="EI46" i="3"/>
  <c r="EI22" i="3"/>
  <c r="EI987" i="3"/>
  <c r="EI963" i="3"/>
  <c r="EI937" i="3"/>
  <c r="EI910" i="3"/>
  <c r="EI886" i="3"/>
  <c r="EI859" i="3"/>
  <c r="EI835" i="3"/>
  <c r="EI809" i="3"/>
  <c r="EI782" i="3"/>
  <c r="EI758" i="3"/>
  <c r="EI731" i="3"/>
  <c r="EI707" i="3"/>
  <c r="EI681" i="3"/>
  <c r="EI654" i="3"/>
  <c r="EI630" i="3"/>
  <c r="EI603" i="3"/>
  <c r="EI579" i="3"/>
  <c r="EI553" i="3"/>
  <c r="EI526" i="3"/>
  <c r="EI502" i="3"/>
  <c r="EI475" i="3"/>
  <c r="EI451" i="3"/>
  <c r="EI425" i="3"/>
  <c r="EI398" i="3"/>
  <c r="EI374" i="3"/>
  <c r="EI347" i="3"/>
  <c r="EI323" i="3"/>
  <c r="EI297" i="3"/>
  <c r="EI270" i="3"/>
  <c r="EI246" i="3"/>
  <c r="EI219" i="3"/>
  <c r="EI195" i="3"/>
  <c r="EI169" i="3"/>
  <c r="EI142" i="3"/>
  <c r="EI118" i="3"/>
  <c r="EI91" i="3"/>
  <c r="EI67" i="3"/>
  <c r="EI41" i="3"/>
  <c r="EI14" i="3"/>
  <c r="EI1006" i="3"/>
  <c r="EI982" i="3"/>
  <c r="EI955" i="3"/>
  <c r="EI931" i="3"/>
  <c r="EI905" i="3"/>
  <c r="EI878" i="3"/>
  <c r="EI854" i="3"/>
  <c r="EI827" i="3"/>
  <c r="EI803" i="3"/>
  <c r="EI777" i="3"/>
  <c r="EI750" i="3"/>
  <c r="EI726" i="3"/>
  <c r="EI699" i="3"/>
  <c r="EI675" i="3"/>
  <c r="EI649" i="3"/>
  <c r="EI622" i="3"/>
  <c r="EI598" i="3"/>
  <c r="EI571" i="3"/>
  <c r="EI547" i="3"/>
  <c r="EI521" i="3"/>
  <c r="EI494" i="3"/>
  <c r="EI470" i="3"/>
  <c r="EI443" i="3"/>
  <c r="EI419" i="3"/>
  <c r="EI393" i="3"/>
  <c r="EI366" i="3"/>
  <c r="EI342" i="3"/>
  <c r="EI315" i="3"/>
  <c r="EI291" i="3"/>
  <c r="EI265" i="3"/>
  <c r="EI238" i="3"/>
  <c r="EI214" i="3"/>
  <c r="EI187" i="3"/>
  <c r="EI163" i="3"/>
  <c r="EI137" i="3"/>
  <c r="EI110" i="3"/>
  <c r="EI86" i="3"/>
  <c r="EI59" i="3"/>
  <c r="EI35" i="3"/>
  <c r="EI1003" i="3"/>
  <c r="EI979" i="3"/>
  <c r="EI953" i="3"/>
  <c r="EI926" i="3"/>
  <c r="EI902" i="3"/>
  <c r="EI875" i="3"/>
  <c r="EI851" i="3"/>
  <c r="EI825" i="3"/>
  <c r="EI798" i="3"/>
  <c r="EI774" i="3"/>
  <c r="EI747" i="3"/>
  <c r="EI723" i="3"/>
  <c r="EI697" i="3"/>
  <c r="EI670" i="3"/>
  <c r="EI646" i="3"/>
  <c r="EI619" i="3"/>
  <c r="EI595" i="3"/>
  <c r="EI569" i="3"/>
  <c r="EI542" i="3"/>
  <c r="EI518" i="3"/>
  <c r="EI491" i="3"/>
  <c r="EI467" i="3"/>
  <c r="EI441" i="3"/>
  <c r="EI414" i="3"/>
  <c r="EI390" i="3"/>
  <c r="EI363" i="3"/>
  <c r="EI339" i="3"/>
  <c r="EI313" i="3"/>
  <c r="EI286" i="3"/>
  <c r="EI262" i="3"/>
  <c r="EI235" i="3"/>
  <c r="EI211" i="3"/>
  <c r="EI185" i="3"/>
  <c r="EI158" i="3"/>
  <c r="EI134" i="3"/>
  <c r="EI107" i="3"/>
  <c r="EI83" i="3"/>
  <c r="EI57" i="3"/>
  <c r="EI30" i="3"/>
  <c r="EI1001" i="3"/>
  <c r="EI934" i="3"/>
  <c r="EI862" i="3"/>
  <c r="EI795" i="3"/>
  <c r="EI729" i="3"/>
  <c r="EI659" i="3"/>
  <c r="EI590" i="3"/>
  <c r="EI523" i="3"/>
  <c r="EI454" i="3"/>
  <c r="EI387" i="3"/>
  <c r="EI318" i="3"/>
  <c r="EI249" i="3"/>
  <c r="EI182" i="3"/>
  <c r="EI115" i="3"/>
  <c r="EI43" i="3"/>
  <c r="EI990" i="3"/>
  <c r="EI923" i="3"/>
  <c r="EI857" i="3"/>
  <c r="EI787" i="3"/>
  <c r="EI718" i="3"/>
  <c r="EI651" i="3"/>
  <c r="EI582" i="3"/>
  <c r="EI515" i="3"/>
  <c r="EI446" i="3"/>
  <c r="EI377" i="3"/>
  <c r="EI310" i="3"/>
  <c r="EI243" i="3"/>
  <c r="EI171" i="3"/>
  <c r="EI105" i="3"/>
  <c r="EI38" i="3"/>
  <c r="EI985" i="3"/>
  <c r="EI915" i="3"/>
  <c r="EI846" i="3"/>
  <c r="EI779" i="3"/>
  <c r="EI710" i="3"/>
  <c r="EI643" i="3"/>
  <c r="EI574" i="3"/>
  <c r="EI505" i="3"/>
  <c r="EI438" i="3"/>
  <c r="EI371" i="3"/>
  <c r="EI299" i="3"/>
  <c r="EI233" i="3"/>
  <c r="EI166" i="3"/>
  <c r="EI94" i="3"/>
  <c r="EI27" i="3"/>
  <c r="EI974" i="3"/>
  <c r="EI907" i="3"/>
  <c r="EI838" i="3"/>
  <c r="EI771" i="3"/>
  <c r="EI702" i="3"/>
  <c r="EI633" i="3"/>
  <c r="EI566" i="3"/>
  <c r="EI499" i="3"/>
  <c r="EI427" i="3"/>
  <c r="EI361" i="3"/>
  <c r="EI294" i="3"/>
  <c r="EI222" i="3"/>
  <c r="EI155" i="3"/>
  <c r="EI89" i="3"/>
  <c r="EI19" i="3"/>
  <c r="EI958" i="3"/>
  <c r="EI889" i="3"/>
  <c r="EI822" i="3"/>
  <c r="EI755" i="3"/>
  <c r="EI683" i="3"/>
  <c r="EI617" i="3"/>
  <c r="EI550" i="3"/>
  <c r="EI478" i="3"/>
  <c r="EI411" i="3"/>
  <c r="EI345" i="3"/>
  <c r="EI275" i="3"/>
  <c r="EI206" i="3"/>
  <c r="EI139" i="3"/>
  <c r="EI70" i="3"/>
  <c r="EI950" i="3"/>
  <c r="EI883" i="3"/>
  <c r="EI811" i="3"/>
  <c r="EI745" i="3"/>
  <c r="EI678" i="3"/>
  <c r="EI606" i="3"/>
  <c r="EI539" i="3"/>
  <c r="EI473" i="3"/>
  <c r="EI403" i="3"/>
  <c r="EI334" i="3"/>
  <c r="EI267" i="3"/>
  <c r="EI198" i="3"/>
  <c r="EI131" i="3"/>
  <c r="EI62" i="3"/>
  <c r="EI734" i="3"/>
  <c r="EI462" i="3"/>
  <c r="EI190" i="3"/>
  <c r="EI966" i="3"/>
  <c r="EI694" i="3"/>
  <c r="EI422" i="3"/>
  <c r="EI147" i="3"/>
  <c r="EI939" i="3"/>
  <c r="EI667" i="3"/>
  <c r="EI395" i="3"/>
  <c r="EI121" i="3"/>
  <c r="EI899" i="3"/>
  <c r="EI627" i="3"/>
  <c r="EI350" i="3"/>
  <c r="EI78" i="3"/>
  <c r="EI873" i="3"/>
  <c r="EI601" i="3"/>
  <c r="EI326" i="3"/>
  <c r="EI54" i="3"/>
  <c r="EI830" i="3"/>
  <c r="EI555" i="3"/>
  <c r="EI283" i="3"/>
  <c r="EI806" i="3"/>
  <c r="EI531" i="3"/>
  <c r="EI259" i="3"/>
  <c r="EI761" i="3"/>
  <c r="EI489" i="3"/>
  <c r="EI217" i="3"/>
  <c r="DA1008" i="3"/>
  <c r="DA1000" i="3"/>
  <c r="DA992" i="3"/>
  <c r="DA984" i="3"/>
  <c r="DA976" i="3"/>
  <c r="DA968" i="3"/>
  <c r="DA960" i="3"/>
  <c r="DA952" i="3"/>
  <c r="DA944" i="3"/>
  <c r="DA936" i="3"/>
  <c r="DA928" i="3"/>
  <c r="DA920" i="3"/>
  <c r="DA912" i="3"/>
  <c r="DA904" i="3"/>
  <c r="DA896" i="3"/>
  <c r="DA888" i="3"/>
  <c r="DA880" i="3"/>
  <c r="DA872" i="3"/>
  <c r="DA864" i="3"/>
  <c r="DA856" i="3"/>
  <c r="DA848" i="3"/>
  <c r="DA840" i="3"/>
  <c r="DA832" i="3"/>
  <c r="DA824" i="3"/>
  <c r="DA816" i="3"/>
  <c r="DA808" i="3"/>
  <c r="DA800" i="3"/>
  <c r="DA792" i="3"/>
  <c r="DA784" i="3"/>
  <c r="DA776" i="3"/>
  <c r="DA768" i="3"/>
  <c r="DA760" i="3"/>
  <c r="DA752" i="3"/>
  <c r="DA744" i="3"/>
  <c r="DA736" i="3"/>
  <c r="DA728" i="3"/>
  <c r="DA720" i="3"/>
  <c r="DA712" i="3"/>
  <c r="DA704" i="3"/>
  <c r="DA696" i="3"/>
  <c r="DA688" i="3"/>
  <c r="DA680" i="3"/>
  <c r="DA672" i="3"/>
  <c r="DA664" i="3"/>
  <c r="DA656" i="3"/>
  <c r="DA648" i="3"/>
  <c r="DA640" i="3"/>
  <c r="DA632" i="3"/>
  <c r="DA624" i="3"/>
  <c r="DA616" i="3"/>
  <c r="DA608" i="3"/>
  <c r="DA600" i="3"/>
  <c r="DA592" i="3"/>
  <c r="DA584" i="3"/>
  <c r="DA576" i="3"/>
  <c r="DA568" i="3"/>
  <c r="DA560" i="3"/>
  <c r="DA552" i="3"/>
  <c r="DA544" i="3"/>
  <c r="DA536" i="3"/>
  <c r="DA528" i="3"/>
  <c r="DA520" i="3"/>
  <c r="DA512" i="3"/>
  <c r="DA504" i="3"/>
  <c r="DA496" i="3"/>
  <c r="DA488" i="3"/>
  <c r="DA480" i="3"/>
  <c r="DA472" i="3"/>
  <c r="DA464" i="3"/>
  <c r="DA456" i="3"/>
  <c r="DA448" i="3"/>
  <c r="DA440" i="3"/>
  <c r="DA432" i="3"/>
  <c r="DA424" i="3"/>
  <c r="DA416" i="3"/>
  <c r="DA408" i="3"/>
  <c r="DA400" i="3"/>
  <c r="DA392" i="3"/>
  <c r="DA384" i="3"/>
  <c r="DA376" i="3"/>
  <c r="DA368" i="3"/>
  <c r="DA360" i="3"/>
  <c r="DA352" i="3"/>
  <c r="DA344" i="3"/>
  <c r="DA336" i="3"/>
  <c r="DA328" i="3"/>
  <c r="DA320" i="3"/>
  <c r="DA312" i="3"/>
  <c r="DA304" i="3"/>
  <c r="DA296" i="3"/>
  <c r="DA288" i="3"/>
  <c r="DA280" i="3"/>
  <c r="DA272" i="3"/>
  <c r="DA264" i="3"/>
  <c r="DA256" i="3"/>
  <c r="DA248" i="3"/>
  <c r="DA240" i="3"/>
  <c r="DA232" i="3"/>
  <c r="DA224" i="3"/>
  <c r="DA216" i="3"/>
  <c r="DA208" i="3"/>
  <c r="DA200" i="3"/>
  <c r="DA192" i="3"/>
  <c r="DA184" i="3"/>
  <c r="DA176" i="3"/>
  <c r="DA168" i="3"/>
  <c r="DA160" i="3"/>
  <c r="DA152" i="3"/>
  <c r="DA144" i="3"/>
  <c r="DA136" i="3"/>
  <c r="DA128" i="3"/>
  <c r="DA120" i="3"/>
  <c r="DA112" i="3"/>
  <c r="DA104" i="3"/>
  <c r="DA96" i="3"/>
  <c r="DA88" i="3"/>
  <c r="DA80" i="3"/>
  <c r="DA72" i="3"/>
  <c r="DA64" i="3"/>
  <c r="DA56" i="3"/>
  <c r="DA48" i="3"/>
  <c r="DA40" i="3"/>
  <c r="DA32" i="3"/>
  <c r="DA24" i="3"/>
  <c r="DA16" i="3"/>
  <c r="DA1007" i="3"/>
  <c r="DA998" i="3"/>
  <c r="DA989" i="3"/>
  <c r="DA980" i="3"/>
  <c r="DA971" i="3"/>
  <c r="DA962" i="3"/>
  <c r="DA953" i="3"/>
  <c r="DA943" i="3"/>
  <c r="DA934" i="3"/>
  <c r="DA925" i="3"/>
  <c r="DA916" i="3"/>
  <c r="DA907" i="3"/>
  <c r="DA898" i="3"/>
  <c r="DA889" i="3"/>
  <c r="DA879" i="3"/>
  <c r="DA870" i="3"/>
  <c r="DA861" i="3"/>
  <c r="DA852" i="3"/>
  <c r="DA843" i="3"/>
  <c r="DA834" i="3"/>
  <c r="DA825" i="3"/>
  <c r="DA815" i="3"/>
  <c r="DA806" i="3"/>
  <c r="DA797" i="3"/>
  <c r="DA788" i="3"/>
  <c r="DA779" i="3"/>
  <c r="DA770" i="3"/>
  <c r="DA761" i="3"/>
  <c r="DA751" i="3"/>
  <c r="DA742" i="3"/>
  <c r="DA733" i="3"/>
  <c r="DA724" i="3"/>
  <c r="DA715" i="3"/>
  <c r="DA706" i="3"/>
  <c r="DA697" i="3"/>
  <c r="DA687" i="3"/>
  <c r="DA678" i="3"/>
  <c r="DA669" i="3"/>
  <c r="DA660" i="3"/>
  <c r="DA651" i="3"/>
  <c r="DA642" i="3"/>
  <c r="DA633" i="3"/>
  <c r="DA623" i="3"/>
  <c r="DA614" i="3"/>
  <c r="DA605" i="3"/>
  <c r="DA596" i="3"/>
  <c r="DA587" i="3"/>
  <c r="DA578" i="3"/>
  <c r="DA569" i="3"/>
  <c r="DA559" i="3"/>
  <c r="DA550" i="3"/>
  <c r="DA541" i="3"/>
  <c r="DA532" i="3"/>
  <c r="DA523" i="3"/>
  <c r="DA514" i="3"/>
  <c r="DA505" i="3"/>
  <c r="DA495" i="3"/>
  <c r="DA486" i="3"/>
  <c r="DA477" i="3"/>
  <c r="DA468" i="3"/>
  <c r="DA459" i="3"/>
  <c r="DA450" i="3"/>
  <c r="DA441" i="3"/>
  <c r="DA431" i="3"/>
  <c r="DA422" i="3"/>
  <c r="DA413" i="3"/>
  <c r="DA404" i="3"/>
  <c r="DA395" i="3"/>
  <c r="DA386" i="3"/>
  <c r="DA377" i="3"/>
  <c r="DA367" i="3"/>
  <c r="DA358" i="3"/>
  <c r="DA349" i="3"/>
  <c r="DA340" i="3"/>
  <c r="DA331" i="3"/>
  <c r="DA322" i="3"/>
  <c r="DA313" i="3"/>
  <c r="DA303" i="3"/>
  <c r="DA294" i="3"/>
  <c r="DA285" i="3"/>
  <c r="DA276" i="3"/>
  <c r="DA267" i="3"/>
  <c r="DA258" i="3"/>
  <c r="DA249" i="3"/>
  <c r="DA239" i="3"/>
  <c r="DA230" i="3"/>
  <c r="DA221" i="3"/>
  <c r="DA212" i="3"/>
  <c r="DA203" i="3"/>
  <c r="DA194" i="3"/>
  <c r="DA185" i="3"/>
  <c r="DA175" i="3"/>
  <c r="DA166" i="3"/>
  <c r="DA157" i="3"/>
  <c r="DA148" i="3"/>
  <c r="DA139" i="3"/>
  <c r="DA130" i="3"/>
  <c r="DA121" i="3"/>
  <c r="DA111" i="3"/>
  <c r="DA102" i="3"/>
  <c r="DA93" i="3"/>
  <c r="DA84" i="3"/>
  <c r="DA75" i="3"/>
  <c r="DA66" i="3"/>
  <c r="DA57" i="3"/>
  <c r="DA47" i="3"/>
  <c r="DA38" i="3"/>
  <c r="DA29" i="3"/>
  <c r="DA20" i="3"/>
  <c r="DA1006" i="3"/>
  <c r="DA997" i="3"/>
  <c r="DA988" i="3"/>
  <c r="DA979" i="3"/>
  <c r="DA970" i="3"/>
  <c r="DA961" i="3"/>
  <c r="DA951" i="3"/>
  <c r="DA942" i="3"/>
  <c r="DA933" i="3"/>
  <c r="DA924" i="3"/>
  <c r="DA915" i="3"/>
  <c r="DA906" i="3"/>
  <c r="DA897" i="3"/>
  <c r="DA887" i="3"/>
  <c r="DA878" i="3"/>
  <c r="DA869" i="3"/>
  <c r="DA860" i="3"/>
  <c r="DA851" i="3"/>
  <c r="DA842" i="3"/>
  <c r="DA833" i="3"/>
  <c r="DA823" i="3"/>
  <c r="DA814" i="3"/>
  <c r="DA805" i="3"/>
  <c r="DA796" i="3"/>
  <c r="DA787" i="3"/>
  <c r="DA778" i="3"/>
  <c r="DA769" i="3"/>
  <c r="DA759" i="3"/>
  <c r="DA750" i="3"/>
  <c r="DA741" i="3"/>
  <c r="DA732" i="3"/>
  <c r="DA723" i="3"/>
  <c r="DA714" i="3"/>
  <c r="DA705" i="3"/>
  <c r="DA695" i="3"/>
  <c r="DA686" i="3"/>
  <c r="DA677" i="3"/>
  <c r="DA668" i="3"/>
  <c r="DA659" i="3"/>
  <c r="DA650" i="3"/>
  <c r="DA641" i="3"/>
  <c r="DA631" i="3"/>
  <c r="DA622" i="3"/>
  <c r="DA613" i="3"/>
  <c r="DA604" i="3"/>
  <c r="DA595" i="3"/>
  <c r="DA586" i="3"/>
  <c r="DA577" i="3"/>
  <c r="DA567" i="3"/>
  <c r="DA558" i="3"/>
  <c r="DA549" i="3"/>
  <c r="DA540" i="3"/>
  <c r="DA531" i="3"/>
  <c r="DA522" i="3"/>
  <c r="DA513" i="3"/>
  <c r="DA503" i="3"/>
  <c r="DA494" i="3"/>
  <c r="DA485" i="3"/>
  <c r="DA476" i="3"/>
  <c r="DA467" i="3"/>
  <c r="DA458" i="3"/>
  <c r="DA449" i="3"/>
  <c r="DA439" i="3"/>
  <c r="DA430" i="3"/>
  <c r="DA421" i="3"/>
  <c r="DA412" i="3"/>
  <c r="DA403" i="3"/>
  <c r="DA394" i="3"/>
  <c r="DA385" i="3"/>
  <c r="DA375" i="3"/>
  <c r="DA366" i="3"/>
  <c r="DA357" i="3"/>
  <c r="DA348" i="3"/>
  <c r="DA339" i="3"/>
  <c r="DA330" i="3"/>
  <c r="DA321" i="3"/>
  <c r="DA311" i="3"/>
  <c r="DA302" i="3"/>
  <c r="DA293" i="3"/>
  <c r="DA284" i="3"/>
  <c r="DA275" i="3"/>
  <c r="DA266" i="3"/>
  <c r="DA257" i="3"/>
  <c r="DA247" i="3"/>
  <c r="DA238" i="3"/>
  <c r="DA229" i="3"/>
  <c r="DA220" i="3"/>
  <c r="DA211" i="3"/>
  <c r="DA202" i="3"/>
  <c r="DA193" i="3"/>
  <c r="DA183" i="3"/>
  <c r="DA174" i="3"/>
  <c r="DA165" i="3"/>
  <c r="DA156" i="3"/>
  <c r="DA147" i="3"/>
  <c r="DA138" i="3"/>
  <c r="DA129" i="3"/>
  <c r="DA119" i="3"/>
  <c r="DA110" i="3"/>
  <c r="DA101" i="3"/>
  <c r="DA92" i="3"/>
  <c r="DA83" i="3"/>
  <c r="DA74" i="3"/>
  <c r="DA65" i="3"/>
  <c r="DA55" i="3"/>
  <c r="DA46" i="3"/>
  <c r="DA37" i="3"/>
  <c r="DA28" i="3"/>
  <c r="DA19" i="3"/>
  <c r="DA11" i="3"/>
  <c r="DA1003" i="3"/>
  <c r="DA994" i="3"/>
  <c r="DA985" i="3"/>
  <c r="DA975" i="3"/>
  <c r="DA966" i="3"/>
  <c r="DA957" i="3"/>
  <c r="DA948" i="3"/>
  <c r="DA939" i="3"/>
  <c r="DA930" i="3"/>
  <c r="DA921" i="3"/>
  <c r="DA911" i="3"/>
  <c r="DA902" i="3"/>
  <c r="DA893" i="3"/>
  <c r="DA884" i="3"/>
  <c r="DA875" i="3"/>
  <c r="DA866" i="3"/>
  <c r="DA857" i="3"/>
  <c r="DA847" i="3"/>
  <c r="DA838" i="3"/>
  <c r="DA829" i="3"/>
  <c r="DA820" i="3"/>
  <c r="DA811" i="3"/>
  <c r="DA802" i="3"/>
  <c r="DA793" i="3"/>
  <c r="DA783" i="3"/>
  <c r="DA774" i="3"/>
  <c r="DA765" i="3"/>
  <c r="DA756" i="3"/>
  <c r="DA747" i="3"/>
  <c r="DA738" i="3"/>
  <c r="DA729" i="3"/>
  <c r="DA719" i="3"/>
  <c r="DA710" i="3"/>
  <c r="DA701" i="3"/>
  <c r="DA692" i="3"/>
  <c r="DA683" i="3"/>
  <c r="DA674" i="3"/>
  <c r="DA665" i="3"/>
  <c r="DA655" i="3"/>
  <c r="DA646" i="3"/>
  <c r="DA637" i="3"/>
  <c r="DA628" i="3"/>
  <c r="DA619" i="3"/>
  <c r="DA610" i="3"/>
  <c r="DA601" i="3"/>
  <c r="DA591" i="3"/>
  <c r="DA582" i="3"/>
  <c r="DA573" i="3"/>
  <c r="DA564" i="3"/>
  <c r="DA555" i="3"/>
  <c r="DA546" i="3"/>
  <c r="DA537" i="3"/>
  <c r="DA527" i="3"/>
  <c r="DA518" i="3"/>
  <c r="DA509" i="3"/>
  <c r="DA500" i="3"/>
  <c r="DA491" i="3"/>
  <c r="DA482" i="3"/>
  <c r="DA473" i="3"/>
  <c r="DA463" i="3"/>
  <c r="DA454" i="3"/>
  <c r="DA445" i="3"/>
  <c r="DA436" i="3"/>
  <c r="DA427" i="3"/>
  <c r="DA418" i="3"/>
  <c r="DA409" i="3"/>
  <c r="DA399" i="3"/>
  <c r="DA390" i="3"/>
  <c r="DA381" i="3"/>
  <c r="DA372" i="3"/>
  <c r="DA363" i="3"/>
  <c r="DA354" i="3"/>
  <c r="DA345" i="3"/>
  <c r="DA335" i="3"/>
  <c r="DA326" i="3"/>
  <c r="DA317" i="3"/>
  <c r="DA308" i="3"/>
  <c r="DA299" i="3"/>
  <c r="DA290" i="3"/>
  <c r="DA281" i="3"/>
  <c r="DA271" i="3"/>
  <c r="DA262" i="3"/>
  <c r="DA253" i="3"/>
  <c r="DA244" i="3"/>
  <c r="DA235" i="3"/>
  <c r="DA226" i="3"/>
  <c r="DA217" i="3"/>
  <c r="DA207" i="3"/>
  <c r="DA198" i="3"/>
  <c r="DA189" i="3"/>
  <c r="DA180" i="3"/>
  <c r="DA171" i="3"/>
  <c r="DA162" i="3"/>
  <c r="DA153" i="3"/>
  <c r="DA143" i="3"/>
  <c r="DA134" i="3"/>
  <c r="DA125" i="3"/>
  <c r="DA116" i="3"/>
  <c r="DA107" i="3"/>
  <c r="DA98" i="3"/>
  <c r="DA89" i="3"/>
  <c r="DA79" i="3"/>
  <c r="DA70" i="3"/>
  <c r="DA61" i="3"/>
  <c r="DA52" i="3"/>
  <c r="DA43" i="3"/>
  <c r="DA34" i="3"/>
  <c r="DA25" i="3"/>
  <c r="DA15" i="3"/>
  <c r="DA1001" i="3"/>
  <c r="DA991" i="3"/>
  <c r="DA982" i="3"/>
  <c r="DA973" i="3"/>
  <c r="DA964" i="3"/>
  <c r="DA955" i="3"/>
  <c r="DA946" i="3"/>
  <c r="DA937" i="3"/>
  <c r="DA927" i="3"/>
  <c r="DA918" i="3"/>
  <c r="DA909" i="3"/>
  <c r="DA1009" i="3"/>
  <c r="DA990" i="3"/>
  <c r="DA972" i="3"/>
  <c r="DA954" i="3"/>
  <c r="DA935" i="3"/>
  <c r="DA917" i="3"/>
  <c r="DA900" i="3"/>
  <c r="DA885" i="3"/>
  <c r="DA871" i="3"/>
  <c r="DA855" i="3"/>
  <c r="DA841" i="3"/>
  <c r="DA827" i="3"/>
  <c r="DA812" i="3"/>
  <c r="DA798" i="3"/>
  <c r="DA782" i="3"/>
  <c r="DA767" i="3"/>
  <c r="DA754" i="3"/>
  <c r="DA739" i="3"/>
  <c r="DA725" i="3"/>
  <c r="DA709" i="3"/>
  <c r="DA694" i="3"/>
  <c r="DA681" i="3"/>
  <c r="DA666" i="3"/>
  <c r="DA652" i="3"/>
  <c r="DA636" i="3"/>
  <c r="DA621" i="3"/>
  <c r="DA607" i="3"/>
  <c r="DA593" i="3"/>
  <c r="DA579" i="3"/>
  <c r="DA563" i="3"/>
  <c r="DA548" i="3"/>
  <c r="DA534" i="3"/>
  <c r="DA519" i="3"/>
  <c r="DA506" i="3"/>
  <c r="DA490" i="3"/>
  <c r="DA475" i="3"/>
  <c r="DA461" i="3"/>
  <c r="DA446" i="3"/>
  <c r="DA433" i="3"/>
  <c r="DA417" i="3"/>
  <c r="DA402" i="3"/>
  <c r="DA388" i="3"/>
  <c r="DA373" i="3"/>
  <c r="DA359" i="3"/>
  <c r="DA343" i="3"/>
  <c r="DA329" i="3"/>
  <c r="DA315" i="3"/>
  <c r="DA300" i="3"/>
  <c r="DA286" i="3"/>
  <c r="DA270" i="3"/>
  <c r="DA255" i="3"/>
  <c r="DA242" i="3"/>
  <c r="DA227" i="3"/>
  <c r="DA213" i="3"/>
  <c r="DA197" i="3"/>
  <c r="DA182" i="3"/>
  <c r="DA169" i="3"/>
  <c r="DA154" i="3"/>
  <c r="DA140" i="3"/>
  <c r="DA124" i="3"/>
  <c r="DA109" i="3"/>
  <c r="DA95" i="3"/>
  <c r="DA81" i="3"/>
  <c r="DA67" i="3"/>
  <c r="DA51" i="3"/>
  <c r="DA36" i="3"/>
  <c r="DA22" i="3"/>
  <c r="DA1005" i="3"/>
  <c r="DA987" i="3"/>
  <c r="DA969" i="3"/>
  <c r="DA950" i="3"/>
  <c r="DA932" i="3"/>
  <c r="DA914" i="3"/>
  <c r="DA899" i="3"/>
  <c r="DA883" i="3"/>
  <c r="DA868" i="3"/>
  <c r="DA854" i="3"/>
  <c r="DA839" i="3"/>
  <c r="DA826" i="3"/>
  <c r="DA810" i="3"/>
  <c r="DA795" i="3"/>
  <c r="DA781" i="3"/>
  <c r="DA766" i="3"/>
  <c r="DA753" i="3"/>
  <c r="DA737" i="3"/>
  <c r="DA722" i="3"/>
  <c r="DA708" i="3"/>
  <c r="DA693" i="3"/>
  <c r="DA679" i="3"/>
  <c r="DA663" i="3"/>
  <c r="DA649" i="3"/>
  <c r="DA635" i="3"/>
  <c r="DA620" i="3"/>
  <c r="DA606" i="3"/>
  <c r="DA590" i="3"/>
  <c r="DA575" i="3"/>
  <c r="DA562" i="3"/>
  <c r="DA547" i="3"/>
  <c r="DA533" i="3"/>
  <c r="DA517" i="3"/>
  <c r="DA502" i="3"/>
  <c r="DA489" i="3"/>
  <c r="DA474" i="3"/>
  <c r="DA460" i="3"/>
  <c r="DA444" i="3"/>
  <c r="DA429" i="3"/>
  <c r="DA415" i="3"/>
  <c r="DA401" i="3"/>
  <c r="DA387" i="3"/>
  <c r="DA371" i="3"/>
  <c r="DA356" i="3"/>
  <c r="DA342" i="3"/>
  <c r="DA327" i="3"/>
  <c r="DA314" i="3"/>
  <c r="DA298" i="3"/>
  <c r="DA283" i="3"/>
  <c r="DA269" i="3"/>
  <c r="DA254" i="3"/>
  <c r="DA241" i="3"/>
  <c r="DA225" i="3"/>
  <c r="DA210" i="3"/>
  <c r="DA196" i="3"/>
  <c r="DA181" i="3"/>
  <c r="DA167" i="3"/>
  <c r="DA151" i="3"/>
  <c r="DA137" i="3"/>
  <c r="DA123" i="3"/>
  <c r="DA108" i="3"/>
  <c r="DA94" i="3"/>
  <c r="DA78" i="3"/>
  <c r="DA63" i="3"/>
  <c r="DA50" i="3"/>
  <c r="DA35" i="3"/>
  <c r="DA21" i="3"/>
  <c r="DA1004" i="3"/>
  <c r="DA986" i="3"/>
  <c r="DA967" i="3"/>
  <c r="DA949" i="3"/>
  <c r="DA931" i="3"/>
  <c r="DA913" i="3"/>
  <c r="DA895" i="3"/>
  <c r="DA882" i="3"/>
  <c r="DA867" i="3"/>
  <c r="DA853" i="3"/>
  <c r="DA837" i="3"/>
  <c r="DA822" i="3"/>
  <c r="DA809" i="3"/>
  <c r="DA794" i="3"/>
  <c r="DA780" i="3"/>
  <c r="DA764" i="3"/>
  <c r="DA749" i="3"/>
  <c r="DA735" i="3"/>
  <c r="DA721" i="3"/>
  <c r="DA707" i="3"/>
  <c r="DA691" i="3"/>
  <c r="DA676" i="3"/>
  <c r="DA662" i="3"/>
  <c r="DA647" i="3"/>
  <c r="DA634" i="3"/>
  <c r="DA618" i="3"/>
  <c r="DA603" i="3"/>
  <c r="DA589" i="3"/>
  <c r="DA574" i="3"/>
  <c r="DA561" i="3"/>
  <c r="DA545" i="3"/>
  <c r="DA530" i="3"/>
  <c r="DA516" i="3"/>
  <c r="DA501" i="3"/>
  <c r="DA487" i="3"/>
  <c r="DA471" i="3"/>
  <c r="DA457" i="3"/>
  <c r="DA443" i="3"/>
  <c r="DA428" i="3"/>
  <c r="DA414" i="3"/>
  <c r="DA398" i="3"/>
  <c r="DA383" i="3"/>
  <c r="DA370" i="3"/>
  <c r="DA355" i="3"/>
  <c r="DA341" i="3"/>
  <c r="DA325" i="3"/>
  <c r="DA310" i="3"/>
  <c r="DA297" i="3"/>
  <c r="DA282" i="3"/>
  <c r="DA268" i="3"/>
  <c r="DA252" i="3"/>
  <c r="DA237" i="3"/>
  <c r="DA223" i="3"/>
  <c r="DA209" i="3"/>
  <c r="DA195" i="3"/>
  <c r="DA179" i="3"/>
  <c r="DA164" i="3"/>
  <c r="DA150" i="3"/>
  <c r="DA135" i="3"/>
  <c r="DA122" i="3"/>
  <c r="DA106" i="3"/>
  <c r="DA91" i="3"/>
  <c r="DA77" i="3"/>
  <c r="DA62" i="3"/>
  <c r="DA49" i="3"/>
  <c r="DA33" i="3"/>
  <c r="DA18" i="3"/>
  <c r="DA1002" i="3"/>
  <c r="DA983" i="3"/>
  <c r="DA965" i="3"/>
  <c r="DA947" i="3"/>
  <c r="DA929" i="3"/>
  <c r="DA910" i="3"/>
  <c r="DA894" i="3"/>
  <c r="DA881" i="3"/>
  <c r="DA865" i="3"/>
  <c r="DA850" i="3"/>
  <c r="DA836" i="3"/>
  <c r="DA821" i="3"/>
  <c r="DA807" i="3"/>
  <c r="DA791" i="3"/>
  <c r="DA777" i="3"/>
  <c r="DA763" i="3"/>
  <c r="DA748" i="3"/>
  <c r="DA734" i="3"/>
  <c r="DA718" i="3"/>
  <c r="DA703" i="3"/>
  <c r="DA690" i="3"/>
  <c r="DA675" i="3"/>
  <c r="DA661" i="3"/>
  <c r="DA645" i="3"/>
  <c r="DA630" i="3"/>
  <c r="DA617" i="3"/>
  <c r="DA602" i="3"/>
  <c r="DA588" i="3"/>
  <c r="DA572" i="3"/>
  <c r="DA557" i="3"/>
  <c r="DA543" i="3"/>
  <c r="DA529" i="3"/>
  <c r="DA515" i="3"/>
  <c r="DA499" i="3"/>
  <c r="DA484" i="3"/>
  <c r="DA470" i="3"/>
  <c r="DA455" i="3"/>
  <c r="DA442" i="3"/>
  <c r="DA426" i="3"/>
  <c r="DA411" i="3"/>
  <c r="DA397" i="3"/>
  <c r="DA382" i="3"/>
  <c r="DA369" i="3"/>
  <c r="DA353" i="3"/>
  <c r="DA338" i="3"/>
  <c r="DA324" i="3"/>
  <c r="DA309" i="3"/>
  <c r="DA295" i="3"/>
  <c r="DA279" i="3"/>
  <c r="DA265" i="3"/>
  <c r="DA251" i="3"/>
  <c r="DA236" i="3"/>
  <c r="DA222" i="3"/>
  <c r="DA206" i="3"/>
  <c r="DA191" i="3"/>
  <c r="DA178" i="3"/>
  <c r="DA163" i="3"/>
  <c r="DA149" i="3"/>
  <c r="DA133" i="3"/>
  <c r="DA118" i="3"/>
  <c r="DA105" i="3"/>
  <c r="DA90" i="3"/>
  <c r="DA76" i="3"/>
  <c r="DA60" i="3"/>
  <c r="DA45" i="3"/>
  <c r="DA31" i="3"/>
  <c r="DA17" i="3"/>
  <c r="DA999" i="3"/>
  <c r="DA981" i="3"/>
  <c r="DA963" i="3"/>
  <c r="DA945" i="3"/>
  <c r="DA926" i="3"/>
  <c r="DA908" i="3"/>
  <c r="DA892" i="3"/>
  <c r="DA877" i="3"/>
  <c r="DA863" i="3"/>
  <c r="DA849" i="3"/>
  <c r="DA835" i="3"/>
  <c r="DA819" i="3"/>
  <c r="DA804" i="3"/>
  <c r="DA790" i="3"/>
  <c r="DA775" i="3"/>
  <c r="DA762" i="3"/>
  <c r="DA746" i="3"/>
  <c r="DA731" i="3"/>
  <c r="DA717" i="3"/>
  <c r="DA702" i="3"/>
  <c r="DA689" i="3"/>
  <c r="DA673" i="3"/>
  <c r="DA658" i="3"/>
  <c r="DA644" i="3"/>
  <c r="DA629" i="3"/>
  <c r="DA615" i="3"/>
  <c r="DA599" i="3"/>
  <c r="DA585" i="3"/>
  <c r="DA571" i="3"/>
  <c r="DA556" i="3"/>
  <c r="DA542" i="3"/>
  <c r="DA526" i="3"/>
  <c r="DA511" i="3"/>
  <c r="DA498" i="3"/>
  <c r="DA483" i="3"/>
  <c r="DA469" i="3"/>
  <c r="DA453" i="3"/>
  <c r="DA438" i="3"/>
  <c r="DA425" i="3"/>
  <c r="DA410" i="3"/>
  <c r="DA396" i="3"/>
  <c r="DA380" i="3"/>
  <c r="DA365" i="3"/>
  <c r="DA351" i="3"/>
  <c r="DA337" i="3"/>
  <c r="DA323" i="3"/>
  <c r="DA307" i="3"/>
  <c r="DA292" i="3"/>
  <c r="DA278" i="3"/>
  <c r="DA263" i="3"/>
  <c r="DA250" i="3"/>
  <c r="DA234" i="3"/>
  <c r="DA219" i="3"/>
  <c r="DA205" i="3"/>
  <c r="DA190" i="3"/>
  <c r="DA177" i="3"/>
  <c r="DA161" i="3"/>
  <c r="DA146" i="3"/>
  <c r="DA132" i="3"/>
  <c r="DA117" i="3"/>
  <c r="DA103" i="3"/>
  <c r="DA87" i="3"/>
  <c r="DA73" i="3"/>
  <c r="DA59" i="3"/>
  <c r="DA44" i="3"/>
  <c r="DA30" i="3"/>
  <c r="DA14" i="3"/>
  <c r="DA995" i="3"/>
  <c r="DA977" i="3"/>
  <c r="DA958" i="3"/>
  <c r="DA940" i="3"/>
  <c r="DA922" i="3"/>
  <c r="DA903" i="3"/>
  <c r="DA890" i="3"/>
  <c r="DA874" i="3"/>
  <c r="DA859" i="3"/>
  <c r="DA845" i="3"/>
  <c r="DA830" i="3"/>
  <c r="DA817" i="3"/>
  <c r="DA801" i="3"/>
  <c r="DA786" i="3"/>
  <c r="DA772" i="3"/>
  <c r="DA757" i="3"/>
  <c r="DA743" i="3"/>
  <c r="DA727" i="3"/>
  <c r="DA713" i="3"/>
  <c r="DA699" i="3"/>
  <c r="DA684" i="3"/>
  <c r="DA670" i="3"/>
  <c r="DA654" i="3"/>
  <c r="DA639" i="3"/>
  <c r="DA626" i="3"/>
  <c r="DA611" i="3"/>
  <c r="DA597" i="3"/>
  <c r="DA581" i="3"/>
  <c r="DA566" i="3"/>
  <c r="DA553" i="3"/>
  <c r="DA538" i="3"/>
  <c r="DA524" i="3"/>
  <c r="DA508" i="3"/>
  <c r="DA493" i="3"/>
  <c r="DA479" i="3"/>
  <c r="DA465" i="3"/>
  <c r="DA451" i="3"/>
  <c r="DA435" i="3"/>
  <c r="DA420" i="3"/>
  <c r="DA406" i="3"/>
  <c r="DA391" i="3"/>
  <c r="DA378" i="3"/>
  <c r="DA362" i="3"/>
  <c r="DA347" i="3"/>
  <c r="DA333" i="3"/>
  <c r="DA318" i="3"/>
  <c r="DA305" i="3"/>
  <c r="DA289" i="3"/>
  <c r="DA274" i="3"/>
  <c r="DA260" i="3"/>
  <c r="DA245" i="3"/>
  <c r="DA231" i="3"/>
  <c r="DA215" i="3"/>
  <c r="DA201" i="3"/>
  <c r="DA187" i="3"/>
  <c r="DA172" i="3"/>
  <c r="DA158" i="3"/>
  <c r="DA142" i="3"/>
  <c r="DA127" i="3"/>
  <c r="DA114" i="3"/>
  <c r="DA99" i="3"/>
  <c r="DA85" i="3"/>
  <c r="DA69" i="3"/>
  <c r="DA54" i="3"/>
  <c r="DA41" i="3"/>
  <c r="DA26" i="3"/>
  <c r="DA12" i="3"/>
  <c r="DA993" i="3"/>
  <c r="DA919" i="3"/>
  <c r="DA858" i="3"/>
  <c r="DA799" i="3"/>
  <c r="DA740" i="3"/>
  <c r="DA682" i="3"/>
  <c r="DA625" i="3"/>
  <c r="DA565" i="3"/>
  <c r="DA507" i="3"/>
  <c r="DA447" i="3"/>
  <c r="DA389" i="3"/>
  <c r="DA332" i="3"/>
  <c r="DA273" i="3"/>
  <c r="DA214" i="3"/>
  <c r="DA155" i="3"/>
  <c r="DA97" i="3"/>
  <c r="DA39" i="3"/>
  <c r="DA978" i="3"/>
  <c r="DA905" i="3"/>
  <c r="DA846" i="3"/>
  <c r="DA789" i="3"/>
  <c r="DA730" i="3"/>
  <c r="DA671" i="3"/>
  <c r="DA612" i="3"/>
  <c r="DA554" i="3"/>
  <c r="DA497" i="3"/>
  <c r="DA437" i="3"/>
  <c r="DA379" i="3"/>
  <c r="DA319" i="3"/>
  <c r="DA261" i="3"/>
  <c r="DA204" i="3"/>
  <c r="DA145" i="3"/>
  <c r="DA86" i="3"/>
  <c r="DA27" i="3"/>
  <c r="DA974" i="3"/>
  <c r="DA901" i="3"/>
  <c r="DA844" i="3"/>
  <c r="DA785" i="3"/>
  <c r="DA726" i="3"/>
  <c r="DA667" i="3"/>
  <c r="DA609" i="3"/>
  <c r="DA551" i="3"/>
  <c r="DA492" i="3"/>
  <c r="DA434" i="3"/>
  <c r="DA374" i="3"/>
  <c r="DA316" i="3"/>
  <c r="DA259" i="3"/>
  <c r="DA199" i="3"/>
  <c r="DA141" i="3"/>
  <c r="DA82" i="3"/>
  <c r="DA23" i="3"/>
  <c r="DA959" i="3"/>
  <c r="DA891" i="3"/>
  <c r="DA831" i="3"/>
  <c r="DA773" i="3"/>
  <c r="DA716" i="3"/>
  <c r="DA657" i="3"/>
  <c r="DA598" i="3"/>
  <c r="DA539" i="3"/>
  <c r="DA481" i="3"/>
  <c r="DA423" i="3"/>
  <c r="DA364" i="3"/>
  <c r="DA306" i="3"/>
  <c r="DA246" i="3"/>
  <c r="DA188" i="3"/>
  <c r="DA131" i="3"/>
  <c r="DA71" i="3"/>
  <c r="DA13" i="3"/>
  <c r="DA956" i="3"/>
  <c r="DA886" i="3"/>
  <c r="DA828" i="3"/>
  <c r="DA771" i="3"/>
  <c r="DA711" i="3"/>
  <c r="DA653" i="3"/>
  <c r="DA594" i="3"/>
  <c r="DA535" i="3"/>
  <c r="DA478" i="3"/>
  <c r="DA419" i="3"/>
  <c r="DA361" i="3"/>
  <c r="DA301" i="3"/>
  <c r="DA243" i="3"/>
  <c r="DA186" i="3"/>
  <c r="DA126" i="3"/>
  <c r="DA68" i="3"/>
  <c r="DA941" i="3"/>
  <c r="DA876" i="3"/>
  <c r="DA818" i="3"/>
  <c r="DA758" i="3"/>
  <c r="DA700" i="3"/>
  <c r="DA643" i="3"/>
  <c r="DA583" i="3"/>
  <c r="DA525" i="3"/>
  <c r="DA466" i="3"/>
  <c r="DA407" i="3"/>
  <c r="DA350" i="3"/>
  <c r="DA291" i="3"/>
  <c r="DA233" i="3"/>
  <c r="DA173" i="3"/>
  <c r="DA115" i="3"/>
  <c r="DA58" i="3"/>
  <c r="DA938" i="3"/>
  <c r="DA873" i="3"/>
  <c r="DA813" i="3"/>
  <c r="DA755" i="3"/>
  <c r="DA698" i="3"/>
  <c r="DA638" i="3"/>
  <c r="DA580" i="3"/>
  <c r="DA521" i="3"/>
  <c r="DA462" i="3"/>
  <c r="DA405" i="3"/>
  <c r="DA346" i="3"/>
  <c r="DA287" i="3"/>
  <c r="DA228" i="3"/>
  <c r="DA170" i="3"/>
  <c r="DA113" i="3"/>
  <c r="DA53" i="3"/>
  <c r="DA996" i="3"/>
  <c r="DA923" i="3"/>
  <c r="DA862" i="3"/>
  <c r="DA803" i="3"/>
  <c r="DA745" i="3"/>
  <c r="DA685" i="3"/>
  <c r="DA627" i="3"/>
  <c r="DA570" i="3"/>
  <c r="DA510" i="3"/>
  <c r="DA452" i="3"/>
  <c r="DA393" i="3"/>
  <c r="DA334" i="3"/>
  <c r="DA277" i="3"/>
  <c r="DA218" i="3"/>
  <c r="DA159" i="3"/>
  <c r="DA100" i="3"/>
  <c r="DA42" i="3"/>
  <c r="DP1005" i="3"/>
  <c r="DP997" i="3"/>
  <c r="DP989" i="3"/>
  <c r="DP981" i="3"/>
  <c r="DP973" i="3"/>
  <c r="DP965" i="3"/>
  <c r="DP957" i="3"/>
  <c r="DP949" i="3"/>
  <c r="DP941" i="3"/>
  <c r="DP933" i="3"/>
  <c r="DP925" i="3"/>
  <c r="DP917" i="3"/>
  <c r="DP909" i="3"/>
  <c r="DP901" i="3"/>
  <c r="DP893" i="3"/>
  <c r="DP885" i="3"/>
  <c r="DP877" i="3"/>
  <c r="DP869" i="3"/>
  <c r="DP861" i="3"/>
  <c r="DP853" i="3"/>
  <c r="DP845" i="3"/>
  <c r="DP837" i="3"/>
  <c r="DP829" i="3"/>
  <c r="DP821" i="3"/>
  <c r="DP813" i="3"/>
  <c r="DP805" i="3"/>
  <c r="DP797" i="3"/>
  <c r="DP789" i="3"/>
  <c r="DP781" i="3"/>
  <c r="DP773" i="3"/>
  <c r="DP765" i="3"/>
  <c r="DP757" i="3"/>
  <c r="DP749" i="3"/>
  <c r="DP741" i="3"/>
  <c r="DP733" i="3"/>
  <c r="DP725" i="3"/>
  <c r="DP717" i="3"/>
  <c r="DP709" i="3"/>
  <c r="DP701" i="3"/>
  <c r="DP693" i="3"/>
  <c r="DP685" i="3"/>
  <c r="DP677" i="3"/>
  <c r="DP669" i="3"/>
  <c r="DP661" i="3"/>
  <c r="DP653" i="3"/>
  <c r="DP645" i="3"/>
  <c r="DP637" i="3"/>
  <c r="DP629" i="3"/>
  <c r="DP621" i="3"/>
  <c r="DP613" i="3"/>
  <c r="DP605" i="3"/>
  <c r="DP597" i="3"/>
  <c r="DP589" i="3"/>
  <c r="DP581" i="3"/>
  <c r="DP573" i="3"/>
  <c r="DP565" i="3"/>
  <c r="DP557" i="3"/>
  <c r="DP549" i="3"/>
  <c r="DP541" i="3"/>
  <c r="DP533" i="3"/>
  <c r="DP525" i="3"/>
  <c r="DP517" i="3"/>
  <c r="DP509" i="3"/>
  <c r="DP501" i="3"/>
  <c r="DP493" i="3"/>
  <c r="DP485" i="3"/>
  <c r="DP477" i="3"/>
  <c r="DP469" i="3"/>
  <c r="DP461" i="3"/>
  <c r="DP453" i="3"/>
  <c r="DP445" i="3"/>
  <c r="DP437" i="3"/>
  <c r="DP429" i="3"/>
  <c r="DP421" i="3"/>
  <c r="DP413" i="3"/>
  <c r="DP405" i="3"/>
  <c r="DP397" i="3"/>
  <c r="DP389" i="3"/>
  <c r="DP381" i="3"/>
  <c r="DP373" i="3"/>
  <c r="DP365" i="3"/>
  <c r="DP357" i="3"/>
  <c r="DP349" i="3"/>
  <c r="DP341" i="3"/>
  <c r="DP333" i="3"/>
  <c r="DP325" i="3"/>
  <c r="DP317" i="3"/>
  <c r="DP309" i="3"/>
  <c r="DP301" i="3"/>
  <c r="DP293" i="3"/>
  <c r="DP285" i="3"/>
  <c r="DP277" i="3"/>
  <c r="DP269" i="3"/>
  <c r="DP261" i="3"/>
  <c r="DP253" i="3"/>
  <c r="DP245" i="3"/>
  <c r="DP237" i="3"/>
  <c r="DP229" i="3"/>
  <c r="DP221" i="3"/>
  <c r="DP213" i="3"/>
  <c r="DP205" i="3"/>
  <c r="DP197" i="3"/>
  <c r="DP189" i="3"/>
  <c r="DP181" i="3"/>
  <c r="DP173" i="3"/>
  <c r="DP165" i="3"/>
  <c r="DP157" i="3"/>
  <c r="DP149" i="3"/>
  <c r="DP141" i="3"/>
  <c r="DP133" i="3"/>
  <c r="DP125" i="3"/>
  <c r="DP117" i="3"/>
  <c r="DP109" i="3"/>
  <c r="DP101" i="3"/>
  <c r="DP93" i="3"/>
  <c r="DP85" i="3"/>
  <c r="DP77" i="3"/>
  <c r="DP69" i="3"/>
  <c r="DP61" i="3"/>
  <c r="DP53" i="3"/>
  <c r="DP45" i="3"/>
  <c r="DP37" i="3"/>
  <c r="DP29" i="3"/>
  <c r="DP21" i="3"/>
  <c r="DP13" i="3"/>
  <c r="DP1008" i="3"/>
  <c r="DP999" i="3"/>
  <c r="DP990" i="3"/>
  <c r="DP980" i="3"/>
  <c r="DP971" i="3"/>
  <c r="DP962" i="3"/>
  <c r="DP953" i="3"/>
  <c r="DP944" i="3"/>
  <c r="DP935" i="3"/>
  <c r="DP926" i="3"/>
  <c r="DP916" i="3"/>
  <c r="DP907" i="3"/>
  <c r="DP898" i="3"/>
  <c r="DP889" i="3"/>
  <c r="DP880" i="3"/>
  <c r="DP871" i="3"/>
  <c r="DP862" i="3"/>
  <c r="DP852" i="3"/>
  <c r="DP843" i="3"/>
  <c r="DP834" i="3"/>
  <c r="DP825" i="3"/>
  <c r="DP816" i="3"/>
  <c r="DP807" i="3"/>
  <c r="DP798" i="3"/>
  <c r="DP788" i="3"/>
  <c r="DP779" i="3"/>
  <c r="DP770" i="3"/>
  <c r="DP761" i="3"/>
  <c r="DP752" i="3"/>
  <c r="DP743" i="3"/>
  <c r="DP734" i="3"/>
  <c r="DP724" i="3"/>
  <c r="DP715" i="3"/>
  <c r="DP706" i="3"/>
  <c r="DP697" i="3"/>
  <c r="DP688" i="3"/>
  <c r="DP679" i="3"/>
  <c r="DP670" i="3"/>
  <c r="DP660" i="3"/>
  <c r="DP651" i="3"/>
  <c r="DP642" i="3"/>
  <c r="DP633" i="3"/>
  <c r="DP624" i="3"/>
  <c r="DP615" i="3"/>
  <c r="DP606" i="3"/>
  <c r="DP596" i="3"/>
  <c r="DP587" i="3"/>
  <c r="DP578" i="3"/>
  <c r="DP569" i="3"/>
  <c r="DP560" i="3"/>
  <c r="DP551" i="3"/>
  <c r="DP542" i="3"/>
  <c r="DP532" i="3"/>
  <c r="DP523" i="3"/>
  <c r="DP514" i="3"/>
  <c r="DP505" i="3"/>
  <c r="DP496" i="3"/>
  <c r="DP487" i="3"/>
  <c r="DP478" i="3"/>
  <c r="DP468" i="3"/>
  <c r="DP459" i="3"/>
  <c r="DP450" i="3"/>
  <c r="DP441" i="3"/>
  <c r="DP432" i="3"/>
  <c r="DP423" i="3"/>
  <c r="DP414" i="3"/>
  <c r="DP404" i="3"/>
  <c r="DP395" i="3"/>
  <c r="DP386" i="3"/>
  <c r="DP377" i="3"/>
  <c r="DP368" i="3"/>
  <c r="DP359" i="3"/>
  <c r="DP350" i="3"/>
  <c r="DP340" i="3"/>
  <c r="DP331" i="3"/>
  <c r="DP322" i="3"/>
  <c r="DP313" i="3"/>
  <c r="DP304" i="3"/>
  <c r="DP295" i="3"/>
  <c r="DP286" i="3"/>
  <c r="DP276" i="3"/>
  <c r="DP267" i="3"/>
  <c r="DP258" i="3"/>
  <c r="DP249" i="3"/>
  <c r="DP240" i="3"/>
  <c r="DP231" i="3"/>
  <c r="DP222" i="3"/>
  <c r="DP212" i="3"/>
  <c r="DP203" i="3"/>
  <c r="DP194" i="3"/>
  <c r="DP185" i="3"/>
  <c r="DP176" i="3"/>
  <c r="DP167" i="3"/>
  <c r="DP158" i="3"/>
  <c r="DP148" i="3"/>
  <c r="DP139" i="3"/>
  <c r="DP130" i="3"/>
  <c r="DP121" i="3"/>
  <c r="DP112" i="3"/>
  <c r="DP103" i="3"/>
  <c r="DP94" i="3"/>
  <c r="DP84" i="3"/>
  <c r="DP75" i="3"/>
  <c r="DP66" i="3"/>
  <c r="DP57" i="3"/>
  <c r="DP48" i="3"/>
  <c r="DP39" i="3"/>
  <c r="DP30" i="3"/>
  <c r="DP20" i="3"/>
  <c r="DP1006" i="3"/>
  <c r="DP996" i="3"/>
  <c r="DP987" i="3"/>
  <c r="DP978" i="3"/>
  <c r="DP969" i="3"/>
  <c r="DP960" i="3"/>
  <c r="DP951" i="3"/>
  <c r="DP942" i="3"/>
  <c r="DP932" i="3"/>
  <c r="DP923" i="3"/>
  <c r="DP914" i="3"/>
  <c r="DP905" i="3"/>
  <c r="DP896" i="3"/>
  <c r="DP887" i="3"/>
  <c r="DP878" i="3"/>
  <c r="DP868" i="3"/>
  <c r="DP859" i="3"/>
  <c r="DP850" i="3"/>
  <c r="DP841" i="3"/>
  <c r="DP832" i="3"/>
  <c r="DP823" i="3"/>
  <c r="DP814" i="3"/>
  <c r="DP804" i="3"/>
  <c r="DP795" i="3"/>
  <c r="DP786" i="3"/>
  <c r="DP777" i="3"/>
  <c r="DP768" i="3"/>
  <c r="DP759" i="3"/>
  <c r="DP750" i="3"/>
  <c r="DP740" i="3"/>
  <c r="DP731" i="3"/>
  <c r="DP722" i="3"/>
  <c r="DP713" i="3"/>
  <c r="DP704" i="3"/>
  <c r="DP695" i="3"/>
  <c r="DP686" i="3"/>
  <c r="DP676" i="3"/>
  <c r="DP667" i="3"/>
  <c r="DP658" i="3"/>
  <c r="DP649" i="3"/>
  <c r="DP640" i="3"/>
  <c r="DP631" i="3"/>
  <c r="DP622" i="3"/>
  <c r="DP612" i="3"/>
  <c r="DP603" i="3"/>
  <c r="DP594" i="3"/>
  <c r="DP585" i="3"/>
  <c r="DP576" i="3"/>
  <c r="DP567" i="3"/>
  <c r="DP558" i="3"/>
  <c r="DP548" i="3"/>
  <c r="DP539" i="3"/>
  <c r="DP530" i="3"/>
  <c r="DP521" i="3"/>
  <c r="DP512" i="3"/>
  <c r="DP503" i="3"/>
  <c r="DP494" i="3"/>
  <c r="DP484" i="3"/>
  <c r="DP475" i="3"/>
  <c r="DP466" i="3"/>
  <c r="DP457" i="3"/>
  <c r="DP448" i="3"/>
  <c r="DP439" i="3"/>
  <c r="DP430" i="3"/>
  <c r="DP420" i="3"/>
  <c r="DP411" i="3"/>
  <c r="DP402" i="3"/>
  <c r="DP393" i="3"/>
  <c r="DP384" i="3"/>
  <c r="DP375" i="3"/>
  <c r="DP366" i="3"/>
  <c r="DP356" i="3"/>
  <c r="DP347" i="3"/>
  <c r="DP338" i="3"/>
  <c r="DP329" i="3"/>
  <c r="DP320" i="3"/>
  <c r="DP311" i="3"/>
  <c r="DP302" i="3"/>
  <c r="DP292" i="3"/>
  <c r="DP283" i="3"/>
  <c r="DP274" i="3"/>
  <c r="DP265" i="3"/>
  <c r="DP256" i="3"/>
  <c r="DP247" i="3"/>
  <c r="DP238" i="3"/>
  <c r="DP228" i="3"/>
  <c r="DP219" i="3"/>
  <c r="DP210" i="3"/>
  <c r="DP201" i="3"/>
  <c r="DP192" i="3"/>
  <c r="DP183" i="3"/>
  <c r="DP174" i="3"/>
  <c r="DP164" i="3"/>
  <c r="DP155" i="3"/>
  <c r="DP146" i="3"/>
  <c r="DP137" i="3"/>
  <c r="DP128" i="3"/>
  <c r="DP119" i="3"/>
  <c r="DP110" i="3"/>
  <c r="DP100" i="3"/>
  <c r="DP91" i="3"/>
  <c r="DP82" i="3"/>
  <c r="DP73" i="3"/>
  <c r="DP64" i="3"/>
  <c r="DP55" i="3"/>
  <c r="DP46" i="3"/>
  <c r="DP36" i="3"/>
  <c r="DP27" i="3"/>
  <c r="DP18" i="3"/>
  <c r="DP1004" i="3"/>
  <c r="DP995" i="3"/>
  <c r="DP986" i="3"/>
  <c r="DP977" i="3"/>
  <c r="DP968" i="3"/>
  <c r="DP959" i="3"/>
  <c r="DP950" i="3"/>
  <c r="DP940" i="3"/>
  <c r="DP931" i="3"/>
  <c r="DP922" i="3"/>
  <c r="DP913" i="3"/>
  <c r="DP904" i="3"/>
  <c r="DP895" i="3"/>
  <c r="DP886" i="3"/>
  <c r="DP876" i="3"/>
  <c r="DP867" i="3"/>
  <c r="DP858" i="3"/>
  <c r="DP849" i="3"/>
  <c r="DP840" i="3"/>
  <c r="DP831" i="3"/>
  <c r="DP822" i="3"/>
  <c r="DP812" i="3"/>
  <c r="DP803" i="3"/>
  <c r="DP794" i="3"/>
  <c r="DP785" i="3"/>
  <c r="DP776" i="3"/>
  <c r="DP767" i="3"/>
  <c r="DP758" i="3"/>
  <c r="DP748" i="3"/>
  <c r="DP739" i="3"/>
  <c r="DP730" i="3"/>
  <c r="DP721" i="3"/>
  <c r="DP712" i="3"/>
  <c r="DP703" i="3"/>
  <c r="DP694" i="3"/>
  <c r="DP684" i="3"/>
  <c r="DP675" i="3"/>
  <c r="DP666" i="3"/>
  <c r="DP657" i="3"/>
  <c r="DP648" i="3"/>
  <c r="DP639" i="3"/>
  <c r="DP630" i="3"/>
  <c r="DP620" i="3"/>
  <c r="DP611" i="3"/>
  <c r="DP602" i="3"/>
  <c r="DP593" i="3"/>
  <c r="DP584" i="3"/>
  <c r="DP575" i="3"/>
  <c r="DP566" i="3"/>
  <c r="DP556" i="3"/>
  <c r="DP547" i="3"/>
  <c r="DP538" i="3"/>
  <c r="DP529" i="3"/>
  <c r="DP520" i="3"/>
  <c r="DP511" i="3"/>
  <c r="DP502" i="3"/>
  <c r="DP492" i="3"/>
  <c r="DP483" i="3"/>
  <c r="DP474" i="3"/>
  <c r="DP465" i="3"/>
  <c r="DP456" i="3"/>
  <c r="DP447" i="3"/>
  <c r="DP438" i="3"/>
  <c r="DP428" i="3"/>
  <c r="DP419" i="3"/>
  <c r="DP410" i="3"/>
  <c r="DP401" i="3"/>
  <c r="DP392" i="3"/>
  <c r="DP383" i="3"/>
  <c r="DP374" i="3"/>
  <c r="DP364" i="3"/>
  <c r="DP355" i="3"/>
  <c r="DP346" i="3"/>
  <c r="DP337" i="3"/>
  <c r="DP328" i="3"/>
  <c r="DP319" i="3"/>
  <c r="DP310" i="3"/>
  <c r="DP300" i="3"/>
  <c r="DP291" i="3"/>
  <c r="DP282" i="3"/>
  <c r="DP273" i="3"/>
  <c r="DP264" i="3"/>
  <c r="DP255" i="3"/>
  <c r="DP246" i="3"/>
  <c r="DP236" i="3"/>
  <c r="DP227" i="3"/>
  <c r="DP218" i="3"/>
  <c r="DP209" i="3"/>
  <c r="DP200" i="3"/>
  <c r="DP191" i="3"/>
  <c r="DP182" i="3"/>
  <c r="DP172" i="3"/>
  <c r="DP163" i="3"/>
  <c r="DP154" i="3"/>
  <c r="DP145" i="3"/>
  <c r="DP136" i="3"/>
  <c r="DP127" i="3"/>
  <c r="DP118" i="3"/>
  <c r="DP108" i="3"/>
  <c r="DP99" i="3"/>
  <c r="DP90" i="3"/>
  <c r="DP81" i="3"/>
  <c r="DP72" i="3"/>
  <c r="DP63" i="3"/>
  <c r="DP54" i="3"/>
  <c r="DP44" i="3"/>
  <c r="DP35" i="3"/>
  <c r="DP26" i="3"/>
  <c r="DP17" i="3"/>
  <c r="DP998" i="3"/>
  <c r="DP983" i="3"/>
  <c r="DP967" i="3"/>
  <c r="DP954" i="3"/>
  <c r="DP938" i="3"/>
  <c r="DP924" i="3"/>
  <c r="DP910" i="3"/>
  <c r="DP894" i="3"/>
  <c r="DP881" i="3"/>
  <c r="DP865" i="3"/>
  <c r="DP851" i="3"/>
  <c r="DP836" i="3"/>
  <c r="DP820" i="3"/>
  <c r="DP808" i="3"/>
  <c r="DP792" i="3"/>
  <c r="DP778" i="3"/>
  <c r="DP763" i="3"/>
  <c r="DP747" i="3"/>
  <c r="DP735" i="3"/>
  <c r="DP719" i="3"/>
  <c r="DP705" i="3"/>
  <c r="DP690" i="3"/>
  <c r="DP674" i="3"/>
  <c r="DP662" i="3"/>
  <c r="DP646" i="3"/>
  <c r="DP632" i="3"/>
  <c r="DP617" i="3"/>
  <c r="DP601" i="3"/>
  <c r="DP588" i="3"/>
  <c r="DP572" i="3"/>
  <c r="DP559" i="3"/>
  <c r="DP544" i="3"/>
  <c r="DP528" i="3"/>
  <c r="DP515" i="3"/>
  <c r="DP499" i="3"/>
  <c r="DP486" i="3"/>
  <c r="DP471" i="3"/>
  <c r="DP455" i="3"/>
  <c r="DP442" i="3"/>
  <c r="DP426" i="3"/>
  <c r="DP412" i="3"/>
  <c r="DP398" i="3"/>
  <c r="DP382" i="3"/>
  <c r="DP369" i="3"/>
  <c r="DP353" i="3"/>
  <c r="DP339" i="3"/>
  <c r="DP324" i="3"/>
  <c r="DP308" i="3"/>
  <c r="DP296" i="3"/>
  <c r="DP280" i="3"/>
  <c r="DP266" i="3"/>
  <c r="DP251" i="3"/>
  <c r="DP235" i="3"/>
  <c r="DP223" i="3"/>
  <c r="DP207" i="3"/>
  <c r="DP193" i="3"/>
  <c r="DP178" i="3"/>
  <c r="DP162" i="3"/>
  <c r="DP150" i="3"/>
  <c r="DP134" i="3"/>
  <c r="DP120" i="3"/>
  <c r="DP105" i="3"/>
  <c r="DP89" i="3"/>
  <c r="DP76" i="3"/>
  <c r="DP60" i="3"/>
  <c r="DP47" i="3"/>
  <c r="DP32" i="3"/>
  <c r="DP16" i="3"/>
  <c r="DP994" i="3"/>
  <c r="DP982" i="3"/>
  <c r="DP966" i="3"/>
  <c r="DP952" i="3"/>
  <c r="DP937" i="3"/>
  <c r="DP921" i="3"/>
  <c r="DP908" i="3"/>
  <c r="DP892" i="3"/>
  <c r="DP879" i="3"/>
  <c r="DP864" i="3"/>
  <c r="DP848" i="3"/>
  <c r="DP835" i="3"/>
  <c r="DP819" i="3"/>
  <c r="DP806" i="3"/>
  <c r="DP791" i="3"/>
  <c r="DP775" i="3"/>
  <c r="DP762" i="3"/>
  <c r="DP746" i="3"/>
  <c r="DP732" i="3"/>
  <c r="DP718" i="3"/>
  <c r="DP702" i="3"/>
  <c r="DP689" i="3"/>
  <c r="DP673" i="3"/>
  <c r="DP659" i="3"/>
  <c r="DP644" i="3"/>
  <c r="DP628" i="3"/>
  <c r="DP616" i="3"/>
  <c r="DP600" i="3"/>
  <c r="DP586" i="3"/>
  <c r="DP571" i="3"/>
  <c r="DP555" i="3"/>
  <c r="DP543" i="3"/>
  <c r="DP527" i="3"/>
  <c r="DP513" i="3"/>
  <c r="DP498" i="3"/>
  <c r="DP482" i="3"/>
  <c r="DP470" i="3"/>
  <c r="DP454" i="3"/>
  <c r="DP440" i="3"/>
  <c r="DP425" i="3"/>
  <c r="DP409" i="3"/>
  <c r="DP396" i="3"/>
  <c r="DP380" i="3"/>
  <c r="DP367" i="3"/>
  <c r="DP352" i="3"/>
  <c r="DP336" i="3"/>
  <c r="DP323" i="3"/>
  <c r="DP307" i="3"/>
  <c r="DP294" i="3"/>
  <c r="DP279" i="3"/>
  <c r="DP263" i="3"/>
  <c r="DP250" i="3"/>
  <c r="DP234" i="3"/>
  <c r="DP220" i="3"/>
  <c r="DP206" i="3"/>
  <c r="DP190" i="3"/>
  <c r="DP177" i="3"/>
  <c r="DP161" i="3"/>
  <c r="DP147" i="3"/>
  <c r="DP132" i="3"/>
  <c r="DP116" i="3"/>
  <c r="DP104" i="3"/>
  <c r="DP88" i="3"/>
  <c r="DP74" i="3"/>
  <c r="DP59" i="3"/>
  <c r="DP43" i="3"/>
  <c r="DP31" i="3"/>
  <c r="DP15" i="3"/>
  <c r="DP1009" i="3"/>
  <c r="DP993" i="3"/>
  <c r="DP979" i="3"/>
  <c r="DP964" i="3"/>
  <c r="DP948" i="3"/>
  <c r="DP936" i="3"/>
  <c r="DP920" i="3"/>
  <c r="DP906" i="3"/>
  <c r="DP891" i="3"/>
  <c r="DP875" i="3"/>
  <c r="DP863" i="3"/>
  <c r="DP847" i="3"/>
  <c r="DP833" i="3"/>
  <c r="DP818" i="3"/>
  <c r="DP802" i="3"/>
  <c r="DP790" i="3"/>
  <c r="DP774" i="3"/>
  <c r="DP760" i="3"/>
  <c r="DP745" i="3"/>
  <c r="DP729" i="3"/>
  <c r="DP716" i="3"/>
  <c r="DP700" i="3"/>
  <c r="DP687" i="3"/>
  <c r="DP672" i="3"/>
  <c r="DP656" i="3"/>
  <c r="DP643" i="3"/>
  <c r="DP627" i="3"/>
  <c r="DP614" i="3"/>
  <c r="DP599" i="3"/>
  <c r="DP583" i="3"/>
  <c r="DP570" i="3"/>
  <c r="DP554" i="3"/>
  <c r="DP540" i="3"/>
  <c r="DP526" i="3"/>
  <c r="DP510" i="3"/>
  <c r="DP497" i="3"/>
  <c r="DP481" i="3"/>
  <c r="DP467" i="3"/>
  <c r="DP452" i="3"/>
  <c r="DP436" i="3"/>
  <c r="DP424" i="3"/>
  <c r="DP408" i="3"/>
  <c r="DP394" i="3"/>
  <c r="DP379" i="3"/>
  <c r="DP363" i="3"/>
  <c r="DP351" i="3"/>
  <c r="DP335" i="3"/>
  <c r="DP321" i="3"/>
  <c r="DP306" i="3"/>
  <c r="DP290" i="3"/>
  <c r="DP278" i="3"/>
  <c r="DP262" i="3"/>
  <c r="DP248" i="3"/>
  <c r="DP233" i="3"/>
  <c r="DP217" i="3"/>
  <c r="DP204" i="3"/>
  <c r="DP188" i="3"/>
  <c r="DP175" i="3"/>
  <c r="DP160" i="3"/>
  <c r="DP144" i="3"/>
  <c r="DP131" i="3"/>
  <c r="DP115" i="3"/>
  <c r="DP102" i="3"/>
  <c r="DP87" i="3"/>
  <c r="DP71" i="3"/>
  <c r="DP58" i="3"/>
  <c r="DP42" i="3"/>
  <c r="DP28" i="3"/>
  <c r="DP14" i="3"/>
  <c r="DP1007" i="3"/>
  <c r="DP992" i="3"/>
  <c r="DP976" i="3"/>
  <c r="DP963" i="3"/>
  <c r="DP947" i="3"/>
  <c r="DP934" i="3"/>
  <c r="DP919" i="3"/>
  <c r="DP903" i="3"/>
  <c r="DP890" i="3"/>
  <c r="DP874" i="3"/>
  <c r="DP860" i="3"/>
  <c r="DP846" i="3"/>
  <c r="DP830" i="3"/>
  <c r="DP817" i="3"/>
  <c r="DP801" i="3"/>
  <c r="DP787" i="3"/>
  <c r="DP772" i="3"/>
  <c r="DP756" i="3"/>
  <c r="DP744" i="3"/>
  <c r="DP728" i="3"/>
  <c r="DP714" i="3"/>
  <c r="DP699" i="3"/>
  <c r="DP683" i="3"/>
  <c r="DP671" i="3"/>
  <c r="DP655" i="3"/>
  <c r="DP641" i="3"/>
  <c r="DP626" i="3"/>
  <c r="DP610" i="3"/>
  <c r="DP598" i="3"/>
  <c r="DP582" i="3"/>
  <c r="DP568" i="3"/>
  <c r="DP553" i="3"/>
  <c r="DP537" i="3"/>
  <c r="DP524" i="3"/>
  <c r="DP508" i="3"/>
  <c r="DP495" i="3"/>
  <c r="DP480" i="3"/>
  <c r="DP464" i="3"/>
  <c r="DP451" i="3"/>
  <c r="DP435" i="3"/>
  <c r="DP422" i="3"/>
  <c r="DP407" i="3"/>
  <c r="DP391" i="3"/>
  <c r="DP378" i="3"/>
  <c r="DP362" i="3"/>
  <c r="DP348" i="3"/>
  <c r="DP334" i="3"/>
  <c r="DP318" i="3"/>
  <c r="DP305" i="3"/>
  <c r="DP289" i="3"/>
  <c r="DP275" i="3"/>
  <c r="DP260" i="3"/>
  <c r="DP244" i="3"/>
  <c r="DP232" i="3"/>
  <c r="DP216" i="3"/>
  <c r="DP202" i="3"/>
  <c r="DP187" i="3"/>
  <c r="DP171" i="3"/>
  <c r="DP159" i="3"/>
  <c r="DP143" i="3"/>
  <c r="DP129" i="3"/>
  <c r="DP114" i="3"/>
  <c r="DP98" i="3"/>
  <c r="DP86" i="3"/>
  <c r="DP70" i="3"/>
  <c r="DP56" i="3"/>
  <c r="DP41" i="3"/>
  <c r="DP25" i="3"/>
  <c r="DP12" i="3"/>
  <c r="DP1003" i="3"/>
  <c r="DP991" i="3"/>
  <c r="DP975" i="3"/>
  <c r="DP961" i="3"/>
  <c r="DP946" i="3"/>
  <c r="DP930" i="3"/>
  <c r="DP918" i="3"/>
  <c r="DP902" i="3"/>
  <c r="DP888" i="3"/>
  <c r="DP873" i="3"/>
  <c r="DP857" i="3"/>
  <c r="DP844" i="3"/>
  <c r="DP828" i="3"/>
  <c r="DP815" i="3"/>
  <c r="DP800" i="3"/>
  <c r="DP784" i="3"/>
  <c r="DP771" i="3"/>
  <c r="DP755" i="3"/>
  <c r="DP742" i="3"/>
  <c r="DP727" i="3"/>
  <c r="DP711" i="3"/>
  <c r="DP698" i="3"/>
  <c r="DP682" i="3"/>
  <c r="DP668" i="3"/>
  <c r="DP654" i="3"/>
  <c r="DP638" i="3"/>
  <c r="DP625" i="3"/>
  <c r="DP609" i="3"/>
  <c r="DP595" i="3"/>
  <c r="DP580" i="3"/>
  <c r="DP564" i="3"/>
  <c r="DP552" i="3"/>
  <c r="DP536" i="3"/>
  <c r="DP522" i="3"/>
  <c r="DP507" i="3"/>
  <c r="DP491" i="3"/>
  <c r="DP479" i="3"/>
  <c r="DP463" i="3"/>
  <c r="DP449" i="3"/>
  <c r="DP434" i="3"/>
  <c r="DP418" i="3"/>
  <c r="DP406" i="3"/>
  <c r="DP390" i="3"/>
  <c r="DP376" i="3"/>
  <c r="DP361" i="3"/>
  <c r="DP345" i="3"/>
  <c r="DP332" i="3"/>
  <c r="DP316" i="3"/>
  <c r="DP303" i="3"/>
  <c r="DP288" i="3"/>
  <c r="DP272" i="3"/>
  <c r="DP259" i="3"/>
  <c r="DP243" i="3"/>
  <c r="DP230" i="3"/>
  <c r="DP215" i="3"/>
  <c r="DP199" i="3"/>
  <c r="DP186" i="3"/>
  <c r="DP170" i="3"/>
  <c r="DP156" i="3"/>
  <c r="DP142" i="3"/>
  <c r="DP126" i="3"/>
  <c r="DP113" i="3"/>
  <c r="DP97" i="3"/>
  <c r="DP83" i="3"/>
  <c r="DP68" i="3"/>
  <c r="DP52" i="3"/>
  <c r="DP40" i="3"/>
  <c r="DP24" i="3"/>
  <c r="DP11" i="3"/>
  <c r="DP1001" i="3"/>
  <c r="DP985" i="3"/>
  <c r="DP972" i="3"/>
  <c r="DP956" i="3"/>
  <c r="DP943" i="3"/>
  <c r="DP928" i="3"/>
  <c r="DP912" i="3"/>
  <c r="DP899" i="3"/>
  <c r="DP883" i="3"/>
  <c r="DP870" i="3"/>
  <c r="DP855" i="3"/>
  <c r="DP839" i="3"/>
  <c r="DP826" i="3"/>
  <c r="DP810" i="3"/>
  <c r="DP796" i="3"/>
  <c r="DP782" i="3"/>
  <c r="DP766" i="3"/>
  <c r="DP753" i="3"/>
  <c r="DP737" i="3"/>
  <c r="DP723" i="3"/>
  <c r="DP708" i="3"/>
  <c r="DP692" i="3"/>
  <c r="DP680" i="3"/>
  <c r="DP664" i="3"/>
  <c r="DP650" i="3"/>
  <c r="DP635" i="3"/>
  <c r="DP619" i="3"/>
  <c r="DP607" i="3"/>
  <c r="DP591" i="3"/>
  <c r="DP577" i="3"/>
  <c r="DP562" i="3"/>
  <c r="DP546" i="3"/>
  <c r="DP534" i="3"/>
  <c r="DP518" i="3"/>
  <c r="DP504" i="3"/>
  <c r="DP489" i="3"/>
  <c r="DP473" i="3"/>
  <c r="DP460" i="3"/>
  <c r="DP444" i="3"/>
  <c r="DP431" i="3"/>
  <c r="DP416" i="3"/>
  <c r="DP400" i="3"/>
  <c r="DP387" i="3"/>
  <c r="DP371" i="3"/>
  <c r="DP358" i="3"/>
  <c r="DP343" i="3"/>
  <c r="DP327" i="3"/>
  <c r="DP314" i="3"/>
  <c r="DP298" i="3"/>
  <c r="DP284" i="3"/>
  <c r="DP270" i="3"/>
  <c r="DP254" i="3"/>
  <c r="DP241" i="3"/>
  <c r="DP225" i="3"/>
  <c r="DP211" i="3"/>
  <c r="DP196" i="3"/>
  <c r="DP180" i="3"/>
  <c r="DP168" i="3"/>
  <c r="DP152" i="3"/>
  <c r="DP138" i="3"/>
  <c r="DP123" i="3"/>
  <c r="DP107" i="3"/>
  <c r="DP95" i="3"/>
  <c r="DP79" i="3"/>
  <c r="DP65" i="3"/>
  <c r="DP50" i="3"/>
  <c r="DP34" i="3"/>
  <c r="DP22" i="3"/>
  <c r="DP1000" i="3"/>
  <c r="DP984" i="3"/>
  <c r="DP970" i="3"/>
  <c r="DP955" i="3"/>
  <c r="DP939" i="3"/>
  <c r="DP927" i="3"/>
  <c r="DP911" i="3"/>
  <c r="DP897" i="3"/>
  <c r="DP882" i="3"/>
  <c r="DP866" i="3"/>
  <c r="DP854" i="3"/>
  <c r="DP838" i="3"/>
  <c r="DP824" i="3"/>
  <c r="DP809" i="3"/>
  <c r="DP793" i="3"/>
  <c r="DP780" i="3"/>
  <c r="DP764" i="3"/>
  <c r="DP751" i="3"/>
  <c r="DP736" i="3"/>
  <c r="DP720" i="3"/>
  <c r="DP707" i="3"/>
  <c r="DP691" i="3"/>
  <c r="DP678" i="3"/>
  <c r="DP663" i="3"/>
  <c r="DP647" i="3"/>
  <c r="DP634" i="3"/>
  <c r="DP618" i="3"/>
  <c r="DP604" i="3"/>
  <c r="DP590" i="3"/>
  <c r="DP574" i="3"/>
  <c r="DP561" i="3"/>
  <c r="DP545" i="3"/>
  <c r="DP531" i="3"/>
  <c r="DP516" i="3"/>
  <c r="DP500" i="3"/>
  <c r="DP488" i="3"/>
  <c r="DP472" i="3"/>
  <c r="DP458" i="3"/>
  <c r="DP443" i="3"/>
  <c r="DP427" i="3"/>
  <c r="DP415" i="3"/>
  <c r="DP399" i="3"/>
  <c r="DP385" i="3"/>
  <c r="DP370" i="3"/>
  <c r="DP354" i="3"/>
  <c r="DP342" i="3"/>
  <c r="DP326" i="3"/>
  <c r="DP312" i="3"/>
  <c r="DP297" i="3"/>
  <c r="DP281" i="3"/>
  <c r="DP268" i="3"/>
  <c r="DP252" i="3"/>
  <c r="DP239" i="3"/>
  <c r="DP224" i="3"/>
  <c r="DP208" i="3"/>
  <c r="DP195" i="3"/>
  <c r="DP179" i="3"/>
  <c r="DP166" i="3"/>
  <c r="DP151" i="3"/>
  <c r="DP135" i="3"/>
  <c r="DP122" i="3"/>
  <c r="DP106" i="3"/>
  <c r="DP92" i="3"/>
  <c r="DP78" i="3"/>
  <c r="DP62" i="3"/>
  <c r="DP49" i="3"/>
  <c r="DP33" i="3"/>
  <c r="DP19" i="3"/>
  <c r="DP958" i="3"/>
  <c r="DP842" i="3"/>
  <c r="DP726" i="3"/>
  <c r="DP608" i="3"/>
  <c r="DP490" i="3"/>
  <c r="DP372" i="3"/>
  <c r="DP257" i="3"/>
  <c r="DP140" i="3"/>
  <c r="DP23" i="3"/>
  <c r="DP945" i="3"/>
  <c r="DP827" i="3"/>
  <c r="DP710" i="3"/>
  <c r="DP592" i="3"/>
  <c r="DP476" i="3"/>
  <c r="DP360" i="3"/>
  <c r="DP242" i="3"/>
  <c r="DP124" i="3"/>
  <c r="DP929" i="3"/>
  <c r="DP811" i="3"/>
  <c r="DP696" i="3"/>
  <c r="DP579" i="3"/>
  <c r="DP462" i="3"/>
  <c r="DP344" i="3"/>
  <c r="DP226" i="3"/>
  <c r="DP111" i="3"/>
  <c r="DP915" i="3"/>
  <c r="DP799" i="3"/>
  <c r="DP681" i="3"/>
  <c r="DP563" i="3"/>
  <c r="DP446" i="3"/>
  <c r="DP330" i="3"/>
  <c r="DP214" i="3"/>
  <c r="DP96" i="3"/>
  <c r="DP900" i="3"/>
  <c r="DP783" i="3"/>
  <c r="DP665" i="3"/>
  <c r="DP550" i="3"/>
  <c r="DP433" i="3"/>
  <c r="DP315" i="3"/>
  <c r="DP198" i="3"/>
  <c r="DP80" i="3"/>
  <c r="DP1002" i="3"/>
  <c r="DP884" i="3"/>
  <c r="DP769" i="3"/>
  <c r="DP652" i="3"/>
  <c r="DP535" i="3"/>
  <c r="DP417" i="3"/>
  <c r="DP299" i="3"/>
  <c r="DP184" i="3"/>
  <c r="DP67" i="3"/>
  <c r="DP988" i="3"/>
  <c r="DP872" i="3"/>
  <c r="DP754" i="3"/>
  <c r="DP636" i="3"/>
  <c r="DP519" i="3"/>
  <c r="DP403" i="3"/>
  <c r="DP287" i="3"/>
  <c r="DP169" i="3"/>
  <c r="DP51" i="3"/>
  <c r="DP974" i="3"/>
  <c r="DP856" i="3"/>
  <c r="DP738" i="3"/>
  <c r="DP623" i="3"/>
  <c r="DP506" i="3"/>
  <c r="DP388" i="3"/>
  <c r="DP271" i="3"/>
  <c r="DP153" i="3"/>
  <c r="DP38" i="3"/>
  <c r="EK1008" i="3"/>
  <c r="EK1000" i="3"/>
  <c r="EK992" i="3"/>
  <c r="EK984" i="3"/>
  <c r="EK976" i="3"/>
  <c r="EK968" i="3"/>
  <c r="EK960" i="3"/>
  <c r="EK952" i="3"/>
  <c r="EK944" i="3"/>
  <c r="EK936" i="3"/>
  <c r="EK928" i="3"/>
  <c r="EK920" i="3"/>
  <c r="EK912" i="3"/>
  <c r="EK904" i="3"/>
  <c r="EK896" i="3"/>
  <c r="EK888" i="3"/>
  <c r="EK880" i="3"/>
  <c r="EK872" i="3"/>
  <c r="EK864" i="3"/>
  <c r="EK856" i="3"/>
  <c r="EK848" i="3"/>
  <c r="EK840" i="3"/>
  <c r="EK832" i="3"/>
  <c r="EK824" i="3"/>
  <c r="EK816" i="3"/>
  <c r="EK808" i="3"/>
  <c r="EK800" i="3"/>
  <c r="EK792" i="3"/>
  <c r="EK784" i="3"/>
  <c r="EK776" i="3"/>
  <c r="EK768" i="3"/>
  <c r="EK760" i="3"/>
  <c r="EK752" i="3"/>
  <c r="EK744" i="3"/>
  <c r="EK736" i="3"/>
  <c r="EK728" i="3"/>
  <c r="EK720" i="3"/>
  <c r="EK712" i="3"/>
  <c r="EK704" i="3"/>
  <c r="EK696" i="3"/>
  <c r="EK688" i="3"/>
  <c r="EK680" i="3"/>
  <c r="EK672" i="3"/>
  <c r="EK664" i="3"/>
  <c r="EK656" i="3"/>
  <c r="EK648" i="3"/>
  <c r="EK640" i="3"/>
  <c r="EK632" i="3"/>
  <c r="EK624" i="3"/>
  <c r="EK616" i="3"/>
  <c r="EK608" i="3"/>
  <c r="EK600" i="3"/>
  <c r="EK592" i="3"/>
  <c r="EK584" i="3"/>
  <c r="EK576" i="3"/>
  <c r="EK568" i="3"/>
  <c r="EK560" i="3"/>
  <c r="EK552" i="3"/>
  <c r="EK544" i="3"/>
  <c r="EK536" i="3"/>
  <c r="EK528" i="3"/>
  <c r="EK520" i="3"/>
  <c r="EK512" i="3"/>
  <c r="EK504" i="3"/>
  <c r="EK496" i="3"/>
  <c r="EK488" i="3"/>
  <c r="EK480" i="3"/>
  <c r="EK472" i="3"/>
  <c r="EK464" i="3"/>
  <c r="EK456" i="3"/>
  <c r="EK448" i="3"/>
  <c r="EK440" i="3"/>
  <c r="EK432" i="3"/>
  <c r="EK424" i="3"/>
  <c r="EK416" i="3"/>
  <c r="EK408" i="3"/>
  <c r="EK400" i="3"/>
  <c r="EK392" i="3"/>
  <c r="EK384" i="3"/>
  <c r="EK376" i="3"/>
  <c r="EK368" i="3"/>
  <c r="EK360" i="3"/>
  <c r="EK352" i="3"/>
  <c r="EK344" i="3"/>
  <c r="EK336" i="3"/>
  <c r="EK328" i="3"/>
  <c r="EK320" i="3"/>
  <c r="EK312" i="3"/>
  <c r="EK304" i="3"/>
  <c r="EK296" i="3"/>
  <c r="EK288" i="3"/>
  <c r="EK280" i="3"/>
  <c r="EK272" i="3"/>
  <c r="EK264" i="3"/>
  <c r="EK256" i="3"/>
  <c r="EK248" i="3"/>
  <c r="EK240" i="3"/>
  <c r="EK232" i="3"/>
  <c r="EK224" i="3"/>
  <c r="EK216" i="3"/>
  <c r="EK208" i="3"/>
  <c r="EK200" i="3"/>
  <c r="EK192" i="3"/>
  <c r="EK184" i="3"/>
  <c r="EK176" i="3"/>
  <c r="EK168" i="3"/>
  <c r="EK160" i="3"/>
  <c r="EK152" i="3"/>
  <c r="EK144" i="3"/>
  <c r="EK136" i="3"/>
  <c r="EK128" i="3"/>
  <c r="EK120" i="3"/>
  <c r="EK112" i="3"/>
  <c r="EK104" i="3"/>
  <c r="EK96" i="3"/>
  <c r="EK88" i="3"/>
  <c r="EK80" i="3"/>
  <c r="EK72" i="3"/>
  <c r="EK64" i="3"/>
  <c r="EK56" i="3"/>
  <c r="EK48" i="3"/>
  <c r="EK40" i="3"/>
  <c r="EK32" i="3"/>
  <c r="EK24" i="3"/>
  <c r="EK16" i="3"/>
  <c r="EK1007" i="3"/>
  <c r="EK999" i="3"/>
  <c r="EK991" i="3"/>
  <c r="EK983" i="3"/>
  <c r="EK975" i="3"/>
  <c r="EK967" i="3"/>
  <c r="EK959" i="3"/>
  <c r="EK951" i="3"/>
  <c r="EK943" i="3"/>
  <c r="EK935" i="3"/>
  <c r="EK927" i="3"/>
  <c r="EK919" i="3"/>
  <c r="EK911" i="3"/>
  <c r="EK903" i="3"/>
  <c r="EK895" i="3"/>
  <c r="EK887" i="3"/>
  <c r="EK879" i="3"/>
  <c r="EK871" i="3"/>
  <c r="EK863" i="3"/>
  <c r="EK855" i="3"/>
  <c r="EK847" i="3"/>
  <c r="EK839" i="3"/>
  <c r="EK831" i="3"/>
  <c r="EK823" i="3"/>
  <c r="EK815" i="3"/>
  <c r="EK807" i="3"/>
  <c r="EK799" i="3"/>
  <c r="EK791" i="3"/>
  <c r="EK783" i="3"/>
  <c r="EK775" i="3"/>
  <c r="EK767" i="3"/>
  <c r="EK759" i="3"/>
  <c r="EK751" i="3"/>
  <c r="EK743" i="3"/>
  <c r="EK735" i="3"/>
  <c r="EK727" i="3"/>
  <c r="EK719" i="3"/>
  <c r="EK711" i="3"/>
  <c r="EK703" i="3"/>
  <c r="EK695" i="3"/>
  <c r="EK687" i="3"/>
  <c r="EK679" i="3"/>
  <c r="EK671" i="3"/>
  <c r="EK663" i="3"/>
  <c r="EK655" i="3"/>
  <c r="EK647" i="3"/>
  <c r="EK639" i="3"/>
  <c r="EK631" i="3"/>
  <c r="EK623" i="3"/>
  <c r="EK615" i="3"/>
  <c r="EK607" i="3"/>
  <c r="EK599" i="3"/>
  <c r="EK591" i="3"/>
  <c r="EK583" i="3"/>
  <c r="EK575" i="3"/>
  <c r="EK567" i="3"/>
  <c r="EK559" i="3"/>
  <c r="EK551" i="3"/>
  <c r="EK543" i="3"/>
  <c r="EK535" i="3"/>
  <c r="EK527" i="3"/>
  <c r="EK519" i="3"/>
  <c r="EK511" i="3"/>
  <c r="EK503" i="3"/>
  <c r="EK495" i="3"/>
  <c r="EK487" i="3"/>
  <c r="EK479" i="3"/>
  <c r="EK471" i="3"/>
  <c r="EK463" i="3"/>
  <c r="EK455" i="3"/>
  <c r="EK447" i="3"/>
  <c r="EK439" i="3"/>
  <c r="EK431" i="3"/>
  <c r="EK423" i="3"/>
  <c r="EK415" i="3"/>
  <c r="EK407" i="3"/>
  <c r="EK399" i="3"/>
  <c r="EK391" i="3"/>
  <c r="EK383" i="3"/>
  <c r="EK375" i="3"/>
  <c r="EK367" i="3"/>
  <c r="EK359" i="3"/>
  <c r="EK351" i="3"/>
  <c r="EK343" i="3"/>
  <c r="EK335" i="3"/>
  <c r="EK327" i="3"/>
  <c r="EK319" i="3"/>
  <c r="EK311" i="3"/>
  <c r="EK303" i="3"/>
  <c r="EK295" i="3"/>
  <c r="EK287" i="3"/>
  <c r="EK279" i="3"/>
  <c r="EK271" i="3"/>
  <c r="EK263" i="3"/>
  <c r="EK255" i="3"/>
  <c r="EK247" i="3"/>
  <c r="EK239" i="3"/>
  <c r="EK231" i="3"/>
  <c r="EK223" i="3"/>
  <c r="EK215" i="3"/>
  <c r="EK207" i="3"/>
  <c r="EK199" i="3"/>
  <c r="EK191" i="3"/>
  <c r="EK183" i="3"/>
  <c r="EK175" i="3"/>
  <c r="EK167" i="3"/>
  <c r="EK159" i="3"/>
  <c r="EK151" i="3"/>
  <c r="EK143" i="3"/>
  <c r="EK135" i="3"/>
  <c r="EK127" i="3"/>
  <c r="EK119" i="3"/>
  <c r="EK111" i="3"/>
  <c r="EK103" i="3"/>
  <c r="EK95" i="3"/>
  <c r="EK87" i="3"/>
  <c r="EK79" i="3"/>
  <c r="EK71" i="3"/>
  <c r="EK63" i="3"/>
  <c r="EK55" i="3"/>
  <c r="EK47" i="3"/>
  <c r="EK39" i="3"/>
  <c r="EK31" i="3"/>
  <c r="EK23" i="3"/>
  <c r="EK15" i="3"/>
  <c r="EK1004" i="3"/>
  <c r="EK996" i="3"/>
  <c r="EK988" i="3"/>
  <c r="EK980" i="3"/>
  <c r="EK972" i="3"/>
  <c r="EK964" i="3"/>
  <c r="EK956" i="3"/>
  <c r="EK948" i="3"/>
  <c r="EK940" i="3"/>
  <c r="EK932" i="3"/>
  <c r="EK924" i="3"/>
  <c r="EK916" i="3"/>
  <c r="EK908" i="3"/>
  <c r="EK900" i="3"/>
  <c r="EK892" i="3"/>
  <c r="EK884" i="3"/>
  <c r="EK876" i="3"/>
  <c r="EK868" i="3"/>
  <c r="EK860" i="3"/>
  <c r="EK852" i="3"/>
  <c r="EK844" i="3"/>
  <c r="EK836" i="3"/>
  <c r="EK828" i="3"/>
  <c r="EK820" i="3"/>
  <c r="EK812" i="3"/>
  <c r="EK804" i="3"/>
  <c r="EK796" i="3"/>
  <c r="EK788" i="3"/>
  <c r="EK780" i="3"/>
  <c r="EK772" i="3"/>
  <c r="EK764" i="3"/>
  <c r="EK756" i="3"/>
  <c r="EK748" i="3"/>
  <c r="EK740" i="3"/>
  <c r="EK732" i="3"/>
  <c r="EK724" i="3"/>
  <c r="EK716" i="3"/>
  <c r="EK708" i="3"/>
  <c r="EK700" i="3"/>
  <c r="EK692" i="3"/>
  <c r="EK684" i="3"/>
  <c r="EK676" i="3"/>
  <c r="EK668" i="3"/>
  <c r="EK660" i="3"/>
  <c r="EK652" i="3"/>
  <c r="EK644" i="3"/>
  <c r="EK636" i="3"/>
  <c r="EK628" i="3"/>
  <c r="EK620" i="3"/>
  <c r="EK612" i="3"/>
  <c r="EK604" i="3"/>
  <c r="EK596" i="3"/>
  <c r="EK588" i="3"/>
  <c r="EK580" i="3"/>
  <c r="EK572" i="3"/>
  <c r="EK564" i="3"/>
  <c r="EK556" i="3"/>
  <c r="EK548" i="3"/>
  <c r="EK540" i="3"/>
  <c r="EK532" i="3"/>
  <c r="EK524" i="3"/>
  <c r="EK516" i="3"/>
  <c r="EK508" i="3"/>
  <c r="EK500" i="3"/>
  <c r="EK492" i="3"/>
  <c r="EK484" i="3"/>
  <c r="EK476" i="3"/>
  <c r="EK468" i="3"/>
  <c r="EK460" i="3"/>
  <c r="EK452" i="3"/>
  <c r="EK444" i="3"/>
  <c r="EK436" i="3"/>
  <c r="EK428" i="3"/>
  <c r="EK420" i="3"/>
  <c r="EK412" i="3"/>
  <c r="EK404" i="3"/>
  <c r="EK396" i="3"/>
  <c r="EK388" i="3"/>
  <c r="EK380" i="3"/>
  <c r="EK372" i="3"/>
  <c r="EK364" i="3"/>
  <c r="EK356" i="3"/>
  <c r="EK348" i="3"/>
  <c r="EK340" i="3"/>
  <c r="EK332" i="3"/>
  <c r="EK324" i="3"/>
  <c r="EK316" i="3"/>
  <c r="EK308" i="3"/>
  <c r="EK300" i="3"/>
  <c r="EK292" i="3"/>
  <c r="EK284" i="3"/>
  <c r="EK276" i="3"/>
  <c r="EK268" i="3"/>
  <c r="EK260" i="3"/>
  <c r="EK252" i="3"/>
  <c r="EK244" i="3"/>
  <c r="EK236" i="3"/>
  <c r="EK228" i="3"/>
  <c r="EK220" i="3"/>
  <c r="EK212" i="3"/>
  <c r="EK204" i="3"/>
  <c r="EK196" i="3"/>
  <c r="EK188" i="3"/>
  <c r="EK180" i="3"/>
  <c r="EK172" i="3"/>
  <c r="EK164" i="3"/>
  <c r="EK156" i="3"/>
  <c r="EK148" i="3"/>
  <c r="EK140" i="3"/>
  <c r="EK132" i="3"/>
  <c r="EK124" i="3"/>
  <c r="EK116" i="3"/>
  <c r="EK108" i="3"/>
  <c r="EK100" i="3"/>
  <c r="EK92" i="3"/>
  <c r="EK84" i="3"/>
  <c r="EK76" i="3"/>
  <c r="EK68" i="3"/>
  <c r="EK60" i="3"/>
  <c r="EK52" i="3"/>
  <c r="EK44" i="3"/>
  <c r="EK36" i="3"/>
  <c r="EK28" i="3"/>
  <c r="EK20" i="3"/>
  <c r="EK12" i="3"/>
  <c r="EK1002" i="3"/>
  <c r="EK994" i="3"/>
  <c r="EK986" i="3"/>
  <c r="EK978" i="3"/>
  <c r="EK970" i="3"/>
  <c r="EK962" i="3"/>
  <c r="EK954" i="3"/>
  <c r="EK946" i="3"/>
  <c r="EK938" i="3"/>
  <c r="EK930" i="3"/>
  <c r="EK922" i="3"/>
  <c r="EK914" i="3"/>
  <c r="EK906" i="3"/>
  <c r="EK898" i="3"/>
  <c r="EK890" i="3"/>
  <c r="EK882" i="3"/>
  <c r="EK874" i="3"/>
  <c r="EK866" i="3"/>
  <c r="EK858" i="3"/>
  <c r="EK850" i="3"/>
  <c r="EK842" i="3"/>
  <c r="EK834" i="3"/>
  <c r="EK826" i="3"/>
  <c r="EK818" i="3"/>
  <c r="EK810" i="3"/>
  <c r="EK802" i="3"/>
  <c r="EK794" i="3"/>
  <c r="EK786" i="3"/>
  <c r="EK778" i="3"/>
  <c r="EK770" i="3"/>
  <c r="EK762" i="3"/>
  <c r="EK754" i="3"/>
  <c r="EK746" i="3"/>
  <c r="EK738" i="3"/>
  <c r="EK730" i="3"/>
  <c r="EK722" i="3"/>
  <c r="EK714" i="3"/>
  <c r="EK706" i="3"/>
  <c r="EK698" i="3"/>
  <c r="EK690" i="3"/>
  <c r="EK682" i="3"/>
  <c r="EK674" i="3"/>
  <c r="EK666" i="3"/>
  <c r="EK658" i="3"/>
  <c r="EK650" i="3"/>
  <c r="EK642" i="3"/>
  <c r="EK634" i="3"/>
  <c r="EK626" i="3"/>
  <c r="EK618" i="3"/>
  <c r="EK610" i="3"/>
  <c r="EK602" i="3"/>
  <c r="EK594" i="3"/>
  <c r="EK586" i="3"/>
  <c r="EK578" i="3"/>
  <c r="EK570" i="3"/>
  <c r="EK562" i="3"/>
  <c r="EK554" i="3"/>
  <c r="EK546" i="3"/>
  <c r="EK538" i="3"/>
  <c r="EK530" i="3"/>
  <c r="EK522" i="3"/>
  <c r="EK514" i="3"/>
  <c r="EK506" i="3"/>
  <c r="EK498" i="3"/>
  <c r="EK490" i="3"/>
  <c r="EK482" i="3"/>
  <c r="EK474" i="3"/>
  <c r="EK466" i="3"/>
  <c r="EK458" i="3"/>
  <c r="EK450" i="3"/>
  <c r="EK442" i="3"/>
  <c r="EK434" i="3"/>
  <c r="EK426" i="3"/>
  <c r="EK418" i="3"/>
  <c r="EK410" i="3"/>
  <c r="EK402" i="3"/>
  <c r="EK394" i="3"/>
  <c r="EK386" i="3"/>
  <c r="EK378" i="3"/>
  <c r="EK370" i="3"/>
  <c r="EK362" i="3"/>
  <c r="EK354" i="3"/>
  <c r="EK346" i="3"/>
  <c r="EK338" i="3"/>
  <c r="EK330" i="3"/>
  <c r="EK322" i="3"/>
  <c r="EK314" i="3"/>
  <c r="EK306" i="3"/>
  <c r="EK298" i="3"/>
  <c r="EK290" i="3"/>
  <c r="EK282" i="3"/>
  <c r="EK274" i="3"/>
  <c r="EK266" i="3"/>
  <c r="EK258" i="3"/>
  <c r="EK250" i="3"/>
  <c r="EK242" i="3"/>
  <c r="EK234" i="3"/>
  <c r="EK226" i="3"/>
  <c r="EK218" i="3"/>
  <c r="EK210" i="3"/>
  <c r="EK202" i="3"/>
  <c r="EK194" i="3"/>
  <c r="EK186" i="3"/>
  <c r="EK178" i="3"/>
  <c r="EK170" i="3"/>
  <c r="EK162" i="3"/>
  <c r="EK154" i="3"/>
  <c r="EK146" i="3"/>
  <c r="EK138" i="3"/>
  <c r="EK130" i="3"/>
  <c r="EK122" i="3"/>
  <c r="EK114" i="3"/>
  <c r="EK106" i="3"/>
  <c r="EK98" i="3"/>
  <c r="EK90" i="3"/>
  <c r="EK82" i="3"/>
  <c r="EK74" i="3"/>
  <c r="EK66" i="3"/>
  <c r="EK58" i="3"/>
  <c r="EK50" i="3"/>
  <c r="EK42" i="3"/>
  <c r="EK34" i="3"/>
  <c r="EK26" i="3"/>
  <c r="EK18" i="3"/>
  <c r="EK11" i="3"/>
  <c r="EK1009" i="3"/>
  <c r="EK993" i="3"/>
  <c r="EK977" i="3"/>
  <c r="EK961" i="3"/>
  <c r="EK945" i="3"/>
  <c r="EK929" i="3"/>
  <c r="EK913" i="3"/>
  <c r="EK897" i="3"/>
  <c r="EK881" i="3"/>
  <c r="EK865" i="3"/>
  <c r="EK849" i="3"/>
  <c r="EK833" i="3"/>
  <c r="EK817" i="3"/>
  <c r="EK801" i="3"/>
  <c r="EK785" i="3"/>
  <c r="EK769" i="3"/>
  <c r="EK753" i="3"/>
  <c r="EK737" i="3"/>
  <c r="EK721" i="3"/>
  <c r="EK705" i="3"/>
  <c r="EK689" i="3"/>
  <c r="EK673" i="3"/>
  <c r="EK657" i="3"/>
  <c r="EK641" i="3"/>
  <c r="EK625" i="3"/>
  <c r="EK609" i="3"/>
  <c r="EK593" i="3"/>
  <c r="EK577" i="3"/>
  <c r="EK561" i="3"/>
  <c r="EK545" i="3"/>
  <c r="EK529" i="3"/>
  <c r="EK513" i="3"/>
  <c r="EK497" i="3"/>
  <c r="EK481" i="3"/>
  <c r="EK465" i="3"/>
  <c r="EK449" i="3"/>
  <c r="EK433" i="3"/>
  <c r="EK417" i="3"/>
  <c r="EK401" i="3"/>
  <c r="EK385" i="3"/>
  <c r="EK369" i="3"/>
  <c r="EK353" i="3"/>
  <c r="EK337" i="3"/>
  <c r="EK321" i="3"/>
  <c r="EK305" i="3"/>
  <c r="EK289" i="3"/>
  <c r="EK273" i="3"/>
  <c r="EK257" i="3"/>
  <c r="EK241" i="3"/>
  <c r="EK225" i="3"/>
  <c r="EK209" i="3"/>
  <c r="EK193" i="3"/>
  <c r="EK177" i="3"/>
  <c r="EK161" i="3"/>
  <c r="EK145" i="3"/>
  <c r="EK129" i="3"/>
  <c r="EK113" i="3"/>
  <c r="EK97" i="3"/>
  <c r="EK81" i="3"/>
  <c r="EK65" i="3"/>
  <c r="EK49" i="3"/>
  <c r="EK33" i="3"/>
  <c r="EK17" i="3"/>
  <c r="EK1005" i="3"/>
  <c r="EK989" i="3"/>
  <c r="EK973" i="3"/>
  <c r="EK957" i="3"/>
  <c r="EK941" i="3"/>
  <c r="EK925" i="3"/>
  <c r="EK909" i="3"/>
  <c r="EK893" i="3"/>
  <c r="EK877" i="3"/>
  <c r="EK861" i="3"/>
  <c r="EK845" i="3"/>
  <c r="EK829" i="3"/>
  <c r="EK813" i="3"/>
  <c r="EK797" i="3"/>
  <c r="EK781" i="3"/>
  <c r="EK765" i="3"/>
  <c r="EK749" i="3"/>
  <c r="EK733" i="3"/>
  <c r="EK717" i="3"/>
  <c r="EK701" i="3"/>
  <c r="EK685" i="3"/>
  <c r="EK669" i="3"/>
  <c r="EK653" i="3"/>
  <c r="EK637" i="3"/>
  <c r="EK621" i="3"/>
  <c r="EK605" i="3"/>
  <c r="EK589" i="3"/>
  <c r="EK573" i="3"/>
  <c r="EK557" i="3"/>
  <c r="EK541" i="3"/>
  <c r="EK525" i="3"/>
  <c r="EK509" i="3"/>
  <c r="EK493" i="3"/>
  <c r="EK477" i="3"/>
  <c r="EK461" i="3"/>
  <c r="EK445" i="3"/>
  <c r="EK429" i="3"/>
  <c r="EK413" i="3"/>
  <c r="EK397" i="3"/>
  <c r="EK381" i="3"/>
  <c r="EK365" i="3"/>
  <c r="EK349" i="3"/>
  <c r="EK333" i="3"/>
  <c r="EK317" i="3"/>
  <c r="EK301" i="3"/>
  <c r="EK285" i="3"/>
  <c r="EK269" i="3"/>
  <c r="EK253" i="3"/>
  <c r="EK237" i="3"/>
  <c r="EK221" i="3"/>
  <c r="EK205" i="3"/>
  <c r="EK189" i="3"/>
  <c r="EK173" i="3"/>
  <c r="EK157" i="3"/>
  <c r="EK141" i="3"/>
  <c r="EK125" i="3"/>
  <c r="EK109" i="3"/>
  <c r="EK93" i="3"/>
  <c r="EK77" i="3"/>
  <c r="EK61" i="3"/>
  <c r="EK45" i="3"/>
  <c r="EK29" i="3"/>
  <c r="EK13" i="3"/>
  <c r="EK1003" i="3"/>
  <c r="EK987" i="3"/>
  <c r="EK971" i="3"/>
  <c r="EK955" i="3"/>
  <c r="EK939" i="3"/>
  <c r="EK923" i="3"/>
  <c r="EK907" i="3"/>
  <c r="EK891" i="3"/>
  <c r="EK875" i="3"/>
  <c r="EK859" i="3"/>
  <c r="EK843" i="3"/>
  <c r="EK827" i="3"/>
  <c r="EK811" i="3"/>
  <c r="EK795" i="3"/>
  <c r="EK779" i="3"/>
  <c r="EK763" i="3"/>
  <c r="EK747" i="3"/>
  <c r="EK731" i="3"/>
  <c r="EK715" i="3"/>
  <c r="EK699" i="3"/>
  <c r="EK683" i="3"/>
  <c r="EK667" i="3"/>
  <c r="EK651" i="3"/>
  <c r="EK635" i="3"/>
  <c r="EK619" i="3"/>
  <c r="EK603" i="3"/>
  <c r="EK587" i="3"/>
  <c r="EK571" i="3"/>
  <c r="EK555" i="3"/>
  <c r="EK539" i="3"/>
  <c r="EK523" i="3"/>
  <c r="EK507" i="3"/>
  <c r="EK491" i="3"/>
  <c r="EK475" i="3"/>
  <c r="EK459" i="3"/>
  <c r="EK443" i="3"/>
  <c r="EK427" i="3"/>
  <c r="EK411" i="3"/>
  <c r="EK395" i="3"/>
  <c r="EK379" i="3"/>
  <c r="EK363" i="3"/>
  <c r="EK347" i="3"/>
  <c r="EK331" i="3"/>
  <c r="EK315" i="3"/>
  <c r="EK299" i="3"/>
  <c r="EK283" i="3"/>
  <c r="EK267" i="3"/>
  <c r="EK251" i="3"/>
  <c r="EK235" i="3"/>
  <c r="EK219" i="3"/>
  <c r="EK203" i="3"/>
  <c r="EK187" i="3"/>
  <c r="EK171" i="3"/>
  <c r="EK155" i="3"/>
  <c r="EK139" i="3"/>
  <c r="EK123" i="3"/>
  <c r="EK107" i="3"/>
  <c r="EK91" i="3"/>
  <c r="EK75" i="3"/>
  <c r="EK59" i="3"/>
  <c r="EK43" i="3"/>
  <c r="EK27" i="3"/>
  <c r="EK997" i="3"/>
  <c r="EK981" i="3"/>
  <c r="EK965" i="3"/>
  <c r="EK949" i="3"/>
  <c r="EK933" i="3"/>
  <c r="EK917" i="3"/>
  <c r="EK901" i="3"/>
  <c r="EK885" i="3"/>
  <c r="EK869" i="3"/>
  <c r="EK853" i="3"/>
  <c r="EK837" i="3"/>
  <c r="EK821" i="3"/>
  <c r="EK805" i="3"/>
  <c r="EK789" i="3"/>
  <c r="EK773" i="3"/>
  <c r="EK757" i="3"/>
  <c r="EK741" i="3"/>
  <c r="EK725" i="3"/>
  <c r="EK709" i="3"/>
  <c r="EK693" i="3"/>
  <c r="EK677" i="3"/>
  <c r="EK661" i="3"/>
  <c r="EK645" i="3"/>
  <c r="EK629" i="3"/>
  <c r="EK613" i="3"/>
  <c r="EK597" i="3"/>
  <c r="EK581" i="3"/>
  <c r="EK565" i="3"/>
  <c r="EK549" i="3"/>
  <c r="EK533" i="3"/>
  <c r="EK517" i="3"/>
  <c r="EK501" i="3"/>
  <c r="EK485" i="3"/>
  <c r="EK469" i="3"/>
  <c r="EK453" i="3"/>
  <c r="EK437" i="3"/>
  <c r="EK421" i="3"/>
  <c r="EK405" i="3"/>
  <c r="EK389" i="3"/>
  <c r="EK373" i="3"/>
  <c r="EK357" i="3"/>
  <c r="EK341" i="3"/>
  <c r="EK325" i="3"/>
  <c r="EK309" i="3"/>
  <c r="EK293" i="3"/>
  <c r="EK277" i="3"/>
  <c r="EK261" i="3"/>
  <c r="EK245" i="3"/>
  <c r="EK229" i="3"/>
  <c r="EK213" i="3"/>
  <c r="EK197" i="3"/>
  <c r="EK181" i="3"/>
  <c r="EK165" i="3"/>
  <c r="EK149" i="3"/>
  <c r="EK133" i="3"/>
  <c r="EK117" i="3"/>
  <c r="EK101" i="3"/>
  <c r="EK85" i="3"/>
  <c r="EK69" i="3"/>
  <c r="EK53" i="3"/>
  <c r="EK37" i="3"/>
  <c r="EK21" i="3"/>
  <c r="EK985" i="3"/>
  <c r="EK953" i="3"/>
  <c r="EK921" i="3"/>
  <c r="EK889" i="3"/>
  <c r="EK857" i="3"/>
  <c r="EK825" i="3"/>
  <c r="EK793" i="3"/>
  <c r="EK761" i="3"/>
  <c r="EK729" i="3"/>
  <c r="EK697" i="3"/>
  <c r="EK665" i="3"/>
  <c r="EK633" i="3"/>
  <c r="EK601" i="3"/>
  <c r="EK569" i="3"/>
  <c r="EK537" i="3"/>
  <c r="EK505" i="3"/>
  <c r="EK473" i="3"/>
  <c r="EK441" i="3"/>
  <c r="EK409" i="3"/>
  <c r="EK377" i="3"/>
  <c r="EK345" i="3"/>
  <c r="EK313" i="3"/>
  <c r="EK281" i="3"/>
  <c r="EK249" i="3"/>
  <c r="EK217" i="3"/>
  <c r="EK185" i="3"/>
  <c r="EK153" i="3"/>
  <c r="EK121" i="3"/>
  <c r="EK89" i="3"/>
  <c r="EK57" i="3"/>
  <c r="EK25" i="3"/>
  <c r="EK982" i="3"/>
  <c r="EK950" i="3"/>
  <c r="EK918" i="3"/>
  <c r="EK886" i="3"/>
  <c r="EK854" i="3"/>
  <c r="EK822" i="3"/>
  <c r="EK790" i="3"/>
  <c r="EK758" i="3"/>
  <c r="EK726" i="3"/>
  <c r="EK694" i="3"/>
  <c r="EK662" i="3"/>
  <c r="EK630" i="3"/>
  <c r="EK598" i="3"/>
  <c r="EK566" i="3"/>
  <c r="EK534" i="3"/>
  <c r="EK502" i="3"/>
  <c r="EK470" i="3"/>
  <c r="EK438" i="3"/>
  <c r="EK406" i="3"/>
  <c r="EK374" i="3"/>
  <c r="EK342" i="3"/>
  <c r="EK310" i="3"/>
  <c r="EK278" i="3"/>
  <c r="EK246" i="3"/>
  <c r="EK214" i="3"/>
  <c r="EK182" i="3"/>
  <c r="EK150" i="3"/>
  <c r="EK118" i="3"/>
  <c r="EK86" i="3"/>
  <c r="EK54" i="3"/>
  <c r="EK22" i="3"/>
  <c r="EK1006" i="3"/>
  <c r="EK974" i="3"/>
  <c r="EK942" i="3"/>
  <c r="EK910" i="3"/>
  <c r="EK878" i="3"/>
  <c r="EK846" i="3"/>
  <c r="EK814" i="3"/>
  <c r="EK782" i="3"/>
  <c r="EK750" i="3"/>
  <c r="EK718" i="3"/>
  <c r="EK686" i="3"/>
  <c r="EK654" i="3"/>
  <c r="EK622" i="3"/>
  <c r="EK590" i="3"/>
  <c r="EK558" i="3"/>
  <c r="EK526" i="3"/>
  <c r="EK494" i="3"/>
  <c r="EK462" i="3"/>
  <c r="EK430" i="3"/>
  <c r="EK398" i="3"/>
  <c r="EK366" i="3"/>
  <c r="EK334" i="3"/>
  <c r="EK302" i="3"/>
  <c r="EK270" i="3"/>
  <c r="EK238" i="3"/>
  <c r="EK206" i="3"/>
  <c r="EK174" i="3"/>
  <c r="EK142" i="3"/>
  <c r="EK110" i="3"/>
  <c r="EK78" i="3"/>
  <c r="EK46" i="3"/>
  <c r="EK14" i="3"/>
  <c r="EK998" i="3"/>
  <c r="EK966" i="3"/>
  <c r="EK934" i="3"/>
  <c r="EK902" i="3"/>
  <c r="EK870" i="3"/>
  <c r="EK838" i="3"/>
  <c r="EK806" i="3"/>
  <c r="EK774" i="3"/>
  <c r="EK742" i="3"/>
  <c r="EK710" i="3"/>
  <c r="EK678" i="3"/>
  <c r="EK646" i="3"/>
  <c r="EK614" i="3"/>
  <c r="EK582" i="3"/>
  <c r="EK550" i="3"/>
  <c r="EK518" i="3"/>
  <c r="EK486" i="3"/>
  <c r="EK454" i="3"/>
  <c r="EK422" i="3"/>
  <c r="EK390" i="3"/>
  <c r="EK358" i="3"/>
  <c r="EK326" i="3"/>
  <c r="EK294" i="3"/>
  <c r="EK262" i="3"/>
  <c r="EK230" i="3"/>
  <c r="EK198" i="3"/>
  <c r="EK166" i="3"/>
  <c r="EK134" i="3"/>
  <c r="EK102" i="3"/>
  <c r="EK70" i="3"/>
  <c r="EK38" i="3"/>
  <c r="EK995" i="3"/>
  <c r="EK963" i="3"/>
  <c r="EK931" i="3"/>
  <c r="EK899" i="3"/>
  <c r="EK867" i="3"/>
  <c r="EK835" i="3"/>
  <c r="EK803" i="3"/>
  <c r="EK771" i="3"/>
  <c r="EK739" i="3"/>
  <c r="EK707" i="3"/>
  <c r="EK675" i="3"/>
  <c r="EK643" i="3"/>
  <c r="EK611" i="3"/>
  <c r="EK579" i="3"/>
  <c r="EK547" i="3"/>
  <c r="EK515" i="3"/>
  <c r="EK483" i="3"/>
  <c r="EK451" i="3"/>
  <c r="EK419" i="3"/>
  <c r="EK387" i="3"/>
  <c r="EK355" i="3"/>
  <c r="EK323" i="3"/>
  <c r="EK291" i="3"/>
  <c r="EK259" i="3"/>
  <c r="EK227" i="3"/>
  <c r="EK195" i="3"/>
  <c r="EK163" i="3"/>
  <c r="EK131" i="3"/>
  <c r="EK99" i="3"/>
  <c r="EK67" i="3"/>
  <c r="EK35" i="3"/>
  <c r="EK979" i="3"/>
  <c r="EK894" i="3"/>
  <c r="EK809" i="3"/>
  <c r="EK723" i="3"/>
  <c r="EK638" i="3"/>
  <c r="EK553" i="3"/>
  <c r="EK467" i="3"/>
  <c r="EK382" i="3"/>
  <c r="EK297" i="3"/>
  <c r="EK211" i="3"/>
  <c r="EK126" i="3"/>
  <c r="EK41" i="3"/>
  <c r="EK969" i="3"/>
  <c r="EK883" i="3"/>
  <c r="EK798" i="3"/>
  <c r="EK713" i="3"/>
  <c r="EK627" i="3"/>
  <c r="EK542" i="3"/>
  <c r="EK457" i="3"/>
  <c r="EK371" i="3"/>
  <c r="EK286" i="3"/>
  <c r="EK201" i="3"/>
  <c r="EK115" i="3"/>
  <c r="EK30" i="3"/>
  <c r="EK958" i="3"/>
  <c r="EK873" i="3"/>
  <c r="EK787" i="3"/>
  <c r="EK702" i="3"/>
  <c r="EK617" i="3"/>
  <c r="EK531" i="3"/>
  <c r="EK446" i="3"/>
  <c r="EK361" i="3"/>
  <c r="EK275" i="3"/>
  <c r="EK190" i="3"/>
  <c r="EK105" i="3"/>
  <c r="EK19" i="3"/>
  <c r="EK947" i="3"/>
  <c r="EK862" i="3"/>
  <c r="EK777" i="3"/>
  <c r="EK691" i="3"/>
  <c r="EK606" i="3"/>
  <c r="EK521" i="3"/>
  <c r="EK435" i="3"/>
  <c r="EK350" i="3"/>
  <c r="EK265" i="3"/>
  <c r="EK179" i="3"/>
  <c r="EK94" i="3"/>
  <c r="EK937" i="3"/>
  <c r="EK851" i="3"/>
  <c r="EK766" i="3"/>
  <c r="EK681" i="3"/>
  <c r="EK595" i="3"/>
  <c r="EK510" i="3"/>
  <c r="EK425" i="3"/>
  <c r="EK339" i="3"/>
  <c r="EK254" i="3"/>
  <c r="EK169" i="3"/>
  <c r="EK83" i="3"/>
  <c r="EK1001" i="3"/>
  <c r="EK915" i="3"/>
  <c r="EK830" i="3"/>
  <c r="EK745" i="3"/>
  <c r="EK659" i="3"/>
  <c r="EK574" i="3"/>
  <c r="EK489" i="3"/>
  <c r="EK403" i="3"/>
  <c r="EK318" i="3"/>
  <c r="EK233" i="3"/>
  <c r="EK147" i="3"/>
  <c r="EK62" i="3"/>
  <c r="EK990" i="3"/>
  <c r="EK905" i="3"/>
  <c r="EK819" i="3"/>
  <c r="EK734" i="3"/>
  <c r="EK649" i="3"/>
  <c r="EK563" i="3"/>
  <c r="EK478" i="3"/>
  <c r="EK393" i="3"/>
  <c r="EK307" i="3"/>
  <c r="EK222" i="3"/>
  <c r="EK137" i="3"/>
  <c r="EK51" i="3"/>
  <c r="EK841" i="3"/>
  <c r="EK158" i="3"/>
  <c r="EK755" i="3"/>
  <c r="EK73" i="3"/>
  <c r="EK670" i="3"/>
  <c r="EK585" i="3"/>
  <c r="EK499" i="3"/>
  <c r="EK414" i="3"/>
  <c r="EK329" i="3"/>
  <c r="EK926" i="3"/>
  <c r="EK243" i="3"/>
  <c r="T949" i="5"/>
  <c r="T941" i="5"/>
  <c r="T933" i="5"/>
  <c r="T925" i="5"/>
  <c r="T917" i="5"/>
  <c r="T909" i="5"/>
  <c r="T901" i="5"/>
  <c r="T893" i="5"/>
  <c r="T885" i="5"/>
  <c r="T877" i="5"/>
  <c r="T869" i="5"/>
  <c r="T861" i="5"/>
  <c r="T853" i="5"/>
  <c r="T845" i="5"/>
  <c r="T837" i="5"/>
  <c r="T829" i="5"/>
  <c r="T821" i="5"/>
  <c r="T813" i="5"/>
  <c r="T805" i="5"/>
  <c r="T797" i="5"/>
  <c r="T789" i="5"/>
  <c r="T781" i="5"/>
  <c r="T773" i="5"/>
  <c r="T765" i="5"/>
  <c r="T757" i="5"/>
  <c r="T749" i="5"/>
  <c r="T741" i="5"/>
  <c r="T733" i="5"/>
  <c r="T725" i="5"/>
  <c r="T717" i="5"/>
  <c r="T709" i="5"/>
  <c r="T701" i="5"/>
  <c r="T693" i="5"/>
  <c r="T685" i="5"/>
  <c r="T677" i="5"/>
  <c r="T669" i="5"/>
  <c r="T661" i="5"/>
  <c r="T653" i="5"/>
  <c r="T645" i="5"/>
  <c r="T637" i="5"/>
  <c r="T629" i="5"/>
  <c r="T621" i="5"/>
  <c r="T613" i="5"/>
  <c r="T605" i="5"/>
  <c r="T597" i="5"/>
  <c r="T589" i="5"/>
  <c r="T581" i="5"/>
  <c r="T573" i="5"/>
  <c r="T565" i="5"/>
  <c r="T557" i="5"/>
  <c r="T549" i="5"/>
  <c r="T541" i="5"/>
  <c r="T533" i="5"/>
  <c r="T525" i="5"/>
  <c r="T517" i="5"/>
  <c r="T509" i="5"/>
  <c r="T501" i="5"/>
  <c r="T493" i="5"/>
  <c r="T485" i="5"/>
  <c r="T477" i="5"/>
  <c r="T469" i="5"/>
  <c r="T461" i="5"/>
  <c r="T453" i="5"/>
  <c r="T445" i="5"/>
  <c r="T437" i="5"/>
  <c r="T429" i="5"/>
  <c r="T421" i="5"/>
  <c r="T413" i="5"/>
  <c r="T405" i="5"/>
  <c r="T397" i="5"/>
  <c r="T389" i="5"/>
  <c r="T381" i="5"/>
  <c r="T373" i="5"/>
  <c r="T365" i="5"/>
  <c r="T357" i="5"/>
  <c r="T349" i="5"/>
  <c r="T341" i="5"/>
  <c r="T333" i="5"/>
  <c r="T325" i="5"/>
  <c r="T317" i="5"/>
  <c r="T309" i="5"/>
  <c r="T301" i="5"/>
  <c r="T293" i="5"/>
  <c r="T285" i="5"/>
  <c r="T277" i="5"/>
  <c r="T269" i="5"/>
  <c r="T261" i="5"/>
  <c r="T253" i="5"/>
  <c r="T245" i="5"/>
  <c r="T237" i="5"/>
  <c r="T229" i="5"/>
  <c r="T221" i="5"/>
  <c r="T213" i="5"/>
  <c r="T205" i="5"/>
  <c r="T197" i="5"/>
  <c r="T189" i="5"/>
  <c r="T181" i="5"/>
  <c r="T173" i="5"/>
  <c r="T165" i="5"/>
  <c r="T157" i="5"/>
  <c r="T149" i="5"/>
  <c r="T141" i="5"/>
  <c r="T133" i="5"/>
  <c r="T125" i="5"/>
  <c r="T117" i="5"/>
  <c r="T109" i="5"/>
  <c r="T101" i="5"/>
  <c r="T93" i="5"/>
  <c r="T85" i="5"/>
  <c r="T77" i="5"/>
  <c r="T69" i="5"/>
  <c r="T61" i="5"/>
  <c r="T53" i="5"/>
  <c r="T45" i="5"/>
  <c r="T37" i="5"/>
  <c r="T29" i="5"/>
  <c r="T21" i="5"/>
  <c r="T13" i="5"/>
  <c r="T950" i="5"/>
  <c r="T942" i="5"/>
  <c r="T934" i="5"/>
  <c r="T926" i="5"/>
  <c r="T918" i="5"/>
  <c r="T910" i="5"/>
  <c r="T902" i="5"/>
  <c r="T894" i="5"/>
  <c r="T886" i="5"/>
  <c r="T878" i="5"/>
  <c r="T870" i="5"/>
  <c r="T862" i="5"/>
  <c r="T854" i="5"/>
  <c r="T846" i="5"/>
  <c r="T838" i="5"/>
  <c r="T830" i="5"/>
  <c r="T822" i="5"/>
  <c r="T814" i="5"/>
  <c r="T806" i="5"/>
  <c r="T798" i="5"/>
  <c r="T790" i="5"/>
  <c r="T782" i="5"/>
  <c r="T774" i="5"/>
  <c r="T766" i="5"/>
  <c r="T758" i="5"/>
  <c r="T750" i="5"/>
  <c r="T742" i="5"/>
  <c r="T734" i="5"/>
  <c r="T726" i="5"/>
  <c r="T718" i="5"/>
  <c r="T710" i="5"/>
  <c r="T702" i="5"/>
  <c r="T694" i="5"/>
  <c r="T686" i="5"/>
  <c r="T678" i="5"/>
  <c r="T670" i="5"/>
  <c r="T662" i="5"/>
  <c r="T654" i="5"/>
  <c r="T646" i="5"/>
  <c r="T638" i="5"/>
  <c r="T630" i="5"/>
  <c r="T622" i="5"/>
  <c r="T614" i="5"/>
  <c r="T606" i="5"/>
  <c r="T598" i="5"/>
  <c r="T590" i="5"/>
  <c r="T582" i="5"/>
  <c r="T574" i="5"/>
  <c r="T566" i="5"/>
  <c r="T558" i="5"/>
  <c r="T550" i="5"/>
  <c r="T542" i="5"/>
  <c r="T534" i="5"/>
  <c r="T526" i="5"/>
  <c r="T518" i="5"/>
  <c r="T510" i="5"/>
  <c r="T502" i="5"/>
  <c r="T494" i="5"/>
  <c r="T486" i="5"/>
  <c r="T478" i="5"/>
  <c r="T470" i="5"/>
  <c r="T462" i="5"/>
  <c r="T454" i="5"/>
  <c r="T446" i="5"/>
  <c r="T438" i="5"/>
  <c r="T430" i="5"/>
  <c r="T422" i="5"/>
  <c r="T414" i="5"/>
  <c r="T406" i="5"/>
  <c r="T398" i="5"/>
  <c r="T390" i="5"/>
  <c r="T382" i="5"/>
  <c r="T374" i="5"/>
  <c r="T366" i="5"/>
  <c r="T358" i="5"/>
  <c r="T350" i="5"/>
  <c r="T342" i="5"/>
  <c r="T334" i="5"/>
  <c r="T326" i="5"/>
  <c r="T318" i="5"/>
  <c r="T310" i="5"/>
  <c r="T302" i="5"/>
  <c r="T294" i="5"/>
  <c r="T286" i="5"/>
  <c r="T278" i="5"/>
  <c r="T270" i="5"/>
  <c r="T262" i="5"/>
  <c r="T254" i="5"/>
  <c r="T246" i="5"/>
  <c r="T238" i="5"/>
  <c r="T230" i="5"/>
  <c r="T222" i="5"/>
  <c r="T214" i="5"/>
  <c r="T206" i="5"/>
  <c r="T198" i="5"/>
  <c r="T190" i="5"/>
  <c r="T182" i="5"/>
  <c r="T174" i="5"/>
  <c r="T166" i="5"/>
  <c r="T158" i="5"/>
  <c r="T150" i="5"/>
  <c r="T142" i="5"/>
  <c r="T134" i="5"/>
  <c r="T126" i="5"/>
  <c r="T118" i="5"/>
  <c r="T110" i="5"/>
  <c r="T102" i="5"/>
  <c r="T94" i="5"/>
  <c r="T86" i="5"/>
  <c r="T78" i="5"/>
  <c r="T70" i="5"/>
  <c r="T62" i="5"/>
  <c r="T54" i="5"/>
  <c r="T46" i="5"/>
  <c r="T38" i="5"/>
  <c r="T30" i="5"/>
  <c r="T22" i="5"/>
  <c r="T14" i="5"/>
  <c r="T7" i="5"/>
  <c r="T940" i="5"/>
  <c r="T930" i="5"/>
  <c r="T920" i="5"/>
  <c r="T908" i="5"/>
  <c r="T898" i="5"/>
  <c r="T888" i="5"/>
  <c r="T876" i="5"/>
  <c r="T866" i="5"/>
  <c r="T856" i="5"/>
  <c r="T844" i="5"/>
  <c r="T834" i="5"/>
  <c r="T824" i="5"/>
  <c r="T812" i="5"/>
  <c r="T802" i="5"/>
  <c r="T792" i="5"/>
  <c r="T780" i="5"/>
  <c r="T770" i="5"/>
  <c r="T760" i="5"/>
  <c r="T748" i="5"/>
  <c r="T738" i="5"/>
  <c r="T728" i="5"/>
  <c r="T716" i="5"/>
  <c r="T706" i="5"/>
  <c r="T696" i="5"/>
  <c r="T684" i="5"/>
  <c r="T674" i="5"/>
  <c r="T664" i="5"/>
  <c r="T652" i="5"/>
  <c r="T642" i="5"/>
  <c r="T632" i="5"/>
  <c r="T620" i="5"/>
  <c r="T610" i="5"/>
  <c r="T600" i="5"/>
  <c r="T588" i="5"/>
  <c r="T578" i="5"/>
  <c r="T568" i="5"/>
  <c r="T556" i="5"/>
  <c r="T546" i="5"/>
  <c r="T536" i="5"/>
  <c r="T524" i="5"/>
  <c r="T514" i="5"/>
  <c r="T504" i="5"/>
  <c r="T492" i="5"/>
  <c r="T482" i="5"/>
  <c r="T472" i="5"/>
  <c r="T460" i="5"/>
  <c r="T450" i="5"/>
  <c r="T440" i="5"/>
  <c r="T428" i="5"/>
  <c r="T418" i="5"/>
  <c r="T408" i="5"/>
  <c r="T396" i="5"/>
  <c r="T386" i="5"/>
  <c r="T376" i="5"/>
  <c r="T364" i="5"/>
  <c r="T354" i="5"/>
  <c r="T344" i="5"/>
  <c r="T332" i="5"/>
  <c r="T322" i="5"/>
  <c r="T312" i="5"/>
  <c r="T300" i="5"/>
  <c r="T290" i="5"/>
  <c r="T280" i="5"/>
  <c r="T268" i="5"/>
  <c r="T258" i="5"/>
  <c r="T248" i="5"/>
  <c r="T236" i="5"/>
  <c r="T226" i="5"/>
  <c r="T216" i="5"/>
  <c r="T204" i="5"/>
  <c r="T194" i="5"/>
  <c r="T184" i="5"/>
  <c r="T172" i="5"/>
  <c r="T162" i="5"/>
  <c r="T152" i="5"/>
  <c r="T140" i="5"/>
  <c r="T130" i="5"/>
  <c r="T120" i="5"/>
  <c r="T108" i="5"/>
  <c r="T98" i="5"/>
  <c r="T88" i="5"/>
  <c r="T76" i="5"/>
  <c r="T66" i="5"/>
  <c r="T56" i="5"/>
  <c r="T44" i="5"/>
  <c r="T34" i="5"/>
  <c r="T24" i="5"/>
  <c r="T12" i="5"/>
  <c r="T939" i="5"/>
  <c r="T929" i="5"/>
  <c r="T919" i="5"/>
  <c r="T907" i="5"/>
  <c r="T897" i="5"/>
  <c r="T887" i="5"/>
  <c r="T875" i="5"/>
  <c r="T865" i="5"/>
  <c r="T855" i="5"/>
  <c r="T843" i="5"/>
  <c r="T833" i="5"/>
  <c r="T823" i="5"/>
  <c r="T811" i="5"/>
  <c r="T801" i="5"/>
  <c r="T791" i="5"/>
  <c r="T779" i="5"/>
  <c r="T769" i="5"/>
  <c r="T759" i="5"/>
  <c r="T747" i="5"/>
  <c r="T737" i="5"/>
  <c r="T727" i="5"/>
  <c r="T715" i="5"/>
  <c r="T705" i="5"/>
  <c r="T695" i="5"/>
  <c r="T683" i="5"/>
  <c r="T673" i="5"/>
  <c r="T663" i="5"/>
  <c r="T651" i="5"/>
  <c r="T641" i="5"/>
  <c r="T631" i="5"/>
  <c r="T619" i="5"/>
  <c r="T609" i="5"/>
  <c r="T599" i="5"/>
  <c r="T587" i="5"/>
  <c r="T577" i="5"/>
  <c r="T567" i="5"/>
  <c r="T555" i="5"/>
  <c r="T545" i="5"/>
  <c r="T535" i="5"/>
  <c r="T523" i="5"/>
  <c r="T513" i="5"/>
  <c r="T503" i="5"/>
  <c r="T491" i="5"/>
  <c r="T481" i="5"/>
  <c r="T471" i="5"/>
  <c r="T459" i="5"/>
  <c r="T449" i="5"/>
  <c r="T439" i="5"/>
  <c r="T427" i="5"/>
  <c r="T417" i="5"/>
  <c r="T407" i="5"/>
  <c r="T395" i="5"/>
  <c r="T385" i="5"/>
  <c r="T375" i="5"/>
  <c r="T363" i="5"/>
  <c r="T353" i="5"/>
  <c r="T343" i="5"/>
  <c r="T331" i="5"/>
  <c r="T321" i="5"/>
  <c r="T311" i="5"/>
  <c r="T299" i="5"/>
  <c r="T289" i="5"/>
  <c r="T279" i="5"/>
  <c r="T267" i="5"/>
  <c r="T257" i="5"/>
  <c r="T247" i="5"/>
  <c r="T235" i="5"/>
  <c r="T225" i="5"/>
  <c r="T215" i="5"/>
  <c r="T203" i="5"/>
  <c r="T193" i="5"/>
  <c r="T183" i="5"/>
  <c r="T171" i="5"/>
  <c r="T161" i="5"/>
  <c r="T151" i="5"/>
  <c r="T139" i="5"/>
  <c r="T129" i="5"/>
  <c r="T119" i="5"/>
  <c r="T107" i="5"/>
  <c r="T97" i="5"/>
  <c r="T87" i="5"/>
  <c r="T75" i="5"/>
  <c r="T65" i="5"/>
  <c r="T55" i="5"/>
  <c r="T43" i="5"/>
  <c r="T33" i="5"/>
  <c r="T23" i="5"/>
  <c r="T11" i="5"/>
  <c r="T948" i="5"/>
  <c r="T938" i="5"/>
  <c r="T928" i="5"/>
  <c r="T916" i="5"/>
  <c r="T906" i="5"/>
  <c r="T896" i="5"/>
  <c r="T884" i="5"/>
  <c r="T874" i="5"/>
  <c r="T864" i="5"/>
  <c r="T852" i="5"/>
  <c r="T842" i="5"/>
  <c r="T832" i="5"/>
  <c r="T820" i="5"/>
  <c r="T810" i="5"/>
  <c r="T800" i="5"/>
  <c r="T788" i="5"/>
  <c r="T778" i="5"/>
  <c r="T768" i="5"/>
  <c r="T756" i="5"/>
  <c r="T746" i="5"/>
  <c r="T736" i="5"/>
  <c r="T724" i="5"/>
  <c r="T714" i="5"/>
  <c r="T704" i="5"/>
  <c r="T692" i="5"/>
  <c r="T682" i="5"/>
  <c r="T672" i="5"/>
  <c r="T660" i="5"/>
  <c r="T650" i="5"/>
  <c r="T640" i="5"/>
  <c r="T628" i="5"/>
  <c r="T618" i="5"/>
  <c r="T608" i="5"/>
  <c r="T596" i="5"/>
  <c r="T586" i="5"/>
  <c r="T576" i="5"/>
  <c r="T564" i="5"/>
  <c r="T554" i="5"/>
  <c r="T544" i="5"/>
  <c r="T532" i="5"/>
  <c r="T522" i="5"/>
  <c r="T512" i="5"/>
  <c r="T500" i="5"/>
  <c r="T490" i="5"/>
  <c r="T480" i="5"/>
  <c r="T468" i="5"/>
  <c r="T458" i="5"/>
  <c r="T448" i="5"/>
  <c r="T436" i="5"/>
  <c r="T426" i="5"/>
  <c r="T416" i="5"/>
  <c r="T404" i="5"/>
  <c r="T394" i="5"/>
  <c r="T384" i="5"/>
  <c r="T372" i="5"/>
  <c r="T362" i="5"/>
  <c r="T352" i="5"/>
  <c r="T340" i="5"/>
  <c r="T330" i="5"/>
  <c r="T320" i="5"/>
  <c r="T308" i="5"/>
  <c r="T298" i="5"/>
  <c r="T288" i="5"/>
  <c r="T276" i="5"/>
  <c r="T266" i="5"/>
  <c r="T256" i="5"/>
  <c r="T244" i="5"/>
  <c r="T234" i="5"/>
  <c r="T224" i="5"/>
  <c r="T212" i="5"/>
  <c r="T202" i="5"/>
  <c r="T192" i="5"/>
  <c r="T180" i="5"/>
  <c r="T170" i="5"/>
  <c r="T160" i="5"/>
  <c r="T148" i="5"/>
  <c r="T138" i="5"/>
  <c r="T128" i="5"/>
  <c r="T116" i="5"/>
  <c r="T106" i="5"/>
  <c r="T96" i="5"/>
  <c r="T84" i="5"/>
  <c r="T74" i="5"/>
  <c r="T64" i="5"/>
  <c r="T52" i="5"/>
  <c r="T42" i="5"/>
  <c r="T32" i="5"/>
  <c r="T20" i="5"/>
  <c r="T10" i="5"/>
  <c r="T947" i="5"/>
  <c r="T937" i="5"/>
  <c r="T927" i="5"/>
  <c r="T915" i="5"/>
  <c r="T905" i="5"/>
  <c r="T895" i="5"/>
  <c r="T883" i="5"/>
  <c r="T873" i="5"/>
  <c r="T863" i="5"/>
  <c r="T851" i="5"/>
  <c r="T841" i="5"/>
  <c r="T831" i="5"/>
  <c r="T819" i="5"/>
  <c r="T809" i="5"/>
  <c r="T799" i="5"/>
  <c r="T787" i="5"/>
  <c r="T777" i="5"/>
  <c r="T767" i="5"/>
  <c r="T755" i="5"/>
  <c r="T745" i="5"/>
  <c r="T735" i="5"/>
  <c r="T723" i="5"/>
  <c r="T713" i="5"/>
  <c r="T703" i="5"/>
  <c r="T691" i="5"/>
  <c r="T681" i="5"/>
  <c r="T671" i="5"/>
  <c r="T659" i="5"/>
  <c r="T649" i="5"/>
  <c r="T639" i="5"/>
  <c r="T627" i="5"/>
  <c r="T617" i="5"/>
  <c r="T607" i="5"/>
  <c r="T595" i="5"/>
  <c r="T585" i="5"/>
  <c r="T575" i="5"/>
  <c r="T563" i="5"/>
  <c r="T553" i="5"/>
  <c r="T543" i="5"/>
  <c r="T531" i="5"/>
  <c r="T521" i="5"/>
  <c r="T511" i="5"/>
  <c r="T499" i="5"/>
  <c r="T489" i="5"/>
  <c r="T479" i="5"/>
  <c r="T467" i="5"/>
  <c r="T457" i="5"/>
  <c r="T447" i="5"/>
  <c r="T435" i="5"/>
  <c r="T425" i="5"/>
  <c r="T415" i="5"/>
  <c r="T403" i="5"/>
  <c r="T393" i="5"/>
  <c r="T383" i="5"/>
  <c r="T371" i="5"/>
  <c r="T361" i="5"/>
  <c r="T351" i="5"/>
  <c r="T339" i="5"/>
  <c r="T329" i="5"/>
  <c r="T319" i="5"/>
  <c r="T307" i="5"/>
  <c r="T297" i="5"/>
  <c r="T287" i="5"/>
  <c r="T275" i="5"/>
  <c r="T265" i="5"/>
  <c r="T255" i="5"/>
  <c r="T243" i="5"/>
  <c r="T233" i="5"/>
  <c r="T223" i="5"/>
  <c r="T211" i="5"/>
  <c r="T201" i="5"/>
  <c r="T191" i="5"/>
  <c r="T179" i="5"/>
  <c r="T169" i="5"/>
  <c r="T159" i="5"/>
  <c r="T147" i="5"/>
  <c r="T137" i="5"/>
  <c r="T127" i="5"/>
  <c r="T115" i="5"/>
  <c r="T105" i="5"/>
  <c r="T95" i="5"/>
  <c r="T83" i="5"/>
  <c r="T73" i="5"/>
  <c r="T63" i="5"/>
  <c r="T51" i="5"/>
  <c r="T41" i="5"/>
  <c r="T31" i="5"/>
  <c r="T19" i="5"/>
  <c r="T9" i="5"/>
  <c r="T946" i="5"/>
  <c r="T936" i="5"/>
  <c r="T924" i="5"/>
  <c r="T914" i="5"/>
  <c r="T904" i="5"/>
  <c r="T892" i="5"/>
  <c r="T882" i="5"/>
  <c r="T872" i="5"/>
  <c r="T860" i="5"/>
  <c r="T850" i="5"/>
  <c r="T840" i="5"/>
  <c r="T828" i="5"/>
  <c r="T818" i="5"/>
  <c r="T808" i="5"/>
  <c r="T796" i="5"/>
  <c r="T786" i="5"/>
  <c r="T776" i="5"/>
  <c r="T764" i="5"/>
  <c r="T754" i="5"/>
  <c r="T744" i="5"/>
  <c r="T732" i="5"/>
  <c r="T722" i="5"/>
  <c r="T712" i="5"/>
  <c r="T700" i="5"/>
  <c r="T690" i="5"/>
  <c r="T680" i="5"/>
  <c r="T668" i="5"/>
  <c r="T658" i="5"/>
  <c r="T648" i="5"/>
  <c r="T636" i="5"/>
  <c r="T626" i="5"/>
  <c r="T616" i="5"/>
  <c r="T604" i="5"/>
  <c r="T594" i="5"/>
  <c r="T584" i="5"/>
  <c r="T572" i="5"/>
  <c r="T562" i="5"/>
  <c r="T552" i="5"/>
  <c r="T540" i="5"/>
  <c r="T530" i="5"/>
  <c r="T520" i="5"/>
  <c r="T508" i="5"/>
  <c r="T498" i="5"/>
  <c r="T488" i="5"/>
  <c r="T476" i="5"/>
  <c r="T466" i="5"/>
  <c r="T456" i="5"/>
  <c r="T444" i="5"/>
  <c r="T434" i="5"/>
  <c r="T424" i="5"/>
  <c r="T412" i="5"/>
  <c r="T402" i="5"/>
  <c r="T392" i="5"/>
  <c r="T380" i="5"/>
  <c r="T370" i="5"/>
  <c r="T360" i="5"/>
  <c r="T348" i="5"/>
  <c r="T338" i="5"/>
  <c r="T328" i="5"/>
  <c r="T316" i="5"/>
  <c r="T306" i="5"/>
  <c r="T296" i="5"/>
  <c r="T284" i="5"/>
  <c r="T274" i="5"/>
  <c r="T264" i="5"/>
  <c r="T252" i="5"/>
  <c r="T242" i="5"/>
  <c r="T232" i="5"/>
  <c r="T220" i="5"/>
  <c r="T210" i="5"/>
  <c r="T200" i="5"/>
  <c r="T188" i="5"/>
  <c r="T178" i="5"/>
  <c r="T168" i="5"/>
  <c r="T156" i="5"/>
  <c r="T146" i="5"/>
  <c r="T136" i="5"/>
  <c r="T124" i="5"/>
  <c r="T114" i="5"/>
  <c r="T104" i="5"/>
  <c r="T92" i="5"/>
  <c r="T82" i="5"/>
  <c r="T72" i="5"/>
  <c r="T60" i="5"/>
  <c r="T50" i="5"/>
  <c r="T40" i="5"/>
  <c r="T28" i="5"/>
  <c r="T18" i="5"/>
  <c r="T8" i="5"/>
  <c r="T945" i="5"/>
  <c r="T935" i="5"/>
  <c r="T923" i="5"/>
  <c r="T913" i="5"/>
  <c r="T903" i="5"/>
  <c r="T891" i="5"/>
  <c r="T881" i="5"/>
  <c r="T871" i="5"/>
  <c r="T859" i="5"/>
  <c r="T849" i="5"/>
  <c r="T839" i="5"/>
  <c r="T827" i="5"/>
  <c r="T817" i="5"/>
  <c r="T807" i="5"/>
  <c r="T795" i="5"/>
  <c r="T785" i="5"/>
  <c r="T775" i="5"/>
  <c r="T763" i="5"/>
  <c r="T753" i="5"/>
  <c r="T743" i="5"/>
  <c r="T731" i="5"/>
  <c r="T721" i="5"/>
  <c r="T711" i="5"/>
  <c r="T699" i="5"/>
  <c r="T689" i="5"/>
  <c r="T679" i="5"/>
  <c r="T667" i="5"/>
  <c r="T657" i="5"/>
  <c r="T647" i="5"/>
  <c r="T635" i="5"/>
  <c r="T625" i="5"/>
  <c r="T615" i="5"/>
  <c r="T603" i="5"/>
  <c r="T593" i="5"/>
  <c r="T583" i="5"/>
  <c r="T571" i="5"/>
  <c r="T561" i="5"/>
  <c r="T551" i="5"/>
  <c r="T539" i="5"/>
  <c r="T529" i="5"/>
  <c r="T519" i="5"/>
  <c r="T507" i="5"/>
  <c r="T497" i="5"/>
  <c r="T487" i="5"/>
  <c r="T475" i="5"/>
  <c r="T465" i="5"/>
  <c r="T455" i="5"/>
  <c r="T443" i="5"/>
  <c r="T433" i="5"/>
  <c r="T423" i="5"/>
  <c r="T411" i="5"/>
  <c r="T401" i="5"/>
  <c r="T391" i="5"/>
  <c r="T379" i="5"/>
  <c r="T369" i="5"/>
  <c r="T359" i="5"/>
  <c r="T347" i="5"/>
  <c r="T337" i="5"/>
  <c r="T327" i="5"/>
  <c r="T315" i="5"/>
  <c r="T305" i="5"/>
  <c r="T295" i="5"/>
  <c r="T283" i="5"/>
  <c r="T273" i="5"/>
  <c r="T263" i="5"/>
  <c r="T251" i="5"/>
  <c r="T241" i="5"/>
  <c r="T231" i="5"/>
  <c r="T219" i="5"/>
  <c r="T209" i="5"/>
  <c r="T199" i="5"/>
  <c r="T187" i="5"/>
  <c r="T177" i="5"/>
  <c r="T167" i="5"/>
  <c r="T155" i="5"/>
  <c r="T145" i="5"/>
  <c r="T135" i="5"/>
  <c r="T123" i="5"/>
  <c r="T113" i="5"/>
  <c r="T103" i="5"/>
  <c r="T91" i="5"/>
  <c r="T81" i="5"/>
  <c r="T71" i="5"/>
  <c r="T59" i="5"/>
  <c r="T49" i="5"/>
  <c r="T39" i="5"/>
  <c r="T27" i="5"/>
  <c r="T17" i="5"/>
  <c r="T944" i="5"/>
  <c r="T932" i="5"/>
  <c r="T922" i="5"/>
  <c r="T912" i="5"/>
  <c r="T900" i="5"/>
  <c r="T890" i="5"/>
  <c r="T880" i="5"/>
  <c r="T868" i="5"/>
  <c r="T858" i="5"/>
  <c r="T848" i="5"/>
  <c r="T836" i="5"/>
  <c r="T826" i="5"/>
  <c r="T816" i="5"/>
  <c r="T804" i="5"/>
  <c r="T794" i="5"/>
  <c r="T784" i="5"/>
  <c r="T772" i="5"/>
  <c r="T762" i="5"/>
  <c r="T752" i="5"/>
  <c r="T740" i="5"/>
  <c r="T730" i="5"/>
  <c r="T720" i="5"/>
  <c r="T708" i="5"/>
  <c r="T698" i="5"/>
  <c r="T688" i="5"/>
  <c r="T676" i="5"/>
  <c r="T666" i="5"/>
  <c r="T656" i="5"/>
  <c r="T644" i="5"/>
  <c r="T634" i="5"/>
  <c r="T624" i="5"/>
  <c r="T612" i="5"/>
  <c r="T602" i="5"/>
  <c r="T592" i="5"/>
  <c r="T580" i="5"/>
  <c r="T570" i="5"/>
  <c r="T560" i="5"/>
  <c r="T548" i="5"/>
  <c r="T538" i="5"/>
  <c r="T528" i="5"/>
  <c r="T516" i="5"/>
  <c r="T506" i="5"/>
  <c r="T496" i="5"/>
  <c r="T484" i="5"/>
  <c r="T474" i="5"/>
  <c r="T464" i="5"/>
  <c r="T452" i="5"/>
  <c r="T442" i="5"/>
  <c r="T432" i="5"/>
  <c r="T420" i="5"/>
  <c r="T410" i="5"/>
  <c r="T400" i="5"/>
  <c r="T388" i="5"/>
  <c r="T378" i="5"/>
  <c r="T368" i="5"/>
  <c r="T356" i="5"/>
  <c r="T346" i="5"/>
  <c r="T336" i="5"/>
  <c r="T324" i="5"/>
  <c r="T314" i="5"/>
  <c r="T304" i="5"/>
  <c r="T292" i="5"/>
  <c r="T282" i="5"/>
  <c r="T272" i="5"/>
  <c r="T260" i="5"/>
  <c r="T250" i="5"/>
  <c r="T240" i="5"/>
  <c r="T228" i="5"/>
  <c r="T218" i="5"/>
  <c r="T208" i="5"/>
  <c r="T196" i="5"/>
  <c r="T186" i="5"/>
  <c r="T176" i="5"/>
  <c r="T164" i="5"/>
  <c r="T154" i="5"/>
  <c r="T144" i="5"/>
  <c r="T132" i="5"/>
  <c r="T122" i="5"/>
  <c r="T112" i="5"/>
  <c r="T100" i="5"/>
  <c r="T90" i="5"/>
  <c r="T80" i="5"/>
  <c r="T68" i="5"/>
  <c r="T58" i="5"/>
  <c r="T48" i="5"/>
  <c r="T36" i="5"/>
  <c r="T26" i="5"/>
  <c r="T16" i="5"/>
  <c r="T943" i="5"/>
  <c r="T931" i="5"/>
  <c r="T921" i="5"/>
  <c r="T911" i="5"/>
  <c r="T899" i="5"/>
  <c r="T889" i="5"/>
  <c r="T879" i="5"/>
  <c r="T867" i="5"/>
  <c r="T857" i="5"/>
  <c r="T847" i="5"/>
  <c r="T835" i="5"/>
  <c r="T825" i="5"/>
  <c r="T815" i="5"/>
  <c r="T803" i="5"/>
  <c r="T793" i="5"/>
  <c r="T783" i="5"/>
  <c r="T771" i="5"/>
  <c r="T761" i="5"/>
  <c r="T751" i="5"/>
  <c r="T739" i="5"/>
  <c r="T729" i="5"/>
  <c r="T719" i="5"/>
  <c r="T707" i="5"/>
  <c r="T697" i="5"/>
  <c r="T687" i="5"/>
  <c r="T675" i="5"/>
  <c r="T665" i="5"/>
  <c r="T655" i="5"/>
  <c r="T643" i="5"/>
  <c r="T633" i="5"/>
  <c r="T623" i="5"/>
  <c r="T611" i="5"/>
  <c r="T601" i="5"/>
  <c r="T591" i="5"/>
  <c r="T579" i="5"/>
  <c r="T569" i="5"/>
  <c r="T559" i="5"/>
  <c r="T547" i="5"/>
  <c r="T537" i="5"/>
  <c r="T527" i="5"/>
  <c r="T515" i="5"/>
  <c r="T505" i="5"/>
  <c r="T495" i="5"/>
  <c r="T483" i="5"/>
  <c r="T473" i="5"/>
  <c r="T463" i="5"/>
  <c r="T451" i="5"/>
  <c r="T441" i="5"/>
  <c r="T431" i="5"/>
  <c r="T419" i="5"/>
  <c r="T409" i="5"/>
  <c r="T399" i="5"/>
  <c r="T387" i="5"/>
  <c r="T377" i="5"/>
  <c r="T367" i="5"/>
  <c r="T355" i="5"/>
  <c r="T345" i="5"/>
  <c r="T335" i="5"/>
  <c r="T323" i="5"/>
  <c r="T313" i="5"/>
  <c r="T303" i="5"/>
  <c r="T291" i="5"/>
  <c r="T281" i="5"/>
  <c r="T271" i="5"/>
  <c r="T259" i="5"/>
  <c r="T249" i="5"/>
  <c r="T239" i="5"/>
  <c r="T227" i="5"/>
  <c r="T217" i="5"/>
  <c r="T207" i="5"/>
  <c r="T195" i="5"/>
  <c r="T185" i="5"/>
  <c r="T175" i="5"/>
  <c r="T163" i="5"/>
  <c r="T153" i="5"/>
  <c r="T143" i="5"/>
  <c r="T131" i="5"/>
  <c r="T121" i="5"/>
  <c r="T111" i="5"/>
  <c r="T99" i="5"/>
  <c r="T89" i="5"/>
  <c r="T79" i="5"/>
  <c r="T67" i="5"/>
  <c r="T57" i="5"/>
  <c r="T47" i="5"/>
  <c r="T35" i="5"/>
  <c r="T25" i="5"/>
  <c r="T15" i="5"/>
  <c r="O943" i="5"/>
  <c r="O935" i="5"/>
  <c r="O927" i="5"/>
  <c r="O919" i="5"/>
  <c r="O911" i="5"/>
  <c r="O903" i="5"/>
  <c r="O895" i="5"/>
  <c r="O887" i="5"/>
  <c r="O950" i="5"/>
  <c r="O942" i="5"/>
  <c r="O934" i="5"/>
  <c r="O926" i="5"/>
  <c r="O918" i="5"/>
  <c r="O910" i="5"/>
  <c r="O902" i="5"/>
  <c r="O894" i="5"/>
  <c r="O886" i="5"/>
  <c r="O878" i="5"/>
  <c r="O949" i="5"/>
  <c r="O941" i="5"/>
  <c r="O933" i="5"/>
  <c r="O925" i="5"/>
  <c r="O917" i="5"/>
  <c r="O909" i="5"/>
  <c r="O901" i="5"/>
  <c r="O893" i="5"/>
  <c r="O885" i="5"/>
  <c r="O877" i="5"/>
  <c r="O869" i="5"/>
  <c r="O861" i="5"/>
  <c r="O853" i="5"/>
  <c r="O845" i="5"/>
  <c r="O837" i="5"/>
  <c r="O829" i="5"/>
  <c r="O821" i="5"/>
  <c r="O813" i="5"/>
  <c r="O805" i="5"/>
  <c r="O797" i="5"/>
  <c r="O789" i="5"/>
  <c r="O781" i="5"/>
  <c r="O773" i="5"/>
  <c r="O765" i="5"/>
  <c r="O757" i="5"/>
  <c r="O749" i="5"/>
  <c r="O741" i="5"/>
  <c r="O733" i="5"/>
  <c r="O725" i="5"/>
  <c r="O717" i="5"/>
  <c r="O709" i="5"/>
  <c r="O701" i="5"/>
  <c r="O693" i="5"/>
  <c r="O685" i="5"/>
  <c r="O677" i="5"/>
  <c r="O669" i="5"/>
  <c r="O661" i="5"/>
  <c r="O653" i="5"/>
  <c r="O645" i="5"/>
  <c r="O637" i="5"/>
  <c r="O629" i="5"/>
  <c r="O621" i="5"/>
  <c r="O613" i="5"/>
  <c r="O605" i="5"/>
  <c r="O597" i="5"/>
  <c r="O589" i="5"/>
  <c r="O581" i="5"/>
  <c r="O573" i="5"/>
  <c r="O565" i="5"/>
  <c r="O557" i="5"/>
  <c r="O549" i="5"/>
  <c r="O541" i="5"/>
  <c r="O533" i="5"/>
  <c r="O525" i="5"/>
  <c r="O517" i="5"/>
  <c r="O509" i="5"/>
  <c r="O501" i="5"/>
  <c r="O493" i="5"/>
  <c r="O485" i="5"/>
  <c r="O477" i="5"/>
  <c r="O469" i="5"/>
  <c r="O461" i="5"/>
  <c r="O453" i="5"/>
  <c r="O445" i="5"/>
  <c r="O437" i="5"/>
  <c r="O429" i="5"/>
  <c r="O421" i="5"/>
  <c r="O413" i="5"/>
  <c r="O405" i="5"/>
  <c r="O397" i="5"/>
  <c r="O389" i="5"/>
  <c r="O381" i="5"/>
  <c r="O373" i="5"/>
  <c r="O365" i="5"/>
  <c r="O357" i="5"/>
  <c r="O349" i="5"/>
  <c r="O341" i="5"/>
  <c r="O333" i="5"/>
  <c r="O325" i="5"/>
  <c r="O317" i="5"/>
  <c r="O309" i="5"/>
  <c r="O301" i="5"/>
  <c r="O293" i="5"/>
  <c r="O285" i="5"/>
  <c r="O277" i="5"/>
  <c r="O269" i="5"/>
  <c r="O261" i="5"/>
  <c r="O253" i="5"/>
  <c r="O245" i="5"/>
  <c r="O237" i="5"/>
  <c r="O229" i="5"/>
  <c r="O221" i="5"/>
  <c r="O213" i="5"/>
  <c r="O205" i="5"/>
  <c r="O197" i="5"/>
  <c r="O189" i="5"/>
  <c r="O181" i="5"/>
  <c r="O173" i="5"/>
  <c r="O165" i="5"/>
  <c r="O157" i="5"/>
  <c r="O149" i="5"/>
  <c r="O141" i="5"/>
  <c r="O133" i="5"/>
  <c r="O125" i="5"/>
  <c r="O117" i="5"/>
  <c r="O109" i="5"/>
  <c r="O101" i="5"/>
  <c r="O93" i="5"/>
  <c r="O85" i="5"/>
  <c r="O77" i="5"/>
  <c r="O69" i="5"/>
  <c r="O61" i="5"/>
  <c r="O53" i="5"/>
  <c r="O45" i="5"/>
  <c r="O37" i="5"/>
  <c r="O29" i="5"/>
  <c r="O21" i="5"/>
  <c r="O13" i="5"/>
  <c r="O948" i="5"/>
  <c r="O937" i="5"/>
  <c r="O923" i="5"/>
  <c r="O912" i="5"/>
  <c r="O898" i="5"/>
  <c r="O884" i="5"/>
  <c r="O874" i="5"/>
  <c r="O865" i="5"/>
  <c r="O856" i="5"/>
  <c r="O847" i="5"/>
  <c r="O838" i="5"/>
  <c r="O828" i="5"/>
  <c r="O819" i="5"/>
  <c r="O810" i="5"/>
  <c r="O801" i="5"/>
  <c r="O792" i="5"/>
  <c r="O783" i="5"/>
  <c r="O774" i="5"/>
  <c r="O764" i="5"/>
  <c r="O755" i="5"/>
  <c r="O746" i="5"/>
  <c r="O737" i="5"/>
  <c r="O728" i="5"/>
  <c r="O719" i="5"/>
  <c r="O710" i="5"/>
  <c r="O700" i="5"/>
  <c r="O691" i="5"/>
  <c r="O682" i="5"/>
  <c r="O673" i="5"/>
  <c r="O664" i="5"/>
  <c r="O655" i="5"/>
  <c r="O646" i="5"/>
  <c r="O636" i="5"/>
  <c r="O627" i="5"/>
  <c r="O618" i="5"/>
  <c r="O609" i="5"/>
  <c r="O600" i="5"/>
  <c r="O591" i="5"/>
  <c r="O582" i="5"/>
  <c r="O572" i="5"/>
  <c r="O563" i="5"/>
  <c r="O554" i="5"/>
  <c r="O545" i="5"/>
  <c r="O536" i="5"/>
  <c r="O527" i="5"/>
  <c r="O518" i="5"/>
  <c r="O508" i="5"/>
  <c r="O499" i="5"/>
  <c r="O490" i="5"/>
  <c r="O481" i="5"/>
  <c r="O472" i="5"/>
  <c r="O463" i="5"/>
  <c r="O454" i="5"/>
  <c r="O444" i="5"/>
  <c r="O435" i="5"/>
  <c r="O426" i="5"/>
  <c r="O417" i="5"/>
  <c r="O408" i="5"/>
  <c r="O399" i="5"/>
  <c r="O390" i="5"/>
  <c r="O380" i="5"/>
  <c r="O371" i="5"/>
  <c r="O362" i="5"/>
  <c r="O353" i="5"/>
  <c r="O344" i="5"/>
  <c r="O335" i="5"/>
  <c r="O326" i="5"/>
  <c r="O316" i="5"/>
  <c r="O307" i="5"/>
  <c r="O298" i="5"/>
  <c r="O289" i="5"/>
  <c r="O280" i="5"/>
  <c r="O271" i="5"/>
  <c r="O262" i="5"/>
  <c r="O252" i="5"/>
  <c r="O243" i="5"/>
  <c r="O234" i="5"/>
  <c r="O225" i="5"/>
  <c r="O216" i="5"/>
  <c r="O207" i="5"/>
  <c r="O198" i="5"/>
  <c r="O188" i="5"/>
  <c r="O179" i="5"/>
  <c r="O170" i="5"/>
  <c r="O161" i="5"/>
  <c r="O152" i="5"/>
  <c r="O143" i="5"/>
  <c r="O134" i="5"/>
  <c r="O124" i="5"/>
  <c r="O115" i="5"/>
  <c r="O106" i="5"/>
  <c r="O97" i="5"/>
  <c r="O88" i="5"/>
  <c r="O79" i="5"/>
  <c r="O70" i="5"/>
  <c r="O60" i="5"/>
  <c r="O51" i="5"/>
  <c r="O42" i="5"/>
  <c r="O33" i="5"/>
  <c r="O24" i="5"/>
  <c r="O15" i="5"/>
  <c r="O7" i="5"/>
  <c r="O947" i="5"/>
  <c r="O936" i="5"/>
  <c r="O922" i="5"/>
  <c r="O908" i="5"/>
  <c r="O897" i="5"/>
  <c r="O883" i="5"/>
  <c r="O873" i="5"/>
  <c r="O864" i="5"/>
  <c r="O855" i="5"/>
  <c r="O846" i="5"/>
  <c r="O836" i="5"/>
  <c r="O827" i="5"/>
  <c r="O818" i="5"/>
  <c r="O809" i="5"/>
  <c r="O800" i="5"/>
  <c r="O791" i="5"/>
  <c r="O782" i="5"/>
  <c r="O772" i="5"/>
  <c r="O763" i="5"/>
  <c r="O754" i="5"/>
  <c r="O745" i="5"/>
  <c r="O736" i="5"/>
  <c r="O727" i="5"/>
  <c r="O718" i="5"/>
  <c r="O708" i="5"/>
  <c r="O699" i="5"/>
  <c r="O690" i="5"/>
  <c r="O681" i="5"/>
  <c r="O672" i="5"/>
  <c r="O663" i="5"/>
  <c r="O654" i="5"/>
  <c r="O644" i="5"/>
  <c r="O635" i="5"/>
  <c r="O626" i="5"/>
  <c r="O617" i="5"/>
  <c r="O608" i="5"/>
  <c r="O599" i="5"/>
  <c r="O590" i="5"/>
  <c r="O580" i="5"/>
  <c r="O571" i="5"/>
  <c r="O562" i="5"/>
  <c r="O553" i="5"/>
  <c r="O544" i="5"/>
  <c r="O535" i="5"/>
  <c r="O526" i="5"/>
  <c r="O516" i="5"/>
  <c r="O507" i="5"/>
  <c r="O498" i="5"/>
  <c r="O489" i="5"/>
  <c r="O480" i="5"/>
  <c r="O471" i="5"/>
  <c r="O462" i="5"/>
  <c r="O452" i="5"/>
  <c r="O443" i="5"/>
  <c r="O434" i="5"/>
  <c r="O425" i="5"/>
  <c r="O416" i="5"/>
  <c r="O407" i="5"/>
  <c r="O398" i="5"/>
  <c r="O388" i="5"/>
  <c r="O379" i="5"/>
  <c r="O370" i="5"/>
  <c r="O361" i="5"/>
  <c r="O352" i="5"/>
  <c r="O343" i="5"/>
  <c r="O334" i="5"/>
  <c r="O324" i="5"/>
  <c r="O315" i="5"/>
  <c r="O306" i="5"/>
  <c r="O297" i="5"/>
  <c r="O288" i="5"/>
  <c r="O279" i="5"/>
  <c r="O270" i="5"/>
  <c r="O260" i="5"/>
  <c r="O251" i="5"/>
  <c r="O242" i="5"/>
  <c r="O233" i="5"/>
  <c r="O224" i="5"/>
  <c r="O215" i="5"/>
  <c r="O206" i="5"/>
  <c r="O196" i="5"/>
  <c r="O187" i="5"/>
  <c r="O178" i="5"/>
  <c r="O169" i="5"/>
  <c r="O160" i="5"/>
  <c r="O151" i="5"/>
  <c r="O142" i="5"/>
  <c r="O132" i="5"/>
  <c r="O123" i="5"/>
  <c r="O114" i="5"/>
  <c r="O105" i="5"/>
  <c r="O96" i="5"/>
  <c r="O87" i="5"/>
  <c r="O78" i="5"/>
  <c r="O68" i="5"/>
  <c r="O59" i="5"/>
  <c r="O50" i="5"/>
  <c r="O41" i="5"/>
  <c r="O32" i="5"/>
  <c r="O23" i="5"/>
  <c r="O14" i="5"/>
  <c r="O946" i="5"/>
  <c r="O932" i="5"/>
  <c r="O921" i="5"/>
  <c r="O907" i="5"/>
  <c r="O896" i="5"/>
  <c r="O882" i="5"/>
  <c r="O872" i="5"/>
  <c r="O863" i="5"/>
  <c r="O854" i="5"/>
  <c r="O844" i="5"/>
  <c r="O835" i="5"/>
  <c r="O826" i="5"/>
  <c r="O817" i="5"/>
  <c r="O808" i="5"/>
  <c r="O799" i="5"/>
  <c r="O790" i="5"/>
  <c r="O780" i="5"/>
  <c r="O771" i="5"/>
  <c r="O762" i="5"/>
  <c r="O753" i="5"/>
  <c r="O744" i="5"/>
  <c r="O735" i="5"/>
  <c r="O726" i="5"/>
  <c r="O716" i="5"/>
  <c r="O707" i="5"/>
  <c r="O698" i="5"/>
  <c r="O689" i="5"/>
  <c r="O680" i="5"/>
  <c r="O671" i="5"/>
  <c r="O662" i="5"/>
  <c r="O652" i="5"/>
  <c r="O643" i="5"/>
  <c r="O634" i="5"/>
  <c r="O625" i="5"/>
  <c r="O616" i="5"/>
  <c r="O607" i="5"/>
  <c r="O598" i="5"/>
  <c r="O588" i="5"/>
  <c r="O579" i="5"/>
  <c r="O570" i="5"/>
  <c r="O561" i="5"/>
  <c r="O552" i="5"/>
  <c r="O543" i="5"/>
  <c r="O534" i="5"/>
  <c r="O524" i="5"/>
  <c r="O515" i="5"/>
  <c r="O506" i="5"/>
  <c r="O497" i="5"/>
  <c r="O488" i="5"/>
  <c r="O479" i="5"/>
  <c r="O470" i="5"/>
  <c r="O460" i="5"/>
  <c r="O451" i="5"/>
  <c r="O442" i="5"/>
  <c r="O433" i="5"/>
  <c r="O424" i="5"/>
  <c r="O415" i="5"/>
  <c r="O406" i="5"/>
  <c r="O396" i="5"/>
  <c r="O387" i="5"/>
  <c r="O378" i="5"/>
  <c r="O369" i="5"/>
  <c r="O360" i="5"/>
  <c r="O351" i="5"/>
  <c r="O342" i="5"/>
  <c r="O332" i="5"/>
  <c r="O323" i="5"/>
  <c r="O314" i="5"/>
  <c r="O305" i="5"/>
  <c r="O296" i="5"/>
  <c r="O287" i="5"/>
  <c r="O278" i="5"/>
  <c r="O268" i="5"/>
  <c r="O259" i="5"/>
  <c r="O250" i="5"/>
  <c r="O241" i="5"/>
  <c r="O232" i="5"/>
  <c r="O223" i="5"/>
  <c r="O214" i="5"/>
  <c r="O204" i="5"/>
  <c r="O195" i="5"/>
  <c r="O186" i="5"/>
  <c r="O177" i="5"/>
  <c r="O168" i="5"/>
  <c r="O159" i="5"/>
  <c r="O150" i="5"/>
  <c r="O140" i="5"/>
  <c r="O131" i="5"/>
  <c r="O122" i="5"/>
  <c r="O113" i="5"/>
  <c r="O104" i="5"/>
  <c r="O95" i="5"/>
  <c r="O86" i="5"/>
  <c r="O76" i="5"/>
  <c r="O67" i="5"/>
  <c r="O58" i="5"/>
  <c r="O49" i="5"/>
  <c r="O40" i="5"/>
  <c r="O31" i="5"/>
  <c r="O22" i="5"/>
  <c r="O12" i="5"/>
  <c r="O945" i="5"/>
  <c r="O931" i="5"/>
  <c r="O920" i="5"/>
  <c r="O906" i="5"/>
  <c r="O892" i="5"/>
  <c r="O881" i="5"/>
  <c r="O871" i="5"/>
  <c r="O862" i="5"/>
  <c r="O852" i="5"/>
  <c r="O843" i="5"/>
  <c r="O834" i="5"/>
  <c r="O825" i="5"/>
  <c r="O816" i="5"/>
  <c r="O807" i="5"/>
  <c r="O798" i="5"/>
  <c r="O788" i="5"/>
  <c r="O779" i="5"/>
  <c r="O770" i="5"/>
  <c r="O761" i="5"/>
  <c r="O752" i="5"/>
  <c r="O743" i="5"/>
  <c r="O734" i="5"/>
  <c r="O724" i="5"/>
  <c r="O715" i="5"/>
  <c r="O706" i="5"/>
  <c r="O697" i="5"/>
  <c r="O688" i="5"/>
  <c r="O679" i="5"/>
  <c r="O670" i="5"/>
  <c r="O660" i="5"/>
  <c r="O651" i="5"/>
  <c r="O642" i="5"/>
  <c r="O633" i="5"/>
  <c r="O624" i="5"/>
  <c r="O615" i="5"/>
  <c r="O606" i="5"/>
  <c r="O596" i="5"/>
  <c r="O587" i="5"/>
  <c r="O578" i="5"/>
  <c r="O569" i="5"/>
  <c r="O560" i="5"/>
  <c r="O551" i="5"/>
  <c r="O542" i="5"/>
  <c r="O532" i="5"/>
  <c r="O523" i="5"/>
  <c r="O514" i="5"/>
  <c r="O505" i="5"/>
  <c r="O496" i="5"/>
  <c r="O487" i="5"/>
  <c r="O478" i="5"/>
  <c r="O468" i="5"/>
  <c r="O459" i="5"/>
  <c r="O450" i="5"/>
  <c r="O441" i="5"/>
  <c r="O432" i="5"/>
  <c r="O423" i="5"/>
  <c r="O414" i="5"/>
  <c r="O404" i="5"/>
  <c r="O395" i="5"/>
  <c r="O386" i="5"/>
  <c r="O377" i="5"/>
  <c r="O368" i="5"/>
  <c r="O359" i="5"/>
  <c r="O350" i="5"/>
  <c r="O340" i="5"/>
  <c r="O331" i="5"/>
  <c r="O322" i="5"/>
  <c r="O313" i="5"/>
  <c r="O304" i="5"/>
  <c r="O295" i="5"/>
  <c r="O286" i="5"/>
  <c r="O276" i="5"/>
  <c r="O267" i="5"/>
  <c r="O258" i="5"/>
  <c r="O249" i="5"/>
  <c r="O240" i="5"/>
  <c r="O231" i="5"/>
  <c r="O222" i="5"/>
  <c r="O212" i="5"/>
  <c r="O203" i="5"/>
  <c r="O194" i="5"/>
  <c r="O185" i="5"/>
  <c r="O176" i="5"/>
  <c r="O167" i="5"/>
  <c r="O158" i="5"/>
  <c r="O148" i="5"/>
  <c r="O139" i="5"/>
  <c r="O130" i="5"/>
  <c r="O121" i="5"/>
  <c r="O112" i="5"/>
  <c r="O103" i="5"/>
  <c r="O94" i="5"/>
  <c r="O84" i="5"/>
  <c r="O75" i="5"/>
  <c r="O66" i="5"/>
  <c r="O57" i="5"/>
  <c r="O48" i="5"/>
  <c r="O39" i="5"/>
  <c r="O30" i="5"/>
  <c r="O20" i="5"/>
  <c r="O11" i="5"/>
  <c r="O944" i="5"/>
  <c r="O930" i="5"/>
  <c r="O916" i="5"/>
  <c r="O905" i="5"/>
  <c r="O891" i="5"/>
  <c r="O880" i="5"/>
  <c r="O870" i="5"/>
  <c r="O860" i="5"/>
  <c r="O851" i="5"/>
  <c r="O842" i="5"/>
  <c r="O833" i="5"/>
  <c r="O824" i="5"/>
  <c r="O815" i="5"/>
  <c r="O806" i="5"/>
  <c r="O796" i="5"/>
  <c r="O787" i="5"/>
  <c r="O778" i="5"/>
  <c r="O769" i="5"/>
  <c r="O760" i="5"/>
  <c r="O751" i="5"/>
  <c r="O742" i="5"/>
  <c r="O732" i="5"/>
  <c r="O723" i="5"/>
  <c r="O714" i="5"/>
  <c r="O705" i="5"/>
  <c r="O696" i="5"/>
  <c r="O687" i="5"/>
  <c r="O678" i="5"/>
  <c r="O668" i="5"/>
  <c r="O659" i="5"/>
  <c r="O650" i="5"/>
  <c r="O641" i="5"/>
  <c r="O632" i="5"/>
  <c r="O623" i="5"/>
  <c r="O614" i="5"/>
  <c r="O604" i="5"/>
  <c r="O595" i="5"/>
  <c r="O586" i="5"/>
  <c r="O577" i="5"/>
  <c r="O568" i="5"/>
  <c r="O559" i="5"/>
  <c r="O550" i="5"/>
  <c r="O540" i="5"/>
  <c r="O531" i="5"/>
  <c r="O522" i="5"/>
  <c r="O513" i="5"/>
  <c r="O504" i="5"/>
  <c r="O495" i="5"/>
  <c r="O486" i="5"/>
  <c r="O476" i="5"/>
  <c r="O467" i="5"/>
  <c r="O458" i="5"/>
  <c r="O449" i="5"/>
  <c r="O440" i="5"/>
  <c r="O431" i="5"/>
  <c r="O422" i="5"/>
  <c r="O412" i="5"/>
  <c r="O403" i="5"/>
  <c r="O394" i="5"/>
  <c r="O385" i="5"/>
  <c r="O376" i="5"/>
  <c r="O367" i="5"/>
  <c r="O358" i="5"/>
  <c r="O348" i="5"/>
  <c r="O339" i="5"/>
  <c r="O330" i="5"/>
  <c r="O321" i="5"/>
  <c r="O312" i="5"/>
  <c r="O303" i="5"/>
  <c r="O294" i="5"/>
  <c r="O284" i="5"/>
  <c r="O275" i="5"/>
  <c r="O266" i="5"/>
  <c r="O257" i="5"/>
  <c r="O248" i="5"/>
  <c r="O239" i="5"/>
  <c r="O230" i="5"/>
  <c r="O220" i="5"/>
  <c r="O211" i="5"/>
  <c r="O202" i="5"/>
  <c r="O193" i="5"/>
  <c r="O184" i="5"/>
  <c r="O175" i="5"/>
  <c r="O166" i="5"/>
  <c r="O156" i="5"/>
  <c r="O147" i="5"/>
  <c r="O138" i="5"/>
  <c r="O129" i="5"/>
  <c r="O120" i="5"/>
  <c r="O111" i="5"/>
  <c r="O102" i="5"/>
  <c r="O92" i="5"/>
  <c r="O83" i="5"/>
  <c r="O74" i="5"/>
  <c r="O65" i="5"/>
  <c r="O56" i="5"/>
  <c r="O47" i="5"/>
  <c r="O38" i="5"/>
  <c r="O28" i="5"/>
  <c r="O19" i="5"/>
  <c r="O10" i="5"/>
  <c r="O940" i="5"/>
  <c r="O929" i="5"/>
  <c r="O915" i="5"/>
  <c r="O904" i="5"/>
  <c r="O890" i="5"/>
  <c r="O879" i="5"/>
  <c r="O868" i="5"/>
  <c r="O859" i="5"/>
  <c r="O850" i="5"/>
  <c r="O841" i="5"/>
  <c r="O832" i="5"/>
  <c r="O823" i="5"/>
  <c r="O814" i="5"/>
  <c r="O804" i="5"/>
  <c r="O795" i="5"/>
  <c r="O786" i="5"/>
  <c r="O777" i="5"/>
  <c r="O768" i="5"/>
  <c r="O759" i="5"/>
  <c r="O750" i="5"/>
  <c r="O740" i="5"/>
  <c r="O731" i="5"/>
  <c r="O722" i="5"/>
  <c r="O713" i="5"/>
  <c r="O704" i="5"/>
  <c r="O695" i="5"/>
  <c r="O686" i="5"/>
  <c r="O676" i="5"/>
  <c r="O667" i="5"/>
  <c r="O658" i="5"/>
  <c r="O649" i="5"/>
  <c r="O640" i="5"/>
  <c r="O631" i="5"/>
  <c r="O622" i="5"/>
  <c r="O612" i="5"/>
  <c r="O603" i="5"/>
  <c r="O594" i="5"/>
  <c r="O585" i="5"/>
  <c r="O576" i="5"/>
  <c r="O567" i="5"/>
  <c r="O558" i="5"/>
  <c r="O548" i="5"/>
  <c r="O539" i="5"/>
  <c r="O530" i="5"/>
  <c r="O521" i="5"/>
  <c r="O512" i="5"/>
  <c r="O503" i="5"/>
  <c r="O494" i="5"/>
  <c r="O484" i="5"/>
  <c r="O475" i="5"/>
  <c r="O466" i="5"/>
  <c r="O457" i="5"/>
  <c r="O448" i="5"/>
  <c r="O439" i="5"/>
  <c r="O430" i="5"/>
  <c r="O420" i="5"/>
  <c r="O411" i="5"/>
  <c r="O402" i="5"/>
  <c r="O393" i="5"/>
  <c r="O384" i="5"/>
  <c r="O375" i="5"/>
  <c r="O366" i="5"/>
  <c r="O356" i="5"/>
  <c r="O347" i="5"/>
  <c r="O338" i="5"/>
  <c r="O329" i="5"/>
  <c r="O320" i="5"/>
  <c r="O311" i="5"/>
  <c r="O302" i="5"/>
  <c r="O292" i="5"/>
  <c r="O283" i="5"/>
  <c r="O274" i="5"/>
  <c r="O265" i="5"/>
  <c r="O256" i="5"/>
  <c r="O247" i="5"/>
  <c r="O238" i="5"/>
  <c r="O228" i="5"/>
  <c r="O219" i="5"/>
  <c r="O210" i="5"/>
  <c r="O201" i="5"/>
  <c r="O192" i="5"/>
  <c r="O183" i="5"/>
  <c r="O174" i="5"/>
  <c r="O164" i="5"/>
  <c r="O155" i="5"/>
  <c r="O146" i="5"/>
  <c r="O137" i="5"/>
  <c r="O128" i="5"/>
  <c r="O119" i="5"/>
  <c r="O110" i="5"/>
  <c r="O100" i="5"/>
  <c r="O91" i="5"/>
  <c r="O82" i="5"/>
  <c r="O73" i="5"/>
  <c r="O64" i="5"/>
  <c r="O55" i="5"/>
  <c r="O46" i="5"/>
  <c r="O36" i="5"/>
  <c r="O27" i="5"/>
  <c r="O18" i="5"/>
  <c r="O9" i="5"/>
  <c r="O939" i="5"/>
  <c r="O928" i="5"/>
  <c r="O914" i="5"/>
  <c r="O900" i="5"/>
  <c r="O889" i="5"/>
  <c r="O876" i="5"/>
  <c r="O867" i="5"/>
  <c r="O858" i="5"/>
  <c r="O849" i="5"/>
  <c r="O840" i="5"/>
  <c r="O831" i="5"/>
  <c r="O822" i="5"/>
  <c r="O812" i="5"/>
  <c r="O803" i="5"/>
  <c r="O794" i="5"/>
  <c r="O785" i="5"/>
  <c r="O776" i="5"/>
  <c r="O767" i="5"/>
  <c r="O758" i="5"/>
  <c r="O748" i="5"/>
  <c r="O739" i="5"/>
  <c r="O730" i="5"/>
  <c r="O721" i="5"/>
  <c r="O712" i="5"/>
  <c r="O703" i="5"/>
  <c r="O694" i="5"/>
  <c r="O684" i="5"/>
  <c r="O675" i="5"/>
  <c r="O666" i="5"/>
  <c r="O657" i="5"/>
  <c r="O648" i="5"/>
  <c r="O639" i="5"/>
  <c r="O630" i="5"/>
  <c r="O620" i="5"/>
  <c r="O611" i="5"/>
  <c r="O602" i="5"/>
  <c r="O593" i="5"/>
  <c r="O584" i="5"/>
  <c r="O575" i="5"/>
  <c r="O566" i="5"/>
  <c r="O556" i="5"/>
  <c r="O547" i="5"/>
  <c r="O538" i="5"/>
  <c r="O529" i="5"/>
  <c r="O520" i="5"/>
  <c r="O511" i="5"/>
  <c r="O502" i="5"/>
  <c r="O492" i="5"/>
  <c r="O483" i="5"/>
  <c r="O474" i="5"/>
  <c r="O465" i="5"/>
  <c r="O456" i="5"/>
  <c r="O447" i="5"/>
  <c r="O438" i="5"/>
  <c r="O428" i="5"/>
  <c r="O419" i="5"/>
  <c r="O410" i="5"/>
  <c r="O401" i="5"/>
  <c r="O392" i="5"/>
  <c r="O383" i="5"/>
  <c r="O374" i="5"/>
  <c r="O364" i="5"/>
  <c r="O355" i="5"/>
  <c r="O346" i="5"/>
  <c r="O337" i="5"/>
  <c r="O328" i="5"/>
  <c r="O319" i="5"/>
  <c r="O310" i="5"/>
  <c r="O300" i="5"/>
  <c r="O291" i="5"/>
  <c r="O282" i="5"/>
  <c r="O273" i="5"/>
  <c r="O264" i="5"/>
  <c r="O255" i="5"/>
  <c r="O246" i="5"/>
  <c r="O236" i="5"/>
  <c r="O227" i="5"/>
  <c r="O218" i="5"/>
  <c r="O209" i="5"/>
  <c r="O200" i="5"/>
  <c r="O191" i="5"/>
  <c r="O182" i="5"/>
  <c r="O172" i="5"/>
  <c r="O163" i="5"/>
  <c r="O154" i="5"/>
  <c r="O145" i="5"/>
  <c r="O136" i="5"/>
  <c r="O127" i="5"/>
  <c r="O118" i="5"/>
  <c r="O108" i="5"/>
  <c r="O99" i="5"/>
  <c r="O90" i="5"/>
  <c r="O81" i="5"/>
  <c r="O72" i="5"/>
  <c r="O63" i="5"/>
  <c r="O54" i="5"/>
  <c r="O44" i="5"/>
  <c r="O35" i="5"/>
  <c r="O26" i="5"/>
  <c r="O17" i="5"/>
  <c r="O8" i="5"/>
  <c r="O938" i="5"/>
  <c r="O924" i="5"/>
  <c r="O913" i="5"/>
  <c r="O899" i="5"/>
  <c r="O888" i="5"/>
  <c r="O875" i="5"/>
  <c r="O866" i="5"/>
  <c r="O857" i="5"/>
  <c r="O848" i="5"/>
  <c r="O839" i="5"/>
  <c r="O830" i="5"/>
  <c r="O820" i="5"/>
  <c r="O811" i="5"/>
  <c r="O802" i="5"/>
  <c r="O793" i="5"/>
  <c r="O784" i="5"/>
  <c r="O775" i="5"/>
  <c r="O766" i="5"/>
  <c r="O756" i="5"/>
  <c r="O747" i="5"/>
  <c r="O738" i="5"/>
  <c r="O729" i="5"/>
  <c r="O720" i="5"/>
  <c r="O711" i="5"/>
  <c r="O702" i="5"/>
  <c r="O692" i="5"/>
  <c r="O683" i="5"/>
  <c r="O674" i="5"/>
  <c r="O665" i="5"/>
  <c r="O656" i="5"/>
  <c r="O647" i="5"/>
  <c r="O638" i="5"/>
  <c r="O628" i="5"/>
  <c r="O619" i="5"/>
  <c r="O610" i="5"/>
  <c r="O601" i="5"/>
  <c r="O592" i="5"/>
  <c r="O583" i="5"/>
  <c r="O574" i="5"/>
  <c r="O564" i="5"/>
  <c r="O555" i="5"/>
  <c r="O546" i="5"/>
  <c r="O537" i="5"/>
  <c r="O528" i="5"/>
  <c r="O519" i="5"/>
  <c r="O510" i="5"/>
  <c r="O500" i="5"/>
  <c r="O491" i="5"/>
  <c r="O482" i="5"/>
  <c r="O473" i="5"/>
  <c r="O464" i="5"/>
  <c r="O455" i="5"/>
  <c r="O446" i="5"/>
  <c r="O436" i="5"/>
  <c r="O427" i="5"/>
  <c r="O418" i="5"/>
  <c r="O409" i="5"/>
  <c r="O400" i="5"/>
  <c r="O391" i="5"/>
  <c r="O382" i="5"/>
  <c r="O372" i="5"/>
  <c r="O363" i="5"/>
  <c r="O354" i="5"/>
  <c r="O345" i="5"/>
  <c r="O336" i="5"/>
  <c r="O327" i="5"/>
  <c r="O318" i="5"/>
  <c r="O308" i="5"/>
  <c r="O299" i="5"/>
  <c r="O290" i="5"/>
  <c r="O281" i="5"/>
  <c r="O272" i="5"/>
  <c r="O263" i="5"/>
  <c r="O254" i="5"/>
  <c r="O244" i="5"/>
  <c r="O235" i="5"/>
  <c r="O226" i="5"/>
  <c r="O217" i="5"/>
  <c r="O208" i="5"/>
  <c r="O199" i="5"/>
  <c r="O190" i="5"/>
  <c r="O180" i="5"/>
  <c r="O171" i="5"/>
  <c r="O162" i="5"/>
  <c r="O153" i="5"/>
  <c r="O144" i="5"/>
  <c r="O135" i="5"/>
  <c r="O126" i="5"/>
  <c r="O116" i="5"/>
  <c r="O107" i="5"/>
  <c r="O98" i="5"/>
  <c r="O89" i="5"/>
  <c r="O80" i="5"/>
  <c r="O71" i="5"/>
  <c r="O62" i="5"/>
  <c r="O52" i="5"/>
  <c r="O43" i="5"/>
  <c r="O34" i="5"/>
  <c r="O25" i="5"/>
  <c r="O16" i="5"/>
  <c r="AN1009" i="3"/>
  <c r="AN1001" i="3"/>
  <c r="AN993" i="3"/>
  <c r="AN985" i="3"/>
  <c r="AN977" i="3"/>
  <c r="AN969" i="3"/>
  <c r="AN961" i="3"/>
  <c r="AN953" i="3"/>
  <c r="AN945" i="3"/>
  <c r="AN937" i="3"/>
  <c r="AN929" i="3"/>
  <c r="AN921" i="3"/>
  <c r="AN913" i="3"/>
  <c r="AN905" i="3"/>
  <c r="AN897" i="3"/>
  <c r="AN889" i="3"/>
  <c r="AN881" i="3"/>
  <c r="AN873" i="3"/>
  <c r="AN865" i="3"/>
  <c r="AN857" i="3"/>
  <c r="AN849" i="3"/>
  <c r="AN841" i="3"/>
  <c r="AN833" i="3"/>
  <c r="AN825" i="3"/>
  <c r="AN817" i="3"/>
  <c r="AN809" i="3"/>
  <c r="AN801" i="3"/>
  <c r="AN793" i="3"/>
  <c r="AN785" i="3"/>
  <c r="AN777" i="3"/>
  <c r="AN769" i="3"/>
  <c r="AN761" i="3"/>
  <c r="AN753" i="3"/>
  <c r="AN745" i="3"/>
  <c r="AN737" i="3"/>
  <c r="AN729" i="3"/>
  <c r="AN721" i="3"/>
  <c r="AN713" i="3"/>
  <c r="AN705" i="3"/>
  <c r="AN697" i="3"/>
  <c r="AN689" i="3"/>
  <c r="AN681" i="3"/>
  <c r="AN673" i="3"/>
  <c r="AN665" i="3"/>
  <c r="AN657" i="3"/>
  <c r="AN649" i="3"/>
  <c r="AN641" i="3"/>
  <c r="AN633" i="3"/>
  <c r="AN625" i="3"/>
  <c r="AN617" i="3"/>
  <c r="AN609" i="3"/>
  <c r="AN601" i="3"/>
  <c r="AN593" i="3"/>
  <c r="AN585" i="3"/>
  <c r="AN577" i="3"/>
  <c r="AN569" i="3"/>
  <c r="AN561" i="3"/>
  <c r="AN553" i="3"/>
  <c r="AN545" i="3"/>
  <c r="AN537" i="3"/>
  <c r="AN529" i="3"/>
  <c r="AN521" i="3"/>
  <c r="AN513" i="3"/>
  <c r="AN505" i="3"/>
  <c r="AN497" i="3"/>
  <c r="AN489" i="3"/>
  <c r="AN481" i="3"/>
  <c r="AN473" i="3"/>
  <c r="AN465" i="3"/>
  <c r="AN457" i="3"/>
  <c r="AN449" i="3"/>
  <c r="AN441" i="3"/>
  <c r="AN433" i="3"/>
  <c r="AN425" i="3"/>
  <c r="AN417" i="3"/>
  <c r="AN409" i="3"/>
  <c r="AN401" i="3"/>
  <c r="AN393" i="3"/>
  <c r="AN385" i="3"/>
  <c r="AN377" i="3"/>
  <c r="AN369" i="3"/>
  <c r="AN361" i="3"/>
  <c r="AN353" i="3"/>
  <c r="AN345" i="3"/>
  <c r="AN337" i="3"/>
  <c r="AN329" i="3"/>
  <c r="AN321" i="3"/>
  <c r="AN313" i="3"/>
  <c r="AN305" i="3"/>
  <c r="AN297" i="3"/>
  <c r="AN289" i="3"/>
  <c r="AN281" i="3"/>
  <c r="AN273" i="3"/>
  <c r="AN265" i="3"/>
  <c r="AN257" i="3"/>
  <c r="AN249" i="3"/>
  <c r="AN241" i="3"/>
  <c r="AN233" i="3"/>
  <c r="AN225" i="3"/>
  <c r="AN217" i="3"/>
  <c r="AN209" i="3"/>
  <c r="AN201" i="3"/>
  <c r="AN193" i="3"/>
  <c r="AN185" i="3"/>
  <c r="AN177" i="3"/>
  <c r="AN169" i="3"/>
  <c r="AN161" i="3"/>
  <c r="AN153" i="3"/>
  <c r="AN145" i="3"/>
  <c r="AN137" i="3"/>
  <c r="AN129" i="3"/>
  <c r="AN121" i="3"/>
  <c r="AN113" i="3"/>
  <c r="AN105" i="3"/>
  <c r="AN97" i="3"/>
  <c r="AN89" i="3"/>
  <c r="AN81" i="3"/>
  <c r="AN73" i="3"/>
  <c r="AN65" i="3"/>
  <c r="AN57" i="3"/>
  <c r="AN49" i="3"/>
  <c r="AN41" i="3"/>
  <c r="AN33" i="3"/>
  <c r="AN25" i="3"/>
  <c r="AN17" i="3"/>
  <c r="AN1005" i="3"/>
  <c r="AN996" i="3"/>
  <c r="AN987" i="3"/>
  <c r="AN978" i="3"/>
  <c r="AN968" i="3"/>
  <c r="AN959" i="3"/>
  <c r="AN950" i="3"/>
  <c r="AN941" i="3"/>
  <c r="AN932" i="3"/>
  <c r="AN923" i="3"/>
  <c r="AN914" i="3"/>
  <c r="AN904" i="3"/>
  <c r="AN895" i="3"/>
  <c r="AN886" i="3"/>
  <c r="AN877" i="3"/>
  <c r="AN868" i="3"/>
  <c r="AN859" i="3"/>
  <c r="AN850" i="3"/>
  <c r="AN840" i="3"/>
  <c r="AN831" i="3"/>
  <c r="AN822" i="3"/>
  <c r="AN813" i="3"/>
  <c r="AN804" i="3"/>
  <c r="AN795" i="3"/>
  <c r="AN786" i="3"/>
  <c r="AN776" i="3"/>
  <c r="AN767" i="3"/>
  <c r="AN758" i="3"/>
  <c r="AN749" i="3"/>
  <c r="AN740" i="3"/>
  <c r="AN731" i="3"/>
  <c r="AN722" i="3"/>
  <c r="AN712" i="3"/>
  <c r="AN703" i="3"/>
  <c r="AN694" i="3"/>
  <c r="AN685" i="3"/>
  <c r="AN676" i="3"/>
  <c r="AN667" i="3"/>
  <c r="AN658" i="3"/>
  <c r="AN648" i="3"/>
  <c r="AN639" i="3"/>
  <c r="AN630" i="3"/>
  <c r="AN621" i="3"/>
  <c r="AN612" i="3"/>
  <c r="AN603" i="3"/>
  <c r="AN594" i="3"/>
  <c r="AN584" i="3"/>
  <c r="AN575" i="3"/>
  <c r="AN566" i="3"/>
  <c r="AN557" i="3"/>
  <c r="AN548" i="3"/>
  <c r="AN539" i="3"/>
  <c r="AN530" i="3"/>
  <c r="AN520" i="3"/>
  <c r="AN511" i="3"/>
  <c r="AN502" i="3"/>
  <c r="AN493" i="3"/>
  <c r="AN484" i="3"/>
  <c r="AN475" i="3"/>
  <c r="AN466" i="3"/>
  <c r="AN456" i="3"/>
  <c r="AN447" i="3"/>
  <c r="AN438" i="3"/>
  <c r="AN429" i="3"/>
  <c r="AN420" i="3"/>
  <c r="AN411" i="3"/>
  <c r="AN402" i="3"/>
  <c r="AN392" i="3"/>
  <c r="AN383" i="3"/>
  <c r="AN374" i="3"/>
  <c r="AN365" i="3"/>
  <c r="AN356" i="3"/>
  <c r="AN347" i="3"/>
  <c r="AN338" i="3"/>
  <c r="AN328" i="3"/>
  <c r="AN319" i="3"/>
  <c r="AN310" i="3"/>
  <c r="AN301" i="3"/>
  <c r="AN292" i="3"/>
  <c r="AN283" i="3"/>
  <c r="AN274" i="3"/>
  <c r="AN264" i="3"/>
  <c r="AN255" i="3"/>
  <c r="AN246" i="3"/>
  <c r="AN237" i="3"/>
  <c r="AN228" i="3"/>
  <c r="AN219" i="3"/>
  <c r="AN210" i="3"/>
  <c r="AN200" i="3"/>
  <c r="AN191" i="3"/>
  <c r="AN182" i="3"/>
  <c r="AN173" i="3"/>
  <c r="AN164" i="3"/>
  <c r="AN155" i="3"/>
  <c r="AN146" i="3"/>
  <c r="AN136" i="3"/>
  <c r="AN127" i="3"/>
  <c r="AN118" i="3"/>
  <c r="AN109" i="3"/>
  <c r="AN100" i="3"/>
  <c r="AN91" i="3"/>
  <c r="AN82" i="3"/>
  <c r="AN72" i="3"/>
  <c r="AN63" i="3"/>
  <c r="AN54" i="3"/>
  <c r="AN45" i="3"/>
  <c r="AN36" i="3"/>
  <c r="AN27" i="3"/>
  <c r="AN18" i="3"/>
  <c r="AN1004" i="3"/>
  <c r="AN995" i="3"/>
  <c r="AN986" i="3"/>
  <c r="AN976" i="3"/>
  <c r="AN967" i="3"/>
  <c r="AN958" i="3"/>
  <c r="AN949" i="3"/>
  <c r="AN940" i="3"/>
  <c r="AN931" i="3"/>
  <c r="AN922" i="3"/>
  <c r="AN912" i="3"/>
  <c r="AN903" i="3"/>
  <c r="AN894" i="3"/>
  <c r="AN885" i="3"/>
  <c r="AN876" i="3"/>
  <c r="AN867" i="3"/>
  <c r="AN858" i="3"/>
  <c r="AN848" i="3"/>
  <c r="AN839" i="3"/>
  <c r="AN830" i="3"/>
  <c r="AN821" i="3"/>
  <c r="AN812" i="3"/>
  <c r="AN803" i="3"/>
  <c r="AN794" i="3"/>
  <c r="AN784" i="3"/>
  <c r="AN775" i="3"/>
  <c r="AN766" i="3"/>
  <c r="AN757" i="3"/>
  <c r="AN748" i="3"/>
  <c r="AN739" i="3"/>
  <c r="AN730" i="3"/>
  <c r="AN720" i="3"/>
  <c r="AN711" i="3"/>
  <c r="AN702" i="3"/>
  <c r="AN693" i="3"/>
  <c r="AN684" i="3"/>
  <c r="AN675" i="3"/>
  <c r="AN666" i="3"/>
  <c r="AN656" i="3"/>
  <c r="AN647" i="3"/>
  <c r="AN638" i="3"/>
  <c r="AN629" i="3"/>
  <c r="AN620" i="3"/>
  <c r="AN611" i="3"/>
  <c r="AN602" i="3"/>
  <c r="AN592" i="3"/>
  <c r="AN583" i="3"/>
  <c r="AN574" i="3"/>
  <c r="AN565" i="3"/>
  <c r="AN556" i="3"/>
  <c r="AN547" i="3"/>
  <c r="AN538" i="3"/>
  <c r="AN528" i="3"/>
  <c r="AN519" i="3"/>
  <c r="AN510" i="3"/>
  <c r="AN501" i="3"/>
  <c r="AN492" i="3"/>
  <c r="AN483" i="3"/>
  <c r="AN474" i="3"/>
  <c r="AN464" i="3"/>
  <c r="AN455" i="3"/>
  <c r="AN446" i="3"/>
  <c r="AN437" i="3"/>
  <c r="AN428" i="3"/>
  <c r="AN419" i="3"/>
  <c r="AN410" i="3"/>
  <c r="AN400" i="3"/>
  <c r="AN391" i="3"/>
  <c r="AN382" i="3"/>
  <c r="AN373" i="3"/>
  <c r="AN364" i="3"/>
  <c r="AN355" i="3"/>
  <c r="AN346" i="3"/>
  <c r="AN336" i="3"/>
  <c r="AN327" i="3"/>
  <c r="AN318" i="3"/>
  <c r="AN309" i="3"/>
  <c r="AN300" i="3"/>
  <c r="AN291" i="3"/>
  <c r="AN282" i="3"/>
  <c r="AN272" i="3"/>
  <c r="AN263" i="3"/>
  <c r="AN254" i="3"/>
  <c r="AN245" i="3"/>
  <c r="AN236" i="3"/>
  <c r="AN227" i="3"/>
  <c r="AN218" i="3"/>
  <c r="AN208" i="3"/>
  <c r="AN199" i="3"/>
  <c r="AN190" i="3"/>
  <c r="AN181" i="3"/>
  <c r="AN172" i="3"/>
  <c r="AN163" i="3"/>
  <c r="AN154" i="3"/>
  <c r="AN144" i="3"/>
  <c r="AN135" i="3"/>
  <c r="AN126" i="3"/>
  <c r="AN117" i="3"/>
  <c r="AN108" i="3"/>
  <c r="AN99" i="3"/>
  <c r="AN90" i="3"/>
  <c r="AN80" i="3"/>
  <c r="AN71" i="3"/>
  <c r="AN62" i="3"/>
  <c r="AN53" i="3"/>
  <c r="AN44" i="3"/>
  <c r="AN35" i="3"/>
  <c r="AN26" i="3"/>
  <c r="AN16" i="3"/>
  <c r="AN1003" i="3"/>
  <c r="AN994" i="3"/>
  <c r="AN984" i="3"/>
  <c r="AN975" i="3"/>
  <c r="AN966" i="3"/>
  <c r="AN957" i="3"/>
  <c r="AN948" i="3"/>
  <c r="AN939" i="3"/>
  <c r="AN930" i="3"/>
  <c r="AN920" i="3"/>
  <c r="AN911" i="3"/>
  <c r="AN902" i="3"/>
  <c r="AN893" i="3"/>
  <c r="AN884" i="3"/>
  <c r="AN875" i="3"/>
  <c r="AN866" i="3"/>
  <c r="AN856" i="3"/>
  <c r="AN847" i="3"/>
  <c r="AN838" i="3"/>
  <c r="AN829" i="3"/>
  <c r="AN820" i="3"/>
  <c r="AN811" i="3"/>
  <c r="AN802" i="3"/>
  <c r="AN792" i="3"/>
  <c r="AN783" i="3"/>
  <c r="AN774" i="3"/>
  <c r="AN765" i="3"/>
  <c r="AN756" i="3"/>
  <c r="AN747" i="3"/>
  <c r="AN738" i="3"/>
  <c r="AN728" i="3"/>
  <c r="AN719" i="3"/>
  <c r="AN710" i="3"/>
  <c r="AN701" i="3"/>
  <c r="AN692" i="3"/>
  <c r="AN683" i="3"/>
  <c r="AN674" i="3"/>
  <c r="AN664" i="3"/>
  <c r="AN655" i="3"/>
  <c r="AN646" i="3"/>
  <c r="AN637" i="3"/>
  <c r="AN628" i="3"/>
  <c r="AN619" i="3"/>
  <c r="AN610" i="3"/>
  <c r="AN600" i="3"/>
  <c r="AN591" i="3"/>
  <c r="AN582" i="3"/>
  <c r="AN573" i="3"/>
  <c r="AN564" i="3"/>
  <c r="AN555" i="3"/>
  <c r="AN546" i="3"/>
  <c r="AN536" i="3"/>
  <c r="AN527" i="3"/>
  <c r="AN518" i="3"/>
  <c r="AN509" i="3"/>
  <c r="AN500" i="3"/>
  <c r="AN491" i="3"/>
  <c r="AN482" i="3"/>
  <c r="AN472" i="3"/>
  <c r="AN463" i="3"/>
  <c r="AN454" i="3"/>
  <c r="AN445" i="3"/>
  <c r="AN436" i="3"/>
  <c r="AN427" i="3"/>
  <c r="AN418" i="3"/>
  <c r="AN408" i="3"/>
  <c r="AN399" i="3"/>
  <c r="AN390" i="3"/>
  <c r="AN381" i="3"/>
  <c r="AN372" i="3"/>
  <c r="AN363" i="3"/>
  <c r="AN354" i="3"/>
  <c r="AN344" i="3"/>
  <c r="AN335" i="3"/>
  <c r="AN326" i="3"/>
  <c r="AN317" i="3"/>
  <c r="AN308" i="3"/>
  <c r="AN299" i="3"/>
  <c r="AN290" i="3"/>
  <c r="AN280" i="3"/>
  <c r="AN271" i="3"/>
  <c r="AN262" i="3"/>
  <c r="AN253" i="3"/>
  <c r="AN244" i="3"/>
  <c r="AN235" i="3"/>
  <c r="AN226" i="3"/>
  <c r="AN216" i="3"/>
  <c r="AN207" i="3"/>
  <c r="AN198" i="3"/>
  <c r="AN189" i="3"/>
  <c r="AN180" i="3"/>
  <c r="AN171" i="3"/>
  <c r="AN162" i="3"/>
  <c r="AN152" i="3"/>
  <c r="AN143" i="3"/>
  <c r="AN134" i="3"/>
  <c r="AN125" i="3"/>
  <c r="AN116" i="3"/>
  <c r="AN107" i="3"/>
  <c r="AN98" i="3"/>
  <c r="AN88" i="3"/>
  <c r="AN79" i="3"/>
  <c r="AN70" i="3"/>
  <c r="AN61" i="3"/>
  <c r="AN52" i="3"/>
  <c r="AN43" i="3"/>
  <c r="AN34" i="3"/>
  <c r="AN24" i="3"/>
  <c r="AN15" i="3"/>
  <c r="AN1000" i="3"/>
  <c r="AN991" i="3"/>
  <c r="AN982" i="3"/>
  <c r="AN973" i="3"/>
  <c r="AN964" i="3"/>
  <c r="AN955" i="3"/>
  <c r="AN946" i="3"/>
  <c r="AN936" i="3"/>
  <c r="AN927" i="3"/>
  <c r="AN918" i="3"/>
  <c r="AN909" i="3"/>
  <c r="AN900" i="3"/>
  <c r="AN891" i="3"/>
  <c r="AN882" i="3"/>
  <c r="AN872" i="3"/>
  <c r="AN863" i="3"/>
  <c r="AN854" i="3"/>
  <c r="AN845" i="3"/>
  <c r="AN836" i="3"/>
  <c r="AN827" i="3"/>
  <c r="AN818" i="3"/>
  <c r="AN808" i="3"/>
  <c r="AN799" i="3"/>
  <c r="AN790" i="3"/>
  <c r="AN781" i="3"/>
  <c r="AN772" i="3"/>
  <c r="AN763" i="3"/>
  <c r="AN754" i="3"/>
  <c r="AN744" i="3"/>
  <c r="AN735" i="3"/>
  <c r="AN726" i="3"/>
  <c r="AN717" i="3"/>
  <c r="AN708" i="3"/>
  <c r="AN699" i="3"/>
  <c r="AN690" i="3"/>
  <c r="AN680" i="3"/>
  <c r="AN671" i="3"/>
  <c r="AN662" i="3"/>
  <c r="AN653" i="3"/>
  <c r="AN644" i="3"/>
  <c r="AN635" i="3"/>
  <c r="AN626" i="3"/>
  <c r="AN616" i="3"/>
  <c r="AN607" i="3"/>
  <c r="AN598" i="3"/>
  <c r="AN589" i="3"/>
  <c r="AN580" i="3"/>
  <c r="AN571" i="3"/>
  <c r="AN562" i="3"/>
  <c r="AN552" i="3"/>
  <c r="AN543" i="3"/>
  <c r="AN534" i="3"/>
  <c r="AN525" i="3"/>
  <c r="AN516" i="3"/>
  <c r="AN507" i="3"/>
  <c r="AN498" i="3"/>
  <c r="AN488" i="3"/>
  <c r="AN479" i="3"/>
  <c r="AN470" i="3"/>
  <c r="AN461" i="3"/>
  <c r="AN452" i="3"/>
  <c r="AN443" i="3"/>
  <c r="AN434" i="3"/>
  <c r="AN424" i="3"/>
  <c r="AN415" i="3"/>
  <c r="AN406" i="3"/>
  <c r="AN397" i="3"/>
  <c r="AN388" i="3"/>
  <c r="AN379" i="3"/>
  <c r="AN370" i="3"/>
  <c r="AN360" i="3"/>
  <c r="AN351" i="3"/>
  <c r="AN342" i="3"/>
  <c r="AN333" i="3"/>
  <c r="AN324" i="3"/>
  <c r="AN315" i="3"/>
  <c r="AN306" i="3"/>
  <c r="AN296" i="3"/>
  <c r="AN287" i="3"/>
  <c r="AN278" i="3"/>
  <c r="AN269" i="3"/>
  <c r="AN260" i="3"/>
  <c r="AN251" i="3"/>
  <c r="AN242" i="3"/>
  <c r="AN232" i="3"/>
  <c r="AN223" i="3"/>
  <c r="AN214" i="3"/>
  <c r="AN205" i="3"/>
  <c r="AN196" i="3"/>
  <c r="AN187" i="3"/>
  <c r="AN178" i="3"/>
  <c r="AN168" i="3"/>
  <c r="AN159" i="3"/>
  <c r="AN150" i="3"/>
  <c r="AN141" i="3"/>
  <c r="AN132" i="3"/>
  <c r="AN123" i="3"/>
  <c r="AN114" i="3"/>
  <c r="AN104" i="3"/>
  <c r="AN95" i="3"/>
  <c r="AN86" i="3"/>
  <c r="AN77" i="3"/>
  <c r="AN68" i="3"/>
  <c r="AN59" i="3"/>
  <c r="AN50" i="3"/>
  <c r="AN40" i="3"/>
  <c r="AN31" i="3"/>
  <c r="AN22" i="3"/>
  <c r="AN13" i="3"/>
  <c r="AN999" i="3"/>
  <c r="AN981" i="3"/>
  <c r="AN963" i="3"/>
  <c r="AN944" i="3"/>
  <c r="AN926" i="3"/>
  <c r="AN908" i="3"/>
  <c r="AN890" i="3"/>
  <c r="AN871" i="3"/>
  <c r="AN853" i="3"/>
  <c r="AN835" i="3"/>
  <c r="AN816" i="3"/>
  <c r="AN798" i="3"/>
  <c r="AN780" i="3"/>
  <c r="AN762" i="3"/>
  <c r="AN743" i="3"/>
  <c r="AN725" i="3"/>
  <c r="AN707" i="3"/>
  <c r="AN688" i="3"/>
  <c r="AN670" i="3"/>
  <c r="AN652" i="3"/>
  <c r="AN634" i="3"/>
  <c r="AN615" i="3"/>
  <c r="AN597" i="3"/>
  <c r="AN579" i="3"/>
  <c r="AN560" i="3"/>
  <c r="AN542" i="3"/>
  <c r="AN524" i="3"/>
  <c r="AN506" i="3"/>
  <c r="AN487" i="3"/>
  <c r="AN469" i="3"/>
  <c r="AN451" i="3"/>
  <c r="AN432" i="3"/>
  <c r="AN414" i="3"/>
  <c r="AN396" i="3"/>
  <c r="AN378" i="3"/>
  <c r="AN359" i="3"/>
  <c r="AN341" i="3"/>
  <c r="AN323" i="3"/>
  <c r="AN304" i="3"/>
  <c r="AN286" i="3"/>
  <c r="AN268" i="3"/>
  <c r="AN250" i="3"/>
  <c r="AN231" i="3"/>
  <c r="AN213" i="3"/>
  <c r="AN195" i="3"/>
  <c r="AN176" i="3"/>
  <c r="AN158" i="3"/>
  <c r="AN140" i="3"/>
  <c r="AN122" i="3"/>
  <c r="AN103" i="3"/>
  <c r="AN85" i="3"/>
  <c r="AN67" i="3"/>
  <c r="AN48" i="3"/>
  <c r="AN30" i="3"/>
  <c r="AN12" i="3"/>
  <c r="AN998" i="3"/>
  <c r="AN980" i="3"/>
  <c r="AN962" i="3"/>
  <c r="AN943" i="3"/>
  <c r="AN925" i="3"/>
  <c r="AN907" i="3"/>
  <c r="AN888" i="3"/>
  <c r="AN870" i="3"/>
  <c r="AN852" i="3"/>
  <c r="AN834" i="3"/>
  <c r="AN815" i="3"/>
  <c r="AN797" i="3"/>
  <c r="AN779" i="3"/>
  <c r="AN760" i="3"/>
  <c r="AN742" i="3"/>
  <c r="AN724" i="3"/>
  <c r="AN706" i="3"/>
  <c r="AN687" i="3"/>
  <c r="AN669" i="3"/>
  <c r="AN651" i="3"/>
  <c r="AN632" i="3"/>
  <c r="AN614" i="3"/>
  <c r="AN596" i="3"/>
  <c r="AN578" i="3"/>
  <c r="AN559" i="3"/>
  <c r="AN541" i="3"/>
  <c r="AN523" i="3"/>
  <c r="AN504" i="3"/>
  <c r="AN486" i="3"/>
  <c r="AN468" i="3"/>
  <c r="AN450" i="3"/>
  <c r="AN431" i="3"/>
  <c r="AN413" i="3"/>
  <c r="AN395" i="3"/>
  <c r="AN376" i="3"/>
  <c r="AN358" i="3"/>
  <c r="AN340" i="3"/>
  <c r="AN322" i="3"/>
  <c r="AN303" i="3"/>
  <c r="AN285" i="3"/>
  <c r="AN267" i="3"/>
  <c r="AN248" i="3"/>
  <c r="AN230" i="3"/>
  <c r="AN212" i="3"/>
  <c r="AN194" i="3"/>
  <c r="AN175" i="3"/>
  <c r="AN157" i="3"/>
  <c r="AN139" i="3"/>
  <c r="AN120" i="3"/>
  <c r="AN102" i="3"/>
  <c r="AN84" i="3"/>
  <c r="AN66" i="3"/>
  <c r="AN47" i="3"/>
  <c r="AN29" i="3"/>
  <c r="AN997" i="3"/>
  <c r="AN979" i="3"/>
  <c r="AN960" i="3"/>
  <c r="AN942" i="3"/>
  <c r="AN924" i="3"/>
  <c r="AN906" i="3"/>
  <c r="AN887" i="3"/>
  <c r="AN869" i="3"/>
  <c r="AN851" i="3"/>
  <c r="AN832" i="3"/>
  <c r="AN814" i="3"/>
  <c r="AN796" i="3"/>
  <c r="AN778" i="3"/>
  <c r="AN759" i="3"/>
  <c r="AN741" i="3"/>
  <c r="AN723" i="3"/>
  <c r="AN704" i="3"/>
  <c r="AN686" i="3"/>
  <c r="AN668" i="3"/>
  <c r="AN650" i="3"/>
  <c r="AN631" i="3"/>
  <c r="AN613" i="3"/>
  <c r="AN595" i="3"/>
  <c r="AN576" i="3"/>
  <c r="AN558" i="3"/>
  <c r="AN540" i="3"/>
  <c r="AN522" i="3"/>
  <c r="AN503" i="3"/>
  <c r="AN485" i="3"/>
  <c r="AN467" i="3"/>
  <c r="AN448" i="3"/>
  <c r="AN430" i="3"/>
  <c r="AN412" i="3"/>
  <c r="AN394" i="3"/>
  <c r="AN375" i="3"/>
  <c r="AN357" i="3"/>
  <c r="AN339" i="3"/>
  <c r="AN320" i="3"/>
  <c r="AN302" i="3"/>
  <c r="AN284" i="3"/>
  <c r="AN266" i="3"/>
  <c r="AN247" i="3"/>
  <c r="AN229" i="3"/>
  <c r="AN211" i="3"/>
  <c r="AN192" i="3"/>
  <c r="AN174" i="3"/>
  <c r="AN156" i="3"/>
  <c r="AN138" i="3"/>
  <c r="AN119" i="3"/>
  <c r="AN101" i="3"/>
  <c r="AN83" i="3"/>
  <c r="AN64" i="3"/>
  <c r="AN46" i="3"/>
  <c r="AN28" i="3"/>
  <c r="AN11" i="3"/>
  <c r="AN992" i="3"/>
  <c r="AN974" i="3"/>
  <c r="AN956" i="3"/>
  <c r="AN938" i="3"/>
  <c r="AN919" i="3"/>
  <c r="AN901" i="3"/>
  <c r="AN883" i="3"/>
  <c r="AN864" i="3"/>
  <c r="AN846" i="3"/>
  <c r="AN828" i="3"/>
  <c r="AN810" i="3"/>
  <c r="AN791" i="3"/>
  <c r="AN773" i="3"/>
  <c r="AN755" i="3"/>
  <c r="AN736" i="3"/>
  <c r="AN718" i="3"/>
  <c r="AN700" i="3"/>
  <c r="AN682" i="3"/>
  <c r="AN663" i="3"/>
  <c r="AN645" i="3"/>
  <c r="AN627" i="3"/>
  <c r="AN608" i="3"/>
  <c r="AN590" i="3"/>
  <c r="AN572" i="3"/>
  <c r="AN554" i="3"/>
  <c r="AN535" i="3"/>
  <c r="AN517" i="3"/>
  <c r="AN499" i="3"/>
  <c r="AN480" i="3"/>
  <c r="AN462" i="3"/>
  <c r="AN444" i="3"/>
  <c r="AN426" i="3"/>
  <c r="AN407" i="3"/>
  <c r="AN389" i="3"/>
  <c r="AN371" i="3"/>
  <c r="AN352" i="3"/>
  <c r="AN334" i="3"/>
  <c r="AN316" i="3"/>
  <c r="AN298" i="3"/>
  <c r="AN279" i="3"/>
  <c r="AN261" i="3"/>
  <c r="AN243" i="3"/>
  <c r="AN224" i="3"/>
  <c r="AN206" i="3"/>
  <c r="AN188" i="3"/>
  <c r="AN170" i="3"/>
  <c r="AN151" i="3"/>
  <c r="AN133" i="3"/>
  <c r="AN115" i="3"/>
  <c r="AN96" i="3"/>
  <c r="AN78" i="3"/>
  <c r="AN60" i="3"/>
  <c r="AN42" i="3"/>
  <c r="AN23" i="3"/>
  <c r="AN1008" i="3"/>
  <c r="AN990" i="3"/>
  <c r="AN972" i="3"/>
  <c r="AN954" i="3"/>
  <c r="AN935" i="3"/>
  <c r="AN917" i="3"/>
  <c r="AN899" i="3"/>
  <c r="AN880" i="3"/>
  <c r="AN862" i="3"/>
  <c r="AN844" i="3"/>
  <c r="AN826" i="3"/>
  <c r="AN807" i="3"/>
  <c r="AN789" i="3"/>
  <c r="AN771" i="3"/>
  <c r="AN752" i="3"/>
  <c r="AN734" i="3"/>
  <c r="AN716" i="3"/>
  <c r="AN698" i="3"/>
  <c r="AN679" i="3"/>
  <c r="AN661" i="3"/>
  <c r="AN643" i="3"/>
  <c r="AN624" i="3"/>
  <c r="AN606" i="3"/>
  <c r="AN588" i="3"/>
  <c r="AN570" i="3"/>
  <c r="AN551" i="3"/>
  <c r="AN533" i="3"/>
  <c r="AN515" i="3"/>
  <c r="AN496" i="3"/>
  <c r="AN478" i="3"/>
  <c r="AN460" i="3"/>
  <c r="AN442" i="3"/>
  <c r="AN423" i="3"/>
  <c r="AN405" i="3"/>
  <c r="AN387" i="3"/>
  <c r="AN368" i="3"/>
  <c r="AN350" i="3"/>
  <c r="AN332" i="3"/>
  <c r="AN314" i="3"/>
  <c r="AN295" i="3"/>
  <c r="AN277" i="3"/>
  <c r="AN259" i="3"/>
  <c r="AN240" i="3"/>
  <c r="AN222" i="3"/>
  <c r="AN204" i="3"/>
  <c r="AN186" i="3"/>
  <c r="AN167" i="3"/>
  <c r="AN149" i="3"/>
  <c r="AN131" i="3"/>
  <c r="AN112" i="3"/>
  <c r="AN94" i="3"/>
  <c r="AN76" i="3"/>
  <c r="AN58" i="3"/>
  <c r="AN39" i="3"/>
  <c r="AN21" i="3"/>
  <c r="AN1007" i="3"/>
  <c r="AN989" i="3"/>
  <c r="AN971" i="3"/>
  <c r="AN952" i="3"/>
  <c r="AN934" i="3"/>
  <c r="AN916" i="3"/>
  <c r="AN898" i="3"/>
  <c r="AN879" i="3"/>
  <c r="AN861" i="3"/>
  <c r="AN843" i="3"/>
  <c r="AN824" i="3"/>
  <c r="AN806" i="3"/>
  <c r="AN788" i="3"/>
  <c r="AN770" i="3"/>
  <c r="AN751" i="3"/>
  <c r="AN733" i="3"/>
  <c r="AN715" i="3"/>
  <c r="AN696" i="3"/>
  <c r="AN678" i="3"/>
  <c r="AN660" i="3"/>
  <c r="AN642" i="3"/>
  <c r="AN623" i="3"/>
  <c r="AN605" i="3"/>
  <c r="AN587" i="3"/>
  <c r="AN568" i="3"/>
  <c r="AN550" i="3"/>
  <c r="AN532" i="3"/>
  <c r="AN514" i="3"/>
  <c r="AN495" i="3"/>
  <c r="AN477" i="3"/>
  <c r="AN459" i="3"/>
  <c r="AN440" i="3"/>
  <c r="AN422" i="3"/>
  <c r="AN404" i="3"/>
  <c r="AN386" i="3"/>
  <c r="AN367" i="3"/>
  <c r="AN349" i="3"/>
  <c r="AN331" i="3"/>
  <c r="AN312" i="3"/>
  <c r="AN294" i="3"/>
  <c r="AN276" i="3"/>
  <c r="AN258" i="3"/>
  <c r="AN239" i="3"/>
  <c r="AN221" i="3"/>
  <c r="AN203" i="3"/>
  <c r="AN184" i="3"/>
  <c r="AN166" i="3"/>
  <c r="AN148" i="3"/>
  <c r="AN130" i="3"/>
  <c r="AN111" i="3"/>
  <c r="AN93" i="3"/>
  <c r="AN75" i="3"/>
  <c r="AN56" i="3"/>
  <c r="AN38" i="3"/>
  <c r="AN20" i="3"/>
  <c r="AN1006" i="3"/>
  <c r="AN988" i="3"/>
  <c r="AN970" i="3"/>
  <c r="AN951" i="3"/>
  <c r="AN933" i="3"/>
  <c r="AN915" i="3"/>
  <c r="AN896" i="3"/>
  <c r="AN878" i="3"/>
  <c r="AN860" i="3"/>
  <c r="AN842" i="3"/>
  <c r="AN823" i="3"/>
  <c r="AN805" i="3"/>
  <c r="AN787" i="3"/>
  <c r="AN768" i="3"/>
  <c r="AN750" i="3"/>
  <c r="AN732" i="3"/>
  <c r="AN714" i="3"/>
  <c r="AN695" i="3"/>
  <c r="AN677" i="3"/>
  <c r="AN659" i="3"/>
  <c r="AN640" i="3"/>
  <c r="AN622" i="3"/>
  <c r="AN604" i="3"/>
  <c r="AN586" i="3"/>
  <c r="AN567" i="3"/>
  <c r="AN549" i="3"/>
  <c r="AN531" i="3"/>
  <c r="AN512" i="3"/>
  <c r="AN494" i="3"/>
  <c r="AN476" i="3"/>
  <c r="AN458" i="3"/>
  <c r="AN439" i="3"/>
  <c r="AN421" i="3"/>
  <c r="AN403" i="3"/>
  <c r="AN384" i="3"/>
  <c r="AN366" i="3"/>
  <c r="AN348" i="3"/>
  <c r="AN330" i="3"/>
  <c r="AN311" i="3"/>
  <c r="AN293" i="3"/>
  <c r="AN275" i="3"/>
  <c r="AN256" i="3"/>
  <c r="AN238" i="3"/>
  <c r="AN220" i="3"/>
  <c r="AN202" i="3"/>
  <c r="AN183" i="3"/>
  <c r="AN165" i="3"/>
  <c r="AN147" i="3"/>
  <c r="AN128" i="3"/>
  <c r="AN110" i="3"/>
  <c r="AN92" i="3"/>
  <c r="AN74" i="3"/>
  <c r="AN55" i="3"/>
  <c r="AN37" i="3"/>
  <c r="AN19" i="3"/>
  <c r="AN1002" i="3"/>
  <c r="AN983" i="3"/>
  <c r="AN965" i="3"/>
  <c r="AN947" i="3"/>
  <c r="AN928" i="3"/>
  <c r="AN910" i="3"/>
  <c r="AN892" i="3"/>
  <c r="AN874" i="3"/>
  <c r="AN855" i="3"/>
  <c r="AN837" i="3"/>
  <c r="AN819" i="3"/>
  <c r="AN800" i="3"/>
  <c r="AN782" i="3"/>
  <c r="AN764" i="3"/>
  <c r="AN746" i="3"/>
  <c r="AN727" i="3"/>
  <c r="AN709" i="3"/>
  <c r="AN691" i="3"/>
  <c r="AN672" i="3"/>
  <c r="AN654" i="3"/>
  <c r="AN636" i="3"/>
  <c r="AN618" i="3"/>
  <c r="AN599" i="3"/>
  <c r="AN581" i="3"/>
  <c r="AN563" i="3"/>
  <c r="AN544" i="3"/>
  <c r="AN526" i="3"/>
  <c r="AN508" i="3"/>
  <c r="AN490" i="3"/>
  <c r="AN471" i="3"/>
  <c r="AN453" i="3"/>
  <c r="AN435" i="3"/>
  <c r="AN416" i="3"/>
  <c r="AN398" i="3"/>
  <c r="AN380" i="3"/>
  <c r="AN362" i="3"/>
  <c r="AN343" i="3"/>
  <c r="AN325" i="3"/>
  <c r="AN307" i="3"/>
  <c r="AN288" i="3"/>
  <c r="AN270" i="3"/>
  <c r="AN252" i="3"/>
  <c r="AN234" i="3"/>
  <c r="AN215" i="3"/>
  <c r="AN197" i="3"/>
  <c r="AN179" i="3"/>
  <c r="AN160" i="3"/>
  <c r="AN142" i="3"/>
  <c r="AN124" i="3"/>
  <c r="AN106" i="3"/>
  <c r="AN87" i="3"/>
  <c r="AN69" i="3"/>
  <c r="AN51" i="3"/>
  <c r="AN32" i="3"/>
  <c r="AN14" i="3"/>
  <c r="AT1008" i="3"/>
  <c r="AT1000" i="3"/>
  <c r="AT992" i="3"/>
  <c r="AT984" i="3"/>
  <c r="AT976" i="3"/>
  <c r="AT968" i="3"/>
  <c r="AT960" i="3"/>
  <c r="AT952" i="3"/>
  <c r="AT944" i="3"/>
  <c r="AT936" i="3"/>
  <c r="AT928" i="3"/>
  <c r="AT920" i="3"/>
  <c r="AT912" i="3"/>
  <c r="AT904" i="3"/>
  <c r="AT896" i="3"/>
  <c r="AT888" i="3"/>
  <c r="AT880" i="3"/>
  <c r="AT872" i="3"/>
  <c r="AT864" i="3"/>
  <c r="AT856" i="3"/>
  <c r="AT848" i="3"/>
  <c r="AT840" i="3"/>
  <c r="AT832" i="3"/>
  <c r="AT824" i="3"/>
  <c r="AT816" i="3"/>
  <c r="AT808" i="3"/>
  <c r="AT800" i="3"/>
  <c r="AT792" i="3"/>
  <c r="AT784" i="3"/>
  <c r="AT776" i="3"/>
  <c r="AT768" i="3"/>
  <c r="AT760" i="3"/>
  <c r="AT752" i="3"/>
  <c r="AT744" i="3"/>
  <c r="AT736" i="3"/>
  <c r="AT728" i="3"/>
  <c r="AT720" i="3"/>
  <c r="AT712" i="3"/>
  <c r="AT704" i="3"/>
  <c r="AT696" i="3"/>
  <c r="AT688" i="3"/>
  <c r="AT680" i="3"/>
  <c r="AT672" i="3"/>
  <c r="AT664" i="3"/>
  <c r="AT656" i="3"/>
  <c r="AT648" i="3"/>
  <c r="AT640" i="3"/>
  <c r="AT632" i="3"/>
  <c r="AT624" i="3"/>
  <c r="AT616" i="3"/>
  <c r="AT608" i="3"/>
  <c r="AT600" i="3"/>
  <c r="AT592" i="3"/>
  <c r="AT584" i="3"/>
  <c r="AT576" i="3"/>
  <c r="AT568" i="3"/>
  <c r="AT560" i="3"/>
  <c r="AT552" i="3"/>
  <c r="AT544" i="3"/>
  <c r="AT536" i="3"/>
  <c r="AT528" i="3"/>
  <c r="AT520" i="3"/>
  <c r="AT512" i="3"/>
  <c r="AT504" i="3"/>
  <c r="AT496" i="3"/>
  <c r="AT488" i="3"/>
  <c r="AT480" i="3"/>
  <c r="AT472" i="3"/>
  <c r="AT464" i="3"/>
  <c r="AT456" i="3"/>
  <c r="AT448" i="3"/>
  <c r="AT440" i="3"/>
  <c r="AT432" i="3"/>
  <c r="AT424" i="3"/>
  <c r="AT416" i="3"/>
  <c r="AT408" i="3"/>
  <c r="AT400" i="3"/>
  <c r="AT392" i="3"/>
  <c r="AT384" i="3"/>
  <c r="AT376" i="3"/>
  <c r="AT368" i="3"/>
  <c r="AT360" i="3"/>
  <c r="AT352" i="3"/>
  <c r="AT344" i="3"/>
  <c r="AT336" i="3"/>
  <c r="AT328" i="3"/>
  <c r="AT320" i="3"/>
  <c r="AT312" i="3"/>
  <c r="AT304" i="3"/>
  <c r="AT296" i="3"/>
  <c r="AT288" i="3"/>
  <c r="AT280" i="3"/>
  <c r="AT272" i="3"/>
  <c r="AT264" i="3"/>
  <c r="AT256" i="3"/>
  <c r="AT248" i="3"/>
  <c r="AT240" i="3"/>
  <c r="AT232" i="3"/>
  <c r="AT224" i="3"/>
  <c r="AT216" i="3"/>
  <c r="AT208" i="3"/>
  <c r="AT200" i="3"/>
  <c r="AT192" i="3"/>
  <c r="AT184" i="3"/>
  <c r="AT176" i="3"/>
  <c r="AT168" i="3"/>
  <c r="AT160" i="3"/>
  <c r="AT152" i="3"/>
  <c r="AT144" i="3"/>
  <c r="AT136" i="3"/>
  <c r="AT128" i="3"/>
  <c r="AT120" i="3"/>
  <c r="AT112" i="3"/>
  <c r="AT104" i="3"/>
  <c r="AT96" i="3"/>
  <c r="AT88" i="3"/>
  <c r="AT80" i="3"/>
  <c r="AT72" i="3"/>
  <c r="AT64" i="3"/>
  <c r="AT56" i="3"/>
  <c r="AT48" i="3"/>
  <c r="AT40" i="3"/>
  <c r="AT32" i="3"/>
  <c r="AT24" i="3"/>
  <c r="AT16" i="3"/>
  <c r="AT1006" i="3"/>
  <c r="AT998" i="3"/>
  <c r="AT990" i="3"/>
  <c r="AT982" i="3"/>
  <c r="AT974" i="3"/>
  <c r="AT966" i="3"/>
  <c r="AT958" i="3"/>
  <c r="AT950" i="3"/>
  <c r="AT942" i="3"/>
  <c r="AT934" i="3"/>
  <c r="AT926" i="3"/>
  <c r="AT918" i="3"/>
  <c r="AT910" i="3"/>
  <c r="AT902" i="3"/>
  <c r="AT894" i="3"/>
  <c r="AT886" i="3"/>
  <c r="AT878" i="3"/>
  <c r="AT870" i="3"/>
  <c r="AT862" i="3"/>
  <c r="AT854" i="3"/>
  <c r="AT846" i="3"/>
  <c r="AT838" i="3"/>
  <c r="AT830" i="3"/>
  <c r="AT822" i="3"/>
  <c r="AT814" i="3"/>
  <c r="AT806" i="3"/>
  <c r="AT798" i="3"/>
  <c r="AT790" i="3"/>
  <c r="AT782" i="3"/>
  <c r="AT774" i="3"/>
  <c r="AT766" i="3"/>
  <c r="AT758" i="3"/>
  <c r="AT750" i="3"/>
  <c r="AT742" i="3"/>
  <c r="AT734" i="3"/>
  <c r="AT726" i="3"/>
  <c r="AT718" i="3"/>
  <c r="AT710" i="3"/>
  <c r="AT702" i="3"/>
  <c r="AT694" i="3"/>
  <c r="AT686" i="3"/>
  <c r="AT678" i="3"/>
  <c r="AT670" i="3"/>
  <c r="AT662" i="3"/>
  <c r="AT654" i="3"/>
  <c r="AT646" i="3"/>
  <c r="AT638" i="3"/>
  <c r="AT630" i="3"/>
  <c r="AT622" i="3"/>
  <c r="AT614" i="3"/>
  <c r="AT606" i="3"/>
  <c r="AT598" i="3"/>
  <c r="AT590" i="3"/>
  <c r="AT582" i="3"/>
  <c r="AT574" i="3"/>
  <c r="AT566" i="3"/>
  <c r="AT558" i="3"/>
  <c r="AT550" i="3"/>
  <c r="AT542" i="3"/>
  <c r="AT534" i="3"/>
  <c r="AT526" i="3"/>
  <c r="AT518" i="3"/>
  <c r="AT510" i="3"/>
  <c r="AT502" i="3"/>
  <c r="AT494" i="3"/>
  <c r="AT486" i="3"/>
  <c r="AT478" i="3"/>
  <c r="AT470" i="3"/>
  <c r="AT462" i="3"/>
  <c r="AT454" i="3"/>
  <c r="AT446" i="3"/>
  <c r="AT438" i="3"/>
  <c r="AT430" i="3"/>
  <c r="AT422" i="3"/>
  <c r="AT414" i="3"/>
  <c r="AT406" i="3"/>
  <c r="AT398" i="3"/>
  <c r="AT390" i="3"/>
  <c r="AT382" i="3"/>
  <c r="AT374" i="3"/>
  <c r="AT366" i="3"/>
  <c r="AT358" i="3"/>
  <c r="AT350" i="3"/>
  <c r="AT342" i="3"/>
  <c r="AT334" i="3"/>
  <c r="AT326" i="3"/>
  <c r="AT318" i="3"/>
  <c r="AT310" i="3"/>
  <c r="AT302" i="3"/>
  <c r="AT294" i="3"/>
  <c r="AT286" i="3"/>
  <c r="AT278" i="3"/>
  <c r="AT270" i="3"/>
  <c r="AT262" i="3"/>
  <c r="AT254" i="3"/>
  <c r="AT246" i="3"/>
  <c r="AT238" i="3"/>
  <c r="AT230" i="3"/>
  <c r="AT222" i="3"/>
  <c r="AT214" i="3"/>
  <c r="AT206" i="3"/>
  <c r="AT198" i="3"/>
  <c r="AT190" i="3"/>
  <c r="AT182" i="3"/>
  <c r="AT174" i="3"/>
  <c r="AT166" i="3"/>
  <c r="AT158" i="3"/>
  <c r="AT150" i="3"/>
  <c r="AT142" i="3"/>
  <c r="AT134" i="3"/>
  <c r="AT126" i="3"/>
  <c r="AT118" i="3"/>
  <c r="AT110" i="3"/>
  <c r="AT102" i="3"/>
  <c r="AT94" i="3"/>
  <c r="AT86" i="3"/>
  <c r="AT78" i="3"/>
  <c r="AT70" i="3"/>
  <c r="AT62" i="3"/>
  <c r="AT54" i="3"/>
  <c r="AT46" i="3"/>
  <c r="AT38" i="3"/>
  <c r="AT30" i="3"/>
  <c r="AT22" i="3"/>
  <c r="AT14" i="3"/>
  <c r="AT1002" i="3"/>
  <c r="AT994" i="3"/>
  <c r="AT986" i="3"/>
  <c r="AT978" i="3"/>
  <c r="AT970" i="3"/>
  <c r="AT962" i="3"/>
  <c r="AT954" i="3"/>
  <c r="AT946" i="3"/>
  <c r="AT938" i="3"/>
  <c r="AT930" i="3"/>
  <c r="AT922" i="3"/>
  <c r="AT914" i="3"/>
  <c r="AT906" i="3"/>
  <c r="AT898" i="3"/>
  <c r="AT890" i="3"/>
  <c r="AT882" i="3"/>
  <c r="AT874" i="3"/>
  <c r="AT866" i="3"/>
  <c r="AT858" i="3"/>
  <c r="AT850" i="3"/>
  <c r="AT842" i="3"/>
  <c r="AT834" i="3"/>
  <c r="AT826" i="3"/>
  <c r="AT818" i="3"/>
  <c r="AT810" i="3"/>
  <c r="AT802" i="3"/>
  <c r="AT794" i="3"/>
  <c r="AT786" i="3"/>
  <c r="AT778" i="3"/>
  <c r="AT770" i="3"/>
  <c r="AT762" i="3"/>
  <c r="AT754" i="3"/>
  <c r="AT746" i="3"/>
  <c r="AT738" i="3"/>
  <c r="AT730" i="3"/>
  <c r="AT722" i="3"/>
  <c r="AT714" i="3"/>
  <c r="AT706" i="3"/>
  <c r="AT698" i="3"/>
  <c r="AT690" i="3"/>
  <c r="AT682" i="3"/>
  <c r="AT674" i="3"/>
  <c r="AT666" i="3"/>
  <c r="AT658" i="3"/>
  <c r="AT650" i="3"/>
  <c r="AT642" i="3"/>
  <c r="AT634" i="3"/>
  <c r="AT626" i="3"/>
  <c r="AT618" i="3"/>
  <c r="AT610" i="3"/>
  <c r="AT602" i="3"/>
  <c r="AT594" i="3"/>
  <c r="AT586" i="3"/>
  <c r="AT578" i="3"/>
  <c r="AT570" i="3"/>
  <c r="AT562" i="3"/>
  <c r="AT554" i="3"/>
  <c r="AT546" i="3"/>
  <c r="AT538" i="3"/>
  <c r="AT530" i="3"/>
  <c r="AT522" i="3"/>
  <c r="AT514" i="3"/>
  <c r="AT506" i="3"/>
  <c r="AT498" i="3"/>
  <c r="AT490" i="3"/>
  <c r="AT482" i="3"/>
  <c r="AT474" i="3"/>
  <c r="AT466" i="3"/>
  <c r="AT458" i="3"/>
  <c r="AT450" i="3"/>
  <c r="AT442" i="3"/>
  <c r="AT434" i="3"/>
  <c r="AT426" i="3"/>
  <c r="AT418" i="3"/>
  <c r="AT410" i="3"/>
  <c r="AT402" i="3"/>
  <c r="AT394" i="3"/>
  <c r="AT386" i="3"/>
  <c r="AT378" i="3"/>
  <c r="AT370" i="3"/>
  <c r="AT362" i="3"/>
  <c r="AT354" i="3"/>
  <c r="AT346" i="3"/>
  <c r="AT338" i="3"/>
  <c r="AT330" i="3"/>
  <c r="AT322" i="3"/>
  <c r="AT314" i="3"/>
  <c r="AT306" i="3"/>
  <c r="AT298" i="3"/>
  <c r="AT290" i="3"/>
  <c r="AT282" i="3"/>
  <c r="AT274" i="3"/>
  <c r="AT266" i="3"/>
  <c r="AT258" i="3"/>
  <c r="AT250" i="3"/>
  <c r="AT242" i="3"/>
  <c r="AT234" i="3"/>
  <c r="AT226" i="3"/>
  <c r="AT218" i="3"/>
  <c r="AT210" i="3"/>
  <c r="AT202" i="3"/>
  <c r="AT194" i="3"/>
  <c r="AT186" i="3"/>
  <c r="AT178" i="3"/>
  <c r="AT170" i="3"/>
  <c r="AT162" i="3"/>
  <c r="AT154" i="3"/>
  <c r="AT146" i="3"/>
  <c r="AT138" i="3"/>
  <c r="AT130" i="3"/>
  <c r="AT122" i="3"/>
  <c r="AT114" i="3"/>
  <c r="AT106" i="3"/>
  <c r="AT98" i="3"/>
  <c r="AT90" i="3"/>
  <c r="AT82" i="3"/>
  <c r="AT74" i="3"/>
  <c r="AT66" i="3"/>
  <c r="AT58" i="3"/>
  <c r="AT50" i="3"/>
  <c r="AT42" i="3"/>
  <c r="AT34" i="3"/>
  <c r="AT26" i="3"/>
  <c r="AT18" i="3"/>
  <c r="AT11" i="3"/>
  <c r="AT1003" i="3"/>
  <c r="AT989" i="3"/>
  <c r="AT977" i="3"/>
  <c r="AT964" i="3"/>
  <c r="AT951" i="3"/>
  <c r="AT939" i="3"/>
  <c r="AT925" i="3"/>
  <c r="AT913" i="3"/>
  <c r="AT900" i="3"/>
  <c r="AT887" i="3"/>
  <c r="AT875" i="3"/>
  <c r="AT861" i="3"/>
  <c r="AT849" i="3"/>
  <c r="AT836" i="3"/>
  <c r="AT823" i="3"/>
  <c r="AT811" i="3"/>
  <c r="AT797" i="3"/>
  <c r="AT785" i="3"/>
  <c r="AT772" i="3"/>
  <c r="AT759" i="3"/>
  <c r="AT747" i="3"/>
  <c r="AT733" i="3"/>
  <c r="AT721" i="3"/>
  <c r="AT708" i="3"/>
  <c r="AT695" i="3"/>
  <c r="AT683" i="3"/>
  <c r="AT669" i="3"/>
  <c r="AT657" i="3"/>
  <c r="AT644" i="3"/>
  <c r="AT631" i="3"/>
  <c r="AT619" i="3"/>
  <c r="AT605" i="3"/>
  <c r="AT593" i="3"/>
  <c r="AT580" i="3"/>
  <c r="AT567" i="3"/>
  <c r="AT555" i="3"/>
  <c r="AT541" i="3"/>
  <c r="AT529" i="3"/>
  <c r="AT516" i="3"/>
  <c r="AT503" i="3"/>
  <c r="AT491" i="3"/>
  <c r="AT477" i="3"/>
  <c r="AT465" i="3"/>
  <c r="AT452" i="3"/>
  <c r="AT439" i="3"/>
  <c r="AT427" i="3"/>
  <c r="AT413" i="3"/>
  <c r="AT401" i="3"/>
  <c r="AT388" i="3"/>
  <c r="AT375" i="3"/>
  <c r="AT363" i="3"/>
  <c r="AT349" i="3"/>
  <c r="AT337" i="3"/>
  <c r="AT324" i="3"/>
  <c r="AT311" i="3"/>
  <c r="AT299" i="3"/>
  <c r="AT285" i="3"/>
  <c r="AT273" i="3"/>
  <c r="AT260" i="3"/>
  <c r="AT247" i="3"/>
  <c r="AT235" i="3"/>
  <c r="AT221" i="3"/>
  <c r="AT209" i="3"/>
  <c r="AT196" i="3"/>
  <c r="AT183" i="3"/>
  <c r="AT171" i="3"/>
  <c r="AT157" i="3"/>
  <c r="AT145" i="3"/>
  <c r="AT132" i="3"/>
  <c r="AT119" i="3"/>
  <c r="AT107" i="3"/>
  <c r="AT93" i="3"/>
  <c r="AT81" i="3"/>
  <c r="AT68" i="3"/>
  <c r="AT55" i="3"/>
  <c r="AT43" i="3"/>
  <c r="AT29" i="3"/>
  <c r="AT17" i="3"/>
  <c r="AT1001" i="3"/>
  <c r="AT987" i="3"/>
  <c r="AT972" i="3"/>
  <c r="AT957" i="3"/>
  <c r="AT943" i="3"/>
  <c r="AT929" i="3"/>
  <c r="AT915" i="3"/>
  <c r="AT899" i="3"/>
  <c r="AT884" i="3"/>
  <c r="AT869" i="3"/>
  <c r="AT855" i="3"/>
  <c r="AT841" i="3"/>
  <c r="AT827" i="3"/>
  <c r="AT812" i="3"/>
  <c r="AT796" i="3"/>
  <c r="AT781" i="3"/>
  <c r="AT767" i="3"/>
  <c r="AT753" i="3"/>
  <c r="AT739" i="3"/>
  <c r="AT724" i="3"/>
  <c r="AT709" i="3"/>
  <c r="AT693" i="3"/>
  <c r="AT679" i="3"/>
  <c r="AT665" i="3"/>
  <c r="AT651" i="3"/>
  <c r="AT636" i="3"/>
  <c r="AT621" i="3"/>
  <c r="AT607" i="3"/>
  <c r="AT591" i="3"/>
  <c r="AT577" i="3"/>
  <c r="AT563" i="3"/>
  <c r="AT548" i="3"/>
  <c r="AT533" i="3"/>
  <c r="AT519" i="3"/>
  <c r="AT505" i="3"/>
  <c r="AT489" i="3"/>
  <c r="AT475" i="3"/>
  <c r="AT460" i="3"/>
  <c r="AT445" i="3"/>
  <c r="AT431" i="3"/>
  <c r="AT417" i="3"/>
  <c r="AT403" i="3"/>
  <c r="AT387" i="3"/>
  <c r="AT372" i="3"/>
  <c r="AT357" i="3"/>
  <c r="AT343" i="3"/>
  <c r="AT329" i="3"/>
  <c r="AT315" i="3"/>
  <c r="AT300" i="3"/>
  <c r="AT284" i="3"/>
  <c r="AT269" i="3"/>
  <c r="AT255" i="3"/>
  <c r="AT241" i="3"/>
  <c r="AT227" i="3"/>
  <c r="AT212" i="3"/>
  <c r="AT197" i="3"/>
  <c r="AT181" i="3"/>
  <c r="AT167" i="3"/>
  <c r="AT153" i="3"/>
  <c r="AT139" i="3"/>
  <c r="AT124" i="3"/>
  <c r="AT109" i="3"/>
  <c r="AT95" i="3"/>
  <c r="AT79" i="3"/>
  <c r="AT65" i="3"/>
  <c r="AT51" i="3"/>
  <c r="AT36" i="3"/>
  <c r="AT21" i="3"/>
  <c r="AT999" i="3"/>
  <c r="AT985" i="3"/>
  <c r="AT971" i="3"/>
  <c r="AT956" i="3"/>
  <c r="AT941" i="3"/>
  <c r="AT927" i="3"/>
  <c r="AT911" i="3"/>
  <c r="AT897" i="3"/>
  <c r="AT883" i="3"/>
  <c r="AT868" i="3"/>
  <c r="AT853" i="3"/>
  <c r="AT839" i="3"/>
  <c r="AT825" i="3"/>
  <c r="AT809" i="3"/>
  <c r="AT795" i="3"/>
  <c r="AT780" i="3"/>
  <c r="AT765" i="3"/>
  <c r="AT751" i="3"/>
  <c r="AT737" i="3"/>
  <c r="AT723" i="3"/>
  <c r="AT707" i="3"/>
  <c r="AT692" i="3"/>
  <c r="AT677" i="3"/>
  <c r="AT663" i="3"/>
  <c r="AT649" i="3"/>
  <c r="AT635" i="3"/>
  <c r="AT620" i="3"/>
  <c r="AT604" i="3"/>
  <c r="AT589" i="3"/>
  <c r="AT575" i="3"/>
  <c r="AT561" i="3"/>
  <c r="AT547" i="3"/>
  <c r="AT532" i="3"/>
  <c r="AT517" i="3"/>
  <c r="AT501" i="3"/>
  <c r="AT487" i="3"/>
  <c r="AT473" i="3"/>
  <c r="AT459" i="3"/>
  <c r="AT444" i="3"/>
  <c r="AT429" i="3"/>
  <c r="AT415" i="3"/>
  <c r="AT399" i="3"/>
  <c r="AT385" i="3"/>
  <c r="AT371" i="3"/>
  <c r="AT356" i="3"/>
  <c r="AT341" i="3"/>
  <c r="AT327" i="3"/>
  <c r="AT313" i="3"/>
  <c r="AT297" i="3"/>
  <c r="AT283" i="3"/>
  <c r="AT268" i="3"/>
  <c r="AT253" i="3"/>
  <c r="AT239" i="3"/>
  <c r="AT225" i="3"/>
  <c r="AT211" i="3"/>
  <c r="AT195" i="3"/>
  <c r="AT180" i="3"/>
  <c r="AT165" i="3"/>
  <c r="AT151" i="3"/>
  <c r="AT137" i="3"/>
  <c r="AT123" i="3"/>
  <c r="AT108" i="3"/>
  <c r="AT92" i="3"/>
  <c r="AT77" i="3"/>
  <c r="AT63" i="3"/>
  <c r="AT49" i="3"/>
  <c r="AT35" i="3"/>
  <c r="AT20" i="3"/>
  <c r="AT996" i="3"/>
  <c r="AT981" i="3"/>
  <c r="AT967" i="3"/>
  <c r="AT953" i="3"/>
  <c r="AT937" i="3"/>
  <c r="AT923" i="3"/>
  <c r="AT908" i="3"/>
  <c r="AT893" i="3"/>
  <c r="AT879" i="3"/>
  <c r="AT865" i="3"/>
  <c r="AT851" i="3"/>
  <c r="AT835" i="3"/>
  <c r="AT820" i="3"/>
  <c r="AT805" i="3"/>
  <c r="AT791" i="3"/>
  <c r="AT777" i="3"/>
  <c r="AT763" i="3"/>
  <c r="AT748" i="3"/>
  <c r="AT732" i="3"/>
  <c r="AT717" i="3"/>
  <c r="AT703" i="3"/>
  <c r="AT689" i="3"/>
  <c r="AT675" i="3"/>
  <c r="AT660" i="3"/>
  <c r="AT645" i="3"/>
  <c r="AT629" i="3"/>
  <c r="AT615" i="3"/>
  <c r="AT601" i="3"/>
  <c r="AT587" i="3"/>
  <c r="AT572" i="3"/>
  <c r="AT557" i="3"/>
  <c r="AT543" i="3"/>
  <c r="AT527" i="3"/>
  <c r="AT513" i="3"/>
  <c r="AT499" i="3"/>
  <c r="AT484" i="3"/>
  <c r="AT469" i="3"/>
  <c r="AT455" i="3"/>
  <c r="AT441" i="3"/>
  <c r="AT425" i="3"/>
  <c r="AT411" i="3"/>
  <c r="AT396" i="3"/>
  <c r="AT381" i="3"/>
  <c r="AT367" i="3"/>
  <c r="AT353" i="3"/>
  <c r="AT339" i="3"/>
  <c r="AT323" i="3"/>
  <c r="AT308" i="3"/>
  <c r="AT293" i="3"/>
  <c r="AT279" i="3"/>
  <c r="AT265" i="3"/>
  <c r="AT251" i="3"/>
  <c r="AT236" i="3"/>
  <c r="AT220" i="3"/>
  <c r="AT205" i="3"/>
  <c r="AT191" i="3"/>
  <c r="AT177" i="3"/>
  <c r="AT163" i="3"/>
  <c r="AT148" i="3"/>
  <c r="AT133" i="3"/>
  <c r="AT117" i="3"/>
  <c r="AT103" i="3"/>
  <c r="AT89" i="3"/>
  <c r="AT75" i="3"/>
  <c r="AT60" i="3"/>
  <c r="AT45" i="3"/>
  <c r="AT31" i="3"/>
  <c r="AT15" i="3"/>
  <c r="AT1009" i="3"/>
  <c r="AT995" i="3"/>
  <c r="AT980" i="3"/>
  <c r="AT965" i="3"/>
  <c r="AT949" i="3"/>
  <c r="AT935" i="3"/>
  <c r="AT921" i="3"/>
  <c r="AT907" i="3"/>
  <c r="AT892" i="3"/>
  <c r="AT877" i="3"/>
  <c r="AT863" i="3"/>
  <c r="AT847" i="3"/>
  <c r="AT833" i="3"/>
  <c r="AT819" i="3"/>
  <c r="AT804" i="3"/>
  <c r="AT789" i="3"/>
  <c r="AT775" i="3"/>
  <c r="AT761" i="3"/>
  <c r="AT745" i="3"/>
  <c r="AT731" i="3"/>
  <c r="AT716" i="3"/>
  <c r="AT701" i="3"/>
  <c r="AT687" i="3"/>
  <c r="AT673" i="3"/>
  <c r="AT659" i="3"/>
  <c r="AT643" i="3"/>
  <c r="AT628" i="3"/>
  <c r="AT613" i="3"/>
  <c r="AT599" i="3"/>
  <c r="AT585" i="3"/>
  <c r="AT571" i="3"/>
  <c r="AT556" i="3"/>
  <c r="AT540" i="3"/>
  <c r="AT525" i="3"/>
  <c r="AT511" i="3"/>
  <c r="AT497" i="3"/>
  <c r="AT483" i="3"/>
  <c r="AT468" i="3"/>
  <c r="AT453" i="3"/>
  <c r="AT437" i="3"/>
  <c r="AT423" i="3"/>
  <c r="AT409" i="3"/>
  <c r="AT395" i="3"/>
  <c r="AT380" i="3"/>
  <c r="AT365" i="3"/>
  <c r="AT351" i="3"/>
  <c r="AT335" i="3"/>
  <c r="AT321" i="3"/>
  <c r="AT307" i="3"/>
  <c r="AT292" i="3"/>
  <c r="AT277" i="3"/>
  <c r="AT263" i="3"/>
  <c r="AT249" i="3"/>
  <c r="AT233" i="3"/>
  <c r="AT219" i="3"/>
  <c r="AT204" i="3"/>
  <c r="AT189" i="3"/>
  <c r="AT175" i="3"/>
  <c r="AT161" i="3"/>
  <c r="AT147" i="3"/>
  <c r="AT131" i="3"/>
  <c r="AT116" i="3"/>
  <c r="AT101" i="3"/>
  <c r="AT87" i="3"/>
  <c r="AT73" i="3"/>
  <c r="AT59" i="3"/>
  <c r="AT44" i="3"/>
  <c r="AT28" i="3"/>
  <c r="AT13" i="3"/>
  <c r="AT1007" i="3"/>
  <c r="AT993" i="3"/>
  <c r="AT979" i="3"/>
  <c r="AT963" i="3"/>
  <c r="AT948" i="3"/>
  <c r="AT933" i="3"/>
  <c r="AT919" i="3"/>
  <c r="AT905" i="3"/>
  <c r="AT891" i="3"/>
  <c r="AT876" i="3"/>
  <c r="AT860" i="3"/>
  <c r="AT845" i="3"/>
  <c r="AT831" i="3"/>
  <c r="AT817" i="3"/>
  <c r="AT803" i="3"/>
  <c r="AT788" i="3"/>
  <c r="AT773" i="3"/>
  <c r="AT757" i="3"/>
  <c r="AT743" i="3"/>
  <c r="AT729" i="3"/>
  <c r="AT715" i="3"/>
  <c r="AT700" i="3"/>
  <c r="AT685" i="3"/>
  <c r="AT671" i="3"/>
  <c r="AT655" i="3"/>
  <c r="AT641" i="3"/>
  <c r="AT627" i="3"/>
  <c r="AT612" i="3"/>
  <c r="AT597" i="3"/>
  <c r="AT583" i="3"/>
  <c r="AT569" i="3"/>
  <c r="AT553" i="3"/>
  <c r="AT539" i="3"/>
  <c r="AT524" i="3"/>
  <c r="AT509" i="3"/>
  <c r="AT495" i="3"/>
  <c r="AT481" i="3"/>
  <c r="AT467" i="3"/>
  <c r="AT451" i="3"/>
  <c r="AT436" i="3"/>
  <c r="AT421" i="3"/>
  <c r="AT407" i="3"/>
  <c r="AT393" i="3"/>
  <c r="AT379" i="3"/>
  <c r="AT364" i="3"/>
  <c r="AT348" i="3"/>
  <c r="AT333" i="3"/>
  <c r="AT319" i="3"/>
  <c r="AT305" i="3"/>
  <c r="AT291" i="3"/>
  <c r="AT276" i="3"/>
  <c r="AT261" i="3"/>
  <c r="AT245" i="3"/>
  <c r="AT231" i="3"/>
  <c r="AT217" i="3"/>
  <c r="AT203" i="3"/>
  <c r="AT188" i="3"/>
  <c r="AT173" i="3"/>
  <c r="AT159" i="3"/>
  <c r="AT143" i="3"/>
  <c r="AT129" i="3"/>
  <c r="AT115" i="3"/>
  <c r="AT100" i="3"/>
  <c r="AT85" i="3"/>
  <c r="AT71" i="3"/>
  <c r="AT57" i="3"/>
  <c r="AT41" i="3"/>
  <c r="AT27" i="3"/>
  <c r="AT12" i="3"/>
  <c r="AT1005" i="3"/>
  <c r="AT991" i="3"/>
  <c r="AT975" i="3"/>
  <c r="AT961" i="3"/>
  <c r="AT947" i="3"/>
  <c r="AT932" i="3"/>
  <c r="AT917" i="3"/>
  <c r="AT903" i="3"/>
  <c r="AT889" i="3"/>
  <c r="AT873" i="3"/>
  <c r="AT859" i="3"/>
  <c r="AT844" i="3"/>
  <c r="AT829" i="3"/>
  <c r="AT815" i="3"/>
  <c r="AT801" i="3"/>
  <c r="AT787" i="3"/>
  <c r="AT771" i="3"/>
  <c r="AT756" i="3"/>
  <c r="AT741" i="3"/>
  <c r="AT727" i="3"/>
  <c r="AT713" i="3"/>
  <c r="AT699" i="3"/>
  <c r="AT684" i="3"/>
  <c r="AT668" i="3"/>
  <c r="AT653" i="3"/>
  <c r="AT639" i="3"/>
  <c r="AT625" i="3"/>
  <c r="AT611" i="3"/>
  <c r="AT596" i="3"/>
  <c r="AT581" i="3"/>
  <c r="AT565" i="3"/>
  <c r="AT551" i="3"/>
  <c r="AT537" i="3"/>
  <c r="AT523" i="3"/>
  <c r="AT508" i="3"/>
  <c r="AT493" i="3"/>
  <c r="AT479" i="3"/>
  <c r="AT463" i="3"/>
  <c r="AT449" i="3"/>
  <c r="AT435" i="3"/>
  <c r="AT420" i="3"/>
  <c r="AT405" i="3"/>
  <c r="AT391" i="3"/>
  <c r="AT377" i="3"/>
  <c r="AT361" i="3"/>
  <c r="AT347" i="3"/>
  <c r="AT332" i="3"/>
  <c r="AT317" i="3"/>
  <c r="AT303" i="3"/>
  <c r="AT289" i="3"/>
  <c r="AT275" i="3"/>
  <c r="AT259" i="3"/>
  <c r="AT244" i="3"/>
  <c r="AT229" i="3"/>
  <c r="AT215" i="3"/>
  <c r="AT201" i="3"/>
  <c r="AT187" i="3"/>
  <c r="AT172" i="3"/>
  <c r="AT156" i="3"/>
  <c r="AT141" i="3"/>
  <c r="AT127" i="3"/>
  <c r="AT113" i="3"/>
  <c r="AT99" i="3"/>
  <c r="AT84" i="3"/>
  <c r="AT69" i="3"/>
  <c r="AT53" i="3"/>
  <c r="AT39" i="3"/>
  <c r="AT25" i="3"/>
  <c r="AT1004" i="3"/>
  <c r="AT988" i="3"/>
  <c r="AT973" i="3"/>
  <c r="AT959" i="3"/>
  <c r="AT945" i="3"/>
  <c r="AT931" i="3"/>
  <c r="AT916" i="3"/>
  <c r="AT901" i="3"/>
  <c r="AT885" i="3"/>
  <c r="AT871" i="3"/>
  <c r="AT857" i="3"/>
  <c r="AT843" i="3"/>
  <c r="AT828" i="3"/>
  <c r="AT813" i="3"/>
  <c r="AT799" i="3"/>
  <c r="AT783" i="3"/>
  <c r="AT769" i="3"/>
  <c r="AT755" i="3"/>
  <c r="AT740" i="3"/>
  <c r="AT725" i="3"/>
  <c r="AT711" i="3"/>
  <c r="AT697" i="3"/>
  <c r="AT681" i="3"/>
  <c r="AT667" i="3"/>
  <c r="AT652" i="3"/>
  <c r="AT637" i="3"/>
  <c r="AT623" i="3"/>
  <c r="AT609" i="3"/>
  <c r="AT595" i="3"/>
  <c r="AT579" i="3"/>
  <c r="AT564" i="3"/>
  <c r="AT549" i="3"/>
  <c r="AT535" i="3"/>
  <c r="AT521" i="3"/>
  <c r="AT507" i="3"/>
  <c r="AT492" i="3"/>
  <c r="AT476" i="3"/>
  <c r="AT461" i="3"/>
  <c r="AT447" i="3"/>
  <c r="AT433" i="3"/>
  <c r="AT419" i="3"/>
  <c r="AT404" i="3"/>
  <c r="AT389" i="3"/>
  <c r="AT373" i="3"/>
  <c r="AT359" i="3"/>
  <c r="AT345" i="3"/>
  <c r="AT331" i="3"/>
  <c r="AT316" i="3"/>
  <c r="AT301" i="3"/>
  <c r="AT287" i="3"/>
  <c r="AT271" i="3"/>
  <c r="AT257" i="3"/>
  <c r="AT243" i="3"/>
  <c r="AT228" i="3"/>
  <c r="AT213" i="3"/>
  <c r="AT199" i="3"/>
  <c r="AT185" i="3"/>
  <c r="AT169" i="3"/>
  <c r="AT155" i="3"/>
  <c r="AT140" i="3"/>
  <c r="AT125" i="3"/>
  <c r="AT111" i="3"/>
  <c r="AT97" i="3"/>
  <c r="AT83" i="3"/>
  <c r="AT67" i="3"/>
  <c r="AT52" i="3"/>
  <c r="AT37" i="3"/>
  <c r="AT23" i="3"/>
  <c r="AT924" i="3"/>
  <c r="AT807" i="3"/>
  <c r="AT691" i="3"/>
  <c r="AT573" i="3"/>
  <c r="AT457" i="3"/>
  <c r="AT340" i="3"/>
  <c r="AT223" i="3"/>
  <c r="AT105" i="3"/>
  <c r="AT909" i="3"/>
  <c r="AT793" i="3"/>
  <c r="AT676" i="3"/>
  <c r="AT559" i="3"/>
  <c r="AT443" i="3"/>
  <c r="AT325" i="3"/>
  <c r="AT207" i="3"/>
  <c r="AT91" i="3"/>
  <c r="AT895" i="3"/>
  <c r="AT779" i="3"/>
  <c r="AT661" i="3"/>
  <c r="AT545" i="3"/>
  <c r="AT428" i="3"/>
  <c r="AT309" i="3"/>
  <c r="AT193" i="3"/>
  <c r="AT76" i="3"/>
  <c r="AT997" i="3"/>
  <c r="AT881" i="3"/>
  <c r="AT764" i="3"/>
  <c r="AT647" i="3"/>
  <c r="AT531" i="3"/>
  <c r="AT412" i="3"/>
  <c r="AT295" i="3"/>
  <c r="AT179" i="3"/>
  <c r="AT61" i="3"/>
  <c r="AT983" i="3"/>
  <c r="AT867" i="3"/>
  <c r="AT749" i="3"/>
  <c r="AT633" i="3"/>
  <c r="AT515" i="3"/>
  <c r="AT397" i="3"/>
  <c r="AT281" i="3"/>
  <c r="AT164" i="3"/>
  <c r="AT47" i="3"/>
  <c r="AT969" i="3"/>
  <c r="AT852" i="3"/>
  <c r="AT735" i="3"/>
  <c r="AT617" i="3"/>
  <c r="AT500" i="3"/>
  <c r="AT383" i="3"/>
  <c r="AT267" i="3"/>
  <c r="AT149" i="3"/>
  <c r="AT33" i="3"/>
  <c r="AT955" i="3"/>
  <c r="AT837" i="3"/>
  <c r="AT719" i="3"/>
  <c r="AT603" i="3"/>
  <c r="AT485" i="3"/>
  <c r="AT369" i="3"/>
  <c r="AT252" i="3"/>
  <c r="AT135" i="3"/>
  <c r="AT19" i="3"/>
  <c r="AT940" i="3"/>
  <c r="AT821" i="3"/>
  <c r="AT705" i="3"/>
  <c r="AT588" i="3"/>
  <c r="AT471" i="3"/>
  <c r="AT355" i="3"/>
  <c r="AT237" i="3"/>
  <c r="AT121" i="3"/>
  <c r="AP1009" i="3"/>
  <c r="AP1001" i="3"/>
  <c r="AP993" i="3"/>
  <c r="AP985" i="3"/>
  <c r="AP977" i="3"/>
  <c r="AP969" i="3"/>
  <c r="AP961" i="3"/>
  <c r="AP953" i="3"/>
  <c r="AP945" i="3"/>
  <c r="AP937" i="3"/>
  <c r="AP929" i="3"/>
  <c r="AP921" i="3"/>
  <c r="AP913" i="3"/>
  <c r="AP905" i="3"/>
  <c r="AP897" i="3"/>
  <c r="AP889" i="3"/>
  <c r="AP881" i="3"/>
  <c r="AP873" i="3"/>
  <c r="AP865" i="3"/>
  <c r="AP857" i="3"/>
  <c r="AP849" i="3"/>
  <c r="AP841" i="3"/>
  <c r="AP833" i="3"/>
  <c r="AP825" i="3"/>
  <c r="AP817" i="3"/>
  <c r="AP809" i="3"/>
  <c r="AP801" i="3"/>
  <c r="AP793" i="3"/>
  <c r="AP785" i="3"/>
  <c r="AP777" i="3"/>
  <c r="AP769" i="3"/>
  <c r="AP761" i="3"/>
  <c r="AP753" i="3"/>
  <c r="AP745" i="3"/>
  <c r="AP737" i="3"/>
  <c r="AP729" i="3"/>
  <c r="AP721" i="3"/>
  <c r="AP713" i="3"/>
  <c r="AP705" i="3"/>
  <c r="AP697" i="3"/>
  <c r="AP689" i="3"/>
  <c r="AP681" i="3"/>
  <c r="AP673" i="3"/>
  <c r="AP665" i="3"/>
  <c r="AP657" i="3"/>
  <c r="AP649" i="3"/>
  <c r="AP641" i="3"/>
  <c r="AP633" i="3"/>
  <c r="AP625" i="3"/>
  <c r="AP617" i="3"/>
  <c r="AP609" i="3"/>
  <c r="AP601" i="3"/>
  <c r="AP593" i="3"/>
  <c r="AP585" i="3"/>
  <c r="AP577" i="3"/>
  <c r="AP569" i="3"/>
  <c r="AP561" i="3"/>
  <c r="AP553" i="3"/>
  <c r="AP545" i="3"/>
  <c r="AP537" i="3"/>
  <c r="AP529" i="3"/>
  <c r="AP521" i="3"/>
  <c r="AP513" i="3"/>
  <c r="AP505" i="3"/>
  <c r="AP497" i="3"/>
  <c r="AP489" i="3"/>
  <c r="AP481" i="3"/>
  <c r="AP473" i="3"/>
  <c r="AP465" i="3"/>
  <c r="AP457" i="3"/>
  <c r="AP449" i="3"/>
  <c r="AP441" i="3"/>
  <c r="AP433" i="3"/>
  <c r="AP425" i="3"/>
  <c r="AP417" i="3"/>
  <c r="AP409" i="3"/>
  <c r="AP401" i="3"/>
  <c r="AP393" i="3"/>
  <c r="AP385" i="3"/>
  <c r="AP377" i="3"/>
  <c r="AP369" i="3"/>
  <c r="AP361" i="3"/>
  <c r="AP353" i="3"/>
  <c r="AP345" i="3"/>
  <c r="AP337" i="3"/>
  <c r="AP329" i="3"/>
  <c r="AP321" i="3"/>
  <c r="AP313" i="3"/>
  <c r="AP305" i="3"/>
  <c r="AP297" i="3"/>
  <c r="AP289" i="3"/>
  <c r="AP281" i="3"/>
  <c r="AP273" i="3"/>
  <c r="AP265" i="3"/>
  <c r="AP257" i="3"/>
  <c r="AP249" i="3"/>
  <c r="AP241" i="3"/>
  <c r="AP233" i="3"/>
  <c r="AP225" i="3"/>
  <c r="AP217" i="3"/>
  <c r="AP209" i="3"/>
  <c r="AP201" i="3"/>
  <c r="AP193" i="3"/>
  <c r="AP185" i="3"/>
  <c r="AP177" i="3"/>
  <c r="AP169" i="3"/>
  <c r="AP161" i="3"/>
  <c r="AP153" i="3"/>
  <c r="AP145" i="3"/>
  <c r="AP137" i="3"/>
  <c r="AP129" i="3"/>
  <c r="AP121" i="3"/>
  <c r="AP113" i="3"/>
  <c r="AP105" i="3"/>
  <c r="AP97" i="3"/>
  <c r="AP89" i="3"/>
  <c r="AP81" i="3"/>
  <c r="AP73" i="3"/>
  <c r="AP65" i="3"/>
  <c r="AP57" i="3"/>
  <c r="AP49" i="3"/>
  <c r="AP41" i="3"/>
  <c r="AP33" i="3"/>
  <c r="AP25" i="3"/>
  <c r="AP17" i="3"/>
  <c r="AP1007" i="3"/>
  <c r="AP998" i="3"/>
  <c r="AP989" i="3"/>
  <c r="AP980" i="3"/>
  <c r="AP971" i="3"/>
  <c r="AP962" i="3"/>
  <c r="AP952" i="3"/>
  <c r="AP943" i="3"/>
  <c r="AP934" i="3"/>
  <c r="AP925" i="3"/>
  <c r="AP916" i="3"/>
  <c r="AP907" i="3"/>
  <c r="AP898" i="3"/>
  <c r="AP888" i="3"/>
  <c r="AP879" i="3"/>
  <c r="AP870" i="3"/>
  <c r="AP861" i="3"/>
  <c r="AP852" i="3"/>
  <c r="AP843" i="3"/>
  <c r="AP834" i="3"/>
  <c r="AP824" i="3"/>
  <c r="AP815" i="3"/>
  <c r="AP806" i="3"/>
  <c r="AP797" i="3"/>
  <c r="AP788" i="3"/>
  <c r="AP779" i="3"/>
  <c r="AP770" i="3"/>
  <c r="AP760" i="3"/>
  <c r="AP751" i="3"/>
  <c r="AP742" i="3"/>
  <c r="AP733" i="3"/>
  <c r="AP724" i="3"/>
  <c r="AP715" i="3"/>
  <c r="AP706" i="3"/>
  <c r="AP696" i="3"/>
  <c r="AP687" i="3"/>
  <c r="AP678" i="3"/>
  <c r="AP669" i="3"/>
  <c r="AP660" i="3"/>
  <c r="AP651" i="3"/>
  <c r="AP642" i="3"/>
  <c r="AP632" i="3"/>
  <c r="AP623" i="3"/>
  <c r="AP614" i="3"/>
  <c r="AP605" i="3"/>
  <c r="AP596" i="3"/>
  <c r="AP587" i="3"/>
  <c r="AP578" i="3"/>
  <c r="AP568" i="3"/>
  <c r="AP559" i="3"/>
  <c r="AP550" i="3"/>
  <c r="AP541" i="3"/>
  <c r="AP532" i="3"/>
  <c r="AP523" i="3"/>
  <c r="AP514" i="3"/>
  <c r="AP504" i="3"/>
  <c r="AP495" i="3"/>
  <c r="AP486" i="3"/>
  <c r="AP477" i="3"/>
  <c r="AP468" i="3"/>
  <c r="AP459" i="3"/>
  <c r="AP450" i="3"/>
  <c r="AP440" i="3"/>
  <c r="AP431" i="3"/>
  <c r="AP422" i="3"/>
  <c r="AP413" i="3"/>
  <c r="AP404" i="3"/>
  <c r="AP395" i="3"/>
  <c r="AP386" i="3"/>
  <c r="AP376" i="3"/>
  <c r="AP367" i="3"/>
  <c r="AP358" i="3"/>
  <c r="AP349" i="3"/>
  <c r="AP340" i="3"/>
  <c r="AP331" i="3"/>
  <c r="AP322" i="3"/>
  <c r="AP312" i="3"/>
  <c r="AP303" i="3"/>
  <c r="AP294" i="3"/>
  <c r="AP285" i="3"/>
  <c r="AP276" i="3"/>
  <c r="AP267" i="3"/>
  <c r="AP258" i="3"/>
  <c r="AP248" i="3"/>
  <c r="AP239" i="3"/>
  <c r="AP230" i="3"/>
  <c r="AP221" i="3"/>
  <c r="AP212" i="3"/>
  <c r="AP203" i="3"/>
  <c r="AP194" i="3"/>
  <c r="AP184" i="3"/>
  <c r="AP175" i="3"/>
  <c r="AP166" i="3"/>
  <c r="AP157" i="3"/>
  <c r="AP148" i="3"/>
  <c r="AP139" i="3"/>
  <c r="AP130" i="3"/>
  <c r="AP120" i="3"/>
  <c r="AP111" i="3"/>
  <c r="AP102" i="3"/>
  <c r="AP93" i="3"/>
  <c r="AP84" i="3"/>
  <c r="AP75" i="3"/>
  <c r="AP66" i="3"/>
  <c r="AP56" i="3"/>
  <c r="AP47" i="3"/>
  <c r="AP38" i="3"/>
  <c r="AP29" i="3"/>
  <c r="AP20" i="3"/>
  <c r="AP1006" i="3"/>
  <c r="AP997" i="3"/>
  <c r="AP988" i="3"/>
  <c r="AP979" i="3"/>
  <c r="AP970" i="3"/>
  <c r="AP960" i="3"/>
  <c r="AP951" i="3"/>
  <c r="AP942" i="3"/>
  <c r="AP933" i="3"/>
  <c r="AP924" i="3"/>
  <c r="AP915" i="3"/>
  <c r="AP906" i="3"/>
  <c r="AP896" i="3"/>
  <c r="AP887" i="3"/>
  <c r="AP878" i="3"/>
  <c r="AP869" i="3"/>
  <c r="AP860" i="3"/>
  <c r="AP851" i="3"/>
  <c r="AP842" i="3"/>
  <c r="AP832" i="3"/>
  <c r="AP823" i="3"/>
  <c r="AP814" i="3"/>
  <c r="AP805" i="3"/>
  <c r="AP796" i="3"/>
  <c r="AP787" i="3"/>
  <c r="AP778" i="3"/>
  <c r="AP768" i="3"/>
  <c r="AP759" i="3"/>
  <c r="AP750" i="3"/>
  <c r="AP741" i="3"/>
  <c r="AP732" i="3"/>
  <c r="AP723" i="3"/>
  <c r="AP714" i="3"/>
  <c r="AP704" i="3"/>
  <c r="AP695" i="3"/>
  <c r="AP686" i="3"/>
  <c r="AP677" i="3"/>
  <c r="AP668" i="3"/>
  <c r="AP659" i="3"/>
  <c r="AP650" i="3"/>
  <c r="AP640" i="3"/>
  <c r="AP631" i="3"/>
  <c r="AP622" i="3"/>
  <c r="AP613" i="3"/>
  <c r="AP604" i="3"/>
  <c r="AP595" i="3"/>
  <c r="AP586" i="3"/>
  <c r="AP576" i="3"/>
  <c r="AP567" i="3"/>
  <c r="AP558" i="3"/>
  <c r="AP549" i="3"/>
  <c r="AP540" i="3"/>
  <c r="AP531" i="3"/>
  <c r="AP522" i="3"/>
  <c r="AP512" i="3"/>
  <c r="AP503" i="3"/>
  <c r="AP494" i="3"/>
  <c r="AP485" i="3"/>
  <c r="AP476" i="3"/>
  <c r="AP467" i="3"/>
  <c r="AP458" i="3"/>
  <c r="AP448" i="3"/>
  <c r="AP439" i="3"/>
  <c r="AP430" i="3"/>
  <c r="AP421" i="3"/>
  <c r="AP412" i="3"/>
  <c r="AP403" i="3"/>
  <c r="AP394" i="3"/>
  <c r="AP384" i="3"/>
  <c r="AP375" i="3"/>
  <c r="AP366" i="3"/>
  <c r="AP357" i="3"/>
  <c r="AP348" i="3"/>
  <c r="AP339" i="3"/>
  <c r="AP330" i="3"/>
  <c r="AP320" i="3"/>
  <c r="AP311" i="3"/>
  <c r="AP302" i="3"/>
  <c r="AP293" i="3"/>
  <c r="AP284" i="3"/>
  <c r="AP275" i="3"/>
  <c r="AP266" i="3"/>
  <c r="AP256" i="3"/>
  <c r="AP247" i="3"/>
  <c r="AP238" i="3"/>
  <c r="AP229" i="3"/>
  <c r="AP220" i="3"/>
  <c r="AP211" i="3"/>
  <c r="AP202" i="3"/>
  <c r="AP192" i="3"/>
  <c r="AP183" i="3"/>
  <c r="AP174" i="3"/>
  <c r="AP165" i="3"/>
  <c r="AP156" i="3"/>
  <c r="AP147" i="3"/>
  <c r="AP138" i="3"/>
  <c r="AP128" i="3"/>
  <c r="AP119" i="3"/>
  <c r="AP110" i="3"/>
  <c r="AP101" i="3"/>
  <c r="AP92" i="3"/>
  <c r="AP83" i="3"/>
  <c r="AP74" i="3"/>
  <c r="AP64" i="3"/>
  <c r="AP55" i="3"/>
  <c r="AP46" i="3"/>
  <c r="AP37" i="3"/>
  <c r="AP28" i="3"/>
  <c r="AP19" i="3"/>
  <c r="AP11" i="3"/>
  <c r="AP1005" i="3"/>
  <c r="AP996" i="3"/>
  <c r="AP987" i="3"/>
  <c r="AP978" i="3"/>
  <c r="AP968" i="3"/>
  <c r="AP959" i="3"/>
  <c r="AP950" i="3"/>
  <c r="AP941" i="3"/>
  <c r="AP932" i="3"/>
  <c r="AP923" i="3"/>
  <c r="AP914" i="3"/>
  <c r="AP904" i="3"/>
  <c r="AP895" i="3"/>
  <c r="AP886" i="3"/>
  <c r="AP877" i="3"/>
  <c r="AP868" i="3"/>
  <c r="AP859" i="3"/>
  <c r="AP850" i="3"/>
  <c r="AP840" i="3"/>
  <c r="AP831" i="3"/>
  <c r="AP822" i="3"/>
  <c r="AP813" i="3"/>
  <c r="AP804" i="3"/>
  <c r="AP795" i="3"/>
  <c r="AP786" i="3"/>
  <c r="AP776" i="3"/>
  <c r="AP767" i="3"/>
  <c r="AP758" i="3"/>
  <c r="AP749" i="3"/>
  <c r="AP740" i="3"/>
  <c r="AP731" i="3"/>
  <c r="AP722" i="3"/>
  <c r="AP712" i="3"/>
  <c r="AP703" i="3"/>
  <c r="AP694" i="3"/>
  <c r="AP685" i="3"/>
  <c r="AP676" i="3"/>
  <c r="AP667" i="3"/>
  <c r="AP658" i="3"/>
  <c r="AP648" i="3"/>
  <c r="AP639" i="3"/>
  <c r="AP630" i="3"/>
  <c r="AP621" i="3"/>
  <c r="AP612" i="3"/>
  <c r="AP603" i="3"/>
  <c r="AP594" i="3"/>
  <c r="AP584" i="3"/>
  <c r="AP575" i="3"/>
  <c r="AP566" i="3"/>
  <c r="AP557" i="3"/>
  <c r="AP548" i="3"/>
  <c r="AP539" i="3"/>
  <c r="AP530" i="3"/>
  <c r="AP520" i="3"/>
  <c r="AP511" i="3"/>
  <c r="AP502" i="3"/>
  <c r="AP493" i="3"/>
  <c r="AP484" i="3"/>
  <c r="AP475" i="3"/>
  <c r="AP466" i="3"/>
  <c r="AP456" i="3"/>
  <c r="AP447" i="3"/>
  <c r="AP438" i="3"/>
  <c r="AP429" i="3"/>
  <c r="AP420" i="3"/>
  <c r="AP411" i="3"/>
  <c r="AP402" i="3"/>
  <c r="AP392" i="3"/>
  <c r="AP383" i="3"/>
  <c r="AP374" i="3"/>
  <c r="AP365" i="3"/>
  <c r="AP356" i="3"/>
  <c r="AP347" i="3"/>
  <c r="AP338" i="3"/>
  <c r="AP328" i="3"/>
  <c r="AP319" i="3"/>
  <c r="AP310" i="3"/>
  <c r="AP301" i="3"/>
  <c r="AP292" i="3"/>
  <c r="AP283" i="3"/>
  <c r="AP274" i="3"/>
  <c r="AP264" i="3"/>
  <c r="AP255" i="3"/>
  <c r="AP246" i="3"/>
  <c r="AP237" i="3"/>
  <c r="AP228" i="3"/>
  <c r="AP219" i="3"/>
  <c r="AP210" i="3"/>
  <c r="AP200" i="3"/>
  <c r="AP191" i="3"/>
  <c r="AP182" i="3"/>
  <c r="AP173" i="3"/>
  <c r="AP164" i="3"/>
  <c r="AP155" i="3"/>
  <c r="AP146" i="3"/>
  <c r="AP136" i="3"/>
  <c r="AP127" i="3"/>
  <c r="AP118" i="3"/>
  <c r="AP109" i="3"/>
  <c r="AP100" i="3"/>
  <c r="AP91" i="3"/>
  <c r="AP82" i="3"/>
  <c r="AP72" i="3"/>
  <c r="AP63" i="3"/>
  <c r="AP54" i="3"/>
  <c r="AP45" i="3"/>
  <c r="AP36" i="3"/>
  <c r="AP27" i="3"/>
  <c r="AP18" i="3"/>
  <c r="AP1004" i="3"/>
  <c r="AP995" i="3"/>
  <c r="AP986" i="3"/>
  <c r="AP976" i="3"/>
  <c r="AP967" i="3"/>
  <c r="AP958" i="3"/>
  <c r="AP949" i="3"/>
  <c r="AP940" i="3"/>
  <c r="AP931" i="3"/>
  <c r="AP922" i="3"/>
  <c r="AP912" i="3"/>
  <c r="AP903" i="3"/>
  <c r="AP894" i="3"/>
  <c r="AP885" i="3"/>
  <c r="AP876" i="3"/>
  <c r="AP867" i="3"/>
  <c r="AP858" i="3"/>
  <c r="AP848" i="3"/>
  <c r="AP839" i="3"/>
  <c r="AP830" i="3"/>
  <c r="AP821" i="3"/>
  <c r="AP812" i="3"/>
  <c r="AP803" i="3"/>
  <c r="AP794" i="3"/>
  <c r="AP784" i="3"/>
  <c r="AP775" i="3"/>
  <c r="AP766" i="3"/>
  <c r="AP757" i="3"/>
  <c r="AP748" i="3"/>
  <c r="AP739" i="3"/>
  <c r="AP730" i="3"/>
  <c r="AP720" i="3"/>
  <c r="AP711" i="3"/>
  <c r="AP702" i="3"/>
  <c r="AP693" i="3"/>
  <c r="AP684" i="3"/>
  <c r="AP675" i="3"/>
  <c r="AP666" i="3"/>
  <c r="AP656" i="3"/>
  <c r="AP647" i="3"/>
  <c r="AP638" i="3"/>
  <c r="AP629" i="3"/>
  <c r="AP620" i="3"/>
  <c r="AP611" i="3"/>
  <c r="AP602" i="3"/>
  <c r="AP592" i="3"/>
  <c r="AP583" i="3"/>
  <c r="AP574" i="3"/>
  <c r="AP565" i="3"/>
  <c r="AP556" i="3"/>
  <c r="AP547" i="3"/>
  <c r="AP538" i="3"/>
  <c r="AP528" i="3"/>
  <c r="AP519" i="3"/>
  <c r="AP510" i="3"/>
  <c r="AP501" i="3"/>
  <c r="AP492" i="3"/>
  <c r="AP483" i="3"/>
  <c r="AP474" i="3"/>
  <c r="AP464" i="3"/>
  <c r="AP455" i="3"/>
  <c r="AP446" i="3"/>
  <c r="AP437" i="3"/>
  <c r="AP428" i="3"/>
  <c r="AP419" i="3"/>
  <c r="AP410" i="3"/>
  <c r="AP400" i="3"/>
  <c r="AP391" i="3"/>
  <c r="AP382" i="3"/>
  <c r="AP373" i="3"/>
  <c r="AP364" i="3"/>
  <c r="AP355" i="3"/>
  <c r="AP346" i="3"/>
  <c r="AP336" i="3"/>
  <c r="AP327" i="3"/>
  <c r="AP318" i="3"/>
  <c r="AP309" i="3"/>
  <c r="AP300" i="3"/>
  <c r="AP291" i="3"/>
  <c r="AP282" i="3"/>
  <c r="AP272" i="3"/>
  <c r="AP263" i="3"/>
  <c r="AP254" i="3"/>
  <c r="AP245" i="3"/>
  <c r="AP236" i="3"/>
  <c r="AP227" i="3"/>
  <c r="AP218" i="3"/>
  <c r="AP208" i="3"/>
  <c r="AP199" i="3"/>
  <c r="AP190" i="3"/>
  <c r="AP181" i="3"/>
  <c r="AP172" i="3"/>
  <c r="AP163" i="3"/>
  <c r="AP154" i="3"/>
  <c r="AP144" i="3"/>
  <c r="AP135" i="3"/>
  <c r="AP126" i="3"/>
  <c r="AP117" i="3"/>
  <c r="AP108" i="3"/>
  <c r="AP99" i="3"/>
  <c r="AP90" i="3"/>
  <c r="AP80" i="3"/>
  <c r="AP71" i="3"/>
  <c r="AP62" i="3"/>
  <c r="AP53" i="3"/>
  <c r="AP44" i="3"/>
  <c r="AP35" i="3"/>
  <c r="AP26" i="3"/>
  <c r="AP16" i="3"/>
  <c r="AP1003" i="3"/>
  <c r="AP994" i="3"/>
  <c r="AP984" i="3"/>
  <c r="AP975" i="3"/>
  <c r="AP966" i="3"/>
  <c r="AP957" i="3"/>
  <c r="AP948" i="3"/>
  <c r="AP939" i="3"/>
  <c r="AP930" i="3"/>
  <c r="AP920" i="3"/>
  <c r="AP911" i="3"/>
  <c r="AP902" i="3"/>
  <c r="AP893" i="3"/>
  <c r="AP884" i="3"/>
  <c r="AP875" i="3"/>
  <c r="AP866" i="3"/>
  <c r="AP856" i="3"/>
  <c r="AP847" i="3"/>
  <c r="AP838" i="3"/>
  <c r="AP829" i="3"/>
  <c r="AP820" i="3"/>
  <c r="AP811" i="3"/>
  <c r="AP802" i="3"/>
  <c r="AP792" i="3"/>
  <c r="AP783" i="3"/>
  <c r="AP774" i="3"/>
  <c r="AP765" i="3"/>
  <c r="AP756" i="3"/>
  <c r="AP747" i="3"/>
  <c r="AP738" i="3"/>
  <c r="AP728" i="3"/>
  <c r="AP719" i="3"/>
  <c r="AP710" i="3"/>
  <c r="AP701" i="3"/>
  <c r="AP692" i="3"/>
  <c r="AP683" i="3"/>
  <c r="AP674" i="3"/>
  <c r="AP664" i="3"/>
  <c r="AP655" i="3"/>
  <c r="AP646" i="3"/>
  <c r="AP637" i="3"/>
  <c r="AP628" i="3"/>
  <c r="AP619" i="3"/>
  <c r="AP610" i="3"/>
  <c r="AP600" i="3"/>
  <c r="AP591" i="3"/>
  <c r="AP582" i="3"/>
  <c r="AP573" i="3"/>
  <c r="AP564" i="3"/>
  <c r="AP555" i="3"/>
  <c r="AP546" i="3"/>
  <c r="AP536" i="3"/>
  <c r="AP527" i="3"/>
  <c r="AP518" i="3"/>
  <c r="AP509" i="3"/>
  <c r="AP500" i="3"/>
  <c r="AP491" i="3"/>
  <c r="AP482" i="3"/>
  <c r="AP472" i="3"/>
  <c r="AP463" i="3"/>
  <c r="AP454" i="3"/>
  <c r="AP445" i="3"/>
  <c r="AP436" i="3"/>
  <c r="AP427" i="3"/>
  <c r="AP418" i="3"/>
  <c r="AP408" i="3"/>
  <c r="AP399" i="3"/>
  <c r="AP390" i="3"/>
  <c r="AP381" i="3"/>
  <c r="AP372" i="3"/>
  <c r="AP363" i="3"/>
  <c r="AP354" i="3"/>
  <c r="AP344" i="3"/>
  <c r="AP335" i="3"/>
  <c r="AP326" i="3"/>
  <c r="AP317" i="3"/>
  <c r="AP308" i="3"/>
  <c r="AP299" i="3"/>
  <c r="AP290" i="3"/>
  <c r="AP280" i="3"/>
  <c r="AP271" i="3"/>
  <c r="AP262" i="3"/>
  <c r="AP253" i="3"/>
  <c r="AP244" i="3"/>
  <c r="AP235" i="3"/>
  <c r="AP226" i="3"/>
  <c r="AP216" i="3"/>
  <c r="AP207" i="3"/>
  <c r="AP198" i="3"/>
  <c r="AP189" i="3"/>
  <c r="AP180" i="3"/>
  <c r="AP171" i="3"/>
  <c r="AP162" i="3"/>
  <c r="AP152" i="3"/>
  <c r="AP143" i="3"/>
  <c r="AP134" i="3"/>
  <c r="AP125" i="3"/>
  <c r="AP116" i="3"/>
  <c r="AP107" i="3"/>
  <c r="AP98" i="3"/>
  <c r="AP88" i="3"/>
  <c r="AP79" i="3"/>
  <c r="AP70" i="3"/>
  <c r="AP61" i="3"/>
  <c r="AP52" i="3"/>
  <c r="AP43" i="3"/>
  <c r="AP34" i="3"/>
  <c r="AP24" i="3"/>
  <c r="AP15" i="3"/>
  <c r="AP999" i="3"/>
  <c r="AP973" i="3"/>
  <c r="AP947" i="3"/>
  <c r="AP926" i="3"/>
  <c r="AP900" i="3"/>
  <c r="AP874" i="3"/>
  <c r="AP853" i="3"/>
  <c r="AP827" i="3"/>
  <c r="AP800" i="3"/>
  <c r="AP780" i="3"/>
  <c r="AP754" i="3"/>
  <c r="AP727" i="3"/>
  <c r="AP707" i="3"/>
  <c r="AP680" i="3"/>
  <c r="AP654" i="3"/>
  <c r="AP634" i="3"/>
  <c r="AP607" i="3"/>
  <c r="AP581" i="3"/>
  <c r="AP560" i="3"/>
  <c r="AP534" i="3"/>
  <c r="AP508" i="3"/>
  <c r="AP487" i="3"/>
  <c r="AP461" i="3"/>
  <c r="AP435" i="3"/>
  <c r="AP414" i="3"/>
  <c r="AP388" i="3"/>
  <c r="AP362" i="3"/>
  <c r="AP341" i="3"/>
  <c r="AP315" i="3"/>
  <c r="AP288" i="3"/>
  <c r="AP268" i="3"/>
  <c r="AP242" i="3"/>
  <c r="AP215" i="3"/>
  <c r="AP195" i="3"/>
  <c r="AP168" i="3"/>
  <c r="AP142" i="3"/>
  <c r="AP122" i="3"/>
  <c r="AP95" i="3"/>
  <c r="AP69" i="3"/>
  <c r="AP48" i="3"/>
  <c r="AP22" i="3"/>
  <c r="AP992" i="3"/>
  <c r="AP972" i="3"/>
  <c r="AP946" i="3"/>
  <c r="AP919" i="3"/>
  <c r="AP899" i="3"/>
  <c r="AP872" i="3"/>
  <c r="AP846" i="3"/>
  <c r="AP826" i="3"/>
  <c r="AP799" i="3"/>
  <c r="AP773" i="3"/>
  <c r="AP752" i="3"/>
  <c r="AP726" i="3"/>
  <c r="AP700" i="3"/>
  <c r="AP679" i="3"/>
  <c r="AP653" i="3"/>
  <c r="AP627" i="3"/>
  <c r="AP606" i="3"/>
  <c r="AP580" i="3"/>
  <c r="AP554" i="3"/>
  <c r="AP533" i="3"/>
  <c r="AP507" i="3"/>
  <c r="AP480" i="3"/>
  <c r="AP460" i="3"/>
  <c r="AP434" i="3"/>
  <c r="AP407" i="3"/>
  <c r="AP387" i="3"/>
  <c r="AP360" i="3"/>
  <c r="AP334" i="3"/>
  <c r="AP314" i="3"/>
  <c r="AP287" i="3"/>
  <c r="AP261" i="3"/>
  <c r="AP240" i="3"/>
  <c r="AP214" i="3"/>
  <c r="AP188" i="3"/>
  <c r="AP167" i="3"/>
  <c r="AP141" i="3"/>
  <c r="AP115" i="3"/>
  <c r="AP94" i="3"/>
  <c r="AP68" i="3"/>
  <c r="AP42" i="3"/>
  <c r="AP21" i="3"/>
  <c r="AP991" i="3"/>
  <c r="AP965" i="3"/>
  <c r="AP944" i="3"/>
  <c r="AP918" i="3"/>
  <c r="AP892" i="3"/>
  <c r="AP871" i="3"/>
  <c r="AP845" i="3"/>
  <c r="AP819" i="3"/>
  <c r="AP798" i="3"/>
  <c r="AP772" i="3"/>
  <c r="AP746" i="3"/>
  <c r="AP725" i="3"/>
  <c r="AP699" i="3"/>
  <c r="AP672" i="3"/>
  <c r="AP652" i="3"/>
  <c r="AP626" i="3"/>
  <c r="AP599" i="3"/>
  <c r="AP579" i="3"/>
  <c r="AP552" i="3"/>
  <c r="AP526" i="3"/>
  <c r="AP506" i="3"/>
  <c r="AP479" i="3"/>
  <c r="AP453" i="3"/>
  <c r="AP432" i="3"/>
  <c r="AP406" i="3"/>
  <c r="AP380" i="3"/>
  <c r="AP359" i="3"/>
  <c r="AP333" i="3"/>
  <c r="AP307" i="3"/>
  <c r="AP286" i="3"/>
  <c r="AP260" i="3"/>
  <c r="AP234" i="3"/>
  <c r="AP213" i="3"/>
  <c r="AP187" i="3"/>
  <c r="AP160" i="3"/>
  <c r="AP140" i="3"/>
  <c r="AP114" i="3"/>
  <c r="AP87" i="3"/>
  <c r="AP67" i="3"/>
  <c r="AP40" i="3"/>
  <c r="AP14" i="3"/>
  <c r="AP990" i="3"/>
  <c r="AP964" i="3"/>
  <c r="AP938" i="3"/>
  <c r="AP917" i="3"/>
  <c r="AP891" i="3"/>
  <c r="AP864" i="3"/>
  <c r="AP844" i="3"/>
  <c r="AP818" i="3"/>
  <c r="AP791" i="3"/>
  <c r="AP771" i="3"/>
  <c r="AP744" i="3"/>
  <c r="AP718" i="3"/>
  <c r="AP698" i="3"/>
  <c r="AP671" i="3"/>
  <c r="AP645" i="3"/>
  <c r="AP624" i="3"/>
  <c r="AP598" i="3"/>
  <c r="AP572" i="3"/>
  <c r="AP551" i="3"/>
  <c r="AP525" i="3"/>
  <c r="AP499" i="3"/>
  <c r="AP478" i="3"/>
  <c r="AP452" i="3"/>
  <c r="AP426" i="3"/>
  <c r="AP405" i="3"/>
  <c r="AP379" i="3"/>
  <c r="AP352" i="3"/>
  <c r="AP332" i="3"/>
  <c r="AP306" i="3"/>
  <c r="AP279" i="3"/>
  <c r="AP259" i="3"/>
  <c r="AP232" i="3"/>
  <c r="AP206" i="3"/>
  <c r="AP186" i="3"/>
  <c r="AP159" i="3"/>
  <c r="AP133" i="3"/>
  <c r="AP112" i="3"/>
  <c r="AP86" i="3"/>
  <c r="AP60" i="3"/>
  <c r="AP39" i="3"/>
  <c r="AP13" i="3"/>
  <c r="AP983" i="3"/>
  <c r="AP963" i="3"/>
  <c r="AP936" i="3"/>
  <c r="AP910" i="3"/>
  <c r="AP890" i="3"/>
  <c r="AP863" i="3"/>
  <c r="AP837" i="3"/>
  <c r="AP816" i="3"/>
  <c r="AP790" i="3"/>
  <c r="AP764" i="3"/>
  <c r="AP743" i="3"/>
  <c r="AP717" i="3"/>
  <c r="AP691" i="3"/>
  <c r="AP670" i="3"/>
  <c r="AP644" i="3"/>
  <c r="AP618" i="3"/>
  <c r="AP597" i="3"/>
  <c r="AP571" i="3"/>
  <c r="AP544" i="3"/>
  <c r="AP524" i="3"/>
  <c r="AP498" i="3"/>
  <c r="AP471" i="3"/>
  <c r="AP451" i="3"/>
  <c r="AP424" i="3"/>
  <c r="AP398" i="3"/>
  <c r="AP378" i="3"/>
  <c r="AP351" i="3"/>
  <c r="AP325" i="3"/>
  <c r="AP304" i="3"/>
  <c r="AP278" i="3"/>
  <c r="AP252" i="3"/>
  <c r="AP231" i="3"/>
  <c r="AP205" i="3"/>
  <c r="AP179" i="3"/>
  <c r="AP158" i="3"/>
  <c r="AP132" i="3"/>
  <c r="AP106" i="3"/>
  <c r="AP85" i="3"/>
  <c r="AP59" i="3"/>
  <c r="AP32" i="3"/>
  <c r="AP12" i="3"/>
  <c r="AP1008" i="3"/>
  <c r="AP982" i="3"/>
  <c r="AP956" i="3"/>
  <c r="AP935" i="3"/>
  <c r="AP909" i="3"/>
  <c r="AP883" i="3"/>
  <c r="AP862" i="3"/>
  <c r="AP836" i="3"/>
  <c r="AP810" i="3"/>
  <c r="AP789" i="3"/>
  <c r="AP763" i="3"/>
  <c r="AP736" i="3"/>
  <c r="AP716" i="3"/>
  <c r="AP690" i="3"/>
  <c r="AP663" i="3"/>
  <c r="AP643" i="3"/>
  <c r="AP616" i="3"/>
  <c r="AP590" i="3"/>
  <c r="AP570" i="3"/>
  <c r="AP543" i="3"/>
  <c r="AP517" i="3"/>
  <c r="AP496" i="3"/>
  <c r="AP470" i="3"/>
  <c r="AP444" i="3"/>
  <c r="AP423" i="3"/>
  <c r="AP397" i="3"/>
  <c r="AP371" i="3"/>
  <c r="AP350" i="3"/>
  <c r="AP324" i="3"/>
  <c r="AP298" i="3"/>
  <c r="AP277" i="3"/>
  <c r="AP251" i="3"/>
  <c r="AP224" i="3"/>
  <c r="AP204" i="3"/>
  <c r="AP178" i="3"/>
  <c r="AP151" i="3"/>
  <c r="AP131" i="3"/>
  <c r="AP104" i="3"/>
  <c r="AP78" i="3"/>
  <c r="AP58" i="3"/>
  <c r="AP31" i="3"/>
  <c r="AP1002" i="3"/>
  <c r="AP981" i="3"/>
  <c r="AP955" i="3"/>
  <c r="AP928" i="3"/>
  <c r="AP908" i="3"/>
  <c r="AP882" i="3"/>
  <c r="AP855" i="3"/>
  <c r="AP835" i="3"/>
  <c r="AP808" i="3"/>
  <c r="AP782" i="3"/>
  <c r="AP762" i="3"/>
  <c r="AP735" i="3"/>
  <c r="AP709" i="3"/>
  <c r="AP688" i="3"/>
  <c r="AP662" i="3"/>
  <c r="AP636" i="3"/>
  <c r="AP615" i="3"/>
  <c r="AP589" i="3"/>
  <c r="AP563" i="3"/>
  <c r="AP542" i="3"/>
  <c r="AP516" i="3"/>
  <c r="AP490" i="3"/>
  <c r="AP469" i="3"/>
  <c r="AP443" i="3"/>
  <c r="AP416" i="3"/>
  <c r="AP396" i="3"/>
  <c r="AP370" i="3"/>
  <c r="AP343" i="3"/>
  <c r="AP323" i="3"/>
  <c r="AP296" i="3"/>
  <c r="AP270" i="3"/>
  <c r="AP250" i="3"/>
  <c r="AP223" i="3"/>
  <c r="AP197" i="3"/>
  <c r="AP176" i="3"/>
  <c r="AP150" i="3"/>
  <c r="AP124" i="3"/>
  <c r="AP103" i="3"/>
  <c r="AP77" i="3"/>
  <c r="AP51" i="3"/>
  <c r="AP30" i="3"/>
  <c r="AP1000" i="3"/>
  <c r="AP974" i="3"/>
  <c r="AP954" i="3"/>
  <c r="AP927" i="3"/>
  <c r="AP901" i="3"/>
  <c r="AP880" i="3"/>
  <c r="AP854" i="3"/>
  <c r="AP828" i="3"/>
  <c r="AP807" i="3"/>
  <c r="AP781" i="3"/>
  <c r="AP755" i="3"/>
  <c r="AP734" i="3"/>
  <c r="AP708" i="3"/>
  <c r="AP682" i="3"/>
  <c r="AP661" i="3"/>
  <c r="AP635" i="3"/>
  <c r="AP608" i="3"/>
  <c r="AP588" i="3"/>
  <c r="AP562" i="3"/>
  <c r="AP535" i="3"/>
  <c r="AP515" i="3"/>
  <c r="AP488" i="3"/>
  <c r="AP462" i="3"/>
  <c r="AP442" i="3"/>
  <c r="AP415" i="3"/>
  <c r="AP389" i="3"/>
  <c r="AP368" i="3"/>
  <c r="AP342" i="3"/>
  <c r="AP316" i="3"/>
  <c r="AP295" i="3"/>
  <c r="AP269" i="3"/>
  <c r="AP243" i="3"/>
  <c r="AP222" i="3"/>
  <c r="AP196" i="3"/>
  <c r="AP170" i="3"/>
  <c r="AP149" i="3"/>
  <c r="AP123" i="3"/>
  <c r="AP96" i="3"/>
  <c r="AP76" i="3"/>
  <c r="AP50" i="3"/>
  <c r="AP23" i="3"/>
  <c r="AY1007" i="3"/>
  <c r="AY999" i="3"/>
  <c r="AY991" i="3"/>
  <c r="AY983" i="3"/>
  <c r="AY975" i="3"/>
  <c r="AY967" i="3"/>
  <c r="AY959" i="3"/>
  <c r="AY951" i="3"/>
  <c r="AY943" i="3"/>
  <c r="AY935" i="3"/>
  <c r="AY927" i="3"/>
  <c r="AY919" i="3"/>
  <c r="AY911" i="3"/>
  <c r="AY903" i="3"/>
  <c r="AY895" i="3"/>
  <c r="AY887" i="3"/>
  <c r="AY879" i="3"/>
  <c r="AY871" i="3"/>
  <c r="AY863" i="3"/>
  <c r="AY855" i="3"/>
  <c r="AY847" i="3"/>
  <c r="AY839" i="3"/>
  <c r="AY831" i="3"/>
  <c r="AY823" i="3"/>
  <c r="AY1006" i="3"/>
  <c r="AY998" i="3"/>
  <c r="AY990" i="3"/>
  <c r="AY982" i="3"/>
  <c r="AY974" i="3"/>
  <c r="AY966" i="3"/>
  <c r="AY958" i="3"/>
  <c r="AY950" i="3"/>
  <c r="AY942" i="3"/>
  <c r="AY934" i="3"/>
  <c r="AY926" i="3"/>
  <c r="AY918" i="3"/>
  <c r="AY910" i="3"/>
  <c r="AY902" i="3"/>
  <c r="AY894" i="3"/>
  <c r="AY886" i="3"/>
  <c r="AY878" i="3"/>
  <c r="AY870" i="3"/>
  <c r="AY862" i="3"/>
  <c r="AY854" i="3"/>
  <c r="AY846" i="3"/>
  <c r="AY838" i="3"/>
  <c r="AY830" i="3"/>
  <c r="AY822" i="3"/>
  <c r="AY1008" i="3"/>
  <c r="AY996" i="3"/>
  <c r="AY986" i="3"/>
  <c r="AY976" i="3"/>
  <c r="AY964" i="3"/>
  <c r="AY954" i="3"/>
  <c r="AY944" i="3"/>
  <c r="AY932" i="3"/>
  <c r="AY922" i="3"/>
  <c r="AY912" i="3"/>
  <c r="AY900" i="3"/>
  <c r="AY890" i="3"/>
  <c r="AY880" i="3"/>
  <c r="AY868" i="3"/>
  <c r="AY858" i="3"/>
  <c r="AY848" i="3"/>
  <c r="AY836" i="3"/>
  <c r="AY826" i="3"/>
  <c r="AY816" i="3"/>
  <c r="AY808" i="3"/>
  <c r="AY800" i="3"/>
  <c r="AY792" i="3"/>
  <c r="AY784" i="3"/>
  <c r="AY776" i="3"/>
  <c r="AY768" i="3"/>
  <c r="AY760" i="3"/>
  <c r="AY752" i="3"/>
  <c r="AY744" i="3"/>
  <c r="AY736" i="3"/>
  <c r="AY728" i="3"/>
  <c r="AY720" i="3"/>
  <c r="AY712" i="3"/>
  <c r="AY704" i="3"/>
  <c r="AY696" i="3"/>
  <c r="AY688" i="3"/>
  <c r="AY680" i="3"/>
  <c r="AY672" i="3"/>
  <c r="AY664" i="3"/>
  <c r="AY656" i="3"/>
  <c r="AY648" i="3"/>
  <c r="AY640" i="3"/>
  <c r="AY632" i="3"/>
  <c r="AY624" i="3"/>
  <c r="AY616" i="3"/>
  <c r="AY608" i="3"/>
  <c r="AY600" i="3"/>
  <c r="AY592" i="3"/>
  <c r="AY584" i="3"/>
  <c r="AY576" i="3"/>
  <c r="AY568" i="3"/>
  <c r="AY560" i="3"/>
  <c r="AY552" i="3"/>
  <c r="AY544" i="3"/>
  <c r="AY536" i="3"/>
  <c r="AY528" i="3"/>
  <c r="AY520" i="3"/>
  <c r="AY512" i="3"/>
  <c r="AY504" i="3"/>
  <c r="AY496" i="3"/>
  <c r="AY488" i="3"/>
  <c r="AY480" i="3"/>
  <c r="AY472" i="3"/>
  <c r="AY464" i="3"/>
  <c r="AY456" i="3"/>
  <c r="AY448" i="3"/>
  <c r="AY440" i="3"/>
  <c r="AY432" i="3"/>
  <c r="AY424" i="3"/>
  <c r="AY416" i="3"/>
  <c r="AY408" i="3"/>
  <c r="AY400" i="3"/>
  <c r="AY392" i="3"/>
  <c r="AY384" i="3"/>
  <c r="AY376" i="3"/>
  <c r="AY368" i="3"/>
  <c r="AY360" i="3"/>
  <c r="AY352" i="3"/>
  <c r="AY344" i="3"/>
  <c r="AY336" i="3"/>
  <c r="AY328" i="3"/>
  <c r="AY320" i="3"/>
  <c r="AY312" i="3"/>
  <c r="AY304" i="3"/>
  <c r="AY296" i="3"/>
  <c r="AY288" i="3"/>
  <c r="AY280" i="3"/>
  <c r="AY272" i="3"/>
  <c r="AY264" i="3"/>
  <c r="AY256" i="3"/>
  <c r="AY248" i="3"/>
  <c r="AY240" i="3"/>
  <c r="AY232" i="3"/>
  <c r="AY224" i="3"/>
  <c r="AY216" i="3"/>
  <c r="AY208" i="3"/>
  <c r="AY200" i="3"/>
  <c r="AY192" i="3"/>
  <c r="AY184" i="3"/>
  <c r="AY176" i="3"/>
  <c r="AY168" i="3"/>
  <c r="AY160" i="3"/>
  <c r="AY152" i="3"/>
  <c r="AY144" i="3"/>
  <c r="AY136" i="3"/>
  <c r="AY128" i="3"/>
  <c r="AY120" i="3"/>
  <c r="AY112" i="3"/>
  <c r="AY104" i="3"/>
  <c r="AY96" i="3"/>
  <c r="AY88" i="3"/>
  <c r="AY80" i="3"/>
  <c r="AY72" i="3"/>
  <c r="AY64" i="3"/>
  <c r="AY56" i="3"/>
  <c r="AY48" i="3"/>
  <c r="AY40" i="3"/>
  <c r="AY32" i="3"/>
  <c r="AY24" i="3"/>
  <c r="AY16" i="3"/>
  <c r="AY1004" i="3"/>
  <c r="AY994" i="3"/>
  <c r="AY984" i="3"/>
  <c r="AY972" i="3"/>
  <c r="AY962" i="3"/>
  <c r="AY952" i="3"/>
  <c r="AY940" i="3"/>
  <c r="AY930" i="3"/>
  <c r="AY920" i="3"/>
  <c r="AY908" i="3"/>
  <c r="AY898" i="3"/>
  <c r="AY888" i="3"/>
  <c r="AY876" i="3"/>
  <c r="AY866" i="3"/>
  <c r="AY856" i="3"/>
  <c r="AY844" i="3"/>
  <c r="AY834" i="3"/>
  <c r="AY824" i="3"/>
  <c r="AY814" i="3"/>
  <c r="AY806" i="3"/>
  <c r="AY798" i="3"/>
  <c r="AY790" i="3"/>
  <c r="AY782" i="3"/>
  <c r="AY774" i="3"/>
  <c r="AY766" i="3"/>
  <c r="AY758" i="3"/>
  <c r="AY750" i="3"/>
  <c r="AY742" i="3"/>
  <c r="AY734" i="3"/>
  <c r="AY726" i="3"/>
  <c r="AY718" i="3"/>
  <c r="AY710" i="3"/>
  <c r="AY702" i="3"/>
  <c r="AY694" i="3"/>
  <c r="AY686" i="3"/>
  <c r="AY678" i="3"/>
  <c r="AY670" i="3"/>
  <c r="AY662" i="3"/>
  <c r="AY654" i="3"/>
  <c r="AY646" i="3"/>
  <c r="AY638" i="3"/>
  <c r="AY630" i="3"/>
  <c r="AY622" i="3"/>
  <c r="AY614" i="3"/>
  <c r="AY606" i="3"/>
  <c r="AY598" i="3"/>
  <c r="AY590" i="3"/>
  <c r="AY582" i="3"/>
  <c r="AY574" i="3"/>
  <c r="AY566" i="3"/>
  <c r="AY558" i="3"/>
  <c r="AY550" i="3"/>
  <c r="AY542" i="3"/>
  <c r="AY534" i="3"/>
  <c r="AY526" i="3"/>
  <c r="AY518" i="3"/>
  <c r="AY510" i="3"/>
  <c r="AY502" i="3"/>
  <c r="AY494" i="3"/>
  <c r="AY486" i="3"/>
  <c r="AY478" i="3"/>
  <c r="AY470" i="3"/>
  <c r="AY462" i="3"/>
  <c r="AY454" i="3"/>
  <c r="AY446" i="3"/>
  <c r="AY438" i="3"/>
  <c r="AY430" i="3"/>
  <c r="AY422" i="3"/>
  <c r="AY414" i="3"/>
  <c r="AY406" i="3"/>
  <c r="AY398" i="3"/>
  <c r="AY390" i="3"/>
  <c r="AY382" i="3"/>
  <c r="AY374" i="3"/>
  <c r="AY366" i="3"/>
  <c r="AY358" i="3"/>
  <c r="AY350" i="3"/>
  <c r="AY342" i="3"/>
  <c r="AY334" i="3"/>
  <c r="AY326" i="3"/>
  <c r="AY318" i="3"/>
  <c r="AY310" i="3"/>
  <c r="AY302" i="3"/>
  <c r="AY294" i="3"/>
  <c r="AY286" i="3"/>
  <c r="AY278" i="3"/>
  <c r="AY270" i="3"/>
  <c r="AY262" i="3"/>
  <c r="AY254" i="3"/>
  <c r="AY246" i="3"/>
  <c r="AY238" i="3"/>
  <c r="AY230" i="3"/>
  <c r="AY222" i="3"/>
  <c r="AY214" i="3"/>
  <c r="AY206" i="3"/>
  <c r="AY198" i="3"/>
  <c r="AY190" i="3"/>
  <c r="AY182" i="3"/>
  <c r="AY174" i="3"/>
  <c r="AY166" i="3"/>
  <c r="AY158" i="3"/>
  <c r="AY150" i="3"/>
  <c r="AY142" i="3"/>
  <c r="AY134" i="3"/>
  <c r="AY126" i="3"/>
  <c r="AY118" i="3"/>
  <c r="AY110" i="3"/>
  <c r="AY102" i="3"/>
  <c r="AY94" i="3"/>
  <c r="AY86" i="3"/>
  <c r="AY78" i="3"/>
  <c r="AY70" i="3"/>
  <c r="AY62" i="3"/>
  <c r="AY54" i="3"/>
  <c r="AY46" i="3"/>
  <c r="AY38" i="3"/>
  <c r="AY30" i="3"/>
  <c r="AY22" i="3"/>
  <c r="AY14" i="3"/>
  <c r="AY1000" i="3"/>
  <c r="AY988" i="3"/>
  <c r="AY978" i="3"/>
  <c r="AY968" i="3"/>
  <c r="AY956" i="3"/>
  <c r="AY946" i="3"/>
  <c r="AY936" i="3"/>
  <c r="AY924" i="3"/>
  <c r="AY914" i="3"/>
  <c r="AY904" i="3"/>
  <c r="AY892" i="3"/>
  <c r="AY882" i="3"/>
  <c r="AY872" i="3"/>
  <c r="AY860" i="3"/>
  <c r="AY850" i="3"/>
  <c r="AY840" i="3"/>
  <c r="AY828" i="3"/>
  <c r="AY818" i="3"/>
  <c r="AY810" i="3"/>
  <c r="AY802" i="3"/>
  <c r="AY794" i="3"/>
  <c r="AY786" i="3"/>
  <c r="AY778" i="3"/>
  <c r="AY770" i="3"/>
  <c r="AY762" i="3"/>
  <c r="AY754" i="3"/>
  <c r="AY746" i="3"/>
  <c r="AY738" i="3"/>
  <c r="AY730" i="3"/>
  <c r="AY722" i="3"/>
  <c r="AY714" i="3"/>
  <c r="AY706" i="3"/>
  <c r="AY698" i="3"/>
  <c r="AY690" i="3"/>
  <c r="AY682" i="3"/>
  <c r="AY674" i="3"/>
  <c r="AY666" i="3"/>
  <c r="AY658" i="3"/>
  <c r="AY650" i="3"/>
  <c r="AY642" i="3"/>
  <c r="AY634" i="3"/>
  <c r="AY626" i="3"/>
  <c r="AY618" i="3"/>
  <c r="AY610" i="3"/>
  <c r="AY602" i="3"/>
  <c r="AY594" i="3"/>
  <c r="AY586" i="3"/>
  <c r="AY578" i="3"/>
  <c r="AY570" i="3"/>
  <c r="AY562" i="3"/>
  <c r="AY554" i="3"/>
  <c r="AY546" i="3"/>
  <c r="AY538" i="3"/>
  <c r="AY530" i="3"/>
  <c r="AY522" i="3"/>
  <c r="AY514" i="3"/>
  <c r="AY506" i="3"/>
  <c r="AY498" i="3"/>
  <c r="AY490" i="3"/>
  <c r="AY482" i="3"/>
  <c r="AY474" i="3"/>
  <c r="AY466" i="3"/>
  <c r="AY458" i="3"/>
  <c r="AY450" i="3"/>
  <c r="AY442" i="3"/>
  <c r="AY434" i="3"/>
  <c r="AY426" i="3"/>
  <c r="AY418" i="3"/>
  <c r="AY410" i="3"/>
  <c r="AY402" i="3"/>
  <c r="AY394" i="3"/>
  <c r="AY386" i="3"/>
  <c r="AY378" i="3"/>
  <c r="AY370" i="3"/>
  <c r="AY362" i="3"/>
  <c r="AY354" i="3"/>
  <c r="AY346" i="3"/>
  <c r="AY338" i="3"/>
  <c r="AY330" i="3"/>
  <c r="AY322" i="3"/>
  <c r="AY314" i="3"/>
  <c r="AY306" i="3"/>
  <c r="AY298" i="3"/>
  <c r="AY290" i="3"/>
  <c r="AY282" i="3"/>
  <c r="AY274" i="3"/>
  <c r="AY266" i="3"/>
  <c r="AY258" i="3"/>
  <c r="AY250" i="3"/>
  <c r="AY242" i="3"/>
  <c r="AY234" i="3"/>
  <c r="AY226" i="3"/>
  <c r="AY218" i="3"/>
  <c r="AY210" i="3"/>
  <c r="AY202" i="3"/>
  <c r="AY194" i="3"/>
  <c r="AY186" i="3"/>
  <c r="AY178" i="3"/>
  <c r="AY170" i="3"/>
  <c r="AY162" i="3"/>
  <c r="AY154" i="3"/>
  <c r="AY146" i="3"/>
  <c r="AY138" i="3"/>
  <c r="AY130" i="3"/>
  <c r="AY122" i="3"/>
  <c r="AY114" i="3"/>
  <c r="AY106" i="3"/>
  <c r="AY98" i="3"/>
  <c r="AY90" i="3"/>
  <c r="AY82" i="3"/>
  <c r="AY74" i="3"/>
  <c r="AY66" i="3"/>
  <c r="AY58" i="3"/>
  <c r="AY50" i="3"/>
  <c r="AY42" i="3"/>
  <c r="AY34" i="3"/>
  <c r="AY26" i="3"/>
  <c r="AY18" i="3"/>
  <c r="AY11" i="3"/>
  <c r="AY1002" i="3"/>
  <c r="AY985" i="3"/>
  <c r="AY969" i="3"/>
  <c r="AY949" i="3"/>
  <c r="AY933" i="3"/>
  <c r="AY916" i="3"/>
  <c r="AY899" i="3"/>
  <c r="AY883" i="3"/>
  <c r="AY865" i="3"/>
  <c r="AY849" i="3"/>
  <c r="AY832" i="3"/>
  <c r="AY815" i="3"/>
  <c r="AY803" i="3"/>
  <c r="AY789" i="3"/>
  <c r="AY777" i="3"/>
  <c r="AY764" i="3"/>
  <c r="AY751" i="3"/>
  <c r="AY739" i="3"/>
  <c r="AY725" i="3"/>
  <c r="AY713" i="3"/>
  <c r="AY700" i="3"/>
  <c r="AY687" i="3"/>
  <c r="AY675" i="3"/>
  <c r="AY661" i="3"/>
  <c r="AY649" i="3"/>
  <c r="AY636" i="3"/>
  <c r="AY623" i="3"/>
  <c r="AY611" i="3"/>
  <c r="AY597" i="3"/>
  <c r="AY585" i="3"/>
  <c r="AY572" i="3"/>
  <c r="AY559" i="3"/>
  <c r="AY547" i="3"/>
  <c r="AY533" i="3"/>
  <c r="AY521" i="3"/>
  <c r="AY508" i="3"/>
  <c r="AY495" i="3"/>
  <c r="AY483" i="3"/>
  <c r="AY469" i="3"/>
  <c r="AY457" i="3"/>
  <c r="AY444" i="3"/>
  <c r="AY431" i="3"/>
  <c r="AY419" i="3"/>
  <c r="AY405" i="3"/>
  <c r="AY393" i="3"/>
  <c r="AY380" i="3"/>
  <c r="AY367" i="3"/>
  <c r="AY355" i="3"/>
  <c r="AY341" i="3"/>
  <c r="AY329" i="3"/>
  <c r="AY316" i="3"/>
  <c r="AY303" i="3"/>
  <c r="AY291" i="3"/>
  <c r="AY277" i="3"/>
  <c r="AY265" i="3"/>
  <c r="AY252" i="3"/>
  <c r="AY239" i="3"/>
  <c r="AY227" i="3"/>
  <c r="AY213" i="3"/>
  <c r="AY201" i="3"/>
  <c r="AY188" i="3"/>
  <c r="AY175" i="3"/>
  <c r="AY163" i="3"/>
  <c r="AY149" i="3"/>
  <c r="AY137" i="3"/>
  <c r="AY124" i="3"/>
  <c r="AY111" i="3"/>
  <c r="AY99" i="3"/>
  <c r="AY85" i="3"/>
  <c r="AY73" i="3"/>
  <c r="AY60" i="3"/>
  <c r="AY47" i="3"/>
  <c r="AY35" i="3"/>
  <c r="AY21" i="3"/>
  <c r="AY1009" i="3"/>
  <c r="AY989" i="3"/>
  <c r="AY970" i="3"/>
  <c r="AY948" i="3"/>
  <c r="AY929" i="3"/>
  <c r="AY909" i="3"/>
  <c r="AY891" i="3"/>
  <c r="AY873" i="3"/>
  <c r="AY852" i="3"/>
  <c r="AY833" i="3"/>
  <c r="AY813" i="3"/>
  <c r="AY799" i="3"/>
  <c r="AY785" i="3"/>
  <c r="AY771" i="3"/>
  <c r="AY756" i="3"/>
  <c r="AY741" i="3"/>
  <c r="AY727" i="3"/>
  <c r="AY711" i="3"/>
  <c r="AY697" i="3"/>
  <c r="AY683" i="3"/>
  <c r="AY668" i="3"/>
  <c r="AY653" i="3"/>
  <c r="AY639" i="3"/>
  <c r="AY625" i="3"/>
  <c r="AY609" i="3"/>
  <c r="AY595" i="3"/>
  <c r="AY580" i="3"/>
  <c r="AY565" i="3"/>
  <c r="AY551" i="3"/>
  <c r="AY537" i="3"/>
  <c r="AY523" i="3"/>
  <c r="AY507" i="3"/>
  <c r="AY492" i="3"/>
  <c r="AY477" i="3"/>
  <c r="AY463" i="3"/>
  <c r="AY449" i="3"/>
  <c r="AY435" i="3"/>
  <c r="AY420" i="3"/>
  <c r="AY404" i="3"/>
  <c r="AY389" i="3"/>
  <c r="AY375" i="3"/>
  <c r="AY361" i="3"/>
  <c r="AY347" i="3"/>
  <c r="AY332" i="3"/>
  <c r="AY317" i="3"/>
  <c r="AY301" i="3"/>
  <c r="AY287" i="3"/>
  <c r="AY273" i="3"/>
  <c r="AY259" i="3"/>
  <c r="AY244" i="3"/>
  <c r="AY229" i="3"/>
  <c r="AY215" i="3"/>
  <c r="AY199" i="3"/>
  <c r="AY185" i="3"/>
  <c r="AY171" i="3"/>
  <c r="AY156" i="3"/>
  <c r="AY141" i="3"/>
  <c r="AY127" i="3"/>
  <c r="AY113" i="3"/>
  <c r="AY97" i="3"/>
  <c r="AY83" i="3"/>
  <c r="AY68" i="3"/>
  <c r="AY53" i="3"/>
  <c r="AY39" i="3"/>
  <c r="AY25" i="3"/>
  <c r="AY1005" i="3"/>
  <c r="AY987" i="3"/>
  <c r="AY965" i="3"/>
  <c r="AY947" i="3"/>
  <c r="AY928" i="3"/>
  <c r="AY907" i="3"/>
  <c r="AY889" i="3"/>
  <c r="AY869" i="3"/>
  <c r="AY851" i="3"/>
  <c r="AY829" i="3"/>
  <c r="AY812" i="3"/>
  <c r="AY797" i="3"/>
  <c r="AY783" i="3"/>
  <c r="AY769" i="3"/>
  <c r="AY755" i="3"/>
  <c r="AY740" i="3"/>
  <c r="AY724" i="3"/>
  <c r="AY709" i="3"/>
  <c r="AY695" i="3"/>
  <c r="AY681" i="3"/>
  <c r="AY667" i="3"/>
  <c r="AY652" i="3"/>
  <c r="AY637" i="3"/>
  <c r="AY621" i="3"/>
  <c r="AY607" i="3"/>
  <c r="AY593" i="3"/>
  <c r="AY579" i="3"/>
  <c r="AY564" i="3"/>
  <c r="AY549" i="3"/>
  <c r="AY535" i="3"/>
  <c r="AY519" i="3"/>
  <c r="AY505" i="3"/>
  <c r="AY491" i="3"/>
  <c r="AY476" i="3"/>
  <c r="AY461" i="3"/>
  <c r="AY447" i="3"/>
  <c r="AY433" i="3"/>
  <c r="AY417" i="3"/>
  <c r="AY403" i="3"/>
  <c r="AY388" i="3"/>
  <c r="AY373" i="3"/>
  <c r="AY359" i="3"/>
  <c r="AY345" i="3"/>
  <c r="AY331" i="3"/>
  <c r="AY315" i="3"/>
  <c r="AY300" i="3"/>
  <c r="AY285" i="3"/>
  <c r="AY271" i="3"/>
  <c r="AY257" i="3"/>
  <c r="AY243" i="3"/>
  <c r="AY228" i="3"/>
  <c r="AY212" i="3"/>
  <c r="AY197" i="3"/>
  <c r="AY183" i="3"/>
  <c r="AY169" i="3"/>
  <c r="AY155" i="3"/>
  <c r="AY140" i="3"/>
  <c r="AY125" i="3"/>
  <c r="AY109" i="3"/>
  <c r="AY95" i="3"/>
  <c r="AY81" i="3"/>
  <c r="AY67" i="3"/>
  <c r="AY52" i="3"/>
  <c r="AY37" i="3"/>
  <c r="AY23" i="3"/>
  <c r="AY1001" i="3"/>
  <c r="AY980" i="3"/>
  <c r="AY961" i="3"/>
  <c r="AY941" i="3"/>
  <c r="AY923" i="3"/>
  <c r="AY905" i="3"/>
  <c r="AY884" i="3"/>
  <c r="AY864" i="3"/>
  <c r="AY843" i="3"/>
  <c r="AY825" i="3"/>
  <c r="AY809" i="3"/>
  <c r="AY795" i="3"/>
  <c r="AY780" i="3"/>
  <c r="AY765" i="3"/>
  <c r="AY749" i="3"/>
  <c r="AY735" i="3"/>
  <c r="AY721" i="3"/>
  <c r="AY707" i="3"/>
  <c r="AY692" i="3"/>
  <c r="AY677" i="3"/>
  <c r="AY663" i="3"/>
  <c r="AY647" i="3"/>
  <c r="AY633" i="3"/>
  <c r="AY619" i="3"/>
  <c r="AY604" i="3"/>
  <c r="AY589" i="3"/>
  <c r="AY575" i="3"/>
  <c r="AY561" i="3"/>
  <c r="AY545" i="3"/>
  <c r="AY531" i="3"/>
  <c r="AY516" i="3"/>
  <c r="AY501" i="3"/>
  <c r="AY487" i="3"/>
  <c r="AY473" i="3"/>
  <c r="AY459" i="3"/>
  <c r="AY443" i="3"/>
  <c r="AY428" i="3"/>
  <c r="AY413" i="3"/>
  <c r="AY399" i="3"/>
  <c r="AY385" i="3"/>
  <c r="AY371" i="3"/>
  <c r="AY356" i="3"/>
  <c r="AY340" i="3"/>
  <c r="AY325" i="3"/>
  <c r="AY311" i="3"/>
  <c r="AY297" i="3"/>
  <c r="AY283" i="3"/>
  <c r="AY268" i="3"/>
  <c r="AY253" i="3"/>
  <c r="AY237" i="3"/>
  <c r="AY223" i="3"/>
  <c r="AY209" i="3"/>
  <c r="AY195" i="3"/>
  <c r="AY180" i="3"/>
  <c r="AY165" i="3"/>
  <c r="AY151" i="3"/>
  <c r="AY135" i="3"/>
  <c r="AY121" i="3"/>
  <c r="AY107" i="3"/>
  <c r="AY92" i="3"/>
  <c r="AY77" i="3"/>
  <c r="AY63" i="3"/>
  <c r="AY49" i="3"/>
  <c r="AY33" i="3"/>
  <c r="AY19" i="3"/>
  <c r="AY997" i="3"/>
  <c r="AY979" i="3"/>
  <c r="AY960" i="3"/>
  <c r="AY939" i="3"/>
  <c r="AY921" i="3"/>
  <c r="AY901" i="3"/>
  <c r="AY881" i="3"/>
  <c r="AY861" i="3"/>
  <c r="AY842" i="3"/>
  <c r="AY821" i="3"/>
  <c r="AY807" i="3"/>
  <c r="AY793" i="3"/>
  <c r="AY779" i="3"/>
  <c r="AY763" i="3"/>
  <c r="AY748" i="3"/>
  <c r="AY733" i="3"/>
  <c r="AY719" i="3"/>
  <c r="AY705" i="3"/>
  <c r="AY691" i="3"/>
  <c r="AY676" i="3"/>
  <c r="AY660" i="3"/>
  <c r="AY645" i="3"/>
  <c r="AY631" i="3"/>
  <c r="AY617" i="3"/>
  <c r="AY603" i="3"/>
  <c r="AY588" i="3"/>
  <c r="AY573" i="3"/>
  <c r="AY557" i="3"/>
  <c r="AY543" i="3"/>
  <c r="AY529" i="3"/>
  <c r="AY515" i="3"/>
  <c r="AY500" i="3"/>
  <c r="AY485" i="3"/>
  <c r="AY471" i="3"/>
  <c r="AY455" i="3"/>
  <c r="AY441" i="3"/>
  <c r="AY427" i="3"/>
  <c r="AY412" i="3"/>
  <c r="AY397" i="3"/>
  <c r="AY383" i="3"/>
  <c r="AY369" i="3"/>
  <c r="AY353" i="3"/>
  <c r="AY339" i="3"/>
  <c r="AY324" i="3"/>
  <c r="AY309" i="3"/>
  <c r="AY295" i="3"/>
  <c r="AY281" i="3"/>
  <c r="AY267" i="3"/>
  <c r="AY251" i="3"/>
  <c r="AY236" i="3"/>
  <c r="AY221" i="3"/>
  <c r="AY207" i="3"/>
  <c r="AY193" i="3"/>
  <c r="AY179" i="3"/>
  <c r="AY164" i="3"/>
  <c r="AY148" i="3"/>
  <c r="AY133" i="3"/>
  <c r="AY119" i="3"/>
  <c r="AY105" i="3"/>
  <c r="AY91" i="3"/>
  <c r="AY76" i="3"/>
  <c r="AY61" i="3"/>
  <c r="AY45" i="3"/>
  <c r="AY31" i="3"/>
  <c r="AY17" i="3"/>
  <c r="AY995" i="3"/>
  <c r="AY977" i="3"/>
  <c r="AY957" i="3"/>
  <c r="AY938" i="3"/>
  <c r="AY917" i="3"/>
  <c r="AY897" i="3"/>
  <c r="AY877" i="3"/>
  <c r="AY859" i="3"/>
  <c r="AY841" i="3"/>
  <c r="AY820" i="3"/>
  <c r="AY805" i="3"/>
  <c r="AY791" i="3"/>
  <c r="AY775" i="3"/>
  <c r="AY761" i="3"/>
  <c r="AY747" i="3"/>
  <c r="AY732" i="3"/>
  <c r="AY717" i="3"/>
  <c r="AY703" i="3"/>
  <c r="AY689" i="3"/>
  <c r="AY673" i="3"/>
  <c r="AY659" i="3"/>
  <c r="AY644" i="3"/>
  <c r="AY629" i="3"/>
  <c r="AY615" i="3"/>
  <c r="AY601" i="3"/>
  <c r="AY587" i="3"/>
  <c r="AY571" i="3"/>
  <c r="AY556" i="3"/>
  <c r="AY541" i="3"/>
  <c r="AY527" i="3"/>
  <c r="AY513" i="3"/>
  <c r="AY499" i="3"/>
  <c r="AY484" i="3"/>
  <c r="AY468" i="3"/>
  <c r="AY453" i="3"/>
  <c r="AY439" i="3"/>
  <c r="AY425" i="3"/>
  <c r="AY411" i="3"/>
  <c r="AY396" i="3"/>
  <c r="AY381" i="3"/>
  <c r="AY365" i="3"/>
  <c r="AY351" i="3"/>
  <c r="AY337" i="3"/>
  <c r="AY323" i="3"/>
  <c r="AY308" i="3"/>
  <c r="AY293" i="3"/>
  <c r="AY279" i="3"/>
  <c r="AY263" i="3"/>
  <c r="AY249" i="3"/>
  <c r="AY235" i="3"/>
  <c r="AY220" i="3"/>
  <c r="AY205" i="3"/>
  <c r="AY191" i="3"/>
  <c r="AY177" i="3"/>
  <c r="AY161" i="3"/>
  <c r="AY147" i="3"/>
  <c r="AY132" i="3"/>
  <c r="AY117" i="3"/>
  <c r="AY103" i="3"/>
  <c r="AY89" i="3"/>
  <c r="AY75" i="3"/>
  <c r="AY59" i="3"/>
  <c r="AY44" i="3"/>
  <c r="AY29" i="3"/>
  <c r="AY15" i="3"/>
  <c r="AY993" i="3"/>
  <c r="AY973" i="3"/>
  <c r="AY955" i="3"/>
  <c r="AY937" i="3"/>
  <c r="AY915" i="3"/>
  <c r="AY896" i="3"/>
  <c r="AY875" i="3"/>
  <c r="AY857" i="3"/>
  <c r="AY837" i="3"/>
  <c r="AY819" i="3"/>
  <c r="AY804" i="3"/>
  <c r="AY788" i="3"/>
  <c r="AY773" i="3"/>
  <c r="AY759" i="3"/>
  <c r="AY745" i="3"/>
  <c r="AY731" i="3"/>
  <c r="AY716" i="3"/>
  <c r="AY701" i="3"/>
  <c r="AY685" i="3"/>
  <c r="AY671" i="3"/>
  <c r="AY657" i="3"/>
  <c r="AY643" i="3"/>
  <c r="AY628" i="3"/>
  <c r="AY613" i="3"/>
  <c r="AY599" i="3"/>
  <c r="AY583" i="3"/>
  <c r="AY569" i="3"/>
  <c r="AY555" i="3"/>
  <c r="AY540" i="3"/>
  <c r="AY525" i="3"/>
  <c r="AY511" i="3"/>
  <c r="AY497" i="3"/>
  <c r="AY481" i="3"/>
  <c r="AY467" i="3"/>
  <c r="AY452" i="3"/>
  <c r="AY437" i="3"/>
  <c r="AY423" i="3"/>
  <c r="AY409" i="3"/>
  <c r="AY395" i="3"/>
  <c r="AY379" i="3"/>
  <c r="AY364" i="3"/>
  <c r="AY349" i="3"/>
  <c r="AY335" i="3"/>
  <c r="AY321" i="3"/>
  <c r="AY307" i="3"/>
  <c r="AY292" i="3"/>
  <c r="AY276" i="3"/>
  <c r="AY261" i="3"/>
  <c r="AY247" i="3"/>
  <c r="AY233" i="3"/>
  <c r="AY219" i="3"/>
  <c r="AY204" i="3"/>
  <c r="AY189" i="3"/>
  <c r="AY173" i="3"/>
  <c r="AY159" i="3"/>
  <c r="AY145" i="3"/>
  <c r="AY131" i="3"/>
  <c r="AY116" i="3"/>
  <c r="AY101" i="3"/>
  <c r="AY87" i="3"/>
  <c r="AY71" i="3"/>
  <c r="AY57" i="3"/>
  <c r="AY43" i="3"/>
  <c r="AY28" i="3"/>
  <c r="AY13" i="3"/>
  <c r="AY992" i="3"/>
  <c r="AY971" i="3"/>
  <c r="AY953" i="3"/>
  <c r="AY931" i="3"/>
  <c r="AY913" i="3"/>
  <c r="AY893" i="3"/>
  <c r="AY874" i="3"/>
  <c r="AY853" i="3"/>
  <c r="AY835" i="3"/>
  <c r="AY817" i="3"/>
  <c r="AY801" i="3"/>
  <c r="AY787" i="3"/>
  <c r="AY772" i="3"/>
  <c r="AY757" i="3"/>
  <c r="AY743" i="3"/>
  <c r="AY729" i="3"/>
  <c r="AY715" i="3"/>
  <c r="AY699" i="3"/>
  <c r="AY684" i="3"/>
  <c r="AY669" i="3"/>
  <c r="AY655" i="3"/>
  <c r="AY641" i="3"/>
  <c r="AY627" i="3"/>
  <c r="AY612" i="3"/>
  <c r="AY596" i="3"/>
  <c r="AY581" i="3"/>
  <c r="AY567" i="3"/>
  <c r="AY553" i="3"/>
  <c r="AY539" i="3"/>
  <c r="AY524" i="3"/>
  <c r="AY509" i="3"/>
  <c r="AY493" i="3"/>
  <c r="AY479" i="3"/>
  <c r="AY465" i="3"/>
  <c r="AY451" i="3"/>
  <c r="AY436" i="3"/>
  <c r="AY421" i="3"/>
  <c r="AY407" i="3"/>
  <c r="AY391" i="3"/>
  <c r="AY377" i="3"/>
  <c r="AY363" i="3"/>
  <c r="AY348" i="3"/>
  <c r="AY333" i="3"/>
  <c r="AY319" i="3"/>
  <c r="AY305" i="3"/>
  <c r="AY289" i="3"/>
  <c r="AY275" i="3"/>
  <c r="AY260" i="3"/>
  <c r="AY245" i="3"/>
  <c r="AY231" i="3"/>
  <c r="AY217" i="3"/>
  <c r="AY203" i="3"/>
  <c r="AY187" i="3"/>
  <c r="AY172" i="3"/>
  <c r="AY157" i="3"/>
  <c r="AY143" i="3"/>
  <c r="AY129" i="3"/>
  <c r="AY115" i="3"/>
  <c r="AY100" i="3"/>
  <c r="AY84" i="3"/>
  <c r="AY69" i="3"/>
  <c r="AY55" i="3"/>
  <c r="AY41" i="3"/>
  <c r="AY27" i="3"/>
  <c r="AY12" i="3"/>
  <c r="AY1003" i="3"/>
  <c r="AY845" i="3"/>
  <c r="AY723" i="3"/>
  <c r="AY605" i="3"/>
  <c r="AY489" i="3"/>
  <c r="AY372" i="3"/>
  <c r="AY255" i="3"/>
  <c r="AY139" i="3"/>
  <c r="AY20" i="3"/>
  <c r="AY981" i="3"/>
  <c r="AY827" i="3"/>
  <c r="AY708" i="3"/>
  <c r="AY591" i="3"/>
  <c r="AY475" i="3"/>
  <c r="AY357" i="3"/>
  <c r="AY241" i="3"/>
  <c r="AY123" i="3"/>
  <c r="AY963" i="3"/>
  <c r="AY811" i="3"/>
  <c r="AY693" i="3"/>
  <c r="AY577" i="3"/>
  <c r="AY460" i="3"/>
  <c r="AY343" i="3"/>
  <c r="AY225" i="3"/>
  <c r="AY108" i="3"/>
  <c r="AY945" i="3"/>
  <c r="AY796" i="3"/>
  <c r="AY679" i="3"/>
  <c r="AY563" i="3"/>
  <c r="AY445" i="3"/>
  <c r="AY327" i="3"/>
  <c r="AY211" i="3"/>
  <c r="AY93" i="3"/>
  <c r="AY925" i="3"/>
  <c r="AY781" i="3"/>
  <c r="AY665" i="3"/>
  <c r="AY548" i="3"/>
  <c r="AY429" i="3"/>
  <c r="AY313" i="3"/>
  <c r="AY196" i="3"/>
  <c r="AY79" i="3"/>
  <c r="AY906" i="3"/>
  <c r="AY767" i="3"/>
  <c r="AY651" i="3"/>
  <c r="AY532" i="3"/>
  <c r="AY415" i="3"/>
  <c r="AY299" i="3"/>
  <c r="AY181" i="3"/>
  <c r="AY65" i="3"/>
  <c r="AY885" i="3"/>
  <c r="AY753" i="3"/>
  <c r="AY635" i="3"/>
  <c r="AY517" i="3"/>
  <c r="AY401" i="3"/>
  <c r="AY284" i="3"/>
  <c r="AY167" i="3"/>
  <c r="AY51" i="3"/>
  <c r="AY867" i="3"/>
  <c r="AY737" i="3"/>
  <c r="AY620" i="3"/>
  <c r="AY503" i="3"/>
  <c r="AY387" i="3"/>
  <c r="AY269" i="3"/>
  <c r="AY153" i="3"/>
  <c r="AY36" i="3"/>
  <c r="BK1007" i="3"/>
  <c r="BK999" i="3"/>
  <c r="BK991" i="3"/>
  <c r="BK983" i="3"/>
  <c r="BK975" i="3"/>
  <c r="BK967" i="3"/>
  <c r="BK959" i="3"/>
  <c r="BK951" i="3"/>
  <c r="BK943" i="3"/>
  <c r="BK935" i="3"/>
  <c r="BK927" i="3"/>
  <c r="BK919" i="3"/>
  <c r="BK911" i="3"/>
  <c r="BK903" i="3"/>
  <c r="BK895" i="3"/>
  <c r="BK887" i="3"/>
  <c r="BK879" i="3"/>
  <c r="BK871" i="3"/>
  <c r="BK863" i="3"/>
  <c r="BK855" i="3"/>
  <c r="BK847" i="3"/>
  <c r="BK839" i="3"/>
  <c r="BK831" i="3"/>
  <c r="BK823" i="3"/>
  <c r="BK815" i="3"/>
  <c r="BK807" i="3"/>
  <c r="BK799" i="3"/>
  <c r="BK791" i="3"/>
  <c r="BK783" i="3"/>
  <c r="BK775" i="3"/>
  <c r="BK767" i="3"/>
  <c r="BK759" i="3"/>
  <c r="BK751" i="3"/>
  <c r="BK743" i="3"/>
  <c r="BK735" i="3"/>
  <c r="BK727" i="3"/>
  <c r="BK719" i="3"/>
  <c r="BK711" i="3"/>
  <c r="BK703" i="3"/>
  <c r="BK695" i="3"/>
  <c r="BK687" i="3"/>
  <c r="BK679" i="3"/>
  <c r="BK671" i="3"/>
  <c r="BK663" i="3"/>
  <c r="BK655" i="3"/>
  <c r="BK647" i="3"/>
  <c r="BK639" i="3"/>
  <c r="BK631" i="3"/>
  <c r="BK623" i="3"/>
  <c r="BK615" i="3"/>
  <c r="BK607" i="3"/>
  <c r="BK599" i="3"/>
  <c r="BK591" i="3"/>
  <c r="BK583" i="3"/>
  <c r="BK575" i="3"/>
  <c r="BK567" i="3"/>
  <c r="BK559" i="3"/>
  <c r="BK551" i="3"/>
  <c r="BK543" i="3"/>
  <c r="BK535" i="3"/>
  <c r="BK527" i="3"/>
  <c r="BK519" i="3"/>
  <c r="BK511" i="3"/>
  <c r="BK503" i="3"/>
  <c r="BK495" i="3"/>
  <c r="BK487" i="3"/>
  <c r="BK479" i="3"/>
  <c r="BK471" i="3"/>
  <c r="BK463" i="3"/>
  <c r="BK455" i="3"/>
  <c r="BK447" i="3"/>
  <c r="BK439" i="3"/>
  <c r="BK431" i="3"/>
  <c r="BK423" i="3"/>
  <c r="BK415" i="3"/>
  <c r="BK407" i="3"/>
  <c r="BK399" i="3"/>
  <c r="BK391" i="3"/>
  <c r="BK383" i="3"/>
  <c r="BK375" i="3"/>
  <c r="BK367" i="3"/>
  <c r="BK359" i="3"/>
  <c r="BK351" i="3"/>
  <c r="BK343" i="3"/>
  <c r="BK335" i="3"/>
  <c r="BK327" i="3"/>
  <c r="BK319" i="3"/>
  <c r="BK311" i="3"/>
  <c r="BK303" i="3"/>
  <c r="BK295" i="3"/>
  <c r="BK287" i="3"/>
  <c r="BK279" i="3"/>
  <c r="BK271" i="3"/>
  <c r="BK263" i="3"/>
  <c r="BK255" i="3"/>
  <c r="BK247" i="3"/>
  <c r="BK239" i="3"/>
  <c r="BK231" i="3"/>
  <c r="BK223" i="3"/>
  <c r="BK215" i="3"/>
  <c r="BK207" i="3"/>
  <c r="BK199" i="3"/>
  <c r="BK191" i="3"/>
  <c r="BK183" i="3"/>
  <c r="BK175" i="3"/>
  <c r="BK167" i="3"/>
  <c r="BK159" i="3"/>
  <c r="BK151" i="3"/>
  <c r="BK143" i="3"/>
  <c r="BK135" i="3"/>
  <c r="BK127" i="3"/>
  <c r="BK119" i="3"/>
  <c r="BK111" i="3"/>
  <c r="BK103" i="3"/>
  <c r="BK95" i="3"/>
  <c r="BK87" i="3"/>
  <c r="BK79" i="3"/>
  <c r="BK71" i="3"/>
  <c r="BK63" i="3"/>
  <c r="BK55" i="3"/>
  <c r="BK47" i="3"/>
  <c r="BK39" i="3"/>
  <c r="BK31" i="3"/>
  <c r="BK23" i="3"/>
  <c r="BK15" i="3"/>
  <c r="BK1006" i="3"/>
  <c r="BK998" i="3"/>
  <c r="BK990" i="3"/>
  <c r="BK982" i="3"/>
  <c r="BK974" i="3"/>
  <c r="BK966" i="3"/>
  <c r="BK958" i="3"/>
  <c r="BK950" i="3"/>
  <c r="BK942" i="3"/>
  <c r="BK934" i="3"/>
  <c r="BK926" i="3"/>
  <c r="BK918" i="3"/>
  <c r="BK910" i="3"/>
  <c r="BK902" i="3"/>
  <c r="BK894" i="3"/>
  <c r="BK886" i="3"/>
  <c r="BK878" i="3"/>
  <c r="BK870" i="3"/>
  <c r="BK862" i="3"/>
  <c r="BK854" i="3"/>
  <c r="BK846" i="3"/>
  <c r="BK838" i="3"/>
  <c r="BK830" i="3"/>
  <c r="BK822" i="3"/>
  <c r="BK814" i="3"/>
  <c r="BK806" i="3"/>
  <c r="BK798" i="3"/>
  <c r="BK790" i="3"/>
  <c r="BK782" i="3"/>
  <c r="BK774" i="3"/>
  <c r="BK766" i="3"/>
  <c r="BK758" i="3"/>
  <c r="BK750" i="3"/>
  <c r="BK742" i="3"/>
  <c r="BK734" i="3"/>
  <c r="BK726" i="3"/>
  <c r="BK718" i="3"/>
  <c r="BK710" i="3"/>
  <c r="BK702" i="3"/>
  <c r="BK694" i="3"/>
  <c r="BK686" i="3"/>
  <c r="BK678" i="3"/>
  <c r="BK670" i="3"/>
  <c r="BK662" i="3"/>
  <c r="BK654" i="3"/>
  <c r="BK646" i="3"/>
  <c r="BK638" i="3"/>
  <c r="BK630" i="3"/>
  <c r="BK622" i="3"/>
  <c r="BK614" i="3"/>
  <c r="BK606" i="3"/>
  <c r="BK598" i="3"/>
  <c r="BK590" i="3"/>
  <c r="BK582" i="3"/>
  <c r="BK574" i="3"/>
  <c r="BK566" i="3"/>
  <c r="BK558" i="3"/>
  <c r="BK550" i="3"/>
  <c r="BK542" i="3"/>
  <c r="BK534" i="3"/>
  <c r="BK526" i="3"/>
  <c r="BK518" i="3"/>
  <c r="BK510" i="3"/>
  <c r="BK502" i="3"/>
  <c r="BK494" i="3"/>
  <c r="BK486" i="3"/>
  <c r="BK478" i="3"/>
  <c r="BK470" i="3"/>
  <c r="BK462" i="3"/>
  <c r="BK454" i="3"/>
  <c r="BK446" i="3"/>
  <c r="BK438" i="3"/>
  <c r="BK430" i="3"/>
  <c r="BK422" i="3"/>
  <c r="BK414" i="3"/>
  <c r="BK406" i="3"/>
  <c r="BK398" i="3"/>
  <c r="BK390" i="3"/>
  <c r="BK382" i="3"/>
  <c r="BK374" i="3"/>
  <c r="BK366" i="3"/>
  <c r="BK358" i="3"/>
  <c r="BK350" i="3"/>
  <c r="BK342" i="3"/>
  <c r="BK334" i="3"/>
  <c r="BK326" i="3"/>
  <c r="BK318" i="3"/>
  <c r="BK310" i="3"/>
  <c r="BK302" i="3"/>
  <c r="BK294" i="3"/>
  <c r="BK286" i="3"/>
  <c r="BK278" i="3"/>
  <c r="BK270" i="3"/>
  <c r="BK262" i="3"/>
  <c r="BK254" i="3"/>
  <c r="BK246" i="3"/>
  <c r="BK238" i="3"/>
  <c r="BK230" i="3"/>
  <c r="BK222" i="3"/>
  <c r="BK214" i="3"/>
  <c r="BK206" i="3"/>
  <c r="BK198" i="3"/>
  <c r="BK190" i="3"/>
  <c r="BK182" i="3"/>
  <c r="BK174" i="3"/>
  <c r="BK166" i="3"/>
  <c r="BK158" i="3"/>
  <c r="BK150" i="3"/>
  <c r="BK142" i="3"/>
  <c r="BK134" i="3"/>
  <c r="BK126" i="3"/>
  <c r="BK118" i="3"/>
  <c r="BK110" i="3"/>
  <c r="BK102" i="3"/>
  <c r="BK94" i="3"/>
  <c r="BK86" i="3"/>
  <c r="BK78" i="3"/>
  <c r="BK70" i="3"/>
  <c r="BK62" i="3"/>
  <c r="BK54" i="3"/>
  <c r="BK46" i="3"/>
  <c r="BK38" i="3"/>
  <c r="BK30" i="3"/>
  <c r="BK22" i="3"/>
  <c r="BK14" i="3"/>
  <c r="BK1008" i="3"/>
  <c r="BK996" i="3"/>
  <c r="BK986" i="3"/>
  <c r="BK976" i="3"/>
  <c r="BK964" i="3"/>
  <c r="BK954" i="3"/>
  <c r="BK944" i="3"/>
  <c r="BK932" i="3"/>
  <c r="BK922" i="3"/>
  <c r="BK912" i="3"/>
  <c r="BK900" i="3"/>
  <c r="BK890" i="3"/>
  <c r="BK880" i="3"/>
  <c r="BK868" i="3"/>
  <c r="BK858" i="3"/>
  <c r="BK848" i="3"/>
  <c r="BK836" i="3"/>
  <c r="BK826" i="3"/>
  <c r="BK816" i="3"/>
  <c r="BK804" i="3"/>
  <c r="BK794" i="3"/>
  <c r="BK784" i="3"/>
  <c r="BK772" i="3"/>
  <c r="BK762" i="3"/>
  <c r="BK752" i="3"/>
  <c r="BK740" i="3"/>
  <c r="BK730" i="3"/>
  <c r="BK720" i="3"/>
  <c r="BK708" i="3"/>
  <c r="BK698" i="3"/>
  <c r="BK688" i="3"/>
  <c r="BK676" i="3"/>
  <c r="BK666" i="3"/>
  <c r="BK656" i="3"/>
  <c r="BK644" i="3"/>
  <c r="BK634" i="3"/>
  <c r="BK624" i="3"/>
  <c r="BK612" i="3"/>
  <c r="BK602" i="3"/>
  <c r="BK592" i="3"/>
  <c r="BK580" i="3"/>
  <c r="BK570" i="3"/>
  <c r="BK560" i="3"/>
  <c r="BK548" i="3"/>
  <c r="BK538" i="3"/>
  <c r="BK528" i="3"/>
  <c r="BK516" i="3"/>
  <c r="BK506" i="3"/>
  <c r="BK496" i="3"/>
  <c r="BK484" i="3"/>
  <c r="BK474" i="3"/>
  <c r="BK464" i="3"/>
  <c r="BK452" i="3"/>
  <c r="BK442" i="3"/>
  <c r="BK432" i="3"/>
  <c r="BK420" i="3"/>
  <c r="BK410" i="3"/>
  <c r="BK400" i="3"/>
  <c r="BK388" i="3"/>
  <c r="BK378" i="3"/>
  <c r="BK368" i="3"/>
  <c r="BK356" i="3"/>
  <c r="BK346" i="3"/>
  <c r="BK336" i="3"/>
  <c r="BK324" i="3"/>
  <c r="BK314" i="3"/>
  <c r="BK304" i="3"/>
  <c r="BK292" i="3"/>
  <c r="BK282" i="3"/>
  <c r="BK272" i="3"/>
  <c r="BK260" i="3"/>
  <c r="BK250" i="3"/>
  <c r="BK240" i="3"/>
  <c r="BK228" i="3"/>
  <c r="BK218" i="3"/>
  <c r="BK208" i="3"/>
  <c r="BK196" i="3"/>
  <c r="BK186" i="3"/>
  <c r="BK176" i="3"/>
  <c r="BK164" i="3"/>
  <c r="BK154" i="3"/>
  <c r="BK144" i="3"/>
  <c r="BK132" i="3"/>
  <c r="BK122" i="3"/>
  <c r="BK112" i="3"/>
  <c r="BK100" i="3"/>
  <c r="BK90" i="3"/>
  <c r="BK80" i="3"/>
  <c r="BK68" i="3"/>
  <c r="BK58" i="3"/>
  <c r="BK48" i="3"/>
  <c r="BK36" i="3"/>
  <c r="BK26" i="3"/>
  <c r="BK16" i="3"/>
  <c r="BK1004" i="3"/>
  <c r="BK994" i="3"/>
  <c r="BK984" i="3"/>
  <c r="BK972" i="3"/>
  <c r="BK962" i="3"/>
  <c r="BK952" i="3"/>
  <c r="BK940" i="3"/>
  <c r="BK930" i="3"/>
  <c r="BK920" i="3"/>
  <c r="BK908" i="3"/>
  <c r="BK898" i="3"/>
  <c r="BK888" i="3"/>
  <c r="BK876" i="3"/>
  <c r="BK866" i="3"/>
  <c r="BK856" i="3"/>
  <c r="BK844" i="3"/>
  <c r="BK834" i="3"/>
  <c r="BK824" i="3"/>
  <c r="BK812" i="3"/>
  <c r="BK802" i="3"/>
  <c r="BK792" i="3"/>
  <c r="BK780" i="3"/>
  <c r="BK770" i="3"/>
  <c r="BK760" i="3"/>
  <c r="BK748" i="3"/>
  <c r="BK738" i="3"/>
  <c r="BK728" i="3"/>
  <c r="BK716" i="3"/>
  <c r="BK706" i="3"/>
  <c r="BK696" i="3"/>
  <c r="BK684" i="3"/>
  <c r="BK674" i="3"/>
  <c r="BK664" i="3"/>
  <c r="BK652" i="3"/>
  <c r="BK642" i="3"/>
  <c r="BK632" i="3"/>
  <c r="BK620" i="3"/>
  <c r="BK610" i="3"/>
  <c r="BK600" i="3"/>
  <c r="BK588" i="3"/>
  <c r="BK578" i="3"/>
  <c r="BK568" i="3"/>
  <c r="BK556" i="3"/>
  <c r="BK546" i="3"/>
  <c r="BK536" i="3"/>
  <c r="BK524" i="3"/>
  <c r="BK514" i="3"/>
  <c r="BK504" i="3"/>
  <c r="BK492" i="3"/>
  <c r="BK482" i="3"/>
  <c r="BK472" i="3"/>
  <c r="BK460" i="3"/>
  <c r="BK450" i="3"/>
  <c r="BK440" i="3"/>
  <c r="BK428" i="3"/>
  <c r="BK418" i="3"/>
  <c r="BK408" i="3"/>
  <c r="BK396" i="3"/>
  <c r="BK386" i="3"/>
  <c r="BK376" i="3"/>
  <c r="BK364" i="3"/>
  <c r="BK354" i="3"/>
  <c r="BK344" i="3"/>
  <c r="BK332" i="3"/>
  <c r="BK322" i="3"/>
  <c r="BK312" i="3"/>
  <c r="BK300" i="3"/>
  <c r="BK290" i="3"/>
  <c r="BK280" i="3"/>
  <c r="BK268" i="3"/>
  <c r="BK258" i="3"/>
  <c r="BK248" i="3"/>
  <c r="BK236" i="3"/>
  <c r="BK226" i="3"/>
  <c r="BK216" i="3"/>
  <c r="BK204" i="3"/>
  <c r="BK194" i="3"/>
  <c r="BK184" i="3"/>
  <c r="BK172" i="3"/>
  <c r="BK162" i="3"/>
  <c r="BK152" i="3"/>
  <c r="BK140" i="3"/>
  <c r="BK130" i="3"/>
  <c r="BK120" i="3"/>
  <c r="BK108" i="3"/>
  <c r="BK98" i="3"/>
  <c r="BK88" i="3"/>
  <c r="BK76" i="3"/>
  <c r="BK66" i="3"/>
  <c r="BK56" i="3"/>
  <c r="BK44" i="3"/>
  <c r="BK34" i="3"/>
  <c r="BK24" i="3"/>
  <c r="BK12" i="3"/>
  <c r="BK1000" i="3"/>
  <c r="BK988" i="3"/>
  <c r="BK978" i="3"/>
  <c r="BK968" i="3"/>
  <c r="BK956" i="3"/>
  <c r="BK946" i="3"/>
  <c r="BK936" i="3"/>
  <c r="BK924" i="3"/>
  <c r="BK914" i="3"/>
  <c r="BK904" i="3"/>
  <c r="BK892" i="3"/>
  <c r="BK882" i="3"/>
  <c r="BK872" i="3"/>
  <c r="BK860" i="3"/>
  <c r="BK850" i="3"/>
  <c r="BK840" i="3"/>
  <c r="BK828" i="3"/>
  <c r="BK818" i="3"/>
  <c r="BK808" i="3"/>
  <c r="BK796" i="3"/>
  <c r="BK786" i="3"/>
  <c r="BK776" i="3"/>
  <c r="BK764" i="3"/>
  <c r="BK754" i="3"/>
  <c r="BK744" i="3"/>
  <c r="BK732" i="3"/>
  <c r="BK722" i="3"/>
  <c r="BK712" i="3"/>
  <c r="BK700" i="3"/>
  <c r="BK690" i="3"/>
  <c r="BK680" i="3"/>
  <c r="BK668" i="3"/>
  <c r="BK658" i="3"/>
  <c r="BK648" i="3"/>
  <c r="BK636" i="3"/>
  <c r="BK626" i="3"/>
  <c r="BK616" i="3"/>
  <c r="BK604" i="3"/>
  <c r="BK594" i="3"/>
  <c r="BK584" i="3"/>
  <c r="BK572" i="3"/>
  <c r="BK562" i="3"/>
  <c r="BK552" i="3"/>
  <c r="BK540" i="3"/>
  <c r="BK530" i="3"/>
  <c r="BK520" i="3"/>
  <c r="BK508" i="3"/>
  <c r="BK498" i="3"/>
  <c r="BK488" i="3"/>
  <c r="BK476" i="3"/>
  <c r="BK466" i="3"/>
  <c r="BK456" i="3"/>
  <c r="BK444" i="3"/>
  <c r="BK434" i="3"/>
  <c r="BK424" i="3"/>
  <c r="BK412" i="3"/>
  <c r="BK402" i="3"/>
  <c r="BK392" i="3"/>
  <c r="BK380" i="3"/>
  <c r="BK370" i="3"/>
  <c r="BK360" i="3"/>
  <c r="BK348" i="3"/>
  <c r="BK338" i="3"/>
  <c r="BK328" i="3"/>
  <c r="BK316" i="3"/>
  <c r="BK306" i="3"/>
  <c r="BK296" i="3"/>
  <c r="BK284" i="3"/>
  <c r="BK274" i="3"/>
  <c r="BK264" i="3"/>
  <c r="BK252" i="3"/>
  <c r="BK242" i="3"/>
  <c r="BK232" i="3"/>
  <c r="BK220" i="3"/>
  <c r="BK210" i="3"/>
  <c r="BK200" i="3"/>
  <c r="BK188" i="3"/>
  <c r="BK178" i="3"/>
  <c r="BK168" i="3"/>
  <c r="BK156" i="3"/>
  <c r="BK146" i="3"/>
  <c r="BK136" i="3"/>
  <c r="BK124" i="3"/>
  <c r="BK114" i="3"/>
  <c r="BK104" i="3"/>
  <c r="BK92" i="3"/>
  <c r="BK82" i="3"/>
  <c r="BK72" i="3"/>
  <c r="BK60" i="3"/>
  <c r="BK50" i="3"/>
  <c r="BK40" i="3"/>
  <c r="BK28" i="3"/>
  <c r="BK18" i="3"/>
  <c r="BK1002" i="3"/>
  <c r="BK985" i="3"/>
  <c r="BK969" i="3"/>
  <c r="BK949" i="3"/>
  <c r="BK933" i="3"/>
  <c r="BK916" i="3"/>
  <c r="BK899" i="3"/>
  <c r="BK883" i="3"/>
  <c r="BK865" i="3"/>
  <c r="BK849" i="3"/>
  <c r="BK832" i="3"/>
  <c r="BK813" i="3"/>
  <c r="BK797" i="3"/>
  <c r="BK779" i="3"/>
  <c r="BK763" i="3"/>
  <c r="BK746" i="3"/>
  <c r="BK729" i="3"/>
  <c r="BK713" i="3"/>
  <c r="BK693" i="3"/>
  <c r="BK677" i="3"/>
  <c r="BK660" i="3"/>
  <c r="BK643" i="3"/>
  <c r="BK627" i="3"/>
  <c r="BK609" i="3"/>
  <c r="BK593" i="3"/>
  <c r="BK576" i="3"/>
  <c r="BK557" i="3"/>
  <c r="BK541" i="3"/>
  <c r="BK523" i="3"/>
  <c r="BK507" i="3"/>
  <c r="BK490" i="3"/>
  <c r="BK473" i="3"/>
  <c r="BK457" i="3"/>
  <c r="BK437" i="3"/>
  <c r="BK421" i="3"/>
  <c r="BK404" i="3"/>
  <c r="BK387" i="3"/>
  <c r="BK371" i="3"/>
  <c r="BK353" i="3"/>
  <c r="BK337" i="3"/>
  <c r="BK320" i="3"/>
  <c r="BK301" i="3"/>
  <c r="BK285" i="3"/>
  <c r="BK267" i="3"/>
  <c r="BK251" i="3"/>
  <c r="BK234" i="3"/>
  <c r="BK217" i="3"/>
  <c r="BK201" i="3"/>
  <c r="BK181" i="3"/>
  <c r="BK165" i="3"/>
  <c r="BK148" i="3"/>
  <c r="BK131" i="3"/>
  <c r="BK115" i="3"/>
  <c r="BK97" i="3"/>
  <c r="BK81" i="3"/>
  <c r="BK64" i="3"/>
  <c r="BK45" i="3"/>
  <c r="BK29" i="3"/>
  <c r="BK995" i="3"/>
  <c r="BK979" i="3"/>
  <c r="BK961" i="3"/>
  <c r="BK945" i="3"/>
  <c r="BK928" i="3"/>
  <c r="BK909" i="3"/>
  <c r="BK893" i="3"/>
  <c r="BK875" i="3"/>
  <c r="BK859" i="3"/>
  <c r="BK842" i="3"/>
  <c r="BK825" i="3"/>
  <c r="BK809" i="3"/>
  <c r="BK789" i="3"/>
  <c r="BK773" i="3"/>
  <c r="BK756" i="3"/>
  <c r="BK739" i="3"/>
  <c r="BK723" i="3"/>
  <c r="BK705" i="3"/>
  <c r="BK689" i="3"/>
  <c r="BK672" i="3"/>
  <c r="BK653" i="3"/>
  <c r="BK637" i="3"/>
  <c r="BK619" i="3"/>
  <c r="BK603" i="3"/>
  <c r="BK586" i="3"/>
  <c r="BK569" i="3"/>
  <c r="BK553" i="3"/>
  <c r="BK533" i="3"/>
  <c r="BK517" i="3"/>
  <c r="BK500" i="3"/>
  <c r="BK483" i="3"/>
  <c r="BK467" i="3"/>
  <c r="BK449" i="3"/>
  <c r="BK433" i="3"/>
  <c r="BK416" i="3"/>
  <c r="BK397" i="3"/>
  <c r="BK381" i="3"/>
  <c r="BK363" i="3"/>
  <c r="BK347" i="3"/>
  <c r="BK330" i="3"/>
  <c r="BK313" i="3"/>
  <c r="BK297" i="3"/>
  <c r="BK277" i="3"/>
  <c r="BK261" i="3"/>
  <c r="BK244" i="3"/>
  <c r="BK227" i="3"/>
  <c r="BK211" i="3"/>
  <c r="BK193" i="3"/>
  <c r="BK177" i="3"/>
  <c r="BK160" i="3"/>
  <c r="BK141" i="3"/>
  <c r="BK125" i="3"/>
  <c r="BK107" i="3"/>
  <c r="BK91" i="3"/>
  <c r="BK74" i="3"/>
  <c r="BK57" i="3"/>
  <c r="BK41" i="3"/>
  <c r="BK21" i="3"/>
  <c r="BK992" i="3"/>
  <c r="BK970" i="3"/>
  <c r="BK947" i="3"/>
  <c r="BK923" i="3"/>
  <c r="BK901" i="3"/>
  <c r="BK877" i="3"/>
  <c r="BK853" i="3"/>
  <c r="BK833" i="3"/>
  <c r="BK810" i="3"/>
  <c r="BK787" i="3"/>
  <c r="BK765" i="3"/>
  <c r="BK741" i="3"/>
  <c r="BK717" i="3"/>
  <c r="BK697" i="3"/>
  <c r="BK673" i="3"/>
  <c r="BK650" i="3"/>
  <c r="BK628" i="3"/>
  <c r="BK605" i="3"/>
  <c r="BK581" i="3"/>
  <c r="BK561" i="3"/>
  <c r="BK537" i="3"/>
  <c r="BK513" i="3"/>
  <c r="BK491" i="3"/>
  <c r="BK468" i="3"/>
  <c r="BK445" i="3"/>
  <c r="BK425" i="3"/>
  <c r="BK401" i="3"/>
  <c r="BK377" i="3"/>
  <c r="BK355" i="3"/>
  <c r="BK331" i="3"/>
  <c r="BK308" i="3"/>
  <c r="BK288" i="3"/>
  <c r="BK265" i="3"/>
  <c r="BK241" i="3"/>
  <c r="BK219" i="3"/>
  <c r="BK195" i="3"/>
  <c r="BK171" i="3"/>
  <c r="BK149" i="3"/>
  <c r="BK128" i="3"/>
  <c r="BK105" i="3"/>
  <c r="BK83" i="3"/>
  <c r="BK59" i="3"/>
  <c r="BK35" i="3"/>
  <c r="BK13" i="3"/>
  <c r="BK989" i="3"/>
  <c r="BK965" i="3"/>
  <c r="BK941" i="3"/>
  <c r="BK921" i="3"/>
  <c r="BK897" i="3"/>
  <c r="BK874" i="3"/>
  <c r="BK852" i="3"/>
  <c r="BK829" i="3"/>
  <c r="BK805" i="3"/>
  <c r="BK785" i="3"/>
  <c r="BK761" i="3"/>
  <c r="BK737" i="3"/>
  <c r="BK715" i="3"/>
  <c r="BK692" i="3"/>
  <c r="BK669" i="3"/>
  <c r="BK649" i="3"/>
  <c r="BK625" i="3"/>
  <c r="BK601" i="3"/>
  <c r="BK579" i="3"/>
  <c r="BK555" i="3"/>
  <c r="BK532" i="3"/>
  <c r="BK512" i="3"/>
  <c r="BK489" i="3"/>
  <c r="BK465" i="3"/>
  <c r="BK443" i="3"/>
  <c r="BK419" i="3"/>
  <c r="BK395" i="3"/>
  <c r="BK373" i="3"/>
  <c r="BK352" i="3"/>
  <c r="BK329" i="3"/>
  <c r="BK307" i="3"/>
  <c r="BK283" i="3"/>
  <c r="BK259" i="3"/>
  <c r="BK237" i="3"/>
  <c r="BK213" i="3"/>
  <c r="BK192" i="3"/>
  <c r="BK170" i="3"/>
  <c r="BK147" i="3"/>
  <c r="BK123" i="3"/>
  <c r="BK101" i="3"/>
  <c r="BK77" i="3"/>
  <c r="BK53" i="3"/>
  <c r="BK33" i="3"/>
  <c r="BK11" i="3"/>
  <c r="BK1005" i="3"/>
  <c r="BK981" i="3"/>
  <c r="BK960" i="3"/>
  <c r="BK938" i="3"/>
  <c r="BK915" i="3"/>
  <c r="BK891" i="3"/>
  <c r="BK869" i="3"/>
  <c r="BK845" i="3"/>
  <c r="BK821" i="3"/>
  <c r="BK801" i="3"/>
  <c r="BK778" i="3"/>
  <c r="BK755" i="3"/>
  <c r="BK733" i="3"/>
  <c r="BK709" i="3"/>
  <c r="BK685" i="3"/>
  <c r="BK665" i="3"/>
  <c r="BK641" i="3"/>
  <c r="BK618" i="3"/>
  <c r="BK596" i="3"/>
  <c r="BK573" i="3"/>
  <c r="BK549" i="3"/>
  <c r="BK529" i="3"/>
  <c r="BK505" i="3"/>
  <c r="BK481" i="3"/>
  <c r="BK459" i="3"/>
  <c r="BK436" i="3"/>
  <c r="BK413" i="3"/>
  <c r="BK393" i="3"/>
  <c r="BK369" i="3"/>
  <c r="BK345" i="3"/>
  <c r="BK323" i="3"/>
  <c r="BK299" i="3"/>
  <c r="BK276" i="3"/>
  <c r="BK256" i="3"/>
  <c r="BK233" i="3"/>
  <c r="BK209" i="3"/>
  <c r="BK187" i="3"/>
  <c r="BK163" i="3"/>
  <c r="BK139" i="3"/>
  <c r="BK117" i="3"/>
  <c r="BK96" i="3"/>
  <c r="BK73" i="3"/>
  <c r="BK51" i="3"/>
  <c r="BK27" i="3"/>
  <c r="BK1003" i="3"/>
  <c r="BK980" i="3"/>
  <c r="BK957" i="3"/>
  <c r="BK937" i="3"/>
  <c r="BK913" i="3"/>
  <c r="BK889" i="3"/>
  <c r="BK867" i="3"/>
  <c r="BK843" i="3"/>
  <c r="BK820" i="3"/>
  <c r="BK800" i="3"/>
  <c r="BK777" i="3"/>
  <c r="BK753" i="3"/>
  <c r="BK731" i="3"/>
  <c r="BK707" i="3"/>
  <c r="BK683" i="3"/>
  <c r="BK661" i="3"/>
  <c r="BK640" i="3"/>
  <c r="BK617" i="3"/>
  <c r="BK595" i="3"/>
  <c r="BK571" i="3"/>
  <c r="BK547" i="3"/>
  <c r="BK525" i="3"/>
  <c r="BK501" i="3"/>
  <c r="BK480" i="3"/>
  <c r="BK458" i="3"/>
  <c r="BK435" i="3"/>
  <c r="BK411" i="3"/>
  <c r="BK389" i="3"/>
  <c r="BK365" i="3"/>
  <c r="BK341" i="3"/>
  <c r="BK321" i="3"/>
  <c r="BK298" i="3"/>
  <c r="BK275" i="3"/>
  <c r="BK253" i="3"/>
  <c r="BK229" i="3"/>
  <c r="BK205" i="3"/>
  <c r="BK185" i="3"/>
  <c r="BK161" i="3"/>
  <c r="BK138" i="3"/>
  <c r="BK116" i="3"/>
  <c r="BK93" i="3"/>
  <c r="BK69" i="3"/>
  <c r="BK49" i="3"/>
  <c r="BK25" i="3"/>
  <c r="BK1001" i="3"/>
  <c r="BK977" i="3"/>
  <c r="BK955" i="3"/>
  <c r="BK931" i="3"/>
  <c r="BK907" i="3"/>
  <c r="BK885" i="3"/>
  <c r="BK864" i="3"/>
  <c r="BK841" i="3"/>
  <c r="BK819" i="3"/>
  <c r="BK795" i="3"/>
  <c r="BK771" i="3"/>
  <c r="BK749" i="3"/>
  <c r="BK725" i="3"/>
  <c r="BK704" i="3"/>
  <c r="BK682" i="3"/>
  <c r="BK659" i="3"/>
  <c r="BK635" i="3"/>
  <c r="BK613" i="3"/>
  <c r="BK589" i="3"/>
  <c r="BK565" i="3"/>
  <c r="BK545" i="3"/>
  <c r="BK522" i="3"/>
  <c r="BK499" i="3"/>
  <c r="BK477" i="3"/>
  <c r="BK453" i="3"/>
  <c r="BK429" i="3"/>
  <c r="BK409" i="3"/>
  <c r="BK385" i="3"/>
  <c r="BK362" i="3"/>
  <c r="BK340" i="3"/>
  <c r="BK317" i="3"/>
  <c r="BK293" i="3"/>
  <c r="BK273" i="3"/>
  <c r="BK249" i="3"/>
  <c r="BK225" i="3"/>
  <c r="BK203" i="3"/>
  <c r="BK180" i="3"/>
  <c r="BK157" i="3"/>
  <c r="BK137" i="3"/>
  <c r="BK113" i="3"/>
  <c r="BK89" i="3"/>
  <c r="BK67" i="3"/>
  <c r="BK43" i="3"/>
  <c r="BK20" i="3"/>
  <c r="BK997" i="3"/>
  <c r="BK973" i="3"/>
  <c r="BK953" i="3"/>
  <c r="BK929" i="3"/>
  <c r="BK906" i="3"/>
  <c r="BK884" i="3"/>
  <c r="BK861" i="3"/>
  <c r="BK837" i="3"/>
  <c r="BK817" i="3"/>
  <c r="BK793" i="3"/>
  <c r="BK769" i="3"/>
  <c r="BK747" i="3"/>
  <c r="BK724" i="3"/>
  <c r="BK701" i="3"/>
  <c r="BK681" i="3"/>
  <c r="BK657" i="3"/>
  <c r="BK633" i="3"/>
  <c r="BK611" i="3"/>
  <c r="BK587" i="3"/>
  <c r="BK564" i="3"/>
  <c r="BK544" i="3"/>
  <c r="BK521" i="3"/>
  <c r="BK497" i="3"/>
  <c r="BK475" i="3"/>
  <c r="BK451" i="3"/>
  <c r="BK427" i="3"/>
  <c r="BK405" i="3"/>
  <c r="BK384" i="3"/>
  <c r="BK361" i="3"/>
  <c r="BK339" i="3"/>
  <c r="BK315" i="3"/>
  <c r="BK291" i="3"/>
  <c r="BK269" i="3"/>
  <c r="BK245" i="3"/>
  <c r="BK224" i="3"/>
  <c r="BK202" i="3"/>
  <c r="BK179" i="3"/>
  <c r="BK155" i="3"/>
  <c r="BK133" i="3"/>
  <c r="BK109" i="3"/>
  <c r="BK85" i="3"/>
  <c r="BK65" i="3"/>
  <c r="BK42" i="3"/>
  <c r="BK19" i="3"/>
  <c r="BK993" i="3"/>
  <c r="BK971" i="3"/>
  <c r="BK948" i="3"/>
  <c r="BK925" i="3"/>
  <c r="BK905" i="3"/>
  <c r="BK881" i="3"/>
  <c r="BK857" i="3"/>
  <c r="BK835" i="3"/>
  <c r="BK811" i="3"/>
  <c r="BK788" i="3"/>
  <c r="BK768" i="3"/>
  <c r="BK745" i="3"/>
  <c r="BK721" i="3"/>
  <c r="BK699" i="3"/>
  <c r="BK675" i="3"/>
  <c r="BK651" i="3"/>
  <c r="BK629" i="3"/>
  <c r="BK608" i="3"/>
  <c r="BK585" i="3"/>
  <c r="BK563" i="3"/>
  <c r="BK539" i="3"/>
  <c r="BK515" i="3"/>
  <c r="BK493" i="3"/>
  <c r="BK469" i="3"/>
  <c r="BK448" i="3"/>
  <c r="BK426" i="3"/>
  <c r="BK403" i="3"/>
  <c r="BK379" i="3"/>
  <c r="BK357" i="3"/>
  <c r="BK333" i="3"/>
  <c r="BK309" i="3"/>
  <c r="BK289" i="3"/>
  <c r="BK266" i="3"/>
  <c r="BK243" i="3"/>
  <c r="BK221" i="3"/>
  <c r="BK197" i="3"/>
  <c r="BK173" i="3"/>
  <c r="BK153" i="3"/>
  <c r="BK129" i="3"/>
  <c r="BK106" i="3"/>
  <c r="BK84" i="3"/>
  <c r="BK61" i="3"/>
  <c r="BK37" i="3"/>
  <c r="BK17" i="3"/>
  <c r="BK873" i="3"/>
  <c r="BK691" i="3"/>
  <c r="BK509" i="3"/>
  <c r="BK325" i="3"/>
  <c r="BK145" i="3"/>
  <c r="BK851" i="3"/>
  <c r="BK667" i="3"/>
  <c r="BK485" i="3"/>
  <c r="BK305" i="3"/>
  <c r="BK121" i="3"/>
  <c r="BK1009" i="3"/>
  <c r="BK827" i="3"/>
  <c r="BK645" i="3"/>
  <c r="BK461" i="3"/>
  <c r="BK281" i="3"/>
  <c r="BK99" i="3"/>
  <c r="BK987" i="3"/>
  <c r="BK803" i="3"/>
  <c r="BK621" i="3"/>
  <c r="BK441" i="3"/>
  <c r="BK257" i="3"/>
  <c r="BK75" i="3"/>
  <c r="BK963" i="3"/>
  <c r="BK781" i="3"/>
  <c r="BK597" i="3"/>
  <c r="BK417" i="3"/>
  <c r="BK235" i="3"/>
  <c r="BK52" i="3"/>
  <c r="BK939" i="3"/>
  <c r="BK757" i="3"/>
  <c r="BK577" i="3"/>
  <c r="BK394" i="3"/>
  <c r="BK212" i="3"/>
  <c r="BK32" i="3"/>
  <c r="BK917" i="3"/>
  <c r="BK736" i="3"/>
  <c r="BK554" i="3"/>
  <c r="BK372" i="3"/>
  <c r="BK189" i="3"/>
  <c r="BK896" i="3"/>
  <c r="BK714" i="3"/>
  <c r="BK531" i="3"/>
  <c r="BK349" i="3"/>
  <c r="BK169" i="3"/>
  <c r="CF1008" i="3"/>
  <c r="CF1000" i="3"/>
  <c r="CF992" i="3"/>
  <c r="CF984" i="3"/>
  <c r="CF976" i="3"/>
  <c r="CF968" i="3"/>
  <c r="CF960" i="3"/>
  <c r="CF952" i="3"/>
  <c r="CF944" i="3"/>
  <c r="CF936" i="3"/>
  <c r="CF928" i="3"/>
  <c r="CF920" i="3"/>
  <c r="CF912" i="3"/>
  <c r="CF904" i="3"/>
  <c r="CF896" i="3"/>
  <c r="CF888" i="3"/>
  <c r="CF880" i="3"/>
  <c r="CF872" i="3"/>
  <c r="CF864" i="3"/>
  <c r="CF856" i="3"/>
  <c r="CF848" i="3"/>
  <c r="CF840" i="3"/>
  <c r="CF832" i="3"/>
  <c r="CF824" i="3"/>
  <c r="CF816" i="3"/>
  <c r="CF808" i="3"/>
  <c r="CF800" i="3"/>
  <c r="CF792" i="3"/>
  <c r="CF784" i="3"/>
  <c r="CF776" i="3"/>
  <c r="CF768" i="3"/>
  <c r="CF760" i="3"/>
  <c r="CF752" i="3"/>
  <c r="CF744" i="3"/>
  <c r="CF736" i="3"/>
  <c r="CF728" i="3"/>
  <c r="CF720" i="3"/>
  <c r="CF712" i="3"/>
  <c r="CF704" i="3"/>
  <c r="CF696" i="3"/>
  <c r="CF688" i="3"/>
  <c r="CF680" i="3"/>
  <c r="CF672" i="3"/>
  <c r="CF664" i="3"/>
  <c r="CF656" i="3"/>
  <c r="CF648" i="3"/>
  <c r="CF640" i="3"/>
  <c r="CF632" i="3"/>
  <c r="CF624" i="3"/>
  <c r="CF616" i="3"/>
  <c r="CF608" i="3"/>
  <c r="CF600" i="3"/>
  <c r="CF592" i="3"/>
  <c r="CF584" i="3"/>
  <c r="CF576" i="3"/>
  <c r="CF568" i="3"/>
  <c r="CF560" i="3"/>
  <c r="CF552" i="3"/>
  <c r="CF544" i="3"/>
  <c r="CF536" i="3"/>
  <c r="CF528" i="3"/>
  <c r="CF520" i="3"/>
  <c r="CF512" i="3"/>
  <c r="CF504" i="3"/>
  <c r="CF496" i="3"/>
  <c r="CF488" i="3"/>
  <c r="CF480" i="3"/>
  <c r="CF472" i="3"/>
  <c r="CF464" i="3"/>
  <c r="CF456" i="3"/>
  <c r="CF448" i="3"/>
  <c r="CF440" i="3"/>
  <c r="CF432" i="3"/>
  <c r="CF424" i="3"/>
  <c r="CF416" i="3"/>
  <c r="CF408" i="3"/>
  <c r="CF400" i="3"/>
  <c r="CF392" i="3"/>
  <c r="CF384" i="3"/>
  <c r="CF376" i="3"/>
  <c r="CF368" i="3"/>
  <c r="CF360" i="3"/>
  <c r="CF352" i="3"/>
  <c r="CF344" i="3"/>
  <c r="CF336" i="3"/>
  <c r="CF328" i="3"/>
  <c r="CF320" i="3"/>
  <c r="CF312" i="3"/>
  <c r="CF304" i="3"/>
  <c r="CF296" i="3"/>
  <c r="CF288" i="3"/>
  <c r="CF280" i="3"/>
  <c r="CF272" i="3"/>
  <c r="CF264" i="3"/>
  <c r="CF256" i="3"/>
  <c r="CF248" i="3"/>
  <c r="CF240" i="3"/>
  <c r="CF232" i="3"/>
  <c r="CF224" i="3"/>
  <c r="CF216" i="3"/>
  <c r="CF208" i="3"/>
  <c r="CF200" i="3"/>
  <c r="CF192" i="3"/>
  <c r="CF184" i="3"/>
  <c r="CF176" i="3"/>
  <c r="CF168" i="3"/>
  <c r="CF160" i="3"/>
  <c r="CF152" i="3"/>
  <c r="CF144" i="3"/>
  <c r="CF136" i="3"/>
  <c r="CF128" i="3"/>
  <c r="CF120" i="3"/>
  <c r="CF112" i="3"/>
  <c r="CF104" i="3"/>
  <c r="CF96" i="3"/>
  <c r="CF88" i="3"/>
  <c r="CF80" i="3"/>
  <c r="CF72" i="3"/>
  <c r="CF64" i="3"/>
  <c r="CF56" i="3"/>
  <c r="CF48" i="3"/>
  <c r="CF40" i="3"/>
  <c r="CF32" i="3"/>
  <c r="CF24" i="3"/>
  <c r="CF16" i="3"/>
  <c r="CF1006" i="3"/>
  <c r="CF998" i="3"/>
  <c r="CF990" i="3"/>
  <c r="CF982" i="3"/>
  <c r="CF974" i="3"/>
  <c r="CF966" i="3"/>
  <c r="CF958" i="3"/>
  <c r="CF950" i="3"/>
  <c r="CF942" i="3"/>
  <c r="CF934" i="3"/>
  <c r="CF926" i="3"/>
  <c r="CF918" i="3"/>
  <c r="CF910" i="3"/>
  <c r="CF902" i="3"/>
  <c r="CF894" i="3"/>
  <c r="CF886" i="3"/>
  <c r="CF878" i="3"/>
  <c r="CF870" i="3"/>
  <c r="CF862" i="3"/>
  <c r="CF854" i="3"/>
  <c r="CF846" i="3"/>
  <c r="CF838" i="3"/>
  <c r="CF830" i="3"/>
  <c r="CF822" i="3"/>
  <c r="CF814" i="3"/>
  <c r="CF806" i="3"/>
  <c r="CF798" i="3"/>
  <c r="CF790" i="3"/>
  <c r="CF782" i="3"/>
  <c r="CF774" i="3"/>
  <c r="CF766" i="3"/>
  <c r="CF758" i="3"/>
  <c r="CF750" i="3"/>
  <c r="CF742" i="3"/>
  <c r="CF734" i="3"/>
  <c r="CF726" i="3"/>
  <c r="CF718" i="3"/>
  <c r="CF710" i="3"/>
  <c r="CF702" i="3"/>
  <c r="CF694" i="3"/>
  <c r="CF686" i="3"/>
  <c r="CF678" i="3"/>
  <c r="CF670" i="3"/>
  <c r="CF662" i="3"/>
  <c r="CF654" i="3"/>
  <c r="CF646" i="3"/>
  <c r="CF638" i="3"/>
  <c r="CF630" i="3"/>
  <c r="CF622" i="3"/>
  <c r="CF614" i="3"/>
  <c r="CF606" i="3"/>
  <c r="CF598" i="3"/>
  <c r="CF590" i="3"/>
  <c r="CF582" i="3"/>
  <c r="CF574" i="3"/>
  <c r="CF566" i="3"/>
  <c r="CF558" i="3"/>
  <c r="CF550" i="3"/>
  <c r="CF542" i="3"/>
  <c r="CF534" i="3"/>
  <c r="CF526" i="3"/>
  <c r="CF518" i="3"/>
  <c r="CF510" i="3"/>
  <c r="CF502" i="3"/>
  <c r="CF494" i="3"/>
  <c r="CF486" i="3"/>
  <c r="CF478" i="3"/>
  <c r="CF470" i="3"/>
  <c r="CF462" i="3"/>
  <c r="CF454" i="3"/>
  <c r="CF446" i="3"/>
  <c r="CF438" i="3"/>
  <c r="CF430" i="3"/>
  <c r="CF422" i="3"/>
  <c r="CF414" i="3"/>
  <c r="CF406" i="3"/>
  <c r="CF398" i="3"/>
  <c r="CF390" i="3"/>
  <c r="CF382" i="3"/>
  <c r="CF374" i="3"/>
  <c r="CF366" i="3"/>
  <c r="CF358" i="3"/>
  <c r="CF350" i="3"/>
  <c r="CF342" i="3"/>
  <c r="CF334" i="3"/>
  <c r="CF326" i="3"/>
  <c r="CF318" i="3"/>
  <c r="CF310" i="3"/>
  <c r="CF302" i="3"/>
  <c r="CF294" i="3"/>
  <c r="CF286" i="3"/>
  <c r="CF278" i="3"/>
  <c r="CF270" i="3"/>
  <c r="CF262" i="3"/>
  <c r="CF254" i="3"/>
  <c r="CF246" i="3"/>
  <c r="CF238" i="3"/>
  <c r="CF230" i="3"/>
  <c r="CF222" i="3"/>
  <c r="CF214" i="3"/>
  <c r="CF206" i="3"/>
  <c r="CF198" i="3"/>
  <c r="CF190" i="3"/>
  <c r="CF182" i="3"/>
  <c r="CF174" i="3"/>
  <c r="CF166" i="3"/>
  <c r="CF158" i="3"/>
  <c r="CF150" i="3"/>
  <c r="CF142" i="3"/>
  <c r="CF134" i="3"/>
  <c r="CF126" i="3"/>
  <c r="CF118" i="3"/>
  <c r="CF110" i="3"/>
  <c r="CF102" i="3"/>
  <c r="CF94" i="3"/>
  <c r="CF86" i="3"/>
  <c r="CF78" i="3"/>
  <c r="CF70" i="3"/>
  <c r="CF62" i="3"/>
  <c r="CF54" i="3"/>
  <c r="CF46" i="3"/>
  <c r="CF38" i="3"/>
  <c r="CF30" i="3"/>
  <c r="CF22" i="3"/>
  <c r="CF14" i="3"/>
  <c r="CF1002" i="3"/>
  <c r="CF994" i="3"/>
  <c r="CF986" i="3"/>
  <c r="CF978" i="3"/>
  <c r="CF970" i="3"/>
  <c r="CF962" i="3"/>
  <c r="CF954" i="3"/>
  <c r="CF946" i="3"/>
  <c r="CF938" i="3"/>
  <c r="CF930" i="3"/>
  <c r="CF922" i="3"/>
  <c r="CF914" i="3"/>
  <c r="CF906" i="3"/>
  <c r="CF898" i="3"/>
  <c r="CF890" i="3"/>
  <c r="CF882" i="3"/>
  <c r="CF874" i="3"/>
  <c r="CF866" i="3"/>
  <c r="CF858" i="3"/>
  <c r="CF850" i="3"/>
  <c r="CF842" i="3"/>
  <c r="CF834" i="3"/>
  <c r="CF826" i="3"/>
  <c r="CF818" i="3"/>
  <c r="CF810" i="3"/>
  <c r="CF802" i="3"/>
  <c r="CF794" i="3"/>
  <c r="CF786" i="3"/>
  <c r="CF778" i="3"/>
  <c r="CF770" i="3"/>
  <c r="CF762" i="3"/>
  <c r="CF754" i="3"/>
  <c r="CF746" i="3"/>
  <c r="CF738" i="3"/>
  <c r="CF730" i="3"/>
  <c r="CF722" i="3"/>
  <c r="CF714" i="3"/>
  <c r="CF706" i="3"/>
  <c r="CF698" i="3"/>
  <c r="CF690" i="3"/>
  <c r="CF682" i="3"/>
  <c r="CF674" i="3"/>
  <c r="CF666" i="3"/>
  <c r="CF658" i="3"/>
  <c r="CF650" i="3"/>
  <c r="CF642" i="3"/>
  <c r="CF634" i="3"/>
  <c r="CF626" i="3"/>
  <c r="CF618" i="3"/>
  <c r="CF610" i="3"/>
  <c r="CF602" i="3"/>
  <c r="CF594" i="3"/>
  <c r="CF586" i="3"/>
  <c r="CF578" i="3"/>
  <c r="CF570" i="3"/>
  <c r="CF562" i="3"/>
  <c r="CF554" i="3"/>
  <c r="CF546" i="3"/>
  <c r="CF538" i="3"/>
  <c r="CF530" i="3"/>
  <c r="CF522" i="3"/>
  <c r="CF514" i="3"/>
  <c r="CF506" i="3"/>
  <c r="CF498" i="3"/>
  <c r="CF490" i="3"/>
  <c r="CF482" i="3"/>
  <c r="CF474" i="3"/>
  <c r="CF466" i="3"/>
  <c r="CF458" i="3"/>
  <c r="CF450" i="3"/>
  <c r="CF442" i="3"/>
  <c r="CF434" i="3"/>
  <c r="CF426" i="3"/>
  <c r="CF418" i="3"/>
  <c r="CF410" i="3"/>
  <c r="CF402" i="3"/>
  <c r="CF394" i="3"/>
  <c r="CF386" i="3"/>
  <c r="CF378" i="3"/>
  <c r="CF370" i="3"/>
  <c r="CF362" i="3"/>
  <c r="CF354" i="3"/>
  <c r="CF346" i="3"/>
  <c r="CF338" i="3"/>
  <c r="CF330" i="3"/>
  <c r="CF322" i="3"/>
  <c r="CF314" i="3"/>
  <c r="CF306" i="3"/>
  <c r="CF298" i="3"/>
  <c r="CF290" i="3"/>
  <c r="CF282" i="3"/>
  <c r="CF274" i="3"/>
  <c r="CF266" i="3"/>
  <c r="CF258" i="3"/>
  <c r="CF250" i="3"/>
  <c r="CF242" i="3"/>
  <c r="CF234" i="3"/>
  <c r="CF226" i="3"/>
  <c r="CF218" i="3"/>
  <c r="CF210" i="3"/>
  <c r="CF202" i="3"/>
  <c r="CF194" i="3"/>
  <c r="CF186" i="3"/>
  <c r="CF178" i="3"/>
  <c r="CF170" i="3"/>
  <c r="CF162" i="3"/>
  <c r="CF154" i="3"/>
  <c r="CF146" i="3"/>
  <c r="CF138" i="3"/>
  <c r="CF130" i="3"/>
  <c r="CF122" i="3"/>
  <c r="CF114" i="3"/>
  <c r="CF106" i="3"/>
  <c r="CF98" i="3"/>
  <c r="CF90" i="3"/>
  <c r="CF82" i="3"/>
  <c r="CF74" i="3"/>
  <c r="CF66" i="3"/>
  <c r="CF58" i="3"/>
  <c r="CF50" i="3"/>
  <c r="CF42" i="3"/>
  <c r="CF34" i="3"/>
  <c r="CF26" i="3"/>
  <c r="CF18" i="3"/>
  <c r="CF11" i="3"/>
  <c r="CF1009" i="3"/>
  <c r="CF996" i="3"/>
  <c r="CF983" i="3"/>
  <c r="CF971" i="3"/>
  <c r="CF957" i="3"/>
  <c r="CF945" i="3"/>
  <c r="CF932" i="3"/>
  <c r="CF919" i="3"/>
  <c r="CF907" i="3"/>
  <c r="CF893" i="3"/>
  <c r="CF881" i="3"/>
  <c r="CF868" i="3"/>
  <c r="CF855" i="3"/>
  <c r="CF843" i="3"/>
  <c r="CF829" i="3"/>
  <c r="CF817" i="3"/>
  <c r="CF804" i="3"/>
  <c r="CF791" i="3"/>
  <c r="CF779" i="3"/>
  <c r="CF765" i="3"/>
  <c r="CF753" i="3"/>
  <c r="CF740" i="3"/>
  <c r="CF727" i="3"/>
  <c r="CF715" i="3"/>
  <c r="CF701" i="3"/>
  <c r="CF689" i="3"/>
  <c r="CF676" i="3"/>
  <c r="CF663" i="3"/>
  <c r="CF651" i="3"/>
  <c r="CF637" i="3"/>
  <c r="CF625" i="3"/>
  <c r="CF612" i="3"/>
  <c r="CF599" i="3"/>
  <c r="CF587" i="3"/>
  <c r="CF573" i="3"/>
  <c r="CF561" i="3"/>
  <c r="CF548" i="3"/>
  <c r="CF535" i="3"/>
  <c r="CF523" i="3"/>
  <c r="CF509" i="3"/>
  <c r="CF497" i="3"/>
  <c r="CF484" i="3"/>
  <c r="CF471" i="3"/>
  <c r="CF459" i="3"/>
  <c r="CF445" i="3"/>
  <c r="CF433" i="3"/>
  <c r="CF420" i="3"/>
  <c r="CF407" i="3"/>
  <c r="CF395" i="3"/>
  <c r="CF381" i="3"/>
  <c r="CF369" i="3"/>
  <c r="CF356" i="3"/>
  <c r="CF343" i="3"/>
  <c r="CF331" i="3"/>
  <c r="CF317" i="3"/>
  <c r="CF305" i="3"/>
  <c r="CF292" i="3"/>
  <c r="CF279" i="3"/>
  <c r="CF267" i="3"/>
  <c r="CF253" i="3"/>
  <c r="CF241" i="3"/>
  <c r="CF228" i="3"/>
  <c r="CF215" i="3"/>
  <c r="CF203" i="3"/>
  <c r="CF189" i="3"/>
  <c r="CF177" i="3"/>
  <c r="CF164" i="3"/>
  <c r="CF151" i="3"/>
  <c r="CF139" i="3"/>
  <c r="CF125" i="3"/>
  <c r="CF113" i="3"/>
  <c r="CF100" i="3"/>
  <c r="CF87" i="3"/>
  <c r="CF75" i="3"/>
  <c r="CF61" i="3"/>
  <c r="CF49" i="3"/>
  <c r="CF36" i="3"/>
  <c r="CF23" i="3"/>
  <c r="CF1007" i="3"/>
  <c r="CF995" i="3"/>
  <c r="CF981" i="3"/>
  <c r="CF969" i="3"/>
  <c r="CF956" i="3"/>
  <c r="CF943" i="3"/>
  <c r="CF931" i="3"/>
  <c r="CF917" i="3"/>
  <c r="CF905" i="3"/>
  <c r="CF892" i="3"/>
  <c r="CF879" i="3"/>
  <c r="CF867" i="3"/>
  <c r="CF853" i="3"/>
  <c r="CF841" i="3"/>
  <c r="CF828" i="3"/>
  <c r="CF815" i="3"/>
  <c r="CF803" i="3"/>
  <c r="CF789" i="3"/>
  <c r="CF777" i="3"/>
  <c r="CF764" i="3"/>
  <c r="CF751" i="3"/>
  <c r="CF739" i="3"/>
  <c r="CF725" i="3"/>
  <c r="CF713" i="3"/>
  <c r="CF700" i="3"/>
  <c r="CF687" i="3"/>
  <c r="CF675" i="3"/>
  <c r="CF661" i="3"/>
  <c r="CF649" i="3"/>
  <c r="CF636" i="3"/>
  <c r="CF623" i="3"/>
  <c r="CF611" i="3"/>
  <c r="CF597" i="3"/>
  <c r="CF585" i="3"/>
  <c r="CF572" i="3"/>
  <c r="CF559" i="3"/>
  <c r="CF547" i="3"/>
  <c r="CF533" i="3"/>
  <c r="CF521" i="3"/>
  <c r="CF508" i="3"/>
  <c r="CF495" i="3"/>
  <c r="CF483" i="3"/>
  <c r="CF469" i="3"/>
  <c r="CF457" i="3"/>
  <c r="CF444" i="3"/>
  <c r="CF431" i="3"/>
  <c r="CF419" i="3"/>
  <c r="CF405" i="3"/>
  <c r="CF393" i="3"/>
  <c r="CF380" i="3"/>
  <c r="CF367" i="3"/>
  <c r="CF355" i="3"/>
  <c r="CF341" i="3"/>
  <c r="CF329" i="3"/>
  <c r="CF316" i="3"/>
  <c r="CF303" i="3"/>
  <c r="CF291" i="3"/>
  <c r="CF277" i="3"/>
  <c r="CF265" i="3"/>
  <c r="CF252" i="3"/>
  <c r="CF239" i="3"/>
  <c r="CF227" i="3"/>
  <c r="CF213" i="3"/>
  <c r="CF201" i="3"/>
  <c r="CF188" i="3"/>
  <c r="CF175" i="3"/>
  <c r="CF163" i="3"/>
  <c r="CF149" i="3"/>
  <c r="CF137" i="3"/>
  <c r="CF124" i="3"/>
  <c r="CF111" i="3"/>
  <c r="CF99" i="3"/>
  <c r="CF85" i="3"/>
  <c r="CF73" i="3"/>
  <c r="CF60" i="3"/>
  <c r="CF47" i="3"/>
  <c r="CF35" i="3"/>
  <c r="CF21" i="3"/>
  <c r="CF1005" i="3"/>
  <c r="CF993" i="3"/>
  <c r="CF980" i="3"/>
  <c r="CF967" i="3"/>
  <c r="CF955" i="3"/>
  <c r="CF941" i="3"/>
  <c r="CF929" i="3"/>
  <c r="CF916" i="3"/>
  <c r="CF903" i="3"/>
  <c r="CF891" i="3"/>
  <c r="CF877" i="3"/>
  <c r="CF865" i="3"/>
  <c r="CF852" i="3"/>
  <c r="CF839" i="3"/>
  <c r="CF827" i="3"/>
  <c r="CF813" i="3"/>
  <c r="CF801" i="3"/>
  <c r="CF788" i="3"/>
  <c r="CF775" i="3"/>
  <c r="CF763" i="3"/>
  <c r="CF749" i="3"/>
  <c r="CF737" i="3"/>
  <c r="CF724" i="3"/>
  <c r="CF711" i="3"/>
  <c r="CF699" i="3"/>
  <c r="CF685" i="3"/>
  <c r="CF673" i="3"/>
  <c r="CF660" i="3"/>
  <c r="CF647" i="3"/>
  <c r="CF635" i="3"/>
  <c r="CF621" i="3"/>
  <c r="CF609" i="3"/>
  <c r="CF596" i="3"/>
  <c r="CF583" i="3"/>
  <c r="CF571" i="3"/>
  <c r="CF557" i="3"/>
  <c r="CF545" i="3"/>
  <c r="CF532" i="3"/>
  <c r="CF519" i="3"/>
  <c r="CF507" i="3"/>
  <c r="CF493" i="3"/>
  <c r="CF481" i="3"/>
  <c r="CF468" i="3"/>
  <c r="CF455" i="3"/>
  <c r="CF443" i="3"/>
  <c r="CF429" i="3"/>
  <c r="CF417" i="3"/>
  <c r="CF404" i="3"/>
  <c r="CF391" i="3"/>
  <c r="CF379" i="3"/>
  <c r="CF365" i="3"/>
  <c r="CF353" i="3"/>
  <c r="CF340" i="3"/>
  <c r="CF327" i="3"/>
  <c r="CF315" i="3"/>
  <c r="CF301" i="3"/>
  <c r="CF289" i="3"/>
  <c r="CF276" i="3"/>
  <c r="CF263" i="3"/>
  <c r="CF251" i="3"/>
  <c r="CF237" i="3"/>
  <c r="CF225" i="3"/>
  <c r="CF212" i="3"/>
  <c r="CF199" i="3"/>
  <c r="CF187" i="3"/>
  <c r="CF173" i="3"/>
  <c r="CF161" i="3"/>
  <c r="CF148" i="3"/>
  <c r="CF135" i="3"/>
  <c r="CF123" i="3"/>
  <c r="CF109" i="3"/>
  <c r="CF97" i="3"/>
  <c r="CF84" i="3"/>
  <c r="CF71" i="3"/>
  <c r="CF59" i="3"/>
  <c r="CF45" i="3"/>
  <c r="CF33" i="3"/>
  <c r="CF20" i="3"/>
  <c r="CF1004" i="3"/>
  <c r="CF991" i="3"/>
  <c r="CF979" i="3"/>
  <c r="CF965" i="3"/>
  <c r="CF953" i="3"/>
  <c r="CF940" i="3"/>
  <c r="CF927" i="3"/>
  <c r="CF915" i="3"/>
  <c r="CF901" i="3"/>
  <c r="CF889" i="3"/>
  <c r="CF876" i="3"/>
  <c r="CF863" i="3"/>
  <c r="CF851" i="3"/>
  <c r="CF837" i="3"/>
  <c r="CF825" i="3"/>
  <c r="CF812" i="3"/>
  <c r="CF799" i="3"/>
  <c r="CF787" i="3"/>
  <c r="CF773" i="3"/>
  <c r="CF761" i="3"/>
  <c r="CF748" i="3"/>
  <c r="CF735" i="3"/>
  <c r="CF723" i="3"/>
  <c r="CF709" i="3"/>
  <c r="CF697" i="3"/>
  <c r="CF684" i="3"/>
  <c r="CF671" i="3"/>
  <c r="CF659" i="3"/>
  <c r="CF645" i="3"/>
  <c r="CF633" i="3"/>
  <c r="CF620" i="3"/>
  <c r="CF607" i="3"/>
  <c r="CF595" i="3"/>
  <c r="CF581" i="3"/>
  <c r="CF569" i="3"/>
  <c r="CF556" i="3"/>
  <c r="CF543" i="3"/>
  <c r="CF531" i="3"/>
  <c r="CF517" i="3"/>
  <c r="CF505" i="3"/>
  <c r="CF492" i="3"/>
  <c r="CF479" i="3"/>
  <c r="CF467" i="3"/>
  <c r="CF453" i="3"/>
  <c r="CF441" i="3"/>
  <c r="CF428" i="3"/>
  <c r="CF415" i="3"/>
  <c r="CF403" i="3"/>
  <c r="CF389" i="3"/>
  <c r="CF377" i="3"/>
  <c r="CF364" i="3"/>
  <c r="CF351" i="3"/>
  <c r="CF339" i="3"/>
  <c r="CF325" i="3"/>
  <c r="CF313" i="3"/>
  <c r="CF300" i="3"/>
  <c r="CF287" i="3"/>
  <c r="CF275" i="3"/>
  <c r="CF261" i="3"/>
  <c r="CF249" i="3"/>
  <c r="CF236" i="3"/>
  <c r="CF223" i="3"/>
  <c r="CF211" i="3"/>
  <c r="CF197" i="3"/>
  <c r="CF185" i="3"/>
  <c r="CF172" i="3"/>
  <c r="CF159" i="3"/>
  <c r="CF147" i="3"/>
  <c r="CF133" i="3"/>
  <c r="CF121" i="3"/>
  <c r="CF108" i="3"/>
  <c r="CF95" i="3"/>
  <c r="CF83" i="3"/>
  <c r="CF69" i="3"/>
  <c r="CF57" i="3"/>
  <c r="CF44" i="3"/>
  <c r="CF31" i="3"/>
  <c r="CF19" i="3"/>
  <c r="CF985" i="3"/>
  <c r="CF959" i="3"/>
  <c r="CF933" i="3"/>
  <c r="CF908" i="3"/>
  <c r="CF883" i="3"/>
  <c r="CF857" i="3"/>
  <c r="CF831" i="3"/>
  <c r="CF805" i="3"/>
  <c r="CF780" i="3"/>
  <c r="CF755" i="3"/>
  <c r="CF729" i="3"/>
  <c r="CF703" i="3"/>
  <c r="CF677" i="3"/>
  <c r="CF652" i="3"/>
  <c r="CF627" i="3"/>
  <c r="CF601" i="3"/>
  <c r="CF575" i="3"/>
  <c r="CF549" i="3"/>
  <c r="CF524" i="3"/>
  <c r="CF499" i="3"/>
  <c r="CF473" i="3"/>
  <c r="CF447" i="3"/>
  <c r="CF421" i="3"/>
  <c r="CF396" i="3"/>
  <c r="CF371" i="3"/>
  <c r="CF345" i="3"/>
  <c r="CF319" i="3"/>
  <c r="CF293" i="3"/>
  <c r="CF268" i="3"/>
  <c r="CF243" i="3"/>
  <c r="CF217" i="3"/>
  <c r="CF191" i="3"/>
  <c r="CF165" i="3"/>
  <c r="CF140" i="3"/>
  <c r="CF115" i="3"/>
  <c r="CF89" i="3"/>
  <c r="CF63" i="3"/>
  <c r="CF37" i="3"/>
  <c r="CF12" i="3"/>
  <c r="CF1003" i="3"/>
  <c r="CF977" i="3"/>
  <c r="CF951" i="3"/>
  <c r="CF925" i="3"/>
  <c r="CF900" i="3"/>
  <c r="CF875" i="3"/>
  <c r="CF849" i="3"/>
  <c r="CF823" i="3"/>
  <c r="CF797" i="3"/>
  <c r="CF772" i="3"/>
  <c r="CF747" i="3"/>
  <c r="CF721" i="3"/>
  <c r="CF695" i="3"/>
  <c r="CF669" i="3"/>
  <c r="CF644" i="3"/>
  <c r="CF619" i="3"/>
  <c r="CF593" i="3"/>
  <c r="CF567" i="3"/>
  <c r="CF541" i="3"/>
  <c r="CF516" i="3"/>
  <c r="CF491" i="3"/>
  <c r="CF465" i="3"/>
  <c r="CF439" i="3"/>
  <c r="CF413" i="3"/>
  <c r="CF388" i="3"/>
  <c r="CF363" i="3"/>
  <c r="CF337" i="3"/>
  <c r="CF311" i="3"/>
  <c r="CF285" i="3"/>
  <c r="CF260" i="3"/>
  <c r="CF235" i="3"/>
  <c r="CF209" i="3"/>
  <c r="CF183" i="3"/>
  <c r="CF157" i="3"/>
  <c r="CF132" i="3"/>
  <c r="CF107" i="3"/>
  <c r="CF81" i="3"/>
  <c r="CF55" i="3"/>
  <c r="CF29" i="3"/>
  <c r="CF1001" i="3"/>
  <c r="CF975" i="3"/>
  <c r="CF949" i="3"/>
  <c r="CF924" i="3"/>
  <c r="CF899" i="3"/>
  <c r="CF873" i="3"/>
  <c r="CF847" i="3"/>
  <c r="CF821" i="3"/>
  <c r="CF796" i="3"/>
  <c r="CF771" i="3"/>
  <c r="CF745" i="3"/>
  <c r="CF719" i="3"/>
  <c r="CF693" i="3"/>
  <c r="CF668" i="3"/>
  <c r="CF643" i="3"/>
  <c r="CF617" i="3"/>
  <c r="CF591" i="3"/>
  <c r="CF565" i="3"/>
  <c r="CF540" i="3"/>
  <c r="CF515" i="3"/>
  <c r="CF489" i="3"/>
  <c r="CF463" i="3"/>
  <c r="CF437" i="3"/>
  <c r="CF412" i="3"/>
  <c r="CF387" i="3"/>
  <c r="CF361" i="3"/>
  <c r="CF335" i="3"/>
  <c r="CF309" i="3"/>
  <c r="CF284" i="3"/>
  <c r="CF259" i="3"/>
  <c r="CF233" i="3"/>
  <c r="CF207" i="3"/>
  <c r="CF181" i="3"/>
  <c r="CF156" i="3"/>
  <c r="CF131" i="3"/>
  <c r="CF105" i="3"/>
  <c r="CF79" i="3"/>
  <c r="CF53" i="3"/>
  <c r="CF28" i="3"/>
  <c r="CF999" i="3"/>
  <c r="CF973" i="3"/>
  <c r="CF948" i="3"/>
  <c r="CF923" i="3"/>
  <c r="CF897" i="3"/>
  <c r="CF871" i="3"/>
  <c r="CF845" i="3"/>
  <c r="CF820" i="3"/>
  <c r="CF795" i="3"/>
  <c r="CF769" i="3"/>
  <c r="CF743" i="3"/>
  <c r="CF717" i="3"/>
  <c r="CF692" i="3"/>
  <c r="CF667" i="3"/>
  <c r="CF641" i="3"/>
  <c r="CF615" i="3"/>
  <c r="CF589" i="3"/>
  <c r="CF564" i="3"/>
  <c r="CF539" i="3"/>
  <c r="CF513" i="3"/>
  <c r="CF487" i="3"/>
  <c r="CF461" i="3"/>
  <c r="CF436" i="3"/>
  <c r="CF411" i="3"/>
  <c r="CF385" i="3"/>
  <c r="CF359" i="3"/>
  <c r="CF333" i="3"/>
  <c r="CF308" i="3"/>
  <c r="CF283" i="3"/>
  <c r="CF257" i="3"/>
  <c r="CF231" i="3"/>
  <c r="CF205" i="3"/>
  <c r="CF180" i="3"/>
  <c r="CF155" i="3"/>
  <c r="CF129" i="3"/>
  <c r="CF103" i="3"/>
  <c r="CF77" i="3"/>
  <c r="CF52" i="3"/>
  <c r="CF27" i="3"/>
  <c r="CF989" i="3"/>
  <c r="CF964" i="3"/>
  <c r="CF939" i="3"/>
  <c r="CF913" i="3"/>
  <c r="CF887" i="3"/>
  <c r="CF861" i="3"/>
  <c r="CF836" i="3"/>
  <c r="CF811" i="3"/>
  <c r="CF785" i="3"/>
  <c r="CF759" i="3"/>
  <c r="CF733" i="3"/>
  <c r="CF708" i="3"/>
  <c r="CF683" i="3"/>
  <c r="CF657" i="3"/>
  <c r="CF631" i="3"/>
  <c r="CF605" i="3"/>
  <c r="CF580" i="3"/>
  <c r="CF555" i="3"/>
  <c r="CF529" i="3"/>
  <c r="CF503" i="3"/>
  <c r="CF477" i="3"/>
  <c r="CF452" i="3"/>
  <c r="CF427" i="3"/>
  <c r="CF401" i="3"/>
  <c r="CF375" i="3"/>
  <c r="CF349" i="3"/>
  <c r="CF324" i="3"/>
  <c r="CF299" i="3"/>
  <c r="CF273" i="3"/>
  <c r="CF247" i="3"/>
  <c r="CF221" i="3"/>
  <c r="CF196" i="3"/>
  <c r="CF171" i="3"/>
  <c r="CF145" i="3"/>
  <c r="CF119" i="3"/>
  <c r="CF93" i="3"/>
  <c r="CF68" i="3"/>
  <c r="CF43" i="3"/>
  <c r="CF17" i="3"/>
  <c r="CF988" i="3"/>
  <c r="CF963" i="3"/>
  <c r="CF937" i="3"/>
  <c r="CF911" i="3"/>
  <c r="CF885" i="3"/>
  <c r="CF860" i="3"/>
  <c r="CF835" i="3"/>
  <c r="CF809" i="3"/>
  <c r="CF783" i="3"/>
  <c r="CF757" i="3"/>
  <c r="CF732" i="3"/>
  <c r="CF707" i="3"/>
  <c r="CF681" i="3"/>
  <c r="CF655" i="3"/>
  <c r="CF629" i="3"/>
  <c r="CF604" i="3"/>
  <c r="CF579" i="3"/>
  <c r="CF553" i="3"/>
  <c r="CF527" i="3"/>
  <c r="CF501" i="3"/>
  <c r="CF476" i="3"/>
  <c r="CF451" i="3"/>
  <c r="CF425" i="3"/>
  <c r="CF399" i="3"/>
  <c r="CF373" i="3"/>
  <c r="CF348" i="3"/>
  <c r="CF323" i="3"/>
  <c r="CF297" i="3"/>
  <c r="CF271" i="3"/>
  <c r="CF245" i="3"/>
  <c r="CF220" i="3"/>
  <c r="CF195" i="3"/>
  <c r="CF169" i="3"/>
  <c r="CF143" i="3"/>
  <c r="CF117" i="3"/>
  <c r="CF92" i="3"/>
  <c r="CF67" i="3"/>
  <c r="CF41" i="3"/>
  <c r="CF15" i="3"/>
  <c r="CF987" i="3"/>
  <c r="CF961" i="3"/>
  <c r="CF935" i="3"/>
  <c r="CF909" i="3"/>
  <c r="CF884" i="3"/>
  <c r="CF859" i="3"/>
  <c r="CF833" i="3"/>
  <c r="CF807" i="3"/>
  <c r="CF781" i="3"/>
  <c r="CF756" i="3"/>
  <c r="CF731" i="3"/>
  <c r="CF705" i="3"/>
  <c r="CF679" i="3"/>
  <c r="CF653" i="3"/>
  <c r="CF628" i="3"/>
  <c r="CF603" i="3"/>
  <c r="CF577" i="3"/>
  <c r="CF551" i="3"/>
  <c r="CF525" i="3"/>
  <c r="CF500" i="3"/>
  <c r="CF475" i="3"/>
  <c r="CF449" i="3"/>
  <c r="CF423" i="3"/>
  <c r="CF397" i="3"/>
  <c r="CF372" i="3"/>
  <c r="CF347" i="3"/>
  <c r="CF321" i="3"/>
  <c r="CF295" i="3"/>
  <c r="CF269" i="3"/>
  <c r="CF244" i="3"/>
  <c r="CF219" i="3"/>
  <c r="CF193" i="3"/>
  <c r="CF167" i="3"/>
  <c r="CF141" i="3"/>
  <c r="CF116" i="3"/>
  <c r="CF91" i="3"/>
  <c r="CF65" i="3"/>
  <c r="CF39" i="3"/>
  <c r="CF13" i="3"/>
  <c r="CF819" i="3"/>
  <c r="CF613" i="3"/>
  <c r="CF409" i="3"/>
  <c r="CF204" i="3"/>
  <c r="CF997" i="3"/>
  <c r="CF793" i="3"/>
  <c r="CF588" i="3"/>
  <c r="CF383" i="3"/>
  <c r="CF179" i="3"/>
  <c r="CF972" i="3"/>
  <c r="CF767" i="3"/>
  <c r="CF563" i="3"/>
  <c r="CF357" i="3"/>
  <c r="CF153" i="3"/>
  <c r="CF947" i="3"/>
  <c r="CF741" i="3"/>
  <c r="CF537" i="3"/>
  <c r="CF332" i="3"/>
  <c r="CF127" i="3"/>
  <c r="CF921" i="3"/>
  <c r="CF716" i="3"/>
  <c r="CF511" i="3"/>
  <c r="CF307" i="3"/>
  <c r="CF101" i="3"/>
  <c r="CF895" i="3"/>
  <c r="CF691" i="3"/>
  <c r="CF485" i="3"/>
  <c r="CF281" i="3"/>
  <c r="CF76" i="3"/>
  <c r="CF869" i="3"/>
  <c r="CF665" i="3"/>
  <c r="CF460" i="3"/>
  <c r="CF255" i="3"/>
  <c r="CF51" i="3"/>
  <c r="CF844" i="3"/>
  <c r="CF639" i="3"/>
  <c r="CF435" i="3"/>
  <c r="CF229" i="3"/>
  <c r="CF25" i="3"/>
  <c r="CP1002" i="3"/>
  <c r="CP994" i="3"/>
  <c r="CP986" i="3"/>
  <c r="CP978" i="3"/>
  <c r="CP970" i="3"/>
  <c r="CP962" i="3"/>
  <c r="CP954" i="3"/>
  <c r="CP946" i="3"/>
  <c r="CP938" i="3"/>
  <c r="CP930" i="3"/>
  <c r="CP922" i="3"/>
  <c r="CP914" i="3"/>
  <c r="CP906" i="3"/>
  <c r="CP898" i="3"/>
  <c r="CP890" i="3"/>
  <c r="CP882" i="3"/>
  <c r="CP874" i="3"/>
  <c r="CP866" i="3"/>
  <c r="CP858" i="3"/>
  <c r="CP850" i="3"/>
  <c r="CP842" i="3"/>
  <c r="CP834" i="3"/>
  <c r="CP826" i="3"/>
  <c r="CP818" i="3"/>
  <c r="CP810" i="3"/>
  <c r="CP802" i="3"/>
  <c r="CP794" i="3"/>
  <c r="CP786" i="3"/>
  <c r="CP778" i="3"/>
  <c r="CP770" i="3"/>
  <c r="CP762" i="3"/>
  <c r="CP754" i="3"/>
  <c r="CP746" i="3"/>
  <c r="CP738" i="3"/>
  <c r="CP730" i="3"/>
  <c r="CP722" i="3"/>
  <c r="CP714" i="3"/>
  <c r="CP706" i="3"/>
  <c r="CP698" i="3"/>
  <c r="CP690" i="3"/>
  <c r="CP682" i="3"/>
  <c r="CP674" i="3"/>
  <c r="CP666" i="3"/>
  <c r="CP658" i="3"/>
  <c r="CP650" i="3"/>
  <c r="CP642" i="3"/>
  <c r="CP634" i="3"/>
  <c r="CP626" i="3"/>
  <c r="CP618" i="3"/>
  <c r="CP610" i="3"/>
  <c r="CP602" i="3"/>
  <c r="CP594" i="3"/>
  <c r="CP586" i="3"/>
  <c r="CP578" i="3"/>
  <c r="CP570" i="3"/>
  <c r="CP562" i="3"/>
  <c r="CP554" i="3"/>
  <c r="CP546" i="3"/>
  <c r="CP538" i="3"/>
  <c r="CP530" i="3"/>
  <c r="CP522" i="3"/>
  <c r="CP514" i="3"/>
  <c r="CP506" i="3"/>
  <c r="CP498" i="3"/>
  <c r="CP490" i="3"/>
  <c r="CP482" i="3"/>
  <c r="CP474" i="3"/>
  <c r="CP466" i="3"/>
  <c r="CP458" i="3"/>
  <c r="CP450" i="3"/>
  <c r="CP442" i="3"/>
  <c r="CP434" i="3"/>
  <c r="CP426" i="3"/>
  <c r="CP418" i="3"/>
  <c r="CP410" i="3"/>
  <c r="CP402" i="3"/>
  <c r="CP394" i="3"/>
  <c r="CP386" i="3"/>
  <c r="CP378" i="3"/>
  <c r="CP370" i="3"/>
  <c r="CP362" i="3"/>
  <c r="CP354" i="3"/>
  <c r="CP346" i="3"/>
  <c r="CP338" i="3"/>
  <c r="CP330" i="3"/>
  <c r="CP322" i="3"/>
  <c r="CP314" i="3"/>
  <c r="CP306" i="3"/>
  <c r="CP298" i="3"/>
  <c r="CP290" i="3"/>
  <c r="CP282" i="3"/>
  <c r="CP274" i="3"/>
  <c r="CP266" i="3"/>
  <c r="CP258" i="3"/>
  <c r="CP250" i="3"/>
  <c r="CP242" i="3"/>
  <c r="CP234" i="3"/>
  <c r="CP226" i="3"/>
  <c r="CP218" i="3"/>
  <c r="CP210" i="3"/>
  <c r="CP202" i="3"/>
  <c r="CP194" i="3"/>
  <c r="CP186" i="3"/>
  <c r="CP178" i="3"/>
  <c r="CP170" i="3"/>
  <c r="CP162" i="3"/>
  <c r="CP154" i="3"/>
  <c r="CP146" i="3"/>
  <c r="CP138" i="3"/>
  <c r="CP130" i="3"/>
  <c r="CP122" i="3"/>
  <c r="CP114" i="3"/>
  <c r="CP106" i="3"/>
  <c r="CP98" i="3"/>
  <c r="CP90" i="3"/>
  <c r="CP82" i="3"/>
  <c r="CP74" i="3"/>
  <c r="CP66" i="3"/>
  <c r="CP58" i="3"/>
  <c r="CP50" i="3"/>
  <c r="CP42" i="3"/>
  <c r="CP34" i="3"/>
  <c r="CP26" i="3"/>
  <c r="CP18" i="3"/>
  <c r="CP11" i="3"/>
  <c r="CP1009" i="3"/>
  <c r="CP1001" i="3"/>
  <c r="CP993" i="3"/>
  <c r="CP985" i="3"/>
  <c r="CP977" i="3"/>
  <c r="CP969" i="3"/>
  <c r="CP961" i="3"/>
  <c r="CP953" i="3"/>
  <c r="CP945" i="3"/>
  <c r="CP937" i="3"/>
  <c r="CP929" i="3"/>
  <c r="CP921" i="3"/>
  <c r="CP913" i="3"/>
  <c r="CP905" i="3"/>
  <c r="CP897" i="3"/>
  <c r="CP889" i="3"/>
  <c r="CP881" i="3"/>
  <c r="CP873" i="3"/>
  <c r="CP865" i="3"/>
  <c r="CP857" i="3"/>
  <c r="CP849" i="3"/>
  <c r="CP841" i="3"/>
  <c r="CP833" i="3"/>
  <c r="CP825" i="3"/>
  <c r="CP817" i="3"/>
  <c r="CP809" i="3"/>
  <c r="CP801" i="3"/>
  <c r="CP793" i="3"/>
  <c r="CP785" i="3"/>
  <c r="CP777" i="3"/>
  <c r="CP769" i="3"/>
  <c r="CP761" i="3"/>
  <c r="CP753" i="3"/>
  <c r="CP745" i="3"/>
  <c r="CP737" i="3"/>
  <c r="CP729" i="3"/>
  <c r="CP721" i="3"/>
  <c r="CP713" i="3"/>
  <c r="CP705" i="3"/>
  <c r="CP697" i="3"/>
  <c r="CP689" i="3"/>
  <c r="CP681" i="3"/>
  <c r="CP673" i="3"/>
  <c r="CP665" i="3"/>
  <c r="CP657" i="3"/>
  <c r="CP649" i="3"/>
  <c r="CP641" i="3"/>
  <c r="CP633" i="3"/>
  <c r="CP625" i="3"/>
  <c r="CP617" i="3"/>
  <c r="CP609" i="3"/>
  <c r="CP601" i="3"/>
  <c r="CP593" i="3"/>
  <c r="CP585" i="3"/>
  <c r="CP577" i="3"/>
  <c r="CP569" i="3"/>
  <c r="CP561" i="3"/>
  <c r="CP553" i="3"/>
  <c r="CP545" i="3"/>
  <c r="CP537" i="3"/>
  <c r="CP529" i="3"/>
  <c r="CP521" i="3"/>
  <c r="CP513" i="3"/>
  <c r="CP505" i="3"/>
  <c r="CP497" i="3"/>
  <c r="CP489" i="3"/>
  <c r="CP481" i="3"/>
  <c r="CP473" i="3"/>
  <c r="CP465" i="3"/>
  <c r="CP457" i="3"/>
  <c r="CP449" i="3"/>
  <c r="CP441" i="3"/>
  <c r="CP433" i="3"/>
  <c r="CP425" i="3"/>
  <c r="CP417" i="3"/>
  <c r="CP409" i="3"/>
  <c r="CP401" i="3"/>
  <c r="CP393" i="3"/>
  <c r="CP385" i="3"/>
  <c r="CP377" i="3"/>
  <c r="CP369" i="3"/>
  <c r="CP361" i="3"/>
  <c r="CP353" i="3"/>
  <c r="CP345" i="3"/>
  <c r="CP337" i="3"/>
  <c r="CP329" i="3"/>
  <c r="CP321" i="3"/>
  <c r="CP313" i="3"/>
  <c r="CP305" i="3"/>
  <c r="CP297" i="3"/>
  <c r="CP289" i="3"/>
  <c r="CP281" i="3"/>
  <c r="CP273" i="3"/>
  <c r="CP265" i="3"/>
  <c r="CP257" i="3"/>
  <c r="CP249" i="3"/>
  <c r="CP241" i="3"/>
  <c r="CP233" i="3"/>
  <c r="CP225" i="3"/>
  <c r="CP217" i="3"/>
  <c r="CP209" i="3"/>
  <c r="CP201" i="3"/>
  <c r="CP193" i="3"/>
  <c r="CP185" i="3"/>
  <c r="CP177" i="3"/>
  <c r="CP169" i="3"/>
  <c r="CP161" i="3"/>
  <c r="CP153" i="3"/>
  <c r="CP145" i="3"/>
  <c r="CP137" i="3"/>
  <c r="CP129" i="3"/>
  <c r="CP121" i="3"/>
  <c r="CP113" i="3"/>
  <c r="CP105" i="3"/>
  <c r="CP97" i="3"/>
  <c r="CP89" i="3"/>
  <c r="CP81" i="3"/>
  <c r="CP73" i="3"/>
  <c r="CP65" i="3"/>
  <c r="CP57" i="3"/>
  <c r="CP49" i="3"/>
  <c r="CP41" i="3"/>
  <c r="CP33" i="3"/>
  <c r="CP25" i="3"/>
  <c r="CP17" i="3"/>
  <c r="CP1008" i="3"/>
  <c r="CP1000" i="3"/>
  <c r="CP992" i="3"/>
  <c r="CP984" i="3"/>
  <c r="CP976" i="3"/>
  <c r="CP968" i="3"/>
  <c r="CP960" i="3"/>
  <c r="CP952" i="3"/>
  <c r="CP944" i="3"/>
  <c r="CP936" i="3"/>
  <c r="CP928" i="3"/>
  <c r="CP920" i="3"/>
  <c r="CP912" i="3"/>
  <c r="CP904" i="3"/>
  <c r="CP896" i="3"/>
  <c r="CP888" i="3"/>
  <c r="CP880" i="3"/>
  <c r="CP872" i="3"/>
  <c r="CP864" i="3"/>
  <c r="CP856" i="3"/>
  <c r="CP848" i="3"/>
  <c r="CP840" i="3"/>
  <c r="CP832" i="3"/>
  <c r="CP824" i="3"/>
  <c r="CP816" i="3"/>
  <c r="CP808" i="3"/>
  <c r="CP800" i="3"/>
  <c r="CP792" i="3"/>
  <c r="CP784" i="3"/>
  <c r="CP776" i="3"/>
  <c r="CP768" i="3"/>
  <c r="CP760" i="3"/>
  <c r="CP752" i="3"/>
  <c r="CP744" i="3"/>
  <c r="CP736" i="3"/>
  <c r="CP728" i="3"/>
  <c r="CP720" i="3"/>
  <c r="CP712" i="3"/>
  <c r="CP704" i="3"/>
  <c r="CP696" i="3"/>
  <c r="CP688" i="3"/>
  <c r="CP680" i="3"/>
  <c r="CP672" i="3"/>
  <c r="CP664" i="3"/>
  <c r="CP656" i="3"/>
  <c r="CP648" i="3"/>
  <c r="CP640" i="3"/>
  <c r="CP632" i="3"/>
  <c r="CP624" i="3"/>
  <c r="CP616" i="3"/>
  <c r="CP608" i="3"/>
  <c r="CP600" i="3"/>
  <c r="CP592" i="3"/>
  <c r="CP584" i="3"/>
  <c r="CP576" i="3"/>
  <c r="CP568" i="3"/>
  <c r="CP560" i="3"/>
  <c r="CP552" i="3"/>
  <c r="CP544" i="3"/>
  <c r="CP536" i="3"/>
  <c r="CP528" i="3"/>
  <c r="CP520" i="3"/>
  <c r="CP512" i="3"/>
  <c r="CP504" i="3"/>
  <c r="CP496" i="3"/>
  <c r="CP488" i="3"/>
  <c r="CP480" i="3"/>
  <c r="CP472" i="3"/>
  <c r="CP464" i="3"/>
  <c r="CP456" i="3"/>
  <c r="CP448" i="3"/>
  <c r="CP440" i="3"/>
  <c r="CP432" i="3"/>
  <c r="CP424" i="3"/>
  <c r="CP416" i="3"/>
  <c r="CP408" i="3"/>
  <c r="CP400" i="3"/>
  <c r="CP392" i="3"/>
  <c r="CP384" i="3"/>
  <c r="CP376" i="3"/>
  <c r="CP368" i="3"/>
  <c r="CP360" i="3"/>
  <c r="CP352" i="3"/>
  <c r="CP344" i="3"/>
  <c r="CP336" i="3"/>
  <c r="CP328" i="3"/>
  <c r="CP320" i="3"/>
  <c r="CP312" i="3"/>
  <c r="CP304" i="3"/>
  <c r="CP296" i="3"/>
  <c r="CP288" i="3"/>
  <c r="CP280" i="3"/>
  <c r="CP272" i="3"/>
  <c r="CP264" i="3"/>
  <c r="CP256" i="3"/>
  <c r="CP248" i="3"/>
  <c r="CP240" i="3"/>
  <c r="CP232" i="3"/>
  <c r="CP224" i="3"/>
  <c r="CP216" i="3"/>
  <c r="CP208" i="3"/>
  <c r="CP200" i="3"/>
  <c r="CP192" i="3"/>
  <c r="CP184" i="3"/>
  <c r="CP176" i="3"/>
  <c r="CP168" i="3"/>
  <c r="CP160" i="3"/>
  <c r="CP152" i="3"/>
  <c r="CP144" i="3"/>
  <c r="CP136" i="3"/>
  <c r="CP128" i="3"/>
  <c r="CP120" i="3"/>
  <c r="CP112" i="3"/>
  <c r="CP104" i="3"/>
  <c r="CP96" i="3"/>
  <c r="CP88" i="3"/>
  <c r="CP80" i="3"/>
  <c r="CP72" i="3"/>
  <c r="CP64" i="3"/>
  <c r="CP56" i="3"/>
  <c r="CP48" i="3"/>
  <c r="CP40" i="3"/>
  <c r="CP32" i="3"/>
  <c r="CP24" i="3"/>
  <c r="CP16" i="3"/>
  <c r="CP1007" i="3"/>
  <c r="CP999" i="3"/>
  <c r="CP991" i="3"/>
  <c r="CP983" i="3"/>
  <c r="CP975" i="3"/>
  <c r="CP967" i="3"/>
  <c r="CP959" i="3"/>
  <c r="CP951" i="3"/>
  <c r="CP943" i="3"/>
  <c r="CP935" i="3"/>
  <c r="CP927" i="3"/>
  <c r="CP919" i="3"/>
  <c r="CP911" i="3"/>
  <c r="CP903" i="3"/>
  <c r="CP895" i="3"/>
  <c r="CP887" i="3"/>
  <c r="CP879" i="3"/>
  <c r="CP871" i="3"/>
  <c r="CP863" i="3"/>
  <c r="CP855" i="3"/>
  <c r="CP847" i="3"/>
  <c r="CP839" i="3"/>
  <c r="CP831" i="3"/>
  <c r="CP823" i="3"/>
  <c r="CP815" i="3"/>
  <c r="CP807" i="3"/>
  <c r="CP799" i="3"/>
  <c r="CP791" i="3"/>
  <c r="CP783" i="3"/>
  <c r="CP775" i="3"/>
  <c r="CP767" i="3"/>
  <c r="CP759" i="3"/>
  <c r="CP751" i="3"/>
  <c r="CP743" i="3"/>
  <c r="CP735" i="3"/>
  <c r="CP727" i="3"/>
  <c r="CP719" i="3"/>
  <c r="CP711" i="3"/>
  <c r="CP703" i="3"/>
  <c r="CP695" i="3"/>
  <c r="CP687" i="3"/>
  <c r="CP679" i="3"/>
  <c r="CP671" i="3"/>
  <c r="CP663" i="3"/>
  <c r="CP655" i="3"/>
  <c r="CP647" i="3"/>
  <c r="CP639" i="3"/>
  <c r="CP631" i="3"/>
  <c r="CP623" i="3"/>
  <c r="CP615" i="3"/>
  <c r="CP607" i="3"/>
  <c r="CP599" i="3"/>
  <c r="CP591" i="3"/>
  <c r="CP583" i="3"/>
  <c r="CP575" i="3"/>
  <c r="CP567" i="3"/>
  <c r="CP559" i="3"/>
  <c r="CP551" i="3"/>
  <c r="CP543" i="3"/>
  <c r="CP535" i="3"/>
  <c r="CP527" i="3"/>
  <c r="CP519" i="3"/>
  <c r="CP511" i="3"/>
  <c r="CP503" i="3"/>
  <c r="CP495" i="3"/>
  <c r="CP487" i="3"/>
  <c r="CP479" i="3"/>
  <c r="CP471" i="3"/>
  <c r="CP463" i="3"/>
  <c r="CP455" i="3"/>
  <c r="CP447" i="3"/>
  <c r="CP439" i="3"/>
  <c r="CP431" i="3"/>
  <c r="CP423" i="3"/>
  <c r="CP415" i="3"/>
  <c r="CP407" i="3"/>
  <c r="CP399" i="3"/>
  <c r="CP391" i="3"/>
  <c r="CP383" i="3"/>
  <c r="CP375" i="3"/>
  <c r="CP367" i="3"/>
  <c r="CP359" i="3"/>
  <c r="CP351" i="3"/>
  <c r="CP343" i="3"/>
  <c r="CP335" i="3"/>
  <c r="CP327" i="3"/>
  <c r="CP319" i="3"/>
  <c r="CP311" i="3"/>
  <c r="CP303" i="3"/>
  <c r="CP295" i="3"/>
  <c r="CP287" i="3"/>
  <c r="CP279" i="3"/>
  <c r="CP271" i="3"/>
  <c r="CP263" i="3"/>
  <c r="CP255" i="3"/>
  <c r="CP247" i="3"/>
  <c r="CP239" i="3"/>
  <c r="CP231" i="3"/>
  <c r="CP223" i="3"/>
  <c r="CP215" i="3"/>
  <c r="CP207" i="3"/>
  <c r="CP199" i="3"/>
  <c r="CP191" i="3"/>
  <c r="CP183" i="3"/>
  <c r="CP175" i="3"/>
  <c r="CP167" i="3"/>
  <c r="CP159" i="3"/>
  <c r="CP151" i="3"/>
  <c r="CP143" i="3"/>
  <c r="CP135" i="3"/>
  <c r="CP127" i="3"/>
  <c r="CP119" i="3"/>
  <c r="CP111" i="3"/>
  <c r="CP103" i="3"/>
  <c r="CP95" i="3"/>
  <c r="CP87" i="3"/>
  <c r="CP79" i="3"/>
  <c r="CP71" i="3"/>
  <c r="CP63" i="3"/>
  <c r="CP55" i="3"/>
  <c r="CP47" i="3"/>
  <c r="CP39" i="3"/>
  <c r="CP31" i="3"/>
  <c r="CP23" i="3"/>
  <c r="CP15" i="3"/>
  <c r="CP1003" i="3"/>
  <c r="CP987" i="3"/>
  <c r="CP971" i="3"/>
  <c r="CP955" i="3"/>
  <c r="CP939" i="3"/>
  <c r="CP923" i="3"/>
  <c r="CP907" i="3"/>
  <c r="CP891" i="3"/>
  <c r="CP875" i="3"/>
  <c r="CP859" i="3"/>
  <c r="CP843" i="3"/>
  <c r="CP827" i="3"/>
  <c r="CP811" i="3"/>
  <c r="CP795" i="3"/>
  <c r="CP779" i="3"/>
  <c r="CP763" i="3"/>
  <c r="CP747" i="3"/>
  <c r="CP731" i="3"/>
  <c r="CP715" i="3"/>
  <c r="CP699" i="3"/>
  <c r="CP683" i="3"/>
  <c r="CP667" i="3"/>
  <c r="CP651" i="3"/>
  <c r="CP635" i="3"/>
  <c r="CP619" i="3"/>
  <c r="CP603" i="3"/>
  <c r="CP587" i="3"/>
  <c r="CP571" i="3"/>
  <c r="CP555" i="3"/>
  <c r="CP539" i="3"/>
  <c r="CP523" i="3"/>
  <c r="CP507" i="3"/>
  <c r="CP491" i="3"/>
  <c r="CP475" i="3"/>
  <c r="CP459" i="3"/>
  <c r="CP443" i="3"/>
  <c r="CP427" i="3"/>
  <c r="CP411" i="3"/>
  <c r="CP395" i="3"/>
  <c r="CP379" i="3"/>
  <c r="CP363" i="3"/>
  <c r="CP347" i="3"/>
  <c r="CP331" i="3"/>
  <c r="CP315" i="3"/>
  <c r="CP299" i="3"/>
  <c r="CP283" i="3"/>
  <c r="CP267" i="3"/>
  <c r="CP251" i="3"/>
  <c r="CP235" i="3"/>
  <c r="CP219" i="3"/>
  <c r="CP203" i="3"/>
  <c r="CP187" i="3"/>
  <c r="CP171" i="3"/>
  <c r="CP155" i="3"/>
  <c r="CP139" i="3"/>
  <c r="CP123" i="3"/>
  <c r="CP107" i="3"/>
  <c r="CP91" i="3"/>
  <c r="CP75" i="3"/>
  <c r="CP59" i="3"/>
  <c r="CP43" i="3"/>
  <c r="CP27" i="3"/>
  <c r="CP998" i="3"/>
  <c r="CP982" i="3"/>
  <c r="CP966" i="3"/>
  <c r="CP950" i="3"/>
  <c r="CP934" i="3"/>
  <c r="CP918" i="3"/>
  <c r="CP902" i="3"/>
  <c r="CP886" i="3"/>
  <c r="CP870" i="3"/>
  <c r="CP854" i="3"/>
  <c r="CP838" i="3"/>
  <c r="CP822" i="3"/>
  <c r="CP806" i="3"/>
  <c r="CP790" i="3"/>
  <c r="CP774" i="3"/>
  <c r="CP758" i="3"/>
  <c r="CP742" i="3"/>
  <c r="CP726" i="3"/>
  <c r="CP710" i="3"/>
  <c r="CP694" i="3"/>
  <c r="CP678" i="3"/>
  <c r="CP662" i="3"/>
  <c r="CP646" i="3"/>
  <c r="CP630" i="3"/>
  <c r="CP614" i="3"/>
  <c r="CP598" i="3"/>
  <c r="CP582" i="3"/>
  <c r="CP566" i="3"/>
  <c r="CP550" i="3"/>
  <c r="CP534" i="3"/>
  <c r="CP518" i="3"/>
  <c r="CP502" i="3"/>
  <c r="CP486" i="3"/>
  <c r="CP470" i="3"/>
  <c r="CP454" i="3"/>
  <c r="CP438" i="3"/>
  <c r="CP422" i="3"/>
  <c r="CP406" i="3"/>
  <c r="CP390" i="3"/>
  <c r="CP374" i="3"/>
  <c r="CP358" i="3"/>
  <c r="CP342" i="3"/>
  <c r="CP326" i="3"/>
  <c r="CP310" i="3"/>
  <c r="CP294" i="3"/>
  <c r="CP278" i="3"/>
  <c r="CP262" i="3"/>
  <c r="CP246" i="3"/>
  <c r="CP230" i="3"/>
  <c r="CP214" i="3"/>
  <c r="CP198" i="3"/>
  <c r="CP182" i="3"/>
  <c r="CP166" i="3"/>
  <c r="CP150" i="3"/>
  <c r="CP134" i="3"/>
  <c r="CP118" i="3"/>
  <c r="CP102" i="3"/>
  <c r="CP86" i="3"/>
  <c r="CP70" i="3"/>
  <c r="CP54" i="3"/>
  <c r="CP38" i="3"/>
  <c r="CP22" i="3"/>
  <c r="CP996" i="3"/>
  <c r="CP980" i="3"/>
  <c r="CP964" i="3"/>
  <c r="CP948" i="3"/>
  <c r="CP932" i="3"/>
  <c r="CP916" i="3"/>
  <c r="CP900" i="3"/>
  <c r="CP884" i="3"/>
  <c r="CP868" i="3"/>
  <c r="CP852" i="3"/>
  <c r="CP836" i="3"/>
  <c r="CP820" i="3"/>
  <c r="CP804" i="3"/>
  <c r="CP788" i="3"/>
  <c r="CP772" i="3"/>
  <c r="CP756" i="3"/>
  <c r="CP740" i="3"/>
  <c r="CP724" i="3"/>
  <c r="CP708" i="3"/>
  <c r="CP692" i="3"/>
  <c r="CP676" i="3"/>
  <c r="CP660" i="3"/>
  <c r="CP644" i="3"/>
  <c r="CP628" i="3"/>
  <c r="CP612" i="3"/>
  <c r="CP596" i="3"/>
  <c r="CP580" i="3"/>
  <c r="CP564" i="3"/>
  <c r="CP548" i="3"/>
  <c r="CP532" i="3"/>
  <c r="CP516" i="3"/>
  <c r="CP500" i="3"/>
  <c r="CP484" i="3"/>
  <c r="CP468" i="3"/>
  <c r="CP452" i="3"/>
  <c r="CP436" i="3"/>
  <c r="CP420" i="3"/>
  <c r="CP404" i="3"/>
  <c r="CP388" i="3"/>
  <c r="CP372" i="3"/>
  <c r="CP356" i="3"/>
  <c r="CP340" i="3"/>
  <c r="CP324" i="3"/>
  <c r="CP308" i="3"/>
  <c r="CP292" i="3"/>
  <c r="CP276" i="3"/>
  <c r="CP260" i="3"/>
  <c r="CP244" i="3"/>
  <c r="CP228" i="3"/>
  <c r="CP212" i="3"/>
  <c r="CP196" i="3"/>
  <c r="CP180" i="3"/>
  <c r="CP164" i="3"/>
  <c r="CP148" i="3"/>
  <c r="CP132" i="3"/>
  <c r="CP116" i="3"/>
  <c r="CP100" i="3"/>
  <c r="CP84" i="3"/>
  <c r="CP68" i="3"/>
  <c r="CP52" i="3"/>
  <c r="CP36" i="3"/>
  <c r="CP20" i="3"/>
  <c r="CP995" i="3"/>
  <c r="CP979" i="3"/>
  <c r="CP963" i="3"/>
  <c r="CP947" i="3"/>
  <c r="CP931" i="3"/>
  <c r="CP915" i="3"/>
  <c r="CP899" i="3"/>
  <c r="CP883" i="3"/>
  <c r="CP867" i="3"/>
  <c r="CP851" i="3"/>
  <c r="CP835" i="3"/>
  <c r="CP819" i="3"/>
  <c r="CP803" i="3"/>
  <c r="CP787" i="3"/>
  <c r="CP771" i="3"/>
  <c r="CP755" i="3"/>
  <c r="CP739" i="3"/>
  <c r="CP723" i="3"/>
  <c r="CP707" i="3"/>
  <c r="CP691" i="3"/>
  <c r="CP675" i="3"/>
  <c r="CP659" i="3"/>
  <c r="CP643" i="3"/>
  <c r="CP627" i="3"/>
  <c r="CP611" i="3"/>
  <c r="CP595" i="3"/>
  <c r="CP579" i="3"/>
  <c r="CP563" i="3"/>
  <c r="CP547" i="3"/>
  <c r="CP531" i="3"/>
  <c r="CP515" i="3"/>
  <c r="CP499" i="3"/>
  <c r="CP483" i="3"/>
  <c r="CP467" i="3"/>
  <c r="CP451" i="3"/>
  <c r="CP435" i="3"/>
  <c r="CP419" i="3"/>
  <c r="CP403" i="3"/>
  <c r="CP387" i="3"/>
  <c r="CP371" i="3"/>
  <c r="CP355" i="3"/>
  <c r="CP339" i="3"/>
  <c r="CP323" i="3"/>
  <c r="CP307" i="3"/>
  <c r="CP291" i="3"/>
  <c r="CP275" i="3"/>
  <c r="CP259" i="3"/>
  <c r="CP243" i="3"/>
  <c r="CP227" i="3"/>
  <c r="CP211" i="3"/>
  <c r="CP195" i="3"/>
  <c r="CP179" i="3"/>
  <c r="CP163" i="3"/>
  <c r="CP147" i="3"/>
  <c r="CP131" i="3"/>
  <c r="CP115" i="3"/>
  <c r="CP99" i="3"/>
  <c r="CP83" i="3"/>
  <c r="CP67" i="3"/>
  <c r="CP51" i="3"/>
  <c r="CP35" i="3"/>
  <c r="CP19" i="3"/>
  <c r="CP1005" i="3"/>
  <c r="CP989" i="3"/>
  <c r="CP973" i="3"/>
  <c r="CP957" i="3"/>
  <c r="CP941" i="3"/>
  <c r="CP925" i="3"/>
  <c r="CP909" i="3"/>
  <c r="CP893" i="3"/>
  <c r="CP877" i="3"/>
  <c r="CP861" i="3"/>
  <c r="CP845" i="3"/>
  <c r="CP829" i="3"/>
  <c r="CP813" i="3"/>
  <c r="CP797" i="3"/>
  <c r="CP781" i="3"/>
  <c r="CP765" i="3"/>
  <c r="CP749" i="3"/>
  <c r="CP733" i="3"/>
  <c r="CP717" i="3"/>
  <c r="CP701" i="3"/>
  <c r="CP685" i="3"/>
  <c r="CP669" i="3"/>
  <c r="CP653" i="3"/>
  <c r="CP637" i="3"/>
  <c r="CP621" i="3"/>
  <c r="CP605" i="3"/>
  <c r="CP589" i="3"/>
  <c r="CP573" i="3"/>
  <c r="CP557" i="3"/>
  <c r="CP541" i="3"/>
  <c r="CP525" i="3"/>
  <c r="CP509" i="3"/>
  <c r="CP493" i="3"/>
  <c r="CP477" i="3"/>
  <c r="CP461" i="3"/>
  <c r="CP445" i="3"/>
  <c r="CP429" i="3"/>
  <c r="CP413" i="3"/>
  <c r="CP397" i="3"/>
  <c r="CP381" i="3"/>
  <c r="CP365" i="3"/>
  <c r="CP349" i="3"/>
  <c r="CP333" i="3"/>
  <c r="CP317" i="3"/>
  <c r="CP301" i="3"/>
  <c r="CP285" i="3"/>
  <c r="CP269" i="3"/>
  <c r="CP253" i="3"/>
  <c r="CP237" i="3"/>
  <c r="CP221" i="3"/>
  <c r="CP205" i="3"/>
  <c r="CP189" i="3"/>
  <c r="CP173" i="3"/>
  <c r="CP157" i="3"/>
  <c r="CP141" i="3"/>
  <c r="CP125" i="3"/>
  <c r="CP109" i="3"/>
  <c r="CP93" i="3"/>
  <c r="CP77" i="3"/>
  <c r="CP61" i="3"/>
  <c r="CP45" i="3"/>
  <c r="CP29" i="3"/>
  <c r="CP13" i="3"/>
  <c r="CP1004" i="3"/>
  <c r="CP988" i="3"/>
  <c r="CP972" i="3"/>
  <c r="CP956" i="3"/>
  <c r="CP940" i="3"/>
  <c r="CP924" i="3"/>
  <c r="CP908" i="3"/>
  <c r="CP892" i="3"/>
  <c r="CP876" i="3"/>
  <c r="CP860" i="3"/>
  <c r="CP844" i="3"/>
  <c r="CP828" i="3"/>
  <c r="CP812" i="3"/>
  <c r="CP796" i="3"/>
  <c r="CP780" i="3"/>
  <c r="CP764" i="3"/>
  <c r="CP748" i="3"/>
  <c r="CP732" i="3"/>
  <c r="CP716" i="3"/>
  <c r="CP700" i="3"/>
  <c r="CP684" i="3"/>
  <c r="CP668" i="3"/>
  <c r="CP652" i="3"/>
  <c r="CP636" i="3"/>
  <c r="CP620" i="3"/>
  <c r="CP604" i="3"/>
  <c r="CP588" i="3"/>
  <c r="CP572" i="3"/>
  <c r="CP556" i="3"/>
  <c r="CP540" i="3"/>
  <c r="CP524" i="3"/>
  <c r="CP508" i="3"/>
  <c r="CP492" i="3"/>
  <c r="CP476" i="3"/>
  <c r="CP460" i="3"/>
  <c r="CP444" i="3"/>
  <c r="CP428" i="3"/>
  <c r="CP412" i="3"/>
  <c r="CP396" i="3"/>
  <c r="CP380" i="3"/>
  <c r="CP364" i="3"/>
  <c r="CP348" i="3"/>
  <c r="CP332" i="3"/>
  <c r="CP316" i="3"/>
  <c r="CP300" i="3"/>
  <c r="CP284" i="3"/>
  <c r="CP268" i="3"/>
  <c r="CP252" i="3"/>
  <c r="CP236" i="3"/>
  <c r="CP220" i="3"/>
  <c r="CP204" i="3"/>
  <c r="CP188" i="3"/>
  <c r="CP172" i="3"/>
  <c r="CP156" i="3"/>
  <c r="CP140" i="3"/>
  <c r="CP124" i="3"/>
  <c r="CP108" i="3"/>
  <c r="CP92" i="3"/>
  <c r="CP76" i="3"/>
  <c r="CP60" i="3"/>
  <c r="CP44" i="3"/>
  <c r="CP28" i="3"/>
  <c r="CP12" i="3"/>
  <c r="CP990" i="3"/>
  <c r="CP926" i="3"/>
  <c r="CP862" i="3"/>
  <c r="CP798" i="3"/>
  <c r="CP734" i="3"/>
  <c r="CP670" i="3"/>
  <c r="CP606" i="3"/>
  <c r="CP542" i="3"/>
  <c r="CP478" i="3"/>
  <c r="CP414" i="3"/>
  <c r="CP350" i="3"/>
  <c r="CP286" i="3"/>
  <c r="CP222" i="3"/>
  <c r="CP158" i="3"/>
  <c r="CP94" i="3"/>
  <c r="CP30" i="3"/>
  <c r="CP981" i="3"/>
  <c r="CP917" i="3"/>
  <c r="CP853" i="3"/>
  <c r="CP789" i="3"/>
  <c r="CP725" i="3"/>
  <c r="CP661" i="3"/>
  <c r="CP597" i="3"/>
  <c r="CP533" i="3"/>
  <c r="CP469" i="3"/>
  <c r="CP405" i="3"/>
  <c r="CP341" i="3"/>
  <c r="CP277" i="3"/>
  <c r="CP213" i="3"/>
  <c r="CP149" i="3"/>
  <c r="CP85" i="3"/>
  <c r="CP21" i="3"/>
  <c r="CP974" i="3"/>
  <c r="CP910" i="3"/>
  <c r="CP846" i="3"/>
  <c r="CP782" i="3"/>
  <c r="CP718" i="3"/>
  <c r="CP654" i="3"/>
  <c r="CP590" i="3"/>
  <c r="CP526" i="3"/>
  <c r="CP462" i="3"/>
  <c r="CP398" i="3"/>
  <c r="CP334" i="3"/>
  <c r="CP270" i="3"/>
  <c r="CP206" i="3"/>
  <c r="CP142" i="3"/>
  <c r="CP78" i="3"/>
  <c r="CP14" i="3"/>
  <c r="CP965" i="3"/>
  <c r="CP901" i="3"/>
  <c r="CP837" i="3"/>
  <c r="CP773" i="3"/>
  <c r="CP709" i="3"/>
  <c r="CP645" i="3"/>
  <c r="CP581" i="3"/>
  <c r="CP517" i="3"/>
  <c r="CP453" i="3"/>
  <c r="CP389" i="3"/>
  <c r="CP325" i="3"/>
  <c r="CP261" i="3"/>
  <c r="CP197" i="3"/>
  <c r="CP133" i="3"/>
  <c r="CP69" i="3"/>
  <c r="CP958" i="3"/>
  <c r="CP894" i="3"/>
  <c r="CP830" i="3"/>
  <c r="CP766" i="3"/>
  <c r="CP702" i="3"/>
  <c r="CP638" i="3"/>
  <c r="CP574" i="3"/>
  <c r="CP510" i="3"/>
  <c r="CP446" i="3"/>
  <c r="CP382" i="3"/>
  <c r="CP318" i="3"/>
  <c r="CP254" i="3"/>
  <c r="CP190" i="3"/>
  <c r="CP126" i="3"/>
  <c r="CP62" i="3"/>
  <c r="CP949" i="3"/>
  <c r="CP885" i="3"/>
  <c r="CP821" i="3"/>
  <c r="CP757" i="3"/>
  <c r="CP693" i="3"/>
  <c r="CP629" i="3"/>
  <c r="CP565" i="3"/>
  <c r="CP501" i="3"/>
  <c r="CP437" i="3"/>
  <c r="CP373" i="3"/>
  <c r="CP309" i="3"/>
  <c r="CP245" i="3"/>
  <c r="CP181" i="3"/>
  <c r="CP117" i="3"/>
  <c r="CP53" i="3"/>
  <c r="CP1006" i="3"/>
  <c r="CP942" i="3"/>
  <c r="CP878" i="3"/>
  <c r="CP814" i="3"/>
  <c r="CP750" i="3"/>
  <c r="CP686" i="3"/>
  <c r="CP622" i="3"/>
  <c r="CP558" i="3"/>
  <c r="CP494" i="3"/>
  <c r="CP430" i="3"/>
  <c r="CP366" i="3"/>
  <c r="CP302" i="3"/>
  <c r="CP238" i="3"/>
  <c r="CP174" i="3"/>
  <c r="CP110" i="3"/>
  <c r="CP46" i="3"/>
  <c r="CP997" i="3"/>
  <c r="CP933" i="3"/>
  <c r="CP869" i="3"/>
  <c r="CP805" i="3"/>
  <c r="CP741" i="3"/>
  <c r="CP677" i="3"/>
  <c r="CP613" i="3"/>
  <c r="CP549" i="3"/>
  <c r="CP485" i="3"/>
  <c r="CP421" i="3"/>
  <c r="CP357" i="3"/>
  <c r="CP293" i="3"/>
  <c r="CP229" i="3"/>
  <c r="CP165" i="3"/>
  <c r="CP101" i="3"/>
  <c r="CP37" i="3"/>
  <c r="CS1008" i="3"/>
  <c r="CS1000" i="3"/>
  <c r="CS992" i="3"/>
  <c r="CS984" i="3"/>
  <c r="CS976" i="3"/>
  <c r="CS968" i="3"/>
  <c r="CS960" i="3"/>
  <c r="CS952" i="3"/>
  <c r="CS944" i="3"/>
  <c r="CS936" i="3"/>
  <c r="CS928" i="3"/>
  <c r="CS920" i="3"/>
  <c r="CS912" i="3"/>
  <c r="CS904" i="3"/>
  <c r="CS896" i="3"/>
  <c r="CS888" i="3"/>
  <c r="CS880" i="3"/>
  <c r="CS872" i="3"/>
  <c r="CS864" i="3"/>
  <c r="CS856" i="3"/>
  <c r="CS848" i="3"/>
  <c r="CS840" i="3"/>
  <c r="CS832" i="3"/>
  <c r="CS824" i="3"/>
  <c r="CS816" i="3"/>
  <c r="CS808" i="3"/>
  <c r="CS800" i="3"/>
  <c r="CS792" i="3"/>
  <c r="CS784" i="3"/>
  <c r="CS776" i="3"/>
  <c r="CS768" i="3"/>
  <c r="CS760" i="3"/>
  <c r="CS752" i="3"/>
  <c r="CS744" i="3"/>
  <c r="CS736" i="3"/>
  <c r="CS728" i="3"/>
  <c r="CS720" i="3"/>
  <c r="CS712" i="3"/>
  <c r="CS704" i="3"/>
  <c r="CS696" i="3"/>
  <c r="CS688" i="3"/>
  <c r="CS680" i="3"/>
  <c r="CS672" i="3"/>
  <c r="CS664" i="3"/>
  <c r="CS656" i="3"/>
  <c r="CS648" i="3"/>
  <c r="CS640" i="3"/>
  <c r="CS632" i="3"/>
  <c r="CS624" i="3"/>
  <c r="CS616" i="3"/>
  <c r="CS608" i="3"/>
  <c r="CS600" i="3"/>
  <c r="CS592" i="3"/>
  <c r="CS584" i="3"/>
  <c r="CS576" i="3"/>
  <c r="CS568" i="3"/>
  <c r="CS560" i="3"/>
  <c r="CS552" i="3"/>
  <c r="CS544" i="3"/>
  <c r="CS536" i="3"/>
  <c r="CS528" i="3"/>
  <c r="CS520" i="3"/>
  <c r="CS512" i="3"/>
  <c r="CS504" i="3"/>
  <c r="CS496" i="3"/>
  <c r="CS488" i="3"/>
  <c r="CS480" i="3"/>
  <c r="CS472" i="3"/>
  <c r="CS464" i="3"/>
  <c r="CS456" i="3"/>
  <c r="CS448" i="3"/>
  <c r="CS440" i="3"/>
  <c r="CS432" i="3"/>
  <c r="CS424" i="3"/>
  <c r="CS416" i="3"/>
  <c r="CS408" i="3"/>
  <c r="CS400" i="3"/>
  <c r="CS392" i="3"/>
  <c r="CS384" i="3"/>
  <c r="CS376" i="3"/>
  <c r="CS368" i="3"/>
  <c r="CS360" i="3"/>
  <c r="CS352" i="3"/>
  <c r="CS344" i="3"/>
  <c r="CS336" i="3"/>
  <c r="CS328" i="3"/>
  <c r="CS320" i="3"/>
  <c r="CS312" i="3"/>
  <c r="CS304" i="3"/>
  <c r="CS296" i="3"/>
  <c r="CS288" i="3"/>
  <c r="CS280" i="3"/>
  <c r="CS272" i="3"/>
  <c r="CS264" i="3"/>
  <c r="CS256" i="3"/>
  <c r="CS248" i="3"/>
  <c r="CS240" i="3"/>
  <c r="CS232" i="3"/>
  <c r="CS224" i="3"/>
  <c r="CS216" i="3"/>
  <c r="CS208" i="3"/>
  <c r="CS200" i="3"/>
  <c r="CS192" i="3"/>
  <c r="CS184" i="3"/>
  <c r="CS176" i="3"/>
  <c r="CS168" i="3"/>
  <c r="CS160" i="3"/>
  <c r="CS152" i="3"/>
  <c r="CS144" i="3"/>
  <c r="CS136" i="3"/>
  <c r="CS128" i="3"/>
  <c r="CS120" i="3"/>
  <c r="CS112" i="3"/>
  <c r="CS104" i="3"/>
  <c r="CS96" i="3"/>
  <c r="CS88" i="3"/>
  <c r="CS80" i="3"/>
  <c r="CS72" i="3"/>
  <c r="CS64" i="3"/>
  <c r="CS56" i="3"/>
  <c r="CS48" i="3"/>
  <c r="CS40" i="3"/>
  <c r="CS32" i="3"/>
  <c r="CS24" i="3"/>
  <c r="CS16" i="3"/>
  <c r="CS1007" i="3"/>
  <c r="CS998" i="3"/>
  <c r="CS989" i="3"/>
  <c r="CS980" i="3"/>
  <c r="CS971" i="3"/>
  <c r="CS962" i="3"/>
  <c r="CS953" i="3"/>
  <c r="CS943" i="3"/>
  <c r="CS934" i="3"/>
  <c r="CS925" i="3"/>
  <c r="CS916" i="3"/>
  <c r="CS907" i="3"/>
  <c r="CS898" i="3"/>
  <c r="CS889" i="3"/>
  <c r="CS879" i="3"/>
  <c r="CS870" i="3"/>
  <c r="CS861" i="3"/>
  <c r="CS852" i="3"/>
  <c r="CS843" i="3"/>
  <c r="CS834" i="3"/>
  <c r="CS825" i="3"/>
  <c r="CS815" i="3"/>
  <c r="CS806" i="3"/>
  <c r="CS797" i="3"/>
  <c r="CS788" i="3"/>
  <c r="CS779" i="3"/>
  <c r="CS770" i="3"/>
  <c r="CS761" i="3"/>
  <c r="CS751" i="3"/>
  <c r="CS742" i="3"/>
  <c r="CS733" i="3"/>
  <c r="CS724" i="3"/>
  <c r="CS715" i="3"/>
  <c r="CS706" i="3"/>
  <c r="CS697" i="3"/>
  <c r="CS687" i="3"/>
  <c r="CS678" i="3"/>
  <c r="CS669" i="3"/>
  <c r="CS660" i="3"/>
  <c r="CS651" i="3"/>
  <c r="CS642" i="3"/>
  <c r="CS633" i="3"/>
  <c r="CS623" i="3"/>
  <c r="CS614" i="3"/>
  <c r="CS605" i="3"/>
  <c r="CS596" i="3"/>
  <c r="CS587" i="3"/>
  <c r="CS578" i="3"/>
  <c r="CS569" i="3"/>
  <c r="CS559" i="3"/>
  <c r="CS550" i="3"/>
  <c r="CS541" i="3"/>
  <c r="CS532" i="3"/>
  <c r="CS523" i="3"/>
  <c r="CS514" i="3"/>
  <c r="CS505" i="3"/>
  <c r="CS495" i="3"/>
  <c r="CS486" i="3"/>
  <c r="CS477" i="3"/>
  <c r="CS468" i="3"/>
  <c r="CS459" i="3"/>
  <c r="CS450" i="3"/>
  <c r="CS441" i="3"/>
  <c r="CS431" i="3"/>
  <c r="CS422" i="3"/>
  <c r="CS413" i="3"/>
  <c r="CS404" i="3"/>
  <c r="CS395" i="3"/>
  <c r="CS386" i="3"/>
  <c r="CS377" i="3"/>
  <c r="CS367" i="3"/>
  <c r="CS358" i="3"/>
  <c r="CS349" i="3"/>
  <c r="CS340" i="3"/>
  <c r="CS331" i="3"/>
  <c r="CS322" i="3"/>
  <c r="CS313" i="3"/>
  <c r="CS303" i="3"/>
  <c r="CS294" i="3"/>
  <c r="CS285" i="3"/>
  <c r="CS276" i="3"/>
  <c r="CS267" i="3"/>
  <c r="CS258" i="3"/>
  <c r="CS249" i="3"/>
  <c r="CS239" i="3"/>
  <c r="CS230" i="3"/>
  <c r="CS221" i="3"/>
  <c r="CS212" i="3"/>
  <c r="CS203" i="3"/>
  <c r="CS194" i="3"/>
  <c r="CS185" i="3"/>
  <c r="CS175" i="3"/>
  <c r="CS166" i="3"/>
  <c r="CS157" i="3"/>
  <c r="CS148" i="3"/>
  <c r="CS139" i="3"/>
  <c r="CS130" i="3"/>
  <c r="CS121" i="3"/>
  <c r="CS111" i="3"/>
  <c r="CS102" i="3"/>
  <c r="CS93" i="3"/>
  <c r="CS84" i="3"/>
  <c r="CS75" i="3"/>
  <c r="CS66" i="3"/>
  <c r="CS57" i="3"/>
  <c r="CS47" i="3"/>
  <c r="CS38" i="3"/>
  <c r="CS29" i="3"/>
  <c r="CS20" i="3"/>
  <c r="CS1009" i="3"/>
  <c r="CS997" i="3"/>
  <c r="CS987" i="3"/>
  <c r="CS977" i="3"/>
  <c r="CS966" i="3"/>
  <c r="CS956" i="3"/>
  <c r="CS946" i="3"/>
  <c r="CS935" i="3"/>
  <c r="CS924" i="3"/>
  <c r="CS914" i="3"/>
  <c r="CS903" i="3"/>
  <c r="CS893" i="3"/>
  <c r="CS883" i="3"/>
  <c r="CS873" i="3"/>
  <c r="CS862" i="3"/>
  <c r="CS851" i="3"/>
  <c r="CS841" i="3"/>
  <c r="CS830" i="3"/>
  <c r="CS820" i="3"/>
  <c r="CS810" i="3"/>
  <c r="CS799" i="3"/>
  <c r="CS789" i="3"/>
  <c r="CS778" i="3"/>
  <c r="CS767" i="3"/>
  <c r="CS757" i="3"/>
  <c r="CS747" i="3"/>
  <c r="CS737" i="3"/>
  <c r="CS726" i="3"/>
  <c r="CS716" i="3"/>
  <c r="CS705" i="3"/>
  <c r="CS694" i="3"/>
  <c r="CS684" i="3"/>
  <c r="CS674" i="3"/>
  <c r="CS663" i="3"/>
  <c r="CS653" i="3"/>
  <c r="CS643" i="3"/>
  <c r="CS631" i="3"/>
  <c r="CS621" i="3"/>
  <c r="CS611" i="3"/>
  <c r="CS601" i="3"/>
  <c r="CS590" i="3"/>
  <c r="CS580" i="3"/>
  <c r="CS570" i="3"/>
  <c r="CS558" i="3"/>
  <c r="CS548" i="3"/>
  <c r="CS538" i="3"/>
  <c r="CS527" i="3"/>
  <c r="CS517" i="3"/>
  <c r="CS507" i="3"/>
  <c r="CS497" i="3"/>
  <c r="CS485" i="3"/>
  <c r="CS475" i="3"/>
  <c r="CS465" i="3"/>
  <c r="CS454" i="3"/>
  <c r="CS444" i="3"/>
  <c r="CS434" i="3"/>
  <c r="CS423" i="3"/>
  <c r="CS412" i="3"/>
  <c r="CS402" i="3"/>
  <c r="CS391" i="3"/>
  <c r="CS381" i="3"/>
  <c r="CS371" i="3"/>
  <c r="CS361" i="3"/>
  <c r="CS350" i="3"/>
  <c r="CS339" i="3"/>
  <c r="CS329" i="3"/>
  <c r="CS318" i="3"/>
  <c r="CS308" i="3"/>
  <c r="CS298" i="3"/>
  <c r="CS287" i="3"/>
  <c r="CS277" i="3"/>
  <c r="CS266" i="3"/>
  <c r="CS255" i="3"/>
  <c r="CS245" i="3"/>
  <c r="CS235" i="3"/>
  <c r="CS225" i="3"/>
  <c r="CS214" i="3"/>
  <c r="CS204" i="3"/>
  <c r="CS193" i="3"/>
  <c r="CS182" i="3"/>
  <c r="CS172" i="3"/>
  <c r="CS162" i="3"/>
  <c r="CS151" i="3"/>
  <c r="CS141" i="3"/>
  <c r="CS131" i="3"/>
  <c r="CS119" i="3"/>
  <c r="CS109" i="3"/>
  <c r="CS99" i="3"/>
  <c r="CS89" i="3"/>
  <c r="CS78" i="3"/>
  <c r="CS68" i="3"/>
  <c r="CS58" i="3"/>
  <c r="CS46" i="3"/>
  <c r="CS36" i="3"/>
  <c r="CS26" i="3"/>
  <c r="CS15" i="3"/>
  <c r="CS1006" i="3"/>
  <c r="CS996" i="3"/>
  <c r="CS986" i="3"/>
  <c r="CS975" i="3"/>
  <c r="CS965" i="3"/>
  <c r="CS955" i="3"/>
  <c r="CS945" i="3"/>
  <c r="CS933" i="3"/>
  <c r="CS923" i="3"/>
  <c r="CS913" i="3"/>
  <c r="CS902" i="3"/>
  <c r="CS892" i="3"/>
  <c r="CS882" i="3"/>
  <c r="CS871" i="3"/>
  <c r="CS860" i="3"/>
  <c r="CS850" i="3"/>
  <c r="CS839" i="3"/>
  <c r="CS829" i="3"/>
  <c r="CS819" i="3"/>
  <c r="CS809" i="3"/>
  <c r="CS798" i="3"/>
  <c r="CS787" i="3"/>
  <c r="CS777" i="3"/>
  <c r="CS766" i="3"/>
  <c r="CS756" i="3"/>
  <c r="CS746" i="3"/>
  <c r="CS735" i="3"/>
  <c r="CS725" i="3"/>
  <c r="CS714" i="3"/>
  <c r="CS703" i="3"/>
  <c r="CS693" i="3"/>
  <c r="CS683" i="3"/>
  <c r="CS673" i="3"/>
  <c r="CS662" i="3"/>
  <c r="CS652" i="3"/>
  <c r="CS641" i="3"/>
  <c r="CS630" i="3"/>
  <c r="CS620" i="3"/>
  <c r="CS610" i="3"/>
  <c r="CS599" i="3"/>
  <c r="CS589" i="3"/>
  <c r="CS579" i="3"/>
  <c r="CS567" i="3"/>
  <c r="CS557" i="3"/>
  <c r="CS547" i="3"/>
  <c r="CS537" i="3"/>
  <c r="CS526" i="3"/>
  <c r="CS516" i="3"/>
  <c r="CS506" i="3"/>
  <c r="CS494" i="3"/>
  <c r="CS484" i="3"/>
  <c r="CS474" i="3"/>
  <c r="CS463" i="3"/>
  <c r="CS453" i="3"/>
  <c r="CS443" i="3"/>
  <c r="CS433" i="3"/>
  <c r="CS421" i="3"/>
  <c r="CS411" i="3"/>
  <c r="CS401" i="3"/>
  <c r="CS390" i="3"/>
  <c r="CS380" i="3"/>
  <c r="CS370" i="3"/>
  <c r="CS359" i="3"/>
  <c r="CS348" i="3"/>
  <c r="CS338" i="3"/>
  <c r="CS327" i="3"/>
  <c r="CS317" i="3"/>
  <c r="CS307" i="3"/>
  <c r="CS297" i="3"/>
  <c r="CS286" i="3"/>
  <c r="CS275" i="3"/>
  <c r="CS265" i="3"/>
  <c r="CS254" i="3"/>
  <c r="CS244" i="3"/>
  <c r="CS234" i="3"/>
  <c r="CS223" i="3"/>
  <c r="CS213" i="3"/>
  <c r="CS202" i="3"/>
  <c r="CS191" i="3"/>
  <c r="CS181" i="3"/>
  <c r="CS171" i="3"/>
  <c r="CS161" i="3"/>
  <c r="CS150" i="3"/>
  <c r="CS140" i="3"/>
  <c r="CS129" i="3"/>
  <c r="CS118" i="3"/>
  <c r="CS108" i="3"/>
  <c r="CS98" i="3"/>
  <c r="CS87" i="3"/>
  <c r="CS77" i="3"/>
  <c r="CS67" i="3"/>
  <c r="CS55" i="3"/>
  <c r="CS45" i="3"/>
  <c r="CS35" i="3"/>
  <c r="CS25" i="3"/>
  <c r="CS14" i="3"/>
  <c r="CS1005" i="3"/>
  <c r="CS995" i="3"/>
  <c r="CS985" i="3"/>
  <c r="CS974" i="3"/>
  <c r="CS964" i="3"/>
  <c r="CS954" i="3"/>
  <c r="CS942" i="3"/>
  <c r="CS932" i="3"/>
  <c r="CS922" i="3"/>
  <c r="CS911" i="3"/>
  <c r="CS901" i="3"/>
  <c r="CS891" i="3"/>
  <c r="CS881" i="3"/>
  <c r="CS869" i="3"/>
  <c r="CS859" i="3"/>
  <c r="CS849" i="3"/>
  <c r="CS838" i="3"/>
  <c r="CS828" i="3"/>
  <c r="CS818" i="3"/>
  <c r="CS807" i="3"/>
  <c r="CS796" i="3"/>
  <c r="CS786" i="3"/>
  <c r="CS775" i="3"/>
  <c r="CS765" i="3"/>
  <c r="CS755" i="3"/>
  <c r="CS745" i="3"/>
  <c r="CS734" i="3"/>
  <c r="CS723" i="3"/>
  <c r="CS713" i="3"/>
  <c r="CS702" i="3"/>
  <c r="CS692" i="3"/>
  <c r="CS682" i="3"/>
  <c r="CS671" i="3"/>
  <c r="CS661" i="3"/>
  <c r="CS650" i="3"/>
  <c r="CS639" i="3"/>
  <c r="CS629" i="3"/>
  <c r="CS619" i="3"/>
  <c r="CS609" i="3"/>
  <c r="CS598" i="3"/>
  <c r="CS588" i="3"/>
  <c r="CS577" i="3"/>
  <c r="CS566" i="3"/>
  <c r="CS556" i="3"/>
  <c r="CS546" i="3"/>
  <c r="CS535" i="3"/>
  <c r="CS525" i="3"/>
  <c r="CS515" i="3"/>
  <c r="CS503" i="3"/>
  <c r="CS493" i="3"/>
  <c r="CS483" i="3"/>
  <c r="CS473" i="3"/>
  <c r="CS462" i="3"/>
  <c r="CS452" i="3"/>
  <c r="CS442" i="3"/>
  <c r="CS430" i="3"/>
  <c r="CS420" i="3"/>
  <c r="CS410" i="3"/>
  <c r="CS399" i="3"/>
  <c r="CS389" i="3"/>
  <c r="CS379" i="3"/>
  <c r="CS369" i="3"/>
  <c r="CS357" i="3"/>
  <c r="CS347" i="3"/>
  <c r="CS337" i="3"/>
  <c r="CS326" i="3"/>
  <c r="CS316" i="3"/>
  <c r="CS306" i="3"/>
  <c r="CS295" i="3"/>
  <c r="CS284" i="3"/>
  <c r="CS274" i="3"/>
  <c r="CS263" i="3"/>
  <c r="CS253" i="3"/>
  <c r="CS243" i="3"/>
  <c r="CS233" i="3"/>
  <c r="CS222" i="3"/>
  <c r="CS211" i="3"/>
  <c r="CS201" i="3"/>
  <c r="CS190" i="3"/>
  <c r="CS180" i="3"/>
  <c r="CS170" i="3"/>
  <c r="CS159" i="3"/>
  <c r="CS149" i="3"/>
  <c r="CS138" i="3"/>
  <c r="CS127" i="3"/>
  <c r="CS117" i="3"/>
  <c r="CS107" i="3"/>
  <c r="CS97" i="3"/>
  <c r="CS86" i="3"/>
  <c r="CS76" i="3"/>
  <c r="CS65" i="3"/>
  <c r="CS54" i="3"/>
  <c r="CS44" i="3"/>
  <c r="CS34" i="3"/>
  <c r="CS23" i="3"/>
  <c r="CS13" i="3"/>
  <c r="CS1004" i="3"/>
  <c r="CS994" i="3"/>
  <c r="CS983" i="3"/>
  <c r="CS973" i="3"/>
  <c r="CS963" i="3"/>
  <c r="CS951" i="3"/>
  <c r="CS941" i="3"/>
  <c r="CS931" i="3"/>
  <c r="CS921" i="3"/>
  <c r="CS910" i="3"/>
  <c r="CS900" i="3"/>
  <c r="CS890" i="3"/>
  <c r="CS878" i="3"/>
  <c r="CS868" i="3"/>
  <c r="CS858" i="3"/>
  <c r="CS847" i="3"/>
  <c r="CS837" i="3"/>
  <c r="CS827" i="3"/>
  <c r="CS817" i="3"/>
  <c r="CS805" i="3"/>
  <c r="CS795" i="3"/>
  <c r="CS785" i="3"/>
  <c r="CS774" i="3"/>
  <c r="CS764" i="3"/>
  <c r="CS754" i="3"/>
  <c r="CS743" i="3"/>
  <c r="CS732" i="3"/>
  <c r="CS722" i="3"/>
  <c r="CS711" i="3"/>
  <c r="CS701" i="3"/>
  <c r="CS691" i="3"/>
  <c r="CS681" i="3"/>
  <c r="CS670" i="3"/>
  <c r="CS659" i="3"/>
  <c r="CS649" i="3"/>
  <c r="CS638" i="3"/>
  <c r="CS628" i="3"/>
  <c r="CS618" i="3"/>
  <c r="CS607" i="3"/>
  <c r="CS597" i="3"/>
  <c r="CS586" i="3"/>
  <c r="CS575" i="3"/>
  <c r="CS565" i="3"/>
  <c r="CS555" i="3"/>
  <c r="CS545" i="3"/>
  <c r="CS534" i="3"/>
  <c r="CS524" i="3"/>
  <c r="CS513" i="3"/>
  <c r="CS502" i="3"/>
  <c r="CS492" i="3"/>
  <c r="CS482" i="3"/>
  <c r="CS471" i="3"/>
  <c r="CS461" i="3"/>
  <c r="CS451" i="3"/>
  <c r="CS439" i="3"/>
  <c r="CS429" i="3"/>
  <c r="CS419" i="3"/>
  <c r="CS409" i="3"/>
  <c r="CS398" i="3"/>
  <c r="CS388" i="3"/>
  <c r="CS378" i="3"/>
  <c r="CS366" i="3"/>
  <c r="CS356" i="3"/>
  <c r="CS346" i="3"/>
  <c r="CS335" i="3"/>
  <c r="CS325" i="3"/>
  <c r="CS315" i="3"/>
  <c r="CS305" i="3"/>
  <c r="CS293" i="3"/>
  <c r="CS283" i="3"/>
  <c r="CS273" i="3"/>
  <c r="CS262" i="3"/>
  <c r="CS252" i="3"/>
  <c r="CS242" i="3"/>
  <c r="CS231" i="3"/>
  <c r="CS220" i="3"/>
  <c r="CS210" i="3"/>
  <c r="CS199" i="3"/>
  <c r="CS189" i="3"/>
  <c r="CS179" i="3"/>
  <c r="CS169" i="3"/>
  <c r="CS158" i="3"/>
  <c r="CS147" i="3"/>
  <c r="CS137" i="3"/>
  <c r="CS126" i="3"/>
  <c r="CS116" i="3"/>
  <c r="CS106" i="3"/>
  <c r="CS95" i="3"/>
  <c r="CS85" i="3"/>
  <c r="CS74" i="3"/>
  <c r="CS63" i="3"/>
  <c r="CS53" i="3"/>
  <c r="CS43" i="3"/>
  <c r="CS33" i="3"/>
  <c r="CS22" i="3"/>
  <c r="CS12" i="3"/>
  <c r="CS1003" i="3"/>
  <c r="CS993" i="3"/>
  <c r="CS982" i="3"/>
  <c r="CS972" i="3"/>
  <c r="CS961" i="3"/>
  <c r="CS950" i="3"/>
  <c r="CS940" i="3"/>
  <c r="CS930" i="3"/>
  <c r="CS919" i="3"/>
  <c r="CS909" i="3"/>
  <c r="CS899" i="3"/>
  <c r="CS887" i="3"/>
  <c r="CS877" i="3"/>
  <c r="CS867" i="3"/>
  <c r="CS857" i="3"/>
  <c r="CS846" i="3"/>
  <c r="CS836" i="3"/>
  <c r="CS826" i="3"/>
  <c r="CS814" i="3"/>
  <c r="CS804" i="3"/>
  <c r="CS794" i="3"/>
  <c r="CS783" i="3"/>
  <c r="CS773" i="3"/>
  <c r="CS763" i="3"/>
  <c r="CS753" i="3"/>
  <c r="CS741" i="3"/>
  <c r="CS731" i="3"/>
  <c r="CS721" i="3"/>
  <c r="CS710" i="3"/>
  <c r="CS700" i="3"/>
  <c r="CS690" i="3"/>
  <c r="CS679" i="3"/>
  <c r="CS668" i="3"/>
  <c r="CS658" i="3"/>
  <c r="CS647" i="3"/>
  <c r="CS637" i="3"/>
  <c r="CS627" i="3"/>
  <c r="CS617" i="3"/>
  <c r="CS606" i="3"/>
  <c r="CS595" i="3"/>
  <c r="CS585" i="3"/>
  <c r="CS574" i="3"/>
  <c r="CS564" i="3"/>
  <c r="CS554" i="3"/>
  <c r="CS543" i="3"/>
  <c r="CS533" i="3"/>
  <c r="CS522" i="3"/>
  <c r="CS511" i="3"/>
  <c r="CS501" i="3"/>
  <c r="CS491" i="3"/>
  <c r="CS481" i="3"/>
  <c r="CS470" i="3"/>
  <c r="CS460" i="3"/>
  <c r="CS449" i="3"/>
  <c r="CS438" i="3"/>
  <c r="CS428" i="3"/>
  <c r="CS418" i="3"/>
  <c r="CS407" i="3"/>
  <c r="CS397" i="3"/>
  <c r="CS387" i="3"/>
  <c r="CS375" i="3"/>
  <c r="CS365" i="3"/>
  <c r="CS355" i="3"/>
  <c r="CS345" i="3"/>
  <c r="CS334" i="3"/>
  <c r="CS324" i="3"/>
  <c r="CS314" i="3"/>
  <c r="CS302" i="3"/>
  <c r="CS292" i="3"/>
  <c r="CS282" i="3"/>
  <c r="CS271" i="3"/>
  <c r="CS261" i="3"/>
  <c r="CS251" i="3"/>
  <c r="CS241" i="3"/>
  <c r="CS229" i="3"/>
  <c r="CS219" i="3"/>
  <c r="CS209" i="3"/>
  <c r="CS198" i="3"/>
  <c r="CS188" i="3"/>
  <c r="CS178" i="3"/>
  <c r="CS167" i="3"/>
  <c r="CS156" i="3"/>
  <c r="CS146" i="3"/>
  <c r="CS135" i="3"/>
  <c r="CS125" i="3"/>
  <c r="CS115" i="3"/>
  <c r="CS105" i="3"/>
  <c r="CS94" i="3"/>
  <c r="CS83" i="3"/>
  <c r="CS73" i="3"/>
  <c r="CS62" i="3"/>
  <c r="CS52" i="3"/>
  <c r="CS42" i="3"/>
  <c r="CS31" i="3"/>
  <c r="CS21" i="3"/>
  <c r="CS11" i="3"/>
  <c r="CS991" i="3"/>
  <c r="CS967" i="3"/>
  <c r="CS938" i="3"/>
  <c r="CS908" i="3"/>
  <c r="CS884" i="3"/>
  <c r="CS854" i="3"/>
  <c r="CS823" i="3"/>
  <c r="CS801" i="3"/>
  <c r="CS771" i="3"/>
  <c r="CS740" i="3"/>
  <c r="CS717" i="3"/>
  <c r="CS686" i="3"/>
  <c r="CS657" i="3"/>
  <c r="CS634" i="3"/>
  <c r="CS603" i="3"/>
  <c r="CS573" i="3"/>
  <c r="CS549" i="3"/>
  <c r="CS519" i="3"/>
  <c r="CS490" i="3"/>
  <c r="CS466" i="3"/>
  <c r="CS436" i="3"/>
  <c r="CS406" i="3"/>
  <c r="CS382" i="3"/>
  <c r="CS353" i="3"/>
  <c r="CS323" i="3"/>
  <c r="CS299" i="3"/>
  <c r="CS269" i="3"/>
  <c r="CS238" i="3"/>
  <c r="CS215" i="3"/>
  <c r="CS186" i="3"/>
  <c r="CS155" i="3"/>
  <c r="CS132" i="3"/>
  <c r="CS101" i="3"/>
  <c r="CS71" i="3"/>
  <c r="CS49" i="3"/>
  <c r="CS18" i="3"/>
  <c r="CS990" i="3"/>
  <c r="CS959" i="3"/>
  <c r="CS937" i="3"/>
  <c r="CS906" i="3"/>
  <c r="CS876" i="3"/>
  <c r="CS853" i="3"/>
  <c r="CS822" i="3"/>
  <c r="CS793" i="3"/>
  <c r="CS769" i="3"/>
  <c r="CS739" i="3"/>
  <c r="CS709" i="3"/>
  <c r="CS685" i="3"/>
  <c r="CS655" i="3"/>
  <c r="CS626" i="3"/>
  <c r="CS602" i="3"/>
  <c r="CS572" i="3"/>
  <c r="CS542" i="3"/>
  <c r="CS518" i="3"/>
  <c r="CS489" i="3"/>
  <c r="CS458" i="3"/>
  <c r="CS435" i="3"/>
  <c r="CS405" i="3"/>
  <c r="CS374" i="3"/>
  <c r="CS351" i="3"/>
  <c r="CS321" i="3"/>
  <c r="CS291" i="3"/>
  <c r="CS268" i="3"/>
  <c r="CS237" i="3"/>
  <c r="CS207" i="3"/>
  <c r="CS183" i="3"/>
  <c r="CS154" i="3"/>
  <c r="CS124" i="3"/>
  <c r="CS100" i="3"/>
  <c r="CS70" i="3"/>
  <c r="CS41" i="3"/>
  <c r="CS17" i="3"/>
  <c r="CS988" i="3"/>
  <c r="CS958" i="3"/>
  <c r="CS929" i="3"/>
  <c r="CS905" i="3"/>
  <c r="CS875" i="3"/>
  <c r="CS845" i="3"/>
  <c r="CS821" i="3"/>
  <c r="CS791" i="3"/>
  <c r="CS762" i="3"/>
  <c r="CS738" i="3"/>
  <c r="CS708" i="3"/>
  <c r="CS677" i="3"/>
  <c r="CS654" i="3"/>
  <c r="CS625" i="3"/>
  <c r="CS594" i="3"/>
  <c r="CS571" i="3"/>
  <c r="CS540" i="3"/>
  <c r="CS510" i="3"/>
  <c r="CS487" i="3"/>
  <c r="CS457" i="3"/>
  <c r="CS427" i="3"/>
  <c r="CS403" i="3"/>
  <c r="CS373" i="3"/>
  <c r="CS343" i="3"/>
  <c r="CS319" i="3"/>
  <c r="CS290" i="3"/>
  <c r="CS260" i="3"/>
  <c r="CS236" i="3"/>
  <c r="CS206" i="3"/>
  <c r="CS177" i="3"/>
  <c r="CS153" i="3"/>
  <c r="CS123" i="3"/>
  <c r="CS92" i="3"/>
  <c r="CS69" i="3"/>
  <c r="CS39" i="3"/>
  <c r="CS981" i="3"/>
  <c r="CS957" i="3"/>
  <c r="CS927" i="3"/>
  <c r="CS897" i="3"/>
  <c r="CS874" i="3"/>
  <c r="CS844" i="3"/>
  <c r="CS813" i="3"/>
  <c r="CS790" i="3"/>
  <c r="CS759" i="3"/>
  <c r="CS730" i="3"/>
  <c r="CS707" i="3"/>
  <c r="CS676" i="3"/>
  <c r="CS646" i="3"/>
  <c r="CS622" i="3"/>
  <c r="CS593" i="3"/>
  <c r="CS563" i="3"/>
  <c r="CS539" i="3"/>
  <c r="CS509" i="3"/>
  <c r="CS479" i="3"/>
  <c r="CS455" i="3"/>
  <c r="CS426" i="3"/>
  <c r="CS396" i="3"/>
  <c r="CS372" i="3"/>
  <c r="CS342" i="3"/>
  <c r="CS311" i="3"/>
  <c r="CS289" i="3"/>
  <c r="CS259" i="3"/>
  <c r="CS228" i="3"/>
  <c r="CS205" i="3"/>
  <c r="CS174" i="3"/>
  <c r="CS145" i="3"/>
  <c r="CS122" i="3"/>
  <c r="CS91" i="3"/>
  <c r="CS61" i="3"/>
  <c r="CS37" i="3"/>
  <c r="CS979" i="3"/>
  <c r="CS949" i="3"/>
  <c r="CS926" i="3"/>
  <c r="CS895" i="3"/>
  <c r="CS866" i="3"/>
  <c r="CS842" i="3"/>
  <c r="CS812" i="3"/>
  <c r="CS782" i="3"/>
  <c r="CS758" i="3"/>
  <c r="CS729" i="3"/>
  <c r="CS699" i="3"/>
  <c r="CS675" i="3"/>
  <c r="CS645" i="3"/>
  <c r="CS615" i="3"/>
  <c r="CS591" i="3"/>
  <c r="CS562" i="3"/>
  <c r="CS531" i="3"/>
  <c r="CS508" i="3"/>
  <c r="CS478" i="3"/>
  <c r="CS447" i="3"/>
  <c r="CS425" i="3"/>
  <c r="CS394" i="3"/>
  <c r="CS364" i="3"/>
  <c r="CS341" i="3"/>
  <c r="CS310" i="3"/>
  <c r="CS281" i="3"/>
  <c r="CS257" i="3"/>
  <c r="CS227" i="3"/>
  <c r="CS197" i="3"/>
  <c r="CS173" i="3"/>
  <c r="CS143" i="3"/>
  <c r="CS114" i="3"/>
  <c r="CS90" i="3"/>
  <c r="CS60" i="3"/>
  <c r="CS30" i="3"/>
  <c r="CS1001" i="3"/>
  <c r="CS970" i="3"/>
  <c r="CS947" i="3"/>
  <c r="CS917" i="3"/>
  <c r="CS886" i="3"/>
  <c r="CS863" i="3"/>
  <c r="CS833" i="3"/>
  <c r="CS803" i="3"/>
  <c r="CS780" i="3"/>
  <c r="CS749" i="3"/>
  <c r="CS719" i="3"/>
  <c r="CS695" i="3"/>
  <c r="CS666" i="3"/>
  <c r="CS636" i="3"/>
  <c r="CS612" i="3"/>
  <c r="CS582" i="3"/>
  <c r="CS553" i="3"/>
  <c r="CS529" i="3"/>
  <c r="CS499" i="3"/>
  <c r="CS469" i="3"/>
  <c r="CS445" i="3"/>
  <c r="CS415" i="3"/>
  <c r="CS385" i="3"/>
  <c r="CS362" i="3"/>
  <c r="CS332" i="3"/>
  <c r="CS301" i="3"/>
  <c r="CS278" i="3"/>
  <c r="CS247" i="3"/>
  <c r="CS218" i="3"/>
  <c r="CS195" i="3"/>
  <c r="CS164" i="3"/>
  <c r="CS134" i="3"/>
  <c r="CS110" i="3"/>
  <c r="CS81" i="3"/>
  <c r="CS51" i="3"/>
  <c r="CS27" i="3"/>
  <c r="CS999" i="3"/>
  <c r="CS969" i="3"/>
  <c r="CS939" i="3"/>
  <c r="CS915" i="3"/>
  <c r="CS885" i="3"/>
  <c r="CS855" i="3"/>
  <c r="CS831" i="3"/>
  <c r="CS802" i="3"/>
  <c r="CS772" i="3"/>
  <c r="CS748" i="3"/>
  <c r="CS718" i="3"/>
  <c r="CS689" i="3"/>
  <c r="CS665" i="3"/>
  <c r="CS635" i="3"/>
  <c r="CS604" i="3"/>
  <c r="CS581" i="3"/>
  <c r="CS551" i="3"/>
  <c r="CS521" i="3"/>
  <c r="CS498" i="3"/>
  <c r="CS467" i="3"/>
  <c r="CS437" i="3"/>
  <c r="CS414" i="3"/>
  <c r="CS383" i="3"/>
  <c r="CS354" i="3"/>
  <c r="CS330" i="3"/>
  <c r="CS300" i="3"/>
  <c r="CS270" i="3"/>
  <c r="CS246" i="3"/>
  <c r="CS217" i="3"/>
  <c r="CS187" i="3"/>
  <c r="CS163" i="3"/>
  <c r="CS133" i="3"/>
  <c r="CS103" i="3"/>
  <c r="CS79" i="3"/>
  <c r="CS50" i="3"/>
  <c r="CS19" i="3"/>
  <c r="CS918" i="3"/>
  <c r="CS698" i="3"/>
  <c r="CS476" i="3"/>
  <c r="CS250" i="3"/>
  <c r="CS28" i="3"/>
  <c r="CS894" i="3"/>
  <c r="CS667" i="3"/>
  <c r="CS446" i="3"/>
  <c r="CS226" i="3"/>
  <c r="CS865" i="3"/>
  <c r="CS644" i="3"/>
  <c r="CS417" i="3"/>
  <c r="CS196" i="3"/>
  <c r="CS835" i="3"/>
  <c r="CS613" i="3"/>
  <c r="CS393" i="3"/>
  <c r="CS165" i="3"/>
  <c r="CS811" i="3"/>
  <c r="CS583" i="3"/>
  <c r="CS363" i="3"/>
  <c r="CS142" i="3"/>
  <c r="CS1002" i="3"/>
  <c r="CS781" i="3"/>
  <c r="CS561" i="3"/>
  <c r="CS333" i="3"/>
  <c r="CS113" i="3"/>
  <c r="CS978" i="3"/>
  <c r="CS750" i="3"/>
  <c r="CS530" i="3"/>
  <c r="CS309" i="3"/>
  <c r="CS82" i="3"/>
  <c r="CS948" i="3"/>
  <c r="CS727" i="3"/>
  <c r="CS500" i="3"/>
  <c r="CS279" i="3"/>
  <c r="CS59" i="3"/>
  <c r="DM1008" i="3"/>
  <c r="DM1000" i="3"/>
  <c r="DM992" i="3"/>
  <c r="DM984" i="3"/>
  <c r="DM976" i="3"/>
  <c r="DM968" i="3"/>
  <c r="DM960" i="3"/>
  <c r="DM952" i="3"/>
  <c r="DM944" i="3"/>
  <c r="DM936" i="3"/>
  <c r="DM928" i="3"/>
  <c r="DM920" i="3"/>
  <c r="DM912" i="3"/>
  <c r="DM904" i="3"/>
  <c r="DM896" i="3"/>
  <c r="DM888" i="3"/>
  <c r="DM880" i="3"/>
  <c r="DM872" i="3"/>
  <c r="DM864" i="3"/>
  <c r="DM856" i="3"/>
  <c r="DM848" i="3"/>
  <c r="DM840" i="3"/>
  <c r="DM832" i="3"/>
  <c r="DM824" i="3"/>
  <c r="DM816" i="3"/>
  <c r="DM808" i="3"/>
  <c r="DM800" i="3"/>
  <c r="DM792" i="3"/>
  <c r="DM784" i="3"/>
  <c r="DM776" i="3"/>
  <c r="DM768" i="3"/>
  <c r="DM760" i="3"/>
  <c r="DM752" i="3"/>
  <c r="DM744" i="3"/>
  <c r="DM736" i="3"/>
  <c r="DM728" i="3"/>
  <c r="DM720" i="3"/>
  <c r="DM712" i="3"/>
  <c r="DM704" i="3"/>
  <c r="DM696" i="3"/>
  <c r="DM688" i="3"/>
  <c r="DM680" i="3"/>
  <c r="DM672" i="3"/>
  <c r="DM664" i="3"/>
  <c r="DM656" i="3"/>
  <c r="DM648" i="3"/>
  <c r="DM640" i="3"/>
  <c r="DM632" i="3"/>
  <c r="DM624" i="3"/>
  <c r="DM616" i="3"/>
  <c r="DM608" i="3"/>
  <c r="DM600" i="3"/>
  <c r="DM592" i="3"/>
  <c r="DM584" i="3"/>
  <c r="DM576" i="3"/>
  <c r="DM568" i="3"/>
  <c r="DM560" i="3"/>
  <c r="DM552" i="3"/>
  <c r="DM544" i="3"/>
  <c r="DM536" i="3"/>
  <c r="DM528" i="3"/>
  <c r="DM520" i="3"/>
  <c r="DM512" i="3"/>
  <c r="DM504" i="3"/>
  <c r="DM496" i="3"/>
  <c r="DM488" i="3"/>
  <c r="DM480" i="3"/>
  <c r="DM472" i="3"/>
  <c r="DM464" i="3"/>
  <c r="DM456" i="3"/>
  <c r="DM448" i="3"/>
  <c r="DM440" i="3"/>
  <c r="DM432" i="3"/>
  <c r="DM424" i="3"/>
  <c r="DM416" i="3"/>
  <c r="DM408" i="3"/>
  <c r="DM400" i="3"/>
  <c r="DM392" i="3"/>
  <c r="DM384" i="3"/>
  <c r="DM376" i="3"/>
  <c r="DM368" i="3"/>
  <c r="DM360" i="3"/>
  <c r="DM352" i="3"/>
  <c r="DM344" i="3"/>
  <c r="DM336" i="3"/>
  <c r="DM328" i="3"/>
  <c r="DM320" i="3"/>
  <c r="DM312" i="3"/>
  <c r="DM304" i="3"/>
  <c r="DM296" i="3"/>
  <c r="DM288" i="3"/>
  <c r="DM280" i="3"/>
  <c r="DM272" i="3"/>
  <c r="DM264" i="3"/>
  <c r="DM256" i="3"/>
  <c r="DM248" i="3"/>
  <c r="DM240" i="3"/>
  <c r="DM232" i="3"/>
  <c r="DM224" i="3"/>
  <c r="DM216" i="3"/>
  <c r="DM208" i="3"/>
  <c r="DM200" i="3"/>
  <c r="DM192" i="3"/>
  <c r="DM184" i="3"/>
  <c r="DM176" i="3"/>
  <c r="DM168" i="3"/>
  <c r="DM160" i="3"/>
  <c r="DM152" i="3"/>
  <c r="DM144" i="3"/>
  <c r="DM136" i="3"/>
  <c r="DM128" i="3"/>
  <c r="DM120" i="3"/>
  <c r="DM112" i="3"/>
  <c r="DM104" i="3"/>
  <c r="DM96" i="3"/>
  <c r="DM88" i="3"/>
  <c r="DM80" i="3"/>
  <c r="DM72" i="3"/>
  <c r="DM64" i="3"/>
  <c r="DM56" i="3"/>
  <c r="DM48" i="3"/>
  <c r="DM40" i="3"/>
  <c r="DM32" i="3"/>
  <c r="DM24" i="3"/>
  <c r="DM16" i="3"/>
  <c r="DM1007" i="3"/>
  <c r="DM998" i="3"/>
  <c r="DM989" i="3"/>
  <c r="DM980" i="3"/>
  <c r="DM971" i="3"/>
  <c r="DM962" i="3"/>
  <c r="DM953" i="3"/>
  <c r="DM943" i="3"/>
  <c r="DM934" i="3"/>
  <c r="DM925" i="3"/>
  <c r="DM916" i="3"/>
  <c r="DM907" i="3"/>
  <c r="DM898" i="3"/>
  <c r="DM889" i="3"/>
  <c r="DM879" i="3"/>
  <c r="DM870" i="3"/>
  <c r="DM861" i="3"/>
  <c r="DM852" i="3"/>
  <c r="DM843" i="3"/>
  <c r="DM834" i="3"/>
  <c r="DM825" i="3"/>
  <c r="DM815" i="3"/>
  <c r="DM806" i="3"/>
  <c r="DM797" i="3"/>
  <c r="DM788" i="3"/>
  <c r="DM779" i="3"/>
  <c r="DM770" i="3"/>
  <c r="DM761" i="3"/>
  <c r="DM751" i="3"/>
  <c r="DM742" i="3"/>
  <c r="DM733" i="3"/>
  <c r="DM724" i="3"/>
  <c r="DM715" i="3"/>
  <c r="DM706" i="3"/>
  <c r="DM697" i="3"/>
  <c r="DM687" i="3"/>
  <c r="DM678" i="3"/>
  <c r="DM669" i="3"/>
  <c r="DM660" i="3"/>
  <c r="DM651" i="3"/>
  <c r="DM642" i="3"/>
  <c r="DM633" i="3"/>
  <c r="DM623" i="3"/>
  <c r="DM614" i="3"/>
  <c r="DM605" i="3"/>
  <c r="DM596" i="3"/>
  <c r="DM587" i="3"/>
  <c r="DM578" i="3"/>
  <c r="DM569" i="3"/>
  <c r="DM559" i="3"/>
  <c r="DM550" i="3"/>
  <c r="DM541" i="3"/>
  <c r="DM532" i="3"/>
  <c r="DM523" i="3"/>
  <c r="DM514" i="3"/>
  <c r="DM505" i="3"/>
  <c r="DM495" i="3"/>
  <c r="DM486" i="3"/>
  <c r="DM477" i="3"/>
  <c r="DM468" i="3"/>
  <c r="DM459" i="3"/>
  <c r="DM450" i="3"/>
  <c r="DM441" i="3"/>
  <c r="DM431" i="3"/>
  <c r="DM422" i="3"/>
  <c r="DM413" i="3"/>
  <c r="DM404" i="3"/>
  <c r="DM395" i="3"/>
  <c r="DM386" i="3"/>
  <c r="DM377" i="3"/>
  <c r="DM367" i="3"/>
  <c r="DM358" i="3"/>
  <c r="DM349" i="3"/>
  <c r="DM340" i="3"/>
  <c r="DM331" i="3"/>
  <c r="DM322" i="3"/>
  <c r="DM313" i="3"/>
  <c r="DM303" i="3"/>
  <c r="DM294" i="3"/>
  <c r="DM285" i="3"/>
  <c r="DM276" i="3"/>
  <c r="DM267" i="3"/>
  <c r="DM258" i="3"/>
  <c r="DM249" i="3"/>
  <c r="DM239" i="3"/>
  <c r="DM230" i="3"/>
  <c r="DM221" i="3"/>
  <c r="DM212" i="3"/>
  <c r="DM203" i="3"/>
  <c r="DM194" i="3"/>
  <c r="DM185" i="3"/>
  <c r="DM175" i="3"/>
  <c r="DM166" i="3"/>
  <c r="DM157" i="3"/>
  <c r="DM148" i="3"/>
  <c r="DM139" i="3"/>
  <c r="DM130" i="3"/>
  <c r="DM121" i="3"/>
  <c r="DM111" i="3"/>
  <c r="DM102" i="3"/>
  <c r="DM93" i="3"/>
  <c r="DM84" i="3"/>
  <c r="DM75" i="3"/>
  <c r="DM66" i="3"/>
  <c r="DM57" i="3"/>
  <c r="DM47" i="3"/>
  <c r="DM38" i="3"/>
  <c r="DM29" i="3"/>
  <c r="DM20" i="3"/>
  <c r="DM1006" i="3"/>
  <c r="DM997" i="3"/>
  <c r="DM988" i="3"/>
  <c r="DM979" i="3"/>
  <c r="DM970" i="3"/>
  <c r="DM961" i="3"/>
  <c r="DM951" i="3"/>
  <c r="DM942" i="3"/>
  <c r="DM933" i="3"/>
  <c r="DM924" i="3"/>
  <c r="DM915" i="3"/>
  <c r="DM906" i="3"/>
  <c r="DM897" i="3"/>
  <c r="DM887" i="3"/>
  <c r="DM878" i="3"/>
  <c r="DM869" i="3"/>
  <c r="DM860" i="3"/>
  <c r="DM851" i="3"/>
  <c r="DM842" i="3"/>
  <c r="DM833" i="3"/>
  <c r="DM823" i="3"/>
  <c r="DM814" i="3"/>
  <c r="DM805" i="3"/>
  <c r="DM796" i="3"/>
  <c r="DM787" i="3"/>
  <c r="DM778" i="3"/>
  <c r="DM769" i="3"/>
  <c r="DM759" i="3"/>
  <c r="DM750" i="3"/>
  <c r="DM741" i="3"/>
  <c r="DM732" i="3"/>
  <c r="DM723" i="3"/>
  <c r="DM714" i="3"/>
  <c r="DM705" i="3"/>
  <c r="DM695" i="3"/>
  <c r="DM686" i="3"/>
  <c r="DM677" i="3"/>
  <c r="DM668" i="3"/>
  <c r="DM659" i="3"/>
  <c r="DM650" i="3"/>
  <c r="DM641" i="3"/>
  <c r="DM631" i="3"/>
  <c r="DM622" i="3"/>
  <c r="DM613" i="3"/>
  <c r="DM604" i="3"/>
  <c r="DM595" i="3"/>
  <c r="DM586" i="3"/>
  <c r="DM577" i="3"/>
  <c r="DM567" i="3"/>
  <c r="DM558" i="3"/>
  <c r="DM549" i="3"/>
  <c r="DM540" i="3"/>
  <c r="DM531" i="3"/>
  <c r="DM522" i="3"/>
  <c r="DM513" i="3"/>
  <c r="DM503" i="3"/>
  <c r="DM494" i="3"/>
  <c r="DM485" i="3"/>
  <c r="DM476" i="3"/>
  <c r="DM467" i="3"/>
  <c r="DM458" i="3"/>
  <c r="DM449" i="3"/>
  <c r="DM439" i="3"/>
  <c r="DM430" i="3"/>
  <c r="DM421" i="3"/>
  <c r="DM412" i="3"/>
  <c r="DM403" i="3"/>
  <c r="DM394" i="3"/>
  <c r="DM385" i="3"/>
  <c r="DM375" i="3"/>
  <c r="DM366" i="3"/>
  <c r="DM357" i="3"/>
  <c r="DM348" i="3"/>
  <c r="DM339" i="3"/>
  <c r="DM330" i="3"/>
  <c r="DM321" i="3"/>
  <c r="DM311" i="3"/>
  <c r="DM302" i="3"/>
  <c r="DM293" i="3"/>
  <c r="DM284" i="3"/>
  <c r="DM275" i="3"/>
  <c r="DM266" i="3"/>
  <c r="DM257" i="3"/>
  <c r="DM247" i="3"/>
  <c r="DM238" i="3"/>
  <c r="DM229" i="3"/>
  <c r="DM220" i="3"/>
  <c r="DM211" i="3"/>
  <c r="DM202" i="3"/>
  <c r="DM193" i="3"/>
  <c r="DM183" i="3"/>
  <c r="DM174" i="3"/>
  <c r="DM165" i="3"/>
  <c r="DM156" i="3"/>
  <c r="DM147" i="3"/>
  <c r="DM138" i="3"/>
  <c r="DM129" i="3"/>
  <c r="DM119" i="3"/>
  <c r="DM110" i="3"/>
  <c r="DM101" i="3"/>
  <c r="DM92" i="3"/>
  <c r="DM83" i="3"/>
  <c r="DM74" i="3"/>
  <c r="DM65" i="3"/>
  <c r="DM55" i="3"/>
  <c r="DM46" i="3"/>
  <c r="DM37" i="3"/>
  <c r="DM28" i="3"/>
  <c r="DM19" i="3"/>
  <c r="DM11" i="3"/>
  <c r="DM1005" i="3"/>
  <c r="DM996" i="3"/>
  <c r="DM987" i="3"/>
  <c r="DM978" i="3"/>
  <c r="DM969" i="3"/>
  <c r="DM959" i="3"/>
  <c r="DM950" i="3"/>
  <c r="DM941" i="3"/>
  <c r="DM932" i="3"/>
  <c r="DM923" i="3"/>
  <c r="DM914" i="3"/>
  <c r="DM905" i="3"/>
  <c r="DM895" i="3"/>
  <c r="DM886" i="3"/>
  <c r="DM877" i="3"/>
  <c r="DM868" i="3"/>
  <c r="DM859" i="3"/>
  <c r="DM850" i="3"/>
  <c r="DM841" i="3"/>
  <c r="DM831" i="3"/>
  <c r="DM822" i="3"/>
  <c r="DM813" i="3"/>
  <c r="DM804" i="3"/>
  <c r="DM795" i="3"/>
  <c r="DM786" i="3"/>
  <c r="DM777" i="3"/>
  <c r="DM767" i="3"/>
  <c r="DM758" i="3"/>
  <c r="DM749" i="3"/>
  <c r="DM740" i="3"/>
  <c r="DM731" i="3"/>
  <c r="DM722" i="3"/>
  <c r="DM713" i="3"/>
  <c r="DM703" i="3"/>
  <c r="DM694" i="3"/>
  <c r="DM685" i="3"/>
  <c r="DM676" i="3"/>
  <c r="DM667" i="3"/>
  <c r="DM658" i="3"/>
  <c r="DM649" i="3"/>
  <c r="DM639" i="3"/>
  <c r="DM630" i="3"/>
  <c r="DM621" i="3"/>
  <c r="DM612" i="3"/>
  <c r="DM603" i="3"/>
  <c r="DM594" i="3"/>
  <c r="DM585" i="3"/>
  <c r="DM575" i="3"/>
  <c r="DM566" i="3"/>
  <c r="DM557" i="3"/>
  <c r="DM548" i="3"/>
  <c r="DM539" i="3"/>
  <c r="DM530" i="3"/>
  <c r="DM521" i="3"/>
  <c r="DM511" i="3"/>
  <c r="DM502" i="3"/>
  <c r="DM493" i="3"/>
  <c r="DM484" i="3"/>
  <c r="DM475" i="3"/>
  <c r="DM466" i="3"/>
  <c r="DM457" i="3"/>
  <c r="DM447" i="3"/>
  <c r="DM438" i="3"/>
  <c r="DM429" i="3"/>
  <c r="DM420" i="3"/>
  <c r="DM411" i="3"/>
  <c r="DM402" i="3"/>
  <c r="DM393" i="3"/>
  <c r="DM383" i="3"/>
  <c r="DM374" i="3"/>
  <c r="DM365" i="3"/>
  <c r="DM356" i="3"/>
  <c r="DM347" i="3"/>
  <c r="DM338" i="3"/>
  <c r="DM329" i="3"/>
  <c r="DM319" i="3"/>
  <c r="DM310" i="3"/>
  <c r="DM301" i="3"/>
  <c r="DM292" i="3"/>
  <c r="DM283" i="3"/>
  <c r="DM274" i="3"/>
  <c r="DM265" i="3"/>
  <c r="DM255" i="3"/>
  <c r="DM246" i="3"/>
  <c r="DM237" i="3"/>
  <c r="DM228" i="3"/>
  <c r="DM219" i="3"/>
  <c r="DM210" i="3"/>
  <c r="DM201" i="3"/>
  <c r="DM191" i="3"/>
  <c r="DM182" i="3"/>
  <c r="DM173" i="3"/>
  <c r="DM164" i="3"/>
  <c r="DM155" i="3"/>
  <c r="DM146" i="3"/>
  <c r="DM137" i="3"/>
  <c r="DM127" i="3"/>
  <c r="DM118" i="3"/>
  <c r="DM109" i="3"/>
  <c r="DM100" i="3"/>
  <c r="DM91" i="3"/>
  <c r="DM82" i="3"/>
  <c r="DM73" i="3"/>
  <c r="DM63" i="3"/>
  <c r="DM54" i="3"/>
  <c r="DM45" i="3"/>
  <c r="DM36" i="3"/>
  <c r="DM27" i="3"/>
  <c r="DM18" i="3"/>
  <c r="DM1004" i="3"/>
  <c r="DM995" i="3"/>
  <c r="DM986" i="3"/>
  <c r="DM977" i="3"/>
  <c r="DM967" i="3"/>
  <c r="DM958" i="3"/>
  <c r="DM949" i="3"/>
  <c r="DM940" i="3"/>
  <c r="DM931" i="3"/>
  <c r="DM922" i="3"/>
  <c r="DM913" i="3"/>
  <c r="DM903" i="3"/>
  <c r="DM894" i="3"/>
  <c r="DM885" i="3"/>
  <c r="DM876" i="3"/>
  <c r="DM867" i="3"/>
  <c r="DM858" i="3"/>
  <c r="DM849" i="3"/>
  <c r="DM839" i="3"/>
  <c r="DM830" i="3"/>
  <c r="DM821" i="3"/>
  <c r="DM812" i="3"/>
  <c r="DM803" i="3"/>
  <c r="DM794" i="3"/>
  <c r="DM785" i="3"/>
  <c r="DM775" i="3"/>
  <c r="DM766" i="3"/>
  <c r="DM757" i="3"/>
  <c r="DM748" i="3"/>
  <c r="DM739" i="3"/>
  <c r="DM730" i="3"/>
  <c r="DM721" i="3"/>
  <c r="DM711" i="3"/>
  <c r="DM702" i="3"/>
  <c r="DM693" i="3"/>
  <c r="DM684" i="3"/>
  <c r="DM675" i="3"/>
  <c r="DM666" i="3"/>
  <c r="DM657" i="3"/>
  <c r="DM647" i="3"/>
  <c r="DM638" i="3"/>
  <c r="DM629" i="3"/>
  <c r="DM620" i="3"/>
  <c r="DM611" i="3"/>
  <c r="DM602" i="3"/>
  <c r="DM593" i="3"/>
  <c r="DM583" i="3"/>
  <c r="DM574" i="3"/>
  <c r="DM565" i="3"/>
  <c r="DM556" i="3"/>
  <c r="DM547" i="3"/>
  <c r="DM538" i="3"/>
  <c r="DM529" i="3"/>
  <c r="DM519" i="3"/>
  <c r="DM510" i="3"/>
  <c r="DM501" i="3"/>
  <c r="DM492" i="3"/>
  <c r="DM483" i="3"/>
  <c r="DM474" i="3"/>
  <c r="DM465" i="3"/>
  <c r="DM455" i="3"/>
  <c r="DM446" i="3"/>
  <c r="DM437" i="3"/>
  <c r="DM428" i="3"/>
  <c r="DM419" i="3"/>
  <c r="DM410" i="3"/>
  <c r="DM401" i="3"/>
  <c r="DM391" i="3"/>
  <c r="DM382" i="3"/>
  <c r="DM373" i="3"/>
  <c r="DM364" i="3"/>
  <c r="DM355" i="3"/>
  <c r="DM346" i="3"/>
  <c r="DM337" i="3"/>
  <c r="DM327" i="3"/>
  <c r="DM318" i="3"/>
  <c r="DM309" i="3"/>
  <c r="DM300" i="3"/>
  <c r="DM291" i="3"/>
  <c r="DM282" i="3"/>
  <c r="DM273" i="3"/>
  <c r="DM263" i="3"/>
  <c r="DM254" i="3"/>
  <c r="DM245" i="3"/>
  <c r="DM236" i="3"/>
  <c r="DM227" i="3"/>
  <c r="DM218" i="3"/>
  <c r="DM209" i="3"/>
  <c r="DM199" i="3"/>
  <c r="DM190" i="3"/>
  <c r="DM181" i="3"/>
  <c r="DM172" i="3"/>
  <c r="DM163" i="3"/>
  <c r="DM154" i="3"/>
  <c r="DM145" i="3"/>
  <c r="DM135" i="3"/>
  <c r="DM126" i="3"/>
  <c r="DM117" i="3"/>
  <c r="DM108" i="3"/>
  <c r="DM99" i="3"/>
  <c r="DM90" i="3"/>
  <c r="DM81" i="3"/>
  <c r="DM71" i="3"/>
  <c r="DM62" i="3"/>
  <c r="DM53" i="3"/>
  <c r="DM44" i="3"/>
  <c r="DM35" i="3"/>
  <c r="DM26" i="3"/>
  <c r="DM17" i="3"/>
  <c r="DM1003" i="3"/>
  <c r="DM994" i="3"/>
  <c r="DM985" i="3"/>
  <c r="DM975" i="3"/>
  <c r="DM966" i="3"/>
  <c r="DM957" i="3"/>
  <c r="DM948" i="3"/>
  <c r="DM939" i="3"/>
  <c r="DM930" i="3"/>
  <c r="DM921" i="3"/>
  <c r="DM911" i="3"/>
  <c r="DM902" i="3"/>
  <c r="DM893" i="3"/>
  <c r="DM884" i="3"/>
  <c r="DM875" i="3"/>
  <c r="DM866" i="3"/>
  <c r="DM857" i="3"/>
  <c r="DM847" i="3"/>
  <c r="DM838" i="3"/>
  <c r="DM829" i="3"/>
  <c r="DM820" i="3"/>
  <c r="DM811" i="3"/>
  <c r="DM802" i="3"/>
  <c r="DM793" i="3"/>
  <c r="DM783" i="3"/>
  <c r="DM774" i="3"/>
  <c r="DM765" i="3"/>
  <c r="DM756" i="3"/>
  <c r="DM747" i="3"/>
  <c r="DM738" i="3"/>
  <c r="DM729" i="3"/>
  <c r="DM719" i="3"/>
  <c r="DM710" i="3"/>
  <c r="DM701" i="3"/>
  <c r="DM692" i="3"/>
  <c r="DM683" i="3"/>
  <c r="DM674" i="3"/>
  <c r="DM665" i="3"/>
  <c r="DM655" i="3"/>
  <c r="DM646" i="3"/>
  <c r="DM637" i="3"/>
  <c r="DM628" i="3"/>
  <c r="DM619" i="3"/>
  <c r="DM610" i="3"/>
  <c r="DM601" i="3"/>
  <c r="DM591" i="3"/>
  <c r="DM582" i="3"/>
  <c r="DM573" i="3"/>
  <c r="DM564" i="3"/>
  <c r="DM555" i="3"/>
  <c r="DM546" i="3"/>
  <c r="DM537" i="3"/>
  <c r="DM527" i="3"/>
  <c r="DM518" i="3"/>
  <c r="DM509" i="3"/>
  <c r="DM500" i="3"/>
  <c r="DM491" i="3"/>
  <c r="DM482" i="3"/>
  <c r="DM473" i="3"/>
  <c r="DM463" i="3"/>
  <c r="DM454" i="3"/>
  <c r="DM445" i="3"/>
  <c r="DM436" i="3"/>
  <c r="DM427" i="3"/>
  <c r="DM418" i="3"/>
  <c r="DM409" i="3"/>
  <c r="DM399" i="3"/>
  <c r="DM390" i="3"/>
  <c r="DM381" i="3"/>
  <c r="DM372" i="3"/>
  <c r="DM363" i="3"/>
  <c r="DM354" i="3"/>
  <c r="DM345" i="3"/>
  <c r="DM335" i="3"/>
  <c r="DM326" i="3"/>
  <c r="DM317" i="3"/>
  <c r="DM308" i="3"/>
  <c r="DM299" i="3"/>
  <c r="DM290" i="3"/>
  <c r="DM281" i="3"/>
  <c r="DM271" i="3"/>
  <c r="DM262" i="3"/>
  <c r="DM253" i="3"/>
  <c r="DM244" i="3"/>
  <c r="DM235" i="3"/>
  <c r="DM226" i="3"/>
  <c r="DM217" i="3"/>
  <c r="DM207" i="3"/>
  <c r="DM198" i="3"/>
  <c r="DM189" i="3"/>
  <c r="DM180" i="3"/>
  <c r="DM171" i="3"/>
  <c r="DM162" i="3"/>
  <c r="DM153" i="3"/>
  <c r="DM143" i="3"/>
  <c r="DM134" i="3"/>
  <c r="DM125" i="3"/>
  <c r="DM116" i="3"/>
  <c r="DM107" i="3"/>
  <c r="DM98" i="3"/>
  <c r="DM89" i="3"/>
  <c r="DM79" i="3"/>
  <c r="DM70" i="3"/>
  <c r="DM61" i="3"/>
  <c r="DM52" i="3"/>
  <c r="DM43" i="3"/>
  <c r="DM34" i="3"/>
  <c r="DM25" i="3"/>
  <c r="DM15" i="3"/>
  <c r="DM1001" i="3"/>
  <c r="DM991" i="3"/>
  <c r="DM982" i="3"/>
  <c r="DM973" i="3"/>
  <c r="DM964" i="3"/>
  <c r="DM955" i="3"/>
  <c r="DM946" i="3"/>
  <c r="DM937" i="3"/>
  <c r="DM927" i="3"/>
  <c r="DM918" i="3"/>
  <c r="DM909" i="3"/>
  <c r="DM900" i="3"/>
  <c r="DM891" i="3"/>
  <c r="DM882" i="3"/>
  <c r="DM873" i="3"/>
  <c r="DM863" i="3"/>
  <c r="DM854" i="3"/>
  <c r="DM845" i="3"/>
  <c r="DM836" i="3"/>
  <c r="DM827" i="3"/>
  <c r="DM818" i="3"/>
  <c r="DM809" i="3"/>
  <c r="DM799" i="3"/>
  <c r="DM790" i="3"/>
  <c r="DM781" i="3"/>
  <c r="DM772" i="3"/>
  <c r="DM763" i="3"/>
  <c r="DM754" i="3"/>
  <c r="DM745" i="3"/>
  <c r="DM735" i="3"/>
  <c r="DM726" i="3"/>
  <c r="DM717" i="3"/>
  <c r="DM708" i="3"/>
  <c r="DM699" i="3"/>
  <c r="DM690" i="3"/>
  <c r="DM681" i="3"/>
  <c r="DM671" i="3"/>
  <c r="DM662" i="3"/>
  <c r="DM653" i="3"/>
  <c r="DM644" i="3"/>
  <c r="DM635" i="3"/>
  <c r="DM626" i="3"/>
  <c r="DM617" i="3"/>
  <c r="DM607" i="3"/>
  <c r="DM598" i="3"/>
  <c r="DM589" i="3"/>
  <c r="DM580" i="3"/>
  <c r="DM571" i="3"/>
  <c r="DM562" i="3"/>
  <c r="DM553" i="3"/>
  <c r="DM543" i="3"/>
  <c r="DM534" i="3"/>
  <c r="DM525" i="3"/>
  <c r="DM516" i="3"/>
  <c r="DM507" i="3"/>
  <c r="DM498" i="3"/>
  <c r="DM489" i="3"/>
  <c r="DM479" i="3"/>
  <c r="DM470" i="3"/>
  <c r="DM461" i="3"/>
  <c r="DM452" i="3"/>
  <c r="DM443" i="3"/>
  <c r="DM434" i="3"/>
  <c r="DM425" i="3"/>
  <c r="DM415" i="3"/>
  <c r="DM406" i="3"/>
  <c r="DM397" i="3"/>
  <c r="DM388" i="3"/>
  <c r="DM379" i="3"/>
  <c r="DM370" i="3"/>
  <c r="DM361" i="3"/>
  <c r="DM351" i="3"/>
  <c r="DM342" i="3"/>
  <c r="DM333" i="3"/>
  <c r="DM324" i="3"/>
  <c r="DM315" i="3"/>
  <c r="DM306" i="3"/>
  <c r="DM297" i="3"/>
  <c r="DM287" i="3"/>
  <c r="DM278" i="3"/>
  <c r="DM269" i="3"/>
  <c r="DM260" i="3"/>
  <c r="DM251" i="3"/>
  <c r="DM242" i="3"/>
  <c r="DM233" i="3"/>
  <c r="DM223" i="3"/>
  <c r="DM214" i="3"/>
  <c r="DM205" i="3"/>
  <c r="DM196" i="3"/>
  <c r="DM187" i="3"/>
  <c r="DM178" i="3"/>
  <c r="DM169" i="3"/>
  <c r="DM159" i="3"/>
  <c r="DM150" i="3"/>
  <c r="DM141" i="3"/>
  <c r="DM132" i="3"/>
  <c r="DM123" i="3"/>
  <c r="DM114" i="3"/>
  <c r="DM105" i="3"/>
  <c r="DM95" i="3"/>
  <c r="DM86" i="3"/>
  <c r="DM77" i="3"/>
  <c r="DM68" i="3"/>
  <c r="DM59" i="3"/>
  <c r="DM50" i="3"/>
  <c r="DM41" i="3"/>
  <c r="DM31" i="3"/>
  <c r="DM22" i="3"/>
  <c r="DM13" i="3"/>
  <c r="DM1009" i="3"/>
  <c r="DM999" i="3"/>
  <c r="DM990" i="3"/>
  <c r="DM981" i="3"/>
  <c r="DM972" i="3"/>
  <c r="DM963" i="3"/>
  <c r="DM954" i="3"/>
  <c r="DM945" i="3"/>
  <c r="DM935" i="3"/>
  <c r="DM926" i="3"/>
  <c r="DM917" i="3"/>
  <c r="DM908" i="3"/>
  <c r="DM899" i="3"/>
  <c r="DM890" i="3"/>
  <c r="DM881" i="3"/>
  <c r="DM871" i="3"/>
  <c r="DM862" i="3"/>
  <c r="DM853" i="3"/>
  <c r="DM844" i="3"/>
  <c r="DM835" i="3"/>
  <c r="DM826" i="3"/>
  <c r="DM817" i="3"/>
  <c r="DM807" i="3"/>
  <c r="DM798" i="3"/>
  <c r="DM789" i="3"/>
  <c r="DM780" i="3"/>
  <c r="DM771" i="3"/>
  <c r="DM762" i="3"/>
  <c r="DM753" i="3"/>
  <c r="DM743" i="3"/>
  <c r="DM734" i="3"/>
  <c r="DM725" i="3"/>
  <c r="DM716" i="3"/>
  <c r="DM707" i="3"/>
  <c r="DM698" i="3"/>
  <c r="DM689" i="3"/>
  <c r="DM679" i="3"/>
  <c r="DM670" i="3"/>
  <c r="DM661" i="3"/>
  <c r="DM652" i="3"/>
  <c r="DM643" i="3"/>
  <c r="DM634" i="3"/>
  <c r="DM625" i="3"/>
  <c r="DM615" i="3"/>
  <c r="DM606" i="3"/>
  <c r="DM597" i="3"/>
  <c r="DM588" i="3"/>
  <c r="DM579" i="3"/>
  <c r="DM570" i="3"/>
  <c r="DM561" i="3"/>
  <c r="DM551" i="3"/>
  <c r="DM542" i="3"/>
  <c r="DM533" i="3"/>
  <c r="DM524" i="3"/>
  <c r="DM515" i="3"/>
  <c r="DM506" i="3"/>
  <c r="DM497" i="3"/>
  <c r="DM487" i="3"/>
  <c r="DM478" i="3"/>
  <c r="DM469" i="3"/>
  <c r="DM460" i="3"/>
  <c r="DM451" i="3"/>
  <c r="DM442" i="3"/>
  <c r="DM433" i="3"/>
  <c r="DM423" i="3"/>
  <c r="DM414" i="3"/>
  <c r="DM405" i="3"/>
  <c r="DM396" i="3"/>
  <c r="DM387" i="3"/>
  <c r="DM378" i="3"/>
  <c r="DM369" i="3"/>
  <c r="DM359" i="3"/>
  <c r="DM350" i="3"/>
  <c r="DM341" i="3"/>
  <c r="DM332" i="3"/>
  <c r="DM323" i="3"/>
  <c r="DM314" i="3"/>
  <c r="DM305" i="3"/>
  <c r="DM295" i="3"/>
  <c r="DM286" i="3"/>
  <c r="DM277" i="3"/>
  <c r="DM268" i="3"/>
  <c r="DM259" i="3"/>
  <c r="DM250" i="3"/>
  <c r="DM241" i="3"/>
  <c r="DM231" i="3"/>
  <c r="DM222" i="3"/>
  <c r="DM213" i="3"/>
  <c r="DM204" i="3"/>
  <c r="DM195" i="3"/>
  <c r="DM186" i="3"/>
  <c r="DM177" i="3"/>
  <c r="DM167" i="3"/>
  <c r="DM158" i="3"/>
  <c r="DM149" i="3"/>
  <c r="DM140" i="3"/>
  <c r="DM131" i="3"/>
  <c r="DM122" i="3"/>
  <c r="DM113" i="3"/>
  <c r="DM103" i="3"/>
  <c r="DM94" i="3"/>
  <c r="DM85" i="3"/>
  <c r="DM76" i="3"/>
  <c r="DM67" i="3"/>
  <c r="DM58" i="3"/>
  <c r="DM49" i="3"/>
  <c r="DM39" i="3"/>
  <c r="DM30" i="3"/>
  <c r="DM21" i="3"/>
  <c r="DM12" i="3"/>
  <c r="DM993" i="3"/>
  <c r="DM919" i="3"/>
  <c r="DM846" i="3"/>
  <c r="DM773" i="3"/>
  <c r="DM700" i="3"/>
  <c r="DM627" i="3"/>
  <c r="DM554" i="3"/>
  <c r="DM481" i="3"/>
  <c r="DM407" i="3"/>
  <c r="DM334" i="3"/>
  <c r="DM261" i="3"/>
  <c r="DM188" i="3"/>
  <c r="DM115" i="3"/>
  <c r="DM42" i="3"/>
  <c r="DM983" i="3"/>
  <c r="DM910" i="3"/>
  <c r="DM837" i="3"/>
  <c r="DM764" i="3"/>
  <c r="DM691" i="3"/>
  <c r="DM618" i="3"/>
  <c r="DM545" i="3"/>
  <c r="DM471" i="3"/>
  <c r="DM398" i="3"/>
  <c r="DM325" i="3"/>
  <c r="DM252" i="3"/>
  <c r="DM179" i="3"/>
  <c r="DM106" i="3"/>
  <c r="DM33" i="3"/>
  <c r="DM974" i="3"/>
  <c r="DM901" i="3"/>
  <c r="DM828" i="3"/>
  <c r="DM755" i="3"/>
  <c r="DM682" i="3"/>
  <c r="DM609" i="3"/>
  <c r="DM535" i="3"/>
  <c r="DM462" i="3"/>
  <c r="DM389" i="3"/>
  <c r="DM316" i="3"/>
  <c r="DM243" i="3"/>
  <c r="DM170" i="3"/>
  <c r="DM97" i="3"/>
  <c r="DM23" i="3"/>
  <c r="DM965" i="3"/>
  <c r="DM892" i="3"/>
  <c r="DM819" i="3"/>
  <c r="DM746" i="3"/>
  <c r="DM673" i="3"/>
  <c r="DM599" i="3"/>
  <c r="DM526" i="3"/>
  <c r="DM453" i="3"/>
  <c r="DM380" i="3"/>
  <c r="DM307" i="3"/>
  <c r="DM234" i="3"/>
  <c r="DM161" i="3"/>
  <c r="DM87" i="3"/>
  <c r="DM14" i="3"/>
  <c r="DM956" i="3"/>
  <c r="DM883" i="3"/>
  <c r="DM810" i="3"/>
  <c r="DM737" i="3"/>
  <c r="DM663" i="3"/>
  <c r="DM590" i="3"/>
  <c r="DM517" i="3"/>
  <c r="DM444" i="3"/>
  <c r="DM371" i="3"/>
  <c r="DM298" i="3"/>
  <c r="DM225" i="3"/>
  <c r="DM151" i="3"/>
  <c r="DM78" i="3"/>
  <c r="DM947" i="3"/>
  <c r="DM874" i="3"/>
  <c r="DM801" i="3"/>
  <c r="DM727" i="3"/>
  <c r="DM654" i="3"/>
  <c r="DM581" i="3"/>
  <c r="DM508" i="3"/>
  <c r="DM435" i="3"/>
  <c r="DM362" i="3"/>
  <c r="DM289" i="3"/>
  <c r="DM215" i="3"/>
  <c r="DM142" i="3"/>
  <c r="DM69" i="3"/>
  <c r="DM1002" i="3"/>
  <c r="DM929" i="3"/>
  <c r="DM855" i="3"/>
  <c r="DM782" i="3"/>
  <c r="DM709" i="3"/>
  <c r="DM636" i="3"/>
  <c r="DM563" i="3"/>
  <c r="DM490" i="3"/>
  <c r="DM417" i="3"/>
  <c r="DM343" i="3"/>
  <c r="DM270" i="3"/>
  <c r="DM197" i="3"/>
  <c r="DM124" i="3"/>
  <c r="DM51" i="3"/>
  <c r="DM865" i="3"/>
  <c r="DM279" i="3"/>
  <c r="DM791" i="3"/>
  <c r="DM206" i="3"/>
  <c r="DM718" i="3"/>
  <c r="DM133" i="3"/>
  <c r="DM645" i="3"/>
  <c r="DM60" i="3"/>
  <c r="DM572" i="3"/>
  <c r="DM499" i="3"/>
  <c r="DM426" i="3"/>
  <c r="DM938" i="3"/>
  <c r="DM353" i="3"/>
  <c r="EJ1008" i="3"/>
  <c r="EJ1000" i="3"/>
  <c r="EJ992" i="3"/>
  <c r="EJ984" i="3"/>
  <c r="EJ976" i="3"/>
  <c r="EJ968" i="3"/>
  <c r="EJ960" i="3"/>
  <c r="EJ952" i="3"/>
  <c r="EJ944" i="3"/>
  <c r="EJ936" i="3"/>
  <c r="EJ928" i="3"/>
  <c r="EJ920" i="3"/>
  <c r="EJ912" i="3"/>
  <c r="EJ904" i="3"/>
  <c r="EJ896" i="3"/>
  <c r="EJ888" i="3"/>
  <c r="EJ880" i="3"/>
  <c r="EJ872" i="3"/>
  <c r="EJ864" i="3"/>
  <c r="EJ856" i="3"/>
  <c r="EJ848" i="3"/>
  <c r="EJ840" i="3"/>
  <c r="EJ832" i="3"/>
  <c r="EJ824" i="3"/>
  <c r="EJ816" i="3"/>
  <c r="EJ808" i="3"/>
  <c r="EJ800" i="3"/>
  <c r="EJ792" i="3"/>
  <c r="EJ784" i="3"/>
  <c r="EJ776" i="3"/>
  <c r="EJ768" i="3"/>
  <c r="EJ760" i="3"/>
  <c r="EJ752" i="3"/>
  <c r="EJ744" i="3"/>
  <c r="EJ736" i="3"/>
  <c r="EJ728" i="3"/>
  <c r="EJ720" i="3"/>
  <c r="EJ712" i="3"/>
  <c r="EJ704" i="3"/>
  <c r="EJ696" i="3"/>
  <c r="EJ688" i="3"/>
  <c r="EJ680" i="3"/>
  <c r="EJ672" i="3"/>
  <c r="EJ664" i="3"/>
  <c r="EJ656" i="3"/>
  <c r="EJ648" i="3"/>
  <c r="EJ640" i="3"/>
  <c r="EJ632" i="3"/>
  <c r="EJ624" i="3"/>
  <c r="EJ616" i="3"/>
  <c r="EJ608" i="3"/>
  <c r="EJ600" i="3"/>
  <c r="EJ592" i="3"/>
  <c r="EJ584" i="3"/>
  <c r="EJ576" i="3"/>
  <c r="EJ568" i="3"/>
  <c r="EJ560" i="3"/>
  <c r="EJ552" i="3"/>
  <c r="EJ544" i="3"/>
  <c r="EJ536" i="3"/>
  <c r="EJ528" i="3"/>
  <c r="EJ520" i="3"/>
  <c r="EJ512" i="3"/>
  <c r="EJ504" i="3"/>
  <c r="EJ496" i="3"/>
  <c r="EJ488" i="3"/>
  <c r="EJ480" i="3"/>
  <c r="EJ472" i="3"/>
  <c r="EJ464" i="3"/>
  <c r="EJ456" i="3"/>
  <c r="EJ448" i="3"/>
  <c r="EJ440" i="3"/>
  <c r="EJ432" i="3"/>
  <c r="EJ424" i="3"/>
  <c r="EJ416" i="3"/>
  <c r="EJ408" i="3"/>
  <c r="EJ400" i="3"/>
  <c r="EJ392" i="3"/>
  <c r="EJ384" i="3"/>
  <c r="EJ376" i="3"/>
  <c r="EJ368" i="3"/>
  <c r="EJ360" i="3"/>
  <c r="EJ352" i="3"/>
  <c r="EJ344" i="3"/>
  <c r="EJ336" i="3"/>
  <c r="EJ328" i="3"/>
  <c r="EJ320" i="3"/>
  <c r="EJ312" i="3"/>
  <c r="EJ304" i="3"/>
  <c r="EJ296" i="3"/>
  <c r="EJ288" i="3"/>
  <c r="EJ280" i="3"/>
  <c r="EJ272" i="3"/>
  <c r="EJ264" i="3"/>
  <c r="EJ256" i="3"/>
  <c r="EJ248" i="3"/>
  <c r="EJ240" i="3"/>
  <c r="EJ232" i="3"/>
  <c r="EJ224" i="3"/>
  <c r="EJ216" i="3"/>
  <c r="EJ208" i="3"/>
  <c r="EJ200" i="3"/>
  <c r="EJ192" i="3"/>
  <c r="EJ184" i="3"/>
  <c r="EJ176" i="3"/>
  <c r="EJ168" i="3"/>
  <c r="EJ160" i="3"/>
  <c r="EJ152" i="3"/>
  <c r="EJ144" i="3"/>
  <c r="EJ136" i="3"/>
  <c r="EJ128" i="3"/>
  <c r="EJ120" i="3"/>
  <c r="EJ112" i="3"/>
  <c r="EJ104" i="3"/>
  <c r="EJ96" i="3"/>
  <c r="EJ88" i="3"/>
  <c r="EJ80" i="3"/>
  <c r="EJ72" i="3"/>
  <c r="EJ64" i="3"/>
  <c r="EJ56" i="3"/>
  <c r="EJ48" i="3"/>
  <c r="EJ40" i="3"/>
  <c r="EJ32" i="3"/>
  <c r="EJ24" i="3"/>
  <c r="EJ16" i="3"/>
  <c r="EJ1007" i="3"/>
  <c r="EJ999" i="3"/>
  <c r="EJ991" i="3"/>
  <c r="EJ983" i="3"/>
  <c r="EJ975" i="3"/>
  <c r="EJ967" i="3"/>
  <c r="EJ959" i="3"/>
  <c r="EJ951" i="3"/>
  <c r="EJ943" i="3"/>
  <c r="EJ935" i="3"/>
  <c r="EJ927" i="3"/>
  <c r="EJ919" i="3"/>
  <c r="EJ911" i="3"/>
  <c r="EJ903" i="3"/>
  <c r="EJ895" i="3"/>
  <c r="EJ887" i="3"/>
  <c r="EJ879" i="3"/>
  <c r="EJ871" i="3"/>
  <c r="EJ863" i="3"/>
  <c r="EJ855" i="3"/>
  <c r="EJ847" i="3"/>
  <c r="EJ839" i="3"/>
  <c r="EJ831" i="3"/>
  <c r="EJ823" i="3"/>
  <c r="EJ815" i="3"/>
  <c r="EJ807" i="3"/>
  <c r="EJ799" i="3"/>
  <c r="EJ791" i="3"/>
  <c r="EJ783" i="3"/>
  <c r="EJ775" i="3"/>
  <c r="EJ767" i="3"/>
  <c r="EJ759" i="3"/>
  <c r="EJ751" i="3"/>
  <c r="EJ743" i="3"/>
  <c r="EJ735" i="3"/>
  <c r="EJ727" i="3"/>
  <c r="EJ719" i="3"/>
  <c r="EJ711" i="3"/>
  <c r="EJ703" i="3"/>
  <c r="EJ695" i="3"/>
  <c r="EJ687" i="3"/>
  <c r="EJ679" i="3"/>
  <c r="EJ671" i="3"/>
  <c r="EJ663" i="3"/>
  <c r="EJ655" i="3"/>
  <c r="EJ647" i="3"/>
  <c r="EJ639" i="3"/>
  <c r="EJ631" i="3"/>
  <c r="EJ623" i="3"/>
  <c r="EJ615" i="3"/>
  <c r="EJ607" i="3"/>
  <c r="EJ599" i="3"/>
  <c r="EJ591" i="3"/>
  <c r="EJ583" i="3"/>
  <c r="EJ575" i="3"/>
  <c r="EJ567" i="3"/>
  <c r="EJ559" i="3"/>
  <c r="EJ551" i="3"/>
  <c r="EJ543" i="3"/>
  <c r="EJ535" i="3"/>
  <c r="EJ527" i="3"/>
  <c r="EJ519" i="3"/>
  <c r="EJ511" i="3"/>
  <c r="EJ503" i="3"/>
  <c r="EJ495" i="3"/>
  <c r="EJ487" i="3"/>
  <c r="EJ479" i="3"/>
  <c r="EJ471" i="3"/>
  <c r="EJ463" i="3"/>
  <c r="EJ455" i="3"/>
  <c r="EJ447" i="3"/>
  <c r="EJ439" i="3"/>
  <c r="EJ431" i="3"/>
  <c r="EJ423" i="3"/>
  <c r="EJ415" i="3"/>
  <c r="EJ407" i="3"/>
  <c r="EJ399" i="3"/>
  <c r="EJ391" i="3"/>
  <c r="EJ383" i="3"/>
  <c r="EJ375" i="3"/>
  <c r="EJ367" i="3"/>
  <c r="EJ359" i="3"/>
  <c r="EJ351" i="3"/>
  <c r="EJ343" i="3"/>
  <c r="EJ335" i="3"/>
  <c r="EJ327" i="3"/>
  <c r="EJ319" i="3"/>
  <c r="EJ311" i="3"/>
  <c r="EJ303" i="3"/>
  <c r="EJ295" i="3"/>
  <c r="EJ287" i="3"/>
  <c r="EJ279" i="3"/>
  <c r="EJ271" i="3"/>
  <c r="EJ263" i="3"/>
  <c r="EJ255" i="3"/>
  <c r="EJ247" i="3"/>
  <c r="EJ239" i="3"/>
  <c r="EJ231" i="3"/>
  <c r="EJ223" i="3"/>
  <c r="EJ215" i="3"/>
  <c r="EJ207" i="3"/>
  <c r="EJ199" i="3"/>
  <c r="EJ191" i="3"/>
  <c r="EJ183" i="3"/>
  <c r="EJ175" i="3"/>
  <c r="EJ167" i="3"/>
  <c r="EJ159" i="3"/>
  <c r="EJ151" i="3"/>
  <c r="EJ143" i="3"/>
  <c r="EJ135" i="3"/>
  <c r="EJ127" i="3"/>
  <c r="EJ119" i="3"/>
  <c r="EJ111" i="3"/>
  <c r="EJ103" i="3"/>
  <c r="EJ95" i="3"/>
  <c r="EJ87" i="3"/>
  <c r="EJ79" i="3"/>
  <c r="EJ71" i="3"/>
  <c r="EJ63" i="3"/>
  <c r="EJ55" i="3"/>
  <c r="EJ47" i="3"/>
  <c r="EJ39" i="3"/>
  <c r="EJ31" i="3"/>
  <c r="EJ23" i="3"/>
  <c r="EJ15" i="3"/>
  <c r="EJ1004" i="3"/>
  <c r="EJ996" i="3"/>
  <c r="EJ988" i="3"/>
  <c r="EJ980" i="3"/>
  <c r="EJ972" i="3"/>
  <c r="EJ964" i="3"/>
  <c r="EJ956" i="3"/>
  <c r="EJ948" i="3"/>
  <c r="EJ940" i="3"/>
  <c r="EJ932" i="3"/>
  <c r="EJ924" i="3"/>
  <c r="EJ916" i="3"/>
  <c r="EJ908" i="3"/>
  <c r="EJ900" i="3"/>
  <c r="EJ892" i="3"/>
  <c r="EJ884" i="3"/>
  <c r="EJ876" i="3"/>
  <c r="EJ868" i="3"/>
  <c r="EJ860" i="3"/>
  <c r="EJ852" i="3"/>
  <c r="EJ844" i="3"/>
  <c r="EJ836" i="3"/>
  <c r="EJ828" i="3"/>
  <c r="EJ820" i="3"/>
  <c r="EJ812" i="3"/>
  <c r="EJ804" i="3"/>
  <c r="EJ796" i="3"/>
  <c r="EJ788" i="3"/>
  <c r="EJ780" i="3"/>
  <c r="EJ772" i="3"/>
  <c r="EJ764" i="3"/>
  <c r="EJ756" i="3"/>
  <c r="EJ748" i="3"/>
  <c r="EJ740" i="3"/>
  <c r="EJ732" i="3"/>
  <c r="EJ724" i="3"/>
  <c r="EJ716" i="3"/>
  <c r="EJ708" i="3"/>
  <c r="EJ700" i="3"/>
  <c r="EJ692" i="3"/>
  <c r="EJ684" i="3"/>
  <c r="EJ676" i="3"/>
  <c r="EJ668" i="3"/>
  <c r="EJ660" i="3"/>
  <c r="EJ652" i="3"/>
  <c r="EJ644" i="3"/>
  <c r="EJ636" i="3"/>
  <c r="EJ628" i="3"/>
  <c r="EJ620" i="3"/>
  <c r="EJ612" i="3"/>
  <c r="EJ604" i="3"/>
  <c r="EJ596" i="3"/>
  <c r="EJ588" i="3"/>
  <c r="EJ580" i="3"/>
  <c r="EJ572" i="3"/>
  <c r="EJ564" i="3"/>
  <c r="EJ556" i="3"/>
  <c r="EJ548" i="3"/>
  <c r="EJ540" i="3"/>
  <c r="EJ532" i="3"/>
  <c r="EJ524" i="3"/>
  <c r="EJ516" i="3"/>
  <c r="EJ508" i="3"/>
  <c r="EJ500" i="3"/>
  <c r="EJ492" i="3"/>
  <c r="EJ484" i="3"/>
  <c r="EJ476" i="3"/>
  <c r="EJ468" i="3"/>
  <c r="EJ460" i="3"/>
  <c r="EJ452" i="3"/>
  <c r="EJ444" i="3"/>
  <c r="EJ436" i="3"/>
  <c r="EJ428" i="3"/>
  <c r="EJ420" i="3"/>
  <c r="EJ412" i="3"/>
  <c r="EJ404" i="3"/>
  <c r="EJ396" i="3"/>
  <c r="EJ388" i="3"/>
  <c r="EJ380" i="3"/>
  <c r="EJ372" i="3"/>
  <c r="EJ364" i="3"/>
  <c r="EJ356" i="3"/>
  <c r="EJ348" i="3"/>
  <c r="EJ340" i="3"/>
  <c r="EJ332" i="3"/>
  <c r="EJ324" i="3"/>
  <c r="EJ316" i="3"/>
  <c r="EJ308" i="3"/>
  <c r="EJ300" i="3"/>
  <c r="EJ292" i="3"/>
  <c r="EJ284" i="3"/>
  <c r="EJ276" i="3"/>
  <c r="EJ268" i="3"/>
  <c r="EJ260" i="3"/>
  <c r="EJ252" i="3"/>
  <c r="EJ244" i="3"/>
  <c r="EJ236" i="3"/>
  <c r="EJ228" i="3"/>
  <c r="EJ220" i="3"/>
  <c r="EJ212" i="3"/>
  <c r="EJ204" i="3"/>
  <c r="EJ196" i="3"/>
  <c r="EJ188" i="3"/>
  <c r="EJ180" i="3"/>
  <c r="EJ172" i="3"/>
  <c r="EJ164" i="3"/>
  <c r="EJ156" i="3"/>
  <c r="EJ148" i="3"/>
  <c r="EJ140" i="3"/>
  <c r="EJ132" i="3"/>
  <c r="EJ124" i="3"/>
  <c r="EJ116" i="3"/>
  <c r="EJ108" i="3"/>
  <c r="EJ100" i="3"/>
  <c r="EJ92" i="3"/>
  <c r="EJ84" i="3"/>
  <c r="EJ76" i="3"/>
  <c r="EJ68" i="3"/>
  <c r="EJ60" i="3"/>
  <c r="EJ52" i="3"/>
  <c r="EJ44" i="3"/>
  <c r="EJ36" i="3"/>
  <c r="EJ28" i="3"/>
  <c r="EJ20" i="3"/>
  <c r="EJ12" i="3"/>
  <c r="EJ1002" i="3"/>
  <c r="EJ994" i="3"/>
  <c r="EJ986" i="3"/>
  <c r="EJ978" i="3"/>
  <c r="EJ970" i="3"/>
  <c r="EJ962" i="3"/>
  <c r="EJ954" i="3"/>
  <c r="EJ946" i="3"/>
  <c r="EJ938" i="3"/>
  <c r="EJ930" i="3"/>
  <c r="EJ922" i="3"/>
  <c r="EJ914" i="3"/>
  <c r="EJ906" i="3"/>
  <c r="EJ898" i="3"/>
  <c r="EJ890" i="3"/>
  <c r="EJ882" i="3"/>
  <c r="EJ874" i="3"/>
  <c r="EJ866" i="3"/>
  <c r="EJ858" i="3"/>
  <c r="EJ850" i="3"/>
  <c r="EJ842" i="3"/>
  <c r="EJ834" i="3"/>
  <c r="EJ826" i="3"/>
  <c r="EJ818" i="3"/>
  <c r="EJ810" i="3"/>
  <c r="EJ802" i="3"/>
  <c r="EJ794" i="3"/>
  <c r="EJ786" i="3"/>
  <c r="EJ778" i="3"/>
  <c r="EJ770" i="3"/>
  <c r="EJ762" i="3"/>
  <c r="EJ754" i="3"/>
  <c r="EJ746" i="3"/>
  <c r="EJ738" i="3"/>
  <c r="EJ730" i="3"/>
  <c r="EJ722" i="3"/>
  <c r="EJ714" i="3"/>
  <c r="EJ706" i="3"/>
  <c r="EJ698" i="3"/>
  <c r="EJ690" i="3"/>
  <c r="EJ682" i="3"/>
  <c r="EJ674" i="3"/>
  <c r="EJ666" i="3"/>
  <c r="EJ658" i="3"/>
  <c r="EJ650" i="3"/>
  <c r="EJ642" i="3"/>
  <c r="EJ634" i="3"/>
  <c r="EJ626" i="3"/>
  <c r="EJ618" i="3"/>
  <c r="EJ610" i="3"/>
  <c r="EJ602" i="3"/>
  <c r="EJ594" i="3"/>
  <c r="EJ586" i="3"/>
  <c r="EJ578" i="3"/>
  <c r="EJ570" i="3"/>
  <c r="EJ562" i="3"/>
  <c r="EJ554" i="3"/>
  <c r="EJ546" i="3"/>
  <c r="EJ538" i="3"/>
  <c r="EJ530" i="3"/>
  <c r="EJ522" i="3"/>
  <c r="EJ514" i="3"/>
  <c r="EJ506" i="3"/>
  <c r="EJ498" i="3"/>
  <c r="EJ490" i="3"/>
  <c r="EJ482" i="3"/>
  <c r="EJ474" i="3"/>
  <c r="EJ466" i="3"/>
  <c r="EJ458" i="3"/>
  <c r="EJ450" i="3"/>
  <c r="EJ442" i="3"/>
  <c r="EJ434" i="3"/>
  <c r="EJ426" i="3"/>
  <c r="EJ418" i="3"/>
  <c r="EJ410" i="3"/>
  <c r="EJ402" i="3"/>
  <c r="EJ394" i="3"/>
  <c r="EJ386" i="3"/>
  <c r="EJ378" i="3"/>
  <c r="EJ370" i="3"/>
  <c r="EJ362" i="3"/>
  <c r="EJ354" i="3"/>
  <c r="EJ346" i="3"/>
  <c r="EJ338" i="3"/>
  <c r="EJ330" i="3"/>
  <c r="EJ322" i="3"/>
  <c r="EJ314" i="3"/>
  <c r="EJ306" i="3"/>
  <c r="EJ298" i="3"/>
  <c r="EJ290" i="3"/>
  <c r="EJ282" i="3"/>
  <c r="EJ274" i="3"/>
  <c r="EJ266" i="3"/>
  <c r="EJ258" i="3"/>
  <c r="EJ250" i="3"/>
  <c r="EJ242" i="3"/>
  <c r="EJ234" i="3"/>
  <c r="EJ226" i="3"/>
  <c r="EJ218" i="3"/>
  <c r="EJ210" i="3"/>
  <c r="EJ202" i="3"/>
  <c r="EJ194" i="3"/>
  <c r="EJ186" i="3"/>
  <c r="EJ178" i="3"/>
  <c r="EJ170" i="3"/>
  <c r="EJ162" i="3"/>
  <c r="EJ154" i="3"/>
  <c r="EJ146" i="3"/>
  <c r="EJ138" i="3"/>
  <c r="EJ130" i="3"/>
  <c r="EJ122" i="3"/>
  <c r="EJ114" i="3"/>
  <c r="EJ106" i="3"/>
  <c r="EJ98" i="3"/>
  <c r="EJ90" i="3"/>
  <c r="EJ82" i="3"/>
  <c r="EJ74" i="3"/>
  <c r="EJ66" i="3"/>
  <c r="EJ58" i="3"/>
  <c r="EJ50" i="3"/>
  <c r="EJ42" i="3"/>
  <c r="EJ34" i="3"/>
  <c r="EJ26" i="3"/>
  <c r="EJ18" i="3"/>
  <c r="EJ11" i="3"/>
  <c r="EJ1001" i="3"/>
  <c r="EJ985" i="3"/>
  <c r="EJ969" i="3"/>
  <c r="EJ953" i="3"/>
  <c r="EJ937" i="3"/>
  <c r="EJ921" i="3"/>
  <c r="EJ905" i="3"/>
  <c r="EJ889" i="3"/>
  <c r="EJ873" i="3"/>
  <c r="EJ857" i="3"/>
  <c r="EJ841" i="3"/>
  <c r="EJ825" i="3"/>
  <c r="EJ809" i="3"/>
  <c r="EJ793" i="3"/>
  <c r="EJ777" i="3"/>
  <c r="EJ761" i="3"/>
  <c r="EJ745" i="3"/>
  <c r="EJ729" i="3"/>
  <c r="EJ713" i="3"/>
  <c r="EJ697" i="3"/>
  <c r="EJ681" i="3"/>
  <c r="EJ665" i="3"/>
  <c r="EJ649" i="3"/>
  <c r="EJ633" i="3"/>
  <c r="EJ617" i="3"/>
  <c r="EJ601" i="3"/>
  <c r="EJ585" i="3"/>
  <c r="EJ569" i="3"/>
  <c r="EJ553" i="3"/>
  <c r="EJ537" i="3"/>
  <c r="EJ521" i="3"/>
  <c r="EJ505" i="3"/>
  <c r="EJ489" i="3"/>
  <c r="EJ473" i="3"/>
  <c r="EJ457" i="3"/>
  <c r="EJ441" i="3"/>
  <c r="EJ425" i="3"/>
  <c r="EJ409" i="3"/>
  <c r="EJ393" i="3"/>
  <c r="EJ377" i="3"/>
  <c r="EJ361" i="3"/>
  <c r="EJ345" i="3"/>
  <c r="EJ329" i="3"/>
  <c r="EJ313" i="3"/>
  <c r="EJ297" i="3"/>
  <c r="EJ281" i="3"/>
  <c r="EJ265" i="3"/>
  <c r="EJ249" i="3"/>
  <c r="EJ233" i="3"/>
  <c r="EJ217" i="3"/>
  <c r="EJ201" i="3"/>
  <c r="EJ185" i="3"/>
  <c r="EJ169" i="3"/>
  <c r="EJ153" i="3"/>
  <c r="EJ137" i="3"/>
  <c r="EJ121" i="3"/>
  <c r="EJ105" i="3"/>
  <c r="EJ89" i="3"/>
  <c r="EJ73" i="3"/>
  <c r="EJ57" i="3"/>
  <c r="EJ41" i="3"/>
  <c r="EJ25" i="3"/>
  <c r="EJ997" i="3"/>
  <c r="EJ981" i="3"/>
  <c r="EJ965" i="3"/>
  <c r="EJ949" i="3"/>
  <c r="EJ933" i="3"/>
  <c r="EJ917" i="3"/>
  <c r="EJ901" i="3"/>
  <c r="EJ885" i="3"/>
  <c r="EJ869" i="3"/>
  <c r="EJ853" i="3"/>
  <c r="EJ837" i="3"/>
  <c r="EJ821" i="3"/>
  <c r="EJ805" i="3"/>
  <c r="EJ789" i="3"/>
  <c r="EJ773" i="3"/>
  <c r="EJ757" i="3"/>
  <c r="EJ741" i="3"/>
  <c r="EJ725" i="3"/>
  <c r="EJ709" i="3"/>
  <c r="EJ693" i="3"/>
  <c r="EJ677" i="3"/>
  <c r="EJ661" i="3"/>
  <c r="EJ645" i="3"/>
  <c r="EJ629" i="3"/>
  <c r="EJ613" i="3"/>
  <c r="EJ597" i="3"/>
  <c r="EJ581" i="3"/>
  <c r="EJ565" i="3"/>
  <c r="EJ549" i="3"/>
  <c r="EJ533" i="3"/>
  <c r="EJ517" i="3"/>
  <c r="EJ501" i="3"/>
  <c r="EJ485" i="3"/>
  <c r="EJ469" i="3"/>
  <c r="EJ453" i="3"/>
  <c r="EJ437" i="3"/>
  <c r="EJ421" i="3"/>
  <c r="EJ405" i="3"/>
  <c r="EJ389" i="3"/>
  <c r="EJ373" i="3"/>
  <c r="EJ357" i="3"/>
  <c r="EJ341" i="3"/>
  <c r="EJ325" i="3"/>
  <c r="EJ309" i="3"/>
  <c r="EJ293" i="3"/>
  <c r="EJ277" i="3"/>
  <c r="EJ261" i="3"/>
  <c r="EJ245" i="3"/>
  <c r="EJ229" i="3"/>
  <c r="EJ213" i="3"/>
  <c r="EJ197" i="3"/>
  <c r="EJ181" i="3"/>
  <c r="EJ165" i="3"/>
  <c r="EJ149" i="3"/>
  <c r="EJ133" i="3"/>
  <c r="EJ117" i="3"/>
  <c r="EJ101" i="3"/>
  <c r="EJ85" i="3"/>
  <c r="EJ69" i="3"/>
  <c r="EJ53" i="3"/>
  <c r="EJ37" i="3"/>
  <c r="EJ21" i="3"/>
  <c r="EJ1005" i="3"/>
  <c r="EJ989" i="3"/>
  <c r="EJ973" i="3"/>
  <c r="EJ957" i="3"/>
  <c r="EJ941" i="3"/>
  <c r="EJ925" i="3"/>
  <c r="EJ909" i="3"/>
  <c r="EJ893" i="3"/>
  <c r="EJ877" i="3"/>
  <c r="EJ861" i="3"/>
  <c r="EJ845" i="3"/>
  <c r="EJ829" i="3"/>
  <c r="EJ813" i="3"/>
  <c r="EJ797" i="3"/>
  <c r="EJ781" i="3"/>
  <c r="EJ765" i="3"/>
  <c r="EJ749" i="3"/>
  <c r="EJ733" i="3"/>
  <c r="EJ717" i="3"/>
  <c r="EJ701" i="3"/>
  <c r="EJ685" i="3"/>
  <c r="EJ669" i="3"/>
  <c r="EJ653" i="3"/>
  <c r="EJ637" i="3"/>
  <c r="EJ621" i="3"/>
  <c r="EJ605" i="3"/>
  <c r="EJ589" i="3"/>
  <c r="EJ573" i="3"/>
  <c r="EJ557" i="3"/>
  <c r="EJ541" i="3"/>
  <c r="EJ525" i="3"/>
  <c r="EJ509" i="3"/>
  <c r="EJ493" i="3"/>
  <c r="EJ477" i="3"/>
  <c r="EJ461" i="3"/>
  <c r="EJ445" i="3"/>
  <c r="EJ429" i="3"/>
  <c r="EJ413" i="3"/>
  <c r="EJ397" i="3"/>
  <c r="EJ381" i="3"/>
  <c r="EJ365" i="3"/>
  <c r="EJ349" i="3"/>
  <c r="EJ333" i="3"/>
  <c r="EJ317" i="3"/>
  <c r="EJ301" i="3"/>
  <c r="EJ285" i="3"/>
  <c r="EJ269" i="3"/>
  <c r="EJ253" i="3"/>
  <c r="EJ237" i="3"/>
  <c r="EJ221" i="3"/>
  <c r="EJ205" i="3"/>
  <c r="EJ189" i="3"/>
  <c r="EJ173" i="3"/>
  <c r="EJ157" i="3"/>
  <c r="EJ141" i="3"/>
  <c r="EJ125" i="3"/>
  <c r="EJ109" i="3"/>
  <c r="EJ93" i="3"/>
  <c r="EJ77" i="3"/>
  <c r="EJ61" i="3"/>
  <c r="EJ45" i="3"/>
  <c r="EJ29" i="3"/>
  <c r="EJ13" i="3"/>
  <c r="EJ995" i="3"/>
  <c r="EJ971" i="3"/>
  <c r="EJ945" i="3"/>
  <c r="EJ918" i="3"/>
  <c r="EJ894" i="3"/>
  <c r="EJ867" i="3"/>
  <c r="EJ843" i="3"/>
  <c r="EJ817" i="3"/>
  <c r="EJ790" i="3"/>
  <c r="EJ766" i="3"/>
  <c r="EJ739" i="3"/>
  <c r="EJ715" i="3"/>
  <c r="EJ689" i="3"/>
  <c r="EJ662" i="3"/>
  <c r="EJ638" i="3"/>
  <c r="EJ611" i="3"/>
  <c r="EJ587" i="3"/>
  <c r="EJ561" i="3"/>
  <c r="EJ534" i="3"/>
  <c r="EJ510" i="3"/>
  <c r="EJ483" i="3"/>
  <c r="EJ459" i="3"/>
  <c r="EJ433" i="3"/>
  <c r="EJ406" i="3"/>
  <c r="EJ382" i="3"/>
  <c r="EJ355" i="3"/>
  <c r="EJ331" i="3"/>
  <c r="EJ305" i="3"/>
  <c r="EJ278" i="3"/>
  <c r="EJ254" i="3"/>
  <c r="EJ227" i="3"/>
  <c r="EJ203" i="3"/>
  <c r="EJ177" i="3"/>
  <c r="EJ150" i="3"/>
  <c r="EJ126" i="3"/>
  <c r="EJ99" i="3"/>
  <c r="EJ75" i="3"/>
  <c r="EJ49" i="3"/>
  <c r="EJ22" i="3"/>
  <c r="EJ993" i="3"/>
  <c r="EJ966" i="3"/>
  <c r="EJ942" i="3"/>
  <c r="EJ915" i="3"/>
  <c r="EJ891" i="3"/>
  <c r="EJ865" i="3"/>
  <c r="EJ838" i="3"/>
  <c r="EJ814" i="3"/>
  <c r="EJ787" i="3"/>
  <c r="EJ763" i="3"/>
  <c r="EJ737" i="3"/>
  <c r="EJ710" i="3"/>
  <c r="EJ686" i="3"/>
  <c r="EJ659" i="3"/>
  <c r="EJ635" i="3"/>
  <c r="EJ609" i="3"/>
  <c r="EJ582" i="3"/>
  <c r="EJ558" i="3"/>
  <c r="EJ531" i="3"/>
  <c r="EJ507" i="3"/>
  <c r="EJ481" i="3"/>
  <c r="EJ454" i="3"/>
  <c r="EJ430" i="3"/>
  <c r="EJ403" i="3"/>
  <c r="EJ379" i="3"/>
  <c r="EJ353" i="3"/>
  <c r="EJ326" i="3"/>
  <c r="EJ302" i="3"/>
  <c r="EJ275" i="3"/>
  <c r="EJ251" i="3"/>
  <c r="EJ225" i="3"/>
  <c r="EJ198" i="3"/>
  <c r="EJ174" i="3"/>
  <c r="EJ147" i="3"/>
  <c r="EJ123" i="3"/>
  <c r="EJ97" i="3"/>
  <c r="EJ70" i="3"/>
  <c r="EJ46" i="3"/>
  <c r="EJ19" i="3"/>
  <c r="EJ987" i="3"/>
  <c r="EJ961" i="3"/>
  <c r="EJ934" i="3"/>
  <c r="EJ910" i="3"/>
  <c r="EJ883" i="3"/>
  <c r="EJ859" i="3"/>
  <c r="EJ833" i="3"/>
  <c r="EJ806" i="3"/>
  <c r="EJ782" i="3"/>
  <c r="EJ755" i="3"/>
  <c r="EJ731" i="3"/>
  <c r="EJ705" i="3"/>
  <c r="EJ678" i="3"/>
  <c r="EJ654" i="3"/>
  <c r="EJ627" i="3"/>
  <c r="EJ603" i="3"/>
  <c r="EJ577" i="3"/>
  <c r="EJ550" i="3"/>
  <c r="EJ526" i="3"/>
  <c r="EJ499" i="3"/>
  <c r="EJ475" i="3"/>
  <c r="EJ449" i="3"/>
  <c r="EJ422" i="3"/>
  <c r="EJ398" i="3"/>
  <c r="EJ371" i="3"/>
  <c r="EJ347" i="3"/>
  <c r="EJ321" i="3"/>
  <c r="EJ294" i="3"/>
  <c r="EJ270" i="3"/>
  <c r="EJ243" i="3"/>
  <c r="EJ219" i="3"/>
  <c r="EJ193" i="3"/>
  <c r="EJ166" i="3"/>
  <c r="EJ142" i="3"/>
  <c r="EJ115" i="3"/>
  <c r="EJ91" i="3"/>
  <c r="EJ65" i="3"/>
  <c r="EJ38" i="3"/>
  <c r="EJ14" i="3"/>
  <c r="EJ1006" i="3"/>
  <c r="EJ979" i="3"/>
  <c r="EJ955" i="3"/>
  <c r="EJ929" i="3"/>
  <c r="EJ902" i="3"/>
  <c r="EJ878" i="3"/>
  <c r="EJ851" i="3"/>
  <c r="EJ827" i="3"/>
  <c r="EJ801" i="3"/>
  <c r="EJ774" i="3"/>
  <c r="EJ750" i="3"/>
  <c r="EJ723" i="3"/>
  <c r="EJ699" i="3"/>
  <c r="EJ673" i="3"/>
  <c r="EJ646" i="3"/>
  <c r="EJ622" i="3"/>
  <c r="EJ595" i="3"/>
  <c r="EJ571" i="3"/>
  <c r="EJ545" i="3"/>
  <c r="EJ518" i="3"/>
  <c r="EJ494" i="3"/>
  <c r="EJ467" i="3"/>
  <c r="EJ443" i="3"/>
  <c r="EJ417" i="3"/>
  <c r="EJ390" i="3"/>
  <c r="EJ366" i="3"/>
  <c r="EJ339" i="3"/>
  <c r="EJ315" i="3"/>
  <c r="EJ289" i="3"/>
  <c r="EJ262" i="3"/>
  <c r="EJ238" i="3"/>
  <c r="EJ211" i="3"/>
  <c r="EJ187" i="3"/>
  <c r="EJ161" i="3"/>
  <c r="EJ134" i="3"/>
  <c r="EJ110" i="3"/>
  <c r="EJ83" i="3"/>
  <c r="EJ59" i="3"/>
  <c r="EJ33" i="3"/>
  <c r="EJ1003" i="3"/>
  <c r="EJ977" i="3"/>
  <c r="EJ950" i="3"/>
  <c r="EJ926" i="3"/>
  <c r="EJ899" i="3"/>
  <c r="EJ875" i="3"/>
  <c r="EJ849" i="3"/>
  <c r="EJ822" i="3"/>
  <c r="EJ798" i="3"/>
  <c r="EJ771" i="3"/>
  <c r="EJ747" i="3"/>
  <c r="EJ721" i="3"/>
  <c r="EJ694" i="3"/>
  <c r="EJ670" i="3"/>
  <c r="EJ643" i="3"/>
  <c r="EJ619" i="3"/>
  <c r="EJ593" i="3"/>
  <c r="EJ566" i="3"/>
  <c r="EJ542" i="3"/>
  <c r="EJ515" i="3"/>
  <c r="EJ491" i="3"/>
  <c r="EJ465" i="3"/>
  <c r="EJ438" i="3"/>
  <c r="EJ414" i="3"/>
  <c r="EJ387" i="3"/>
  <c r="EJ363" i="3"/>
  <c r="EJ337" i="3"/>
  <c r="EJ310" i="3"/>
  <c r="EJ286" i="3"/>
  <c r="EJ259" i="3"/>
  <c r="EJ235" i="3"/>
  <c r="EJ209" i="3"/>
  <c r="EJ182" i="3"/>
  <c r="EJ158" i="3"/>
  <c r="EJ131" i="3"/>
  <c r="EJ107" i="3"/>
  <c r="EJ81" i="3"/>
  <c r="EJ54" i="3"/>
  <c r="EJ30" i="3"/>
  <c r="EJ963" i="3"/>
  <c r="EJ897" i="3"/>
  <c r="EJ830" i="3"/>
  <c r="EJ758" i="3"/>
  <c r="EJ691" i="3"/>
  <c r="EJ625" i="3"/>
  <c r="EJ555" i="3"/>
  <c r="EJ486" i="3"/>
  <c r="EJ419" i="3"/>
  <c r="EJ350" i="3"/>
  <c r="EJ283" i="3"/>
  <c r="EJ214" i="3"/>
  <c r="EJ145" i="3"/>
  <c r="EJ78" i="3"/>
  <c r="EJ958" i="3"/>
  <c r="EJ886" i="3"/>
  <c r="EJ819" i="3"/>
  <c r="EJ753" i="3"/>
  <c r="EJ683" i="3"/>
  <c r="EJ614" i="3"/>
  <c r="EJ547" i="3"/>
  <c r="EJ478" i="3"/>
  <c r="EJ411" i="3"/>
  <c r="EJ342" i="3"/>
  <c r="EJ273" i="3"/>
  <c r="EJ206" i="3"/>
  <c r="EJ139" i="3"/>
  <c r="EJ67" i="3"/>
  <c r="EJ947" i="3"/>
  <c r="EJ881" i="3"/>
  <c r="EJ811" i="3"/>
  <c r="EJ742" i="3"/>
  <c r="EJ675" i="3"/>
  <c r="EJ606" i="3"/>
  <c r="EJ539" i="3"/>
  <c r="EJ470" i="3"/>
  <c r="EJ401" i="3"/>
  <c r="EJ334" i="3"/>
  <c r="EJ267" i="3"/>
  <c r="EJ195" i="3"/>
  <c r="EJ129" i="3"/>
  <c r="EJ62" i="3"/>
  <c r="EJ1009" i="3"/>
  <c r="EJ939" i="3"/>
  <c r="EJ870" i="3"/>
  <c r="EJ803" i="3"/>
  <c r="EJ734" i="3"/>
  <c r="EJ667" i="3"/>
  <c r="EJ598" i="3"/>
  <c r="EJ529" i="3"/>
  <c r="EJ462" i="3"/>
  <c r="EJ395" i="3"/>
  <c r="EJ323" i="3"/>
  <c r="EJ257" i="3"/>
  <c r="EJ190" i="3"/>
  <c r="EJ118" i="3"/>
  <c r="EJ51" i="3"/>
  <c r="EJ998" i="3"/>
  <c r="EJ931" i="3"/>
  <c r="EJ862" i="3"/>
  <c r="EJ795" i="3"/>
  <c r="EJ726" i="3"/>
  <c r="EJ657" i="3"/>
  <c r="EJ590" i="3"/>
  <c r="EJ523" i="3"/>
  <c r="EJ451" i="3"/>
  <c r="EJ385" i="3"/>
  <c r="EJ318" i="3"/>
  <c r="EJ246" i="3"/>
  <c r="EJ179" i="3"/>
  <c r="EJ113" i="3"/>
  <c r="EJ43" i="3"/>
  <c r="EJ982" i="3"/>
  <c r="EJ913" i="3"/>
  <c r="EJ846" i="3"/>
  <c r="EJ779" i="3"/>
  <c r="EJ707" i="3"/>
  <c r="EJ641" i="3"/>
  <c r="EJ574" i="3"/>
  <c r="EJ502" i="3"/>
  <c r="EJ435" i="3"/>
  <c r="EJ369" i="3"/>
  <c r="EJ299" i="3"/>
  <c r="EJ230" i="3"/>
  <c r="EJ163" i="3"/>
  <c r="EJ94" i="3"/>
  <c r="EJ27" i="3"/>
  <c r="EJ974" i="3"/>
  <c r="EJ907" i="3"/>
  <c r="EJ835" i="3"/>
  <c r="EJ769" i="3"/>
  <c r="EJ702" i="3"/>
  <c r="EJ630" i="3"/>
  <c r="EJ563" i="3"/>
  <c r="EJ497" i="3"/>
  <c r="EJ427" i="3"/>
  <c r="EJ358" i="3"/>
  <c r="EJ291" i="3"/>
  <c r="EJ222" i="3"/>
  <c r="EJ155" i="3"/>
  <c r="EJ86" i="3"/>
  <c r="EJ17" i="3"/>
  <c r="EJ579" i="3"/>
  <c r="EJ35" i="3"/>
  <c r="EJ513" i="3"/>
  <c r="EJ990" i="3"/>
  <c r="EJ446" i="3"/>
  <c r="EJ923" i="3"/>
  <c r="EJ374" i="3"/>
  <c r="EJ854" i="3"/>
  <c r="EJ307" i="3"/>
  <c r="EJ785" i="3"/>
  <c r="EJ241" i="3"/>
  <c r="EJ718" i="3"/>
  <c r="EJ171" i="3"/>
  <c r="EJ651" i="3"/>
  <c r="EJ102" i="3"/>
  <c r="EG1008" i="3"/>
  <c r="EG1000" i="3"/>
  <c r="EG992" i="3"/>
  <c r="EG984" i="3"/>
  <c r="EG976" i="3"/>
  <c r="EG968" i="3"/>
  <c r="EG960" i="3"/>
  <c r="EG952" i="3"/>
  <c r="EG944" i="3"/>
  <c r="EG936" i="3"/>
  <c r="EG928" i="3"/>
  <c r="EG920" i="3"/>
  <c r="EG912" i="3"/>
  <c r="EG904" i="3"/>
  <c r="EG896" i="3"/>
  <c r="EG888" i="3"/>
  <c r="EG880" i="3"/>
  <c r="EG872" i="3"/>
  <c r="EG864" i="3"/>
  <c r="EG856" i="3"/>
  <c r="EG848" i="3"/>
  <c r="EG840" i="3"/>
  <c r="EG832" i="3"/>
  <c r="EG824" i="3"/>
  <c r="EG816" i="3"/>
  <c r="EG808" i="3"/>
  <c r="EG800" i="3"/>
  <c r="EG792" i="3"/>
  <c r="EG784" i="3"/>
  <c r="EG776" i="3"/>
  <c r="EG768" i="3"/>
  <c r="EG760" i="3"/>
  <c r="EG752" i="3"/>
  <c r="EG744" i="3"/>
  <c r="EG736" i="3"/>
  <c r="EG728" i="3"/>
  <c r="EG720" i="3"/>
  <c r="EG712" i="3"/>
  <c r="EG704" i="3"/>
  <c r="EG696" i="3"/>
  <c r="EG688" i="3"/>
  <c r="EG680" i="3"/>
  <c r="EG672" i="3"/>
  <c r="EG664" i="3"/>
  <c r="EG656" i="3"/>
  <c r="EG648" i="3"/>
  <c r="EG640" i="3"/>
  <c r="EG632" i="3"/>
  <c r="EG624" i="3"/>
  <c r="EG616" i="3"/>
  <c r="EG608" i="3"/>
  <c r="EG600" i="3"/>
  <c r="EG592" i="3"/>
  <c r="EG584" i="3"/>
  <c r="EG576" i="3"/>
  <c r="EG568" i="3"/>
  <c r="EG560" i="3"/>
  <c r="EG552" i="3"/>
  <c r="EG544" i="3"/>
  <c r="EG536" i="3"/>
  <c r="EG528" i="3"/>
  <c r="EG520" i="3"/>
  <c r="EG512" i="3"/>
  <c r="EG504" i="3"/>
  <c r="EG496" i="3"/>
  <c r="EG488" i="3"/>
  <c r="EG480" i="3"/>
  <c r="EG472" i="3"/>
  <c r="EG464" i="3"/>
  <c r="EG456" i="3"/>
  <c r="EG448" i="3"/>
  <c r="EG440" i="3"/>
  <c r="EG432" i="3"/>
  <c r="EG424" i="3"/>
  <c r="EG416" i="3"/>
  <c r="EG408" i="3"/>
  <c r="EG400" i="3"/>
  <c r="EG392" i="3"/>
  <c r="EG384" i="3"/>
  <c r="EG376" i="3"/>
  <c r="EG368" i="3"/>
  <c r="EG360" i="3"/>
  <c r="EG352" i="3"/>
  <c r="EG344" i="3"/>
  <c r="EG336" i="3"/>
  <c r="EG328" i="3"/>
  <c r="EG320" i="3"/>
  <c r="EG312" i="3"/>
  <c r="EG304" i="3"/>
  <c r="EG296" i="3"/>
  <c r="EG288" i="3"/>
  <c r="EG280" i="3"/>
  <c r="EG272" i="3"/>
  <c r="EG264" i="3"/>
  <c r="EG256" i="3"/>
  <c r="EG248" i="3"/>
  <c r="EG240" i="3"/>
  <c r="EG232" i="3"/>
  <c r="EG224" i="3"/>
  <c r="EG216" i="3"/>
  <c r="EG208" i="3"/>
  <c r="EG200" i="3"/>
  <c r="EG192" i="3"/>
  <c r="EG184" i="3"/>
  <c r="EG176" i="3"/>
  <c r="EG168" i="3"/>
  <c r="EG160" i="3"/>
  <c r="EG152" i="3"/>
  <c r="EG144" i="3"/>
  <c r="EG136" i="3"/>
  <c r="EG128" i="3"/>
  <c r="EG120" i="3"/>
  <c r="EG112" i="3"/>
  <c r="EG104" i="3"/>
  <c r="EG96" i="3"/>
  <c r="EG88" i="3"/>
  <c r="EG80" i="3"/>
  <c r="EG72" i="3"/>
  <c r="EG64" i="3"/>
  <c r="EG56" i="3"/>
  <c r="EG48" i="3"/>
  <c r="EG40" i="3"/>
  <c r="EG32" i="3"/>
  <c r="EG24" i="3"/>
  <c r="EG16" i="3"/>
  <c r="EG1007" i="3"/>
  <c r="EG999" i="3"/>
  <c r="EG991" i="3"/>
  <c r="EG983" i="3"/>
  <c r="EG975" i="3"/>
  <c r="EG967" i="3"/>
  <c r="EG959" i="3"/>
  <c r="EG951" i="3"/>
  <c r="EG943" i="3"/>
  <c r="EG935" i="3"/>
  <c r="EG927" i="3"/>
  <c r="EG919" i="3"/>
  <c r="EG911" i="3"/>
  <c r="EG903" i="3"/>
  <c r="EG895" i="3"/>
  <c r="EG887" i="3"/>
  <c r="EG879" i="3"/>
  <c r="EG871" i="3"/>
  <c r="EG863" i="3"/>
  <c r="EG855" i="3"/>
  <c r="EG847" i="3"/>
  <c r="EG839" i="3"/>
  <c r="EG831" i="3"/>
  <c r="EG823" i="3"/>
  <c r="EG815" i="3"/>
  <c r="EG807" i="3"/>
  <c r="EG799" i="3"/>
  <c r="EG791" i="3"/>
  <c r="EG783" i="3"/>
  <c r="EG775" i="3"/>
  <c r="EG767" i="3"/>
  <c r="EG759" i="3"/>
  <c r="EG751" i="3"/>
  <c r="EG743" i="3"/>
  <c r="EG735" i="3"/>
  <c r="EG727" i="3"/>
  <c r="EG719" i="3"/>
  <c r="EG711" i="3"/>
  <c r="EG703" i="3"/>
  <c r="EG695" i="3"/>
  <c r="EG687" i="3"/>
  <c r="EG679" i="3"/>
  <c r="EG671" i="3"/>
  <c r="EG663" i="3"/>
  <c r="EG655" i="3"/>
  <c r="EG647" i="3"/>
  <c r="EG639" i="3"/>
  <c r="EG631" i="3"/>
  <c r="EG623" i="3"/>
  <c r="EG615" i="3"/>
  <c r="EG607" i="3"/>
  <c r="EG599" i="3"/>
  <c r="EG591" i="3"/>
  <c r="EG583" i="3"/>
  <c r="EG575" i="3"/>
  <c r="EG567" i="3"/>
  <c r="EG559" i="3"/>
  <c r="EG551" i="3"/>
  <c r="EG543" i="3"/>
  <c r="EG535" i="3"/>
  <c r="EG527" i="3"/>
  <c r="EG519" i="3"/>
  <c r="EG511" i="3"/>
  <c r="EG503" i="3"/>
  <c r="EG495" i="3"/>
  <c r="EG487" i="3"/>
  <c r="EG479" i="3"/>
  <c r="EG471" i="3"/>
  <c r="EG463" i="3"/>
  <c r="EG455" i="3"/>
  <c r="EG447" i="3"/>
  <c r="EG439" i="3"/>
  <c r="EG431" i="3"/>
  <c r="EG423" i="3"/>
  <c r="EG415" i="3"/>
  <c r="EG407" i="3"/>
  <c r="EG399" i="3"/>
  <c r="EG391" i="3"/>
  <c r="EG383" i="3"/>
  <c r="EG375" i="3"/>
  <c r="EG367" i="3"/>
  <c r="EG359" i="3"/>
  <c r="EG351" i="3"/>
  <c r="EG343" i="3"/>
  <c r="EG335" i="3"/>
  <c r="EG327" i="3"/>
  <c r="EG319" i="3"/>
  <c r="EG311" i="3"/>
  <c r="EG303" i="3"/>
  <c r="EG295" i="3"/>
  <c r="EG287" i="3"/>
  <c r="EG279" i="3"/>
  <c r="EG271" i="3"/>
  <c r="EG263" i="3"/>
  <c r="EG255" i="3"/>
  <c r="EG247" i="3"/>
  <c r="EG239" i="3"/>
  <c r="EG231" i="3"/>
  <c r="EG223" i="3"/>
  <c r="EG215" i="3"/>
  <c r="EG207" i="3"/>
  <c r="EG199" i="3"/>
  <c r="EG191" i="3"/>
  <c r="EG183" i="3"/>
  <c r="EG175" i="3"/>
  <c r="EG167" i="3"/>
  <c r="EG159" i="3"/>
  <c r="EG151" i="3"/>
  <c r="EG143" i="3"/>
  <c r="EG135" i="3"/>
  <c r="EG127" i="3"/>
  <c r="EG119" i="3"/>
  <c r="EG111" i="3"/>
  <c r="EG103" i="3"/>
  <c r="EG95" i="3"/>
  <c r="EG87" i="3"/>
  <c r="EG79" i="3"/>
  <c r="EG71" i="3"/>
  <c r="EG63" i="3"/>
  <c r="EG55" i="3"/>
  <c r="EG47" i="3"/>
  <c r="EG39" i="3"/>
  <c r="EG31" i="3"/>
  <c r="EG23" i="3"/>
  <c r="EG15" i="3"/>
  <c r="EG1004" i="3"/>
  <c r="EG996" i="3"/>
  <c r="EG988" i="3"/>
  <c r="EG980" i="3"/>
  <c r="EG972" i="3"/>
  <c r="EG964" i="3"/>
  <c r="EG956" i="3"/>
  <c r="EG948" i="3"/>
  <c r="EG940" i="3"/>
  <c r="EG932" i="3"/>
  <c r="EG924" i="3"/>
  <c r="EG916" i="3"/>
  <c r="EG908" i="3"/>
  <c r="EG900" i="3"/>
  <c r="EG892" i="3"/>
  <c r="EG884" i="3"/>
  <c r="EG876" i="3"/>
  <c r="EG868" i="3"/>
  <c r="EG860" i="3"/>
  <c r="EG852" i="3"/>
  <c r="EG844" i="3"/>
  <c r="EG836" i="3"/>
  <c r="EG828" i="3"/>
  <c r="EG820" i="3"/>
  <c r="EG812" i="3"/>
  <c r="EG804" i="3"/>
  <c r="EG796" i="3"/>
  <c r="EG788" i="3"/>
  <c r="EG780" i="3"/>
  <c r="EG772" i="3"/>
  <c r="EG764" i="3"/>
  <c r="EG756" i="3"/>
  <c r="EG748" i="3"/>
  <c r="EG740" i="3"/>
  <c r="EG732" i="3"/>
  <c r="EG724" i="3"/>
  <c r="EG716" i="3"/>
  <c r="EG708" i="3"/>
  <c r="EG700" i="3"/>
  <c r="EG692" i="3"/>
  <c r="EG684" i="3"/>
  <c r="EG676" i="3"/>
  <c r="EG668" i="3"/>
  <c r="EG660" i="3"/>
  <c r="EG652" i="3"/>
  <c r="EG644" i="3"/>
  <c r="EG636" i="3"/>
  <c r="EG628" i="3"/>
  <c r="EG620" i="3"/>
  <c r="EG612" i="3"/>
  <c r="EG604" i="3"/>
  <c r="EG596" i="3"/>
  <c r="EG588" i="3"/>
  <c r="EG580" i="3"/>
  <c r="EG572" i="3"/>
  <c r="EG564" i="3"/>
  <c r="EG556" i="3"/>
  <c r="EG548" i="3"/>
  <c r="EG540" i="3"/>
  <c r="EG532" i="3"/>
  <c r="EG524" i="3"/>
  <c r="EG516" i="3"/>
  <c r="EG508" i="3"/>
  <c r="EG500" i="3"/>
  <c r="EG492" i="3"/>
  <c r="EG484" i="3"/>
  <c r="EG476" i="3"/>
  <c r="EG468" i="3"/>
  <c r="EG460" i="3"/>
  <c r="EG452" i="3"/>
  <c r="EG444" i="3"/>
  <c r="EG436" i="3"/>
  <c r="EG428" i="3"/>
  <c r="EG420" i="3"/>
  <c r="EG412" i="3"/>
  <c r="EG404" i="3"/>
  <c r="EG396" i="3"/>
  <c r="EG388" i="3"/>
  <c r="EG380" i="3"/>
  <c r="EG372" i="3"/>
  <c r="EG364" i="3"/>
  <c r="EG356" i="3"/>
  <c r="EG348" i="3"/>
  <c r="EG340" i="3"/>
  <c r="EG332" i="3"/>
  <c r="EG324" i="3"/>
  <c r="EG316" i="3"/>
  <c r="EG308" i="3"/>
  <c r="EG300" i="3"/>
  <c r="EG292" i="3"/>
  <c r="EG284" i="3"/>
  <c r="EG276" i="3"/>
  <c r="EG268" i="3"/>
  <c r="EG260" i="3"/>
  <c r="EG252" i="3"/>
  <c r="EG244" i="3"/>
  <c r="EG236" i="3"/>
  <c r="EG228" i="3"/>
  <c r="EG220" i="3"/>
  <c r="EG212" i="3"/>
  <c r="EG204" i="3"/>
  <c r="EG196" i="3"/>
  <c r="EG188" i="3"/>
  <c r="EG180" i="3"/>
  <c r="EG172" i="3"/>
  <c r="EG164" i="3"/>
  <c r="EG156" i="3"/>
  <c r="EG148" i="3"/>
  <c r="EG140" i="3"/>
  <c r="EG132" i="3"/>
  <c r="EG124" i="3"/>
  <c r="EG116" i="3"/>
  <c r="EG108" i="3"/>
  <c r="EG100" i="3"/>
  <c r="EG92" i="3"/>
  <c r="EG84" i="3"/>
  <c r="EG76" i="3"/>
  <c r="EG68" i="3"/>
  <c r="EG60" i="3"/>
  <c r="EG52" i="3"/>
  <c r="EG44" i="3"/>
  <c r="EG36" i="3"/>
  <c r="EG28" i="3"/>
  <c r="EG20" i="3"/>
  <c r="EG12" i="3"/>
  <c r="EG1002" i="3"/>
  <c r="EG994" i="3"/>
  <c r="EG986" i="3"/>
  <c r="EG978" i="3"/>
  <c r="EG970" i="3"/>
  <c r="EG962" i="3"/>
  <c r="EG954" i="3"/>
  <c r="EG946" i="3"/>
  <c r="EG938" i="3"/>
  <c r="EG930" i="3"/>
  <c r="EG922" i="3"/>
  <c r="EG914" i="3"/>
  <c r="EG906" i="3"/>
  <c r="EG898" i="3"/>
  <c r="EG890" i="3"/>
  <c r="EG882" i="3"/>
  <c r="EG874" i="3"/>
  <c r="EG866" i="3"/>
  <c r="EG858" i="3"/>
  <c r="EG850" i="3"/>
  <c r="EG842" i="3"/>
  <c r="EG834" i="3"/>
  <c r="EG826" i="3"/>
  <c r="EG818" i="3"/>
  <c r="EG810" i="3"/>
  <c r="EG802" i="3"/>
  <c r="EG794" i="3"/>
  <c r="EG786" i="3"/>
  <c r="EG778" i="3"/>
  <c r="EG770" i="3"/>
  <c r="EG762" i="3"/>
  <c r="EG754" i="3"/>
  <c r="EG746" i="3"/>
  <c r="EG738" i="3"/>
  <c r="EG730" i="3"/>
  <c r="EG722" i="3"/>
  <c r="EG714" i="3"/>
  <c r="EG706" i="3"/>
  <c r="EG698" i="3"/>
  <c r="EG690" i="3"/>
  <c r="EG682" i="3"/>
  <c r="EG674" i="3"/>
  <c r="EG666" i="3"/>
  <c r="EG658" i="3"/>
  <c r="EG650" i="3"/>
  <c r="EG642" i="3"/>
  <c r="EG634" i="3"/>
  <c r="EG626" i="3"/>
  <c r="EG618" i="3"/>
  <c r="EG610" i="3"/>
  <c r="EG602" i="3"/>
  <c r="EG594" i="3"/>
  <c r="EG586" i="3"/>
  <c r="EG578" i="3"/>
  <c r="EG570" i="3"/>
  <c r="EG562" i="3"/>
  <c r="EG554" i="3"/>
  <c r="EG546" i="3"/>
  <c r="EG538" i="3"/>
  <c r="EG530" i="3"/>
  <c r="EG522" i="3"/>
  <c r="EG514" i="3"/>
  <c r="EG506" i="3"/>
  <c r="EG498" i="3"/>
  <c r="EG490" i="3"/>
  <c r="EG482" i="3"/>
  <c r="EG474" i="3"/>
  <c r="EG466" i="3"/>
  <c r="EG458" i="3"/>
  <c r="EG450" i="3"/>
  <c r="EG442" i="3"/>
  <c r="EG434" i="3"/>
  <c r="EG426" i="3"/>
  <c r="EG418" i="3"/>
  <c r="EG410" i="3"/>
  <c r="EG402" i="3"/>
  <c r="EG394" i="3"/>
  <c r="EG386" i="3"/>
  <c r="EG378" i="3"/>
  <c r="EG370" i="3"/>
  <c r="EG362" i="3"/>
  <c r="EG354" i="3"/>
  <c r="EG346" i="3"/>
  <c r="EG338" i="3"/>
  <c r="EG330" i="3"/>
  <c r="EG322" i="3"/>
  <c r="EG314" i="3"/>
  <c r="EG306" i="3"/>
  <c r="EG298" i="3"/>
  <c r="EG290" i="3"/>
  <c r="EG282" i="3"/>
  <c r="EG274" i="3"/>
  <c r="EG266" i="3"/>
  <c r="EG258" i="3"/>
  <c r="EG250" i="3"/>
  <c r="EG242" i="3"/>
  <c r="EG234" i="3"/>
  <c r="EG226" i="3"/>
  <c r="EG218" i="3"/>
  <c r="EG210" i="3"/>
  <c r="EG202" i="3"/>
  <c r="EG194" i="3"/>
  <c r="EG186" i="3"/>
  <c r="EG178" i="3"/>
  <c r="EG170" i="3"/>
  <c r="EG162" i="3"/>
  <c r="EG154" i="3"/>
  <c r="EG146" i="3"/>
  <c r="EG138" i="3"/>
  <c r="EG130" i="3"/>
  <c r="EG122" i="3"/>
  <c r="EG114" i="3"/>
  <c r="EG106" i="3"/>
  <c r="EG98" i="3"/>
  <c r="EG90" i="3"/>
  <c r="EG82" i="3"/>
  <c r="EG74" i="3"/>
  <c r="EG1009" i="3"/>
  <c r="EG993" i="3"/>
  <c r="EG977" i="3"/>
  <c r="EG961" i="3"/>
  <c r="EG945" i="3"/>
  <c r="EG929" i="3"/>
  <c r="EG913" i="3"/>
  <c r="EG897" i="3"/>
  <c r="EG881" i="3"/>
  <c r="EG865" i="3"/>
  <c r="EG849" i="3"/>
  <c r="EG833" i="3"/>
  <c r="EG817" i="3"/>
  <c r="EG801" i="3"/>
  <c r="EG785" i="3"/>
  <c r="EG769" i="3"/>
  <c r="EG753" i="3"/>
  <c r="EG737" i="3"/>
  <c r="EG721" i="3"/>
  <c r="EG705" i="3"/>
  <c r="EG689" i="3"/>
  <c r="EG673" i="3"/>
  <c r="EG657" i="3"/>
  <c r="EG641" i="3"/>
  <c r="EG625" i="3"/>
  <c r="EG609" i="3"/>
  <c r="EG593" i="3"/>
  <c r="EG577" i="3"/>
  <c r="EG561" i="3"/>
  <c r="EG545" i="3"/>
  <c r="EG529" i="3"/>
  <c r="EG513" i="3"/>
  <c r="EG497" i="3"/>
  <c r="EG481" i="3"/>
  <c r="EG465" i="3"/>
  <c r="EG449" i="3"/>
  <c r="EG433" i="3"/>
  <c r="EG417" i="3"/>
  <c r="EG401" i="3"/>
  <c r="EG385" i="3"/>
  <c r="EG369" i="3"/>
  <c r="EG353" i="3"/>
  <c r="EG337" i="3"/>
  <c r="EG321" i="3"/>
  <c r="EG305" i="3"/>
  <c r="EG289" i="3"/>
  <c r="EG273" i="3"/>
  <c r="EG257" i="3"/>
  <c r="EG241" i="3"/>
  <c r="EG225" i="3"/>
  <c r="EG209" i="3"/>
  <c r="EG193" i="3"/>
  <c r="EG177" i="3"/>
  <c r="EG161" i="3"/>
  <c r="EG145" i="3"/>
  <c r="EG129" i="3"/>
  <c r="EG113" i="3"/>
  <c r="EG97" i="3"/>
  <c r="EG81" i="3"/>
  <c r="EG66" i="3"/>
  <c r="EG53" i="3"/>
  <c r="EG41" i="3"/>
  <c r="EG27" i="3"/>
  <c r="EG14" i="3"/>
  <c r="EG1005" i="3"/>
  <c r="EG989" i="3"/>
  <c r="EG973" i="3"/>
  <c r="EG957" i="3"/>
  <c r="EG941" i="3"/>
  <c r="EG925" i="3"/>
  <c r="EG909" i="3"/>
  <c r="EG893" i="3"/>
  <c r="EG877" i="3"/>
  <c r="EG861" i="3"/>
  <c r="EG845" i="3"/>
  <c r="EG829" i="3"/>
  <c r="EG813" i="3"/>
  <c r="EG797" i="3"/>
  <c r="EG781" i="3"/>
  <c r="EG765" i="3"/>
  <c r="EG749" i="3"/>
  <c r="EG733" i="3"/>
  <c r="EG717" i="3"/>
  <c r="EG701" i="3"/>
  <c r="EG685" i="3"/>
  <c r="EG669" i="3"/>
  <c r="EG653" i="3"/>
  <c r="EG637" i="3"/>
  <c r="EG621" i="3"/>
  <c r="EG605" i="3"/>
  <c r="EG589" i="3"/>
  <c r="EG573" i="3"/>
  <c r="EG557" i="3"/>
  <c r="EG541" i="3"/>
  <c r="EG525" i="3"/>
  <c r="EG509" i="3"/>
  <c r="EG493" i="3"/>
  <c r="EG477" i="3"/>
  <c r="EG461" i="3"/>
  <c r="EG445" i="3"/>
  <c r="EG429" i="3"/>
  <c r="EG413" i="3"/>
  <c r="EG397" i="3"/>
  <c r="EG381" i="3"/>
  <c r="EG365" i="3"/>
  <c r="EG349" i="3"/>
  <c r="EG333" i="3"/>
  <c r="EG317" i="3"/>
  <c r="EG301" i="3"/>
  <c r="EG285" i="3"/>
  <c r="EG269" i="3"/>
  <c r="EG253" i="3"/>
  <c r="EG237" i="3"/>
  <c r="EG221" i="3"/>
  <c r="EG205" i="3"/>
  <c r="EG189" i="3"/>
  <c r="EG173" i="3"/>
  <c r="EG157" i="3"/>
  <c r="EG141" i="3"/>
  <c r="EG125" i="3"/>
  <c r="EG109" i="3"/>
  <c r="EG93" i="3"/>
  <c r="EG77" i="3"/>
  <c r="EG62" i="3"/>
  <c r="EG50" i="3"/>
  <c r="EG37" i="3"/>
  <c r="EG25" i="3"/>
  <c r="EG997" i="3"/>
  <c r="EG981" i="3"/>
  <c r="EG965" i="3"/>
  <c r="EG949" i="3"/>
  <c r="EG933" i="3"/>
  <c r="EG917" i="3"/>
  <c r="EG901" i="3"/>
  <c r="EG885" i="3"/>
  <c r="EG869" i="3"/>
  <c r="EG853" i="3"/>
  <c r="EG837" i="3"/>
  <c r="EG821" i="3"/>
  <c r="EG805" i="3"/>
  <c r="EG789" i="3"/>
  <c r="EG773" i="3"/>
  <c r="EG757" i="3"/>
  <c r="EG741" i="3"/>
  <c r="EG725" i="3"/>
  <c r="EG709" i="3"/>
  <c r="EG693" i="3"/>
  <c r="EG677" i="3"/>
  <c r="EG661" i="3"/>
  <c r="EG645" i="3"/>
  <c r="EG629" i="3"/>
  <c r="EG613" i="3"/>
  <c r="EG597" i="3"/>
  <c r="EG581" i="3"/>
  <c r="EG565" i="3"/>
  <c r="EG549" i="3"/>
  <c r="EG533" i="3"/>
  <c r="EG517" i="3"/>
  <c r="EG501" i="3"/>
  <c r="EG485" i="3"/>
  <c r="EG469" i="3"/>
  <c r="EG453" i="3"/>
  <c r="EG437" i="3"/>
  <c r="EG421" i="3"/>
  <c r="EG405" i="3"/>
  <c r="EG389" i="3"/>
  <c r="EG373" i="3"/>
  <c r="EG357" i="3"/>
  <c r="EG341" i="3"/>
  <c r="EG325" i="3"/>
  <c r="EG309" i="3"/>
  <c r="EG293" i="3"/>
  <c r="EG277" i="3"/>
  <c r="EG261" i="3"/>
  <c r="EG245" i="3"/>
  <c r="EG229" i="3"/>
  <c r="EG213" i="3"/>
  <c r="EG197" i="3"/>
  <c r="EG181" i="3"/>
  <c r="EG165" i="3"/>
  <c r="EG149" i="3"/>
  <c r="EG133" i="3"/>
  <c r="EG117" i="3"/>
  <c r="EG101" i="3"/>
  <c r="EG85" i="3"/>
  <c r="EG69" i="3"/>
  <c r="EG57" i="3"/>
  <c r="EG43" i="3"/>
  <c r="EG30" i="3"/>
  <c r="EG18" i="3"/>
  <c r="EG1001" i="3"/>
  <c r="EG974" i="3"/>
  <c r="EG950" i="3"/>
  <c r="EG923" i="3"/>
  <c r="EG899" i="3"/>
  <c r="EG873" i="3"/>
  <c r="EG846" i="3"/>
  <c r="EG822" i="3"/>
  <c r="EG795" i="3"/>
  <c r="EG771" i="3"/>
  <c r="EG745" i="3"/>
  <c r="EG718" i="3"/>
  <c r="EG694" i="3"/>
  <c r="EG667" i="3"/>
  <c r="EG643" i="3"/>
  <c r="EG617" i="3"/>
  <c r="EG590" i="3"/>
  <c r="EG566" i="3"/>
  <c r="EG539" i="3"/>
  <c r="EG515" i="3"/>
  <c r="EG489" i="3"/>
  <c r="EG462" i="3"/>
  <c r="EG438" i="3"/>
  <c r="EG411" i="3"/>
  <c r="EG387" i="3"/>
  <c r="EG361" i="3"/>
  <c r="EG334" i="3"/>
  <c r="EG310" i="3"/>
  <c r="EG283" i="3"/>
  <c r="EG259" i="3"/>
  <c r="EG233" i="3"/>
  <c r="EG206" i="3"/>
  <c r="EG182" i="3"/>
  <c r="EG155" i="3"/>
  <c r="EG131" i="3"/>
  <c r="EG105" i="3"/>
  <c r="EG78" i="3"/>
  <c r="EG58" i="3"/>
  <c r="EG35" i="3"/>
  <c r="EG17" i="3"/>
  <c r="EG998" i="3"/>
  <c r="EG971" i="3"/>
  <c r="EG947" i="3"/>
  <c r="EG921" i="3"/>
  <c r="EG894" i="3"/>
  <c r="EG870" i="3"/>
  <c r="EG843" i="3"/>
  <c r="EG819" i="3"/>
  <c r="EG793" i="3"/>
  <c r="EG766" i="3"/>
  <c r="EG742" i="3"/>
  <c r="EG715" i="3"/>
  <c r="EG691" i="3"/>
  <c r="EG665" i="3"/>
  <c r="EG638" i="3"/>
  <c r="EG614" i="3"/>
  <c r="EG587" i="3"/>
  <c r="EG563" i="3"/>
  <c r="EG537" i="3"/>
  <c r="EG510" i="3"/>
  <c r="EG486" i="3"/>
  <c r="EG459" i="3"/>
  <c r="EG435" i="3"/>
  <c r="EG409" i="3"/>
  <c r="EG382" i="3"/>
  <c r="EG358" i="3"/>
  <c r="EG331" i="3"/>
  <c r="EG307" i="3"/>
  <c r="EG281" i="3"/>
  <c r="EG254" i="3"/>
  <c r="EG230" i="3"/>
  <c r="EG203" i="3"/>
  <c r="EG179" i="3"/>
  <c r="EG153" i="3"/>
  <c r="EG126" i="3"/>
  <c r="EG102" i="3"/>
  <c r="EG75" i="3"/>
  <c r="EG54" i="3"/>
  <c r="EG34" i="3"/>
  <c r="EG13" i="3"/>
  <c r="EG990" i="3"/>
  <c r="EG966" i="3"/>
  <c r="EG939" i="3"/>
  <c r="EG915" i="3"/>
  <c r="EG889" i="3"/>
  <c r="EG862" i="3"/>
  <c r="EG838" i="3"/>
  <c r="EG811" i="3"/>
  <c r="EG787" i="3"/>
  <c r="EG761" i="3"/>
  <c r="EG734" i="3"/>
  <c r="EG710" i="3"/>
  <c r="EG683" i="3"/>
  <c r="EG659" i="3"/>
  <c r="EG633" i="3"/>
  <c r="EG606" i="3"/>
  <c r="EG582" i="3"/>
  <c r="EG555" i="3"/>
  <c r="EG531" i="3"/>
  <c r="EG505" i="3"/>
  <c r="EG478" i="3"/>
  <c r="EG454" i="3"/>
  <c r="EG427" i="3"/>
  <c r="EG403" i="3"/>
  <c r="EG377" i="3"/>
  <c r="EG350" i="3"/>
  <c r="EG326" i="3"/>
  <c r="EG299" i="3"/>
  <c r="EG275" i="3"/>
  <c r="EG249" i="3"/>
  <c r="EG222" i="3"/>
  <c r="EG198" i="3"/>
  <c r="EG171" i="3"/>
  <c r="EG147" i="3"/>
  <c r="EG121" i="3"/>
  <c r="EG94" i="3"/>
  <c r="EG70" i="3"/>
  <c r="EG49" i="3"/>
  <c r="EG29" i="3"/>
  <c r="EG1006" i="3"/>
  <c r="EG982" i="3"/>
  <c r="EG955" i="3"/>
  <c r="EG931" i="3"/>
  <c r="EG905" i="3"/>
  <c r="EG878" i="3"/>
  <c r="EG854" i="3"/>
  <c r="EG827" i="3"/>
  <c r="EG803" i="3"/>
  <c r="EG777" i="3"/>
  <c r="EG750" i="3"/>
  <c r="EG726" i="3"/>
  <c r="EG699" i="3"/>
  <c r="EG675" i="3"/>
  <c r="EG649" i="3"/>
  <c r="EG622" i="3"/>
  <c r="EG598" i="3"/>
  <c r="EG571" i="3"/>
  <c r="EG547" i="3"/>
  <c r="EG521" i="3"/>
  <c r="EG494" i="3"/>
  <c r="EG470" i="3"/>
  <c r="EG443" i="3"/>
  <c r="EG419" i="3"/>
  <c r="EG393" i="3"/>
  <c r="EG366" i="3"/>
  <c r="EG342" i="3"/>
  <c r="EG315" i="3"/>
  <c r="EG291" i="3"/>
  <c r="EG265" i="3"/>
  <c r="EG238" i="3"/>
  <c r="EG214" i="3"/>
  <c r="EG187" i="3"/>
  <c r="EG163" i="3"/>
  <c r="EG137" i="3"/>
  <c r="EG110" i="3"/>
  <c r="EG86" i="3"/>
  <c r="EG61" i="3"/>
  <c r="EG42" i="3"/>
  <c r="EG21" i="3"/>
  <c r="EG963" i="3"/>
  <c r="EG910" i="3"/>
  <c r="EG859" i="3"/>
  <c r="EG809" i="3"/>
  <c r="EG758" i="3"/>
  <c r="EG707" i="3"/>
  <c r="EG654" i="3"/>
  <c r="EG603" i="3"/>
  <c r="EG553" i="3"/>
  <c r="EG502" i="3"/>
  <c r="EG451" i="3"/>
  <c r="EG398" i="3"/>
  <c r="EG347" i="3"/>
  <c r="EG297" i="3"/>
  <c r="EG246" i="3"/>
  <c r="EG195" i="3"/>
  <c r="EG142" i="3"/>
  <c r="EG91" i="3"/>
  <c r="EG46" i="3"/>
  <c r="EG958" i="3"/>
  <c r="EG907" i="3"/>
  <c r="EG857" i="3"/>
  <c r="EG806" i="3"/>
  <c r="EG755" i="3"/>
  <c r="EG702" i="3"/>
  <c r="EG651" i="3"/>
  <c r="EG601" i="3"/>
  <c r="EG550" i="3"/>
  <c r="EG499" i="3"/>
  <c r="EG446" i="3"/>
  <c r="EG395" i="3"/>
  <c r="EG345" i="3"/>
  <c r="EG294" i="3"/>
  <c r="EG243" i="3"/>
  <c r="EG190" i="3"/>
  <c r="EG139" i="3"/>
  <c r="EG89" i="3"/>
  <c r="EG45" i="3"/>
  <c r="EG1003" i="3"/>
  <c r="EG953" i="3"/>
  <c r="EG902" i="3"/>
  <c r="EG851" i="3"/>
  <c r="EG798" i="3"/>
  <c r="EG747" i="3"/>
  <c r="EG697" i="3"/>
  <c r="EG646" i="3"/>
  <c r="EG595" i="3"/>
  <c r="EG542" i="3"/>
  <c r="EG491" i="3"/>
  <c r="EG441" i="3"/>
  <c r="EG390" i="3"/>
  <c r="EG339" i="3"/>
  <c r="EG286" i="3"/>
  <c r="EG235" i="3"/>
  <c r="EG185" i="3"/>
  <c r="EG134" i="3"/>
  <c r="EG83" i="3"/>
  <c r="EG38" i="3"/>
  <c r="EG995" i="3"/>
  <c r="EG942" i="3"/>
  <c r="EG891" i="3"/>
  <c r="EG841" i="3"/>
  <c r="EG790" i="3"/>
  <c r="EG739" i="3"/>
  <c r="EG686" i="3"/>
  <c r="EG635" i="3"/>
  <c r="EG585" i="3"/>
  <c r="EG534" i="3"/>
  <c r="EG483" i="3"/>
  <c r="EG430" i="3"/>
  <c r="EG379" i="3"/>
  <c r="EG329" i="3"/>
  <c r="EG278" i="3"/>
  <c r="EG227" i="3"/>
  <c r="EG174" i="3"/>
  <c r="EG123" i="3"/>
  <c r="EG73" i="3"/>
  <c r="EG33" i="3"/>
  <c r="EG985" i="3"/>
  <c r="EG934" i="3"/>
  <c r="EG883" i="3"/>
  <c r="EG830" i="3"/>
  <c r="EG779" i="3"/>
  <c r="EG729" i="3"/>
  <c r="EG678" i="3"/>
  <c r="EG627" i="3"/>
  <c r="EG574" i="3"/>
  <c r="EG523" i="3"/>
  <c r="EG473" i="3"/>
  <c r="EG422" i="3"/>
  <c r="EG371" i="3"/>
  <c r="EG318" i="3"/>
  <c r="EG267" i="3"/>
  <c r="EG217" i="3"/>
  <c r="EG166" i="3"/>
  <c r="EG115" i="3"/>
  <c r="EG65" i="3"/>
  <c r="EG22" i="3"/>
  <c r="EG979" i="3"/>
  <c r="EG926" i="3"/>
  <c r="EG875" i="3"/>
  <c r="EG825" i="3"/>
  <c r="EG774" i="3"/>
  <c r="EG723" i="3"/>
  <c r="EG670" i="3"/>
  <c r="EG619" i="3"/>
  <c r="EG569" i="3"/>
  <c r="EG518" i="3"/>
  <c r="EG467" i="3"/>
  <c r="EG414" i="3"/>
  <c r="EG363" i="3"/>
  <c r="EG313" i="3"/>
  <c r="EG262" i="3"/>
  <c r="EG211" i="3"/>
  <c r="EG158" i="3"/>
  <c r="EG107" i="3"/>
  <c r="EG59" i="3"/>
  <c r="EG19" i="3"/>
  <c r="EG867" i="3"/>
  <c r="EG662" i="3"/>
  <c r="EG457" i="3"/>
  <c r="EG251" i="3"/>
  <c r="EG51" i="3"/>
  <c r="EG835" i="3"/>
  <c r="EG630" i="3"/>
  <c r="EG425" i="3"/>
  <c r="EG219" i="3"/>
  <c r="EG26" i="3"/>
  <c r="EG814" i="3"/>
  <c r="EG611" i="3"/>
  <c r="EG406" i="3"/>
  <c r="EG201" i="3"/>
  <c r="EG11" i="3"/>
  <c r="EG987" i="3"/>
  <c r="EG782" i="3"/>
  <c r="EG579" i="3"/>
  <c r="EG374" i="3"/>
  <c r="EG169" i="3"/>
  <c r="EG969" i="3"/>
  <c r="EG763" i="3"/>
  <c r="EG558" i="3"/>
  <c r="EG355" i="3"/>
  <c r="EG150" i="3"/>
  <c r="EG918" i="3"/>
  <c r="EG713" i="3"/>
  <c r="EG507" i="3"/>
  <c r="EG302" i="3"/>
  <c r="EG99" i="3"/>
  <c r="EG886" i="3"/>
  <c r="EG681" i="3"/>
  <c r="EG475" i="3"/>
  <c r="EG270" i="3"/>
  <c r="EG67" i="3"/>
  <c r="EG937" i="3"/>
  <c r="EG731" i="3"/>
  <c r="EG526" i="3"/>
  <c r="EG323" i="3"/>
  <c r="EG118" i="3"/>
  <c r="Z10" i="3" l="1"/>
  <c r="O10" i="3"/>
  <c r="BS10" i="3"/>
  <c r="BB10" i="3"/>
  <c r="BV10" i="3"/>
  <c r="L6" i="5"/>
  <c r="EM10" i="3"/>
  <c r="V10" i="3"/>
  <c r="T10" i="3"/>
  <c r="AE6" i="5"/>
  <c r="DM10" i="3"/>
  <c r="EI10" i="3"/>
  <c r="CR10" i="3"/>
  <c r="AC6" i="5"/>
  <c r="BC7" i="5" a="1"/>
  <c r="S6" i="5"/>
  <c r="W6" i="5"/>
  <c r="AY7" i="5" a="1"/>
  <c r="J10" i="3"/>
  <c r="AL6" i="5"/>
  <c r="BK7" i="5" a="1"/>
  <c r="DY10" i="3"/>
  <c r="BN10" i="3"/>
  <c r="U6" i="5"/>
  <c r="AW7" i="5" a="1"/>
  <c r="EH10" i="3"/>
  <c r="DQ10" i="3"/>
  <c r="DN10" i="3"/>
  <c r="BH10" i="3"/>
  <c r="CP10" i="3"/>
  <c r="AV10" i="3"/>
  <c r="CN10" i="3"/>
  <c r="D10" i="3"/>
  <c r="EB10" i="3"/>
  <c r="CT10" i="3"/>
  <c r="DH10" i="3"/>
  <c r="AM10" i="3"/>
  <c r="AJ10" i="3"/>
  <c r="DO10" i="3"/>
  <c r="BW10" i="3"/>
  <c r="Q6" i="5"/>
  <c r="AU7" i="5" a="1"/>
  <c r="G6" i="5"/>
  <c r="CL10" i="3"/>
  <c r="BO10" i="3"/>
  <c r="P6" i="5"/>
  <c r="AT7" i="5" a="1"/>
  <c r="CJ10" i="3"/>
  <c r="X10" i="3"/>
  <c r="EO10" i="3"/>
  <c r="EF10" i="3"/>
  <c r="AU10" i="3"/>
  <c r="AP10" i="3"/>
  <c r="AT10" i="3"/>
  <c r="O6" i="5"/>
  <c r="AS7" i="5" a="1"/>
  <c r="AG10" i="3"/>
  <c r="CO10" i="3"/>
  <c r="Z6" i="5"/>
  <c r="DV10" i="3"/>
  <c r="CU10" i="3"/>
  <c r="AX10" i="3"/>
  <c r="U10" i="3"/>
  <c r="CK9" i="3"/>
  <c r="CK10" i="3"/>
  <c r="AP6" i="5"/>
  <c r="DL10" i="3"/>
  <c r="I10" i="3"/>
  <c r="AI6" i="5"/>
  <c r="BG7" i="5" a="1"/>
  <c r="DI10" i="3"/>
  <c r="BU10" i="3"/>
  <c r="AO6" i="5"/>
  <c r="X6" i="5"/>
  <c r="AN10" i="3"/>
  <c r="T6" i="5"/>
  <c r="EK10" i="3"/>
  <c r="DP10" i="3"/>
  <c r="CC10" i="3"/>
  <c r="EN10" i="3"/>
  <c r="DJ10" i="3"/>
  <c r="G10" i="3"/>
  <c r="W10" i="3"/>
  <c r="D6" i="5"/>
  <c r="BT10" i="3"/>
  <c r="M10" i="3"/>
  <c r="BR10" i="3"/>
  <c r="R10" i="3"/>
  <c r="EG10" i="3"/>
  <c r="DK10" i="3"/>
  <c r="AR10" i="3"/>
  <c r="S10" i="3"/>
  <c r="V6" i="5"/>
  <c r="AX7" i="5" a="1"/>
  <c r="N6" i="5"/>
  <c r="DD10" i="3"/>
  <c r="BQ10" i="3"/>
  <c r="AS10" i="3"/>
  <c r="I6" i="5"/>
  <c r="EL10" i="3"/>
  <c r="F5" i="5"/>
  <c r="F4" i="4"/>
  <c r="E7" i="3"/>
  <c r="D5" i="5"/>
  <c r="D4" i="4"/>
  <c r="F7" i="3"/>
  <c r="EE10" i="3"/>
  <c r="CX10" i="3"/>
  <c r="CI10" i="3"/>
  <c r="M6" i="5"/>
  <c r="AY10" i="3"/>
  <c r="EJ10" i="3"/>
  <c r="CS10" i="3"/>
  <c r="BK10" i="3"/>
  <c r="DA10" i="3"/>
  <c r="DS10" i="3"/>
  <c r="AN6" i="5"/>
  <c r="AB6" i="5"/>
  <c r="BB7" i="5" a="1"/>
  <c r="BL10" i="3"/>
  <c r="P10" i="3"/>
  <c r="AF6" i="5"/>
  <c r="R6" i="5"/>
  <c r="F6" i="5"/>
  <c r="F4" i="5" s="1"/>
  <c r="DG10" i="3"/>
  <c r="H10" i="3"/>
  <c r="Y10" i="3"/>
  <c r="CQ10" i="3"/>
  <c r="BE10" i="3"/>
  <c r="AJ6" i="5"/>
  <c r="BI7" i="5" a="1"/>
  <c r="AA10" i="3"/>
  <c r="BM10" i="3"/>
  <c r="AW10" i="3"/>
  <c r="AG6" i="5"/>
  <c r="BE7" i="5" a="1"/>
  <c r="CF10" i="3"/>
  <c r="BP10" i="3"/>
  <c r="AO10" i="3"/>
  <c r="AQ10" i="3"/>
  <c r="AM6" i="5"/>
  <c r="N10" i="3"/>
  <c r="CM10" i="3"/>
  <c r="K10" i="3"/>
  <c r="AR6" i="5"/>
  <c r="AD6" i="5"/>
  <c r="AA6" i="5"/>
  <c r="BA7" i="5" a="1"/>
  <c r="DR10" i="3"/>
  <c r="Q10" i="3"/>
  <c r="AK6" i="5"/>
  <c r="BJ7" i="5" a="1"/>
  <c r="BZ10" i="3"/>
  <c r="Y6" i="5"/>
  <c r="K6" i="5"/>
  <c r="AD10" i="3"/>
  <c r="AH6" i="5"/>
  <c r="BF7" i="5" a="1"/>
  <c r="B1005" i="3"/>
  <c r="B997" i="3"/>
  <c r="B989" i="3"/>
  <c r="B981" i="3"/>
  <c r="B973" i="3"/>
  <c r="B965" i="3"/>
  <c r="B957" i="3"/>
  <c r="B949" i="3"/>
  <c r="B941" i="3"/>
  <c r="B933" i="3"/>
  <c r="B925" i="3"/>
  <c r="B917" i="3"/>
  <c r="B909" i="3"/>
  <c r="B901" i="3"/>
  <c r="B893" i="3"/>
  <c r="B885" i="3"/>
  <c r="B877" i="3"/>
  <c r="B869" i="3"/>
  <c r="B861" i="3"/>
  <c r="B853" i="3"/>
  <c r="B845" i="3"/>
  <c r="B837" i="3"/>
  <c r="B829" i="3"/>
  <c r="B821" i="3"/>
  <c r="B813" i="3"/>
  <c r="B805" i="3"/>
  <c r="B797" i="3"/>
  <c r="B789" i="3"/>
  <c r="B781" i="3"/>
  <c r="B773" i="3"/>
  <c r="B765" i="3"/>
  <c r="B757" i="3"/>
  <c r="B749" i="3"/>
  <c r="B741" i="3"/>
  <c r="B733" i="3"/>
  <c r="B725" i="3"/>
  <c r="B717" i="3"/>
  <c r="B709" i="3"/>
  <c r="B701" i="3"/>
  <c r="B693" i="3"/>
  <c r="B685" i="3"/>
  <c r="B677" i="3"/>
  <c r="B669" i="3"/>
  <c r="B661" i="3"/>
  <c r="B653" i="3"/>
  <c r="B645" i="3"/>
  <c r="B637" i="3"/>
  <c r="B629" i="3"/>
  <c r="B621" i="3"/>
  <c r="B613" i="3"/>
  <c r="B605" i="3"/>
  <c r="B597" i="3"/>
  <c r="B589" i="3"/>
  <c r="B581" i="3"/>
  <c r="B573" i="3"/>
  <c r="B565" i="3"/>
  <c r="B557" i="3"/>
  <c r="B549" i="3"/>
  <c r="B541" i="3"/>
  <c r="B533" i="3"/>
  <c r="B525" i="3"/>
  <c r="B517" i="3"/>
  <c r="B509" i="3"/>
  <c r="B501" i="3"/>
  <c r="B493" i="3"/>
  <c r="B485" i="3"/>
  <c r="B477" i="3"/>
  <c r="B469" i="3"/>
  <c r="B461" i="3"/>
  <c r="B453" i="3"/>
  <c r="B445" i="3"/>
  <c r="B437" i="3"/>
  <c r="B429" i="3"/>
  <c r="B421" i="3"/>
  <c r="B413" i="3"/>
  <c r="B405" i="3"/>
  <c r="B397" i="3"/>
  <c r="B389" i="3"/>
  <c r="B381" i="3"/>
  <c r="B373" i="3"/>
  <c r="B365" i="3"/>
  <c r="B357" i="3"/>
  <c r="B349" i="3"/>
  <c r="B341" i="3"/>
  <c r="B333" i="3"/>
  <c r="B325" i="3"/>
  <c r="B317" i="3"/>
  <c r="B309" i="3"/>
  <c r="B301" i="3"/>
  <c r="B293" i="3"/>
  <c r="B285" i="3"/>
  <c r="B277" i="3"/>
  <c r="B269" i="3"/>
  <c r="B261" i="3"/>
  <c r="B253" i="3"/>
  <c r="B245" i="3"/>
  <c r="B237" i="3"/>
  <c r="B229" i="3"/>
  <c r="B221" i="3"/>
  <c r="B213" i="3"/>
  <c r="B205" i="3"/>
  <c r="B197" i="3"/>
  <c r="B189" i="3"/>
  <c r="B181" i="3"/>
  <c r="B173" i="3"/>
  <c r="B165" i="3"/>
  <c r="B157" i="3"/>
  <c r="B149" i="3"/>
  <c r="B141" i="3"/>
  <c r="B133" i="3"/>
  <c r="B125" i="3"/>
  <c r="B117" i="3"/>
  <c r="B109" i="3"/>
  <c r="B101" i="3"/>
  <c r="B1007" i="3"/>
  <c r="B998" i="3"/>
  <c r="B988" i="3"/>
  <c r="B979" i="3"/>
  <c r="B970" i="3"/>
  <c r="B961" i="3"/>
  <c r="B952" i="3"/>
  <c r="B943" i="3"/>
  <c r="B934" i="3"/>
  <c r="B924" i="3"/>
  <c r="B915" i="3"/>
  <c r="B906" i="3"/>
  <c r="B897" i="3"/>
  <c r="B888" i="3"/>
  <c r="B879" i="3"/>
  <c r="B870" i="3"/>
  <c r="B860" i="3"/>
  <c r="B851" i="3"/>
  <c r="B842" i="3"/>
  <c r="B833" i="3"/>
  <c r="B824" i="3"/>
  <c r="B815" i="3"/>
  <c r="B806" i="3"/>
  <c r="B796" i="3"/>
  <c r="B787" i="3"/>
  <c r="B778" i="3"/>
  <c r="B769" i="3"/>
  <c r="B760" i="3"/>
  <c r="B751" i="3"/>
  <c r="B742" i="3"/>
  <c r="B732" i="3"/>
  <c r="B723" i="3"/>
  <c r="B714" i="3"/>
  <c r="B705" i="3"/>
  <c r="B696" i="3"/>
  <c r="B687" i="3"/>
  <c r="B678" i="3"/>
  <c r="B668" i="3"/>
  <c r="B659" i="3"/>
  <c r="B650" i="3"/>
  <c r="B641" i="3"/>
  <c r="B632" i="3"/>
  <c r="B623" i="3"/>
  <c r="B614" i="3"/>
  <c r="B604" i="3"/>
  <c r="B595" i="3"/>
  <c r="B586" i="3"/>
  <c r="B577" i="3"/>
  <c r="B568" i="3"/>
  <c r="B559" i="3"/>
  <c r="B550" i="3"/>
  <c r="B540" i="3"/>
  <c r="B531" i="3"/>
  <c r="B522" i="3"/>
  <c r="B513" i="3"/>
  <c r="B504" i="3"/>
  <c r="B495" i="3"/>
  <c r="B486" i="3"/>
  <c r="B476" i="3"/>
  <c r="B467" i="3"/>
  <c r="B458" i="3"/>
  <c r="B449" i="3"/>
  <c r="B440" i="3"/>
  <c r="B431" i="3"/>
  <c r="B422" i="3"/>
  <c r="B412" i="3"/>
  <c r="B403" i="3"/>
  <c r="B394" i="3"/>
  <c r="B385" i="3"/>
  <c r="B376" i="3"/>
  <c r="B367" i="3"/>
  <c r="B358" i="3"/>
  <c r="B348" i="3"/>
  <c r="B339" i="3"/>
  <c r="B330" i="3"/>
  <c r="B321" i="3"/>
  <c r="B312" i="3"/>
  <c r="B303" i="3"/>
  <c r="B294" i="3"/>
  <c r="B284" i="3"/>
  <c r="B275" i="3"/>
  <c r="B266" i="3"/>
  <c r="B257" i="3"/>
  <c r="B248" i="3"/>
  <c r="B239" i="3"/>
  <c r="B230" i="3"/>
  <c r="B220" i="3"/>
  <c r="B211" i="3"/>
  <c r="B202" i="3"/>
  <c r="B193" i="3"/>
  <c r="B184" i="3"/>
  <c r="B175" i="3"/>
  <c r="B166" i="3"/>
  <c r="B156" i="3"/>
  <c r="B147" i="3"/>
  <c r="B138" i="3"/>
  <c r="B129" i="3"/>
  <c r="B120" i="3"/>
  <c r="B111" i="3"/>
  <c r="B102" i="3"/>
  <c r="B93" i="3"/>
  <c r="B85" i="3"/>
  <c r="B77" i="3"/>
  <c r="B69" i="3"/>
  <c r="B61" i="3"/>
  <c r="B53" i="3"/>
  <c r="B45" i="3"/>
  <c r="B37" i="3"/>
  <c r="B29" i="3"/>
  <c r="B21" i="3"/>
  <c r="B13" i="3"/>
  <c r="B1006" i="3"/>
  <c r="B996" i="3"/>
  <c r="B987" i="3"/>
  <c r="B978" i="3"/>
  <c r="B969" i="3"/>
  <c r="B960" i="3"/>
  <c r="B951" i="3"/>
  <c r="B942" i="3"/>
  <c r="B932" i="3"/>
  <c r="B923" i="3"/>
  <c r="B914" i="3"/>
  <c r="B905" i="3"/>
  <c r="B896" i="3"/>
  <c r="B887" i="3"/>
  <c r="B878" i="3"/>
  <c r="B868" i="3"/>
  <c r="B859" i="3"/>
  <c r="B850" i="3"/>
  <c r="B841" i="3"/>
  <c r="B832" i="3"/>
  <c r="B823" i="3"/>
  <c r="B814" i="3"/>
  <c r="B804" i="3"/>
  <c r="B795" i="3"/>
  <c r="B786" i="3"/>
  <c r="B777" i="3"/>
  <c r="B768" i="3"/>
  <c r="B759" i="3"/>
  <c r="B750" i="3"/>
  <c r="B740" i="3"/>
  <c r="B731" i="3"/>
  <c r="B722" i="3"/>
  <c r="B713" i="3"/>
  <c r="B704" i="3"/>
  <c r="B695" i="3"/>
  <c r="B686" i="3"/>
  <c r="B676" i="3"/>
  <c r="B667" i="3"/>
  <c r="B658" i="3"/>
  <c r="B649" i="3"/>
  <c r="B640" i="3"/>
  <c r="B631" i="3"/>
  <c r="B622" i="3"/>
  <c r="B612" i="3"/>
  <c r="B603" i="3"/>
  <c r="B594" i="3"/>
  <c r="B585" i="3"/>
  <c r="B576" i="3"/>
  <c r="B567" i="3"/>
  <c r="B558" i="3"/>
  <c r="B548" i="3"/>
  <c r="B539" i="3"/>
  <c r="B530" i="3"/>
  <c r="B521" i="3"/>
  <c r="B512" i="3"/>
  <c r="B503" i="3"/>
  <c r="B494" i="3"/>
  <c r="B484" i="3"/>
  <c r="B475" i="3"/>
  <c r="B466" i="3"/>
  <c r="B457" i="3"/>
  <c r="B448" i="3"/>
  <c r="B439" i="3"/>
  <c r="B430" i="3"/>
  <c r="B420" i="3"/>
  <c r="B411" i="3"/>
  <c r="B402" i="3"/>
  <c r="B393" i="3"/>
  <c r="B384" i="3"/>
  <c r="B375" i="3"/>
  <c r="B366" i="3"/>
  <c r="B356" i="3"/>
  <c r="B347" i="3"/>
  <c r="B338" i="3"/>
  <c r="B329" i="3"/>
  <c r="B320" i="3"/>
  <c r="B311" i="3"/>
  <c r="B302" i="3"/>
  <c r="B292" i="3"/>
  <c r="B283" i="3"/>
  <c r="B274" i="3"/>
  <c r="B265" i="3"/>
  <c r="B256" i="3"/>
  <c r="B247" i="3"/>
  <c r="B238" i="3"/>
  <c r="B228" i="3"/>
  <c r="B219" i="3"/>
  <c r="B210" i="3"/>
  <c r="B201" i="3"/>
  <c r="B192" i="3"/>
  <c r="B183" i="3"/>
  <c r="B174" i="3"/>
  <c r="B164" i="3"/>
  <c r="B155" i="3"/>
  <c r="B146" i="3"/>
  <c r="B137" i="3"/>
  <c r="B128" i="3"/>
  <c r="B119" i="3"/>
  <c r="B110" i="3"/>
  <c r="B100" i="3"/>
  <c r="B92" i="3"/>
  <c r="B84" i="3"/>
  <c r="B76" i="3"/>
  <c r="B68" i="3"/>
  <c r="B60" i="3"/>
  <c r="B52" i="3"/>
  <c r="B44" i="3"/>
  <c r="B36" i="3"/>
  <c r="B28" i="3"/>
  <c r="B20" i="3"/>
  <c r="B12" i="3"/>
  <c r="B1003" i="3"/>
  <c r="B1001" i="3"/>
  <c r="B992" i="3"/>
  <c r="B983" i="3"/>
  <c r="B974" i="3"/>
  <c r="B964" i="3"/>
  <c r="B955" i="3"/>
  <c r="B946" i="3"/>
  <c r="B937" i="3"/>
  <c r="B928" i="3"/>
  <c r="B919" i="3"/>
  <c r="B910" i="3"/>
  <c r="B900" i="3"/>
  <c r="B891" i="3"/>
  <c r="B882" i="3"/>
  <c r="B873" i="3"/>
  <c r="B864" i="3"/>
  <c r="B855" i="3"/>
  <c r="B846" i="3"/>
  <c r="B836" i="3"/>
  <c r="B827" i="3"/>
  <c r="B818" i="3"/>
  <c r="B809" i="3"/>
  <c r="B800" i="3"/>
  <c r="B791" i="3"/>
  <c r="B782" i="3"/>
  <c r="B772" i="3"/>
  <c r="B763" i="3"/>
  <c r="B754" i="3"/>
  <c r="B745" i="3"/>
  <c r="B736" i="3"/>
  <c r="B727" i="3"/>
  <c r="B718" i="3"/>
  <c r="B708" i="3"/>
  <c r="B699" i="3"/>
  <c r="B690" i="3"/>
  <c r="B681" i="3"/>
  <c r="B672" i="3"/>
  <c r="B663" i="3"/>
  <c r="B654" i="3"/>
  <c r="B644" i="3"/>
  <c r="B635" i="3"/>
  <c r="B626" i="3"/>
  <c r="B617" i="3"/>
  <c r="B608" i="3"/>
  <c r="B599" i="3"/>
  <c r="B590" i="3"/>
  <c r="B580" i="3"/>
  <c r="B571" i="3"/>
  <c r="B562" i="3"/>
  <c r="B553" i="3"/>
  <c r="B544" i="3"/>
  <c r="B535" i="3"/>
  <c r="B526" i="3"/>
  <c r="B516" i="3"/>
  <c r="B507" i="3"/>
  <c r="B498" i="3"/>
  <c r="B489" i="3"/>
  <c r="B480" i="3"/>
  <c r="B471" i="3"/>
  <c r="B462" i="3"/>
  <c r="B452" i="3"/>
  <c r="B443" i="3"/>
  <c r="B434" i="3"/>
  <c r="B425" i="3"/>
  <c r="B416" i="3"/>
  <c r="B407" i="3"/>
  <c r="B398" i="3"/>
  <c r="B388" i="3"/>
  <c r="B379" i="3"/>
  <c r="B370" i="3"/>
  <c r="B361" i="3"/>
  <c r="B352" i="3"/>
  <c r="B343" i="3"/>
  <c r="B334" i="3"/>
  <c r="B324" i="3"/>
  <c r="B315" i="3"/>
  <c r="B306" i="3"/>
  <c r="B297" i="3"/>
  <c r="B288" i="3"/>
  <c r="B279" i="3"/>
  <c r="B270" i="3"/>
  <c r="B260" i="3"/>
  <c r="B251" i="3"/>
  <c r="B242" i="3"/>
  <c r="B233" i="3"/>
  <c r="B224" i="3"/>
  <c r="B215" i="3"/>
  <c r="B206" i="3"/>
  <c r="B196" i="3"/>
  <c r="B187" i="3"/>
  <c r="B178" i="3"/>
  <c r="B169" i="3"/>
  <c r="B160" i="3"/>
  <c r="B151" i="3"/>
  <c r="B142" i="3"/>
  <c r="B132" i="3"/>
  <c r="B123" i="3"/>
  <c r="B114" i="3"/>
  <c r="B105" i="3"/>
  <c r="B96" i="3"/>
  <c r="B88" i="3"/>
  <c r="B80" i="3"/>
  <c r="B72" i="3"/>
  <c r="B64" i="3"/>
  <c r="B56" i="3"/>
  <c r="B48" i="3"/>
  <c r="B40" i="3"/>
  <c r="B32" i="3"/>
  <c r="B24" i="3"/>
  <c r="B16" i="3"/>
  <c r="B1009" i="3"/>
  <c r="B1000" i="3"/>
  <c r="B991" i="3"/>
  <c r="B982" i="3"/>
  <c r="B972" i="3"/>
  <c r="B963" i="3"/>
  <c r="B954" i="3"/>
  <c r="B945" i="3"/>
  <c r="B936" i="3"/>
  <c r="B927" i="3"/>
  <c r="B918" i="3"/>
  <c r="B908" i="3"/>
  <c r="B899" i="3"/>
  <c r="B890" i="3"/>
  <c r="B881" i="3"/>
  <c r="B872" i="3"/>
  <c r="B863" i="3"/>
  <c r="B854" i="3"/>
  <c r="B844" i="3"/>
  <c r="B835" i="3"/>
  <c r="B826" i="3"/>
  <c r="B817" i="3"/>
  <c r="B808" i="3"/>
  <c r="B799" i="3"/>
  <c r="B790" i="3"/>
  <c r="B780" i="3"/>
  <c r="B771" i="3"/>
  <c r="B762" i="3"/>
  <c r="B753" i="3"/>
  <c r="B744" i="3"/>
  <c r="B735" i="3"/>
  <c r="B726" i="3"/>
  <c r="B716" i="3"/>
  <c r="B707" i="3"/>
  <c r="B698" i="3"/>
  <c r="B689" i="3"/>
  <c r="B680" i="3"/>
  <c r="B671" i="3"/>
  <c r="B662" i="3"/>
  <c r="B652" i="3"/>
  <c r="B643" i="3"/>
  <c r="B634" i="3"/>
  <c r="B625" i="3"/>
  <c r="B616" i="3"/>
  <c r="B607" i="3"/>
  <c r="B598" i="3"/>
  <c r="B588" i="3"/>
  <c r="B579" i="3"/>
  <c r="B570" i="3"/>
  <c r="B561" i="3"/>
  <c r="B552" i="3"/>
  <c r="B543" i="3"/>
  <c r="B534" i="3"/>
  <c r="B524" i="3"/>
  <c r="B515" i="3"/>
  <c r="B506" i="3"/>
  <c r="B497" i="3"/>
  <c r="B488" i="3"/>
  <c r="B479" i="3"/>
  <c r="B470" i="3"/>
  <c r="B460" i="3"/>
  <c r="B451" i="3"/>
  <c r="B442" i="3"/>
  <c r="B433" i="3"/>
  <c r="B424" i="3"/>
  <c r="B415" i="3"/>
  <c r="B406" i="3"/>
  <c r="B396" i="3"/>
  <c r="B387" i="3"/>
  <c r="B378" i="3"/>
  <c r="B369" i="3"/>
  <c r="B360" i="3"/>
  <c r="B351" i="3"/>
  <c r="B342" i="3"/>
  <c r="B332" i="3"/>
  <c r="B323" i="3"/>
  <c r="B314" i="3"/>
  <c r="B305" i="3"/>
  <c r="B296" i="3"/>
  <c r="B287" i="3"/>
  <c r="B278" i="3"/>
  <c r="B268" i="3"/>
  <c r="B259" i="3"/>
  <c r="B250" i="3"/>
  <c r="B241" i="3"/>
  <c r="B232" i="3"/>
  <c r="B223" i="3"/>
  <c r="B214" i="3"/>
  <c r="B204" i="3"/>
  <c r="B195" i="3"/>
  <c r="B186" i="3"/>
  <c r="B177" i="3"/>
  <c r="B168" i="3"/>
  <c r="B159" i="3"/>
  <c r="B150" i="3"/>
  <c r="B140" i="3"/>
  <c r="B131" i="3"/>
  <c r="B122" i="3"/>
  <c r="B113" i="3"/>
  <c r="B104" i="3"/>
  <c r="B95" i="3"/>
  <c r="B87" i="3"/>
  <c r="B79" i="3"/>
  <c r="B71" i="3"/>
  <c r="B63" i="3"/>
  <c r="B55" i="3"/>
  <c r="B47" i="3"/>
  <c r="B39" i="3"/>
  <c r="B31" i="3"/>
  <c r="B23" i="3"/>
  <c r="B15" i="3"/>
  <c r="B995" i="3"/>
  <c r="B977" i="3"/>
  <c r="B959" i="3"/>
  <c r="B940" i="3"/>
  <c r="B922" i="3"/>
  <c r="B904" i="3"/>
  <c r="B886" i="3"/>
  <c r="B867" i="3"/>
  <c r="B849" i="3"/>
  <c r="B831" i="3"/>
  <c r="B812" i="3"/>
  <c r="B794" i="3"/>
  <c r="B776" i="3"/>
  <c r="B758" i="3"/>
  <c r="B739" i="3"/>
  <c r="B721" i="3"/>
  <c r="B703" i="3"/>
  <c r="B684" i="3"/>
  <c r="B666" i="3"/>
  <c r="B648" i="3"/>
  <c r="B630" i="3"/>
  <c r="B611" i="3"/>
  <c r="B593" i="3"/>
  <c r="B575" i="3"/>
  <c r="B556" i="3"/>
  <c r="B538" i="3"/>
  <c r="B520" i="3"/>
  <c r="B502" i="3"/>
  <c r="B483" i="3"/>
  <c r="B465" i="3"/>
  <c r="B447" i="3"/>
  <c r="B428" i="3"/>
  <c r="B410" i="3"/>
  <c r="B392" i="3"/>
  <c r="B374" i="3"/>
  <c r="B355" i="3"/>
  <c r="B337" i="3"/>
  <c r="B319" i="3"/>
  <c r="B300" i="3"/>
  <c r="B282" i="3"/>
  <c r="B264" i="3"/>
  <c r="B246" i="3"/>
  <c r="B227" i="3"/>
  <c r="B209" i="3"/>
  <c r="B191" i="3"/>
  <c r="B172" i="3"/>
  <c r="B154" i="3"/>
  <c r="B136" i="3"/>
  <c r="B118" i="3"/>
  <c r="B99" i="3"/>
  <c r="B83" i="3"/>
  <c r="B67" i="3"/>
  <c r="B51" i="3"/>
  <c r="B35" i="3"/>
  <c r="B19" i="3"/>
  <c r="B490" i="3"/>
  <c r="B994" i="3"/>
  <c r="B976" i="3"/>
  <c r="B958" i="3"/>
  <c r="B939" i="3"/>
  <c r="B921" i="3"/>
  <c r="B903" i="3"/>
  <c r="B884" i="3"/>
  <c r="B866" i="3"/>
  <c r="B848" i="3"/>
  <c r="B830" i="3"/>
  <c r="B811" i="3"/>
  <c r="B793" i="3"/>
  <c r="B775" i="3"/>
  <c r="B756" i="3"/>
  <c r="B738" i="3"/>
  <c r="B720" i="3"/>
  <c r="B702" i="3"/>
  <c r="B683" i="3"/>
  <c r="B665" i="3"/>
  <c r="B647" i="3"/>
  <c r="B628" i="3"/>
  <c r="B610" i="3"/>
  <c r="B592" i="3"/>
  <c r="B574" i="3"/>
  <c r="B555" i="3"/>
  <c r="B537" i="3"/>
  <c r="B519" i="3"/>
  <c r="B500" i="3"/>
  <c r="B482" i="3"/>
  <c r="B464" i="3"/>
  <c r="B446" i="3"/>
  <c r="B427" i="3"/>
  <c r="B409" i="3"/>
  <c r="B391" i="3"/>
  <c r="B372" i="3"/>
  <c r="B354" i="3"/>
  <c r="B336" i="3"/>
  <c r="B318" i="3"/>
  <c r="B299" i="3"/>
  <c r="B281" i="3"/>
  <c r="B263" i="3"/>
  <c r="B244" i="3"/>
  <c r="B226" i="3"/>
  <c r="B208" i="3"/>
  <c r="B190" i="3"/>
  <c r="B171" i="3"/>
  <c r="B153" i="3"/>
  <c r="B135" i="3"/>
  <c r="B116" i="3"/>
  <c r="B98" i="3"/>
  <c r="B82" i="3"/>
  <c r="B66" i="3"/>
  <c r="B50" i="3"/>
  <c r="B34" i="3"/>
  <c r="B18" i="3"/>
  <c r="B993" i="3"/>
  <c r="B975" i="3"/>
  <c r="B956" i="3"/>
  <c r="B938" i="3"/>
  <c r="B920" i="3"/>
  <c r="B902" i="3"/>
  <c r="B883" i="3"/>
  <c r="B865" i="3"/>
  <c r="B847" i="3"/>
  <c r="B828" i="3"/>
  <c r="B810" i="3"/>
  <c r="B792" i="3"/>
  <c r="B774" i="3"/>
  <c r="B755" i="3"/>
  <c r="B737" i="3"/>
  <c r="B719" i="3"/>
  <c r="B700" i="3"/>
  <c r="B682" i="3"/>
  <c r="B664" i="3"/>
  <c r="B646" i="3"/>
  <c r="B627" i="3"/>
  <c r="B609" i="3"/>
  <c r="B591" i="3"/>
  <c r="B572" i="3"/>
  <c r="B554" i="3"/>
  <c r="B536" i="3"/>
  <c r="B518" i="3"/>
  <c r="B499" i="3"/>
  <c r="B481" i="3"/>
  <c r="B463" i="3"/>
  <c r="B444" i="3"/>
  <c r="B426" i="3"/>
  <c r="B408" i="3"/>
  <c r="B390" i="3"/>
  <c r="B371" i="3"/>
  <c r="B353" i="3"/>
  <c r="B335" i="3"/>
  <c r="B316" i="3"/>
  <c r="B298" i="3"/>
  <c r="B280" i="3"/>
  <c r="B262" i="3"/>
  <c r="B243" i="3"/>
  <c r="B225" i="3"/>
  <c r="B207" i="3"/>
  <c r="B188" i="3"/>
  <c r="B170" i="3"/>
  <c r="B152" i="3"/>
  <c r="B134" i="3"/>
  <c r="B115" i="3"/>
  <c r="B97" i="3"/>
  <c r="B81" i="3"/>
  <c r="B65" i="3"/>
  <c r="B49" i="3"/>
  <c r="B33" i="3"/>
  <c r="B17" i="3"/>
  <c r="B985" i="3"/>
  <c r="B948" i="3"/>
  <c r="B912" i="3"/>
  <c r="B875" i="3"/>
  <c r="B839" i="3"/>
  <c r="B802" i="3"/>
  <c r="B766" i="3"/>
  <c r="B729" i="3"/>
  <c r="B692" i="3"/>
  <c r="B656" i="3"/>
  <c r="B619" i="3"/>
  <c r="B583" i="3"/>
  <c r="B546" i="3"/>
  <c r="B510" i="3"/>
  <c r="B473" i="3"/>
  <c r="B436" i="3"/>
  <c r="B400" i="3"/>
  <c r="B363" i="3"/>
  <c r="B327" i="3"/>
  <c r="B290" i="3"/>
  <c r="B254" i="3"/>
  <c r="B217" i="3"/>
  <c r="B180" i="3"/>
  <c r="B144" i="3"/>
  <c r="B107" i="3"/>
  <c r="B74" i="3"/>
  <c r="B42" i="3"/>
  <c r="B11" i="3"/>
  <c r="B984" i="3"/>
  <c r="B947" i="3"/>
  <c r="B911" i="3"/>
  <c r="B874" i="3"/>
  <c r="B838" i="3"/>
  <c r="B801" i="3"/>
  <c r="B764" i="3"/>
  <c r="B728" i="3"/>
  <c r="B691" i="3"/>
  <c r="B655" i="3"/>
  <c r="B618" i="3"/>
  <c r="B582" i="3"/>
  <c r="B545" i="3"/>
  <c r="B508" i="3"/>
  <c r="B454" i="3"/>
  <c r="B417" i="3"/>
  <c r="B380" i="3"/>
  <c r="B344" i="3"/>
  <c r="B307" i="3"/>
  <c r="B271" i="3"/>
  <c r="B234" i="3"/>
  <c r="B198" i="3"/>
  <c r="B161" i="3"/>
  <c r="B124" i="3"/>
  <c r="B89" i="3"/>
  <c r="B57" i="3"/>
  <c r="B25" i="3"/>
  <c r="B990" i="3"/>
  <c r="B971" i="3"/>
  <c r="B953" i="3"/>
  <c r="B935" i="3"/>
  <c r="B916" i="3"/>
  <c r="B898" i="3"/>
  <c r="B880" i="3"/>
  <c r="B862" i="3"/>
  <c r="B843" i="3"/>
  <c r="B825" i="3"/>
  <c r="B807" i="3"/>
  <c r="B788" i="3"/>
  <c r="B770" i="3"/>
  <c r="B752" i="3"/>
  <c r="B734" i="3"/>
  <c r="B715" i="3"/>
  <c r="B697" i="3"/>
  <c r="B679" i="3"/>
  <c r="B660" i="3"/>
  <c r="B642" i="3"/>
  <c r="B624" i="3"/>
  <c r="B606" i="3"/>
  <c r="B587" i="3"/>
  <c r="B569" i="3"/>
  <c r="B551" i="3"/>
  <c r="B532" i="3"/>
  <c r="B514" i="3"/>
  <c r="B496" i="3"/>
  <c r="B478" i="3"/>
  <c r="B459" i="3"/>
  <c r="B441" i="3"/>
  <c r="B423" i="3"/>
  <c r="B404" i="3"/>
  <c r="B386" i="3"/>
  <c r="B368" i="3"/>
  <c r="B350" i="3"/>
  <c r="B331" i="3"/>
  <c r="B313" i="3"/>
  <c r="B295" i="3"/>
  <c r="B276" i="3"/>
  <c r="B258" i="3"/>
  <c r="B240" i="3"/>
  <c r="B222" i="3"/>
  <c r="B203" i="3"/>
  <c r="B185" i="3"/>
  <c r="B167" i="3"/>
  <c r="B148" i="3"/>
  <c r="B130" i="3"/>
  <c r="B112" i="3"/>
  <c r="B94" i="3"/>
  <c r="B78" i="3"/>
  <c r="B62" i="3"/>
  <c r="B46" i="3"/>
  <c r="B30" i="3"/>
  <c r="B14" i="3"/>
  <c r="B1004" i="3"/>
  <c r="B967" i="3"/>
  <c r="B930" i="3"/>
  <c r="B894" i="3"/>
  <c r="B857" i="3"/>
  <c r="B820" i="3"/>
  <c r="B784" i="3"/>
  <c r="B747" i="3"/>
  <c r="B711" i="3"/>
  <c r="B674" i="3"/>
  <c r="B638" i="3"/>
  <c r="B601" i="3"/>
  <c r="B564" i="3"/>
  <c r="B528" i="3"/>
  <c r="B491" i="3"/>
  <c r="B455" i="3"/>
  <c r="B418" i="3"/>
  <c r="B382" i="3"/>
  <c r="B345" i="3"/>
  <c r="B308" i="3"/>
  <c r="B272" i="3"/>
  <c r="B235" i="3"/>
  <c r="B199" i="3"/>
  <c r="B162" i="3"/>
  <c r="B126" i="3"/>
  <c r="B90" i="3"/>
  <c r="B58" i="3"/>
  <c r="B26" i="3"/>
  <c r="B1002" i="3"/>
  <c r="B966" i="3"/>
  <c r="B929" i="3"/>
  <c r="B892" i="3"/>
  <c r="B856" i="3"/>
  <c r="B819" i="3"/>
  <c r="B783" i="3"/>
  <c r="B746" i="3"/>
  <c r="B710" i="3"/>
  <c r="B673" i="3"/>
  <c r="B636" i="3"/>
  <c r="B600" i="3"/>
  <c r="B563" i="3"/>
  <c r="B527" i="3"/>
  <c r="B472" i="3"/>
  <c r="B435" i="3"/>
  <c r="B399" i="3"/>
  <c r="B362" i="3"/>
  <c r="B326" i="3"/>
  <c r="B289" i="3"/>
  <c r="B252" i="3"/>
  <c r="B216" i="3"/>
  <c r="B179" i="3"/>
  <c r="B143" i="3"/>
  <c r="B106" i="3"/>
  <c r="B73" i="3"/>
  <c r="B41" i="3"/>
  <c r="B1008" i="3"/>
  <c r="B986" i="3"/>
  <c r="B968" i="3"/>
  <c r="B950" i="3"/>
  <c r="B931" i="3"/>
  <c r="B913" i="3"/>
  <c r="B895" i="3"/>
  <c r="B876" i="3"/>
  <c r="B858" i="3"/>
  <c r="B840" i="3"/>
  <c r="B822" i="3"/>
  <c r="B803" i="3"/>
  <c r="B785" i="3"/>
  <c r="B767" i="3"/>
  <c r="B748" i="3"/>
  <c r="B730" i="3"/>
  <c r="B712" i="3"/>
  <c r="B694" i="3"/>
  <c r="B675" i="3"/>
  <c r="B657" i="3"/>
  <c r="B639" i="3"/>
  <c r="B620" i="3"/>
  <c r="B602" i="3"/>
  <c r="B584" i="3"/>
  <c r="B566" i="3"/>
  <c r="B547" i="3"/>
  <c r="B529" i="3"/>
  <c r="B511" i="3"/>
  <c r="B492" i="3"/>
  <c r="B474" i="3"/>
  <c r="B456" i="3"/>
  <c r="B438" i="3"/>
  <c r="B419" i="3"/>
  <c r="B401" i="3"/>
  <c r="B383" i="3"/>
  <c r="B364" i="3"/>
  <c r="B346" i="3"/>
  <c r="B328" i="3"/>
  <c r="B310" i="3"/>
  <c r="B291" i="3"/>
  <c r="B273" i="3"/>
  <c r="B255" i="3"/>
  <c r="B236" i="3"/>
  <c r="B218" i="3"/>
  <c r="B200" i="3"/>
  <c r="B182" i="3"/>
  <c r="B163" i="3"/>
  <c r="B145" i="3"/>
  <c r="B127" i="3"/>
  <c r="B108" i="3"/>
  <c r="B91" i="3"/>
  <c r="B75" i="3"/>
  <c r="B59" i="3"/>
  <c r="B43" i="3"/>
  <c r="B27" i="3"/>
  <c r="B999" i="3"/>
  <c r="B980" i="3"/>
  <c r="B962" i="3"/>
  <c r="B944" i="3"/>
  <c r="B926" i="3"/>
  <c r="B907" i="3"/>
  <c r="B889" i="3"/>
  <c r="B871" i="3"/>
  <c r="B852" i="3"/>
  <c r="B834" i="3"/>
  <c r="B816" i="3"/>
  <c r="B798" i="3"/>
  <c r="B779" i="3"/>
  <c r="B761" i="3"/>
  <c r="B743" i="3"/>
  <c r="B724" i="3"/>
  <c r="B706" i="3"/>
  <c r="B688" i="3"/>
  <c r="B670" i="3"/>
  <c r="B651" i="3"/>
  <c r="B633" i="3"/>
  <c r="B615" i="3"/>
  <c r="B596" i="3"/>
  <c r="B578" i="3"/>
  <c r="B560" i="3"/>
  <c r="B542" i="3"/>
  <c r="B523" i="3"/>
  <c r="B505" i="3"/>
  <c r="B487" i="3"/>
  <c r="B468" i="3"/>
  <c r="B450" i="3"/>
  <c r="B432" i="3"/>
  <c r="B414" i="3"/>
  <c r="B395" i="3"/>
  <c r="B377" i="3"/>
  <c r="B359" i="3"/>
  <c r="B340" i="3"/>
  <c r="B322" i="3"/>
  <c r="B304" i="3"/>
  <c r="B286" i="3"/>
  <c r="B267" i="3"/>
  <c r="B249" i="3"/>
  <c r="B231" i="3"/>
  <c r="B212" i="3"/>
  <c r="B194" i="3"/>
  <c r="B176" i="3"/>
  <c r="B158" i="3"/>
  <c r="B139" i="3"/>
  <c r="B121" i="3"/>
  <c r="B103" i="3"/>
  <c r="B86" i="3"/>
  <c r="B70" i="3"/>
  <c r="B54" i="3"/>
  <c r="B38" i="3"/>
  <c r="B22" i="3"/>
  <c r="AQ6" i="5"/>
  <c r="DO9" i="3" l="1"/>
  <c r="J9" i="3"/>
  <c r="I9" i="3"/>
  <c r="BS9" i="3"/>
  <c r="DR9" i="3"/>
  <c r="BA948" i="5"/>
  <c r="BA940" i="5"/>
  <c r="BA932" i="5"/>
  <c r="BA924" i="5"/>
  <c r="BA916" i="5"/>
  <c r="BA908" i="5"/>
  <c r="BA900" i="5"/>
  <c r="BA892" i="5"/>
  <c r="BA884" i="5"/>
  <c r="BA876" i="5"/>
  <c r="BA868" i="5"/>
  <c r="BA860" i="5"/>
  <c r="BA852" i="5"/>
  <c r="BA844" i="5"/>
  <c r="BA836" i="5"/>
  <c r="BA828" i="5"/>
  <c r="BA820" i="5"/>
  <c r="BA812" i="5"/>
  <c r="BA804" i="5"/>
  <c r="BA796" i="5"/>
  <c r="BA788" i="5"/>
  <c r="BA780" i="5"/>
  <c r="BA772" i="5"/>
  <c r="BA764" i="5"/>
  <c r="BA756" i="5"/>
  <c r="BA748" i="5"/>
  <c r="BA740" i="5"/>
  <c r="BA732" i="5"/>
  <c r="BA724" i="5"/>
  <c r="BA716" i="5"/>
  <c r="BA708" i="5"/>
  <c r="BA700" i="5"/>
  <c r="BA692" i="5"/>
  <c r="BA684" i="5"/>
  <c r="BA676" i="5"/>
  <c r="BA668" i="5"/>
  <c r="BA660" i="5"/>
  <c r="BA652" i="5"/>
  <c r="BA644" i="5"/>
  <c r="BA636" i="5"/>
  <c r="BA628" i="5"/>
  <c r="BA620" i="5"/>
  <c r="BA612" i="5"/>
  <c r="BA604" i="5"/>
  <c r="BA596" i="5"/>
  <c r="BA588" i="5"/>
  <c r="BA580" i="5"/>
  <c r="BA572" i="5"/>
  <c r="BA564" i="5"/>
  <c r="BA556" i="5"/>
  <c r="BA548" i="5"/>
  <c r="BA540" i="5"/>
  <c r="BA532" i="5"/>
  <c r="BA524" i="5"/>
  <c r="BA516" i="5"/>
  <c r="BA508" i="5"/>
  <c r="BA500" i="5"/>
  <c r="BA492" i="5"/>
  <c r="BA484" i="5"/>
  <c r="BA476" i="5"/>
  <c r="BA468" i="5"/>
  <c r="BA460" i="5"/>
  <c r="BA452" i="5"/>
  <c r="BA444" i="5"/>
  <c r="BA436" i="5"/>
  <c r="BA428" i="5"/>
  <c r="BA420" i="5"/>
  <c r="BA412" i="5"/>
  <c r="BA404" i="5"/>
  <c r="BA396" i="5"/>
  <c r="BA388" i="5"/>
  <c r="BA380" i="5"/>
  <c r="BA372" i="5"/>
  <c r="BA364" i="5"/>
  <c r="BA356" i="5"/>
  <c r="BA348" i="5"/>
  <c r="BA340" i="5"/>
  <c r="BA332" i="5"/>
  <c r="BA324" i="5"/>
  <c r="BA316" i="5"/>
  <c r="BA308" i="5"/>
  <c r="BA300" i="5"/>
  <c r="BA292" i="5"/>
  <c r="BA950" i="5"/>
  <c r="BA941" i="5"/>
  <c r="BA931" i="5"/>
  <c r="BA922" i="5"/>
  <c r="BA913" i="5"/>
  <c r="BA904" i="5"/>
  <c r="BA895" i="5"/>
  <c r="BA886" i="5"/>
  <c r="BA877" i="5"/>
  <c r="BA867" i="5"/>
  <c r="BA858" i="5"/>
  <c r="BA849" i="5"/>
  <c r="BA840" i="5"/>
  <c r="BA831" i="5"/>
  <c r="BA822" i="5"/>
  <c r="BA813" i="5"/>
  <c r="BA803" i="5"/>
  <c r="BA794" i="5"/>
  <c r="BA785" i="5"/>
  <c r="BA776" i="5"/>
  <c r="BA767" i="5"/>
  <c r="BA758" i="5"/>
  <c r="BA749" i="5"/>
  <c r="BA739" i="5"/>
  <c r="BA730" i="5"/>
  <c r="BA721" i="5"/>
  <c r="BA712" i="5"/>
  <c r="BA703" i="5"/>
  <c r="BA694" i="5"/>
  <c r="BA685" i="5"/>
  <c r="BA675" i="5"/>
  <c r="BA666" i="5"/>
  <c r="BA657" i="5"/>
  <c r="BA648" i="5"/>
  <c r="BA639" i="5"/>
  <c r="BA630" i="5"/>
  <c r="BA621" i="5"/>
  <c r="BA611" i="5"/>
  <c r="BA602" i="5"/>
  <c r="BA593" i="5"/>
  <c r="BA584" i="5"/>
  <c r="BA575" i="5"/>
  <c r="BA566" i="5"/>
  <c r="BA557" i="5"/>
  <c r="BA547" i="5"/>
  <c r="BA538" i="5"/>
  <c r="BA529" i="5"/>
  <c r="BA520" i="5"/>
  <c r="BA511" i="5"/>
  <c r="BA502" i="5"/>
  <c r="BA493" i="5"/>
  <c r="BA483" i="5"/>
  <c r="BA474" i="5"/>
  <c r="BA465" i="5"/>
  <c r="BA456" i="5"/>
  <c r="BA447" i="5"/>
  <c r="BA438" i="5"/>
  <c r="BA429" i="5"/>
  <c r="BA419" i="5"/>
  <c r="BA410" i="5"/>
  <c r="BA401" i="5"/>
  <c r="BA946" i="5"/>
  <c r="BA937" i="5"/>
  <c r="BA928" i="5"/>
  <c r="BA919" i="5"/>
  <c r="BA910" i="5"/>
  <c r="BA901" i="5"/>
  <c r="BA891" i="5"/>
  <c r="BA882" i="5"/>
  <c r="BA873" i="5"/>
  <c r="BA864" i="5"/>
  <c r="BA855" i="5"/>
  <c r="BA846" i="5"/>
  <c r="BA837" i="5"/>
  <c r="BA827" i="5"/>
  <c r="BA818" i="5"/>
  <c r="BA809" i="5"/>
  <c r="BA800" i="5"/>
  <c r="BA791" i="5"/>
  <c r="BA782" i="5"/>
  <c r="BA773" i="5"/>
  <c r="BA763" i="5"/>
  <c r="BA754" i="5"/>
  <c r="BA745" i="5"/>
  <c r="BA736" i="5"/>
  <c r="BA727" i="5"/>
  <c r="BA718" i="5"/>
  <c r="BA709" i="5"/>
  <c r="BA699" i="5"/>
  <c r="BA690" i="5"/>
  <c r="BA681" i="5"/>
  <c r="BA672" i="5"/>
  <c r="BA663" i="5"/>
  <c r="BA654" i="5"/>
  <c r="BA645" i="5"/>
  <c r="BA635" i="5"/>
  <c r="BA626" i="5"/>
  <c r="BA617" i="5"/>
  <c r="BA608" i="5"/>
  <c r="BA599" i="5"/>
  <c r="BA590" i="5"/>
  <c r="BA581" i="5"/>
  <c r="BA571" i="5"/>
  <c r="BA562" i="5"/>
  <c r="BA553" i="5"/>
  <c r="BA544" i="5"/>
  <c r="BA535" i="5"/>
  <c r="BA526" i="5"/>
  <c r="BA517" i="5"/>
  <c r="BA507" i="5"/>
  <c r="BA498" i="5"/>
  <c r="BA489" i="5"/>
  <c r="BA480" i="5"/>
  <c r="BA471" i="5"/>
  <c r="BA462" i="5"/>
  <c r="BA453" i="5"/>
  <c r="BA443" i="5"/>
  <c r="BA434" i="5"/>
  <c r="BA425" i="5"/>
  <c r="BA416" i="5"/>
  <c r="BA407" i="5"/>
  <c r="BA398" i="5"/>
  <c r="BA389" i="5"/>
  <c r="BA379" i="5"/>
  <c r="BA370" i="5"/>
  <c r="BA361" i="5"/>
  <c r="BA352" i="5"/>
  <c r="BA343" i="5"/>
  <c r="BA334" i="5"/>
  <c r="BA325" i="5"/>
  <c r="BA315" i="5"/>
  <c r="BA306" i="5"/>
  <c r="BA297" i="5"/>
  <c r="BA288" i="5"/>
  <c r="BA280" i="5"/>
  <c r="BA272" i="5"/>
  <c r="BA264" i="5"/>
  <c r="BA256" i="5"/>
  <c r="BA248" i="5"/>
  <c r="BA240" i="5"/>
  <c r="BA232" i="5"/>
  <c r="BA224" i="5"/>
  <c r="BA216" i="5"/>
  <c r="BA208" i="5"/>
  <c r="BA200" i="5"/>
  <c r="BA192" i="5"/>
  <c r="BA184" i="5"/>
  <c r="BA176" i="5"/>
  <c r="BA168" i="5"/>
  <c r="BA160" i="5"/>
  <c r="BA152" i="5"/>
  <c r="BA144" i="5"/>
  <c r="BA136" i="5"/>
  <c r="BA128" i="5"/>
  <c r="BA120" i="5"/>
  <c r="BA112" i="5"/>
  <c r="BA104" i="5"/>
  <c r="BA96" i="5"/>
  <c r="BA88" i="5"/>
  <c r="BA80" i="5"/>
  <c r="BA72" i="5"/>
  <c r="BA64" i="5"/>
  <c r="BA56" i="5"/>
  <c r="BA48" i="5"/>
  <c r="BA40" i="5"/>
  <c r="BA32" i="5"/>
  <c r="BA24" i="5"/>
  <c r="BA16" i="5"/>
  <c r="BA8" i="5"/>
  <c r="BA945" i="5"/>
  <c r="BA936" i="5"/>
  <c r="BA927" i="5"/>
  <c r="BA918" i="5"/>
  <c r="BA909" i="5"/>
  <c r="BA899" i="5"/>
  <c r="BA890" i="5"/>
  <c r="BA881" i="5"/>
  <c r="BA872" i="5"/>
  <c r="BA863" i="5"/>
  <c r="BA854" i="5"/>
  <c r="BA845" i="5"/>
  <c r="BA835" i="5"/>
  <c r="BA826" i="5"/>
  <c r="BA817" i="5"/>
  <c r="BA808" i="5"/>
  <c r="BA799" i="5"/>
  <c r="BA790" i="5"/>
  <c r="BA781" i="5"/>
  <c r="BA771" i="5"/>
  <c r="BA762" i="5"/>
  <c r="BA753" i="5"/>
  <c r="BA744" i="5"/>
  <c r="BA735" i="5"/>
  <c r="BA726" i="5"/>
  <c r="BA717" i="5"/>
  <c r="BA707" i="5"/>
  <c r="BA698" i="5"/>
  <c r="BA689" i="5"/>
  <c r="BA680" i="5"/>
  <c r="BA671" i="5"/>
  <c r="BA662" i="5"/>
  <c r="BA653" i="5"/>
  <c r="BA643" i="5"/>
  <c r="BA634" i="5"/>
  <c r="BA625" i="5"/>
  <c r="BA616" i="5"/>
  <c r="BA607" i="5"/>
  <c r="BA598" i="5"/>
  <c r="BA589" i="5"/>
  <c r="BA579" i="5"/>
  <c r="BA570" i="5"/>
  <c r="BA561" i="5"/>
  <c r="BA552" i="5"/>
  <c r="BA543" i="5"/>
  <c r="BA534" i="5"/>
  <c r="BA525" i="5"/>
  <c r="BA515" i="5"/>
  <c r="BA506" i="5"/>
  <c r="BA497" i="5"/>
  <c r="BA488" i="5"/>
  <c r="BA479" i="5"/>
  <c r="BA470" i="5"/>
  <c r="BA461" i="5"/>
  <c r="BA451" i="5"/>
  <c r="BA442" i="5"/>
  <c r="BA433" i="5"/>
  <c r="BA424" i="5"/>
  <c r="BA415" i="5"/>
  <c r="BA406" i="5"/>
  <c r="BA397" i="5"/>
  <c r="BA949" i="5"/>
  <c r="BA934" i="5"/>
  <c r="BA920" i="5"/>
  <c r="BA905" i="5"/>
  <c r="BA889" i="5"/>
  <c r="BA875" i="5"/>
  <c r="BA861" i="5"/>
  <c r="BA847" i="5"/>
  <c r="BA832" i="5"/>
  <c r="BA816" i="5"/>
  <c r="BA802" i="5"/>
  <c r="BA787" i="5"/>
  <c r="BA774" i="5"/>
  <c r="BA759" i="5"/>
  <c r="BA743" i="5"/>
  <c r="BA729" i="5"/>
  <c r="BA714" i="5"/>
  <c r="BA701" i="5"/>
  <c r="BA686" i="5"/>
  <c r="BA670" i="5"/>
  <c r="BA656" i="5"/>
  <c r="BA641" i="5"/>
  <c r="BA627" i="5"/>
  <c r="BA613" i="5"/>
  <c r="BA597" i="5"/>
  <c r="BA583" i="5"/>
  <c r="BA568" i="5"/>
  <c r="BA554" i="5"/>
  <c r="BA539" i="5"/>
  <c r="BA523" i="5"/>
  <c r="BA510" i="5"/>
  <c r="BA495" i="5"/>
  <c r="BA481" i="5"/>
  <c r="BA466" i="5"/>
  <c r="BA450" i="5"/>
  <c r="BA437" i="5"/>
  <c r="BA422" i="5"/>
  <c r="BA408" i="5"/>
  <c r="BA393" i="5"/>
  <c r="BA383" i="5"/>
  <c r="BA373" i="5"/>
  <c r="BA362" i="5"/>
  <c r="BA351" i="5"/>
  <c r="BA341" i="5"/>
  <c r="BA330" i="5"/>
  <c r="BA320" i="5"/>
  <c r="BA310" i="5"/>
  <c r="BA299" i="5"/>
  <c r="BA289" i="5"/>
  <c r="BA279" i="5"/>
  <c r="BA270" i="5"/>
  <c r="BA261" i="5"/>
  <c r="BA252" i="5"/>
  <c r="BA243" i="5"/>
  <c r="BA234" i="5"/>
  <c r="BA225" i="5"/>
  <c r="BA215" i="5"/>
  <c r="BA206" i="5"/>
  <c r="BA197" i="5"/>
  <c r="BA188" i="5"/>
  <c r="BA179" i="5"/>
  <c r="BA170" i="5"/>
  <c r="BA161" i="5"/>
  <c r="BA151" i="5"/>
  <c r="BA142" i="5"/>
  <c r="BA133" i="5"/>
  <c r="BA124" i="5"/>
  <c r="BA115" i="5"/>
  <c r="BA106" i="5"/>
  <c r="BA97" i="5"/>
  <c r="BA87" i="5"/>
  <c r="BA78" i="5"/>
  <c r="BA69" i="5"/>
  <c r="BA60" i="5"/>
  <c r="BA51" i="5"/>
  <c r="BA42" i="5"/>
  <c r="BA33" i="5"/>
  <c r="BA23" i="5"/>
  <c r="BA14" i="5"/>
  <c r="BA938" i="5"/>
  <c r="BA923" i="5"/>
  <c r="BA907" i="5"/>
  <c r="BA894" i="5"/>
  <c r="BA879" i="5"/>
  <c r="BA865" i="5"/>
  <c r="BA850" i="5"/>
  <c r="BA834" i="5"/>
  <c r="BA821" i="5"/>
  <c r="BA806" i="5"/>
  <c r="BA792" i="5"/>
  <c r="BA777" i="5"/>
  <c r="BA761" i="5"/>
  <c r="BA747" i="5"/>
  <c r="BA733" i="5"/>
  <c r="BA719" i="5"/>
  <c r="BA704" i="5"/>
  <c r="BA688" i="5"/>
  <c r="BA674" i="5"/>
  <c r="BA659" i="5"/>
  <c r="BA646" i="5"/>
  <c r="BA631" i="5"/>
  <c r="BA615" i="5"/>
  <c r="BA601" i="5"/>
  <c r="BA586" i="5"/>
  <c r="BA573" i="5"/>
  <c r="BA558" i="5"/>
  <c r="BA542" i="5"/>
  <c r="BA528" i="5"/>
  <c r="BA513" i="5"/>
  <c r="BA499" i="5"/>
  <c r="BA485" i="5"/>
  <c r="BA469" i="5"/>
  <c r="BA455" i="5"/>
  <c r="BA440" i="5"/>
  <c r="BA426" i="5"/>
  <c r="BA411" i="5"/>
  <c r="BA395" i="5"/>
  <c r="BA385" i="5"/>
  <c r="BA375" i="5"/>
  <c r="BA365" i="5"/>
  <c r="BA354" i="5"/>
  <c r="BA344" i="5"/>
  <c r="BA333" i="5"/>
  <c r="BA322" i="5"/>
  <c r="BA312" i="5"/>
  <c r="BA302" i="5"/>
  <c r="BA291" i="5"/>
  <c r="BA282" i="5"/>
  <c r="BA273" i="5"/>
  <c r="BA263" i="5"/>
  <c r="BA254" i="5"/>
  <c r="BA245" i="5"/>
  <c r="BA236" i="5"/>
  <c r="BA227" i="5"/>
  <c r="BA218" i="5"/>
  <c r="BA209" i="5"/>
  <c r="BA199" i="5"/>
  <c r="BA190" i="5"/>
  <c r="BA181" i="5"/>
  <c r="BA172" i="5"/>
  <c r="BA163" i="5"/>
  <c r="BA154" i="5"/>
  <c r="BA145" i="5"/>
  <c r="BA135" i="5"/>
  <c r="BA126" i="5"/>
  <c r="BA117" i="5"/>
  <c r="BA108" i="5"/>
  <c r="BA99" i="5"/>
  <c r="BA90" i="5"/>
  <c r="BA81" i="5"/>
  <c r="BA71" i="5"/>
  <c r="BA62" i="5"/>
  <c r="BA53" i="5"/>
  <c r="BA44" i="5"/>
  <c r="BA35" i="5"/>
  <c r="BA26" i="5"/>
  <c r="BA17" i="5"/>
  <c r="BA935" i="5"/>
  <c r="BA921" i="5"/>
  <c r="BA906" i="5"/>
  <c r="BA893" i="5"/>
  <c r="BA878" i="5"/>
  <c r="BA862" i="5"/>
  <c r="BA848" i="5"/>
  <c r="BA833" i="5"/>
  <c r="BA819" i="5"/>
  <c r="BA805" i="5"/>
  <c r="BA789" i="5"/>
  <c r="BA775" i="5"/>
  <c r="BA760" i="5"/>
  <c r="BA746" i="5"/>
  <c r="BA731" i="5"/>
  <c r="BA715" i="5"/>
  <c r="BA702" i="5"/>
  <c r="BA687" i="5"/>
  <c r="BA673" i="5"/>
  <c r="BA658" i="5"/>
  <c r="BA642" i="5"/>
  <c r="BA629" i="5"/>
  <c r="BA614" i="5"/>
  <c r="BA600" i="5"/>
  <c r="BA585" i="5"/>
  <c r="BA569" i="5"/>
  <c r="BA555" i="5"/>
  <c r="BA541" i="5"/>
  <c r="BA527" i="5"/>
  <c r="BA512" i="5"/>
  <c r="BA496" i="5"/>
  <c r="BA482" i="5"/>
  <c r="BA467" i="5"/>
  <c r="BA454" i="5"/>
  <c r="BA439" i="5"/>
  <c r="BA423" i="5"/>
  <c r="BA409" i="5"/>
  <c r="BA394" i="5"/>
  <c r="BA384" i="5"/>
  <c r="BA374" i="5"/>
  <c r="BA363" i="5"/>
  <c r="BA353" i="5"/>
  <c r="BA342" i="5"/>
  <c r="BA331" i="5"/>
  <c r="BA321" i="5"/>
  <c r="BA311" i="5"/>
  <c r="BA301" i="5"/>
  <c r="BA290" i="5"/>
  <c r="BA281" i="5"/>
  <c r="BA271" i="5"/>
  <c r="BA262" i="5"/>
  <c r="BA253" i="5"/>
  <c r="BA244" i="5"/>
  <c r="BA235" i="5"/>
  <c r="BA226" i="5"/>
  <c r="BA217" i="5"/>
  <c r="BA207" i="5"/>
  <c r="BA198" i="5"/>
  <c r="BA189" i="5"/>
  <c r="BA180" i="5"/>
  <c r="BA171" i="5"/>
  <c r="BA162" i="5"/>
  <c r="BA153" i="5"/>
  <c r="BA143" i="5"/>
  <c r="BA134" i="5"/>
  <c r="BA125" i="5"/>
  <c r="BA116" i="5"/>
  <c r="BA107" i="5"/>
  <c r="BA98" i="5"/>
  <c r="BA89" i="5"/>
  <c r="BA79" i="5"/>
  <c r="BA70" i="5"/>
  <c r="BA61" i="5"/>
  <c r="BA52" i="5"/>
  <c r="BA43" i="5"/>
  <c r="BA34" i="5"/>
  <c r="BA25" i="5"/>
  <c r="BA15" i="5"/>
  <c r="BA7" i="5"/>
  <c r="BA939" i="5"/>
  <c r="BA914" i="5"/>
  <c r="BA888" i="5"/>
  <c r="BA869" i="5"/>
  <c r="BA842" i="5"/>
  <c r="BA823" i="5"/>
  <c r="BA797" i="5"/>
  <c r="BA770" i="5"/>
  <c r="BA751" i="5"/>
  <c r="BA725" i="5"/>
  <c r="BA705" i="5"/>
  <c r="BA679" i="5"/>
  <c r="BA655" i="5"/>
  <c r="BA633" i="5"/>
  <c r="BA609" i="5"/>
  <c r="BA587" i="5"/>
  <c r="BA563" i="5"/>
  <c r="BA537" i="5"/>
  <c r="BA518" i="5"/>
  <c r="BA491" i="5"/>
  <c r="BA472" i="5"/>
  <c r="BA446" i="5"/>
  <c r="BA421" i="5"/>
  <c r="BA400" i="5"/>
  <c r="BA381" i="5"/>
  <c r="BA366" i="5"/>
  <c r="BA347" i="5"/>
  <c r="BA329" i="5"/>
  <c r="BA314" i="5"/>
  <c r="BA296" i="5"/>
  <c r="BA283" i="5"/>
  <c r="BA267" i="5"/>
  <c r="BA251" i="5"/>
  <c r="BA238" i="5"/>
  <c r="BA222" i="5"/>
  <c r="BA210" i="5"/>
  <c r="BA194" i="5"/>
  <c r="BA178" i="5"/>
  <c r="BA165" i="5"/>
  <c r="BA149" i="5"/>
  <c r="BA137" i="5"/>
  <c r="BA121" i="5"/>
  <c r="BA105" i="5"/>
  <c r="BA92" i="5"/>
  <c r="BA76" i="5"/>
  <c r="BA63" i="5"/>
  <c r="BA47" i="5"/>
  <c r="BA31" i="5"/>
  <c r="BA19" i="5"/>
  <c r="BA947" i="5"/>
  <c r="BA926" i="5"/>
  <c r="BA902" i="5"/>
  <c r="BA880" i="5"/>
  <c r="BA856" i="5"/>
  <c r="BA830" i="5"/>
  <c r="BA810" i="5"/>
  <c r="BA784" i="5"/>
  <c r="BA765" i="5"/>
  <c r="BA738" i="5"/>
  <c r="BA713" i="5"/>
  <c r="BA693" i="5"/>
  <c r="BA667" i="5"/>
  <c r="BA647" i="5"/>
  <c r="BA622" i="5"/>
  <c r="BA595" i="5"/>
  <c r="BA576" i="5"/>
  <c r="BA550" i="5"/>
  <c r="BA530" i="5"/>
  <c r="BA504" i="5"/>
  <c r="BA478" i="5"/>
  <c r="BA458" i="5"/>
  <c r="BA432" i="5"/>
  <c r="BA413" i="5"/>
  <c r="BA390" i="5"/>
  <c r="BA371" i="5"/>
  <c r="BA357" i="5"/>
  <c r="BA338" i="5"/>
  <c r="BA323" i="5"/>
  <c r="BA305" i="5"/>
  <c r="BA287" i="5"/>
  <c r="BA275" i="5"/>
  <c r="BA259" i="5"/>
  <c r="BA246" i="5"/>
  <c r="BA230" i="5"/>
  <c r="BA214" i="5"/>
  <c r="BA202" i="5"/>
  <c r="BA186" i="5"/>
  <c r="BA173" i="5"/>
  <c r="BA157" i="5"/>
  <c r="BA141" i="5"/>
  <c r="BA129" i="5"/>
  <c r="BA113" i="5"/>
  <c r="BA100" i="5"/>
  <c r="BA84" i="5"/>
  <c r="BA68" i="5"/>
  <c r="BA55" i="5"/>
  <c r="BA39" i="5"/>
  <c r="BA27" i="5"/>
  <c r="BA11" i="5"/>
  <c r="BA943" i="5"/>
  <c r="BA917" i="5"/>
  <c r="BA897" i="5"/>
  <c r="BA871" i="5"/>
  <c r="BA851" i="5"/>
  <c r="BA825" i="5"/>
  <c r="BA801" i="5"/>
  <c r="BA779" i="5"/>
  <c r="BA755" i="5"/>
  <c r="BA734" i="5"/>
  <c r="BA710" i="5"/>
  <c r="BA683" i="5"/>
  <c r="BA664" i="5"/>
  <c r="BA638" i="5"/>
  <c r="BA618" i="5"/>
  <c r="BA592" i="5"/>
  <c r="BA567" i="5"/>
  <c r="BA546" i="5"/>
  <c r="BA521" i="5"/>
  <c r="BA501" i="5"/>
  <c r="BA475" i="5"/>
  <c r="BA449" i="5"/>
  <c r="BA430" i="5"/>
  <c r="BA403" i="5"/>
  <c r="BA386" i="5"/>
  <c r="BA368" i="5"/>
  <c r="BA350" i="5"/>
  <c r="BA336" i="5"/>
  <c r="BA318" i="5"/>
  <c r="BA303" i="5"/>
  <c r="BA285" i="5"/>
  <c r="BA269" i="5"/>
  <c r="BA257" i="5"/>
  <c r="BA241" i="5"/>
  <c r="BA228" i="5"/>
  <c r="BA212" i="5"/>
  <c r="BA196" i="5"/>
  <c r="BA183" i="5"/>
  <c r="BA167" i="5"/>
  <c r="BA155" i="5"/>
  <c r="BA139" i="5"/>
  <c r="BA123" i="5"/>
  <c r="BA110" i="5"/>
  <c r="BA94" i="5"/>
  <c r="BA82" i="5"/>
  <c r="BA66" i="5"/>
  <c r="BA50" i="5"/>
  <c r="BA37" i="5"/>
  <c r="BA21" i="5"/>
  <c r="BA9" i="5"/>
  <c r="BA942" i="5"/>
  <c r="BA915" i="5"/>
  <c r="BA896" i="5"/>
  <c r="BA870" i="5"/>
  <c r="BA843" i="5"/>
  <c r="BA824" i="5"/>
  <c r="BA798" i="5"/>
  <c r="BA778" i="5"/>
  <c r="BA752" i="5"/>
  <c r="BA728" i="5"/>
  <c r="BA706" i="5"/>
  <c r="BA682" i="5"/>
  <c r="BA661" i="5"/>
  <c r="BA637" i="5"/>
  <c r="BA610" i="5"/>
  <c r="BA591" i="5"/>
  <c r="BA565" i="5"/>
  <c r="BA545" i="5"/>
  <c r="BA519" i="5"/>
  <c r="BA494" i="5"/>
  <c r="BA473" i="5"/>
  <c r="BA448" i="5"/>
  <c r="BA427" i="5"/>
  <c r="BA402" i="5"/>
  <c r="BA382" i="5"/>
  <c r="BA367" i="5"/>
  <c r="BA349" i="5"/>
  <c r="BA335" i="5"/>
  <c r="BA317" i="5"/>
  <c r="BA298" i="5"/>
  <c r="BA284" i="5"/>
  <c r="BA268" i="5"/>
  <c r="BA255" i="5"/>
  <c r="BA239" i="5"/>
  <c r="BA223" i="5"/>
  <c r="BA211" i="5"/>
  <c r="BA195" i="5"/>
  <c r="BA182" i="5"/>
  <c r="BA166" i="5"/>
  <c r="BA150" i="5"/>
  <c r="BA138" i="5"/>
  <c r="BA122" i="5"/>
  <c r="BA109" i="5"/>
  <c r="BA93" i="5"/>
  <c r="BA77" i="5"/>
  <c r="BA65" i="5"/>
  <c r="BA49" i="5"/>
  <c r="BA36" i="5"/>
  <c r="BA20" i="5"/>
  <c r="BA933" i="5"/>
  <c r="BA887" i="5"/>
  <c r="BA841" i="5"/>
  <c r="BA795" i="5"/>
  <c r="BA750" i="5"/>
  <c r="BA697" i="5"/>
  <c r="BA651" i="5"/>
  <c r="BA606" i="5"/>
  <c r="BA560" i="5"/>
  <c r="BA514" i="5"/>
  <c r="BA464" i="5"/>
  <c r="BA418" i="5"/>
  <c r="BA378" i="5"/>
  <c r="BA346" i="5"/>
  <c r="BA313" i="5"/>
  <c r="BA278" i="5"/>
  <c r="BA250" i="5"/>
  <c r="BA221" i="5"/>
  <c r="BA193" i="5"/>
  <c r="BA164" i="5"/>
  <c r="BA132" i="5"/>
  <c r="BA103" i="5"/>
  <c r="BA75" i="5"/>
  <c r="BA46" i="5"/>
  <c r="BA18" i="5"/>
  <c r="BA930" i="5"/>
  <c r="BA885" i="5"/>
  <c r="BA839" i="5"/>
  <c r="BA793" i="5"/>
  <c r="BA742" i="5"/>
  <c r="BA696" i="5"/>
  <c r="BA650" i="5"/>
  <c r="BA605" i="5"/>
  <c r="BA559" i="5"/>
  <c r="BA509" i="5"/>
  <c r="BA463" i="5"/>
  <c r="BA417" i="5"/>
  <c r="BA377" i="5"/>
  <c r="BA345" i="5"/>
  <c r="BA309" i="5"/>
  <c r="BA277" i="5"/>
  <c r="BA249" i="5"/>
  <c r="BA220" i="5"/>
  <c r="BA191" i="5"/>
  <c r="BA159" i="5"/>
  <c r="BA131" i="5"/>
  <c r="BA102" i="5"/>
  <c r="BA74" i="5"/>
  <c r="BA45" i="5"/>
  <c r="BA13" i="5"/>
  <c r="BA929" i="5"/>
  <c r="BA883" i="5"/>
  <c r="BA838" i="5"/>
  <c r="BA786" i="5"/>
  <c r="BA741" i="5"/>
  <c r="BA695" i="5"/>
  <c r="BA649" i="5"/>
  <c r="BA603" i="5"/>
  <c r="BA551" i="5"/>
  <c r="BA505" i="5"/>
  <c r="BA459" i="5"/>
  <c r="BA414" i="5"/>
  <c r="BA376" i="5"/>
  <c r="BA339" i="5"/>
  <c r="BA307" i="5"/>
  <c r="BA276" i="5"/>
  <c r="BA247" i="5"/>
  <c r="BA219" i="5"/>
  <c r="BA187" i="5"/>
  <c r="BA158" i="5"/>
  <c r="BA130" i="5"/>
  <c r="BA101" i="5"/>
  <c r="BA73" i="5"/>
  <c r="BA41" i="5"/>
  <c r="BA12" i="5"/>
  <c r="BA925" i="5"/>
  <c r="BA874" i="5"/>
  <c r="BA829" i="5"/>
  <c r="BA783" i="5"/>
  <c r="BA737" i="5"/>
  <c r="BA691" i="5"/>
  <c r="BA640" i="5"/>
  <c r="BA594" i="5"/>
  <c r="BA549" i="5"/>
  <c r="BA503" i="5"/>
  <c r="BA457" i="5"/>
  <c r="BA405" i="5"/>
  <c r="BA369" i="5"/>
  <c r="BA337" i="5"/>
  <c r="BA304" i="5"/>
  <c r="BA274" i="5"/>
  <c r="BA242" i="5"/>
  <c r="BA213" i="5"/>
  <c r="BA185" i="5"/>
  <c r="BA156" i="5"/>
  <c r="BA127" i="5"/>
  <c r="BA95" i="5"/>
  <c r="BA67" i="5"/>
  <c r="BA38" i="5"/>
  <c r="BA10" i="5"/>
  <c r="BA912" i="5"/>
  <c r="BA866" i="5"/>
  <c r="BA815" i="5"/>
  <c r="BA769" i="5"/>
  <c r="BA723" i="5"/>
  <c r="BA678" i="5"/>
  <c r="BA632" i="5"/>
  <c r="BA582" i="5"/>
  <c r="BA536" i="5"/>
  <c r="BA490" i="5"/>
  <c r="BA445" i="5"/>
  <c r="BA399" i="5"/>
  <c r="BA360" i="5"/>
  <c r="BA328" i="5"/>
  <c r="BA295" i="5"/>
  <c r="BA266" i="5"/>
  <c r="BA237" i="5"/>
  <c r="BA205" i="5"/>
  <c r="BA177" i="5"/>
  <c r="BA148" i="5"/>
  <c r="BA119" i="5"/>
  <c r="BA91" i="5"/>
  <c r="BA59" i="5"/>
  <c r="BA30" i="5"/>
  <c r="BA911" i="5"/>
  <c r="BA859" i="5"/>
  <c r="BA814" i="5"/>
  <c r="BA768" i="5"/>
  <c r="BA722" i="5"/>
  <c r="BA677" i="5"/>
  <c r="BA624" i="5"/>
  <c r="BA578" i="5"/>
  <c r="BA533" i="5"/>
  <c r="BA487" i="5"/>
  <c r="BA441" i="5"/>
  <c r="BA392" i="5"/>
  <c r="BA359" i="5"/>
  <c r="BA327" i="5"/>
  <c r="BA294" i="5"/>
  <c r="BA265" i="5"/>
  <c r="BA233" i="5"/>
  <c r="BA204" i="5"/>
  <c r="BA175" i="5"/>
  <c r="BA147" i="5"/>
  <c r="BA118" i="5"/>
  <c r="BA86" i="5"/>
  <c r="BA58" i="5"/>
  <c r="BA29" i="5"/>
  <c r="BA903" i="5"/>
  <c r="BA857" i="5"/>
  <c r="BA811" i="5"/>
  <c r="BA766" i="5"/>
  <c r="BA720" i="5"/>
  <c r="BA669" i="5"/>
  <c r="BA623" i="5"/>
  <c r="BA577" i="5"/>
  <c r="BA531" i="5"/>
  <c r="BA486" i="5"/>
  <c r="BA435" i="5"/>
  <c r="BA391" i="5"/>
  <c r="BA358" i="5"/>
  <c r="BA326" i="5"/>
  <c r="BA293" i="5"/>
  <c r="BA260" i="5"/>
  <c r="BA231" i="5"/>
  <c r="BA203" i="5"/>
  <c r="BA174" i="5"/>
  <c r="BA146" i="5"/>
  <c r="BA114" i="5"/>
  <c r="BA85" i="5"/>
  <c r="BA57" i="5"/>
  <c r="BA28" i="5"/>
  <c r="BA944" i="5"/>
  <c r="BA898" i="5"/>
  <c r="BA853" i="5"/>
  <c r="BA807" i="5"/>
  <c r="BA757" i="5"/>
  <c r="BA711" i="5"/>
  <c r="BA665" i="5"/>
  <c r="BA619" i="5"/>
  <c r="BA574" i="5"/>
  <c r="BA522" i="5"/>
  <c r="BA477" i="5"/>
  <c r="BA431" i="5"/>
  <c r="BA387" i="5"/>
  <c r="BA355" i="5"/>
  <c r="BA319" i="5"/>
  <c r="BA286" i="5"/>
  <c r="BA258" i="5"/>
  <c r="BA229" i="5"/>
  <c r="BA201" i="5"/>
  <c r="BA169" i="5"/>
  <c r="BA140" i="5"/>
  <c r="BA111" i="5"/>
  <c r="BA83" i="5"/>
  <c r="BA54" i="5"/>
  <c r="BA22" i="5"/>
  <c r="Y5" i="5"/>
  <c r="Y4" i="5" s="1"/>
  <c r="Y4" i="4"/>
  <c r="BO9" i="3"/>
  <c r="BE5" i="5"/>
  <c r="BE4" i="4"/>
  <c r="AM5" i="5"/>
  <c r="AM4" i="5" s="1"/>
  <c r="AM4" i="4"/>
  <c r="BA5" i="5"/>
  <c r="BA4" i="4"/>
  <c r="BG5" i="5"/>
  <c r="AI5" i="5"/>
  <c r="AI4" i="5" s="1"/>
  <c r="BG4" i="4"/>
  <c r="AI4" i="4"/>
  <c r="H5" i="5"/>
  <c r="H4" i="5" s="1"/>
  <c r="H4" i="4"/>
  <c r="AT949" i="5"/>
  <c r="AT941" i="5"/>
  <c r="AT933" i="5"/>
  <c r="AT925" i="5"/>
  <c r="AT917" i="5"/>
  <c r="AT909" i="5"/>
  <c r="AT901" i="5"/>
  <c r="AT893" i="5"/>
  <c r="AT885" i="5"/>
  <c r="AT877" i="5"/>
  <c r="AT869" i="5"/>
  <c r="AT861" i="5"/>
  <c r="AT853" i="5"/>
  <c r="AT845" i="5"/>
  <c r="AT837" i="5"/>
  <c r="AT829" i="5"/>
  <c r="AT821" i="5"/>
  <c r="AT813" i="5"/>
  <c r="AT805" i="5"/>
  <c r="AT797" i="5"/>
  <c r="AT789" i="5"/>
  <c r="AT781" i="5"/>
  <c r="AT773" i="5"/>
  <c r="AT765" i="5"/>
  <c r="AT757" i="5"/>
  <c r="AT749" i="5"/>
  <c r="AT741" i="5"/>
  <c r="AT733" i="5"/>
  <c r="AT725" i="5"/>
  <c r="AT717" i="5"/>
  <c r="AT709" i="5"/>
  <c r="AT701" i="5"/>
  <c r="AT693" i="5"/>
  <c r="AT685" i="5"/>
  <c r="AT677" i="5"/>
  <c r="AT669" i="5"/>
  <c r="AT661" i="5"/>
  <c r="AT653" i="5"/>
  <c r="AT645" i="5"/>
  <c r="AT637" i="5"/>
  <c r="AT629" i="5"/>
  <c r="AT621" i="5"/>
  <c r="AT613" i="5"/>
  <c r="AT605" i="5"/>
  <c r="AT597" i="5"/>
  <c r="AT589" i="5"/>
  <c r="AT581" i="5"/>
  <c r="AT573" i="5"/>
  <c r="AT565" i="5"/>
  <c r="AT557" i="5"/>
  <c r="AT549" i="5"/>
  <c r="AT541" i="5"/>
  <c r="AT533" i="5"/>
  <c r="AT525" i="5"/>
  <c r="AT517" i="5"/>
  <c r="AT509" i="5"/>
  <c r="AT501" i="5"/>
  <c r="AT493" i="5"/>
  <c r="AT485" i="5"/>
  <c r="AT477" i="5"/>
  <c r="AT469" i="5"/>
  <c r="AT461" i="5"/>
  <c r="AT453" i="5"/>
  <c r="AT445" i="5"/>
  <c r="AT437" i="5"/>
  <c r="AT429" i="5"/>
  <c r="AT421" i="5"/>
  <c r="AT413" i="5"/>
  <c r="AT405" i="5"/>
  <c r="AT397" i="5"/>
  <c r="AT389" i="5"/>
  <c r="AT381" i="5"/>
  <c r="AT373" i="5"/>
  <c r="AT365" i="5"/>
  <c r="AT357" i="5"/>
  <c r="AT349" i="5"/>
  <c r="AT341" i="5"/>
  <c r="AT333" i="5"/>
  <c r="AT325" i="5"/>
  <c r="AT317" i="5"/>
  <c r="AT309" i="5"/>
  <c r="AT301" i="5"/>
  <c r="AT293" i="5"/>
  <c r="AT285" i="5"/>
  <c r="AT277" i="5"/>
  <c r="AT269" i="5"/>
  <c r="AT261" i="5"/>
  <c r="AT253" i="5"/>
  <c r="AT245" i="5"/>
  <c r="AT237" i="5"/>
  <c r="AT229" i="5"/>
  <c r="AT221" i="5"/>
  <c r="AT213" i="5"/>
  <c r="AT205" i="5"/>
  <c r="AT197" i="5"/>
  <c r="AT189" i="5"/>
  <c r="AT181" i="5"/>
  <c r="AT173" i="5"/>
  <c r="AT165" i="5"/>
  <c r="AT157" i="5"/>
  <c r="AT149" i="5"/>
  <c r="AT141" i="5"/>
  <c r="AT133" i="5"/>
  <c r="AT125" i="5"/>
  <c r="AT117" i="5"/>
  <c r="AT109" i="5"/>
  <c r="AT101" i="5"/>
  <c r="AT93" i="5"/>
  <c r="AT85" i="5"/>
  <c r="AT77" i="5"/>
  <c r="AT69" i="5"/>
  <c r="AT61" i="5"/>
  <c r="AT53" i="5"/>
  <c r="AT45" i="5"/>
  <c r="AT37" i="5"/>
  <c r="AT29" i="5"/>
  <c r="AT21" i="5"/>
  <c r="AT13" i="5"/>
  <c r="AT947" i="5"/>
  <c r="AT938" i="5"/>
  <c r="AT929" i="5"/>
  <c r="AT920" i="5"/>
  <c r="AT911" i="5"/>
  <c r="AT902" i="5"/>
  <c r="AT892" i="5"/>
  <c r="AT883" i="5"/>
  <c r="AT874" i="5"/>
  <c r="AT865" i="5"/>
  <c r="AT856" i="5"/>
  <c r="AT847" i="5"/>
  <c r="AT838" i="5"/>
  <c r="AT828" i="5"/>
  <c r="AT819" i="5"/>
  <c r="AT810" i="5"/>
  <c r="AT801" i="5"/>
  <c r="AT792" i="5"/>
  <c r="AT783" i="5"/>
  <c r="AT774" i="5"/>
  <c r="AT764" i="5"/>
  <c r="AT755" i="5"/>
  <c r="AT746" i="5"/>
  <c r="AT737" i="5"/>
  <c r="AT728" i="5"/>
  <c r="AT719" i="5"/>
  <c r="AT710" i="5"/>
  <c r="AT700" i="5"/>
  <c r="AT691" i="5"/>
  <c r="AT682" i="5"/>
  <c r="AT673" i="5"/>
  <c r="AT664" i="5"/>
  <c r="AT655" i="5"/>
  <c r="AT646" i="5"/>
  <c r="AT636" i="5"/>
  <c r="AT627" i="5"/>
  <c r="AT618" i="5"/>
  <c r="AT609" i="5"/>
  <c r="AT600" i="5"/>
  <c r="AT591" i="5"/>
  <c r="AT582" i="5"/>
  <c r="AT572" i="5"/>
  <c r="AT563" i="5"/>
  <c r="AT554" i="5"/>
  <c r="AT545" i="5"/>
  <c r="AT536" i="5"/>
  <c r="AT527" i="5"/>
  <c r="AT518" i="5"/>
  <c r="AT508" i="5"/>
  <c r="AT499" i="5"/>
  <c r="AT490" i="5"/>
  <c r="AT481" i="5"/>
  <c r="AT472" i="5"/>
  <c r="AT463" i="5"/>
  <c r="AT454" i="5"/>
  <c r="AT444" i="5"/>
  <c r="AT435" i="5"/>
  <c r="AT426" i="5"/>
  <c r="AT417" i="5"/>
  <c r="AT408" i="5"/>
  <c r="AT399" i="5"/>
  <c r="AT390" i="5"/>
  <c r="AT380" i="5"/>
  <c r="AT371" i="5"/>
  <c r="AT362" i="5"/>
  <c r="AT353" i="5"/>
  <c r="AT344" i="5"/>
  <c r="AT335" i="5"/>
  <c r="AT326" i="5"/>
  <c r="AT316" i="5"/>
  <c r="AT307" i="5"/>
  <c r="AT298" i="5"/>
  <c r="AT289" i="5"/>
  <c r="AT280" i="5"/>
  <c r="AT271" i="5"/>
  <c r="AT262" i="5"/>
  <c r="AT252" i="5"/>
  <c r="AT243" i="5"/>
  <c r="AT234" i="5"/>
  <c r="AT225" i="5"/>
  <c r="AT216" i="5"/>
  <c r="AT207" i="5"/>
  <c r="AT198" i="5"/>
  <c r="AT188" i="5"/>
  <c r="AT179" i="5"/>
  <c r="AT170" i="5"/>
  <c r="AT161" i="5"/>
  <c r="AT152" i="5"/>
  <c r="AT143" i="5"/>
  <c r="AT134" i="5"/>
  <c r="AT124" i="5"/>
  <c r="AT115" i="5"/>
  <c r="AT106" i="5"/>
  <c r="AT97" i="5"/>
  <c r="AT88" i="5"/>
  <c r="AT79" i="5"/>
  <c r="AT70" i="5"/>
  <c r="AT60" i="5"/>
  <c r="AT51" i="5"/>
  <c r="AT42" i="5"/>
  <c r="AT33" i="5"/>
  <c r="AT24" i="5"/>
  <c r="AT15" i="5"/>
  <c r="AT7" i="5"/>
  <c r="AT950" i="5"/>
  <c r="AT940" i="5"/>
  <c r="AT931" i="5"/>
  <c r="AT922" i="5"/>
  <c r="AT913" i="5"/>
  <c r="AT904" i="5"/>
  <c r="AT895" i="5"/>
  <c r="AT886" i="5"/>
  <c r="AT876" i="5"/>
  <c r="AT867" i="5"/>
  <c r="AT858" i="5"/>
  <c r="AT849" i="5"/>
  <c r="AT840" i="5"/>
  <c r="AT831" i="5"/>
  <c r="AT822" i="5"/>
  <c r="AT812" i="5"/>
  <c r="AT803" i="5"/>
  <c r="AT794" i="5"/>
  <c r="AT785" i="5"/>
  <c r="AT776" i="5"/>
  <c r="AT767" i="5"/>
  <c r="AT758" i="5"/>
  <c r="AT748" i="5"/>
  <c r="AT739" i="5"/>
  <c r="AT730" i="5"/>
  <c r="AT721" i="5"/>
  <c r="AT712" i="5"/>
  <c r="AT703" i="5"/>
  <c r="AT694" i="5"/>
  <c r="AT684" i="5"/>
  <c r="AT675" i="5"/>
  <c r="AT666" i="5"/>
  <c r="AT657" i="5"/>
  <c r="AT648" i="5"/>
  <c r="AT639" i="5"/>
  <c r="AT630" i="5"/>
  <c r="AT620" i="5"/>
  <c r="AT611" i="5"/>
  <c r="AT602" i="5"/>
  <c r="AT593" i="5"/>
  <c r="AT584" i="5"/>
  <c r="AT575" i="5"/>
  <c r="AT566" i="5"/>
  <c r="AT556" i="5"/>
  <c r="AT547" i="5"/>
  <c r="AT538" i="5"/>
  <c r="AT529" i="5"/>
  <c r="AT520" i="5"/>
  <c r="AT511" i="5"/>
  <c r="AT502" i="5"/>
  <c r="AT492" i="5"/>
  <c r="AT483" i="5"/>
  <c r="AT474" i="5"/>
  <c r="AT465" i="5"/>
  <c r="AT456" i="5"/>
  <c r="AT447" i="5"/>
  <c r="AT438" i="5"/>
  <c r="AT428" i="5"/>
  <c r="AT419" i="5"/>
  <c r="AT410" i="5"/>
  <c r="AT401" i="5"/>
  <c r="AT392" i="5"/>
  <c r="AT383" i="5"/>
  <c r="AT374" i="5"/>
  <c r="AT364" i="5"/>
  <c r="AT355" i="5"/>
  <c r="AT346" i="5"/>
  <c r="AT337" i="5"/>
  <c r="AT328" i="5"/>
  <c r="AT319" i="5"/>
  <c r="AT310" i="5"/>
  <c r="AT300" i="5"/>
  <c r="AT291" i="5"/>
  <c r="AT282" i="5"/>
  <c r="AT273" i="5"/>
  <c r="AT264" i="5"/>
  <c r="AT255" i="5"/>
  <c r="AT246" i="5"/>
  <c r="AT236" i="5"/>
  <c r="AT227" i="5"/>
  <c r="AT218" i="5"/>
  <c r="AT209" i="5"/>
  <c r="AT200" i="5"/>
  <c r="AT191" i="5"/>
  <c r="AT182" i="5"/>
  <c r="AT172" i="5"/>
  <c r="AT163" i="5"/>
  <c r="AT154" i="5"/>
  <c r="AT145" i="5"/>
  <c r="AT136" i="5"/>
  <c r="AT127" i="5"/>
  <c r="AT118" i="5"/>
  <c r="AT108" i="5"/>
  <c r="AT99" i="5"/>
  <c r="AT90" i="5"/>
  <c r="AT81" i="5"/>
  <c r="AT72" i="5"/>
  <c r="AT63" i="5"/>
  <c r="AT54" i="5"/>
  <c r="AT44" i="5"/>
  <c r="AT35" i="5"/>
  <c r="AT26" i="5"/>
  <c r="AT17" i="5"/>
  <c r="AT8" i="5"/>
  <c r="AT946" i="5"/>
  <c r="AT935" i="5"/>
  <c r="AT923" i="5"/>
  <c r="AT910" i="5"/>
  <c r="AT898" i="5"/>
  <c r="AT887" i="5"/>
  <c r="AT873" i="5"/>
  <c r="AT862" i="5"/>
  <c r="AT850" i="5"/>
  <c r="AT836" i="5"/>
  <c r="AT825" i="5"/>
  <c r="AT814" i="5"/>
  <c r="AT800" i="5"/>
  <c r="AT788" i="5"/>
  <c r="AT777" i="5"/>
  <c r="AT763" i="5"/>
  <c r="AT752" i="5"/>
  <c r="AT740" i="5"/>
  <c r="AT727" i="5"/>
  <c r="AT715" i="5"/>
  <c r="AT704" i="5"/>
  <c r="AT690" i="5"/>
  <c r="AT679" i="5"/>
  <c r="AT667" i="5"/>
  <c r="AT654" i="5"/>
  <c r="AT642" i="5"/>
  <c r="AT631" i="5"/>
  <c r="AT617" i="5"/>
  <c r="AT606" i="5"/>
  <c r="AT594" i="5"/>
  <c r="AT580" i="5"/>
  <c r="AT569" i="5"/>
  <c r="AT558" i="5"/>
  <c r="AT544" i="5"/>
  <c r="AT532" i="5"/>
  <c r="AT521" i="5"/>
  <c r="AT507" i="5"/>
  <c r="AT496" i="5"/>
  <c r="AT484" i="5"/>
  <c r="AT471" i="5"/>
  <c r="AT459" i="5"/>
  <c r="AT448" i="5"/>
  <c r="AT434" i="5"/>
  <c r="AT423" i="5"/>
  <c r="AT411" i="5"/>
  <c r="AT398" i="5"/>
  <c r="AT386" i="5"/>
  <c r="AT375" i="5"/>
  <c r="AT361" i="5"/>
  <c r="AT350" i="5"/>
  <c r="AT338" i="5"/>
  <c r="AT324" i="5"/>
  <c r="AT313" i="5"/>
  <c r="AT302" i="5"/>
  <c r="AT288" i="5"/>
  <c r="AT276" i="5"/>
  <c r="AT265" i="5"/>
  <c r="AT251" i="5"/>
  <c r="AT240" i="5"/>
  <c r="AT228" i="5"/>
  <c r="AT215" i="5"/>
  <c r="AT203" i="5"/>
  <c r="AT192" i="5"/>
  <c r="AT178" i="5"/>
  <c r="AT167" i="5"/>
  <c r="AT155" i="5"/>
  <c r="AT142" i="5"/>
  <c r="AT130" i="5"/>
  <c r="AT119" i="5"/>
  <c r="AT105" i="5"/>
  <c r="AT94" i="5"/>
  <c r="AT82" i="5"/>
  <c r="AT68" i="5"/>
  <c r="AT57" i="5"/>
  <c r="AT46" i="5"/>
  <c r="AT32" i="5"/>
  <c r="AT20" i="5"/>
  <c r="AT9" i="5"/>
  <c r="AT945" i="5"/>
  <c r="AT934" i="5"/>
  <c r="AT921" i="5"/>
  <c r="AT908" i="5"/>
  <c r="AT897" i="5"/>
  <c r="AT884" i="5"/>
  <c r="AT872" i="5"/>
  <c r="AT860" i="5"/>
  <c r="AT848" i="5"/>
  <c r="AT835" i="5"/>
  <c r="AT824" i="5"/>
  <c r="AT811" i="5"/>
  <c r="AT799" i="5"/>
  <c r="AT787" i="5"/>
  <c r="AT775" i="5"/>
  <c r="AT762" i="5"/>
  <c r="AT751" i="5"/>
  <c r="AT738" i="5"/>
  <c r="AT726" i="5"/>
  <c r="AT714" i="5"/>
  <c r="AT702" i="5"/>
  <c r="AT689" i="5"/>
  <c r="AT678" i="5"/>
  <c r="AT665" i="5"/>
  <c r="AT652" i="5"/>
  <c r="AT641" i="5"/>
  <c r="AT628" i="5"/>
  <c r="AT616" i="5"/>
  <c r="AT604" i="5"/>
  <c r="AT592" i="5"/>
  <c r="AT579" i="5"/>
  <c r="AT568" i="5"/>
  <c r="AT555" i="5"/>
  <c r="AT543" i="5"/>
  <c r="AT531" i="5"/>
  <c r="AT519" i="5"/>
  <c r="AT506" i="5"/>
  <c r="AT495" i="5"/>
  <c r="AT482" i="5"/>
  <c r="AT470" i="5"/>
  <c r="AT458" i="5"/>
  <c r="AT446" i="5"/>
  <c r="AT433" i="5"/>
  <c r="AT422" i="5"/>
  <c r="AT409" i="5"/>
  <c r="AT396" i="5"/>
  <c r="AT385" i="5"/>
  <c r="AT372" i="5"/>
  <c r="AT360" i="5"/>
  <c r="AT348" i="5"/>
  <c r="AT336" i="5"/>
  <c r="AT323" i="5"/>
  <c r="AT312" i="5"/>
  <c r="AT299" i="5"/>
  <c r="AT287" i="5"/>
  <c r="AT275" i="5"/>
  <c r="AT263" i="5"/>
  <c r="AT250" i="5"/>
  <c r="AT239" i="5"/>
  <c r="AT226" i="5"/>
  <c r="AT214" i="5"/>
  <c r="AT202" i="5"/>
  <c r="AT190" i="5"/>
  <c r="AT177" i="5"/>
  <c r="AT166" i="5"/>
  <c r="AT153" i="5"/>
  <c r="AT140" i="5"/>
  <c r="AT129" i="5"/>
  <c r="AT116" i="5"/>
  <c r="AT104" i="5"/>
  <c r="AT92" i="5"/>
  <c r="AT80" i="5"/>
  <c r="AT67" i="5"/>
  <c r="AT56" i="5"/>
  <c r="AT43" i="5"/>
  <c r="AT31" i="5"/>
  <c r="AT19" i="5"/>
  <c r="AT944" i="5"/>
  <c r="AT932" i="5"/>
  <c r="AT919" i="5"/>
  <c r="AT907" i="5"/>
  <c r="AT896" i="5"/>
  <c r="AT882" i="5"/>
  <c r="AT871" i="5"/>
  <c r="AT859" i="5"/>
  <c r="AT846" i="5"/>
  <c r="AT834" i="5"/>
  <c r="AT823" i="5"/>
  <c r="AT809" i="5"/>
  <c r="AT798" i="5"/>
  <c r="AT786" i="5"/>
  <c r="AT772" i="5"/>
  <c r="AT761" i="5"/>
  <c r="AT750" i="5"/>
  <c r="AT736" i="5"/>
  <c r="AT724" i="5"/>
  <c r="AT713" i="5"/>
  <c r="AT699" i="5"/>
  <c r="AT688" i="5"/>
  <c r="AT676" i="5"/>
  <c r="AT663" i="5"/>
  <c r="AT651" i="5"/>
  <c r="AT640" i="5"/>
  <c r="AT626" i="5"/>
  <c r="AT615" i="5"/>
  <c r="AT603" i="5"/>
  <c r="AT590" i="5"/>
  <c r="AT578" i="5"/>
  <c r="AT567" i="5"/>
  <c r="AT553" i="5"/>
  <c r="AT542" i="5"/>
  <c r="AT530" i="5"/>
  <c r="AT516" i="5"/>
  <c r="AT505" i="5"/>
  <c r="AT494" i="5"/>
  <c r="AT480" i="5"/>
  <c r="AT468" i="5"/>
  <c r="AT457" i="5"/>
  <c r="AT443" i="5"/>
  <c r="AT432" i="5"/>
  <c r="AT420" i="5"/>
  <c r="AT407" i="5"/>
  <c r="AT395" i="5"/>
  <c r="AT384" i="5"/>
  <c r="AT370" i="5"/>
  <c r="AT359" i="5"/>
  <c r="AT347" i="5"/>
  <c r="AT334" i="5"/>
  <c r="AT322" i="5"/>
  <c r="AT311" i="5"/>
  <c r="AT297" i="5"/>
  <c r="AT286" i="5"/>
  <c r="AT274" i="5"/>
  <c r="AT260" i="5"/>
  <c r="AT249" i="5"/>
  <c r="AT238" i="5"/>
  <c r="AT224" i="5"/>
  <c r="AT212" i="5"/>
  <c r="AT201" i="5"/>
  <c r="AT187" i="5"/>
  <c r="AT176" i="5"/>
  <c r="AT164" i="5"/>
  <c r="AT151" i="5"/>
  <c r="AT139" i="5"/>
  <c r="AT128" i="5"/>
  <c r="AT114" i="5"/>
  <c r="AT103" i="5"/>
  <c r="AT91" i="5"/>
  <c r="AT78" i="5"/>
  <c r="AT66" i="5"/>
  <c r="AT55" i="5"/>
  <c r="AT41" i="5"/>
  <c r="AT30" i="5"/>
  <c r="AT18" i="5"/>
  <c r="AT943" i="5"/>
  <c r="AT930" i="5"/>
  <c r="AT918" i="5"/>
  <c r="AT906" i="5"/>
  <c r="AT894" i="5"/>
  <c r="AT881" i="5"/>
  <c r="AT870" i="5"/>
  <c r="AT857" i="5"/>
  <c r="AT844" i="5"/>
  <c r="AT833" i="5"/>
  <c r="AT820" i="5"/>
  <c r="AT808" i="5"/>
  <c r="AT796" i="5"/>
  <c r="AT784" i="5"/>
  <c r="AT771" i="5"/>
  <c r="AT760" i="5"/>
  <c r="AT747" i="5"/>
  <c r="AT735" i="5"/>
  <c r="AT723" i="5"/>
  <c r="AT711" i="5"/>
  <c r="AT698" i="5"/>
  <c r="AT687" i="5"/>
  <c r="AT674" i="5"/>
  <c r="AT662" i="5"/>
  <c r="AT650" i="5"/>
  <c r="AT638" i="5"/>
  <c r="AT625" i="5"/>
  <c r="AT614" i="5"/>
  <c r="AT601" i="5"/>
  <c r="AT588" i="5"/>
  <c r="AT577" i="5"/>
  <c r="AT564" i="5"/>
  <c r="AT552" i="5"/>
  <c r="AT540" i="5"/>
  <c r="AT528" i="5"/>
  <c r="AT515" i="5"/>
  <c r="AT504" i="5"/>
  <c r="AT491" i="5"/>
  <c r="AT479" i="5"/>
  <c r="AT467" i="5"/>
  <c r="AT455" i="5"/>
  <c r="AT442" i="5"/>
  <c r="AT431" i="5"/>
  <c r="AT418" i="5"/>
  <c r="AT406" i="5"/>
  <c r="AT394" i="5"/>
  <c r="AT382" i="5"/>
  <c r="AT369" i="5"/>
  <c r="AT358" i="5"/>
  <c r="AT345" i="5"/>
  <c r="AT332" i="5"/>
  <c r="AT321" i="5"/>
  <c r="AT308" i="5"/>
  <c r="AT296" i="5"/>
  <c r="AT284" i="5"/>
  <c r="AT272" i="5"/>
  <c r="AT259" i="5"/>
  <c r="AT248" i="5"/>
  <c r="AT235" i="5"/>
  <c r="AT223" i="5"/>
  <c r="AT211" i="5"/>
  <c r="AT199" i="5"/>
  <c r="AT186" i="5"/>
  <c r="AT175" i="5"/>
  <c r="AT162" i="5"/>
  <c r="AT150" i="5"/>
  <c r="AT138" i="5"/>
  <c r="AT126" i="5"/>
  <c r="AT113" i="5"/>
  <c r="AT102" i="5"/>
  <c r="AT89" i="5"/>
  <c r="AT76" i="5"/>
  <c r="AT65" i="5"/>
  <c r="AT52" i="5"/>
  <c r="AT40" i="5"/>
  <c r="AT28" i="5"/>
  <c r="AT16" i="5"/>
  <c r="AT942" i="5"/>
  <c r="AT928" i="5"/>
  <c r="AT916" i="5"/>
  <c r="AT905" i="5"/>
  <c r="AT891" i="5"/>
  <c r="AT880" i="5"/>
  <c r="AT868" i="5"/>
  <c r="AT855" i="5"/>
  <c r="AT843" i="5"/>
  <c r="AT832" i="5"/>
  <c r="AT818" i="5"/>
  <c r="AT807" i="5"/>
  <c r="AT795" i="5"/>
  <c r="AT782" i="5"/>
  <c r="AT770" i="5"/>
  <c r="AT759" i="5"/>
  <c r="AT745" i="5"/>
  <c r="AT734" i="5"/>
  <c r="AT722" i="5"/>
  <c r="AT708" i="5"/>
  <c r="AT697" i="5"/>
  <c r="AT686" i="5"/>
  <c r="AT672" i="5"/>
  <c r="AT660" i="5"/>
  <c r="AT649" i="5"/>
  <c r="AT635" i="5"/>
  <c r="AT624" i="5"/>
  <c r="AT612" i="5"/>
  <c r="AT599" i="5"/>
  <c r="AT587" i="5"/>
  <c r="AT576" i="5"/>
  <c r="AT562" i="5"/>
  <c r="AT551" i="5"/>
  <c r="AT539" i="5"/>
  <c r="AT526" i="5"/>
  <c r="AT514" i="5"/>
  <c r="AT503" i="5"/>
  <c r="AT489" i="5"/>
  <c r="AT478" i="5"/>
  <c r="AT466" i="5"/>
  <c r="AT452" i="5"/>
  <c r="AT441" i="5"/>
  <c r="AT430" i="5"/>
  <c r="AT416" i="5"/>
  <c r="AT404" i="5"/>
  <c r="AT393" i="5"/>
  <c r="AT379" i="5"/>
  <c r="AT368" i="5"/>
  <c r="AT356" i="5"/>
  <c r="AT343" i="5"/>
  <c r="AT331" i="5"/>
  <c r="AT320" i="5"/>
  <c r="AT306" i="5"/>
  <c r="AT295" i="5"/>
  <c r="AT283" i="5"/>
  <c r="AT270" i="5"/>
  <c r="AT258" i="5"/>
  <c r="AT247" i="5"/>
  <c r="AT233" i="5"/>
  <c r="AT222" i="5"/>
  <c r="AT210" i="5"/>
  <c r="AT196" i="5"/>
  <c r="AT185" i="5"/>
  <c r="AT174" i="5"/>
  <c r="AT160" i="5"/>
  <c r="AT148" i="5"/>
  <c r="AT137" i="5"/>
  <c r="AT123" i="5"/>
  <c r="AT112" i="5"/>
  <c r="AT100" i="5"/>
  <c r="AT87" i="5"/>
  <c r="AT75" i="5"/>
  <c r="AT64" i="5"/>
  <c r="AT50" i="5"/>
  <c r="AT39" i="5"/>
  <c r="AT27" i="5"/>
  <c r="AT14" i="5"/>
  <c r="AT939" i="5"/>
  <c r="AT927" i="5"/>
  <c r="AT915" i="5"/>
  <c r="AT903" i="5"/>
  <c r="AT890" i="5"/>
  <c r="AT879" i="5"/>
  <c r="AT866" i="5"/>
  <c r="AT854" i="5"/>
  <c r="AT842" i="5"/>
  <c r="AT830" i="5"/>
  <c r="AT817" i="5"/>
  <c r="AT806" i="5"/>
  <c r="AT793" i="5"/>
  <c r="AT780" i="5"/>
  <c r="AT769" i="5"/>
  <c r="AT756" i="5"/>
  <c r="AT744" i="5"/>
  <c r="AT732" i="5"/>
  <c r="AT720" i="5"/>
  <c r="AT707" i="5"/>
  <c r="AT696" i="5"/>
  <c r="AT683" i="5"/>
  <c r="AT671" i="5"/>
  <c r="AT659" i="5"/>
  <c r="AT647" i="5"/>
  <c r="AT634" i="5"/>
  <c r="AT623" i="5"/>
  <c r="AT610" i="5"/>
  <c r="AT598" i="5"/>
  <c r="AT586" i="5"/>
  <c r="AT574" i="5"/>
  <c r="AT561" i="5"/>
  <c r="AT550" i="5"/>
  <c r="AT537" i="5"/>
  <c r="AT524" i="5"/>
  <c r="AT513" i="5"/>
  <c r="AT500" i="5"/>
  <c r="AT488" i="5"/>
  <c r="AT476" i="5"/>
  <c r="AT464" i="5"/>
  <c r="AT451" i="5"/>
  <c r="AT440" i="5"/>
  <c r="AT427" i="5"/>
  <c r="AT415" i="5"/>
  <c r="AT403" i="5"/>
  <c r="AT391" i="5"/>
  <c r="AT378" i="5"/>
  <c r="AT367" i="5"/>
  <c r="AT354" i="5"/>
  <c r="AT342" i="5"/>
  <c r="AT330" i="5"/>
  <c r="AT318" i="5"/>
  <c r="AT305" i="5"/>
  <c r="AT294" i="5"/>
  <c r="AT281" i="5"/>
  <c r="AT268" i="5"/>
  <c r="AT257" i="5"/>
  <c r="AT244" i="5"/>
  <c r="AT232" i="5"/>
  <c r="AT220" i="5"/>
  <c r="AT208" i="5"/>
  <c r="AT195" i="5"/>
  <c r="AT184" i="5"/>
  <c r="AT171" i="5"/>
  <c r="AT159" i="5"/>
  <c r="AT147" i="5"/>
  <c r="AT135" i="5"/>
  <c r="AT122" i="5"/>
  <c r="AT111" i="5"/>
  <c r="AT98" i="5"/>
  <c r="AT86" i="5"/>
  <c r="AT74" i="5"/>
  <c r="AT62" i="5"/>
  <c r="AT49" i="5"/>
  <c r="AT38" i="5"/>
  <c r="AT25" i="5"/>
  <c r="AT12" i="5"/>
  <c r="AT937" i="5"/>
  <c r="AT926" i="5"/>
  <c r="AT914" i="5"/>
  <c r="AT900" i="5"/>
  <c r="AT889" i="5"/>
  <c r="AT878" i="5"/>
  <c r="AT864" i="5"/>
  <c r="AT852" i="5"/>
  <c r="AT841" i="5"/>
  <c r="AT827" i="5"/>
  <c r="AT816" i="5"/>
  <c r="AT804" i="5"/>
  <c r="AT791" i="5"/>
  <c r="AT779" i="5"/>
  <c r="AT768" i="5"/>
  <c r="AT754" i="5"/>
  <c r="AT743" i="5"/>
  <c r="AT731" i="5"/>
  <c r="AT718" i="5"/>
  <c r="AT706" i="5"/>
  <c r="AT695" i="5"/>
  <c r="AT681" i="5"/>
  <c r="AT670" i="5"/>
  <c r="AT658" i="5"/>
  <c r="AT644" i="5"/>
  <c r="AT633" i="5"/>
  <c r="AT622" i="5"/>
  <c r="AT608" i="5"/>
  <c r="AT596" i="5"/>
  <c r="AT585" i="5"/>
  <c r="AT571" i="5"/>
  <c r="AT560" i="5"/>
  <c r="AT548" i="5"/>
  <c r="AT535" i="5"/>
  <c r="AT523" i="5"/>
  <c r="AT512" i="5"/>
  <c r="AT498" i="5"/>
  <c r="AT487" i="5"/>
  <c r="AT475" i="5"/>
  <c r="AT462" i="5"/>
  <c r="AT450" i="5"/>
  <c r="AT439" i="5"/>
  <c r="AT425" i="5"/>
  <c r="AT414" i="5"/>
  <c r="AT402" i="5"/>
  <c r="AT388" i="5"/>
  <c r="AT377" i="5"/>
  <c r="AT366" i="5"/>
  <c r="AT352" i="5"/>
  <c r="AT340" i="5"/>
  <c r="AT329" i="5"/>
  <c r="AT315" i="5"/>
  <c r="AT304" i="5"/>
  <c r="AT292" i="5"/>
  <c r="AT279" i="5"/>
  <c r="AT267" i="5"/>
  <c r="AT256" i="5"/>
  <c r="AT242" i="5"/>
  <c r="AT231" i="5"/>
  <c r="AT219" i="5"/>
  <c r="AT206" i="5"/>
  <c r="AT194" i="5"/>
  <c r="AT183" i="5"/>
  <c r="AT169" i="5"/>
  <c r="AT158" i="5"/>
  <c r="AT146" i="5"/>
  <c r="AT132" i="5"/>
  <c r="AT121" i="5"/>
  <c r="AT110" i="5"/>
  <c r="AT96" i="5"/>
  <c r="AT84" i="5"/>
  <c r="AT73" i="5"/>
  <c r="AT59" i="5"/>
  <c r="AT48" i="5"/>
  <c r="AT36" i="5"/>
  <c r="AT23" i="5"/>
  <c r="AT11" i="5"/>
  <c r="AT948" i="5"/>
  <c r="AT851" i="5"/>
  <c r="AT753" i="5"/>
  <c r="AT656" i="5"/>
  <c r="AT559" i="5"/>
  <c r="AT460" i="5"/>
  <c r="AT363" i="5"/>
  <c r="AT266" i="5"/>
  <c r="AT168" i="5"/>
  <c r="AT71" i="5"/>
  <c r="AT936" i="5"/>
  <c r="AT839" i="5"/>
  <c r="AT742" i="5"/>
  <c r="AT643" i="5"/>
  <c r="AT546" i="5"/>
  <c r="AT449" i="5"/>
  <c r="AT351" i="5"/>
  <c r="AT254" i="5"/>
  <c r="AT156" i="5"/>
  <c r="AT58" i="5"/>
  <c r="AT924" i="5"/>
  <c r="AT826" i="5"/>
  <c r="AT729" i="5"/>
  <c r="AT632" i="5"/>
  <c r="AT534" i="5"/>
  <c r="AT436" i="5"/>
  <c r="AT339" i="5"/>
  <c r="AT241" i="5"/>
  <c r="AT144" i="5"/>
  <c r="AT47" i="5"/>
  <c r="AT912" i="5"/>
  <c r="AT815" i="5"/>
  <c r="AT716" i="5"/>
  <c r="AT619" i="5"/>
  <c r="AT522" i="5"/>
  <c r="AT424" i="5"/>
  <c r="AT327" i="5"/>
  <c r="AT230" i="5"/>
  <c r="AT131" i="5"/>
  <c r="AT34" i="5"/>
  <c r="AT899" i="5"/>
  <c r="AT802" i="5"/>
  <c r="AT705" i="5"/>
  <c r="AT607" i="5"/>
  <c r="AT510" i="5"/>
  <c r="AT412" i="5"/>
  <c r="AT314" i="5"/>
  <c r="AT217" i="5"/>
  <c r="AT120" i="5"/>
  <c r="AT22" i="5"/>
  <c r="AT888" i="5"/>
  <c r="AT790" i="5"/>
  <c r="AT692" i="5"/>
  <c r="AT595" i="5"/>
  <c r="AT497" i="5"/>
  <c r="AT400" i="5"/>
  <c r="AT303" i="5"/>
  <c r="AT204" i="5"/>
  <c r="AT107" i="5"/>
  <c r="AT10" i="5"/>
  <c r="AT863" i="5"/>
  <c r="AT766" i="5"/>
  <c r="AT668" i="5"/>
  <c r="AT570" i="5"/>
  <c r="AT473" i="5"/>
  <c r="AT376" i="5"/>
  <c r="AT278" i="5"/>
  <c r="AT180" i="5"/>
  <c r="AT83" i="5"/>
  <c r="AT290" i="5"/>
  <c r="AT193" i="5"/>
  <c r="AT875" i="5"/>
  <c r="AT95" i="5"/>
  <c r="AT778" i="5"/>
  <c r="AT680" i="5"/>
  <c r="AT583" i="5"/>
  <c r="AT486" i="5"/>
  <c r="AT387" i="5"/>
  <c r="AU9" i="3"/>
  <c r="I5" i="5"/>
  <c r="I4" i="4"/>
  <c r="R5" i="5"/>
  <c r="R4" i="5" s="1"/>
  <c r="R4" i="4"/>
  <c r="AQ9" i="3"/>
  <c r="BG946" i="5"/>
  <c r="BG938" i="5"/>
  <c r="BG930" i="5"/>
  <c r="BG922" i="5"/>
  <c r="BG914" i="5"/>
  <c r="BG906" i="5"/>
  <c r="BG898" i="5"/>
  <c r="BG890" i="5"/>
  <c r="BG882" i="5"/>
  <c r="BG874" i="5"/>
  <c r="BG866" i="5"/>
  <c r="BG858" i="5"/>
  <c r="BG850" i="5"/>
  <c r="BG842" i="5"/>
  <c r="BG834" i="5"/>
  <c r="BG826" i="5"/>
  <c r="BG818" i="5"/>
  <c r="BG810" i="5"/>
  <c r="BG802" i="5"/>
  <c r="BG794" i="5"/>
  <c r="BG786" i="5"/>
  <c r="BG778" i="5"/>
  <c r="BG770" i="5"/>
  <c r="BG945" i="5"/>
  <c r="BG937" i="5"/>
  <c r="BG929" i="5"/>
  <c r="BG921" i="5"/>
  <c r="BG913" i="5"/>
  <c r="BG905" i="5"/>
  <c r="BG897" i="5"/>
  <c r="BG889" i="5"/>
  <c r="BG881" i="5"/>
  <c r="BG873" i="5"/>
  <c r="BG865" i="5"/>
  <c r="BG857" i="5"/>
  <c r="BG849" i="5"/>
  <c r="BG841" i="5"/>
  <c r="BG833" i="5"/>
  <c r="BG825" i="5"/>
  <c r="BG817" i="5"/>
  <c r="BG809" i="5"/>
  <c r="BG801" i="5"/>
  <c r="BG793" i="5"/>
  <c r="BG785" i="5"/>
  <c r="BG777" i="5"/>
  <c r="BG769" i="5"/>
  <c r="BG761" i="5"/>
  <c r="BG753" i="5"/>
  <c r="BG745" i="5"/>
  <c r="BG948" i="5"/>
  <c r="BG936" i="5"/>
  <c r="BG926" i="5"/>
  <c r="BG916" i="5"/>
  <c r="BG904" i="5"/>
  <c r="BG894" i="5"/>
  <c r="BG884" i="5"/>
  <c r="BG872" i="5"/>
  <c r="BG862" i="5"/>
  <c r="BG852" i="5"/>
  <c r="BG840" i="5"/>
  <c r="BG830" i="5"/>
  <c r="BG820" i="5"/>
  <c r="BG808" i="5"/>
  <c r="BG798" i="5"/>
  <c r="BG788" i="5"/>
  <c r="BG776" i="5"/>
  <c r="BG766" i="5"/>
  <c r="BG757" i="5"/>
  <c r="BG748" i="5"/>
  <c r="BG739" i="5"/>
  <c r="BG731" i="5"/>
  <c r="BG723" i="5"/>
  <c r="BG715" i="5"/>
  <c r="BG707" i="5"/>
  <c r="BG699" i="5"/>
  <c r="BG691" i="5"/>
  <c r="BG683" i="5"/>
  <c r="BG675" i="5"/>
  <c r="BG667" i="5"/>
  <c r="BG659" i="5"/>
  <c r="BG651" i="5"/>
  <c r="BG643" i="5"/>
  <c r="BG635" i="5"/>
  <c r="BG627" i="5"/>
  <c r="BG619" i="5"/>
  <c r="BG611" i="5"/>
  <c r="BG603" i="5"/>
  <c r="BG595" i="5"/>
  <c r="BG587" i="5"/>
  <c r="BG579" i="5"/>
  <c r="BG571" i="5"/>
  <c r="BG563" i="5"/>
  <c r="BG555" i="5"/>
  <c r="BG547" i="5"/>
  <c r="BG539" i="5"/>
  <c r="BG531" i="5"/>
  <c r="BG523" i="5"/>
  <c r="BG515" i="5"/>
  <c r="BG507" i="5"/>
  <c r="BG499" i="5"/>
  <c r="BG491" i="5"/>
  <c r="BG483" i="5"/>
  <c r="BG475" i="5"/>
  <c r="BG467" i="5"/>
  <c r="BG459" i="5"/>
  <c r="BG451" i="5"/>
  <c r="BG443" i="5"/>
  <c r="BG435" i="5"/>
  <c r="BG427" i="5"/>
  <c r="BG419" i="5"/>
  <c r="BG411" i="5"/>
  <c r="BG403" i="5"/>
  <c r="BG395" i="5"/>
  <c r="BG387" i="5"/>
  <c r="BG379" i="5"/>
  <c r="BG371" i="5"/>
  <c r="BG363" i="5"/>
  <c r="BG355" i="5"/>
  <c r="BG347" i="5"/>
  <c r="BG339" i="5"/>
  <c r="BG331" i="5"/>
  <c r="BG323" i="5"/>
  <c r="BG315" i="5"/>
  <c r="BG307" i="5"/>
  <c r="BG299" i="5"/>
  <c r="BG291" i="5"/>
  <c r="BG283" i="5"/>
  <c r="BG275" i="5"/>
  <c r="BG267" i="5"/>
  <c r="BG259" i="5"/>
  <c r="BG251" i="5"/>
  <c r="BG243" i="5"/>
  <c r="BG235" i="5"/>
  <c r="BG227" i="5"/>
  <c r="BG219" i="5"/>
  <c r="BG211" i="5"/>
  <c r="BG203" i="5"/>
  <c r="BG195" i="5"/>
  <c r="BG187" i="5"/>
  <c r="BG179" i="5"/>
  <c r="BG171" i="5"/>
  <c r="BG163" i="5"/>
  <c r="BG155" i="5"/>
  <c r="BG147" i="5"/>
  <c r="BG139" i="5"/>
  <c r="BG131" i="5"/>
  <c r="BG123" i="5"/>
  <c r="BG115" i="5"/>
  <c r="BG107" i="5"/>
  <c r="BG99" i="5"/>
  <c r="BG91" i="5"/>
  <c r="BG83" i="5"/>
  <c r="BG75" i="5"/>
  <c r="BG67" i="5"/>
  <c r="BG59" i="5"/>
  <c r="BG51" i="5"/>
  <c r="BG43" i="5"/>
  <c r="BG35" i="5"/>
  <c r="BG27" i="5"/>
  <c r="BG19" i="5"/>
  <c r="BG11" i="5"/>
  <c r="BG942" i="5"/>
  <c r="BG931" i="5"/>
  <c r="BG918" i="5"/>
  <c r="BG907" i="5"/>
  <c r="BG893" i="5"/>
  <c r="BG880" i="5"/>
  <c r="BG869" i="5"/>
  <c r="BG856" i="5"/>
  <c r="BG845" i="5"/>
  <c r="BG832" i="5"/>
  <c r="BG821" i="5"/>
  <c r="BG807" i="5"/>
  <c r="BG796" i="5"/>
  <c r="BG783" i="5"/>
  <c r="BG772" i="5"/>
  <c r="BG760" i="5"/>
  <c r="BG750" i="5"/>
  <c r="BG740" i="5"/>
  <c r="BG730" i="5"/>
  <c r="BG721" i="5"/>
  <c r="BG712" i="5"/>
  <c r="BG703" i="5"/>
  <c r="BG694" i="5"/>
  <c r="BG685" i="5"/>
  <c r="BG676" i="5"/>
  <c r="BG666" i="5"/>
  <c r="BG657" i="5"/>
  <c r="BG648" i="5"/>
  <c r="BG639" i="5"/>
  <c r="BG630" i="5"/>
  <c r="BG621" i="5"/>
  <c r="BG612" i="5"/>
  <c r="BG602" i="5"/>
  <c r="BG593" i="5"/>
  <c r="BG584" i="5"/>
  <c r="BG575" i="5"/>
  <c r="BG566" i="5"/>
  <c r="BG557" i="5"/>
  <c r="BG548" i="5"/>
  <c r="BG538" i="5"/>
  <c r="BG529" i="5"/>
  <c r="BG520" i="5"/>
  <c r="BG511" i="5"/>
  <c r="BG502" i="5"/>
  <c r="BG493" i="5"/>
  <c r="BG484" i="5"/>
  <c r="BG474" i="5"/>
  <c r="BG465" i="5"/>
  <c r="BG456" i="5"/>
  <c r="BG447" i="5"/>
  <c r="BG438" i="5"/>
  <c r="BG429" i="5"/>
  <c r="BG420" i="5"/>
  <c r="BG410" i="5"/>
  <c r="BG401" i="5"/>
  <c r="BG392" i="5"/>
  <c r="BG383" i="5"/>
  <c r="BG374" i="5"/>
  <c r="BG365" i="5"/>
  <c r="BG356" i="5"/>
  <c r="BG346" i="5"/>
  <c r="BG337" i="5"/>
  <c r="BG328" i="5"/>
  <c r="BG319" i="5"/>
  <c r="BG310" i="5"/>
  <c r="BG301" i="5"/>
  <c r="BG292" i="5"/>
  <c r="BG282" i="5"/>
  <c r="BG273" i="5"/>
  <c r="BG264" i="5"/>
  <c r="BG255" i="5"/>
  <c r="BG246" i="5"/>
  <c r="BG237" i="5"/>
  <c r="BG228" i="5"/>
  <c r="BG218" i="5"/>
  <c r="BG209" i="5"/>
  <c r="BG200" i="5"/>
  <c r="BG191" i="5"/>
  <c r="BG182" i="5"/>
  <c r="BG173" i="5"/>
  <c r="BG164" i="5"/>
  <c r="BG154" i="5"/>
  <c r="BG145" i="5"/>
  <c r="BG136" i="5"/>
  <c r="BG127" i="5"/>
  <c r="BG118" i="5"/>
  <c r="BG109" i="5"/>
  <c r="BG100" i="5"/>
  <c r="BG90" i="5"/>
  <c r="BG81" i="5"/>
  <c r="BG72" i="5"/>
  <c r="BG63" i="5"/>
  <c r="BG54" i="5"/>
  <c r="BG45" i="5"/>
  <c r="BG36" i="5"/>
  <c r="BG26" i="5"/>
  <c r="BG17" i="5"/>
  <c r="BG8" i="5"/>
  <c r="BG949" i="5"/>
  <c r="BG935" i="5"/>
  <c r="BG924" i="5"/>
  <c r="BG911" i="5"/>
  <c r="BG900" i="5"/>
  <c r="BG887" i="5"/>
  <c r="BG876" i="5"/>
  <c r="BG863" i="5"/>
  <c r="BG851" i="5"/>
  <c r="BG838" i="5"/>
  <c r="BG827" i="5"/>
  <c r="BG814" i="5"/>
  <c r="BG803" i="5"/>
  <c r="BG790" i="5"/>
  <c r="BG779" i="5"/>
  <c r="BG765" i="5"/>
  <c r="BG755" i="5"/>
  <c r="BG744" i="5"/>
  <c r="BG735" i="5"/>
  <c r="BG726" i="5"/>
  <c r="BG717" i="5"/>
  <c r="BG708" i="5"/>
  <c r="BG698" i="5"/>
  <c r="BG689" i="5"/>
  <c r="BG680" i="5"/>
  <c r="BG671" i="5"/>
  <c r="BG662" i="5"/>
  <c r="BG653" i="5"/>
  <c r="BG644" i="5"/>
  <c r="BG634" i="5"/>
  <c r="BG625" i="5"/>
  <c r="BG616" i="5"/>
  <c r="BG607" i="5"/>
  <c r="BG598" i="5"/>
  <c r="BG589" i="5"/>
  <c r="BG580" i="5"/>
  <c r="BG570" i="5"/>
  <c r="BG561" i="5"/>
  <c r="BG552" i="5"/>
  <c r="BG543" i="5"/>
  <c r="BG534" i="5"/>
  <c r="BG525" i="5"/>
  <c r="BG516" i="5"/>
  <c r="BG506" i="5"/>
  <c r="BG497" i="5"/>
  <c r="BG488" i="5"/>
  <c r="BG479" i="5"/>
  <c r="BG470" i="5"/>
  <c r="BG461" i="5"/>
  <c r="BG452" i="5"/>
  <c r="BG442" i="5"/>
  <c r="BG433" i="5"/>
  <c r="BG424" i="5"/>
  <c r="BG415" i="5"/>
  <c r="BG406" i="5"/>
  <c r="BG397" i="5"/>
  <c r="BG388" i="5"/>
  <c r="BG378" i="5"/>
  <c r="BG369" i="5"/>
  <c r="BG360" i="5"/>
  <c r="BG351" i="5"/>
  <c r="BG342" i="5"/>
  <c r="BG333" i="5"/>
  <c r="BG324" i="5"/>
  <c r="BG314" i="5"/>
  <c r="BG305" i="5"/>
  <c r="BG296" i="5"/>
  <c r="BG287" i="5"/>
  <c r="BG278" i="5"/>
  <c r="BG269" i="5"/>
  <c r="BG260" i="5"/>
  <c r="BG250" i="5"/>
  <c r="BG241" i="5"/>
  <c r="BG232" i="5"/>
  <c r="BG223" i="5"/>
  <c r="BG214" i="5"/>
  <c r="BG205" i="5"/>
  <c r="BG196" i="5"/>
  <c r="BG186" i="5"/>
  <c r="BG177" i="5"/>
  <c r="BG168" i="5"/>
  <c r="BG159" i="5"/>
  <c r="BG150" i="5"/>
  <c r="BG141" i="5"/>
  <c r="BG132" i="5"/>
  <c r="BG122" i="5"/>
  <c r="BG113" i="5"/>
  <c r="BG104" i="5"/>
  <c r="BG95" i="5"/>
  <c r="BG86" i="5"/>
  <c r="BG77" i="5"/>
  <c r="BG68" i="5"/>
  <c r="BG58" i="5"/>
  <c r="BG49" i="5"/>
  <c r="BG40" i="5"/>
  <c r="BG31" i="5"/>
  <c r="BG22" i="5"/>
  <c r="BG13" i="5"/>
  <c r="BG947" i="5"/>
  <c r="BG932" i="5"/>
  <c r="BG915" i="5"/>
  <c r="BG899" i="5"/>
  <c r="BG883" i="5"/>
  <c r="BG867" i="5"/>
  <c r="BG848" i="5"/>
  <c r="BG835" i="5"/>
  <c r="BG816" i="5"/>
  <c r="BG800" i="5"/>
  <c r="BG784" i="5"/>
  <c r="BG768" i="5"/>
  <c r="BG754" i="5"/>
  <c r="BG741" i="5"/>
  <c r="BG728" i="5"/>
  <c r="BG716" i="5"/>
  <c r="BG704" i="5"/>
  <c r="BG692" i="5"/>
  <c r="BG679" i="5"/>
  <c r="BG668" i="5"/>
  <c r="BG655" i="5"/>
  <c r="BG642" i="5"/>
  <c r="BG631" i="5"/>
  <c r="BG618" i="5"/>
  <c r="BG606" i="5"/>
  <c r="BG594" i="5"/>
  <c r="BG582" i="5"/>
  <c r="BG569" i="5"/>
  <c r="BG558" i="5"/>
  <c r="BG545" i="5"/>
  <c r="BG533" i="5"/>
  <c r="BG521" i="5"/>
  <c r="BG509" i="5"/>
  <c r="BG496" i="5"/>
  <c r="BG485" i="5"/>
  <c r="BG472" i="5"/>
  <c r="BG460" i="5"/>
  <c r="BG448" i="5"/>
  <c r="BG436" i="5"/>
  <c r="BG423" i="5"/>
  <c r="BG412" i="5"/>
  <c r="BG399" i="5"/>
  <c r="BG386" i="5"/>
  <c r="BG375" i="5"/>
  <c r="BG362" i="5"/>
  <c r="BG350" i="5"/>
  <c r="BG338" i="5"/>
  <c r="BG326" i="5"/>
  <c r="BG313" i="5"/>
  <c r="BG302" i="5"/>
  <c r="BG289" i="5"/>
  <c r="BG277" i="5"/>
  <c r="BG265" i="5"/>
  <c r="BG253" i="5"/>
  <c r="BG240" i="5"/>
  <c r="BG229" i="5"/>
  <c r="BG216" i="5"/>
  <c r="BG204" i="5"/>
  <c r="BG192" i="5"/>
  <c r="BG180" i="5"/>
  <c r="BG167" i="5"/>
  <c r="BG156" i="5"/>
  <c r="BG143" i="5"/>
  <c r="BG130" i="5"/>
  <c r="BG119" i="5"/>
  <c r="BG106" i="5"/>
  <c r="BG94" i="5"/>
  <c r="BG82" i="5"/>
  <c r="BG70" i="5"/>
  <c r="BG57" i="5"/>
  <c r="BG46" i="5"/>
  <c r="BG33" i="5"/>
  <c r="BG21" i="5"/>
  <c r="BG9" i="5"/>
  <c r="BG943" i="5"/>
  <c r="BG927" i="5"/>
  <c r="BG910" i="5"/>
  <c r="BG895" i="5"/>
  <c r="BG878" i="5"/>
  <c r="BG861" i="5"/>
  <c r="BG846" i="5"/>
  <c r="BG829" i="5"/>
  <c r="BG813" i="5"/>
  <c r="BG797" i="5"/>
  <c r="BG781" i="5"/>
  <c r="BG764" i="5"/>
  <c r="BG751" i="5"/>
  <c r="BG737" i="5"/>
  <c r="BG725" i="5"/>
  <c r="BG713" i="5"/>
  <c r="BG701" i="5"/>
  <c r="BG688" i="5"/>
  <c r="BG677" i="5"/>
  <c r="BG664" i="5"/>
  <c r="BG652" i="5"/>
  <c r="BG640" i="5"/>
  <c r="BG628" i="5"/>
  <c r="BG615" i="5"/>
  <c r="BG604" i="5"/>
  <c r="BG591" i="5"/>
  <c r="BG578" i="5"/>
  <c r="BG567" i="5"/>
  <c r="BG554" i="5"/>
  <c r="BG542" i="5"/>
  <c r="BG530" i="5"/>
  <c r="BG518" i="5"/>
  <c r="BG505" i="5"/>
  <c r="BG494" i="5"/>
  <c r="BG481" i="5"/>
  <c r="BG469" i="5"/>
  <c r="BG457" i="5"/>
  <c r="BG445" i="5"/>
  <c r="BG432" i="5"/>
  <c r="BG421" i="5"/>
  <c r="BG408" i="5"/>
  <c r="BG396" i="5"/>
  <c r="BG384" i="5"/>
  <c r="BG372" i="5"/>
  <c r="BG359" i="5"/>
  <c r="BG348" i="5"/>
  <c r="BG335" i="5"/>
  <c r="BG322" i="5"/>
  <c r="BG311" i="5"/>
  <c r="BG298" i="5"/>
  <c r="BG286" i="5"/>
  <c r="BG274" i="5"/>
  <c r="BG262" i="5"/>
  <c r="BG249" i="5"/>
  <c r="BG238" i="5"/>
  <c r="BG225" i="5"/>
  <c r="BG213" i="5"/>
  <c r="BG201" i="5"/>
  <c r="BG189" i="5"/>
  <c r="BG176" i="5"/>
  <c r="BG165" i="5"/>
  <c r="BG152" i="5"/>
  <c r="BG140" i="5"/>
  <c r="BG128" i="5"/>
  <c r="BG116" i="5"/>
  <c r="BG103" i="5"/>
  <c r="BG92" i="5"/>
  <c r="BG79" i="5"/>
  <c r="BG66" i="5"/>
  <c r="BG55" i="5"/>
  <c r="BG42" i="5"/>
  <c r="BG30" i="5"/>
  <c r="BG18" i="5"/>
  <c r="BG7" i="5"/>
  <c r="BG941" i="5"/>
  <c r="BG925" i="5"/>
  <c r="BG909" i="5"/>
  <c r="BG892" i="5"/>
  <c r="BG877" i="5"/>
  <c r="BG860" i="5"/>
  <c r="BG844" i="5"/>
  <c r="BG828" i="5"/>
  <c r="BG812" i="5"/>
  <c r="BG795" i="5"/>
  <c r="BG780" i="5"/>
  <c r="BG763" i="5"/>
  <c r="BG749" i="5"/>
  <c r="BG736" i="5"/>
  <c r="BG724" i="5"/>
  <c r="BG711" i="5"/>
  <c r="BG700" i="5"/>
  <c r="BG687" i="5"/>
  <c r="BG674" i="5"/>
  <c r="BG663" i="5"/>
  <c r="BG650" i="5"/>
  <c r="BG638" i="5"/>
  <c r="BG626" i="5"/>
  <c r="BG614" i="5"/>
  <c r="BG601" i="5"/>
  <c r="BG590" i="5"/>
  <c r="BG577" i="5"/>
  <c r="BG565" i="5"/>
  <c r="BG553" i="5"/>
  <c r="BG541" i="5"/>
  <c r="BG528" i="5"/>
  <c r="BG517" i="5"/>
  <c r="BG504" i="5"/>
  <c r="BG492" i="5"/>
  <c r="BG480" i="5"/>
  <c r="BG468" i="5"/>
  <c r="BG455" i="5"/>
  <c r="BG444" i="5"/>
  <c r="BG431" i="5"/>
  <c r="BG418" i="5"/>
  <c r="BG407" i="5"/>
  <c r="BG394" i="5"/>
  <c r="BG382" i="5"/>
  <c r="BG370" i="5"/>
  <c r="BG358" i="5"/>
  <c r="BG345" i="5"/>
  <c r="BG334" i="5"/>
  <c r="BG321" i="5"/>
  <c r="BG309" i="5"/>
  <c r="BG297" i="5"/>
  <c r="BG285" i="5"/>
  <c r="BG272" i="5"/>
  <c r="BG261" i="5"/>
  <c r="BG248" i="5"/>
  <c r="BG236" i="5"/>
  <c r="BG224" i="5"/>
  <c r="BG212" i="5"/>
  <c r="BG199" i="5"/>
  <c r="BG188" i="5"/>
  <c r="BG175" i="5"/>
  <c r="BG162" i="5"/>
  <c r="BG151" i="5"/>
  <c r="BG138" i="5"/>
  <c r="BG126" i="5"/>
  <c r="BG114" i="5"/>
  <c r="BG102" i="5"/>
  <c r="BG89" i="5"/>
  <c r="BG78" i="5"/>
  <c r="BG65" i="5"/>
  <c r="BG53" i="5"/>
  <c r="BG41" i="5"/>
  <c r="BG29" i="5"/>
  <c r="BG16" i="5"/>
  <c r="BG940" i="5"/>
  <c r="BG923" i="5"/>
  <c r="BG908" i="5"/>
  <c r="BG891" i="5"/>
  <c r="BG875" i="5"/>
  <c r="BG859" i="5"/>
  <c r="BG843" i="5"/>
  <c r="BG824" i="5"/>
  <c r="BG811" i="5"/>
  <c r="BG792" i="5"/>
  <c r="BG775" i="5"/>
  <c r="BG762" i="5"/>
  <c r="BG747" i="5"/>
  <c r="BG734" i="5"/>
  <c r="BG722" i="5"/>
  <c r="BG710" i="5"/>
  <c r="BG697" i="5"/>
  <c r="BG686" i="5"/>
  <c r="BG673" i="5"/>
  <c r="BG661" i="5"/>
  <c r="BG649" i="5"/>
  <c r="BG637" i="5"/>
  <c r="BG624" i="5"/>
  <c r="BG613" i="5"/>
  <c r="BG600" i="5"/>
  <c r="BG588" i="5"/>
  <c r="BG576" i="5"/>
  <c r="BG564" i="5"/>
  <c r="BG551" i="5"/>
  <c r="BG540" i="5"/>
  <c r="BG527" i="5"/>
  <c r="BG514" i="5"/>
  <c r="BG503" i="5"/>
  <c r="BG490" i="5"/>
  <c r="BG478" i="5"/>
  <c r="BG466" i="5"/>
  <c r="BG454" i="5"/>
  <c r="BG441" i="5"/>
  <c r="BG430" i="5"/>
  <c r="BG417" i="5"/>
  <c r="BG405" i="5"/>
  <c r="BG393" i="5"/>
  <c r="BG381" i="5"/>
  <c r="BG368" i="5"/>
  <c r="BG357" i="5"/>
  <c r="BG344" i="5"/>
  <c r="BG332" i="5"/>
  <c r="BG320" i="5"/>
  <c r="BG308" i="5"/>
  <c r="BG295" i="5"/>
  <c r="BG284" i="5"/>
  <c r="BG271" i="5"/>
  <c r="BG258" i="5"/>
  <c r="BG247" i="5"/>
  <c r="BG234" i="5"/>
  <c r="BG222" i="5"/>
  <c r="BG210" i="5"/>
  <c r="BG198" i="5"/>
  <c r="BG185" i="5"/>
  <c r="BG174" i="5"/>
  <c r="BG161" i="5"/>
  <c r="BG149" i="5"/>
  <c r="BG137" i="5"/>
  <c r="BG125" i="5"/>
  <c r="BG112" i="5"/>
  <c r="BG101" i="5"/>
  <c r="BG88" i="5"/>
  <c r="BG76" i="5"/>
  <c r="BG64" i="5"/>
  <c r="BG52" i="5"/>
  <c r="BG39" i="5"/>
  <c r="BG28" i="5"/>
  <c r="BG15" i="5"/>
  <c r="BG934" i="5"/>
  <c r="BG919" i="5"/>
  <c r="BG902" i="5"/>
  <c r="BG886" i="5"/>
  <c r="BG870" i="5"/>
  <c r="BG854" i="5"/>
  <c r="BG837" i="5"/>
  <c r="BG822" i="5"/>
  <c r="BG805" i="5"/>
  <c r="BG789" i="5"/>
  <c r="BG773" i="5"/>
  <c r="BG758" i="5"/>
  <c r="BG743" i="5"/>
  <c r="BG732" i="5"/>
  <c r="BG719" i="5"/>
  <c r="BG706" i="5"/>
  <c r="BG695" i="5"/>
  <c r="BG682" i="5"/>
  <c r="BG670" i="5"/>
  <c r="BG658" i="5"/>
  <c r="BG646" i="5"/>
  <c r="BG633" i="5"/>
  <c r="BG622" i="5"/>
  <c r="BG609" i="5"/>
  <c r="BG597" i="5"/>
  <c r="BG585" i="5"/>
  <c r="BG573" i="5"/>
  <c r="BG560" i="5"/>
  <c r="BG549" i="5"/>
  <c r="BG536" i="5"/>
  <c r="BG524" i="5"/>
  <c r="BG512" i="5"/>
  <c r="BG500" i="5"/>
  <c r="BG487" i="5"/>
  <c r="BG476" i="5"/>
  <c r="BG463" i="5"/>
  <c r="BG450" i="5"/>
  <c r="BG439" i="5"/>
  <c r="BG426" i="5"/>
  <c r="BG414" i="5"/>
  <c r="BG402" i="5"/>
  <c r="BG390" i="5"/>
  <c r="BG377" i="5"/>
  <c r="BG366" i="5"/>
  <c r="BG353" i="5"/>
  <c r="BG341" i="5"/>
  <c r="BG329" i="5"/>
  <c r="BG317" i="5"/>
  <c r="BG304" i="5"/>
  <c r="BG293" i="5"/>
  <c r="BG280" i="5"/>
  <c r="BG268" i="5"/>
  <c r="BG256" i="5"/>
  <c r="BG244" i="5"/>
  <c r="BG231" i="5"/>
  <c r="BG220" i="5"/>
  <c r="BG207" i="5"/>
  <c r="BG194" i="5"/>
  <c r="BG183" i="5"/>
  <c r="BG170" i="5"/>
  <c r="BG158" i="5"/>
  <c r="BG146" i="5"/>
  <c r="BG134" i="5"/>
  <c r="BG121" i="5"/>
  <c r="BG110" i="5"/>
  <c r="BG97" i="5"/>
  <c r="BG85" i="5"/>
  <c r="BG73" i="5"/>
  <c r="BG61" i="5"/>
  <c r="BG48" i="5"/>
  <c r="BG37" i="5"/>
  <c r="BG24" i="5"/>
  <c r="BG12" i="5"/>
  <c r="BG950" i="5"/>
  <c r="BG933" i="5"/>
  <c r="BG917" i="5"/>
  <c r="BG901" i="5"/>
  <c r="BG885" i="5"/>
  <c r="BG868" i="5"/>
  <c r="BG853" i="5"/>
  <c r="BG836" i="5"/>
  <c r="BG819" i="5"/>
  <c r="BG804" i="5"/>
  <c r="BG787" i="5"/>
  <c r="BG771" i="5"/>
  <c r="BG756" i="5"/>
  <c r="BG742" i="5"/>
  <c r="BG729" i="5"/>
  <c r="BG718" i="5"/>
  <c r="BG705" i="5"/>
  <c r="BG693" i="5"/>
  <c r="BG681" i="5"/>
  <c r="BG669" i="5"/>
  <c r="BG656" i="5"/>
  <c r="BG645" i="5"/>
  <c r="BG632" i="5"/>
  <c r="BG620" i="5"/>
  <c r="BG608" i="5"/>
  <c r="BG596" i="5"/>
  <c r="BG583" i="5"/>
  <c r="BG572" i="5"/>
  <c r="BG559" i="5"/>
  <c r="BG546" i="5"/>
  <c r="BG535" i="5"/>
  <c r="BG522" i="5"/>
  <c r="BG510" i="5"/>
  <c r="BG498" i="5"/>
  <c r="BG486" i="5"/>
  <c r="BG473" i="5"/>
  <c r="BG462" i="5"/>
  <c r="BG449" i="5"/>
  <c r="BG437" i="5"/>
  <c r="BG425" i="5"/>
  <c r="BG413" i="5"/>
  <c r="BG400" i="5"/>
  <c r="BG389" i="5"/>
  <c r="BG376" i="5"/>
  <c r="BG364" i="5"/>
  <c r="BG352" i="5"/>
  <c r="BG340" i="5"/>
  <c r="BG327" i="5"/>
  <c r="BG316" i="5"/>
  <c r="BG303" i="5"/>
  <c r="BG290" i="5"/>
  <c r="BG279" i="5"/>
  <c r="BG266" i="5"/>
  <c r="BG254" i="5"/>
  <c r="BG242" i="5"/>
  <c r="BG230" i="5"/>
  <c r="BG217" i="5"/>
  <c r="BG206" i="5"/>
  <c r="BG193" i="5"/>
  <c r="BG181" i="5"/>
  <c r="BG169" i="5"/>
  <c r="BG157" i="5"/>
  <c r="BG144" i="5"/>
  <c r="BG133" i="5"/>
  <c r="BG120" i="5"/>
  <c r="BG108" i="5"/>
  <c r="BG96" i="5"/>
  <c r="BG84" i="5"/>
  <c r="BG71" i="5"/>
  <c r="BG60" i="5"/>
  <c r="BG47" i="5"/>
  <c r="BG34" i="5"/>
  <c r="BG23" i="5"/>
  <c r="BG10" i="5"/>
  <c r="BG903" i="5"/>
  <c r="BG839" i="5"/>
  <c r="BG774" i="5"/>
  <c r="BG720" i="5"/>
  <c r="BG672" i="5"/>
  <c r="BG623" i="5"/>
  <c r="BG574" i="5"/>
  <c r="BG526" i="5"/>
  <c r="BG477" i="5"/>
  <c r="BG428" i="5"/>
  <c r="BG380" i="5"/>
  <c r="BG330" i="5"/>
  <c r="BG281" i="5"/>
  <c r="BG233" i="5"/>
  <c r="BG184" i="5"/>
  <c r="BG135" i="5"/>
  <c r="BG87" i="5"/>
  <c r="BG38" i="5"/>
  <c r="BG896" i="5"/>
  <c r="BG831" i="5"/>
  <c r="BG767" i="5"/>
  <c r="BG714" i="5"/>
  <c r="BG665" i="5"/>
  <c r="BG617" i="5"/>
  <c r="BG568" i="5"/>
  <c r="BG519" i="5"/>
  <c r="BG471" i="5"/>
  <c r="BG422" i="5"/>
  <c r="BG373" i="5"/>
  <c r="BG325" i="5"/>
  <c r="BG944" i="5"/>
  <c r="BG879" i="5"/>
  <c r="BG815" i="5"/>
  <c r="BG752" i="5"/>
  <c r="BG702" i="5"/>
  <c r="BG654" i="5"/>
  <c r="BG605" i="5"/>
  <c r="BG556" i="5"/>
  <c r="BG508" i="5"/>
  <c r="BG458" i="5"/>
  <c r="BG409" i="5"/>
  <c r="BG361" i="5"/>
  <c r="BG312" i="5"/>
  <c r="BG263" i="5"/>
  <c r="BG215" i="5"/>
  <c r="BG166" i="5"/>
  <c r="BG117" i="5"/>
  <c r="BG69" i="5"/>
  <c r="BG20" i="5"/>
  <c r="BG939" i="5"/>
  <c r="BG871" i="5"/>
  <c r="BG806" i="5"/>
  <c r="BG746" i="5"/>
  <c r="BG696" i="5"/>
  <c r="BG647" i="5"/>
  <c r="BG599" i="5"/>
  <c r="BG550" i="5"/>
  <c r="BG501" i="5"/>
  <c r="BG453" i="5"/>
  <c r="BG404" i="5"/>
  <c r="BG354" i="5"/>
  <c r="BG306" i="5"/>
  <c r="BG257" i="5"/>
  <c r="BG208" i="5"/>
  <c r="BG160" i="5"/>
  <c r="BG111" i="5"/>
  <c r="BG62" i="5"/>
  <c r="BG14" i="5"/>
  <c r="BG928" i="5"/>
  <c r="BG864" i="5"/>
  <c r="BG799" i="5"/>
  <c r="BG738" i="5"/>
  <c r="BG690" i="5"/>
  <c r="BG641" i="5"/>
  <c r="BG592" i="5"/>
  <c r="BG544" i="5"/>
  <c r="BG495" i="5"/>
  <c r="BG446" i="5"/>
  <c r="BG398" i="5"/>
  <c r="BG920" i="5"/>
  <c r="BG855" i="5"/>
  <c r="BG791" i="5"/>
  <c r="BG733" i="5"/>
  <c r="BG684" i="5"/>
  <c r="BG636" i="5"/>
  <c r="BG586" i="5"/>
  <c r="BG537" i="5"/>
  <c r="BG489" i="5"/>
  <c r="BG440" i="5"/>
  <c r="BG391" i="5"/>
  <c r="BG343" i="5"/>
  <c r="BG294" i="5"/>
  <c r="BG912" i="5"/>
  <c r="BG847" i="5"/>
  <c r="BG782" i="5"/>
  <c r="BG727" i="5"/>
  <c r="BG678" i="5"/>
  <c r="BG629" i="5"/>
  <c r="BG581" i="5"/>
  <c r="BG532" i="5"/>
  <c r="BG482" i="5"/>
  <c r="BG434" i="5"/>
  <c r="BG385" i="5"/>
  <c r="BG336" i="5"/>
  <c r="BG288" i="5"/>
  <c r="BG239" i="5"/>
  <c r="BG190" i="5"/>
  <c r="BG142" i="5"/>
  <c r="BG93" i="5"/>
  <c r="BG44" i="5"/>
  <c r="BG610" i="5"/>
  <c r="BG300" i="5"/>
  <c r="BG197" i="5"/>
  <c r="BG98" i="5"/>
  <c r="BG562" i="5"/>
  <c r="BG276" i="5"/>
  <c r="BG178" i="5"/>
  <c r="BG80" i="5"/>
  <c r="BG513" i="5"/>
  <c r="BG270" i="5"/>
  <c r="BG172" i="5"/>
  <c r="BG74" i="5"/>
  <c r="BG888" i="5"/>
  <c r="BG464" i="5"/>
  <c r="BG252" i="5"/>
  <c r="BG153" i="5"/>
  <c r="BG56" i="5"/>
  <c r="BG823" i="5"/>
  <c r="BG416" i="5"/>
  <c r="BG245" i="5"/>
  <c r="BG148" i="5"/>
  <c r="BG50" i="5"/>
  <c r="BG759" i="5"/>
  <c r="BG367" i="5"/>
  <c r="BG226" i="5"/>
  <c r="BG129" i="5"/>
  <c r="BG32" i="5"/>
  <c r="BG709" i="5"/>
  <c r="BG349" i="5"/>
  <c r="BG221" i="5"/>
  <c r="BG124" i="5"/>
  <c r="BG25" i="5"/>
  <c r="BG660" i="5"/>
  <c r="BG318" i="5"/>
  <c r="BG202" i="5"/>
  <c r="BG105" i="5"/>
  <c r="BI5" i="5"/>
  <c r="BI4" i="4"/>
  <c r="BC945" i="5"/>
  <c r="BC937" i="5"/>
  <c r="BC929" i="5"/>
  <c r="BC921" i="5"/>
  <c r="BC913" i="5"/>
  <c r="BC905" i="5"/>
  <c r="BC897" i="5"/>
  <c r="BC889" i="5"/>
  <c r="BC881" i="5"/>
  <c r="BC873" i="5"/>
  <c r="BC865" i="5"/>
  <c r="BC857" i="5"/>
  <c r="BC849" i="5"/>
  <c r="BC841" i="5"/>
  <c r="BC833" i="5"/>
  <c r="BC825" i="5"/>
  <c r="BC817" i="5"/>
  <c r="BC809" i="5"/>
  <c r="BC801" i="5"/>
  <c r="BC793" i="5"/>
  <c r="BC785" i="5"/>
  <c r="BC777" i="5"/>
  <c r="BC769" i="5"/>
  <c r="BC761" i="5"/>
  <c r="BC753" i="5"/>
  <c r="BC745" i="5"/>
  <c r="BC737" i="5"/>
  <c r="BC729" i="5"/>
  <c r="BC721" i="5"/>
  <c r="BC713" i="5"/>
  <c r="BC705" i="5"/>
  <c r="BC697" i="5"/>
  <c r="BC689" i="5"/>
  <c r="BC681" i="5"/>
  <c r="BC673" i="5"/>
  <c r="BC665" i="5"/>
  <c r="BC657" i="5"/>
  <c r="BC649" i="5"/>
  <c r="BC641" i="5"/>
  <c r="BC633" i="5"/>
  <c r="BC625" i="5"/>
  <c r="BC617" i="5"/>
  <c r="BC609" i="5"/>
  <c r="BC601" i="5"/>
  <c r="BC593" i="5"/>
  <c r="BC585" i="5"/>
  <c r="BC577" i="5"/>
  <c r="BC569" i="5"/>
  <c r="BC561" i="5"/>
  <c r="BC553" i="5"/>
  <c r="BC545" i="5"/>
  <c r="BC537" i="5"/>
  <c r="BC529" i="5"/>
  <c r="BC521" i="5"/>
  <c r="BC513" i="5"/>
  <c r="BC505" i="5"/>
  <c r="BC497" i="5"/>
  <c r="BC489" i="5"/>
  <c r="BC481" i="5"/>
  <c r="BC473" i="5"/>
  <c r="BC465" i="5"/>
  <c r="BC457" i="5"/>
  <c r="BC449" i="5"/>
  <c r="BC441" i="5"/>
  <c r="BC433" i="5"/>
  <c r="BC425" i="5"/>
  <c r="BC417" i="5"/>
  <c r="BC409" i="5"/>
  <c r="BC401" i="5"/>
  <c r="BC393" i="5"/>
  <c r="BC385" i="5"/>
  <c r="BC377" i="5"/>
  <c r="BC369" i="5"/>
  <c r="BC361" i="5"/>
  <c r="BC950" i="5"/>
  <c r="BC942" i="5"/>
  <c r="BC934" i="5"/>
  <c r="BC926" i="5"/>
  <c r="BC918" i="5"/>
  <c r="BC910" i="5"/>
  <c r="BC902" i="5"/>
  <c r="BC894" i="5"/>
  <c r="BC886" i="5"/>
  <c r="BC878" i="5"/>
  <c r="BC870" i="5"/>
  <c r="BC862" i="5"/>
  <c r="BC854" i="5"/>
  <c r="BC846" i="5"/>
  <c r="BC838" i="5"/>
  <c r="BC830" i="5"/>
  <c r="BC822" i="5"/>
  <c r="BC814" i="5"/>
  <c r="BC806" i="5"/>
  <c r="BC798" i="5"/>
  <c r="BC790" i="5"/>
  <c r="BC782" i="5"/>
  <c r="BC774" i="5"/>
  <c r="BC766" i="5"/>
  <c r="BC758" i="5"/>
  <c r="BC750" i="5"/>
  <c r="BC742" i="5"/>
  <c r="BC734" i="5"/>
  <c r="BC726" i="5"/>
  <c r="BC718" i="5"/>
  <c r="BC710" i="5"/>
  <c r="BC702" i="5"/>
  <c r="BC694" i="5"/>
  <c r="BC686" i="5"/>
  <c r="BC678" i="5"/>
  <c r="BC670" i="5"/>
  <c r="BC662" i="5"/>
  <c r="BC654" i="5"/>
  <c r="BC646" i="5"/>
  <c r="BC638" i="5"/>
  <c r="BC630" i="5"/>
  <c r="BC622" i="5"/>
  <c r="BC614" i="5"/>
  <c r="BC606" i="5"/>
  <c r="BC598" i="5"/>
  <c r="BC590" i="5"/>
  <c r="BC582" i="5"/>
  <c r="BC574" i="5"/>
  <c r="BC566" i="5"/>
  <c r="BC558" i="5"/>
  <c r="BC550" i="5"/>
  <c r="BC542" i="5"/>
  <c r="BC534" i="5"/>
  <c r="BC526" i="5"/>
  <c r="BC518" i="5"/>
  <c r="BC510" i="5"/>
  <c r="BC502" i="5"/>
  <c r="BC494" i="5"/>
  <c r="BC486" i="5"/>
  <c r="BC478" i="5"/>
  <c r="BC470" i="5"/>
  <c r="BC462" i="5"/>
  <c r="BC454" i="5"/>
  <c r="BC446" i="5"/>
  <c r="BC438" i="5"/>
  <c r="BC430" i="5"/>
  <c r="BC422" i="5"/>
  <c r="BC414" i="5"/>
  <c r="BC406" i="5"/>
  <c r="BC398" i="5"/>
  <c r="BC390" i="5"/>
  <c r="BC382" i="5"/>
  <c r="BC374" i="5"/>
  <c r="BC366" i="5"/>
  <c r="BC358" i="5"/>
  <c r="BC350" i="5"/>
  <c r="BC342" i="5"/>
  <c r="BC334" i="5"/>
  <c r="BC326" i="5"/>
  <c r="BC318" i="5"/>
  <c r="BC310" i="5"/>
  <c r="BC302" i="5"/>
  <c r="BC294" i="5"/>
  <c r="BC286" i="5"/>
  <c r="BC278" i="5"/>
  <c r="BC270" i="5"/>
  <c r="BC262" i="5"/>
  <c r="BC254" i="5"/>
  <c r="BC246" i="5"/>
  <c r="BC238" i="5"/>
  <c r="BC230" i="5"/>
  <c r="BC222" i="5"/>
  <c r="BC214" i="5"/>
  <c r="BC206" i="5"/>
  <c r="BC198" i="5"/>
  <c r="BC190" i="5"/>
  <c r="BC182" i="5"/>
  <c r="BC174" i="5"/>
  <c r="BC166" i="5"/>
  <c r="BC158" i="5"/>
  <c r="BC150" i="5"/>
  <c r="BC142" i="5"/>
  <c r="BC134" i="5"/>
  <c r="BC126" i="5"/>
  <c r="BC118" i="5"/>
  <c r="BC110" i="5"/>
  <c r="BC102" i="5"/>
  <c r="BC94" i="5"/>
  <c r="BC86" i="5"/>
  <c r="BC78" i="5"/>
  <c r="BC70" i="5"/>
  <c r="BC62" i="5"/>
  <c r="BC54" i="5"/>
  <c r="BC46" i="5"/>
  <c r="BC38" i="5"/>
  <c r="BC30" i="5"/>
  <c r="BC22" i="5"/>
  <c r="BC14" i="5"/>
  <c r="BC7" i="5"/>
  <c r="BC949" i="5"/>
  <c r="BC941" i="5"/>
  <c r="BC933" i="5"/>
  <c r="BC925" i="5"/>
  <c r="BC917" i="5"/>
  <c r="BC909" i="5"/>
  <c r="BC901" i="5"/>
  <c r="BC893" i="5"/>
  <c r="BC885" i="5"/>
  <c r="BC877" i="5"/>
  <c r="BC869" i="5"/>
  <c r="BC861" i="5"/>
  <c r="BC853" i="5"/>
  <c r="BC845" i="5"/>
  <c r="BC837" i="5"/>
  <c r="BC829" i="5"/>
  <c r="BC821" i="5"/>
  <c r="BC813" i="5"/>
  <c r="BC805" i="5"/>
  <c r="BC797" i="5"/>
  <c r="BC789" i="5"/>
  <c r="BC781" i="5"/>
  <c r="BC773" i="5"/>
  <c r="BC765" i="5"/>
  <c r="BC757" i="5"/>
  <c r="BC749" i="5"/>
  <c r="BC741" i="5"/>
  <c r="BC733" i="5"/>
  <c r="BC725" i="5"/>
  <c r="BC717" i="5"/>
  <c r="BC709" i="5"/>
  <c r="BC701" i="5"/>
  <c r="BC693" i="5"/>
  <c r="BC685" i="5"/>
  <c r="BC677" i="5"/>
  <c r="BC669" i="5"/>
  <c r="BC661" i="5"/>
  <c r="BC653" i="5"/>
  <c r="BC645" i="5"/>
  <c r="BC637" i="5"/>
  <c r="BC629" i="5"/>
  <c r="BC621" i="5"/>
  <c r="BC613" i="5"/>
  <c r="BC605" i="5"/>
  <c r="BC597" i="5"/>
  <c r="BC589" i="5"/>
  <c r="BC581" i="5"/>
  <c r="BC573" i="5"/>
  <c r="BC565" i="5"/>
  <c r="BC557" i="5"/>
  <c r="BC549" i="5"/>
  <c r="BC541" i="5"/>
  <c r="BC533" i="5"/>
  <c r="BC525" i="5"/>
  <c r="BC517" i="5"/>
  <c r="BC509" i="5"/>
  <c r="BC501" i="5"/>
  <c r="BC493" i="5"/>
  <c r="BC485" i="5"/>
  <c r="BC477" i="5"/>
  <c r="BC469" i="5"/>
  <c r="BC461" i="5"/>
  <c r="BC453" i="5"/>
  <c r="BC445" i="5"/>
  <c r="BC437" i="5"/>
  <c r="BC429" i="5"/>
  <c r="BC421" i="5"/>
  <c r="BC413" i="5"/>
  <c r="BC405" i="5"/>
  <c r="BC397" i="5"/>
  <c r="BC389" i="5"/>
  <c r="BC381" i="5"/>
  <c r="BC373" i="5"/>
  <c r="BC365" i="5"/>
  <c r="BC946" i="5"/>
  <c r="BC938" i="5"/>
  <c r="BC930" i="5"/>
  <c r="BC922" i="5"/>
  <c r="BC914" i="5"/>
  <c r="BC906" i="5"/>
  <c r="BC898" i="5"/>
  <c r="BC890" i="5"/>
  <c r="BC882" i="5"/>
  <c r="BC874" i="5"/>
  <c r="BC866" i="5"/>
  <c r="BC858" i="5"/>
  <c r="BC850" i="5"/>
  <c r="BC842" i="5"/>
  <c r="BC834" i="5"/>
  <c r="BC826" i="5"/>
  <c r="BC818" i="5"/>
  <c r="BC810" i="5"/>
  <c r="BC802" i="5"/>
  <c r="BC794" i="5"/>
  <c r="BC786" i="5"/>
  <c r="BC778" i="5"/>
  <c r="BC770" i="5"/>
  <c r="BC762" i="5"/>
  <c r="BC754" i="5"/>
  <c r="BC746" i="5"/>
  <c r="BC738" i="5"/>
  <c r="BC730" i="5"/>
  <c r="BC722" i="5"/>
  <c r="BC714" i="5"/>
  <c r="BC706" i="5"/>
  <c r="BC698" i="5"/>
  <c r="BC690" i="5"/>
  <c r="BC682" i="5"/>
  <c r="BC674" i="5"/>
  <c r="BC666" i="5"/>
  <c r="BC658" i="5"/>
  <c r="BC650" i="5"/>
  <c r="BC642" i="5"/>
  <c r="BC634" i="5"/>
  <c r="BC626" i="5"/>
  <c r="BC618" i="5"/>
  <c r="BC610" i="5"/>
  <c r="BC602" i="5"/>
  <c r="BC594" i="5"/>
  <c r="BC586" i="5"/>
  <c r="BC578" i="5"/>
  <c r="BC570" i="5"/>
  <c r="BC562" i="5"/>
  <c r="BC554" i="5"/>
  <c r="BC546" i="5"/>
  <c r="BC538" i="5"/>
  <c r="BC530" i="5"/>
  <c r="BC522" i="5"/>
  <c r="BC514" i="5"/>
  <c r="BC506" i="5"/>
  <c r="BC498" i="5"/>
  <c r="BC490" i="5"/>
  <c r="BC482" i="5"/>
  <c r="BC474" i="5"/>
  <c r="BC466" i="5"/>
  <c r="BC458" i="5"/>
  <c r="BC450" i="5"/>
  <c r="BC442" i="5"/>
  <c r="BC434" i="5"/>
  <c r="BC426" i="5"/>
  <c r="BC418" i="5"/>
  <c r="BC410" i="5"/>
  <c r="BC402" i="5"/>
  <c r="BC394" i="5"/>
  <c r="BC386" i="5"/>
  <c r="BC378" i="5"/>
  <c r="BC370" i="5"/>
  <c r="BC362" i="5"/>
  <c r="BC354" i="5"/>
  <c r="BC346" i="5"/>
  <c r="BC338" i="5"/>
  <c r="BC330" i="5"/>
  <c r="BC322" i="5"/>
  <c r="BC314" i="5"/>
  <c r="BC306" i="5"/>
  <c r="BC298" i="5"/>
  <c r="BC290" i="5"/>
  <c r="BC282" i="5"/>
  <c r="BC274" i="5"/>
  <c r="BC266" i="5"/>
  <c r="BC258" i="5"/>
  <c r="BC250" i="5"/>
  <c r="BC242" i="5"/>
  <c r="BC234" i="5"/>
  <c r="BC226" i="5"/>
  <c r="BC218" i="5"/>
  <c r="BC210" i="5"/>
  <c r="BC202" i="5"/>
  <c r="BC194" i="5"/>
  <c r="BC186" i="5"/>
  <c r="BC178" i="5"/>
  <c r="BC170" i="5"/>
  <c r="BC162" i="5"/>
  <c r="BC154" i="5"/>
  <c r="BC146" i="5"/>
  <c r="BC138" i="5"/>
  <c r="BC130" i="5"/>
  <c r="BC122" i="5"/>
  <c r="BC114" i="5"/>
  <c r="BC106" i="5"/>
  <c r="BC98" i="5"/>
  <c r="BC90" i="5"/>
  <c r="BC82" i="5"/>
  <c r="BC74" i="5"/>
  <c r="BC66" i="5"/>
  <c r="BC58" i="5"/>
  <c r="BC50" i="5"/>
  <c r="BC42" i="5"/>
  <c r="BC34" i="5"/>
  <c r="BC26" i="5"/>
  <c r="BC18" i="5"/>
  <c r="BC10" i="5"/>
  <c r="BC939" i="5"/>
  <c r="BC923" i="5"/>
  <c r="BC907" i="5"/>
  <c r="BC891" i="5"/>
  <c r="BC875" i="5"/>
  <c r="BC859" i="5"/>
  <c r="BC843" i="5"/>
  <c r="BC827" i="5"/>
  <c r="BC811" i="5"/>
  <c r="BC795" i="5"/>
  <c r="BC779" i="5"/>
  <c r="BC763" i="5"/>
  <c r="BC747" i="5"/>
  <c r="BC731" i="5"/>
  <c r="BC715" i="5"/>
  <c r="BC699" i="5"/>
  <c r="BC683" i="5"/>
  <c r="BC667" i="5"/>
  <c r="BC651" i="5"/>
  <c r="BC635" i="5"/>
  <c r="BC619" i="5"/>
  <c r="BC603" i="5"/>
  <c r="BC587" i="5"/>
  <c r="BC571" i="5"/>
  <c r="BC555" i="5"/>
  <c r="BC539" i="5"/>
  <c r="BC523" i="5"/>
  <c r="BC507" i="5"/>
  <c r="BC491" i="5"/>
  <c r="BC475" i="5"/>
  <c r="BC459" i="5"/>
  <c r="BC443" i="5"/>
  <c r="BC427" i="5"/>
  <c r="BC411" i="5"/>
  <c r="BC395" i="5"/>
  <c r="BC379" i="5"/>
  <c r="BC363" i="5"/>
  <c r="BC351" i="5"/>
  <c r="BC340" i="5"/>
  <c r="BC329" i="5"/>
  <c r="BC319" i="5"/>
  <c r="BC308" i="5"/>
  <c r="BC297" i="5"/>
  <c r="BC287" i="5"/>
  <c r="BC276" i="5"/>
  <c r="BC265" i="5"/>
  <c r="BC255" i="5"/>
  <c r="BC244" i="5"/>
  <c r="BC233" i="5"/>
  <c r="BC223" i="5"/>
  <c r="BC212" i="5"/>
  <c r="BC201" i="5"/>
  <c r="BC191" i="5"/>
  <c r="BC180" i="5"/>
  <c r="BC169" i="5"/>
  <c r="BC159" i="5"/>
  <c r="BC148" i="5"/>
  <c r="BC137" i="5"/>
  <c r="BC127" i="5"/>
  <c r="BC116" i="5"/>
  <c r="BC105" i="5"/>
  <c r="BC95" i="5"/>
  <c r="BC84" i="5"/>
  <c r="BC73" i="5"/>
  <c r="BC63" i="5"/>
  <c r="BC52" i="5"/>
  <c r="BC41" i="5"/>
  <c r="BC31" i="5"/>
  <c r="BC20" i="5"/>
  <c r="BC9" i="5"/>
  <c r="BC948" i="5"/>
  <c r="BC932" i="5"/>
  <c r="BC916" i="5"/>
  <c r="BC900" i="5"/>
  <c r="BC884" i="5"/>
  <c r="BC868" i="5"/>
  <c r="BC852" i="5"/>
  <c r="BC836" i="5"/>
  <c r="BC820" i="5"/>
  <c r="BC804" i="5"/>
  <c r="BC788" i="5"/>
  <c r="BC772" i="5"/>
  <c r="BC756" i="5"/>
  <c r="BC740" i="5"/>
  <c r="BC724" i="5"/>
  <c r="BC708" i="5"/>
  <c r="BC692" i="5"/>
  <c r="BC676" i="5"/>
  <c r="BC660" i="5"/>
  <c r="BC644" i="5"/>
  <c r="BC628" i="5"/>
  <c r="BC612" i="5"/>
  <c r="BC596" i="5"/>
  <c r="BC580" i="5"/>
  <c r="BC564" i="5"/>
  <c r="BC548" i="5"/>
  <c r="BC532" i="5"/>
  <c r="BC516" i="5"/>
  <c r="BC500" i="5"/>
  <c r="BC484" i="5"/>
  <c r="BC468" i="5"/>
  <c r="BC452" i="5"/>
  <c r="BC436" i="5"/>
  <c r="BC420" i="5"/>
  <c r="BC404" i="5"/>
  <c r="BC388" i="5"/>
  <c r="BC372" i="5"/>
  <c r="BC357" i="5"/>
  <c r="BC347" i="5"/>
  <c r="BC336" i="5"/>
  <c r="BC325" i="5"/>
  <c r="BC315" i="5"/>
  <c r="BC304" i="5"/>
  <c r="BC293" i="5"/>
  <c r="BC283" i="5"/>
  <c r="BC272" i="5"/>
  <c r="BC261" i="5"/>
  <c r="BC251" i="5"/>
  <c r="BC240" i="5"/>
  <c r="BC229" i="5"/>
  <c r="BC219" i="5"/>
  <c r="BC208" i="5"/>
  <c r="BC197" i="5"/>
  <c r="BC187" i="5"/>
  <c r="BC176" i="5"/>
  <c r="BC165" i="5"/>
  <c r="BC155" i="5"/>
  <c r="BC144" i="5"/>
  <c r="BC133" i="5"/>
  <c r="BC123" i="5"/>
  <c r="BC112" i="5"/>
  <c r="BC101" i="5"/>
  <c r="BC91" i="5"/>
  <c r="BC80" i="5"/>
  <c r="BC69" i="5"/>
  <c r="BC59" i="5"/>
  <c r="BC48" i="5"/>
  <c r="BC37" i="5"/>
  <c r="BC27" i="5"/>
  <c r="BC16" i="5"/>
  <c r="BC947" i="5"/>
  <c r="BC931" i="5"/>
  <c r="BC915" i="5"/>
  <c r="BC899" i="5"/>
  <c r="BC883" i="5"/>
  <c r="BC867" i="5"/>
  <c r="BC851" i="5"/>
  <c r="BC835" i="5"/>
  <c r="BC819" i="5"/>
  <c r="BC803" i="5"/>
  <c r="BC787" i="5"/>
  <c r="BC771" i="5"/>
  <c r="BC755" i="5"/>
  <c r="BC739" i="5"/>
  <c r="BC723" i="5"/>
  <c r="BC707" i="5"/>
  <c r="BC691" i="5"/>
  <c r="BC675" i="5"/>
  <c r="BC659" i="5"/>
  <c r="BC643" i="5"/>
  <c r="BC627" i="5"/>
  <c r="BC611" i="5"/>
  <c r="BC595" i="5"/>
  <c r="BC579" i="5"/>
  <c r="BC563" i="5"/>
  <c r="BC547" i="5"/>
  <c r="BC531" i="5"/>
  <c r="BC515" i="5"/>
  <c r="BC499" i="5"/>
  <c r="BC483" i="5"/>
  <c r="BC467" i="5"/>
  <c r="BC451" i="5"/>
  <c r="BC435" i="5"/>
  <c r="BC419" i="5"/>
  <c r="BC403" i="5"/>
  <c r="BC387" i="5"/>
  <c r="BC371" i="5"/>
  <c r="BC356" i="5"/>
  <c r="BC345" i="5"/>
  <c r="BC335" i="5"/>
  <c r="BC324" i="5"/>
  <c r="BC313" i="5"/>
  <c r="BC303" i="5"/>
  <c r="BC292" i="5"/>
  <c r="BC281" i="5"/>
  <c r="BC271" i="5"/>
  <c r="BC260" i="5"/>
  <c r="BC249" i="5"/>
  <c r="BC239" i="5"/>
  <c r="BC228" i="5"/>
  <c r="BC217" i="5"/>
  <c r="BC207" i="5"/>
  <c r="BC196" i="5"/>
  <c r="BC185" i="5"/>
  <c r="BC175" i="5"/>
  <c r="BC164" i="5"/>
  <c r="BC153" i="5"/>
  <c r="BC143" i="5"/>
  <c r="BC132" i="5"/>
  <c r="BC121" i="5"/>
  <c r="BC111" i="5"/>
  <c r="BC100" i="5"/>
  <c r="BC89" i="5"/>
  <c r="BC79" i="5"/>
  <c r="BC68" i="5"/>
  <c r="BC57" i="5"/>
  <c r="BC47" i="5"/>
  <c r="BC36" i="5"/>
  <c r="BC25" i="5"/>
  <c r="BC15" i="5"/>
  <c r="BC943" i="5"/>
  <c r="BC919" i="5"/>
  <c r="BC892" i="5"/>
  <c r="BC864" i="5"/>
  <c r="BC840" i="5"/>
  <c r="BC815" i="5"/>
  <c r="BC791" i="5"/>
  <c r="BC764" i="5"/>
  <c r="BC736" i="5"/>
  <c r="BC712" i="5"/>
  <c r="BC687" i="5"/>
  <c r="BC663" i="5"/>
  <c r="BC636" i="5"/>
  <c r="BC608" i="5"/>
  <c r="BC584" i="5"/>
  <c r="BC559" i="5"/>
  <c r="BC535" i="5"/>
  <c r="BC508" i="5"/>
  <c r="BC480" i="5"/>
  <c r="BC456" i="5"/>
  <c r="BC431" i="5"/>
  <c r="BC407" i="5"/>
  <c r="BC380" i="5"/>
  <c r="BC355" i="5"/>
  <c r="BC339" i="5"/>
  <c r="BC321" i="5"/>
  <c r="BC305" i="5"/>
  <c r="BC288" i="5"/>
  <c r="BC269" i="5"/>
  <c r="BC253" i="5"/>
  <c r="BC236" i="5"/>
  <c r="BC220" i="5"/>
  <c r="BC203" i="5"/>
  <c r="BC184" i="5"/>
  <c r="BC168" i="5"/>
  <c r="BC151" i="5"/>
  <c r="BC135" i="5"/>
  <c r="BC117" i="5"/>
  <c r="BC99" i="5"/>
  <c r="BC83" i="5"/>
  <c r="BC65" i="5"/>
  <c r="BC49" i="5"/>
  <c r="BC32" i="5"/>
  <c r="BC13" i="5"/>
  <c r="BC940" i="5"/>
  <c r="BC912" i="5"/>
  <c r="BC888" i="5"/>
  <c r="BC863" i="5"/>
  <c r="BC839" i="5"/>
  <c r="BC812" i="5"/>
  <c r="BC784" i="5"/>
  <c r="BC760" i="5"/>
  <c r="BC735" i="5"/>
  <c r="BC711" i="5"/>
  <c r="BC684" i="5"/>
  <c r="BC656" i="5"/>
  <c r="BC632" i="5"/>
  <c r="BC607" i="5"/>
  <c r="BC583" i="5"/>
  <c r="BC556" i="5"/>
  <c r="BC528" i="5"/>
  <c r="BC504" i="5"/>
  <c r="BC479" i="5"/>
  <c r="BC455" i="5"/>
  <c r="BC428" i="5"/>
  <c r="BC400" i="5"/>
  <c r="BC376" i="5"/>
  <c r="BC353" i="5"/>
  <c r="BC337" i="5"/>
  <c r="BC320" i="5"/>
  <c r="BC301" i="5"/>
  <c r="BC285" i="5"/>
  <c r="BC268" i="5"/>
  <c r="BC252" i="5"/>
  <c r="BC235" i="5"/>
  <c r="BC216" i="5"/>
  <c r="BC200" i="5"/>
  <c r="BC183" i="5"/>
  <c r="BC167" i="5"/>
  <c r="BC149" i="5"/>
  <c r="BC131" i="5"/>
  <c r="BC115" i="5"/>
  <c r="BC97" i="5"/>
  <c r="BC81" i="5"/>
  <c r="BC64" i="5"/>
  <c r="BC45" i="5"/>
  <c r="BC29" i="5"/>
  <c r="BC12" i="5"/>
  <c r="BC936" i="5"/>
  <c r="BC911" i="5"/>
  <c r="BC887" i="5"/>
  <c r="BC860" i="5"/>
  <c r="BC832" i="5"/>
  <c r="BC808" i="5"/>
  <c r="BC783" i="5"/>
  <c r="BC759" i="5"/>
  <c r="BC732" i="5"/>
  <c r="BC704" i="5"/>
  <c r="BC680" i="5"/>
  <c r="BC655" i="5"/>
  <c r="BC631" i="5"/>
  <c r="BC604" i="5"/>
  <c r="BC576" i="5"/>
  <c r="BC552" i="5"/>
  <c r="BC527" i="5"/>
  <c r="BC503" i="5"/>
  <c r="BC476" i="5"/>
  <c r="BC448" i="5"/>
  <c r="BC424" i="5"/>
  <c r="BC399" i="5"/>
  <c r="BC375" i="5"/>
  <c r="BC352" i="5"/>
  <c r="BC333" i="5"/>
  <c r="BC317" i="5"/>
  <c r="BC300" i="5"/>
  <c r="BC284" i="5"/>
  <c r="BC267" i="5"/>
  <c r="BC248" i="5"/>
  <c r="BC232" i="5"/>
  <c r="BC215" i="5"/>
  <c r="BC199" i="5"/>
  <c r="BC181" i="5"/>
  <c r="BC163" i="5"/>
  <c r="BC147" i="5"/>
  <c r="BC129" i="5"/>
  <c r="BC113" i="5"/>
  <c r="BC96" i="5"/>
  <c r="BC77" i="5"/>
  <c r="BC61" i="5"/>
  <c r="BC44" i="5"/>
  <c r="BC935" i="5"/>
  <c r="BC908" i="5"/>
  <c r="BC880" i="5"/>
  <c r="BC856" i="5"/>
  <c r="BC831" i="5"/>
  <c r="BC807" i="5"/>
  <c r="BC780" i="5"/>
  <c r="BC752" i="5"/>
  <c r="BC728" i="5"/>
  <c r="BC703" i="5"/>
  <c r="BC679" i="5"/>
  <c r="BC652" i="5"/>
  <c r="BC624" i="5"/>
  <c r="BC600" i="5"/>
  <c r="BC575" i="5"/>
  <c r="BC551" i="5"/>
  <c r="BC524" i="5"/>
  <c r="BC496" i="5"/>
  <c r="BC472" i="5"/>
  <c r="BC447" i="5"/>
  <c r="BC423" i="5"/>
  <c r="BC396" i="5"/>
  <c r="BC368" i="5"/>
  <c r="BC349" i="5"/>
  <c r="BC332" i="5"/>
  <c r="BC316" i="5"/>
  <c r="BC299" i="5"/>
  <c r="BC280" i="5"/>
  <c r="BC264" i="5"/>
  <c r="BC247" i="5"/>
  <c r="BC231" i="5"/>
  <c r="BC213" i="5"/>
  <c r="BC195" i="5"/>
  <c r="BC179" i="5"/>
  <c r="BC161" i="5"/>
  <c r="BC145" i="5"/>
  <c r="BC128" i="5"/>
  <c r="BC109" i="5"/>
  <c r="BC93" i="5"/>
  <c r="BC76" i="5"/>
  <c r="BC60" i="5"/>
  <c r="BC43" i="5"/>
  <c r="BC928" i="5"/>
  <c r="BC904" i="5"/>
  <c r="BC879" i="5"/>
  <c r="BC855" i="5"/>
  <c r="BC828" i="5"/>
  <c r="BC800" i="5"/>
  <c r="BC776" i="5"/>
  <c r="BC751" i="5"/>
  <c r="BC727" i="5"/>
  <c r="BC700" i="5"/>
  <c r="BC672" i="5"/>
  <c r="BC648" i="5"/>
  <c r="BC623" i="5"/>
  <c r="BC599" i="5"/>
  <c r="BC572" i="5"/>
  <c r="BC544" i="5"/>
  <c r="BC520" i="5"/>
  <c r="BC495" i="5"/>
  <c r="BC471" i="5"/>
  <c r="BC444" i="5"/>
  <c r="BC416" i="5"/>
  <c r="BC392" i="5"/>
  <c r="BC367" i="5"/>
  <c r="BC348" i="5"/>
  <c r="BC331" i="5"/>
  <c r="BC312" i="5"/>
  <c r="BC296" i="5"/>
  <c r="BC279" i="5"/>
  <c r="BC263" i="5"/>
  <c r="BC245" i="5"/>
  <c r="BC227" i="5"/>
  <c r="BC211" i="5"/>
  <c r="BC193" i="5"/>
  <c r="BC177" i="5"/>
  <c r="BC160" i="5"/>
  <c r="BC141" i="5"/>
  <c r="BC125" i="5"/>
  <c r="BC108" i="5"/>
  <c r="BC92" i="5"/>
  <c r="BC75" i="5"/>
  <c r="BC56" i="5"/>
  <c r="BC40" i="5"/>
  <c r="BC23" i="5"/>
  <c r="BC927" i="5"/>
  <c r="BC903" i="5"/>
  <c r="BC876" i="5"/>
  <c r="BC848" i="5"/>
  <c r="BC824" i="5"/>
  <c r="BC799" i="5"/>
  <c r="BC775" i="5"/>
  <c r="BC748" i="5"/>
  <c r="BC720" i="5"/>
  <c r="BC696" i="5"/>
  <c r="BC671" i="5"/>
  <c r="BC647" i="5"/>
  <c r="BC620" i="5"/>
  <c r="BC592" i="5"/>
  <c r="BC568" i="5"/>
  <c r="BC543" i="5"/>
  <c r="BC519" i="5"/>
  <c r="BC492" i="5"/>
  <c r="BC464" i="5"/>
  <c r="BC440" i="5"/>
  <c r="BC415" i="5"/>
  <c r="BC391" i="5"/>
  <c r="BC364" i="5"/>
  <c r="BC344" i="5"/>
  <c r="BC328" i="5"/>
  <c r="BC311" i="5"/>
  <c r="BC295" i="5"/>
  <c r="BC277" i="5"/>
  <c r="BC259" i="5"/>
  <c r="BC243" i="5"/>
  <c r="BC225" i="5"/>
  <c r="BC209" i="5"/>
  <c r="BC192" i="5"/>
  <c r="BC173" i="5"/>
  <c r="BC157" i="5"/>
  <c r="BC140" i="5"/>
  <c r="BC124" i="5"/>
  <c r="BC107" i="5"/>
  <c r="BC88" i="5"/>
  <c r="BC72" i="5"/>
  <c r="BC55" i="5"/>
  <c r="BC39" i="5"/>
  <c r="BC21" i="5"/>
  <c r="BC924" i="5"/>
  <c r="BC896" i="5"/>
  <c r="BC872" i="5"/>
  <c r="BC847" i="5"/>
  <c r="BC823" i="5"/>
  <c r="BC796" i="5"/>
  <c r="BC768" i="5"/>
  <c r="BC744" i="5"/>
  <c r="BC719" i="5"/>
  <c r="BC695" i="5"/>
  <c r="BC668" i="5"/>
  <c r="BC640" i="5"/>
  <c r="BC616" i="5"/>
  <c r="BC591" i="5"/>
  <c r="BC567" i="5"/>
  <c r="BC540" i="5"/>
  <c r="BC512" i="5"/>
  <c r="BC488" i="5"/>
  <c r="BC463" i="5"/>
  <c r="BC439" i="5"/>
  <c r="BC412" i="5"/>
  <c r="BC384" i="5"/>
  <c r="BC360" i="5"/>
  <c r="BC343" i="5"/>
  <c r="BC327" i="5"/>
  <c r="BC309" i="5"/>
  <c r="BC291" i="5"/>
  <c r="BC275" i="5"/>
  <c r="BC257" i="5"/>
  <c r="BC241" i="5"/>
  <c r="BC224" i="5"/>
  <c r="BC205" i="5"/>
  <c r="BC189" i="5"/>
  <c r="BC172" i="5"/>
  <c r="BC156" i="5"/>
  <c r="BC139" i="5"/>
  <c r="BC120" i="5"/>
  <c r="BC104" i="5"/>
  <c r="BC87" i="5"/>
  <c r="BC71" i="5"/>
  <c r="BC53" i="5"/>
  <c r="BC35" i="5"/>
  <c r="BC19" i="5"/>
  <c r="BC944" i="5"/>
  <c r="BC920" i="5"/>
  <c r="BC895" i="5"/>
  <c r="BC871" i="5"/>
  <c r="BC844" i="5"/>
  <c r="BC816" i="5"/>
  <c r="BC792" i="5"/>
  <c r="BC767" i="5"/>
  <c r="BC743" i="5"/>
  <c r="BC716" i="5"/>
  <c r="BC688" i="5"/>
  <c r="BC664" i="5"/>
  <c r="BC639" i="5"/>
  <c r="BC615" i="5"/>
  <c r="BC588" i="5"/>
  <c r="BC560" i="5"/>
  <c r="BC536" i="5"/>
  <c r="BC511" i="5"/>
  <c r="BC487" i="5"/>
  <c r="BC460" i="5"/>
  <c r="BC432" i="5"/>
  <c r="BC408" i="5"/>
  <c r="BC383" i="5"/>
  <c r="BC359" i="5"/>
  <c r="BC341" i="5"/>
  <c r="BC323" i="5"/>
  <c r="BC307" i="5"/>
  <c r="BC289" i="5"/>
  <c r="BC273" i="5"/>
  <c r="BC256" i="5"/>
  <c r="BC237" i="5"/>
  <c r="BC221" i="5"/>
  <c r="BC204" i="5"/>
  <c r="BC188" i="5"/>
  <c r="BC171" i="5"/>
  <c r="BC152" i="5"/>
  <c r="BC136" i="5"/>
  <c r="BC119" i="5"/>
  <c r="BC103" i="5"/>
  <c r="BC85" i="5"/>
  <c r="BC67" i="5"/>
  <c r="BC51" i="5"/>
  <c r="BC33" i="5"/>
  <c r="BC17" i="5"/>
  <c r="BC28" i="5"/>
  <c r="BC24" i="5"/>
  <c r="BC11" i="5"/>
  <c r="BC8" i="5"/>
  <c r="L5" i="5"/>
  <c r="L4" i="5" s="1"/>
  <c r="L4" i="4"/>
  <c r="AX947" i="5"/>
  <c r="AX939" i="5"/>
  <c r="AX931" i="5"/>
  <c r="AX923" i="5"/>
  <c r="AX915" i="5"/>
  <c r="AX907" i="5"/>
  <c r="AX899" i="5"/>
  <c r="AX891" i="5"/>
  <c r="AX883" i="5"/>
  <c r="AX875" i="5"/>
  <c r="AX867" i="5"/>
  <c r="AX859" i="5"/>
  <c r="AX851" i="5"/>
  <c r="AX843" i="5"/>
  <c r="AX835" i="5"/>
  <c r="AX827" i="5"/>
  <c r="AX819" i="5"/>
  <c r="AX811" i="5"/>
  <c r="AX803" i="5"/>
  <c r="AX795" i="5"/>
  <c r="AX787" i="5"/>
  <c r="AX779" i="5"/>
  <c r="AX771" i="5"/>
  <c r="AX763" i="5"/>
  <c r="AX755" i="5"/>
  <c r="AX747" i="5"/>
  <c r="AX739" i="5"/>
  <c r="AX731" i="5"/>
  <c r="AX723" i="5"/>
  <c r="AX715" i="5"/>
  <c r="AX707" i="5"/>
  <c r="AX699" i="5"/>
  <c r="AX691" i="5"/>
  <c r="AX683" i="5"/>
  <c r="AX675" i="5"/>
  <c r="AX667" i="5"/>
  <c r="AX659" i="5"/>
  <c r="AX651" i="5"/>
  <c r="AX643" i="5"/>
  <c r="AX635" i="5"/>
  <c r="AX627" i="5"/>
  <c r="AX619" i="5"/>
  <c r="AX611" i="5"/>
  <c r="AX603" i="5"/>
  <c r="AX595" i="5"/>
  <c r="AX587" i="5"/>
  <c r="AX579" i="5"/>
  <c r="AX571" i="5"/>
  <c r="AX949" i="5"/>
  <c r="AX940" i="5"/>
  <c r="AX930" i="5"/>
  <c r="AX921" i="5"/>
  <c r="AX912" i="5"/>
  <c r="AX903" i="5"/>
  <c r="AX894" i="5"/>
  <c r="AX885" i="5"/>
  <c r="AX876" i="5"/>
  <c r="AX866" i="5"/>
  <c r="AX857" i="5"/>
  <c r="AX848" i="5"/>
  <c r="AX839" i="5"/>
  <c r="AX830" i="5"/>
  <c r="AX821" i="5"/>
  <c r="AX812" i="5"/>
  <c r="AX802" i="5"/>
  <c r="AX793" i="5"/>
  <c r="AX784" i="5"/>
  <c r="AX775" i="5"/>
  <c r="AX766" i="5"/>
  <c r="AX757" i="5"/>
  <c r="AX748" i="5"/>
  <c r="AX738" i="5"/>
  <c r="AX729" i="5"/>
  <c r="AX720" i="5"/>
  <c r="AX711" i="5"/>
  <c r="AX702" i="5"/>
  <c r="AX693" i="5"/>
  <c r="AX684" i="5"/>
  <c r="AX674" i="5"/>
  <c r="AX665" i="5"/>
  <c r="AX656" i="5"/>
  <c r="AX647" i="5"/>
  <c r="AX638" i="5"/>
  <c r="AX629" i="5"/>
  <c r="AX620" i="5"/>
  <c r="AX610" i="5"/>
  <c r="AX601" i="5"/>
  <c r="AX592" i="5"/>
  <c r="AX583" i="5"/>
  <c r="AX574" i="5"/>
  <c r="AX565" i="5"/>
  <c r="AX557" i="5"/>
  <c r="AX549" i="5"/>
  <c r="AX541" i="5"/>
  <c r="AX533" i="5"/>
  <c r="AX525" i="5"/>
  <c r="AX517" i="5"/>
  <c r="AX509" i="5"/>
  <c r="AX501" i="5"/>
  <c r="AX493" i="5"/>
  <c r="AX485" i="5"/>
  <c r="AX477" i="5"/>
  <c r="AX469" i="5"/>
  <c r="AX461" i="5"/>
  <c r="AX453" i="5"/>
  <c r="AX445" i="5"/>
  <c r="AX437" i="5"/>
  <c r="AX429" i="5"/>
  <c r="AX421" i="5"/>
  <c r="AX413" i="5"/>
  <c r="AX405" i="5"/>
  <c r="AX397" i="5"/>
  <c r="AX389" i="5"/>
  <c r="AX381" i="5"/>
  <c r="AX373" i="5"/>
  <c r="AX365" i="5"/>
  <c r="AX357" i="5"/>
  <c r="AX349" i="5"/>
  <c r="AX341" i="5"/>
  <c r="AX333" i="5"/>
  <c r="AX325" i="5"/>
  <c r="AX317" i="5"/>
  <c r="AX309" i="5"/>
  <c r="AX301" i="5"/>
  <c r="AX293" i="5"/>
  <c r="AX285" i="5"/>
  <c r="AX277" i="5"/>
  <c r="AX269" i="5"/>
  <c r="AX261" i="5"/>
  <c r="AX253" i="5"/>
  <c r="AX245" i="5"/>
  <c r="AX237" i="5"/>
  <c r="AX229" i="5"/>
  <c r="AX221" i="5"/>
  <c r="AX213" i="5"/>
  <c r="AX205" i="5"/>
  <c r="AX197" i="5"/>
  <c r="AX189" i="5"/>
  <c r="AX181" i="5"/>
  <c r="AX173" i="5"/>
  <c r="AX165" i="5"/>
  <c r="AX157" i="5"/>
  <c r="AX149" i="5"/>
  <c r="AX141" i="5"/>
  <c r="AX133" i="5"/>
  <c r="AX125" i="5"/>
  <c r="AX117" i="5"/>
  <c r="AX109" i="5"/>
  <c r="AX101" i="5"/>
  <c r="AX93" i="5"/>
  <c r="AX85" i="5"/>
  <c r="AX77" i="5"/>
  <c r="AX69" i="5"/>
  <c r="AX61" i="5"/>
  <c r="AX53" i="5"/>
  <c r="AX45" i="5"/>
  <c r="AX37" i="5"/>
  <c r="AX29" i="5"/>
  <c r="AX21" i="5"/>
  <c r="AX13" i="5"/>
  <c r="AX948" i="5"/>
  <c r="AX937" i="5"/>
  <c r="AX927" i="5"/>
  <c r="AX917" i="5"/>
  <c r="AX906" i="5"/>
  <c r="AX896" i="5"/>
  <c r="AX886" i="5"/>
  <c r="AX874" i="5"/>
  <c r="AX864" i="5"/>
  <c r="AX854" i="5"/>
  <c r="AX844" i="5"/>
  <c r="AX833" i="5"/>
  <c r="AX823" i="5"/>
  <c r="AX813" i="5"/>
  <c r="AX801" i="5"/>
  <c r="AX791" i="5"/>
  <c r="AX781" i="5"/>
  <c r="AX770" i="5"/>
  <c r="AX760" i="5"/>
  <c r="AX750" i="5"/>
  <c r="AX740" i="5"/>
  <c r="AX728" i="5"/>
  <c r="AX718" i="5"/>
  <c r="AX708" i="5"/>
  <c r="AX697" i="5"/>
  <c r="AX687" i="5"/>
  <c r="AX677" i="5"/>
  <c r="AX666" i="5"/>
  <c r="AX655" i="5"/>
  <c r="AX645" i="5"/>
  <c r="AX634" i="5"/>
  <c r="AX624" i="5"/>
  <c r="AX614" i="5"/>
  <c r="AX604" i="5"/>
  <c r="AX593" i="5"/>
  <c r="AX582" i="5"/>
  <c r="AX572" i="5"/>
  <c r="AX562" i="5"/>
  <c r="AX553" i="5"/>
  <c r="AX544" i="5"/>
  <c r="AX535" i="5"/>
  <c r="AX526" i="5"/>
  <c r="AX516" i="5"/>
  <c r="AX507" i="5"/>
  <c r="AX498" i="5"/>
  <c r="AX489" i="5"/>
  <c r="AX480" i="5"/>
  <c r="AX471" i="5"/>
  <c r="AX462" i="5"/>
  <c r="AX452" i="5"/>
  <c r="AX443" i="5"/>
  <c r="AX434" i="5"/>
  <c r="AX425" i="5"/>
  <c r="AX416" i="5"/>
  <c r="AX407" i="5"/>
  <c r="AX398" i="5"/>
  <c r="AX388" i="5"/>
  <c r="AX379" i="5"/>
  <c r="AX370" i="5"/>
  <c r="AX361" i="5"/>
  <c r="AX352" i="5"/>
  <c r="AX343" i="5"/>
  <c r="AX334" i="5"/>
  <c r="AX324" i="5"/>
  <c r="AX315" i="5"/>
  <c r="AX306" i="5"/>
  <c r="AX297" i="5"/>
  <c r="AX288" i="5"/>
  <c r="AX279" i="5"/>
  <c r="AX270" i="5"/>
  <c r="AX260" i="5"/>
  <c r="AX251" i="5"/>
  <c r="AX242" i="5"/>
  <c r="AX233" i="5"/>
  <c r="AX224" i="5"/>
  <c r="AX215" i="5"/>
  <c r="AX206" i="5"/>
  <c r="AX196" i="5"/>
  <c r="AX187" i="5"/>
  <c r="AX178" i="5"/>
  <c r="AX169" i="5"/>
  <c r="AX943" i="5"/>
  <c r="AX933" i="5"/>
  <c r="AX922" i="5"/>
  <c r="AX911" i="5"/>
  <c r="AX901" i="5"/>
  <c r="AX890" i="5"/>
  <c r="AX880" i="5"/>
  <c r="AX870" i="5"/>
  <c r="AX860" i="5"/>
  <c r="AX849" i="5"/>
  <c r="AX838" i="5"/>
  <c r="AX828" i="5"/>
  <c r="AX817" i="5"/>
  <c r="AX807" i="5"/>
  <c r="AX797" i="5"/>
  <c r="AX786" i="5"/>
  <c r="AX776" i="5"/>
  <c r="AX765" i="5"/>
  <c r="AX754" i="5"/>
  <c r="AX744" i="5"/>
  <c r="AX734" i="5"/>
  <c r="AX724" i="5"/>
  <c r="AX713" i="5"/>
  <c r="AX703" i="5"/>
  <c r="AX692" i="5"/>
  <c r="AX681" i="5"/>
  <c r="AX671" i="5"/>
  <c r="AX661" i="5"/>
  <c r="AX650" i="5"/>
  <c r="AX640" i="5"/>
  <c r="AX630" i="5"/>
  <c r="AX618" i="5"/>
  <c r="AX608" i="5"/>
  <c r="AX598" i="5"/>
  <c r="AX588" i="5"/>
  <c r="AX577" i="5"/>
  <c r="AX567" i="5"/>
  <c r="AX558" i="5"/>
  <c r="AX548" i="5"/>
  <c r="AX539" i="5"/>
  <c r="AX530" i="5"/>
  <c r="AX521" i="5"/>
  <c r="AX512" i="5"/>
  <c r="AX503" i="5"/>
  <c r="AX494" i="5"/>
  <c r="AX484" i="5"/>
  <c r="AX475" i="5"/>
  <c r="AX466" i="5"/>
  <c r="AX457" i="5"/>
  <c r="AX448" i="5"/>
  <c r="AX439" i="5"/>
  <c r="AX430" i="5"/>
  <c r="AX420" i="5"/>
  <c r="AX411" i="5"/>
  <c r="AX402" i="5"/>
  <c r="AX393" i="5"/>
  <c r="AX384" i="5"/>
  <c r="AX375" i="5"/>
  <c r="AX366" i="5"/>
  <c r="AX356" i="5"/>
  <c r="AX347" i="5"/>
  <c r="AX338" i="5"/>
  <c r="AX329" i="5"/>
  <c r="AX320" i="5"/>
  <c r="AX311" i="5"/>
  <c r="AX302" i="5"/>
  <c r="AX292" i="5"/>
  <c r="AX283" i="5"/>
  <c r="AX274" i="5"/>
  <c r="AX265" i="5"/>
  <c r="AX256" i="5"/>
  <c r="AX247" i="5"/>
  <c r="AX238" i="5"/>
  <c r="AX228" i="5"/>
  <c r="AX219" i="5"/>
  <c r="AX210" i="5"/>
  <c r="AX201" i="5"/>
  <c r="AX192" i="5"/>
  <c r="AX183" i="5"/>
  <c r="AX174" i="5"/>
  <c r="AX164" i="5"/>
  <c r="AX941" i="5"/>
  <c r="AX929" i="5"/>
  <c r="AX919" i="5"/>
  <c r="AX909" i="5"/>
  <c r="AX898" i="5"/>
  <c r="AX888" i="5"/>
  <c r="AX878" i="5"/>
  <c r="AX868" i="5"/>
  <c r="AX856" i="5"/>
  <c r="AX846" i="5"/>
  <c r="AX836" i="5"/>
  <c r="AX825" i="5"/>
  <c r="AX815" i="5"/>
  <c r="AX805" i="5"/>
  <c r="AX794" i="5"/>
  <c r="AX783" i="5"/>
  <c r="AX773" i="5"/>
  <c r="AX762" i="5"/>
  <c r="AX752" i="5"/>
  <c r="AX742" i="5"/>
  <c r="AX732" i="5"/>
  <c r="AX721" i="5"/>
  <c r="AX710" i="5"/>
  <c r="AX700" i="5"/>
  <c r="AX689" i="5"/>
  <c r="AX679" i="5"/>
  <c r="AX669" i="5"/>
  <c r="AX658" i="5"/>
  <c r="AX648" i="5"/>
  <c r="AX637" i="5"/>
  <c r="AX626" i="5"/>
  <c r="AX616" i="5"/>
  <c r="AX606" i="5"/>
  <c r="AX596" i="5"/>
  <c r="AX585" i="5"/>
  <c r="AX575" i="5"/>
  <c r="AX564" i="5"/>
  <c r="AX555" i="5"/>
  <c r="AX546" i="5"/>
  <c r="AX537" i="5"/>
  <c r="AX528" i="5"/>
  <c r="AX519" i="5"/>
  <c r="AX510" i="5"/>
  <c r="AX500" i="5"/>
  <c r="AX491" i="5"/>
  <c r="AX482" i="5"/>
  <c r="AX473" i="5"/>
  <c r="AX464" i="5"/>
  <c r="AX455" i="5"/>
  <c r="AX446" i="5"/>
  <c r="AX436" i="5"/>
  <c r="AX427" i="5"/>
  <c r="AX418" i="5"/>
  <c r="AX409" i="5"/>
  <c r="AX400" i="5"/>
  <c r="AX391" i="5"/>
  <c r="AX382" i="5"/>
  <c r="AX372" i="5"/>
  <c r="AX363" i="5"/>
  <c r="AX354" i="5"/>
  <c r="AX345" i="5"/>
  <c r="AX336" i="5"/>
  <c r="AX327" i="5"/>
  <c r="AX318" i="5"/>
  <c r="AX308" i="5"/>
  <c r="AX299" i="5"/>
  <c r="AX290" i="5"/>
  <c r="AX281" i="5"/>
  <c r="AX272" i="5"/>
  <c r="AX263" i="5"/>
  <c r="AX254" i="5"/>
  <c r="AX244" i="5"/>
  <c r="AX235" i="5"/>
  <c r="AX226" i="5"/>
  <c r="AX217" i="5"/>
  <c r="AX208" i="5"/>
  <c r="AX199" i="5"/>
  <c r="AX190" i="5"/>
  <c r="AX180" i="5"/>
  <c r="AX171" i="5"/>
  <c r="AX162" i="5"/>
  <c r="AX153" i="5"/>
  <c r="AX144" i="5"/>
  <c r="AX135" i="5"/>
  <c r="AX126" i="5"/>
  <c r="AX116" i="5"/>
  <c r="AX107" i="5"/>
  <c r="AX98" i="5"/>
  <c r="AX89" i="5"/>
  <c r="AX80" i="5"/>
  <c r="AX71" i="5"/>
  <c r="AX62" i="5"/>
  <c r="AX52" i="5"/>
  <c r="AX43" i="5"/>
  <c r="AX34" i="5"/>
  <c r="AX25" i="5"/>
  <c r="AX16" i="5"/>
  <c r="AX950" i="5"/>
  <c r="AX938" i="5"/>
  <c r="AX928" i="5"/>
  <c r="AX918" i="5"/>
  <c r="AX908" i="5"/>
  <c r="AX897" i="5"/>
  <c r="AX887" i="5"/>
  <c r="AX877" i="5"/>
  <c r="AX865" i="5"/>
  <c r="AX855" i="5"/>
  <c r="AX845" i="5"/>
  <c r="AX834" i="5"/>
  <c r="AX824" i="5"/>
  <c r="AX814" i="5"/>
  <c r="AX804" i="5"/>
  <c r="AX792" i="5"/>
  <c r="AX782" i="5"/>
  <c r="AX772" i="5"/>
  <c r="AX761" i="5"/>
  <c r="AX751" i="5"/>
  <c r="AX741" i="5"/>
  <c r="AX730" i="5"/>
  <c r="AX719" i="5"/>
  <c r="AX709" i="5"/>
  <c r="AX698" i="5"/>
  <c r="AX688" i="5"/>
  <c r="AX678" i="5"/>
  <c r="AX668" i="5"/>
  <c r="AX657" i="5"/>
  <c r="AX646" i="5"/>
  <c r="AX636" i="5"/>
  <c r="AX625" i="5"/>
  <c r="AX615" i="5"/>
  <c r="AX605" i="5"/>
  <c r="AX594" i="5"/>
  <c r="AX584" i="5"/>
  <c r="AX573" i="5"/>
  <c r="AX563" i="5"/>
  <c r="AX554" i="5"/>
  <c r="AX545" i="5"/>
  <c r="AX536" i="5"/>
  <c r="AX527" i="5"/>
  <c r="AX518" i="5"/>
  <c r="AX508" i="5"/>
  <c r="AX499" i="5"/>
  <c r="AX490" i="5"/>
  <c r="AX481" i="5"/>
  <c r="AX472" i="5"/>
  <c r="AX463" i="5"/>
  <c r="AX454" i="5"/>
  <c r="AX444" i="5"/>
  <c r="AX435" i="5"/>
  <c r="AX426" i="5"/>
  <c r="AX417" i="5"/>
  <c r="AX408" i="5"/>
  <c r="AX399" i="5"/>
  <c r="AX390" i="5"/>
  <c r="AX380" i="5"/>
  <c r="AX371" i="5"/>
  <c r="AX362" i="5"/>
  <c r="AX353" i="5"/>
  <c r="AX344" i="5"/>
  <c r="AX335" i="5"/>
  <c r="AX326" i="5"/>
  <c r="AX316" i="5"/>
  <c r="AX307" i="5"/>
  <c r="AX298" i="5"/>
  <c r="AX289" i="5"/>
  <c r="AX280" i="5"/>
  <c r="AX271" i="5"/>
  <c r="AX262" i="5"/>
  <c r="AX252" i="5"/>
  <c r="AX243" i="5"/>
  <c r="AX234" i="5"/>
  <c r="AX225" i="5"/>
  <c r="AX216" i="5"/>
  <c r="AX207" i="5"/>
  <c r="AX198" i="5"/>
  <c r="AX188" i="5"/>
  <c r="AX179" i="5"/>
  <c r="AX170" i="5"/>
  <c r="AX161" i="5"/>
  <c r="AX152" i="5"/>
  <c r="AX143" i="5"/>
  <c r="AX134" i="5"/>
  <c r="AX124" i="5"/>
  <c r="AX115" i="5"/>
  <c r="AX106" i="5"/>
  <c r="AX97" i="5"/>
  <c r="AX88" i="5"/>
  <c r="AX79" i="5"/>
  <c r="AX70" i="5"/>
  <c r="AX60" i="5"/>
  <c r="AX51" i="5"/>
  <c r="AX42" i="5"/>
  <c r="AX33" i="5"/>
  <c r="AX24" i="5"/>
  <c r="AX15" i="5"/>
  <c r="AX7" i="5"/>
  <c r="AX935" i="5"/>
  <c r="AX914" i="5"/>
  <c r="AX893" i="5"/>
  <c r="AX872" i="5"/>
  <c r="AX852" i="5"/>
  <c r="AX831" i="5"/>
  <c r="AX809" i="5"/>
  <c r="AX789" i="5"/>
  <c r="AX768" i="5"/>
  <c r="AX746" i="5"/>
  <c r="AX726" i="5"/>
  <c r="AX705" i="5"/>
  <c r="AX685" i="5"/>
  <c r="AX663" i="5"/>
  <c r="AX642" i="5"/>
  <c r="AX622" i="5"/>
  <c r="AX600" i="5"/>
  <c r="AX580" i="5"/>
  <c r="AX560" i="5"/>
  <c r="AX542" i="5"/>
  <c r="AX523" i="5"/>
  <c r="AX505" i="5"/>
  <c r="AX487" i="5"/>
  <c r="AX468" i="5"/>
  <c r="AX450" i="5"/>
  <c r="AX432" i="5"/>
  <c r="AX414" i="5"/>
  <c r="AX395" i="5"/>
  <c r="AX377" i="5"/>
  <c r="AX359" i="5"/>
  <c r="AX340" i="5"/>
  <c r="AX322" i="5"/>
  <c r="AX304" i="5"/>
  <c r="AX286" i="5"/>
  <c r="AX267" i="5"/>
  <c r="AX249" i="5"/>
  <c r="AX231" i="5"/>
  <c r="AX212" i="5"/>
  <c r="AX194" i="5"/>
  <c r="AX176" i="5"/>
  <c r="AX159" i="5"/>
  <c r="AX147" i="5"/>
  <c r="AX136" i="5"/>
  <c r="AX122" i="5"/>
  <c r="AX111" i="5"/>
  <c r="AX99" i="5"/>
  <c r="AX86" i="5"/>
  <c r="AX74" i="5"/>
  <c r="AX63" i="5"/>
  <c r="AX934" i="5"/>
  <c r="AX913" i="5"/>
  <c r="AX892" i="5"/>
  <c r="AX871" i="5"/>
  <c r="AX850" i="5"/>
  <c r="AX829" i="5"/>
  <c r="AX808" i="5"/>
  <c r="AX788" i="5"/>
  <c r="AX767" i="5"/>
  <c r="AX745" i="5"/>
  <c r="AX725" i="5"/>
  <c r="AX704" i="5"/>
  <c r="AX682" i="5"/>
  <c r="AX662" i="5"/>
  <c r="AX641" i="5"/>
  <c r="AX621" i="5"/>
  <c r="AX599" i="5"/>
  <c r="AX578" i="5"/>
  <c r="AX559" i="5"/>
  <c r="AX540" i="5"/>
  <c r="AX522" i="5"/>
  <c r="AX504" i="5"/>
  <c r="AX486" i="5"/>
  <c r="AX467" i="5"/>
  <c r="AX449" i="5"/>
  <c r="AX431" i="5"/>
  <c r="AX412" i="5"/>
  <c r="AX394" i="5"/>
  <c r="AX376" i="5"/>
  <c r="AX358" i="5"/>
  <c r="AX339" i="5"/>
  <c r="AX321" i="5"/>
  <c r="AX303" i="5"/>
  <c r="AX284" i="5"/>
  <c r="AX266" i="5"/>
  <c r="AX248" i="5"/>
  <c r="AX946" i="5"/>
  <c r="AX926" i="5"/>
  <c r="AX905" i="5"/>
  <c r="AX884" i="5"/>
  <c r="AX863" i="5"/>
  <c r="AX842" i="5"/>
  <c r="AX822" i="5"/>
  <c r="AX800" i="5"/>
  <c r="AX780" i="5"/>
  <c r="AX759" i="5"/>
  <c r="AX737" i="5"/>
  <c r="AX717" i="5"/>
  <c r="AX696" i="5"/>
  <c r="AX676" i="5"/>
  <c r="AX654" i="5"/>
  <c r="AX633" i="5"/>
  <c r="AX613" i="5"/>
  <c r="AX591" i="5"/>
  <c r="AX570" i="5"/>
  <c r="AX552" i="5"/>
  <c r="AX534" i="5"/>
  <c r="AX515" i="5"/>
  <c r="AX497" i="5"/>
  <c r="AX479" i="5"/>
  <c r="AX460" i="5"/>
  <c r="AX442" i="5"/>
  <c r="AX424" i="5"/>
  <c r="AX406" i="5"/>
  <c r="AX387" i="5"/>
  <c r="AX369" i="5"/>
  <c r="AX351" i="5"/>
  <c r="AX332" i="5"/>
  <c r="AX314" i="5"/>
  <c r="AX296" i="5"/>
  <c r="AX278" i="5"/>
  <c r="AX259" i="5"/>
  <c r="AX241" i="5"/>
  <c r="AX223" i="5"/>
  <c r="AX204" i="5"/>
  <c r="AX186" i="5"/>
  <c r="AX168" i="5"/>
  <c r="AX155" i="5"/>
  <c r="AX142" i="5"/>
  <c r="AX130" i="5"/>
  <c r="AX119" i="5"/>
  <c r="AX105" i="5"/>
  <c r="AX94" i="5"/>
  <c r="AX82" i="5"/>
  <c r="AX68" i="5"/>
  <c r="AX57" i="5"/>
  <c r="AX46" i="5"/>
  <c r="AX32" i="5"/>
  <c r="AX20" i="5"/>
  <c r="AX9" i="5"/>
  <c r="AX945" i="5"/>
  <c r="AX925" i="5"/>
  <c r="AX904" i="5"/>
  <c r="AX882" i="5"/>
  <c r="AX862" i="5"/>
  <c r="AX841" i="5"/>
  <c r="AX820" i="5"/>
  <c r="AX799" i="5"/>
  <c r="AX778" i="5"/>
  <c r="AX758" i="5"/>
  <c r="AX736" i="5"/>
  <c r="AX716" i="5"/>
  <c r="AX695" i="5"/>
  <c r="AX673" i="5"/>
  <c r="AX653" i="5"/>
  <c r="AX632" i="5"/>
  <c r="AX612" i="5"/>
  <c r="AX590" i="5"/>
  <c r="AX569" i="5"/>
  <c r="AX551" i="5"/>
  <c r="AX532" i="5"/>
  <c r="AX514" i="5"/>
  <c r="AX496" i="5"/>
  <c r="AX478" i="5"/>
  <c r="AX459" i="5"/>
  <c r="AX441" i="5"/>
  <c r="AX423" i="5"/>
  <c r="AX404" i="5"/>
  <c r="AX386" i="5"/>
  <c r="AX368" i="5"/>
  <c r="AX350" i="5"/>
  <c r="AX331" i="5"/>
  <c r="AX313" i="5"/>
  <c r="AX295" i="5"/>
  <c r="AX276" i="5"/>
  <c r="AX258" i="5"/>
  <c r="AX240" i="5"/>
  <c r="AX222" i="5"/>
  <c r="AX203" i="5"/>
  <c r="AX185" i="5"/>
  <c r="AX167" i="5"/>
  <c r="AX154" i="5"/>
  <c r="AX140" i="5"/>
  <c r="AX129" i="5"/>
  <c r="AX118" i="5"/>
  <c r="AX104" i="5"/>
  <c r="AX92" i="5"/>
  <c r="AX81" i="5"/>
  <c r="AX67" i="5"/>
  <c r="AX56" i="5"/>
  <c r="AX944" i="5"/>
  <c r="AX924" i="5"/>
  <c r="AX902" i="5"/>
  <c r="AX881" i="5"/>
  <c r="AX861" i="5"/>
  <c r="AX840" i="5"/>
  <c r="AX818" i="5"/>
  <c r="AX798" i="5"/>
  <c r="AX777" i="5"/>
  <c r="AX756" i="5"/>
  <c r="AX735" i="5"/>
  <c r="AX714" i="5"/>
  <c r="AX694" i="5"/>
  <c r="AX672" i="5"/>
  <c r="AX652" i="5"/>
  <c r="AX631" i="5"/>
  <c r="AX609" i="5"/>
  <c r="AX589" i="5"/>
  <c r="AX568" i="5"/>
  <c r="AX550" i="5"/>
  <c r="AX531" i="5"/>
  <c r="AX513" i="5"/>
  <c r="AX495" i="5"/>
  <c r="AX476" i="5"/>
  <c r="AX458" i="5"/>
  <c r="AX440" i="5"/>
  <c r="AX422" i="5"/>
  <c r="AX403" i="5"/>
  <c r="AX385" i="5"/>
  <c r="AX367" i="5"/>
  <c r="AX348" i="5"/>
  <c r="AX330" i="5"/>
  <c r="AX312" i="5"/>
  <c r="AX294" i="5"/>
  <c r="AX275" i="5"/>
  <c r="AX257" i="5"/>
  <c r="AX239" i="5"/>
  <c r="AX220" i="5"/>
  <c r="AX202" i="5"/>
  <c r="AX184" i="5"/>
  <c r="AX166" i="5"/>
  <c r="AX151" i="5"/>
  <c r="AX139" i="5"/>
  <c r="AX128" i="5"/>
  <c r="AX114" i="5"/>
  <c r="AX103" i="5"/>
  <c r="AX91" i="5"/>
  <c r="AX78" i="5"/>
  <c r="AX66" i="5"/>
  <c r="AX55" i="5"/>
  <c r="AX41" i="5"/>
  <c r="AX30" i="5"/>
  <c r="AX18" i="5"/>
  <c r="AX942" i="5"/>
  <c r="AX920" i="5"/>
  <c r="AX900" i="5"/>
  <c r="AX879" i="5"/>
  <c r="AX858" i="5"/>
  <c r="AX837" i="5"/>
  <c r="AX816" i="5"/>
  <c r="AX796" i="5"/>
  <c r="AX774" i="5"/>
  <c r="AX753" i="5"/>
  <c r="AX733" i="5"/>
  <c r="AX712" i="5"/>
  <c r="AX690" i="5"/>
  <c r="AX670" i="5"/>
  <c r="AX649" i="5"/>
  <c r="AX628" i="5"/>
  <c r="AX607" i="5"/>
  <c r="AX586" i="5"/>
  <c r="AX566" i="5"/>
  <c r="AX547" i="5"/>
  <c r="AX529" i="5"/>
  <c r="AX511" i="5"/>
  <c r="AX492" i="5"/>
  <c r="AX474" i="5"/>
  <c r="AX456" i="5"/>
  <c r="AX438" i="5"/>
  <c r="AX419" i="5"/>
  <c r="AX401" i="5"/>
  <c r="AX383" i="5"/>
  <c r="AX364" i="5"/>
  <c r="AX346" i="5"/>
  <c r="AX328" i="5"/>
  <c r="AX310" i="5"/>
  <c r="AX291" i="5"/>
  <c r="AX273" i="5"/>
  <c r="AX255" i="5"/>
  <c r="AX236" i="5"/>
  <c r="AX218" i="5"/>
  <c r="AX200" i="5"/>
  <c r="AX182" i="5"/>
  <c r="AX163" i="5"/>
  <c r="AX150" i="5"/>
  <c r="AX138" i="5"/>
  <c r="AX127" i="5"/>
  <c r="AX113" i="5"/>
  <c r="AX102" i="5"/>
  <c r="AX90" i="5"/>
  <c r="AX76" i="5"/>
  <c r="AX65" i="5"/>
  <c r="AX54" i="5"/>
  <c r="AX40" i="5"/>
  <c r="AX28" i="5"/>
  <c r="AX17" i="5"/>
  <c r="AX936" i="5"/>
  <c r="AX853" i="5"/>
  <c r="AX769" i="5"/>
  <c r="AX686" i="5"/>
  <c r="AX602" i="5"/>
  <c r="AX524" i="5"/>
  <c r="AX451" i="5"/>
  <c r="AX378" i="5"/>
  <c r="AX305" i="5"/>
  <c r="AX232" i="5"/>
  <c r="AX191" i="5"/>
  <c r="AX146" i="5"/>
  <c r="AX112" i="5"/>
  <c r="AX83" i="5"/>
  <c r="AX49" i="5"/>
  <c r="AX31" i="5"/>
  <c r="AX11" i="5"/>
  <c r="AX932" i="5"/>
  <c r="AX847" i="5"/>
  <c r="AX764" i="5"/>
  <c r="AX680" i="5"/>
  <c r="AX597" i="5"/>
  <c r="AX520" i="5"/>
  <c r="AX447" i="5"/>
  <c r="AX374" i="5"/>
  <c r="AX300" i="5"/>
  <c r="AX230" i="5"/>
  <c r="AX177" i="5"/>
  <c r="AX145" i="5"/>
  <c r="AX110" i="5"/>
  <c r="AX75" i="5"/>
  <c r="AX48" i="5"/>
  <c r="AX27" i="5"/>
  <c r="AX10" i="5"/>
  <c r="AX916" i="5"/>
  <c r="AX832" i="5"/>
  <c r="AX749" i="5"/>
  <c r="AX664" i="5"/>
  <c r="AX581" i="5"/>
  <c r="AX506" i="5"/>
  <c r="AX433" i="5"/>
  <c r="AX360" i="5"/>
  <c r="AX287" i="5"/>
  <c r="AX227" i="5"/>
  <c r="AX175" i="5"/>
  <c r="AX137" i="5"/>
  <c r="AX108" i="5"/>
  <c r="AX73" i="5"/>
  <c r="AX47" i="5"/>
  <c r="AX26" i="5"/>
  <c r="AX8" i="5"/>
  <c r="AX910" i="5"/>
  <c r="AX826" i="5"/>
  <c r="AX743" i="5"/>
  <c r="AX660" i="5"/>
  <c r="AX576" i="5"/>
  <c r="AX502" i="5"/>
  <c r="AX428" i="5"/>
  <c r="AX355" i="5"/>
  <c r="AX282" i="5"/>
  <c r="AX214" i="5"/>
  <c r="AX172" i="5"/>
  <c r="AX132" i="5"/>
  <c r="AX100" i="5"/>
  <c r="AX72" i="5"/>
  <c r="AX44" i="5"/>
  <c r="AX23" i="5"/>
  <c r="AX895" i="5"/>
  <c r="AX810" i="5"/>
  <c r="AX727" i="5"/>
  <c r="AX644" i="5"/>
  <c r="AX561" i="5"/>
  <c r="AX488" i="5"/>
  <c r="AX415" i="5"/>
  <c r="AX342" i="5"/>
  <c r="AX268" i="5"/>
  <c r="AX211" i="5"/>
  <c r="AX160" i="5"/>
  <c r="AX131" i="5"/>
  <c r="AX96" i="5"/>
  <c r="AX64" i="5"/>
  <c r="AX39" i="5"/>
  <c r="AX22" i="5"/>
  <c r="AX889" i="5"/>
  <c r="AX806" i="5"/>
  <c r="AX722" i="5"/>
  <c r="AX639" i="5"/>
  <c r="AX556" i="5"/>
  <c r="AX483" i="5"/>
  <c r="AX410" i="5"/>
  <c r="AX337" i="5"/>
  <c r="AX264" i="5"/>
  <c r="AX209" i="5"/>
  <c r="AX158" i="5"/>
  <c r="AX123" i="5"/>
  <c r="AX95" i="5"/>
  <c r="AX59" i="5"/>
  <c r="AX38" i="5"/>
  <c r="AX19" i="5"/>
  <c r="AX873" i="5"/>
  <c r="AX790" i="5"/>
  <c r="AX706" i="5"/>
  <c r="AX623" i="5"/>
  <c r="AX543" i="5"/>
  <c r="AX470" i="5"/>
  <c r="AX396" i="5"/>
  <c r="AX323" i="5"/>
  <c r="AX250" i="5"/>
  <c r="AX195" i="5"/>
  <c r="AX156" i="5"/>
  <c r="AX121" i="5"/>
  <c r="AX87" i="5"/>
  <c r="AX58" i="5"/>
  <c r="AX36" i="5"/>
  <c r="AX14" i="5"/>
  <c r="AX869" i="5"/>
  <c r="AX785" i="5"/>
  <c r="AX701" i="5"/>
  <c r="AX617" i="5"/>
  <c r="AX538" i="5"/>
  <c r="AX465" i="5"/>
  <c r="AX392" i="5"/>
  <c r="AX319" i="5"/>
  <c r="AX246" i="5"/>
  <c r="AX193" i="5"/>
  <c r="AX148" i="5"/>
  <c r="AX120" i="5"/>
  <c r="AX84" i="5"/>
  <c r="AX50" i="5"/>
  <c r="AX35" i="5"/>
  <c r="AX12" i="5"/>
  <c r="AR5" i="5"/>
  <c r="AR4" i="5" s="1"/>
  <c r="AR4" i="4"/>
  <c r="CT9" i="3"/>
  <c r="X5" i="5"/>
  <c r="X4" i="5" s="1"/>
  <c r="X4" i="4"/>
  <c r="O5" i="5"/>
  <c r="O4" i="5" s="1"/>
  <c r="O4" i="4"/>
  <c r="AM9" i="3"/>
  <c r="BK943" i="5"/>
  <c r="BK935" i="5"/>
  <c r="BK927" i="5"/>
  <c r="BK919" i="5"/>
  <c r="BK911" i="5"/>
  <c r="BK903" i="5"/>
  <c r="BK895" i="5"/>
  <c r="BK887" i="5"/>
  <c r="BK879" i="5"/>
  <c r="BK871" i="5"/>
  <c r="BK863" i="5"/>
  <c r="BK855" i="5"/>
  <c r="BK847" i="5"/>
  <c r="BK839" i="5"/>
  <c r="BK831" i="5"/>
  <c r="BK823" i="5"/>
  <c r="BK815" i="5"/>
  <c r="BK807" i="5"/>
  <c r="BK799" i="5"/>
  <c r="BK791" i="5"/>
  <c r="BK783" i="5"/>
  <c r="BK775" i="5"/>
  <c r="BK767" i="5"/>
  <c r="BK759" i="5"/>
  <c r="BK751" i="5"/>
  <c r="BK743" i="5"/>
  <c r="BK735" i="5"/>
  <c r="BK727" i="5"/>
  <c r="BK719" i="5"/>
  <c r="BK711" i="5"/>
  <c r="BK703" i="5"/>
  <c r="BK695" i="5"/>
  <c r="BK687" i="5"/>
  <c r="BK679" i="5"/>
  <c r="BK671" i="5"/>
  <c r="BK663" i="5"/>
  <c r="BK655" i="5"/>
  <c r="BK647" i="5"/>
  <c r="BK639" i="5"/>
  <c r="BK631" i="5"/>
  <c r="BK623" i="5"/>
  <c r="BK615" i="5"/>
  <c r="BK607" i="5"/>
  <c r="BK599" i="5"/>
  <c r="BK591" i="5"/>
  <c r="BK583" i="5"/>
  <c r="BK575" i="5"/>
  <c r="BK567" i="5"/>
  <c r="BK559" i="5"/>
  <c r="BK551" i="5"/>
  <c r="BK543" i="5"/>
  <c r="BK535" i="5"/>
  <c r="BK527" i="5"/>
  <c r="BK519" i="5"/>
  <c r="BK511" i="5"/>
  <c r="BK503" i="5"/>
  <c r="BK495" i="5"/>
  <c r="BK487" i="5"/>
  <c r="BK479" i="5"/>
  <c r="BK471" i="5"/>
  <c r="BK463" i="5"/>
  <c r="BK455" i="5"/>
  <c r="BK447" i="5"/>
  <c r="BK439" i="5"/>
  <c r="BK431" i="5"/>
  <c r="BK423" i="5"/>
  <c r="BK415" i="5"/>
  <c r="BK407" i="5"/>
  <c r="BK399" i="5"/>
  <c r="BK391" i="5"/>
  <c r="BK383" i="5"/>
  <c r="BK375" i="5"/>
  <c r="BK367" i="5"/>
  <c r="BK359" i="5"/>
  <c r="BK351" i="5"/>
  <c r="BK343" i="5"/>
  <c r="BK335" i="5"/>
  <c r="BK327" i="5"/>
  <c r="BK319" i="5"/>
  <c r="BK311" i="5"/>
  <c r="BK303" i="5"/>
  <c r="BK295" i="5"/>
  <c r="BK287" i="5"/>
  <c r="BK279" i="5"/>
  <c r="BK271" i="5"/>
  <c r="BK263" i="5"/>
  <c r="BK255" i="5"/>
  <c r="BK247" i="5"/>
  <c r="BK239" i="5"/>
  <c r="BK231" i="5"/>
  <c r="BK223" i="5"/>
  <c r="BK215" i="5"/>
  <c r="BK207" i="5"/>
  <c r="BK199" i="5"/>
  <c r="BK191" i="5"/>
  <c r="BK948" i="5"/>
  <c r="BK940" i="5"/>
  <c r="BK932" i="5"/>
  <c r="BK924" i="5"/>
  <c r="BK916" i="5"/>
  <c r="BK908" i="5"/>
  <c r="BK900" i="5"/>
  <c r="BK892" i="5"/>
  <c r="BK884" i="5"/>
  <c r="BK876" i="5"/>
  <c r="BK868" i="5"/>
  <c r="BK860" i="5"/>
  <c r="BK852" i="5"/>
  <c r="BK844" i="5"/>
  <c r="BK836" i="5"/>
  <c r="BK828" i="5"/>
  <c r="BK820" i="5"/>
  <c r="BK812" i="5"/>
  <c r="BK804" i="5"/>
  <c r="BK796" i="5"/>
  <c r="BK788" i="5"/>
  <c r="BK780" i="5"/>
  <c r="BK772" i="5"/>
  <c r="BK764" i="5"/>
  <c r="BK756" i="5"/>
  <c r="BK748" i="5"/>
  <c r="BK740" i="5"/>
  <c r="BK732" i="5"/>
  <c r="BK724" i="5"/>
  <c r="BK716" i="5"/>
  <c r="BK708" i="5"/>
  <c r="BK700" i="5"/>
  <c r="BK692" i="5"/>
  <c r="BK684" i="5"/>
  <c r="BK676" i="5"/>
  <c r="BK668" i="5"/>
  <c r="BK660" i="5"/>
  <c r="BK652" i="5"/>
  <c r="BK644" i="5"/>
  <c r="BK636" i="5"/>
  <c r="BK628" i="5"/>
  <c r="BK620" i="5"/>
  <c r="BK612" i="5"/>
  <c r="BK604" i="5"/>
  <c r="BK596" i="5"/>
  <c r="BK588" i="5"/>
  <c r="BK580" i="5"/>
  <c r="BK572" i="5"/>
  <c r="BK564" i="5"/>
  <c r="BK556" i="5"/>
  <c r="BK548" i="5"/>
  <c r="BK540" i="5"/>
  <c r="BK532" i="5"/>
  <c r="BK524" i="5"/>
  <c r="BK516" i="5"/>
  <c r="BK947" i="5"/>
  <c r="BK939" i="5"/>
  <c r="BK931" i="5"/>
  <c r="BK923" i="5"/>
  <c r="BK915" i="5"/>
  <c r="BK907" i="5"/>
  <c r="BK899" i="5"/>
  <c r="BK891" i="5"/>
  <c r="BK883" i="5"/>
  <c r="BK875" i="5"/>
  <c r="BK867" i="5"/>
  <c r="BK859" i="5"/>
  <c r="BK851" i="5"/>
  <c r="BK843" i="5"/>
  <c r="BK835" i="5"/>
  <c r="BK827" i="5"/>
  <c r="BK819" i="5"/>
  <c r="BK811" i="5"/>
  <c r="BK803" i="5"/>
  <c r="BK795" i="5"/>
  <c r="BK787" i="5"/>
  <c r="BK779" i="5"/>
  <c r="BK771" i="5"/>
  <c r="BK763" i="5"/>
  <c r="BK755" i="5"/>
  <c r="BK747" i="5"/>
  <c r="BK739" i="5"/>
  <c r="BK731" i="5"/>
  <c r="BK723" i="5"/>
  <c r="BK715" i="5"/>
  <c r="BK707" i="5"/>
  <c r="BK699" i="5"/>
  <c r="BK691" i="5"/>
  <c r="BK683" i="5"/>
  <c r="BK675" i="5"/>
  <c r="BK667" i="5"/>
  <c r="BK659" i="5"/>
  <c r="BK651" i="5"/>
  <c r="BK643" i="5"/>
  <c r="BK635" i="5"/>
  <c r="BK627" i="5"/>
  <c r="BK619" i="5"/>
  <c r="BK611" i="5"/>
  <c r="BK603" i="5"/>
  <c r="BK595" i="5"/>
  <c r="BK587" i="5"/>
  <c r="BK579" i="5"/>
  <c r="BK571" i="5"/>
  <c r="BK563" i="5"/>
  <c r="BK555" i="5"/>
  <c r="BK547" i="5"/>
  <c r="BK539" i="5"/>
  <c r="BK531" i="5"/>
  <c r="BK523" i="5"/>
  <c r="BK515" i="5"/>
  <c r="BK507" i="5"/>
  <c r="BK499" i="5"/>
  <c r="BK491" i="5"/>
  <c r="BK483" i="5"/>
  <c r="BK475" i="5"/>
  <c r="BK467" i="5"/>
  <c r="BK459" i="5"/>
  <c r="BK451" i="5"/>
  <c r="BK443" i="5"/>
  <c r="BK435" i="5"/>
  <c r="BK427" i="5"/>
  <c r="BK419" i="5"/>
  <c r="BK411" i="5"/>
  <c r="BK403" i="5"/>
  <c r="BK395" i="5"/>
  <c r="BK387" i="5"/>
  <c r="BK379" i="5"/>
  <c r="BK371" i="5"/>
  <c r="BK363" i="5"/>
  <c r="BK355" i="5"/>
  <c r="BK347" i="5"/>
  <c r="BK339" i="5"/>
  <c r="BK331" i="5"/>
  <c r="BK323" i="5"/>
  <c r="BK315" i="5"/>
  <c r="BK307" i="5"/>
  <c r="BK299" i="5"/>
  <c r="BK291" i="5"/>
  <c r="BK283" i="5"/>
  <c r="BK275" i="5"/>
  <c r="BK267" i="5"/>
  <c r="BK259" i="5"/>
  <c r="BK251" i="5"/>
  <c r="BK243" i="5"/>
  <c r="BK235" i="5"/>
  <c r="BK227" i="5"/>
  <c r="BK219" i="5"/>
  <c r="BK211" i="5"/>
  <c r="BK203" i="5"/>
  <c r="BK195" i="5"/>
  <c r="BK949" i="5"/>
  <c r="BK936" i="5"/>
  <c r="BK922" i="5"/>
  <c r="BK910" i="5"/>
  <c r="BK897" i="5"/>
  <c r="BK885" i="5"/>
  <c r="BK872" i="5"/>
  <c r="BK858" i="5"/>
  <c r="BK846" i="5"/>
  <c r="BK833" i="5"/>
  <c r="BK821" i="5"/>
  <c r="BK808" i="5"/>
  <c r="BK794" i="5"/>
  <c r="BK782" i="5"/>
  <c r="BK769" i="5"/>
  <c r="BK757" i="5"/>
  <c r="BK744" i="5"/>
  <c r="BK730" i="5"/>
  <c r="BK718" i="5"/>
  <c r="BK705" i="5"/>
  <c r="BK693" i="5"/>
  <c r="BK680" i="5"/>
  <c r="BK666" i="5"/>
  <c r="BK654" i="5"/>
  <c r="BK641" i="5"/>
  <c r="BK629" i="5"/>
  <c r="BK616" i="5"/>
  <c r="BK602" i="5"/>
  <c r="BK590" i="5"/>
  <c r="BK577" i="5"/>
  <c r="BK565" i="5"/>
  <c r="BK552" i="5"/>
  <c r="BK538" i="5"/>
  <c r="BK526" i="5"/>
  <c r="BK513" i="5"/>
  <c r="BK502" i="5"/>
  <c r="BK492" i="5"/>
  <c r="BK481" i="5"/>
  <c r="BK470" i="5"/>
  <c r="BK460" i="5"/>
  <c r="BK449" i="5"/>
  <c r="BK438" i="5"/>
  <c r="BK428" i="5"/>
  <c r="BK417" i="5"/>
  <c r="BK406" i="5"/>
  <c r="BK396" i="5"/>
  <c r="BK385" i="5"/>
  <c r="BK374" i="5"/>
  <c r="BK364" i="5"/>
  <c r="BK946" i="5"/>
  <c r="BK934" i="5"/>
  <c r="BK921" i="5"/>
  <c r="BK909" i="5"/>
  <c r="BK896" i="5"/>
  <c r="BK882" i="5"/>
  <c r="BK870" i="5"/>
  <c r="BK857" i="5"/>
  <c r="BK845" i="5"/>
  <c r="BK832" i="5"/>
  <c r="BK818" i="5"/>
  <c r="BK806" i="5"/>
  <c r="BK793" i="5"/>
  <c r="BK781" i="5"/>
  <c r="BK768" i="5"/>
  <c r="BK754" i="5"/>
  <c r="BK742" i="5"/>
  <c r="BK729" i="5"/>
  <c r="BK717" i="5"/>
  <c r="BK704" i="5"/>
  <c r="BK690" i="5"/>
  <c r="BK678" i="5"/>
  <c r="BK665" i="5"/>
  <c r="BK653" i="5"/>
  <c r="BK640" i="5"/>
  <c r="BK626" i="5"/>
  <c r="BK614" i="5"/>
  <c r="BK601" i="5"/>
  <c r="BK589" i="5"/>
  <c r="BK576" i="5"/>
  <c r="BK562" i="5"/>
  <c r="BK550" i="5"/>
  <c r="BK537" i="5"/>
  <c r="BK525" i="5"/>
  <c r="BK512" i="5"/>
  <c r="BK501" i="5"/>
  <c r="BK490" i="5"/>
  <c r="BK480" i="5"/>
  <c r="BK469" i="5"/>
  <c r="BK458" i="5"/>
  <c r="BK448" i="5"/>
  <c r="BK437" i="5"/>
  <c r="BK426" i="5"/>
  <c r="BK416" i="5"/>
  <c r="BK405" i="5"/>
  <c r="BK394" i="5"/>
  <c r="BK384" i="5"/>
  <c r="BK373" i="5"/>
  <c r="BK942" i="5"/>
  <c r="BK926" i="5"/>
  <c r="BK906" i="5"/>
  <c r="BK890" i="5"/>
  <c r="BK874" i="5"/>
  <c r="BK856" i="5"/>
  <c r="BK840" i="5"/>
  <c r="BK824" i="5"/>
  <c r="BK805" i="5"/>
  <c r="BK789" i="5"/>
  <c r="BK773" i="5"/>
  <c r="BK753" i="5"/>
  <c r="BK737" i="5"/>
  <c r="BK721" i="5"/>
  <c r="BK702" i="5"/>
  <c r="BK686" i="5"/>
  <c r="BK670" i="5"/>
  <c r="BK650" i="5"/>
  <c r="BK634" i="5"/>
  <c r="BK618" i="5"/>
  <c r="BK600" i="5"/>
  <c r="BK584" i="5"/>
  <c r="BK568" i="5"/>
  <c r="BK549" i="5"/>
  <c r="BK533" i="5"/>
  <c r="BK517" i="5"/>
  <c r="BK500" i="5"/>
  <c r="BK486" i="5"/>
  <c r="BK473" i="5"/>
  <c r="BK457" i="5"/>
  <c r="BK444" i="5"/>
  <c r="BK430" i="5"/>
  <c r="BK414" i="5"/>
  <c r="BK401" i="5"/>
  <c r="BK388" i="5"/>
  <c r="BK372" i="5"/>
  <c r="BK360" i="5"/>
  <c r="BK349" i="5"/>
  <c r="BK338" i="5"/>
  <c r="BK328" i="5"/>
  <c r="BK317" i="5"/>
  <c r="BK306" i="5"/>
  <c r="BK296" i="5"/>
  <c r="BK285" i="5"/>
  <c r="BK274" i="5"/>
  <c r="BK264" i="5"/>
  <c r="BK253" i="5"/>
  <c r="BK242" i="5"/>
  <c r="BK232" i="5"/>
  <c r="BK221" i="5"/>
  <c r="BK210" i="5"/>
  <c r="BK200" i="5"/>
  <c r="BK189" i="5"/>
  <c r="BK181" i="5"/>
  <c r="BK173" i="5"/>
  <c r="BK165" i="5"/>
  <c r="BK157" i="5"/>
  <c r="BK149" i="5"/>
  <c r="BK141" i="5"/>
  <c r="BK133" i="5"/>
  <c r="BK125" i="5"/>
  <c r="BK117" i="5"/>
  <c r="BK109" i="5"/>
  <c r="BK101" i="5"/>
  <c r="BK93" i="5"/>
  <c r="BK85" i="5"/>
  <c r="BK77" i="5"/>
  <c r="BK69" i="5"/>
  <c r="BK61" i="5"/>
  <c r="BK53" i="5"/>
  <c r="BK45" i="5"/>
  <c r="BK37" i="5"/>
  <c r="BK29" i="5"/>
  <c r="BK21" i="5"/>
  <c r="BK13" i="5"/>
  <c r="BK941" i="5"/>
  <c r="BK925" i="5"/>
  <c r="BK905" i="5"/>
  <c r="BK889" i="5"/>
  <c r="BK873" i="5"/>
  <c r="BK854" i="5"/>
  <c r="BK838" i="5"/>
  <c r="BK822" i="5"/>
  <c r="BK802" i="5"/>
  <c r="BK786" i="5"/>
  <c r="BK770" i="5"/>
  <c r="BK752" i="5"/>
  <c r="BK736" i="5"/>
  <c r="BK720" i="5"/>
  <c r="BK701" i="5"/>
  <c r="BK685" i="5"/>
  <c r="BK669" i="5"/>
  <c r="BK649" i="5"/>
  <c r="BK633" i="5"/>
  <c r="BK617" i="5"/>
  <c r="BK598" i="5"/>
  <c r="BK582" i="5"/>
  <c r="BK566" i="5"/>
  <c r="BK546" i="5"/>
  <c r="BK530" i="5"/>
  <c r="BK514" i="5"/>
  <c r="BK498" i="5"/>
  <c r="BK485" i="5"/>
  <c r="BK472" i="5"/>
  <c r="BK456" i="5"/>
  <c r="BK442" i="5"/>
  <c r="BK429" i="5"/>
  <c r="BK413" i="5"/>
  <c r="BK400" i="5"/>
  <c r="BK386" i="5"/>
  <c r="BK370" i="5"/>
  <c r="BK358" i="5"/>
  <c r="BK348" i="5"/>
  <c r="BK337" i="5"/>
  <c r="BK326" i="5"/>
  <c r="BK316" i="5"/>
  <c r="BK305" i="5"/>
  <c r="BK294" i="5"/>
  <c r="BK284" i="5"/>
  <c r="BK273" i="5"/>
  <c r="BK262" i="5"/>
  <c r="BK252" i="5"/>
  <c r="BK241" i="5"/>
  <c r="BK230" i="5"/>
  <c r="BK220" i="5"/>
  <c r="BK209" i="5"/>
  <c r="BK198" i="5"/>
  <c r="BK188" i="5"/>
  <c r="BK180" i="5"/>
  <c r="BK172" i="5"/>
  <c r="BK164" i="5"/>
  <c r="BK156" i="5"/>
  <c r="BK148" i="5"/>
  <c r="BK140" i="5"/>
  <c r="BK132" i="5"/>
  <c r="BK124" i="5"/>
  <c r="BK116" i="5"/>
  <c r="BK108" i="5"/>
  <c r="BK100" i="5"/>
  <c r="BK92" i="5"/>
  <c r="BK84" i="5"/>
  <c r="BK76" i="5"/>
  <c r="BK68" i="5"/>
  <c r="BK60" i="5"/>
  <c r="BK52" i="5"/>
  <c r="BK44" i="5"/>
  <c r="BK36" i="5"/>
  <c r="BK28" i="5"/>
  <c r="BK20" i="5"/>
  <c r="BK12" i="5"/>
  <c r="BK938" i="5"/>
  <c r="BK917" i="5"/>
  <c r="BK894" i="5"/>
  <c r="BK869" i="5"/>
  <c r="BK849" i="5"/>
  <c r="BK826" i="5"/>
  <c r="BK801" i="5"/>
  <c r="BK778" i="5"/>
  <c r="BK760" i="5"/>
  <c r="BK734" i="5"/>
  <c r="BK712" i="5"/>
  <c r="BK689" i="5"/>
  <c r="BK664" i="5"/>
  <c r="BK645" i="5"/>
  <c r="BK622" i="5"/>
  <c r="BK597" i="5"/>
  <c r="BK574" i="5"/>
  <c r="BK554" i="5"/>
  <c r="BK529" i="5"/>
  <c r="BK508" i="5"/>
  <c r="BK489" i="5"/>
  <c r="BK468" i="5"/>
  <c r="BK452" i="5"/>
  <c r="BK433" i="5"/>
  <c r="BK412" i="5"/>
  <c r="BK393" i="5"/>
  <c r="BK377" i="5"/>
  <c r="BK357" i="5"/>
  <c r="BK344" i="5"/>
  <c r="BK330" i="5"/>
  <c r="BK314" i="5"/>
  <c r="BK301" i="5"/>
  <c r="BK288" i="5"/>
  <c r="BK272" i="5"/>
  <c r="BK258" i="5"/>
  <c r="BK245" i="5"/>
  <c r="BK229" i="5"/>
  <c r="BK216" i="5"/>
  <c r="BK202" i="5"/>
  <c r="BK187" i="5"/>
  <c r="BK177" i="5"/>
  <c r="BK167" i="5"/>
  <c r="BK155" i="5"/>
  <c r="BK145" i="5"/>
  <c r="BK135" i="5"/>
  <c r="BK123" i="5"/>
  <c r="BK113" i="5"/>
  <c r="BK103" i="5"/>
  <c r="BK91" i="5"/>
  <c r="BK81" i="5"/>
  <c r="BK71" i="5"/>
  <c r="BK59" i="5"/>
  <c r="BK49" i="5"/>
  <c r="BK39" i="5"/>
  <c r="BK27" i="5"/>
  <c r="BK17" i="5"/>
  <c r="BK937" i="5"/>
  <c r="BK914" i="5"/>
  <c r="BK893" i="5"/>
  <c r="BK866" i="5"/>
  <c r="BK848" i="5"/>
  <c r="BK825" i="5"/>
  <c r="BK800" i="5"/>
  <c r="BK777" i="5"/>
  <c r="BK758" i="5"/>
  <c r="BK733" i="5"/>
  <c r="BK710" i="5"/>
  <c r="BK688" i="5"/>
  <c r="BK662" i="5"/>
  <c r="BK642" i="5"/>
  <c r="BK621" i="5"/>
  <c r="BK594" i="5"/>
  <c r="BK573" i="5"/>
  <c r="BK553" i="5"/>
  <c r="BK528" i="5"/>
  <c r="BK506" i="5"/>
  <c r="BK488" i="5"/>
  <c r="BK466" i="5"/>
  <c r="BK450" i="5"/>
  <c r="BK432" i="5"/>
  <c r="BK410" i="5"/>
  <c r="BK392" i="5"/>
  <c r="BK376" i="5"/>
  <c r="BK356" i="5"/>
  <c r="BK342" i="5"/>
  <c r="BK329" i="5"/>
  <c r="BK313" i="5"/>
  <c r="BK300" i="5"/>
  <c r="BK286" i="5"/>
  <c r="BK270" i="5"/>
  <c r="BK257" i="5"/>
  <c r="BK244" i="5"/>
  <c r="BK228" i="5"/>
  <c r="BK214" i="5"/>
  <c r="BK201" i="5"/>
  <c r="BK186" i="5"/>
  <c r="BK176" i="5"/>
  <c r="BK166" i="5"/>
  <c r="BK154" i="5"/>
  <c r="BK144" i="5"/>
  <c r="BK134" i="5"/>
  <c r="BK122" i="5"/>
  <c r="BK112" i="5"/>
  <c r="BK102" i="5"/>
  <c r="BK90" i="5"/>
  <c r="BK80" i="5"/>
  <c r="BK70" i="5"/>
  <c r="BK58" i="5"/>
  <c r="BK48" i="5"/>
  <c r="BK38" i="5"/>
  <c r="BK26" i="5"/>
  <c r="BK16" i="5"/>
  <c r="BK7" i="5"/>
  <c r="BK928" i="5"/>
  <c r="BK898" i="5"/>
  <c r="BK864" i="5"/>
  <c r="BK834" i="5"/>
  <c r="BK809" i="5"/>
  <c r="BK774" i="5"/>
  <c r="BK745" i="5"/>
  <c r="BK713" i="5"/>
  <c r="BK681" i="5"/>
  <c r="BK656" i="5"/>
  <c r="BK624" i="5"/>
  <c r="BK592" i="5"/>
  <c r="BK560" i="5"/>
  <c r="BK534" i="5"/>
  <c r="BK504" i="5"/>
  <c r="BK477" i="5"/>
  <c r="BK453" i="5"/>
  <c r="BK424" i="5"/>
  <c r="BK402" i="5"/>
  <c r="BK378" i="5"/>
  <c r="BK353" i="5"/>
  <c r="BK334" i="5"/>
  <c r="BK318" i="5"/>
  <c r="BK297" i="5"/>
  <c r="BK278" i="5"/>
  <c r="BK260" i="5"/>
  <c r="BK238" i="5"/>
  <c r="BK222" i="5"/>
  <c r="BK204" i="5"/>
  <c r="BK184" i="5"/>
  <c r="BK170" i="5"/>
  <c r="BK158" i="5"/>
  <c r="BK142" i="5"/>
  <c r="BK128" i="5"/>
  <c r="BK114" i="5"/>
  <c r="BK98" i="5"/>
  <c r="BK86" i="5"/>
  <c r="BK72" i="5"/>
  <c r="BK56" i="5"/>
  <c r="BK42" i="5"/>
  <c r="BK30" i="5"/>
  <c r="BK14" i="5"/>
  <c r="BK944" i="5"/>
  <c r="BK912" i="5"/>
  <c r="BK880" i="5"/>
  <c r="BK850" i="5"/>
  <c r="BK816" i="5"/>
  <c r="BK790" i="5"/>
  <c r="BK761" i="5"/>
  <c r="BK726" i="5"/>
  <c r="BK697" i="5"/>
  <c r="BK672" i="5"/>
  <c r="BK637" i="5"/>
  <c r="BK608" i="5"/>
  <c r="BK578" i="5"/>
  <c r="BK544" i="5"/>
  <c r="BK518" i="5"/>
  <c r="BK493" i="5"/>
  <c r="BK464" i="5"/>
  <c r="BK440" i="5"/>
  <c r="BK418" i="5"/>
  <c r="BK389" i="5"/>
  <c r="BK365" i="5"/>
  <c r="BK345" i="5"/>
  <c r="BK324" i="5"/>
  <c r="BK308" i="5"/>
  <c r="BK289" i="5"/>
  <c r="BK268" i="5"/>
  <c r="BK249" i="5"/>
  <c r="BK233" i="5"/>
  <c r="BK212" i="5"/>
  <c r="BK193" i="5"/>
  <c r="BK178" i="5"/>
  <c r="BK162" i="5"/>
  <c r="BK150" i="5"/>
  <c r="BK136" i="5"/>
  <c r="BK120" i="5"/>
  <c r="BK106" i="5"/>
  <c r="BK94" i="5"/>
  <c r="BK78" i="5"/>
  <c r="BK64" i="5"/>
  <c r="BK50" i="5"/>
  <c r="BK34" i="5"/>
  <c r="BK22" i="5"/>
  <c r="BK8" i="5"/>
  <c r="BK918" i="5"/>
  <c r="BK878" i="5"/>
  <c r="BK837" i="5"/>
  <c r="BK797" i="5"/>
  <c r="BK750" i="5"/>
  <c r="BK714" i="5"/>
  <c r="BK674" i="5"/>
  <c r="BK632" i="5"/>
  <c r="BK593" i="5"/>
  <c r="BK557" i="5"/>
  <c r="BK933" i="5"/>
  <c r="BK901" i="5"/>
  <c r="BK861" i="5"/>
  <c r="BK814" i="5"/>
  <c r="BK776" i="5"/>
  <c r="BK738" i="5"/>
  <c r="BK696" i="5"/>
  <c r="BK657" i="5"/>
  <c r="BK610" i="5"/>
  <c r="BK570" i="5"/>
  <c r="BK536" i="5"/>
  <c r="BK929" i="5"/>
  <c r="BK886" i="5"/>
  <c r="BK842" i="5"/>
  <c r="BK810" i="5"/>
  <c r="BK765" i="5"/>
  <c r="BK725" i="5"/>
  <c r="BK682" i="5"/>
  <c r="BK646" i="5"/>
  <c r="BK606" i="5"/>
  <c r="BK561" i="5"/>
  <c r="BK521" i="5"/>
  <c r="BK484" i="5"/>
  <c r="BK454" i="5"/>
  <c r="BK421" i="5"/>
  <c r="BK382" i="5"/>
  <c r="BK354" i="5"/>
  <c r="BK332" i="5"/>
  <c r="BK304" i="5"/>
  <c r="BK280" i="5"/>
  <c r="BK254" i="5"/>
  <c r="BK226" i="5"/>
  <c r="BK205" i="5"/>
  <c r="BK182" i="5"/>
  <c r="BK161" i="5"/>
  <c r="BK143" i="5"/>
  <c r="BK126" i="5"/>
  <c r="BK105" i="5"/>
  <c r="BK87" i="5"/>
  <c r="BK66" i="5"/>
  <c r="BK47" i="5"/>
  <c r="BK31" i="5"/>
  <c r="BK10" i="5"/>
  <c r="BK920" i="5"/>
  <c r="BK881" i="5"/>
  <c r="BK841" i="5"/>
  <c r="BK798" i="5"/>
  <c r="BK762" i="5"/>
  <c r="BK722" i="5"/>
  <c r="BK677" i="5"/>
  <c r="BK638" i="5"/>
  <c r="BK605" i="5"/>
  <c r="BK558" i="5"/>
  <c r="BK520" i="5"/>
  <c r="BK482" i="5"/>
  <c r="BK446" i="5"/>
  <c r="BK420" i="5"/>
  <c r="BK381" i="5"/>
  <c r="BK352" i="5"/>
  <c r="BK325" i="5"/>
  <c r="BK302" i="5"/>
  <c r="BK277" i="5"/>
  <c r="BK250" i="5"/>
  <c r="BK225" i="5"/>
  <c r="BK197" i="5"/>
  <c r="BK179" i="5"/>
  <c r="BK160" i="5"/>
  <c r="BK139" i="5"/>
  <c r="BK121" i="5"/>
  <c r="BK104" i="5"/>
  <c r="BK83" i="5"/>
  <c r="BK65" i="5"/>
  <c r="BK46" i="5"/>
  <c r="BK25" i="5"/>
  <c r="BK9" i="5"/>
  <c r="BK888" i="5"/>
  <c r="BK813" i="5"/>
  <c r="BK728" i="5"/>
  <c r="BK648" i="5"/>
  <c r="BK569" i="5"/>
  <c r="BK497" i="5"/>
  <c r="BK461" i="5"/>
  <c r="BK408" i="5"/>
  <c r="BK366" i="5"/>
  <c r="BK333" i="5"/>
  <c r="BK293" i="5"/>
  <c r="BK265" i="5"/>
  <c r="BK234" i="5"/>
  <c r="BK194" i="5"/>
  <c r="BK169" i="5"/>
  <c r="BK913" i="5"/>
  <c r="BK830" i="5"/>
  <c r="BK749" i="5"/>
  <c r="BK673" i="5"/>
  <c r="BK586" i="5"/>
  <c r="BK510" i="5"/>
  <c r="BK474" i="5"/>
  <c r="BK425" i="5"/>
  <c r="BK380" i="5"/>
  <c r="BK341" i="5"/>
  <c r="BK310" i="5"/>
  <c r="BK276" i="5"/>
  <c r="BK240" i="5"/>
  <c r="BK208" i="5"/>
  <c r="BK175" i="5"/>
  <c r="BK152" i="5"/>
  <c r="BK129" i="5"/>
  <c r="BK99" i="5"/>
  <c r="BK75" i="5"/>
  <c r="BK54" i="5"/>
  <c r="BK24" i="5"/>
  <c r="BK904" i="5"/>
  <c r="BK829" i="5"/>
  <c r="BK746" i="5"/>
  <c r="BK661" i="5"/>
  <c r="BK585" i="5"/>
  <c r="BK509" i="5"/>
  <c r="BK465" i="5"/>
  <c r="BK422" i="5"/>
  <c r="BK369" i="5"/>
  <c r="BK340" i="5"/>
  <c r="BK309" i="5"/>
  <c r="BK269" i="5"/>
  <c r="BK237" i="5"/>
  <c r="BK206" i="5"/>
  <c r="BK174" i="5"/>
  <c r="BK151" i="5"/>
  <c r="BK127" i="5"/>
  <c r="BK97" i="5"/>
  <c r="BK74" i="5"/>
  <c r="BK51" i="5"/>
  <c r="BK23" i="5"/>
  <c r="BK865" i="5"/>
  <c r="BK741" i="5"/>
  <c r="BK613" i="5"/>
  <c r="BK496" i="5"/>
  <c r="BK434" i="5"/>
  <c r="BK361" i="5"/>
  <c r="BK298" i="5"/>
  <c r="BK248" i="5"/>
  <c r="BK192" i="5"/>
  <c r="BK153" i="5"/>
  <c r="BK118" i="5"/>
  <c r="BK88" i="5"/>
  <c r="BK55" i="5"/>
  <c r="BK18" i="5"/>
  <c r="BK945" i="5"/>
  <c r="BK792" i="5"/>
  <c r="BK694" i="5"/>
  <c r="BK542" i="5"/>
  <c r="BK462" i="5"/>
  <c r="BK397" i="5"/>
  <c r="BK322" i="5"/>
  <c r="BK281" i="5"/>
  <c r="BK218" i="5"/>
  <c r="BK171" i="5"/>
  <c r="BK137" i="5"/>
  <c r="BK107" i="5"/>
  <c r="BK67" i="5"/>
  <c r="BK35" i="5"/>
  <c r="BK902" i="5"/>
  <c r="BK784" i="5"/>
  <c r="BK630" i="5"/>
  <c r="BK522" i="5"/>
  <c r="BK441" i="5"/>
  <c r="BK368" i="5"/>
  <c r="BK320" i="5"/>
  <c r="BK261" i="5"/>
  <c r="BK213" i="5"/>
  <c r="BK163" i="5"/>
  <c r="BK130" i="5"/>
  <c r="BK95" i="5"/>
  <c r="BK62" i="5"/>
  <c r="BK32" i="5"/>
  <c r="BK877" i="5"/>
  <c r="BK766" i="5"/>
  <c r="BK625" i="5"/>
  <c r="BK505" i="5"/>
  <c r="BK436" i="5"/>
  <c r="BK362" i="5"/>
  <c r="BK312" i="5"/>
  <c r="BK256" i="5"/>
  <c r="BK196" i="5"/>
  <c r="BK159" i="5"/>
  <c r="BK119" i="5"/>
  <c r="BK89" i="5"/>
  <c r="BK57" i="5"/>
  <c r="BK19" i="5"/>
  <c r="BK817" i="5"/>
  <c r="BK545" i="5"/>
  <c r="BK398" i="5"/>
  <c r="BK282" i="5"/>
  <c r="BK183" i="5"/>
  <c r="BK110" i="5"/>
  <c r="BK40" i="5"/>
  <c r="BK950" i="5"/>
  <c r="BK698" i="5"/>
  <c r="BK476" i="5"/>
  <c r="BK336" i="5"/>
  <c r="BK224" i="5"/>
  <c r="BK138" i="5"/>
  <c r="BK73" i="5"/>
  <c r="BK709" i="5"/>
  <c r="BK445" i="5"/>
  <c r="BK290" i="5"/>
  <c r="BK147" i="5"/>
  <c r="BK63" i="5"/>
  <c r="BK706" i="5"/>
  <c r="BK409" i="5"/>
  <c r="BK266" i="5"/>
  <c r="BK146" i="5"/>
  <c r="BK43" i="5"/>
  <c r="BK658" i="5"/>
  <c r="BK404" i="5"/>
  <c r="BK246" i="5"/>
  <c r="BK131" i="5"/>
  <c r="BK41" i="5"/>
  <c r="BK609" i="5"/>
  <c r="BK390" i="5"/>
  <c r="BK236" i="5"/>
  <c r="BK115" i="5"/>
  <c r="BK33" i="5"/>
  <c r="BK930" i="5"/>
  <c r="BK581" i="5"/>
  <c r="BK350" i="5"/>
  <c r="BK217" i="5"/>
  <c r="BK111" i="5"/>
  <c r="BK15" i="5"/>
  <c r="BK862" i="5"/>
  <c r="BK541" i="5"/>
  <c r="BK346" i="5"/>
  <c r="BK190" i="5"/>
  <c r="BK96" i="5"/>
  <c r="BK11" i="5"/>
  <c r="BK853" i="5"/>
  <c r="BK494" i="5"/>
  <c r="BK321" i="5"/>
  <c r="BK185" i="5"/>
  <c r="BK82" i="5"/>
  <c r="BK785" i="5"/>
  <c r="BK478" i="5"/>
  <c r="BK292" i="5"/>
  <c r="BK168" i="5"/>
  <c r="BK79" i="5"/>
  <c r="BJ950" i="5"/>
  <c r="BJ942" i="5"/>
  <c r="BJ934" i="5"/>
  <c r="BJ926" i="5"/>
  <c r="BJ918" i="5"/>
  <c r="BJ910" i="5"/>
  <c r="BJ902" i="5"/>
  <c r="BJ894" i="5"/>
  <c r="BJ886" i="5"/>
  <c r="BJ878" i="5"/>
  <c r="BJ870" i="5"/>
  <c r="BJ862" i="5"/>
  <c r="BJ854" i="5"/>
  <c r="BJ846" i="5"/>
  <c r="BJ838" i="5"/>
  <c r="BJ830" i="5"/>
  <c r="BJ822" i="5"/>
  <c r="BJ814" i="5"/>
  <c r="BJ806" i="5"/>
  <c r="BJ798" i="5"/>
  <c r="BJ790" i="5"/>
  <c r="BJ782" i="5"/>
  <c r="BJ774" i="5"/>
  <c r="BJ766" i="5"/>
  <c r="BJ758" i="5"/>
  <c r="BJ750" i="5"/>
  <c r="BJ742" i="5"/>
  <c r="BJ734" i="5"/>
  <c r="BJ726" i="5"/>
  <c r="BJ718" i="5"/>
  <c r="BJ710" i="5"/>
  <c r="BJ702" i="5"/>
  <c r="BJ694" i="5"/>
  <c r="BJ686" i="5"/>
  <c r="BJ678" i="5"/>
  <c r="BJ670" i="5"/>
  <c r="BJ662" i="5"/>
  <c r="BJ654" i="5"/>
  <c r="BJ646" i="5"/>
  <c r="BJ638" i="5"/>
  <c r="BJ630" i="5"/>
  <c r="BJ622" i="5"/>
  <c r="BJ614" i="5"/>
  <c r="BJ606" i="5"/>
  <c r="BJ598" i="5"/>
  <c r="BJ590" i="5"/>
  <c r="BJ582" i="5"/>
  <c r="BJ574" i="5"/>
  <c r="BJ566" i="5"/>
  <c r="BJ558" i="5"/>
  <c r="BJ550" i="5"/>
  <c r="BJ542" i="5"/>
  <c r="BJ534" i="5"/>
  <c r="BJ526" i="5"/>
  <c r="BJ518" i="5"/>
  <c r="BJ510" i="5"/>
  <c r="BJ502" i="5"/>
  <c r="BJ494" i="5"/>
  <c r="BJ486" i="5"/>
  <c r="BJ478" i="5"/>
  <c r="BJ470" i="5"/>
  <c r="BJ462" i="5"/>
  <c r="BJ454" i="5"/>
  <c r="BJ446" i="5"/>
  <c r="BJ438" i="5"/>
  <c r="BJ430" i="5"/>
  <c r="BJ422" i="5"/>
  <c r="BJ949" i="5"/>
  <c r="BJ941" i="5"/>
  <c r="BJ933" i="5"/>
  <c r="BJ925" i="5"/>
  <c r="BJ917" i="5"/>
  <c r="BJ909" i="5"/>
  <c r="BJ901" i="5"/>
  <c r="BJ893" i="5"/>
  <c r="BJ885" i="5"/>
  <c r="BJ877" i="5"/>
  <c r="BJ869" i="5"/>
  <c r="BJ861" i="5"/>
  <c r="BJ853" i="5"/>
  <c r="BJ845" i="5"/>
  <c r="BJ837" i="5"/>
  <c r="BJ829" i="5"/>
  <c r="BJ821" i="5"/>
  <c r="BJ813" i="5"/>
  <c r="BJ805" i="5"/>
  <c r="BJ797" i="5"/>
  <c r="BJ789" i="5"/>
  <c r="BJ781" i="5"/>
  <c r="BJ773" i="5"/>
  <c r="BJ765" i="5"/>
  <c r="BJ757" i="5"/>
  <c r="BJ749" i="5"/>
  <c r="BJ741" i="5"/>
  <c r="BJ733" i="5"/>
  <c r="BJ725" i="5"/>
  <c r="BJ717" i="5"/>
  <c r="BJ709" i="5"/>
  <c r="BJ701" i="5"/>
  <c r="BJ693" i="5"/>
  <c r="BJ685" i="5"/>
  <c r="BJ677" i="5"/>
  <c r="BJ669" i="5"/>
  <c r="BJ661" i="5"/>
  <c r="BJ653" i="5"/>
  <c r="BJ645" i="5"/>
  <c r="BJ637" i="5"/>
  <c r="BJ629" i="5"/>
  <c r="BJ621" i="5"/>
  <c r="BJ613" i="5"/>
  <c r="BJ605" i="5"/>
  <c r="BJ597" i="5"/>
  <c r="BJ589" i="5"/>
  <c r="BJ581" i="5"/>
  <c r="BJ573" i="5"/>
  <c r="BJ565" i="5"/>
  <c r="BJ557" i="5"/>
  <c r="BJ549" i="5"/>
  <c r="BJ541" i="5"/>
  <c r="BJ533" i="5"/>
  <c r="BJ525" i="5"/>
  <c r="BJ517" i="5"/>
  <c r="BJ509" i="5"/>
  <c r="BJ501" i="5"/>
  <c r="BJ493" i="5"/>
  <c r="BJ485" i="5"/>
  <c r="BJ477" i="5"/>
  <c r="BJ469" i="5"/>
  <c r="BJ461" i="5"/>
  <c r="BJ453" i="5"/>
  <c r="BJ445" i="5"/>
  <c r="BJ437" i="5"/>
  <c r="BJ429" i="5"/>
  <c r="BJ421" i="5"/>
  <c r="BJ939" i="5"/>
  <c r="BJ929" i="5"/>
  <c r="BJ919" i="5"/>
  <c r="BJ907" i="5"/>
  <c r="BJ897" i="5"/>
  <c r="BJ887" i="5"/>
  <c r="BJ875" i="5"/>
  <c r="BJ865" i="5"/>
  <c r="BJ855" i="5"/>
  <c r="BJ843" i="5"/>
  <c r="BJ833" i="5"/>
  <c r="BJ823" i="5"/>
  <c r="BJ811" i="5"/>
  <c r="BJ801" i="5"/>
  <c r="BJ791" i="5"/>
  <c r="BJ779" i="5"/>
  <c r="BJ769" i="5"/>
  <c r="BJ759" i="5"/>
  <c r="BJ747" i="5"/>
  <c r="BJ737" i="5"/>
  <c r="BJ727" i="5"/>
  <c r="BJ715" i="5"/>
  <c r="BJ705" i="5"/>
  <c r="BJ695" i="5"/>
  <c r="BJ683" i="5"/>
  <c r="BJ673" i="5"/>
  <c r="BJ663" i="5"/>
  <c r="BJ651" i="5"/>
  <c r="BJ641" i="5"/>
  <c r="BJ631" i="5"/>
  <c r="BJ619" i="5"/>
  <c r="BJ609" i="5"/>
  <c r="BJ599" i="5"/>
  <c r="BJ587" i="5"/>
  <c r="BJ577" i="5"/>
  <c r="BJ567" i="5"/>
  <c r="BJ555" i="5"/>
  <c r="BJ545" i="5"/>
  <c r="BJ535" i="5"/>
  <c r="BJ523" i="5"/>
  <c r="BJ513" i="5"/>
  <c r="BJ503" i="5"/>
  <c r="BJ491" i="5"/>
  <c r="BJ481" i="5"/>
  <c r="BJ471" i="5"/>
  <c r="BJ459" i="5"/>
  <c r="BJ449" i="5"/>
  <c r="BJ439" i="5"/>
  <c r="BJ427" i="5"/>
  <c r="BJ417" i="5"/>
  <c r="BJ409" i="5"/>
  <c r="BJ401" i="5"/>
  <c r="BJ393" i="5"/>
  <c r="BJ385" i="5"/>
  <c r="BJ377" i="5"/>
  <c r="BJ369" i="5"/>
  <c r="BJ361" i="5"/>
  <c r="BJ353" i="5"/>
  <c r="BJ345" i="5"/>
  <c r="BJ337" i="5"/>
  <c r="BJ329" i="5"/>
  <c r="BJ321" i="5"/>
  <c r="BJ313" i="5"/>
  <c r="BJ305" i="5"/>
  <c r="BJ297" i="5"/>
  <c r="BJ289" i="5"/>
  <c r="BJ281" i="5"/>
  <c r="BJ273" i="5"/>
  <c r="BJ265" i="5"/>
  <c r="BJ257" i="5"/>
  <c r="BJ249" i="5"/>
  <c r="BJ241" i="5"/>
  <c r="BJ233" i="5"/>
  <c r="BJ225" i="5"/>
  <c r="BJ217" i="5"/>
  <c r="BJ209" i="5"/>
  <c r="BJ201" i="5"/>
  <c r="BJ193" i="5"/>
  <c r="BJ185" i="5"/>
  <c r="BJ177" i="5"/>
  <c r="BJ169" i="5"/>
  <c r="BJ161" i="5"/>
  <c r="BJ153" i="5"/>
  <c r="BJ145" i="5"/>
  <c r="BJ137" i="5"/>
  <c r="BJ129" i="5"/>
  <c r="BJ121" i="5"/>
  <c r="BJ113" i="5"/>
  <c r="BJ105" i="5"/>
  <c r="BJ97" i="5"/>
  <c r="BJ89" i="5"/>
  <c r="BJ81" i="5"/>
  <c r="BJ73" i="5"/>
  <c r="BJ65" i="5"/>
  <c r="BJ57" i="5"/>
  <c r="BJ49" i="5"/>
  <c r="BJ41" i="5"/>
  <c r="BJ33" i="5"/>
  <c r="BJ25" i="5"/>
  <c r="BJ17" i="5"/>
  <c r="BJ9" i="5"/>
  <c r="BJ945" i="5"/>
  <c r="BJ932" i="5"/>
  <c r="BJ921" i="5"/>
  <c r="BJ908" i="5"/>
  <c r="BJ896" i="5"/>
  <c r="BJ883" i="5"/>
  <c r="BJ872" i="5"/>
  <c r="BJ859" i="5"/>
  <c r="BJ848" i="5"/>
  <c r="BJ835" i="5"/>
  <c r="BJ824" i="5"/>
  <c r="BJ810" i="5"/>
  <c r="BJ799" i="5"/>
  <c r="BJ786" i="5"/>
  <c r="BJ775" i="5"/>
  <c r="BJ762" i="5"/>
  <c r="BJ751" i="5"/>
  <c r="BJ738" i="5"/>
  <c r="BJ724" i="5"/>
  <c r="BJ713" i="5"/>
  <c r="BJ700" i="5"/>
  <c r="BJ689" i="5"/>
  <c r="BJ676" i="5"/>
  <c r="BJ665" i="5"/>
  <c r="BJ652" i="5"/>
  <c r="BJ640" i="5"/>
  <c r="BJ627" i="5"/>
  <c r="BJ616" i="5"/>
  <c r="BJ603" i="5"/>
  <c r="BJ592" i="5"/>
  <c r="BJ579" i="5"/>
  <c r="BJ568" i="5"/>
  <c r="BJ554" i="5"/>
  <c r="BJ543" i="5"/>
  <c r="BJ530" i="5"/>
  <c r="BJ519" i="5"/>
  <c r="BJ506" i="5"/>
  <c r="BJ495" i="5"/>
  <c r="BJ482" i="5"/>
  <c r="BJ468" i="5"/>
  <c r="BJ457" i="5"/>
  <c r="BJ444" i="5"/>
  <c r="BJ433" i="5"/>
  <c r="BJ420" i="5"/>
  <c r="BJ411" i="5"/>
  <c r="BJ402" i="5"/>
  <c r="BJ392" i="5"/>
  <c r="BJ383" i="5"/>
  <c r="BJ374" i="5"/>
  <c r="BJ365" i="5"/>
  <c r="BJ356" i="5"/>
  <c r="BJ347" i="5"/>
  <c r="BJ338" i="5"/>
  <c r="BJ328" i="5"/>
  <c r="BJ319" i="5"/>
  <c r="BJ310" i="5"/>
  <c r="BJ301" i="5"/>
  <c r="BJ292" i="5"/>
  <c r="BJ283" i="5"/>
  <c r="BJ274" i="5"/>
  <c r="BJ264" i="5"/>
  <c r="BJ255" i="5"/>
  <c r="BJ246" i="5"/>
  <c r="BJ237" i="5"/>
  <c r="BJ228" i="5"/>
  <c r="BJ219" i="5"/>
  <c r="BJ210" i="5"/>
  <c r="BJ200" i="5"/>
  <c r="BJ191" i="5"/>
  <c r="BJ182" i="5"/>
  <c r="BJ173" i="5"/>
  <c r="BJ164" i="5"/>
  <c r="BJ155" i="5"/>
  <c r="BJ146" i="5"/>
  <c r="BJ136" i="5"/>
  <c r="BJ127" i="5"/>
  <c r="BJ118" i="5"/>
  <c r="BJ109" i="5"/>
  <c r="BJ100" i="5"/>
  <c r="BJ91" i="5"/>
  <c r="BJ82" i="5"/>
  <c r="BJ72" i="5"/>
  <c r="BJ63" i="5"/>
  <c r="BJ54" i="5"/>
  <c r="BJ45" i="5"/>
  <c r="BJ36" i="5"/>
  <c r="BJ27" i="5"/>
  <c r="BJ18" i="5"/>
  <c r="BJ8" i="5"/>
  <c r="BJ938" i="5"/>
  <c r="BJ927" i="5"/>
  <c r="BJ914" i="5"/>
  <c r="BJ903" i="5"/>
  <c r="BJ890" i="5"/>
  <c r="BJ879" i="5"/>
  <c r="BJ866" i="5"/>
  <c r="BJ852" i="5"/>
  <c r="BJ841" i="5"/>
  <c r="BJ828" i="5"/>
  <c r="BJ817" i="5"/>
  <c r="BJ804" i="5"/>
  <c r="BJ793" i="5"/>
  <c r="BJ780" i="5"/>
  <c r="BJ768" i="5"/>
  <c r="BJ755" i="5"/>
  <c r="BJ744" i="5"/>
  <c r="BJ731" i="5"/>
  <c r="BJ720" i="5"/>
  <c r="BJ707" i="5"/>
  <c r="BJ696" i="5"/>
  <c r="BJ682" i="5"/>
  <c r="BJ671" i="5"/>
  <c r="BJ658" i="5"/>
  <c r="BJ647" i="5"/>
  <c r="BJ634" i="5"/>
  <c r="BJ623" i="5"/>
  <c r="BJ610" i="5"/>
  <c r="BJ596" i="5"/>
  <c r="BJ585" i="5"/>
  <c r="BJ572" i="5"/>
  <c r="BJ561" i="5"/>
  <c r="BJ548" i="5"/>
  <c r="BJ537" i="5"/>
  <c r="BJ524" i="5"/>
  <c r="BJ512" i="5"/>
  <c r="BJ499" i="5"/>
  <c r="BJ488" i="5"/>
  <c r="BJ475" i="5"/>
  <c r="BJ464" i="5"/>
  <c r="BJ451" i="5"/>
  <c r="BJ440" i="5"/>
  <c r="BJ426" i="5"/>
  <c r="BJ415" i="5"/>
  <c r="BJ406" i="5"/>
  <c r="BJ397" i="5"/>
  <c r="BJ388" i="5"/>
  <c r="BJ379" i="5"/>
  <c r="BJ370" i="5"/>
  <c r="BJ360" i="5"/>
  <c r="BJ351" i="5"/>
  <c r="BJ342" i="5"/>
  <c r="BJ333" i="5"/>
  <c r="BJ324" i="5"/>
  <c r="BJ315" i="5"/>
  <c r="BJ306" i="5"/>
  <c r="BJ296" i="5"/>
  <c r="BJ287" i="5"/>
  <c r="BJ278" i="5"/>
  <c r="BJ269" i="5"/>
  <c r="BJ260" i="5"/>
  <c r="BJ251" i="5"/>
  <c r="BJ242" i="5"/>
  <c r="BJ232" i="5"/>
  <c r="BJ223" i="5"/>
  <c r="BJ214" i="5"/>
  <c r="BJ205" i="5"/>
  <c r="BJ196" i="5"/>
  <c r="BJ187" i="5"/>
  <c r="BJ178" i="5"/>
  <c r="BJ168" i="5"/>
  <c r="BJ159" i="5"/>
  <c r="BJ150" i="5"/>
  <c r="BJ141" i="5"/>
  <c r="BJ132" i="5"/>
  <c r="BJ123" i="5"/>
  <c r="BJ114" i="5"/>
  <c r="BJ104" i="5"/>
  <c r="BJ95" i="5"/>
  <c r="BJ86" i="5"/>
  <c r="BJ77" i="5"/>
  <c r="BJ68" i="5"/>
  <c r="BJ59" i="5"/>
  <c r="BJ50" i="5"/>
  <c r="BJ40" i="5"/>
  <c r="BJ31" i="5"/>
  <c r="BJ22" i="5"/>
  <c r="BJ13" i="5"/>
  <c r="BJ937" i="5"/>
  <c r="BJ922" i="5"/>
  <c r="BJ905" i="5"/>
  <c r="BJ889" i="5"/>
  <c r="BJ873" i="5"/>
  <c r="BJ857" i="5"/>
  <c r="BJ840" i="5"/>
  <c r="BJ825" i="5"/>
  <c r="BJ808" i="5"/>
  <c r="BJ792" i="5"/>
  <c r="BJ776" i="5"/>
  <c r="BJ760" i="5"/>
  <c r="BJ743" i="5"/>
  <c r="BJ728" i="5"/>
  <c r="BJ711" i="5"/>
  <c r="BJ692" i="5"/>
  <c r="BJ679" i="5"/>
  <c r="BJ660" i="5"/>
  <c r="BJ644" i="5"/>
  <c r="BJ628" i="5"/>
  <c r="BJ612" i="5"/>
  <c r="BJ595" i="5"/>
  <c r="BJ580" i="5"/>
  <c r="BJ563" i="5"/>
  <c r="BJ547" i="5"/>
  <c r="BJ531" i="5"/>
  <c r="BJ515" i="5"/>
  <c r="BJ498" i="5"/>
  <c r="BJ483" i="5"/>
  <c r="BJ466" i="5"/>
  <c r="BJ450" i="5"/>
  <c r="BJ434" i="5"/>
  <c r="BJ418" i="5"/>
  <c r="BJ405" i="5"/>
  <c r="BJ394" i="5"/>
  <c r="BJ381" i="5"/>
  <c r="BJ368" i="5"/>
  <c r="BJ357" i="5"/>
  <c r="BJ344" i="5"/>
  <c r="BJ332" i="5"/>
  <c r="BJ320" i="5"/>
  <c r="BJ308" i="5"/>
  <c r="BJ295" i="5"/>
  <c r="BJ284" i="5"/>
  <c r="BJ271" i="5"/>
  <c r="BJ259" i="5"/>
  <c r="BJ247" i="5"/>
  <c r="BJ235" i="5"/>
  <c r="BJ222" i="5"/>
  <c r="BJ211" i="5"/>
  <c r="BJ198" i="5"/>
  <c r="BJ186" i="5"/>
  <c r="BJ174" i="5"/>
  <c r="BJ162" i="5"/>
  <c r="BJ149" i="5"/>
  <c r="BJ138" i="5"/>
  <c r="BJ125" i="5"/>
  <c r="BJ112" i="5"/>
  <c r="BJ101" i="5"/>
  <c r="BJ88" i="5"/>
  <c r="BJ76" i="5"/>
  <c r="BJ64" i="5"/>
  <c r="BJ52" i="5"/>
  <c r="BJ39" i="5"/>
  <c r="BJ28" i="5"/>
  <c r="BJ15" i="5"/>
  <c r="BJ936" i="5"/>
  <c r="BJ920" i="5"/>
  <c r="BJ904" i="5"/>
  <c r="BJ888" i="5"/>
  <c r="BJ871" i="5"/>
  <c r="BJ856" i="5"/>
  <c r="BJ839" i="5"/>
  <c r="BJ820" i="5"/>
  <c r="BJ807" i="5"/>
  <c r="BJ788" i="5"/>
  <c r="BJ772" i="5"/>
  <c r="BJ756" i="5"/>
  <c r="BJ740" i="5"/>
  <c r="BJ723" i="5"/>
  <c r="BJ708" i="5"/>
  <c r="BJ691" i="5"/>
  <c r="BJ675" i="5"/>
  <c r="BJ659" i="5"/>
  <c r="BJ643" i="5"/>
  <c r="BJ626" i="5"/>
  <c r="BJ611" i="5"/>
  <c r="BJ594" i="5"/>
  <c r="BJ578" i="5"/>
  <c r="BJ562" i="5"/>
  <c r="BJ546" i="5"/>
  <c r="BJ529" i="5"/>
  <c r="BJ514" i="5"/>
  <c r="BJ497" i="5"/>
  <c r="BJ480" i="5"/>
  <c r="BJ465" i="5"/>
  <c r="BJ448" i="5"/>
  <c r="BJ432" i="5"/>
  <c r="BJ416" i="5"/>
  <c r="BJ404" i="5"/>
  <c r="BJ391" i="5"/>
  <c r="BJ380" i="5"/>
  <c r="BJ367" i="5"/>
  <c r="BJ355" i="5"/>
  <c r="BJ343" i="5"/>
  <c r="BJ331" i="5"/>
  <c r="BJ318" i="5"/>
  <c r="BJ307" i="5"/>
  <c r="BJ294" i="5"/>
  <c r="BJ282" i="5"/>
  <c r="BJ270" i="5"/>
  <c r="BJ258" i="5"/>
  <c r="BJ245" i="5"/>
  <c r="BJ234" i="5"/>
  <c r="BJ221" i="5"/>
  <c r="BJ208" i="5"/>
  <c r="BJ197" i="5"/>
  <c r="BJ184" i="5"/>
  <c r="BJ172" i="5"/>
  <c r="BJ160" i="5"/>
  <c r="BJ148" i="5"/>
  <c r="BJ135" i="5"/>
  <c r="BJ124" i="5"/>
  <c r="BJ111" i="5"/>
  <c r="BJ99" i="5"/>
  <c r="BJ87" i="5"/>
  <c r="BJ75" i="5"/>
  <c r="BJ62" i="5"/>
  <c r="BJ51" i="5"/>
  <c r="BJ38" i="5"/>
  <c r="BJ26" i="5"/>
  <c r="BJ14" i="5"/>
  <c r="BJ946" i="5"/>
  <c r="BJ924" i="5"/>
  <c r="BJ900" i="5"/>
  <c r="BJ881" i="5"/>
  <c r="BJ860" i="5"/>
  <c r="BJ836" i="5"/>
  <c r="BJ816" i="5"/>
  <c r="BJ795" i="5"/>
  <c r="BJ771" i="5"/>
  <c r="BJ752" i="5"/>
  <c r="BJ730" i="5"/>
  <c r="BJ706" i="5"/>
  <c r="BJ687" i="5"/>
  <c r="BJ666" i="5"/>
  <c r="BJ642" i="5"/>
  <c r="BJ620" i="5"/>
  <c r="BJ601" i="5"/>
  <c r="BJ576" i="5"/>
  <c r="BJ556" i="5"/>
  <c r="BJ536" i="5"/>
  <c r="BJ511" i="5"/>
  <c r="BJ490" i="5"/>
  <c r="BJ472" i="5"/>
  <c r="BJ447" i="5"/>
  <c r="BJ425" i="5"/>
  <c r="BJ408" i="5"/>
  <c r="BJ390" i="5"/>
  <c r="BJ375" i="5"/>
  <c r="BJ359" i="5"/>
  <c r="BJ341" i="5"/>
  <c r="BJ326" i="5"/>
  <c r="BJ311" i="5"/>
  <c r="BJ293" i="5"/>
  <c r="BJ277" i="5"/>
  <c r="BJ262" i="5"/>
  <c r="BJ244" i="5"/>
  <c r="BJ229" i="5"/>
  <c r="BJ213" i="5"/>
  <c r="BJ195" i="5"/>
  <c r="BJ180" i="5"/>
  <c r="BJ165" i="5"/>
  <c r="BJ147" i="5"/>
  <c r="BJ131" i="5"/>
  <c r="BJ116" i="5"/>
  <c r="BJ98" i="5"/>
  <c r="BJ83" i="5"/>
  <c r="BJ67" i="5"/>
  <c r="BJ48" i="5"/>
  <c r="BJ34" i="5"/>
  <c r="BJ19" i="5"/>
  <c r="BJ944" i="5"/>
  <c r="BJ923" i="5"/>
  <c r="BJ899" i="5"/>
  <c r="BJ880" i="5"/>
  <c r="BJ858" i="5"/>
  <c r="BJ834" i="5"/>
  <c r="BJ815" i="5"/>
  <c r="BJ794" i="5"/>
  <c r="BJ770" i="5"/>
  <c r="BJ748" i="5"/>
  <c r="BJ729" i="5"/>
  <c r="BJ704" i="5"/>
  <c r="BJ684" i="5"/>
  <c r="BJ664" i="5"/>
  <c r="BJ639" i="5"/>
  <c r="BJ618" i="5"/>
  <c r="BJ600" i="5"/>
  <c r="BJ575" i="5"/>
  <c r="BJ553" i="5"/>
  <c r="BJ532" i="5"/>
  <c r="BJ508" i="5"/>
  <c r="BJ489" i="5"/>
  <c r="BJ467" i="5"/>
  <c r="BJ443" i="5"/>
  <c r="BJ424" i="5"/>
  <c r="BJ407" i="5"/>
  <c r="BJ389" i="5"/>
  <c r="BJ373" i="5"/>
  <c r="BJ358" i="5"/>
  <c r="BJ340" i="5"/>
  <c r="BJ325" i="5"/>
  <c r="BJ309" i="5"/>
  <c r="BJ291" i="5"/>
  <c r="BJ276" i="5"/>
  <c r="BJ261" i="5"/>
  <c r="BJ243" i="5"/>
  <c r="BJ227" i="5"/>
  <c r="BJ212" i="5"/>
  <c r="BJ194" i="5"/>
  <c r="BJ179" i="5"/>
  <c r="BJ163" i="5"/>
  <c r="BJ144" i="5"/>
  <c r="BJ130" i="5"/>
  <c r="BJ115" i="5"/>
  <c r="BJ96" i="5"/>
  <c r="BJ80" i="5"/>
  <c r="BJ66" i="5"/>
  <c r="BJ47" i="5"/>
  <c r="BJ32" i="5"/>
  <c r="BJ16" i="5"/>
  <c r="BJ931" i="5"/>
  <c r="BJ906" i="5"/>
  <c r="BJ874" i="5"/>
  <c r="BJ847" i="5"/>
  <c r="BJ818" i="5"/>
  <c r="BJ785" i="5"/>
  <c r="BJ761" i="5"/>
  <c r="BJ732" i="5"/>
  <c r="BJ699" i="5"/>
  <c r="BJ672" i="5"/>
  <c r="BJ648" i="5"/>
  <c r="BJ615" i="5"/>
  <c r="BJ586" i="5"/>
  <c r="BJ559" i="5"/>
  <c r="BJ527" i="5"/>
  <c r="BJ500" i="5"/>
  <c r="BJ473" i="5"/>
  <c r="BJ441" i="5"/>
  <c r="BJ413" i="5"/>
  <c r="BJ395" i="5"/>
  <c r="BJ371" i="5"/>
  <c r="BJ349" i="5"/>
  <c r="BJ327" i="5"/>
  <c r="BJ303" i="5"/>
  <c r="BJ285" i="5"/>
  <c r="BJ263" i="5"/>
  <c r="BJ239" i="5"/>
  <c r="BJ218" i="5"/>
  <c r="BJ199" i="5"/>
  <c r="BJ175" i="5"/>
  <c r="BJ154" i="5"/>
  <c r="BJ133" i="5"/>
  <c r="BJ108" i="5"/>
  <c r="BJ90" i="5"/>
  <c r="BJ69" i="5"/>
  <c r="BJ44" i="5"/>
  <c r="BJ23" i="5"/>
  <c r="BJ947" i="5"/>
  <c r="BJ915" i="5"/>
  <c r="BJ891" i="5"/>
  <c r="BJ863" i="5"/>
  <c r="BJ831" i="5"/>
  <c r="BJ802" i="5"/>
  <c r="BJ777" i="5"/>
  <c r="BJ745" i="5"/>
  <c r="BJ716" i="5"/>
  <c r="BJ688" i="5"/>
  <c r="BJ656" i="5"/>
  <c r="BJ632" i="5"/>
  <c r="BJ602" i="5"/>
  <c r="BJ570" i="5"/>
  <c r="BJ540" i="5"/>
  <c r="BJ516" i="5"/>
  <c r="BJ484" i="5"/>
  <c r="BJ456" i="5"/>
  <c r="BJ428" i="5"/>
  <c r="BJ400" i="5"/>
  <c r="BJ382" i="5"/>
  <c r="BJ362" i="5"/>
  <c r="BJ336" i="5"/>
  <c r="BJ316" i="5"/>
  <c r="BJ298" i="5"/>
  <c r="BJ272" i="5"/>
  <c r="BJ252" i="5"/>
  <c r="BJ230" i="5"/>
  <c r="BJ206" i="5"/>
  <c r="BJ188" i="5"/>
  <c r="BJ166" i="5"/>
  <c r="BJ142" i="5"/>
  <c r="BJ120" i="5"/>
  <c r="BJ102" i="5"/>
  <c r="BJ78" i="5"/>
  <c r="BJ56" i="5"/>
  <c r="BJ35" i="5"/>
  <c r="BJ11" i="5"/>
  <c r="BJ940" i="5"/>
  <c r="BJ912" i="5"/>
  <c r="BJ882" i="5"/>
  <c r="BJ850" i="5"/>
  <c r="BJ826" i="5"/>
  <c r="BJ796" i="5"/>
  <c r="BJ764" i="5"/>
  <c r="BJ736" i="5"/>
  <c r="BJ712" i="5"/>
  <c r="BJ680" i="5"/>
  <c r="BJ650" i="5"/>
  <c r="BJ624" i="5"/>
  <c r="BJ591" i="5"/>
  <c r="BJ564" i="5"/>
  <c r="BJ538" i="5"/>
  <c r="BJ505" i="5"/>
  <c r="BJ476" i="5"/>
  <c r="BJ452" i="5"/>
  <c r="BJ419" i="5"/>
  <c r="BJ398" i="5"/>
  <c r="BJ376" i="5"/>
  <c r="BJ352" i="5"/>
  <c r="BJ334" i="5"/>
  <c r="BJ312" i="5"/>
  <c r="BJ288" i="5"/>
  <c r="BJ267" i="5"/>
  <c r="BJ248" i="5"/>
  <c r="BJ224" i="5"/>
  <c r="BJ203" i="5"/>
  <c r="BJ181" i="5"/>
  <c r="BJ157" i="5"/>
  <c r="BJ139" i="5"/>
  <c r="BJ117" i="5"/>
  <c r="BJ93" i="5"/>
  <c r="BJ71" i="5"/>
  <c r="BJ53" i="5"/>
  <c r="BJ29" i="5"/>
  <c r="BJ935" i="5"/>
  <c r="BJ911" i="5"/>
  <c r="BJ876" i="5"/>
  <c r="BJ849" i="5"/>
  <c r="BJ819" i="5"/>
  <c r="BJ787" i="5"/>
  <c r="BJ763" i="5"/>
  <c r="BJ735" i="5"/>
  <c r="BJ703" i="5"/>
  <c r="BJ674" i="5"/>
  <c r="BJ649" i="5"/>
  <c r="BJ617" i="5"/>
  <c r="BJ588" i="5"/>
  <c r="BJ560" i="5"/>
  <c r="BJ528" i="5"/>
  <c r="BJ504" i="5"/>
  <c r="BJ474" i="5"/>
  <c r="BJ442" i="5"/>
  <c r="BJ414" i="5"/>
  <c r="BJ396" i="5"/>
  <c r="BJ372" i="5"/>
  <c r="BJ350" i="5"/>
  <c r="BJ330" i="5"/>
  <c r="BJ304" i="5"/>
  <c r="BJ286" i="5"/>
  <c r="BJ266" i="5"/>
  <c r="BJ240" i="5"/>
  <c r="BJ220" i="5"/>
  <c r="BJ202" i="5"/>
  <c r="BJ176" i="5"/>
  <c r="BJ156" i="5"/>
  <c r="BJ134" i="5"/>
  <c r="BJ110" i="5"/>
  <c r="BJ92" i="5"/>
  <c r="BJ70" i="5"/>
  <c r="BJ46" i="5"/>
  <c r="BJ24" i="5"/>
  <c r="BJ7" i="5"/>
  <c r="BJ916" i="5"/>
  <c r="BJ864" i="5"/>
  <c r="BJ803" i="5"/>
  <c r="BJ746" i="5"/>
  <c r="BJ690" i="5"/>
  <c r="BJ633" i="5"/>
  <c r="BJ571" i="5"/>
  <c r="BJ520" i="5"/>
  <c r="BJ458" i="5"/>
  <c r="BJ403" i="5"/>
  <c r="BJ363" i="5"/>
  <c r="BJ317" i="5"/>
  <c r="BJ275" i="5"/>
  <c r="BJ231" i="5"/>
  <c r="BJ189" i="5"/>
  <c r="BJ143" i="5"/>
  <c r="BJ103" i="5"/>
  <c r="BJ58" i="5"/>
  <c r="BJ12" i="5"/>
  <c r="BJ948" i="5"/>
  <c r="BJ892" i="5"/>
  <c r="BJ832" i="5"/>
  <c r="BJ778" i="5"/>
  <c r="BJ719" i="5"/>
  <c r="BJ657" i="5"/>
  <c r="BJ604" i="5"/>
  <c r="BJ544" i="5"/>
  <c r="BJ487" i="5"/>
  <c r="BJ431" i="5"/>
  <c r="BJ384" i="5"/>
  <c r="BJ339" i="5"/>
  <c r="BJ299" i="5"/>
  <c r="BJ253" i="5"/>
  <c r="BJ207" i="5"/>
  <c r="BJ167" i="5"/>
  <c r="BJ122" i="5"/>
  <c r="BJ79" i="5"/>
  <c r="BJ37" i="5"/>
  <c r="BJ928" i="5"/>
  <c r="BJ844" i="5"/>
  <c r="BJ767" i="5"/>
  <c r="BJ697" i="5"/>
  <c r="BJ608" i="5"/>
  <c r="BJ539" i="5"/>
  <c r="BJ460" i="5"/>
  <c r="BJ387" i="5"/>
  <c r="BJ335" i="5"/>
  <c r="BJ279" i="5"/>
  <c r="BJ216" i="5"/>
  <c r="BJ158" i="5"/>
  <c r="BJ106" i="5"/>
  <c r="BJ43" i="5"/>
  <c r="BJ913" i="5"/>
  <c r="BJ842" i="5"/>
  <c r="BJ754" i="5"/>
  <c r="BJ681" i="5"/>
  <c r="BJ607" i="5"/>
  <c r="BJ522" i="5"/>
  <c r="BJ455" i="5"/>
  <c r="BJ386" i="5"/>
  <c r="BJ323" i="5"/>
  <c r="BJ268" i="5"/>
  <c r="BJ215" i="5"/>
  <c r="BJ152" i="5"/>
  <c r="BJ94" i="5"/>
  <c r="BJ42" i="5"/>
  <c r="BJ898" i="5"/>
  <c r="BJ827" i="5"/>
  <c r="BJ753" i="5"/>
  <c r="BJ668" i="5"/>
  <c r="BJ593" i="5"/>
  <c r="BJ521" i="5"/>
  <c r="BJ436" i="5"/>
  <c r="BJ378" i="5"/>
  <c r="BJ322" i="5"/>
  <c r="BJ256" i="5"/>
  <c r="BJ204" i="5"/>
  <c r="BJ151" i="5"/>
  <c r="BJ85" i="5"/>
  <c r="BJ30" i="5"/>
  <c r="BJ895" i="5"/>
  <c r="BJ812" i="5"/>
  <c r="BJ739" i="5"/>
  <c r="BJ667" i="5"/>
  <c r="BJ584" i="5"/>
  <c r="BJ507" i="5"/>
  <c r="BJ435" i="5"/>
  <c r="BJ366" i="5"/>
  <c r="BJ314" i="5"/>
  <c r="BJ254" i="5"/>
  <c r="BJ192" i="5"/>
  <c r="BJ140" i="5"/>
  <c r="BJ84" i="5"/>
  <c r="BJ21" i="5"/>
  <c r="BJ884" i="5"/>
  <c r="BJ809" i="5"/>
  <c r="BJ722" i="5"/>
  <c r="BJ655" i="5"/>
  <c r="BJ583" i="5"/>
  <c r="BJ496" i="5"/>
  <c r="BJ423" i="5"/>
  <c r="BJ364" i="5"/>
  <c r="BJ302" i="5"/>
  <c r="BJ250" i="5"/>
  <c r="BJ190" i="5"/>
  <c r="BJ128" i="5"/>
  <c r="BJ74" i="5"/>
  <c r="BJ20" i="5"/>
  <c r="BJ868" i="5"/>
  <c r="BJ800" i="5"/>
  <c r="BJ721" i="5"/>
  <c r="BJ636" i="5"/>
  <c r="BJ569" i="5"/>
  <c r="BJ492" i="5"/>
  <c r="BJ412" i="5"/>
  <c r="BJ354" i="5"/>
  <c r="BJ943" i="5"/>
  <c r="BJ867" i="5"/>
  <c r="BJ784" i="5"/>
  <c r="BJ714" i="5"/>
  <c r="BJ635" i="5"/>
  <c r="BJ552" i="5"/>
  <c r="BJ479" i="5"/>
  <c r="BJ410" i="5"/>
  <c r="BJ348" i="5"/>
  <c r="BJ290" i="5"/>
  <c r="BJ236" i="5"/>
  <c r="BJ171" i="5"/>
  <c r="BJ119" i="5"/>
  <c r="BJ60" i="5"/>
  <c r="BJ930" i="5"/>
  <c r="BJ851" i="5"/>
  <c r="BJ783" i="5"/>
  <c r="BJ698" i="5"/>
  <c r="BJ625" i="5"/>
  <c r="BJ551" i="5"/>
  <c r="BJ463" i="5"/>
  <c r="BJ399" i="5"/>
  <c r="BJ346" i="5"/>
  <c r="BJ280" i="5"/>
  <c r="BJ226" i="5"/>
  <c r="BJ170" i="5"/>
  <c r="BJ107" i="5"/>
  <c r="BJ55" i="5"/>
  <c r="BJ10" i="5"/>
  <c r="BJ300" i="5"/>
  <c r="BJ238" i="5"/>
  <c r="BJ183" i="5"/>
  <c r="BJ126" i="5"/>
  <c r="BJ61" i="5"/>
  <c r="G4" i="4"/>
  <c r="G5" i="5"/>
  <c r="G4" i="5" s="1"/>
  <c r="AJ9" i="3"/>
  <c r="V9" i="3"/>
  <c r="F9" i="3"/>
  <c r="AG9" i="3"/>
  <c r="U9" i="3"/>
  <c r="X9" i="3"/>
  <c r="W9" i="3"/>
  <c r="AW5" i="5"/>
  <c r="AW4" i="4"/>
  <c r="AD5" i="5"/>
  <c r="AD4" i="5" s="1"/>
  <c r="AD4" i="4"/>
  <c r="A11" i="3" a="1"/>
  <c r="BF948" i="5"/>
  <c r="BF940" i="5"/>
  <c r="BF932" i="5"/>
  <c r="BF924" i="5"/>
  <c r="BF916" i="5"/>
  <c r="BF908" i="5"/>
  <c r="BF900" i="5"/>
  <c r="BF892" i="5"/>
  <c r="BF884" i="5"/>
  <c r="BF876" i="5"/>
  <c r="BF868" i="5"/>
  <c r="BF860" i="5"/>
  <c r="BF852" i="5"/>
  <c r="BF844" i="5"/>
  <c r="BF836" i="5"/>
  <c r="BF828" i="5"/>
  <c r="BF820" i="5"/>
  <c r="BF812" i="5"/>
  <c r="BF804" i="5"/>
  <c r="BF796" i="5"/>
  <c r="BF788" i="5"/>
  <c r="BF780" i="5"/>
  <c r="BF772" i="5"/>
  <c r="BF764" i="5"/>
  <c r="BF756" i="5"/>
  <c r="BF748" i="5"/>
  <c r="BF740" i="5"/>
  <c r="BF732" i="5"/>
  <c r="BF724" i="5"/>
  <c r="BF716" i="5"/>
  <c r="BF708" i="5"/>
  <c r="BF700" i="5"/>
  <c r="BF692" i="5"/>
  <c r="BF684" i="5"/>
  <c r="BF676" i="5"/>
  <c r="BF668" i="5"/>
  <c r="BF660" i="5"/>
  <c r="BF652" i="5"/>
  <c r="BF644" i="5"/>
  <c r="BF636" i="5"/>
  <c r="BF628" i="5"/>
  <c r="BF620" i="5"/>
  <c r="BF612" i="5"/>
  <c r="BF604" i="5"/>
  <c r="BF596" i="5"/>
  <c r="BF588" i="5"/>
  <c r="BF580" i="5"/>
  <c r="BF572" i="5"/>
  <c r="BF564" i="5"/>
  <c r="BF556" i="5"/>
  <c r="BF548" i="5"/>
  <c r="BF540" i="5"/>
  <c r="BF532" i="5"/>
  <c r="BF524" i="5"/>
  <c r="BF516" i="5"/>
  <c r="BF508" i="5"/>
  <c r="BF500" i="5"/>
  <c r="BF492" i="5"/>
  <c r="BF484" i="5"/>
  <c r="BF476" i="5"/>
  <c r="BF468" i="5"/>
  <c r="BF460" i="5"/>
  <c r="BF452" i="5"/>
  <c r="BF444" i="5"/>
  <c r="BF436" i="5"/>
  <c r="BF428" i="5"/>
  <c r="BF420" i="5"/>
  <c r="BF412" i="5"/>
  <c r="BF404" i="5"/>
  <c r="BF396" i="5"/>
  <c r="BF388" i="5"/>
  <c r="BF380" i="5"/>
  <c r="BF372" i="5"/>
  <c r="BF364" i="5"/>
  <c r="BF356" i="5"/>
  <c r="BF348" i="5"/>
  <c r="BF340" i="5"/>
  <c r="BF332" i="5"/>
  <c r="BF324" i="5"/>
  <c r="BF316" i="5"/>
  <c r="BF308" i="5"/>
  <c r="BF300" i="5"/>
  <c r="BF292" i="5"/>
  <c r="BF284" i="5"/>
  <c r="BF276" i="5"/>
  <c r="BF268" i="5"/>
  <c r="BF260" i="5"/>
  <c r="BF252" i="5"/>
  <c r="BF244" i="5"/>
  <c r="BF236" i="5"/>
  <c r="BF228" i="5"/>
  <c r="BF220" i="5"/>
  <c r="BF212" i="5"/>
  <c r="BF204" i="5"/>
  <c r="BF196" i="5"/>
  <c r="BF188" i="5"/>
  <c r="BF180" i="5"/>
  <c r="BF172" i="5"/>
  <c r="BF164" i="5"/>
  <c r="BF156" i="5"/>
  <c r="BF148" i="5"/>
  <c r="BF140" i="5"/>
  <c r="BF132" i="5"/>
  <c r="BF124" i="5"/>
  <c r="BF116" i="5"/>
  <c r="BF108" i="5"/>
  <c r="BF100" i="5"/>
  <c r="BF92" i="5"/>
  <c r="BF84" i="5"/>
  <c r="BF76" i="5"/>
  <c r="BF68" i="5"/>
  <c r="BF60" i="5"/>
  <c r="BF52" i="5"/>
  <c r="BF44" i="5"/>
  <c r="BF36" i="5"/>
  <c r="BF28" i="5"/>
  <c r="BF20" i="5"/>
  <c r="BF12" i="5"/>
  <c r="BF944" i="5"/>
  <c r="BF935" i="5"/>
  <c r="BF926" i="5"/>
  <c r="BF917" i="5"/>
  <c r="BF907" i="5"/>
  <c r="BF898" i="5"/>
  <c r="BF889" i="5"/>
  <c r="BF880" i="5"/>
  <c r="BF871" i="5"/>
  <c r="BF862" i="5"/>
  <c r="BF853" i="5"/>
  <c r="BF843" i="5"/>
  <c r="BF834" i="5"/>
  <c r="BF825" i="5"/>
  <c r="BF816" i="5"/>
  <c r="BF807" i="5"/>
  <c r="BF798" i="5"/>
  <c r="BF789" i="5"/>
  <c r="BF779" i="5"/>
  <c r="BF770" i="5"/>
  <c r="BF761" i="5"/>
  <c r="BF752" i="5"/>
  <c r="BF743" i="5"/>
  <c r="BF734" i="5"/>
  <c r="BF725" i="5"/>
  <c r="BF715" i="5"/>
  <c r="BF706" i="5"/>
  <c r="BF697" i="5"/>
  <c r="BF688" i="5"/>
  <c r="BF679" i="5"/>
  <c r="BF670" i="5"/>
  <c r="BF661" i="5"/>
  <c r="BF651" i="5"/>
  <c r="BF642" i="5"/>
  <c r="BF633" i="5"/>
  <c r="BF624" i="5"/>
  <c r="BF615" i="5"/>
  <c r="BF606" i="5"/>
  <c r="BF597" i="5"/>
  <c r="BF587" i="5"/>
  <c r="BF578" i="5"/>
  <c r="BF569" i="5"/>
  <c r="BF560" i="5"/>
  <c r="BF551" i="5"/>
  <c r="BF542" i="5"/>
  <c r="BF533" i="5"/>
  <c r="BF523" i="5"/>
  <c r="BF514" i="5"/>
  <c r="BF505" i="5"/>
  <c r="BF496" i="5"/>
  <c r="BF487" i="5"/>
  <c r="BF478" i="5"/>
  <c r="BF469" i="5"/>
  <c r="BF459" i="5"/>
  <c r="BF450" i="5"/>
  <c r="BF441" i="5"/>
  <c r="BF432" i="5"/>
  <c r="BF423" i="5"/>
  <c r="BF414" i="5"/>
  <c r="BF405" i="5"/>
  <c r="BF395" i="5"/>
  <c r="BF386" i="5"/>
  <c r="BF377" i="5"/>
  <c r="BF368" i="5"/>
  <c r="BF359" i="5"/>
  <c r="BF350" i="5"/>
  <c r="BF341" i="5"/>
  <c r="BF331" i="5"/>
  <c r="BF322" i="5"/>
  <c r="BF313" i="5"/>
  <c r="BF304" i="5"/>
  <c r="BF295" i="5"/>
  <c r="BF286" i="5"/>
  <c r="BF277" i="5"/>
  <c r="BF267" i="5"/>
  <c r="BF258" i="5"/>
  <c r="BF249" i="5"/>
  <c r="BF240" i="5"/>
  <c r="BF231" i="5"/>
  <c r="BF222" i="5"/>
  <c r="BF213" i="5"/>
  <c r="BF203" i="5"/>
  <c r="BF194" i="5"/>
  <c r="BF185" i="5"/>
  <c r="BF176" i="5"/>
  <c r="BF167" i="5"/>
  <c r="BF158" i="5"/>
  <c r="BF149" i="5"/>
  <c r="BF139" i="5"/>
  <c r="BF130" i="5"/>
  <c r="BF121" i="5"/>
  <c r="BF112" i="5"/>
  <c r="BF103" i="5"/>
  <c r="BF94" i="5"/>
  <c r="BF85" i="5"/>
  <c r="BF75" i="5"/>
  <c r="BF66" i="5"/>
  <c r="BF57" i="5"/>
  <c r="BF48" i="5"/>
  <c r="BF39" i="5"/>
  <c r="BF30" i="5"/>
  <c r="BF21" i="5"/>
  <c r="BF11" i="5"/>
  <c r="BF949" i="5"/>
  <c r="BF939" i="5"/>
  <c r="BF930" i="5"/>
  <c r="BF921" i="5"/>
  <c r="BF912" i="5"/>
  <c r="BF903" i="5"/>
  <c r="BF894" i="5"/>
  <c r="BF885" i="5"/>
  <c r="BF875" i="5"/>
  <c r="BF866" i="5"/>
  <c r="BF857" i="5"/>
  <c r="BF848" i="5"/>
  <c r="BF839" i="5"/>
  <c r="BF830" i="5"/>
  <c r="BF821" i="5"/>
  <c r="BF811" i="5"/>
  <c r="BF802" i="5"/>
  <c r="BF793" i="5"/>
  <c r="BF784" i="5"/>
  <c r="BF775" i="5"/>
  <c r="BF766" i="5"/>
  <c r="BF757" i="5"/>
  <c r="BF747" i="5"/>
  <c r="BF738" i="5"/>
  <c r="BF729" i="5"/>
  <c r="BF720" i="5"/>
  <c r="BF711" i="5"/>
  <c r="BF702" i="5"/>
  <c r="BF693" i="5"/>
  <c r="BF683" i="5"/>
  <c r="BF674" i="5"/>
  <c r="BF665" i="5"/>
  <c r="BF656" i="5"/>
  <c r="BF647" i="5"/>
  <c r="BF638" i="5"/>
  <c r="BF629" i="5"/>
  <c r="BF619" i="5"/>
  <c r="BF610" i="5"/>
  <c r="BF601" i="5"/>
  <c r="BF592" i="5"/>
  <c r="BF583" i="5"/>
  <c r="BF574" i="5"/>
  <c r="BF565" i="5"/>
  <c r="BF555" i="5"/>
  <c r="BF546" i="5"/>
  <c r="BF537" i="5"/>
  <c r="BF528" i="5"/>
  <c r="BF519" i="5"/>
  <c r="BF510" i="5"/>
  <c r="BF501" i="5"/>
  <c r="BF491" i="5"/>
  <c r="BF482" i="5"/>
  <c r="BF473" i="5"/>
  <c r="BF464" i="5"/>
  <c r="BF455" i="5"/>
  <c r="BF446" i="5"/>
  <c r="BF437" i="5"/>
  <c r="BF427" i="5"/>
  <c r="BF418" i="5"/>
  <c r="BF409" i="5"/>
  <c r="BF400" i="5"/>
  <c r="BF391" i="5"/>
  <c r="BF382" i="5"/>
  <c r="BF373" i="5"/>
  <c r="BF363" i="5"/>
  <c r="BF354" i="5"/>
  <c r="BF345" i="5"/>
  <c r="BF336" i="5"/>
  <c r="BF327" i="5"/>
  <c r="BF318" i="5"/>
  <c r="BF309" i="5"/>
  <c r="BF299" i="5"/>
  <c r="BF290" i="5"/>
  <c r="BF281" i="5"/>
  <c r="BF272" i="5"/>
  <c r="BF263" i="5"/>
  <c r="BF254" i="5"/>
  <c r="BF245" i="5"/>
  <c r="BF235" i="5"/>
  <c r="BF226" i="5"/>
  <c r="BF217" i="5"/>
  <c r="BF208" i="5"/>
  <c r="BF199" i="5"/>
  <c r="BF190" i="5"/>
  <c r="BF181" i="5"/>
  <c r="BF171" i="5"/>
  <c r="BF162" i="5"/>
  <c r="BF153" i="5"/>
  <c r="BF144" i="5"/>
  <c r="BF135" i="5"/>
  <c r="BF126" i="5"/>
  <c r="BF117" i="5"/>
  <c r="BF107" i="5"/>
  <c r="BF98" i="5"/>
  <c r="BF89" i="5"/>
  <c r="BF80" i="5"/>
  <c r="BF71" i="5"/>
  <c r="BF62" i="5"/>
  <c r="BF53" i="5"/>
  <c r="BF43" i="5"/>
  <c r="BF34" i="5"/>
  <c r="BF25" i="5"/>
  <c r="BF16" i="5"/>
  <c r="BF942" i="5"/>
  <c r="BF929" i="5"/>
  <c r="BF918" i="5"/>
  <c r="BF905" i="5"/>
  <c r="BF893" i="5"/>
  <c r="BF881" i="5"/>
  <c r="BF869" i="5"/>
  <c r="BF856" i="5"/>
  <c r="BF845" i="5"/>
  <c r="BF832" i="5"/>
  <c r="BF819" i="5"/>
  <c r="BF938" i="5"/>
  <c r="BF927" i="5"/>
  <c r="BF914" i="5"/>
  <c r="BF902" i="5"/>
  <c r="BF890" i="5"/>
  <c r="BF878" i="5"/>
  <c r="BF865" i="5"/>
  <c r="BF854" i="5"/>
  <c r="BF841" i="5"/>
  <c r="BF829" i="5"/>
  <c r="BF950" i="5"/>
  <c r="BF937" i="5"/>
  <c r="BF925" i="5"/>
  <c r="BF913" i="5"/>
  <c r="BF901" i="5"/>
  <c r="BF888" i="5"/>
  <c r="BF877" i="5"/>
  <c r="BF864" i="5"/>
  <c r="BF851" i="5"/>
  <c r="BF840" i="5"/>
  <c r="BF827" i="5"/>
  <c r="BF815" i="5"/>
  <c r="BF947" i="5"/>
  <c r="BF936" i="5"/>
  <c r="BF923" i="5"/>
  <c r="BF911" i="5"/>
  <c r="BF899" i="5"/>
  <c r="BF887" i="5"/>
  <c r="BF874" i="5"/>
  <c r="BF863" i="5"/>
  <c r="BF850" i="5"/>
  <c r="BF838" i="5"/>
  <c r="BF826" i="5"/>
  <c r="BF814" i="5"/>
  <c r="BF945" i="5"/>
  <c r="BF933" i="5"/>
  <c r="BF920" i="5"/>
  <c r="BF909" i="5"/>
  <c r="BF896" i="5"/>
  <c r="BF883" i="5"/>
  <c r="BF872" i="5"/>
  <c r="BF859" i="5"/>
  <c r="BF847" i="5"/>
  <c r="BF835" i="5"/>
  <c r="BF823" i="5"/>
  <c r="BF810" i="5"/>
  <c r="BF799" i="5"/>
  <c r="BF786" i="5"/>
  <c r="BF774" i="5"/>
  <c r="BF762" i="5"/>
  <c r="BF750" i="5"/>
  <c r="BF737" i="5"/>
  <c r="BF726" i="5"/>
  <c r="BF713" i="5"/>
  <c r="BF701" i="5"/>
  <c r="BF689" i="5"/>
  <c r="BF677" i="5"/>
  <c r="BF664" i="5"/>
  <c r="BF653" i="5"/>
  <c r="BF640" i="5"/>
  <c r="BF627" i="5"/>
  <c r="BF616" i="5"/>
  <c r="BF603" i="5"/>
  <c r="BF591" i="5"/>
  <c r="BF579" i="5"/>
  <c r="BF567" i="5"/>
  <c r="BF554" i="5"/>
  <c r="BF543" i="5"/>
  <c r="BF530" i="5"/>
  <c r="BF518" i="5"/>
  <c r="BF506" i="5"/>
  <c r="BF494" i="5"/>
  <c r="BF481" i="5"/>
  <c r="BF470" i="5"/>
  <c r="BF457" i="5"/>
  <c r="BF445" i="5"/>
  <c r="BF433" i="5"/>
  <c r="BF421" i="5"/>
  <c r="BF408" i="5"/>
  <c r="BF397" i="5"/>
  <c r="BF384" i="5"/>
  <c r="BF371" i="5"/>
  <c r="BF360" i="5"/>
  <c r="BF347" i="5"/>
  <c r="BF335" i="5"/>
  <c r="BF323" i="5"/>
  <c r="BF311" i="5"/>
  <c r="BF298" i="5"/>
  <c r="BF287" i="5"/>
  <c r="BF274" i="5"/>
  <c r="BF262" i="5"/>
  <c r="BF250" i="5"/>
  <c r="BF238" i="5"/>
  <c r="BF225" i="5"/>
  <c r="BF214" i="5"/>
  <c r="BF201" i="5"/>
  <c r="BF189" i="5"/>
  <c r="BF177" i="5"/>
  <c r="BF165" i="5"/>
  <c r="BF152" i="5"/>
  <c r="BF141" i="5"/>
  <c r="BF128" i="5"/>
  <c r="BF115" i="5"/>
  <c r="BF104" i="5"/>
  <c r="BF91" i="5"/>
  <c r="BF79" i="5"/>
  <c r="BF67" i="5"/>
  <c r="BF55" i="5"/>
  <c r="BF42" i="5"/>
  <c r="BF31" i="5"/>
  <c r="BF18" i="5"/>
  <c r="BF7" i="5"/>
  <c r="BF943" i="5"/>
  <c r="BF931" i="5"/>
  <c r="BF919" i="5"/>
  <c r="BF906" i="5"/>
  <c r="BF895" i="5"/>
  <c r="BF882" i="5"/>
  <c r="BF870" i="5"/>
  <c r="BF858" i="5"/>
  <c r="BF846" i="5"/>
  <c r="BF833" i="5"/>
  <c r="BF822" i="5"/>
  <c r="BF809" i="5"/>
  <c r="BF797" i="5"/>
  <c r="BF785" i="5"/>
  <c r="BF773" i="5"/>
  <c r="BF760" i="5"/>
  <c r="BF749" i="5"/>
  <c r="BF736" i="5"/>
  <c r="BF723" i="5"/>
  <c r="BF712" i="5"/>
  <c r="BF699" i="5"/>
  <c r="BF687" i="5"/>
  <c r="BF675" i="5"/>
  <c r="BF663" i="5"/>
  <c r="BF650" i="5"/>
  <c r="BF639" i="5"/>
  <c r="BF626" i="5"/>
  <c r="BF614" i="5"/>
  <c r="BF602" i="5"/>
  <c r="BF590" i="5"/>
  <c r="BF577" i="5"/>
  <c r="BF566" i="5"/>
  <c r="BF553" i="5"/>
  <c r="BF541" i="5"/>
  <c r="BF529" i="5"/>
  <c r="BF517" i="5"/>
  <c r="BF504" i="5"/>
  <c r="BF493" i="5"/>
  <c r="BF480" i="5"/>
  <c r="BF467" i="5"/>
  <c r="BF456" i="5"/>
  <c r="BF443" i="5"/>
  <c r="BF431" i="5"/>
  <c r="BF419" i="5"/>
  <c r="BF407" i="5"/>
  <c r="BF394" i="5"/>
  <c r="BF383" i="5"/>
  <c r="BF370" i="5"/>
  <c r="BF358" i="5"/>
  <c r="BF346" i="5"/>
  <c r="BF334" i="5"/>
  <c r="BF321" i="5"/>
  <c r="BF310" i="5"/>
  <c r="BF297" i="5"/>
  <c r="BF285" i="5"/>
  <c r="BF273" i="5"/>
  <c r="BF261" i="5"/>
  <c r="BF248" i="5"/>
  <c r="BF237" i="5"/>
  <c r="BF224" i="5"/>
  <c r="BF211" i="5"/>
  <c r="BF200" i="5"/>
  <c r="BF187" i="5"/>
  <c r="BF175" i="5"/>
  <c r="BF163" i="5"/>
  <c r="BF151" i="5"/>
  <c r="BF138" i="5"/>
  <c r="BF127" i="5"/>
  <c r="BF114" i="5"/>
  <c r="BF102" i="5"/>
  <c r="BF90" i="5"/>
  <c r="BF78" i="5"/>
  <c r="BF65" i="5"/>
  <c r="BF54" i="5"/>
  <c r="BF41" i="5"/>
  <c r="BF29" i="5"/>
  <c r="BF17" i="5"/>
  <c r="BF934" i="5"/>
  <c r="BF886" i="5"/>
  <c r="BF837" i="5"/>
  <c r="BF805" i="5"/>
  <c r="BF790" i="5"/>
  <c r="BF771" i="5"/>
  <c r="BF755" i="5"/>
  <c r="BF741" i="5"/>
  <c r="BF722" i="5"/>
  <c r="BF707" i="5"/>
  <c r="BF691" i="5"/>
  <c r="BF673" i="5"/>
  <c r="BF658" i="5"/>
  <c r="BF643" i="5"/>
  <c r="BF625" i="5"/>
  <c r="BF609" i="5"/>
  <c r="BF594" i="5"/>
  <c r="BF576" i="5"/>
  <c r="BF561" i="5"/>
  <c r="BF545" i="5"/>
  <c r="BF527" i="5"/>
  <c r="BF512" i="5"/>
  <c r="BF497" i="5"/>
  <c r="BF479" i="5"/>
  <c r="BF463" i="5"/>
  <c r="BF448" i="5"/>
  <c r="BF430" i="5"/>
  <c r="BF415" i="5"/>
  <c r="BF399" i="5"/>
  <c r="BF381" i="5"/>
  <c r="BF366" i="5"/>
  <c r="BF351" i="5"/>
  <c r="BF333" i="5"/>
  <c r="BF317" i="5"/>
  <c r="BF302" i="5"/>
  <c r="BF283" i="5"/>
  <c r="BF269" i="5"/>
  <c r="BF253" i="5"/>
  <c r="BF234" i="5"/>
  <c r="BF219" i="5"/>
  <c r="BF205" i="5"/>
  <c r="BF186" i="5"/>
  <c r="BF170" i="5"/>
  <c r="BF155" i="5"/>
  <c r="BF137" i="5"/>
  <c r="BF122" i="5"/>
  <c r="BF106" i="5"/>
  <c r="BF88" i="5"/>
  <c r="BF73" i="5"/>
  <c r="BF58" i="5"/>
  <c r="BF40" i="5"/>
  <c r="BF24" i="5"/>
  <c r="BF9" i="5"/>
  <c r="BF915" i="5"/>
  <c r="BF867" i="5"/>
  <c r="BF818" i="5"/>
  <c r="BF800" i="5"/>
  <c r="BF782" i="5"/>
  <c r="BF767" i="5"/>
  <c r="BF751" i="5"/>
  <c r="BF733" i="5"/>
  <c r="BF718" i="5"/>
  <c r="BF703" i="5"/>
  <c r="BF685" i="5"/>
  <c r="BF669" i="5"/>
  <c r="BF654" i="5"/>
  <c r="BF635" i="5"/>
  <c r="BF621" i="5"/>
  <c r="BF605" i="5"/>
  <c r="BF586" i="5"/>
  <c r="BF571" i="5"/>
  <c r="BF557" i="5"/>
  <c r="BF538" i="5"/>
  <c r="BF522" i="5"/>
  <c r="BF507" i="5"/>
  <c r="BF489" i="5"/>
  <c r="BF474" i="5"/>
  <c r="BF458" i="5"/>
  <c r="BF440" i="5"/>
  <c r="BF425" i="5"/>
  <c r="BF410" i="5"/>
  <c r="BF392" i="5"/>
  <c r="BF376" i="5"/>
  <c r="BF361" i="5"/>
  <c r="BF343" i="5"/>
  <c r="BF328" i="5"/>
  <c r="BF312" i="5"/>
  <c r="BF294" i="5"/>
  <c r="BF279" i="5"/>
  <c r="BF264" i="5"/>
  <c r="BF246" i="5"/>
  <c r="BF230" i="5"/>
  <c r="BF215" i="5"/>
  <c r="BF197" i="5"/>
  <c r="BF182" i="5"/>
  <c r="BF166" i="5"/>
  <c r="BF147" i="5"/>
  <c r="BF133" i="5"/>
  <c r="BF118" i="5"/>
  <c r="BF99" i="5"/>
  <c r="BF83" i="5"/>
  <c r="BF69" i="5"/>
  <c r="BF50" i="5"/>
  <c r="BF35" i="5"/>
  <c r="BF19" i="5"/>
  <c r="BF910" i="5"/>
  <c r="BF861" i="5"/>
  <c r="BF817" i="5"/>
  <c r="BF795" i="5"/>
  <c r="BF781" i="5"/>
  <c r="BF765" i="5"/>
  <c r="BF746" i="5"/>
  <c r="BF731" i="5"/>
  <c r="BF717" i="5"/>
  <c r="BF698" i="5"/>
  <c r="BF682" i="5"/>
  <c r="BF667" i="5"/>
  <c r="BF649" i="5"/>
  <c r="BF634" i="5"/>
  <c r="BF618" i="5"/>
  <c r="BF600" i="5"/>
  <c r="BF585" i="5"/>
  <c r="BF570" i="5"/>
  <c r="BF552" i="5"/>
  <c r="BF536" i="5"/>
  <c r="BF521" i="5"/>
  <c r="BF503" i="5"/>
  <c r="BF488" i="5"/>
  <c r="BF472" i="5"/>
  <c r="BF454" i="5"/>
  <c r="BF439" i="5"/>
  <c r="BF424" i="5"/>
  <c r="BF406" i="5"/>
  <c r="BF390" i="5"/>
  <c r="BF375" i="5"/>
  <c r="BF357" i="5"/>
  <c r="BF342" i="5"/>
  <c r="BF326" i="5"/>
  <c r="BF307" i="5"/>
  <c r="BF293" i="5"/>
  <c r="BF278" i="5"/>
  <c r="BF259" i="5"/>
  <c r="BF243" i="5"/>
  <c r="BF229" i="5"/>
  <c r="BF210" i="5"/>
  <c r="BF195" i="5"/>
  <c r="BF179" i="5"/>
  <c r="BF161" i="5"/>
  <c r="BF146" i="5"/>
  <c r="BF131" i="5"/>
  <c r="BF113" i="5"/>
  <c r="BF97" i="5"/>
  <c r="BF82" i="5"/>
  <c r="BF64" i="5"/>
  <c r="BF49" i="5"/>
  <c r="BF33" i="5"/>
  <c r="BF15" i="5"/>
  <c r="BF941" i="5"/>
  <c r="BF891" i="5"/>
  <c r="BF842" i="5"/>
  <c r="BF806" i="5"/>
  <c r="BF791" i="5"/>
  <c r="BF776" i="5"/>
  <c r="BF758" i="5"/>
  <c r="BF742" i="5"/>
  <c r="BF727" i="5"/>
  <c r="BF709" i="5"/>
  <c r="BF694" i="5"/>
  <c r="BF678" i="5"/>
  <c r="BF659" i="5"/>
  <c r="BF645" i="5"/>
  <c r="BF630" i="5"/>
  <c r="BF611" i="5"/>
  <c r="BF595" i="5"/>
  <c r="BF581" i="5"/>
  <c r="BF562" i="5"/>
  <c r="BF547" i="5"/>
  <c r="BF531" i="5"/>
  <c r="BF513" i="5"/>
  <c r="BF498" i="5"/>
  <c r="BF483" i="5"/>
  <c r="BF465" i="5"/>
  <c r="BF449" i="5"/>
  <c r="BF434" i="5"/>
  <c r="BF416" i="5"/>
  <c r="BF401" i="5"/>
  <c r="BF385" i="5"/>
  <c r="BF367" i="5"/>
  <c r="BF352" i="5"/>
  <c r="BF337" i="5"/>
  <c r="BF319" i="5"/>
  <c r="BF303" i="5"/>
  <c r="BF288" i="5"/>
  <c r="BF270" i="5"/>
  <c r="BF255" i="5"/>
  <c r="BF239" i="5"/>
  <c r="BF221" i="5"/>
  <c r="BF206" i="5"/>
  <c r="BF191" i="5"/>
  <c r="BF173" i="5"/>
  <c r="BF157" i="5"/>
  <c r="BF142" i="5"/>
  <c r="BF123" i="5"/>
  <c r="BF109" i="5"/>
  <c r="BF93" i="5"/>
  <c r="BF74" i="5"/>
  <c r="BF59" i="5"/>
  <c r="BF45" i="5"/>
  <c r="BF26" i="5"/>
  <c r="BF10" i="5"/>
  <c r="BF946" i="5"/>
  <c r="BF849" i="5"/>
  <c r="BF792" i="5"/>
  <c r="BF759" i="5"/>
  <c r="BF728" i="5"/>
  <c r="BF695" i="5"/>
  <c r="BF662" i="5"/>
  <c r="BF631" i="5"/>
  <c r="BF598" i="5"/>
  <c r="BF563" i="5"/>
  <c r="BF534" i="5"/>
  <c r="BF499" i="5"/>
  <c r="BF466" i="5"/>
  <c r="BF435" i="5"/>
  <c r="BF402" i="5"/>
  <c r="BF369" i="5"/>
  <c r="BF338" i="5"/>
  <c r="BF305" i="5"/>
  <c r="BF271" i="5"/>
  <c r="BF241" i="5"/>
  <c r="BF207" i="5"/>
  <c r="BF174" i="5"/>
  <c r="BF143" i="5"/>
  <c r="BF110" i="5"/>
  <c r="BF77" i="5"/>
  <c r="BF46" i="5"/>
  <c r="BF13" i="5"/>
  <c r="BF928" i="5"/>
  <c r="BF831" i="5"/>
  <c r="BF787" i="5"/>
  <c r="BF754" i="5"/>
  <c r="BF721" i="5"/>
  <c r="BF690" i="5"/>
  <c r="BF657" i="5"/>
  <c r="BF623" i="5"/>
  <c r="BF593" i="5"/>
  <c r="BF559" i="5"/>
  <c r="BF526" i="5"/>
  <c r="BF495" i="5"/>
  <c r="BF462" i="5"/>
  <c r="BF429" i="5"/>
  <c r="BF398" i="5"/>
  <c r="BF365" i="5"/>
  <c r="BF330" i="5"/>
  <c r="BF301" i="5"/>
  <c r="BF266" i="5"/>
  <c r="BF233" i="5"/>
  <c r="BF202" i="5"/>
  <c r="BF169" i="5"/>
  <c r="BF136" i="5"/>
  <c r="BF105" i="5"/>
  <c r="BF72" i="5"/>
  <c r="BF38" i="5"/>
  <c r="BF8" i="5"/>
  <c r="BF922" i="5"/>
  <c r="BF824" i="5"/>
  <c r="BF783" i="5"/>
  <c r="BF753" i="5"/>
  <c r="BF719" i="5"/>
  <c r="BF686" i="5"/>
  <c r="BF655" i="5"/>
  <c r="BF622" i="5"/>
  <c r="BF589" i="5"/>
  <c r="BF558" i="5"/>
  <c r="BF525" i="5"/>
  <c r="BF490" i="5"/>
  <c r="BF461" i="5"/>
  <c r="BF426" i="5"/>
  <c r="BF393" i="5"/>
  <c r="BF362" i="5"/>
  <c r="BF329" i="5"/>
  <c r="BF296" i="5"/>
  <c r="BF265" i="5"/>
  <c r="BF232" i="5"/>
  <c r="BF198" i="5"/>
  <c r="BF168" i="5"/>
  <c r="BF134" i="5"/>
  <c r="BF101" i="5"/>
  <c r="BF70" i="5"/>
  <c r="BF37" i="5"/>
  <c r="BF904" i="5"/>
  <c r="BF813" i="5"/>
  <c r="BF778" i="5"/>
  <c r="BF745" i="5"/>
  <c r="BF714" i="5"/>
  <c r="BF681" i="5"/>
  <c r="BF648" i="5"/>
  <c r="BF617" i="5"/>
  <c r="BF584" i="5"/>
  <c r="BF550" i="5"/>
  <c r="BF520" i="5"/>
  <c r="BF486" i="5"/>
  <c r="BF453" i="5"/>
  <c r="BF422" i="5"/>
  <c r="BF389" i="5"/>
  <c r="BF355" i="5"/>
  <c r="BF325" i="5"/>
  <c r="BF291" i="5"/>
  <c r="BF257" i="5"/>
  <c r="BF227" i="5"/>
  <c r="BF193" i="5"/>
  <c r="BF160" i="5"/>
  <c r="BF129" i="5"/>
  <c r="BF96" i="5"/>
  <c r="BF63" i="5"/>
  <c r="BF32" i="5"/>
  <c r="BF897" i="5"/>
  <c r="BF808" i="5"/>
  <c r="BF777" i="5"/>
  <c r="BF744" i="5"/>
  <c r="BF710" i="5"/>
  <c r="BF680" i="5"/>
  <c r="BF646" i="5"/>
  <c r="BF613" i="5"/>
  <c r="BF582" i="5"/>
  <c r="BF549" i="5"/>
  <c r="BF515" i="5"/>
  <c r="BF485" i="5"/>
  <c r="BF451" i="5"/>
  <c r="BF417" i="5"/>
  <c r="BF387" i="5"/>
  <c r="BF353" i="5"/>
  <c r="BF320" i="5"/>
  <c r="BF289" i="5"/>
  <c r="BF256" i="5"/>
  <c r="BF223" i="5"/>
  <c r="BF192" i="5"/>
  <c r="BF159" i="5"/>
  <c r="BF125" i="5"/>
  <c r="BF95" i="5"/>
  <c r="BF61" i="5"/>
  <c r="BF27" i="5"/>
  <c r="BF879" i="5"/>
  <c r="BF803" i="5"/>
  <c r="BF769" i="5"/>
  <c r="BF739" i="5"/>
  <c r="BF705" i="5"/>
  <c r="BF672" i="5"/>
  <c r="BF641" i="5"/>
  <c r="BF608" i="5"/>
  <c r="BF575" i="5"/>
  <c r="BF544" i="5"/>
  <c r="BF511" i="5"/>
  <c r="BF477" i="5"/>
  <c r="BF447" i="5"/>
  <c r="BF413" i="5"/>
  <c r="BF379" i="5"/>
  <c r="BF349" i="5"/>
  <c r="BF315" i="5"/>
  <c r="BF282" i="5"/>
  <c r="BF251" i="5"/>
  <c r="BF218" i="5"/>
  <c r="BF184" i="5"/>
  <c r="BF154" i="5"/>
  <c r="BF120" i="5"/>
  <c r="BF87" i="5"/>
  <c r="BF56" i="5"/>
  <c r="BF23" i="5"/>
  <c r="BF873" i="5"/>
  <c r="BF801" i="5"/>
  <c r="BF768" i="5"/>
  <c r="BF735" i="5"/>
  <c r="BF704" i="5"/>
  <c r="BF671" i="5"/>
  <c r="BF637" i="5"/>
  <c r="BF607" i="5"/>
  <c r="BF573" i="5"/>
  <c r="BF539" i="5"/>
  <c r="BF509" i="5"/>
  <c r="BF475" i="5"/>
  <c r="BF442" i="5"/>
  <c r="BF411" i="5"/>
  <c r="BF378" i="5"/>
  <c r="BF344" i="5"/>
  <c r="BF314" i="5"/>
  <c r="BF280" i="5"/>
  <c r="BF247" i="5"/>
  <c r="BF216" i="5"/>
  <c r="BF183" i="5"/>
  <c r="BF150" i="5"/>
  <c r="BF119" i="5"/>
  <c r="BF86" i="5"/>
  <c r="BF51" i="5"/>
  <c r="BF22" i="5"/>
  <c r="BF666" i="5"/>
  <c r="BF403" i="5"/>
  <c r="BF145" i="5"/>
  <c r="BF632" i="5"/>
  <c r="BF374" i="5"/>
  <c r="BF111" i="5"/>
  <c r="BF599" i="5"/>
  <c r="BF339" i="5"/>
  <c r="BF81" i="5"/>
  <c r="BF855" i="5"/>
  <c r="BF568" i="5"/>
  <c r="BF306" i="5"/>
  <c r="BF47" i="5"/>
  <c r="BF794" i="5"/>
  <c r="BF535" i="5"/>
  <c r="BF275" i="5"/>
  <c r="BF14" i="5"/>
  <c r="BF763" i="5"/>
  <c r="BF502" i="5"/>
  <c r="BF242" i="5"/>
  <c r="BF730" i="5"/>
  <c r="BF471" i="5"/>
  <c r="BF209" i="5"/>
  <c r="BF696" i="5"/>
  <c r="BF438" i="5"/>
  <c r="BF178" i="5"/>
  <c r="V5" i="5"/>
  <c r="V4" i="5" s="1"/>
  <c r="AX5" i="5"/>
  <c r="AX4" i="4"/>
  <c r="V4" i="4"/>
  <c r="BK9" i="3"/>
  <c r="AQ5" i="5"/>
  <c r="AQ4" i="5" s="1"/>
  <c r="AQ4" i="4"/>
  <c r="EI9" i="3"/>
  <c r="K9" i="3"/>
  <c r="D4" i="5"/>
  <c r="AA9" i="3"/>
  <c r="S9" i="3"/>
  <c r="R9" i="3"/>
  <c r="E9" i="3"/>
  <c r="Q9" i="3"/>
  <c r="T9" i="3"/>
  <c r="AD9" i="3"/>
  <c r="BF5" i="5"/>
  <c r="AH5" i="5"/>
  <c r="AH4" i="5" s="1"/>
  <c r="AH4" i="4"/>
  <c r="BF4" i="4"/>
  <c r="DG9" i="3"/>
  <c r="CQ9" i="3"/>
  <c r="BE949" i="5"/>
  <c r="BE941" i="5"/>
  <c r="BE933" i="5"/>
  <c r="BE925" i="5"/>
  <c r="BE917" i="5"/>
  <c r="BE909" i="5"/>
  <c r="BE901" i="5"/>
  <c r="BE893" i="5"/>
  <c r="BE885" i="5"/>
  <c r="BE877" i="5"/>
  <c r="BE869" i="5"/>
  <c r="BE861" i="5"/>
  <c r="BE853" i="5"/>
  <c r="BE845" i="5"/>
  <c r="BE837" i="5"/>
  <c r="BE829" i="5"/>
  <c r="BE821" i="5"/>
  <c r="BE813" i="5"/>
  <c r="BE805" i="5"/>
  <c r="BE797" i="5"/>
  <c r="BE789" i="5"/>
  <c r="BE781" i="5"/>
  <c r="BE773" i="5"/>
  <c r="BE765" i="5"/>
  <c r="BE757" i="5"/>
  <c r="BE749" i="5"/>
  <c r="BE741" i="5"/>
  <c r="BE733" i="5"/>
  <c r="BE725" i="5"/>
  <c r="BE717" i="5"/>
  <c r="BE709" i="5"/>
  <c r="BE701" i="5"/>
  <c r="BE693" i="5"/>
  <c r="BE685" i="5"/>
  <c r="BE677" i="5"/>
  <c r="BE669" i="5"/>
  <c r="BE661" i="5"/>
  <c r="BE653" i="5"/>
  <c r="BE645" i="5"/>
  <c r="BE637" i="5"/>
  <c r="BE629" i="5"/>
  <c r="BE621" i="5"/>
  <c r="BE613" i="5"/>
  <c r="BE605" i="5"/>
  <c r="BE597" i="5"/>
  <c r="BE589" i="5"/>
  <c r="BE581" i="5"/>
  <c r="BE573" i="5"/>
  <c r="BE565" i="5"/>
  <c r="BE557" i="5"/>
  <c r="BE549" i="5"/>
  <c r="BE541" i="5"/>
  <c r="BE533" i="5"/>
  <c r="BE525" i="5"/>
  <c r="BE517" i="5"/>
  <c r="BE509" i="5"/>
  <c r="BE501" i="5"/>
  <c r="BE493" i="5"/>
  <c r="BE485" i="5"/>
  <c r="BE477" i="5"/>
  <c r="BE469" i="5"/>
  <c r="BE461" i="5"/>
  <c r="BE453" i="5"/>
  <c r="BE445" i="5"/>
  <c r="BE437" i="5"/>
  <c r="BE429" i="5"/>
  <c r="BE421" i="5"/>
  <c r="BE413" i="5"/>
  <c r="BE405" i="5"/>
  <c r="BE397" i="5"/>
  <c r="BE389" i="5"/>
  <c r="BE381" i="5"/>
  <c r="BE373" i="5"/>
  <c r="BE365" i="5"/>
  <c r="BE357" i="5"/>
  <c r="BE349" i="5"/>
  <c r="BE341" i="5"/>
  <c r="BE333" i="5"/>
  <c r="BE325" i="5"/>
  <c r="BE317" i="5"/>
  <c r="BE947" i="5"/>
  <c r="BE938" i="5"/>
  <c r="BE929" i="5"/>
  <c r="BE920" i="5"/>
  <c r="BE911" i="5"/>
  <c r="BE902" i="5"/>
  <c r="BE892" i="5"/>
  <c r="BE883" i="5"/>
  <c r="BE874" i="5"/>
  <c r="BE865" i="5"/>
  <c r="BE856" i="5"/>
  <c r="BE847" i="5"/>
  <c r="BE838" i="5"/>
  <c r="BE828" i="5"/>
  <c r="BE819" i="5"/>
  <c r="BE810" i="5"/>
  <c r="BE801" i="5"/>
  <c r="BE792" i="5"/>
  <c r="BE783" i="5"/>
  <c r="BE774" i="5"/>
  <c r="BE764" i="5"/>
  <c r="BE755" i="5"/>
  <c r="BE746" i="5"/>
  <c r="BE737" i="5"/>
  <c r="BE940" i="5"/>
  <c r="BE930" i="5"/>
  <c r="BE919" i="5"/>
  <c r="BE908" i="5"/>
  <c r="BE898" i="5"/>
  <c r="BE888" i="5"/>
  <c r="BE878" i="5"/>
  <c r="BE867" i="5"/>
  <c r="BE857" i="5"/>
  <c r="BE846" i="5"/>
  <c r="BE835" i="5"/>
  <c r="BE825" i="5"/>
  <c r="BE815" i="5"/>
  <c r="BE804" i="5"/>
  <c r="BE794" i="5"/>
  <c r="BE784" i="5"/>
  <c r="BE772" i="5"/>
  <c r="BE762" i="5"/>
  <c r="BE752" i="5"/>
  <c r="BE742" i="5"/>
  <c r="BE731" i="5"/>
  <c r="BE722" i="5"/>
  <c r="BE713" i="5"/>
  <c r="BE704" i="5"/>
  <c r="BE695" i="5"/>
  <c r="BE686" i="5"/>
  <c r="BE676" i="5"/>
  <c r="BE667" i="5"/>
  <c r="BE658" i="5"/>
  <c r="BE649" i="5"/>
  <c r="BE640" i="5"/>
  <c r="BE631" i="5"/>
  <c r="BE622" i="5"/>
  <c r="BE612" i="5"/>
  <c r="BE603" i="5"/>
  <c r="BE594" i="5"/>
  <c r="BE585" i="5"/>
  <c r="BE576" i="5"/>
  <c r="BE567" i="5"/>
  <c r="BE558" i="5"/>
  <c r="BE548" i="5"/>
  <c r="BE539" i="5"/>
  <c r="BE530" i="5"/>
  <c r="BE521" i="5"/>
  <c r="BE512" i="5"/>
  <c r="BE503" i="5"/>
  <c r="BE494" i="5"/>
  <c r="BE484" i="5"/>
  <c r="BE475" i="5"/>
  <c r="BE466" i="5"/>
  <c r="BE457" i="5"/>
  <c r="BE448" i="5"/>
  <c r="BE439" i="5"/>
  <c r="BE430" i="5"/>
  <c r="BE420" i="5"/>
  <c r="BE411" i="5"/>
  <c r="BE402" i="5"/>
  <c r="BE393" i="5"/>
  <c r="BE384" i="5"/>
  <c r="BE375" i="5"/>
  <c r="BE366" i="5"/>
  <c r="BE356" i="5"/>
  <c r="BE347" i="5"/>
  <c r="BE338" i="5"/>
  <c r="BE329" i="5"/>
  <c r="BE320" i="5"/>
  <c r="BE311" i="5"/>
  <c r="BE303" i="5"/>
  <c r="BE295" i="5"/>
  <c r="BE287" i="5"/>
  <c r="BE279" i="5"/>
  <c r="BE271" i="5"/>
  <c r="BE263" i="5"/>
  <c r="BE255" i="5"/>
  <c r="BE247" i="5"/>
  <c r="BE239" i="5"/>
  <c r="BE231" i="5"/>
  <c r="BE223" i="5"/>
  <c r="BE215" i="5"/>
  <c r="BE207" i="5"/>
  <c r="BE199" i="5"/>
  <c r="BE191" i="5"/>
  <c r="BE183" i="5"/>
  <c r="BE175" i="5"/>
  <c r="BE167" i="5"/>
  <c r="BE159" i="5"/>
  <c r="BE151" i="5"/>
  <c r="BE143" i="5"/>
  <c r="BE135" i="5"/>
  <c r="BE127" i="5"/>
  <c r="BE119" i="5"/>
  <c r="BE111" i="5"/>
  <c r="BE103" i="5"/>
  <c r="BE95" i="5"/>
  <c r="BE87" i="5"/>
  <c r="BE79" i="5"/>
  <c r="BE71" i="5"/>
  <c r="BE63" i="5"/>
  <c r="BE55" i="5"/>
  <c r="BE47" i="5"/>
  <c r="BE39" i="5"/>
  <c r="BE31" i="5"/>
  <c r="BE23" i="5"/>
  <c r="BE15" i="5"/>
  <c r="BE950" i="5"/>
  <c r="BE939" i="5"/>
  <c r="BE928" i="5"/>
  <c r="BE918" i="5"/>
  <c r="BE907" i="5"/>
  <c r="BE897" i="5"/>
  <c r="BE887" i="5"/>
  <c r="BE876" i="5"/>
  <c r="BE866" i="5"/>
  <c r="BE855" i="5"/>
  <c r="BE844" i="5"/>
  <c r="BE834" i="5"/>
  <c r="BE824" i="5"/>
  <c r="BE814" i="5"/>
  <c r="BE803" i="5"/>
  <c r="BE793" i="5"/>
  <c r="BE782" i="5"/>
  <c r="BE771" i="5"/>
  <c r="BE761" i="5"/>
  <c r="BE751" i="5"/>
  <c r="BE740" i="5"/>
  <c r="BE730" i="5"/>
  <c r="BE721" i="5"/>
  <c r="BE712" i="5"/>
  <c r="BE703" i="5"/>
  <c r="BE694" i="5"/>
  <c r="BE684" i="5"/>
  <c r="BE675" i="5"/>
  <c r="BE666" i="5"/>
  <c r="BE657" i="5"/>
  <c r="BE648" i="5"/>
  <c r="BE639" i="5"/>
  <c r="BE630" i="5"/>
  <c r="BE620" i="5"/>
  <c r="BE611" i="5"/>
  <c r="BE602" i="5"/>
  <c r="BE593" i="5"/>
  <c r="BE584" i="5"/>
  <c r="BE575" i="5"/>
  <c r="BE566" i="5"/>
  <c r="BE556" i="5"/>
  <c r="BE547" i="5"/>
  <c r="BE538" i="5"/>
  <c r="BE529" i="5"/>
  <c r="BE520" i="5"/>
  <c r="BE511" i="5"/>
  <c r="BE502" i="5"/>
  <c r="BE492" i="5"/>
  <c r="BE483" i="5"/>
  <c r="BE474" i="5"/>
  <c r="BE465" i="5"/>
  <c r="BE456" i="5"/>
  <c r="BE447" i="5"/>
  <c r="BE438" i="5"/>
  <c r="BE428" i="5"/>
  <c r="BE419" i="5"/>
  <c r="BE410" i="5"/>
  <c r="BE401" i="5"/>
  <c r="BE392" i="5"/>
  <c r="BE383" i="5"/>
  <c r="BE374" i="5"/>
  <c r="BE364" i="5"/>
  <c r="BE355" i="5"/>
  <c r="BE346" i="5"/>
  <c r="BE337" i="5"/>
  <c r="BE328" i="5"/>
  <c r="BE319" i="5"/>
  <c r="BE310" i="5"/>
  <c r="BE302" i="5"/>
  <c r="BE294" i="5"/>
  <c r="BE286" i="5"/>
  <c r="BE278" i="5"/>
  <c r="BE270" i="5"/>
  <c r="BE262" i="5"/>
  <c r="BE254" i="5"/>
  <c r="BE246" i="5"/>
  <c r="BE238" i="5"/>
  <c r="BE230" i="5"/>
  <c r="BE222" i="5"/>
  <c r="BE214" i="5"/>
  <c r="BE206" i="5"/>
  <c r="BE198" i="5"/>
  <c r="BE190" i="5"/>
  <c r="BE182" i="5"/>
  <c r="BE174" i="5"/>
  <c r="BE166" i="5"/>
  <c r="BE158" i="5"/>
  <c r="BE150" i="5"/>
  <c r="BE142" i="5"/>
  <c r="BE134" i="5"/>
  <c r="BE126" i="5"/>
  <c r="BE118" i="5"/>
  <c r="BE110" i="5"/>
  <c r="BE102" i="5"/>
  <c r="BE94" i="5"/>
  <c r="BE86" i="5"/>
  <c r="BE78" i="5"/>
  <c r="BE70" i="5"/>
  <c r="BE62" i="5"/>
  <c r="BE54" i="5"/>
  <c r="BE46" i="5"/>
  <c r="BE38" i="5"/>
  <c r="BE30" i="5"/>
  <c r="BE22" i="5"/>
  <c r="BE14" i="5"/>
  <c r="BE7" i="5"/>
  <c r="BE937" i="5"/>
  <c r="BE924" i="5"/>
  <c r="BE912" i="5"/>
  <c r="BE896" i="5"/>
  <c r="BE882" i="5"/>
  <c r="BE870" i="5"/>
  <c r="BE854" i="5"/>
  <c r="BE841" i="5"/>
  <c r="BE827" i="5"/>
  <c r="BE812" i="5"/>
  <c r="BE799" i="5"/>
  <c r="BE786" i="5"/>
  <c r="BE770" i="5"/>
  <c r="BE758" i="5"/>
  <c r="BE744" i="5"/>
  <c r="BE729" i="5"/>
  <c r="BE718" i="5"/>
  <c r="BE706" i="5"/>
  <c r="BE692" i="5"/>
  <c r="BE681" i="5"/>
  <c r="BE670" i="5"/>
  <c r="BE656" i="5"/>
  <c r="BE644" i="5"/>
  <c r="BE633" i="5"/>
  <c r="BE619" i="5"/>
  <c r="BE608" i="5"/>
  <c r="BE596" i="5"/>
  <c r="BE583" i="5"/>
  <c r="BE571" i="5"/>
  <c r="BE560" i="5"/>
  <c r="BE546" i="5"/>
  <c r="BE535" i="5"/>
  <c r="BE523" i="5"/>
  <c r="BE510" i="5"/>
  <c r="BE498" i="5"/>
  <c r="BE487" i="5"/>
  <c r="BE473" i="5"/>
  <c r="BE462" i="5"/>
  <c r="BE450" i="5"/>
  <c r="BE436" i="5"/>
  <c r="BE425" i="5"/>
  <c r="BE414" i="5"/>
  <c r="BE400" i="5"/>
  <c r="BE388" i="5"/>
  <c r="BE377" i="5"/>
  <c r="BE363" i="5"/>
  <c r="BE352" i="5"/>
  <c r="BE340" i="5"/>
  <c r="BE327" i="5"/>
  <c r="BE315" i="5"/>
  <c r="BE305" i="5"/>
  <c r="BE293" i="5"/>
  <c r="BE283" i="5"/>
  <c r="BE273" i="5"/>
  <c r="BE261" i="5"/>
  <c r="BE251" i="5"/>
  <c r="BE241" i="5"/>
  <c r="BE229" i="5"/>
  <c r="BE219" i="5"/>
  <c r="BE209" i="5"/>
  <c r="BE197" i="5"/>
  <c r="BE187" i="5"/>
  <c r="BE177" i="5"/>
  <c r="BE165" i="5"/>
  <c r="BE155" i="5"/>
  <c r="BE145" i="5"/>
  <c r="BE133" i="5"/>
  <c r="BE123" i="5"/>
  <c r="BE113" i="5"/>
  <c r="BE101" i="5"/>
  <c r="BE91" i="5"/>
  <c r="BE81" i="5"/>
  <c r="BE69" i="5"/>
  <c r="BE59" i="5"/>
  <c r="BE49" i="5"/>
  <c r="BE37" i="5"/>
  <c r="BE27" i="5"/>
  <c r="BE17" i="5"/>
  <c r="BE946" i="5"/>
  <c r="BE934" i="5"/>
  <c r="BE921" i="5"/>
  <c r="BE905" i="5"/>
  <c r="BE891" i="5"/>
  <c r="BE879" i="5"/>
  <c r="BE863" i="5"/>
  <c r="BE850" i="5"/>
  <c r="BE836" i="5"/>
  <c r="BE822" i="5"/>
  <c r="BE808" i="5"/>
  <c r="BE795" i="5"/>
  <c r="BE779" i="5"/>
  <c r="BE767" i="5"/>
  <c r="BE753" i="5"/>
  <c r="BE738" i="5"/>
  <c r="BE726" i="5"/>
  <c r="BE714" i="5"/>
  <c r="BE700" i="5"/>
  <c r="BE689" i="5"/>
  <c r="BE678" i="5"/>
  <c r="BE664" i="5"/>
  <c r="BE652" i="5"/>
  <c r="BE641" i="5"/>
  <c r="BE627" i="5"/>
  <c r="BE616" i="5"/>
  <c r="BE604" i="5"/>
  <c r="BE591" i="5"/>
  <c r="BE579" i="5"/>
  <c r="BE568" i="5"/>
  <c r="BE554" i="5"/>
  <c r="BE543" i="5"/>
  <c r="BE531" i="5"/>
  <c r="BE518" i="5"/>
  <c r="BE506" i="5"/>
  <c r="BE495" i="5"/>
  <c r="BE481" i="5"/>
  <c r="BE470" i="5"/>
  <c r="BE458" i="5"/>
  <c r="BE444" i="5"/>
  <c r="BE433" i="5"/>
  <c r="BE422" i="5"/>
  <c r="BE408" i="5"/>
  <c r="BE396" i="5"/>
  <c r="BE385" i="5"/>
  <c r="BE371" i="5"/>
  <c r="BE360" i="5"/>
  <c r="BE348" i="5"/>
  <c r="BE335" i="5"/>
  <c r="BE323" i="5"/>
  <c r="BE312" i="5"/>
  <c r="BE300" i="5"/>
  <c r="BE290" i="5"/>
  <c r="BE280" i="5"/>
  <c r="BE268" i="5"/>
  <c r="BE258" i="5"/>
  <c r="BE248" i="5"/>
  <c r="BE236" i="5"/>
  <c r="BE226" i="5"/>
  <c r="BE216" i="5"/>
  <c r="BE204" i="5"/>
  <c r="BE194" i="5"/>
  <c r="BE184" i="5"/>
  <c r="BE172" i="5"/>
  <c r="BE162" i="5"/>
  <c r="BE152" i="5"/>
  <c r="BE140" i="5"/>
  <c r="BE130" i="5"/>
  <c r="BE120" i="5"/>
  <c r="BE108" i="5"/>
  <c r="BE98" i="5"/>
  <c r="BE88" i="5"/>
  <c r="BE76" i="5"/>
  <c r="BE66" i="5"/>
  <c r="BE56" i="5"/>
  <c r="BE44" i="5"/>
  <c r="BE34" i="5"/>
  <c r="BE24" i="5"/>
  <c r="BE12" i="5"/>
  <c r="BE945" i="5"/>
  <c r="BE932" i="5"/>
  <c r="BE916" i="5"/>
  <c r="BE904" i="5"/>
  <c r="BE890" i="5"/>
  <c r="BE875" i="5"/>
  <c r="BE862" i="5"/>
  <c r="BE849" i="5"/>
  <c r="BE833" i="5"/>
  <c r="BE820" i="5"/>
  <c r="BE807" i="5"/>
  <c r="BE791" i="5"/>
  <c r="BE778" i="5"/>
  <c r="BE766" i="5"/>
  <c r="BE750" i="5"/>
  <c r="BE736" i="5"/>
  <c r="BE724" i="5"/>
  <c r="BE711" i="5"/>
  <c r="BE699" i="5"/>
  <c r="BE688" i="5"/>
  <c r="BE674" i="5"/>
  <c r="BE663" i="5"/>
  <c r="BE651" i="5"/>
  <c r="BE638" i="5"/>
  <c r="BE626" i="5"/>
  <c r="BE615" i="5"/>
  <c r="BE601" i="5"/>
  <c r="BE590" i="5"/>
  <c r="BE578" i="5"/>
  <c r="BE564" i="5"/>
  <c r="BE553" i="5"/>
  <c r="BE542" i="5"/>
  <c r="BE528" i="5"/>
  <c r="BE516" i="5"/>
  <c r="BE505" i="5"/>
  <c r="BE491" i="5"/>
  <c r="BE480" i="5"/>
  <c r="BE468" i="5"/>
  <c r="BE455" i="5"/>
  <c r="BE443" i="5"/>
  <c r="BE432" i="5"/>
  <c r="BE418" i="5"/>
  <c r="BE407" i="5"/>
  <c r="BE395" i="5"/>
  <c r="BE382" i="5"/>
  <c r="BE370" i="5"/>
  <c r="BE359" i="5"/>
  <c r="BE345" i="5"/>
  <c r="BE334" i="5"/>
  <c r="BE322" i="5"/>
  <c r="BE309" i="5"/>
  <c r="BE299" i="5"/>
  <c r="BE289" i="5"/>
  <c r="BE277" i="5"/>
  <c r="BE267" i="5"/>
  <c r="BE257" i="5"/>
  <c r="BE245" i="5"/>
  <c r="BE235" i="5"/>
  <c r="BE225" i="5"/>
  <c r="BE213" i="5"/>
  <c r="BE203" i="5"/>
  <c r="BE193" i="5"/>
  <c r="BE181" i="5"/>
  <c r="BE171" i="5"/>
  <c r="BE161" i="5"/>
  <c r="BE149" i="5"/>
  <c r="BE139" i="5"/>
  <c r="BE129" i="5"/>
  <c r="BE117" i="5"/>
  <c r="BE107" i="5"/>
  <c r="BE97" i="5"/>
  <c r="BE85" i="5"/>
  <c r="BE75" i="5"/>
  <c r="BE65" i="5"/>
  <c r="BE53" i="5"/>
  <c r="BE43" i="5"/>
  <c r="BE33" i="5"/>
  <c r="BE21" i="5"/>
  <c r="BE11" i="5"/>
  <c r="BE942" i="5"/>
  <c r="BE926" i="5"/>
  <c r="BE913" i="5"/>
  <c r="BE899" i="5"/>
  <c r="BE884" i="5"/>
  <c r="BE871" i="5"/>
  <c r="BE858" i="5"/>
  <c r="BE842" i="5"/>
  <c r="BE830" i="5"/>
  <c r="BE816" i="5"/>
  <c r="BE800" i="5"/>
  <c r="BE787" i="5"/>
  <c r="BE775" i="5"/>
  <c r="BE759" i="5"/>
  <c r="BE745" i="5"/>
  <c r="BE732" i="5"/>
  <c r="BE719" i="5"/>
  <c r="BE707" i="5"/>
  <c r="BE696" i="5"/>
  <c r="BE682" i="5"/>
  <c r="BE671" i="5"/>
  <c r="BE659" i="5"/>
  <c r="BE646" i="5"/>
  <c r="BE634" i="5"/>
  <c r="BE623" i="5"/>
  <c r="BE609" i="5"/>
  <c r="BE598" i="5"/>
  <c r="BE586" i="5"/>
  <c r="BE572" i="5"/>
  <c r="BE561" i="5"/>
  <c r="BE550" i="5"/>
  <c r="BE536" i="5"/>
  <c r="BE524" i="5"/>
  <c r="BE513" i="5"/>
  <c r="BE499" i="5"/>
  <c r="BE488" i="5"/>
  <c r="BE476" i="5"/>
  <c r="BE463" i="5"/>
  <c r="BE451" i="5"/>
  <c r="BE440" i="5"/>
  <c r="BE426" i="5"/>
  <c r="BE415" i="5"/>
  <c r="BE403" i="5"/>
  <c r="BE390" i="5"/>
  <c r="BE378" i="5"/>
  <c r="BE367" i="5"/>
  <c r="BE353" i="5"/>
  <c r="BE342" i="5"/>
  <c r="BE330" i="5"/>
  <c r="BE316" i="5"/>
  <c r="BE306" i="5"/>
  <c r="BE296" i="5"/>
  <c r="BE284" i="5"/>
  <c r="BE274" i="5"/>
  <c r="BE264" i="5"/>
  <c r="BE252" i="5"/>
  <c r="BE242" i="5"/>
  <c r="BE232" i="5"/>
  <c r="BE220" i="5"/>
  <c r="BE210" i="5"/>
  <c r="BE200" i="5"/>
  <c r="BE188" i="5"/>
  <c r="BE178" i="5"/>
  <c r="BE168" i="5"/>
  <c r="BE156" i="5"/>
  <c r="BE146" i="5"/>
  <c r="BE136" i="5"/>
  <c r="BE124" i="5"/>
  <c r="BE114" i="5"/>
  <c r="BE104" i="5"/>
  <c r="BE92" i="5"/>
  <c r="BE82" i="5"/>
  <c r="BE72" i="5"/>
  <c r="BE60" i="5"/>
  <c r="BE50" i="5"/>
  <c r="BE40" i="5"/>
  <c r="BE28" i="5"/>
  <c r="BE18" i="5"/>
  <c r="BE8" i="5"/>
  <c r="BE927" i="5"/>
  <c r="BE900" i="5"/>
  <c r="BE872" i="5"/>
  <c r="BE843" i="5"/>
  <c r="BE817" i="5"/>
  <c r="BE788" i="5"/>
  <c r="BE760" i="5"/>
  <c r="BE734" i="5"/>
  <c r="BE708" i="5"/>
  <c r="BE683" i="5"/>
  <c r="BE660" i="5"/>
  <c r="BE635" i="5"/>
  <c r="BE610" i="5"/>
  <c r="BE587" i="5"/>
  <c r="BE562" i="5"/>
  <c r="BE537" i="5"/>
  <c r="BE514" i="5"/>
  <c r="BE489" i="5"/>
  <c r="BE464" i="5"/>
  <c r="BE441" i="5"/>
  <c r="BE416" i="5"/>
  <c r="BE391" i="5"/>
  <c r="BE368" i="5"/>
  <c r="BE343" i="5"/>
  <c r="BE318" i="5"/>
  <c r="BE297" i="5"/>
  <c r="BE275" i="5"/>
  <c r="BE253" i="5"/>
  <c r="BE233" i="5"/>
  <c r="BE211" i="5"/>
  <c r="BE189" i="5"/>
  <c r="BE169" i="5"/>
  <c r="BE147" i="5"/>
  <c r="BE125" i="5"/>
  <c r="BE105" i="5"/>
  <c r="BE83" i="5"/>
  <c r="BE61" i="5"/>
  <c r="BE41" i="5"/>
  <c r="BE19" i="5"/>
  <c r="BE923" i="5"/>
  <c r="BE895" i="5"/>
  <c r="BE868" i="5"/>
  <c r="BE840" i="5"/>
  <c r="BE811" i="5"/>
  <c r="BE785" i="5"/>
  <c r="BE756" i="5"/>
  <c r="BE728" i="5"/>
  <c r="BE705" i="5"/>
  <c r="BE680" i="5"/>
  <c r="BE655" i="5"/>
  <c r="BE632" i="5"/>
  <c r="BE607" i="5"/>
  <c r="BE582" i="5"/>
  <c r="BE559" i="5"/>
  <c r="BE534" i="5"/>
  <c r="BE508" i="5"/>
  <c r="BE486" i="5"/>
  <c r="BE460" i="5"/>
  <c r="BE435" i="5"/>
  <c r="BE412" i="5"/>
  <c r="BE387" i="5"/>
  <c r="BE362" i="5"/>
  <c r="BE339" i="5"/>
  <c r="BE314" i="5"/>
  <c r="BE292" i="5"/>
  <c r="BE272" i="5"/>
  <c r="BE250" i="5"/>
  <c r="BE228" i="5"/>
  <c r="BE208" i="5"/>
  <c r="BE186" i="5"/>
  <c r="BE164" i="5"/>
  <c r="BE144" i="5"/>
  <c r="BE122" i="5"/>
  <c r="BE100" i="5"/>
  <c r="BE80" i="5"/>
  <c r="BE58" i="5"/>
  <c r="BE36" i="5"/>
  <c r="BE16" i="5"/>
  <c r="BE948" i="5"/>
  <c r="BE922" i="5"/>
  <c r="BE894" i="5"/>
  <c r="BE864" i="5"/>
  <c r="BE839" i="5"/>
  <c r="BE809" i="5"/>
  <c r="BE780" i="5"/>
  <c r="BE754" i="5"/>
  <c r="BE727" i="5"/>
  <c r="BE702" i="5"/>
  <c r="BE679" i="5"/>
  <c r="BE654" i="5"/>
  <c r="BE628" i="5"/>
  <c r="BE606" i="5"/>
  <c r="BE580" i="5"/>
  <c r="BE555" i="5"/>
  <c r="BE532" i="5"/>
  <c r="BE507" i="5"/>
  <c r="BE482" i="5"/>
  <c r="BE459" i="5"/>
  <c r="BE434" i="5"/>
  <c r="BE409" i="5"/>
  <c r="BE386" i="5"/>
  <c r="BE361" i="5"/>
  <c r="BE336" i="5"/>
  <c r="BE313" i="5"/>
  <c r="BE291" i="5"/>
  <c r="BE269" i="5"/>
  <c r="BE249" i="5"/>
  <c r="BE227" i="5"/>
  <c r="BE205" i="5"/>
  <c r="BE185" i="5"/>
  <c r="BE163" i="5"/>
  <c r="BE141" i="5"/>
  <c r="BE121" i="5"/>
  <c r="BE99" i="5"/>
  <c r="BE77" i="5"/>
  <c r="BE57" i="5"/>
  <c r="BE35" i="5"/>
  <c r="BE13" i="5"/>
  <c r="BE944" i="5"/>
  <c r="BE915" i="5"/>
  <c r="BE889" i="5"/>
  <c r="BE860" i="5"/>
  <c r="BE832" i="5"/>
  <c r="BE806" i="5"/>
  <c r="BE777" i="5"/>
  <c r="BE748" i="5"/>
  <c r="BE723" i="5"/>
  <c r="BE698" i="5"/>
  <c r="BE673" i="5"/>
  <c r="BE650" i="5"/>
  <c r="BE625" i="5"/>
  <c r="BE600" i="5"/>
  <c r="BE577" i="5"/>
  <c r="BE552" i="5"/>
  <c r="BE527" i="5"/>
  <c r="BE504" i="5"/>
  <c r="BE479" i="5"/>
  <c r="BE454" i="5"/>
  <c r="BE431" i="5"/>
  <c r="BE406" i="5"/>
  <c r="BE380" i="5"/>
  <c r="BE358" i="5"/>
  <c r="BE332" i="5"/>
  <c r="BE308" i="5"/>
  <c r="BE288" i="5"/>
  <c r="BE266" i="5"/>
  <c r="BE244" i="5"/>
  <c r="BE224" i="5"/>
  <c r="BE202" i="5"/>
  <c r="BE180" i="5"/>
  <c r="BE160" i="5"/>
  <c r="BE138" i="5"/>
  <c r="BE116" i="5"/>
  <c r="BE96" i="5"/>
  <c r="BE74" i="5"/>
  <c r="BE52" i="5"/>
  <c r="BE32" i="5"/>
  <c r="BE10" i="5"/>
  <c r="BE943" i="5"/>
  <c r="BE914" i="5"/>
  <c r="BE886" i="5"/>
  <c r="BE859" i="5"/>
  <c r="BE831" i="5"/>
  <c r="BE802" i="5"/>
  <c r="BE776" i="5"/>
  <c r="BE747" i="5"/>
  <c r="BE720" i="5"/>
  <c r="BE697" i="5"/>
  <c r="BE672" i="5"/>
  <c r="BE647" i="5"/>
  <c r="BE624" i="5"/>
  <c r="BE599" i="5"/>
  <c r="BE574" i="5"/>
  <c r="BE551" i="5"/>
  <c r="BE526" i="5"/>
  <c r="BE500" i="5"/>
  <c r="BE478" i="5"/>
  <c r="BE452" i="5"/>
  <c r="BE427" i="5"/>
  <c r="BE404" i="5"/>
  <c r="BE379" i="5"/>
  <c r="BE354" i="5"/>
  <c r="BE331" i="5"/>
  <c r="BE307" i="5"/>
  <c r="BE285" i="5"/>
  <c r="BE265" i="5"/>
  <c r="BE243" i="5"/>
  <c r="BE221" i="5"/>
  <c r="BE201" i="5"/>
  <c r="BE179" i="5"/>
  <c r="BE157" i="5"/>
  <c r="BE137" i="5"/>
  <c r="BE115" i="5"/>
  <c r="BE93" i="5"/>
  <c r="BE73" i="5"/>
  <c r="BE51" i="5"/>
  <c r="BE29" i="5"/>
  <c r="BE9" i="5"/>
  <c r="BE936" i="5"/>
  <c r="BE910" i="5"/>
  <c r="BE881" i="5"/>
  <c r="BE852" i="5"/>
  <c r="BE826" i="5"/>
  <c r="BE798" i="5"/>
  <c r="BE769" i="5"/>
  <c r="BE743" i="5"/>
  <c r="BE716" i="5"/>
  <c r="BE691" i="5"/>
  <c r="BE668" i="5"/>
  <c r="BE643" i="5"/>
  <c r="BE618" i="5"/>
  <c r="BE595" i="5"/>
  <c r="BE570" i="5"/>
  <c r="BE545" i="5"/>
  <c r="BE522" i="5"/>
  <c r="BE497" i="5"/>
  <c r="BE472" i="5"/>
  <c r="BE449" i="5"/>
  <c r="BE424" i="5"/>
  <c r="BE399" i="5"/>
  <c r="BE376" i="5"/>
  <c r="BE351" i="5"/>
  <c r="BE326" i="5"/>
  <c r="BE304" i="5"/>
  <c r="BE282" i="5"/>
  <c r="BE260" i="5"/>
  <c r="BE240" i="5"/>
  <c r="BE218" i="5"/>
  <c r="BE196" i="5"/>
  <c r="BE176" i="5"/>
  <c r="BE154" i="5"/>
  <c r="BE132" i="5"/>
  <c r="BE112" i="5"/>
  <c r="BE90" i="5"/>
  <c r="BE68" i="5"/>
  <c r="BE48" i="5"/>
  <c r="BE26" i="5"/>
  <c r="BE935" i="5"/>
  <c r="BE906" i="5"/>
  <c r="BE880" i="5"/>
  <c r="BE851" i="5"/>
  <c r="BE823" i="5"/>
  <c r="BE796" i="5"/>
  <c r="BE768" i="5"/>
  <c r="BE739" i="5"/>
  <c r="BE715" i="5"/>
  <c r="BE690" i="5"/>
  <c r="BE665" i="5"/>
  <c r="BE642" i="5"/>
  <c r="BE617" i="5"/>
  <c r="BE592" i="5"/>
  <c r="BE569" i="5"/>
  <c r="BE544" i="5"/>
  <c r="BE519" i="5"/>
  <c r="BE496" i="5"/>
  <c r="BE471" i="5"/>
  <c r="BE446" i="5"/>
  <c r="BE423" i="5"/>
  <c r="BE398" i="5"/>
  <c r="BE372" i="5"/>
  <c r="BE350" i="5"/>
  <c r="BE324" i="5"/>
  <c r="BE301" i="5"/>
  <c r="BE281" i="5"/>
  <c r="BE259" i="5"/>
  <c r="BE237" i="5"/>
  <c r="BE217" i="5"/>
  <c r="BE195" i="5"/>
  <c r="BE173" i="5"/>
  <c r="BE153" i="5"/>
  <c r="BE131" i="5"/>
  <c r="BE109" i="5"/>
  <c r="BE89" i="5"/>
  <c r="BE67" i="5"/>
  <c r="BE45" i="5"/>
  <c r="BE25" i="5"/>
  <c r="BE848" i="5"/>
  <c r="BE636" i="5"/>
  <c r="BE442" i="5"/>
  <c r="BE256" i="5"/>
  <c r="BE84" i="5"/>
  <c r="BE818" i="5"/>
  <c r="BE614" i="5"/>
  <c r="BE417" i="5"/>
  <c r="BE234" i="5"/>
  <c r="BE64" i="5"/>
  <c r="BE790" i="5"/>
  <c r="BE588" i="5"/>
  <c r="BE394" i="5"/>
  <c r="BE212" i="5"/>
  <c r="BE42" i="5"/>
  <c r="BE763" i="5"/>
  <c r="BE563" i="5"/>
  <c r="BE369" i="5"/>
  <c r="BE192" i="5"/>
  <c r="BE20" i="5"/>
  <c r="BE735" i="5"/>
  <c r="BE540" i="5"/>
  <c r="BE344" i="5"/>
  <c r="BE170" i="5"/>
  <c r="BE931" i="5"/>
  <c r="BE710" i="5"/>
  <c r="BE515" i="5"/>
  <c r="BE321" i="5"/>
  <c r="BE148" i="5"/>
  <c r="BE903" i="5"/>
  <c r="BE687" i="5"/>
  <c r="BE490" i="5"/>
  <c r="BE298" i="5"/>
  <c r="BE128" i="5"/>
  <c r="BE873" i="5"/>
  <c r="BE662" i="5"/>
  <c r="BE467" i="5"/>
  <c r="BE276" i="5"/>
  <c r="BE106" i="5"/>
  <c r="U5" i="5"/>
  <c r="U4" i="5" s="1"/>
  <c r="U4" i="4"/>
  <c r="L9" i="3"/>
  <c r="BB943" i="5"/>
  <c r="BB935" i="5"/>
  <c r="BB927" i="5"/>
  <c r="BB919" i="5"/>
  <c r="BB911" i="5"/>
  <c r="BB903" i="5"/>
  <c r="BB895" i="5"/>
  <c r="BB887" i="5"/>
  <c r="BB879" i="5"/>
  <c r="BB871" i="5"/>
  <c r="BB863" i="5"/>
  <c r="BB855" i="5"/>
  <c r="BB847" i="5"/>
  <c r="BB839" i="5"/>
  <c r="BB831" i="5"/>
  <c r="BB823" i="5"/>
  <c r="BB815" i="5"/>
  <c r="BB807" i="5"/>
  <c r="BB799" i="5"/>
  <c r="BB791" i="5"/>
  <c r="BB783" i="5"/>
  <c r="BB775" i="5"/>
  <c r="BB767" i="5"/>
  <c r="BB759" i="5"/>
  <c r="BB751" i="5"/>
  <c r="BB743" i="5"/>
  <c r="BB735" i="5"/>
  <c r="BB727" i="5"/>
  <c r="BB719" i="5"/>
  <c r="BB711" i="5"/>
  <c r="BB703" i="5"/>
  <c r="BB695" i="5"/>
  <c r="BB687" i="5"/>
  <c r="BB679" i="5"/>
  <c r="BB671" i="5"/>
  <c r="BB663" i="5"/>
  <c r="BB655" i="5"/>
  <c r="BB647" i="5"/>
  <c r="BB639" i="5"/>
  <c r="BB631" i="5"/>
  <c r="BB623" i="5"/>
  <c r="BB615" i="5"/>
  <c r="BB607" i="5"/>
  <c r="BB599" i="5"/>
  <c r="BB591" i="5"/>
  <c r="BB583" i="5"/>
  <c r="BB575" i="5"/>
  <c r="BB567" i="5"/>
  <c r="BB559" i="5"/>
  <c r="BB551" i="5"/>
  <c r="BB543" i="5"/>
  <c r="BB535" i="5"/>
  <c r="BB527" i="5"/>
  <c r="BB519" i="5"/>
  <c r="BB511" i="5"/>
  <c r="BB503" i="5"/>
  <c r="BB495" i="5"/>
  <c r="BB487" i="5"/>
  <c r="BB479" i="5"/>
  <c r="BB471" i="5"/>
  <c r="BB463" i="5"/>
  <c r="BB455" i="5"/>
  <c r="BB447" i="5"/>
  <c r="BB439" i="5"/>
  <c r="BB431" i="5"/>
  <c r="BB423" i="5"/>
  <c r="BB415" i="5"/>
  <c r="BB407" i="5"/>
  <c r="BB399" i="5"/>
  <c r="BB391" i="5"/>
  <c r="BB383" i="5"/>
  <c r="BB375" i="5"/>
  <c r="BB367" i="5"/>
  <c r="BB359" i="5"/>
  <c r="BB351" i="5"/>
  <c r="BB343" i="5"/>
  <c r="BB335" i="5"/>
  <c r="BB327" i="5"/>
  <c r="BB319" i="5"/>
  <c r="BB311" i="5"/>
  <c r="BB303" i="5"/>
  <c r="BB295" i="5"/>
  <c r="BB287" i="5"/>
  <c r="BB279" i="5"/>
  <c r="BB271" i="5"/>
  <c r="BB263" i="5"/>
  <c r="BB255" i="5"/>
  <c r="BB247" i="5"/>
  <c r="BB239" i="5"/>
  <c r="BB231" i="5"/>
  <c r="BB223" i="5"/>
  <c r="BB215" i="5"/>
  <c r="BB207" i="5"/>
  <c r="BB199" i="5"/>
  <c r="BB191" i="5"/>
  <c r="BB183" i="5"/>
  <c r="BB175" i="5"/>
  <c r="BB167" i="5"/>
  <c r="BB159" i="5"/>
  <c r="BB151" i="5"/>
  <c r="BB143" i="5"/>
  <c r="BB135" i="5"/>
  <c r="BB127" i="5"/>
  <c r="BB119" i="5"/>
  <c r="BB111" i="5"/>
  <c r="BB103" i="5"/>
  <c r="BB95" i="5"/>
  <c r="BB87" i="5"/>
  <c r="BB79" i="5"/>
  <c r="BB71" i="5"/>
  <c r="BB63" i="5"/>
  <c r="BB55" i="5"/>
  <c r="BB47" i="5"/>
  <c r="BB39" i="5"/>
  <c r="BB31" i="5"/>
  <c r="BB23" i="5"/>
  <c r="BB15" i="5"/>
  <c r="BB947" i="5"/>
  <c r="BB939" i="5"/>
  <c r="BB931" i="5"/>
  <c r="BB923" i="5"/>
  <c r="BB915" i="5"/>
  <c r="BB907" i="5"/>
  <c r="BB899" i="5"/>
  <c r="BB891" i="5"/>
  <c r="BB883" i="5"/>
  <c r="BB875" i="5"/>
  <c r="BB867" i="5"/>
  <c r="BB859" i="5"/>
  <c r="BB851" i="5"/>
  <c r="BB843" i="5"/>
  <c r="BB835" i="5"/>
  <c r="BB827" i="5"/>
  <c r="BB819" i="5"/>
  <c r="BB811" i="5"/>
  <c r="BB803" i="5"/>
  <c r="BB795" i="5"/>
  <c r="BB787" i="5"/>
  <c r="BB779" i="5"/>
  <c r="BB771" i="5"/>
  <c r="BB763" i="5"/>
  <c r="BB755" i="5"/>
  <c r="BB747" i="5"/>
  <c r="BB739" i="5"/>
  <c r="BB731" i="5"/>
  <c r="BB723" i="5"/>
  <c r="BB715" i="5"/>
  <c r="BB707" i="5"/>
  <c r="BB699" i="5"/>
  <c r="BB691" i="5"/>
  <c r="BB683" i="5"/>
  <c r="BB675" i="5"/>
  <c r="BB667" i="5"/>
  <c r="BB659" i="5"/>
  <c r="BB651" i="5"/>
  <c r="BB643" i="5"/>
  <c r="BB635" i="5"/>
  <c r="BB627" i="5"/>
  <c r="BB619" i="5"/>
  <c r="BB611" i="5"/>
  <c r="BB603" i="5"/>
  <c r="BB595" i="5"/>
  <c r="BB587" i="5"/>
  <c r="BB579" i="5"/>
  <c r="BB571" i="5"/>
  <c r="BB563" i="5"/>
  <c r="BB555" i="5"/>
  <c r="BB547" i="5"/>
  <c r="BB539" i="5"/>
  <c r="BB531" i="5"/>
  <c r="BB523" i="5"/>
  <c r="BB515" i="5"/>
  <c r="BB507" i="5"/>
  <c r="BB499" i="5"/>
  <c r="BB491" i="5"/>
  <c r="BB483" i="5"/>
  <c r="BB475" i="5"/>
  <c r="BB467" i="5"/>
  <c r="BB459" i="5"/>
  <c r="BB451" i="5"/>
  <c r="BB443" i="5"/>
  <c r="BB435" i="5"/>
  <c r="BB427" i="5"/>
  <c r="BB419" i="5"/>
  <c r="BB411" i="5"/>
  <c r="BB403" i="5"/>
  <c r="BB395" i="5"/>
  <c r="BB387" i="5"/>
  <c r="BB379" i="5"/>
  <c r="BB371" i="5"/>
  <c r="BB363" i="5"/>
  <c r="BB355" i="5"/>
  <c r="BB347" i="5"/>
  <c r="BB339" i="5"/>
  <c r="BB331" i="5"/>
  <c r="BB323" i="5"/>
  <c r="BB315" i="5"/>
  <c r="BB307" i="5"/>
  <c r="BB299" i="5"/>
  <c r="BB291" i="5"/>
  <c r="BB283" i="5"/>
  <c r="BB275" i="5"/>
  <c r="BB267" i="5"/>
  <c r="BB259" i="5"/>
  <c r="BB251" i="5"/>
  <c r="BB243" i="5"/>
  <c r="BB235" i="5"/>
  <c r="BB227" i="5"/>
  <c r="BB219" i="5"/>
  <c r="BB211" i="5"/>
  <c r="BB203" i="5"/>
  <c r="BB195" i="5"/>
  <c r="BB187" i="5"/>
  <c r="BB179" i="5"/>
  <c r="BB171" i="5"/>
  <c r="BB163" i="5"/>
  <c r="BB155" i="5"/>
  <c r="BB147" i="5"/>
  <c r="BB139" i="5"/>
  <c r="BB131" i="5"/>
  <c r="BB123" i="5"/>
  <c r="BB115" i="5"/>
  <c r="BB107" i="5"/>
  <c r="BB99" i="5"/>
  <c r="BB91" i="5"/>
  <c r="BB83" i="5"/>
  <c r="BB75" i="5"/>
  <c r="BB67" i="5"/>
  <c r="BB59" i="5"/>
  <c r="BB51" i="5"/>
  <c r="BB43" i="5"/>
  <c r="BB35" i="5"/>
  <c r="BB27" i="5"/>
  <c r="BB19" i="5"/>
  <c r="BB11" i="5"/>
  <c r="BB944" i="5"/>
  <c r="BB933" i="5"/>
  <c r="BB922" i="5"/>
  <c r="BB912" i="5"/>
  <c r="BB901" i="5"/>
  <c r="BB890" i="5"/>
  <c r="BB880" i="5"/>
  <c r="BB869" i="5"/>
  <c r="BB858" i="5"/>
  <c r="BB848" i="5"/>
  <c r="BB837" i="5"/>
  <c r="BB826" i="5"/>
  <c r="BB816" i="5"/>
  <c r="BB805" i="5"/>
  <c r="BB794" i="5"/>
  <c r="BB784" i="5"/>
  <c r="BB773" i="5"/>
  <c r="BB762" i="5"/>
  <c r="BB752" i="5"/>
  <c r="BB741" i="5"/>
  <c r="BB730" i="5"/>
  <c r="BB720" i="5"/>
  <c r="BB709" i="5"/>
  <c r="BB698" i="5"/>
  <c r="BB688" i="5"/>
  <c r="BB677" i="5"/>
  <c r="BB666" i="5"/>
  <c r="BB656" i="5"/>
  <c r="BB645" i="5"/>
  <c r="BB634" i="5"/>
  <c r="BB624" i="5"/>
  <c r="BB613" i="5"/>
  <c r="BB602" i="5"/>
  <c r="BB592" i="5"/>
  <c r="BB581" i="5"/>
  <c r="BB570" i="5"/>
  <c r="BB560" i="5"/>
  <c r="BB549" i="5"/>
  <c r="BB538" i="5"/>
  <c r="BB528" i="5"/>
  <c r="BB517" i="5"/>
  <c r="BB506" i="5"/>
  <c r="BB496" i="5"/>
  <c r="BB485" i="5"/>
  <c r="BB474" i="5"/>
  <c r="BB464" i="5"/>
  <c r="BB453" i="5"/>
  <c r="BB442" i="5"/>
  <c r="BB432" i="5"/>
  <c r="BB421" i="5"/>
  <c r="BB410" i="5"/>
  <c r="BB400" i="5"/>
  <c r="BB389" i="5"/>
  <c r="BB378" i="5"/>
  <c r="BB368" i="5"/>
  <c r="BB357" i="5"/>
  <c r="BB346" i="5"/>
  <c r="BB336" i="5"/>
  <c r="BB325" i="5"/>
  <c r="BB314" i="5"/>
  <c r="BB304" i="5"/>
  <c r="BB293" i="5"/>
  <c r="BB282" i="5"/>
  <c r="BB272" i="5"/>
  <c r="BB261" i="5"/>
  <c r="BB250" i="5"/>
  <c r="BB240" i="5"/>
  <c r="BB229" i="5"/>
  <c r="BB218" i="5"/>
  <c r="BB208" i="5"/>
  <c r="BB197" i="5"/>
  <c r="BB186" i="5"/>
  <c r="BB176" i="5"/>
  <c r="BB165" i="5"/>
  <c r="BB154" i="5"/>
  <c r="BB144" i="5"/>
  <c r="BB133" i="5"/>
  <c r="BB122" i="5"/>
  <c r="BB112" i="5"/>
  <c r="BB101" i="5"/>
  <c r="BB90" i="5"/>
  <c r="BB80" i="5"/>
  <c r="BB69" i="5"/>
  <c r="BB58" i="5"/>
  <c r="BB48" i="5"/>
  <c r="BB37" i="5"/>
  <c r="BB26" i="5"/>
  <c r="BB16" i="5"/>
  <c r="BB950" i="5"/>
  <c r="BB940" i="5"/>
  <c r="BB929" i="5"/>
  <c r="BB918" i="5"/>
  <c r="BB908" i="5"/>
  <c r="BB897" i="5"/>
  <c r="BB886" i="5"/>
  <c r="BB876" i="5"/>
  <c r="BB865" i="5"/>
  <c r="BB854" i="5"/>
  <c r="BB844" i="5"/>
  <c r="BB833" i="5"/>
  <c r="BB822" i="5"/>
  <c r="BB812" i="5"/>
  <c r="BB801" i="5"/>
  <c r="BB790" i="5"/>
  <c r="BB780" i="5"/>
  <c r="BB769" i="5"/>
  <c r="BB758" i="5"/>
  <c r="BB748" i="5"/>
  <c r="BB737" i="5"/>
  <c r="BB726" i="5"/>
  <c r="BB716" i="5"/>
  <c r="BB705" i="5"/>
  <c r="BB694" i="5"/>
  <c r="BB684" i="5"/>
  <c r="BB673" i="5"/>
  <c r="BB662" i="5"/>
  <c r="BB652" i="5"/>
  <c r="BB641" i="5"/>
  <c r="BB630" i="5"/>
  <c r="BB620" i="5"/>
  <c r="BB609" i="5"/>
  <c r="BB598" i="5"/>
  <c r="BB588" i="5"/>
  <c r="BB577" i="5"/>
  <c r="BB566" i="5"/>
  <c r="BB556" i="5"/>
  <c r="BB545" i="5"/>
  <c r="BB534" i="5"/>
  <c r="BB524" i="5"/>
  <c r="BB513" i="5"/>
  <c r="BB502" i="5"/>
  <c r="BB492" i="5"/>
  <c r="BB481" i="5"/>
  <c r="BB470" i="5"/>
  <c r="BB460" i="5"/>
  <c r="BB449" i="5"/>
  <c r="BB438" i="5"/>
  <c r="BB428" i="5"/>
  <c r="BB417" i="5"/>
  <c r="BB406" i="5"/>
  <c r="BB396" i="5"/>
  <c r="BB385" i="5"/>
  <c r="BB374" i="5"/>
  <c r="BB364" i="5"/>
  <c r="BB353" i="5"/>
  <c r="BB342" i="5"/>
  <c r="BB332" i="5"/>
  <c r="BB321" i="5"/>
  <c r="BB310" i="5"/>
  <c r="BB300" i="5"/>
  <c r="BB289" i="5"/>
  <c r="BB278" i="5"/>
  <c r="BB268" i="5"/>
  <c r="BB257" i="5"/>
  <c r="BB246" i="5"/>
  <c r="BB236" i="5"/>
  <c r="BB225" i="5"/>
  <c r="BB214" i="5"/>
  <c r="BB204" i="5"/>
  <c r="BB193" i="5"/>
  <c r="BB182" i="5"/>
  <c r="BB172" i="5"/>
  <c r="BB161" i="5"/>
  <c r="BB150" i="5"/>
  <c r="BB140" i="5"/>
  <c r="BB129" i="5"/>
  <c r="BB118" i="5"/>
  <c r="BB108" i="5"/>
  <c r="BB97" i="5"/>
  <c r="BB86" i="5"/>
  <c r="BB76" i="5"/>
  <c r="BB65" i="5"/>
  <c r="BB54" i="5"/>
  <c r="BB44" i="5"/>
  <c r="BB33" i="5"/>
  <c r="BB22" i="5"/>
  <c r="BB12" i="5"/>
  <c r="BB949" i="5"/>
  <c r="BB938" i="5"/>
  <c r="BB928" i="5"/>
  <c r="BB917" i="5"/>
  <c r="BB906" i="5"/>
  <c r="BB896" i="5"/>
  <c r="BB885" i="5"/>
  <c r="BB874" i="5"/>
  <c r="BB864" i="5"/>
  <c r="BB853" i="5"/>
  <c r="BB842" i="5"/>
  <c r="BB832" i="5"/>
  <c r="BB821" i="5"/>
  <c r="BB810" i="5"/>
  <c r="BB800" i="5"/>
  <c r="BB789" i="5"/>
  <c r="BB778" i="5"/>
  <c r="BB768" i="5"/>
  <c r="BB757" i="5"/>
  <c r="BB746" i="5"/>
  <c r="BB736" i="5"/>
  <c r="BB725" i="5"/>
  <c r="BB714" i="5"/>
  <c r="BB704" i="5"/>
  <c r="BB693" i="5"/>
  <c r="BB682" i="5"/>
  <c r="BB672" i="5"/>
  <c r="BB661" i="5"/>
  <c r="BB650" i="5"/>
  <c r="BB640" i="5"/>
  <c r="BB629" i="5"/>
  <c r="BB618" i="5"/>
  <c r="BB608" i="5"/>
  <c r="BB597" i="5"/>
  <c r="BB586" i="5"/>
  <c r="BB576" i="5"/>
  <c r="BB565" i="5"/>
  <c r="BB554" i="5"/>
  <c r="BB544" i="5"/>
  <c r="BB533" i="5"/>
  <c r="BB522" i="5"/>
  <c r="BB512" i="5"/>
  <c r="BB501" i="5"/>
  <c r="BB490" i="5"/>
  <c r="BB480" i="5"/>
  <c r="BB469" i="5"/>
  <c r="BB458" i="5"/>
  <c r="BB448" i="5"/>
  <c r="BB437" i="5"/>
  <c r="BB426" i="5"/>
  <c r="BB416" i="5"/>
  <c r="BB405" i="5"/>
  <c r="BB394" i="5"/>
  <c r="BB384" i="5"/>
  <c r="BB373" i="5"/>
  <c r="BB362" i="5"/>
  <c r="BB352" i="5"/>
  <c r="BB341" i="5"/>
  <c r="BB330" i="5"/>
  <c r="BB320" i="5"/>
  <c r="BB309" i="5"/>
  <c r="BB298" i="5"/>
  <c r="BB288" i="5"/>
  <c r="BB277" i="5"/>
  <c r="BB266" i="5"/>
  <c r="BB256" i="5"/>
  <c r="BB245" i="5"/>
  <c r="BB234" i="5"/>
  <c r="BB224" i="5"/>
  <c r="BB213" i="5"/>
  <c r="BB202" i="5"/>
  <c r="BB192" i="5"/>
  <c r="BB181" i="5"/>
  <c r="BB170" i="5"/>
  <c r="BB160" i="5"/>
  <c r="BB149" i="5"/>
  <c r="BB138" i="5"/>
  <c r="BB128" i="5"/>
  <c r="BB117" i="5"/>
  <c r="BB106" i="5"/>
  <c r="BB96" i="5"/>
  <c r="BB85" i="5"/>
  <c r="BB74" i="5"/>
  <c r="BB64" i="5"/>
  <c r="BB53" i="5"/>
  <c r="BB42" i="5"/>
  <c r="BB32" i="5"/>
  <c r="BB21" i="5"/>
  <c r="BB10" i="5"/>
  <c r="BB942" i="5"/>
  <c r="BB925" i="5"/>
  <c r="BB909" i="5"/>
  <c r="BB892" i="5"/>
  <c r="BB873" i="5"/>
  <c r="BB857" i="5"/>
  <c r="BB840" i="5"/>
  <c r="BB824" i="5"/>
  <c r="BB806" i="5"/>
  <c r="BB788" i="5"/>
  <c r="BB772" i="5"/>
  <c r="BB754" i="5"/>
  <c r="BB738" i="5"/>
  <c r="BB721" i="5"/>
  <c r="BB702" i="5"/>
  <c r="BB686" i="5"/>
  <c r="BB669" i="5"/>
  <c r="BB653" i="5"/>
  <c r="BB636" i="5"/>
  <c r="BB617" i="5"/>
  <c r="BB601" i="5"/>
  <c r="BB584" i="5"/>
  <c r="BB568" i="5"/>
  <c r="BB550" i="5"/>
  <c r="BB532" i="5"/>
  <c r="BB516" i="5"/>
  <c r="BB498" i="5"/>
  <c r="BB482" i="5"/>
  <c r="BB465" i="5"/>
  <c r="BB446" i="5"/>
  <c r="BB430" i="5"/>
  <c r="BB413" i="5"/>
  <c r="BB397" i="5"/>
  <c r="BB380" i="5"/>
  <c r="BB361" i="5"/>
  <c r="BB345" i="5"/>
  <c r="BB328" i="5"/>
  <c r="BB312" i="5"/>
  <c r="BB294" i="5"/>
  <c r="BB276" i="5"/>
  <c r="BB260" i="5"/>
  <c r="BB242" i="5"/>
  <c r="BB226" i="5"/>
  <c r="BB209" i="5"/>
  <c r="BB190" i="5"/>
  <c r="BB174" i="5"/>
  <c r="BB157" i="5"/>
  <c r="BB141" i="5"/>
  <c r="BB124" i="5"/>
  <c r="BB105" i="5"/>
  <c r="BB89" i="5"/>
  <c r="BB72" i="5"/>
  <c r="BB56" i="5"/>
  <c r="BB38" i="5"/>
  <c r="BB20" i="5"/>
  <c r="BB941" i="5"/>
  <c r="BB924" i="5"/>
  <c r="BB905" i="5"/>
  <c r="BB889" i="5"/>
  <c r="BB872" i="5"/>
  <c r="BB856" i="5"/>
  <c r="BB838" i="5"/>
  <c r="BB948" i="5"/>
  <c r="BB932" i="5"/>
  <c r="BB914" i="5"/>
  <c r="BB898" i="5"/>
  <c r="BB881" i="5"/>
  <c r="BB862" i="5"/>
  <c r="BB846" i="5"/>
  <c r="BB829" i="5"/>
  <c r="BB946" i="5"/>
  <c r="BB930" i="5"/>
  <c r="BB913" i="5"/>
  <c r="BB894" i="5"/>
  <c r="BB878" i="5"/>
  <c r="BB861" i="5"/>
  <c r="BB845" i="5"/>
  <c r="BB828" i="5"/>
  <c r="BB809" i="5"/>
  <c r="BB793" i="5"/>
  <c r="BB776" i="5"/>
  <c r="BB760" i="5"/>
  <c r="BB742" i="5"/>
  <c r="BB724" i="5"/>
  <c r="BB708" i="5"/>
  <c r="BB690" i="5"/>
  <c r="BB674" i="5"/>
  <c r="BB657" i="5"/>
  <c r="BB638" i="5"/>
  <c r="BB622" i="5"/>
  <c r="BB605" i="5"/>
  <c r="BB589" i="5"/>
  <c r="BB572" i="5"/>
  <c r="BB553" i="5"/>
  <c r="BB537" i="5"/>
  <c r="BB520" i="5"/>
  <c r="BB504" i="5"/>
  <c r="BB486" i="5"/>
  <c r="BB468" i="5"/>
  <c r="BB452" i="5"/>
  <c r="BB434" i="5"/>
  <c r="BB418" i="5"/>
  <c r="BB401" i="5"/>
  <c r="BB382" i="5"/>
  <c r="BB366" i="5"/>
  <c r="BB349" i="5"/>
  <c r="BB333" i="5"/>
  <c r="BB316" i="5"/>
  <c r="BB297" i="5"/>
  <c r="BB281" i="5"/>
  <c r="BB264" i="5"/>
  <c r="BB248" i="5"/>
  <c r="BB230" i="5"/>
  <c r="BB212" i="5"/>
  <c r="BB196" i="5"/>
  <c r="BB178" i="5"/>
  <c r="BB162" i="5"/>
  <c r="BB145" i="5"/>
  <c r="BB126" i="5"/>
  <c r="BB110" i="5"/>
  <c r="BB93" i="5"/>
  <c r="BB77" i="5"/>
  <c r="BB60" i="5"/>
  <c r="BB41" i="5"/>
  <c r="BB25" i="5"/>
  <c r="BB8" i="5"/>
  <c r="BB945" i="5"/>
  <c r="BB926" i="5"/>
  <c r="BB910" i="5"/>
  <c r="BB893" i="5"/>
  <c r="BB877" i="5"/>
  <c r="BB860" i="5"/>
  <c r="BB841" i="5"/>
  <c r="BB825" i="5"/>
  <c r="BB808" i="5"/>
  <c r="BB792" i="5"/>
  <c r="BB774" i="5"/>
  <c r="BB756" i="5"/>
  <c r="BB740" i="5"/>
  <c r="BB722" i="5"/>
  <c r="BB706" i="5"/>
  <c r="BB689" i="5"/>
  <c r="BB670" i="5"/>
  <c r="BB654" i="5"/>
  <c r="BB637" i="5"/>
  <c r="BB621" i="5"/>
  <c r="BB604" i="5"/>
  <c r="BB585" i="5"/>
  <c r="BB569" i="5"/>
  <c r="BB552" i="5"/>
  <c r="BB536" i="5"/>
  <c r="BB518" i="5"/>
  <c r="BB500" i="5"/>
  <c r="BB484" i="5"/>
  <c r="BB466" i="5"/>
  <c r="BB450" i="5"/>
  <c r="BB433" i="5"/>
  <c r="BB414" i="5"/>
  <c r="BB398" i="5"/>
  <c r="BB381" i="5"/>
  <c r="BB365" i="5"/>
  <c r="BB348" i="5"/>
  <c r="BB329" i="5"/>
  <c r="BB313" i="5"/>
  <c r="BB296" i="5"/>
  <c r="BB280" i="5"/>
  <c r="BB262" i="5"/>
  <c r="BB244" i="5"/>
  <c r="BB228" i="5"/>
  <c r="BB210" i="5"/>
  <c r="BB194" i="5"/>
  <c r="BB177" i="5"/>
  <c r="BB158" i="5"/>
  <c r="BB142" i="5"/>
  <c r="BB125" i="5"/>
  <c r="BB109" i="5"/>
  <c r="BB92" i="5"/>
  <c r="BB73" i="5"/>
  <c r="BB57" i="5"/>
  <c r="BB40" i="5"/>
  <c r="BB24" i="5"/>
  <c r="BB7" i="5"/>
  <c r="BB936" i="5"/>
  <c r="BB888" i="5"/>
  <c r="BB849" i="5"/>
  <c r="BB813" i="5"/>
  <c r="BB782" i="5"/>
  <c r="BB753" i="5"/>
  <c r="BB729" i="5"/>
  <c r="BB700" i="5"/>
  <c r="BB676" i="5"/>
  <c r="BB646" i="5"/>
  <c r="BB616" i="5"/>
  <c r="BB593" i="5"/>
  <c r="BB562" i="5"/>
  <c r="BB540" i="5"/>
  <c r="BB509" i="5"/>
  <c r="BB478" i="5"/>
  <c r="BB456" i="5"/>
  <c r="BB425" i="5"/>
  <c r="BB402" i="5"/>
  <c r="BB372" i="5"/>
  <c r="BB344" i="5"/>
  <c r="BB318" i="5"/>
  <c r="BB290" i="5"/>
  <c r="BB265" i="5"/>
  <c r="BB237" i="5"/>
  <c r="BB206" i="5"/>
  <c r="BB184" i="5"/>
  <c r="BB153" i="5"/>
  <c r="BB130" i="5"/>
  <c r="BB100" i="5"/>
  <c r="BB70" i="5"/>
  <c r="BB46" i="5"/>
  <c r="BB17" i="5"/>
  <c r="BB934" i="5"/>
  <c r="BB884" i="5"/>
  <c r="BB836" i="5"/>
  <c r="BB804" i="5"/>
  <c r="BB781" i="5"/>
  <c r="BB750" i="5"/>
  <c r="BB728" i="5"/>
  <c r="BB697" i="5"/>
  <c r="BB668" i="5"/>
  <c r="BB644" i="5"/>
  <c r="BB614" i="5"/>
  <c r="BB590" i="5"/>
  <c r="BB561" i="5"/>
  <c r="BB530" i="5"/>
  <c r="BB508" i="5"/>
  <c r="BB477" i="5"/>
  <c r="BB454" i="5"/>
  <c r="BB921" i="5"/>
  <c r="BB882" i="5"/>
  <c r="BB834" i="5"/>
  <c r="BB802" i="5"/>
  <c r="BB777" i="5"/>
  <c r="BB749" i="5"/>
  <c r="BB718" i="5"/>
  <c r="BB696" i="5"/>
  <c r="BB665" i="5"/>
  <c r="BB642" i="5"/>
  <c r="BB612" i="5"/>
  <c r="BB582" i="5"/>
  <c r="BB558" i="5"/>
  <c r="BB529" i="5"/>
  <c r="BB505" i="5"/>
  <c r="BB920" i="5"/>
  <c r="BB870" i="5"/>
  <c r="BB830" i="5"/>
  <c r="BB798" i="5"/>
  <c r="BB770" i="5"/>
  <c r="BB745" i="5"/>
  <c r="BB717" i="5"/>
  <c r="BB692" i="5"/>
  <c r="BB664" i="5"/>
  <c r="BB633" i="5"/>
  <c r="BB610" i="5"/>
  <c r="BB580" i="5"/>
  <c r="BB557" i="5"/>
  <c r="BB526" i="5"/>
  <c r="BB497" i="5"/>
  <c r="BB916" i="5"/>
  <c r="BB868" i="5"/>
  <c r="BB820" i="5"/>
  <c r="BB797" i="5"/>
  <c r="BB766" i="5"/>
  <c r="BB744" i="5"/>
  <c r="BB713" i="5"/>
  <c r="BB685" i="5"/>
  <c r="BB660" i="5"/>
  <c r="BB632" i="5"/>
  <c r="BB606" i="5"/>
  <c r="BB578" i="5"/>
  <c r="BB548" i="5"/>
  <c r="BB525" i="5"/>
  <c r="BB494" i="5"/>
  <c r="BB472" i="5"/>
  <c r="BB441" i="5"/>
  <c r="BB412" i="5"/>
  <c r="BB388" i="5"/>
  <c r="BB358" i="5"/>
  <c r="BB334" i="5"/>
  <c r="BB305" i="5"/>
  <c r="BB274" i="5"/>
  <c r="BB252" i="5"/>
  <c r="BB221" i="5"/>
  <c r="BB198" i="5"/>
  <c r="BB168" i="5"/>
  <c r="BB137" i="5"/>
  <c r="BB114" i="5"/>
  <c r="BB84" i="5"/>
  <c r="BB61" i="5"/>
  <c r="BB30" i="5"/>
  <c r="BB904" i="5"/>
  <c r="BB866" i="5"/>
  <c r="BB818" i="5"/>
  <c r="BB796" i="5"/>
  <c r="BB765" i="5"/>
  <c r="BB734" i="5"/>
  <c r="BB712" i="5"/>
  <c r="BB681" i="5"/>
  <c r="BB658" i="5"/>
  <c r="BB628" i="5"/>
  <c r="BB600" i="5"/>
  <c r="BB574" i="5"/>
  <c r="BB546" i="5"/>
  <c r="BB521" i="5"/>
  <c r="BB493" i="5"/>
  <c r="BB462" i="5"/>
  <c r="BB902" i="5"/>
  <c r="BB852" i="5"/>
  <c r="BB817" i="5"/>
  <c r="BB786" i="5"/>
  <c r="BB764" i="5"/>
  <c r="BB733" i="5"/>
  <c r="BB710" i="5"/>
  <c r="BB680" i="5"/>
  <c r="BB649" i="5"/>
  <c r="BB626" i="5"/>
  <c r="BB596" i="5"/>
  <c r="BB573" i="5"/>
  <c r="BB542" i="5"/>
  <c r="BB514" i="5"/>
  <c r="BB489" i="5"/>
  <c r="BB461" i="5"/>
  <c r="BB436" i="5"/>
  <c r="BB408" i="5"/>
  <c r="BB377" i="5"/>
  <c r="BB354" i="5"/>
  <c r="BB324" i="5"/>
  <c r="BB301" i="5"/>
  <c r="BB270" i="5"/>
  <c r="BB241" i="5"/>
  <c r="BB217" i="5"/>
  <c r="BB188" i="5"/>
  <c r="BB164" i="5"/>
  <c r="BB134" i="5"/>
  <c r="BB104" i="5"/>
  <c r="BB81" i="5"/>
  <c r="BB50" i="5"/>
  <c r="BB28" i="5"/>
  <c r="BB937" i="5"/>
  <c r="BB900" i="5"/>
  <c r="BB850" i="5"/>
  <c r="BB814" i="5"/>
  <c r="BB785" i="5"/>
  <c r="BB761" i="5"/>
  <c r="BB732" i="5"/>
  <c r="BB701" i="5"/>
  <c r="BB678" i="5"/>
  <c r="BB648" i="5"/>
  <c r="BB625" i="5"/>
  <c r="BB594" i="5"/>
  <c r="BB564" i="5"/>
  <c r="BB541" i="5"/>
  <c r="BB510" i="5"/>
  <c r="BB488" i="5"/>
  <c r="BB457" i="5"/>
  <c r="BB429" i="5"/>
  <c r="BB404" i="5"/>
  <c r="BB376" i="5"/>
  <c r="BB350" i="5"/>
  <c r="BB322" i="5"/>
  <c r="BB292" i="5"/>
  <c r="BB269" i="5"/>
  <c r="BB238" i="5"/>
  <c r="BB216" i="5"/>
  <c r="BB185" i="5"/>
  <c r="BB156" i="5"/>
  <c r="BB132" i="5"/>
  <c r="BB102" i="5"/>
  <c r="BB78" i="5"/>
  <c r="BB49" i="5"/>
  <c r="BB18" i="5"/>
  <c r="BB424" i="5"/>
  <c r="BB370" i="5"/>
  <c r="BB317" i="5"/>
  <c r="BB258" i="5"/>
  <c r="BB205" i="5"/>
  <c r="BB152" i="5"/>
  <c r="BB98" i="5"/>
  <c r="BB45" i="5"/>
  <c r="BB422" i="5"/>
  <c r="BB369" i="5"/>
  <c r="BB308" i="5"/>
  <c r="BB254" i="5"/>
  <c r="BB201" i="5"/>
  <c r="BB148" i="5"/>
  <c r="BB94" i="5"/>
  <c r="BB36" i="5"/>
  <c r="BB420" i="5"/>
  <c r="BB360" i="5"/>
  <c r="BB306" i="5"/>
  <c r="BB253" i="5"/>
  <c r="BB200" i="5"/>
  <c r="BB146" i="5"/>
  <c r="BB88" i="5"/>
  <c r="BB34" i="5"/>
  <c r="BB476" i="5"/>
  <c r="BB409" i="5"/>
  <c r="BB356" i="5"/>
  <c r="BB302" i="5"/>
  <c r="BB249" i="5"/>
  <c r="BB189" i="5"/>
  <c r="BB136" i="5"/>
  <c r="BB82" i="5"/>
  <c r="BB29" i="5"/>
  <c r="BB473" i="5"/>
  <c r="BB393" i="5"/>
  <c r="BB340" i="5"/>
  <c r="BB286" i="5"/>
  <c r="BB233" i="5"/>
  <c r="BB180" i="5"/>
  <c r="BB121" i="5"/>
  <c r="BB68" i="5"/>
  <c r="BB14" i="5"/>
  <c r="BB445" i="5"/>
  <c r="BB392" i="5"/>
  <c r="BB338" i="5"/>
  <c r="BB285" i="5"/>
  <c r="BB232" i="5"/>
  <c r="BB173" i="5"/>
  <c r="BB120" i="5"/>
  <c r="BB66" i="5"/>
  <c r="BB13" i="5"/>
  <c r="BB444" i="5"/>
  <c r="BB390" i="5"/>
  <c r="BB337" i="5"/>
  <c r="BB284" i="5"/>
  <c r="BB222" i="5"/>
  <c r="BB169" i="5"/>
  <c r="BB116" i="5"/>
  <c r="BB62" i="5"/>
  <c r="BB9" i="5"/>
  <c r="BB440" i="5"/>
  <c r="BB386" i="5"/>
  <c r="BB326" i="5"/>
  <c r="BB273" i="5"/>
  <c r="BB220" i="5"/>
  <c r="BB166" i="5"/>
  <c r="BB113" i="5"/>
  <c r="BB52" i="5"/>
  <c r="AX9" i="3"/>
  <c r="I4" i="5"/>
  <c r="S5" i="5"/>
  <c r="S4" i="5" s="1"/>
  <c r="S4" i="4"/>
  <c r="J5" i="5"/>
  <c r="J4" i="5" s="1"/>
  <c r="J4" i="4"/>
  <c r="AT5" i="5"/>
  <c r="P5" i="5"/>
  <c r="P4" i="5" s="1"/>
  <c r="P4" i="4"/>
  <c r="AT4" i="4"/>
  <c r="AK5" i="5"/>
  <c r="AK4" i="5" s="1"/>
  <c r="AK4" i="4"/>
  <c r="DK9" i="3"/>
  <c r="BJ5" i="5"/>
  <c r="AN5" i="5"/>
  <c r="AN4" i="5" s="1"/>
  <c r="BJ4" i="4"/>
  <c r="AN4" i="4"/>
  <c r="EE9" i="3"/>
  <c r="AP5" i="5"/>
  <c r="AP4" i="5" s="1"/>
  <c r="AP4" i="4"/>
  <c r="AY5" i="5"/>
  <c r="W4" i="4"/>
  <c r="W5" i="5"/>
  <c r="W4" i="5" s="1"/>
  <c r="AY4" i="4"/>
  <c r="AJ5" i="5"/>
  <c r="AJ4" i="5" s="1"/>
  <c r="AJ4" i="4"/>
  <c r="AU947" i="5"/>
  <c r="AU939" i="5"/>
  <c r="AU931" i="5"/>
  <c r="AU923" i="5"/>
  <c r="AU915" i="5"/>
  <c r="AU907" i="5"/>
  <c r="AU899" i="5"/>
  <c r="AU891" i="5"/>
  <c r="AU883" i="5"/>
  <c r="AU875" i="5"/>
  <c r="AU867" i="5"/>
  <c r="AU859" i="5"/>
  <c r="AU851" i="5"/>
  <c r="AU843" i="5"/>
  <c r="AU835" i="5"/>
  <c r="AU827" i="5"/>
  <c r="AU819" i="5"/>
  <c r="AU811" i="5"/>
  <c r="AU803" i="5"/>
  <c r="AU795" i="5"/>
  <c r="AU787" i="5"/>
  <c r="AU779" i="5"/>
  <c r="AU771" i="5"/>
  <c r="AU763" i="5"/>
  <c r="AU755" i="5"/>
  <c r="AU747" i="5"/>
  <c r="AU739" i="5"/>
  <c r="AU731" i="5"/>
  <c r="AU723" i="5"/>
  <c r="AU715" i="5"/>
  <c r="AU707" i="5"/>
  <c r="AU699" i="5"/>
  <c r="AU691" i="5"/>
  <c r="AU683" i="5"/>
  <c r="AU675" i="5"/>
  <c r="AU667" i="5"/>
  <c r="AU659" i="5"/>
  <c r="AU651" i="5"/>
  <c r="AU643" i="5"/>
  <c r="AU635" i="5"/>
  <c r="AU627" i="5"/>
  <c r="AU619" i="5"/>
  <c r="AU611" i="5"/>
  <c r="AU603" i="5"/>
  <c r="AU595" i="5"/>
  <c r="AU587" i="5"/>
  <c r="AU579" i="5"/>
  <c r="AU571" i="5"/>
  <c r="AU563" i="5"/>
  <c r="AU555" i="5"/>
  <c r="AU547" i="5"/>
  <c r="AU539" i="5"/>
  <c r="AU531" i="5"/>
  <c r="AU523" i="5"/>
  <c r="AU515" i="5"/>
  <c r="AU507" i="5"/>
  <c r="AU499" i="5"/>
  <c r="AU491" i="5"/>
  <c r="AU483" i="5"/>
  <c r="AU475" i="5"/>
  <c r="AU467" i="5"/>
  <c r="AU459" i="5"/>
  <c r="AU451" i="5"/>
  <c r="AU443" i="5"/>
  <c r="AU435" i="5"/>
  <c r="AU427" i="5"/>
  <c r="AU419" i="5"/>
  <c r="AU411" i="5"/>
  <c r="AU403" i="5"/>
  <c r="AU395" i="5"/>
  <c r="AU387" i="5"/>
  <c r="AU379" i="5"/>
  <c r="AU371" i="5"/>
  <c r="AU363" i="5"/>
  <c r="AU355" i="5"/>
  <c r="AU347" i="5"/>
  <c r="AU339" i="5"/>
  <c r="AU331" i="5"/>
  <c r="AU323" i="5"/>
  <c r="AU315" i="5"/>
  <c r="AU307" i="5"/>
  <c r="AU299" i="5"/>
  <c r="AU291" i="5"/>
  <c r="AU283" i="5"/>
  <c r="AU275" i="5"/>
  <c r="AU267" i="5"/>
  <c r="AU259" i="5"/>
  <c r="AU251" i="5"/>
  <c r="AU243" i="5"/>
  <c r="AU235" i="5"/>
  <c r="AU227" i="5"/>
  <c r="AU219" i="5"/>
  <c r="AU211" i="5"/>
  <c r="AU203" i="5"/>
  <c r="AU195" i="5"/>
  <c r="AU187" i="5"/>
  <c r="AU179" i="5"/>
  <c r="AU171" i="5"/>
  <c r="AU163" i="5"/>
  <c r="AU155" i="5"/>
  <c r="AU147" i="5"/>
  <c r="AU948" i="5"/>
  <c r="AU938" i="5"/>
  <c r="AU929" i="5"/>
  <c r="AU920" i="5"/>
  <c r="AU911" i="5"/>
  <c r="AU902" i="5"/>
  <c r="AU893" i="5"/>
  <c r="AU884" i="5"/>
  <c r="AU874" i="5"/>
  <c r="AU865" i="5"/>
  <c r="AU856" i="5"/>
  <c r="AU847" i="5"/>
  <c r="AU838" i="5"/>
  <c r="AU829" i="5"/>
  <c r="AU820" i="5"/>
  <c r="AU810" i="5"/>
  <c r="AU801" i="5"/>
  <c r="AU792" i="5"/>
  <c r="AU783" i="5"/>
  <c r="AU774" i="5"/>
  <c r="AU765" i="5"/>
  <c r="AU756" i="5"/>
  <c r="AU746" i="5"/>
  <c r="AU737" i="5"/>
  <c r="AU728" i="5"/>
  <c r="AU719" i="5"/>
  <c r="AU710" i="5"/>
  <c r="AU701" i="5"/>
  <c r="AU692" i="5"/>
  <c r="AU682" i="5"/>
  <c r="AU673" i="5"/>
  <c r="AU664" i="5"/>
  <c r="AU655" i="5"/>
  <c r="AU646" i="5"/>
  <c r="AU637" i="5"/>
  <c r="AU628" i="5"/>
  <c r="AU618" i="5"/>
  <c r="AU609" i="5"/>
  <c r="AU600" i="5"/>
  <c r="AU591" i="5"/>
  <c r="AU582" i="5"/>
  <c r="AU573" i="5"/>
  <c r="AU564" i="5"/>
  <c r="AU554" i="5"/>
  <c r="AU545" i="5"/>
  <c r="AU536" i="5"/>
  <c r="AU527" i="5"/>
  <c r="AU518" i="5"/>
  <c r="AU509" i="5"/>
  <c r="AU500" i="5"/>
  <c r="AU944" i="5"/>
  <c r="AU935" i="5"/>
  <c r="AU926" i="5"/>
  <c r="AU917" i="5"/>
  <c r="AU908" i="5"/>
  <c r="AU898" i="5"/>
  <c r="AU889" i="5"/>
  <c r="AU880" i="5"/>
  <c r="AU871" i="5"/>
  <c r="AU862" i="5"/>
  <c r="AU853" i="5"/>
  <c r="AU844" i="5"/>
  <c r="AU834" i="5"/>
  <c r="AU825" i="5"/>
  <c r="AU816" i="5"/>
  <c r="AU807" i="5"/>
  <c r="AU798" i="5"/>
  <c r="AU789" i="5"/>
  <c r="AU780" i="5"/>
  <c r="AU770" i="5"/>
  <c r="AU761" i="5"/>
  <c r="AU752" i="5"/>
  <c r="AU743" i="5"/>
  <c r="AU734" i="5"/>
  <c r="AU725" i="5"/>
  <c r="AU716" i="5"/>
  <c r="AU706" i="5"/>
  <c r="AU697" i="5"/>
  <c r="AU688" i="5"/>
  <c r="AU679" i="5"/>
  <c r="AU670" i="5"/>
  <c r="AU661" i="5"/>
  <c r="AU652" i="5"/>
  <c r="AU642" i="5"/>
  <c r="AU633" i="5"/>
  <c r="AU624" i="5"/>
  <c r="AU615" i="5"/>
  <c r="AU606" i="5"/>
  <c r="AU597" i="5"/>
  <c r="AU588" i="5"/>
  <c r="AU578" i="5"/>
  <c r="AU569" i="5"/>
  <c r="AU560" i="5"/>
  <c r="AU551" i="5"/>
  <c r="AU542" i="5"/>
  <c r="AU533" i="5"/>
  <c r="AU524" i="5"/>
  <c r="AU514" i="5"/>
  <c r="AU505" i="5"/>
  <c r="AU496" i="5"/>
  <c r="AU487" i="5"/>
  <c r="AU478" i="5"/>
  <c r="AU469" i="5"/>
  <c r="AU460" i="5"/>
  <c r="AU450" i="5"/>
  <c r="AU441" i="5"/>
  <c r="AU432" i="5"/>
  <c r="AU423" i="5"/>
  <c r="AU414" i="5"/>
  <c r="AU405" i="5"/>
  <c r="AU396" i="5"/>
  <c r="AU386" i="5"/>
  <c r="AU377" i="5"/>
  <c r="AU368" i="5"/>
  <c r="AU359" i="5"/>
  <c r="AU350" i="5"/>
  <c r="AU341" i="5"/>
  <c r="AU332" i="5"/>
  <c r="AU322" i="5"/>
  <c r="AU313" i="5"/>
  <c r="AU304" i="5"/>
  <c r="AU295" i="5"/>
  <c r="AU286" i="5"/>
  <c r="AU277" i="5"/>
  <c r="AU268" i="5"/>
  <c r="AU258" i="5"/>
  <c r="AU249" i="5"/>
  <c r="AU240" i="5"/>
  <c r="AU231" i="5"/>
  <c r="AU222" i="5"/>
  <c r="AU213" i="5"/>
  <c r="AU204" i="5"/>
  <c r="AU194" i="5"/>
  <c r="AU185" i="5"/>
  <c r="AU176" i="5"/>
  <c r="AU167" i="5"/>
  <c r="AU158" i="5"/>
  <c r="AU149" i="5"/>
  <c r="AU140" i="5"/>
  <c r="AU132" i="5"/>
  <c r="AU124" i="5"/>
  <c r="AU116" i="5"/>
  <c r="AU108" i="5"/>
  <c r="AU100" i="5"/>
  <c r="AU92" i="5"/>
  <c r="AU84" i="5"/>
  <c r="AU76" i="5"/>
  <c r="AU68" i="5"/>
  <c r="AU60" i="5"/>
  <c r="AU52" i="5"/>
  <c r="AU44" i="5"/>
  <c r="AU36" i="5"/>
  <c r="AU28" i="5"/>
  <c r="AU20" i="5"/>
  <c r="AU12" i="5"/>
  <c r="AU945" i="5"/>
  <c r="AU933" i="5"/>
  <c r="AU921" i="5"/>
  <c r="AU909" i="5"/>
  <c r="AU896" i="5"/>
  <c r="AU885" i="5"/>
  <c r="AU872" i="5"/>
  <c r="AU860" i="5"/>
  <c r="AU848" i="5"/>
  <c r="AU836" i="5"/>
  <c r="AU823" i="5"/>
  <c r="AU812" i="5"/>
  <c r="AU799" i="5"/>
  <c r="AU786" i="5"/>
  <c r="AU775" i="5"/>
  <c r="AU762" i="5"/>
  <c r="AU750" i="5"/>
  <c r="AU738" i="5"/>
  <c r="AU726" i="5"/>
  <c r="AU713" i="5"/>
  <c r="AU702" i="5"/>
  <c r="AU689" i="5"/>
  <c r="AU677" i="5"/>
  <c r="AU665" i="5"/>
  <c r="AU653" i="5"/>
  <c r="AU640" i="5"/>
  <c r="AU629" i="5"/>
  <c r="AU616" i="5"/>
  <c r="AU604" i="5"/>
  <c r="AU592" i="5"/>
  <c r="AU580" i="5"/>
  <c r="AU567" i="5"/>
  <c r="AU556" i="5"/>
  <c r="AU543" i="5"/>
  <c r="AU530" i="5"/>
  <c r="AU519" i="5"/>
  <c r="AU506" i="5"/>
  <c r="AU494" i="5"/>
  <c r="AU484" i="5"/>
  <c r="AU473" i="5"/>
  <c r="AU463" i="5"/>
  <c r="AU453" i="5"/>
  <c r="AU442" i="5"/>
  <c r="AU431" i="5"/>
  <c r="AU421" i="5"/>
  <c r="AU410" i="5"/>
  <c r="AU400" i="5"/>
  <c r="AU390" i="5"/>
  <c r="AU380" i="5"/>
  <c r="AU369" i="5"/>
  <c r="AU358" i="5"/>
  <c r="AU348" i="5"/>
  <c r="AU337" i="5"/>
  <c r="AU327" i="5"/>
  <c r="AU317" i="5"/>
  <c r="AU306" i="5"/>
  <c r="AU296" i="5"/>
  <c r="AU285" i="5"/>
  <c r="AU274" i="5"/>
  <c r="AU264" i="5"/>
  <c r="AU254" i="5"/>
  <c r="AU244" i="5"/>
  <c r="AU233" i="5"/>
  <c r="AU223" i="5"/>
  <c r="AU212" i="5"/>
  <c r="AU201" i="5"/>
  <c r="AU191" i="5"/>
  <c r="AU181" i="5"/>
  <c r="AU170" i="5"/>
  <c r="AU160" i="5"/>
  <c r="AU150" i="5"/>
  <c r="AU139" i="5"/>
  <c r="AU130" i="5"/>
  <c r="AU121" i="5"/>
  <c r="AU112" i="5"/>
  <c r="AU103" i="5"/>
  <c r="AU94" i="5"/>
  <c r="AU85" i="5"/>
  <c r="AU75" i="5"/>
  <c r="AU66" i="5"/>
  <c r="AU57" i="5"/>
  <c r="AU48" i="5"/>
  <c r="AU39" i="5"/>
  <c r="AU30" i="5"/>
  <c r="AU21" i="5"/>
  <c r="AU11" i="5"/>
  <c r="AU940" i="5"/>
  <c r="AU927" i="5"/>
  <c r="AU914" i="5"/>
  <c r="AU903" i="5"/>
  <c r="AU890" i="5"/>
  <c r="AU878" i="5"/>
  <c r="AU866" i="5"/>
  <c r="AU854" i="5"/>
  <c r="AU841" i="5"/>
  <c r="AU830" i="5"/>
  <c r="AU817" i="5"/>
  <c r="AU805" i="5"/>
  <c r="AU793" i="5"/>
  <c r="AU781" i="5"/>
  <c r="AU768" i="5"/>
  <c r="AU757" i="5"/>
  <c r="AU744" i="5"/>
  <c r="AU732" i="5"/>
  <c r="AU720" i="5"/>
  <c r="AU708" i="5"/>
  <c r="AU695" i="5"/>
  <c r="AU684" i="5"/>
  <c r="AU671" i="5"/>
  <c r="AU658" i="5"/>
  <c r="AU647" i="5"/>
  <c r="AU634" i="5"/>
  <c r="AU622" i="5"/>
  <c r="AU610" i="5"/>
  <c r="AU598" i="5"/>
  <c r="AU585" i="5"/>
  <c r="AU574" i="5"/>
  <c r="AU561" i="5"/>
  <c r="AU549" i="5"/>
  <c r="AU537" i="5"/>
  <c r="AU525" i="5"/>
  <c r="AU512" i="5"/>
  <c r="AU501" i="5"/>
  <c r="AU489" i="5"/>
  <c r="AU479" i="5"/>
  <c r="AU468" i="5"/>
  <c r="AU457" i="5"/>
  <c r="AU447" i="5"/>
  <c r="AU437" i="5"/>
  <c r="AU426" i="5"/>
  <c r="AU416" i="5"/>
  <c r="AU406" i="5"/>
  <c r="AU394" i="5"/>
  <c r="AU384" i="5"/>
  <c r="AU374" i="5"/>
  <c r="AU364" i="5"/>
  <c r="AU353" i="5"/>
  <c r="AU343" i="5"/>
  <c r="AU333" i="5"/>
  <c r="AU321" i="5"/>
  <c r="AU311" i="5"/>
  <c r="AU301" i="5"/>
  <c r="AU290" i="5"/>
  <c r="AU280" i="5"/>
  <c r="AU270" i="5"/>
  <c r="AU260" i="5"/>
  <c r="AU248" i="5"/>
  <c r="AU238" i="5"/>
  <c r="AU228" i="5"/>
  <c r="AU217" i="5"/>
  <c r="AU207" i="5"/>
  <c r="AU197" i="5"/>
  <c r="AU186" i="5"/>
  <c r="AU175" i="5"/>
  <c r="AU165" i="5"/>
  <c r="AU154" i="5"/>
  <c r="AU144" i="5"/>
  <c r="AU135" i="5"/>
  <c r="AU126" i="5"/>
  <c r="AU117" i="5"/>
  <c r="AU107" i="5"/>
  <c r="AU98" i="5"/>
  <c r="AU89" i="5"/>
  <c r="AU80" i="5"/>
  <c r="AU71" i="5"/>
  <c r="AU62" i="5"/>
  <c r="AU53" i="5"/>
  <c r="AU43" i="5"/>
  <c r="AU34" i="5"/>
  <c r="AU25" i="5"/>
  <c r="AU16" i="5"/>
  <c r="AU949" i="5"/>
  <c r="AU936" i="5"/>
  <c r="AU924" i="5"/>
  <c r="AU912" i="5"/>
  <c r="AU900" i="5"/>
  <c r="AU887" i="5"/>
  <c r="AU876" i="5"/>
  <c r="AU863" i="5"/>
  <c r="AU850" i="5"/>
  <c r="AU839" i="5"/>
  <c r="AU826" i="5"/>
  <c r="AU814" i="5"/>
  <c r="AU802" i="5"/>
  <c r="AU790" i="5"/>
  <c r="AU777" i="5"/>
  <c r="AU766" i="5"/>
  <c r="AU753" i="5"/>
  <c r="AU741" i="5"/>
  <c r="AU729" i="5"/>
  <c r="AU717" i="5"/>
  <c r="AU704" i="5"/>
  <c r="AU693" i="5"/>
  <c r="AU680" i="5"/>
  <c r="AU668" i="5"/>
  <c r="AU656" i="5"/>
  <c r="AU644" i="5"/>
  <c r="AU631" i="5"/>
  <c r="AU620" i="5"/>
  <c r="AU607" i="5"/>
  <c r="AU594" i="5"/>
  <c r="AU583" i="5"/>
  <c r="AU570" i="5"/>
  <c r="AU558" i="5"/>
  <c r="AU546" i="5"/>
  <c r="AU534" i="5"/>
  <c r="AU521" i="5"/>
  <c r="AU510" i="5"/>
  <c r="AU497" i="5"/>
  <c r="AU486" i="5"/>
  <c r="AU476" i="5"/>
  <c r="AU465" i="5"/>
  <c r="AU455" i="5"/>
  <c r="AU445" i="5"/>
  <c r="AU434" i="5"/>
  <c r="AU424" i="5"/>
  <c r="AU413" i="5"/>
  <c r="AU402" i="5"/>
  <c r="AU392" i="5"/>
  <c r="AU382" i="5"/>
  <c r="AU372" i="5"/>
  <c r="AU361" i="5"/>
  <c r="AU351" i="5"/>
  <c r="AU340" i="5"/>
  <c r="AU329" i="5"/>
  <c r="AU319" i="5"/>
  <c r="AU309" i="5"/>
  <c r="AU298" i="5"/>
  <c r="AU288" i="5"/>
  <c r="AU278" i="5"/>
  <c r="AU266" i="5"/>
  <c r="AU256" i="5"/>
  <c r="AU246" i="5"/>
  <c r="AU236" i="5"/>
  <c r="AU225" i="5"/>
  <c r="AU215" i="5"/>
  <c r="AU205" i="5"/>
  <c r="AU193" i="5"/>
  <c r="AU183" i="5"/>
  <c r="AU173" i="5"/>
  <c r="AU162" i="5"/>
  <c r="AU152" i="5"/>
  <c r="AU142" i="5"/>
  <c r="AU133" i="5"/>
  <c r="AU123" i="5"/>
  <c r="AU114" i="5"/>
  <c r="AU105" i="5"/>
  <c r="AU96" i="5"/>
  <c r="AU87" i="5"/>
  <c r="AU78" i="5"/>
  <c r="AU69" i="5"/>
  <c r="AU59" i="5"/>
  <c r="AU50" i="5"/>
  <c r="AU41" i="5"/>
  <c r="AU32" i="5"/>
  <c r="AU23" i="5"/>
  <c r="AU14" i="5"/>
  <c r="AU950" i="5"/>
  <c r="AU930" i="5"/>
  <c r="AU910" i="5"/>
  <c r="AU892" i="5"/>
  <c r="AU870" i="5"/>
  <c r="AU852" i="5"/>
  <c r="AU832" i="5"/>
  <c r="AU813" i="5"/>
  <c r="AU794" i="5"/>
  <c r="AU773" i="5"/>
  <c r="AU754" i="5"/>
  <c r="AU735" i="5"/>
  <c r="AU714" i="5"/>
  <c r="AU696" i="5"/>
  <c r="AU676" i="5"/>
  <c r="AU657" i="5"/>
  <c r="AU638" i="5"/>
  <c r="AU617" i="5"/>
  <c r="AU599" i="5"/>
  <c r="AU577" i="5"/>
  <c r="AU559" i="5"/>
  <c r="AU540" i="5"/>
  <c r="AU520" i="5"/>
  <c r="AU502" i="5"/>
  <c r="AU482" i="5"/>
  <c r="AU466" i="5"/>
  <c r="AU449" i="5"/>
  <c r="AU433" i="5"/>
  <c r="AU417" i="5"/>
  <c r="AU399" i="5"/>
  <c r="AU383" i="5"/>
  <c r="AU366" i="5"/>
  <c r="AU349" i="5"/>
  <c r="AU334" i="5"/>
  <c r="AU316" i="5"/>
  <c r="AU300" i="5"/>
  <c r="AU282" i="5"/>
  <c r="AU265" i="5"/>
  <c r="AU250" i="5"/>
  <c r="AU232" i="5"/>
  <c r="AU216" i="5"/>
  <c r="AU199" i="5"/>
  <c r="AU182" i="5"/>
  <c r="AU166" i="5"/>
  <c r="AU148" i="5"/>
  <c r="AU134" i="5"/>
  <c r="AU119" i="5"/>
  <c r="AU104" i="5"/>
  <c r="AU90" i="5"/>
  <c r="AU74" i="5"/>
  <c r="AU61" i="5"/>
  <c r="AU46" i="5"/>
  <c r="AU31" i="5"/>
  <c r="AU17" i="5"/>
  <c r="AU946" i="5"/>
  <c r="AU928" i="5"/>
  <c r="AU906" i="5"/>
  <c r="AU888" i="5"/>
  <c r="AU869" i="5"/>
  <c r="AU849" i="5"/>
  <c r="AU831" i="5"/>
  <c r="AU809" i="5"/>
  <c r="AU791" i="5"/>
  <c r="AU772" i="5"/>
  <c r="AU751" i="5"/>
  <c r="AU733" i="5"/>
  <c r="AU712" i="5"/>
  <c r="AU694" i="5"/>
  <c r="AU674" i="5"/>
  <c r="AU654" i="5"/>
  <c r="AU636" i="5"/>
  <c r="AU614" i="5"/>
  <c r="AU596" i="5"/>
  <c r="AU576" i="5"/>
  <c r="AU557" i="5"/>
  <c r="AU538" i="5"/>
  <c r="AU517" i="5"/>
  <c r="AU498" i="5"/>
  <c r="AU481" i="5"/>
  <c r="AU464" i="5"/>
  <c r="AU448" i="5"/>
  <c r="AU430" i="5"/>
  <c r="AU415" i="5"/>
  <c r="AU398" i="5"/>
  <c r="AU381" i="5"/>
  <c r="AU365" i="5"/>
  <c r="AU346" i="5"/>
  <c r="AU330" i="5"/>
  <c r="AU314" i="5"/>
  <c r="AU297" i="5"/>
  <c r="AU281" i="5"/>
  <c r="AU263" i="5"/>
  <c r="AU247" i="5"/>
  <c r="AU230" i="5"/>
  <c r="AU214" i="5"/>
  <c r="AU198" i="5"/>
  <c r="AU180" i="5"/>
  <c r="AU164" i="5"/>
  <c r="AU146" i="5"/>
  <c r="AU131" i="5"/>
  <c r="AU118" i="5"/>
  <c r="AU102" i="5"/>
  <c r="AU88" i="5"/>
  <c r="AU73" i="5"/>
  <c r="AU58" i="5"/>
  <c r="AU45" i="5"/>
  <c r="AU29" i="5"/>
  <c r="AU15" i="5"/>
  <c r="AU943" i="5"/>
  <c r="AU925" i="5"/>
  <c r="AU905" i="5"/>
  <c r="AU886" i="5"/>
  <c r="AU868" i="5"/>
  <c r="AU846" i="5"/>
  <c r="AU828" i="5"/>
  <c r="AU808" i="5"/>
  <c r="AU788" i="5"/>
  <c r="AU769" i="5"/>
  <c r="AU749" i="5"/>
  <c r="AU730" i="5"/>
  <c r="AU711" i="5"/>
  <c r="AU690" i="5"/>
  <c r="AU672" i="5"/>
  <c r="AU650" i="5"/>
  <c r="AU632" i="5"/>
  <c r="AU613" i="5"/>
  <c r="AU593" i="5"/>
  <c r="AU575" i="5"/>
  <c r="AU553" i="5"/>
  <c r="AU535" i="5"/>
  <c r="AU516" i="5"/>
  <c r="AU495" i="5"/>
  <c r="AU480" i="5"/>
  <c r="AU462" i="5"/>
  <c r="AU446" i="5"/>
  <c r="AU429" i="5"/>
  <c r="AU412" i="5"/>
  <c r="AU397" i="5"/>
  <c r="AU378" i="5"/>
  <c r="AU362" i="5"/>
  <c r="AU345" i="5"/>
  <c r="AU328" i="5"/>
  <c r="AU312" i="5"/>
  <c r="AU294" i="5"/>
  <c r="AU279" i="5"/>
  <c r="AU262" i="5"/>
  <c r="AU245" i="5"/>
  <c r="AU229" i="5"/>
  <c r="AU210" i="5"/>
  <c r="AU196" i="5"/>
  <c r="AU178" i="5"/>
  <c r="AU161" i="5"/>
  <c r="AU145" i="5"/>
  <c r="AU129" i="5"/>
  <c r="AU115" i="5"/>
  <c r="AU101" i="5"/>
  <c r="AU86" i="5"/>
  <c r="AU72" i="5"/>
  <c r="AU56" i="5"/>
  <c r="AU42" i="5"/>
  <c r="AU27" i="5"/>
  <c r="AU13" i="5"/>
  <c r="AU942" i="5"/>
  <c r="AU922" i="5"/>
  <c r="AU904" i="5"/>
  <c r="AU882" i="5"/>
  <c r="AU864" i="5"/>
  <c r="AU845" i="5"/>
  <c r="AU824" i="5"/>
  <c r="AU806" i="5"/>
  <c r="AU785" i="5"/>
  <c r="AU767" i="5"/>
  <c r="AU748" i="5"/>
  <c r="AU727" i="5"/>
  <c r="AU709" i="5"/>
  <c r="AU687" i="5"/>
  <c r="AU669" i="5"/>
  <c r="AU649" i="5"/>
  <c r="AU630" i="5"/>
  <c r="AU612" i="5"/>
  <c r="AU590" i="5"/>
  <c r="AU572" i="5"/>
  <c r="AU552" i="5"/>
  <c r="AU532" i="5"/>
  <c r="AU513" i="5"/>
  <c r="AU493" i="5"/>
  <c r="AU477" i="5"/>
  <c r="AU461" i="5"/>
  <c r="AU444" i="5"/>
  <c r="AU428" i="5"/>
  <c r="AU409" i="5"/>
  <c r="AU393" i="5"/>
  <c r="AU376" i="5"/>
  <c r="AU360" i="5"/>
  <c r="AU344" i="5"/>
  <c r="AU326" i="5"/>
  <c r="AU310" i="5"/>
  <c r="AU293" i="5"/>
  <c r="AU276" i="5"/>
  <c r="AU261" i="5"/>
  <c r="AU242" i="5"/>
  <c r="AU226" i="5"/>
  <c r="AU209" i="5"/>
  <c r="AU192" i="5"/>
  <c r="AU177" i="5"/>
  <c r="AU159" i="5"/>
  <c r="AU143" i="5"/>
  <c r="AU128" i="5"/>
  <c r="AU113" i="5"/>
  <c r="AU99" i="5"/>
  <c r="AU83" i="5"/>
  <c r="AU70" i="5"/>
  <c r="AU55" i="5"/>
  <c r="AU40" i="5"/>
  <c r="AU26" i="5"/>
  <c r="AU10" i="5"/>
  <c r="AU941" i="5"/>
  <c r="AU919" i="5"/>
  <c r="AU901" i="5"/>
  <c r="AU881" i="5"/>
  <c r="AU861" i="5"/>
  <c r="AU842" i="5"/>
  <c r="AU822" i="5"/>
  <c r="AU804" i="5"/>
  <c r="AU784" i="5"/>
  <c r="AU764" i="5"/>
  <c r="AU745" i="5"/>
  <c r="AU724" i="5"/>
  <c r="AU705" i="5"/>
  <c r="AU686" i="5"/>
  <c r="AU666" i="5"/>
  <c r="AU648" i="5"/>
  <c r="AU626" i="5"/>
  <c r="AU608" i="5"/>
  <c r="AU589" i="5"/>
  <c r="AU568" i="5"/>
  <c r="AU550" i="5"/>
  <c r="AU529" i="5"/>
  <c r="AU511" i="5"/>
  <c r="AU492" i="5"/>
  <c r="AU474" i="5"/>
  <c r="AU458" i="5"/>
  <c r="AU440" i="5"/>
  <c r="AU425" i="5"/>
  <c r="AU408" i="5"/>
  <c r="AU391" i="5"/>
  <c r="AU375" i="5"/>
  <c r="AU357" i="5"/>
  <c r="AU342" i="5"/>
  <c r="AU325" i="5"/>
  <c r="AU308" i="5"/>
  <c r="AU292" i="5"/>
  <c r="AU273" i="5"/>
  <c r="AU257" i="5"/>
  <c r="AU241" i="5"/>
  <c r="AU224" i="5"/>
  <c r="AU208" i="5"/>
  <c r="AU190" i="5"/>
  <c r="AU174" i="5"/>
  <c r="AU157" i="5"/>
  <c r="AU141" i="5"/>
  <c r="AU127" i="5"/>
  <c r="AU111" i="5"/>
  <c r="AU97" i="5"/>
  <c r="AU82" i="5"/>
  <c r="AU67" i="5"/>
  <c r="AU54" i="5"/>
  <c r="AU38" i="5"/>
  <c r="AU24" i="5"/>
  <c r="AU9" i="5"/>
  <c r="AU937" i="5"/>
  <c r="AU918" i="5"/>
  <c r="AU897" i="5"/>
  <c r="AU879" i="5"/>
  <c r="AU858" i="5"/>
  <c r="AU840" i="5"/>
  <c r="AU821" i="5"/>
  <c r="AU800" i="5"/>
  <c r="AU782" i="5"/>
  <c r="AU760" i="5"/>
  <c r="AU742" i="5"/>
  <c r="AU722" i="5"/>
  <c r="AU703" i="5"/>
  <c r="AU685" i="5"/>
  <c r="AU663" i="5"/>
  <c r="AU645" i="5"/>
  <c r="AU625" i="5"/>
  <c r="AU605" i="5"/>
  <c r="AU586" i="5"/>
  <c r="AU566" i="5"/>
  <c r="AU548" i="5"/>
  <c r="AU528" i="5"/>
  <c r="AU508" i="5"/>
  <c r="AU490" i="5"/>
  <c r="AU472" i="5"/>
  <c r="AU456" i="5"/>
  <c r="AU439" i="5"/>
  <c r="AU422" i="5"/>
  <c r="AU407" i="5"/>
  <c r="AU389" i="5"/>
  <c r="AU373" i="5"/>
  <c r="AU356" i="5"/>
  <c r="AU338" i="5"/>
  <c r="AU324" i="5"/>
  <c r="AU305" i="5"/>
  <c r="AU289" i="5"/>
  <c r="AU272" i="5"/>
  <c r="AU255" i="5"/>
  <c r="AU239" i="5"/>
  <c r="AU221" i="5"/>
  <c r="AU206" i="5"/>
  <c r="AU189" i="5"/>
  <c r="AU172" i="5"/>
  <c r="AU156" i="5"/>
  <c r="AU138" i="5"/>
  <c r="AU125" i="5"/>
  <c r="AU110" i="5"/>
  <c r="AU95" i="5"/>
  <c r="AU81" i="5"/>
  <c r="AU65" i="5"/>
  <c r="AU51" i="5"/>
  <c r="AU37" i="5"/>
  <c r="AU22" i="5"/>
  <c r="AU8" i="5"/>
  <c r="AU934" i="5"/>
  <c r="AU916" i="5"/>
  <c r="AU895" i="5"/>
  <c r="AU877" i="5"/>
  <c r="AU857" i="5"/>
  <c r="AU837" i="5"/>
  <c r="AU818" i="5"/>
  <c r="AU797" i="5"/>
  <c r="AU778" i="5"/>
  <c r="AU759" i="5"/>
  <c r="AU740" i="5"/>
  <c r="AU721" i="5"/>
  <c r="AU700" i="5"/>
  <c r="AU681" i="5"/>
  <c r="AU662" i="5"/>
  <c r="AU641" i="5"/>
  <c r="AU623" i="5"/>
  <c r="AU602" i="5"/>
  <c r="AU584" i="5"/>
  <c r="AU565" i="5"/>
  <c r="AU544" i="5"/>
  <c r="AU526" i="5"/>
  <c r="AU504" i="5"/>
  <c r="AU488" i="5"/>
  <c r="AU471" i="5"/>
  <c r="AU454" i="5"/>
  <c r="AU438" i="5"/>
  <c r="AU420" i="5"/>
  <c r="AU404" i="5"/>
  <c r="AU388" i="5"/>
  <c r="AU370" i="5"/>
  <c r="AU354" i="5"/>
  <c r="AU336" i="5"/>
  <c r="AU320" i="5"/>
  <c r="AU303" i="5"/>
  <c r="AU287" i="5"/>
  <c r="AU271" i="5"/>
  <c r="AU253" i="5"/>
  <c r="AU237" i="5"/>
  <c r="AU220" i="5"/>
  <c r="AU202" i="5"/>
  <c r="AU188" i="5"/>
  <c r="AU169" i="5"/>
  <c r="AU153" i="5"/>
  <c r="AU137" i="5"/>
  <c r="AU122" i="5"/>
  <c r="AU109" i="5"/>
  <c r="AU93" i="5"/>
  <c r="AU79" i="5"/>
  <c r="AU64" i="5"/>
  <c r="AU49" i="5"/>
  <c r="AU35" i="5"/>
  <c r="AU19" i="5"/>
  <c r="AU7" i="5"/>
  <c r="AU833" i="5"/>
  <c r="AU678" i="5"/>
  <c r="AU522" i="5"/>
  <c r="AU385" i="5"/>
  <c r="AU252" i="5"/>
  <c r="AU120" i="5"/>
  <c r="AU815" i="5"/>
  <c r="AU660" i="5"/>
  <c r="AU503" i="5"/>
  <c r="AU367" i="5"/>
  <c r="AU234" i="5"/>
  <c r="AU106" i="5"/>
  <c r="AU796" i="5"/>
  <c r="AU639" i="5"/>
  <c r="AU485" i="5"/>
  <c r="AU352" i="5"/>
  <c r="AU218" i="5"/>
  <c r="AU91" i="5"/>
  <c r="AU932" i="5"/>
  <c r="AU776" i="5"/>
  <c r="AU621" i="5"/>
  <c r="AU470" i="5"/>
  <c r="AU335" i="5"/>
  <c r="AU200" i="5"/>
  <c r="AU77" i="5"/>
  <c r="AU913" i="5"/>
  <c r="AU758" i="5"/>
  <c r="AU601" i="5"/>
  <c r="AU452" i="5"/>
  <c r="AU318" i="5"/>
  <c r="AU184" i="5"/>
  <c r="AU63" i="5"/>
  <c r="AU894" i="5"/>
  <c r="AU736" i="5"/>
  <c r="AU581" i="5"/>
  <c r="AU436" i="5"/>
  <c r="AU302" i="5"/>
  <c r="AU168" i="5"/>
  <c r="AU47" i="5"/>
  <c r="AU855" i="5"/>
  <c r="AU698" i="5"/>
  <c r="AU541" i="5"/>
  <c r="AU401" i="5"/>
  <c r="AU269" i="5"/>
  <c r="AU136" i="5"/>
  <c r="AU18" i="5"/>
  <c r="AU151" i="5"/>
  <c r="AU33" i="5"/>
  <c r="AU873" i="5"/>
  <c r="AU718" i="5"/>
  <c r="AU562" i="5"/>
  <c r="AU418" i="5"/>
  <c r="AU284" i="5"/>
  <c r="AY946" i="5"/>
  <c r="AY938" i="5"/>
  <c r="AY930" i="5"/>
  <c r="AY922" i="5"/>
  <c r="AY914" i="5"/>
  <c r="AY906" i="5"/>
  <c r="AY898" i="5"/>
  <c r="AY890" i="5"/>
  <c r="AY882" i="5"/>
  <c r="AY874" i="5"/>
  <c r="AY866" i="5"/>
  <c r="AY858" i="5"/>
  <c r="AY850" i="5"/>
  <c r="AY842" i="5"/>
  <c r="AY834" i="5"/>
  <c r="AY826" i="5"/>
  <c r="AY818" i="5"/>
  <c r="AY810" i="5"/>
  <c r="AY802" i="5"/>
  <c r="AY794" i="5"/>
  <c r="AY786" i="5"/>
  <c r="AY778" i="5"/>
  <c r="AY770" i="5"/>
  <c r="AY762" i="5"/>
  <c r="AY754" i="5"/>
  <c r="AY746" i="5"/>
  <c r="AY738" i="5"/>
  <c r="AY730" i="5"/>
  <c r="AY722" i="5"/>
  <c r="AY714" i="5"/>
  <c r="AY706" i="5"/>
  <c r="AY698" i="5"/>
  <c r="AY690" i="5"/>
  <c r="AY682" i="5"/>
  <c r="AY674" i="5"/>
  <c r="AY666" i="5"/>
  <c r="AY658" i="5"/>
  <c r="AY650" i="5"/>
  <c r="AY642" i="5"/>
  <c r="AY634" i="5"/>
  <c r="AY626" i="5"/>
  <c r="AY618" i="5"/>
  <c r="AY610" i="5"/>
  <c r="AY602" i="5"/>
  <c r="AY594" i="5"/>
  <c r="AY586" i="5"/>
  <c r="AY578" i="5"/>
  <c r="AY570" i="5"/>
  <c r="AY562" i="5"/>
  <c r="AY554" i="5"/>
  <c r="AY546" i="5"/>
  <c r="AY538" i="5"/>
  <c r="AY530" i="5"/>
  <c r="AY522" i="5"/>
  <c r="AY514" i="5"/>
  <c r="AY506" i="5"/>
  <c r="AY498" i="5"/>
  <c r="AY490" i="5"/>
  <c r="AY482" i="5"/>
  <c r="AY474" i="5"/>
  <c r="AY466" i="5"/>
  <c r="AY458" i="5"/>
  <c r="AY450" i="5"/>
  <c r="AY442" i="5"/>
  <c r="AY434" i="5"/>
  <c r="AY426" i="5"/>
  <c r="AY418" i="5"/>
  <c r="AY410" i="5"/>
  <c r="AY402" i="5"/>
  <c r="AY394" i="5"/>
  <c r="AY386" i="5"/>
  <c r="AY378" i="5"/>
  <c r="AY370" i="5"/>
  <c r="AY362" i="5"/>
  <c r="AY354" i="5"/>
  <c r="AY346" i="5"/>
  <c r="AY338" i="5"/>
  <c r="AY330" i="5"/>
  <c r="AY322" i="5"/>
  <c r="AY314" i="5"/>
  <c r="AY306" i="5"/>
  <c r="AY298" i="5"/>
  <c r="AY290" i="5"/>
  <c r="AY282" i="5"/>
  <c r="AY274" i="5"/>
  <c r="AY266" i="5"/>
  <c r="AY258" i="5"/>
  <c r="AY250" i="5"/>
  <c r="AY242" i="5"/>
  <c r="AY234" i="5"/>
  <c r="AY226" i="5"/>
  <c r="AY218" i="5"/>
  <c r="AY210" i="5"/>
  <c r="AY202" i="5"/>
  <c r="AY194" i="5"/>
  <c r="AY186" i="5"/>
  <c r="AY178" i="5"/>
  <c r="AY170" i="5"/>
  <c r="AY162" i="5"/>
  <c r="AY154" i="5"/>
  <c r="AY146" i="5"/>
  <c r="AY138" i="5"/>
  <c r="AY130" i="5"/>
  <c r="AY122" i="5"/>
  <c r="AY114" i="5"/>
  <c r="AY106" i="5"/>
  <c r="AY98" i="5"/>
  <c r="AY90" i="5"/>
  <c r="AY82" i="5"/>
  <c r="AY74" i="5"/>
  <c r="AY66" i="5"/>
  <c r="AY58" i="5"/>
  <c r="AY50" i="5"/>
  <c r="AY42" i="5"/>
  <c r="AY34" i="5"/>
  <c r="AY26" i="5"/>
  <c r="AY18" i="5"/>
  <c r="AY10" i="5"/>
  <c r="AY945" i="5"/>
  <c r="AY936" i="5"/>
  <c r="AY927" i="5"/>
  <c r="AY918" i="5"/>
  <c r="AY909" i="5"/>
  <c r="AY900" i="5"/>
  <c r="AY891" i="5"/>
  <c r="AY881" i="5"/>
  <c r="AY872" i="5"/>
  <c r="AY863" i="5"/>
  <c r="AY854" i="5"/>
  <c r="AY845" i="5"/>
  <c r="AY836" i="5"/>
  <c r="AY827" i="5"/>
  <c r="AY817" i="5"/>
  <c r="AY808" i="5"/>
  <c r="AY799" i="5"/>
  <c r="AY790" i="5"/>
  <c r="AY781" i="5"/>
  <c r="AY772" i="5"/>
  <c r="AY763" i="5"/>
  <c r="AY753" i="5"/>
  <c r="AY744" i="5"/>
  <c r="AY735" i="5"/>
  <c r="AY726" i="5"/>
  <c r="AY717" i="5"/>
  <c r="AY708" i="5"/>
  <c r="AY699" i="5"/>
  <c r="AY689" i="5"/>
  <c r="AY680" i="5"/>
  <c r="AY671" i="5"/>
  <c r="AY662" i="5"/>
  <c r="AY653" i="5"/>
  <c r="AY644" i="5"/>
  <c r="AY635" i="5"/>
  <c r="AY625" i="5"/>
  <c r="AY616" i="5"/>
  <c r="AY607" i="5"/>
  <c r="AY598" i="5"/>
  <c r="AY589" i="5"/>
  <c r="AY580" i="5"/>
  <c r="AY571" i="5"/>
  <c r="AY561" i="5"/>
  <c r="AY552" i="5"/>
  <c r="AY543" i="5"/>
  <c r="AY534" i="5"/>
  <c r="AY525" i="5"/>
  <c r="AY516" i="5"/>
  <c r="AY507" i="5"/>
  <c r="AY497" i="5"/>
  <c r="AY488" i="5"/>
  <c r="AY479" i="5"/>
  <c r="AY470" i="5"/>
  <c r="AY461" i="5"/>
  <c r="AY452" i="5"/>
  <c r="AY443" i="5"/>
  <c r="AY433" i="5"/>
  <c r="AY424" i="5"/>
  <c r="AY415" i="5"/>
  <c r="AY406" i="5"/>
  <c r="AY397" i="5"/>
  <c r="AY388" i="5"/>
  <c r="AY379" i="5"/>
  <c r="AY369" i="5"/>
  <c r="AY360" i="5"/>
  <c r="AY351" i="5"/>
  <c r="AY342" i="5"/>
  <c r="AY333" i="5"/>
  <c r="AY324" i="5"/>
  <c r="AY315" i="5"/>
  <c r="AY305" i="5"/>
  <c r="AY296" i="5"/>
  <c r="AY287" i="5"/>
  <c r="AY278" i="5"/>
  <c r="AY269" i="5"/>
  <c r="AY260" i="5"/>
  <c r="AY251" i="5"/>
  <c r="AY241" i="5"/>
  <c r="AY232" i="5"/>
  <c r="AY223" i="5"/>
  <c r="AY214" i="5"/>
  <c r="AY205" i="5"/>
  <c r="AY196" i="5"/>
  <c r="AY187" i="5"/>
  <c r="AY177" i="5"/>
  <c r="AY168" i="5"/>
  <c r="AY159" i="5"/>
  <c r="AY150" i="5"/>
  <c r="AY141" i="5"/>
  <c r="AY132" i="5"/>
  <c r="AY123" i="5"/>
  <c r="AY113" i="5"/>
  <c r="AY104" i="5"/>
  <c r="AY95" i="5"/>
  <c r="AY86" i="5"/>
  <c r="AY77" i="5"/>
  <c r="AY68" i="5"/>
  <c r="AY59" i="5"/>
  <c r="AY49" i="5"/>
  <c r="AY40" i="5"/>
  <c r="AY31" i="5"/>
  <c r="AY22" i="5"/>
  <c r="AY13" i="5"/>
  <c r="AY943" i="5"/>
  <c r="AY933" i="5"/>
  <c r="AY923" i="5"/>
  <c r="AY912" i="5"/>
  <c r="AY902" i="5"/>
  <c r="AY892" i="5"/>
  <c r="AY880" i="5"/>
  <c r="AY870" i="5"/>
  <c r="AY860" i="5"/>
  <c r="AY849" i="5"/>
  <c r="AY839" i="5"/>
  <c r="AY829" i="5"/>
  <c r="AY819" i="5"/>
  <c r="AY807" i="5"/>
  <c r="AY797" i="5"/>
  <c r="AY787" i="5"/>
  <c r="AY776" i="5"/>
  <c r="AY766" i="5"/>
  <c r="AY756" i="5"/>
  <c r="AY745" i="5"/>
  <c r="AY734" i="5"/>
  <c r="AY724" i="5"/>
  <c r="AY713" i="5"/>
  <c r="AY703" i="5"/>
  <c r="AY693" i="5"/>
  <c r="AY683" i="5"/>
  <c r="AY672" i="5"/>
  <c r="AY661" i="5"/>
  <c r="AY651" i="5"/>
  <c r="AY640" i="5"/>
  <c r="AY630" i="5"/>
  <c r="AY620" i="5"/>
  <c r="AY609" i="5"/>
  <c r="AY599" i="5"/>
  <c r="AY588" i="5"/>
  <c r="AY577" i="5"/>
  <c r="AY567" i="5"/>
  <c r="AY557" i="5"/>
  <c r="AY547" i="5"/>
  <c r="AY536" i="5"/>
  <c r="AY526" i="5"/>
  <c r="AY515" i="5"/>
  <c r="AY504" i="5"/>
  <c r="AY494" i="5"/>
  <c r="AY484" i="5"/>
  <c r="AY473" i="5"/>
  <c r="AY463" i="5"/>
  <c r="AY453" i="5"/>
  <c r="AY441" i="5"/>
  <c r="AY431" i="5"/>
  <c r="AY421" i="5"/>
  <c r="AY411" i="5"/>
  <c r="AY400" i="5"/>
  <c r="AY390" i="5"/>
  <c r="AY380" i="5"/>
  <c r="AY368" i="5"/>
  <c r="AY358" i="5"/>
  <c r="AY348" i="5"/>
  <c r="AY337" i="5"/>
  <c r="AY327" i="5"/>
  <c r="AY317" i="5"/>
  <c r="AY307" i="5"/>
  <c r="AY295" i="5"/>
  <c r="AY285" i="5"/>
  <c r="AY275" i="5"/>
  <c r="AY264" i="5"/>
  <c r="AY254" i="5"/>
  <c r="AY244" i="5"/>
  <c r="AY233" i="5"/>
  <c r="AY222" i="5"/>
  <c r="AY212" i="5"/>
  <c r="AY201" i="5"/>
  <c r="AY191" i="5"/>
  <c r="AY181" i="5"/>
  <c r="AY171" i="5"/>
  <c r="AY160" i="5"/>
  <c r="AY149" i="5"/>
  <c r="AY139" i="5"/>
  <c r="AY128" i="5"/>
  <c r="AY118" i="5"/>
  <c r="AY108" i="5"/>
  <c r="AY97" i="5"/>
  <c r="AY87" i="5"/>
  <c r="AY76" i="5"/>
  <c r="AY65" i="5"/>
  <c r="AY55" i="5"/>
  <c r="AY45" i="5"/>
  <c r="AY35" i="5"/>
  <c r="AY24" i="5"/>
  <c r="AY14" i="5"/>
  <c r="AY949" i="5"/>
  <c r="AY939" i="5"/>
  <c r="AY928" i="5"/>
  <c r="AY917" i="5"/>
  <c r="AY907" i="5"/>
  <c r="AY896" i="5"/>
  <c r="AY886" i="5"/>
  <c r="AY876" i="5"/>
  <c r="AY865" i="5"/>
  <c r="AY855" i="5"/>
  <c r="AY844" i="5"/>
  <c r="AY833" i="5"/>
  <c r="AY823" i="5"/>
  <c r="AY813" i="5"/>
  <c r="AY803" i="5"/>
  <c r="AY792" i="5"/>
  <c r="AY782" i="5"/>
  <c r="AY771" i="5"/>
  <c r="AY760" i="5"/>
  <c r="AY750" i="5"/>
  <c r="AY740" i="5"/>
  <c r="AY729" i="5"/>
  <c r="AY719" i="5"/>
  <c r="AY709" i="5"/>
  <c r="AY697" i="5"/>
  <c r="AY687" i="5"/>
  <c r="AY677" i="5"/>
  <c r="AY667" i="5"/>
  <c r="AY656" i="5"/>
  <c r="AY646" i="5"/>
  <c r="AY636" i="5"/>
  <c r="AY624" i="5"/>
  <c r="AY614" i="5"/>
  <c r="AY604" i="5"/>
  <c r="AY593" i="5"/>
  <c r="AY583" i="5"/>
  <c r="AY573" i="5"/>
  <c r="AY563" i="5"/>
  <c r="AY551" i="5"/>
  <c r="AY541" i="5"/>
  <c r="AY531" i="5"/>
  <c r="AY520" i="5"/>
  <c r="AY510" i="5"/>
  <c r="AY500" i="5"/>
  <c r="AY489" i="5"/>
  <c r="AY478" i="5"/>
  <c r="AY468" i="5"/>
  <c r="AY457" i="5"/>
  <c r="AY447" i="5"/>
  <c r="AY437" i="5"/>
  <c r="AY427" i="5"/>
  <c r="AY416" i="5"/>
  <c r="AY405" i="5"/>
  <c r="AY395" i="5"/>
  <c r="AY384" i="5"/>
  <c r="AY374" i="5"/>
  <c r="AY364" i="5"/>
  <c r="AY353" i="5"/>
  <c r="AY343" i="5"/>
  <c r="AY332" i="5"/>
  <c r="AY321" i="5"/>
  <c r="AY311" i="5"/>
  <c r="AY301" i="5"/>
  <c r="AY291" i="5"/>
  <c r="AY280" i="5"/>
  <c r="AY270" i="5"/>
  <c r="AY259" i="5"/>
  <c r="AY248" i="5"/>
  <c r="AY238" i="5"/>
  <c r="AY228" i="5"/>
  <c r="AY217" i="5"/>
  <c r="AY207" i="5"/>
  <c r="AY197" i="5"/>
  <c r="AY185" i="5"/>
  <c r="AY175" i="5"/>
  <c r="AY165" i="5"/>
  <c r="AY155" i="5"/>
  <c r="AY144" i="5"/>
  <c r="AY134" i="5"/>
  <c r="AY124" i="5"/>
  <c r="AY112" i="5"/>
  <c r="AY102" i="5"/>
  <c r="AY92" i="5"/>
  <c r="AY81" i="5"/>
  <c r="AY71" i="5"/>
  <c r="AY61" i="5"/>
  <c r="AY51" i="5"/>
  <c r="AY39" i="5"/>
  <c r="AY29" i="5"/>
  <c r="AY19" i="5"/>
  <c r="AY8" i="5"/>
  <c r="AY947" i="5"/>
  <c r="AY935" i="5"/>
  <c r="AY925" i="5"/>
  <c r="AY915" i="5"/>
  <c r="AY904" i="5"/>
  <c r="AY894" i="5"/>
  <c r="AY884" i="5"/>
  <c r="AY873" i="5"/>
  <c r="AY862" i="5"/>
  <c r="AY852" i="5"/>
  <c r="AY841" i="5"/>
  <c r="AY831" i="5"/>
  <c r="AY821" i="5"/>
  <c r="AY811" i="5"/>
  <c r="AY800" i="5"/>
  <c r="AY789" i="5"/>
  <c r="AY779" i="5"/>
  <c r="AY768" i="5"/>
  <c r="AY758" i="5"/>
  <c r="AY748" i="5"/>
  <c r="AY737" i="5"/>
  <c r="AY727" i="5"/>
  <c r="AY716" i="5"/>
  <c r="AY705" i="5"/>
  <c r="AY695" i="5"/>
  <c r="AY685" i="5"/>
  <c r="AY675" i="5"/>
  <c r="AY664" i="5"/>
  <c r="AY654" i="5"/>
  <c r="AY643" i="5"/>
  <c r="AY632" i="5"/>
  <c r="AY622" i="5"/>
  <c r="AY612" i="5"/>
  <c r="AY601" i="5"/>
  <c r="AY591" i="5"/>
  <c r="AY581" i="5"/>
  <c r="AY569" i="5"/>
  <c r="AY559" i="5"/>
  <c r="AY549" i="5"/>
  <c r="AY539" i="5"/>
  <c r="AY528" i="5"/>
  <c r="AY518" i="5"/>
  <c r="AY508" i="5"/>
  <c r="AY496" i="5"/>
  <c r="AY486" i="5"/>
  <c r="AY476" i="5"/>
  <c r="AY465" i="5"/>
  <c r="AY455" i="5"/>
  <c r="AY445" i="5"/>
  <c r="AY435" i="5"/>
  <c r="AY423" i="5"/>
  <c r="AY413" i="5"/>
  <c r="AY403" i="5"/>
  <c r="AY392" i="5"/>
  <c r="AY382" i="5"/>
  <c r="AY372" i="5"/>
  <c r="AY361" i="5"/>
  <c r="AY350" i="5"/>
  <c r="AY340" i="5"/>
  <c r="AY329" i="5"/>
  <c r="AY319" i="5"/>
  <c r="AY309" i="5"/>
  <c r="AY299" i="5"/>
  <c r="AY288" i="5"/>
  <c r="AY277" i="5"/>
  <c r="AY267" i="5"/>
  <c r="AY256" i="5"/>
  <c r="AY246" i="5"/>
  <c r="AY236" i="5"/>
  <c r="AY225" i="5"/>
  <c r="AY215" i="5"/>
  <c r="AY204" i="5"/>
  <c r="AY193" i="5"/>
  <c r="AY183" i="5"/>
  <c r="AY173" i="5"/>
  <c r="AY163" i="5"/>
  <c r="AY152" i="5"/>
  <c r="AY142" i="5"/>
  <c r="AY131" i="5"/>
  <c r="AY120" i="5"/>
  <c r="AY110" i="5"/>
  <c r="AY100" i="5"/>
  <c r="AY89" i="5"/>
  <c r="AY79" i="5"/>
  <c r="AY69" i="5"/>
  <c r="AY57" i="5"/>
  <c r="AY47" i="5"/>
  <c r="AY37" i="5"/>
  <c r="AY27" i="5"/>
  <c r="AY16" i="5"/>
  <c r="AY7" i="5"/>
  <c r="AY944" i="5"/>
  <c r="AY934" i="5"/>
  <c r="AY924" i="5"/>
  <c r="AY913" i="5"/>
  <c r="AY903" i="5"/>
  <c r="AY893" i="5"/>
  <c r="AY883" i="5"/>
  <c r="AY871" i="5"/>
  <c r="AY861" i="5"/>
  <c r="AY851" i="5"/>
  <c r="AY840" i="5"/>
  <c r="AY830" i="5"/>
  <c r="AY820" i="5"/>
  <c r="AY809" i="5"/>
  <c r="AY798" i="5"/>
  <c r="AY788" i="5"/>
  <c r="AY777" i="5"/>
  <c r="AY767" i="5"/>
  <c r="AY757" i="5"/>
  <c r="AY747" i="5"/>
  <c r="AY736" i="5"/>
  <c r="AY725" i="5"/>
  <c r="AY715" i="5"/>
  <c r="AY704" i="5"/>
  <c r="AY694" i="5"/>
  <c r="AY684" i="5"/>
  <c r="AY673" i="5"/>
  <c r="AY663" i="5"/>
  <c r="AY652" i="5"/>
  <c r="AY641" i="5"/>
  <c r="AY631" i="5"/>
  <c r="AY621" i="5"/>
  <c r="AY611" i="5"/>
  <c r="AY600" i="5"/>
  <c r="AY590" i="5"/>
  <c r="AY579" i="5"/>
  <c r="AY568" i="5"/>
  <c r="AY558" i="5"/>
  <c r="AY548" i="5"/>
  <c r="AY537" i="5"/>
  <c r="AY527" i="5"/>
  <c r="AY517" i="5"/>
  <c r="AY505" i="5"/>
  <c r="AY495" i="5"/>
  <c r="AY485" i="5"/>
  <c r="AY475" i="5"/>
  <c r="AY464" i="5"/>
  <c r="AY454" i="5"/>
  <c r="AY444" i="5"/>
  <c r="AY432" i="5"/>
  <c r="AY422" i="5"/>
  <c r="AY412" i="5"/>
  <c r="AY401" i="5"/>
  <c r="AY391" i="5"/>
  <c r="AY381" i="5"/>
  <c r="AY371" i="5"/>
  <c r="AY359" i="5"/>
  <c r="AY349" i="5"/>
  <c r="AY339" i="5"/>
  <c r="AY328" i="5"/>
  <c r="AY318" i="5"/>
  <c r="AY308" i="5"/>
  <c r="AY297" i="5"/>
  <c r="AY286" i="5"/>
  <c r="AY276" i="5"/>
  <c r="AY265" i="5"/>
  <c r="AY255" i="5"/>
  <c r="AY245" i="5"/>
  <c r="AY235" i="5"/>
  <c r="AY224" i="5"/>
  <c r="AY213" i="5"/>
  <c r="AY203" i="5"/>
  <c r="AY192" i="5"/>
  <c r="AY182" i="5"/>
  <c r="AY172" i="5"/>
  <c r="AY161" i="5"/>
  <c r="AY151" i="5"/>
  <c r="AY140" i="5"/>
  <c r="AY129" i="5"/>
  <c r="AY119" i="5"/>
  <c r="AY109" i="5"/>
  <c r="AY99" i="5"/>
  <c r="AY88" i="5"/>
  <c r="AY78" i="5"/>
  <c r="AY67" i="5"/>
  <c r="AY56" i="5"/>
  <c r="AY46" i="5"/>
  <c r="AY36" i="5"/>
  <c r="AY25" i="5"/>
  <c r="AY15" i="5"/>
  <c r="AY931" i="5"/>
  <c r="AY910" i="5"/>
  <c r="AY888" i="5"/>
  <c r="AY868" i="5"/>
  <c r="AY847" i="5"/>
  <c r="AY825" i="5"/>
  <c r="AY805" i="5"/>
  <c r="AY784" i="5"/>
  <c r="AY764" i="5"/>
  <c r="AY742" i="5"/>
  <c r="AY721" i="5"/>
  <c r="AY701" i="5"/>
  <c r="AY679" i="5"/>
  <c r="AY659" i="5"/>
  <c r="AY638" i="5"/>
  <c r="AY617" i="5"/>
  <c r="AY596" i="5"/>
  <c r="AY575" i="5"/>
  <c r="AY555" i="5"/>
  <c r="AY533" i="5"/>
  <c r="AY512" i="5"/>
  <c r="AY492" i="5"/>
  <c r="AY471" i="5"/>
  <c r="AY449" i="5"/>
  <c r="AY429" i="5"/>
  <c r="AY408" i="5"/>
  <c r="AY387" i="5"/>
  <c r="AY366" i="5"/>
  <c r="AY345" i="5"/>
  <c r="AY325" i="5"/>
  <c r="AY303" i="5"/>
  <c r="AY283" i="5"/>
  <c r="AY262" i="5"/>
  <c r="AY240" i="5"/>
  <c r="AY220" i="5"/>
  <c r="AY199" i="5"/>
  <c r="AY179" i="5"/>
  <c r="AY157" i="5"/>
  <c r="AY136" i="5"/>
  <c r="AY116" i="5"/>
  <c r="AY94" i="5"/>
  <c r="AY73" i="5"/>
  <c r="AY53" i="5"/>
  <c r="AY32" i="5"/>
  <c r="AY11" i="5"/>
  <c r="AY950" i="5"/>
  <c r="AY929" i="5"/>
  <c r="AY908" i="5"/>
  <c r="AY887" i="5"/>
  <c r="AY867" i="5"/>
  <c r="AY846" i="5"/>
  <c r="AY824" i="5"/>
  <c r="AY804" i="5"/>
  <c r="AY783" i="5"/>
  <c r="AY761" i="5"/>
  <c r="AY741" i="5"/>
  <c r="AY720" i="5"/>
  <c r="AY700" i="5"/>
  <c r="AY678" i="5"/>
  <c r="AY657" i="5"/>
  <c r="AY637" i="5"/>
  <c r="AY615" i="5"/>
  <c r="AY595" i="5"/>
  <c r="AY574" i="5"/>
  <c r="AY553" i="5"/>
  <c r="AY532" i="5"/>
  <c r="AY511" i="5"/>
  <c r="AY491" i="5"/>
  <c r="AY469" i="5"/>
  <c r="AY448" i="5"/>
  <c r="AY428" i="5"/>
  <c r="AY407" i="5"/>
  <c r="AY385" i="5"/>
  <c r="AY365" i="5"/>
  <c r="AY344" i="5"/>
  <c r="AY323" i="5"/>
  <c r="AY302" i="5"/>
  <c r="AY281" i="5"/>
  <c r="AY261" i="5"/>
  <c r="AY239" i="5"/>
  <c r="AY219" i="5"/>
  <c r="AY198" i="5"/>
  <c r="AY176" i="5"/>
  <c r="AY156" i="5"/>
  <c r="AY135" i="5"/>
  <c r="AY115" i="5"/>
  <c r="AY93" i="5"/>
  <c r="AY72" i="5"/>
  <c r="AY52" i="5"/>
  <c r="AY30" i="5"/>
  <c r="AY9" i="5"/>
  <c r="AY948" i="5"/>
  <c r="AY926" i="5"/>
  <c r="AY905" i="5"/>
  <c r="AY885" i="5"/>
  <c r="AY864" i="5"/>
  <c r="AY843" i="5"/>
  <c r="AY822" i="5"/>
  <c r="AY801" i="5"/>
  <c r="AY780" i="5"/>
  <c r="AY759" i="5"/>
  <c r="AY739" i="5"/>
  <c r="AY718" i="5"/>
  <c r="AY696" i="5"/>
  <c r="AY676" i="5"/>
  <c r="AY655" i="5"/>
  <c r="AY633" i="5"/>
  <c r="AY613" i="5"/>
  <c r="AY592" i="5"/>
  <c r="AY572" i="5"/>
  <c r="AY550" i="5"/>
  <c r="AY529" i="5"/>
  <c r="AY509" i="5"/>
  <c r="AY487" i="5"/>
  <c r="AY467" i="5"/>
  <c r="AY446" i="5"/>
  <c r="AY425" i="5"/>
  <c r="AY404" i="5"/>
  <c r="AY383" i="5"/>
  <c r="AY363" i="5"/>
  <c r="AY341" i="5"/>
  <c r="AY320" i="5"/>
  <c r="AY300" i="5"/>
  <c r="AY279" i="5"/>
  <c r="AY257" i="5"/>
  <c r="AY237" i="5"/>
  <c r="AY216" i="5"/>
  <c r="AY195" i="5"/>
  <c r="AY174" i="5"/>
  <c r="AY153" i="5"/>
  <c r="AY133" i="5"/>
  <c r="AY111" i="5"/>
  <c r="AY91" i="5"/>
  <c r="AY70" i="5"/>
  <c r="AY48" i="5"/>
  <c r="AY28" i="5"/>
  <c r="AY942" i="5"/>
  <c r="AY921" i="5"/>
  <c r="AY901" i="5"/>
  <c r="AY879" i="5"/>
  <c r="AY859" i="5"/>
  <c r="AY838" i="5"/>
  <c r="AY816" i="5"/>
  <c r="AY796" i="5"/>
  <c r="AY775" i="5"/>
  <c r="AY755" i="5"/>
  <c r="AY733" i="5"/>
  <c r="AY712" i="5"/>
  <c r="AY692" i="5"/>
  <c r="AY670" i="5"/>
  <c r="AY649" i="5"/>
  <c r="AY629" i="5"/>
  <c r="AY608" i="5"/>
  <c r="AY587" i="5"/>
  <c r="AY566" i="5"/>
  <c r="AY545" i="5"/>
  <c r="AY524" i="5"/>
  <c r="AY503" i="5"/>
  <c r="AY483" i="5"/>
  <c r="AY462" i="5"/>
  <c r="AY440" i="5"/>
  <c r="AY420" i="5"/>
  <c r="AY399" i="5"/>
  <c r="AY377" i="5"/>
  <c r="AY357" i="5"/>
  <c r="AY336" i="5"/>
  <c r="AY316" i="5"/>
  <c r="AY294" i="5"/>
  <c r="AY273" i="5"/>
  <c r="AY253" i="5"/>
  <c r="AY231" i="5"/>
  <c r="AY211" i="5"/>
  <c r="AY190" i="5"/>
  <c r="AY169" i="5"/>
  <c r="AY148" i="5"/>
  <c r="AY127" i="5"/>
  <c r="AY107" i="5"/>
  <c r="AY85" i="5"/>
  <c r="AY64" i="5"/>
  <c r="AY44" i="5"/>
  <c r="AY23" i="5"/>
  <c r="AY941" i="5"/>
  <c r="AY920" i="5"/>
  <c r="AY899" i="5"/>
  <c r="AY878" i="5"/>
  <c r="AY857" i="5"/>
  <c r="AY837" i="5"/>
  <c r="AY815" i="5"/>
  <c r="AY795" i="5"/>
  <c r="AY774" i="5"/>
  <c r="AY752" i="5"/>
  <c r="AY732" i="5"/>
  <c r="AY711" i="5"/>
  <c r="AY691" i="5"/>
  <c r="AY669" i="5"/>
  <c r="AY648" i="5"/>
  <c r="AY628" i="5"/>
  <c r="AY606" i="5"/>
  <c r="AY585" i="5"/>
  <c r="AY565" i="5"/>
  <c r="AY544" i="5"/>
  <c r="AY523" i="5"/>
  <c r="AY502" i="5"/>
  <c r="AY481" i="5"/>
  <c r="AY460" i="5"/>
  <c r="AY439" i="5"/>
  <c r="AY419" i="5"/>
  <c r="AY398" i="5"/>
  <c r="AY376" i="5"/>
  <c r="AY356" i="5"/>
  <c r="AY335" i="5"/>
  <c r="AY313" i="5"/>
  <c r="AY293" i="5"/>
  <c r="AY272" i="5"/>
  <c r="AY252" i="5"/>
  <c r="AY230" i="5"/>
  <c r="AY209" i="5"/>
  <c r="AY189" i="5"/>
  <c r="AY167" i="5"/>
  <c r="AY147" i="5"/>
  <c r="AY126" i="5"/>
  <c r="AY105" i="5"/>
  <c r="AY84" i="5"/>
  <c r="AY63" i="5"/>
  <c r="AY43" i="5"/>
  <c r="AY21" i="5"/>
  <c r="AY940" i="5"/>
  <c r="AY919" i="5"/>
  <c r="AY897" i="5"/>
  <c r="AY877" i="5"/>
  <c r="AY856" i="5"/>
  <c r="AY835" i="5"/>
  <c r="AY814" i="5"/>
  <c r="AY793" i="5"/>
  <c r="AY773" i="5"/>
  <c r="AY751" i="5"/>
  <c r="AY731" i="5"/>
  <c r="AY710" i="5"/>
  <c r="AY688" i="5"/>
  <c r="AY668" i="5"/>
  <c r="AY647" i="5"/>
  <c r="AY627" i="5"/>
  <c r="AY605" i="5"/>
  <c r="AY584" i="5"/>
  <c r="AY564" i="5"/>
  <c r="AY542" i="5"/>
  <c r="AY521" i="5"/>
  <c r="AY501" i="5"/>
  <c r="AY480" i="5"/>
  <c r="AY459" i="5"/>
  <c r="AY438" i="5"/>
  <c r="AY417" i="5"/>
  <c r="AY396" i="5"/>
  <c r="AY375" i="5"/>
  <c r="AY355" i="5"/>
  <c r="AY334" i="5"/>
  <c r="AY312" i="5"/>
  <c r="AY292" i="5"/>
  <c r="AY271" i="5"/>
  <c r="AY249" i="5"/>
  <c r="AY229" i="5"/>
  <c r="AY208" i="5"/>
  <c r="AY188" i="5"/>
  <c r="AY166" i="5"/>
  <c r="AY145" i="5"/>
  <c r="AY125" i="5"/>
  <c r="AY103" i="5"/>
  <c r="AY83" i="5"/>
  <c r="AY62" i="5"/>
  <c r="AY41" i="5"/>
  <c r="AY20" i="5"/>
  <c r="AY937" i="5"/>
  <c r="AY916" i="5"/>
  <c r="AY895" i="5"/>
  <c r="AY875" i="5"/>
  <c r="AY853" i="5"/>
  <c r="AY832" i="5"/>
  <c r="AY812" i="5"/>
  <c r="AY791" i="5"/>
  <c r="AY769" i="5"/>
  <c r="AY749" i="5"/>
  <c r="AY728" i="5"/>
  <c r="AY707" i="5"/>
  <c r="AY686" i="5"/>
  <c r="AY665" i="5"/>
  <c r="AY645" i="5"/>
  <c r="AY623" i="5"/>
  <c r="AY603" i="5"/>
  <c r="AY582" i="5"/>
  <c r="AY560" i="5"/>
  <c r="AY540" i="5"/>
  <c r="AY519" i="5"/>
  <c r="AY499" i="5"/>
  <c r="AY477" i="5"/>
  <c r="AY456" i="5"/>
  <c r="AY436" i="5"/>
  <c r="AY414" i="5"/>
  <c r="AY393" i="5"/>
  <c r="AY373" i="5"/>
  <c r="AY352" i="5"/>
  <c r="AY331" i="5"/>
  <c r="AY310" i="5"/>
  <c r="AY289" i="5"/>
  <c r="AY268" i="5"/>
  <c r="AY247" i="5"/>
  <c r="AY227" i="5"/>
  <c r="AY206" i="5"/>
  <c r="AY184" i="5"/>
  <c r="AY164" i="5"/>
  <c r="AY143" i="5"/>
  <c r="AY121" i="5"/>
  <c r="AY101" i="5"/>
  <c r="AY80" i="5"/>
  <c r="AY60" i="5"/>
  <c r="AY38" i="5"/>
  <c r="AY17" i="5"/>
  <c r="AY828" i="5"/>
  <c r="AY660" i="5"/>
  <c r="AY493" i="5"/>
  <c r="AY326" i="5"/>
  <c r="AY158" i="5"/>
  <c r="AY806" i="5"/>
  <c r="AY639" i="5"/>
  <c r="AY472" i="5"/>
  <c r="AY304" i="5"/>
  <c r="AY137" i="5"/>
  <c r="AY785" i="5"/>
  <c r="AY619" i="5"/>
  <c r="AY451" i="5"/>
  <c r="AY284" i="5"/>
  <c r="AY117" i="5"/>
  <c r="AY932" i="5"/>
  <c r="AY765" i="5"/>
  <c r="AY597" i="5"/>
  <c r="AY430" i="5"/>
  <c r="AY263" i="5"/>
  <c r="AY96" i="5"/>
  <c r="AY911" i="5"/>
  <c r="AY743" i="5"/>
  <c r="AY576" i="5"/>
  <c r="AY409" i="5"/>
  <c r="AY243" i="5"/>
  <c r="AY75" i="5"/>
  <c r="AY889" i="5"/>
  <c r="AY723" i="5"/>
  <c r="AY556" i="5"/>
  <c r="AY389" i="5"/>
  <c r="AY221" i="5"/>
  <c r="AY54" i="5"/>
  <c r="AY869" i="5"/>
  <c r="AY702" i="5"/>
  <c r="AY535" i="5"/>
  <c r="AY367" i="5"/>
  <c r="AY200" i="5"/>
  <c r="AY33" i="5"/>
  <c r="AY848" i="5"/>
  <c r="AY681" i="5"/>
  <c r="AY513" i="5"/>
  <c r="AY347" i="5"/>
  <c r="AY180" i="5"/>
  <c r="AY12" i="5"/>
  <c r="AL5" i="5"/>
  <c r="AL4" i="5" s="1"/>
  <c r="AL4" i="4"/>
  <c r="T5" i="5"/>
  <c r="T4" i="5" s="1"/>
  <c r="T4" i="4"/>
  <c r="Z9" i="3"/>
  <c r="N9" i="3"/>
  <c r="M9" i="3"/>
  <c r="Y9" i="3"/>
  <c r="O9" i="3"/>
  <c r="D9" i="3"/>
  <c r="P9" i="3"/>
  <c r="AF5" i="5"/>
  <c r="AF4" i="5" s="1"/>
  <c r="AF4" i="4"/>
  <c r="N5" i="5"/>
  <c r="N4" i="5" s="1"/>
  <c r="N4" i="4"/>
  <c r="Q5" i="5"/>
  <c r="Q4" i="5" s="1"/>
  <c r="Q4" i="4"/>
  <c r="AU5" i="5"/>
  <c r="AU4" i="4"/>
  <c r="AG5" i="5"/>
  <c r="AG4" i="5" s="1"/>
  <c r="AG4" i="4"/>
  <c r="AA4" i="4"/>
  <c r="AA5" i="5"/>
  <c r="AA4" i="5" s="1"/>
  <c r="Z5" i="5"/>
  <c r="Z4" i="5" s="1"/>
  <c r="Z4" i="4"/>
  <c r="AO5" i="5"/>
  <c r="AO4" i="5" s="1"/>
  <c r="AO4" i="4"/>
  <c r="BK5" i="5"/>
  <c r="BK4" i="4"/>
  <c r="AC5" i="5"/>
  <c r="AC4" i="5" s="1"/>
  <c r="AC4" i="4"/>
  <c r="BC5" i="5"/>
  <c r="BC4" i="4"/>
  <c r="AS5" i="5"/>
  <c r="AS4" i="4"/>
  <c r="K5" i="5"/>
  <c r="K4" i="5" s="1"/>
  <c r="K4" i="4"/>
  <c r="E5" i="5"/>
  <c r="E4" i="5" s="1"/>
  <c r="E4" i="4"/>
  <c r="D7" i="3"/>
  <c r="H9" i="3"/>
  <c r="G9" i="3"/>
  <c r="AW950" i="5"/>
  <c r="AW942" i="5"/>
  <c r="AW934" i="5"/>
  <c r="AW926" i="5"/>
  <c r="AW918" i="5"/>
  <c r="AW910" i="5"/>
  <c r="AW902" i="5"/>
  <c r="AW894" i="5"/>
  <c r="AW886" i="5"/>
  <c r="AW878" i="5"/>
  <c r="AW870" i="5"/>
  <c r="AW862" i="5"/>
  <c r="AW854" i="5"/>
  <c r="AW846" i="5"/>
  <c r="AW838" i="5"/>
  <c r="AW830" i="5"/>
  <c r="AW822" i="5"/>
  <c r="AW814" i="5"/>
  <c r="AW806" i="5"/>
  <c r="AW798" i="5"/>
  <c r="AW790" i="5"/>
  <c r="AW782" i="5"/>
  <c r="AW774" i="5"/>
  <c r="AW766" i="5"/>
  <c r="AW758" i="5"/>
  <c r="AW750" i="5"/>
  <c r="AW742" i="5"/>
  <c r="AW734" i="5"/>
  <c r="AW726" i="5"/>
  <c r="AW718" i="5"/>
  <c r="AW710" i="5"/>
  <c r="AW702" i="5"/>
  <c r="AW694" i="5"/>
  <c r="AW686" i="5"/>
  <c r="AW678" i="5"/>
  <c r="AW670" i="5"/>
  <c r="AW662" i="5"/>
  <c r="AW654" i="5"/>
  <c r="AW646" i="5"/>
  <c r="AW638" i="5"/>
  <c r="AW630" i="5"/>
  <c r="AW622" i="5"/>
  <c r="AW614" i="5"/>
  <c r="AW606" i="5"/>
  <c r="AW598" i="5"/>
  <c r="AW590" i="5"/>
  <c r="AW582" i="5"/>
  <c r="AW574" i="5"/>
  <c r="AW566" i="5"/>
  <c r="AW558" i="5"/>
  <c r="AW550" i="5"/>
  <c r="AW542" i="5"/>
  <c r="AW534" i="5"/>
  <c r="AW526" i="5"/>
  <c r="AW518" i="5"/>
  <c r="AW510" i="5"/>
  <c r="AW502" i="5"/>
  <c r="AW494" i="5"/>
  <c r="AW486" i="5"/>
  <c r="AW478" i="5"/>
  <c r="AW470" i="5"/>
  <c r="AW462" i="5"/>
  <c r="AW454" i="5"/>
  <c r="AW446" i="5"/>
  <c r="AW438" i="5"/>
  <c r="AW430" i="5"/>
  <c r="AW422" i="5"/>
  <c r="AW414" i="5"/>
  <c r="AW406" i="5"/>
  <c r="AW398" i="5"/>
  <c r="AW390" i="5"/>
  <c r="AW382" i="5"/>
  <c r="AW374" i="5"/>
  <c r="AW366" i="5"/>
  <c r="AW358" i="5"/>
  <c r="AW350" i="5"/>
  <c r="AW342" i="5"/>
  <c r="AW334" i="5"/>
  <c r="AW326" i="5"/>
  <c r="AW318" i="5"/>
  <c r="AW310" i="5"/>
  <c r="AW302" i="5"/>
  <c r="AW294" i="5"/>
  <c r="AW286" i="5"/>
  <c r="AW278" i="5"/>
  <c r="AW270" i="5"/>
  <c r="AW262" i="5"/>
  <c r="AW254" i="5"/>
  <c r="AW246" i="5"/>
  <c r="AW238" i="5"/>
  <c r="AW230" i="5"/>
  <c r="AW222" i="5"/>
  <c r="AW214" i="5"/>
  <c r="AW206" i="5"/>
  <c r="AW941" i="5"/>
  <c r="AW932" i="5"/>
  <c r="AW923" i="5"/>
  <c r="AW914" i="5"/>
  <c r="AW905" i="5"/>
  <c r="AW896" i="5"/>
  <c r="AW887" i="5"/>
  <c r="AW877" i="5"/>
  <c r="AW868" i="5"/>
  <c r="AW859" i="5"/>
  <c r="AW850" i="5"/>
  <c r="AW841" i="5"/>
  <c r="AW832" i="5"/>
  <c r="AW823" i="5"/>
  <c r="AW813" i="5"/>
  <c r="AW804" i="5"/>
  <c r="AW795" i="5"/>
  <c r="AW786" i="5"/>
  <c r="AW777" i="5"/>
  <c r="AW768" i="5"/>
  <c r="AW759" i="5"/>
  <c r="AW749" i="5"/>
  <c r="AW740" i="5"/>
  <c r="AW731" i="5"/>
  <c r="AW722" i="5"/>
  <c r="AW713" i="5"/>
  <c r="AW704" i="5"/>
  <c r="AW695" i="5"/>
  <c r="AW685" i="5"/>
  <c r="AW676" i="5"/>
  <c r="AW667" i="5"/>
  <c r="AW658" i="5"/>
  <c r="AW649" i="5"/>
  <c r="AW640" i="5"/>
  <c r="AW631" i="5"/>
  <c r="AW621" i="5"/>
  <c r="AW612" i="5"/>
  <c r="AW603" i="5"/>
  <c r="AW594" i="5"/>
  <c r="AW585" i="5"/>
  <c r="AW576" i="5"/>
  <c r="AW567" i="5"/>
  <c r="AW557" i="5"/>
  <c r="AW548" i="5"/>
  <c r="AW539" i="5"/>
  <c r="AW530" i="5"/>
  <c r="AW521" i="5"/>
  <c r="AW512" i="5"/>
  <c r="AW503" i="5"/>
  <c r="AW493" i="5"/>
  <c r="AW484" i="5"/>
  <c r="AW475" i="5"/>
  <c r="AW466" i="5"/>
  <c r="AW457" i="5"/>
  <c r="AW448" i="5"/>
  <c r="AW439" i="5"/>
  <c r="AW429" i="5"/>
  <c r="AW420" i="5"/>
  <c r="AW411" i="5"/>
  <c r="AW402" i="5"/>
  <c r="AW393" i="5"/>
  <c r="AW384" i="5"/>
  <c r="AW375" i="5"/>
  <c r="AW365" i="5"/>
  <c r="AW356" i="5"/>
  <c r="AW347" i="5"/>
  <c r="AW338" i="5"/>
  <c r="AW329" i="5"/>
  <c r="AW320" i="5"/>
  <c r="AW311" i="5"/>
  <c r="AW301" i="5"/>
  <c r="AW292" i="5"/>
  <c r="AW283" i="5"/>
  <c r="AW274" i="5"/>
  <c r="AW265" i="5"/>
  <c r="AW256" i="5"/>
  <c r="AW247" i="5"/>
  <c r="AW237" i="5"/>
  <c r="AW228" i="5"/>
  <c r="AW219" i="5"/>
  <c r="AW210" i="5"/>
  <c r="AW201" i="5"/>
  <c r="AW193" i="5"/>
  <c r="AW185" i="5"/>
  <c r="AW177" i="5"/>
  <c r="AW169" i="5"/>
  <c r="AW161" i="5"/>
  <c r="AW153" i="5"/>
  <c r="AW145" i="5"/>
  <c r="AW137" i="5"/>
  <c r="AW129" i="5"/>
  <c r="AW121" i="5"/>
  <c r="AW113" i="5"/>
  <c r="AW105" i="5"/>
  <c r="AW97" i="5"/>
  <c r="AW89" i="5"/>
  <c r="AW81" i="5"/>
  <c r="AW73" i="5"/>
  <c r="AW65" i="5"/>
  <c r="AW57" i="5"/>
  <c r="AW49" i="5"/>
  <c r="AW41" i="5"/>
  <c r="AW33" i="5"/>
  <c r="AW25" i="5"/>
  <c r="AW17" i="5"/>
  <c r="AW9" i="5"/>
  <c r="AW943" i="5"/>
  <c r="AW931" i="5"/>
  <c r="AW921" i="5"/>
  <c r="AW911" i="5"/>
  <c r="AW900" i="5"/>
  <c r="AW890" i="5"/>
  <c r="AW880" i="5"/>
  <c r="AW869" i="5"/>
  <c r="AW858" i="5"/>
  <c r="AW848" i="5"/>
  <c r="AW837" i="5"/>
  <c r="AW827" i="5"/>
  <c r="AW817" i="5"/>
  <c r="AW807" i="5"/>
  <c r="AW796" i="5"/>
  <c r="AW785" i="5"/>
  <c r="AW775" i="5"/>
  <c r="AW764" i="5"/>
  <c r="AW754" i="5"/>
  <c r="AW744" i="5"/>
  <c r="AW733" i="5"/>
  <c r="AW723" i="5"/>
  <c r="AW712" i="5"/>
  <c r="AW701" i="5"/>
  <c r="AW691" i="5"/>
  <c r="AW681" i="5"/>
  <c r="AW671" i="5"/>
  <c r="AW660" i="5"/>
  <c r="AW650" i="5"/>
  <c r="AW639" i="5"/>
  <c r="AW628" i="5"/>
  <c r="AW618" i="5"/>
  <c r="AW608" i="5"/>
  <c r="AW597" i="5"/>
  <c r="AW587" i="5"/>
  <c r="AW577" i="5"/>
  <c r="AW565" i="5"/>
  <c r="AW555" i="5"/>
  <c r="AW545" i="5"/>
  <c r="AW535" i="5"/>
  <c r="AW524" i="5"/>
  <c r="AW514" i="5"/>
  <c r="AW504" i="5"/>
  <c r="AW492" i="5"/>
  <c r="AW482" i="5"/>
  <c r="AW472" i="5"/>
  <c r="AW461" i="5"/>
  <c r="AW451" i="5"/>
  <c r="AW441" i="5"/>
  <c r="AW431" i="5"/>
  <c r="AW419" i="5"/>
  <c r="AW409" i="5"/>
  <c r="AW399" i="5"/>
  <c r="AW388" i="5"/>
  <c r="AW378" i="5"/>
  <c r="AW368" i="5"/>
  <c r="AW357" i="5"/>
  <c r="AW346" i="5"/>
  <c r="AW336" i="5"/>
  <c r="AW325" i="5"/>
  <c r="AW315" i="5"/>
  <c r="AW305" i="5"/>
  <c r="AW295" i="5"/>
  <c r="AW284" i="5"/>
  <c r="AW273" i="5"/>
  <c r="AW263" i="5"/>
  <c r="AW252" i="5"/>
  <c r="AW242" i="5"/>
  <c r="AW232" i="5"/>
  <c r="AW221" i="5"/>
  <c r="AW211" i="5"/>
  <c r="AW200" i="5"/>
  <c r="AW191" i="5"/>
  <c r="AW182" i="5"/>
  <c r="AW173" i="5"/>
  <c r="AW164" i="5"/>
  <c r="AW155" i="5"/>
  <c r="AW146" i="5"/>
  <c r="AW136" i="5"/>
  <c r="AW127" i="5"/>
  <c r="AW118" i="5"/>
  <c r="AW109" i="5"/>
  <c r="AW100" i="5"/>
  <c r="AW91" i="5"/>
  <c r="AW82" i="5"/>
  <c r="AW72" i="5"/>
  <c r="AW63" i="5"/>
  <c r="AW54" i="5"/>
  <c r="AW45" i="5"/>
  <c r="AW36" i="5"/>
  <c r="AW27" i="5"/>
  <c r="AW18" i="5"/>
  <c r="AW8" i="5"/>
  <c r="AW949" i="5"/>
  <c r="AW948" i="5"/>
  <c r="AW938" i="5"/>
  <c r="AW928" i="5"/>
  <c r="AW917" i="5"/>
  <c r="AW907" i="5"/>
  <c r="AW897" i="5"/>
  <c r="AW885" i="5"/>
  <c r="AW875" i="5"/>
  <c r="AW865" i="5"/>
  <c r="AW855" i="5"/>
  <c r="AW844" i="5"/>
  <c r="AW834" i="5"/>
  <c r="AW824" i="5"/>
  <c r="AW812" i="5"/>
  <c r="AW802" i="5"/>
  <c r="AW792" i="5"/>
  <c r="AW781" i="5"/>
  <c r="AW771" i="5"/>
  <c r="AW761" i="5"/>
  <c r="AW751" i="5"/>
  <c r="AW739" i="5"/>
  <c r="AW729" i="5"/>
  <c r="AW719" i="5"/>
  <c r="AW708" i="5"/>
  <c r="AW698" i="5"/>
  <c r="AW688" i="5"/>
  <c r="AW677" i="5"/>
  <c r="AW666" i="5"/>
  <c r="AW656" i="5"/>
  <c r="AW645" i="5"/>
  <c r="AW635" i="5"/>
  <c r="AW625" i="5"/>
  <c r="AW615" i="5"/>
  <c r="AW604" i="5"/>
  <c r="AW593" i="5"/>
  <c r="AW583" i="5"/>
  <c r="AW572" i="5"/>
  <c r="AW562" i="5"/>
  <c r="AW552" i="5"/>
  <c r="AW541" i="5"/>
  <c r="AW531" i="5"/>
  <c r="AW520" i="5"/>
  <c r="AW509" i="5"/>
  <c r="AW499" i="5"/>
  <c r="AW489" i="5"/>
  <c r="AW479" i="5"/>
  <c r="AW468" i="5"/>
  <c r="AW458" i="5"/>
  <c r="AW447" i="5"/>
  <c r="AW436" i="5"/>
  <c r="AW426" i="5"/>
  <c r="AW416" i="5"/>
  <c r="AW405" i="5"/>
  <c r="AW395" i="5"/>
  <c r="AW385" i="5"/>
  <c r="AW373" i="5"/>
  <c r="AW363" i="5"/>
  <c r="AW353" i="5"/>
  <c r="AW343" i="5"/>
  <c r="AW332" i="5"/>
  <c r="AW322" i="5"/>
  <c r="AW312" i="5"/>
  <c r="AW300" i="5"/>
  <c r="AW290" i="5"/>
  <c r="AW280" i="5"/>
  <c r="AW269" i="5"/>
  <c r="AW259" i="5"/>
  <c r="AW249" i="5"/>
  <c r="AW239" i="5"/>
  <c r="AW227" i="5"/>
  <c r="AW217" i="5"/>
  <c r="AW207" i="5"/>
  <c r="AW197" i="5"/>
  <c r="AW188" i="5"/>
  <c r="AW179" i="5"/>
  <c r="AW170" i="5"/>
  <c r="AW160" i="5"/>
  <c r="AW151" i="5"/>
  <c r="AW142" i="5"/>
  <c r="AW133" i="5"/>
  <c r="AW124" i="5"/>
  <c r="AW115" i="5"/>
  <c r="AW106" i="5"/>
  <c r="AW96" i="5"/>
  <c r="AW87" i="5"/>
  <c r="AW78" i="5"/>
  <c r="AW69" i="5"/>
  <c r="AW60" i="5"/>
  <c r="AW51" i="5"/>
  <c r="AW42" i="5"/>
  <c r="AW32" i="5"/>
  <c r="AW23" i="5"/>
  <c r="AW14" i="5"/>
  <c r="AW939" i="5"/>
  <c r="AW925" i="5"/>
  <c r="AW912" i="5"/>
  <c r="AW898" i="5"/>
  <c r="AW883" i="5"/>
  <c r="AW871" i="5"/>
  <c r="AW856" i="5"/>
  <c r="AW842" i="5"/>
  <c r="AW828" i="5"/>
  <c r="AW815" i="5"/>
  <c r="AW800" i="5"/>
  <c r="AW787" i="5"/>
  <c r="AW772" i="5"/>
  <c r="AW757" i="5"/>
  <c r="AW745" i="5"/>
  <c r="AW730" i="5"/>
  <c r="AW716" i="5"/>
  <c r="AW703" i="5"/>
  <c r="AW689" i="5"/>
  <c r="AW674" i="5"/>
  <c r="AW661" i="5"/>
  <c r="AW647" i="5"/>
  <c r="AW633" i="5"/>
  <c r="AW619" i="5"/>
  <c r="AW605" i="5"/>
  <c r="AW591" i="5"/>
  <c r="AW578" i="5"/>
  <c r="AW563" i="5"/>
  <c r="AW549" i="5"/>
  <c r="AW536" i="5"/>
  <c r="AW522" i="5"/>
  <c r="AW507" i="5"/>
  <c r="AW495" i="5"/>
  <c r="AW480" i="5"/>
  <c r="AW465" i="5"/>
  <c r="AW452" i="5"/>
  <c r="AW437" i="5"/>
  <c r="AW424" i="5"/>
  <c r="AW410" i="5"/>
  <c r="AW396" i="5"/>
  <c r="AW381" i="5"/>
  <c r="AW369" i="5"/>
  <c r="AW354" i="5"/>
  <c r="AW340" i="5"/>
  <c r="AW327" i="5"/>
  <c r="AW313" i="5"/>
  <c r="AW298" i="5"/>
  <c r="AW285" i="5"/>
  <c r="AW271" i="5"/>
  <c r="AW257" i="5"/>
  <c r="AW243" i="5"/>
  <c r="AW229" i="5"/>
  <c r="AW215" i="5"/>
  <c r="AW202" i="5"/>
  <c r="AW189" i="5"/>
  <c r="AW176" i="5"/>
  <c r="AW165" i="5"/>
  <c r="AW152" i="5"/>
  <c r="AW140" i="5"/>
  <c r="AW128" i="5"/>
  <c r="AW116" i="5"/>
  <c r="AW103" i="5"/>
  <c r="AW92" i="5"/>
  <c r="AW79" i="5"/>
  <c r="AW67" i="5"/>
  <c r="AW55" i="5"/>
  <c r="AW43" i="5"/>
  <c r="AW30" i="5"/>
  <c r="AW19" i="5"/>
  <c r="AW7" i="5"/>
  <c r="AW937" i="5"/>
  <c r="AW924" i="5"/>
  <c r="AW909" i="5"/>
  <c r="AW895" i="5"/>
  <c r="AW882" i="5"/>
  <c r="AW867" i="5"/>
  <c r="AW853" i="5"/>
  <c r="AW840" i="5"/>
  <c r="AW826" i="5"/>
  <c r="AW811" i="5"/>
  <c r="AW799" i="5"/>
  <c r="AW784" i="5"/>
  <c r="AW770" i="5"/>
  <c r="AW756" i="5"/>
  <c r="AW743" i="5"/>
  <c r="AW728" i="5"/>
  <c r="AW715" i="5"/>
  <c r="AW700" i="5"/>
  <c r="AW687" i="5"/>
  <c r="AW673" i="5"/>
  <c r="AW659" i="5"/>
  <c r="AW644" i="5"/>
  <c r="AW632" i="5"/>
  <c r="AW617" i="5"/>
  <c r="AW602" i="5"/>
  <c r="AW589" i="5"/>
  <c r="AW575" i="5"/>
  <c r="AW561" i="5"/>
  <c r="AW547" i="5"/>
  <c r="AW533" i="5"/>
  <c r="AW519" i="5"/>
  <c r="AW506" i="5"/>
  <c r="AW936" i="5"/>
  <c r="AW922" i="5"/>
  <c r="AW908" i="5"/>
  <c r="AW893" i="5"/>
  <c r="AW881" i="5"/>
  <c r="AW866" i="5"/>
  <c r="AW852" i="5"/>
  <c r="AW839" i="5"/>
  <c r="AW825" i="5"/>
  <c r="AW810" i="5"/>
  <c r="AW797" i="5"/>
  <c r="AW783" i="5"/>
  <c r="AW769" i="5"/>
  <c r="AW755" i="5"/>
  <c r="AW741" i="5"/>
  <c r="AW727" i="5"/>
  <c r="AW714" i="5"/>
  <c r="AW699" i="5"/>
  <c r="AW684" i="5"/>
  <c r="AW672" i="5"/>
  <c r="AW657" i="5"/>
  <c r="AW643" i="5"/>
  <c r="AW629" i="5"/>
  <c r="AW616" i="5"/>
  <c r="AW601" i="5"/>
  <c r="AW588" i="5"/>
  <c r="AW573" i="5"/>
  <c r="AW560" i="5"/>
  <c r="AW546" i="5"/>
  <c r="AW532" i="5"/>
  <c r="AW517" i="5"/>
  <c r="AW505" i="5"/>
  <c r="AW490" i="5"/>
  <c r="AW947" i="5"/>
  <c r="AW935" i="5"/>
  <c r="AW920" i="5"/>
  <c r="AW906" i="5"/>
  <c r="AW892" i="5"/>
  <c r="AW879" i="5"/>
  <c r="AW864" i="5"/>
  <c r="AW851" i="5"/>
  <c r="AW836" i="5"/>
  <c r="AW821" i="5"/>
  <c r="AW809" i="5"/>
  <c r="AW794" i="5"/>
  <c r="AW780" i="5"/>
  <c r="AW767" i="5"/>
  <c r="AW753" i="5"/>
  <c r="AW738" i="5"/>
  <c r="AW725" i="5"/>
  <c r="AW711" i="5"/>
  <c r="AW697" i="5"/>
  <c r="AW683" i="5"/>
  <c r="AW669" i="5"/>
  <c r="AW655" i="5"/>
  <c r="AW642" i="5"/>
  <c r="AW627" i="5"/>
  <c r="AW613" i="5"/>
  <c r="AW600" i="5"/>
  <c r="AW586" i="5"/>
  <c r="AW571" i="5"/>
  <c r="AW559" i="5"/>
  <c r="AW544" i="5"/>
  <c r="AW529" i="5"/>
  <c r="AW516" i="5"/>
  <c r="AW501" i="5"/>
  <c r="AW488" i="5"/>
  <c r="AW946" i="5"/>
  <c r="AW933" i="5"/>
  <c r="AW919" i="5"/>
  <c r="AW904" i="5"/>
  <c r="AW891" i="5"/>
  <c r="AW876" i="5"/>
  <c r="AW863" i="5"/>
  <c r="AW849" i="5"/>
  <c r="AW835" i="5"/>
  <c r="AW820" i="5"/>
  <c r="AW808" i="5"/>
  <c r="AW793" i="5"/>
  <c r="AW779" i="5"/>
  <c r="AW765" i="5"/>
  <c r="AW752" i="5"/>
  <c r="AW737" i="5"/>
  <c r="AW724" i="5"/>
  <c r="AW709" i="5"/>
  <c r="AW696" i="5"/>
  <c r="AW682" i="5"/>
  <c r="AW668" i="5"/>
  <c r="AW653" i="5"/>
  <c r="AW641" i="5"/>
  <c r="AW626" i="5"/>
  <c r="AW611" i="5"/>
  <c r="AW599" i="5"/>
  <c r="AW584" i="5"/>
  <c r="AW570" i="5"/>
  <c r="AW556" i="5"/>
  <c r="AW543" i="5"/>
  <c r="AW528" i="5"/>
  <c r="AW515" i="5"/>
  <c r="AW500" i="5"/>
  <c r="AW487" i="5"/>
  <c r="AW473" i="5"/>
  <c r="AW459" i="5"/>
  <c r="AW444" i="5"/>
  <c r="AW432" i="5"/>
  <c r="AW417" i="5"/>
  <c r="AW403" i="5"/>
  <c r="AW389" i="5"/>
  <c r="AW376" i="5"/>
  <c r="AW361" i="5"/>
  <c r="AW348" i="5"/>
  <c r="AW333" i="5"/>
  <c r="AW319" i="5"/>
  <c r="AW306" i="5"/>
  <c r="AW291" i="5"/>
  <c r="AW277" i="5"/>
  <c r="AW264" i="5"/>
  <c r="AW250" i="5"/>
  <c r="AW235" i="5"/>
  <c r="AW223" i="5"/>
  <c r="AW208" i="5"/>
  <c r="AW195" i="5"/>
  <c r="AW183" i="5"/>
  <c r="AW171" i="5"/>
  <c r="AW158" i="5"/>
  <c r="AW147" i="5"/>
  <c r="AW134" i="5"/>
  <c r="AW122" i="5"/>
  <c r="AW110" i="5"/>
  <c r="AW98" i="5"/>
  <c r="AW85" i="5"/>
  <c r="AW74" i="5"/>
  <c r="AW61" i="5"/>
  <c r="AW48" i="5"/>
  <c r="AW37" i="5"/>
  <c r="AW24" i="5"/>
  <c r="AW12" i="5"/>
  <c r="AW945" i="5"/>
  <c r="AW930" i="5"/>
  <c r="AW916" i="5"/>
  <c r="AW903" i="5"/>
  <c r="AW889" i="5"/>
  <c r="AW874" i="5"/>
  <c r="AW861" i="5"/>
  <c r="AW847" i="5"/>
  <c r="AW833" i="5"/>
  <c r="AW819" i="5"/>
  <c r="AW805" i="5"/>
  <c r="AW791" i="5"/>
  <c r="AW778" i="5"/>
  <c r="AW763" i="5"/>
  <c r="AW748" i="5"/>
  <c r="AW736" i="5"/>
  <c r="AW721" i="5"/>
  <c r="AW707" i="5"/>
  <c r="AW693" i="5"/>
  <c r="AW680" i="5"/>
  <c r="AW665" i="5"/>
  <c r="AW652" i="5"/>
  <c r="AW637" i="5"/>
  <c r="AW624" i="5"/>
  <c r="AW610" i="5"/>
  <c r="AW596" i="5"/>
  <c r="AW581" i="5"/>
  <c r="AW569" i="5"/>
  <c r="AW554" i="5"/>
  <c r="AW540" i="5"/>
  <c r="AW527" i="5"/>
  <c r="AW513" i="5"/>
  <c r="AW498" i="5"/>
  <c r="AW944" i="5"/>
  <c r="AW929" i="5"/>
  <c r="AW915" i="5"/>
  <c r="AW901" i="5"/>
  <c r="AW888" i="5"/>
  <c r="AW873" i="5"/>
  <c r="AW860" i="5"/>
  <c r="AW845" i="5"/>
  <c r="AW831" i="5"/>
  <c r="AW818" i="5"/>
  <c r="AW803" i="5"/>
  <c r="AW789" i="5"/>
  <c r="AW776" i="5"/>
  <c r="AW762" i="5"/>
  <c r="AW747" i="5"/>
  <c r="AW735" i="5"/>
  <c r="AW720" i="5"/>
  <c r="AW706" i="5"/>
  <c r="AW692" i="5"/>
  <c r="AW679" i="5"/>
  <c r="AW664" i="5"/>
  <c r="AW651" i="5"/>
  <c r="AW636" i="5"/>
  <c r="AW623" i="5"/>
  <c r="AW609" i="5"/>
  <c r="AW595" i="5"/>
  <c r="AW580" i="5"/>
  <c r="AW568" i="5"/>
  <c r="AW553" i="5"/>
  <c r="AW538" i="5"/>
  <c r="AW525" i="5"/>
  <c r="AW511" i="5"/>
  <c r="AW497" i="5"/>
  <c r="AW483" i="5"/>
  <c r="AW469" i="5"/>
  <c r="AW455" i="5"/>
  <c r="AW442" i="5"/>
  <c r="AW427" i="5"/>
  <c r="AW413" i="5"/>
  <c r="AW400" i="5"/>
  <c r="AW386" i="5"/>
  <c r="AW371" i="5"/>
  <c r="AW359" i="5"/>
  <c r="AW344" i="5"/>
  <c r="AW330" i="5"/>
  <c r="AW316" i="5"/>
  <c r="AW303" i="5"/>
  <c r="AW288" i="5"/>
  <c r="AW275" i="5"/>
  <c r="AW260" i="5"/>
  <c r="AW245" i="5"/>
  <c r="AW233" i="5"/>
  <c r="AW218" i="5"/>
  <c r="AW204" i="5"/>
  <c r="AW192" i="5"/>
  <c r="AW180" i="5"/>
  <c r="AW167" i="5"/>
  <c r="AW156" i="5"/>
  <c r="AW143" i="5"/>
  <c r="AW131" i="5"/>
  <c r="AW119" i="5"/>
  <c r="AW107" i="5"/>
  <c r="AW94" i="5"/>
  <c r="AW83" i="5"/>
  <c r="AW70" i="5"/>
  <c r="AW58" i="5"/>
  <c r="AW46" i="5"/>
  <c r="AW34" i="5"/>
  <c r="AW21" i="5"/>
  <c r="AW10" i="5"/>
  <c r="AW940" i="5"/>
  <c r="AW927" i="5"/>
  <c r="AW913" i="5"/>
  <c r="AW899" i="5"/>
  <c r="AW884" i="5"/>
  <c r="AW872" i="5"/>
  <c r="AW857" i="5"/>
  <c r="AW843" i="5"/>
  <c r="AW829" i="5"/>
  <c r="AW816" i="5"/>
  <c r="AW801" i="5"/>
  <c r="AW788" i="5"/>
  <c r="AW773" i="5"/>
  <c r="AW760" i="5"/>
  <c r="AW746" i="5"/>
  <c r="AW732" i="5"/>
  <c r="AW717" i="5"/>
  <c r="AW705" i="5"/>
  <c r="AW690" i="5"/>
  <c r="AW675" i="5"/>
  <c r="AW663" i="5"/>
  <c r="AW648" i="5"/>
  <c r="AW634" i="5"/>
  <c r="AW620" i="5"/>
  <c r="AW607" i="5"/>
  <c r="AW592" i="5"/>
  <c r="AW579" i="5"/>
  <c r="AW564" i="5"/>
  <c r="AW551" i="5"/>
  <c r="AW537" i="5"/>
  <c r="AW523" i="5"/>
  <c r="AW508" i="5"/>
  <c r="AW496" i="5"/>
  <c r="AW481" i="5"/>
  <c r="AW467" i="5"/>
  <c r="AW453" i="5"/>
  <c r="AW440" i="5"/>
  <c r="AW425" i="5"/>
  <c r="AW412" i="5"/>
  <c r="AW397" i="5"/>
  <c r="AW383" i="5"/>
  <c r="AW370" i="5"/>
  <c r="AW355" i="5"/>
  <c r="AW341" i="5"/>
  <c r="AW328" i="5"/>
  <c r="AW314" i="5"/>
  <c r="AW299" i="5"/>
  <c r="AW287" i="5"/>
  <c r="AW272" i="5"/>
  <c r="AW258" i="5"/>
  <c r="AW244" i="5"/>
  <c r="AW231" i="5"/>
  <c r="AW216" i="5"/>
  <c r="AW203" i="5"/>
  <c r="AW190" i="5"/>
  <c r="AW178" i="5"/>
  <c r="AW166" i="5"/>
  <c r="AW154" i="5"/>
  <c r="AW141" i="5"/>
  <c r="AW130" i="5"/>
  <c r="AW117" i="5"/>
  <c r="AW104" i="5"/>
  <c r="AW93" i="5"/>
  <c r="AW80" i="5"/>
  <c r="AW68" i="5"/>
  <c r="AW56" i="5"/>
  <c r="AW44" i="5"/>
  <c r="AW31" i="5"/>
  <c r="AW20" i="5"/>
  <c r="AW471" i="5"/>
  <c r="AW443" i="5"/>
  <c r="AW415" i="5"/>
  <c r="AW387" i="5"/>
  <c r="AW360" i="5"/>
  <c r="AW331" i="5"/>
  <c r="AW304" i="5"/>
  <c r="AW276" i="5"/>
  <c r="AW248" i="5"/>
  <c r="AW220" i="5"/>
  <c r="AW194" i="5"/>
  <c r="AW168" i="5"/>
  <c r="AW144" i="5"/>
  <c r="AW120" i="5"/>
  <c r="AW95" i="5"/>
  <c r="AW71" i="5"/>
  <c r="AW47" i="5"/>
  <c r="AW22" i="5"/>
  <c r="AW464" i="5"/>
  <c r="AW435" i="5"/>
  <c r="AW408" i="5"/>
  <c r="AW380" i="5"/>
  <c r="AW352" i="5"/>
  <c r="AW324" i="5"/>
  <c r="AW297" i="5"/>
  <c r="AW268" i="5"/>
  <c r="AW241" i="5"/>
  <c r="AW213" i="5"/>
  <c r="AW187" i="5"/>
  <c r="AW163" i="5"/>
  <c r="AW139" i="5"/>
  <c r="AW114" i="5"/>
  <c r="AW90" i="5"/>
  <c r="AW66" i="5"/>
  <c r="AW40" i="5"/>
  <c r="AW16" i="5"/>
  <c r="AW463" i="5"/>
  <c r="AW434" i="5"/>
  <c r="AW407" i="5"/>
  <c r="AW379" i="5"/>
  <c r="AW351" i="5"/>
  <c r="AW323" i="5"/>
  <c r="AW296" i="5"/>
  <c r="AW267" i="5"/>
  <c r="AW240" i="5"/>
  <c r="AW212" i="5"/>
  <c r="AW186" i="5"/>
  <c r="AW162" i="5"/>
  <c r="AW138" i="5"/>
  <c r="AW112" i="5"/>
  <c r="AW88" i="5"/>
  <c r="AW64" i="5"/>
  <c r="AW39" i="5"/>
  <c r="AW15" i="5"/>
  <c r="AW491" i="5"/>
  <c r="AW460" i="5"/>
  <c r="AW433" i="5"/>
  <c r="AW404" i="5"/>
  <c r="AW377" i="5"/>
  <c r="AW349" i="5"/>
  <c r="AW321" i="5"/>
  <c r="AW293" i="5"/>
  <c r="AW266" i="5"/>
  <c r="AW236" i="5"/>
  <c r="AW209" i="5"/>
  <c r="AW184" i="5"/>
  <c r="AW159" i="5"/>
  <c r="AW135" i="5"/>
  <c r="AW111" i="5"/>
  <c r="AW86" i="5"/>
  <c r="AW62" i="5"/>
  <c r="AW38" i="5"/>
  <c r="AW13" i="5"/>
  <c r="AW485" i="5"/>
  <c r="AW456" i="5"/>
  <c r="AW428" i="5"/>
  <c r="AW401" i="5"/>
  <c r="AW372" i="5"/>
  <c r="AW345" i="5"/>
  <c r="AW317" i="5"/>
  <c r="AW289" i="5"/>
  <c r="AW261" i="5"/>
  <c r="AW234" i="5"/>
  <c r="AW205" i="5"/>
  <c r="AW181" i="5"/>
  <c r="AW157" i="5"/>
  <c r="AW132" i="5"/>
  <c r="AW108" i="5"/>
  <c r="AW84" i="5"/>
  <c r="AW59" i="5"/>
  <c r="AW35" i="5"/>
  <c r="AW11" i="5"/>
  <c r="AW477" i="5"/>
  <c r="AW450" i="5"/>
  <c r="AW423" i="5"/>
  <c r="AW394" i="5"/>
  <c r="AW367" i="5"/>
  <c r="AW339" i="5"/>
  <c r="AW309" i="5"/>
  <c r="AW282" i="5"/>
  <c r="AW255" i="5"/>
  <c r="AW226" i="5"/>
  <c r="AW199" i="5"/>
  <c r="AW175" i="5"/>
  <c r="AW150" i="5"/>
  <c r="AW126" i="5"/>
  <c r="AW102" i="5"/>
  <c r="AW77" i="5"/>
  <c r="AW53" i="5"/>
  <c r="AW29" i="5"/>
  <c r="AW476" i="5"/>
  <c r="AW449" i="5"/>
  <c r="AW421" i="5"/>
  <c r="AW392" i="5"/>
  <c r="AW364" i="5"/>
  <c r="AW337" i="5"/>
  <c r="AW308" i="5"/>
  <c r="AW281" i="5"/>
  <c r="AW253" i="5"/>
  <c r="AW225" i="5"/>
  <c r="AW198" i="5"/>
  <c r="AW174" i="5"/>
  <c r="AW149" i="5"/>
  <c r="AW125" i="5"/>
  <c r="AW101" i="5"/>
  <c r="AW76" i="5"/>
  <c r="AW52" i="5"/>
  <c r="AW28" i="5"/>
  <c r="AW474" i="5"/>
  <c r="AW445" i="5"/>
  <c r="AW418" i="5"/>
  <c r="AW391" i="5"/>
  <c r="AW362" i="5"/>
  <c r="AW335" i="5"/>
  <c r="AW307" i="5"/>
  <c r="AW279" i="5"/>
  <c r="AW251" i="5"/>
  <c r="AW224" i="5"/>
  <c r="AW196" i="5"/>
  <c r="AW172" i="5"/>
  <c r="AW148" i="5"/>
  <c r="AW123" i="5"/>
  <c r="AW99" i="5"/>
  <c r="AW75" i="5"/>
  <c r="AW50" i="5"/>
  <c r="AW26" i="5"/>
  <c r="BI946" i="5"/>
  <c r="BI938" i="5"/>
  <c r="BI930" i="5"/>
  <c r="BI922" i="5"/>
  <c r="BI914" i="5"/>
  <c r="BI906" i="5"/>
  <c r="BI898" i="5"/>
  <c r="BI890" i="5"/>
  <c r="BI882" i="5"/>
  <c r="BI874" i="5"/>
  <c r="BI866" i="5"/>
  <c r="BI858" i="5"/>
  <c r="BI850" i="5"/>
  <c r="BI842" i="5"/>
  <c r="BI834" i="5"/>
  <c r="BI826" i="5"/>
  <c r="BI818" i="5"/>
  <c r="BI810" i="5"/>
  <c r="BI802" i="5"/>
  <c r="BI794" i="5"/>
  <c r="BI786" i="5"/>
  <c r="BI778" i="5"/>
  <c r="BI770" i="5"/>
  <c r="BI762" i="5"/>
  <c r="BI754" i="5"/>
  <c r="BI746" i="5"/>
  <c r="BI738" i="5"/>
  <c r="BI730" i="5"/>
  <c r="BI722" i="5"/>
  <c r="BI714" i="5"/>
  <c r="BI706" i="5"/>
  <c r="BI698" i="5"/>
  <c r="BI690" i="5"/>
  <c r="BI682" i="5"/>
  <c r="BI674" i="5"/>
  <c r="BI666" i="5"/>
  <c r="BI658" i="5"/>
  <c r="BI650" i="5"/>
  <c r="BI642" i="5"/>
  <c r="BI634" i="5"/>
  <c r="BI626" i="5"/>
  <c r="BI618" i="5"/>
  <c r="BI610" i="5"/>
  <c r="BI602" i="5"/>
  <c r="BI594" i="5"/>
  <c r="BI586" i="5"/>
  <c r="BI578" i="5"/>
  <c r="BI570" i="5"/>
  <c r="BI562" i="5"/>
  <c r="BI554" i="5"/>
  <c r="BI546" i="5"/>
  <c r="BI538" i="5"/>
  <c r="BI530" i="5"/>
  <c r="BI522" i="5"/>
  <c r="BI514" i="5"/>
  <c r="BI506" i="5"/>
  <c r="BI498" i="5"/>
  <c r="BI490" i="5"/>
  <c r="BI482" i="5"/>
  <c r="BI474" i="5"/>
  <c r="BI466" i="5"/>
  <c r="BI458" i="5"/>
  <c r="BI450" i="5"/>
  <c r="BI442" i="5"/>
  <c r="BI434" i="5"/>
  <c r="BI426" i="5"/>
  <c r="BI418" i="5"/>
  <c r="BI410" i="5"/>
  <c r="BI402" i="5"/>
  <c r="BI394" i="5"/>
  <c r="BI386" i="5"/>
  <c r="BI378" i="5"/>
  <c r="BI370" i="5"/>
  <c r="BI362" i="5"/>
  <c r="BI354" i="5"/>
  <c r="BI346" i="5"/>
  <c r="BI338" i="5"/>
  <c r="BI330" i="5"/>
  <c r="BI322" i="5"/>
  <c r="BI314" i="5"/>
  <c r="BI306" i="5"/>
  <c r="BI298" i="5"/>
  <c r="BI290" i="5"/>
  <c r="BI282" i="5"/>
  <c r="BI274" i="5"/>
  <c r="BI266" i="5"/>
  <c r="BI258" i="5"/>
  <c r="BI250" i="5"/>
  <c r="BI242" i="5"/>
  <c r="BI234" i="5"/>
  <c r="BI226" i="5"/>
  <c r="BI218" i="5"/>
  <c r="BI210" i="5"/>
  <c r="BI202" i="5"/>
  <c r="BI194" i="5"/>
  <c r="BI186" i="5"/>
  <c r="BI178" i="5"/>
  <c r="BI170" i="5"/>
  <c r="BI162" i="5"/>
  <c r="BI154" i="5"/>
  <c r="BI146" i="5"/>
  <c r="BI138" i="5"/>
  <c r="BI130" i="5"/>
  <c r="BI122" i="5"/>
  <c r="BI114" i="5"/>
  <c r="BI106" i="5"/>
  <c r="BI98" i="5"/>
  <c r="BI90" i="5"/>
  <c r="BI82" i="5"/>
  <c r="BI74" i="5"/>
  <c r="BI66" i="5"/>
  <c r="BI58" i="5"/>
  <c r="BI50" i="5"/>
  <c r="BI42" i="5"/>
  <c r="BI34" i="5"/>
  <c r="BI26" i="5"/>
  <c r="BI18" i="5"/>
  <c r="BI10" i="5"/>
  <c r="BI944" i="5"/>
  <c r="BI935" i="5"/>
  <c r="BI926" i="5"/>
  <c r="BI917" i="5"/>
  <c r="BI908" i="5"/>
  <c r="BI899" i="5"/>
  <c r="BI889" i="5"/>
  <c r="BI880" i="5"/>
  <c r="BI871" i="5"/>
  <c r="BI862" i="5"/>
  <c r="BI853" i="5"/>
  <c r="BI844" i="5"/>
  <c r="BI835" i="5"/>
  <c r="BI825" i="5"/>
  <c r="BI816" i="5"/>
  <c r="BI807" i="5"/>
  <c r="BI798" i="5"/>
  <c r="BI789" i="5"/>
  <c r="BI780" i="5"/>
  <c r="BI771" i="5"/>
  <c r="BI761" i="5"/>
  <c r="BI752" i="5"/>
  <c r="BI743" i="5"/>
  <c r="BI734" i="5"/>
  <c r="BI725" i="5"/>
  <c r="BI949" i="5"/>
  <c r="BI940" i="5"/>
  <c r="BI931" i="5"/>
  <c r="BI921" i="5"/>
  <c r="BI912" i="5"/>
  <c r="BI903" i="5"/>
  <c r="BI894" i="5"/>
  <c r="BI885" i="5"/>
  <c r="BI876" i="5"/>
  <c r="BI867" i="5"/>
  <c r="BI857" i="5"/>
  <c r="BI848" i="5"/>
  <c r="BI839" i="5"/>
  <c r="BI830" i="5"/>
  <c r="BI821" i="5"/>
  <c r="BI812" i="5"/>
  <c r="BI803" i="5"/>
  <c r="BI793" i="5"/>
  <c r="BI784" i="5"/>
  <c r="BI775" i="5"/>
  <c r="BI766" i="5"/>
  <c r="BI757" i="5"/>
  <c r="BI748" i="5"/>
  <c r="BI739" i="5"/>
  <c r="BI729" i="5"/>
  <c r="BI720" i="5"/>
  <c r="BI948" i="5"/>
  <c r="BI936" i="5"/>
  <c r="BI924" i="5"/>
  <c r="BI911" i="5"/>
  <c r="BI900" i="5"/>
  <c r="BI887" i="5"/>
  <c r="BI875" i="5"/>
  <c r="BI863" i="5"/>
  <c r="BI851" i="5"/>
  <c r="BI838" i="5"/>
  <c r="BI827" i="5"/>
  <c r="BI814" i="5"/>
  <c r="BI801" i="5"/>
  <c r="BI790" i="5"/>
  <c r="BI777" i="5"/>
  <c r="BI765" i="5"/>
  <c r="BI753" i="5"/>
  <c r="BI741" i="5"/>
  <c r="BI728" i="5"/>
  <c r="BI717" i="5"/>
  <c r="BI708" i="5"/>
  <c r="BI699" i="5"/>
  <c r="BI689" i="5"/>
  <c r="BI680" i="5"/>
  <c r="BI671" i="5"/>
  <c r="BI662" i="5"/>
  <c r="BI653" i="5"/>
  <c r="BI644" i="5"/>
  <c r="BI635" i="5"/>
  <c r="BI625" i="5"/>
  <c r="BI616" i="5"/>
  <c r="BI607" i="5"/>
  <c r="BI598" i="5"/>
  <c r="BI589" i="5"/>
  <c r="BI580" i="5"/>
  <c r="BI571" i="5"/>
  <c r="BI561" i="5"/>
  <c r="BI552" i="5"/>
  <c r="BI543" i="5"/>
  <c r="BI534" i="5"/>
  <c r="BI525" i="5"/>
  <c r="BI516" i="5"/>
  <c r="BI507" i="5"/>
  <c r="BI497" i="5"/>
  <c r="BI488" i="5"/>
  <c r="BI479" i="5"/>
  <c r="BI470" i="5"/>
  <c r="BI461" i="5"/>
  <c r="BI452" i="5"/>
  <c r="BI443" i="5"/>
  <c r="BI433" i="5"/>
  <c r="BI424" i="5"/>
  <c r="BI415" i="5"/>
  <c r="BI406" i="5"/>
  <c r="BI397" i="5"/>
  <c r="BI388" i="5"/>
  <c r="BI379" i="5"/>
  <c r="BI369" i="5"/>
  <c r="BI360" i="5"/>
  <c r="BI351" i="5"/>
  <c r="BI342" i="5"/>
  <c r="BI333" i="5"/>
  <c r="BI324" i="5"/>
  <c r="BI315" i="5"/>
  <c r="BI305" i="5"/>
  <c r="BI296" i="5"/>
  <c r="BI287" i="5"/>
  <c r="BI278" i="5"/>
  <c r="BI269" i="5"/>
  <c r="BI260" i="5"/>
  <c r="BI251" i="5"/>
  <c r="BI241" i="5"/>
  <c r="BI232" i="5"/>
  <c r="BI223" i="5"/>
  <c r="BI214" i="5"/>
  <c r="BI205" i="5"/>
  <c r="BI196" i="5"/>
  <c r="BI187" i="5"/>
  <c r="BI177" i="5"/>
  <c r="BI168" i="5"/>
  <c r="BI159" i="5"/>
  <c r="BI150" i="5"/>
  <c r="BI141" i="5"/>
  <c r="BI132" i="5"/>
  <c r="BI123" i="5"/>
  <c r="BI113" i="5"/>
  <c r="BI104" i="5"/>
  <c r="BI95" i="5"/>
  <c r="BI86" i="5"/>
  <c r="BI77" i="5"/>
  <c r="BI68" i="5"/>
  <c r="BI59" i="5"/>
  <c r="BI49" i="5"/>
  <c r="BI40" i="5"/>
  <c r="BI31" i="5"/>
  <c r="BI22" i="5"/>
  <c r="BI13" i="5"/>
  <c r="BI947" i="5"/>
  <c r="BI934" i="5"/>
  <c r="BI923" i="5"/>
  <c r="BI910" i="5"/>
  <c r="BI897" i="5"/>
  <c r="BI886" i="5"/>
  <c r="BI873" i="5"/>
  <c r="BI861" i="5"/>
  <c r="BI849" i="5"/>
  <c r="BI837" i="5"/>
  <c r="BI824" i="5"/>
  <c r="BI813" i="5"/>
  <c r="BI800" i="5"/>
  <c r="BI788" i="5"/>
  <c r="BI776" i="5"/>
  <c r="BI764" i="5"/>
  <c r="BI751" i="5"/>
  <c r="BI740" i="5"/>
  <c r="BI727" i="5"/>
  <c r="BI716" i="5"/>
  <c r="BI707" i="5"/>
  <c r="BI697" i="5"/>
  <c r="BI688" i="5"/>
  <c r="BI679" i="5"/>
  <c r="BI670" i="5"/>
  <c r="BI661" i="5"/>
  <c r="BI652" i="5"/>
  <c r="BI643" i="5"/>
  <c r="BI633" i="5"/>
  <c r="BI624" i="5"/>
  <c r="BI615" i="5"/>
  <c r="BI606" i="5"/>
  <c r="BI597" i="5"/>
  <c r="BI588" i="5"/>
  <c r="BI579" i="5"/>
  <c r="BI569" i="5"/>
  <c r="BI560" i="5"/>
  <c r="BI551" i="5"/>
  <c r="BI542" i="5"/>
  <c r="BI533" i="5"/>
  <c r="BI524" i="5"/>
  <c r="BI515" i="5"/>
  <c r="BI505" i="5"/>
  <c r="BI496" i="5"/>
  <c r="BI487" i="5"/>
  <c r="BI478" i="5"/>
  <c r="BI469" i="5"/>
  <c r="BI460" i="5"/>
  <c r="BI451" i="5"/>
  <c r="BI441" i="5"/>
  <c r="BI432" i="5"/>
  <c r="BI423" i="5"/>
  <c r="BI414" i="5"/>
  <c r="BI405" i="5"/>
  <c r="BI396" i="5"/>
  <c r="BI387" i="5"/>
  <c r="BI377" i="5"/>
  <c r="BI368" i="5"/>
  <c r="BI359" i="5"/>
  <c r="BI350" i="5"/>
  <c r="BI341" i="5"/>
  <c r="BI332" i="5"/>
  <c r="BI323" i="5"/>
  <c r="BI313" i="5"/>
  <c r="BI304" i="5"/>
  <c r="BI295" i="5"/>
  <c r="BI286" i="5"/>
  <c r="BI277" i="5"/>
  <c r="BI268" i="5"/>
  <c r="BI259" i="5"/>
  <c r="BI249" i="5"/>
  <c r="BI240" i="5"/>
  <c r="BI231" i="5"/>
  <c r="BI222" i="5"/>
  <c r="BI213" i="5"/>
  <c r="BI204" i="5"/>
  <c r="BI195" i="5"/>
  <c r="BI185" i="5"/>
  <c r="BI176" i="5"/>
  <c r="BI167" i="5"/>
  <c r="BI158" i="5"/>
  <c r="BI149" i="5"/>
  <c r="BI140" i="5"/>
  <c r="BI131" i="5"/>
  <c r="BI121" i="5"/>
  <c r="BI112" i="5"/>
  <c r="BI103" i="5"/>
  <c r="BI94" i="5"/>
  <c r="BI85" i="5"/>
  <c r="BI76" i="5"/>
  <c r="BI67" i="5"/>
  <c r="BI57" i="5"/>
  <c r="BI48" i="5"/>
  <c r="BI39" i="5"/>
  <c r="BI30" i="5"/>
  <c r="BI21" i="5"/>
  <c r="BI12" i="5"/>
  <c r="BI945" i="5"/>
  <c r="BI929" i="5"/>
  <c r="BI915" i="5"/>
  <c r="BI896" i="5"/>
  <c r="BI881" i="5"/>
  <c r="BI865" i="5"/>
  <c r="BI847" i="5"/>
  <c r="BI832" i="5"/>
  <c r="BI817" i="5"/>
  <c r="BI799" i="5"/>
  <c r="BI783" i="5"/>
  <c r="BI768" i="5"/>
  <c r="BI750" i="5"/>
  <c r="BI735" i="5"/>
  <c r="BI719" i="5"/>
  <c r="BI705" i="5"/>
  <c r="BI694" i="5"/>
  <c r="BI683" i="5"/>
  <c r="BI669" i="5"/>
  <c r="BI657" i="5"/>
  <c r="BI646" i="5"/>
  <c r="BI632" i="5"/>
  <c r="BI621" i="5"/>
  <c r="BI609" i="5"/>
  <c r="BI596" i="5"/>
  <c r="BI584" i="5"/>
  <c r="BI573" i="5"/>
  <c r="BI559" i="5"/>
  <c r="BI548" i="5"/>
  <c r="BI536" i="5"/>
  <c r="BI523" i="5"/>
  <c r="BI511" i="5"/>
  <c r="BI500" i="5"/>
  <c r="BI486" i="5"/>
  <c r="BI475" i="5"/>
  <c r="BI463" i="5"/>
  <c r="BI449" i="5"/>
  <c r="BI438" i="5"/>
  <c r="BI427" i="5"/>
  <c r="BI413" i="5"/>
  <c r="BI401" i="5"/>
  <c r="BI390" i="5"/>
  <c r="BI376" i="5"/>
  <c r="BI365" i="5"/>
  <c r="BI353" i="5"/>
  <c r="BI340" i="5"/>
  <c r="BI328" i="5"/>
  <c r="BI317" i="5"/>
  <c r="BI303" i="5"/>
  <c r="BI292" i="5"/>
  <c r="BI280" i="5"/>
  <c r="BI267" i="5"/>
  <c r="BI255" i="5"/>
  <c r="BI244" i="5"/>
  <c r="BI230" i="5"/>
  <c r="BI219" i="5"/>
  <c r="BI207" i="5"/>
  <c r="BI193" i="5"/>
  <c r="BI182" i="5"/>
  <c r="BI171" i="5"/>
  <c r="BI157" i="5"/>
  <c r="BI145" i="5"/>
  <c r="BI134" i="5"/>
  <c r="BI120" i="5"/>
  <c r="BI109" i="5"/>
  <c r="BI97" i="5"/>
  <c r="BI84" i="5"/>
  <c r="BI72" i="5"/>
  <c r="BI61" i="5"/>
  <c r="BI47" i="5"/>
  <c r="BI36" i="5"/>
  <c r="BI24" i="5"/>
  <c r="BI11" i="5"/>
  <c r="BI943" i="5"/>
  <c r="BI928" i="5"/>
  <c r="BI913" i="5"/>
  <c r="BI895" i="5"/>
  <c r="BI879" i="5"/>
  <c r="BI864" i="5"/>
  <c r="BI846" i="5"/>
  <c r="BI831" i="5"/>
  <c r="BI815" i="5"/>
  <c r="BI797" i="5"/>
  <c r="BI782" i="5"/>
  <c r="BI767" i="5"/>
  <c r="BI749" i="5"/>
  <c r="BI733" i="5"/>
  <c r="BI718" i="5"/>
  <c r="BI704" i="5"/>
  <c r="BI693" i="5"/>
  <c r="BI681" i="5"/>
  <c r="BI668" i="5"/>
  <c r="BI656" i="5"/>
  <c r="BI645" i="5"/>
  <c r="BI631" i="5"/>
  <c r="BI620" i="5"/>
  <c r="BI608" i="5"/>
  <c r="BI595" i="5"/>
  <c r="BI583" i="5"/>
  <c r="BI572" i="5"/>
  <c r="BI558" i="5"/>
  <c r="BI547" i="5"/>
  <c r="BI535" i="5"/>
  <c r="BI521" i="5"/>
  <c r="BI510" i="5"/>
  <c r="BI499" i="5"/>
  <c r="BI485" i="5"/>
  <c r="BI473" i="5"/>
  <c r="BI462" i="5"/>
  <c r="BI448" i="5"/>
  <c r="BI437" i="5"/>
  <c r="BI425" i="5"/>
  <c r="BI412" i="5"/>
  <c r="BI400" i="5"/>
  <c r="BI389" i="5"/>
  <c r="BI375" i="5"/>
  <c r="BI364" i="5"/>
  <c r="BI352" i="5"/>
  <c r="BI339" i="5"/>
  <c r="BI327" i="5"/>
  <c r="BI316" i="5"/>
  <c r="BI302" i="5"/>
  <c r="BI291" i="5"/>
  <c r="BI279" i="5"/>
  <c r="BI265" i="5"/>
  <c r="BI254" i="5"/>
  <c r="BI243" i="5"/>
  <c r="BI229" i="5"/>
  <c r="BI217" i="5"/>
  <c r="BI206" i="5"/>
  <c r="BI192" i="5"/>
  <c r="BI181" i="5"/>
  <c r="BI169" i="5"/>
  <c r="BI156" i="5"/>
  <c r="BI144" i="5"/>
  <c r="BI133" i="5"/>
  <c r="BI119" i="5"/>
  <c r="BI108" i="5"/>
  <c r="BI96" i="5"/>
  <c r="BI83" i="5"/>
  <c r="BI71" i="5"/>
  <c r="BI60" i="5"/>
  <c r="BI46" i="5"/>
  <c r="BI35" i="5"/>
  <c r="BI23" i="5"/>
  <c r="BI9" i="5"/>
  <c r="BI950" i="5"/>
  <c r="BI925" i="5"/>
  <c r="BI904" i="5"/>
  <c r="BI883" i="5"/>
  <c r="BI859" i="5"/>
  <c r="BI840" i="5"/>
  <c r="BI819" i="5"/>
  <c r="BI795" i="5"/>
  <c r="BI773" i="5"/>
  <c r="BI755" i="5"/>
  <c r="BI731" i="5"/>
  <c r="BI711" i="5"/>
  <c r="BI695" i="5"/>
  <c r="BI677" i="5"/>
  <c r="BI663" i="5"/>
  <c r="BI647" i="5"/>
  <c r="BI629" i="5"/>
  <c r="BI613" i="5"/>
  <c r="BI599" i="5"/>
  <c r="BI581" i="5"/>
  <c r="BI565" i="5"/>
  <c r="BI549" i="5"/>
  <c r="BI531" i="5"/>
  <c r="BI517" i="5"/>
  <c r="BI501" i="5"/>
  <c r="BI483" i="5"/>
  <c r="BI467" i="5"/>
  <c r="BI453" i="5"/>
  <c r="BI435" i="5"/>
  <c r="BI419" i="5"/>
  <c r="BI403" i="5"/>
  <c r="BI384" i="5"/>
  <c r="BI371" i="5"/>
  <c r="BI355" i="5"/>
  <c r="BI336" i="5"/>
  <c r="BI320" i="5"/>
  <c r="BI307" i="5"/>
  <c r="BI288" i="5"/>
  <c r="BI272" i="5"/>
  <c r="BI256" i="5"/>
  <c r="BI238" i="5"/>
  <c r="BI224" i="5"/>
  <c r="BI208" i="5"/>
  <c r="BI190" i="5"/>
  <c r="BI174" i="5"/>
  <c r="BI160" i="5"/>
  <c r="BI142" i="5"/>
  <c r="BI126" i="5"/>
  <c r="BI110" i="5"/>
  <c r="BI92" i="5"/>
  <c r="BI78" i="5"/>
  <c r="BI62" i="5"/>
  <c r="BI44" i="5"/>
  <c r="BI28" i="5"/>
  <c r="BI14" i="5"/>
  <c r="BI937" i="5"/>
  <c r="BI916" i="5"/>
  <c r="BI892" i="5"/>
  <c r="BI870" i="5"/>
  <c r="BI852" i="5"/>
  <c r="BI828" i="5"/>
  <c r="BI806" i="5"/>
  <c r="BI785" i="5"/>
  <c r="BI760" i="5"/>
  <c r="BI742" i="5"/>
  <c r="BI721" i="5"/>
  <c r="BI702" i="5"/>
  <c r="BI686" i="5"/>
  <c r="BI672" i="5"/>
  <c r="BI654" i="5"/>
  <c r="BI638" i="5"/>
  <c r="BI622" i="5"/>
  <c r="BI604" i="5"/>
  <c r="BI590" i="5"/>
  <c r="BI574" i="5"/>
  <c r="BI556" i="5"/>
  <c r="BI540" i="5"/>
  <c r="BI526" i="5"/>
  <c r="BI508" i="5"/>
  <c r="BI492" i="5"/>
  <c r="BI476" i="5"/>
  <c r="BI457" i="5"/>
  <c r="BI444" i="5"/>
  <c r="BI428" i="5"/>
  <c r="BI409" i="5"/>
  <c r="BI393" i="5"/>
  <c r="BI380" i="5"/>
  <c r="BI361" i="5"/>
  <c r="BI345" i="5"/>
  <c r="BI329" i="5"/>
  <c r="BI311" i="5"/>
  <c r="BI297" i="5"/>
  <c r="BI281" i="5"/>
  <c r="BI263" i="5"/>
  <c r="BI247" i="5"/>
  <c r="BI233" i="5"/>
  <c r="BI215" i="5"/>
  <c r="BI199" i="5"/>
  <c r="BI183" i="5"/>
  <c r="BI165" i="5"/>
  <c r="BI151" i="5"/>
  <c r="BI135" i="5"/>
  <c r="BI117" i="5"/>
  <c r="BI101" i="5"/>
  <c r="BI87" i="5"/>
  <c r="BI69" i="5"/>
  <c r="BI53" i="5"/>
  <c r="BI37" i="5"/>
  <c r="BI19" i="5"/>
  <c r="BI927" i="5"/>
  <c r="BI905" i="5"/>
  <c r="BI884" i="5"/>
  <c r="BI860" i="5"/>
  <c r="BI841" i="5"/>
  <c r="BI820" i="5"/>
  <c r="BI796" i="5"/>
  <c r="BI774" i="5"/>
  <c r="BI756" i="5"/>
  <c r="BI732" i="5"/>
  <c r="BI712" i="5"/>
  <c r="BI696" i="5"/>
  <c r="BI678" i="5"/>
  <c r="BI664" i="5"/>
  <c r="BI648" i="5"/>
  <c r="BI630" i="5"/>
  <c r="BI614" i="5"/>
  <c r="BI600" i="5"/>
  <c r="BI582" i="5"/>
  <c r="BI566" i="5"/>
  <c r="BI550" i="5"/>
  <c r="BI532" i="5"/>
  <c r="BI518" i="5"/>
  <c r="BI502" i="5"/>
  <c r="BI484" i="5"/>
  <c r="BI468" i="5"/>
  <c r="BI454" i="5"/>
  <c r="BI436" i="5"/>
  <c r="BI420" i="5"/>
  <c r="BI404" i="5"/>
  <c r="BI385" i="5"/>
  <c r="BI372" i="5"/>
  <c r="BI356" i="5"/>
  <c r="BI337" i="5"/>
  <c r="BI321" i="5"/>
  <c r="BI308" i="5"/>
  <c r="BI289" i="5"/>
  <c r="BI273" i="5"/>
  <c r="BI257" i="5"/>
  <c r="BI239" i="5"/>
  <c r="BI225" i="5"/>
  <c r="BI209" i="5"/>
  <c r="BI191" i="5"/>
  <c r="BI175" i="5"/>
  <c r="BI161" i="5"/>
  <c r="BI143" i="5"/>
  <c r="BI127" i="5"/>
  <c r="BI111" i="5"/>
  <c r="BI93" i="5"/>
  <c r="BI79" i="5"/>
  <c r="BI63" i="5"/>
  <c r="BI45" i="5"/>
  <c r="BI29" i="5"/>
  <c r="BI15" i="5"/>
  <c r="BI919" i="5"/>
  <c r="BI888" i="5"/>
  <c r="BI854" i="5"/>
  <c r="BI811" i="5"/>
  <c r="BI781" i="5"/>
  <c r="BI745" i="5"/>
  <c r="BI713" i="5"/>
  <c r="BI687" i="5"/>
  <c r="BI660" i="5"/>
  <c r="BI637" i="5"/>
  <c r="BI611" i="5"/>
  <c r="BI585" i="5"/>
  <c r="BI557" i="5"/>
  <c r="BI529" i="5"/>
  <c r="BI504" i="5"/>
  <c r="BI480" i="5"/>
  <c r="BI455" i="5"/>
  <c r="BI429" i="5"/>
  <c r="BI399" i="5"/>
  <c r="BI374" i="5"/>
  <c r="BI348" i="5"/>
  <c r="BI325" i="5"/>
  <c r="BI299" i="5"/>
  <c r="BI271" i="5"/>
  <c r="BI246" i="5"/>
  <c r="BI220" i="5"/>
  <c r="BI197" i="5"/>
  <c r="BI166" i="5"/>
  <c r="BI139" i="5"/>
  <c r="BI116" i="5"/>
  <c r="BI89" i="5"/>
  <c r="BI64" i="5"/>
  <c r="BI38" i="5"/>
  <c r="BI8" i="5"/>
  <c r="BI939" i="5"/>
  <c r="BI902" i="5"/>
  <c r="BI869" i="5"/>
  <c r="BI833" i="5"/>
  <c r="BI804" i="5"/>
  <c r="BI763" i="5"/>
  <c r="BI726" i="5"/>
  <c r="BI701" i="5"/>
  <c r="BI675" i="5"/>
  <c r="BI649" i="5"/>
  <c r="BI623" i="5"/>
  <c r="BI593" i="5"/>
  <c r="BI568" i="5"/>
  <c r="BI544" i="5"/>
  <c r="BI519" i="5"/>
  <c r="BI493" i="5"/>
  <c r="BI465" i="5"/>
  <c r="BI440" i="5"/>
  <c r="BI416" i="5"/>
  <c r="BI391" i="5"/>
  <c r="BI363" i="5"/>
  <c r="BI335" i="5"/>
  <c r="BI310" i="5"/>
  <c r="BI284" i="5"/>
  <c r="BI261" i="5"/>
  <c r="BI235" i="5"/>
  <c r="BI203" i="5"/>
  <c r="BI180" i="5"/>
  <c r="BI153" i="5"/>
  <c r="BI128" i="5"/>
  <c r="BI102" i="5"/>
  <c r="BI75" i="5"/>
  <c r="BI52" i="5"/>
  <c r="BI25" i="5"/>
  <c r="BI933" i="5"/>
  <c r="BI891" i="5"/>
  <c r="BI843" i="5"/>
  <c r="BI792" i="5"/>
  <c r="BI747" i="5"/>
  <c r="BI709" i="5"/>
  <c r="BI673" i="5"/>
  <c r="BI639" i="5"/>
  <c r="BI603" i="5"/>
  <c r="BI567" i="5"/>
  <c r="BI537" i="5"/>
  <c r="BI495" i="5"/>
  <c r="BI464" i="5"/>
  <c r="BI430" i="5"/>
  <c r="BI395" i="5"/>
  <c r="BI358" i="5"/>
  <c r="BI326" i="5"/>
  <c r="BI293" i="5"/>
  <c r="BI253" i="5"/>
  <c r="BI221" i="5"/>
  <c r="BI188" i="5"/>
  <c r="BI152" i="5"/>
  <c r="BI118" i="5"/>
  <c r="BI81" i="5"/>
  <c r="BI51" i="5"/>
  <c r="BI16" i="5"/>
  <c r="BI932" i="5"/>
  <c r="BI878" i="5"/>
  <c r="BI836" i="5"/>
  <c r="BI791" i="5"/>
  <c r="BI744" i="5"/>
  <c r="BI703" i="5"/>
  <c r="BI667" i="5"/>
  <c r="BI636" i="5"/>
  <c r="BI601" i="5"/>
  <c r="BI564" i="5"/>
  <c r="BI528" i="5"/>
  <c r="BI494" i="5"/>
  <c r="BI459" i="5"/>
  <c r="BI422" i="5"/>
  <c r="BI392" i="5"/>
  <c r="BI357" i="5"/>
  <c r="BI319" i="5"/>
  <c r="BI285" i="5"/>
  <c r="BI252" i="5"/>
  <c r="BI216" i="5"/>
  <c r="BI184" i="5"/>
  <c r="BI148" i="5"/>
  <c r="BI115" i="5"/>
  <c r="BI80" i="5"/>
  <c r="BI43" i="5"/>
  <c r="BI920" i="5"/>
  <c r="BI877" i="5"/>
  <c r="BI829" i="5"/>
  <c r="BI787" i="5"/>
  <c r="BI737" i="5"/>
  <c r="BI700" i="5"/>
  <c r="BI665" i="5"/>
  <c r="BI628" i="5"/>
  <c r="BI592" i="5"/>
  <c r="BI563" i="5"/>
  <c r="BI527" i="5"/>
  <c r="BI491" i="5"/>
  <c r="BI456" i="5"/>
  <c r="BI421" i="5"/>
  <c r="BI383" i="5"/>
  <c r="BI349" i="5"/>
  <c r="BI318" i="5"/>
  <c r="BI283" i="5"/>
  <c r="BI248" i="5"/>
  <c r="BI212" i="5"/>
  <c r="BI179" i="5"/>
  <c r="BI147" i="5"/>
  <c r="BI107" i="5"/>
  <c r="BI73" i="5"/>
  <c r="BI41" i="5"/>
  <c r="BI7" i="5"/>
  <c r="BI918" i="5"/>
  <c r="BI872" i="5"/>
  <c r="BI823" i="5"/>
  <c r="BI779" i="5"/>
  <c r="BI736" i="5"/>
  <c r="BI692" i="5"/>
  <c r="BI659" i="5"/>
  <c r="BI627" i="5"/>
  <c r="BI591" i="5"/>
  <c r="BI555" i="5"/>
  <c r="BI520" i="5"/>
  <c r="BI489" i="5"/>
  <c r="BI447" i="5"/>
  <c r="BI417" i="5"/>
  <c r="BI382" i="5"/>
  <c r="BI347" i="5"/>
  <c r="BI312" i="5"/>
  <c r="BI276" i="5"/>
  <c r="BI245" i="5"/>
  <c r="BI211" i="5"/>
  <c r="BI173" i="5"/>
  <c r="BI137" i="5"/>
  <c r="BI105" i="5"/>
  <c r="BI70" i="5"/>
  <c r="BI33" i="5"/>
  <c r="BI909" i="5"/>
  <c r="BI868" i="5"/>
  <c r="BI822" i="5"/>
  <c r="BI772" i="5"/>
  <c r="BI724" i="5"/>
  <c r="BI691" i="5"/>
  <c r="BI655" i="5"/>
  <c r="BI619" i="5"/>
  <c r="BI587" i="5"/>
  <c r="BI553" i="5"/>
  <c r="BI513" i="5"/>
  <c r="BI481" i="5"/>
  <c r="BI446" i="5"/>
  <c r="BI411" i="5"/>
  <c r="BI381" i="5"/>
  <c r="BI344" i="5"/>
  <c r="BI309" i="5"/>
  <c r="BI275" i="5"/>
  <c r="BI237" i="5"/>
  <c r="BI201" i="5"/>
  <c r="BI172" i="5"/>
  <c r="BI136" i="5"/>
  <c r="BI100" i="5"/>
  <c r="BI65" i="5"/>
  <c r="BI32" i="5"/>
  <c r="BI942" i="5"/>
  <c r="BI901" i="5"/>
  <c r="BI855" i="5"/>
  <c r="BI808" i="5"/>
  <c r="BI759" i="5"/>
  <c r="BI715" i="5"/>
  <c r="BI684" i="5"/>
  <c r="BI641" i="5"/>
  <c r="BI612" i="5"/>
  <c r="BI576" i="5"/>
  <c r="BI541" i="5"/>
  <c r="BI509" i="5"/>
  <c r="BI472" i="5"/>
  <c r="BI439" i="5"/>
  <c r="BI407" i="5"/>
  <c r="BI367" i="5"/>
  <c r="BI334" i="5"/>
  <c r="BI300" i="5"/>
  <c r="BI264" i="5"/>
  <c r="BI228" i="5"/>
  <c r="BI198" i="5"/>
  <c r="BI163" i="5"/>
  <c r="BI125" i="5"/>
  <c r="BI91" i="5"/>
  <c r="BI55" i="5"/>
  <c r="BI20" i="5"/>
  <c r="BI941" i="5"/>
  <c r="BI893" i="5"/>
  <c r="BI845" i="5"/>
  <c r="BI805" i="5"/>
  <c r="BI758" i="5"/>
  <c r="BI710" i="5"/>
  <c r="BI676" i="5"/>
  <c r="BI640" i="5"/>
  <c r="BI605" i="5"/>
  <c r="BI575" i="5"/>
  <c r="BI539" i="5"/>
  <c r="BI503" i="5"/>
  <c r="BI471" i="5"/>
  <c r="BI431" i="5"/>
  <c r="BI398" i="5"/>
  <c r="BI366" i="5"/>
  <c r="BI331" i="5"/>
  <c r="BI294" i="5"/>
  <c r="BI262" i="5"/>
  <c r="BI227" i="5"/>
  <c r="BI189" i="5"/>
  <c r="BI155" i="5"/>
  <c r="BI124" i="5"/>
  <c r="BI88" i="5"/>
  <c r="BI54" i="5"/>
  <c r="BI17" i="5"/>
  <c r="BI617" i="5"/>
  <c r="BI343" i="5"/>
  <c r="BI56" i="5"/>
  <c r="BI907" i="5"/>
  <c r="BI577" i="5"/>
  <c r="BI301" i="5"/>
  <c r="BI27" i="5"/>
  <c r="BI856" i="5"/>
  <c r="BI545" i="5"/>
  <c r="BI270" i="5"/>
  <c r="BI809" i="5"/>
  <c r="BI512" i="5"/>
  <c r="BI236" i="5"/>
  <c r="BI769" i="5"/>
  <c r="BI477" i="5"/>
  <c r="BI200" i="5"/>
  <c r="BI723" i="5"/>
  <c r="BI445" i="5"/>
  <c r="BI164" i="5"/>
  <c r="BI685" i="5"/>
  <c r="BI408" i="5"/>
  <c r="BI129" i="5"/>
  <c r="BI651" i="5"/>
  <c r="BI373" i="5"/>
  <c r="BI99" i="5"/>
  <c r="M5" i="5"/>
  <c r="M4" i="5" s="1"/>
  <c r="M4" i="4"/>
  <c r="AS950" i="5"/>
  <c r="AS942" i="5"/>
  <c r="AS934" i="5"/>
  <c r="AS926" i="5"/>
  <c r="AS918" i="5"/>
  <c r="AS910" i="5"/>
  <c r="AS902" i="5"/>
  <c r="AS894" i="5"/>
  <c r="AS886" i="5"/>
  <c r="AS878" i="5"/>
  <c r="AS870" i="5"/>
  <c r="AS862" i="5"/>
  <c r="AS854" i="5"/>
  <c r="AS846" i="5"/>
  <c r="AS838" i="5"/>
  <c r="AS830" i="5"/>
  <c r="AS822" i="5"/>
  <c r="AS814" i="5"/>
  <c r="AS806" i="5"/>
  <c r="AS798" i="5"/>
  <c r="AS790" i="5"/>
  <c r="AS782" i="5"/>
  <c r="AS774" i="5"/>
  <c r="AS766" i="5"/>
  <c r="AS758" i="5"/>
  <c r="AS750" i="5"/>
  <c r="AS742" i="5"/>
  <c r="AS734" i="5"/>
  <c r="AS726" i="5"/>
  <c r="AS718" i="5"/>
  <c r="AS710" i="5"/>
  <c r="AS702" i="5"/>
  <c r="AS694" i="5"/>
  <c r="AS686" i="5"/>
  <c r="AS678" i="5"/>
  <c r="AS670" i="5"/>
  <c r="AS662" i="5"/>
  <c r="AS654" i="5"/>
  <c r="AS646" i="5"/>
  <c r="AS638" i="5"/>
  <c r="AS630" i="5"/>
  <c r="AS622" i="5"/>
  <c r="AS614" i="5"/>
  <c r="AS606" i="5"/>
  <c r="AS598" i="5"/>
  <c r="AS590" i="5"/>
  <c r="AS582" i="5"/>
  <c r="AS574" i="5"/>
  <c r="AS566" i="5"/>
  <c r="AS558" i="5"/>
  <c r="AS550" i="5"/>
  <c r="AS542" i="5"/>
  <c r="AS534" i="5"/>
  <c r="AS526" i="5"/>
  <c r="AS518" i="5"/>
  <c r="AS510" i="5"/>
  <c r="AS502" i="5"/>
  <c r="AS494" i="5"/>
  <c r="AS486" i="5"/>
  <c r="AS478" i="5"/>
  <c r="AS470" i="5"/>
  <c r="AS462" i="5"/>
  <c r="AS454" i="5"/>
  <c r="AS446" i="5"/>
  <c r="AS438" i="5"/>
  <c r="AS430" i="5"/>
  <c r="AS422" i="5"/>
  <c r="AS414" i="5"/>
  <c r="AS406" i="5"/>
  <c r="AS398" i="5"/>
  <c r="AS390" i="5"/>
  <c r="AS382" i="5"/>
  <c r="AS374" i="5"/>
  <c r="AS366" i="5"/>
  <c r="AS358" i="5"/>
  <c r="AS350" i="5"/>
  <c r="AS342" i="5"/>
  <c r="AS334" i="5"/>
  <c r="AS326" i="5"/>
  <c r="AS318" i="5"/>
  <c r="AS310" i="5"/>
  <c r="AS302" i="5"/>
  <c r="AS294" i="5"/>
  <c r="AS286" i="5"/>
  <c r="AS278" i="5"/>
  <c r="AS270" i="5"/>
  <c r="AS262" i="5"/>
  <c r="AS254" i="5"/>
  <c r="AS246" i="5"/>
  <c r="AS238" i="5"/>
  <c r="AS230" i="5"/>
  <c r="AS222" i="5"/>
  <c r="AS214" i="5"/>
  <c r="AS206" i="5"/>
  <c r="AS198" i="5"/>
  <c r="AS190" i="5"/>
  <c r="AS182" i="5"/>
  <c r="AS174" i="5"/>
  <c r="AS166" i="5"/>
  <c r="AS158" i="5"/>
  <c r="AS150" i="5"/>
  <c r="AS142" i="5"/>
  <c r="AS134" i="5"/>
  <c r="AS126" i="5"/>
  <c r="AS118" i="5"/>
  <c r="AS110" i="5"/>
  <c r="AS102" i="5"/>
  <c r="AS94" i="5"/>
  <c r="AS86" i="5"/>
  <c r="AS78" i="5"/>
  <c r="AS70" i="5"/>
  <c r="AS62" i="5"/>
  <c r="AS54" i="5"/>
  <c r="AS46" i="5"/>
  <c r="AS38" i="5"/>
  <c r="AS30" i="5"/>
  <c r="AS22" i="5"/>
  <c r="AS14" i="5"/>
  <c r="AS7" i="5"/>
  <c r="AS941" i="5"/>
  <c r="AS932" i="5"/>
  <c r="AS923" i="5"/>
  <c r="AS914" i="5"/>
  <c r="AS905" i="5"/>
  <c r="AS944" i="5"/>
  <c r="AS935" i="5"/>
  <c r="AS925" i="5"/>
  <c r="AS916" i="5"/>
  <c r="AS907" i="5"/>
  <c r="AS898" i="5"/>
  <c r="AS889" i="5"/>
  <c r="AS880" i="5"/>
  <c r="AS871" i="5"/>
  <c r="AS861" i="5"/>
  <c r="AS852" i="5"/>
  <c r="AS843" i="5"/>
  <c r="AS834" i="5"/>
  <c r="AS825" i="5"/>
  <c r="AS816" i="5"/>
  <c r="AS807" i="5"/>
  <c r="AS797" i="5"/>
  <c r="AS788" i="5"/>
  <c r="AS779" i="5"/>
  <c r="AS770" i="5"/>
  <c r="AS761" i="5"/>
  <c r="AS752" i="5"/>
  <c r="AS743" i="5"/>
  <c r="AS733" i="5"/>
  <c r="AS724" i="5"/>
  <c r="AS715" i="5"/>
  <c r="AS706" i="5"/>
  <c r="AS697" i="5"/>
  <c r="AS688" i="5"/>
  <c r="AS679" i="5"/>
  <c r="AS669" i="5"/>
  <c r="AS660" i="5"/>
  <c r="AS651" i="5"/>
  <c r="AS642" i="5"/>
  <c r="AS633" i="5"/>
  <c r="AS624" i="5"/>
  <c r="AS615" i="5"/>
  <c r="AS605" i="5"/>
  <c r="AS596" i="5"/>
  <c r="AS587" i="5"/>
  <c r="AS578" i="5"/>
  <c r="AS569" i="5"/>
  <c r="AS560" i="5"/>
  <c r="AS551" i="5"/>
  <c r="AS541" i="5"/>
  <c r="AS532" i="5"/>
  <c r="AS523" i="5"/>
  <c r="AS514" i="5"/>
  <c r="AS505" i="5"/>
  <c r="AS496" i="5"/>
  <c r="AS487" i="5"/>
  <c r="AS477" i="5"/>
  <c r="AS468" i="5"/>
  <c r="AS459" i="5"/>
  <c r="AS450" i="5"/>
  <c r="AS441" i="5"/>
  <c r="AS432" i="5"/>
  <c r="AS423" i="5"/>
  <c r="AS413" i="5"/>
  <c r="AS404" i="5"/>
  <c r="AS395" i="5"/>
  <c r="AS386" i="5"/>
  <c r="AS377" i="5"/>
  <c r="AS368" i="5"/>
  <c r="AS359" i="5"/>
  <c r="AS349" i="5"/>
  <c r="AS340" i="5"/>
  <c r="AS331" i="5"/>
  <c r="AS322" i="5"/>
  <c r="AS313" i="5"/>
  <c r="AS304" i="5"/>
  <c r="AS295" i="5"/>
  <c r="AS285" i="5"/>
  <c r="AS276" i="5"/>
  <c r="AS267" i="5"/>
  <c r="AS258" i="5"/>
  <c r="AS249" i="5"/>
  <c r="AS240" i="5"/>
  <c r="AS231" i="5"/>
  <c r="AS221" i="5"/>
  <c r="AS212" i="5"/>
  <c r="AS203" i="5"/>
  <c r="AS194" i="5"/>
  <c r="AS185" i="5"/>
  <c r="AS176" i="5"/>
  <c r="AS167" i="5"/>
  <c r="AS157" i="5"/>
  <c r="AS148" i="5"/>
  <c r="AS139" i="5"/>
  <c r="AS130" i="5"/>
  <c r="AS121" i="5"/>
  <c r="AS112" i="5"/>
  <c r="AS103" i="5"/>
  <c r="AS93" i="5"/>
  <c r="AS84" i="5"/>
  <c r="AS75" i="5"/>
  <c r="AS66" i="5"/>
  <c r="AS57" i="5"/>
  <c r="AS48" i="5"/>
  <c r="AS39" i="5"/>
  <c r="AS29" i="5"/>
  <c r="AS20" i="5"/>
  <c r="AS11" i="5"/>
  <c r="AS940" i="5"/>
  <c r="AS929" i="5"/>
  <c r="AS917" i="5"/>
  <c r="AS904" i="5"/>
  <c r="AS893" i="5"/>
  <c r="AS883" i="5"/>
  <c r="AS873" i="5"/>
  <c r="AS863" i="5"/>
  <c r="AS851" i="5"/>
  <c r="AS841" i="5"/>
  <c r="AS831" i="5"/>
  <c r="AS820" i="5"/>
  <c r="AS810" i="5"/>
  <c r="AS800" i="5"/>
  <c r="AS789" i="5"/>
  <c r="AS778" i="5"/>
  <c r="AS768" i="5"/>
  <c r="AS757" i="5"/>
  <c r="AS747" i="5"/>
  <c r="AS737" i="5"/>
  <c r="AS727" i="5"/>
  <c r="AS716" i="5"/>
  <c r="AS705" i="5"/>
  <c r="AS695" i="5"/>
  <c r="AS684" i="5"/>
  <c r="AS674" i="5"/>
  <c r="AS664" i="5"/>
  <c r="AS653" i="5"/>
  <c r="AS643" i="5"/>
  <c r="AS632" i="5"/>
  <c r="AS621" i="5"/>
  <c r="AS611" i="5"/>
  <c r="AS601" i="5"/>
  <c r="AS591" i="5"/>
  <c r="AS580" i="5"/>
  <c r="AS570" i="5"/>
  <c r="AS559" i="5"/>
  <c r="AS548" i="5"/>
  <c r="AS538" i="5"/>
  <c r="AS528" i="5"/>
  <c r="AS517" i="5"/>
  <c r="AS507" i="5"/>
  <c r="AS497" i="5"/>
  <c r="AS485" i="5"/>
  <c r="AS475" i="5"/>
  <c r="AS465" i="5"/>
  <c r="AS455" i="5"/>
  <c r="AS444" i="5"/>
  <c r="AS434" i="5"/>
  <c r="AS424" i="5"/>
  <c r="AS412" i="5"/>
  <c r="AS402" i="5"/>
  <c r="AS392" i="5"/>
  <c r="AS381" i="5"/>
  <c r="AS371" i="5"/>
  <c r="AS361" i="5"/>
  <c r="AS351" i="5"/>
  <c r="AS339" i="5"/>
  <c r="AS329" i="5"/>
  <c r="AS319" i="5"/>
  <c r="AS308" i="5"/>
  <c r="AS298" i="5"/>
  <c r="AS288" i="5"/>
  <c r="AS277" i="5"/>
  <c r="AS266" i="5"/>
  <c r="AS256" i="5"/>
  <c r="AS245" i="5"/>
  <c r="AS235" i="5"/>
  <c r="AS225" i="5"/>
  <c r="AS215" i="5"/>
  <c r="AS204" i="5"/>
  <c r="AS193" i="5"/>
  <c r="AS183" i="5"/>
  <c r="AS172" i="5"/>
  <c r="AS162" i="5"/>
  <c r="AS152" i="5"/>
  <c r="AS141" i="5"/>
  <c r="AS131" i="5"/>
  <c r="AS120" i="5"/>
  <c r="AS109" i="5"/>
  <c r="AS99" i="5"/>
  <c r="AS89" i="5"/>
  <c r="AS79" i="5"/>
  <c r="AS68" i="5"/>
  <c r="AS58" i="5"/>
  <c r="AS47" i="5"/>
  <c r="AS36" i="5"/>
  <c r="AS26" i="5"/>
  <c r="AS16" i="5"/>
  <c r="AS949" i="5"/>
  <c r="AS938" i="5"/>
  <c r="AS927" i="5"/>
  <c r="AS913" i="5"/>
  <c r="AS901" i="5"/>
  <c r="AS891" i="5"/>
  <c r="AS881" i="5"/>
  <c r="AS869" i="5"/>
  <c r="AS859" i="5"/>
  <c r="AS849" i="5"/>
  <c r="AS839" i="5"/>
  <c r="AS828" i="5"/>
  <c r="AS818" i="5"/>
  <c r="AS808" i="5"/>
  <c r="AS796" i="5"/>
  <c r="AS786" i="5"/>
  <c r="AS776" i="5"/>
  <c r="AS765" i="5"/>
  <c r="AS755" i="5"/>
  <c r="AS745" i="5"/>
  <c r="AS735" i="5"/>
  <c r="AS723" i="5"/>
  <c r="AS713" i="5"/>
  <c r="AS703" i="5"/>
  <c r="AS692" i="5"/>
  <c r="AS682" i="5"/>
  <c r="AS672" i="5"/>
  <c r="AS661" i="5"/>
  <c r="AS650" i="5"/>
  <c r="AS640" i="5"/>
  <c r="AS629" i="5"/>
  <c r="AS619" i="5"/>
  <c r="AS609" i="5"/>
  <c r="AS599" i="5"/>
  <c r="AS588" i="5"/>
  <c r="AS577" i="5"/>
  <c r="AS567" i="5"/>
  <c r="AS556" i="5"/>
  <c r="AS546" i="5"/>
  <c r="AS536" i="5"/>
  <c r="AS525" i="5"/>
  <c r="AS515" i="5"/>
  <c r="AS504" i="5"/>
  <c r="AS493" i="5"/>
  <c r="AS483" i="5"/>
  <c r="AS473" i="5"/>
  <c r="AS463" i="5"/>
  <c r="AS452" i="5"/>
  <c r="AS442" i="5"/>
  <c r="AS431" i="5"/>
  <c r="AS420" i="5"/>
  <c r="AS410" i="5"/>
  <c r="AS400" i="5"/>
  <c r="AS389" i="5"/>
  <c r="AS379" i="5"/>
  <c r="AS369" i="5"/>
  <c r="AS357" i="5"/>
  <c r="AS347" i="5"/>
  <c r="AS337" i="5"/>
  <c r="AS327" i="5"/>
  <c r="AS316" i="5"/>
  <c r="AS306" i="5"/>
  <c r="AS296" i="5"/>
  <c r="AS284" i="5"/>
  <c r="AS274" i="5"/>
  <c r="AS264" i="5"/>
  <c r="AS253" i="5"/>
  <c r="AS243" i="5"/>
  <c r="AS233" i="5"/>
  <c r="AS223" i="5"/>
  <c r="AS211" i="5"/>
  <c r="AS201" i="5"/>
  <c r="AS191" i="5"/>
  <c r="AS180" i="5"/>
  <c r="AS170" i="5"/>
  <c r="AS160" i="5"/>
  <c r="AS149" i="5"/>
  <c r="AS138" i="5"/>
  <c r="AS128" i="5"/>
  <c r="AS117" i="5"/>
  <c r="AS107" i="5"/>
  <c r="AS97" i="5"/>
  <c r="AS87" i="5"/>
  <c r="AS76" i="5"/>
  <c r="AS65" i="5"/>
  <c r="AS55" i="5"/>
  <c r="AS44" i="5"/>
  <c r="AS34" i="5"/>
  <c r="AS24" i="5"/>
  <c r="AS13" i="5"/>
  <c r="AS948" i="5"/>
  <c r="AS937" i="5"/>
  <c r="AS924" i="5"/>
  <c r="AS912" i="5"/>
  <c r="AS900" i="5"/>
  <c r="AS890" i="5"/>
  <c r="AS879" i="5"/>
  <c r="AS868" i="5"/>
  <c r="AS858" i="5"/>
  <c r="AS848" i="5"/>
  <c r="AS837" i="5"/>
  <c r="AS827" i="5"/>
  <c r="AS817" i="5"/>
  <c r="AS805" i="5"/>
  <c r="AS795" i="5"/>
  <c r="AS785" i="5"/>
  <c r="AS775" i="5"/>
  <c r="AS764" i="5"/>
  <c r="AS754" i="5"/>
  <c r="AS744" i="5"/>
  <c r="AS732" i="5"/>
  <c r="AS722" i="5"/>
  <c r="AS712" i="5"/>
  <c r="AS701" i="5"/>
  <c r="AS691" i="5"/>
  <c r="AS681" i="5"/>
  <c r="AS671" i="5"/>
  <c r="AS659" i="5"/>
  <c r="AS649" i="5"/>
  <c r="AS639" i="5"/>
  <c r="AS628" i="5"/>
  <c r="AS618" i="5"/>
  <c r="AS608" i="5"/>
  <c r="AS597" i="5"/>
  <c r="AS586" i="5"/>
  <c r="AS576" i="5"/>
  <c r="AS565" i="5"/>
  <c r="AS555" i="5"/>
  <c r="AS545" i="5"/>
  <c r="AS535" i="5"/>
  <c r="AS524" i="5"/>
  <c r="AS513" i="5"/>
  <c r="AS503" i="5"/>
  <c r="AS492" i="5"/>
  <c r="AS482" i="5"/>
  <c r="AS472" i="5"/>
  <c r="AS461" i="5"/>
  <c r="AS451" i="5"/>
  <c r="AS440" i="5"/>
  <c r="AS429" i="5"/>
  <c r="AS419" i="5"/>
  <c r="AS409" i="5"/>
  <c r="AS399" i="5"/>
  <c r="AS388" i="5"/>
  <c r="AS378" i="5"/>
  <c r="AS367" i="5"/>
  <c r="AS356" i="5"/>
  <c r="AS346" i="5"/>
  <c r="AS336" i="5"/>
  <c r="AS325" i="5"/>
  <c r="AS315" i="5"/>
  <c r="AS305" i="5"/>
  <c r="AS293" i="5"/>
  <c r="AS283" i="5"/>
  <c r="AS273" i="5"/>
  <c r="AS263" i="5"/>
  <c r="AS252" i="5"/>
  <c r="AS242" i="5"/>
  <c r="AS232" i="5"/>
  <c r="AS220" i="5"/>
  <c r="AS210" i="5"/>
  <c r="AS200" i="5"/>
  <c r="AS189" i="5"/>
  <c r="AS179" i="5"/>
  <c r="AS169" i="5"/>
  <c r="AS159" i="5"/>
  <c r="AS147" i="5"/>
  <c r="AS137" i="5"/>
  <c r="AS127" i="5"/>
  <c r="AS116" i="5"/>
  <c r="AS106" i="5"/>
  <c r="AS96" i="5"/>
  <c r="AS85" i="5"/>
  <c r="AS74" i="5"/>
  <c r="AS64" i="5"/>
  <c r="AS53" i="5"/>
  <c r="AS43" i="5"/>
  <c r="AS33" i="5"/>
  <c r="AS23" i="5"/>
  <c r="AS12" i="5"/>
  <c r="AS947" i="5"/>
  <c r="AS936" i="5"/>
  <c r="AS922" i="5"/>
  <c r="AS911" i="5"/>
  <c r="AS899" i="5"/>
  <c r="AS888" i="5"/>
  <c r="AS877" i="5"/>
  <c r="AS867" i="5"/>
  <c r="AS857" i="5"/>
  <c r="AS847" i="5"/>
  <c r="AS836" i="5"/>
  <c r="AS826" i="5"/>
  <c r="AS815" i="5"/>
  <c r="AS804" i="5"/>
  <c r="AS794" i="5"/>
  <c r="AS784" i="5"/>
  <c r="AS773" i="5"/>
  <c r="AS763" i="5"/>
  <c r="AS753" i="5"/>
  <c r="AS741" i="5"/>
  <c r="AS731" i="5"/>
  <c r="AS721" i="5"/>
  <c r="AS711" i="5"/>
  <c r="AS700" i="5"/>
  <c r="AS690" i="5"/>
  <c r="AS680" i="5"/>
  <c r="AS668" i="5"/>
  <c r="AS658" i="5"/>
  <c r="AS648" i="5"/>
  <c r="AS637" i="5"/>
  <c r="AS627" i="5"/>
  <c r="AS617" i="5"/>
  <c r="AS607" i="5"/>
  <c r="AS595" i="5"/>
  <c r="AS585" i="5"/>
  <c r="AS575" i="5"/>
  <c r="AS564" i="5"/>
  <c r="AS554" i="5"/>
  <c r="AS544" i="5"/>
  <c r="AS533" i="5"/>
  <c r="AS522" i="5"/>
  <c r="AS512" i="5"/>
  <c r="AS501" i="5"/>
  <c r="AS491" i="5"/>
  <c r="AS481" i="5"/>
  <c r="AS471" i="5"/>
  <c r="AS460" i="5"/>
  <c r="AS449" i="5"/>
  <c r="AS439" i="5"/>
  <c r="AS428" i="5"/>
  <c r="AS418" i="5"/>
  <c r="AS408" i="5"/>
  <c r="AS397" i="5"/>
  <c r="AS387" i="5"/>
  <c r="AS376" i="5"/>
  <c r="AS365" i="5"/>
  <c r="AS355" i="5"/>
  <c r="AS345" i="5"/>
  <c r="AS335" i="5"/>
  <c r="AS324" i="5"/>
  <c r="AS314" i="5"/>
  <c r="AS303" i="5"/>
  <c r="AS292" i="5"/>
  <c r="AS282" i="5"/>
  <c r="AS272" i="5"/>
  <c r="AS261" i="5"/>
  <c r="AS251" i="5"/>
  <c r="AS241" i="5"/>
  <c r="AS229" i="5"/>
  <c r="AS219" i="5"/>
  <c r="AS209" i="5"/>
  <c r="AS199" i="5"/>
  <c r="AS188" i="5"/>
  <c r="AS178" i="5"/>
  <c r="AS168" i="5"/>
  <c r="AS156" i="5"/>
  <c r="AS146" i="5"/>
  <c r="AS136" i="5"/>
  <c r="AS125" i="5"/>
  <c r="AS115" i="5"/>
  <c r="AS105" i="5"/>
  <c r="AS95" i="5"/>
  <c r="AS83" i="5"/>
  <c r="AS73" i="5"/>
  <c r="AS63" i="5"/>
  <c r="AS52" i="5"/>
  <c r="AS42" i="5"/>
  <c r="AS32" i="5"/>
  <c r="AS21" i="5"/>
  <c r="AS10" i="5"/>
  <c r="AS946" i="5"/>
  <c r="AS933" i="5"/>
  <c r="AS921" i="5"/>
  <c r="AS909" i="5"/>
  <c r="AS897" i="5"/>
  <c r="AS887" i="5"/>
  <c r="AS876" i="5"/>
  <c r="AS866" i="5"/>
  <c r="AS856" i="5"/>
  <c r="AS845" i="5"/>
  <c r="AS835" i="5"/>
  <c r="AS824" i="5"/>
  <c r="AS813" i="5"/>
  <c r="AS803" i="5"/>
  <c r="AS793" i="5"/>
  <c r="AS783" i="5"/>
  <c r="AS772" i="5"/>
  <c r="AS762" i="5"/>
  <c r="AS751" i="5"/>
  <c r="AS740" i="5"/>
  <c r="AS730" i="5"/>
  <c r="AS720" i="5"/>
  <c r="AS709" i="5"/>
  <c r="AS699" i="5"/>
  <c r="AS689" i="5"/>
  <c r="AS677" i="5"/>
  <c r="AS667" i="5"/>
  <c r="AS657" i="5"/>
  <c r="AS647" i="5"/>
  <c r="AS636" i="5"/>
  <c r="AS626" i="5"/>
  <c r="AS616" i="5"/>
  <c r="AS604" i="5"/>
  <c r="AS594" i="5"/>
  <c r="AS584" i="5"/>
  <c r="AS573" i="5"/>
  <c r="AS563" i="5"/>
  <c r="AS553" i="5"/>
  <c r="AS543" i="5"/>
  <c r="AS531" i="5"/>
  <c r="AS521" i="5"/>
  <c r="AS511" i="5"/>
  <c r="AS500" i="5"/>
  <c r="AS490" i="5"/>
  <c r="AS480" i="5"/>
  <c r="AS469" i="5"/>
  <c r="AS458" i="5"/>
  <c r="AS448" i="5"/>
  <c r="AS437" i="5"/>
  <c r="AS427" i="5"/>
  <c r="AS417" i="5"/>
  <c r="AS407" i="5"/>
  <c r="AS396" i="5"/>
  <c r="AS385" i="5"/>
  <c r="AS375" i="5"/>
  <c r="AS364" i="5"/>
  <c r="AS354" i="5"/>
  <c r="AS344" i="5"/>
  <c r="AS333" i="5"/>
  <c r="AS323" i="5"/>
  <c r="AS312" i="5"/>
  <c r="AS301" i="5"/>
  <c r="AS291" i="5"/>
  <c r="AS281" i="5"/>
  <c r="AS271" i="5"/>
  <c r="AS260" i="5"/>
  <c r="AS250" i="5"/>
  <c r="AS239" i="5"/>
  <c r="AS228" i="5"/>
  <c r="AS218" i="5"/>
  <c r="AS208" i="5"/>
  <c r="AS197" i="5"/>
  <c r="AS187" i="5"/>
  <c r="AS177" i="5"/>
  <c r="AS165" i="5"/>
  <c r="AS155" i="5"/>
  <c r="AS145" i="5"/>
  <c r="AS135" i="5"/>
  <c r="AS124" i="5"/>
  <c r="AS114" i="5"/>
  <c r="AS104" i="5"/>
  <c r="AS92" i="5"/>
  <c r="AS82" i="5"/>
  <c r="AS72" i="5"/>
  <c r="AS61" i="5"/>
  <c r="AS51" i="5"/>
  <c r="AS41" i="5"/>
  <c r="AS31" i="5"/>
  <c r="AS19" i="5"/>
  <c r="AS9" i="5"/>
  <c r="AS945" i="5"/>
  <c r="AS931" i="5"/>
  <c r="AS920" i="5"/>
  <c r="AS908" i="5"/>
  <c r="AS896" i="5"/>
  <c r="AS885" i="5"/>
  <c r="AS875" i="5"/>
  <c r="AS865" i="5"/>
  <c r="AS855" i="5"/>
  <c r="AS844" i="5"/>
  <c r="AS833" i="5"/>
  <c r="AS823" i="5"/>
  <c r="AS812" i="5"/>
  <c r="AS802" i="5"/>
  <c r="AS792" i="5"/>
  <c r="AS781" i="5"/>
  <c r="AS771" i="5"/>
  <c r="AS760" i="5"/>
  <c r="AS749" i="5"/>
  <c r="AS739" i="5"/>
  <c r="AS729" i="5"/>
  <c r="AS719" i="5"/>
  <c r="AS708" i="5"/>
  <c r="AS698" i="5"/>
  <c r="AS687" i="5"/>
  <c r="AS676" i="5"/>
  <c r="AS666" i="5"/>
  <c r="AS656" i="5"/>
  <c r="AS645" i="5"/>
  <c r="AS635" i="5"/>
  <c r="AS625" i="5"/>
  <c r="AS613" i="5"/>
  <c r="AS603" i="5"/>
  <c r="AS593" i="5"/>
  <c r="AS583" i="5"/>
  <c r="AS572" i="5"/>
  <c r="AS562" i="5"/>
  <c r="AS552" i="5"/>
  <c r="AS540" i="5"/>
  <c r="AS530" i="5"/>
  <c r="AS520" i="5"/>
  <c r="AS509" i="5"/>
  <c r="AS499" i="5"/>
  <c r="AS489" i="5"/>
  <c r="AS479" i="5"/>
  <c r="AS467" i="5"/>
  <c r="AS457" i="5"/>
  <c r="AS447" i="5"/>
  <c r="AS436" i="5"/>
  <c r="AS426" i="5"/>
  <c r="AS416" i="5"/>
  <c r="AS405" i="5"/>
  <c r="AS394" i="5"/>
  <c r="AS384" i="5"/>
  <c r="AS373" i="5"/>
  <c r="AS363" i="5"/>
  <c r="AS353" i="5"/>
  <c r="AS343" i="5"/>
  <c r="AS332" i="5"/>
  <c r="AS321" i="5"/>
  <c r="AS311" i="5"/>
  <c r="AS300" i="5"/>
  <c r="AS290" i="5"/>
  <c r="AS280" i="5"/>
  <c r="AS269" i="5"/>
  <c r="AS259" i="5"/>
  <c r="AS248" i="5"/>
  <c r="AS237" i="5"/>
  <c r="AS227" i="5"/>
  <c r="AS217" i="5"/>
  <c r="AS207" i="5"/>
  <c r="AS196" i="5"/>
  <c r="AS186" i="5"/>
  <c r="AS175" i="5"/>
  <c r="AS164" i="5"/>
  <c r="AS154" i="5"/>
  <c r="AS144" i="5"/>
  <c r="AS133" i="5"/>
  <c r="AS123" i="5"/>
  <c r="AS113" i="5"/>
  <c r="AS101" i="5"/>
  <c r="AS91" i="5"/>
  <c r="AS81" i="5"/>
  <c r="AS71" i="5"/>
  <c r="AS60" i="5"/>
  <c r="AS50" i="5"/>
  <c r="AS40" i="5"/>
  <c r="AS28" i="5"/>
  <c r="AS18" i="5"/>
  <c r="AS8" i="5"/>
  <c r="AS930" i="5"/>
  <c r="AS884" i="5"/>
  <c r="AS842" i="5"/>
  <c r="AS801" i="5"/>
  <c r="AS759" i="5"/>
  <c r="AS717" i="5"/>
  <c r="AS675" i="5"/>
  <c r="AS634" i="5"/>
  <c r="AS592" i="5"/>
  <c r="AS549" i="5"/>
  <c r="AS508" i="5"/>
  <c r="AS466" i="5"/>
  <c r="AS425" i="5"/>
  <c r="AS383" i="5"/>
  <c r="AS341" i="5"/>
  <c r="AS299" i="5"/>
  <c r="AS257" i="5"/>
  <c r="AS216" i="5"/>
  <c r="AS173" i="5"/>
  <c r="AS132" i="5"/>
  <c r="AS90" i="5"/>
  <c r="AS49" i="5"/>
  <c r="AS928" i="5"/>
  <c r="AS882" i="5"/>
  <c r="AS840" i="5"/>
  <c r="AS799" i="5"/>
  <c r="AS756" i="5"/>
  <c r="AS714" i="5"/>
  <c r="AS673" i="5"/>
  <c r="AS631" i="5"/>
  <c r="AS589" i="5"/>
  <c r="AS547" i="5"/>
  <c r="AS506" i="5"/>
  <c r="AS464" i="5"/>
  <c r="AS421" i="5"/>
  <c r="AS380" i="5"/>
  <c r="AS338" i="5"/>
  <c r="AS297" i="5"/>
  <c r="AS255" i="5"/>
  <c r="AS213" i="5"/>
  <c r="AS171" i="5"/>
  <c r="AS129" i="5"/>
  <c r="AS88" i="5"/>
  <c r="AS45" i="5"/>
  <c r="AS919" i="5"/>
  <c r="AS874" i="5"/>
  <c r="AS832" i="5"/>
  <c r="AS791" i="5"/>
  <c r="AS748" i="5"/>
  <c r="AS707" i="5"/>
  <c r="AS665" i="5"/>
  <c r="AS623" i="5"/>
  <c r="AS581" i="5"/>
  <c r="AS539" i="5"/>
  <c r="AS498" i="5"/>
  <c r="AS456" i="5"/>
  <c r="AS415" i="5"/>
  <c r="AS372" i="5"/>
  <c r="AS330" i="5"/>
  <c r="AS289" i="5"/>
  <c r="AS247" i="5"/>
  <c r="AS205" i="5"/>
  <c r="AS163" i="5"/>
  <c r="AS122" i="5"/>
  <c r="AS80" i="5"/>
  <c r="AS37" i="5"/>
  <c r="AS915" i="5"/>
  <c r="AS872" i="5"/>
  <c r="AS829" i="5"/>
  <c r="AS787" i="5"/>
  <c r="AS746" i="5"/>
  <c r="AS704" i="5"/>
  <c r="AS663" i="5"/>
  <c r="AS620" i="5"/>
  <c r="AS579" i="5"/>
  <c r="AS537" i="5"/>
  <c r="AS495" i="5"/>
  <c r="AS453" i="5"/>
  <c r="AS411" i="5"/>
  <c r="AS370" i="5"/>
  <c r="AS328" i="5"/>
  <c r="AS287" i="5"/>
  <c r="AS244" i="5"/>
  <c r="AS202" i="5"/>
  <c r="AS161" i="5"/>
  <c r="AS119" i="5"/>
  <c r="AS77" i="5"/>
  <c r="AS35" i="5"/>
  <c r="AS906" i="5"/>
  <c r="AS864" i="5"/>
  <c r="AS821" i="5"/>
  <c r="AS780" i="5"/>
  <c r="AS738" i="5"/>
  <c r="AS696" i="5"/>
  <c r="AS655" i="5"/>
  <c r="AS612" i="5"/>
  <c r="AS571" i="5"/>
  <c r="AS529" i="5"/>
  <c r="AS488" i="5"/>
  <c r="AS445" i="5"/>
  <c r="AS403" i="5"/>
  <c r="AS362" i="5"/>
  <c r="AS320" i="5"/>
  <c r="AS279" i="5"/>
  <c r="AS236" i="5"/>
  <c r="AS195" i="5"/>
  <c r="AS153" i="5"/>
  <c r="AS111" i="5"/>
  <c r="AS69" i="5"/>
  <c r="AS27" i="5"/>
  <c r="AS903" i="5"/>
  <c r="AS860" i="5"/>
  <c r="AS819" i="5"/>
  <c r="AS777" i="5"/>
  <c r="AS736" i="5"/>
  <c r="AS693" i="5"/>
  <c r="AS652" i="5"/>
  <c r="AS610" i="5"/>
  <c r="AS568" i="5"/>
  <c r="AS527" i="5"/>
  <c r="AS484" i="5"/>
  <c r="AS443" i="5"/>
  <c r="AS401" i="5"/>
  <c r="AS360" i="5"/>
  <c r="AS317" i="5"/>
  <c r="AS275" i="5"/>
  <c r="AS234" i="5"/>
  <c r="AS192" i="5"/>
  <c r="AS151" i="5"/>
  <c r="AS108" i="5"/>
  <c r="AS67" i="5"/>
  <c r="AS25" i="5"/>
  <c r="AS939" i="5"/>
  <c r="AS892" i="5"/>
  <c r="AS850" i="5"/>
  <c r="AS809" i="5"/>
  <c r="AS767" i="5"/>
  <c r="AS725" i="5"/>
  <c r="AS683" i="5"/>
  <c r="AS641" i="5"/>
  <c r="AS600" i="5"/>
  <c r="AS557" i="5"/>
  <c r="AS516" i="5"/>
  <c r="AS474" i="5"/>
  <c r="AS433" i="5"/>
  <c r="AS391" i="5"/>
  <c r="AS348" i="5"/>
  <c r="AS307" i="5"/>
  <c r="AS265" i="5"/>
  <c r="AS224" i="5"/>
  <c r="AS181" i="5"/>
  <c r="AS140" i="5"/>
  <c r="AS98" i="5"/>
  <c r="AS56" i="5"/>
  <c r="AS15" i="5"/>
  <c r="AS728" i="5"/>
  <c r="AS393" i="5"/>
  <c r="AS59" i="5"/>
  <c r="AS685" i="5"/>
  <c r="AS352" i="5"/>
  <c r="AS17" i="5"/>
  <c r="AS644" i="5"/>
  <c r="AS309" i="5"/>
  <c r="AS943" i="5"/>
  <c r="AS602" i="5"/>
  <c r="AS268" i="5"/>
  <c r="AS895" i="5"/>
  <c r="AS561" i="5"/>
  <c r="AS226" i="5"/>
  <c r="AS853" i="5"/>
  <c r="AS519" i="5"/>
  <c r="AS184" i="5"/>
  <c r="AS811" i="5"/>
  <c r="AS476" i="5"/>
  <c r="AS143" i="5"/>
  <c r="AS769" i="5"/>
  <c r="AS435" i="5"/>
  <c r="AS100" i="5"/>
  <c r="BB5" i="5"/>
  <c r="AB5" i="5"/>
  <c r="AB4" i="5" s="1"/>
  <c r="AB4" i="4"/>
  <c r="BB4" i="4"/>
  <c r="CI9" i="3"/>
  <c r="BV9" i="3"/>
  <c r="AE5" i="5"/>
  <c r="AE4" i="5" s="1"/>
  <c r="AE4" i="4"/>
  <c r="CM9" i="3"/>
  <c r="AY6" i="5" l="1"/>
  <c r="AY4" i="5" s="1"/>
  <c r="AZ4" i="4"/>
  <c r="BK6" i="5"/>
  <c r="BK4" i="5" s="1"/>
  <c r="AX6" i="5"/>
  <c r="AX4" i="5" s="1"/>
  <c r="BL4" i="4"/>
  <c r="BD4" i="4"/>
  <c r="A1005" i="3"/>
  <c r="A997" i="3"/>
  <c r="A989" i="3"/>
  <c r="A981" i="3"/>
  <c r="A973" i="3"/>
  <c r="A965" i="3"/>
  <c r="A957" i="3"/>
  <c r="A949" i="3"/>
  <c r="A941" i="3"/>
  <c r="A933" i="3"/>
  <c r="A925" i="3"/>
  <c r="A917" i="3"/>
  <c r="A909" i="3"/>
  <c r="A901" i="3"/>
  <c r="A893" i="3"/>
  <c r="A885" i="3"/>
  <c r="A877" i="3"/>
  <c r="A869" i="3"/>
  <c r="A861" i="3"/>
  <c r="A853" i="3"/>
  <c r="A845" i="3"/>
  <c r="A837" i="3"/>
  <c r="A829" i="3"/>
  <c r="A821" i="3"/>
  <c r="A813" i="3"/>
  <c r="A805" i="3"/>
  <c r="A797" i="3"/>
  <c r="A789" i="3"/>
  <c r="A781" i="3"/>
  <c r="A773" i="3"/>
  <c r="A765" i="3"/>
  <c r="A757" i="3"/>
  <c r="A749" i="3"/>
  <c r="A741" i="3"/>
  <c r="A733" i="3"/>
  <c r="A725" i="3"/>
  <c r="A717" i="3"/>
  <c r="A709" i="3"/>
  <c r="A701" i="3"/>
  <c r="A693" i="3"/>
  <c r="A685" i="3"/>
  <c r="A677" i="3"/>
  <c r="A669" i="3"/>
  <c r="A661" i="3"/>
  <c r="A653" i="3"/>
  <c r="A645" i="3"/>
  <c r="A637" i="3"/>
  <c r="A629" i="3"/>
  <c r="A621" i="3"/>
  <c r="A613" i="3"/>
  <c r="A605" i="3"/>
  <c r="A597" i="3"/>
  <c r="A589" i="3"/>
  <c r="A581" i="3"/>
  <c r="A573" i="3"/>
  <c r="A565" i="3"/>
  <c r="A557" i="3"/>
  <c r="A549" i="3"/>
  <c r="A541" i="3"/>
  <c r="A533" i="3"/>
  <c r="A525" i="3"/>
  <c r="A517" i="3"/>
  <c r="A509" i="3"/>
  <c r="A501" i="3"/>
  <c r="A493" i="3"/>
  <c r="A485" i="3"/>
  <c r="A477" i="3"/>
  <c r="A469" i="3"/>
  <c r="A461" i="3"/>
  <c r="A453" i="3"/>
  <c r="A445" i="3"/>
  <c r="A437" i="3"/>
  <c r="A429" i="3"/>
  <c r="A421" i="3"/>
  <c r="A413" i="3"/>
  <c r="A405" i="3"/>
  <c r="A397" i="3"/>
  <c r="A389" i="3"/>
  <c r="A381" i="3"/>
  <c r="A373" i="3"/>
  <c r="A365" i="3"/>
  <c r="A357" i="3"/>
  <c r="A349" i="3"/>
  <c r="A341" i="3"/>
  <c r="A333" i="3"/>
  <c r="A325" i="3"/>
  <c r="A317" i="3"/>
  <c r="A309" i="3"/>
  <c r="A301" i="3"/>
  <c r="A293" i="3"/>
  <c r="A285" i="3"/>
  <c r="A277" i="3"/>
  <c r="A269" i="3"/>
  <c r="A261" i="3"/>
  <c r="A253" i="3"/>
  <c r="A245" i="3"/>
  <c r="A237" i="3"/>
  <c r="A229" i="3"/>
  <c r="A221" i="3"/>
  <c r="A213" i="3"/>
  <c r="A205" i="3"/>
  <c r="A197" i="3"/>
  <c r="A189" i="3"/>
  <c r="A181" i="3"/>
  <c r="A173" i="3"/>
  <c r="A165" i="3"/>
  <c r="A157" i="3"/>
  <c r="A149" i="3"/>
  <c r="A141" i="3"/>
  <c r="A133" i="3"/>
  <c r="A125" i="3"/>
  <c r="A117" i="3"/>
  <c r="A109" i="3"/>
  <c r="A101" i="3"/>
  <c r="A93" i="3"/>
  <c r="A85" i="3"/>
  <c r="A77" i="3"/>
  <c r="A69" i="3"/>
  <c r="A61" i="3"/>
  <c r="A53" i="3"/>
  <c r="A45" i="3"/>
  <c r="A37" i="3"/>
  <c r="A29" i="3"/>
  <c r="A21" i="3"/>
  <c r="A13" i="3"/>
  <c r="A1004" i="3"/>
  <c r="A996" i="3"/>
  <c r="A988" i="3"/>
  <c r="A980" i="3"/>
  <c r="A972" i="3"/>
  <c r="A964" i="3"/>
  <c r="A956" i="3"/>
  <c r="A948" i="3"/>
  <c r="A940" i="3"/>
  <c r="A932" i="3"/>
  <c r="A924" i="3"/>
  <c r="A916" i="3"/>
  <c r="A908" i="3"/>
  <c r="A900" i="3"/>
  <c r="A892" i="3"/>
  <c r="A884" i="3"/>
  <c r="A876" i="3"/>
  <c r="A868" i="3"/>
  <c r="A860" i="3"/>
  <c r="A852" i="3"/>
  <c r="A844" i="3"/>
  <c r="A836" i="3"/>
  <c r="A828" i="3"/>
  <c r="A820" i="3"/>
  <c r="A812" i="3"/>
  <c r="A804" i="3"/>
  <c r="A796" i="3"/>
  <c r="A788" i="3"/>
  <c r="A780" i="3"/>
  <c r="A772" i="3"/>
  <c r="A764" i="3"/>
  <c r="A756" i="3"/>
  <c r="A748" i="3"/>
  <c r="A740" i="3"/>
  <c r="A732" i="3"/>
  <c r="A724" i="3"/>
  <c r="A716" i="3"/>
  <c r="A708" i="3"/>
  <c r="A700" i="3"/>
  <c r="A692" i="3"/>
  <c r="A684" i="3"/>
  <c r="A676" i="3"/>
  <c r="A668" i="3"/>
  <c r="A660" i="3"/>
  <c r="A652" i="3"/>
  <c r="A644" i="3"/>
  <c r="A636" i="3"/>
  <c r="A628" i="3"/>
  <c r="A620" i="3"/>
  <c r="A612" i="3"/>
  <c r="A604" i="3"/>
  <c r="A596" i="3"/>
  <c r="A588" i="3"/>
  <c r="A580" i="3"/>
  <c r="A572" i="3"/>
  <c r="A564" i="3"/>
  <c r="A556" i="3"/>
  <c r="A548" i="3"/>
  <c r="A540" i="3"/>
  <c r="A532" i="3"/>
  <c r="A524" i="3"/>
  <c r="A516" i="3"/>
  <c r="A508" i="3"/>
  <c r="A500" i="3"/>
  <c r="A492" i="3"/>
  <c r="A484" i="3"/>
  <c r="A476" i="3"/>
  <c r="A468" i="3"/>
  <c r="A460" i="3"/>
  <c r="A452" i="3"/>
  <c r="A444" i="3"/>
  <c r="A436" i="3"/>
  <c r="A428" i="3"/>
  <c r="A420" i="3"/>
  <c r="A412" i="3"/>
  <c r="A404" i="3"/>
  <c r="A396" i="3"/>
  <c r="A388" i="3"/>
  <c r="A380" i="3"/>
  <c r="A372" i="3"/>
  <c r="A364" i="3"/>
  <c r="A356" i="3"/>
  <c r="A348" i="3"/>
  <c r="A340" i="3"/>
  <c r="A332" i="3"/>
  <c r="A324" i="3"/>
  <c r="A316" i="3"/>
  <c r="A308" i="3"/>
  <c r="A300" i="3"/>
  <c r="A292" i="3"/>
  <c r="A284" i="3"/>
  <c r="A276" i="3"/>
  <c r="A268" i="3"/>
  <c r="A260" i="3"/>
  <c r="A252" i="3"/>
  <c r="A244" i="3"/>
  <c r="A236" i="3"/>
  <c r="A228" i="3"/>
  <c r="A220" i="3"/>
  <c r="A212" i="3"/>
  <c r="A204" i="3"/>
  <c r="A196" i="3"/>
  <c r="A188" i="3"/>
  <c r="A180" i="3"/>
  <c r="A172" i="3"/>
  <c r="A164" i="3"/>
  <c r="A156" i="3"/>
  <c r="A148" i="3"/>
  <c r="A140" i="3"/>
  <c r="A132" i="3"/>
  <c r="A124" i="3"/>
  <c r="A116" i="3"/>
  <c r="A108" i="3"/>
  <c r="A100" i="3"/>
  <c r="A92" i="3"/>
  <c r="A84" i="3"/>
  <c r="A76" i="3"/>
  <c r="A68" i="3"/>
  <c r="A60" i="3"/>
  <c r="A52" i="3"/>
  <c r="A44" i="3"/>
  <c r="A36" i="3"/>
  <c r="A28" i="3"/>
  <c r="A20" i="3"/>
  <c r="A12" i="3"/>
  <c r="A1008" i="3"/>
  <c r="A1000" i="3"/>
  <c r="A992" i="3"/>
  <c r="A984" i="3"/>
  <c r="A976" i="3"/>
  <c r="A968" i="3"/>
  <c r="A960" i="3"/>
  <c r="A952" i="3"/>
  <c r="A944" i="3"/>
  <c r="A936" i="3"/>
  <c r="A928" i="3"/>
  <c r="A920" i="3"/>
  <c r="A912" i="3"/>
  <c r="A904" i="3"/>
  <c r="A896" i="3"/>
  <c r="A888" i="3"/>
  <c r="A880" i="3"/>
  <c r="A872" i="3"/>
  <c r="A864" i="3"/>
  <c r="A856" i="3"/>
  <c r="A848" i="3"/>
  <c r="A840" i="3"/>
  <c r="A832" i="3"/>
  <c r="A824" i="3"/>
  <c r="A816" i="3"/>
  <c r="A808" i="3"/>
  <c r="A800" i="3"/>
  <c r="A792" i="3"/>
  <c r="A784" i="3"/>
  <c r="A776" i="3"/>
  <c r="A768" i="3"/>
  <c r="A760" i="3"/>
  <c r="A752" i="3"/>
  <c r="A744" i="3"/>
  <c r="A736" i="3"/>
  <c r="A728" i="3"/>
  <c r="A720" i="3"/>
  <c r="A712" i="3"/>
  <c r="A704" i="3"/>
  <c r="A696" i="3"/>
  <c r="A688" i="3"/>
  <c r="A680" i="3"/>
  <c r="A672" i="3"/>
  <c r="A664" i="3"/>
  <c r="A656" i="3"/>
  <c r="A648" i="3"/>
  <c r="A640" i="3"/>
  <c r="A632" i="3"/>
  <c r="A624" i="3"/>
  <c r="A616" i="3"/>
  <c r="A608" i="3"/>
  <c r="A600" i="3"/>
  <c r="A592" i="3"/>
  <c r="A584" i="3"/>
  <c r="A576" i="3"/>
  <c r="A568" i="3"/>
  <c r="A560" i="3"/>
  <c r="A552" i="3"/>
  <c r="A544" i="3"/>
  <c r="A536" i="3"/>
  <c r="A528" i="3"/>
  <c r="A520" i="3"/>
  <c r="A512" i="3"/>
  <c r="A504" i="3"/>
  <c r="A496" i="3"/>
  <c r="A488" i="3"/>
  <c r="A480" i="3"/>
  <c r="A472" i="3"/>
  <c r="A464" i="3"/>
  <c r="A456" i="3"/>
  <c r="A448" i="3"/>
  <c r="A440" i="3"/>
  <c r="A432" i="3"/>
  <c r="A424" i="3"/>
  <c r="A416" i="3"/>
  <c r="A408" i="3"/>
  <c r="A400" i="3"/>
  <c r="A392" i="3"/>
  <c r="A384" i="3"/>
  <c r="A376" i="3"/>
  <c r="A368" i="3"/>
  <c r="A360" i="3"/>
  <c r="A352" i="3"/>
  <c r="A344" i="3"/>
  <c r="A336" i="3"/>
  <c r="A328" i="3"/>
  <c r="A320" i="3"/>
  <c r="A312" i="3"/>
  <c r="A304" i="3"/>
  <c r="A296" i="3"/>
  <c r="A288" i="3"/>
  <c r="A280" i="3"/>
  <c r="A272" i="3"/>
  <c r="A264" i="3"/>
  <c r="A256" i="3"/>
  <c r="A248" i="3"/>
  <c r="A240" i="3"/>
  <c r="A232" i="3"/>
  <c r="A224" i="3"/>
  <c r="A216" i="3"/>
  <c r="A208" i="3"/>
  <c r="A200" i="3"/>
  <c r="A192" i="3"/>
  <c r="A184" i="3"/>
  <c r="A176" i="3"/>
  <c r="A168" i="3"/>
  <c r="A160" i="3"/>
  <c r="A152" i="3"/>
  <c r="A144" i="3"/>
  <c r="A136" i="3"/>
  <c r="A128" i="3"/>
  <c r="A120" i="3"/>
  <c r="A112" i="3"/>
  <c r="A104" i="3"/>
  <c r="A96" i="3"/>
  <c r="A88" i="3"/>
  <c r="A80" i="3"/>
  <c r="A72" i="3"/>
  <c r="A64" i="3"/>
  <c r="A56" i="3"/>
  <c r="A48" i="3"/>
  <c r="A40" i="3"/>
  <c r="A32" i="3"/>
  <c r="A24" i="3"/>
  <c r="A16" i="3"/>
  <c r="A1007" i="3"/>
  <c r="A999" i="3"/>
  <c r="A991" i="3"/>
  <c r="A983" i="3"/>
  <c r="A975" i="3"/>
  <c r="A967" i="3"/>
  <c r="A959" i="3"/>
  <c r="A951" i="3"/>
  <c r="A943" i="3"/>
  <c r="A935" i="3"/>
  <c r="A927" i="3"/>
  <c r="A919" i="3"/>
  <c r="A911" i="3"/>
  <c r="A903" i="3"/>
  <c r="A895" i="3"/>
  <c r="A887" i="3"/>
  <c r="A879" i="3"/>
  <c r="A871" i="3"/>
  <c r="A863" i="3"/>
  <c r="A855" i="3"/>
  <c r="A847" i="3"/>
  <c r="A839" i="3"/>
  <c r="A831" i="3"/>
  <c r="A823" i="3"/>
  <c r="A815" i="3"/>
  <c r="A807" i="3"/>
  <c r="A799" i="3"/>
  <c r="A791" i="3"/>
  <c r="A783" i="3"/>
  <c r="A775" i="3"/>
  <c r="A767" i="3"/>
  <c r="A759" i="3"/>
  <c r="A751" i="3"/>
  <c r="A743" i="3"/>
  <c r="A735" i="3"/>
  <c r="A727" i="3"/>
  <c r="A719" i="3"/>
  <c r="A711" i="3"/>
  <c r="A703" i="3"/>
  <c r="A695" i="3"/>
  <c r="A687" i="3"/>
  <c r="A679" i="3"/>
  <c r="A671" i="3"/>
  <c r="A663" i="3"/>
  <c r="A655" i="3"/>
  <c r="A647" i="3"/>
  <c r="A639" i="3"/>
  <c r="A631" i="3"/>
  <c r="A623" i="3"/>
  <c r="A615" i="3"/>
  <c r="A607" i="3"/>
  <c r="A599" i="3"/>
  <c r="A591" i="3"/>
  <c r="A583" i="3"/>
  <c r="A575" i="3"/>
  <c r="A567" i="3"/>
  <c r="A559" i="3"/>
  <c r="A551" i="3"/>
  <c r="A543" i="3"/>
  <c r="A535" i="3"/>
  <c r="A527" i="3"/>
  <c r="A519" i="3"/>
  <c r="A511" i="3"/>
  <c r="A503" i="3"/>
  <c r="A495" i="3"/>
  <c r="A487" i="3"/>
  <c r="A479" i="3"/>
  <c r="A471" i="3"/>
  <c r="A463" i="3"/>
  <c r="A455" i="3"/>
  <c r="A447" i="3"/>
  <c r="A439" i="3"/>
  <c r="A431" i="3"/>
  <c r="A423" i="3"/>
  <c r="A415" i="3"/>
  <c r="A407" i="3"/>
  <c r="A399" i="3"/>
  <c r="A391" i="3"/>
  <c r="A383" i="3"/>
  <c r="A375" i="3"/>
  <c r="A367" i="3"/>
  <c r="A359" i="3"/>
  <c r="A351" i="3"/>
  <c r="A343" i="3"/>
  <c r="A335" i="3"/>
  <c r="A327" i="3"/>
  <c r="A319" i="3"/>
  <c r="A311" i="3"/>
  <c r="A303" i="3"/>
  <c r="A295" i="3"/>
  <c r="A287" i="3"/>
  <c r="A279" i="3"/>
  <c r="A271" i="3"/>
  <c r="A263" i="3"/>
  <c r="A255" i="3"/>
  <c r="A247" i="3"/>
  <c r="A239" i="3"/>
  <c r="A231" i="3"/>
  <c r="A223" i="3"/>
  <c r="A215" i="3"/>
  <c r="A207" i="3"/>
  <c r="A199" i="3"/>
  <c r="A191" i="3"/>
  <c r="A183" i="3"/>
  <c r="A175" i="3"/>
  <c r="A167" i="3"/>
  <c r="A159" i="3"/>
  <c r="A151" i="3"/>
  <c r="A143" i="3"/>
  <c r="A135" i="3"/>
  <c r="A127" i="3"/>
  <c r="A119" i="3"/>
  <c r="A111" i="3"/>
  <c r="A103" i="3"/>
  <c r="A95" i="3"/>
  <c r="A87" i="3"/>
  <c r="A79" i="3"/>
  <c r="A71" i="3"/>
  <c r="A63" i="3"/>
  <c r="A55" i="3"/>
  <c r="A47" i="3"/>
  <c r="A39" i="3"/>
  <c r="A31" i="3"/>
  <c r="A23" i="3"/>
  <c r="A15" i="3"/>
  <c r="A1003" i="3"/>
  <c r="A987" i="3"/>
  <c r="A971" i="3"/>
  <c r="A955" i="3"/>
  <c r="A939" i="3"/>
  <c r="A923" i="3"/>
  <c r="A907" i="3"/>
  <c r="A891" i="3"/>
  <c r="A875" i="3"/>
  <c r="A859" i="3"/>
  <c r="A843" i="3"/>
  <c r="A827" i="3"/>
  <c r="A811" i="3"/>
  <c r="A795" i="3"/>
  <c r="A779" i="3"/>
  <c r="A763" i="3"/>
  <c r="A747" i="3"/>
  <c r="A731" i="3"/>
  <c r="A715" i="3"/>
  <c r="A699" i="3"/>
  <c r="A683" i="3"/>
  <c r="A667" i="3"/>
  <c r="A651" i="3"/>
  <c r="A635" i="3"/>
  <c r="A619" i="3"/>
  <c r="A603" i="3"/>
  <c r="A587" i="3"/>
  <c r="A571" i="3"/>
  <c r="A555" i="3"/>
  <c r="A539" i="3"/>
  <c r="A523" i="3"/>
  <c r="A507" i="3"/>
  <c r="A491" i="3"/>
  <c r="A475" i="3"/>
  <c r="A459" i="3"/>
  <c r="A443" i="3"/>
  <c r="A427" i="3"/>
  <c r="A411" i="3"/>
  <c r="A395" i="3"/>
  <c r="A379" i="3"/>
  <c r="A363" i="3"/>
  <c r="A347" i="3"/>
  <c r="A331" i="3"/>
  <c r="A315" i="3"/>
  <c r="A299" i="3"/>
  <c r="A283" i="3"/>
  <c r="A267" i="3"/>
  <c r="A251" i="3"/>
  <c r="A235" i="3"/>
  <c r="A219" i="3"/>
  <c r="A203" i="3"/>
  <c r="A187" i="3"/>
  <c r="A171" i="3"/>
  <c r="A155" i="3"/>
  <c r="A139" i="3"/>
  <c r="A123" i="3"/>
  <c r="A107" i="3"/>
  <c r="A91" i="3"/>
  <c r="A75" i="3"/>
  <c r="A59" i="3"/>
  <c r="A43" i="3"/>
  <c r="A27" i="3"/>
  <c r="A1002" i="3"/>
  <c r="A986" i="3"/>
  <c r="A970" i="3"/>
  <c r="A954" i="3"/>
  <c r="A938" i="3"/>
  <c r="A922" i="3"/>
  <c r="A906" i="3"/>
  <c r="A890" i="3"/>
  <c r="A874" i="3"/>
  <c r="A858" i="3"/>
  <c r="A842" i="3"/>
  <c r="A826" i="3"/>
  <c r="A810" i="3"/>
  <c r="A794" i="3"/>
  <c r="A778" i="3"/>
  <c r="A762" i="3"/>
  <c r="A746" i="3"/>
  <c r="A730" i="3"/>
  <c r="A714" i="3"/>
  <c r="A698" i="3"/>
  <c r="A682" i="3"/>
  <c r="A666" i="3"/>
  <c r="A650" i="3"/>
  <c r="A634" i="3"/>
  <c r="A618" i="3"/>
  <c r="A602" i="3"/>
  <c r="A586" i="3"/>
  <c r="A570" i="3"/>
  <c r="A554" i="3"/>
  <c r="A538" i="3"/>
  <c r="A522" i="3"/>
  <c r="A506" i="3"/>
  <c r="A490" i="3"/>
  <c r="A474" i="3"/>
  <c r="A458" i="3"/>
  <c r="A442" i="3"/>
  <c r="A426" i="3"/>
  <c r="A410" i="3"/>
  <c r="A394" i="3"/>
  <c r="A378" i="3"/>
  <c r="A362" i="3"/>
  <c r="A346" i="3"/>
  <c r="A330" i="3"/>
  <c r="A314" i="3"/>
  <c r="A298" i="3"/>
  <c r="A282" i="3"/>
  <c r="A266" i="3"/>
  <c r="A250" i="3"/>
  <c r="A234" i="3"/>
  <c r="A218" i="3"/>
  <c r="A202" i="3"/>
  <c r="A186" i="3"/>
  <c r="A170" i="3"/>
  <c r="A154" i="3"/>
  <c r="A138" i="3"/>
  <c r="A122" i="3"/>
  <c r="A106" i="3"/>
  <c r="A90" i="3"/>
  <c r="A74" i="3"/>
  <c r="A58" i="3"/>
  <c r="A42" i="3"/>
  <c r="A26" i="3"/>
  <c r="A11" i="3"/>
  <c r="A963" i="3"/>
  <c r="A947" i="3"/>
  <c r="A931" i="3"/>
  <c r="A915" i="3"/>
  <c r="A899" i="3"/>
  <c r="A883" i="3"/>
  <c r="A867" i="3"/>
  <c r="A851" i="3"/>
  <c r="A835" i="3"/>
  <c r="A819" i="3"/>
  <c r="A803" i="3"/>
  <c r="A787" i="3"/>
  <c r="A755" i="3"/>
  <c r="A723" i="3"/>
  <c r="A707" i="3"/>
  <c r="A659" i="3"/>
  <c r="A643" i="3"/>
  <c r="A595" i="3"/>
  <c r="A547" i="3"/>
  <c r="A499" i="3"/>
  <c r="A451" i="3"/>
  <c r="A403" i="3"/>
  <c r="A339" i="3"/>
  <c r="A275" i="3"/>
  <c r="A211" i="3"/>
  <c r="A147" i="3"/>
  <c r="A83" i="3"/>
  <c r="A19" i="3"/>
  <c r="A1001" i="3"/>
  <c r="A985" i="3"/>
  <c r="A969" i="3"/>
  <c r="A953" i="3"/>
  <c r="A937" i="3"/>
  <c r="A921" i="3"/>
  <c r="A905" i="3"/>
  <c r="A889" i="3"/>
  <c r="A873" i="3"/>
  <c r="A857" i="3"/>
  <c r="A841" i="3"/>
  <c r="A825" i="3"/>
  <c r="A809" i="3"/>
  <c r="A793" i="3"/>
  <c r="A777" i="3"/>
  <c r="A761" i="3"/>
  <c r="A745" i="3"/>
  <c r="A729" i="3"/>
  <c r="A713" i="3"/>
  <c r="A697" i="3"/>
  <c r="A681" i="3"/>
  <c r="A665" i="3"/>
  <c r="A649" i="3"/>
  <c r="A633" i="3"/>
  <c r="A617" i="3"/>
  <c r="A601" i="3"/>
  <c r="A585" i="3"/>
  <c r="A569" i="3"/>
  <c r="A553" i="3"/>
  <c r="A537" i="3"/>
  <c r="A521" i="3"/>
  <c r="A505" i="3"/>
  <c r="A489" i="3"/>
  <c r="A473" i="3"/>
  <c r="A457" i="3"/>
  <c r="A441" i="3"/>
  <c r="A425" i="3"/>
  <c r="A409" i="3"/>
  <c r="A393" i="3"/>
  <c r="A377" i="3"/>
  <c r="A361" i="3"/>
  <c r="A345" i="3"/>
  <c r="A329" i="3"/>
  <c r="A313" i="3"/>
  <c r="A297" i="3"/>
  <c r="A281" i="3"/>
  <c r="A265" i="3"/>
  <c r="A249" i="3"/>
  <c r="A233" i="3"/>
  <c r="A217" i="3"/>
  <c r="A201" i="3"/>
  <c r="A185" i="3"/>
  <c r="A169" i="3"/>
  <c r="A153" i="3"/>
  <c r="A137" i="3"/>
  <c r="A121" i="3"/>
  <c r="A105" i="3"/>
  <c r="A89" i="3"/>
  <c r="A73" i="3"/>
  <c r="A57" i="3"/>
  <c r="A41" i="3"/>
  <c r="A25" i="3"/>
  <c r="A979" i="3"/>
  <c r="A771" i="3"/>
  <c r="A691" i="3"/>
  <c r="A611" i="3"/>
  <c r="A563" i="3"/>
  <c r="A515" i="3"/>
  <c r="A467" i="3"/>
  <c r="A419" i="3"/>
  <c r="A371" i="3"/>
  <c r="A323" i="3"/>
  <c r="A291" i="3"/>
  <c r="A243" i="3"/>
  <c r="A195" i="3"/>
  <c r="A163" i="3"/>
  <c r="A115" i="3"/>
  <c r="A67" i="3"/>
  <c r="A35" i="3"/>
  <c r="A978" i="3"/>
  <c r="A946" i="3"/>
  <c r="A914" i="3"/>
  <c r="A882" i="3"/>
  <c r="A850" i="3"/>
  <c r="A818" i="3"/>
  <c r="A786" i="3"/>
  <c r="A754" i="3"/>
  <c r="A722" i="3"/>
  <c r="A690" i="3"/>
  <c r="A658" i="3"/>
  <c r="A626" i="3"/>
  <c r="A594" i="3"/>
  <c r="A562" i="3"/>
  <c r="A530" i="3"/>
  <c r="A498" i="3"/>
  <c r="A466" i="3"/>
  <c r="A434" i="3"/>
  <c r="A402" i="3"/>
  <c r="A370" i="3"/>
  <c r="A338" i="3"/>
  <c r="A306" i="3"/>
  <c r="A274" i="3"/>
  <c r="A242" i="3"/>
  <c r="A210" i="3"/>
  <c r="A178" i="3"/>
  <c r="A146" i="3"/>
  <c r="A114" i="3"/>
  <c r="A82" i="3"/>
  <c r="A50" i="3"/>
  <c r="A18" i="3"/>
  <c r="A993" i="3"/>
  <c r="A961" i="3"/>
  <c r="A929" i="3"/>
  <c r="A897" i="3"/>
  <c r="A865" i="3"/>
  <c r="A833" i="3"/>
  <c r="A801" i="3"/>
  <c r="A769" i="3"/>
  <c r="A737" i="3"/>
  <c r="A705" i="3"/>
  <c r="A673" i="3"/>
  <c r="A641" i="3"/>
  <c r="A609" i="3"/>
  <c r="A577" i="3"/>
  <c r="A561" i="3"/>
  <c r="A545" i="3"/>
  <c r="A513" i="3"/>
  <c r="A481" i="3"/>
  <c r="A449" i="3"/>
  <c r="A417" i="3"/>
  <c r="A385" i="3"/>
  <c r="A353" i="3"/>
  <c r="A321" i="3"/>
  <c r="A289" i="3"/>
  <c r="A257" i="3"/>
  <c r="A225" i="3"/>
  <c r="A193" i="3"/>
  <c r="A161" i="3"/>
  <c r="A129" i="3"/>
  <c r="A97" i="3"/>
  <c r="A65" i="3"/>
  <c r="A33" i="3"/>
  <c r="A998" i="3"/>
  <c r="A982" i="3"/>
  <c r="A966" i="3"/>
  <c r="A950" i="3"/>
  <c r="A934" i="3"/>
  <c r="A918" i="3"/>
  <c r="A902" i="3"/>
  <c r="A886" i="3"/>
  <c r="A870" i="3"/>
  <c r="A854" i="3"/>
  <c r="A838" i="3"/>
  <c r="A822" i="3"/>
  <c r="A806" i="3"/>
  <c r="A790" i="3"/>
  <c r="A774" i="3"/>
  <c r="A758" i="3"/>
  <c r="A742" i="3"/>
  <c r="A726" i="3"/>
  <c r="A710" i="3"/>
  <c r="A694" i="3"/>
  <c r="A678" i="3"/>
  <c r="A662" i="3"/>
  <c r="A646" i="3"/>
  <c r="A630" i="3"/>
  <c r="A614" i="3"/>
  <c r="A598" i="3"/>
  <c r="A582" i="3"/>
  <c r="A566" i="3"/>
  <c r="A550" i="3"/>
  <c r="A534" i="3"/>
  <c r="A518" i="3"/>
  <c r="A502" i="3"/>
  <c r="A486" i="3"/>
  <c r="A470" i="3"/>
  <c r="A454" i="3"/>
  <c r="A438" i="3"/>
  <c r="A422" i="3"/>
  <c r="A406" i="3"/>
  <c r="A390" i="3"/>
  <c r="A374" i="3"/>
  <c r="A358" i="3"/>
  <c r="A342" i="3"/>
  <c r="A326" i="3"/>
  <c r="A310" i="3"/>
  <c r="A294" i="3"/>
  <c r="A278" i="3"/>
  <c r="A262" i="3"/>
  <c r="A246" i="3"/>
  <c r="A230" i="3"/>
  <c r="A214" i="3"/>
  <c r="A198" i="3"/>
  <c r="A182" i="3"/>
  <c r="A166" i="3"/>
  <c r="A150" i="3"/>
  <c r="A134" i="3"/>
  <c r="A118" i="3"/>
  <c r="A102" i="3"/>
  <c r="A86" i="3"/>
  <c r="A70" i="3"/>
  <c r="A54" i="3"/>
  <c r="A38" i="3"/>
  <c r="A22" i="3"/>
  <c r="A995" i="3"/>
  <c r="A739" i="3"/>
  <c r="A675" i="3"/>
  <c r="A627" i="3"/>
  <c r="A579" i="3"/>
  <c r="A531" i="3"/>
  <c r="A483" i="3"/>
  <c r="A435" i="3"/>
  <c r="A387" i="3"/>
  <c r="A355" i="3"/>
  <c r="A307" i="3"/>
  <c r="A259" i="3"/>
  <c r="A227" i="3"/>
  <c r="A179" i="3"/>
  <c r="A131" i="3"/>
  <c r="A99" i="3"/>
  <c r="A51" i="3"/>
  <c r="A994" i="3"/>
  <c r="A962" i="3"/>
  <c r="A930" i="3"/>
  <c r="A898" i="3"/>
  <c r="A866" i="3"/>
  <c r="A834" i="3"/>
  <c r="A802" i="3"/>
  <c r="A770" i="3"/>
  <c r="A738" i="3"/>
  <c r="A706" i="3"/>
  <c r="A674" i="3"/>
  <c r="A642" i="3"/>
  <c r="A610" i="3"/>
  <c r="A578" i="3"/>
  <c r="A546" i="3"/>
  <c r="A514" i="3"/>
  <c r="A482" i="3"/>
  <c r="A450" i="3"/>
  <c r="A418" i="3"/>
  <c r="A386" i="3"/>
  <c r="A354" i="3"/>
  <c r="A322" i="3"/>
  <c r="A290" i="3"/>
  <c r="A258" i="3"/>
  <c r="A226" i="3"/>
  <c r="A194" i="3"/>
  <c r="A162" i="3"/>
  <c r="A130" i="3"/>
  <c r="A98" i="3"/>
  <c r="A66" i="3"/>
  <c r="A34" i="3"/>
  <c r="A1009" i="3"/>
  <c r="A977" i="3"/>
  <c r="A945" i="3"/>
  <c r="A913" i="3"/>
  <c r="A881" i="3"/>
  <c r="A849" i="3"/>
  <c r="A817" i="3"/>
  <c r="A785" i="3"/>
  <c r="A753" i="3"/>
  <c r="A721" i="3"/>
  <c r="A689" i="3"/>
  <c r="A657" i="3"/>
  <c r="A625" i="3"/>
  <c r="A593" i="3"/>
  <c r="A529" i="3"/>
  <c r="A497" i="3"/>
  <c r="A465" i="3"/>
  <c r="A433" i="3"/>
  <c r="A401" i="3"/>
  <c r="A369" i="3"/>
  <c r="A337" i="3"/>
  <c r="A305" i="3"/>
  <c r="A273" i="3"/>
  <c r="A241" i="3"/>
  <c r="A209" i="3"/>
  <c r="A177" i="3"/>
  <c r="A145" i="3"/>
  <c r="A113" i="3"/>
  <c r="A81" i="3"/>
  <c r="A49" i="3"/>
  <c r="A17" i="3"/>
  <c r="A1006" i="3"/>
  <c r="A990" i="3"/>
  <c r="A974" i="3"/>
  <c r="A958" i="3"/>
  <c r="A942" i="3"/>
  <c r="A926" i="3"/>
  <c r="A910" i="3"/>
  <c r="A894" i="3"/>
  <c r="A878" i="3"/>
  <c r="A862" i="3"/>
  <c r="A846" i="3"/>
  <c r="A830" i="3"/>
  <c r="A814" i="3"/>
  <c r="A798" i="3"/>
  <c r="A782" i="3"/>
  <c r="A766" i="3"/>
  <c r="A750" i="3"/>
  <c r="A734" i="3"/>
  <c r="A718" i="3"/>
  <c r="A702" i="3"/>
  <c r="A686" i="3"/>
  <c r="A670" i="3"/>
  <c r="A654" i="3"/>
  <c r="A638" i="3"/>
  <c r="A622" i="3"/>
  <c r="A606" i="3"/>
  <c r="A590" i="3"/>
  <c r="A574" i="3"/>
  <c r="A558" i="3"/>
  <c r="A542" i="3"/>
  <c r="A526" i="3"/>
  <c r="A510" i="3"/>
  <c r="A494" i="3"/>
  <c r="A478" i="3"/>
  <c r="A462" i="3"/>
  <c r="A446" i="3"/>
  <c r="A430" i="3"/>
  <c r="A414" i="3"/>
  <c r="A398" i="3"/>
  <c r="A382" i="3"/>
  <c r="A366" i="3"/>
  <c r="A350" i="3"/>
  <c r="A334" i="3"/>
  <c r="A318" i="3"/>
  <c r="A302" i="3"/>
  <c r="A286" i="3"/>
  <c r="A270" i="3"/>
  <c r="A254" i="3"/>
  <c r="A238" i="3"/>
  <c r="A222" i="3"/>
  <c r="A206" i="3"/>
  <c r="A190" i="3"/>
  <c r="A174" i="3"/>
  <c r="A158" i="3"/>
  <c r="A142" i="3"/>
  <c r="A126" i="3"/>
  <c r="A110" i="3"/>
  <c r="A94" i="3"/>
  <c r="A78" i="3"/>
  <c r="A62" i="3"/>
  <c r="A46" i="3"/>
  <c r="A30" i="3"/>
  <c r="A14" i="3"/>
  <c r="AZ5" i="5"/>
  <c r="BJ6" i="5"/>
  <c r="BJ4" i="5" s="1"/>
  <c r="BL5" i="5"/>
  <c r="BD5" i="5"/>
  <c r="AU6" i="5"/>
  <c r="AU4" i="5" s="1"/>
  <c r="BF6" i="5"/>
  <c r="BF4" i="5" s="1"/>
  <c r="BG6" i="5"/>
  <c r="BG4" i="5" s="1"/>
  <c r="BI6" i="5"/>
  <c r="BI4" i="5" s="1"/>
  <c r="BL7" i="5" a="1"/>
  <c r="AW6" i="5"/>
  <c r="AW4" i="5" s="1"/>
  <c r="AZ7" i="5" a="1"/>
  <c r="AT6" i="5"/>
  <c r="AT4" i="5" s="1"/>
  <c r="BA6" i="5"/>
  <c r="BA4" i="5" s="1"/>
  <c r="BD7" i="5" a="1"/>
  <c r="AV4" i="4"/>
  <c r="AS6" i="5"/>
  <c r="AS4" i="5" s="1"/>
  <c r="AV7" i="5" a="1"/>
  <c r="AV5" i="5"/>
  <c r="BH4" i="4"/>
  <c r="BE6" i="5"/>
  <c r="BE4" i="5" s="1"/>
  <c r="BH7" i="5" a="1"/>
  <c r="BH5" i="5"/>
  <c r="BB6" i="5"/>
  <c r="BB4" i="5" s="1"/>
  <c r="BC6" i="5"/>
  <c r="BC4" i="5" s="1"/>
  <c r="AZ945" i="5" l="1"/>
  <c r="AZ937" i="5"/>
  <c r="AZ929" i="5"/>
  <c r="AZ921" i="5"/>
  <c r="AZ913" i="5"/>
  <c r="AZ905" i="5"/>
  <c r="AZ897" i="5"/>
  <c r="AZ889" i="5"/>
  <c r="AZ881" i="5"/>
  <c r="AZ873" i="5"/>
  <c r="AZ865" i="5"/>
  <c r="AZ857" i="5"/>
  <c r="AZ849" i="5"/>
  <c r="AZ841" i="5"/>
  <c r="AZ833" i="5"/>
  <c r="AZ825" i="5"/>
  <c r="AZ817" i="5"/>
  <c r="AZ809" i="5"/>
  <c r="AZ801" i="5"/>
  <c r="AZ793" i="5"/>
  <c r="AZ785" i="5"/>
  <c r="AZ777" i="5"/>
  <c r="AZ769" i="5"/>
  <c r="AZ761" i="5"/>
  <c r="AZ753" i="5"/>
  <c r="AZ745" i="5"/>
  <c r="AZ737" i="5"/>
  <c r="AZ729" i="5"/>
  <c r="AZ721" i="5"/>
  <c r="AZ713" i="5"/>
  <c r="AZ705" i="5"/>
  <c r="AZ697" i="5"/>
  <c r="AZ689" i="5"/>
  <c r="AZ681" i="5"/>
  <c r="AZ673" i="5"/>
  <c r="AZ665" i="5"/>
  <c r="AZ657" i="5"/>
  <c r="AZ649" i="5"/>
  <c r="AZ641" i="5"/>
  <c r="AZ633" i="5"/>
  <c r="AZ625" i="5"/>
  <c r="AZ617" i="5"/>
  <c r="AZ609" i="5"/>
  <c r="AZ601" i="5"/>
  <c r="AZ593" i="5"/>
  <c r="AZ585" i="5"/>
  <c r="AZ577" i="5"/>
  <c r="AZ569" i="5"/>
  <c r="AZ561" i="5"/>
  <c r="AZ553" i="5"/>
  <c r="AZ545" i="5"/>
  <c r="AZ537" i="5"/>
  <c r="AZ529" i="5"/>
  <c r="AZ521" i="5"/>
  <c r="AZ513" i="5"/>
  <c r="AZ505" i="5"/>
  <c r="AZ497" i="5"/>
  <c r="AZ489" i="5"/>
  <c r="AZ481" i="5"/>
  <c r="AZ473" i="5"/>
  <c r="AZ465" i="5"/>
  <c r="AZ457" i="5"/>
  <c r="AZ449" i="5"/>
  <c r="AZ441" i="5"/>
  <c r="AZ433" i="5"/>
  <c r="AZ425" i="5"/>
  <c r="AZ417" i="5"/>
  <c r="AZ409" i="5"/>
  <c r="AZ401" i="5"/>
  <c r="AZ393" i="5"/>
  <c r="AZ385" i="5"/>
  <c r="AZ377" i="5"/>
  <c r="AZ369" i="5"/>
  <c r="AZ361" i="5"/>
  <c r="AZ353" i="5"/>
  <c r="AZ345" i="5"/>
  <c r="AZ337" i="5"/>
  <c r="AZ329" i="5"/>
  <c r="AZ321" i="5"/>
  <c r="AZ313" i="5"/>
  <c r="AZ305" i="5"/>
  <c r="AZ297" i="5"/>
  <c r="AZ289" i="5"/>
  <c r="AZ281" i="5"/>
  <c r="AZ273" i="5"/>
  <c r="AZ265" i="5"/>
  <c r="AZ257" i="5"/>
  <c r="AZ249" i="5"/>
  <c r="AZ241" i="5"/>
  <c r="AZ233" i="5"/>
  <c r="AZ225" i="5"/>
  <c r="AZ217" i="5"/>
  <c r="AZ209" i="5"/>
  <c r="AZ201" i="5"/>
  <c r="AZ193" i="5"/>
  <c r="AZ185" i="5"/>
  <c r="AZ177" i="5"/>
  <c r="AZ169" i="5"/>
  <c r="AZ161" i="5"/>
  <c r="AZ153" i="5"/>
  <c r="AZ145" i="5"/>
  <c r="AZ137" i="5"/>
  <c r="AZ129" i="5"/>
  <c r="AZ121" i="5"/>
  <c r="AZ113" i="5"/>
  <c r="AZ105" i="5"/>
  <c r="AZ97" i="5"/>
  <c r="AZ89" i="5"/>
  <c r="AZ81" i="5"/>
  <c r="AZ73" i="5"/>
  <c r="AZ65" i="5"/>
  <c r="AZ57" i="5"/>
  <c r="AZ49" i="5"/>
  <c r="AZ41" i="5"/>
  <c r="AZ33" i="5"/>
  <c r="AZ25" i="5"/>
  <c r="AZ17" i="5"/>
  <c r="AZ9" i="5"/>
  <c r="AZ950" i="5"/>
  <c r="AZ941" i="5"/>
  <c r="AZ932" i="5"/>
  <c r="AZ923" i="5"/>
  <c r="AZ914" i="5"/>
  <c r="AZ904" i="5"/>
  <c r="AZ895" i="5"/>
  <c r="AZ886" i="5"/>
  <c r="AZ877" i="5"/>
  <c r="AZ868" i="5"/>
  <c r="AZ859" i="5"/>
  <c r="AZ850" i="5"/>
  <c r="AZ840" i="5"/>
  <c r="AZ831" i="5"/>
  <c r="AZ822" i="5"/>
  <c r="AZ813" i="5"/>
  <c r="AZ804" i="5"/>
  <c r="AZ795" i="5"/>
  <c r="AZ786" i="5"/>
  <c r="AZ776" i="5"/>
  <c r="AZ767" i="5"/>
  <c r="AZ758" i="5"/>
  <c r="AZ749" i="5"/>
  <c r="AZ740" i="5"/>
  <c r="AZ731" i="5"/>
  <c r="AZ722" i="5"/>
  <c r="AZ712" i="5"/>
  <c r="AZ703" i="5"/>
  <c r="AZ694" i="5"/>
  <c r="AZ685" i="5"/>
  <c r="AZ676" i="5"/>
  <c r="AZ667" i="5"/>
  <c r="AZ658" i="5"/>
  <c r="AZ648" i="5"/>
  <c r="AZ639" i="5"/>
  <c r="AZ630" i="5"/>
  <c r="AZ621" i="5"/>
  <c r="AZ612" i="5"/>
  <c r="AZ603" i="5"/>
  <c r="AZ594" i="5"/>
  <c r="AZ942" i="5"/>
  <c r="AZ933" i="5"/>
  <c r="AZ924" i="5"/>
  <c r="AZ915" i="5"/>
  <c r="AZ906" i="5"/>
  <c r="AZ896" i="5"/>
  <c r="AZ887" i="5"/>
  <c r="AZ878" i="5"/>
  <c r="AZ869" i="5"/>
  <c r="AZ860" i="5"/>
  <c r="AZ851" i="5"/>
  <c r="AZ842" i="5"/>
  <c r="AZ832" i="5"/>
  <c r="AZ823" i="5"/>
  <c r="AZ814" i="5"/>
  <c r="AZ805" i="5"/>
  <c r="AZ796" i="5"/>
  <c r="AZ787" i="5"/>
  <c r="AZ778" i="5"/>
  <c r="AZ768" i="5"/>
  <c r="AZ759" i="5"/>
  <c r="AZ750" i="5"/>
  <c r="AZ741" i="5"/>
  <c r="AZ732" i="5"/>
  <c r="AZ723" i="5"/>
  <c r="AZ714" i="5"/>
  <c r="AZ704" i="5"/>
  <c r="AZ695" i="5"/>
  <c r="AZ686" i="5"/>
  <c r="AZ677" i="5"/>
  <c r="AZ668" i="5"/>
  <c r="AZ659" i="5"/>
  <c r="AZ650" i="5"/>
  <c r="AZ640" i="5"/>
  <c r="AZ631" i="5"/>
  <c r="AZ622" i="5"/>
  <c r="AZ613" i="5"/>
  <c r="AZ604" i="5"/>
  <c r="AZ595" i="5"/>
  <c r="AZ586" i="5"/>
  <c r="AZ576" i="5"/>
  <c r="AZ567" i="5"/>
  <c r="AZ558" i="5"/>
  <c r="AZ549" i="5"/>
  <c r="AZ540" i="5"/>
  <c r="AZ531" i="5"/>
  <c r="AZ522" i="5"/>
  <c r="AZ512" i="5"/>
  <c r="AZ503" i="5"/>
  <c r="AZ494" i="5"/>
  <c r="AZ485" i="5"/>
  <c r="AZ476" i="5"/>
  <c r="AZ467" i="5"/>
  <c r="AZ458" i="5"/>
  <c r="AZ448" i="5"/>
  <c r="AZ439" i="5"/>
  <c r="AZ430" i="5"/>
  <c r="AZ421" i="5"/>
  <c r="AZ412" i="5"/>
  <c r="AZ403" i="5"/>
  <c r="AZ394" i="5"/>
  <c r="AZ384" i="5"/>
  <c r="AZ375" i="5"/>
  <c r="AZ366" i="5"/>
  <c r="AZ357" i="5"/>
  <c r="AZ348" i="5"/>
  <c r="AZ339" i="5"/>
  <c r="AZ330" i="5"/>
  <c r="AZ320" i="5"/>
  <c r="AZ311" i="5"/>
  <c r="AZ302" i="5"/>
  <c r="AZ293" i="5"/>
  <c r="AZ284" i="5"/>
  <c r="AZ275" i="5"/>
  <c r="AZ266" i="5"/>
  <c r="AZ256" i="5"/>
  <c r="AZ247" i="5"/>
  <c r="AZ238" i="5"/>
  <c r="AZ229" i="5"/>
  <c r="AZ220" i="5"/>
  <c r="AZ211" i="5"/>
  <c r="AZ202" i="5"/>
  <c r="AZ192" i="5"/>
  <c r="AZ183" i="5"/>
  <c r="AZ174" i="5"/>
  <c r="AZ165" i="5"/>
  <c r="AZ156" i="5"/>
  <c r="AZ147" i="5"/>
  <c r="AZ138" i="5"/>
  <c r="AZ128" i="5"/>
  <c r="AZ119" i="5"/>
  <c r="AZ110" i="5"/>
  <c r="AZ101" i="5"/>
  <c r="AZ92" i="5"/>
  <c r="AZ83" i="5"/>
  <c r="AZ74" i="5"/>
  <c r="AZ64" i="5"/>
  <c r="AZ55" i="5"/>
  <c r="AZ46" i="5"/>
  <c r="AZ37" i="5"/>
  <c r="AZ28" i="5"/>
  <c r="AZ19" i="5"/>
  <c r="AZ10" i="5"/>
  <c r="AZ948" i="5"/>
  <c r="AZ936" i="5"/>
  <c r="AZ925" i="5"/>
  <c r="AZ911" i="5"/>
  <c r="AZ900" i="5"/>
  <c r="AZ888" i="5"/>
  <c r="AZ875" i="5"/>
  <c r="AZ863" i="5"/>
  <c r="AZ852" i="5"/>
  <c r="AZ838" i="5"/>
  <c r="AZ827" i="5"/>
  <c r="AZ815" i="5"/>
  <c r="AZ802" i="5"/>
  <c r="AZ790" i="5"/>
  <c r="AZ779" i="5"/>
  <c r="AZ765" i="5"/>
  <c r="AZ754" i="5"/>
  <c r="AZ742" i="5"/>
  <c r="AZ728" i="5"/>
  <c r="AZ717" i="5"/>
  <c r="AZ706" i="5"/>
  <c r="AZ692" i="5"/>
  <c r="AZ680" i="5"/>
  <c r="AZ669" i="5"/>
  <c r="AZ655" i="5"/>
  <c r="AZ644" i="5"/>
  <c r="AZ632" i="5"/>
  <c r="AZ619" i="5"/>
  <c r="AZ607" i="5"/>
  <c r="AZ596" i="5"/>
  <c r="AZ583" i="5"/>
  <c r="AZ573" i="5"/>
  <c r="AZ563" i="5"/>
  <c r="AZ552" i="5"/>
  <c r="AZ542" i="5"/>
  <c r="AZ532" i="5"/>
  <c r="AZ520" i="5"/>
  <c r="AZ510" i="5"/>
  <c r="AZ500" i="5"/>
  <c r="AZ490" i="5"/>
  <c r="AZ479" i="5"/>
  <c r="AZ469" i="5"/>
  <c r="AZ459" i="5"/>
  <c r="AZ447" i="5"/>
  <c r="AZ437" i="5"/>
  <c r="AZ427" i="5"/>
  <c r="AZ416" i="5"/>
  <c r="AZ406" i="5"/>
  <c r="AZ396" i="5"/>
  <c r="AZ386" i="5"/>
  <c r="AZ374" i="5"/>
  <c r="AZ364" i="5"/>
  <c r="AZ354" i="5"/>
  <c r="AZ343" i="5"/>
  <c r="AZ333" i="5"/>
  <c r="AZ323" i="5"/>
  <c r="AZ312" i="5"/>
  <c r="AZ301" i="5"/>
  <c r="AZ291" i="5"/>
  <c r="AZ280" i="5"/>
  <c r="AZ270" i="5"/>
  <c r="AZ260" i="5"/>
  <c r="AZ250" i="5"/>
  <c r="AZ239" i="5"/>
  <c r="AZ228" i="5"/>
  <c r="AZ218" i="5"/>
  <c r="AZ207" i="5"/>
  <c r="AZ197" i="5"/>
  <c r="AZ187" i="5"/>
  <c r="AZ176" i="5"/>
  <c r="AZ166" i="5"/>
  <c r="AZ155" i="5"/>
  <c r="AZ144" i="5"/>
  <c r="AZ134" i="5"/>
  <c r="AZ124" i="5"/>
  <c r="AZ114" i="5"/>
  <c r="AZ103" i="5"/>
  <c r="AZ93" i="5"/>
  <c r="AZ82" i="5"/>
  <c r="AZ71" i="5"/>
  <c r="AZ61" i="5"/>
  <c r="AZ51" i="5"/>
  <c r="AZ40" i="5"/>
  <c r="AZ30" i="5"/>
  <c r="AZ20" i="5"/>
  <c r="AZ8" i="5"/>
  <c r="AZ943" i="5"/>
  <c r="AZ930" i="5"/>
  <c r="AZ918" i="5"/>
  <c r="AZ907" i="5"/>
  <c r="AZ893" i="5"/>
  <c r="AZ882" i="5"/>
  <c r="AZ870" i="5"/>
  <c r="AZ856" i="5"/>
  <c r="AZ845" i="5"/>
  <c r="AZ834" i="5"/>
  <c r="AZ820" i="5"/>
  <c r="AZ808" i="5"/>
  <c r="AZ797" i="5"/>
  <c r="AZ783" i="5"/>
  <c r="AZ772" i="5"/>
  <c r="AZ760" i="5"/>
  <c r="AZ747" i="5"/>
  <c r="AZ735" i="5"/>
  <c r="AZ724" i="5"/>
  <c r="AZ710" i="5"/>
  <c r="AZ699" i="5"/>
  <c r="AZ687" i="5"/>
  <c r="AZ674" i="5"/>
  <c r="AZ662" i="5"/>
  <c r="AZ651" i="5"/>
  <c r="AZ637" i="5"/>
  <c r="AZ626" i="5"/>
  <c r="AZ614" i="5"/>
  <c r="AZ600" i="5"/>
  <c r="AZ589" i="5"/>
  <c r="AZ579" i="5"/>
  <c r="AZ568" i="5"/>
  <c r="AZ557" i="5"/>
  <c r="AZ547" i="5"/>
  <c r="AZ536" i="5"/>
  <c r="AZ526" i="5"/>
  <c r="AZ516" i="5"/>
  <c r="AZ506" i="5"/>
  <c r="AZ495" i="5"/>
  <c r="AZ484" i="5"/>
  <c r="AZ474" i="5"/>
  <c r="AZ463" i="5"/>
  <c r="AZ453" i="5"/>
  <c r="AZ443" i="5"/>
  <c r="AZ432" i="5"/>
  <c r="AZ422" i="5"/>
  <c r="AZ411" i="5"/>
  <c r="AZ400" i="5"/>
  <c r="AZ390" i="5"/>
  <c r="AZ380" i="5"/>
  <c r="AZ370" i="5"/>
  <c r="AZ359" i="5"/>
  <c r="AZ349" i="5"/>
  <c r="AZ338" i="5"/>
  <c r="AZ327" i="5"/>
  <c r="AZ317" i="5"/>
  <c r="AZ307" i="5"/>
  <c r="AZ296" i="5"/>
  <c r="AZ286" i="5"/>
  <c r="AZ276" i="5"/>
  <c r="AZ264" i="5"/>
  <c r="AZ254" i="5"/>
  <c r="AZ244" i="5"/>
  <c r="AZ234" i="5"/>
  <c r="AZ223" i="5"/>
  <c r="AZ213" i="5"/>
  <c r="AZ203" i="5"/>
  <c r="AZ191" i="5"/>
  <c r="AZ181" i="5"/>
  <c r="AZ171" i="5"/>
  <c r="AZ160" i="5"/>
  <c r="AZ150" i="5"/>
  <c r="AZ140" i="5"/>
  <c r="AZ130" i="5"/>
  <c r="AZ118" i="5"/>
  <c r="AZ108" i="5"/>
  <c r="AZ98" i="5"/>
  <c r="AZ87" i="5"/>
  <c r="AZ77" i="5"/>
  <c r="AZ67" i="5"/>
  <c r="AZ56" i="5"/>
  <c r="AZ45" i="5"/>
  <c r="AZ35" i="5"/>
  <c r="AZ24" i="5"/>
  <c r="AZ14" i="5"/>
  <c r="AZ939" i="5"/>
  <c r="AZ927" i="5"/>
  <c r="AZ916" i="5"/>
  <c r="AZ902" i="5"/>
  <c r="AZ891" i="5"/>
  <c r="AZ879" i="5"/>
  <c r="AZ866" i="5"/>
  <c r="AZ854" i="5"/>
  <c r="AZ843" i="5"/>
  <c r="AZ829" i="5"/>
  <c r="AZ818" i="5"/>
  <c r="AZ806" i="5"/>
  <c r="AZ792" i="5"/>
  <c r="AZ781" i="5"/>
  <c r="AZ770" i="5"/>
  <c r="AZ756" i="5"/>
  <c r="AZ744" i="5"/>
  <c r="AZ733" i="5"/>
  <c r="AZ719" i="5"/>
  <c r="AZ708" i="5"/>
  <c r="AZ696" i="5"/>
  <c r="AZ683" i="5"/>
  <c r="AZ671" i="5"/>
  <c r="AZ660" i="5"/>
  <c r="AZ646" i="5"/>
  <c r="AZ635" i="5"/>
  <c r="AZ623" i="5"/>
  <c r="AZ610" i="5"/>
  <c r="AZ598" i="5"/>
  <c r="AZ587" i="5"/>
  <c r="AZ575" i="5"/>
  <c r="AZ565" i="5"/>
  <c r="AZ555" i="5"/>
  <c r="AZ544" i="5"/>
  <c r="AZ534" i="5"/>
  <c r="AZ524" i="5"/>
  <c r="AZ514" i="5"/>
  <c r="AZ502" i="5"/>
  <c r="AZ492" i="5"/>
  <c r="AZ482" i="5"/>
  <c r="AZ471" i="5"/>
  <c r="AZ461" i="5"/>
  <c r="AZ451" i="5"/>
  <c r="AZ440" i="5"/>
  <c r="AZ429" i="5"/>
  <c r="AZ419" i="5"/>
  <c r="AZ408" i="5"/>
  <c r="AZ398" i="5"/>
  <c r="AZ388" i="5"/>
  <c r="AZ378" i="5"/>
  <c r="AZ367" i="5"/>
  <c r="AZ356" i="5"/>
  <c r="AZ346" i="5"/>
  <c r="AZ335" i="5"/>
  <c r="AZ325" i="5"/>
  <c r="AZ315" i="5"/>
  <c r="AZ304" i="5"/>
  <c r="AZ294" i="5"/>
  <c r="AZ283" i="5"/>
  <c r="AZ272" i="5"/>
  <c r="AZ262" i="5"/>
  <c r="AZ252" i="5"/>
  <c r="AZ242" i="5"/>
  <c r="AZ231" i="5"/>
  <c r="AZ221" i="5"/>
  <c r="AZ210" i="5"/>
  <c r="AZ199" i="5"/>
  <c r="AZ189" i="5"/>
  <c r="AZ179" i="5"/>
  <c r="AZ168" i="5"/>
  <c r="AZ158" i="5"/>
  <c r="AZ148" i="5"/>
  <c r="AZ136" i="5"/>
  <c r="AZ126" i="5"/>
  <c r="AZ116" i="5"/>
  <c r="AZ106" i="5"/>
  <c r="AZ95" i="5"/>
  <c r="AZ85" i="5"/>
  <c r="AZ75" i="5"/>
  <c r="AZ63" i="5"/>
  <c r="AZ53" i="5"/>
  <c r="AZ43" i="5"/>
  <c r="AZ32" i="5"/>
  <c r="AZ22" i="5"/>
  <c r="AZ12" i="5"/>
  <c r="AZ949" i="5"/>
  <c r="AZ938" i="5"/>
  <c r="AZ926" i="5"/>
  <c r="AZ912" i="5"/>
  <c r="AZ901" i="5"/>
  <c r="AZ890" i="5"/>
  <c r="AZ876" i="5"/>
  <c r="AZ864" i="5"/>
  <c r="AZ853" i="5"/>
  <c r="AZ839" i="5"/>
  <c r="AZ828" i="5"/>
  <c r="AZ816" i="5"/>
  <c r="AZ803" i="5"/>
  <c r="AZ791" i="5"/>
  <c r="AZ780" i="5"/>
  <c r="AZ766" i="5"/>
  <c r="AZ755" i="5"/>
  <c r="AZ743" i="5"/>
  <c r="AZ730" i="5"/>
  <c r="AZ718" i="5"/>
  <c r="AZ707" i="5"/>
  <c r="AZ693" i="5"/>
  <c r="AZ682" i="5"/>
  <c r="AZ670" i="5"/>
  <c r="AZ656" i="5"/>
  <c r="AZ645" i="5"/>
  <c r="AZ634" i="5"/>
  <c r="AZ620" i="5"/>
  <c r="AZ608" i="5"/>
  <c r="AZ597" i="5"/>
  <c r="AZ584" i="5"/>
  <c r="AZ574" i="5"/>
  <c r="AZ564" i="5"/>
  <c r="AZ554" i="5"/>
  <c r="AZ543" i="5"/>
  <c r="AZ533" i="5"/>
  <c r="AZ523" i="5"/>
  <c r="AZ511" i="5"/>
  <c r="AZ501" i="5"/>
  <c r="AZ491" i="5"/>
  <c r="AZ480" i="5"/>
  <c r="AZ470" i="5"/>
  <c r="AZ460" i="5"/>
  <c r="AZ450" i="5"/>
  <c r="AZ438" i="5"/>
  <c r="AZ428" i="5"/>
  <c r="AZ418" i="5"/>
  <c r="AZ407" i="5"/>
  <c r="AZ397" i="5"/>
  <c r="AZ387" i="5"/>
  <c r="AZ376" i="5"/>
  <c r="AZ365" i="5"/>
  <c r="AZ355" i="5"/>
  <c r="AZ344" i="5"/>
  <c r="AZ334" i="5"/>
  <c r="AZ324" i="5"/>
  <c r="AZ314" i="5"/>
  <c r="AZ303" i="5"/>
  <c r="AZ292" i="5"/>
  <c r="AZ282" i="5"/>
  <c r="AZ271" i="5"/>
  <c r="AZ261" i="5"/>
  <c r="AZ251" i="5"/>
  <c r="AZ240" i="5"/>
  <c r="AZ230" i="5"/>
  <c r="AZ219" i="5"/>
  <c r="AZ208" i="5"/>
  <c r="AZ198" i="5"/>
  <c r="AZ188" i="5"/>
  <c r="AZ178" i="5"/>
  <c r="AZ167" i="5"/>
  <c r="AZ157" i="5"/>
  <c r="AZ146" i="5"/>
  <c r="AZ135" i="5"/>
  <c r="AZ125" i="5"/>
  <c r="AZ115" i="5"/>
  <c r="AZ104" i="5"/>
  <c r="AZ94" i="5"/>
  <c r="AZ84" i="5"/>
  <c r="AZ72" i="5"/>
  <c r="AZ62" i="5"/>
  <c r="AZ52" i="5"/>
  <c r="AZ42" i="5"/>
  <c r="AZ31" i="5"/>
  <c r="AZ21" i="5"/>
  <c r="AZ11" i="5"/>
  <c r="AZ935" i="5"/>
  <c r="AZ910" i="5"/>
  <c r="AZ885" i="5"/>
  <c r="AZ862" i="5"/>
  <c r="AZ837" i="5"/>
  <c r="AZ812" i="5"/>
  <c r="AZ789" i="5"/>
  <c r="AZ764" i="5"/>
  <c r="AZ739" i="5"/>
  <c r="AZ716" i="5"/>
  <c r="AZ691" i="5"/>
  <c r="AZ666" i="5"/>
  <c r="AZ643" i="5"/>
  <c r="AZ618" i="5"/>
  <c r="AZ592" i="5"/>
  <c r="AZ572" i="5"/>
  <c r="AZ551" i="5"/>
  <c r="AZ530" i="5"/>
  <c r="AZ509" i="5"/>
  <c r="AZ488" i="5"/>
  <c r="AZ468" i="5"/>
  <c r="AZ446" i="5"/>
  <c r="AZ426" i="5"/>
  <c r="AZ405" i="5"/>
  <c r="AZ383" i="5"/>
  <c r="AZ363" i="5"/>
  <c r="AZ342" i="5"/>
  <c r="AZ322" i="5"/>
  <c r="AZ300" i="5"/>
  <c r="AZ279" i="5"/>
  <c r="AZ259" i="5"/>
  <c r="AZ237" i="5"/>
  <c r="AZ216" i="5"/>
  <c r="AZ196" i="5"/>
  <c r="AZ175" i="5"/>
  <c r="AZ154" i="5"/>
  <c r="AZ133" i="5"/>
  <c r="AZ112" i="5"/>
  <c r="AZ91" i="5"/>
  <c r="AZ70" i="5"/>
  <c r="AZ50" i="5"/>
  <c r="AZ29" i="5"/>
  <c r="AZ934" i="5"/>
  <c r="AZ909" i="5"/>
  <c r="AZ884" i="5"/>
  <c r="AZ861" i="5"/>
  <c r="AZ836" i="5"/>
  <c r="AZ811" i="5"/>
  <c r="AZ788" i="5"/>
  <c r="AZ763" i="5"/>
  <c r="AZ738" i="5"/>
  <c r="AZ715" i="5"/>
  <c r="AZ690" i="5"/>
  <c r="AZ664" i="5"/>
  <c r="AZ642" i="5"/>
  <c r="AZ616" i="5"/>
  <c r="AZ591" i="5"/>
  <c r="AZ571" i="5"/>
  <c r="AZ550" i="5"/>
  <c r="AZ528" i="5"/>
  <c r="AZ508" i="5"/>
  <c r="AZ487" i="5"/>
  <c r="AZ466" i="5"/>
  <c r="AZ445" i="5"/>
  <c r="AZ424" i="5"/>
  <c r="AZ404" i="5"/>
  <c r="AZ382" i="5"/>
  <c r="AZ362" i="5"/>
  <c r="AZ341" i="5"/>
  <c r="AZ319" i="5"/>
  <c r="AZ299" i="5"/>
  <c r="AZ278" i="5"/>
  <c r="AZ258" i="5"/>
  <c r="AZ236" i="5"/>
  <c r="AZ215" i="5"/>
  <c r="AZ195" i="5"/>
  <c r="AZ173" i="5"/>
  <c r="AZ152" i="5"/>
  <c r="AZ132" i="5"/>
  <c r="AZ111" i="5"/>
  <c r="AZ90" i="5"/>
  <c r="AZ69" i="5"/>
  <c r="AZ48" i="5"/>
  <c r="AZ27" i="5"/>
  <c r="AZ7" i="5"/>
  <c r="AZ931" i="5"/>
  <c r="AZ908" i="5"/>
  <c r="AZ883" i="5"/>
  <c r="AZ858" i="5"/>
  <c r="AZ835" i="5"/>
  <c r="AZ810" i="5"/>
  <c r="AZ784" i="5"/>
  <c r="AZ762" i="5"/>
  <c r="AZ736" i="5"/>
  <c r="AZ711" i="5"/>
  <c r="AZ688" i="5"/>
  <c r="AZ663" i="5"/>
  <c r="AZ638" i="5"/>
  <c r="AZ615" i="5"/>
  <c r="AZ590" i="5"/>
  <c r="AZ570" i="5"/>
  <c r="AZ548" i="5"/>
  <c r="AZ527" i="5"/>
  <c r="AZ507" i="5"/>
  <c r="AZ486" i="5"/>
  <c r="AZ464" i="5"/>
  <c r="AZ444" i="5"/>
  <c r="AZ423" i="5"/>
  <c r="AZ402" i="5"/>
  <c r="AZ381" i="5"/>
  <c r="AZ360" i="5"/>
  <c r="AZ340" i="5"/>
  <c r="AZ318" i="5"/>
  <c r="AZ298" i="5"/>
  <c r="AZ277" i="5"/>
  <c r="AZ255" i="5"/>
  <c r="AZ235" i="5"/>
  <c r="AZ214" i="5"/>
  <c r="AZ194" i="5"/>
  <c r="AZ172" i="5"/>
  <c r="AZ151" i="5"/>
  <c r="AZ131" i="5"/>
  <c r="AZ109" i="5"/>
  <c r="AZ88" i="5"/>
  <c r="AZ68" i="5"/>
  <c r="AZ47" i="5"/>
  <c r="AZ26" i="5"/>
  <c r="AZ928" i="5"/>
  <c r="AZ903" i="5"/>
  <c r="AZ880" i="5"/>
  <c r="AZ855" i="5"/>
  <c r="AZ830" i="5"/>
  <c r="AZ807" i="5"/>
  <c r="AZ782" i="5"/>
  <c r="AZ757" i="5"/>
  <c r="AZ734" i="5"/>
  <c r="AZ709" i="5"/>
  <c r="AZ684" i="5"/>
  <c r="AZ661" i="5"/>
  <c r="AZ636" i="5"/>
  <c r="AZ611" i="5"/>
  <c r="AZ588" i="5"/>
  <c r="AZ566" i="5"/>
  <c r="AZ546" i="5"/>
  <c r="AZ525" i="5"/>
  <c r="AZ504" i="5"/>
  <c r="AZ483" i="5"/>
  <c r="AZ462" i="5"/>
  <c r="AZ442" i="5"/>
  <c r="AZ420" i="5"/>
  <c r="AZ399" i="5"/>
  <c r="AZ379" i="5"/>
  <c r="AZ358" i="5"/>
  <c r="AZ336" i="5"/>
  <c r="AZ316" i="5"/>
  <c r="AZ295" i="5"/>
  <c r="AZ274" i="5"/>
  <c r="AZ253" i="5"/>
  <c r="AZ232" i="5"/>
  <c r="AZ212" i="5"/>
  <c r="AZ190" i="5"/>
  <c r="AZ170" i="5"/>
  <c r="AZ149" i="5"/>
  <c r="AZ127" i="5"/>
  <c r="AZ107" i="5"/>
  <c r="AZ86" i="5"/>
  <c r="AZ66" i="5"/>
  <c r="AZ44" i="5"/>
  <c r="AZ23" i="5"/>
  <c r="AZ947" i="5"/>
  <c r="AZ922" i="5"/>
  <c r="AZ899" i="5"/>
  <c r="AZ874" i="5"/>
  <c r="AZ848" i="5"/>
  <c r="AZ826" i="5"/>
  <c r="AZ800" i="5"/>
  <c r="AZ775" i="5"/>
  <c r="AZ752" i="5"/>
  <c r="AZ727" i="5"/>
  <c r="AZ702" i="5"/>
  <c r="AZ679" i="5"/>
  <c r="AZ654" i="5"/>
  <c r="AZ629" i="5"/>
  <c r="AZ606" i="5"/>
  <c r="AZ582" i="5"/>
  <c r="AZ562" i="5"/>
  <c r="AZ541" i="5"/>
  <c r="AZ519" i="5"/>
  <c r="AZ499" i="5"/>
  <c r="AZ478" i="5"/>
  <c r="AZ456" i="5"/>
  <c r="AZ436" i="5"/>
  <c r="AZ415" i="5"/>
  <c r="AZ395" i="5"/>
  <c r="AZ373" i="5"/>
  <c r="AZ352" i="5"/>
  <c r="AZ332" i="5"/>
  <c r="AZ310" i="5"/>
  <c r="AZ290" i="5"/>
  <c r="AZ269" i="5"/>
  <c r="AZ248" i="5"/>
  <c r="AZ227" i="5"/>
  <c r="AZ206" i="5"/>
  <c r="AZ186" i="5"/>
  <c r="AZ164" i="5"/>
  <c r="AZ143" i="5"/>
  <c r="AZ123" i="5"/>
  <c r="AZ102" i="5"/>
  <c r="AZ80" i="5"/>
  <c r="AZ60" i="5"/>
  <c r="AZ39" i="5"/>
  <c r="AZ18" i="5"/>
  <c r="AZ946" i="5"/>
  <c r="AZ920" i="5"/>
  <c r="AZ898" i="5"/>
  <c r="AZ872" i="5"/>
  <c r="AZ847" i="5"/>
  <c r="AZ824" i="5"/>
  <c r="AZ799" i="5"/>
  <c r="AZ774" i="5"/>
  <c r="AZ751" i="5"/>
  <c r="AZ726" i="5"/>
  <c r="AZ701" i="5"/>
  <c r="AZ678" i="5"/>
  <c r="AZ653" i="5"/>
  <c r="AZ628" i="5"/>
  <c r="AZ605" i="5"/>
  <c r="AZ581" i="5"/>
  <c r="AZ560" i="5"/>
  <c r="AZ539" i="5"/>
  <c r="AZ518" i="5"/>
  <c r="AZ498" i="5"/>
  <c r="AZ477" i="5"/>
  <c r="AZ455" i="5"/>
  <c r="AZ435" i="5"/>
  <c r="AZ414" i="5"/>
  <c r="AZ392" i="5"/>
  <c r="AZ372" i="5"/>
  <c r="AZ351" i="5"/>
  <c r="AZ331" i="5"/>
  <c r="AZ309" i="5"/>
  <c r="AZ288" i="5"/>
  <c r="AZ268" i="5"/>
  <c r="AZ246" i="5"/>
  <c r="AZ226" i="5"/>
  <c r="AZ205" i="5"/>
  <c r="AZ184" i="5"/>
  <c r="AZ163" i="5"/>
  <c r="AZ142" i="5"/>
  <c r="AZ122" i="5"/>
  <c r="AZ100" i="5"/>
  <c r="AZ79" i="5"/>
  <c r="AZ59" i="5"/>
  <c r="AZ38" i="5"/>
  <c r="AZ16" i="5"/>
  <c r="AZ944" i="5"/>
  <c r="AZ919" i="5"/>
  <c r="AZ894" i="5"/>
  <c r="AZ871" i="5"/>
  <c r="AZ846" i="5"/>
  <c r="AZ821" i="5"/>
  <c r="AZ798" i="5"/>
  <c r="AZ773" i="5"/>
  <c r="AZ748" i="5"/>
  <c r="AZ725" i="5"/>
  <c r="AZ700" i="5"/>
  <c r="AZ675" i="5"/>
  <c r="AZ652" i="5"/>
  <c r="AZ627" i="5"/>
  <c r="AZ602" i="5"/>
  <c r="AZ580" i="5"/>
  <c r="AZ559" i="5"/>
  <c r="AZ538" i="5"/>
  <c r="AZ517" i="5"/>
  <c r="AZ496" i="5"/>
  <c r="AZ475" i="5"/>
  <c r="AZ454" i="5"/>
  <c r="AZ434" i="5"/>
  <c r="AZ413" i="5"/>
  <c r="AZ391" i="5"/>
  <c r="AZ371" i="5"/>
  <c r="AZ350" i="5"/>
  <c r="AZ328" i="5"/>
  <c r="AZ308" i="5"/>
  <c r="AZ287" i="5"/>
  <c r="AZ267" i="5"/>
  <c r="AZ245" i="5"/>
  <c r="AZ224" i="5"/>
  <c r="AZ204" i="5"/>
  <c r="AZ182" i="5"/>
  <c r="AZ162" i="5"/>
  <c r="AZ141" i="5"/>
  <c r="AZ120" i="5"/>
  <c r="AZ99" i="5"/>
  <c r="AZ78" i="5"/>
  <c r="AZ58" i="5"/>
  <c r="AZ36" i="5"/>
  <c r="AZ15" i="5"/>
  <c r="AZ940" i="5"/>
  <c r="AZ917" i="5"/>
  <c r="AZ892" i="5"/>
  <c r="AZ867" i="5"/>
  <c r="AZ844" i="5"/>
  <c r="AZ819" i="5"/>
  <c r="AZ794" i="5"/>
  <c r="AZ771" i="5"/>
  <c r="AZ746" i="5"/>
  <c r="AZ720" i="5"/>
  <c r="AZ698" i="5"/>
  <c r="AZ672" i="5"/>
  <c r="AZ647" i="5"/>
  <c r="AZ624" i="5"/>
  <c r="AZ599" i="5"/>
  <c r="AZ578" i="5"/>
  <c r="AZ556" i="5"/>
  <c r="AZ535" i="5"/>
  <c r="AZ515" i="5"/>
  <c r="AZ493" i="5"/>
  <c r="AZ472" i="5"/>
  <c r="AZ452" i="5"/>
  <c r="AZ431" i="5"/>
  <c r="AZ410" i="5"/>
  <c r="AZ389" i="5"/>
  <c r="AZ368" i="5"/>
  <c r="AZ347" i="5"/>
  <c r="AZ326" i="5"/>
  <c r="AZ306" i="5"/>
  <c r="AZ285" i="5"/>
  <c r="AZ263" i="5"/>
  <c r="AZ243" i="5"/>
  <c r="AZ222" i="5"/>
  <c r="AZ200" i="5"/>
  <c r="AZ180" i="5"/>
  <c r="AZ159" i="5"/>
  <c r="AZ139" i="5"/>
  <c r="AZ117" i="5"/>
  <c r="AZ96" i="5"/>
  <c r="AZ76" i="5"/>
  <c r="AZ54" i="5"/>
  <c r="AZ34" i="5"/>
  <c r="AZ13" i="5"/>
  <c r="BL950" i="5"/>
  <c r="BL948" i="5"/>
  <c r="BL946" i="5"/>
  <c r="BL949" i="5"/>
  <c r="BL939" i="5"/>
  <c r="BL931" i="5"/>
  <c r="BL923" i="5"/>
  <c r="BL915" i="5"/>
  <c r="BL907" i="5"/>
  <c r="BL899" i="5"/>
  <c r="BL891" i="5"/>
  <c r="BL883" i="5"/>
  <c r="BL875" i="5"/>
  <c r="BL867" i="5"/>
  <c r="BL859" i="5"/>
  <c r="BL851" i="5"/>
  <c r="BL843" i="5"/>
  <c r="BL835" i="5"/>
  <c r="BL827" i="5"/>
  <c r="BL819" i="5"/>
  <c r="BL811" i="5"/>
  <c r="BL803" i="5"/>
  <c r="BL795" i="5"/>
  <c r="BL787" i="5"/>
  <c r="BL779" i="5"/>
  <c r="BL771" i="5"/>
  <c r="BL763" i="5"/>
  <c r="BL755" i="5"/>
  <c r="BL747" i="5"/>
  <c r="BL739" i="5"/>
  <c r="BL731" i="5"/>
  <c r="BL723" i="5"/>
  <c r="BL715" i="5"/>
  <c r="BL707" i="5"/>
  <c r="BL699" i="5"/>
  <c r="BL691" i="5"/>
  <c r="BL683" i="5"/>
  <c r="BL675" i="5"/>
  <c r="BL667" i="5"/>
  <c r="BL659" i="5"/>
  <c r="BL651" i="5"/>
  <c r="BL643" i="5"/>
  <c r="BL635" i="5"/>
  <c r="BL627" i="5"/>
  <c r="BL619" i="5"/>
  <c r="BL611" i="5"/>
  <c r="BL603" i="5"/>
  <c r="BL595" i="5"/>
  <c r="BL587" i="5"/>
  <c r="BL579" i="5"/>
  <c r="BL571" i="5"/>
  <c r="BL563" i="5"/>
  <c r="BL555" i="5"/>
  <c r="BL547" i="5"/>
  <c r="BL539" i="5"/>
  <c r="BL531" i="5"/>
  <c r="BL523" i="5"/>
  <c r="BL515" i="5"/>
  <c r="BL507" i="5"/>
  <c r="BL499" i="5"/>
  <c r="BL491" i="5"/>
  <c r="BL483" i="5"/>
  <c r="BL475" i="5"/>
  <c r="BL467" i="5"/>
  <c r="BL459" i="5"/>
  <c r="BL451" i="5"/>
  <c r="BL443" i="5"/>
  <c r="BL435" i="5"/>
  <c r="BL427" i="5"/>
  <c r="BL419" i="5"/>
  <c r="BL411" i="5"/>
  <c r="BL403" i="5"/>
  <c r="BL395" i="5"/>
  <c r="BL387" i="5"/>
  <c r="BL379" i="5"/>
  <c r="BL371" i="5"/>
  <c r="BL363" i="5"/>
  <c r="BL355" i="5"/>
  <c r="BL347" i="5"/>
  <c r="BL339" i="5"/>
  <c r="BL331" i="5"/>
  <c r="BL323" i="5"/>
  <c r="BL315" i="5"/>
  <c r="BL307" i="5"/>
  <c r="BL299" i="5"/>
  <c r="BL291" i="5"/>
  <c r="BL283" i="5"/>
  <c r="BL275" i="5"/>
  <c r="BL267" i="5"/>
  <c r="BL259" i="5"/>
  <c r="BL251" i="5"/>
  <c r="BL243" i="5"/>
  <c r="BL235" i="5"/>
  <c r="BL227" i="5"/>
  <c r="BL219" i="5"/>
  <c r="BL211" i="5"/>
  <c r="BL203" i="5"/>
  <c r="BL195" i="5"/>
  <c r="BL187" i="5"/>
  <c r="BL179" i="5"/>
  <c r="BL171" i="5"/>
  <c r="BL163" i="5"/>
  <c r="BL155" i="5"/>
  <c r="BL147" i="5"/>
  <c r="BL139" i="5"/>
  <c r="BL131" i="5"/>
  <c r="BL123" i="5"/>
  <c r="BL945" i="5"/>
  <c r="BL937" i="5"/>
  <c r="BL929" i="5"/>
  <c r="BL921" i="5"/>
  <c r="BL913" i="5"/>
  <c r="BL905" i="5"/>
  <c r="BL897" i="5"/>
  <c r="BL889" i="5"/>
  <c r="BL881" i="5"/>
  <c r="BL873" i="5"/>
  <c r="BL865" i="5"/>
  <c r="BL857" i="5"/>
  <c r="BL849" i="5"/>
  <c r="BL841" i="5"/>
  <c r="BL833" i="5"/>
  <c r="BL825" i="5"/>
  <c r="BL817" i="5"/>
  <c r="BL809" i="5"/>
  <c r="BL801" i="5"/>
  <c r="BL793" i="5"/>
  <c r="BL785" i="5"/>
  <c r="BL777" i="5"/>
  <c r="BL769" i="5"/>
  <c r="BL761" i="5"/>
  <c r="BL753" i="5"/>
  <c r="BL745" i="5"/>
  <c r="BL737" i="5"/>
  <c r="BL729" i="5"/>
  <c r="BL721" i="5"/>
  <c r="BL713" i="5"/>
  <c r="BL705" i="5"/>
  <c r="BL697" i="5"/>
  <c r="BL689" i="5"/>
  <c r="BL681" i="5"/>
  <c r="BL673" i="5"/>
  <c r="BL665" i="5"/>
  <c r="BL657" i="5"/>
  <c r="BL649" i="5"/>
  <c r="BL641" i="5"/>
  <c r="BL633" i="5"/>
  <c r="BL625" i="5"/>
  <c r="BL617" i="5"/>
  <c r="BL609" i="5"/>
  <c r="BL601" i="5"/>
  <c r="BL593" i="5"/>
  <c r="BL585" i="5"/>
  <c r="BL577" i="5"/>
  <c r="BL569" i="5"/>
  <c r="BL561" i="5"/>
  <c r="BL553" i="5"/>
  <c r="BL545" i="5"/>
  <c r="BL537" i="5"/>
  <c r="BL529" i="5"/>
  <c r="BL521" i="5"/>
  <c r="BL513" i="5"/>
  <c r="BL505" i="5"/>
  <c r="BL497" i="5"/>
  <c r="BL489" i="5"/>
  <c r="BL481" i="5"/>
  <c r="BL473" i="5"/>
  <c r="BL465" i="5"/>
  <c r="BL457" i="5"/>
  <c r="BL449" i="5"/>
  <c r="BL441" i="5"/>
  <c r="BL433" i="5"/>
  <c r="BL425" i="5"/>
  <c r="BL417" i="5"/>
  <c r="BL409" i="5"/>
  <c r="BL401" i="5"/>
  <c r="BL393" i="5"/>
  <c r="BL385" i="5"/>
  <c r="BL377" i="5"/>
  <c r="BL369" i="5"/>
  <c r="BL361" i="5"/>
  <c r="BL353" i="5"/>
  <c r="BL345" i="5"/>
  <c r="BL337" i="5"/>
  <c r="BL329" i="5"/>
  <c r="BL321" i="5"/>
  <c r="BL313" i="5"/>
  <c r="BL305" i="5"/>
  <c r="BL297" i="5"/>
  <c r="BL289" i="5"/>
  <c r="BL281" i="5"/>
  <c r="BL273" i="5"/>
  <c r="BL265" i="5"/>
  <c r="BL257" i="5"/>
  <c r="BL249" i="5"/>
  <c r="BL241" i="5"/>
  <c r="BL233" i="5"/>
  <c r="BL225" i="5"/>
  <c r="BL217" i="5"/>
  <c r="BL209" i="5"/>
  <c r="BL201" i="5"/>
  <c r="BL193" i="5"/>
  <c r="BL185" i="5"/>
  <c r="BL177" i="5"/>
  <c r="BL943" i="5"/>
  <c r="BL935" i="5"/>
  <c r="BL927" i="5"/>
  <c r="BL919" i="5"/>
  <c r="BL911" i="5"/>
  <c r="BL903" i="5"/>
  <c r="BL895" i="5"/>
  <c r="BL887" i="5"/>
  <c r="BL879" i="5"/>
  <c r="BL871" i="5"/>
  <c r="BL863" i="5"/>
  <c r="BL855" i="5"/>
  <c r="BL847" i="5"/>
  <c r="BL839" i="5"/>
  <c r="BL831" i="5"/>
  <c r="BL823" i="5"/>
  <c r="BL815" i="5"/>
  <c r="BL807" i="5"/>
  <c r="BL799" i="5"/>
  <c r="BL791" i="5"/>
  <c r="BL783" i="5"/>
  <c r="BL775" i="5"/>
  <c r="BL767" i="5"/>
  <c r="BL759" i="5"/>
  <c r="BL751" i="5"/>
  <c r="BL743" i="5"/>
  <c r="BL735" i="5"/>
  <c r="BL727" i="5"/>
  <c r="BL719" i="5"/>
  <c r="BL711" i="5"/>
  <c r="BL703" i="5"/>
  <c r="BL695" i="5"/>
  <c r="BL687" i="5"/>
  <c r="BL679" i="5"/>
  <c r="BL671" i="5"/>
  <c r="BL663" i="5"/>
  <c r="BL655" i="5"/>
  <c r="BL647" i="5"/>
  <c r="BL639" i="5"/>
  <c r="BL631" i="5"/>
  <c r="BL623" i="5"/>
  <c r="BL615" i="5"/>
  <c r="BL607" i="5"/>
  <c r="BL599" i="5"/>
  <c r="BL591" i="5"/>
  <c r="BL583" i="5"/>
  <c r="BL575" i="5"/>
  <c r="BL567" i="5"/>
  <c r="BL559" i="5"/>
  <c r="BL551" i="5"/>
  <c r="BL543" i="5"/>
  <c r="BL535" i="5"/>
  <c r="BL527" i="5"/>
  <c r="BL519" i="5"/>
  <c r="BL511" i="5"/>
  <c r="BL503" i="5"/>
  <c r="BL495" i="5"/>
  <c r="BL487" i="5"/>
  <c r="BL479" i="5"/>
  <c r="BL471" i="5"/>
  <c r="BL463" i="5"/>
  <c r="BL455" i="5"/>
  <c r="BL447" i="5"/>
  <c r="BL439" i="5"/>
  <c r="BL431" i="5"/>
  <c r="BL423" i="5"/>
  <c r="BL415" i="5"/>
  <c r="BL407" i="5"/>
  <c r="BL399" i="5"/>
  <c r="BL391" i="5"/>
  <c r="BL383" i="5"/>
  <c r="BL375" i="5"/>
  <c r="BL367" i="5"/>
  <c r="BL359" i="5"/>
  <c r="BL351" i="5"/>
  <c r="BL343" i="5"/>
  <c r="BL335" i="5"/>
  <c r="BL327" i="5"/>
  <c r="BL319" i="5"/>
  <c r="BL311" i="5"/>
  <c r="BL303" i="5"/>
  <c r="BL295" i="5"/>
  <c r="BL287" i="5"/>
  <c r="BL279" i="5"/>
  <c r="BL271" i="5"/>
  <c r="BL263" i="5"/>
  <c r="BL255" i="5"/>
  <c r="BL247" i="5"/>
  <c r="BL239" i="5"/>
  <c r="BL231" i="5"/>
  <c r="BL223" i="5"/>
  <c r="BL215" i="5"/>
  <c r="BL207" i="5"/>
  <c r="BL199" i="5"/>
  <c r="BL191" i="5"/>
  <c r="BL183" i="5"/>
  <c r="BL175" i="5"/>
  <c r="BL167" i="5"/>
  <c r="BL159" i="5"/>
  <c r="BL151" i="5"/>
  <c r="BL143" i="5"/>
  <c r="BL135" i="5"/>
  <c r="BL127" i="5"/>
  <c r="BL942" i="5"/>
  <c r="BL934" i="5"/>
  <c r="BL926" i="5"/>
  <c r="BL918" i="5"/>
  <c r="BL910" i="5"/>
  <c r="BL902" i="5"/>
  <c r="BL894" i="5"/>
  <c r="BL886" i="5"/>
  <c r="BL878" i="5"/>
  <c r="BL870" i="5"/>
  <c r="BL862" i="5"/>
  <c r="BL854" i="5"/>
  <c r="BL846" i="5"/>
  <c r="BL838" i="5"/>
  <c r="BL830" i="5"/>
  <c r="BL822" i="5"/>
  <c r="BL814" i="5"/>
  <c r="BL806" i="5"/>
  <c r="BL798" i="5"/>
  <c r="BL790" i="5"/>
  <c r="BL782" i="5"/>
  <c r="BL774" i="5"/>
  <c r="BL766" i="5"/>
  <c r="BL758" i="5"/>
  <c r="BL750" i="5"/>
  <c r="BL742" i="5"/>
  <c r="BL734" i="5"/>
  <c r="BL726" i="5"/>
  <c r="BL718" i="5"/>
  <c r="BL710" i="5"/>
  <c r="BL702" i="5"/>
  <c r="BL694" i="5"/>
  <c r="BL686" i="5"/>
  <c r="BL678" i="5"/>
  <c r="BL670" i="5"/>
  <c r="BL662" i="5"/>
  <c r="BL654" i="5"/>
  <c r="BL646" i="5"/>
  <c r="BL638" i="5"/>
  <c r="BL630" i="5"/>
  <c r="BL936" i="5"/>
  <c r="BL920" i="5"/>
  <c r="BL904" i="5"/>
  <c r="BL888" i="5"/>
  <c r="BL872" i="5"/>
  <c r="BL856" i="5"/>
  <c r="BL840" i="5"/>
  <c r="BL824" i="5"/>
  <c r="BL808" i="5"/>
  <c r="BL792" i="5"/>
  <c r="BL776" i="5"/>
  <c r="BL760" i="5"/>
  <c r="BL744" i="5"/>
  <c r="BL728" i="5"/>
  <c r="BL712" i="5"/>
  <c r="BL696" i="5"/>
  <c r="BL680" i="5"/>
  <c r="BL664" i="5"/>
  <c r="BL648" i="5"/>
  <c r="BL632" i="5"/>
  <c r="BL618" i="5"/>
  <c r="BL605" i="5"/>
  <c r="BL592" i="5"/>
  <c r="BL580" i="5"/>
  <c r="BL566" i="5"/>
  <c r="BL554" i="5"/>
  <c r="BL541" i="5"/>
  <c r="BL528" i="5"/>
  <c r="BL516" i="5"/>
  <c r="BL502" i="5"/>
  <c r="BL490" i="5"/>
  <c r="BL477" i="5"/>
  <c r="BL464" i="5"/>
  <c r="BL452" i="5"/>
  <c r="BL438" i="5"/>
  <c r="BL426" i="5"/>
  <c r="BL413" i="5"/>
  <c r="BL400" i="5"/>
  <c r="BL388" i="5"/>
  <c r="BL374" i="5"/>
  <c r="BL362" i="5"/>
  <c r="BL349" i="5"/>
  <c r="BL336" i="5"/>
  <c r="BL324" i="5"/>
  <c r="BL310" i="5"/>
  <c r="BL298" i="5"/>
  <c r="BL285" i="5"/>
  <c r="BL272" i="5"/>
  <c r="BL260" i="5"/>
  <c r="BL246" i="5"/>
  <c r="BL234" i="5"/>
  <c r="BL221" i="5"/>
  <c r="BL208" i="5"/>
  <c r="BL196" i="5"/>
  <c r="BL182" i="5"/>
  <c r="BL170" i="5"/>
  <c r="BL160" i="5"/>
  <c r="BL149" i="5"/>
  <c r="BL138" i="5"/>
  <c r="BL128" i="5"/>
  <c r="BL118" i="5"/>
  <c r="BL110" i="5"/>
  <c r="BL102" i="5"/>
  <c r="BL94" i="5"/>
  <c r="BL86" i="5"/>
  <c r="BL78" i="5"/>
  <c r="BL70" i="5"/>
  <c r="BL62" i="5"/>
  <c r="BL54" i="5"/>
  <c r="BL46" i="5"/>
  <c r="BL38" i="5"/>
  <c r="BL30" i="5"/>
  <c r="BL22" i="5"/>
  <c r="BL14" i="5"/>
  <c r="BL7" i="5"/>
  <c r="BL947" i="5"/>
  <c r="BL930" i="5"/>
  <c r="BL914" i="5"/>
  <c r="BL898" i="5"/>
  <c r="BL882" i="5"/>
  <c r="BL866" i="5"/>
  <c r="BL850" i="5"/>
  <c r="BL834" i="5"/>
  <c r="BL818" i="5"/>
  <c r="BL802" i="5"/>
  <c r="BL786" i="5"/>
  <c r="BL770" i="5"/>
  <c r="BL754" i="5"/>
  <c r="BL738" i="5"/>
  <c r="BL722" i="5"/>
  <c r="BL706" i="5"/>
  <c r="BL690" i="5"/>
  <c r="BL674" i="5"/>
  <c r="BL658" i="5"/>
  <c r="BL642" i="5"/>
  <c r="BL626" i="5"/>
  <c r="BL613" i="5"/>
  <c r="BL600" i="5"/>
  <c r="BL588" i="5"/>
  <c r="BL574" i="5"/>
  <c r="BL562" i="5"/>
  <c r="BL549" i="5"/>
  <c r="BL536" i="5"/>
  <c r="BL524" i="5"/>
  <c r="BL510" i="5"/>
  <c r="BL498" i="5"/>
  <c r="BL485" i="5"/>
  <c r="BL472" i="5"/>
  <c r="BL460" i="5"/>
  <c r="BL446" i="5"/>
  <c r="BL434" i="5"/>
  <c r="BL421" i="5"/>
  <c r="BL408" i="5"/>
  <c r="BL396" i="5"/>
  <c r="BL382" i="5"/>
  <c r="BL370" i="5"/>
  <c r="BL357" i="5"/>
  <c r="BL344" i="5"/>
  <c r="BL332" i="5"/>
  <c r="BL318" i="5"/>
  <c r="BL306" i="5"/>
  <c r="BL293" i="5"/>
  <c r="BL280" i="5"/>
  <c r="BL268" i="5"/>
  <c r="BL254" i="5"/>
  <c r="BL242" i="5"/>
  <c r="BL229" i="5"/>
  <c r="BL216" i="5"/>
  <c r="BL204" i="5"/>
  <c r="BL190" i="5"/>
  <c r="BL178" i="5"/>
  <c r="BL166" i="5"/>
  <c r="BL156" i="5"/>
  <c r="BL145" i="5"/>
  <c r="BL134" i="5"/>
  <c r="BL124" i="5"/>
  <c r="BL115" i="5"/>
  <c r="BL107" i="5"/>
  <c r="BL99" i="5"/>
  <c r="BL91" i="5"/>
  <c r="BL83" i="5"/>
  <c r="BL75" i="5"/>
  <c r="BL67" i="5"/>
  <c r="BL59" i="5"/>
  <c r="BL51" i="5"/>
  <c r="BL43" i="5"/>
  <c r="BL35" i="5"/>
  <c r="BL27" i="5"/>
  <c r="BL19" i="5"/>
  <c r="BL11" i="5"/>
  <c r="BL944" i="5"/>
  <c r="BL928" i="5"/>
  <c r="BL912" i="5"/>
  <c r="BL896" i="5"/>
  <c r="BL880" i="5"/>
  <c r="BL864" i="5"/>
  <c r="BL848" i="5"/>
  <c r="BL832" i="5"/>
  <c r="BL816" i="5"/>
  <c r="BL800" i="5"/>
  <c r="BL784" i="5"/>
  <c r="BL768" i="5"/>
  <c r="BL752" i="5"/>
  <c r="BL736" i="5"/>
  <c r="BL720" i="5"/>
  <c r="BL704" i="5"/>
  <c r="BL688" i="5"/>
  <c r="BL672" i="5"/>
  <c r="BL656" i="5"/>
  <c r="BL640" i="5"/>
  <c r="BL624" i="5"/>
  <c r="BL612" i="5"/>
  <c r="BL598" i="5"/>
  <c r="BL586" i="5"/>
  <c r="BL573" i="5"/>
  <c r="BL560" i="5"/>
  <c r="BL548" i="5"/>
  <c r="BL534" i="5"/>
  <c r="BL522" i="5"/>
  <c r="BL509" i="5"/>
  <c r="BL496" i="5"/>
  <c r="BL484" i="5"/>
  <c r="BL470" i="5"/>
  <c r="BL458" i="5"/>
  <c r="BL445" i="5"/>
  <c r="BL432" i="5"/>
  <c r="BL420" i="5"/>
  <c r="BL406" i="5"/>
  <c r="BL394" i="5"/>
  <c r="BL381" i="5"/>
  <c r="BL368" i="5"/>
  <c r="BL356" i="5"/>
  <c r="BL342" i="5"/>
  <c r="BL330" i="5"/>
  <c r="BL317" i="5"/>
  <c r="BL304" i="5"/>
  <c r="BL292" i="5"/>
  <c r="BL278" i="5"/>
  <c r="BL266" i="5"/>
  <c r="BL253" i="5"/>
  <c r="BL240" i="5"/>
  <c r="BL228" i="5"/>
  <c r="BL214" i="5"/>
  <c r="BL202" i="5"/>
  <c r="BL189" i="5"/>
  <c r="BL176" i="5"/>
  <c r="BL165" i="5"/>
  <c r="BL154" i="5"/>
  <c r="BL144" i="5"/>
  <c r="BL133" i="5"/>
  <c r="BL122" i="5"/>
  <c r="BL114" i="5"/>
  <c r="BL106" i="5"/>
  <c r="BL98" i="5"/>
  <c r="BL90" i="5"/>
  <c r="BL82" i="5"/>
  <c r="BL74" i="5"/>
  <c r="BL66" i="5"/>
  <c r="BL58" i="5"/>
  <c r="BL50" i="5"/>
  <c r="BL42" i="5"/>
  <c r="BL34" i="5"/>
  <c r="BL26" i="5"/>
  <c r="BL18" i="5"/>
  <c r="BL10" i="5"/>
  <c r="BL938" i="5"/>
  <c r="BL922" i="5"/>
  <c r="BL906" i="5"/>
  <c r="BL890" i="5"/>
  <c r="BL874" i="5"/>
  <c r="BL858" i="5"/>
  <c r="BL842" i="5"/>
  <c r="BL826" i="5"/>
  <c r="BL810" i="5"/>
  <c r="BL794" i="5"/>
  <c r="BL778" i="5"/>
  <c r="BL762" i="5"/>
  <c r="BL746" i="5"/>
  <c r="BL730" i="5"/>
  <c r="BL714" i="5"/>
  <c r="BL698" i="5"/>
  <c r="BL682" i="5"/>
  <c r="BL666" i="5"/>
  <c r="BL650" i="5"/>
  <c r="BL634" i="5"/>
  <c r="BL620" i="5"/>
  <c r="BL606" i="5"/>
  <c r="BL594" i="5"/>
  <c r="BL581" i="5"/>
  <c r="BL568" i="5"/>
  <c r="BL556" i="5"/>
  <c r="BL542" i="5"/>
  <c r="BL530" i="5"/>
  <c r="BL517" i="5"/>
  <c r="BL504" i="5"/>
  <c r="BL492" i="5"/>
  <c r="BL478" i="5"/>
  <c r="BL466" i="5"/>
  <c r="BL453" i="5"/>
  <c r="BL440" i="5"/>
  <c r="BL428" i="5"/>
  <c r="BL414" i="5"/>
  <c r="BL402" i="5"/>
  <c r="BL389" i="5"/>
  <c r="BL376" i="5"/>
  <c r="BL364" i="5"/>
  <c r="BL350" i="5"/>
  <c r="BL338" i="5"/>
  <c r="BL325" i="5"/>
  <c r="BL312" i="5"/>
  <c r="BL300" i="5"/>
  <c r="BL286" i="5"/>
  <c r="BL274" i="5"/>
  <c r="BL261" i="5"/>
  <c r="BL248" i="5"/>
  <c r="BL236" i="5"/>
  <c r="BL222" i="5"/>
  <c r="BL210" i="5"/>
  <c r="BL197" i="5"/>
  <c r="BL184" i="5"/>
  <c r="BL172" i="5"/>
  <c r="BL161" i="5"/>
  <c r="BL150" i="5"/>
  <c r="BL140" i="5"/>
  <c r="BL129" i="5"/>
  <c r="BL119" i="5"/>
  <c r="BL111" i="5"/>
  <c r="BL103" i="5"/>
  <c r="BL95" i="5"/>
  <c r="BL87" i="5"/>
  <c r="BL79" i="5"/>
  <c r="BL71" i="5"/>
  <c r="BL63" i="5"/>
  <c r="BL55" i="5"/>
  <c r="BL47" i="5"/>
  <c r="BL39" i="5"/>
  <c r="BL31" i="5"/>
  <c r="BL23" i="5"/>
  <c r="BL15" i="5"/>
  <c r="BL932" i="5"/>
  <c r="BL900" i="5"/>
  <c r="BL868" i="5"/>
  <c r="BL836" i="5"/>
  <c r="BL804" i="5"/>
  <c r="BL772" i="5"/>
  <c r="BL740" i="5"/>
  <c r="BL708" i="5"/>
  <c r="BL676" i="5"/>
  <c r="BL644" i="5"/>
  <c r="BL614" i="5"/>
  <c r="BL589" i="5"/>
  <c r="BL564" i="5"/>
  <c r="BL538" i="5"/>
  <c r="BL512" i="5"/>
  <c r="BL486" i="5"/>
  <c r="BL461" i="5"/>
  <c r="BL436" i="5"/>
  <c r="BL410" i="5"/>
  <c r="BL384" i="5"/>
  <c r="BL358" i="5"/>
  <c r="BL333" i="5"/>
  <c r="BL308" i="5"/>
  <c r="BL282" i="5"/>
  <c r="BL256" i="5"/>
  <c r="BL230" i="5"/>
  <c r="BL205" i="5"/>
  <c r="BL180" i="5"/>
  <c r="BL157" i="5"/>
  <c r="BL136" i="5"/>
  <c r="BL116" i="5"/>
  <c r="BL100" i="5"/>
  <c r="BL84" i="5"/>
  <c r="BL68" i="5"/>
  <c r="BL52" i="5"/>
  <c r="BL36" i="5"/>
  <c r="BL20" i="5"/>
  <c r="BL925" i="5"/>
  <c r="BL893" i="5"/>
  <c r="BL861" i="5"/>
  <c r="BL829" i="5"/>
  <c r="BL797" i="5"/>
  <c r="BL765" i="5"/>
  <c r="BL733" i="5"/>
  <c r="BL701" i="5"/>
  <c r="BL669" i="5"/>
  <c r="BL637" i="5"/>
  <c r="BL610" i="5"/>
  <c r="BL584" i="5"/>
  <c r="BL558" i="5"/>
  <c r="BL533" i="5"/>
  <c r="BL508" i="5"/>
  <c r="BL482" i="5"/>
  <c r="BL456" i="5"/>
  <c r="BL430" i="5"/>
  <c r="BL405" i="5"/>
  <c r="BL380" i="5"/>
  <c r="BL354" i="5"/>
  <c r="BL328" i="5"/>
  <c r="BL302" i="5"/>
  <c r="BL277" i="5"/>
  <c r="BL252" i="5"/>
  <c r="BL226" i="5"/>
  <c r="BL200" i="5"/>
  <c r="BL174" i="5"/>
  <c r="BL153" i="5"/>
  <c r="BL132" i="5"/>
  <c r="BL113" i="5"/>
  <c r="BL97" i="5"/>
  <c r="BL81" i="5"/>
  <c r="BL65" i="5"/>
  <c r="BL49" i="5"/>
  <c r="BL33" i="5"/>
  <c r="BL17" i="5"/>
  <c r="BL924" i="5"/>
  <c r="BL884" i="5"/>
  <c r="BL844" i="5"/>
  <c r="BL796" i="5"/>
  <c r="BL756" i="5"/>
  <c r="BL716" i="5"/>
  <c r="BL668" i="5"/>
  <c r="BL628" i="5"/>
  <c r="BL596" i="5"/>
  <c r="BL557" i="5"/>
  <c r="BL525" i="5"/>
  <c r="BL493" i="5"/>
  <c r="BL454" i="5"/>
  <c r="BL422" i="5"/>
  <c r="BL390" i="5"/>
  <c r="BL352" i="5"/>
  <c r="BL320" i="5"/>
  <c r="BL288" i="5"/>
  <c r="BL250" i="5"/>
  <c r="BL218" i="5"/>
  <c r="BL186" i="5"/>
  <c r="BL152" i="5"/>
  <c r="BL125" i="5"/>
  <c r="BL104" i="5"/>
  <c r="BL80" i="5"/>
  <c r="BL60" i="5"/>
  <c r="BL40" i="5"/>
  <c r="BL16" i="5"/>
  <c r="BL917" i="5"/>
  <c r="BL877" i="5"/>
  <c r="BL837" i="5"/>
  <c r="BL789" i="5"/>
  <c r="BL749" i="5"/>
  <c r="BL709" i="5"/>
  <c r="BL661" i="5"/>
  <c r="BL622" i="5"/>
  <c r="BL590" i="5"/>
  <c r="BL552" i="5"/>
  <c r="BL520" i="5"/>
  <c r="BL488" i="5"/>
  <c r="BL450" i="5"/>
  <c r="BL418" i="5"/>
  <c r="BL386" i="5"/>
  <c r="BL348" i="5"/>
  <c r="BL316" i="5"/>
  <c r="BL284" i="5"/>
  <c r="BL245" i="5"/>
  <c r="BL213" i="5"/>
  <c r="BL181" i="5"/>
  <c r="BL148" i="5"/>
  <c r="BL121" i="5"/>
  <c r="BL101" i="5"/>
  <c r="BL77" i="5"/>
  <c r="BL57" i="5"/>
  <c r="BL37" i="5"/>
  <c r="BL13" i="5"/>
  <c r="BL908" i="5"/>
  <c r="BL852" i="5"/>
  <c r="BL788" i="5"/>
  <c r="BL732" i="5"/>
  <c r="BL684" i="5"/>
  <c r="BL621" i="5"/>
  <c r="BL576" i="5"/>
  <c r="BL532" i="5"/>
  <c r="BL480" i="5"/>
  <c r="BL442" i="5"/>
  <c r="BL940" i="5"/>
  <c r="BL876" i="5"/>
  <c r="BL820" i="5"/>
  <c r="BL764" i="5"/>
  <c r="BL700" i="5"/>
  <c r="BL652" i="5"/>
  <c r="BL602" i="5"/>
  <c r="BL550" i="5"/>
  <c r="BL506" i="5"/>
  <c r="BL468" i="5"/>
  <c r="BL916" i="5"/>
  <c r="BL860" i="5"/>
  <c r="BL812" i="5"/>
  <c r="BL748" i="5"/>
  <c r="BL692" i="5"/>
  <c r="BL636" i="5"/>
  <c r="BL582" i="5"/>
  <c r="BL544" i="5"/>
  <c r="BL500" i="5"/>
  <c r="BL448" i="5"/>
  <c r="BL404" i="5"/>
  <c r="BL365" i="5"/>
  <c r="BL314" i="5"/>
  <c r="BL269" i="5"/>
  <c r="BL224" i="5"/>
  <c r="BL173" i="5"/>
  <c r="BL141" i="5"/>
  <c r="BL108" i="5"/>
  <c r="BL76" i="5"/>
  <c r="BL48" i="5"/>
  <c r="BL24" i="5"/>
  <c r="BL909" i="5"/>
  <c r="BL853" i="5"/>
  <c r="BL805" i="5"/>
  <c r="BL741" i="5"/>
  <c r="BL685" i="5"/>
  <c r="BL629" i="5"/>
  <c r="BL578" i="5"/>
  <c r="BL540" i="5"/>
  <c r="BL494" i="5"/>
  <c r="BL444" i="5"/>
  <c r="BL398" i="5"/>
  <c r="BL360" i="5"/>
  <c r="BL309" i="5"/>
  <c r="BL264" i="5"/>
  <c r="BL220" i="5"/>
  <c r="BL169" i="5"/>
  <c r="BL137" i="5"/>
  <c r="BL105" i="5"/>
  <c r="BL73" i="5"/>
  <c r="BL45" i="5"/>
  <c r="BL21" i="5"/>
  <c r="BL941" i="5"/>
  <c r="BL821" i="5"/>
  <c r="BL717" i="5"/>
  <c r="BL604" i="5"/>
  <c r="BL514" i="5"/>
  <c r="BL424" i="5"/>
  <c r="BL366" i="5"/>
  <c r="BL296" i="5"/>
  <c r="BL238" i="5"/>
  <c r="BL188" i="5"/>
  <c r="BL126" i="5"/>
  <c r="BL89" i="5"/>
  <c r="BL53" i="5"/>
  <c r="BL9" i="5"/>
  <c r="BL885" i="5"/>
  <c r="BL773" i="5"/>
  <c r="BL653" i="5"/>
  <c r="BL565" i="5"/>
  <c r="BL469" i="5"/>
  <c r="BL392" i="5"/>
  <c r="BL334" i="5"/>
  <c r="BL270" i="5"/>
  <c r="BL206" i="5"/>
  <c r="BL158" i="5"/>
  <c r="BL109" i="5"/>
  <c r="BL69" i="5"/>
  <c r="BL29" i="5"/>
  <c r="BL828" i="5"/>
  <c r="BL677" i="5"/>
  <c r="BL546" i="5"/>
  <c r="BL429" i="5"/>
  <c r="BL341" i="5"/>
  <c r="BL262" i="5"/>
  <c r="BL192" i="5"/>
  <c r="BL117" i="5"/>
  <c r="BL64" i="5"/>
  <c r="BL12" i="5"/>
  <c r="BL901" i="5"/>
  <c r="BL757" i="5"/>
  <c r="BL608" i="5"/>
  <c r="BL476" i="5"/>
  <c r="BL378" i="5"/>
  <c r="BL301" i="5"/>
  <c r="BL232" i="5"/>
  <c r="BL146" i="5"/>
  <c r="BL92" i="5"/>
  <c r="BL41" i="5"/>
  <c r="BL869" i="5"/>
  <c r="BL724" i="5"/>
  <c r="BL572" i="5"/>
  <c r="BL462" i="5"/>
  <c r="BL372" i="5"/>
  <c r="BL290" i="5"/>
  <c r="BL198" i="5"/>
  <c r="BL130" i="5"/>
  <c r="BL85" i="5"/>
  <c r="BL28" i="5"/>
  <c r="BL845" i="5"/>
  <c r="BL693" i="5"/>
  <c r="BL570" i="5"/>
  <c r="BL437" i="5"/>
  <c r="BL346" i="5"/>
  <c r="BL276" i="5"/>
  <c r="BL194" i="5"/>
  <c r="BL120" i="5"/>
  <c r="BL72" i="5"/>
  <c r="BL25" i="5"/>
  <c r="BL725" i="5"/>
  <c r="BL474" i="5"/>
  <c r="BL294" i="5"/>
  <c r="BL142" i="5"/>
  <c r="BL32" i="5"/>
  <c r="BL813" i="5"/>
  <c r="BL526" i="5"/>
  <c r="BL340" i="5"/>
  <c r="BL168" i="5"/>
  <c r="BL61" i="5"/>
  <c r="BL781" i="5"/>
  <c r="BL518" i="5"/>
  <c r="BL326" i="5"/>
  <c r="BL164" i="5"/>
  <c r="BL56" i="5"/>
  <c r="BL616" i="5"/>
  <c r="BL258" i="5"/>
  <c r="BL88" i="5"/>
  <c r="BL892" i="5"/>
  <c r="BL412" i="5"/>
  <c r="BL162" i="5"/>
  <c r="BL660" i="5"/>
  <c r="BL373" i="5"/>
  <c r="BL96" i="5"/>
  <c r="BL645" i="5"/>
  <c r="BL322" i="5"/>
  <c r="BL93" i="5"/>
  <c r="BL933" i="5"/>
  <c r="BL212" i="5"/>
  <c r="BL416" i="5"/>
  <c r="BL237" i="5"/>
  <c r="BL112" i="5"/>
  <c r="BL44" i="5"/>
  <c r="BL780" i="5"/>
  <c r="BL8" i="5"/>
  <c r="BL597" i="5"/>
  <c r="BL501" i="5"/>
  <c r="BL397" i="5"/>
  <c r="BL244" i="5"/>
  <c r="AV946" i="5"/>
  <c r="AV938" i="5"/>
  <c r="AV930" i="5"/>
  <c r="AV922" i="5"/>
  <c r="AV914" i="5"/>
  <c r="AV906" i="5"/>
  <c r="AV898" i="5"/>
  <c r="AV890" i="5"/>
  <c r="AV882" i="5"/>
  <c r="AV874" i="5"/>
  <c r="AV866" i="5"/>
  <c r="AV858" i="5"/>
  <c r="AV850" i="5"/>
  <c r="AV842" i="5"/>
  <c r="AV834" i="5"/>
  <c r="AV826" i="5"/>
  <c r="AV818" i="5"/>
  <c r="AV810" i="5"/>
  <c r="AV802" i="5"/>
  <c r="AV794" i="5"/>
  <c r="AV786" i="5"/>
  <c r="AV778" i="5"/>
  <c r="AV770" i="5"/>
  <c r="AV762" i="5"/>
  <c r="AV754" i="5"/>
  <c r="AV746" i="5"/>
  <c r="AV738" i="5"/>
  <c r="AV730" i="5"/>
  <c r="AV722" i="5"/>
  <c r="AV714" i="5"/>
  <c r="AV706" i="5"/>
  <c r="AV698" i="5"/>
  <c r="AV690" i="5"/>
  <c r="AV682" i="5"/>
  <c r="AV674" i="5"/>
  <c r="AV666" i="5"/>
  <c r="AV658" i="5"/>
  <c r="AV650" i="5"/>
  <c r="AV642" i="5"/>
  <c r="AV634" i="5"/>
  <c r="AV626" i="5"/>
  <c r="AV618" i="5"/>
  <c r="AV610" i="5"/>
  <c r="AV602" i="5"/>
  <c r="AV594" i="5"/>
  <c r="AV586" i="5"/>
  <c r="AV578" i="5"/>
  <c r="AV570" i="5"/>
  <c r="AV562" i="5"/>
  <c r="AV554" i="5"/>
  <c r="AV546" i="5"/>
  <c r="AV538" i="5"/>
  <c r="AV530" i="5"/>
  <c r="AV522" i="5"/>
  <c r="AV514" i="5"/>
  <c r="AV506" i="5"/>
  <c r="AV498" i="5"/>
  <c r="AV490" i="5"/>
  <c r="AV482" i="5"/>
  <c r="AV474" i="5"/>
  <c r="AV466" i="5"/>
  <c r="AV458" i="5"/>
  <c r="AV450" i="5"/>
  <c r="AV442" i="5"/>
  <c r="AV434" i="5"/>
  <c r="AV426" i="5"/>
  <c r="AV418" i="5"/>
  <c r="AV410" i="5"/>
  <c r="AV402" i="5"/>
  <c r="AV394" i="5"/>
  <c r="AV386" i="5"/>
  <c r="AV378" i="5"/>
  <c r="AV370" i="5"/>
  <c r="AV362" i="5"/>
  <c r="AV354" i="5"/>
  <c r="AV346" i="5"/>
  <c r="AV338" i="5"/>
  <c r="AV330" i="5"/>
  <c r="AV322" i="5"/>
  <c r="AV314" i="5"/>
  <c r="AV306" i="5"/>
  <c r="AV298" i="5"/>
  <c r="AV290" i="5"/>
  <c r="AV282" i="5"/>
  <c r="AV274" i="5"/>
  <c r="AV266" i="5"/>
  <c r="AV258" i="5"/>
  <c r="AV250" i="5"/>
  <c r="AV242" i="5"/>
  <c r="AV234" i="5"/>
  <c r="AV226" i="5"/>
  <c r="AV218" i="5"/>
  <c r="AV210" i="5"/>
  <c r="AV202" i="5"/>
  <c r="AV194" i="5"/>
  <c r="AV186" i="5"/>
  <c r="AV178" i="5"/>
  <c r="AV170" i="5"/>
  <c r="AV162" i="5"/>
  <c r="AV154" i="5"/>
  <c r="AV146" i="5"/>
  <c r="AV138" i="5"/>
  <c r="AV130" i="5"/>
  <c r="AV122" i="5"/>
  <c r="AV114" i="5"/>
  <c r="AV106" i="5"/>
  <c r="AV98" i="5"/>
  <c r="AV90" i="5"/>
  <c r="AV82" i="5"/>
  <c r="AV74" i="5"/>
  <c r="AV66" i="5"/>
  <c r="AV58" i="5"/>
  <c r="AV50" i="5"/>
  <c r="AV42" i="5"/>
  <c r="AV34" i="5"/>
  <c r="AV26" i="5"/>
  <c r="AV18" i="5"/>
  <c r="AV10" i="5"/>
  <c r="AV944" i="5"/>
  <c r="AV935" i="5"/>
  <c r="AV926" i="5"/>
  <c r="AV917" i="5"/>
  <c r="AV908" i="5"/>
  <c r="AV899" i="5"/>
  <c r="AV889" i="5"/>
  <c r="AV880" i="5"/>
  <c r="AV871" i="5"/>
  <c r="AV862" i="5"/>
  <c r="AV853" i="5"/>
  <c r="AV844" i="5"/>
  <c r="AV835" i="5"/>
  <c r="AV825" i="5"/>
  <c r="AV816" i="5"/>
  <c r="AV807" i="5"/>
  <c r="AV798" i="5"/>
  <c r="AV789" i="5"/>
  <c r="AV780" i="5"/>
  <c r="AV771" i="5"/>
  <c r="AV761" i="5"/>
  <c r="AV752" i="5"/>
  <c r="AV743" i="5"/>
  <c r="AV734" i="5"/>
  <c r="AV725" i="5"/>
  <c r="AV716" i="5"/>
  <c r="AV707" i="5"/>
  <c r="AV697" i="5"/>
  <c r="AV688" i="5"/>
  <c r="AV679" i="5"/>
  <c r="AV670" i="5"/>
  <c r="AV661" i="5"/>
  <c r="AV652" i="5"/>
  <c r="AV643" i="5"/>
  <c r="AV633" i="5"/>
  <c r="AV624" i="5"/>
  <c r="AV615" i="5"/>
  <c r="AV606" i="5"/>
  <c r="AV597" i="5"/>
  <c r="AV588" i="5"/>
  <c r="AV579" i="5"/>
  <c r="AV569" i="5"/>
  <c r="AV560" i="5"/>
  <c r="AV551" i="5"/>
  <c r="AV542" i="5"/>
  <c r="AV533" i="5"/>
  <c r="AV524" i="5"/>
  <c r="AV515" i="5"/>
  <c r="AV505" i="5"/>
  <c r="AV496" i="5"/>
  <c r="AV487" i="5"/>
  <c r="AV478" i="5"/>
  <c r="AV469" i="5"/>
  <c r="AV460" i="5"/>
  <c r="AV451" i="5"/>
  <c r="AV441" i="5"/>
  <c r="AV432" i="5"/>
  <c r="AV423" i="5"/>
  <c r="AV414" i="5"/>
  <c r="AV405" i="5"/>
  <c r="AV396" i="5"/>
  <c r="AV387" i="5"/>
  <c r="AV377" i="5"/>
  <c r="AV368" i="5"/>
  <c r="AV359" i="5"/>
  <c r="AV350" i="5"/>
  <c r="AV341" i="5"/>
  <c r="AV332" i="5"/>
  <c r="AV323" i="5"/>
  <c r="AV313" i="5"/>
  <c r="AV304" i="5"/>
  <c r="AV295" i="5"/>
  <c r="AV286" i="5"/>
  <c r="AV277" i="5"/>
  <c r="AV268" i="5"/>
  <c r="AV259" i="5"/>
  <c r="AV249" i="5"/>
  <c r="AV240" i="5"/>
  <c r="AV231" i="5"/>
  <c r="AV222" i="5"/>
  <c r="AV213" i="5"/>
  <c r="AV204" i="5"/>
  <c r="AV195" i="5"/>
  <c r="AV185" i="5"/>
  <c r="AV176" i="5"/>
  <c r="AV167" i="5"/>
  <c r="AV158" i="5"/>
  <c r="AV149" i="5"/>
  <c r="AV140" i="5"/>
  <c r="AV131" i="5"/>
  <c r="AV121" i="5"/>
  <c r="AV112" i="5"/>
  <c r="AV103" i="5"/>
  <c r="AV94" i="5"/>
  <c r="AV85" i="5"/>
  <c r="AV76" i="5"/>
  <c r="AV67" i="5"/>
  <c r="AV57" i="5"/>
  <c r="AV48" i="5"/>
  <c r="AV39" i="5"/>
  <c r="AV30" i="5"/>
  <c r="AV21" i="5"/>
  <c r="AV12" i="5"/>
  <c r="AV950" i="5"/>
  <c r="AV941" i="5"/>
  <c r="AV932" i="5"/>
  <c r="AV923" i="5"/>
  <c r="AV913" i="5"/>
  <c r="AV904" i="5"/>
  <c r="AV895" i="5"/>
  <c r="AV886" i="5"/>
  <c r="AV877" i="5"/>
  <c r="AV868" i="5"/>
  <c r="AV859" i="5"/>
  <c r="AV849" i="5"/>
  <c r="AV840" i="5"/>
  <c r="AV831" i="5"/>
  <c r="AV822" i="5"/>
  <c r="AV813" i="5"/>
  <c r="AV804" i="5"/>
  <c r="AV795" i="5"/>
  <c r="AV785" i="5"/>
  <c r="AV776" i="5"/>
  <c r="AV767" i="5"/>
  <c r="AV758" i="5"/>
  <c r="AV749" i="5"/>
  <c r="AV740" i="5"/>
  <c r="AV731" i="5"/>
  <c r="AV721" i="5"/>
  <c r="AV712" i="5"/>
  <c r="AV703" i="5"/>
  <c r="AV694" i="5"/>
  <c r="AV685" i="5"/>
  <c r="AV676" i="5"/>
  <c r="AV667" i="5"/>
  <c r="AV657" i="5"/>
  <c r="AV648" i="5"/>
  <c r="AV639" i="5"/>
  <c r="AV630" i="5"/>
  <c r="AV621" i="5"/>
  <c r="AV612" i="5"/>
  <c r="AV603" i="5"/>
  <c r="AV593" i="5"/>
  <c r="AV584" i="5"/>
  <c r="AV575" i="5"/>
  <c r="AV566" i="5"/>
  <c r="AV557" i="5"/>
  <c r="AV548" i="5"/>
  <c r="AV539" i="5"/>
  <c r="AV529" i="5"/>
  <c r="AV520" i="5"/>
  <c r="AV511" i="5"/>
  <c r="AV502" i="5"/>
  <c r="AV493" i="5"/>
  <c r="AV484" i="5"/>
  <c r="AV475" i="5"/>
  <c r="AV465" i="5"/>
  <c r="AV456" i="5"/>
  <c r="AV447" i="5"/>
  <c r="AV438" i="5"/>
  <c r="AV429" i="5"/>
  <c r="AV420" i="5"/>
  <c r="AV411" i="5"/>
  <c r="AV401" i="5"/>
  <c r="AV392" i="5"/>
  <c r="AV383" i="5"/>
  <c r="AV374" i="5"/>
  <c r="AV365" i="5"/>
  <c r="AV356" i="5"/>
  <c r="AV347" i="5"/>
  <c r="AV337" i="5"/>
  <c r="AV328" i="5"/>
  <c r="AV319" i="5"/>
  <c r="AV310" i="5"/>
  <c r="AV301" i="5"/>
  <c r="AV292" i="5"/>
  <c r="AV283" i="5"/>
  <c r="AV273" i="5"/>
  <c r="AV264" i="5"/>
  <c r="AV255" i="5"/>
  <c r="AV246" i="5"/>
  <c r="AV237" i="5"/>
  <c r="AV228" i="5"/>
  <c r="AV219" i="5"/>
  <c r="AV209" i="5"/>
  <c r="AV200" i="5"/>
  <c r="AV191" i="5"/>
  <c r="AV182" i="5"/>
  <c r="AV173" i="5"/>
  <c r="AV164" i="5"/>
  <c r="AV155" i="5"/>
  <c r="AV145" i="5"/>
  <c r="AV136" i="5"/>
  <c r="AV127" i="5"/>
  <c r="AV118" i="5"/>
  <c r="AV109" i="5"/>
  <c r="AV100" i="5"/>
  <c r="AV91" i="5"/>
  <c r="AV81" i="5"/>
  <c r="AV72" i="5"/>
  <c r="AV63" i="5"/>
  <c r="AV54" i="5"/>
  <c r="AV45" i="5"/>
  <c r="AV36" i="5"/>
  <c r="AV27" i="5"/>
  <c r="AV17" i="5"/>
  <c r="AV8" i="5"/>
  <c r="AV939" i="5"/>
  <c r="AV927" i="5"/>
  <c r="AV915" i="5"/>
  <c r="AV902" i="5"/>
  <c r="AV891" i="5"/>
  <c r="AV878" i="5"/>
  <c r="AV865" i="5"/>
  <c r="AV854" i="5"/>
  <c r="AV841" i="5"/>
  <c r="AV829" i="5"/>
  <c r="AV817" i="5"/>
  <c r="AV805" i="5"/>
  <c r="AV792" i="5"/>
  <c r="AV781" i="5"/>
  <c r="AV768" i="5"/>
  <c r="AV756" i="5"/>
  <c r="AV744" i="5"/>
  <c r="AV732" i="5"/>
  <c r="AV719" i="5"/>
  <c r="AV708" i="5"/>
  <c r="AV695" i="5"/>
  <c r="AV683" i="5"/>
  <c r="AV671" i="5"/>
  <c r="AV659" i="5"/>
  <c r="AV646" i="5"/>
  <c r="AV635" i="5"/>
  <c r="AV622" i="5"/>
  <c r="AV609" i="5"/>
  <c r="AV598" i="5"/>
  <c r="AV585" i="5"/>
  <c r="AV573" i="5"/>
  <c r="AV561" i="5"/>
  <c r="AV549" i="5"/>
  <c r="AV536" i="5"/>
  <c r="AV525" i="5"/>
  <c r="AV512" i="5"/>
  <c r="AV500" i="5"/>
  <c r="AV488" i="5"/>
  <c r="AV476" i="5"/>
  <c r="AV463" i="5"/>
  <c r="AV452" i="5"/>
  <c r="AV439" i="5"/>
  <c r="AV427" i="5"/>
  <c r="AV415" i="5"/>
  <c r="AV403" i="5"/>
  <c r="AV390" i="5"/>
  <c r="AV379" i="5"/>
  <c r="AV366" i="5"/>
  <c r="AV353" i="5"/>
  <c r="AV342" i="5"/>
  <c r="AV329" i="5"/>
  <c r="AV317" i="5"/>
  <c r="AV305" i="5"/>
  <c r="AV293" i="5"/>
  <c r="AV280" i="5"/>
  <c r="AV269" i="5"/>
  <c r="AV256" i="5"/>
  <c r="AV244" i="5"/>
  <c r="AV232" i="5"/>
  <c r="AV220" i="5"/>
  <c r="AV207" i="5"/>
  <c r="AV196" i="5"/>
  <c r="AV183" i="5"/>
  <c r="AV171" i="5"/>
  <c r="AV159" i="5"/>
  <c r="AV147" i="5"/>
  <c r="AV134" i="5"/>
  <c r="AV123" i="5"/>
  <c r="AV110" i="5"/>
  <c r="AV97" i="5"/>
  <c r="AV86" i="5"/>
  <c r="AV73" i="5"/>
  <c r="AV61" i="5"/>
  <c r="AV49" i="5"/>
  <c r="AV37" i="5"/>
  <c r="AV24" i="5"/>
  <c r="AV13" i="5"/>
  <c r="AV945" i="5"/>
  <c r="AV933" i="5"/>
  <c r="AV920" i="5"/>
  <c r="AV909" i="5"/>
  <c r="AV896" i="5"/>
  <c r="AV884" i="5"/>
  <c r="AV872" i="5"/>
  <c r="AV860" i="5"/>
  <c r="AV847" i="5"/>
  <c r="AV836" i="5"/>
  <c r="AV823" i="5"/>
  <c r="AV811" i="5"/>
  <c r="AV799" i="5"/>
  <c r="AV787" i="5"/>
  <c r="AV774" i="5"/>
  <c r="AV763" i="5"/>
  <c r="AV750" i="5"/>
  <c r="AV737" i="5"/>
  <c r="AV726" i="5"/>
  <c r="AV713" i="5"/>
  <c r="AV701" i="5"/>
  <c r="AV689" i="5"/>
  <c r="AV677" i="5"/>
  <c r="AV664" i="5"/>
  <c r="AV653" i="5"/>
  <c r="AV640" i="5"/>
  <c r="AV628" i="5"/>
  <c r="AV616" i="5"/>
  <c r="AV604" i="5"/>
  <c r="AV591" i="5"/>
  <c r="AV580" i="5"/>
  <c r="AV567" i="5"/>
  <c r="AV555" i="5"/>
  <c r="AV543" i="5"/>
  <c r="AV531" i="5"/>
  <c r="AV518" i="5"/>
  <c r="AV507" i="5"/>
  <c r="AV494" i="5"/>
  <c r="AV481" i="5"/>
  <c r="AV470" i="5"/>
  <c r="AV457" i="5"/>
  <c r="AV445" i="5"/>
  <c r="AV433" i="5"/>
  <c r="AV421" i="5"/>
  <c r="AV408" i="5"/>
  <c r="AV397" i="5"/>
  <c r="AV384" i="5"/>
  <c r="AV372" i="5"/>
  <c r="AV360" i="5"/>
  <c r="AV348" i="5"/>
  <c r="AV335" i="5"/>
  <c r="AV324" i="5"/>
  <c r="AV311" i="5"/>
  <c r="AV299" i="5"/>
  <c r="AV287" i="5"/>
  <c r="AV275" i="5"/>
  <c r="AV262" i="5"/>
  <c r="AV251" i="5"/>
  <c r="AV238" i="5"/>
  <c r="AV225" i="5"/>
  <c r="AV214" i="5"/>
  <c r="AV201" i="5"/>
  <c r="AV189" i="5"/>
  <c r="AV177" i="5"/>
  <c r="AV165" i="5"/>
  <c r="AV152" i="5"/>
  <c r="AV141" i="5"/>
  <c r="AV128" i="5"/>
  <c r="AV116" i="5"/>
  <c r="AV104" i="5"/>
  <c r="AV92" i="5"/>
  <c r="AV79" i="5"/>
  <c r="AV68" i="5"/>
  <c r="AV55" i="5"/>
  <c r="AV43" i="5"/>
  <c r="AV31" i="5"/>
  <c r="AV19" i="5"/>
  <c r="AV7" i="5"/>
  <c r="AV942" i="5"/>
  <c r="AV929" i="5"/>
  <c r="AV918" i="5"/>
  <c r="AV905" i="5"/>
  <c r="AV893" i="5"/>
  <c r="AV881" i="5"/>
  <c r="AV869" i="5"/>
  <c r="AV856" i="5"/>
  <c r="AV845" i="5"/>
  <c r="AV832" i="5"/>
  <c r="AV820" i="5"/>
  <c r="AV808" i="5"/>
  <c r="AV796" i="5"/>
  <c r="AV783" i="5"/>
  <c r="AV772" i="5"/>
  <c r="AV759" i="5"/>
  <c r="AV747" i="5"/>
  <c r="AV735" i="5"/>
  <c r="AV723" i="5"/>
  <c r="AV710" i="5"/>
  <c r="AV699" i="5"/>
  <c r="AV686" i="5"/>
  <c r="AV673" i="5"/>
  <c r="AV662" i="5"/>
  <c r="AV649" i="5"/>
  <c r="AV637" i="5"/>
  <c r="AV625" i="5"/>
  <c r="AV613" i="5"/>
  <c r="AV600" i="5"/>
  <c r="AV589" i="5"/>
  <c r="AV576" i="5"/>
  <c r="AV564" i="5"/>
  <c r="AV552" i="5"/>
  <c r="AV540" i="5"/>
  <c r="AV527" i="5"/>
  <c r="AV516" i="5"/>
  <c r="AV503" i="5"/>
  <c r="AV491" i="5"/>
  <c r="AV479" i="5"/>
  <c r="AV467" i="5"/>
  <c r="AV454" i="5"/>
  <c r="AV443" i="5"/>
  <c r="AV430" i="5"/>
  <c r="AV417" i="5"/>
  <c r="AV406" i="5"/>
  <c r="AV393" i="5"/>
  <c r="AV381" i="5"/>
  <c r="AV369" i="5"/>
  <c r="AV357" i="5"/>
  <c r="AV344" i="5"/>
  <c r="AV333" i="5"/>
  <c r="AV320" i="5"/>
  <c r="AV308" i="5"/>
  <c r="AV296" i="5"/>
  <c r="AV284" i="5"/>
  <c r="AV271" i="5"/>
  <c r="AV260" i="5"/>
  <c r="AV247" i="5"/>
  <c r="AV235" i="5"/>
  <c r="AV223" i="5"/>
  <c r="AV211" i="5"/>
  <c r="AV198" i="5"/>
  <c r="AV187" i="5"/>
  <c r="AV174" i="5"/>
  <c r="AV161" i="5"/>
  <c r="AV150" i="5"/>
  <c r="AV137" i="5"/>
  <c r="AV125" i="5"/>
  <c r="AV113" i="5"/>
  <c r="AV101" i="5"/>
  <c r="AV88" i="5"/>
  <c r="AV77" i="5"/>
  <c r="AV64" i="5"/>
  <c r="AV52" i="5"/>
  <c r="AV40" i="5"/>
  <c r="AV28" i="5"/>
  <c r="AV15" i="5"/>
  <c r="AV943" i="5"/>
  <c r="AV924" i="5"/>
  <c r="AV903" i="5"/>
  <c r="AV885" i="5"/>
  <c r="AV864" i="5"/>
  <c r="AV846" i="5"/>
  <c r="AV827" i="5"/>
  <c r="AV806" i="5"/>
  <c r="AV788" i="5"/>
  <c r="AV766" i="5"/>
  <c r="AV748" i="5"/>
  <c r="AV728" i="5"/>
  <c r="AV709" i="5"/>
  <c r="AV691" i="5"/>
  <c r="AV669" i="5"/>
  <c r="AV651" i="5"/>
  <c r="AV631" i="5"/>
  <c r="AV611" i="5"/>
  <c r="AV592" i="5"/>
  <c r="AV572" i="5"/>
  <c r="AV553" i="5"/>
  <c r="AV534" i="5"/>
  <c r="AV513" i="5"/>
  <c r="AV495" i="5"/>
  <c r="AV473" i="5"/>
  <c r="AV455" i="5"/>
  <c r="AV436" i="5"/>
  <c r="AV416" i="5"/>
  <c r="AV398" i="5"/>
  <c r="AV376" i="5"/>
  <c r="AV358" i="5"/>
  <c r="AV339" i="5"/>
  <c r="AV318" i="5"/>
  <c r="AV300" i="5"/>
  <c r="AV279" i="5"/>
  <c r="AV261" i="5"/>
  <c r="AV241" i="5"/>
  <c r="AV221" i="5"/>
  <c r="AV203" i="5"/>
  <c r="AV181" i="5"/>
  <c r="AV163" i="5"/>
  <c r="AV143" i="5"/>
  <c r="AV124" i="5"/>
  <c r="AV105" i="5"/>
  <c r="AV84" i="5"/>
  <c r="AV65" i="5"/>
  <c r="AV46" i="5"/>
  <c r="AV25" i="5"/>
  <c r="AV940" i="5"/>
  <c r="AV921" i="5"/>
  <c r="AV901" i="5"/>
  <c r="AV883" i="5"/>
  <c r="AV863" i="5"/>
  <c r="AV843" i="5"/>
  <c r="AV824" i="5"/>
  <c r="AV803" i="5"/>
  <c r="AV784" i="5"/>
  <c r="AV765" i="5"/>
  <c r="AV745" i="5"/>
  <c r="AV727" i="5"/>
  <c r="AV705" i="5"/>
  <c r="AV687" i="5"/>
  <c r="AV668" i="5"/>
  <c r="AV647" i="5"/>
  <c r="AV629" i="5"/>
  <c r="AV608" i="5"/>
  <c r="AV590" i="5"/>
  <c r="AV571" i="5"/>
  <c r="AV550" i="5"/>
  <c r="AV532" i="5"/>
  <c r="AV510" i="5"/>
  <c r="AV492" i="5"/>
  <c r="AV472" i="5"/>
  <c r="AV453" i="5"/>
  <c r="AV435" i="5"/>
  <c r="AV413" i="5"/>
  <c r="AV395" i="5"/>
  <c r="AV375" i="5"/>
  <c r="AV355" i="5"/>
  <c r="AV336" i="5"/>
  <c r="AV316" i="5"/>
  <c r="AV297" i="5"/>
  <c r="AV278" i="5"/>
  <c r="AV257" i="5"/>
  <c r="AV239" i="5"/>
  <c r="AV217" i="5"/>
  <c r="AV199" i="5"/>
  <c r="AV180" i="5"/>
  <c r="AV160" i="5"/>
  <c r="AV142" i="5"/>
  <c r="AV120" i="5"/>
  <c r="AV102" i="5"/>
  <c r="AV83" i="5"/>
  <c r="AV62" i="5"/>
  <c r="AV44" i="5"/>
  <c r="AV23" i="5"/>
  <c r="AV937" i="5"/>
  <c r="AV919" i="5"/>
  <c r="AV900" i="5"/>
  <c r="AV879" i="5"/>
  <c r="AV861" i="5"/>
  <c r="AV839" i="5"/>
  <c r="AV821" i="5"/>
  <c r="AV801" i="5"/>
  <c r="AV782" i="5"/>
  <c r="AV764" i="5"/>
  <c r="AV742" i="5"/>
  <c r="AV724" i="5"/>
  <c r="AV704" i="5"/>
  <c r="AV684" i="5"/>
  <c r="AV665" i="5"/>
  <c r="AV645" i="5"/>
  <c r="AV627" i="5"/>
  <c r="AV607" i="5"/>
  <c r="AV587" i="5"/>
  <c r="AV568" i="5"/>
  <c r="AV547" i="5"/>
  <c r="AV528" i="5"/>
  <c r="AV509" i="5"/>
  <c r="AV489" i="5"/>
  <c r="AV471" i="5"/>
  <c r="AV449" i="5"/>
  <c r="AV431" i="5"/>
  <c r="AV412" i="5"/>
  <c r="AV391" i="5"/>
  <c r="AV373" i="5"/>
  <c r="AV352" i="5"/>
  <c r="AV334" i="5"/>
  <c r="AV315" i="5"/>
  <c r="AV294" i="5"/>
  <c r="AV276" i="5"/>
  <c r="AV254" i="5"/>
  <c r="AV236" i="5"/>
  <c r="AV216" i="5"/>
  <c r="AV197" i="5"/>
  <c r="AV179" i="5"/>
  <c r="AV157" i="5"/>
  <c r="AV139" i="5"/>
  <c r="AV119" i="5"/>
  <c r="AV99" i="5"/>
  <c r="AV80" i="5"/>
  <c r="AV60" i="5"/>
  <c r="AV41" i="5"/>
  <c r="AV22" i="5"/>
  <c r="AV936" i="5"/>
  <c r="AV916" i="5"/>
  <c r="AV897" i="5"/>
  <c r="AV876" i="5"/>
  <c r="AV857" i="5"/>
  <c r="AV838" i="5"/>
  <c r="AV819" i="5"/>
  <c r="AV800" i="5"/>
  <c r="AV779" i="5"/>
  <c r="AV760" i="5"/>
  <c r="AV741" i="5"/>
  <c r="AV720" i="5"/>
  <c r="AV702" i="5"/>
  <c r="AV681" i="5"/>
  <c r="AV663" i="5"/>
  <c r="AV644" i="5"/>
  <c r="AV623" i="5"/>
  <c r="AV605" i="5"/>
  <c r="AV583" i="5"/>
  <c r="AV565" i="5"/>
  <c r="AV545" i="5"/>
  <c r="AV526" i="5"/>
  <c r="AV508" i="5"/>
  <c r="AV486" i="5"/>
  <c r="AV468" i="5"/>
  <c r="AV448" i="5"/>
  <c r="AV428" i="5"/>
  <c r="AV409" i="5"/>
  <c r="AV389" i="5"/>
  <c r="AV371" i="5"/>
  <c r="AV351" i="5"/>
  <c r="AV331" i="5"/>
  <c r="AV312" i="5"/>
  <c r="AV291" i="5"/>
  <c r="AV272" i="5"/>
  <c r="AV253" i="5"/>
  <c r="AV233" i="5"/>
  <c r="AV215" i="5"/>
  <c r="AV193" i="5"/>
  <c r="AV175" i="5"/>
  <c r="AV156" i="5"/>
  <c r="AV135" i="5"/>
  <c r="AV117" i="5"/>
  <c r="AV96" i="5"/>
  <c r="AV78" i="5"/>
  <c r="AV59" i="5"/>
  <c r="AV38" i="5"/>
  <c r="AV20" i="5"/>
  <c r="AV934" i="5"/>
  <c r="AV912" i="5"/>
  <c r="AV894" i="5"/>
  <c r="AV875" i="5"/>
  <c r="AV855" i="5"/>
  <c r="AV837" i="5"/>
  <c r="AV815" i="5"/>
  <c r="AV797" i="5"/>
  <c r="AV777" i="5"/>
  <c r="AV757" i="5"/>
  <c r="AV739" i="5"/>
  <c r="AV718" i="5"/>
  <c r="AV700" i="5"/>
  <c r="AV680" i="5"/>
  <c r="AV660" i="5"/>
  <c r="AV641" i="5"/>
  <c r="AV620" i="5"/>
  <c r="AV601" i="5"/>
  <c r="AV582" i="5"/>
  <c r="AV563" i="5"/>
  <c r="AV544" i="5"/>
  <c r="AV523" i="5"/>
  <c r="AV504" i="5"/>
  <c r="AV485" i="5"/>
  <c r="AV464" i="5"/>
  <c r="AV446" i="5"/>
  <c r="AV425" i="5"/>
  <c r="AV407" i="5"/>
  <c r="AV388" i="5"/>
  <c r="AV367" i="5"/>
  <c r="AV349" i="5"/>
  <c r="AV327" i="5"/>
  <c r="AV309" i="5"/>
  <c r="AV289" i="5"/>
  <c r="AV270" i="5"/>
  <c r="AV252" i="5"/>
  <c r="AV230" i="5"/>
  <c r="AV212" i="5"/>
  <c r="AV192" i="5"/>
  <c r="AV172" i="5"/>
  <c r="AV153" i="5"/>
  <c r="AV133" i="5"/>
  <c r="AV115" i="5"/>
  <c r="AV95" i="5"/>
  <c r="AV75" i="5"/>
  <c r="AV56" i="5"/>
  <c r="AV35" i="5"/>
  <c r="AV16" i="5"/>
  <c r="AV949" i="5"/>
  <c r="AV931" i="5"/>
  <c r="AV911" i="5"/>
  <c r="AV892" i="5"/>
  <c r="AV873" i="5"/>
  <c r="AV852" i="5"/>
  <c r="AV833" i="5"/>
  <c r="AV814" i="5"/>
  <c r="AV793" i="5"/>
  <c r="AV775" i="5"/>
  <c r="AV755" i="5"/>
  <c r="AV736" i="5"/>
  <c r="AV717" i="5"/>
  <c r="AV696" i="5"/>
  <c r="AV678" i="5"/>
  <c r="AV656" i="5"/>
  <c r="AV638" i="5"/>
  <c r="AV619" i="5"/>
  <c r="AV599" i="5"/>
  <c r="AV581" i="5"/>
  <c r="AV559" i="5"/>
  <c r="AV541" i="5"/>
  <c r="AV521" i="5"/>
  <c r="AV501" i="5"/>
  <c r="AV483" i="5"/>
  <c r="AV462" i="5"/>
  <c r="AV444" i="5"/>
  <c r="AV424" i="5"/>
  <c r="AV404" i="5"/>
  <c r="AV385" i="5"/>
  <c r="AV364" i="5"/>
  <c r="AV345" i="5"/>
  <c r="AV326" i="5"/>
  <c r="AV307" i="5"/>
  <c r="AV288" i="5"/>
  <c r="AV267" i="5"/>
  <c r="AV248" i="5"/>
  <c r="AV229" i="5"/>
  <c r="AV208" i="5"/>
  <c r="AV190" i="5"/>
  <c r="AV169" i="5"/>
  <c r="AV151" i="5"/>
  <c r="AV132" i="5"/>
  <c r="AV111" i="5"/>
  <c r="AV93" i="5"/>
  <c r="AV71" i="5"/>
  <c r="AV53" i="5"/>
  <c r="AV33" i="5"/>
  <c r="AV14" i="5"/>
  <c r="AV948" i="5"/>
  <c r="AV928" i="5"/>
  <c r="AV910" i="5"/>
  <c r="AV888" i="5"/>
  <c r="AV870" i="5"/>
  <c r="AV851" i="5"/>
  <c r="AV830" i="5"/>
  <c r="AV812" i="5"/>
  <c r="AV791" i="5"/>
  <c r="AV773" i="5"/>
  <c r="AV753" i="5"/>
  <c r="AV733" i="5"/>
  <c r="AV715" i="5"/>
  <c r="AV693" i="5"/>
  <c r="AV675" i="5"/>
  <c r="AV655" i="5"/>
  <c r="AV636" i="5"/>
  <c r="AV617" i="5"/>
  <c r="AV596" i="5"/>
  <c r="AV577" i="5"/>
  <c r="AV558" i="5"/>
  <c r="AV537" i="5"/>
  <c r="AV519" i="5"/>
  <c r="AV499" i="5"/>
  <c r="AV480" i="5"/>
  <c r="AV461" i="5"/>
  <c r="AV440" i="5"/>
  <c r="AV422" i="5"/>
  <c r="AV400" i="5"/>
  <c r="AV382" i="5"/>
  <c r="AV363" i="5"/>
  <c r="AV343" i="5"/>
  <c r="AV325" i="5"/>
  <c r="AV303" i="5"/>
  <c r="AV285" i="5"/>
  <c r="AV265" i="5"/>
  <c r="AV245" i="5"/>
  <c r="AV227" i="5"/>
  <c r="AV206" i="5"/>
  <c r="AV188" i="5"/>
  <c r="AV168" i="5"/>
  <c r="AV148" i="5"/>
  <c r="AV129" i="5"/>
  <c r="AV108" i="5"/>
  <c r="AV89" i="5"/>
  <c r="AV70" i="5"/>
  <c r="AV51" i="5"/>
  <c r="AV32" i="5"/>
  <c r="AV11" i="5"/>
  <c r="AV947" i="5"/>
  <c r="AV925" i="5"/>
  <c r="AV907" i="5"/>
  <c r="AV887" i="5"/>
  <c r="AV867" i="5"/>
  <c r="AV848" i="5"/>
  <c r="AV828" i="5"/>
  <c r="AV809" i="5"/>
  <c r="AV790" i="5"/>
  <c r="AV769" i="5"/>
  <c r="AV751" i="5"/>
  <c r="AV729" i="5"/>
  <c r="AV711" i="5"/>
  <c r="AV692" i="5"/>
  <c r="AV672" i="5"/>
  <c r="AV654" i="5"/>
  <c r="AV632" i="5"/>
  <c r="AV614" i="5"/>
  <c r="AV595" i="5"/>
  <c r="AV574" i="5"/>
  <c r="AV556" i="5"/>
  <c r="AV535" i="5"/>
  <c r="AV517" i="5"/>
  <c r="AV497" i="5"/>
  <c r="AV477" i="5"/>
  <c r="AV459" i="5"/>
  <c r="AV437" i="5"/>
  <c r="AV419" i="5"/>
  <c r="AV399" i="5"/>
  <c r="AV380" i="5"/>
  <c r="AV361" i="5"/>
  <c r="AV340" i="5"/>
  <c r="AV321" i="5"/>
  <c r="AV302" i="5"/>
  <c r="AV281" i="5"/>
  <c r="AV263" i="5"/>
  <c r="AV243" i="5"/>
  <c r="AV224" i="5"/>
  <c r="AV205" i="5"/>
  <c r="AV184" i="5"/>
  <c r="AV166" i="5"/>
  <c r="AV144" i="5"/>
  <c r="AV126" i="5"/>
  <c r="AV107" i="5"/>
  <c r="AV87" i="5"/>
  <c r="AV69" i="5"/>
  <c r="AV47" i="5"/>
  <c r="AV29" i="5"/>
  <c r="AV9" i="5"/>
  <c r="BH947" i="5"/>
  <c r="BH939" i="5"/>
  <c r="BH931" i="5"/>
  <c r="BH923" i="5"/>
  <c r="BH915" i="5"/>
  <c r="BH907" i="5"/>
  <c r="BH899" i="5"/>
  <c r="BH891" i="5"/>
  <c r="BH883" i="5"/>
  <c r="BH875" i="5"/>
  <c r="BH867" i="5"/>
  <c r="BH859" i="5"/>
  <c r="BH851" i="5"/>
  <c r="BH843" i="5"/>
  <c r="BH835" i="5"/>
  <c r="BH827" i="5"/>
  <c r="BH819" i="5"/>
  <c r="BH811" i="5"/>
  <c r="BH803" i="5"/>
  <c r="BH795" i="5"/>
  <c r="BH787" i="5"/>
  <c r="BH779" i="5"/>
  <c r="BH771" i="5"/>
  <c r="BH763" i="5"/>
  <c r="BH755" i="5"/>
  <c r="BH747" i="5"/>
  <c r="BH739" i="5"/>
  <c r="BH731" i="5"/>
  <c r="BH723" i="5"/>
  <c r="BH715" i="5"/>
  <c r="BH707" i="5"/>
  <c r="BH699" i="5"/>
  <c r="BH691" i="5"/>
  <c r="BH683" i="5"/>
  <c r="BH675" i="5"/>
  <c r="BH667" i="5"/>
  <c r="BH659" i="5"/>
  <c r="BH651" i="5"/>
  <c r="BH643" i="5"/>
  <c r="BH635" i="5"/>
  <c r="BH627" i="5"/>
  <c r="BH619" i="5"/>
  <c r="BH611" i="5"/>
  <c r="BH603" i="5"/>
  <c r="BH949" i="5"/>
  <c r="BH940" i="5"/>
  <c r="BH930" i="5"/>
  <c r="BH921" i="5"/>
  <c r="BH912" i="5"/>
  <c r="BH903" i="5"/>
  <c r="BH894" i="5"/>
  <c r="BH885" i="5"/>
  <c r="BH876" i="5"/>
  <c r="BH866" i="5"/>
  <c r="BH857" i="5"/>
  <c r="BH848" i="5"/>
  <c r="BH839" i="5"/>
  <c r="BH830" i="5"/>
  <c r="BH821" i="5"/>
  <c r="BH812" i="5"/>
  <c r="BH802" i="5"/>
  <c r="BH793" i="5"/>
  <c r="BH784" i="5"/>
  <c r="BH775" i="5"/>
  <c r="BH766" i="5"/>
  <c r="BH757" i="5"/>
  <c r="BH748" i="5"/>
  <c r="BH738" i="5"/>
  <c r="BH729" i="5"/>
  <c r="BH720" i="5"/>
  <c r="BH711" i="5"/>
  <c r="BH702" i="5"/>
  <c r="BH693" i="5"/>
  <c r="BH684" i="5"/>
  <c r="BH674" i="5"/>
  <c r="BH665" i="5"/>
  <c r="BH656" i="5"/>
  <c r="BH647" i="5"/>
  <c r="BH638" i="5"/>
  <c r="BH629" i="5"/>
  <c r="BH620" i="5"/>
  <c r="BH610" i="5"/>
  <c r="BH601" i="5"/>
  <c r="BH593" i="5"/>
  <c r="BH585" i="5"/>
  <c r="BH577" i="5"/>
  <c r="BH569" i="5"/>
  <c r="BH561" i="5"/>
  <c r="BH553" i="5"/>
  <c r="BH545" i="5"/>
  <c r="BH537" i="5"/>
  <c r="BH529" i="5"/>
  <c r="BH521" i="5"/>
  <c r="BH513" i="5"/>
  <c r="BH505" i="5"/>
  <c r="BH497" i="5"/>
  <c r="BH489" i="5"/>
  <c r="BH481" i="5"/>
  <c r="BH473" i="5"/>
  <c r="BH465" i="5"/>
  <c r="BH457" i="5"/>
  <c r="BH449" i="5"/>
  <c r="BH441" i="5"/>
  <c r="BH433" i="5"/>
  <c r="BH425" i="5"/>
  <c r="BH417" i="5"/>
  <c r="BH409" i="5"/>
  <c r="BH401" i="5"/>
  <c r="BH393" i="5"/>
  <c r="BH385" i="5"/>
  <c r="BH377" i="5"/>
  <c r="BH369" i="5"/>
  <c r="BH361" i="5"/>
  <c r="BH353" i="5"/>
  <c r="BH345" i="5"/>
  <c r="BH337" i="5"/>
  <c r="BH329" i="5"/>
  <c r="BH321" i="5"/>
  <c r="BH313" i="5"/>
  <c r="BH305" i="5"/>
  <c r="BH297" i="5"/>
  <c r="BH289" i="5"/>
  <c r="BH281" i="5"/>
  <c r="BH273" i="5"/>
  <c r="BH265" i="5"/>
  <c r="BH257" i="5"/>
  <c r="BH249" i="5"/>
  <c r="BH241" i="5"/>
  <c r="BH233" i="5"/>
  <c r="BH225" i="5"/>
  <c r="BH217" i="5"/>
  <c r="BH209" i="5"/>
  <c r="BH201" i="5"/>
  <c r="BH193" i="5"/>
  <c r="BH185" i="5"/>
  <c r="BH177" i="5"/>
  <c r="BH169" i="5"/>
  <c r="BH161" i="5"/>
  <c r="BH153" i="5"/>
  <c r="BH145" i="5"/>
  <c r="BH137" i="5"/>
  <c r="BH129" i="5"/>
  <c r="BH121" i="5"/>
  <c r="BH113" i="5"/>
  <c r="BH105" i="5"/>
  <c r="BH97" i="5"/>
  <c r="BH89" i="5"/>
  <c r="BH81" i="5"/>
  <c r="BH73" i="5"/>
  <c r="BH65" i="5"/>
  <c r="BH57" i="5"/>
  <c r="BH49" i="5"/>
  <c r="BH41" i="5"/>
  <c r="BH33" i="5"/>
  <c r="BH25" i="5"/>
  <c r="BH17" i="5"/>
  <c r="BH9" i="5"/>
  <c r="BH948" i="5"/>
  <c r="BH938" i="5"/>
  <c r="BH929" i="5"/>
  <c r="BH920" i="5"/>
  <c r="BH911" i="5"/>
  <c r="BH902" i="5"/>
  <c r="BH893" i="5"/>
  <c r="BH884" i="5"/>
  <c r="BH874" i="5"/>
  <c r="BH865" i="5"/>
  <c r="BH856" i="5"/>
  <c r="BH847" i="5"/>
  <c r="BH838" i="5"/>
  <c r="BH829" i="5"/>
  <c r="BH820" i="5"/>
  <c r="BH810" i="5"/>
  <c r="BH801" i="5"/>
  <c r="BH792" i="5"/>
  <c r="BH783" i="5"/>
  <c r="BH774" i="5"/>
  <c r="BH765" i="5"/>
  <c r="BH756" i="5"/>
  <c r="BH746" i="5"/>
  <c r="BH737" i="5"/>
  <c r="BH728" i="5"/>
  <c r="BH719" i="5"/>
  <c r="BH710" i="5"/>
  <c r="BH701" i="5"/>
  <c r="BH692" i="5"/>
  <c r="BH682" i="5"/>
  <c r="BH673" i="5"/>
  <c r="BH664" i="5"/>
  <c r="BH655" i="5"/>
  <c r="BH646" i="5"/>
  <c r="BH637" i="5"/>
  <c r="BH628" i="5"/>
  <c r="BH618" i="5"/>
  <c r="BH609" i="5"/>
  <c r="BH600" i="5"/>
  <c r="BH592" i="5"/>
  <c r="BH584" i="5"/>
  <c r="BH576" i="5"/>
  <c r="BH568" i="5"/>
  <c r="BH560" i="5"/>
  <c r="BH552" i="5"/>
  <c r="BH544" i="5"/>
  <c r="BH536" i="5"/>
  <c r="BH528" i="5"/>
  <c r="BH520" i="5"/>
  <c r="BH512" i="5"/>
  <c r="BH504" i="5"/>
  <c r="BH496" i="5"/>
  <c r="BH488" i="5"/>
  <c r="BH480" i="5"/>
  <c r="BH472" i="5"/>
  <c r="BH464" i="5"/>
  <c r="BH456" i="5"/>
  <c r="BH448" i="5"/>
  <c r="BH440" i="5"/>
  <c r="BH432" i="5"/>
  <c r="BH424" i="5"/>
  <c r="BH416" i="5"/>
  <c r="BH408" i="5"/>
  <c r="BH400" i="5"/>
  <c r="BH392" i="5"/>
  <c r="BH384" i="5"/>
  <c r="BH376" i="5"/>
  <c r="BH368" i="5"/>
  <c r="BH360" i="5"/>
  <c r="BH352" i="5"/>
  <c r="BH344" i="5"/>
  <c r="BH336" i="5"/>
  <c r="BH328" i="5"/>
  <c r="BH320" i="5"/>
  <c r="BH312" i="5"/>
  <c r="BH304" i="5"/>
  <c r="BH296" i="5"/>
  <c r="BH288" i="5"/>
  <c r="BH280" i="5"/>
  <c r="BH272" i="5"/>
  <c r="BH264" i="5"/>
  <c r="BH256" i="5"/>
  <c r="BH248" i="5"/>
  <c r="BH240" i="5"/>
  <c r="BH232" i="5"/>
  <c r="BH224" i="5"/>
  <c r="BH216" i="5"/>
  <c r="BH208" i="5"/>
  <c r="BH200" i="5"/>
  <c r="BH192" i="5"/>
  <c r="BH184" i="5"/>
  <c r="BH176" i="5"/>
  <c r="BH168" i="5"/>
  <c r="BH160" i="5"/>
  <c r="BH152" i="5"/>
  <c r="BH144" i="5"/>
  <c r="BH136" i="5"/>
  <c r="BH128" i="5"/>
  <c r="BH120" i="5"/>
  <c r="BH112" i="5"/>
  <c r="BH104" i="5"/>
  <c r="BH96" i="5"/>
  <c r="BH88" i="5"/>
  <c r="BH80" i="5"/>
  <c r="BH72" i="5"/>
  <c r="BH64" i="5"/>
  <c r="BH56" i="5"/>
  <c r="BH48" i="5"/>
  <c r="BH40" i="5"/>
  <c r="BH32" i="5"/>
  <c r="BH24" i="5"/>
  <c r="BH16" i="5"/>
  <c r="BH8" i="5"/>
  <c r="BH944" i="5"/>
  <c r="BH933" i="5"/>
  <c r="BH919" i="5"/>
  <c r="BH908" i="5"/>
  <c r="BH896" i="5"/>
  <c r="BH882" i="5"/>
  <c r="BH871" i="5"/>
  <c r="BH860" i="5"/>
  <c r="BH846" i="5"/>
  <c r="BH834" i="5"/>
  <c r="BH823" i="5"/>
  <c r="BH809" i="5"/>
  <c r="BH798" i="5"/>
  <c r="BH786" i="5"/>
  <c r="BH773" i="5"/>
  <c r="BH761" i="5"/>
  <c r="BH750" i="5"/>
  <c r="BH736" i="5"/>
  <c r="BH725" i="5"/>
  <c r="BH713" i="5"/>
  <c r="BH700" i="5"/>
  <c r="BH943" i="5"/>
  <c r="BH932" i="5"/>
  <c r="BH918" i="5"/>
  <c r="BH906" i="5"/>
  <c r="BH895" i="5"/>
  <c r="BH881" i="5"/>
  <c r="BH870" i="5"/>
  <c r="BH858" i="5"/>
  <c r="BH845" i="5"/>
  <c r="BH833" i="5"/>
  <c r="BH822" i="5"/>
  <c r="BH808" i="5"/>
  <c r="BH797" i="5"/>
  <c r="BH785" i="5"/>
  <c r="BH772" i="5"/>
  <c r="BH760" i="5"/>
  <c r="BH749" i="5"/>
  <c r="BH735" i="5"/>
  <c r="BH724" i="5"/>
  <c r="BH712" i="5"/>
  <c r="BH698" i="5"/>
  <c r="BH941" i="5"/>
  <c r="BH925" i="5"/>
  <c r="BH909" i="5"/>
  <c r="BH890" i="5"/>
  <c r="BH877" i="5"/>
  <c r="BH861" i="5"/>
  <c r="BH842" i="5"/>
  <c r="BH826" i="5"/>
  <c r="BH813" i="5"/>
  <c r="BH794" i="5"/>
  <c r="BH778" i="5"/>
  <c r="BH762" i="5"/>
  <c r="BH744" i="5"/>
  <c r="BH730" i="5"/>
  <c r="BH714" i="5"/>
  <c r="BH696" i="5"/>
  <c r="BH685" i="5"/>
  <c r="BH671" i="5"/>
  <c r="BH660" i="5"/>
  <c r="BH648" i="5"/>
  <c r="BH634" i="5"/>
  <c r="BH623" i="5"/>
  <c r="BH612" i="5"/>
  <c r="BH598" i="5"/>
  <c r="BH588" i="5"/>
  <c r="BH578" i="5"/>
  <c r="BH566" i="5"/>
  <c r="BH556" i="5"/>
  <c r="BH546" i="5"/>
  <c r="BH534" i="5"/>
  <c r="BH524" i="5"/>
  <c r="BH514" i="5"/>
  <c r="BH502" i="5"/>
  <c r="BH492" i="5"/>
  <c r="BH482" i="5"/>
  <c r="BH470" i="5"/>
  <c r="BH460" i="5"/>
  <c r="BH450" i="5"/>
  <c r="BH438" i="5"/>
  <c r="BH428" i="5"/>
  <c r="BH418" i="5"/>
  <c r="BH406" i="5"/>
  <c r="BH396" i="5"/>
  <c r="BH386" i="5"/>
  <c r="BH374" i="5"/>
  <c r="BH364" i="5"/>
  <c r="BH354" i="5"/>
  <c r="BH342" i="5"/>
  <c r="BH332" i="5"/>
  <c r="BH322" i="5"/>
  <c r="BH310" i="5"/>
  <c r="BH300" i="5"/>
  <c r="BH290" i="5"/>
  <c r="BH278" i="5"/>
  <c r="BH268" i="5"/>
  <c r="BH258" i="5"/>
  <c r="BH246" i="5"/>
  <c r="BH236" i="5"/>
  <c r="BH226" i="5"/>
  <c r="BH214" i="5"/>
  <c r="BH204" i="5"/>
  <c r="BH950" i="5"/>
  <c r="BH934" i="5"/>
  <c r="BH916" i="5"/>
  <c r="BH900" i="5"/>
  <c r="BH886" i="5"/>
  <c r="BH868" i="5"/>
  <c r="BH852" i="5"/>
  <c r="BH836" i="5"/>
  <c r="BH817" i="5"/>
  <c r="BH804" i="5"/>
  <c r="BH788" i="5"/>
  <c r="BH769" i="5"/>
  <c r="BH753" i="5"/>
  <c r="BH740" i="5"/>
  <c r="BH721" i="5"/>
  <c r="BH705" i="5"/>
  <c r="BH689" i="5"/>
  <c r="BH678" i="5"/>
  <c r="BH666" i="5"/>
  <c r="BH653" i="5"/>
  <c r="BH641" i="5"/>
  <c r="BH630" i="5"/>
  <c r="BH616" i="5"/>
  <c r="BH605" i="5"/>
  <c r="BH594" i="5"/>
  <c r="BH582" i="5"/>
  <c r="BH572" i="5"/>
  <c r="BH562" i="5"/>
  <c r="BH550" i="5"/>
  <c r="BH540" i="5"/>
  <c r="BH530" i="5"/>
  <c r="BH518" i="5"/>
  <c r="BH508" i="5"/>
  <c r="BH498" i="5"/>
  <c r="BH486" i="5"/>
  <c r="BH476" i="5"/>
  <c r="BH466" i="5"/>
  <c r="BH454" i="5"/>
  <c r="BH444" i="5"/>
  <c r="BH434" i="5"/>
  <c r="BH422" i="5"/>
  <c r="BH412" i="5"/>
  <c r="BH402" i="5"/>
  <c r="BH390" i="5"/>
  <c r="BH380" i="5"/>
  <c r="BH370" i="5"/>
  <c r="BH358" i="5"/>
  <c r="BH348" i="5"/>
  <c r="BH338" i="5"/>
  <c r="BH326" i="5"/>
  <c r="BH316" i="5"/>
  <c r="BH306" i="5"/>
  <c r="BH294" i="5"/>
  <c r="BH284" i="5"/>
  <c r="BH274" i="5"/>
  <c r="BH262" i="5"/>
  <c r="BH252" i="5"/>
  <c r="BH242" i="5"/>
  <c r="BH230" i="5"/>
  <c r="BH220" i="5"/>
  <c r="BH210" i="5"/>
  <c r="BH942" i="5"/>
  <c r="BH926" i="5"/>
  <c r="BH910" i="5"/>
  <c r="BH892" i="5"/>
  <c r="BH878" i="5"/>
  <c r="BH862" i="5"/>
  <c r="BH844" i="5"/>
  <c r="BH828" i="5"/>
  <c r="BH814" i="5"/>
  <c r="BH796" i="5"/>
  <c r="BH780" i="5"/>
  <c r="BH764" i="5"/>
  <c r="BH745" i="5"/>
  <c r="BH732" i="5"/>
  <c r="BH716" i="5"/>
  <c r="BH697" i="5"/>
  <c r="BH686" i="5"/>
  <c r="BH672" i="5"/>
  <c r="BH661" i="5"/>
  <c r="BH649" i="5"/>
  <c r="BH636" i="5"/>
  <c r="BH624" i="5"/>
  <c r="BH613" i="5"/>
  <c r="BH599" i="5"/>
  <c r="BH589" i="5"/>
  <c r="BH579" i="5"/>
  <c r="BH567" i="5"/>
  <c r="BH557" i="5"/>
  <c r="BH547" i="5"/>
  <c r="BH535" i="5"/>
  <c r="BH525" i="5"/>
  <c r="BH515" i="5"/>
  <c r="BH503" i="5"/>
  <c r="BH493" i="5"/>
  <c r="BH483" i="5"/>
  <c r="BH471" i="5"/>
  <c r="BH461" i="5"/>
  <c r="BH451" i="5"/>
  <c r="BH439" i="5"/>
  <c r="BH429" i="5"/>
  <c r="BH419" i="5"/>
  <c r="BH407" i="5"/>
  <c r="BH397" i="5"/>
  <c r="BH387" i="5"/>
  <c r="BH375" i="5"/>
  <c r="BH365" i="5"/>
  <c r="BH355" i="5"/>
  <c r="BH343" i="5"/>
  <c r="BH333" i="5"/>
  <c r="BH323" i="5"/>
  <c r="BH311" i="5"/>
  <c r="BH301" i="5"/>
  <c r="BH291" i="5"/>
  <c r="BH279" i="5"/>
  <c r="BH269" i="5"/>
  <c r="BH259" i="5"/>
  <c r="BH247" i="5"/>
  <c r="BH237" i="5"/>
  <c r="BH227" i="5"/>
  <c r="BH215" i="5"/>
  <c r="BH205" i="5"/>
  <c r="BH195" i="5"/>
  <c r="BH183" i="5"/>
  <c r="BH173" i="5"/>
  <c r="BH163" i="5"/>
  <c r="BH151" i="5"/>
  <c r="BH141" i="5"/>
  <c r="BH131" i="5"/>
  <c r="BH119" i="5"/>
  <c r="BH109" i="5"/>
  <c r="BH99" i="5"/>
  <c r="BH87" i="5"/>
  <c r="BH77" i="5"/>
  <c r="BH67" i="5"/>
  <c r="BH55" i="5"/>
  <c r="BH45" i="5"/>
  <c r="BH35" i="5"/>
  <c r="BH23" i="5"/>
  <c r="BH13" i="5"/>
  <c r="BH928" i="5"/>
  <c r="BH904" i="5"/>
  <c r="BH879" i="5"/>
  <c r="BH853" i="5"/>
  <c r="BH825" i="5"/>
  <c r="BH800" i="5"/>
  <c r="BH776" i="5"/>
  <c r="BH751" i="5"/>
  <c r="BH722" i="5"/>
  <c r="BH695" i="5"/>
  <c r="BH677" i="5"/>
  <c r="BH657" i="5"/>
  <c r="BH639" i="5"/>
  <c r="BH617" i="5"/>
  <c r="BH597" i="5"/>
  <c r="BH581" i="5"/>
  <c r="BH564" i="5"/>
  <c r="BH548" i="5"/>
  <c r="BH531" i="5"/>
  <c r="BH511" i="5"/>
  <c r="BH495" i="5"/>
  <c r="BH478" i="5"/>
  <c r="BH462" i="5"/>
  <c r="BH445" i="5"/>
  <c r="BH427" i="5"/>
  <c r="BH411" i="5"/>
  <c r="BH394" i="5"/>
  <c r="BH378" i="5"/>
  <c r="BH359" i="5"/>
  <c r="BH341" i="5"/>
  <c r="BH325" i="5"/>
  <c r="BH308" i="5"/>
  <c r="BH292" i="5"/>
  <c r="BH275" i="5"/>
  <c r="BH255" i="5"/>
  <c r="BH239" i="5"/>
  <c r="BH222" i="5"/>
  <c r="BH206" i="5"/>
  <c r="BH191" i="5"/>
  <c r="BH180" i="5"/>
  <c r="BH167" i="5"/>
  <c r="BH156" i="5"/>
  <c r="BH143" i="5"/>
  <c r="BH132" i="5"/>
  <c r="BH118" i="5"/>
  <c r="BH107" i="5"/>
  <c r="BH94" i="5"/>
  <c r="BH83" i="5"/>
  <c r="BH70" i="5"/>
  <c r="BH59" i="5"/>
  <c r="BH46" i="5"/>
  <c r="BH34" i="5"/>
  <c r="BH21" i="5"/>
  <c r="BH10" i="5"/>
  <c r="BH945" i="5"/>
  <c r="BH917" i="5"/>
  <c r="BH889" i="5"/>
  <c r="BH864" i="5"/>
  <c r="BH840" i="5"/>
  <c r="BH815" i="5"/>
  <c r="BH789" i="5"/>
  <c r="BH759" i="5"/>
  <c r="BH734" i="5"/>
  <c r="BH708" i="5"/>
  <c r="BH687" i="5"/>
  <c r="BH668" i="5"/>
  <c r="BH645" i="5"/>
  <c r="BH626" i="5"/>
  <c r="BH607" i="5"/>
  <c r="BH590" i="5"/>
  <c r="BH573" i="5"/>
  <c r="BH555" i="5"/>
  <c r="BH539" i="5"/>
  <c r="BH522" i="5"/>
  <c r="BH506" i="5"/>
  <c r="BH487" i="5"/>
  <c r="BH469" i="5"/>
  <c r="BH453" i="5"/>
  <c r="BH436" i="5"/>
  <c r="BH420" i="5"/>
  <c r="BH403" i="5"/>
  <c r="BH383" i="5"/>
  <c r="BH367" i="5"/>
  <c r="BH350" i="5"/>
  <c r="BH334" i="5"/>
  <c r="BH317" i="5"/>
  <c r="BH299" i="5"/>
  <c r="BH283" i="5"/>
  <c r="BH266" i="5"/>
  <c r="BH250" i="5"/>
  <c r="BH231" i="5"/>
  <c r="BH213" i="5"/>
  <c r="BH198" i="5"/>
  <c r="BH187" i="5"/>
  <c r="BH174" i="5"/>
  <c r="BH162" i="5"/>
  <c r="BH149" i="5"/>
  <c r="BH138" i="5"/>
  <c r="BH125" i="5"/>
  <c r="BH114" i="5"/>
  <c r="BH101" i="5"/>
  <c r="BH90" i="5"/>
  <c r="BH76" i="5"/>
  <c r="BH63" i="5"/>
  <c r="BH52" i="5"/>
  <c r="BH39" i="5"/>
  <c r="BH28" i="5"/>
  <c r="BH15" i="5"/>
  <c r="BH924" i="5"/>
  <c r="BH888" i="5"/>
  <c r="BH854" i="5"/>
  <c r="BH818" i="5"/>
  <c r="BH782" i="5"/>
  <c r="BH752" i="5"/>
  <c r="BH717" i="5"/>
  <c r="BH681" i="5"/>
  <c r="BH658" i="5"/>
  <c r="BH632" i="5"/>
  <c r="BH606" i="5"/>
  <c r="BH583" i="5"/>
  <c r="BH559" i="5"/>
  <c r="BH538" i="5"/>
  <c r="BH516" i="5"/>
  <c r="BH491" i="5"/>
  <c r="BH468" i="5"/>
  <c r="BH446" i="5"/>
  <c r="BH423" i="5"/>
  <c r="BH399" i="5"/>
  <c r="BH379" i="5"/>
  <c r="BH356" i="5"/>
  <c r="BH331" i="5"/>
  <c r="BH309" i="5"/>
  <c r="BH286" i="5"/>
  <c r="BH263" i="5"/>
  <c r="BH243" i="5"/>
  <c r="BH219" i="5"/>
  <c r="BH197" i="5"/>
  <c r="BH181" i="5"/>
  <c r="BH165" i="5"/>
  <c r="BH148" i="5"/>
  <c r="BH133" i="5"/>
  <c r="BH116" i="5"/>
  <c r="BH100" i="5"/>
  <c r="BH84" i="5"/>
  <c r="BH68" i="5"/>
  <c r="BH51" i="5"/>
  <c r="BH36" i="5"/>
  <c r="BH19" i="5"/>
  <c r="BH914" i="5"/>
  <c r="BH880" i="5"/>
  <c r="BH849" i="5"/>
  <c r="BH807" i="5"/>
  <c r="BH777" i="5"/>
  <c r="BH742" i="5"/>
  <c r="BH706" i="5"/>
  <c r="BH679" i="5"/>
  <c r="BH652" i="5"/>
  <c r="BH625" i="5"/>
  <c r="BH602" i="5"/>
  <c r="BH575" i="5"/>
  <c r="BH554" i="5"/>
  <c r="BH532" i="5"/>
  <c r="BH509" i="5"/>
  <c r="BH485" i="5"/>
  <c r="BH463" i="5"/>
  <c r="BH442" i="5"/>
  <c r="BH415" i="5"/>
  <c r="BH395" i="5"/>
  <c r="BH372" i="5"/>
  <c r="BH349" i="5"/>
  <c r="BH327" i="5"/>
  <c r="BH303" i="5"/>
  <c r="BH282" i="5"/>
  <c r="BH260" i="5"/>
  <c r="BH235" i="5"/>
  <c r="BH212" i="5"/>
  <c r="BH194" i="5"/>
  <c r="BH178" i="5"/>
  <c r="BH159" i="5"/>
  <c r="BH146" i="5"/>
  <c r="BH127" i="5"/>
  <c r="BH111" i="5"/>
  <c r="BH95" i="5"/>
  <c r="BH79" i="5"/>
  <c r="BH62" i="5"/>
  <c r="BH47" i="5"/>
  <c r="BH30" i="5"/>
  <c r="BH14" i="5"/>
  <c r="BH946" i="5"/>
  <c r="BH913" i="5"/>
  <c r="BH873" i="5"/>
  <c r="BH841" i="5"/>
  <c r="BH806" i="5"/>
  <c r="BH770" i="5"/>
  <c r="BH741" i="5"/>
  <c r="BH704" i="5"/>
  <c r="BH676" i="5"/>
  <c r="BH650" i="5"/>
  <c r="BH622" i="5"/>
  <c r="BH596" i="5"/>
  <c r="BH574" i="5"/>
  <c r="BH551" i="5"/>
  <c r="BH527" i="5"/>
  <c r="BH507" i="5"/>
  <c r="BH484" i="5"/>
  <c r="BH459" i="5"/>
  <c r="BH437" i="5"/>
  <c r="BH414" i="5"/>
  <c r="BH391" i="5"/>
  <c r="BH371" i="5"/>
  <c r="BH347" i="5"/>
  <c r="BH324" i="5"/>
  <c r="BH302" i="5"/>
  <c r="BH277" i="5"/>
  <c r="BH254" i="5"/>
  <c r="BH234" i="5"/>
  <c r="BH211" i="5"/>
  <c r="BH190" i="5"/>
  <c r="BH175" i="5"/>
  <c r="BH158" i="5"/>
  <c r="BH142" i="5"/>
  <c r="BH126" i="5"/>
  <c r="BH110" i="5"/>
  <c r="BH93" i="5"/>
  <c r="BH78" i="5"/>
  <c r="BH61" i="5"/>
  <c r="BH44" i="5"/>
  <c r="BH29" i="5"/>
  <c r="BH12" i="5"/>
  <c r="BH937" i="5"/>
  <c r="BH905" i="5"/>
  <c r="BH872" i="5"/>
  <c r="BH837" i="5"/>
  <c r="BH805" i="5"/>
  <c r="BH768" i="5"/>
  <c r="BH733" i="5"/>
  <c r="BH703" i="5"/>
  <c r="BH670" i="5"/>
  <c r="BH644" i="5"/>
  <c r="BH621" i="5"/>
  <c r="BH595" i="5"/>
  <c r="BH571" i="5"/>
  <c r="BH549" i="5"/>
  <c r="BH526" i="5"/>
  <c r="BH501" i="5"/>
  <c r="BH479" i="5"/>
  <c r="BH458" i="5"/>
  <c r="BH435" i="5"/>
  <c r="BH413" i="5"/>
  <c r="BH389" i="5"/>
  <c r="BH366" i="5"/>
  <c r="BH346" i="5"/>
  <c r="BH319" i="5"/>
  <c r="BH298" i="5"/>
  <c r="BH276" i="5"/>
  <c r="BH253" i="5"/>
  <c r="BH229" i="5"/>
  <c r="BH207" i="5"/>
  <c r="BH189" i="5"/>
  <c r="BH172" i="5"/>
  <c r="BH157" i="5"/>
  <c r="BH140" i="5"/>
  <c r="BH124" i="5"/>
  <c r="BH108" i="5"/>
  <c r="BH92" i="5"/>
  <c r="BH75" i="5"/>
  <c r="BH60" i="5"/>
  <c r="BH43" i="5"/>
  <c r="BH27" i="5"/>
  <c r="BH11" i="5"/>
  <c r="BH935" i="5"/>
  <c r="BH898" i="5"/>
  <c r="BH863" i="5"/>
  <c r="BH831" i="5"/>
  <c r="BH791" i="5"/>
  <c r="BH758" i="5"/>
  <c r="BH726" i="5"/>
  <c r="BH690" i="5"/>
  <c r="BH663" i="5"/>
  <c r="BH640" i="5"/>
  <c r="BH614" i="5"/>
  <c r="BH587" i="5"/>
  <c r="BH565" i="5"/>
  <c r="BH542" i="5"/>
  <c r="BH519" i="5"/>
  <c r="BH499" i="5"/>
  <c r="BH475" i="5"/>
  <c r="BH452" i="5"/>
  <c r="BH430" i="5"/>
  <c r="BH405" i="5"/>
  <c r="BH382" i="5"/>
  <c r="BH362" i="5"/>
  <c r="BH339" i="5"/>
  <c r="BH315" i="5"/>
  <c r="BH293" i="5"/>
  <c r="BH270" i="5"/>
  <c r="BH245" i="5"/>
  <c r="BH223" i="5"/>
  <c r="BH202" i="5"/>
  <c r="BH186" i="5"/>
  <c r="BH170" i="5"/>
  <c r="BH154" i="5"/>
  <c r="BH135" i="5"/>
  <c r="BH122" i="5"/>
  <c r="BH103" i="5"/>
  <c r="BH86" i="5"/>
  <c r="BH71" i="5"/>
  <c r="BH54" i="5"/>
  <c r="BH38" i="5"/>
  <c r="BH22" i="5"/>
  <c r="BH7" i="5"/>
  <c r="BH927" i="5"/>
  <c r="BH897" i="5"/>
  <c r="BH855" i="5"/>
  <c r="BH824" i="5"/>
  <c r="BH790" i="5"/>
  <c r="BH754" i="5"/>
  <c r="BH718" i="5"/>
  <c r="BH688" i="5"/>
  <c r="BH662" i="5"/>
  <c r="BH633" i="5"/>
  <c r="BH608" i="5"/>
  <c r="BH586" i="5"/>
  <c r="BH563" i="5"/>
  <c r="BH541" i="5"/>
  <c r="BH517" i="5"/>
  <c r="BH494" i="5"/>
  <c r="BH474" i="5"/>
  <c r="BH447" i="5"/>
  <c r="BH426" i="5"/>
  <c r="BH404" i="5"/>
  <c r="BH381" i="5"/>
  <c r="BH357" i="5"/>
  <c r="BH335" i="5"/>
  <c r="BH314" i="5"/>
  <c r="BH287" i="5"/>
  <c r="BH267" i="5"/>
  <c r="BH244" i="5"/>
  <c r="BH221" i="5"/>
  <c r="BH199" i="5"/>
  <c r="BH182" i="5"/>
  <c r="BH166" i="5"/>
  <c r="BH150" i="5"/>
  <c r="BH134" i="5"/>
  <c r="BH117" i="5"/>
  <c r="BH102" i="5"/>
  <c r="BH85" i="5"/>
  <c r="BH69" i="5"/>
  <c r="BH53" i="5"/>
  <c r="BH37" i="5"/>
  <c r="BH20" i="5"/>
  <c r="BH832" i="5"/>
  <c r="BH694" i="5"/>
  <c r="BH591" i="5"/>
  <c r="BH500" i="5"/>
  <c r="BH410" i="5"/>
  <c r="BH318" i="5"/>
  <c r="BH228" i="5"/>
  <c r="BH155" i="5"/>
  <c r="BH91" i="5"/>
  <c r="BH26" i="5"/>
  <c r="BH816" i="5"/>
  <c r="BH680" i="5"/>
  <c r="BH580" i="5"/>
  <c r="BH490" i="5"/>
  <c r="BH398" i="5"/>
  <c r="BH307" i="5"/>
  <c r="BH218" i="5"/>
  <c r="BH147" i="5"/>
  <c r="BH82" i="5"/>
  <c r="BH18" i="5"/>
  <c r="BH936" i="5"/>
  <c r="BH799" i="5"/>
  <c r="BH669" i="5"/>
  <c r="BH570" i="5"/>
  <c r="BH477" i="5"/>
  <c r="BH388" i="5"/>
  <c r="BH295" i="5"/>
  <c r="BH203" i="5"/>
  <c r="BH139" i="5"/>
  <c r="BH74" i="5"/>
  <c r="BH922" i="5"/>
  <c r="BH781" i="5"/>
  <c r="BH654" i="5"/>
  <c r="BH558" i="5"/>
  <c r="BH467" i="5"/>
  <c r="BH373" i="5"/>
  <c r="BH285" i="5"/>
  <c r="BH196" i="5"/>
  <c r="BH130" i="5"/>
  <c r="BH66" i="5"/>
  <c r="BH901" i="5"/>
  <c r="BH767" i="5"/>
  <c r="BH642" i="5"/>
  <c r="BH543" i="5"/>
  <c r="BH455" i="5"/>
  <c r="BH363" i="5"/>
  <c r="BH271" i="5"/>
  <c r="BH188" i="5"/>
  <c r="BH123" i="5"/>
  <c r="BH58" i="5"/>
  <c r="BH887" i="5"/>
  <c r="BH743" i="5"/>
  <c r="BH631" i="5"/>
  <c r="BH533" i="5"/>
  <c r="BH443" i="5"/>
  <c r="BH351" i="5"/>
  <c r="BH261" i="5"/>
  <c r="BH179" i="5"/>
  <c r="BH115" i="5"/>
  <c r="BH50" i="5"/>
  <c r="BH869" i="5"/>
  <c r="BH727" i="5"/>
  <c r="BH615" i="5"/>
  <c r="BH523" i="5"/>
  <c r="BH431" i="5"/>
  <c r="BH340" i="5"/>
  <c r="BH251" i="5"/>
  <c r="BH171" i="5"/>
  <c r="BH106" i="5"/>
  <c r="BH42" i="5"/>
  <c r="BH850" i="5"/>
  <c r="BH709" i="5"/>
  <c r="BH604" i="5"/>
  <c r="BH510" i="5"/>
  <c r="BH421" i="5"/>
  <c r="BH330" i="5"/>
  <c r="BH238" i="5"/>
  <c r="BH164" i="5"/>
  <c r="BH98" i="5"/>
  <c r="BH31" i="5"/>
  <c r="BD943" i="5"/>
  <c r="BD935" i="5"/>
  <c r="BD927" i="5"/>
  <c r="BD919" i="5"/>
  <c r="BD911" i="5"/>
  <c r="BD903" i="5"/>
  <c r="BD895" i="5"/>
  <c r="BD887" i="5"/>
  <c r="BD879" i="5"/>
  <c r="BD871" i="5"/>
  <c r="BD863" i="5"/>
  <c r="BD855" i="5"/>
  <c r="BD847" i="5"/>
  <c r="BD839" i="5"/>
  <c r="BD831" i="5"/>
  <c r="BD823" i="5"/>
  <c r="BD815" i="5"/>
  <c r="BD807" i="5"/>
  <c r="BD799" i="5"/>
  <c r="BD791" i="5"/>
  <c r="BD783" i="5"/>
  <c r="BD775" i="5"/>
  <c r="BD767" i="5"/>
  <c r="BD759" i="5"/>
  <c r="BD751" i="5"/>
  <c r="BD743" i="5"/>
  <c r="BD735" i="5"/>
  <c r="BD727" i="5"/>
  <c r="BD719" i="5"/>
  <c r="BD711" i="5"/>
  <c r="BD703" i="5"/>
  <c r="BD695" i="5"/>
  <c r="BD687" i="5"/>
  <c r="BD679" i="5"/>
  <c r="BD671" i="5"/>
  <c r="BD663" i="5"/>
  <c r="BD655" i="5"/>
  <c r="BD647" i="5"/>
  <c r="BD639" i="5"/>
  <c r="BD631" i="5"/>
  <c r="BD623" i="5"/>
  <c r="BD615" i="5"/>
  <c r="BD607" i="5"/>
  <c r="BD599" i="5"/>
  <c r="BD591" i="5"/>
  <c r="BD583" i="5"/>
  <c r="BD575" i="5"/>
  <c r="BD567" i="5"/>
  <c r="BD559" i="5"/>
  <c r="BD551" i="5"/>
  <c r="BD543" i="5"/>
  <c r="BD535" i="5"/>
  <c r="BD527" i="5"/>
  <c r="BD519" i="5"/>
  <c r="BD511" i="5"/>
  <c r="BD503" i="5"/>
  <c r="BD495" i="5"/>
  <c r="BD487" i="5"/>
  <c r="BD479" i="5"/>
  <c r="BD471" i="5"/>
  <c r="BD463" i="5"/>
  <c r="BD455" i="5"/>
  <c r="BD447" i="5"/>
  <c r="BD439" i="5"/>
  <c r="BD431" i="5"/>
  <c r="BD423" i="5"/>
  <c r="BD415" i="5"/>
  <c r="BD407" i="5"/>
  <c r="BD399" i="5"/>
  <c r="BD391" i="5"/>
  <c r="BD383" i="5"/>
  <c r="BD375" i="5"/>
  <c r="BD367" i="5"/>
  <c r="BD359" i="5"/>
  <c r="BD351" i="5"/>
  <c r="BD343" i="5"/>
  <c r="BD335" i="5"/>
  <c r="BD327" i="5"/>
  <c r="BD319" i="5"/>
  <c r="BD311" i="5"/>
  <c r="BD303" i="5"/>
  <c r="BD295" i="5"/>
  <c r="BD287" i="5"/>
  <c r="BD279" i="5"/>
  <c r="BD271" i="5"/>
  <c r="BD263" i="5"/>
  <c r="BD255" i="5"/>
  <c r="BD247" i="5"/>
  <c r="BD239" i="5"/>
  <c r="BD231" i="5"/>
  <c r="BD223" i="5"/>
  <c r="BD215" i="5"/>
  <c r="BD207" i="5"/>
  <c r="BD199" i="5"/>
  <c r="BD191" i="5"/>
  <c r="BD183" i="5"/>
  <c r="BD175" i="5"/>
  <c r="BD167" i="5"/>
  <c r="BD159" i="5"/>
  <c r="BD151" i="5"/>
  <c r="BD143" i="5"/>
  <c r="BD135" i="5"/>
  <c r="BD127" i="5"/>
  <c r="BD119" i="5"/>
  <c r="BD111" i="5"/>
  <c r="BD103" i="5"/>
  <c r="BD95" i="5"/>
  <c r="BD87" i="5"/>
  <c r="BD79" i="5"/>
  <c r="BD71" i="5"/>
  <c r="BD63" i="5"/>
  <c r="BD55" i="5"/>
  <c r="BD47" i="5"/>
  <c r="BD39" i="5"/>
  <c r="BD31" i="5"/>
  <c r="BD23" i="5"/>
  <c r="BD15" i="5"/>
  <c r="BD950" i="5"/>
  <c r="BD941" i="5"/>
  <c r="BD932" i="5"/>
  <c r="BD923" i="5"/>
  <c r="BD914" i="5"/>
  <c r="BD905" i="5"/>
  <c r="BD896" i="5"/>
  <c r="BD886" i="5"/>
  <c r="BD877" i="5"/>
  <c r="BD868" i="5"/>
  <c r="BD859" i="5"/>
  <c r="BD850" i="5"/>
  <c r="BD841" i="5"/>
  <c r="BD832" i="5"/>
  <c r="BD822" i="5"/>
  <c r="BD813" i="5"/>
  <c r="BD804" i="5"/>
  <c r="BD795" i="5"/>
  <c r="BD786" i="5"/>
  <c r="BD777" i="5"/>
  <c r="BD768" i="5"/>
  <c r="BD758" i="5"/>
  <c r="BD749" i="5"/>
  <c r="BD740" i="5"/>
  <c r="BD731" i="5"/>
  <c r="BD722" i="5"/>
  <c r="BD713" i="5"/>
  <c r="BD704" i="5"/>
  <c r="BD694" i="5"/>
  <c r="BD685" i="5"/>
  <c r="BD676" i="5"/>
  <c r="BD667" i="5"/>
  <c r="BD658" i="5"/>
  <c r="BD649" i="5"/>
  <c r="BD640" i="5"/>
  <c r="BD630" i="5"/>
  <c r="BD621" i="5"/>
  <c r="BD612" i="5"/>
  <c r="BD603" i="5"/>
  <c r="BD594" i="5"/>
  <c r="BD585" i="5"/>
  <c r="BD576" i="5"/>
  <c r="BD566" i="5"/>
  <c r="BD557" i="5"/>
  <c r="BD548" i="5"/>
  <c r="BD539" i="5"/>
  <c r="BD530" i="5"/>
  <c r="BD521" i="5"/>
  <c r="BD512" i="5"/>
  <c r="BD502" i="5"/>
  <c r="BD493" i="5"/>
  <c r="BD484" i="5"/>
  <c r="BD475" i="5"/>
  <c r="BD466" i="5"/>
  <c r="BD457" i="5"/>
  <c r="BD448" i="5"/>
  <c r="BD438" i="5"/>
  <c r="BD429" i="5"/>
  <c r="BD420" i="5"/>
  <c r="BD411" i="5"/>
  <c r="BD402" i="5"/>
  <c r="BD393" i="5"/>
  <c r="BD384" i="5"/>
  <c r="BD374" i="5"/>
  <c r="BD365" i="5"/>
  <c r="BD356" i="5"/>
  <c r="BD347" i="5"/>
  <c r="BD338" i="5"/>
  <c r="BD329" i="5"/>
  <c r="BD320" i="5"/>
  <c r="BD310" i="5"/>
  <c r="BD301" i="5"/>
  <c r="BD292" i="5"/>
  <c r="BD283" i="5"/>
  <c r="BD274" i="5"/>
  <c r="BD265" i="5"/>
  <c r="BD256" i="5"/>
  <c r="BD246" i="5"/>
  <c r="BD237" i="5"/>
  <c r="BD228" i="5"/>
  <c r="BD219" i="5"/>
  <c r="BD210" i="5"/>
  <c r="BD201" i="5"/>
  <c r="BD192" i="5"/>
  <c r="BD182" i="5"/>
  <c r="BD173" i="5"/>
  <c r="BD164" i="5"/>
  <c r="BD155" i="5"/>
  <c r="BD146" i="5"/>
  <c r="BD137" i="5"/>
  <c r="BD128" i="5"/>
  <c r="BD118" i="5"/>
  <c r="BD109" i="5"/>
  <c r="BD100" i="5"/>
  <c r="BD91" i="5"/>
  <c r="BD82" i="5"/>
  <c r="BD73" i="5"/>
  <c r="BD64" i="5"/>
  <c r="BD54" i="5"/>
  <c r="BD45" i="5"/>
  <c r="BD36" i="5"/>
  <c r="BD27" i="5"/>
  <c r="BD18" i="5"/>
  <c r="BD9" i="5"/>
  <c r="BD947" i="5"/>
  <c r="BD938" i="5"/>
  <c r="BD929" i="5"/>
  <c r="BD920" i="5"/>
  <c r="BD910" i="5"/>
  <c r="BD901" i="5"/>
  <c r="BD892" i="5"/>
  <c r="BD883" i="5"/>
  <c r="BD874" i="5"/>
  <c r="BD865" i="5"/>
  <c r="BD856" i="5"/>
  <c r="BD846" i="5"/>
  <c r="BD837" i="5"/>
  <c r="BD828" i="5"/>
  <c r="BD819" i="5"/>
  <c r="BD810" i="5"/>
  <c r="BD801" i="5"/>
  <c r="BD792" i="5"/>
  <c r="BD782" i="5"/>
  <c r="BD773" i="5"/>
  <c r="BD764" i="5"/>
  <c r="BD755" i="5"/>
  <c r="BD746" i="5"/>
  <c r="BD737" i="5"/>
  <c r="BD728" i="5"/>
  <c r="BD718" i="5"/>
  <c r="BD709" i="5"/>
  <c r="BD700" i="5"/>
  <c r="BD691" i="5"/>
  <c r="BD682" i="5"/>
  <c r="BD673" i="5"/>
  <c r="BD664" i="5"/>
  <c r="BD654" i="5"/>
  <c r="BD645" i="5"/>
  <c r="BD636" i="5"/>
  <c r="BD627" i="5"/>
  <c r="BD618" i="5"/>
  <c r="BD609" i="5"/>
  <c r="BD600" i="5"/>
  <c r="BD590" i="5"/>
  <c r="BD581" i="5"/>
  <c r="BD572" i="5"/>
  <c r="BD563" i="5"/>
  <c r="BD554" i="5"/>
  <c r="BD545" i="5"/>
  <c r="BD536" i="5"/>
  <c r="BD526" i="5"/>
  <c r="BD517" i="5"/>
  <c r="BD508" i="5"/>
  <c r="BD499" i="5"/>
  <c r="BD490" i="5"/>
  <c r="BD481" i="5"/>
  <c r="BD472" i="5"/>
  <c r="BD462" i="5"/>
  <c r="BD453" i="5"/>
  <c r="BD444" i="5"/>
  <c r="BD435" i="5"/>
  <c r="BD426" i="5"/>
  <c r="BD417" i="5"/>
  <c r="BD408" i="5"/>
  <c r="BD398" i="5"/>
  <c r="BD389" i="5"/>
  <c r="BD380" i="5"/>
  <c r="BD371" i="5"/>
  <c r="BD362" i="5"/>
  <c r="BD353" i="5"/>
  <c r="BD344" i="5"/>
  <c r="BD334" i="5"/>
  <c r="BD325" i="5"/>
  <c r="BD316" i="5"/>
  <c r="BD307" i="5"/>
  <c r="BD298" i="5"/>
  <c r="BD289" i="5"/>
  <c r="BD280" i="5"/>
  <c r="BD270" i="5"/>
  <c r="BD261" i="5"/>
  <c r="BD252" i="5"/>
  <c r="BD243" i="5"/>
  <c r="BD234" i="5"/>
  <c r="BD225" i="5"/>
  <c r="BD216" i="5"/>
  <c r="BD206" i="5"/>
  <c r="BD197" i="5"/>
  <c r="BD188" i="5"/>
  <c r="BD179" i="5"/>
  <c r="BD170" i="5"/>
  <c r="BD161" i="5"/>
  <c r="BD152" i="5"/>
  <c r="BD142" i="5"/>
  <c r="BD133" i="5"/>
  <c r="BD124" i="5"/>
  <c r="BD115" i="5"/>
  <c r="BD106" i="5"/>
  <c r="BD97" i="5"/>
  <c r="BD88" i="5"/>
  <c r="BD78" i="5"/>
  <c r="BD69" i="5"/>
  <c r="BD60" i="5"/>
  <c r="BD51" i="5"/>
  <c r="BD42" i="5"/>
  <c r="BD33" i="5"/>
  <c r="BD24" i="5"/>
  <c r="BD14" i="5"/>
  <c r="BD946" i="5"/>
  <c r="BD937" i="5"/>
  <c r="BD928" i="5"/>
  <c r="BD918" i="5"/>
  <c r="BD909" i="5"/>
  <c r="BD900" i="5"/>
  <c r="BD891" i="5"/>
  <c r="BD882" i="5"/>
  <c r="BD873" i="5"/>
  <c r="BD864" i="5"/>
  <c r="BD854" i="5"/>
  <c r="BD845" i="5"/>
  <c r="BD836" i="5"/>
  <c r="BD827" i="5"/>
  <c r="BD818" i="5"/>
  <c r="BD809" i="5"/>
  <c r="BD800" i="5"/>
  <c r="BD790" i="5"/>
  <c r="BD781" i="5"/>
  <c r="BD772" i="5"/>
  <c r="BD763" i="5"/>
  <c r="BD754" i="5"/>
  <c r="BD745" i="5"/>
  <c r="BD736" i="5"/>
  <c r="BD726" i="5"/>
  <c r="BD717" i="5"/>
  <c r="BD708" i="5"/>
  <c r="BD699" i="5"/>
  <c r="BD690" i="5"/>
  <c r="BD681" i="5"/>
  <c r="BD672" i="5"/>
  <c r="BD662" i="5"/>
  <c r="BD653" i="5"/>
  <c r="BD644" i="5"/>
  <c r="BD635" i="5"/>
  <c r="BD626" i="5"/>
  <c r="BD617" i="5"/>
  <c r="BD608" i="5"/>
  <c r="BD598" i="5"/>
  <c r="BD589" i="5"/>
  <c r="BD580" i="5"/>
  <c r="BD571" i="5"/>
  <c r="BD562" i="5"/>
  <c r="BD553" i="5"/>
  <c r="BD544" i="5"/>
  <c r="BD534" i="5"/>
  <c r="BD525" i="5"/>
  <c r="BD516" i="5"/>
  <c r="BD507" i="5"/>
  <c r="BD498" i="5"/>
  <c r="BD489" i="5"/>
  <c r="BD480" i="5"/>
  <c r="BD470" i="5"/>
  <c r="BD461" i="5"/>
  <c r="BD452" i="5"/>
  <c r="BD443" i="5"/>
  <c r="BD434" i="5"/>
  <c r="BD425" i="5"/>
  <c r="BD416" i="5"/>
  <c r="BD406" i="5"/>
  <c r="BD397" i="5"/>
  <c r="BD388" i="5"/>
  <c r="BD379" i="5"/>
  <c r="BD370" i="5"/>
  <c r="BD361" i="5"/>
  <c r="BD352" i="5"/>
  <c r="BD342" i="5"/>
  <c r="BD333" i="5"/>
  <c r="BD324" i="5"/>
  <c r="BD315" i="5"/>
  <c r="BD306" i="5"/>
  <c r="BD297" i="5"/>
  <c r="BD288" i="5"/>
  <c r="BD278" i="5"/>
  <c r="BD269" i="5"/>
  <c r="BD260" i="5"/>
  <c r="BD251" i="5"/>
  <c r="BD242" i="5"/>
  <c r="BD233" i="5"/>
  <c r="BD224" i="5"/>
  <c r="BD214" i="5"/>
  <c r="BD205" i="5"/>
  <c r="BD196" i="5"/>
  <c r="BD187" i="5"/>
  <c r="BD178" i="5"/>
  <c r="BD169" i="5"/>
  <c r="BD160" i="5"/>
  <c r="BD150" i="5"/>
  <c r="BD141" i="5"/>
  <c r="BD132" i="5"/>
  <c r="BD123" i="5"/>
  <c r="BD114" i="5"/>
  <c r="BD105" i="5"/>
  <c r="BD96" i="5"/>
  <c r="BD86" i="5"/>
  <c r="BD77" i="5"/>
  <c r="BD68" i="5"/>
  <c r="BD59" i="5"/>
  <c r="BD50" i="5"/>
  <c r="BD41" i="5"/>
  <c r="BD32" i="5"/>
  <c r="BD22" i="5"/>
  <c r="BD13" i="5"/>
  <c r="BD942" i="5"/>
  <c r="BD933" i="5"/>
  <c r="BD924" i="5"/>
  <c r="BD915" i="5"/>
  <c r="BD906" i="5"/>
  <c r="BD897" i="5"/>
  <c r="BD888" i="5"/>
  <c r="BD878" i="5"/>
  <c r="BD869" i="5"/>
  <c r="BD860" i="5"/>
  <c r="BD851" i="5"/>
  <c r="BD842" i="5"/>
  <c r="BD833" i="5"/>
  <c r="BD824" i="5"/>
  <c r="BD814" i="5"/>
  <c r="BD805" i="5"/>
  <c r="BD796" i="5"/>
  <c r="BD787" i="5"/>
  <c r="BD778" i="5"/>
  <c r="BD769" i="5"/>
  <c r="BD760" i="5"/>
  <c r="BD750" i="5"/>
  <c r="BD741" i="5"/>
  <c r="BD732" i="5"/>
  <c r="BD723" i="5"/>
  <c r="BD714" i="5"/>
  <c r="BD705" i="5"/>
  <c r="BD696" i="5"/>
  <c r="BD686" i="5"/>
  <c r="BD677" i="5"/>
  <c r="BD668" i="5"/>
  <c r="BD659" i="5"/>
  <c r="BD650" i="5"/>
  <c r="BD641" i="5"/>
  <c r="BD632" i="5"/>
  <c r="BD622" i="5"/>
  <c r="BD613" i="5"/>
  <c r="BD604" i="5"/>
  <c r="BD595" i="5"/>
  <c r="BD586" i="5"/>
  <c r="BD577" i="5"/>
  <c r="BD568" i="5"/>
  <c r="BD558" i="5"/>
  <c r="BD549" i="5"/>
  <c r="BD540" i="5"/>
  <c r="BD531" i="5"/>
  <c r="BD522" i="5"/>
  <c r="BD513" i="5"/>
  <c r="BD504" i="5"/>
  <c r="BD494" i="5"/>
  <c r="BD485" i="5"/>
  <c r="BD476" i="5"/>
  <c r="BD467" i="5"/>
  <c r="BD458" i="5"/>
  <c r="BD449" i="5"/>
  <c r="BD440" i="5"/>
  <c r="BD430" i="5"/>
  <c r="BD421" i="5"/>
  <c r="BD412" i="5"/>
  <c r="BD403" i="5"/>
  <c r="BD394" i="5"/>
  <c r="BD385" i="5"/>
  <c r="BD376" i="5"/>
  <c r="BD366" i="5"/>
  <c r="BD357" i="5"/>
  <c r="BD348" i="5"/>
  <c r="BD339" i="5"/>
  <c r="BD330" i="5"/>
  <c r="BD321" i="5"/>
  <c r="BD312" i="5"/>
  <c r="BD302" i="5"/>
  <c r="BD293" i="5"/>
  <c r="BD284" i="5"/>
  <c r="BD275" i="5"/>
  <c r="BD266" i="5"/>
  <c r="BD257" i="5"/>
  <c r="BD248" i="5"/>
  <c r="BD238" i="5"/>
  <c r="BD229" i="5"/>
  <c r="BD220" i="5"/>
  <c r="BD211" i="5"/>
  <c r="BD202" i="5"/>
  <c r="BD193" i="5"/>
  <c r="BD184" i="5"/>
  <c r="BD174" i="5"/>
  <c r="BD165" i="5"/>
  <c r="BD156" i="5"/>
  <c r="BD147" i="5"/>
  <c r="BD138" i="5"/>
  <c r="BD129" i="5"/>
  <c r="BD120" i="5"/>
  <c r="BD110" i="5"/>
  <c r="BD101" i="5"/>
  <c r="BD92" i="5"/>
  <c r="BD83" i="5"/>
  <c r="BD74" i="5"/>
  <c r="BD65" i="5"/>
  <c r="BD56" i="5"/>
  <c r="BD46" i="5"/>
  <c r="BD37" i="5"/>
  <c r="BD28" i="5"/>
  <c r="BD19" i="5"/>
  <c r="BD10" i="5"/>
  <c r="BD944" i="5"/>
  <c r="BD925" i="5"/>
  <c r="BD907" i="5"/>
  <c r="BD889" i="5"/>
  <c r="BD870" i="5"/>
  <c r="BD852" i="5"/>
  <c r="BD834" i="5"/>
  <c r="BD816" i="5"/>
  <c r="BD797" i="5"/>
  <c r="BD779" i="5"/>
  <c r="BD761" i="5"/>
  <c r="BD742" i="5"/>
  <c r="BD724" i="5"/>
  <c r="BD706" i="5"/>
  <c r="BD688" i="5"/>
  <c r="BD669" i="5"/>
  <c r="BD651" i="5"/>
  <c r="BD633" i="5"/>
  <c r="BD614" i="5"/>
  <c r="BD596" i="5"/>
  <c r="BD578" i="5"/>
  <c r="BD560" i="5"/>
  <c r="BD541" i="5"/>
  <c r="BD523" i="5"/>
  <c r="BD505" i="5"/>
  <c r="BD486" i="5"/>
  <c r="BD468" i="5"/>
  <c r="BD450" i="5"/>
  <c r="BD432" i="5"/>
  <c r="BD413" i="5"/>
  <c r="BD395" i="5"/>
  <c r="BD377" i="5"/>
  <c r="BD358" i="5"/>
  <c r="BD340" i="5"/>
  <c r="BD322" i="5"/>
  <c r="BD304" i="5"/>
  <c r="BD285" i="5"/>
  <c r="BD267" i="5"/>
  <c r="BD249" i="5"/>
  <c r="BD230" i="5"/>
  <c r="BD212" i="5"/>
  <c r="BD194" i="5"/>
  <c r="BD176" i="5"/>
  <c r="BD157" i="5"/>
  <c r="BD139" i="5"/>
  <c r="BD121" i="5"/>
  <c r="BD102" i="5"/>
  <c r="BD84" i="5"/>
  <c r="BD66" i="5"/>
  <c r="BD48" i="5"/>
  <c r="BD29" i="5"/>
  <c r="BD11" i="5"/>
  <c r="BD940" i="5"/>
  <c r="BD922" i="5"/>
  <c r="BD904" i="5"/>
  <c r="BD885" i="5"/>
  <c r="BD867" i="5"/>
  <c r="BD849" i="5"/>
  <c r="BD939" i="5"/>
  <c r="BD921" i="5"/>
  <c r="BD902" i="5"/>
  <c r="BD884" i="5"/>
  <c r="BD866" i="5"/>
  <c r="BD848" i="5"/>
  <c r="BD829" i="5"/>
  <c r="BD811" i="5"/>
  <c r="BD793" i="5"/>
  <c r="BD774" i="5"/>
  <c r="BD756" i="5"/>
  <c r="BD738" i="5"/>
  <c r="BD720" i="5"/>
  <c r="BD701" i="5"/>
  <c r="BD683" i="5"/>
  <c r="BD665" i="5"/>
  <c r="BD646" i="5"/>
  <c r="BD628" i="5"/>
  <c r="BD936" i="5"/>
  <c r="BD917" i="5"/>
  <c r="BD899" i="5"/>
  <c r="BD881" i="5"/>
  <c r="BD862" i="5"/>
  <c r="BD844" i="5"/>
  <c r="BD826" i="5"/>
  <c r="BD808" i="5"/>
  <c r="BD789" i="5"/>
  <c r="BD771" i="5"/>
  <c r="BD753" i="5"/>
  <c r="BD734" i="5"/>
  <c r="BD716" i="5"/>
  <c r="BD698" i="5"/>
  <c r="BD680" i="5"/>
  <c r="BD661" i="5"/>
  <c r="BD643" i="5"/>
  <c r="BD625" i="5"/>
  <c r="BD606" i="5"/>
  <c r="BD588" i="5"/>
  <c r="BD570" i="5"/>
  <c r="BD552" i="5"/>
  <c r="BD533" i="5"/>
  <c r="BD515" i="5"/>
  <c r="BD497" i="5"/>
  <c r="BD478" i="5"/>
  <c r="BD460" i="5"/>
  <c r="BD442" i="5"/>
  <c r="BD424" i="5"/>
  <c r="BD405" i="5"/>
  <c r="BD387" i="5"/>
  <c r="BD369" i="5"/>
  <c r="BD350" i="5"/>
  <c r="BD332" i="5"/>
  <c r="BD314" i="5"/>
  <c r="BD296" i="5"/>
  <c r="BD277" i="5"/>
  <c r="BD259" i="5"/>
  <c r="BD241" i="5"/>
  <c r="BD222" i="5"/>
  <c r="BD204" i="5"/>
  <c r="BD186" i="5"/>
  <c r="BD168" i="5"/>
  <c r="BD149" i="5"/>
  <c r="BD131" i="5"/>
  <c r="BD113" i="5"/>
  <c r="BD94" i="5"/>
  <c r="BD76" i="5"/>
  <c r="BD58" i="5"/>
  <c r="BD40" i="5"/>
  <c r="BD21" i="5"/>
  <c r="BD934" i="5"/>
  <c r="BD916" i="5"/>
  <c r="BD898" i="5"/>
  <c r="BD880" i="5"/>
  <c r="BD861" i="5"/>
  <c r="BD843" i="5"/>
  <c r="BD825" i="5"/>
  <c r="BD806" i="5"/>
  <c r="BD788" i="5"/>
  <c r="BD770" i="5"/>
  <c r="BD752" i="5"/>
  <c r="BD733" i="5"/>
  <c r="BD715" i="5"/>
  <c r="BD697" i="5"/>
  <c r="BD678" i="5"/>
  <c r="BD660" i="5"/>
  <c r="BD642" i="5"/>
  <c r="BD624" i="5"/>
  <c r="BD605" i="5"/>
  <c r="BD587" i="5"/>
  <c r="BD569" i="5"/>
  <c r="BD550" i="5"/>
  <c r="BD532" i="5"/>
  <c r="BD514" i="5"/>
  <c r="BD496" i="5"/>
  <c r="BD477" i="5"/>
  <c r="BD459" i="5"/>
  <c r="BD441" i="5"/>
  <c r="BD422" i="5"/>
  <c r="BD404" i="5"/>
  <c r="BD386" i="5"/>
  <c r="BD368" i="5"/>
  <c r="BD349" i="5"/>
  <c r="BD331" i="5"/>
  <c r="BD313" i="5"/>
  <c r="BD294" i="5"/>
  <c r="BD276" i="5"/>
  <c r="BD258" i="5"/>
  <c r="BD240" i="5"/>
  <c r="BD221" i="5"/>
  <c r="BD203" i="5"/>
  <c r="BD185" i="5"/>
  <c r="BD166" i="5"/>
  <c r="BD148" i="5"/>
  <c r="BD130" i="5"/>
  <c r="BD112" i="5"/>
  <c r="BD93" i="5"/>
  <c r="BD75" i="5"/>
  <c r="BD57" i="5"/>
  <c r="BD38" i="5"/>
  <c r="BD20" i="5"/>
  <c r="BD949" i="5"/>
  <c r="BD931" i="5"/>
  <c r="BD913" i="5"/>
  <c r="BD894" i="5"/>
  <c r="BD876" i="5"/>
  <c r="BD858" i="5"/>
  <c r="BD840" i="5"/>
  <c r="BD948" i="5"/>
  <c r="BD930" i="5"/>
  <c r="BD912" i="5"/>
  <c r="BD893" i="5"/>
  <c r="BD875" i="5"/>
  <c r="BD857" i="5"/>
  <c r="BD838" i="5"/>
  <c r="BD820" i="5"/>
  <c r="BD802" i="5"/>
  <c r="BD784" i="5"/>
  <c r="BD765" i="5"/>
  <c r="BD747" i="5"/>
  <c r="BD729" i="5"/>
  <c r="BD710" i="5"/>
  <c r="BD692" i="5"/>
  <c r="BD674" i="5"/>
  <c r="BD656" i="5"/>
  <c r="BD637" i="5"/>
  <c r="BD872" i="5"/>
  <c r="BD798" i="5"/>
  <c r="BD748" i="5"/>
  <c r="BD702" i="5"/>
  <c r="BD652" i="5"/>
  <c r="BD611" i="5"/>
  <c r="BD582" i="5"/>
  <c r="BD555" i="5"/>
  <c r="BD524" i="5"/>
  <c r="BD492" i="5"/>
  <c r="BD465" i="5"/>
  <c r="BD436" i="5"/>
  <c r="BD409" i="5"/>
  <c r="BD378" i="5"/>
  <c r="BD346" i="5"/>
  <c r="BD318" i="5"/>
  <c r="BD290" i="5"/>
  <c r="BD262" i="5"/>
  <c r="BD232" i="5"/>
  <c r="BD200" i="5"/>
  <c r="BD172" i="5"/>
  <c r="BD144" i="5"/>
  <c r="BD116" i="5"/>
  <c r="BD85" i="5"/>
  <c r="BD53" i="5"/>
  <c r="BD26" i="5"/>
  <c r="BD853" i="5"/>
  <c r="BD794" i="5"/>
  <c r="BD744" i="5"/>
  <c r="BD693" i="5"/>
  <c r="BD648" i="5"/>
  <c r="BD610" i="5"/>
  <c r="BD579" i="5"/>
  <c r="BD547" i="5"/>
  <c r="BD520" i="5"/>
  <c r="BD491" i="5"/>
  <c r="BD464" i="5"/>
  <c r="BD433" i="5"/>
  <c r="BD401" i="5"/>
  <c r="BD373" i="5"/>
  <c r="BD345" i="5"/>
  <c r="BD317" i="5"/>
  <c r="BD286" i="5"/>
  <c r="BD254" i="5"/>
  <c r="BD227" i="5"/>
  <c r="BD198" i="5"/>
  <c r="BD171" i="5"/>
  <c r="BD140" i="5"/>
  <c r="BD108" i="5"/>
  <c r="BD81" i="5"/>
  <c r="BD52" i="5"/>
  <c r="BD25" i="5"/>
  <c r="BD835" i="5"/>
  <c r="BD785" i="5"/>
  <c r="BD739" i="5"/>
  <c r="BD689" i="5"/>
  <c r="BD638" i="5"/>
  <c r="BD602" i="5"/>
  <c r="BD574" i="5"/>
  <c r="BD546" i="5"/>
  <c r="BD518" i="5"/>
  <c r="BD488" i="5"/>
  <c r="BD456" i="5"/>
  <c r="BD428" i="5"/>
  <c r="BD400" i="5"/>
  <c r="BD372" i="5"/>
  <c r="BD341" i="5"/>
  <c r="BD309" i="5"/>
  <c r="BD282" i="5"/>
  <c r="BD253" i="5"/>
  <c r="BD226" i="5"/>
  <c r="BD195" i="5"/>
  <c r="BD163" i="5"/>
  <c r="BD136" i="5"/>
  <c r="BD107" i="5"/>
  <c r="BD80" i="5"/>
  <c r="BD49" i="5"/>
  <c r="BD17" i="5"/>
  <c r="BD830" i="5"/>
  <c r="BD780" i="5"/>
  <c r="BD730" i="5"/>
  <c r="BD684" i="5"/>
  <c r="BD634" i="5"/>
  <c r="BD601" i="5"/>
  <c r="BD573" i="5"/>
  <c r="BD542" i="5"/>
  <c r="BD510" i="5"/>
  <c r="BD483" i="5"/>
  <c r="BD454" i="5"/>
  <c r="BD427" i="5"/>
  <c r="BD396" i="5"/>
  <c r="BD364" i="5"/>
  <c r="BD337" i="5"/>
  <c r="BD308" i="5"/>
  <c r="BD281" i="5"/>
  <c r="BD250" i="5"/>
  <c r="BD218" i="5"/>
  <c r="BD190" i="5"/>
  <c r="BD162" i="5"/>
  <c r="BD134" i="5"/>
  <c r="BD104" i="5"/>
  <c r="BD72" i="5"/>
  <c r="BD44" i="5"/>
  <c r="BD16" i="5"/>
  <c r="BD945" i="5"/>
  <c r="BD821" i="5"/>
  <c r="BD776" i="5"/>
  <c r="BD725" i="5"/>
  <c r="BD675" i="5"/>
  <c r="BD629" i="5"/>
  <c r="BD597" i="5"/>
  <c r="BD565" i="5"/>
  <c r="BD538" i="5"/>
  <c r="BD509" i="5"/>
  <c r="BD482" i="5"/>
  <c r="BD451" i="5"/>
  <c r="BD419" i="5"/>
  <c r="BD392" i="5"/>
  <c r="BD363" i="5"/>
  <c r="BD336" i="5"/>
  <c r="BD305" i="5"/>
  <c r="BD273" i="5"/>
  <c r="BD245" i="5"/>
  <c r="BD217" i="5"/>
  <c r="BD189" i="5"/>
  <c r="BD158" i="5"/>
  <c r="BD126" i="5"/>
  <c r="BD99" i="5"/>
  <c r="BD70" i="5"/>
  <c r="BD43" i="5"/>
  <c r="BD12" i="5"/>
  <c r="BD926" i="5"/>
  <c r="BD817" i="5"/>
  <c r="BD766" i="5"/>
  <c r="BD721" i="5"/>
  <c r="BD670" i="5"/>
  <c r="BD620" i="5"/>
  <c r="BD593" i="5"/>
  <c r="BD564" i="5"/>
  <c r="BD537" i="5"/>
  <c r="BD506" i="5"/>
  <c r="BD474" i="5"/>
  <c r="BD446" i="5"/>
  <c r="BD418" i="5"/>
  <c r="BD390" i="5"/>
  <c r="BD360" i="5"/>
  <c r="BD328" i="5"/>
  <c r="BD300" i="5"/>
  <c r="BD272" i="5"/>
  <c r="BD244" i="5"/>
  <c r="BD213" i="5"/>
  <c r="BD181" i="5"/>
  <c r="BD154" i="5"/>
  <c r="BD125" i="5"/>
  <c r="BD98" i="5"/>
  <c r="BD67" i="5"/>
  <c r="BD35" i="5"/>
  <c r="BD8" i="5"/>
  <c r="BD908" i="5"/>
  <c r="BD812" i="5"/>
  <c r="BD762" i="5"/>
  <c r="BD712" i="5"/>
  <c r="BD666" i="5"/>
  <c r="BD619" i="5"/>
  <c r="BD592" i="5"/>
  <c r="BD561" i="5"/>
  <c r="BD529" i="5"/>
  <c r="BD501" i="5"/>
  <c r="BD473" i="5"/>
  <c r="BD445" i="5"/>
  <c r="BD414" i="5"/>
  <c r="BD382" i="5"/>
  <c r="BD355" i="5"/>
  <c r="BD326" i="5"/>
  <c r="BD299" i="5"/>
  <c r="BD268" i="5"/>
  <c r="BD236" i="5"/>
  <c r="BD209" i="5"/>
  <c r="BD180" i="5"/>
  <c r="BD153" i="5"/>
  <c r="BD122" i="5"/>
  <c r="BD90" i="5"/>
  <c r="BD62" i="5"/>
  <c r="BD34" i="5"/>
  <c r="BD7" i="5"/>
  <c r="BD890" i="5"/>
  <c r="BD803" i="5"/>
  <c r="BD757" i="5"/>
  <c r="BD707" i="5"/>
  <c r="BD657" i="5"/>
  <c r="BD616" i="5"/>
  <c r="BD584" i="5"/>
  <c r="BD556" i="5"/>
  <c r="BD528" i="5"/>
  <c r="BD500" i="5"/>
  <c r="BD469" i="5"/>
  <c r="BD437" i="5"/>
  <c r="BD410" i="5"/>
  <c r="BD381" i="5"/>
  <c r="BD354" i="5"/>
  <c r="BD323" i="5"/>
  <c r="BD291" i="5"/>
  <c r="BD264" i="5"/>
  <c r="BD235" i="5"/>
  <c r="BD208" i="5"/>
  <c r="BD177" i="5"/>
  <c r="BD145" i="5"/>
  <c r="BD117" i="5"/>
  <c r="BD89" i="5"/>
  <c r="BD61" i="5"/>
  <c r="BD30" i="5"/>
  <c r="BH6" i="5" l="1"/>
  <c r="BH4" i="5" s="1"/>
  <c r="AV6" i="5"/>
  <c r="AV4" i="5" s="1"/>
  <c r="AZ6" i="5"/>
  <c r="AZ4" i="5" s="1"/>
  <c r="BD6" i="5"/>
  <c r="BD4" i="5" s="1"/>
  <c r="BL6" i="5"/>
  <c r="BL4" i="5" s="1"/>
</calcChain>
</file>

<file path=xl/sharedStrings.xml><?xml version="1.0" encoding="utf-8"?>
<sst xmlns="http://schemas.openxmlformats.org/spreadsheetml/2006/main" count="5709" uniqueCount="2746">
  <si>
    <r>
      <rPr>
        <b/>
        <sz val="14"/>
        <color rgb="FF0000FF"/>
        <rFont val="&quot;Times New Roman&quot;, serif"/>
      </rPr>
      <t xml:space="preserve">MỐC DỊCH TỄ CỦA BỆNH NHÂN (BN): 
</t>
    </r>
    <r>
      <rPr>
        <b/>
        <sz val="14"/>
        <color rgb="FF980000"/>
        <rFont val="&quot;Times New Roman&quot;, serif"/>
      </rPr>
      <t>những đại điểm BN đi/đến/lưu trú trong 14 ngày trước khi khởi phát hoặc trước ngày xét nghiệm dương tính với SARS-COV-2</t>
    </r>
  </si>
  <si>
    <r>
      <rPr>
        <b/>
        <sz val="10"/>
        <color theme="1"/>
        <rFont val="Arial"/>
      </rPr>
      <t xml:space="preserve">TT
</t>
    </r>
    <r>
      <rPr>
        <b/>
        <sz val="10"/>
        <color rgb="FFFF0000"/>
        <rFont val="Arial"/>
      </rPr>
      <t>(có công thức)</t>
    </r>
  </si>
  <si>
    <r>
      <rPr>
        <b/>
        <sz val="10"/>
        <color theme="1"/>
        <rFont val="Arial"/>
      </rPr>
      <t xml:space="preserve">*Quốc gia 
</t>
    </r>
    <r>
      <rPr>
        <b/>
        <sz val="10"/>
        <color rgb="FFFF0000"/>
        <rFont val="Arial"/>
      </rPr>
      <t>phát hiện BN dương tính COVID-19</t>
    </r>
  </si>
  <si>
    <r>
      <rPr>
        <b/>
        <sz val="10"/>
        <color theme="1"/>
        <rFont val="Arial"/>
      </rPr>
      <t xml:space="preserve">Tỉnh thành 
BN cư ngụ
</t>
    </r>
    <r>
      <rPr>
        <b/>
        <sz val="10"/>
        <color rgb="FFFF0000"/>
        <rFont val="Arial"/>
      </rPr>
      <t>(nếu BN ở Việt Nam)</t>
    </r>
  </si>
  <si>
    <r>
      <rPr>
        <b/>
        <sz val="10"/>
        <color theme="1"/>
        <rFont val="Arial"/>
      </rPr>
      <t xml:space="preserve">Quận huyện BN cư ngụ
</t>
    </r>
    <r>
      <rPr>
        <b/>
        <sz val="10"/>
        <color rgb="FFFF0000"/>
        <rFont val="Arial"/>
      </rPr>
      <t>(nếu BN ở Hồ Chí Minh)</t>
    </r>
  </si>
  <si>
    <r>
      <rPr>
        <b/>
        <sz val="10"/>
        <color theme="1"/>
        <rFont val="Arial"/>
      </rPr>
      <t xml:space="preserve">*Mã quốc gia của bệnh nhân
</t>
    </r>
    <r>
      <rPr>
        <b/>
        <sz val="10"/>
        <color rgb="FFFF0000"/>
        <rFont val="Arial"/>
      </rPr>
      <t>(nếu BN ở Việt Nam)</t>
    </r>
  </si>
  <si>
    <r>
      <rPr>
        <b/>
        <sz val="10"/>
        <color theme="1"/>
        <rFont val="Arial"/>
      </rPr>
      <t xml:space="preserve">*Họ và Tên BN COVID-19
</t>
    </r>
    <r>
      <rPr>
        <b/>
        <sz val="10"/>
        <color rgb="FFFF0000"/>
        <rFont val="Arial"/>
      </rPr>
      <t>(Đầy đủ Họ và tên)</t>
    </r>
  </si>
  <si>
    <r>
      <rPr>
        <b/>
        <sz val="10"/>
        <color rgb="FFFF0000"/>
        <rFont val="Arial"/>
      </rPr>
      <t>Ngày đến</t>
    </r>
    <r>
      <rPr>
        <b/>
        <sz val="10"/>
        <color theme="1"/>
        <rFont val="Arial"/>
      </rPr>
      <t xml:space="preserve"> mốc dịch tễ
(dd/mm/yyyy)</t>
    </r>
  </si>
  <si>
    <r>
      <rPr>
        <b/>
        <sz val="10"/>
        <color rgb="FFFF0000"/>
        <rFont val="Arial"/>
      </rPr>
      <t>Ngày rời</t>
    </r>
    <r>
      <rPr>
        <b/>
        <sz val="10"/>
        <color theme="1"/>
        <rFont val="Arial"/>
      </rPr>
      <t xml:space="preserve"> 
mốc dịch tễ
(dd/mm/yyyy)</t>
    </r>
  </si>
  <si>
    <r>
      <rPr>
        <b/>
        <sz val="10"/>
        <color theme="1"/>
        <rFont val="Arial"/>
      </rPr>
      <t xml:space="preserve">Thời gian (giờ) 
đến mốc dt
</t>
    </r>
    <r>
      <rPr>
        <b/>
        <sz val="10"/>
        <color rgb="FFFF0000"/>
        <rFont val="Arial"/>
      </rPr>
      <t>(vd: 6h; 18h; 24h..)</t>
    </r>
  </si>
  <si>
    <r>
      <rPr>
        <b/>
        <sz val="10"/>
        <color theme="1"/>
        <rFont val="Arial"/>
      </rPr>
      <t xml:space="preserve">Thời gian (giờ) 
rời mốc dt
</t>
    </r>
    <r>
      <rPr>
        <b/>
        <sz val="10"/>
        <color rgb="FFFF0000"/>
        <rFont val="Arial"/>
      </rPr>
      <t>(vd: 6h; 18h; 24h..)</t>
    </r>
  </si>
  <si>
    <r>
      <rPr>
        <b/>
        <sz val="10"/>
        <color rgb="FFFF0000"/>
        <rFont val="Arial"/>
      </rPr>
      <t>Lý do</t>
    </r>
    <r>
      <rPr>
        <b/>
        <sz val="10"/>
        <color theme="1"/>
        <rFont val="Arial"/>
      </rPr>
      <t xml:space="preserve"> đến mốc dịch tễ</t>
    </r>
    <r>
      <rPr>
        <b/>
        <sz val="10"/>
        <color rgb="FFFF0000"/>
        <rFont val="Arial"/>
      </rPr>
      <t xml:space="preserve"> (nếu cần thiết)</t>
    </r>
  </si>
  <si>
    <r>
      <rPr>
        <b/>
        <sz val="10"/>
        <color rgb="FFFF0000"/>
        <rFont val="Arial"/>
      </rPr>
      <t>*Loại hình</t>
    </r>
    <r>
      <rPr>
        <b/>
        <sz val="10"/>
        <color theme="1"/>
        <rFont val="Arial"/>
      </rPr>
      <t xml:space="preserve"> 
mốc dịch tễ</t>
    </r>
  </si>
  <si>
    <r>
      <rPr>
        <b/>
        <sz val="10"/>
        <color rgb="FFFF0000"/>
        <rFont val="Arial"/>
      </rPr>
      <t>Tên mốc dịch tễ</t>
    </r>
    <r>
      <rPr>
        <b/>
        <sz val="10"/>
        <color theme="1"/>
        <rFont val="Arial"/>
      </rPr>
      <t xml:space="preserve">
(Số hiệu máy bay, số xe, số tàu hỏa; tên bệnh viện, tên nhà hàng, khách sạn, trường học...)</t>
    </r>
  </si>
  <si>
    <r>
      <rPr>
        <b/>
        <sz val="10"/>
        <color theme="1"/>
        <rFont val="Arial"/>
      </rPr>
      <t xml:space="preserve">1. Tầng và số phòng </t>
    </r>
    <r>
      <rPr>
        <b/>
        <sz val="10"/>
        <color rgb="FFFF0000"/>
        <rFont val="Arial"/>
      </rPr>
      <t xml:space="preserve">(tòa nhà, khách sạn, nhà hàng....)
</t>
    </r>
    <r>
      <rPr>
        <b/>
        <sz val="10"/>
        <color theme="1"/>
        <rFont val="Arial"/>
      </rPr>
      <t xml:space="preserve">2. Khoa phòng nào-tầng-số phòng </t>
    </r>
    <r>
      <rPr>
        <b/>
        <sz val="10"/>
        <color rgb="FFFF0000"/>
        <rFont val="Arial"/>
      </rPr>
      <t>(bệnh viện, cơ sở y tế)</t>
    </r>
    <r>
      <rPr>
        <b/>
        <sz val="10"/>
        <color theme="1"/>
        <rFont val="Arial"/>
      </rPr>
      <t xml:space="preserve">
3. Số ghế </t>
    </r>
    <r>
      <rPr>
        <b/>
        <sz val="10"/>
        <color rgb="FFFF0000"/>
        <rFont val="Arial"/>
      </rPr>
      <t>(nếu là phương tiện đi lại)</t>
    </r>
    <r>
      <rPr>
        <b/>
        <sz val="10"/>
        <color theme="1"/>
        <rFont val="Arial"/>
      </rPr>
      <t xml:space="preserve">
4. Toa tàu hỏa </t>
    </r>
    <r>
      <rPr>
        <b/>
        <sz val="10"/>
        <color rgb="FFFF0000"/>
        <rFont val="Arial"/>
      </rPr>
      <t>(nếu là tàu hỏa)</t>
    </r>
  </si>
  <si>
    <r>
      <rPr>
        <b/>
        <sz val="10"/>
        <color theme="1"/>
        <rFont val="Arial"/>
      </rPr>
      <t xml:space="preserve">*Địa chỉ 
mốc dịch tễ 
</t>
    </r>
    <r>
      <rPr>
        <b/>
        <sz val="10"/>
        <color rgb="FFFF0000"/>
        <rFont val="Arial"/>
      </rPr>
      <t>(số nhà, tên đường/chặng bay/chạng đường tau...)</t>
    </r>
  </si>
  <si>
    <r>
      <rPr>
        <b/>
        <sz val="10"/>
        <color theme="1"/>
        <rFont val="Arial"/>
      </rPr>
      <t xml:space="preserve">*Tỉnh thành
mốc dịch tễ
</t>
    </r>
    <r>
      <rPr>
        <b/>
        <sz val="10"/>
        <color rgb="FFFF0000"/>
        <rFont val="Arial"/>
      </rPr>
      <t>(Nếu mốc dt ở Việt Nam)</t>
    </r>
  </si>
  <si>
    <r>
      <rPr>
        <b/>
        <sz val="10"/>
        <color theme="1"/>
        <rFont val="Arial"/>
      </rPr>
      <t xml:space="preserve">*Quận huyện
mốc dịch tễ
</t>
    </r>
    <r>
      <rPr>
        <b/>
        <sz val="10"/>
        <color rgb="FFFF0000"/>
        <rFont val="Arial"/>
      </rPr>
      <t>(Nếu mốc dịch tễ ở Hồ Chí Minh)</t>
    </r>
  </si>
  <si>
    <r>
      <rPr>
        <b/>
        <sz val="10"/>
        <color theme="1"/>
        <rFont val="Arial"/>
      </rPr>
      <t xml:space="preserve">Phường xã
mốc dịch tễ
</t>
    </r>
    <r>
      <rPr>
        <b/>
        <sz val="10"/>
        <color rgb="FFFF0000"/>
        <rFont val="Arial"/>
      </rPr>
      <t>(INHOA-
KHÔNG DẤU)</t>
    </r>
  </si>
  <si>
    <t>Ngày ghi nhận mốc dịch tễ</t>
  </si>
  <si>
    <t>Ghi chú</t>
  </si>
  <si>
    <t>Người phụ trách và số điện thoại</t>
  </si>
  <si>
    <t>Việt Nam</t>
  </si>
  <si>
    <t>TPHCM</t>
  </si>
  <si>
    <t>HOC MON</t>
  </si>
  <si>
    <t>Nhà riêng</t>
  </si>
  <si>
    <t>Nhà riêng của BN</t>
  </si>
  <si>
    <t>BA DIEM</t>
  </si>
  <si>
    <t>TT</t>
  </si>
  <si>
    <t>*Mã QG F0/tên</t>
  </si>
  <si>
    <t>*Địa điểm tiếp xúc với F0</t>
  </si>
  <si>
    <t>Ngày tiếp xúc cuối với F0</t>
  </si>
  <si>
    <t>*Hình thức tiếp xúc</t>
  </si>
  <si>
    <t>Mối quan hệ với F0</t>
  </si>
  <si>
    <t>F1_Họ tên</t>
  </si>
  <si>
    <t>F2_Họ tên</t>
  </si>
  <si>
    <t>Năm sinh</t>
  </si>
  <si>
    <t>Giới tinh</t>
  </si>
  <si>
    <t>Quốc tịch</t>
  </si>
  <si>
    <t>Số hộ chiếu</t>
  </si>
  <si>
    <t>Điện thoại</t>
  </si>
  <si>
    <t>Email</t>
  </si>
  <si>
    <t>Nghề nghiệp</t>
  </si>
  <si>
    <t>Địa chỉ làm việc</t>
  </si>
  <si>
    <t>Tháp/dãy/block</t>
  </si>
  <si>
    <t>Tâng/lầu</t>
  </si>
  <si>
    <t>Số phòng</t>
  </si>
  <si>
    <t>Tỉnh nơi làm việc</t>
  </si>
  <si>
    <t>Quận huyện làm việc</t>
  </si>
  <si>
    <t>Phường xã làm việc</t>
  </si>
  <si>
    <t>Số ghế trên phương tiện di chuyển</t>
  </si>
  <si>
    <t>Địa chỉ lưu trú</t>
  </si>
  <si>
    <t>Tỉnh cư trú</t>
  </si>
  <si>
    <t>Quận huyện cư trú</t>
  </si>
  <si>
    <t>Phường xã cư trú</t>
  </si>
  <si>
    <t>*Hình thức cách ly</t>
  </si>
  <si>
    <t>Tỉnh cách ly</t>
  </si>
  <si>
    <t>Quận huyện cách ly</t>
  </si>
  <si>
    <t>Tên khu cách ly</t>
  </si>
  <si>
    <t>Ngày cách ly</t>
  </si>
  <si>
    <t>Lấy mẫu lần 1</t>
  </si>
  <si>
    <t>Đơn vị lấy mẫu lần 1</t>
  </si>
  <si>
    <t>Đơn vị làm XN lần 1</t>
  </si>
  <si>
    <t>*Ngày lấy mẫu lần 1</t>
  </si>
  <si>
    <t>*KQXN lần 1</t>
  </si>
  <si>
    <t>Ngày KQXN lần 1</t>
  </si>
  <si>
    <t>Lấy mẫu lần 2</t>
  </si>
  <si>
    <t>Đơn vị lấy mẫu lần 2</t>
  </si>
  <si>
    <t>Đơn vị làm XN lần 2</t>
  </si>
  <si>
    <t>*Ngày lấy mẫu lần 2</t>
  </si>
  <si>
    <t>*KQXN lần 2</t>
  </si>
  <si>
    <t>Ngày KQXN lần 2</t>
  </si>
  <si>
    <t>Lấy mẫu lần 3</t>
  </si>
  <si>
    <t>Đơn vị lấy mẫu lần 3</t>
  </si>
  <si>
    <t>Đơn vị làm XN lần 3</t>
  </si>
  <si>
    <t>*Ngày lấy mẫu lần 3</t>
  </si>
  <si>
    <t>*KQXN lần 3</t>
  </si>
  <si>
    <t>Ngày KQXN lần 3</t>
  </si>
  <si>
    <t>Lấy mẫu lần 4</t>
  </si>
  <si>
    <t>Đơn vị lấy mẫu lần 4</t>
  </si>
  <si>
    <t>Đơn vị làm XN lần 4</t>
  </si>
  <si>
    <t>*Ngày lấy mẫu lần 4</t>
  </si>
  <si>
    <t>*KQXN lần 4</t>
  </si>
  <si>
    <t>Ngày KQXN lần 4</t>
  </si>
  <si>
    <t>Lấy mẫu lần 5</t>
  </si>
  <si>
    <t>Đơn vị lấy mẫu lần 5</t>
  </si>
  <si>
    <t>Đơn vị làm XN lần 5</t>
  </si>
  <si>
    <t>*Ngày lấy mẫu lần 5</t>
  </si>
  <si>
    <t>*KQXN lần 5</t>
  </si>
  <si>
    <t>Ngày KQXN lần 5</t>
  </si>
  <si>
    <t>Kết quả xác minh của địa phương</t>
  </si>
  <si>
    <t>Ngày XNKT</t>
  </si>
  <si>
    <t>Kết quả XNKT</t>
  </si>
  <si>
    <r>
      <rPr>
        <b/>
        <sz val="14"/>
        <color rgb="FF0000FF"/>
        <rFont val="Arial"/>
      </rPr>
      <t xml:space="preserve">BẢNG THỐNG KÊ CHI TIẾT CÓ CÔNG THỨC (VUI LÒNG KHÔNG CHỈNH SỬA) </t>
    </r>
    <r>
      <rPr>
        <b/>
        <sz val="14"/>
        <color rgb="FF980000"/>
        <rFont val="Arial"/>
      </rPr>
      <t>=&gt; Xem báo cáo thu gọn ở sheet "Báo cáo"</t>
    </r>
  </si>
  <si>
    <t>Mã BN</t>
  </si>
  <si>
    <t>Phân loại 
tiếp xúc</t>
  </si>
  <si>
    <t>Tình hình xác minh tiếp xúc</t>
  </si>
  <si>
    <t>Tình hình cách lý kiểm dịch</t>
  </si>
  <si>
    <t>Tình hình lấy mẫu LẦN 1</t>
  </si>
  <si>
    <t>Tình hình lấy mẫu LẦN 2</t>
  </si>
  <si>
    <t>Tình hình lấy mẫu LẦN 3</t>
  </si>
  <si>
    <t>Tình hình lấy mẫu LẦN 4</t>
  </si>
  <si>
    <t>Tình hình lấy mẫu LẦN 5</t>
  </si>
  <si>
    <t>Kháng thể</t>
  </si>
  <si>
    <t>Tiếp xúc gần</t>
  </si>
  <si>
    <t>Tiếp xúc khác</t>
  </si>
  <si>
    <t>TS tiếp xúc</t>
  </si>
  <si>
    <t>Tổng tiếp xúc</t>
  </si>
  <si>
    <t>Tiếp xúc gần 
lấy mẫu lần 1</t>
  </si>
  <si>
    <t>Tiếp xúc khác 
lấy mẫu lần 1</t>
  </si>
  <si>
    <t>Tổng số tiếp xúc 
lấy mẫu lần 1</t>
  </si>
  <si>
    <t xml:space="preserve">Kết quả xét nghiệm lần 1
</t>
  </si>
  <si>
    <t>Tiếp xúc gần 
lấy mẫu lần 2</t>
  </si>
  <si>
    <t>Tiếp xúc khác lấy mẫu lần 2</t>
  </si>
  <si>
    <t>Tổng số tiếp xúc lấy mẫu lần 2</t>
  </si>
  <si>
    <t xml:space="preserve">Kết quả xét nghiệm lần 2
</t>
  </si>
  <si>
    <t>Tiếp xúc gần 
lấy mẫu lần 3</t>
  </si>
  <si>
    <t>Tiếp xúc khác lấy mẫu lần 3</t>
  </si>
  <si>
    <t>Tổng số tiếp xúc lấy mẫu lần 3</t>
  </si>
  <si>
    <t xml:space="preserve">Kết quả xét nghiệm lần 3
</t>
  </si>
  <si>
    <t>Tiếp xúc gần 
lấy mẫu lần 4</t>
  </si>
  <si>
    <t>Tiếp xúc khác lấy mẫu lần 4</t>
  </si>
  <si>
    <t>Tổng số tiếp xúc lấy mẫu lần 4</t>
  </si>
  <si>
    <t xml:space="preserve">Kết quả xét nghiệm lần 4
</t>
  </si>
  <si>
    <t>Tiếp xúc gần 
lấy mẫu lần 5</t>
  </si>
  <si>
    <t>Tiếp xúc khác lấy mẫu lần 5</t>
  </si>
  <si>
    <t>Tổng số tiếp xúc lấy mẫu lần 5</t>
  </si>
  <si>
    <t xml:space="preserve">Kết quả xét nghiệm lần 5
</t>
  </si>
  <si>
    <t>Kháng thể tiếp xúc</t>
  </si>
  <si>
    <t>Địa điểm tiếp xúc</t>
  </si>
  <si>
    <t>Tổng số</t>
  </si>
  <si>
    <t>Đã tiếp cận</t>
  </si>
  <si>
    <t>Đang xác minh</t>
  </si>
  <si>
    <t>Cách ly điều trị</t>
  </si>
  <si>
    <t>Cách ly tập trung</t>
  </si>
  <si>
    <t>Cách ly tại nhà</t>
  </si>
  <si>
    <t>Tự theo dõi sức khỏe</t>
  </si>
  <si>
    <t>Đã 
lấy 
mẫu</t>
  </si>
  <si>
    <t>Chưa 
lấy 
mẫu</t>
  </si>
  <si>
    <t>Đã lấy mẫu</t>
  </si>
  <si>
    <t>Chưa lấy mẫu</t>
  </si>
  <si>
    <t>Chỉ định lấy Lần 2</t>
  </si>
  <si>
    <t>Chỉ định lấy Lần 3</t>
  </si>
  <si>
    <t>Chỉ định lấy Lần 4</t>
  </si>
  <si>
    <t>Chỉ định lấy Lần 5</t>
  </si>
  <si>
    <t>Kết quả xét nghiệm kháng thể</t>
  </si>
  <si>
    <t>Chỉ đổi stt 1=&gt;công thức từ 2 tự nhảy</t>
  </si>
  <si>
    <t>Tổng đã lấy</t>
  </si>
  <si>
    <t>Tập trung/Điều trị</t>
  </si>
  <si>
    <t>Nhà/tự TD</t>
  </si>
  <si>
    <t>Tổng chưa lấy</t>
  </si>
  <si>
    <t xml:space="preserve">Tổng chưa lấy </t>
  </si>
  <si>
    <t>Đã 
lấy</t>
  </si>
  <si>
    <t>Dương tính</t>
  </si>
  <si>
    <t>Âm tính</t>
  </si>
  <si>
    <t>Chưa</t>
  </si>
  <si>
    <t>XNKT</t>
  </si>
  <si>
    <t>Kiểm tra giữa "Bảng số liệu" và "Danh Sách F1_BN"</t>
  </si>
  <si>
    <t>Tổng cộng từ danh sách F1_BN</t>
  </si>
  <si>
    <t>MÃ</t>
  </si>
  <si>
    <t>Kiểm tra nội bộ bảng số liệu</t>
  </si>
  <si>
    <t>Tổng cộng</t>
  </si>
  <si>
    <r>
      <rPr>
        <b/>
        <sz val="13"/>
        <color rgb="FF0000FF"/>
        <rFont val="&quot;Times New Roman&quot;, serif"/>
      </rPr>
      <t xml:space="preserve">BẢNG THỐNG KÊ ĐÃ CÓ CÔNG THỨC (VUI LÒNG KHÔNG CHỈNH SỬA)
</t>
    </r>
    <r>
      <rPr>
        <b/>
        <i/>
        <sz val="13"/>
        <color rgb="FF980000"/>
        <rFont val="&quot;Times New Roman&quot;, serif"/>
      </rPr>
      <t>Muốn xem kết quả xét nghiệm theo phân loại tiếp xúc =&gt; bỏ ẩn cột từ cột [K] đến cột [AP]</t>
    </r>
  </si>
  <si>
    <t>BN</t>
  </si>
  <si>
    <t>Điều tra ban đầu</t>
  </si>
  <si>
    <t>Xác minh và cách ly</t>
  </si>
  <si>
    <t xml:space="preserve">Kết quả 
XN kháng thể                </t>
  </si>
  <si>
    <t>KQXN 
tiếp xúc gần lần 1</t>
  </si>
  <si>
    <t>KQXN 
tiếp xúc khác lần 1</t>
  </si>
  <si>
    <t>KQXN 
tiếp xúc gần lần 2</t>
  </si>
  <si>
    <t>KQXN 
tiếp xúc khác lần 2</t>
  </si>
  <si>
    <t>KQXN 
tiếp xúc gần lần 3</t>
  </si>
  <si>
    <t>KQXN 
tiếp xúc khác lần 3</t>
  </si>
  <si>
    <t>KQXN 
tiếp xúc gần lần 4</t>
  </si>
  <si>
    <t>KQXN 
tiếp xúc khác lần 4</t>
  </si>
  <si>
    <t>KQXN 
tiếp xúc gần lần 5</t>
  </si>
  <si>
    <t>KQXN 
tiếp xúc khác lần 5</t>
  </si>
  <si>
    <r>
      <rPr>
        <b/>
        <sz val="12"/>
        <color theme="1"/>
        <rFont val="&quot;Times New Roman&quot;, serif"/>
      </rPr>
      <t xml:space="preserve">Tổng kết quả 
xét nghiệm </t>
    </r>
    <r>
      <rPr>
        <b/>
        <sz val="12"/>
        <color rgb="FFFF0000"/>
        <rFont val="&quot;Times New Roman&quot;, serif"/>
      </rPr>
      <t>Lần 1</t>
    </r>
  </si>
  <si>
    <r>
      <rPr>
        <b/>
        <sz val="12"/>
        <color theme="1"/>
        <rFont val="&quot;Times New Roman&quot;"/>
      </rPr>
      <t xml:space="preserve">Tổng kết quả 
xét nghiệm </t>
    </r>
    <r>
      <rPr>
        <b/>
        <sz val="12"/>
        <color rgb="FFFF0000"/>
        <rFont val="&quot;Times New Roman&quot;"/>
      </rPr>
      <t>Lần 2</t>
    </r>
  </si>
  <si>
    <r>
      <rPr>
        <b/>
        <sz val="12"/>
        <color theme="1"/>
        <rFont val="&quot;Times New Roman&quot;"/>
      </rPr>
      <t xml:space="preserve">Tổng kết quả 
xét nghiệm </t>
    </r>
    <r>
      <rPr>
        <b/>
        <sz val="12"/>
        <color rgb="FFFF0000"/>
        <rFont val="&quot;Times New Roman&quot;"/>
      </rPr>
      <t>Lần 3</t>
    </r>
  </si>
  <si>
    <r>
      <rPr>
        <b/>
        <sz val="12"/>
        <color theme="1"/>
        <rFont val="&quot;Times New Roman&quot;"/>
      </rPr>
      <t xml:space="preserve">Tổng kết quả 
xét nghiệm </t>
    </r>
    <r>
      <rPr>
        <b/>
        <sz val="12"/>
        <color rgb="FFFF0000"/>
        <rFont val="&quot;Times New Roman&quot;"/>
      </rPr>
      <t>Lần 4</t>
    </r>
  </si>
  <si>
    <r>
      <rPr>
        <b/>
        <sz val="12"/>
        <color theme="1"/>
        <rFont val="&quot;Times New Roman&quot;, serif"/>
      </rPr>
      <t xml:space="preserve">Tổng kết quả 
xét nghiệm </t>
    </r>
    <r>
      <rPr>
        <b/>
        <sz val="12"/>
        <color rgb="FFFF0000"/>
        <rFont val="&quot;Times New Roman&quot;, serif"/>
      </rPr>
      <t>Lần 5</t>
    </r>
  </si>
  <si>
    <t>Tiếp cận được</t>
  </si>
  <si>
    <t>CL 
điều trị</t>
  </si>
  <si>
    <t>Tập trung</t>
  </si>
  <si>
    <t>Tại nhà</t>
  </si>
  <si>
    <t>Tự TD</t>
  </si>
  <si>
    <t>Dương</t>
  </si>
  <si>
    <t>Âm</t>
  </si>
  <si>
    <t>Chờ KQ</t>
  </si>
  <si>
    <r>
      <rPr>
        <b/>
        <sz val="13"/>
        <color rgb="FF0000FF"/>
        <rFont val="&quot;Times New Roman&quot;, serif"/>
      </rPr>
      <t xml:space="preserve">BẢNG THỐNG KÊ ĐÃ CÓ CÔNG THỨC (VUI LÒNG KHÔNG CHỈNH SỬA)
</t>
    </r>
    <r>
      <rPr>
        <b/>
        <i/>
        <sz val="13"/>
        <color rgb="FF980000"/>
        <rFont val="&quot;Times New Roman&quot;, serif"/>
      </rPr>
      <t>Muốn xem kết quả xét nghiệm theo phân loại tiếp xúc =&gt; bỏ ẩn cột từ cột [K] đến cột [AP]</t>
    </r>
  </si>
  <si>
    <t>Mã bệnh nhân</t>
  </si>
  <si>
    <t>Tổng</t>
  </si>
  <si>
    <t>Xét nghiệm 
kháng thể</t>
  </si>
  <si>
    <r>
      <rPr>
        <b/>
        <sz val="12"/>
        <color rgb="FF0000FF"/>
        <rFont val="&quot;Times New Roman&quot;, serif"/>
      </rPr>
      <t>KQXN 
tiếp xúc gần</t>
    </r>
    <r>
      <rPr>
        <b/>
        <sz val="12"/>
        <color rgb="FFFF0000"/>
        <rFont val="&quot;Times New Roman&quot;, serif"/>
      </rPr>
      <t xml:space="preserve"> lần 1</t>
    </r>
  </si>
  <si>
    <r>
      <rPr>
        <b/>
        <sz val="12"/>
        <color rgb="FF0000FF"/>
        <rFont val="&quot;Times New Roman&quot;, serif"/>
      </rPr>
      <t xml:space="preserve">KQXN 
tiếp xúc khác </t>
    </r>
    <r>
      <rPr>
        <b/>
        <sz val="12"/>
        <color rgb="FFFF0000"/>
        <rFont val="&quot;Times New Roman&quot;, serif"/>
      </rPr>
      <t>lần 1</t>
    </r>
  </si>
  <si>
    <r>
      <rPr>
        <b/>
        <sz val="12"/>
        <color rgb="FF0000FF"/>
        <rFont val="&quot;Times New Roman&quot;, serif"/>
      </rPr>
      <t>KQXN 
tiếp xúc gần</t>
    </r>
    <r>
      <rPr>
        <b/>
        <sz val="12"/>
        <color rgb="FFFF0000"/>
        <rFont val="&quot;Times New Roman&quot;, serif"/>
      </rPr>
      <t xml:space="preserve"> lần 2</t>
    </r>
  </si>
  <si>
    <r>
      <rPr>
        <b/>
        <sz val="12"/>
        <color rgb="FF0000FF"/>
        <rFont val="&quot;Times New Roman&quot;, serif"/>
      </rPr>
      <t xml:space="preserve">KQXN 
tiếp xúc khác </t>
    </r>
    <r>
      <rPr>
        <b/>
        <sz val="12"/>
        <color rgb="FFFF0000"/>
        <rFont val="&quot;Times New Roman&quot;, serif"/>
      </rPr>
      <t>lần 2</t>
    </r>
  </si>
  <si>
    <r>
      <rPr>
        <b/>
        <sz val="12"/>
        <color rgb="FF0000FF"/>
        <rFont val="&quot;Times New Roman&quot;, serif"/>
      </rPr>
      <t xml:space="preserve">KQXN 
tiếp xúc gần </t>
    </r>
    <r>
      <rPr>
        <b/>
        <sz val="12"/>
        <color rgb="FFFF0000"/>
        <rFont val="&quot;Times New Roman&quot;, serif"/>
      </rPr>
      <t>lần 3</t>
    </r>
  </si>
  <si>
    <r>
      <rPr>
        <b/>
        <sz val="12"/>
        <color rgb="FF0000FF"/>
        <rFont val="&quot;Times New Roman&quot;, serif"/>
      </rPr>
      <t xml:space="preserve">KQXN 
tiếp xúc khác </t>
    </r>
    <r>
      <rPr>
        <b/>
        <sz val="12"/>
        <color rgb="FFFF0000"/>
        <rFont val="&quot;Times New Roman&quot;, serif"/>
      </rPr>
      <t>lần 3</t>
    </r>
  </si>
  <si>
    <r>
      <rPr>
        <b/>
        <sz val="12"/>
        <color rgb="FF0000FF"/>
        <rFont val="&quot;Times New Roman&quot;, serif"/>
      </rPr>
      <t xml:space="preserve">KQXN 
tiếp xúc gần </t>
    </r>
    <r>
      <rPr>
        <b/>
        <sz val="12"/>
        <color rgb="FFFF0000"/>
        <rFont val="&quot;Times New Roman&quot;, serif"/>
      </rPr>
      <t>lần 4</t>
    </r>
  </si>
  <si>
    <r>
      <rPr>
        <b/>
        <sz val="12"/>
        <color rgb="FF0000FF"/>
        <rFont val="&quot;Times New Roman&quot;, serif"/>
      </rPr>
      <t xml:space="preserve">KQXN 
tiếp xúc khác </t>
    </r>
    <r>
      <rPr>
        <b/>
        <sz val="12"/>
        <color rgb="FFFF0000"/>
        <rFont val="&quot;Times New Roman&quot;, serif"/>
      </rPr>
      <t>lần 4</t>
    </r>
  </si>
  <si>
    <r>
      <rPr>
        <b/>
        <sz val="12"/>
        <color rgb="FF0000FF"/>
        <rFont val="&quot;Times New Roman&quot;, serif"/>
      </rPr>
      <t>KQXN 
tiếp xúc gần</t>
    </r>
    <r>
      <rPr>
        <b/>
        <sz val="12"/>
        <color rgb="FFFF0000"/>
        <rFont val="&quot;Times New Roman&quot;, serif"/>
      </rPr>
      <t xml:space="preserve"> lần 5</t>
    </r>
  </si>
  <si>
    <r>
      <rPr>
        <b/>
        <sz val="12"/>
        <color rgb="FF0000FF"/>
        <rFont val="&quot;Times New Roman&quot;, serif"/>
      </rPr>
      <t xml:space="preserve">KQXN 
tiếp xúc khác </t>
    </r>
    <r>
      <rPr>
        <b/>
        <sz val="12"/>
        <color rgb="FFFF0000"/>
        <rFont val="&quot;Times New Roman&quot;, serif"/>
      </rPr>
      <t>lần 5</t>
    </r>
  </si>
  <si>
    <r>
      <rPr>
        <b/>
        <sz val="12"/>
        <color theme="1"/>
        <rFont val="&quot;Times New Roman&quot;, serif"/>
      </rPr>
      <t xml:space="preserve">Tổng kết quả 
xét nghiệm </t>
    </r>
    <r>
      <rPr>
        <b/>
        <sz val="12"/>
        <color rgb="FFFF0000"/>
        <rFont val="&quot;Times New Roman&quot;, serif"/>
      </rPr>
      <t>Lần 1</t>
    </r>
  </si>
  <si>
    <r>
      <rPr>
        <b/>
        <sz val="12"/>
        <color theme="1"/>
        <rFont val="&quot;Times New Roman&quot;, serif"/>
      </rPr>
      <t xml:space="preserve">Tổng kết quả 
xét nghiệm </t>
    </r>
    <r>
      <rPr>
        <b/>
        <sz val="12"/>
        <color rgb="FFFF0000"/>
        <rFont val="&quot;Times New Roman&quot;, serif"/>
      </rPr>
      <t>Lần 2</t>
    </r>
  </si>
  <si>
    <r>
      <rPr>
        <b/>
        <sz val="12"/>
        <color theme="1"/>
        <rFont val="&quot;Times New Roman&quot;, serif"/>
      </rPr>
      <t xml:space="preserve">Tổng kết quả 
xét nghiệm </t>
    </r>
    <r>
      <rPr>
        <b/>
        <sz val="12"/>
        <color rgb="FFFF0000"/>
        <rFont val="&quot;Times New Roman&quot;, serif"/>
      </rPr>
      <t>Lần 3</t>
    </r>
  </si>
  <si>
    <r>
      <rPr>
        <b/>
        <sz val="12"/>
        <color theme="1"/>
        <rFont val="&quot;Times New Roman&quot;, serif"/>
      </rPr>
      <t xml:space="preserve">Tổng kết quả 
xét nghiệm </t>
    </r>
    <r>
      <rPr>
        <b/>
        <sz val="12"/>
        <color rgb="FFFF0000"/>
        <rFont val="&quot;Times New Roman&quot;, serif"/>
      </rPr>
      <t>Lần 4</t>
    </r>
  </si>
  <si>
    <r>
      <rPr>
        <b/>
        <sz val="12"/>
        <color theme="1"/>
        <rFont val="&quot;Times New Roman&quot;, serif"/>
      </rPr>
      <t xml:space="preserve">Tổng kết quả 
xét nghiệm </t>
    </r>
    <r>
      <rPr>
        <b/>
        <sz val="12"/>
        <color rgb="FFFF0000"/>
        <rFont val="&quot;Times New Roman&quot;, serif"/>
      </rPr>
      <t>Lần 5</t>
    </r>
  </si>
  <si>
    <t>Kiểm tra</t>
  </si>
  <si>
    <t>Sheet BC</t>
  </si>
  <si>
    <t>CÓ THỂ THÊM [Tên khu cách ly] VÀO cột [Tên khu cách ly] trong bảng này</t>
  </si>
  <si>
    <t>Có thể thêm</t>
  </si>
  <si>
    <t>có thể thêm</t>
  </si>
  <si>
    <t xml:space="preserve">Có thể thêm vào </t>
  </si>
  <si>
    <t>Có thể thêm vào cột [Tên quốc gia tiếng việt]</t>
  </si>
  <si>
    <t>Có thể thêm vào</t>
  </si>
  <si>
    <t>KHÔNG CHỈNH SỬA BẢNG NÀY</t>
  </si>
  <si>
    <t>Tỉnh</t>
  </si>
  <si>
    <t>ID</t>
  </si>
  <si>
    <t>M_QH</t>
  </si>
  <si>
    <t>T_QH</t>
  </si>
  <si>
    <t>Huyện</t>
  </si>
  <si>
    <t>M_PX</t>
  </si>
  <si>
    <t>KHÔNG THÊM</t>
  </si>
  <si>
    <t>Xã</t>
  </si>
  <si>
    <t>Huyenxa</t>
  </si>
  <si>
    <t>HUYENXA_BTN</t>
  </si>
  <si>
    <t>phân loại</t>
  </si>
  <si>
    <t>Tên khu cách ly đầy đủ</t>
  </si>
  <si>
    <t>địa chỉ</t>
  </si>
  <si>
    <t>quận huyện</t>
  </si>
  <si>
    <t>phường xã</t>
  </si>
  <si>
    <t>Hình thức tiếp xúc</t>
  </si>
  <si>
    <t>Tỉnh thành</t>
  </si>
  <si>
    <t>Mã</t>
  </si>
  <si>
    <t>Tên quốc gia tiếng Anh</t>
  </si>
  <si>
    <t>Tên quốc gia tiếng việt</t>
  </si>
  <si>
    <t>Loại hình mốc dịch tễ</t>
  </si>
  <si>
    <t>Tên địa điểm tiếp xúc (Có công thức =&gt; KHÔNG CHỈNH SỬA MỤC NÀY</t>
  </si>
  <si>
    <t>Mã&amp;Tên bệnh nhân</t>
  </si>
  <si>
    <t>TP. H.C.M</t>
  </si>
  <si>
    <t>1</t>
  </si>
  <si>
    <t>01</t>
  </si>
  <si>
    <t>Quận 1</t>
  </si>
  <si>
    <t>0101</t>
  </si>
  <si>
    <t>Phường xã</t>
  </si>
  <si>
    <t>Phường Bến Nghé</t>
  </si>
  <si>
    <t>Quận 1-Phường Bến Nghé</t>
  </si>
  <si>
    <t>01BEN NGHE</t>
  </si>
  <si>
    <t>Phòng xét nghiệm</t>
  </si>
  <si>
    <t>Đơn vị lấy mẫu</t>
  </si>
  <si>
    <t>Tàu biển</t>
  </si>
  <si>
    <t>Tàu MDSUN</t>
  </si>
  <si>
    <t>Buôn bán</t>
  </si>
  <si>
    <t>VN</t>
  </si>
  <si>
    <t>Viet Nam</t>
  </si>
  <si>
    <t>Máy bay</t>
  </si>
  <si>
    <t>0102</t>
  </si>
  <si>
    <t>BEN NGHE</t>
  </si>
  <si>
    <t>Phường Bến Thành</t>
  </si>
  <si>
    <t>Quận 1-Phường Bến Thành</t>
  </si>
  <si>
    <t>01BEN THANH</t>
  </si>
  <si>
    <t>HCDC</t>
  </si>
  <si>
    <t>TTYT Quận 01</t>
  </si>
  <si>
    <t>Sân bay</t>
  </si>
  <si>
    <t>Trung tâm kiểm dịch Y tế Quốc tế</t>
  </si>
  <si>
    <t>Tiếp xúc xa</t>
  </si>
  <si>
    <t>02</t>
  </si>
  <si>
    <t>Không rõ</t>
  </si>
  <si>
    <t>Cán bộ, chiến sỹ thuộc lực lượng vũ trang</t>
  </si>
  <si>
    <t>AD</t>
  </si>
  <si>
    <t>Andorra</t>
  </si>
  <si>
    <t>An-đô-ra</t>
  </si>
  <si>
    <t>Afghanistan</t>
  </si>
  <si>
    <t>Xe khách</t>
  </si>
  <si>
    <t>0103</t>
  </si>
  <si>
    <t>BEN THANH</t>
  </si>
  <si>
    <t>Phường Cầu Kho</t>
  </si>
  <si>
    <t>Quận 1-Phường Cầu Kho</t>
  </si>
  <si>
    <t>01CAU KHO</t>
  </si>
  <si>
    <t>Bv Bệnh Nhiệt Đới</t>
  </si>
  <si>
    <t>TTYT Quận 02</t>
  </si>
  <si>
    <t>2</t>
  </si>
  <si>
    <t>Lấy mẫu xét nghiệm tại sân bay</t>
  </si>
  <si>
    <t>Tiếp xúc khác hoặc không rõ</t>
  </si>
  <si>
    <t>03</t>
  </si>
  <si>
    <t>An Giang</t>
  </si>
  <si>
    <t>Công chức, viên chức</t>
  </si>
  <si>
    <t>AE</t>
  </si>
  <si>
    <t>United Arab Emirates</t>
  </si>
  <si>
    <t>Các Tiểu Vương quốc Ả Rập Thống nhất</t>
  </si>
  <si>
    <t>Aland Islands</t>
  </si>
  <si>
    <t>Taxi</t>
  </si>
  <si>
    <t>0104</t>
  </si>
  <si>
    <t>CAU KHO</t>
  </si>
  <si>
    <t>Phường Cầu Ông Lãnh</t>
  </si>
  <si>
    <t>Quận 1-Phường Cầu Ông Lãnh</t>
  </si>
  <si>
    <t>01CAU ONG LANH</t>
  </si>
  <si>
    <t>Bv Nhi Đồng 1</t>
  </si>
  <si>
    <t>TTYT Quận 03</t>
  </si>
  <si>
    <t>Vietnam Airlines</t>
  </si>
  <si>
    <t>Khu cách ly VNA-115 Hồng Hà</t>
  </si>
  <si>
    <t>KCL VNA-115 Hồng Hà</t>
  </si>
  <si>
    <t>115 Hồng Hà, Phường 2, TB</t>
  </si>
  <si>
    <t>Lấy mẫu mở rộng</t>
  </si>
  <si>
    <t>04</t>
  </si>
  <si>
    <t>Bà Rịa-V.Tàu</t>
  </si>
  <si>
    <t>Công nhân</t>
  </si>
  <si>
    <t>AF</t>
  </si>
  <si>
    <t>Albania</t>
  </si>
  <si>
    <t>Tàu hỏa</t>
  </si>
  <si>
    <t>0105</t>
  </si>
  <si>
    <t>CAU ONG LANH</t>
  </si>
  <si>
    <t>Phường Cô Giang</t>
  </si>
  <si>
    <t>Quận 1-Phường Cô Giang</t>
  </si>
  <si>
    <t>01CO GIANG</t>
  </si>
  <si>
    <t>Bv Nhi đồng Thành phố</t>
  </si>
  <si>
    <t>TTYT Quận 04</t>
  </si>
  <si>
    <t>Khu cách ly VNA-1 Hồng Hà</t>
  </si>
  <si>
    <t>KCL VNA-1 Hồng Hà</t>
  </si>
  <si>
    <t>01 Hồng Hà, Phường 2, TB</t>
  </si>
  <si>
    <t>05</t>
  </si>
  <si>
    <t>Bắc Giang</t>
  </si>
  <si>
    <t>Du học sinh</t>
  </si>
  <si>
    <t>AG</t>
  </si>
  <si>
    <t>Antigua and Barbuda</t>
  </si>
  <si>
    <t>Antigua và Barbuda (An-ti-goa và Bác-bu-da)</t>
  </si>
  <si>
    <t>Algeria</t>
  </si>
  <si>
    <t>Tàu (sông, biển)</t>
  </si>
  <si>
    <t>0106</t>
  </si>
  <si>
    <t>CO GIANG</t>
  </si>
  <si>
    <t>Phường Ða Kao</t>
  </si>
  <si>
    <t>Quận 1-Phường Ða Kao</t>
  </si>
  <si>
    <t>01DA KAO</t>
  </si>
  <si>
    <t>Bv Nguyễn Tri Phương</t>
  </si>
  <si>
    <t>TTYT Quận 05</t>
  </si>
  <si>
    <t>Bệnh viện</t>
  </si>
  <si>
    <t>Bệnh viện Nhiệt Đới Trung Uơng</t>
  </si>
  <si>
    <t>Bv Nhiệt Đới Trung Uơng</t>
  </si>
  <si>
    <t>06</t>
  </si>
  <si>
    <t>Bắc Kạn</t>
  </si>
  <si>
    <t>Giáo Viên</t>
  </si>
  <si>
    <t>AI</t>
  </si>
  <si>
    <t>Anguilla</t>
  </si>
  <si>
    <t>American Samoa</t>
  </si>
  <si>
    <t>0107</t>
  </si>
  <si>
    <t>DA KAO</t>
  </si>
  <si>
    <t>Phường Nguyễn Cư Trinh</t>
  </si>
  <si>
    <t>Quận 1-Phường Nguyễn Cư Trinh</t>
  </si>
  <si>
    <t>01NGUYEN CU TRINH</t>
  </si>
  <si>
    <t>Bv thành phố Thủ Đức</t>
  </si>
  <si>
    <t>TTYT Quận 06</t>
  </si>
  <si>
    <t>Bệnh viện Chợ Rẫy</t>
  </si>
  <si>
    <t>Bv Chợ Rẫy</t>
  </si>
  <si>
    <t>07</t>
  </si>
  <si>
    <t>Bạc Liêu</t>
  </si>
  <si>
    <t>Học sinh</t>
  </si>
  <si>
    <t>AL</t>
  </si>
  <si>
    <t>Bến xe</t>
  </si>
  <si>
    <t>0108</t>
  </si>
  <si>
    <t>NGUYEN CU TRINH</t>
  </si>
  <si>
    <t>Phường Nguyễn Thái Bình</t>
  </si>
  <si>
    <t>Quận 1-Phường Nguyễn Thái Bình</t>
  </si>
  <si>
    <t>01NGUYEN THAI BINH</t>
  </si>
  <si>
    <t>Bv Lê Văn Thịnh</t>
  </si>
  <si>
    <t>TTYT Quận 07</t>
  </si>
  <si>
    <t>3</t>
  </si>
  <si>
    <t>Bệnh viện Y học Cổ Truyền</t>
  </si>
  <si>
    <t>Bv Y học Cổ Truyền</t>
  </si>
  <si>
    <t>08</t>
  </si>
  <si>
    <t>Bắc Ninh</t>
  </si>
  <si>
    <t>Hưu trí</t>
  </si>
  <si>
    <t>AM</t>
  </si>
  <si>
    <t>Armenia</t>
  </si>
  <si>
    <t>Armenia (Ác-mê-ni-a)</t>
  </si>
  <si>
    <t>Angola</t>
  </si>
  <si>
    <t>Nhà ga</t>
  </si>
  <si>
    <t>0109</t>
  </si>
  <si>
    <t>NGUYEN THAI BINH</t>
  </si>
  <si>
    <t>Phường Phạm Ngũ Lão</t>
  </si>
  <si>
    <t>Quận 1-Phường Phạm Ngũ Lão</t>
  </si>
  <si>
    <t>01PHAM NGU LAO</t>
  </si>
  <si>
    <t>Bv Vinmec Central Park</t>
  </si>
  <si>
    <t>TTYT Quận 08</t>
  </si>
  <si>
    <t>4</t>
  </si>
  <si>
    <t>Bệnh viện Quốc tế City</t>
  </si>
  <si>
    <t>Bv Quốc tế City</t>
  </si>
  <si>
    <t>09</t>
  </si>
  <si>
    <t>Bến Tre</t>
  </si>
  <si>
    <t>Nghề khác</t>
  </si>
  <si>
    <t>AO</t>
  </si>
  <si>
    <t>Angola (Ăng-gô-la)</t>
  </si>
  <si>
    <t>0110</t>
  </si>
  <si>
    <t>PHAM NGU LAO</t>
  </si>
  <si>
    <t>Phường Tân Ðịnh</t>
  </si>
  <si>
    <t>Quận 1-Phường Tân Ðịnh</t>
  </si>
  <si>
    <t>01TAN DINH</t>
  </si>
  <si>
    <t>Viện Pasteur HCM</t>
  </si>
  <si>
    <t>TTYT Quận 09</t>
  </si>
  <si>
    <t>5</t>
  </si>
  <si>
    <t>Bệnh viện Bệnh Nhiệt Đới</t>
  </si>
  <si>
    <t>10</t>
  </si>
  <si>
    <t>Bình Định</t>
  </si>
  <si>
    <t>Nghề tự do</t>
  </si>
  <si>
    <t>AQ</t>
  </si>
  <si>
    <t>Antarctica</t>
  </si>
  <si>
    <t>(Châu Nam cực)</t>
  </si>
  <si>
    <t>Antigua</t>
  </si>
  <si>
    <t>Chung cư</t>
  </si>
  <si>
    <t>Quận 2</t>
  </si>
  <si>
    <t>0204</t>
  </si>
  <si>
    <t>TAN DINH</t>
  </si>
  <si>
    <t>Phường An Khánh</t>
  </si>
  <si>
    <t>Quận 2-Phường An Khánh</t>
  </si>
  <si>
    <t>02AN KHANH</t>
  </si>
  <si>
    <t>TTYT Quận 10</t>
  </si>
  <si>
    <t>6</t>
  </si>
  <si>
    <t>Bệnh viện Nhi Đồng 1</t>
  </si>
  <si>
    <t>11</t>
  </si>
  <si>
    <t>Bình Dương</t>
  </si>
  <si>
    <t>Ngư dân</t>
  </si>
  <si>
    <t>AR</t>
  </si>
  <si>
    <t>Argentina</t>
  </si>
  <si>
    <t>Ắc-hen-ti-na</t>
  </si>
  <si>
    <t>Ký túc xá</t>
  </si>
  <si>
    <t>0207</t>
  </si>
  <si>
    <t>AN KHANH</t>
  </si>
  <si>
    <t>Phường An Lợi Ðông</t>
  </si>
  <si>
    <t>Quận 2-Phường An Lợi Ðông</t>
  </si>
  <si>
    <t>02AN LOI DONG</t>
  </si>
  <si>
    <t>TTYT Quận 11</t>
  </si>
  <si>
    <t>7</t>
  </si>
  <si>
    <t>Bệnh viện Nhi Đồng 2</t>
  </si>
  <si>
    <t>Bv Nhi Đồng 2</t>
  </si>
  <si>
    <t>12</t>
  </si>
  <si>
    <t>Bình Phước</t>
  </si>
  <si>
    <t>Nhân viên cơ sở kinh doanh dịch vụ</t>
  </si>
  <si>
    <t>AS</t>
  </si>
  <si>
    <t>Samoa (thuộc Mỹ)</t>
  </si>
  <si>
    <t>Nhà trọ</t>
  </si>
  <si>
    <t>0201</t>
  </si>
  <si>
    <t>AN LOI DONG</t>
  </si>
  <si>
    <t>Phường An Phú</t>
  </si>
  <si>
    <t>Quận 2-Phường An Phú</t>
  </si>
  <si>
    <t>02AN PHU</t>
  </si>
  <si>
    <t>TTYT Quận 12</t>
  </si>
  <si>
    <t>8</t>
  </si>
  <si>
    <t>Bệnh viện Nhi đồng Thành phố</t>
  </si>
  <si>
    <t>GO VAP</t>
  </si>
  <si>
    <t>Bình Thuận</t>
  </si>
  <si>
    <t>Nhân viên phục vụ</t>
  </si>
  <si>
    <t>AT</t>
  </si>
  <si>
    <t>Austria</t>
  </si>
  <si>
    <t>Áo</t>
  </si>
  <si>
    <t>Aruba</t>
  </si>
  <si>
    <t>Khách sạn</t>
  </si>
  <si>
    <t>0205</t>
  </si>
  <si>
    <t>AN PHU</t>
  </si>
  <si>
    <t>Phường Bình An</t>
  </si>
  <si>
    <t>Quận 2-Phường Bình An</t>
  </si>
  <si>
    <t>02BINH AN</t>
  </si>
  <si>
    <t>TTYT Gò Vấp</t>
  </si>
  <si>
    <t>9</t>
  </si>
  <si>
    <t>Bệnh viện Vinmec Central Park</t>
  </si>
  <si>
    <t>TAN BINH</t>
  </si>
  <si>
    <t>Cà Mau</t>
  </si>
  <si>
    <t>Nhân viên văn phòng</t>
  </si>
  <si>
    <t>AU</t>
  </si>
  <si>
    <t>Australia</t>
  </si>
  <si>
    <t>Úc (Ốt-xrây-li-a)</t>
  </si>
  <si>
    <t>Úc</t>
  </si>
  <si>
    <t>Nhà nghỉ</t>
  </si>
  <si>
    <t>0203</t>
  </si>
  <si>
    <t>BINH AN</t>
  </si>
  <si>
    <t>Phường Bình Khánh</t>
  </si>
  <si>
    <t>Quận 2-Phường Bình Khánh</t>
  </si>
  <si>
    <t>02BINH KHANH</t>
  </si>
  <si>
    <t>TTYT Tân Bình</t>
  </si>
  <si>
    <t>Bệnh viện FV</t>
  </si>
  <si>
    <t>Bv FV</t>
  </si>
  <si>
    <t>BINH THANH</t>
  </si>
  <si>
    <t>Cần Thơ</t>
  </si>
  <si>
    <t>Nhân viên y tế</t>
  </si>
  <si>
    <t>AW</t>
  </si>
  <si>
    <t>Khu nghỉ dưỡng/Resort</t>
  </si>
  <si>
    <t>0209</t>
  </si>
  <si>
    <t>BINH KHANH</t>
  </si>
  <si>
    <t>Phường Bình Trưng Ðông</t>
  </si>
  <si>
    <t>Quận 2-Phường Bình Trưng Ðông</t>
  </si>
  <si>
    <t>02BINH TRUNG DONG</t>
  </si>
  <si>
    <t>TTYT Bình Thạnh</t>
  </si>
  <si>
    <t>Bệnh viện Nhân dân 115</t>
  </si>
  <si>
    <t>Bv Nhân dân 115</t>
  </si>
  <si>
    <t>PHU NHUAN</t>
  </si>
  <si>
    <t>Cao Bằng</t>
  </si>
  <si>
    <t>Nội trợ</t>
  </si>
  <si>
    <t>AX</t>
  </si>
  <si>
    <t>Åland Islands</t>
  </si>
  <si>
    <t>Azerbaijan</t>
  </si>
  <si>
    <t>Trường học</t>
  </si>
  <si>
    <t>0208</t>
  </si>
  <si>
    <t>BINH TRUNG DONG</t>
  </si>
  <si>
    <t>Phường Bình Trưng Tây</t>
  </si>
  <si>
    <t>Quận 2-Phường Bình Trưng Tây</t>
  </si>
  <si>
    <t>02BINH TRUNG TAY</t>
  </si>
  <si>
    <t>TTYT Phú Nhuận</t>
  </si>
  <si>
    <t>Bệnh viện Nguyễn Tri Phương</t>
  </si>
  <si>
    <t>CU CHI</t>
  </si>
  <si>
    <t>Đà Nẵng</t>
  </si>
  <si>
    <t>Nông dân</t>
  </si>
  <si>
    <t>AZ</t>
  </si>
  <si>
    <t>Azerbaijan (A-giéc-bai-gian)</t>
  </si>
  <si>
    <t>Bahamas</t>
  </si>
  <si>
    <t>0210</t>
  </si>
  <si>
    <t>BINH TRUNG TAY</t>
  </si>
  <si>
    <t>Phường Cát Lái</t>
  </si>
  <si>
    <t>Quận 2-Phường Cát Lái</t>
  </si>
  <si>
    <t>02CAT LAI</t>
  </si>
  <si>
    <t>TTYT Củ Chi</t>
  </si>
  <si>
    <t>13</t>
  </si>
  <si>
    <t>Bệnh viện Hùng Vương</t>
  </si>
  <si>
    <t>Bv Hùng Vương</t>
  </si>
  <si>
    <t>Đắk Lắk</t>
  </si>
  <si>
    <t>Phạm nhân</t>
  </si>
  <si>
    <t>BA</t>
  </si>
  <si>
    <t>Bosnia and Herzegovina</t>
  </si>
  <si>
    <t>Bosna và Hercegovina (Bốt-xni-a và Héc-dê-gô-vi-na)</t>
  </si>
  <si>
    <t>Bahrain</t>
  </si>
  <si>
    <t>Khu cách ly</t>
  </si>
  <si>
    <t>0211</t>
  </si>
  <si>
    <t>CAT LAI</t>
  </si>
  <si>
    <t>Phường Thạnh Mỹ Lợi</t>
  </si>
  <si>
    <t>Quận 2-Phường Thạnh Mỹ Lợi</t>
  </si>
  <si>
    <t>02THANH MY LOI</t>
  </si>
  <si>
    <t>TTYT Hóc Môn</t>
  </si>
  <si>
    <t>14</t>
  </si>
  <si>
    <t>Bệnh viện Nhân dân Gia Định</t>
  </si>
  <si>
    <t>Bv Nhân dân Gia Định</t>
  </si>
  <si>
    <t>THU DUC</t>
  </si>
  <si>
    <t>Đắk Nông</t>
  </si>
  <si>
    <t>Phi công</t>
  </si>
  <si>
    <t>BB</t>
  </si>
  <si>
    <t>Barbados</t>
  </si>
  <si>
    <t>Barbados (Bác-ba-đốt)</t>
  </si>
  <si>
    <t>Băng-la-đét</t>
  </si>
  <si>
    <t>Cafe</t>
  </si>
  <si>
    <t>0202</t>
  </si>
  <si>
    <t>THANH MY LOI</t>
  </si>
  <si>
    <t>Phường Thảo Ðiền</t>
  </si>
  <si>
    <t>Quận 2-Phường Thảo Ðiền</t>
  </si>
  <si>
    <t>02THAO DIEN</t>
  </si>
  <si>
    <t>TTYT Thủ Đức</t>
  </si>
  <si>
    <t>15</t>
  </si>
  <si>
    <t>Bệnh viện Công An Thành Phố</t>
  </si>
  <si>
    <t>Bv Công An Thành Phố</t>
  </si>
  <si>
    <t>BINH CHANH</t>
  </si>
  <si>
    <t>Điện Biên</t>
  </si>
  <si>
    <t>Sinh viên</t>
  </si>
  <si>
    <t>BD</t>
  </si>
  <si>
    <t>Bangladesh</t>
  </si>
  <si>
    <t>Bangladesh (Băng-la-đét)</t>
  </si>
  <si>
    <t>Nhà hàng ăn uống</t>
  </si>
  <si>
    <t>0206</t>
  </si>
  <si>
    <t>THAO DIEN</t>
  </si>
  <si>
    <t>Phường Thủ Thiêm</t>
  </si>
  <si>
    <t>Quận 2-Phường Thủ Thiêm</t>
  </si>
  <si>
    <t>02THU THIEM</t>
  </si>
  <si>
    <t>TTYT Bình Chánh</t>
  </si>
  <si>
    <t>16</t>
  </si>
  <si>
    <t>Bệnh viện Quận 7</t>
  </si>
  <si>
    <t>Bv Quận 7</t>
  </si>
  <si>
    <t>101 Nguyễn Thị Thập, phường Tân Phú, Quận 7</t>
  </si>
  <si>
    <t>NHA BE</t>
  </si>
  <si>
    <t>Đồng Nai</t>
  </si>
  <si>
    <t>Tài xế</t>
  </si>
  <si>
    <t>BE</t>
  </si>
  <si>
    <t>Belgium</t>
  </si>
  <si>
    <t>Bỉ</t>
  </si>
  <si>
    <t>Bê-la-rút</t>
  </si>
  <si>
    <t>Quán ăn đường phố</t>
  </si>
  <si>
    <t>Quận 3</t>
  </si>
  <si>
    <t>0301</t>
  </si>
  <si>
    <t>THU THIEM</t>
  </si>
  <si>
    <t>Phường 1</t>
  </si>
  <si>
    <t>Quận 3-Phường 1</t>
  </si>
  <si>
    <t>TTYT Nhà Bè</t>
  </si>
  <si>
    <t>17</t>
  </si>
  <si>
    <t>Bệnh viện Quận 11</t>
  </si>
  <si>
    <t>Bv Quận 11</t>
  </si>
  <si>
    <t>CAN GIO</t>
  </si>
  <si>
    <t>Đồng Tháp</t>
  </si>
  <si>
    <t>Thất nghiệp</t>
  </si>
  <si>
    <t>BF</t>
  </si>
  <si>
    <t>Burkina Faso</t>
  </si>
  <si>
    <t>Burkina Faso (Buốc-ki-na Pha-xô)</t>
  </si>
  <si>
    <t>Cửa hàng thời trang</t>
  </si>
  <si>
    <t>0310</t>
  </si>
  <si>
    <t>Phường 10</t>
  </si>
  <si>
    <t>Quận 3-Phường 10</t>
  </si>
  <si>
    <t>TTYT Cần Giờ</t>
  </si>
  <si>
    <t>18</t>
  </si>
  <si>
    <t>Bệnh viện Dã Chiến Củ Chi</t>
  </si>
  <si>
    <t>Bv Dã Chiến Củ Chi</t>
  </si>
  <si>
    <t>TAN PHU</t>
  </si>
  <si>
    <t>Gia Lai</t>
  </si>
  <si>
    <t>Tiếp viên hàng không</t>
  </si>
  <si>
    <t>BG</t>
  </si>
  <si>
    <t>Bulgaria</t>
  </si>
  <si>
    <t>Bulgaria (Bungari)</t>
  </si>
  <si>
    <t>Belize</t>
  </si>
  <si>
    <t>Ngân hàng</t>
  </si>
  <si>
    <t>0311</t>
  </si>
  <si>
    <t>Phường 11</t>
  </si>
  <si>
    <t>Quận 3-Phường 11</t>
  </si>
  <si>
    <t>TTYT Tân Phú</t>
  </si>
  <si>
    <t>19</t>
  </si>
  <si>
    <t>Bệnh viện điều trị Covid Cần Giờ</t>
  </si>
  <si>
    <t>Bv điều trị Covid Cần Giờ</t>
  </si>
  <si>
    <t>Đường Duyên Hải, khu phố Miễu Ba, TT Cần Thạnh, huyện Cần Giờ</t>
  </si>
  <si>
    <t>BINH TAN</t>
  </si>
  <si>
    <t>Hà Giang</t>
  </si>
  <si>
    <t>Trẻ em</t>
  </si>
  <si>
    <t>BH</t>
  </si>
  <si>
    <t>Bahrain (Ba-ranh)</t>
  </si>
  <si>
    <t>Benin</t>
  </si>
  <si>
    <t>Nhà thuốc</t>
  </si>
  <si>
    <t>0312</t>
  </si>
  <si>
    <t>Phường 12</t>
  </si>
  <si>
    <t>Quận 3-Phường 12</t>
  </si>
  <si>
    <t>TTYT Bình Tân</t>
  </si>
  <si>
    <t>20</t>
  </si>
  <si>
    <t>Bệnh viện Quân Y 175</t>
  </si>
  <si>
    <t>Bv Quân Y 175</t>
  </si>
  <si>
    <t>Hà Nam</t>
  </si>
  <si>
    <t>Bác sĩ</t>
  </si>
  <si>
    <t>BI</t>
  </si>
  <si>
    <t>Burundi</t>
  </si>
  <si>
    <t>Bermuda</t>
  </si>
  <si>
    <t>0313</t>
  </si>
  <si>
    <t>Phường 13</t>
  </si>
  <si>
    <t>Quận 3-Phường 13</t>
  </si>
  <si>
    <t>Bv Quận 01</t>
  </si>
  <si>
    <t>Khu cách ly quận huyện</t>
  </si>
  <si>
    <t>Khu cách ly tập trung Quận 01</t>
  </si>
  <si>
    <t>KCLTT Quận 01</t>
  </si>
  <si>
    <t>Hà Nội</t>
  </si>
  <si>
    <t>Thuyền viên</t>
  </si>
  <si>
    <t>BJ</t>
  </si>
  <si>
    <t>Benin (Bê-nanh)</t>
  </si>
  <si>
    <t>Bhutan</t>
  </si>
  <si>
    <t>Trung tâm thương mại</t>
  </si>
  <si>
    <t>0314</t>
  </si>
  <si>
    <t>Phường 14</t>
  </si>
  <si>
    <t>Quận 3-Phường 14</t>
  </si>
  <si>
    <t>Khu cách ly tập trung Quận 02</t>
  </si>
  <si>
    <t>KCLTT Quận 02</t>
  </si>
  <si>
    <t>Hà Tĩnh</t>
  </si>
  <si>
    <t>Bốc xếp</t>
  </si>
  <si>
    <t>BL</t>
  </si>
  <si>
    <t>Saint Barthélemy</t>
  </si>
  <si>
    <t>Bolivia</t>
  </si>
  <si>
    <t>Chợ</t>
  </si>
  <si>
    <t>0302</t>
  </si>
  <si>
    <t>Phường 2</t>
  </si>
  <si>
    <t>Quận 3-Phường 2</t>
  </si>
  <si>
    <t>Bv Quận 03</t>
  </si>
  <si>
    <t>Khu cách ly tập trung Quận 03</t>
  </si>
  <si>
    <t>KCLTT Quận 03</t>
  </si>
  <si>
    <t>Hải Dương</t>
  </si>
  <si>
    <t>Hoa tiêu</t>
  </si>
  <si>
    <t>BM</t>
  </si>
  <si>
    <t>Bosnia</t>
  </si>
  <si>
    <t>Siêu thị</t>
  </si>
  <si>
    <t>0303</t>
  </si>
  <si>
    <t>Phường 3</t>
  </si>
  <si>
    <t>Quận 3-Phường 3</t>
  </si>
  <si>
    <t>Bv Quận 04</t>
  </si>
  <si>
    <t>Khu cách ly tập trung Quận 04</t>
  </si>
  <si>
    <t>KCLTT Quận 04</t>
  </si>
  <si>
    <t>Hải Phòng</t>
  </si>
  <si>
    <t>Thợ sửa chữa tàu</t>
  </si>
  <si>
    <t>Brunei Darussalam</t>
  </si>
  <si>
    <t>Brunei (Bru-nây)</t>
  </si>
  <si>
    <t>Botswana</t>
  </si>
  <si>
    <t>Cửa hàng tiện lợi</t>
  </si>
  <si>
    <t>0304</t>
  </si>
  <si>
    <t>Phường 4</t>
  </si>
  <si>
    <t>Quận 3-Phường 4</t>
  </si>
  <si>
    <t>Bv Quận 05</t>
  </si>
  <si>
    <t>Khu cách ly tập trung Quận 05</t>
  </si>
  <si>
    <t>KCLTT Quận 05</t>
  </si>
  <si>
    <t>Hòa Bình</t>
  </si>
  <si>
    <t>Giám định viên</t>
  </si>
  <si>
    <t>BO</t>
  </si>
  <si>
    <t>Bolivia, Plurinational State of</t>
  </si>
  <si>
    <t>Bolivia (Bô-li-vi-a)</t>
  </si>
  <si>
    <t>Bouvet Island</t>
  </si>
  <si>
    <t>Karaoke</t>
  </si>
  <si>
    <t>0305</t>
  </si>
  <si>
    <t>Phường 5</t>
  </si>
  <si>
    <t>Quận 3-Phường 5</t>
  </si>
  <si>
    <t>Bv Quận 06</t>
  </si>
  <si>
    <t>Khu cách ly tập trung Quận 06</t>
  </si>
  <si>
    <t>KCLTT Quận 06</t>
  </si>
  <si>
    <t>Hưng Yên</t>
  </si>
  <si>
    <t>Biên phòng</t>
  </si>
  <si>
    <t>BQ</t>
  </si>
  <si>
    <t>Bonaire, Sint Eustatius and Saba</t>
  </si>
  <si>
    <t>Brazil</t>
  </si>
  <si>
    <t>Bar</t>
  </si>
  <si>
    <t>0306</t>
  </si>
  <si>
    <t>Phường 6</t>
  </si>
  <si>
    <t>Quận 3-Phường 6</t>
  </si>
  <si>
    <t>Bv Quận 07</t>
  </si>
  <si>
    <t>Khu cách ly tập trung Quận 07</t>
  </si>
  <si>
    <t>KCLTT Quận 07</t>
  </si>
  <si>
    <t>Khánh Hòa</t>
  </si>
  <si>
    <t>Kiểm dịch Y tế</t>
  </si>
  <si>
    <t>BR</t>
  </si>
  <si>
    <t>Brasil (Bra-xin)</t>
  </si>
  <si>
    <t>British Virgin Islands</t>
  </si>
  <si>
    <t>Club/Bub/Lounge</t>
  </si>
  <si>
    <t>0307</t>
  </si>
  <si>
    <t>Phường 7</t>
  </si>
  <si>
    <t>Quận 3-Phường 7</t>
  </si>
  <si>
    <t>Bv Quận 08</t>
  </si>
  <si>
    <t>Khu cách ly tập trung Quận 08</t>
  </si>
  <si>
    <t>KCLTT Quận 08</t>
  </si>
  <si>
    <t>Kiên Giang</t>
  </si>
  <si>
    <t>Kiểm đếm viên</t>
  </si>
  <si>
    <t>BS</t>
  </si>
  <si>
    <t>Bahamas (Ba-ha-mát)</t>
  </si>
  <si>
    <t>Bờ-ru-nây</t>
  </si>
  <si>
    <t>Văn phòng</t>
  </si>
  <si>
    <t>0308</t>
  </si>
  <si>
    <t>Phường 8</t>
  </si>
  <si>
    <t>Quận 3-Phường 8</t>
  </si>
  <si>
    <t>Bv Quận 09</t>
  </si>
  <si>
    <t>Khu cách ly tập trung Quận 09</t>
  </si>
  <si>
    <t>KCLTT Quận 09</t>
  </si>
  <si>
    <t>Kon Tum</t>
  </si>
  <si>
    <t>Bảo vệ</t>
  </si>
  <si>
    <t>BT</t>
  </si>
  <si>
    <t>Bhutan (Bu-tan)</t>
  </si>
  <si>
    <t>Bun-ga-ri</t>
  </si>
  <si>
    <t>Khu công nghiệp</t>
  </si>
  <si>
    <t>0309</t>
  </si>
  <si>
    <t>Phường 9</t>
  </si>
  <si>
    <t>Quận 3-Phường 9</t>
  </si>
  <si>
    <t>Bv Quận 10</t>
  </si>
  <si>
    <t>Khu cách ly tập trung Quận 10</t>
  </si>
  <si>
    <t>KCLTT Quận 10</t>
  </si>
  <si>
    <t>Lai Châu</t>
  </si>
  <si>
    <t>BV</t>
  </si>
  <si>
    <t>Đảo Bouvet</t>
  </si>
  <si>
    <t>Trung tâm bảo trợ xã hội</t>
  </si>
  <si>
    <t>Quận 4</t>
  </si>
  <si>
    <t>0401</t>
  </si>
  <si>
    <t>Quận 4-Phường 1</t>
  </si>
  <si>
    <t>Khu cách ly tập trung Quận 11</t>
  </si>
  <si>
    <t>KCLTT Quận 11</t>
  </si>
  <si>
    <t>Lâm Đồng</t>
  </si>
  <si>
    <t>BW</t>
  </si>
  <si>
    <t>Burma</t>
  </si>
  <si>
    <t>Trung tâm thể thao</t>
  </si>
  <si>
    <t>0410</t>
  </si>
  <si>
    <t>Quận 4-Phường 10</t>
  </si>
  <si>
    <t>Bv Quận 12</t>
  </si>
  <si>
    <t>Khu cách ly tập trung Quận 12</t>
  </si>
  <si>
    <t>KCLTT Quận 12</t>
  </si>
  <si>
    <t>Lạng Sơn</t>
  </si>
  <si>
    <t>BY</t>
  </si>
  <si>
    <t>Belarus</t>
  </si>
  <si>
    <t>Belarus (Bê-la-rút)</t>
  </si>
  <si>
    <t>Điểm du lịch</t>
  </si>
  <si>
    <t>0412</t>
  </si>
  <si>
    <t>Quận 4-Phường 12</t>
  </si>
  <si>
    <t>Bv Gò Vấp</t>
  </si>
  <si>
    <t>Khu cách ly tập trung quận Gò Vấp</t>
  </si>
  <si>
    <t>KCLTT Gò Vấp</t>
  </si>
  <si>
    <t>Lào Cai</t>
  </si>
  <si>
    <t>BZ</t>
  </si>
  <si>
    <t>Belize (Bê-li-xê)</t>
  </si>
  <si>
    <t>Caicos Islands</t>
  </si>
  <si>
    <t>Cơ sở tôn giáo</t>
  </si>
  <si>
    <t>0413</t>
  </si>
  <si>
    <t>Quận 4-Phường 13</t>
  </si>
  <si>
    <t>Bv Tân Bình</t>
  </si>
  <si>
    <t>Khu cách ly tập trung quận Tân Bình</t>
  </si>
  <si>
    <t>KCLTT Tân Bình</t>
  </si>
  <si>
    <t>Long An</t>
  </si>
  <si>
    <t>CA</t>
  </si>
  <si>
    <t>Canada</t>
  </si>
  <si>
    <t>Canada (Ca-na-đa; Gia Nã Đại)</t>
  </si>
  <si>
    <t>Cam-pu-chia</t>
  </si>
  <si>
    <t>Dịch vụ làm đẹp</t>
  </si>
  <si>
    <t>0414</t>
  </si>
  <si>
    <t>Quận 4-Phường 14</t>
  </si>
  <si>
    <t>Bv Bình Thạnh</t>
  </si>
  <si>
    <t>Khu cách ly tập trung quận Bình Thạnh</t>
  </si>
  <si>
    <t>KCLTT Bình Thạnh</t>
  </si>
  <si>
    <t>Nam Định</t>
  </si>
  <si>
    <t>CC</t>
  </si>
  <si>
    <t>Cocos (Keeling) Islands</t>
  </si>
  <si>
    <t>(Đảo Cocos)</t>
  </si>
  <si>
    <t>Ca-mê-run</t>
  </si>
  <si>
    <t>Cơ sở chăm sóc vật nuôi</t>
  </si>
  <si>
    <t>0415</t>
  </si>
  <si>
    <t>Phường 15</t>
  </si>
  <si>
    <t>Quận 4-Phường 15</t>
  </si>
  <si>
    <t>Bv Phú Nhuận</t>
  </si>
  <si>
    <t>Khu cách ly tập trung quận Phú Nhuận</t>
  </si>
  <si>
    <t>KCLTT Phú Nhuận</t>
  </si>
  <si>
    <t>Nghệ An</t>
  </si>
  <si>
    <t>CD</t>
  </si>
  <si>
    <t>Congo, the Democratic Republic of the</t>
  </si>
  <si>
    <t>Cộng hòa Dân chủ Congo (Congo-Kinshasa)</t>
  </si>
  <si>
    <t>Đám cưới</t>
  </si>
  <si>
    <t>0416</t>
  </si>
  <si>
    <t>Phường 16</t>
  </si>
  <si>
    <t>Quận 4-Phường 16</t>
  </si>
  <si>
    <t>Bv huyện Củ Chi</t>
  </si>
  <si>
    <t>Khu cách ly tập trung quận Củ Chi</t>
  </si>
  <si>
    <t>KCLTT Củ Chi</t>
  </si>
  <si>
    <t>Ninh Bình</t>
  </si>
  <si>
    <t>CF</t>
  </si>
  <si>
    <t>Central African Republic</t>
  </si>
  <si>
    <t>Trung Phi</t>
  </si>
  <si>
    <t>Cape Verde</t>
  </si>
  <si>
    <t>Đám tang</t>
  </si>
  <si>
    <t>0418</t>
  </si>
  <si>
    <t>Phường 18</t>
  </si>
  <si>
    <t>Quận 4-Phường 18</t>
  </si>
  <si>
    <t>Bv ĐKKV Củ Chi</t>
  </si>
  <si>
    <t>Khu cách ly tập trung huyện Hóc Môn</t>
  </si>
  <si>
    <t>KCLTT Hóc Môn</t>
  </si>
  <si>
    <t>Ninh Thuận</t>
  </si>
  <si>
    <t>CG</t>
  </si>
  <si>
    <t>Congo</t>
  </si>
  <si>
    <t>Cộng hòa Congo (Công-gô; Congo-Brazzaville)</t>
  </si>
  <si>
    <t>Cayman Islands</t>
  </si>
  <si>
    <t>Cơ sở y tế</t>
  </si>
  <si>
    <t>0402</t>
  </si>
  <si>
    <t>Quận 4-Phường 2</t>
  </si>
  <si>
    <t>Bv ĐKKV Hóc Môn</t>
  </si>
  <si>
    <t>Khu cách ly tập trung quận Thủ Đức</t>
  </si>
  <si>
    <t>KCLTT Thủ Đức</t>
  </si>
  <si>
    <t>Phú Thọ</t>
  </si>
  <si>
    <t>CH</t>
  </si>
  <si>
    <t>Switzerland</t>
  </si>
  <si>
    <t>Thụy Sĩ (Thụy Sỹ)</t>
  </si>
  <si>
    <t>Công ty</t>
  </si>
  <si>
    <t>0403</t>
  </si>
  <si>
    <t>Quận 4-Phường 3</t>
  </si>
  <si>
    <t>Khu cách ly tập trung huyện Bình Chánh</t>
  </si>
  <si>
    <t>KCLTT Bình Chánh</t>
  </si>
  <si>
    <t>Phú Yên</t>
  </si>
  <si>
    <t>CI</t>
  </si>
  <si>
    <t>Côte d'Ivoire</t>
  </si>
  <si>
    <t>Bờ Biển Ngà (Cốt-đi-voa)</t>
  </si>
  <si>
    <t>Chad</t>
  </si>
  <si>
    <t>Grab bike</t>
  </si>
  <si>
    <t>0404</t>
  </si>
  <si>
    <t>Quận 4-Phường 4</t>
  </si>
  <si>
    <t>Bv ĐKKV Thủ Đức</t>
  </si>
  <si>
    <t>21</t>
  </si>
  <si>
    <t>Khu cách ly tập trung huyện Nhà Bè</t>
  </si>
  <si>
    <t>KCLTT Nhà Bè</t>
  </si>
  <si>
    <t>Quảng Bình</t>
  </si>
  <si>
    <t>CK</t>
  </si>
  <si>
    <t>Cook Islands</t>
  </si>
  <si>
    <t>(Đảo Cook)</t>
  </si>
  <si>
    <t>Chi-lê</t>
  </si>
  <si>
    <t>Grab car</t>
  </si>
  <si>
    <t>0405</t>
  </si>
  <si>
    <t>Quận 4-Phường 5</t>
  </si>
  <si>
    <t>Bv Bình Chánh</t>
  </si>
  <si>
    <t>22</t>
  </si>
  <si>
    <t>Khu cách ly tập trung huyện Cần Giờ</t>
  </si>
  <si>
    <t>KCLTT Cần Giờ</t>
  </si>
  <si>
    <t>Quảng Nam</t>
  </si>
  <si>
    <t>CL</t>
  </si>
  <si>
    <t>Chile</t>
  </si>
  <si>
    <t>Chile (Chi-lê)</t>
  </si>
  <si>
    <t>Trung Quốc</t>
  </si>
  <si>
    <t>Xe ôm</t>
  </si>
  <si>
    <t>0406</t>
  </si>
  <si>
    <t>Quận 4-Phường 6</t>
  </si>
  <si>
    <t>Bv Nhà Bè</t>
  </si>
  <si>
    <t>23</t>
  </si>
  <si>
    <t>Khu cách ly tập trung quận Tân Phú</t>
  </si>
  <si>
    <t>KCLTT Tân Phú</t>
  </si>
  <si>
    <t>Quảng Ngãi</t>
  </si>
  <si>
    <t>CM</t>
  </si>
  <si>
    <t>Cameroon</t>
  </si>
  <si>
    <t>Cameroon (Ca-mơ-run)</t>
  </si>
  <si>
    <t>Christmas Island</t>
  </si>
  <si>
    <t>Now food</t>
  </si>
  <si>
    <t>0408</t>
  </si>
  <si>
    <t>Quận 4-Phường 8</t>
  </si>
  <si>
    <t>Bv Cần Giờ</t>
  </si>
  <si>
    <t>24</t>
  </si>
  <si>
    <t>Khu cách ly tập trung quận Bình Tân</t>
  </si>
  <si>
    <t>KCLTT Bình Tân</t>
  </si>
  <si>
    <t>Quảng Ninh</t>
  </si>
  <si>
    <t>CN</t>
  </si>
  <si>
    <t>China</t>
  </si>
  <si>
    <t>Cocos Islands</t>
  </si>
  <si>
    <t>Grab food</t>
  </si>
  <si>
    <t>0409</t>
  </si>
  <si>
    <t>Quận 4-Phường 9</t>
  </si>
  <si>
    <t>Bv Tân Phú</t>
  </si>
  <si>
    <t>Khu cách ly thành phố</t>
  </si>
  <si>
    <t>Trường Thiếu sinh Quân Củ Chi (Khu C)</t>
  </si>
  <si>
    <t>Ấp Bàu Đưng, xã Nhuận Đức, huyện Củ Chi</t>
  </si>
  <si>
    <t>Quảng Trị</t>
  </si>
  <si>
    <t>CO</t>
  </si>
  <si>
    <t>Colombia</t>
  </si>
  <si>
    <t>Colombia (Cô-lôm-bi-a)</t>
  </si>
  <si>
    <t>Cô-lôm-bi-a</t>
  </si>
  <si>
    <t>Phòng khám</t>
  </si>
  <si>
    <t>Quận 5</t>
  </si>
  <si>
    <t>0501</t>
  </si>
  <si>
    <t>Quận 5-Phường 1</t>
  </si>
  <si>
    <t>Bv Bình Tân</t>
  </si>
  <si>
    <t>Trung Đoàn 10 Nhà Bè</t>
  </si>
  <si>
    <t>23 Phạm Thị Quy, xã Phú Xuân, huyện Nhà Bè</t>
  </si>
  <si>
    <t>Sóc Trăng</t>
  </si>
  <si>
    <t>CR</t>
  </si>
  <si>
    <t>Costa Rica</t>
  </si>
  <si>
    <t>Costa Rica (Cốt-xta Ri-ca)</t>
  </si>
  <si>
    <t>Comoros</t>
  </si>
  <si>
    <t>LAZADA</t>
  </si>
  <si>
    <t>0510</t>
  </si>
  <si>
    <t>Quận 5-Phường 10</t>
  </si>
  <si>
    <t>Sự đoàn 317 Hóc Môn</t>
  </si>
  <si>
    <t>Sơn La</t>
  </si>
  <si>
    <t>CU</t>
  </si>
  <si>
    <t>Cuba</t>
  </si>
  <si>
    <t>Cuba (Cu-ba)</t>
  </si>
  <si>
    <t>Công-gô</t>
  </si>
  <si>
    <t>SHOPEE</t>
  </si>
  <si>
    <t>0511</t>
  </si>
  <si>
    <t>Quận 5-Phường 11</t>
  </si>
  <si>
    <t>Quận khu 7 Quận 12</t>
  </si>
  <si>
    <t>Tây Ninh</t>
  </si>
  <si>
    <t>CV</t>
  </si>
  <si>
    <t>Cabo Verde</t>
  </si>
  <si>
    <t>Cabo Verde (Cáp Ve)</t>
  </si>
  <si>
    <t>Congo Brazzaville</t>
  </si>
  <si>
    <t>TIKI</t>
  </si>
  <si>
    <t>0512</t>
  </si>
  <si>
    <t>Quận 5-Phường 12</t>
  </si>
  <si>
    <t>Ký túc xá Đại học Quốc gia</t>
  </si>
  <si>
    <t>Thái Bình</t>
  </si>
  <si>
    <t>CW</t>
  </si>
  <si>
    <t>Curaçao</t>
  </si>
  <si>
    <t>TẠP HÓA</t>
  </si>
  <si>
    <t>0513</t>
  </si>
  <si>
    <t>Quận 5-Phường 13</t>
  </si>
  <si>
    <t>Học viện hành chính Quận 9</t>
  </si>
  <si>
    <t>Thái Nguyên</t>
  </si>
  <si>
    <t>CX</t>
  </si>
  <si>
    <t>(Đảo Chrismas)</t>
  </si>
  <si>
    <t>Cốt-ta-ri-ca</t>
  </si>
  <si>
    <t>SENDO</t>
  </si>
  <si>
    <t>0514</t>
  </si>
  <si>
    <t>Quận 5-Phường 14</t>
  </si>
  <si>
    <t>Đại học Huflit Hóc Môn</t>
  </si>
  <si>
    <t>Thanh Hóa</t>
  </si>
  <si>
    <t>CY</t>
  </si>
  <si>
    <t>Cyprus</t>
  </si>
  <si>
    <t>Síp</t>
  </si>
  <si>
    <t>Bờ Biển Ngà</t>
  </si>
  <si>
    <t>BEE</t>
  </si>
  <si>
    <t>0515</t>
  </si>
  <si>
    <t>Quận 5-Phường 15</t>
  </si>
  <si>
    <t>Khách sạn cách ly</t>
  </si>
  <si>
    <t>Khách sạn Eastin Grand</t>
  </si>
  <si>
    <t>KS Eastin Grand</t>
  </si>
  <si>
    <t>Tiền Giang</t>
  </si>
  <si>
    <t>CZ</t>
  </si>
  <si>
    <t>Czech Republic</t>
  </si>
  <si>
    <t>Séc (Tiệp)</t>
  </si>
  <si>
    <t>Cờ-rốt-ti-a</t>
  </si>
  <si>
    <t>0502</t>
  </si>
  <si>
    <t>Quận 5-Phường 2</t>
  </si>
  <si>
    <t>Khách sạn Mangrove</t>
  </si>
  <si>
    <t>KS Mangrove</t>
  </si>
  <si>
    <t>146 Thạnh Thới</t>
  </si>
  <si>
    <t>Cần Giờ</t>
  </si>
  <si>
    <t>Long Hòa</t>
  </si>
  <si>
    <t>Trà Vinh</t>
  </si>
  <si>
    <t>DE</t>
  </si>
  <si>
    <t>Germany</t>
  </si>
  <si>
    <t>Đức</t>
  </si>
  <si>
    <t>Cu-ba</t>
  </si>
  <si>
    <t>0503</t>
  </si>
  <si>
    <t>Quận 5-Phường 3</t>
  </si>
  <si>
    <t>Khách sạn Tân Thái Dương (Cần Giờ)</t>
  </si>
  <si>
    <t>KS Tân Thái Dương (Cần Giờ)</t>
  </si>
  <si>
    <t>1 đường số 1</t>
  </si>
  <si>
    <t>TT- Huế</t>
  </si>
  <si>
    <t>DJ</t>
  </si>
  <si>
    <t>Djibouti</t>
  </si>
  <si>
    <t>Djibouti (Gi-bu-ti)</t>
  </si>
  <si>
    <t>0504</t>
  </si>
  <si>
    <t>Quận 5-Phường 4</t>
  </si>
  <si>
    <t>Khách sạn Norfolk</t>
  </si>
  <si>
    <t>KS Norfolk</t>
  </si>
  <si>
    <t>117-119 Lê Thánh Tôn, phường Bến Nghé, Quận 1</t>
  </si>
  <si>
    <t>Tuyên Quang</t>
  </si>
  <si>
    <t>DK</t>
  </si>
  <si>
    <t>Denmark</t>
  </si>
  <si>
    <t>Đan Mạch</t>
  </si>
  <si>
    <t>Cộng hóa Séc</t>
  </si>
  <si>
    <t>0505</t>
  </si>
  <si>
    <t>Quận 5-Phường 5</t>
  </si>
  <si>
    <t>Khách sạn A&amp;EM 44 Phan Bội Châu</t>
  </si>
  <si>
    <t>KS A&amp;EM 44 Phan Bội Châu</t>
  </si>
  <si>
    <t>Số 44 Phan Bội Châu, Phường Bến Thành, Quận 1</t>
  </si>
  <si>
    <t>Vĩnh Long</t>
  </si>
  <si>
    <t>DM</t>
  </si>
  <si>
    <t>Dominica</t>
  </si>
  <si>
    <t>Dominica (Đô-mi-ni-ca)</t>
  </si>
  <si>
    <t>0506</t>
  </si>
  <si>
    <t>Quận 5-Phường 6</t>
  </si>
  <si>
    <t>Khách sạn A&amp;EM Signature (Quận 1)</t>
  </si>
  <si>
    <t>KS A&amp;EM Signature (Quận 1)</t>
  </si>
  <si>
    <t>Số 52 đường Thủ Khoa Huân, Phường Bến Thành, Quận 1</t>
  </si>
  <si>
    <t>Vĩnh Phúc</t>
  </si>
  <si>
    <t>DO</t>
  </si>
  <si>
    <t>Dominican Republic</t>
  </si>
  <si>
    <t>Cộng hòa Dominicana (Đô-mi-ni-ca-na)</t>
  </si>
  <si>
    <t>0507</t>
  </si>
  <si>
    <t>Quận 5-Phường 7</t>
  </si>
  <si>
    <t>Khách sạn A&amp;EM Hotel &amp; Spa</t>
  </si>
  <si>
    <t>KS A&amp;EM Hotel &amp; Spa</t>
  </si>
  <si>
    <t>Số 280 Lê Thánh Tôn, Phường Bến Thành, Quận 1</t>
  </si>
  <si>
    <t>Yên Bái</t>
  </si>
  <si>
    <t>DZ</t>
  </si>
  <si>
    <t>Algérie (An-giê-ri)</t>
  </si>
  <si>
    <t>0508</t>
  </si>
  <si>
    <t>Quận 5-Phường 8</t>
  </si>
  <si>
    <t>Khách sạn Alagon City (Quận 1)</t>
  </si>
  <si>
    <t>KS Alagon City (Quận 1)</t>
  </si>
  <si>
    <t>Số 54-56-58 Phạm Hồng Thái, Phường Bến Thành, Quận 1</t>
  </si>
  <si>
    <t>EC</t>
  </si>
  <si>
    <t>Ecuador</t>
  </si>
  <si>
    <t>Ecuador (Ê-cu-a-đo)FSal</t>
  </si>
  <si>
    <t>Cộng hòa dominica</t>
  </si>
  <si>
    <t>0509</t>
  </si>
  <si>
    <t>Quận 5-Phường 9</t>
  </si>
  <si>
    <t>Khách sạn Cititel Parkview Saigon</t>
  </si>
  <si>
    <t>KS Cititel Parkview Saigon</t>
  </si>
  <si>
    <t>Số 55 CMT8, Phường Bến Thành, Quận 1</t>
  </si>
  <si>
    <t>EE</t>
  </si>
  <si>
    <t>Estonia</t>
  </si>
  <si>
    <t>Estonia (E-xtô-ni-a)</t>
  </si>
  <si>
    <t>Ê-cu-a-đo</t>
  </si>
  <si>
    <t>Quận 6</t>
  </si>
  <si>
    <t>0601</t>
  </si>
  <si>
    <t>Quận 6-Phường 1</t>
  </si>
  <si>
    <t>Khách sạn Grand Silverland</t>
  </si>
  <si>
    <t>KS Grand Silverland</t>
  </si>
  <si>
    <t>125-133 Lý Tự Trọng P. Bến Thành Quận 1</t>
  </si>
  <si>
    <t>EG</t>
  </si>
  <si>
    <t>Egypt</t>
  </si>
  <si>
    <t>Ai Cập</t>
  </si>
  <si>
    <t>Ai-Cập</t>
  </si>
  <si>
    <t>0610</t>
  </si>
  <si>
    <t>Quận 6-Phường 10</t>
  </si>
  <si>
    <t>Khách sạn Hương Sen 3 (Quận 1)</t>
  </si>
  <si>
    <t>KS Hương Sen 3 (Quận 1)</t>
  </si>
  <si>
    <t>Số 4-6-8 đường Mạc Thị Bưởi, Phường Bến Nghé, Quận 1</t>
  </si>
  <si>
    <t>EH</t>
  </si>
  <si>
    <t>Western Sahara</t>
  </si>
  <si>
    <t>(Tây Sahara)</t>
  </si>
  <si>
    <t>El Salvador</t>
  </si>
  <si>
    <t>0611</t>
  </si>
  <si>
    <t>Quận 6-Phường 11</t>
  </si>
  <si>
    <t>Khách sạn Kim Cương Xanh (TVL-Quận 1)</t>
  </si>
  <si>
    <t>KS Kim Cương Xanh (TVL-Quận 1)</t>
  </si>
  <si>
    <t>Số 11 Thái Văn Lung, P. Bến Nghé, Quận 1</t>
  </si>
  <si>
    <t>ER</t>
  </si>
  <si>
    <t>Eritrea</t>
  </si>
  <si>
    <t>Eritrea (Ê-ri-tơ-ri-a)</t>
  </si>
  <si>
    <t>Equatorial Guinea</t>
  </si>
  <si>
    <t>0612</t>
  </si>
  <si>
    <t>Quận 6-Phường 12</t>
  </si>
  <si>
    <t>Khách sạn Kim Cương Xanh (TKH-Quận 1)</t>
  </si>
  <si>
    <t>KS Kim Cương Xanh (TKH-Quận 1)</t>
  </si>
  <si>
    <t>Số 48-50 Thủ Khoa Huân, Phường Bến Thành, Quận 1</t>
  </si>
  <si>
    <t>ES</t>
  </si>
  <si>
    <t>Spain</t>
  </si>
  <si>
    <t>Tây Ban Nha</t>
  </si>
  <si>
    <t>0613</t>
  </si>
  <si>
    <t>Quận 6-Phường 13</t>
  </si>
  <si>
    <t>Khách sạn Kim Cương Xanh Luxury (Quận 1)</t>
  </si>
  <si>
    <t>KS Kim Cương Xanh Luxury (Quận 1)</t>
  </si>
  <si>
    <t>6B Thi Sách, P. Bến Nghé,Q1</t>
  </si>
  <si>
    <t>ET</t>
  </si>
  <si>
    <t>Ethiopia</t>
  </si>
  <si>
    <t>Ethiopia (Ê-t(h)i-ô-pi-a)</t>
  </si>
  <si>
    <t>0614</t>
  </si>
  <si>
    <t>Quận 6-Phường 14</t>
  </si>
  <si>
    <t>Khách sạn Northern SaiGon</t>
  </si>
  <si>
    <t>KS Northern SaiGon</t>
  </si>
  <si>
    <t>11 Thi Sách, P. Bến Nghé, Q1</t>
  </si>
  <si>
    <t>FI</t>
  </si>
  <si>
    <t>Finland</t>
  </si>
  <si>
    <t>Phần Lan</t>
  </si>
  <si>
    <t>0602</t>
  </si>
  <si>
    <t>Quận 6-Phường 2</t>
  </si>
  <si>
    <t>Khách sạn Riverside</t>
  </si>
  <si>
    <t>KS Riverside</t>
  </si>
  <si>
    <t>18-19-20 Tôn Đức Thắng, Bến Nghé, Quận 1</t>
  </si>
  <si>
    <t>FJ</t>
  </si>
  <si>
    <t>Fiji</t>
  </si>
  <si>
    <t>Fiji (Phi-gi)</t>
  </si>
  <si>
    <t>Europeanunion</t>
  </si>
  <si>
    <t>0603</t>
  </si>
  <si>
    <t>Quận 6-Phường 3</t>
  </si>
  <si>
    <t>Khách sạn Saigon HaNoi Central (Quận 1)</t>
  </si>
  <si>
    <t>KS Saigon HaNoi Central (Quận 1)</t>
  </si>
  <si>
    <t>Số 19 Trương Định, Phường Bến Thành, Quận 1</t>
  </si>
  <si>
    <t>FK</t>
  </si>
  <si>
    <t>Falkland Islands (Malvinas)</t>
  </si>
  <si>
    <t>Falkland Islands</t>
  </si>
  <si>
    <t>0604</t>
  </si>
  <si>
    <t>Quận 6-Phường 4</t>
  </si>
  <si>
    <t>Khách sạn Sky Gem Central (Quận 1)</t>
  </si>
  <si>
    <t>KS Sky Gem Central (Quận 1)</t>
  </si>
  <si>
    <t>26-28 Đông Du, Bến Nghé, Quận 1</t>
  </si>
  <si>
    <t>FM</t>
  </si>
  <si>
    <t>Micronesia, Federated States of</t>
  </si>
  <si>
    <t>Micronesia (Mi-crô-nê-di)</t>
  </si>
  <si>
    <t>Faroe Islands</t>
  </si>
  <si>
    <t>0605</t>
  </si>
  <si>
    <t>Quận 6-Phường 5</t>
  </si>
  <si>
    <t>Khách sạn Paragon Saigon (Quận 1)</t>
  </si>
  <si>
    <t>KS Paragon Saigon (Quận 1)</t>
  </si>
  <si>
    <t>Số 22-24 Thi Sách, Phường Bến Thành, Quận 1, Tp HCM</t>
  </si>
  <si>
    <t>FO</t>
  </si>
  <si>
    <t>0606</t>
  </si>
  <si>
    <t>Quận 6-Phường 6</t>
  </si>
  <si>
    <t>Khách sạn Novotel Saigon Centrer (Quận 3)</t>
  </si>
  <si>
    <t>KS Novotel Saigon Centrer (Quận 3)</t>
  </si>
  <si>
    <t>167 Hai Bà Trưng, P. Võ Thị Sáu, Quận 3</t>
  </si>
  <si>
    <t>FR</t>
  </si>
  <si>
    <t>France</t>
  </si>
  <si>
    <t>Pháp (Pháp Lan Tây)</t>
  </si>
  <si>
    <t>0607</t>
  </si>
  <si>
    <t>Quận 6-Phường 7</t>
  </si>
  <si>
    <t>Khách sạn White Lion</t>
  </si>
  <si>
    <t>KS White Lion</t>
  </si>
  <si>
    <t>15C Cao Thắng, P.2, Quận 3, Tp.HCM</t>
  </si>
  <si>
    <t>GA</t>
  </si>
  <si>
    <t>Gabon</t>
  </si>
  <si>
    <t>Gabon (Ga-bông)</t>
  </si>
  <si>
    <t>Pháp</t>
  </si>
  <si>
    <t>0608</t>
  </si>
  <si>
    <t>Quận 6-Phường 8</t>
  </si>
  <si>
    <t>Khách sạn Lê Duy (Quận 3)</t>
  </si>
  <si>
    <t>KS Lê Duy (Quận 3)</t>
  </si>
  <si>
    <t>Số 82-84 CMT8, Phường Võ Thị Sáu, Quận 3, TpHCM</t>
  </si>
  <si>
    <t>GB</t>
  </si>
  <si>
    <t>United Kingdom of Great Britain and Northern Ireland</t>
  </si>
  <si>
    <t>Vương quốc Liên hiệp Anh và Bắc Ireland</t>
  </si>
  <si>
    <t>French Guiana</t>
  </si>
  <si>
    <t>0609</t>
  </si>
  <si>
    <t>Quận 6-Phường 9</t>
  </si>
  <si>
    <t>Khách sạn Bát Đạt</t>
  </si>
  <si>
    <t>KS Bát Đạt</t>
  </si>
  <si>
    <t>238 - 244 Trần Hưng Đạo, Phường 11, Quận 5</t>
  </si>
  <si>
    <t>GD</t>
  </si>
  <si>
    <t>Grenada</t>
  </si>
  <si>
    <t>Grenada (Grê-na-đa)</t>
  </si>
  <si>
    <t>French Polynesia</t>
  </si>
  <si>
    <t>Quận 7</t>
  </si>
  <si>
    <t>0703</t>
  </si>
  <si>
    <t>Phường Bình Thuận</t>
  </si>
  <si>
    <t>Quận 7-Phường Bình Thuận</t>
  </si>
  <si>
    <t>07BINH THUAN</t>
  </si>
  <si>
    <t>Khách sạn IBIS Quận 7</t>
  </si>
  <si>
    <t>KS IBIS Quận 7</t>
  </si>
  <si>
    <t>73 Hoàng Văn Thái, Phú Mỹ Hưng, phường Tân Phú, Quận 7</t>
  </si>
  <si>
    <t>GE</t>
  </si>
  <si>
    <t>Georgia</t>
  </si>
  <si>
    <t>Gruzia (Gru-di-a)</t>
  </si>
  <si>
    <t>French Territories</t>
  </si>
  <si>
    <t>0701</t>
  </si>
  <si>
    <t>BINH THUAN</t>
  </si>
  <si>
    <t>Phường Phú Mỹ</t>
  </si>
  <si>
    <t>Quận 7-Phường Phú Mỹ</t>
  </si>
  <si>
    <t>07PHU MY</t>
  </si>
  <si>
    <t>25</t>
  </si>
  <si>
    <t>Khách sạn New Milano (Quận 7)</t>
  </si>
  <si>
    <t>KS New Milano (Quận 7)</t>
  </si>
  <si>
    <t>Số 96-98 Cao Triều Phát, P. Tân Phong, Quận 7</t>
  </si>
  <si>
    <t>GF</t>
  </si>
  <si>
    <t>(Guiana thuộc Pháp)</t>
  </si>
  <si>
    <t>Ga-bông</t>
  </si>
  <si>
    <t>0702</t>
  </si>
  <si>
    <t>PHU MY</t>
  </si>
  <si>
    <t>Phường Phú Thuận</t>
  </si>
  <si>
    <t>Quận 7-Phường Phú Thuận</t>
  </si>
  <si>
    <t>07PHU THUAN</t>
  </si>
  <si>
    <t>26</t>
  </si>
  <si>
    <t>Khách sạn New Milano Chi nhánh 1 (Quận 7)</t>
  </si>
  <si>
    <t>KS New Milano Chi nhánh 1 (Quận 7)</t>
  </si>
  <si>
    <t>R4-67,68,69 Khu phố Hưng Phước 4, P. Tân Phong, Quận 7, Thành phố Hồ Chí Minh</t>
  </si>
  <si>
    <t>GG</t>
  </si>
  <si>
    <t>Guernsey</t>
  </si>
  <si>
    <t>Gambia</t>
  </si>
  <si>
    <t>0707</t>
  </si>
  <si>
    <t>PHU THUAN</t>
  </si>
  <si>
    <t>Phường Tân Hưng</t>
  </si>
  <si>
    <t>Quận 7-Phường Tân Hưng</t>
  </si>
  <si>
    <t>07TAN HUNG</t>
  </si>
  <si>
    <t>27</t>
  </si>
  <si>
    <t>Khách sạn Sabina (Quận 7)</t>
  </si>
  <si>
    <t>KS Sabina (Quận 7)</t>
  </si>
  <si>
    <t>Số 36-38 đường Cao Triều Phát, Phường Tân Phong, Quận 7</t>
  </si>
  <si>
    <t>GH</t>
  </si>
  <si>
    <t>Ghana</t>
  </si>
  <si>
    <t>Ghana (Ga-na)</t>
  </si>
  <si>
    <t>0706</t>
  </si>
  <si>
    <t>TAN HUNG</t>
  </si>
  <si>
    <t>Phường Tân Kiên</t>
  </si>
  <si>
    <t>Quận 7-Phường Tân Kiên</t>
  </si>
  <si>
    <t>07TAN KIENG</t>
  </si>
  <si>
    <t>28</t>
  </si>
  <si>
    <t>Khách sạn Shi Việt Nam (Quận 7)</t>
  </si>
  <si>
    <t>KS Shi Việt Nam (Quận 7)</t>
  </si>
  <si>
    <t>101-103 Phạm Thái Bường, phường Tân Phong, Quận 7</t>
  </si>
  <si>
    <t>GI</t>
  </si>
  <si>
    <t>Gibraltar</t>
  </si>
  <si>
    <t>0710</t>
  </si>
  <si>
    <t>TAN KIENG</t>
  </si>
  <si>
    <t>Phường Tân Phong</t>
  </si>
  <si>
    <t>Quận 7-Phường Tân Phong</t>
  </si>
  <si>
    <t>07TAN PHONG</t>
  </si>
  <si>
    <t>29</t>
  </si>
  <si>
    <t>Khách sạn Sunshine Boutique (Quận 7)</t>
  </si>
  <si>
    <t>KS Sunshine Boutique (Quận 7)</t>
  </si>
  <si>
    <t>16-18-20 Cao Triều Phát, Phường Tân Phong, Quận 7</t>
  </si>
  <si>
    <t>GL</t>
  </si>
  <si>
    <t>Greenland</t>
  </si>
  <si>
    <t>0709</t>
  </si>
  <si>
    <t>TAN PHONG</t>
  </si>
  <si>
    <t>Phường Tân Phú</t>
  </si>
  <si>
    <t>Quận 7-Phường Tân Phú</t>
  </si>
  <si>
    <t>07TAN PHU</t>
  </si>
  <si>
    <t>30</t>
  </si>
  <si>
    <t>Khách sạn Thảo Trang</t>
  </si>
  <si>
    <t>KS Thảo Trang</t>
  </si>
  <si>
    <t>60-62 Cao Triều Phát, Tân Phong, Quận 7</t>
  </si>
  <si>
    <t>GM</t>
  </si>
  <si>
    <t>Gambia (Găm-bi-a)</t>
  </si>
  <si>
    <t>0708</t>
  </si>
  <si>
    <t>Phường Tân Quy</t>
  </si>
  <si>
    <t>Quận 7-Phường Tân Quy</t>
  </si>
  <si>
    <t>07TAN QUY</t>
  </si>
  <si>
    <t>31</t>
  </si>
  <si>
    <t>Khách sạn Thảo Trang Chi Nhánh 1 (Quận 7)</t>
  </si>
  <si>
    <t>KS Thảo Trang Chi Nhánh 1 (Quận 7)</t>
  </si>
  <si>
    <t>7 - 9 Cao Triều Phát, Phường Tân Phong, Quận 7, TP. HCM</t>
  </si>
  <si>
    <t>GN</t>
  </si>
  <si>
    <t>Guinea</t>
  </si>
  <si>
    <t>Guinea (Ghi-nê)</t>
  </si>
  <si>
    <t>Hy Lạp</t>
  </si>
  <si>
    <t>0704</t>
  </si>
  <si>
    <t>TAN QUY</t>
  </si>
  <si>
    <t>Phường Tân Thuận Ðông</t>
  </si>
  <si>
    <t>Quận 7-Phường Tân Thuận Ðông</t>
  </si>
  <si>
    <t>07TAN THUAN DONG</t>
  </si>
  <si>
    <t>32</t>
  </si>
  <si>
    <t>Khách sạn Sunshine Luxury (Quận 7)</t>
  </si>
  <si>
    <t>KS Sunshine Luxury (Quận 7)</t>
  </si>
  <si>
    <t>75-77 Phan Khiêm Ích, Tân Phong, Quận 7</t>
  </si>
  <si>
    <t>GP</t>
  </si>
  <si>
    <t>Guadeloupe</t>
  </si>
  <si>
    <t>0705</t>
  </si>
  <si>
    <t>TAN THUAN DONG</t>
  </si>
  <si>
    <t>Phường Tân Thuận Tây</t>
  </si>
  <si>
    <t>Quận 7-Phường Tân Thuận Tây</t>
  </si>
  <si>
    <t>07TAN THUAN TAY</t>
  </si>
  <si>
    <t>33</t>
  </si>
  <si>
    <t>Khách sạn NakWon (Quận 7)</t>
  </si>
  <si>
    <t>KS NakWon (Quận 7)</t>
  </si>
  <si>
    <t>R4-56-57, Nội khu Hưng Phước 4, Tân Phong, Quận 7</t>
  </si>
  <si>
    <t>GQ</t>
  </si>
  <si>
    <t>Guinea Xích Đạo (Ghi-nê Xích Đạo)</t>
  </si>
  <si>
    <t>Quận 8</t>
  </si>
  <si>
    <t>0801</t>
  </si>
  <si>
    <t>TAN THUAN TAY</t>
  </si>
  <si>
    <t>Quận 8-Phường 1</t>
  </si>
  <si>
    <t>34</t>
  </si>
  <si>
    <t>Khách sạn IBIS Sài Gòn Airport (Tân Bình)</t>
  </si>
  <si>
    <t>KS IBIS Sài Gòn Airport (Tân Bình)</t>
  </si>
  <si>
    <t>Số 02 Hồng Hà, Phường 2, quận Tân Bình</t>
  </si>
  <si>
    <t>GR</t>
  </si>
  <si>
    <t>Greece</t>
  </si>
  <si>
    <t>0810</t>
  </si>
  <si>
    <t>Quận 8-Phường 10</t>
  </si>
  <si>
    <t>35</t>
  </si>
  <si>
    <t>Khách sạn Đệ Nhất</t>
  </si>
  <si>
    <t>KS Đệ Nhất</t>
  </si>
  <si>
    <t>18 Hoàng Việt, Phường 4, quận Tân Bình</t>
  </si>
  <si>
    <t>GS</t>
  </si>
  <si>
    <t>South Georgia and the South Sandwich Islands</t>
  </si>
  <si>
    <t>(Quần đảo Nam Georgia và Nam Sandwich)</t>
  </si>
  <si>
    <t>Guam</t>
  </si>
  <si>
    <t>0811</t>
  </si>
  <si>
    <t>Quận 8-Phường 11</t>
  </si>
  <si>
    <t>36</t>
  </si>
  <si>
    <t>Khách sạn Holiday Inn</t>
  </si>
  <si>
    <t>KS Holiday Inn</t>
  </si>
  <si>
    <t>Số 18E Cộng Hòa, Phường 4, quận Tân Bình</t>
  </si>
  <si>
    <t>GT</t>
  </si>
  <si>
    <t>Guatemala</t>
  </si>
  <si>
    <t>Guatemala (Goa-tê-ma-la)</t>
  </si>
  <si>
    <t>0812</t>
  </si>
  <si>
    <t>Quận 8-Phường 12</t>
  </si>
  <si>
    <t>37</t>
  </si>
  <si>
    <t>Khách sạn Hưng Hương</t>
  </si>
  <si>
    <t>KS Hưng Hương</t>
  </si>
  <si>
    <t>Số 321 Nguyễn Thái Bình, P12 quận Tân Bình</t>
  </si>
  <si>
    <t>GU</t>
  </si>
  <si>
    <t>0813</t>
  </si>
  <si>
    <t>Quận 8-Phường 13</t>
  </si>
  <si>
    <t>38</t>
  </si>
  <si>
    <t>Khách sạn 177 (Tp. Thủ Đức)</t>
  </si>
  <si>
    <t>KS 177 (Tp. Thủ Đức)</t>
  </si>
  <si>
    <t>01 Nguyễn Công Trứ, khu phố 3, Bình Thọ, Tp Thủ Đức</t>
  </si>
  <si>
    <t>GW</t>
  </si>
  <si>
    <t>Guinea-Bissau</t>
  </si>
  <si>
    <t>Guinea-Bissau (Ghi-nê Bít-xao)</t>
  </si>
  <si>
    <t>0814</t>
  </si>
  <si>
    <t>Quận 8-Phường 14</t>
  </si>
  <si>
    <t>39</t>
  </si>
  <si>
    <t>Khách sạn Thành Long</t>
  </si>
  <si>
    <t>KS Thành Long</t>
  </si>
  <si>
    <t>122 Bạch Đằng, p2, quận Tân Bình</t>
  </si>
  <si>
    <t>GY</t>
  </si>
  <si>
    <t>Guyana</t>
  </si>
  <si>
    <t>Guyana (Gai-a-na)</t>
  </si>
  <si>
    <t>0815</t>
  </si>
  <si>
    <t>Quận 8-Phường 15</t>
  </si>
  <si>
    <t>40</t>
  </si>
  <si>
    <t>Khách sạn ParkRoyal SaiGon</t>
  </si>
  <si>
    <t>KS ParkRoyal SaiGon</t>
  </si>
  <si>
    <t>311 Nguyễn Văn Trỗi, Phường 1, Tân Bình, Thành phố Hồ Chí Minh</t>
  </si>
  <si>
    <t>HK</t>
  </si>
  <si>
    <t>Hong Kong</t>
  </si>
  <si>
    <t>Haiti</t>
  </si>
  <si>
    <t>0816</t>
  </si>
  <si>
    <t>Quận 8-Phường 16</t>
  </si>
  <si>
    <t>41</t>
  </si>
  <si>
    <t>Khách sạn Đông Đô</t>
  </si>
  <si>
    <t>KS Đông Đô</t>
  </si>
  <si>
    <t>329-331 Nguyễn Thái Bình, P12, Quận Tân Bình</t>
  </si>
  <si>
    <t>HM</t>
  </si>
  <si>
    <t>Heard Island and McDonald Islands</t>
  </si>
  <si>
    <t>Heard Island</t>
  </si>
  <si>
    <t>0802</t>
  </si>
  <si>
    <t>Quận 8-Phường 2</t>
  </si>
  <si>
    <t>42</t>
  </si>
  <si>
    <t>Khách sạn Hoa Đệ Nhất</t>
  </si>
  <si>
    <t>KS Hoa Đệ Nhất</t>
  </si>
  <si>
    <t>Số 4/1/9-4/11/11 Hoàng Việt, P4, quận Tân Bình</t>
  </si>
  <si>
    <t>HN</t>
  </si>
  <si>
    <t>Honduras</t>
  </si>
  <si>
    <t>Honduras (Hôn-đu-rát) (Ôn-đu-rát)</t>
  </si>
  <si>
    <t>0803</t>
  </si>
  <si>
    <t>Quận 8-Phường 3</t>
  </si>
  <si>
    <t>HR</t>
  </si>
  <si>
    <t>Croatia</t>
  </si>
  <si>
    <t>Croatia (Crô-a-ti-a)</t>
  </si>
  <si>
    <t>0804</t>
  </si>
  <si>
    <t>Quận 8-Phường 4</t>
  </si>
  <si>
    <t>HT</t>
  </si>
  <si>
    <t>Haiti (Ha-i-ti)</t>
  </si>
  <si>
    <t>Hungary</t>
  </si>
  <si>
    <t>0805</t>
  </si>
  <si>
    <t>Quận 8-Phường 5</t>
  </si>
  <si>
    <t>HU</t>
  </si>
  <si>
    <t>Hungary (Hung-ga-ri)</t>
  </si>
  <si>
    <t>Iceland</t>
  </si>
  <si>
    <t>0806</t>
  </si>
  <si>
    <t>Quận 8-Phường 6</t>
  </si>
  <si>
    <t>Indonesia</t>
  </si>
  <si>
    <t>Indonesia (In-đô-nê-xi-a)</t>
  </si>
  <si>
    <t>Ấn Độ</t>
  </si>
  <si>
    <t>0807</t>
  </si>
  <si>
    <t>Quận 8-Phường 7</t>
  </si>
  <si>
    <t>IE</t>
  </si>
  <si>
    <t>Ireland</t>
  </si>
  <si>
    <t>Ireland (Ai-len)</t>
  </si>
  <si>
    <t>Indian Ocean Territory</t>
  </si>
  <si>
    <t>0808</t>
  </si>
  <si>
    <t>Quận 8-Phường 8</t>
  </si>
  <si>
    <t>IL</t>
  </si>
  <si>
    <t>Israel</t>
  </si>
  <si>
    <t>Israel (I-xra-en)</t>
  </si>
  <si>
    <t>0809</t>
  </si>
  <si>
    <t>Quận 8-Phường 9</t>
  </si>
  <si>
    <t>IM</t>
  </si>
  <si>
    <t>Isle of Man</t>
  </si>
  <si>
    <t>Iran</t>
  </si>
  <si>
    <t>Quận 9</t>
  </si>
  <si>
    <t>0909</t>
  </si>
  <si>
    <t>Phường Hiệp Phú</t>
  </si>
  <si>
    <t>Quận 9-Phường Hiệp Phú</t>
  </si>
  <si>
    <t>09HIEP PHU</t>
  </si>
  <si>
    <t>IN</t>
  </si>
  <si>
    <t>India</t>
  </si>
  <si>
    <t>Cộng hòa Ấn Độ</t>
  </si>
  <si>
    <t>I-Rắc</t>
  </si>
  <si>
    <t>0911</t>
  </si>
  <si>
    <t>HIEP PHU</t>
  </si>
  <si>
    <t>Phường Long Bình</t>
  </si>
  <si>
    <t>Quận 9-Phường Long Bình</t>
  </si>
  <si>
    <t>09LONG BINH</t>
  </si>
  <si>
    <t>IO</t>
  </si>
  <si>
    <t>British Indian Ocean Territory</t>
  </si>
  <si>
    <t>(Lãnh thổ Ấn độ dương thuộc Anh)</t>
  </si>
  <si>
    <t>0912</t>
  </si>
  <si>
    <t>LONG BINH</t>
  </si>
  <si>
    <t>Phường Long Phước</t>
  </si>
  <si>
    <t>Quận 9-Phường Long Phước</t>
  </si>
  <si>
    <t>09LONG PHUOC</t>
  </si>
  <si>
    <t>IQ</t>
  </si>
  <si>
    <t>Iraq</t>
  </si>
  <si>
    <t>Iraq (I-rắc)</t>
  </si>
  <si>
    <t>0910</t>
  </si>
  <si>
    <t>LONG PHUOC</t>
  </si>
  <si>
    <t>Phường Long Thạnh Mỹ</t>
  </si>
  <si>
    <t>Quận 9-Phường Long Thạnh Mỹ</t>
  </si>
  <si>
    <t>09LONG THANH MY</t>
  </si>
  <si>
    <t>IR</t>
  </si>
  <si>
    <t>Iran, Islamic Republic of</t>
  </si>
  <si>
    <t>Ý</t>
  </si>
  <si>
    <t>0905</t>
  </si>
  <si>
    <t>LONG THANH MY</t>
  </si>
  <si>
    <t>Phường Long Trường</t>
  </si>
  <si>
    <t>Quận 9-Phường Long Trường</t>
  </si>
  <si>
    <t>09LONG TRUONG</t>
  </si>
  <si>
    <t>IS</t>
  </si>
  <si>
    <t>Iceland (Ai xơ len)</t>
  </si>
  <si>
    <t>Jamaica</t>
  </si>
  <si>
    <t>0913</t>
  </si>
  <si>
    <t>LONG TRUONG</t>
  </si>
  <si>
    <t>Phường Phú Hữu</t>
  </si>
  <si>
    <t>Quận 9-Phường Phú Hữu</t>
  </si>
  <si>
    <t>09PHU HUU</t>
  </si>
  <si>
    <t>IT</t>
  </si>
  <si>
    <t>Italy</t>
  </si>
  <si>
    <t>Ý (I-ta-li-a)</t>
  </si>
  <si>
    <t>Jan Mayen</t>
  </si>
  <si>
    <t>0907</t>
  </si>
  <si>
    <t>PHU HUU</t>
  </si>
  <si>
    <t>Phường Phước Bình</t>
  </si>
  <si>
    <t>Quận 9-Phường Phước Bình</t>
  </si>
  <si>
    <t>09PHUOC BINH</t>
  </si>
  <si>
    <t>JE</t>
  </si>
  <si>
    <t>Jersey</t>
  </si>
  <si>
    <t>Nhật Bản</t>
  </si>
  <si>
    <t>0901</t>
  </si>
  <si>
    <t>PHUOC BINH</t>
  </si>
  <si>
    <t>Phường Phước Long A</t>
  </si>
  <si>
    <t>Quận 9-Phường Phước Long A</t>
  </si>
  <si>
    <t>09PHUOC LONG A</t>
  </si>
  <si>
    <t>JM</t>
  </si>
  <si>
    <t>Jamaica (Gia-mai-ca)</t>
  </si>
  <si>
    <t>Jordan</t>
  </si>
  <si>
    <t>0902</t>
  </si>
  <si>
    <t>PHUOC LONG A</t>
  </si>
  <si>
    <t>Phường Phước Long B</t>
  </si>
  <si>
    <t>Quận 9-Phường Phước Long B</t>
  </si>
  <si>
    <t>09PHUOC LONG B</t>
  </si>
  <si>
    <t>JO</t>
  </si>
  <si>
    <t>Jordan (Gioóc-đan-ni)</t>
  </si>
  <si>
    <t>Kazakhstan</t>
  </si>
  <si>
    <t>0908</t>
  </si>
  <si>
    <t>PHUOC LONG B</t>
  </si>
  <si>
    <t>Quận 9-Phường Tân Phú</t>
  </si>
  <si>
    <t>09TAN PHU</t>
  </si>
  <si>
    <t>JP</t>
  </si>
  <si>
    <t>Japan</t>
  </si>
  <si>
    <t>Kenya</t>
  </si>
  <si>
    <t>0903</t>
  </si>
  <si>
    <t>Phường Tăng Nhơn Phú A</t>
  </si>
  <si>
    <t>Quận 9-Phường Tăng Nhơn Phú A</t>
  </si>
  <si>
    <t>09TANG NHON PHU A</t>
  </si>
  <si>
    <t>KE</t>
  </si>
  <si>
    <t>Kenya (Kê-nhi-a)</t>
  </si>
  <si>
    <t>Kiribati</t>
  </si>
  <si>
    <t>0904</t>
  </si>
  <si>
    <t>TANG NHON PHU A</t>
  </si>
  <si>
    <t>Phường Tăng Nhơn Phú B</t>
  </si>
  <si>
    <t>Quận 9-Phường Tăng Nhơn Phú B</t>
  </si>
  <si>
    <t>09TANG NHON PHU B</t>
  </si>
  <si>
    <t>KG</t>
  </si>
  <si>
    <t>Kyrgyzstan</t>
  </si>
  <si>
    <t>Kyrgyzstan (Cư-rơ-gư-xtan)</t>
  </si>
  <si>
    <t>Kuwait</t>
  </si>
  <si>
    <t>0906</t>
  </si>
  <si>
    <t>TANG NHON PHU B</t>
  </si>
  <si>
    <t>Phường Trường Thạnh</t>
  </si>
  <si>
    <t>Quận 9-Phường Trường Thạnh</t>
  </si>
  <si>
    <t>09TRUONG THANH</t>
  </si>
  <si>
    <t>KH</t>
  </si>
  <si>
    <t>Cambodia</t>
  </si>
  <si>
    <t>Campuchia</t>
  </si>
  <si>
    <t>Quận 10</t>
  </si>
  <si>
    <t>1001</t>
  </si>
  <si>
    <t>TRUONG THANH</t>
  </si>
  <si>
    <t>Quận 10-Phường 1</t>
  </si>
  <si>
    <t>KI</t>
  </si>
  <si>
    <t>Lào</t>
  </si>
  <si>
    <t>1010</t>
  </si>
  <si>
    <t>Quận 10-Phường 10</t>
  </si>
  <si>
    <t>KM</t>
  </si>
  <si>
    <t>Comoros (Cô-mo)</t>
  </si>
  <si>
    <t>Latvia</t>
  </si>
  <si>
    <t>1011</t>
  </si>
  <si>
    <t>Quận 10-Phường 11</t>
  </si>
  <si>
    <t>KN</t>
  </si>
  <si>
    <t>Saint Kitts and Nevis</t>
  </si>
  <si>
    <t>Saint Kitts và Nevis (Xanh Kít và Nê-vít)</t>
  </si>
  <si>
    <t>Lebanon</t>
  </si>
  <si>
    <t>1012</t>
  </si>
  <si>
    <t>Quận 10-Phường 12</t>
  </si>
  <si>
    <t>KP</t>
  </si>
  <si>
    <t>Korea, Democratic People's Republic of</t>
  </si>
  <si>
    <t>Triều Tiên</t>
  </si>
  <si>
    <t>Lesotho</t>
  </si>
  <si>
    <t>1013</t>
  </si>
  <si>
    <t>Quận 10-Phường 13</t>
  </si>
  <si>
    <t>KR</t>
  </si>
  <si>
    <t>Korea, Republic of</t>
  </si>
  <si>
    <t>Hàn Quốc (Nam Hàn)</t>
  </si>
  <si>
    <t>Liberia</t>
  </si>
  <si>
    <t>1014</t>
  </si>
  <si>
    <t>Quận 10-Phường 14</t>
  </si>
  <si>
    <t>KW</t>
  </si>
  <si>
    <t>Kuwait (Cô-oét)</t>
  </si>
  <si>
    <t>Libya</t>
  </si>
  <si>
    <t>1015</t>
  </si>
  <si>
    <t>Quận 10-Phường 15</t>
  </si>
  <si>
    <t>KY</t>
  </si>
  <si>
    <t>Liechtenstein</t>
  </si>
  <si>
    <t>1002</t>
  </si>
  <si>
    <t>Quận 10-Phường 2</t>
  </si>
  <si>
    <t>KZ</t>
  </si>
  <si>
    <t>Kazakhstan (Ca-dắc-xtan)</t>
  </si>
  <si>
    <t>Lithuania</t>
  </si>
  <si>
    <t>1003</t>
  </si>
  <si>
    <t>Quận 10-Phường 3</t>
  </si>
  <si>
    <t>LA</t>
  </si>
  <si>
    <t>Lao People's Democratic Republic</t>
  </si>
  <si>
    <t>Luxembourg</t>
  </si>
  <si>
    <t>1004</t>
  </si>
  <si>
    <t>Quận 10-Phường 4</t>
  </si>
  <si>
    <t>LB</t>
  </si>
  <si>
    <t>Li ban (Li-băng)</t>
  </si>
  <si>
    <t>Ma-Cao</t>
  </si>
  <si>
    <t>1005</t>
  </si>
  <si>
    <t>Quận 10-Phường 5</t>
  </si>
  <si>
    <t>LC</t>
  </si>
  <si>
    <t>Saint Lucia</t>
  </si>
  <si>
    <t>Saint Lucia (San-ta Lu-xi-a)</t>
  </si>
  <si>
    <t>Macedonia</t>
  </si>
  <si>
    <t>1006</t>
  </si>
  <si>
    <t>Quận 10-Phường 6</t>
  </si>
  <si>
    <t>LI</t>
  </si>
  <si>
    <t>Liechtenstein (Lích-ten-xtai)</t>
  </si>
  <si>
    <t>Madagascar</t>
  </si>
  <si>
    <t>1007</t>
  </si>
  <si>
    <t>Quận 10-Phường 7</t>
  </si>
  <si>
    <t>LK</t>
  </si>
  <si>
    <t>Sri Lanka</t>
  </si>
  <si>
    <t>Sri Lanka (Xri Lan-ca)</t>
  </si>
  <si>
    <t>Malawi</t>
  </si>
  <si>
    <t>1008</t>
  </si>
  <si>
    <t>Quận 10-Phường 8</t>
  </si>
  <si>
    <t>LR</t>
  </si>
  <si>
    <t>Liberia (Li-bê-ri-a)</t>
  </si>
  <si>
    <t>Malaysia</t>
  </si>
  <si>
    <t>1009</t>
  </si>
  <si>
    <t>Quận 10-Phường 9</t>
  </si>
  <si>
    <t>LS</t>
  </si>
  <si>
    <t>Lesotho (Lê-xô-thô)</t>
  </si>
  <si>
    <t>Maldives</t>
  </si>
  <si>
    <t>Quận 11</t>
  </si>
  <si>
    <t>1101</t>
  </si>
  <si>
    <t>Quận 11-Phường 1</t>
  </si>
  <si>
    <t>LT</t>
  </si>
  <si>
    <t>Litva (Lít-va)</t>
  </si>
  <si>
    <t>Mali</t>
  </si>
  <si>
    <t>1110</t>
  </si>
  <si>
    <t>Quận 11-Phường 10</t>
  </si>
  <si>
    <t>LU</t>
  </si>
  <si>
    <t>Luxembourg (Lúc-xem-bua)</t>
  </si>
  <si>
    <t>Malta</t>
  </si>
  <si>
    <t>1111</t>
  </si>
  <si>
    <t>Quận 11-Phường 11</t>
  </si>
  <si>
    <t>LV</t>
  </si>
  <si>
    <t>Latvia (Lat-vi-a)</t>
  </si>
  <si>
    <t>Marshall Islands</t>
  </si>
  <si>
    <t>1112</t>
  </si>
  <si>
    <t>Quận 11-Phường 12</t>
  </si>
  <si>
    <t>LY</t>
  </si>
  <si>
    <t>Libya (Li-bi)</t>
  </si>
  <si>
    <t>Martinique</t>
  </si>
  <si>
    <t>1113</t>
  </si>
  <si>
    <t>Quận 11-Phường 13</t>
  </si>
  <si>
    <t>MA</t>
  </si>
  <si>
    <t>Morocco</t>
  </si>
  <si>
    <t>Maroc</t>
  </si>
  <si>
    <t>Mauritania</t>
  </si>
  <si>
    <t>1114</t>
  </si>
  <si>
    <t>Quận 11-Phường 14</t>
  </si>
  <si>
    <t>MC</t>
  </si>
  <si>
    <t>Monaco</t>
  </si>
  <si>
    <t>Monaco (Mô-na-cô)</t>
  </si>
  <si>
    <t>Mauritius</t>
  </si>
  <si>
    <t>1115</t>
  </si>
  <si>
    <t>Quận 11-Phường 15</t>
  </si>
  <si>
    <t>MD</t>
  </si>
  <si>
    <t>Moldova, Republic of</t>
  </si>
  <si>
    <t>Moldova (Môn-đô-va)</t>
  </si>
  <si>
    <t>Mayotte</t>
  </si>
  <si>
    <t>1116</t>
  </si>
  <si>
    <t>Quận 11-Phường 16</t>
  </si>
  <si>
    <t>43</t>
  </si>
  <si>
    <t>ME</t>
  </si>
  <si>
    <t>Montenegro</t>
  </si>
  <si>
    <t>Montenegro (Môn-tê-nê-grô)</t>
  </si>
  <si>
    <t>Mexico</t>
  </si>
  <si>
    <t>1102</t>
  </si>
  <si>
    <t>Quận 11-Phường 2</t>
  </si>
  <si>
    <t>44</t>
  </si>
  <si>
    <t>MF</t>
  </si>
  <si>
    <t>Saint Martin (French part)</t>
  </si>
  <si>
    <t>Micronesia</t>
  </si>
  <si>
    <t>1103</t>
  </si>
  <si>
    <t>Quận 11-Phường 3</t>
  </si>
  <si>
    <t>45</t>
  </si>
  <si>
    <t>MG</t>
  </si>
  <si>
    <t>Moldova</t>
  </si>
  <si>
    <t>1104</t>
  </si>
  <si>
    <t>Quận 11-Phường 4</t>
  </si>
  <si>
    <t>46</t>
  </si>
  <si>
    <t>MH</t>
  </si>
  <si>
    <t>Quần đảo Marshall</t>
  </si>
  <si>
    <t>1105</t>
  </si>
  <si>
    <t>Quận 11-Phường 5</t>
  </si>
  <si>
    <t>47</t>
  </si>
  <si>
    <t>MK</t>
  </si>
  <si>
    <t>Macedonia, the former Yugoslav Republic of</t>
  </si>
  <si>
    <t>Macedonia (Mã Cơ Đốn) (Ma-xê-đô-ni-a)</t>
  </si>
  <si>
    <t>Mongolia</t>
  </si>
  <si>
    <t>1106</t>
  </si>
  <si>
    <t>Quận 11-Phường 6</t>
  </si>
  <si>
    <t>48</t>
  </si>
  <si>
    <t>ML</t>
  </si>
  <si>
    <t>1107</t>
  </si>
  <si>
    <t>Quận 11-Phường 7</t>
  </si>
  <si>
    <t>49</t>
  </si>
  <si>
    <t>MM</t>
  </si>
  <si>
    <t>Myanmar</t>
  </si>
  <si>
    <t>Myanma (Mi-an-ma)</t>
  </si>
  <si>
    <t>Montserrat</t>
  </si>
  <si>
    <t>1108</t>
  </si>
  <si>
    <t>Quận 11-Phường 8</t>
  </si>
  <si>
    <t>50</t>
  </si>
  <si>
    <t>MN</t>
  </si>
  <si>
    <t>Mông Cổ</t>
  </si>
  <si>
    <t>1109</t>
  </si>
  <si>
    <t>Quận 11-Phường 9</t>
  </si>
  <si>
    <t>51</t>
  </si>
  <si>
    <t>MO</t>
  </si>
  <si>
    <t>Macao</t>
  </si>
  <si>
    <t>Mozambique</t>
  </si>
  <si>
    <t>Quận 12</t>
  </si>
  <si>
    <t>2208</t>
  </si>
  <si>
    <t>Phường An Phú Ðông</t>
  </si>
  <si>
    <t>Quận 12-Phường An Phú Ðông</t>
  </si>
  <si>
    <t>12AN PHU DONG</t>
  </si>
  <si>
    <t>52</t>
  </si>
  <si>
    <t>MP</t>
  </si>
  <si>
    <t>Northern Mariana Islands</t>
  </si>
  <si>
    <t>Namibia</t>
  </si>
  <si>
    <t>2204</t>
  </si>
  <si>
    <t>AN PHU DONG</t>
  </si>
  <si>
    <t>Phường Ðông Hưng Thuận</t>
  </si>
  <si>
    <t>Quận 12-Phường Ðông Hưng Thuận</t>
  </si>
  <si>
    <t>12DONG HUNG THUAN</t>
  </si>
  <si>
    <t>53</t>
  </si>
  <si>
    <t>MQ</t>
  </si>
  <si>
    <t>Nauru</t>
  </si>
  <si>
    <t>2207</t>
  </si>
  <si>
    <t>DONG HUNG THUAN</t>
  </si>
  <si>
    <t>Phường Hiệp Thành</t>
  </si>
  <si>
    <t>Quận 12-Phường Hiệp Thành</t>
  </si>
  <si>
    <t>12HIEP THANH</t>
  </si>
  <si>
    <t>54</t>
  </si>
  <si>
    <t>MR</t>
  </si>
  <si>
    <t>Mauritanie (Mô-ri-ta-ni)</t>
  </si>
  <si>
    <t>Nepal</t>
  </si>
  <si>
    <t>2203</t>
  </si>
  <si>
    <t>HIEP THANH</t>
  </si>
  <si>
    <t>Phường Tân Chánh Hiệp</t>
  </si>
  <si>
    <t>Quận 12-Phường Tân Chánh Hiệp</t>
  </si>
  <si>
    <t>12TAN CHANH HIEP</t>
  </si>
  <si>
    <t>55</t>
  </si>
  <si>
    <t>MS</t>
  </si>
  <si>
    <t>Hà Lan</t>
  </si>
  <si>
    <t>2211</t>
  </si>
  <si>
    <t>TAN CHANH HIEP</t>
  </si>
  <si>
    <t>Phường Tan Hung Thuan</t>
  </si>
  <si>
    <t>Quận 12-Phường Tan Hung Thuan</t>
  </si>
  <si>
    <t>12TAN HUNG THUAN</t>
  </si>
  <si>
    <t>56</t>
  </si>
  <si>
    <t>MT</t>
  </si>
  <si>
    <t>Malta (Man-ta)</t>
  </si>
  <si>
    <t>Netherlandsantilles</t>
  </si>
  <si>
    <t>2202</t>
  </si>
  <si>
    <t>TAN HUNG THUAN</t>
  </si>
  <si>
    <t>Phường Tân Thới Hiệp</t>
  </si>
  <si>
    <t>Quận 12-Phường Tân Thới Hiệp</t>
  </si>
  <si>
    <t>12TAN THOI HIEP</t>
  </si>
  <si>
    <t>57</t>
  </si>
  <si>
    <t>MU</t>
  </si>
  <si>
    <t>Mauritius (Mô-ri-xơ)</t>
  </si>
  <si>
    <t>New Caledonia</t>
  </si>
  <si>
    <t>2201</t>
  </si>
  <si>
    <t>TAN THOI HIEP</t>
  </si>
  <si>
    <t>Phường Tân Thới Nhất</t>
  </si>
  <si>
    <t>Quận 12-Phường Tân Thới Nhất</t>
  </si>
  <si>
    <t>12TAN THOI NHAT</t>
  </si>
  <si>
    <t>58</t>
  </si>
  <si>
    <t>MV</t>
  </si>
  <si>
    <t>Maldives (Man-di-vơ)</t>
  </si>
  <si>
    <t>New Guinea</t>
  </si>
  <si>
    <t>2210</t>
  </si>
  <si>
    <t>TAN THOI NHAT</t>
  </si>
  <si>
    <t>Phường Thạnh Lộc</t>
  </si>
  <si>
    <t>Quận 12-Phường Thạnh Lộc</t>
  </si>
  <si>
    <t>12THANH LOC</t>
  </si>
  <si>
    <t>59</t>
  </si>
  <si>
    <t>MW</t>
  </si>
  <si>
    <t>Malawi (Ma-la-uy)</t>
  </si>
  <si>
    <t>New Zealand</t>
  </si>
  <si>
    <t>2209</t>
  </si>
  <si>
    <t>THANH LOC</t>
  </si>
  <si>
    <t>Phường Thạnh Xuân</t>
  </si>
  <si>
    <t>Quận 12-Phường Thạnh Xuân</t>
  </si>
  <si>
    <t>12THANH XUAN</t>
  </si>
  <si>
    <t>60</t>
  </si>
  <si>
    <t>MX</t>
  </si>
  <si>
    <t>Mexico (Mê-hi-cô)</t>
  </si>
  <si>
    <t>Nicaragua</t>
  </si>
  <si>
    <t>2206</t>
  </si>
  <si>
    <t>THANH XUAN</t>
  </si>
  <si>
    <t>Phường Thới An</t>
  </si>
  <si>
    <t>Quận 12-Phường Thới An</t>
  </si>
  <si>
    <t>12THOI AN</t>
  </si>
  <si>
    <t>61</t>
  </si>
  <si>
    <t>MY</t>
  </si>
  <si>
    <t>Malaysia (Mã Lai Tây Á) (Ma-lay-xi-a)</t>
  </si>
  <si>
    <t>Niger</t>
  </si>
  <si>
    <t>2205</t>
  </si>
  <si>
    <t>THOI AN</t>
  </si>
  <si>
    <t>Phường Trung Mỹ Tây</t>
  </si>
  <si>
    <t>Quận 12-Phường Trung Mỹ Tây</t>
  </si>
  <si>
    <t>12TRUNG MY TAY</t>
  </si>
  <si>
    <t>62</t>
  </si>
  <si>
    <t>MZ</t>
  </si>
  <si>
    <t>Mozambique (Mô-dăm-bích)</t>
  </si>
  <si>
    <t>Nigeria</t>
  </si>
  <si>
    <t>Quận Gò vấp</t>
  </si>
  <si>
    <t>1201</t>
  </si>
  <si>
    <t>TRUNG MY TAY</t>
  </si>
  <si>
    <t>Quận Gò vấp-Phường 1</t>
  </si>
  <si>
    <t>GO VAP01</t>
  </si>
  <si>
    <t>NA</t>
  </si>
  <si>
    <t>Namibia (Na-mi-bi-a)</t>
  </si>
  <si>
    <t>Niue</t>
  </si>
  <si>
    <t>1210</t>
  </si>
  <si>
    <t>Quận Gò vấp-Phường 10</t>
  </si>
  <si>
    <t>GO VAP10</t>
  </si>
  <si>
    <t>NC</t>
  </si>
  <si>
    <t>Norfolk Island</t>
  </si>
  <si>
    <t>1211</t>
  </si>
  <si>
    <t>Quận Gò vấp-Phường 11</t>
  </si>
  <si>
    <t>GO VAP11</t>
  </si>
  <si>
    <t>NE</t>
  </si>
  <si>
    <t>Niger (Ni-giê)</t>
  </si>
  <si>
    <t>1212</t>
  </si>
  <si>
    <t>Quận Gò vấp-Phường 12</t>
  </si>
  <si>
    <t>GO VAP12</t>
  </si>
  <si>
    <t>NF</t>
  </si>
  <si>
    <t>1213</t>
  </si>
  <si>
    <t>Quận Gò vấp-Phường 13</t>
  </si>
  <si>
    <t>GO VAP13</t>
  </si>
  <si>
    <t>NG</t>
  </si>
  <si>
    <t>Nigeria (Ni-giê-ri-a)</t>
  </si>
  <si>
    <t>Na Uy</t>
  </si>
  <si>
    <t>1214</t>
  </si>
  <si>
    <t>Quận Gò vấp-Phường 14</t>
  </si>
  <si>
    <t>GO VAP14</t>
  </si>
  <si>
    <t>NI</t>
  </si>
  <si>
    <t>Nicaragua (Ni-ca-ra-goa)</t>
  </si>
  <si>
    <t>Oman</t>
  </si>
  <si>
    <t>1215</t>
  </si>
  <si>
    <t>Quận Gò vấp-Phường 15</t>
  </si>
  <si>
    <t>GO VAP15</t>
  </si>
  <si>
    <t>NL</t>
  </si>
  <si>
    <t>Netherlands</t>
  </si>
  <si>
    <t>Hà Lan (Hòa Lan)</t>
  </si>
  <si>
    <t>Pakistan</t>
  </si>
  <si>
    <t>1216</t>
  </si>
  <si>
    <t>Quận Gò vấp-Phường 16</t>
  </si>
  <si>
    <t>GO VAP16</t>
  </si>
  <si>
    <t>NO</t>
  </si>
  <si>
    <t>Norway</t>
  </si>
  <si>
    <t>Palau</t>
  </si>
  <si>
    <t>1217</t>
  </si>
  <si>
    <t>Phường 17</t>
  </si>
  <si>
    <t>Quận Gò vấp-Phường 17</t>
  </si>
  <si>
    <t>GO VAP17</t>
  </si>
  <si>
    <t>NP</t>
  </si>
  <si>
    <t>Nepal (Nê-pan)</t>
  </si>
  <si>
    <t>Palestine</t>
  </si>
  <si>
    <t>1203</t>
  </si>
  <si>
    <t>Quận Gò vấp-Phường 3</t>
  </si>
  <si>
    <t>GO VAP03</t>
  </si>
  <si>
    <t>NR</t>
  </si>
  <si>
    <t>Nauru (Nau-ru)</t>
  </si>
  <si>
    <t>Panama</t>
  </si>
  <si>
    <t>1204</t>
  </si>
  <si>
    <t>Quận Gò vấp-Phường 4</t>
  </si>
  <si>
    <t>GO VAP04</t>
  </si>
  <si>
    <t>NU</t>
  </si>
  <si>
    <t>Paraguay</t>
  </si>
  <si>
    <t>1205</t>
  </si>
  <si>
    <t>Quận Gò vấp-Phường 5</t>
  </si>
  <si>
    <t>GO VAP05</t>
  </si>
  <si>
    <t>NZ</t>
  </si>
  <si>
    <t>New Zealand (Niu Di-lân) (Tân Tây Lan)</t>
  </si>
  <si>
    <t>Peru</t>
  </si>
  <si>
    <t>1206</t>
  </si>
  <si>
    <t>Quận Gò vấp-Phường 6</t>
  </si>
  <si>
    <t>GO VAP06</t>
  </si>
  <si>
    <t>OM</t>
  </si>
  <si>
    <t>Oman (Ô-man)</t>
  </si>
  <si>
    <t>Phi-lip-pin</t>
  </si>
  <si>
    <t>1207</t>
  </si>
  <si>
    <t>Quận Gò vấp-Phường 7</t>
  </si>
  <si>
    <t>GO VAP07</t>
  </si>
  <si>
    <t>PA</t>
  </si>
  <si>
    <t>Panama (Pa-na-ma)</t>
  </si>
  <si>
    <t>Pitcairn Islands</t>
  </si>
  <si>
    <t>1208</t>
  </si>
  <si>
    <t>Quận Gò vấp-Phường 8</t>
  </si>
  <si>
    <t>GO VAP08</t>
  </si>
  <si>
    <t>PE</t>
  </si>
  <si>
    <t>Peru (Pê-ru)</t>
  </si>
  <si>
    <t>1209</t>
  </si>
  <si>
    <t>Quận Gò vấp-Phường 9</t>
  </si>
  <si>
    <t>GO VAP09</t>
  </si>
  <si>
    <t>PF</t>
  </si>
  <si>
    <t>Bồ Đào Nha</t>
  </si>
  <si>
    <t>Quận Tân Bình</t>
  </si>
  <si>
    <t>1301</t>
  </si>
  <si>
    <t>Quận Tân Bình-Phường 1</t>
  </si>
  <si>
    <t>TAN BINH01</t>
  </si>
  <si>
    <t>PG</t>
  </si>
  <si>
    <t>Papua New Guinea</t>
  </si>
  <si>
    <t>Papua New Guinea (Pa-pua Niu Ghi-nê)</t>
  </si>
  <si>
    <t>Puerto Rico</t>
  </si>
  <si>
    <t>1310</t>
  </si>
  <si>
    <t>Quận Tân Bình-Phường 10</t>
  </si>
  <si>
    <t>TAN BINH10</t>
  </si>
  <si>
    <t>PH</t>
  </si>
  <si>
    <t>Philippines</t>
  </si>
  <si>
    <t>Philippines (Phi-líp-pin)</t>
  </si>
  <si>
    <t>Qatar</t>
  </si>
  <si>
    <t>1311</t>
  </si>
  <si>
    <t>Quận Tân Bình-Phường 11</t>
  </si>
  <si>
    <t>TAN BINH11</t>
  </si>
  <si>
    <t>PK</t>
  </si>
  <si>
    <t>Pakistan (Pa-kít-xtan)</t>
  </si>
  <si>
    <t>Reunion</t>
  </si>
  <si>
    <t>1312</t>
  </si>
  <si>
    <t>Quận Tân Bình-Phường 12</t>
  </si>
  <si>
    <t>TAN BINH12</t>
  </si>
  <si>
    <t>PL</t>
  </si>
  <si>
    <t>Poland</t>
  </si>
  <si>
    <t>Ba Lan</t>
  </si>
  <si>
    <t>Romania</t>
  </si>
  <si>
    <t>1313</t>
  </si>
  <si>
    <t>Quận Tân Bình-Phường 13</t>
  </si>
  <si>
    <t>TAN BINH13</t>
  </si>
  <si>
    <t>PM</t>
  </si>
  <si>
    <t>Saint Pierre and Miquelon</t>
  </si>
  <si>
    <t>Nga</t>
  </si>
  <si>
    <t>1314</t>
  </si>
  <si>
    <t>Quận Tân Bình-Phường 14</t>
  </si>
  <si>
    <t>TAN BINH14</t>
  </si>
  <si>
    <t>PN</t>
  </si>
  <si>
    <t>Pitcairn</t>
  </si>
  <si>
    <t>Rwanda</t>
  </si>
  <si>
    <t>1315</t>
  </si>
  <si>
    <t>Quận Tân Bình-Phường 15</t>
  </si>
  <si>
    <t>TAN BINH15</t>
  </si>
  <si>
    <t>PR</t>
  </si>
  <si>
    <t>Saint Helena</t>
  </si>
  <si>
    <t>1302</t>
  </si>
  <si>
    <t>Quận Tân Bình-Phường 2</t>
  </si>
  <si>
    <t>TAN BINH02</t>
  </si>
  <si>
    <t>PS</t>
  </si>
  <si>
    <t>Palestine, State of</t>
  </si>
  <si>
    <t>1303</t>
  </si>
  <si>
    <t>Quận Tân Bình-Phường 3</t>
  </si>
  <si>
    <t>TAN BINH03</t>
  </si>
  <si>
    <t>PT</t>
  </si>
  <si>
    <t>Portugal</t>
  </si>
  <si>
    <t>1304</t>
  </si>
  <si>
    <t>Quận Tân Bình-Phường 4</t>
  </si>
  <si>
    <t>TAN BINH04</t>
  </si>
  <si>
    <t>PW</t>
  </si>
  <si>
    <t>Palau (Pa-lau)</t>
  </si>
  <si>
    <t>Saint Pierre</t>
  </si>
  <si>
    <t>1305</t>
  </si>
  <si>
    <t>Quận Tân Bình-Phường 5</t>
  </si>
  <si>
    <t>TAN BINH05</t>
  </si>
  <si>
    <t>PY</t>
  </si>
  <si>
    <t>Paraguay (Pa-ra-goay)</t>
  </si>
  <si>
    <t>Saint Vincent</t>
  </si>
  <si>
    <t>1306</t>
  </si>
  <si>
    <t>Quận Tân Bình-Phường 6</t>
  </si>
  <si>
    <t>TAN BINH06</t>
  </si>
  <si>
    <t>QA</t>
  </si>
  <si>
    <t>Qatar (Ca-ta)</t>
  </si>
  <si>
    <t>Samoa</t>
  </si>
  <si>
    <t>1307</t>
  </si>
  <si>
    <t>Quận Tân Bình-Phường 7</t>
  </si>
  <si>
    <t>TAN BINH07</t>
  </si>
  <si>
    <t>RE</t>
  </si>
  <si>
    <t>Réunion</t>
  </si>
  <si>
    <t>San Marino</t>
  </si>
  <si>
    <t>1308</t>
  </si>
  <si>
    <t>Quận Tân Bình-Phường 8</t>
  </si>
  <si>
    <t>TAN BINH08</t>
  </si>
  <si>
    <t>RO</t>
  </si>
  <si>
    <t>Romania (Ru-ma-ni, Lỗ Ma Ni)</t>
  </si>
  <si>
    <t>Sandwich Islands</t>
  </si>
  <si>
    <t>1309</t>
  </si>
  <si>
    <t>Quận Tân Bình-Phường 9</t>
  </si>
  <si>
    <t>TAN BINH09</t>
  </si>
  <si>
    <t>RS</t>
  </si>
  <si>
    <t>Serbia</t>
  </si>
  <si>
    <t>Serbia (Xéc-bi-a)</t>
  </si>
  <si>
    <t>Sao Tome</t>
  </si>
  <si>
    <t>Quận Bình Thạnh</t>
  </si>
  <si>
    <t>1401</t>
  </si>
  <si>
    <t>Quận Bình Thạnh-Phường 1</t>
  </si>
  <si>
    <t>BINH THANH01</t>
  </si>
  <si>
    <t>RU</t>
  </si>
  <si>
    <t>Russian Federation</t>
  </si>
  <si>
    <t>Nga (Liên bang Nga)</t>
  </si>
  <si>
    <t>Ả rập Saudi</t>
  </si>
  <si>
    <t>1411</t>
  </si>
  <si>
    <t>Quận Bình Thạnh-Phường 11</t>
  </si>
  <si>
    <t>BINH THANH11</t>
  </si>
  <si>
    <t>RW</t>
  </si>
  <si>
    <t>Rwanda (Ru-an-đa)</t>
  </si>
  <si>
    <t>Scotland</t>
  </si>
  <si>
    <t>1412</t>
  </si>
  <si>
    <t>Quận Bình Thạnh-Phường 12</t>
  </si>
  <si>
    <t>BINH THANH12</t>
  </si>
  <si>
    <t>SA</t>
  </si>
  <si>
    <t>Saudi Arabia</t>
  </si>
  <si>
    <t>Ả Rập Saudi (Ả Rập Xê-út)</t>
  </si>
  <si>
    <t>Senegal</t>
  </si>
  <si>
    <t>1413</t>
  </si>
  <si>
    <t>Quận Bình Thạnh-Phường 13</t>
  </si>
  <si>
    <t>BINH THANH13</t>
  </si>
  <si>
    <t>SB</t>
  </si>
  <si>
    <t>Solomon Islands</t>
  </si>
  <si>
    <t>Solomon (Xô-lô-môn)</t>
  </si>
  <si>
    <t>1414</t>
  </si>
  <si>
    <t>Quận Bình Thạnh-Phường 14</t>
  </si>
  <si>
    <t>BINH THANH14</t>
  </si>
  <si>
    <t>SC</t>
  </si>
  <si>
    <t>Seychelles</t>
  </si>
  <si>
    <t>Seychelles (Xây-sen)</t>
  </si>
  <si>
    <t>1415</t>
  </si>
  <si>
    <t>Quận Bình Thạnh-Phường 15</t>
  </si>
  <si>
    <t>BINH THANH15</t>
  </si>
  <si>
    <t>SD</t>
  </si>
  <si>
    <t>Sudan</t>
  </si>
  <si>
    <t>Sudan (Xu-đăng)</t>
  </si>
  <si>
    <t>1417</t>
  </si>
  <si>
    <t>Quận Bình Thạnh-Phường 17</t>
  </si>
  <si>
    <t>BINH THANH17</t>
  </si>
  <si>
    <t>SE</t>
  </si>
  <si>
    <t>Sweden</t>
  </si>
  <si>
    <t>Thụy Điển</t>
  </si>
  <si>
    <t>Sierra Leone</t>
  </si>
  <si>
    <t>1419</t>
  </si>
  <si>
    <t>Phường 19</t>
  </si>
  <si>
    <t>Quận Bình Thạnh-Phường 19</t>
  </si>
  <si>
    <t>BINH THANH19</t>
  </si>
  <si>
    <t>SG</t>
  </si>
  <si>
    <t>Singapore</t>
  </si>
  <si>
    <t>Singapore (Xinh-ga-po)</t>
  </si>
  <si>
    <t>1402</t>
  </si>
  <si>
    <t>Quận Bình Thạnh-Phường 2</t>
  </si>
  <si>
    <t>BINH THANH02</t>
  </si>
  <si>
    <t>SH</t>
  </si>
  <si>
    <t>Saint Helena, Ascension and Tristan da Cunha</t>
  </si>
  <si>
    <t>Slovakia</t>
  </si>
  <si>
    <t>1421</t>
  </si>
  <si>
    <t>Phường 21</t>
  </si>
  <si>
    <t>Quận Bình Thạnh-Phường 21</t>
  </si>
  <si>
    <t>BINH THANH21</t>
  </si>
  <si>
    <t>SI</t>
  </si>
  <si>
    <t>Slovenia</t>
  </si>
  <si>
    <t>Slovenia (Xlô-ven-ni-a)</t>
  </si>
  <si>
    <t>1422</t>
  </si>
  <si>
    <t>Phường 22</t>
  </si>
  <si>
    <t>Quận Bình Thạnh-Phường 22</t>
  </si>
  <si>
    <t>BINH THANH22</t>
  </si>
  <si>
    <t>SJ</t>
  </si>
  <si>
    <t>Svalbard and Jan Mayen</t>
  </si>
  <si>
    <t>1424</t>
  </si>
  <si>
    <t>Phường 24</t>
  </si>
  <si>
    <t>Quận Bình Thạnh-Phường 24</t>
  </si>
  <si>
    <t>BINH THANH24</t>
  </si>
  <si>
    <t>SK</t>
  </si>
  <si>
    <t>Slovakia (Xlô-va-ki-a)</t>
  </si>
  <si>
    <t>Somalia</t>
  </si>
  <si>
    <t>1425</t>
  </si>
  <si>
    <t>Phường 25</t>
  </si>
  <si>
    <t>Quận Bình Thạnh-Phường 25</t>
  </si>
  <si>
    <t>BINH THANH25</t>
  </si>
  <si>
    <t>SL</t>
  </si>
  <si>
    <t>Sierra Leone (Xi-ê-ra Lê-ôn)</t>
  </si>
  <si>
    <t>Nam Phi</t>
  </si>
  <si>
    <t>1426</t>
  </si>
  <si>
    <t>Phường 26</t>
  </si>
  <si>
    <t>Quận Bình Thạnh-Phường 26</t>
  </si>
  <si>
    <t>BINH THANH26</t>
  </si>
  <si>
    <t>SM</t>
  </si>
  <si>
    <t>San Marino (San Ma-ri-nô)</t>
  </si>
  <si>
    <t>Hàn Quốc</t>
  </si>
  <si>
    <t>1427</t>
  </si>
  <si>
    <t>Phường 27</t>
  </si>
  <si>
    <t>Quận Bình Thạnh-Phường 27</t>
  </si>
  <si>
    <t>BINH THANH27</t>
  </si>
  <si>
    <t>SN</t>
  </si>
  <si>
    <t>Sénégal (Xê-nê-gan)</t>
  </si>
  <si>
    <t>1428</t>
  </si>
  <si>
    <t>Phường 28</t>
  </si>
  <si>
    <t>Quận Bình Thạnh-Phường 28</t>
  </si>
  <si>
    <t>BINH THANH28</t>
  </si>
  <si>
    <t>SO</t>
  </si>
  <si>
    <t>Somalia (Xô-ma-li)</t>
  </si>
  <si>
    <t>1403</t>
  </si>
  <si>
    <t>Quận Bình Thạnh-Phường 3</t>
  </si>
  <si>
    <t>BINH THANH03</t>
  </si>
  <si>
    <t>SR</t>
  </si>
  <si>
    <t>Suriname</t>
  </si>
  <si>
    <t>Suriname (Xu-ri-nam)</t>
  </si>
  <si>
    <t>1405</t>
  </si>
  <si>
    <t>Quận Bình Thạnh-Phường 5</t>
  </si>
  <si>
    <t>BINH THANH05</t>
  </si>
  <si>
    <t>SS</t>
  </si>
  <si>
    <t>South Sudan</t>
  </si>
  <si>
    <t>Nam Sudan</t>
  </si>
  <si>
    <t>1406</t>
  </si>
  <si>
    <t>Quận Bình Thạnh-Phường 6</t>
  </si>
  <si>
    <t>BINH THANH06</t>
  </si>
  <si>
    <t>ST</t>
  </si>
  <si>
    <t>Sao Tome and Principe</t>
  </si>
  <si>
    <t>São Tomé và Príncipe (Sao Tô-mê và Prin-xi-pê)</t>
  </si>
  <si>
    <t>Swaziland</t>
  </si>
  <si>
    <t>1407</t>
  </si>
  <si>
    <t>Quận Bình Thạnh-Phường 7</t>
  </si>
  <si>
    <t>BINH THANH07</t>
  </si>
  <si>
    <t>SV</t>
  </si>
  <si>
    <t>El Salvador (En Xan-va-đo)</t>
  </si>
  <si>
    <t>Thủy Điển</t>
  </si>
  <si>
    <t>Quận Phú Nhuận</t>
  </si>
  <si>
    <t>1501</t>
  </si>
  <si>
    <t>Quận Phú Nhuận-Phường 1</t>
  </si>
  <si>
    <t>PHU NHUAN01</t>
  </si>
  <si>
    <t>SX</t>
  </si>
  <si>
    <t>Sint Maarten (Dutch part)</t>
  </si>
  <si>
    <t>Thụy Sĩ</t>
  </si>
  <si>
    <t>1510</t>
  </si>
  <si>
    <t>Quận Phú Nhuận-Phường 10</t>
  </si>
  <si>
    <t>PHU NHUAN10</t>
  </si>
  <si>
    <t>SY</t>
  </si>
  <si>
    <t>Syrian Arab Republic</t>
  </si>
  <si>
    <t>Syria (Xi-ri)</t>
  </si>
  <si>
    <t>Syria</t>
  </si>
  <si>
    <t>1511</t>
  </si>
  <si>
    <t>Quận Phú Nhuận-Phường 11</t>
  </si>
  <si>
    <t>PHU NHUAN11</t>
  </si>
  <si>
    <t>SZ</t>
  </si>
  <si>
    <t>Swaziland (Xoa-di-len)</t>
  </si>
  <si>
    <t>Đài Loan</t>
  </si>
  <si>
    <t>1512</t>
  </si>
  <si>
    <t>Quận Phú Nhuận-Phường 12</t>
  </si>
  <si>
    <t>PHU NHUAN12</t>
  </si>
  <si>
    <t>TC</t>
  </si>
  <si>
    <t>Turks and Caicos Islands</t>
  </si>
  <si>
    <t>Tajikistan</t>
  </si>
  <si>
    <t>1513</t>
  </si>
  <si>
    <t>Quận Phú Nhuận-Phường 13</t>
  </si>
  <si>
    <t>PHU NHUAN13</t>
  </si>
  <si>
    <t>TD</t>
  </si>
  <si>
    <t>Tchad (Sát)</t>
  </si>
  <si>
    <t>Tanzania</t>
  </si>
  <si>
    <t>1514</t>
  </si>
  <si>
    <t>Quận Phú Nhuận-Phường 14</t>
  </si>
  <si>
    <t>PHU NHUAN14</t>
  </si>
  <si>
    <t>TF</t>
  </si>
  <si>
    <t>French Southern Territories</t>
  </si>
  <si>
    <t>(Vùng đất phía Nam và Châu Nam Cực thuộc Pháp)</t>
  </si>
  <si>
    <t>Thái Lan</t>
  </si>
  <si>
    <t>1515</t>
  </si>
  <si>
    <t>Quận Phú Nhuận-Phường 15</t>
  </si>
  <si>
    <t>PHU NHUAN15</t>
  </si>
  <si>
    <t>TG</t>
  </si>
  <si>
    <t>Togo</t>
  </si>
  <si>
    <t>Togo (Tô-gô)</t>
  </si>
  <si>
    <t>Đông Timor</t>
  </si>
  <si>
    <t>1517</t>
  </si>
  <si>
    <t>Quận Phú Nhuận-Phường 17</t>
  </si>
  <si>
    <t>PHU NHUAN17</t>
  </si>
  <si>
    <t>TH</t>
  </si>
  <si>
    <t>Thailand</t>
  </si>
  <si>
    <t>1502</t>
  </si>
  <si>
    <t>Quận Phú Nhuận-Phường 2</t>
  </si>
  <si>
    <t>PHU NHUAN02</t>
  </si>
  <si>
    <t>TJ</t>
  </si>
  <si>
    <t>Tajikistan (Tát-gi-kít-xtan)</t>
  </si>
  <si>
    <t>Tokelau</t>
  </si>
  <si>
    <t>1503</t>
  </si>
  <si>
    <t>Quận Phú Nhuận-Phường 3</t>
  </si>
  <si>
    <t>PHU NHUAN03</t>
  </si>
  <si>
    <t>TK</t>
  </si>
  <si>
    <t>Tonga</t>
  </si>
  <si>
    <t>1504</t>
  </si>
  <si>
    <t>Quận Phú Nhuận-Phường 4</t>
  </si>
  <si>
    <t>PHU NHUAN04</t>
  </si>
  <si>
    <t>TL</t>
  </si>
  <si>
    <t>Timor-Leste</t>
  </si>
  <si>
    <t>Đông Timor (Ti-mo Lex-te)</t>
  </si>
  <si>
    <t>Trinidad</t>
  </si>
  <si>
    <t>1505</t>
  </si>
  <si>
    <t>Quận Phú Nhuận-Phường 5</t>
  </si>
  <si>
    <t>PHU NHUAN05</t>
  </si>
  <si>
    <t>TM</t>
  </si>
  <si>
    <t>Turkmenistan</t>
  </si>
  <si>
    <t>Turkmenistan (Tuốc-mê-ni-xtan)</t>
  </si>
  <si>
    <t>Tunisia</t>
  </si>
  <si>
    <t>1507</t>
  </si>
  <si>
    <t>Quận Phú Nhuận-Phường 7</t>
  </si>
  <si>
    <t>PHU NHUAN07</t>
  </si>
  <si>
    <t>TN</t>
  </si>
  <si>
    <t>Tunisia (Tuy-ni-di)</t>
  </si>
  <si>
    <t>Thổ Nhĩ Kỳ</t>
  </si>
  <si>
    <t>1508</t>
  </si>
  <si>
    <t>Quận Phú Nhuận-Phường 8</t>
  </si>
  <si>
    <t>PHU NHUAN08</t>
  </si>
  <si>
    <t>TO</t>
  </si>
  <si>
    <t>Tonga (Tông-ga)</t>
  </si>
  <si>
    <t>1509</t>
  </si>
  <si>
    <t>Quận Phú Nhuận-Phường 9</t>
  </si>
  <si>
    <t>PHU NHUAN09</t>
  </si>
  <si>
    <t>TR</t>
  </si>
  <si>
    <t>Turkey</t>
  </si>
  <si>
    <t>Tuvalu</t>
  </si>
  <si>
    <t>Quận Thủ Đức</t>
  </si>
  <si>
    <t>1824</t>
  </si>
  <si>
    <t>Phường Bình Chiểu</t>
  </si>
  <si>
    <t>Quận Thủ Đức-Phường Bình Chiểu</t>
  </si>
  <si>
    <t>THU DUCBINH CHIEU</t>
  </si>
  <si>
    <t>Trinidad and Tobago</t>
  </si>
  <si>
    <t>Trinidad và Tobago (Tri-ni-đát và Tô-ba-gô)</t>
  </si>
  <si>
    <t>U.A.E.</t>
  </si>
  <si>
    <t>1827</t>
  </si>
  <si>
    <t>BINH CHIEU</t>
  </si>
  <si>
    <t>Phường Bình Thọ</t>
  </si>
  <si>
    <t>Quận Thủ Đức-Phường Bình Thọ</t>
  </si>
  <si>
    <t>THU DUCBINH THO</t>
  </si>
  <si>
    <t>TV</t>
  </si>
  <si>
    <t>Uganda</t>
  </si>
  <si>
    <t>1805</t>
  </si>
  <si>
    <t>BINH THO</t>
  </si>
  <si>
    <t>Phường Hiệp Bình Chánh</t>
  </si>
  <si>
    <t>Quận Thủ Đức-Phường Hiệp Bình Chánh</t>
  </si>
  <si>
    <t>THU DUCHIEP BINH CHANH</t>
  </si>
  <si>
    <t>TW</t>
  </si>
  <si>
    <t>Taiwan, Province of China</t>
  </si>
  <si>
    <t>Ukraine</t>
  </si>
  <si>
    <t>1806</t>
  </si>
  <si>
    <t>HIEP BINH CHANH</t>
  </si>
  <si>
    <t>Phường Hiệp Bình Phước</t>
  </si>
  <si>
    <t>Quận Thủ Đức-Phường Hiệp Bình Phước</t>
  </si>
  <si>
    <t>THU DUCHIEP BINH PHUOC</t>
  </si>
  <si>
    <t>TZ</t>
  </si>
  <si>
    <t>Tanzania, United Republic of</t>
  </si>
  <si>
    <t>Tanzania (Tan-da-ni-a)</t>
  </si>
  <si>
    <t>Anh</t>
  </si>
  <si>
    <t>1828</t>
  </si>
  <si>
    <t>HIEP BINH PHUOC</t>
  </si>
  <si>
    <t>Phường Linh Chiểu</t>
  </si>
  <si>
    <t>Quận Thủ Đức-Phường Linh Chiểu</t>
  </si>
  <si>
    <t>THU DUCLINH CHIEU</t>
  </si>
  <si>
    <t>UA</t>
  </si>
  <si>
    <t>Ukraina (U-crai-na)</t>
  </si>
  <si>
    <t>Mỹ</t>
  </si>
  <si>
    <t>1808</t>
  </si>
  <si>
    <t>LINH CHIEU</t>
  </si>
  <si>
    <t>Phường Linh Ðông</t>
  </si>
  <si>
    <t>Quận Thủ Đức-Phường Linh Ðông</t>
  </si>
  <si>
    <t>THU DUCLINH DONG</t>
  </si>
  <si>
    <t>UG</t>
  </si>
  <si>
    <t>Uganda (U-gan-đa)</t>
  </si>
  <si>
    <t>Uruguay</t>
  </si>
  <si>
    <t>1826</t>
  </si>
  <si>
    <t>LINH DONG</t>
  </si>
  <si>
    <t>Phường Linh Tây</t>
  </si>
  <si>
    <t>Quận Thủ Đức-Phường Linh Tây</t>
  </si>
  <si>
    <t>THU DUCLINH TAY</t>
  </si>
  <si>
    <t>UM</t>
  </si>
  <si>
    <t>United States Minor Outlying Islands</t>
  </si>
  <si>
    <t>(Các tiểu đảo xa của Hoa Kỳ)</t>
  </si>
  <si>
    <t>US Minor Islands</t>
  </si>
  <si>
    <t>1809</t>
  </si>
  <si>
    <t>LINH TAY</t>
  </si>
  <si>
    <t>Phường Linh Trung</t>
  </si>
  <si>
    <t>Quận Thủ Đức-Phường Linh Trung</t>
  </si>
  <si>
    <t>THU DUCLINH TRUNG</t>
  </si>
  <si>
    <t>US</t>
  </si>
  <si>
    <t>United States of America</t>
  </si>
  <si>
    <t>Hoa Kỳ (Mỹ)</t>
  </si>
  <si>
    <t>US Virgin Islands</t>
  </si>
  <si>
    <t>1810</t>
  </si>
  <si>
    <t>LINH TRUNG</t>
  </si>
  <si>
    <t>Phường Linh Xuân</t>
  </si>
  <si>
    <t>Quận Thủ Đức-Phường Linh Xuân</t>
  </si>
  <si>
    <t>THU DUCLINH XUAN</t>
  </si>
  <si>
    <t>UY</t>
  </si>
  <si>
    <t>Uruguay (U-ru-goay)</t>
  </si>
  <si>
    <t>Uzbekistan</t>
  </si>
  <si>
    <t>1818</t>
  </si>
  <si>
    <t>LINH XUAN</t>
  </si>
  <si>
    <t>Phường Tam Bình</t>
  </si>
  <si>
    <t>Quận Thủ Đức-Phường Tam Bình</t>
  </si>
  <si>
    <t>THU DUCTAM BINH</t>
  </si>
  <si>
    <t>UZ</t>
  </si>
  <si>
    <t>Uzbekistan (U-dơ-bê-kít-xtan)</t>
  </si>
  <si>
    <t>Vanuatu</t>
  </si>
  <si>
    <t>1819</t>
  </si>
  <si>
    <t>TAM BINH</t>
  </si>
  <si>
    <t>Phường Tam Phú</t>
  </si>
  <si>
    <t>Quận Thủ Đức-Phường Tam Phú</t>
  </si>
  <si>
    <t>THU DUCTAM PHU</t>
  </si>
  <si>
    <t>VA</t>
  </si>
  <si>
    <t>Holy See</t>
  </si>
  <si>
    <t>Thành Vatican (Va-ti-căng)/Tòa Thánh</t>
  </si>
  <si>
    <t>Vatican City</t>
  </si>
  <si>
    <t>1801</t>
  </si>
  <si>
    <t>TAM PHU</t>
  </si>
  <si>
    <t>Phường Trường Thọ</t>
  </si>
  <si>
    <t>Quận Thủ Đức-Phường Trường Thọ</t>
  </si>
  <si>
    <t>THU DUCTRUONG THO</t>
  </si>
  <si>
    <t>VC</t>
  </si>
  <si>
    <t>Saint Vincent and the Grenadines</t>
  </si>
  <si>
    <t>Saint Vincent và Grenadines (Xanh Vin-xen và Grê-na-din)</t>
  </si>
  <si>
    <t>Venezuela</t>
  </si>
  <si>
    <t>Huyện Củ Chi</t>
  </si>
  <si>
    <t>1601</t>
  </si>
  <si>
    <t>TRUONG THO</t>
  </si>
  <si>
    <t>Thị Trấn Củ Chi</t>
  </si>
  <si>
    <t>Huyện Củ Chi-Thị Trấn Củ Chi</t>
  </si>
  <si>
    <t>CU CHITHI TRAN</t>
  </si>
  <si>
    <t>VE</t>
  </si>
  <si>
    <t>Venezuela, Bolivarian Republic of</t>
  </si>
  <si>
    <t>Venezuela (Vê-nê-xu(y)-ê-la)</t>
  </si>
  <si>
    <t>Xứ Wales</t>
  </si>
  <si>
    <t>1602</t>
  </si>
  <si>
    <t>THI TRAN</t>
  </si>
  <si>
    <t>Xã An Nhơn Tây</t>
  </si>
  <si>
    <t>Huyện Củ Chi-Xã An Nhơn Tây</t>
  </si>
  <si>
    <t>CU CHIAN NHON TAY</t>
  </si>
  <si>
    <t>VG</t>
  </si>
  <si>
    <t>Virgin Islands, British</t>
  </si>
  <si>
    <t>Wallis and Futuna</t>
  </si>
  <si>
    <t>1603</t>
  </si>
  <si>
    <t>AN NHON TAY</t>
  </si>
  <si>
    <t>Xã An Phú</t>
  </si>
  <si>
    <t>Huyện Củ Chi-Xã An Phú</t>
  </si>
  <si>
    <t>CU CHIAN PHU</t>
  </si>
  <si>
    <t>VI</t>
  </si>
  <si>
    <t>Virgin Islands, U.S.</t>
  </si>
  <si>
    <t>1604</t>
  </si>
  <si>
    <t>Xã Bình Mỹ</t>
  </si>
  <si>
    <t>Huyện Củ Chi-Xã Bình Mỹ</t>
  </si>
  <si>
    <t>CU CHIBINH MY</t>
  </si>
  <si>
    <t>VU</t>
  </si>
  <si>
    <t>Vanuatu (Va-nu-a-tu)</t>
  </si>
  <si>
    <t>Yemen</t>
  </si>
  <si>
    <t>1605</t>
  </si>
  <si>
    <t>BINH MY</t>
  </si>
  <si>
    <t>Xã Hòa Phú</t>
  </si>
  <si>
    <t>Huyện Củ Chi-Xã Hòa Phú</t>
  </si>
  <si>
    <t>CU CHIHOA PHU</t>
  </si>
  <si>
    <t>WF</t>
  </si>
  <si>
    <t>Zambia</t>
  </si>
  <si>
    <t>1606</t>
  </si>
  <si>
    <t>HOA PHU</t>
  </si>
  <si>
    <t>Xã Nhuận Ðức</t>
  </si>
  <si>
    <t>Huyện Củ Chi-Xã Nhuận Ðức</t>
  </si>
  <si>
    <t>CU CHINHUAN DUC</t>
  </si>
  <si>
    <t>WS</t>
  </si>
  <si>
    <t>Samoa (Xa-moa)</t>
  </si>
  <si>
    <t>Zimbabwe</t>
  </si>
  <si>
    <t>1607</t>
  </si>
  <si>
    <t>NHUAN DUC</t>
  </si>
  <si>
    <t>Xã Phạm Văn Cội</t>
  </si>
  <si>
    <t>Huyện Củ Chi-Xã Phạm Văn Cội</t>
  </si>
  <si>
    <t>CU CHIPHAM VAN COI</t>
  </si>
  <si>
    <t>YE</t>
  </si>
  <si>
    <t>Yemen (Y-ê-men)</t>
  </si>
  <si>
    <t>1608</t>
  </si>
  <si>
    <t>PHAM VAN COI</t>
  </si>
  <si>
    <t>Xã Phú Hòa Ðông</t>
  </si>
  <si>
    <t>Huyện Củ Chi-Xã Phú Hòa Ðông</t>
  </si>
  <si>
    <t>CU CHIPHU HOA DONG</t>
  </si>
  <si>
    <t>YT</t>
  </si>
  <si>
    <t>1609</t>
  </si>
  <si>
    <t>PHU HOA DONG</t>
  </si>
  <si>
    <t>Xã Phú Mỹ Hưng</t>
  </si>
  <si>
    <t>Huyện Củ Chi-Xã Phú Mỹ Hưng</t>
  </si>
  <si>
    <t>CU CHIPHU MY HUNG</t>
  </si>
  <si>
    <t>ZA</t>
  </si>
  <si>
    <t>South Africa</t>
  </si>
  <si>
    <t>1610</t>
  </si>
  <si>
    <t>PHU MY HUNG</t>
  </si>
  <si>
    <t>Xã Phước Hiệp</t>
  </si>
  <si>
    <t>Huyện Củ Chi-Xã Phước Hiệp</t>
  </si>
  <si>
    <t>CU CHIPHUOC HIEP</t>
  </si>
  <si>
    <t>ZM</t>
  </si>
  <si>
    <t>Zambia (Dăm-bi-a)</t>
  </si>
  <si>
    <t>1611</t>
  </si>
  <si>
    <t>PHUOC HIEP</t>
  </si>
  <si>
    <t>Xã Phước Thạnh</t>
  </si>
  <si>
    <t>Huyện Củ Chi-Xã Phước Thạnh</t>
  </si>
  <si>
    <t>CU CHIPHUOC THANH</t>
  </si>
  <si>
    <t>ZW</t>
  </si>
  <si>
    <t>Zimbabwe (Dim-ba-bu-ê)</t>
  </si>
  <si>
    <t>1612</t>
  </si>
  <si>
    <t>PHUOC THANH</t>
  </si>
  <si>
    <t>Xã Phước Vĩnh An</t>
  </si>
  <si>
    <t>Huyện Củ Chi-Xã Phước Vĩnh An</t>
  </si>
  <si>
    <t>CU CHIPHUOC VINH AN</t>
  </si>
  <si>
    <t>1613</t>
  </si>
  <si>
    <t>PHUOC VINH AN</t>
  </si>
  <si>
    <t>Xã Tân An Hội</t>
  </si>
  <si>
    <t>Huyện Củ Chi-Xã Tân An Hội</t>
  </si>
  <si>
    <t>CU CHITAN AN HOI</t>
  </si>
  <si>
    <t>1614</t>
  </si>
  <si>
    <t>TAN AN HOI</t>
  </si>
  <si>
    <t>Xã Tân Phú Trung</t>
  </si>
  <si>
    <t>Huyện Củ Chi-Xã Tân Phú Trung</t>
  </si>
  <si>
    <t>CU CHITAN PHU TRUNG</t>
  </si>
  <si>
    <t>1615</t>
  </si>
  <si>
    <t>TAN PHU TRUNG</t>
  </si>
  <si>
    <t>Xã Tân Thạnh Ðông</t>
  </si>
  <si>
    <t>Huyện Củ Chi-Xã Tân Thạnh Ðông</t>
  </si>
  <si>
    <t>CU CHITAN THANH DONG</t>
  </si>
  <si>
    <t>1616</t>
  </si>
  <si>
    <t>TAN THANH DONG</t>
  </si>
  <si>
    <t>Xã Tân Thạnh Tây</t>
  </si>
  <si>
    <t>Huyện Củ Chi-Xã Tân Thạnh Tây</t>
  </si>
  <si>
    <t>CU CHITAN THANH TAY</t>
  </si>
  <si>
    <t>1617</t>
  </si>
  <si>
    <t>TAN THANH TAY</t>
  </si>
  <si>
    <t>Xã Tân Thông Hội</t>
  </si>
  <si>
    <t>Huyện Củ Chi-Xã Tân Thông Hội</t>
  </si>
  <si>
    <t>CU CHITAN THONG HOI</t>
  </si>
  <si>
    <t>1618</t>
  </si>
  <si>
    <t>TAN THONG HOI</t>
  </si>
  <si>
    <t>Xã Thái Mỹ</t>
  </si>
  <si>
    <t>Huyện Củ Chi-Xã Thái Mỹ</t>
  </si>
  <si>
    <t>CU CHITHAI MY</t>
  </si>
  <si>
    <t>1620</t>
  </si>
  <si>
    <t>THAI MY</t>
  </si>
  <si>
    <t>Xã Trung An</t>
  </si>
  <si>
    <t>Huyện Củ Chi-Xã Trung An</t>
  </si>
  <si>
    <t>CU CHITRUNG AN</t>
  </si>
  <si>
    <t>1619</t>
  </si>
  <si>
    <t>TRUNG AN</t>
  </si>
  <si>
    <t>Xã Trung Lập Hạ</t>
  </si>
  <si>
    <t>Huyện Củ Chi-Xã Trung Lập Hạ</t>
  </si>
  <si>
    <t>CU CHITRUNG LAP HA</t>
  </si>
  <si>
    <t>1621</t>
  </si>
  <si>
    <t>TRUNG LAP HA</t>
  </si>
  <si>
    <t>Xã Trung Lập Thượng</t>
  </si>
  <si>
    <t>Huyện Củ Chi-Xã Trung Lập Thượng</t>
  </si>
  <si>
    <t>CU CHITRUNG LAP THUONG</t>
  </si>
  <si>
    <t>Huyện Hóc Môn</t>
  </si>
  <si>
    <t>1701</t>
  </si>
  <si>
    <t>TRUNG LAP THUONG</t>
  </si>
  <si>
    <t>Hóc Môn</t>
  </si>
  <si>
    <t>Huyện Hóc Môn-Hóc Môn</t>
  </si>
  <si>
    <t>HOC MONTHI TRAN</t>
  </si>
  <si>
    <t>1720</t>
  </si>
  <si>
    <t>Trung Chánh</t>
  </si>
  <si>
    <t>Huyện Hóc Môn-Trung Chánh</t>
  </si>
  <si>
    <t>HOC MONTRUNG CHANH</t>
  </si>
  <si>
    <t>1703</t>
  </si>
  <si>
    <t>TRUNG CHANH</t>
  </si>
  <si>
    <t>Xã Bà Điểm</t>
  </si>
  <si>
    <t>Huyện Hóc Môn-Xã Bà Điểm</t>
  </si>
  <si>
    <t>HOC MONBA DIEM</t>
  </si>
  <si>
    <t>1705</t>
  </si>
  <si>
    <t>Xã Ðông Thạnh</t>
  </si>
  <si>
    <t>Huyện Hóc Môn-Xã Ðông Thạnh</t>
  </si>
  <si>
    <t>HOC MONDONG THANH</t>
  </si>
  <si>
    <t>1706</t>
  </si>
  <si>
    <t>DONG THANH</t>
  </si>
  <si>
    <t>Xã Nhị Bình</t>
  </si>
  <si>
    <t>Huyện Hóc Môn-Xã Nhị Bình</t>
  </si>
  <si>
    <t>HOC MONNHI BINH</t>
  </si>
  <si>
    <t>1709</t>
  </si>
  <si>
    <t>NHI BINH</t>
  </si>
  <si>
    <t>Xã Tân Hiệp</t>
  </si>
  <si>
    <t>Huyện Hóc Môn-Xã Tân Hiệp</t>
  </si>
  <si>
    <t>HOC MONTAN HIEP</t>
  </si>
  <si>
    <t>1711</t>
  </si>
  <si>
    <t>TAN HIEP</t>
  </si>
  <si>
    <t>Xã Tân Thới Nhì</t>
  </si>
  <si>
    <t>Huyện Hóc Môn-Xã Tân Thới Nhì</t>
  </si>
  <si>
    <t>HOC MONTAN THOI NHI</t>
  </si>
  <si>
    <t>1713</t>
  </si>
  <si>
    <t>TAN THOI NHI</t>
  </si>
  <si>
    <t>Xã Tân Xuân</t>
  </si>
  <si>
    <t>Huyện Hóc Môn-Xã Tân Xuân</t>
  </si>
  <si>
    <t>HOC MONTAN XUAN</t>
  </si>
  <si>
    <t>1715</t>
  </si>
  <si>
    <t>TAN XUAN</t>
  </si>
  <si>
    <t>Xã Thới Tam Thôn</t>
  </si>
  <si>
    <t>Huyện Hóc Môn-Xã Thới Tam Thôn</t>
  </si>
  <si>
    <t>HOC MONTHOI TAM THON</t>
  </si>
  <si>
    <t>1719</t>
  </si>
  <si>
    <t>THOI TAM THON</t>
  </si>
  <si>
    <t>Xã Xuân Thới Đông</t>
  </si>
  <si>
    <t>Huyện Hóc Môn-Xã Xuân Thới Đông</t>
  </si>
  <si>
    <t>HOC MONXUAN THOI DONG</t>
  </si>
  <si>
    <t>1717</t>
  </si>
  <si>
    <t>XUAN THOI DONG</t>
  </si>
  <si>
    <t>Xã Xuân Thới Sơn</t>
  </si>
  <si>
    <t>Huyện Hóc Môn-Xã Xuân Thới Sơn</t>
  </si>
  <si>
    <t>HOC MONXUAN THOI SON</t>
  </si>
  <si>
    <t>1718</t>
  </si>
  <si>
    <t>XUAN THOI SON</t>
  </si>
  <si>
    <t>Xã Xuân Thới Thượng</t>
  </si>
  <si>
    <t>Huyện Hóc Môn-Xã Xuân Thới Thượng</t>
  </si>
  <si>
    <t>HOC MONXUAN THOI THUONG</t>
  </si>
  <si>
    <t>Huyện Bình Chánh</t>
  </si>
  <si>
    <t>1902</t>
  </si>
  <si>
    <t>XUAN THOI THUONG</t>
  </si>
  <si>
    <t>Xã An Phú Tây</t>
  </si>
  <si>
    <t>Huyện Bình Chánh-Xã An Phú Tây</t>
  </si>
  <si>
    <t>BINH CHANHAN PHU TAY</t>
  </si>
  <si>
    <t>1903</t>
  </si>
  <si>
    <t>AN PHU TAY</t>
  </si>
  <si>
    <t>Xã Bình Chánh</t>
  </si>
  <si>
    <t>Huyện Bình Chánh-Xã Bình Chánh</t>
  </si>
  <si>
    <t>BINH CHANHBINH CHANH</t>
  </si>
  <si>
    <t>1904</t>
  </si>
  <si>
    <t>Xã Bình Hưng</t>
  </si>
  <si>
    <t>Huyện Bình Chánh-Xã Bình Hưng</t>
  </si>
  <si>
    <t>BINH CHANHBINH HUNG</t>
  </si>
  <si>
    <t>1906</t>
  </si>
  <si>
    <t>BINH HUNG</t>
  </si>
  <si>
    <t>Xã Bình Lợi</t>
  </si>
  <si>
    <t>Huyện Bình Chánh-Xã Bình Lợi</t>
  </si>
  <si>
    <t>BINH CHANHBINH LOI</t>
  </si>
  <si>
    <t>1908</t>
  </si>
  <si>
    <t>BINH LOI</t>
  </si>
  <si>
    <t>Xã Ða Phước</t>
  </si>
  <si>
    <t>Huyện Bình Chánh-Xã Ða Phước</t>
  </si>
  <si>
    <t>BINH CHANHDA PHUOC</t>
  </si>
  <si>
    <t>1909</t>
  </si>
  <si>
    <t>DA PHUOC</t>
  </si>
  <si>
    <t>Xã Hưng Long</t>
  </si>
  <si>
    <t>Huyện Bình Chánh-Xã Hưng Long</t>
  </si>
  <si>
    <t>BINH CHANHHUNG LONG</t>
  </si>
  <si>
    <t>1910</t>
  </si>
  <si>
    <t>HUNG LONG</t>
  </si>
  <si>
    <t>Xã Lê Minh Xuân</t>
  </si>
  <si>
    <t>Huyện Bình Chánh-Xã Lê Minh Xuân</t>
  </si>
  <si>
    <t>BINH CHANHLE MINH XUAN</t>
  </si>
  <si>
    <t>1911</t>
  </si>
  <si>
    <t>LE MINH XUAN</t>
  </si>
  <si>
    <t>Xã Phạm Văn Hai</t>
  </si>
  <si>
    <t>Huyện Bình Chánh-Xã Phạm Văn Hai</t>
  </si>
  <si>
    <t>BINH CHANHPHAM VAN HAI</t>
  </si>
  <si>
    <t>1912</t>
  </si>
  <si>
    <t>PHAM VAN HAI</t>
  </si>
  <si>
    <t>Xã Phong Phú</t>
  </si>
  <si>
    <t>Huyện Bình Chánh-Xã Phong Phú</t>
  </si>
  <si>
    <t>BINH CHANHPHONG PHU</t>
  </si>
  <si>
    <t>1913</t>
  </si>
  <si>
    <t>PHONG PHU</t>
  </si>
  <si>
    <t>Xã Quy Ðức</t>
  </si>
  <si>
    <t>Huyện Bình Chánh-Xã Quy Ðức</t>
  </si>
  <si>
    <t>BINH CHANHQUY DUC</t>
  </si>
  <si>
    <t>1914</t>
  </si>
  <si>
    <t>QUY DUC</t>
  </si>
  <si>
    <t>Xã Tân Kiên</t>
  </si>
  <si>
    <t>Huyện Bình Chánh-Xã Tân Kiên</t>
  </si>
  <si>
    <t>BINH CHANHTAN KIEN</t>
  </si>
  <si>
    <t>1915</t>
  </si>
  <si>
    <t>TAN KIEN</t>
  </si>
  <si>
    <t>Xã Tân Nhựt</t>
  </si>
  <si>
    <t>Huyện Bình Chánh-Xã Tân Nhựt</t>
  </si>
  <si>
    <t>BINH CHANHTAN NHUT</t>
  </si>
  <si>
    <t>1916</t>
  </si>
  <si>
    <t>TAN NHUT</t>
  </si>
  <si>
    <t>Xã Tân Quý Tây</t>
  </si>
  <si>
    <t>Huyện Bình Chánh-Xã Tân Quý Tây</t>
  </si>
  <si>
    <t>BINH CHANHTAN QUI TAY</t>
  </si>
  <si>
    <t>1918</t>
  </si>
  <si>
    <t>TAN QUI TAY</t>
  </si>
  <si>
    <t>Xã Tân Túc</t>
  </si>
  <si>
    <t>Huyện Bình Chánh-Xã Tân Túc</t>
  </si>
  <si>
    <t>BINH CHANHTAN TUC</t>
  </si>
  <si>
    <t>1919</t>
  </si>
  <si>
    <t>TAN TUC</t>
  </si>
  <si>
    <t>Xã Vĩnh Lộc A</t>
  </si>
  <si>
    <t>Huyện Bình Chánh-Xã Vĩnh Lộc A</t>
  </si>
  <si>
    <t>BINH CHANHVINH LOC A</t>
  </si>
  <si>
    <t>1920</t>
  </si>
  <si>
    <t>VINH LOC A</t>
  </si>
  <si>
    <t>Xã Vĩnh Lộc B</t>
  </si>
  <si>
    <t>Huyện Bình Chánh-Xã Vĩnh Lộc B</t>
  </si>
  <si>
    <t>BINH CHANHVINH LOC B</t>
  </si>
  <si>
    <t>Huyện Nhà Bè</t>
  </si>
  <si>
    <t>2001</t>
  </si>
  <si>
    <t>VINH LOC B</t>
  </si>
  <si>
    <t>Thị Trấn Nhà Bè</t>
  </si>
  <si>
    <t>Huyện Nhà Bè-Thị Trấn Nhà Bè</t>
  </si>
  <si>
    <t>NHA BETHI TRAN</t>
  </si>
  <si>
    <t>2002</t>
  </si>
  <si>
    <t>Xã Hiệp Phước</t>
  </si>
  <si>
    <t>Huyện Nhà Bè-Xã Hiệp Phước</t>
  </si>
  <si>
    <t>NHA BEHIEP PHUOC</t>
  </si>
  <si>
    <t>2003</t>
  </si>
  <si>
    <t>HIEP PHUOC</t>
  </si>
  <si>
    <t>Xã Long Thới</t>
  </si>
  <si>
    <t>Huyện Nhà Bè-Xã Long Thới</t>
  </si>
  <si>
    <t>NHA BELONG THOI</t>
  </si>
  <si>
    <t>2004</t>
  </si>
  <si>
    <t>LONG THOI</t>
  </si>
  <si>
    <t>Xã Nhơn Đức</t>
  </si>
  <si>
    <t>Huyện Nhà Bè-Xã Nhơn Đức</t>
  </si>
  <si>
    <t>NHA BENHON DUC</t>
  </si>
  <si>
    <t>2006</t>
  </si>
  <si>
    <t>NHON DUC</t>
  </si>
  <si>
    <t>Xã Phú Xuân</t>
  </si>
  <si>
    <t>Huyện Nhà Bè-Xã Phú Xuân</t>
  </si>
  <si>
    <t>NHA BEPHU XUAN</t>
  </si>
  <si>
    <t>2007</t>
  </si>
  <si>
    <t>PHU XUAN</t>
  </si>
  <si>
    <t>Xã Phước Kiển</t>
  </si>
  <si>
    <t>Huyện Nhà Bè-Xã Phước Kiển</t>
  </si>
  <si>
    <t>NHA BEPHUOC KIEN</t>
  </si>
  <si>
    <t>2008</t>
  </si>
  <si>
    <t>PHUOC KIEN</t>
  </si>
  <si>
    <t>Xã Phước Lộc</t>
  </si>
  <si>
    <t>Huyện Nhà Bè-Xã Phước Lộc</t>
  </si>
  <si>
    <t>NHA BEPHUOC LOC</t>
  </si>
  <si>
    <t>Huyện Cần Giờ</t>
  </si>
  <si>
    <t>2101</t>
  </si>
  <si>
    <t>PHUOC LOC</t>
  </si>
  <si>
    <t>Xã An Thới Đông</t>
  </si>
  <si>
    <t>Huyện Cần Giờ-Xã An Thới Đông</t>
  </si>
  <si>
    <t>CAN GIOAN THOI DONG</t>
  </si>
  <si>
    <t>2102</t>
  </si>
  <si>
    <t>AN THOI DONG</t>
  </si>
  <si>
    <t>Xã Bình Khánh</t>
  </si>
  <si>
    <t>Huyện Cần Giờ-Xã Bình Khánh</t>
  </si>
  <si>
    <t>CAN GIOBINH KHANH</t>
  </si>
  <si>
    <t>2103</t>
  </si>
  <si>
    <t>Xã Cần Thạnh</t>
  </si>
  <si>
    <t>Huyện Cần Giờ-Xã Cần Thạnh</t>
  </si>
  <si>
    <t>CAN GIOCAN THANH</t>
  </si>
  <si>
    <t>2104</t>
  </si>
  <si>
    <t>CAN THANH</t>
  </si>
  <si>
    <t>Xã Long Hòa</t>
  </si>
  <si>
    <t>Huyện Cần Giờ-Xã Long Hòa</t>
  </si>
  <si>
    <t>CAN GIOLONG HOA</t>
  </si>
  <si>
    <t>2105</t>
  </si>
  <si>
    <t>LONG HOA</t>
  </si>
  <si>
    <t>Xã Lý Nhơn</t>
  </si>
  <si>
    <t>Huyện Cần Giờ-Xã Lý Nhơn</t>
  </si>
  <si>
    <t>CAN GIOLY NHON</t>
  </si>
  <si>
    <t>2106</t>
  </si>
  <si>
    <t>LY NHON</t>
  </si>
  <si>
    <t>Xã Tam Thôn Hiệp</t>
  </si>
  <si>
    <t>Huyện Cần Giờ-Xã Tam Thôn Hiệp</t>
  </si>
  <si>
    <t>CAN GIOTAM THON HIEP</t>
  </si>
  <si>
    <t>2107</t>
  </si>
  <si>
    <t>TAM THON HIEP</t>
  </si>
  <si>
    <t>Xã Thạnh An</t>
  </si>
  <si>
    <t>Huyện Cần Giờ-Xã Thạnh An</t>
  </si>
  <si>
    <t>CAN GIOTHANH AN</t>
  </si>
  <si>
    <t>Quận Bình Tân</t>
  </si>
  <si>
    <t>2401</t>
  </si>
  <si>
    <t>THANH AN</t>
  </si>
  <si>
    <t>Phường An Lạc</t>
  </si>
  <si>
    <t>Quận Bình Tân-Phường An Lạc</t>
  </si>
  <si>
    <t>BINH TANAN LAC</t>
  </si>
  <si>
    <t>2411</t>
  </si>
  <si>
    <t>AN LAC</t>
  </si>
  <si>
    <t>Phường An Lạc A</t>
  </si>
  <si>
    <t>Quận Bình Tân-Phường An Lạc A</t>
  </si>
  <si>
    <t>BINH TANAN LAC A</t>
  </si>
  <si>
    <t>2405</t>
  </si>
  <si>
    <t>AN LAC A</t>
  </si>
  <si>
    <t>Phường Bình Hưng Hoà</t>
  </si>
  <si>
    <t>Quận Bình Tân-Phường Bình Hưng Hoà</t>
  </si>
  <si>
    <t>BINH TANBINH HUNG HOA</t>
  </si>
  <si>
    <t>2414</t>
  </si>
  <si>
    <t>BINH HUNG HOA</t>
  </si>
  <si>
    <t>Phường Bình Hưng Hoà A</t>
  </si>
  <si>
    <t>Quận Bình Tân-Phường Bình Hưng Hoà A</t>
  </si>
  <si>
    <t>BINH TANBINH HUNG HOA A</t>
  </si>
  <si>
    <t>2415</t>
  </si>
  <si>
    <t>BINH HUNG HOA A</t>
  </si>
  <si>
    <t>Phường Bình Hưng Hoà B</t>
  </si>
  <si>
    <t>Quận Bình Tân-Phường Bình Hưng Hoà B</t>
  </si>
  <si>
    <t>BINH TANBINH HUNG HOA B</t>
  </si>
  <si>
    <t>2407</t>
  </si>
  <si>
    <t>BINH HUNG HOA B</t>
  </si>
  <si>
    <t>Phường Bình Trị Đông</t>
  </si>
  <si>
    <t>Quận Bình Tân-Phường Bình Trị Đông</t>
  </si>
  <si>
    <t>BINH TANBINH TRI DONG</t>
  </si>
  <si>
    <t>2412</t>
  </si>
  <si>
    <t>BINH TRI DONG</t>
  </si>
  <si>
    <t>Phường Bình Trị Đông A</t>
  </si>
  <si>
    <t>Quận Bình Tân-Phường Bình Trị Đông A</t>
  </si>
  <si>
    <t>BINH TANBINH TRI DONG A</t>
  </si>
  <si>
    <t>2413</t>
  </si>
  <si>
    <t>BINH TRI DONG A</t>
  </si>
  <si>
    <t>Phường Bình Trị Đông B</t>
  </si>
  <si>
    <t>Quận Bình Tân-Phường Bình Trị Đông B</t>
  </si>
  <si>
    <t>BINH TANBINH TRI DONG B</t>
  </si>
  <si>
    <t>2417</t>
  </si>
  <si>
    <t>BINH TRI DONG B</t>
  </si>
  <si>
    <t>Phường Tân Tạo</t>
  </si>
  <si>
    <t>Quận Bình Tân-Phường Tân Tạo</t>
  </si>
  <si>
    <t>BINH TANTAN TAO</t>
  </si>
  <si>
    <t>2416</t>
  </si>
  <si>
    <t>TAN TAO</t>
  </si>
  <si>
    <t>Phường Tân Tạo A</t>
  </si>
  <si>
    <t>Quận Bình Tân-Phường Tân Tạo A</t>
  </si>
  <si>
    <t>BINH TANTAN TAO A</t>
  </si>
  <si>
    <t>Quận Tân Phú</t>
  </si>
  <si>
    <t>2303</t>
  </si>
  <si>
    <t>TAN TAO A</t>
  </si>
  <si>
    <t>Phường Hiệp Tân</t>
  </si>
  <si>
    <t>Quận Tân Phú-Phường Hiệp Tân</t>
  </si>
  <si>
    <t>TAN PHUHIEP TAN</t>
  </si>
  <si>
    <t>2319</t>
  </si>
  <si>
    <t>HIEP TAN</t>
  </si>
  <si>
    <t>Phường Hòa Thạnh</t>
  </si>
  <si>
    <t>Quận Tân Phú-Phường Hòa Thạnh</t>
  </si>
  <si>
    <t>TAN PHUHOA THANH</t>
  </si>
  <si>
    <t>2302</t>
  </si>
  <si>
    <t>HOA THANH</t>
  </si>
  <si>
    <t>Phường Phú Thạnh</t>
  </si>
  <si>
    <t>Quận Tân Phú-Phường Phú Thạnh</t>
  </si>
  <si>
    <t>TAN PHUPHU THANH</t>
  </si>
  <si>
    <t>2318</t>
  </si>
  <si>
    <t>PHU THANH</t>
  </si>
  <si>
    <t>Phường Phú Thọ Hoà</t>
  </si>
  <si>
    <t>Quận Tân Phú-Phường Phú Thọ Hoà</t>
  </si>
  <si>
    <t>TAN PHUPHU THO HOA</t>
  </si>
  <si>
    <t>2304</t>
  </si>
  <si>
    <t>PHU THO HOA</t>
  </si>
  <si>
    <t>Phường Phú Trung</t>
  </si>
  <si>
    <t>Quận Tân Phú-Phường Phú Trung</t>
  </si>
  <si>
    <t>TAN PHUPHU TRUNG</t>
  </si>
  <si>
    <t>2301</t>
  </si>
  <si>
    <t>PHU TRUNG</t>
  </si>
  <si>
    <t>Phường Sơn Kỳ</t>
  </si>
  <si>
    <t>Quận Tân Phú-Phường Sơn Kỳ</t>
  </si>
  <si>
    <t>TAN PHUSON KY</t>
  </si>
  <si>
    <t>2316</t>
  </si>
  <si>
    <t>SON KY</t>
  </si>
  <si>
    <t>Phường Tân Quý</t>
  </si>
  <si>
    <t>Quận Tân Phú-Phường Tân Quý</t>
  </si>
  <si>
    <t>TAN PHUTAN QUY</t>
  </si>
  <si>
    <t>2314</t>
  </si>
  <si>
    <t>Phường Tân Sơn Nhì</t>
  </si>
  <si>
    <t>Quận Tân Phú-Phường Tân Sơn Nhì</t>
  </si>
  <si>
    <t>TAN PHUTAN SON NHI</t>
  </si>
  <si>
    <t>2317</t>
  </si>
  <si>
    <t>TAN SON NHI</t>
  </si>
  <si>
    <t>Phường Tân Thành</t>
  </si>
  <si>
    <t>Quận Tân Phú-Phường Tân Thành</t>
  </si>
  <si>
    <t>TAN PHUTAN THANH</t>
  </si>
  <si>
    <t>2320</t>
  </si>
  <si>
    <t>TAN THANH</t>
  </si>
  <si>
    <t>Phường Tân Thới Hoà</t>
  </si>
  <si>
    <t>Quận Tân Phú-Phường Tân Thới Hoà</t>
  </si>
  <si>
    <t>TAN PHUTAN THOI HOA</t>
  </si>
  <si>
    <t>2315</t>
  </si>
  <si>
    <t>TAN THOI HOA</t>
  </si>
  <si>
    <t>Phường Tây Thạnh</t>
  </si>
  <si>
    <t>Quận Tân Phú-Phường Tây Thạnh</t>
  </si>
  <si>
    <t>TAN PHUTAY THANH</t>
  </si>
  <si>
    <t>TAY THANH</t>
  </si>
  <si>
    <t>VO THI SAU</t>
  </si>
  <si>
    <t>38C Trần Thị Điệu, Phước Long B, Quận 9, TPHCM</t>
  </si>
  <si>
    <t>PHƯƠNG</t>
  </si>
  <si>
    <t>Châu Ngọc Phương Trinh</t>
  </si>
  <si>
    <t>Trần Thị Út</t>
  </si>
  <si>
    <t>Phước Long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</si>
</sst>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d&quot;/&quot;mm&quot;/&quot;yyyy"/>
    <numFmt numFmtId="166" formatCode="d/m/yyyy"/>
  </numFmts>
  <fonts count="79">
    <font>
      <sz val="10"/>
      <color rgb="FF000000"/>
      <name val="Arial"/>
    </font>
    <font>
      <b/>
      <sz val="14"/>
      <color rgb="FF0000FF"/>
      <name val="&quot;Times New Roman&quot;"/>
    </font>
    <font>
      <b/>
      <sz val="14"/>
      <color theme="1"/>
      <name val="&quot;Times New Roman&quot;"/>
    </font>
    <font>
      <sz val="14"/>
      <color theme="1"/>
      <name val="Arial"/>
    </font>
    <font>
      <b/>
      <sz val="10"/>
      <color theme="1"/>
      <name val="Arial"/>
    </font>
    <font>
      <sz val="11"/>
      <color theme="1"/>
      <name val="Arial"/>
    </font>
    <font>
      <sz val="11"/>
      <color theme="1"/>
      <name val="Calibri"/>
    </font>
    <font>
      <sz val="11"/>
      <name val="Arial"/>
    </font>
    <font>
      <sz val="10"/>
      <color theme="1"/>
      <name val="Arial"/>
    </font>
    <font>
      <b/>
      <sz val="11"/>
      <color theme="1"/>
      <name val="Times New Roman"/>
    </font>
    <font>
      <b/>
      <sz val="13"/>
      <color theme="1"/>
      <name val="Times New Roman"/>
    </font>
    <font>
      <sz val="11"/>
      <color rgb="FF000000"/>
      <name val="Calibri"/>
    </font>
    <font>
      <sz val="11"/>
      <color theme="1"/>
      <name val="&quot;Times New Roman&quot;"/>
    </font>
    <font>
      <sz val="11"/>
      <color rgb="FF000000"/>
      <name val="&quot;Times New Roman&quot;"/>
    </font>
    <font>
      <sz val="10"/>
      <color rgb="FF000000"/>
      <name val="&quot;Times New Roman&quot;"/>
    </font>
    <font>
      <sz val="11"/>
      <color theme="1"/>
      <name val="Times New Roman"/>
    </font>
    <font>
      <sz val="12"/>
      <color theme="1"/>
      <name val="Times New Roman"/>
    </font>
    <font>
      <sz val="13"/>
      <color theme="1"/>
      <name val="Times New Roman"/>
    </font>
    <font>
      <sz val="10"/>
      <color rgb="FF000000"/>
      <name val="Roboto"/>
    </font>
    <font>
      <b/>
      <sz val="14"/>
      <color rgb="FF0000FF"/>
      <name val="Arial"/>
    </font>
    <font>
      <sz val="10"/>
      <color rgb="FF0000FF"/>
      <name val="Arial"/>
    </font>
    <font>
      <sz val="10"/>
      <color rgb="FFFF0000"/>
      <name val="Arial"/>
    </font>
    <font>
      <b/>
      <sz val="14"/>
      <color theme="1"/>
      <name val="Arial"/>
    </font>
    <font>
      <sz val="14"/>
      <color rgb="FFFF0000"/>
      <name val="Arial"/>
    </font>
    <font>
      <b/>
      <sz val="12"/>
      <color theme="1"/>
      <name val="&quot;Times New Roman&quot;"/>
    </font>
    <font>
      <b/>
      <sz val="12"/>
      <color rgb="FF0000FF"/>
      <name val="&quot;Times New Roman&quot;"/>
    </font>
    <font>
      <sz val="10"/>
      <name val="Arial"/>
    </font>
    <font>
      <b/>
      <sz val="12"/>
      <color rgb="FF000000"/>
      <name val="&quot;Times New Roman&quot;"/>
    </font>
    <font>
      <sz val="12"/>
      <color theme="1"/>
      <name val="&quot;Times New Roman&quot;"/>
    </font>
    <font>
      <sz val="12"/>
      <color rgb="FF000000"/>
      <name val="&quot;Times New Roman&quot;"/>
    </font>
    <font>
      <sz val="12"/>
      <color theme="1"/>
      <name val="Arial"/>
    </font>
    <font>
      <b/>
      <sz val="12"/>
      <color theme="1"/>
      <name val="Times New Roman"/>
    </font>
    <font>
      <i/>
      <sz val="12"/>
      <color theme="1"/>
      <name val="Times New Roman"/>
    </font>
    <font>
      <i/>
      <sz val="12"/>
      <color rgb="FFFF0000"/>
      <name val="&quot;Times New Roman&quot;"/>
    </font>
    <font>
      <i/>
      <sz val="12"/>
      <color theme="1"/>
      <name val="&quot;Times New Roman&quot;"/>
    </font>
    <font>
      <sz val="12"/>
      <color rgb="FFFF0000"/>
      <name val="&quot;Times New Roman&quot;"/>
    </font>
    <font>
      <i/>
      <sz val="12"/>
      <color rgb="FF000000"/>
      <name val="&quot;Times New Roman&quot;"/>
    </font>
    <font>
      <b/>
      <sz val="12"/>
      <color rgb="FFFF0000"/>
      <name val="Arial"/>
    </font>
    <font>
      <b/>
      <sz val="12"/>
      <color rgb="FFFF0000"/>
      <name val="&quot;Times New Roman&quot;"/>
    </font>
    <font>
      <sz val="12"/>
      <color rgb="FFFF0000"/>
      <name val="Arial"/>
    </font>
    <font>
      <b/>
      <i/>
      <sz val="12"/>
      <color rgb="FFFF0000"/>
      <name val="Arial"/>
    </font>
    <font>
      <b/>
      <i/>
      <sz val="12"/>
      <color rgb="FF0000FF"/>
      <name val="Arial"/>
    </font>
    <font>
      <b/>
      <i/>
      <sz val="12"/>
      <color rgb="FF0000FF"/>
      <name val="&quot;Times New Roman&quot;"/>
    </font>
    <font>
      <b/>
      <i/>
      <sz val="12"/>
      <color theme="1"/>
      <name val="Arial"/>
    </font>
    <font>
      <b/>
      <sz val="12"/>
      <color theme="1"/>
      <name val="Arial"/>
    </font>
    <font>
      <i/>
      <sz val="12"/>
      <color theme="1"/>
      <name val="Arial"/>
    </font>
    <font>
      <sz val="12"/>
      <color rgb="FF0000FF"/>
      <name val="Arial"/>
    </font>
    <font>
      <i/>
      <sz val="12"/>
      <color rgb="FFFF0000"/>
      <name val="Arial"/>
    </font>
    <font>
      <sz val="12"/>
      <color rgb="FF000000"/>
      <name val="Arial"/>
    </font>
    <font>
      <i/>
      <sz val="12"/>
      <color rgb="FF000000"/>
      <name val="Arial"/>
    </font>
    <font>
      <b/>
      <sz val="12"/>
      <color rgb="FF000000"/>
      <name val="Arial"/>
    </font>
    <font>
      <b/>
      <sz val="13"/>
      <color rgb="FF0000FF"/>
      <name val="&quot;Times New Roman&quot;"/>
    </font>
    <font>
      <b/>
      <sz val="13"/>
      <color theme="1"/>
      <name val="&quot;Times New Roman&quot;"/>
    </font>
    <font>
      <b/>
      <sz val="13"/>
      <color rgb="FF0000FF"/>
      <name val="Times New Roman"/>
    </font>
    <font>
      <b/>
      <sz val="13"/>
      <color rgb="FF0000FF"/>
      <name val="Arial"/>
    </font>
    <font>
      <b/>
      <sz val="13"/>
      <color theme="1"/>
      <name val="Arial"/>
    </font>
    <font>
      <i/>
      <sz val="12"/>
      <color rgb="FF0000FF"/>
      <name val="&quot;Times New Roman&quot;"/>
    </font>
    <font>
      <i/>
      <sz val="12"/>
      <color rgb="FF0000FF"/>
      <name val="Arial"/>
    </font>
    <font>
      <b/>
      <sz val="13"/>
      <color rgb="FFFF0000"/>
      <name val="&quot;Times New Roman&quot;"/>
    </font>
    <font>
      <b/>
      <sz val="10"/>
      <color theme="1"/>
      <name val="Arial"/>
    </font>
    <font>
      <b/>
      <i/>
      <sz val="12"/>
      <color rgb="FFFF0000"/>
      <name val="&quot;Times New Roman&quot;"/>
    </font>
    <font>
      <b/>
      <sz val="13"/>
      <color rgb="FF0000FF"/>
      <name val="Calibri"/>
    </font>
    <font>
      <sz val="13"/>
      <color rgb="FF0000FF"/>
      <name val="Arial"/>
    </font>
    <font>
      <b/>
      <sz val="11"/>
      <color rgb="FF000000"/>
      <name val="Calibri"/>
    </font>
    <font>
      <b/>
      <sz val="11"/>
      <color rgb="FF980000"/>
      <name val="Calibri"/>
    </font>
    <font>
      <sz val="10"/>
      <color theme="1"/>
      <name val="Calibri"/>
    </font>
    <font>
      <b/>
      <sz val="14"/>
      <color rgb="FF0000FF"/>
      <name val="&quot;Times New Roman&quot;, serif"/>
    </font>
    <font>
      <b/>
      <sz val="14"/>
      <color rgb="FF980000"/>
      <name val="&quot;Times New Roman&quot;, serif"/>
    </font>
    <font>
      <b/>
      <sz val="10"/>
      <color rgb="FFFF0000"/>
      <name val="Arial"/>
    </font>
    <font>
      <b/>
      <sz val="14"/>
      <color rgb="FF980000"/>
      <name val="Arial"/>
    </font>
    <font>
      <b/>
      <sz val="13"/>
      <color rgb="FF0000FF"/>
      <name val="&quot;Times New Roman&quot;, serif"/>
    </font>
    <font>
      <b/>
      <i/>
      <sz val="13"/>
      <color rgb="FF980000"/>
      <name val="&quot;Times New Roman&quot;, serif"/>
    </font>
    <font>
      <b/>
      <sz val="12"/>
      <color theme="1"/>
      <name val="&quot;Times New Roman&quot;, serif"/>
    </font>
    <font>
      <b/>
      <sz val="12"/>
      <color rgb="FFFF0000"/>
      <name val="&quot;Times New Roman&quot;, serif"/>
    </font>
    <font>
      <b/>
      <sz val="12"/>
      <color rgb="FF0000FF"/>
      <name val="&quot;Times New Roman&quot;, serif"/>
    </font>
    <font>
      <sz val="11"/>
      <name val="Arial"/>
      <family val="2"/>
    </font>
    <font>
      <sz val="11"/>
      <color theme="1"/>
      <name val="Calibri"/>
      <family val="2"/>
    </font>
    <font>
      <sz val="11"/>
      <color theme="1"/>
      <name val="Arial"/>
      <family val="2"/>
    </font>
    <font>
      <sz val="8"/>
      <name val="Arial"/>
      <family val="2"/>
    </font>
  </fonts>
  <fills count="16">
    <fill>
      <patternFill patternType="none"/>
    </fill>
    <fill>
      <patternFill patternType="gray125"/>
    </fill>
    <fill>
      <patternFill patternType="solid">
        <fgColor rgb="FFD0E0E3"/>
        <bgColor rgb="FFD0E0E3"/>
      </patternFill>
    </fill>
    <fill>
      <patternFill patternType="solid">
        <fgColor rgb="FFFFF2CC"/>
        <bgColor rgb="FFFFF2CC"/>
      </patternFill>
    </fill>
    <fill>
      <patternFill patternType="solid">
        <fgColor rgb="FFFF9900"/>
        <bgColor rgb="FFFF9900"/>
      </patternFill>
    </fill>
    <fill>
      <patternFill patternType="solid">
        <fgColor rgb="FFFFFFFF"/>
        <bgColor rgb="FFFFFFFF"/>
      </patternFill>
    </fill>
    <fill>
      <patternFill patternType="solid">
        <fgColor rgb="FFF4CCCC"/>
        <bgColor rgb="FFF4CCCC"/>
      </patternFill>
    </fill>
    <fill>
      <patternFill patternType="solid">
        <fgColor rgb="FFEA9999"/>
        <bgColor rgb="FFEA9999"/>
      </patternFill>
    </fill>
    <fill>
      <patternFill patternType="solid">
        <fgColor rgb="FFD9EAD3"/>
        <bgColor rgb="FFD9EAD3"/>
      </patternFill>
    </fill>
    <fill>
      <patternFill patternType="solid">
        <fgColor rgb="FFFFFF00"/>
        <bgColor rgb="FFFFFF00"/>
      </patternFill>
    </fill>
    <fill>
      <patternFill patternType="solid">
        <fgColor rgb="FFEFEFEF"/>
        <bgColor rgb="FFEFEFEF"/>
      </patternFill>
    </fill>
    <fill>
      <patternFill patternType="solid">
        <fgColor rgb="FFCFE2F3"/>
        <bgColor rgb="FFCFE2F3"/>
      </patternFill>
    </fill>
    <fill>
      <patternFill patternType="solid">
        <fgColor rgb="FFEAD1DC"/>
        <bgColor rgb="FFEAD1DC"/>
      </patternFill>
    </fill>
    <fill>
      <patternFill patternType="solid">
        <fgColor rgb="FFFCE5CD"/>
        <bgColor rgb="FFFCE5CD"/>
      </patternFill>
    </fill>
    <fill>
      <patternFill patternType="solid">
        <fgColor rgb="FFD9D9D9"/>
        <bgColor rgb="FFD9D9D9"/>
      </patternFill>
    </fill>
    <fill>
      <patternFill patternType="solid">
        <fgColor rgb="FFC0C0C0"/>
        <bgColor rgb="FFC0C0C0"/>
      </patternFill>
    </fill>
  </fills>
  <borders count="3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right style="thick">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ck">
        <color rgb="FF000000"/>
      </right>
      <top/>
      <bottom style="thin">
        <color rgb="FF000000"/>
      </bottom>
      <diagonal/>
    </border>
    <border>
      <left style="thin">
        <color rgb="FF000000"/>
      </left>
      <right style="thick">
        <color rgb="FF000000"/>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ck">
        <color rgb="FF000000"/>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medium">
        <color rgb="FF000000"/>
      </right>
      <top style="thin">
        <color rgb="FF000000"/>
      </top>
      <bottom style="thin">
        <color rgb="FF000000"/>
      </bottom>
      <diagonal/>
    </border>
    <border>
      <left style="thin">
        <color rgb="FF000000"/>
      </left>
      <right style="thick">
        <color rgb="FF000000"/>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thick">
        <color rgb="FF000000"/>
      </left>
      <right style="thin">
        <color rgb="FF000000"/>
      </right>
      <top/>
      <bottom/>
      <diagonal/>
    </border>
    <border>
      <left/>
      <right style="medium">
        <color rgb="FF000000"/>
      </right>
      <top/>
      <bottom/>
      <diagonal/>
    </border>
    <border>
      <left/>
      <right style="medium">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style="thin">
        <color rgb="FFC0C0C0"/>
      </left>
      <right style="thin">
        <color rgb="FFC0C0C0"/>
      </right>
      <top/>
      <bottom style="thin">
        <color rgb="FFC0C0C0"/>
      </bottom>
      <diagonal/>
    </border>
    <border>
      <left/>
      <right style="thin">
        <color rgb="FFC0C0C0"/>
      </right>
      <top/>
      <bottom style="thin">
        <color rgb="FFC0C0C0"/>
      </bottom>
      <diagonal/>
    </border>
    <border>
      <left/>
      <right/>
      <top/>
      <bottom style="thin">
        <color rgb="FFC0C0C0"/>
      </bottom>
      <diagonal/>
    </border>
  </borders>
  <cellStyleXfs count="1">
    <xf numFmtId="0" fontId="0" fillId="0" borderId="0"/>
  </cellStyleXfs>
  <cellXfs count="650">
    <xf numFmtId="0" fontId="0" fillId="0" borderId="0" xfId="0" applyFont="1" applyAlignment="1"/>
    <xf numFmtId="0" fontId="1" fillId="0" borderId="0" xfId="0" applyFont="1" applyAlignment="1">
      <alignment horizontal="left" vertical="center"/>
    </xf>
    <xf numFmtId="49" fontId="2" fillId="0" borderId="0" xfId="0" applyNumberFormat="1" applyFont="1" applyAlignment="1">
      <alignment horizontal="left" vertical="center"/>
    </xf>
    <xf numFmtId="49" fontId="3" fillId="0" borderId="0" xfId="0" applyNumberFormat="1" applyFont="1"/>
    <xf numFmtId="49" fontId="2"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Font="1" applyAlignment="1">
      <alignment horizontal="center" vertical="center"/>
    </xf>
    <xf numFmtId="49" fontId="2" fillId="0" borderId="0" xfId="0" applyNumberFormat="1" applyFont="1" applyAlignment="1">
      <alignment horizontal="center" vertical="center" wrapText="1"/>
    </xf>
    <xf numFmtId="164" fontId="2" fillId="0" borderId="0" xfId="0" applyNumberFormat="1" applyFont="1" applyAlignment="1">
      <alignment horizontal="center" vertical="center" wrapText="1"/>
    </xf>
    <xf numFmtId="0" fontId="4" fillId="2" borderId="1" xfId="0" applyFont="1" applyFill="1" applyBorder="1" applyAlignment="1">
      <alignment horizontal="center" vertical="top" wrapText="1"/>
    </xf>
    <xf numFmtId="49" fontId="4" fillId="3" borderId="1" xfId="0" applyNumberFormat="1" applyFont="1" applyFill="1" applyBorder="1" applyAlignment="1">
      <alignment horizontal="center" vertical="top" wrapText="1"/>
    </xf>
    <xf numFmtId="0" fontId="4" fillId="3" borderId="1" xfId="0" applyFont="1" applyFill="1" applyBorder="1" applyAlignment="1">
      <alignment horizontal="center" vertical="top" wrapText="1"/>
    </xf>
    <xf numFmtId="49" fontId="4" fillId="3" borderId="1" xfId="0" applyNumberFormat="1" applyFont="1" applyFill="1" applyBorder="1" applyAlignment="1">
      <alignment horizontal="left" vertical="top" wrapText="1"/>
    </xf>
    <xf numFmtId="49" fontId="4" fillId="3" borderId="1" xfId="0" applyNumberFormat="1" applyFont="1" applyFill="1" applyBorder="1" applyAlignment="1">
      <alignment horizontal="center" vertical="top"/>
    </xf>
    <xf numFmtId="164" fontId="4" fillId="3" borderId="1" xfId="0" applyNumberFormat="1" applyFont="1" applyFill="1" applyBorder="1" applyAlignment="1">
      <alignment horizontal="center" vertical="top" wrapText="1"/>
    </xf>
    <xf numFmtId="0" fontId="5" fillId="4" borderId="1" xfId="0" applyFont="1" applyFill="1" applyBorder="1" applyAlignment="1">
      <alignment vertical="center"/>
    </xf>
    <xf numFmtId="49" fontId="5" fillId="0" borderId="1" xfId="0" applyNumberFormat="1" applyFont="1" applyBorder="1" applyAlignment="1">
      <alignment vertical="center"/>
    </xf>
    <xf numFmtId="49" fontId="6" fillId="0" borderId="1" xfId="0" applyNumberFormat="1" applyFont="1" applyBorder="1" applyAlignment="1">
      <alignment vertical="center"/>
    </xf>
    <xf numFmtId="164" fontId="5" fillId="0" borderId="1" xfId="0" applyNumberFormat="1" applyFont="1" applyBorder="1" applyAlignment="1">
      <alignment horizontal="right" vertical="center"/>
    </xf>
    <xf numFmtId="49" fontId="5" fillId="0" borderId="1" xfId="0" applyNumberFormat="1" applyFont="1" applyBorder="1" applyAlignment="1">
      <alignment vertical="center"/>
    </xf>
    <xf numFmtId="49" fontId="5" fillId="0" borderId="1" xfId="0" applyNumberFormat="1" applyFont="1" applyBorder="1" applyAlignment="1">
      <alignment vertical="center" wrapText="1"/>
    </xf>
    <xf numFmtId="49" fontId="7" fillId="0" borderId="1" xfId="0" applyNumberFormat="1" applyFont="1" applyBorder="1" applyAlignment="1">
      <alignment vertical="center" wrapText="1"/>
    </xf>
    <xf numFmtId="164" fontId="7" fillId="0" borderId="1" xfId="0" applyNumberFormat="1" applyFont="1" applyBorder="1" applyAlignment="1">
      <alignment vertical="center" wrapText="1"/>
    </xf>
    <xf numFmtId="0" fontId="5" fillId="2" borderId="1" xfId="0" applyFont="1" applyFill="1" applyBorder="1" applyAlignment="1">
      <alignment horizontal="right" vertical="center"/>
    </xf>
    <xf numFmtId="49" fontId="7" fillId="0" borderId="1" xfId="0" applyNumberFormat="1" applyFont="1" applyBorder="1" applyAlignment="1">
      <alignment vertical="center"/>
    </xf>
    <xf numFmtId="49" fontId="7" fillId="0" borderId="1" xfId="0" applyNumberFormat="1" applyFont="1" applyBorder="1" applyAlignment="1">
      <alignment vertical="center" wrapText="1"/>
    </xf>
    <xf numFmtId="164" fontId="5" fillId="0" borderId="1" xfId="0" applyNumberFormat="1" applyFont="1" applyBorder="1" applyAlignment="1">
      <alignment horizontal="right" vertical="center"/>
    </xf>
    <xf numFmtId="49" fontId="5" fillId="0" borderId="1" xfId="0" applyNumberFormat="1" applyFont="1" applyBorder="1" applyAlignment="1">
      <alignment vertical="center" wrapText="1"/>
    </xf>
    <xf numFmtId="164" fontId="5" fillId="0" borderId="1" xfId="0" applyNumberFormat="1" applyFont="1" applyBorder="1" applyAlignment="1">
      <alignment vertical="center" wrapText="1"/>
    </xf>
    <xf numFmtId="165" fontId="5" fillId="0" borderId="1" xfId="0" applyNumberFormat="1" applyFont="1" applyBorder="1" applyAlignment="1">
      <alignment vertical="center"/>
    </xf>
    <xf numFmtId="49" fontId="6" fillId="0" borderId="1" xfId="0" applyNumberFormat="1" applyFont="1" applyBorder="1" applyAlignment="1">
      <alignment vertical="center"/>
    </xf>
    <xf numFmtId="49" fontId="5" fillId="5" borderId="0" xfId="0" applyNumberFormat="1" applyFont="1" applyFill="1" applyAlignment="1">
      <alignment horizontal="left" vertical="center"/>
    </xf>
    <xf numFmtId="49" fontId="6" fillId="0" borderId="0" xfId="0" applyNumberFormat="1" applyFont="1" applyAlignment="1">
      <alignment vertical="center"/>
    </xf>
    <xf numFmtId="49" fontId="8" fillId="0" borderId="1" xfId="0" applyNumberFormat="1" applyFont="1" applyBorder="1" applyAlignment="1">
      <alignment vertical="center"/>
    </xf>
    <xf numFmtId="164" fontId="5" fillId="0" borderId="1" xfId="0" applyNumberFormat="1" applyFont="1" applyBorder="1" applyAlignment="1">
      <alignment horizontal="right" vertical="center" wrapText="1"/>
    </xf>
    <xf numFmtId="165" fontId="5" fillId="0" borderId="1" xfId="0" applyNumberFormat="1" applyFont="1" applyBorder="1" applyAlignment="1">
      <alignment vertical="center"/>
    </xf>
    <xf numFmtId="1" fontId="9" fillId="6" borderId="1" xfId="0" applyNumberFormat="1" applyFont="1" applyFill="1" applyBorder="1" applyAlignment="1">
      <alignment horizontal="right" vertical="top" wrapText="1"/>
    </xf>
    <xf numFmtId="49" fontId="9" fillId="6" borderId="2" xfId="0" applyNumberFormat="1" applyFont="1" applyFill="1" applyBorder="1" applyAlignment="1">
      <alignment horizontal="center" vertical="top" wrapText="1"/>
    </xf>
    <xf numFmtId="0" fontId="9" fillId="6" borderId="3" xfId="0" applyFont="1" applyFill="1" applyBorder="1" applyAlignment="1">
      <alignment horizontal="left" vertical="top" wrapText="1"/>
    </xf>
    <xf numFmtId="164" fontId="9" fillId="6" borderId="1" xfId="0" applyNumberFormat="1" applyFont="1" applyFill="1" applyBorder="1" applyAlignment="1">
      <alignment horizontal="left" vertical="top" wrapText="1"/>
    </xf>
    <xf numFmtId="0" fontId="9" fillId="6" borderId="1" xfId="0" applyFont="1" applyFill="1" applyBorder="1" applyAlignment="1">
      <alignment horizontal="left" vertical="top" wrapText="1"/>
    </xf>
    <xf numFmtId="49" fontId="9" fillId="6" borderId="2" xfId="0" applyNumberFormat="1" applyFont="1" applyFill="1" applyBorder="1" applyAlignment="1">
      <alignment horizontal="left" vertical="top" wrapText="1"/>
    </xf>
    <xf numFmtId="49" fontId="9" fillId="6" borderId="4" xfId="0" applyNumberFormat="1" applyFont="1" applyFill="1" applyBorder="1" applyAlignment="1">
      <alignment horizontal="left" vertical="top" wrapText="1"/>
    </xf>
    <xf numFmtId="0" fontId="9" fillId="6" borderId="1" xfId="0" applyFont="1" applyFill="1" applyBorder="1" applyAlignment="1">
      <alignment horizontal="center" vertical="top" wrapText="1"/>
    </xf>
    <xf numFmtId="49" fontId="9" fillId="6" borderId="1" xfId="0" applyNumberFormat="1" applyFont="1" applyFill="1" applyBorder="1" applyAlignment="1">
      <alignment vertical="top" wrapText="1"/>
    </xf>
    <xf numFmtId="49" fontId="9" fillId="6" borderId="1" xfId="0" applyNumberFormat="1" applyFont="1" applyFill="1" applyBorder="1" applyAlignment="1">
      <alignment horizontal="center" vertical="top" wrapText="1"/>
    </xf>
    <xf numFmtId="49" fontId="9" fillId="6" borderId="2" xfId="0" applyNumberFormat="1" applyFont="1" applyFill="1" applyBorder="1" applyAlignment="1">
      <alignment horizontal="right" vertical="top" wrapText="1"/>
    </xf>
    <xf numFmtId="49" fontId="9" fillId="6" borderId="3" xfId="0" applyNumberFormat="1" applyFont="1" applyFill="1" applyBorder="1" applyAlignment="1">
      <alignment horizontal="left" vertical="top" wrapText="1"/>
    </xf>
    <xf numFmtId="49" fontId="9" fillId="6" borderId="1" xfId="0" applyNumberFormat="1" applyFont="1" applyFill="1" applyBorder="1" applyAlignment="1">
      <alignment horizontal="left" vertical="top" wrapText="1"/>
    </xf>
    <xf numFmtId="49" fontId="9" fillId="6" borderId="5" xfId="0" applyNumberFormat="1" applyFont="1" applyFill="1" applyBorder="1" applyAlignment="1">
      <alignment horizontal="right" vertical="top" wrapText="1"/>
    </xf>
    <xf numFmtId="0" fontId="9" fillId="6" borderId="4" xfId="0" applyFont="1" applyFill="1" applyBorder="1" applyAlignment="1">
      <alignment horizontal="left" vertical="top" wrapText="1"/>
    </xf>
    <xf numFmtId="164" fontId="9" fillId="6" borderId="6" xfId="0" applyNumberFormat="1" applyFont="1" applyFill="1" applyBorder="1" applyAlignment="1">
      <alignment horizontal="center" vertical="top" wrapText="1"/>
    </xf>
    <xf numFmtId="49" fontId="9" fillId="7" borderId="4" xfId="0" applyNumberFormat="1" applyFont="1" applyFill="1" applyBorder="1" applyAlignment="1">
      <alignment vertical="top" wrapText="1"/>
    </xf>
    <xf numFmtId="49" fontId="9" fillId="7" borderId="1" xfId="0" applyNumberFormat="1" applyFont="1" applyFill="1" applyBorder="1" applyAlignment="1">
      <alignment horizontal="left" vertical="top" wrapText="1"/>
    </xf>
    <xf numFmtId="164" fontId="10" fillId="7" borderId="1" xfId="0" applyNumberFormat="1" applyFont="1" applyFill="1" applyBorder="1" applyAlignment="1">
      <alignment horizontal="right" vertical="top" wrapText="1"/>
    </xf>
    <xf numFmtId="0" fontId="9" fillId="7" borderId="1" xfId="0" applyFont="1" applyFill="1" applyBorder="1" applyAlignment="1">
      <alignment vertical="top" wrapText="1"/>
    </xf>
    <xf numFmtId="164" fontId="9" fillId="7" borderId="2" xfId="0" applyNumberFormat="1" applyFont="1" applyFill="1" applyBorder="1" applyAlignment="1">
      <alignment horizontal="right" vertical="top" wrapText="1"/>
    </xf>
    <xf numFmtId="0" fontId="9" fillId="6" borderId="4" xfId="0" applyFont="1" applyFill="1" applyBorder="1" applyAlignment="1">
      <alignment vertical="top" wrapText="1"/>
    </xf>
    <xf numFmtId="164" fontId="9" fillId="6" borderId="1" xfId="0" applyNumberFormat="1" applyFont="1" applyFill="1" applyBorder="1" applyAlignment="1">
      <alignment horizontal="right" vertical="top" wrapText="1"/>
    </xf>
    <xf numFmtId="0" fontId="9" fillId="6" borderId="1" xfId="0" applyFont="1" applyFill="1" applyBorder="1" applyAlignment="1">
      <alignment vertical="top" wrapText="1"/>
    </xf>
    <xf numFmtId="164" fontId="9" fillId="6" borderId="2" xfId="0" applyNumberFormat="1" applyFont="1" applyFill="1" applyBorder="1" applyAlignment="1">
      <alignment horizontal="right" vertical="top" wrapText="1"/>
    </xf>
    <xf numFmtId="0" fontId="9" fillId="7" borderId="4" xfId="0" applyFont="1" applyFill="1" applyBorder="1" applyAlignment="1">
      <alignment vertical="top" wrapText="1"/>
    </xf>
    <xf numFmtId="164" fontId="9" fillId="7" borderId="1" xfId="0" applyNumberFormat="1" applyFont="1" applyFill="1" applyBorder="1" applyAlignment="1">
      <alignment horizontal="right" vertical="top" wrapText="1"/>
    </xf>
    <xf numFmtId="0" fontId="9" fillId="6" borderId="2" xfId="0" applyFont="1" applyFill="1" applyBorder="1" applyAlignment="1">
      <alignment horizontal="left" vertical="top" wrapText="1"/>
    </xf>
    <xf numFmtId="164" fontId="9" fillId="4" borderId="4" xfId="0" applyNumberFormat="1" applyFont="1" applyFill="1" applyBorder="1" applyAlignment="1">
      <alignment vertical="top" wrapText="1"/>
    </xf>
    <xf numFmtId="0" fontId="9" fillId="4" borderId="1" xfId="0" applyFont="1" applyFill="1" applyBorder="1" applyAlignment="1">
      <alignment vertical="top" wrapText="1"/>
    </xf>
    <xf numFmtId="0" fontId="11" fillId="4" borderId="1" xfId="0" applyFont="1" applyFill="1" applyBorder="1" applyAlignment="1">
      <alignment vertical="center"/>
    </xf>
    <xf numFmtId="49" fontId="6" fillId="0" borderId="2" xfId="0" applyNumberFormat="1" applyFont="1" applyBorder="1" applyAlignment="1">
      <alignment horizontal="center" vertical="center" wrapText="1"/>
    </xf>
    <xf numFmtId="0" fontId="6" fillId="0" borderId="3" xfId="0" applyFont="1" applyBorder="1" applyAlignment="1">
      <alignment vertical="center" wrapText="1"/>
    </xf>
    <xf numFmtId="164" fontId="6" fillId="0" borderId="1" xfId="0" applyNumberFormat="1" applyFont="1" applyBorder="1" applyAlignment="1">
      <alignment vertical="center"/>
    </xf>
    <xf numFmtId="0" fontId="6" fillId="0" borderId="1" xfId="0" applyFont="1" applyBorder="1" applyAlignment="1">
      <alignment vertical="center" wrapText="1"/>
    </xf>
    <xf numFmtId="49" fontId="6" fillId="0" borderId="2" xfId="0" applyNumberFormat="1" applyFont="1" applyBorder="1" applyAlignment="1">
      <alignment horizontal="left" vertical="center" wrapText="1"/>
    </xf>
    <xf numFmtId="49" fontId="12" fillId="0" borderId="1" xfId="0" applyNumberFormat="1" applyFont="1" applyBorder="1" applyAlignment="1"/>
    <xf numFmtId="0" fontId="6" fillId="0" borderId="1" xfId="0" applyFont="1" applyBorder="1" applyAlignment="1">
      <alignment vertical="center"/>
    </xf>
    <xf numFmtId="1" fontId="13" fillId="0" borderId="1" xfId="0" applyNumberFormat="1" applyFont="1" applyBorder="1" applyAlignment="1">
      <alignment horizontal="center"/>
    </xf>
    <xf numFmtId="0" fontId="6" fillId="0" borderId="7" xfId="0" applyFont="1" applyBorder="1" applyAlignment="1">
      <alignment horizontal="left" vertical="center"/>
    </xf>
    <xf numFmtId="49" fontId="14" fillId="0" borderId="1" xfId="0" applyNumberFormat="1" applyFont="1" applyBorder="1" applyAlignment="1">
      <alignment horizontal="right"/>
    </xf>
    <xf numFmtId="49" fontId="13" fillId="0" borderId="1" xfId="0" applyNumberFormat="1" applyFont="1" applyBorder="1" applyAlignment="1">
      <alignment horizontal="center"/>
    </xf>
    <xf numFmtId="49" fontId="6" fillId="0" borderId="2" xfId="0" applyNumberFormat="1" applyFont="1" applyBorder="1" applyAlignment="1">
      <alignment horizontal="right" vertical="center"/>
    </xf>
    <xf numFmtId="0" fontId="6" fillId="0" borderId="3" xfId="0" applyFont="1" applyBorder="1" applyAlignment="1">
      <alignment vertical="center" wrapText="1"/>
    </xf>
    <xf numFmtId="49" fontId="6" fillId="0" borderId="8" xfId="0" applyNumberFormat="1" applyFont="1" applyBorder="1" applyAlignment="1">
      <alignment horizontal="lef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49" fontId="6" fillId="0" borderId="3" xfId="0" applyNumberFormat="1" applyFont="1" applyBorder="1" applyAlignment="1">
      <alignment horizontal="left" vertical="center"/>
    </xf>
    <xf numFmtId="49" fontId="6" fillId="0" borderId="8" xfId="0" applyNumberFormat="1" applyFont="1" applyBorder="1" applyAlignment="1">
      <alignment horizontal="left" vertical="center"/>
    </xf>
    <xf numFmtId="49" fontId="6" fillId="0" borderId="9" xfId="0" applyNumberFormat="1" applyFont="1" applyBorder="1" applyAlignment="1">
      <alignment horizontal="left" vertical="center"/>
    </xf>
    <xf numFmtId="49" fontId="6" fillId="0" borderId="3" xfId="0" applyNumberFormat="1" applyFont="1" applyBorder="1" applyAlignment="1">
      <alignment horizontal="left" vertical="center"/>
    </xf>
    <xf numFmtId="49" fontId="6" fillId="0" borderId="8" xfId="0" applyNumberFormat="1" applyFont="1" applyBorder="1" applyAlignment="1">
      <alignment horizontal="left" vertical="center"/>
    </xf>
    <xf numFmtId="49" fontId="6" fillId="0" borderId="9" xfId="0" applyNumberFormat="1" applyFont="1" applyBorder="1" applyAlignment="1">
      <alignment horizontal="left" vertical="center"/>
    </xf>
    <xf numFmtId="0" fontId="6" fillId="0" borderId="4" xfId="0" applyFont="1" applyBorder="1" applyAlignment="1">
      <alignment vertical="center"/>
    </xf>
    <xf numFmtId="49" fontId="6" fillId="0" borderId="3" xfId="0" applyNumberFormat="1" applyFont="1" applyBorder="1" applyAlignment="1">
      <alignment vertical="center"/>
    </xf>
    <xf numFmtId="164" fontId="6" fillId="0" borderId="6" xfId="0" applyNumberFormat="1" applyFont="1" applyBorder="1" applyAlignment="1">
      <alignment horizontal="center" vertical="center"/>
    </xf>
    <xf numFmtId="49" fontId="6" fillId="0" borderId="4" xfId="0" applyNumberFormat="1" applyFont="1" applyBorder="1" applyAlignment="1">
      <alignment horizontal="left" vertical="center"/>
    </xf>
    <xf numFmtId="49" fontId="6" fillId="0" borderId="1" xfId="0" applyNumberFormat="1" applyFont="1" applyBorder="1" applyAlignment="1">
      <alignment horizontal="left" vertical="center"/>
    </xf>
    <xf numFmtId="164" fontId="6" fillId="0" borderId="1" xfId="0" applyNumberFormat="1" applyFont="1" applyBorder="1" applyAlignment="1">
      <alignment horizontal="right" vertical="center"/>
    </xf>
    <xf numFmtId="0" fontId="6" fillId="0" borderId="1" xfId="0" applyFont="1" applyBorder="1" applyAlignment="1">
      <alignment horizontal="left" vertical="center"/>
    </xf>
    <xf numFmtId="164" fontId="6" fillId="0" borderId="2" xfId="0" applyNumberFormat="1" applyFont="1" applyBorder="1" applyAlignment="1">
      <alignment horizontal="right" vertical="center"/>
    </xf>
    <xf numFmtId="0" fontId="6" fillId="0" borderId="4" xfId="0" applyFont="1" applyBorder="1" applyAlignment="1">
      <alignment horizontal="left" vertical="center"/>
    </xf>
    <xf numFmtId="0" fontId="6" fillId="0" borderId="3" xfId="0" applyFont="1" applyBorder="1" applyAlignment="1">
      <alignment vertical="center"/>
    </xf>
    <xf numFmtId="0" fontId="6" fillId="0" borderId="2" xfId="0" applyFont="1" applyBorder="1" applyAlignment="1">
      <alignment horizontal="left" vertical="center"/>
    </xf>
    <xf numFmtId="164" fontId="6" fillId="0" borderId="4" xfId="0" applyNumberFormat="1" applyFont="1" applyBorder="1" applyAlignment="1">
      <alignment vertical="center" wrapText="1"/>
    </xf>
    <xf numFmtId="49" fontId="6" fillId="0" borderId="1" xfId="0" applyNumberFormat="1" applyFont="1" applyBorder="1" applyAlignment="1">
      <alignment vertical="center" wrapText="1"/>
    </xf>
    <xf numFmtId="1" fontId="6" fillId="0" borderId="1" xfId="0" applyNumberFormat="1" applyFont="1" applyBorder="1" applyAlignment="1">
      <alignment horizontal="right" vertical="center" wrapText="1"/>
    </xf>
    <xf numFmtId="166" fontId="8" fillId="0" borderId="0" xfId="0" applyNumberFormat="1" applyFont="1" applyAlignment="1"/>
    <xf numFmtId="49" fontId="12" fillId="0" borderId="7" xfId="0" applyNumberFormat="1" applyFont="1" applyBorder="1" applyAlignment="1"/>
    <xf numFmtId="1" fontId="13" fillId="0" borderId="7" xfId="0" applyNumberFormat="1" applyFont="1" applyBorder="1" applyAlignment="1">
      <alignment horizontal="center"/>
    </xf>
    <xf numFmtId="49" fontId="13" fillId="0" borderId="7" xfId="0" applyNumberFormat="1" applyFont="1" applyBorder="1" applyAlignment="1">
      <alignment horizontal="center"/>
    </xf>
    <xf numFmtId="49" fontId="6" fillId="0" borderId="8" xfId="0" applyNumberFormat="1" applyFont="1" applyBorder="1" applyAlignment="1">
      <alignment horizontal="left" vertical="center" wrapText="1"/>
    </xf>
    <xf numFmtId="0" fontId="6" fillId="0" borderId="4" xfId="0" applyFont="1" applyBorder="1" applyAlignment="1">
      <alignment vertical="center"/>
    </xf>
    <xf numFmtId="49" fontId="6" fillId="0" borderId="3" xfId="0" applyNumberFormat="1" applyFont="1" applyBorder="1" applyAlignment="1">
      <alignment vertical="center"/>
    </xf>
    <xf numFmtId="164" fontId="6" fillId="0" borderId="6" xfId="0" applyNumberFormat="1" applyFont="1" applyBorder="1" applyAlignment="1">
      <alignment horizontal="center" vertical="center"/>
    </xf>
    <xf numFmtId="0" fontId="6" fillId="0" borderId="2" xfId="0" applyFont="1" applyBorder="1" applyAlignment="1">
      <alignment horizontal="left" vertical="center" wrapText="1"/>
    </xf>
    <xf numFmtId="164" fontId="6" fillId="0" borderId="4" xfId="0" applyNumberFormat="1" applyFont="1" applyBorder="1" applyAlignment="1">
      <alignment vertical="center" wrapText="1"/>
    </xf>
    <xf numFmtId="1" fontId="6" fillId="0" borderId="7" xfId="0" applyNumberFormat="1" applyFont="1" applyBorder="1" applyAlignment="1">
      <alignment horizontal="right" vertical="center"/>
    </xf>
    <xf numFmtId="0" fontId="6" fillId="0" borderId="7" xfId="0" applyFont="1" applyBorder="1" applyAlignment="1">
      <alignment horizontal="left" vertical="center"/>
    </xf>
    <xf numFmtId="49" fontId="6" fillId="0" borderId="7" xfId="0" applyNumberFormat="1" applyFont="1" applyBorder="1" applyAlignment="1">
      <alignment horizontal="left" vertical="center"/>
    </xf>
    <xf numFmtId="49" fontId="6" fillId="0" borderId="7" xfId="0" applyNumberFormat="1" applyFont="1" applyBorder="1" applyAlignment="1">
      <alignment horizontal="center" vertical="center"/>
    </xf>
    <xf numFmtId="1" fontId="6" fillId="0" borderId="1" xfId="0" applyNumberFormat="1" applyFont="1" applyBorder="1" applyAlignment="1">
      <alignment horizontal="right" vertical="center" wrapText="1"/>
    </xf>
    <xf numFmtId="0" fontId="6" fillId="0" borderId="1" xfId="0" applyFont="1" applyBorder="1" applyAlignment="1">
      <alignment vertical="center"/>
    </xf>
    <xf numFmtId="49" fontId="6" fillId="0" borderId="7" xfId="0" applyNumberFormat="1" applyFont="1" applyBorder="1" applyAlignment="1">
      <alignment horizontal="center" vertical="center"/>
    </xf>
    <xf numFmtId="49" fontId="6" fillId="0" borderId="10" xfId="0" applyNumberFormat="1" applyFont="1" applyBorder="1" applyAlignment="1">
      <alignment horizontal="right" vertical="center"/>
    </xf>
    <xf numFmtId="1" fontId="6" fillId="0" borderId="7" xfId="0" applyNumberFormat="1" applyFont="1" applyBorder="1" applyAlignment="1">
      <alignment horizontal="right" vertical="center"/>
    </xf>
    <xf numFmtId="1" fontId="15" fillId="0" borderId="1" xfId="0" applyNumberFormat="1" applyFont="1" applyBorder="1" applyAlignment="1">
      <alignment horizontal="right" vertical="center" wrapText="1"/>
    </xf>
    <xf numFmtId="49" fontId="15" fillId="0" borderId="2" xfId="0" applyNumberFormat="1" applyFont="1" applyBorder="1" applyAlignment="1">
      <alignment horizontal="center" vertical="center" wrapText="1"/>
    </xf>
    <xf numFmtId="0" fontId="15" fillId="0" borderId="3" xfId="0" applyFont="1" applyBorder="1" applyAlignment="1">
      <alignment vertical="center" wrapText="1"/>
    </xf>
    <xf numFmtId="164" fontId="15" fillId="0" borderId="1" xfId="0" applyNumberFormat="1" applyFont="1" applyBorder="1" applyAlignment="1">
      <alignment vertical="center"/>
    </xf>
    <xf numFmtId="0" fontId="15" fillId="0" borderId="1" xfId="0" applyFont="1" applyBorder="1" applyAlignment="1">
      <alignment vertical="center" wrapText="1"/>
    </xf>
    <xf numFmtId="49" fontId="15" fillId="0" borderId="2" xfId="0" applyNumberFormat="1" applyFont="1" applyBorder="1" applyAlignment="1">
      <alignment horizontal="left" vertical="center" wrapText="1"/>
    </xf>
    <xf numFmtId="0" fontId="16" fillId="0" borderId="1" xfId="0" applyFont="1" applyBorder="1" applyAlignment="1">
      <alignment vertical="center"/>
    </xf>
    <xf numFmtId="49" fontId="16" fillId="0" borderId="2" xfId="0" applyNumberFormat="1" applyFont="1" applyBorder="1" applyAlignment="1">
      <alignment horizontal="right" vertical="center"/>
    </xf>
    <xf numFmtId="0" fontId="16" fillId="0" borderId="3" xfId="0" applyFont="1" applyBorder="1" applyAlignment="1">
      <alignment vertical="center" wrapText="1"/>
    </xf>
    <xf numFmtId="49" fontId="6" fillId="0" borderId="8" xfId="0" applyNumberFormat="1" applyFont="1" applyBorder="1" applyAlignment="1">
      <alignment horizontal="left" vertical="center" wrapText="1"/>
    </xf>
    <xf numFmtId="49" fontId="16" fillId="0" borderId="1" xfId="0" applyNumberFormat="1" applyFont="1" applyBorder="1" applyAlignment="1">
      <alignment horizontal="center" vertical="center" wrapText="1"/>
    </xf>
    <xf numFmtId="49" fontId="16" fillId="0" borderId="1" xfId="0" applyNumberFormat="1" applyFont="1" applyBorder="1" applyAlignment="1">
      <alignment vertical="center"/>
    </xf>
    <xf numFmtId="49" fontId="6" fillId="0" borderId="3" xfId="0" applyNumberFormat="1" applyFont="1" applyBorder="1" applyAlignment="1">
      <alignment horizontal="left" vertical="center"/>
    </xf>
    <xf numFmtId="49" fontId="6" fillId="0" borderId="8" xfId="0" applyNumberFormat="1" applyFont="1" applyBorder="1" applyAlignment="1">
      <alignment horizontal="left" vertical="center"/>
    </xf>
    <xf numFmtId="49" fontId="6" fillId="0" borderId="9" xfId="0" applyNumberFormat="1" applyFont="1" applyBorder="1" applyAlignment="1">
      <alignment horizontal="left" vertical="center"/>
    </xf>
    <xf numFmtId="0" fontId="16" fillId="0" borderId="4" xfId="0" applyFont="1" applyBorder="1" applyAlignment="1">
      <alignment vertical="center"/>
    </xf>
    <xf numFmtId="49" fontId="16" fillId="0" borderId="3" xfId="0" applyNumberFormat="1" applyFont="1" applyBorder="1" applyAlignment="1">
      <alignment vertical="center"/>
    </xf>
    <xf numFmtId="49" fontId="16" fillId="0" borderId="1" xfId="0" applyNumberFormat="1" applyFont="1" applyBorder="1" applyAlignment="1">
      <alignment vertical="center"/>
    </xf>
    <xf numFmtId="164" fontId="16" fillId="0" borderId="6" xfId="0" applyNumberFormat="1" applyFont="1" applyBorder="1" applyAlignment="1">
      <alignment horizontal="center" vertical="center"/>
    </xf>
    <xf numFmtId="49" fontId="16" fillId="0" borderId="4" xfId="0" applyNumberFormat="1" applyFont="1" applyBorder="1" applyAlignment="1">
      <alignment horizontal="left" vertical="center"/>
    </xf>
    <xf numFmtId="49" fontId="16" fillId="0" borderId="1" xfId="0" applyNumberFormat="1" applyFont="1" applyBorder="1" applyAlignment="1">
      <alignment horizontal="left" vertical="center"/>
    </xf>
    <xf numFmtId="164" fontId="17" fillId="0" borderId="1" xfId="0" applyNumberFormat="1" applyFont="1" applyBorder="1" applyAlignment="1">
      <alignment horizontal="right" vertical="center"/>
    </xf>
    <xf numFmtId="0" fontId="16" fillId="0" borderId="1" xfId="0" applyFont="1" applyBorder="1" applyAlignment="1">
      <alignment horizontal="left" vertical="center"/>
    </xf>
    <xf numFmtId="164" fontId="16" fillId="0" borderId="2" xfId="0" applyNumberFormat="1" applyFont="1" applyBorder="1" applyAlignment="1">
      <alignment horizontal="right" vertical="center"/>
    </xf>
    <xf numFmtId="0" fontId="16" fillId="0" borderId="4" xfId="0" applyFont="1" applyBorder="1" applyAlignment="1">
      <alignment horizontal="left" vertical="center"/>
    </xf>
    <xf numFmtId="164" fontId="16" fillId="0" borderId="1" xfId="0" applyNumberFormat="1" applyFont="1" applyBorder="1" applyAlignment="1">
      <alignment horizontal="right" vertical="center"/>
    </xf>
    <xf numFmtId="0" fontId="16" fillId="0" borderId="3" xfId="0" applyFont="1" applyBorder="1" applyAlignment="1">
      <alignment vertical="center"/>
    </xf>
    <xf numFmtId="0" fontId="15" fillId="0" borderId="2" xfId="0" applyFont="1" applyBorder="1" applyAlignment="1">
      <alignment horizontal="left" vertical="center" wrapText="1"/>
    </xf>
    <xf numFmtId="164" fontId="15" fillId="0" borderId="4" xfId="0" applyNumberFormat="1" applyFont="1" applyBorder="1" applyAlignment="1">
      <alignment vertical="center" wrapText="1"/>
    </xf>
    <xf numFmtId="49" fontId="16" fillId="0" borderId="1" xfId="0" applyNumberFormat="1" applyFont="1" applyBorder="1" applyAlignment="1">
      <alignment vertical="center" wrapText="1"/>
    </xf>
    <xf numFmtId="0" fontId="15" fillId="0" borderId="1" xfId="0" applyFont="1" applyBorder="1" applyAlignment="1">
      <alignment vertical="center" wrapText="1"/>
    </xf>
    <xf numFmtId="0" fontId="15" fillId="0" borderId="1" xfId="0" applyFont="1" applyBorder="1" applyAlignment="1">
      <alignment horizontal="left" vertical="center"/>
    </xf>
    <xf numFmtId="164" fontId="15" fillId="0" borderId="2" xfId="0" applyNumberFormat="1" applyFont="1" applyBorder="1" applyAlignment="1">
      <alignment horizontal="right" vertical="center"/>
    </xf>
    <xf numFmtId="49" fontId="15" fillId="0" borderId="2" xfId="0" applyNumberFormat="1" applyFont="1" applyBorder="1" applyAlignment="1">
      <alignment horizontal="left" vertical="center" wrapText="1"/>
    </xf>
    <xf numFmtId="49" fontId="6" fillId="0" borderId="10" xfId="0" applyNumberFormat="1" applyFont="1" applyBorder="1" applyAlignment="1">
      <alignment horizontal="left" vertical="center"/>
    </xf>
    <xf numFmtId="0" fontId="16" fillId="0" borderId="2" xfId="0" applyFont="1" applyBorder="1" applyAlignment="1">
      <alignment horizontal="left" vertical="center"/>
    </xf>
    <xf numFmtId="164" fontId="15" fillId="0" borderId="4" xfId="0" applyNumberFormat="1" applyFont="1" applyBorder="1" applyAlignment="1">
      <alignment vertical="center" wrapText="1"/>
    </xf>
    <xf numFmtId="49" fontId="6" fillId="0" borderId="2" xfId="0" applyNumberFormat="1" applyFont="1" applyBorder="1" applyAlignment="1">
      <alignment horizontal="left" vertical="center"/>
    </xf>
    <xf numFmtId="0" fontId="8" fillId="0" borderId="1" xfId="0" applyFont="1" applyBorder="1" applyAlignment="1">
      <alignment horizontal="center"/>
    </xf>
    <xf numFmtId="49" fontId="16" fillId="0" borderId="10" xfId="0" applyNumberFormat="1" applyFont="1" applyBorder="1" applyAlignment="1">
      <alignment horizontal="right" vertical="center"/>
    </xf>
    <xf numFmtId="0" fontId="16" fillId="0" borderId="4" xfId="0" applyFont="1" applyBorder="1" applyAlignment="1">
      <alignment horizontal="left" vertical="center"/>
    </xf>
    <xf numFmtId="49" fontId="16" fillId="0" borderId="1" xfId="0" applyNumberFormat="1" applyFont="1" applyBorder="1" applyAlignment="1">
      <alignment horizontal="left" vertical="center"/>
    </xf>
    <xf numFmtId="164" fontId="16" fillId="0" borderId="1" xfId="0" applyNumberFormat="1" applyFont="1" applyBorder="1" applyAlignment="1">
      <alignment horizontal="right" vertical="center"/>
    </xf>
    <xf numFmtId="49" fontId="15" fillId="0" borderId="8" xfId="0" applyNumberFormat="1" applyFont="1" applyBorder="1" applyAlignment="1">
      <alignment horizontal="left" vertical="center" wrapText="1"/>
    </xf>
    <xf numFmtId="0" fontId="15" fillId="0" borderId="1" xfId="0" applyFont="1" applyBorder="1" applyAlignment="1">
      <alignment vertical="center"/>
    </xf>
    <xf numFmtId="1" fontId="15" fillId="0" borderId="7" xfId="0" applyNumberFormat="1" applyFont="1" applyBorder="1" applyAlignment="1">
      <alignment horizontal="right" vertical="center"/>
    </xf>
    <xf numFmtId="0" fontId="15" fillId="0" borderId="7" xfId="0" applyFont="1" applyBorder="1" applyAlignment="1">
      <alignment horizontal="left" vertical="center"/>
    </xf>
    <xf numFmtId="49" fontId="15" fillId="0" borderId="7" xfId="0" applyNumberFormat="1" applyFont="1" applyBorder="1" applyAlignment="1">
      <alignment horizontal="left" vertical="center"/>
    </xf>
    <xf numFmtId="49" fontId="15" fillId="0" borderId="7" xfId="0" applyNumberFormat="1" applyFont="1" applyBorder="1" applyAlignment="1">
      <alignment horizontal="center" vertical="center"/>
    </xf>
    <xf numFmtId="49" fontId="15" fillId="0" borderId="2" xfId="0" applyNumberFormat="1" applyFont="1" applyBorder="1" applyAlignment="1">
      <alignment horizontal="right" vertical="center"/>
    </xf>
    <xf numFmtId="49" fontId="15" fillId="0" borderId="1" xfId="0" applyNumberFormat="1" applyFont="1" applyBorder="1" applyAlignment="1">
      <alignment horizontal="center" vertical="center" wrapText="1"/>
    </xf>
    <xf numFmtId="49" fontId="15" fillId="0" borderId="1" xfId="0" applyNumberFormat="1" applyFont="1" applyBorder="1" applyAlignment="1">
      <alignment vertical="center"/>
    </xf>
    <xf numFmtId="49" fontId="15" fillId="0" borderId="3" xfId="0" applyNumberFormat="1" applyFont="1" applyBorder="1" applyAlignment="1">
      <alignment horizontal="left" vertical="center"/>
    </xf>
    <xf numFmtId="49" fontId="15" fillId="0" borderId="8" xfId="0" applyNumberFormat="1" applyFont="1" applyBorder="1" applyAlignment="1">
      <alignment horizontal="left" vertical="center"/>
    </xf>
    <xf numFmtId="49" fontId="15" fillId="0" borderId="9" xfId="0" applyNumberFormat="1" applyFont="1" applyBorder="1" applyAlignment="1">
      <alignment horizontal="left" vertical="center"/>
    </xf>
    <xf numFmtId="0" fontId="15" fillId="0" borderId="4" xfId="0" applyFont="1" applyBorder="1" applyAlignment="1">
      <alignment vertical="center"/>
    </xf>
    <xf numFmtId="49" fontId="15" fillId="0" borderId="3" xfId="0" applyNumberFormat="1" applyFont="1" applyBorder="1" applyAlignment="1">
      <alignment vertical="center"/>
    </xf>
    <xf numFmtId="49" fontId="15" fillId="0" borderId="1" xfId="0" applyNumberFormat="1" applyFont="1" applyBorder="1" applyAlignment="1">
      <alignment vertical="center"/>
    </xf>
    <xf numFmtId="164" fontId="15" fillId="0" borderId="6" xfId="0" applyNumberFormat="1" applyFont="1" applyBorder="1" applyAlignment="1">
      <alignment horizontal="center" vertical="center"/>
    </xf>
    <xf numFmtId="49" fontId="15" fillId="0" borderId="4" xfId="0" applyNumberFormat="1" applyFont="1" applyBorder="1" applyAlignment="1">
      <alignment horizontal="left" vertical="center"/>
    </xf>
    <xf numFmtId="49" fontId="15" fillId="0" borderId="1" xfId="0" applyNumberFormat="1" applyFont="1" applyBorder="1" applyAlignment="1">
      <alignment horizontal="left" vertical="center"/>
    </xf>
    <xf numFmtId="0" fontId="15" fillId="0" borderId="4" xfId="0" applyFont="1" applyBorder="1" applyAlignment="1">
      <alignment horizontal="left" vertical="center"/>
    </xf>
    <xf numFmtId="164" fontId="15" fillId="0" borderId="1" xfId="0" applyNumberFormat="1" applyFont="1" applyBorder="1" applyAlignment="1">
      <alignment horizontal="right" vertical="center"/>
    </xf>
    <xf numFmtId="0" fontId="15" fillId="0" borderId="3" xfId="0" applyFont="1" applyBorder="1" applyAlignment="1">
      <alignment vertical="center"/>
    </xf>
    <xf numFmtId="49" fontId="15" fillId="0" borderId="1" xfId="0" applyNumberFormat="1" applyFont="1" applyBorder="1" applyAlignment="1">
      <alignment vertical="center" wrapText="1"/>
    </xf>
    <xf numFmtId="49" fontId="6" fillId="0" borderId="2" xfId="0" applyNumberFormat="1" applyFont="1" applyBorder="1" applyAlignment="1">
      <alignment horizontal="center" vertical="center"/>
    </xf>
    <xf numFmtId="0" fontId="17" fillId="0" borderId="1" xfId="0" applyFont="1" applyBorder="1" applyAlignment="1">
      <alignment horizontal="right" vertical="center"/>
    </xf>
    <xf numFmtId="0" fontId="15" fillId="0" borderId="2" xfId="0" applyFont="1" applyBorder="1" applyAlignment="1">
      <alignment horizontal="left" vertical="center"/>
    </xf>
    <xf numFmtId="49" fontId="6" fillId="0" borderId="9" xfId="0" applyNumberFormat="1" applyFont="1" applyBorder="1" applyAlignment="1">
      <alignment horizontal="left" vertical="center"/>
    </xf>
    <xf numFmtId="164" fontId="16" fillId="0" borderId="1" xfId="0" applyNumberFormat="1" applyFont="1" applyBorder="1" applyAlignment="1">
      <alignment horizontal="right" vertical="center"/>
    </xf>
    <xf numFmtId="0" fontId="16" fillId="0" borderId="1" xfId="0" applyFont="1" applyBorder="1" applyAlignment="1">
      <alignment horizontal="left" vertical="center"/>
    </xf>
    <xf numFmtId="164" fontId="17" fillId="0" borderId="6" xfId="0" applyNumberFormat="1" applyFont="1" applyBorder="1" applyAlignment="1">
      <alignment horizontal="right" vertical="center"/>
    </xf>
    <xf numFmtId="0" fontId="15" fillId="0" borderId="3" xfId="0" applyFont="1" applyBorder="1" applyAlignment="1">
      <alignment vertical="center" wrapText="1"/>
    </xf>
    <xf numFmtId="164" fontId="15" fillId="0" borderId="1" xfId="0" applyNumberFormat="1" applyFont="1" applyBorder="1" applyAlignment="1">
      <alignment vertical="center"/>
    </xf>
    <xf numFmtId="0" fontId="16" fillId="0" borderId="1" xfId="0" applyFont="1" applyBorder="1" applyAlignment="1">
      <alignment vertical="center"/>
    </xf>
    <xf numFmtId="49" fontId="6" fillId="0" borderId="7" xfId="0" applyNumberFormat="1" applyFont="1" applyBorder="1" applyAlignment="1">
      <alignment horizontal="left" vertical="center"/>
    </xf>
    <xf numFmtId="0" fontId="16" fillId="0" borderId="3" xfId="0" applyFont="1" applyBorder="1" applyAlignment="1">
      <alignment vertical="center" wrapText="1"/>
    </xf>
    <xf numFmtId="49" fontId="6" fillId="0" borderId="8" xfId="0" applyNumberFormat="1" applyFont="1" applyBorder="1" applyAlignment="1">
      <alignment horizontal="left" vertical="center" wrapText="1"/>
    </xf>
    <xf numFmtId="49" fontId="16" fillId="0" borderId="1" xfId="0" applyNumberFormat="1" applyFont="1" applyBorder="1" applyAlignment="1">
      <alignment horizontal="center" vertical="center" wrapText="1"/>
    </xf>
    <xf numFmtId="49" fontId="16" fillId="0" borderId="1" xfId="0" applyNumberFormat="1" applyFont="1" applyBorder="1" applyAlignment="1">
      <alignment vertical="center"/>
    </xf>
    <xf numFmtId="49" fontId="6" fillId="0" borderId="3" xfId="0" applyNumberFormat="1" applyFont="1" applyBorder="1" applyAlignment="1">
      <alignment horizontal="left" vertical="center"/>
    </xf>
    <xf numFmtId="49" fontId="6" fillId="0" borderId="8" xfId="0" applyNumberFormat="1" applyFont="1" applyBorder="1" applyAlignment="1">
      <alignment horizontal="left" vertical="center"/>
    </xf>
    <xf numFmtId="49" fontId="18" fillId="0" borderId="0" xfId="0" applyNumberFormat="1" applyFont="1" applyAlignment="1"/>
    <xf numFmtId="49" fontId="16" fillId="0" borderId="3" xfId="0" applyNumberFormat="1" applyFont="1" applyBorder="1" applyAlignment="1">
      <alignment vertical="center"/>
    </xf>
    <xf numFmtId="49" fontId="16" fillId="0" borderId="1" xfId="0" applyNumberFormat="1" applyFont="1" applyBorder="1" applyAlignment="1">
      <alignment vertical="center"/>
    </xf>
    <xf numFmtId="164" fontId="16" fillId="0" borderId="6" xfId="0" applyNumberFormat="1" applyFont="1" applyBorder="1" applyAlignment="1">
      <alignment horizontal="center" vertical="center"/>
    </xf>
    <xf numFmtId="164" fontId="17" fillId="0" borderId="1" xfId="0" applyNumberFormat="1" applyFont="1" applyBorder="1" applyAlignment="1">
      <alignment horizontal="right" vertical="center"/>
    </xf>
    <xf numFmtId="164" fontId="16" fillId="0" borderId="2" xfId="0" applyNumberFormat="1" applyFont="1" applyBorder="1" applyAlignment="1">
      <alignment horizontal="right" vertical="center"/>
    </xf>
    <xf numFmtId="0" fontId="16" fillId="0" borderId="3" xfId="0" applyFont="1" applyBorder="1" applyAlignment="1">
      <alignment vertical="center"/>
    </xf>
    <xf numFmtId="0" fontId="16" fillId="0" borderId="2" xfId="0" applyFont="1" applyBorder="1" applyAlignment="1">
      <alignment horizontal="left" vertical="center"/>
    </xf>
    <xf numFmtId="49" fontId="15" fillId="0" borderId="2" xfId="0" applyNumberFormat="1" applyFont="1" applyBorder="1" applyAlignment="1">
      <alignment horizontal="center" vertical="center" wrapText="1"/>
    </xf>
    <xf numFmtId="0" fontId="16" fillId="0" borderId="4" xfId="0" applyFont="1" applyBorder="1" applyAlignment="1">
      <alignment vertical="center"/>
    </xf>
    <xf numFmtId="49" fontId="16" fillId="0" borderId="4" xfId="0" applyNumberFormat="1" applyFont="1" applyBorder="1" applyAlignment="1">
      <alignment horizontal="left" vertical="center"/>
    </xf>
    <xf numFmtId="0" fontId="16" fillId="0" borderId="2" xfId="0" applyFont="1" applyBorder="1" applyAlignment="1">
      <alignment horizontal="left" vertical="center" wrapText="1"/>
    </xf>
    <xf numFmtId="164" fontId="16" fillId="0" borderId="4" xfId="0" applyNumberFormat="1" applyFont="1" applyBorder="1" applyAlignment="1">
      <alignment vertical="center" wrapText="1"/>
    </xf>
    <xf numFmtId="0" fontId="19" fillId="8" borderId="11" xfId="0" applyFont="1" applyFill="1" applyBorder="1" applyAlignment="1">
      <alignment vertical="center"/>
    </xf>
    <xf numFmtId="0" fontId="19" fillId="8" borderId="11" xfId="0" applyFont="1" applyFill="1" applyBorder="1" applyAlignment="1">
      <alignment horizontal="center" vertical="center"/>
    </xf>
    <xf numFmtId="0" fontId="19" fillId="9" borderId="12" xfId="0" applyFont="1" applyFill="1" applyBorder="1" applyAlignment="1">
      <alignment vertical="center"/>
    </xf>
    <xf numFmtId="0" fontId="20" fillId="9" borderId="0" xfId="0" applyFont="1" applyFill="1" applyAlignment="1">
      <alignment vertical="center"/>
    </xf>
    <xf numFmtId="0" fontId="20" fillId="9" borderId="12" xfId="0" applyFont="1" applyFill="1" applyBorder="1" applyAlignment="1">
      <alignment vertical="center"/>
    </xf>
    <xf numFmtId="0" fontId="21" fillId="9" borderId="12" xfId="0" applyFont="1" applyFill="1" applyBorder="1" applyAlignment="1">
      <alignment vertical="center"/>
    </xf>
    <xf numFmtId="0" fontId="8" fillId="9" borderId="12" xfId="0" applyFont="1" applyFill="1" applyBorder="1" applyAlignment="1">
      <alignment vertical="center"/>
    </xf>
    <xf numFmtId="0" fontId="8" fillId="9" borderId="0" xfId="0" applyFont="1" applyFill="1"/>
    <xf numFmtId="0" fontId="21" fillId="9" borderId="0" xfId="0" applyFont="1" applyFill="1"/>
    <xf numFmtId="0" fontId="22" fillId="8" borderId="0" xfId="0" applyFont="1" applyFill="1" applyAlignment="1"/>
    <xf numFmtId="0" fontId="19" fillId="8" borderId="0" xfId="0" applyFont="1" applyFill="1" applyAlignment="1">
      <alignment horizontal="center"/>
    </xf>
    <xf numFmtId="0" fontId="22" fillId="9" borderId="0" xfId="0" applyFont="1" applyFill="1" applyAlignment="1"/>
    <xf numFmtId="0" fontId="3" fillId="0" borderId="1" xfId="0" applyFont="1" applyBorder="1" applyAlignment="1">
      <alignment horizontal="right" wrapText="1"/>
    </xf>
    <xf numFmtId="0" fontId="23" fillId="0" borderId="1" xfId="0" applyFont="1" applyBorder="1" applyAlignment="1">
      <alignment horizontal="right" wrapText="1"/>
    </xf>
    <xf numFmtId="0" fontId="23" fillId="0" borderId="0" xfId="0" applyFont="1" applyAlignment="1">
      <alignment horizontal="right" wrapText="1"/>
    </xf>
    <xf numFmtId="0" fontId="24" fillId="10" borderId="13" xfId="0" applyFont="1" applyFill="1" applyBorder="1" applyAlignment="1">
      <alignment horizontal="left" vertical="top"/>
    </xf>
    <xf numFmtId="0" fontId="24" fillId="10" borderId="17" xfId="0" applyFont="1" applyFill="1" applyBorder="1" applyAlignment="1">
      <alignment horizontal="left" vertical="top"/>
    </xf>
    <xf numFmtId="0" fontId="24" fillId="10" borderId="17" xfId="0" applyFont="1" applyFill="1" applyBorder="1" applyAlignment="1">
      <alignment horizontal="left" vertical="top" wrapText="1"/>
    </xf>
    <xf numFmtId="0" fontId="30" fillId="8" borderId="13" xfId="0" applyFont="1" applyFill="1" applyBorder="1" applyAlignment="1">
      <alignment vertical="top" wrapText="1"/>
    </xf>
    <xf numFmtId="0" fontId="31" fillId="11" borderId="12" xfId="0" applyFont="1" applyFill="1" applyBorder="1" applyAlignment="1">
      <alignment horizontal="center" vertical="top" wrapText="1"/>
    </xf>
    <xf numFmtId="0" fontId="32" fillId="14" borderId="1" xfId="0" applyFont="1" applyFill="1" applyBorder="1" applyAlignment="1">
      <alignment horizontal="center" vertical="top" wrapText="1"/>
    </xf>
    <xf numFmtId="0" fontId="32" fillId="14" borderId="19" xfId="0" applyFont="1" applyFill="1" applyBorder="1" applyAlignment="1">
      <alignment horizontal="center" vertical="top" wrapText="1"/>
    </xf>
    <xf numFmtId="0" fontId="31" fillId="11" borderId="16" xfId="0" applyFont="1" applyFill="1" applyBorder="1" applyAlignment="1">
      <alignment horizontal="center" vertical="top" wrapText="1"/>
    </xf>
    <xf numFmtId="0" fontId="24" fillId="11" borderId="3" xfId="0" applyFont="1" applyFill="1" applyBorder="1" applyAlignment="1">
      <alignment horizontal="center" vertical="top" wrapText="1"/>
    </xf>
    <xf numFmtId="0" fontId="33" fillId="11" borderId="3" xfId="0" applyFont="1" applyFill="1" applyBorder="1" applyAlignment="1">
      <alignment horizontal="center" vertical="top" wrapText="1"/>
    </xf>
    <xf numFmtId="0" fontId="34" fillId="11" borderId="1" xfId="0" applyFont="1" applyFill="1" applyBorder="1" applyAlignment="1">
      <alignment horizontal="center" vertical="top" wrapText="1"/>
    </xf>
    <xf numFmtId="0" fontId="28" fillId="11" borderId="28" xfId="0" applyFont="1" applyFill="1" applyBorder="1" applyAlignment="1">
      <alignment horizontal="center" vertical="top" wrapText="1"/>
    </xf>
    <xf numFmtId="0" fontId="28" fillId="11" borderId="2" xfId="0" applyFont="1" applyFill="1" applyBorder="1" applyAlignment="1">
      <alignment horizontal="center" vertical="top" wrapText="1"/>
    </xf>
    <xf numFmtId="0" fontId="24" fillId="13" borderId="1" xfId="0" applyFont="1" applyFill="1" applyBorder="1" applyAlignment="1">
      <alignment horizontal="center" vertical="top" wrapText="1"/>
    </xf>
    <xf numFmtId="0" fontId="34" fillId="14" borderId="1" xfId="0" applyFont="1" applyFill="1" applyBorder="1" applyAlignment="1">
      <alignment horizontal="center" vertical="top" wrapText="1"/>
    </xf>
    <xf numFmtId="0" fontId="34" fillId="14" borderId="28" xfId="0" applyFont="1" applyFill="1" applyBorder="1" applyAlignment="1">
      <alignment horizontal="center" vertical="top" wrapText="1"/>
    </xf>
    <xf numFmtId="0" fontId="24" fillId="13" borderId="3" xfId="0" applyFont="1" applyFill="1" applyBorder="1" applyAlignment="1">
      <alignment horizontal="center" vertical="top" wrapText="1"/>
    </xf>
    <xf numFmtId="0" fontId="34" fillId="13" borderId="1" xfId="0" applyFont="1" applyFill="1" applyBorder="1" applyAlignment="1">
      <alignment horizontal="center" vertical="top" wrapText="1"/>
    </xf>
    <xf numFmtId="0" fontId="35" fillId="13" borderId="28" xfId="0" applyFont="1" applyFill="1" applyBorder="1" applyAlignment="1">
      <alignment horizontal="center" vertical="top" wrapText="1"/>
    </xf>
    <xf numFmtId="0" fontId="35" fillId="13" borderId="2" xfId="0" applyFont="1" applyFill="1" applyBorder="1" applyAlignment="1">
      <alignment horizontal="center" vertical="top" wrapText="1"/>
    </xf>
    <xf numFmtId="0" fontId="27" fillId="11" borderId="1" xfId="0" applyFont="1" applyFill="1" applyBorder="1" applyAlignment="1">
      <alignment horizontal="center" vertical="top" wrapText="1"/>
    </xf>
    <xf numFmtId="0" fontId="36" fillId="14" borderId="1" xfId="0" applyFont="1" applyFill="1" applyBorder="1" applyAlignment="1">
      <alignment horizontal="center" vertical="top" wrapText="1"/>
    </xf>
    <xf numFmtId="0" fontId="36" fillId="14" borderId="28" xfId="0" applyFont="1" applyFill="1" applyBorder="1" applyAlignment="1">
      <alignment horizontal="center" vertical="top" wrapText="1"/>
    </xf>
    <xf numFmtId="0" fontId="27" fillId="11" borderId="3" xfId="0" applyFont="1" applyFill="1" applyBorder="1" applyAlignment="1">
      <alignment horizontal="center" vertical="top" wrapText="1"/>
    </xf>
    <xf numFmtId="0" fontId="36" fillId="11" borderId="1" xfId="0" applyFont="1" applyFill="1" applyBorder="1" applyAlignment="1">
      <alignment horizontal="center" vertical="top" wrapText="1"/>
    </xf>
    <xf numFmtId="0" fontId="35" fillId="11" borderId="28" xfId="0" applyFont="1" applyFill="1" applyBorder="1" applyAlignment="1">
      <alignment horizontal="center" vertical="top" wrapText="1"/>
    </xf>
    <xf numFmtId="0" fontId="35" fillId="11" borderId="2" xfId="0" applyFont="1" applyFill="1" applyBorder="1" applyAlignment="1">
      <alignment horizontal="center" vertical="top" wrapText="1"/>
    </xf>
    <xf numFmtId="0" fontId="24" fillId="11" borderId="1" xfId="0" applyFont="1" applyFill="1" applyBorder="1" applyAlignment="1">
      <alignment horizontal="center" vertical="top" wrapText="1"/>
    </xf>
    <xf numFmtId="0" fontId="24" fillId="11" borderId="3" xfId="0" applyFont="1" applyFill="1" applyBorder="1" applyAlignment="1">
      <alignment horizontal="center" vertical="top" wrapText="1"/>
    </xf>
    <xf numFmtId="0" fontId="34" fillId="11" borderId="1" xfId="0" applyFont="1" applyFill="1" applyBorder="1" applyAlignment="1">
      <alignment horizontal="center" vertical="top" wrapText="1"/>
    </xf>
    <xf numFmtId="0" fontId="33" fillId="11" borderId="1" xfId="0" applyFont="1" applyFill="1" applyBorder="1" applyAlignment="1">
      <alignment horizontal="center" vertical="top" wrapText="1"/>
    </xf>
    <xf numFmtId="0" fontId="37" fillId="8" borderId="17" xfId="0" applyFont="1" applyFill="1" applyBorder="1" applyAlignment="1">
      <alignment horizontal="center" vertical="center" wrapText="1"/>
    </xf>
    <xf numFmtId="0" fontId="38" fillId="8" borderId="18" xfId="0" applyFont="1" applyFill="1" applyBorder="1" applyAlignment="1">
      <alignment horizontal="center" vertical="center" wrapText="1"/>
    </xf>
    <xf numFmtId="0" fontId="39" fillId="10" borderId="1" xfId="0" applyFont="1" applyFill="1" applyBorder="1" applyAlignment="1">
      <alignment horizontal="left" vertical="center"/>
    </xf>
    <xf numFmtId="0" fontId="37" fillId="10" borderId="3" xfId="0" applyFont="1" applyFill="1" applyBorder="1" applyAlignment="1">
      <alignment horizontal="center" vertical="center" wrapText="1"/>
    </xf>
    <xf numFmtId="0" fontId="37" fillId="10" borderId="1" xfId="0" applyFont="1" applyFill="1" applyBorder="1" applyAlignment="1">
      <alignment horizontal="center" vertical="center" wrapText="1"/>
    </xf>
    <xf numFmtId="0" fontId="37" fillId="11" borderId="2" xfId="0" applyFont="1" applyFill="1" applyBorder="1" applyAlignment="1">
      <alignment horizontal="center" vertical="center" wrapText="1"/>
    </xf>
    <xf numFmtId="0" fontId="37" fillId="10" borderId="28" xfId="0" applyFont="1" applyFill="1" applyBorder="1" applyAlignment="1">
      <alignment horizontal="center" vertical="center" wrapText="1"/>
    </xf>
    <xf numFmtId="0" fontId="37" fillId="8" borderId="3" xfId="0" applyFont="1" applyFill="1" applyBorder="1" applyAlignment="1">
      <alignment horizontal="center" vertical="center" wrapText="1"/>
    </xf>
    <xf numFmtId="0" fontId="37" fillId="8" borderId="2" xfId="0" applyFont="1" applyFill="1" applyBorder="1" applyAlignment="1">
      <alignment horizontal="center" vertical="center" wrapText="1"/>
    </xf>
    <xf numFmtId="0" fontId="37" fillId="10" borderId="3" xfId="0" applyFont="1" applyFill="1" applyBorder="1" applyAlignment="1">
      <alignment horizontal="center" vertical="center"/>
    </xf>
    <xf numFmtId="0" fontId="37" fillId="10" borderId="1" xfId="0" applyFont="1" applyFill="1" applyBorder="1" applyAlignment="1">
      <alignment horizontal="center" vertical="center"/>
    </xf>
    <xf numFmtId="0" fontId="37" fillId="10" borderId="6" xfId="0" applyFont="1" applyFill="1" applyBorder="1" applyAlignment="1">
      <alignment horizontal="center" vertical="center"/>
    </xf>
    <xf numFmtId="0" fontId="37" fillId="10" borderId="28" xfId="0" applyFont="1" applyFill="1" applyBorder="1" applyAlignment="1">
      <alignment horizontal="center" vertical="center"/>
    </xf>
    <xf numFmtId="0" fontId="37" fillId="12" borderId="3" xfId="0" applyFont="1" applyFill="1" applyBorder="1" applyAlignment="1">
      <alignment horizontal="center" vertical="center"/>
    </xf>
    <xf numFmtId="0" fontId="37" fillId="12" borderId="1" xfId="0" applyFont="1" applyFill="1" applyBorder="1" applyAlignment="1">
      <alignment horizontal="center" vertical="center"/>
    </xf>
    <xf numFmtId="0" fontId="37" fillId="12" borderId="6" xfId="0" applyFont="1" applyFill="1" applyBorder="1" applyAlignment="1">
      <alignment horizontal="center" vertical="center"/>
    </xf>
    <xf numFmtId="0" fontId="37" fillId="12" borderId="2" xfId="0" applyFont="1" applyFill="1" applyBorder="1" applyAlignment="1">
      <alignment horizontal="center" vertical="center"/>
    </xf>
    <xf numFmtId="0" fontId="37" fillId="11" borderId="16" xfId="0" applyFont="1" applyFill="1" applyBorder="1" applyAlignment="1">
      <alignment horizontal="center" vertical="center"/>
    </xf>
    <xf numFmtId="0" fontId="40" fillId="14" borderId="1" xfId="0" applyFont="1" applyFill="1" applyBorder="1" applyAlignment="1">
      <alignment horizontal="center" vertical="center"/>
    </xf>
    <xf numFmtId="0" fontId="40" fillId="14" borderId="19" xfId="0" applyFont="1" applyFill="1" applyBorder="1" applyAlignment="1">
      <alignment horizontal="center" vertical="center"/>
    </xf>
    <xf numFmtId="0" fontId="40" fillId="14" borderId="2" xfId="0" applyFont="1" applyFill="1" applyBorder="1" applyAlignment="1">
      <alignment horizontal="center" vertical="center"/>
    </xf>
    <xf numFmtId="0" fontId="37" fillId="11" borderId="3" xfId="0" applyFont="1" applyFill="1" applyBorder="1" applyAlignment="1">
      <alignment horizontal="center" vertical="center"/>
    </xf>
    <xf numFmtId="0" fontId="40" fillId="0" borderId="3" xfId="0" applyFont="1" applyBorder="1" applyAlignment="1">
      <alignment horizontal="center" vertical="center"/>
    </xf>
    <xf numFmtId="0" fontId="40" fillId="0" borderId="1" xfId="0" applyFont="1" applyBorder="1" applyAlignment="1">
      <alignment horizontal="center" vertical="center"/>
    </xf>
    <xf numFmtId="0" fontId="37" fillId="0" borderId="28" xfId="0" applyFont="1" applyBorder="1" applyAlignment="1">
      <alignment horizontal="center" vertical="center"/>
    </xf>
    <xf numFmtId="0" fontId="37" fillId="0" borderId="2" xfId="0" applyFont="1" applyBorder="1" applyAlignment="1">
      <alignment horizontal="center" vertical="center"/>
    </xf>
    <xf numFmtId="0" fontId="37" fillId="13" borderId="3" xfId="0" applyFont="1" applyFill="1" applyBorder="1" applyAlignment="1">
      <alignment horizontal="center" vertical="center"/>
    </xf>
    <xf numFmtId="0" fontId="37" fillId="0" borderId="1" xfId="0" applyFont="1" applyBorder="1" applyAlignment="1">
      <alignment horizontal="center" vertical="center"/>
    </xf>
    <xf numFmtId="0" fontId="37" fillId="14" borderId="1" xfId="0" applyFont="1" applyFill="1" applyBorder="1" applyAlignment="1">
      <alignment horizontal="center" vertical="center"/>
    </xf>
    <xf numFmtId="0" fontId="37" fillId="14" borderId="28" xfId="0" applyFont="1" applyFill="1" applyBorder="1" applyAlignment="1">
      <alignment horizontal="center" vertical="center"/>
    </xf>
    <xf numFmtId="0" fontId="37" fillId="0" borderId="3" xfId="0" applyFont="1" applyBorder="1" applyAlignment="1">
      <alignment horizontal="center" vertical="center"/>
    </xf>
    <xf numFmtId="0" fontId="30" fillId="11" borderId="1" xfId="0" applyFont="1" applyFill="1" applyBorder="1"/>
    <xf numFmtId="0" fontId="30" fillId="0" borderId="1" xfId="0" applyFont="1" applyBorder="1"/>
    <xf numFmtId="0" fontId="41" fillId="8" borderId="17" xfId="0" applyFont="1" applyFill="1" applyBorder="1" applyAlignment="1">
      <alignment horizontal="center" vertical="center" wrapText="1"/>
    </xf>
    <xf numFmtId="0" fontId="42" fillId="8" borderId="18" xfId="0" applyFont="1" applyFill="1" applyBorder="1" applyAlignment="1">
      <alignment horizontal="center" vertical="center" wrapText="1"/>
    </xf>
    <xf numFmtId="0" fontId="41" fillId="10" borderId="7" xfId="0" applyFont="1" applyFill="1" applyBorder="1" applyAlignment="1">
      <alignment horizontal="left" vertical="center"/>
    </xf>
    <xf numFmtId="49" fontId="41" fillId="10" borderId="0" xfId="0" applyNumberFormat="1" applyFont="1" applyFill="1" applyAlignment="1">
      <alignment horizontal="center" wrapText="1"/>
    </xf>
    <xf numFmtId="49" fontId="41" fillId="10" borderId="1" xfId="0" applyNumberFormat="1" applyFont="1" applyFill="1" applyBorder="1" applyAlignment="1">
      <alignment horizontal="center" wrapText="1"/>
    </xf>
    <xf numFmtId="49" fontId="41" fillId="11" borderId="2" xfId="0" applyNumberFormat="1" applyFont="1" applyFill="1" applyBorder="1" applyAlignment="1">
      <alignment horizontal="center" wrapText="1"/>
    </xf>
    <xf numFmtId="49" fontId="41" fillId="10" borderId="3" xfId="0" applyNumberFormat="1" applyFont="1" applyFill="1" applyBorder="1" applyAlignment="1">
      <alignment horizontal="center" wrapText="1"/>
    </xf>
    <xf numFmtId="49" fontId="41" fillId="10" borderId="28" xfId="0" applyNumberFormat="1" applyFont="1" applyFill="1" applyBorder="1" applyAlignment="1">
      <alignment horizontal="center" wrapText="1"/>
    </xf>
    <xf numFmtId="49" fontId="41" fillId="8" borderId="3" xfId="0" applyNumberFormat="1" applyFont="1" applyFill="1" applyBorder="1" applyAlignment="1">
      <alignment horizontal="center" wrapText="1"/>
    </xf>
    <xf numFmtId="49" fontId="41" fillId="8" borderId="2" xfId="0" applyNumberFormat="1" applyFont="1" applyFill="1" applyBorder="1" applyAlignment="1">
      <alignment horizontal="center" wrapText="1"/>
    </xf>
    <xf numFmtId="0" fontId="41" fillId="10" borderId="3" xfId="0" applyFont="1" applyFill="1" applyBorder="1" applyAlignment="1">
      <alignment horizontal="center"/>
    </xf>
    <xf numFmtId="0" fontId="41" fillId="10" borderId="1" xfId="0" applyFont="1" applyFill="1" applyBorder="1" applyAlignment="1">
      <alignment horizontal="center"/>
    </xf>
    <xf numFmtId="0" fontId="41" fillId="10" borderId="28" xfId="0" applyFont="1" applyFill="1" applyBorder="1" applyAlignment="1">
      <alignment horizontal="center"/>
    </xf>
    <xf numFmtId="0" fontId="41" fillId="12" borderId="3" xfId="0" applyFont="1" applyFill="1" applyBorder="1" applyAlignment="1">
      <alignment horizontal="center"/>
    </xf>
    <xf numFmtId="0" fontId="41" fillId="12" borderId="1" xfId="0" applyFont="1" applyFill="1" applyBorder="1" applyAlignment="1">
      <alignment horizontal="center"/>
    </xf>
    <xf numFmtId="0" fontId="41" fillId="12" borderId="2" xfId="0" applyFont="1" applyFill="1" applyBorder="1" applyAlignment="1">
      <alignment horizontal="center"/>
    </xf>
    <xf numFmtId="0" fontId="41" fillId="11" borderId="3" xfId="0" applyFont="1" applyFill="1" applyBorder="1" applyAlignment="1">
      <alignment horizontal="center"/>
    </xf>
    <xf numFmtId="0" fontId="41" fillId="14" borderId="1" xfId="0" applyFont="1" applyFill="1" applyBorder="1" applyAlignment="1">
      <alignment horizontal="center"/>
    </xf>
    <xf numFmtId="0" fontId="41" fillId="14" borderId="28" xfId="0" applyFont="1" applyFill="1" applyBorder="1" applyAlignment="1">
      <alignment horizontal="center"/>
    </xf>
    <xf numFmtId="0" fontId="41" fillId="14" borderId="2" xfId="0" applyFont="1" applyFill="1" applyBorder="1" applyAlignment="1">
      <alignment horizontal="center"/>
    </xf>
    <xf numFmtId="0" fontId="40" fillId="0" borderId="1" xfId="0" applyFont="1" applyBorder="1" applyAlignment="1">
      <alignment horizontal="center"/>
    </xf>
    <xf numFmtId="0" fontId="43" fillId="0" borderId="1" xfId="0" applyFont="1" applyBorder="1" applyAlignment="1">
      <alignment horizontal="center"/>
    </xf>
    <xf numFmtId="0" fontId="43" fillId="0" borderId="28" xfId="0" applyFont="1" applyBorder="1" applyAlignment="1">
      <alignment horizontal="center"/>
    </xf>
    <xf numFmtId="0" fontId="41" fillId="0" borderId="1" xfId="0" applyFont="1" applyBorder="1" applyAlignment="1">
      <alignment horizontal="center"/>
    </xf>
    <xf numFmtId="0" fontId="41" fillId="0" borderId="2" xfId="0" applyFont="1" applyBorder="1" applyAlignment="1">
      <alignment horizontal="center"/>
    </xf>
    <xf numFmtId="0" fontId="41" fillId="13" borderId="3" xfId="0" applyFont="1" applyFill="1" applyBorder="1" applyAlignment="1">
      <alignment horizontal="center"/>
    </xf>
    <xf numFmtId="0" fontId="41" fillId="0" borderId="28" xfId="0" applyFont="1" applyBorder="1" applyAlignment="1">
      <alignment horizontal="center"/>
    </xf>
    <xf numFmtId="0" fontId="41" fillId="0" borderId="3" xfId="0" applyFont="1" applyBorder="1" applyAlignment="1">
      <alignment horizontal="center"/>
    </xf>
    <xf numFmtId="0" fontId="40" fillId="0" borderId="28" xfId="0" applyFont="1" applyBorder="1" applyAlignment="1">
      <alignment horizontal="center"/>
    </xf>
    <xf numFmtId="0" fontId="40" fillId="0" borderId="2" xfId="0" applyFont="1" applyBorder="1" applyAlignment="1">
      <alignment horizontal="center"/>
    </xf>
    <xf numFmtId="0" fontId="41" fillId="11" borderId="1" xfId="0" applyFont="1" applyFill="1" applyBorder="1" applyAlignment="1">
      <alignment horizontal="center" vertical="center"/>
    </xf>
    <xf numFmtId="0" fontId="41" fillId="0" borderId="1" xfId="0" applyFont="1" applyBorder="1" applyAlignment="1">
      <alignment horizontal="center" vertical="center"/>
    </xf>
    <xf numFmtId="0" fontId="30" fillId="8" borderId="1" xfId="0" applyFont="1" applyFill="1" applyBorder="1" applyAlignment="1">
      <alignment vertical="center"/>
    </xf>
    <xf numFmtId="0" fontId="30" fillId="8" borderId="1" xfId="0" applyFont="1" applyFill="1" applyBorder="1" applyAlignment="1">
      <alignment horizontal="center" vertical="center"/>
    </xf>
    <xf numFmtId="0" fontId="30" fillId="0" borderId="1" xfId="0" applyFont="1" applyBorder="1" applyAlignment="1">
      <alignment vertical="center"/>
    </xf>
    <xf numFmtId="49" fontId="44" fillId="0" borderId="1" xfId="0" applyNumberFormat="1" applyFont="1" applyBorder="1" applyAlignment="1">
      <alignment horizontal="center" vertical="center" wrapText="1"/>
    </xf>
    <xf numFmtId="49" fontId="44" fillId="11" borderId="2" xfId="0" applyNumberFormat="1" applyFont="1" applyFill="1" applyBorder="1" applyAlignment="1">
      <alignment horizontal="center" vertical="center" wrapText="1"/>
    </xf>
    <xf numFmtId="49" fontId="30" fillId="0" borderId="3" xfId="0" applyNumberFormat="1" applyFont="1" applyBorder="1" applyAlignment="1">
      <alignment horizontal="center" vertical="center" wrapText="1"/>
    </xf>
    <xf numFmtId="49" fontId="30" fillId="0" borderId="28" xfId="0" applyNumberFormat="1" applyFont="1" applyBorder="1" applyAlignment="1">
      <alignment horizontal="center" vertical="center" wrapText="1"/>
    </xf>
    <xf numFmtId="49" fontId="44" fillId="8" borderId="3" xfId="0" applyNumberFormat="1" applyFont="1" applyFill="1" applyBorder="1" applyAlignment="1">
      <alignment horizontal="center" vertical="center" wrapText="1"/>
    </xf>
    <xf numFmtId="49" fontId="44" fillId="8" borderId="2" xfId="0" applyNumberFormat="1" applyFont="1" applyFill="1" applyBorder="1" applyAlignment="1">
      <alignment horizontal="center" vertical="center" wrapText="1"/>
    </xf>
    <xf numFmtId="0" fontId="30" fillId="0" borderId="3" xfId="0" applyFont="1" applyBorder="1" applyAlignment="1">
      <alignment horizontal="center" vertical="center"/>
    </xf>
    <xf numFmtId="0" fontId="30" fillId="0" borderId="1" xfId="0" applyFont="1" applyBorder="1" applyAlignment="1">
      <alignment horizontal="center" vertical="center"/>
    </xf>
    <xf numFmtId="0" fontId="30" fillId="0" borderId="28" xfId="0" applyFont="1" applyBorder="1" applyAlignment="1">
      <alignment horizontal="center" vertical="center"/>
    </xf>
    <xf numFmtId="0" fontId="44" fillId="12" borderId="3" xfId="0" applyFont="1" applyFill="1" applyBorder="1" applyAlignment="1">
      <alignment horizontal="center" vertical="center"/>
    </xf>
    <xf numFmtId="0" fontId="44" fillId="12" borderId="1" xfId="0" applyFont="1" applyFill="1" applyBorder="1" applyAlignment="1">
      <alignment horizontal="center" vertical="center"/>
    </xf>
    <xf numFmtId="0" fontId="44" fillId="12" borderId="2" xfId="0" applyFont="1" applyFill="1" applyBorder="1" applyAlignment="1">
      <alignment horizontal="center" vertical="center"/>
    </xf>
    <xf numFmtId="0" fontId="30" fillId="11" borderId="3" xfId="0" applyFont="1" applyFill="1" applyBorder="1" applyAlignment="1">
      <alignment horizontal="center" vertical="center"/>
    </xf>
    <xf numFmtId="0" fontId="45" fillId="14" borderId="1" xfId="0" applyFont="1" applyFill="1" applyBorder="1" applyAlignment="1">
      <alignment horizontal="center" vertical="center"/>
    </xf>
    <xf numFmtId="0" fontId="45" fillId="14" borderId="28" xfId="0" applyFont="1" applyFill="1" applyBorder="1" applyAlignment="1">
      <alignment horizontal="center" vertical="center"/>
    </xf>
    <xf numFmtId="0" fontId="44" fillId="11" borderId="3" xfId="0" applyFont="1" applyFill="1" applyBorder="1" applyAlignment="1">
      <alignment horizontal="center" vertical="center"/>
    </xf>
    <xf numFmtId="0" fontId="44" fillId="11" borderId="3" xfId="0" applyFont="1" applyFill="1" applyBorder="1" applyAlignment="1">
      <alignment horizontal="center" vertical="center"/>
    </xf>
    <xf numFmtId="0" fontId="45" fillId="14" borderId="1" xfId="0" applyFont="1" applyFill="1" applyBorder="1" applyAlignment="1">
      <alignment horizontal="center" vertical="center"/>
    </xf>
    <xf numFmtId="0" fontId="45" fillId="14" borderId="2" xfId="0" applyFont="1" applyFill="1" applyBorder="1" applyAlignment="1">
      <alignment horizontal="center" vertical="center"/>
    </xf>
    <xf numFmtId="0" fontId="45" fillId="0" borderId="1" xfId="0" applyFont="1" applyBorder="1" applyAlignment="1">
      <alignment horizontal="center" vertical="center"/>
    </xf>
    <xf numFmtId="0" fontId="44" fillId="0" borderId="28" xfId="0" applyFont="1" applyBorder="1" applyAlignment="1">
      <alignment horizontal="center" vertical="center"/>
    </xf>
    <xf numFmtId="0" fontId="44" fillId="0" borderId="2" xfId="0" applyFont="1" applyBorder="1" applyAlignment="1">
      <alignment horizontal="center" vertical="center"/>
    </xf>
    <xf numFmtId="0" fontId="30" fillId="13" borderId="3" xfId="0" applyFont="1" applyFill="1" applyBorder="1" applyAlignment="1">
      <alignment horizontal="center" vertical="center"/>
    </xf>
    <xf numFmtId="0" fontId="30" fillId="14" borderId="28" xfId="0" applyFont="1" applyFill="1" applyBorder="1" applyAlignment="1">
      <alignment horizontal="center" vertical="center"/>
    </xf>
    <xf numFmtId="0" fontId="44" fillId="0" borderId="3" xfId="0" applyFont="1" applyBorder="1" applyAlignment="1">
      <alignment horizontal="center" vertical="center"/>
    </xf>
    <xf numFmtId="0" fontId="45" fillId="14" borderId="28" xfId="0" applyFont="1" applyFill="1" applyBorder="1" applyAlignment="1">
      <alignment horizontal="center" vertical="center"/>
    </xf>
    <xf numFmtId="0" fontId="44" fillId="13" borderId="3" xfId="0" applyFont="1" applyFill="1" applyBorder="1" applyAlignment="1">
      <alignment horizontal="center" vertical="center"/>
    </xf>
    <xf numFmtId="0" fontId="30" fillId="14" borderId="1" xfId="0" applyFont="1" applyFill="1" applyBorder="1" applyAlignment="1">
      <alignment horizontal="center" vertical="center"/>
    </xf>
    <xf numFmtId="0" fontId="44" fillId="11" borderId="1" xfId="0" applyFont="1" applyFill="1" applyBorder="1" applyAlignment="1">
      <alignment horizontal="center" vertical="center"/>
    </xf>
    <xf numFmtId="0" fontId="46" fillId="8" borderId="1" xfId="0" applyFont="1" applyFill="1" applyBorder="1" applyAlignment="1">
      <alignment horizontal="center" vertical="center"/>
    </xf>
    <xf numFmtId="0" fontId="47" fillId="0" borderId="1" xfId="0" applyFont="1" applyBorder="1" applyAlignment="1">
      <alignment horizontal="center" vertical="center"/>
    </xf>
    <xf numFmtId="0" fontId="48" fillId="11" borderId="3" xfId="0" applyFont="1" applyFill="1" applyBorder="1" applyAlignment="1">
      <alignment horizontal="center" vertical="center"/>
    </xf>
    <xf numFmtId="0" fontId="48" fillId="0" borderId="1" xfId="0" applyFont="1" applyBorder="1" applyAlignment="1">
      <alignment horizontal="center" vertical="center"/>
    </xf>
    <xf numFmtId="0" fontId="48" fillId="0" borderId="28" xfId="0" applyFont="1" applyBorder="1" applyAlignment="1">
      <alignment horizontal="center" vertical="center"/>
    </xf>
    <xf numFmtId="0" fontId="49" fillId="14" borderId="1" xfId="0" applyFont="1" applyFill="1" applyBorder="1" applyAlignment="1">
      <alignment horizontal="center" vertical="center"/>
    </xf>
    <xf numFmtId="0" fontId="48" fillId="14" borderId="28" xfId="0" applyFont="1" applyFill="1" applyBorder="1" applyAlignment="1">
      <alignment horizontal="center" vertical="center"/>
    </xf>
    <xf numFmtId="0" fontId="50" fillId="0" borderId="3" xfId="0" applyFont="1" applyBorder="1" applyAlignment="1">
      <alignment horizontal="center" vertical="center"/>
    </xf>
    <xf numFmtId="0" fontId="50" fillId="11" borderId="3" xfId="0" applyFont="1" applyFill="1" applyBorder="1" applyAlignment="1">
      <alignment horizontal="center" vertical="center"/>
    </xf>
    <xf numFmtId="0" fontId="49" fillId="0" borderId="1" xfId="0" applyFont="1" applyBorder="1" applyAlignment="1">
      <alignment horizontal="center" vertical="center"/>
    </xf>
    <xf numFmtId="0" fontId="30" fillId="11" borderId="1" xfId="0" applyFont="1" applyFill="1" applyBorder="1" applyAlignment="1">
      <alignment horizontal="center" vertical="center"/>
    </xf>
    <xf numFmtId="0" fontId="45" fillId="14" borderId="20" xfId="0" applyFont="1" applyFill="1" applyBorder="1" applyAlignment="1">
      <alignment horizontal="center" vertical="center"/>
    </xf>
    <xf numFmtId="0" fontId="30" fillId="0" borderId="0" xfId="0" applyFont="1"/>
    <xf numFmtId="0" fontId="46" fillId="0" borderId="0" xfId="0" applyFont="1" applyAlignment="1">
      <alignment horizontal="center"/>
    </xf>
    <xf numFmtId="49" fontId="44" fillId="0" borderId="0" xfId="0" applyNumberFormat="1" applyFont="1" applyAlignment="1">
      <alignment wrapText="1"/>
    </xf>
    <xf numFmtId="0" fontId="30" fillId="0" borderId="0" xfId="0" applyFont="1" applyAlignment="1">
      <alignment wrapText="1"/>
    </xf>
    <xf numFmtId="0" fontId="39" fillId="0" borderId="0" xfId="0" applyFont="1"/>
    <xf numFmtId="0" fontId="44" fillId="0" borderId="0" xfId="0" applyFont="1"/>
    <xf numFmtId="0" fontId="47" fillId="0" borderId="0" xfId="0" applyFont="1"/>
    <xf numFmtId="0" fontId="45" fillId="0" borderId="0" xfId="0" applyFont="1"/>
    <xf numFmtId="0" fontId="30" fillId="0" borderId="0" xfId="0" applyFont="1" applyAlignment="1"/>
    <xf numFmtId="0" fontId="39" fillId="0" borderId="0" xfId="0" applyFont="1" applyAlignment="1"/>
    <xf numFmtId="0" fontId="39" fillId="0" borderId="0" xfId="0" applyFont="1" applyAlignment="1">
      <alignment horizontal="center" vertical="center"/>
    </xf>
    <xf numFmtId="0" fontId="44" fillId="0" borderId="0" xfId="0" applyFont="1" applyAlignment="1">
      <alignment wrapText="1"/>
    </xf>
    <xf numFmtId="0" fontId="51" fillId="0" borderId="0" xfId="0" applyFont="1" applyAlignment="1">
      <alignment horizontal="left" vertical="center"/>
    </xf>
    <xf numFmtId="0" fontId="52" fillId="0" borderId="0" xfId="0" applyFont="1" applyAlignment="1">
      <alignment horizontal="left" vertical="center"/>
    </xf>
    <xf numFmtId="0" fontId="52" fillId="0" borderId="0" xfId="0" applyFont="1" applyAlignment="1">
      <alignment horizontal="center" vertical="center"/>
    </xf>
    <xf numFmtId="0" fontId="52" fillId="0" borderId="0" xfId="0" applyFont="1" applyAlignment="1">
      <alignment horizontal="center" vertical="center"/>
    </xf>
    <xf numFmtId="0" fontId="51" fillId="0" borderId="0" xfId="0" applyFont="1" applyAlignment="1">
      <alignment horizontal="center" vertical="center"/>
    </xf>
    <xf numFmtId="0" fontId="53" fillId="0" borderId="0" xfId="0" applyFont="1" applyAlignment="1">
      <alignment vertical="center"/>
    </xf>
    <xf numFmtId="0" fontId="54" fillId="0" borderId="0" xfId="0" applyFont="1" applyAlignment="1">
      <alignment vertical="center"/>
    </xf>
    <xf numFmtId="0" fontId="55" fillId="0" borderId="0" xfId="0" applyFont="1" applyAlignment="1">
      <alignment vertical="center"/>
    </xf>
    <xf numFmtId="0" fontId="24" fillId="2" borderId="8" xfId="0" applyFont="1" applyFill="1" applyBorder="1" applyAlignment="1">
      <alignment horizontal="center" vertical="top" wrapText="1"/>
    </xf>
    <xf numFmtId="0" fontId="24" fillId="2" borderId="9" xfId="0" applyFont="1" applyFill="1" applyBorder="1" applyAlignment="1">
      <alignment horizontal="center" vertical="top" wrapText="1"/>
    </xf>
    <xf numFmtId="0" fontId="24" fillId="2" borderId="3" xfId="0" applyFont="1" applyFill="1" applyBorder="1" applyAlignment="1">
      <alignment horizontal="center" vertical="top" wrapText="1"/>
    </xf>
    <xf numFmtId="0" fontId="24" fillId="2" borderId="1" xfId="0" applyFont="1" applyFill="1" applyBorder="1" applyAlignment="1">
      <alignment horizontal="center" vertical="top" wrapText="1"/>
    </xf>
    <xf numFmtId="0" fontId="25" fillId="2" borderId="1" xfId="0" applyFont="1" applyFill="1" applyBorder="1" applyAlignment="1">
      <alignment horizontal="center" vertical="top" wrapText="1"/>
    </xf>
    <xf numFmtId="0" fontId="25" fillId="2" borderId="2" xfId="0" applyFont="1" applyFill="1" applyBorder="1" applyAlignment="1">
      <alignment horizontal="center" vertical="top" wrapText="1"/>
    </xf>
    <xf numFmtId="0" fontId="25" fillId="2" borderId="3" xfId="0" applyFont="1" applyFill="1" applyBorder="1" applyAlignment="1">
      <alignment horizontal="center" vertical="top" wrapText="1"/>
    </xf>
    <xf numFmtId="0" fontId="25" fillId="2" borderId="1" xfId="0" applyFont="1" applyFill="1" applyBorder="1" applyAlignment="1">
      <alignment horizontal="center" vertical="top" wrapText="1"/>
    </xf>
    <xf numFmtId="0" fontId="25" fillId="2" borderId="2" xfId="0" applyFont="1" applyFill="1" applyBorder="1" applyAlignment="1">
      <alignment horizontal="center" vertical="top" wrapText="1"/>
    </xf>
    <xf numFmtId="0" fontId="25" fillId="2" borderId="1" xfId="0" applyFont="1" applyFill="1" applyBorder="1" applyAlignment="1">
      <alignment horizontal="center" vertical="top" wrapText="1"/>
    </xf>
    <xf numFmtId="0" fontId="25" fillId="2" borderId="2" xfId="0" applyFont="1" applyFill="1" applyBorder="1" applyAlignment="1">
      <alignment horizontal="center" vertical="top" wrapText="1"/>
    </xf>
    <xf numFmtId="0" fontId="25" fillId="2" borderId="3" xfId="0" applyFont="1" applyFill="1" applyBorder="1" applyAlignment="1">
      <alignment horizontal="center" vertical="top" wrapText="1"/>
    </xf>
    <xf numFmtId="0" fontId="24" fillId="4" borderId="9" xfId="0" applyFont="1" applyFill="1" applyBorder="1" applyAlignment="1">
      <alignment horizontal="center" vertical="top" wrapText="1"/>
    </xf>
    <xf numFmtId="0" fontId="24" fillId="2" borderId="3" xfId="0" applyFont="1" applyFill="1" applyBorder="1" applyAlignment="1">
      <alignment horizontal="center" vertical="top" wrapText="1"/>
    </xf>
    <xf numFmtId="0" fontId="24" fillId="2" borderId="1" xfId="0" applyFont="1" applyFill="1" applyBorder="1" applyAlignment="1">
      <alignment horizontal="center" vertical="top" wrapText="1"/>
    </xf>
    <xf numFmtId="0" fontId="24" fillId="4" borderId="2" xfId="0" applyFont="1" applyFill="1" applyBorder="1" applyAlignment="1">
      <alignment horizontal="center" vertical="top" wrapText="1"/>
    </xf>
    <xf numFmtId="0" fontId="24" fillId="3" borderId="0" xfId="0" applyFont="1" applyFill="1" applyAlignment="1">
      <alignment vertical="center"/>
    </xf>
    <xf numFmtId="0" fontId="24" fillId="3" borderId="1" xfId="0" applyFont="1" applyFill="1" applyBorder="1" applyAlignment="1">
      <alignment vertical="center"/>
    </xf>
    <xf numFmtId="0" fontId="24" fillId="3" borderId="1" xfId="0" applyFont="1" applyFill="1" applyBorder="1" applyAlignment="1">
      <alignment horizontal="left" vertical="center"/>
    </xf>
    <xf numFmtId="49" fontId="24" fillId="3" borderId="1" xfId="0" applyNumberFormat="1" applyFont="1" applyFill="1" applyBorder="1" applyAlignment="1">
      <alignment horizontal="right" vertical="center"/>
    </xf>
    <xf numFmtId="49" fontId="24" fillId="3" borderId="2" xfId="0" applyNumberFormat="1" applyFont="1" applyFill="1" applyBorder="1" applyAlignment="1">
      <alignment horizontal="right" vertical="center"/>
    </xf>
    <xf numFmtId="49" fontId="24" fillId="3" borderId="3" xfId="0" applyNumberFormat="1" applyFont="1" applyFill="1" applyBorder="1" applyAlignment="1">
      <alignment horizontal="right" vertical="center"/>
    </xf>
    <xf numFmtId="0" fontId="24" fillId="3" borderId="1" xfId="0" applyFont="1" applyFill="1" applyBorder="1" applyAlignment="1">
      <alignment horizontal="right" vertical="center"/>
    </xf>
    <xf numFmtId="0" fontId="24" fillId="3" borderId="2" xfId="0" applyFont="1" applyFill="1" applyBorder="1" applyAlignment="1">
      <alignment horizontal="right" vertical="center"/>
    </xf>
    <xf numFmtId="0" fontId="25" fillId="3" borderId="1" xfId="0" applyFont="1" applyFill="1" applyBorder="1" applyAlignment="1">
      <alignment horizontal="right"/>
    </xf>
    <xf numFmtId="0" fontId="25" fillId="3" borderId="2" xfId="0" applyFont="1" applyFill="1" applyBorder="1" applyAlignment="1">
      <alignment horizontal="right"/>
    </xf>
    <xf numFmtId="0" fontId="25" fillId="3" borderId="3" xfId="0" applyFont="1" applyFill="1" applyBorder="1" applyAlignment="1">
      <alignment horizontal="right" vertical="center"/>
    </xf>
    <xf numFmtId="0" fontId="25" fillId="3" borderId="1" xfId="0" applyFont="1" applyFill="1" applyBorder="1" applyAlignment="1">
      <alignment horizontal="right" vertical="center"/>
    </xf>
    <xf numFmtId="0" fontId="25" fillId="3" borderId="2" xfId="0" applyFont="1" applyFill="1" applyBorder="1" applyAlignment="1">
      <alignment horizontal="right" vertical="center"/>
    </xf>
    <xf numFmtId="0" fontId="25" fillId="3" borderId="3" xfId="0" applyFont="1" applyFill="1" applyBorder="1" applyAlignment="1">
      <alignment horizontal="right" vertical="center"/>
    </xf>
    <xf numFmtId="0" fontId="25" fillId="3" borderId="1" xfId="0" applyFont="1" applyFill="1" applyBorder="1" applyAlignment="1">
      <alignment horizontal="right" vertical="center"/>
    </xf>
    <xf numFmtId="0" fontId="25" fillId="3" borderId="2" xfId="0" applyFont="1" applyFill="1" applyBorder="1" applyAlignment="1">
      <alignment horizontal="right" vertical="center"/>
    </xf>
    <xf numFmtId="0" fontId="24" fillId="3" borderId="3" xfId="0" applyFont="1" applyFill="1" applyBorder="1" applyAlignment="1">
      <alignment horizontal="right" vertical="center"/>
    </xf>
    <xf numFmtId="0" fontId="24" fillId="4" borderId="2" xfId="0" applyFont="1" applyFill="1" applyBorder="1" applyAlignment="1">
      <alignment horizontal="right" vertical="center"/>
    </xf>
    <xf numFmtId="0" fontId="24" fillId="3" borderId="3" xfId="0" applyFont="1" applyFill="1" applyBorder="1" applyAlignment="1">
      <alignment horizontal="right" vertical="center"/>
    </xf>
    <xf numFmtId="0" fontId="24" fillId="3" borderId="1" xfId="0" applyFont="1" applyFill="1" applyBorder="1" applyAlignment="1">
      <alignment horizontal="right" vertical="center"/>
    </xf>
    <xf numFmtId="0" fontId="24" fillId="4" borderId="2" xfId="0" applyFont="1" applyFill="1" applyBorder="1" applyAlignment="1">
      <alignment horizontal="right" vertical="center"/>
    </xf>
    <xf numFmtId="0" fontId="24" fillId="3" borderId="1" xfId="0" applyFont="1" applyFill="1" applyBorder="1" applyAlignment="1">
      <alignment horizontal="right" vertical="center"/>
    </xf>
    <xf numFmtId="0" fontId="35" fillId="4" borderId="8" xfId="0" applyFont="1" applyFill="1" applyBorder="1" applyAlignment="1">
      <alignment horizontal="left" vertical="center"/>
    </xf>
    <xf numFmtId="0" fontId="28" fillId="0" borderId="8" xfId="0" applyFont="1" applyBorder="1" applyAlignment="1">
      <alignment horizontal="left" vertical="center"/>
    </xf>
    <xf numFmtId="0" fontId="28" fillId="0" borderId="8" xfId="0" applyFont="1" applyBorder="1" applyAlignment="1">
      <alignment vertical="center"/>
    </xf>
    <xf numFmtId="0" fontId="24" fillId="0" borderId="8" xfId="0" applyFont="1" applyBorder="1" applyAlignment="1">
      <alignment horizontal="right" vertical="center"/>
    </xf>
    <xf numFmtId="0" fontId="28" fillId="0" borderId="8" xfId="0" applyFont="1" applyBorder="1" applyAlignment="1">
      <alignment horizontal="right" vertical="center"/>
    </xf>
    <xf numFmtId="0" fontId="28" fillId="0" borderId="9" xfId="0" applyFont="1" applyBorder="1" applyAlignment="1">
      <alignment horizontal="right" vertical="center"/>
    </xf>
    <xf numFmtId="0" fontId="24" fillId="0" borderId="3" xfId="0" applyFont="1" applyBorder="1" applyAlignment="1">
      <alignment horizontal="right" vertical="center"/>
    </xf>
    <xf numFmtId="0" fontId="28" fillId="0" borderId="1" xfId="0" applyFont="1" applyBorder="1" applyAlignment="1">
      <alignment horizontal="right" vertical="center"/>
    </xf>
    <xf numFmtId="0" fontId="25" fillId="0" borderId="27" xfId="0" applyFont="1" applyBorder="1" applyAlignment="1">
      <alignment horizontal="right" vertical="center"/>
    </xf>
    <xf numFmtId="0" fontId="25" fillId="0" borderId="7" xfId="0" applyFont="1" applyBorder="1" applyAlignment="1">
      <alignment horizontal="right" vertical="center"/>
    </xf>
    <xf numFmtId="0" fontId="25" fillId="0" borderId="10" xfId="0" applyFont="1" applyBorder="1" applyAlignment="1">
      <alignment horizontal="right" vertical="center"/>
    </xf>
    <xf numFmtId="0" fontId="25" fillId="0" borderId="3" xfId="0" applyFont="1" applyBorder="1" applyAlignment="1">
      <alignment horizontal="right" vertical="center"/>
    </xf>
    <xf numFmtId="0" fontId="25" fillId="0" borderId="1" xfId="0" applyFont="1" applyBorder="1" applyAlignment="1">
      <alignment horizontal="right" vertical="center"/>
    </xf>
    <xf numFmtId="0" fontId="25" fillId="0" borderId="2" xfId="0" applyFont="1" applyBorder="1" applyAlignment="1">
      <alignment horizontal="right" vertical="center"/>
    </xf>
    <xf numFmtId="0" fontId="46" fillId="0" borderId="1" xfId="0" applyFont="1" applyBorder="1" applyAlignment="1">
      <alignment vertical="center"/>
    </xf>
    <xf numFmtId="0" fontId="46" fillId="0" borderId="2" xfId="0" applyFont="1" applyBorder="1" applyAlignment="1">
      <alignment vertical="center"/>
    </xf>
    <xf numFmtId="0" fontId="46" fillId="0" borderId="3" xfId="0" applyFont="1" applyBorder="1" applyAlignment="1">
      <alignment vertical="center"/>
    </xf>
    <xf numFmtId="0" fontId="28" fillId="0" borderId="8" xfId="0" applyFont="1" applyBorder="1" applyAlignment="1">
      <alignment horizontal="right" vertical="center"/>
    </xf>
    <xf numFmtId="0" fontId="24" fillId="4" borderId="9" xfId="0" applyFont="1" applyFill="1" applyBorder="1" applyAlignment="1">
      <alignment horizontal="right" vertical="center"/>
    </xf>
    <xf numFmtId="0" fontId="28" fillId="8" borderId="1" xfId="0" applyFont="1" applyFill="1" applyBorder="1" applyAlignment="1">
      <alignment horizontal="left" vertical="center"/>
    </xf>
    <xf numFmtId="0" fontId="25" fillId="0" borderId="8" xfId="0" applyFont="1" applyBorder="1" applyAlignment="1">
      <alignment horizontal="right" vertical="center"/>
    </xf>
    <xf numFmtId="0" fontId="46" fillId="0" borderId="1" xfId="0" applyFont="1" applyBorder="1" applyAlignment="1">
      <alignment vertical="center"/>
    </xf>
    <xf numFmtId="0" fontId="56" fillId="8" borderId="1" xfId="0" applyFont="1" applyFill="1" applyBorder="1" applyAlignment="1">
      <alignment horizontal="left" vertical="center"/>
    </xf>
    <xf numFmtId="0" fontId="56" fillId="0" borderId="8" xfId="0" applyFont="1" applyBorder="1" applyAlignment="1">
      <alignment horizontal="left" vertical="center"/>
    </xf>
    <xf numFmtId="0" fontId="56" fillId="0" borderId="8" xfId="0" applyFont="1" applyBorder="1" applyAlignment="1">
      <alignment vertical="center"/>
    </xf>
    <xf numFmtId="0" fontId="42" fillId="0" borderId="8" xfId="0" applyFont="1" applyBorder="1" applyAlignment="1">
      <alignment horizontal="right" vertical="center"/>
    </xf>
    <xf numFmtId="0" fontId="56" fillId="0" borderId="8" xfId="0" applyFont="1" applyBorder="1" applyAlignment="1">
      <alignment horizontal="right" vertical="center"/>
    </xf>
    <xf numFmtId="0" fontId="56" fillId="0" borderId="9" xfId="0" applyFont="1" applyBorder="1" applyAlignment="1">
      <alignment horizontal="right" vertical="center"/>
    </xf>
    <xf numFmtId="0" fontId="42" fillId="0" borderId="3" xfId="0" applyFont="1" applyBorder="1" applyAlignment="1">
      <alignment horizontal="right" vertical="center"/>
    </xf>
    <xf numFmtId="0" fontId="56" fillId="0" borderId="1" xfId="0" applyFont="1" applyBorder="1" applyAlignment="1">
      <alignment horizontal="right" vertical="center"/>
    </xf>
    <xf numFmtId="0" fontId="42" fillId="0" borderId="8" xfId="0" applyFont="1" applyBorder="1" applyAlignment="1">
      <alignment horizontal="right" vertical="center"/>
    </xf>
    <xf numFmtId="0" fontId="42" fillId="0" borderId="7" xfId="0" applyFont="1" applyBorder="1" applyAlignment="1">
      <alignment horizontal="right" vertical="center"/>
    </xf>
    <xf numFmtId="0" fontId="42" fillId="0" borderId="10" xfId="0" applyFont="1" applyBorder="1" applyAlignment="1">
      <alignment horizontal="right" vertical="center"/>
    </xf>
    <xf numFmtId="0" fontId="42" fillId="0" borderId="3" xfId="0" applyFont="1" applyBorder="1" applyAlignment="1">
      <alignment horizontal="right" vertical="center"/>
    </xf>
    <xf numFmtId="0" fontId="42" fillId="0" borderId="1" xfId="0" applyFont="1" applyBorder="1" applyAlignment="1">
      <alignment horizontal="right" vertical="center"/>
    </xf>
    <xf numFmtId="0" fontId="42" fillId="0" borderId="2" xfId="0" applyFont="1" applyBorder="1" applyAlignment="1">
      <alignment horizontal="right" vertical="center"/>
    </xf>
    <xf numFmtId="0" fontId="57" fillId="0" borderId="1" xfId="0" applyFont="1" applyBorder="1" applyAlignment="1">
      <alignment vertical="center"/>
    </xf>
    <xf numFmtId="0" fontId="57" fillId="0" borderId="2" xfId="0" applyFont="1" applyBorder="1" applyAlignment="1">
      <alignment vertical="center"/>
    </xf>
    <xf numFmtId="0" fontId="57" fillId="0" borderId="3" xfId="0" applyFont="1" applyBorder="1" applyAlignment="1">
      <alignment vertical="center"/>
    </xf>
    <xf numFmtId="0" fontId="56" fillId="0" borderId="8" xfId="0" applyFont="1" applyBorder="1" applyAlignment="1">
      <alignment horizontal="right" vertical="center"/>
    </xf>
    <xf numFmtId="0" fontId="42" fillId="4" borderId="9" xfId="0" applyFont="1" applyFill="1" applyBorder="1" applyAlignment="1">
      <alignment horizontal="right" vertical="center"/>
    </xf>
    <xf numFmtId="0" fontId="42" fillId="4" borderId="2" xfId="0" applyFont="1" applyFill="1" applyBorder="1" applyAlignment="1">
      <alignment horizontal="right" vertical="center"/>
    </xf>
    <xf numFmtId="0" fontId="58" fillId="0" borderId="0" xfId="0" applyFont="1" applyAlignment="1">
      <alignment horizontal="center" vertical="center"/>
    </xf>
    <xf numFmtId="0" fontId="10" fillId="0" borderId="0" xfId="0" applyFont="1" applyAlignment="1">
      <alignment vertical="center"/>
    </xf>
    <xf numFmtId="0" fontId="38" fillId="2" borderId="1" xfId="0" applyFont="1" applyFill="1" applyBorder="1" applyAlignment="1">
      <alignment horizontal="center" vertical="top" wrapText="1"/>
    </xf>
    <xf numFmtId="0" fontId="38" fillId="3" borderId="1" xfId="0" applyFont="1" applyFill="1" applyBorder="1" applyAlignment="1">
      <alignment horizontal="left" vertical="center"/>
    </xf>
    <xf numFmtId="0" fontId="37" fillId="3" borderId="1" xfId="0" applyFont="1" applyFill="1" applyBorder="1" applyAlignment="1">
      <alignment horizontal="right" vertical="center"/>
    </xf>
    <xf numFmtId="49" fontId="38" fillId="3" borderId="1" xfId="0" applyNumberFormat="1" applyFont="1" applyFill="1" applyBorder="1" applyAlignment="1">
      <alignment horizontal="right" vertical="center"/>
    </xf>
    <xf numFmtId="49" fontId="38" fillId="3" borderId="2" xfId="0" applyNumberFormat="1" applyFont="1" applyFill="1" applyBorder="1" applyAlignment="1">
      <alignment horizontal="right" vertical="center"/>
    </xf>
    <xf numFmtId="49" fontId="38" fillId="3" borderId="3" xfId="0" applyNumberFormat="1" applyFont="1" applyFill="1" applyBorder="1" applyAlignment="1">
      <alignment horizontal="right" vertical="center"/>
    </xf>
    <xf numFmtId="0" fontId="38" fillId="3" borderId="3" xfId="0" applyFont="1" applyFill="1" applyBorder="1" applyAlignment="1">
      <alignment horizontal="right" vertical="center"/>
    </xf>
    <xf numFmtId="0" fontId="38" fillId="3" borderId="2" xfId="0" applyFont="1" applyFill="1" applyBorder="1" applyAlignment="1">
      <alignment horizontal="right" vertical="center"/>
    </xf>
    <xf numFmtId="0" fontId="38" fillId="3" borderId="1" xfId="0" applyFont="1" applyFill="1" applyBorder="1" applyAlignment="1">
      <alignment horizontal="right" vertical="center"/>
    </xf>
    <xf numFmtId="0" fontId="38" fillId="4" borderId="2" xfId="0" applyFont="1" applyFill="1" applyBorder="1" applyAlignment="1">
      <alignment horizontal="right" vertical="center"/>
    </xf>
    <xf numFmtId="0" fontId="24" fillId="3" borderId="1" xfId="0" applyFont="1" applyFill="1" applyBorder="1" applyAlignment="1">
      <alignment vertical="center"/>
    </xf>
    <xf numFmtId="0" fontId="59" fillId="3" borderId="1" xfId="0" applyFont="1" applyFill="1" applyBorder="1" applyAlignment="1">
      <alignment vertical="center"/>
    </xf>
    <xf numFmtId="0" fontId="24" fillId="3" borderId="1" xfId="0" applyFont="1" applyFill="1" applyBorder="1" applyAlignment="1">
      <alignment horizontal="left" vertical="center"/>
    </xf>
    <xf numFmtId="0" fontId="24" fillId="3" borderId="1" xfId="0" applyFont="1" applyFill="1" applyBorder="1" applyAlignment="1">
      <alignment horizontal="right"/>
    </xf>
    <xf numFmtId="0" fontId="38" fillId="3" borderId="1" xfId="0" applyFont="1" applyFill="1" applyBorder="1" applyAlignment="1">
      <alignment horizontal="right"/>
    </xf>
    <xf numFmtId="49" fontId="24" fillId="3" borderId="2" xfId="0" applyNumberFormat="1" applyFont="1" applyFill="1" applyBorder="1" applyAlignment="1">
      <alignment horizontal="right"/>
    </xf>
    <xf numFmtId="0" fontId="25" fillId="0" borderId="1" xfId="0" applyFont="1" applyBorder="1" applyAlignment="1">
      <alignment horizontal="right" vertical="center"/>
    </xf>
    <xf numFmtId="0" fontId="38" fillId="0" borderId="1" xfId="0" applyFont="1" applyBorder="1" applyAlignment="1">
      <alignment horizontal="right" vertical="center"/>
    </xf>
    <xf numFmtId="0" fontId="24" fillId="0" borderId="1" xfId="0" applyFont="1" applyBorder="1" applyAlignment="1">
      <alignment horizontal="right" vertical="center"/>
    </xf>
    <xf numFmtId="0" fontId="24" fillId="0" borderId="2" xfId="0" applyFont="1" applyBorder="1" applyAlignment="1">
      <alignment horizontal="right" vertical="center"/>
    </xf>
    <xf numFmtId="0" fontId="24" fillId="0" borderId="3" xfId="0" applyFont="1" applyBorder="1" applyAlignment="1">
      <alignment horizontal="right" vertical="center"/>
    </xf>
    <xf numFmtId="0" fontId="24" fillId="0" borderId="1" xfId="0" applyFont="1" applyBorder="1" applyAlignment="1">
      <alignment horizontal="right" vertical="center"/>
    </xf>
    <xf numFmtId="0" fontId="28" fillId="0" borderId="1" xfId="0" applyFont="1" applyBorder="1" applyAlignment="1">
      <alignment horizontal="right" vertical="center"/>
    </xf>
    <xf numFmtId="0" fontId="24" fillId="0" borderId="3" xfId="0" applyFont="1" applyBorder="1" applyAlignment="1">
      <alignment horizontal="right" vertical="center"/>
    </xf>
    <xf numFmtId="0" fontId="38" fillId="0" borderId="7" xfId="0" applyFont="1" applyBorder="1" applyAlignment="1">
      <alignment horizontal="right" vertical="center"/>
    </xf>
    <xf numFmtId="0" fontId="33" fillId="8" borderId="1" xfId="0" applyFont="1" applyFill="1" applyBorder="1" applyAlignment="1">
      <alignment horizontal="left" vertical="center"/>
    </xf>
    <xf numFmtId="0" fontId="33" fillId="0" borderId="8" xfId="0" applyFont="1" applyBorder="1" applyAlignment="1">
      <alignment horizontal="left" vertical="center"/>
    </xf>
    <xf numFmtId="0" fontId="60" fillId="0" borderId="8" xfId="0" applyFont="1" applyBorder="1" applyAlignment="1">
      <alignment horizontal="right" vertical="center"/>
    </xf>
    <xf numFmtId="0" fontId="33" fillId="0" borderId="8" xfId="0" applyFont="1" applyBorder="1" applyAlignment="1">
      <alignment horizontal="right" vertical="center"/>
    </xf>
    <xf numFmtId="0" fontId="33" fillId="0" borderId="9" xfId="0" applyFont="1" applyBorder="1" applyAlignment="1">
      <alignment horizontal="right" vertical="center"/>
    </xf>
    <xf numFmtId="0" fontId="60" fillId="0" borderId="3" xfId="0" applyFont="1" applyBorder="1" applyAlignment="1">
      <alignment horizontal="right" vertical="center"/>
    </xf>
    <xf numFmtId="0" fontId="33" fillId="0" borderId="1" xfId="0" applyFont="1" applyBorder="1" applyAlignment="1">
      <alignment horizontal="right" vertical="center"/>
    </xf>
    <xf numFmtId="0" fontId="60" fillId="0" borderId="8" xfId="0" applyFont="1" applyBorder="1" applyAlignment="1">
      <alignment horizontal="right" vertical="center"/>
    </xf>
    <xf numFmtId="0" fontId="60" fillId="0" borderId="7" xfId="0" applyFont="1" applyBorder="1" applyAlignment="1">
      <alignment horizontal="right" vertical="center"/>
    </xf>
    <xf numFmtId="0" fontId="60" fillId="0" borderId="10" xfId="0" applyFont="1" applyBorder="1" applyAlignment="1">
      <alignment horizontal="right" vertical="center"/>
    </xf>
    <xf numFmtId="0" fontId="60" fillId="0" borderId="3" xfId="0" applyFont="1" applyBorder="1" applyAlignment="1">
      <alignment horizontal="right" vertical="center"/>
    </xf>
    <xf numFmtId="0" fontId="60" fillId="0" borderId="1" xfId="0" applyFont="1" applyBorder="1" applyAlignment="1">
      <alignment horizontal="right" vertical="center"/>
    </xf>
    <xf numFmtId="0" fontId="60" fillId="0" borderId="2" xfId="0" applyFont="1" applyBorder="1" applyAlignment="1">
      <alignment horizontal="right" vertical="center"/>
    </xf>
    <xf numFmtId="0" fontId="60" fillId="0" borderId="1" xfId="0" applyFont="1" applyBorder="1" applyAlignment="1">
      <alignment horizontal="right" vertical="center"/>
    </xf>
    <xf numFmtId="0" fontId="33" fillId="0" borderId="1" xfId="0" applyFont="1" applyBorder="1" applyAlignment="1">
      <alignment horizontal="right" vertical="center"/>
    </xf>
    <xf numFmtId="0" fontId="60" fillId="4" borderId="2" xfId="0" applyFont="1" applyFill="1" applyBorder="1" applyAlignment="1">
      <alignment horizontal="right" vertical="center"/>
    </xf>
    <xf numFmtId="0" fontId="60" fillId="0" borderId="3" xfId="0" applyFont="1" applyBorder="1" applyAlignment="1">
      <alignment horizontal="right" vertical="center"/>
    </xf>
    <xf numFmtId="0" fontId="42" fillId="0" borderId="1" xfId="0" applyFont="1" applyBorder="1" applyAlignment="1">
      <alignment horizontal="right" vertical="center"/>
    </xf>
    <xf numFmtId="0" fontId="56" fillId="0" borderId="1" xfId="0" applyFont="1" applyBorder="1" applyAlignment="1">
      <alignment horizontal="right" vertical="center"/>
    </xf>
    <xf numFmtId="0" fontId="42" fillId="4" borderId="2" xfId="0" applyFont="1" applyFill="1" applyBorder="1" applyAlignment="1">
      <alignment horizontal="right" vertical="center"/>
    </xf>
    <xf numFmtId="0" fontId="42" fillId="0" borderId="3" xfId="0" applyFont="1" applyBorder="1" applyAlignment="1">
      <alignment horizontal="right" vertical="center"/>
    </xf>
    <xf numFmtId="0" fontId="24" fillId="0" borderId="2" xfId="0" applyFont="1" applyBorder="1" applyAlignment="1">
      <alignment horizontal="right" vertical="center"/>
    </xf>
    <xf numFmtId="49" fontId="24" fillId="0" borderId="1" xfId="0" applyNumberFormat="1" applyFont="1" applyBorder="1" applyAlignment="1">
      <alignment horizontal="right" vertical="center"/>
    </xf>
    <xf numFmtId="49" fontId="24" fillId="0" borderId="2" xfId="0" applyNumberFormat="1" applyFont="1" applyBorder="1" applyAlignment="1">
      <alignment horizontal="right" vertical="center"/>
    </xf>
    <xf numFmtId="49" fontId="24" fillId="0" borderId="3" xfId="0" applyNumberFormat="1" applyFont="1" applyBorder="1" applyAlignment="1">
      <alignment horizontal="right" vertical="center"/>
    </xf>
    <xf numFmtId="0" fontId="28" fillId="8" borderId="0" xfId="0" applyFont="1" applyFill="1" applyAlignment="1">
      <alignment horizontal="left" vertical="center"/>
    </xf>
    <xf numFmtId="0" fontId="28" fillId="0" borderId="0" xfId="0" applyFont="1" applyAlignment="1">
      <alignment horizontal="left" vertical="center"/>
    </xf>
    <xf numFmtId="0" fontId="28" fillId="0" borderId="0" xfId="0" applyFont="1" applyAlignment="1">
      <alignment vertical="center"/>
    </xf>
    <xf numFmtId="0" fontId="24" fillId="0" borderId="0" xfId="0" applyFont="1" applyAlignment="1">
      <alignment horizontal="right" vertical="center"/>
    </xf>
    <xf numFmtId="0" fontId="28" fillId="0" borderId="0" xfId="0" applyFont="1" applyAlignment="1">
      <alignment horizontal="right" vertical="center"/>
    </xf>
    <xf numFmtId="0" fontId="25" fillId="0" borderId="0" xfId="0" applyFont="1" applyAlignment="1">
      <alignment horizontal="right" vertical="center"/>
    </xf>
    <xf numFmtId="0" fontId="38" fillId="0" borderId="0" xfId="0" applyFont="1" applyAlignment="1">
      <alignment horizontal="right" vertical="center"/>
    </xf>
    <xf numFmtId="0" fontId="24" fillId="0" borderId="0" xfId="0" applyFont="1" applyAlignment="1">
      <alignment horizontal="right" vertical="center"/>
    </xf>
    <xf numFmtId="0" fontId="24" fillId="0" borderId="0" xfId="0" applyFont="1" applyAlignment="1">
      <alignment horizontal="right" vertical="center"/>
    </xf>
    <xf numFmtId="0" fontId="28" fillId="0" borderId="0" xfId="0" applyFont="1" applyAlignment="1">
      <alignment horizontal="right" vertical="center"/>
    </xf>
    <xf numFmtId="49" fontId="61" fillId="6" borderId="0" xfId="0" applyNumberFormat="1" applyFont="1" applyFill="1" applyAlignment="1">
      <alignment horizontal="left"/>
    </xf>
    <xf numFmtId="49" fontId="61" fillId="6" borderId="0" xfId="0" applyNumberFormat="1" applyFont="1" applyFill="1" applyAlignment="1">
      <alignment horizontal="left"/>
    </xf>
    <xf numFmtId="0" fontId="62" fillId="0" borderId="0" xfId="0" applyFont="1" applyAlignment="1">
      <alignment horizontal="left"/>
    </xf>
    <xf numFmtId="0" fontId="61" fillId="6" borderId="0" xfId="0" applyFont="1" applyFill="1" applyAlignment="1">
      <alignment horizontal="left"/>
    </xf>
    <xf numFmtId="0" fontId="61" fillId="0" borderId="0" xfId="0" applyFont="1" applyAlignment="1">
      <alignment horizontal="left"/>
    </xf>
    <xf numFmtId="0" fontId="61" fillId="6" borderId="1" xfId="0" applyFont="1" applyFill="1" applyBorder="1" applyAlignment="1">
      <alignment horizontal="left"/>
    </xf>
    <xf numFmtId="49" fontId="11" fillId="15" borderId="1" xfId="0" applyNumberFormat="1" applyFont="1" applyFill="1" applyBorder="1" applyAlignment="1">
      <alignment horizontal="left"/>
    </xf>
    <xf numFmtId="49" fontId="11" fillId="15" borderId="3" xfId="0" applyNumberFormat="1" applyFont="1" applyFill="1" applyBorder="1" applyAlignment="1">
      <alignment horizontal="left"/>
    </xf>
    <xf numFmtId="49" fontId="11" fillId="0" borderId="0" xfId="0" applyNumberFormat="1" applyFont="1" applyAlignment="1">
      <alignment horizontal="left"/>
    </xf>
    <xf numFmtId="49" fontId="63" fillId="6" borderId="1" xfId="0" applyNumberFormat="1" applyFont="1" applyFill="1" applyBorder="1" applyAlignment="1">
      <alignment horizontal="left" wrapText="1"/>
    </xf>
    <xf numFmtId="49" fontId="63" fillId="6" borderId="1" xfId="0" applyNumberFormat="1" applyFont="1" applyFill="1" applyBorder="1" applyAlignment="1">
      <alignment horizontal="left" wrapText="1"/>
    </xf>
    <xf numFmtId="0" fontId="8" fillId="0" borderId="0" xfId="0" applyFont="1" applyAlignment="1">
      <alignment horizontal="left" wrapText="1"/>
    </xf>
    <xf numFmtId="0" fontId="63" fillId="6" borderId="1" xfId="0" applyFont="1" applyFill="1" applyBorder="1" applyAlignment="1">
      <alignment horizontal="left" wrapText="1"/>
    </xf>
    <xf numFmtId="0" fontId="63" fillId="0" borderId="0" xfId="0" applyFont="1" applyAlignment="1">
      <alignment horizontal="left" wrapText="1"/>
    </xf>
    <xf numFmtId="0" fontId="64" fillId="6" borderId="1" xfId="0" applyFont="1" applyFill="1" applyBorder="1" applyAlignment="1">
      <alignment horizontal="left" wrapText="1"/>
    </xf>
    <xf numFmtId="49" fontId="11" fillId="0" borderId="29" xfId="0" applyNumberFormat="1" applyFont="1" applyBorder="1" applyAlignment="1">
      <alignment wrapText="1"/>
    </xf>
    <xf numFmtId="49" fontId="11" fillId="0" borderId="30" xfId="0" applyNumberFormat="1" applyFont="1" applyBorder="1" applyAlignment="1">
      <alignment horizontal="right" wrapText="1"/>
    </xf>
    <xf numFmtId="49" fontId="11" fillId="0" borderId="30" xfId="0" applyNumberFormat="1" applyFont="1" applyBorder="1" applyAlignment="1">
      <alignment wrapText="1"/>
    </xf>
    <xf numFmtId="49" fontId="11" fillId="0" borderId="31" xfId="0" applyNumberFormat="1" applyFont="1" applyBorder="1" applyAlignment="1">
      <alignment wrapText="1"/>
    </xf>
    <xf numFmtId="49" fontId="11" fillId="0" borderId="0" xfId="0" applyNumberFormat="1" applyFont="1" applyAlignment="1">
      <alignment wrapText="1"/>
    </xf>
    <xf numFmtId="49" fontId="6" fillId="0" borderId="1" xfId="0" applyNumberFormat="1" applyFont="1" applyBorder="1" applyAlignment="1">
      <alignment horizontal="left" vertical="top" wrapText="1"/>
    </xf>
    <xf numFmtId="49" fontId="65" fillId="0" borderId="1" xfId="0" applyNumberFormat="1" applyFont="1" applyBorder="1" applyAlignment="1">
      <alignment horizontal="left" vertical="top" wrapText="1"/>
    </xf>
    <xf numFmtId="49" fontId="6" fillId="0" borderId="0" xfId="0" applyNumberFormat="1" applyFont="1" applyAlignment="1">
      <alignment vertical="top" wrapText="1"/>
    </xf>
    <xf numFmtId="0" fontId="6" fillId="0" borderId="1" xfId="0" applyFont="1" applyBorder="1" applyAlignment="1">
      <alignment horizontal="left" wrapText="1"/>
    </xf>
    <xf numFmtId="0" fontId="8" fillId="0" borderId="1" xfId="0" applyFont="1" applyBorder="1" applyAlignment="1">
      <alignment horizontal="left" wrapText="1"/>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wrapText="1"/>
    </xf>
    <xf numFmtId="49" fontId="8" fillId="0" borderId="1" xfId="0" applyNumberFormat="1" applyFont="1" applyBorder="1" applyAlignment="1">
      <alignment wrapText="1"/>
    </xf>
    <xf numFmtId="49" fontId="6" fillId="0" borderId="32" xfId="0" applyNumberFormat="1" applyFont="1" applyBorder="1" applyAlignment="1">
      <alignment wrapText="1"/>
    </xf>
    <xf numFmtId="49" fontId="6" fillId="0" borderId="33" xfId="0" applyNumberFormat="1" applyFont="1" applyBorder="1" applyAlignment="1">
      <alignment horizontal="right" wrapText="1"/>
    </xf>
    <xf numFmtId="49" fontId="6" fillId="0" borderId="33" xfId="0" applyNumberFormat="1" applyFont="1" applyBorder="1" applyAlignment="1">
      <alignment wrapText="1"/>
    </xf>
    <xf numFmtId="49" fontId="6" fillId="0" borderId="34" xfId="0" applyNumberFormat="1" applyFont="1" applyBorder="1" applyAlignment="1">
      <alignment wrapText="1"/>
    </xf>
    <xf numFmtId="49" fontId="6" fillId="0" borderId="1" xfId="0" applyNumberFormat="1" applyFont="1" applyBorder="1" applyAlignment="1">
      <alignment wrapText="1"/>
    </xf>
    <xf numFmtId="49" fontId="6" fillId="0" borderId="0" xfId="0" applyNumberFormat="1" applyFont="1" applyAlignment="1">
      <alignment wrapText="1"/>
    </xf>
    <xf numFmtId="49" fontId="6" fillId="0" borderId="1" xfId="0" applyNumberFormat="1" applyFont="1" applyBorder="1" applyAlignment="1">
      <alignment vertical="top" wrapText="1"/>
    </xf>
    <xf numFmtId="49" fontId="6" fillId="0" borderId="1" xfId="0" applyNumberFormat="1" applyFont="1" applyBorder="1" applyAlignment="1">
      <alignment wrapText="1"/>
    </xf>
    <xf numFmtId="49" fontId="6" fillId="0" borderId="0" xfId="0" applyNumberFormat="1" applyFont="1" applyAlignment="1">
      <alignment horizontal="left" vertical="top" wrapText="1"/>
    </xf>
    <xf numFmtId="0" fontId="6" fillId="0" borderId="0" xfId="0" applyFont="1" applyAlignment="1">
      <alignment vertical="top" wrapText="1"/>
    </xf>
    <xf numFmtId="0" fontId="6" fillId="0" borderId="0" xfId="0" applyFont="1" applyAlignment="1">
      <alignment horizontal="left" vertical="top" wrapText="1"/>
    </xf>
    <xf numFmtId="0" fontId="8" fillId="0" borderId="1" xfId="0" applyFont="1" applyBorder="1" applyAlignment="1">
      <alignment horizontal="left" wrapText="1"/>
    </xf>
    <xf numFmtId="0" fontId="8" fillId="0" borderId="0" xfId="0" applyFont="1" applyAlignment="1">
      <alignment wrapText="1"/>
    </xf>
    <xf numFmtId="0" fontId="8" fillId="0" borderId="1" xfId="0" applyFont="1" applyBorder="1" applyAlignment="1">
      <alignment wrapText="1"/>
    </xf>
    <xf numFmtId="49" fontId="8" fillId="0" borderId="0" xfId="0" applyNumberFormat="1" applyFont="1" applyAlignment="1">
      <alignment horizontal="left" wrapText="1"/>
    </xf>
    <xf numFmtId="49" fontId="8" fillId="0" borderId="1" xfId="0" applyNumberFormat="1" applyFont="1" applyBorder="1" applyAlignment="1">
      <alignment vertical="top" wrapText="1"/>
    </xf>
    <xf numFmtId="49" fontId="8" fillId="0" borderId="1" xfId="0" applyNumberFormat="1" applyFont="1" applyBorder="1" applyAlignment="1">
      <alignment vertical="top" wrapText="1"/>
    </xf>
    <xf numFmtId="49" fontId="8" fillId="0" borderId="0" xfId="0" applyNumberFormat="1" applyFont="1" applyAlignment="1">
      <alignment horizontal="left" wrapText="1"/>
    </xf>
    <xf numFmtId="49" fontId="8" fillId="0" borderId="0" xfId="0" applyNumberFormat="1" applyFont="1" applyAlignment="1">
      <alignment wrapText="1"/>
    </xf>
    <xf numFmtId="0" fontId="8" fillId="0" borderId="0" xfId="0" applyFont="1" applyAlignment="1">
      <alignment wrapText="1"/>
    </xf>
    <xf numFmtId="49" fontId="8" fillId="0" borderId="0" xfId="0" applyNumberFormat="1" applyFont="1" applyAlignment="1">
      <alignment wrapText="1"/>
    </xf>
    <xf numFmtId="0" fontId="27" fillId="11" borderId="16" xfId="0" applyFont="1" applyFill="1" applyBorder="1" applyAlignment="1">
      <alignment horizontal="center" vertical="top"/>
    </xf>
    <xf numFmtId="0" fontId="26" fillId="0" borderId="16" xfId="0" applyFont="1" applyBorder="1"/>
    <xf numFmtId="0" fontId="26" fillId="0" borderId="5" xfId="0" applyFont="1" applyBorder="1"/>
    <xf numFmtId="0" fontId="24" fillId="13" borderId="16" xfId="0" applyFont="1" applyFill="1" applyBorder="1" applyAlignment="1">
      <alignment horizontal="center" vertical="top"/>
    </xf>
    <xf numFmtId="0" fontId="24" fillId="11" borderId="16" xfId="0" applyFont="1" applyFill="1" applyBorder="1" applyAlignment="1">
      <alignment horizontal="center" vertical="top"/>
    </xf>
    <xf numFmtId="0" fontId="24" fillId="11" borderId="6" xfId="0" applyFont="1" applyFill="1" applyBorder="1" applyAlignment="1">
      <alignment horizontal="center"/>
    </xf>
    <xf numFmtId="0" fontId="26" fillId="0" borderId="3" xfId="0" applyFont="1" applyBorder="1"/>
    <xf numFmtId="0" fontId="24" fillId="8" borderId="16" xfId="0" applyFont="1" applyFill="1" applyBorder="1" applyAlignment="1">
      <alignment horizontal="center" vertical="top" wrapText="1"/>
    </xf>
    <xf numFmtId="0" fontId="26" fillId="0" borderId="19" xfId="0" applyFont="1" applyBorder="1"/>
    <xf numFmtId="0" fontId="24" fillId="12" borderId="16" xfId="0" applyFont="1" applyFill="1" applyBorder="1" applyAlignment="1">
      <alignment horizontal="center" vertical="top" wrapText="1"/>
    </xf>
    <xf numFmtId="0" fontId="24" fillId="11" borderId="13" xfId="0" applyFont="1" applyFill="1" applyBorder="1" applyAlignment="1">
      <alignment horizontal="center" vertical="top" wrapText="1"/>
    </xf>
    <xf numFmtId="0" fontId="26" fillId="0" borderId="7" xfId="0" applyFont="1" applyBorder="1"/>
    <xf numFmtId="0" fontId="24" fillId="11" borderId="20" xfId="0" applyFont="1" applyFill="1" applyBorder="1" applyAlignment="1">
      <alignment horizontal="center" vertical="top" wrapText="1"/>
    </xf>
    <xf numFmtId="0" fontId="26" fillId="0" borderId="10" xfId="0" applyFont="1" applyBorder="1"/>
    <xf numFmtId="0" fontId="24" fillId="8" borderId="21" xfId="0" applyFont="1" applyFill="1" applyBorder="1" applyAlignment="1">
      <alignment horizontal="center" vertical="top" wrapText="1"/>
    </xf>
    <xf numFmtId="0" fontId="26" fillId="0" borderId="8" xfId="0" applyFont="1" applyBorder="1"/>
    <xf numFmtId="0" fontId="24" fillId="8" borderId="22" xfId="0" applyFont="1" applyFill="1" applyBorder="1" applyAlignment="1">
      <alignment horizontal="center" vertical="top" wrapText="1"/>
    </xf>
    <xf numFmtId="0" fontId="26" fillId="0" borderId="26" xfId="0" applyFont="1" applyBorder="1"/>
    <xf numFmtId="0" fontId="24" fillId="8" borderId="20" xfId="0" applyFont="1" applyFill="1" applyBorder="1" applyAlignment="1">
      <alignment horizontal="center" vertical="top" wrapText="1"/>
    </xf>
    <xf numFmtId="0" fontId="24" fillId="12" borderId="21" xfId="0" applyFont="1" applyFill="1" applyBorder="1" applyAlignment="1">
      <alignment horizontal="center" vertical="top" wrapText="1"/>
    </xf>
    <xf numFmtId="0" fontId="24" fillId="12" borderId="13" xfId="0" applyFont="1" applyFill="1" applyBorder="1" applyAlignment="1">
      <alignment horizontal="center" vertical="top" wrapText="1"/>
    </xf>
    <xf numFmtId="0" fontId="24" fillId="12" borderId="22" xfId="0" applyFont="1" applyFill="1" applyBorder="1" applyAlignment="1">
      <alignment horizontal="center" vertical="top" wrapText="1"/>
    </xf>
    <xf numFmtId="0" fontId="24" fillId="12" borderId="20" xfId="0" applyFont="1" applyFill="1" applyBorder="1" applyAlignment="1">
      <alignment horizontal="center" vertical="top" wrapText="1"/>
    </xf>
    <xf numFmtId="0" fontId="24" fillId="11" borderId="23" xfId="0" applyFont="1" applyFill="1" applyBorder="1" applyAlignment="1">
      <alignment horizontal="center" vertical="top" wrapText="1"/>
    </xf>
    <xf numFmtId="0" fontId="26" fillId="0" borderId="27" xfId="0" applyFont="1" applyBorder="1"/>
    <xf numFmtId="0" fontId="24" fillId="11" borderId="24" xfId="0" applyFont="1" applyFill="1" applyBorder="1" applyAlignment="1">
      <alignment horizontal="center" vertical="top" wrapText="1"/>
    </xf>
    <xf numFmtId="0" fontId="26" fillId="0" borderId="25" xfId="0" applyFont="1" applyBorder="1"/>
    <xf numFmtId="0" fontId="24" fillId="11" borderId="12" xfId="0" applyFont="1" applyFill="1" applyBorder="1" applyAlignment="1">
      <alignment horizontal="center" vertical="top" wrapText="1"/>
    </xf>
    <xf numFmtId="0" fontId="26" fillId="0" borderId="12" xfId="0" applyFont="1" applyBorder="1"/>
    <xf numFmtId="0" fontId="26" fillId="0" borderId="9" xfId="0" applyFont="1" applyBorder="1"/>
    <xf numFmtId="0" fontId="24" fillId="11" borderId="16" xfId="0" applyFont="1" applyFill="1" applyBorder="1" applyAlignment="1">
      <alignment horizontal="center" vertical="top" wrapText="1"/>
    </xf>
    <xf numFmtId="0" fontId="28" fillId="13" borderId="16" xfId="0" applyFont="1" applyFill="1" applyBorder="1" applyAlignment="1">
      <alignment horizontal="center" vertical="top" wrapText="1"/>
    </xf>
    <xf numFmtId="0" fontId="27" fillId="11" borderId="21" xfId="0" applyFont="1" applyFill="1" applyBorder="1" applyAlignment="1">
      <alignment horizontal="center" vertical="top" wrapText="1"/>
    </xf>
    <xf numFmtId="0" fontId="27" fillId="11" borderId="13" xfId="0" applyFont="1" applyFill="1" applyBorder="1" applyAlignment="1">
      <alignment horizontal="center" vertical="top" wrapText="1"/>
    </xf>
    <xf numFmtId="0" fontId="27" fillId="11" borderId="22" xfId="0" applyFont="1" applyFill="1" applyBorder="1" applyAlignment="1">
      <alignment horizontal="center" vertical="top" wrapText="1"/>
    </xf>
    <xf numFmtId="0" fontId="27" fillId="11" borderId="6" xfId="0" applyFont="1" applyFill="1" applyBorder="1" applyAlignment="1">
      <alignment horizontal="center" vertical="top" wrapText="1"/>
    </xf>
    <xf numFmtId="0" fontId="27" fillId="11" borderId="16" xfId="0" applyFont="1" applyFill="1" applyBorder="1" applyAlignment="1">
      <alignment horizontal="center" vertical="top" wrapText="1"/>
    </xf>
    <xf numFmtId="0" fontId="29" fillId="11" borderId="16" xfId="0" applyFont="1" applyFill="1" applyBorder="1" applyAlignment="1">
      <alignment horizontal="center" vertical="top" wrapText="1"/>
    </xf>
    <xf numFmtId="0" fontId="24" fillId="13" borderId="21" xfId="0" applyFont="1" applyFill="1" applyBorder="1" applyAlignment="1">
      <alignment horizontal="center" vertical="top" wrapText="1"/>
    </xf>
    <xf numFmtId="0" fontId="24" fillId="13" borderId="13" xfId="0" applyFont="1" applyFill="1" applyBorder="1" applyAlignment="1">
      <alignment horizontal="center" vertical="top" wrapText="1"/>
    </xf>
    <xf numFmtId="0" fontId="24" fillId="13" borderId="22" xfId="0" applyFont="1" applyFill="1" applyBorder="1" applyAlignment="1">
      <alignment horizontal="center" vertical="top" wrapText="1"/>
    </xf>
    <xf numFmtId="0" fontId="24" fillId="13" borderId="6" xfId="0" applyFont="1" applyFill="1" applyBorder="1" applyAlignment="1">
      <alignment horizontal="center" vertical="top" wrapText="1"/>
    </xf>
    <xf numFmtId="0" fontId="24" fillId="13" borderId="16" xfId="0" applyFont="1" applyFill="1" applyBorder="1" applyAlignment="1">
      <alignment horizontal="center" vertical="top" wrapText="1"/>
    </xf>
    <xf numFmtId="0" fontId="28" fillId="11" borderId="16" xfId="0" applyFont="1" applyFill="1" applyBorder="1" applyAlignment="1">
      <alignment horizontal="center" vertical="top" wrapText="1"/>
    </xf>
    <xf numFmtId="0" fontId="28" fillId="11" borderId="6" xfId="0" applyFont="1" applyFill="1" applyBorder="1" applyAlignment="1">
      <alignment horizontal="center" wrapText="1"/>
    </xf>
    <xf numFmtId="0" fontId="24" fillId="11" borderId="21" xfId="0" applyFont="1" applyFill="1" applyBorder="1" applyAlignment="1">
      <alignment horizontal="center" vertical="top" wrapText="1"/>
    </xf>
    <xf numFmtId="0" fontId="24" fillId="11" borderId="22" xfId="0" applyFont="1" applyFill="1" applyBorder="1" applyAlignment="1">
      <alignment horizontal="center" vertical="top" wrapText="1"/>
    </xf>
    <xf numFmtId="0" fontId="24" fillId="11" borderId="6" xfId="0" applyFont="1" applyFill="1" applyBorder="1" applyAlignment="1">
      <alignment horizontal="center" vertical="top" wrapText="1"/>
    </xf>
    <xf numFmtId="0" fontId="24" fillId="8" borderId="13" xfId="0" applyFont="1" applyFill="1" applyBorder="1" applyAlignment="1">
      <alignment horizontal="center" vertical="top"/>
    </xf>
    <xf numFmtId="0" fontId="26" fillId="0" borderId="17" xfId="0" applyFont="1" applyBorder="1"/>
    <xf numFmtId="0" fontId="25" fillId="8" borderId="14" xfId="0" applyFont="1" applyFill="1" applyBorder="1" applyAlignment="1">
      <alignment horizontal="center" vertical="top" wrapText="1"/>
    </xf>
    <xf numFmtId="0" fontId="26" fillId="0" borderId="18" xfId="0" applyFont="1" applyBorder="1"/>
    <xf numFmtId="0" fontId="24" fillId="11" borderId="0" xfId="0" applyFont="1" applyFill="1" applyAlignment="1">
      <alignment horizontal="center" vertical="top"/>
    </xf>
    <xf numFmtId="0" fontId="0" fillId="0" borderId="0" xfId="0" applyFont="1" applyAlignment="1"/>
    <xf numFmtId="0" fontId="26" fillId="0" borderId="15" xfId="0" applyFont="1" applyBorder="1"/>
    <xf numFmtId="0" fontId="24" fillId="8" borderId="13" xfId="0" applyFont="1" applyFill="1" applyBorder="1" applyAlignment="1">
      <alignment horizontal="left" vertical="center"/>
    </xf>
    <xf numFmtId="0" fontId="24" fillId="2" borderId="13" xfId="0" applyFont="1" applyFill="1" applyBorder="1" applyAlignment="1">
      <alignment horizontal="left" vertical="center"/>
    </xf>
    <xf numFmtId="0" fontId="24" fillId="2" borderId="16" xfId="0" applyFont="1" applyFill="1" applyBorder="1" applyAlignment="1">
      <alignment horizontal="center" vertical="center"/>
    </xf>
    <xf numFmtId="0" fontId="25" fillId="2" borderId="16" xfId="0" applyFont="1" applyFill="1" applyBorder="1" applyAlignment="1">
      <alignment horizontal="center" vertical="center"/>
    </xf>
    <xf numFmtId="0" fontId="25" fillId="2" borderId="6" xfId="0" applyFont="1" applyFill="1" applyBorder="1" applyAlignment="1">
      <alignment horizontal="center" vertical="center"/>
    </xf>
    <xf numFmtId="0" fontId="24" fillId="2" borderId="13" xfId="0" applyFont="1" applyFill="1" applyBorder="1" applyAlignment="1">
      <alignment horizontal="left" vertical="center" wrapText="1"/>
    </xf>
    <xf numFmtId="0" fontId="25" fillId="2" borderId="6" xfId="0" applyFont="1" applyFill="1" applyBorder="1" applyAlignment="1">
      <alignment horizontal="center"/>
    </xf>
    <xf numFmtId="49" fontId="75" fillId="0" borderId="1" xfId="0" applyNumberFormat="1" applyFont="1" applyBorder="1" applyAlignment="1">
      <alignment vertical="center" wrapText="1"/>
    </xf>
    <xf numFmtId="49" fontId="76" fillId="0" borderId="1" xfId="0" applyNumberFormat="1" applyFont="1" applyBorder="1" applyAlignment="1">
      <alignment vertical="center"/>
    </xf>
    <xf numFmtId="49" fontId="75" fillId="0" borderId="1" xfId="0" applyNumberFormat="1" applyFont="1" applyBorder="1" applyAlignment="1">
      <alignment vertical="center"/>
    </xf>
    <xf numFmtId="49" fontId="77" fillId="0" borderId="1" xfId="0" applyNumberFormat="1" applyFont="1" applyBorder="1" applyAlignment="1">
      <alignment vertical="center"/>
    </xf>
  </cellXfs>
  <cellStyles count="1">
    <cellStyle name="Normal" xfId="0" builtinId="0"/>
  </cellStyles>
  <dxfs count="2">
    <dxf>
      <fill>
        <patternFill patternType="solid">
          <fgColor rgb="FFB7E1CD"/>
          <bgColor rgb="FFB7E1CD"/>
        </patternFill>
      </fill>
    </dxf>
    <dxf>
      <font>
        <color rgb="FFFF0000"/>
      </font>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016"/>
  <sheetViews>
    <sheetView tabSelected="1" workbookViewId="0">
      <pane xSplit="6" ySplit="2" topLeftCell="M3" activePane="bottomRight" state="frozen"/>
      <selection pane="topRight" activeCell="G1" sqref="G1"/>
      <selection pane="bottomLeft" activeCell="A3" sqref="A3"/>
      <selection pane="bottomRight" activeCell="Q5" sqref="Q5"/>
    </sheetView>
  </sheetViews>
  <sheetFormatPr defaultColWidth="14.44140625" defaultRowHeight="15" customHeight="1"/>
  <cols>
    <col min="1" max="1" width="7" customWidth="1"/>
    <col min="2" max="2" width="13.109375" customWidth="1"/>
    <col min="3" max="3" width="10.5546875" customWidth="1"/>
    <col min="4" max="4" width="8.44140625" customWidth="1"/>
    <col min="5" max="5" width="9.33203125" customWidth="1"/>
    <col min="6" max="6" width="22.44140625" customWidth="1"/>
    <col min="7" max="8" width="13.5546875" customWidth="1"/>
    <col min="9" max="9" width="12" customWidth="1"/>
    <col min="10" max="10" width="11" customWidth="1"/>
    <col min="11" max="11" width="12.5546875" customWidth="1"/>
    <col min="12" max="12" width="14.88671875" customWidth="1"/>
    <col min="13" max="13" width="18.109375" customWidth="1"/>
    <col min="14" max="14" width="16.5546875" customWidth="1"/>
    <col min="15" max="15" width="28.44140625" customWidth="1"/>
    <col min="17" max="17" width="15.5546875" customWidth="1"/>
    <col min="18" max="18" width="21.6640625" customWidth="1"/>
  </cols>
  <sheetData>
    <row r="1" spans="1:21" ht="35.25" customHeight="1">
      <c r="A1" s="1" t="s">
        <v>0</v>
      </c>
      <c r="B1" s="2"/>
      <c r="C1" s="3"/>
      <c r="D1" s="4"/>
      <c r="E1" s="4"/>
      <c r="F1" s="5"/>
      <c r="G1" s="6"/>
      <c r="H1" s="6"/>
      <c r="I1" s="5"/>
      <c r="J1" s="4"/>
      <c r="K1" s="7"/>
      <c r="L1" s="4"/>
      <c r="M1" s="7"/>
      <c r="N1" s="4"/>
      <c r="O1" s="7"/>
      <c r="P1" s="4"/>
      <c r="Q1" s="4"/>
      <c r="R1" s="4"/>
      <c r="S1" s="8"/>
      <c r="T1" s="7"/>
      <c r="U1" s="7"/>
    </row>
    <row r="2" spans="1:21" ht="63.75" customHeight="1">
      <c r="A2" s="9" t="s">
        <v>1</v>
      </c>
      <c r="B2" s="10" t="s">
        <v>2</v>
      </c>
      <c r="C2" s="10" t="s">
        <v>3</v>
      </c>
      <c r="D2" s="10" t="s">
        <v>4</v>
      </c>
      <c r="E2" s="10" t="s">
        <v>5</v>
      </c>
      <c r="F2" s="10" t="s">
        <v>6</v>
      </c>
      <c r="G2" s="11" t="s">
        <v>7</v>
      </c>
      <c r="H2" s="11" t="s">
        <v>8</v>
      </c>
      <c r="I2" s="10" t="s">
        <v>9</v>
      </c>
      <c r="J2" s="10" t="s">
        <v>10</v>
      </c>
      <c r="K2" s="10" t="s">
        <v>11</v>
      </c>
      <c r="L2" s="10" t="s">
        <v>12</v>
      </c>
      <c r="M2" s="10" t="s">
        <v>13</v>
      </c>
      <c r="N2" s="12" t="s">
        <v>14</v>
      </c>
      <c r="O2" s="10" t="s">
        <v>15</v>
      </c>
      <c r="P2" s="10" t="s">
        <v>16</v>
      </c>
      <c r="Q2" s="10" t="s">
        <v>17</v>
      </c>
      <c r="R2" s="13" t="s">
        <v>18</v>
      </c>
      <c r="S2" s="14" t="s">
        <v>19</v>
      </c>
      <c r="T2" s="10" t="s">
        <v>20</v>
      </c>
      <c r="U2" s="10" t="s">
        <v>21</v>
      </c>
    </row>
    <row r="3" spans="1:21" ht="28.5" customHeight="1">
      <c r="A3" s="15">
        <f t="array" ref="A3:A1016">IF($B3:B1016&lt;&gt;"",ROW($B3:B1016)-2,"")</f>
        <v>1</v>
      </c>
      <c r="B3" s="16" t="s">
        <v>22</v>
      </c>
      <c r="C3" s="16" t="s">
        <v>23</v>
      </c>
      <c r="D3" s="647" t="s">
        <v>388</v>
      </c>
      <c r="E3" s="648" t="s">
        <v>2743</v>
      </c>
      <c r="F3" s="648" t="s">
        <v>2743</v>
      </c>
      <c r="G3" s="18">
        <v>44369</v>
      </c>
      <c r="H3" s="18">
        <v>44374</v>
      </c>
      <c r="I3" s="19"/>
      <c r="J3" s="19"/>
      <c r="K3" s="20"/>
      <c r="L3" s="16" t="s">
        <v>25</v>
      </c>
      <c r="M3" s="21" t="s">
        <v>26</v>
      </c>
      <c r="N3" s="19"/>
      <c r="O3" s="21" t="s">
        <v>2741</v>
      </c>
      <c r="P3" s="16" t="s">
        <v>23</v>
      </c>
      <c r="Q3" s="649" t="s">
        <v>388</v>
      </c>
      <c r="R3" s="649" t="s">
        <v>2745</v>
      </c>
      <c r="S3" s="22">
        <v>44375</v>
      </c>
      <c r="T3" s="20"/>
      <c r="U3" s="646" t="s">
        <v>2742</v>
      </c>
    </row>
    <row r="4" spans="1:21" ht="28.5" customHeight="1">
      <c r="A4" s="23">
        <v>2</v>
      </c>
      <c r="B4" s="16" t="s">
        <v>22</v>
      </c>
      <c r="C4" s="16" t="s">
        <v>23</v>
      </c>
      <c r="D4" s="647" t="s">
        <v>402</v>
      </c>
      <c r="E4" s="648" t="s">
        <v>2744</v>
      </c>
      <c r="F4" s="648" t="s">
        <v>2744</v>
      </c>
      <c r="G4" s="26">
        <v>44369</v>
      </c>
      <c r="H4" s="26">
        <v>44374</v>
      </c>
      <c r="I4" s="19"/>
      <c r="J4" s="19"/>
      <c r="K4" s="20"/>
      <c r="L4" s="16" t="s">
        <v>25</v>
      </c>
      <c r="M4" s="21" t="s">
        <v>26</v>
      </c>
      <c r="N4" s="24"/>
      <c r="O4" s="25" t="s">
        <v>2741</v>
      </c>
      <c r="P4" s="19" t="s">
        <v>23</v>
      </c>
      <c r="Q4" s="649" t="s">
        <v>388</v>
      </c>
      <c r="R4" s="649" t="s">
        <v>2745</v>
      </c>
      <c r="S4" s="22">
        <v>44376</v>
      </c>
      <c r="T4" s="25"/>
      <c r="U4" s="646" t="s">
        <v>2742</v>
      </c>
    </row>
    <row r="5" spans="1:21" ht="28.5" customHeight="1">
      <c r="A5" s="23" t="str">
        <v/>
      </c>
      <c r="B5" s="16"/>
      <c r="C5" s="16"/>
      <c r="D5" s="17"/>
      <c r="E5" s="16"/>
      <c r="F5" s="16"/>
      <c r="G5" s="26"/>
      <c r="H5" s="26"/>
      <c r="I5" s="19"/>
      <c r="J5" s="19"/>
      <c r="K5" s="20"/>
      <c r="L5" s="16"/>
      <c r="M5" s="27"/>
      <c r="N5" s="19"/>
      <c r="O5" s="27"/>
      <c r="P5" s="16"/>
      <c r="Q5" s="16"/>
      <c r="R5" s="16"/>
      <c r="S5" s="28"/>
      <c r="T5" s="20"/>
      <c r="U5" s="20"/>
    </row>
    <row r="6" spans="1:21" ht="28.5" customHeight="1">
      <c r="A6" s="23" t="str">
        <v/>
      </c>
      <c r="B6" s="16"/>
      <c r="C6" s="16"/>
      <c r="D6" s="17"/>
      <c r="E6" s="16"/>
      <c r="F6" s="16"/>
      <c r="G6" s="18"/>
      <c r="H6" s="29"/>
      <c r="I6" s="19"/>
      <c r="J6" s="16"/>
      <c r="K6" s="27"/>
      <c r="L6" s="19"/>
      <c r="M6" s="27"/>
      <c r="N6" s="19"/>
      <c r="O6" s="27"/>
      <c r="P6" s="16"/>
      <c r="Q6" s="16"/>
      <c r="R6" s="16"/>
      <c r="S6" s="28"/>
      <c r="T6" s="20"/>
      <c r="U6" s="20"/>
    </row>
    <row r="7" spans="1:21" ht="28.5" customHeight="1">
      <c r="A7" s="23" t="str">
        <v/>
      </c>
      <c r="B7" s="16"/>
      <c r="C7" s="16"/>
      <c r="D7" s="17"/>
      <c r="E7" s="16"/>
      <c r="F7" s="16"/>
      <c r="G7" s="18"/>
      <c r="H7" s="18"/>
      <c r="I7" s="16"/>
      <c r="J7" s="16"/>
      <c r="K7" s="20"/>
      <c r="L7" s="16"/>
      <c r="M7" s="27"/>
      <c r="N7" s="19"/>
      <c r="O7" s="27"/>
      <c r="P7" s="19"/>
      <c r="Q7" s="16"/>
      <c r="R7" s="16"/>
      <c r="S7" s="28"/>
      <c r="T7" s="20"/>
      <c r="U7" s="20"/>
    </row>
    <row r="8" spans="1:21" ht="28.5" customHeight="1">
      <c r="A8" s="23" t="str">
        <v/>
      </c>
      <c r="B8" s="19"/>
      <c r="C8" s="19"/>
      <c r="D8" s="19"/>
      <c r="E8" s="19"/>
      <c r="F8" s="19"/>
      <c r="G8" s="26"/>
      <c r="H8" s="26"/>
      <c r="I8" s="19"/>
      <c r="J8" s="19"/>
      <c r="K8" s="20"/>
      <c r="L8" s="19"/>
      <c r="M8" s="20"/>
      <c r="N8" s="19"/>
      <c r="O8" s="19"/>
      <c r="P8" s="19"/>
      <c r="Q8" s="19"/>
      <c r="R8" s="19"/>
      <c r="S8" s="28"/>
      <c r="T8" s="20"/>
      <c r="U8" s="20"/>
    </row>
    <row r="9" spans="1:21" ht="28.5" customHeight="1">
      <c r="A9" s="23" t="str">
        <v/>
      </c>
      <c r="B9" s="19"/>
      <c r="C9" s="19"/>
      <c r="D9" s="19"/>
      <c r="E9" s="19"/>
      <c r="F9" s="19"/>
      <c r="G9" s="26"/>
      <c r="H9" s="26"/>
      <c r="I9" s="19"/>
      <c r="J9" s="19"/>
      <c r="K9" s="20"/>
      <c r="L9" s="19"/>
      <c r="M9" s="20"/>
      <c r="N9" s="19"/>
      <c r="O9" s="19"/>
      <c r="P9" s="19"/>
      <c r="Q9" s="19"/>
      <c r="R9" s="19"/>
      <c r="S9" s="28"/>
      <c r="T9" s="20"/>
      <c r="U9" s="20"/>
    </row>
    <row r="10" spans="1:21" ht="28.5" customHeight="1">
      <c r="A10" s="23" t="str">
        <v/>
      </c>
      <c r="B10" s="19"/>
      <c r="C10" s="19"/>
      <c r="D10" s="19"/>
      <c r="E10" s="19"/>
      <c r="F10" s="19"/>
      <c r="G10" s="26"/>
      <c r="H10" s="26"/>
      <c r="I10" s="19"/>
      <c r="J10" s="19"/>
      <c r="K10" s="20"/>
      <c r="L10" s="19"/>
      <c r="M10" s="20"/>
      <c r="N10" s="19"/>
      <c r="O10" s="19"/>
      <c r="P10" s="19"/>
      <c r="Q10" s="19"/>
      <c r="R10" s="19"/>
      <c r="S10" s="28"/>
      <c r="T10" s="20"/>
      <c r="U10" s="20"/>
    </row>
    <row r="11" spans="1:21" ht="28.5" customHeight="1">
      <c r="A11" s="23" t="str">
        <v/>
      </c>
      <c r="B11" s="30"/>
      <c r="C11" s="30"/>
      <c r="D11" s="30"/>
      <c r="E11" s="19"/>
      <c r="F11" s="19"/>
      <c r="G11" s="26"/>
      <c r="H11" s="26"/>
      <c r="I11" s="19"/>
      <c r="J11" s="19"/>
      <c r="K11" s="20"/>
      <c r="L11" s="19"/>
      <c r="M11" s="20"/>
      <c r="N11" s="19"/>
      <c r="O11" s="20"/>
      <c r="P11" s="19"/>
      <c r="Q11" s="19"/>
      <c r="R11" s="19"/>
      <c r="S11" s="28"/>
      <c r="T11" s="20"/>
      <c r="U11" s="20"/>
    </row>
    <row r="12" spans="1:21" ht="28.5" customHeight="1">
      <c r="A12" s="23" t="str">
        <v/>
      </c>
      <c r="B12" s="30"/>
      <c r="C12" s="30"/>
      <c r="D12" s="30"/>
      <c r="E12" s="19"/>
      <c r="F12" s="19"/>
      <c r="G12" s="26"/>
      <c r="H12" s="26"/>
      <c r="I12" s="19"/>
      <c r="J12" s="19"/>
      <c r="K12" s="20"/>
      <c r="L12" s="19"/>
      <c r="M12" s="20"/>
      <c r="N12" s="19"/>
      <c r="O12" s="20"/>
      <c r="P12" s="19"/>
      <c r="Q12" s="19"/>
      <c r="R12" s="19"/>
      <c r="S12" s="28"/>
      <c r="T12" s="20"/>
      <c r="U12" s="20"/>
    </row>
    <row r="13" spans="1:21" ht="28.5" customHeight="1">
      <c r="A13" s="23" t="str">
        <v/>
      </c>
      <c r="B13" s="19"/>
      <c r="C13" s="19"/>
      <c r="D13" s="19"/>
      <c r="E13" s="19"/>
      <c r="F13" s="19"/>
      <c r="G13" s="26"/>
      <c r="H13" s="26"/>
      <c r="I13" s="19"/>
      <c r="J13" s="19"/>
      <c r="K13" s="20"/>
      <c r="L13" s="19"/>
      <c r="M13" s="20"/>
      <c r="N13" s="19"/>
      <c r="O13" s="19"/>
      <c r="P13" s="19"/>
      <c r="Q13" s="19"/>
      <c r="R13" s="19"/>
      <c r="S13" s="28"/>
      <c r="T13" s="20"/>
      <c r="U13" s="20"/>
    </row>
    <row r="14" spans="1:21" ht="28.5" customHeight="1">
      <c r="A14" s="23" t="str">
        <v/>
      </c>
      <c r="B14" s="19"/>
      <c r="C14" s="19"/>
      <c r="D14" s="30"/>
      <c r="E14" s="19"/>
      <c r="F14" s="19"/>
      <c r="G14" s="26"/>
      <c r="H14" s="26"/>
      <c r="I14" s="19"/>
      <c r="J14" s="19"/>
      <c r="K14" s="20"/>
      <c r="L14" s="19"/>
      <c r="M14" s="20"/>
      <c r="N14" s="19"/>
      <c r="O14" s="20"/>
      <c r="P14" s="19"/>
      <c r="Q14" s="19"/>
      <c r="R14" s="19"/>
      <c r="S14" s="28"/>
      <c r="T14" s="20"/>
      <c r="U14" s="20"/>
    </row>
    <row r="15" spans="1:21" ht="28.5" customHeight="1">
      <c r="A15" s="23" t="str">
        <v/>
      </c>
      <c r="B15" s="30"/>
      <c r="C15" s="30"/>
      <c r="D15" s="30"/>
      <c r="E15" s="19"/>
      <c r="F15" s="19"/>
      <c r="G15" s="26"/>
      <c r="H15" s="26"/>
      <c r="I15" s="19"/>
      <c r="J15" s="19"/>
      <c r="K15" s="20"/>
      <c r="L15" s="19"/>
      <c r="M15" s="20"/>
      <c r="N15" s="19"/>
      <c r="O15" s="20"/>
      <c r="P15" s="19"/>
      <c r="Q15" s="19"/>
      <c r="R15" s="19"/>
      <c r="S15" s="28"/>
      <c r="T15" s="20"/>
      <c r="U15" s="20"/>
    </row>
    <row r="16" spans="1:21" ht="28.5" customHeight="1">
      <c r="A16" s="23" t="str">
        <v/>
      </c>
      <c r="B16" s="30"/>
      <c r="C16" s="30"/>
      <c r="D16" s="30"/>
      <c r="E16" s="19"/>
      <c r="F16" s="19"/>
      <c r="G16" s="26"/>
      <c r="H16" s="26"/>
      <c r="I16" s="19"/>
      <c r="J16" s="19"/>
      <c r="K16" s="20"/>
      <c r="L16" s="19"/>
      <c r="M16" s="20"/>
      <c r="N16" s="19"/>
      <c r="O16" s="20"/>
      <c r="P16" s="19"/>
      <c r="Q16" s="19"/>
      <c r="R16" s="19"/>
      <c r="S16" s="28"/>
      <c r="T16" s="20"/>
      <c r="U16" s="20"/>
    </row>
    <row r="17" spans="1:21" ht="28.5" customHeight="1">
      <c r="A17" s="23" t="str">
        <v/>
      </c>
      <c r="B17" s="19"/>
      <c r="C17" s="19"/>
      <c r="D17" s="19"/>
      <c r="E17" s="19"/>
      <c r="F17" s="19"/>
      <c r="G17" s="26"/>
      <c r="H17" s="26"/>
      <c r="I17" s="19"/>
      <c r="J17" s="19"/>
      <c r="K17" s="20"/>
      <c r="L17" s="19"/>
      <c r="M17" s="20"/>
      <c r="N17" s="19"/>
      <c r="O17" s="19"/>
      <c r="P17" s="19"/>
      <c r="Q17" s="19"/>
      <c r="R17" s="19"/>
      <c r="S17" s="28"/>
      <c r="T17" s="20"/>
      <c r="U17" s="20"/>
    </row>
    <row r="18" spans="1:21" ht="28.5" customHeight="1">
      <c r="A18" s="23" t="str">
        <v/>
      </c>
      <c r="B18" s="30"/>
      <c r="C18" s="30"/>
      <c r="D18" s="30"/>
      <c r="E18" s="19"/>
      <c r="F18" s="19"/>
      <c r="G18" s="26"/>
      <c r="H18" s="26"/>
      <c r="I18" s="19"/>
      <c r="J18" s="19"/>
      <c r="K18" s="20"/>
      <c r="L18" s="19"/>
      <c r="M18" s="20"/>
      <c r="N18" s="19"/>
      <c r="O18" s="20"/>
      <c r="P18" s="19"/>
      <c r="Q18" s="19"/>
      <c r="R18" s="19"/>
      <c r="S18" s="28"/>
      <c r="T18" s="20"/>
      <c r="U18" s="20"/>
    </row>
    <row r="19" spans="1:21" ht="28.5" customHeight="1">
      <c r="A19" s="23" t="str">
        <v/>
      </c>
      <c r="B19" s="30"/>
      <c r="C19" s="30"/>
      <c r="D19" s="30"/>
      <c r="E19" s="19"/>
      <c r="F19" s="19"/>
      <c r="G19" s="26"/>
      <c r="H19" s="26"/>
      <c r="I19" s="19"/>
      <c r="J19" s="19"/>
      <c r="K19" s="20"/>
      <c r="L19" s="19"/>
      <c r="M19" s="20"/>
      <c r="N19" s="19"/>
      <c r="O19" s="20"/>
      <c r="P19" s="19"/>
      <c r="Q19" s="19"/>
      <c r="R19" s="19"/>
      <c r="S19" s="28"/>
      <c r="T19" s="20"/>
      <c r="U19" s="20"/>
    </row>
    <row r="20" spans="1:21" ht="28.5" customHeight="1">
      <c r="A20" s="23" t="str">
        <v/>
      </c>
      <c r="B20" s="19"/>
      <c r="C20" s="19"/>
      <c r="D20" s="19"/>
      <c r="E20" s="19"/>
      <c r="F20" s="19"/>
      <c r="G20" s="26"/>
      <c r="H20" s="26"/>
      <c r="I20" s="19"/>
      <c r="J20" s="19"/>
      <c r="K20" s="20"/>
      <c r="L20" s="19"/>
      <c r="M20" s="20"/>
      <c r="N20" s="19"/>
      <c r="O20" s="19"/>
      <c r="P20" s="19"/>
      <c r="Q20" s="19"/>
      <c r="R20" s="19"/>
      <c r="S20" s="28"/>
      <c r="T20" s="20"/>
      <c r="U20" s="20"/>
    </row>
    <row r="21" spans="1:21" ht="28.5" customHeight="1">
      <c r="A21" s="23" t="str">
        <v/>
      </c>
      <c r="B21" s="19"/>
      <c r="C21" s="19"/>
      <c r="D21" s="19"/>
      <c r="E21" s="19"/>
      <c r="F21" s="19"/>
      <c r="G21" s="26"/>
      <c r="H21" s="26"/>
      <c r="I21" s="19"/>
      <c r="J21" s="19"/>
      <c r="K21" s="20"/>
      <c r="L21" s="19"/>
      <c r="M21" s="20"/>
      <c r="N21" s="19"/>
      <c r="O21" s="19"/>
      <c r="P21" s="19"/>
      <c r="Q21" s="19"/>
      <c r="R21" s="19"/>
      <c r="S21" s="28"/>
      <c r="T21" s="20"/>
      <c r="U21" s="20"/>
    </row>
    <row r="22" spans="1:21" ht="28.5" customHeight="1">
      <c r="A22" s="23" t="str">
        <v/>
      </c>
      <c r="B22" s="19"/>
      <c r="C22" s="19"/>
      <c r="D22" s="19"/>
      <c r="E22" s="19"/>
      <c r="F22" s="19"/>
      <c r="G22" s="26"/>
      <c r="H22" s="26"/>
      <c r="I22" s="19"/>
      <c r="J22" s="19"/>
      <c r="K22" s="20"/>
      <c r="L22" s="19"/>
      <c r="M22" s="20"/>
      <c r="N22" s="19"/>
      <c r="O22" s="19"/>
      <c r="P22" s="19"/>
      <c r="Q22" s="19"/>
      <c r="R22" s="19"/>
      <c r="S22" s="28"/>
      <c r="T22" s="20"/>
      <c r="U22" s="20"/>
    </row>
    <row r="23" spans="1:21" ht="28.5" customHeight="1">
      <c r="A23" s="23" t="str">
        <v/>
      </c>
      <c r="B23" s="19"/>
      <c r="C23" s="19"/>
      <c r="D23" s="19"/>
      <c r="E23" s="19"/>
      <c r="F23" s="19"/>
      <c r="G23" s="26"/>
      <c r="H23" s="26"/>
      <c r="I23" s="19"/>
      <c r="J23" s="19"/>
      <c r="K23" s="20"/>
      <c r="L23" s="19"/>
      <c r="M23" s="20"/>
      <c r="N23" s="19"/>
      <c r="O23" s="19"/>
      <c r="P23" s="19"/>
      <c r="Q23" s="19"/>
      <c r="R23" s="19"/>
      <c r="S23" s="28"/>
      <c r="T23" s="20"/>
      <c r="U23" s="20"/>
    </row>
    <row r="24" spans="1:21" ht="28.5" customHeight="1">
      <c r="A24" s="23" t="str">
        <v/>
      </c>
      <c r="B24" s="30"/>
      <c r="C24" s="30"/>
      <c r="D24" s="30"/>
      <c r="E24" s="19"/>
      <c r="F24" s="19"/>
      <c r="G24" s="26"/>
      <c r="H24" s="26"/>
      <c r="I24" s="19"/>
      <c r="J24" s="19"/>
      <c r="K24" s="20"/>
      <c r="L24" s="19"/>
      <c r="M24" s="20"/>
      <c r="N24" s="19"/>
      <c r="O24" s="31"/>
      <c r="P24" s="19"/>
      <c r="Q24" s="19"/>
      <c r="R24" s="19"/>
      <c r="S24" s="28"/>
      <c r="T24" s="20"/>
      <c r="U24" s="20"/>
    </row>
    <row r="25" spans="1:21" ht="28.5" customHeight="1">
      <c r="A25" s="23" t="str">
        <v/>
      </c>
      <c r="B25" s="30"/>
      <c r="C25" s="30"/>
      <c r="D25" s="30"/>
      <c r="E25" s="19"/>
      <c r="F25" s="19"/>
      <c r="G25" s="26"/>
      <c r="H25" s="26"/>
      <c r="I25" s="19"/>
      <c r="J25" s="19"/>
      <c r="K25" s="20"/>
      <c r="L25" s="19"/>
      <c r="M25" s="20"/>
      <c r="N25" s="19"/>
      <c r="O25" s="31"/>
      <c r="P25" s="19"/>
      <c r="Q25" s="19"/>
      <c r="R25" s="19"/>
      <c r="S25" s="28"/>
      <c r="T25" s="20"/>
      <c r="U25" s="20"/>
    </row>
    <row r="26" spans="1:21" ht="28.5" customHeight="1">
      <c r="A26" s="23" t="str">
        <v/>
      </c>
      <c r="B26" s="30"/>
      <c r="C26" s="30"/>
      <c r="D26" s="30"/>
      <c r="E26" s="19"/>
      <c r="F26" s="19"/>
      <c r="G26" s="26"/>
      <c r="H26" s="26"/>
      <c r="I26" s="19"/>
      <c r="J26" s="19"/>
      <c r="K26" s="20"/>
      <c r="L26" s="19"/>
      <c r="M26" s="20"/>
      <c r="N26" s="19"/>
      <c r="O26" s="20"/>
      <c r="P26" s="19"/>
      <c r="Q26" s="19"/>
      <c r="R26" s="19"/>
      <c r="S26" s="28"/>
      <c r="T26" s="20"/>
      <c r="U26" s="20"/>
    </row>
    <row r="27" spans="1:21" ht="28.5" customHeight="1">
      <c r="A27" s="23" t="str">
        <v/>
      </c>
      <c r="B27" s="30"/>
      <c r="C27" s="30"/>
      <c r="D27" s="30"/>
      <c r="E27" s="19"/>
      <c r="F27" s="19"/>
      <c r="G27" s="26"/>
      <c r="H27" s="26"/>
      <c r="I27" s="19"/>
      <c r="J27" s="19"/>
      <c r="K27" s="20"/>
      <c r="L27" s="19"/>
      <c r="M27" s="20"/>
      <c r="N27" s="19"/>
      <c r="O27" s="20"/>
      <c r="P27" s="19"/>
      <c r="Q27" s="19"/>
      <c r="R27" s="19"/>
      <c r="S27" s="28"/>
      <c r="T27" s="20"/>
      <c r="U27" s="20"/>
    </row>
    <row r="28" spans="1:21" ht="28.5" customHeight="1">
      <c r="A28" s="23" t="str">
        <v/>
      </c>
      <c r="B28" s="30"/>
      <c r="C28" s="30"/>
      <c r="D28" s="30"/>
      <c r="E28" s="19"/>
      <c r="F28" s="19"/>
      <c r="G28" s="26"/>
      <c r="H28" s="26"/>
      <c r="I28" s="19"/>
      <c r="J28" s="19"/>
      <c r="K28" s="20"/>
      <c r="L28" s="19"/>
      <c r="M28" s="20"/>
      <c r="N28" s="19"/>
      <c r="O28" s="20"/>
      <c r="P28" s="19"/>
      <c r="Q28" s="19"/>
      <c r="R28" s="19"/>
      <c r="S28" s="28"/>
      <c r="T28" s="20"/>
      <c r="U28" s="20"/>
    </row>
    <row r="29" spans="1:21" ht="28.5" customHeight="1">
      <c r="A29" s="23" t="str">
        <v/>
      </c>
      <c r="B29" s="30"/>
      <c r="C29" s="30"/>
      <c r="D29" s="30"/>
      <c r="E29" s="19"/>
      <c r="F29" s="19"/>
      <c r="G29" s="26"/>
      <c r="H29" s="26"/>
      <c r="I29" s="19"/>
      <c r="J29" s="19"/>
      <c r="K29" s="20"/>
      <c r="L29" s="19"/>
      <c r="M29" s="20"/>
      <c r="N29" s="19"/>
      <c r="O29" s="20"/>
      <c r="P29" s="19"/>
      <c r="Q29" s="19"/>
      <c r="R29" s="19"/>
      <c r="S29" s="28"/>
      <c r="T29" s="20"/>
      <c r="U29" s="20"/>
    </row>
    <row r="30" spans="1:21" ht="28.5" customHeight="1">
      <c r="A30" s="23" t="str">
        <v/>
      </c>
      <c r="B30" s="32"/>
      <c r="C30" s="30"/>
      <c r="D30" s="30"/>
      <c r="E30" s="33"/>
      <c r="F30" s="33"/>
      <c r="G30" s="26"/>
      <c r="H30" s="26"/>
      <c r="I30" s="19"/>
      <c r="J30" s="19"/>
      <c r="K30" s="20"/>
      <c r="L30" s="19"/>
      <c r="M30" s="20"/>
      <c r="N30" s="19"/>
      <c r="O30" s="20"/>
      <c r="P30" s="19"/>
      <c r="Q30" s="19"/>
      <c r="R30" s="19"/>
      <c r="S30" s="34"/>
      <c r="T30" s="33"/>
      <c r="U30" s="20"/>
    </row>
    <row r="31" spans="1:21" ht="28.5" customHeight="1">
      <c r="A31" s="23" t="str">
        <v/>
      </c>
      <c r="B31" s="30"/>
      <c r="C31" s="30"/>
      <c r="D31" s="30"/>
      <c r="E31" s="33"/>
      <c r="F31" s="33"/>
      <c r="G31" s="26"/>
      <c r="H31" s="26"/>
      <c r="I31" s="19"/>
      <c r="J31" s="19"/>
      <c r="K31" s="20"/>
      <c r="L31" s="19"/>
      <c r="M31" s="20"/>
      <c r="N31" s="19"/>
      <c r="O31" s="20"/>
      <c r="P31" s="19"/>
      <c r="Q31" s="19"/>
      <c r="R31" s="19"/>
      <c r="S31" s="34"/>
      <c r="T31" s="33"/>
      <c r="U31" s="20"/>
    </row>
    <row r="32" spans="1:21" ht="28.5" customHeight="1">
      <c r="A32" s="23" t="str">
        <v/>
      </c>
      <c r="B32" s="30"/>
      <c r="C32" s="30"/>
      <c r="D32" s="30"/>
      <c r="E32" s="33"/>
      <c r="F32" s="33"/>
      <c r="G32" s="26"/>
      <c r="H32" s="26"/>
      <c r="I32" s="19"/>
      <c r="J32" s="33"/>
      <c r="K32" s="20"/>
      <c r="L32" s="19"/>
      <c r="M32" s="20"/>
      <c r="N32" s="19"/>
      <c r="O32" s="20"/>
      <c r="P32" s="19"/>
      <c r="Q32" s="19"/>
      <c r="R32" s="19"/>
      <c r="S32" s="34"/>
      <c r="T32" s="33"/>
      <c r="U32" s="20"/>
    </row>
    <row r="33" spans="1:21" ht="28.5" customHeight="1">
      <c r="A33" s="23" t="str">
        <v/>
      </c>
      <c r="B33" s="19"/>
      <c r="C33" s="19"/>
      <c r="D33" s="19"/>
      <c r="E33" s="33"/>
      <c r="F33" s="33"/>
      <c r="G33" s="26"/>
      <c r="H33" s="26"/>
      <c r="I33" s="19"/>
      <c r="J33" s="19"/>
      <c r="K33" s="20"/>
      <c r="L33" s="19"/>
      <c r="M33" s="20"/>
      <c r="N33" s="33"/>
      <c r="O33" s="20"/>
      <c r="P33" s="19"/>
      <c r="Q33" s="19"/>
      <c r="R33" s="19"/>
      <c r="S33" s="34"/>
      <c r="T33" s="33"/>
      <c r="U33" s="20"/>
    </row>
    <row r="34" spans="1:21" ht="28.5" customHeight="1">
      <c r="A34" s="23" t="str">
        <v/>
      </c>
      <c r="B34" s="19"/>
      <c r="C34" s="19"/>
      <c r="D34" s="19"/>
      <c r="E34" s="19"/>
      <c r="F34" s="33"/>
      <c r="G34" s="26"/>
      <c r="H34" s="26"/>
      <c r="I34" s="19"/>
      <c r="J34" s="19"/>
      <c r="K34" s="20"/>
      <c r="L34" s="19"/>
      <c r="M34" s="20"/>
      <c r="N34" s="19"/>
      <c r="O34" s="20"/>
      <c r="P34" s="19"/>
      <c r="Q34" s="19"/>
      <c r="R34" s="19"/>
      <c r="S34" s="34"/>
      <c r="T34" s="33"/>
      <c r="U34" s="20"/>
    </row>
    <row r="35" spans="1:21" ht="28.5" customHeight="1">
      <c r="A35" s="23" t="str">
        <v/>
      </c>
      <c r="B35" s="19"/>
      <c r="C35" s="19"/>
      <c r="D35" s="19"/>
      <c r="E35" s="19"/>
      <c r="F35" s="33"/>
      <c r="G35" s="26"/>
      <c r="H35" s="26"/>
      <c r="I35" s="19"/>
      <c r="J35" s="33"/>
      <c r="K35" s="20"/>
      <c r="L35" s="19"/>
      <c r="M35" s="20"/>
      <c r="N35" s="33"/>
      <c r="O35" s="20"/>
      <c r="P35" s="19"/>
      <c r="Q35" s="19"/>
      <c r="R35" s="19"/>
      <c r="S35" s="34"/>
      <c r="T35" s="33"/>
      <c r="U35" s="20"/>
    </row>
    <row r="36" spans="1:21" ht="28.5" customHeight="1">
      <c r="A36" s="23" t="str">
        <v/>
      </c>
      <c r="B36" s="19"/>
      <c r="C36" s="19"/>
      <c r="D36" s="19"/>
      <c r="E36" s="19"/>
      <c r="F36" s="33"/>
      <c r="G36" s="26"/>
      <c r="H36" s="26"/>
      <c r="I36" s="19"/>
      <c r="J36" s="33"/>
      <c r="K36" s="20"/>
      <c r="L36" s="19"/>
      <c r="M36" s="20"/>
      <c r="N36" s="33"/>
      <c r="O36" s="20"/>
      <c r="P36" s="19"/>
      <c r="Q36" s="19"/>
      <c r="R36" s="19"/>
      <c r="S36" s="34"/>
      <c r="T36" s="33"/>
      <c r="U36" s="20"/>
    </row>
    <row r="37" spans="1:21" ht="28.5" customHeight="1">
      <c r="A37" s="23" t="str">
        <v/>
      </c>
      <c r="B37" s="19"/>
      <c r="C37" s="19"/>
      <c r="D37" s="19"/>
      <c r="E37" s="19"/>
      <c r="F37" s="33"/>
      <c r="G37" s="26"/>
      <c r="H37" s="26"/>
      <c r="I37" s="19"/>
      <c r="J37" s="19"/>
      <c r="K37" s="20"/>
      <c r="L37" s="19"/>
      <c r="M37" s="20"/>
      <c r="N37" s="19"/>
      <c r="O37" s="33"/>
      <c r="P37" s="19"/>
      <c r="Q37" s="19"/>
      <c r="R37" s="19"/>
      <c r="S37" s="34"/>
      <c r="T37" s="33"/>
      <c r="U37" s="20"/>
    </row>
    <row r="38" spans="1:21" ht="28.5" customHeight="1">
      <c r="A38" s="23" t="str">
        <v/>
      </c>
      <c r="B38" s="19"/>
      <c r="C38" s="19"/>
      <c r="D38" s="19"/>
      <c r="E38" s="19"/>
      <c r="F38" s="33"/>
      <c r="G38" s="26"/>
      <c r="H38" s="26"/>
      <c r="I38" s="19"/>
      <c r="J38" s="33"/>
      <c r="K38" s="20"/>
      <c r="L38" s="19"/>
      <c r="M38" s="20"/>
      <c r="N38" s="19"/>
      <c r="O38" s="20"/>
      <c r="P38" s="19"/>
      <c r="Q38" s="19"/>
      <c r="R38" s="19"/>
      <c r="S38" s="34"/>
      <c r="T38" s="33"/>
      <c r="U38" s="20"/>
    </row>
    <row r="39" spans="1:21" ht="28.5" customHeight="1">
      <c r="A39" s="23" t="str">
        <v/>
      </c>
      <c r="B39" s="19"/>
      <c r="C39" s="19"/>
      <c r="D39" s="19"/>
      <c r="E39" s="19"/>
      <c r="F39" s="33"/>
      <c r="G39" s="26"/>
      <c r="H39" s="26"/>
      <c r="I39" s="19"/>
      <c r="J39" s="19"/>
      <c r="K39" s="20"/>
      <c r="L39" s="19"/>
      <c r="M39" s="33"/>
      <c r="N39" s="33"/>
      <c r="O39" s="33"/>
      <c r="P39" s="19"/>
      <c r="Q39" s="19"/>
      <c r="R39" s="19"/>
      <c r="S39" s="34"/>
      <c r="T39" s="33"/>
      <c r="U39" s="20"/>
    </row>
    <row r="40" spans="1:21" ht="28.5" customHeight="1">
      <c r="A40" s="23" t="str">
        <v/>
      </c>
      <c r="B40" s="19"/>
      <c r="C40" s="19"/>
      <c r="D40" s="19"/>
      <c r="E40" s="19"/>
      <c r="F40" s="33"/>
      <c r="G40" s="26"/>
      <c r="H40" s="26"/>
      <c r="I40" s="19"/>
      <c r="J40" s="19"/>
      <c r="K40" s="20"/>
      <c r="L40" s="19"/>
      <c r="M40" s="20"/>
      <c r="N40" s="33"/>
      <c r="O40" s="20"/>
      <c r="P40" s="19"/>
      <c r="Q40" s="19"/>
      <c r="R40" s="19"/>
      <c r="S40" s="34"/>
      <c r="T40" s="33"/>
      <c r="U40" s="20"/>
    </row>
    <row r="41" spans="1:21" ht="28.5" customHeight="1">
      <c r="A41" s="23" t="str">
        <v/>
      </c>
      <c r="B41" s="19"/>
      <c r="C41" s="19"/>
      <c r="D41" s="19"/>
      <c r="E41" s="19"/>
      <c r="F41" s="33"/>
      <c r="G41" s="26"/>
      <c r="H41" s="26"/>
      <c r="I41" s="19"/>
      <c r="J41" s="19"/>
      <c r="K41" s="20"/>
      <c r="L41" s="19"/>
      <c r="M41" s="20"/>
      <c r="N41" s="33"/>
      <c r="O41" s="20"/>
      <c r="P41" s="19"/>
      <c r="Q41" s="19"/>
      <c r="R41" s="19"/>
      <c r="S41" s="34"/>
      <c r="T41" s="33"/>
      <c r="U41" s="20"/>
    </row>
    <row r="42" spans="1:21" ht="28.5" customHeight="1">
      <c r="A42" s="23" t="str">
        <v/>
      </c>
      <c r="B42" s="19"/>
      <c r="C42" s="19"/>
      <c r="D42" s="19"/>
      <c r="E42" s="19"/>
      <c r="F42" s="33"/>
      <c r="G42" s="26"/>
      <c r="H42" s="26"/>
      <c r="I42" s="19"/>
      <c r="J42" s="19"/>
      <c r="K42" s="20"/>
      <c r="L42" s="19"/>
      <c r="M42" s="20"/>
      <c r="N42" s="33"/>
      <c r="O42" s="33"/>
      <c r="P42" s="19"/>
      <c r="Q42" s="19"/>
      <c r="R42" s="19"/>
      <c r="S42" s="34"/>
      <c r="T42" s="33"/>
      <c r="U42" s="20"/>
    </row>
    <row r="43" spans="1:21" ht="28.5" customHeight="1">
      <c r="A43" s="23" t="str">
        <v/>
      </c>
      <c r="B43" s="19"/>
      <c r="C43" s="19"/>
      <c r="D43" s="19"/>
      <c r="E43" s="19"/>
      <c r="F43" s="33"/>
      <c r="G43" s="26"/>
      <c r="H43" s="26"/>
      <c r="I43" s="19"/>
      <c r="J43" s="19"/>
      <c r="K43" s="20"/>
      <c r="L43" s="19"/>
      <c r="M43" s="20"/>
      <c r="N43" s="33"/>
      <c r="O43" s="33"/>
      <c r="P43" s="19"/>
      <c r="Q43" s="19"/>
      <c r="R43" s="19"/>
      <c r="S43" s="34"/>
      <c r="T43" s="33"/>
      <c r="U43" s="20"/>
    </row>
    <row r="44" spans="1:21" ht="28.5" customHeight="1">
      <c r="A44" s="23" t="str">
        <v/>
      </c>
      <c r="B44" s="19"/>
      <c r="C44" s="19"/>
      <c r="D44" s="19"/>
      <c r="E44" s="19"/>
      <c r="F44" s="33"/>
      <c r="G44" s="26"/>
      <c r="H44" s="26"/>
      <c r="I44" s="19"/>
      <c r="J44" s="19"/>
      <c r="K44" s="20"/>
      <c r="L44" s="19"/>
      <c r="M44" s="20"/>
      <c r="N44" s="19"/>
      <c r="O44" s="33"/>
      <c r="P44" s="19"/>
      <c r="Q44" s="19"/>
      <c r="R44" s="33"/>
      <c r="S44" s="34"/>
      <c r="T44" s="33"/>
      <c r="U44" s="20"/>
    </row>
    <row r="45" spans="1:21" ht="28.5" customHeight="1">
      <c r="A45" s="23" t="str">
        <v/>
      </c>
      <c r="B45" s="19"/>
      <c r="C45" s="19"/>
      <c r="D45" s="19"/>
      <c r="E45" s="19"/>
      <c r="F45" s="19"/>
      <c r="G45" s="29"/>
      <c r="H45" s="35"/>
      <c r="I45" s="19"/>
      <c r="J45" s="19"/>
      <c r="K45" s="20"/>
      <c r="L45" s="19"/>
      <c r="M45" s="20"/>
      <c r="N45" s="19"/>
      <c r="O45" s="27"/>
      <c r="P45" s="16"/>
      <c r="Q45" s="16"/>
      <c r="R45" s="16"/>
      <c r="S45" s="28"/>
      <c r="T45" s="20"/>
      <c r="U45" s="20"/>
    </row>
    <row r="46" spans="1:21" ht="28.5" customHeight="1">
      <c r="A46" s="23" t="str">
        <v/>
      </c>
      <c r="B46" s="19"/>
      <c r="C46" s="19"/>
      <c r="D46" s="19"/>
      <c r="E46" s="19"/>
      <c r="F46" s="19"/>
      <c r="G46" s="35"/>
      <c r="H46" s="35"/>
      <c r="I46" s="19"/>
      <c r="J46" s="19"/>
      <c r="K46" s="20"/>
      <c r="L46" s="19"/>
      <c r="M46" s="20"/>
      <c r="N46" s="19"/>
      <c r="O46" s="20"/>
      <c r="P46" s="16"/>
      <c r="Q46" s="16"/>
      <c r="R46" s="16"/>
      <c r="S46" s="28"/>
      <c r="T46" s="20"/>
      <c r="U46" s="20"/>
    </row>
    <row r="47" spans="1:21" ht="28.5" customHeight="1">
      <c r="A47" s="23" t="str">
        <v/>
      </c>
      <c r="B47" s="19"/>
      <c r="C47" s="19"/>
      <c r="D47" s="19"/>
      <c r="E47" s="19"/>
      <c r="F47" s="19"/>
      <c r="G47" s="35"/>
      <c r="H47" s="35"/>
      <c r="I47" s="19"/>
      <c r="J47" s="19"/>
      <c r="K47" s="20"/>
      <c r="L47" s="19"/>
      <c r="M47" s="20"/>
      <c r="N47" s="19"/>
      <c r="O47" s="20"/>
      <c r="P47" s="16"/>
      <c r="Q47" s="16"/>
      <c r="R47" s="19"/>
      <c r="S47" s="28"/>
      <c r="T47" s="20"/>
      <c r="U47" s="20"/>
    </row>
    <row r="48" spans="1:21" ht="28.5" customHeight="1">
      <c r="A48" s="23" t="str">
        <v/>
      </c>
      <c r="B48" s="19"/>
      <c r="C48" s="19"/>
      <c r="D48" s="19"/>
      <c r="E48" s="19"/>
      <c r="F48" s="19"/>
      <c r="G48" s="35"/>
      <c r="H48" s="35"/>
      <c r="I48" s="19"/>
      <c r="J48" s="19"/>
      <c r="K48" s="20"/>
      <c r="L48" s="19"/>
      <c r="M48" s="20"/>
      <c r="N48" s="19"/>
      <c r="O48" s="20"/>
      <c r="P48" s="16"/>
      <c r="Q48" s="16"/>
      <c r="R48" s="19"/>
      <c r="S48" s="28"/>
      <c r="T48" s="20"/>
      <c r="U48" s="20"/>
    </row>
    <row r="49" spans="1:21" ht="28.5" customHeight="1">
      <c r="A49" s="23" t="str">
        <v/>
      </c>
      <c r="B49" s="19"/>
      <c r="C49" s="19"/>
      <c r="D49" s="19"/>
      <c r="E49" s="19"/>
      <c r="F49" s="19"/>
      <c r="G49" s="35"/>
      <c r="H49" s="35"/>
      <c r="I49" s="19"/>
      <c r="J49" s="19"/>
      <c r="K49" s="20"/>
      <c r="L49" s="19"/>
      <c r="M49" s="20"/>
      <c r="N49" s="19"/>
      <c r="O49" s="20"/>
      <c r="P49" s="16"/>
      <c r="Q49" s="16"/>
      <c r="R49" s="19"/>
      <c r="S49" s="28"/>
      <c r="T49" s="20"/>
      <c r="U49" s="20"/>
    </row>
    <row r="50" spans="1:21" ht="28.5" customHeight="1">
      <c r="A50" s="23" t="str">
        <v/>
      </c>
      <c r="B50" s="19"/>
      <c r="C50" s="19"/>
      <c r="D50" s="19"/>
      <c r="E50" s="19"/>
      <c r="F50" s="19"/>
      <c r="G50" s="35"/>
      <c r="H50" s="35"/>
      <c r="I50" s="19"/>
      <c r="J50" s="19"/>
      <c r="K50" s="20"/>
      <c r="L50" s="19"/>
      <c r="M50" s="20"/>
      <c r="N50" s="19"/>
      <c r="O50" s="20"/>
      <c r="P50" s="16"/>
      <c r="Q50" s="16"/>
      <c r="R50" s="19"/>
      <c r="S50" s="28"/>
      <c r="T50" s="20"/>
      <c r="U50" s="20"/>
    </row>
    <row r="51" spans="1:21" ht="28.5" customHeight="1">
      <c r="A51" s="23" t="str">
        <v/>
      </c>
      <c r="B51" s="19"/>
      <c r="C51" s="19"/>
      <c r="D51" s="19"/>
      <c r="E51" s="19"/>
      <c r="F51" s="19"/>
      <c r="G51" s="35"/>
      <c r="H51" s="35"/>
      <c r="I51" s="19"/>
      <c r="J51" s="19"/>
      <c r="K51" s="20"/>
      <c r="L51" s="19"/>
      <c r="M51" s="20"/>
      <c r="N51" s="19"/>
      <c r="O51" s="20"/>
      <c r="P51" s="16"/>
      <c r="Q51" s="16"/>
      <c r="R51" s="16"/>
      <c r="S51" s="28"/>
      <c r="T51" s="20"/>
      <c r="U51" s="20"/>
    </row>
    <row r="52" spans="1:21" ht="28.5" customHeight="1">
      <c r="A52" s="23" t="str">
        <v/>
      </c>
      <c r="B52" s="19"/>
      <c r="C52" s="19"/>
      <c r="D52" s="19"/>
      <c r="E52" s="19"/>
      <c r="F52" s="19"/>
      <c r="G52" s="35"/>
      <c r="H52" s="35"/>
      <c r="I52" s="19"/>
      <c r="J52" s="19"/>
      <c r="K52" s="20"/>
      <c r="L52" s="19"/>
      <c r="M52" s="20"/>
      <c r="N52" s="19"/>
      <c r="O52" s="20"/>
      <c r="P52" s="16"/>
      <c r="Q52" s="16"/>
      <c r="R52" s="19"/>
      <c r="S52" s="28"/>
      <c r="T52" s="20"/>
      <c r="U52" s="20"/>
    </row>
    <row r="53" spans="1:21" ht="28.5" customHeight="1">
      <c r="A53" s="23" t="str">
        <v/>
      </c>
      <c r="B53" s="19"/>
      <c r="C53" s="19"/>
      <c r="D53" s="19"/>
      <c r="E53" s="19"/>
      <c r="F53" s="19"/>
      <c r="G53" s="35"/>
      <c r="H53" s="35"/>
      <c r="I53" s="19"/>
      <c r="J53" s="19"/>
      <c r="K53" s="20"/>
      <c r="L53" s="19"/>
      <c r="M53" s="20"/>
      <c r="N53" s="19"/>
      <c r="O53" s="20"/>
      <c r="P53" s="16"/>
      <c r="Q53" s="16"/>
      <c r="R53" s="19"/>
      <c r="S53" s="28"/>
      <c r="T53" s="20"/>
      <c r="U53" s="20"/>
    </row>
    <row r="54" spans="1:21" ht="28.5" customHeight="1">
      <c r="A54" s="23" t="str">
        <v/>
      </c>
      <c r="B54" s="19"/>
      <c r="C54" s="19"/>
      <c r="D54" s="19"/>
      <c r="E54" s="19"/>
      <c r="F54" s="19"/>
      <c r="G54" s="35"/>
      <c r="H54" s="35"/>
      <c r="I54" s="19"/>
      <c r="J54" s="19"/>
      <c r="K54" s="20"/>
      <c r="L54" s="19"/>
      <c r="M54" s="20"/>
      <c r="N54" s="19"/>
      <c r="O54" s="20"/>
      <c r="P54" s="16"/>
      <c r="Q54" s="16"/>
      <c r="R54" s="19"/>
      <c r="S54" s="28"/>
      <c r="T54" s="20"/>
      <c r="U54" s="20"/>
    </row>
    <row r="55" spans="1:21" ht="28.5" customHeight="1">
      <c r="A55" s="23" t="str">
        <v/>
      </c>
      <c r="B55" s="19"/>
      <c r="C55" s="19"/>
      <c r="D55" s="19"/>
      <c r="E55" s="19"/>
      <c r="F55" s="19"/>
      <c r="G55" s="35"/>
      <c r="H55" s="35"/>
      <c r="I55" s="19"/>
      <c r="J55" s="19"/>
      <c r="K55" s="20"/>
      <c r="L55" s="19"/>
      <c r="M55" s="20"/>
      <c r="N55" s="19"/>
      <c r="O55" s="20"/>
      <c r="P55" s="16"/>
      <c r="Q55" s="16"/>
      <c r="R55" s="16"/>
      <c r="S55" s="28"/>
      <c r="T55" s="20"/>
      <c r="U55" s="20"/>
    </row>
    <row r="56" spans="1:21" ht="28.5" customHeight="1">
      <c r="A56" s="23" t="str">
        <v/>
      </c>
      <c r="B56" s="19"/>
      <c r="C56" s="19"/>
      <c r="D56" s="19"/>
      <c r="E56" s="19"/>
      <c r="F56" s="19"/>
      <c r="G56" s="35"/>
      <c r="H56" s="35"/>
      <c r="I56" s="19"/>
      <c r="J56" s="19"/>
      <c r="K56" s="20"/>
      <c r="L56" s="19"/>
      <c r="M56" s="20"/>
      <c r="N56" s="19"/>
      <c r="O56" s="20"/>
      <c r="P56" s="16"/>
      <c r="Q56" s="16"/>
      <c r="R56" s="19"/>
      <c r="S56" s="28"/>
      <c r="T56" s="20"/>
      <c r="U56" s="20"/>
    </row>
    <row r="57" spans="1:21" ht="28.5" customHeight="1">
      <c r="A57" s="23" t="str">
        <v/>
      </c>
      <c r="B57" s="19"/>
      <c r="C57" s="19"/>
      <c r="D57" s="19"/>
      <c r="E57" s="19"/>
      <c r="F57" s="19"/>
      <c r="G57" s="35"/>
      <c r="H57" s="35"/>
      <c r="I57" s="19"/>
      <c r="J57" s="19"/>
      <c r="K57" s="20"/>
      <c r="L57" s="19"/>
      <c r="M57" s="20"/>
      <c r="N57" s="19"/>
      <c r="O57" s="20"/>
      <c r="P57" s="16"/>
      <c r="Q57" s="16"/>
      <c r="R57" s="19"/>
      <c r="S57" s="28"/>
      <c r="T57" s="20"/>
      <c r="U57" s="20"/>
    </row>
    <row r="58" spans="1:21" ht="28.5" customHeight="1">
      <c r="A58" s="23" t="str">
        <v/>
      </c>
      <c r="B58" s="19"/>
      <c r="C58" s="19"/>
      <c r="D58" s="19"/>
      <c r="E58" s="19"/>
      <c r="F58" s="19"/>
      <c r="G58" s="35"/>
      <c r="H58" s="35"/>
      <c r="I58" s="19"/>
      <c r="J58" s="19"/>
      <c r="K58" s="20"/>
      <c r="L58" s="19"/>
      <c r="M58" s="20"/>
      <c r="N58" s="19"/>
      <c r="O58" s="20"/>
      <c r="P58" s="16"/>
      <c r="Q58" s="16"/>
      <c r="R58" s="16"/>
      <c r="S58" s="28"/>
      <c r="T58" s="20"/>
      <c r="U58" s="20"/>
    </row>
    <row r="59" spans="1:21" ht="28.5" customHeight="1">
      <c r="A59" s="23" t="str">
        <v/>
      </c>
      <c r="B59" s="19"/>
      <c r="C59" s="19"/>
      <c r="D59" s="19"/>
      <c r="E59" s="19"/>
      <c r="F59" s="19"/>
      <c r="G59" s="35"/>
      <c r="H59" s="35"/>
      <c r="I59" s="19"/>
      <c r="J59" s="19"/>
      <c r="K59" s="20"/>
      <c r="L59" s="19"/>
      <c r="M59" s="20"/>
      <c r="N59" s="19"/>
      <c r="O59" s="20"/>
      <c r="P59" s="16"/>
      <c r="Q59" s="19"/>
      <c r="R59" s="19"/>
      <c r="S59" s="28"/>
      <c r="T59" s="20"/>
      <c r="U59" s="20"/>
    </row>
    <row r="60" spans="1:21" ht="28.5" customHeight="1">
      <c r="A60" s="23" t="str">
        <v/>
      </c>
      <c r="B60" s="19"/>
      <c r="C60" s="19"/>
      <c r="D60" s="19"/>
      <c r="E60" s="19"/>
      <c r="F60" s="19"/>
      <c r="G60" s="35"/>
      <c r="H60" s="35"/>
      <c r="I60" s="19"/>
      <c r="J60" s="19"/>
      <c r="K60" s="20"/>
      <c r="L60" s="19"/>
      <c r="M60" s="20"/>
      <c r="N60" s="19"/>
      <c r="O60" s="20"/>
      <c r="P60" s="19"/>
      <c r="Q60" s="19"/>
      <c r="R60" s="19"/>
      <c r="S60" s="28"/>
      <c r="T60" s="20"/>
      <c r="U60" s="20"/>
    </row>
    <row r="61" spans="1:21" ht="28.5" customHeight="1">
      <c r="A61" s="23" t="str">
        <v/>
      </c>
      <c r="B61" s="19"/>
      <c r="C61" s="19"/>
      <c r="D61" s="19"/>
      <c r="E61" s="19"/>
      <c r="F61" s="19"/>
      <c r="G61" s="35"/>
      <c r="H61" s="35"/>
      <c r="I61" s="19"/>
      <c r="J61" s="19"/>
      <c r="K61" s="20"/>
      <c r="L61" s="19"/>
      <c r="M61" s="20"/>
      <c r="N61" s="19"/>
      <c r="O61" s="20"/>
      <c r="P61" s="19"/>
      <c r="Q61" s="19"/>
      <c r="R61" s="19"/>
      <c r="S61" s="28"/>
      <c r="T61" s="20"/>
      <c r="U61" s="20"/>
    </row>
    <row r="62" spans="1:21" ht="28.5" customHeight="1">
      <c r="A62" s="23" t="str">
        <v/>
      </c>
      <c r="B62" s="19"/>
      <c r="C62" s="19"/>
      <c r="D62" s="19"/>
      <c r="E62" s="19"/>
      <c r="F62" s="19"/>
      <c r="G62" s="35"/>
      <c r="H62" s="35"/>
      <c r="I62" s="19"/>
      <c r="J62" s="19"/>
      <c r="K62" s="20"/>
      <c r="L62" s="19"/>
      <c r="M62" s="20"/>
      <c r="N62" s="19"/>
      <c r="O62" s="20"/>
      <c r="P62" s="19"/>
      <c r="Q62" s="19"/>
      <c r="R62" s="19"/>
      <c r="S62" s="28"/>
      <c r="T62" s="20"/>
      <c r="U62" s="20"/>
    </row>
    <row r="63" spans="1:21" ht="28.5" customHeight="1">
      <c r="A63" s="23" t="str">
        <v/>
      </c>
      <c r="B63" s="19"/>
      <c r="C63" s="19"/>
      <c r="D63" s="19"/>
      <c r="E63" s="19"/>
      <c r="F63" s="19"/>
      <c r="G63" s="35"/>
      <c r="H63" s="35"/>
      <c r="I63" s="19"/>
      <c r="J63" s="19"/>
      <c r="K63" s="20"/>
      <c r="L63" s="19"/>
      <c r="M63" s="20"/>
      <c r="N63" s="19"/>
      <c r="O63" s="20"/>
      <c r="P63" s="19"/>
      <c r="Q63" s="19"/>
      <c r="R63" s="19"/>
      <c r="S63" s="28"/>
      <c r="T63" s="20"/>
      <c r="U63" s="20"/>
    </row>
    <row r="64" spans="1:21" ht="28.5" customHeight="1">
      <c r="A64" s="23" t="str">
        <v/>
      </c>
      <c r="B64" s="19"/>
      <c r="C64" s="19"/>
      <c r="D64" s="19"/>
      <c r="E64" s="19"/>
      <c r="F64" s="19"/>
      <c r="G64" s="35"/>
      <c r="H64" s="35"/>
      <c r="I64" s="19"/>
      <c r="J64" s="19"/>
      <c r="K64" s="20"/>
      <c r="L64" s="19"/>
      <c r="M64" s="20"/>
      <c r="N64" s="19"/>
      <c r="O64" s="20"/>
      <c r="P64" s="19"/>
      <c r="Q64" s="19"/>
      <c r="R64" s="19"/>
      <c r="S64" s="28"/>
      <c r="T64" s="20"/>
      <c r="U64" s="20"/>
    </row>
    <row r="65" spans="1:21" ht="28.5" customHeight="1">
      <c r="A65" s="23" t="str">
        <v/>
      </c>
      <c r="B65" s="19"/>
      <c r="C65" s="19"/>
      <c r="D65" s="19"/>
      <c r="E65" s="19"/>
      <c r="F65" s="19"/>
      <c r="G65" s="35"/>
      <c r="H65" s="35"/>
      <c r="I65" s="19"/>
      <c r="J65" s="19"/>
      <c r="K65" s="20"/>
      <c r="L65" s="19"/>
      <c r="M65" s="20"/>
      <c r="N65" s="19"/>
      <c r="O65" s="20"/>
      <c r="P65" s="19"/>
      <c r="Q65" s="19"/>
      <c r="R65" s="19"/>
      <c r="S65" s="28"/>
      <c r="T65" s="20"/>
      <c r="U65" s="20"/>
    </row>
    <row r="66" spans="1:21" ht="28.5" customHeight="1">
      <c r="A66" s="23" t="str">
        <v/>
      </c>
      <c r="B66" s="19"/>
      <c r="C66" s="19"/>
      <c r="D66" s="19"/>
      <c r="E66" s="19"/>
      <c r="F66" s="19"/>
      <c r="G66" s="35"/>
      <c r="H66" s="35"/>
      <c r="I66" s="19"/>
      <c r="J66" s="19"/>
      <c r="K66" s="20"/>
      <c r="L66" s="19"/>
      <c r="M66" s="27"/>
      <c r="N66" s="16"/>
      <c r="O66" s="27"/>
      <c r="P66" s="16"/>
      <c r="Q66" s="19"/>
      <c r="R66" s="19"/>
      <c r="S66" s="28"/>
      <c r="T66" s="20"/>
      <c r="U66" s="20"/>
    </row>
    <row r="67" spans="1:21" ht="28.5" customHeight="1">
      <c r="A67" s="23" t="str">
        <v/>
      </c>
      <c r="B67" s="19"/>
      <c r="C67" s="19"/>
      <c r="D67" s="19"/>
      <c r="E67" s="19"/>
      <c r="F67" s="19"/>
      <c r="G67" s="35"/>
      <c r="H67" s="35"/>
      <c r="I67" s="19"/>
      <c r="J67" s="19"/>
      <c r="K67" s="20"/>
      <c r="L67" s="19"/>
      <c r="M67" s="27"/>
      <c r="N67" s="16"/>
      <c r="O67" s="27"/>
      <c r="P67" s="16"/>
      <c r="Q67" s="19"/>
      <c r="R67" s="19"/>
      <c r="S67" s="28"/>
      <c r="T67" s="20"/>
      <c r="U67" s="20"/>
    </row>
    <row r="68" spans="1:21" ht="28.5" customHeight="1">
      <c r="A68" s="23" t="str">
        <v/>
      </c>
      <c r="B68" s="19"/>
      <c r="C68" s="19"/>
      <c r="D68" s="19"/>
      <c r="E68" s="19"/>
      <c r="F68" s="19"/>
      <c r="G68" s="35"/>
      <c r="H68" s="35"/>
      <c r="I68" s="19"/>
      <c r="J68" s="19"/>
      <c r="K68" s="20"/>
      <c r="L68" s="19"/>
      <c r="M68" s="27"/>
      <c r="N68" s="16"/>
      <c r="O68" s="27"/>
      <c r="P68" s="16"/>
      <c r="Q68" s="19"/>
      <c r="R68" s="19"/>
      <c r="S68" s="28"/>
      <c r="T68" s="20"/>
      <c r="U68" s="20"/>
    </row>
    <row r="69" spans="1:21" ht="28.5" customHeight="1">
      <c r="A69" s="23" t="str">
        <v/>
      </c>
      <c r="B69" s="19"/>
      <c r="C69" s="19"/>
      <c r="D69" s="19"/>
      <c r="E69" s="19"/>
      <c r="F69" s="19"/>
      <c r="G69" s="35"/>
      <c r="H69" s="35"/>
      <c r="I69" s="19"/>
      <c r="J69" s="19"/>
      <c r="K69" s="20"/>
      <c r="L69" s="19"/>
      <c r="M69" s="27"/>
      <c r="N69" s="16"/>
      <c r="O69" s="27"/>
      <c r="P69" s="16"/>
      <c r="Q69" s="19"/>
      <c r="R69" s="19"/>
      <c r="S69" s="28"/>
      <c r="T69" s="20"/>
      <c r="U69" s="20"/>
    </row>
    <row r="70" spans="1:21" ht="28.5" customHeight="1">
      <c r="A70" s="23" t="str">
        <v/>
      </c>
      <c r="B70" s="19"/>
      <c r="C70" s="19"/>
      <c r="D70" s="19"/>
      <c r="E70" s="19"/>
      <c r="F70" s="19"/>
      <c r="G70" s="35"/>
      <c r="H70" s="35"/>
      <c r="I70" s="19"/>
      <c r="J70" s="19"/>
      <c r="K70" s="20"/>
      <c r="L70" s="19"/>
      <c r="M70" s="27"/>
      <c r="N70" s="16"/>
      <c r="O70" s="27"/>
      <c r="P70" s="16"/>
      <c r="Q70" s="19"/>
      <c r="R70" s="19"/>
      <c r="S70" s="28"/>
      <c r="T70" s="20"/>
      <c r="U70" s="20"/>
    </row>
    <row r="71" spans="1:21" ht="28.5" customHeight="1">
      <c r="A71" s="23" t="str">
        <v/>
      </c>
      <c r="B71" s="19"/>
      <c r="C71" s="19"/>
      <c r="D71" s="19"/>
      <c r="E71" s="19"/>
      <c r="F71" s="19"/>
      <c r="G71" s="35"/>
      <c r="H71" s="35"/>
      <c r="I71" s="19"/>
      <c r="J71" s="19"/>
      <c r="K71" s="20"/>
      <c r="L71" s="19"/>
      <c r="M71" s="27"/>
      <c r="N71" s="16"/>
      <c r="O71" s="27"/>
      <c r="P71" s="16"/>
      <c r="Q71" s="19"/>
      <c r="R71" s="19"/>
      <c r="S71" s="28"/>
      <c r="T71" s="20"/>
      <c r="U71" s="20"/>
    </row>
    <row r="72" spans="1:21" ht="28.5" customHeight="1">
      <c r="A72" s="23" t="str">
        <v/>
      </c>
      <c r="B72" s="19"/>
      <c r="C72" s="19"/>
      <c r="D72" s="19"/>
      <c r="E72" s="19"/>
      <c r="F72" s="19"/>
      <c r="G72" s="35"/>
      <c r="H72" s="35"/>
      <c r="I72" s="19"/>
      <c r="J72" s="19"/>
      <c r="K72" s="20"/>
      <c r="L72" s="19"/>
      <c r="M72" s="27"/>
      <c r="N72" s="16"/>
      <c r="O72" s="27"/>
      <c r="P72" s="16"/>
      <c r="Q72" s="19"/>
      <c r="R72" s="19"/>
      <c r="S72" s="28"/>
      <c r="T72" s="20"/>
      <c r="U72" s="20"/>
    </row>
    <row r="73" spans="1:21" ht="28.5" customHeight="1">
      <c r="A73" s="23" t="str">
        <v/>
      </c>
      <c r="B73" s="19"/>
      <c r="C73" s="19"/>
      <c r="D73" s="19"/>
      <c r="E73" s="19"/>
      <c r="F73" s="19"/>
      <c r="G73" s="35"/>
      <c r="H73" s="35"/>
      <c r="I73" s="19"/>
      <c r="J73" s="19"/>
      <c r="K73" s="20"/>
      <c r="L73" s="19"/>
      <c r="M73" s="27"/>
      <c r="N73" s="16"/>
      <c r="O73" s="27"/>
      <c r="P73" s="16"/>
      <c r="Q73" s="19"/>
      <c r="R73" s="19"/>
      <c r="S73" s="28"/>
      <c r="T73" s="20"/>
      <c r="U73" s="20"/>
    </row>
    <row r="74" spans="1:21" ht="28.5" customHeight="1">
      <c r="A74" s="23" t="str">
        <v/>
      </c>
      <c r="B74" s="19"/>
      <c r="C74" s="19"/>
      <c r="D74" s="19"/>
      <c r="E74" s="19"/>
      <c r="F74" s="19"/>
      <c r="G74" s="35"/>
      <c r="H74" s="35"/>
      <c r="I74" s="19"/>
      <c r="J74" s="19"/>
      <c r="K74" s="20"/>
      <c r="L74" s="19"/>
      <c r="M74" s="27"/>
      <c r="N74" s="16"/>
      <c r="O74" s="27"/>
      <c r="P74" s="16"/>
      <c r="Q74" s="19"/>
      <c r="R74" s="19"/>
      <c r="S74" s="28"/>
      <c r="T74" s="20"/>
      <c r="U74" s="20"/>
    </row>
    <row r="75" spans="1:21" ht="28.5" customHeight="1">
      <c r="A75" s="23" t="str">
        <v/>
      </c>
      <c r="B75" s="19"/>
      <c r="C75" s="19"/>
      <c r="D75" s="19"/>
      <c r="E75" s="19"/>
      <c r="F75" s="19"/>
      <c r="G75" s="35"/>
      <c r="H75" s="35"/>
      <c r="I75" s="19"/>
      <c r="J75" s="19"/>
      <c r="K75" s="20"/>
      <c r="L75" s="19"/>
      <c r="M75" s="27"/>
      <c r="N75" s="16"/>
      <c r="O75" s="27"/>
      <c r="P75" s="16"/>
      <c r="Q75" s="19"/>
      <c r="R75" s="19"/>
      <c r="S75" s="28"/>
      <c r="T75" s="20"/>
      <c r="U75" s="20"/>
    </row>
    <row r="76" spans="1:21" ht="28.5" customHeight="1">
      <c r="A76" s="23" t="str">
        <v/>
      </c>
      <c r="B76" s="19"/>
      <c r="C76" s="19"/>
      <c r="D76" s="19"/>
      <c r="E76" s="19"/>
      <c r="F76" s="19"/>
      <c r="G76" s="35"/>
      <c r="H76" s="35"/>
      <c r="I76" s="19"/>
      <c r="J76" s="19"/>
      <c r="K76" s="20"/>
      <c r="L76" s="19"/>
      <c r="M76" s="27"/>
      <c r="N76" s="16"/>
      <c r="O76" s="27"/>
      <c r="P76" s="16"/>
      <c r="Q76" s="19"/>
      <c r="R76" s="19"/>
      <c r="S76" s="28"/>
      <c r="T76" s="20"/>
      <c r="U76" s="20"/>
    </row>
    <row r="77" spans="1:21" ht="28.5" customHeight="1">
      <c r="A77" s="23" t="str">
        <v/>
      </c>
      <c r="B77" s="19"/>
      <c r="C77" s="19"/>
      <c r="D77" s="19"/>
      <c r="E77" s="19"/>
      <c r="F77" s="19"/>
      <c r="G77" s="35"/>
      <c r="H77" s="35"/>
      <c r="I77" s="19"/>
      <c r="J77" s="19"/>
      <c r="K77" s="20"/>
      <c r="L77" s="19"/>
      <c r="M77" s="27"/>
      <c r="N77" s="16"/>
      <c r="O77" s="27"/>
      <c r="P77" s="16"/>
      <c r="Q77" s="19"/>
      <c r="R77" s="19"/>
      <c r="S77" s="28"/>
      <c r="T77" s="20"/>
      <c r="U77" s="20"/>
    </row>
    <row r="78" spans="1:21" ht="28.5" customHeight="1">
      <c r="A78" s="23" t="str">
        <v/>
      </c>
      <c r="B78" s="19"/>
      <c r="C78" s="19"/>
      <c r="D78" s="19"/>
      <c r="E78" s="19"/>
      <c r="F78" s="19"/>
      <c r="G78" s="35"/>
      <c r="H78" s="35"/>
      <c r="I78" s="19"/>
      <c r="J78" s="19"/>
      <c r="K78" s="20"/>
      <c r="L78" s="19"/>
      <c r="M78" s="27"/>
      <c r="N78" s="16"/>
      <c r="O78" s="27"/>
      <c r="P78" s="16"/>
      <c r="Q78" s="19"/>
      <c r="R78" s="19"/>
      <c r="S78" s="28"/>
      <c r="T78" s="20"/>
      <c r="U78" s="20"/>
    </row>
    <row r="79" spans="1:21" ht="28.5" customHeight="1">
      <c r="A79" s="23" t="str">
        <v/>
      </c>
      <c r="B79" s="19"/>
      <c r="C79" s="19"/>
      <c r="D79" s="19"/>
      <c r="E79" s="19"/>
      <c r="F79" s="19"/>
      <c r="G79" s="35"/>
      <c r="H79" s="35"/>
      <c r="I79" s="19"/>
      <c r="J79" s="19"/>
      <c r="K79" s="20"/>
      <c r="L79" s="19"/>
      <c r="M79" s="27"/>
      <c r="N79" s="16"/>
      <c r="O79" s="27"/>
      <c r="P79" s="16"/>
      <c r="Q79" s="19"/>
      <c r="R79" s="19"/>
      <c r="S79" s="28"/>
      <c r="T79" s="20"/>
      <c r="U79" s="20"/>
    </row>
    <row r="80" spans="1:21" ht="28.5" customHeight="1">
      <c r="A80" s="23" t="str">
        <v/>
      </c>
      <c r="B80" s="19"/>
      <c r="C80" s="19"/>
      <c r="D80" s="19"/>
      <c r="E80" s="19"/>
      <c r="F80" s="19"/>
      <c r="G80" s="35"/>
      <c r="H80" s="35"/>
      <c r="I80" s="19"/>
      <c r="J80" s="19"/>
      <c r="K80" s="20"/>
      <c r="L80" s="19"/>
      <c r="M80" s="27"/>
      <c r="N80" s="16"/>
      <c r="O80" s="27"/>
      <c r="P80" s="16"/>
      <c r="Q80" s="19"/>
      <c r="R80" s="19"/>
      <c r="S80" s="28"/>
      <c r="T80" s="20"/>
      <c r="U80" s="20"/>
    </row>
    <row r="81" spans="1:21" ht="28.5" customHeight="1">
      <c r="A81" s="23" t="str">
        <v/>
      </c>
      <c r="B81" s="19"/>
      <c r="C81" s="19"/>
      <c r="D81" s="19"/>
      <c r="E81" s="19"/>
      <c r="F81" s="19"/>
      <c r="G81" s="35"/>
      <c r="H81" s="35"/>
      <c r="I81" s="19"/>
      <c r="J81" s="19"/>
      <c r="K81" s="20"/>
      <c r="L81" s="19"/>
      <c r="M81" s="27"/>
      <c r="N81" s="16"/>
      <c r="O81" s="27"/>
      <c r="P81" s="16"/>
      <c r="Q81" s="19"/>
      <c r="R81" s="19"/>
      <c r="S81" s="28"/>
      <c r="T81" s="20"/>
      <c r="U81" s="20"/>
    </row>
    <row r="82" spans="1:21" ht="28.5" customHeight="1">
      <c r="A82" s="23" t="str">
        <v/>
      </c>
      <c r="B82" s="19"/>
      <c r="C82" s="19"/>
      <c r="D82" s="19"/>
      <c r="E82" s="19"/>
      <c r="F82" s="19"/>
      <c r="G82" s="35"/>
      <c r="H82" s="35"/>
      <c r="I82" s="19"/>
      <c r="J82" s="19"/>
      <c r="K82" s="20"/>
      <c r="L82" s="19"/>
      <c r="M82" s="27"/>
      <c r="N82" s="16"/>
      <c r="O82" s="27"/>
      <c r="P82" s="16"/>
      <c r="Q82" s="19"/>
      <c r="R82" s="19"/>
      <c r="S82" s="28"/>
      <c r="T82" s="20"/>
      <c r="U82" s="20"/>
    </row>
    <row r="83" spans="1:21" ht="28.5" customHeight="1">
      <c r="A83" s="23" t="str">
        <v/>
      </c>
      <c r="B83" s="19"/>
      <c r="C83" s="19"/>
      <c r="D83" s="19"/>
      <c r="E83" s="19"/>
      <c r="F83" s="19"/>
      <c r="G83" s="35"/>
      <c r="H83" s="35"/>
      <c r="I83" s="19"/>
      <c r="J83" s="19"/>
      <c r="K83" s="20"/>
      <c r="L83" s="19"/>
      <c r="M83" s="27"/>
      <c r="N83" s="16"/>
      <c r="O83" s="27"/>
      <c r="P83" s="16"/>
      <c r="Q83" s="19"/>
      <c r="R83" s="19"/>
      <c r="S83" s="28"/>
      <c r="T83" s="20"/>
      <c r="U83" s="20"/>
    </row>
    <row r="84" spans="1:21" ht="28.5" customHeight="1">
      <c r="A84" s="23" t="str">
        <v/>
      </c>
      <c r="B84" s="19"/>
      <c r="C84" s="19"/>
      <c r="D84" s="19"/>
      <c r="E84" s="19"/>
      <c r="F84" s="19"/>
      <c r="G84" s="35"/>
      <c r="H84" s="35"/>
      <c r="I84" s="19"/>
      <c r="J84" s="19"/>
      <c r="K84" s="20"/>
      <c r="L84" s="19"/>
      <c r="M84" s="27"/>
      <c r="N84" s="16"/>
      <c r="O84" s="27"/>
      <c r="P84" s="16"/>
      <c r="Q84" s="19"/>
      <c r="R84" s="19"/>
      <c r="S84" s="28"/>
      <c r="T84" s="20"/>
      <c r="U84" s="20"/>
    </row>
    <row r="85" spans="1:21" ht="28.5" customHeight="1">
      <c r="A85" s="23" t="str">
        <v/>
      </c>
      <c r="B85" s="19"/>
      <c r="C85" s="19"/>
      <c r="D85" s="19"/>
      <c r="E85" s="19"/>
      <c r="F85" s="19"/>
      <c r="G85" s="35"/>
      <c r="H85" s="35"/>
      <c r="I85" s="19"/>
      <c r="J85" s="19"/>
      <c r="K85" s="20"/>
      <c r="L85" s="19"/>
      <c r="M85" s="27"/>
      <c r="N85" s="16"/>
      <c r="O85" s="27"/>
      <c r="P85" s="16"/>
      <c r="Q85" s="19"/>
      <c r="R85" s="19"/>
      <c r="S85" s="28"/>
      <c r="T85" s="20"/>
      <c r="U85" s="20"/>
    </row>
    <row r="86" spans="1:21" ht="28.5" customHeight="1">
      <c r="A86" s="23" t="str">
        <v/>
      </c>
      <c r="B86" s="19"/>
      <c r="C86" s="19"/>
      <c r="D86" s="19"/>
      <c r="E86" s="19"/>
      <c r="F86" s="19"/>
      <c r="G86" s="35"/>
      <c r="H86" s="35"/>
      <c r="I86" s="19"/>
      <c r="J86" s="19"/>
      <c r="K86" s="20"/>
      <c r="L86" s="19"/>
      <c r="M86" s="27"/>
      <c r="N86" s="16"/>
      <c r="O86" s="27"/>
      <c r="P86" s="16"/>
      <c r="Q86" s="19"/>
      <c r="R86" s="19"/>
      <c r="S86" s="28"/>
      <c r="T86" s="20"/>
      <c r="U86" s="20"/>
    </row>
    <row r="87" spans="1:21" ht="28.5" customHeight="1">
      <c r="A87" s="23" t="str">
        <v/>
      </c>
      <c r="B87" s="19"/>
      <c r="C87" s="19"/>
      <c r="D87" s="19"/>
      <c r="E87" s="19"/>
      <c r="F87" s="19"/>
      <c r="G87" s="35"/>
      <c r="H87" s="35"/>
      <c r="I87" s="19"/>
      <c r="J87" s="19"/>
      <c r="K87" s="20"/>
      <c r="L87" s="19"/>
      <c r="M87" s="27"/>
      <c r="N87" s="16"/>
      <c r="O87" s="27"/>
      <c r="P87" s="16"/>
      <c r="Q87" s="19"/>
      <c r="R87" s="19"/>
      <c r="S87" s="28"/>
      <c r="T87" s="20"/>
      <c r="U87" s="20"/>
    </row>
    <row r="88" spans="1:21" ht="28.5" customHeight="1">
      <c r="A88" s="23" t="str">
        <v/>
      </c>
      <c r="B88" s="19"/>
      <c r="C88" s="19"/>
      <c r="D88" s="19"/>
      <c r="E88" s="19"/>
      <c r="F88" s="19"/>
      <c r="G88" s="35"/>
      <c r="H88" s="35"/>
      <c r="I88" s="19"/>
      <c r="J88" s="19"/>
      <c r="K88" s="20"/>
      <c r="L88" s="19"/>
      <c r="M88" s="27"/>
      <c r="N88" s="16"/>
      <c r="O88" s="27"/>
      <c r="P88" s="16"/>
      <c r="Q88" s="19"/>
      <c r="R88" s="19"/>
      <c r="S88" s="28"/>
      <c r="T88" s="20"/>
      <c r="U88" s="20"/>
    </row>
    <row r="89" spans="1:21" ht="28.5" customHeight="1">
      <c r="A89" s="23" t="str">
        <v/>
      </c>
      <c r="B89" s="19"/>
      <c r="C89" s="19"/>
      <c r="D89" s="19"/>
      <c r="E89" s="19"/>
      <c r="F89" s="19"/>
      <c r="G89" s="35"/>
      <c r="H89" s="35"/>
      <c r="I89" s="19"/>
      <c r="J89" s="19"/>
      <c r="K89" s="20"/>
      <c r="L89" s="19"/>
      <c r="M89" s="27"/>
      <c r="N89" s="16"/>
      <c r="O89" s="27"/>
      <c r="P89" s="16"/>
      <c r="Q89" s="19"/>
      <c r="R89" s="19"/>
      <c r="S89" s="28"/>
      <c r="T89" s="20"/>
      <c r="U89" s="20"/>
    </row>
    <row r="90" spans="1:21" ht="28.5" customHeight="1">
      <c r="A90" s="23" t="str">
        <v/>
      </c>
      <c r="B90" s="19"/>
      <c r="C90" s="19"/>
      <c r="D90" s="19"/>
      <c r="E90" s="19"/>
      <c r="F90" s="19"/>
      <c r="G90" s="35"/>
      <c r="H90" s="35"/>
      <c r="I90" s="19"/>
      <c r="J90" s="19"/>
      <c r="K90" s="20"/>
      <c r="L90" s="19"/>
      <c r="M90" s="27"/>
      <c r="N90" s="16"/>
      <c r="O90" s="27"/>
      <c r="P90" s="16"/>
      <c r="Q90" s="19"/>
      <c r="R90" s="19"/>
      <c r="S90" s="28"/>
      <c r="T90" s="20"/>
      <c r="U90" s="20"/>
    </row>
    <row r="91" spans="1:21" ht="28.5" customHeight="1">
      <c r="A91" s="23" t="str">
        <v/>
      </c>
      <c r="B91" s="19"/>
      <c r="C91" s="19"/>
      <c r="D91" s="19"/>
      <c r="E91" s="19"/>
      <c r="F91" s="19"/>
      <c r="G91" s="35"/>
      <c r="H91" s="35"/>
      <c r="I91" s="19"/>
      <c r="J91" s="19"/>
      <c r="K91" s="20"/>
      <c r="L91" s="19"/>
      <c r="M91" s="27"/>
      <c r="N91" s="16"/>
      <c r="O91" s="27"/>
      <c r="P91" s="16"/>
      <c r="Q91" s="19"/>
      <c r="R91" s="19"/>
      <c r="S91" s="28"/>
      <c r="T91" s="20"/>
      <c r="U91" s="20"/>
    </row>
    <row r="92" spans="1:21" ht="28.5" customHeight="1">
      <c r="A92" s="23" t="str">
        <v/>
      </c>
      <c r="B92" s="19"/>
      <c r="C92" s="19"/>
      <c r="D92" s="19"/>
      <c r="E92" s="19"/>
      <c r="F92" s="19"/>
      <c r="G92" s="35"/>
      <c r="H92" s="35"/>
      <c r="I92" s="19"/>
      <c r="J92" s="19"/>
      <c r="K92" s="20"/>
      <c r="L92" s="19"/>
      <c r="M92" s="27"/>
      <c r="N92" s="16"/>
      <c r="O92" s="27"/>
      <c r="P92" s="16"/>
      <c r="Q92" s="19"/>
      <c r="R92" s="19"/>
      <c r="S92" s="28"/>
      <c r="T92" s="20"/>
      <c r="U92" s="20"/>
    </row>
    <row r="93" spans="1:21" ht="28.5" customHeight="1">
      <c r="A93" s="23" t="str">
        <v/>
      </c>
      <c r="B93" s="19"/>
      <c r="C93" s="19"/>
      <c r="D93" s="19"/>
      <c r="E93" s="19"/>
      <c r="F93" s="19"/>
      <c r="G93" s="35"/>
      <c r="H93" s="35"/>
      <c r="I93" s="19"/>
      <c r="J93" s="19"/>
      <c r="K93" s="20"/>
      <c r="L93" s="19"/>
      <c r="M93" s="27"/>
      <c r="N93" s="16"/>
      <c r="O93" s="27"/>
      <c r="P93" s="16"/>
      <c r="Q93" s="19"/>
      <c r="R93" s="19"/>
      <c r="S93" s="28"/>
      <c r="T93" s="20"/>
      <c r="U93" s="20"/>
    </row>
    <row r="94" spans="1:21" ht="28.5" customHeight="1">
      <c r="A94" s="23" t="str">
        <v/>
      </c>
      <c r="B94" s="19"/>
      <c r="C94" s="19"/>
      <c r="D94" s="19"/>
      <c r="E94" s="19"/>
      <c r="F94" s="19"/>
      <c r="G94" s="35"/>
      <c r="H94" s="35"/>
      <c r="I94" s="19"/>
      <c r="J94" s="19"/>
      <c r="K94" s="20"/>
      <c r="L94" s="19"/>
      <c r="M94" s="27"/>
      <c r="N94" s="16"/>
      <c r="O94" s="27"/>
      <c r="P94" s="16"/>
      <c r="Q94" s="19"/>
      <c r="R94" s="19"/>
      <c r="S94" s="28"/>
      <c r="T94" s="20"/>
      <c r="U94" s="20"/>
    </row>
    <row r="95" spans="1:21" ht="28.5" customHeight="1">
      <c r="A95" s="23" t="str">
        <v/>
      </c>
      <c r="B95" s="19"/>
      <c r="C95" s="19"/>
      <c r="D95" s="19"/>
      <c r="E95" s="19"/>
      <c r="F95" s="19"/>
      <c r="G95" s="35"/>
      <c r="H95" s="35"/>
      <c r="I95" s="19"/>
      <c r="J95" s="19"/>
      <c r="K95" s="20"/>
      <c r="L95" s="19"/>
      <c r="M95" s="27"/>
      <c r="N95" s="16"/>
      <c r="O95" s="27"/>
      <c r="P95" s="16"/>
      <c r="Q95" s="19"/>
      <c r="R95" s="19"/>
      <c r="S95" s="28"/>
      <c r="T95" s="20"/>
      <c r="U95" s="20"/>
    </row>
    <row r="96" spans="1:21" ht="28.5" customHeight="1">
      <c r="A96" s="23" t="str">
        <v/>
      </c>
      <c r="B96" s="19"/>
      <c r="C96" s="19"/>
      <c r="D96" s="19"/>
      <c r="E96" s="19"/>
      <c r="F96" s="19"/>
      <c r="G96" s="35"/>
      <c r="H96" s="35"/>
      <c r="I96" s="19"/>
      <c r="J96" s="19"/>
      <c r="K96" s="20"/>
      <c r="L96" s="19"/>
      <c r="M96" s="27"/>
      <c r="N96" s="16"/>
      <c r="O96" s="27"/>
      <c r="P96" s="16"/>
      <c r="Q96" s="19"/>
      <c r="R96" s="19"/>
      <c r="S96" s="28"/>
      <c r="T96" s="20"/>
      <c r="U96" s="20"/>
    </row>
    <row r="97" spans="1:21" ht="28.5" customHeight="1">
      <c r="A97" s="23" t="str">
        <v/>
      </c>
      <c r="B97" s="19"/>
      <c r="C97" s="19"/>
      <c r="D97" s="19"/>
      <c r="E97" s="19"/>
      <c r="F97" s="19"/>
      <c r="G97" s="35"/>
      <c r="H97" s="35"/>
      <c r="I97" s="19"/>
      <c r="J97" s="19"/>
      <c r="K97" s="20"/>
      <c r="L97" s="19"/>
      <c r="M97" s="27"/>
      <c r="N97" s="16"/>
      <c r="O97" s="27"/>
      <c r="P97" s="16"/>
      <c r="Q97" s="19"/>
      <c r="R97" s="19"/>
      <c r="S97" s="28"/>
      <c r="T97" s="20"/>
      <c r="U97" s="20"/>
    </row>
    <row r="98" spans="1:21" ht="28.5" customHeight="1">
      <c r="A98" s="23" t="str">
        <v/>
      </c>
      <c r="B98" s="19"/>
      <c r="C98" s="19"/>
      <c r="D98" s="19"/>
      <c r="E98" s="19"/>
      <c r="F98" s="19"/>
      <c r="G98" s="35"/>
      <c r="H98" s="35"/>
      <c r="I98" s="19"/>
      <c r="J98" s="19"/>
      <c r="K98" s="20"/>
      <c r="L98" s="19"/>
      <c r="M98" s="27"/>
      <c r="N98" s="16"/>
      <c r="O98" s="27"/>
      <c r="P98" s="16"/>
      <c r="Q98" s="19"/>
      <c r="R98" s="19"/>
      <c r="S98" s="28"/>
      <c r="T98" s="20"/>
      <c r="U98" s="20"/>
    </row>
    <row r="99" spans="1:21" ht="28.5" customHeight="1">
      <c r="A99" s="23" t="str">
        <v/>
      </c>
      <c r="B99" s="19"/>
      <c r="C99" s="19"/>
      <c r="D99" s="19"/>
      <c r="E99" s="19"/>
      <c r="F99" s="19"/>
      <c r="G99" s="35"/>
      <c r="H99" s="35"/>
      <c r="I99" s="19"/>
      <c r="J99" s="19"/>
      <c r="K99" s="20"/>
      <c r="L99" s="19"/>
      <c r="M99" s="27"/>
      <c r="N99" s="16"/>
      <c r="O99" s="27"/>
      <c r="P99" s="16"/>
      <c r="Q99" s="19"/>
      <c r="R99" s="19"/>
      <c r="S99" s="28"/>
      <c r="T99" s="20"/>
      <c r="U99" s="20"/>
    </row>
    <row r="100" spans="1:21" ht="28.5" customHeight="1">
      <c r="A100" s="23" t="str">
        <v/>
      </c>
      <c r="B100" s="19"/>
      <c r="C100" s="19"/>
      <c r="D100" s="19"/>
      <c r="E100" s="19"/>
      <c r="F100" s="19"/>
      <c r="G100" s="35"/>
      <c r="H100" s="35"/>
      <c r="I100" s="19"/>
      <c r="J100" s="19"/>
      <c r="K100" s="20"/>
      <c r="L100" s="19"/>
      <c r="M100" s="27"/>
      <c r="N100" s="16"/>
      <c r="O100" s="27"/>
      <c r="P100" s="16"/>
      <c r="Q100" s="19"/>
      <c r="R100" s="19"/>
      <c r="S100" s="28"/>
      <c r="T100" s="20"/>
      <c r="U100" s="20"/>
    </row>
    <row r="101" spans="1:21" ht="28.5" customHeight="1">
      <c r="A101" s="23" t="str">
        <v/>
      </c>
      <c r="B101" s="19"/>
      <c r="C101" s="19"/>
      <c r="D101" s="19"/>
      <c r="E101" s="19"/>
      <c r="F101" s="19"/>
      <c r="G101" s="35"/>
      <c r="H101" s="35"/>
      <c r="I101" s="19"/>
      <c r="J101" s="19"/>
      <c r="K101" s="20"/>
      <c r="L101" s="19"/>
      <c r="M101" s="27"/>
      <c r="N101" s="16"/>
      <c r="O101" s="27"/>
      <c r="P101" s="16"/>
      <c r="Q101" s="19"/>
      <c r="R101" s="19"/>
      <c r="S101" s="28"/>
      <c r="T101" s="20"/>
      <c r="U101" s="20"/>
    </row>
    <row r="102" spans="1:21" ht="28.5" customHeight="1">
      <c r="A102" s="23" t="str">
        <v/>
      </c>
      <c r="B102" s="19"/>
      <c r="C102" s="19"/>
      <c r="D102" s="19"/>
      <c r="E102" s="19"/>
      <c r="F102" s="19"/>
      <c r="G102" s="35"/>
      <c r="H102" s="35"/>
      <c r="I102" s="19"/>
      <c r="J102" s="19"/>
      <c r="K102" s="20"/>
      <c r="L102" s="19"/>
      <c r="M102" s="27"/>
      <c r="N102" s="16"/>
      <c r="O102" s="27"/>
      <c r="P102" s="16"/>
      <c r="Q102" s="19"/>
      <c r="R102" s="19"/>
      <c r="S102" s="28"/>
      <c r="T102" s="20"/>
      <c r="U102" s="20"/>
    </row>
    <row r="103" spans="1:21" ht="28.5" customHeight="1">
      <c r="A103" s="23" t="str">
        <v/>
      </c>
      <c r="B103" s="19"/>
      <c r="C103" s="19"/>
      <c r="D103" s="19"/>
      <c r="E103" s="19"/>
      <c r="F103" s="19"/>
      <c r="G103" s="35"/>
      <c r="H103" s="35"/>
      <c r="I103" s="19"/>
      <c r="J103" s="19"/>
      <c r="K103" s="20"/>
      <c r="L103" s="19"/>
      <c r="M103" s="27"/>
      <c r="N103" s="16"/>
      <c r="O103" s="27"/>
      <c r="P103" s="16"/>
      <c r="Q103" s="19"/>
      <c r="R103" s="19"/>
      <c r="S103" s="28"/>
      <c r="T103" s="20"/>
      <c r="U103" s="20"/>
    </row>
    <row r="104" spans="1:21" ht="28.5" customHeight="1">
      <c r="A104" s="23" t="str">
        <v/>
      </c>
      <c r="B104" s="19"/>
      <c r="C104" s="19"/>
      <c r="D104" s="19"/>
      <c r="E104" s="19"/>
      <c r="F104" s="19"/>
      <c r="G104" s="35"/>
      <c r="H104" s="35"/>
      <c r="I104" s="19"/>
      <c r="J104" s="19"/>
      <c r="K104" s="20"/>
      <c r="L104" s="19"/>
      <c r="M104" s="27"/>
      <c r="N104" s="16"/>
      <c r="O104" s="27"/>
      <c r="P104" s="16"/>
      <c r="Q104" s="19"/>
      <c r="R104" s="19"/>
      <c r="S104" s="28"/>
      <c r="T104" s="20"/>
      <c r="U104" s="20"/>
    </row>
    <row r="105" spans="1:21" ht="28.5" customHeight="1">
      <c r="A105" s="23" t="str">
        <v/>
      </c>
      <c r="B105" s="19"/>
      <c r="C105" s="19"/>
      <c r="D105" s="19"/>
      <c r="E105" s="19"/>
      <c r="F105" s="19"/>
      <c r="G105" s="35"/>
      <c r="H105" s="35"/>
      <c r="I105" s="19"/>
      <c r="J105" s="19"/>
      <c r="K105" s="20"/>
      <c r="L105" s="19"/>
      <c r="M105" s="27"/>
      <c r="N105" s="16"/>
      <c r="O105" s="27"/>
      <c r="P105" s="16"/>
      <c r="Q105" s="19"/>
      <c r="R105" s="19"/>
      <c r="S105" s="28"/>
      <c r="T105" s="20"/>
      <c r="U105" s="20"/>
    </row>
    <row r="106" spans="1:21" ht="28.5" customHeight="1">
      <c r="A106" s="23" t="str">
        <v/>
      </c>
      <c r="B106" s="19"/>
      <c r="C106" s="19"/>
      <c r="D106" s="19"/>
      <c r="E106" s="19"/>
      <c r="F106" s="19"/>
      <c r="G106" s="35"/>
      <c r="H106" s="35"/>
      <c r="I106" s="19"/>
      <c r="J106" s="19"/>
      <c r="K106" s="20"/>
      <c r="L106" s="19"/>
      <c r="M106" s="27"/>
      <c r="N106" s="16"/>
      <c r="O106" s="27"/>
      <c r="P106" s="16"/>
      <c r="Q106" s="19"/>
      <c r="R106" s="19"/>
      <c r="S106" s="28"/>
      <c r="T106" s="20"/>
      <c r="U106" s="20"/>
    </row>
    <row r="107" spans="1:21" ht="28.5" customHeight="1">
      <c r="A107" s="23" t="str">
        <v/>
      </c>
      <c r="B107" s="19"/>
      <c r="C107" s="19"/>
      <c r="D107" s="19"/>
      <c r="E107" s="19"/>
      <c r="F107" s="19"/>
      <c r="G107" s="35"/>
      <c r="H107" s="35"/>
      <c r="I107" s="19"/>
      <c r="J107" s="19"/>
      <c r="K107" s="20"/>
      <c r="L107" s="19"/>
      <c r="M107" s="27"/>
      <c r="N107" s="16"/>
      <c r="O107" s="27"/>
      <c r="P107" s="16"/>
      <c r="Q107" s="19"/>
      <c r="R107" s="19"/>
      <c r="S107" s="28"/>
      <c r="T107" s="20"/>
      <c r="U107" s="20"/>
    </row>
    <row r="108" spans="1:21" ht="28.5" customHeight="1">
      <c r="A108" s="23" t="str">
        <v/>
      </c>
      <c r="B108" s="19"/>
      <c r="C108" s="19"/>
      <c r="D108" s="19"/>
      <c r="E108" s="19"/>
      <c r="F108" s="19"/>
      <c r="G108" s="35"/>
      <c r="H108" s="35"/>
      <c r="I108" s="19"/>
      <c r="J108" s="19"/>
      <c r="K108" s="20"/>
      <c r="L108" s="19"/>
      <c r="M108" s="27"/>
      <c r="N108" s="16"/>
      <c r="O108" s="27"/>
      <c r="P108" s="16"/>
      <c r="Q108" s="19"/>
      <c r="R108" s="19"/>
      <c r="S108" s="28"/>
      <c r="T108" s="20"/>
      <c r="U108" s="20"/>
    </row>
    <row r="109" spans="1:21" ht="28.5" customHeight="1">
      <c r="A109" s="23" t="str">
        <v/>
      </c>
      <c r="B109" s="19"/>
      <c r="C109" s="19"/>
      <c r="D109" s="19"/>
      <c r="E109" s="19"/>
      <c r="F109" s="19"/>
      <c r="G109" s="35"/>
      <c r="H109" s="35"/>
      <c r="I109" s="19"/>
      <c r="J109" s="19"/>
      <c r="K109" s="20"/>
      <c r="L109" s="19"/>
      <c r="M109" s="27"/>
      <c r="N109" s="16"/>
      <c r="O109" s="27"/>
      <c r="P109" s="16"/>
      <c r="Q109" s="19"/>
      <c r="R109" s="19"/>
      <c r="S109" s="28"/>
      <c r="T109" s="20"/>
      <c r="U109" s="20"/>
    </row>
    <row r="110" spans="1:21" ht="28.5" customHeight="1">
      <c r="A110" s="23" t="str">
        <v/>
      </c>
      <c r="B110" s="19"/>
      <c r="C110" s="19"/>
      <c r="D110" s="19"/>
      <c r="E110" s="19"/>
      <c r="F110" s="19"/>
      <c r="G110" s="35"/>
      <c r="H110" s="35"/>
      <c r="I110" s="19"/>
      <c r="J110" s="19"/>
      <c r="K110" s="20"/>
      <c r="L110" s="19"/>
      <c r="M110" s="27"/>
      <c r="N110" s="16"/>
      <c r="O110" s="27"/>
      <c r="P110" s="16"/>
      <c r="Q110" s="19"/>
      <c r="R110" s="19"/>
      <c r="S110" s="28"/>
      <c r="T110" s="20"/>
      <c r="U110" s="20"/>
    </row>
    <row r="111" spans="1:21" ht="28.5" customHeight="1">
      <c r="A111" s="23" t="str">
        <v/>
      </c>
      <c r="B111" s="19"/>
      <c r="C111" s="19"/>
      <c r="D111" s="19"/>
      <c r="E111" s="19"/>
      <c r="F111" s="19"/>
      <c r="G111" s="35"/>
      <c r="H111" s="35"/>
      <c r="I111" s="19"/>
      <c r="J111" s="19"/>
      <c r="K111" s="20"/>
      <c r="L111" s="19"/>
      <c r="M111" s="27"/>
      <c r="N111" s="16"/>
      <c r="O111" s="27"/>
      <c r="P111" s="16"/>
      <c r="Q111" s="19"/>
      <c r="R111" s="19"/>
      <c r="S111" s="28"/>
      <c r="T111" s="20"/>
      <c r="U111" s="20"/>
    </row>
    <row r="112" spans="1:21" ht="28.5" customHeight="1">
      <c r="A112" s="23" t="str">
        <v/>
      </c>
      <c r="B112" s="19"/>
      <c r="C112" s="19"/>
      <c r="D112" s="19"/>
      <c r="E112" s="19"/>
      <c r="F112" s="19"/>
      <c r="G112" s="35"/>
      <c r="H112" s="35"/>
      <c r="I112" s="19"/>
      <c r="J112" s="19"/>
      <c r="K112" s="20"/>
      <c r="L112" s="19"/>
      <c r="M112" s="27"/>
      <c r="N112" s="16"/>
      <c r="O112" s="27"/>
      <c r="P112" s="16"/>
      <c r="Q112" s="19"/>
      <c r="R112" s="19"/>
      <c r="S112" s="28"/>
      <c r="T112" s="20"/>
      <c r="U112" s="20"/>
    </row>
    <row r="113" spans="1:21" ht="28.5" customHeight="1">
      <c r="A113" s="23" t="str">
        <v/>
      </c>
      <c r="B113" s="19"/>
      <c r="C113" s="19"/>
      <c r="D113" s="19"/>
      <c r="E113" s="19"/>
      <c r="F113" s="19"/>
      <c r="G113" s="35"/>
      <c r="H113" s="35"/>
      <c r="I113" s="19"/>
      <c r="J113" s="19"/>
      <c r="K113" s="20"/>
      <c r="L113" s="19"/>
      <c r="M113" s="27"/>
      <c r="N113" s="16"/>
      <c r="O113" s="27"/>
      <c r="P113" s="16"/>
      <c r="Q113" s="19"/>
      <c r="R113" s="19"/>
      <c r="S113" s="28"/>
      <c r="T113" s="20"/>
      <c r="U113" s="20"/>
    </row>
    <row r="114" spans="1:21" ht="28.5" customHeight="1">
      <c r="A114" s="23" t="str">
        <v/>
      </c>
      <c r="B114" s="19"/>
      <c r="C114" s="19"/>
      <c r="D114" s="19"/>
      <c r="E114" s="19"/>
      <c r="F114" s="19"/>
      <c r="G114" s="35"/>
      <c r="H114" s="35"/>
      <c r="I114" s="19"/>
      <c r="J114" s="19"/>
      <c r="K114" s="20"/>
      <c r="L114" s="19"/>
      <c r="M114" s="27"/>
      <c r="N114" s="16"/>
      <c r="O114" s="27"/>
      <c r="P114" s="16"/>
      <c r="Q114" s="19"/>
      <c r="R114" s="19"/>
      <c r="S114" s="28"/>
      <c r="T114" s="20"/>
      <c r="U114" s="20"/>
    </row>
    <row r="115" spans="1:21" ht="28.5" customHeight="1">
      <c r="A115" s="23" t="str">
        <v/>
      </c>
      <c r="B115" s="19"/>
      <c r="C115" s="19"/>
      <c r="D115" s="19"/>
      <c r="E115" s="19"/>
      <c r="F115" s="19"/>
      <c r="G115" s="35"/>
      <c r="H115" s="35"/>
      <c r="I115" s="19"/>
      <c r="J115" s="19"/>
      <c r="K115" s="20"/>
      <c r="L115" s="19"/>
      <c r="M115" s="27"/>
      <c r="N115" s="16"/>
      <c r="O115" s="27"/>
      <c r="P115" s="16"/>
      <c r="Q115" s="19"/>
      <c r="R115" s="19"/>
      <c r="S115" s="28"/>
      <c r="T115" s="20"/>
      <c r="U115" s="20"/>
    </row>
    <row r="116" spans="1:21" ht="28.5" customHeight="1">
      <c r="A116" s="23" t="str">
        <v/>
      </c>
      <c r="B116" s="19"/>
      <c r="C116" s="19"/>
      <c r="D116" s="19"/>
      <c r="E116" s="19"/>
      <c r="F116" s="19"/>
      <c r="G116" s="35"/>
      <c r="H116" s="35"/>
      <c r="I116" s="19"/>
      <c r="J116" s="19"/>
      <c r="K116" s="20"/>
      <c r="L116" s="19"/>
      <c r="M116" s="27"/>
      <c r="N116" s="16"/>
      <c r="O116" s="27"/>
      <c r="P116" s="16"/>
      <c r="Q116" s="19"/>
      <c r="R116" s="19"/>
      <c r="S116" s="28"/>
      <c r="T116" s="20"/>
      <c r="U116" s="20"/>
    </row>
    <row r="117" spans="1:21" ht="28.5" customHeight="1">
      <c r="A117" s="23" t="str">
        <v/>
      </c>
      <c r="B117" s="19"/>
      <c r="C117" s="19"/>
      <c r="D117" s="19"/>
      <c r="E117" s="19"/>
      <c r="F117" s="19"/>
      <c r="G117" s="35"/>
      <c r="H117" s="35"/>
      <c r="I117" s="19"/>
      <c r="J117" s="19"/>
      <c r="K117" s="20"/>
      <c r="L117" s="19"/>
      <c r="M117" s="27"/>
      <c r="N117" s="16"/>
      <c r="O117" s="27"/>
      <c r="P117" s="16"/>
      <c r="Q117" s="19"/>
      <c r="R117" s="19"/>
      <c r="S117" s="28"/>
      <c r="T117" s="20"/>
      <c r="U117" s="20"/>
    </row>
    <row r="118" spans="1:21" ht="28.5" customHeight="1">
      <c r="A118" s="23" t="str">
        <v/>
      </c>
      <c r="B118" s="19"/>
      <c r="C118" s="19"/>
      <c r="D118" s="19"/>
      <c r="E118" s="19"/>
      <c r="F118" s="19"/>
      <c r="G118" s="35"/>
      <c r="H118" s="35"/>
      <c r="I118" s="19"/>
      <c r="J118" s="19"/>
      <c r="K118" s="20"/>
      <c r="L118" s="19"/>
      <c r="M118" s="27"/>
      <c r="N118" s="16"/>
      <c r="O118" s="27"/>
      <c r="P118" s="16"/>
      <c r="Q118" s="19"/>
      <c r="R118" s="19"/>
      <c r="S118" s="28"/>
      <c r="T118" s="20"/>
      <c r="U118" s="20"/>
    </row>
    <row r="119" spans="1:21" ht="28.5" customHeight="1">
      <c r="A119" s="23" t="str">
        <v/>
      </c>
      <c r="B119" s="19"/>
      <c r="C119" s="19"/>
      <c r="D119" s="19"/>
      <c r="E119" s="19"/>
      <c r="F119" s="19"/>
      <c r="G119" s="35"/>
      <c r="H119" s="35"/>
      <c r="I119" s="19"/>
      <c r="J119" s="19"/>
      <c r="K119" s="20"/>
      <c r="L119" s="19"/>
      <c r="M119" s="27"/>
      <c r="N119" s="16"/>
      <c r="O119" s="27"/>
      <c r="P119" s="16"/>
      <c r="Q119" s="19"/>
      <c r="R119" s="19"/>
      <c r="S119" s="28"/>
      <c r="T119" s="20"/>
      <c r="U119" s="20"/>
    </row>
    <row r="120" spans="1:21" ht="28.5" customHeight="1">
      <c r="A120" s="23" t="str">
        <v/>
      </c>
      <c r="B120" s="19"/>
      <c r="C120" s="19"/>
      <c r="D120" s="19"/>
      <c r="E120" s="19"/>
      <c r="F120" s="19"/>
      <c r="G120" s="35"/>
      <c r="H120" s="35"/>
      <c r="I120" s="19"/>
      <c r="J120" s="19"/>
      <c r="K120" s="20"/>
      <c r="L120" s="19"/>
      <c r="M120" s="27"/>
      <c r="N120" s="16"/>
      <c r="O120" s="27"/>
      <c r="P120" s="16"/>
      <c r="Q120" s="19"/>
      <c r="R120" s="19"/>
      <c r="S120" s="28"/>
      <c r="T120" s="20"/>
      <c r="U120" s="20"/>
    </row>
    <row r="121" spans="1:21" ht="28.5" customHeight="1">
      <c r="A121" s="23" t="str">
        <v/>
      </c>
      <c r="B121" s="19"/>
      <c r="C121" s="19"/>
      <c r="D121" s="19"/>
      <c r="E121" s="19"/>
      <c r="F121" s="19"/>
      <c r="G121" s="35"/>
      <c r="H121" s="35"/>
      <c r="I121" s="19"/>
      <c r="J121" s="19"/>
      <c r="K121" s="20"/>
      <c r="L121" s="19"/>
      <c r="M121" s="27"/>
      <c r="N121" s="16"/>
      <c r="O121" s="27"/>
      <c r="P121" s="16"/>
      <c r="Q121" s="19"/>
      <c r="R121" s="19"/>
      <c r="S121" s="28"/>
      <c r="T121" s="20"/>
      <c r="U121" s="20"/>
    </row>
    <row r="122" spans="1:21" ht="28.5" customHeight="1">
      <c r="A122" s="23" t="str">
        <v/>
      </c>
      <c r="B122" s="19"/>
      <c r="C122" s="19"/>
      <c r="D122" s="19"/>
      <c r="E122" s="19"/>
      <c r="F122" s="19"/>
      <c r="G122" s="35"/>
      <c r="H122" s="35"/>
      <c r="I122" s="19"/>
      <c r="J122" s="19"/>
      <c r="K122" s="20"/>
      <c r="L122" s="19"/>
      <c r="M122" s="27"/>
      <c r="N122" s="16"/>
      <c r="O122" s="27"/>
      <c r="P122" s="16"/>
      <c r="Q122" s="19"/>
      <c r="R122" s="19"/>
      <c r="S122" s="28"/>
      <c r="T122" s="20"/>
      <c r="U122" s="20"/>
    </row>
    <row r="123" spans="1:21" ht="28.5" customHeight="1">
      <c r="A123" s="23" t="str">
        <v/>
      </c>
      <c r="B123" s="19"/>
      <c r="C123" s="19"/>
      <c r="D123" s="19"/>
      <c r="E123" s="19"/>
      <c r="F123" s="19"/>
      <c r="G123" s="35"/>
      <c r="H123" s="35"/>
      <c r="I123" s="19"/>
      <c r="J123" s="19"/>
      <c r="K123" s="20"/>
      <c r="L123" s="19"/>
      <c r="M123" s="27"/>
      <c r="N123" s="16"/>
      <c r="O123" s="27"/>
      <c r="P123" s="16"/>
      <c r="Q123" s="19"/>
      <c r="R123" s="19"/>
      <c r="S123" s="28"/>
      <c r="T123" s="20"/>
      <c r="U123" s="20"/>
    </row>
    <row r="124" spans="1:21" ht="28.5" customHeight="1">
      <c r="A124" s="23" t="str">
        <v/>
      </c>
      <c r="B124" s="19"/>
      <c r="C124" s="19"/>
      <c r="D124" s="19"/>
      <c r="E124" s="19"/>
      <c r="F124" s="19"/>
      <c r="G124" s="35"/>
      <c r="H124" s="35"/>
      <c r="I124" s="19"/>
      <c r="J124" s="19"/>
      <c r="K124" s="20"/>
      <c r="L124" s="19"/>
      <c r="M124" s="27"/>
      <c r="N124" s="16"/>
      <c r="O124" s="27"/>
      <c r="P124" s="16"/>
      <c r="Q124" s="19"/>
      <c r="R124" s="19"/>
      <c r="S124" s="28"/>
      <c r="T124" s="20"/>
      <c r="U124" s="20"/>
    </row>
    <row r="125" spans="1:21" ht="28.5" customHeight="1">
      <c r="A125" s="23" t="str">
        <v/>
      </c>
      <c r="B125" s="19"/>
      <c r="C125" s="19"/>
      <c r="D125" s="19"/>
      <c r="E125" s="19"/>
      <c r="F125" s="19"/>
      <c r="G125" s="35"/>
      <c r="H125" s="35"/>
      <c r="I125" s="19"/>
      <c r="J125" s="19"/>
      <c r="K125" s="20"/>
      <c r="L125" s="19"/>
      <c r="M125" s="20"/>
      <c r="N125" s="19"/>
      <c r="O125" s="20"/>
      <c r="P125" s="19"/>
      <c r="Q125" s="19"/>
      <c r="R125" s="19"/>
      <c r="S125" s="28"/>
      <c r="T125" s="20"/>
      <c r="U125" s="20"/>
    </row>
    <row r="126" spans="1:21" ht="28.5" customHeight="1">
      <c r="A126" s="23" t="str">
        <v/>
      </c>
      <c r="B126" s="19"/>
      <c r="C126" s="19"/>
      <c r="D126" s="19"/>
      <c r="E126" s="19"/>
      <c r="F126" s="19"/>
      <c r="G126" s="35"/>
      <c r="H126" s="35"/>
      <c r="I126" s="19"/>
      <c r="J126" s="19"/>
      <c r="K126" s="20"/>
      <c r="L126" s="19"/>
      <c r="M126" s="20"/>
      <c r="N126" s="19"/>
      <c r="O126" s="20"/>
      <c r="P126" s="19"/>
      <c r="Q126" s="19"/>
      <c r="R126" s="19"/>
      <c r="S126" s="28"/>
      <c r="T126" s="20"/>
      <c r="U126" s="20"/>
    </row>
    <row r="127" spans="1:21" ht="28.5" customHeight="1">
      <c r="A127" s="23" t="str">
        <v/>
      </c>
      <c r="B127" s="19"/>
      <c r="C127" s="19"/>
      <c r="D127" s="19"/>
      <c r="E127" s="19"/>
      <c r="F127" s="19"/>
      <c r="G127" s="35"/>
      <c r="H127" s="35"/>
      <c r="I127" s="19"/>
      <c r="J127" s="19"/>
      <c r="K127" s="20"/>
      <c r="L127" s="19"/>
      <c r="M127" s="20"/>
      <c r="N127" s="19"/>
      <c r="O127" s="20"/>
      <c r="P127" s="19"/>
      <c r="Q127" s="19"/>
      <c r="R127" s="19"/>
      <c r="S127" s="28"/>
      <c r="T127" s="20"/>
      <c r="U127" s="20"/>
    </row>
    <row r="128" spans="1:21" ht="28.5" customHeight="1">
      <c r="A128" s="23" t="str">
        <v/>
      </c>
      <c r="B128" s="19"/>
      <c r="C128" s="19"/>
      <c r="D128" s="19"/>
      <c r="E128" s="19"/>
      <c r="F128" s="19"/>
      <c r="G128" s="35"/>
      <c r="H128" s="35"/>
      <c r="I128" s="19"/>
      <c r="J128" s="19"/>
      <c r="K128" s="20"/>
      <c r="L128" s="19"/>
      <c r="M128" s="20"/>
      <c r="N128" s="19"/>
      <c r="O128" s="20"/>
      <c r="P128" s="19"/>
      <c r="Q128" s="19"/>
      <c r="R128" s="19"/>
      <c r="S128" s="28"/>
      <c r="T128" s="20"/>
      <c r="U128" s="20"/>
    </row>
    <row r="129" spans="1:21" ht="28.5" customHeight="1">
      <c r="A129" s="23" t="str">
        <v/>
      </c>
      <c r="B129" s="19"/>
      <c r="C129" s="19"/>
      <c r="D129" s="19"/>
      <c r="E129" s="19"/>
      <c r="F129" s="19"/>
      <c r="G129" s="35"/>
      <c r="H129" s="35"/>
      <c r="I129" s="19"/>
      <c r="J129" s="19"/>
      <c r="K129" s="20"/>
      <c r="L129" s="19"/>
      <c r="M129" s="20"/>
      <c r="N129" s="19"/>
      <c r="O129" s="20"/>
      <c r="P129" s="19"/>
      <c r="Q129" s="19"/>
      <c r="R129" s="19"/>
      <c r="S129" s="28"/>
      <c r="T129" s="20"/>
      <c r="U129" s="20"/>
    </row>
    <row r="130" spans="1:21" ht="28.5" customHeight="1">
      <c r="A130" s="23" t="str">
        <v/>
      </c>
      <c r="B130" s="19"/>
      <c r="C130" s="19"/>
      <c r="D130" s="19"/>
      <c r="E130" s="19"/>
      <c r="F130" s="19"/>
      <c r="G130" s="35"/>
      <c r="H130" s="35"/>
      <c r="I130" s="19"/>
      <c r="J130" s="19"/>
      <c r="K130" s="20"/>
      <c r="L130" s="19"/>
      <c r="M130" s="20"/>
      <c r="N130" s="19"/>
      <c r="O130" s="20"/>
      <c r="P130" s="19"/>
      <c r="Q130" s="19"/>
      <c r="R130" s="19"/>
      <c r="S130" s="28"/>
      <c r="T130" s="20"/>
      <c r="U130" s="20"/>
    </row>
    <row r="131" spans="1:21" ht="28.5" customHeight="1">
      <c r="A131" s="23" t="str">
        <v/>
      </c>
      <c r="B131" s="19"/>
      <c r="C131" s="19"/>
      <c r="D131" s="19"/>
      <c r="E131" s="19"/>
      <c r="F131" s="19"/>
      <c r="G131" s="35"/>
      <c r="H131" s="35"/>
      <c r="I131" s="19"/>
      <c r="J131" s="19"/>
      <c r="K131" s="20"/>
      <c r="L131" s="19"/>
      <c r="M131" s="20"/>
      <c r="N131" s="19"/>
      <c r="O131" s="20"/>
      <c r="P131" s="19"/>
      <c r="Q131" s="19"/>
      <c r="R131" s="19"/>
      <c r="S131" s="28"/>
      <c r="T131" s="20"/>
      <c r="U131" s="20"/>
    </row>
    <row r="132" spans="1:21" ht="28.5" customHeight="1">
      <c r="A132" s="23" t="str">
        <v/>
      </c>
      <c r="B132" s="19"/>
      <c r="C132" s="19"/>
      <c r="D132" s="19"/>
      <c r="E132" s="19"/>
      <c r="F132" s="19"/>
      <c r="G132" s="35"/>
      <c r="H132" s="35"/>
      <c r="I132" s="19"/>
      <c r="J132" s="19"/>
      <c r="K132" s="20"/>
      <c r="L132" s="19"/>
      <c r="M132" s="20"/>
      <c r="N132" s="19"/>
      <c r="O132" s="20"/>
      <c r="P132" s="19"/>
      <c r="Q132" s="19"/>
      <c r="R132" s="19"/>
      <c r="S132" s="28"/>
      <c r="T132" s="20"/>
      <c r="U132" s="20"/>
    </row>
    <row r="133" spans="1:21" ht="28.5" customHeight="1">
      <c r="A133" s="23" t="str">
        <v/>
      </c>
      <c r="B133" s="19"/>
      <c r="C133" s="19"/>
      <c r="D133" s="19"/>
      <c r="E133" s="19"/>
      <c r="F133" s="19"/>
      <c r="G133" s="35"/>
      <c r="H133" s="35"/>
      <c r="I133" s="19"/>
      <c r="J133" s="19"/>
      <c r="K133" s="20"/>
      <c r="L133" s="19"/>
      <c r="M133" s="20"/>
      <c r="N133" s="19"/>
      <c r="O133" s="20"/>
      <c r="P133" s="19"/>
      <c r="Q133" s="19"/>
      <c r="R133" s="19"/>
      <c r="S133" s="28"/>
      <c r="T133" s="20"/>
      <c r="U133" s="20"/>
    </row>
    <row r="134" spans="1:21" ht="28.5" customHeight="1">
      <c r="A134" s="23" t="str">
        <v/>
      </c>
      <c r="B134" s="19"/>
      <c r="C134" s="19"/>
      <c r="D134" s="19"/>
      <c r="E134" s="19"/>
      <c r="F134" s="19"/>
      <c r="G134" s="35"/>
      <c r="H134" s="35"/>
      <c r="I134" s="19"/>
      <c r="J134" s="19"/>
      <c r="K134" s="20"/>
      <c r="L134" s="19"/>
      <c r="M134" s="20"/>
      <c r="N134" s="19"/>
      <c r="O134" s="20"/>
      <c r="P134" s="19"/>
      <c r="Q134" s="19"/>
      <c r="R134" s="19"/>
      <c r="S134" s="28"/>
      <c r="T134" s="20"/>
      <c r="U134" s="20"/>
    </row>
    <row r="135" spans="1:21" ht="28.5" customHeight="1">
      <c r="A135" s="23" t="str">
        <v/>
      </c>
      <c r="B135" s="19"/>
      <c r="C135" s="19"/>
      <c r="D135" s="19"/>
      <c r="E135" s="19"/>
      <c r="F135" s="19"/>
      <c r="G135" s="35"/>
      <c r="H135" s="35"/>
      <c r="I135" s="19"/>
      <c r="J135" s="19"/>
      <c r="K135" s="20"/>
      <c r="L135" s="19"/>
      <c r="M135" s="20"/>
      <c r="N135" s="19"/>
      <c r="O135" s="20"/>
      <c r="P135" s="19"/>
      <c r="Q135" s="19"/>
      <c r="R135" s="19"/>
      <c r="S135" s="28"/>
      <c r="T135" s="20"/>
      <c r="U135" s="20"/>
    </row>
    <row r="136" spans="1:21" ht="28.5" customHeight="1">
      <c r="A136" s="23" t="str">
        <v/>
      </c>
      <c r="B136" s="19"/>
      <c r="C136" s="19"/>
      <c r="D136" s="19"/>
      <c r="E136" s="19"/>
      <c r="F136" s="19"/>
      <c r="G136" s="35"/>
      <c r="H136" s="35"/>
      <c r="I136" s="19"/>
      <c r="J136" s="19"/>
      <c r="K136" s="20"/>
      <c r="L136" s="19"/>
      <c r="M136" s="20"/>
      <c r="N136" s="19"/>
      <c r="O136" s="20"/>
      <c r="P136" s="19"/>
      <c r="Q136" s="19"/>
      <c r="R136" s="19"/>
      <c r="S136" s="28"/>
      <c r="T136" s="20"/>
      <c r="U136" s="20"/>
    </row>
    <row r="137" spans="1:21" ht="28.5" customHeight="1">
      <c r="A137" s="23" t="str">
        <v/>
      </c>
      <c r="B137" s="19"/>
      <c r="C137" s="19"/>
      <c r="D137" s="19"/>
      <c r="E137" s="19"/>
      <c r="F137" s="19"/>
      <c r="G137" s="35"/>
      <c r="H137" s="35"/>
      <c r="I137" s="19"/>
      <c r="J137" s="19"/>
      <c r="K137" s="20"/>
      <c r="L137" s="19"/>
      <c r="M137" s="20"/>
      <c r="N137" s="19"/>
      <c r="O137" s="20"/>
      <c r="P137" s="19"/>
      <c r="Q137" s="19"/>
      <c r="R137" s="19"/>
      <c r="S137" s="28"/>
      <c r="T137" s="20"/>
      <c r="U137" s="20"/>
    </row>
    <row r="138" spans="1:21" ht="28.5" customHeight="1">
      <c r="A138" s="23" t="str">
        <v/>
      </c>
      <c r="B138" s="19"/>
      <c r="C138" s="19"/>
      <c r="D138" s="19"/>
      <c r="E138" s="19"/>
      <c r="F138" s="19"/>
      <c r="G138" s="35"/>
      <c r="H138" s="35"/>
      <c r="I138" s="19"/>
      <c r="J138" s="19"/>
      <c r="K138" s="20"/>
      <c r="L138" s="19"/>
      <c r="M138" s="20"/>
      <c r="N138" s="19"/>
      <c r="O138" s="20"/>
      <c r="P138" s="19"/>
      <c r="Q138" s="19"/>
      <c r="R138" s="19"/>
      <c r="S138" s="28"/>
      <c r="T138" s="20"/>
      <c r="U138" s="20"/>
    </row>
    <row r="139" spans="1:21" ht="28.5" customHeight="1">
      <c r="A139" s="23" t="str">
        <v/>
      </c>
      <c r="B139" s="19"/>
      <c r="C139" s="19"/>
      <c r="D139" s="19"/>
      <c r="E139" s="19"/>
      <c r="F139" s="19"/>
      <c r="G139" s="35"/>
      <c r="H139" s="35"/>
      <c r="I139" s="19"/>
      <c r="J139" s="19"/>
      <c r="K139" s="20"/>
      <c r="L139" s="19"/>
      <c r="M139" s="20"/>
      <c r="N139" s="19"/>
      <c r="O139" s="20"/>
      <c r="P139" s="19"/>
      <c r="Q139" s="19"/>
      <c r="R139" s="19"/>
      <c r="S139" s="28"/>
      <c r="T139" s="20"/>
      <c r="U139" s="20"/>
    </row>
    <row r="140" spans="1:21" ht="28.5" customHeight="1">
      <c r="A140" s="23" t="str">
        <v/>
      </c>
      <c r="B140" s="19"/>
      <c r="C140" s="19"/>
      <c r="D140" s="19"/>
      <c r="E140" s="19"/>
      <c r="F140" s="19"/>
      <c r="G140" s="35"/>
      <c r="H140" s="35"/>
      <c r="I140" s="19"/>
      <c r="J140" s="19"/>
      <c r="K140" s="20"/>
      <c r="L140" s="19"/>
      <c r="M140" s="20"/>
      <c r="N140" s="19"/>
      <c r="O140" s="20"/>
      <c r="P140" s="19"/>
      <c r="Q140" s="19"/>
      <c r="R140" s="19"/>
      <c r="S140" s="28"/>
      <c r="T140" s="20"/>
      <c r="U140" s="20"/>
    </row>
    <row r="141" spans="1:21" ht="28.5" customHeight="1">
      <c r="A141" s="23" t="str">
        <v/>
      </c>
      <c r="B141" s="19"/>
      <c r="C141" s="19"/>
      <c r="D141" s="19"/>
      <c r="E141" s="19"/>
      <c r="F141" s="19"/>
      <c r="G141" s="35"/>
      <c r="H141" s="35"/>
      <c r="I141" s="19"/>
      <c r="J141" s="19"/>
      <c r="K141" s="20"/>
      <c r="L141" s="19"/>
      <c r="M141" s="20"/>
      <c r="N141" s="19"/>
      <c r="O141" s="20"/>
      <c r="P141" s="19"/>
      <c r="Q141" s="19"/>
      <c r="R141" s="19"/>
      <c r="S141" s="28"/>
      <c r="T141" s="20"/>
      <c r="U141" s="20"/>
    </row>
    <row r="142" spans="1:21" ht="28.5" customHeight="1">
      <c r="A142" s="23" t="str">
        <v/>
      </c>
      <c r="B142" s="19"/>
      <c r="C142" s="19"/>
      <c r="D142" s="19"/>
      <c r="E142" s="19"/>
      <c r="F142" s="19"/>
      <c r="G142" s="35"/>
      <c r="H142" s="35"/>
      <c r="I142" s="19"/>
      <c r="J142" s="19"/>
      <c r="K142" s="20"/>
      <c r="L142" s="19"/>
      <c r="M142" s="20"/>
      <c r="N142" s="19"/>
      <c r="O142" s="20"/>
      <c r="P142" s="19"/>
      <c r="Q142" s="19"/>
      <c r="R142" s="19"/>
      <c r="S142" s="28"/>
      <c r="T142" s="20"/>
      <c r="U142" s="20"/>
    </row>
    <row r="143" spans="1:21" ht="28.5" customHeight="1">
      <c r="A143" s="23" t="str">
        <v/>
      </c>
      <c r="B143" s="19"/>
      <c r="C143" s="19"/>
      <c r="D143" s="19"/>
      <c r="E143" s="19"/>
      <c r="F143" s="19"/>
      <c r="G143" s="35"/>
      <c r="H143" s="35"/>
      <c r="I143" s="19"/>
      <c r="J143" s="19"/>
      <c r="K143" s="20"/>
      <c r="L143" s="19"/>
      <c r="M143" s="20"/>
      <c r="N143" s="19"/>
      <c r="O143" s="20"/>
      <c r="P143" s="19"/>
      <c r="Q143" s="19"/>
      <c r="R143" s="19"/>
      <c r="S143" s="28"/>
      <c r="T143" s="20"/>
      <c r="U143" s="20"/>
    </row>
    <row r="144" spans="1:21" ht="28.5" customHeight="1">
      <c r="A144" s="23" t="str">
        <v/>
      </c>
      <c r="B144" s="19"/>
      <c r="C144" s="19"/>
      <c r="D144" s="19"/>
      <c r="E144" s="19"/>
      <c r="F144" s="19"/>
      <c r="G144" s="35"/>
      <c r="H144" s="35"/>
      <c r="I144" s="19"/>
      <c r="J144" s="19"/>
      <c r="K144" s="20"/>
      <c r="L144" s="19"/>
      <c r="M144" s="20"/>
      <c r="N144" s="19"/>
      <c r="O144" s="20"/>
      <c r="P144" s="19"/>
      <c r="Q144" s="19"/>
      <c r="R144" s="19"/>
      <c r="S144" s="28"/>
      <c r="T144" s="20"/>
      <c r="U144" s="20"/>
    </row>
    <row r="145" spans="1:21" ht="28.5" customHeight="1">
      <c r="A145" s="23" t="str">
        <v/>
      </c>
      <c r="B145" s="19"/>
      <c r="C145" s="19"/>
      <c r="D145" s="19"/>
      <c r="E145" s="19"/>
      <c r="F145" s="19"/>
      <c r="G145" s="35"/>
      <c r="H145" s="35"/>
      <c r="I145" s="19"/>
      <c r="J145" s="19"/>
      <c r="K145" s="20"/>
      <c r="L145" s="19"/>
      <c r="M145" s="20"/>
      <c r="N145" s="19"/>
      <c r="O145" s="20"/>
      <c r="P145" s="19"/>
      <c r="Q145" s="19"/>
      <c r="R145" s="19"/>
      <c r="S145" s="28"/>
      <c r="T145" s="20"/>
      <c r="U145" s="20"/>
    </row>
    <row r="146" spans="1:21" ht="28.5" customHeight="1">
      <c r="A146" s="23" t="str">
        <v/>
      </c>
      <c r="B146" s="19"/>
      <c r="C146" s="19"/>
      <c r="D146" s="19"/>
      <c r="E146" s="19"/>
      <c r="F146" s="19"/>
      <c r="G146" s="35"/>
      <c r="H146" s="35"/>
      <c r="I146" s="19"/>
      <c r="J146" s="19"/>
      <c r="K146" s="20"/>
      <c r="L146" s="19"/>
      <c r="M146" s="20"/>
      <c r="N146" s="19"/>
      <c r="O146" s="20"/>
      <c r="P146" s="19"/>
      <c r="Q146" s="19"/>
      <c r="R146" s="19"/>
      <c r="S146" s="28"/>
      <c r="T146" s="20"/>
      <c r="U146" s="20"/>
    </row>
    <row r="147" spans="1:21" ht="28.5" customHeight="1">
      <c r="A147" s="23" t="str">
        <v/>
      </c>
      <c r="B147" s="19"/>
      <c r="C147" s="19"/>
      <c r="D147" s="19"/>
      <c r="E147" s="19"/>
      <c r="F147" s="19"/>
      <c r="G147" s="35"/>
      <c r="H147" s="35"/>
      <c r="I147" s="19"/>
      <c r="J147" s="19"/>
      <c r="K147" s="20"/>
      <c r="L147" s="19"/>
      <c r="M147" s="20"/>
      <c r="N147" s="19"/>
      <c r="O147" s="20"/>
      <c r="P147" s="19"/>
      <c r="Q147" s="19"/>
      <c r="R147" s="19"/>
      <c r="S147" s="28"/>
      <c r="T147" s="20"/>
      <c r="U147" s="20"/>
    </row>
    <row r="148" spans="1:21" ht="28.5" customHeight="1">
      <c r="A148" s="23" t="str">
        <v/>
      </c>
      <c r="B148" s="19"/>
      <c r="C148" s="19"/>
      <c r="D148" s="19"/>
      <c r="E148" s="19"/>
      <c r="F148" s="19"/>
      <c r="G148" s="35"/>
      <c r="H148" s="35"/>
      <c r="I148" s="19"/>
      <c r="J148" s="19"/>
      <c r="K148" s="20"/>
      <c r="L148" s="19"/>
      <c r="M148" s="20"/>
      <c r="N148" s="19"/>
      <c r="O148" s="20"/>
      <c r="P148" s="19"/>
      <c r="Q148" s="19"/>
      <c r="R148" s="19"/>
      <c r="S148" s="28"/>
      <c r="T148" s="20"/>
      <c r="U148" s="20"/>
    </row>
    <row r="149" spans="1:21" ht="28.5" customHeight="1">
      <c r="A149" s="23" t="str">
        <v/>
      </c>
      <c r="B149" s="19"/>
      <c r="C149" s="19"/>
      <c r="D149" s="19"/>
      <c r="E149" s="19"/>
      <c r="F149" s="19"/>
      <c r="G149" s="35"/>
      <c r="H149" s="35"/>
      <c r="I149" s="19"/>
      <c r="J149" s="19"/>
      <c r="K149" s="20"/>
      <c r="L149" s="19"/>
      <c r="M149" s="20"/>
      <c r="N149" s="19"/>
      <c r="O149" s="20"/>
      <c r="P149" s="19"/>
      <c r="Q149" s="19"/>
      <c r="R149" s="19"/>
      <c r="S149" s="28"/>
      <c r="T149" s="20"/>
      <c r="U149" s="20"/>
    </row>
    <row r="150" spans="1:21" ht="28.5" customHeight="1">
      <c r="A150" s="23" t="str">
        <v/>
      </c>
      <c r="B150" s="19"/>
      <c r="C150" s="19"/>
      <c r="D150" s="19"/>
      <c r="E150" s="19"/>
      <c r="F150" s="19"/>
      <c r="G150" s="35"/>
      <c r="H150" s="35"/>
      <c r="I150" s="19"/>
      <c r="J150" s="19"/>
      <c r="K150" s="20"/>
      <c r="L150" s="19"/>
      <c r="M150" s="20"/>
      <c r="N150" s="19"/>
      <c r="O150" s="20"/>
      <c r="P150" s="19"/>
      <c r="Q150" s="19"/>
      <c r="R150" s="19"/>
      <c r="S150" s="28"/>
      <c r="T150" s="20"/>
      <c r="U150" s="20"/>
    </row>
    <row r="151" spans="1:21" ht="28.5" customHeight="1">
      <c r="A151" s="23" t="str">
        <v/>
      </c>
      <c r="B151" s="19"/>
      <c r="C151" s="19"/>
      <c r="D151" s="19"/>
      <c r="E151" s="19"/>
      <c r="F151" s="19"/>
      <c r="G151" s="35"/>
      <c r="H151" s="35"/>
      <c r="I151" s="19"/>
      <c r="J151" s="19"/>
      <c r="K151" s="20"/>
      <c r="L151" s="19"/>
      <c r="M151" s="20"/>
      <c r="N151" s="19"/>
      <c r="O151" s="20"/>
      <c r="P151" s="19"/>
      <c r="Q151" s="19"/>
      <c r="R151" s="19"/>
      <c r="S151" s="28"/>
      <c r="T151" s="20"/>
      <c r="U151" s="20"/>
    </row>
    <row r="152" spans="1:21" ht="28.5" customHeight="1">
      <c r="A152" s="23" t="str">
        <v/>
      </c>
      <c r="B152" s="19"/>
      <c r="C152" s="19"/>
      <c r="D152" s="19"/>
      <c r="E152" s="19"/>
      <c r="F152" s="19"/>
      <c r="G152" s="35"/>
      <c r="H152" s="35"/>
      <c r="I152" s="19"/>
      <c r="J152" s="19"/>
      <c r="K152" s="20"/>
      <c r="L152" s="19"/>
      <c r="M152" s="20"/>
      <c r="N152" s="19"/>
      <c r="O152" s="20"/>
      <c r="P152" s="19"/>
      <c r="Q152" s="19"/>
      <c r="R152" s="19"/>
      <c r="S152" s="28"/>
      <c r="T152" s="20"/>
      <c r="U152" s="20"/>
    </row>
    <row r="153" spans="1:21" ht="28.5" customHeight="1">
      <c r="A153" s="23" t="str">
        <v/>
      </c>
      <c r="B153" s="19"/>
      <c r="C153" s="19"/>
      <c r="D153" s="19"/>
      <c r="E153" s="19"/>
      <c r="F153" s="19"/>
      <c r="G153" s="35"/>
      <c r="H153" s="35"/>
      <c r="I153" s="19"/>
      <c r="J153" s="19"/>
      <c r="K153" s="20"/>
      <c r="L153" s="19"/>
      <c r="M153" s="20"/>
      <c r="N153" s="19"/>
      <c r="O153" s="20"/>
      <c r="P153" s="19"/>
      <c r="Q153" s="19"/>
      <c r="R153" s="19"/>
      <c r="S153" s="28"/>
      <c r="T153" s="20"/>
      <c r="U153" s="20"/>
    </row>
    <row r="154" spans="1:21" ht="28.5" customHeight="1">
      <c r="A154" s="23" t="str">
        <v/>
      </c>
      <c r="B154" s="19"/>
      <c r="C154" s="19"/>
      <c r="D154" s="19"/>
      <c r="E154" s="19"/>
      <c r="F154" s="19"/>
      <c r="G154" s="35"/>
      <c r="H154" s="35"/>
      <c r="I154" s="19"/>
      <c r="J154" s="19"/>
      <c r="K154" s="20"/>
      <c r="L154" s="19"/>
      <c r="M154" s="20"/>
      <c r="N154" s="19"/>
      <c r="O154" s="20"/>
      <c r="P154" s="19"/>
      <c r="Q154" s="19"/>
      <c r="R154" s="19"/>
      <c r="S154" s="28"/>
      <c r="T154" s="20"/>
      <c r="U154" s="20"/>
    </row>
    <row r="155" spans="1:21" ht="28.5" customHeight="1">
      <c r="A155" s="23" t="str">
        <v/>
      </c>
      <c r="B155" s="19"/>
      <c r="C155" s="19"/>
      <c r="D155" s="19"/>
      <c r="E155" s="19"/>
      <c r="F155" s="19"/>
      <c r="G155" s="35"/>
      <c r="H155" s="35"/>
      <c r="I155" s="19"/>
      <c r="J155" s="19"/>
      <c r="K155" s="20"/>
      <c r="L155" s="19"/>
      <c r="M155" s="20"/>
      <c r="N155" s="19"/>
      <c r="O155" s="20"/>
      <c r="P155" s="19"/>
      <c r="Q155" s="19"/>
      <c r="R155" s="19"/>
      <c r="S155" s="28"/>
      <c r="T155" s="20"/>
      <c r="U155" s="20"/>
    </row>
    <row r="156" spans="1:21" ht="28.5" customHeight="1">
      <c r="A156" s="23" t="str">
        <v/>
      </c>
      <c r="B156" s="19"/>
      <c r="C156" s="19"/>
      <c r="D156" s="19"/>
      <c r="E156" s="19"/>
      <c r="F156" s="19"/>
      <c r="G156" s="35"/>
      <c r="H156" s="35"/>
      <c r="I156" s="19"/>
      <c r="J156" s="19"/>
      <c r="K156" s="20"/>
      <c r="L156" s="19"/>
      <c r="M156" s="20"/>
      <c r="N156" s="19"/>
      <c r="O156" s="20"/>
      <c r="P156" s="19"/>
      <c r="Q156" s="19"/>
      <c r="R156" s="19"/>
      <c r="S156" s="28"/>
      <c r="T156" s="20"/>
      <c r="U156" s="20"/>
    </row>
    <row r="157" spans="1:21" ht="28.5" customHeight="1">
      <c r="A157" s="23" t="str">
        <v/>
      </c>
      <c r="B157" s="19"/>
      <c r="C157" s="19"/>
      <c r="D157" s="19"/>
      <c r="E157" s="19"/>
      <c r="F157" s="19"/>
      <c r="G157" s="35"/>
      <c r="H157" s="35"/>
      <c r="I157" s="19"/>
      <c r="J157" s="19"/>
      <c r="K157" s="20"/>
      <c r="L157" s="19"/>
      <c r="M157" s="20"/>
      <c r="N157" s="19"/>
      <c r="O157" s="20"/>
      <c r="P157" s="19"/>
      <c r="Q157" s="19"/>
      <c r="R157" s="19"/>
      <c r="S157" s="28"/>
      <c r="T157" s="20"/>
      <c r="U157" s="20"/>
    </row>
    <row r="158" spans="1:21" ht="28.5" customHeight="1">
      <c r="A158" s="23" t="str">
        <v/>
      </c>
      <c r="B158" s="19"/>
      <c r="C158" s="19"/>
      <c r="D158" s="19"/>
      <c r="E158" s="19"/>
      <c r="F158" s="19"/>
      <c r="G158" s="35"/>
      <c r="H158" s="35"/>
      <c r="I158" s="19"/>
      <c r="J158" s="19"/>
      <c r="K158" s="20"/>
      <c r="L158" s="19"/>
      <c r="M158" s="20"/>
      <c r="N158" s="19"/>
      <c r="O158" s="20"/>
      <c r="P158" s="19"/>
      <c r="Q158" s="19"/>
      <c r="R158" s="19"/>
      <c r="S158" s="28"/>
      <c r="T158" s="20"/>
      <c r="U158" s="20"/>
    </row>
    <row r="159" spans="1:21" ht="28.5" customHeight="1">
      <c r="A159" s="23" t="str">
        <v/>
      </c>
      <c r="B159" s="19"/>
      <c r="C159" s="19"/>
      <c r="D159" s="19"/>
      <c r="E159" s="19"/>
      <c r="F159" s="19"/>
      <c r="G159" s="35"/>
      <c r="H159" s="35"/>
      <c r="I159" s="19"/>
      <c r="J159" s="19"/>
      <c r="K159" s="20"/>
      <c r="L159" s="19"/>
      <c r="M159" s="20"/>
      <c r="N159" s="19"/>
      <c r="O159" s="20"/>
      <c r="P159" s="19"/>
      <c r="Q159" s="19"/>
      <c r="R159" s="19"/>
      <c r="S159" s="28"/>
      <c r="T159" s="20"/>
      <c r="U159" s="20"/>
    </row>
    <row r="160" spans="1:21" ht="28.5" customHeight="1">
      <c r="A160" s="23" t="str">
        <v/>
      </c>
      <c r="B160" s="19"/>
      <c r="C160" s="19"/>
      <c r="D160" s="19"/>
      <c r="E160" s="19"/>
      <c r="F160" s="19"/>
      <c r="G160" s="35"/>
      <c r="H160" s="35"/>
      <c r="I160" s="19"/>
      <c r="J160" s="19"/>
      <c r="K160" s="20"/>
      <c r="L160" s="19"/>
      <c r="M160" s="20"/>
      <c r="N160" s="19"/>
      <c r="O160" s="20"/>
      <c r="P160" s="19"/>
      <c r="Q160" s="19"/>
      <c r="R160" s="19"/>
      <c r="S160" s="28"/>
      <c r="T160" s="20"/>
      <c r="U160" s="20"/>
    </row>
    <row r="161" spans="1:21" ht="28.5" customHeight="1">
      <c r="A161" s="23" t="str">
        <v/>
      </c>
      <c r="B161" s="19"/>
      <c r="C161" s="19"/>
      <c r="D161" s="19"/>
      <c r="E161" s="19"/>
      <c r="F161" s="19"/>
      <c r="G161" s="35"/>
      <c r="H161" s="35"/>
      <c r="I161" s="19"/>
      <c r="J161" s="19"/>
      <c r="K161" s="20"/>
      <c r="L161" s="19"/>
      <c r="M161" s="20"/>
      <c r="N161" s="19"/>
      <c r="O161" s="20"/>
      <c r="P161" s="19"/>
      <c r="Q161" s="19"/>
      <c r="R161" s="19"/>
      <c r="S161" s="28"/>
      <c r="T161" s="20"/>
      <c r="U161" s="20"/>
    </row>
    <row r="162" spans="1:21" ht="28.5" customHeight="1">
      <c r="A162" s="23" t="str">
        <v/>
      </c>
      <c r="B162" s="19"/>
      <c r="C162" s="19"/>
      <c r="D162" s="19"/>
      <c r="E162" s="19"/>
      <c r="F162" s="19"/>
      <c r="G162" s="35"/>
      <c r="H162" s="35"/>
      <c r="I162" s="19"/>
      <c r="J162" s="19"/>
      <c r="K162" s="20"/>
      <c r="L162" s="19"/>
      <c r="M162" s="20"/>
      <c r="N162" s="19"/>
      <c r="O162" s="20"/>
      <c r="P162" s="19"/>
      <c r="Q162" s="19"/>
      <c r="R162" s="19"/>
      <c r="S162" s="28"/>
      <c r="T162" s="20"/>
      <c r="U162" s="20"/>
    </row>
    <row r="163" spans="1:21" ht="28.5" customHeight="1">
      <c r="A163" s="23" t="str">
        <v/>
      </c>
      <c r="B163" s="19"/>
      <c r="C163" s="19"/>
      <c r="D163" s="19"/>
      <c r="E163" s="19"/>
      <c r="F163" s="19"/>
      <c r="G163" s="35"/>
      <c r="H163" s="35"/>
      <c r="I163" s="19"/>
      <c r="J163" s="19"/>
      <c r="K163" s="20"/>
      <c r="L163" s="19"/>
      <c r="M163" s="20"/>
      <c r="N163" s="19"/>
      <c r="O163" s="20"/>
      <c r="P163" s="19"/>
      <c r="Q163" s="19"/>
      <c r="R163" s="19"/>
      <c r="S163" s="28"/>
      <c r="T163" s="20"/>
      <c r="U163" s="20"/>
    </row>
    <row r="164" spans="1:21" ht="28.5" customHeight="1">
      <c r="A164" s="23" t="str">
        <v/>
      </c>
      <c r="B164" s="19"/>
      <c r="C164" s="19"/>
      <c r="D164" s="19"/>
      <c r="E164" s="19"/>
      <c r="F164" s="19"/>
      <c r="G164" s="35"/>
      <c r="H164" s="35"/>
      <c r="I164" s="19"/>
      <c r="J164" s="19"/>
      <c r="K164" s="20"/>
      <c r="L164" s="19"/>
      <c r="M164" s="20"/>
      <c r="N164" s="19"/>
      <c r="O164" s="20"/>
      <c r="P164" s="19"/>
      <c r="Q164" s="19"/>
      <c r="R164" s="19"/>
      <c r="S164" s="28"/>
      <c r="T164" s="20"/>
      <c r="U164" s="20"/>
    </row>
    <row r="165" spans="1:21" ht="28.5" customHeight="1">
      <c r="A165" s="23" t="str">
        <v/>
      </c>
      <c r="B165" s="19"/>
      <c r="C165" s="19"/>
      <c r="D165" s="19"/>
      <c r="E165" s="19"/>
      <c r="F165" s="19"/>
      <c r="G165" s="35"/>
      <c r="H165" s="35"/>
      <c r="I165" s="19"/>
      <c r="J165" s="19"/>
      <c r="K165" s="20"/>
      <c r="L165" s="19"/>
      <c r="M165" s="20"/>
      <c r="N165" s="19"/>
      <c r="O165" s="20"/>
      <c r="P165" s="19"/>
      <c r="Q165" s="19"/>
      <c r="R165" s="19"/>
      <c r="S165" s="28"/>
      <c r="T165" s="20"/>
      <c r="U165" s="20"/>
    </row>
    <row r="166" spans="1:21" ht="28.5" customHeight="1">
      <c r="A166" s="23" t="str">
        <v/>
      </c>
      <c r="B166" s="19"/>
      <c r="C166" s="19"/>
      <c r="D166" s="19"/>
      <c r="E166" s="19"/>
      <c r="F166" s="19"/>
      <c r="G166" s="35"/>
      <c r="H166" s="35"/>
      <c r="I166" s="19"/>
      <c r="J166" s="19"/>
      <c r="K166" s="20"/>
      <c r="L166" s="19"/>
      <c r="M166" s="20"/>
      <c r="N166" s="19"/>
      <c r="O166" s="20"/>
      <c r="P166" s="19"/>
      <c r="Q166" s="19"/>
      <c r="R166" s="19"/>
      <c r="S166" s="28"/>
      <c r="T166" s="20"/>
      <c r="U166" s="20"/>
    </row>
    <row r="167" spans="1:21" ht="28.5" customHeight="1">
      <c r="A167" s="23" t="str">
        <v/>
      </c>
      <c r="B167" s="19"/>
      <c r="C167" s="19"/>
      <c r="D167" s="19"/>
      <c r="E167" s="19"/>
      <c r="F167" s="19"/>
      <c r="G167" s="35"/>
      <c r="H167" s="35"/>
      <c r="I167" s="19"/>
      <c r="J167" s="19"/>
      <c r="K167" s="20"/>
      <c r="L167" s="19"/>
      <c r="M167" s="20"/>
      <c r="N167" s="19"/>
      <c r="O167" s="20"/>
      <c r="P167" s="19"/>
      <c r="Q167" s="19"/>
      <c r="R167" s="19"/>
      <c r="S167" s="28"/>
      <c r="T167" s="20"/>
      <c r="U167" s="20"/>
    </row>
    <row r="168" spans="1:21" ht="28.5" customHeight="1">
      <c r="A168" s="23" t="str">
        <v/>
      </c>
      <c r="B168" s="19"/>
      <c r="C168" s="19"/>
      <c r="D168" s="19"/>
      <c r="E168" s="19"/>
      <c r="F168" s="19"/>
      <c r="G168" s="35"/>
      <c r="H168" s="35"/>
      <c r="I168" s="19"/>
      <c r="J168" s="19"/>
      <c r="K168" s="20"/>
      <c r="L168" s="19"/>
      <c r="M168" s="20"/>
      <c r="N168" s="19"/>
      <c r="O168" s="20"/>
      <c r="P168" s="19"/>
      <c r="Q168" s="19"/>
      <c r="R168" s="19"/>
      <c r="S168" s="28"/>
      <c r="T168" s="20"/>
      <c r="U168" s="20"/>
    </row>
    <row r="169" spans="1:21" ht="28.5" customHeight="1">
      <c r="A169" s="23" t="str">
        <v/>
      </c>
      <c r="B169" s="19"/>
      <c r="C169" s="19"/>
      <c r="D169" s="19"/>
      <c r="E169" s="19"/>
      <c r="F169" s="19"/>
      <c r="G169" s="35"/>
      <c r="H169" s="35"/>
      <c r="I169" s="19"/>
      <c r="J169" s="19"/>
      <c r="K169" s="20"/>
      <c r="L169" s="19"/>
      <c r="M169" s="20"/>
      <c r="N169" s="19"/>
      <c r="O169" s="20"/>
      <c r="P169" s="19"/>
      <c r="Q169" s="19"/>
      <c r="R169" s="19"/>
      <c r="S169" s="28"/>
      <c r="T169" s="20"/>
      <c r="U169" s="20"/>
    </row>
    <row r="170" spans="1:21" ht="28.5" customHeight="1">
      <c r="A170" s="23" t="str">
        <v/>
      </c>
      <c r="B170" s="19"/>
      <c r="C170" s="19"/>
      <c r="D170" s="19"/>
      <c r="E170" s="19"/>
      <c r="F170" s="19"/>
      <c r="G170" s="35"/>
      <c r="H170" s="35"/>
      <c r="I170" s="19"/>
      <c r="J170" s="19"/>
      <c r="K170" s="20"/>
      <c r="L170" s="19"/>
      <c r="M170" s="20"/>
      <c r="N170" s="19"/>
      <c r="O170" s="20"/>
      <c r="P170" s="19"/>
      <c r="Q170" s="19"/>
      <c r="R170" s="19"/>
      <c r="S170" s="28"/>
      <c r="T170" s="20"/>
      <c r="U170" s="20"/>
    </row>
    <row r="171" spans="1:21" ht="28.5" customHeight="1">
      <c r="A171" s="23" t="str">
        <v/>
      </c>
      <c r="B171" s="19"/>
      <c r="C171" s="19"/>
      <c r="D171" s="19"/>
      <c r="E171" s="19"/>
      <c r="F171" s="19"/>
      <c r="G171" s="35"/>
      <c r="H171" s="35"/>
      <c r="I171" s="19"/>
      <c r="J171" s="19"/>
      <c r="K171" s="20"/>
      <c r="L171" s="19"/>
      <c r="M171" s="20"/>
      <c r="N171" s="19"/>
      <c r="O171" s="20"/>
      <c r="P171" s="19"/>
      <c r="Q171" s="19"/>
      <c r="R171" s="19"/>
      <c r="S171" s="28"/>
      <c r="T171" s="20"/>
      <c r="U171" s="20"/>
    </row>
    <row r="172" spans="1:21" ht="28.5" customHeight="1">
      <c r="A172" s="23" t="str">
        <v/>
      </c>
      <c r="B172" s="19"/>
      <c r="C172" s="19"/>
      <c r="D172" s="19"/>
      <c r="E172" s="19"/>
      <c r="F172" s="19"/>
      <c r="G172" s="35"/>
      <c r="H172" s="35"/>
      <c r="I172" s="19"/>
      <c r="J172" s="19"/>
      <c r="K172" s="20"/>
      <c r="L172" s="19"/>
      <c r="M172" s="20"/>
      <c r="N172" s="19"/>
      <c r="O172" s="20"/>
      <c r="P172" s="19"/>
      <c r="Q172" s="19"/>
      <c r="R172" s="19"/>
      <c r="S172" s="28"/>
      <c r="T172" s="20"/>
      <c r="U172" s="20"/>
    </row>
    <row r="173" spans="1:21" ht="28.5" customHeight="1">
      <c r="A173" s="23" t="str">
        <v/>
      </c>
      <c r="B173" s="19"/>
      <c r="C173" s="19"/>
      <c r="D173" s="19"/>
      <c r="E173" s="19"/>
      <c r="F173" s="19"/>
      <c r="G173" s="35"/>
      <c r="H173" s="35"/>
      <c r="I173" s="19"/>
      <c r="J173" s="19"/>
      <c r="K173" s="20"/>
      <c r="L173" s="19"/>
      <c r="M173" s="20"/>
      <c r="N173" s="19"/>
      <c r="O173" s="20"/>
      <c r="P173" s="19"/>
      <c r="Q173" s="19"/>
      <c r="R173" s="19"/>
      <c r="S173" s="28"/>
      <c r="T173" s="20"/>
      <c r="U173" s="20"/>
    </row>
    <row r="174" spans="1:21" ht="28.5" customHeight="1">
      <c r="A174" s="23" t="str">
        <v/>
      </c>
      <c r="B174" s="19"/>
      <c r="C174" s="19"/>
      <c r="D174" s="19"/>
      <c r="E174" s="19"/>
      <c r="F174" s="19"/>
      <c r="G174" s="35"/>
      <c r="H174" s="35"/>
      <c r="I174" s="19"/>
      <c r="J174" s="19"/>
      <c r="K174" s="20"/>
      <c r="L174" s="19"/>
      <c r="M174" s="20"/>
      <c r="N174" s="19"/>
      <c r="O174" s="20"/>
      <c r="P174" s="19"/>
      <c r="Q174" s="19"/>
      <c r="R174" s="19"/>
      <c r="S174" s="28"/>
      <c r="T174" s="20"/>
      <c r="U174" s="20"/>
    </row>
    <row r="175" spans="1:21" ht="28.5" customHeight="1">
      <c r="A175" s="23" t="str">
        <v/>
      </c>
      <c r="B175" s="19"/>
      <c r="C175" s="19"/>
      <c r="D175" s="19"/>
      <c r="E175" s="19"/>
      <c r="F175" s="19"/>
      <c r="G175" s="35"/>
      <c r="H175" s="35"/>
      <c r="I175" s="19"/>
      <c r="J175" s="19"/>
      <c r="K175" s="20"/>
      <c r="L175" s="19"/>
      <c r="M175" s="20"/>
      <c r="N175" s="19"/>
      <c r="O175" s="20"/>
      <c r="P175" s="19"/>
      <c r="Q175" s="19"/>
      <c r="R175" s="19"/>
      <c r="S175" s="28"/>
      <c r="T175" s="20"/>
      <c r="U175" s="20"/>
    </row>
    <row r="176" spans="1:21" ht="28.5" customHeight="1">
      <c r="A176" s="23" t="str">
        <v/>
      </c>
      <c r="B176" s="19"/>
      <c r="C176" s="19"/>
      <c r="D176" s="19"/>
      <c r="E176" s="19"/>
      <c r="F176" s="19"/>
      <c r="G176" s="35"/>
      <c r="H176" s="35"/>
      <c r="I176" s="19"/>
      <c r="J176" s="19"/>
      <c r="K176" s="20"/>
      <c r="L176" s="19"/>
      <c r="M176" s="20"/>
      <c r="N176" s="19"/>
      <c r="O176" s="20"/>
      <c r="P176" s="19"/>
      <c r="Q176" s="19"/>
      <c r="R176" s="19"/>
      <c r="S176" s="28"/>
      <c r="T176" s="20"/>
      <c r="U176" s="20"/>
    </row>
    <row r="177" spans="1:21" ht="28.5" customHeight="1">
      <c r="A177" s="23" t="str">
        <v/>
      </c>
      <c r="B177" s="19"/>
      <c r="C177" s="19"/>
      <c r="D177" s="19"/>
      <c r="E177" s="19"/>
      <c r="F177" s="19"/>
      <c r="G177" s="35"/>
      <c r="H177" s="35"/>
      <c r="I177" s="19"/>
      <c r="J177" s="19"/>
      <c r="K177" s="20"/>
      <c r="L177" s="19"/>
      <c r="M177" s="20"/>
      <c r="N177" s="19"/>
      <c r="O177" s="20"/>
      <c r="P177" s="19"/>
      <c r="Q177" s="19"/>
      <c r="R177" s="19"/>
      <c r="S177" s="28"/>
      <c r="T177" s="20"/>
      <c r="U177" s="20"/>
    </row>
    <row r="178" spans="1:21" ht="28.5" customHeight="1">
      <c r="A178" s="23" t="str">
        <v/>
      </c>
      <c r="B178" s="19"/>
      <c r="C178" s="19"/>
      <c r="D178" s="19"/>
      <c r="E178" s="19"/>
      <c r="F178" s="19"/>
      <c r="G178" s="35"/>
      <c r="H178" s="35"/>
      <c r="I178" s="19"/>
      <c r="J178" s="19"/>
      <c r="K178" s="20"/>
      <c r="L178" s="19"/>
      <c r="M178" s="20"/>
      <c r="N178" s="19"/>
      <c r="O178" s="20"/>
      <c r="P178" s="19"/>
      <c r="Q178" s="19"/>
      <c r="R178" s="19"/>
      <c r="S178" s="28"/>
      <c r="T178" s="20"/>
      <c r="U178" s="20"/>
    </row>
    <row r="179" spans="1:21" ht="28.5" customHeight="1">
      <c r="A179" s="23" t="str">
        <v/>
      </c>
      <c r="B179" s="19"/>
      <c r="C179" s="19"/>
      <c r="D179" s="19"/>
      <c r="E179" s="19"/>
      <c r="F179" s="19"/>
      <c r="G179" s="35"/>
      <c r="H179" s="35"/>
      <c r="I179" s="19"/>
      <c r="J179" s="19"/>
      <c r="K179" s="20"/>
      <c r="L179" s="19"/>
      <c r="M179" s="20"/>
      <c r="N179" s="19"/>
      <c r="O179" s="20"/>
      <c r="P179" s="19"/>
      <c r="Q179" s="19"/>
      <c r="R179" s="19"/>
      <c r="S179" s="28"/>
      <c r="T179" s="20"/>
      <c r="U179" s="20"/>
    </row>
    <row r="180" spans="1:21" ht="28.5" customHeight="1">
      <c r="A180" s="23" t="str">
        <v/>
      </c>
      <c r="B180" s="19"/>
      <c r="C180" s="19"/>
      <c r="D180" s="19"/>
      <c r="E180" s="19"/>
      <c r="F180" s="19"/>
      <c r="G180" s="35"/>
      <c r="H180" s="35"/>
      <c r="I180" s="19"/>
      <c r="J180" s="19"/>
      <c r="K180" s="20"/>
      <c r="L180" s="19"/>
      <c r="M180" s="20"/>
      <c r="N180" s="19"/>
      <c r="O180" s="20"/>
      <c r="P180" s="19"/>
      <c r="Q180" s="19"/>
      <c r="R180" s="19"/>
      <c r="S180" s="28"/>
      <c r="T180" s="20"/>
      <c r="U180" s="20"/>
    </row>
    <row r="181" spans="1:21" ht="28.5" customHeight="1">
      <c r="A181" s="23" t="str">
        <v/>
      </c>
      <c r="B181" s="19"/>
      <c r="C181" s="19"/>
      <c r="D181" s="19"/>
      <c r="E181" s="19"/>
      <c r="F181" s="19"/>
      <c r="G181" s="35"/>
      <c r="H181" s="35"/>
      <c r="I181" s="19"/>
      <c r="J181" s="19"/>
      <c r="K181" s="20"/>
      <c r="L181" s="19"/>
      <c r="M181" s="20"/>
      <c r="N181" s="19"/>
      <c r="O181" s="20"/>
      <c r="P181" s="19"/>
      <c r="Q181" s="19"/>
      <c r="R181" s="19"/>
      <c r="S181" s="28"/>
      <c r="T181" s="20"/>
      <c r="U181" s="20"/>
    </row>
    <row r="182" spans="1:21" ht="28.5" customHeight="1">
      <c r="A182" s="23" t="str">
        <v/>
      </c>
      <c r="B182" s="19"/>
      <c r="C182" s="19"/>
      <c r="D182" s="19"/>
      <c r="E182" s="19"/>
      <c r="F182" s="19"/>
      <c r="G182" s="35"/>
      <c r="H182" s="35"/>
      <c r="I182" s="19"/>
      <c r="J182" s="19"/>
      <c r="K182" s="20"/>
      <c r="L182" s="19"/>
      <c r="M182" s="20"/>
      <c r="N182" s="19"/>
      <c r="O182" s="20"/>
      <c r="P182" s="19"/>
      <c r="Q182" s="19"/>
      <c r="R182" s="19"/>
      <c r="S182" s="28"/>
      <c r="T182" s="20"/>
      <c r="U182" s="20"/>
    </row>
    <row r="183" spans="1:21" ht="28.5" customHeight="1">
      <c r="A183" s="23" t="str">
        <v/>
      </c>
      <c r="B183" s="19"/>
      <c r="C183" s="19"/>
      <c r="D183" s="19"/>
      <c r="E183" s="19"/>
      <c r="F183" s="19"/>
      <c r="G183" s="35"/>
      <c r="H183" s="35"/>
      <c r="I183" s="19"/>
      <c r="J183" s="19"/>
      <c r="K183" s="20"/>
      <c r="L183" s="19"/>
      <c r="M183" s="20"/>
      <c r="N183" s="19"/>
      <c r="O183" s="20"/>
      <c r="P183" s="19"/>
      <c r="Q183" s="19"/>
      <c r="R183" s="19"/>
      <c r="S183" s="28"/>
      <c r="T183" s="20"/>
      <c r="U183" s="20"/>
    </row>
    <row r="184" spans="1:21" ht="28.5" customHeight="1">
      <c r="A184" s="23" t="str">
        <v/>
      </c>
      <c r="B184" s="19"/>
      <c r="C184" s="19"/>
      <c r="D184" s="19"/>
      <c r="E184" s="19"/>
      <c r="F184" s="19"/>
      <c r="G184" s="35"/>
      <c r="H184" s="35"/>
      <c r="I184" s="19"/>
      <c r="J184" s="19"/>
      <c r="K184" s="20"/>
      <c r="L184" s="19"/>
      <c r="M184" s="20"/>
      <c r="N184" s="19"/>
      <c r="O184" s="20"/>
      <c r="P184" s="19"/>
      <c r="Q184" s="19"/>
      <c r="R184" s="19"/>
      <c r="S184" s="28"/>
      <c r="T184" s="20"/>
      <c r="U184" s="20"/>
    </row>
    <row r="185" spans="1:21" ht="28.5" customHeight="1">
      <c r="A185" s="23" t="str">
        <v/>
      </c>
      <c r="B185" s="19"/>
      <c r="C185" s="19"/>
      <c r="D185" s="19"/>
      <c r="E185" s="19"/>
      <c r="F185" s="19"/>
      <c r="G185" s="35"/>
      <c r="H185" s="35"/>
      <c r="I185" s="19"/>
      <c r="J185" s="19"/>
      <c r="K185" s="20"/>
      <c r="L185" s="19"/>
      <c r="M185" s="20"/>
      <c r="N185" s="19"/>
      <c r="O185" s="20"/>
      <c r="P185" s="19"/>
      <c r="Q185" s="19"/>
      <c r="R185" s="19"/>
      <c r="S185" s="28"/>
      <c r="T185" s="20"/>
      <c r="U185" s="20"/>
    </row>
    <row r="186" spans="1:21" ht="28.5" customHeight="1">
      <c r="A186" s="23" t="str">
        <v/>
      </c>
      <c r="B186" s="19"/>
      <c r="C186" s="19"/>
      <c r="D186" s="19"/>
      <c r="E186" s="19"/>
      <c r="F186" s="19"/>
      <c r="G186" s="35"/>
      <c r="H186" s="35"/>
      <c r="I186" s="19"/>
      <c r="J186" s="19"/>
      <c r="K186" s="20"/>
      <c r="L186" s="19"/>
      <c r="M186" s="20"/>
      <c r="N186" s="19"/>
      <c r="O186" s="20"/>
      <c r="P186" s="19"/>
      <c r="Q186" s="19"/>
      <c r="R186" s="19"/>
      <c r="S186" s="28"/>
      <c r="T186" s="20"/>
      <c r="U186" s="20"/>
    </row>
    <row r="187" spans="1:21" ht="28.5" customHeight="1">
      <c r="A187" s="23" t="str">
        <v/>
      </c>
      <c r="B187" s="19"/>
      <c r="C187" s="19"/>
      <c r="D187" s="19"/>
      <c r="E187" s="19"/>
      <c r="F187" s="19"/>
      <c r="G187" s="35"/>
      <c r="H187" s="35"/>
      <c r="I187" s="19"/>
      <c r="J187" s="19"/>
      <c r="K187" s="20"/>
      <c r="L187" s="19"/>
      <c r="M187" s="20"/>
      <c r="N187" s="19"/>
      <c r="O187" s="20"/>
      <c r="P187" s="19"/>
      <c r="Q187" s="19"/>
      <c r="R187" s="19"/>
      <c r="S187" s="28"/>
      <c r="T187" s="20"/>
      <c r="U187" s="20"/>
    </row>
    <row r="188" spans="1:21" ht="28.5" customHeight="1">
      <c r="A188" s="23" t="str">
        <v/>
      </c>
      <c r="B188" s="19"/>
      <c r="C188" s="19"/>
      <c r="D188" s="19"/>
      <c r="E188" s="19"/>
      <c r="F188" s="19"/>
      <c r="G188" s="35"/>
      <c r="H188" s="35"/>
      <c r="I188" s="19"/>
      <c r="J188" s="19"/>
      <c r="K188" s="20"/>
      <c r="L188" s="19"/>
      <c r="M188" s="20"/>
      <c r="N188" s="19"/>
      <c r="O188" s="20"/>
      <c r="P188" s="19"/>
      <c r="Q188" s="19"/>
      <c r="R188" s="19"/>
      <c r="S188" s="28"/>
      <c r="T188" s="20"/>
      <c r="U188" s="20"/>
    </row>
    <row r="189" spans="1:21" ht="28.5" customHeight="1">
      <c r="A189" s="23" t="str">
        <v/>
      </c>
      <c r="B189" s="19"/>
      <c r="C189" s="19"/>
      <c r="D189" s="19"/>
      <c r="E189" s="19"/>
      <c r="F189" s="19"/>
      <c r="G189" s="35"/>
      <c r="H189" s="35"/>
      <c r="I189" s="19"/>
      <c r="J189" s="19"/>
      <c r="K189" s="20"/>
      <c r="L189" s="19"/>
      <c r="M189" s="20"/>
      <c r="N189" s="19"/>
      <c r="O189" s="20"/>
      <c r="P189" s="19"/>
      <c r="Q189" s="19"/>
      <c r="R189" s="19"/>
      <c r="S189" s="28"/>
      <c r="T189" s="20"/>
      <c r="U189" s="20"/>
    </row>
    <row r="190" spans="1:21" ht="28.5" customHeight="1">
      <c r="A190" s="23" t="str">
        <v/>
      </c>
      <c r="B190" s="19"/>
      <c r="C190" s="19"/>
      <c r="D190" s="19"/>
      <c r="E190" s="19"/>
      <c r="F190" s="19"/>
      <c r="G190" s="35"/>
      <c r="H190" s="35"/>
      <c r="I190" s="19"/>
      <c r="J190" s="19"/>
      <c r="K190" s="20"/>
      <c r="L190" s="19"/>
      <c r="M190" s="20"/>
      <c r="N190" s="19"/>
      <c r="O190" s="20"/>
      <c r="P190" s="19"/>
      <c r="Q190" s="19"/>
      <c r="R190" s="19"/>
      <c r="S190" s="28"/>
      <c r="T190" s="20"/>
      <c r="U190" s="20"/>
    </row>
    <row r="191" spans="1:21" ht="28.5" customHeight="1">
      <c r="A191" s="23" t="str">
        <v/>
      </c>
      <c r="B191" s="19"/>
      <c r="C191" s="19"/>
      <c r="D191" s="19"/>
      <c r="E191" s="19"/>
      <c r="F191" s="19"/>
      <c r="G191" s="35"/>
      <c r="H191" s="35"/>
      <c r="I191" s="19"/>
      <c r="J191" s="19"/>
      <c r="K191" s="20"/>
      <c r="L191" s="19"/>
      <c r="M191" s="20"/>
      <c r="N191" s="19"/>
      <c r="O191" s="20"/>
      <c r="P191" s="19"/>
      <c r="Q191" s="19"/>
      <c r="R191" s="19"/>
      <c r="S191" s="28"/>
      <c r="T191" s="20"/>
      <c r="U191" s="20"/>
    </row>
    <row r="192" spans="1:21" ht="28.5" customHeight="1">
      <c r="A192" s="23" t="str">
        <v/>
      </c>
      <c r="B192" s="19"/>
      <c r="C192" s="19"/>
      <c r="D192" s="19"/>
      <c r="E192" s="19"/>
      <c r="F192" s="19"/>
      <c r="G192" s="35"/>
      <c r="H192" s="35"/>
      <c r="I192" s="19"/>
      <c r="J192" s="19"/>
      <c r="K192" s="20"/>
      <c r="L192" s="19"/>
      <c r="M192" s="20"/>
      <c r="N192" s="19"/>
      <c r="O192" s="20"/>
      <c r="P192" s="19"/>
      <c r="Q192" s="19"/>
      <c r="R192" s="19"/>
      <c r="S192" s="28"/>
      <c r="T192" s="20"/>
      <c r="U192" s="20"/>
    </row>
    <row r="193" spans="1:21" ht="28.5" customHeight="1">
      <c r="A193" s="23" t="str">
        <v/>
      </c>
      <c r="B193" s="19"/>
      <c r="C193" s="19"/>
      <c r="D193" s="19"/>
      <c r="E193" s="19"/>
      <c r="F193" s="19"/>
      <c r="G193" s="35"/>
      <c r="H193" s="35"/>
      <c r="I193" s="19"/>
      <c r="J193" s="19"/>
      <c r="K193" s="20"/>
      <c r="L193" s="19"/>
      <c r="M193" s="20"/>
      <c r="N193" s="19"/>
      <c r="O193" s="20"/>
      <c r="P193" s="19"/>
      <c r="Q193" s="19"/>
      <c r="R193" s="19"/>
      <c r="S193" s="28"/>
      <c r="T193" s="20"/>
      <c r="U193" s="20"/>
    </row>
    <row r="194" spans="1:21" ht="28.5" customHeight="1">
      <c r="A194" s="23" t="str">
        <v/>
      </c>
      <c r="B194" s="19"/>
      <c r="C194" s="19"/>
      <c r="D194" s="19"/>
      <c r="E194" s="19"/>
      <c r="F194" s="19"/>
      <c r="G194" s="35"/>
      <c r="H194" s="35"/>
      <c r="I194" s="19"/>
      <c r="J194" s="19"/>
      <c r="K194" s="20"/>
      <c r="L194" s="19"/>
      <c r="M194" s="20"/>
      <c r="N194" s="19"/>
      <c r="O194" s="20"/>
      <c r="P194" s="19"/>
      <c r="Q194" s="19"/>
      <c r="R194" s="19"/>
      <c r="S194" s="28"/>
      <c r="T194" s="20"/>
      <c r="U194" s="20"/>
    </row>
    <row r="195" spans="1:21" ht="28.5" customHeight="1">
      <c r="A195" s="23" t="str">
        <v/>
      </c>
      <c r="B195" s="19"/>
      <c r="C195" s="19"/>
      <c r="D195" s="19"/>
      <c r="E195" s="19"/>
      <c r="F195" s="19"/>
      <c r="G195" s="35"/>
      <c r="H195" s="35"/>
      <c r="I195" s="19"/>
      <c r="J195" s="19"/>
      <c r="K195" s="20"/>
      <c r="L195" s="19"/>
      <c r="M195" s="20"/>
      <c r="N195" s="19"/>
      <c r="O195" s="20"/>
      <c r="P195" s="19"/>
      <c r="Q195" s="19"/>
      <c r="R195" s="19"/>
      <c r="S195" s="28"/>
      <c r="T195" s="20"/>
      <c r="U195" s="20"/>
    </row>
    <row r="196" spans="1:21" ht="28.5" customHeight="1">
      <c r="A196" s="23" t="str">
        <v/>
      </c>
      <c r="B196" s="19"/>
      <c r="C196" s="19"/>
      <c r="D196" s="19"/>
      <c r="E196" s="19"/>
      <c r="F196" s="19"/>
      <c r="G196" s="35"/>
      <c r="H196" s="35"/>
      <c r="I196" s="19"/>
      <c r="J196" s="19"/>
      <c r="K196" s="20"/>
      <c r="L196" s="19"/>
      <c r="M196" s="20"/>
      <c r="N196" s="19"/>
      <c r="O196" s="20"/>
      <c r="P196" s="19"/>
      <c r="Q196" s="19"/>
      <c r="R196" s="19"/>
      <c r="S196" s="28"/>
      <c r="T196" s="20"/>
      <c r="U196" s="20"/>
    </row>
    <row r="197" spans="1:21" ht="28.5" customHeight="1">
      <c r="A197" s="23" t="str">
        <v/>
      </c>
      <c r="B197" s="19"/>
      <c r="C197" s="19"/>
      <c r="D197" s="19"/>
      <c r="E197" s="19"/>
      <c r="F197" s="19"/>
      <c r="G197" s="35"/>
      <c r="H197" s="35"/>
      <c r="I197" s="19"/>
      <c r="J197" s="19"/>
      <c r="K197" s="20"/>
      <c r="L197" s="19"/>
      <c r="M197" s="20"/>
      <c r="N197" s="19"/>
      <c r="O197" s="20"/>
      <c r="P197" s="19"/>
      <c r="Q197" s="19"/>
      <c r="R197" s="19"/>
      <c r="S197" s="28"/>
      <c r="T197" s="20"/>
      <c r="U197" s="20"/>
    </row>
    <row r="198" spans="1:21" ht="28.5" customHeight="1">
      <c r="A198" s="23" t="str">
        <v/>
      </c>
      <c r="B198" s="19"/>
      <c r="C198" s="19"/>
      <c r="D198" s="19"/>
      <c r="E198" s="19"/>
      <c r="F198" s="19"/>
      <c r="G198" s="35"/>
      <c r="H198" s="35"/>
      <c r="I198" s="19"/>
      <c r="J198" s="19"/>
      <c r="K198" s="20"/>
      <c r="L198" s="19"/>
      <c r="M198" s="20"/>
      <c r="N198" s="19"/>
      <c r="O198" s="20"/>
      <c r="P198" s="19"/>
      <c r="Q198" s="19"/>
      <c r="R198" s="19"/>
      <c r="S198" s="28"/>
      <c r="T198" s="20"/>
      <c r="U198" s="20"/>
    </row>
    <row r="199" spans="1:21" ht="28.5" customHeight="1">
      <c r="A199" s="23" t="str">
        <v/>
      </c>
      <c r="B199" s="19"/>
      <c r="C199" s="19"/>
      <c r="D199" s="19"/>
      <c r="E199" s="19"/>
      <c r="F199" s="19"/>
      <c r="G199" s="35"/>
      <c r="H199" s="35"/>
      <c r="I199" s="19"/>
      <c r="J199" s="19"/>
      <c r="K199" s="20"/>
      <c r="L199" s="19"/>
      <c r="M199" s="20"/>
      <c r="N199" s="19"/>
      <c r="O199" s="20"/>
      <c r="P199" s="19"/>
      <c r="Q199" s="19"/>
      <c r="R199" s="19"/>
      <c r="S199" s="28"/>
      <c r="T199" s="20"/>
      <c r="U199" s="20"/>
    </row>
    <row r="200" spans="1:21" ht="28.5" customHeight="1">
      <c r="A200" s="23" t="str">
        <v/>
      </c>
      <c r="B200" s="19"/>
      <c r="C200" s="19"/>
      <c r="D200" s="19"/>
      <c r="E200" s="19"/>
      <c r="F200" s="19"/>
      <c r="G200" s="35"/>
      <c r="H200" s="35"/>
      <c r="I200" s="19"/>
      <c r="J200" s="19"/>
      <c r="K200" s="20"/>
      <c r="L200" s="19"/>
      <c r="M200" s="20"/>
      <c r="N200" s="19"/>
      <c r="O200" s="20"/>
      <c r="P200" s="19"/>
      <c r="Q200" s="19"/>
      <c r="R200" s="19"/>
      <c r="S200" s="28"/>
      <c r="T200" s="20"/>
      <c r="U200" s="20"/>
    </row>
    <row r="201" spans="1:21" ht="28.5" customHeight="1">
      <c r="A201" s="23" t="str">
        <v/>
      </c>
      <c r="B201" s="19"/>
      <c r="C201" s="19"/>
      <c r="D201" s="19"/>
      <c r="E201" s="19"/>
      <c r="F201" s="19"/>
      <c r="G201" s="35"/>
      <c r="H201" s="35"/>
      <c r="I201" s="19"/>
      <c r="J201" s="19"/>
      <c r="K201" s="20"/>
      <c r="L201" s="19"/>
      <c r="M201" s="20"/>
      <c r="N201" s="19"/>
      <c r="O201" s="20"/>
      <c r="P201" s="19"/>
      <c r="Q201" s="19"/>
      <c r="R201" s="19"/>
      <c r="S201" s="28"/>
      <c r="T201" s="20"/>
      <c r="U201" s="20"/>
    </row>
    <row r="202" spans="1:21" ht="28.5" customHeight="1">
      <c r="A202" s="23" t="str">
        <v/>
      </c>
      <c r="B202" s="19"/>
      <c r="C202" s="19"/>
      <c r="D202" s="19"/>
      <c r="E202" s="19"/>
      <c r="F202" s="19"/>
      <c r="G202" s="35"/>
      <c r="H202" s="35"/>
      <c r="I202" s="19"/>
      <c r="J202" s="19"/>
      <c r="K202" s="20"/>
      <c r="L202" s="19"/>
      <c r="M202" s="20"/>
      <c r="N202" s="19"/>
      <c r="O202" s="20"/>
      <c r="P202" s="19"/>
      <c r="Q202" s="19"/>
      <c r="R202" s="19"/>
      <c r="S202" s="28"/>
      <c r="T202" s="20"/>
      <c r="U202" s="20"/>
    </row>
    <row r="203" spans="1:21" ht="28.5" customHeight="1">
      <c r="A203" s="23" t="str">
        <v/>
      </c>
      <c r="B203" s="19"/>
      <c r="C203" s="19"/>
      <c r="D203" s="19"/>
      <c r="E203" s="19"/>
      <c r="F203" s="19"/>
      <c r="G203" s="35"/>
      <c r="H203" s="35"/>
      <c r="I203" s="19"/>
      <c r="J203" s="19"/>
      <c r="K203" s="20"/>
      <c r="L203" s="19"/>
      <c r="M203" s="20"/>
      <c r="N203" s="19"/>
      <c r="O203" s="20"/>
      <c r="P203" s="19"/>
      <c r="Q203" s="19"/>
      <c r="R203" s="19"/>
      <c r="S203" s="28"/>
      <c r="T203" s="20"/>
      <c r="U203" s="20"/>
    </row>
    <row r="204" spans="1:21" ht="28.5" customHeight="1">
      <c r="A204" s="23" t="str">
        <v/>
      </c>
      <c r="B204" s="19"/>
      <c r="C204" s="19"/>
      <c r="D204" s="19"/>
      <c r="E204" s="19"/>
      <c r="F204" s="19"/>
      <c r="G204" s="35"/>
      <c r="H204" s="35"/>
      <c r="I204" s="19"/>
      <c r="J204" s="19"/>
      <c r="K204" s="20"/>
      <c r="L204" s="19"/>
      <c r="M204" s="20"/>
      <c r="N204" s="19"/>
      <c r="O204" s="20"/>
      <c r="P204" s="19"/>
      <c r="Q204" s="19"/>
      <c r="R204" s="19"/>
      <c r="S204" s="28"/>
      <c r="T204" s="20"/>
      <c r="U204" s="20"/>
    </row>
    <row r="205" spans="1:21" ht="28.5" customHeight="1">
      <c r="A205" s="23" t="str">
        <v/>
      </c>
      <c r="B205" s="19"/>
      <c r="C205" s="19"/>
      <c r="D205" s="19"/>
      <c r="E205" s="19"/>
      <c r="F205" s="19"/>
      <c r="G205" s="35"/>
      <c r="H205" s="35"/>
      <c r="I205" s="19"/>
      <c r="J205" s="19"/>
      <c r="K205" s="20"/>
      <c r="L205" s="19"/>
      <c r="M205" s="20"/>
      <c r="N205" s="19"/>
      <c r="O205" s="20"/>
      <c r="P205" s="19"/>
      <c r="Q205" s="19"/>
      <c r="R205" s="19"/>
      <c r="S205" s="28"/>
      <c r="T205" s="20"/>
      <c r="U205" s="20"/>
    </row>
    <row r="206" spans="1:21" ht="28.5" customHeight="1">
      <c r="A206" s="23" t="str">
        <v/>
      </c>
      <c r="B206" s="19"/>
      <c r="C206" s="19"/>
      <c r="D206" s="19"/>
      <c r="E206" s="19"/>
      <c r="F206" s="19"/>
      <c r="G206" s="35"/>
      <c r="H206" s="35"/>
      <c r="I206" s="19"/>
      <c r="J206" s="19"/>
      <c r="K206" s="20"/>
      <c r="L206" s="19"/>
      <c r="M206" s="20"/>
      <c r="N206" s="19"/>
      <c r="O206" s="20"/>
      <c r="P206" s="19"/>
      <c r="Q206" s="19"/>
      <c r="R206" s="19"/>
      <c r="S206" s="28"/>
      <c r="T206" s="20"/>
      <c r="U206" s="20"/>
    </row>
    <row r="207" spans="1:21" ht="28.5" customHeight="1">
      <c r="A207" s="23" t="str">
        <v/>
      </c>
      <c r="B207" s="19"/>
      <c r="C207" s="19"/>
      <c r="D207" s="19"/>
      <c r="E207" s="19"/>
      <c r="F207" s="19"/>
      <c r="G207" s="35"/>
      <c r="H207" s="35"/>
      <c r="I207" s="19"/>
      <c r="J207" s="19"/>
      <c r="K207" s="20"/>
      <c r="L207" s="19"/>
      <c r="M207" s="20"/>
      <c r="N207" s="19"/>
      <c r="O207" s="20"/>
      <c r="P207" s="19"/>
      <c r="Q207" s="19"/>
      <c r="R207" s="19"/>
      <c r="S207" s="28"/>
      <c r="T207" s="20"/>
      <c r="U207" s="20"/>
    </row>
    <row r="208" spans="1:21" ht="28.5" customHeight="1">
      <c r="A208" s="23" t="str">
        <v/>
      </c>
      <c r="B208" s="19"/>
      <c r="C208" s="19"/>
      <c r="D208" s="19"/>
      <c r="E208" s="19"/>
      <c r="F208" s="19"/>
      <c r="G208" s="35"/>
      <c r="H208" s="35"/>
      <c r="I208" s="19"/>
      <c r="J208" s="19"/>
      <c r="K208" s="20"/>
      <c r="L208" s="19"/>
      <c r="M208" s="20"/>
      <c r="N208" s="19"/>
      <c r="O208" s="20"/>
      <c r="P208" s="19"/>
      <c r="Q208" s="19"/>
      <c r="R208" s="19"/>
      <c r="S208" s="28"/>
      <c r="T208" s="20"/>
      <c r="U208" s="20"/>
    </row>
    <row r="209" spans="1:21" ht="28.5" customHeight="1">
      <c r="A209" s="23" t="str">
        <v/>
      </c>
      <c r="B209" s="19"/>
      <c r="C209" s="19"/>
      <c r="D209" s="19"/>
      <c r="E209" s="19"/>
      <c r="F209" s="19"/>
      <c r="G209" s="35"/>
      <c r="H209" s="35"/>
      <c r="I209" s="19"/>
      <c r="J209" s="19"/>
      <c r="K209" s="20"/>
      <c r="L209" s="19"/>
      <c r="M209" s="20"/>
      <c r="N209" s="19"/>
      <c r="O209" s="20"/>
      <c r="P209" s="19"/>
      <c r="Q209" s="19"/>
      <c r="R209" s="19"/>
      <c r="S209" s="28"/>
      <c r="T209" s="20"/>
      <c r="U209" s="20"/>
    </row>
    <row r="210" spans="1:21" ht="28.5" customHeight="1">
      <c r="A210" s="23" t="str">
        <v/>
      </c>
      <c r="B210" s="19"/>
      <c r="C210" s="19"/>
      <c r="D210" s="19"/>
      <c r="E210" s="19"/>
      <c r="F210" s="19"/>
      <c r="G210" s="35"/>
      <c r="H210" s="35"/>
      <c r="I210" s="19"/>
      <c r="J210" s="19"/>
      <c r="K210" s="20"/>
      <c r="L210" s="19"/>
      <c r="M210" s="20"/>
      <c r="N210" s="19"/>
      <c r="O210" s="20"/>
      <c r="P210" s="19"/>
      <c r="Q210" s="19"/>
      <c r="R210" s="19"/>
      <c r="S210" s="28"/>
      <c r="T210" s="20"/>
      <c r="U210" s="20"/>
    </row>
    <row r="211" spans="1:21" ht="28.5" customHeight="1">
      <c r="A211" s="23" t="str">
        <v/>
      </c>
      <c r="B211" s="19"/>
      <c r="C211" s="19"/>
      <c r="D211" s="19"/>
      <c r="E211" s="19"/>
      <c r="F211" s="19"/>
      <c r="G211" s="35"/>
      <c r="H211" s="35"/>
      <c r="I211" s="19"/>
      <c r="J211" s="19"/>
      <c r="K211" s="20"/>
      <c r="L211" s="19"/>
      <c r="M211" s="20"/>
      <c r="N211" s="19"/>
      <c r="O211" s="20"/>
      <c r="P211" s="19"/>
      <c r="Q211" s="19"/>
      <c r="R211" s="19"/>
      <c r="S211" s="28"/>
      <c r="T211" s="20"/>
      <c r="U211" s="20"/>
    </row>
    <row r="212" spans="1:21" ht="28.5" customHeight="1">
      <c r="A212" s="23" t="str">
        <v/>
      </c>
      <c r="B212" s="19"/>
      <c r="C212" s="19"/>
      <c r="D212" s="19"/>
      <c r="E212" s="19"/>
      <c r="F212" s="19"/>
      <c r="G212" s="35"/>
      <c r="H212" s="35"/>
      <c r="I212" s="19"/>
      <c r="J212" s="19"/>
      <c r="K212" s="20"/>
      <c r="L212" s="19"/>
      <c r="M212" s="20"/>
      <c r="N212" s="19"/>
      <c r="O212" s="20"/>
      <c r="P212" s="19"/>
      <c r="Q212" s="19"/>
      <c r="R212" s="19"/>
      <c r="S212" s="28"/>
      <c r="T212" s="20"/>
      <c r="U212" s="20"/>
    </row>
    <row r="213" spans="1:21" ht="28.5" customHeight="1">
      <c r="A213" s="23" t="str">
        <v/>
      </c>
      <c r="B213" s="19"/>
      <c r="C213" s="19"/>
      <c r="D213" s="19"/>
      <c r="E213" s="19"/>
      <c r="F213" s="19"/>
      <c r="G213" s="35"/>
      <c r="H213" s="35"/>
      <c r="I213" s="19"/>
      <c r="J213" s="19"/>
      <c r="K213" s="20"/>
      <c r="L213" s="19"/>
      <c r="M213" s="20"/>
      <c r="N213" s="19"/>
      <c r="O213" s="20"/>
      <c r="P213" s="19"/>
      <c r="Q213" s="19"/>
      <c r="R213" s="19"/>
      <c r="S213" s="28"/>
      <c r="T213" s="20"/>
      <c r="U213" s="20"/>
    </row>
    <row r="214" spans="1:21" ht="28.5" customHeight="1">
      <c r="A214" s="23" t="str">
        <v/>
      </c>
      <c r="B214" s="19"/>
      <c r="C214" s="19"/>
      <c r="D214" s="19"/>
      <c r="E214" s="19"/>
      <c r="F214" s="19"/>
      <c r="G214" s="35"/>
      <c r="H214" s="35"/>
      <c r="I214" s="19"/>
      <c r="J214" s="19"/>
      <c r="K214" s="20"/>
      <c r="L214" s="19"/>
      <c r="M214" s="20"/>
      <c r="N214" s="19"/>
      <c r="O214" s="20"/>
      <c r="P214" s="19"/>
      <c r="Q214" s="19"/>
      <c r="R214" s="19"/>
      <c r="S214" s="28"/>
      <c r="T214" s="20"/>
      <c r="U214" s="20"/>
    </row>
    <row r="215" spans="1:21" ht="28.5" customHeight="1">
      <c r="A215" s="23" t="str">
        <v/>
      </c>
      <c r="B215" s="19"/>
      <c r="C215" s="19"/>
      <c r="D215" s="19"/>
      <c r="E215" s="19"/>
      <c r="F215" s="19"/>
      <c r="G215" s="35"/>
      <c r="H215" s="35"/>
      <c r="I215" s="19"/>
      <c r="J215" s="19"/>
      <c r="K215" s="20"/>
      <c r="L215" s="19"/>
      <c r="M215" s="20"/>
      <c r="N215" s="19"/>
      <c r="O215" s="20"/>
      <c r="P215" s="19"/>
      <c r="Q215" s="19"/>
      <c r="R215" s="19"/>
      <c r="S215" s="28"/>
      <c r="T215" s="20"/>
      <c r="U215" s="20"/>
    </row>
    <row r="216" spans="1:21" ht="28.5" customHeight="1">
      <c r="A216" s="23" t="str">
        <v/>
      </c>
      <c r="B216" s="19"/>
      <c r="C216" s="19"/>
      <c r="D216" s="19"/>
      <c r="E216" s="19"/>
      <c r="F216" s="19"/>
      <c r="G216" s="35"/>
      <c r="H216" s="35"/>
      <c r="I216" s="19"/>
      <c r="J216" s="19"/>
      <c r="K216" s="20"/>
      <c r="L216" s="19"/>
      <c r="M216" s="20"/>
      <c r="N216" s="19"/>
      <c r="O216" s="20"/>
      <c r="P216" s="19"/>
      <c r="Q216" s="19"/>
      <c r="R216" s="19"/>
      <c r="S216" s="28"/>
      <c r="T216" s="20"/>
      <c r="U216" s="20"/>
    </row>
    <row r="217" spans="1:21" ht="28.5" customHeight="1">
      <c r="A217" s="23" t="str">
        <v/>
      </c>
      <c r="B217" s="19"/>
      <c r="C217" s="19"/>
      <c r="D217" s="19"/>
      <c r="E217" s="19"/>
      <c r="F217" s="19"/>
      <c r="G217" s="35"/>
      <c r="H217" s="35"/>
      <c r="I217" s="19"/>
      <c r="J217" s="19"/>
      <c r="K217" s="20"/>
      <c r="L217" s="19"/>
      <c r="M217" s="20"/>
      <c r="N217" s="19"/>
      <c r="O217" s="20"/>
      <c r="P217" s="19"/>
      <c r="Q217" s="19"/>
      <c r="R217" s="19"/>
      <c r="S217" s="28"/>
      <c r="T217" s="20"/>
      <c r="U217" s="20"/>
    </row>
    <row r="218" spans="1:21" ht="28.5" customHeight="1">
      <c r="A218" s="23" t="str">
        <v/>
      </c>
      <c r="B218" s="19"/>
      <c r="C218" s="19"/>
      <c r="D218" s="19"/>
      <c r="E218" s="19"/>
      <c r="F218" s="19"/>
      <c r="G218" s="35"/>
      <c r="H218" s="35"/>
      <c r="I218" s="19"/>
      <c r="J218" s="19"/>
      <c r="K218" s="20"/>
      <c r="L218" s="19"/>
      <c r="M218" s="20"/>
      <c r="N218" s="19"/>
      <c r="O218" s="20"/>
      <c r="P218" s="19"/>
      <c r="Q218" s="19"/>
      <c r="R218" s="19"/>
      <c r="S218" s="28"/>
      <c r="T218" s="20"/>
      <c r="U218" s="20"/>
    </row>
    <row r="219" spans="1:21" ht="28.5" customHeight="1">
      <c r="A219" s="23" t="str">
        <v/>
      </c>
      <c r="B219" s="19"/>
      <c r="C219" s="19"/>
      <c r="D219" s="19"/>
      <c r="E219" s="19"/>
      <c r="F219" s="19"/>
      <c r="G219" s="35"/>
      <c r="H219" s="35"/>
      <c r="I219" s="19"/>
      <c r="J219" s="19"/>
      <c r="K219" s="20"/>
      <c r="L219" s="19"/>
      <c r="M219" s="20"/>
      <c r="N219" s="19"/>
      <c r="O219" s="20"/>
      <c r="P219" s="19"/>
      <c r="Q219" s="19"/>
      <c r="R219" s="19"/>
      <c r="S219" s="28"/>
      <c r="T219" s="20"/>
      <c r="U219" s="20"/>
    </row>
    <row r="220" spans="1:21" ht="28.5" customHeight="1">
      <c r="A220" s="23" t="str">
        <v/>
      </c>
      <c r="B220" s="19"/>
      <c r="C220" s="19"/>
      <c r="D220" s="19"/>
      <c r="E220" s="19"/>
      <c r="F220" s="19"/>
      <c r="G220" s="35"/>
      <c r="H220" s="35"/>
      <c r="I220" s="19"/>
      <c r="J220" s="19"/>
      <c r="K220" s="20"/>
      <c r="L220" s="19"/>
      <c r="M220" s="20"/>
      <c r="N220" s="19"/>
      <c r="O220" s="20"/>
      <c r="P220" s="19"/>
      <c r="Q220" s="19"/>
      <c r="R220" s="19"/>
      <c r="S220" s="28"/>
      <c r="T220" s="20"/>
      <c r="U220" s="20"/>
    </row>
    <row r="221" spans="1:21" ht="28.5" customHeight="1">
      <c r="A221" s="23" t="str">
        <v/>
      </c>
      <c r="B221" s="19"/>
      <c r="C221" s="19"/>
      <c r="D221" s="19"/>
      <c r="E221" s="19"/>
      <c r="F221" s="19"/>
      <c r="G221" s="35"/>
      <c r="H221" s="35"/>
      <c r="I221" s="19"/>
      <c r="J221" s="19"/>
      <c r="K221" s="20"/>
      <c r="L221" s="19"/>
      <c r="M221" s="20"/>
      <c r="N221" s="19"/>
      <c r="O221" s="20"/>
      <c r="P221" s="19"/>
      <c r="Q221" s="19"/>
      <c r="R221" s="19"/>
      <c r="S221" s="28"/>
      <c r="T221" s="20"/>
      <c r="U221" s="20"/>
    </row>
    <row r="222" spans="1:21" ht="28.5" customHeight="1">
      <c r="A222" s="23" t="str">
        <v/>
      </c>
      <c r="B222" s="19"/>
      <c r="C222" s="19"/>
      <c r="D222" s="19"/>
      <c r="E222" s="19"/>
      <c r="F222" s="19"/>
      <c r="G222" s="35"/>
      <c r="H222" s="35"/>
      <c r="I222" s="19"/>
      <c r="J222" s="19"/>
      <c r="K222" s="20"/>
      <c r="L222" s="19"/>
      <c r="M222" s="20"/>
      <c r="N222" s="19"/>
      <c r="O222" s="20"/>
      <c r="P222" s="19"/>
      <c r="Q222" s="19"/>
      <c r="R222" s="19"/>
      <c r="S222" s="28"/>
      <c r="T222" s="20"/>
      <c r="U222" s="20"/>
    </row>
    <row r="223" spans="1:21" ht="28.5" customHeight="1">
      <c r="A223" s="23" t="str">
        <v/>
      </c>
      <c r="B223" s="19"/>
      <c r="C223" s="19"/>
      <c r="D223" s="19"/>
      <c r="E223" s="19"/>
      <c r="F223" s="19"/>
      <c r="G223" s="35"/>
      <c r="H223" s="35"/>
      <c r="I223" s="19"/>
      <c r="J223" s="19"/>
      <c r="K223" s="20"/>
      <c r="L223" s="19"/>
      <c r="M223" s="20"/>
      <c r="N223" s="19"/>
      <c r="O223" s="20"/>
      <c r="P223" s="19"/>
      <c r="Q223" s="19"/>
      <c r="R223" s="19"/>
      <c r="S223" s="28"/>
      <c r="T223" s="20"/>
      <c r="U223" s="20"/>
    </row>
    <row r="224" spans="1:21" ht="28.5" customHeight="1">
      <c r="A224" s="23" t="str">
        <v/>
      </c>
      <c r="B224" s="19"/>
      <c r="C224" s="19"/>
      <c r="D224" s="19"/>
      <c r="E224" s="19"/>
      <c r="F224" s="19"/>
      <c r="G224" s="35"/>
      <c r="H224" s="35"/>
      <c r="I224" s="19"/>
      <c r="J224" s="19"/>
      <c r="K224" s="20"/>
      <c r="L224" s="19"/>
      <c r="M224" s="20"/>
      <c r="N224" s="19"/>
      <c r="O224" s="20"/>
      <c r="P224" s="19"/>
      <c r="Q224" s="19"/>
      <c r="R224" s="19"/>
      <c r="S224" s="28"/>
      <c r="T224" s="20"/>
      <c r="U224" s="20"/>
    </row>
    <row r="225" spans="1:21" ht="28.5" customHeight="1">
      <c r="A225" s="23" t="str">
        <v/>
      </c>
      <c r="B225" s="19"/>
      <c r="C225" s="19"/>
      <c r="D225" s="19"/>
      <c r="E225" s="19"/>
      <c r="F225" s="19"/>
      <c r="G225" s="35"/>
      <c r="H225" s="35"/>
      <c r="I225" s="19"/>
      <c r="J225" s="19"/>
      <c r="K225" s="20"/>
      <c r="L225" s="19"/>
      <c r="M225" s="20"/>
      <c r="N225" s="19"/>
      <c r="O225" s="20"/>
      <c r="P225" s="19"/>
      <c r="Q225" s="19"/>
      <c r="R225" s="19"/>
      <c r="S225" s="28"/>
      <c r="T225" s="20"/>
      <c r="U225" s="20"/>
    </row>
    <row r="226" spans="1:21" ht="28.5" customHeight="1">
      <c r="A226" s="23" t="str">
        <v/>
      </c>
      <c r="B226" s="19"/>
      <c r="C226" s="19"/>
      <c r="D226" s="19"/>
      <c r="E226" s="19"/>
      <c r="F226" s="19"/>
      <c r="G226" s="35"/>
      <c r="H226" s="35"/>
      <c r="I226" s="19"/>
      <c r="J226" s="19"/>
      <c r="K226" s="20"/>
      <c r="L226" s="19"/>
      <c r="M226" s="20"/>
      <c r="N226" s="19"/>
      <c r="O226" s="20"/>
      <c r="P226" s="19"/>
      <c r="Q226" s="19"/>
      <c r="R226" s="19"/>
      <c r="S226" s="28"/>
      <c r="T226" s="20"/>
      <c r="U226" s="20"/>
    </row>
    <row r="227" spans="1:21" ht="28.5" customHeight="1">
      <c r="A227" s="23" t="str">
        <v/>
      </c>
      <c r="B227" s="19"/>
      <c r="C227" s="19"/>
      <c r="D227" s="19"/>
      <c r="E227" s="19"/>
      <c r="F227" s="19"/>
      <c r="G227" s="35"/>
      <c r="H227" s="35"/>
      <c r="I227" s="19"/>
      <c r="J227" s="19"/>
      <c r="K227" s="20"/>
      <c r="L227" s="19"/>
      <c r="M227" s="20"/>
      <c r="N227" s="19"/>
      <c r="O227" s="20"/>
      <c r="P227" s="19"/>
      <c r="Q227" s="19"/>
      <c r="R227" s="19"/>
      <c r="S227" s="28"/>
      <c r="T227" s="20"/>
      <c r="U227" s="20"/>
    </row>
    <row r="228" spans="1:21" ht="28.5" customHeight="1">
      <c r="A228" s="23" t="str">
        <v/>
      </c>
      <c r="B228" s="19"/>
      <c r="C228" s="19"/>
      <c r="D228" s="19"/>
      <c r="E228" s="19"/>
      <c r="F228" s="19"/>
      <c r="G228" s="35"/>
      <c r="H228" s="35"/>
      <c r="I228" s="19"/>
      <c r="J228" s="19"/>
      <c r="K228" s="20"/>
      <c r="L228" s="19"/>
      <c r="M228" s="20"/>
      <c r="N228" s="19"/>
      <c r="O228" s="20"/>
      <c r="P228" s="19"/>
      <c r="Q228" s="19"/>
      <c r="R228" s="19"/>
      <c r="S228" s="28"/>
      <c r="T228" s="20"/>
      <c r="U228" s="20"/>
    </row>
    <row r="229" spans="1:21" ht="28.5" customHeight="1">
      <c r="A229" s="23" t="str">
        <v/>
      </c>
      <c r="B229" s="19"/>
      <c r="C229" s="19"/>
      <c r="D229" s="19"/>
      <c r="E229" s="19"/>
      <c r="F229" s="19"/>
      <c r="G229" s="35"/>
      <c r="H229" s="35"/>
      <c r="I229" s="19"/>
      <c r="J229" s="19"/>
      <c r="K229" s="20"/>
      <c r="L229" s="19"/>
      <c r="M229" s="20"/>
      <c r="N229" s="19"/>
      <c r="O229" s="20"/>
      <c r="P229" s="19"/>
      <c r="Q229" s="19"/>
      <c r="R229" s="19"/>
      <c r="S229" s="28"/>
      <c r="T229" s="20"/>
      <c r="U229" s="20"/>
    </row>
    <row r="230" spans="1:21" ht="28.5" customHeight="1">
      <c r="A230" s="23" t="str">
        <v/>
      </c>
      <c r="B230" s="19"/>
      <c r="C230" s="19"/>
      <c r="D230" s="19"/>
      <c r="E230" s="19"/>
      <c r="F230" s="19"/>
      <c r="G230" s="35"/>
      <c r="H230" s="35"/>
      <c r="I230" s="19"/>
      <c r="J230" s="19"/>
      <c r="K230" s="20"/>
      <c r="L230" s="19"/>
      <c r="M230" s="20"/>
      <c r="N230" s="19"/>
      <c r="O230" s="20"/>
      <c r="P230" s="19"/>
      <c r="Q230" s="19"/>
      <c r="R230" s="19"/>
      <c r="S230" s="28"/>
      <c r="T230" s="20"/>
      <c r="U230" s="20"/>
    </row>
    <row r="231" spans="1:21" ht="28.5" customHeight="1">
      <c r="A231" s="23" t="str">
        <v/>
      </c>
      <c r="B231" s="19"/>
      <c r="C231" s="19"/>
      <c r="D231" s="19"/>
      <c r="E231" s="19"/>
      <c r="F231" s="19"/>
      <c r="G231" s="35"/>
      <c r="H231" s="35"/>
      <c r="I231" s="19"/>
      <c r="J231" s="19"/>
      <c r="K231" s="20"/>
      <c r="L231" s="19"/>
      <c r="M231" s="20"/>
      <c r="N231" s="19"/>
      <c r="O231" s="20"/>
      <c r="P231" s="19"/>
      <c r="Q231" s="19"/>
      <c r="R231" s="19"/>
      <c r="S231" s="28"/>
      <c r="T231" s="20"/>
      <c r="U231" s="20"/>
    </row>
    <row r="232" spans="1:21" ht="28.5" customHeight="1">
      <c r="A232" s="23" t="str">
        <v/>
      </c>
      <c r="B232" s="19"/>
      <c r="C232" s="19"/>
      <c r="D232" s="19"/>
      <c r="E232" s="19"/>
      <c r="F232" s="19"/>
      <c r="G232" s="35"/>
      <c r="H232" s="35"/>
      <c r="I232" s="19"/>
      <c r="J232" s="19"/>
      <c r="K232" s="20"/>
      <c r="L232" s="19"/>
      <c r="M232" s="20"/>
      <c r="N232" s="19"/>
      <c r="O232" s="20"/>
      <c r="P232" s="19"/>
      <c r="Q232" s="19"/>
      <c r="R232" s="19"/>
      <c r="S232" s="28"/>
      <c r="T232" s="20"/>
      <c r="U232" s="20"/>
    </row>
    <row r="233" spans="1:21" ht="28.5" customHeight="1">
      <c r="A233" s="23" t="str">
        <v/>
      </c>
      <c r="B233" s="19"/>
      <c r="C233" s="19"/>
      <c r="D233" s="19"/>
      <c r="E233" s="19"/>
      <c r="F233" s="19"/>
      <c r="G233" s="35"/>
      <c r="H233" s="35"/>
      <c r="I233" s="19"/>
      <c r="J233" s="19"/>
      <c r="K233" s="20"/>
      <c r="L233" s="19"/>
      <c r="M233" s="20"/>
      <c r="N233" s="19"/>
      <c r="O233" s="20"/>
      <c r="P233" s="19"/>
      <c r="Q233" s="19"/>
      <c r="R233" s="19"/>
      <c r="S233" s="28"/>
      <c r="T233" s="20"/>
      <c r="U233" s="20"/>
    </row>
    <row r="234" spans="1:21" ht="28.5" customHeight="1">
      <c r="A234" s="23" t="str">
        <v/>
      </c>
      <c r="B234" s="19"/>
      <c r="C234" s="19"/>
      <c r="D234" s="19"/>
      <c r="E234" s="19"/>
      <c r="F234" s="19"/>
      <c r="G234" s="35"/>
      <c r="H234" s="35"/>
      <c r="I234" s="19"/>
      <c r="J234" s="19"/>
      <c r="K234" s="20"/>
      <c r="L234" s="19"/>
      <c r="M234" s="20"/>
      <c r="N234" s="19"/>
      <c r="O234" s="20"/>
      <c r="P234" s="19"/>
      <c r="Q234" s="19"/>
      <c r="R234" s="19"/>
      <c r="S234" s="28"/>
      <c r="T234" s="20"/>
      <c r="U234" s="20"/>
    </row>
    <row r="235" spans="1:21" ht="28.5" customHeight="1">
      <c r="A235" s="23" t="str">
        <v/>
      </c>
      <c r="B235" s="19"/>
      <c r="C235" s="19"/>
      <c r="D235" s="19"/>
      <c r="E235" s="19"/>
      <c r="F235" s="19"/>
      <c r="G235" s="35"/>
      <c r="H235" s="35"/>
      <c r="I235" s="19"/>
      <c r="J235" s="19"/>
      <c r="K235" s="20"/>
      <c r="L235" s="19"/>
      <c r="M235" s="20"/>
      <c r="N235" s="19"/>
      <c r="O235" s="20"/>
      <c r="P235" s="19"/>
      <c r="Q235" s="19"/>
      <c r="R235" s="19"/>
      <c r="S235" s="28"/>
      <c r="T235" s="20"/>
      <c r="U235" s="20"/>
    </row>
    <row r="236" spans="1:21" ht="28.5" customHeight="1">
      <c r="A236" s="23" t="str">
        <v/>
      </c>
      <c r="B236" s="19"/>
      <c r="C236" s="19"/>
      <c r="D236" s="19"/>
      <c r="E236" s="19"/>
      <c r="F236" s="19"/>
      <c r="G236" s="35"/>
      <c r="H236" s="35"/>
      <c r="I236" s="19"/>
      <c r="J236" s="19"/>
      <c r="K236" s="20"/>
      <c r="L236" s="19"/>
      <c r="M236" s="20"/>
      <c r="N236" s="19"/>
      <c r="O236" s="20"/>
      <c r="P236" s="19"/>
      <c r="Q236" s="19"/>
      <c r="R236" s="19"/>
      <c r="S236" s="28"/>
      <c r="T236" s="20"/>
      <c r="U236" s="20"/>
    </row>
    <row r="237" spans="1:21" ht="28.5" customHeight="1">
      <c r="A237" s="23" t="str">
        <v/>
      </c>
      <c r="B237" s="19"/>
      <c r="C237" s="19"/>
      <c r="D237" s="19"/>
      <c r="E237" s="19"/>
      <c r="F237" s="19"/>
      <c r="G237" s="35"/>
      <c r="H237" s="35"/>
      <c r="I237" s="19"/>
      <c r="J237" s="19"/>
      <c r="K237" s="20"/>
      <c r="L237" s="19"/>
      <c r="M237" s="20"/>
      <c r="N237" s="19"/>
      <c r="O237" s="20"/>
      <c r="P237" s="19"/>
      <c r="Q237" s="19"/>
      <c r="R237" s="19"/>
      <c r="S237" s="28"/>
      <c r="T237" s="20"/>
      <c r="U237" s="20"/>
    </row>
    <row r="238" spans="1:21" ht="28.5" customHeight="1">
      <c r="A238" s="23" t="str">
        <v/>
      </c>
      <c r="B238" s="19"/>
      <c r="C238" s="19"/>
      <c r="D238" s="19"/>
      <c r="E238" s="19"/>
      <c r="F238" s="19"/>
      <c r="G238" s="35"/>
      <c r="H238" s="35"/>
      <c r="I238" s="19"/>
      <c r="J238" s="19"/>
      <c r="K238" s="20"/>
      <c r="L238" s="19"/>
      <c r="M238" s="20"/>
      <c r="N238" s="19"/>
      <c r="O238" s="20"/>
      <c r="P238" s="19"/>
      <c r="Q238" s="19"/>
      <c r="R238" s="19"/>
      <c r="S238" s="28"/>
      <c r="T238" s="20"/>
      <c r="U238" s="20"/>
    </row>
    <row r="239" spans="1:21" ht="28.5" customHeight="1">
      <c r="A239" s="23" t="str">
        <v/>
      </c>
      <c r="B239" s="19"/>
      <c r="C239" s="19"/>
      <c r="D239" s="19"/>
      <c r="E239" s="19"/>
      <c r="F239" s="19"/>
      <c r="G239" s="35"/>
      <c r="H239" s="35"/>
      <c r="I239" s="19"/>
      <c r="J239" s="19"/>
      <c r="K239" s="20"/>
      <c r="L239" s="19"/>
      <c r="M239" s="20"/>
      <c r="N239" s="19"/>
      <c r="O239" s="20"/>
      <c r="P239" s="19"/>
      <c r="Q239" s="19"/>
      <c r="R239" s="19"/>
      <c r="S239" s="28"/>
      <c r="T239" s="20"/>
      <c r="U239" s="20"/>
    </row>
    <row r="240" spans="1:21" ht="28.5" customHeight="1">
      <c r="A240" s="23" t="str">
        <v/>
      </c>
      <c r="B240" s="19"/>
      <c r="C240" s="19"/>
      <c r="D240" s="19"/>
      <c r="E240" s="19"/>
      <c r="F240" s="19"/>
      <c r="G240" s="35"/>
      <c r="H240" s="35"/>
      <c r="I240" s="19"/>
      <c r="J240" s="19"/>
      <c r="K240" s="20"/>
      <c r="L240" s="19"/>
      <c r="M240" s="20"/>
      <c r="N240" s="19"/>
      <c r="O240" s="20"/>
      <c r="P240" s="19"/>
      <c r="Q240" s="19"/>
      <c r="R240" s="19"/>
      <c r="S240" s="28"/>
      <c r="T240" s="20"/>
      <c r="U240" s="20"/>
    </row>
    <row r="241" spans="1:21" ht="28.5" customHeight="1">
      <c r="A241" s="23" t="str">
        <v/>
      </c>
      <c r="B241" s="19"/>
      <c r="C241" s="19"/>
      <c r="D241" s="19"/>
      <c r="E241" s="19"/>
      <c r="F241" s="19"/>
      <c r="G241" s="35"/>
      <c r="H241" s="35"/>
      <c r="I241" s="19"/>
      <c r="J241" s="19"/>
      <c r="K241" s="20"/>
      <c r="L241" s="19"/>
      <c r="M241" s="20"/>
      <c r="N241" s="19"/>
      <c r="O241" s="20"/>
      <c r="P241" s="19"/>
      <c r="Q241" s="19"/>
      <c r="R241" s="19"/>
      <c r="S241" s="28"/>
      <c r="T241" s="20"/>
      <c r="U241" s="20"/>
    </row>
    <row r="242" spans="1:21" ht="28.5" customHeight="1">
      <c r="A242" s="23" t="str">
        <v/>
      </c>
      <c r="B242" s="19"/>
      <c r="C242" s="19"/>
      <c r="D242" s="19"/>
      <c r="E242" s="19"/>
      <c r="F242" s="19"/>
      <c r="G242" s="35"/>
      <c r="H242" s="35"/>
      <c r="I242" s="19"/>
      <c r="J242" s="19"/>
      <c r="K242" s="20"/>
      <c r="L242" s="19"/>
      <c r="M242" s="20"/>
      <c r="N242" s="19"/>
      <c r="O242" s="20"/>
      <c r="P242" s="19"/>
      <c r="Q242" s="19"/>
      <c r="R242" s="19"/>
      <c r="S242" s="28"/>
      <c r="T242" s="20"/>
      <c r="U242" s="20"/>
    </row>
    <row r="243" spans="1:21" ht="28.5" customHeight="1">
      <c r="A243" s="23" t="str">
        <v/>
      </c>
      <c r="B243" s="19"/>
      <c r="C243" s="19"/>
      <c r="D243" s="19"/>
      <c r="E243" s="19"/>
      <c r="F243" s="19"/>
      <c r="G243" s="35"/>
      <c r="H243" s="35"/>
      <c r="I243" s="19"/>
      <c r="J243" s="19"/>
      <c r="K243" s="20"/>
      <c r="L243" s="19"/>
      <c r="M243" s="20"/>
      <c r="N243" s="19"/>
      <c r="O243" s="20"/>
      <c r="P243" s="19"/>
      <c r="Q243" s="19"/>
      <c r="R243" s="19"/>
      <c r="S243" s="28"/>
      <c r="T243" s="20"/>
      <c r="U243" s="20"/>
    </row>
    <row r="244" spans="1:21" ht="28.5" customHeight="1">
      <c r="A244" s="23" t="str">
        <v/>
      </c>
      <c r="B244" s="19"/>
      <c r="C244" s="19"/>
      <c r="D244" s="19"/>
      <c r="E244" s="19"/>
      <c r="F244" s="19"/>
      <c r="G244" s="35"/>
      <c r="H244" s="35"/>
      <c r="I244" s="19"/>
      <c r="J244" s="19"/>
      <c r="K244" s="20"/>
      <c r="L244" s="19"/>
      <c r="M244" s="20"/>
      <c r="N244" s="19"/>
      <c r="O244" s="20"/>
      <c r="P244" s="19"/>
      <c r="Q244" s="19"/>
      <c r="R244" s="19"/>
      <c r="S244" s="28"/>
      <c r="T244" s="20"/>
      <c r="U244" s="20"/>
    </row>
    <row r="245" spans="1:21" ht="28.5" customHeight="1">
      <c r="A245" s="23" t="str">
        <v/>
      </c>
      <c r="B245" s="19"/>
      <c r="C245" s="19"/>
      <c r="D245" s="19"/>
      <c r="E245" s="19"/>
      <c r="F245" s="19"/>
      <c r="G245" s="35"/>
      <c r="H245" s="35"/>
      <c r="I245" s="19"/>
      <c r="J245" s="19"/>
      <c r="K245" s="20"/>
      <c r="L245" s="19"/>
      <c r="M245" s="20"/>
      <c r="N245" s="19"/>
      <c r="O245" s="20"/>
      <c r="P245" s="19"/>
      <c r="Q245" s="19"/>
      <c r="R245" s="19"/>
      <c r="S245" s="28"/>
      <c r="T245" s="20"/>
      <c r="U245" s="20"/>
    </row>
    <row r="246" spans="1:21" ht="28.5" customHeight="1">
      <c r="A246" s="23" t="str">
        <v/>
      </c>
      <c r="B246" s="19"/>
      <c r="C246" s="19"/>
      <c r="D246" s="19"/>
      <c r="E246" s="19"/>
      <c r="F246" s="19"/>
      <c r="G246" s="35"/>
      <c r="H246" s="35"/>
      <c r="I246" s="19"/>
      <c r="J246" s="19"/>
      <c r="K246" s="20"/>
      <c r="L246" s="19"/>
      <c r="M246" s="20"/>
      <c r="N246" s="19"/>
      <c r="O246" s="20"/>
      <c r="P246" s="19"/>
      <c r="Q246" s="19"/>
      <c r="R246" s="19"/>
      <c r="S246" s="28"/>
      <c r="T246" s="20"/>
      <c r="U246" s="20"/>
    </row>
    <row r="247" spans="1:21" ht="28.5" customHeight="1">
      <c r="A247" s="23" t="str">
        <v/>
      </c>
      <c r="B247" s="19"/>
      <c r="C247" s="19"/>
      <c r="D247" s="19"/>
      <c r="E247" s="19"/>
      <c r="F247" s="19"/>
      <c r="G247" s="35"/>
      <c r="H247" s="35"/>
      <c r="I247" s="19"/>
      <c r="J247" s="19"/>
      <c r="K247" s="20"/>
      <c r="L247" s="19"/>
      <c r="M247" s="20"/>
      <c r="N247" s="19"/>
      <c r="O247" s="20"/>
      <c r="P247" s="19"/>
      <c r="Q247" s="19"/>
      <c r="R247" s="19"/>
      <c r="S247" s="28"/>
      <c r="T247" s="20"/>
      <c r="U247" s="20"/>
    </row>
    <row r="248" spans="1:21" ht="28.5" customHeight="1">
      <c r="A248" s="23" t="str">
        <v/>
      </c>
      <c r="B248" s="19"/>
      <c r="C248" s="19"/>
      <c r="D248" s="19"/>
      <c r="E248" s="19"/>
      <c r="F248" s="19"/>
      <c r="G248" s="35"/>
      <c r="H248" s="35"/>
      <c r="I248" s="19"/>
      <c r="J248" s="19"/>
      <c r="K248" s="20"/>
      <c r="L248" s="19"/>
      <c r="M248" s="20"/>
      <c r="N248" s="19"/>
      <c r="O248" s="20"/>
      <c r="P248" s="19"/>
      <c r="Q248" s="19"/>
      <c r="R248" s="19"/>
      <c r="S248" s="28"/>
      <c r="T248" s="20"/>
      <c r="U248" s="20"/>
    </row>
    <row r="249" spans="1:21" ht="28.5" customHeight="1">
      <c r="A249" s="23" t="str">
        <v/>
      </c>
      <c r="B249" s="19"/>
      <c r="C249" s="19"/>
      <c r="D249" s="19"/>
      <c r="E249" s="19"/>
      <c r="F249" s="19"/>
      <c r="G249" s="35"/>
      <c r="H249" s="35"/>
      <c r="I249" s="19"/>
      <c r="J249" s="19"/>
      <c r="K249" s="20"/>
      <c r="L249" s="19"/>
      <c r="M249" s="20"/>
      <c r="N249" s="19"/>
      <c r="O249" s="20"/>
      <c r="P249" s="19"/>
      <c r="Q249" s="19"/>
      <c r="R249" s="19"/>
      <c r="S249" s="28"/>
      <c r="T249" s="20"/>
      <c r="U249" s="20"/>
    </row>
    <row r="250" spans="1:21" ht="28.5" customHeight="1">
      <c r="A250" s="23" t="str">
        <v/>
      </c>
      <c r="B250" s="19"/>
      <c r="C250" s="19"/>
      <c r="D250" s="19"/>
      <c r="E250" s="19"/>
      <c r="F250" s="19"/>
      <c r="G250" s="35"/>
      <c r="H250" s="35"/>
      <c r="I250" s="19"/>
      <c r="J250" s="19"/>
      <c r="K250" s="20"/>
      <c r="L250" s="19"/>
      <c r="M250" s="20"/>
      <c r="N250" s="19"/>
      <c r="O250" s="20"/>
      <c r="P250" s="19"/>
      <c r="Q250" s="19"/>
      <c r="R250" s="19"/>
      <c r="S250" s="28"/>
      <c r="T250" s="20"/>
      <c r="U250" s="20"/>
    </row>
    <row r="251" spans="1:21" ht="28.5" customHeight="1">
      <c r="A251" s="23" t="str">
        <v/>
      </c>
      <c r="B251" s="19"/>
      <c r="C251" s="19"/>
      <c r="D251" s="19"/>
      <c r="E251" s="19"/>
      <c r="F251" s="19"/>
      <c r="G251" s="35"/>
      <c r="H251" s="35"/>
      <c r="I251" s="19"/>
      <c r="J251" s="19"/>
      <c r="K251" s="20"/>
      <c r="L251" s="19"/>
      <c r="M251" s="20"/>
      <c r="N251" s="19"/>
      <c r="O251" s="20"/>
      <c r="P251" s="19"/>
      <c r="Q251" s="19"/>
      <c r="R251" s="19"/>
      <c r="S251" s="28"/>
      <c r="T251" s="20"/>
      <c r="U251" s="20"/>
    </row>
    <row r="252" spans="1:21" ht="28.5" customHeight="1">
      <c r="A252" s="23" t="str">
        <v/>
      </c>
      <c r="B252" s="19"/>
      <c r="C252" s="19"/>
      <c r="D252" s="19"/>
      <c r="E252" s="19"/>
      <c r="F252" s="19"/>
      <c r="G252" s="35"/>
      <c r="H252" s="35"/>
      <c r="I252" s="19"/>
      <c r="J252" s="19"/>
      <c r="K252" s="20"/>
      <c r="L252" s="19"/>
      <c r="M252" s="20"/>
      <c r="N252" s="19"/>
      <c r="O252" s="20"/>
      <c r="P252" s="19"/>
      <c r="Q252" s="19"/>
      <c r="R252" s="19"/>
      <c r="S252" s="28"/>
      <c r="T252" s="20"/>
      <c r="U252" s="20"/>
    </row>
    <row r="253" spans="1:21" ht="28.5" customHeight="1">
      <c r="A253" s="23" t="str">
        <v/>
      </c>
      <c r="B253" s="19"/>
      <c r="C253" s="19"/>
      <c r="D253" s="19"/>
      <c r="E253" s="19"/>
      <c r="F253" s="19"/>
      <c r="G253" s="35"/>
      <c r="H253" s="35"/>
      <c r="I253" s="19"/>
      <c r="J253" s="19"/>
      <c r="K253" s="20"/>
      <c r="L253" s="19"/>
      <c r="M253" s="20"/>
      <c r="N253" s="19"/>
      <c r="O253" s="20"/>
      <c r="P253" s="19"/>
      <c r="Q253" s="19"/>
      <c r="R253" s="19"/>
      <c r="S253" s="28"/>
      <c r="T253" s="20"/>
      <c r="U253" s="20"/>
    </row>
    <row r="254" spans="1:21" ht="28.5" customHeight="1">
      <c r="A254" s="23" t="str">
        <v/>
      </c>
      <c r="B254" s="19"/>
      <c r="C254" s="19"/>
      <c r="D254" s="19"/>
      <c r="E254" s="19"/>
      <c r="F254" s="19"/>
      <c r="G254" s="35"/>
      <c r="H254" s="35"/>
      <c r="I254" s="19"/>
      <c r="J254" s="19"/>
      <c r="K254" s="20"/>
      <c r="L254" s="19"/>
      <c r="M254" s="20"/>
      <c r="N254" s="19"/>
      <c r="O254" s="20"/>
      <c r="P254" s="19"/>
      <c r="Q254" s="19"/>
      <c r="R254" s="19"/>
      <c r="S254" s="28"/>
      <c r="T254" s="20"/>
      <c r="U254" s="20"/>
    </row>
    <row r="255" spans="1:21" ht="28.5" customHeight="1">
      <c r="A255" s="23" t="str">
        <v/>
      </c>
      <c r="B255" s="19"/>
      <c r="C255" s="19"/>
      <c r="D255" s="19"/>
      <c r="E255" s="19"/>
      <c r="F255" s="19"/>
      <c r="G255" s="35"/>
      <c r="H255" s="35"/>
      <c r="I255" s="19"/>
      <c r="J255" s="19"/>
      <c r="K255" s="20"/>
      <c r="L255" s="19"/>
      <c r="M255" s="20"/>
      <c r="N255" s="19"/>
      <c r="O255" s="20"/>
      <c r="P255" s="19"/>
      <c r="Q255" s="19"/>
      <c r="R255" s="19"/>
      <c r="S255" s="28"/>
      <c r="T255" s="20"/>
      <c r="U255" s="20"/>
    </row>
    <row r="256" spans="1:21" ht="28.5" customHeight="1">
      <c r="A256" s="23" t="str">
        <v/>
      </c>
      <c r="B256" s="19"/>
      <c r="C256" s="19"/>
      <c r="D256" s="19"/>
      <c r="E256" s="19"/>
      <c r="F256" s="19"/>
      <c r="G256" s="35"/>
      <c r="H256" s="35"/>
      <c r="I256" s="19"/>
      <c r="J256" s="19"/>
      <c r="K256" s="20"/>
      <c r="L256" s="19"/>
      <c r="M256" s="20"/>
      <c r="N256" s="19"/>
      <c r="O256" s="20"/>
      <c r="P256" s="19"/>
      <c r="Q256" s="19"/>
      <c r="R256" s="19"/>
      <c r="S256" s="28"/>
      <c r="T256" s="20"/>
      <c r="U256" s="20"/>
    </row>
    <row r="257" spans="1:21" ht="28.5" customHeight="1">
      <c r="A257" s="23" t="str">
        <v/>
      </c>
      <c r="B257" s="19"/>
      <c r="C257" s="19"/>
      <c r="D257" s="19"/>
      <c r="E257" s="19"/>
      <c r="F257" s="19"/>
      <c r="G257" s="35"/>
      <c r="H257" s="35"/>
      <c r="I257" s="19"/>
      <c r="J257" s="19"/>
      <c r="K257" s="20"/>
      <c r="L257" s="19"/>
      <c r="M257" s="20"/>
      <c r="N257" s="19"/>
      <c r="O257" s="20"/>
      <c r="P257" s="19"/>
      <c r="Q257" s="19"/>
      <c r="R257" s="19"/>
      <c r="S257" s="28"/>
      <c r="T257" s="20"/>
      <c r="U257" s="20"/>
    </row>
    <row r="258" spans="1:21" ht="28.5" customHeight="1">
      <c r="A258" s="23" t="str">
        <v/>
      </c>
      <c r="B258" s="19"/>
      <c r="C258" s="19"/>
      <c r="D258" s="19"/>
      <c r="E258" s="19"/>
      <c r="F258" s="19"/>
      <c r="G258" s="35"/>
      <c r="H258" s="35"/>
      <c r="I258" s="19"/>
      <c r="J258" s="19"/>
      <c r="K258" s="20"/>
      <c r="L258" s="19"/>
      <c r="M258" s="20"/>
      <c r="N258" s="19"/>
      <c r="O258" s="20"/>
      <c r="P258" s="19"/>
      <c r="Q258" s="19"/>
      <c r="R258" s="19"/>
      <c r="S258" s="28"/>
      <c r="T258" s="20"/>
      <c r="U258" s="20"/>
    </row>
    <row r="259" spans="1:21" ht="28.5" customHeight="1">
      <c r="A259" s="23" t="str">
        <v/>
      </c>
      <c r="B259" s="19"/>
      <c r="C259" s="19"/>
      <c r="D259" s="19"/>
      <c r="E259" s="19"/>
      <c r="F259" s="19"/>
      <c r="G259" s="35"/>
      <c r="H259" s="35"/>
      <c r="I259" s="19"/>
      <c r="J259" s="19"/>
      <c r="K259" s="20"/>
      <c r="L259" s="19"/>
      <c r="M259" s="20"/>
      <c r="N259" s="19"/>
      <c r="O259" s="20"/>
      <c r="P259" s="19"/>
      <c r="Q259" s="19"/>
      <c r="R259" s="19"/>
      <c r="S259" s="28"/>
      <c r="T259" s="20"/>
      <c r="U259" s="20"/>
    </row>
    <row r="260" spans="1:21" ht="28.5" customHeight="1">
      <c r="A260" s="23" t="str">
        <v/>
      </c>
      <c r="B260" s="19"/>
      <c r="C260" s="19"/>
      <c r="D260" s="19"/>
      <c r="E260" s="19"/>
      <c r="F260" s="19"/>
      <c r="G260" s="35"/>
      <c r="H260" s="35"/>
      <c r="I260" s="19"/>
      <c r="J260" s="19"/>
      <c r="K260" s="20"/>
      <c r="L260" s="19"/>
      <c r="M260" s="20"/>
      <c r="N260" s="19"/>
      <c r="O260" s="20"/>
      <c r="P260" s="19"/>
      <c r="Q260" s="19"/>
      <c r="R260" s="19"/>
      <c r="S260" s="28"/>
      <c r="T260" s="20"/>
      <c r="U260" s="20"/>
    </row>
    <row r="261" spans="1:21" ht="28.5" customHeight="1">
      <c r="A261" s="23" t="str">
        <v/>
      </c>
      <c r="B261" s="19"/>
      <c r="C261" s="19"/>
      <c r="D261" s="19"/>
      <c r="E261" s="19"/>
      <c r="F261" s="19"/>
      <c r="G261" s="35"/>
      <c r="H261" s="35"/>
      <c r="I261" s="19"/>
      <c r="J261" s="19"/>
      <c r="K261" s="20"/>
      <c r="L261" s="19"/>
      <c r="M261" s="20"/>
      <c r="N261" s="19"/>
      <c r="O261" s="20"/>
      <c r="P261" s="19"/>
      <c r="Q261" s="19"/>
      <c r="R261" s="19"/>
      <c r="S261" s="28"/>
      <c r="T261" s="20"/>
      <c r="U261" s="20"/>
    </row>
    <row r="262" spans="1:21" ht="28.5" customHeight="1">
      <c r="A262" s="23" t="str">
        <v/>
      </c>
      <c r="B262" s="19"/>
      <c r="C262" s="19"/>
      <c r="D262" s="19"/>
      <c r="E262" s="19"/>
      <c r="F262" s="19"/>
      <c r="G262" s="35"/>
      <c r="H262" s="35"/>
      <c r="I262" s="19"/>
      <c r="J262" s="19"/>
      <c r="K262" s="20"/>
      <c r="L262" s="19"/>
      <c r="M262" s="20"/>
      <c r="N262" s="19"/>
      <c r="O262" s="20"/>
      <c r="P262" s="19"/>
      <c r="Q262" s="19"/>
      <c r="R262" s="19"/>
      <c r="S262" s="28"/>
      <c r="T262" s="20"/>
      <c r="U262" s="20"/>
    </row>
    <row r="263" spans="1:21" ht="28.5" customHeight="1">
      <c r="A263" s="23" t="str">
        <v/>
      </c>
      <c r="B263" s="19"/>
      <c r="C263" s="19"/>
      <c r="D263" s="19"/>
      <c r="E263" s="19"/>
      <c r="F263" s="19"/>
      <c r="G263" s="35"/>
      <c r="H263" s="35"/>
      <c r="I263" s="19"/>
      <c r="J263" s="19"/>
      <c r="K263" s="20"/>
      <c r="L263" s="19"/>
      <c r="M263" s="20"/>
      <c r="N263" s="19"/>
      <c r="O263" s="20"/>
      <c r="P263" s="19"/>
      <c r="Q263" s="19"/>
      <c r="R263" s="19"/>
      <c r="S263" s="28"/>
      <c r="T263" s="20"/>
      <c r="U263" s="20"/>
    </row>
    <row r="264" spans="1:21" ht="28.5" customHeight="1">
      <c r="A264" s="23" t="str">
        <v/>
      </c>
      <c r="B264" s="19"/>
      <c r="C264" s="19"/>
      <c r="D264" s="19"/>
      <c r="E264" s="19"/>
      <c r="F264" s="19"/>
      <c r="G264" s="35"/>
      <c r="H264" s="35"/>
      <c r="I264" s="19"/>
      <c r="J264" s="19"/>
      <c r="K264" s="20"/>
      <c r="L264" s="19"/>
      <c r="M264" s="20"/>
      <c r="N264" s="19"/>
      <c r="O264" s="20"/>
      <c r="P264" s="19"/>
      <c r="Q264" s="19"/>
      <c r="R264" s="19"/>
      <c r="S264" s="28"/>
      <c r="T264" s="20"/>
      <c r="U264" s="20"/>
    </row>
    <row r="265" spans="1:21" ht="28.5" customHeight="1">
      <c r="A265" s="23" t="str">
        <v/>
      </c>
      <c r="B265" s="19"/>
      <c r="C265" s="19"/>
      <c r="D265" s="19"/>
      <c r="E265" s="19"/>
      <c r="F265" s="19"/>
      <c r="G265" s="35"/>
      <c r="H265" s="35"/>
      <c r="I265" s="19"/>
      <c r="J265" s="19"/>
      <c r="K265" s="20"/>
      <c r="L265" s="19"/>
      <c r="M265" s="20"/>
      <c r="N265" s="19"/>
      <c r="O265" s="20"/>
      <c r="P265" s="19"/>
      <c r="Q265" s="19"/>
      <c r="R265" s="19"/>
      <c r="S265" s="28"/>
      <c r="T265" s="20"/>
      <c r="U265" s="20"/>
    </row>
    <row r="266" spans="1:21" ht="28.5" customHeight="1">
      <c r="A266" s="23" t="str">
        <v/>
      </c>
      <c r="B266" s="19"/>
      <c r="C266" s="19"/>
      <c r="D266" s="19"/>
      <c r="E266" s="19"/>
      <c r="F266" s="19"/>
      <c r="G266" s="35"/>
      <c r="H266" s="35"/>
      <c r="I266" s="19"/>
      <c r="J266" s="19"/>
      <c r="K266" s="20"/>
      <c r="L266" s="19"/>
      <c r="M266" s="20"/>
      <c r="N266" s="19"/>
      <c r="O266" s="20"/>
      <c r="P266" s="19"/>
      <c r="Q266" s="19"/>
      <c r="R266" s="19"/>
      <c r="S266" s="28"/>
      <c r="T266" s="20"/>
      <c r="U266" s="20"/>
    </row>
    <row r="267" spans="1:21" ht="28.5" customHeight="1">
      <c r="A267" s="23" t="str">
        <v/>
      </c>
      <c r="B267" s="19"/>
      <c r="C267" s="19"/>
      <c r="D267" s="19"/>
      <c r="E267" s="19"/>
      <c r="F267" s="19"/>
      <c r="G267" s="35"/>
      <c r="H267" s="35"/>
      <c r="I267" s="19"/>
      <c r="J267" s="19"/>
      <c r="K267" s="20"/>
      <c r="L267" s="19"/>
      <c r="M267" s="20"/>
      <c r="N267" s="19"/>
      <c r="O267" s="20"/>
      <c r="P267" s="19"/>
      <c r="Q267" s="19"/>
      <c r="R267" s="19"/>
      <c r="S267" s="28"/>
      <c r="T267" s="20"/>
      <c r="U267" s="20"/>
    </row>
    <row r="268" spans="1:21" ht="28.5" customHeight="1">
      <c r="A268" s="23" t="str">
        <v/>
      </c>
      <c r="B268" s="19"/>
      <c r="C268" s="19"/>
      <c r="D268" s="19"/>
      <c r="E268" s="19"/>
      <c r="F268" s="19"/>
      <c r="G268" s="35"/>
      <c r="H268" s="35"/>
      <c r="I268" s="19"/>
      <c r="J268" s="19"/>
      <c r="K268" s="20"/>
      <c r="L268" s="19"/>
      <c r="M268" s="20"/>
      <c r="N268" s="19"/>
      <c r="O268" s="20"/>
      <c r="P268" s="19"/>
      <c r="Q268" s="19"/>
      <c r="R268" s="19"/>
      <c r="S268" s="28"/>
      <c r="T268" s="20"/>
      <c r="U268" s="20"/>
    </row>
    <row r="269" spans="1:21" ht="28.5" customHeight="1">
      <c r="A269" s="23" t="str">
        <v/>
      </c>
      <c r="B269" s="19"/>
      <c r="C269" s="19"/>
      <c r="D269" s="19"/>
      <c r="E269" s="19"/>
      <c r="F269" s="19"/>
      <c r="G269" s="35"/>
      <c r="H269" s="35"/>
      <c r="I269" s="19"/>
      <c r="J269" s="19"/>
      <c r="K269" s="20"/>
      <c r="L269" s="19"/>
      <c r="M269" s="20"/>
      <c r="N269" s="19"/>
      <c r="O269" s="20"/>
      <c r="P269" s="19"/>
      <c r="Q269" s="19"/>
      <c r="R269" s="19"/>
      <c r="S269" s="28"/>
      <c r="T269" s="20"/>
      <c r="U269" s="20"/>
    </row>
    <row r="270" spans="1:21" ht="28.5" customHeight="1">
      <c r="A270" s="23" t="str">
        <v/>
      </c>
      <c r="B270" s="19"/>
      <c r="C270" s="19"/>
      <c r="D270" s="19"/>
      <c r="E270" s="19"/>
      <c r="F270" s="19"/>
      <c r="G270" s="35"/>
      <c r="H270" s="35"/>
      <c r="I270" s="19"/>
      <c r="J270" s="19"/>
      <c r="K270" s="20"/>
      <c r="L270" s="19"/>
      <c r="M270" s="20"/>
      <c r="N270" s="19"/>
      <c r="O270" s="20"/>
      <c r="P270" s="19"/>
      <c r="Q270" s="19"/>
      <c r="R270" s="19"/>
      <c r="S270" s="28"/>
      <c r="T270" s="20"/>
      <c r="U270" s="20"/>
    </row>
    <row r="271" spans="1:21" ht="28.5" customHeight="1">
      <c r="A271" s="23" t="str">
        <v/>
      </c>
      <c r="B271" s="19"/>
      <c r="C271" s="19"/>
      <c r="D271" s="19"/>
      <c r="E271" s="19"/>
      <c r="F271" s="19"/>
      <c r="G271" s="35"/>
      <c r="H271" s="35"/>
      <c r="I271" s="19"/>
      <c r="J271" s="19"/>
      <c r="K271" s="20"/>
      <c r="L271" s="19"/>
      <c r="M271" s="20"/>
      <c r="N271" s="19"/>
      <c r="O271" s="20"/>
      <c r="P271" s="19"/>
      <c r="Q271" s="19"/>
      <c r="R271" s="19"/>
      <c r="S271" s="28"/>
      <c r="T271" s="20"/>
      <c r="U271" s="20"/>
    </row>
    <row r="272" spans="1:21" ht="28.5" customHeight="1">
      <c r="A272" s="23" t="str">
        <v/>
      </c>
      <c r="B272" s="19"/>
      <c r="C272" s="19"/>
      <c r="D272" s="19"/>
      <c r="E272" s="19"/>
      <c r="F272" s="19"/>
      <c r="G272" s="35"/>
      <c r="H272" s="35"/>
      <c r="I272" s="19"/>
      <c r="J272" s="19"/>
      <c r="K272" s="20"/>
      <c r="L272" s="19"/>
      <c r="M272" s="20"/>
      <c r="N272" s="19"/>
      <c r="O272" s="20"/>
      <c r="P272" s="19"/>
      <c r="Q272" s="19"/>
      <c r="R272" s="19"/>
      <c r="S272" s="28"/>
      <c r="T272" s="20"/>
      <c r="U272" s="20"/>
    </row>
    <row r="273" spans="1:21" ht="28.5" customHeight="1">
      <c r="A273" s="23" t="str">
        <v/>
      </c>
      <c r="B273" s="19"/>
      <c r="C273" s="19"/>
      <c r="D273" s="19"/>
      <c r="E273" s="19"/>
      <c r="F273" s="19"/>
      <c r="G273" s="35"/>
      <c r="H273" s="35"/>
      <c r="I273" s="19"/>
      <c r="J273" s="19"/>
      <c r="K273" s="20"/>
      <c r="L273" s="19"/>
      <c r="M273" s="20"/>
      <c r="N273" s="19"/>
      <c r="O273" s="20"/>
      <c r="P273" s="19"/>
      <c r="Q273" s="19"/>
      <c r="R273" s="19"/>
      <c r="S273" s="28"/>
      <c r="T273" s="20"/>
      <c r="U273" s="20"/>
    </row>
    <row r="274" spans="1:21" ht="28.5" customHeight="1">
      <c r="A274" s="23" t="str">
        <v/>
      </c>
      <c r="B274" s="19"/>
      <c r="C274" s="19"/>
      <c r="D274" s="19"/>
      <c r="E274" s="19"/>
      <c r="F274" s="19"/>
      <c r="G274" s="35"/>
      <c r="H274" s="35"/>
      <c r="I274" s="19"/>
      <c r="J274" s="19"/>
      <c r="K274" s="20"/>
      <c r="L274" s="19"/>
      <c r="M274" s="20"/>
      <c r="N274" s="19"/>
      <c r="O274" s="20"/>
      <c r="P274" s="19"/>
      <c r="Q274" s="19"/>
      <c r="R274" s="19"/>
      <c r="S274" s="28"/>
      <c r="T274" s="20"/>
      <c r="U274" s="20"/>
    </row>
    <row r="275" spans="1:21" ht="28.5" customHeight="1">
      <c r="A275" s="23" t="str">
        <v/>
      </c>
      <c r="B275" s="19"/>
      <c r="C275" s="19"/>
      <c r="D275" s="19"/>
      <c r="E275" s="19"/>
      <c r="F275" s="19"/>
      <c r="G275" s="35"/>
      <c r="H275" s="35"/>
      <c r="I275" s="19"/>
      <c r="J275" s="19"/>
      <c r="K275" s="20"/>
      <c r="L275" s="19"/>
      <c r="M275" s="20"/>
      <c r="N275" s="19"/>
      <c r="O275" s="20"/>
      <c r="P275" s="19"/>
      <c r="Q275" s="19"/>
      <c r="R275" s="19"/>
      <c r="S275" s="28"/>
      <c r="T275" s="20"/>
      <c r="U275" s="20"/>
    </row>
    <row r="276" spans="1:21" ht="28.5" customHeight="1">
      <c r="A276" s="23" t="str">
        <v/>
      </c>
      <c r="B276" s="19"/>
      <c r="C276" s="19"/>
      <c r="D276" s="19"/>
      <c r="E276" s="19"/>
      <c r="F276" s="19"/>
      <c r="G276" s="35"/>
      <c r="H276" s="35"/>
      <c r="I276" s="19"/>
      <c r="J276" s="19"/>
      <c r="K276" s="20"/>
      <c r="L276" s="19"/>
      <c r="M276" s="20"/>
      <c r="N276" s="19"/>
      <c r="O276" s="20"/>
      <c r="P276" s="19"/>
      <c r="Q276" s="19"/>
      <c r="R276" s="19"/>
      <c r="S276" s="28"/>
      <c r="T276" s="20"/>
      <c r="U276" s="20"/>
    </row>
    <row r="277" spans="1:21" ht="28.5" customHeight="1">
      <c r="A277" s="23" t="str">
        <v/>
      </c>
      <c r="B277" s="19"/>
      <c r="C277" s="19"/>
      <c r="D277" s="19"/>
      <c r="E277" s="19"/>
      <c r="F277" s="19"/>
      <c r="G277" s="35"/>
      <c r="H277" s="35"/>
      <c r="I277" s="19"/>
      <c r="J277" s="19"/>
      <c r="K277" s="20"/>
      <c r="L277" s="19"/>
      <c r="M277" s="20"/>
      <c r="N277" s="19"/>
      <c r="O277" s="20"/>
      <c r="P277" s="19"/>
      <c r="Q277" s="19"/>
      <c r="R277" s="19"/>
      <c r="S277" s="28"/>
      <c r="T277" s="20"/>
      <c r="U277" s="20"/>
    </row>
    <row r="278" spans="1:21" ht="28.5" customHeight="1">
      <c r="A278" s="23" t="str">
        <v/>
      </c>
      <c r="B278" s="19"/>
      <c r="C278" s="19"/>
      <c r="D278" s="19"/>
      <c r="E278" s="19"/>
      <c r="F278" s="19"/>
      <c r="G278" s="35"/>
      <c r="H278" s="35"/>
      <c r="I278" s="19"/>
      <c r="J278" s="19"/>
      <c r="K278" s="20"/>
      <c r="L278" s="19"/>
      <c r="M278" s="20"/>
      <c r="N278" s="19"/>
      <c r="O278" s="20"/>
      <c r="P278" s="19"/>
      <c r="Q278" s="19"/>
      <c r="R278" s="19"/>
      <c r="S278" s="28"/>
      <c r="T278" s="20"/>
      <c r="U278" s="20"/>
    </row>
    <row r="279" spans="1:21" ht="28.5" customHeight="1">
      <c r="A279" s="23" t="str">
        <v/>
      </c>
      <c r="B279" s="19"/>
      <c r="C279" s="19"/>
      <c r="D279" s="19"/>
      <c r="E279" s="19"/>
      <c r="F279" s="19"/>
      <c r="G279" s="35"/>
      <c r="H279" s="35"/>
      <c r="I279" s="19"/>
      <c r="J279" s="19"/>
      <c r="K279" s="20"/>
      <c r="L279" s="19"/>
      <c r="M279" s="20"/>
      <c r="N279" s="19"/>
      <c r="O279" s="20"/>
      <c r="P279" s="19"/>
      <c r="Q279" s="19"/>
      <c r="R279" s="19"/>
      <c r="S279" s="28"/>
      <c r="T279" s="20"/>
      <c r="U279" s="20"/>
    </row>
    <row r="280" spans="1:21" ht="28.5" customHeight="1">
      <c r="A280" s="23" t="str">
        <v/>
      </c>
      <c r="B280" s="19"/>
      <c r="C280" s="19"/>
      <c r="D280" s="19"/>
      <c r="E280" s="19"/>
      <c r="F280" s="19"/>
      <c r="G280" s="35"/>
      <c r="H280" s="35"/>
      <c r="I280" s="19"/>
      <c r="J280" s="19"/>
      <c r="K280" s="20"/>
      <c r="L280" s="19"/>
      <c r="M280" s="20"/>
      <c r="N280" s="19"/>
      <c r="O280" s="20"/>
      <c r="P280" s="19"/>
      <c r="Q280" s="19"/>
      <c r="R280" s="19"/>
      <c r="S280" s="28"/>
      <c r="T280" s="20"/>
      <c r="U280" s="20"/>
    </row>
    <row r="281" spans="1:21" ht="28.5" customHeight="1">
      <c r="A281" s="23" t="str">
        <v/>
      </c>
      <c r="B281" s="19"/>
      <c r="C281" s="19"/>
      <c r="D281" s="19"/>
      <c r="E281" s="19"/>
      <c r="F281" s="19"/>
      <c r="G281" s="35"/>
      <c r="H281" s="35"/>
      <c r="I281" s="19"/>
      <c r="J281" s="19"/>
      <c r="K281" s="20"/>
      <c r="L281" s="19"/>
      <c r="M281" s="20"/>
      <c r="N281" s="19"/>
      <c r="O281" s="20"/>
      <c r="P281" s="19"/>
      <c r="Q281" s="19"/>
      <c r="R281" s="19"/>
      <c r="S281" s="28"/>
      <c r="T281" s="20"/>
      <c r="U281" s="20"/>
    </row>
    <row r="282" spans="1:21" ht="28.5" customHeight="1">
      <c r="A282" s="23" t="str">
        <v/>
      </c>
      <c r="B282" s="19"/>
      <c r="C282" s="19"/>
      <c r="D282" s="19"/>
      <c r="E282" s="19"/>
      <c r="F282" s="19"/>
      <c r="G282" s="35"/>
      <c r="H282" s="35"/>
      <c r="I282" s="19"/>
      <c r="J282" s="19"/>
      <c r="K282" s="20"/>
      <c r="L282" s="19"/>
      <c r="M282" s="20"/>
      <c r="N282" s="19"/>
      <c r="O282" s="20"/>
      <c r="P282" s="19"/>
      <c r="Q282" s="19"/>
      <c r="R282" s="19"/>
      <c r="S282" s="28"/>
      <c r="T282" s="20"/>
      <c r="U282" s="20"/>
    </row>
    <row r="283" spans="1:21" ht="28.5" customHeight="1">
      <c r="A283" s="23" t="str">
        <v/>
      </c>
      <c r="B283" s="19"/>
      <c r="C283" s="19"/>
      <c r="D283" s="19"/>
      <c r="E283" s="19"/>
      <c r="F283" s="19"/>
      <c r="G283" s="35"/>
      <c r="H283" s="35"/>
      <c r="I283" s="19"/>
      <c r="J283" s="19"/>
      <c r="K283" s="20"/>
      <c r="L283" s="19"/>
      <c r="M283" s="20"/>
      <c r="N283" s="19"/>
      <c r="O283" s="20"/>
      <c r="P283" s="19"/>
      <c r="Q283" s="19"/>
      <c r="R283" s="19"/>
      <c r="S283" s="28"/>
      <c r="T283" s="20"/>
      <c r="U283" s="20"/>
    </row>
    <row r="284" spans="1:21" ht="28.5" customHeight="1">
      <c r="A284" s="23" t="str">
        <v/>
      </c>
      <c r="B284" s="19"/>
      <c r="C284" s="19"/>
      <c r="D284" s="19"/>
      <c r="E284" s="19"/>
      <c r="F284" s="19"/>
      <c r="G284" s="35"/>
      <c r="H284" s="35"/>
      <c r="I284" s="19"/>
      <c r="J284" s="19"/>
      <c r="K284" s="20"/>
      <c r="L284" s="19"/>
      <c r="M284" s="20"/>
      <c r="N284" s="19"/>
      <c r="O284" s="20"/>
      <c r="P284" s="19"/>
      <c r="Q284" s="19"/>
      <c r="R284" s="19"/>
      <c r="S284" s="28"/>
      <c r="T284" s="20"/>
      <c r="U284" s="20"/>
    </row>
    <row r="285" spans="1:21" ht="28.5" customHeight="1">
      <c r="A285" s="23" t="str">
        <v/>
      </c>
      <c r="B285" s="19"/>
      <c r="C285" s="19"/>
      <c r="D285" s="19"/>
      <c r="E285" s="19"/>
      <c r="F285" s="19"/>
      <c r="G285" s="35"/>
      <c r="H285" s="35"/>
      <c r="I285" s="19"/>
      <c r="J285" s="19"/>
      <c r="K285" s="20"/>
      <c r="L285" s="19"/>
      <c r="M285" s="20"/>
      <c r="N285" s="19"/>
      <c r="O285" s="20"/>
      <c r="P285" s="19"/>
      <c r="Q285" s="19"/>
      <c r="R285" s="19"/>
      <c r="S285" s="28"/>
      <c r="T285" s="20"/>
      <c r="U285" s="20"/>
    </row>
    <row r="286" spans="1:21" ht="28.5" customHeight="1">
      <c r="A286" s="23" t="str">
        <v/>
      </c>
      <c r="B286" s="19"/>
      <c r="C286" s="19"/>
      <c r="D286" s="19"/>
      <c r="E286" s="19"/>
      <c r="F286" s="19"/>
      <c r="G286" s="35"/>
      <c r="H286" s="35"/>
      <c r="I286" s="19"/>
      <c r="J286" s="19"/>
      <c r="K286" s="20"/>
      <c r="L286" s="19"/>
      <c r="M286" s="20"/>
      <c r="N286" s="19"/>
      <c r="O286" s="20"/>
      <c r="P286" s="19"/>
      <c r="Q286" s="19"/>
      <c r="R286" s="19"/>
      <c r="S286" s="28"/>
      <c r="T286" s="20"/>
      <c r="U286" s="20"/>
    </row>
    <row r="287" spans="1:21" ht="28.5" customHeight="1">
      <c r="A287" s="23" t="str">
        <v/>
      </c>
      <c r="B287" s="19"/>
      <c r="C287" s="19"/>
      <c r="D287" s="19"/>
      <c r="E287" s="19"/>
      <c r="F287" s="19"/>
      <c r="G287" s="35"/>
      <c r="H287" s="35"/>
      <c r="I287" s="19"/>
      <c r="J287" s="19"/>
      <c r="K287" s="20"/>
      <c r="L287" s="19"/>
      <c r="M287" s="20"/>
      <c r="N287" s="19"/>
      <c r="O287" s="20"/>
      <c r="P287" s="19"/>
      <c r="Q287" s="19"/>
      <c r="R287" s="19"/>
      <c r="S287" s="28"/>
      <c r="T287" s="20"/>
      <c r="U287" s="20"/>
    </row>
    <row r="288" spans="1:21" ht="28.5" customHeight="1">
      <c r="A288" s="23" t="str">
        <v/>
      </c>
      <c r="B288" s="19"/>
      <c r="C288" s="19"/>
      <c r="D288" s="19"/>
      <c r="E288" s="19"/>
      <c r="F288" s="19"/>
      <c r="G288" s="35"/>
      <c r="H288" s="35"/>
      <c r="I288" s="19"/>
      <c r="J288" s="19"/>
      <c r="K288" s="20"/>
      <c r="L288" s="19"/>
      <c r="M288" s="20"/>
      <c r="N288" s="19"/>
      <c r="O288" s="20"/>
      <c r="P288" s="19"/>
      <c r="Q288" s="19"/>
      <c r="R288" s="19"/>
      <c r="S288" s="28"/>
      <c r="T288" s="20"/>
      <c r="U288" s="20"/>
    </row>
    <row r="289" spans="1:21" ht="28.5" customHeight="1">
      <c r="A289" s="23" t="str">
        <v/>
      </c>
      <c r="B289" s="19"/>
      <c r="C289" s="19"/>
      <c r="D289" s="19"/>
      <c r="E289" s="19"/>
      <c r="F289" s="19"/>
      <c r="G289" s="35"/>
      <c r="H289" s="35"/>
      <c r="I289" s="19"/>
      <c r="J289" s="19"/>
      <c r="K289" s="20"/>
      <c r="L289" s="19"/>
      <c r="M289" s="20"/>
      <c r="N289" s="19"/>
      <c r="O289" s="20"/>
      <c r="P289" s="19"/>
      <c r="Q289" s="19"/>
      <c r="R289" s="19"/>
      <c r="S289" s="28"/>
      <c r="T289" s="20"/>
      <c r="U289" s="20"/>
    </row>
    <row r="290" spans="1:21" ht="28.5" customHeight="1">
      <c r="A290" s="23" t="str">
        <v/>
      </c>
      <c r="B290" s="19"/>
      <c r="C290" s="19"/>
      <c r="D290" s="19"/>
      <c r="E290" s="19"/>
      <c r="F290" s="19"/>
      <c r="G290" s="35"/>
      <c r="H290" s="35"/>
      <c r="I290" s="19"/>
      <c r="J290" s="19"/>
      <c r="K290" s="20"/>
      <c r="L290" s="19"/>
      <c r="M290" s="20"/>
      <c r="N290" s="19"/>
      <c r="O290" s="20"/>
      <c r="P290" s="19"/>
      <c r="Q290" s="19"/>
      <c r="R290" s="19"/>
      <c r="S290" s="28"/>
      <c r="T290" s="20"/>
      <c r="U290" s="20"/>
    </row>
    <row r="291" spans="1:21" ht="28.5" customHeight="1">
      <c r="A291" s="23" t="str">
        <v/>
      </c>
      <c r="B291" s="19"/>
      <c r="C291" s="19"/>
      <c r="D291" s="19"/>
      <c r="E291" s="19"/>
      <c r="F291" s="19"/>
      <c r="G291" s="35"/>
      <c r="H291" s="35"/>
      <c r="I291" s="19"/>
      <c r="J291" s="19"/>
      <c r="K291" s="20"/>
      <c r="L291" s="19"/>
      <c r="M291" s="20"/>
      <c r="N291" s="19"/>
      <c r="O291" s="20"/>
      <c r="P291" s="19"/>
      <c r="Q291" s="19"/>
      <c r="R291" s="19"/>
      <c r="S291" s="28"/>
      <c r="T291" s="20"/>
      <c r="U291" s="20"/>
    </row>
    <row r="292" spans="1:21" ht="28.5" customHeight="1">
      <c r="A292" s="23" t="str">
        <v/>
      </c>
      <c r="B292" s="19"/>
      <c r="C292" s="19"/>
      <c r="D292" s="19"/>
      <c r="E292" s="19"/>
      <c r="F292" s="19"/>
      <c r="G292" s="35"/>
      <c r="H292" s="35"/>
      <c r="I292" s="19"/>
      <c r="J292" s="19"/>
      <c r="K292" s="20"/>
      <c r="L292" s="19"/>
      <c r="M292" s="20"/>
      <c r="N292" s="19"/>
      <c r="O292" s="20"/>
      <c r="P292" s="19"/>
      <c r="Q292" s="19"/>
      <c r="R292" s="19"/>
      <c r="S292" s="28"/>
      <c r="T292" s="20"/>
      <c r="U292" s="20"/>
    </row>
    <row r="293" spans="1:21" ht="28.5" customHeight="1">
      <c r="A293" s="23" t="str">
        <v/>
      </c>
      <c r="B293" s="19"/>
      <c r="C293" s="19"/>
      <c r="D293" s="19"/>
      <c r="E293" s="19"/>
      <c r="F293" s="19"/>
      <c r="G293" s="35"/>
      <c r="H293" s="35"/>
      <c r="I293" s="19"/>
      <c r="J293" s="19"/>
      <c r="K293" s="20"/>
      <c r="L293" s="19"/>
      <c r="M293" s="20"/>
      <c r="N293" s="19"/>
      <c r="O293" s="20"/>
      <c r="P293" s="19"/>
      <c r="Q293" s="19"/>
      <c r="R293" s="19"/>
      <c r="S293" s="28"/>
      <c r="T293" s="20"/>
      <c r="U293" s="20"/>
    </row>
    <row r="294" spans="1:21" ht="28.5" customHeight="1">
      <c r="A294" s="23" t="str">
        <v/>
      </c>
      <c r="B294" s="19"/>
      <c r="C294" s="19"/>
      <c r="D294" s="19"/>
      <c r="E294" s="19"/>
      <c r="F294" s="19"/>
      <c r="G294" s="35"/>
      <c r="H294" s="35"/>
      <c r="I294" s="19"/>
      <c r="J294" s="19"/>
      <c r="K294" s="20"/>
      <c r="L294" s="19"/>
      <c r="M294" s="20"/>
      <c r="N294" s="19"/>
      <c r="O294" s="20"/>
      <c r="P294" s="19"/>
      <c r="Q294" s="19"/>
      <c r="R294" s="19"/>
      <c r="S294" s="28"/>
      <c r="T294" s="20"/>
      <c r="U294" s="20"/>
    </row>
    <row r="295" spans="1:21" ht="28.5" customHeight="1">
      <c r="A295" s="23" t="str">
        <v/>
      </c>
      <c r="B295" s="19"/>
      <c r="C295" s="19"/>
      <c r="D295" s="19"/>
      <c r="E295" s="19"/>
      <c r="F295" s="19"/>
      <c r="G295" s="35"/>
      <c r="H295" s="35"/>
      <c r="I295" s="19"/>
      <c r="J295" s="19"/>
      <c r="K295" s="20"/>
      <c r="L295" s="19"/>
      <c r="M295" s="20"/>
      <c r="N295" s="19"/>
      <c r="O295" s="20"/>
      <c r="P295" s="19"/>
      <c r="Q295" s="19"/>
      <c r="R295" s="19"/>
      <c r="S295" s="28"/>
      <c r="T295" s="20"/>
      <c r="U295" s="20"/>
    </row>
    <row r="296" spans="1:21" ht="28.5" customHeight="1">
      <c r="A296" s="23" t="str">
        <v/>
      </c>
      <c r="B296" s="19"/>
      <c r="C296" s="19"/>
      <c r="D296" s="19"/>
      <c r="E296" s="19"/>
      <c r="F296" s="19"/>
      <c r="G296" s="35"/>
      <c r="H296" s="35"/>
      <c r="I296" s="19"/>
      <c r="J296" s="19"/>
      <c r="K296" s="20"/>
      <c r="L296" s="19"/>
      <c r="M296" s="20"/>
      <c r="N296" s="19"/>
      <c r="O296" s="20"/>
      <c r="P296" s="19"/>
      <c r="Q296" s="19"/>
      <c r="R296" s="19"/>
      <c r="S296" s="28"/>
      <c r="T296" s="20"/>
      <c r="U296" s="20"/>
    </row>
    <row r="297" spans="1:21" ht="28.5" customHeight="1">
      <c r="A297" s="23" t="str">
        <v/>
      </c>
      <c r="B297" s="19"/>
      <c r="C297" s="19"/>
      <c r="D297" s="19"/>
      <c r="E297" s="19"/>
      <c r="F297" s="19"/>
      <c r="G297" s="35"/>
      <c r="H297" s="35"/>
      <c r="I297" s="19"/>
      <c r="J297" s="19"/>
      <c r="K297" s="20"/>
      <c r="L297" s="19"/>
      <c r="M297" s="20"/>
      <c r="N297" s="19"/>
      <c r="O297" s="20"/>
      <c r="P297" s="19"/>
      <c r="Q297" s="19"/>
      <c r="R297" s="19"/>
      <c r="S297" s="28"/>
      <c r="T297" s="20"/>
      <c r="U297" s="20"/>
    </row>
    <row r="298" spans="1:21" ht="28.5" customHeight="1">
      <c r="A298" s="23" t="str">
        <v/>
      </c>
      <c r="B298" s="19"/>
      <c r="C298" s="19"/>
      <c r="D298" s="19"/>
      <c r="E298" s="19"/>
      <c r="F298" s="19"/>
      <c r="G298" s="35"/>
      <c r="H298" s="35"/>
      <c r="I298" s="19"/>
      <c r="J298" s="19"/>
      <c r="K298" s="20"/>
      <c r="L298" s="19"/>
      <c r="M298" s="20"/>
      <c r="N298" s="19"/>
      <c r="O298" s="20"/>
      <c r="P298" s="19"/>
      <c r="Q298" s="19"/>
      <c r="R298" s="19"/>
      <c r="S298" s="28"/>
      <c r="T298" s="20"/>
      <c r="U298" s="20"/>
    </row>
    <row r="299" spans="1:21" ht="28.5" customHeight="1">
      <c r="A299" s="23" t="str">
        <v/>
      </c>
      <c r="B299" s="19"/>
      <c r="C299" s="19"/>
      <c r="D299" s="19"/>
      <c r="E299" s="19"/>
      <c r="F299" s="19"/>
      <c r="G299" s="35"/>
      <c r="H299" s="35"/>
      <c r="I299" s="19"/>
      <c r="J299" s="19"/>
      <c r="K299" s="20"/>
      <c r="L299" s="19"/>
      <c r="M299" s="20"/>
      <c r="N299" s="19"/>
      <c r="O299" s="20"/>
      <c r="P299" s="19"/>
      <c r="Q299" s="19"/>
      <c r="R299" s="19"/>
      <c r="S299" s="28"/>
      <c r="T299" s="20"/>
      <c r="U299" s="20"/>
    </row>
    <row r="300" spans="1:21" ht="28.5" customHeight="1">
      <c r="A300" s="23" t="str">
        <v/>
      </c>
      <c r="B300" s="19"/>
      <c r="C300" s="19"/>
      <c r="D300" s="19"/>
      <c r="E300" s="19"/>
      <c r="F300" s="19"/>
      <c r="G300" s="35"/>
      <c r="H300" s="35"/>
      <c r="I300" s="19"/>
      <c r="J300" s="19"/>
      <c r="K300" s="20"/>
      <c r="L300" s="19"/>
      <c r="M300" s="20"/>
      <c r="N300" s="19"/>
      <c r="O300" s="20"/>
      <c r="P300" s="19"/>
      <c r="Q300" s="19"/>
      <c r="R300" s="19"/>
      <c r="S300" s="28"/>
      <c r="T300" s="20"/>
      <c r="U300" s="20"/>
    </row>
    <row r="301" spans="1:21" ht="28.5" customHeight="1">
      <c r="A301" s="23" t="str">
        <v/>
      </c>
      <c r="B301" s="19"/>
      <c r="C301" s="19"/>
      <c r="D301" s="19"/>
      <c r="E301" s="19"/>
      <c r="F301" s="19"/>
      <c r="G301" s="35"/>
      <c r="H301" s="35"/>
      <c r="I301" s="19"/>
      <c r="J301" s="19"/>
      <c r="K301" s="20"/>
      <c r="L301" s="19"/>
      <c r="M301" s="20"/>
      <c r="N301" s="19"/>
      <c r="O301" s="20"/>
      <c r="P301" s="19"/>
      <c r="Q301" s="19"/>
      <c r="R301" s="19"/>
      <c r="S301" s="28"/>
      <c r="T301" s="20"/>
      <c r="U301" s="20"/>
    </row>
    <row r="302" spans="1:21" ht="28.5" customHeight="1">
      <c r="A302" s="23" t="str">
        <v/>
      </c>
      <c r="B302" s="19"/>
      <c r="C302" s="19"/>
      <c r="D302" s="19"/>
      <c r="E302" s="19"/>
      <c r="F302" s="19"/>
      <c r="G302" s="35"/>
      <c r="H302" s="35"/>
      <c r="I302" s="19"/>
      <c r="J302" s="19"/>
      <c r="K302" s="20"/>
      <c r="L302" s="19"/>
      <c r="M302" s="20"/>
      <c r="N302" s="19"/>
      <c r="O302" s="20"/>
      <c r="P302" s="19"/>
      <c r="Q302" s="19"/>
      <c r="R302" s="19"/>
      <c r="S302" s="28"/>
      <c r="T302" s="20"/>
      <c r="U302" s="20"/>
    </row>
    <row r="303" spans="1:21" ht="28.5" customHeight="1">
      <c r="A303" s="23" t="str">
        <v/>
      </c>
      <c r="B303" s="19"/>
      <c r="C303" s="19"/>
      <c r="D303" s="19"/>
      <c r="E303" s="19"/>
      <c r="F303" s="19"/>
      <c r="G303" s="35"/>
      <c r="H303" s="35"/>
      <c r="I303" s="19"/>
      <c r="J303" s="19"/>
      <c r="K303" s="20"/>
      <c r="L303" s="19"/>
      <c r="M303" s="20"/>
      <c r="N303" s="19"/>
      <c r="O303" s="20"/>
      <c r="P303" s="19"/>
      <c r="Q303" s="19"/>
      <c r="R303" s="19"/>
      <c r="S303" s="28"/>
      <c r="T303" s="20"/>
      <c r="U303" s="20"/>
    </row>
    <row r="304" spans="1:21" ht="28.5" customHeight="1">
      <c r="A304" s="23" t="str">
        <v/>
      </c>
      <c r="B304" s="19"/>
      <c r="C304" s="19"/>
      <c r="D304" s="19"/>
      <c r="E304" s="19"/>
      <c r="F304" s="19"/>
      <c r="G304" s="35"/>
      <c r="H304" s="35"/>
      <c r="I304" s="19"/>
      <c r="J304" s="19"/>
      <c r="K304" s="20"/>
      <c r="L304" s="19"/>
      <c r="M304" s="20"/>
      <c r="N304" s="19"/>
      <c r="O304" s="20"/>
      <c r="P304" s="19"/>
      <c r="Q304" s="19"/>
      <c r="R304" s="19"/>
      <c r="S304" s="28"/>
      <c r="T304" s="20"/>
      <c r="U304" s="20"/>
    </row>
    <row r="305" spans="1:21" ht="28.5" customHeight="1">
      <c r="A305" s="23" t="str">
        <v/>
      </c>
      <c r="B305" s="19"/>
      <c r="C305" s="19"/>
      <c r="D305" s="19"/>
      <c r="E305" s="19"/>
      <c r="F305" s="19"/>
      <c r="G305" s="35"/>
      <c r="H305" s="35"/>
      <c r="I305" s="19"/>
      <c r="J305" s="19"/>
      <c r="K305" s="20"/>
      <c r="L305" s="19"/>
      <c r="M305" s="20"/>
      <c r="N305" s="19"/>
      <c r="O305" s="20"/>
      <c r="P305" s="19"/>
      <c r="Q305" s="19"/>
      <c r="R305" s="19"/>
      <c r="S305" s="28"/>
      <c r="T305" s="20"/>
      <c r="U305" s="20"/>
    </row>
    <row r="306" spans="1:21" ht="28.5" customHeight="1">
      <c r="A306" s="23" t="str">
        <v/>
      </c>
      <c r="B306" s="19"/>
      <c r="C306" s="19"/>
      <c r="D306" s="19"/>
      <c r="E306" s="19"/>
      <c r="F306" s="19"/>
      <c r="G306" s="35"/>
      <c r="H306" s="35"/>
      <c r="I306" s="19"/>
      <c r="J306" s="19"/>
      <c r="K306" s="20"/>
      <c r="L306" s="19"/>
      <c r="M306" s="20"/>
      <c r="N306" s="19"/>
      <c r="O306" s="20"/>
      <c r="P306" s="19"/>
      <c r="Q306" s="19"/>
      <c r="R306" s="19"/>
      <c r="S306" s="28"/>
      <c r="T306" s="20"/>
      <c r="U306" s="20"/>
    </row>
    <row r="307" spans="1:21" ht="28.5" customHeight="1">
      <c r="A307" s="23" t="str">
        <v/>
      </c>
      <c r="B307" s="19"/>
      <c r="C307" s="19"/>
      <c r="D307" s="19"/>
      <c r="E307" s="19"/>
      <c r="F307" s="19"/>
      <c r="G307" s="35"/>
      <c r="H307" s="35"/>
      <c r="I307" s="19"/>
      <c r="J307" s="19"/>
      <c r="K307" s="20"/>
      <c r="L307" s="19"/>
      <c r="M307" s="20"/>
      <c r="N307" s="19"/>
      <c r="O307" s="20"/>
      <c r="P307" s="19"/>
      <c r="Q307" s="19"/>
      <c r="R307" s="19"/>
      <c r="S307" s="28"/>
      <c r="T307" s="20"/>
      <c r="U307" s="20"/>
    </row>
    <row r="308" spans="1:21" ht="28.5" customHeight="1">
      <c r="A308" s="23" t="str">
        <v/>
      </c>
      <c r="B308" s="19"/>
      <c r="C308" s="19"/>
      <c r="D308" s="19"/>
      <c r="E308" s="19"/>
      <c r="F308" s="19"/>
      <c r="G308" s="35"/>
      <c r="H308" s="35"/>
      <c r="I308" s="19"/>
      <c r="J308" s="19"/>
      <c r="K308" s="20"/>
      <c r="L308" s="19"/>
      <c r="M308" s="20"/>
      <c r="N308" s="19"/>
      <c r="O308" s="20"/>
      <c r="P308" s="19"/>
      <c r="Q308" s="19"/>
      <c r="R308" s="19"/>
      <c r="S308" s="28"/>
      <c r="T308" s="20"/>
      <c r="U308" s="20"/>
    </row>
    <row r="309" spans="1:21" ht="28.5" customHeight="1">
      <c r="A309" s="23" t="str">
        <v/>
      </c>
      <c r="B309" s="19"/>
      <c r="C309" s="19"/>
      <c r="D309" s="19"/>
      <c r="E309" s="19"/>
      <c r="F309" s="19"/>
      <c r="G309" s="35"/>
      <c r="H309" s="35"/>
      <c r="I309" s="19"/>
      <c r="J309" s="19"/>
      <c r="K309" s="20"/>
      <c r="L309" s="19"/>
      <c r="M309" s="20"/>
      <c r="N309" s="19"/>
      <c r="O309" s="20"/>
      <c r="P309" s="19"/>
      <c r="Q309" s="19"/>
      <c r="R309" s="19"/>
      <c r="S309" s="28"/>
      <c r="T309" s="20"/>
      <c r="U309" s="20"/>
    </row>
    <row r="310" spans="1:21" ht="28.5" customHeight="1">
      <c r="A310" s="23" t="str">
        <v/>
      </c>
      <c r="B310" s="19"/>
      <c r="C310" s="19"/>
      <c r="D310" s="19"/>
      <c r="E310" s="19"/>
      <c r="F310" s="19"/>
      <c r="G310" s="35"/>
      <c r="H310" s="35"/>
      <c r="I310" s="19"/>
      <c r="J310" s="19"/>
      <c r="K310" s="20"/>
      <c r="L310" s="19"/>
      <c r="M310" s="20"/>
      <c r="N310" s="19"/>
      <c r="O310" s="20"/>
      <c r="P310" s="19"/>
      <c r="Q310" s="19"/>
      <c r="R310" s="19"/>
      <c r="S310" s="28"/>
      <c r="T310" s="20"/>
      <c r="U310" s="20"/>
    </row>
    <row r="311" spans="1:21" ht="28.5" customHeight="1">
      <c r="A311" s="23" t="str">
        <v/>
      </c>
      <c r="B311" s="19"/>
      <c r="C311" s="19"/>
      <c r="D311" s="19"/>
      <c r="E311" s="19"/>
      <c r="F311" s="19"/>
      <c r="G311" s="35"/>
      <c r="H311" s="35"/>
      <c r="I311" s="19"/>
      <c r="J311" s="19"/>
      <c r="K311" s="20"/>
      <c r="L311" s="19"/>
      <c r="M311" s="20"/>
      <c r="N311" s="19"/>
      <c r="O311" s="20"/>
      <c r="P311" s="19"/>
      <c r="Q311" s="19"/>
      <c r="R311" s="19"/>
      <c r="S311" s="28"/>
      <c r="T311" s="20"/>
      <c r="U311" s="20"/>
    </row>
    <row r="312" spans="1:21" ht="28.5" customHeight="1">
      <c r="A312" s="23" t="str">
        <v/>
      </c>
      <c r="B312" s="19"/>
      <c r="C312" s="19"/>
      <c r="D312" s="19"/>
      <c r="E312" s="19"/>
      <c r="F312" s="19"/>
      <c r="G312" s="35"/>
      <c r="H312" s="35"/>
      <c r="I312" s="19"/>
      <c r="J312" s="19"/>
      <c r="K312" s="20"/>
      <c r="L312" s="19"/>
      <c r="M312" s="20"/>
      <c r="N312" s="19"/>
      <c r="O312" s="20"/>
      <c r="P312" s="19"/>
      <c r="Q312" s="19"/>
      <c r="R312" s="19"/>
      <c r="S312" s="28"/>
      <c r="T312" s="20"/>
      <c r="U312" s="20"/>
    </row>
    <row r="313" spans="1:21" ht="28.5" customHeight="1">
      <c r="A313" s="23" t="str">
        <v/>
      </c>
      <c r="B313" s="19"/>
      <c r="C313" s="19"/>
      <c r="D313" s="19"/>
      <c r="E313" s="19"/>
      <c r="F313" s="19"/>
      <c r="G313" s="35"/>
      <c r="H313" s="35"/>
      <c r="I313" s="19"/>
      <c r="J313" s="19"/>
      <c r="K313" s="20"/>
      <c r="L313" s="19"/>
      <c r="M313" s="20"/>
      <c r="N313" s="19"/>
      <c r="O313" s="20"/>
      <c r="P313" s="19"/>
      <c r="Q313" s="19"/>
      <c r="R313" s="19"/>
      <c r="S313" s="28"/>
      <c r="T313" s="20"/>
      <c r="U313" s="20"/>
    </row>
    <row r="314" spans="1:21" ht="28.5" customHeight="1">
      <c r="A314" s="23" t="str">
        <v/>
      </c>
      <c r="B314" s="19"/>
      <c r="C314" s="19"/>
      <c r="D314" s="19"/>
      <c r="E314" s="19"/>
      <c r="F314" s="19"/>
      <c r="G314" s="35"/>
      <c r="H314" s="35"/>
      <c r="I314" s="19"/>
      <c r="J314" s="19"/>
      <c r="K314" s="20"/>
      <c r="L314" s="19"/>
      <c r="M314" s="20"/>
      <c r="N314" s="19"/>
      <c r="O314" s="20"/>
      <c r="P314" s="19"/>
      <c r="Q314" s="19"/>
      <c r="R314" s="19"/>
      <c r="S314" s="28"/>
      <c r="T314" s="20"/>
      <c r="U314" s="20"/>
    </row>
    <row r="315" spans="1:21" ht="28.5" customHeight="1">
      <c r="A315" s="23" t="str">
        <v/>
      </c>
      <c r="B315" s="19"/>
      <c r="C315" s="19"/>
      <c r="D315" s="19"/>
      <c r="E315" s="19"/>
      <c r="F315" s="19"/>
      <c r="G315" s="35"/>
      <c r="H315" s="35"/>
      <c r="I315" s="19"/>
      <c r="J315" s="19"/>
      <c r="K315" s="20"/>
      <c r="L315" s="19"/>
      <c r="M315" s="20"/>
      <c r="N315" s="19"/>
      <c r="O315" s="20"/>
      <c r="P315" s="19"/>
      <c r="Q315" s="19"/>
      <c r="R315" s="19"/>
      <c r="S315" s="28"/>
      <c r="T315" s="20"/>
      <c r="U315" s="20"/>
    </row>
    <row r="316" spans="1:21" ht="28.5" customHeight="1">
      <c r="A316" s="23" t="str">
        <v/>
      </c>
      <c r="B316" s="19"/>
      <c r="C316" s="19"/>
      <c r="D316" s="19"/>
      <c r="E316" s="19"/>
      <c r="F316" s="19"/>
      <c r="G316" s="35"/>
      <c r="H316" s="35"/>
      <c r="I316" s="19"/>
      <c r="J316" s="19"/>
      <c r="K316" s="20"/>
      <c r="L316" s="19"/>
      <c r="M316" s="20"/>
      <c r="N316" s="19"/>
      <c r="O316" s="20"/>
      <c r="P316" s="19"/>
      <c r="Q316" s="19"/>
      <c r="R316" s="19"/>
      <c r="S316" s="28"/>
      <c r="T316" s="20"/>
      <c r="U316" s="20"/>
    </row>
    <row r="317" spans="1:21" ht="28.5" customHeight="1">
      <c r="A317" s="23" t="str">
        <v/>
      </c>
      <c r="B317" s="19"/>
      <c r="C317" s="19"/>
      <c r="D317" s="19"/>
      <c r="E317" s="19"/>
      <c r="F317" s="19"/>
      <c r="G317" s="35"/>
      <c r="H317" s="35"/>
      <c r="I317" s="19"/>
      <c r="J317" s="19"/>
      <c r="K317" s="20"/>
      <c r="L317" s="19"/>
      <c r="M317" s="20"/>
      <c r="N317" s="19"/>
      <c r="O317" s="20"/>
      <c r="P317" s="19"/>
      <c r="Q317" s="19"/>
      <c r="R317" s="19"/>
      <c r="S317" s="28"/>
      <c r="T317" s="20"/>
      <c r="U317" s="20"/>
    </row>
    <row r="318" spans="1:21" ht="28.5" customHeight="1">
      <c r="A318" s="23" t="str">
        <v/>
      </c>
      <c r="B318" s="19"/>
      <c r="C318" s="19"/>
      <c r="D318" s="19"/>
      <c r="E318" s="19"/>
      <c r="F318" s="19"/>
      <c r="G318" s="35"/>
      <c r="H318" s="35"/>
      <c r="I318" s="19"/>
      <c r="J318" s="19"/>
      <c r="K318" s="20"/>
      <c r="L318" s="19"/>
      <c r="M318" s="20"/>
      <c r="N318" s="19"/>
      <c r="O318" s="20"/>
      <c r="P318" s="19"/>
      <c r="Q318" s="19"/>
      <c r="R318" s="19"/>
      <c r="S318" s="28"/>
      <c r="T318" s="20"/>
      <c r="U318" s="20"/>
    </row>
    <row r="319" spans="1:21" ht="28.5" customHeight="1">
      <c r="A319" s="23" t="str">
        <v/>
      </c>
      <c r="B319" s="19"/>
      <c r="C319" s="19"/>
      <c r="D319" s="19"/>
      <c r="E319" s="19"/>
      <c r="F319" s="19"/>
      <c r="G319" s="35"/>
      <c r="H319" s="35"/>
      <c r="I319" s="19"/>
      <c r="J319" s="19"/>
      <c r="K319" s="20"/>
      <c r="L319" s="19"/>
      <c r="M319" s="20"/>
      <c r="N319" s="19"/>
      <c r="O319" s="20"/>
      <c r="P319" s="19"/>
      <c r="Q319" s="19"/>
      <c r="R319" s="19"/>
      <c r="S319" s="28"/>
      <c r="T319" s="20"/>
      <c r="U319" s="20"/>
    </row>
    <row r="320" spans="1:21" ht="28.5" customHeight="1">
      <c r="A320" s="23" t="str">
        <v/>
      </c>
      <c r="B320" s="19"/>
      <c r="C320" s="19"/>
      <c r="D320" s="19"/>
      <c r="E320" s="19"/>
      <c r="F320" s="19"/>
      <c r="G320" s="35"/>
      <c r="H320" s="35"/>
      <c r="I320" s="19"/>
      <c r="J320" s="19"/>
      <c r="K320" s="20"/>
      <c r="L320" s="19"/>
      <c r="M320" s="20"/>
      <c r="N320" s="19"/>
      <c r="O320" s="20"/>
      <c r="P320" s="19"/>
      <c r="Q320" s="19"/>
      <c r="R320" s="19"/>
      <c r="S320" s="28"/>
      <c r="T320" s="20"/>
      <c r="U320" s="20"/>
    </row>
    <row r="321" spans="1:21" ht="28.5" customHeight="1">
      <c r="A321" s="23" t="str">
        <v/>
      </c>
      <c r="B321" s="19"/>
      <c r="C321" s="19"/>
      <c r="D321" s="19"/>
      <c r="E321" s="19"/>
      <c r="F321" s="19"/>
      <c r="G321" s="35"/>
      <c r="H321" s="35"/>
      <c r="I321" s="19"/>
      <c r="J321" s="19"/>
      <c r="K321" s="20"/>
      <c r="L321" s="19"/>
      <c r="M321" s="20"/>
      <c r="N321" s="19"/>
      <c r="O321" s="20"/>
      <c r="P321" s="19"/>
      <c r="Q321" s="19"/>
      <c r="R321" s="19"/>
      <c r="S321" s="28"/>
      <c r="T321" s="20"/>
      <c r="U321" s="20"/>
    </row>
    <row r="322" spans="1:21" ht="28.5" customHeight="1">
      <c r="A322" s="23" t="str">
        <v/>
      </c>
      <c r="B322" s="19"/>
      <c r="C322" s="19"/>
      <c r="D322" s="19"/>
      <c r="E322" s="19"/>
      <c r="F322" s="19"/>
      <c r="G322" s="35"/>
      <c r="H322" s="35"/>
      <c r="I322" s="19"/>
      <c r="J322" s="19"/>
      <c r="K322" s="20"/>
      <c r="L322" s="19"/>
      <c r="M322" s="20"/>
      <c r="N322" s="19"/>
      <c r="O322" s="20"/>
      <c r="P322" s="19"/>
      <c r="Q322" s="19"/>
      <c r="R322" s="19"/>
      <c r="S322" s="28"/>
      <c r="T322" s="20"/>
      <c r="U322" s="20"/>
    </row>
    <row r="323" spans="1:21" ht="28.5" customHeight="1">
      <c r="A323" s="23" t="str">
        <v/>
      </c>
      <c r="B323" s="19"/>
      <c r="C323" s="19"/>
      <c r="D323" s="19"/>
      <c r="E323" s="19"/>
      <c r="F323" s="19"/>
      <c r="G323" s="35"/>
      <c r="H323" s="35"/>
      <c r="I323" s="19"/>
      <c r="J323" s="19"/>
      <c r="K323" s="20"/>
      <c r="L323" s="19"/>
      <c r="M323" s="20"/>
      <c r="N323" s="19"/>
      <c r="O323" s="20"/>
      <c r="P323" s="19"/>
      <c r="Q323" s="19"/>
      <c r="R323" s="19"/>
      <c r="S323" s="28"/>
      <c r="T323" s="20"/>
      <c r="U323" s="20"/>
    </row>
    <row r="324" spans="1:21" ht="28.5" customHeight="1">
      <c r="A324" s="23" t="str">
        <v/>
      </c>
      <c r="B324" s="19"/>
      <c r="C324" s="19"/>
      <c r="D324" s="19"/>
      <c r="E324" s="19"/>
      <c r="F324" s="19"/>
      <c r="G324" s="35"/>
      <c r="H324" s="35"/>
      <c r="I324" s="19"/>
      <c r="J324" s="19"/>
      <c r="K324" s="20"/>
      <c r="L324" s="19"/>
      <c r="M324" s="20"/>
      <c r="N324" s="19"/>
      <c r="O324" s="20"/>
      <c r="P324" s="19"/>
      <c r="Q324" s="19"/>
      <c r="R324" s="19"/>
      <c r="S324" s="28"/>
      <c r="T324" s="20"/>
      <c r="U324" s="20"/>
    </row>
    <row r="325" spans="1:21" ht="28.5" customHeight="1">
      <c r="A325" s="23" t="str">
        <v/>
      </c>
      <c r="B325" s="19"/>
      <c r="C325" s="19"/>
      <c r="D325" s="19"/>
      <c r="E325" s="19"/>
      <c r="F325" s="19"/>
      <c r="G325" s="35"/>
      <c r="H325" s="35"/>
      <c r="I325" s="19"/>
      <c r="J325" s="19"/>
      <c r="K325" s="20"/>
      <c r="L325" s="19"/>
      <c r="M325" s="20"/>
      <c r="N325" s="19"/>
      <c r="O325" s="20"/>
      <c r="P325" s="19"/>
      <c r="Q325" s="19"/>
      <c r="R325" s="19"/>
      <c r="S325" s="28"/>
      <c r="T325" s="20"/>
      <c r="U325" s="20"/>
    </row>
    <row r="326" spans="1:21" ht="28.5" customHeight="1">
      <c r="A326" s="23" t="str">
        <v/>
      </c>
      <c r="B326" s="19"/>
      <c r="C326" s="19"/>
      <c r="D326" s="19"/>
      <c r="E326" s="19"/>
      <c r="F326" s="19"/>
      <c r="G326" s="35"/>
      <c r="H326" s="35"/>
      <c r="I326" s="19"/>
      <c r="J326" s="19"/>
      <c r="K326" s="20"/>
      <c r="L326" s="19"/>
      <c r="M326" s="20"/>
      <c r="N326" s="19"/>
      <c r="O326" s="20"/>
      <c r="P326" s="19"/>
      <c r="Q326" s="19"/>
      <c r="R326" s="19"/>
      <c r="S326" s="28"/>
      <c r="T326" s="20"/>
      <c r="U326" s="20"/>
    </row>
    <row r="327" spans="1:21" ht="28.5" customHeight="1">
      <c r="A327" s="23" t="str">
        <v/>
      </c>
      <c r="B327" s="19"/>
      <c r="C327" s="19"/>
      <c r="D327" s="19"/>
      <c r="E327" s="19"/>
      <c r="F327" s="19"/>
      <c r="G327" s="35"/>
      <c r="H327" s="35"/>
      <c r="I327" s="19"/>
      <c r="J327" s="19"/>
      <c r="K327" s="20"/>
      <c r="L327" s="19"/>
      <c r="M327" s="20"/>
      <c r="N327" s="19"/>
      <c r="O327" s="20"/>
      <c r="P327" s="19"/>
      <c r="Q327" s="19"/>
      <c r="R327" s="19"/>
      <c r="S327" s="28"/>
      <c r="T327" s="20"/>
      <c r="U327" s="20"/>
    </row>
    <row r="328" spans="1:21" ht="28.5" customHeight="1">
      <c r="A328" s="23" t="str">
        <v/>
      </c>
      <c r="B328" s="19"/>
      <c r="C328" s="19"/>
      <c r="D328" s="19"/>
      <c r="E328" s="19"/>
      <c r="F328" s="19"/>
      <c r="G328" s="35"/>
      <c r="H328" s="35"/>
      <c r="I328" s="19"/>
      <c r="J328" s="19"/>
      <c r="K328" s="20"/>
      <c r="L328" s="19"/>
      <c r="M328" s="20"/>
      <c r="N328" s="19"/>
      <c r="O328" s="20"/>
      <c r="P328" s="19"/>
      <c r="Q328" s="19"/>
      <c r="R328" s="19"/>
      <c r="S328" s="28"/>
      <c r="T328" s="20"/>
      <c r="U328" s="20"/>
    </row>
    <row r="329" spans="1:21" ht="28.5" customHeight="1">
      <c r="A329" s="23" t="str">
        <v/>
      </c>
      <c r="B329" s="19"/>
      <c r="C329" s="19"/>
      <c r="D329" s="19"/>
      <c r="E329" s="19"/>
      <c r="F329" s="19"/>
      <c r="G329" s="35"/>
      <c r="H329" s="35"/>
      <c r="I329" s="19"/>
      <c r="J329" s="19"/>
      <c r="K329" s="20"/>
      <c r="L329" s="19"/>
      <c r="M329" s="20"/>
      <c r="N329" s="19"/>
      <c r="O329" s="20"/>
      <c r="P329" s="19"/>
      <c r="Q329" s="19"/>
      <c r="R329" s="19"/>
      <c r="S329" s="28"/>
      <c r="T329" s="20"/>
      <c r="U329" s="20"/>
    </row>
    <row r="330" spans="1:21" ht="28.5" customHeight="1">
      <c r="A330" s="23" t="str">
        <v/>
      </c>
      <c r="B330" s="19"/>
      <c r="C330" s="19"/>
      <c r="D330" s="19"/>
      <c r="E330" s="19"/>
      <c r="F330" s="19"/>
      <c r="G330" s="35"/>
      <c r="H330" s="35"/>
      <c r="I330" s="19"/>
      <c r="J330" s="19"/>
      <c r="K330" s="20"/>
      <c r="L330" s="19"/>
      <c r="M330" s="20"/>
      <c r="N330" s="19"/>
      <c r="O330" s="20"/>
      <c r="P330" s="19"/>
      <c r="Q330" s="19"/>
      <c r="R330" s="19"/>
      <c r="S330" s="28"/>
      <c r="T330" s="20"/>
      <c r="U330" s="20"/>
    </row>
    <row r="331" spans="1:21" ht="28.5" customHeight="1">
      <c r="A331" s="23" t="str">
        <v/>
      </c>
      <c r="B331" s="19"/>
      <c r="C331" s="19"/>
      <c r="D331" s="19"/>
      <c r="E331" s="19"/>
      <c r="F331" s="19"/>
      <c r="G331" s="35"/>
      <c r="H331" s="35"/>
      <c r="I331" s="19"/>
      <c r="J331" s="19"/>
      <c r="K331" s="20"/>
      <c r="L331" s="19"/>
      <c r="M331" s="20"/>
      <c r="N331" s="19"/>
      <c r="O331" s="20"/>
      <c r="P331" s="19"/>
      <c r="Q331" s="19"/>
      <c r="R331" s="19"/>
      <c r="S331" s="28"/>
      <c r="T331" s="20"/>
      <c r="U331" s="20"/>
    </row>
    <row r="332" spans="1:21" ht="28.5" customHeight="1">
      <c r="A332" s="23" t="str">
        <v/>
      </c>
      <c r="B332" s="19"/>
      <c r="C332" s="19"/>
      <c r="D332" s="19"/>
      <c r="E332" s="19"/>
      <c r="F332" s="19"/>
      <c r="G332" s="35"/>
      <c r="H332" s="35"/>
      <c r="I332" s="19"/>
      <c r="J332" s="19"/>
      <c r="K332" s="20"/>
      <c r="L332" s="19"/>
      <c r="M332" s="20"/>
      <c r="N332" s="19"/>
      <c r="O332" s="20"/>
      <c r="P332" s="19"/>
      <c r="Q332" s="19"/>
      <c r="R332" s="19"/>
      <c r="S332" s="28"/>
      <c r="T332" s="20"/>
      <c r="U332" s="20"/>
    </row>
    <row r="333" spans="1:21" ht="28.5" customHeight="1">
      <c r="A333" s="23" t="str">
        <v/>
      </c>
      <c r="B333" s="19"/>
      <c r="C333" s="19"/>
      <c r="D333" s="19"/>
      <c r="E333" s="19"/>
      <c r="F333" s="19"/>
      <c r="G333" s="35"/>
      <c r="H333" s="35"/>
      <c r="I333" s="19"/>
      <c r="J333" s="19"/>
      <c r="K333" s="20"/>
      <c r="L333" s="19"/>
      <c r="M333" s="20"/>
      <c r="N333" s="19"/>
      <c r="O333" s="20"/>
      <c r="P333" s="19"/>
      <c r="Q333" s="19"/>
      <c r="R333" s="19"/>
      <c r="S333" s="28"/>
      <c r="T333" s="20"/>
      <c r="U333" s="20"/>
    </row>
    <row r="334" spans="1:21" ht="28.5" customHeight="1">
      <c r="A334" s="23" t="str">
        <v/>
      </c>
      <c r="B334" s="19"/>
      <c r="C334" s="19"/>
      <c r="D334" s="19"/>
      <c r="E334" s="19"/>
      <c r="F334" s="19"/>
      <c r="G334" s="35"/>
      <c r="H334" s="35"/>
      <c r="I334" s="19"/>
      <c r="J334" s="19"/>
      <c r="K334" s="20"/>
      <c r="L334" s="19"/>
      <c r="M334" s="20"/>
      <c r="N334" s="19"/>
      <c r="O334" s="20"/>
      <c r="P334" s="19"/>
      <c r="Q334" s="19"/>
      <c r="R334" s="19"/>
      <c r="S334" s="28"/>
      <c r="T334" s="20"/>
      <c r="U334" s="20"/>
    </row>
    <row r="335" spans="1:21" ht="28.5" customHeight="1">
      <c r="A335" s="23" t="str">
        <v/>
      </c>
      <c r="B335" s="19"/>
      <c r="C335" s="19"/>
      <c r="D335" s="19"/>
      <c r="E335" s="19"/>
      <c r="F335" s="19"/>
      <c r="G335" s="35"/>
      <c r="H335" s="35"/>
      <c r="I335" s="19"/>
      <c r="J335" s="19"/>
      <c r="K335" s="20"/>
      <c r="L335" s="19"/>
      <c r="M335" s="20"/>
      <c r="N335" s="19"/>
      <c r="O335" s="20"/>
      <c r="P335" s="19"/>
      <c r="Q335" s="19"/>
      <c r="R335" s="19"/>
      <c r="S335" s="28"/>
      <c r="T335" s="20"/>
      <c r="U335" s="20"/>
    </row>
    <row r="336" spans="1:21" ht="28.5" customHeight="1">
      <c r="A336" s="23" t="str">
        <v/>
      </c>
      <c r="B336" s="19"/>
      <c r="C336" s="19"/>
      <c r="D336" s="19"/>
      <c r="E336" s="19"/>
      <c r="F336" s="19"/>
      <c r="G336" s="35"/>
      <c r="H336" s="35"/>
      <c r="I336" s="19"/>
      <c r="J336" s="19"/>
      <c r="K336" s="20"/>
      <c r="L336" s="19"/>
      <c r="M336" s="20"/>
      <c r="N336" s="19"/>
      <c r="O336" s="20"/>
      <c r="P336" s="19"/>
      <c r="Q336" s="19"/>
      <c r="R336" s="19"/>
      <c r="S336" s="28"/>
      <c r="T336" s="20"/>
      <c r="U336" s="20"/>
    </row>
    <row r="337" spans="1:21" ht="28.5" customHeight="1">
      <c r="A337" s="23" t="str">
        <v/>
      </c>
      <c r="B337" s="19"/>
      <c r="C337" s="19"/>
      <c r="D337" s="19"/>
      <c r="E337" s="19"/>
      <c r="F337" s="19"/>
      <c r="G337" s="35"/>
      <c r="H337" s="35"/>
      <c r="I337" s="19"/>
      <c r="J337" s="19"/>
      <c r="K337" s="20"/>
      <c r="L337" s="19"/>
      <c r="M337" s="20"/>
      <c r="N337" s="19"/>
      <c r="O337" s="20"/>
      <c r="P337" s="19"/>
      <c r="Q337" s="19"/>
      <c r="R337" s="19"/>
      <c r="S337" s="28"/>
      <c r="T337" s="20"/>
      <c r="U337" s="20"/>
    </row>
    <row r="338" spans="1:21" ht="28.5" customHeight="1">
      <c r="A338" s="23" t="str">
        <v/>
      </c>
      <c r="B338" s="19"/>
      <c r="C338" s="19"/>
      <c r="D338" s="19"/>
      <c r="E338" s="19"/>
      <c r="F338" s="19"/>
      <c r="G338" s="35"/>
      <c r="H338" s="35"/>
      <c r="I338" s="19"/>
      <c r="J338" s="19"/>
      <c r="K338" s="20"/>
      <c r="L338" s="19"/>
      <c r="M338" s="20"/>
      <c r="N338" s="19"/>
      <c r="O338" s="20"/>
      <c r="P338" s="19"/>
      <c r="Q338" s="19"/>
      <c r="R338" s="19"/>
      <c r="S338" s="28"/>
      <c r="T338" s="20"/>
      <c r="U338" s="20"/>
    </row>
    <row r="339" spans="1:21" ht="28.5" customHeight="1">
      <c r="A339" s="23" t="str">
        <v/>
      </c>
      <c r="B339" s="19"/>
      <c r="C339" s="19"/>
      <c r="D339" s="19"/>
      <c r="E339" s="19"/>
      <c r="F339" s="19"/>
      <c r="G339" s="35"/>
      <c r="H339" s="35"/>
      <c r="I339" s="19"/>
      <c r="J339" s="19"/>
      <c r="K339" s="20"/>
      <c r="L339" s="19"/>
      <c r="M339" s="20"/>
      <c r="N339" s="19"/>
      <c r="O339" s="20"/>
      <c r="P339" s="19"/>
      <c r="Q339" s="19"/>
      <c r="R339" s="19"/>
      <c r="S339" s="28"/>
      <c r="T339" s="20"/>
      <c r="U339" s="20"/>
    </row>
    <row r="340" spans="1:21" ht="28.5" customHeight="1">
      <c r="A340" s="23" t="str">
        <v/>
      </c>
      <c r="B340" s="19"/>
      <c r="C340" s="19"/>
      <c r="D340" s="19"/>
      <c r="E340" s="19"/>
      <c r="F340" s="19"/>
      <c r="G340" s="35"/>
      <c r="H340" s="35"/>
      <c r="I340" s="19"/>
      <c r="J340" s="19"/>
      <c r="K340" s="20"/>
      <c r="L340" s="19"/>
      <c r="M340" s="20"/>
      <c r="N340" s="19"/>
      <c r="O340" s="20"/>
      <c r="P340" s="19"/>
      <c r="Q340" s="19"/>
      <c r="R340" s="19"/>
      <c r="S340" s="28"/>
      <c r="T340" s="20"/>
      <c r="U340" s="20"/>
    </row>
    <row r="341" spans="1:21" ht="28.5" customHeight="1">
      <c r="A341" s="23" t="str">
        <v/>
      </c>
      <c r="B341" s="19"/>
      <c r="C341" s="19"/>
      <c r="D341" s="19"/>
      <c r="E341" s="19"/>
      <c r="F341" s="19"/>
      <c r="G341" s="35"/>
      <c r="H341" s="35"/>
      <c r="I341" s="19"/>
      <c r="J341" s="19"/>
      <c r="K341" s="20"/>
      <c r="L341" s="19"/>
      <c r="M341" s="20"/>
      <c r="N341" s="19"/>
      <c r="O341" s="20"/>
      <c r="P341" s="19"/>
      <c r="Q341" s="19"/>
      <c r="R341" s="19"/>
      <c r="S341" s="28"/>
      <c r="T341" s="20"/>
      <c r="U341" s="20"/>
    </row>
    <row r="342" spans="1:21" ht="28.5" customHeight="1">
      <c r="A342" s="23" t="str">
        <v/>
      </c>
      <c r="B342" s="19"/>
      <c r="C342" s="19"/>
      <c r="D342" s="19"/>
      <c r="E342" s="19"/>
      <c r="F342" s="19"/>
      <c r="G342" s="35"/>
      <c r="H342" s="35"/>
      <c r="I342" s="19"/>
      <c r="J342" s="19"/>
      <c r="K342" s="20"/>
      <c r="L342" s="19"/>
      <c r="M342" s="20"/>
      <c r="N342" s="19"/>
      <c r="O342" s="20"/>
      <c r="P342" s="19"/>
      <c r="Q342" s="19"/>
      <c r="R342" s="19"/>
      <c r="S342" s="28"/>
      <c r="T342" s="20"/>
      <c r="U342" s="20"/>
    </row>
    <row r="343" spans="1:21" ht="28.5" customHeight="1">
      <c r="A343" s="23" t="str">
        <v/>
      </c>
      <c r="B343" s="19"/>
      <c r="C343" s="19"/>
      <c r="D343" s="19"/>
      <c r="E343" s="19"/>
      <c r="F343" s="19"/>
      <c r="G343" s="35"/>
      <c r="H343" s="35"/>
      <c r="I343" s="19"/>
      <c r="J343" s="19"/>
      <c r="K343" s="20"/>
      <c r="L343" s="19"/>
      <c r="M343" s="20"/>
      <c r="N343" s="19"/>
      <c r="O343" s="20"/>
      <c r="P343" s="19"/>
      <c r="Q343" s="19"/>
      <c r="R343" s="19"/>
      <c r="S343" s="28"/>
      <c r="T343" s="20"/>
      <c r="U343" s="20"/>
    </row>
    <row r="344" spans="1:21" ht="28.5" customHeight="1">
      <c r="A344" s="23" t="str">
        <v/>
      </c>
      <c r="B344" s="19"/>
      <c r="C344" s="19"/>
      <c r="D344" s="19"/>
      <c r="E344" s="19"/>
      <c r="F344" s="19"/>
      <c r="G344" s="35"/>
      <c r="H344" s="35"/>
      <c r="I344" s="19"/>
      <c r="J344" s="19"/>
      <c r="K344" s="20"/>
      <c r="L344" s="19"/>
      <c r="M344" s="20"/>
      <c r="N344" s="19"/>
      <c r="O344" s="20"/>
      <c r="P344" s="19"/>
      <c r="Q344" s="19"/>
      <c r="R344" s="19"/>
      <c r="S344" s="28"/>
      <c r="T344" s="20"/>
      <c r="U344" s="20"/>
    </row>
    <row r="345" spans="1:21" ht="28.5" customHeight="1">
      <c r="A345" s="23" t="str">
        <v/>
      </c>
      <c r="B345" s="19"/>
      <c r="C345" s="19"/>
      <c r="D345" s="19"/>
      <c r="E345" s="19"/>
      <c r="F345" s="19"/>
      <c r="G345" s="35"/>
      <c r="H345" s="35"/>
      <c r="I345" s="19"/>
      <c r="J345" s="19"/>
      <c r="K345" s="20"/>
      <c r="L345" s="19"/>
      <c r="M345" s="20"/>
      <c r="N345" s="19"/>
      <c r="O345" s="20"/>
      <c r="P345" s="19"/>
      <c r="Q345" s="19"/>
      <c r="R345" s="19"/>
      <c r="S345" s="28"/>
      <c r="T345" s="20"/>
      <c r="U345" s="20"/>
    </row>
    <row r="346" spans="1:21" ht="28.5" customHeight="1">
      <c r="A346" s="23" t="str">
        <v/>
      </c>
      <c r="B346" s="19"/>
      <c r="C346" s="19"/>
      <c r="D346" s="19"/>
      <c r="E346" s="19"/>
      <c r="F346" s="19"/>
      <c r="G346" s="35"/>
      <c r="H346" s="35"/>
      <c r="I346" s="19"/>
      <c r="J346" s="19"/>
      <c r="K346" s="20"/>
      <c r="L346" s="19"/>
      <c r="M346" s="20"/>
      <c r="N346" s="19"/>
      <c r="O346" s="20"/>
      <c r="P346" s="19"/>
      <c r="Q346" s="19"/>
      <c r="R346" s="19"/>
      <c r="S346" s="28"/>
      <c r="T346" s="20"/>
      <c r="U346" s="20"/>
    </row>
    <row r="347" spans="1:21" ht="28.5" customHeight="1">
      <c r="A347" s="23" t="str">
        <v/>
      </c>
      <c r="B347" s="19"/>
      <c r="C347" s="19"/>
      <c r="D347" s="19"/>
      <c r="E347" s="19"/>
      <c r="F347" s="19"/>
      <c r="G347" s="35"/>
      <c r="H347" s="35"/>
      <c r="I347" s="19"/>
      <c r="J347" s="19"/>
      <c r="K347" s="20"/>
      <c r="L347" s="19"/>
      <c r="M347" s="20"/>
      <c r="N347" s="19"/>
      <c r="O347" s="20"/>
      <c r="P347" s="19"/>
      <c r="Q347" s="19"/>
      <c r="R347" s="19"/>
      <c r="S347" s="28"/>
      <c r="T347" s="20"/>
      <c r="U347" s="20"/>
    </row>
    <row r="348" spans="1:21" ht="28.5" customHeight="1">
      <c r="A348" s="23" t="str">
        <v/>
      </c>
      <c r="B348" s="19"/>
      <c r="C348" s="19"/>
      <c r="D348" s="19"/>
      <c r="E348" s="19"/>
      <c r="F348" s="19"/>
      <c r="G348" s="35"/>
      <c r="H348" s="35"/>
      <c r="I348" s="19"/>
      <c r="J348" s="19"/>
      <c r="K348" s="20"/>
      <c r="L348" s="19"/>
      <c r="M348" s="20"/>
      <c r="N348" s="19"/>
      <c r="O348" s="20"/>
      <c r="P348" s="19"/>
      <c r="Q348" s="19"/>
      <c r="R348" s="19"/>
      <c r="S348" s="28"/>
      <c r="T348" s="20"/>
      <c r="U348" s="20"/>
    </row>
    <row r="349" spans="1:21" ht="28.5" customHeight="1">
      <c r="A349" s="23" t="str">
        <v/>
      </c>
      <c r="B349" s="19"/>
      <c r="C349" s="19"/>
      <c r="D349" s="19"/>
      <c r="E349" s="19"/>
      <c r="F349" s="19"/>
      <c r="G349" s="35"/>
      <c r="H349" s="35"/>
      <c r="I349" s="19"/>
      <c r="J349" s="19"/>
      <c r="K349" s="20"/>
      <c r="L349" s="19"/>
      <c r="M349" s="20"/>
      <c r="N349" s="19"/>
      <c r="O349" s="20"/>
      <c r="P349" s="19"/>
      <c r="Q349" s="19"/>
      <c r="R349" s="19"/>
      <c r="S349" s="28"/>
      <c r="T349" s="20"/>
      <c r="U349" s="20"/>
    </row>
    <row r="350" spans="1:21" ht="28.5" customHeight="1">
      <c r="A350" s="23" t="str">
        <v/>
      </c>
      <c r="B350" s="19"/>
      <c r="C350" s="19"/>
      <c r="D350" s="19"/>
      <c r="E350" s="19"/>
      <c r="F350" s="19"/>
      <c r="G350" s="35"/>
      <c r="H350" s="35"/>
      <c r="I350" s="19"/>
      <c r="J350" s="19"/>
      <c r="K350" s="20"/>
      <c r="L350" s="19"/>
      <c r="M350" s="20"/>
      <c r="N350" s="19"/>
      <c r="O350" s="20"/>
      <c r="P350" s="19"/>
      <c r="Q350" s="19"/>
      <c r="R350" s="19"/>
      <c r="S350" s="28"/>
      <c r="T350" s="20"/>
      <c r="U350" s="20"/>
    </row>
    <row r="351" spans="1:21" ht="28.5" customHeight="1">
      <c r="A351" s="23" t="str">
        <v/>
      </c>
      <c r="B351" s="19"/>
      <c r="C351" s="19"/>
      <c r="D351" s="19"/>
      <c r="E351" s="19"/>
      <c r="F351" s="19"/>
      <c r="G351" s="35"/>
      <c r="H351" s="35"/>
      <c r="I351" s="19"/>
      <c r="J351" s="19"/>
      <c r="K351" s="20"/>
      <c r="L351" s="19"/>
      <c r="M351" s="20"/>
      <c r="N351" s="19"/>
      <c r="O351" s="20"/>
      <c r="P351" s="19"/>
      <c r="Q351" s="19"/>
      <c r="R351" s="19"/>
      <c r="S351" s="28"/>
      <c r="T351" s="20"/>
      <c r="U351" s="20"/>
    </row>
    <row r="352" spans="1:21" ht="28.5" customHeight="1">
      <c r="A352" s="23" t="str">
        <v/>
      </c>
      <c r="B352" s="19"/>
      <c r="C352" s="19"/>
      <c r="D352" s="19"/>
      <c r="E352" s="19"/>
      <c r="F352" s="19"/>
      <c r="G352" s="35"/>
      <c r="H352" s="35"/>
      <c r="I352" s="19"/>
      <c r="J352" s="19"/>
      <c r="K352" s="20"/>
      <c r="L352" s="19"/>
      <c r="M352" s="20"/>
      <c r="N352" s="19"/>
      <c r="O352" s="20"/>
      <c r="P352" s="19"/>
      <c r="Q352" s="19"/>
      <c r="R352" s="19"/>
      <c r="S352" s="28"/>
      <c r="T352" s="20"/>
      <c r="U352" s="20"/>
    </row>
    <row r="353" spans="1:21" ht="28.5" customHeight="1">
      <c r="A353" s="23" t="str">
        <v/>
      </c>
      <c r="B353" s="19"/>
      <c r="C353" s="19"/>
      <c r="D353" s="19"/>
      <c r="E353" s="19"/>
      <c r="F353" s="19"/>
      <c r="G353" s="35"/>
      <c r="H353" s="35"/>
      <c r="I353" s="19"/>
      <c r="J353" s="19"/>
      <c r="K353" s="20"/>
      <c r="L353" s="19"/>
      <c r="M353" s="20"/>
      <c r="N353" s="19"/>
      <c r="O353" s="20"/>
      <c r="P353" s="19"/>
      <c r="Q353" s="19"/>
      <c r="R353" s="19"/>
      <c r="S353" s="28"/>
      <c r="T353" s="20"/>
      <c r="U353" s="20"/>
    </row>
    <row r="354" spans="1:21" ht="28.5" customHeight="1">
      <c r="A354" s="23" t="str">
        <v/>
      </c>
      <c r="B354" s="19"/>
      <c r="C354" s="19"/>
      <c r="D354" s="19"/>
      <c r="E354" s="19"/>
      <c r="F354" s="19"/>
      <c r="G354" s="35"/>
      <c r="H354" s="35"/>
      <c r="I354" s="19"/>
      <c r="J354" s="19"/>
      <c r="K354" s="20"/>
      <c r="L354" s="19"/>
      <c r="M354" s="20"/>
      <c r="N354" s="19"/>
      <c r="O354" s="20"/>
      <c r="P354" s="19"/>
      <c r="Q354" s="19"/>
      <c r="R354" s="19"/>
      <c r="S354" s="28"/>
      <c r="T354" s="20"/>
      <c r="U354" s="20"/>
    </row>
    <row r="355" spans="1:21" ht="28.5" customHeight="1">
      <c r="A355" s="23" t="str">
        <v/>
      </c>
      <c r="B355" s="19"/>
      <c r="C355" s="19"/>
      <c r="D355" s="19"/>
      <c r="E355" s="19"/>
      <c r="F355" s="19"/>
      <c r="G355" s="35"/>
      <c r="H355" s="35"/>
      <c r="I355" s="19"/>
      <c r="J355" s="19"/>
      <c r="K355" s="20"/>
      <c r="L355" s="19"/>
      <c r="M355" s="20"/>
      <c r="N355" s="19"/>
      <c r="O355" s="20"/>
      <c r="P355" s="19"/>
      <c r="Q355" s="19"/>
      <c r="R355" s="19"/>
      <c r="S355" s="28"/>
      <c r="T355" s="20"/>
      <c r="U355" s="20"/>
    </row>
    <row r="356" spans="1:21" ht="28.5" customHeight="1">
      <c r="A356" s="23" t="str">
        <v/>
      </c>
      <c r="B356" s="19"/>
      <c r="C356" s="19"/>
      <c r="D356" s="19"/>
      <c r="E356" s="19"/>
      <c r="F356" s="19"/>
      <c r="G356" s="35"/>
      <c r="H356" s="35"/>
      <c r="I356" s="19"/>
      <c r="J356" s="19"/>
      <c r="K356" s="20"/>
      <c r="L356" s="19"/>
      <c r="M356" s="20"/>
      <c r="N356" s="19"/>
      <c r="O356" s="20"/>
      <c r="P356" s="19"/>
      <c r="Q356" s="19"/>
      <c r="R356" s="19"/>
      <c r="S356" s="28"/>
      <c r="T356" s="20"/>
      <c r="U356" s="20"/>
    </row>
    <row r="357" spans="1:21" ht="28.5" customHeight="1">
      <c r="A357" s="23" t="str">
        <v/>
      </c>
      <c r="B357" s="19"/>
      <c r="C357" s="19"/>
      <c r="D357" s="19"/>
      <c r="E357" s="19"/>
      <c r="F357" s="19"/>
      <c r="G357" s="35"/>
      <c r="H357" s="35"/>
      <c r="I357" s="19"/>
      <c r="J357" s="19"/>
      <c r="K357" s="20"/>
      <c r="L357" s="19"/>
      <c r="M357" s="20"/>
      <c r="N357" s="19"/>
      <c r="O357" s="20"/>
      <c r="P357" s="19"/>
      <c r="Q357" s="19"/>
      <c r="R357" s="19"/>
      <c r="S357" s="28"/>
      <c r="T357" s="20"/>
      <c r="U357" s="20"/>
    </row>
    <row r="358" spans="1:21" ht="28.5" customHeight="1">
      <c r="A358" s="23" t="str">
        <v/>
      </c>
      <c r="B358" s="19"/>
      <c r="C358" s="19"/>
      <c r="D358" s="19"/>
      <c r="E358" s="19"/>
      <c r="F358" s="19"/>
      <c r="G358" s="35"/>
      <c r="H358" s="35"/>
      <c r="I358" s="19"/>
      <c r="J358" s="19"/>
      <c r="K358" s="20"/>
      <c r="L358" s="19"/>
      <c r="M358" s="20"/>
      <c r="N358" s="19"/>
      <c r="O358" s="20"/>
      <c r="P358" s="19"/>
      <c r="Q358" s="19"/>
      <c r="R358" s="19"/>
      <c r="S358" s="28"/>
      <c r="T358" s="20"/>
      <c r="U358" s="20"/>
    </row>
    <row r="359" spans="1:21" ht="28.5" customHeight="1">
      <c r="A359" s="23" t="str">
        <v/>
      </c>
      <c r="B359" s="19"/>
      <c r="C359" s="19"/>
      <c r="D359" s="19"/>
      <c r="E359" s="19"/>
      <c r="F359" s="19"/>
      <c r="G359" s="35"/>
      <c r="H359" s="35"/>
      <c r="I359" s="19"/>
      <c r="J359" s="19"/>
      <c r="K359" s="20"/>
      <c r="L359" s="19"/>
      <c r="M359" s="20"/>
      <c r="N359" s="19"/>
      <c r="O359" s="20"/>
      <c r="P359" s="19"/>
      <c r="Q359" s="19"/>
      <c r="R359" s="19"/>
      <c r="S359" s="28"/>
      <c r="T359" s="20"/>
      <c r="U359" s="20"/>
    </row>
    <row r="360" spans="1:21" ht="28.5" customHeight="1">
      <c r="A360" s="23" t="str">
        <v/>
      </c>
      <c r="B360" s="19"/>
      <c r="C360" s="19"/>
      <c r="D360" s="19"/>
      <c r="E360" s="19"/>
      <c r="F360" s="19"/>
      <c r="G360" s="35"/>
      <c r="H360" s="35"/>
      <c r="I360" s="19"/>
      <c r="J360" s="19"/>
      <c r="K360" s="20"/>
      <c r="L360" s="19"/>
      <c r="M360" s="20"/>
      <c r="N360" s="19"/>
      <c r="O360" s="20"/>
      <c r="P360" s="19"/>
      <c r="Q360" s="19"/>
      <c r="R360" s="19"/>
      <c r="S360" s="28"/>
      <c r="T360" s="20"/>
      <c r="U360" s="20"/>
    </row>
    <row r="361" spans="1:21" ht="28.5" customHeight="1">
      <c r="A361" s="23" t="str">
        <v/>
      </c>
      <c r="B361" s="19"/>
      <c r="C361" s="19"/>
      <c r="D361" s="19"/>
      <c r="E361" s="19"/>
      <c r="F361" s="19"/>
      <c r="G361" s="35"/>
      <c r="H361" s="35"/>
      <c r="I361" s="19"/>
      <c r="J361" s="19"/>
      <c r="K361" s="20"/>
      <c r="L361" s="19"/>
      <c r="M361" s="20"/>
      <c r="N361" s="19"/>
      <c r="O361" s="20"/>
      <c r="P361" s="19"/>
      <c r="Q361" s="19"/>
      <c r="R361" s="19"/>
      <c r="S361" s="28"/>
      <c r="T361" s="20"/>
      <c r="U361" s="20"/>
    </row>
    <row r="362" spans="1:21" ht="28.5" customHeight="1">
      <c r="A362" s="23" t="str">
        <v/>
      </c>
      <c r="B362" s="19"/>
      <c r="C362" s="19"/>
      <c r="D362" s="19"/>
      <c r="E362" s="19"/>
      <c r="F362" s="19"/>
      <c r="G362" s="35"/>
      <c r="H362" s="35"/>
      <c r="I362" s="19"/>
      <c r="J362" s="19"/>
      <c r="K362" s="20"/>
      <c r="L362" s="19"/>
      <c r="M362" s="20"/>
      <c r="N362" s="19"/>
      <c r="O362" s="20"/>
      <c r="P362" s="19"/>
      <c r="Q362" s="19"/>
      <c r="R362" s="19"/>
      <c r="S362" s="28"/>
      <c r="T362" s="20"/>
      <c r="U362" s="20"/>
    </row>
    <row r="363" spans="1:21" ht="28.5" customHeight="1">
      <c r="A363" s="23" t="str">
        <v/>
      </c>
      <c r="B363" s="19"/>
      <c r="C363" s="19"/>
      <c r="D363" s="19"/>
      <c r="E363" s="19"/>
      <c r="F363" s="19"/>
      <c r="G363" s="35"/>
      <c r="H363" s="35"/>
      <c r="I363" s="19"/>
      <c r="J363" s="19"/>
      <c r="K363" s="20"/>
      <c r="L363" s="19"/>
      <c r="M363" s="20"/>
      <c r="N363" s="19"/>
      <c r="O363" s="20"/>
      <c r="P363" s="19"/>
      <c r="Q363" s="19"/>
      <c r="R363" s="19"/>
      <c r="S363" s="28"/>
      <c r="T363" s="20"/>
      <c r="U363" s="20"/>
    </row>
    <row r="364" spans="1:21" ht="28.5" customHeight="1">
      <c r="A364" s="23" t="str">
        <v/>
      </c>
      <c r="B364" s="19"/>
      <c r="C364" s="19"/>
      <c r="D364" s="19"/>
      <c r="E364" s="19"/>
      <c r="F364" s="19"/>
      <c r="G364" s="35"/>
      <c r="H364" s="35"/>
      <c r="I364" s="19"/>
      <c r="J364" s="19"/>
      <c r="K364" s="20"/>
      <c r="L364" s="19"/>
      <c r="M364" s="20"/>
      <c r="N364" s="19"/>
      <c r="O364" s="20"/>
      <c r="P364" s="19"/>
      <c r="Q364" s="19"/>
      <c r="R364" s="19"/>
      <c r="S364" s="28"/>
      <c r="T364" s="20"/>
      <c r="U364" s="20"/>
    </row>
    <row r="365" spans="1:21" ht="28.5" customHeight="1">
      <c r="A365" s="23" t="str">
        <v/>
      </c>
      <c r="B365" s="19"/>
      <c r="C365" s="19"/>
      <c r="D365" s="19"/>
      <c r="E365" s="19"/>
      <c r="F365" s="19"/>
      <c r="G365" s="35"/>
      <c r="H365" s="35"/>
      <c r="I365" s="19"/>
      <c r="J365" s="19"/>
      <c r="K365" s="20"/>
      <c r="L365" s="19"/>
      <c r="M365" s="20"/>
      <c r="N365" s="19"/>
      <c r="O365" s="20"/>
      <c r="P365" s="19"/>
      <c r="Q365" s="19"/>
      <c r="R365" s="19"/>
      <c r="S365" s="28"/>
      <c r="T365" s="20"/>
      <c r="U365" s="20"/>
    </row>
    <row r="366" spans="1:21" ht="28.5" customHeight="1">
      <c r="A366" s="23" t="str">
        <v/>
      </c>
      <c r="B366" s="19"/>
      <c r="C366" s="19"/>
      <c r="D366" s="19"/>
      <c r="E366" s="19"/>
      <c r="F366" s="19"/>
      <c r="G366" s="35"/>
      <c r="H366" s="35"/>
      <c r="I366" s="19"/>
      <c r="J366" s="19"/>
      <c r="K366" s="20"/>
      <c r="L366" s="19"/>
      <c r="M366" s="20"/>
      <c r="N366" s="19"/>
      <c r="O366" s="20"/>
      <c r="P366" s="19"/>
      <c r="Q366" s="19"/>
      <c r="R366" s="19"/>
      <c r="S366" s="28"/>
      <c r="T366" s="20"/>
      <c r="U366" s="20"/>
    </row>
    <row r="367" spans="1:21" ht="28.5" customHeight="1">
      <c r="A367" s="23" t="str">
        <v/>
      </c>
      <c r="B367" s="19"/>
      <c r="C367" s="19"/>
      <c r="D367" s="19"/>
      <c r="E367" s="19"/>
      <c r="F367" s="19"/>
      <c r="G367" s="35"/>
      <c r="H367" s="35"/>
      <c r="I367" s="19"/>
      <c r="J367" s="19"/>
      <c r="K367" s="20"/>
      <c r="L367" s="19"/>
      <c r="M367" s="20"/>
      <c r="N367" s="19"/>
      <c r="O367" s="20"/>
      <c r="P367" s="19"/>
      <c r="Q367" s="19"/>
      <c r="R367" s="19"/>
      <c r="S367" s="28"/>
      <c r="T367" s="20"/>
      <c r="U367" s="20"/>
    </row>
    <row r="368" spans="1:21" ht="28.5" customHeight="1">
      <c r="A368" s="23" t="str">
        <v/>
      </c>
      <c r="B368" s="19"/>
      <c r="C368" s="19"/>
      <c r="D368" s="19"/>
      <c r="E368" s="19"/>
      <c r="F368" s="19"/>
      <c r="G368" s="35"/>
      <c r="H368" s="35"/>
      <c r="I368" s="19"/>
      <c r="J368" s="19"/>
      <c r="K368" s="20"/>
      <c r="L368" s="19"/>
      <c r="M368" s="20"/>
      <c r="N368" s="19"/>
      <c r="O368" s="20"/>
      <c r="P368" s="19"/>
      <c r="Q368" s="19"/>
      <c r="R368" s="19"/>
      <c r="S368" s="28"/>
      <c r="T368" s="20"/>
      <c r="U368" s="20"/>
    </row>
    <row r="369" spans="1:21" ht="28.5" customHeight="1">
      <c r="A369" s="23" t="str">
        <v/>
      </c>
      <c r="B369" s="19"/>
      <c r="C369" s="19"/>
      <c r="D369" s="19"/>
      <c r="E369" s="19"/>
      <c r="F369" s="19"/>
      <c r="G369" s="35"/>
      <c r="H369" s="35"/>
      <c r="I369" s="19"/>
      <c r="J369" s="19"/>
      <c r="K369" s="20"/>
      <c r="L369" s="19"/>
      <c r="M369" s="20"/>
      <c r="N369" s="19"/>
      <c r="O369" s="20"/>
      <c r="P369" s="19"/>
      <c r="Q369" s="19"/>
      <c r="R369" s="19"/>
      <c r="S369" s="28"/>
      <c r="T369" s="20"/>
      <c r="U369" s="20"/>
    </row>
    <row r="370" spans="1:21" ht="28.5" customHeight="1">
      <c r="A370" s="23" t="str">
        <v/>
      </c>
      <c r="B370" s="19"/>
      <c r="C370" s="19"/>
      <c r="D370" s="19"/>
      <c r="E370" s="19"/>
      <c r="F370" s="19"/>
      <c r="G370" s="35"/>
      <c r="H370" s="35"/>
      <c r="I370" s="19"/>
      <c r="J370" s="19"/>
      <c r="K370" s="20"/>
      <c r="L370" s="19"/>
      <c r="M370" s="20"/>
      <c r="N370" s="19"/>
      <c r="O370" s="20"/>
      <c r="P370" s="19"/>
      <c r="Q370" s="19"/>
      <c r="R370" s="19"/>
      <c r="S370" s="28"/>
      <c r="T370" s="20"/>
      <c r="U370" s="20"/>
    </row>
    <row r="371" spans="1:21" ht="28.5" customHeight="1">
      <c r="A371" s="23" t="str">
        <v/>
      </c>
      <c r="B371" s="19"/>
      <c r="C371" s="19"/>
      <c r="D371" s="19"/>
      <c r="E371" s="19"/>
      <c r="F371" s="19"/>
      <c r="G371" s="35"/>
      <c r="H371" s="35"/>
      <c r="I371" s="19"/>
      <c r="J371" s="19"/>
      <c r="K371" s="20"/>
      <c r="L371" s="19"/>
      <c r="M371" s="20"/>
      <c r="N371" s="19"/>
      <c r="O371" s="20"/>
      <c r="P371" s="19"/>
      <c r="Q371" s="19"/>
      <c r="R371" s="19"/>
      <c r="S371" s="28"/>
      <c r="T371" s="20"/>
      <c r="U371" s="20"/>
    </row>
    <row r="372" spans="1:21" ht="28.5" customHeight="1">
      <c r="A372" s="23" t="str">
        <v/>
      </c>
      <c r="B372" s="19"/>
      <c r="C372" s="19"/>
      <c r="D372" s="19"/>
      <c r="E372" s="19"/>
      <c r="F372" s="19"/>
      <c r="G372" s="35"/>
      <c r="H372" s="35"/>
      <c r="I372" s="19"/>
      <c r="J372" s="19"/>
      <c r="K372" s="20"/>
      <c r="L372" s="19"/>
      <c r="M372" s="20"/>
      <c r="N372" s="19"/>
      <c r="O372" s="20"/>
      <c r="P372" s="19"/>
      <c r="Q372" s="19"/>
      <c r="R372" s="19"/>
      <c r="S372" s="28"/>
      <c r="T372" s="20"/>
      <c r="U372" s="20"/>
    </row>
    <row r="373" spans="1:21" ht="28.5" customHeight="1">
      <c r="A373" s="23" t="str">
        <v/>
      </c>
      <c r="B373" s="19"/>
      <c r="C373" s="19"/>
      <c r="D373" s="19"/>
      <c r="E373" s="19"/>
      <c r="F373" s="19"/>
      <c r="G373" s="35"/>
      <c r="H373" s="35"/>
      <c r="I373" s="19"/>
      <c r="J373" s="19"/>
      <c r="K373" s="20"/>
      <c r="L373" s="19"/>
      <c r="M373" s="20"/>
      <c r="N373" s="19"/>
      <c r="O373" s="20"/>
      <c r="P373" s="19"/>
      <c r="Q373" s="19"/>
      <c r="R373" s="19"/>
      <c r="S373" s="28"/>
      <c r="T373" s="20"/>
      <c r="U373" s="20"/>
    </row>
    <row r="374" spans="1:21" ht="28.5" customHeight="1">
      <c r="A374" s="23" t="str">
        <v/>
      </c>
      <c r="B374" s="19"/>
      <c r="C374" s="19"/>
      <c r="D374" s="19"/>
      <c r="E374" s="19"/>
      <c r="F374" s="19"/>
      <c r="G374" s="35"/>
      <c r="H374" s="35"/>
      <c r="I374" s="19"/>
      <c r="J374" s="19"/>
      <c r="K374" s="20"/>
      <c r="L374" s="19"/>
      <c r="M374" s="20"/>
      <c r="N374" s="19"/>
      <c r="O374" s="20"/>
      <c r="P374" s="19"/>
      <c r="Q374" s="19"/>
      <c r="R374" s="19"/>
      <c r="S374" s="28"/>
      <c r="T374" s="20"/>
      <c r="U374" s="20"/>
    </row>
    <row r="375" spans="1:21" ht="28.5" customHeight="1">
      <c r="A375" s="23" t="str">
        <v/>
      </c>
      <c r="B375" s="19"/>
      <c r="C375" s="19"/>
      <c r="D375" s="19"/>
      <c r="E375" s="19"/>
      <c r="F375" s="19"/>
      <c r="G375" s="35"/>
      <c r="H375" s="35"/>
      <c r="I375" s="19"/>
      <c r="J375" s="19"/>
      <c r="K375" s="20"/>
      <c r="L375" s="19"/>
      <c r="M375" s="20"/>
      <c r="N375" s="19"/>
      <c r="O375" s="20"/>
      <c r="P375" s="19"/>
      <c r="Q375" s="19"/>
      <c r="R375" s="19"/>
      <c r="S375" s="28"/>
      <c r="T375" s="20"/>
      <c r="U375" s="20"/>
    </row>
    <row r="376" spans="1:21" ht="28.5" customHeight="1">
      <c r="A376" s="23" t="str">
        <v/>
      </c>
      <c r="B376" s="19"/>
      <c r="C376" s="19"/>
      <c r="D376" s="19"/>
      <c r="E376" s="19"/>
      <c r="F376" s="19"/>
      <c r="G376" s="35"/>
      <c r="H376" s="35"/>
      <c r="I376" s="19"/>
      <c r="J376" s="19"/>
      <c r="K376" s="20"/>
      <c r="L376" s="19"/>
      <c r="M376" s="20"/>
      <c r="N376" s="19"/>
      <c r="O376" s="20"/>
      <c r="P376" s="19"/>
      <c r="Q376" s="19"/>
      <c r="R376" s="19"/>
      <c r="S376" s="28"/>
      <c r="T376" s="20"/>
      <c r="U376" s="20"/>
    </row>
    <row r="377" spans="1:21" ht="28.5" customHeight="1">
      <c r="A377" s="23" t="str">
        <v/>
      </c>
      <c r="B377" s="19"/>
      <c r="C377" s="19"/>
      <c r="D377" s="19"/>
      <c r="E377" s="19"/>
      <c r="F377" s="19"/>
      <c r="G377" s="35"/>
      <c r="H377" s="35"/>
      <c r="I377" s="19"/>
      <c r="J377" s="19"/>
      <c r="K377" s="20"/>
      <c r="L377" s="19"/>
      <c r="M377" s="20"/>
      <c r="N377" s="19"/>
      <c r="O377" s="20"/>
      <c r="P377" s="19"/>
      <c r="Q377" s="19"/>
      <c r="R377" s="19"/>
      <c r="S377" s="28"/>
      <c r="T377" s="20"/>
      <c r="U377" s="20"/>
    </row>
    <row r="378" spans="1:21" ht="28.5" customHeight="1">
      <c r="A378" s="23" t="str">
        <v/>
      </c>
      <c r="B378" s="19"/>
      <c r="C378" s="19"/>
      <c r="D378" s="19"/>
      <c r="E378" s="19"/>
      <c r="F378" s="19"/>
      <c r="G378" s="35"/>
      <c r="H378" s="35"/>
      <c r="I378" s="19"/>
      <c r="J378" s="19"/>
      <c r="K378" s="20"/>
      <c r="L378" s="19"/>
      <c r="M378" s="20"/>
      <c r="N378" s="19"/>
      <c r="O378" s="20"/>
      <c r="P378" s="19"/>
      <c r="Q378" s="19"/>
      <c r="R378" s="19"/>
      <c r="S378" s="28"/>
      <c r="T378" s="20"/>
      <c r="U378" s="20"/>
    </row>
    <row r="379" spans="1:21" ht="28.5" customHeight="1">
      <c r="A379" s="23" t="str">
        <v/>
      </c>
      <c r="B379" s="19"/>
      <c r="C379" s="19"/>
      <c r="D379" s="19"/>
      <c r="E379" s="19"/>
      <c r="F379" s="19"/>
      <c r="G379" s="35"/>
      <c r="H379" s="35"/>
      <c r="I379" s="19"/>
      <c r="J379" s="19"/>
      <c r="K379" s="20"/>
      <c r="L379" s="19"/>
      <c r="M379" s="20"/>
      <c r="N379" s="19"/>
      <c r="O379" s="20"/>
      <c r="P379" s="19"/>
      <c r="Q379" s="19"/>
      <c r="R379" s="19"/>
      <c r="S379" s="28"/>
      <c r="T379" s="20"/>
      <c r="U379" s="20"/>
    </row>
    <row r="380" spans="1:21" ht="28.5" customHeight="1">
      <c r="A380" s="23" t="str">
        <v/>
      </c>
      <c r="B380" s="19"/>
      <c r="C380" s="19"/>
      <c r="D380" s="19"/>
      <c r="E380" s="19"/>
      <c r="F380" s="19"/>
      <c r="G380" s="35"/>
      <c r="H380" s="35"/>
      <c r="I380" s="19"/>
      <c r="J380" s="19"/>
      <c r="K380" s="20"/>
      <c r="L380" s="19"/>
      <c r="M380" s="20"/>
      <c r="N380" s="19"/>
      <c r="O380" s="20"/>
      <c r="P380" s="19"/>
      <c r="Q380" s="19"/>
      <c r="R380" s="19"/>
      <c r="S380" s="28"/>
      <c r="T380" s="20"/>
      <c r="U380" s="20"/>
    </row>
    <row r="381" spans="1:21" ht="28.5" customHeight="1">
      <c r="A381" s="23" t="str">
        <v/>
      </c>
      <c r="B381" s="19"/>
      <c r="C381" s="19"/>
      <c r="D381" s="19"/>
      <c r="E381" s="19"/>
      <c r="F381" s="19"/>
      <c r="G381" s="35"/>
      <c r="H381" s="35"/>
      <c r="I381" s="19"/>
      <c r="J381" s="19"/>
      <c r="K381" s="20"/>
      <c r="L381" s="19"/>
      <c r="M381" s="20"/>
      <c r="N381" s="19"/>
      <c r="O381" s="20"/>
      <c r="P381" s="19"/>
      <c r="Q381" s="19"/>
      <c r="R381" s="19"/>
      <c r="S381" s="28"/>
      <c r="T381" s="20"/>
      <c r="U381" s="20"/>
    </row>
    <row r="382" spans="1:21" ht="28.5" customHeight="1">
      <c r="A382" s="23" t="str">
        <v/>
      </c>
      <c r="B382" s="19"/>
      <c r="C382" s="19"/>
      <c r="D382" s="19"/>
      <c r="E382" s="19"/>
      <c r="F382" s="19"/>
      <c r="G382" s="35"/>
      <c r="H382" s="35"/>
      <c r="I382" s="19"/>
      <c r="J382" s="19"/>
      <c r="K382" s="20"/>
      <c r="L382" s="19"/>
      <c r="M382" s="20"/>
      <c r="N382" s="19"/>
      <c r="O382" s="20"/>
      <c r="P382" s="19"/>
      <c r="Q382" s="19"/>
      <c r="R382" s="19"/>
      <c r="S382" s="28"/>
      <c r="T382" s="20"/>
      <c r="U382" s="20"/>
    </row>
    <row r="383" spans="1:21" ht="28.5" customHeight="1">
      <c r="A383" s="23" t="str">
        <v/>
      </c>
      <c r="B383" s="19"/>
      <c r="C383" s="19"/>
      <c r="D383" s="19"/>
      <c r="E383" s="19"/>
      <c r="F383" s="19"/>
      <c r="G383" s="35"/>
      <c r="H383" s="35"/>
      <c r="I383" s="19"/>
      <c r="J383" s="19"/>
      <c r="K383" s="20"/>
      <c r="L383" s="19"/>
      <c r="M383" s="20"/>
      <c r="N383" s="19"/>
      <c r="O383" s="20"/>
      <c r="P383" s="19"/>
      <c r="Q383" s="19"/>
      <c r="R383" s="19"/>
      <c r="S383" s="28"/>
      <c r="T383" s="20"/>
      <c r="U383" s="20"/>
    </row>
    <row r="384" spans="1:21" ht="28.5" customHeight="1">
      <c r="A384" s="23" t="str">
        <v/>
      </c>
      <c r="B384" s="19"/>
      <c r="C384" s="19"/>
      <c r="D384" s="19"/>
      <c r="E384" s="19"/>
      <c r="F384" s="19"/>
      <c r="G384" s="35"/>
      <c r="H384" s="35"/>
      <c r="I384" s="19"/>
      <c r="J384" s="19"/>
      <c r="K384" s="20"/>
      <c r="L384" s="19"/>
      <c r="M384" s="20"/>
      <c r="N384" s="19"/>
      <c r="O384" s="20"/>
      <c r="P384" s="19"/>
      <c r="Q384" s="19"/>
      <c r="R384" s="19"/>
      <c r="S384" s="28"/>
      <c r="T384" s="20"/>
      <c r="U384" s="20"/>
    </row>
    <row r="385" spans="1:21" ht="28.5" customHeight="1">
      <c r="A385" s="23" t="str">
        <v/>
      </c>
      <c r="B385" s="19"/>
      <c r="C385" s="19"/>
      <c r="D385" s="19"/>
      <c r="E385" s="19"/>
      <c r="F385" s="19"/>
      <c r="G385" s="35"/>
      <c r="H385" s="35"/>
      <c r="I385" s="19"/>
      <c r="J385" s="19"/>
      <c r="K385" s="20"/>
      <c r="L385" s="19"/>
      <c r="M385" s="20"/>
      <c r="N385" s="19"/>
      <c r="O385" s="20"/>
      <c r="P385" s="19"/>
      <c r="Q385" s="19"/>
      <c r="R385" s="19"/>
      <c r="S385" s="28"/>
      <c r="T385" s="20"/>
      <c r="U385" s="20"/>
    </row>
    <row r="386" spans="1:21" ht="28.5" customHeight="1">
      <c r="A386" s="23" t="str">
        <v/>
      </c>
      <c r="B386" s="19"/>
      <c r="C386" s="19"/>
      <c r="D386" s="19"/>
      <c r="E386" s="19"/>
      <c r="F386" s="19"/>
      <c r="G386" s="35"/>
      <c r="H386" s="35"/>
      <c r="I386" s="19"/>
      <c r="J386" s="19"/>
      <c r="K386" s="20"/>
      <c r="L386" s="19"/>
      <c r="M386" s="20"/>
      <c r="N386" s="19"/>
      <c r="O386" s="20"/>
      <c r="P386" s="19"/>
      <c r="Q386" s="19"/>
      <c r="R386" s="19"/>
      <c r="S386" s="28"/>
      <c r="T386" s="20"/>
      <c r="U386" s="20"/>
    </row>
    <row r="387" spans="1:21" ht="28.5" customHeight="1">
      <c r="A387" s="23" t="str">
        <v/>
      </c>
      <c r="B387" s="19"/>
      <c r="C387" s="19"/>
      <c r="D387" s="19"/>
      <c r="E387" s="19"/>
      <c r="F387" s="19"/>
      <c r="G387" s="35"/>
      <c r="H387" s="35"/>
      <c r="I387" s="19"/>
      <c r="J387" s="19"/>
      <c r="K387" s="20"/>
      <c r="L387" s="19"/>
      <c r="M387" s="20"/>
      <c r="N387" s="19"/>
      <c r="O387" s="20"/>
      <c r="P387" s="19"/>
      <c r="Q387" s="19"/>
      <c r="R387" s="19"/>
      <c r="S387" s="28"/>
      <c r="T387" s="20"/>
      <c r="U387" s="20"/>
    </row>
    <row r="388" spans="1:21" ht="28.5" customHeight="1">
      <c r="A388" s="23" t="str">
        <v/>
      </c>
      <c r="B388" s="19"/>
      <c r="C388" s="19"/>
      <c r="D388" s="19"/>
      <c r="E388" s="19"/>
      <c r="F388" s="19"/>
      <c r="G388" s="35"/>
      <c r="H388" s="35"/>
      <c r="I388" s="19"/>
      <c r="J388" s="19"/>
      <c r="K388" s="20"/>
      <c r="L388" s="19"/>
      <c r="M388" s="20"/>
      <c r="N388" s="19"/>
      <c r="O388" s="20"/>
      <c r="P388" s="19"/>
      <c r="Q388" s="19"/>
      <c r="R388" s="19"/>
      <c r="S388" s="28"/>
      <c r="T388" s="20"/>
      <c r="U388" s="20"/>
    </row>
    <row r="389" spans="1:21" ht="28.5" customHeight="1">
      <c r="A389" s="23" t="str">
        <v/>
      </c>
      <c r="B389" s="19"/>
      <c r="C389" s="19"/>
      <c r="D389" s="19"/>
      <c r="E389" s="19"/>
      <c r="F389" s="19"/>
      <c r="G389" s="35"/>
      <c r="H389" s="35"/>
      <c r="I389" s="19"/>
      <c r="J389" s="19"/>
      <c r="K389" s="20"/>
      <c r="L389" s="19"/>
      <c r="M389" s="20"/>
      <c r="N389" s="19"/>
      <c r="O389" s="20"/>
      <c r="P389" s="19"/>
      <c r="Q389" s="19"/>
      <c r="R389" s="19"/>
      <c r="S389" s="28"/>
      <c r="T389" s="20"/>
      <c r="U389" s="20"/>
    </row>
    <row r="390" spans="1:21" ht="28.5" customHeight="1">
      <c r="A390" s="23" t="str">
        <v/>
      </c>
      <c r="B390" s="19"/>
      <c r="C390" s="19"/>
      <c r="D390" s="19"/>
      <c r="E390" s="19"/>
      <c r="F390" s="19"/>
      <c r="G390" s="35"/>
      <c r="H390" s="35"/>
      <c r="I390" s="19"/>
      <c r="J390" s="19"/>
      <c r="K390" s="20"/>
      <c r="L390" s="19"/>
      <c r="M390" s="20"/>
      <c r="N390" s="19"/>
      <c r="O390" s="20"/>
      <c r="P390" s="19"/>
      <c r="Q390" s="19"/>
      <c r="R390" s="19"/>
      <c r="S390" s="28"/>
      <c r="T390" s="20"/>
      <c r="U390" s="20"/>
    </row>
    <row r="391" spans="1:21" ht="28.5" customHeight="1">
      <c r="A391" s="23" t="str">
        <v/>
      </c>
      <c r="B391" s="19"/>
      <c r="C391" s="19"/>
      <c r="D391" s="19"/>
      <c r="E391" s="19"/>
      <c r="F391" s="19"/>
      <c r="G391" s="35"/>
      <c r="H391" s="35"/>
      <c r="I391" s="19"/>
      <c r="J391" s="19"/>
      <c r="K391" s="20"/>
      <c r="L391" s="19"/>
      <c r="M391" s="20"/>
      <c r="N391" s="19"/>
      <c r="O391" s="20"/>
      <c r="P391" s="19"/>
      <c r="Q391" s="19"/>
      <c r="R391" s="19"/>
      <c r="S391" s="28"/>
      <c r="T391" s="20"/>
      <c r="U391" s="20"/>
    </row>
    <row r="392" spans="1:21" ht="28.5" customHeight="1">
      <c r="A392" s="23" t="str">
        <v/>
      </c>
      <c r="B392" s="19"/>
      <c r="C392" s="19"/>
      <c r="D392" s="19"/>
      <c r="E392" s="19"/>
      <c r="F392" s="19"/>
      <c r="G392" s="35"/>
      <c r="H392" s="35"/>
      <c r="I392" s="19"/>
      <c r="J392" s="19"/>
      <c r="K392" s="20"/>
      <c r="L392" s="19"/>
      <c r="M392" s="20"/>
      <c r="N392" s="19"/>
      <c r="O392" s="20"/>
      <c r="P392" s="19"/>
      <c r="Q392" s="19"/>
      <c r="R392" s="19"/>
      <c r="S392" s="28"/>
      <c r="T392" s="20"/>
      <c r="U392" s="20"/>
    </row>
    <row r="393" spans="1:21" ht="28.5" customHeight="1">
      <c r="A393" s="23" t="str">
        <v/>
      </c>
      <c r="B393" s="19"/>
      <c r="C393" s="19"/>
      <c r="D393" s="19"/>
      <c r="E393" s="19"/>
      <c r="F393" s="19"/>
      <c r="G393" s="35"/>
      <c r="H393" s="35"/>
      <c r="I393" s="19"/>
      <c r="J393" s="19"/>
      <c r="K393" s="20"/>
      <c r="L393" s="19"/>
      <c r="M393" s="20"/>
      <c r="N393" s="19"/>
      <c r="O393" s="20"/>
      <c r="P393" s="19"/>
      <c r="Q393" s="19"/>
      <c r="R393" s="19"/>
      <c r="S393" s="28"/>
      <c r="T393" s="20"/>
      <c r="U393" s="20"/>
    </row>
    <row r="394" spans="1:21" ht="28.5" customHeight="1">
      <c r="A394" s="23" t="str">
        <v/>
      </c>
      <c r="B394" s="19"/>
      <c r="C394" s="19"/>
      <c r="D394" s="19"/>
      <c r="E394" s="19"/>
      <c r="F394" s="19"/>
      <c r="G394" s="35"/>
      <c r="H394" s="35"/>
      <c r="I394" s="19"/>
      <c r="J394" s="19"/>
      <c r="K394" s="20"/>
      <c r="L394" s="19"/>
      <c r="M394" s="20"/>
      <c r="N394" s="19"/>
      <c r="O394" s="20"/>
      <c r="P394" s="19"/>
      <c r="Q394" s="19"/>
      <c r="R394" s="19"/>
      <c r="S394" s="28"/>
      <c r="T394" s="20"/>
      <c r="U394" s="20"/>
    </row>
    <row r="395" spans="1:21" ht="28.5" customHeight="1">
      <c r="A395" s="23" t="str">
        <v/>
      </c>
      <c r="B395" s="19"/>
      <c r="C395" s="19"/>
      <c r="D395" s="19"/>
      <c r="E395" s="19"/>
      <c r="F395" s="19"/>
      <c r="G395" s="35"/>
      <c r="H395" s="35"/>
      <c r="I395" s="19"/>
      <c r="J395" s="19"/>
      <c r="K395" s="20"/>
      <c r="L395" s="19"/>
      <c r="M395" s="20"/>
      <c r="N395" s="19"/>
      <c r="O395" s="20"/>
      <c r="P395" s="19"/>
      <c r="Q395" s="19"/>
      <c r="R395" s="19"/>
      <c r="S395" s="28"/>
      <c r="T395" s="20"/>
      <c r="U395" s="20"/>
    </row>
    <row r="396" spans="1:21" ht="28.5" customHeight="1">
      <c r="A396" s="23" t="str">
        <v/>
      </c>
      <c r="B396" s="19"/>
      <c r="C396" s="19"/>
      <c r="D396" s="19"/>
      <c r="E396" s="19"/>
      <c r="F396" s="19"/>
      <c r="G396" s="35"/>
      <c r="H396" s="35"/>
      <c r="I396" s="19"/>
      <c r="J396" s="19"/>
      <c r="K396" s="20"/>
      <c r="L396" s="19"/>
      <c r="M396" s="20"/>
      <c r="N396" s="19"/>
      <c r="O396" s="20"/>
      <c r="P396" s="19"/>
      <c r="Q396" s="19"/>
      <c r="R396" s="19"/>
      <c r="S396" s="28"/>
      <c r="T396" s="20"/>
      <c r="U396" s="20"/>
    </row>
    <row r="397" spans="1:21" ht="28.5" customHeight="1">
      <c r="A397" s="23" t="str">
        <v/>
      </c>
      <c r="B397" s="19"/>
      <c r="C397" s="19"/>
      <c r="D397" s="19"/>
      <c r="E397" s="19"/>
      <c r="F397" s="19"/>
      <c r="G397" s="35"/>
      <c r="H397" s="35"/>
      <c r="I397" s="19"/>
      <c r="J397" s="19"/>
      <c r="K397" s="20"/>
      <c r="L397" s="19"/>
      <c r="M397" s="20"/>
      <c r="N397" s="19"/>
      <c r="O397" s="20"/>
      <c r="P397" s="19"/>
      <c r="Q397" s="19"/>
      <c r="R397" s="19"/>
      <c r="S397" s="28"/>
      <c r="T397" s="20"/>
      <c r="U397" s="20"/>
    </row>
    <row r="398" spans="1:21" ht="28.5" customHeight="1">
      <c r="A398" s="23" t="str">
        <v/>
      </c>
      <c r="B398" s="19"/>
      <c r="C398" s="19"/>
      <c r="D398" s="19"/>
      <c r="E398" s="19"/>
      <c r="F398" s="19"/>
      <c r="G398" s="35"/>
      <c r="H398" s="35"/>
      <c r="I398" s="19"/>
      <c r="J398" s="19"/>
      <c r="K398" s="20"/>
      <c r="L398" s="19"/>
      <c r="M398" s="20"/>
      <c r="N398" s="19"/>
      <c r="O398" s="20"/>
      <c r="P398" s="19"/>
      <c r="Q398" s="19"/>
      <c r="R398" s="19"/>
      <c r="S398" s="28"/>
      <c r="T398" s="20"/>
      <c r="U398" s="20"/>
    </row>
    <row r="399" spans="1:21" ht="28.5" customHeight="1">
      <c r="A399" s="23" t="str">
        <v/>
      </c>
      <c r="B399" s="19"/>
      <c r="C399" s="19"/>
      <c r="D399" s="19"/>
      <c r="E399" s="19"/>
      <c r="F399" s="19"/>
      <c r="G399" s="35"/>
      <c r="H399" s="35"/>
      <c r="I399" s="19"/>
      <c r="J399" s="19"/>
      <c r="K399" s="20"/>
      <c r="L399" s="19"/>
      <c r="M399" s="20"/>
      <c r="N399" s="19"/>
      <c r="O399" s="20"/>
      <c r="P399" s="19"/>
      <c r="Q399" s="19"/>
      <c r="R399" s="19"/>
      <c r="S399" s="28"/>
      <c r="T399" s="20"/>
      <c r="U399" s="20"/>
    </row>
    <row r="400" spans="1:21" ht="28.5" customHeight="1">
      <c r="A400" s="23" t="str">
        <v/>
      </c>
      <c r="B400" s="19"/>
      <c r="C400" s="19"/>
      <c r="D400" s="19"/>
      <c r="E400" s="19"/>
      <c r="F400" s="19"/>
      <c r="G400" s="35"/>
      <c r="H400" s="35"/>
      <c r="I400" s="19"/>
      <c r="J400" s="19"/>
      <c r="K400" s="20"/>
      <c r="L400" s="19"/>
      <c r="M400" s="20"/>
      <c r="N400" s="19"/>
      <c r="O400" s="20"/>
      <c r="P400" s="19"/>
      <c r="Q400" s="19"/>
      <c r="R400" s="19"/>
      <c r="S400" s="28"/>
      <c r="T400" s="20"/>
      <c r="U400" s="20"/>
    </row>
    <row r="401" spans="1:21" ht="28.5" customHeight="1">
      <c r="A401" s="23" t="str">
        <v/>
      </c>
      <c r="B401" s="19"/>
      <c r="C401" s="19"/>
      <c r="D401" s="19"/>
      <c r="E401" s="19"/>
      <c r="F401" s="19"/>
      <c r="G401" s="35"/>
      <c r="H401" s="35"/>
      <c r="I401" s="19"/>
      <c r="J401" s="19"/>
      <c r="K401" s="20"/>
      <c r="L401" s="19"/>
      <c r="M401" s="20"/>
      <c r="N401" s="19"/>
      <c r="O401" s="20"/>
      <c r="P401" s="19"/>
      <c r="Q401" s="19"/>
      <c r="R401" s="19"/>
      <c r="S401" s="28"/>
      <c r="T401" s="20"/>
      <c r="U401" s="20"/>
    </row>
    <row r="402" spans="1:21" ht="28.5" customHeight="1">
      <c r="A402" s="23" t="str">
        <v/>
      </c>
      <c r="B402" s="19"/>
      <c r="C402" s="19"/>
      <c r="D402" s="19"/>
      <c r="E402" s="19"/>
      <c r="F402" s="19"/>
      <c r="G402" s="35"/>
      <c r="H402" s="35"/>
      <c r="I402" s="19"/>
      <c r="J402" s="19"/>
      <c r="K402" s="20"/>
      <c r="L402" s="19"/>
      <c r="M402" s="20"/>
      <c r="N402" s="19"/>
      <c r="O402" s="20"/>
      <c r="P402" s="19"/>
      <c r="Q402" s="19"/>
      <c r="R402" s="19"/>
      <c r="S402" s="28"/>
      <c r="T402" s="20"/>
      <c r="U402" s="20"/>
    </row>
    <row r="403" spans="1:21" ht="28.5" customHeight="1">
      <c r="A403" s="23" t="str">
        <v/>
      </c>
      <c r="B403" s="19"/>
      <c r="C403" s="19"/>
      <c r="D403" s="19"/>
      <c r="E403" s="19"/>
      <c r="F403" s="19"/>
      <c r="G403" s="35"/>
      <c r="H403" s="35"/>
      <c r="I403" s="19"/>
      <c r="J403" s="19"/>
      <c r="K403" s="20"/>
      <c r="L403" s="19"/>
      <c r="M403" s="20"/>
      <c r="N403" s="19"/>
      <c r="O403" s="20"/>
      <c r="P403" s="19"/>
      <c r="Q403" s="19"/>
      <c r="R403" s="19"/>
      <c r="S403" s="28"/>
      <c r="T403" s="20"/>
      <c r="U403" s="20"/>
    </row>
    <row r="404" spans="1:21" ht="28.5" customHeight="1">
      <c r="A404" s="23" t="str">
        <v/>
      </c>
      <c r="B404" s="19"/>
      <c r="C404" s="19"/>
      <c r="D404" s="19"/>
      <c r="E404" s="19"/>
      <c r="F404" s="19"/>
      <c r="G404" s="35"/>
      <c r="H404" s="35"/>
      <c r="I404" s="19"/>
      <c r="J404" s="19"/>
      <c r="K404" s="20"/>
      <c r="L404" s="19"/>
      <c r="M404" s="20"/>
      <c r="N404" s="19"/>
      <c r="O404" s="20"/>
      <c r="P404" s="19"/>
      <c r="Q404" s="19"/>
      <c r="R404" s="19"/>
      <c r="S404" s="28"/>
      <c r="T404" s="20"/>
      <c r="U404" s="20"/>
    </row>
    <row r="405" spans="1:21" ht="28.5" customHeight="1">
      <c r="A405" s="23" t="str">
        <v/>
      </c>
      <c r="B405" s="19"/>
      <c r="C405" s="19"/>
      <c r="D405" s="19"/>
      <c r="E405" s="19"/>
      <c r="F405" s="19"/>
      <c r="G405" s="35"/>
      <c r="H405" s="35"/>
      <c r="I405" s="19"/>
      <c r="J405" s="19"/>
      <c r="K405" s="20"/>
      <c r="L405" s="19"/>
      <c r="M405" s="20"/>
      <c r="N405" s="19"/>
      <c r="O405" s="20"/>
      <c r="P405" s="19"/>
      <c r="Q405" s="19"/>
      <c r="R405" s="19"/>
      <c r="S405" s="28"/>
      <c r="T405" s="20"/>
      <c r="U405" s="20"/>
    </row>
    <row r="406" spans="1:21" ht="28.5" customHeight="1">
      <c r="A406" s="23" t="str">
        <v/>
      </c>
      <c r="B406" s="19"/>
      <c r="C406" s="19"/>
      <c r="D406" s="19"/>
      <c r="E406" s="19"/>
      <c r="F406" s="19"/>
      <c r="G406" s="35"/>
      <c r="H406" s="35"/>
      <c r="I406" s="19"/>
      <c r="J406" s="19"/>
      <c r="K406" s="20"/>
      <c r="L406" s="19"/>
      <c r="M406" s="20"/>
      <c r="N406" s="19"/>
      <c r="O406" s="20"/>
      <c r="P406" s="19"/>
      <c r="Q406" s="19"/>
      <c r="R406" s="19"/>
      <c r="S406" s="28"/>
      <c r="T406" s="20"/>
      <c r="U406" s="20"/>
    </row>
    <row r="407" spans="1:21" ht="28.5" customHeight="1">
      <c r="A407" s="23" t="str">
        <v/>
      </c>
      <c r="B407" s="19"/>
      <c r="C407" s="19"/>
      <c r="D407" s="19"/>
      <c r="E407" s="19"/>
      <c r="F407" s="19"/>
      <c r="G407" s="35"/>
      <c r="H407" s="35"/>
      <c r="I407" s="19"/>
      <c r="J407" s="19"/>
      <c r="K407" s="20"/>
      <c r="L407" s="19"/>
      <c r="M407" s="20"/>
      <c r="N407" s="19"/>
      <c r="O407" s="20"/>
      <c r="P407" s="19"/>
      <c r="Q407" s="19"/>
      <c r="R407" s="19"/>
      <c r="S407" s="28"/>
      <c r="T407" s="20"/>
      <c r="U407" s="20"/>
    </row>
    <row r="408" spans="1:21" ht="28.5" customHeight="1">
      <c r="A408" s="23" t="str">
        <v/>
      </c>
      <c r="B408" s="19"/>
      <c r="C408" s="19"/>
      <c r="D408" s="19"/>
      <c r="E408" s="19"/>
      <c r="F408" s="19"/>
      <c r="G408" s="35"/>
      <c r="H408" s="35"/>
      <c r="I408" s="19"/>
      <c r="J408" s="19"/>
      <c r="K408" s="20"/>
      <c r="L408" s="19"/>
      <c r="M408" s="20"/>
      <c r="N408" s="19"/>
      <c r="O408" s="20"/>
      <c r="P408" s="19"/>
      <c r="Q408" s="19"/>
      <c r="R408" s="19"/>
      <c r="S408" s="28"/>
      <c r="T408" s="20"/>
      <c r="U408" s="20"/>
    </row>
    <row r="409" spans="1:21" ht="28.5" customHeight="1">
      <c r="A409" s="23" t="str">
        <v/>
      </c>
      <c r="B409" s="19"/>
      <c r="C409" s="19"/>
      <c r="D409" s="19"/>
      <c r="E409" s="19"/>
      <c r="F409" s="19"/>
      <c r="G409" s="35"/>
      <c r="H409" s="35"/>
      <c r="I409" s="19"/>
      <c r="J409" s="19"/>
      <c r="K409" s="20"/>
      <c r="L409" s="19"/>
      <c r="M409" s="20"/>
      <c r="N409" s="19"/>
      <c r="O409" s="20"/>
      <c r="P409" s="19"/>
      <c r="Q409" s="19"/>
      <c r="R409" s="19"/>
      <c r="S409" s="28"/>
      <c r="T409" s="20"/>
      <c r="U409" s="20"/>
    </row>
    <row r="410" spans="1:21" ht="28.5" customHeight="1">
      <c r="A410" s="23" t="str">
        <v/>
      </c>
      <c r="B410" s="19"/>
      <c r="C410" s="19"/>
      <c r="D410" s="19"/>
      <c r="E410" s="19"/>
      <c r="F410" s="19"/>
      <c r="G410" s="35"/>
      <c r="H410" s="35"/>
      <c r="I410" s="19"/>
      <c r="J410" s="19"/>
      <c r="K410" s="20"/>
      <c r="L410" s="19"/>
      <c r="M410" s="20"/>
      <c r="N410" s="19"/>
      <c r="O410" s="20"/>
      <c r="P410" s="19"/>
      <c r="Q410" s="19"/>
      <c r="R410" s="19"/>
      <c r="S410" s="28"/>
      <c r="T410" s="20"/>
      <c r="U410" s="20"/>
    </row>
    <row r="411" spans="1:21" ht="28.5" customHeight="1">
      <c r="A411" s="23" t="str">
        <v/>
      </c>
      <c r="B411" s="19"/>
      <c r="C411" s="19"/>
      <c r="D411" s="19"/>
      <c r="E411" s="19"/>
      <c r="F411" s="19"/>
      <c r="G411" s="35"/>
      <c r="H411" s="35"/>
      <c r="I411" s="19"/>
      <c r="J411" s="19"/>
      <c r="K411" s="20"/>
      <c r="L411" s="19"/>
      <c r="M411" s="20"/>
      <c r="N411" s="19"/>
      <c r="O411" s="20"/>
      <c r="P411" s="19"/>
      <c r="Q411" s="19"/>
      <c r="R411" s="19"/>
      <c r="S411" s="28"/>
      <c r="T411" s="20"/>
      <c r="U411" s="20"/>
    </row>
    <row r="412" spans="1:21" ht="28.5" customHeight="1">
      <c r="A412" s="23" t="str">
        <v/>
      </c>
      <c r="B412" s="19"/>
      <c r="C412" s="19"/>
      <c r="D412" s="19"/>
      <c r="E412" s="19"/>
      <c r="F412" s="19"/>
      <c r="G412" s="35"/>
      <c r="H412" s="35"/>
      <c r="I412" s="19"/>
      <c r="J412" s="19"/>
      <c r="K412" s="20"/>
      <c r="L412" s="19"/>
      <c r="M412" s="20"/>
      <c r="N412" s="19"/>
      <c r="O412" s="20"/>
      <c r="P412" s="19"/>
      <c r="Q412" s="19"/>
      <c r="R412" s="19"/>
      <c r="S412" s="28"/>
      <c r="T412" s="20"/>
      <c r="U412" s="20"/>
    </row>
    <row r="413" spans="1:21" ht="28.5" customHeight="1">
      <c r="A413" s="23" t="str">
        <v/>
      </c>
      <c r="B413" s="19"/>
      <c r="C413" s="19"/>
      <c r="D413" s="19"/>
      <c r="E413" s="19"/>
      <c r="F413" s="19"/>
      <c r="G413" s="35"/>
      <c r="H413" s="35"/>
      <c r="I413" s="19"/>
      <c r="J413" s="19"/>
      <c r="K413" s="20"/>
      <c r="L413" s="19"/>
      <c r="M413" s="20"/>
      <c r="N413" s="19"/>
      <c r="O413" s="20"/>
      <c r="P413" s="19"/>
      <c r="Q413" s="19"/>
      <c r="R413" s="19"/>
      <c r="S413" s="28"/>
      <c r="T413" s="20"/>
      <c r="U413" s="20"/>
    </row>
    <row r="414" spans="1:21" ht="28.5" customHeight="1">
      <c r="A414" s="23" t="str">
        <v/>
      </c>
      <c r="B414" s="19"/>
      <c r="C414" s="19"/>
      <c r="D414" s="19"/>
      <c r="E414" s="19"/>
      <c r="F414" s="19"/>
      <c r="G414" s="35"/>
      <c r="H414" s="35"/>
      <c r="I414" s="19"/>
      <c r="J414" s="19"/>
      <c r="K414" s="20"/>
      <c r="L414" s="19"/>
      <c r="M414" s="20"/>
      <c r="N414" s="19"/>
      <c r="O414" s="20"/>
      <c r="P414" s="19"/>
      <c r="Q414" s="19"/>
      <c r="R414" s="19"/>
      <c r="S414" s="28"/>
      <c r="T414" s="20"/>
      <c r="U414" s="20"/>
    </row>
    <row r="415" spans="1:21" ht="28.5" customHeight="1">
      <c r="A415" s="23" t="str">
        <v/>
      </c>
      <c r="B415" s="19"/>
      <c r="C415" s="19"/>
      <c r="D415" s="19"/>
      <c r="E415" s="19"/>
      <c r="F415" s="19"/>
      <c r="G415" s="35"/>
      <c r="H415" s="35"/>
      <c r="I415" s="19"/>
      <c r="J415" s="19"/>
      <c r="K415" s="20"/>
      <c r="L415" s="19"/>
      <c r="M415" s="20"/>
      <c r="N415" s="19"/>
      <c r="O415" s="20"/>
      <c r="P415" s="19"/>
      <c r="Q415" s="19"/>
      <c r="R415" s="19"/>
      <c r="S415" s="28"/>
      <c r="T415" s="20"/>
      <c r="U415" s="20"/>
    </row>
    <row r="416" spans="1:21" ht="28.5" customHeight="1">
      <c r="A416" s="23" t="str">
        <v/>
      </c>
      <c r="B416" s="19"/>
      <c r="C416" s="19"/>
      <c r="D416" s="19"/>
      <c r="E416" s="19"/>
      <c r="F416" s="19"/>
      <c r="G416" s="35"/>
      <c r="H416" s="35"/>
      <c r="I416" s="19"/>
      <c r="J416" s="19"/>
      <c r="K416" s="20"/>
      <c r="L416" s="19"/>
      <c r="M416" s="20"/>
      <c r="N416" s="19"/>
      <c r="O416" s="20"/>
      <c r="P416" s="19"/>
      <c r="Q416" s="19"/>
      <c r="R416" s="19"/>
      <c r="S416" s="28"/>
      <c r="T416" s="20"/>
      <c r="U416" s="20"/>
    </row>
    <row r="417" spans="1:21" ht="28.5" customHeight="1">
      <c r="A417" s="23" t="str">
        <v/>
      </c>
      <c r="B417" s="19"/>
      <c r="C417" s="19"/>
      <c r="D417" s="19"/>
      <c r="E417" s="19"/>
      <c r="F417" s="19"/>
      <c r="G417" s="35"/>
      <c r="H417" s="35"/>
      <c r="I417" s="19"/>
      <c r="J417" s="19"/>
      <c r="K417" s="20"/>
      <c r="L417" s="19"/>
      <c r="M417" s="20"/>
      <c r="N417" s="19"/>
      <c r="O417" s="20"/>
      <c r="P417" s="19"/>
      <c r="Q417" s="19"/>
      <c r="R417" s="19"/>
      <c r="S417" s="28"/>
      <c r="T417" s="20"/>
      <c r="U417" s="20"/>
    </row>
    <row r="418" spans="1:21" ht="28.5" customHeight="1">
      <c r="A418" s="23" t="str">
        <v/>
      </c>
      <c r="B418" s="19"/>
      <c r="C418" s="19"/>
      <c r="D418" s="19"/>
      <c r="E418" s="19"/>
      <c r="F418" s="19"/>
      <c r="G418" s="35"/>
      <c r="H418" s="35"/>
      <c r="I418" s="19"/>
      <c r="J418" s="19"/>
      <c r="K418" s="20"/>
      <c r="L418" s="19"/>
      <c r="M418" s="20"/>
      <c r="N418" s="19"/>
      <c r="O418" s="20"/>
      <c r="P418" s="19"/>
      <c r="Q418" s="19"/>
      <c r="R418" s="19"/>
      <c r="S418" s="28"/>
      <c r="T418" s="20"/>
      <c r="U418" s="20"/>
    </row>
    <row r="419" spans="1:21" ht="28.5" customHeight="1">
      <c r="A419" s="23" t="str">
        <v/>
      </c>
      <c r="B419" s="19"/>
      <c r="C419" s="19"/>
      <c r="D419" s="19"/>
      <c r="E419" s="19"/>
      <c r="F419" s="19"/>
      <c r="G419" s="35"/>
      <c r="H419" s="35"/>
      <c r="I419" s="19"/>
      <c r="J419" s="19"/>
      <c r="K419" s="20"/>
      <c r="L419" s="19"/>
      <c r="M419" s="20"/>
      <c r="N419" s="19"/>
      <c r="O419" s="20"/>
      <c r="P419" s="19"/>
      <c r="Q419" s="19"/>
      <c r="R419" s="19"/>
      <c r="S419" s="28"/>
      <c r="T419" s="20"/>
      <c r="U419" s="20"/>
    </row>
    <row r="420" spans="1:21" ht="28.5" customHeight="1">
      <c r="A420" s="23" t="str">
        <v/>
      </c>
      <c r="B420" s="19"/>
      <c r="C420" s="19"/>
      <c r="D420" s="19"/>
      <c r="E420" s="19"/>
      <c r="F420" s="19"/>
      <c r="G420" s="35"/>
      <c r="H420" s="35"/>
      <c r="I420" s="19"/>
      <c r="J420" s="19"/>
      <c r="K420" s="20"/>
      <c r="L420" s="19"/>
      <c r="M420" s="20"/>
      <c r="N420" s="19"/>
      <c r="O420" s="20"/>
      <c r="P420" s="19"/>
      <c r="Q420" s="19"/>
      <c r="R420" s="19"/>
      <c r="S420" s="28"/>
      <c r="T420" s="20"/>
      <c r="U420" s="20"/>
    </row>
    <row r="421" spans="1:21" ht="28.5" customHeight="1">
      <c r="A421" s="23" t="str">
        <v/>
      </c>
      <c r="B421" s="19"/>
      <c r="C421" s="19"/>
      <c r="D421" s="19"/>
      <c r="E421" s="19"/>
      <c r="F421" s="19"/>
      <c r="G421" s="35"/>
      <c r="H421" s="35"/>
      <c r="I421" s="19"/>
      <c r="J421" s="19"/>
      <c r="K421" s="20"/>
      <c r="L421" s="19"/>
      <c r="M421" s="20"/>
      <c r="N421" s="19"/>
      <c r="O421" s="20"/>
      <c r="P421" s="19"/>
      <c r="Q421" s="19"/>
      <c r="R421" s="19"/>
      <c r="S421" s="28"/>
      <c r="T421" s="20"/>
      <c r="U421" s="20"/>
    </row>
    <row r="422" spans="1:21" ht="28.5" customHeight="1">
      <c r="A422" s="23" t="str">
        <v/>
      </c>
      <c r="B422" s="19"/>
      <c r="C422" s="19"/>
      <c r="D422" s="19"/>
      <c r="E422" s="19"/>
      <c r="F422" s="19"/>
      <c r="G422" s="35"/>
      <c r="H422" s="35"/>
      <c r="I422" s="19"/>
      <c r="J422" s="19"/>
      <c r="K422" s="20"/>
      <c r="L422" s="19"/>
      <c r="M422" s="20"/>
      <c r="N422" s="19"/>
      <c r="O422" s="20"/>
      <c r="P422" s="19"/>
      <c r="Q422" s="19"/>
      <c r="R422" s="19"/>
      <c r="S422" s="28"/>
      <c r="T422" s="20"/>
      <c r="U422" s="20"/>
    </row>
    <row r="423" spans="1:21" ht="28.5" customHeight="1">
      <c r="A423" s="23" t="str">
        <v/>
      </c>
      <c r="B423" s="19"/>
      <c r="C423" s="19"/>
      <c r="D423" s="19"/>
      <c r="E423" s="19"/>
      <c r="F423" s="19"/>
      <c r="G423" s="35"/>
      <c r="H423" s="35"/>
      <c r="I423" s="19"/>
      <c r="J423" s="19"/>
      <c r="K423" s="20"/>
      <c r="L423" s="19"/>
      <c r="M423" s="20"/>
      <c r="N423" s="19"/>
      <c r="O423" s="20"/>
      <c r="P423" s="19"/>
      <c r="Q423" s="19"/>
      <c r="R423" s="19"/>
      <c r="S423" s="28"/>
      <c r="T423" s="20"/>
      <c r="U423" s="20"/>
    </row>
    <row r="424" spans="1:21" ht="28.5" customHeight="1">
      <c r="A424" s="23" t="str">
        <v/>
      </c>
      <c r="B424" s="19"/>
      <c r="C424" s="19"/>
      <c r="D424" s="19"/>
      <c r="E424" s="19"/>
      <c r="F424" s="19"/>
      <c r="G424" s="35"/>
      <c r="H424" s="35"/>
      <c r="I424" s="19"/>
      <c r="J424" s="19"/>
      <c r="K424" s="20"/>
      <c r="L424" s="19"/>
      <c r="M424" s="20"/>
      <c r="N424" s="19"/>
      <c r="O424" s="20"/>
      <c r="P424" s="19"/>
      <c r="Q424" s="19"/>
      <c r="R424" s="19"/>
      <c r="S424" s="28"/>
      <c r="T424" s="20"/>
      <c r="U424" s="20"/>
    </row>
    <row r="425" spans="1:21" ht="28.5" customHeight="1">
      <c r="A425" s="23" t="str">
        <v/>
      </c>
      <c r="B425" s="19"/>
      <c r="C425" s="19"/>
      <c r="D425" s="19"/>
      <c r="E425" s="19"/>
      <c r="F425" s="19"/>
      <c r="G425" s="35"/>
      <c r="H425" s="35"/>
      <c r="I425" s="19"/>
      <c r="J425" s="19"/>
      <c r="K425" s="20"/>
      <c r="L425" s="19"/>
      <c r="M425" s="20"/>
      <c r="N425" s="19"/>
      <c r="O425" s="20"/>
      <c r="P425" s="19"/>
      <c r="Q425" s="19"/>
      <c r="R425" s="19"/>
      <c r="S425" s="28"/>
      <c r="T425" s="20"/>
      <c r="U425" s="20"/>
    </row>
    <row r="426" spans="1:21" ht="28.5" customHeight="1">
      <c r="A426" s="23" t="str">
        <v/>
      </c>
      <c r="B426" s="19"/>
      <c r="C426" s="19"/>
      <c r="D426" s="19"/>
      <c r="E426" s="19"/>
      <c r="F426" s="19"/>
      <c r="G426" s="35"/>
      <c r="H426" s="35"/>
      <c r="I426" s="19"/>
      <c r="J426" s="19"/>
      <c r="K426" s="20"/>
      <c r="L426" s="19"/>
      <c r="M426" s="20"/>
      <c r="N426" s="19"/>
      <c r="O426" s="20"/>
      <c r="P426" s="19"/>
      <c r="Q426" s="19"/>
      <c r="R426" s="19"/>
      <c r="S426" s="28"/>
      <c r="T426" s="20"/>
      <c r="U426" s="20"/>
    </row>
    <row r="427" spans="1:21" ht="28.5" customHeight="1">
      <c r="A427" s="23" t="str">
        <v/>
      </c>
      <c r="B427" s="19"/>
      <c r="C427" s="19"/>
      <c r="D427" s="19"/>
      <c r="E427" s="19"/>
      <c r="F427" s="19"/>
      <c r="G427" s="35"/>
      <c r="H427" s="35"/>
      <c r="I427" s="19"/>
      <c r="J427" s="19"/>
      <c r="K427" s="20"/>
      <c r="L427" s="19"/>
      <c r="M427" s="20"/>
      <c r="N427" s="19"/>
      <c r="O427" s="20"/>
      <c r="P427" s="19"/>
      <c r="Q427" s="19"/>
      <c r="R427" s="19"/>
      <c r="S427" s="28"/>
      <c r="T427" s="20"/>
      <c r="U427" s="20"/>
    </row>
    <row r="428" spans="1:21" ht="28.5" customHeight="1">
      <c r="A428" s="23" t="str">
        <v/>
      </c>
      <c r="B428" s="19"/>
      <c r="C428" s="19"/>
      <c r="D428" s="19"/>
      <c r="E428" s="19"/>
      <c r="F428" s="19"/>
      <c r="G428" s="35"/>
      <c r="H428" s="35"/>
      <c r="I428" s="19"/>
      <c r="J428" s="19"/>
      <c r="K428" s="20"/>
      <c r="L428" s="19"/>
      <c r="M428" s="20"/>
      <c r="N428" s="19"/>
      <c r="O428" s="20"/>
      <c r="P428" s="19"/>
      <c r="Q428" s="19"/>
      <c r="R428" s="19"/>
      <c r="S428" s="28"/>
      <c r="T428" s="20"/>
      <c r="U428" s="20"/>
    </row>
    <row r="429" spans="1:21" ht="28.5" customHeight="1">
      <c r="A429" s="23" t="str">
        <v/>
      </c>
      <c r="B429" s="19"/>
      <c r="C429" s="19"/>
      <c r="D429" s="19"/>
      <c r="E429" s="19"/>
      <c r="F429" s="19"/>
      <c r="G429" s="35"/>
      <c r="H429" s="35"/>
      <c r="I429" s="19"/>
      <c r="J429" s="19"/>
      <c r="K429" s="20"/>
      <c r="L429" s="19"/>
      <c r="M429" s="20"/>
      <c r="N429" s="19"/>
      <c r="O429" s="20"/>
      <c r="P429" s="19"/>
      <c r="Q429" s="19"/>
      <c r="R429" s="19"/>
      <c r="S429" s="28"/>
      <c r="T429" s="20"/>
      <c r="U429" s="20"/>
    </row>
    <row r="430" spans="1:21" ht="28.5" customHeight="1">
      <c r="A430" s="23" t="str">
        <v/>
      </c>
      <c r="B430" s="19"/>
      <c r="C430" s="19"/>
      <c r="D430" s="19"/>
      <c r="E430" s="19"/>
      <c r="F430" s="19"/>
      <c r="G430" s="35"/>
      <c r="H430" s="35"/>
      <c r="I430" s="19"/>
      <c r="J430" s="19"/>
      <c r="K430" s="20"/>
      <c r="L430" s="19"/>
      <c r="M430" s="20"/>
      <c r="N430" s="19"/>
      <c r="O430" s="20"/>
      <c r="P430" s="19"/>
      <c r="Q430" s="19"/>
      <c r="R430" s="19"/>
      <c r="S430" s="28"/>
      <c r="T430" s="20"/>
      <c r="U430" s="20"/>
    </row>
    <row r="431" spans="1:21" ht="28.5" customHeight="1">
      <c r="A431" s="23" t="str">
        <v/>
      </c>
      <c r="B431" s="19"/>
      <c r="C431" s="19"/>
      <c r="D431" s="19"/>
      <c r="E431" s="19"/>
      <c r="F431" s="19"/>
      <c r="G431" s="35"/>
      <c r="H431" s="35"/>
      <c r="I431" s="19"/>
      <c r="J431" s="19"/>
      <c r="K431" s="20"/>
      <c r="L431" s="19"/>
      <c r="M431" s="20"/>
      <c r="N431" s="19"/>
      <c r="O431" s="20"/>
      <c r="P431" s="19"/>
      <c r="Q431" s="19"/>
      <c r="R431" s="19"/>
      <c r="S431" s="28"/>
      <c r="T431" s="20"/>
      <c r="U431" s="20"/>
    </row>
    <row r="432" spans="1:21" ht="28.5" customHeight="1">
      <c r="A432" s="23" t="str">
        <v/>
      </c>
      <c r="B432" s="19"/>
      <c r="C432" s="19"/>
      <c r="D432" s="19"/>
      <c r="E432" s="19"/>
      <c r="F432" s="19"/>
      <c r="G432" s="35"/>
      <c r="H432" s="35"/>
      <c r="I432" s="19"/>
      <c r="J432" s="19"/>
      <c r="K432" s="20"/>
      <c r="L432" s="19"/>
      <c r="M432" s="20"/>
      <c r="N432" s="19"/>
      <c r="O432" s="20"/>
      <c r="P432" s="19"/>
      <c r="Q432" s="19"/>
      <c r="R432" s="19"/>
      <c r="S432" s="28"/>
      <c r="T432" s="20"/>
      <c r="U432" s="20"/>
    </row>
    <row r="433" spans="1:21" ht="28.5" customHeight="1">
      <c r="A433" s="23" t="str">
        <v/>
      </c>
      <c r="B433" s="19"/>
      <c r="C433" s="19"/>
      <c r="D433" s="19"/>
      <c r="E433" s="19"/>
      <c r="F433" s="19"/>
      <c r="G433" s="35"/>
      <c r="H433" s="35"/>
      <c r="I433" s="19"/>
      <c r="J433" s="19"/>
      <c r="K433" s="20"/>
      <c r="L433" s="19"/>
      <c r="M433" s="20"/>
      <c r="N433" s="19"/>
      <c r="O433" s="20"/>
      <c r="P433" s="19"/>
      <c r="Q433" s="19"/>
      <c r="R433" s="19"/>
      <c r="S433" s="28"/>
      <c r="T433" s="20"/>
      <c r="U433" s="20"/>
    </row>
    <row r="434" spans="1:21" ht="28.5" customHeight="1">
      <c r="A434" s="23" t="str">
        <v/>
      </c>
      <c r="B434" s="19"/>
      <c r="C434" s="19"/>
      <c r="D434" s="19"/>
      <c r="E434" s="19"/>
      <c r="F434" s="19"/>
      <c r="G434" s="35"/>
      <c r="H434" s="35"/>
      <c r="I434" s="19"/>
      <c r="J434" s="19"/>
      <c r="K434" s="20"/>
      <c r="L434" s="19"/>
      <c r="M434" s="20"/>
      <c r="N434" s="19"/>
      <c r="O434" s="20"/>
      <c r="P434" s="19"/>
      <c r="Q434" s="19"/>
      <c r="R434" s="19"/>
      <c r="S434" s="28"/>
      <c r="T434" s="20"/>
      <c r="U434" s="20"/>
    </row>
    <row r="435" spans="1:21" ht="28.5" customHeight="1">
      <c r="A435" s="23" t="str">
        <v/>
      </c>
      <c r="B435" s="19"/>
      <c r="C435" s="19"/>
      <c r="D435" s="19"/>
      <c r="E435" s="19"/>
      <c r="F435" s="19"/>
      <c r="G435" s="35"/>
      <c r="H435" s="35"/>
      <c r="I435" s="19"/>
      <c r="J435" s="19"/>
      <c r="K435" s="20"/>
      <c r="L435" s="19"/>
      <c r="M435" s="20"/>
      <c r="N435" s="19"/>
      <c r="O435" s="20"/>
      <c r="P435" s="19"/>
      <c r="Q435" s="19"/>
      <c r="R435" s="19"/>
      <c r="S435" s="28"/>
      <c r="T435" s="20"/>
      <c r="U435" s="20"/>
    </row>
    <row r="436" spans="1:21" ht="28.5" customHeight="1">
      <c r="A436" s="23" t="str">
        <v/>
      </c>
      <c r="B436" s="19"/>
      <c r="C436" s="19"/>
      <c r="D436" s="19"/>
      <c r="E436" s="19"/>
      <c r="F436" s="19"/>
      <c r="G436" s="35"/>
      <c r="H436" s="35"/>
      <c r="I436" s="19"/>
      <c r="J436" s="19"/>
      <c r="K436" s="20"/>
      <c r="L436" s="19"/>
      <c r="M436" s="20"/>
      <c r="N436" s="19"/>
      <c r="O436" s="20"/>
      <c r="P436" s="19"/>
      <c r="Q436" s="19"/>
      <c r="R436" s="19"/>
      <c r="S436" s="28"/>
      <c r="T436" s="20"/>
      <c r="U436" s="20"/>
    </row>
    <row r="437" spans="1:21" ht="28.5" customHeight="1">
      <c r="A437" s="23" t="str">
        <v/>
      </c>
      <c r="B437" s="19"/>
      <c r="C437" s="19"/>
      <c r="D437" s="19"/>
      <c r="E437" s="19"/>
      <c r="F437" s="19"/>
      <c r="G437" s="35"/>
      <c r="H437" s="35"/>
      <c r="I437" s="19"/>
      <c r="J437" s="19"/>
      <c r="K437" s="20"/>
      <c r="L437" s="19"/>
      <c r="M437" s="20"/>
      <c r="N437" s="19"/>
      <c r="O437" s="20"/>
      <c r="P437" s="19"/>
      <c r="Q437" s="19"/>
      <c r="R437" s="19"/>
      <c r="S437" s="28"/>
      <c r="T437" s="20"/>
      <c r="U437" s="20"/>
    </row>
    <row r="438" spans="1:21" ht="28.5" customHeight="1">
      <c r="A438" s="23" t="str">
        <v/>
      </c>
      <c r="B438" s="19"/>
      <c r="C438" s="19"/>
      <c r="D438" s="19"/>
      <c r="E438" s="19"/>
      <c r="F438" s="19"/>
      <c r="G438" s="35"/>
      <c r="H438" s="35"/>
      <c r="I438" s="19"/>
      <c r="J438" s="19"/>
      <c r="K438" s="20"/>
      <c r="L438" s="19"/>
      <c r="M438" s="20"/>
      <c r="N438" s="19"/>
      <c r="O438" s="20"/>
      <c r="P438" s="19"/>
      <c r="Q438" s="19"/>
      <c r="R438" s="19"/>
      <c r="S438" s="28"/>
      <c r="T438" s="20"/>
      <c r="U438" s="20"/>
    </row>
    <row r="439" spans="1:21" ht="28.5" customHeight="1">
      <c r="A439" s="23" t="str">
        <v/>
      </c>
      <c r="B439" s="19"/>
      <c r="C439" s="19"/>
      <c r="D439" s="19"/>
      <c r="E439" s="19"/>
      <c r="F439" s="19"/>
      <c r="G439" s="35"/>
      <c r="H439" s="35"/>
      <c r="I439" s="19"/>
      <c r="J439" s="19"/>
      <c r="K439" s="20"/>
      <c r="L439" s="19"/>
      <c r="M439" s="20"/>
      <c r="N439" s="19"/>
      <c r="O439" s="20"/>
      <c r="P439" s="19"/>
      <c r="Q439" s="19"/>
      <c r="R439" s="19"/>
      <c r="S439" s="28"/>
      <c r="T439" s="20"/>
      <c r="U439" s="20"/>
    </row>
    <row r="440" spans="1:21" ht="28.5" customHeight="1">
      <c r="A440" s="23" t="str">
        <v/>
      </c>
      <c r="B440" s="19"/>
      <c r="C440" s="19"/>
      <c r="D440" s="19"/>
      <c r="E440" s="19"/>
      <c r="F440" s="19"/>
      <c r="G440" s="35"/>
      <c r="H440" s="35"/>
      <c r="I440" s="19"/>
      <c r="J440" s="19"/>
      <c r="K440" s="20"/>
      <c r="L440" s="19"/>
      <c r="M440" s="20"/>
      <c r="N440" s="19"/>
      <c r="O440" s="20"/>
      <c r="P440" s="19"/>
      <c r="Q440" s="19"/>
      <c r="R440" s="19"/>
      <c r="S440" s="28"/>
      <c r="T440" s="20"/>
      <c r="U440" s="20"/>
    </row>
    <row r="441" spans="1:21" ht="28.5" customHeight="1">
      <c r="A441" s="23" t="str">
        <v/>
      </c>
      <c r="B441" s="19"/>
      <c r="C441" s="19"/>
      <c r="D441" s="19"/>
      <c r="E441" s="19"/>
      <c r="F441" s="19"/>
      <c r="G441" s="35"/>
      <c r="H441" s="35"/>
      <c r="I441" s="19"/>
      <c r="J441" s="19"/>
      <c r="K441" s="20"/>
      <c r="L441" s="19"/>
      <c r="M441" s="20"/>
      <c r="N441" s="19"/>
      <c r="O441" s="20"/>
      <c r="P441" s="19"/>
      <c r="Q441" s="19"/>
      <c r="R441" s="19"/>
      <c r="S441" s="28"/>
      <c r="T441" s="20"/>
      <c r="U441" s="20"/>
    </row>
    <row r="442" spans="1:21" ht="28.5" customHeight="1">
      <c r="A442" s="23" t="str">
        <v/>
      </c>
      <c r="B442" s="19"/>
      <c r="C442" s="19"/>
      <c r="D442" s="19"/>
      <c r="E442" s="19"/>
      <c r="F442" s="19"/>
      <c r="G442" s="35"/>
      <c r="H442" s="35"/>
      <c r="I442" s="19"/>
      <c r="J442" s="19"/>
      <c r="K442" s="20"/>
      <c r="L442" s="19"/>
      <c r="M442" s="20"/>
      <c r="N442" s="19"/>
      <c r="O442" s="20"/>
      <c r="P442" s="19"/>
      <c r="Q442" s="19"/>
      <c r="R442" s="19"/>
      <c r="S442" s="28"/>
      <c r="T442" s="20"/>
      <c r="U442" s="20"/>
    </row>
    <row r="443" spans="1:21" ht="28.5" customHeight="1">
      <c r="A443" s="23" t="str">
        <v/>
      </c>
      <c r="B443" s="19"/>
      <c r="C443" s="19"/>
      <c r="D443" s="19"/>
      <c r="E443" s="19"/>
      <c r="F443" s="19"/>
      <c r="G443" s="35"/>
      <c r="H443" s="35"/>
      <c r="I443" s="19"/>
      <c r="J443" s="19"/>
      <c r="K443" s="20"/>
      <c r="L443" s="19"/>
      <c r="M443" s="20"/>
      <c r="N443" s="19"/>
      <c r="O443" s="20"/>
      <c r="P443" s="19"/>
      <c r="Q443" s="19"/>
      <c r="R443" s="19"/>
      <c r="S443" s="28"/>
      <c r="T443" s="20"/>
      <c r="U443" s="20"/>
    </row>
    <row r="444" spans="1:21" ht="28.5" customHeight="1">
      <c r="A444" s="23" t="str">
        <v/>
      </c>
      <c r="B444" s="19"/>
      <c r="C444" s="19"/>
      <c r="D444" s="19"/>
      <c r="E444" s="19"/>
      <c r="F444" s="19"/>
      <c r="G444" s="35"/>
      <c r="H444" s="35"/>
      <c r="I444" s="19"/>
      <c r="J444" s="19"/>
      <c r="K444" s="20"/>
      <c r="L444" s="19"/>
      <c r="M444" s="20"/>
      <c r="N444" s="19"/>
      <c r="O444" s="20"/>
      <c r="P444" s="19"/>
      <c r="Q444" s="19"/>
      <c r="R444" s="19"/>
      <c r="S444" s="28"/>
      <c r="T444" s="20"/>
      <c r="U444" s="20"/>
    </row>
    <row r="445" spans="1:21" ht="28.5" customHeight="1">
      <c r="A445" s="23" t="str">
        <v/>
      </c>
      <c r="B445" s="19"/>
      <c r="C445" s="19"/>
      <c r="D445" s="19"/>
      <c r="E445" s="19"/>
      <c r="F445" s="19"/>
      <c r="G445" s="35"/>
      <c r="H445" s="35"/>
      <c r="I445" s="19"/>
      <c r="J445" s="19"/>
      <c r="K445" s="20"/>
      <c r="L445" s="19"/>
      <c r="M445" s="20"/>
      <c r="N445" s="19"/>
      <c r="O445" s="20"/>
      <c r="P445" s="19"/>
      <c r="Q445" s="19"/>
      <c r="R445" s="19"/>
      <c r="S445" s="28"/>
      <c r="T445" s="20"/>
      <c r="U445" s="20"/>
    </row>
    <row r="446" spans="1:21" ht="28.5" customHeight="1">
      <c r="A446" s="23" t="str">
        <v/>
      </c>
      <c r="B446" s="19"/>
      <c r="C446" s="19"/>
      <c r="D446" s="19"/>
      <c r="E446" s="19"/>
      <c r="F446" s="19"/>
      <c r="G446" s="35"/>
      <c r="H446" s="35"/>
      <c r="I446" s="19"/>
      <c r="J446" s="19"/>
      <c r="K446" s="20"/>
      <c r="L446" s="19"/>
      <c r="M446" s="20"/>
      <c r="N446" s="19"/>
      <c r="O446" s="20"/>
      <c r="P446" s="19"/>
      <c r="Q446" s="19"/>
      <c r="R446" s="19"/>
      <c r="S446" s="28"/>
      <c r="T446" s="20"/>
      <c r="U446" s="20"/>
    </row>
    <row r="447" spans="1:21" ht="28.5" customHeight="1">
      <c r="A447" s="23" t="str">
        <v/>
      </c>
      <c r="B447" s="19"/>
      <c r="C447" s="19"/>
      <c r="D447" s="19"/>
      <c r="E447" s="19"/>
      <c r="F447" s="19"/>
      <c r="G447" s="35"/>
      <c r="H447" s="35"/>
      <c r="I447" s="19"/>
      <c r="J447" s="19"/>
      <c r="K447" s="20"/>
      <c r="L447" s="19"/>
      <c r="M447" s="20"/>
      <c r="N447" s="19"/>
      <c r="O447" s="20"/>
      <c r="P447" s="19"/>
      <c r="Q447" s="19"/>
      <c r="R447" s="19"/>
      <c r="S447" s="28"/>
      <c r="T447" s="20"/>
      <c r="U447" s="20"/>
    </row>
    <row r="448" spans="1:21" ht="28.5" customHeight="1">
      <c r="A448" s="23" t="str">
        <v/>
      </c>
      <c r="B448" s="19"/>
      <c r="C448" s="19"/>
      <c r="D448" s="19"/>
      <c r="E448" s="19"/>
      <c r="F448" s="19"/>
      <c r="G448" s="35"/>
      <c r="H448" s="35"/>
      <c r="I448" s="19"/>
      <c r="J448" s="19"/>
      <c r="K448" s="20"/>
      <c r="L448" s="19"/>
      <c r="M448" s="20"/>
      <c r="N448" s="19"/>
      <c r="O448" s="20"/>
      <c r="P448" s="19"/>
      <c r="Q448" s="19"/>
      <c r="R448" s="19"/>
      <c r="S448" s="28"/>
      <c r="T448" s="20"/>
      <c r="U448" s="20"/>
    </row>
    <row r="449" spans="1:21" ht="28.5" customHeight="1">
      <c r="A449" s="23" t="str">
        <v/>
      </c>
      <c r="B449" s="19"/>
      <c r="C449" s="19"/>
      <c r="D449" s="19"/>
      <c r="E449" s="19"/>
      <c r="F449" s="19"/>
      <c r="G449" s="35"/>
      <c r="H449" s="35"/>
      <c r="I449" s="19"/>
      <c r="J449" s="19"/>
      <c r="K449" s="20"/>
      <c r="L449" s="19"/>
      <c r="M449" s="20"/>
      <c r="N449" s="19"/>
      <c r="O449" s="20"/>
      <c r="P449" s="19"/>
      <c r="Q449" s="19"/>
      <c r="R449" s="19"/>
      <c r="S449" s="28"/>
      <c r="T449" s="20"/>
      <c r="U449" s="20"/>
    </row>
    <row r="450" spans="1:21" ht="28.5" customHeight="1">
      <c r="A450" s="23" t="str">
        <v/>
      </c>
      <c r="B450" s="19"/>
      <c r="C450" s="19"/>
      <c r="D450" s="19"/>
      <c r="E450" s="19"/>
      <c r="F450" s="19"/>
      <c r="G450" s="35"/>
      <c r="H450" s="35"/>
      <c r="I450" s="19"/>
      <c r="J450" s="19"/>
      <c r="K450" s="20"/>
      <c r="L450" s="19"/>
      <c r="M450" s="20"/>
      <c r="N450" s="19"/>
      <c r="O450" s="20"/>
      <c r="P450" s="19"/>
      <c r="Q450" s="19"/>
      <c r="R450" s="19"/>
      <c r="S450" s="28"/>
      <c r="T450" s="20"/>
      <c r="U450" s="20"/>
    </row>
    <row r="451" spans="1:21" ht="28.5" customHeight="1">
      <c r="A451" s="23" t="str">
        <v/>
      </c>
      <c r="B451" s="19"/>
      <c r="C451" s="19"/>
      <c r="D451" s="19"/>
      <c r="E451" s="19"/>
      <c r="F451" s="19"/>
      <c r="G451" s="35"/>
      <c r="H451" s="35"/>
      <c r="I451" s="19"/>
      <c r="J451" s="19"/>
      <c r="K451" s="20"/>
      <c r="L451" s="19"/>
      <c r="M451" s="20"/>
      <c r="N451" s="19"/>
      <c r="O451" s="20"/>
      <c r="P451" s="19"/>
      <c r="Q451" s="19"/>
      <c r="R451" s="19"/>
      <c r="S451" s="28"/>
      <c r="T451" s="20"/>
      <c r="U451" s="20"/>
    </row>
    <row r="452" spans="1:21" ht="28.5" customHeight="1">
      <c r="A452" s="23" t="str">
        <v/>
      </c>
      <c r="B452" s="19"/>
      <c r="C452" s="19"/>
      <c r="D452" s="19"/>
      <c r="E452" s="19"/>
      <c r="F452" s="19"/>
      <c r="G452" s="35"/>
      <c r="H452" s="35"/>
      <c r="I452" s="19"/>
      <c r="J452" s="19"/>
      <c r="K452" s="20"/>
      <c r="L452" s="19"/>
      <c r="M452" s="20"/>
      <c r="N452" s="19"/>
      <c r="O452" s="20"/>
      <c r="P452" s="19"/>
      <c r="Q452" s="19"/>
      <c r="R452" s="19"/>
      <c r="S452" s="28"/>
      <c r="T452" s="20"/>
      <c r="U452" s="20"/>
    </row>
    <row r="453" spans="1:21" ht="28.5" customHeight="1">
      <c r="A453" s="23" t="str">
        <v/>
      </c>
      <c r="B453" s="19"/>
      <c r="C453" s="19"/>
      <c r="D453" s="19"/>
      <c r="E453" s="19"/>
      <c r="F453" s="19"/>
      <c r="G453" s="35"/>
      <c r="H453" s="35"/>
      <c r="I453" s="19"/>
      <c r="J453" s="19"/>
      <c r="K453" s="20"/>
      <c r="L453" s="19"/>
      <c r="M453" s="20"/>
      <c r="N453" s="19"/>
      <c r="O453" s="20"/>
      <c r="P453" s="19"/>
      <c r="Q453" s="19"/>
      <c r="R453" s="19"/>
      <c r="S453" s="28"/>
      <c r="T453" s="20"/>
      <c r="U453" s="20"/>
    </row>
    <row r="454" spans="1:21" ht="28.5" customHeight="1">
      <c r="A454" s="23" t="str">
        <v/>
      </c>
      <c r="B454" s="19"/>
      <c r="C454" s="19"/>
      <c r="D454" s="19"/>
      <c r="E454" s="19"/>
      <c r="F454" s="19"/>
      <c r="G454" s="35"/>
      <c r="H454" s="35"/>
      <c r="I454" s="19"/>
      <c r="J454" s="19"/>
      <c r="K454" s="20"/>
      <c r="L454" s="19"/>
      <c r="M454" s="20"/>
      <c r="N454" s="19"/>
      <c r="O454" s="20"/>
      <c r="P454" s="19"/>
      <c r="Q454" s="19"/>
      <c r="R454" s="19"/>
      <c r="S454" s="28"/>
      <c r="T454" s="20"/>
      <c r="U454" s="20"/>
    </row>
    <row r="455" spans="1:21" ht="28.5" customHeight="1">
      <c r="A455" s="23" t="str">
        <v/>
      </c>
      <c r="B455" s="19"/>
      <c r="C455" s="19"/>
      <c r="D455" s="19"/>
      <c r="E455" s="19"/>
      <c r="F455" s="19"/>
      <c r="G455" s="35"/>
      <c r="H455" s="35"/>
      <c r="I455" s="19"/>
      <c r="J455" s="19"/>
      <c r="K455" s="20"/>
      <c r="L455" s="19"/>
      <c r="M455" s="20"/>
      <c r="N455" s="19"/>
      <c r="O455" s="20"/>
      <c r="P455" s="19"/>
      <c r="Q455" s="19"/>
      <c r="R455" s="19"/>
      <c r="S455" s="28"/>
      <c r="T455" s="20"/>
      <c r="U455" s="20"/>
    </row>
    <row r="456" spans="1:21" ht="28.5" customHeight="1">
      <c r="A456" s="23" t="str">
        <v/>
      </c>
      <c r="B456" s="19"/>
      <c r="C456" s="19"/>
      <c r="D456" s="19"/>
      <c r="E456" s="19"/>
      <c r="F456" s="19"/>
      <c r="G456" s="35"/>
      <c r="H456" s="35"/>
      <c r="I456" s="19"/>
      <c r="J456" s="19"/>
      <c r="K456" s="20"/>
      <c r="L456" s="19"/>
      <c r="M456" s="20"/>
      <c r="N456" s="19"/>
      <c r="O456" s="20"/>
      <c r="P456" s="19"/>
      <c r="Q456" s="19"/>
      <c r="R456" s="19"/>
      <c r="S456" s="28"/>
      <c r="T456" s="20"/>
      <c r="U456" s="20"/>
    </row>
    <row r="457" spans="1:21" ht="28.5" customHeight="1">
      <c r="A457" s="23" t="str">
        <v/>
      </c>
      <c r="B457" s="19"/>
      <c r="C457" s="19"/>
      <c r="D457" s="19"/>
      <c r="E457" s="19"/>
      <c r="F457" s="19"/>
      <c r="G457" s="35"/>
      <c r="H457" s="35"/>
      <c r="I457" s="19"/>
      <c r="J457" s="19"/>
      <c r="K457" s="20"/>
      <c r="L457" s="19"/>
      <c r="M457" s="20"/>
      <c r="N457" s="19"/>
      <c r="O457" s="20"/>
      <c r="P457" s="19"/>
      <c r="Q457" s="19"/>
      <c r="R457" s="19"/>
      <c r="S457" s="28"/>
      <c r="T457" s="20"/>
      <c r="U457" s="20"/>
    </row>
    <row r="458" spans="1:21" ht="28.5" customHeight="1">
      <c r="A458" s="23" t="str">
        <v/>
      </c>
      <c r="B458" s="19"/>
      <c r="C458" s="19"/>
      <c r="D458" s="19"/>
      <c r="E458" s="19"/>
      <c r="F458" s="19"/>
      <c r="G458" s="35"/>
      <c r="H458" s="35"/>
      <c r="I458" s="19"/>
      <c r="J458" s="19"/>
      <c r="K458" s="20"/>
      <c r="L458" s="19"/>
      <c r="M458" s="20"/>
      <c r="N458" s="19"/>
      <c r="O458" s="20"/>
      <c r="P458" s="19"/>
      <c r="Q458" s="19"/>
      <c r="R458" s="19"/>
      <c r="S458" s="28"/>
      <c r="T458" s="20"/>
      <c r="U458" s="20"/>
    </row>
    <row r="459" spans="1:21" ht="28.5" customHeight="1">
      <c r="A459" s="23" t="str">
        <v/>
      </c>
      <c r="B459" s="19"/>
      <c r="C459" s="19"/>
      <c r="D459" s="19"/>
      <c r="E459" s="19"/>
      <c r="F459" s="19"/>
      <c r="G459" s="35"/>
      <c r="H459" s="35"/>
      <c r="I459" s="19"/>
      <c r="J459" s="19"/>
      <c r="K459" s="20"/>
      <c r="L459" s="19"/>
      <c r="M459" s="20"/>
      <c r="N459" s="19"/>
      <c r="O459" s="20"/>
      <c r="P459" s="19"/>
      <c r="Q459" s="19"/>
      <c r="R459" s="19"/>
      <c r="S459" s="28"/>
      <c r="T459" s="20"/>
      <c r="U459" s="20"/>
    </row>
    <row r="460" spans="1:21" ht="28.5" customHeight="1">
      <c r="A460" s="23" t="str">
        <v/>
      </c>
      <c r="B460" s="19"/>
      <c r="C460" s="19"/>
      <c r="D460" s="19"/>
      <c r="E460" s="19"/>
      <c r="F460" s="19"/>
      <c r="G460" s="35"/>
      <c r="H460" s="35"/>
      <c r="I460" s="19"/>
      <c r="J460" s="19"/>
      <c r="K460" s="20"/>
      <c r="L460" s="19"/>
      <c r="M460" s="20"/>
      <c r="N460" s="19"/>
      <c r="O460" s="20"/>
      <c r="P460" s="19"/>
      <c r="Q460" s="19"/>
      <c r="R460" s="19"/>
      <c r="S460" s="28"/>
      <c r="T460" s="20"/>
      <c r="U460" s="20"/>
    </row>
    <row r="461" spans="1:21" ht="28.5" customHeight="1">
      <c r="A461" s="23" t="str">
        <v/>
      </c>
      <c r="B461" s="19"/>
      <c r="C461" s="19"/>
      <c r="D461" s="19"/>
      <c r="E461" s="19"/>
      <c r="F461" s="19"/>
      <c r="G461" s="35"/>
      <c r="H461" s="35"/>
      <c r="I461" s="19"/>
      <c r="J461" s="19"/>
      <c r="K461" s="20"/>
      <c r="L461" s="19"/>
      <c r="M461" s="20"/>
      <c r="N461" s="19"/>
      <c r="O461" s="20"/>
      <c r="P461" s="19"/>
      <c r="Q461" s="19"/>
      <c r="R461" s="19"/>
      <c r="S461" s="28"/>
      <c r="T461" s="20"/>
      <c r="U461" s="20"/>
    </row>
    <row r="462" spans="1:21" ht="28.5" customHeight="1">
      <c r="A462" s="23" t="str">
        <v/>
      </c>
      <c r="B462" s="19"/>
      <c r="C462" s="19"/>
      <c r="D462" s="19"/>
      <c r="E462" s="19"/>
      <c r="F462" s="19"/>
      <c r="G462" s="35"/>
      <c r="H462" s="35"/>
      <c r="I462" s="19"/>
      <c r="J462" s="19"/>
      <c r="K462" s="20"/>
      <c r="L462" s="19"/>
      <c r="M462" s="20"/>
      <c r="N462" s="19"/>
      <c r="O462" s="20"/>
      <c r="P462" s="19"/>
      <c r="Q462" s="19"/>
      <c r="R462" s="19"/>
      <c r="S462" s="28"/>
      <c r="T462" s="20"/>
      <c r="U462" s="20"/>
    </row>
    <row r="463" spans="1:21" ht="28.5" customHeight="1">
      <c r="A463" s="23" t="str">
        <v/>
      </c>
      <c r="B463" s="19"/>
      <c r="C463" s="19"/>
      <c r="D463" s="19"/>
      <c r="E463" s="19"/>
      <c r="F463" s="19"/>
      <c r="G463" s="35"/>
      <c r="H463" s="35"/>
      <c r="I463" s="19"/>
      <c r="J463" s="19"/>
      <c r="K463" s="20"/>
      <c r="L463" s="19"/>
      <c r="M463" s="20"/>
      <c r="N463" s="19"/>
      <c r="O463" s="20"/>
      <c r="P463" s="19"/>
      <c r="Q463" s="19"/>
      <c r="R463" s="19"/>
      <c r="S463" s="28"/>
      <c r="T463" s="20"/>
      <c r="U463" s="20"/>
    </row>
    <row r="464" spans="1:21" ht="28.5" customHeight="1">
      <c r="A464" s="23" t="str">
        <v/>
      </c>
      <c r="B464" s="19"/>
      <c r="C464" s="19"/>
      <c r="D464" s="19"/>
      <c r="E464" s="19"/>
      <c r="F464" s="19"/>
      <c r="G464" s="35"/>
      <c r="H464" s="35"/>
      <c r="I464" s="19"/>
      <c r="J464" s="19"/>
      <c r="K464" s="20"/>
      <c r="L464" s="19"/>
      <c r="M464" s="20"/>
      <c r="N464" s="19"/>
      <c r="O464" s="20"/>
      <c r="P464" s="19"/>
      <c r="Q464" s="19"/>
      <c r="R464" s="19"/>
      <c r="S464" s="28"/>
      <c r="T464" s="20"/>
      <c r="U464" s="20"/>
    </row>
    <row r="465" spans="1:21" ht="28.5" customHeight="1">
      <c r="A465" s="23" t="str">
        <v/>
      </c>
      <c r="B465" s="19"/>
      <c r="C465" s="19"/>
      <c r="D465" s="19"/>
      <c r="E465" s="19"/>
      <c r="F465" s="19"/>
      <c r="G465" s="35"/>
      <c r="H465" s="35"/>
      <c r="I465" s="19"/>
      <c r="J465" s="19"/>
      <c r="K465" s="20"/>
      <c r="L465" s="19"/>
      <c r="M465" s="20"/>
      <c r="N465" s="19"/>
      <c r="O465" s="20"/>
      <c r="P465" s="19"/>
      <c r="Q465" s="19"/>
      <c r="R465" s="19"/>
      <c r="S465" s="28"/>
      <c r="T465" s="20"/>
      <c r="U465" s="20"/>
    </row>
    <row r="466" spans="1:21" ht="28.5" customHeight="1">
      <c r="A466" s="23" t="str">
        <v/>
      </c>
      <c r="B466" s="19"/>
      <c r="C466" s="19"/>
      <c r="D466" s="19"/>
      <c r="E466" s="19"/>
      <c r="F466" s="19"/>
      <c r="G466" s="35"/>
      <c r="H466" s="35"/>
      <c r="I466" s="19"/>
      <c r="J466" s="19"/>
      <c r="K466" s="20"/>
      <c r="L466" s="19"/>
      <c r="M466" s="20"/>
      <c r="N466" s="19"/>
      <c r="O466" s="20"/>
      <c r="P466" s="19"/>
      <c r="Q466" s="19"/>
      <c r="R466" s="19"/>
      <c r="S466" s="28"/>
      <c r="T466" s="20"/>
      <c r="U466" s="20"/>
    </row>
    <row r="467" spans="1:21" ht="28.5" customHeight="1">
      <c r="A467" s="23" t="str">
        <v/>
      </c>
      <c r="B467" s="19"/>
      <c r="C467" s="19"/>
      <c r="D467" s="19"/>
      <c r="E467" s="19"/>
      <c r="F467" s="19"/>
      <c r="G467" s="35"/>
      <c r="H467" s="35"/>
      <c r="I467" s="19"/>
      <c r="J467" s="19"/>
      <c r="K467" s="20"/>
      <c r="L467" s="19"/>
      <c r="M467" s="20"/>
      <c r="N467" s="19"/>
      <c r="O467" s="20"/>
      <c r="P467" s="19"/>
      <c r="Q467" s="19"/>
      <c r="R467" s="19"/>
      <c r="S467" s="28"/>
      <c r="T467" s="20"/>
      <c r="U467" s="20"/>
    </row>
    <row r="468" spans="1:21" ht="28.5" customHeight="1">
      <c r="A468" s="23" t="str">
        <v/>
      </c>
      <c r="B468" s="19"/>
      <c r="C468" s="19"/>
      <c r="D468" s="19"/>
      <c r="E468" s="19"/>
      <c r="F468" s="19"/>
      <c r="G468" s="35"/>
      <c r="H468" s="35"/>
      <c r="I468" s="19"/>
      <c r="J468" s="19"/>
      <c r="K468" s="20"/>
      <c r="L468" s="19"/>
      <c r="M468" s="20"/>
      <c r="N468" s="19"/>
      <c r="O468" s="20"/>
      <c r="P468" s="19"/>
      <c r="Q468" s="19"/>
      <c r="R468" s="19"/>
      <c r="S468" s="28"/>
      <c r="T468" s="20"/>
      <c r="U468" s="20"/>
    </row>
    <row r="469" spans="1:21" ht="28.5" customHeight="1">
      <c r="A469" s="23" t="str">
        <v/>
      </c>
      <c r="B469" s="19"/>
      <c r="C469" s="19"/>
      <c r="D469" s="19"/>
      <c r="E469" s="19"/>
      <c r="F469" s="19"/>
      <c r="G469" s="35"/>
      <c r="H469" s="35"/>
      <c r="I469" s="19"/>
      <c r="J469" s="19"/>
      <c r="K469" s="20"/>
      <c r="L469" s="19"/>
      <c r="M469" s="20"/>
      <c r="N469" s="19"/>
      <c r="O469" s="20"/>
      <c r="P469" s="19"/>
      <c r="Q469" s="19"/>
      <c r="R469" s="19"/>
      <c r="S469" s="28"/>
      <c r="T469" s="20"/>
      <c r="U469" s="20"/>
    </row>
    <row r="470" spans="1:21" ht="28.5" customHeight="1">
      <c r="A470" s="23" t="str">
        <v/>
      </c>
      <c r="B470" s="19"/>
      <c r="C470" s="19"/>
      <c r="D470" s="19"/>
      <c r="E470" s="19"/>
      <c r="F470" s="19"/>
      <c r="G470" s="35"/>
      <c r="H470" s="35"/>
      <c r="I470" s="19"/>
      <c r="J470" s="19"/>
      <c r="K470" s="20"/>
      <c r="L470" s="19"/>
      <c r="M470" s="20"/>
      <c r="N470" s="19"/>
      <c r="O470" s="20"/>
      <c r="P470" s="19"/>
      <c r="Q470" s="19"/>
      <c r="R470" s="19"/>
      <c r="S470" s="28"/>
      <c r="T470" s="20"/>
      <c r="U470" s="20"/>
    </row>
    <row r="471" spans="1:21" ht="28.5" customHeight="1">
      <c r="A471" s="23" t="str">
        <v/>
      </c>
      <c r="B471" s="19"/>
      <c r="C471" s="19"/>
      <c r="D471" s="19"/>
      <c r="E471" s="19"/>
      <c r="F471" s="19"/>
      <c r="G471" s="35"/>
      <c r="H471" s="35"/>
      <c r="I471" s="19"/>
      <c r="J471" s="19"/>
      <c r="K471" s="20"/>
      <c r="L471" s="19"/>
      <c r="M471" s="20"/>
      <c r="N471" s="19"/>
      <c r="O471" s="20"/>
      <c r="P471" s="19"/>
      <c r="Q471" s="19"/>
      <c r="R471" s="19"/>
      <c r="S471" s="28"/>
      <c r="T471" s="20"/>
      <c r="U471" s="20"/>
    </row>
    <row r="472" spans="1:21" ht="28.5" customHeight="1">
      <c r="A472" s="23" t="str">
        <v/>
      </c>
      <c r="B472" s="19"/>
      <c r="C472" s="19"/>
      <c r="D472" s="19"/>
      <c r="E472" s="19"/>
      <c r="F472" s="19"/>
      <c r="G472" s="35"/>
      <c r="H472" s="35"/>
      <c r="I472" s="19"/>
      <c r="J472" s="19"/>
      <c r="K472" s="20"/>
      <c r="L472" s="19"/>
      <c r="M472" s="20"/>
      <c r="N472" s="19"/>
      <c r="O472" s="20"/>
      <c r="P472" s="19"/>
      <c r="Q472" s="19"/>
      <c r="R472" s="19"/>
      <c r="S472" s="28"/>
      <c r="T472" s="20"/>
      <c r="U472" s="20"/>
    </row>
    <row r="473" spans="1:21" ht="28.5" customHeight="1">
      <c r="A473" s="23" t="str">
        <v/>
      </c>
      <c r="B473" s="19"/>
      <c r="C473" s="19"/>
      <c r="D473" s="19"/>
      <c r="E473" s="19"/>
      <c r="F473" s="19"/>
      <c r="G473" s="35"/>
      <c r="H473" s="35"/>
      <c r="I473" s="19"/>
      <c r="J473" s="19"/>
      <c r="K473" s="20"/>
      <c r="L473" s="19"/>
      <c r="M473" s="20"/>
      <c r="N473" s="19"/>
      <c r="O473" s="20"/>
      <c r="P473" s="19"/>
      <c r="Q473" s="19"/>
      <c r="R473" s="19"/>
      <c r="S473" s="28"/>
      <c r="T473" s="20"/>
      <c r="U473" s="20"/>
    </row>
    <row r="474" spans="1:21" ht="28.5" customHeight="1">
      <c r="A474" s="23" t="str">
        <v/>
      </c>
      <c r="B474" s="19"/>
      <c r="C474" s="19"/>
      <c r="D474" s="19"/>
      <c r="E474" s="19"/>
      <c r="F474" s="19"/>
      <c r="G474" s="35"/>
      <c r="H474" s="35"/>
      <c r="I474" s="19"/>
      <c r="J474" s="19"/>
      <c r="K474" s="20"/>
      <c r="L474" s="19"/>
      <c r="M474" s="20"/>
      <c r="N474" s="19"/>
      <c r="O474" s="20"/>
      <c r="P474" s="19"/>
      <c r="Q474" s="19"/>
      <c r="R474" s="19"/>
      <c r="S474" s="28"/>
      <c r="T474" s="20"/>
      <c r="U474" s="20"/>
    </row>
    <row r="475" spans="1:21" ht="28.5" customHeight="1">
      <c r="A475" s="23" t="str">
        <v/>
      </c>
      <c r="B475" s="19"/>
      <c r="C475" s="19"/>
      <c r="D475" s="19"/>
      <c r="E475" s="19"/>
      <c r="F475" s="19"/>
      <c r="G475" s="35"/>
      <c r="H475" s="35"/>
      <c r="I475" s="19"/>
      <c r="J475" s="19"/>
      <c r="K475" s="20"/>
      <c r="L475" s="19"/>
      <c r="M475" s="20"/>
      <c r="N475" s="19"/>
      <c r="O475" s="20"/>
      <c r="P475" s="19"/>
      <c r="Q475" s="19"/>
      <c r="R475" s="19"/>
      <c r="S475" s="28"/>
      <c r="T475" s="20"/>
      <c r="U475" s="20"/>
    </row>
    <row r="476" spans="1:21" ht="28.5" customHeight="1">
      <c r="A476" s="23" t="str">
        <v/>
      </c>
      <c r="B476" s="19"/>
      <c r="C476" s="19"/>
      <c r="D476" s="19"/>
      <c r="E476" s="19"/>
      <c r="F476" s="19"/>
      <c r="G476" s="35"/>
      <c r="H476" s="35"/>
      <c r="I476" s="19"/>
      <c r="J476" s="19"/>
      <c r="K476" s="20"/>
      <c r="L476" s="19"/>
      <c r="M476" s="20"/>
      <c r="N476" s="19"/>
      <c r="O476" s="20"/>
      <c r="P476" s="19"/>
      <c r="Q476" s="19"/>
      <c r="R476" s="19"/>
      <c r="S476" s="28"/>
      <c r="T476" s="20"/>
      <c r="U476" s="20"/>
    </row>
    <row r="477" spans="1:21" ht="28.5" customHeight="1">
      <c r="A477" s="23" t="str">
        <v/>
      </c>
      <c r="B477" s="19"/>
      <c r="C477" s="19"/>
      <c r="D477" s="19"/>
      <c r="E477" s="19"/>
      <c r="F477" s="19"/>
      <c r="G477" s="35"/>
      <c r="H477" s="35"/>
      <c r="I477" s="19"/>
      <c r="J477" s="19"/>
      <c r="K477" s="20"/>
      <c r="L477" s="19"/>
      <c r="M477" s="20"/>
      <c r="N477" s="19"/>
      <c r="O477" s="20"/>
      <c r="P477" s="19"/>
      <c r="Q477" s="19"/>
      <c r="R477" s="19"/>
      <c r="S477" s="28"/>
      <c r="T477" s="20"/>
      <c r="U477" s="20"/>
    </row>
    <row r="478" spans="1:21" ht="28.5" customHeight="1">
      <c r="A478" s="23" t="str">
        <v/>
      </c>
      <c r="B478" s="19"/>
      <c r="C478" s="19"/>
      <c r="D478" s="19"/>
      <c r="E478" s="19"/>
      <c r="F478" s="19"/>
      <c r="G478" s="35"/>
      <c r="H478" s="35"/>
      <c r="I478" s="19"/>
      <c r="J478" s="19"/>
      <c r="K478" s="20"/>
      <c r="L478" s="19"/>
      <c r="M478" s="20"/>
      <c r="N478" s="19"/>
      <c r="O478" s="20"/>
      <c r="P478" s="19"/>
      <c r="Q478" s="19"/>
      <c r="R478" s="19"/>
      <c r="S478" s="28"/>
      <c r="T478" s="20"/>
      <c r="U478" s="20"/>
    </row>
    <row r="479" spans="1:21" ht="28.5" customHeight="1">
      <c r="A479" s="23" t="str">
        <v/>
      </c>
      <c r="B479" s="19"/>
      <c r="C479" s="19"/>
      <c r="D479" s="19"/>
      <c r="E479" s="19"/>
      <c r="F479" s="19"/>
      <c r="G479" s="35"/>
      <c r="H479" s="35"/>
      <c r="I479" s="19"/>
      <c r="J479" s="19"/>
      <c r="K479" s="20"/>
      <c r="L479" s="19"/>
      <c r="M479" s="20"/>
      <c r="N479" s="19"/>
      <c r="O479" s="20"/>
      <c r="P479" s="19"/>
      <c r="Q479" s="19"/>
      <c r="R479" s="19"/>
      <c r="S479" s="28"/>
      <c r="T479" s="20"/>
      <c r="U479" s="20"/>
    </row>
    <row r="480" spans="1:21" ht="28.5" customHeight="1">
      <c r="A480" s="23" t="str">
        <v/>
      </c>
      <c r="B480" s="19"/>
      <c r="C480" s="19"/>
      <c r="D480" s="19"/>
      <c r="E480" s="19"/>
      <c r="F480" s="19"/>
      <c r="G480" s="35"/>
      <c r="H480" s="35"/>
      <c r="I480" s="19"/>
      <c r="J480" s="19"/>
      <c r="K480" s="20"/>
      <c r="L480" s="19"/>
      <c r="M480" s="20"/>
      <c r="N480" s="19"/>
      <c r="O480" s="20"/>
      <c r="P480" s="19"/>
      <c r="Q480" s="19"/>
      <c r="R480" s="19"/>
      <c r="S480" s="28"/>
      <c r="T480" s="20"/>
      <c r="U480" s="20"/>
    </row>
    <row r="481" spans="1:21" ht="28.5" customHeight="1">
      <c r="A481" s="23" t="str">
        <v/>
      </c>
      <c r="B481" s="19"/>
      <c r="C481" s="19"/>
      <c r="D481" s="19"/>
      <c r="E481" s="19"/>
      <c r="F481" s="19"/>
      <c r="G481" s="35"/>
      <c r="H481" s="35"/>
      <c r="I481" s="19"/>
      <c r="J481" s="19"/>
      <c r="K481" s="20"/>
      <c r="L481" s="19"/>
      <c r="M481" s="20"/>
      <c r="N481" s="19"/>
      <c r="O481" s="20"/>
      <c r="P481" s="19"/>
      <c r="Q481" s="19"/>
      <c r="R481" s="19"/>
      <c r="S481" s="28"/>
      <c r="T481" s="20"/>
      <c r="U481" s="20"/>
    </row>
    <row r="482" spans="1:21" ht="28.5" customHeight="1">
      <c r="A482" s="23" t="str">
        <v/>
      </c>
      <c r="B482" s="19"/>
      <c r="C482" s="19"/>
      <c r="D482" s="19"/>
      <c r="E482" s="19"/>
      <c r="F482" s="19"/>
      <c r="G482" s="35"/>
      <c r="H482" s="35"/>
      <c r="I482" s="19"/>
      <c r="J482" s="19"/>
      <c r="K482" s="20"/>
      <c r="L482" s="19"/>
      <c r="M482" s="20"/>
      <c r="N482" s="19"/>
      <c r="O482" s="20"/>
      <c r="P482" s="19"/>
      <c r="Q482" s="19"/>
      <c r="R482" s="19"/>
      <c r="S482" s="28"/>
      <c r="T482" s="20"/>
      <c r="U482" s="20"/>
    </row>
    <row r="483" spans="1:21" ht="28.5" customHeight="1">
      <c r="A483" s="23" t="str">
        <v/>
      </c>
      <c r="B483" s="19"/>
      <c r="C483" s="19"/>
      <c r="D483" s="19"/>
      <c r="E483" s="19"/>
      <c r="F483" s="19"/>
      <c r="G483" s="35"/>
      <c r="H483" s="35"/>
      <c r="I483" s="19"/>
      <c r="J483" s="19"/>
      <c r="K483" s="20"/>
      <c r="L483" s="19"/>
      <c r="M483" s="20"/>
      <c r="N483" s="19"/>
      <c r="O483" s="20"/>
      <c r="P483" s="19"/>
      <c r="Q483" s="19"/>
      <c r="R483" s="19"/>
      <c r="S483" s="28"/>
      <c r="T483" s="20"/>
      <c r="U483" s="20"/>
    </row>
    <row r="484" spans="1:21" ht="28.5" customHeight="1">
      <c r="A484" s="23" t="str">
        <v/>
      </c>
      <c r="B484" s="19"/>
      <c r="C484" s="19"/>
      <c r="D484" s="19"/>
      <c r="E484" s="19"/>
      <c r="F484" s="19"/>
      <c r="G484" s="35"/>
      <c r="H484" s="35"/>
      <c r="I484" s="19"/>
      <c r="J484" s="19"/>
      <c r="K484" s="20"/>
      <c r="L484" s="19"/>
      <c r="M484" s="20"/>
      <c r="N484" s="19"/>
      <c r="O484" s="20"/>
      <c r="P484" s="19"/>
      <c r="Q484" s="19"/>
      <c r="R484" s="19"/>
      <c r="S484" s="28"/>
      <c r="T484" s="20"/>
      <c r="U484" s="20"/>
    </row>
    <row r="485" spans="1:21" ht="28.5" customHeight="1">
      <c r="A485" s="23" t="str">
        <v/>
      </c>
      <c r="B485" s="19"/>
      <c r="C485" s="19"/>
      <c r="D485" s="19"/>
      <c r="E485" s="19"/>
      <c r="F485" s="19"/>
      <c r="G485" s="35"/>
      <c r="H485" s="35"/>
      <c r="I485" s="19"/>
      <c r="J485" s="19"/>
      <c r="K485" s="20"/>
      <c r="L485" s="19"/>
      <c r="M485" s="20"/>
      <c r="N485" s="19"/>
      <c r="O485" s="20"/>
      <c r="P485" s="19"/>
      <c r="Q485" s="19"/>
      <c r="R485" s="19"/>
      <c r="S485" s="28"/>
      <c r="T485" s="20"/>
      <c r="U485" s="20"/>
    </row>
    <row r="486" spans="1:21" ht="28.5" customHeight="1">
      <c r="A486" s="23" t="str">
        <v/>
      </c>
      <c r="B486" s="19"/>
      <c r="C486" s="19"/>
      <c r="D486" s="19"/>
      <c r="E486" s="19"/>
      <c r="F486" s="19"/>
      <c r="G486" s="35"/>
      <c r="H486" s="35"/>
      <c r="I486" s="19"/>
      <c r="J486" s="19"/>
      <c r="K486" s="20"/>
      <c r="L486" s="19"/>
      <c r="M486" s="20"/>
      <c r="N486" s="19"/>
      <c r="O486" s="20"/>
      <c r="P486" s="19"/>
      <c r="Q486" s="19"/>
      <c r="R486" s="19"/>
      <c r="S486" s="28"/>
      <c r="T486" s="20"/>
      <c r="U486" s="20"/>
    </row>
    <row r="487" spans="1:21" ht="28.5" customHeight="1">
      <c r="A487" s="23" t="str">
        <v/>
      </c>
      <c r="B487" s="19"/>
      <c r="C487" s="19"/>
      <c r="D487" s="19"/>
      <c r="E487" s="19"/>
      <c r="F487" s="19"/>
      <c r="G487" s="35"/>
      <c r="H487" s="35"/>
      <c r="I487" s="19"/>
      <c r="J487" s="19"/>
      <c r="K487" s="20"/>
      <c r="L487" s="19"/>
      <c r="M487" s="20"/>
      <c r="N487" s="19"/>
      <c r="O487" s="20"/>
      <c r="P487" s="19"/>
      <c r="Q487" s="19"/>
      <c r="R487" s="19"/>
      <c r="S487" s="28"/>
      <c r="T487" s="20"/>
      <c r="U487" s="20"/>
    </row>
    <row r="488" spans="1:21" ht="28.5" customHeight="1">
      <c r="A488" s="23" t="str">
        <v/>
      </c>
      <c r="B488" s="19"/>
      <c r="C488" s="19"/>
      <c r="D488" s="19"/>
      <c r="E488" s="19"/>
      <c r="F488" s="19"/>
      <c r="G488" s="35"/>
      <c r="H488" s="35"/>
      <c r="I488" s="19"/>
      <c r="J488" s="19"/>
      <c r="K488" s="20"/>
      <c r="L488" s="19"/>
      <c r="M488" s="20"/>
      <c r="N488" s="19"/>
      <c r="O488" s="20"/>
      <c r="P488" s="19"/>
      <c r="Q488" s="19"/>
      <c r="R488" s="19"/>
      <c r="S488" s="28"/>
      <c r="T488" s="20"/>
      <c r="U488" s="20"/>
    </row>
    <row r="489" spans="1:21" ht="28.5" customHeight="1">
      <c r="A489" s="23" t="str">
        <v/>
      </c>
      <c r="B489" s="19"/>
      <c r="C489" s="19"/>
      <c r="D489" s="19"/>
      <c r="E489" s="19"/>
      <c r="F489" s="19"/>
      <c r="G489" s="35"/>
      <c r="H489" s="35"/>
      <c r="I489" s="19"/>
      <c r="J489" s="19"/>
      <c r="K489" s="20"/>
      <c r="L489" s="19"/>
      <c r="M489" s="20"/>
      <c r="N489" s="19"/>
      <c r="O489" s="20"/>
      <c r="P489" s="19"/>
      <c r="Q489" s="19"/>
      <c r="R489" s="19"/>
      <c r="S489" s="28"/>
      <c r="T489" s="20"/>
      <c r="U489" s="20"/>
    </row>
    <row r="490" spans="1:21" ht="28.5" customHeight="1">
      <c r="A490" s="23" t="str">
        <v/>
      </c>
      <c r="B490" s="19"/>
      <c r="C490" s="19"/>
      <c r="D490" s="19"/>
      <c r="E490" s="19"/>
      <c r="F490" s="19"/>
      <c r="G490" s="35"/>
      <c r="H490" s="35"/>
      <c r="I490" s="19"/>
      <c r="J490" s="19"/>
      <c r="K490" s="20"/>
      <c r="L490" s="19"/>
      <c r="M490" s="20"/>
      <c r="N490" s="19"/>
      <c r="O490" s="20"/>
      <c r="P490" s="19"/>
      <c r="Q490" s="19"/>
      <c r="R490" s="19"/>
      <c r="S490" s="28"/>
      <c r="T490" s="20"/>
      <c r="U490" s="20"/>
    </row>
    <row r="491" spans="1:21" ht="28.5" customHeight="1">
      <c r="A491" s="23" t="str">
        <v/>
      </c>
      <c r="B491" s="19"/>
      <c r="C491" s="19"/>
      <c r="D491" s="19"/>
      <c r="E491" s="19"/>
      <c r="F491" s="19"/>
      <c r="G491" s="35"/>
      <c r="H491" s="35"/>
      <c r="I491" s="19"/>
      <c r="J491" s="19"/>
      <c r="K491" s="20"/>
      <c r="L491" s="19"/>
      <c r="M491" s="20"/>
      <c r="N491" s="19"/>
      <c r="O491" s="20"/>
      <c r="P491" s="19"/>
      <c r="Q491" s="19"/>
      <c r="R491" s="19"/>
      <c r="S491" s="28"/>
      <c r="T491" s="20"/>
      <c r="U491" s="20"/>
    </row>
    <row r="492" spans="1:21" ht="28.5" customHeight="1">
      <c r="A492" s="23" t="str">
        <v/>
      </c>
      <c r="B492" s="19"/>
      <c r="C492" s="19"/>
      <c r="D492" s="19"/>
      <c r="E492" s="19"/>
      <c r="F492" s="19"/>
      <c r="G492" s="35"/>
      <c r="H492" s="35"/>
      <c r="I492" s="19"/>
      <c r="J492" s="19"/>
      <c r="K492" s="20"/>
      <c r="L492" s="19"/>
      <c r="M492" s="20"/>
      <c r="N492" s="19"/>
      <c r="O492" s="20"/>
      <c r="P492" s="19"/>
      <c r="Q492" s="19"/>
      <c r="R492" s="19"/>
      <c r="S492" s="28"/>
      <c r="T492" s="20"/>
      <c r="U492" s="20"/>
    </row>
    <row r="493" spans="1:21" ht="28.5" customHeight="1">
      <c r="A493" s="23" t="str">
        <v/>
      </c>
      <c r="B493" s="19"/>
      <c r="C493" s="19"/>
      <c r="D493" s="19"/>
      <c r="E493" s="19"/>
      <c r="F493" s="19"/>
      <c r="G493" s="35"/>
      <c r="H493" s="35"/>
      <c r="I493" s="19"/>
      <c r="J493" s="19"/>
      <c r="K493" s="20"/>
      <c r="L493" s="19"/>
      <c r="M493" s="20"/>
      <c r="N493" s="19"/>
      <c r="O493" s="20"/>
      <c r="P493" s="19"/>
      <c r="Q493" s="19"/>
      <c r="R493" s="19"/>
      <c r="S493" s="28"/>
      <c r="T493" s="20"/>
      <c r="U493" s="20"/>
    </row>
    <row r="494" spans="1:21" ht="28.5" customHeight="1">
      <c r="A494" s="23" t="str">
        <v/>
      </c>
      <c r="B494" s="19"/>
      <c r="C494" s="19"/>
      <c r="D494" s="19"/>
      <c r="E494" s="19"/>
      <c r="F494" s="19"/>
      <c r="G494" s="35"/>
      <c r="H494" s="35"/>
      <c r="I494" s="19"/>
      <c r="J494" s="19"/>
      <c r="K494" s="20"/>
      <c r="L494" s="19"/>
      <c r="M494" s="20"/>
      <c r="N494" s="19"/>
      <c r="O494" s="20"/>
      <c r="P494" s="19"/>
      <c r="Q494" s="19"/>
      <c r="R494" s="19"/>
      <c r="S494" s="28"/>
      <c r="T494" s="20"/>
      <c r="U494" s="20"/>
    </row>
    <row r="495" spans="1:21" ht="28.5" customHeight="1">
      <c r="A495" s="23" t="str">
        <v/>
      </c>
      <c r="B495" s="19"/>
      <c r="C495" s="19"/>
      <c r="D495" s="19"/>
      <c r="E495" s="19"/>
      <c r="F495" s="19"/>
      <c r="G495" s="35"/>
      <c r="H495" s="35"/>
      <c r="I495" s="19"/>
      <c r="J495" s="19"/>
      <c r="K495" s="20"/>
      <c r="L495" s="19"/>
      <c r="M495" s="20"/>
      <c r="N495" s="19"/>
      <c r="O495" s="20"/>
      <c r="P495" s="19"/>
      <c r="Q495" s="19"/>
      <c r="R495" s="19"/>
      <c r="S495" s="28"/>
      <c r="T495" s="20"/>
      <c r="U495" s="20"/>
    </row>
    <row r="496" spans="1:21" ht="28.5" customHeight="1">
      <c r="A496" s="23" t="str">
        <v/>
      </c>
      <c r="B496" s="19"/>
      <c r="C496" s="19"/>
      <c r="D496" s="19"/>
      <c r="E496" s="19"/>
      <c r="F496" s="19"/>
      <c r="G496" s="35"/>
      <c r="H496" s="35"/>
      <c r="I496" s="19"/>
      <c r="J496" s="19"/>
      <c r="K496" s="20"/>
      <c r="L496" s="19"/>
      <c r="M496" s="20"/>
      <c r="N496" s="19"/>
      <c r="O496" s="20"/>
      <c r="P496" s="19"/>
      <c r="Q496" s="19"/>
      <c r="R496" s="19"/>
      <c r="S496" s="28"/>
      <c r="T496" s="20"/>
      <c r="U496" s="20"/>
    </row>
    <row r="497" spans="1:21" ht="28.5" customHeight="1">
      <c r="A497" s="23" t="str">
        <v/>
      </c>
      <c r="B497" s="19"/>
      <c r="C497" s="19"/>
      <c r="D497" s="19"/>
      <c r="E497" s="19"/>
      <c r="F497" s="19"/>
      <c r="G497" s="35"/>
      <c r="H497" s="35"/>
      <c r="I497" s="19"/>
      <c r="J497" s="19"/>
      <c r="K497" s="20"/>
      <c r="L497" s="19"/>
      <c r="M497" s="20"/>
      <c r="N497" s="19"/>
      <c r="O497" s="20"/>
      <c r="P497" s="19"/>
      <c r="Q497" s="19"/>
      <c r="R497" s="19"/>
      <c r="S497" s="28"/>
      <c r="T497" s="20"/>
      <c r="U497" s="20"/>
    </row>
    <row r="498" spans="1:21" ht="28.5" customHeight="1">
      <c r="A498" s="23" t="str">
        <v/>
      </c>
      <c r="B498" s="19"/>
      <c r="C498" s="19"/>
      <c r="D498" s="19"/>
      <c r="E498" s="19"/>
      <c r="F498" s="19"/>
      <c r="G498" s="35"/>
      <c r="H498" s="35"/>
      <c r="I498" s="19"/>
      <c r="J498" s="19"/>
      <c r="K498" s="20"/>
      <c r="L498" s="19"/>
      <c r="M498" s="20"/>
      <c r="N498" s="19"/>
      <c r="O498" s="20"/>
      <c r="P498" s="19"/>
      <c r="Q498" s="19"/>
      <c r="R498" s="19"/>
      <c r="S498" s="28"/>
      <c r="T498" s="20"/>
      <c r="U498" s="20"/>
    </row>
    <row r="499" spans="1:21" ht="28.5" customHeight="1">
      <c r="A499" s="23" t="str">
        <v/>
      </c>
      <c r="B499" s="19"/>
      <c r="C499" s="19"/>
      <c r="D499" s="19"/>
      <c r="E499" s="19"/>
      <c r="F499" s="19"/>
      <c r="G499" s="35"/>
      <c r="H499" s="35"/>
      <c r="I499" s="19"/>
      <c r="J499" s="19"/>
      <c r="K499" s="20"/>
      <c r="L499" s="19"/>
      <c r="M499" s="20"/>
      <c r="N499" s="19"/>
      <c r="O499" s="20"/>
      <c r="P499" s="19"/>
      <c r="Q499" s="19"/>
      <c r="R499" s="19"/>
      <c r="S499" s="28"/>
      <c r="T499" s="20"/>
      <c r="U499" s="20"/>
    </row>
    <row r="500" spans="1:21" ht="28.5" customHeight="1">
      <c r="A500" s="23" t="str">
        <v/>
      </c>
      <c r="B500" s="19"/>
      <c r="C500" s="19"/>
      <c r="D500" s="19"/>
      <c r="E500" s="19"/>
      <c r="F500" s="19"/>
      <c r="G500" s="35"/>
      <c r="H500" s="35"/>
      <c r="I500" s="19"/>
      <c r="J500" s="19"/>
      <c r="K500" s="20"/>
      <c r="L500" s="19"/>
      <c r="M500" s="20"/>
      <c r="N500" s="19"/>
      <c r="O500" s="20"/>
      <c r="P500" s="19"/>
      <c r="Q500" s="19"/>
      <c r="R500" s="19"/>
      <c r="S500" s="28"/>
      <c r="T500" s="20"/>
      <c r="U500" s="20"/>
    </row>
    <row r="501" spans="1:21" ht="28.5" customHeight="1">
      <c r="A501" s="23" t="str">
        <v/>
      </c>
      <c r="B501" s="19"/>
      <c r="C501" s="19"/>
      <c r="D501" s="19"/>
      <c r="E501" s="19"/>
      <c r="F501" s="19"/>
      <c r="G501" s="35"/>
      <c r="H501" s="35"/>
      <c r="I501" s="19"/>
      <c r="J501" s="19"/>
      <c r="K501" s="20"/>
      <c r="L501" s="19"/>
      <c r="M501" s="20"/>
      <c r="N501" s="19"/>
      <c r="O501" s="20"/>
      <c r="P501" s="19"/>
      <c r="Q501" s="19"/>
      <c r="R501" s="19"/>
      <c r="S501" s="28"/>
      <c r="T501" s="20"/>
      <c r="U501" s="20"/>
    </row>
    <row r="502" spans="1:21" ht="28.5" customHeight="1">
      <c r="A502" s="23" t="str">
        <v/>
      </c>
      <c r="B502" s="19"/>
      <c r="C502" s="19"/>
      <c r="D502" s="19"/>
      <c r="E502" s="19"/>
      <c r="F502" s="19"/>
      <c r="G502" s="35"/>
      <c r="H502" s="35"/>
      <c r="I502" s="19"/>
      <c r="J502" s="19"/>
      <c r="K502" s="20"/>
      <c r="L502" s="19"/>
      <c r="M502" s="20"/>
      <c r="N502" s="19"/>
      <c r="O502" s="20"/>
      <c r="P502" s="19"/>
      <c r="Q502" s="19"/>
      <c r="R502" s="19"/>
      <c r="S502" s="28"/>
      <c r="T502" s="20"/>
      <c r="U502" s="20"/>
    </row>
    <row r="503" spans="1:21" ht="28.5" customHeight="1">
      <c r="A503" s="23" t="str">
        <v/>
      </c>
      <c r="B503" s="19"/>
      <c r="C503" s="19"/>
      <c r="D503" s="19"/>
      <c r="E503" s="19"/>
      <c r="F503" s="19"/>
      <c r="G503" s="35"/>
      <c r="H503" s="35"/>
      <c r="I503" s="19"/>
      <c r="J503" s="19"/>
      <c r="K503" s="20"/>
      <c r="L503" s="19"/>
      <c r="M503" s="20"/>
      <c r="N503" s="19"/>
      <c r="O503" s="20"/>
      <c r="P503" s="19"/>
      <c r="Q503" s="19"/>
      <c r="R503" s="19"/>
      <c r="S503" s="28"/>
      <c r="T503" s="20"/>
      <c r="U503" s="20"/>
    </row>
    <row r="504" spans="1:21" ht="28.5" customHeight="1">
      <c r="A504" s="23" t="str">
        <v/>
      </c>
      <c r="B504" s="19"/>
      <c r="C504" s="19"/>
      <c r="D504" s="19"/>
      <c r="E504" s="19"/>
      <c r="F504" s="19"/>
      <c r="G504" s="35"/>
      <c r="H504" s="35"/>
      <c r="I504" s="19"/>
      <c r="J504" s="19"/>
      <c r="K504" s="20"/>
      <c r="L504" s="19"/>
      <c r="M504" s="20"/>
      <c r="N504" s="19"/>
      <c r="O504" s="20"/>
      <c r="P504" s="19"/>
      <c r="Q504" s="19"/>
      <c r="R504" s="19"/>
      <c r="S504" s="28"/>
      <c r="T504" s="20"/>
      <c r="U504" s="20"/>
    </row>
    <row r="505" spans="1:21" ht="28.5" customHeight="1">
      <c r="A505" s="23" t="str">
        <v/>
      </c>
      <c r="B505" s="19"/>
      <c r="C505" s="19"/>
      <c r="D505" s="19"/>
      <c r="E505" s="19"/>
      <c r="F505" s="19"/>
      <c r="G505" s="35"/>
      <c r="H505" s="35"/>
      <c r="I505" s="19"/>
      <c r="J505" s="19"/>
      <c r="K505" s="20"/>
      <c r="L505" s="19"/>
      <c r="M505" s="20"/>
      <c r="N505" s="19"/>
      <c r="O505" s="20"/>
      <c r="P505" s="19"/>
      <c r="Q505" s="19"/>
      <c r="R505" s="19"/>
      <c r="S505" s="28"/>
      <c r="T505" s="20"/>
      <c r="U505" s="20"/>
    </row>
    <row r="506" spans="1:21" ht="28.5" customHeight="1">
      <c r="A506" s="23" t="str">
        <v/>
      </c>
      <c r="B506" s="19"/>
      <c r="C506" s="19"/>
      <c r="D506" s="19"/>
      <c r="E506" s="19"/>
      <c r="F506" s="19"/>
      <c r="G506" s="35"/>
      <c r="H506" s="35"/>
      <c r="I506" s="19"/>
      <c r="J506" s="19"/>
      <c r="K506" s="20"/>
      <c r="L506" s="19"/>
      <c r="M506" s="20"/>
      <c r="N506" s="19"/>
      <c r="O506" s="20"/>
      <c r="P506" s="19"/>
      <c r="Q506" s="19"/>
      <c r="R506" s="19"/>
      <c r="S506" s="28"/>
      <c r="T506" s="20"/>
      <c r="U506" s="20"/>
    </row>
    <row r="507" spans="1:21" ht="28.5" customHeight="1">
      <c r="A507" s="23" t="str">
        <v/>
      </c>
      <c r="B507" s="19"/>
      <c r="C507" s="19"/>
      <c r="D507" s="19"/>
      <c r="E507" s="19"/>
      <c r="F507" s="19"/>
      <c r="G507" s="35"/>
      <c r="H507" s="35"/>
      <c r="I507" s="19"/>
      <c r="J507" s="19"/>
      <c r="K507" s="20"/>
      <c r="L507" s="19"/>
      <c r="M507" s="20"/>
      <c r="N507" s="19"/>
      <c r="O507" s="20"/>
      <c r="P507" s="19"/>
      <c r="Q507" s="19"/>
      <c r="R507" s="19"/>
      <c r="S507" s="28"/>
      <c r="T507" s="20"/>
      <c r="U507" s="20"/>
    </row>
    <row r="508" spans="1:21" ht="28.5" customHeight="1">
      <c r="A508" s="23" t="str">
        <v/>
      </c>
      <c r="B508" s="19"/>
      <c r="C508" s="19"/>
      <c r="D508" s="19"/>
      <c r="E508" s="19"/>
      <c r="F508" s="19"/>
      <c r="G508" s="35"/>
      <c r="H508" s="35"/>
      <c r="I508" s="19"/>
      <c r="J508" s="19"/>
      <c r="K508" s="20"/>
      <c r="L508" s="19"/>
      <c r="M508" s="20"/>
      <c r="N508" s="19"/>
      <c r="O508" s="20"/>
      <c r="P508" s="19"/>
      <c r="Q508" s="19"/>
      <c r="R508" s="19"/>
      <c r="S508" s="28"/>
      <c r="T508" s="20"/>
      <c r="U508" s="20"/>
    </row>
    <row r="509" spans="1:21" ht="28.5" customHeight="1">
      <c r="A509" s="23" t="str">
        <v/>
      </c>
      <c r="B509" s="19"/>
      <c r="C509" s="19"/>
      <c r="D509" s="19"/>
      <c r="E509" s="19"/>
      <c r="F509" s="19"/>
      <c r="G509" s="35"/>
      <c r="H509" s="35"/>
      <c r="I509" s="19"/>
      <c r="J509" s="19"/>
      <c r="K509" s="20"/>
      <c r="L509" s="19"/>
      <c r="M509" s="20"/>
      <c r="N509" s="19"/>
      <c r="O509" s="20"/>
      <c r="P509" s="19"/>
      <c r="Q509" s="19"/>
      <c r="R509" s="19"/>
      <c r="S509" s="28"/>
      <c r="T509" s="20"/>
      <c r="U509" s="20"/>
    </row>
    <row r="510" spans="1:21" ht="28.5" customHeight="1">
      <c r="A510" s="23" t="str">
        <v/>
      </c>
      <c r="B510" s="19"/>
      <c r="C510" s="19"/>
      <c r="D510" s="19"/>
      <c r="E510" s="19"/>
      <c r="F510" s="19"/>
      <c r="G510" s="35"/>
      <c r="H510" s="35"/>
      <c r="I510" s="19"/>
      <c r="J510" s="19"/>
      <c r="K510" s="20"/>
      <c r="L510" s="19"/>
      <c r="M510" s="20"/>
      <c r="N510" s="19"/>
      <c r="O510" s="20"/>
      <c r="P510" s="19"/>
      <c r="Q510" s="19"/>
      <c r="R510" s="19"/>
      <c r="S510" s="28"/>
      <c r="T510" s="20"/>
      <c r="U510" s="20"/>
    </row>
    <row r="511" spans="1:21" ht="28.5" customHeight="1">
      <c r="A511" s="23" t="str">
        <v/>
      </c>
      <c r="B511" s="19"/>
      <c r="C511" s="19"/>
      <c r="D511" s="19"/>
      <c r="E511" s="19"/>
      <c r="F511" s="19"/>
      <c r="G511" s="35"/>
      <c r="H511" s="35"/>
      <c r="I511" s="19"/>
      <c r="J511" s="19"/>
      <c r="K511" s="20"/>
      <c r="L511" s="19"/>
      <c r="M511" s="20"/>
      <c r="N511" s="19"/>
      <c r="O511" s="20"/>
      <c r="P511" s="19"/>
      <c r="Q511" s="19"/>
      <c r="R511" s="19"/>
      <c r="S511" s="28"/>
      <c r="T511" s="20"/>
      <c r="U511" s="20"/>
    </row>
    <row r="512" spans="1:21" ht="28.5" customHeight="1">
      <c r="A512" s="23" t="str">
        <v/>
      </c>
      <c r="B512" s="19"/>
      <c r="C512" s="19"/>
      <c r="D512" s="19"/>
      <c r="E512" s="19"/>
      <c r="F512" s="19"/>
      <c r="G512" s="35"/>
      <c r="H512" s="35"/>
      <c r="I512" s="19"/>
      <c r="J512" s="19"/>
      <c r="K512" s="20"/>
      <c r="L512" s="19"/>
      <c r="M512" s="20"/>
      <c r="N512" s="19"/>
      <c r="O512" s="20"/>
      <c r="P512" s="19"/>
      <c r="Q512" s="19"/>
      <c r="R512" s="19"/>
      <c r="S512" s="28"/>
      <c r="T512" s="20"/>
      <c r="U512" s="20"/>
    </row>
    <row r="513" spans="1:21" ht="28.5" customHeight="1">
      <c r="A513" s="23" t="str">
        <v/>
      </c>
      <c r="B513" s="19"/>
      <c r="C513" s="19"/>
      <c r="D513" s="19"/>
      <c r="E513" s="19"/>
      <c r="F513" s="19"/>
      <c r="G513" s="35"/>
      <c r="H513" s="35"/>
      <c r="I513" s="19"/>
      <c r="J513" s="19"/>
      <c r="K513" s="20"/>
      <c r="L513" s="19"/>
      <c r="M513" s="20"/>
      <c r="N513" s="19"/>
      <c r="O513" s="20"/>
      <c r="P513" s="19"/>
      <c r="Q513" s="19"/>
      <c r="R513" s="19"/>
      <c r="S513" s="28"/>
      <c r="T513" s="20"/>
      <c r="U513" s="20"/>
    </row>
    <row r="514" spans="1:21" ht="28.5" customHeight="1">
      <c r="A514" s="23" t="str">
        <v/>
      </c>
      <c r="B514" s="19"/>
      <c r="C514" s="19"/>
      <c r="D514" s="19"/>
      <c r="E514" s="19"/>
      <c r="F514" s="19"/>
      <c r="G514" s="35"/>
      <c r="H514" s="35"/>
      <c r="I514" s="19"/>
      <c r="J514" s="19"/>
      <c r="K514" s="20"/>
      <c r="L514" s="19"/>
      <c r="M514" s="20"/>
      <c r="N514" s="19"/>
      <c r="O514" s="20"/>
      <c r="P514" s="19"/>
      <c r="Q514" s="19"/>
      <c r="R514" s="19"/>
      <c r="S514" s="28"/>
      <c r="T514" s="20"/>
      <c r="U514" s="20"/>
    </row>
    <row r="515" spans="1:21" ht="28.5" customHeight="1">
      <c r="A515" s="23" t="str">
        <v/>
      </c>
      <c r="B515" s="19"/>
      <c r="C515" s="19"/>
      <c r="D515" s="19"/>
      <c r="E515" s="19"/>
      <c r="F515" s="19"/>
      <c r="G515" s="35"/>
      <c r="H515" s="35"/>
      <c r="I515" s="19"/>
      <c r="J515" s="19"/>
      <c r="K515" s="20"/>
      <c r="L515" s="19"/>
      <c r="M515" s="20"/>
      <c r="N515" s="19"/>
      <c r="O515" s="20"/>
      <c r="P515" s="19"/>
      <c r="Q515" s="19"/>
      <c r="R515" s="19"/>
      <c r="S515" s="28"/>
      <c r="T515" s="20"/>
      <c r="U515" s="20"/>
    </row>
    <row r="516" spans="1:21" ht="28.5" customHeight="1">
      <c r="A516" s="23" t="str">
        <v/>
      </c>
      <c r="B516" s="19"/>
      <c r="C516" s="19"/>
      <c r="D516" s="19"/>
      <c r="E516" s="19"/>
      <c r="F516" s="19"/>
      <c r="G516" s="35"/>
      <c r="H516" s="35"/>
      <c r="I516" s="19"/>
      <c r="J516" s="19"/>
      <c r="K516" s="20"/>
      <c r="L516" s="19"/>
      <c r="M516" s="20"/>
      <c r="N516" s="19"/>
      <c r="O516" s="20"/>
      <c r="P516" s="19"/>
      <c r="Q516" s="19"/>
      <c r="R516" s="19"/>
      <c r="S516" s="28"/>
      <c r="T516" s="20"/>
      <c r="U516" s="20"/>
    </row>
    <row r="517" spans="1:21" ht="28.5" customHeight="1">
      <c r="A517" s="23" t="str">
        <v/>
      </c>
      <c r="B517" s="19"/>
      <c r="C517" s="19"/>
      <c r="D517" s="19"/>
      <c r="E517" s="19"/>
      <c r="F517" s="19"/>
      <c r="G517" s="35"/>
      <c r="H517" s="35"/>
      <c r="I517" s="19"/>
      <c r="J517" s="19"/>
      <c r="K517" s="20"/>
      <c r="L517" s="19"/>
      <c r="M517" s="20"/>
      <c r="N517" s="19"/>
      <c r="O517" s="20"/>
      <c r="P517" s="19"/>
      <c r="Q517" s="19"/>
      <c r="R517" s="19"/>
      <c r="S517" s="28"/>
      <c r="T517" s="20"/>
      <c r="U517" s="20"/>
    </row>
    <row r="518" spans="1:21" ht="28.5" customHeight="1">
      <c r="A518" s="23" t="str">
        <v/>
      </c>
      <c r="B518" s="19"/>
      <c r="C518" s="19"/>
      <c r="D518" s="19"/>
      <c r="E518" s="19"/>
      <c r="F518" s="19"/>
      <c r="G518" s="35"/>
      <c r="H518" s="35"/>
      <c r="I518" s="19"/>
      <c r="J518" s="19"/>
      <c r="K518" s="20"/>
      <c r="L518" s="19"/>
      <c r="M518" s="20"/>
      <c r="N518" s="19"/>
      <c r="O518" s="20"/>
      <c r="P518" s="19"/>
      <c r="Q518" s="19"/>
      <c r="R518" s="19"/>
      <c r="S518" s="28"/>
      <c r="T518" s="20"/>
      <c r="U518" s="20"/>
    </row>
    <row r="519" spans="1:21" ht="28.5" customHeight="1">
      <c r="A519" s="23" t="str">
        <v/>
      </c>
      <c r="B519" s="19"/>
      <c r="C519" s="19"/>
      <c r="D519" s="19"/>
      <c r="E519" s="19"/>
      <c r="F519" s="19"/>
      <c r="G519" s="35"/>
      <c r="H519" s="35"/>
      <c r="I519" s="19"/>
      <c r="J519" s="19"/>
      <c r="K519" s="20"/>
      <c r="L519" s="19"/>
      <c r="M519" s="20"/>
      <c r="N519" s="19"/>
      <c r="O519" s="20"/>
      <c r="P519" s="19"/>
      <c r="Q519" s="19"/>
      <c r="R519" s="19"/>
      <c r="S519" s="28"/>
      <c r="T519" s="20"/>
      <c r="U519" s="20"/>
    </row>
    <row r="520" spans="1:21" ht="28.5" customHeight="1">
      <c r="A520" s="23" t="str">
        <v/>
      </c>
      <c r="B520" s="19"/>
      <c r="C520" s="19"/>
      <c r="D520" s="19"/>
      <c r="E520" s="19"/>
      <c r="F520" s="19"/>
      <c r="G520" s="35"/>
      <c r="H520" s="35"/>
      <c r="I520" s="19"/>
      <c r="J520" s="19"/>
      <c r="K520" s="20"/>
      <c r="L520" s="19"/>
      <c r="M520" s="20"/>
      <c r="N520" s="19"/>
      <c r="O520" s="20"/>
      <c r="P520" s="19"/>
      <c r="Q520" s="19"/>
      <c r="R520" s="19"/>
      <c r="S520" s="28"/>
      <c r="T520" s="20"/>
      <c r="U520" s="20"/>
    </row>
    <row r="521" spans="1:21" ht="28.5" customHeight="1">
      <c r="A521" s="23" t="str">
        <v/>
      </c>
      <c r="B521" s="19"/>
      <c r="C521" s="19"/>
      <c r="D521" s="19"/>
      <c r="E521" s="19"/>
      <c r="F521" s="19"/>
      <c r="G521" s="35"/>
      <c r="H521" s="35"/>
      <c r="I521" s="19"/>
      <c r="J521" s="19"/>
      <c r="K521" s="20"/>
      <c r="L521" s="19"/>
      <c r="M521" s="20"/>
      <c r="N521" s="19"/>
      <c r="O521" s="20"/>
      <c r="P521" s="19"/>
      <c r="Q521" s="19"/>
      <c r="R521" s="19"/>
      <c r="S521" s="28"/>
      <c r="T521" s="20"/>
      <c r="U521" s="20"/>
    </row>
    <row r="522" spans="1:21" ht="28.5" customHeight="1">
      <c r="A522" s="23" t="str">
        <v/>
      </c>
      <c r="B522" s="19"/>
      <c r="C522" s="19"/>
      <c r="D522" s="19"/>
      <c r="E522" s="19"/>
      <c r="F522" s="19"/>
      <c r="G522" s="35"/>
      <c r="H522" s="35"/>
      <c r="I522" s="19"/>
      <c r="J522" s="19"/>
      <c r="K522" s="20"/>
      <c r="L522" s="19"/>
      <c r="M522" s="20"/>
      <c r="N522" s="19"/>
      <c r="O522" s="20"/>
      <c r="P522" s="19"/>
      <c r="Q522" s="19"/>
      <c r="R522" s="19"/>
      <c r="S522" s="28"/>
      <c r="T522" s="20"/>
      <c r="U522" s="20"/>
    </row>
    <row r="523" spans="1:21" ht="28.5" customHeight="1">
      <c r="A523" s="23" t="str">
        <v/>
      </c>
      <c r="B523" s="19"/>
      <c r="C523" s="19"/>
      <c r="D523" s="19"/>
      <c r="E523" s="19"/>
      <c r="F523" s="19"/>
      <c r="G523" s="35"/>
      <c r="H523" s="35"/>
      <c r="I523" s="19"/>
      <c r="J523" s="19"/>
      <c r="K523" s="20"/>
      <c r="L523" s="19"/>
      <c r="M523" s="20"/>
      <c r="N523" s="19"/>
      <c r="O523" s="20"/>
      <c r="P523" s="19"/>
      <c r="Q523" s="19"/>
      <c r="R523" s="19"/>
      <c r="S523" s="28"/>
      <c r="T523" s="20"/>
      <c r="U523" s="20"/>
    </row>
    <row r="524" spans="1:21" ht="28.5" customHeight="1">
      <c r="A524" s="23" t="str">
        <v/>
      </c>
      <c r="B524" s="19"/>
      <c r="C524" s="19"/>
      <c r="D524" s="19"/>
      <c r="E524" s="19"/>
      <c r="F524" s="19"/>
      <c r="G524" s="35"/>
      <c r="H524" s="35"/>
      <c r="I524" s="19"/>
      <c r="J524" s="19"/>
      <c r="K524" s="20"/>
      <c r="L524" s="19"/>
      <c r="M524" s="20"/>
      <c r="N524" s="19"/>
      <c r="O524" s="20"/>
      <c r="P524" s="19"/>
      <c r="Q524" s="19"/>
      <c r="R524" s="19"/>
      <c r="S524" s="28"/>
      <c r="T524" s="20"/>
      <c r="U524" s="20"/>
    </row>
    <row r="525" spans="1:21" ht="28.5" customHeight="1">
      <c r="A525" s="23" t="str">
        <v/>
      </c>
      <c r="B525" s="19"/>
      <c r="C525" s="19"/>
      <c r="D525" s="19"/>
      <c r="E525" s="19"/>
      <c r="F525" s="19"/>
      <c r="G525" s="35"/>
      <c r="H525" s="35"/>
      <c r="I525" s="19"/>
      <c r="J525" s="19"/>
      <c r="K525" s="20"/>
      <c r="L525" s="19"/>
      <c r="M525" s="20"/>
      <c r="N525" s="19"/>
      <c r="O525" s="20"/>
      <c r="P525" s="19"/>
      <c r="Q525" s="19"/>
      <c r="R525" s="19"/>
      <c r="S525" s="28"/>
      <c r="T525" s="20"/>
      <c r="U525" s="20"/>
    </row>
    <row r="526" spans="1:21" ht="28.5" customHeight="1">
      <c r="A526" s="23" t="str">
        <v/>
      </c>
      <c r="B526" s="19"/>
      <c r="C526" s="19"/>
      <c r="D526" s="19"/>
      <c r="E526" s="19"/>
      <c r="F526" s="19"/>
      <c r="G526" s="35"/>
      <c r="H526" s="35"/>
      <c r="I526" s="19"/>
      <c r="J526" s="19"/>
      <c r="K526" s="20"/>
      <c r="L526" s="19"/>
      <c r="M526" s="20"/>
      <c r="N526" s="19"/>
      <c r="O526" s="20"/>
      <c r="P526" s="19"/>
      <c r="Q526" s="19"/>
      <c r="R526" s="19"/>
      <c r="S526" s="28"/>
      <c r="T526" s="20"/>
      <c r="U526" s="20"/>
    </row>
    <row r="527" spans="1:21" ht="28.5" customHeight="1">
      <c r="A527" s="23" t="str">
        <v/>
      </c>
      <c r="B527" s="19"/>
      <c r="C527" s="19"/>
      <c r="D527" s="19"/>
      <c r="E527" s="19"/>
      <c r="F527" s="19"/>
      <c r="G527" s="35"/>
      <c r="H527" s="35"/>
      <c r="I527" s="19"/>
      <c r="J527" s="19"/>
      <c r="K527" s="20"/>
      <c r="L527" s="19"/>
      <c r="M527" s="20"/>
      <c r="N527" s="19"/>
      <c r="O527" s="20"/>
      <c r="P527" s="19"/>
      <c r="Q527" s="19"/>
      <c r="R527" s="19"/>
      <c r="S527" s="28"/>
      <c r="T527" s="20"/>
      <c r="U527" s="20"/>
    </row>
    <row r="528" spans="1:21" ht="28.5" customHeight="1">
      <c r="A528" s="23" t="str">
        <v/>
      </c>
      <c r="B528" s="19"/>
      <c r="C528" s="19"/>
      <c r="D528" s="19"/>
      <c r="E528" s="19"/>
      <c r="F528" s="19"/>
      <c r="G528" s="35"/>
      <c r="H528" s="35"/>
      <c r="I528" s="19"/>
      <c r="J528" s="19"/>
      <c r="K528" s="20"/>
      <c r="L528" s="19"/>
      <c r="M528" s="20"/>
      <c r="N528" s="19"/>
      <c r="O528" s="20"/>
      <c r="P528" s="19"/>
      <c r="Q528" s="19"/>
      <c r="R528" s="19"/>
      <c r="S528" s="28"/>
      <c r="T528" s="20"/>
      <c r="U528" s="20"/>
    </row>
    <row r="529" spans="1:21" ht="28.5" customHeight="1">
      <c r="A529" s="23" t="str">
        <v/>
      </c>
      <c r="B529" s="19"/>
      <c r="C529" s="19"/>
      <c r="D529" s="19"/>
      <c r="E529" s="19"/>
      <c r="F529" s="19"/>
      <c r="G529" s="35"/>
      <c r="H529" s="35"/>
      <c r="I529" s="19"/>
      <c r="J529" s="19"/>
      <c r="K529" s="20"/>
      <c r="L529" s="19"/>
      <c r="M529" s="20"/>
      <c r="N529" s="19"/>
      <c r="O529" s="20"/>
      <c r="P529" s="19"/>
      <c r="Q529" s="19"/>
      <c r="R529" s="19"/>
      <c r="S529" s="28"/>
      <c r="T529" s="20"/>
      <c r="U529" s="20"/>
    </row>
    <row r="530" spans="1:21" ht="28.5" customHeight="1">
      <c r="A530" s="23" t="str">
        <v/>
      </c>
      <c r="B530" s="19"/>
      <c r="C530" s="19"/>
      <c r="D530" s="19"/>
      <c r="E530" s="19"/>
      <c r="F530" s="19"/>
      <c r="G530" s="35"/>
      <c r="H530" s="35"/>
      <c r="I530" s="19"/>
      <c r="J530" s="19"/>
      <c r="K530" s="20"/>
      <c r="L530" s="19"/>
      <c r="M530" s="20"/>
      <c r="N530" s="19"/>
      <c r="O530" s="20"/>
      <c r="P530" s="19"/>
      <c r="Q530" s="19"/>
      <c r="R530" s="19"/>
      <c r="S530" s="28"/>
      <c r="T530" s="20"/>
      <c r="U530" s="20"/>
    </row>
    <row r="531" spans="1:21" ht="28.5" customHeight="1">
      <c r="A531" s="23" t="str">
        <v/>
      </c>
      <c r="B531" s="19"/>
      <c r="C531" s="19"/>
      <c r="D531" s="19"/>
      <c r="E531" s="19"/>
      <c r="F531" s="19"/>
      <c r="G531" s="35"/>
      <c r="H531" s="35"/>
      <c r="I531" s="19"/>
      <c r="J531" s="19"/>
      <c r="K531" s="20"/>
      <c r="L531" s="19"/>
      <c r="M531" s="20"/>
      <c r="N531" s="19"/>
      <c r="O531" s="20"/>
      <c r="P531" s="19"/>
      <c r="Q531" s="19"/>
      <c r="R531" s="19"/>
      <c r="S531" s="28"/>
      <c r="T531" s="20"/>
      <c r="U531" s="20"/>
    </row>
    <row r="532" spans="1:21" ht="28.5" customHeight="1">
      <c r="A532" s="23" t="str">
        <v/>
      </c>
      <c r="B532" s="19"/>
      <c r="C532" s="19"/>
      <c r="D532" s="19"/>
      <c r="E532" s="19"/>
      <c r="F532" s="19"/>
      <c r="G532" s="35"/>
      <c r="H532" s="35"/>
      <c r="I532" s="19"/>
      <c r="J532" s="19"/>
      <c r="K532" s="20"/>
      <c r="L532" s="19"/>
      <c r="M532" s="20"/>
      <c r="N532" s="19"/>
      <c r="O532" s="20"/>
      <c r="P532" s="19"/>
      <c r="Q532" s="19"/>
      <c r="R532" s="19"/>
      <c r="S532" s="28"/>
      <c r="T532" s="20"/>
      <c r="U532" s="20"/>
    </row>
    <row r="533" spans="1:21" ht="28.5" customHeight="1">
      <c r="A533" s="23" t="str">
        <v/>
      </c>
      <c r="B533" s="19"/>
      <c r="C533" s="19"/>
      <c r="D533" s="19"/>
      <c r="E533" s="19"/>
      <c r="F533" s="19"/>
      <c r="G533" s="35"/>
      <c r="H533" s="35"/>
      <c r="I533" s="19"/>
      <c r="J533" s="19"/>
      <c r="K533" s="20"/>
      <c r="L533" s="19"/>
      <c r="M533" s="20"/>
      <c r="N533" s="19"/>
      <c r="O533" s="20"/>
      <c r="P533" s="19"/>
      <c r="Q533" s="19"/>
      <c r="R533" s="19"/>
      <c r="S533" s="28"/>
      <c r="T533" s="20"/>
      <c r="U533" s="20"/>
    </row>
    <row r="534" spans="1:21" ht="28.5" customHeight="1">
      <c r="A534" s="23" t="str">
        <v/>
      </c>
      <c r="B534" s="19"/>
      <c r="C534" s="19"/>
      <c r="D534" s="19"/>
      <c r="E534" s="19"/>
      <c r="F534" s="19"/>
      <c r="G534" s="35"/>
      <c r="H534" s="35"/>
      <c r="I534" s="19"/>
      <c r="J534" s="19"/>
      <c r="K534" s="20"/>
      <c r="L534" s="19"/>
      <c r="M534" s="20"/>
      <c r="N534" s="19"/>
      <c r="O534" s="20"/>
      <c r="P534" s="19"/>
      <c r="Q534" s="19"/>
      <c r="R534" s="19"/>
      <c r="S534" s="28"/>
      <c r="T534" s="20"/>
      <c r="U534" s="20"/>
    </row>
    <row r="535" spans="1:21" ht="28.5" customHeight="1">
      <c r="A535" s="23" t="str">
        <v/>
      </c>
      <c r="B535" s="19"/>
      <c r="C535" s="19"/>
      <c r="D535" s="19"/>
      <c r="E535" s="19"/>
      <c r="F535" s="19"/>
      <c r="G535" s="35"/>
      <c r="H535" s="35"/>
      <c r="I535" s="19"/>
      <c r="J535" s="19"/>
      <c r="K535" s="20"/>
      <c r="L535" s="19"/>
      <c r="M535" s="20"/>
      <c r="N535" s="19"/>
      <c r="O535" s="20"/>
      <c r="P535" s="19"/>
      <c r="Q535" s="19"/>
      <c r="R535" s="19"/>
      <c r="S535" s="28"/>
      <c r="T535" s="20"/>
      <c r="U535" s="20"/>
    </row>
    <row r="536" spans="1:21" ht="28.5" customHeight="1">
      <c r="A536" s="23" t="str">
        <v/>
      </c>
      <c r="B536" s="19"/>
      <c r="C536" s="19"/>
      <c r="D536" s="19"/>
      <c r="E536" s="19"/>
      <c r="F536" s="19"/>
      <c r="G536" s="35"/>
      <c r="H536" s="35"/>
      <c r="I536" s="19"/>
      <c r="J536" s="19"/>
      <c r="K536" s="20"/>
      <c r="L536" s="19"/>
      <c r="M536" s="20"/>
      <c r="N536" s="19"/>
      <c r="O536" s="20"/>
      <c r="P536" s="19"/>
      <c r="Q536" s="19"/>
      <c r="R536" s="19"/>
      <c r="S536" s="28"/>
      <c r="T536" s="20"/>
      <c r="U536" s="20"/>
    </row>
    <row r="537" spans="1:21" ht="28.5" customHeight="1">
      <c r="A537" s="23" t="str">
        <v/>
      </c>
      <c r="B537" s="19"/>
      <c r="C537" s="19"/>
      <c r="D537" s="19"/>
      <c r="E537" s="19"/>
      <c r="F537" s="19"/>
      <c r="G537" s="35"/>
      <c r="H537" s="35"/>
      <c r="I537" s="19"/>
      <c r="J537" s="19"/>
      <c r="K537" s="20"/>
      <c r="L537" s="19"/>
      <c r="M537" s="20"/>
      <c r="N537" s="19"/>
      <c r="O537" s="20"/>
      <c r="P537" s="19"/>
      <c r="Q537" s="19"/>
      <c r="R537" s="19"/>
      <c r="S537" s="28"/>
      <c r="T537" s="20"/>
      <c r="U537" s="20"/>
    </row>
    <row r="538" spans="1:21" ht="28.5" customHeight="1">
      <c r="A538" s="23" t="str">
        <v/>
      </c>
      <c r="B538" s="19"/>
      <c r="C538" s="19"/>
      <c r="D538" s="19"/>
      <c r="E538" s="19"/>
      <c r="F538" s="19"/>
      <c r="G538" s="35"/>
      <c r="H538" s="35"/>
      <c r="I538" s="19"/>
      <c r="J538" s="19"/>
      <c r="K538" s="20"/>
      <c r="L538" s="19"/>
      <c r="M538" s="20"/>
      <c r="N538" s="19"/>
      <c r="O538" s="20"/>
      <c r="P538" s="19"/>
      <c r="Q538" s="19"/>
      <c r="R538" s="19"/>
      <c r="S538" s="28"/>
      <c r="T538" s="20"/>
      <c r="U538" s="20"/>
    </row>
    <row r="539" spans="1:21" ht="28.5" customHeight="1">
      <c r="A539" s="23" t="str">
        <v/>
      </c>
      <c r="B539" s="19"/>
      <c r="C539" s="19"/>
      <c r="D539" s="19"/>
      <c r="E539" s="19"/>
      <c r="F539" s="19"/>
      <c r="G539" s="35"/>
      <c r="H539" s="35"/>
      <c r="I539" s="19"/>
      <c r="J539" s="19"/>
      <c r="K539" s="20"/>
      <c r="L539" s="19"/>
      <c r="M539" s="20"/>
      <c r="N539" s="19"/>
      <c r="O539" s="20"/>
      <c r="P539" s="19"/>
      <c r="Q539" s="19"/>
      <c r="R539" s="19"/>
      <c r="S539" s="28"/>
      <c r="T539" s="20"/>
      <c r="U539" s="20"/>
    </row>
    <row r="540" spans="1:21" ht="28.5" customHeight="1">
      <c r="A540" s="23" t="str">
        <v/>
      </c>
      <c r="B540" s="19"/>
      <c r="C540" s="19"/>
      <c r="D540" s="19"/>
      <c r="E540" s="19"/>
      <c r="F540" s="19"/>
      <c r="G540" s="35"/>
      <c r="H540" s="35"/>
      <c r="I540" s="19"/>
      <c r="J540" s="19"/>
      <c r="K540" s="20"/>
      <c r="L540" s="19"/>
      <c r="M540" s="20"/>
      <c r="N540" s="19"/>
      <c r="O540" s="20"/>
      <c r="P540" s="19"/>
      <c r="Q540" s="19"/>
      <c r="R540" s="19"/>
      <c r="S540" s="28"/>
      <c r="T540" s="20"/>
      <c r="U540" s="20"/>
    </row>
    <row r="541" spans="1:21" ht="28.5" customHeight="1">
      <c r="A541" s="23" t="str">
        <v/>
      </c>
      <c r="B541" s="19"/>
      <c r="C541" s="19"/>
      <c r="D541" s="19"/>
      <c r="E541" s="19"/>
      <c r="F541" s="19"/>
      <c r="G541" s="35"/>
      <c r="H541" s="35"/>
      <c r="I541" s="19"/>
      <c r="J541" s="19"/>
      <c r="K541" s="20"/>
      <c r="L541" s="19"/>
      <c r="M541" s="20"/>
      <c r="N541" s="19"/>
      <c r="O541" s="20"/>
      <c r="P541" s="19"/>
      <c r="Q541" s="19"/>
      <c r="R541" s="19"/>
      <c r="S541" s="28"/>
      <c r="T541" s="20"/>
      <c r="U541" s="20"/>
    </row>
    <row r="542" spans="1:21" ht="28.5" customHeight="1">
      <c r="A542" s="23" t="str">
        <v/>
      </c>
      <c r="B542" s="19"/>
      <c r="C542" s="19"/>
      <c r="D542" s="19"/>
      <c r="E542" s="19"/>
      <c r="F542" s="19"/>
      <c r="G542" s="35"/>
      <c r="H542" s="35"/>
      <c r="I542" s="19"/>
      <c r="J542" s="19"/>
      <c r="K542" s="20"/>
      <c r="L542" s="19"/>
      <c r="M542" s="20"/>
      <c r="N542" s="19"/>
      <c r="O542" s="20"/>
      <c r="P542" s="19"/>
      <c r="Q542" s="19"/>
      <c r="R542" s="19"/>
      <c r="S542" s="28"/>
      <c r="T542" s="20"/>
      <c r="U542" s="20"/>
    </row>
    <row r="543" spans="1:21" ht="28.5" customHeight="1">
      <c r="A543" s="23" t="str">
        <v/>
      </c>
      <c r="B543" s="19"/>
      <c r="C543" s="19"/>
      <c r="D543" s="19"/>
      <c r="E543" s="19"/>
      <c r="F543" s="19"/>
      <c r="G543" s="35"/>
      <c r="H543" s="35"/>
      <c r="I543" s="19"/>
      <c r="J543" s="19"/>
      <c r="K543" s="20"/>
      <c r="L543" s="19"/>
      <c r="M543" s="20"/>
      <c r="N543" s="19"/>
      <c r="O543" s="20"/>
      <c r="P543" s="19"/>
      <c r="Q543" s="19"/>
      <c r="R543" s="19"/>
      <c r="S543" s="28"/>
      <c r="T543" s="20"/>
      <c r="U543" s="20"/>
    </row>
    <row r="544" spans="1:21" ht="28.5" customHeight="1">
      <c r="A544" s="23" t="str">
        <v/>
      </c>
      <c r="B544" s="19"/>
      <c r="C544" s="19"/>
      <c r="D544" s="19"/>
      <c r="E544" s="19"/>
      <c r="F544" s="19"/>
      <c r="G544" s="35"/>
      <c r="H544" s="35"/>
      <c r="I544" s="19"/>
      <c r="J544" s="19"/>
      <c r="K544" s="20"/>
      <c r="L544" s="19"/>
      <c r="M544" s="20"/>
      <c r="N544" s="19"/>
      <c r="O544" s="20"/>
      <c r="P544" s="19"/>
      <c r="Q544" s="19"/>
      <c r="R544" s="19"/>
      <c r="S544" s="28"/>
      <c r="T544" s="20"/>
      <c r="U544" s="20"/>
    </row>
    <row r="545" spans="1:21" ht="28.5" customHeight="1">
      <c r="A545" s="23" t="str">
        <v/>
      </c>
      <c r="B545" s="19"/>
      <c r="C545" s="19"/>
      <c r="D545" s="19"/>
      <c r="E545" s="19"/>
      <c r="F545" s="19"/>
      <c r="G545" s="35"/>
      <c r="H545" s="35"/>
      <c r="I545" s="19"/>
      <c r="J545" s="19"/>
      <c r="K545" s="20"/>
      <c r="L545" s="19"/>
      <c r="M545" s="20"/>
      <c r="N545" s="19"/>
      <c r="O545" s="20"/>
      <c r="P545" s="19"/>
      <c r="Q545" s="19"/>
      <c r="R545" s="19"/>
      <c r="S545" s="28"/>
      <c r="T545" s="20"/>
      <c r="U545" s="20"/>
    </row>
    <row r="546" spans="1:21" ht="28.5" customHeight="1">
      <c r="A546" s="23" t="str">
        <v/>
      </c>
      <c r="B546" s="19"/>
      <c r="C546" s="19"/>
      <c r="D546" s="19"/>
      <c r="E546" s="19"/>
      <c r="F546" s="19"/>
      <c r="G546" s="35"/>
      <c r="H546" s="35"/>
      <c r="I546" s="19"/>
      <c r="J546" s="19"/>
      <c r="K546" s="20"/>
      <c r="L546" s="19"/>
      <c r="M546" s="20"/>
      <c r="N546" s="19"/>
      <c r="O546" s="20"/>
      <c r="P546" s="19"/>
      <c r="Q546" s="19"/>
      <c r="R546" s="19"/>
      <c r="S546" s="28"/>
      <c r="T546" s="20"/>
      <c r="U546" s="20"/>
    </row>
    <row r="547" spans="1:21" ht="28.5" customHeight="1">
      <c r="A547" s="23" t="str">
        <v/>
      </c>
      <c r="B547" s="19"/>
      <c r="C547" s="19"/>
      <c r="D547" s="19"/>
      <c r="E547" s="19"/>
      <c r="F547" s="19"/>
      <c r="G547" s="35"/>
      <c r="H547" s="35"/>
      <c r="I547" s="19"/>
      <c r="J547" s="19"/>
      <c r="K547" s="20"/>
      <c r="L547" s="19"/>
      <c r="M547" s="20"/>
      <c r="N547" s="19"/>
      <c r="O547" s="20"/>
      <c r="P547" s="19"/>
      <c r="Q547" s="19"/>
      <c r="R547" s="19"/>
      <c r="S547" s="28"/>
      <c r="T547" s="20"/>
      <c r="U547" s="20"/>
    </row>
    <row r="548" spans="1:21" ht="28.5" customHeight="1">
      <c r="A548" s="23" t="str">
        <v/>
      </c>
      <c r="B548" s="19"/>
      <c r="C548" s="19"/>
      <c r="D548" s="19"/>
      <c r="E548" s="19"/>
      <c r="F548" s="19"/>
      <c r="G548" s="35"/>
      <c r="H548" s="35"/>
      <c r="I548" s="19"/>
      <c r="J548" s="19"/>
      <c r="K548" s="20"/>
      <c r="L548" s="19"/>
      <c r="M548" s="20"/>
      <c r="N548" s="19"/>
      <c r="O548" s="20"/>
      <c r="P548" s="19"/>
      <c r="Q548" s="19"/>
      <c r="R548" s="19"/>
      <c r="S548" s="28"/>
      <c r="T548" s="20"/>
      <c r="U548" s="20"/>
    </row>
    <row r="549" spans="1:21" ht="28.5" customHeight="1">
      <c r="A549" s="23" t="str">
        <v/>
      </c>
      <c r="B549" s="19"/>
      <c r="C549" s="19"/>
      <c r="D549" s="19"/>
      <c r="E549" s="19"/>
      <c r="F549" s="19"/>
      <c r="G549" s="35"/>
      <c r="H549" s="35"/>
      <c r="I549" s="19"/>
      <c r="J549" s="19"/>
      <c r="K549" s="20"/>
      <c r="L549" s="19"/>
      <c r="M549" s="20"/>
      <c r="N549" s="19"/>
      <c r="O549" s="20"/>
      <c r="P549" s="19"/>
      <c r="Q549" s="19"/>
      <c r="R549" s="19"/>
      <c r="S549" s="28"/>
      <c r="T549" s="20"/>
      <c r="U549" s="20"/>
    </row>
    <row r="550" spans="1:21" ht="28.5" customHeight="1">
      <c r="A550" s="23" t="str">
        <v/>
      </c>
      <c r="B550" s="19"/>
      <c r="C550" s="19"/>
      <c r="D550" s="19"/>
      <c r="E550" s="19"/>
      <c r="F550" s="19"/>
      <c r="G550" s="35"/>
      <c r="H550" s="35"/>
      <c r="I550" s="19"/>
      <c r="J550" s="19"/>
      <c r="K550" s="20"/>
      <c r="L550" s="19"/>
      <c r="M550" s="20"/>
      <c r="N550" s="19"/>
      <c r="O550" s="20"/>
      <c r="P550" s="19"/>
      <c r="Q550" s="19"/>
      <c r="R550" s="19"/>
      <c r="S550" s="28"/>
      <c r="T550" s="20"/>
      <c r="U550" s="20"/>
    </row>
    <row r="551" spans="1:21" ht="28.5" customHeight="1">
      <c r="A551" s="23" t="str">
        <v/>
      </c>
      <c r="B551" s="19"/>
      <c r="C551" s="19"/>
      <c r="D551" s="19"/>
      <c r="E551" s="19"/>
      <c r="F551" s="19"/>
      <c r="G551" s="35"/>
      <c r="H551" s="35"/>
      <c r="I551" s="19"/>
      <c r="J551" s="19"/>
      <c r="K551" s="20"/>
      <c r="L551" s="19"/>
      <c r="M551" s="20"/>
      <c r="N551" s="19"/>
      <c r="O551" s="20"/>
      <c r="P551" s="19"/>
      <c r="Q551" s="19"/>
      <c r="R551" s="19"/>
      <c r="S551" s="28"/>
      <c r="T551" s="20"/>
      <c r="U551" s="20"/>
    </row>
    <row r="552" spans="1:21" ht="28.5" customHeight="1">
      <c r="A552" s="23" t="str">
        <v/>
      </c>
      <c r="B552" s="19"/>
      <c r="C552" s="19"/>
      <c r="D552" s="19"/>
      <c r="E552" s="19"/>
      <c r="F552" s="19"/>
      <c r="G552" s="35"/>
      <c r="H552" s="35"/>
      <c r="I552" s="19"/>
      <c r="J552" s="19"/>
      <c r="K552" s="20"/>
      <c r="L552" s="19"/>
      <c r="M552" s="20"/>
      <c r="N552" s="19"/>
      <c r="O552" s="20"/>
      <c r="P552" s="19"/>
      <c r="Q552" s="19"/>
      <c r="R552" s="19"/>
      <c r="S552" s="28"/>
      <c r="T552" s="20"/>
      <c r="U552" s="20"/>
    </row>
    <row r="553" spans="1:21" ht="28.5" customHeight="1">
      <c r="A553" s="23" t="str">
        <v/>
      </c>
      <c r="B553" s="19"/>
      <c r="C553" s="19"/>
      <c r="D553" s="19"/>
      <c r="E553" s="19"/>
      <c r="F553" s="19"/>
      <c r="G553" s="35"/>
      <c r="H553" s="35"/>
      <c r="I553" s="19"/>
      <c r="J553" s="19"/>
      <c r="K553" s="20"/>
      <c r="L553" s="19"/>
      <c r="M553" s="20"/>
      <c r="N553" s="19"/>
      <c r="O553" s="20"/>
      <c r="P553" s="19"/>
      <c r="Q553" s="19"/>
      <c r="R553" s="19"/>
      <c r="S553" s="28"/>
      <c r="T553" s="20"/>
      <c r="U553" s="20"/>
    </row>
    <row r="554" spans="1:21" ht="28.5" customHeight="1">
      <c r="A554" s="23" t="str">
        <v/>
      </c>
      <c r="B554" s="19"/>
      <c r="C554" s="19"/>
      <c r="D554" s="19"/>
      <c r="E554" s="19"/>
      <c r="F554" s="19"/>
      <c r="G554" s="35"/>
      <c r="H554" s="35"/>
      <c r="I554" s="19"/>
      <c r="J554" s="19"/>
      <c r="K554" s="20"/>
      <c r="L554" s="19"/>
      <c r="M554" s="20"/>
      <c r="N554" s="19"/>
      <c r="O554" s="20"/>
      <c r="P554" s="19"/>
      <c r="Q554" s="19"/>
      <c r="R554" s="19"/>
      <c r="S554" s="28"/>
      <c r="T554" s="20"/>
      <c r="U554" s="20"/>
    </row>
    <row r="555" spans="1:21" ht="28.5" customHeight="1">
      <c r="A555" s="23" t="str">
        <v/>
      </c>
      <c r="B555" s="19"/>
      <c r="C555" s="19"/>
      <c r="D555" s="19"/>
      <c r="E555" s="19"/>
      <c r="F555" s="19"/>
      <c r="G555" s="35"/>
      <c r="H555" s="35"/>
      <c r="I555" s="19"/>
      <c r="J555" s="19"/>
      <c r="K555" s="20"/>
      <c r="L555" s="19"/>
      <c r="M555" s="20"/>
      <c r="N555" s="19"/>
      <c r="O555" s="20"/>
      <c r="P555" s="19"/>
      <c r="Q555" s="19"/>
      <c r="R555" s="19"/>
      <c r="S555" s="28"/>
      <c r="T555" s="20"/>
      <c r="U555" s="20"/>
    </row>
    <row r="556" spans="1:21" ht="28.5" customHeight="1">
      <c r="A556" s="23" t="str">
        <v/>
      </c>
      <c r="B556" s="19"/>
      <c r="C556" s="19"/>
      <c r="D556" s="19"/>
      <c r="E556" s="19"/>
      <c r="F556" s="19"/>
      <c r="G556" s="35"/>
      <c r="H556" s="35"/>
      <c r="I556" s="19"/>
      <c r="J556" s="19"/>
      <c r="K556" s="20"/>
      <c r="L556" s="19"/>
      <c r="M556" s="20"/>
      <c r="N556" s="19"/>
      <c r="O556" s="20"/>
      <c r="P556" s="19"/>
      <c r="Q556" s="19"/>
      <c r="R556" s="19"/>
      <c r="S556" s="28"/>
      <c r="T556" s="20"/>
      <c r="U556" s="20"/>
    </row>
    <row r="557" spans="1:21" ht="28.5" customHeight="1">
      <c r="A557" s="23" t="str">
        <v/>
      </c>
      <c r="B557" s="19"/>
      <c r="C557" s="19"/>
      <c r="D557" s="19"/>
      <c r="E557" s="19"/>
      <c r="F557" s="19"/>
      <c r="G557" s="35"/>
      <c r="H557" s="35"/>
      <c r="I557" s="19"/>
      <c r="J557" s="19"/>
      <c r="K557" s="20"/>
      <c r="L557" s="19"/>
      <c r="M557" s="20"/>
      <c r="N557" s="19"/>
      <c r="O557" s="20"/>
      <c r="P557" s="19"/>
      <c r="Q557" s="19"/>
      <c r="R557" s="19"/>
      <c r="S557" s="28"/>
      <c r="T557" s="20"/>
      <c r="U557" s="20"/>
    </row>
    <row r="558" spans="1:21" ht="28.5" customHeight="1">
      <c r="A558" s="23" t="str">
        <v/>
      </c>
      <c r="B558" s="19"/>
      <c r="C558" s="19"/>
      <c r="D558" s="19"/>
      <c r="E558" s="19"/>
      <c r="F558" s="19"/>
      <c r="G558" s="35"/>
      <c r="H558" s="35"/>
      <c r="I558" s="19"/>
      <c r="J558" s="19"/>
      <c r="K558" s="20"/>
      <c r="L558" s="19"/>
      <c r="M558" s="20"/>
      <c r="N558" s="19"/>
      <c r="O558" s="20"/>
      <c r="P558" s="19"/>
      <c r="Q558" s="19"/>
      <c r="R558" s="19"/>
      <c r="S558" s="28"/>
      <c r="T558" s="20"/>
      <c r="U558" s="20"/>
    </row>
    <row r="559" spans="1:21" ht="28.5" customHeight="1">
      <c r="A559" s="23" t="str">
        <v/>
      </c>
      <c r="B559" s="19"/>
      <c r="C559" s="19"/>
      <c r="D559" s="19"/>
      <c r="E559" s="19"/>
      <c r="F559" s="19"/>
      <c r="G559" s="35"/>
      <c r="H559" s="35"/>
      <c r="I559" s="19"/>
      <c r="J559" s="19"/>
      <c r="K559" s="20"/>
      <c r="L559" s="19"/>
      <c r="M559" s="20"/>
      <c r="N559" s="19"/>
      <c r="O559" s="20"/>
      <c r="P559" s="19"/>
      <c r="Q559" s="19"/>
      <c r="R559" s="19"/>
      <c r="S559" s="28"/>
      <c r="T559" s="20"/>
      <c r="U559" s="20"/>
    </row>
    <row r="560" spans="1:21" ht="28.5" customHeight="1">
      <c r="A560" s="23" t="str">
        <v/>
      </c>
      <c r="B560" s="19"/>
      <c r="C560" s="19"/>
      <c r="D560" s="19"/>
      <c r="E560" s="19"/>
      <c r="F560" s="19"/>
      <c r="G560" s="35"/>
      <c r="H560" s="35"/>
      <c r="I560" s="19"/>
      <c r="J560" s="19"/>
      <c r="K560" s="20"/>
      <c r="L560" s="19"/>
      <c r="M560" s="20"/>
      <c r="N560" s="19"/>
      <c r="O560" s="20"/>
      <c r="P560" s="19"/>
      <c r="Q560" s="19"/>
      <c r="R560" s="19"/>
      <c r="S560" s="28"/>
      <c r="T560" s="20"/>
      <c r="U560" s="20"/>
    </row>
    <row r="561" spans="1:21" ht="28.5" customHeight="1">
      <c r="A561" s="23" t="str">
        <v/>
      </c>
      <c r="B561" s="19"/>
      <c r="C561" s="19"/>
      <c r="D561" s="19"/>
      <c r="E561" s="19"/>
      <c r="F561" s="19"/>
      <c r="G561" s="35"/>
      <c r="H561" s="35"/>
      <c r="I561" s="19"/>
      <c r="J561" s="19"/>
      <c r="K561" s="20"/>
      <c r="L561" s="19"/>
      <c r="M561" s="20"/>
      <c r="N561" s="19"/>
      <c r="O561" s="20"/>
      <c r="P561" s="19"/>
      <c r="Q561" s="19"/>
      <c r="R561" s="19"/>
      <c r="S561" s="28"/>
      <c r="T561" s="20"/>
      <c r="U561" s="20"/>
    </row>
    <row r="562" spans="1:21" ht="28.5" customHeight="1">
      <c r="A562" s="23" t="str">
        <v/>
      </c>
      <c r="B562" s="19"/>
      <c r="C562" s="19"/>
      <c r="D562" s="19"/>
      <c r="E562" s="19"/>
      <c r="F562" s="19"/>
      <c r="G562" s="35"/>
      <c r="H562" s="35"/>
      <c r="I562" s="19"/>
      <c r="J562" s="19"/>
      <c r="K562" s="20"/>
      <c r="L562" s="19"/>
      <c r="M562" s="20"/>
      <c r="N562" s="19"/>
      <c r="O562" s="20"/>
      <c r="P562" s="19"/>
      <c r="Q562" s="19"/>
      <c r="R562" s="19"/>
      <c r="S562" s="28"/>
      <c r="T562" s="20"/>
      <c r="U562" s="20"/>
    </row>
    <row r="563" spans="1:21" ht="28.5" customHeight="1">
      <c r="A563" s="23" t="str">
        <v/>
      </c>
      <c r="B563" s="19"/>
      <c r="C563" s="19"/>
      <c r="D563" s="19"/>
      <c r="E563" s="19"/>
      <c r="F563" s="19"/>
      <c r="G563" s="35"/>
      <c r="H563" s="35"/>
      <c r="I563" s="19"/>
      <c r="J563" s="19"/>
      <c r="K563" s="20"/>
      <c r="L563" s="19"/>
      <c r="M563" s="20"/>
      <c r="N563" s="19"/>
      <c r="O563" s="20"/>
      <c r="P563" s="19"/>
      <c r="Q563" s="19"/>
      <c r="R563" s="19"/>
      <c r="S563" s="28"/>
      <c r="T563" s="20"/>
      <c r="U563" s="20"/>
    </row>
    <row r="564" spans="1:21" ht="28.5" customHeight="1">
      <c r="A564" s="23" t="str">
        <v/>
      </c>
      <c r="B564" s="19"/>
      <c r="C564" s="19"/>
      <c r="D564" s="19"/>
      <c r="E564" s="19"/>
      <c r="F564" s="19"/>
      <c r="G564" s="35"/>
      <c r="H564" s="35"/>
      <c r="I564" s="19"/>
      <c r="J564" s="19"/>
      <c r="K564" s="20"/>
      <c r="L564" s="19"/>
      <c r="M564" s="20"/>
      <c r="N564" s="19"/>
      <c r="O564" s="20"/>
      <c r="P564" s="19"/>
      <c r="Q564" s="19"/>
      <c r="R564" s="19"/>
      <c r="S564" s="28"/>
      <c r="T564" s="20"/>
      <c r="U564" s="20"/>
    </row>
    <row r="565" spans="1:21" ht="28.5" customHeight="1">
      <c r="A565" s="23" t="str">
        <v/>
      </c>
      <c r="B565" s="19"/>
      <c r="C565" s="19"/>
      <c r="D565" s="19"/>
      <c r="E565" s="19"/>
      <c r="F565" s="19"/>
      <c r="G565" s="35"/>
      <c r="H565" s="35"/>
      <c r="I565" s="19"/>
      <c r="J565" s="19"/>
      <c r="K565" s="20"/>
      <c r="L565" s="19"/>
      <c r="M565" s="20"/>
      <c r="N565" s="19"/>
      <c r="O565" s="20"/>
      <c r="P565" s="19"/>
      <c r="Q565" s="19"/>
      <c r="R565" s="19"/>
      <c r="S565" s="28"/>
      <c r="T565" s="20"/>
      <c r="U565" s="20"/>
    </row>
    <row r="566" spans="1:21" ht="28.5" customHeight="1">
      <c r="A566" s="23" t="str">
        <v/>
      </c>
      <c r="B566" s="19"/>
      <c r="C566" s="19"/>
      <c r="D566" s="19"/>
      <c r="E566" s="19"/>
      <c r="F566" s="19"/>
      <c r="G566" s="35"/>
      <c r="H566" s="35"/>
      <c r="I566" s="19"/>
      <c r="J566" s="19"/>
      <c r="K566" s="20"/>
      <c r="L566" s="19"/>
      <c r="M566" s="20"/>
      <c r="N566" s="19"/>
      <c r="O566" s="20"/>
      <c r="P566" s="19"/>
      <c r="Q566" s="19"/>
      <c r="R566" s="19"/>
      <c r="S566" s="28"/>
      <c r="T566" s="20"/>
      <c r="U566" s="20"/>
    </row>
    <row r="567" spans="1:21" ht="28.5" customHeight="1">
      <c r="A567" s="23" t="str">
        <v/>
      </c>
      <c r="B567" s="19"/>
      <c r="C567" s="19"/>
      <c r="D567" s="19"/>
      <c r="E567" s="19"/>
      <c r="F567" s="19"/>
      <c r="G567" s="35"/>
      <c r="H567" s="35"/>
      <c r="I567" s="19"/>
      <c r="J567" s="19"/>
      <c r="K567" s="20"/>
      <c r="L567" s="19"/>
      <c r="M567" s="20"/>
      <c r="N567" s="19"/>
      <c r="O567" s="20"/>
      <c r="P567" s="19"/>
      <c r="Q567" s="19"/>
      <c r="R567" s="19"/>
      <c r="S567" s="28"/>
      <c r="T567" s="20"/>
      <c r="U567" s="20"/>
    </row>
    <row r="568" spans="1:21" ht="28.5" customHeight="1">
      <c r="A568" s="23" t="str">
        <v/>
      </c>
      <c r="B568" s="19"/>
      <c r="C568" s="19"/>
      <c r="D568" s="19"/>
      <c r="E568" s="19"/>
      <c r="F568" s="19"/>
      <c r="G568" s="35"/>
      <c r="H568" s="35"/>
      <c r="I568" s="19"/>
      <c r="J568" s="19"/>
      <c r="K568" s="20"/>
      <c r="L568" s="19"/>
      <c r="M568" s="20"/>
      <c r="N568" s="19"/>
      <c r="O568" s="20"/>
      <c r="P568" s="19"/>
      <c r="Q568" s="19"/>
      <c r="R568" s="19"/>
      <c r="S568" s="28"/>
      <c r="T568" s="20"/>
      <c r="U568" s="20"/>
    </row>
    <row r="569" spans="1:21" ht="28.5" customHeight="1">
      <c r="A569" s="23" t="str">
        <v/>
      </c>
      <c r="B569" s="19"/>
      <c r="C569" s="19"/>
      <c r="D569" s="19"/>
      <c r="E569" s="19"/>
      <c r="F569" s="19"/>
      <c r="G569" s="35"/>
      <c r="H569" s="35"/>
      <c r="I569" s="19"/>
      <c r="J569" s="19"/>
      <c r="K569" s="20"/>
      <c r="L569" s="19"/>
      <c r="M569" s="20"/>
      <c r="N569" s="19"/>
      <c r="O569" s="20"/>
      <c r="P569" s="19"/>
      <c r="Q569" s="19"/>
      <c r="R569" s="19"/>
      <c r="S569" s="28"/>
      <c r="T569" s="20"/>
      <c r="U569" s="20"/>
    </row>
    <row r="570" spans="1:21" ht="28.5" customHeight="1">
      <c r="A570" s="23" t="str">
        <v/>
      </c>
      <c r="B570" s="19"/>
      <c r="C570" s="19"/>
      <c r="D570" s="19"/>
      <c r="E570" s="19"/>
      <c r="F570" s="19"/>
      <c r="G570" s="35"/>
      <c r="H570" s="35"/>
      <c r="I570" s="19"/>
      <c r="J570" s="19"/>
      <c r="K570" s="20"/>
      <c r="L570" s="19"/>
      <c r="M570" s="20"/>
      <c r="N570" s="19"/>
      <c r="O570" s="20"/>
      <c r="P570" s="19"/>
      <c r="Q570" s="19"/>
      <c r="R570" s="19"/>
      <c r="S570" s="28"/>
      <c r="T570" s="20"/>
      <c r="U570" s="20"/>
    </row>
    <row r="571" spans="1:21" ht="28.5" customHeight="1">
      <c r="A571" s="23" t="str">
        <v/>
      </c>
      <c r="B571" s="19"/>
      <c r="C571" s="19"/>
      <c r="D571" s="19"/>
      <c r="E571" s="19"/>
      <c r="F571" s="19"/>
      <c r="G571" s="35"/>
      <c r="H571" s="35"/>
      <c r="I571" s="19"/>
      <c r="J571" s="19"/>
      <c r="K571" s="20"/>
      <c r="L571" s="19"/>
      <c r="M571" s="20"/>
      <c r="N571" s="19"/>
      <c r="O571" s="20"/>
      <c r="P571" s="19"/>
      <c r="Q571" s="19"/>
      <c r="R571" s="19"/>
      <c r="S571" s="28"/>
      <c r="T571" s="20"/>
      <c r="U571" s="20"/>
    </row>
    <row r="572" spans="1:21" ht="28.5" customHeight="1">
      <c r="A572" s="23" t="str">
        <v/>
      </c>
      <c r="B572" s="19"/>
      <c r="C572" s="19"/>
      <c r="D572" s="19"/>
      <c r="E572" s="19"/>
      <c r="F572" s="19"/>
      <c r="G572" s="35"/>
      <c r="H572" s="35"/>
      <c r="I572" s="19"/>
      <c r="J572" s="19"/>
      <c r="K572" s="20"/>
      <c r="L572" s="19"/>
      <c r="M572" s="20"/>
      <c r="N572" s="19"/>
      <c r="O572" s="20"/>
      <c r="P572" s="19"/>
      <c r="Q572" s="19"/>
      <c r="R572" s="19"/>
      <c r="S572" s="28"/>
      <c r="T572" s="20"/>
      <c r="U572" s="20"/>
    </row>
    <row r="573" spans="1:21" ht="28.5" customHeight="1">
      <c r="A573" s="23" t="str">
        <v/>
      </c>
      <c r="B573" s="19"/>
      <c r="C573" s="19"/>
      <c r="D573" s="19"/>
      <c r="E573" s="19"/>
      <c r="F573" s="19"/>
      <c r="G573" s="35"/>
      <c r="H573" s="35"/>
      <c r="I573" s="19"/>
      <c r="J573" s="19"/>
      <c r="K573" s="20"/>
      <c r="L573" s="19"/>
      <c r="M573" s="20"/>
      <c r="N573" s="19"/>
      <c r="O573" s="20"/>
      <c r="P573" s="19"/>
      <c r="Q573" s="19"/>
      <c r="R573" s="19"/>
      <c r="S573" s="28"/>
      <c r="T573" s="20"/>
      <c r="U573" s="20"/>
    </row>
    <row r="574" spans="1:21" ht="28.5" customHeight="1">
      <c r="A574" s="23" t="str">
        <v/>
      </c>
      <c r="B574" s="19"/>
      <c r="C574" s="19"/>
      <c r="D574" s="19"/>
      <c r="E574" s="19"/>
      <c r="F574" s="19"/>
      <c r="G574" s="35"/>
      <c r="H574" s="35"/>
      <c r="I574" s="19"/>
      <c r="J574" s="19"/>
      <c r="K574" s="20"/>
      <c r="L574" s="19"/>
      <c r="M574" s="20"/>
      <c r="N574" s="19"/>
      <c r="O574" s="20"/>
      <c r="P574" s="19"/>
      <c r="Q574" s="19"/>
      <c r="R574" s="19"/>
      <c r="S574" s="28"/>
      <c r="T574" s="20"/>
      <c r="U574" s="20"/>
    </row>
    <row r="575" spans="1:21" ht="28.5" customHeight="1">
      <c r="A575" s="23" t="str">
        <v/>
      </c>
      <c r="B575" s="19"/>
      <c r="C575" s="19"/>
      <c r="D575" s="19"/>
      <c r="E575" s="19"/>
      <c r="F575" s="19"/>
      <c r="G575" s="35"/>
      <c r="H575" s="35"/>
      <c r="I575" s="19"/>
      <c r="J575" s="19"/>
      <c r="K575" s="20"/>
      <c r="L575" s="19"/>
      <c r="M575" s="20"/>
      <c r="N575" s="19"/>
      <c r="O575" s="20"/>
      <c r="P575" s="19"/>
      <c r="Q575" s="19"/>
      <c r="R575" s="19"/>
      <c r="S575" s="28"/>
      <c r="T575" s="20"/>
      <c r="U575" s="20"/>
    </row>
    <row r="576" spans="1:21" ht="28.5" customHeight="1">
      <c r="A576" s="23" t="str">
        <v/>
      </c>
      <c r="B576" s="19"/>
      <c r="C576" s="19"/>
      <c r="D576" s="19"/>
      <c r="E576" s="19"/>
      <c r="F576" s="19"/>
      <c r="G576" s="35"/>
      <c r="H576" s="35"/>
      <c r="I576" s="19"/>
      <c r="J576" s="19"/>
      <c r="K576" s="20"/>
      <c r="L576" s="19"/>
      <c r="M576" s="20"/>
      <c r="N576" s="19"/>
      <c r="O576" s="20"/>
      <c r="P576" s="19"/>
      <c r="Q576" s="19"/>
      <c r="R576" s="19"/>
      <c r="S576" s="28"/>
      <c r="T576" s="20"/>
      <c r="U576" s="20"/>
    </row>
    <row r="577" spans="1:21" ht="28.5" customHeight="1">
      <c r="A577" s="23" t="str">
        <v/>
      </c>
      <c r="B577" s="19"/>
      <c r="C577" s="19"/>
      <c r="D577" s="19"/>
      <c r="E577" s="19"/>
      <c r="F577" s="19"/>
      <c r="G577" s="35"/>
      <c r="H577" s="35"/>
      <c r="I577" s="19"/>
      <c r="J577" s="19"/>
      <c r="K577" s="20"/>
      <c r="L577" s="19"/>
      <c r="M577" s="20"/>
      <c r="N577" s="19"/>
      <c r="O577" s="20"/>
      <c r="P577" s="19"/>
      <c r="Q577" s="19"/>
      <c r="R577" s="19"/>
      <c r="S577" s="28"/>
      <c r="T577" s="20"/>
      <c r="U577" s="20"/>
    </row>
    <row r="578" spans="1:21" ht="28.5" customHeight="1">
      <c r="A578" s="23" t="str">
        <v/>
      </c>
      <c r="B578" s="19"/>
      <c r="C578" s="19"/>
      <c r="D578" s="19"/>
      <c r="E578" s="19"/>
      <c r="F578" s="19"/>
      <c r="G578" s="35"/>
      <c r="H578" s="35"/>
      <c r="I578" s="19"/>
      <c r="J578" s="19"/>
      <c r="K578" s="20"/>
      <c r="L578" s="19"/>
      <c r="M578" s="20"/>
      <c r="N578" s="19"/>
      <c r="O578" s="20"/>
      <c r="P578" s="19"/>
      <c r="Q578" s="19"/>
      <c r="R578" s="19"/>
      <c r="S578" s="28"/>
      <c r="T578" s="20"/>
      <c r="U578" s="20"/>
    </row>
    <row r="579" spans="1:21" ht="28.5" customHeight="1">
      <c r="A579" s="23" t="str">
        <v/>
      </c>
      <c r="B579" s="19"/>
      <c r="C579" s="19"/>
      <c r="D579" s="19"/>
      <c r="E579" s="19"/>
      <c r="F579" s="19"/>
      <c r="G579" s="35"/>
      <c r="H579" s="35"/>
      <c r="I579" s="19"/>
      <c r="J579" s="19"/>
      <c r="K579" s="20"/>
      <c r="L579" s="19"/>
      <c r="M579" s="20"/>
      <c r="N579" s="19"/>
      <c r="O579" s="20"/>
      <c r="P579" s="19"/>
      <c r="Q579" s="19"/>
      <c r="R579" s="19"/>
      <c r="S579" s="28"/>
      <c r="T579" s="20"/>
      <c r="U579" s="20"/>
    </row>
    <row r="580" spans="1:21" ht="28.5" customHeight="1">
      <c r="A580" s="23" t="str">
        <v/>
      </c>
      <c r="B580" s="19"/>
      <c r="C580" s="19"/>
      <c r="D580" s="19"/>
      <c r="E580" s="19"/>
      <c r="F580" s="19"/>
      <c r="G580" s="35"/>
      <c r="H580" s="35"/>
      <c r="I580" s="19"/>
      <c r="J580" s="19"/>
      <c r="K580" s="20"/>
      <c r="L580" s="19"/>
      <c r="M580" s="20"/>
      <c r="N580" s="19"/>
      <c r="O580" s="20"/>
      <c r="P580" s="19"/>
      <c r="Q580" s="19"/>
      <c r="R580" s="19"/>
      <c r="S580" s="28"/>
      <c r="T580" s="20"/>
      <c r="U580" s="20"/>
    </row>
    <row r="581" spans="1:21" ht="28.5" customHeight="1">
      <c r="A581" s="23" t="str">
        <v/>
      </c>
      <c r="B581" s="19"/>
      <c r="C581" s="19"/>
      <c r="D581" s="19"/>
      <c r="E581" s="19"/>
      <c r="F581" s="19"/>
      <c r="G581" s="35"/>
      <c r="H581" s="35"/>
      <c r="I581" s="19"/>
      <c r="J581" s="19"/>
      <c r="K581" s="20"/>
      <c r="L581" s="19"/>
      <c r="M581" s="20"/>
      <c r="N581" s="19"/>
      <c r="O581" s="20"/>
      <c r="P581" s="19"/>
      <c r="Q581" s="19"/>
      <c r="R581" s="19"/>
      <c r="S581" s="28"/>
      <c r="T581" s="20"/>
      <c r="U581" s="20"/>
    </row>
    <row r="582" spans="1:21" ht="28.5" customHeight="1">
      <c r="A582" s="23" t="str">
        <v/>
      </c>
      <c r="B582" s="19"/>
      <c r="C582" s="19"/>
      <c r="D582" s="19"/>
      <c r="E582" s="19"/>
      <c r="F582" s="19"/>
      <c r="G582" s="35"/>
      <c r="H582" s="35"/>
      <c r="I582" s="19"/>
      <c r="J582" s="19"/>
      <c r="K582" s="20"/>
      <c r="L582" s="19"/>
      <c r="M582" s="20"/>
      <c r="N582" s="19"/>
      <c r="O582" s="20"/>
      <c r="P582" s="19"/>
      <c r="Q582" s="19"/>
      <c r="R582" s="19"/>
      <c r="S582" s="28"/>
      <c r="T582" s="20"/>
      <c r="U582" s="20"/>
    </row>
    <row r="583" spans="1:21" ht="28.5" customHeight="1">
      <c r="A583" s="23" t="str">
        <v/>
      </c>
      <c r="B583" s="19"/>
      <c r="C583" s="19"/>
      <c r="D583" s="19"/>
      <c r="E583" s="19"/>
      <c r="F583" s="19"/>
      <c r="G583" s="35"/>
      <c r="H583" s="35"/>
      <c r="I583" s="19"/>
      <c r="J583" s="19"/>
      <c r="K583" s="20"/>
      <c r="L583" s="19"/>
      <c r="M583" s="20"/>
      <c r="N583" s="19"/>
      <c r="O583" s="20"/>
      <c r="P583" s="19"/>
      <c r="Q583" s="19"/>
      <c r="R583" s="19"/>
      <c r="S583" s="28"/>
      <c r="T583" s="20"/>
      <c r="U583" s="20"/>
    </row>
    <row r="584" spans="1:21" ht="28.5" customHeight="1">
      <c r="A584" s="23" t="str">
        <v/>
      </c>
      <c r="B584" s="19"/>
      <c r="C584" s="19"/>
      <c r="D584" s="19"/>
      <c r="E584" s="19"/>
      <c r="F584" s="19"/>
      <c r="G584" s="35"/>
      <c r="H584" s="35"/>
      <c r="I584" s="19"/>
      <c r="J584" s="19"/>
      <c r="K584" s="20"/>
      <c r="L584" s="19"/>
      <c r="M584" s="20"/>
      <c r="N584" s="19"/>
      <c r="O584" s="20"/>
      <c r="P584" s="19"/>
      <c r="Q584" s="19"/>
      <c r="R584" s="19"/>
      <c r="S584" s="28"/>
      <c r="T584" s="20"/>
      <c r="U584" s="20"/>
    </row>
    <row r="585" spans="1:21" ht="28.5" customHeight="1">
      <c r="A585" s="23" t="str">
        <v/>
      </c>
      <c r="B585" s="19"/>
      <c r="C585" s="19"/>
      <c r="D585" s="19"/>
      <c r="E585" s="19"/>
      <c r="F585" s="19"/>
      <c r="G585" s="35"/>
      <c r="H585" s="35"/>
      <c r="I585" s="19"/>
      <c r="J585" s="19"/>
      <c r="K585" s="20"/>
      <c r="L585" s="19"/>
      <c r="M585" s="20"/>
      <c r="N585" s="19"/>
      <c r="O585" s="20"/>
      <c r="P585" s="19"/>
      <c r="Q585" s="19"/>
      <c r="R585" s="19"/>
      <c r="S585" s="28"/>
      <c r="T585" s="20"/>
      <c r="U585" s="20"/>
    </row>
    <row r="586" spans="1:21" ht="28.5" customHeight="1">
      <c r="A586" s="23" t="str">
        <v/>
      </c>
      <c r="B586" s="19"/>
      <c r="C586" s="19"/>
      <c r="D586" s="19"/>
      <c r="E586" s="19"/>
      <c r="F586" s="19"/>
      <c r="G586" s="35"/>
      <c r="H586" s="35"/>
      <c r="I586" s="19"/>
      <c r="J586" s="19"/>
      <c r="K586" s="20"/>
      <c r="L586" s="19"/>
      <c r="M586" s="20"/>
      <c r="N586" s="19"/>
      <c r="O586" s="20"/>
      <c r="P586" s="19"/>
      <c r="Q586" s="19"/>
      <c r="R586" s="19"/>
      <c r="S586" s="28"/>
      <c r="T586" s="20"/>
      <c r="U586" s="20"/>
    </row>
    <row r="587" spans="1:21" ht="28.5" customHeight="1">
      <c r="A587" s="23" t="str">
        <v/>
      </c>
      <c r="B587" s="19"/>
      <c r="C587" s="19"/>
      <c r="D587" s="19"/>
      <c r="E587" s="19"/>
      <c r="F587" s="19"/>
      <c r="G587" s="35"/>
      <c r="H587" s="35"/>
      <c r="I587" s="19"/>
      <c r="J587" s="19"/>
      <c r="K587" s="20"/>
      <c r="L587" s="19"/>
      <c r="M587" s="20"/>
      <c r="N587" s="19"/>
      <c r="O587" s="20"/>
      <c r="P587" s="19"/>
      <c r="Q587" s="19"/>
      <c r="R587" s="19"/>
      <c r="S587" s="28"/>
      <c r="T587" s="20"/>
      <c r="U587" s="20"/>
    </row>
    <row r="588" spans="1:21" ht="28.5" customHeight="1">
      <c r="A588" s="23" t="str">
        <v/>
      </c>
      <c r="B588" s="19"/>
      <c r="C588" s="19"/>
      <c r="D588" s="19"/>
      <c r="E588" s="19"/>
      <c r="F588" s="19"/>
      <c r="G588" s="35"/>
      <c r="H588" s="35"/>
      <c r="I588" s="19"/>
      <c r="J588" s="19"/>
      <c r="K588" s="20"/>
      <c r="L588" s="19"/>
      <c r="M588" s="20"/>
      <c r="N588" s="19"/>
      <c r="O588" s="20"/>
      <c r="P588" s="19"/>
      <c r="Q588" s="19"/>
      <c r="R588" s="19"/>
      <c r="S588" s="28"/>
      <c r="T588" s="20"/>
      <c r="U588" s="20"/>
    </row>
    <row r="589" spans="1:21" ht="28.5" customHeight="1">
      <c r="A589" s="23" t="str">
        <v/>
      </c>
      <c r="B589" s="19"/>
      <c r="C589" s="19"/>
      <c r="D589" s="19"/>
      <c r="E589" s="19"/>
      <c r="F589" s="19"/>
      <c r="G589" s="35"/>
      <c r="H589" s="35"/>
      <c r="I589" s="19"/>
      <c r="J589" s="19"/>
      <c r="K589" s="20"/>
      <c r="L589" s="19"/>
      <c r="M589" s="20"/>
      <c r="N589" s="19"/>
      <c r="O589" s="20"/>
      <c r="P589" s="19"/>
      <c r="Q589" s="19"/>
      <c r="R589" s="19"/>
      <c r="S589" s="28"/>
      <c r="T589" s="20"/>
      <c r="U589" s="20"/>
    </row>
    <row r="590" spans="1:21" ht="28.5" customHeight="1">
      <c r="A590" s="23" t="str">
        <v/>
      </c>
      <c r="B590" s="19"/>
      <c r="C590" s="19"/>
      <c r="D590" s="19"/>
      <c r="E590" s="19"/>
      <c r="F590" s="19"/>
      <c r="G590" s="35"/>
      <c r="H590" s="35"/>
      <c r="I590" s="19"/>
      <c r="J590" s="19"/>
      <c r="K590" s="20"/>
      <c r="L590" s="19"/>
      <c r="M590" s="20"/>
      <c r="N590" s="19"/>
      <c r="O590" s="20"/>
      <c r="P590" s="19"/>
      <c r="Q590" s="19"/>
      <c r="R590" s="19"/>
      <c r="S590" s="28"/>
      <c r="T590" s="20"/>
      <c r="U590" s="20"/>
    </row>
    <row r="591" spans="1:21" ht="28.5" customHeight="1">
      <c r="A591" s="23" t="str">
        <v/>
      </c>
      <c r="B591" s="19"/>
      <c r="C591" s="19"/>
      <c r="D591" s="19"/>
      <c r="E591" s="19"/>
      <c r="F591" s="19"/>
      <c r="G591" s="35"/>
      <c r="H591" s="35"/>
      <c r="I591" s="19"/>
      <c r="J591" s="19"/>
      <c r="K591" s="20"/>
      <c r="L591" s="19"/>
      <c r="M591" s="20"/>
      <c r="N591" s="19"/>
      <c r="O591" s="20"/>
      <c r="P591" s="19"/>
      <c r="Q591" s="19"/>
      <c r="R591" s="19"/>
      <c r="S591" s="28"/>
      <c r="T591" s="20"/>
      <c r="U591" s="20"/>
    </row>
    <row r="592" spans="1:21" ht="28.5" customHeight="1">
      <c r="A592" s="23" t="str">
        <v/>
      </c>
      <c r="B592" s="19"/>
      <c r="C592" s="19"/>
      <c r="D592" s="19"/>
      <c r="E592" s="19"/>
      <c r="F592" s="19"/>
      <c r="G592" s="35"/>
      <c r="H592" s="35"/>
      <c r="I592" s="19"/>
      <c r="J592" s="19"/>
      <c r="K592" s="20"/>
      <c r="L592" s="19"/>
      <c r="M592" s="20"/>
      <c r="N592" s="19"/>
      <c r="O592" s="20"/>
      <c r="P592" s="19"/>
      <c r="Q592" s="19"/>
      <c r="R592" s="19"/>
      <c r="S592" s="28"/>
      <c r="T592" s="20"/>
      <c r="U592" s="20"/>
    </row>
    <row r="593" spans="1:21" ht="28.5" customHeight="1">
      <c r="A593" s="23" t="str">
        <v/>
      </c>
      <c r="B593" s="19"/>
      <c r="C593" s="19"/>
      <c r="D593" s="19"/>
      <c r="E593" s="19"/>
      <c r="F593" s="19"/>
      <c r="G593" s="35"/>
      <c r="H593" s="35"/>
      <c r="I593" s="19"/>
      <c r="J593" s="19"/>
      <c r="K593" s="20"/>
      <c r="L593" s="19"/>
      <c r="M593" s="20"/>
      <c r="N593" s="19"/>
      <c r="O593" s="20"/>
      <c r="P593" s="19"/>
      <c r="Q593" s="19"/>
      <c r="R593" s="19"/>
      <c r="S593" s="28"/>
      <c r="T593" s="20"/>
      <c r="U593" s="20"/>
    </row>
    <row r="594" spans="1:21" ht="28.5" customHeight="1">
      <c r="A594" s="23" t="str">
        <v/>
      </c>
      <c r="B594" s="19"/>
      <c r="C594" s="19"/>
      <c r="D594" s="19"/>
      <c r="E594" s="19"/>
      <c r="F594" s="19"/>
      <c r="G594" s="35"/>
      <c r="H594" s="35"/>
      <c r="I594" s="19"/>
      <c r="J594" s="19"/>
      <c r="K594" s="20"/>
      <c r="L594" s="19"/>
      <c r="M594" s="20"/>
      <c r="N594" s="19"/>
      <c r="O594" s="20"/>
      <c r="P594" s="19"/>
      <c r="Q594" s="19"/>
      <c r="R594" s="19"/>
      <c r="S594" s="28"/>
      <c r="T594" s="20"/>
      <c r="U594" s="20"/>
    </row>
    <row r="595" spans="1:21" ht="28.5" customHeight="1">
      <c r="A595" s="23" t="str">
        <v/>
      </c>
      <c r="B595" s="19"/>
      <c r="C595" s="19"/>
      <c r="D595" s="19"/>
      <c r="E595" s="19"/>
      <c r="F595" s="19"/>
      <c r="G595" s="35"/>
      <c r="H595" s="35"/>
      <c r="I595" s="19"/>
      <c r="J595" s="19"/>
      <c r="K595" s="20"/>
      <c r="L595" s="19"/>
      <c r="M595" s="20"/>
      <c r="N595" s="19"/>
      <c r="O595" s="20"/>
      <c r="P595" s="19"/>
      <c r="Q595" s="19"/>
      <c r="R595" s="19"/>
      <c r="S595" s="28"/>
      <c r="T595" s="20"/>
      <c r="U595" s="20"/>
    </row>
    <row r="596" spans="1:21" ht="28.5" customHeight="1">
      <c r="A596" s="23" t="str">
        <v/>
      </c>
      <c r="B596" s="19"/>
      <c r="C596" s="19"/>
      <c r="D596" s="19"/>
      <c r="E596" s="19"/>
      <c r="F596" s="19"/>
      <c r="G596" s="35"/>
      <c r="H596" s="35"/>
      <c r="I596" s="19"/>
      <c r="J596" s="19"/>
      <c r="K596" s="20"/>
      <c r="L596" s="19"/>
      <c r="M596" s="20"/>
      <c r="N596" s="19"/>
      <c r="O596" s="20"/>
      <c r="P596" s="19"/>
      <c r="Q596" s="19"/>
      <c r="R596" s="19"/>
      <c r="S596" s="28"/>
      <c r="T596" s="20"/>
      <c r="U596" s="20"/>
    </row>
    <row r="597" spans="1:21" ht="28.5" customHeight="1">
      <c r="A597" s="23" t="str">
        <v/>
      </c>
      <c r="B597" s="19"/>
      <c r="C597" s="19"/>
      <c r="D597" s="19"/>
      <c r="E597" s="19"/>
      <c r="F597" s="19"/>
      <c r="G597" s="35"/>
      <c r="H597" s="35"/>
      <c r="I597" s="19"/>
      <c r="J597" s="19"/>
      <c r="K597" s="20"/>
      <c r="L597" s="19"/>
      <c r="M597" s="20"/>
      <c r="N597" s="19"/>
      <c r="O597" s="20"/>
      <c r="P597" s="19"/>
      <c r="Q597" s="19"/>
      <c r="R597" s="19"/>
      <c r="S597" s="28"/>
      <c r="T597" s="20"/>
      <c r="U597" s="20"/>
    </row>
    <row r="598" spans="1:21" ht="28.5" customHeight="1">
      <c r="A598" s="23" t="str">
        <v/>
      </c>
      <c r="B598" s="19"/>
      <c r="C598" s="19"/>
      <c r="D598" s="19"/>
      <c r="E598" s="19"/>
      <c r="F598" s="19"/>
      <c r="G598" s="35"/>
      <c r="H598" s="35"/>
      <c r="I598" s="19"/>
      <c r="J598" s="19"/>
      <c r="K598" s="20"/>
      <c r="L598" s="19"/>
      <c r="M598" s="20"/>
      <c r="N598" s="19"/>
      <c r="O598" s="20"/>
      <c r="P598" s="19"/>
      <c r="Q598" s="19"/>
      <c r="R598" s="19"/>
      <c r="S598" s="28"/>
      <c r="T598" s="20"/>
      <c r="U598" s="20"/>
    </row>
    <row r="599" spans="1:21" ht="28.5" customHeight="1">
      <c r="A599" s="23" t="str">
        <v/>
      </c>
      <c r="B599" s="19"/>
      <c r="C599" s="19"/>
      <c r="D599" s="19"/>
      <c r="E599" s="19"/>
      <c r="F599" s="19"/>
      <c r="G599" s="35"/>
      <c r="H599" s="35"/>
      <c r="I599" s="19"/>
      <c r="J599" s="19"/>
      <c r="K599" s="20"/>
      <c r="L599" s="19"/>
      <c r="M599" s="20"/>
      <c r="N599" s="19"/>
      <c r="O599" s="20"/>
      <c r="P599" s="19"/>
      <c r="Q599" s="19"/>
      <c r="R599" s="19"/>
      <c r="S599" s="28"/>
      <c r="T599" s="20"/>
      <c r="U599" s="20"/>
    </row>
    <row r="600" spans="1:21" ht="28.5" customHeight="1">
      <c r="A600" s="23" t="str">
        <v/>
      </c>
      <c r="B600" s="19"/>
      <c r="C600" s="19"/>
      <c r="D600" s="19"/>
      <c r="E600" s="19"/>
      <c r="F600" s="19"/>
      <c r="G600" s="35"/>
      <c r="H600" s="35"/>
      <c r="I600" s="19"/>
      <c r="J600" s="19"/>
      <c r="K600" s="20"/>
      <c r="L600" s="19"/>
      <c r="M600" s="20"/>
      <c r="N600" s="19"/>
      <c r="O600" s="20"/>
      <c r="P600" s="19"/>
      <c r="Q600" s="19"/>
      <c r="R600" s="19"/>
      <c r="S600" s="28"/>
      <c r="T600" s="20"/>
      <c r="U600" s="20"/>
    </row>
    <row r="601" spans="1:21" ht="28.5" customHeight="1">
      <c r="A601" s="23" t="str">
        <v/>
      </c>
      <c r="B601" s="19"/>
      <c r="C601" s="19"/>
      <c r="D601" s="19"/>
      <c r="E601" s="19"/>
      <c r="F601" s="19"/>
      <c r="G601" s="35"/>
      <c r="H601" s="35"/>
      <c r="I601" s="19"/>
      <c r="J601" s="19"/>
      <c r="K601" s="20"/>
      <c r="L601" s="19"/>
      <c r="M601" s="20"/>
      <c r="N601" s="19"/>
      <c r="O601" s="20"/>
      <c r="P601" s="19"/>
      <c r="Q601" s="19"/>
      <c r="R601" s="19"/>
      <c r="S601" s="28"/>
      <c r="T601" s="20"/>
      <c r="U601" s="20"/>
    </row>
    <row r="602" spans="1:21" ht="28.5" customHeight="1">
      <c r="A602" s="23" t="str">
        <v/>
      </c>
      <c r="B602" s="19"/>
      <c r="C602" s="19"/>
      <c r="D602" s="19"/>
      <c r="E602" s="19"/>
      <c r="F602" s="19"/>
      <c r="G602" s="35"/>
      <c r="H602" s="35"/>
      <c r="I602" s="19"/>
      <c r="J602" s="19"/>
      <c r="K602" s="20"/>
      <c r="L602" s="19"/>
      <c r="M602" s="20"/>
      <c r="N602" s="19"/>
      <c r="O602" s="20"/>
      <c r="P602" s="19"/>
      <c r="Q602" s="19"/>
      <c r="R602" s="19"/>
      <c r="S602" s="28"/>
      <c r="T602" s="20"/>
      <c r="U602" s="20"/>
    </row>
    <row r="603" spans="1:21" ht="28.5" customHeight="1">
      <c r="A603" s="23" t="str">
        <v/>
      </c>
      <c r="B603" s="19"/>
      <c r="C603" s="19"/>
      <c r="D603" s="19"/>
      <c r="E603" s="19"/>
      <c r="F603" s="19"/>
      <c r="G603" s="35"/>
      <c r="H603" s="35"/>
      <c r="I603" s="19"/>
      <c r="J603" s="19"/>
      <c r="K603" s="20"/>
      <c r="L603" s="19"/>
      <c r="M603" s="20"/>
      <c r="N603" s="19"/>
      <c r="O603" s="20"/>
      <c r="P603" s="19"/>
      <c r="Q603" s="19"/>
      <c r="R603" s="19"/>
      <c r="S603" s="28"/>
      <c r="T603" s="20"/>
      <c r="U603" s="20"/>
    </row>
    <row r="604" spans="1:21" ht="28.5" customHeight="1">
      <c r="A604" s="23" t="str">
        <v/>
      </c>
      <c r="B604" s="19"/>
      <c r="C604" s="19"/>
      <c r="D604" s="19"/>
      <c r="E604" s="19"/>
      <c r="F604" s="19"/>
      <c r="G604" s="35"/>
      <c r="H604" s="35"/>
      <c r="I604" s="19"/>
      <c r="J604" s="19"/>
      <c r="K604" s="20"/>
      <c r="L604" s="19"/>
      <c r="M604" s="20"/>
      <c r="N604" s="19"/>
      <c r="O604" s="20"/>
      <c r="P604" s="19"/>
      <c r="Q604" s="19"/>
      <c r="R604" s="19"/>
      <c r="S604" s="28"/>
      <c r="T604" s="20"/>
      <c r="U604" s="20"/>
    </row>
    <row r="605" spans="1:21" ht="28.5" customHeight="1">
      <c r="A605" s="23" t="str">
        <v/>
      </c>
      <c r="B605" s="19"/>
      <c r="C605" s="19"/>
      <c r="D605" s="19"/>
      <c r="E605" s="19"/>
      <c r="F605" s="19"/>
      <c r="G605" s="35"/>
      <c r="H605" s="35"/>
      <c r="I605" s="19"/>
      <c r="J605" s="19"/>
      <c r="K605" s="20"/>
      <c r="L605" s="19"/>
      <c r="M605" s="20"/>
      <c r="N605" s="19"/>
      <c r="O605" s="20"/>
      <c r="P605" s="19"/>
      <c r="Q605" s="19"/>
      <c r="R605" s="19"/>
      <c r="S605" s="28"/>
      <c r="T605" s="20"/>
      <c r="U605" s="20"/>
    </row>
    <row r="606" spans="1:21" ht="28.5" customHeight="1">
      <c r="A606" s="23" t="str">
        <v/>
      </c>
      <c r="B606" s="19"/>
      <c r="C606" s="19"/>
      <c r="D606" s="19"/>
      <c r="E606" s="19"/>
      <c r="F606" s="19"/>
      <c r="G606" s="35"/>
      <c r="H606" s="35"/>
      <c r="I606" s="19"/>
      <c r="J606" s="19"/>
      <c r="K606" s="20"/>
      <c r="L606" s="19"/>
      <c r="M606" s="20"/>
      <c r="N606" s="19"/>
      <c r="O606" s="20"/>
      <c r="P606" s="19"/>
      <c r="Q606" s="19"/>
      <c r="R606" s="19"/>
      <c r="S606" s="28"/>
      <c r="T606" s="20"/>
      <c r="U606" s="20"/>
    </row>
    <row r="607" spans="1:21" ht="28.5" customHeight="1">
      <c r="A607" s="23" t="str">
        <v/>
      </c>
      <c r="B607" s="19"/>
      <c r="C607" s="19"/>
      <c r="D607" s="19"/>
      <c r="E607" s="19"/>
      <c r="F607" s="19"/>
      <c r="G607" s="35"/>
      <c r="H607" s="35"/>
      <c r="I607" s="19"/>
      <c r="J607" s="19"/>
      <c r="K607" s="20"/>
      <c r="L607" s="19"/>
      <c r="M607" s="20"/>
      <c r="N607" s="19"/>
      <c r="O607" s="20"/>
      <c r="P607" s="19"/>
      <c r="Q607" s="19"/>
      <c r="R607" s="19"/>
      <c r="S607" s="28"/>
      <c r="T607" s="20"/>
      <c r="U607" s="20"/>
    </row>
    <row r="608" spans="1:21" ht="28.5" customHeight="1">
      <c r="A608" s="23" t="str">
        <v/>
      </c>
      <c r="B608" s="19"/>
      <c r="C608" s="19"/>
      <c r="D608" s="19"/>
      <c r="E608" s="19"/>
      <c r="F608" s="19"/>
      <c r="G608" s="35"/>
      <c r="H608" s="35"/>
      <c r="I608" s="19"/>
      <c r="J608" s="19"/>
      <c r="K608" s="20"/>
      <c r="L608" s="19"/>
      <c r="M608" s="20"/>
      <c r="N608" s="19"/>
      <c r="O608" s="20"/>
      <c r="P608" s="19"/>
      <c r="Q608" s="19"/>
      <c r="R608" s="19"/>
      <c r="S608" s="28"/>
      <c r="T608" s="20"/>
      <c r="U608" s="20"/>
    </row>
    <row r="609" spans="1:21" ht="28.5" customHeight="1">
      <c r="A609" s="23" t="str">
        <v/>
      </c>
      <c r="B609" s="19"/>
      <c r="C609" s="19"/>
      <c r="D609" s="19"/>
      <c r="E609" s="19"/>
      <c r="F609" s="19"/>
      <c r="G609" s="35"/>
      <c r="H609" s="35"/>
      <c r="I609" s="19"/>
      <c r="J609" s="19"/>
      <c r="K609" s="20"/>
      <c r="L609" s="19"/>
      <c r="M609" s="20"/>
      <c r="N609" s="19"/>
      <c r="O609" s="20"/>
      <c r="P609" s="19"/>
      <c r="Q609" s="19"/>
      <c r="R609" s="19"/>
      <c r="S609" s="28"/>
      <c r="T609" s="20"/>
      <c r="U609" s="20"/>
    </row>
    <row r="610" spans="1:21" ht="28.5" customHeight="1">
      <c r="A610" s="23" t="str">
        <v/>
      </c>
      <c r="B610" s="19"/>
      <c r="C610" s="19"/>
      <c r="D610" s="19"/>
      <c r="E610" s="19"/>
      <c r="F610" s="19"/>
      <c r="G610" s="35"/>
      <c r="H610" s="35"/>
      <c r="I610" s="19"/>
      <c r="J610" s="19"/>
      <c r="K610" s="20"/>
      <c r="L610" s="19"/>
      <c r="M610" s="20"/>
      <c r="N610" s="19"/>
      <c r="O610" s="20"/>
      <c r="P610" s="19"/>
      <c r="Q610" s="19"/>
      <c r="R610" s="19"/>
      <c r="S610" s="28"/>
      <c r="T610" s="20"/>
      <c r="U610" s="20"/>
    </row>
    <row r="611" spans="1:21" ht="28.5" customHeight="1">
      <c r="A611" s="23" t="str">
        <v/>
      </c>
      <c r="B611" s="19"/>
      <c r="C611" s="19"/>
      <c r="D611" s="19"/>
      <c r="E611" s="19"/>
      <c r="F611" s="19"/>
      <c r="G611" s="35"/>
      <c r="H611" s="35"/>
      <c r="I611" s="19"/>
      <c r="J611" s="19"/>
      <c r="K611" s="20"/>
      <c r="L611" s="19"/>
      <c r="M611" s="20"/>
      <c r="N611" s="19"/>
      <c r="O611" s="20"/>
      <c r="P611" s="19"/>
      <c r="Q611" s="19"/>
      <c r="R611" s="19"/>
      <c r="S611" s="28"/>
      <c r="T611" s="20"/>
      <c r="U611" s="20"/>
    </row>
    <row r="612" spans="1:21" ht="28.5" customHeight="1">
      <c r="A612" s="23" t="str">
        <v/>
      </c>
      <c r="B612" s="19"/>
      <c r="C612" s="19"/>
      <c r="D612" s="19"/>
      <c r="E612" s="19"/>
      <c r="F612" s="19"/>
      <c r="G612" s="35"/>
      <c r="H612" s="35"/>
      <c r="I612" s="19"/>
      <c r="J612" s="19"/>
      <c r="K612" s="20"/>
      <c r="L612" s="19"/>
      <c r="M612" s="20"/>
      <c r="N612" s="19"/>
      <c r="O612" s="20"/>
      <c r="P612" s="19"/>
      <c r="Q612" s="19"/>
      <c r="R612" s="19"/>
      <c r="S612" s="28"/>
      <c r="T612" s="20"/>
      <c r="U612" s="20"/>
    </row>
    <row r="613" spans="1:21" ht="28.5" customHeight="1">
      <c r="A613" s="23" t="str">
        <v/>
      </c>
      <c r="B613" s="19"/>
      <c r="C613" s="19"/>
      <c r="D613" s="19"/>
      <c r="E613" s="19"/>
      <c r="F613" s="19"/>
      <c r="G613" s="35"/>
      <c r="H613" s="35"/>
      <c r="I613" s="19"/>
      <c r="J613" s="19"/>
      <c r="K613" s="20"/>
      <c r="L613" s="19"/>
      <c r="M613" s="20"/>
      <c r="N613" s="19"/>
      <c r="O613" s="20"/>
      <c r="P613" s="19"/>
      <c r="Q613" s="19"/>
      <c r="R613" s="19"/>
      <c r="S613" s="28"/>
      <c r="T613" s="20"/>
      <c r="U613" s="20"/>
    </row>
    <row r="614" spans="1:21" ht="28.5" customHeight="1">
      <c r="A614" s="23" t="str">
        <v/>
      </c>
      <c r="B614" s="19"/>
      <c r="C614" s="19"/>
      <c r="D614" s="19"/>
      <c r="E614" s="19"/>
      <c r="F614" s="19"/>
      <c r="G614" s="35"/>
      <c r="H614" s="35"/>
      <c r="I614" s="19"/>
      <c r="J614" s="19"/>
      <c r="K614" s="20"/>
      <c r="L614" s="19"/>
      <c r="M614" s="20"/>
      <c r="N614" s="19"/>
      <c r="O614" s="20"/>
      <c r="P614" s="19"/>
      <c r="Q614" s="19"/>
      <c r="R614" s="19"/>
      <c r="S614" s="28"/>
      <c r="T614" s="20"/>
      <c r="U614" s="20"/>
    </row>
    <row r="615" spans="1:21" ht="28.5" customHeight="1">
      <c r="A615" s="23" t="str">
        <v/>
      </c>
      <c r="B615" s="19"/>
      <c r="C615" s="19"/>
      <c r="D615" s="19"/>
      <c r="E615" s="19"/>
      <c r="F615" s="19"/>
      <c r="G615" s="35"/>
      <c r="H615" s="35"/>
      <c r="I615" s="19"/>
      <c r="J615" s="19"/>
      <c r="K615" s="20"/>
      <c r="L615" s="19"/>
      <c r="M615" s="20"/>
      <c r="N615" s="19"/>
      <c r="O615" s="20"/>
      <c r="P615" s="19"/>
      <c r="Q615" s="19"/>
      <c r="R615" s="19"/>
      <c r="S615" s="28"/>
      <c r="T615" s="20"/>
      <c r="U615" s="20"/>
    </row>
    <row r="616" spans="1:21" ht="28.5" customHeight="1">
      <c r="A616" s="23" t="str">
        <v/>
      </c>
      <c r="B616" s="19"/>
      <c r="C616" s="19"/>
      <c r="D616" s="19"/>
      <c r="E616" s="19"/>
      <c r="F616" s="19"/>
      <c r="G616" s="35"/>
      <c r="H616" s="35"/>
      <c r="I616" s="19"/>
      <c r="J616" s="19"/>
      <c r="K616" s="20"/>
      <c r="L616" s="19"/>
      <c r="M616" s="20"/>
      <c r="N616" s="19"/>
      <c r="O616" s="20"/>
      <c r="P616" s="19"/>
      <c r="Q616" s="19"/>
      <c r="R616" s="19"/>
      <c r="S616" s="28"/>
      <c r="T616" s="20"/>
      <c r="U616" s="20"/>
    </row>
    <row r="617" spans="1:21" ht="28.5" customHeight="1">
      <c r="A617" s="23" t="str">
        <v/>
      </c>
      <c r="B617" s="19"/>
      <c r="C617" s="19"/>
      <c r="D617" s="19"/>
      <c r="E617" s="19"/>
      <c r="F617" s="19"/>
      <c r="G617" s="35"/>
      <c r="H617" s="35"/>
      <c r="I617" s="19"/>
      <c r="J617" s="19"/>
      <c r="K617" s="20"/>
      <c r="L617" s="19"/>
      <c r="M617" s="20"/>
      <c r="N617" s="19"/>
      <c r="O617" s="20"/>
      <c r="P617" s="19"/>
      <c r="Q617" s="19"/>
      <c r="R617" s="19"/>
      <c r="S617" s="28"/>
      <c r="T617" s="20"/>
      <c r="U617" s="20"/>
    </row>
    <row r="618" spans="1:21" ht="28.5" customHeight="1">
      <c r="A618" s="23" t="str">
        <v/>
      </c>
      <c r="B618" s="19"/>
      <c r="C618" s="19"/>
      <c r="D618" s="19"/>
      <c r="E618" s="19"/>
      <c r="F618" s="19"/>
      <c r="G618" s="35"/>
      <c r="H618" s="35"/>
      <c r="I618" s="19"/>
      <c r="J618" s="19"/>
      <c r="K618" s="20"/>
      <c r="L618" s="19"/>
      <c r="M618" s="20"/>
      <c r="N618" s="19"/>
      <c r="O618" s="20"/>
      <c r="P618" s="19"/>
      <c r="Q618" s="19"/>
      <c r="R618" s="19"/>
      <c r="S618" s="28"/>
      <c r="T618" s="20"/>
      <c r="U618" s="20"/>
    </row>
    <row r="619" spans="1:21" ht="28.5" customHeight="1">
      <c r="A619" s="23" t="str">
        <v/>
      </c>
      <c r="B619" s="19"/>
      <c r="C619" s="19"/>
      <c r="D619" s="19"/>
      <c r="E619" s="19"/>
      <c r="F619" s="19"/>
      <c r="G619" s="35"/>
      <c r="H619" s="35"/>
      <c r="I619" s="19"/>
      <c r="J619" s="19"/>
      <c r="K619" s="20"/>
      <c r="L619" s="19"/>
      <c r="M619" s="20"/>
      <c r="N619" s="19"/>
      <c r="O619" s="20"/>
      <c r="P619" s="19"/>
      <c r="Q619" s="19"/>
      <c r="R619" s="19"/>
      <c r="S619" s="28"/>
      <c r="T619" s="20"/>
      <c r="U619" s="20"/>
    </row>
    <row r="620" spans="1:21" ht="28.5" customHeight="1">
      <c r="A620" s="23" t="str">
        <v/>
      </c>
      <c r="B620" s="19"/>
      <c r="C620" s="19"/>
      <c r="D620" s="19"/>
      <c r="E620" s="19"/>
      <c r="F620" s="19"/>
      <c r="G620" s="35"/>
      <c r="H620" s="35"/>
      <c r="I620" s="19"/>
      <c r="J620" s="19"/>
      <c r="K620" s="20"/>
      <c r="L620" s="19"/>
      <c r="M620" s="20"/>
      <c r="N620" s="19"/>
      <c r="O620" s="20"/>
      <c r="P620" s="19"/>
      <c r="Q620" s="19"/>
      <c r="R620" s="19"/>
      <c r="S620" s="28"/>
      <c r="T620" s="20"/>
      <c r="U620" s="20"/>
    </row>
    <row r="621" spans="1:21" ht="28.5" customHeight="1">
      <c r="A621" s="23" t="str">
        <v/>
      </c>
      <c r="B621" s="19"/>
      <c r="C621" s="19"/>
      <c r="D621" s="19"/>
      <c r="E621" s="19"/>
      <c r="F621" s="19"/>
      <c r="G621" s="35"/>
      <c r="H621" s="35"/>
      <c r="I621" s="19"/>
      <c r="J621" s="19"/>
      <c r="K621" s="20"/>
      <c r="L621" s="19"/>
      <c r="M621" s="20"/>
      <c r="N621" s="19"/>
      <c r="O621" s="20"/>
      <c r="P621" s="19"/>
      <c r="Q621" s="19"/>
      <c r="R621" s="19"/>
      <c r="S621" s="28"/>
      <c r="T621" s="20"/>
      <c r="U621" s="20"/>
    </row>
    <row r="622" spans="1:21" ht="28.5" customHeight="1">
      <c r="A622" s="23" t="str">
        <v/>
      </c>
      <c r="B622" s="19"/>
      <c r="C622" s="19"/>
      <c r="D622" s="19"/>
      <c r="E622" s="19"/>
      <c r="F622" s="19"/>
      <c r="G622" s="35"/>
      <c r="H622" s="35"/>
      <c r="I622" s="19"/>
      <c r="J622" s="19"/>
      <c r="K622" s="20"/>
      <c r="L622" s="19"/>
      <c r="M622" s="20"/>
      <c r="N622" s="19"/>
      <c r="O622" s="20"/>
      <c r="P622" s="19"/>
      <c r="Q622" s="19"/>
      <c r="R622" s="19"/>
      <c r="S622" s="28"/>
      <c r="T622" s="20"/>
      <c r="U622" s="20"/>
    </row>
    <row r="623" spans="1:21" ht="28.5" customHeight="1">
      <c r="A623" s="23" t="str">
        <v/>
      </c>
      <c r="B623" s="19"/>
      <c r="C623" s="19"/>
      <c r="D623" s="19"/>
      <c r="E623" s="19"/>
      <c r="F623" s="19"/>
      <c r="G623" s="35"/>
      <c r="H623" s="35"/>
      <c r="I623" s="19"/>
      <c r="J623" s="19"/>
      <c r="K623" s="20"/>
      <c r="L623" s="19"/>
      <c r="M623" s="20"/>
      <c r="N623" s="19"/>
      <c r="O623" s="20"/>
      <c r="P623" s="19"/>
      <c r="Q623" s="19"/>
      <c r="R623" s="19"/>
      <c r="S623" s="28"/>
      <c r="T623" s="20"/>
      <c r="U623" s="20"/>
    </row>
    <row r="624" spans="1:21" ht="28.5" customHeight="1">
      <c r="A624" s="23" t="str">
        <v/>
      </c>
      <c r="B624" s="19"/>
      <c r="C624" s="19"/>
      <c r="D624" s="19"/>
      <c r="E624" s="19"/>
      <c r="F624" s="19"/>
      <c r="G624" s="35"/>
      <c r="H624" s="35"/>
      <c r="I624" s="19"/>
      <c r="J624" s="19"/>
      <c r="K624" s="20"/>
      <c r="L624" s="19"/>
      <c r="M624" s="20"/>
      <c r="N624" s="19"/>
      <c r="O624" s="20"/>
      <c r="P624" s="19"/>
      <c r="Q624" s="19"/>
      <c r="R624" s="19"/>
      <c r="S624" s="28"/>
      <c r="T624" s="20"/>
      <c r="U624" s="20"/>
    </row>
    <row r="625" spans="1:21" ht="28.5" customHeight="1">
      <c r="A625" s="23" t="str">
        <v/>
      </c>
      <c r="B625" s="19"/>
      <c r="C625" s="19"/>
      <c r="D625" s="19"/>
      <c r="E625" s="19"/>
      <c r="F625" s="19"/>
      <c r="G625" s="35"/>
      <c r="H625" s="35"/>
      <c r="I625" s="19"/>
      <c r="J625" s="19"/>
      <c r="K625" s="20"/>
      <c r="L625" s="19"/>
      <c r="M625" s="20"/>
      <c r="N625" s="19"/>
      <c r="O625" s="20"/>
      <c r="P625" s="19"/>
      <c r="Q625" s="19"/>
      <c r="R625" s="19"/>
      <c r="S625" s="28"/>
      <c r="T625" s="20"/>
      <c r="U625" s="20"/>
    </row>
    <row r="626" spans="1:21" ht="28.5" customHeight="1">
      <c r="A626" s="23" t="str">
        <v/>
      </c>
      <c r="B626" s="19"/>
      <c r="C626" s="19"/>
      <c r="D626" s="19"/>
      <c r="E626" s="19"/>
      <c r="F626" s="19"/>
      <c r="G626" s="35"/>
      <c r="H626" s="35"/>
      <c r="I626" s="19"/>
      <c r="J626" s="19"/>
      <c r="K626" s="20"/>
      <c r="L626" s="19"/>
      <c r="M626" s="20"/>
      <c r="N626" s="19"/>
      <c r="O626" s="20"/>
      <c r="P626" s="19"/>
      <c r="Q626" s="19"/>
      <c r="R626" s="19"/>
      <c r="S626" s="28"/>
      <c r="T626" s="20"/>
      <c r="U626" s="20"/>
    </row>
    <row r="627" spans="1:21" ht="28.5" customHeight="1">
      <c r="A627" s="23" t="str">
        <v/>
      </c>
      <c r="B627" s="19"/>
      <c r="C627" s="19"/>
      <c r="D627" s="19"/>
      <c r="E627" s="19"/>
      <c r="F627" s="19"/>
      <c r="G627" s="35"/>
      <c r="H627" s="35"/>
      <c r="I627" s="19"/>
      <c r="J627" s="19"/>
      <c r="K627" s="20"/>
      <c r="L627" s="19"/>
      <c r="M627" s="20"/>
      <c r="N627" s="19"/>
      <c r="O627" s="20"/>
      <c r="P627" s="19"/>
      <c r="Q627" s="19"/>
      <c r="R627" s="19"/>
      <c r="S627" s="28"/>
      <c r="T627" s="20"/>
      <c r="U627" s="20"/>
    </row>
    <row r="628" spans="1:21" ht="28.5" customHeight="1">
      <c r="A628" s="23" t="str">
        <v/>
      </c>
      <c r="B628" s="19"/>
      <c r="C628" s="19"/>
      <c r="D628" s="19"/>
      <c r="E628" s="19"/>
      <c r="F628" s="19"/>
      <c r="G628" s="35"/>
      <c r="H628" s="35"/>
      <c r="I628" s="19"/>
      <c r="J628" s="19"/>
      <c r="K628" s="20"/>
      <c r="L628" s="19"/>
      <c r="M628" s="20"/>
      <c r="N628" s="19"/>
      <c r="O628" s="20"/>
      <c r="P628" s="19"/>
      <c r="Q628" s="19"/>
      <c r="R628" s="19"/>
      <c r="S628" s="28"/>
      <c r="T628" s="20"/>
      <c r="U628" s="20"/>
    </row>
    <row r="629" spans="1:21" ht="28.5" customHeight="1">
      <c r="A629" s="23" t="str">
        <v/>
      </c>
      <c r="B629" s="19"/>
      <c r="C629" s="19"/>
      <c r="D629" s="19"/>
      <c r="E629" s="19"/>
      <c r="F629" s="19"/>
      <c r="G629" s="35"/>
      <c r="H629" s="35"/>
      <c r="I629" s="19"/>
      <c r="J629" s="19"/>
      <c r="K629" s="20"/>
      <c r="L629" s="19"/>
      <c r="M629" s="20"/>
      <c r="N629" s="19"/>
      <c r="O629" s="20"/>
      <c r="P629" s="19"/>
      <c r="Q629" s="19"/>
      <c r="R629" s="19"/>
      <c r="S629" s="28"/>
      <c r="T629" s="20"/>
      <c r="U629" s="20"/>
    </row>
    <row r="630" spans="1:21" ht="28.5" customHeight="1">
      <c r="A630" s="23" t="str">
        <v/>
      </c>
      <c r="B630" s="19"/>
      <c r="C630" s="19"/>
      <c r="D630" s="19"/>
      <c r="E630" s="19"/>
      <c r="F630" s="19"/>
      <c r="G630" s="35"/>
      <c r="H630" s="35"/>
      <c r="I630" s="19"/>
      <c r="J630" s="19"/>
      <c r="K630" s="20"/>
      <c r="L630" s="19"/>
      <c r="M630" s="20"/>
      <c r="N630" s="19"/>
      <c r="O630" s="20"/>
      <c r="P630" s="19"/>
      <c r="Q630" s="19"/>
      <c r="R630" s="19"/>
      <c r="S630" s="28"/>
      <c r="T630" s="20"/>
      <c r="U630" s="20"/>
    </row>
    <row r="631" spans="1:21" ht="28.5" customHeight="1">
      <c r="A631" s="23" t="str">
        <v/>
      </c>
      <c r="B631" s="19"/>
      <c r="C631" s="19"/>
      <c r="D631" s="19"/>
      <c r="E631" s="19"/>
      <c r="F631" s="19"/>
      <c r="G631" s="35"/>
      <c r="H631" s="35"/>
      <c r="I631" s="19"/>
      <c r="J631" s="19"/>
      <c r="K631" s="20"/>
      <c r="L631" s="19"/>
      <c r="M631" s="20"/>
      <c r="N631" s="19"/>
      <c r="O631" s="20"/>
      <c r="P631" s="19"/>
      <c r="Q631" s="19"/>
      <c r="R631" s="19"/>
      <c r="S631" s="28"/>
      <c r="T631" s="20"/>
      <c r="U631" s="20"/>
    </row>
    <row r="632" spans="1:21" ht="28.5" customHeight="1">
      <c r="A632" s="23" t="str">
        <v/>
      </c>
      <c r="B632" s="19"/>
      <c r="C632" s="19"/>
      <c r="D632" s="19"/>
      <c r="E632" s="19"/>
      <c r="F632" s="19"/>
      <c r="G632" s="35"/>
      <c r="H632" s="35"/>
      <c r="I632" s="19"/>
      <c r="J632" s="19"/>
      <c r="K632" s="20"/>
      <c r="L632" s="19"/>
      <c r="M632" s="20"/>
      <c r="N632" s="19"/>
      <c r="O632" s="20"/>
      <c r="P632" s="19"/>
      <c r="Q632" s="19"/>
      <c r="R632" s="19"/>
      <c r="S632" s="28"/>
      <c r="T632" s="20"/>
      <c r="U632" s="20"/>
    </row>
    <row r="633" spans="1:21" ht="28.5" customHeight="1">
      <c r="A633" s="23" t="str">
        <v/>
      </c>
      <c r="B633" s="19"/>
      <c r="C633" s="19"/>
      <c r="D633" s="19"/>
      <c r="E633" s="19"/>
      <c r="F633" s="19"/>
      <c r="G633" s="35"/>
      <c r="H633" s="35"/>
      <c r="I633" s="19"/>
      <c r="J633" s="19"/>
      <c r="K633" s="20"/>
      <c r="L633" s="19"/>
      <c r="M633" s="20"/>
      <c r="N633" s="19"/>
      <c r="O633" s="20"/>
      <c r="P633" s="19"/>
      <c r="Q633" s="19"/>
      <c r="R633" s="19"/>
      <c r="S633" s="28"/>
      <c r="T633" s="20"/>
      <c r="U633" s="20"/>
    </row>
    <row r="634" spans="1:21" ht="28.5" customHeight="1">
      <c r="A634" s="23" t="str">
        <v/>
      </c>
      <c r="B634" s="19"/>
      <c r="C634" s="19"/>
      <c r="D634" s="19"/>
      <c r="E634" s="19"/>
      <c r="F634" s="19"/>
      <c r="G634" s="35"/>
      <c r="H634" s="35"/>
      <c r="I634" s="19"/>
      <c r="J634" s="19"/>
      <c r="K634" s="20"/>
      <c r="L634" s="19"/>
      <c r="M634" s="20"/>
      <c r="N634" s="19"/>
      <c r="O634" s="20"/>
      <c r="P634" s="19"/>
      <c r="Q634" s="19"/>
      <c r="R634" s="19"/>
      <c r="S634" s="28"/>
      <c r="T634" s="20"/>
      <c r="U634" s="20"/>
    </row>
    <row r="635" spans="1:21" ht="28.5" customHeight="1">
      <c r="A635" s="23" t="str">
        <v/>
      </c>
      <c r="B635" s="19"/>
      <c r="C635" s="19"/>
      <c r="D635" s="19"/>
      <c r="E635" s="19"/>
      <c r="F635" s="19"/>
      <c r="G635" s="35"/>
      <c r="H635" s="35"/>
      <c r="I635" s="19"/>
      <c r="J635" s="19"/>
      <c r="K635" s="20"/>
      <c r="L635" s="19"/>
      <c r="M635" s="20"/>
      <c r="N635" s="19"/>
      <c r="O635" s="20"/>
      <c r="P635" s="19"/>
      <c r="Q635" s="19"/>
      <c r="R635" s="19"/>
      <c r="S635" s="28"/>
      <c r="T635" s="20"/>
      <c r="U635" s="20"/>
    </row>
    <row r="636" spans="1:21" ht="28.5" customHeight="1">
      <c r="A636" s="23" t="str">
        <v/>
      </c>
      <c r="B636" s="19"/>
      <c r="C636" s="19"/>
      <c r="D636" s="19"/>
      <c r="E636" s="19"/>
      <c r="F636" s="19"/>
      <c r="G636" s="35"/>
      <c r="H636" s="35"/>
      <c r="I636" s="19"/>
      <c r="J636" s="19"/>
      <c r="K636" s="20"/>
      <c r="L636" s="19"/>
      <c r="M636" s="20"/>
      <c r="N636" s="19"/>
      <c r="O636" s="20"/>
      <c r="P636" s="19"/>
      <c r="Q636" s="19"/>
      <c r="R636" s="19"/>
      <c r="S636" s="28"/>
      <c r="T636" s="20"/>
      <c r="U636" s="20"/>
    </row>
    <row r="637" spans="1:21" ht="28.5" customHeight="1">
      <c r="A637" s="23" t="str">
        <v/>
      </c>
      <c r="B637" s="19"/>
      <c r="C637" s="19"/>
      <c r="D637" s="19"/>
      <c r="E637" s="19"/>
      <c r="F637" s="19"/>
      <c r="G637" s="35"/>
      <c r="H637" s="35"/>
      <c r="I637" s="19"/>
      <c r="J637" s="19"/>
      <c r="K637" s="20"/>
      <c r="L637" s="19"/>
      <c r="M637" s="20"/>
      <c r="N637" s="19"/>
      <c r="O637" s="20"/>
      <c r="P637" s="19"/>
      <c r="Q637" s="19"/>
      <c r="R637" s="19"/>
      <c r="S637" s="28"/>
      <c r="T637" s="20"/>
      <c r="U637" s="20"/>
    </row>
    <row r="638" spans="1:21" ht="28.5" customHeight="1">
      <c r="A638" s="23" t="str">
        <v/>
      </c>
      <c r="B638" s="19"/>
      <c r="C638" s="19"/>
      <c r="D638" s="19"/>
      <c r="E638" s="19"/>
      <c r="F638" s="19"/>
      <c r="G638" s="35"/>
      <c r="H638" s="35"/>
      <c r="I638" s="19"/>
      <c r="J638" s="19"/>
      <c r="K638" s="20"/>
      <c r="L638" s="19"/>
      <c r="M638" s="20"/>
      <c r="N638" s="19"/>
      <c r="O638" s="20"/>
      <c r="P638" s="19"/>
      <c r="Q638" s="19"/>
      <c r="R638" s="19"/>
      <c r="S638" s="28"/>
      <c r="T638" s="20"/>
      <c r="U638" s="20"/>
    </row>
    <row r="639" spans="1:21" ht="28.5" customHeight="1">
      <c r="A639" s="23" t="str">
        <v/>
      </c>
      <c r="B639" s="19"/>
      <c r="C639" s="19"/>
      <c r="D639" s="19"/>
      <c r="E639" s="19"/>
      <c r="F639" s="19"/>
      <c r="G639" s="35"/>
      <c r="H639" s="35"/>
      <c r="I639" s="19"/>
      <c r="J639" s="19"/>
      <c r="K639" s="20"/>
      <c r="L639" s="19"/>
      <c r="M639" s="20"/>
      <c r="N639" s="19"/>
      <c r="O639" s="20"/>
      <c r="P639" s="19"/>
      <c r="Q639" s="19"/>
      <c r="R639" s="19"/>
      <c r="S639" s="28"/>
      <c r="T639" s="20"/>
      <c r="U639" s="20"/>
    </row>
    <row r="640" spans="1:21" ht="28.5" customHeight="1">
      <c r="A640" s="23" t="str">
        <v/>
      </c>
      <c r="B640" s="19"/>
      <c r="C640" s="19"/>
      <c r="D640" s="19"/>
      <c r="E640" s="19"/>
      <c r="F640" s="19"/>
      <c r="G640" s="35"/>
      <c r="H640" s="35"/>
      <c r="I640" s="19"/>
      <c r="J640" s="19"/>
      <c r="K640" s="20"/>
      <c r="L640" s="19"/>
      <c r="M640" s="20"/>
      <c r="N640" s="19"/>
      <c r="O640" s="20"/>
      <c r="P640" s="19"/>
      <c r="Q640" s="19"/>
      <c r="R640" s="19"/>
      <c r="S640" s="28"/>
      <c r="T640" s="20"/>
      <c r="U640" s="20"/>
    </row>
    <row r="641" spans="1:21" ht="28.5" customHeight="1">
      <c r="A641" s="23" t="str">
        <v/>
      </c>
      <c r="B641" s="19"/>
      <c r="C641" s="19"/>
      <c r="D641" s="19"/>
      <c r="E641" s="19"/>
      <c r="F641" s="19"/>
      <c r="G641" s="35"/>
      <c r="H641" s="35"/>
      <c r="I641" s="19"/>
      <c r="J641" s="19"/>
      <c r="K641" s="20"/>
      <c r="L641" s="19"/>
      <c r="M641" s="20"/>
      <c r="N641" s="19"/>
      <c r="O641" s="20"/>
      <c r="P641" s="19"/>
      <c r="Q641" s="19"/>
      <c r="R641" s="19"/>
      <c r="S641" s="28"/>
      <c r="T641" s="20"/>
      <c r="U641" s="20"/>
    </row>
    <row r="642" spans="1:21" ht="28.5" customHeight="1">
      <c r="A642" s="23" t="str">
        <v/>
      </c>
      <c r="B642" s="19"/>
      <c r="C642" s="19"/>
      <c r="D642" s="19"/>
      <c r="E642" s="19"/>
      <c r="F642" s="19"/>
      <c r="G642" s="35"/>
      <c r="H642" s="35"/>
      <c r="I642" s="19"/>
      <c r="J642" s="19"/>
      <c r="K642" s="20"/>
      <c r="L642" s="19"/>
      <c r="M642" s="20"/>
      <c r="N642" s="19"/>
      <c r="O642" s="20"/>
      <c r="P642" s="19"/>
      <c r="Q642" s="19"/>
      <c r="R642" s="19"/>
      <c r="S642" s="28"/>
      <c r="T642" s="20"/>
      <c r="U642" s="20"/>
    </row>
    <row r="643" spans="1:21" ht="28.5" customHeight="1">
      <c r="A643" s="23" t="str">
        <v/>
      </c>
      <c r="B643" s="19"/>
      <c r="C643" s="19"/>
      <c r="D643" s="19"/>
      <c r="E643" s="19"/>
      <c r="F643" s="19"/>
      <c r="G643" s="35"/>
      <c r="H643" s="35"/>
      <c r="I643" s="19"/>
      <c r="J643" s="19"/>
      <c r="K643" s="20"/>
      <c r="L643" s="19"/>
      <c r="M643" s="20"/>
      <c r="N643" s="19"/>
      <c r="O643" s="20"/>
      <c r="P643" s="19"/>
      <c r="Q643" s="19"/>
      <c r="R643" s="19"/>
      <c r="S643" s="28"/>
      <c r="T643" s="20"/>
      <c r="U643" s="20"/>
    </row>
    <row r="644" spans="1:21" ht="28.5" customHeight="1">
      <c r="A644" s="23" t="str">
        <v/>
      </c>
      <c r="B644" s="19"/>
      <c r="C644" s="19"/>
      <c r="D644" s="19"/>
      <c r="E644" s="19"/>
      <c r="F644" s="19"/>
      <c r="G644" s="35"/>
      <c r="H644" s="35"/>
      <c r="I644" s="19"/>
      <c r="J644" s="19"/>
      <c r="K644" s="20"/>
      <c r="L644" s="19"/>
      <c r="M644" s="20"/>
      <c r="N644" s="19"/>
      <c r="O644" s="20"/>
      <c r="P644" s="19"/>
      <c r="Q644" s="19"/>
      <c r="R644" s="19"/>
      <c r="S644" s="28"/>
      <c r="T644" s="20"/>
      <c r="U644" s="20"/>
    </row>
    <row r="645" spans="1:21" ht="28.5" customHeight="1">
      <c r="A645" s="23" t="str">
        <v/>
      </c>
      <c r="B645" s="19"/>
      <c r="C645" s="19"/>
      <c r="D645" s="19"/>
      <c r="E645" s="19"/>
      <c r="F645" s="19"/>
      <c r="G645" s="35"/>
      <c r="H645" s="35"/>
      <c r="I645" s="19"/>
      <c r="J645" s="19"/>
      <c r="K645" s="20"/>
      <c r="L645" s="19"/>
      <c r="M645" s="20"/>
      <c r="N645" s="19"/>
      <c r="O645" s="20"/>
      <c r="P645" s="19"/>
      <c r="Q645" s="19"/>
      <c r="R645" s="19"/>
      <c r="S645" s="28"/>
      <c r="T645" s="20"/>
      <c r="U645" s="20"/>
    </row>
    <row r="646" spans="1:21" ht="28.5" customHeight="1">
      <c r="A646" s="23" t="str">
        <v/>
      </c>
      <c r="B646" s="19"/>
      <c r="C646" s="19"/>
      <c r="D646" s="19"/>
      <c r="E646" s="19"/>
      <c r="F646" s="19"/>
      <c r="G646" s="35"/>
      <c r="H646" s="35"/>
      <c r="I646" s="19"/>
      <c r="J646" s="19"/>
      <c r="K646" s="20"/>
      <c r="L646" s="19"/>
      <c r="M646" s="20"/>
      <c r="N646" s="19"/>
      <c r="O646" s="20"/>
      <c r="P646" s="19"/>
      <c r="Q646" s="19"/>
      <c r="R646" s="19"/>
      <c r="S646" s="28"/>
      <c r="T646" s="20"/>
      <c r="U646" s="20"/>
    </row>
    <row r="647" spans="1:21" ht="28.5" customHeight="1">
      <c r="A647" s="23" t="str">
        <v/>
      </c>
      <c r="B647" s="19"/>
      <c r="C647" s="19"/>
      <c r="D647" s="19"/>
      <c r="E647" s="19"/>
      <c r="F647" s="19"/>
      <c r="G647" s="35"/>
      <c r="H647" s="35"/>
      <c r="I647" s="19"/>
      <c r="J647" s="19"/>
      <c r="K647" s="20"/>
      <c r="L647" s="19"/>
      <c r="M647" s="20"/>
      <c r="N647" s="19"/>
      <c r="O647" s="20"/>
      <c r="P647" s="19"/>
      <c r="Q647" s="19"/>
      <c r="R647" s="19"/>
      <c r="S647" s="28"/>
      <c r="T647" s="20"/>
      <c r="U647" s="20"/>
    </row>
    <row r="648" spans="1:21" ht="28.5" customHeight="1">
      <c r="A648" s="23" t="str">
        <v/>
      </c>
      <c r="B648" s="19"/>
      <c r="C648" s="19"/>
      <c r="D648" s="19"/>
      <c r="E648" s="19"/>
      <c r="F648" s="19"/>
      <c r="G648" s="35"/>
      <c r="H648" s="35"/>
      <c r="I648" s="19"/>
      <c r="J648" s="19"/>
      <c r="K648" s="20"/>
      <c r="L648" s="19"/>
      <c r="M648" s="20"/>
      <c r="N648" s="19"/>
      <c r="O648" s="20"/>
      <c r="P648" s="19"/>
      <c r="Q648" s="19"/>
      <c r="R648" s="19"/>
      <c r="S648" s="28"/>
      <c r="T648" s="20"/>
      <c r="U648" s="20"/>
    </row>
    <row r="649" spans="1:21" ht="28.5" customHeight="1">
      <c r="A649" s="23" t="str">
        <v/>
      </c>
      <c r="B649" s="19"/>
      <c r="C649" s="19"/>
      <c r="D649" s="19"/>
      <c r="E649" s="19"/>
      <c r="F649" s="19"/>
      <c r="G649" s="35"/>
      <c r="H649" s="35"/>
      <c r="I649" s="19"/>
      <c r="J649" s="19"/>
      <c r="K649" s="20"/>
      <c r="L649" s="19"/>
      <c r="M649" s="20"/>
      <c r="N649" s="19"/>
      <c r="O649" s="20"/>
      <c r="P649" s="19"/>
      <c r="Q649" s="19"/>
      <c r="R649" s="19"/>
      <c r="S649" s="28"/>
      <c r="T649" s="20"/>
      <c r="U649" s="20"/>
    </row>
    <row r="650" spans="1:21" ht="28.5" customHeight="1">
      <c r="A650" s="23" t="str">
        <v/>
      </c>
      <c r="B650" s="19"/>
      <c r="C650" s="19"/>
      <c r="D650" s="19"/>
      <c r="E650" s="19"/>
      <c r="F650" s="19"/>
      <c r="G650" s="35"/>
      <c r="H650" s="35"/>
      <c r="I650" s="19"/>
      <c r="J650" s="19"/>
      <c r="K650" s="20"/>
      <c r="L650" s="19"/>
      <c r="M650" s="20"/>
      <c r="N650" s="19"/>
      <c r="O650" s="20"/>
      <c r="P650" s="19"/>
      <c r="Q650" s="19"/>
      <c r="R650" s="19"/>
      <c r="S650" s="28"/>
      <c r="T650" s="20"/>
      <c r="U650" s="20"/>
    </row>
    <row r="651" spans="1:21" ht="28.5" customHeight="1">
      <c r="A651" s="23" t="str">
        <v/>
      </c>
      <c r="B651" s="19"/>
      <c r="C651" s="19"/>
      <c r="D651" s="19"/>
      <c r="E651" s="19"/>
      <c r="F651" s="19"/>
      <c r="G651" s="35"/>
      <c r="H651" s="35"/>
      <c r="I651" s="19"/>
      <c r="J651" s="19"/>
      <c r="K651" s="20"/>
      <c r="L651" s="19"/>
      <c r="M651" s="20"/>
      <c r="N651" s="19"/>
      <c r="O651" s="20"/>
      <c r="P651" s="19"/>
      <c r="Q651" s="19"/>
      <c r="R651" s="19"/>
      <c r="S651" s="28"/>
      <c r="T651" s="20"/>
      <c r="U651" s="20"/>
    </row>
    <row r="652" spans="1:21" ht="28.5" customHeight="1">
      <c r="A652" s="23" t="str">
        <v/>
      </c>
      <c r="B652" s="19"/>
      <c r="C652" s="19"/>
      <c r="D652" s="19"/>
      <c r="E652" s="19"/>
      <c r="F652" s="19"/>
      <c r="G652" s="35"/>
      <c r="H652" s="35"/>
      <c r="I652" s="19"/>
      <c r="J652" s="19"/>
      <c r="K652" s="20"/>
      <c r="L652" s="19"/>
      <c r="M652" s="20"/>
      <c r="N652" s="19"/>
      <c r="O652" s="20"/>
      <c r="P652" s="19"/>
      <c r="Q652" s="19"/>
      <c r="R652" s="19"/>
      <c r="S652" s="28"/>
      <c r="T652" s="20"/>
      <c r="U652" s="20"/>
    </row>
    <row r="653" spans="1:21" ht="28.5" customHeight="1">
      <c r="A653" s="23" t="str">
        <v/>
      </c>
      <c r="B653" s="19"/>
      <c r="C653" s="19"/>
      <c r="D653" s="19"/>
      <c r="E653" s="19"/>
      <c r="F653" s="19"/>
      <c r="G653" s="35"/>
      <c r="H653" s="35"/>
      <c r="I653" s="19"/>
      <c r="J653" s="19"/>
      <c r="K653" s="20"/>
      <c r="L653" s="19"/>
      <c r="M653" s="20"/>
      <c r="N653" s="19"/>
      <c r="O653" s="20"/>
      <c r="P653" s="19"/>
      <c r="Q653" s="19"/>
      <c r="R653" s="19"/>
      <c r="S653" s="28"/>
      <c r="T653" s="20"/>
      <c r="U653" s="20"/>
    </row>
    <row r="654" spans="1:21" ht="28.5" customHeight="1">
      <c r="A654" s="23" t="str">
        <v/>
      </c>
      <c r="B654" s="19"/>
      <c r="C654" s="19"/>
      <c r="D654" s="19"/>
      <c r="E654" s="19"/>
      <c r="F654" s="19"/>
      <c r="G654" s="35"/>
      <c r="H654" s="35"/>
      <c r="I654" s="19"/>
      <c r="J654" s="19"/>
      <c r="K654" s="20"/>
      <c r="L654" s="19"/>
      <c r="M654" s="20"/>
      <c r="N654" s="19"/>
      <c r="O654" s="20"/>
      <c r="P654" s="19"/>
      <c r="Q654" s="19"/>
      <c r="R654" s="19"/>
      <c r="S654" s="28"/>
      <c r="T654" s="20"/>
      <c r="U654" s="20"/>
    </row>
    <row r="655" spans="1:21" ht="28.5" customHeight="1">
      <c r="A655" s="23" t="str">
        <v/>
      </c>
      <c r="B655" s="19"/>
      <c r="C655" s="19"/>
      <c r="D655" s="19"/>
      <c r="E655" s="19"/>
      <c r="F655" s="19"/>
      <c r="G655" s="35"/>
      <c r="H655" s="35"/>
      <c r="I655" s="19"/>
      <c r="J655" s="19"/>
      <c r="K655" s="20"/>
      <c r="L655" s="19"/>
      <c r="M655" s="20"/>
      <c r="N655" s="19"/>
      <c r="O655" s="20"/>
      <c r="P655" s="19"/>
      <c r="Q655" s="19"/>
      <c r="R655" s="19"/>
      <c r="S655" s="28"/>
      <c r="T655" s="20"/>
      <c r="U655" s="20"/>
    </row>
    <row r="656" spans="1:21" ht="28.5" customHeight="1">
      <c r="A656" s="23" t="str">
        <v/>
      </c>
      <c r="B656" s="19"/>
      <c r="C656" s="19"/>
      <c r="D656" s="19"/>
      <c r="E656" s="19"/>
      <c r="F656" s="19"/>
      <c r="G656" s="35"/>
      <c r="H656" s="35"/>
      <c r="I656" s="19"/>
      <c r="J656" s="19"/>
      <c r="K656" s="20"/>
      <c r="L656" s="19"/>
      <c r="M656" s="20"/>
      <c r="N656" s="19"/>
      <c r="O656" s="20"/>
      <c r="P656" s="19"/>
      <c r="Q656" s="19"/>
      <c r="R656" s="19"/>
      <c r="S656" s="28"/>
      <c r="T656" s="20"/>
      <c r="U656" s="20"/>
    </row>
    <row r="657" spans="1:21" ht="28.5" customHeight="1">
      <c r="A657" s="23" t="str">
        <v/>
      </c>
      <c r="B657" s="19"/>
      <c r="C657" s="19"/>
      <c r="D657" s="19"/>
      <c r="E657" s="19"/>
      <c r="F657" s="19"/>
      <c r="G657" s="35"/>
      <c r="H657" s="35"/>
      <c r="I657" s="19"/>
      <c r="J657" s="19"/>
      <c r="K657" s="20"/>
      <c r="L657" s="19"/>
      <c r="M657" s="20"/>
      <c r="N657" s="19"/>
      <c r="O657" s="20"/>
      <c r="P657" s="19"/>
      <c r="Q657" s="19"/>
      <c r="R657" s="19"/>
      <c r="S657" s="28"/>
      <c r="T657" s="20"/>
      <c r="U657" s="20"/>
    </row>
    <row r="658" spans="1:21" ht="28.5" customHeight="1">
      <c r="A658" s="23" t="str">
        <v/>
      </c>
      <c r="B658" s="19"/>
      <c r="C658" s="19"/>
      <c r="D658" s="19"/>
      <c r="E658" s="19"/>
      <c r="F658" s="19"/>
      <c r="G658" s="35"/>
      <c r="H658" s="35"/>
      <c r="I658" s="19"/>
      <c r="J658" s="19"/>
      <c r="K658" s="20"/>
      <c r="L658" s="19"/>
      <c r="M658" s="20"/>
      <c r="N658" s="19"/>
      <c r="O658" s="20"/>
      <c r="P658" s="19"/>
      <c r="Q658" s="19"/>
      <c r="R658" s="19"/>
      <c r="S658" s="28"/>
      <c r="T658" s="20"/>
      <c r="U658" s="20"/>
    </row>
    <row r="659" spans="1:21" ht="28.5" customHeight="1">
      <c r="A659" s="23" t="str">
        <v/>
      </c>
      <c r="B659" s="19"/>
      <c r="C659" s="19"/>
      <c r="D659" s="19"/>
      <c r="E659" s="19"/>
      <c r="F659" s="19"/>
      <c r="G659" s="35"/>
      <c r="H659" s="35"/>
      <c r="I659" s="19"/>
      <c r="J659" s="19"/>
      <c r="K659" s="20"/>
      <c r="L659" s="19"/>
      <c r="M659" s="20"/>
      <c r="N659" s="19"/>
      <c r="O659" s="20"/>
      <c r="P659" s="19"/>
      <c r="Q659" s="19"/>
      <c r="R659" s="19"/>
      <c r="S659" s="28"/>
      <c r="T659" s="20"/>
      <c r="U659" s="20"/>
    </row>
    <row r="660" spans="1:21" ht="28.5" customHeight="1">
      <c r="A660" s="23" t="str">
        <v/>
      </c>
      <c r="B660" s="19"/>
      <c r="C660" s="19"/>
      <c r="D660" s="19"/>
      <c r="E660" s="19"/>
      <c r="F660" s="19"/>
      <c r="G660" s="35"/>
      <c r="H660" s="35"/>
      <c r="I660" s="19"/>
      <c r="J660" s="19"/>
      <c r="K660" s="20"/>
      <c r="L660" s="19"/>
      <c r="M660" s="20"/>
      <c r="N660" s="19"/>
      <c r="O660" s="20"/>
      <c r="P660" s="19"/>
      <c r="Q660" s="19"/>
      <c r="R660" s="19"/>
      <c r="S660" s="28"/>
      <c r="T660" s="20"/>
      <c r="U660" s="20"/>
    </row>
    <row r="661" spans="1:21" ht="28.5" customHeight="1">
      <c r="A661" s="23" t="str">
        <v/>
      </c>
      <c r="B661" s="19"/>
      <c r="C661" s="19"/>
      <c r="D661" s="19"/>
      <c r="E661" s="19"/>
      <c r="F661" s="19"/>
      <c r="G661" s="35"/>
      <c r="H661" s="35"/>
      <c r="I661" s="19"/>
      <c r="J661" s="19"/>
      <c r="K661" s="20"/>
      <c r="L661" s="19"/>
      <c r="M661" s="20"/>
      <c r="N661" s="19"/>
      <c r="O661" s="20"/>
      <c r="P661" s="19"/>
      <c r="Q661" s="19"/>
      <c r="R661" s="19"/>
      <c r="S661" s="28"/>
      <c r="T661" s="20"/>
      <c r="U661" s="20"/>
    </row>
    <row r="662" spans="1:21" ht="28.5" customHeight="1">
      <c r="A662" s="23" t="str">
        <v/>
      </c>
      <c r="B662" s="19"/>
      <c r="C662" s="19"/>
      <c r="D662" s="19"/>
      <c r="E662" s="19"/>
      <c r="F662" s="19"/>
      <c r="G662" s="35"/>
      <c r="H662" s="35"/>
      <c r="I662" s="19"/>
      <c r="J662" s="19"/>
      <c r="K662" s="20"/>
      <c r="L662" s="19"/>
      <c r="M662" s="20"/>
      <c r="N662" s="19"/>
      <c r="O662" s="20"/>
      <c r="P662" s="19"/>
      <c r="Q662" s="19"/>
      <c r="R662" s="19"/>
      <c r="S662" s="28"/>
      <c r="T662" s="20"/>
      <c r="U662" s="20"/>
    </row>
    <row r="663" spans="1:21" ht="28.5" customHeight="1">
      <c r="A663" s="23" t="str">
        <v/>
      </c>
      <c r="B663" s="19"/>
      <c r="C663" s="19"/>
      <c r="D663" s="19"/>
      <c r="E663" s="19"/>
      <c r="F663" s="19"/>
      <c r="G663" s="35"/>
      <c r="H663" s="35"/>
      <c r="I663" s="19"/>
      <c r="J663" s="19"/>
      <c r="K663" s="20"/>
      <c r="L663" s="19"/>
      <c r="M663" s="20"/>
      <c r="N663" s="19"/>
      <c r="O663" s="20"/>
      <c r="P663" s="19"/>
      <c r="Q663" s="19"/>
      <c r="R663" s="19"/>
      <c r="S663" s="28"/>
      <c r="T663" s="20"/>
      <c r="U663" s="20"/>
    </row>
    <row r="664" spans="1:21" ht="28.5" customHeight="1">
      <c r="A664" s="23" t="str">
        <v/>
      </c>
      <c r="B664" s="19"/>
      <c r="C664" s="19"/>
      <c r="D664" s="19"/>
      <c r="E664" s="19"/>
      <c r="F664" s="19"/>
      <c r="G664" s="35"/>
      <c r="H664" s="35"/>
      <c r="I664" s="19"/>
      <c r="J664" s="19"/>
      <c r="K664" s="20"/>
      <c r="L664" s="19"/>
      <c r="M664" s="20"/>
      <c r="N664" s="19"/>
      <c r="O664" s="20"/>
      <c r="P664" s="19"/>
      <c r="Q664" s="19"/>
      <c r="R664" s="19"/>
      <c r="S664" s="28"/>
      <c r="T664" s="20"/>
      <c r="U664" s="20"/>
    </row>
    <row r="665" spans="1:21" ht="28.5" customHeight="1">
      <c r="A665" s="23" t="str">
        <v/>
      </c>
      <c r="B665" s="19"/>
      <c r="C665" s="19"/>
      <c r="D665" s="19"/>
      <c r="E665" s="19"/>
      <c r="F665" s="19"/>
      <c r="G665" s="35"/>
      <c r="H665" s="35"/>
      <c r="I665" s="19"/>
      <c r="J665" s="19"/>
      <c r="K665" s="20"/>
      <c r="L665" s="19"/>
      <c r="M665" s="20"/>
      <c r="N665" s="19"/>
      <c r="O665" s="20"/>
      <c r="P665" s="19"/>
      <c r="Q665" s="19"/>
      <c r="R665" s="19"/>
      <c r="S665" s="28"/>
      <c r="T665" s="20"/>
      <c r="U665" s="20"/>
    </row>
    <row r="666" spans="1:21" ht="28.5" customHeight="1">
      <c r="A666" s="23" t="str">
        <v/>
      </c>
      <c r="B666" s="19"/>
      <c r="C666" s="19"/>
      <c r="D666" s="19"/>
      <c r="E666" s="19"/>
      <c r="F666" s="19"/>
      <c r="G666" s="35"/>
      <c r="H666" s="35"/>
      <c r="I666" s="19"/>
      <c r="J666" s="19"/>
      <c r="K666" s="20"/>
      <c r="L666" s="19"/>
      <c r="M666" s="20"/>
      <c r="N666" s="19"/>
      <c r="O666" s="20"/>
      <c r="P666" s="19"/>
      <c r="Q666" s="19"/>
      <c r="R666" s="19"/>
      <c r="S666" s="28"/>
      <c r="T666" s="20"/>
      <c r="U666" s="20"/>
    </row>
    <row r="667" spans="1:21" ht="28.5" customHeight="1">
      <c r="A667" s="23" t="str">
        <v/>
      </c>
      <c r="B667" s="19"/>
      <c r="C667" s="19"/>
      <c r="D667" s="19"/>
      <c r="E667" s="19"/>
      <c r="F667" s="19"/>
      <c r="G667" s="35"/>
      <c r="H667" s="35"/>
      <c r="I667" s="19"/>
      <c r="J667" s="19"/>
      <c r="K667" s="20"/>
      <c r="L667" s="19"/>
      <c r="M667" s="20"/>
      <c r="N667" s="19"/>
      <c r="O667" s="20"/>
      <c r="P667" s="19"/>
      <c r="Q667" s="19"/>
      <c r="R667" s="19"/>
      <c r="S667" s="28"/>
      <c r="T667" s="20"/>
      <c r="U667" s="20"/>
    </row>
    <row r="668" spans="1:21" ht="28.5" customHeight="1">
      <c r="A668" s="23" t="str">
        <v/>
      </c>
      <c r="B668" s="19"/>
      <c r="C668" s="19"/>
      <c r="D668" s="19"/>
      <c r="E668" s="19"/>
      <c r="F668" s="19"/>
      <c r="G668" s="35"/>
      <c r="H668" s="35"/>
      <c r="I668" s="19"/>
      <c r="J668" s="19"/>
      <c r="K668" s="20"/>
      <c r="L668" s="19"/>
      <c r="M668" s="20"/>
      <c r="N668" s="19"/>
      <c r="O668" s="20"/>
      <c r="P668" s="19"/>
      <c r="Q668" s="19"/>
      <c r="R668" s="19"/>
      <c r="S668" s="28"/>
      <c r="T668" s="20"/>
      <c r="U668" s="20"/>
    </row>
    <row r="669" spans="1:21" ht="28.5" customHeight="1">
      <c r="A669" s="23" t="str">
        <v/>
      </c>
      <c r="B669" s="19"/>
      <c r="C669" s="19"/>
      <c r="D669" s="19"/>
      <c r="E669" s="19"/>
      <c r="F669" s="19"/>
      <c r="G669" s="35"/>
      <c r="H669" s="35"/>
      <c r="I669" s="19"/>
      <c r="J669" s="19"/>
      <c r="K669" s="20"/>
      <c r="L669" s="19"/>
      <c r="M669" s="20"/>
      <c r="N669" s="19"/>
      <c r="O669" s="20"/>
      <c r="P669" s="19"/>
      <c r="Q669" s="19"/>
      <c r="R669" s="19"/>
      <c r="S669" s="28"/>
      <c r="T669" s="20"/>
      <c r="U669" s="20"/>
    </row>
    <row r="670" spans="1:21" ht="28.5" customHeight="1">
      <c r="A670" s="23" t="str">
        <v/>
      </c>
      <c r="B670" s="19"/>
      <c r="C670" s="19"/>
      <c r="D670" s="19"/>
      <c r="E670" s="19"/>
      <c r="F670" s="19"/>
      <c r="G670" s="35"/>
      <c r="H670" s="35"/>
      <c r="I670" s="19"/>
      <c r="J670" s="19"/>
      <c r="K670" s="20"/>
      <c r="L670" s="19"/>
      <c r="M670" s="20"/>
      <c r="N670" s="19"/>
      <c r="O670" s="20"/>
      <c r="P670" s="19"/>
      <c r="Q670" s="19"/>
      <c r="R670" s="19"/>
      <c r="S670" s="28"/>
      <c r="T670" s="20"/>
      <c r="U670" s="20"/>
    </row>
    <row r="671" spans="1:21" ht="28.5" customHeight="1">
      <c r="A671" s="23" t="str">
        <v/>
      </c>
      <c r="B671" s="19"/>
      <c r="C671" s="19"/>
      <c r="D671" s="19"/>
      <c r="E671" s="19"/>
      <c r="F671" s="19"/>
      <c r="G671" s="35"/>
      <c r="H671" s="35"/>
      <c r="I671" s="19"/>
      <c r="J671" s="19"/>
      <c r="K671" s="20"/>
      <c r="L671" s="19"/>
      <c r="M671" s="20"/>
      <c r="N671" s="19"/>
      <c r="O671" s="20"/>
      <c r="P671" s="19"/>
      <c r="Q671" s="19"/>
      <c r="R671" s="19"/>
      <c r="S671" s="28"/>
      <c r="T671" s="20"/>
      <c r="U671" s="20"/>
    </row>
    <row r="672" spans="1:21" ht="28.5" customHeight="1">
      <c r="A672" s="23" t="str">
        <v/>
      </c>
      <c r="B672" s="19"/>
      <c r="C672" s="19"/>
      <c r="D672" s="19"/>
      <c r="E672" s="19"/>
      <c r="F672" s="19"/>
      <c r="G672" s="35"/>
      <c r="H672" s="35"/>
      <c r="I672" s="19"/>
      <c r="J672" s="19"/>
      <c r="K672" s="20"/>
      <c r="L672" s="19"/>
      <c r="M672" s="20"/>
      <c r="N672" s="19"/>
      <c r="O672" s="20"/>
      <c r="P672" s="19"/>
      <c r="Q672" s="19"/>
      <c r="R672" s="19"/>
      <c r="S672" s="28"/>
      <c r="T672" s="20"/>
      <c r="U672" s="20"/>
    </row>
    <row r="673" spans="1:21" ht="28.5" customHeight="1">
      <c r="A673" s="23" t="str">
        <v/>
      </c>
      <c r="B673" s="19"/>
      <c r="C673" s="19"/>
      <c r="D673" s="19"/>
      <c r="E673" s="19"/>
      <c r="F673" s="19"/>
      <c r="G673" s="35"/>
      <c r="H673" s="35"/>
      <c r="I673" s="19"/>
      <c r="J673" s="19"/>
      <c r="K673" s="20"/>
      <c r="L673" s="19"/>
      <c r="M673" s="20"/>
      <c r="N673" s="19"/>
      <c r="O673" s="20"/>
      <c r="P673" s="19"/>
      <c r="Q673" s="19"/>
      <c r="R673" s="19"/>
      <c r="S673" s="28"/>
      <c r="T673" s="20"/>
      <c r="U673" s="20"/>
    </row>
    <row r="674" spans="1:21" ht="28.5" customHeight="1">
      <c r="A674" s="23" t="str">
        <v/>
      </c>
      <c r="B674" s="19"/>
      <c r="C674" s="19"/>
      <c r="D674" s="19"/>
      <c r="E674" s="19"/>
      <c r="F674" s="19"/>
      <c r="G674" s="35"/>
      <c r="H674" s="35"/>
      <c r="I674" s="19"/>
      <c r="J674" s="19"/>
      <c r="K674" s="20"/>
      <c r="L674" s="19"/>
      <c r="M674" s="20"/>
      <c r="N674" s="19"/>
      <c r="O674" s="20"/>
      <c r="P674" s="19"/>
      <c r="Q674" s="19"/>
      <c r="R674" s="19"/>
      <c r="S674" s="28"/>
      <c r="T674" s="20"/>
      <c r="U674" s="20"/>
    </row>
    <row r="675" spans="1:21" ht="28.5" customHeight="1">
      <c r="A675" s="23" t="str">
        <v/>
      </c>
      <c r="B675" s="19"/>
      <c r="C675" s="19"/>
      <c r="D675" s="19"/>
      <c r="E675" s="19"/>
      <c r="F675" s="19"/>
      <c r="G675" s="35"/>
      <c r="H675" s="35"/>
      <c r="I675" s="19"/>
      <c r="J675" s="19"/>
      <c r="K675" s="20"/>
      <c r="L675" s="19"/>
      <c r="M675" s="20"/>
      <c r="N675" s="19"/>
      <c r="O675" s="20"/>
      <c r="P675" s="19"/>
      <c r="Q675" s="19"/>
      <c r="R675" s="19"/>
      <c r="S675" s="28"/>
      <c r="T675" s="20"/>
      <c r="U675" s="20"/>
    </row>
    <row r="676" spans="1:21" ht="28.5" customHeight="1">
      <c r="A676" s="23" t="str">
        <v/>
      </c>
      <c r="B676" s="19"/>
      <c r="C676" s="19"/>
      <c r="D676" s="19"/>
      <c r="E676" s="19"/>
      <c r="F676" s="19"/>
      <c r="G676" s="35"/>
      <c r="H676" s="35"/>
      <c r="I676" s="19"/>
      <c r="J676" s="19"/>
      <c r="K676" s="20"/>
      <c r="L676" s="19"/>
      <c r="M676" s="20"/>
      <c r="N676" s="19"/>
      <c r="O676" s="20"/>
      <c r="P676" s="19"/>
      <c r="Q676" s="19"/>
      <c r="R676" s="19"/>
      <c r="S676" s="28"/>
      <c r="T676" s="20"/>
      <c r="U676" s="20"/>
    </row>
    <row r="677" spans="1:21" ht="28.5" customHeight="1">
      <c r="A677" s="23" t="str">
        <v/>
      </c>
      <c r="B677" s="19"/>
      <c r="C677" s="19"/>
      <c r="D677" s="19"/>
      <c r="E677" s="19"/>
      <c r="F677" s="19"/>
      <c r="G677" s="35"/>
      <c r="H677" s="35"/>
      <c r="I677" s="19"/>
      <c r="J677" s="19"/>
      <c r="K677" s="20"/>
      <c r="L677" s="19"/>
      <c r="M677" s="20"/>
      <c r="N677" s="19"/>
      <c r="O677" s="20"/>
      <c r="P677" s="19"/>
      <c r="Q677" s="19"/>
      <c r="R677" s="19"/>
      <c r="S677" s="28"/>
      <c r="T677" s="20"/>
      <c r="U677" s="20"/>
    </row>
    <row r="678" spans="1:21" ht="28.5" customHeight="1">
      <c r="A678" s="23" t="str">
        <v/>
      </c>
      <c r="B678" s="19"/>
      <c r="C678" s="19"/>
      <c r="D678" s="19"/>
      <c r="E678" s="19"/>
      <c r="F678" s="19"/>
      <c r="G678" s="35"/>
      <c r="H678" s="35"/>
      <c r="I678" s="19"/>
      <c r="J678" s="19"/>
      <c r="K678" s="20"/>
      <c r="L678" s="19"/>
      <c r="M678" s="20"/>
      <c r="N678" s="19"/>
      <c r="O678" s="20"/>
      <c r="P678" s="19"/>
      <c r="Q678" s="19"/>
      <c r="R678" s="19"/>
      <c r="S678" s="28"/>
      <c r="T678" s="20"/>
      <c r="U678" s="20"/>
    </row>
    <row r="679" spans="1:21" ht="28.5" customHeight="1">
      <c r="A679" s="23" t="str">
        <v/>
      </c>
      <c r="B679" s="19"/>
      <c r="C679" s="19"/>
      <c r="D679" s="19"/>
      <c r="E679" s="19"/>
      <c r="F679" s="19"/>
      <c r="G679" s="35"/>
      <c r="H679" s="35"/>
      <c r="I679" s="19"/>
      <c r="J679" s="19"/>
      <c r="K679" s="20"/>
      <c r="L679" s="19"/>
      <c r="M679" s="20"/>
      <c r="N679" s="19"/>
      <c r="O679" s="20"/>
      <c r="P679" s="19"/>
      <c r="Q679" s="19"/>
      <c r="R679" s="19"/>
      <c r="S679" s="28"/>
      <c r="T679" s="20"/>
      <c r="U679" s="20"/>
    </row>
    <row r="680" spans="1:21" ht="28.5" customHeight="1">
      <c r="A680" s="23" t="str">
        <v/>
      </c>
      <c r="B680" s="19"/>
      <c r="C680" s="19"/>
      <c r="D680" s="19"/>
      <c r="E680" s="19"/>
      <c r="F680" s="19"/>
      <c r="G680" s="35"/>
      <c r="H680" s="35"/>
      <c r="I680" s="19"/>
      <c r="J680" s="19"/>
      <c r="K680" s="20"/>
      <c r="L680" s="19"/>
      <c r="M680" s="20"/>
      <c r="N680" s="19"/>
      <c r="O680" s="20"/>
      <c r="P680" s="19"/>
      <c r="Q680" s="19"/>
      <c r="R680" s="19"/>
      <c r="S680" s="28"/>
      <c r="T680" s="20"/>
      <c r="U680" s="20"/>
    </row>
    <row r="681" spans="1:21" ht="28.5" customHeight="1">
      <c r="A681" s="23" t="str">
        <v/>
      </c>
      <c r="B681" s="19"/>
      <c r="C681" s="19"/>
      <c r="D681" s="19"/>
      <c r="E681" s="19"/>
      <c r="F681" s="19"/>
      <c r="G681" s="35"/>
      <c r="H681" s="35"/>
      <c r="I681" s="19"/>
      <c r="J681" s="19"/>
      <c r="K681" s="20"/>
      <c r="L681" s="19"/>
      <c r="M681" s="20"/>
      <c r="N681" s="19"/>
      <c r="O681" s="20"/>
      <c r="P681" s="19"/>
      <c r="Q681" s="19"/>
      <c r="R681" s="19"/>
      <c r="S681" s="28"/>
      <c r="T681" s="20"/>
      <c r="U681" s="20"/>
    </row>
    <row r="682" spans="1:21" ht="28.5" customHeight="1">
      <c r="A682" s="23" t="str">
        <v/>
      </c>
      <c r="B682" s="19"/>
      <c r="C682" s="19"/>
      <c r="D682" s="19"/>
      <c r="E682" s="19"/>
      <c r="F682" s="19"/>
      <c r="G682" s="35"/>
      <c r="H682" s="35"/>
      <c r="I682" s="19"/>
      <c r="J682" s="19"/>
      <c r="K682" s="20"/>
      <c r="L682" s="19"/>
      <c r="M682" s="20"/>
      <c r="N682" s="19"/>
      <c r="O682" s="20"/>
      <c r="P682" s="19"/>
      <c r="Q682" s="19"/>
      <c r="R682" s="19"/>
      <c r="S682" s="28"/>
      <c r="T682" s="20"/>
      <c r="U682" s="20"/>
    </row>
    <row r="683" spans="1:21" ht="28.5" customHeight="1">
      <c r="A683" s="23" t="str">
        <v/>
      </c>
      <c r="B683" s="19"/>
      <c r="C683" s="19"/>
      <c r="D683" s="19"/>
      <c r="E683" s="19"/>
      <c r="F683" s="19"/>
      <c r="G683" s="35"/>
      <c r="H683" s="35"/>
      <c r="I683" s="19"/>
      <c r="J683" s="19"/>
      <c r="K683" s="20"/>
      <c r="L683" s="19"/>
      <c r="M683" s="20"/>
      <c r="N683" s="19"/>
      <c r="O683" s="20"/>
      <c r="P683" s="19"/>
      <c r="Q683" s="19"/>
      <c r="R683" s="19"/>
      <c r="S683" s="28"/>
      <c r="T683" s="20"/>
      <c r="U683" s="20"/>
    </row>
    <row r="684" spans="1:21" ht="28.5" customHeight="1">
      <c r="A684" s="23" t="str">
        <v/>
      </c>
      <c r="B684" s="19"/>
      <c r="C684" s="19"/>
      <c r="D684" s="19"/>
      <c r="E684" s="19"/>
      <c r="F684" s="19"/>
      <c r="G684" s="35"/>
      <c r="H684" s="35"/>
      <c r="I684" s="19"/>
      <c r="J684" s="19"/>
      <c r="K684" s="20"/>
      <c r="L684" s="19"/>
      <c r="M684" s="20"/>
      <c r="N684" s="19"/>
      <c r="O684" s="20"/>
      <c r="P684" s="19"/>
      <c r="Q684" s="19"/>
      <c r="R684" s="19"/>
      <c r="S684" s="28"/>
      <c r="T684" s="20"/>
      <c r="U684" s="20"/>
    </row>
    <row r="685" spans="1:21" ht="28.5" customHeight="1">
      <c r="A685" s="23" t="str">
        <v/>
      </c>
      <c r="B685" s="19"/>
      <c r="C685" s="19"/>
      <c r="D685" s="19"/>
      <c r="E685" s="19"/>
      <c r="F685" s="19"/>
      <c r="G685" s="35"/>
      <c r="H685" s="35"/>
      <c r="I685" s="19"/>
      <c r="J685" s="19"/>
      <c r="K685" s="20"/>
      <c r="L685" s="19"/>
      <c r="M685" s="20"/>
      <c r="N685" s="19"/>
      <c r="O685" s="20"/>
      <c r="P685" s="19"/>
      <c r="Q685" s="19"/>
      <c r="R685" s="19"/>
      <c r="S685" s="28"/>
      <c r="T685" s="20"/>
      <c r="U685" s="20"/>
    </row>
    <row r="686" spans="1:21" ht="28.5" customHeight="1">
      <c r="A686" s="23" t="str">
        <v/>
      </c>
      <c r="B686" s="19"/>
      <c r="C686" s="19"/>
      <c r="D686" s="19"/>
      <c r="E686" s="19"/>
      <c r="F686" s="19"/>
      <c r="G686" s="35"/>
      <c r="H686" s="35"/>
      <c r="I686" s="19"/>
      <c r="J686" s="19"/>
      <c r="K686" s="20"/>
      <c r="L686" s="19"/>
      <c r="M686" s="20"/>
      <c r="N686" s="19"/>
      <c r="O686" s="20"/>
      <c r="P686" s="19"/>
      <c r="Q686" s="19"/>
      <c r="R686" s="19"/>
      <c r="S686" s="28"/>
      <c r="T686" s="20"/>
      <c r="U686" s="20"/>
    </row>
    <row r="687" spans="1:21" ht="28.5" customHeight="1">
      <c r="A687" s="23" t="str">
        <v/>
      </c>
      <c r="B687" s="19"/>
      <c r="C687" s="19"/>
      <c r="D687" s="19"/>
      <c r="E687" s="19"/>
      <c r="F687" s="19"/>
      <c r="G687" s="35"/>
      <c r="H687" s="35"/>
      <c r="I687" s="19"/>
      <c r="J687" s="19"/>
      <c r="K687" s="20"/>
      <c r="L687" s="19"/>
      <c r="M687" s="20"/>
      <c r="N687" s="19"/>
      <c r="O687" s="20"/>
      <c r="P687" s="19"/>
      <c r="Q687" s="19"/>
      <c r="R687" s="19"/>
      <c r="S687" s="28"/>
      <c r="T687" s="20"/>
      <c r="U687" s="20"/>
    </row>
    <row r="688" spans="1:21" ht="28.5" customHeight="1">
      <c r="A688" s="23" t="str">
        <v/>
      </c>
      <c r="B688" s="19"/>
      <c r="C688" s="19"/>
      <c r="D688" s="19"/>
      <c r="E688" s="19"/>
      <c r="F688" s="19"/>
      <c r="G688" s="35"/>
      <c r="H688" s="35"/>
      <c r="I688" s="19"/>
      <c r="J688" s="19"/>
      <c r="K688" s="20"/>
      <c r="L688" s="19"/>
      <c r="M688" s="20"/>
      <c r="N688" s="19"/>
      <c r="O688" s="20"/>
      <c r="P688" s="19"/>
      <c r="Q688" s="19"/>
      <c r="R688" s="19"/>
      <c r="S688" s="28"/>
      <c r="T688" s="20"/>
      <c r="U688" s="20"/>
    </row>
    <row r="689" spans="1:21" ht="28.5" customHeight="1">
      <c r="A689" s="23" t="str">
        <v/>
      </c>
      <c r="B689" s="19"/>
      <c r="C689" s="19"/>
      <c r="D689" s="19"/>
      <c r="E689" s="19"/>
      <c r="F689" s="19"/>
      <c r="G689" s="35"/>
      <c r="H689" s="35"/>
      <c r="I689" s="19"/>
      <c r="J689" s="19"/>
      <c r="K689" s="20"/>
      <c r="L689" s="19"/>
      <c r="M689" s="20"/>
      <c r="N689" s="19"/>
      <c r="O689" s="20"/>
      <c r="P689" s="19"/>
      <c r="Q689" s="19"/>
      <c r="R689" s="19"/>
      <c r="S689" s="28"/>
      <c r="T689" s="20"/>
      <c r="U689" s="20"/>
    </row>
    <row r="690" spans="1:21" ht="28.5" customHeight="1">
      <c r="A690" s="23" t="str">
        <v/>
      </c>
      <c r="B690" s="19"/>
      <c r="C690" s="19"/>
      <c r="D690" s="19"/>
      <c r="E690" s="19"/>
      <c r="F690" s="19"/>
      <c r="G690" s="35"/>
      <c r="H690" s="35"/>
      <c r="I690" s="19"/>
      <c r="J690" s="19"/>
      <c r="K690" s="20"/>
      <c r="L690" s="19"/>
      <c r="M690" s="20"/>
      <c r="N690" s="19"/>
      <c r="O690" s="20"/>
      <c r="P690" s="19"/>
      <c r="Q690" s="19"/>
      <c r="R690" s="19"/>
      <c r="S690" s="28"/>
      <c r="T690" s="20"/>
      <c r="U690" s="20"/>
    </row>
    <row r="691" spans="1:21" ht="28.5" customHeight="1">
      <c r="A691" s="23" t="str">
        <v/>
      </c>
      <c r="B691" s="19"/>
      <c r="C691" s="19"/>
      <c r="D691" s="19"/>
      <c r="E691" s="19"/>
      <c r="F691" s="19"/>
      <c r="G691" s="35"/>
      <c r="H691" s="35"/>
      <c r="I691" s="19"/>
      <c r="J691" s="19"/>
      <c r="K691" s="20"/>
      <c r="L691" s="19"/>
      <c r="M691" s="20"/>
      <c r="N691" s="19"/>
      <c r="O691" s="20"/>
      <c r="P691" s="19"/>
      <c r="Q691" s="19"/>
      <c r="R691" s="19"/>
      <c r="S691" s="28"/>
      <c r="T691" s="20"/>
      <c r="U691" s="20"/>
    </row>
    <row r="692" spans="1:21" ht="28.5" customHeight="1">
      <c r="A692" s="23" t="str">
        <v/>
      </c>
      <c r="B692" s="19"/>
      <c r="C692" s="19"/>
      <c r="D692" s="19"/>
      <c r="E692" s="19"/>
      <c r="F692" s="19"/>
      <c r="G692" s="35"/>
      <c r="H692" s="35"/>
      <c r="I692" s="19"/>
      <c r="J692" s="19"/>
      <c r="K692" s="20"/>
      <c r="L692" s="19"/>
      <c r="M692" s="20"/>
      <c r="N692" s="19"/>
      <c r="O692" s="20"/>
      <c r="P692" s="19"/>
      <c r="Q692" s="19"/>
      <c r="R692" s="19"/>
      <c r="S692" s="28"/>
      <c r="T692" s="20"/>
      <c r="U692" s="20"/>
    </row>
    <row r="693" spans="1:21" ht="28.5" customHeight="1">
      <c r="A693" s="23" t="str">
        <v/>
      </c>
      <c r="B693" s="19"/>
      <c r="C693" s="19"/>
      <c r="D693" s="19"/>
      <c r="E693" s="19"/>
      <c r="F693" s="19"/>
      <c r="G693" s="35"/>
      <c r="H693" s="35"/>
      <c r="I693" s="19"/>
      <c r="J693" s="19"/>
      <c r="K693" s="20"/>
      <c r="L693" s="19"/>
      <c r="M693" s="20"/>
      <c r="N693" s="19"/>
      <c r="O693" s="20"/>
      <c r="P693" s="19"/>
      <c r="Q693" s="19"/>
      <c r="R693" s="19"/>
      <c r="S693" s="28"/>
      <c r="T693" s="20"/>
      <c r="U693" s="20"/>
    </row>
    <row r="694" spans="1:21" ht="28.5" customHeight="1">
      <c r="A694" s="23" t="str">
        <v/>
      </c>
      <c r="B694" s="19"/>
      <c r="C694" s="19"/>
      <c r="D694" s="19"/>
      <c r="E694" s="19"/>
      <c r="F694" s="19"/>
      <c r="G694" s="35"/>
      <c r="H694" s="35"/>
      <c r="I694" s="19"/>
      <c r="J694" s="19"/>
      <c r="K694" s="20"/>
      <c r="L694" s="19"/>
      <c r="M694" s="20"/>
      <c r="N694" s="19"/>
      <c r="O694" s="20"/>
      <c r="P694" s="19"/>
      <c r="Q694" s="19"/>
      <c r="R694" s="19"/>
      <c r="S694" s="28"/>
      <c r="T694" s="20"/>
      <c r="U694" s="20"/>
    </row>
    <row r="695" spans="1:21" ht="28.5" customHeight="1">
      <c r="A695" s="23" t="str">
        <v/>
      </c>
      <c r="B695" s="19"/>
      <c r="C695" s="19"/>
      <c r="D695" s="19"/>
      <c r="E695" s="19"/>
      <c r="F695" s="19"/>
      <c r="G695" s="35"/>
      <c r="H695" s="35"/>
      <c r="I695" s="19"/>
      <c r="J695" s="19"/>
      <c r="K695" s="20"/>
      <c r="L695" s="19"/>
      <c r="M695" s="20"/>
      <c r="N695" s="19"/>
      <c r="O695" s="20"/>
      <c r="P695" s="19"/>
      <c r="Q695" s="19"/>
      <c r="R695" s="19"/>
      <c r="S695" s="28"/>
      <c r="T695" s="20"/>
      <c r="U695" s="20"/>
    </row>
    <row r="696" spans="1:21" ht="28.5" customHeight="1">
      <c r="A696" s="23" t="str">
        <v/>
      </c>
      <c r="B696" s="19"/>
      <c r="C696" s="19"/>
      <c r="D696" s="19"/>
      <c r="E696" s="19"/>
      <c r="F696" s="19"/>
      <c r="G696" s="35"/>
      <c r="H696" s="35"/>
      <c r="I696" s="19"/>
      <c r="J696" s="19"/>
      <c r="K696" s="20"/>
      <c r="L696" s="19"/>
      <c r="M696" s="20"/>
      <c r="N696" s="19"/>
      <c r="O696" s="20"/>
      <c r="P696" s="19"/>
      <c r="Q696" s="19"/>
      <c r="R696" s="19"/>
      <c r="S696" s="28"/>
      <c r="T696" s="20"/>
      <c r="U696" s="20"/>
    </row>
    <row r="697" spans="1:21" ht="28.5" customHeight="1">
      <c r="A697" s="23" t="str">
        <v/>
      </c>
      <c r="B697" s="19"/>
      <c r="C697" s="19"/>
      <c r="D697" s="19"/>
      <c r="E697" s="19"/>
      <c r="F697" s="19"/>
      <c r="G697" s="35"/>
      <c r="H697" s="35"/>
      <c r="I697" s="19"/>
      <c r="J697" s="19"/>
      <c r="K697" s="20"/>
      <c r="L697" s="19"/>
      <c r="M697" s="20"/>
      <c r="N697" s="19"/>
      <c r="O697" s="20"/>
      <c r="P697" s="19"/>
      <c r="Q697" s="19"/>
      <c r="R697" s="19"/>
      <c r="S697" s="28"/>
      <c r="T697" s="20"/>
      <c r="U697" s="20"/>
    </row>
    <row r="698" spans="1:21" ht="28.5" customHeight="1">
      <c r="A698" s="23" t="str">
        <v/>
      </c>
      <c r="B698" s="19"/>
      <c r="C698" s="19"/>
      <c r="D698" s="19"/>
      <c r="E698" s="19"/>
      <c r="F698" s="19"/>
      <c r="G698" s="35"/>
      <c r="H698" s="35"/>
      <c r="I698" s="19"/>
      <c r="J698" s="19"/>
      <c r="K698" s="20"/>
      <c r="L698" s="19"/>
      <c r="M698" s="20"/>
      <c r="N698" s="19"/>
      <c r="O698" s="20"/>
      <c r="P698" s="19"/>
      <c r="Q698" s="19"/>
      <c r="R698" s="19"/>
      <c r="S698" s="28"/>
      <c r="T698" s="20"/>
      <c r="U698" s="20"/>
    </row>
    <row r="699" spans="1:21" ht="28.5" customHeight="1">
      <c r="A699" s="23" t="str">
        <v/>
      </c>
      <c r="B699" s="19"/>
      <c r="C699" s="19"/>
      <c r="D699" s="19"/>
      <c r="E699" s="19"/>
      <c r="F699" s="19"/>
      <c r="G699" s="35"/>
      <c r="H699" s="35"/>
      <c r="I699" s="19"/>
      <c r="J699" s="19"/>
      <c r="K699" s="20"/>
      <c r="L699" s="19"/>
      <c r="M699" s="20"/>
      <c r="N699" s="19"/>
      <c r="O699" s="20"/>
      <c r="P699" s="19"/>
      <c r="Q699" s="19"/>
      <c r="R699" s="19"/>
      <c r="S699" s="28"/>
      <c r="T699" s="20"/>
      <c r="U699" s="20"/>
    </row>
    <row r="700" spans="1:21" ht="28.5" customHeight="1">
      <c r="A700" s="23" t="str">
        <v/>
      </c>
      <c r="B700" s="19"/>
      <c r="C700" s="19"/>
      <c r="D700" s="19"/>
      <c r="E700" s="19"/>
      <c r="F700" s="19"/>
      <c r="G700" s="35"/>
      <c r="H700" s="35"/>
      <c r="I700" s="19"/>
      <c r="J700" s="19"/>
      <c r="K700" s="20"/>
      <c r="L700" s="19"/>
      <c r="M700" s="20"/>
      <c r="N700" s="19"/>
      <c r="O700" s="20"/>
      <c r="P700" s="19"/>
      <c r="Q700" s="19"/>
      <c r="R700" s="19"/>
      <c r="S700" s="28"/>
      <c r="T700" s="20"/>
      <c r="U700" s="20"/>
    </row>
    <row r="701" spans="1:21" ht="28.5" customHeight="1">
      <c r="A701" s="23" t="str">
        <v/>
      </c>
      <c r="B701" s="19"/>
      <c r="C701" s="19"/>
      <c r="D701" s="19"/>
      <c r="E701" s="19"/>
      <c r="F701" s="19"/>
      <c r="G701" s="35"/>
      <c r="H701" s="35"/>
      <c r="I701" s="19"/>
      <c r="J701" s="19"/>
      <c r="K701" s="20"/>
      <c r="L701" s="19"/>
      <c r="M701" s="20"/>
      <c r="N701" s="19"/>
      <c r="O701" s="20"/>
      <c r="P701" s="19"/>
      <c r="Q701" s="19"/>
      <c r="R701" s="19"/>
      <c r="S701" s="28"/>
      <c r="T701" s="20"/>
      <c r="U701" s="20"/>
    </row>
    <row r="702" spans="1:21" ht="28.5" customHeight="1">
      <c r="A702" s="23" t="str">
        <v/>
      </c>
      <c r="B702" s="19"/>
      <c r="C702" s="19"/>
      <c r="D702" s="19"/>
      <c r="E702" s="19"/>
      <c r="F702" s="19"/>
      <c r="G702" s="35"/>
      <c r="H702" s="35"/>
      <c r="I702" s="19"/>
      <c r="J702" s="19"/>
      <c r="K702" s="20"/>
      <c r="L702" s="19"/>
      <c r="M702" s="20"/>
      <c r="N702" s="19"/>
      <c r="O702" s="20"/>
      <c r="P702" s="19"/>
      <c r="Q702" s="19"/>
      <c r="R702" s="19"/>
      <c r="S702" s="28"/>
      <c r="T702" s="20"/>
      <c r="U702" s="20"/>
    </row>
    <row r="703" spans="1:21" ht="28.5" customHeight="1">
      <c r="A703" s="23" t="str">
        <v/>
      </c>
      <c r="B703" s="19"/>
      <c r="C703" s="19"/>
      <c r="D703" s="19"/>
      <c r="E703" s="19"/>
      <c r="F703" s="19"/>
      <c r="G703" s="35"/>
      <c r="H703" s="35"/>
      <c r="I703" s="19"/>
      <c r="J703" s="19"/>
      <c r="K703" s="20"/>
      <c r="L703" s="19"/>
      <c r="M703" s="20"/>
      <c r="N703" s="19"/>
      <c r="O703" s="20"/>
      <c r="P703" s="19"/>
      <c r="Q703" s="19"/>
      <c r="R703" s="19"/>
      <c r="S703" s="28"/>
      <c r="T703" s="20"/>
      <c r="U703" s="20"/>
    </row>
    <row r="704" spans="1:21" ht="28.5" customHeight="1">
      <c r="A704" s="23" t="str">
        <v/>
      </c>
      <c r="B704" s="19"/>
      <c r="C704" s="19"/>
      <c r="D704" s="19"/>
      <c r="E704" s="19"/>
      <c r="F704" s="19"/>
      <c r="G704" s="35"/>
      <c r="H704" s="35"/>
      <c r="I704" s="19"/>
      <c r="J704" s="19"/>
      <c r="K704" s="20"/>
      <c r="L704" s="19"/>
      <c r="M704" s="20"/>
      <c r="N704" s="19"/>
      <c r="O704" s="20"/>
      <c r="P704" s="19"/>
      <c r="Q704" s="19"/>
      <c r="R704" s="19"/>
      <c r="S704" s="28"/>
      <c r="T704" s="20"/>
      <c r="U704" s="20"/>
    </row>
    <row r="705" spans="1:21" ht="28.5" customHeight="1">
      <c r="A705" s="23" t="str">
        <v/>
      </c>
      <c r="B705" s="19"/>
      <c r="C705" s="19"/>
      <c r="D705" s="19"/>
      <c r="E705" s="19"/>
      <c r="F705" s="19"/>
      <c r="G705" s="35"/>
      <c r="H705" s="35"/>
      <c r="I705" s="19"/>
      <c r="J705" s="19"/>
      <c r="K705" s="20"/>
      <c r="L705" s="19"/>
      <c r="M705" s="20"/>
      <c r="N705" s="19"/>
      <c r="O705" s="20"/>
      <c r="P705" s="19"/>
      <c r="Q705" s="19"/>
      <c r="R705" s="19"/>
      <c r="S705" s="28"/>
      <c r="T705" s="20"/>
      <c r="U705" s="20"/>
    </row>
    <row r="706" spans="1:21" ht="28.5" customHeight="1">
      <c r="A706" s="23" t="str">
        <v/>
      </c>
      <c r="B706" s="19"/>
      <c r="C706" s="19"/>
      <c r="D706" s="19"/>
      <c r="E706" s="19"/>
      <c r="F706" s="19"/>
      <c r="G706" s="35"/>
      <c r="H706" s="35"/>
      <c r="I706" s="19"/>
      <c r="J706" s="19"/>
      <c r="K706" s="20"/>
      <c r="L706" s="19"/>
      <c r="M706" s="20"/>
      <c r="N706" s="19"/>
      <c r="O706" s="20"/>
      <c r="P706" s="19"/>
      <c r="Q706" s="19"/>
      <c r="R706" s="19"/>
      <c r="S706" s="28"/>
      <c r="T706" s="20"/>
      <c r="U706" s="20"/>
    </row>
    <row r="707" spans="1:21" ht="28.5" customHeight="1">
      <c r="A707" s="23" t="str">
        <v/>
      </c>
      <c r="B707" s="19"/>
      <c r="C707" s="19"/>
      <c r="D707" s="19"/>
      <c r="E707" s="19"/>
      <c r="F707" s="19"/>
      <c r="G707" s="35"/>
      <c r="H707" s="35"/>
      <c r="I707" s="19"/>
      <c r="J707" s="19"/>
      <c r="K707" s="20"/>
      <c r="L707" s="19"/>
      <c r="M707" s="20"/>
      <c r="N707" s="19"/>
      <c r="O707" s="20"/>
      <c r="P707" s="19"/>
      <c r="Q707" s="19"/>
      <c r="R707" s="19"/>
      <c r="S707" s="28"/>
      <c r="T707" s="20"/>
      <c r="U707" s="20"/>
    </row>
    <row r="708" spans="1:21" ht="28.5" customHeight="1">
      <c r="A708" s="23" t="str">
        <v/>
      </c>
      <c r="B708" s="19"/>
      <c r="C708" s="19"/>
      <c r="D708" s="19"/>
      <c r="E708" s="19"/>
      <c r="F708" s="19"/>
      <c r="G708" s="35"/>
      <c r="H708" s="35"/>
      <c r="I708" s="19"/>
      <c r="J708" s="19"/>
      <c r="K708" s="20"/>
      <c r="L708" s="19"/>
      <c r="M708" s="20"/>
      <c r="N708" s="19"/>
      <c r="O708" s="20"/>
      <c r="P708" s="19"/>
      <c r="Q708" s="19"/>
      <c r="R708" s="19"/>
      <c r="S708" s="28"/>
      <c r="T708" s="20"/>
      <c r="U708" s="20"/>
    </row>
    <row r="709" spans="1:21" ht="28.5" customHeight="1">
      <c r="A709" s="23" t="str">
        <v/>
      </c>
      <c r="B709" s="19"/>
      <c r="C709" s="19"/>
      <c r="D709" s="19"/>
      <c r="E709" s="19"/>
      <c r="F709" s="19"/>
      <c r="G709" s="35"/>
      <c r="H709" s="35"/>
      <c r="I709" s="19"/>
      <c r="J709" s="19"/>
      <c r="K709" s="20"/>
      <c r="L709" s="19"/>
      <c r="M709" s="20"/>
      <c r="N709" s="19"/>
      <c r="O709" s="20"/>
      <c r="P709" s="19"/>
      <c r="Q709" s="19"/>
      <c r="R709" s="19"/>
      <c r="S709" s="28"/>
      <c r="T709" s="20"/>
      <c r="U709" s="20"/>
    </row>
    <row r="710" spans="1:21" ht="28.5" customHeight="1">
      <c r="A710" s="23" t="str">
        <v/>
      </c>
      <c r="B710" s="19"/>
      <c r="C710" s="19"/>
      <c r="D710" s="19"/>
      <c r="E710" s="19"/>
      <c r="F710" s="19"/>
      <c r="G710" s="35"/>
      <c r="H710" s="35"/>
      <c r="I710" s="19"/>
      <c r="J710" s="19"/>
      <c r="K710" s="20"/>
      <c r="L710" s="19"/>
      <c r="M710" s="20"/>
      <c r="N710" s="19"/>
      <c r="O710" s="20"/>
      <c r="P710" s="19"/>
      <c r="Q710" s="19"/>
      <c r="R710" s="19"/>
      <c r="S710" s="28"/>
      <c r="T710" s="20"/>
      <c r="U710" s="20"/>
    </row>
    <row r="711" spans="1:21" ht="28.5" customHeight="1">
      <c r="A711" s="23" t="str">
        <v/>
      </c>
      <c r="B711" s="19"/>
      <c r="C711" s="19"/>
      <c r="D711" s="19"/>
      <c r="E711" s="19"/>
      <c r="F711" s="19"/>
      <c r="G711" s="35"/>
      <c r="H711" s="35"/>
      <c r="I711" s="19"/>
      <c r="J711" s="19"/>
      <c r="K711" s="20"/>
      <c r="L711" s="19"/>
      <c r="M711" s="20"/>
      <c r="N711" s="19"/>
      <c r="O711" s="20"/>
      <c r="P711" s="19"/>
      <c r="Q711" s="19"/>
      <c r="R711" s="19"/>
      <c r="S711" s="28"/>
      <c r="T711" s="20"/>
      <c r="U711" s="20"/>
    </row>
    <row r="712" spans="1:21" ht="28.5" customHeight="1">
      <c r="A712" s="23" t="str">
        <v/>
      </c>
      <c r="B712" s="19"/>
      <c r="C712" s="19"/>
      <c r="D712" s="19"/>
      <c r="E712" s="19"/>
      <c r="F712" s="19"/>
      <c r="G712" s="35"/>
      <c r="H712" s="35"/>
      <c r="I712" s="19"/>
      <c r="J712" s="19"/>
      <c r="K712" s="20"/>
      <c r="L712" s="19"/>
      <c r="M712" s="20"/>
      <c r="N712" s="19"/>
      <c r="O712" s="20"/>
      <c r="P712" s="19"/>
      <c r="Q712" s="19"/>
      <c r="R712" s="19"/>
      <c r="S712" s="28"/>
      <c r="T712" s="20"/>
      <c r="U712" s="20"/>
    </row>
    <row r="713" spans="1:21" ht="28.5" customHeight="1">
      <c r="A713" s="23" t="str">
        <v/>
      </c>
      <c r="B713" s="19"/>
      <c r="C713" s="19"/>
      <c r="D713" s="19"/>
      <c r="E713" s="19"/>
      <c r="F713" s="19"/>
      <c r="G713" s="35"/>
      <c r="H713" s="35"/>
      <c r="I713" s="19"/>
      <c r="J713" s="19"/>
      <c r="K713" s="20"/>
      <c r="L713" s="19"/>
      <c r="M713" s="20"/>
      <c r="N713" s="19"/>
      <c r="O713" s="20"/>
      <c r="P713" s="19"/>
      <c r="Q713" s="19"/>
      <c r="R713" s="19"/>
      <c r="S713" s="28"/>
      <c r="T713" s="20"/>
      <c r="U713" s="20"/>
    </row>
    <row r="714" spans="1:21" ht="28.5" customHeight="1">
      <c r="A714" s="23" t="str">
        <v/>
      </c>
      <c r="B714" s="19"/>
      <c r="C714" s="19"/>
      <c r="D714" s="19"/>
      <c r="E714" s="19"/>
      <c r="F714" s="19"/>
      <c r="G714" s="35"/>
      <c r="H714" s="35"/>
      <c r="I714" s="19"/>
      <c r="J714" s="19"/>
      <c r="K714" s="20"/>
      <c r="L714" s="19"/>
      <c r="M714" s="20"/>
      <c r="N714" s="19"/>
      <c r="O714" s="20"/>
      <c r="P714" s="19"/>
      <c r="Q714" s="19"/>
      <c r="R714" s="19"/>
      <c r="S714" s="28"/>
      <c r="T714" s="20"/>
      <c r="U714" s="20"/>
    </row>
    <row r="715" spans="1:21" ht="28.5" customHeight="1">
      <c r="A715" s="23" t="str">
        <v/>
      </c>
      <c r="B715" s="19"/>
      <c r="C715" s="19"/>
      <c r="D715" s="19"/>
      <c r="E715" s="19"/>
      <c r="F715" s="19"/>
      <c r="G715" s="35"/>
      <c r="H715" s="35"/>
      <c r="I715" s="19"/>
      <c r="J715" s="19"/>
      <c r="K715" s="20"/>
      <c r="L715" s="19"/>
      <c r="M715" s="20"/>
      <c r="N715" s="19"/>
      <c r="O715" s="20"/>
      <c r="P715" s="19"/>
      <c r="Q715" s="19"/>
      <c r="R715" s="19"/>
      <c r="S715" s="28"/>
      <c r="T715" s="20"/>
      <c r="U715" s="20"/>
    </row>
    <row r="716" spans="1:21" ht="28.5" customHeight="1">
      <c r="A716" s="23" t="str">
        <v/>
      </c>
      <c r="B716" s="19"/>
      <c r="C716" s="19"/>
      <c r="D716" s="19"/>
      <c r="E716" s="19"/>
      <c r="F716" s="19"/>
      <c r="G716" s="35"/>
      <c r="H716" s="35"/>
      <c r="I716" s="19"/>
      <c r="J716" s="19"/>
      <c r="K716" s="20"/>
      <c r="L716" s="19"/>
      <c r="M716" s="20"/>
      <c r="N716" s="19"/>
      <c r="O716" s="20"/>
      <c r="P716" s="19"/>
      <c r="Q716" s="19"/>
      <c r="R716" s="19"/>
      <c r="S716" s="28"/>
      <c r="T716" s="20"/>
      <c r="U716" s="20"/>
    </row>
    <row r="717" spans="1:21" ht="28.5" customHeight="1">
      <c r="A717" s="23" t="str">
        <v/>
      </c>
      <c r="B717" s="19"/>
      <c r="C717" s="19"/>
      <c r="D717" s="19"/>
      <c r="E717" s="19"/>
      <c r="F717" s="19"/>
      <c r="G717" s="35"/>
      <c r="H717" s="35"/>
      <c r="I717" s="19"/>
      <c r="J717" s="19"/>
      <c r="K717" s="20"/>
      <c r="L717" s="19"/>
      <c r="M717" s="20"/>
      <c r="N717" s="19"/>
      <c r="O717" s="20"/>
      <c r="P717" s="19"/>
      <c r="Q717" s="19"/>
      <c r="R717" s="19"/>
      <c r="S717" s="28"/>
      <c r="T717" s="20"/>
      <c r="U717" s="20"/>
    </row>
    <row r="718" spans="1:21" ht="28.5" customHeight="1">
      <c r="A718" s="23" t="str">
        <v/>
      </c>
      <c r="B718" s="19"/>
      <c r="C718" s="19"/>
      <c r="D718" s="19"/>
      <c r="E718" s="19"/>
      <c r="F718" s="19"/>
      <c r="G718" s="35"/>
      <c r="H718" s="35"/>
      <c r="I718" s="19"/>
      <c r="J718" s="19"/>
      <c r="K718" s="20"/>
      <c r="L718" s="19"/>
      <c r="M718" s="20"/>
      <c r="N718" s="19"/>
      <c r="O718" s="20"/>
      <c r="P718" s="19"/>
      <c r="Q718" s="19"/>
      <c r="R718" s="19"/>
      <c r="S718" s="28"/>
      <c r="T718" s="20"/>
      <c r="U718" s="20"/>
    </row>
    <row r="719" spans="1:21" ht="28.5" customHeight="1">
      <c r="A719" s="23" t="str">
        <v/>
      </c>
      <c r="B719" s="19"/>
      <c r="C719" s="19"/>
      <c r="D719" s="19"/>
      <c r="E719" s="19"/>
      <c r="F719" s="19"/>
      <c r="G719" s="35"/>
      <c r="H719" s="35"/>
      <c r="I719" s="19"/>
      <c r="J719" s="19"/>
      <c r="K719" s="20"/>
      <c r="L719" s="19"/>
      <c r="M719" s="20"/>
      <c r="N719" s="19"/>
      <c r="O719" s="20"/>
      <c r="P719" s="19"/>
      <c r="Q719" s="19"/>
      <c r="R719" s="19"/>
      <c r="S719" s="28"/>
      <c r="T719" s="20"/>
      <c r="U719" s="20"/>
    </row>
    <row r="720" spans="1:21" ht="28.5" customHeight="1">
      <c r="A720" s="23" t="str">
        <v/>
      </c>
      <c r="B720" s="19"/>
      <c r="C720" s="19"/>
      <c r="D720" s="19"/>
      <c r="E720" s="19"/>
      <c r="F720" s="19"/>
      <c r="G720" s="35"/>
      <c r="H720" s="35"/>
      <c r="I720" s="19"/>
      <c r="J720" s="19"/>
      <c r="K720" s="20"/>
      <c r="L720" s="19"/>
      <c r="M720" s="20"/>
      <c r="N720" s="19"/>
      <c r="O720" s="20"/>
      <c r="P720" s="19"/>
      <c r="Q720" s="19"/>
      <c r="R720" s="19"/>
      <c r="S720" s="28"/>
      <c r="T720" s="20"/>
      <c r="U720" s="20"/>
    </row>
    <row r="721" spans="1:21" ht="28.5" customHeight="1">
      <c r="A721" s="23" t="str">
        <v/>
      </c>
      <c r="B721" s="19"/>
      <c r="C721" s="19"/>
      <c r="D721" s="19"/>
      <c r="E721" s="19"/>
      <c r="F721" s="19"/>
      <c r="G721" s="35"/>
      <c r="H721" s="35"/>
      <c r="I721" s="19"/>
      <c r="J721" s="19"/>
      <c r="K721" s="20"/>
      <c r="L721" s="19"/>
      <c r="M721" s="20"/>
      <c r="N721" s="19"/>
      <c r="O721" s="20"/>
      <c r="P721" s="19"/>
      <c r="Q721" s="19"/>
      <c r="R721" s="19"/>
      <c r="S721" s="28"/>
      <c r="T721" s="20"/>
      <c r="U721" s="20"/>
    </row>
    <row r="722" spans="1:21" ht="28.5" customHeight="1">
      <c r="A722" s="23" t="str">
        <v/>
      </c>
      <c r="B722" s="19"/>
      <c r="C722" s="19"/>
      <c r="D722" s="19"/>
      <c r="E722" s="19"/>
      <c r="F722" s="19"/>
      <c r="G722" s="35"/>
      <c r="H722" s="35"/>
      <c r="I722" s="19"/>
      <c r="J722" s="19"/>
      <c r="K722" s="20"/>
      <c r="L722" s="19"/>
      <c r="M722" s="20"/>
      <c r="N722" s="19"/>
      <c r="O722" s="20"/>
      <c r="P722" s="19"/>
      <c r="Q722" s="19"/>
      <c r="R722" s="19"/>
      <c r="S722" s="28"/>
      <c r="T722" s="20"/>
      <c r="U722" s="20"/>
    </row>
    <row r="723" spans="1:21" ht="28.5" customHeight="1">
      <c r="A723" s="23" t="str">
        <v/>
      </c>
      <c r="B723" s="19"/>
      <c r="C723" s="19"/>
      <c r="D723" s="19"/>
      <c r="E723" s="19"/>
      <c r="F723" s="19"/>
      <c r="G723" s="35"/>
      <c r="H723" s="35"/>
      <c r="I723" s="19"/>
      <c r="J723" s="19"/>
      <c r="K723" s="20"/>
      <c r="L723" s="19"/>
      <c r="M723" s="20"/>
      <c r="N723" s="19"/>
      <c r="O723" s="20"/>
      <c r="P723" s="19"/>
      <c r="Q723" s="19"/>
      <c r="R723" s="19"/>
      <c r="S723" s="28"/>
      <c r="T723" s="20"/>
      <c r="U723" s="20"/>
    </row>
    <row r="724" spans="1:21" ht="28.5" customHeight="1">
      <c r="A724" s="23" t="str">
        <v/>
      </c>
      <c r="B724" s="19"/>
      <c r="C724" s="19"/>
      <c r="D724" s="19"/>
      <c r="E724" s="19"/>
      <c r="F724" s="19"/>
      <c r="G724" s="35"/>
      <c r="H724" s="35"/>
      <c r="I724" s="19"/>
      <c r="J724" s="19"/>
      <c r="K724" s="20"/>
      <c r="L724" s="19"/>
      <c r="M724" s="20"/>
      <c r="N724" s="19"/>
      <c r="O724" s="20"/>
      <c r="P724" s="19"/>
      <c r="Q724" s="19"/>
      <c r="R724" s="19"/>
      <c r="S724" s="28"/>
      <c r="T724" s="20"/>
      <c r="U724" s="20"/>
    </row>
    <row r="725" spans="1:21" ht="28.5" customHeight="1">
      <c r="A725" s="23" t="str">
        <v/>
      </c>
      <c r="B725" s="19"/>
      <c r="C725" s="19"/>
      <c r="D725" s="19"/>
      <c r="E725" s="19"/>
      <c r="F725" s="19"/>
      <c r="G725" s="35"/>
      <c r="H725" s="35"/>
      <c r="I725" s="19"/>
      <c r="J725" s="19"/>
      <c r="K725" s="20"/>
      <c r="L725" s="19"/>
      <c r="M725" s="20"/>
      <c r="N725" s="19"/>
      <c r="O725" s="20"/>
      <c r="P725" s="19"/>
      <c r="Q725" s="19"/>
      <c r="R725" s="19"/>
      <c r="S725" s="28"/>
      <c r="T725" s="20"/>
      <c r="U725" s="20"/>
    </row>
    <row r="726" spans="1:21" ht="28.5" customHeight="1">
      <c r="A726" s="23" t="str">
        <v/>
      </c>
      <c r="B726" s="19"/>
      <c r="C726" s="19"/>
      <c r="D726" s="19"/>
      <c r="E726" s="19"/>
      <c r="F726" s="19"/>
      <c r="G726" s="35"/>
      <c r="H726" s="35"/>
      <c r="I726" s="19"/>
      <c r="J726" s="19"/>
      <c r="K726" s="20"/>
      <c r="L726" s="19"/>
      <c r="M726" s="20"/>
      <c r="N726" s="19"/>
      <c r="O726" s="20"/>
      <c r="P726" s="19"/>
      <c r="Q726" s="19"/>
      <c r="R726" s="19"/>
      <c r="S726" s="28"/>
      <c r="T726" s="20"/>
      <c r="U726" s="20"/>
    </row>
    <row r="727" spans="1:21" ht="28.5" customHeight="1">
      <c r="A727" s="23" t="str">
        <v/>
      </c>
      <c r="B727" s="19"/>
      <c r="C727" s="19"/>
      <c r="D727" s="19"/>
      <c r="E727" s="19"/>
      <c r="F727" s="19"/>
      <c r="G727" s="35"/>
      <c r="H727" s="35"/>
      <c r="I727" s="19"/>
      <c r="J727" s="19"/>
      <c r="K727" s="20"/>
      <c r="L727" s="19"/>
      <c r="M727" s="20"/>
      <c r="N727" s="19"/>
      <c r="O727" s="20"/>
      <c r="P727" s="19"/>
      <c r="Q727" s="19"/>
      <c r="R727" s="19"/>
      <c r="S727" s="28"/>
      <c r="T727" s="20"/>
      <c r="U727" s="20"/>
    </row>
    <row r="728" spans="1:21" ht="28.5" customHeight="1">
      <c r="A728" s="23" t="str">
        <v/>
      </c>
      <c r="B728" s="19"/>
      <c r="C728" s="19"/>
      <c r="D728" s="19"/>
      <c r="E728" s="19"/>
      <c r="F728" s="19"/>
      <c r="G728" s="35"/>
      <c r="H728" s="35"/>
      <c r="I728" s="19"/>
      <c r="J728" s="19"/>
      <c r="K728" s="20"/>
      <c r="L728" s="19"/>
      <c r="M728" s="20"/>
      <c r="N728" s="19"/>
      <c r="O728" s="20"/>
      <c r="P728" s="19"/>
      <c r="Q728" s="19"/>
      <c r="R728" s="19"/>
      <c r="S728" s="28"/>
      <c r="T728" s="20"/>
      <c r="U728" s="20"/>
    </row>
    <row r="729" spans="1:21" ht="28.5" customHeight="1">
      <c r="A729" s="23" t="str">
        <v/>
      </c>
      <c r="B729" s="19"/>
      <c r="C729" s="19"/>
      <c r="D729" s="19"/>
      <c r="E729" s="19"/>
      <c r="F729" s="19"/>
      <c r="G729" s="35"/>
      <c r="H729" s="35"/>
      <c r="I729" s="19"/>
      <c r="J729" s="19"/>
      <c r="K729" s="20"/>
      <c r="L729" s="19"/>
      <c r="M729" s="20"/>
      <c r="N729" s="19"/>
      <c r="O729" s="20"/>
      <c r="P729" s="19"/>
      <c r="Q729" s="19"/>
      <c r="R729" s="19"/>
      <c r="S729" s="28"/>
      <c r="T729" s="20"/>
      <c r="U729" s="20"/>
    </row>
    <row r="730" spans="1:21" ht="28.5" customHeight="1">
      <c r="A730" s="23" t="str">
        <v/>
      </c>
      <c r="B730" s="19"/>
      <c r="C730" s="19"/>
      <c r="D730" s="19"/>
      <c r="E730" s="19"/>
      <c r="F730" s="19"/>
      <c r="G730" s="35"/>
      <c r="H730" s="35"/>
      <c r="I730" s="19"/>
      <c r="J730" s="19"/>
      <c r="K730" s="20"/>
      <c r="L730" s="19"/>
      <c r="M730" s="20"/>
      <c r="N730" s="19"/>
      <c r="O730" s="20"/>
      <c r="P730" s="19"/>
      <c r="Q730" s="19"/>
      <c r="R730" s="19"/>
      <c r="S730" s="28"/>
      <c r="T730" s="20"/>
      <c r="U730" s="20"/>
    </row>
    <row r="731" spans="1:21" ht="28.5" customHeight="1">
      <c r="A731" s="23" t="str">
        <v/>
      </c>
      <c r="B731" s="19"/>
      <c r="C731" s="19"/>
      <c r="D731" s="19"/>
      <c r="E731" s="19"/>
      <c r="F731" s="19"/>
      <c r="G731" s="35"/>
      <c r="H731" s="35"/>
      <c r="I731" s="19"/>
      <c r="J731" s="19"/>
      <c r="K731" s="20"/>
      <c r="L731" s="19"/>
      <c r="M731" s="20"/>
      <c r="N731" s="19"/>
      <c r="O731" s="20"/>
      <c r="P731" s="19"/>
      <c r="Q731" s="19"/>
      <c r="R731" s="19"/>
      <c r="S731" s="28"/>
      <c r="T731" s="20"/>
      <c r="U731" s="20"/>
    </row>
    <row r="732" spans="1:21" ht="28.5" customHeight="1">
      <c r="A732" s="23" t="str">
        <v/>
      </c>
      <c r="B732" s="19"/>
      <c r="C732" s="19"/>
      <c r="D732" s="19"/>
      <c r="E732" s="19"/>
      <c r="F732" s="19"/>
      <c r="G732" s="35"/>
      <c r="H732" s="35"/>
      <c r="I732" s="19"/>
      <c r="J732" s="19"/>
      <c r="K732" s="20"/>
      <c r="L732" s="19"/>
      <c r="M732" s="20"/>
      <c r="N732" s="19"/>
      <c r="O732" s="20"/>
      <c r="P732" s="19"/>
      <c r="Q732" s="19"/>
      <c r="R732" s="19"/>
      <c r="S732" s="28"/>
      <c r="T732" s="20"/>
      <c r="U732" s="20"/>
    </row>
    <row r="733" spans="1:21" ht="28.5" customHeight="1">
      <c r="A733" s="23" t="str">
        <v/>
      </c>
      <c r="B733" s="19"/>
      <c r="C733" s="19"/>
      <c r="D733" s="19"/>
      <c r="E733" s="19"/>
      <c r="F733" s="19"/>
      <c r="G733" s="35"/>
      <c r="H733" s="35"/>
      <c r="I733" s="19"/>
      <c r="J733" s="19"/>
      <c r="K733" s="20"/>
      <c r="L733" s="19"/>
      <c r="M733" s="20"/>
      <c r="N733" s="19"/>
      <c r="O733" s="20"/>
      <c r="P733" s="19"/>
      <c r="Q733" s="19"/>
      <c r="R733" s="19"/>
      <c r="S733" s="28"/>
      <c r="T733" s="20"/>
      <c r="U733" s="20"/>
    </row>
    <row r="734" spans="1:21" ht="28.5" customHeight="1">
      <c r="A734" s="23" t="str">
        <v/>
      </c>
      <c r="B734" s="19"/>
      <c r="C734" s="19"/>
      <c r="D734" s="19"/>
      <c r="E734" s="19"/>
      <c r="F734" s="19"/>
      <c r="G734" s="35"/>
      <c r="H734" s="35"/>
      <c r="I734" s="19"/>
      <c r="J734" s="19"/>
      <c r="K734" s="20"/>
      <c r="L734" s="19"/>
      <c r="M734" s="20"/>
      <c r="N734" s="19"/>
      <c r="O734" s="20"/>
      <c r="P734" s="19"/>
      <c r="Q734" s="19"/>
      <c r="R734" s="19"/>
      <c r="S734" s="28"/>
      <c r="T734" s="20"/>
      <c r="U734" s="20"/>
    </row>
    <row r="735" spans="1:21" ht="28.5" customHeight="1">
      <c r="A735" s="23" t="str">
        <v/>
      </c>
      <c r="B735" s="19"/>
      <c r="C735" s="19"/>
      <c r="D735" s="19"/>
      <c r="E735" s="19"/>
      <c r="F735" s="19"/>
      <c r="G735" s="35"/>
      <c r="H735" s="35"/>
      <c r="I735" s="19"/>
      <c r="J735" s="19"/>
      <c r="K735" s="20"/>
      <c r="L735" s="19"/>
      <c r="M735" s="20"/>
      <c r="N735" s="19"/>
      <c r="O735" s="20"/>
      <c r="P735" s="19"/>
      <c r="Q735" s="19"/>
      <c r="R735" s="19"/>
      <c r="S735" s="28"/>
      <c r="T735" s="20"/>
      <c r="U735" s="20"/>
    </row>
    <row r="736" spans="1:21" ht="28.5" customHeight="1">
      <c r="A736" s="23" t="str">
        <v/>
      </c>
      <c r="B736" s="19"/>
      <c r="C736" s="19"/>
      <c r="D736" s="19"/>
      <c r="E736" s="19"/>
      <c r="F736" s="19"/>
      <c r="G736" s="35"/>
      <c r="H736" s="35"/>
      <c r="I736" s="19"/>
      <c r="J736" s="19"/>
      <c r="K736" s="20"/>
      <c r="L736" s="19"/>
      <c r="M736" s="20"/>
      <c r="N736" s="19"/>
      <c r="O736" s="20"/>
      <c r="P736" s="19"/>
      <c r="Q736" s="19"/>
      <c r="R736" s="19"/>
      <c r="S736" s="28"/>
      <c r="T736" s="20"/>
      <c r="U736" s="20"/>
    </row>
    <row r="737" spans="1:21" ht="28.5" customHeight="1">
      <c r="A737" s="23" t="str">
        <v/>
      </c>
      <c r="B737" s="19"/>
      <c r="C737" s="19"/>
      <c r="D737" s="19"/>
      <c r="E737" s="19"/>
      <c r="F737" s="19"/>
      <c r="G737" s="35"/>
      <c r="H737" s="35"/>
      <c r="I737" s="19"/>
      <c r="J737" s="19"/>
      <c r="K737" s="20"/>
      <c r="L737" s="19"/>
      <c r="M737" s="20"/>
      <c r="N737" s="19"/>
      <c r="O737" s="20"/>
      <c r="P737" s="19"/>
      <c r="Q737" s="19"/>
      <c r="R737" s="19"/>
      <c r="S737" s="28"/>
      <c r="T737" s="20"/>
      <c r="U737" s="20"/>
    </row>
    <row r="738" spans="1:21" ht="28.5" customHeight="1">
      <c r="A738" s="23" t="str">
        <v/>
      </c>
      <c r="B738" s="19"/>
      <c r="C738" s="19"/>
      <c r="D738" s="19"/>
      <c r="E738" s="19"/>
      <c r="F738" s="19"/>
      <c r="G738" s="35"/>
      <c r="H738" s="35"/>
      <c r="I738" s="19"/>
      <c r="J738" s="19"/>
      <c r="K738" s="20"/>
      <c r="L738" s="19"/>
      <c r="M738" s="20"/>
      <c r="N738" s="19"/>
      <c r="O738" s="20"/>
      <c r="P738" s="19"/>
      <c r="Q738" s="19"/>
      <c r="R738" s="19"/>
      <c r="S738" s="28"/>
      <c r="T738" s="20"/>
      <c r="U738" s="20"/>
    </row>
    <row r="739" spans="1:21" ht="28.5" customHeight="1">
      <c r="A739" s="23" t="str">
        <v/>
      </c>
      <c r="B739" s="19"/>
      <c r="C739" s="19"/>
      <c r="D739" s="19"/>
      <c r="E739" s="19"/>
      <c r="F739" s="19"/>
      <c r="G739" s="35"/>
      <c r="H739" s="35"/>
      <c r="I739" s="19"/>
      <c r="J739" s="19"/>
      <c r="K739" s="20"/>
      <c r="L739" s="19"/>
      <c r="M739" s="20"/>
      <c r="N739" s="19"/>
      <c r="O739" s="20"/>
      <c r="P739" s="19"/>
      <c r="Q739" s="19"/>
      <c r="R739" s="19"/>
      <c r="S739" s="28"/>
      <c r="T739" s="20"/>
      <c r="U739" s="20"/>
    </row>
    <row r="740" spans="1:21" ht="28.5" customHeight="1">
      <c r="A740" s="23" t="str">
        <v/>
      </c>
      <c r="B740" s="19"/>
      <c r="C740" s="19"/>
      <c r="D740" s="19"/>
      <c r="E740" s="19"/>
      <c r="F740" s="19"/>
      <c r="G740" s="35"/>
      <c r="H740" s="35"/>
      <c r="I740" s="19"/>
      <c r="J740" s="19"/>
      <c r="K740" s="20"/>
      <c r="L740" s="19"/>
      <c r="M740" s="20"/>
      <c r="N740" s="19"/>
      <c r="O740" s="20"/>
      <c r="P740" s="19"/>
      <c r="Q740" s="19"/>
      <c r="R740" s="19"/>
      <c r="S740" s="28"/>
      <c r="T740" s="20"/>
      <c r="U740" s="20"/>
    </row>
    <row r="741" spans="1:21" ht="28.5" customHeight="1">
      <c r="A741" s="23" t="str">
        <v/>
      </c>
      <c r="B741" s="19"/>
      <c r="C741" s="19"/>
      <c r="D741" s="19"/>
      <c r="E741" s="19"/>
      <c r="F741" s="19"/>
      <c r="G741" s="35"/>
      <c r="H741" s="35"/>
      <c r="I741" s="19"/>
      <c r="J741" s="19"/>
      <c r="K741" s="20"/>
      <c r="L741" s="19"/>
      <c r="M741" s="20"/>
      <c r="N741" s="19"/>
      <c r="O741" s="20"/>
      <c r="P741" s="19"/>
      <c r="Q741" s="19"/>
      <c r="R741" s="19"/>
      <c r="S741" s="28"/>
      <c r="T741" s="20"/>
      <c r="U741" s="20"/>
    </row>
    <row r="742" spans="1:21" ht="28.5" customHeight="1">
      <c r="A742" s="23" t="str">
        <v/>
      </c>
      <c r="B742" s="19"/>
      <c r="C742" s="19"/>
      <c r="D742" s="19"/>
      <c r="E742" s="19"/>
      <c r="F742" s="19"/>
      <c r="G742" s="35"/>
      <c r="H742" s="35"/>
      <c r="I742" s="19"/>
      <c r="J742" s="19"/>
      <c r="K742" s="20"/>
      <c r="L742" s="19"/>
      <c r="M742" s="20"/>
      <c r="N742" s="19"/>
      <c r="O742" s="20"/>
      <c r="P742" s="19"/>
      <c r="Q742" s="19"/>
      <c r="R742" s="19"/>
      <c r="S742" s="28"/>
      <c r="T742" s="20"/>
      <c r="U742" s="20"/>
    </row>
    <row r="743" spans="1:21" ht="28.5" customHeight="1">
      <c r="A743" s="23" t="str">
        <v/>
      </c>
      <c r="B743" s="19"/>
      <c r="C743" s="19"/>
      <c r="D743" s="19"/>
      <c r="E743" s="19"/>
      <c r="F743" s="19"/>
      <c r="G743" s="35"/>
      <c r="H743" s="35"/>
      <c r="I743" s="19"/>
      <c r="J743" s="19"/>
      <c r="K743" s="20"/>
      <c r="L743" s="19"/>
      <c r="M743" s="20"/>
      <c r="N743" s="19"/>
      <c r="O743" s="20"/>
      <c r="P743" s="19"/>
      <c r="Q743" s="19"/>
      <c r="R743" s="19"/>
      <c r="S743" s="28"/>
      <c r="T743" s="20"/>
      <c r="U743" s="20"/>
    </row>
    <row r="744" spans="1:21" ht="28.5" customHeight="1">
      <c r="A744" s="23" t="str">
        <v/>
      </c>
      <c r="B744" s="19"/>
      <c r="C744" s="19"/>
      <c r="D744" s="19"/>
      <c r="E744" s="19"/>
      <c r="F744" s="19"/>
      <c r="G744" s="35"/>
      <c r="H744" s="35"/>
      <c r="I744" s="19"/>
      <c r="J744" s="19"/>
      <c r="K744" s="20"/>
      <c r="L744" s="19"/>
      <c r="M744" s="20"/>
      <c r="N744" s="19"/>
      <c r="O744" s="20"/>
      <c r="P744" s="19"/>
      <c r="Q744" s="19"/>
      <c r="R744" s="19"/>
      <c r="S744" s="28"/>
      <c r="T744" s="20"/>
      <c r="U744" s="20"/>
    </row>
    <row r="745" spans="1:21" ht="28.5" customHeight="1">
      <c r="A745" s="23" t="str">
        <v/>
      </c>
      <c r="B745" s="19"/>
      <c r="C745" s="19"/>
      <c r="D745" s="19"/>
      <c r="E745" s="19"/>
      <c r="F745" s="19"/>
      <c r="G745" s="35"/>
      <c r="H745" s="35"/>
      <c r="I745" s="19"/>
      <c r="J745" s="19"/>
      <c r="K745" s="20"/>
      <c r="L745" s="19"/>
      <c r="M745" s="20"/>
      <c r="N745" s="19"/>
      <c r="O745" s="20"/>
      <c r="P745" s="19"/>
      <c r="Q745" s="19"/>
      <c r="R745" s="19"/>
      <c r="S745" s="28"/>
      <c r="T745" s="20"/>
      <c r="U745" s="20"/>
    </row>
    <row r="746" spans="1:21" ht="28.5" customHeight="1">
      <c r="A746" s="23" t="str">
        <v/>
      </c>
      <c r="B746" s="19"/>
      <c r="C746" s="19"/>
      <c r="D746" s="19"/>
      <c r="E746" s="19"/>
      <c r="F746" s="19"/>
      <c r="G746" s="35"/>
      <c r="H746" s="35"/>
      <c r="I746" s="19"/>
      <c r="J746" s="19"/>
      <c r="K746" s="20"/>
      <c r="L746" s="19"/>
      <c r="M746" s="20"/>
      <c r="N746" s="19"/>
      <c r="O746" s="20"/>
      <c r="P746" s="19"/>
      <c r="Q746" s="19"/>
      <c r="R746" s="19"/>
      <c r="S746" s="28"/>
      <c r="T746" s="20"/>
      <c r="U746" s="20"/>
    </row>
    <row r="747" spans="1:21" ht="28.5" customHeight="1">
      <c r="A747" s="23" t="str">
        <v/>
      </c>
      <c r="B747" s="19"/>
      <c r="C747" s="19"/>
      <c r="D747" s="19"/>
      <c r="E747" s="19"/>
      <c r="F747" s="19"/>
      <c r="G747" s="35"/>
      <c r="H747" s="35"/>
      <c r="I747" s="19"/>
      <c r="J747" s="19"/>
      <c r="K747" s="20"/>
      <c r="L747" s="19"/>
      <c r="M747" s="20"/>
      <c r="N747" s="19"/>
      <c r="O747" s="20"/>
      <c r="P747" s="19"/>
      <c r="Q747" s="19"/>
      <c r="R747" s="19"/>
      <c r="S747" s="28"/>
      <c r="T747" s="20"/>
      <c r="U747" s="20"/>
    </row>
    <row r="748" spans="1:21" ht="28.5" customHeight="1">
      <c r="A748" s="23" t="str">
        <v/>
      </c>
      <c r="B748" s="19"/>
      <c r="C748" s="19"/>
      <c r="D748" s="19"/>
      <c r="E748" s="19"/>
      <c r="F748" s="19"/>
      <c r="G748" s="35"/>
      <c r="H748" s="35"/>
      <c r="I748" s="19"/>
      <c r="J748" s="19"/>
      <c r="K748" s="20"/>
      <c r="L748" s="19"/>
      <c r="M748" s="20"/>
      <c r="N748" s="19"/>
      <c r="O748" s="20"/>
      <c r="P748" s="19"/>
      <c r="Q748" s="19"/>
      <c r="R748" s="19"/>
      <c r="S748" s="28"/>
      <c r="T748" s="20"/>
      <c r="U748" s="20"/>
    </row>
    <row r="749" spans="1:21" ht="28.5" customHeight="1">
      <c r="A749" s="23" t="str">
        <v/>
      </c>
      <c r="B749" s="19"/>
      <c r="C749" s="19"/>
      <c r="D749" s="19"/>
      <c r="E749" s="19"/>
      <c r="F749" s="19"/>
      <c r="G749" s="35"/>
      <c r="H749" s="35"/>
      <c r="I749" s="19"/>
      <c r="J749" s="19"/>
      <c r="K749" s="20"/>
      <c r="L749" s="19"/>
      <c r="M749" s="20"/>
      <c r="N749" s="19"/>
      <c r="O749" s="20"/>
      <c r="P749" s="19"/>
      <c r="Q749" s="19"/>
      <c r="R749" s="19"/>
      <c r="S749" s="28"/>
      <c r="T749" s="20"/>
      <c r="U749" s="20"/>
    </row>
    <row r="750" spans="1:21" ht="28.5" customHeight="1">
      <c r="A750" s="23" t="str">
        <v/>
      </c>
      <c r="B750" s="19"/>
      <c r="C750" s="19"/>
      <c r="D750" s="19"/>
      <c r="E750" s="19"/>
      <c r="F750" s="19"/>
      <c r="G750" s="35"/>
      <c r="H750" s="35"/>
      <c r="I750" s="19"/>
      <c r="J750" s="19"/>
      <c r="K750" s="20"/>
      <c r="L750" s="19"/>
      <c r="M750" s="20"/>
      <c r="N750" s="19"/>
      <c r="O750" s="20"/>
      <c r="P750" s="19"/>
      <c r="Q750" s="19"/>
      <c r="R750" s="19"/>
      <c r="S750" s="28"/>
      <c r="T750" s="20"/>
      <c r="U750" s="20"/>
    </row>
    <row r="751" spans="1:21" ht="28.5" customHeight="1">
      <c r="A751" s="23" t="str">
        <v/>
      </c>
      <c r="B751" s="19"/>
      <c r="C751" s="19"/>
      <c r="D751" s="19"/>
      <c r="E751" s="19"/>
      <c r="F751" s="19"/>
      <c r="G751" s="35"/>
      <c r="H751" s="35"/>
      <c r="I751" s="19"/>
      <c r="J751" s="19"/>
      <c r="K751" s="20"/>
      <c r="L751" s="19"/>
      <c r="M751" s="20"/>
      <c r="N751" s="19"/>
      <c r="O751" s="20"/>
      <c r="P751" s="19"/>
      <c r="Q751" s="19"/>
      <c r="R751" s="19"/>
      <c r="S751" s="28"/>
      <c r="T751" s="20"/>
      <c r="U751" s="20"/>
    </row>
    <row r="752" spans="1:21" ht="28.5" customHeight="1">
      <c r="A752" s="23" t="str">
        <v/>
      </c>
      <c r="B752" s="19"/>
      <c r="C752" s="19"/>
      <c r="D752" s="19"/>
      <c r="E752" s="19"/>
      <c r="F752" s="19"/>
      <c r="G752" s="35"/>
      <c r="H752" s="35"/>
      <c r="I752" s="19"/>
      <c r="J752" s="19"/>
      <c r="K752" s="20"/>
      <c r="L752" s="19"/>
      <c r="M752" s="20"/>
      <c r="N752" s="19"/>
      <c r="O752" s="20"/>
      <c r="P752" s="19"/>
      <c r="Q752" s="19"/>
      <c r="R752" s="19"/>
      <c r="S752" s="28"/>
      <c r="T752" s="20"/>
      <c r="U752" s="20"/>
    </row>
    <row r="753" spans="1:21" ht="28.5" customHeight="1">
      <c r="A753" s="23" t="str">
        <v/>
      </c>
      <c r="B753" s="19"/>
      <c r="C753" s="19"/>
      <c r="D753" s="19"/>
      <c r="E753" s="19"/>
      <c r="F753" s="19"/>
      <c r="G753" s="35"/>
      <c r="H753" s="35"/>
      <c r="I753" s="19"/>
      <c r="J753" s="19"/>
      <c r="K753" s="20"/>
      <c r="L753" s="19"/>
      <c r="M753" s="20"/>
      <c r="N753" s="19"/>
      <c r="O753" s="20"/>
      <c r="P753" s="19"/>
      <c r="Q753" s="19"/>
      <c r="R753" s="19"/>
      <c r="S753" s="28"/>
      <c r="T753" s="20"/>
      <c r="U753" s="20"/>
    </row>
    <row r="754" spans="1:21" ht="28.5" customHeight="1">
      <c r="A754" s="23" t="str">
        <v/>
      </c>
      <c r="B754" s="19"/>
      <c r="C754" s="19"/>
      <c r="D754" s="19"/>
      <c r="E754" s="19"/>
      <c r="F754" s="19"/>
      <c r="G754" s="35"/>
      <c r="H754" s="35"/>
      <c r="I754" s="19"/>
      <c r="J754" s="19"/>
      <c r="K754" s="20"/>
      <c r="L754" s="19"/>
      <c r="M754" s="20"/>
      <c r="N754" s="19"/>
      <c r="O754" s="20"/>
      <c r="P754" s="19"/>
      <c r="Q754" s="19"/>
      <c r="R754" s="19"/>
      <c r="S754" s="28"/>
      <c r="T754" s="20"/>
      <c r="U754" s="20"/>
    </row>
    <row r="755" spans="1:21" ht="28.5" customHeight="1">
      <c r="A755" s="23" t="str">
        <v/>
      </c>
      <c r="B755" s="19"/>
      <c r="C755" s="19"/>
      <c r="D755" s="19"/>
      <c r="E755" s="19"/>
      <c r="F755" s="19"/>
      <c r="G755" s="35"/>
      <c r="H755" s="35"/>
      <c r="I755" s="19"/>
      <c r="J755" s="19"/>
      <c r="K755" s="20"/>
      <c r="L755" s="19"/>
      <c r="M755" s="20"/>
      <c r="N755" s="19"/>
      <c r="O755" s="20"/>
      <c r="P755" s="19"/>
      <c r="Q755" s="19"/>
      <c r="R755" s="19"/>
      <c r="S755" s="28"/>
      <c r="T755" s="20"/>
      <c r="U755" s="20"/>
    </row>
    <row r="756" spans="1:21" ht="28.5" customHeight="1">
      <c r="A756" s="23" t="str">
        <v/>
      </c>
      <c r="B756" s="19"/>
      <c r="C756" s="19"/>
      <c r="D756" s="19"/>
      <c r="E756" s="19"/>
      <c r="F756" s="19"/>
      <c r="G756" s="35"/>
      <c r="H756" s="35"/>
      <c r="I756" s="19"/>
      <c r="J756" s="19"/>
      <c r="K756" s="20"/>
      <c r="L756" s="19"/>
      <c r="M756" s="20"/>
      <c r="N756" s="19"/>
      <c r="O756" s="20"/>
      <c r="P756" s="19"/>
      <c r="Q756" s="19"/>
      <c r="R756" s="19"/>
      <c r="S756" s="28"/>
      <c r="T756" s="20"/>
      <c r="U756" s="20"/>
    </row>
    <row r="757" spans="1:21" ht="28.5" customHeight="1">
      <c r="A757" s="23" t="str">
        <v/>
      </c>
      <c r="B757" s="19"/>
      <c r="C757" s="19"/>
      <c r="D757" s="19"/>
      <c r="E757" s="19"/>
      <c r="F757" s="19"/>
      <c r="G757" s="35"/>
      <c r="H757" s="35"/>
      <c r="I757" s="19"/>
      <c r="J757" s="19"/>
      <c r="K757" s="20"/>
      <c r="L757" s="19"/>
      <c r="M757" s="20"/>
      <c r="N757" s="19"/>
      <c r="O757" s="20"/>
      <c r="P757" s="19"/>
      <c r="Q757" s="19"/>
      <c r="R757" s="19"/>
      <c r="S757" s="28"/>
      <c r="T757" s="20"/>
      <c r="U757" s="20"/>
    </row>
    <row r="758" spans="1:21" ht="28.5" customHeight="1">
      <c r="A758" s="23" t="str">
        <v/>
      </c>
      <c r="B758" s="19"/>
      <c r="C758" s="19"/>
      <c r="D758" s="19"/>
      <c r="E758" s="19"/>
      <c r="F758" s="19"/>
      <c r="G758" s="35"/>
      <c r="H758" s="35"/>
      <c r="I758" s="19"/>
      <c r="J758" s="19"/>
      <c r="K758" s="20"/>
      <c r="L758" s="19"/>
      <c r="M758" s="20"/>
      <c r="N758" s="19"/>
      <c r="O758" s="20"/>
      <c r="P758" s="19"/>
      <c r="Q758" s="19"/>
      <c r="R758" s="19"/>
      <c r="S758" s="28"/>
      <c r="T758" s="20"/>
      <c r="U758" s="20"/>
    </row>
    <row r="759" spans="1:21" ht="28.5" customHeight="1">
      <c r="A759" s="23" t="str">
        <v/>
      </c>
      <c r="B759" s="19"/>
      <c r="C759" s="19"/>
      <c r="D759" s="19"/>
      <c r="E759" s="19"/>
      <c r="F759" s="19"/>
      <c r="G759" s="35"/>
      <c r="H759" s="35"/>
      <c r="I759" s="19"/>
      <c r="J759" s="19"/>
      <c r="K759" s="20"/>
      <c r="L759" s="19"/>
      <c r="M759" s="20"/>
      <c r="N759" s="19"/>
      <c r="O759" s="20"/>
      <c r="P759" s="19"/>
      <c r="Q759" s="19"/>
      <c r="R759" s="19"/>
      <c r="S759" s="28"/>
      <c r="T759" s="20"/>
      <c r="U759" s="20"/>
    </row>
    <row r="760" spans="1:21" ht="28.5" customHeight="1">
      <c r="A760" s="23" t="str">
        <v/>
      </c>
      <c r="B760" s="19"/>
      <c r="C760" s="19"/>
      <c r="D760" s="19"/>
      <c r="E760" s="19"/>
      <c r="F760" s="19"/>
      <c r="G760" s="35"/>
      <c r="H760" s="35"/>
      <c r="I760" s="19"/>
      <c r="J760" s="19"/>
      <c r="K760" s="20"/>
      <c r="L760" s="19"/>
      <c r="M760" s="20"/>
      <c r="N760" s="19"/>
      <c r="O760" s="20"/>
      <c r="P760" s="19"/>
      <c r="Q760" s="19"/>
      <c r="R760" s="19"/>
      <c r="S760" s="28"/>
      <c r="T760" s="20"/>
      <c r="U760" s="20"/>
    </row>
    <row r="761" spans="1:21" ht="28.5" customHeight="1">
      <c r="A761" s="23" t="str">
        <v/>
      </c>
      <c r="B761" s="19"/>
      <c r="C761" s="19"/>
      <c r="D761" s="19"/>
      <c r="E761" s="19"/>
      <c r="F761" s="19"/>
      <c r="G761" s="35"/>
      <c r="H761" s="35"/>
      <c r="I761" s="19"/>
      <c r="J761" s="19"/>
      <c r="K761" s="20"/>
      <c r="L761" s="19"/>
      <c r="M761" s="20"/>
      <c r="N761" s="19"/>
      <c r="O761" s="20"/>
      <c r="P761" s="19"/>
      <c r="Q761" s="19"/>
      <c r="R761" s="19"/>
      <c r="S761" s="28"/>
      <c r="T761" s="20"/>
      <c r="U761" s="20"/>
    </row>
    <row r="762" spans="1:21" ht="28.5" customHeight="1">
      <c r="A762" s="23" t="str">
        <v/>
      </c>
      <c r="B762" s="19"/>
      <c r="C762" s="19"/>
      <c r="D762" s="19"/>
      <c r="E762" s="19"/>
      <c r="F762" s="19"/>
      <c r="G762" s="35"/>
      <c r="H762" s="35"/>
      <c r="I762" s="19"/>
      <c r="J762" s="19"/>
      <c r="K762" s="20"/>
      <c r="L762" s="19"/>
      <c r="M762" s="20"/>
      <c r="N762" s="19"/>
      <c r="O762" s="20"/>
      <c r="P762" s="19"/>
      <c r="Q762" s="19"/>
      <c r="R762" s="19"/>
      <c r="S762" s="28"/>
      <c r="T762" s="20"/>
      <c r="U762" s="20"/>
    </row>
    <row r="763" spans="1:21" ht="28.5" customHeight="1">
      <c r="A763" s="23" t="str">
        <v/>
      </c>
      <c r="B763" s="19"/>
      <c r="C763" s="19"/>
      <c r="D763" s="19"/>
      <c r="E763" s="19"/>
      <c r="F763" s="19"/>
      <c r="G763" s="35"/>
      <c r="H763" s="35"/>
      <c r="I763" s="19"/>
      <c r="J763" s="19"/>
      <c r="K763" s="20"/>
      <c r="L763" s="19"/>
      <c r="M763" s="20"/>
      <c r="N763" s="19"/>
      <c r="O763" s="20"/>
      <c r="P763" s="19"/>
      <c r="Q763" s="19"/>
      <c r="R763" s="19"/>
      <c r="S763" s="28"/>
      <c r="T763" s="20"/>
      <c r="U763" s="20"/>
    </row>
    <row r="764" spans="1:21" ht="28.5" customHeight="1">
      <c r="A764" s="23" t="str">
        <v/>
      </c>
      <c r="B764" s="19"/>
      <c r="C764" s="19"/>
      <c r="D764" s="19"/>
      <c r="E764" s="19"/>
      <c r="F764" s="19"/>
      <c r="G764" s="35"/>
      <c r="H764" s="35"/>
      <c r="I764" s="19"/>
      <c r="J764" s="19"/>
      <c r="K764" s="20"/>
      <c r="L764" s="19"/>
      <c r="M764" s="20"/>
      <c r="N764" s="19"/>
      <c r="O764" s="20"/>
      <c r="P764" s="19"/>
      <c r="Q764" s="19"/>
      <c r="R764" s="19"/>
      <c r="S764" s="28"/>
      <c r="T764" s="20"/>
      <c r="U764" s="20"/>
    </row>
    <row r="765" spans="1:21" ht="28.5" customHeight="1">
      <c r="A765" s="23" t="str">
        <v/>
      </c>
      <c r="B765" s="19"/>
      <c r="C765" s="19"/>
      <c r="D765" s="19"/>
      <c r="E765" s="19"/>
      <c r="F765" s="19"/>
      <c r="G765" s="35"/>
      <c r="H765" s="35"/>
      <c r="I765" s="19"/>
      <c r="J765" s="19"/>
      <c r="K765" s="20"/>
      <c r="L765" s="19"/>
      <c r="M765" s="20"/>
      <c r="N765" s="19"/>
      <c r="O765" s="20"/>
      <c r="P765" s="19"/>
      <c r="Q765" s="19"/>
      <c r="R765" s="19"/>
      <c r="S765" s="28"/>
      <c r="T765" s="20"/>
      <c r="U765" s="20"/>
    </row>
    <row r="766" spans="1:21" ht="28.5" customHeight="1">
      <c r="A766" s="23" t="str">
        <v/>
      </c>
      <c r="B766" s="19"/>
      <c r="C766" s="19"/>
      <c r="D766" s="19"/>
      <c r="E766" s="19"/>
      <c r="F766" s="19"/>
      <c r="G766" s="35"/>
      <c r="H766" s="35"/>
      <c r="I766" s="19"/>
      <c r="J766" s="19"/>
      <c r="K766" s="20"/>
      <c r="L766" s="19"/>
      <c r="M766" s="20"/>
      <c r="N766" s="19"/>
      <c r="O766" s="20"/>
      <c r="P766" s="19"/>
      <c r="Q766" s="19"/>
      <c r="R766" s="19"/>
      <c r="S766" s="28"/>
      <c r="T766" s="20"/>
      <c r="U766" s="20"/>
    </row>
    <row r="767" spans="1:21" ht="28.5" customHeight="1">
      <c r="A767" s="23" t="str">
        <v/>
      </c>
      <c r="B767" s="19"/>
      <c r="C767" s="19"/>
      <c r="D767" s="19"/>
      <c r="E767" s="19"/>
      <c r="F767" s="19"/>
      <c r="G767" s="35"/>
      <c r="H767" s="35"/>
      <c r="I767" s="19"/>
      <c r="J767" s="19"/>
      <c r="K767" s="20"/>
      <c r="L767" s="19"/>
      <c r="M767" s="20"/>
      <c r="N767" s="19"/>
      <c r="O767" s="20"/>
      <c r="P767" s="19"/>
      <c r="Q767" s="19"/>
      <c r="R767" s="19"/>
      <c r="S767" s="28"/>
      <c r="T767" s="20"/>
      <c r="U767" s="20"/>
    </row>
    <row r="768" spans="1:21" ht="28.5" customHeight="1">
      <c r="A768" s="23" t="str">
        <v/>
      </c>
      <c r="B768" s="19"/>
      <c r="C768" s="19"/>
      <c r="D768" s="19"/>
      <c r="E768" s="19"/>
      <c r="F768" s="19"/>
      <c r="G768" s="35"/>
      <c r="H768" s="35"/>
      <c r="I768" s="19"/>
      <c r="J768" s="19"/>
      <c r="K768" s="20"/>
      <c r="L768" s="19"/>
      <c r="M768" s="20"/>
      <c r="N768" s="19"/>
      <c r="O768" s="20"/>
      <c r="P768" s="19"/>
      <c r="Q768" s="19"/>
      <c r="R768" s="19"/>
      <c r="S768" s="28"/>
      <c r="T768" s="20"/>
      <c r="U768" s="20"/>
    </row>
    <row r="769" spans="1:21" ht="28.5" customHeight="1">
      <c r="A769" s="23" t="str">
        <v/>
      </c>
      <c r="B769" s="19"/>
      <c r="C769" s="19"/>
      <c r="D769" s="19"/>
      <c r="E769" s="19"/>
      <c r="F769" s="19"/>
      <c r="G769" s="35"/>
      <c r="H769" s="35"/>
      <c r="I769" s="19"/>
      <c r="J769" s="19"/>
      <c r="K769" s="20"/>
      <c r="L769" s="19"/>
      <c r="M769" s="20"/>
      <c r="N769" s="19"/>
      <c r="O769" s="20"/>
      <c r="P769" s="19"/>
      <c r="Q769" s="19"/>
      <c r="R769" s="19"/>
      <c r="S769" s="28"/>
      <c r="T769" s="20"/>
      <c r="U769" s="20"/>
    </row>
    <row r="770" spans="1:21" ht="28.5" customHeight="1">
      <c r="A770" s="23" t="str">
        <v/>
      </c>
      <c r="B770" s="19"/>
      <c r="C770" s="19"/>
      <c r="D770" s="19"/>
      <c r="E770" s="19"/>
      <c r="F770" s="19"/>
      <c r="G770" s="35"/>
      <c r="H770" s="35"/>
      <c r="I770" s="19"/>
      <c r="J770" s="19"/>
      <c r="K770" s="20"/>
      <c r="L770" s="19"/>
      <c r="M770" s="20"/>
      <c r="N770" s="19"/>
      <c r="O770" s="20"/>
      <c r="P770" s="19"/>
      <c r="Q770" s="19"/>
      <c r="R770" s="19"/>
      <c r="S770" s="28"/>
      <c r="T770" s="20"/>
      <c r="U770" s="20"/>
    </row>
    <row r="771" spans="1:21" ht="28.5" customHeight="1">
      <c r="A771" s="23" t="str">
        <v/>
      </c>
      <c r="B771" s="19"/>
      <c r="C771" s="19"/>
      <c r="D771" s="19"/>
      <c r="E771" s="19"/>
      <c r="F771" s="19"/>
      <c r="G771" s="35"/>
      <c r="H771" s="35"/>
      <c r="I771" s="19"/>
      <c r="J771" s="19"/>
      <c r="K771" s="20"/>
      <c r="L771" s="19"/>
      <c r="M771" s="20"/>
      <c r="N771" s="19"/>
      <c r="O771" s="20"/>
      <c r="P771" s="19"/>
      <c r="Q771" s="19"/>
      <c r="R771" s="19"/>
      <c r="S771" s="28"/>
      <c r="T771" s="20"/>
      <c r="U771" s="20"/>
    </row>
    <row r="772" spans="1:21" ht="28.5" customHeight="1">
      <c r="A772" s="23" t="str">
        <v/>
      </c>
      <c r="B772" s="19"/>
      <c r="C772" s="19"/>
      <c r="D772" s="19"/>
      <c r="E772" s="19"/>
      <c r="F772" s="19"/>
      <c r="G772" s="35"/>
      <c r="H772" s="35"/>
      <c r="I772" s="19"/>
      <c r="J772" s="19"/>
      <c r="K772" s="20"/>
      <c r="L772" s="19"/>
      <c r="M772" s="20"/>
      <c r="N772" s="19"/>
      <c r="O772" s="20"/>
      <c r="P772" s="19"/>
      <c r="Q772" s="19"/>
      <c r="R772" s="19"/>
      <c r="S772" s="28"/>
      <c r="T772" s="20"/>
      <c r="U772" s="20"/>
    </row>
    <row r="773" spans="1:21" ht="28.5" customHeight="1">
      <c r="A773" s="23" t="str">
        <v/>
      </c>
      <c r="B773" s="19"/>
      <c r="C773" s="19"/>
      <c r="D773" s="19"/>
      <c r="E773" s="19"/>
      <c r="F773" s="19"/>
      <c r="G773" s="35"/>
      <c r="H773" s="35"/>
      <c r="I773" s="19"/>
      <c r="J773" s="19"/>
      <c r="K773" s="20"/>
      <c r="L773" s="19"/>
      <c r="M773" s="20"/>
      <c r="N773" s="19"/>
      <c r="O773" s="20"/>
      <c r="P773" s="19"/>
      <c r="Q773" s="19"/>
      <c r="R773" s="19"/>
      <c r="S773" s="28"/>
      <c r="T773" s="20"/>
      <c r="U773" s="20"/>
    </row>
    <row r="774" spans="1:21" ht="28.5" customHeight="1">
      <c r="A774" s="23" t="str">
        <v/>
      </c>
      <c r="B774" s="19"/>
      <c r="C774" s="19"/>
      <c r="D774" s="19"/>
      <c r="E774" s="19"/>
      <c r="F774" s="19"/>
      <c r="G774" s="35"/>
      <c r="H774" s="35"/>
      <c r="I774" s="19"/>
      <c r="J774" s="19"/>
      <c r="K774" s="20"/>
      <c r="L774" s="19"/>
      <c r="M774" s="20"/>
      <c r="N774" s="19"/>
      <c r="O774" s="20"/>
      <c r="P774" s="19"/>
      <c r="Q774" s="19"/>
      <c r="R774" s="19"/>
      <c r="S774" s="28"/>
      <c r="T774" s="20"/>
      <c r="U774" s="20"/>
    </row>
    <row r="775" spans="1:21" ht="28.5" customHeight="1">
      <c r="A775" s="23" t="str">
        <v/>
      </c>
      <c r="B775" s="19"/>
      <c r="C775" s="19"/>
      <c r="D775" s="19"/>
      <c r="E775" s="19"/>
      <c r="F775" s="19"/>
      <c r="G775" s="35"/>
      <c r="H775" s="35"/>
      <c r="I775" s="19"/>
      <c r="J775" s="19"/>
      <c r="K775" s="20"/>
      <c r="L775" s="19"/>
      <c r="M775" s="20"/>
      <c r="N775" s="19"/>
      <c r="O775" s="20"/>
      <c r="P775" s="19"/>
      <c r="Q775" s="19"/>
      <c r="R775" s="19"/>
      <c r="S775" s="28"/>
      <c r="T775" s="20"/>
      <c r="U775" s="20"/>
    </row>
    <row r="776" spans="1:21" ht="28.5" customHeight="1">
      <c r="A776" s="23" t="str">
        <v/>
      </c>
      <c r="B776" s="19"/>
      <c r="C776" s="19"/>
      <c r="D776" s="19"/>
      <c r="E776" s="19"/>
      <c r="F776" s="19"/>
      <c r="G776" s="35"/>
      <c r="H776" s="35"/>
      <c r="I776" s="19"/>
      <c r="J776" s="19"/>
      <c r="K776" s="20"/>
      <c r="L776" s="19"/>
      <c r="M776" s="20"/>
      <c r="N776" s="19"/>
      <c r="O776" s="20"/>
      <c r="P776" s="19"/>
      <c r="Q776" s="19"/>
      <c r="R776" s="19"/>
      <c r="S776" s="28"/>
      <c r="T776" s="20"/>
      <c r="U776" s="20"/>
    </row>
    <row r="777" spans="1:21" ht="28.5" customHeight="1">
      <c r="A777" s="23" t="str">
        <v/>
      </c>
      <c r="B777" s="19"/>
      <c r="C777" s="19"/>
      <c r="D777" s="19"/>
      <c r="E777" s="19"/>
      <c r="F777" s="19"/>
      <c r="G777" s="35"/>
      <c r="H777" s="35"/>
      <c r="I777" s="19"/>
      <c r="J777" s="19"/>
      <c r="K777" s="20"/>
      <c r="L777" s="19"/>
      <c r="M777" s="20"/>
      <c r="N777" s="19"/>
      <c r="O777" s="20"/>
      <c r="P777" s="19"/>
      <c r="Q777" s="19"/>
      <c r="R777" s="19"/>
      <c r="S777" s="28"/>
      <c r="T777" s="20"/>
      <c r="U777" s="20"/>
    </row>
    <row r="778" spans="1:21" ht="28.5" customHeight="1">
      <c r="A778" s="23" t="str">
        <v/>
      </c>
      <c r="B778" s="19"/>
      <c r="C778" s="19"/>
      <c r="D778" s="19"/>
      <c r="E778" s="19"/>
      <c r="F778" s="19"/>
      <c r="G778" s="35"/>
      <c r="H778" s="35"/>
      <c r="I778" s="19"/>
      <c r="J778" s="19"/>
      <c r="K778" s="20"/>
      <c r="L778" s="19"/>
      <c r="M778" s="20"/>
      <c r="N778" s="19"/>
      <c r="O778" s="20"/>
      <c r="P778" s="19"/>
      <c r="Q778" s="19"/>
      <c r="R778" s="19"/>
      <c r="S778" s="28"/>
      <c r="T778" s="20"/>
      <c r="U778" s="20"/>
    </row>
    <row r="779" spans="1:21" ht="28.5" customHeight="1">
      <c r="A779" s="23" t="str">
        <v/>
      </c>
      <c r="B779" s="19"/>
      <c r="C779" s="19"/>
      <c r="D779" s="19"/>
      <c r="E779" s="19"/>
      <c r="F779" s="19"/>
      <c r="G779" s="35"/>
      <c r="H779" s="35"/>
      <c r="I779" s="19"/>
      <c r="J779" s="19"/>
      <c r="K779" s="20"/>
      <c r="L779" s="19"/>
      <c r="M779" s="20"/>
      <c r="N779" s="19"/>
      <c r="O779" s="20"/>
      <c r="P779" s="19"/>
      <c r="Q779" s="19"/>
      <c r="R779" s="19"/>
      <c r="S779" s="28"/>
      <c r="T779" s="20"/>
      <c r="U779" s="20"/>
    </row>
    <row r="780" spans="1:21" ht="28.5" customHeight="1">
      <c r="A780" s="23" t="str">
        <v/>
      </c>
      <c r="B780" s="19"/>
      <c r="C780" s="19"/>
      <c r="D780" s="19"/>
      <c r="E780" s="19"/>
      <c r="F780" s="19"/>
      <c r="G780" s="35"/>
      <c r="H780" s="35"/>
      <c r="I780" s="19"/>
      <c r="J780" s="19"/>
      <c r="K780" s="20"/>
      <c r="L780" s="19"/>
      <c r="M780" s="20"/>
      <c r="N780" s="19"/>
      <c r="O780" s="20"/>
      <c r="P780" s="19"/>
      <c r="Q780" s="19"/>
      <c r="R780" s="19"/>
      <c r="S780" s="28"/>
      <c r="T780" s="20"/>
      <c r="U780" s="20"/>
    </row>
    <row r="781" spans="1:21" ht="28.5" customHeight="1">
      <c r="A781" s="23" t="str">
        <v/>
      </c>
      <c r="B781" s="19"/>
      <c r="C781" s="19"/>
      <c r="D781" s="19"/>
      <c r="E781" s="19"/>
      <c r="F781" s="19"/>
      <c r="G781" s="35"/>
      <c r="H781" s="35"/>
      <c r="I781" s="19"/>
      <c r="J781" s="19"/>
      <c r="K781" s="20"/>
      <c r="L781" s="19"/>
      <c r="M781" s="20"/>
      <c r="N781" s="19"/>
      <c r="O781" s="20"/>
      <c r="P781" s="19"/>
      <c r="Q781" s="19"/>
      <c r="R781" s="19"/>
      <c r="S781" s="28"/>
      <c r="T781" s="20"/>
      <c r="U781" s="20"/>
    </row>
    <row r="782" spans="1:21" ht="28.5" customHeight="1">
      <c r="A782" s="23" t="str">
        <v/>
      </c>
      <c r="B782" s="19"/>
      <c r="C782" s="19"/>
      <c r="D782" s="19"/>
      <c r="E782" s="19"/>
      <c r="F782" s="19"/>
      <c r="G782" s="35"/>
      <c r="H782" s="35"/>
      <c r="I782" s="19"/>
      <c r="J782" s="19"/>
      <c r="K782" s="20"/>
      <c r="L782" s="19"/>
      <c r="M782" s="20"/>
      <c r="N782" s="19"/>
      <c r="O782" s="20"/>
      <c r="P782" s="19"/>
      <c r="Q782" s="19"/>
      <c r="R782" s="19"/>
      <c r="S782" s="28"/>
      <c r="T782" s="20"/>
      <c r="U782" s="20"/>
    </row>
    <row r="783" spans="1:21" ht="28.5" customHeight="1">
      <c r="A783" s="23" t="str">
        <v/>
      </c>
      <c r="B783" s="19"/>
      <c r="C783" s="19"/>
      <c r="D783" s="19"/>
      <c r="E783" s="19"/>
      <c r="F783" s="19"/>
      <c r="G783" s="35"/>
      <c r="H783" s="35"/>
      <c r="I783" s="19"/>
      <c r="J783" s="19"/>
      <c r="K783" s="20"/>
      <c r="L783" s="19"/>
      <c r="M783" s="20"/>
      <c r="N783" s="19"/>
      <c r="O783" s="20"/>
      <c r="P783" s="19"/>
      <c r="Q783" s="19"/>
      <c r="R783" s="19"/>
      <c r="S783" s="28"/>
      <c r="T783" s="20"/>
      <c r="U783" s="20"/>
    </row>
    <row r="784" spans="1:21" ht="28.5" customHeight="1">
      <c r="A784" s="23" t="str">
        <v/>
      </c>
      <c r="B784" s="19"/>
      <c r="C784" s="19"/>
      <c r="D784" s="19"/>
      <c r="E784" s="19"/>
      <c r="F784" s="19"/>
      <c r="G784" s="35"/>
      <c r="H784" s="35"/>
      <c r="I784" s="19"/>
      <c r="J784" s="19"/>
      <c r="K784" s="20"/>
      <c r="L784" s="19"/>
      <c r="M784" s="20"/>
      <c r="N784" s="19"/>
      <c r="O784" s="20"/>
      <c r="P784" s="19"/>
      <c r="Q784" s="19"/>
      <c r="R784" s="19"/>
      <c r="S784" s="28"/>
      <c r="T784" s="20"/>
      <c r="U784" s="20"/>
    </row>
    <row r="785" spans="1:21" ht="28.5" customHeight="1">
      <c r="A785" s="23" t="str">
        <v/>
      </c>
      <c r="B785" s="19"/>
      <c r="C785" s="19"/>
      <c r="D785" s="19"/>
      <c r="E785" s="19"/>
      <c r="F785" s="19"/>
      <c r="G785" s="35"/>
      <c r="H785" s="35"/>
      <c r="I785" s="19"/>
      <c r="J785" s="19"/>
      <c r="K785" s="20"/>
      <c r="L785" s="19"/>
      <c r="M785" s="20"/>
      <c r="N785" s="19"/>
      <c r="O785" s="20"/>
      <c r="P785" s="19"/>
      <c r="Q785" s="19"/>
      <c r="R785" s="19"/>
      <c r="S785" s="28"/>
      <c r="T785" s="20"/>
      <c r="U785" s="20"/>
    </row>
    <row r="786" spans="1:21" ht="28.5" customHeight="1">
      <c r="A786" s="23" t="str">
        <v/>
      </c>
      <c r="B786" s="19"/>
      <c r="C786" s="19"/>
      <c r="D786" s="19"/>
      <c r="E786" s="19"/>
      <c r="F786" s="19"/>
      <c r="G786" s="35"/>
      <c r="H786" s="35"/>
      <c r="I786" s="19"/>
      <c r="J786" s="19"/>
      <c r="K786" s="20"/>
      <c r="L786" s="19"/>
      <c r="M786" s="20"/>
      <c r="N786" s="19"/>
      <c r="O786" s="20"/>
      <c r="P786" s="19"/>
      <c r="Q786" s="19"/>
      <c r="R786" s="19"/>
      <c r="S786" s="28"/>
      <c r="T786" s="20"/>
      <c r="U786" s="20"/>
    </row>
    <row r="787" spans="1:21" ht="28.5" customHeight="1">
      <c r="A787" s="23" t="str">
        <v/>
      </c>
      <c r="B787" s="19"/>
      <c r="C787" s="19"/>
      <c r="D787" s="19"/>
      <c r="E787" s="19"/>
      <c r="F787" s="19"/>
      <c r="G787" s="35"/>
      <c r="H787" s="35"/>
      <c r="I787" s="19"/>
      <c r="J787" s="19"/>
      <c r="K787" s="20"/>
      <c r="L787" s="19"/>
      <c r="M787" s="20"/>
      <c r="N787" s="19"/>
      <c r="O787" s="20"/>
      <c r="P787" s="19"/>
      <c r="Q787" s="19"/>
      <c r="R787" s="19"/>
      <c r="S787" s="28"/>
      <c r="T787" s="20"/>
      <c r="U787" s="20"/>
    </row>
    <row r="788" spans="1:21" ht="28.5" customHeight="1">
      <c r="A788" s="23" t="str">
        <v/>
      </c>
      <c r="B788" s="19"/>
      <c r="C788" s="19"/>
      <c r="D788" s="19"/>
      <c r="E788" s="19"/>
      <c r="F788" s="19"/>
      <c r="G788" s="35"/>
      <c r="H788" s="35"/>
      <c r="I788" s="19"/>
      <c r="J788" s="19"/>
      <c r="K788" s="20"/>
      <c r="L788" s="19"/>
      <c r="M788" s="20"/>
      <c r="N788" s="19"/>
      <c r="O788" s="20"/>
      <c r="P788" s="19"/>
      <c r="Q788" s="19"/>
      <c r="R788" s="19"/>
      <c r="S788" s="28"/>
      <c r="T788" s="20"/>
      <c r="U788" s="20"/>
    </row>
    <row r="789" spans="1:21" ht="28.5" customHeight="1">
      <c r="A789" s="23" t="str">
        <v/>
      </c>
      <c r="B789" s="19"/>
      <c r="C789" s="19"/>
      <c r="D789" s="19"/>
      <c r="E789" s="19"/>
      <c r="F789" s="19"/>
      <c r="G789" s="35"/>
      <c r="H789" s="35"/>
      <c r="I789" s="19"/>
      <c r="J789" s="19"/>
      <c r="K789" s="20"/>
      <c r="L789" s="19"/>
      <c r="M789" s="20"/>
      <c r="N789" s="19"/>
      <c r="O789" s="20"/>
      <c r="P789" s="19"/>
      <c r="Q789" s="19"/>
      <c r="R789" s="19"/>
      <c r="S789" s="28"/>
      <c r="T789" s="20"/>
      <c r="U789" s="20"/>
    </row>
    <row r="790" spans="1:21" ht="28.5" customHeight="1">
      <c r="A790" s="23" t="str">
        <v/>
      </c>
      <c r="B790" s="19"/>
      <c r="C790" s="19"/>
      <c r="D790" s="19"/>
      <c r="E790" s="19"/>
      <c r="F790" s="19"/>
      <c r="G790" s="35"/>
      <c r="H790" s="35"/>
      <c r="I790" s="19"/>
      <c r="J790" s="19"/>
      <c r="K790" s="20"/>
      <c r="L790" s="19"/>
      <c r="M790" s="20"/>
      <c r="N790" s="19"/>
      <c r="O790" s="20"/>
      <c r="P790" s="19"/>
      <c r="Q790" s="19"/>
      <c r="R790" s="19"/>
      <c r="S790" s="28"/>
      <c r="T790" s="20"/>
      <c r="U790" s="20"/>
    </row>
    <row r="791" spans="1:21" ht="28.5" customHeight="1">
      <c r="A791" s="23" t="str">
        <v/>
      </c>
      <c r="B791" s="19"/>
      <c r="C791" s="19"/>
      <c r="D791" s="19"/>
      <c r="E791" s="19"/>
      <c r="F791" s="19"/>
      <c r="G791" s="35"/>
      <c r="H791" s="35"/>
      <c r="I791" s="19"/>
      <c r="J791" s="19"/>
      <c r="K791" s="20"/>
      <c r="L791" s="19"/>
      <c r="M791" s="20"/>
      <c r="N791" s="19"/>
      <c r="O791" s="20"/>
      <c r="P791" s="19"/>
      <c r="Q791" s="19"/>
      <c r="R791" s="19"/>
      <c r="S791" s="28"/>
      <c r="T791" s="20"/>
      <c r="U791" s="20"/>
    </row>
    <row r="792" spans="1:21" ht="28.5" customHeight="1">
      <c r="A792" s="23" t="str">
        <v/>
      </c>
      <c r="B792" s="19"/>
      <c r="C792" s="19"/>
      <c r="D792" s="19"/>
      <c r="E792" s="19"/>
      <c r="F792" s="19"/>
      <c r="G792" s="35"/>
      <c r="H792" s="35"/>
      <c r="I792" s="19"/>
      <c r="J792" s="19"/>
      <c r="K792" s="20"/>
      <c r="L792" s="19"/>
      <c r="M792" s="20"/>
      <c r="N792" s="19"/>
      <c r="O792" s="20"/>
      <c r="P792" s="19"/>
      <c r="Q792" s="19"/>
      <c r="R792" s="19"/>
      <c r="S792" s="28"/>
      <c r="T792" s="20"/>
      <c r="U792" s="20"/>
    </row>
    <row r="793" spans="1:21" ht="28.5" customHeight="1">
      <c r="A793" s="23" t="str">
        <v/>
      </c>
      <c r="B793" s="19"/>
      <c r="C793" s="19"/>
      <c r="D793" s="19"/>
      <c r="E793" s="19"/>
      <c r="F793" s="19"/>
      <c r="G793" s="35"/>
      <c r="H793" s="35"/>
      <c r="I793" s="19"/>
      <c r="J793" s="19"/>
      <c r="K793" s="20"/>
      <c r="L793" s="19"/>
      <c r="M793" s="20"/>
      <c r="N793" s="19"/>
      <c r="O793" s="20"/>
      <c r="P793" s="19"/>
      <c r="Q793" s="19"/>
      <c r="R793" s="19"/>
      <c r="S793" s="28"/>
      <c r="T793" s="20"/>
      <c r="U793" s="20"/>
    </row>
    <row r="794" spans="1:21" ht="28.5" customHeight="1">
      <c r="A794" s="23" t="str">
        <v/>
      </c>
      <c r="B794" s="19"/>
      <c r="C794" s="19"/>
      <c r="D794" s="19"/>
      <c r="E794" s="19"/>
      <c r="F794" s="19"/>
      <c r="G794" s="35"/>
      <c r="H794" s="35"/>
      <c r="I794" s="19"/>
      <c r="J794" s="19"/>
      <c r="K794" s="20"/>
      <c r="L794" s="19"/>
      <c r="M794" s="20"/>
      <c r="N794" s="19"/>
      <c r="O794" s="20"/>
      <c r="P794" s="19"/>
      <c r="Q794" s="19"/>
      <c r="R794" s="19"/>
      <c r="S794" s="28"/>
      <c r="T794" s="20"/>
      <c r="U794" s="20"/>
    </row>
    <row r="795" spans="1:21" ht="28.5" customHeight="1">
      <c r="A795" s="23" t="str">
        <v/>
      </c>
      <c r="B795" s="19"/>
      <c r="C795" s="19"/>
      <c r="D795" s="19"/>
      <c r="E795" s="19"/>
      <c r="F795" s="19"/>
      <c r="G795" s="35"/>
      <c r="H795" s="35"/>
      <c r="I795" s="19"/>
      <c r="J795" s="19"/>
      <c r="K795" s="20"/>
      <c r="L795" s="19"/>
      <c r="M795" s="20"/>
      <c r="N795" s="19"/>
      <c r="O795" s="20"/>
      <c r="P795" s="19"/>
      <c r="Q795" s="19"/>
      <c r="R795" s="19"/>
      <c r="S795" s="28"/>
      <c r="T795" s="20"/>
      <c r="U795" s="20"/>
    </row>
    <row r="796" spans="1:21" ht="28.5" customHeight="1">
      <c r="A796" s="23" t="str">
        <v/>
      </c>
      <c r="B796" s="19"/>
      <c r="C796" s="19"/>
      <c r="D796" s="19"/>
      <c r="E796" s="19"/>
      <c r="F796" s="19"/>
      <c r="G796" s="35"/>
      <c r="H796" s="35"/>
      <c r="I796" s="19"/>
      <c r="J796" s="19"/>
      <c r="K796" s="20"/>
      <c r="L796" s="19"/>
      <c r="M796" s="20"/>
      <c r="N796" s="19"/>
      <c r="O796" s="20"/>
      <c r="P796" s="19"/>
      <c r="Q796" s="19"/>
      <c r="R796" s="19"/>
      <c r="S796" s="28"/>
      <c r="T796" s="20"/>
      <c r="U796" s="20"/>
    </row>
    <row r="797" spans="1:21" ht="28.5" customHeight="1">
      <c r="A797" s="23" t="str">
        <v/>
      </c>
      <c r="B797" s="19"/>
      <c r="C797" s="19"/>
      <c r="D797" s="19"/>
      <c r="E797" s="19"/>
      <c r="F797" s="19"/>
      <c r="G797" s="35"/>
      <c r="H797" s="35"/>
      <c r="I797" s="19"/>
      <c r="J797" s="19"/>
      <c r="K797" s="20"/>
      <c r="L797" s="19"/>
      <c r="M797" s="20"/>
      <c r="N797" s="19"/>
      <c r="O797" s="20"/>
      <c r="P797" s="19"/>
      <c r="Q797" s="19"/>
      <c r="R797" s="19"/>
      <c r="S797" s="28"/>
      <c r="T797" s="20"/>
      <c r="U797" s="20"/>
    </row>
    <row r="798" spans="1:21" ht="28.5" customHeight="1">
      <c r="A798" s="23" t="str">
        <v/>
      </c>
      <c r="B798" s="19"/>
      <c r="C798" s="19"/>
      <c r="D798" s="19"/>
      <c r="E798" s="19"/>
      <c r="F798" s="19"/>
      <c r="G798" s="35"/>
      <c r="H798" s="35"/>
      <c r="I798" s="19"/>
      <c r="J798" s="19"/>
      <c r="K798" s="20"/>
      <c r="L798" s="19"/>
      <c r="M798" s="20"/>
      <c r="N798" s="19"/>
      <c r="O798" s="20"/>
      <c r="P798" s="19"/>
      <c r="Q798" s="19"/>
      <c r="R798" s="19"/>
      <c r="S798" s="28"/>
      <c r="T798" s="20"/>
      <c r="U798" s="20"/>
    </row>
    <row r="799" spans="1:21" ht="28.5" customHeight="1">
      <c r="A799" s="23" t="str">
        <v/>
      </c>
      <c r="B799" s="19"/>
      <c r="C799" s="19"/>
      <c r="D799" s="19"/>
      <c r="E799" s="19"/>
      <c r="F799" s="19"/>
      <c r="G799" s="35"/>
      <c r="H799" s="35"/>
      <c r="I799" s="19"/>
      <c r="J799" s="19"/>
      <c r="K799" s="20"/>
      <c r="L799" s="19"/>
      <c r="M799" s="20"/>
      <c r="N799" s="19"/>
      <c r="O799" s="20"/>
      <c r="P799" s="19"/>
      <c r="Q799" s="19"/>
      <c r="R799" s="19"/>
      <c r="S799" s="28"/>
      <c r="T799" s="20"/>
      <c r="U799" s="20"/>
    </row>
    <row r="800" spans="1:21" ht="28.5" customHeight="1">
      <c r="A800" s="23" t="str">
        <v/>
      </c>
      <c r="B800" s="19"/>
      <c r="C800" s="19"/>
      <c r="D800" s="19"/>
      <c r="E800" s="19"/>
      <c r="F800" s="19"/>
      <c r="G800" s="35"/>
      <c r="H800" s="35"/>
      <c r="I800" s="19"/>
      <c r="J800" s="19"/>
      <c r="K800" s="20"/>
      <c r="L800" s="19"/>
      <c r="M800" s="20"/>
      <c r="N800" s="19"/>
      <c r="O800" s="20"/>
      <c r="P800" s="19"/>
      <c r="Q800" s="19"/>
      <c r="R800" s="19"/>
      <c r="S800" s="28"/>
      <c r="T800" s="20"/>
      <c r="U800" s="20"/>
    </row>
    <row r="801" spans="1:21" ht="28.5" customHeight="1">
      <c r="A801" s="23" t="str">
        <v/>
      </c>
      <c r="B801" s="19"/>
      <c r="C801" s="19"/>
      <c r="D801" s="19"/>
      <c r="E801" s="19"/>
      <c r="F801" s="19"/>
      <c r="G801" s="35"/>
      <c r="H801" s="35"/>
      <c r="I801" s="19"/>
      <c r="J801" s="19"/>
      <c r="K801" s="20"/>
      <c r="L801" s="19"/>
      <c r="M801" s="20"/>
      <c r="N801" s="19"/>
      <c r="O801" s="20"/>
      <c r="P801" s="19"/>
      <c r="Q801" s="19"/>
      <c r="R801" s="19"/>
      <c r="S801" s="28"/>
      <c r="T801" s="20"/>
      <c r="U801" s="20"/>
    </row>
    <row r="802" spans="1:21" ht="28.5" customHeight="1">
      <c r="A802" s="23" t="str">
        <v/>
      </c>
      <c r="B802" s="19"/>
      <c r="C802" s="19"/>
      <c r="D802" s="19"/>
      <c r="E802" s="19"/>
      <c r="F802" s="19"/>
      <c r="G802" s="35"/>
      <c r="H802" s="35"/>
      <c r="I802" s="19"/>
      <c r="J802" s="19"/>
      <c r="K802" s="20"/>
      <c r="L802" s="19"/>
      <c r="M802" s="20"/>
      <c r="N802" s="19"/>
      <c r="O802" s="20"/>
      <c r="P802" s="19"/>
      <c r="Q802" s="19"/>
      <c r="R802" s="19"/>
      <c r="S802" s="28"/>
      <c r="T802" s="20"/>
      <c r="U802" s="20"/>
    </row>
    <row r="803" spans="1:21" ht="28.5" customHeight="1">
      <c r="A803" s="23" t="str">
        <v/>
      </c>
      <c r="B803" s="19"/>
      <c r="C803" s="19"/>
      <c r="D803" s="19"/>
      <c r="E803" s="19"/>
      <c r="F803" s="19"/>
      <c r="G803" s="35"/>
      <c r="H803" s="35"/>
      <c r="I803" s="19"/>
      <c r="J803" s="19"/>
      <c r="K803" s="20"/>
      <c r="L803" s="19"/>
      <c r="M803" s="20"/>
      <c r="N803" s="19"/>
      <c r="O803" s="20"/>
      <c r="P803" s="19"/>
      <c r="Q803" s="19"/>
      <c r="R803" s="19"/>
      <c r="S803" s="28"/>
      <c r="T803" s="20"/>
      <c r="U803" s="20"/>
    </row>
    <row r="804" spans="1:21" ht="28.5" customHeight="1">
      <c r="A804" s="23" t="str">
        <v/>
      </c>
      <c r="B804" s="19"/>
      <c r="C804" s="19"/>
      <c r="D804" s="19"/>
      <c r="E804" s="19"/>
      <c r="F804" s="19"/>
      <c r="G804" s="35"/>
      <c r="H804" s="35"/>
      <c r="I804" s="19"/>
      <c r="J804" s="19"/>
      <c r="K804" s="20"/>
      <c r="L804" s="19"/>
      <c r="M804" s="20"/>
      <c r="N804" s="19"/>
      <c r="O804" s="20"/>
      <c r="P804" s="19"/>
      <c r="Q804" s="19"/>
      <c r="R804" s="19"/>
      <c r="S804" s="28"/>
      <c r="T804" s="20"/>
      <c r="U804" s="20"/>
    </row>
    <row r="805" spans="1:21" ht="28.5" customHeight="1">
      <c r="A805" s="23" t="str">
        <v/>
      </c>
      <c r="B805" s="19"/>
      <c r="C805" s="19"/>
      <c r="D805" s="19"/>
      <c r="E805" s="19"/>
      <c r="F805" s="19"/>
      <c r="G805" s="35"/>
      <c r="H805" s="35"/>
      <c r="I805" s="19"/>
      <c r="J805" s="19"/>
      <c r="K805" s="20"/>
      <c r="L805" s="19"/>
      <c r="M805" s="20"/>
      <c r="N805" s="19"/>
      <c r="O805" s="20"/>
      <c r="P805" s="19"/>
      <c r="Q805" s="19"/>
      <c r="R805" s="19"/>
      <c r="S805" s="28"/>
      <c r="T805" s="20"/>
      <c r="U805" s="20"/>
    </row>
    <row r="806" spans="1:21" ht="28.5" customHeight="1">
      <c r="A806" s="23" t="str">
        <v/>
      </c>
      <c r="B806" s="19"/>
      <c r="C806" s="19"/>
      <c r="D806" s="19"/>
      <c r="E806" s="19"/>
      <c r="F806" s="19"/>
      <c r="G806" s="35"/>
      <c r="H806" s="35"/>
      <c r="I806" s="19"/>
      <c r="J806" s="19"/>
      <c r="K806" s="20"/>
      <c r="L806" s="19"/>
      <c r="M806" s="20"/>
      <c r="N806" s="19"/>
      <c r="O806" s="20"/>
      <c r="P806" s="19"/>
      <c r="Q806" s="19"/>
      <c r="R806" s="19"/>
      <c r="S806" s="28"/>
      <c r="T806" s="20"/>
      <c r="U806" s="20"/>
    </row>
    <row r="807" spans="1:21" ht="28.5" customHeight="1">
      <c r="A807" s="23" t="str">
        <v/>
      </c>
      <c r="B807" s="19"/>
      <c r="C807" s="19"/>
      <c r="D807" s="19"/>
      <c r="E807" s="19"/>
      <c r="F807" s="19"/>
      <c r="G807" s="35"/>
      <c r="H807" s="35"/>
      <c r="I807" s="19"/>
      <c r="J807" s="19"/>
      <c r="K807" s="20"/>
      <c r="L807" s="19"/>
      <c r="M807" s="20"/>
      <c r="N807" s="19"/>
      <c r="O807" s="20"/>
      <c r="P807" s="19"/>
      <c r="Q807" s="19"/>
      <c r="R807" s="19"/>
      <c r="S807" s="28"/>
      <c r="T807" s="20"/>
      <c r="U807" s="20"/>
    </row>
    <row r="808" spans="1:21" ht="28.5" customHeight="1">
      <c r="A808" s="23" t="str">
        <v/>
      </c>
      <c r="B808" s="19"/>
      <c r="C808" s="19"/>
      <c r="D808" s="19"/>
      <c r="E808" s="19"/>
      <c r="F808" s="19"/>
      <c r="G808" s="35"/>
      <c r="H808" s="35"/>
      <c r="I808" s="19"/>
      <c r="J808" s="19"/>
      <c r="K808" s="20"/>
      <c r="L808" s="19"/>
      <c r="M808" s="20"/>
      <c r="N808" s="19"/>
      <c r="O808" s="20"/>
      <c r="P808" s="19"/>
      <c r="Q808" s="19"/>
      <c r="R808" s="19"/>
      <c r="S808" s="28"/>
      <c r="T808" s="20"/>
      <c r="U808" s="20"/>
    </row>
    <row r="809" spans="1:21" ht="28.5" customHeight="1">
      <c r="A809" s="23" t="str">
        <v/>
      </c>
      <c r="B809" s="19"/>
      <c r="C809" s="19"/>
      <c r="D809" s="19"/>
      <c r="E809" s="19"/>
      <c r="F809" s="19"/>
      <c r="G809" s="35"/>
      <c r="H809" s="35"/>
      <c r="I809" s="19"/>
      <c r="J809" s="19"/>
      <c r="K809" s="20"/>
      <c r="L809" s="19"/>
      <c r="M809" s="20"/>
      <c r="N809" s="19"/>
      <c r="O809" s="20"/>
      <c r="P809" s="19"/>
      <c r="Q809" s="19"/>
      <c r="R809" s="19"/>
      <c r="S809" s="28"/>
      <c r="T809" s="20"/>
      <c r="U809" s="20"/>
    </row>
    <row r="810" spans="1:21" ht="28.5" customHeight="1">
      <c r="A810" s="23" t="str">
        <v/>
      </c>
      <c r="B810" s="19"/>
      <c r="C810" s="19"/>
      <c r="D810" s="19"/>
      <c r="E810" s="19"/>
      <c r="F810" s="19"/>
      <c r="G810" s="35"/>
      <c r="H810" s="35"/>
      <c r="I810" s="19"/>
      <c r="J810" s="19"/>
      <c r="K810" s="20"/>
      <c r="L810" s="19"/>
      <c r="M810" s="20"/>
      <c r="N810" s="19"/>
      <c r="O810" s="20"/>
      <c r="P810" s="19"/>
      <c r="Q810" s="19"/>
      <c r="R810" s="19"/>
      <c r="S810" s="28"/>
      <c r="T810" s="20"/>
      <c r="U810" s="20"/>
    </row>
    <row r="811" spans="1:21" ht="28.5" customHeight="1">
      <c r="A811" s="23" t="str">
        <v/>
      </c>
      <c r="B811" s="19"/>
      <c r="C811" s="19"/>
      <c r="D811" s="19"/>
      <c r="E811" s="19"/>
      <c r="F811" s="19"/>
      <c r="G811" s="35"/>
      <c r="H811" s="35"/>
      <c r="I811" s="19"/>
      <c r="J811" s="19"/>
      <c r="K811" s="20"/>
      <c r="L811" s="19"/>
      <c r="M811" s="20"/>
      <c r="N811" s="19"/>
      <c r="O811" s="20"/>
      <c r="P811" s="19"/>
      <c r="Q811" s="19"/>
      <c r="R811" s="19"/>
      <c r="S811" s="28"/>
      <c r="T811" s="20"/>
      <c r="U811" s="20"/>
    </row>
    <row r="812" spans="1:21" ht="28.5" customHeight="1">
      <c r="A812" s="23" t="str">
        <v/>
      </c>
      <c r="B812" s="19"/>
      <c r="C812" s="19"/>
      <c r="D812" s="19"/>
      <c r="E812" s="19"/>
      <c r="F812" s="19"/>
      <c r="G812" s="35"/>
      <c r="H812" s="35"/>
      <c r="I812" s="19"/>
      <c r="J812" s="19"/>
      <c r="K812" s="20"/>
      <c r="L812" s="19"/>
      <c r="M812" s="20"/>
      <c r="N812" s="19"/>
      <c r="O812" s="20"/>
      <c r="P812" s="19"/>
      <c r="Q812" s="19"/>
      <c r="R812" s="19"/>
      <c r="S812" s="28"/>
      <c r="T812" s="20"/>
      <c r="U812" s="20"/>
    </row>
    <row r="813" spans="1:21" ht="28.5" customHeight="1">
      <c r="A813" s="23" t="str">
        <v/>
      </c>
      <c r="B813" s="19"/>
      <c r="C813" s="19"/>
      <c r="D813" s="19"/>
      <c r="E813" s="19"/>
      <c r="F813" s="19"/>
      <c r="G813" s="35"/>
      <c r="H813" s="35"/>
      <c r="I813" s="19"/>
      <c r="J813" s="19"/>
      <c r="K813" s="20"/>
      <c r="L813" s="19"/>
      <c r="M813" s="20"/>
      <c r="N813" s="19"/>
      <c r="O813" s="20"/>
      <c r="P813" s="19"/>
      <c r="Q813" s="19"/>
      <c r="R813" s="19"/>
      <c r="S813" s="28"/>
      <c r="T813" s="20"/>
      <c r="U813" s="20"/>
    </row>
    <row r="814" spans="1:21" ht="28.5" customHeight="1">
      <c r="A814" s="23" t="str">
        <v/>
      </c>
      <c r="B814" s="19"/>
      <c r="C814" s="19"/>
      <c r="D814" s="19"/>
      <c r="E814" s="19"/>
      <c r="F814" s="19"/>
      <c r="G814" s="35"/>
      <c r="H814" s="35"/>
      <c r="I814" s="19"/>
      <c r="J814" s="19"/>
      <c r="K814" s="20"/>
      <c r="L814" s="19"/>
      <c r="M814" s="20"/>
      <c r="N814" s="19"/>
      <c r="O814" s="20"/>
      <c r="P814" s="19"/>
      <c r="Q814" s="19"/>
      <c r="R814" s="19"/>
      <c r="S814" s="28"/>
      <c r="T814" s="20"/>
      <c r="U814" s="20"/>
    </row>
    <row r="815" spans="1:21" ht="28.5" customHeight="1">
      <c r="A815" s="23" t="str">
        <v/>
      </c>
      <c r="B815" s="19"/>
      <c r="C815" s="19"/>
      <c r="D815" s="19"/>
      <c r="E815" s="19"/>
      <c r="F815" s="19"/>
      <c r="G815" s="35"/>
      <c r="H815" s="35"/>
      <c r="I815" s="19"/>
      <c r="J815" s="19"/>
      <c r="K815" s="20"/>
      <c r="L815" s="19"/>
      <c r="M815" s="20"/>
      <c r="N815" s="19"/>
      <c r="O815" s="20"/>
      <c r="P815" s="19"/>
      <c r="Q815" s="19"/>
      <c r="R815" s="19"/>
      <c r="S815" s="28"/>
      <c r="T815" s="20"/>
      <c r="U815" s="20"/>
    </row>
    <row r="816" spans="1:21" ht="28.5" customHeight="1">
      <c r="A816" s="23" t="str">
        <v/>
      </c>
      <c r="B816" s="19"/>
      <c r="C816" s="19"/>
      <c r="D816" s="19"/>
      <c r="E816" s="19"/>
      <c r="F816" s="19"/>
      <c r="G816" s="35"/>
      <c r="H816" s="35"/>
      <c r="I816" s="19"/>
      <c r="J816" s="19"/>
      <c r="K816" s="20"/>
      <c r="L816" s="19"/>
      <c r="M816" s="20"/>
      <c r="N816" s="19"/>
      <c r="O816" s="20"/>
      <c r="P816" s="19"/>
      <c r="Q816" s="19"/>
      <c r="R816" s="19"/>
      <c r="S816" s="28"/>
      <c r="T816" s="20"/>
      <c r="U816" s="20"/>
    </row>
    <row r="817" spans="1:21" ht="28.5" customHeight="1">
      <c r="A817" s="23" t="str">
        <v/>
      </c>
      <c r="B817" s="19"/>
      <c r="C817" s="19"/>
      <c r="D817" s="19"/>
      <c r="E817" s="19"/>
      <c r="F817" s="19"/>
      <c r="G817" s="35"/>
      <c r="H817" s="35"/>
      <c r="I817" s="19"/>
      <c r="J817" s="19"/>
      <c r="K817" s="20"/>
      <c r="L817" s="19"/>
      <c r="M817" s="20"/>
      <c r="N817" s="19"/>
      <c r="O817" s="20"/>
      <c r="P817" s="19"/>
      <c r="Q817" s="19"/>
      <c r="R817" s="19"/>
      <c r="S817" s="28"/>
      <c r="T817" s="20"/>
      <c r="U817" s="20"/>
    </row>
    <row r="818" spans="1:21" ht="28.5" customHeight="1">
      <c r="A818" s="23" t="str">
        <v/>
      </c>
      <c r="B818" s="19"/>
      <c r="C818" s="19"/>
      <c r="D818" s="19"/>
      <c r="E818" s="19"/>
      <c r="F818" s="19"/>
      <c r="G818" s="35"/>
      <c r="H818" s="35"/>
      <c r="I818" s="19"/>
      <c r="J818" s="19"/>
      <c r="K818" s="20"/>
      <c r="L818" s="19"/>
      <c r="M818" s="20"/>
      <c r="N818" s="19"/>
      <c r="O818" s="20"/>
      <c r="P818" s="19"/>
      <c r="Q818" s="19"/>
      <c r="R818" s="19"/>
      <c r="S818" s="28"/>
      <c r="T818" s="20"/>
      <c r="U818" s="20"/>
    </row>
    <row r="819" spans="1:21" ht="28.5" customHeight="1">
      <c r="A819" s="23" t="str">
        <v/>
      </c>
      <c r="B819" s="19"/>
      <c r="C819" s="19"/>
      <c r="D819" s="19"/>
      <c r="E819" s="19"/>
      <c r="F819" s="19"/>
      <c r="G819" s="35"/>
      <c r="H819" s="35"/>
      <c r="I819" s="19"/>
      <c r="J819" s="19"/>
      <c r="K819" s="20"/>
      <c r="L819" s="19"/>
      <c r="M819" s="20"/>
      <c r="N819" s="19"/>
      <c r="O819" s="20"/>
      <c r="P819" s="19"/>
      <c r="Q819" s="19"/>
      <c r="R819" s="19"/>
      <c r="S819" s="28"/>
      <c r="T819" s="20"/>
      <c r="U819" s="20"/>
    </row>
    <row r="820" spans="1:21" ht="28.5" customHeight="1">
      <c r="A820" s="23" t="str">
        <v/>
      </c>
      <c r="B820" s="19"/>
      <c r="C820" s="19"/>
      <c r="D820" s="19"/>
      <c r="E820" s="19"/>
      <c r="F820" s="19"/>
      <c r="G820" s="35"/>
      <c r="H820" s="35"/>
      <c r="I820" s="19"/>
      <c r="J820" s="19"/>
      <c r="K820" s="20"/>
      <c r="L820" s="19"/>
      <c r="M820" s="20"/>
      <c r="N820" s="19"/>
      <c r="O820" s="20"/>
      <c r="P820" s="19"/>
      <c r="Q820" s="19"/>
      <c r="R820" s="19"/>
      <c r="S820" s="28"/>
      <c r="T820" s="20"/>
      <c r="U820" s="20"/>
    </row>
    <row r="821" spans="1:21" ht="28.5" customHeight="1">
      <c r="A821" s="23" t="str">
        <v/>
      </c>
      <c r="B821" s="19"/>
      <c r="C821" s="19"/>
      <c r="D821" s="19"/>
      <c r="E821" s="19"/>
      <c r="F821" s="19"/>
      <c r="G821" s="35"/>
      <c r="H821" s="35"/>
      <c r="I821" s="19"/>
      <c r="J821" s="19"/>
      <c r="K821" s="20"/>
      <c r="L821" s="19"/>
      <c r="M821" s="20"/>
      <c r="N821" s="19"/>
      <c r="O821" s="20"/>
      <c r="P821" s="19"/>
      <c r="Q821" s="19"/>
      <c r="R821" s="19"/>
      <c r="S821" s="28"/>
      <c r="T821" s="20"/>
      <c r="U821" s="20"/>
    </row>
    <row r="822" spans="1:21" ht="28.5" customHeight="1">
      <c r="A822" s="23" t="str">
        <v/>
      </c>
      <c r="B822" s="19"/>
      <c r="C822" s="19"/>
      <c r="D822" s="19"/>
      <c r="E822" s="19"/>
      <c r="F822" s="19"/>
      <c r="G822" s="35"/>
      <c r="H822" s="35"/>
      <c r="I822" s="19"/>
      <c r="J822" s="19"/>
      <c r="K822" s="20"/>
      <c r="L822" s="19"/>
      <c r="M822" s="20"/>
      <c r="N822" s="19"/>
      <c r="O822" s="20"/>
      <c r="P822" s="19"/>
      <c r="Q822" s="19"/>
      <c r="R822" s="19"/>
      <c r="S822" s="28"/>
      <c r="T822" s="20"/>
      <c r="U822" s="20"/>
    </row>
    <row r="823" spans="1:21" ht="28.5" customHeight="1">
      <c r="A823" s="23" t="str">
        <v/>
      </c>
      <c r="B823" s="19"/>
      <c r="C823" s="19"/>
      <c r="D823" s="19"/>
      <c r="E823" s="19"/>
      <c r="F823" s="19"/>
      <c r="G823" s="35"/>
      <c r="H823" s="35"/>
      <c r="I823" s="19"/>
      <c r="J823" s="19"/>
      <c r="K823" s="20"/>
      <c r="L823" s="19"/>
      <c r="M823" s="20"/>
      <c r="N823" s="19"/>
      <c r="O823" s="20"/>
      <c r="P823" s="19"/>
      <c r="Q823" s="19"/>
      <c r="R823" s="19"/>
      <c r="S823" s="28"/>
      <c r="T823" s="20"/>
      <c r="U823" s="20"/>
    </row>
    <row r="824" spans="1:21" ht="28.5" customHeight="1">
      <c r="A824" s="23" t="str">
        <v/>
      </c>
      <c r="B824" s="19"/>
      <c r="C824" s="19"/>
      <c r="D824" s="19"/>
      <c r="E824" s="19"/>
      <c r="F824" s="19"/>
      <c r="G824" s="35"/>
      <c r="H824" s="35"/>
      <c r="I824" s="19"/>
      <c r="J824" s="19"/>
      <c r="K824" s="20"/>
      <c r="L824" s="19"/>
      <c r="M824" s="20"/>
      <c r="N824" s="19"/>
      <c r="O824" s="20"/>
      <c r="P824" s="19"/>
      <c r="Q824" s="19"/>
      <c r="R824" s="19"/>
      <c r="S824" s="28"/>
      <c r="T824" s="20"/>
      <c r="U824" s="20"/>
    </row>
    <row r="825" spans="1:21" ht="28.5" customHeight="1">
      <c r="A825" s="23" t="str">
        <v/>
      </c>
      <c r="B825" s="19"/>
      <c r="C825" s="19"/>
      <c r="D825" s="19"/>
      <c r="E825" s="19"/>
      <c r="F825" s="19"/>
      <c r="G825" s="35"/>
      <c r="H825" s="35"/>
      <c r="I825" s="19"/>
      <c r="J825" s="19"/>
      <c r="K825" s="20"/>
      <c r="L825" s="19"/>
      <c r="M825" s="20"/>
      <c r="N825" s="19"/>
      <c r="O825" s="20"/>
      <c r="P825" s="19"/>
      <c r="Q825" s="19"/>
      <c r="R825" s="19"/>
      <c r="S825" s="28"/>
      <c r="T825" s="20"/>
      <c r="U825" s="20"/>
    </row>
    <row r="826" spans="1:21" ht="28.5" customHeight="1">
      <c r="A826" s="23" t="str">
        <v/>
      </c>
      <c r="B826" s="19"/>
      <c r="C826" s="19"/>
      <c r="D826" s="19"/>
      <c r="E826" s="19"/>
      <c r="F826" s="19"/>
      <c r="G826" s="35"/>
      <c r="H826" s="35"/>
      <c r="I826" s="19"/>
      <c r="J826" s="19"/>
      <c r="K826" s="20"/>
      <c r="L826" s="19"/>
      <c r="M826" s="20"/>
      <c r="N826" s="19"/>
      <c r="O826" s="20"/>
      <c r="P826" s="19"/>
      <c r="Q826" s="19"/>
      <c r="R826" s="19"/>
      <c r="S826" s="28"/>
      <c r="T826" s="20"/>
      <c r="U826" s="20"/>
    </row>
    <row r="827" spans="1:21" ht="28.5" customHeight="1">
      <c r="A827" s="23" t="str">
        <v/>
      </c>
      <c r="B827" s="19"/>
      <c r="C827" s="19"/>
      <c r="D827" s="19"/>
      <c r="E827" s="19"/>
      <c r="F827" s="19"/>
      <c r="G827" s="35"/>
      <c r="H827" s="35"/>
      <c r="I827" s="19"/>
      <c r="J827" s="19"/>
      <c r="K827" s="20"/>
      <c r="L827" s="19"/>
      <c r="M827" s="20"/>
      <c r="N827" s="19"/>
      <c r="O827" s="20"/>
      <c r="P827" s="19"/>
      <c r="Q827" s="19"/>
      <c r="R827" s="19"/>
      <c r="S827" s="28"/>
      <c r="T827" s="20"/>
      <c r="U827" s="20"/>
    </row>
    <row r="828" spans="1:21" ht="28.5" customHeight="1">
      <c r="A828" s="23" t="str">
        <v/>
      </c>
      <c r="B828" s="19"/>
      <c r="C828" s="19"/>
      <c r="D828" s="19"/>
      <c r="E828" s="19"/>
      <c r="F828" s="19"/>
      <c r="G828" s="35"/>
      <c r="H828" s="35"/>
      <c r="I828" s="19"/>
      <c r="J828" s="19"/>
      <c r="K828" s="20"/>
      <c r="L828" s="19"/>
      <c r="M828" s="20"/>
      <c r="N828" s="19"/>
      <c r="O828" s="20"/>
      <c r="P828" s="19"/>
      <c r="Q828" s="19"/>
      <c r="R828" s="19"/>
      <c r="S828" s="28"/>
      <c r="T828" s="20"/>
      <c r="U828" s="20"/>
    </row>
    <row r="829" spans="1:21" ht="28.5" customHeight="1">
      <c r="A829" s="23" t="str">
        <v/>
      </c>
      <c r="B829" s="19"/>
      <c r="C829" s="19"/>
      <c r="D829" s="19"/>
      <c r="E829" s="19"/>
      <c r="F829" s="19"/>
      <c r="G829" s="35"/>
      <c r="H829" s="35"/>
      <c r="I829" s="19"/>
      <c r="J829" s="19"/>
      <c r="K829" s="20"/>
      <c r="L829" s="19"/>
      <c r="M829" s="20"/>
      <c r="N829" s="19"/>
      <c r="O829" s="20"/>
      <c r="P829" s="19"/>
      <c r="Q829" s="19"/>
      <c r="R829" s="19"/>
      <c r="S829" s="28"/>
      <c r="T829" s="20"/>
      <c r="U829" s="20"/>
    </row>
    <row r="830" spans="1:21" ht="28.5" customHeight="1">
      <c r="A830" s="23" t="str">
        <v/>
      </c>
      <c r="B830" s="19"/>
      <c r="C830" s="19"/>
      <c r="D830" s="19"/>
      <c r="E830" s="19"/>
      <c r="F830" s="19"/>
      <c r="G830" s="35"/>
      <c r="H830" s="35"/>
      <c r="I830" s="19"/>
      <c r="J830" s="19"/>
      <c r="K830" s="20"/>
      <c r="L830" s="19"/>
      <c r="M830" s="20"/>
      <c r="N830" s="19"/>
      <c r="O830" s="20"/>
      <c r="P830" s="19"/>
      <c r="Q830" s="19"/>
      <c r="R830" s="19"/>
      <c r="S830" s="28"/>
      <c r="T830" s="20"/>
      <c r="U830" s="20"/>
    </row>
    <row r="831" spans="1:21" ht="28.5" customHeight="1">
      <c r="A831" s="23" t="str">
        <v/>
      </c>
      <c r="B831" s="19"/>
      <c r="C831" s="19"/>
      <c r="D831" s="19"/>
      <c r="E831" s="19"/>
      <c r="F831" s="19"/>
      <c r="G831" s="35"/>
      <c r="H831" s="35"/>
      <c r="I831" s="19"/>
      <c r="J831" s="19"/>
      <c r="K831" s="20"/>
      <c r="L831" s="19"/>
      <c r="M831" s="20"/>
      <c r="N831" s="19"/>
      <c r="O831" s="20"/>
      <c r="P831" s="19"/>
      <c r="Q831" s="19"/>
      <c r="R831" s="19"/>
      <c r="S831" s="28"/>
      <c r="T831" s="20"/>
      <c r="U831" s="20"/>
    </row>
    <row r="832" spans="1:21" ht="28.5" customHeight="1">
      <c r="A832" s="23" t="str">
        <v/>
      </c>
      <c r="B832" s="19"/>
      <c r="C832" s="19"/>
      <c r="D832" s="19"/>
      <c r="E832" s="19"/>
      <c r="F832" s="19"/>
      <c r="G832" s="35"/>
      <c r="H832" s="35"/>
      <c r="I832" s="19"/>
      <c r="J832" s="19"/>
      <c r="K832" s="20"/>
      <c r="L832" s="19"/>
      <c r="M832" s="20"/>
      <c r="N832" s="19"/>
      <c r="O832" s="20"/>
      <c r="P832" s="19"/>
      <c r="Q832" s="19"/>
      <c r="R832" s="19"/>
      <c r="S832" s="28"/>
      <c r="T832" s="20"/>
      <c r="U832" s="20"/>
    </row>
    <row r="833" spans="1:21" ht="28.5" customHeight="1">
      <c r="A833" s="23" t="str">
        <v/>
      </c>
      <c r="B833" s="19"/>
      <c r="C833" s="19"/>
      <c r="D833" s="19"/>
      <c r="E833" s="19"/>
      <c r="F833" s="19"/>
      <c r="G833" s="35"/>
      <c r="H833" s="35"/>
      <c r="I833" s="19"/>
      <c r="J833" s="19"/>
      <c r="K833" s="20"/>
      <c r="L833" s="19"/>
      <c r="M833" s="20"/>
      <c r="N833" s="19"/>
      <c r="O833" s="20"/>
      <c r="P833" s="19"/>
      <c r="Q833" s="19"/>
      <c r="R833" s="19"/>
      <c r="S833" s="28"/>
      <c r="T833" s="20"/>
      <c r="U833" s="20"/>
    </row>
    <row r="834" spans="1:21" ht="28.5" customHeight="1">
      <c r="A834" s="23" t="str">
        <v/>
      </c>
      <c r="B834" s="19"/>
      <c r="C834" s="19"/>
      <c r="D834" s="19"/>
      <c r="E834" s="19"/>
      <c r="F834" s="19"/>
      <c r="G834" s="35"/>
      <c r="H834" s="35"/>
      <c r="I834" s="19"/>
      <c r="J834" s="19"/>
      <c r="K834" s="20"/>
      <c r="L834" s="19"/>
      <c r="M834" s="20"/>
      <c r="N834" s="19"/>
      <c r="O834" s="20"/>
      <c r="P834" s="19"/>
      <c r="Q834" s="19"/>
      <c r="R834" s="19"/>
      <c r="S834" s="28"/>
      <c r="T834" s="20"/>
      <c r="U834" s="20"/>
    </row>
    <row r="835" spans="1:21" ht="28.5" customHeight="1">
      <c r="A835" s="23" t="str">
        <v/>
      </c>
      <c r="B835" s="19"/>
      <c r="C835" s="19"/>
      <c r="D835" s="19"/>
      <c r="E835" s="19"/>
      <c r="F835" s="19"/>
      <c r="G835" s="35"/>
      <c r="H835" s="35"/>
      <c r="I835" s="19"/>
      <c r="J835" s="19"/>
      <c r="K835" s="20"/>
      <c r="L835" s="19"/>
      <c r="M835" s="20"/>
      <c r="N835" s="19"/>
      <c r="O835" s="20"/>
      <c r="P835" s="19"/>
      <c r="Q835" s="19"/>
      <c r="R835" s="19"/>
      <c r="S835" s="28"/>
      <c r="T835" s="20"/>
      <c r="U835" s="20"/>
    </row>
    <row r="836" spans="1:21" ht="28.5" customHeight="1">
      <c r="A836" s="23" t="str">
        <v/>
      </c>
      <c r="B836" s="19"/>
      <c r="C836" s="19"/>
      <c r="D836" s="19"/>
      <c r="E836" s="19"/>
      <c r="F836" s="19"/>
      <c r="G836" s="35"/>
      <c r="H836" s="35"/>
      <c r="I836" s="19"/>
      <c r="J836" s="19"/>
      <c r="K836" s="20"/>
      <c r="L836" s="19"/>
      <c r="M836" s="20"/>
      <c r="N836" s="19"/>
      <c r="O836" s="20"/>
      <c r="P836" s="19"/>
      <c r="Q836" s="19"/>
      <c r="R836" s="19"/>
      <c r="S836" s="28"/>
      <c r="T836" s="20"/>
      <c r="U836" s="20"/>
    </row>
    <row r="837" spans="1:21" ht="28.5" customHeight="1">
      <c r="A837" s="23" t="str">
        <v/>
      </c>
      <c r="B837" s="19"/>
      <c r="C837" s="19"/>
      <c r="D837" s="19"/>
      <c r="E837" s="19"/>
      <c r="F837" s="19"/>
      <c r="G837" s="35"/>
      <c r="H837" s="35"/>
      <c r="I837" s="19"/>
      <c r="J837" s="19"/>
      <c r="K837" s="20"/>
      <c r="L837" s="19"/>
      <c r="M837" s="20"/>
      <c r="N837" s="19"/>
      <c r="O837" s="20"/>
      <c r="P837" s="19"/>
      <c r="Q837" s="19"/>
      <c r="R837" s="19"/>
      <c r="S837" s="28"/>
      <c r="T837" s="20"/>
      <c r="U837" s="20"/>
    </row>
    <row r="838" spans="1:21" ht="28.5" customHeight="1">
      <c r="A838" s="23" t="str">
        <v/>
      </c>
      <c r="B838" s="19"/>
      <c r="C838" s="19"/>
      <c r="D838" s="19"/>
      <c r="E838" s="19"/>
      <c r="F838" s="19"/>
      <c r="G838" s="35"/>
      <c r="H838" s="35"/>
      <c r="I838" s="19"/>
      <c r="J838" s="19"/>
      <c r="K838" s="20"/>
      <c r="L838" s="19"/>
      <c r="M838" s="20"/>
      <c r="N838" s="19"/>
      <c r="O838" s="20"/>
      <c r="P838" s="19"/>
      <c r="Q838" s="19"/>
      <c r="R838" s="19"/>
      <c r="S838" s="28"/>
      <c r="T838" s="20"/>
      <c r="U838" s="20"/>
    </row>
    <row r="839" spans="1:21" ht="28.5" customHeight="1">
      <c r="A839" s="23" t="str">
        <v/>
      </c>
      <c r="B839" s="19"/>
      <c r="C839" s="19"/>
      <c r="D839" s="19"/>
      <c r="E839" s="19"/>
      <c r="F839" s="19"/>
      <c r="G839" s="35"/>
      <c r="H839" s="35"/>
      <c r="I839" s="19"/>
      <c r="J839" s="19"/>
      <c r="K839" s="20"/>
      <c r="L839" s="19"/>
      <c r="M839" s="20"/>
      <c r="N839" s="19"/>
      <c r="O839" s="20"/>
      <c r="P839" s="19"/>
      <c r="Q839" s="19"/>
      <c r="R839" s="19"/>
      <c r="S839" s="28"/>
      <c r="T839" s="20"/>
      <c r="U839" s="20"/>
    </row>
    <row r="840" spans="1:21" ht="28.5" customHeight="1">
      <c r="A840" s="23" t="str">
        <v/>
      </c>
      <c r="B840" s="19"/>
      <c r="C840" s="19"/>
      <c r="D840" s="19"/>
      <c r="E840" s="19"/>
      <c r="F840" s="19"/>
      <c r="G840" s="35"/>
      <c r="H840" s="35"/>
      <c r="I840" s="19"/>
      <c r="J840" s="19"/>
      <c r="K840" s="20"/>
      <c r="L840" s="19"/>
      <c r="M840" s="20"/>
      <c r="N840" s="19"/>
      <c r="O840" s="20"/>
      <c r="P840" s="19"/>
      <c r="Q840" s="19"/>
      <c r="R840" s="19"/>
      <c r="S840" s="28"/>
      <c r="T840" s="20"/>
      <c r="U840" s="20"/>
    </row>
    <row r="841" spans="1:21" ht="28.5" customHeight="1">
      <c r="A841" s="23" t="str">
        <v/>
      </c>
      <c r="B841" s="19"/>
      <c r="C841" s="19"/>
      <c r="D841" s="19"/>
      <c r="E841" s="19"/>
      <c r="F841" s="19"/>
      <c r="G841" s="35"/>
      <c r="H841" s="35"/>
      <c r="I841" s="19"/>
      <c r="J841" s="19"/>
      <c r="K841" s="20"/>
      <c r="L841" s="19"/>
      <c r="M841" s="20"/>
      <c r="N841" s="19"/>
      <c r="O841" s="20"/>
      <c r="P841" s="19"/>
      <c r="Q841" s="19"/>
      <c r="R841" s="19"/>
      <c r="S841" s="28"/>
      <c r="T841" s="20"/>
      <c r="U841" s="20"/>
    </row>
    <row r="842" spans="1:21" ht="28.5" customHeight="1">
      <c r="A842" s="23" t="str">
        <v/>
      </c>
      <c r="B842" s="19"/>
      <c r="C842" s="19"/>
      <c r="D842" s="19"/>
      <c r="E842" s="19"/>
      <c r="F842" s="19"/>
      <c r="G842" s="35"/>
      <c r="H842" s="35"/>
      <c r="I842" s="19"/>
      <c r="J842" s="19"/>
      <c r="K842" s="20"/>
      <c r="L842" s="19"/>
      <c r="M842" s="20"/>
      <c r="N842" s="19"/>
      <c r="O842" s="20"/>
      <c r="P842" s="19"/>
      <c r="Q842" s="19"/>
      <c r="R842" s="19"/>
      <c r="S842" s="28"/>
      <c r="T842" s="20"/>
      <c r="U842" s="20"/>
    </row>
    <row r="843" spans="1:21" ht="28.5" customHeight="1">
      <c r="A843" s="23" t="str">
        <v/>
      </c>
      <c r="B843" s="19"/>
      <c r="C843" s="19"/>
      <c r="D843" s="19"/>
      <c r="E843" s="19"/>
      <c r="F843" s="19"/>
      <c r="G843" s="35"/>
      <c r="H843" s="35"/>
      <c r="I843" s="19"/>
      <c r="J843" s="19"/>
      <c r="K843" s="20"/>
      <c r="L843" s="19"/>
      <c r="M843" s="20"/>
      <c r="N843" s="19"/>
      <c r="O843" s="20"/>
      <c r="P843" s="19"/>
      <c r="Q843" s="19"/>
      <c r="R843" s="19"/>
      <c r="S843" s="28"/>
      <c r="T843" s="20"/>
      <c r="U843" s="20"/>
    </row>
    <row r="844" spans="1:21" ht="28.5" customHeight="1">
      <c r="A844" s="23" t="str">
        <v/>
      </c>
      <c r="B844" s="19"/>
      <c r="C844" s="19"/>
      <c r="D844" s="19"/>
      <c r="E844" s="19"/>
      <c r="F844" s="19"/>
      <c r="G844" s="35"/>
      <c r="H844" s="35"/>
      <c r="I844" s="19"/>
      <c r="J844" s="19"/>
      <c r="K844" s="20"/>
      <c r="L844" s="19"/>
      <c r="M844" s="20"/>
      <c r="N844" s="19"/>
      <c r="O844" s="20"/>
      <c r="P844" s="19"/>
      <c r="Q844" s="19"/>
      <c r="R844" s="19"/>
      <c r="S844" s="28"/>
      <c r="T844" s="20"/>
      <c r="U844" s="20"/>
    </row>
    <row r="845" spans="1:21" ht="28.5" customHeight="1">
      <c r="A845" s="23" t="str">
        <v/>
      </c>
      <c r="B845" s="19"/>
      <c r="C845" s="19"/>
      <c r="D845" s="19"/>
      <c r="E845" s="19"/>
      <c r="F845" s="19"/>
      <c r="G845" s="35"/>
      <c r="H845" s="35"/>
      <c r="I845" s="19"/>
      <c r="J845" s="19"/>
      <c r="K845" s="20"/>
      <c r="L845" s="19"/>
      <c r="M845" s="20"/>
      <c r="N845" s="19"/>
      <c r="O845" s="20"/>
      <c r="P845" s="19"/>
      <c r="Q845" s="19"/>
      <c r="R845" s="19"/>
      <c r="S845" s="28"/>
      <c r="T845" s="20"/>
      <c r="U845" s="20"/>
    </row>
    <row r="846" spans="1:21" ht="28.5" customHeight="1">
      <c r="A846" s="23" t="str">
        <v/>
      </c>
      <c r="B846" s="19"/>
      <c r="C846" s="19"/>
      <c r="D846" s="19"/>
      <c r="E846" s="19"/>
      <c r="F846" s="19"/>
      <c r="G846" s="35"/>
      <c r="H846" s="35"/>
      <c r="I846" s="19"/>
      <c r="J846" s="19"/>
      <c r="K846" s="20"/>
      <c r="L846" s="19"/>
      <c r="M846" s="20"/>
      <c r="N846" s="19"/>
      <c r="O846" s="20"/>
      <c r="P846" s="19"/>
      <c r="Q846" s="19"/>
      <c r="R846" s="19"/>
      <c r="S846" s="28"/>
      <c r="T846" s="20"/>
      <c r="U846" s="20"/>
    </row>
    <row r="847" spans="1:21" ht="28.5" customHeight="1">
      <c r="A847" s="23" t="str">
        <v/>
      </c>
      <c r="B847" s="19"/>
      <c r="C847" s="19"/>
      <c r="D847" s="19"/>
      <c r="E847" s="19"/>
      <c r="F847" s="19"/>
      <c r="G847" s="35"/>
      <c r="H847" s="35"/>
      <c r="I847" s="19"/>
      <c r="J847" s="19"/>
      <c r="K847" s="20"/>
      <c r="L847" s="19"/>
      <c r="M847" s="20"/>
      <c r="N847" s="19"/>
      <c r="O847" s="20"/>
      <c r="P847" s="19"/>
      <c r="Q847" s="19"/>
      <c r="R847" s="19"/>
      <c r="S847" s="28"/>
      <c r="T847" s="20"/>
      <c r="U847" s="20"/>
    </row>
    <row r="848" spans="1:21" ht="28.5" customHeight="1">
      <c r="A848" s="23" t="str">
        <v/>
      </c>
      <c r="B848" s="19"/>
      <c r="C848" s="19"/>
      <c r="D848" s="19"/>
      <c r="E848" s="19"/>
      <c r="F848" s="19"/>
      <c r="G848" s="35"/>
      <c r="H848" s="35"/>
      <c r="I848" s="19"/>
      <c r="J848" s="19"/>
      <c r="K848" s="20"/>
      <c r="L848" s="19"/>
      <c r="M848" s="20"/>
      <c r="N848" s="19"/>
      <c r="O848" s="20"/>
      <c r="P848" s="19"/>
      <c r="Q848" s="19"/>
      <c r="R848" s="19"/>
      <c r="S848" s="28"/>
      <c r="T848" s="20"/>
      <c r="U848" s="20"/>
    </row>
    <row r="849" spans="1:21" ht="28.5" customHeight="1">
      <c r="A849" s="23" t="str">
        <v/>
      </c>
      <c r="B849" s="19"/>
      <c r="C849" s="19"/>
      <c r="D849" s="19"/>
      <c r="E849" s="19"/>
      <c r="F849" s="19"/>
      <c r="G849" s="35"/>
      <c r="H849" s="35"/>
      <c r="I849" s="19"/>
      <c r="J849" s="19"/>
      <c r="K849" s="20"/>
      <c r="L849" s="19"/>
      <c r="M849" s="20"/>
      <c r="N849" s="19"/>
      <c r="O849" s="20"/>
      <c r="P849" s="19"/>
      <c r="Q849" s="19"/>
      <c r="R849" s="19"/>
      <c r="S849" s="28"/>
      <c r="T849" s="20"/>
      <c r="U849" s="20"/>
    </row>
    <row r="850" spans="1:21" ht="28.5" customHeight="1">
      <c r="A850" s="23" t="str">
        <v/>
      </c>
      <c r="B850" s="19"/>
      <c r="C850" s="19"/>
      <c r="D850" s="19"/>
      <c r="E850" s="19"/>
      <c r="F850" s="19"/>
      <c r="G850" s="35"/>
      <c r="H850" s="35"/>
      <c r="I850" s="19"/>
      <c r="J850" s="19"/>
      <c r="K850" s="20"/>
      <c r="L850" s="19"/>
      <c r="M850" s="20"/>
      <c r="N850" s="19"/>
      <c r="O850" s="20"/>
      <c r="P850" s="19"/>
      <c r="Q850" s="19"/>
      <c r="R850" s="19"/>
      <c r="S850" s="28"/>
      <c r="T850" s="20"/>
      <c r="U850" s="20"/>
    </row>
    <row r="851" spans="1:21" ht="28.5" customHeight="1">
      <c r="A851" s="23" t="str">
        <v/>
      </c>
      <c r="B851" s="19"/>
      <c r="C851" s="19"/>
      <c r="D851" s="19"/>
      <c r="E851" s="19"/>
      <c r="F851" s="19"/>
      <c r="G851" s="35"/>
      <c r="H851" s="35"/>
      <c r="I851" s="19"/>
      <c r="J851" s="19"/>
      <c r="K851" s="20"/>
      <c r="L851" s="19"/>
      <c r="M851" s="20"/>
      <c r="N851" s="19"/>
      <c r="O851" s="20"/>
      <c r="P851" s="19"/>
      <c r="Q851" s="19"/>
      <c r="R851" s="19"/>
      <c r="S851" s="28"/>
      <c r="T851" s="20"/>
      <c r="U851" s="20"/>
    </row>
    <row r="852" spans="1:21" ht="28.5" customHeight="1">
      <c r="A852" s="23" t="str">
        <v/>
      </c>
      <c r="B852" s="19"/>
      <c r="C852" s="19"/>
      <c r="D852" s="19"/>
      <c r="E852" s="19"/>
      <c r="F852" s="19"/>
      <c r="G852" s="35"/>
      <c r="H852" s="35"/>
      <c r="I852" s="19"/>
      <c r="J852" s="19"/>
      <c r="K852" s="20"/>
      <c r="L852" s="19"/>
      <c r="M852" s="20"/>
      <c r="N852" s="19"/>
      <c r="O852" s="20"/>
      <c r="P852" s="19"/>
      <c r="Q852" s="19"/>
      <c r="R852" s="19"/>
      <c r="S852" s="28"/>
      <c r="T852" s="20"/>
      <c r="U852" s="20"/>
    </row>
    <row r="853" spans="1:21" ht="28.5" customHeight="1">
      <c r="A853" s="23" t="str">
        <v/>
      </c>
      <c r="B853" s="19"/>
      <c r="C853" s="19"/>
      <c r="D853" s="19"/>
      <c r="E853" s="19"/>
      <c r="F853" s="19"/>
      <c r="G853" s="35"/>
      <c r="H853" s="35"/>
      <c r="I853" s="19"/>
      <c r="J853" s="19"/>
      <c r="K853" s="20"/>
      <c r="L853" s="19"/>
      <c r="M853" s="20"/>
      <c r="N853" s="19"/>
      <c r="O853" s="20"/>
      <c r="P853" s="19"/>
      <c r="Q853" s="19"/>
      <c r="R853" s="19"/>
      <c r="S853" s="28"/>
      <c r="T853" s="20"/>
      <c r="U853" s="20"/>
    </row>
    <row r="854" spans="1:21" ht="28.5" customHeight="1">
      <c r="A854" s="23" t="str">
        <v/>
      </c>
      <c r="B854" s="19"/>
      <c r="C854" s="19"/>
      <c r="D854" s="19"/>
      <c r="E854" s="19"/>
      <c r="F854" s="19"/>
      <c r="G854" s="35"/>
      <c r="H854" s="35"/>
      <c r="I854" s="19"/>
      <c r="J854" s="19"/>
      <c r="K854" s="20"/>
      <c r="L854" s="19"/>
      <c r="M854" s="20"/>
      <c r="N854" s="19"/>
      <c r="O854" s="20"/>
      <c r="P854" s="19"/>
      <c r="Q854" s="19"/>
      <c r="R854" s="19"/>
      <c r="S854" s="28"/>
      <c r="T854" s="20"/>
      <c r="U854" s="20"/>
    </row>
    <row r="855" spans="1:21" ht="28.5" customHeight="1">
      <c r="A855" s="23" t="str">
        <v/>
      </c>
      <c r="B855" s="19"/>
      <c r="C855" s="19"/>
      <c r="D855" s="19"/>
      <c r="E855" s="19"/>
      <c r="F855" s="19"/>
      <c r="G855" s="35"/>
      <c r="H855" s="35"/>
      <c r="I855" s="19"/>
      <c r="J855" s="19"/>
      <c r="K855" s="20"/>
      <c r="L855" s="19"/>
      <c r="M855" s="20"/>
      <c r="N855" s="19"/>
      <c r="O855" s="20"/>
      <c r="P855" s="19"/>
      <c r="Q855" s="19"/>
      <c r="R855" s="19"/>
      <c r="S855" s="28"/>
      <c r="T855" s="20"/>
      <c r="U855" s="20"/>
    </row>
    <row r="856" spans="1:21" ht="28.5" customHeight="1">
      <c r="A856" s="23" t="str">
        <v/>
      </c>
      <c r="B856" s="19"/>
      <c r="C856" s="19"/>
      <c r="D856" s="19"/>
      <c r="E856" s="19"/>
      <c r="F856" s="19"/>
      <c r="G856" s="35"/>
      <c r="H856" s="35"/>
      <c r="I856" s="19"/>
      <c r="J856" s="19"/>
      <c r="K856" s="20"/>
      <c r="L856" s="19"/>
      <c r="M856" s="20"/>
      <c r="N856" s="19"/>
      <c r="O856" s="20"/>
      <c r="P856" s="19"/>
      <c r="Q856" s="19"/>
      <c r="R856" s="19"/>
      <c r="S856" s="28"/>
      <c r="T856" s="20"/>
      <c r="U856" s="20"/>
    </row>
    <row r="857" spans="1:21" ht="28.5" customHeight="1">
      <c r="A857" s="23" t="str">
        <v/>
      </c>
      <c r="B857" s="19"/>
      <c r="C857" s="19"/>
      <c r="D857" s="19"/>
      <c r="E857" s="19"/>
      <c r="F857" s="19"/>
      <c r="G857" s="35"/>
      <c r="H857" s="35"/>
      <c r="I857" s="19"/>
      <c r="J857" s="19"/>
      <c r="K857" s="20"/>
      <c r="L857" s="19"/>
      <c r="M857" s="20"/>
      <c r="N857" s="19"/>
      <c r="O857" s="20"/>
      <c r="P857" s="19"/>
      <c r="Q857" s="19"/>
      <c r="R857" s="19"/>
      <c r="S857" s="28"/>
      <c r="T857" s="20"/>
      <c r="U857" s="20"/>
    </row>
    <row r="858" spans="1:21" ht="28.5" customHeight="1">
      <c r="A858" s="23" t="str">
        <v/>
      </c>
      <c r="B858" s="19"/>
      <c r="C858" s="19"/>
      <c r="D858" s="19"/>
      <c r="E858" s="19"/>
      <c r="F858" s="19"/>
      <c r="G858" s="35"/>
      <c r="H858" s="35"/>
      <c r="I858" s="19"/>
      <c r="J858" s="19"/>
      <c r="K858" s="20"/>
      <c r="L858" s="19"/>
      <c r="M858" s="20"/>
      <c r="N858" s="19"/>
      <c r="O858" s="20"/>
      <c r="P858" s="19"/>
      <c r="Q858" s="19"/>
      <c r="R858" s="19"/>
      <c r="S858" s="28"/>
      <c r="T858" s="20"/>
      <c r="U858" s="20"/>
    </row>
    <row r="859" spans="1:21" ht="28.5" customHeight="1">
      <c r="A859" s="23" t="str">
        <v/>
      </c>
      <c r="B859" s="19"/>
      <c r="C859" s="19"/>
      <c r="D859" s="19"/>
      <c r="E859" s="19"/>
      <c r="F859" s="19"/>
      <c r="G859" s="35"/>
      <c r="H859" s="35"/>
      <c r="I859" s="19"/>
      <c r="J859" s="19"/>
      <c r="K859" s="20"/>
      <c r="L859" s="19"/>
      <c r="M859" s="20"/>
      <c r="N859" s="19"/>
      <c r="O859" s="20"/>
      <c r="P859" s="19"/>
      <c r="Q859" s="19"/>
      <c r="R859" s="19"/>
      <c r="S859" s="28"/>
      <c r="T859" s="20"/>
      <c r="U859" s="20"/>
    </row>
    <row r="860" spans="1:21" ht="28.5" customHeight="1">
      <c r="A860" s="23" t="str">
        <v/>
      </c>
      <c r="B860" s="19"/>
      <c r="C860" s="19"/>
      <c r="D860" s="19"/>
      <c r="E860" s="19"/>
      <c r="F860" s="19"/>
      <c r="G860" s="35"/>
      <c r="H860" s="35"/>
      <c r="I860" s="19"/>
      <c r="J860" s="19"/>
      <c r="K860" s="20"/>
      <c r="L860" s="19"/>
      <c r="M860" s="20"/>
      <c r="N860" s="19"/>
      <c r="O860" s="20"/>
      <c r="P860" s="19"/>
      <c r="Q860" s="19"/>
      <c r="R860" s="19"/>
      <c r="S860" s="28"/>
      <c r="T860" s="20"/>
      <c r="U860" s="20"/>
    </row>
    <row r="861" spans="1:21" ht="28.5" customHeight="1">
      <c r="A861" s="23" t="str">
        <v/>
      </c>
      <c r="B861" s="19"/>
      <c r="C861" s="19"/>
      <c r="D861" s="19"/>
      <c r="E861" s="19"/>
      <c r="F861" s="19"/>
      <c r="G861" s="35"/>
      <c r="H861" s="35"/>
      <c r="I861" s="19"/>
      <c r="J861" s="19"/>
      <c r="K861" s="20"/>
      <c r="L861" s="19"/>
      <c r="M861" s="20"/>
      <c r="N861" s="19"/>
      <c r="O861" s="20"/>
      <c r="P861" s="19"/>
      <c r="Q861" s="19"/>
      <c r="R861" s="19"/>
      <c r="S861" s="28"/>
      <c r="T861" s="20"/>
      <c r="U861" s="20"/>
    </row>
    <row r="862" spans="1:21" ht="28.5" customHeight="1">
      <c r="A862" s="23" t="str">
        <v/>
      </c>
      <c r="B862" s="19"/>
      <c r="C862" s="19"/>
      <c r="D862" s="19"/>
      <c r="E862" s="19"/>
      <c r="F862" s="19"/>
      <c r="G862" s="35"/>
      <c r="H862" s="35"/>
      <c r="I862" s="19"/>
      <c r="J862" s="19"/>
      <c r="K862" s="20"/>
      <c r="L862" s="19"/>
      <c r="M862" s="20"/>
      <c r="N862" s="19"/>
      <c r="O862" s="20"/>
      <c r="P862" s="19"/>
      <c r="Q862" s="19"/>
      <c r="R862" s="19"/>
      <c r="S862" s="28"/>
      <c r="T862" s="20"/>
      <c r="U862" s="20"/>
    </row>
    <row r="863" spans="1:21" ht="28.5" customHeight="1">
      <c r="A863" s="23" t="str">
        <v/>
      </c>
      <c r="B863" s="19"/>
      <c r="C863" s="19"/>
      <c r="D863" s="19"/>
      <c r="E863" s="19"/>
      <c r="F863" s="19"/>
      <c r="G863" s="35"/>
      <c r="H863" s="35"/>
      <c r="I863" s="19"/>
      <c r="J863" s="19"/>
      <c r="K863" s="20"/>
      <c r="L863" s="19"/>
      <c r="M863" s="20"/>
      <c r="N863" s="19"/>
      <c r="O863" s="20"/>
      <c r="P863" s="19"/>
      <c r="Q863" s="19"/>
      <c r="R863" s="19"/>
      <c r="S863" s="28"/>
      <c r="T863" s="20"/>
      <c r="U863" s="20"/>
    </row>
    <row r="864" spans="1:21" ht="28.5" customHeight="1">
      <c r="A864" s="23" t="str">
        <v/>
      </c>
      <c r="B864" s="19"/>
      <c r="C864" s="19"/>
      <c r="D864" s="19"/>
      <c r="E864" s="19"/>
      <c r="F864" s="19"/>
      <c r="G864" s="35"/>
      <c r="H864" s="35"/>
      <c r="I864" s="19"/>
      <c r="J864" s="19"/>
      <c r="K864" s="20"/>
      <c r="L864" s="19"/>
      <c r="M864" s="20"/>
      <c r="N864" s="19"/>
      <c r="O864" s="20"/>
      <c r="P864" s="19"/>
      <c r="Q864" s="19"/>
      <c r="R864" s="19"/>
      <c r="S864" s="28"/>
      <c r="T864" s="20"/>
      <c r="U864" s="20"/>
    </row>
    <row r="865" spans="1:21" ht="28.5" customHeight="1">
      <c r="A865" s="23" t="str">
        <v/>
      </c>
      <c r="B865" s="19"/>
      <c r="C865" s="19"/>
      <c r="D865" s="19"/>
      <c r="E865" s="19"/>
      <c r="F865" s="19"/>
      <c r="G865" s="35"/>
      <c r="H865" s="35"/>
      <c r="I865" s="19"/>
      <c r="J865" s="19"/>
      <c r="K865" s="20"/>
      <c r="L865" s="19"/>
      <c r="M865" s="20"/>
      <c r="N865" s="19"/>
      <c r="O865" s="20"/>
      <c r="P865" s="19"/>
      <c r="Q865" s="19"/>
      <c r="R865" s="19"/>
      <c r="S865" s="28"/>
      <c r="T865" s="20"/>
      <c r="U865" s="20"/>
    </row>
    <row r="866" spans="1:21" ht="28.5" customHeight="1">
      <c r="A866" s="23" t="str">
        <v/>
      </c>
      <c r="B866" s="19"/>
      <c r="C866" s="19"/>
      <c r="D866" s="19"/>
      <c r="E866" s="19"/>
      <c r="F866" s="19"/>
      <c r="G866" s="35"/>
      <c r="H866" s="35"/>
      <c r="I866" s="19"/>
      <c r="J866" s="19"/>
      <c r="K866" s="20"/>
      <c r="L866" s="19"/>
      <c r="M866" s="20"/>
      <c r="N866" s="19"/>
      <c r="O866" s="20"/>
      <c r="P866" s="19"/>
      <c r="Q866" s="19"/>
      <c r="R866" s="19"/>
      <c r="S866" s="28"/>
      <c r="T866" s="20"/>
      <c r="U866" s="20"/>
    </row>
    <row r="867" spans="1:21" ht="28.5" customHeight="1">
      <c r="A867" s="23" t="str">
        <v/>
      </c>
      <c r="B867" s="19"/>
      <c r="C867" s="19"/>
      <c r="D867" s="19"/>
      <c r="E867" s="19"/>
      <c r="F867" s="19"/>
      <c r="G867" s="35"/>
      <c r="H867" s="35"/>
      <c r="I867" s="19"/>
      <c r="J867" s="19"/>
      <c r="K867" s="20"/>
      <c r="L867" s="19"/>
      <c r="M867" s="20"/>
      <c r="N867" s="19"/>
      <c r="O867" s="20"/>
      <c r="P867" s="19"/>
      <c r="Q867" s="19"/>
      <c r="R867" s="19"/>
      <c r="S867" s="28"/>
      <c r="T867" s="20"/>
      <c r="U867" s="20"/>
    </row>
    <row r="868" spans="1:21" ht="28.5" customHeight="1">
      <c r="A868" s="23" t="str">
        <v/>
      </c>
      <c r="B868" s="19"/>
      <c r="C868" s="19"/>
      <c r="D868" s="19"/>
      <c r="E868" s="19"/>
      <c r="F868" s="19"/>
      <c r="G868" s="35"/>
      <c r="H868" s="35"/>
      <c r="I868" s="19"/>
      <c r="J868" s="19"/>
      <c r="K868" s="20"/>
      <c r="L868" s="19"/>
      <c r="M868" s="20"/>
      <c r="N868" s="19"/>
      <c r="O868" s="20"/>
      <c r="P868" s="19"/>
      <c r="Q868" s="19"/>
      <c r="R868" s="19"/>
      <c r="S868" s="28"/>
      <c r="T868" s="20"/>
      <c r="U868" s="20"/>
    </row>
    <row r="869" spans="1:21" ht="28.5" customHeight="1">
      <c r="A869" s="23" t="str">
        <v/>
      </c>
      <c r="B869" s="19"/>
      <c r="C869" s="19"/>
      <c r="D869" s="19"/>
      <c r="E869" s="19"/>
      <c r="F869" s="19"/>
      <c r="G869" s="35"/>
      <c r="H869" s="35"/>
      <c r="I869" s="19"/>
      <c r="J869" s="19"/>
      <c r="K869" s="20"/>
      <c r="L869" s="19"/>
      <c r="M869" s="20"/>
      <c r="N869" s="19"/>
      <c r="O869" s="20"/>
      <c r="P869" s="19"/>
      <c r="Q869" s="19"/>
      <c r="R869" s="19"/>
      <c r="S869" s="28"/>
      <c r="T869" s="20"/>
      <c r="U869" s="20"/>
    </row>
    <row r="870" spans="1:21" ht="28.5" customHeight="1">
      <c r="A870" s="23" t="str">
        <v/>
      </c>
      <c r="B870" s="19"/>
      <c r="C870" s="19"/>
      <c r="D870" s="19"/>
      <c r="E870" s="19"/>
      <c r="F870" s="19"/>
      <c r="G870" s="35"/>
      <c r="H870" s="35"/>
      <c r="I870" s="19"/>
      <c r="J870" s="19"/>
      <c r="K870" s="20"/>
      <c r="L870" s="19"/>
      <c r="M870" s="20"/>
      <c r="N870" s="19"/>
      <c r="O870" s="20"/>
      <c r="P870" s="19"/>
      <c r="Q870" s="19"/>
      <c r="R870" s="19"/>
      <c r="S870" s="28"/>
      <c r="T870" s="20"/>
      <c r="U870" s="20"/>
    </row>
    <row r="871" spans="1:21" ht="28.5" customHeight="1">
      <c r="A871" s="23" t="str">
        <v/>
      </c>
      <c r="B871" s="19"/>
      <c r="C871" s="19"/>
      <c r="D871" s="19"/>
      <c r="E871" s="19"/>
      <c r="F871" s="19"/>
      <c r="G871" s="35"/>
      <c r="H871" s="35"/>
      <c r="I871" s="19"/>
      <c r="J871" s="19"/>
      <c r="K871" s="20"/>
      <c r="L871" s="19"/>
      <c r="M871" s="20"/>
      <c r="N871" s="19"/>
      <c r="O871" s="20"/>
      <c r="P871" s="19"/>
      <c r="Q871" s="19"/>
      <c r="R871" s="19"/>
      <c r="S871" s="28"/>
      <c r="T871" s="20"/>
      <c r="U871" s="20"/>
    </row>
    <row r="872" spans="1:21" ht="28.5" customHeight="1">
      <c r="A872" s="23" t="str">
        <v/>
      </c>
      <c r="B872" s="19"/>
      <c r="C872" s="19"/>
      <c r="D872" s="19"/>
      <c r="E872" s="19"/>
      <c r="F872" s="19"/>
      <c r="G872" s="35"/>
      <c r="H872" s="35"/>
      <c r="I872" s="19"/>
      <c r="J872" s="19"/>
      <c r="K872" s="20"/>
      <c r="L872" s="19"/>
      <c r="M872" s="20"/>
      <c r="N872" s="19"/>
      <c r="O872" s="20"/>
      <c r="P872" s="19"/>
      <c r="Q872" s="19"/>
      <c r="R872" s="19"/>
      <c r="S872" s="28"/>
      <c r="T872" s="20"/>
      <c r="U872" s="20"/>
    </row>
    <row r="873" spans="1:21" ht="28.5" customHeight="1">
      <c r="A873" s="23" t="str">
        <v/>
      </c>
      <c r="B873" s="19"/>
      <c r="C873" s="19"/>
      <c r="D873" s="19"/>
      <c r="E873" s="19"/>
      <c r="F873" s="19"/>
      <c r="G873" s="35"/>
      <c r="H873" s="35"/>
      <c r="I873" s="19"/>
      <c r="J873" s="19"/>
      <c r="K873" s="20"/>
      <c r="L873" s="19"/>
      <c r="M873" s="20"/>
      <c r="N873" s="19"/>
      <c r="O873" s="20"/>
      <c r="P873" s="19"/>
      <c r="Q873" s="19"/>
      <c r="R873" s="19"/>
      <c r="S873" s="28"/>
      <c r="T873" s="20"/>
      <c r="U873" s="20"/>
    </row>
    <row r="874" spans="1:21" ht="28.5" customHeight="1">
      <c r="A874" s="23" t="str">
        <v/>
      </c>
      <c r="B874" s="19"/>
      <c r="C874" s="19"/>
      <c r="D874" s="19"/>
      <c r="E874" s="19"/>
      <c r="F874" s="19"/>
      <c r="G874" s="35"/>
      <c r="H874" s="35"/>
      <c r="I874" s="19"/>
      <c r="J874" s="19"/>
      <c r="K874" s="20"/>
      <c r="L874" s="19"/>
      <c r="M874" s="20"/>
      <c r="N874" s="19"/>
      <c r="O874" s="20"/>
      <c r="P874" s="19"/>
      <c r="Q874" s="19"/>
      <c r="R874" s="19"/>
      <c r="S874" s="28"/>
      <c r="T874" s="20"/>
      <c r="U874" s="20"/>
    </row>
    <row r="875" spans="1:21" ht="28.5" customHeight="1">
      <c r="A875" s="23" t="str">
        <v/>
      </c>
      <c r="B875" s="19"/>
      <c r="C875" s="19"/>
      <c r="D875" s="19"/>
      <c r="E875" s="19"/>
      <c r="F875" s="19"/>
      <c r="G875" s="35"/>
      <c r="H875" s="35"/>
      <c r="I875" s="19"/>
      <c r="J875" s="19"/>
      <c r="K875" s="20"/>
      <c r="L875" s="19"/>
      <c r="M875" s="20"/>
      <c r="N875" s="19"/>
      <c r="O875" s="20"/>
      <c r="P875" s="19"/>
      <c r="Q875" s="19"/>
      <c r="R875" s="19"/>
      <c r="S875" s="28"/>
      <c r="T875" s="20"/>
      <c r="U875" s="20"/>
    </row>
    <row r="876" spans="1:21" ht="28.5" customHeight="1">
      <c r="A876" s="23" t="str">
        <v/>
      </c>
      <c r="B876" s="19"/>
      <c r="C876" s="19"/>
      <c r="D876" s="19"/>
      <c r="E876" s="19"/>
      <c r="F876" s="19"/>
      <c r="G876" s="35"/>
      <c r="H876" s="35"/>
      <c r="I876" s="19"/>
      <c r="J876" s="19"/>
      <c r="K876" s="20"/>
      <c r="L876" s="19"/>
      <c r="M876" s="20"/>
      <c r="N876" s="19"/>
      <c r="O876" s="20"/>
      <c r="P876" s="19"/>
      <c r="Q876" s="19"/>
      <c r="R876" s="19"/>
      <c r="S876" s="28"/>
      <c r="T876" s="20"/>
      <c r="U876" s="20"/>
    </row>
    <row r="877" spans="1:21" ht="28.5" customHeight="1">
      <c r="A877" s="23" t="str">
        <v/>
      </c>
      <c r="B877" s="19"/>
      <c r="C877" s="19"/>
      <c r="D877" s="19"/>
      <c r="E877" s="19"/>
      <c r="F877" s="19"/>
      <c r="G877" s="35"/>
      <c r="H877" s="35"/>
      <c r="I877" s="19"/>
      <c r="J877" s="19"/>
      <c r="K877" s="20"/>
      <c r="L877" s="19"/>
      <c r="M877" s="20"/>
      <c r="N877" s="19"/>
      <c r="O877" s="20"/>
      <c r="P877" s="19"/>
      <c r="Q877" s="19"/>
      <c r="R877" s="19"/>
      <c r="S877" s="28"/>
      <c r="T877" s="20"/>
      <c r="U877" s="20"/>
    </row>
    <row r="878" spans="1:21" ht="28.5" customHeight="1">
      <c r="A878" s="23" t="str">
        <v/>
      </c>
      <c r="B878" s="19"/>
      <c r="C878" s="19"/>
      <c r="D878" s="19"/>
      <c r="E878" s="19"/>
      <c r="F878" s="19"/>
      <c r="G878" s="35"/>
      <c r="H878" s="35"/>
      <c r="I878" s="19"/>
      <c r="J878" s="19"/>
      <c r="K878" s="20"/>
      <c r="L878" s="19"/>
      <c r="M878" s="20"/>
      <c r="N878" s="19"/>
      <c r="O878" s="20"/>
      <c r="P878" s="19"/>
      <c r="Q878" s="19"/>
      <c r="R878" s="19"/>
      <c r="S878" s="28"/>
      <c r="T878" s="20"/>
      <c r="U878" s="20"/>
    </row>
    <row r="879" spans="1:21" ht="28.5" customHeight="1">
      <c r="A879" s="23" t="str">
        <v/>
      </c>
      <c r="B879" s="19"/>
      <c r="C879" s="19"/>
      <c r="D879" s="19"/>
      <c r="E879" s="19"/>
      <c r="F879" s="19"/>
      <c r="G879" s="35"/>
      <c r="H879" s="35"/>
      <c r="I879" s="19"/>
      <c r="J879" s="19"/>
      <c r="K879" s="20"/>
      <c r="L879" s="19"/>
      <c r="M879" s="20"/>
      <c r="N879" s="19"/>
      <c r="O879" s="20"/>
      <c r="P879" s="19"/>
      <c r="Q879" s="19"/>
      <c r="R879" s="19"/>
      <c r="S879" s="28"/>
      <c r="T879" s="20"/>
      <c r="U879" s="20"/>
    </row>
    <row r="880" spans="1:21" ht="28.5" customHeight="1">
      <c r="A880" s="23" t="str">
        <v/>
      </c>
      <c r="B880" s="19"/>
      <c r="C880" s="19"/>
      <c r="D880" s="19"/>
      <c r="E880" s="19"/>
      <c r="F880" s="19"/>
      <c r="G880" s="35"/>
      <c r="H880" s="35"/>
      <c r="I880" s="19"/>
      <c r="J880" s="19"/>
      <c r="K880" s="20"/>
      <c r="L880" s="19"/>
      <c r="M880" s="20"/>
      <c r="N880" s="19"/>
      <c r="O880" s="20"/>
      <c r="P880" s="19"/>
      <c r="Q880" s="19"/>
      <c r="R880" s="19"/>
      <c r="S880" s="28"/>
      <c r="T880" s="20"/>
      <c r="U880" s="20"/>
    </row>
    <row r="881" spans="1:21" ht="28.5" customHeight="1">
      <c r="A881" s="23" t="str">
        <v/>
      </c>
      <c r="B881" s="19"/>
      <c r="C881" s="19"/>
      <c r="D881" s="19"/>
      <c r="E881" s="19"/>
      <c r="F881" s="19"/>
      <c r="G881" s="35"/>
      <c r="H881" s="35"/>
      <c r="I881" s="19"/>
      <c r="J881" s="19"/>
      <c r="K881" s="20"/>
      <c r="L881" s="19"/>
      <c r="M881" s="20"/>
      <c r="N881" s="19"/>
      <c r="O881" s="20"/>
      <c r="P881" s="19"/>
      <c r="Q881" s="19"/>
      <c r="R881" s="19"/>
      <c r="S881" s="28"/>
      <c r="T881" s="20"/>
      <c r="U881" s="20"/>
    </row>
    <row r="882" spans="1:21" ht="28.5" customHeight="1">
      <c r="A882" s="23" t="str">
        <v/>
      </c>
      <c r="B882" s="19"/>
      <c r="C882" s="19"/>
      <c r="D882" s="19"/>
      <c r="E882" s="19"/>
      <c r="F882" s="19"/>
      <c r="G882" s="35"/>
      <c r="H882" s="35"/>
      <c r="I882" s="19"/>
      <c r="J882" s="19"/>
      <c r="K882" s="20"/>
      <c r="L882" s="19"/>
      <c r="M882" s="20"/>
      <c r="N882" s="19"/>
      <c r="O882" s="20"/>
      <c r="P882" s="19"/>
      <c r="Q882" s="19"/>
      <c r="R882" s="19"/>
      <c r="S882" s="28"/>
      <c r="T882" s="20"/>
      <c r="U882" s="20"/>
    </row>
    <row r="883" spans="1:21" ht="28.5" customHeight="1">
      <c r="A883" s="23" t="str">
        <v/>
      </c>
      <c r="B883" s="19"/>
      <c r="C883" s="19"/>
      <c r="D883" s="19"/>
      <c r="E883" s="19"/>
      <c r="F883" s="19"/>
      <c r="G883" s="35"/>
      <c r="H883" s="35"/>
      <c r="I883" s="19"/>
      <c r="J883" s="19"/>
      <c r="K883" s="20"/>
      <c r="L883" s="19"/>
      <c r="M883" s="20"/>
      <c r="N883" s="19"/>
      <c r="O883" s="20"/>
      <c r="P883" s="19"/>
      <c r="Q883" s="19"/>
      <c r="R883" s="19"/>
      <c r="S883" s="28"/>
      <c r="T883" s="20"/>
      <c r="U883" s="20"/>
    </row>
    <row r="884" spans="1:21" ht="28.5" customHeight="1">
      <c r="A884" s="23" t="str">
        <v/>
      </c>
      <c r="B884" s="19"/>
      <c r="C884" s="19"/>
      <c r="D884" s="19"/>
      <c r="E884" s="19"/>
      <c r="F884" s="19"/>
      <c r="G884" s="35"/>
      <c r="H884" s="35"/>
      <c r="I884" s="19"/>
      <c r="J884" s="19"/>
      <c r="K884" s="20"/>
      <c r="L884" s="19"/>
      <c r="M884" s="20"/>
      <c r="N884" s="19"/>
      <c r="O884" s="20"/>
      <c r="P884" s="19"/>
      <c r="Q884" s="19"/>
      <c r="R884" s="19"/>
      <c r="S884" s="28"/>
      <c r="T884" s="20"/>
      <c r="U884" s="20"/>
    </row>
    <row r="885" spans="1:21" ht="28.5" customHeight="1">
      <c r="A885" s="23" t="str">
        <v/>
      </c>
      <c r="B885" s="19"/>
      <c r="C885" s="19"/>
      <c r="D885" s="19"/>
      <c r="E885" s="19"/>
      <c r="F885" s="19"/>
      <c r="G885" s="35"/>
      <c r="H885" s="35"/>
      <c r="I885" s="19"/>
      <c r="J885" s="19"/>
      <c r="K885" s="20"/>
      <c r="L885" s="19"/>
      <c r="M885" s="20"/>
      <c r="N885" s="19"/>
      <c r="O885" s="20"/>
      <c r="P885" s="19"/>
      <c r="Q885" s="19"/>
      <c r="R885" s="19"/>
      <c r="S885" s="28"/>
      <c r="T885" s="20"/>
      <c r="U885" s="20"/>
    </row>
    <row r="886" spans="1:21" ht="28.5" customHeight="1">
      <c r="A886" s="23" t="str">
        <v/>
      </c>
      <c r="B886" s="19"/>
      <c r="C886" s="19"/>
      <c r="D886" s="19"/>
      <c r="E886" s="19"/>
      <c r="F886" s="19"/>
      <c r="G886" s="35"/>
      <c r="H886" s="35"/>
      <c r="I886" s="19"/>
      <c r="J886" s="19"/>
      <c r="K886" s="20"/>
      <c r="L886" s="19"/>
      <c r="M886" s="20"/>
      <c r="N886" s="19"/>
      <c r="O886" s="20"/>
      <c r="P886" s="19"/>
      <c r="Q886" s="19"/>
      <c r="R886" s="19"/>
      <c r="S886" s="28"/>
      <c r="T886" s="20"/>
      <c r="U886" s="20"/>
    </row>
    <row r="887" spans="1:21" ht="28.5" customHeight="1">
      <c r="A887" s="23" t="str">
        <v/>
      </c>
      <c r="B887" s="19"/>
      <c r="C887" s="19"/>
      <c r="D887" s="19"/>
      <c r="E887" s="19"/>
      <c r="F887" s="19"/>
      <c r="G887" s="35"/>
      <c r="H887" s="35"/>
      <c r="I887" s="19"/>
      <c r="J887" s="19"/>
      <c r="K887" s="20"/>
      <c r="L887" s="19"/>
      <c r="M887" s="20"/>
      <c r="N887" s="19"/>
      <c r="O887" s="20"/>
      <c r="P887" s="19"/>
      <c r="Q887" s="19"/>
      <c r="R887" s="19"/>
      <c r="S887" s="28"/>
      <c r="T887" s="20"/>
      <c r="U887" s="20"/>
    </row>
    <row r="888" spans="1:21" ht="28.5" customHeight="1">
      <c r="A888" s="23" t="str">
        <v/>
      </c>
      <c r="B888" s="19"/>
      <c r="C888" s="19"/>
      <c r="D888" s="19"/>
      <c r="E888" s="19"/>
      <c r="F888" s="19"/>
      <c r="G888" s="35"/>
      <c r="H888" s="35"/>
      <c r="I888" s="19"/>
      <c r="J888" s="19"/>
      <c r="K888" s="20"/>
      <c r="L888" s="19"/>
      <c r="M888" s="20"/>
      <c r="N888" s="19"/>
      <c r="O888" s="20"/>
      <c r="P888" s="19"/>
      <c r="Q888" s="19"/>
      <c r="R888" s="19"/>
      <c r="S888" s="28"/>
      <c r="T888" s="20"/>
      <c r="U888" s="20"/>
    </row>
    <row r="889" spans="1:21" ht="28.5" customHeight="1">
      <c r="A889" s="23" t="str">
        <v/>
      </c>
      <c r="B889" s="19"/>
      <c r="C889" s="19"/>
      <c r="D889" s="19"/>
      <c r="E889" s="19"/>
      <c r="F889" s="19"/>
      <c r="G889" s="35"/>
      <c r="H889" s="35"/>
      <c r="I889" s="19"/>
      <c r="J889" s="19"/>
      <c r="K889" s="20"/>
      <c r="L889" s="19"/>
      <c r="M889" s="20"/>
      <c r="N889" s="19"/>
      <c r="O889" s="20"/>
      <c r="P889" s="19"/>
      <c r="Q889" s="19"/>
      <c r="R889" s="19"/>
      <c r="S889" s="28"/>
      <c r="T889" s="20"/>
      <c r="U889" s="20"/>
    </row>
    <row r="890" spans="1:21" ht="28.5" customHeight="1">
      <c r="A890" s="23" t="str">
        <v/>
      </c>
      <c r="B890" s="19"/>
      <c r="C890" s="19"/>
      <c r="D890" s="19"/>
      <c r="E890" s="19"/>
      <c r="F890" s="19"/>
      <c r="G890" s="35"/>
      <c r="H890" s="35"/>
      <c r="I890" s="19"/>
      <c r="J890" s="19"/>
      <c r="K890" s="20"/>
      <c r="L890" s="19"/>
      <c r="M890" s="20"/>
      <c r="N890" s="19"/>
      <c r="O890" s="20"/>
      <c r="P890" s="19"/>
      <c r="Q890" s="19"/>
      <c r="R890" s="19"/>
      <c r="S890" s="28"/>
      <c r="T890" s="20"/>
      <c r="U890" s="20"/>
    </row>
    <row r="891" spans="1:21" ht="28.5" customHeight="1">
      <c r="A891" s="23" t="str">
        <v/>
      </c>
      <c r="B891" s="19"/>
      <c r="C891" s="19"/>
      <c r="D891" s="19"/>
      <c r="E891" s="19"/>
      <c r="F891" s="19"/>
      <c r="G891" s="35"/>
      <c r="H891" s="35"/>
      <c r="I891" s="19"/>
      <c r="J891" s="19"/>
      <c r="K891" s="20"/>
      <c r="L891" s="19"/>
      <c r="M891" s="20"/>
      <c r="N891" s="19"/>
      <c r="O891" s="20"/>
      <c r="P891" s="19"/>
      <c r="Q891" s="19"/>
      <c r="R891" s="19"/>
      <c r="S891" s="28"/>
      <c r="T891" s="20"/>
      <c r="U891" s="20"/>
    </row>
    <row r="892" spans="1:21" ht="28.5" customHeight="1">
      <c r="A892" s="23" t="str">
        <v/>
      </c>
      <c r="B892" s="19"/>
      <c r="C892" s="19"/>
      <c r="D892" s="19"/>
      <c r="E892" s="19"/>
      <c r="F892" s="19"/>
      <c r="G892" s="35"/>
      <c r="H892" s="35"/>
      <c r="I892" s="19"/>
      <c r="J892" s="19"/>
      <c r="K892" s="20"/>
      <c r="L892" s="19"/>
      <c r="M892" s="20"/>
      <c r="N892" s="19"/>
      <c r="O892" s="20"/>
      <c r="P892" s="19"/>
      <c r="Q892" s="19"/>
      <c r="R892" s="19"/>
      <c r="S892" s="28"/>
      <c r="T892" s="20"/>
      <c r="U892" s="20"/>
    </row>
    <row r="893" spans="1:21" ht="28.5" customHeight="1">
      <c r="A893" s="23" t="str">
        <v/>
      </c>
      <c r="B893" s="19"/>
      <c r="C893" s="19"/>
      <c r="D893" s="19"/>
      <c r="E893" s="19"/>
      <c r="F893" s="19"/>
      <c r="G893" s="35"/>
      <c r="H893" s="35"/>
      <c r="I893" s="19"/>
      <c r="J893" s="19"/>
      <c r="K893" s="20"/>
      <c r="L893" s="19"/>
      <c r="M893" s="20"/>
      <c r="N893" s="19"/>
      <c r="O893" s="20"/>
      <c r="P893" s="19"/>
      <c r="Q893" s="19"/>
      <c r="R893" s="19"/>
      <c r="S893" s="28"/>
      <c r="T893" s="20"/>
      <c r="U893" s="20"/>
    </row>
    <row r="894" spans="1:21" ht="28.5" customHeight="1">
      <c r="A894" s="23" t="str">
        <v/>
      </c>
      <c r="B894" s="19"/>
      <c r="C894" s="19"/>
      <c r="D894" s="19"/>
      <c r="E894" s="19"/>
      <c r="F894" s="19"/>
      <c r="G894" s="35"/>
      <c r="H894" s="35"/>
      <c r="I894" s="19"/>
      <c r="J894" s="19"/>
      <c r="K894" s="20"/>
      <c r="L894" s="19"/>
      <c r="M894" s="20"/>
      <c r="N894" s="19"/>
      <c r="O894" s="20"/>
      <c r="P894" s="19"/>
      <c r="Q894" s="19"/>
      <c r="R894" s="19"/>
      <c r="S894" s="28"/>
      <c r="T894" s="20"/>
      <c r="U894" s="20"/>
    </row>
    <row r="895" spans="1:21" ht="28.5" customHeight="1">
      <c r="A895" s="23" t="str">
        <v/>
      </c>
      <c r="B895" s="19"/>
      <c r="C895" s="19"/>
      <c r="D895" s="19"/>
      <c r="E895" s="19"/>
      <c r="F895" s="19"/>
      <c r="G895" s="35"/>
      <c r="H895" s="35"/>
      <c r="I895" s="19"/>
      <c r="J895" s="19"/>
      <c r="K895" s="20"/>
      <c r="L895" s="19"/>
      <c r="M895" s="20"/>
      <c r="N895" s="19"/>
      <c r="O895" s="20"/>
      <c r="P895" s="19"/>
      <c r="Q895" s="19"/>
      <c r="R895" s="19"/>
      <c r="S895" s="28"/>
      <c r="T895" s="20"/>
      <c r="U895" s="20"/>
    </row>
    <row r="896" spans="1:21" ht="28.5" customHeight="1">
      <c r="A896" s="23" t="str">
        <v/>
      </c>
      <c r="B896" s="19"/>
      <c r="C896" s="19"/>
      <c r="D896" s="19"/>
      <c r="E896" s="19"/>
      <c r="F896" s="19"/>
      <c r="G896" s="35"/>
      <c r="H896" s="35"/>
      <c r="I896" s="19"/>
      <c r="J896" s="19"/>
      <c r="K896" s="20"/>
      <c r="L896" s="19"/>
      <c r="M896" s="20"/>
      <c r="N896" s="19"/>
      <c r="O896" s="20"/>
      <c r="P896" s="19"/>
      <c r="Q896" s="19"/>
      <c r="R896" s="19"/>
      <c r="S896" s="28"/>
      <c r="T896" s="20"/>
      <c r="U896" s="20"/>
    </row>
    <row r="897" spans="1:21" ht="28.5" customHeight="1">
      <c r="A897" s="23" t="str">
        <v/>
      </c>
      <c r="B897" s="19"/>
      <c r="C897" s="19"/>
      <c r="D897" s="19"/>
      <c r="E897" s="19"/>
      <c r="F897" s="19"/>
      <c r="G897" s="35"/>
      <c r="H897" s="35"/>
      <c r="I897" s="19"/>
      <c r="J897" s="19"/>
      <c r="K897" s="20"/>
      <c r="L897" s="19"/>
      <c r="M897" s="20"/>
      <c r="N897" s="19"/>
      <c r="O897" s="20"/>
      <c r="P897" s="19"/>
      <c r="Q897" s="19"/>
      <c r="R897" s="19"/>
      <c r="S897" s="28"/>
      <c r="T897" s="20"/>
      <c r="U897" s="20"/>
    </row>
    <row r="898" spans="1:21" ht="28.5" customHeight="1">
      <c r="A898" s="23" t="str">
        <v/>
      </c>
      <c r="B898" s="19"/>
      <c r="C898" s="19"/>
      <c r="D898" s="19"/>
      <c r="E898" s="19"/>
      <c r="F898" s="19"/>
      <c r="G898" s="35"/>
      <c r="H898" s="35"/>
      <c r="I898" s="19"/>
      <c r="J898" s="19"/>
      <c r="K898" s="20"/>
      <c r="L898" s="19"/>
      <c r="M898" s="20"/>
      <c r="N898" s="19"/>
      <c r="O898" s="20"/>
      <c r="P898" s="19"/>
      <c r="Q898" s="19"/>
      <c r="R898" s="19"/>
      <c r="S898" s="28"/>
      <c r="T898" s="20"/>
      <c r="U898" s="20"/>
    </row>
    <row r="899" spans="1:21" ht="28.5" customHeight="1">
      <c r="A899" s="23" t="str">
        <v/>
      </c>
      <c r="B899" s="19"/>
      <c r="C899" s="19"/>
      <c r="D899" s="19"/>
      <c r="E899" s="19"/>
      <c r="F899" s="19"/>
      <c r="G899" s="35"/>
      <c r="H899" s="35"/>
      <c r="I899" s="19"/>
      <c r="J899" s="19"/>
      <c r="K899" s="20"/>
      <c r="L899" s="19"/>
      <c r="M899" s="20"/>
      <c r="N899" s="19"/>
      <c r="O899" s="20"/>
      <c r="P899" s="19"/>
      <c r="Q899" s="19"/>
      <c r="R899" s="19"/>
      <c r="S899" s="28"/>
      <c r="T899" s="20"/>
      <c r="U899" s="20"/>
    </row>
    <row r="900" spans="1:21" ht="28.5" customHeight="1">
      <c r="A900" s="23" t="str">
        <v/>
      </c>
      <c r="B900" s="19"/>
      <c r="C900" s="19"/>
      <c r="D900" s="19"/>
      <c r="E900" s="19"/>
      <c r="F900" s="19"/>
      <c r="G900" s="35"/>
      <c r="H900" s="35"/>
      <c r="I900" s="19"/>
      <c r="J900" s="19"/>
      <c r="K900" s="20"/>
      <c r="L900" s="19"/>
      <c r="M900" s="20"/>
      <c r="N900" s="19"/>
      <c r="O900" s="20"/>
      <c r="P900" s="19"/>
      <c r="Q900" s="19"/>
      <c r="R900" s="19"/>
      <c r="S900" s="28"/>
      <c r="T900" s="20"/>
      <c r="U900" s="20"/>
    </row>
    <row r="901" spans="1:21" ht="28.5" customHeight="1">
      <c r="A901" s="23" t="str">
        <v/>
      </c>
      <c r="B901" s="19"/>
      <c r="C901" s="19"/>
      <c r="D901" s="19"/>
      <c r="E901" s="19"/>
      <c r="F901" s="19"/>
      <c r="G901" s="35"/>
      <c r="H901" s="35"/>
      <c r="I901" s="19"/>
      <c r="J901" s="19"/>
      <c r="K901" s="20"/>
      <c r="L901" s="19"/>
      <c r="M901" s="20"/>
      <c r="N901" s="19"/>
      <c r="O901" s="20"/>
      <c r="P901" s="19"/>
      <c r="Q901" s="19"/>
      <c r="R901" s="19"/>
      <c r="S901" s="28"/>
      <c r="T901" s="20"/>
      <c r="U901" s="20"/>
    </row>
    <row r="902" spans="1:21" ht="28.5" customHeight="1">
      <c r="A902" s="23" t="str">
        <v/>
      </c>
      <c r="B902" s="19"/>
      <c r="C902" s="19"/>
      <c r="D902" s="19"/>
      <c r="E902" s="19"/>
      <c r="F902" s="19"/>
      <c r="G902" s="35"/>
      <c r="H902" s="35"/>
      <c r="I902" s="19"/>
      <c r="J902" s="19"/>
      <c r="K902" s="20"/>
      <c r="L902" s="19"/>
      <c r="M902" s="20"/>
      <c r="N902" s="19"/>
      <c r="O902" s="20"/>
      <c r="P902" s="19"/>
      <c r="Q902" s="19"/>
      <c r="R902" s="19"/>
      <c r="S902" s="28"/>
      <c r="T902" s="20"/>
      <c r="U902" s="20"/>
    </row>
    <row r="903" spans="1:21" ht="28.5" customHeight="1">
      <c r="A903" s="23" t="str">
        <v/>
      </c>
      <c r="B903" s="19"/>
      <c r="C903" s="19"/>
      <c r="D903" s="19"/>
      <c r="E903" s="19"/>
      <c r="F903" s="19"/>
      <c r="G903" s="35"/>
      <c r="H903" s="35"/>
      <c r="I903" s="19"/>
      <c r="J903" s="19"/>
      <c r="K903" s="20"/>
      <c r="L903" s="19"/>
      <c r="M903" s="20"/>
      <c r="N903" s="19"/>
      <c r="O903" s="20"/>
      <c r="P903" s="19"/>
      <c r="Q903" s="19"/>
      <c r="R903" s="19"/>
      <c r="S903" s="28"/>
      <c r="T903" s="20"/>
      <c r="U903" s="20"/>
    </row>
    <row r="904" spans="1:21" ht="28.5" customHeight="1">
      <c r="A904" s="23" t="str">
        <v/>
      </c>
      <c r="B904" s="19"/>
      <c r="C904" s="19"/>
      <c r="D904" s="19"/>
      <c r="E904" s="19"/>
      <c r="F904" s="19"/>
      <c r="G904" s="35"/>
      <c r="H904" s="35"/>
      <c r="I904" s="19"/>
      <c r="J904" s="19"/>
      <c r="K904" s="20"/>
      <c r="L904" s="19"/>
      <c r="M904" s="20"/>
      <c r="N904" s="19"/>
      <c r="O904" s="20"/>
      <c r="P904" s="19"/>
      <c r="Q904" s="19"/>
      <c r="R904" s="19"/>
      <c r="S904" s="28"/>
      <c r="T904" s="20"/>
      <c r="U904" s="20"/>
    </row>
    <row r="905" spans="1:21" ht="28.5" customHeight="1">
      <c r="A905" s="23" t="str">
        <v/>
      </c>
      <c r="B905" s="19"/>
      <c r="C905" s="19"/>
      <c r="D905" s="19"/>
      <c r="E905" s="19"/>
      <c r="F905" s="19"/>
      <c r="G905" s="35"/>
      <c r="H905" s="35"/>
      <c r="I905" s="19"/>
      <c r="J905" s="19"/>
      <c r="K905" s="20"/>
      <c r="L905" s="19"/>
      <c r="M905" s="20"/>
      <c r="N905" s="19"/>
      <c r="O905" s="20"/>
      <c r="P905" s="19"/>
      <c r="Q905" s="19"/>
      <c r="R905" s="19"/>
      <c r="S905" s="28"/>
      <c r="T905" s="20"/>
      <c r="U905" s="20"/>
    </row>
    <row r="906" spans="1:21" ht="28.5" customHeight="1">
      <c r="A906" s="23" t="str">
        <v/>
      </c>
      <c r="B906" s="19"/>
      <c r="C906" s="19"/>
      <c r="D906" s="19"/>
      <c r="E906" s="19"/>
      <c r="F906" s="19"/>
      <c r="G906" s="35"/>
      <c r="H906" s="35"/>
      <c r="I906" s="19"/>
      <c r="J906" s="19"/>
      <c r="K906" s="20"/>
      <c r="L906" s="19"/>
      <c r="M906" s="20"/>
      <c r="N906" s="19"/>
      <c r="O906" s="20"/>
      <c r="P906" s="19"/>
      <c r="Q906" s="19"/>
      <c r="R906" s="19"/>
      <c r="S906" s="28"/>
      <c r="T906" s="20"/>
      <c r="U906" s="20"/>
    </row>
    <row r="907" spans="1:21" ht="28.5" customHeight="1">
      <c r="A907" s="23" t="str">
        <v/>
      </c>
      <c r="B907" s="19"/>
      <c r="C907" s="19"/>
      <c r="D907" s="19"/>
      <c r="E907" s="19"/>
      <c r="F907" s="19"/>
      <c r="G907" s="35"/>
      <c r="H907" s="35"/>
      <c r="I907" s="19"/>
      <c r="J907" s="19"/>
      <c r="K907" s="20"/>
      <c r="L907" s="19"/>
      <c r="M907" s="20"/>
      <c r="N907" s="19"/>
      <c r="O907" s="20"/>
      <c r="P907" s="19"/>
      <c r="Q907" s="19"/>
      <c r="R907" s="19"/>
      <c r="S907" s="28"/>
      <c r="T907" s="20"/>
      <c r="U907" s="20"/>
    </row>
    <row r="908" spans="1:21" ht="28.5" customHeight="1">
      <c r="A908" s="23" t="str">
        <v/>
      </c>
      <c r="B908" s="19"/>
      <c r="C908" s="19"/>
      <c r="D908" s="19"/>
      <c r="E908" s="19"/>
      <c r="F908" s="19"/>
      <c r="G908" s="35"/>
      <c r="H908" s="35"/>
      <c r="I908" s="19"/>
      <c r="J908" s="19"/>
      <c r="K908" s="20"/>
      <c r="L908" s="19"/>
      <c r="M908" s="20"/>
      <c r="N908" s="19"/>
      <c r="O908" s="20"/>
      <c r="P908" s="19"/>
      <c r="Q908" s="19"/>
      <c r="R908" s="19"/>
      <c r="S908" s="28"/>
      <c r="T908" s="20"/>
      <c r="U908" s="20"/>
    </row>
    <row r="909" spans="1:21" ht="28.5" customHeight="1">
      <c r="A909" s="23" t="str">
        <v/>
      </c>
      <c r="B909" s="19"/>
      <c r="C909" s="19"/>
      <c r="D909" s="19"/>
      <c r="E909" s="19"/>
      <c r="F909" s="19"/>
      <c r="G909" s="35"/>
      <c r="H909" s="35"/>
      <c r="I909" s="19"/>
      <c r="J909" s="19"/>
      <c r="K909" s="20"/>
      <c r="L909" s="19"/>
      <c r="M909" s="20"/>
      <c r="N909" s="19"/>
      <c r="O909" s="20"/>
      <c r="P909" s="19"/>
      <c r="Q909" s="19"/>
      <c r="R909" s="19"/>
      <c r="S909" s="28"/>
      <c r="T909" s="20"/>
      <c r="U909" s="20"/>
    </row>
    <row r="910" spans="1:21" ht="28.5" customHeight="1">
      <c r="A910" s="23" t="str">
        <v/>
      </c>
      <c r="B910" s="19"/>
      <c r="C910" s="19"/>
      <c r="D910" s="19"/>
      <c r="E910" s="19"/>
      <c r="F910" s="19"/>
      <c r="G910" s="35"/>
      <c r="H910" s="35"/>
      <c r="I910" s="19"/>
      <c r="J910" s="19"/>
      <c r="K910" s="20"/>
      <c r="L910" s="19"/>
      <c r="M910" s="20"/>
      <c r="N910" s="19"/>
      <c r="O910" s="20"/>
      <c r="P910" s="19"/>
      <c r="Q910" s="19"/>
      <c r="R910" s="19"/>
      <c r="S910" s="28"/>
      <c r="T910" s="20"/>
      <c r="U910" s="20"/>
    </row>
    <row r="911" spans="1:21" ht="28.5" customHeight="1">
      <c r="A911" s="23" t="str">
        <v/>
      </c>
      <c r="B911" s="19"/>
      <c r="C911" s="19"/>
      <c r="D911" s="19"/>
      <c r="E911" s="19"/>
      <c r="F911" s="19"/>
      <c r="G911" s="35"/>
      <c r="H911" s="35"/>
      <c r="I911" s="19"/>
      <c r="J911" s="19"/>
      <c r="K911" s="20"/>
      <c r="L911" s="19"/>
      <c r="M911" s="20"/>
      <c r="N911" s="19"/>
      <c r="O911" s="20"/>
      <c r="P911" s="19"/>
      <c r="Q911" s="19"/>
      <c r="R911" s="19"/>
      <c r="S911" s="28"/>
      <c r="T911" s="20"/>
      <c r="U911" s="20"/>
    </row>
    <row r="912" spans="1:21" ht="28.5" customHeight="1">
      <c r="A912" s="23" t="str">
        <v/>
      </c>
      <c r="B912" s="19"/>
      <c r="C912" s="19"/>
      <c r="D912" s="19"/>
      <c r="E912" s="19"/>
      <c r="F912" s="19"/>
      <c r="G912" s="35"/>
      <c r="H912" s="35"/>
      <c r="I912" s="19"/>
      <c r="J912" s="19"/>
      <c r="K912" s="20"/>
      <c r="L912" s="19"/>
      <c r="M912" s="20"/>
      <c r="N912" s="19"/>
      <c r="O912" s="20"/>
      <c r="P912" s="19"/>
      <c r="Q912" s="19"/>
      <c r="R912" s="19"/>
      <c r="S912" s="28"/>
      <c r="T912" s="20"/>
      <c r="U912" s="20"/>
    </row>
    <row r="913" spans="1:21" ht="28.5" customHeight="1">
      <c r="A913" s="23" t="str">
        <v/>
      </c>
      <c r="B913" s="19"/>
      <c r="C913" s="19"/>
      <c r="D913" s="19"/>
      <c r="E913" s="19"/>
      <c r="F913" s="19"/>
      <c r="G913" s="35"/>
      <c r="H913" s="35"/>
      <c r="I913" s="19"/>
      <c r="J913" s="19"/>
      <c r="K913" s="20"/>
      <c r="L913" s="19"/>
      <c r="M913" s="20"/>
      <c r="N913" s="19"/>
      <c r="O913" s="20"/>
      <c r="P913" s="19"/>
      <c r="Q913" s="19"/>
      <c r="R913" s="19"/>
      <c r="S913" s="28"/>
      <c r="T913" s="20"/>
      <c r="U913" s="20"/>
    </row>
    <row r="914" spans="1:21" ht="28.5" customHeight="1">
      <c r="A914" s="23" t="str">
        <v/>
      </c>
      <c r="B914" s="19"/>
      <c r="C914" s="19"/>
      <c r="D914" s="19"/>
      <c r="E914" s="19"/>
      <c r="F914" s="19"/>
      <c r="G914" s="35"/>
      <c r="H914" s="35"/>
      <c r="I914" s="19"/>
      <c r="J914" s="19"/>
      <c r="K914" s="20"/>
      <c r="L914" s="19"/>
      <c r="M914" s="20"/>
      <c r="N914" s="19"/>
      <c r="O914" s="20"/>
      <c r="P914" s="19"/>
      <c r="Q914" s="19"/>
      <c r="R914" s="19"/>
      <c r="S914" s="28"/>
      <c r="T914" s="20"/>
      <c r="U914" s="20"/>
    </row>
    <row r="915" spans="1:21" ht="28.5" customHeight="1">
      <c r="A915" s="23" t="str">
        <v/>
      </c>
      <c r="B915" s="19"/>
      <c r="C915" s="19"/>
      <c r="D915" s="19"/>
      <c r="E915" s="19"/>
      <c r="F915" s="19"/>
      <c r="G915" s="35"/>
      <c r="H915" s="35"/>
      <c r="I915" s="19"/>
      <c r="J915" s="19"/>
      <c r="K915" s="20"/>
      <c r="L915" s="19"/>
      <c r="M915" s="20"/>
      <c r="N915" s="19"/>
      <c r="O915" s="20"/>
      <c r="P915" s="19"/>
      <c r="Q915" s="19"/>
      <c r="R915" s="19"/>
      <c r="S915" s="28"/>
      <c r="T915" s="20"/>
      <c r="U915" s="20"/>
    </row>
    <row r="916" spans="1:21" ht="28.5" customHeight="1">
      <c r="A916" s="23" t="str">
        <v/>
      </c>
      <c r="B916" s="19"/>
      <c r="C916" s="19"/>
      <c r="D916" s="19"/>
      <c r="E916" s="19"/>
      <c r="F916" s="19"/>
      <c r="G916" s="35"/>
      <c r="H916" s="35"/>
      <c r="I916" s="19"/>
      <c r="J916" s="19"/>
      <c r="K916" s="20"/>
      <c r="L916" s="19"/>
      <c r="M916" s="20"/>
      <c r="N916" s="19"/>
      <c r="O916" s="20"/>
      <c r="P916" s="19"/>
      <c r="Q916" s="19"/>
      <c r="R916" s="19"/>
      <c r="S916" s="28"/>
      <c r="T916" s="20"/>
      <c r="U916" s="20"/>
    </row>
    <row r="917" spans="1:21" ht="28.5" customHeight="1">
      <c r="A917" s="23" t="str">
        <v/>
      </c>
      <c r="B917" s="19"/>
      <c r="C917" s="19"/>
      <c r="D917" s="19"/>
      <c r="E917" s="19"/>
      <c r="F917" s="19"/>
      <c r="G917" s="35"/>
      <c r="H917" s="35"/>
      <c r="I917" s="19"/>
      <c r="J917" s="19"/>
      <c r="K917" s="20"/>
      <c r="L917" s="19"/>
      <c r="M917" s="20"/>
      <c r="N917" s="19"/>
      <c r="O917" s="20"/>
      <c r="P917" s="19"/>
      <c r="Q917" s="19"/>
      <c r="R917" s="19"/>
      <c r="S917" s="28"/>
      <c r="T917" s="20"/>
      <c r="U917" s="20"/>
    </row>
    <row r="918" spans="1:21" ht="28.5" customHeight="1">
      <c r="A918" s="23" t="str">
        <v/>
      </c>
      <c r="B918" s="19"/>
      <c r="C918" s="19"/>
      <c r="D918" s="19"/>
      <c r="E918" s="19"/>
      <c r="F918" s="19"/>
      <c r="G918" s="35"/>
      <c r="H918" s="35"/>
      <c r="I918" s="19"/>
      <c r="J918" s="19"/>
      <c r="K918" s="20"/>
      <c r="L918" s="19"/>
      <c r="M918" s="20"/>
      <c r="N918" s="19"/>
      <c r="O918" s="20"/>
      <c r="P918" s="19"/>
      <c r="Q918" s="19"/>
      <c r="R918" s="19"/>
      <c r="S918" s="28"/>
      <c r="T918" s="20"/>
      <c r="U918" s="20"/>
    </row>
    <row r="919" spans="1:21" ht="28.5" customHeight="1">
      <c r="A919" s="23" t="str">
        <v/>
      </c>
      <c r="B919" s="19"/>
      <c r="C919" s="19"/>
      <c r="D919" s="19"/>
      <c r="E919" s="19"/>
      <c r="F919" s="19"/>
      <c r="G919" s="35"/>
      <c r="H919" s="35"/>
      <c r="I919" s="19"/>
      <c r="J919" s="19"/>
      <c r="K919" s="20"/>
      <c r="L919" s="19"/>
      <c r="M919" s="20"/>
      <c r="N919" s="19"/>
      <c r="O919" s="20"/>
      <c r="P919" s="19"/>
      <c r="Q919" s="19"/>
      <c r="R919" s="19"/>
      <c r="S919" s="28"/>
      <c r="T919" s="20"/>
      <c r="U919" s="20"/>
    </row>
    <row r="920" spans="1:21" ht="28.5" customHeight="1">
      <c r="A920" s="23" t="str">
        <v/>
      </c>
      <c r="B920" s="19"/>
      <c r="C920" s="19"/>
      <c r="D920" s="19"/>
      <c r="E920" s="19"/>
      <c r="F920" s="19"/>
      <c r="G920" s="35"/>
      <c r="H920" s="35"/>
      <c r="I920" s="19"/>
      <c r="J920" s="19"/>
      <c r="K920" s="20"/>
      <c r="L920" s="19"/>
      <c r="M920" s="20"/>
      <c r="N920" s="19"/>
      <c r="O920" s="20"/>
      <c r="P920" s="19"/>
      <c r="Q920" s="19"/>
      <c r="R920" s="19"/>
      <c r="S920" s="28"/>
      <c r="T920" s="20"/>
      <c r="U920" s="20"/>
    </row>
    <row r="921" spans="1:21" ht="28.5" customHeight="1">
      <c r="A921" s="23" t="str">
        <v/>
      </c>
      <c r="B921" s="19"/>
      <c r="C921" s="19"/>
      <c r="D921" s="19"/>
      <c r="E921" s="19"/>
      <c r="F921" s="19"/>
      <c r="G921" s="35"/>
      <c r="H921" s="35"/>
      <c r="I921" s="19"/>
      <c r="J921" s="19"/>
      <c r="K921" s="20"/>
      <c r="L921" s="19"/>
      <c r="M921" s="20"/>
      <c r="N921" s="19"/>
      <c r="O921" s="20"/>
      <c r="P921" s="19"/>
      <c r="Q921" s="19"/>
      <c r="R921" s="19"/>
      <c r="S921" s="28"/>
      <c r="T921" s="20"/>
      <c r="U921" s="20"/>
    </row>
    <row r="922" spans="1:21" ht="28.5" customHeight="1">
      <c r="A922" s="23" t="str">
        <v/>
      </c>
      <c r="B922" s="19"/>
      <c r="C922" s="19"/>
      <c r="D922" s="19"/>
      <c r="E922" s="19"/>
      <c r="F922" s="19"/>
      <c r="G922" s="35"/>
      <c r="H922" s="35"/>
      <c r="I922" s="19"/>
      <c r="J922" s="19"/>
      <c r="K922" s="20"/>
      <c r="L922" s="19"/>
      <c r="M922" s="20"/>
      <c r="N922" s="19"/>
      <c r="O922" s="20"/>
      <c r="P922" s="19"/>
      <c r="Q922" s="19"/>
      <c r="R922" s="19"/>
      <c r="S922" s="28"/>
      <c r="T922" s="20"/>
      <c r="U922" s="20"/>
    </row>
    <row r="923" spans="1:21" ht="28.5" customHeight="1">
      <c r="A923" s="23" t="str">
        <v/>
      </c>
      <c r="B923" s="19"/>
      <c r="C923" s="19"/>
      <c r="D923" s="19"/>
      <c r="E923" s="19"/>
      <c r="F923" s="19"/>
      <c r="G923" s="35"/>
      <c r="H923" s="35"/>
      <c r="I923" s="19"/>
      <c r="J923" s="19"/>
      <c r="K923" s="20"/>
      <c r="L923" s="19"/>
      <c r="M923" s="20"/>
      <c r="N923" s="19"/>
      <c r="O923" s="20"/>
      <c r="P923" s="19"/>
      <c r="Q923" s="19"/>
      <c r="R923" s="19"/>
      <c r="S923" s="28"/>
      <c r="T923" s="20"/>
      <c r="U923" s="20"/>
    </row>
    <row r="924" spans="1:21" ht="28.5" customHeight="1">
      <c r="A924" s="23" t="str">
        <v/>
      </c>
      <c r="B924" s="19"/>
      <c r="C924" s="19"/>
      <c r="D924" s="19"/>
      <c r="E924" s="19"/>
      <c r="F924" s="19"/>
      <c r="G924" s="35"/>
      <c r="H924" s="35"/>
      <c r="I924" s="19"/>
      <c r="J924" s="19"/>
      <c r="K924" s="20"/>
      <c r="L924" s="19"/>
      <c r="M924" s="20"/>
      <c r="N924" s="19"/>
      <c r="O924" s="20"/>
      <c r="P924" s="19"/>
      <c r="Q924" s="19"/>
      <c r="R924" s="19"/>
      <c r="S924" s="28"/>
      <c r="T924" s="20"/>
      <c r="U924" s="20"/>
    </row>
    <row r="925" spans="1:21" ht="28.5" customHeight="1">
      <c r="A925" s="23" t="str">
        <v/>
      </c>
      <c r="B925" s="19"/>
      <c r="C925" s="19"/>
      <c r="D925" s="19"/>
      <c r="E925" s="19"/>
      <c r="F925" s="19"/>
      <c r="G925" s="35"/>
      <c r="H925" s="35"/>
      <c r="I925" s="19"/>
      <c r="J925" s="19"/>
      <c r="K925" s="20"/>
      <c r="L925" s="19"/>
      <c r="M925" s="20"/>
      <c r="N925" s="19"/>
      <c r="O925" s="20"/>
      <c r="P925" s="19"/>
      <c r="Q925" s="19"/>
      <c r="R925" s="19"/>
      <c r="S925" s="28"/>
      <c r="T925" s="20"/>
      <c r="U925" s="20"/>
    </row>
    <row r="926" spans="1:21" ht="28.5" customHeight="1">
      <c r="A926" s="23" t="str">
        <v/>
      </c>
      <c r="B926" s="19"/>
      <c r="C926" s="19"/>
      <c r="D926" s="19"/>
      <c r="E926" s="19"/>
      <c r="F926" s="19"/>
      <c r="G926" s="35"/>
      <c r="H926" s="35"/>
      <c r="I926" s="19"/>
      <c r="J926" s="19"/>
      <c r="K926" s="20"/>
      <c r="L926" s="19"/>
      <c r="M926" s="20"/>
      <c r="N926" s="19"/>
      <c r="O926" s="20"/>
      <c r="P926" s="19"/>
      <c r="Q926" s="19"/>
      <c r="R926" s="19"/>
      <c r="S926" s="28"/>
      <c r="T926" s="20"/>
      <c r="U926" s="20"/>
    </row>
    <row r="927" spans="1:21" ht="28.5" customHeight="1">
      <c r="A927" s="23" t="str">
        <v/>
      </c>
      <c r="B927" s="19"/>
      <c r="C927" s="19"/>
      <c r="D927" s="19"/>
      <c r="E927" s="19"/>
      <c r="F927" s="19"/>
      <c r="G927" s="35"/>
      <c r="H927" s="35"/>
      <c r="I927" s="19"/>
      <c r="J927" s="19"/>
      <c r="K927" s="20"/>
      <c r="L927" s="19"/>
      <c r="M927" s="20"/>
      <c r="N927" s="19"/>
      <c r="O927" s="20"/>
      <c r="P927" s="19"/>
      <c r="Q927" s="19"/>
      <c r="R927" s="19"/>
      <c r="S927" s="28"/>
      <c r="T927" s="20"/>
      <c r="U927" s="20"/>
    </row>
    <row r="928" spans="1:21" ht="28.5" customHeight="1">
      <c r="A928" s="23" t="str">
        <v/>
      </c>
      <c r="B928" s="19"/>
      <c r="C928" s="19"/>
      <c r="D928" s="19"/>
      <c r="E928" s="19"/>
      <c r="F928" s="19"/>
      <c r="G928" s="35"/>
      <c r="H928" s="35"/>
      <c r="I928" s="19"/>
      <c r="J928" s="19"/>
      <c r="K928" s="20"/>
      <c r="L928" s="19"/>
      <c r="M928" s="20"/>
      <c r="N928" s="19"/>
      <c r="O928" s="20"/>
      <c r="P928" s="19"/>
      <c r="Q928" s="19"/>
      <c r="R928" s="19"/>
      <c r="S928" s="28"/>
      <c r="T928" s="20"/>
      <c r="U928" s="20"/>
    </row>
    <row r="929" spans="1:21" ht="28.5" customHeight="1">
      <c r="A929" s="23" t="str">
        <v/>
      </c>
      <c r="B929" s="19"/>
      <c r="C929" s="19"/>
      <c r="D929" s="19"/>
      <c r="E929" s="19"/>
      <c r="F929" s="19"/>
      <c r="G929" s="35"/>
      <c r="H929" s="35"/>
      <c r="I929" s="19"/>
      <c r="J929" s="19"/>
      <c r="K929" s="20"/>
      <c r="L929" s="19"/>
      <c r="M929" s="20"/>
      <c r="N929" s="19"/>
      <c r="O929" s="20"/>
      <c r="P929" s="19"/>
      <c r="Q929" s="19"/>
      <c r="R929" s="19"/>
      <c r="S929" s="28"/>
      <c r="T929" s="20"/>
      <c r="U929" s="20"/>
    </row>
    <row r="930" spans="1:21" ht="28.5" customHeight="1">
      <c r="A930" s="23" t="str">
        <v/>
      </c>
      <c r="B930" s="19"/>
      <c r="C930" s="19"/>
      <c r="D930" s="19"/>
      <c r="E930" s="19"/>
      <c r="F930" s="19"/>
      <c r="G930" s="35"/>
      <c r="H930" s="35"/>
      <c r="I930" s="19"/>
      <c r="J930" s="19"/>
      <c r="K930" s="20"/>
      <c r="L930" s="19"/>
      <c r="M930" s="20"/>
      <c r="N930" s="19"/>
      <c r="O930" s="20"/>
      <c r="P930" s="19"/>
      <c r="Q930" s="19"/>
      <c r="R930" s="19"/>
      <c r="S930" s="28"/>
      <c r="T930" s="20"/>
      <c r="U930" s="20"/>
    </row>
    <row r="931" spans="1:21" ht="28.5" customHeight="1">
      <c r="A931" s="23" t="str">
        <v/>
      </c>
      <c r="B931" s="19"/>
      <c r="C931" s="19"/>
      <c r="D931" s="19"/>
      <c r="E931" s="19"/>
      <c r="F931" s="19"/>
      <c r="G931" s="35"/>
      <c r="H931" s="35"/>
      <c r="I931" s="19"/>
      <c r="J931" s="19"/>
      <c r="K931" s="20"/>
      <c r="L931" s="19"/>
      <c r="M931" s="20"/>
      <c r="N931" s="19"/>
      <c r="O931" s="20"/>
      <c r="P931" s="19"/>
      <c r="Q931" s="19"/>
      <c r="R931" s="19"/>
      <c r="S931" s="28"/>
      <c r="T931" s="20"/>
      <c r="U931" s="20"/>
    </row>
    <row r="932" spans="1:21" ht="28.5" customHeight="1">
      <c r="A932" s="23" t="str">
        <v/>
      </c>
      <c r="B932" s="19"/>
      <c r="C932" s="19"/>
      <c r="D932" s="19"/>
      <c r="E932" s="19"/>
      <c r="F932" s="19"/>
      <c r="G932" s="35"/>
      <c r="H932" s="35"/>
      <c r="I932" s="19"/>
      <c r="J932" s="19"/>
      <c r="K932" s="20"/>
      <c r="L932" s="19"/>
      <c r="M932" s="20"/>
      <c r="N932" s="19"/>
      <c r="O932" s="20"/>
      <c r="P932" s="19"/>
      <c r="Q932" s="19"/>
      <c r="R932" s="19"/>
      <c r="S932" s="28"/>
      <c r="T932" s="20"/>
      <c r="U932" s="20"/>
    </row>
    <row r="933" spans="1:21" ht="28.5" customHeight="1">
      <c r="A933" s="23" t="str">
        <v/>
      </c>
      <c r="B933" s="19"/>
      <c r="C933" s="19"/>
      <c r="D933" s="19"/>
      <c r="E933" s="19"/>
      <c r="F933" s="19"/>
      <c r="G933" s="35"/>
      <c r="H933" s="35"/>
      <c r="I933" s="19"/>
      <c r="J933" s="19"/>
      <c r="K933" s="20"/>
      <c r="L933" s="19"/>
      <c r="M933" s="20"/>
      <c r="N933" s="19"/>
      <c r="O933" s="20"/>
      <c r="P933" s="19"/>
      <c r="Q933" s="19"/>
      <c r="R933" s="19"/>
      <c r="S933" s="28"/>
      <c r="T933" s="20"/>
      <c r="U933" s="20"/>
    </row>
    <row r="934" spans="1:21" ht="28.5" customHeight="1">
      <c r="A934" s="23" t="str">
        <v/>
      </c>
      <c r="B934" s="19"/>
      <c r="C934" s="19"/>
      <c r="D934" s="19"/>
      <c r="E934" s="19"/>
      <c r="F934" s="19"/>
      <c r="G934" s="35"/>
      <c r="H934" s="35"/>
      <c r="I934" s="19"/>
      <c r="J934" s="19"/>
      <c r="K934" s="20"/>
      <c r="L934" s="19"/>
      <c r="M934" s="20"/>
      <c r="N934" s="19"/>
      <c r="O934" s="20"/>
      <c r="P934" s="19"/>
      <c r="Q934" s="19"/>
      <c r="R934" s="19"/>
      <c r="S934" s="28"/>
      <c r="T934" s="20"/>
      <c r="U934" s="20"/>
    </row>
    <row r="935" spans="1:21" ht="28.5" customHeight="1">
      <c r="A935" s="23" t="str">
        <v/>
      </c>
      <c r="B935" s="19"/>
      <c r="C935" s="19"/>
      <c r="D935" s="19"/>
      <c r="E935" s="19"/>
      <c r="F935" s="19"/>
      <c r="G935" s="35"/>
      <c r="H935" s="35"/>
      <c r="I935" s="19"/>
      <c r="J935" s="19"/>
      <c r="K935" s="20"/>
      <c r="L935" s="19"/>
      <c r="M935" s="20"/>
      <c r="N935" s="19"/>
      <c r="O935" s="20"/>
      <c r="P935" s="19"/>
      <c r="Q935" s="19"/>
      <c r="R935" s="19"/>
      <c r="S935" s="28"/>
      <c r="T935" s="20"/>
      <c r="U935" s="20"/>
    </row>
    <row r="936" spans="1:21" ht="28.5" customHeight="1">
      <c r="A936" s="23" t="str">
        <v/>
      </c>
      <c r="B936" s="19"/>
      <c r="C936" s="19"/>
      <c r="D936" s="19"/>
      <c r="E936" s="19"/>
      <c r="F936" s="19"/>
      <c r="G936" s="35"/>
      <c r="H936" s="35"/>
      <c r="I936" s="19"/>
      <c r="J936" s="19"/>
      <c r="K936" s="20"/>
      <c r="L936" s="19"/>
      <c r="M936" s="20"/>
      <c r="N936" s="19"/>
      <c r="O936" s="20"/>
      <c r="P936" s="19"/>
      <c r="Q936" s="19"/>
      <c r="R936" s="19"/>
      <c r="S936" s="28"/>
      <c r="T936" s="20"/>
      <c r="U936" s="20"/>
    </row>
    <row r="937" spans="1:21" ht="28.5" customHeight="1">
      <c r="A937" s="23" t="str">
        <v/>
      </c>
      <c r="B937" s="19"/>
      <c r="C937" s="19"/>
      <c r="D937" s="19"/>
      <c r="E937" s="19"/>
      <c r="F937" s="19"/>
      <c r="G937" s="35"/>
      <c r="H937" s="35"/>
      <c r="I937" s="19"/>
      <c r="J937" s="19"/>
      <c r="K937" s="20"/>
      <c r="L937" s="19"/>
      <c r="M937" s="20"/>
      <c r="N937" s="19"/>
      <c r="O937" s="20"/>
      <c r="P937" s="19"/>
      <c r="Q937" s="19"/>
      <c r="R937" s="19"/>
      <c r="S937" s="28"/>
      <c r="T937" s="20"/>
      <c r="U937" s="20"/>
    </row>
    <row r="938" spans="1:21" ht="28.5" customHeight="1">
      <c r="A938" s="23" t="str">
        <v/>
      </c>
      <c r="B938" s="19"/>
      <c r="C938" s="19"/>
      <c r="D938" s="19"/>
      <c r="E938" s="19"/>
      <c r="F938" s="19"/>
      <c r="G938" s="35"/>
      <c r="H938" s="35"/>
      <c r="I938" s="19"/>
      <c r="J938" s="19"/>
      <c r="K938" s="20"/>
      <c r="L938" s="19"/>
      <c r="M938" s="20"/>
      <c r="N938" s="19"/>
      <c r="O938" s="20"/>
      <c r="P938" s="19"/>
      <c r="Q938" s="19"/>
      <c r="R938" s="19"/>
      <c r="S938" s="28"/>
      <c r="T938" s="20"/>
      <c r="U938" s="20"/>
    </row>
    <row r="939" spans="1:21" ht="28.5" customHeight="1">
      <c r="A939" s="23" t="str">
        <v/>
      </c>
      <c r="B939" s="19"/>
      <c r="C939" s="19"/>
      <c r="D939" s="19"/>
      <c r="E939" s="19"/>
      <c r="F939" s="19"/>
      <c r="G939" s="35"/>
      <c r="H939" s="35"/>
      <c r="I939" s="19"/>
      <c r="J939" s="19"/>
      <c r="K939" s="20"/>
      <c r="L939" s="19"/>
      <c r="M939" s="20"/>
      <c r="N939" s="19"/>
      <c r="O939" s="20"/>
      <c r="P939" s="19"/>
      <c r="Q939" s="19"/>
      <c r="R939" s="19"/>
      <c r="S939" s="28"/>
      <c r="T939" s="20"/>
      <c r="U939" s="20"/>
    </row>
    <row r="940" spans="1:21" ht="28.5" customHeight="1">
      <c r="A940" s="23" t="str">
        <v/>
      </c>
      <c r="B940" s="19"/>
      <c r="C940" s="19"/>
      <c r="D940" s="19"/>
      <c r="E940" s="19"/>
      <c r="F940" s="19"/>
      <c r="G940" s="35"/>
      <c r="H940" s="35"/>
      <c r="I940" s="19"/>
      <c r="J940" s="19"/>
      <c r="K940" s="20"/>
      <c r="L940" s="19"/>
      <c r="M940" s="20"/>
      <c r="N940" s="19"/>
      <c r="O940" s="20"/>
      <c r="P940" s="19"/>
      <c r="Q940" s="19"/>
      <c r="R940" s="19"/>
      <c r="S940" s="28"/>
      <c r="T940" s="20"/>
      <c r="U940" s="20"/>
    </row>
    <row r="941" spans="1:21" ht="28.5" customHeight="1">
      <c r="A941" s="23" t="str">
        <v/>
      </c>
      <c r="B941" s="19"/>
      <c r="C941" s="19"/>
      <c r="D941" s="19"/>
      <c r="E941" s="19"/>
      <c r="F941" s="19"/>
      <c r="G941" s="35"/>
      <c r="H941" s="35"/>
      <c r="I941" s="19"/>
      <c r="J941" s="19"/>
      <c r="K941" s="20"/>
      <c r="L941" s="19"/>
      <c r="M941" s="20"/>
      <c r="N941" s="19"/>
      <c r="O941" s="20"/>
      <c r="P941" s="19"/>
      <c r="Q941" s="19"/>
      <c r="R941" s="19"/>
      <c r="S941" s="28"/>
      <c r="T941" s="20"/>
      <c r="U941" s="20"/>
    </row>
    <row r="942" spans="1:21" ht="28.5" customHeight="1">
      <c r="A942" s="23" t="str">
        <v/>
      </c>
      <c r="B942" s="19"/>
      <c r="C942" s="19"/>
      <c r="D942" s="19"/>
      <c r="E942" s="19"/>
      <c r="F942" s="19"/>
      <c r="G942" s="35"/>
      <c r="H942" s="35"/>
      <c r="I942" s="19"/>
      <c r="J942" s="19"/>
      <c r="K942" s="20"/>
      <c r="L942" s="19"/>
      <c r="M942" s="20"/>
      <c r="N942" s="19"/>
      <c r="O942" s="20"/>
      <c r="P942" s="19"/>
      <c r="Q942" s="19"/>
      <c r="R942" s="19"/>
      <c r="S942" s="28"/>
      <c r="T942" s="20"/>
      <c r="U942" s="20"/>
    </row>
    <row r="943" spans="1:21" ht="28.5" customHeight="1">
      <c r="A943" s="23" t="str">
        <v/>
      </c>
      <c r="B943" s="19"/>
      <c r="C943" s="19"/>
      <c r="D943" s="19"/>
      <c r="E943" s="19"/>
      <c r="F943" s="19"/>
      <c r="G943" s="35"/>
      <c r="H943" s="35"/>
      <c r="I943" s="19"/>
      <c r="J943" s="19"/>
      <c r="K943" s="20"/>
      <c r="L943" s="19"/>
      <c r="M943" s="20"/>
      <c r="N943" s="19"/>
      <c r="O943" s="20"/>
      <c r="P943" s="19"/>
      <c r="Q943" s="19"/>
      <c r="R943" s="19"/>
      <c r="S943" s="28"/>
      <c r="T943" s="20"/>
      <c r="U943" s="20"/>
    </row>
    <row r="944" spans="1:21" ht="28.5" customHeight="1">
      <c r="A944" s="23" t="str">
        <v/>
      </c>
      <c r="B944" s="19"/>
      <c r="C944" s="19"/>
      <c r="D944" s="19"/>
      <c r="E944" s="19"/>
      <c r="F944" s="19"/>
      <c r="G944" s="35"/>
      <c r="H944" s="35"/>
      <c r="I944" s="19"/>
      <c r="J944" s="19"/>
      <c r="K944" s="20"/>
      <c r="L944" s="19"/>
      <c r="M944" s="20"/>
      <c r="N944" s="19"/>
      <c r="O944" s="20"/>
      <c r="P944" s="19"/>
      <c r="Q944" s="19"/>
      <c r="R944" s="19"/>
      <c r="S944" s="28"/>
      <c r="T944" s="20"/>
      <c r="U944" s="20"/>
    </row>
    <row r="945" spans="1:21" ht="28.5" customHeight="1">
      <c r="A945" s="23" t="str">
        <v/>
      </c>
      <c r="B945" s="19"/>
      <c r="C945" s="19"/>
      <c r="D945" s="19"/>
      <c r="E945" s="19"/>
      <c r="F945" s="19"/>
      <c r="G945" s="35"/>
      <c r="H945" s="35"/>
      <c r="I945" s="19"/>
      <c r="J945" s="19"/>
      <c r="K945" s="20"/>
      <c r="L945" s="19"/>
      <c r="M945" s="20"/>
      <c r="N945" s="19"/>
      <c r="O945" s="20"/>
      <c r="P945" s="19"/>
      <c r="Q945" s="19"/>
      <c r="R945" s="19"/>
      <c r="S945" s="28"/>
      <c r="T945" s="20"/>
      <c r="U945" s="20"/>
    </row>
    <row r="946" spans="1:21" ht="28.5" customHeight="1">
      <c r="A946" s="23" t="str">
        <v/>
      </c>
      <c r="B946" s="19"/>
      <c r="C946" s="19"/>
      <c r="D946" s="19"/>
      <c r="E946" s="19"/>
      <c r="F946" s="19"/>
      <c r="G946" s="35"/>
      <c r="H946" s="35"/>
      <c r="I946" s="19"/>
      <c r="J946" s="19"/>
      <c r="K946" s="20"/>
      <c r="L946" s="19"/>
      <c r="M946" s="20"/>
      <c r="N946" s="19"/>
      <c r="O946" s="20"/>
      <c r="P946" s="19"/>
      <c r="Q946" s="19"/>
      <c r="R946" s="19"/>
      <c r="S946" s="28"/>
      <c r="T946" s="20"/>
      <c r="U946" s="20"/>
    </row>
    <row r="947" spans="1:21" ht="28.5" customHeight="1">
      <c r="A947" s="23" t="str">
        <v/>
      </c>
      <c r="B947" s="19"/>
      <c r="C947" s="19"/>
      <c r="D947" s="19"/>
      <c r="E947" s="19"/>
      <c r="F947" s="19"/>
      <c r="G947" s="35"/>
      <c r="H947" s="35"/>
      <c r="I947" s="19"/>
      <c r="J947" s="19"/>
      <c r="K947" s="20"/>
      <c r="L947" s="19"/>
      <c r="M947" s="20"/>
      <c r="N947" s="19"/>
      <c r="O947" s="20"/>
      <c r="P947" s="19"/>
      <c r="Q947" s="19"/>
      <c r="R947" s="19"/>
      <c r="S947" s="28"/>
      <c r="T947" s="20"/>
      <c r="U947" s="20"/>
    </row>
    <row r="948" spans="1:21" ht="28.5" customHeight="1">
      <c r="A948" s="23" t="str">
        <v/>
      </c>
      <c r="B948" s="19"/>
      <c r="C948" s="19"/>
      <c r="D948" s="19"/>
      <c r="E948" s="19"/>
      <c r="F948" s="19"/>
      <c r="G948" s="35"/>
      <c r="H948" s="35"/>
      <c r="I948" s="19"/>
      <c r="J948" s="19"/>
      <c r="K948" s="20"/>
      <c r="L948" s="19"/>
      <c r="M948" s="20"/>
      <c r="N948" s="19"/>
      <c r="O948" s="20"/>
      <c r="P948" s="19"/>
      <c r="Q948" s="19"/>
      <c r="R948" s="19"/>
      <c r="S948" s="28"/>
      <c r="T948" s="20"/>
      <c r="U948" s="20"/>
    </row>
    <row r="949" spans="1:21" ht="28.5" customHeight="1">
      <c r="A949" s="23" t="str">
        <v/>
      </c>
      <c r="B949" s="19"/>
      <c r="C949" s="19"/>
      <c r="D949" s="19"/>
      <c r="E949" s="19"/>
      <c r="F949" s="19"/>
      <c r="G949" s="35"/>
      <c r="H949" s="35"/>
      <c r="I949" s="19"/>
      <c r="J949" s="19"/>
      <c r="K949" s="20"/>
      <c r="L949" s="19"/>
      <c r="M949" s="20"/>
      <c r="N949" s="19"/>
      <c r="O949" s="20"/>
      <c r="P949" s="19"/>
      <c r="Q949" s="19"/>
      <c r="R949" s="19"/>
      <c r="S949" s="28"/>
      <c r="T949" s="20"/>
      <c r="U949" s="20"/>
    </row>
    <row r="950" spans="1:21" ht="28.5" customHeight="1">
      <c r="A950" s="23" t="str">
        <v/>
      </c>
      <c r="B950" s="19"/>
      <c r="C950" s="19"/>
      <c r="D950" s="19"/>
      <c r="E950" s="19"/>
      <c r="F950" s="19"/>
      <c r="G950" s="35"/>
      <c r="H950" s="35"/>
      <c r="I950" s="19"/>
      <c r="J950" s="19"/>
      <c r="K950" s="20"/>
      <c r="L950" s="19"/>
      <c r="M950" s="20"/>
      <c r="N950" s="19"/>
      <c r="O950" s="20"/>
      <c r="P950" s="19"/>
      <c r="Q950" s="19"/>
      <c r="R950" s="19"/>
      <c r="S950" s="28"/>
      <c r="T950" s="20"/>
      <c r="U950" s="20"/>
    </row>
    <row r="951" spans="1:21" ht="28.5" customHeight="1">
      <c r="A951" s="23" t="str">
        <v/>
      </c>
      <c r="B951" s="19"/>
      <c r="C951" s="19"/>
      <c r="D951" s="19"/>
      <c r="E951" s="19"/>
      <c r="F951" s="19"/>
      <c r="G951" s="35"/>
      <c r="H951" s="35"/>
      <c r="I951" s="19"/>
      <c r="J951" s="19"/>
      <c r="K951" s="20"/>
      <c r="L951" s="19"/>
      <c r="M951" s="20"/>
      <c r="N951" s="19"/>
      <c r="O951" s="20"/>
      <c r="P951" s="19"/>
      <c r="Q951" s="19"/>
      <c r="R951" s="19"/>
      <c r="S951" s="28"/>
      <c r="T951" s="20"/>
      <c r="U951" s="20"/>
    </row>
    <row r="952" spans="1:21" ht="28.5" customHeight="1">
      <c r="A952" s="23" t="str">
        <v/>
      </c>
      <c r="B952" s="19"/>
      <c r="C952" s="19"/>
      <c r="D952" s="19"/>
      <c r="E952" s="19"/>
      <c r="F952" s="19"/>
      <c r="G952" s="35"/>
      <c r="H952" s="35"/>
      <c r="I952" s="19"/>
      <c r="J952" s="19"/>
      <c r="K952" s="20"/>
      <c r="L952" s="19"/>
      <c r="M952" s="20"/>
      <c r="N952" s="19"/>
      <c r="O952" s="20"/>
      <c r="P952" s="19"/>
      <c r="Q952" s="19"/>
      <c r="R952" s="19"/>
      <c r="S952" s="28"/>
      <c r="T952" s="20"/>
      <c r="U952" s="20"/>
    </row>
    <row r="953" spans="1:21" ht="28.5" customHeight="1">
      <c r="A953" s="23" t="str">
        <v/>
      </c>
      <c r="B953" s="19"/>
      <c r="C953" s="19"/>
      <c r="D953" s="19"/>
      <c r="E953" s="19"/>
      <c r="F953" s="19"/>
      <c r="G953" s="35"/>
      <c r="H953" s="35"/>
      <c r="I953" s="19"/>
      <c r="J953" s="19"/>
      <c r="K953" s="20"/>
      <c r="L953" s="19"/>
      <c r="M953" s="20"/>
      <c r="N953" s="19"/>
      <c r="O953" s="20"/>
      <c r="P953" s="19"/>
      <c r="Q953" s="19"/>
      <c r="R953" s="19"/>
      <c r="S953" s="28"/>
      <c r="T953" s="20"/>
      <c r="U953" s="20"/>
    </row>
    <row r="954" spans="1:21" ht="28.5" customHeight="1">
      <c r="A954" s="23" t="str">
        <v/>
      </c>
      <c r="B954" s="19"/>
      <c r="C954" s="19"/>
      <c r="D954" s="19"/>
      <c r="E954" s="19"/>
      <c r="F954" s="19"/>
      <c r="G954" s="35"/>
      <c r="H954" s="35"/>
      <c r="I954" s="19"/>
      <c r="J954" s="19"/>
      <c r="K954" s="20"/>
      <c r="L954" s="19"/>
      <c r="M954" s="20"/>
      <c r="N954" s="19"/>
      <c r="O954" s="20"/>
      <c r="P954" s="19"/>
      <c r="Q954" s="19"/>
      <c r="R954" s="19"/>
      <c r="S954" s="28"/>
      <c r="T954" s="20"/>
      <c r="U954" s="20"/>
    </row>
    <row r="955" spans="1:21" ht="28.5" customHeight="1">
      <c r="A955" s="23" t="str">
        <v/>
      </c>
      <c r="B955" s="19"/>
      <c r="C955" s="19"/>
      <c r="D955" s="19"/>
      <c r="E955" s="19"/>
      <c r="F955" s="19"/>
      <c r="G955" s="35"/>
      <c r="H955" s="35"/>
      <c r="I955" s="19"/>
      <c r="J955" s="19"/>
      <c r="K955" s="20"/>
      <c r="L955" s="19"/>
      <c r="M955" s="20"/>
      <c r="N955" s="19"/>
      <c r="O955" s="20"/>
      <c r="P955" s="19"/>
      <c r="Q955" s="19"/>
      <c r="R955" s="19"/>
      <c r="S955" s="28"/>
      <c r="T955" s="20"/>
      <c r="U955" s="20"/>
    </row>
    <row r="956" spans="1:21" ht="28.5" customHeight="1">
      <c r="A956" s="23" t="str">
        <v/>
      </c>
      <c r="B956" s="19"/>
      <c r="C956" s="19"/>
      <c r="D956" s="19"/>
      <c r="E956" s="19"/>
      <c r="F956" s="19"/>
      <c r="G956" s="35"/>
      <c r="H956" s="35"/>
      <c r="I956" s="19"/>
      <c r="J956" s="19"/>
      <c r="K956" s="20"/>
      <c r="L956" s="19"/>
      <c r="M956" s="20"/>
      <c r="N956" s="19"/>
      <c r="O956" s="20"/>
      <c r="P956" s="19"/>
      <c r="Q956" s="19"/>
      <c r="R956" s="19"/>
      <c r="S956" s="28"/>
      <c r="T956" s="20"/>
      <c r="U956" s="20"/>
    </row>
    <row r="957" spans="1:21" ht="28.5" customHeight="1">
      <c r="A957" s="23" t="str">
        <v/>
      </c>
      <c r="B957" s="19"/>
      <c r="C957" s="19"/>
      <c r="D957" s="19"/>
      <c r="E957" s="19"/>
      <c r="F957" s="19"/>
      <c r="G957" s="35"/>
      <c r="H957" s="35"/>
      <c r="I957" s="19"/>
      <c r="J957" s="19"/>
      <c r="K957" s="20"/>
      <c r="L957" s="19"/>
      <c r="M957" s="20"/>
      <c r="N957" s="19"/>
      <c r="O957" s="20"/>
      <c r="P957" s="19"/>
      <c r="Q957" s="19"/>
      <c r="R957" s="19"/>
      <c r="S957" s="28"/>
      <c r="T957" s="20"/>
      <c r="U957" s="20"/>
    </row>
    <row r="958" spans="1:21" ht="28.5" customHeight="1">
      <c r="A958" s="23" t="str">
        <v/>
      </c>
      <c r="B958" s="19"/>
      <c r="C958" s="19"/>
      <c r="D958" s="19"/>
      <c r="E958" s="19"/>
      <c r="F958" s="19"/>
      <c r="G958" s="35"/>
      <c r="H958" s="35"/>
      <c r="I958" s="19"/>
      <c r="J958" s="19"/>
      <c r="K958" s="20"/>
      <c r="L958" s="19"/>
      <c r="M958" s="20"/>
      <c r="N958" s="19"/>
      <c r="O958" s="20"/>
      <c r="P958" s="19"/>
      <c r="Q958" s="19"/>
      <c r="R958" s="19"/>
      <c r="S958" s="28"/>
      <c r="T958" s="20"/>
      <c r="U958" s="20"/>
    </row>
    <row r="959" spans="1:21" ht="28.5" customHeight="1">
      <c r="A959" s="23" t="str">
        <v/>
      </c>
      <c r="B959" s="19"/>
      <c r="C959" s="19"/>
      <c r="D959" s="19"/>
      <c r="E959" s="19"/>
      <c r="F959" s="19"/>
      <c r="G959" s="35"/>
      <c r="H959" s="35"/>
      <c r="I959" s="19"/>
      <c r="J959" s="19"/>
      <c r="K959" s="20"/>
      <c r="L959" s="19"/>
      <c r="M959" s="20"/>
      <c r="N959" s="19"/>
      <c r="O959" s="20"/>
      <c r="P959" s="19"/>
      <c r="Q959" s="19"/>
      <c r="R959" s="19"/>
      <c r="S959" s="28"/>
      <c r="T959" s="20"/>
      <c r="U959" s="20"/>
    </row>
    <row r="960" spans="1:21" ht="28.5" customHeight="1">
      <c r="A960" s="23" t="str">
        <v/>
      </c>
      <c r="B960" s="19"/>
      <c r="C960" s="19"/>
      <c r="D960" s="19"/>
      <c r="E960" s="19"/>
      <c r="F960" s="19"/>
      <c r="G960" s="35"/>
      <c r="H960" s="35"/>
      <c r="I960" s="19"/>
      <c r="J960" s="19"/>
      <c r="K960" s="20"/>
      <c r="L960" s="19"/>
      <c r="M960" s="20"/>
      <c r="N960" s="19"/>
      <c r="O960" s="20"/>
      <c r="P960" s="19"/>
      <c r="Q960" s="19"/>
      <c r="R960" s="19"/>
      <c r="S960" s="28"/>
      <c r="T960" s="20"/>
      <c r="U960" s="20"/>
    </row>
    <row r="961" spans="1:21" ht="28.5" customHeight="1">
      <c r="A961" s="23" t="str">
        <v/>
      </c>
      <c r="B961" s="19"/>
      <c r="C961" s="19"/>
      <c r="D961" s="19"/>
      <c r="E961" s="19"/>
      <c r="F961" s="19"/>
      <c r="G961" s="35"/>
      <c r="H961" s="35"/>
      <c r="I961" s="19"/>
      <c r="J961" s="19"/>
      <c r="K961" s="20"/>
      <c r="L961" s="19"/>
      <c r="M961" s="20"/>
      <c r="N961" s="19"/>
      <c r="O961" s="20"/>
      <c r="P961" s="19"/>
      <c r="Q961" s="19"/>
      <c r="R961" s="19"/>
      <c r="S961" s="28"/>
      <c r="T961" s="20"/>
      <c r="U961" s="20"/>
    </row>
    <row r="962" spans="1:21" ht="28.5" customHeight="1">
      <c r="A962" s="23" t="str">
        <v/>
      </c>
      <c r="B962" s="19"/>
      <c r="C962" s="19"/>
      <c r="D962" s="19"/>
      <c r="E962" s="19"/>
      <c r="F962" s="19"/>
      <c r="G962" s="35"/>
      <c r="H962" s="35"/>
      <c r="I962" s="19"/>
      <c r="J962" s="19"/>
      <c r="K962" s="20"/>
      <c r="L962" s="19"/>
      <c r="M962" s="20"/>
      <c r="N962" s="19"/>
      <c r="O962" s="20"/>
      <c r="P962" s="19"/>
      <c r="Q962" s="19"/>
      <c r="R962" s="19"/>
      <c r="S962" s="28"/>
      <c r="T962" s="20"/>
      <c r="U962" s="20"/>
    </row>
    <row r="963" spans="1:21" ht="28.5" customHeight="1">
      <c r="A963" s="23" t="str">
        <v/>
      </c>
      <c r="B963" s="19"/>
      <c r="C963" s="19"/>
      <c r="D963" s="19"/>
      <c r="E963" s="19"/>
      <c r="F963" s="19"/>
      <c r="G963" s="35"/>
      <c r="H963" s="35"/>
      <c r="I963" s="19"/>
      <c r="J963" s="19"/>
      <c r="K963" s="20"/>
      <c r="L963" s="19"/>
      <c r="M963" s="20"/>
      <c r="N963" s="19"/>
      <c r="O963" s="20"/>
      <c r="P963" s="19"/>
      <c r="Q963" s="19"/>
      <c r="R963" s="19"/>
      <c r="S963" s="28"/>
      <c r="T963" s="20"/>
      <c r="U963" s="20"/>
    </row>
    <row r="964" spans="1:21" ht="28.5" customHeight="1">
      <c r="A964" s="23" t="str">
        <v/>
      </c>
      <c r="B964" s="19"/>
      <c r="C964" s="19"/>
      <c r="D964" s="19"/>
      <c r="E964" s="19"/>
      <c r="F964" s="19"/>
      <c r="G964" s="35"/>
      <c r="H964" s="35"/>
      <c r="I964" s="19"/>
      <c r="J964" s="19"/>
      <c r="K964" s="20"/>
      <c r="L964" s="19"/>
      <c r="M964" s="20"/>
      <c r="N964" s="19"/>
      <c r="O964" s="20"/>
      <c r="P964" s="19"/>
      <c r="Q964" s="19"/>
      <c r="R964" s="19"/>
      <c r="S964" s="28"/>
      <c r="T964" s="20"/>
      <c r="U964" s="20"/>
    </row>
    <row r="965" spans="1:21" ht="28.5" customHeight="1">
      <c r="A965" s="23" t="str">
        <v/>
      </c>
      <c r="B965" s="19"/>
      <c r="C965" s="19"/>
      <c r="D965" s="19"/>
      <c r="E965" s="19"/>
      <c r="F965" s="19"/>
      <c r="G965" s="35"/>
      <c r="H965" s="35"/>
      <c r="I965" s="19"/>
      <c r="J965" s="19"/>
      <c r="K965" s="20"/>
      <c r="L965" s="19"/>
      <c r="M965" s="20"/>
      <c r="N965" s="19"/>
      <c r="O965" s="20"/>
      <c r="P965" s="19"/>
      <c r="Q965" s="19"/>
      <c r="R965" s="19"/>
      <c r="S965" s="28"/>
      <c r="T965" s="20"/>
      <c r="U965" s="20"/>
    </row>
    <row r="966" spans="1:21" ht="28.5" customHeight="1">
      <c r="A966" s="23" t="str">
        <v/>
      </c>
      <c r="B966" s="19"/>
      <c r="C966" s="19"/>
      <c r="D966" s="19"/>
      <c r="E966" s="19"/>
      <c r="F966" s="19"/>
      <c r="G966" s="35"/>
      <c r="H966" s="35"/>
      <c r="I966" s="19"/>
      <c r="J966" s="19"/>
      <c r="K966" s="20"/>
      <c r="L966" s="19"/>
      <c r="M966" s="20"/>
      <c r="N966" s="19"/>
      <c r="O966" s="20"/>
      <c r="P966" s="19"/>
      <c r="Q966" s="19"/>
      <c r="R966" s="19"/>
      <c r="S966" s="28"/>
      <c r="T966" s="20"/>
      <c r="U966" s="20"/>
    </row>
    <row r="967" spans="1:21" ht="28.5" customHeight="1">
      <c r="A967" s="23" t="str">
        <v/>
      </c>
      <c r="B967" s="19"/>
      <c r="C967" s="19"/>
      <c r="D967" s="19"/>
      <c r="E967" s="19"/>
      <c r="F967" s="19"/>
      <c r="G967" s="35"/>
      <c r="H967" s="35"/>
      <c r="I967" s="19"/>
      <c r="J967" s="19"/>
      <c r="K967" s="20"/>
      <c r="L967" s="19"/>
      <c r="M967" s="20"/>
      <c r="N967" s="19"/>
      <c r="O967" s="20"/>
      <c r="P967" s="19"/>
      <c r="Q967" s="19"/>
      <c r="R967" s="19"/>
      <c r="S967" s="28"/>
      <c r="T967" s="20"/>
      <c r="U967" s="20"/>
    </row>
    <row r="968" spans="1:21" ht="28.5" customHeight="1">
      <c r="A968" s="23" t="str">
        <v/>
      </c>
      <c r="B968" s="19"/>
      <c r="C968" s="19"/>
      <c r="D968" s="19"/>
      <c r="E968" s="19"/>
      <c r="F968" s="19"/>
      <c r="G968" s="35"/>
      <c r="H968" s="35"/>
      <c r="I968" s="19"/>
      <c r="J968" s="19"/>
      <c r="K968" s="20"/>
      <c r="L968" s="19"/>
      <c r="M968" s="20"/>
      <c r="N968" s="19"/>
      <c r="O968" s="20"/>
      <c r="P968" s="19"/>
      <c r="Q968" s="19"/>
      <c r="R968" s="19"/>
      <c r="S968" s="28"/>
      <c r="T968" s="20"/>
      <c r="U968" s="20"/>
    </row>
    <row r="969" spans="1:21" ht="28.5" customHeight="1">
      <c r="A969" s="23" t="str">
        <v/>
      </c>
      <c r="B969" s="19"/>
      <c r="C969" s="19"/>
      <c r="D969" s="19"/>
      <c r="E969" s="19"/>
      <c r="F969" s="19"/>
      <c r="G969" s="35"/>
      <c r="H969" s="35"/>
      <c r="I969" s="19"/>
      <c r="J969" s="19"/>
      <c r="K969" s="20"/>
      <c r="L969" s="19"/>
      <c r="M969" s="20"/>
      <c r="N969" s="19"/>
      <c r="O969" s="20"/>
      <c r="P969" s="19"/>
      <c r="Q969" s="19"/>
      <c r="R969" s="19"/>
      <c r="S969" s="28"/>
      <c r="T969" s="20"/>
      <c r="U969" s="20"/>
    </row>
    <row r="970" spans="1:21" ht="28.5" customHeight="1">
      <c r="A970" s="23" t="str">
        <v/>
      </c>
      <c r="B970" s="19"/>
      <c r="C970" s="19"/>
      <c r="D970" s="19"/>
      <c r="E970" s="19"/>
      <c r="F970" s="19"/>
      <c r="G970" s="35"/>
      <c r="H970" s="35"/>
      <c r="I970" s="19"/>
      <c r="J970" s="19"/>
      <c r="K970" s="20"/>
      <c r="L970" s="19"/>
      <c r="M970" s="20"/>
      <c r="N970" s="19"/>
      <c r="O970" s="20"/>
      <c r="P970" s="19"/>
      <c r="Q970" s="19"/>
      <c r="R970" s="19"/>
      <c r="S970" s="28"/>
      <c r="T970" s="20"/>
      <c r="U970" s="20"/>
    </row>
    <row r="971" spans="1:21" ht="28.5" customHeight="1">
      <c r="A971" s="23" t="str">
        <v/>
      </c>
      <c r="B971" s="19"/>
      <c r="C971" s="19"/>
      <c r="D971" s="19"/>
      <c r="E971" s="19"/>
      <c r="F971" s="19"/>
      <c r="G971" s="35"/>
      <c r="H971" s="35"/>
      <c r="I971" s="19"/>
      <c r="J971" s="19"/>
      <c r="K971" s="20"/>
      <c r="L971" s="19"/>
      <c r="M971" s="20"/>
      <c r="N971" s="19"/>
      <c r="O971" s="20"/>
      <c r="P971" s="19"/>
      <c r="Q971" s="19"/>
      <c r="R971" s="19"/>
      <c r="S971" s="28"/>
      <c r="T971" s="20"/>
      <c r="U971" s="20"/>
    </row>
    <row r="972" spans="1:21" ht="28.5" customHeight="1">
      <c r="A972" s="23" t="str">
        <v/>
      </c>
      <c r="B972" s="19"/>
      <c r="C972" s="19"/>
      <c r="D972" s="19"/>
      <c r="E972" s="19"/>
      <c r="F972" s="19"/>
      <c r="G972" s="35"/>
      <c r="H972" s="35"/>
      <c r="I972" s="19"/>
      <c r="J972" s="19"/>
      <c r="K972" s="20"/>
      <c r="L972" s="19"/>
      <c r="M972" s="20"/>
      <c r="N972" s="19"/>
      <c r="O972" s="20"/>
      <c r="P972" s="19"/>
      <c r="Q972" s="19"/>
      <c r="R972" s="19"/>
      <c r="S972" s="28"/>
      <c r="T972" s="20"/>
      <c r="U972" s="20"/>
    </row>
    <row r="973" spans="1:21" ht="28.5" customHeight="1">
      <c r="A973" s="23" t="str">
        <v/>
      </c>
      <c r="B973" s="19"/>
      <c r="C973" s="19"/>
      <c r="D973" s="19"/>
      <c r="E973" s="19"/>
      <c r="F973" s="19"/>
      <c r="G973" s="35"/>
      <c r="H973" s="35"/>
      <c r="I973" s="19"/>
      <c r="J973" s="19"/>
      <c r="K973" s="20"/>
      <c r="L973" s="19"/>
      <c r="M973" s="20"/>
      <c r="N973" s="19"/>
      <c r="O973" s="20"/>
      <c r="P973" s="19"/>
      <c r="Q973" s="19"/>
      <c r="R973" s="19"/>
      <c r="S973" s="28"/>
      <c r="T973" s="20"/>
      <c r="U973" s="20"/>
    </row>
    <row r="974" spans="1:21" ht="28.5" customHeight="1">
      <c r="A974" s="23" t="str">
        <v/>
      </c>
      <c r="B974" s="19"/>
      <c r="C974" s="19"/>
      <c r="D974" s="19"/>
      <c r="E974" s="19"/>
      <c r="F974" s="19"/>
      <c r="G974" s="35"/>
      <c r="H974" s="35"/>
      <c r="I974" s="19"/>
      <c r="J974" s="19"/>
      <c r="K974" s="20"/>
      <c r="L974" s="19"/>
      <c r="M974" s="20"/>
      <c r="N974" s="19"/>
      <c r="O974" s="20"/>
      <c r="P974" s="19"/>
      <c r="Q974" s="19"/>
      <c r="R974" s="19"/>
      <c r="S974" s="28"/>
      <c r="T974" s="20"/>
      <c r="U974" s="20"/>
    </row>
    <row r="975" spans="1:21" ht="28.5" customHeight="1">
      <c r="A975" s="23" t="str">
        <v/>
      </c>
      <c r="B975" s="19"/>
      <c r="C975" s="19"/>
      <c r="D975" s="19"/>
      <c r="E975" s="19"/>
      <c r="F975" s="19"/>
      <c r="G975" s="35"/>
      <c r="H975" s="35"/>
      <c r="I975" s="19"/>
      <c r="J975" s="19"/>
      <c r="K975" s="20"/>
      <c r="L975" s="19"/>
      <c r="M975" s="20"/>
      <c r="N975" s="19"/>
      <c r="O975" s="20"/>
      <c r="P975" s="19"/>
      <c r="Q975" s="19"/>
      <c r="R975" s="19"/>
      <c r="S975" s="28"/>
      <c r="T975" s="20"/>
      <c r="U975" s="20"/>
    </row>
    <row r="976" spans="1:21" ht="28.5" customHeight="1">
      <c r="A976" s="23" t="str">
        <v/>
      </c>
      <c r="B976" s="19"/>
      <c r="C976" s="19"/>
      <c r="D976" s="19"/>
      <c r="E976" s="19"/>
      <c r="F976" s="19"/>
      <c r="G976" s="35"/>
      <c r="H976" s="35"/>
      <c r="I976" s="19"/>
      <c r="J976" s="19"/>
      <c r="K976" s="20"/>
      <c r="L976" s="19"/>
      <c r="M976" s="20"/>
      <c r="N976" s="19"/>
      <c r="O976" s="20"/>
      <c r="P976" s="19"/>
      <c r="Q976" s="19"/>
      <c r="R976" s="19"/>
      <c r="S976" s="28"/>
      <c r="T976" s="20"/>
      <c r="U976" s="20"/>
    </row>
    <row r="977" spans="1:21" ht="28.5" customHeight="1">
      <c r="A977" s="23" t="str">
        <v/>
      </c>
      <c r="B977" s="19"/>
      <c r="C977" s="19"/>
      <c r="D977" s="19"/>
      <c r="E977" s="19"/>
      <c r="F977" s="19"/>
      <c r="G977" s="35"/>
      <c r="H977" s="35"/>
      <c r="I977" s="19"/>
      <c r="J977" s="19"/>
      <c r="K977" s="20"/>
      <c r="L977" s="19"/>
      <c r="M977" s="20"/>
      <c r="N977" s="19"/>
      <c r="O977" s="20"/>
      <c r="P977" s="19"/>
      <c r="Q977" s="19"/>
      <c r="R977" s="19"/>
      <c r="S977" s="28"/>
      <c r="T977" s="20"/>
      <c r="U977" s="20"/>
    </row>
    <row r="978" spans="1:21" ht="28.5" customHeight="1">
      <c r="A978" s="23" t="str">
        <v/>
      </c>
      <c r="B978" s="19"/>
      <c r="C978" s="19"/>
      <c r="D978" s="19"/>
      <c r="E978" s="19"/>
      <c r="F978" s="19"/>
      <c r="G978" s="35"/>
      <c r="H978" s="35"/>
      <c r="I978" s="19"/>
      <c r="J978" s="19"/>
      <c r="K978" s="20"/>
      <c r="L978" s="19"/>
      <c r="M978" s="20"/>
      <c r="N978" s="19"/>
      <c r="O978" s="20"/>
      <c r="P978" s="19"/>
      <c r="Q978" s="19"/>
      <c r="R978" s="19"/>
      <c r="S978" s="28"/>
      <c r="T978" s="20"/>
      <c r="U978" s="20"/>
    </row>
    <row r="979" spans="1:21" ht="28.5" customHeight="1">
      <c r="A979" s="23" t="str">
        <v/>
      </c>
      <c r="B979" s="19"/>
      <c r="C979" s="19"/>
      <c r="D979" s="19"/>
      <c r="E979" s="19"/>
      <c r="F979" s="19"/>
      <c r="G979" s="35"/>
      <c r="H979" s="35"/>
      <c r="I979" s="19"/>
      <c r="J979" s="19"/>
      <c r="K979" s="20"/>
      <c r="L979" s="19"/>
      <c r="M979" s="20"/>
      <c r="N979" s="19"/>
      <c r="O979" s="20"/>
      <c r="P979" s="19"/>
      <c r="Q979" s="19"/>
      <c r="R979" s="19"/>
      <c r="S979" s="28"/>
      <c r="T979" s="20"/>
      <c r="U979" s="20"/>
    </row>
    <row r="980" spans="1:21" ht="28.5" customHeight="1">
      <c r="A980" s="23" t="str">
        <v/>
      </c>
      <c r="B980" s="19"/>
      <c r="C980" s="19"/>
      <c r="D980" s="19"/>
      <c r="E980" s="19"/>
      <c r="F980" s="19"/>
      <c r="G980" s="35"/>
      <c r="H980" s="35"/>
      <c r="I980" s="19"/>
      <c r="J980" s="19"/>
      <c r="K980" s="20"/>
      <c r="L980" s="19"/>
      <c r="M980" s="20"/>
      <c r="N980" s="19"/>
      <c r="O980" s="20"/>
      <c r="P980" s="19"/>
      <c r="Q980" s="19"/>
      <c r="R980" s="19"/>
      <c r="S980" s="28"/>
      <c r="T980" s="20"/>
      <c r="U980" s="20"/>
    </row>
    <row r="981" spans="1:21" ht="28.5" customHeight="1">
      <c r="A981" s="23" t="str">
        <v/>
      </c>
      <c r="B981" s="19"/>
      <c r="C981" s="19"/>
      <c r="D981" s="19"/>
      <c r="E981" s="19"/>
      <c r="F981" s="19"/>
      <c r="G981" s="35"/>
      <c r="H981" s="35"/>
      <c r="I981" s="19"/>
      <c r="J981" s="19"/>
      <c r="K981" s="20"/>
      <c r="L981" s="19"/>
      <c r="M981" s="20"/>
      <c r="N981" s="19"/>
      <c r="O981" s="20"/>
      <c r="P981" s="19"/>
      <c r="Q981" s="19"/>
      <c r="R981" s="19"/>
      <c r="S981" s="28"/>
      <c r="T981" s="20"/>
      <c r="U981" s="20"/>
    </row>
    <row r="982" spans="1:21" ht="28.5" customHeight="1">
      <c r="A982" s="23" t="str">
        <v/>
      </c>
      <c r="B982" s="19"/>
      <c r="C982" s="19"/>
      <c r="D982" s="19"/>
      <c r="E982" s="19"/>
      <c r="F982" s="19"/>
      <c r="G982" s="35"/>
      <c r="H982" s="35"/>
      <c r="I982" s="19"/>
      <c r="J982" s="19"/>
      <c r="K982" s="20"/>
      <c r="L982" s="19"/>
      <c r="M982" s="20"/>
      <c r="N982" s="19"/>
      <c r="O982" s="20"/>
      <c r="P982" s="19"/>
      <c r="Q982" s="19"/>
      <c r="R982" s="19"/>
      <c r="S982" s="28"/>
      <c r="T982" s="20"/>
      <c r="U982" s="20"/>
    </row>
    <row r="983" spans="1:21" ht="28.5" customHeight="1">
      <c r="A983" s="23" t="str">
        <v/>
      </c>
      <c r="B983" s="19"/>
      <c r="C983" s="19"/>
      <c r="D983" s="19"/>
      <c r="E983" s="19"/>
      <c r="F983" s="19"/>
      <c r="G983" s="35"/>
      <c r="H983" s="35"/>
      <c r="I983" s="19"/>
      <c r="J983" s="19"/>
      <c r="K983" s="20"/>
      <c r="L983" s="19"/>
      <c r="M983" s="20"/>
      <c r="N983" s="19"/>
      <c r="O983" s="20"/>
      <c r="P983" s="19"/>
      <c r="Q983" s="19"/>
      <c r="R983" s="19"/>
      <c r="S983" s="28"/>
      <c r="T983" s="20"/>
      <c r="U983" s="20"/>
    </row>
    <row r="984" spans="1:21" ht="28.5" customHeight="1">
      <c r="A984" s="23" t="str">
        <v/>
      </c>
      <c r="B984" s="19"/>
      <c r="C984" s="19"/>
      <c r="D984" s="19"/>
      <c r="E984" s="19"/>
      <c r="F984" s="19"/>
      <c r="G984" s="35"/>
      <c r="H984" s="35"/>
      <c r="I984" s="19"/>
      <c r="J984" s="19"/>
      <c r="K984" s="20"/>
      <c r="L984" s="19"/>
      <c r="M984" s="20"/>
      <c r="N984" s="19"/>
      <c r="O984" s="20"/>
      <c r="P984" s="19"/>
      <c r="Q984" s="19"/>
      <c r="R984" s="19"/>
      <c r="S984" s="28"/>
      <c r="T984" s="20"/>
      <c r="U984" s="20"/>
    </row>
    <row r="985" spans="1:21" ht="28.5" customHeight="1">
      <c r="A985" s="23" t="str">
        <v/>
      </c>
      <c r="B985" s="19"/>
      <c r="C985" s="19"/>
      <c r="D985" s="19"/>
      <c r="E985" s="19"/>
      <c r="F985" s="19"/>
      <c r="G985" s="35"/>
      <c r="H985" s="35"/>
      <c r="I985" s="19"/>
      <c r="J985" s="19"/>
      <c r="K985" s="20"/>
      <c r="L985" s="19"/>
      <c r="M985" s="20"/>
      <c r="N985" s="19"/>
      <c r="O985" s="20"/>
      <c r="P985" s="19"/>
      <c r="Q985" s="19"/>
      <c r="R985" s="19"/>
      <c r="S985" s="28"/>
      <c r="T985" s="20"/>
      <c r="U985" s="20"/>
    </row>
    <row r="986" spans="1:21" ht="28.5" customHeight="1">
      <c r="A986" s="23" t="str">
        <v/>
      </c>
      <c r="B986" s="19"/>
      <c r="C986" s="19"/>
      <c r="D986" s="19"/>
      <c r="E986" s="19"/>
      <c r="F986" s="19"/>
      <c r="G986" s="35"/>
      <c r="H986" s="35"/>
      <c r="I986" s="19"/>
      <c r="J986" s="19"/>
      <c r="K986" s="20"/>
      <c r="L986" s="19"/>
      <c r="M986" s="20"/>
      <c r="N986" s="19"/>
      <c r="O986" s="20"/>
      <c r="P986" s="19"/>
      <c r="Q986" s="19"/>
      <c r="R986" s="19"/>
      <c r="S986" s="28"/>
      <c r="T986" s="20"/>
      <c r="U986" s="20"/>
    </row>
    <row r="987" spans="1:21" ht="28.5" customHeight="1">
      <c r="A987" s="23" t="str">
        <v/>
      </c>
      <c r="B987" s="19"/>
      <c r="C987" s="19"/>
      <c r="D987" s="19"/>
      <c r="E987" s="19"/>
      <c r="F987" s="19"/>
      <c r="G987" s="35"/>
      <c r="H987" s="35"/>
      <c r="I987" s="19"/>
      <c r="J987" s="19"/>
      <c r="K987" s="20"/>
      <c r="L987" s="19"/>
      <c r="M987" s="20"/>
      <c r="N987" s="19"/>
      <c r="O987" s="20"/>
      <c r="P987" s="19"/>
      <c r="Q987" s="19"/>
      <c r="R987" s="19"/>
      <c r="S987" s="28"/>
      <c r="T987" s="20"/>
      <c r="U987" s="20"/>
    </row>
    <row r="988" spans="1:21" ht="28.5" customHeight="1">
      <c r="A988" s="23" t="str">
        <v/>
      </c>
      <c r="B988" s="19"/>
      <c r="C988" s="19"/>
      <c r="D988" s="19"/>
      <c r="E988" s="19"/>
      <c r="F988" s="19"/>
      <c r="G988" s="35"/>
      <c r="H988" s="35"/>
      <c r="I988" s="19"/>
      <c r="J988" s="19"/>
      <c r="K988" s="20"/>
      <c r="L988" s="19"/>
      <c r="M988" s="20"/>
      <c r="N988" s="19"/>
      <c r="O988" s="20"/>
      <c r="P988" s="19"/>
      <c r="Q988" s="19"/>
      <c r="R988" s="19"/>
      <c r="S988" s="28"/>
      <c r="T988" s="20"/>
      <c r="U988" s="20"/>
    </row>
    <row r="989" spans="1:21" ht="28.5" customHeight="1">
      <c r="A989" s="23" t="str">
        <v/>
      </c>
      <c r="B989" s="19"/>
      <c r="C989" s="19"/>
      <c r="D989" s="19"/>
      <c r="E989" s="19"/>
      <c r="F989" s="19"/>
      <c r="G989" s="35"/>
      <c r="H989" s="35"/>
      <c r="I989" s="19"/>
      <c r="J989" s="19"/>
      <c r="K989" s="20"/>
      <c r="L989" s="19"/>
      <c r="M989" s="20"/>
      <c r="N989" s="19"/>
      <c r="O989" s="20"/>
      <c r="P989" s="19"/>
      <c r="Q989" s="19"/>
      <c r="R989" s="19"/>
      <c r="S989" s="28"/>
      <c r="T989" s="20"/>
      <c r="U989" s="20"/>
    </row>
    <row r="990" spans="1:21" ht="28.5" customHeight="1">
      <c r="A990" s="23" t="str">
        <v/>
      </c>
      <c r="B990" s="19"/>
      <c r="C990" s="19"/>
      <c r="D990" s="19"/>
      <c r="E990" s="19"/>
      <c r="F990" s="19"/>
      <c r="G990" s="35"/>
      <c r="H990" s="35"/>
      <c r="I990" s="19"/>
      <c r="J990" s="19"/>
      <c r="K990" s="20"/>
      <c r="L990" s="19"/>
      <c r="M990" s="20"/>
      <c r="N990" s="19"/>
      <c r="O990" s="20"/>
      <c r="P990" s="19"/>
      <c r="Q990" s="19"/>
      <c r="R990" s="19"/>
      <c r="S990" s="28"/>
      <c r="T990" s="20"/>
      <c r="U990" s="20"/>
    </row>
    <row r="991" spans="1:21" ht="28.5" customHeight="1">
      <c r="A991" s="23" t="str">
        <v/>
      </c>
      <c r="B991" s="19"/>
      <c r="C991" s="19"/>
      <c r="D991" s="19"/>
      <c r="E991" s="19"/>
      <c r="F991" s="19"/>
      <c r="G991" s="35"/>
      <c r="H991" s="35"/>
      <c r="I991" s="19"/>
      <c r="J991" s="19"/>
      <c r="K991" s="20"/>
      <c r="L991" s="19"/>
      <c r="M991" s="20"/>
      <c r="N991" s="19"/>
      <c r="O991" s="20"/>
      <c r="P991" s="19"/>
      <c r="Q991" s="19"/>
      <c r="R991" s="19"/>
      <c r="S991" s="28"/>
      <c r="T991" s="20"/>
      <c r="U991" s="20"/>
    </row>
    <row r="992" spans="1:21" ht="28.5" customHeight="1">
      <c r="A992" s="23" t="str">
        <v/>
      </c>
      <c r="B992" s="19"/>
      <c r="C992" s="19"/>
      <c r="D992" s="19"/>
      <c r="E992" s="19"/>
      <c r="F992" s="19"/>
      <c r="G992" s="35"/>
      <c r="H992" s="35"/>
      <c r="I992" s="19"/>
      <c r="J992" s="19"/>
      <c r="K992" s="20"/>
      <c r="L992" s="19"/>
      <c r="M992" s="20"/>
      <c r="N992" s="19"/>
      <c r="O992" s="20"/>
      <c r="P992" s="19"/>
      <c r="Q992" s="19"/>
      <c r="R992" s="19"/>
      <c r="S992" s="28"/>
      <c r="T992" s="20"/>
      <c r="U992" s="20"/>
    </row>
    <row r="993" spans="1:21" ht="28.5" customHeight="1">
      <c r="A993" s="23" t="str">
        <v/>
      </c>
      <c r="B993" s="19"/>
      <c r="C993" s="19"/>
      <c r="D993" s="19"/>
      <c r="E993" s="19"/>
      <c r="F993" s="19"/>
      <c r="G993" s="35"/>
      <c r="H993" s="35"/>
      <c r="I993" s="19"/>
      <c r="J993" s="19"/>
      <c r="K993" s="20"/>
      <c r="L993" s="19"/>
      <c r="M993" s="20"/>
      <c r="N993" s="19"/>
      <c r="O993" s="20"/>
      <c r="P993" s="19"/>
      <c r="Q993" s="19"/>
      <c r="R993" s="19"/>
      <c r="S993" s="28"/>
      <c r="T993" s="20"/>
      <c r="U993" s="20"/>
    </row>
    <row r="994" spans="1:21" ht="28.5" customHeight="1">
      <c r="A994" s="23" t="str">
        <v/>
      </c>
      <c r="B994" s="19"/>
      <c r="C994" s="19"/>
      <c r="D994" s="19"/>
      <c r="E994" s="19"/>
      <c r="F994" s="19"/>
      <c r="G994" s="35"/>
      <c r="H994" s="35"/>
      <c r="I994" s="19"/>
      <c r="J994" s="19"/>
      <c r="K994" s="20"/>
      <c r="L994" s="19"/>
      <c r="M994" s="20"/>
      <c r="N994" s="19"/>
      <c r="O994" s="20"/>
      <c r="P994" s="19"/>
      <c r="Q994" s="19"/>
      <c r="R994" s="19"/>
      <c r="S994" s="28"/>
      <c r="T994" s="20"/>
      <c r="U994" s="20"/>
    </row>
    <row r="995" spans="1:21" ht="28.5" customHeight="1">
      <c r="A995" s="23" t="str">
        <v/>
      </c>
      <c r="B995" s="19"/>
      <c r="C995" s="19"/>
      <c r="D995" s="19"/>
      <c r="E995" s="19"/>
      <c r="F995" s="19"/>
      <c r="G995" s="35"/>
      <c r="H995" s="35"/>
      <c r="I995" s="19"/>
      <c r="J995" s="19"/>
      <c r="K995" s="20"/>
      <c r="L995" s="19"/>
      <c r="M995" s="20"/>
      <c r="N995" s="19"/>
      <c r="O995" s="20"/>
      <c r="P995" s="19"/>
      <c r="Q995" s="19"/>
      <c r="R995" s="19"/>
      <c r="S995" s="28"/>
      <c r="T995" s="20"/>
      <c r="U995" s="20"/>
    </row>
    <row r="996" spans="1:21" ht="28.5" customHeight="1">
      <c r="A996" s="23" t="str">
        <v/>
      </c>
      <c r="B996" s="19"/>
      <c r="C996" s="19"/>
      <c r="D996" s="19"/>
      <c r="E996" s="19"/>
      <c r="F996" s="19"/>
      <c r="G996" s="35"/>
      <c r="H996" s="35"/>
      <c r="I996" s="19"/>
      <c r="J996" s="19"/>
      <c r="K996" s="20"/>
      <c r="L996" s="19"/>
      <c r="M996" s="20"/>
      <c r="N996" s="19"/>
      <c r="O996" s="20"/>
      <c r="P996" s="19"/>
      <c r="Q996" s="19"/>
      <c r="R996" s="19"/>
      <c r="S996" s="28"/>
      <c r="T996" s="20"/>
      <c r="U996" s="20"/>
    </row>
    <row r="997" spans="1:21" ht="28.5" customHeight="1">
      <c r="A997" s="23" t="str">
        <v/>
      </c>
      <c r="B997" s="19"/>
      <c r="C997" s="19"/>
      <c r="D997" s="19"/>
      <c r="E997" s="19"/>
      <c r="F997" s="19"/>
      <c r="G997" s="35"/>
      <c r="H997" s="35"/>
      <c r="I997" s="19"/>
      <c r="J997" s="19"/>
      <c r="K997" s="20"/>
      <c r="L997" s="19"/>
      <c r="M997" s="20"/>
      <c r="N997" s="19"/>
      <c r="O997" s="20"/>
      <c r="P997" s="19"/>
      <c r="Q997" s="19"/>
      <c r="R997" s="19"/>
      <c r="S997" s="28"/>
      <c r="T997" s="20"/>
      <c r="U997" s="20"/>
    </row>
    <row r="998" spans="1:21" ht="28.5" customHeight="1">
      <c r="A998" s="23" t="str">
        <v/>
      </c>
      <c r="B998" s="19"/>
      <c r="C998" s="19"/>
      <c r="D998" s="19"/>
      <c r="E998" s="19"/>
      <c r="F998" s="19"/>
      <c r="G998" s="35"/>
      <c r="H998" s="35"/>
      <c r="I998" s="19"/>
      <c r="J998" s="19"/>
      <c r="K998" s="20"/>
      <c r="L998" s="19"/>
      <c r="M998" s="20"/>
      <c r="N998" s="19"/>
      <c r="O998" s="20"/>
      <c r="P998" s="19"/>
      <c r="Q998" s="19"/>
      <c r="R998" s="19"/>
      <c r="S998" s="28"/>
      <c r="T998" s="20"/>
      <c r="U998" s="20"/>
    </row>
    <row r="999" spans="1:21" ht="28.5" customHeight="1">
      <c r="A999" s="23" t="str">
        <v/>
      </c>
      <c r="B999" s="19"/>
      <c r="C999" s="19"/>
      <c r="D999" s="19"/>
      <c r="E999" s="19"/>
      <c r="F999" s="19"/>
      <c r="G999" s="35"/>
      <c r="H999" s="35"/>
      <c r="I999" s="19"/>
      <c r="J999" s="19"/>
      <c r="K999" s="20"/>
      <c r="L999" s="19"/>
      <c r="M999" s="20"/>
      <c r="N999" s="19"/>
      <c r="O999" s="20"/>
      <c r="P999" s="19"/>
      <c r="Q999" s="19"/>
      <c r="R999" s="19"/>
      <c r="S999" s="28"/>
      <c r="T999" s="20"/>
      <c r="U999" s="20"/>
    </row>
    <row r="1000" spans="1:21" ht="28.5" customHeight="1">
      <c r="A1000" s="23" t="str">
        <v/>
      </c>
      <c r="B1000" s="19"/>
      <c r="C1000" s="19"/>
      <c r="D1000" s="19"/>
      <c r="E1000" s="19"/>
      <c r="F1000" s="19"/>
      <c r="G1000" s="35"/>
      <c r="H1000" s="35"/>
      <c r="I1000" s="19"/>
      <c r="J1000" s="19"/>
      <c r="K1000" s="20"/>
      <c r="L1000" s="19"/>
      <c r="M1000" s="20"/>
      <c r="N1000" s="19"/>
      <c r="O1000" s="20"/>
      <c r="P1000" s="19"/>
      <c r="Q1000" s="19"/>
      <c r="R1000" s="19"/>
      <c r="S1000" s="28"/>
      <c r="T1000" s="20"/>
      <c r="U1000" s="20"/>
    </row>
    <row r="1001" spans="1:21" ht="28.5" customHeight="1">
      <c r="A1001" s="23" t="str">
        <v/>
      </c>
      <c r="B1001" s="19"/>
      <c r="C1001" s="19"/>
      <c r="D1001" s="19"/>
      <c r="E1001" s="19"/>
      <c r="F1001" s="19"/>
      <c r="G1001" s="35"/>
      <c r="H1001" s="35"/>
      <c r="I1001" s="19"/>
      <c r="J1001" s="19"/>
      <c r="K1001" s="20"/>
      <c r="L1001" s="19"/>
      <c r="M1001" s="20"/>
      <c r="N1001" s="19"/>
      <c r="O1001" s="20"/>
      <c r="P1001" s="19"/>
      <c r="Q1001" s="19"/>
      <c r="R1001" s="19"/>
      <c r="S1001" s="28"/>
      <c r="T1001" s="20"/>
      <c r="U1001" s="20"/>
    </row>
    <row r="1002" spans="1:21" ht="28.5" customHeight="1">
      <c r="A1002" s="23" t="str">
        <v/>
      </c>
      <c r="B1002" s="19"/>
      <c r="C1002" s="19"/>
      <c r="D1002" s="19"/>
      <c r="E1002" s="19"/>
      <c r="F1002" s="19"/>
      <c r="G1002" s="35"/>
      <c r="H1002" s="35"/>
      <c r="I1002" s="19"/>
      <c r="J1002" s="19"/>
      <c r="K1002" s="20"/>
      <c r="L1002" s="19"/>
      <c r="M1002" s="20"/>
      <c r="N1002" s="19"/>
      <c r="O1002" s="20"/>
      <c r="P1002" s="19"/>
      <c r="Q1002" s="19"/>
      <c r="R1002" s="19"/>
      <c r="S1002" s="28"/>
      <c r="T1002" s="20"/>
      <c r="U1002" s="20"/>
    </row>
    <row r="1003" spans="1:21" ht="28.5" customHeight="1">
      <c r="A1003" s="23" t="str">
        <v/>
      </c>
      <c r="B1003" s="19"/>
      <c r="C1003" s="19"/>
      <c r="D1003" s="19"/>
      <c r="E1003" s="19"/>
      <c r="F1003" s="19"/>
      <c r="G1003" s="35"/>
      <c r="H1003" s="35"/>
      <c r="I1003" s="19"/>
      <c r="J1003" s="19"/>
      <c r="K1003" s="20"/>
      <c r="L1003" s="19"/>
      <c r="M1003" s="20"/>
      <c r="N1003" s="19"/>
      <c r="O1003" s="20"/>
      <c r="P1003" s="19"/>
      <c r="Q1003" s="19"/>
      <c r="R1003" s="19"/>
      <c r="S1003" s="28"/>
      <c r="T1003" s="20"/>
      <c r="U1003" s="20"/>
    </row>
    <row r="1004" spans="1:21" ht="28.5" customHeight="1">
      <c r="A1004" s="23" t="str">
        <v/>
      </c>
      <c r="B1004" s="19"/>
      <c r="C1004" s="19"/>
      <c r="D1004" s="19"/>
      <c r="E1004" s="19"/>
      <c r="F1004" s="19"/>
      <c r="G1004" s="35"/>
      <c r="H1004" s="35"/>
      <c r="I1004" s="19"/>
      <c r="J1004" s="19"/>
      <c r="K1004" s="20"/>
      <c r="L1004" s="19"/>
      <c r="M1004" s="20"/>
      <c r="N1004" s="19"/>
      <c r="O1004" s="20"/>
      <c r="P1004" s="19"/>
      <c r="Q1004" s="19"/>
      <c r="R1004" s="19"/>
      <c r="S1004" s="28"/>
      <c r="T1004" s="20"/>
      <c r="U1004" s="20"/>
    </row>
    <row r="1005" spans="1:21" ht="28.5" customHeight="1">
      <c r="A1005" s="23" t="str">
        <v/>
      </c>
      <c r="B1005" s="19"/>
      <c r="C1005" s="19"/>
      <c r="D1005" s="19"/>
      <c r="E1005" s="19"/>
      <c r="F1005" s="19"/>
      <c r="G1005" s="35"/>
      <c r="H1005" s="35"/>
      <c r="I1005" s="19"/>
      <c r="J1005" s="19"/>
      <c r="K1005" s="20"/>
      <c r="L1005" s="19"/>
      <c r="M1005" s="20"/>
      <c r="N1005" s="19"/>
      <c r="O1005" s="20"/>
      <c r="P1005" s="19"/>
      <c r="Q1005" s="19"/>
      <c r="R1005" s="19"/>
      <c r="S1005" s="28"/>
      <c r="T1005" s="20"/>
      <c r="U1005" s="20"/>
    </row>
    <row r="1006" spans="1:21" ht="28.5" customHeight="1">
      <c r="A1006" s="23" t="str">
        <v/>
      </c>
      <c r="B1006" s="19"/>
      <c r="C1006" s="19"/>
      <c r="D1006" s="19"/>
      <c r="E1006" s="19"/>
      <c r="F1006" s="19"/>
      <c r="G1006" s="35"/>
      <c r="H1006" s="35"/>
      <c r="I1006" s="19"/>
      <c r="J1006" s="19"/>
      <c r="K1006" s="20"/>
      <c r="L1006" s="19"/>
      <c r="M1006" s="20"/>
      <c r="N1006" s="19"/>
      <c r="O1006" s="20"/>
      <c r="P1006" s="19"/>
      <c r="Q1006" s="19"/>
      <c r="R1006" s="19"/>
      <c r="S1006" s="28"/>
      <c r="T1006" s="20"/>
      <c r="U1006" s="20"/>
    </row>
    <row r="1007" spans="1:21" ht="28.5" customHeight="1">
      <c r="A1007" s="23" t="str">
        <v/>
      </c>
      <c r="B1007" s="19"/>
      <c r="C1007" s="19"/>
      <c r="D1007" s="19"/>
      <c r="E1007" s="19"/>
      <c r="F1007" s="19"/>
      <c r="G1007" s="35"/>
      <c r="H1007" s="35"/>
      <c r="I1007" s="19"/>
      <c r="J1007" s="19"/>
      <c r="K1007" s="20"/>
      <c r="L1007" s="19"/>
      <c r="M1007" s="20"/>
      <c r="N1007" s="19"/>
      <c r="O1007" s="20"/>
      <c r="P1007" s="19"/>
      <c r="Q1007" s="19"/>
      <c r="R1007" s="19"/>
      <c r="S1007" s="28"/>
      <c r="T1007" s="20"/>
      <c r="U1007" s="20"/>
    </row>
    <row r="1008" spans="1:21" ht="28.5" customHeight="1">
      <c r="A1008" s="23" t="str">
        <v/>
      </c>
      <c r="B1008" s="19"/>
      <c r="C1008" s="19"/>
      <c r="D1008" s="19"/>
      <c r="E1008" s="19"/>
      <c r="F1008" s="19"/>
      <c r="G1008" s="35"/>
      <c r="H1008" s="35"/>
      <c r="I1008" s="19"/>
      <c r="J1008" s="19"/>
      <c r="K1008" s="20"/>
      <c r="L1008" s="19"/>
      <c r="M1008" s="20"/>
      <c r="N1008" s="19"/>
      <c r="O1008" s="20"/>
      <c r="P1008" s="19"/>
      <c r="Q1008" s="19"/>
      <c r="R1008" s="19"/>
      <c r="S1008" s="28"/>
      <c r="T1008" s="20"/>
      <c r="U1008" s="20"/>
    </row>
    <row r="1009" spans="1:21" ht="28.5" customHeight="1">
      <c r="A1009" s="23" t="str">
        <v/>
      </c>
      <c r="B1009" s="19"/>
      <c r="C1009" s="19"/>
      <c r="D1009" s="19"/>
      <c r="E1009" s="19"/>
      <c r="F1009" s="19"/>
      <c r="G1009" s="35"/>
      <c r="H1009" s="35"/>
      <c r="I1009" s="19"/>
      <c r="J1009" s="19"/>
      <c r="K1009" s="20"/>
      <c r="L1009" s="19"/>
      <c r="M1009" s="20"/>
      <c r="N1009" s="19"/>
      <c r="O1009" s="20"/>
      <c r="P1009" s="19"/>
      <c r="Q1009" s="19"/>
      <c r="R1009" s="19"/>
      <c r="S1009" s="28"/>
      <c r="T1009" s="20"/>
      <c r="U1009" s="20"/>
    </row>
    <row r="1010" spans="1:21" ht="28.5" customHeight="1">
      <c r="A1010" s="23" t="str">
        <v/>
      </c>
      <c r="B1010" s="19"/>
      <c r="C1010" s="19"/>
      <c r="D1010" s="19"/>
      <c r="E1010" s="19"/>
      <c r="F1010" s="19"/>
      <c r="G1010" s="35"/>
      <c r="H1010" s="35"/>
      <c r="I1010" s="19"/>
      <c r="J1010" s="19"/>
      <c r="K1010" s="20"/>
      <c r="L1010" s="19"/>
      <c r="M1010" s="20"/>
      <c r="N1010" s="19"/>
      <c r="O1010" s="20"/>
      <c r="P1010" s="19"/>
      <c r="Q1010" s="19"/>
      <c r="R1010" s="19"/>
      <c r="S1010" s="28"/>
      <c r="T1010" s="20"/>
      <c r="U1010" s="20"/>
    </row>
    <row r="1011" spans="1:21" ht="28.5" customHeight="1">
      <c r="A1011" s="23" t="str">
        <v/>
      </c>
      <c r="B1011" s="19"/>
      <c r="C1011" s="19"/>
      <c r="D1011" s="19"/>
      <c r="E1011" s="19"/>
      <c r="F1011" s="19"/>
      <c r="G1011" s="35"/>
      <c r="H1011" s="35"/>
      <c r="I1011" s="19"/>
      <c r="J1011" s="19"/>
      <c r="K1011" s="20"/>
      <c r="L1011" s="19"/>
      <c r="M1011" s="20"/>
      <c r="N1011" s="19"/>
      <c r="O1011" s="20"/>
      <c r="P1011" s="19"/>
      <c r="Q1011" s="19"/>
      <c r="R1011" s="19"/>
      <c r="S1011" s="28"/>
      <c r="T1011" s="20"/>
      <c r="U1011" s="20"/>
    </row>
    <row r="1012" spans="1:21" ht="28.5" customHeight="1">
      <c r="A1012" s="23" t="str">
        <v/>
      </c>
      <c r="B1012" s="19"/>
      <c r="C1012" s="19"/>
      <c r="D1012" s="19"/>
      <c r="E1012" s="19"/>
      <c r="F1012" s="19"/>
      <c r="G1012" s="35"/>
      <c r="H1012" s="29"/>
      <c r="I1012" s="19"/>
      <c r="J1012" s="19"/>
      <c r="K1012" s="20"/>
      <c r="L1012" s="19"/>
      <c r="M1012" s="20"/>
      <c r="N1012" s="19"/>
      <c r="O1012" s="20"/>
      <c r="P1012" s="19"/>
      <c r="Q1012" s="19"/>
      <c r="R1012" s="19"/>
      <c r="S1012" s="28"/>
      <c r="T1012" s="20"/>
      <c r="U1012" s="20"/>
    </row>
    <row r="1013" spans="1:21" ht="28.5" customHeight="1">
      <c r="A1013" s="23" t="str">
        <v/>
      </c>
      <c r="B1013" s="19"/>
      <c r="C1013" s="19"/>
      <c r="D1013" s="19"/>
      <c r="E1013" s="19"/>
      <c r="F1013" s="19"/>
      <c r="G1013" s="35"/>
      <c r="H1013" s="35"/>
      <c r="I1013" s="19"/>
      <c r="J1013" s="19"/>
      <c r="K1013" s="20"/>
      <c r="L1013" s="19"/>
      <c r="M1013" s="20"/>
      <c r="N1013" s="19"/>
      <c r="O1013" s="20"/>
      <c r="P1013" s="19"/>
      <c r="Q1013" s="19"/>
      <c r="R1013" s="19"/>
      <c r="S1013" s="28"/>
      <c r="T1013" s="20"/>
      <c r="U1013" s="20"/>
    </row>
    <row r="1014" spans="1:21" ht="28.5" customHeight="1">
      <c r="A1014" s="23" t="str">
        <v/>
      </c>
      <c r="B1014" s="19"/>
      <c r="C1014" s="19"/>
      <c r="D1014" s="19"/>
      <c r="E1014" s="19"/>
      <c r="F1014" s="19"/>
      <c r="G1014" s="35"/>
      <c r="H1014" s="35"/>
      <c r="I1014" s="19"/>
      <c r="J1014" s="19"/>
      <c r="K1014" s="20"/>
      <c r="L1014" s="19"/>
      <c r="M1014" s="20"/>
      <c r="N1014" s="19"/>
      <c r="O1014" s="20"/>
      <c r="P1014" s="19"/>
      <c r="Q1014" s="19"/>
      <c r="R1014" s="19"/>
      <c r="S1014" s="28"/>
      <c r="T1014" s="20"/>
      <c r="U1014" s="20"/>
    </row>
    <row r="1015" spans="1:21" ht="28.5" customHeight="1">
      <c r="A1015" s="23" t="str">
        <v/>
      </c>
      <c r="B1015" s="19"/>
      <c r="C1015" s="19"/>
      <c r="D1015" s="19"/>
      <c r="E1015" s="19"/>
      <c r="F1015" s="19"/>
      <c r="G1015" s="35"/>
      <c r="H1015" s="35"/>
      <c r="I1015" s="19"/>
      <c r="J1015" s="19"/>
      <c r="K1015" s="20"/>
      <c r="L1015" s="19"/>
      <c r="M1015" s="20"/>
      <c r="N1015" s="19"/>
      <c r="O1015" s="20"/>
      <c r="P1015" s="19"/>
      <c r="Q1015" s="19"/>
      <c r="R1015" s="19"/>
      <c r="S1015" s="28"/>
      <c r="T1015" s="20"/>
      <c r="U1015" s="20"/>
    </row>
    <row r="1016" spans="1:21" ht="28.5" customHeight="1">
      <c r="A1016" s="23" t="str">
        <v/>
      </c>
      <c r="B1016" s="16"/>
      <c r="C1016" s="19"/>
      <c r="D1016" s="19"/>
      <c r="E1016" s="19"/>
      <c r="F1016" s="19"/>
      <c r="G1016" s="35"/>
      <c r="H1016" s="35"/>
      <c r="I1016" s="19"/>
      <c r="J1016" s="19"/>
      <c r="K1016" s="20"/>
      <c r="L1016" s="19"/>
      <c r="M1016" s="20"/>
      <c r="N1016" s="19"/>
      <c r="O1016" s="20"/>
      <c r="P1016" s="19"/>
      <c r="Q1016" s="19"/>
      <c r="R1016" s="19"/>
      <c r="S1016" s="28"/>
      <c r="T1016" s="20"/>
      <c r="U1016" s="20"/>
    </row>
  </sheetData>
  <phoneticPr fontId="78" type="noConversion"/>
  <dataValidations count="8">
    <dataValidation type="list" allowBlank="1" showInputMessage="1" showErrorMessage="1" prompt="CHỌN TỪ DANH SÁCH XỔ XUỐNG" sqref="D3:D1016" xr:uid="{00000000-0002-0000-0000-000000000000}">
      <formula1>QUANHUYEN</formula1>
    </dataValidation>
    <dataValidation type="list" allowBlank="1" showInputMessage="1" showErrorMessage="1" prompt="CHỌN TỪ DẢI Ô XỔ XUỐNG" sqref="P3:P1016" xr:uid="{00000000-0002-0000-0000-000001000000}">
      <formula1>TINHTHANH</formula1>
    </dataValidation>
    <dataValidation type="list" allowBlank="1" showInputMessage="1" showErrorMessage="1" prompt="CHỌN TỪ DANH SÁCH XỔ XUỐNG" sqref="C3:C1016" xr:uid="{00000000-0002-0000-0000-000002000000}">
      <formula1>TINHTHANH</formula1>
    </dataValidation>
    <dataValidation type="list" allowBlank="1" showInputMessage="1" showErrorMessage="1" prompt="CHỌN TỪ DẢI Ô XỔ XUỐNG" sqref="R3:R1016" xr:uid="{00000000-0002-0000-0000-000003000000}">
      <formula1>PHUONGXA</formula1>
    </dataValidation>
    <dataValidation type="custom" allowBlank="1" showDropDown="1" showInputMessage="1" showErrorMessage="1" prompt="Nhập ngày hợp lệ" sqref="G3:H1016" xr:uid="{00000000-0002-0000-0000-000004000000}">
      <formula1>OR(NOT(ISERROR(DATEVALUE(G3))), AND(ISNUMBER(G3), LEFT(CELL("format", G3))="D"))</formula1>
    </dataValidation>
    <dataValidation type="list" allowBlank="1" showInputMessage="1" showErrorMessage="1" prompt="CHỌN TỪ DANH SÁCH XỔ XUỐNG" sqref="B3:B1016" xr:uid="{00000000-0002-0000-0000-000005000000}">
      <formula1>quocgia</formula1>
    </dataValidation>
    <dataValidation type="list" allowBlank="1" showInputMessage="1" showErrorMessage="1" prompt="CHỌN TỪ DẢI Ô XỔ XUỐNG" sqref="Q3:Q1016" xr:uid="{00000000-0002-0000-0000-000006000000}">
      <formula1>QUANHUYEN</formula1>
    </dataValidation>
    <dataValidation type="list" allowBlank="1" showInputMessage="1" showErrorMessage="1" prompt="CHỌN TỪ DANH SÁCH XỔ XUỐNG" sqref="L3:L1016" xr:uid="{00000000-0002-0000-0000-000007000000}">
      <formula1>loaihinhmocdichte</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Q1008"/>
  <sheetViews>
    <sheetView showGridLines="0" workbookViewId="0">
      <pane xSplit="9" ySplit="1" topLeftCell="J2" activePane="bottomRight" state="frozen"/>
      <selection pane="topRight" activeCell="J1" sqref="J1"/>
      <selection pane="bottomLeft" activeCell="A2" sqref="A2"/>
      <selection pane="bottomRight" activeCell="J2" sqref="J2"/>
    </sheetView>
  </sheetViews>
  <sheetFormatPr defaultColWidth="14.44140625" defaultRowHeight="15" customHeight="1"/>
  <cols>
    <col min="1" max="1" width="5" customWidth="1"/>
    <col min="2" max="2" width="8.88671875" customWidth="1"/>
    <col min="3" max="3" width="25.5546875" customWidth="1"/>
    <col min="4" max="4" width="12" customWidth="1"/>
    <col min="5" max="5" width="15.6640625" customWidth="1"/>
    <col min="6" max="6" width="7.44140625" customWidth="1"/>
    <col min="7" max="7" width="22.109375" customWidth="1"/>
    <col min="8" max="8" width="0.44140625" customWidth="1"/>
    <col min="9" max="9" width="10" customWidth="1"/>
    <col min="10" max="10" width="9.109375" customWidth="1"/>
    <col min="11" max="11" width="10.33203125" customWidth="1"/>
    <col min="12" max="12" width="10.88671875" customWidth="1"/>
    <col min="13" max="14" width="14" customWidth="1"/>
    <col min="15" max="15" width="14.88671875" customWidth="1"/>
    <col min="16" max="16" width="16.6640625" customWidth="1"/>
    <col min="17" max="19" width="10.33203125" customWidth="1"/>
    <col min="20" max="22" width="13.6640625" customWidth="1"/>
    <col min="23" max="23" width="13.44140625" customWidth="1"/>
    <col min="24" max="24" width="29.109375" customWidth="1"/>
    <col min="25" max="27" width="0.44140625" customWidth="1"/>
    <col min="28" max="28" width="9.5546875" customWidth="1"/>
    <col min="29" max="29" width="11.88671875" customWidth="1"/>
    <col min="30" max="30" width="20.44140625" customWidth="1"/>
    <col min="31" max="31" width="20.6640625" customWidth="1"/>
    <col min="32" max="32" width="12.109375" customWidth="1"/>
    <col min="33" max="33" width="12.6640625" customWidth="1"/>
    <col min="34" max="34" width="17.88671875" customWidth="1"/>
    <col min="35" max="35" width="11" customWidth="1"/>
    <col min="36" max="36" width="9" customWidth="1"/>
    <col min="37" max="37" width="17.44140625" customWidth="1"/>
    <col min="38" max="38" width="10.6640625" customWidth="1"/>
    <col min="39" max="39" width="15.6640625" customWidth="1"/>
    <col min="40" max="40" width="13.44140625" customWidth="1"/>
    <col min="41" max="41" width="14" customWidth="1"/>
    <col min="42" max="42" width="10.44140625" customWidth="1"/>
    <col min="43" max="43" width="22.109375" customWidth="1"/>
    <col min="44" max="44" width="17" customWidth="1"/>
    <col min="45" max="45" width="13.88671875" customWidth="1"/>
    <col min="46" max="46" width="13.6640625" customWidth="1"/>
    <col min="47" max="47" width="13.5546875" customWidth="1"/>
    <col min="48" max="48" width="10.88671875" customWidth="1"/>
    <col min="49" max="49" width="21.88671875" customWidth="1"/>
    <col min="50" max="50" width="18.44140625" customWidth="1"/>
    <col min="51" max="51" width="14.6640625" customWidth="1"/>
    <col min="52" max="52" width="12.44140625" customWidth="1"/>
    <col min="53" max="53" width="12.33203125" customWidth="1"/>
    <col min="54" max="54" width="10.44140625" customWidth="1"/>
    <col min="55" max="56" width="16.88671875" customWidth="1"/>
    <col min="57" max="59" width="10.44140625" customWidth="1"/>
    <col min="60" max="60" width="10.88671875" customWidth="1"/>
    <col min="61" max="62" width="17.5546875" customWidth="1"/>
    <col min="63" max="63" width="10.88671875" customWidth="1"/>
    <col min="64" max="64" width="9.44140625" customWidth="1"/>
    <col min="65" max="65" width="10.88671875" customWidth="1"/>
    <col min="66" max="67" width="13" customWidth="1"/>
    <col min="68" max="69" width="15.109375" customWidth="1"/>
  </cols>
  <sheetData>
    <row r="1" spans="1:69" ht="44.25" customHeight="1">
      <c r="A1" s="36" t="s">
        <v>28</v>
      </c>
      <c r="B1" s="37" t="s">
        <v>29</v>
      </c>
      <c r="C1" s="38" t="s">
        <v>30</v>
      </c>
      <c r="D1" s="39" t="s">
        <v>31</v>
      </c>
      <c r="E1" s="40" t="s">
        <v>32</v>
      </c>
      <c r="F1" s="41" t="s">
        <v>33</v>
      </c>
      <c r="G1" s="42" t="s">
        <v>34</v>
      </c>
      <c r="H1" s="40" t="s">
        <v>35</v>
      </c>
      <c r="I1" s="36" t="s">
        <v>36</v>
      </c>
      <c r="J1" s="43" t="s">
        <v>37</v>
      </c>
      <c r="K1" s="40" t="s">
        <v>38</v>
      </c>
      <c r="L1" s="44" t="s">
        <v>39</v>
      </c>
      <c r="M1" s="45" t="s">
        <v>40</v>
      </c>
      <c r="N1" s="46" t="s">
        <v>41</v>
      </c>
      <c r="O1" s="38" t="s">
        <v>42</v>
      </c>
      <c r="P1" s="47" t="s">
        <v>43</v>
      </c>
      <c r="Q1" s="45" t="s">
        <v>44</v>
      </c>
      <c r="R1" s="44" t="s">
        <v>45</v>
      </c>
      <c r="S1" s="48" t="s">
        <v>46</v>
      </c>
      <c r="T1" s="48" t="s">
        <v>47</v>
      </c>
      <c r="U1" s="48" t="s">
        <v>48</v>
      </c>
      <c r="V1" s="41" t="s">
        <v>49</v>
      </c>
      <c r="W1" s="49" t="s">
        <v>50</v>
      </c>
      <c r="X1" s="47" t="s">
        <v>51</v>
      </c>
      <c r="Y1" s="45" t="s">
        <v>44</v>
      </c>
      <c r="Z1" s="44" t="s">
        <v>45</v>
      </c>
      <c r="AA1" s="48" t="s">
        <v>46</v>
      </c>
      <c r="AB1" s="48" t="s">
        <v>52</v>
      </c>
      <c r="AC1" s="48" t="s">
        <v>53</v>
      </c>
      <c r="AD1" s="41" t="s">
        <v>54</v>
      </c>
      <c r="AE1" s="50" t="s">
        <v>55</v>
      </c>
      <c r="AF1" s="47" t="s">
        <v>56</v>
      </c>
      <c r="AG1" s="47" t="s">
        <v>57</v>
      </c>
      <c r="AH1" s="48" t="s">
        <v>58</v>
      </c>
      <c r="AI1" s="51" t="s">
        <v>59</v>
      </c>
      <c r="AJ1" s="52" t="s">
        <v>60</v>
      </c>
      <c r="AK1" s="53" t="s">
        <v>61</v>
      </c>
      <c r="AL1" s="53" t="s">
        <v>62</v>
      </c>
      <c r="AM1" s="54" t="s">
        <v>63</v>
      </c>
      <c r="AN1" s="55" t="s">
        <v>64</v>
      </c>
      <c r="AO1" s="56" t="s">
        <v>65</v>
      </c>
      <c r="AP1" s="57" t="s">
        <v>66</v>
      </c>
      <c r="AQ1" s="48" t="s">
        <v>67</v>
      </c>
      <c r="AR1" s="48" t="s">
        <v>68</v>
      </c>
      <c r="AS1" s="58" t="s">
        <v>69</v>
      </c>
      <c r="AT1" s="59" t="s">
        <v>70</v>
      </c>
      <c r="AU1" s="60" t="s">
        <v>71</v>
      </c>
      <c r="AV1" s="61" t="s">
        <v>72</v>
      </c>
      <c r="AW1" s="53" t="s">
        <v>73</v>
      </c>
      <c r="AX1" s="53" t="s">
        <v>74</v>
      </c>
      <c r="AY1" s="62" t="s">
        <v>75</v>
      </c>
      <c r="AZ1" s="55" t="s">
        <v>76</v>
      </c>
      <c r="BA1" s="56" t="s">
        <v>77</v>
      </c>
      <c r="BB1" s="57" t="s">
        <v>78</v>
      </c>
      <c r="BC1" s="48" t="s">
        <v>79</v>
      </c>
      <c r="BD1" s="48" t="s">
        <v>80</v>
      </c>
      <c r="BE1" s="58" t="s">
        <v>81</v>
      </c>
      <c r="BF1" s="59" t="s">
        <v>82</v>
      </c>
      <c r="BG1" s="60" t="s">
        <v>83</v>
      </c>
      <c r="BH1" s="61" t="s">
        <v>84</v>
      </c>
      <c r="BI1" s="53" t="s">
        <v>85</v>
      </c>
      <c r="BJ1" s="53" t="s">
        <v>86</v>
      </c>
      <c r="BK1" s="62" t="s">
        <v>87</v>
      </c>
      <c r="BL1" s="55" t="s">
        <v>88</v>
      </c>
      <c r="BM1" s="56" t="s">
        <v>89</v>
      </c>
      <c r="BN1" s="38" t="s">
        <v>90</v>
      </c>
      <c r="BO1" s="63" t="s">
        <v>20</v>
      </c>
      <c r="BP1" s="64" t="s">
        <v>91</v>
      </c>
      <c r="BQ1" s="65" t="s">
        <v>92</v>
      </c>
    </row>
    <row r="2" spans="1:69" ht="26.25" customHeight="1">
      <c r="A2" s="66" t="str">
        <f t="array" ref="A2:A1008">IF($B2:B1008&lt;&gt;"",ROW($B2:B1008)-1,"")</f>
        <v/>
      </c>
      <c r="B2" s="67"/>
      <c r="C2" s="68"/>
      <c r="D2" s="69"/>
      <c r="E2" s="70"/>
      <c r="F2" s="71"/>
      <c r="G2" s="72"/>
      <c r="H2" s="73"/>
      <c r="I2" s="74"/>
      <c r="J2" s="75"/>
      <c r="K2" s="75"/>
      <c r="L2" s="76"/>
      <c r="M2" s="77"/>
      <c r="N2" s="78"/>
      <c r="O2" s="79"/>
      <c r="P2" s="80"/>
      <c r="Q2" s="81"/>
      <c r="R2" s="82"/>
      <c r="S2" s="82"/>
      <c r="T2" s="83"/>
      <c r="U2" s="84"/>
      <c r="V2" s="85"/>
      <c r="W2" s="85"/>
      <c r="Y2" s="81"/>
      <c r="Z2" s="82"/>
      <c r="AA2" s="82"/>
      <c r="AB2" s="86"/>
      <c r="AC2" s="87"/>
      <c r="AD2" s="88"/>
      <c r="AE2" s="89"/>
      <c r="AF2" s="90"/>
      <c r="AG2" s="90"/>
      <c r="AH2" s="30"/>
      <c r="AI2" s="91"/>
      <c r="AJ2" s="92"/>
      <c r="AK2" s="93"/>
      <c r="AL2" s="93"/>
      <c r="AM2" s="94"/>
      <c r="AN2" s="95"/>
      <c r="AO2" s="96"/>
      <c r="AP2" s="97"/>
      <c r="AQ2" s="93"/>
      <c r="AR2" s="93"/>
      <c r="AS2" s="94"/>
      <c r="AT2" s="95"/>
      <c r="AU2" s="96"/>
      <c r="AV2" s="97"/>
      <c r="AW2" s="93"/>
      <c r="AX2" s="93"/>
      <c r="AY2" s="94"/>
      <c r="AZ2" s="95"/>
      <c r="BA2" s="96"/>
      <c r="BB2" s="97"/>
      <c r="BC2" s="93"/>
      <c r="BD2" s="93"/>
      <c r="BE2" s="94"/>
      <c r="BF2" s="95"/>
      <c r="BG2" s="96"/>
      <c r="BH2" s="97"/>
      <c r="BI2" s="93"/>
      <c r="BJ2" s="93"/>
      <c r="BK2" s="94"/>
      <c r="BL2" s="95"/>
      <c r="BM2" s="96"/>
      <c r="BN2" s="98"/>
      <c r="BO2" s="99"/>
      <c r="BP2" s="100"/>
      <c r="BQ2" s="101"/>
    </row>
    <row r="3" spans="1:69" ht="26.25" customHeight="1">
      <c r="A3" s="102" t="str">
        <v/>
      </c>
      <c r="B3" s="67"/>
      <c r="C3" s="68"/>
      <c r="D3" s="103"/>
      <c r="E3" s="70"/>
      <c r="F3" s="71"/>
      <c r="G3" s="104"/>
      <c r="H3" s="73"/>
      <c r="I3" s="105"/>
      <c r="J3" s="75"/>
      <c r="K3" s="75"/>
      <c r="L3" s="76"/>
      <c r="M3" s="106"/>
      <c r="N3" s="78"/>
      <c r="O3" s="79"/>
      <c r="P3" s="80"/>
      <c r="Q3" s="81"/>
      <c r="R3" s="82"/>
      <c r="S3" s="82"/>
      <c r="T3" s="83"/>
      <c r="U3" s="84"/>
      <c r="V3" s="85"/>
      <c r="W3" s="85"/>
      <c r="X3" s="107"/>
      <c r="Y3" s="81"/>
      <c r="Z3" s="82"/>
      <c r="AA3" s="82"/>
      <c r="AB3" s="86"/>
      <c r="AC3" s="87"/>
      <c r="AD3" s="88"/>
      <c r="AE3" s="108"/>
      <c r="AF3" s="109"/>
      <c r="AG3" s="109"/>
      <c r="AH3" s="17"/>
      <c r="AI3" s="110"/>
      <c r="AJ3" s="92"/>
      <c r="AK3" s="93"/>
      <c r="AL3" s="93"/>
      <c r="AM3" s="94"/>
      <c r="AN3" s="95"/>
      <c r="AO3" s="96"/>
      <c r="AP3" s="97"/>
      <c r="AQ3" s="93"/>
      <c r="AR3" s="93"/>
      <c r="AS3" s="94"/>
      <c r="AT3" s="95"/>
      <c r="AU3" s="96"/>
      <c r="AV3" s="97"/>
      <c r="AW3" s="93"/>
      <c r="AX3" s="93"/>
      <c r="AY3" s="94"/>
      <c r="AZ3" s="95"/>
      <c r="BA3" s="96"/>
      <c r="BB3" s="97"/>
      <c r="BC3" s="93"/>
      <c r="BD3" s="93"/>
      <c r="BE3" s="94"/>
      <c r="BF3" s="95"/>
      <c r="BG3" s="96"/>
      <c r="BH3" s="97"/>
      <c r="BI3" s="93"/>
      <c r="BJ3" s="93"/>
      <c r="BK3" s="94"/>
      <c r="BL3" s="95"/>
      <c r="BM3" s="96"/>
      <c r="BN3" s="98"/>
      <c r="BO3" s="111"/>
      <c r="BP3" s="112"/>
      <c r="BQ3" s="101"/>
    </row>
    <row r="4" spans="1:69" ht="26.25" customHeight="1">
      <c r="A4" s="102" t="str">
        <v/>
      </c>
      <c r="B4" s="67"/>
      <c r="C4" s="68"/>
      <c r="D4" s="69"/>
      <c r="E4" s="70"/>
      <c r="F4" s="71"/>
      <c r="G4" s="107"/>
      <c r="H4" s="73"/>
      <c r="I4" s="113"/>
      <c r="J4" s="75"/>
      <c r="K4" s="114"/>
      <c r="L4" s="115"/>
      <c r="M4" s="116"/>
      <c r="N4" s="78"/>
      <c r="O4" s="79"/>
      <c r="P4" s="80"/>
      <c r="Q4" s="81"/>
      <c r="R4" s="82"/>
      <c r="S4" s="82"/>
      <c r="T4" s="83"/>
      <c r="U4" s="84"/>
      <c r="V4" s="85"/>
      <c r="W4" s="85"/>
      <c r="X4" s="107"/>
      <c r="Y4" s="81"/>
      <c r="Z4" s="82"/>
      <c r="AA4" s="82"/>
      <c r="AB4" s="86"/>
      <c r="AC4" s="87"/>
      <c r="AD4" s="88"/>
      <c r="AE4" s="89"/>
      <c r="AF4" s="90"/>
      <c r="AG4" s="90"/>
      <c r="AH4" s="30"/>
      <c r="AI4" s="91"/>
      <c r="AJ4" s="92"/>
      <c r="AK4" s="93"/>
      <c r="AL4" s="93"/>
      <c r="AM4" s="94"/>
      <c r="AN4" s="95"/>
      <c r="AO4" s="96"/>
      <c r="AP4" s="97"/>
      <c r="AQ4" s="93"/>
      <c r="AR4" s="93"/>
      <c r="AS4" s="94"/>
      <c r="AT4" s="95"/>
      <c r="AU4" s="96"/>
      <c r="AV4" s="97"/>
      <c r="AW4" s="93"/>
      <c r="AX4" s="93"/>
      <c r="AY4" s="94"/>
      <c r="AZ4" s="95"/>
      <c r="BA4" s="96"/>
      <c r="BB4" s="97"/>
      <c r="BC4" s="93"/>
      <c r="BD4" s="93"/>
      <c r="BE4" s="94"/>
      <c r="BF4" s="95"/>
      <c r="BG4" s="96"/>
      <c r="BH4" s="97"/>
      <c r="BI4" s="93"/>
      <c r="BJ4" s="93"/>
      <c r="BK4" s="94"/>
      <c r="BL4" s="95"/>
      <c r="BM4" s="96"/>
      <c r="BN4" s="98"/>
      <c r="BO4" s="99"/>
      <c r="BP4" s="100"/>
      <c r="BQ4" s="101"/>
    </row>
    <row r="5" spans="1:69" ht="26.25" customHeight="1">
      <c r="A5" s="117" t="str">
        <v/>
      </c>
      <c r="B5" s="67"/>
      <c r="C5" s="68"/>
      <c r="D5" s="69"/>
      <c r="E5" s="70"/>
      <c r="F5" s="71"/>
      <c r="G5" s="107"/>
      <c r="H5" s="118"/>
      <c r="I5" s="113"/>
      <c r="J5" s="75"/>
      <c r="K5" s="114"/>
      <c r="L5" s="115"/>
      <c r="M5" s="119"/>
      <c r="N5" s="120"/>
      <c r="O5" s="79"/>
      <c r="P5" s="80"/>
      <c r="Q5" s="81"/>
      <c r="R5" s="82"/>
      <c r="S5" s="82"/>
      <c r="T5" s="83"/>
      <c r="U5" s="84"/>
      <c r="V5" s="85"/>
      <c r="W5" s="85"/>
      <c r="X5" s="107"/>
      <c r="Y5" s="81"/>
      <c r="Z5" s="82"/>
      <c r="AA5" s="82"/>
      <c r="AB5" s="86"/>
      <c r="AC5" s="87"/>
      <c r="AD5" s="88"/>
      <c r="AE5" s="89"/>
      <c r="AF5" s="90"/>
      <c r="AG5" s="90"/>
      <c r="AH5" s="30"/>
      <c r="AI5" s="91"/>
      <c r="AJ5" s="92"/>
      <c r="AK5" s="93"/>
      <c r="AL5" s="93"/>
      <c r="AM5" s="94"/>
      <c r="AN5" s="95"/>
      <c r="AO5" s="96"/>
      <c r="AP5" s="97"/>
      <c r="AQ5" s="93"/>
      <c r="AR5" s="93"/>
      <c r="AS5" s="94"/>
      <c r="AT5" s="95"/>
      <c r="AU5" s="96"/>
      <c r="AV5" s="97"/>
      <c r="AW5" s="93"/>
      <c r="AX5" s="93"/>
      <c r="AY5" s="94"/>
      <c r="AZ5" s="95"/>
      <c r="BA5" s="96"/>
      <c r="BB5" s="97"/>
      <c r="BC5" s="93"/>
      <c r="BD5" s="93"/>
      <c r="BE5" s="94"/>
      <c r="BF5" s="95"/>
      <c r="BG5" s="96"/>
      <c r="BH5" s="97"/>
      <c r="BI5" s="93"/>
      <c r="BJ5" s="93"/>
      <c r="BK5" s="94"/>
      <c r="BL5" s="95"/>
      <c r="BM5" s="96"/>
      <c r="BN5" s="98"/>
      <c r="BO5" s="111"/>
      <c r="BP5" s="112"/>
      <c r="BQ5" s="101"/>
    </row>
    <row r="6" spans="1:69" ht="26.25" customHeight="1">
      <c r="A6" s="102" t="str">
        <v/>
      </c>
      <c r="B6" s="67"/>
      <c r="C6" s="68"/>
      <c r="D6" s="69"/>
      <c r="E6" s="70"/>
      <c r="F6" s="71"/>
      <c r="G6" s="107"/>
      <c r="H6" s="73"/>
      <c r="I6" s="113"/>
      <c r="J6" s="75"/>
      <c r="K6" s="114"/>
      <c r="L6" s="115"/>
      <c r="M6" s="119"/>
      <c r="N6" s="120"/>
      <c r="O6" s="79"/>
      <c r="P6" s="80"/>
      <c r="Q6" s="81"/>
      <c r="R6" s="82"/>
      <c r="S6" s="82"/>
      <c r="T6" s="83"/>
      <c r="U6" s="84"/>
      <c r="V6" s="85"/>
      <c r="W6" s="85"/>
      <c r="X6" s="107"/>
      <c r="Y6" s="81"/>
      <c r="Z6" s="82"/>
      <c r="AA6" s="82"/>
      <c r="AB6" s="86"/>
      <c r="AC6" s="87"/>
      <c r="AD6" s="88"/>
      <c r="AE6" s="89"/>
      <c r="AF6" s="90"/>
      <c r="AG6" s="90"/>
      <c r="AH6" s="30"/>
      <c r="AI6" s="91"/>
      <c r="AJ6" s="92"/>
      <c r="AK6" s="93"/>
      <c r="AL6" s="93"/>
      <c r="AM6" s="94"/>
      <c r="AN6" s="95"/>
      <c r="AO6" s="96"/>
      <c r="AP6" s="97"/>
      <c r="AQ6" s="93"/>
      <c r="AR6" s="93"/>
      <c r="AS6" s="94"/>
      <c r="AT6" s="95"/>
      <c r="AU6" s="96"/>
      <c r="AV6" s="97"/>
      <c r="AW6" s="93"/>
      <c r="AX6" s="93"/>
      <c r="AY6" s="94"/>
      <c r="AZ6" s="95"/>
      <c r="BA6" s="96"/>
      <c r="BB6" s="97"/>
      <c r="BC6" s="93"/>
      <c r="BD6" s="93"/>
      <c r="BE6" s="94"/>
      <c r="BF6" s="95"/>
      <c r="BG6" s="96"/>
      <c r="BH6" s="97"/>
      <c r="BI6" s="93"/>
      <c r="BJ6" s="93"/>
      <c r="BK6" s="94"/>
      <c r="BL6" s="95"/>
      <c r="BM6" s="96"/>
      <c r="BN6" s="98"/>
      <c r="BO6" s="111"/>
      <c r="BP6" s="112"/>
      <c r="BQ6" s="101"/>
    </row>
    <row r="7" spans="1:69" ht="26.25" customHeight="1">
      <c r="A7" s="102" t="str">
        <v/>
      </c>
      <c r="B7" s="67"/>
      <c r="C7" s="68"/>
      <c r="D7" s="69"/>
      <c r="E7" s="70"/>
      <c r="F7" s="71"/>
      <c r="G7" s="107"/>
      <c r="H7" s="73"/>
      <c r="I7" s="121"/>
      <c r="J7" s="114"/>
      <c r="K7" s="114"/>
      <c r="L7" s="115"/>
      <c r="M7" s="116"/>
      <c r="N7" s="120"/>
      <c r="O7" s="79"/>
      <c r="P7" s="80"/>
      <c r="Q7" s="81"/>
      <c r="R7" s="82"/>
      <c r="S7" s="82"/>
      <c r="T7" s="83"/>
      <c r="U7" s="84"/>
      <c r="V7" s="85"/>
      <c r="W7" s="85"/>
      <c r="X7" s="107"/>
      <c r="Y7" s="81"/>
      <c r="Z7" s="82"/>
      <c r="AA7" s="82"/>
      <c r="AB7" s="86"/>
      <c r="AC7" s="87"/>
      <c r="AD7" s="88"/>
      <c r="AE7" s="89"/>
      <c r="AF7" s="90"/>
      <c r="AG7" s="90"/>
      <c r="AH7" s="30"/>
      <c r="AI7" s="91"/>
      <c r="AJ7" s="92"/>
      <c r="AK7" s="93"/>
      <c r="AL7" s="93"/>
      <c r="AM7" s="94"/>
      <c r="AN7" s="95"/>
      <c r="AO7" s="96"/>
      <c r="AP7" s="97"/>
      <c r="AQ7" s="93"/>
      <c r="AR7" s="93"/>
      <c r="AS7" s="94"/>
      <c r="AT7" s="95"/>
      <c r="AU7" s="96"/>
      <c r="AV7" s="97"/>
      <c r="AW7" s="93"/>
      <c r="AX7" s="93"/>
      <c r="AY7" s="94"/>
      <c r="AZ7" s="95"/>
      <c r="BA7" s="96"/>
      <c r="BB7" s="97"/>
      <c r="BC7" s="93"/>
      <c r="BD7" s="93"/>
      <c r="BE7" s="94"/>
      <c r="BF7" s="95"/>
      <c r="BG7" s="96"/>
      <c r="BH7" s="97"/>
      <c r="BI7" s="93"/>
      <c r="BJ7" s="93"/>
      <c r="BK7" s="94"/>
      <c r="BL7" s="95"/>
      <c r="BM7" s="96"/>
      <c r="BN7" s="98"/>
      <c r="BO7" s="111"/>
      <c r="BP7" s="112"/>
      <c r="BQ7" s="101"/>
    </row>
    <row r="8" spans="1:69" ht="26.25" customHeight="1">
      <c r="A8" s="102" t="str">
        <v/>
      </c>
      <c r="B8" s="67"/>
      <c r="C8" s="68"/>
      <c r="D8" s="69"/>
      <c r="E8" s="70"/>
      <c r="F8" s="71"/>
      <c r="G8" s="107"/>
      <c r="H8" s="73"/>
      <c r="I8" s="121"/>
      <c r="J8" s="114"/>
      <c r="K8" s="114"/>
      <c r="L8" s="115"/>
      <c r="M8" s="116"/>
      <c r="N8" s="78"/>
      <c r="O8" s="79"/>
      <c r="P8" s="80"/>
      <c r="Q8" s="81"/>
      <c r="R8" s="82"/>
      <c r="S8" s="82"/>
      <c r="T8" s="83"/>
      <c r="U8" s="84"/>
      <c r="V8" s="85"/>
      <c r="W8" s="85"/>
      <c r="X8" s="107"/>
      <c r="Y8" s="81"/>
      <c r="Z8" s="82"/>
      <c r="AA8" s="82"/>
      <c r="AB8" s="86"/>
      <c r="AC8" s="87"/>
      <c r="AD8" s="88"/>
      <c r="AE8" s="89"/>
      <c r="AF8" s="90"/>
      <c r="AG8" s="90"/>
      <c r="AH8" s="30"/>
      <c r="AI8" s="91"/>
      <c r="AJ8" s="92"/>
      <c r="AK8" s="93"/>
      <c r="AL8" s="93"/>
      <c r="AM8" s="94"/>
      <c r="AN8" s="95"/>
      <c r="AO8" s="96"/>
      <c r="AP8" s="97"/>
      <c r="AQ8" s="93"/>
      <c r="AR8" s="93"/>
      <c r="AS8" s="94"/>
      <c r="AT8" s="95"/>
      <c r="AU8" s="96"/>
      <c r="AV8" s="97"/>
      <c r="AW8" s="93"/>
      <c r="AX8" s="93"/>
      <c r="AY8" s="94"/>
      <c r="AZ8" s="95"/>
      <c r="BA8" s="96"/>
      <c r="BB8" s="97"/>
      <c r="BC8" s="93"/>
      <c r="BD8" s="93"/>
      <c r="BE8" s="94"/>
      <c r="BF8" s="95"/>
      <c r="BG8" s="96"/>
      <c r="BH8" s="97"/>
      <c r="BI8" s="93"/>
      <c r="BJ8" s="93"/>
      <c r="BK8" s="94"/>
      <c r="BL8" s="95"/>
      <c r="BM8" s="96"/>
      <c r="BN8" s="98"/>
      <c r="BO8" s="111"/>
      <c r="BP8" s="112"/>
      <c r="BQ8" s="101"/>
    </row>
    <row r="9" spans="1:69" ht="26.25" customHeight="1">
      <c r="A9" s="122" t="str">
        <v/>
      </c>
      <c r="B9" s="123"/>
      <c r="C9" s="124"/>
      <c r="D9" s="125"/>
      <c r="E9" s="126"/>
      <c r="F9" s="127"/>
      <c r="G9" s="80"/>
      <c r="H9" s="128"/>
      <c r="I9" s="121"/>
      <c r="J9" s="114"/>
      <c r="K9" s="114"/>
      <c r="L9" s="115"/>
      <c r="M9" s="116"/>
      <c r="N9" s="129"/>
      <c r="O9" s="130"/>
      <c r="P9" s="131"/>
      <c r="Q9" s="132"/>
      <c r="R9" s="133"/>
      <c r="S9" s="133"/>
      <c r="T9" s="134"/>
      <c r="U9" s="135"/>
      <c r="V9" s="136"/>
      <c r="W9" s="85"/>
      <c r="X9" s="131"/>
      <c r="Y9" s="132"/>
      <c r="Z9" s="133"/>
      <c r="AA9" s="133"/>
      <c r="AB9" s="134"/>
      <c r="AC9" s="135"/>
      <c r="AD9" s="136"/>
      <c r="AE9" s="137"/>
      <c r="AF9" s="138"/>
      <c r="AG9" s="138"/>
      <c r="AH9" s="139"/>
      <c r="AI9" s="140"/>
      <c r="AJ9" s="141"/>
      <c r="AK9" s="142"/>
      <c r="AL9" s="142"/>
      <c r="AM9" s="143"/>
      <c r="AN9" s="144"/>
      <c r="AO9" s="145"/>
      <c r="AP9" s="146"/>
      <c r="AQ9" s="142"/>
      <c r="AR9" s="142"/>
      <c r="AS9" s="147"/>
      <c r="AT9" s="144"/>
      <c r="AU9" s="145"/>
      <c r="AV9" s="146"/>
      <c r="AW9" s="142"/>
      <c r="AX9" s="142"/>
      <c r="AY9" s="147"/>
      <c r="AZ9" s="144"/>
      <c r="BA9" s="145"/>
      <c r="BB9" s="146"/>
      <c r="BC9" s="142"/>
      <c r="BD9" s="142"/>
      <c r="BE9" s="147"/>
      <c r="BF9" s="144"/>
      <c r="BG9" s="145"/>
      <c r="BH9" s="146"/>
      <c r="BI9" s="142"/>
      <c r="BJ9" s="142"/>
      <c r="BK9" s="147"/>
      <c r="BL9" s="144"/>
      <c r="BM9" s="145"/>
      <c r="BN9" s="148"/>
      <c r="BO9" s="149"/>
      <c r="BP9" s="150"/>
      <c r="BQ9" s="151"/>
    </row>
    <row r="10" spans="1:69" ht="26.25" customHeight="1">
      <c r="A10" s="122" t="str">
        <v/>
      </c>
      <c r="B10" s="123"/>
      <c r="C10" s="124"/>
      <c r="D10" s="125"/>
      <c r="E10" s="126"/>
      <c r="F10" s="127"/>
      <c r="G10" s="80"/>
      <c r="H10" s="128"/>
      <c r="I10" s="121"/>
      <c r="J10" s="114"/>
      <c r="K10" s="114"/>
      <c r="L10" s="115"/>
      <c r="M10" s="116"/>
      <c r="N10" s="129"/>
      <c r="O10" s="130"/>
      <c r="P10" s="131"/>
      <c r="Q10" s="132"/>
      <c r="R10" s="133"/>
      <c r="S10" s="133"/>
      <c r="T10" s="134"/>
      <c r="U10" s="135"/>
      <c r="V10" s="136"/>
      <c r="W10" s="85"/>
      <c r="X10" s="131"/>
      <c r="Y10" s="132"/>
      <c r="Z10" s="133"/>
      <c r="AA10" s="133"/>
      <c r="AB10" s="134"/>
      <c r="AC10" s="135"/>
      <c r="AD10" s="136"/>
      <c r="AE10" s="137"/>
      <c r="AF10" s="138"/>
      <c r="AG10" s="138"/>
      <c r="AH10" s="139"/>
      <c r="AI10" s="140"/>
      <c r="AJ10" s="141"/>
      <c r="AK10" s="142"/>
      <c r="AL10" s="142"/>
      <c r="AM10" s="143"/>
      <c r="AN10" s="144"/>
      <c r="AO10" s="145"/>
      <c r="AP10" s="146"/>
      <c r="AQ10" s="142"/>
      <c r="AR10" s="142"/>
      <c r="AS10" s="147"/>
      <c r="AT10" s="144"/>
      <c r="AU10" s="145"/>
      <c r="AV10" s="146"/>
      <c r="AW10" s="142"/>
      <c r="AX10" s="142"/>
      <c r="AY10" s="147"/>
      <c r="AZ10" s="144"/>
      <c r="BA10" s="145"/>
      <c r="BB10" s="146"/>
      <c r="BC10" s="142"/>
      <c r="BD10" s="142"/>
      <c r="BE10" s="147"/>
      <c r="BF10" s="144"/>
      <c r="BG10" s="145"/>
      <c r="BH10" s="146"/>
      <c r="BI10" s="142"/>
      <c r="BJ10" s="142"/>
      <c r="BK10" s="147"/>
      <c r="BL10" s="144"/>
      <c r="BM10" s="145"/>
      <c r="BN10" s="148"/>
      <c r="BO10" s="149"/>
      <c r="BP10" s="150"/>
      <c r="BQ10" s="151"/>
    </row>
    <row r="11" spans="1:69" ht="26.25" customHeight="1">
      <c r="A11" s="122" t="str">
        <v/>
      </c>
      <c r="B11" s="123"/>
      <c r="C11" s="124"/>
      <c r="D11" s="125"/>
      <c r="E11" s="126"/>
      <c r="F11" s="127"/>
      <c r="G11" s="80"/>
      <c r="H11" s="128"/>
      <c r="I11" s="121"/>
      <c r="J11" s="114"/>
      <c r="K11" s="114"/>
      <c r="L11" s="115"/>
      <c r="M11" s="116"/>
      <c r="N11" s="129"/>
      <c r="O11" s="130"/>
      <c r="P11" s="131"/>
      <c r="Q11" s="132"/>
      <c r="R11" s="133"/>
      <c r="S11" s="133"/>
      <c r="T11" s="134"/>
      <c r="U11" s="135"/>
      <c r="V11" s="136"/>
      <c r="W11" s="85"/>
      <c r="X11" s="131"/>
      <c r="Y11" s="132"/>
      <c r="Z11" s="133"/>
      <c r="AA11" s="133"/>
      <c r="AB11" s="134"/>
      <c r="AC11" s="135"/>
      <c r="AD11" s="136"/>
      <c r="AE11" s="137"/>
      <c r="AF11" s="138"/>
      <c r="AG11" s="138"/>
      <c r="AH11" s="139"/>
      <c r="AI11" s="140"/>
      <c r="AJ11" s="141"/>
      <c r="AK11" s="142"/>
      <c r="AL11" s="142"/>
      <c r="AM11" s="143"/>
      <c r="AN11" s="144"/>
      <c r="AO11" s="145"/>
      <c r="AP11" s="146"/>
      <c r="AQ11" s="142"/>
      <c r="AR11" s="142"/>
      <c r="AS11" s="147"/>
      <c r="AT11" s="144"/>
      <c r="AU11" s="145"/>
      <c r="AV11" s="146"/>
      <c r="AW11" s="142"/>
      <c r="AX11" s="142"/>
      <c r="AY11" s="147"/>
      <c r="AZ11" s="144"/>
      <c r="BA11" s="145"/>
      <c r="BB11" s="146"/>
      <c r="BC11" s="142"/>
      <c r="BD11" s="142"/>
      <c r="BE11" s="147"/>
      <c r="BF11" s="144"/>
      <c r="BG11" s="145"/>
      <c r="BH11" s="146"/>
      <c r="BI11" s="142"/>
      <c r="BJ11" s="142"/>
      <c r="BK11" s="147"/>
      <c r="BL11" s="144"/>
      <c r="BM11" s="145"/>
      <c r="BN11" s="148"/>
      <c r="BO11" s="149"/>
      <c r="BP11" s="150"/>
      <c r="BQ11" s="151"/>
    </row>
    <row r="12" spans="1:69" ht="26.25" customHeight="1">
      <c r="A12" s="122" t="str">
        <v/>
      </c>
      <c r="B12" s="123"/>
      <c r="C12" s="124"/>
      <c r="D12" s="125"/>
      <c r="E12" s="152"/>
      <c r="F12" s="127"/>
      <c r="G12" s="80"/>
      <c r="H12" s="128"/>
      <c r="I12" s="121"/>
      <c r="J12" s="114"/>
      <c r="K12" s="114"/>
      <c r="L12" s="115"/>
      <c r="M12" s="116"/>
      <c r="N12" s="129"/>
      <c r="O12" s="130"/>
      <c r="P12" s="131"/>
      <c r="Q12" s="132"/>
      <c r="R12" s="133"/>
      <c r="S12" s="133"/>
      <c r="T12" s="134"/>
      <c r="U12" s="135"/>
      <c r="V12" s="136"/>
      <c r="W12" s="85"/>
      <c r="X12" s="131"/>
      <c r="Y12" s="132"/>
      <c r="Z12" s="133"/>
      <c r="AA12" s="133"/>
      <c r="AB12" s="134"/>
      <c r="AC12" s="135"/>
      <c r="AD12" s="136"/>
      <c r="AE12" s="137"/>
      <c r="AF12" s="138"/>
      <c r="AG12" s="138"/>
      <c r="AH12" s="139"/>
      <c r="AI12" s="140"/>
      <c r="AJ12" s="141"/>
      <c r="AK12" s="142"/>
      <c r="AL12" s="142"/>
      <c r="AM12" s="143"/>
      <c r="AN12" s="144"/>
      <c r="AO12" s="145"/>
      <c r="AP12" s="146"/>
      <c r="AQ12" s="142"/>
      <c r="AR12" s="142"/>
      <c r="AS12" s="147"/>
      <c r="AT12" s="144"/>
      <c r="AU12" s="145"/>
      <c r="AV12" s="146"/>
      <c r="AW12" s="142"/>
      <c r="AX12" s="142"/>
      <c r="AY12" s="147"/>
      <c r="AZ12" s="144"/>
      <c r="BA12" s="145"/>
      <c r="BB12" s="146"/>
      <c r="BC12" s="142"/>
      <c r="BD12" s="142"/>
      <c r="BE12" s="147"/>
      <c r="BF12" s="144"/>
      <c r="BG12" s="145"/>
      <c r="BH12" s="146"/>
      <c r="BI12" s="142"/>
      <c r="BJ12" s="142"/>
      <c r="BK12" s="147"/>
      <c r="BL12" s="144"/>
      <c r="BM12" s="145"/>
      <c r="BN12" s="148"/>
      <c r="BO12" s="149"/>
      <c r="BP12" s="150"/>
      <c r="BQ12" s="151"/>
    </row>
    <row r="13" spans="1:69" ht="26.25" customHeight="1">
      <c r="A13" s="122" t="str">
        <v/>
      </c>
      <c r="B13" s="123"/>
      <c r="C13" s="124"/>
      <c r="D13" s="125"/>
      <c r="E13" s="126"/>
      <c r="F13" s="127"/>
      <c r="G13" s="80"/>
      <c r="H13" s="128"/>
      <c r="I13" s="121"/>
      <c r="J13" s="114"/>
      <c r="K13" s="114"/>
      <c r="L13" s="115"/>
      <c r="M13" s="116"/>
      <c r="N13" s="129"/>
      <c r="O13" s="130"/>
      <c r="P13" s="131"/>
      <c r="Q13" s="132"/>
      <c r="R13" s="133"/>
      <c r="S13" s="133"/>
      <c r="T13" s="134"/>
      <c r="U13" s="135"/>
      <c r="V13" s="136"/>
      <c r="W13" s="85"/>
      <c r="X13" s="131"/>
      <c r="Y13" s="132"/>
      <c r="Z13" s="133"/>
      <c r="AA13" s="133"/>
      <c r="AB13" s="134"/>
      <c r="AC13" s="135"/>
      <c r="AD13" s="136"/>
      <c r="AE13" s="137"/>
      <c r="AF13" s="138"/>
      <c r="AG13" s="138"/>
      <c r="AH13" s="139"/>
      <c r="AI13" s="140"/>
      <c r="AJ13" s="141"/>
      <c r="AK13" s="142"/>
      <c r="AL13" s="142"/>
      <c r="AM13" s="143"/>
      <c r="AN13" s="153"/>
      <c r="AO13" s="154"/>
      <c r="AP13" s="146"/>
      <c r="AQ13" s="142"/>
      <c r="AR13" s="142"/>
      <c r="AS13" s="147"/>
      <c r="AT13" s="144"/>
      <c r="AU13" s="145"/>
      <c r="AV13" s="146"/>
      <c r="AW13" s="142"/>
      <c r="AX13" s="142"/>
      <c r="AY13" s="147"/>
      <c r="AZ13" s="144"/>
      <c r="BA13" s="145"/>
      <c r="BB13" s="146"/>
      <c r="BC13" s="142"/>
      <c r="BD13" s="142"/>
      <c r="BE13" s="147"/>
      <c r="BF13" s="144"/>
      <c r="BG13" s="145"/>
      <c r="BH13" s="146"/>
      <c r="BI13" s="142"/>
      <c r="BJ13" s="142"/>
      <c r="BK13" s="147"/>
      <c r="BL13" s="144"/>
      <c r="BM13" s="145"/>
      <c r="BN13" s="148"/>
      <c r="BO13" s="149"/>
      <c r="BP13" s="150"/>
      <c r="BQ13" s="151"/>
    </row>
    <row r="14" spans="1:69" ht="26.25" customHeight="1">
      <c r="A14" s="122" t="str">
        <v/>
      </c>
      <c r="B14" s="123"/>
      <c r="C14" s="124"/>
      <c r="D14" s="125"/>
      <c r="E14" s="126"/>
      <c r="F14" s="127"/>
      <c r="G14" s="80"/>
      <c r="H14" s="128"/>
      <c r="I14" s="121"/>
      <c r="J14" s="114"/>
      <c r="K14" s="114"/>
      <c r="L14" s="115"/>
      <c r="M14" s="116"/>
      <c r="N14" s="129"/>
      <c r="O14" s="130"/>
      <c r="P14" s="131"/>
      <c r="Q14" s="132"/>
      <c r="R14" s="133"/>
      <c r="S14" s="133"/>
      <c r="T14" s="134"/>
      <c r="U14" s="135"/>
      <c r="V14" s="136"/>
      <c r="W14" s="85"/>
      <c r="X14" s="131"/>
      <c r="Y14" s="132"/>
      <c r="Z14" s="133"/>
      <c r="AA14" s="133"/>
      <c r="AB14" s="134"/>
      <c r="AC14" s="135"/>
      <c r="AD14" s="136"/>
      <c r="AE14" s="137"/>
      <c r="AF14" s="138"/>
      <c r="AG14" s="138"/>
      <c r="AH14" s="139"/>
      <c r="AI14" s="140"/>
      <c r="AJ14" s="141"/>
      <c r="AK14" s="142"/>
      <c r="AL14" s="142"/>
      <c r="AM14" s="143"/>
      <c r="AN14" s="153"/>
      <c r="AO14" s="145"/>
      <c r="AP14" s="146"/>
      <c r="AQ14" s="142"/>
      <c r="AR14" s="142"/>
      <c r="AS14" s="147"/>
      <c r="AT14" s="144"/>
      <c r="AU14" s="145"/>
      <c r="AV14" s="146"/>
      <c r="AW14" s="142"/>
      <c r="AX14" s="142"/>
      <c r="AY14" s="147"/>
      <c r="AZ14" s="144"/>
      <c r="BA14" s="145"/>
      <c r="BB14" s="146"/>
      <c r="BC14" s="142"/>
      <c r="BD14" s="142"/>
      <c r="BE14" s="147"/>
      <c r="BF14" s="144"/>
      <c r="BG14" s="145"/>
      <c r="BH14" s="146"/>
      <c r="BI14" s="142"/>
      <c r="BJ14" s="142"/>
      <c r="BK14" s="147"/>
      <c r="BL14" s="144"/>
      <c r="BM14" s="145"/>
      <c r="BN14" s="148"/>
      <c r="BO14" s="149"/>
      <c r="BP14" s="150"/>
      <c r="BQ14" s="151"/>
    </row>
    <row r="15" spans="1:69" ht="26.25" customHeight="1">
      <c r="A15" s="122" t="str">
        <v/>
      </c>
      <c r="B15" s="123"/>
      <c r="C15" s="124"/>
      <c r="D15" s="125"/>
      <c r="E15" s="152"/>
      <c r="F15" s="155"/>
      <c r="G15" s="80"/>
      <c r="H15" s="128"/>
      <c r="I15" s="121"/>
      <c r="J15" s="114"/>
      <c r="K15" s="114"/>
      <c r="L15" s="116"/>
      <c r="M15" s="115"/>
      <c r="N15" s="156"/>
      <c r="O15" s="130"/>
      <c r="P15" s="131"/>
      <c r="Q15" s="132"/>
      <c r="R15" s="133"/>
      <c r="S15" s="133"/>
      <c r="T15" s="134"/>
      <c r="U15" s="135"/>
      <c r="V15" s="136"/>
      <c r="W15" s="85"/>
      <c r="X15" s="131"/>
      <c r="Y15" s="132"/>
      <c r="Z15" s="133"/>
      <c r="AA15" s="133"/>
      <c r="AB15" s="134"/>
      <c r="AC15" s="135"/>
      <c r="AD15" s="136"/>
      <c r="AE15" s="137"/>
      <c r="AF15" s="138"/>
      <c r="AG15" s="138"/>
      <c r="AH15" s="139"/>
      <c r="AI15" s="140"/>
      <c r="AJ15" s="141"/>
      <c r="AK15" s="142"/>
      <c r="AL15" s="142"/>
      <c r="AM15" s="143"/>
      <c r="AN15" s="144"/>
      <c r="AO15" s="145"/>
      <c r="AP15" s="146"/>
      <c r="AQ15" s="142"/>
      <c r="AR15" s="142"/>
      <c r="AS15" s="147"/>
      <c r="AT15" s="144"/>
      <c r="AU15" s="145"/>
      <c r="AV15" s="146"/>
      <c r="AW15" s="142"/>
      <c r="AX15" s="142"/>
      <c r="AY15" s="147"/>
      <c r="AZ15" s="144"/>
      <c r="BA15" s="145"/>
      <c r="BB15" s="146"/>
      <c r="BC15" s="142"/>
      <c r="BD15" s="142"/>
      <c r="BE15" s="147"/>
      <c r="BF15" s="144"/>
      <c r="BG15" s="145"/>
      <c r="BH15" s="146"/>
      <c r="BI15" s="142"/>
      <c r="BJ15" s="142"/>
      <c r="BK15" s="147"/>
      <c r="BL15" s="144"/>
      <c r="BM15" s="145"/>
      <c r="BN15" s="148"/>
      <c r="BO15" s="157"/>
      <c r="BP15" s="158"/>
      <c r="BQ15" s="151"/>
    </row>
    <row r="16" spans="1:69" ht="26.25" customHeight="1">
      <c r="A16" s="122" t="str">
        <v/>
      </c>
      <c r="B16" s="123"/>
      <c r="C16" s="124"/>
      <c r="D16" s="125"/>
      <c r="E16" s="152"/>
      <c r="F16" s="155"/>
      <c r="G16" s="80"/>
      <c r="H16" s="128"/>
      <c r="I16" s="121"/>
      <c r="J16" s="114"/>
      <c r="K16" s="114"/>
      <c r="L16" s="116"/>
      <c r="M16" s="115"/>
      <c r="N16" s="159"/>
      <c r="O16" s="130"/>
      <c r="P16" s="131"/>
      <c r="Q16" s="132"/>
      <c r="R16" s="133"/>
      <c r="S16" s="133"/>
      <c r="T16" s="134"/>
      <c r="U16" s="135"/>
      <c r="V16" s="136"/>
      <c r="W16" s="85"/>
      <c r="X16" s="131"/>
      <c r="Y16" s="132"/>
      <c r="Z16" s="133"/>
      <c r="AA16" s="133"/>
      <c r="AB16" s="134"/>
      <c r="AC16" s="135"/>
      <c r="AD16" s="136"/>
      <c r="AE16" s="137"/>
      <c r="AF16" s="138"/>
      <c r="AG16" s="138"/>
      <c r="AH16" s="139"/>
      <c r="AI16" s="140"/>
      <c r="AJ16" s="141"/>
      <c r="AK16" s="142"/>
      <c r="AL16" s="142"/>
      <c r="AM16" s="143"/>
      <c r="AN16" s="144"/>
      <c r="AO16" s="145"/>
      <c r="AP16" s="146"/>
      <c r="AQ16" s="142"/>
      <c r="AR16" s="142"/>
      <c r="AS16" s="147"/>
      <c r="AT16" s="144"/>
      <c r="AU16" s="145"/>
      <c r="AV16" s="146"/>
      <c r="AW16" s="142"/>
      <c r="AX16" s="142"/>
      <c r="AY16" s="147"/>
      <c r="AZ16" s="144"/>
      <c r="BA16" s="145"/>
      <c r="BB16" s="146"/>
      <c r="BC16" s="142"/>
      <c r="BD16" s="142"/>
      <c r="BE16" s="147"/>
      <c r="BF16" s="144"/>
      <c r="BG16" s="145"/>
      <c r="BH16" s="146"/>
      <c r="BI16" s="142"/>
      <c r="BJ16" s="142"/>
      <c r="BK16" s="147"/>
      <c r="BL16" s="144"/>
      <c r="BM16" s="145"/>
      <c r="BN16" s="148"/>
      <c r="BO16" s="157"/>
      <c r="BP16" s="158"/>
      <c r="BQ16" s="151"/>
    </row>
    <row r="17" spans="1:69" ht="26.25" customHeight="1">
      <c r="A17" s="122" t="str">
        <v/>
      </c>
      <c r="B17" s="123"/>
      <c r="C17" s="124"/>
      <c r="D17" s="125"/>
      <c r="E17" s="126"/>
      <c r="F17" s="127"/>
      <c r="G17" s="80"/>
      <c r="H17" s="128"/>
      <c r="I17" s="121"/>
      <c r="J17" s="114"/>
      <c r="K17" s="114"/>
      <c r="L17" s="115"/>
      <c r="M17" s="116"/>
      <c r="N17" s="129"/>
      <c r="O17" s="130"/>
      <c r="P17" s="131"/>
      <c r="Q17" s="132"/>
      <c r="R17" s="133"/>
      <c r="S17" s="133"/>
      <c r="T17" s="134"/>
      <c r="U17" s="135"/>
      <c r="V17" s="136"/>
      <c r="W17" s="85"/>
      <c r="X17" s="131"/>
      <c r="Y17" s="132"/>
      <c r="Z17" s="133"/>
      <c r="AA17" s="133"/>
      <c r="AB17" s="134"/>
      <c r="AC17" s="135"/>
      <c r="AD17" s="136"/>
      <c r="AE17" s="137"/>
      <c r="AF17" s="138"/>
      <c r="AG17" s="138"/>
      <c r="AH17" s="139"/>
      <c r="AI17" s="140"/>
      <c r="AJ17" s="141"/>
      <c r="AK17" s="142"/>
      <c r="AL17" s="142"/>
      <c r="AM17" s="143"/>
      <c r="AN17" s="144"/>
      <c r="AO17" s="145"/>
      <c r="AP17" s="146"/>
      <c r="AQ17" s="142"/>
      <c r="AR17" s="142"/>
      <c r="AS17" s="147"/>
      <c r="AT17" s="144"/>
      <c r="AU17" s="145"/>
      <c r="AV17" s="146"/>
      <c r="AW17" s="142"/>
      <c r="AX17" s="142"/>
      <c r="AY17" s="147"/>
      <c r="AZ17" s="144"/>
      <c r="BA17" s="145"/>
      <c r="BB17" s="146"/>
      <c r="BC17" s="142"/>
      <c r="BD17" s="142"/>
      <c r="BE17" s="147"/>
      <c r="BF17" s="144"/>
      <c r="BG17" s="145"/>
      <c r="BH17" s="146"/>
      <c r="BI17" s="142"/>
      <c r="BJ17" s="142"/>
      <c r="BK17" s="147"/>
      <c r="BL17" s="144"/>
      <c r="BM17" s="145"/>
      <c r="BN17" s="148"/>
      <c r="BO17" s="157"/>
      <c r="BP17" s="158"/>
      <c r="BQ17" s="151"/>
    </row>
    <row r="18" spans="1:69" ht="26.25" customHeight="1">
      <c r="A18" s="122" t="str">
        <v/>
      </c>
      <c r="B18" s="123"/>
      <c r="C18" s="124"/>
      <c r="D18" s="125"/>
      <c r="E18" s="126"/>
      <c r="F18" s="127"/>
      <c r="G18" s="80"/>
      <c r="H18" s="128"/>
      <c r="I18" s="121"/>
      <c r="J18" s="114"/>
      <c r="K18" s="114"/>
      <c r="L18" s="115"/>
      <c r="M18" s="116"/>
      <c r="N18" s="129"/>
      <c r="O18" s="130"/>
      <c r="P18" s="131"/>
      <c r="Q18" s="132"/>
      <c r="R18" s="133"/>
      <c r="S18" s="133"/>
      <c r="T18" s="134"/>
      <c r="U18" s="135"/>
      <c r="V18" s="136"/>
      <c r="W18" s="85"/>
      <c r="X18" s="131"/>
      <c r="Y18" s="132"/>
      <c r="Z18" s="133"/>
      <c r="AA18" s="133"/>
      <c r="AB18" s="134"/>
      <c r="AC18" s="135"/>
      <c r="AD18" s="136"/>
      <c r="AE18" s="137"/>
      <c r="AF18" s="138"/>
      <c r="AG18" s="138"/>
      <c r="AH18" s="139"/>
      <c r="AI18" s="140"/>
      <c r="AJ18" s="141"/>
      <c r="AK18" s="142"/>
      <c r="AL18" s="142"/>
      <c r="AM18" s="143"/>
      <c r="AN18" s="144"/>
      <c r="AO18" s="145"/>
      <c r="AP18" s="146"/>
      <c r="AQ18" s="142"/>
      <c r="AR18" s="142"/>
      <c r="AS18" s="147"/>
      <c r="AT18" s="144"/>
      <c r="AU18" s="145"/>
      <c r="AV18" s="146"/>
      <c r="AW18" s="142"/>
      <c r="AX18" s="142"/>
      <c r="AY18" s="147"/>
      <c r="AZ18" s="144"/>
      <c r="BA18" s="145"/>
      <c r="BB18" s="146"/>
      <c r="BC18" s="142"/>
      <c r="BD18" s="142"/>
      <c r="BE18" s="147"/>
      <c r="BF18" s="144"/>
      <c r="BG18" s="145"/>
      <c r="BH18" s="146"/>
      <c r="BI18" s="142"/>
      <c r="BJ18" s="142"/>
      <c r="BK18" s="147"/>
      <c r="BL18" s="144"/>
      <c r="BM18" s="145"/>
      <c r="BN18" s="148"/>
      <c r="BO18" s="157"/>
      <c r="BP18" s="158"/>
      <c r="BQ18" s="151"/>
    </row>
    <row r="19" spans="1:69" ht="26.25" customHeight="1">
      <c r="A19" s="122" t="str">
        <v/>
      </c>
      <c r="B19" s="123"/>
      <c r="C19" s="124"/>
      <c r="D19" s="125"/>
      <c r="E19" s="126"/>
      <c r="F19" s="127"/>
      <c r="G19" s="80"/>
      <c r="H19" s="128"/>
      <c r="I19" s="121"/>
      <c r="J19" s="114"/>
      <c r="K19" s="114"/>
      <c r="L19" s="115"/>
      <c r="M19" s="116"/>
      <c r="N19" s="129"/>
      <c r="O19" s="130"/>
      <c r="P19" s="131"/>
      <c r="Q19" s="132"/>
      <c r="R19" s="133"/>
      <c r="S19" s="133"/>
      <c r="T19" s="134"/>
      <c r="U19" s="135"/>
      <c r="V19" s="136"/>
      <c r="W19" s="85"/>
      <c r="X19" s="131"/>
      <c r="Y19" s="132"/>
      <c r="Z19" s="133"/>
      <c r="AA19" s="133"/>
      <c r="AB19" s="134"/>
      <c r="AC19" s="135"/>
      <c r="AD19" s="136"/>
      <c r="AE19" s="137"/>
      <c r="AF19" s="138"/>
      <c r="AG19" s="138"/>
      <c r="AH19" s="139"/>
      <c r="AI19" s="140"/>
      <c r="AJ19" s="141"/>
      <c r="AK19" s="142"/>
      <c r="AL19" s="142"/>
      <c r="AM19" s="143"/>
      <c r="AN19" s="144"/>
      <c r="AO19" s="145"/>
      <c r="AP19" s="146"/>
      <c r="AQ19" s="142"/>
      <c r="AR19" s="142"/>
      <c r="AS19" s="147"/>
      <c r="AT19" s="144"/>
      <c r="AU19" s="145"/>
      <c r="AV19" s="146"/>
      <c r="AW19" s="142"/>
      <c r="AX19" s="142"/>
      <c r="AY19" s="147"/>
      <c r="AZ19" s="144"/>
      <c r="BA19" s="145"/>
      <c r="BB19" s="146"/>
      <c r="BC19" s="142"/>
      <c r="BD19" s="142"/>
      <c r="BE19" s="147"/>
      <c r="BF19" s="144"/>
      <c r="BG19" s="145"/>
      <c r="BH19" s="146"/>
      <c r="BI19" s="142"/>
      <c r="BJ19" s="142"/>
      <c r="BK19" s="147"/>
      <c r="BL19" s="144"/>
      <c r="BM19" s="145"/>
      <c r="BN19" s="148"/>
      <c r="BO19" s="157"/>
      <c r="BP19" s="158"/>
      <c r="BQ19" s="151"/>
    </row>
    <row r="20" spans="1:69" ht="29.25" customHeight="1">
      <c r="A20" s="122" t="str">
        <v/>
      </c>
      <c r="B20" s="123"/>
      <c r="C20" s="124"/>
      <c r="D20" s="125"/>
      <c r="E20" s="126"/>
      <c r="F20" s="127"/>
      <c r="G20" s="80"/>
      <c r="H20" s="128"/>
      <c r="I20" s="121"/>
      <c r="J20" s="114"/>
      <c r="K20" s="114"/>
      <c r="L20" s="115"/>
      <c r="M20" s="116"/>
      <c r="N20" s="129"/>
      <c r="O20" s="130"/>
      <c r="P20" s="131"/>
      <c r="Q20" s="132"/>
      <c r="R20" s="133"/>
      <c r="S20" s="133"/>
      <c r="T20" s="134"/>
      <c r="U20" s="135"/>
      <c r="V20" s="136"/>
      <c r="W20" s="85"/>
      <c r="X20" s="131"/>
      <c r="Y20" s="132"/>
      <c r="Z20" s="133"/>
      <c r="AA20" s="133"/>
      <c r="AB20" s="134"/>
      <c r="AC20" s="135"/>
      <c r="AD20" s="136"/>
      <c r="AE20" s="137"/>
      <c r="AF20" s="138"/>
      <c r="AG20" s="138"/>
      <c r="AH20" s="139"/>
      <c r="AI20" s="140"/>
      <c r="AJ20" s="141"/>
      <c r="AK20" s="142"/>
      <c r="AL20" s="142"/>
      <c r="AM20" s="143"/>
      <c r="AN20" s="144"/>
      <c r="AO20" s="145"/>
      <c r="AP20" s="146"/>
      <c r="AQ20" s="142"/>
      <c r="AR20" s="142"/>
      <c r="AS20" s="147"/>
      <c r="AT20" s="144"/>
      <c r="AU20" s="145"/>
      <c r="AV20" s="146"/>
      <c r="AW20" s="142"/>
      <c r="AX20" s="142"/>
      <c r="AY20" s="147"/>
      <c r="AZ20" s="144"/>
      <c r="BA20" s="145"/>
      <c r="BB20" s="146"/>
      <c r="BC20" s="142"/>
      <c r="BD20" s="142"/>
      <c r="BE20" s="147"/>
      <c r="BF20" s="144"/>
      <c r="BG20" s="145"/>
      <c r="BH20" s="146"/>
      <c r="BI20" s="142"/>
      <c r="BJ20" s="142"/>
      <c r="BK20" s="147"/>
      <c r="BL20" s="144"/>
      <c r="BM20" s="145"/>
      <c r="BN20" s="148"/>
      <c r="BO20" s="157"/>
      <c r="BP20" s="158"/>
      <c r="BQ20" s="151"/>
    </row>
    <row r="21" spans="1:69" ht="26.25" customHeight="1">
      <c r="A21" s="122" t="str">
        <v/>
      </c>
      <c r="B21" s="123"/>
      <c r="C21" s="124"/>
      <c r="D21" s="125"/>
      <c r="E21" s="126"/>
      <c r="F21" s="127"/>
      <c r="G21" s="80"/>
      <c r="H21" s="128"/>
      <c r="I21" s="121"/>
      <c r="J21" s="114"/>
      <c r="K21" s="114"/>
      <c r="L21" s="115"/>
      <c r="M21" s="116"/>
      <c r="N21" s="129"/>
      <c r="O21" s="130"/>
      <c r="P21" s="131"/>
      <c r="Q21" s="132"/>
      <c r="R21" s="133"/>
      <c r="S21" s="133"/>
      <c r="T21" s="134"/>
      <c r="U21" s="135"/>
      <c r="V21" s="136"/>
      <c r="W21" s="85"/>
      <c r="X21" s="131"/>
      <c r="Y21" s="132"/>
      <c r="Z21" s="133"/>
      <c r="AA21" s="133"/>
      <c r="AB21" s="134"/>
      <c r="AC21" s="135"/>
      <c r="AD21" s="136"/>
      <c r="AE21" s="137"/>
      <c r="AF21" s="138"/>
      <c r="AG21" s="138"/>
      <c r="AH21" s="139"/>
      <c r="AI21" s="140"/>
      <c r="AJ21" s="141"/>
      <c r="AK21" s="142"/>
      <c r="AL21" s="142"/>
      <c r="AM21" s="143"/>
      <c r="AN21" s="144"/>
      <c r="AO21" s="145"/>
      <c r="AP21" s="146"/>
      <c r="AQ21" s="142"/>
      <c r="AR21" s="142"/>
      <c r="AS21" s="147"/>
      <c r="AT21" s="144"/>
      <c r="AU21" s="145"/>
      <c r="AV21" s="146"/>
      <c r="AW21" s="142"/>
      <c r="AX21" s="142"/>
      <c r="AY21" s="147"/>
      <c r="AZ21" s="144"/>
      <c r="BA21" s="145"/>
      <c r="BB21" s="146"/>
      <c r="BC21" s="142"/>
      <c r="BD21" s="142"/>
      <c r="BE21" s="147"/>
      <c r="BF21" s="144"/>
      <c r="BG21" s="145"/>
      <c r="BH21" s="146"/>
      <c r="BI21" s="142"/>
      <c r="BJ21" s="142"/>
      <c r="BK21" s="147"/>
      <c r="BL21" s="144"/>
      <c r="BM21" s="145"/>
      <c r="BN21" s="148"/>
      <c r="BO21" s="157"/>
      <c r="BP21" s="158"/>
      <c r="BQ21" s="151"/>
    </row>
    <row r="22" spans="1:69" ht="26.25" customHeight="1">
      <c r="A22" s="122" t="str">
        <v/>
      </c>
      <c r="B22" s="123"/>
      <c r="C22" s="124"/>
      <c r="D22" s="125"/>
      <c r="E22" s="126"/>
      <c r="F22" s="127"/>
      <c r="G22" s="80"/>
      <c r="H22" s="128"/>
      <c r="I22" s="121"/>
      <c r="J22" s="114"/>
      <c r="K22" s="114"/>
      <c r="L22" s="115"/>
      <c r="M22" s="116"/>
      <c r="N22" s="129"/>
      <c r="O22" s="130"/>
      <c r="P22" s="131"/>
      <c r="Q22" s="132"/>
      <c r="R22" s="133"/>
      <c r="S22" s="133"/>
      <c r="T22" s="134"/>
      <c r="U22" s="135"/>
      <c r="V22" s="136"/>
      <c r="W22" s="85"/>
      <c r="X22" s="131"/>
      <c r="Y22" s="132"/>
      <c r="Z22" s="133"/>
      <c r="AA22" s="133"/>
      <c r="AB22" s="134"/>
      <c r="AC22" s="135"/>
      <c r="AD22" s="136"/>
      <c r="AE22" s="137"/>
      <c r="AF22" s="138"/>
      <c r="AG22" s="138"/>
      <c r="AH22" s="139"/>
      <c r="AI22" s="140"/>
      <c r="AJ22" s="141"/>
      <c r="AK22" s="142"/>
      <c r="AL22" s="142"/>
      <c r="AM22" s="143"/>
      <c r="AN22" s="144"/>
      <c r="AO22" s="145"/>
      <c r="AP22" s="146"/>
      <c r="AQ22" s="142"/>
      <c r="AR22" s="142"/>
      <c r="AS22" s="147"/>
      <c r="AT22" s="144"/>
      <c r="AU22" s="145"/>
      <c r="AV22" s="146"/>
      <c r="AW22" s="142"/>
      <c r="AX22" s="142"/>
      <c r="AY22" s="147"/>
      <c r="AZ22" s="144"/>
      <c r="BA22" s="145"/>
      <c r="BB22" s="146"/>
      <c r="BC22" s="142"/>
      <c r="BD22" s="142"/>
      <c r="BE22" s="147"/>
      <c r="BF22" s="144"/>
      <c r="BG22" s="145"/>
      <c r="BH22" s="146"/>
      <c r="BI22" s="142"/>
      <c r="BJ22" s="142"/>
      <c r="BK22" s="147"/>
      <c r="BL22" s="144"/>
      <c r="BM22" s="145"/>
      <c r="BN22" s="148"/>
      <c r="BO22" s="157"/>
      <c r="BP22" s="158"/>
      <c r="BQ22" s="151"/>
    </row>
    <row r="23" spans="1:69" ht="26.25" customHeight="1">
      <c r="A23" s="122" t="str">
        <v/>
      </c>
      <c r="B23" s="123"/>
      <c r="C23" s="124"/>
      <c r="D23" s="125"/>
      <c r="E23" s="126"/>
      <c r="F23" s="127"/>
      <c r="G23" s="80"/>
      <c r="H23" s="128"/>
      <c r="I23" s="121"/>
      <c r="J23" s="114"/>
      <c r="K23" s="114"/>
      <c r="L23" s="115"/>
      <c r="M23" s="116"/>
      <c r="N23" s="129"/>
      <c r="O23" s="130"/>
      <c r="P23" s="131"/>
      <c r="Q23" s="132"/>
      <c r="R23" s="133"/>
      <c r="S23" s="133"/>
      <c r="T23" s="134"/>
      <c r="U23" s="135"/>
      <c r="V23" s="136"/>
      <c r="W23" s="85"/>
      <c r="X23" s="131"/>
      <c r="Y23" s="132"/>
      <c r="Z23" s="133"/>
      <c r="AA23" s="133"/>
      <c r="AB23" s="134"/>
      <c r="AC23" s="135"/>
      <c r="AD23" s="136"/>
      <c r="AE23" s="137"/>
      <c r="AF23" s="138"/>
      <c r="AG23" s="138"/>
      <c r="AH23" s="139"/>
      <c r="AI23" s="140"/>
      <c r="AJ23" s="141"/>
      <c r="AK23" s="142"/>
      <c r="AL23" s="142"/>
      <c r="AM23" s="143"/>
      <c r="AN23" s="144"/>
      <c r="AO23" s="145"/>
      <c r="AP23" s="146"/>
      <c r="AQ23" s="142"/>
      <c r="AR23" s="142"/>
      <c r="AS23" s="147"/>
      <c r="AT23" s="144"/>
      <c r="AU23" s="145"/>
      <c r="AV23" s="146"/>
      <c r="AW23" s="142"/>
      <c r="AX23" s="142"/>
      <c r="AY23" s="147"/>
      <c r="AZ23" s="144"/>
      <c r="BA23" s="145"/>
      <c r="BB23" s="146"/>
      <c r="BC23" s="142"/>
      <c r="BD23" s="142"/>
      <c r="BE23" s="147"/>
      <c r="BF23" s="144"/>
      <c r="BG23" s="145"/>
      <c r="BH23" s="146"/>
      <c r="BI23" s="142"/>
      <c r="BJ23" s="142"/>
      <c r="BK23" s="147"/>
      <c r="BL23" s="144"/>
      <c r="BM23" s="145"/>
      <c r="BN23" s="148"/>
      <c r="BO23" s="157"/>
      <c r="BP23" s="158"/>
      <c r="BQ23" s="151"/>
    </row>
    <row r="24" spans="1:69" ht="26.25" customHeight="1">
      <c r="A24" s="122" t="str">
        <v/>
      </c>
      <c r="B24" s="123"/>
      <c r="C24" s="124"/>
      <c r="D24" s="125"/>
      <c r="E24" s="152"/>
      <c r="F24" s="155"/>
      <c r="G24" s="80"/>
      <c r="H24" s="128"/>
      <c r="I24" s="121"/>
      <c r="J24" s="114"/>
      <c r="K24" s="114"/>
      <c r="L24" s="115"/>
      <c r="M24" s="116"/>
      <c r="N24" s="129"/>
      <c r="O24" s="130"/>
      <c r="P24" s="131"/>
      <c r="Q24" s="132"/>
      <c r="R24" s="133"/>
      <c r="S24" s="133"/>
      <c r="T24" s="134"/>
      <c r="U24" s="135"/>
      <c r="V24" s="136"/>
      <c r="W24" s="85"/>
      <c r="X24" s="131"/>
      <c r="Y24" s="132"/>
      <c r="Z24" s="133"/>
      <c r="AA24" s="133"/>
      <c r="AB24" s="134"/>
      <c r="AC24" s="135"/>
      <c r="AD24" s="136"/>
      <c r="AE24" s="137"/>
      <c r="AF24" s="138"/>
      <c r="AG24" s="138"/>
      <c r="AH24" s="139"/>
      <c r="AI24" s="140"/>
      <c r="AJ24" s="141"/>
      <c r="AK24" s="142"/>
      <c r="AL24" s="142"/>
      <c r="AM24" s="143"/>
      <c r="AN24" s="144"/>
      <c r="AO24" s="145"/>
      <c r="AP24" s="146"/>
      <c r="AQ24" s="142"/>
      <c r="AR24" s="142"/>
      <c r="AS24" s="147"/>
      <c r="AT24" s="144"/>
      <c r="AU24" s="145"/>
      <c r="AV24" s="146"/>
      <c r="AW24" s="142"/>
      <c r="AX24" s="142"/>
      <c r="AY24" s="147"/>
      <c r="AZ24" s="144"/>
      <c r="BA24" s="145"/>
      <c r="BB24" s="146"/>
      <c r="BC24" s="142"/>
      <c r="BD24" s="142"/>
      <c r="BE24" s="147"/>
      <c r="BF24" s="144"/>
      <c r="BG24" s="145"/>
      <c r="BH24" s="146"/>
      <c r="BI24" s="142"/>
      <c r="BJ24" s="142"/>
      <c r="BK24" s="147"/>
      <c r="BL24" s="144"/>
      <c r="BM24" s="145"/>
      <c r="BN24" s="148"/>
      <c r="BO24" s="157"/>
      <c r="BP24" s="158"/>
      <c r="BQ24" s="151"/>
    </row>
    <row r="25" spans="1:69" ht="26.25" customHeight="1">
      <c r="A25" s="122" t="str">
        <v/>
      </c>
      <c r="B25" s="123"/>
      <c r="C25" s="124"/>
      <c r="D25" s="125"/>
      <c r="E25" s="126"/>
      <c r="F25" s="127"/>
      <c r="G25" s="80"/>
      <c r="H25" s="128"/>
      <c r="I25" s="121"/>
      <c r="J25" s="114"/>
      <c r="K25" s="114"/>
      <c r="L25" s="115"/>
      <c r="M25" s="116"/>
      <c r="N25" s="129"/>
      <c r="O25" s="130"/>
      <c r="P25" s="131"/>
      <c r="Q25" s="132"/>
      <c r="R25" s="133"/>
      <c r="S25" s="133"/>
      <c r="T25" s="134"/>
      <c r="U25" s="135"/>
      <c r="V25" s="136"/>
      <c r="W25" s="85"/>
      <c r="X25" s="131"/>
      <c r="Y25" s="132"/>
      <c r="Z25" s="133"/>
      <c r="AA25" s="133"/>
      <c r="AB25" s="134"/>
      <c r="AC25" s="135"/>
      <c r="AD25" s="136"/>
      <c r="AE25" s="137"/>
      <c r="AF25" s="138"/>
      <c r="AG25" s="138"/>
      <c r="AH25" s="139"/>
      <c r="AI25" s="147"/>
      <c r="AJ25" s="141"/>
      <c r="AK25" s="142"/>
      <c r="AL25" s="142"/>
      <c r="AM25" s="143"/>
      <c r="AN25" s="144"/>
      <c r="AO25" s="145"/>
      <c r="AP25" s="146"/>
      <c r="AQ25" s="142"/>
      <c r="AR25" s="142"/>
      <c r="AS25" s="147"/>
      <c r="AT25" s="144"/>
      <c r="AU25" s="145"/>
      <c r="AV25" s="146"/>
      <c r="AW25" s="142"/>
      <c r="AX25" s="142"/>
      <c r="AY25" s="147"/>
      <c r="AZ25" s="144"/>
      <c r="BA25" s="145"/>
      <c r="BB25" s="146"/>
      <c r="BC25" s="142"/>
      <c r="BD25" s="142"/>
      <c r="BE25" s="147"/>
      <c r="BF25" s="144"/>
      <c r="BG25" s="145"/>
      <c r="BH25" s="146"/>
      <c r="BI25" s="142"/>
      <c r="BJ25" s="142"/>
      <c r="BK25" s="147"/>
      <c r="BL25" s="144"/>
      <c r="BM25" s="145"/>
      <c r="BN25" s="148"/>
      <c r="BO25" s="157"/>
      <c r="BP25" s="158"/>
      <c r="BQ25" s="151"/>
    </row>
    <row r="26" spans="1:69" ht="26.25" customHeight="1">
      <c r="A26" s="122" t="str">
        <v/>
      </c>
      <c r="B26" s="123"/>
      <c r="C26" s="124"/>
      <c r="D26" s="125"/>
      <c r="E26" s="126"/>
      <c r="F26" s="127"/>
      <c r="G26" s="80"/>
      <c r="H26" s="128"/>
      <c r="I26" s="121"/>
      <c r="J26" s="114"/>
      <c r="K26" s="114"/>
      <c r="L26" s="115"/>
      <c r="M26" s="116"/>
      <c r="N26" s="129"/>
      <c r="O26" s="130"/>
      <c r="P26" s="131"/>
      <c r="Q26" s="132"/>
      <c r="R26" s="133"/>
      <c r="S26" s="133"/>
      <c r="T26" s="134"/>
      <c r="U26" s="135"/>
      <c r="V26" s="136"/>
      <c r="W26" s="85"/>
      <c r="X26" s="131"/>
      <c r="Y26" s="132"/>
      <c r="Z26" s="133"/>
      <c r="AA26" s="133"/>
      <c r="AB26" s="134"/>
      <c r="AC26" s="135"/>
      <c r="AD26" s="136"/>
      <c r="AE26" s="137"/>
      <c r="AF26" s="138"/>
      <c r="AG26" s="138"/>
      <c r="AH26" s="139"/>
      <c r="AI26" s="140"/>
      <c r="AJ26" s="141"/>
      <c r="AK26" s="142"/>
      <c r="AL26" s="142"/>
      <c r="AM26" s="143"/>
      <c r="AN26" s="144"/>
      <c r="AO26" s="145"/>
      <c r="AP26" s="146"/>
      <c r="AQ26" s="142"/>
      <c r="AR26" s="142"/>
      <c r="AS26" s="147"/>
      <c r="AT26" s="144"/>
      <c r="AU26" s="145"/>
      <c r="AV26" s="146"/>
      <c r="AW26" s="142"/>
      <c r="AX26" s="142"/>
      <c r="AY26" s="147"/>
      <c r="AZ26" s="144"/>
      <c r="BA26" s="145"/>
      <c r="BB26" s="146"/>
      <c r="BC26" s="142"/>
      <c r="BD26" s="142"/>
      <c r="BE26" s="147"/>
      <c r="BF26" s="144"/>
      <c r="BG26" s="145"/>
      <c r="BH26" s="146"/>
      <c r="BI26" s="142"/>
      <c r="BJ26" s="142"/>
      <c r="BK26" s="147"/>
      <c r="BL26" s="144"/>
      <c r="BM26" s="145"/>
      <c r="BN26" s="148"/>
      <c r="BO26" s="157"/>
      <c r="BP26" s="158"/>
      <c r="BQ26" s="151"/>
    </row>
    <row r="27" spans="1:69" ht="26.25" customHeight="1">
      <c r="A27" s="122" t="str">
        <v/>
      </c>
      <c r="B27" s="123"/>
      <c r="C27" s="124"/>
      <c r="D27" s="125"/>
      <c r="E27" s="126"/>
      <c r="F27" s="127"/>
      <c r="G27" s="80"/>
      <c r="H27" s="128"/>
      <c r="I27" s="121"/>
      <c r="J27" s="114"/>
      <c r="K27" s="114"/>
      <c r="L27" s="115"/>
      <c r="M27" s="116"/>
      <c r="N27" s="129"/>
      <c r="O27" s="130"/>
      <c r="P27" s="131"/>
      <c r="Q27" s="132"/>
      <c r="R27" s="133"/>
      <c r="S27" s="133"/>
      <c r="T27" s="134"/>
      <c r="U27" s="135"/>
      <c r="V27" s="136"/>
      <c r="W27" s="85"/>
      <c r="X27" s="131"/>
      <c r="Y27" s="132"/>
      <c r="Z27" s="133"/>
      <c r="AA27" s="133"/>
      <c r="AB27" s="134"/>
      <c r="AC27" s="135"/>
      <c r="AD27" s="136"/>
      <c r="AE27" s="137"/>
      <c r="AF27" s="138"/>
      <c r="AG27" s="138"/>
      <c r="AH27" s="139"/>
      <c r="AI27" s="140"/>
      <c r="AJ27" s="141"/>
      <c r="AK27" s="142"/>
      <c r="AL27" s="142"/>
      <c r="AM27" s="143"/>
      <c r="AN27" s="144"/>
      <c r="AO27" s="147"/>
      <c r="AP27" s="146"/>
      <c r="AQ27" s="142"/>
      <c r="AR27" s="142"/>
      <c r="AS27" s="147"/>
      <c r="AT27" s="144"/>
      <c r="AU27" s="145"/>
      <c r="AV27" s="146"/>
      <c r="AW27" s="142"/>
      <c r="AX27" s="142"/>
      <c r="AY27" s="147"/>
      <c r="AZ27" s="144"/>
      <c r="BA27" s="145"/>
      <c r="BB27" s="146"/>
      <c r="BC27" s="142"/>
      <c r="BD27" s="142"/>
      <c r="BE27" s="147"/>
      <c r="BF27" s="144"/>
      <c r="BG27" s="145"/>
      <c r="BH27" s="146"/>
      <c r="BI27" s="142"/>
      <c r="BJ27" s="142"/>
      <c r="BK27" s="147"/>
      <c r="BL27" s="144"/>
      <c r="BM27" s="145"/>
      <c r="BN27" s="148"/>
      <c r="BO27" s="157"/>
      <c r="BP27" s="158"/>
      <c r="BQ27" s="151"/>
    </row>
    <row r="28" spans="1:69" ht="26.25" customHeight="1">
      <c r="A28" s="122" t="str">
        <v/>
      </c>
      <c r="B28" s="123"/>
      <c r="C28" s="124"/>
      <c r="D28" s="125"/>
      <c r="E28" s="126"/>
      <c r="F28" s="127"/>
      <c r="G28" s="80"/>
      <c r="H28" s="128"/>
      <c r="I28" s="160"/>
      <c r="J28" s="114"/>
      <c r="K28" s="114"/>
      <c r="L28" s="115"/>
      <c r="M28" s="116"/>
      <c r="N28" s="161"/>
      <c r="O28" s="130"/>
      <c r="P28" s="131"/>
      <c r="Q28" s="132"/>
      <c r="R28" s="133"/>
      <c r="S28" s="133"/>
      <c r="T28" s="134"/>
      <c r="U28" s="135"/>
      <c r="V28" s="136"/>
      <c r="W28" s="85"/>
      <c r="X28" s="131"/>
      <c r="Y28" s="132"/>
      <c r="Z28" s="133"/>
      <c r="AA28" s="133"/>
      <c r="AB28" s="134"/>
      <c r="AC28" s="135"/>
      <c r="AD28" s="136"/>
      <c r="AE28" s="137"/>
      <c r="AF28" s="138"/>
      <c r="AG28" s="138"/>
      <c r="AH28" s="139"/>
      <c r="AI28" s="147"/>
      <c r="AJ28" s="141"/>
      <c r="AK28" s="142"/>
      <c r="AL28" s="142"/>
      <c r="AM28" s="143"/>
      <c r="AN28" s="144"/>
      <c r="AO28" s="145"/>
      <c r="AP28" s="162"/>
      <c r="AQ28" s="163"/>
      <c r="AR28" s="163"/>
      <c r="AS28" s="164"/>
      <c r="AT28" s="144"/>
      <c r="AU28" s="145"/>
      <c r="AV28" s="146"/>
      <c r="AW28" s="142"/>
      <c r="AX28" s="142"/>
      <c r="AY28" s="147"/>
      <c r="AZ28" s="144"/>
      <c r="BA28" s="145"/>
      <c r="BB28" s="146"/>
      <c r="BC28" s="142"/>
      <c r="BD28" s="142"/>
      <c r="BE28" s="147"/>
      <c r="BF28" s="144"/>
      <c r="BG28" s="145"/>
      <c r="BH28" s="146"/>
      <c r="BI28" s="142"/>
      <c r="BJ28" s="142"/>
      <c r="BK28" s="147"/>
      <c r="BL28" s="144"/>
      <c r="BM28" s="145"/>
      <c r="BN28" s="148"/>
      <c r="BO28" s="157"/>
      <c r="BP28" s="158"/>
      <c r="BQ28" s="151"/>
    </row>
    <row r="29" spans="1:69" ht="26.25" customHeight="1">
      <c r="A29" s="122" t="str">
        <v/>
      </c>
      <c r="B29" s="123"/>
      <c r="C29" s="124"/>
      <c r="D29" s="125"/>
      <c r="E29" s="126"/>
      <c r="F29" s="127"/>
      <c r="G29" s="80"/>
      <c r="H29" s="128"/>
      <c r="I29" s="121"/>
      <c r="J29" s="114"/>
      <c r="K29" s="114"/>
      <c r="L29" s="115"/>
      <c r="M29" s="116"/>
      <c r="N29" s="129"/>
      <c r="O29" s="130"/>
      <c r="P29" s="131"/>
      <c r="Q29" s="132"/>
      <c r="R29" s="133"/>
      <c r="S29" s="133"/>
      <c r="T29" s="134"/>
      <c r="U29" s="135"/>
      <c r="V29" s="136"/>
      <c r="W29" s="85"/>
      <c r="X29" s="131"/>
      <c r="Y29" s="132"/>
      <c r="Z29" s="133"/>
      <c r="AA29" s="133"/>
      <c r="AB29" s="134"/>
      <c r="AC29" s="135"/>
      <c r="AD29" s="136"/>
      <c r="AE29" s="137"/>
      <c r="AF29" s="138"/>
      <c r="AG29" s="138"/>
      <c r="AH29" s="139"/>
      <c r="AI29" s="147"/>
      <c r="AJ29" s="141"/>
      <c r="AK29" s="142"/>
      <c r="AL29" s="142"/>
      <c r="AM29" s="143"/>
      <c r="AN29" s="144"/>
      <c r="AO29" s="145"/>
      <c r="AP29" s="162"/>
      <c r="AQ29" s="163"/>
      <c r="AR29" s="163"/>
      <c r="AS29" s="164"/>
      <c r="AT29" s="144"/>
      <c r="AU29" s="145"/>
      <c r="AV29" s="146"/>
      <c r="AW29" s="142"/>
      <c r="AX29" s="142"/>
      <c r="AY29" s="147"/>
      <c r="AZ29" s="144"/>
      <c r="BA29" s="145"/>
      <c r="BB29" s="146"/>
      <c r="BC29" s="142"/>
      <c r="BD29" s="142"/>
      <c r="BE29" s="147"/>
      <c r="BF29" s="144"/>
      <c r="BG29" s="145"/>
      <c r="BH29" s="146"/>
      <c r="BI29" s="142"/>
      <c r="BJ29" s="142"/>
      <c r="BK29" s="147"/>
      <c r="BL29" s="144"/>
      <c r="BM29" s="145"/>
      <c r="BN29" s="148"/>
      <c r="BO29" s="157"/>
      <c r="BP29" s="158"/>
      <c r="BQ29" s="151"/>
    </row>
    <row r="30" spans="1:69" ht="26.25" customHeight="1">
      <c r="A30" s="122" t="str">
        <v/>
      </c>
      <c r="B30" s="123"/>
      <c r="C30" s="124"/>
      <c r="D30" s="125"/>
      <c r="E30" s="126"/>
      <c r="F30" s="127"/>
      <c r="G30" s="80"/>
      <c r="H30" s="128"/>
      <c r="I30" s="121"/>
      <c r="J30" s="114"/>
      <c r="K30" s="114"/>
      <c r="L30" s="115"/>
      <c r="M30" s="116"/>
      <c r="N30" s="129"/>
      <c r="O30" s="130"/>
      <c r="P30" s="131"/>
      <c r="Q30" s="132"/>
      <c r="R30" s="133"/>
      <c r="S30" s="133"/>
      <c r="T30" s="134"/>
      <c r="U30" s="135"/>
      <c r="V30" s="136"/>
      <c r="W30" s="85"/>
      <c r="X30" s="131"/>
      <c r="Y30" s="132"/>
      <c r="Z30" s="133"/>
      <c r="AA30" s="133"/>
      <c r="AB30" s="134"/>
      <c r="AC30" s="135"/>
      <c r="AD30" s="136"/>
      <c r="AE30" s="137"/>
      <c r="AF30" s="138"/>
      <c r="AG30" s="138"/>
      <c r="AH30" s="139"/>
      <c r="AI30" s="147"/>
      <c r="AJ30" s="141"/>
      <c r="AK30" s="142"/>
      <c r="AL30" s="142"/>
      <c r="AM30" s="143"/>
      <c r="AN30" s="144"/>
      <c r="AO30" s="145"/>
      <c r="AP30" s="162"/>
      <c r="AQ30" s="163"/>
      <c r="AR30" s="142"/>
      <c r="AS30" s="147"/>
      <c r="AT30" s="144"/>
      <c r="AU30" s="145"/>
      <c r="AV30" s="146"/>
      <c r="AW30" s="142"/>
      <c r="AX30" s="142"/>
      <c r="AY30" s="147"/>
      <c r="AZ30" s="144"/>
      <c r="BA30" s="145"/>
      <c r="BB30" s="146"/>
      <c r="BC30" s="142"/>
      <c r="BD30" s="142"/>
      <c r="BE30" s="147"/>
      <c r="BF30" s="144"/>
      <c r="BG30" s="145"/>
      <c r="BH30" s="146"/>
      <c r="BI30" s="142"/>
      <c r="BJ30" s="142"/>
      <c r="BK30" s="147"/>
      <c r="BL30" s="144"/>
      <c r="BM30" s="145"/>
      <c r="BN30" s="148"/>
      <c r="BO30" s="157"/>
      <c r="BP30" s="158"/>
      <c r="BQ30" s="151"/>
    </row>
    <row r="31" spans="1:69" ht="26.25" customHeight="1">
      <c r="A31" s="122" t="str">
        <v/>
      </c>
      <c r="B31" s="123"/>
      <c r="C31" s="124"/>
      <c r="D31" s="125"/>
      <c r="E31" s="126"/>
      <c r="F31" s="127"/>
      <c r="G31" s="80"/>
      <c r="H31" s="128"/>
      <c r="I31" s="121"/>
      <c r="J31" s="114"/>
      <c r="K31" s="114"/>
      <c r="L31" s="115"/>
      <c r="M31" s="116"/>
      <c r="N31" s="161"/>
      <c r="O31" s="130"/>
      <c r="P31" s="131"/>
      <c r="Q31" s="132"/>
      <c r="R31" s="133"/>
      <c r="S31" s="133"/>
      <c r="T31" s="134"/>
      <c r="U31" s="135"/>
      <c r="V31" s="136"/>
      <c r="W31" s="85"/>
      <c r="X31" s="131"/>
      <c r="Y31" s="132"/>
      <c r="Z31" s="133"/>
      <c r="AA31" s="133"/>
      <c r="AB31" s="134"/>
      <c r="AC31" s="135"/>
      <c r="AD31" s="136"/>
      <c r="AE31" s="137"/>
      <c r="AF31" s="138"/>
      <c r="AG31" s="138"/>
      <c r="AH31" s="139"/>
      <c r="AI31" s="147"/>
      <c r="AJ31" s="141"/>
      <c r="AK31" s="142"/>
      <c r="AL31" s="142"/>
      <c r="AM31" s="143"/>
      <c r="AN31" s="144"/>
      <c r="AO31" s="145"/>
      <c r="AP31" s="162"/>
      <c r="AQ31" s="163"/>
      <c r="AR31" s="163"/>
      <c r="AS31" s="164"/>
      <c r="AT31" s="144"/>
      <c r="AU31" s="145"/>
      <c r="AV31" s="146"/>
      <c r="AW31" s="142"/>
      <c r="AX31" s="142"/>
      <c r="AY31" s="147"/>
      <c r="AZ31" s="144"/>
      <c r="BA31" s="145"/>
      <c r="BB31" s="146"/>
      <c r="BC31" s="142"/>
      <c r="BD31" s="142"/>
      <c r="BE31" s="147"/>
      <c r="BF31" s="144"/>
      <c r="BG31" s="145"/>
      <c r="BH31" s="146"/>
      <c r="BI31" s="142"/>
      <c r="BJ31" s="142"/>
      <c r="BK31" s="147"/>
      <c r="BL31" s="144"/>
      <c r="BM31" s="145"/>
      <c r="BN31" s="148"/>
      <c r="BO31" s="157"/>
      <c r="BP31" s="158"/>
      <c r="BQ31" s="151"/>
    </row>
    <row r="32" spans="1:69" ht="26.25" customHeight="1">
      <c r="A32" s="122" t="str">
        <v/>
      </c>
      <c r="B32" s="123"/>
      <c r="C32" s="124"/>
      <c r="D32" s="125"/>
      <c r="E32" s="126"/>
      <c r="F32" s="127"/>
      <c r="G32" s="80"/>
      <c r="H32" s="128"/>
      <c r="I32" s="121"/>
      <c r="J32" s="114"/>
      <c r="K32" s="114"/>
      <c r="L32" s="115"/>
      <c r="M32" s="116"/>
      <c r="N32" s="161"/>
      <c r="O32" s="130"/>
      <c r="P32" s="131"/>
      <c r="Q32" s="132"/>
      <c r="R32" s="133"/>
      <c r="S32" s="133"/>
      <c r="T32" s="134"/>
      <c r="U32" s="135"/>
      <c r="V32" s="136"/>
      <c r="W32" s="85"/>
      <c r="X32" s="131"/>
      <c r="Y32" s="132"/>
      <c r="Z32" s="133"/>
      <c r="AA32" s="133"/>
      <c r="AB32" s="134"/>
      <c r="AC32" s="135"/>
      <c r="AD32" s="136"/>
      <c r="AE32" s="137"/>
      <c r="AF32" s="138"/>
      <c r="AG32" s="138"/>
      <c r="AH32" s="139"/>
      <c r="AI32" s="147"/>
      <c r="AJ32" s="141"/>
      <c r="AK32" s="142"/>
      <c r="AL32" s="142"/>
      <c r="AM32" s="143"/>
      <c r="AN32" s="144"/>
      <c r="AO32" s="145"/>
      <c r="AP32" s="162"/>
      <c r="AQ32" s="163"/>
      <c r="AR32" s="163"/>
      <c r="AS32" s="164"/>
      <c r="AT32" s="144"/>
      <c r="AU32" s="145"/>
      <c r="AV32" s="146"/>
      <c r="AW32" s="142"/>
      <c r="AX32" s="142"/>
      <c r="AY32" s="147"/>
      <c r="AZ32" s="144"/>
      <c r="BA32" s="145"/>
      <c r="BB32" s="146"/>
      <c r="BC32" s="142"/>
      <c r="BD32" s="142"/>
      <c r="BE32" s="147"/>
      <c r="BF32" s="144"/>
      <c r="BG32" s="145"/>
      <c r="BH32" s="146"/>
      <c r="BI32" s="142"/>
      <c r="BJ32" s="142"/>
      <c r="BK32" s="147"/>
      <c r="BL32" s="144"/>
      <c r="BM32" s="145"/>
      <c r="BN32" s="148"/>
      <c r="BO32" s="157"/>
      <c r="BP32" s="158"/>
      <c r="BQ32" s="151"/>
    </row>
    <row r="33" spans="1:69" ht="26.25" customHeight="1">
      <c r="A33" s="122" t="str">
        <v/>
      </c>
      <c r="B33" s="123"/>
      <c r="C33" s="124"/>
      <c r="D33" s="125"/>
      <c r="E33" s="126"/>
      <c r="F33" s="127"/>
      <c r="G33" s="80"/>
      <c r="H33" s="128"/>
      <c r="I33" s="121"/>
      <c r="J33" s="114"/>
      <c r="K33" s="114"/>
      <c r="L33" s="115"/>
      <c r="M33" s="116"/>
      <c r="N33" s="161"/>
      <c r="O33" s="130"/>
      <c r="P33" s="131"/>
      <c r="Q33" s="132"/>
      <c r="R33" s="133"/>
      <c r="S33" s="133"/>
      <c r="T33" s="134"/>
      <c r="U33" s="135"/>
      <c r="V33" s="136"/>
      <c r="W33" s="85"/>
      <c r="X33" s="131"/>
      <c r="Y33" s="132"/>
      <c r="Z33" s="133"/>
      <c r="AA33" s="133"/>
      <c r="AB33" s="134"/>
      <c r="AC33" s="135"/>
      <c r="AD33" s="136"/>
      <c r="AE33" s="137"/>
      <c r="AF33" s="138"/>
      <c r="AG33" s="138"/>
      <c r="AH33" s="139"/>
      <c r="AI33" s="147"/>
      <c r="AJ33" s="141"/>
      <c r="AK33" s="142"/>
      <c r="AL33" s="142"/>
      <c r="AM33" s="143"/>
      <c r="AN33" s="144"/>
      <c r="AO33" s="145"/>
      <c r="AP33" s="162"/>
      <c r="AQ33" s="142"/>
      <c r="AR33" s="142"/>
      <c r="AS33" s="147"/>
      <c r="AT33" s="144"/>
      <c r="AU33" s="145"/>
      <c r="AV33" s="146"/>
      <c r="AW33" s="142"/>
      <c r="AX33" s="142"/>
      <c r="AY33" s="147"/>
      <c r="AZ33" s="144"/>
      <c r="BA33" s="145"/>
      <c r="BB33" s="146"/>
      <c r="BC33" s="142"/>
      <c r="BD33" s="142"/>
      <c r="BE33" s="147"/>
      <c r="BF33" s="144"/>
      <c r="BG33" s="145"/>
      <c r="BH33" s="146"/>
      <c r="BI33" s="142"/>
      <c r="BJ33" s="142"/>
      <c r="BK33" s="147"/>
      <c r="BL33" s="144"/>
      <c r="BM33" s="145"/>
      <c r="BN33" s="148"/>
      <c r="BO33" s="157"/>
      <c r="BP33" s="158"/>
      <c r="BQ33" s="151"/>
    </row>
    <row r="34" spans="1:69" ht="26.25" customHeight="1">
      <c r="A34" s="122" t="str">
        <v/>
      </c>
      <c r="B34" s="123"/>
      <c r="C34" s="124"/>
      <c r="D34" s="125"/>
      <c r="E34" s="126"/>
      <c r="F34" s="127"/>
      <c r="G34" s="80"/>
      <c r="H34" s="128"/>
      <c r="I34" s="121"/>
      <c r="J34" s="114"/>
      <c r="K34" s="114"/>
      <c r="L34" s="115"/>
      <c r="M34" s="116"/>
      <c r="N34" s="129"/>
      <c r="O34" s="130"/>
      <c r="P34" s="131"/>
      <c r="Q34" s="132"/>
      <c r="R34" s="133"/>
      <c r="S34" s="133"/>
      <c r="T34" s="134"/>
      <c r="U34" s="135"/>
      <c r="V34" s="136"/>
      <c r="W34" s="85"/>
      <c r="X34" s="131"/>
      <c r="Y34" s="132"/>
      <c r="Z34" s="133"/>
      <c r="AA34" s="133"/>
      <c r="AB34" s="134"/>
      <c r="AC34" s="135"/>
      <c r="AD34" s="136"/>
      <c r="AE34" s="137"/>
      <c r="AF34" s="138"/>
      <c r="AG34" s="138"/>
      <c r="AH34" s="139"/>
      <c r="AI34" s="140"/>
      <c r="AJ34" s="141"/>
      <c r="AK34" s="142"/>
      <c r="AL34" s="142"/>
      <c r="AM34" s="143"/>
      <c r="AN34" s="144"/>
      <c r="AO34" s="145"/>
      <c r="AP34" s="146"/>
      <c r="AQ34" s="142"/>
      <c r="AR34" s="142"/>
      <c r="AS34" s="147"/>
      <c r="AT34" s="144"/>
      <c r="AU34" s="145"/>
      <c r="AV34" s="146"/>
      <c r="AW34" s="142"/>
      <c r="AX34" s="142"/>
      <c r="AY34" s="147"/>
      <c r="AZ34" s="144"/>
      <c r="BA34" s="145"/>
      <c r="BB34" s="146"/>
      <c r="BC34" s="142"/>
      <c r="BD34" s="142"/>
      <c r="BE34" s="147"/>
      <c r="BF34" s="144"/>
      <c r="BG34" s="145"/>
      <c r="BH34" s="146"/>
      <c r="BI34" s="142"/>
      <c r="BJ34" s="142"/>
      <c r="BK34" s="147"/>
      <c r="BL34" s="144"/>
      <c r="BM34" s="145"/>
      <c r="BN34" s="148"/>
      <c r="BO34" s="157"/>
      <c r="BP34" s="158"/>
      <c r="BQ34" s="151"/>
    </row>
    <row r="35" spans="1:69" ht="26.25" customHeight="1">
      <c r="A35" s="122" t="str">
        <v/>
      </c>
      <c r="B35" s="123"/>
      <c r="C35" s="124"/>
      <c r="D35" s="125"/>
      <c r="E35" s="126"/>
      <c r="F35" s="127"/>
      <c r="G35" s="80"/>
      <c r="H35" s="128"/>
      <c r="I35" s="121"/>
      <c r="J35" s="114"/>
      <c r="K35" s="114"/>
      <c r="L35" s="115"/>
      <c r="M35" s="116"/>
      <c r="N35" s="129"/>
      <c r="O35" s="130"/>
      <c r="P35" s="131"/>
      <c r="Q35" s="132"/>
      <c r="R35" s="133"/>
      <c r="S35" s="133"/>
      <c r="T35" s="134"/>
      <c r="U35" s="135"/>
      <c r="V35" s="136"/>
      <c r="W35" s="85"/>
      <c r="X35" s="131"/>
      <c r="Y35" s="132"/>
      <c r="Z35" s="133"/>
      <c r="AA35" s="133"/>
      <c r="AB35" s="134"/>
      <c r="AC35" s="135"/>
      <c r="AD35" s="136"/>
      <c r="AE35" s="137"/>
      <c r="AF35" s="138"/>
      <c r="AG35" s="138"/>
      <c r="AH35" s="139"/>
      <c r="AI35" s="140"/>
      <c r="AJ35" s="141"/>
      <c r="AK35" s="142"/>
      <c r="AL35" s="142"/>
      <c r="AM35" s="143"/>
      <c r="AN35" s="144"/>
      <c r="AO35" s="145"/>
      <c r="AP35" s="146"/>
      <c r="AQ35" s="142"/>
      <c r="AR35" s="142"/>
      <c r="AS35" s="147"/>
      <c r="AT35" s="144"/>
      <c r="AU35" s="145"/>
      <c r="AV35" s="146"/>
      <c r="AW35" s="142"/>
      <c r="AX35" s="142"/>
      <c r="AY35" s="147"/>
      <c r="AZ35" s="144"/>
      <c r="BA35" s="145"/>
      <c r="BB35" s="146"/>
      <c r="BC35" s="142"/>
      <c r="BD35" s="142"/>
      <c r="BE35" s="147"/>
      <c r="BF35" s="144"/>
      <c r="BG35" s="145"/>
      <c r="BH35" s="146"/>
      <c r="BI35" s="142"/>
      <c r="BJ35" s="142"/>
      <c r="BK35" s="147"/>
      <c r="BL35" s="144"/>
      <c r="BM35" s="145"/>
      <c r="BN35" s="148"/>
      <c r="BO35" s="157"/>
      <c r="BP35" s="158"/>
      <c r="BQ35" s="151"/>
    </row>
    <row r="36" spans="1:69" ht="26.25" customHeight="1">
      <c r="A36" s="122" t="str">
        <v/>
      </c>
      <c r="B36" s="123"/>
      <c r="C36" s="124"/>
      <c r="D36" s="125"/>
      <c r="E36" s="126"/>
      <c r="F36" s="127"/>
      <c r="G36" s="80"/>
      <c r="H36" s="128"/>
      <c r="I36" s="121"/>
      <c r="J36" s="114"/>
      <c r="K36" s="114"/>
      <c r="L36" s="115"/>
      <c r="M36" s="116"/>
      <c r="N36" s="129"/>
      <c r="O36" s="130"/>
      <c r="P36" s="131"/>
      <c r="Q36" s="132"/>
      <c r="R36" s="133"/>
      <c r="S36" s="133"/>
      <c r="T36" s="134"/>
      <c r="U36" s="135"/>
      <c r="V36" s="136"/>
      <c r="W36" s="85"/>
      <c r="X36" s="131"/>
      <c r="Y36" s="132"/>
      <c r="Z36" s="133"/>
      <c r="AA36" s="133"/>
      <c r="AB36" s="134"/>
      <c r="AC36" s="135"/>
      <c r="AD36" s="136"/>
      <c r="AE36" s="137"/>
      <c r="AF36" s="138"/>
      <c r="AG36" s="138"/>
      <c r="AH36" s="139"/>
      <c r="AI36" s="140"/>
      <c r="AJ36" s="141"/>
      <c r="AK36" s="142"/>
      <c r="AL36" s="142"/>
      <c r="AM36" s="143"/>
      <c r="AN36" s="144"/>
      <c r="AO36" s="145"/>
      <c r="AP36" s="146"/>
      <c r="AQ36" s="142"/>
      <c r="AR36" s="142"/>
      <c r="AS36" s="147"/>
      <c r="AT36" s="144"/>
      <c r="AU36" s="145"/>
      <c r="AV36" s="146"/>
      <c r="AW36" s="142"/>
      <c r="AX36" s="142"/>
      <c r="AY36" s="147"/>
      <c r="AZ36" s="144"/>
      <c r="BA36" s="145"/>
      <c r="BB36" s="146"/>
      <c r="BC36" s="142"/>
      <c r="BD36" s="142"/>
      <c r="BE36" s="147"/>
      <c r="BF36" s="144"/>
      <c r="BG36" s="145"/>
      <c r="BH36" s="146"/>
      <c r="BI36" s="142"/>
      <c r="BJ36" s="142"/>
      <c r="BK36" s="147"/>
      <c r="BL36" s="144"/>
      <c r="BM36" s="145"/>
      <c r="BN36" s="148"/>
      <c r="BO36" s="157"/>
      <c r="BP36" s="158"/>
      <c r="BQ36" s="151"/>
    </row>
    <row r="37" spans="1:69" ht="26.25" customHeight="1">
      <c r="A37" s="122" t="str">
        <v/>
      </c>
      <c r="B37" s="123"/>
      <c r="C37" s="124"/>
      <c r="D37" s="125"/>
      <c r="E37" s="126"/>
      <c r="F37" s="127"/>
      <c r="G37" s="80"/>
      <c r="H37" s="128"/>
      <c r="I37" s="121"/>
      <c r="J37" s="114"/>
      <c r="K37" s="114"/>
      <c r="L37" s="115"/>
      <c r="M37" s="116"/>
      <c r="N37" s="129"/>
      <c r="O37" s="130"/>
      <c r="P37" s="131"/>
      <c r="Q37" s="132"/>
      <c r="R37" s="133"/>
      <c r="S37" s="133"/>
      <c r="T37" s="134"/>
      <c r="U37" s="135"/>
      <c r="V37" s="136"/>
      <c r="W37" s="85"/>
      <c r="X37" s="131"/>
      <c r="Y37" s="132"/>
      <c r="Z37" s="133"/>
      <c r="AA37" s="133"/>
      <c r="AB37" s="134"/>
      <c r="AC37" s="135"/>
      <c r="AD37" s="136"/>
      <c r="AE37" s="137"/>
      <c r="AF37" s="138"/>
      <c r="AG37" s="138"/>
      <c r="AH37" s="139"/>
      <c r="AI37" s="140"/>
      <c r="AJ37" s="141"/>
      <c r="AK37" s="142"/>
      <c r="AL37" s="142"/>
      <c r="AM37" s="143"/>
      <c r="AN37" s="144"/>
      <c r="AO37" s="145"/>
      <c r="AP37" s="146"/>
      <c r="AQ37" s="142"/>
      <c r="AR37" s="142"/>
      <c r="AS37" s="147"/>
      <c r="AT37" s="144"/>
      <c r="AU37" s="145"/>
      <c r="AV37" s="146"/>
      <c r="AW37" s="142"/>
      <c r="AX37" s="142"/>
      <c r="AY37" s="147"/>
      <c r="AZ37" s="144"/>
      <c r="BA37" s="145"/>
      <c r="BB37" s="146"/>
      <c r="BC37" s="142"/>
      <c r="BD37" s="142"/>
      <c r="BE37" s="147"/>
      <c r="BF37" s="144"/>
      <c r="BG37" s="145"/>
      <c r="BH37" s="146"/>
      <c r="BI37" s="142"/>
      <c r="BJ37" s="142"/>
      <c r="BK37" s="147"/>
      <c r="BL37" s="144"/>
      <c r="BM37" s="145"/>
      <c r="BN37" s="148"/>
      <c r="BO37" s="157"/>
      <c r="BP37" s="158"/>
      <c r="BQ37" s="151"/>
    </row>
    <row r="38" spans="1:69" ht="26.25" customHeight="1">
      <c r="A38" s="122" t="str">
        <v/>
      </c>
      <c r="B38" s="123"/>
      <c r="C38" s="124"/>
      <c r="D38" s="125"/>
      <c r="E38" s="126"/>
      <c r="F38" s="127"/>
      <c r="G38" s="165"/>
      <c r="H38" s="166"/>
      <c r="I38" s="167"/>
      <c r="J38" s="168"/>
      <c r="K38" s="168"/>
      <c r="L38" s="169"/>
      <c r="M38" s="170"/>
      <c r="N38" s="171"/>
      <c r="O38" s="124"/>
      <c r="P38" s="165"/>
      <c r="Q38" s="172"/>
      <c r="R38" s="173"/>
      <c r="S38" s="173"/>
      <c r="T38" s="174"/>
      <c r="U38" s="175"/>
      <c r="V38" s="176"/>
      <c r="W38" s="176"/>
      <c r="X38" s="165"/>
      <c r="Y38" s="172"/>
      <c r="Z38" s="173"/>
      <c r="AA38" s="173"/>
      <c r="AB38" s="174"/>
      <c r="AC38" s="175"/>
      <c r="AD38" s="176"/>
      <c r="AE38" s="177"/>
      <c r="AF38" s="178"/>
      <c r="AG38" s="178"/>
      <c r="AH38" s="179"/>
      <c r="AI38" s="180"/>
      <c r="AJ38" s="181"/>
      <c r="AK38" s="182"/>
      <c r="AL38" s="182"/>
      <c r="AM38" s="143"/>
      <c r="AN38" s="153"/>
      <c r="AO38" s="154"/>
      <c r="AP38" s="183"/>
      <c r="AQ38" s="182"/>
      <c r="AR38" s="182"/>
      <c r="AS38" s="184"/>
      <c r="AT38" s="153"/>
      <c r="AU38" s="154"/>
      <c r="AV38" s="183"/>
      <c r="AW38" s="182"/>
      <c r="AX38" s="182"/>
      <c r="AY38" s="184"/>
      <c r="AZ38" s="153"/>
      <c r="BA38" s="154"/>
      <c r="BB38" s="183"/>
      <c r="BC38" s="182"/>
      <c r="BD38" s="182"/>
      <c r="BE38" s="184"/>
      <c r="BF38" s="153"/>
      <c r="BG38" s="154"/>
      <c r="BH38" s="183"/>
      <c r="BI38" s="182"/>
      <c r="BJ38" s="182"/>
      <c r="BK38" s="184"/>
      <c r="BL38" s="153"/>
      <c r="BM38" s="154"/>
      <c r="BN38" s="185"/>
      <c r="BO38" s="149"/>
      <c r="BP38" s="150"/>
      <c r="BQ38" s="186"/>
    </row>
    <row r="39" spans="1:69" ht="26.25" customHeight="1">
      <c r="A39" s="122" t="str">
        <v/>
      </c>
      <c r="B39" s="123"/>
      <c r="C39" s="124"/>
      <c r="D39" s="125"/>
      <c r="E39" s="126"/>
      <c r="F39" s="127"/>
      <c r="G39" s="165"/>
      <c r="H39" s="166"/>
      <c r="I39" s="167"/>
      <c r="J39" s="168"/>
      <c r="K39" s="168"/>
      <c r="L39" s="169"/>
      <c r="M39" s="170"/>
      <c r="N39" s="171"/>
      <c r="O39" s="124"/>
      <c r="P39" s="165"/>
      <c r="Q39" s="172"/>
      <c r="R39" s="173"/>
      <c r="S39" s="173"/>
      <c r="T39" s="174"/>
      <c r="U39" s="175"/>
      <c r="V39" s="176"/>
      <c r="W39" s="176"/>
      <c r="X39" s="165"/>
      <c r="Y39" s="172"/>
      <c r="Z39" s="173"/>
      <c r="AA39" s="173"/>
      <c r="AB39" s="174"/>
      <c r="AC39" s="175"/>
      <c r="AD39" s="176"/>
      <c r="AE39" s="177"/>
      <c r="AF39" s="178"/>
      <c r="AG39" s="178"/>
      <c r="AH39" s="179"/>
      <c r="AI39" s="180"/>
      <c r="AJ39" s="181"/>
      <c r="AK39" s="182"/>
      <c r="AL39" s="182"/>
      <c r="AM39" s="143"/>
      <c r="AN39" s="153"/>
      <c r="AO39" s="154"/>
      <c r="AP39" s="183"/>
      <c r="AQ39" s="182"/>
      <c r="AR39" s="182"/>
      <c r="AS39" s="184"/>
      <c r="AT39" s="153"/>
      <c r="AU39" s="154"/>
      <c r="AV39" s="183"/>
      <c r="AW39" s="182"/>
      <c r="AX39" s="182"/>
      <c r="AY39" s="184"/>
      <c r="AZ39" s="153"/>
      <c r="BA39" s="154"/>
      <c r="BB39" s="183"/>
      <c r="BC39" s="182"/>
      <c r="BD39" s="182"/>
      <c r="BE39" s="184"/>
      <c r="BF39" s="153"/>
      <c r="BG39" s="154"/>
      <c r="BH39" s="183"/>
      <c r="BI39" s="182"/>
      <c r="BJ39" s="182"/>
      <c r="BK39" s="184"/>
      <c r="BL39" s="153"/>
      <c r="BM39" s="154"/>
      <c r="BN39" s="185"/>
      <c r="BO39" s="149"/>
      <c r="BP39" s="150"/>
      <c r="BQ39" s="186"/>
    </row>
    <row r="40" spans="1:69" ht="26.25" customHeight="1">
      <c r="A40" s="122" t="str">
        <v/>
      </c>
      <c r="B40" s="123"/>
      <c r="C40" s="124"/>
      <c r="D40" s="125"/>
      <c r="E40" s="152"/>
      <c r="F40" s="127"/>
      <c r="G40" s="80"/>
      <c r="H40" s="128"/>
      <c r="I40" s="121"/>
      <c r="J40" s="114"/>
      <c r="K40" s="114"/>
      <c r="L40" s="115"/>
      <c r="M40" s="116"/>
      <c r="N40" s="129"/>
      <c r="O40" s="130"/>
      <c r="P40" s="131"/>
      <c r="Q40" s="132"/>
      <c r="R40" s="133"/>
      <c r="S40" s="133"/>
      <c r="T40" s="134"/>
      <c r="U40" s="135"/>
      <c r="V40" s="136"/>
      <c r="W40" s="85"/>
      <c r="X40" s="131"/>
      <c r="Y40" s="132"/>
      <c r="Z40" s="133"/>
      <c r="AA40" s="133"/>
      <c r="AB40" s="134"/>
      <c r="AC40" s="135"/>
      <c r="AD40" s="136"/>
      <c r="AE40" s="137"/>
      <c r="AF40" s="138"/>
      <c r="AG40" s="138"/>
      <c r="AH40" s="139"/>
      <c r="AI40" s="140"/>
      <c r="AJ40" s="141"/>
      <c r="AK40" s="142"/>
      <c r="AL40" s="142"/>
      <c r="AM40" s="143"/>
      <c r="AN40" s="144"/>
      <c r="AO40" s="145"/>
      <c r="AP40" s="146"/>
      <c r="AQ40" s="142"/>
      <c r="AR40" s="142"/>
      <c r="AS40" s="147"/>
      <c r="AT40" s="144"/>
      <c r="AU40" s="145"/>
      <c r="AV40" s="146"/>
      <c r="AW40" s="142"/>
      <c r="AX40" s="142"/>
      <c r="AY40" s="147"/>
      <c r="AZ40" s="144"/>
      <c r="BA40" s="145"/>
      <c r="BB40" s="146"/>
      <c r="BC40" s="142"/>
      <c r="BD40" s="142"/>
      <c r="BE40" s="147"/>
      <c r="BF40" s="144"/>
      <c r="BG40" s="145"/>
      <c r="BH40" s="146"/>
      <c r="BI40" s="142"/>
      <c r="BJ40" s="142"/>
      <c r="BK40" s="147"/>
      <c r="BL40" s="144"/>
      <c r="BM40" s="145"/>
      <c r="BN40" s="148"/>
      <c r="BO40" s="157"/>
      <c r="BP40" s="158"/>
      <c r="BQ40" s="151"/>
    </row>
    <row r="41" spans="1:69" ht="26.25" customHeight="1">
      <c r="A41" s="122" t="str">
        <v/>
      </c>
      <c r="B41" s="123"/>
      <c r="C41" s="124"/>
      <c r="D41" s="125"/>
      <c r="E41" s="152"/>
      <c r="F41" s="127"/>
      <c r="G41" s="80"/>
      <c r="H41" s="128"/>
      <c r="I41" s="121"/>
      <c r="J41" s="114"/>
      <c r="K41" s="114"/>
      <c r="L41" s="115"/>
      <c r="M41" s="116"/>
      <c r="N41" s="129"/>
      <c r="O41" s="130"/>
      <c r="P41" s="131"/>
      <c r="Q41" s="132"/>
      <c r="R41" s="133"/>
      <c r="S41" s="133"/>
      <c r="T41" s="134"/>
      <c r="U41" s="135"/>
      <c r="V41" s="136"/>
      <c r="W41" s="85"/>
      <c r="X41" s="131"/>
      <c r="Y41" s="132"/>
      <c r="Z41" s="133"/>
      <c r="AA41" s="133"/>
      <c r="AB41" s="134"/>
      <c r="AC41" s="135"/>
      <c r="AD41" s="136"/>
      <c r="AE41" s="137"/>
      <c r="AF41" s="138"/>
      <c r="AG41" s="138"/>
      <c r="AH41" s="139"/>
      <c r="AI41" s="140"/>
      <c r="AJ41" s="141"/>
      <c r="AK41" s="142"/>
      <c r="AL41" s="142"/>
      <c r="AM41" s="143"/>
      <c r="AN41" s="144"/>
      <c r="AO41" s="145"/>
      <c r="AP41" s="146"/>
      <c r="AQ41" s="142"/>
      <c r="AR41" s="142"/>
      <c r="AS41" s="147"/>
      <c r="AT41" s="144"/>
      <c r="AU41" s="145"/>
      <c r="AV41" s="146"/>
      <c r="AW41" s="142"/>
      <c r="AX41" s="142"/>
      <c r="AY41" s="147"/>
      <c r="AZ41" s="144"/>
      <c r="BA41" s="145"/>
      <c r="BB41" s="146"/>
      <c r="BC41" s="142"/>
      <c r="BD41" s="142"/>
      <c r="BE41" s="147"/>
      <c r="BF41" s="144"/>
      <c r="BG41" s="145"/>
      <c r="BH41" s="146"/>
      <c r="BI41" s="142"/>
      <c r="BJ41" s="142"/>
      <c r="BK41" s="147"/>
      <c r="BL41" s="144"/>
      <c r="BM41" s="145"/>
      <c r="BN41" s="148"/>
      <c r="BO41" s="157"/>
      <c r="BP41" s="158"/>
      <c r="BQ41" s="151"/>
    </row>
    <row r="42" spans="1:69" ht="26.25" customHeight="1">
      <c r="A42" s="122" t="str">
        <v/>
      </c>
      <c r="B42" s="123"/>
      <c r="C42" s="124"/>
      <c r="D42" s="125"/>
      <c r="E42" s="126"/>
      <c r="F42" s="127"/>
      <c r="G42" s="80"/>
      <c r="H42" s="128"/>
      <c r="I42" s="121"/>
      <c r="J42" s="114"/>
      <c r="K42" s="114"/>
      <c r="L42" s="115"/>
      <c r="M42" s="116"/>
      <c r="N42" s="129"/>
      <c r="O42" s="130"/>
      <c r="P42" s="131"/>
      <c r="Q42" s="132"/>
      <c r="R42" s="133"/>
      <c r="S42" s="133"/>
      <c r="T42" s="134"/>
      <c r="U42" s="135"/>
      <c r="V42" s="136"/>
      <c r="W42" s="85"/>
      <c r="X42" s="131"/>
      <c r="Y42" s="132"/>
      <c r="Z42" s="133"/>
      <c r="AA42" s="133"/>
      <c r="AB42" s="134"/>
      <c r="AC42" s="135"/>
      <c r="AD42" s="136"/>
      <c r="AE42" s="137"/>
      <c r="AF42" s="138"/>
      <c r="AG42" s="138"/>
      <c r="AH42" s="139"/>
      <c r="AI42" s="140"/>
      <c r="AJ42" s="141"/>
      <c r="AK42" s="142"/>
      <c r="AL42" s="142"/>
      <c r="AM42" s="143"/>
      <c r="AN42" s="144"/>
      <c r="AO42" s="145"/>
      <c r="AP42" s="146"/>
      <c r="AQ42" s="142"/>
      <c r="AR42" s="142"/>
      <c r="AS42" s="147"/>
      <c r="AT42" s="144"/>
      <c r="AU42" s="145"/>
      <c r="AV42" s="146"/>
      <c r="AW42" s="142"/>
      <c r="AX42" s="142"/>
      <c r="AY42" s="147"/>
      <c r="AZ42" s="144"/>
      <c r="BA42" s="145"/>
      <c r="BB42" s="146"/>
      <c r="BC42" s="142"/>
      <c r="BD42" s="142"/>
      <c r="BE42" s="147"/>
      <c r="BF42" s="144"/>
      <c r="BG42" s="145"/>
      <c r="BH42" s="146"/>
      <c r="BI42" s="142"/>
      <c r="BJ42" s="142"/>
      <c r="BK42" s="147"/>
      <c r="BL42" s="144"/>
      <c r="BM42" s="145"/>
      <c r="BN42" s="148"/>
      <c r="BO42" s="157"/>
      <c r="BP42" s="158"/>
      <c r="BQ42" s="151"/>
    </row>
    <row r="43" spans="1:69" ht="26.25" customHeight="1">
      <c r="A43" s="122" t="str">
        <v/>
      </c>
      <c r="B43" s="123"/>
      <c r="C43" s="124"/>
      <c r="D43" s="125"/>
      <c r="E43" s="126"/>
      <c r="F43" s="127"/>
      <c r="G43" s="80"/>
      <c r="H43" s="128"/>
      <c r="I43" s="121"/>
      <c r="J43" s="114"/>
      <c r="K43" s="114"/>
      <c r="L43" s="115"/>
      <c r="M43" s="116"/>
      <c r="N43" s="129"/>
      <c r="O43" s="130"/>
      <c r="P43" s="131"/>
      <c r="Q43" s="132"/>
      <c r="R43" s="133"/>
      <c r="S43" s="133"/>
      <c r="T43" s="134"/>
      <c r="U43" s="135"/>
      <c r="V43" s="136"/>
      <c r="W43" s="85"/>
      <c r="X43" s="131"/>
      <c r="Y43" s="132"/>
      <c r="Z43" s="133"/>
      <c r="AA43" s="133"/>
      <c r="AB43" s="134"/>
      <c r="AC43" s="135"/>
      <c r="AD43" s="136"/>
      <c r="AE43" s="137"/>
      <c r="AF43" s="138"/>
      <c r="AG43" s="138"/>
      <c r="AH43" s="139"/>
      <c r="AI43" s="140"/>
      <c r="AJ43" s="141"/>
      <c r="AK43" s="142"/>
      <c r="AL43" s="142"/>
      <c r="AM43" s="143"/>
      <c r="AN43" s="144"/>
      <c r="AO43" s="145"/>
      <c r="AP43" s="146"/>
      <c r="AQ43" s="142"/>
      <c r="AR43" s="142"/>
      <c r="AS43" s="147"/>
      <c r="AT43" s="144"/>
      <c r="AU43" s="145"/>
      <c r="AV43" s="146"/>
      <c r="AW43" s="142"/>
      <c r="AX43" s="142"/>
      <c r="AY43" s="147"/>
      <c r="AZ43" s="144"/>
      <c r="BA43" s="145"/>
      <c r="BB43" s="146"/>
      <c r="BC43" s="142"/>
      <c r="BD43" s="142"/>
      <c r="BE43" s="147"/>
      <c r="BF43" s="144"/>
      <c r="BG43" s="145"/>
      <c r="BH43" s="146"/>
      <c r="BI43" s="142"/>
      <c r="BJ43" s="142"/>
      <c r="BK43" s="147"/>
      <c r="BL43" s="144"/>
      <c r="BM43" s="145"/>
      <c r="BN43" s="148"/>
      <c r="BO43" s="157"/>
      <c r="BP43" s="158"/>
      <c r="BQ43" s="151"/>
    </row>
    <row r="44" spans="1:69" ht="26.25" customHeight="1">
      <c r="A44" s="122" t="str">
        <v/>
      </c>
      <c r="B44" s="123"/>
      <c r="C44" s="124"/>
      <c r="D44" s="125"/>
      <c r="E44" s="126"/>
      <c r="F44" s="127"/>
      <c r="G44" s="80"/>
      <c r="H44" s="128"/>
      <c r="I44" s="121"/>
      <c r="J44" s="114"/>
      <c r="K44" s="114"/>
      <c r="L44" s="115"/>
      <c r="M44" s="116"/>
      <c r="N44" s="129"/>
      <c r="O44" s="130"/>
      <c r="P44" s="131"/>
      <c r="Q44" s="132"/>
      <c r="R44" s="133"/>
      <c r="S44" s="133"/>
      <c r="T44" s="134"/>
      <c r="U44" s="135"/>
      <c r="V44" s="136"/>
      <c r="W44" s="85"/>
      <c r="X44" s="131"/>
      <c r="Y44" s="132"/>
      <c r="Z44" s="133"/>
      <c r="AA44" s="133"/>
      <c r="AB44" s="134"/>
      <c r="AC44" s="135"/>
      <c r="AD44" s="136"/>
      <c r="AE44" s="137"/>
      <c r="AF44" s="138"/>
      <c r="AG44" s="138"/>
      <c r="AH44" s="139"/>
      <c r="AI44" s="140"/>
      <c r="AJ44" s="141"/>
      <c r="AK44" s="142"/>
      <c r="AL44" s="142"/>
      <c r="AM44" s="143"/>
      <c r="AN44" s="144"/>
      <c r="AO44" s="145"/>
      <c r="AP44" s="146"/>
      <c r="AQ44" s="142"/>
      <c r="AR44" s="142"/>
      <c r="AS44" s="147"/>
      <c r="AT44" s="144"/>
      <c r="AU44" s="145"/>
      <c r="AV44" s="146"/>
      <c r="AW44" s="142"/>
      <c r="AX44" s="142"/>
      <c r="AY44" s="147"/>
      <c r="AZ44" s="144"/>
      <c r="BA44" s="145"/>
      <c r="BB44" s="146"/>
      <c r="BC44" s="142"/>
      <c r="BD44" s="142"/>
      <c r="BE44" s="147"/>
      <c r="BF44" s="144"/>
      <c r="BG44" s="145"/>
      <c r="BH44" s="146"/>
      <c r="BI44" s="142"/>
      <c r="BJ44" s="142"/>
      <c r="BK44" s="147"/>
      <c r="BL44" s="144"/>
      <c r="BM44" s="145"/>
      <c r="BN44" s="148"/>
      <c r="BO44" s="157"/>
      <c r="BP44" s="158"/>
      <c r="BQ44" s="151"/>
    </row>
    <row r="45" spans="1:69" ht="26.25" customHeight="1">
      <c r="A45" s="122" t="str">
        <v/>
      </c>
      <c r="B45" s="123"/>
      <c r="C45" s="124"/>
      <c r="D45" s="125"/>
      <c r="E45" s="126"/>
      <c r="F45" s="127"/>
      <c r="G45" s="80"/>
      <c r="H45" s="128"/>
      <c r="I45" s="121"/>
      <c r="J45" s="114"/>
      <c r="K45" s="114"/>
      <c r="L45" s="115"/>
      <c r="M45" s="116"/>
      <c r="N45" s="129"/>
      <c r="O45" s="130"/>
      <c r="P45" s="131"/>
      <c r="Q45" s="132"/>
      <c r="R45" s="133"/>
      <c r="S45" s="133"/>
      <c r="T45" s="134"/>
      <c r="U45" s="135"/>
      <c r="V45" s="136"/>
      <c r="W45" s="85"/>
      <c r="X45" s="131"/>
      <c r="Y45" s="132"/>
      <c r="Z45" s="133"/>
      <c r="AA45" s="133"/>
      <c r="AB45" s="134"/>
      <c r="AC45" s="135"/>
      <c r="AD45" s="136"/>
      <c r="AE45" s="137"/>
      <c r="AF45" s="138"/>
      <c r="AG45" s="138"/>
      <c r="AH45" s="139"/>
      <c r="AI45" s="140"/>
      <c r="AJ45" s="141"/>
      <c r="AK45" s="142"/>
      <c r="AL45" s="142"/>
      <c r="AM45" s="143"/>
      <c r="AN45" s="144"/>
      <c r="AO45" s="145"/>
      <c r="AP45" s="146"/>
      <c r="AQ45" s="142"/>
      <c r="AR45" s="142"/>
      <c r="AS45" s="147"/>
      <c r="AT45" s="144"/>
      <c r="AU45" s="145"/>
      <c r="AV45" s="146"/>
      <c r="AW45" s="142"/>
      <c r="AX45" s="142"/>
      <c r="AY45" s="147"/>
      <c r="AZ45" s="144"/>
      <c r="BA45" s="145"/>
      <c r="BB45" s="146"/>
      <c r="BC45" s="142"/>
      <c r="BD45" s="142"/>
      <c r="BE45" s="147"/>
      <c r="BF45" s="144"/>
      <c r="BG45" s="145"/>
      <c r="BH45" s="146"/>
      <c r="BI45" s="142"/>
      <c r="BJ45" s="142"/>
      <c r="BK45" s="147"/>
      <c r="BL45" s="144"/>
      <c r="BM45" s="145"/>
      <c r="BN45" s="148"/>
      <c r="BO45" s="157"/>
      <c r="BP45" s="158"/>
      <c r="BQ45" s="151"/>
    </row>
    <row r="46" spans="1:69" ht="26.25" customHeight="1">
      <c r="A46" s="122" t="str">
        <v/>
      </c>
      <c r="B46" s="123"/>
      <c r="C46" s="124"/>
      <c r="D46" s="125"/>
      <c r="E46" s="126"/>
      <c r="F46" s="127"/>
      <c r="G46" s="80"/>
      <c r="H46" s="128"/>
      <c r="I46" s="121"/>
      <c r="J46" s="114"/>
      <c r="K46" s="114"/>
      <c r="L46" s="115"/>
      <c r="M46" s="115"/>
      <c r="N46" s="129"/>
      <c r="O46" s="130"/>
      <c r="P46" s="131"/>
      <c r="Q46" s="132"/>
      <c r="R46" s="133"/>
      <c r="S46" s="133"/>
      <c r="T46" s="134"/>
      <c r="U46" s="135"/>
      <c r="V46" s="136"/>
      <c r="W46" s="85"/>
      <c r="X46" s="131"/>
      <c r="Y46" s="132"/>
      <c r="Z46" s="133"/>
      <c r="AA46" s="133"/>
      <c r="AB46" s="134"/>
      <c r="AC46" s="135"/>
      <c r="AD46" s="136"/>
      <c r="AE46" s="137"/>
      <c r="AF46" s="138"/>
      <c r="AG46" s="138"/>
      <c r="AH46" s="139"/>
      <c r="AI46" s="140"/>
      <c r="AJ46" s="141"/>
      <c r="AK46" s="142"/>
      <c r="AL46" s="142"/>
      <c r="AM46" s="143"/>
      <c r="AN46" s="144"/>
      <c r="AO46" s="145"/>
      <c r="AP46" s="146"/>
      <c r="AQ46" s="142"/>
      <c r="AR46" s="142"/>
      <c r="AS46" s="147"/>
      <c r="AT46" s="144"/>
      <c r="AU46" s="145"/>
      <c r="AV46" s="146"/>
      <c r="AW46" s="142"/>
      <c r="AX46" s="142"/>
      <c r="AY46" s="147"/>
      <c r="AZ46" s="144"/>
      <c r="BA46" s="145"/>
      <c r="BB46" s="146"/>
      <c r="BC46" s="142"/>
      <c r="BD46" s="142"/>
      <c r="BE46" s="147"/>
      <c r="BF46" s="144"/>
      <c r="BG46" s="145"/>
      <c r="BH46" s="146"/>
      <c r="BI46" s="142"/>
      <c r="BJ46" s="142"/>
      <c r="BK46" s="147"/>
      <c r="BL46" s="144"/>
      <c r="BM46" s="145"/>
      <c r="BN46" s="148"/>
      <c r="BO46" s="157"/>
      <c r="BP46" s="158"/>
      <c r="BQ46" s="151"/>
    </row>
    <row r="47" spans="1:69" ht="26.25" customHeight="1">
      <c r="A47" s="122" t="str">
        <v/>
      </c>
      <c r="B47" s="123"/>
      <c r="C47" s="124"/>
      <c r="D47" s="125"/>
      <c r="E47" s="126"/>
      <c r="F47" s="127"/>
      <c r="G47" s="80"/>
      <c r="H47" s="128"/>
      <c r="I47" s="121"/>
      <c r="J47" s="114"/>
      <c r="K47" s="114"/>
      <c r="L47" s="115"/>
      <c r="M47" s="115"/>
      <c r="N47" s="129"/>
      <c r="O47" s="130"/>
      <c r="P47" s="131"/>
      <c r="Q47" s="132"/>
      <c r="R47" s="133"/>
      <c r="S47" s="133"/>
      <c r="T47" s="134"/>
      <c r="U47" s="135"/>
      <c r="V47" s="136"/>
      <c r="W47" s="85"/>
      <c r="X47" s="131"/>
      <c r="Y47" s="132"/>
      <c r="Z47" s="133"/>
      <c r="AA47" s="133"/>
      <c r="AB47" s="134"/>
      <c r="AC47" s="135"/>
      <c r="AD47" s="136"/>
      <c r="AE47" s="137"/>
      <c r="AF47" s="138"/>
      <c r="AG47" s="138"/>
      <c r="AH47" s="139"/>
      <c r="AI47" s="140"/>
      <c r="AJ47" s="141"/>
      <c r="AK47" s="142"/>
      <c r="AL47" s="142"/>
      <c r="AM47" s="143"/>
      <c r="AN47" s="144"/>
      <c r="AO47" s="145"/>
      <c r="AP47" s="146"/>
      <c r="AQ47" s="142"/>
      <c r="AR47" s="142"/>
      <c r="AS47" s="147"/>
      <c r="AT47" s="144"/>
      <c r="AU47" s="145"/>
      <c r="AV47" s="146"/>
      <c r="AW47" s="142"/>
      <c r="AX47" s="142"/>
      <c r="AY47" s="147"/>
      <c r="AZ47" s="144"/>
      <c r="BA47" s="145"/>
      <c r="BB47" s="146"/>
      <c r="BC47" s="142"/>
      <c r="BD47" s="142"/>
      <c r="BE47" s="147"/>
      <c r="BF47" s="144"/>
      <c r="BG47" s="145"/>
      <c r="BH47" s="146"/>
      <c r="BI47" s="142"/>
      <c r="BJ47" s="142"/>
      <c r="BK47" s="147"/>
      <c r="BL47" s="144"/>
      <c r="BM47" s="145"/>
      <c r="BN47" s="148"/>
      <c r="BO47" s="157"/>
      <c r="BP47" s="158"/>
      <c r="BQ47" s="151"/>
    </row>
    <row r="48" spans="1:69" ht="26.25" customHeight="1">
      <c r="A48" s="122" t="str">
        <v/>
      </c>
      <c r="B48" s="123"/>
      <c r="C48" s="124"/>
      <c r="D48" s="125"/>
      <c r="E48" s="126"/>
      <c r="F48" s="127"/>
      <c r="G48" s="80"/>
      <c r="H48" s="128"/>
      <c r="I48" s="121"/>
      <c r="J48" s="114"/>
      <c r="K48" s="114"/>
      <c r="L48" s="115"/>
      <c r="M48" s="116"/>
      <c r="N48" s="129"/>
      <c r="O48" s="130"/>
      <c r="P48" s="131"/>
      <c r="Q48" s="132"/>
      <c r="R48" s="133"/>
      <c r="S48" s="133"/>
      <c r="T48" s="134"/>
      <c r="U48" s="135"/>
      <c r="V48" s="136"/>
      <c r="W48" s="85"/>
      <c r="X48" s="131"/>
      <c r="Y48" s="132"/>
      <c r="Z48" s="133"/>
      <c r="AA48" s="133"/>
      <c r="AB48" s="134"/>
      <c r="AC48" s="135"/>
      <c r="AD48" s="136"/>
      <c r="AE48" s="137"/>
      <c r="AF48" s="138"/>
      <c r="AG48" s="138"/>
      <c r="AH48" s="139"/>
      <c r="AI48" s="140"/>
      <c r="AJ48" s="141"/>
      <c r="AK48" s="142"/>
      <c r="AL48" s="142"/>
      <c r="AM48" s="143"/>
      <c r="AN48" s="144"/>
      <c r="AO48" s="145"/>
      <c r="AP48" s="146"/>
      <c r="AQ48" s="142"/>
      <c r="AR48" s="142"/>
      <c r="AS48" s="147"/>
      <c r="AT48" s="144"/>
      <c r="AU48" s="145"/>
      <c r="AV48" s="146"/>
      <c r="AW48" s="142"/>
      <c r="AX48" s="142"/>
      <c r="AY48" s="147"/>
      <c r="AZ48" s="144"/>
      <c r="BA48" s="145"/>
      <c r="BB48" s="146"/>
      <c r="BC48" s="142"/>
      <c r="BD48" s="142"/>
      <c r="BE48" s="147"/>
      <c r="BF48" s="144"/>
      <c r="BG48" s="145"/>
      <c r="BH48" s="146"/>
      <c r="BI48" s="142"/>
      <c r="BJ48" s="142"/>
      <c r="BK48" s="147"/>
      <c r="BL48" s="144"/>
      <c r="BM48" s="145"/>
      <c r="BN48" s="148"/>
      <c r="BO48" s="157"/>
      <c r="BP48" s="158"/>
      <c r="BQ48" s="151"/>
    </row>
    <row r="49" spans="1:69" ht="26.25" customHeight="1">
      <c r="A49" s="122" t="str">
        <v/>
      </c>
      <c r="B49" s="123"/>
      <c r="C49" s="124"/>
      <c r="D49" s="125"/>
      <c r="E49" s="126"/>
      <c r="F49" s="127"/>
      <c r="G49" s="80"/>
      <c r="H49" s="128"/>
      <c r="I49" s="121"/>
      <c r="J49" s="114"/>
      <c r="K49" s="114"/>
      <c r="L49" s="116"/>
      <c r="M49" s="115"/>
      <c r="N49" s="187"/>
      <c r="O49" s="130"/>
      <c r="P49" s="131"/>
      <c r="Q49" s="132"/>
      <c r="R49" s="133"/>
      <c r="S49" s="133"/>
      <c r="T49" s="134"/>
      <c r="U49" s="135"/>
      <c r="V49" s="136"/>
      <c r="W49" s="85"/>
      <c r="X49" s="131"/>
      <c r="Y49" s="132"/>
      <c r="Z49" s="133"/>
      <c r="AA49" s="133"/>
      <c r="AB49" s="134"/>
      <c r="AC49" s="135"/>
      <c r="AD49" s="136"/>
      <c r="AE49" s="137"/>
      <c r="AF49" s="138"/>
      <c r="AG49" s="138"/>
      <c r="AH49" s="139"/>
      <c r="AI49" s="140"/>
      <c r="AJ49" s="141"/>
      <c r="AK49" s="142"/>
      <c r="AL49" s="142"/>
      <c r="AM49" s="143"/>
      <c r="AN49" s="144"/>
      <c r="AO49" s="145"/>
      <c r="AP49" s="146"/>
      <c r="AQ49" s="142"/>
      <c r="AR49" s="142"/>
      <c r="AS49" s="147"/>
      <c r="AT49" s="144"/>
      <c r="AU49" s="145"/>
      <c r="AV49" s="146"/>
      <c r="AW49" s="142"/>
      <c r="AX49" s="142"/>
      <c r="AY49" s="147"/>
      <c r="AZ49" s="144"/>
      <c r="BA49" s="145"/>
      <c r="BB49" s="146"/>
      <c r="BC49" s="142"/>
      <c r="BD49" s="142"/>
      <c r="BE49" s="147"/>
      <c r="BF49" s="144"/>
      <c r="BG49" s="145"/>
      <c r="BH49" s="146"/>
      <c r="BI49" s="142"/>
      <c r="BJ49" s="142"/>
      <c r="BK49" s="147"/>
      <c r="BL49" s="144"/>
      <c r="BM49" s="145"/>
      <c r="BN49" s="148"/>
      <c r="BO49" s="157"/>
      <c r="BP49" s="158"/>
      <c r="BQ49" s="151"/>
    </row>
    <row r="50" spans="1:69" ht="26.25" customHeight="1">
      <c r="A50" s="122" t="str">
        <v/>
      </c>
      <c r="B50" s="123"/>
      <c r="C50" s="124"/>
      <c r="D50" s="125"/>
      <c r="E50" s="126"/>
      <c r="F50" s="127"/>
      <c r="G50" s="80"/>
      <c r="H50" s="128"/>
      <c r="I50" s="121"/>
      <c r="J50" s="114"/>
      <c r="K50" s="114"/>
      <c r="L50" s="115"/>
      <c r="M50" s="115"/>
      <c r="N50" s="129"/>
      <c r="O50" s="130"/>
      <c r="P50" s="131"/>
      <c r="Q50" s="132"/>
      <c r="R50" s="133"/>
      <c r="S50" s="133"/>
      <c r="T50" s="134"/>
      <c r="U50" s="135"/>
      <c r="V50" s="136"/>
      <c r="W50" s="85"/>
      <c r="X50" s="131"/>
      <c r="Y50" s="132"/>
      <c r="Z50" s="133"/>
      <c r="AA50" s="133"/>
      <c r="AB50" s="134"/>
      <c r="AC50" s="135"/>
      <c r="AD50" s="136"/>
      <c r="AE50" s="137"/>
      <c r="AF50" s="138"/>
      <c r="AG50" s="138"/>
      <c r="AH50" s="139"/>
      <c r="AI50" s="140"/>
      <c r="AJ50" s="141"/>
      <c r="AK50" s="142"/>
      <c r="AL50" s="142"/>
      <c r="AM50" s="143"/>
      <c r="AN50" s="144"/>
      <c r="AO50" s="145"/>
      <c r="AP50" s="146"/>
      <c r="AQ50" s="142"/>
      <c r="AR50" s="142"/>
      <c r="AS50" s="147"/>
      <c r="AT50" s="144"/>
      <c r="AU50" s="145"/>
      <c r="AV50" s="146"/>
      <c r="AW50" s="142"/>
      <c r="AX50" s="142"/>
      <c r="AY50" s="147"/>
      <c r="AZ50" s="144"/>
      <c r="BA50" s="145"/>
      <c r="BB50" s="146"/>
      <c r="BC50" s="142"/>
      <c r="BD50" s="142"/>
      <c r="BE50" s="147"/>
      <c r="BF50" s="144"/>
      <c r="BG50" s="145"/>
      <c r="BH50" s="146"/>
      <c r="BI50" s="142"/>
      <c r="BJ50" s="142"/>
      <c r="BK50" s="147"/>
      <c r="BL50" s="144"/>
      <c r="BM50" s="145"/>
      <c r="BN50" s="148"/>
      <c r="BO50" s="157"/>
      <c r="BP50" s="158"/>
      <c r="BQ50" s="151"/>
    </row>
    <row r="51" spans="1:69" ht="26.25" customHeight="1">
      <c r="A51" s="122" t="str">
        <v/>
      </c>
      <c r="B51" s="123"/>
      <c r="C51" s="124"/>
      <c r="D51" s="125"/>
      <c r="E51" s="126"/>
      <c r="F51" s="127"/>
      <c r="G51" s="80"/>
      <c r="H51" s="128"/>
      <c r="I51" s="121"/>
      <c r="J51" s="114"/>
      <c r="K51" s="114"/>
      <c r="L51" s="115"/>
      <c r="M51" s="115"/>
      <c r="N51" s="129"/>
      <c r="O51" s="130"/>
      <c r="P51" s="131"/>
      <c r="Q51" s="132"/>
      <c r="R51" s="133"/>
      <c r="S51" s="133"/>
      <c r="T51" s="134"/>
      <c r="U51" s="135"/>
      <c r="V51" s="136"/>
      <c r="W51" s="85"/>
      <c r="X51" s="131"/>
      <c r="Y51" s="132"/>
      <c r="Z51" s="133"/>
      <c r="AA51" s="133"/>
      <c r="AB51" s="134"/>
      <c r="AC51" s="135"/>
      <c r="AD51" s="136"/>
      <c r="AE51" s="137"/>
      <c r="AF51" s="138"/>
      <c r="AG51" s="138"/>
      <c r="AH51" s="139"/>
      <c r="AI51" s="140"/>
      <c r="AJ51" s="141"/>
      <c r="AK51" s="142"/>
      <c r="AL51" s="142"/>
      <c r="AM51" s="143"/>
      <c r="AN51" s="144"/>
      <c r="AO51" s="145"/>
      <c r="AP51" s="146"/>
      <c r="AQ51" s="142"/>
      <c r="AR51" s="142"/>
      <c r="AS51" s="147"/>
      <c r="AT51" s="144"/>
      <c r="AU51" s="145"/>
      <c r="AV51" s="146"/>
      <c r="AW51" s="142"/>
      <c r="AX51" s="142"/>
      <c r="AY51" s="147"/>
      <c r="AZ51" s="144"/>
      <c r="BA51" s="145"/>
      <c r="BB51" s="146"/>
      <c r="BC51" s="142"/>
      <c r="BD51" s="142"/>
      <c r="BE51" s="147"/>
      <c r="BF51" s="144"/>
      <c r="BG51" s="145"/>
      <c r="BH51" s="146"/>
      <c r="BI51" s="142"/>
      <c r="BJ51" s="142"/>
      <c r="BK51" s="147"/>
      <c r="BL51" s="144"/>
      <c r="BM51" s="145"/>
      <c r="BN51" s="148"/>
      <c r="BO51" s="157"/>
      <c r="BP51" s="158"/>
      <c r="BQ51" s="151"/>
    </row>
    <row r="52" spans="1:69" ht="26.25" customHeight="1">
      <c r="A52" s="122" t="str">
        <v/>
      </c>
      <c r="B52" s="123"/>
      <c r="C52" s="124"/>
      <c r="D52" s="125"/>
      <c r="E52" s="126"/>
      <c r="F52" s="127"/>
      <c r="G52" s="80"/>
      <c r="H52" s="128"/>
      <c r="I52" s="121"/>
      <c r="J52" s="114"/>
      <c r="K52" s="114"/>
      <c r="L52" s="116"/>
      <c r="M52" s="115"/>
      <c r="N52" s="159"/>
      <c r="O52" s="130"/>
      <c r="P52" s="131"/>
      <c r="Q52" s="132"/>
      <c r="R52" s="133"/>
      <c r="S52" s="133"/>
      <c r="T52" s="134"/>
      <c r="U52" s="135"/>
      <c r="V52" s="136"/>
      <c r="W52" s="85"/>
      <c r="X52" s="131"/>
      <c r="Y52" s="132"/>
      <c r="Z52" s="133"/>
      <c r="AA52" s="133"/>
      <c r="AB52" s="134"/>
      <c r="AC52" s="135"/>
      <c r="AD52" s="136"/>
      <c r="AE52" s="137"/>
      <c r="AF52" s="138"/>
      <c r="AG52" s="138"/>
      <c r="AH52" s="139"/>
      <c r="AI52" s="140"/>
      <c r="AJ52" s="141"/>
      <c r="AK52" s="142"/>
      <c r="AL52" s="142"/>
      <c r="AM52" s="143"/>
      <c r="AN52" s="144"/>
      <c r="AO52" s="145"/>
      <c r="AP52" s="146"/>
      <c r="AQ52" s="142"/>
      <c r="AR52" s="142"/>
      <c r="AS52" s="147"/>
      <c r="AT52" s="144"/>
      <c r="AU52" s="145"/>
      <c r="AV52" s="146"/>
      <c r="AW52" s="142"/>
      <c r="AX52" s="142"/>
      <c r="AY52" s="147"/>
      <c r="AZ52" s="144"/>
      <c r="BA52" s="145"/>
      <c r="BB52" s="146"/>
      <c r="BC52" s="142"/>
      <c r="BD52" s="142"/>
      <c r="BE52" s="147"/>
      <c r="BF52" s="144"/>
      <c r="BG52" s="145"/>
      <c r="BH52" s="146"/>
      <c r="BI52" s="142"/>
      <c r="BJ52" s="142"/>
      <c r="BK52" s="147"/>
      <c r="BL52" s="144"/>
      <c r="BM52" s="145"/>
      <c r="BN52" s="148"/>
      <c r="BO52" s="157"/>
      <c r="BP52" s="158"/>
      <c r="BQ52" s="151"/>
    </row>
    <row r="53" spans="1:69" ht="26.25" customHeight="1">
      <c r="A53" s="122" t="str">
        <v/>
      </c>
      <c r="B53" s="123"/>
      <c r="C53" s="124"/>
      <c r="D53" s="125"/>
      <c r="E53" s="126"/>
      <c r="F53" s="127"/>
      <c r="G53" s="80"/>
      <c r="H53" s="128"/>
      <c r="I53" s="121"/>
      <c r="J53" s="114"/>
      <c r="K53" s="114"/>
      <c r="L53" s="115"/>
      <c r="M53" s="116"/>
      <c r="N53" s="129"/>
      <c r="O53" s="130"/>
      <c r="P53" s="131"/>
      <c r="Q53" s="132"/>
      <c r="R53" s="133"/>
      <c r="S53" s="133"/>
      <c r="T53" s="134"/>
      <c r="U53" s="135"/>
      <c r="V53" s="136"/>
      <c r="W53" s="85"/>
      <c r="X53" s="131"/>
      <c r="Y53" s="132"/>
      <c r="Z53" s="133"/>
      <c r="AA53" s="133"/>
      <c r="AB53" s="134"/>
      <c r="AC53" s="135"/>
      <c r="AD53" s="136"/>
      <c r="AE53" s="137"/>
      <c r="AF53" s="138"/>
      <c r="AG53" s="138"/>
      <c r="AH53" s="139"/>
      <c r="AI53" s="140"/>
      <c r="AJ53" s="141"/>
      <c r="AK53" s="142"/>
      <c r="AL53" s="142"/>
      <c r="AM53" s="188"/>
      <c r="AN53" s="144"/>
      <c r="AO53" s="145"/>
      <c r="AP53" s="146"/>
      <c r="AQ53" s="142"/>
      <c r="AR53" s="142"/>
      <c r="AS53" s="147"/>
      <c r="AT53" s="144"/>
      <c r="AU53" s="145"/>
      <c r="AV53" s="146"/>
      <c r="AW53" s="142"/>
      <c r="AX53" s="142"/>
      <c r="AY53" s="147"/>
      <c r="AZ53" s="144"/>
      <c r="BA53" s="145"/>
      <c r="BB53" s="146"/>
      <c r="BC53" s="142"/>
      <c r="BD53" s="142"/>
      <c r="BE53" s="147"/>
      <c r="BF53" s="144"/>
      <c r="BG53" s="145"/>
      <c r="BH53" s="146"/>
      <c r="BI53" s="142"/>
      <c r="BJ53" s="142"/>
      <c r="BK53" s="147"/>
      <c r="BL53" s="144"/>
      <c r="BM53" s="145"/>
      <c r="BN53" s="148"/>
      <c r="BO53" s="157"/>
      <c r="BP53" s="158"/>
      <c r="BQ53" s="151"/>
    </row>
    <row r="54" spans="1:69" ht="26.25" customHeight="1">
      <c r="A54" s="122" t="str">
        <v/>
      </c>
      <c r="B54" s="123"/>
      <c r="C54" s="124"/>
      <c r="D54" s="125"/>
      <c r="E54" s="126"/>
      <c r="F54" s="127"/>
      <c r="G54" s="80"/>
      <c r="H54" s="128"/>
      <c r="I54" s="121"/>
      <c r="J54" s="114"/>
      <c r="K54" s="114"/>
      <c r="L54" s="115"/>
      <c r="M54" s="116"/>
      <c r="N54" s="129"/>
      <c r="O54" s="130"/>
      <c r="P54" s="131"/>
      <c r="Q54" s="132"/>
      <c r="R54" s="133"/>
      <c r="S54" s="133"/>
      <c r="T54" s="134"/>
      <c r="U54" s="135"/>
      <c r="V54" s="136"/>
      <c r="W54" s="85"/>
      <c r="X54" s="131"/>
      <c r="Y54" s="132"/>
      <c r="Z54" s="133"/>
      <c r="AA54" s="133"/>
      <c r="AB54" s="134"/>
      <c r="AC54" s="135"/>
      <c r="AD54" s="136"/>
      <c r="AE54" s="137"/>
      <c r="AF54" s="138"/>
      <c r="AG54" s="138"/>
      <c r="AH54" s="139"/>
      <c r="AI54" s="140"/>
      <c r="AJ54" s="141"/>
      <c r="AK54" s="142"/>
      <c r="AL54" s="142"/>
      <c r="AM54" s="143"/>
      <c r="AN54" s="144"/>
      <c r="AO54" s="145"/>
      <c r="AP54" s="146"/>
      <c r="AQ54" s="142"/>
      <c r="AR54" s="142"/>
      <c r="AS54" s="147"/>
      <c r="AT54" s="144"/>
      <c r="AU54" s="145"/>
      <c r="AV54" s="146"/>
      <c r="AW54" s="142"/>
      <c r="AX54" s="142"/>
      <c r="AY54" s="147"/>
      <c r="AZ54" s="144"/>
      <c r="BA54" s="145"/>
      <c r="BB54" s="146"/>
      <c r="BC54" s="142"/>
      <c r="BD54" s="142"/>
      <c r="BE54" s="147"/>
      <c r="BF54" s="144"/>
      <c r="BG54" s="145"/>
      <c r="BH54" s="146"/>
      <c r="BI54" s="142"/>
      <c r="BJ54" s="142"/>
      <c r="BK54" s="147"/>
      <c r="BL54" s="144"/>
      <c r="BM54" s="145"/>
      <c r="BN54" s="148"/>
      <c r="BO54" s="157"/>
      <c r="BP54" s="158"/>
      <c r="BQ54" s="151"/>
    </row>
    <row r="55" spans="1:69" ht="26.25" customHeight="1">
      <c r="A55" s="122" t="str">
        <v/>
      </c>
      <c r="B55" s="123"/>
      <c r="C55" s="124"/>
      <c r="D55" s="125"/>
      <c r="E55" s="126"/>
      <c r="F55" s="127"/>
      <c r="G55" s="80"/>
      <c r="H55" s="128"/>
      <c r="I55" s="121"/>
      <c r="J55" s="114"/>
      <c r="K55" s="114"/>
      <c r="L55" s="115"/>
      <c r="M55" s="116"/>
      <c r="N55" s="129"/>
      <c r="O55" s="130"/>
      <c r="P55" s="131"/>
      <c r="Q55" s="132"/>
      <c r="R55" s="133"/>
      <c r="S55" s="133"/>
      <c r="T55" s="134"/>
      <c r="U55" s="135"/>
      <c r="V55" s="136"/>
      <c r="W55" s="85"/>
      <c r="X55" s="131"/>
      <c r="Y55" s="132"/>
      <c r="Z55" s="133"/>
      <c r="AA55" s="133"/>
      <c r="AB55" s="134"/>
      <c r="AC55" s="135"/>
      <c r="AD55" s="136"/>
      <c r="AE55" s="137"/>
      <c r="AF55" s="138"/>
      <c r="AG55" s="138"/>
      <c r="AH55" s="139"/>
      <c r="AI55" s="140"/>
      <c r="AJ55" s="141"/>
      <c r="AK55" s="142"/>
      <c r="AL55" s="142"/>
      <c r="AM55" s="143"/>
      <c r="AN55" s="144"/>
      <c r="AO55" s="145"/>
      <c r="AP55" s="146"/>
      <c r="AQ55" s="142"/>
      <c r="AR55" s="142"/>
      <c r="AS55" s="147"/>
      <c r="AT55" s="144"/>
      <c r="AU55" s="145"/>
      <c r="AV55" s="146"/>
      <c r="AW55" s="142"/>
      <c r="AX55" s="142"/>
      <c r="AY55" s="147"/>
      <c r="AZ55" s="144"/>
      <c r="BA55" s="145"/>
      <c r="BB55" s="146"/>
      <c r="BC55" s="142"/>
      <c r="BD55" s="142"/>
      <c r="BE55" s="147"/>
      <c r="BF55" s="144"/>
      <c r="BG55" s="145"/>
      <c r="BH55" s="146"/>
      <c r="BI55" s="142"/>
      <c r="BJ55" s="142"/>
      <c r="BK55" s="147"/>
      <c r="BL55" s="144"/>
      <c r="BM55" s="145"/>
      <c r="BN55" s="148"/>
      <c r="BO55" s="149"/>
      <c r="BP55" s="150"/>
      <c r="BQ55" s="151"/>
    </row>
    <row r="56" spans="1:69" ht="26.25" customHeight="1">
      <c r="A56" s="122" t="str">
        <v/>
      </c>
      <c r="B56" s="123"/>
      <c r="C56" s="124"/>
      <c r="D56" s="125"/>
      <c r="E56" s="126"/>
      <c r="F56" s="127"/>
      <c r="G56" s="80"/>
      <c r="H56" s="128"/>
      <c r="I56" s="121"/>
      <c r="J56" s="114"/>
      <c r="K56" s="114"/>
      <c r="L56" s="115"/>
      <c r="M56" s="116"/>
      <c r="N56" s="129"/>
      <c r="O56" s="130"/>
      <c r="P56" s="131"/>
      <c r="Q56" s="132"/>
      <c r="R56" s="133"/>
      <c r="S56" s="133"/>
      <c r="T56" s="134"/>
      <c r="U56" s="135"/>
      <c r="V56" s="136"/>
      <c r="W56" s="85"/>
      <c r="X56" s="131"/>
      <c r="Y56" s="132"/>
      <c r="Z56" s="133"/>
      <c r="AA56" s="133"/>
      <c r="AB56" s="134"/>
      <c r="AC56" s="135"/>
      <c r="AD56" s="136"/>
      <c r="AE56" s="137"/>
      <c r="AF56" s="138"/>
      <c r="AG56" s="138"/>
      <c r="AH56" s="139"/>
      <c r="AI56" s="140"/>
      <c r="AJ56" s="141"/>
      <c r="AK56" s="142"/>
      <c r="AL56" s="142"/>
      <c r="AM56" s="143"/>
      <c r="AN56" s="144"/>
      <c r="AO56" s="145"/>
      <c r="AP56" s="146"/>
      <c r="AQ56" s="142"/>
      <c r="AR56" s="142"/>
      <c r="AS56" s="147"/>
      <c r="AT56" s="144"/>
      <c r="AU56" s="145"/>
      <c r="AV56" s="146"/>
      <c r="AW56" s="142"/>
      <c r="AX56" s="142"/>
      <c r="AY56" s="147"/>
      <c r="AZ56" s="144"/>
      <c r="BA56" s="145"/>
      <c r="BB56" s="146"/>
      <c r="BC56" s="142"/>
      <c r="BD56" s="142"/>
      <c r="BE56" s="147"/>
      <c r="BF56" s="144"/>
      <c r="BG56" s="145"/>
      <c r="BH56" s="146"/>
      <c r="BI56" s="142"/>
      <c r="BJ56" s="142"/>
      <c r="BK56" s="147"/>
      <c r="BL56" s="144"/>
      <c r="BM56" s="145"/>
      <c r="BN56" s="148"/>
      <c r="BO56" s="157"/>
      <c r="BP56" s="158"/>
      <c r="BQ56" s="151"/>
    </row>
    <row r="57" spans="1:69" ht="26.25" customHeight="1">
      <c r="A57" s="122" t="str">
        <v/>
      </c>
      <c r="B57" s="123"/>
      <c r="C57" s="124"/>
      <c r="D57" s="125"/>
      <c r="E57" s="126"/>
      <c r="F57" s="127"/>
      <c r="G57" s="80"/>
      <c r="H57" s="128"/>
      <c r="I57" s="121"/>
      <c r="J57" s="114"/>
      <c r="K57" s="114"/>
      <c r="L57" s="115"/>
      <c r="M57" s="116"/>
      <c r="N57" s="129"/>
      <c r="O57" s="130"/>
      <c r="P57" s="131"/>
      <c r="Q57" s="132"/>
      <c r="R57" s="133"/>
      <c r="S57" s="133"/>
      <c r="T57" s="134"/>
      <c r="U57" s="135"/>
      <c r="V57" s="136"/>
      <c r="W57" s="85"/>
      <c r="X57" s="131"/>
      <c r="Y57" s="132"/>
      <c r="Z57" s="133"/>
      <c r="AA57" s="133"/>
      <c r="AB57" s="134"/>
      <c r="AC57" s="135"/>
      <c r="AD57" s="136"/>
      <c r="AE57" s="137"/>
      <c r="AF57" s="138"/>
      <c r="AG57" s="138"/>
      <c r="AH57" s="139"/>
      <c r="AI57" s="140"/>
      <c r="AJ57" s="141"/>
      <c r="AK57" s="142"/>
      <c r="AL57" s="142"/>
      <c r="AM57" s="143"/>
      <c r="AN57" s="144"/>
      <c r="AO57" s="145"/>
      <c r="AP57" s="146"/>
      <c r="AQ57" s="142"/>
      <c r="AR57" s="142"/>
      <c r="AS57" s="147"/>
      <c r="AT57" s="144"/>
      <c r="AU57" s="145"/>
      <c r="AV57" s="146"/>
      <c r="AW57" s="142"/>
      <c r="AX57" s="142"/>
      <c r="AY57" s="147"/>
      <c r="AZ57" s="144"/>
      <c r="BA57" s="145"/>
      <c r="BB57" s="146"/>
      <c r="BC57" s="142"/>
      <c r="BD57" s="142"/>
      <c r="BE57" s="147"/>
      <c r="BF57" s="144"/>
      <c r="BG57" s="145"/>
      <c r="BH57" s="146"/>
      <c r="BI57" s="142"/>
      <c r="BJ57" s="142"/>
      <c r="BK57" s="147"/>
      <c r="BL57" s="144"/>
      <c r="BM57" s="145"/>
      <c r="BN57" s="148"/>
      <c r="BO57" s="157"/>
      <c r="BP57" s="158"/>
      <c r="BQ57" s="151"/>
    </row>
    <row r="58" spans="1:69" ht="26.25" customHeight="1">
      <c r="A58" s="122" t="str">
        <v/>
      </c>
      <c r="B58" s="123"/>
      <c r="C58" s="124"/>
      <c r="D58" s="125"/>
      <c r="E58" s="126"/>
      <c r="F58" s="127"/>
      <c r="G58" s="80"/>
      <c r="H58" s="128"/>
      <c r="I58" s="121"/>
      <c r="J58" s="114"/>
      <c r="K58" s="114"/>
      <c r="L58" s="115"/>
      <c r="M58" s="116"/>
      <c r="N58" s="129"/>
      <c r="O58" s="130"/>
      <c r="P58" s="131"/>
      <c r="Q58" s="132"/>
      <c r="R58" s="133"/>
      <c r="S58" s="133"/>
      <c r="T58" s="134"/>
      <c r="U58" s="135"/>
      <c r="V58" s="136"/>
      <c r="W58" s="85"/>
      <c r="X58" s="131"/>
      <c r="Y58" s="132"/>
      <c r="Z58" s="133"/>
      <c r="AA58" s="133"/>
      <c r="AB58" s="134"/>
      <c r="AC58" s="135"/>
      <c r="AD58" s="136"/>
      <c r="AE58" s="137"/>
      <c r="AF58" s="138"/>
      <c r="AG58" s="138"/>
      <c r="AH58" s="139"/>
      <c r="AI58" s="140"/>
      <c r="AJ58" s="141"/>
      <c r="AK58" s="142"/>
      <c r="AL58" s="142"/>
      <c r="AM58" s="143"/>
      <c r="AN58" s="144"/>
      <c r="AO58" s="145"/>
      <c r="AP58" s="146"/>
      <c r="AQ58" s="142"/>
      <c r="AR58" s="142"/>
      <c r="AS58" s="147"/>
      <c r="AT58" s="144"/>
      <c r="AU58" s="145"/>
      <c r="AV58" s="146"/>
      <c r="AW58" s="142"/>
      <c r="AX58" s="142"/>
      <c r="AY58" s="147"/>
      <c r="AZ58" s="144"/>
      <c r="BA58" s="145"/>
      <c r="BB58" s="146"/>
      <c r="BC58" s="142"/>
      <c r="BD58" s="142"/>
      <c r="BE58" s="147"/>
      <c r="BF58" s="144"/>
      <c r="BG58" s="145"/>
      <c r="BH58" s="146"/>
      <c r="BI58" s="142"/>
      <c r="BJ58" s="142"/>
      <c r="BK58" s="147"/>
      <c r="BL58" s="144"/>
      <c r="BM58" s="145"/>
      <c r="BN58" s="148"/>
      <c r="BO58" s="149"/>
      <c r="BP58" s="150"/>
      <c r="BQ58" s="151"/>
    </row>
    <row r="59" spans="1:69" ht="26.25" customHeight="1">
      <c r="A59" s="122" t="str">
        <v/>
      </c>
      <c r="B59" s="123"/>
      <c r="C59" s="124"/>
      <c r="D59" s="125"/>
      <c r="E59" s="126"/>
      <c r="F59" s="127"/>
      <c r="G59" s="107"/>
      <c r="H59" s="128"/>
      <c r="I59" s="121"/>
      <c r="J59" s="114"/>
      <c r="K59" s="114"/>
      <c r="L59" s="115"/>
      <c r="M59" s="116"/>
      <c r="N59" s="129"/>
      <c r="O59" s="130"/>
      <c r="P59" s="131"/>
      <c r="Q59" s="132"/>
      <c r="R59" s="133"/>
      <c r="S59" s="133"/>
      <c r="T59" s="134"/>
      <c r="U59" s="135"/>
      <c r="V59" s="136"/>
      <c r="W59" s="85"/>
      <c r="X59" s="131"/>
      <c r="Y59" s="132"/>
      <c r="Z59" s="133"/>
      <c r="AA59" s="133"/>
      <c r="AB59" s="134"/>
      <c r="AC59" s="135"/>
      <c r="AD59" s="136"/>
      <c r="AE59" s="137"/>
      <c r="AF59" s="138"/>
      <c r="AG59" s="138"/>
      <c r="AH59" s="139"/>
      <c r="AI59" s="140"/>
      <c r="AJ59" s="141"/>
      <c r="AK59" s="142"/>
      <c r="AL59" s="142"/>
      <c r="AM59" s="143"/>
      <c r="AN59" s="144"/>
      <c r="AO59" s="145"/>
      <c r="AP59" s="162"/>
      <c r="AQ59" s="163"/>
      <c r="AR59" s="163"/>
      <c r="AS59" s="164"/>
      <c r="AT59" s="144"/>
      <c r="AU59" s="145"/>
      <c r="AV59" s="146"/>
      <c r="AW59" s="142"/>
      <c r="AX59" s="142"/>
      <c r="AY59" s="147"/>
      <c r="AZ59" s="144"/>
      <c r="BA59" s="145"/>
      <c r="BB59" s="146"/>
      <c r="BC59" s="142"/>
      <c r="BD59" s="142"/>
      <c r="BE59" s="147"/>
      <c r="BF59" s="144"/>
      <c r="BG59" s="145"/>
      <c r="BH59" s="146"/>
      <c r="BI59" s="142"/>
      <c r="BJ59" s="142"/>
      <c r="BK59" s="147"/>
      <c r="BL59" s="144"/>
      <c r="BM59" s="145"/>
      <c r="BN59" s="148"/>
      <c r="BO59" s="149"/>
      <c r="BP59" s="150"/>
      <c r="BQ59" s="151"/>
    </row>
    <row r="60" spans="1:69" ht="26.25" customHeight="1">
      <c r="A60" s="122" t="str">
        <v/>
      </c>
      <c r="B60" s="123"/>
      <c r="C60" s="124"/>
      <c r="D60" s="125"/>
      <c r="E60" s="126"/>
      <c r="F60" s="127"/>
      <c r="G60" s="80"/>
      <c r="H60" s="128"/>
      <c r="I60" s="121"/>
      <c r="J60" s="114"/>
      <c r="K60" s="114"/>
      <c r="L60" s="115"/>
      <c r="M60" s="116"/>
      <c r="N60" s="129"/>
      <c r="O60" s="130"/>
      <c r="P60" s="131"/>
      <c r="Q60" s="132"/>
      <c r="R60" s="133"/>
      <c r="S60" s="133"/>
      <c r="T60" s="134"/>
      <c r="U60" s="135"/>
      <c r="V60" s="136"/>
      <c r="W60" s="85"/>
      <c r="X60" s="131"/>
      <c r="Y60" s="132"/>
      <c r="Z60" s="133"/>
      <c r="AA60" s="133"/>
      <c r="AB60" s="134"/>
      <c r="AC60" s="135"/>
      <c r="AD60" s="136"/>
      <c r="AE60" s="137"/>
      <c r="AF60" s="138"/>
      <c r="AG60" s="138"/>
      <c r="AH60" s="139"/>
      <c r="AI60" s="140"/>
      <c r="AJ60" s="141"/>
      <c r="AK60" s="142"/>
      <c r="AL60" s="142"/>
      <c r="AM60" s="143"/>
      <c r="AN60" s="144"/>
      <c r="AO60" s="145"/>
      <c r="AP60" s="146"/>
      <c r="AQ60" s="142"/>
      <c r="AR60" s="142"/>
      <c r="AS60" s="147"/>
      <c r="AT60" s="144"/>
      <c r="AU60" s="145"/>
      <c r="AV60" s="146"/>
      <c r="AW60" s="142"/>
      <c r="AX60" s="142"/>
      <c r="AY60" s="147"/>
      <c r="AZ60" s="144"/>
      <c r="BA60" s="145"/>
      <c r="BB60" s="146"/>
      <c r="BC60" s="142"/>
      <c r="BD60" s="142"/>
      <c r="BE60" s="147"/>
      <c r="BF60" s="144"/>
      <c r="BG60" s="145"/>
      <c r="BH60" s="146"/>
      <c r="BI60" s="142"/>
      <c r="BJ60" s="142"/>
      <c r="BK60" s="147"/>
      <c r="BL60" s="144"/>
      <c r="BM60" s="145"/>
      <c r="BN60" s="148"/>
      <c r="BO60" s="149"/>
      <c r="BP60" s="150"/>
      <c r="BQ60" s="151"/>
    </row>
    <row r="61" spans="1:69" ht="26.25" customHeight="1">
      <c r="A61" s="122" t="str">
        <v/>
      </c>
      <c r="B61" s="123"/>
      <c r="C61" s="124"/>
      <c r="D61" s="125"/>
      <c r="E61" s="126"/>
      <c r="F61" s="127"/>
      <c r="G61" s="80"/>
      <c r="H61" s="128"/>
      <c r="I61" s="121"/>
      <c r="J61" s="114"/>
      <c r="K61" s="114"/>
      <c r="L61" s="115"/>
      <c r="M61" s="116"/>
      <c r="N61" s="129"/>
      <c r="O61" s="130"/>
      <c r="P61" s="131"/>
      <c r="Q61" s="132"/>
      <c r="R61" s="133"/>
      <c r="S61" s="133"/>
      <c r="T61" s="134"/>
      <c r="U61" s="135"/>
      <c r="V61" s="136"/>
      <c r="W61" s="85"/>
      <c r="X61" s="131"/>
      <c r="Y61" s="132"/>
      <c r="Z61" s="133"/>
      <c r="AA61" s="133"/>
      <c r="AB61" s="134"/>
      <c r="AC61" s="135"/>
      <c r="AD61" s="136"/>
      <c r="AE61" s="137"/>
      <c r="AF61" s="138"/>
      <c r="AG61" s="138"/>
      <c r="AH61" s="139"/>
      <c r="AI61" s="140"/>
      <c r="AJ61" s="141"/>
      <c r="AK61" s="142"/>
      <c r="AL61" s="142"/>
      <c r="AM61" s="143"/>
      <c r="AN61" s="144"/>
      <c r="AO61" s="145"/>
      <c r="AP61" s="146"/>
      <c r="AQ61" s="142"/>
      <c r="AR61" s="142"/>
      <c r="AS61" s="147"/>
      <c r="AT61" s="144"/>
      <c r="AU61" s="145"/>
      <c r="AV61" s="146"/>
      <c r="AW61" s="142"/>
      <c r="AX61" s="142"/>
      <c r="AY61" s="147"/>
      <c r="AZ61" s="144"/>
      <c r="BA61" s="145"/>
      <c r="BB61" s="146"/>
      <c r="BC61" s="142"/>
      <c r="BD61" s="142"/>
      <c r="BE61" s="147"/>
      <c r="BF61" s="144"/>
      <c r="BG61" s="145"/>
      <c r="BH61" s="146"/>
      <c r="BI61" s="142"/>
      <c r="BJ61" s="142"/>
      <c r="BK61" s="147"/>
      <c r="BL61" s="144"/>
      <c r="BM61" s="145"/>
      <c r="BN61" s="148"/>
      <c r="BO61" s="149"/>
      <c r="BP61" s="150"/>
      <c r="BQ61" s="151"/>
    </row>
    <row r="62" spans="1:69" ht="26.25" customHeight="1">
      <c r="A62" s="122" t="str">
        <v/>
      </c>
      <c r="B62" s="123"/>
      <c r="C62" s="124"/>
      <c r="D62" s="125"/>
      <c r="E62" s="126"/>
      <c r="F62" s="127"/>
      <c r="G62" s="165"/>
      <c r="H62" s="166"/>
      <c r="I62" s="167"/>
      <c r="J62" s="168"/>
      <c r="K62" s="168"/>
      <c r="L62" s="169"/>
      <c r="M62" s="170"/>
      <c r="N62" s="171"/>
      <c r="O62" s="124"/>
      <c r="P62" s="165"/>
      <c r="Q62" s="172"/>
      <c r="R62" s="173"/>
      <c r="S62" s="173"/>
      <c r="T62" s="174"/>
      <c r="U62" s="175"/>
      <c r="V62" s="176"/>
      <c r="W62" s="176"/>
      <c r="X62" s="165"/>
      <c r="Y62" s="172"/>
      <c r="Z62" s="173"/>
      <c r="AA62" s="173"/>
      <c r="AB62" s="174"/>
      <c r="AC62" s="175"/>
      <c r="AD62" s="176"/>
      <c r="AE62" s="177"/>
      <c r="AF62" s="178"/>
      <c r="AG62" s="178"/>
      <c r="AH62" s="179"/>
      <c r="AI62" s="180"/>
      <c r="AJ62" s="181"/>
      <c r="AK62" s="182"/>
      <c r="AL62" s="182"/>
      <c r="AM62" s="143"/>
      <c r="AN62" s="153"/>
      <c r="AO62" s="154"/>
      <c r="AP62" s="183"/>
      <c r="AQ62" s="182"/>
      <c r="AR62" s="182"/>
      <c r="AS62" s="184"/>
      <c r="AT62" s="153"/>
      <c r="AU62" s="154"/>
      <c r="AV62" s="183"/>
      <c r="AW62" s="182"/>
      <c r="AX62" s="182"/>
      <c r="AY62" s="184"/>
      <c r="AZ62" s="153"/>
      <c r="BA62" s="154"/>
      <c r="BB62" s="183"/>
      <c r="BC62" s="182"/>
      <c r="BD62" s="182"/>
      <c r="BE62" s="184"/>
      <c r="BF62" s="153"/>
      <c r="BG62" s="154"/>
      <c r="BH62" s="183"/>
      <c r="BI62" s="182"/>
      <c r="BJ62" s="182"/>
      <c r="BK62" s="184"/>
      <c r="BL62" s="153"/>
      <c r="BM62" s="154"/>
      <c r="BN62" s="185"/>
      <c r="BO62" s="189"/>
      <c r="BP62" s="158"/>
      <c r="BQ62" s="186"/>
    </row>
    <row r="63" spans="1:69" ht="26.25" customHeight="1">
      <c r="A63" s="122" t="str">
        <v/>
      </c>
      <c r="B63" s="123"/>
      <c r="C63" s="124"/>
      <c r="D63" s="125"/>
      <c r="E63" s="126"/>
      <c r="F63" s="127"/>
      <c r="G63" s="80"/>
      <c r="H63" s="128"/>
      <c r="I63" s="121"/>
      <c r="J63" s="114"/>
      <c r="K63" s="114"/>
      <c r="L63" s="115"/>
      <c r="M63" s="116"/>
      <c r="N63" s="161"/>
      <c r="O63" s="130"/>
      <c r="P63" s="131"/>
      <c r="Q63" s="132"/>
      <c r="R63" s="133"/>
      <c r="S63" s="133"/>
      <c r="T63" s="134"/>
      <c r="U63" s="135"/>
      <c r="V63" s="136"/>
      <c r="W63" s="85"/>
      <c r="X63" s="131"/>
      <c r="Y63" s="132"/>
      <c r="Z63" s="133"/>
      <c r="AA63" s="133"/>
      <c r="AB63" s="134"/>
      <c r="AC63" s="135"/>
      <c r="AD63" s="136"/>
      <c r="AE63" s="137"/>
      <c r="AF63" s="138"/>
      <c r="AG63" s="138"/>
      <c r="AH63" s="139"/>
      <c r="AI63" s="147"/>
      <c r="AJ63" s="141"/>
      <c r="AK63" s="142"/>
      <c r="AL63" s="142"/>
      <c r="AM63" s="143"/>
      <c r="AN63" s="153"/>
      <c r="AO63" s="145"/>
      <c r="AP63" s="146"/>
      <c r="AQ63" s="142"/>
      <c r="AR63" s="142"/>
      <c r="AS63" s="147"/>
      <c r="AT63" s="144"/>
      <c r="AU63" s="145"/>
      <c r="AV63" s="146"/>
      <c r="AW63" s="142"/>
      <c r="AX63" s="142"/>
      <c r="AY63" s="147"/>
      <c r="AZ63" s="144"/>
      <c r="BA63" s="145"/>
      <c r="BB63" s="146"/>
      <c r="BC63" s="142"/>
      <c r="BD63" s="142"/>
      <c r="BE63" s="147"/>
      <c r="BF63" s="144"/>
      <c r="BG63" s="145"/>
      <c r="BH63" s="146"/>
      <c r="BI63" s="142"/>
      <c r="BJ63" s="142"/>
      <c r="BK63" s="147"/>
      <c r="BL63" s="144"/>
      <c r="BM63" s="145"/>
      <c r="BN63" s="148"/>
      <c r="BO63" s="157"/>
      <c r="BP63" s="158"/>
      <c r="BQ63" s="151"/>
    </row>
    <row r="64" spans="1:69" ht="26.25" customHeight="1">
      <c r="A64" s="122" t="str">
        <v/>
      </c>
      <c r="B64" s="123"/>
      <c r="C64" s="124"/>
      <c r="D64" s="125"/>
      <c r="E64" s="126"/>
      <c r="F64" s="127"/>
      <c r="G64" s="80"/>
      <c r="H64" s="128"/>
      <c r="I64" s="121"/>
      <c r="J64" s="114"/>
      <c r="K64" s="114"/>
      <c r="L64" s="115"/>
      <c r="M64" s="116"/>
      <c r="N64" s="129"/>
      <c r="O64" s="130"/>
      <c r="P64" s="131"/>
      <c r="Q64" s="132"/>
      <c r="R64" s="133"/>
      <c r="S64" s="133"/>
      <c r="T64" s="134"/>
      <c r="U64" s="135"/>
      <c r="V64" s="136"/>
      <c r="W64" s="85"/>
      <c r="X64" s="131"/>
      <c r="Y64" s="132"/>
      <c r="Z64" s="133"/>
      <c r="AA64" s="133"/>
      <c r="AB64" s="134"/>
      <c r="AC64" s="135"/>
      <c r="AD64" s="136"/>
      <c r="AE64" s="137"/>
      <c r="AF64" s="138"/>
      <c r="AG64" s="138"/>
      <c r="AH64" s="139"/>
      <c r="AI64" s="140"/>
      <c r="AJ64" s="141"/>
      <c r="AK64" s="142"/>
      <c r="AL64" s="142"/>
      <c r="AM64" s="143"/>
      <c r="AN64" s="153"/>
      <c r="AO64" s="145"/>
      <c r="AP64" s="146"/>
      <c r="AQ64" s="142"/>
      <c r="AR64" s="142"/>
      <c r="AS64" s="147"/>
      <c r="AT64" s="144"/>
      <c r="AU64" s="145"/>
      <c r="AV64" s="146"/>
      <c r="AW64" s="142"/>
      <c r="AX64" s="142"/>
      <c r="AY64" s="147"/>
      <c r="AZ64" s="144"/>
      <c r="BA64" s="145"/>
      <c r="BB64" s="146"/>
      <c r="BC64" s="142"/>
      <c r="BD64" s="142"/>
      <c r="BE64" s="147"/>
      <c r="BF64" s="144"/>
      <c r="BG64" s="145"/>
      <c r="BH64" s="146"/>
      <c r="BI64" s="142"/>
      <c r="BJ64" s="142"/>
      <c r="BK64" s="147"/>
      <c r="BL64" s="144"/>
      <c r="BM64" s="145"/>
      <c r="BN64" s="148"/>
      <c r="BO64" s="149"/>
      <c r="BP64" s="150"/>
      <c r="BQ64" s="151"/>
    </row>
    <row r="65" spans="1:69" ht="26.25" customHeight="1">
      <c r="A65" s="122" t="str">
        <v/>
      </c>
      <c r="B65" s="123"/>
      <c r="C65" s="124"/>
      <c r="D65" s="125"/>
      <c r="E65" s="126"/>
      <c r="F65" s="127"/>
      <c r="G65" s="80"/>
      <c r="H65" s="128"/>
      <c r="I65" s="121"/>
      <c r="J65" s="114"/>
      <c r="K65" s="114"/>
      <c r="L65" s="115"/>
      <c r="M65" s="116"/>
      <c r="N65" s="129"/>
      <c r="O65" s="130"/>
      <c r="P65" s="131"/>
      <c r="Q65" s="132"/>
      <c r="R65" s="133"/>
      <c r="S65" s="133"/>
      <c r="T65" s="134"/>
      <c r="U65" s="135"/>
      <c r="V65" s="136"/>
      <c r="W65" s="85"/>
      <c r="X65" s="131"/>
      <c r="Y65" s="132"/>
      <c r="Z65" s="133"/>
      <c r="AA65" s="133"/>
      <c r="AB65" s="134"/>
      <c r="AC65" s="135"/>
      <c r="AD65" s="136"/>
      <c r="AE65" s="137"/>
      <c r="AF65" s="138"/>
      <c r="AG65" s="138"/>
      <c r="AH65" s="139"/>
      <c r="AI65" s="140"/>
      <c r="AJ65" s="141"/>
      <c r="AK65" s="142"/>
      <c r="AL65" s="142"/>
      <c r="AM65" s="143"/>
      <c r="AN65" s="153"/>
      <c r="AO65" s="145"/>
      <c r="AP65" s="146"/>
      <c r="AQ65" s="142"/>
      <c r="AR65" s="142"/>
      <c r="AS65" s="147"/>
      <c r="AT65" s="144"/>
      <c r="AU65" s="145"/>
      <c r="AV65" s="146"/>
      <c r="AW65" s="142"/>
      <c r="AX65" s="142"/>
      <c r="AY65" s="147"/>
      <c r="AZ65" s="144"/>
      <c r="BA65" s="145"/>
      <c r="BB65" s="146"/>
      <c r="BC65" s="142"/>
      <c r="BD65" s="142"/>
      <c r="BE65" s="147"/>
      <c r="BF65" s="144"/>
      <c r="BG65" s="145"/>
      <c r="BH65" s="146"/>
      <c r="BI65" s="142"/>
      <c r="BJ65" s="142"/>
      <c r="BK65" s="147"/>
      <c r="BL65" s="144"/>
      <c r="BM65" s="145"/>
      <c r="BN65" s="148"/>
      <c r="BO65" s="149"/>
      <c r="BP65" s="150"/>
      <c r="BQ65" s="151"/>
    </row>
    <row r="66" spans="1:69" ht="26.25" customHeight="1">
      <c r="A66" s="122" t="str">
        <v/>
      </c>
      <c r="B66" s="123"/>
      <c r="C66" s="124"/>
      <c r="D66" s="125"/>
      <c r="E66" s="126"/>
      <c r="F66" s="127"/>
      <c r="G66" s="80"/>
      <c r="H66" s="128"/>
      <c r="I66" s="121"/>
      <c r="J66" s="114"/>
      <c r="K66" s="114"/>
      <c r="L66" s="115"/>
      <c r="M66" s="116"/>
      <c r="N66" s="129"/>
      <c r="O66" s="130"/>
      <c r="P66" s="131"/>
      <c r="Q66" s="132"/>
      <c r="R66" s="133"/>
      <c r="S66" s="133"/>
      <c r="T66" s="134"/>
      <c r="U66" s="135"/>
      <c r="V66" s="136"/>
      <c r="W66" s="85"/>
      <c r="X66" s="131"/>
      <c r="Y66" s="132"/>
      <c r="Z66" s="133"/>
      <c r="AA66" s="133"/>
      <c r="AB66" s="134"/>
      <c r="AC66" s="135"/>
      <c r="AD66" s="136"/>
      <c r="AE66" s="137"/>
      <c r="AF66" s="138"/>
      <c r="AG66" s="138"/>
      <c r="AH66" s="139"/>
      <c r="AI66" s="140"/>
      <c r="AJ66" s="141"/>
      <c r="AK66" s="142"/>
      <c r="AL66" s="142"/>
      <c r="AM66" s="143"/>
      <c r="AN66" s="153"/>
      <c r="AO66" s="145"/>
      <c r="AP66" s="146"/>
      <c r="AQ66" s="142"/>
      <c r="AR66" s="142"/>
      <c r="AS66" s="147"/>
      <c r="AT66" s="144"/>
      <c r="AU66" s="145"/>
      <c r="AV66" s="146"/>
      <c r="AW66" s="142"/>
      <c r="AX66" s="142"/>
      <c r="AY66" s="147"/>
      <c r="AZ66" s="144"/>
      <c r="BA66" s="145"/>
      <c r="BB66" s="146"/>
      <c r="BC66" s="142"/>
      <c r="BD66" s="142"/>
      <c r="BE66" s="147"/>
      <c r="BF66" s="144"/>
      <c r="BG66" s="145"/>
      <c r="BH66" s="146"/>
      <c r="BI66" s="142"/>
      <c r="BJ66" s="142"/>
      <c r="BK66" s="147"/>
      <c r="BL66" s="144"/>
      <c r="BM66" s="145"/>
      <c r="BN66" s="148"/>
      <c r="BO66" s="149"/>
      <c r="BP66" s="150"/>
      <c r="BQ66" s="151"/>
    </row>
    <row r="67" spans="1:69" ht="26.25" customHeight="1">
      <c r="A67" s="122" t="str">
        <v/>
      </c>
      <c r="B67" s="123"/>
      <c r="C67" s="124"/>
      <c r="D67" s="125"/>
      <c r="E67" s="126"/>
      <c r="F67" s="127"/>
      <c r="G67" s="80"/>
      <c r="H67" s="128"/>
      <c r="I67" s="121"/>
      <c r="J67" s="114"/>
      <c r="K67" s="114"/>
      <c r="L67" s="115"/>
      <c r="M67" s="116"/>
      <c r="N67" s="129"/>
      <c r="O67" s="130"/>
      <c r="P67" s="131"/>
      <c r="Q67" s="132"/>
      <c r="R67" s="133"/>
      <c r="S67" s="133"/>
      <c r="T67" s="134"/>
      <c r="U67" s="135"/>
      <c r="V67" s="136"/>
      <c r="W67" s="85"/>
      <c r="X67" s="131"/>
      <c r="Y67" s="132"/>
      <c r="Z67" s="133"/>
      <c r="AA67" s="133"/>
      <c r="AB67" s="134"/>
      <c r="AC67" s="135"/>
      <c r="AD67" s="136"/>
      <c r="AE67" s="137"/>
      <c r="AF67" s="138"/>
      <c r="AG67" s="138"/>
      <c r="AH67" s="139"/>
      <c r="AI67" s="140"/>
      <c r="AJ67" s="141"/>
      <c r="AK67" s="142"/>
      <c r="AL67" s="142"/>
      <c r="AM67" s="143"/>
      <c r="AN67" s="153"/>
      <c r="AO67" s="145"/>
      <c r="AP67" s="146"/>
      <c r="AQ67" s="142"/>
      <c r="AR67" s="142"/>
      <c r="AS67" s="147"/>
      <c r="AT67" s="144"/>
      <c r="AU67" s="145"/>
      <c r="AV67" s="146"/>
      <c r="AW67" s="142"/>
      <c r="AX67" s="142"/>
      <c r="AY67" s="147"/>
      <c r="AZ67" s="144"/>
      <c r="BA67" s="145"/>
      <c r="BB67" s="146"/>
      <c r="BC67" s="142"/>
      <c r="BD67" s="142"/>
      <c r="BE67" s="147"/>
      <c r="BF67" s="144"/>
      <c r="BG67" s="145"/>
      <c r="BH67" s="146"/>
      <c r="BI67" s="142"/>
      <c r="BJ67" s="142"/>
      <c r="BK67" s="147"/>
      <c r="BL67" s="144"/>
      <c r="BM67" s="145"/>
      <c r="BN67" s="148"/>
      <c r="BO67" s="149"/>
      <c r="BP67" s="150"/>
      <c r="BQ67" s="151"/>
    </row>
    <row r="68" spans="1:69" ht="26.25" customHeight="1">
      <c r="A68" s="122" t="str">
        <v/>
      </c>
      <c r="B68" s="123"/>
      <c r="C68" s="124"/>
      <c r="D68" s="125"/>
      <c r="E68" s="126"/>
      <c r="F68" s="127"/>
      <c r="G68" s="80"/>
      <c r="H68" s="128"/>
      <c r="I68" s="121"/>
      <c r="J68" s="114"/>
      <c r="K68" s="114"/>
      <c r="L68" s="115"/>
      <c r="M68" s="116"/>
      <c r="N68" s="129"/>
      <c r="O68" s="130"/>
      <c r="P68" s="131"/>
      <c r="Q68" s="132"/>
      <c r="R68" s="133"/>
      <c r="S68" s="133"/>
      <c r="T68" s="134"/>
      <c r="U68" s="135"/>
      <c r="V68" s="136"/>
      <c r="W68" s="85"/>
      <c r="X68" s="131"/>
      <c r="Y68" s="132"/>
      <c r="Z68" s="133"/>
      <c r="AA68" s="133"/>
      <c r="AB68" s="134"/>
      <c r="AC68" s="135"/>
      <c r="AD68" s="136"/>
      <c r="AE68" s="137"/>
      <c r="AF68" s="138"/>
      <c r="AG68" s="138"/>
      <c r="AH68" s="139"/>
      <c r="AI68" s="140"/>
      <c r="AJ68" s="141"/>
      <c r="AK68" s="142"/>
      <c r="AL68" s="142"/>
      <c r="AM68" s="143"/>
      <c r="AN68" s="153"/>
      <c r="AO68" s="145"/>
      <c r="AP68" s="146"/>
      <c r="AQ68" s="142"/>
      <c r="AR68" s="142"/>
      <c r="AS68" s="147"/>
      <c r="AT68" s="144"/>
      <c r="AU68" s="145"/>
      <c r="AV68" s="146"/>
      <c r="AW68" s="142"/>
      <c r="AX68" s="142"/>
      <c r="AY68" s="147"/>
      <c r="AZ68" s="144"/>
      <c r="BA68" s="145"/>
      <c r="BB68" s="146"/>
      <c r="BC68" s="142"/>
      <c r="BD68" s="142"/>
      <c r="BE68" s="147"/>
      <c r="BF68" s="144"/>
      <c r="BG68" s="145"/>
      <c r="BH68" s="146"/>
      <c r="BI68" s="142"/>
      <c r="BJ68" s="142"/>
      <c r="BK68" s="147"/>
      <c r="BL68" s="144"/>
      <c r="BM68" s="145"/>
      <c r="BN68" s="148"/>
      <c r="BO68" s="149"/>
      <c r="BP68" s="150"/>
      <c r="BQ68" s="151"/>
    </row>
    <row r="69" spans="1:69" ht="26.25" customHeight="1">
      <c r="A69" s="122" t="str">
        <v/>
      </c>
      <c r="B69" s="123"/>
      <c r="C69" s="124"/>
      <c r="D69" s="125"/>
      <c r="E69" s="126"/>
      <c r="F69" s="127"/>
      <c r="G69" s="107"/>
      <c r="H69" s="128"/>
      <c r="I69" s="121"/>
      <c r="J69" s="114"/>
      <c r="K69" s="114"/>
      <c r="L69" s="115"/>
      <c r="M69" s="116"/>
      <c r="N69" s="129"/>
      <c r="O69" s="130"/>
      <c r="P69" s="131"/>
      <c r="Q69" s="132"/>
      <c r="R69" s="133"/>
      <c r="S69" s="133"/>
      <c r="T69" s="134"/>
      <c r="U69" s="135"/>
      <c r="V69" s="136"/>
      <c r="W69" s="85"/>
      <c r="X69" s="131"/>
      <c r="Y69" s="132"/>
      <c r="Z69" s="133"/>
      <c r="AA69" s="133"/>
      <c r="AB69" s="134"/>
      <c r="AC69" s="135"/>
      <c r="AD69" s="136"/>
      <c r="AE69" s="137"/>
      <c r="AF69" s="138"/>
      <c r="AG69" s="138"/>
      <c r="AH69" s="139"/>
      <c r="AI69" s="140"/>
      <c r="AJ69" s="141"/>
      <c r="AK69" s="142"/>
      <c r="AL69" s="142"/>
      <c r="AM69" s="143"/>
      <c r="AN69" s="153"/>
      <c r="AO69" s="145"/>
      <c r="AP69" s="146"/>
      <c r="AQ69" s="142"/>
      <c r="AR69" s="142"/>
      <c r="AS69" s="147"/>
      <c r="AT69" s="144"/>
      <c r="AU69" s="145"/>
      <c r="AV69" s="146"/>
      <c r="AW69" s="142"/>
      <c r="AX69" s="142"/>
      <c r="AY69" s="147"/>
      <c r="AZ69" s="144"/>
      <c r="BA69" s="145"/>
      <c r="BB69" s="146"/>
      <c r="BC69" s="142"/>
      <c r="BD69" s="142"/>
      <c r="BE69" s="147"/>
      <c r="BF69" s="144"/>
      <c r="BG69" s="145"/>
      <c r="BH69" s="146"/>
      <c r="BI69" s="142"/>
      <c r="BJ69" s="142"/>
      <c r="BK69" s="147"/>
      <c r="BL69" s="144"/>
      <c r="BM69" s="145"/>
      <c r="BN69" s="148"/>
      <c r="BO69" s="149"/>
      <c r="BP69" s="150"/>
      <c r="BQ69" s="151"/>
    </row>
    <row r="70" spans="1:69" ht="26.25" customHeight="1">
      <c r="A70" s="122" t="str">
        <v/>
      </c>
      <c r="B70" s="123"/>
      <c r="C70" s="124"/>
      <c r="D70" s="125"/>
      <c r="E70" s="126"/>
      <c r="F70" s="127"/>
      <c r="G70" s="80"/>
      <c r="H70" s="128"/>
      <c r="I70" s="121"/>
      <c r="J70" s="114"/>
      <c r="K70" s="114"/>
      <c r="L70" s="115"/>
      <c r="M70" s="116"/>
      <c r="N70" s="129"/>
      <c r="O70" s="130"/>
      <c r="P70" s="131"/>
      <c r="Q70" s="132"/>
      <c r="R70" s="133"/>
      <c r="S70" s="133"/>
      <c r="T70" s="134"/>
      <c r="U70" s="135"/>
      <c r="V70" s="136"/>
      <c r="W70" s="85"/>
      <c r="X70" s="131"/>
      <c r="Y70" s="132"/>
      <c r="Z70" s="133"/>
      <c r="AA70" s="133"/>
      <c r="AB70" s="134"/>
      <c r="AC70" s="135"/>
      <c r="AD70" s="136"/>
      <c r="AE70" s="137"/>
      <c r="AF70" s="138"/>
      <c r="AG70" s="138"/>
      <c r="AH70" s="139"/>
      <c r="AI70" s="140"/>
      <c r="AJ70" s="141"/>
      <c r="AK70" s="142"/>
      <c r="AL70" s="142"/>
      <c r="AM70" s="143"/>
      <c r="AN70" s="144"/>
      <c r="AO70" s="145"/>
      <c r="AP70" s="146"/>
      <c r="AQ70" s="142"/>
      <c r="AR70" s="142"/>
      <c r="AS70" s="147"/>
      <c r="AT70" s="144"/>
      <c r="AU70" s="145"/>
      <c r="AV70" s="146"/>
      <c r="AW70" s="142"/>
      <c r="AX70" s="142"/>
      <c r="AY70" s="147"/>
      <c r="AZ70" s="144"/>
      <c r="BA70" s="145"/>
      <c r="BB70" s="146"/>
      <c r="BC70" s="142"/>
      <c r="BD70" s="142"/>
      <c r="BE70" s="147"/>
      <c r="BF70" s="144"/>
      <c r="BG70" s="145"/>
      <c r="BH70" s="146"/>
      <c r="BI70" s="142"/>
      <c r="BJ70" s="142"/>
      <c r="BK70" s="147"/>
      <c r="BL70" s="144"/>
      <c r="BM70" s="145"/>
      <c r="BN70" s="148"/>
      <c r="BO70" s="149"/>
      <c r="BP70" s="150"/>
      <c r="BQ70" s="151"/>
    </row>
    <row r="71" spans="1:69" ht="26.25" customHeight="1">
      <c r="A71" s="122" t="str">
        <v/>
      </c>
      <c r="B71" s="123"/>
      <c r="C71" s="124"/>
      <c r="D71" s="125"/>
      <c r="E71" s="152"/>
      <c r="F71" s="155"/>
      <c r="G71" s="80"/>
      <c r="H71" s="128"/>
      <c r="I71" s="121"/>
      <c r="J71" s="114"/>
      <c r="K71" s="114"/>
      <c r="L71" s="115"/>
      <c r="M71" s="116"/>
      <c r="N71" s="129"/>
      <c r="O71" s="130"/>
      <c r="P71" s="131"/>
      <c r="Q71" s="132"/>
      <c r="R71" s="133"/>
      <c r="S71" s="133"/>
      <c r="T71" s="134"/>
      <c r="U71" s="135"/>
      <c r="V71" s="136"/>
      <c r="W71" s="85"/>
      <c r="X71" s="131"/>
      <c r="Y71" s="132"/>
      <c r="Z71" s="133"/>
      <c r="AA71" s="133"/>
      <c r="AB71" s="134"/>
      <c r="AC71" s="135"/>
      <c r="AD71" s="136"/>
      <c r="AE71" s="137"/>
      <c r="AF71" s="138"/>
      <c r="AG71" s="138"/>
      <c r="AH71" s="139"/>
      <c r="AI71" s="140"/>
      <c r="AJ71" s="141"/>
      <c r="AK71" s="142"/>
      <c r="AL71" s="142"/>
      <c r="AM71" s="143"/>
      <c r="AN71" s="144"/>
      <c r="AO71" s="145"/>
      <c r="AP71" s="146"/>
      <c r="AQ71" s="142"/>
      <c r="AR71" s="142"/>
      <c r="AS71" s="147"/>
      <c r="AT71" s="144"/>
      <c r="AU71" s="145"/>
      <c r="AV71" s="146"/>
      <c r="AW71" s="142"/>
      <c r="AX71" s="142"/>
      <c r="AY71" s="147"/>
      <c r="AZ71" s="144"/>
      <c r="BA71" s="145"/>
      <c r="BB71" s="146"/>
      <c r="BC71" s="142"/>
      <c r="BD71" s="142"/>
      <c r="BE71" s="147"/>
      <c r="BF71" s="144"/>
      <c r="BG71" s="145"/>
      <c r="BH71" s="146"/>
      <c r="BI71" s="142"/>
      <c r="BJ71" s="142"/>
      <c r="BK71" s="147"/>
      <c r="BL71" s="144"/>
      <c r="BM71" s="145"/>
      <c r="BN71" s="148"/>
      <c r="BO71" s="157"/>
      <c r="BP71" s="158"/>
      <c r="BQ71" s="151"/>
    </row>
    <row r="72" spans="1:69" ht="26.25" customHeight="1">
      <c r="A72" s="122" t="str">
        <v/>
      </c>
      <c r="B72" s="123"/>
      <c r="C72" s="124"/>
      <c r="D72" s="125"/>
      <c r="E72" s="126"/>
      <c r="F72" s="127"/>
      <c r="G72" s="80"/>
      <c r="H72" s="128"/>
      <c r="I72" s="121"/>
      <c r="J72" s="114"/>
      <c r="K72" s="114"/>
      <c r="L72" s="115"/>
      <c r="M72" s="116"/>
      <c r="N72" s="129"/>
      <c r="O72" s="130"/>
      <c r="P72" s="131"/>
      <c r="Q72" s="132"/>
      <c r="R72" s="133"/>
      <c r="S72" s="133"/>
      <c r="T72" s="134"/>
      <c r="U72" s="135"/>
      <c r="V72" s="136"/>
      <c r="W72" s="85"/>
      <c r="X72" s="131"/>
      <c r="Y72" s="132"/>
      <c r="Z72" s="133"/>
      <c r="AA72" s="133"/>
      <c r="AB72" s="134"/>
      <c r="AC72" s="135"/>
      <c r="AD72" s="136"/>
      <c r="AE72" s="137"/>
      <c r="AF72" s="138"/>
      <c r="AG72" s="138"/>
      <c r="AH72" s="139"/>
      <c r="AI72" s="140"/>
      <c r="AJ72" s="141"/>
      <c r="AK72" s="142"/>
      <c r="AL72" s="142"/>
      <c r="AM72" s="143"/>
      <c r="AN72" s="144"/>
      <c r="AO72" s="145"/>
      <c r="AP72" s="146"/>
      <c r="AQ72" s="142"/>
      <c r="AR72" s="142"/>
      <c r="AS72" s="147"/>
      <c r="AT72" s="144"/>
      <c r="AU72" s="145"/>
      <c r="AV72" s="146"/>
      <c r="AW72" s="142"/>
      <c r="AX72" s="142"/>
      <c r="AY72" s="147"/>
      <c r="AZ72" s="144"/>
      <c r="BA72" s="145"/>
      <c r="BB72" s="146"/>
      <c r="BC72" s="142"/>
      <c r="BD72" s="142"/>
      <c r="BE72" s="147"/>
      <c r="BF72" s="144"/>
      <c r="BG72" s="145"/>
      <c r="BH72" s="146"/>
      <c r="BI72" s="142"/>
      <c r="BJ72" s="142"/>
      <c r="BK72" s="147"/>
      <c r="BL72" s="144"/>
      <c r="BM72" s="145"/>
      <c r="BN72" s="148"/>
      <c r="BO72" s="157"/>
      <c r="BP72" s="158"/>
      <c r="BQ72" s="151"/>
    </row>
    <row r="73" spans="1:69" ht="26.25" customHeight="1">
      <c r="A73" s="122" t="str">
        <v/>
      </c>
      <c r="B73" s="123"/>
      <c r="C73" s="124"/>
      <c r="D73" s="125"/>
      <c r="E73" s="126"/>
      <c r="F73" s="127"/>
      <c r="G73" s="80"/>
      <c r="H73" s="128"/>
      <c r="I73" s="121"/>
      <c r="J73" s="114"/>
      <c r="K73" s="114"/>
      <c r="L73" s="115"/>
      <c r="M73" s="116"/>
      <c r="N73" s="129"/>
      <c r="O73" s="130"/>
      <c r="P73" s="131"/>
      <c r="Q73" s="132"/>
      <c r="R73" s="133"/>
      <c r="S73" s="133"/>
      <c r="T73" s="134"/>
      <c r="U73" s="135"/>
      <c r="V73" s="136"/>
      <c r="W73" s="85"/>
      <c r="X73" s="131"/>
      <c r="Y73" s="132"/>
      <c r="Z73" s="133"/>
      <c r="AA73" s="133"/>
      <c r="AB73" s="134"/>
      <c r="AC73" s="135"/>
      <c r="AD73" s="136"/>
      <c r="AE73" s="137"/>
      <c r="AF73" s="138"/>
      <c r="AG73" s="138"/>
      <c r="AH73" s="139"/>
      <c r="AI73" s="140"/>
      <c r="AJ73" s="141"/>
      <c r="AK73" s="142"/>
      <c r="AL73" s="142"/>
      <c r="AM73" s="143"/>
      <c r="AN73" s="144"/>
      <c r="AO73" s="145"/>
      <c r="AP73" s="146"/>
      <c r="AQ73" s="142"/>
      <c r="AR73" s="142"/>
      <c r="AS73" s="147"/>
      <c r="AT73" s="144"/>
      <c r="AU73" s="145"/>
      <c r="AV73" s="146"/>
      <c r="AW73" s="142"/>
      <c r="AX73" s="142"/>
      <c r="AY73" s="147"/>
      <c r="AZ73" s="144"/>
      <c r="BA73" s="145"/>
      <c r="BB73" s="146"/>
      <c r="BC73" s="142"/>
      <c r="BD73" s="142"/>
      <c r="BE73" s="147"/>
      <c r="BF73" s="144"/>
      <c r="BG73" s="145"/>
      <c r="BH73" s="146"/>
      <c r="BI73" s="142"/>
      <c r="BJ73" s="142"/>
      <c r="BK73" s="147"/>
      <c r="BL73" s="144"/>
      <c r="BM73" s="145"/>
      <c r="BN73" s="148"/>
      <c r="BO73" s="157"/>
      <c r="BP73" s="158"/>
      <c r="BQ73" s="151"/>
    </row>
    <row r="74" spans="1:69" ht="26.25" customHeight="1">
      <c r="A74" s="122" t="str">
        <v/>
      </c>
      <c r="B74" s="123"/>
      <c r="C74" s="124"/>
      <c r="D74" s="125"/>
      <c r="E74" s="126"/>
      <c r="F74" s="127"/>
      <c r="G74" s="80"/>
      <c r="H74" s="128"/>
      <c r="I74" s="121"/>
      <c r="J74" s="114"/>
      <c r="K74" s="114"/>
      <c r="L74" s="115"/>
      <c r="M74" s="116"/>
      <c r="N74" s="129"/>
      <c r="O74" s="130"/>
      <c r="P74" s="131"/>
      <c r="Q74" s="132"/>
      <c r="R74" s="133"/>
      <c r="S74" s="133"/>
      <c r="T74" s="134"/>
      <c r="U74" s="135"/>
      <c r="V74" s="136"/>
      <c r="W74" s="85"/>
      <c r="X74" s="131"/>
      <c r="Y74" s="132"/>
      <c r="Z74" s="133"/>
      <c r="AA74" s="133"/>
      <c r="AB74" s="134"/>
      <c r="AC74" s="135"/>
      <c r="AD74" s="136"/>
      <c r="AE74" s="137"/>
      <c r="AF74" s="138"/>
      <c r="AG74" s="138"/>
      <c r="AH74" s="139"/>
      <c r="AI74" s="140"/>
      <c r="AJ74" s="141"/>
      <c r="AK74" s="142"/>
      <c r="AL74" s="142"/>
      <c r="AM74" s="143"/>
      <c r="AN74" s="144"/>
      <c r="AO74" s="145"/>
      <c r="AP74" s="146"/>
      <c r="AQ74" s="142"/>
      <c r="AR74" s="142"/>
      <c r="AS74" s="147"/>
      <c r="AT74" s="144"/>
      <c r="AU74" s="145"/>
      <c r="AV74" s="146"/>
      <c r="AW74" s="142"/>
      <c r="AX74" s="142"/>
      <c r="AY74" s="147"/>
      <c r="AZ74" s="144"/>
      <c r="BA74" s="145"/>
      <c r="BB74" s="146"/>
      <c r="BC74" s="142"/>
      <c r="BD74" s="142"/>
      <c r="BE74" s="147"/>
      <c r="BF74" s="144"/>
      <c r="BG74" s="145"/>
      <c r="BH74" s="146"/>
      <c r="BI74" s="142"/>
      <c r="BJ74" s="142"/>
      <c r="BK74" s="147"/>
      <c r="BL74" s="144"/>
      <c r="BM74" s="145"/>
      <c r="BN74" s="148"/>
      <c r="BO74" s="157"/>
      <c r="BP74" s="158"/>
      <c r="BQ74" s="151"/>
    </row>
    <row r="75" spans="1:69" ht="26.25" customHeight="1">
      <c r="A75" s="122" t="str">
        <v/>
      </c>
      <c r="B75" s="123"/>
      <c r="C75" s="124"/>
      <c r="D75" s="125"/>
      <c r="E75" s="126"/>
      <c r="F75" s="127"/>
      <c r="G75" s="80"/>
      <c r="H75" s="128"/>
      <c r="I75" s="121"/>
      <c r="J75" s="114"/>
      <c r="K75" s="114"/>
      <c r="L75" s="115"/>
      <c r="M75" s="116"/>
      <c r="N75" s="129"/>
      <c r="O75" s="130"/>
      <c r="P75" s="131"/>
      <c r="Q75" s="132"/>
      <c r="R75" s="133"/>
      <c r="S75" s="133"/>
      <c r="T75" s="134"/>
      <c r="U75" s="135"/>
      <c r="V75" s="136"/>
      <c r="W75" s="85"/>
      <c r="X75" s="131"/>
      <c r="Y75" s="132"/>
      <c r="Z75" s="133"/>
      <c r="AA75" s="133"/>
      <c r="AB75" s="134"/>
      <c r="AC75" s="135"/>
      <c r="AD75" s="136"/>
      <c r="AE75" s="137"/>
      <c r="AF75" s="138"/>
      <c r="AG75" s="138"/>
      <c r="AH75" s="139"/>
      <c r="AI75" s="140"/>
      <c r="AJ75" s="141"/>
      <c r="AK75" s="142"/>
      <c r="AL75" s="142"/>
      <c r="AM75" s="143"/>
      <c r="AN75" s="144"/>
      <c r="AO75" s="145"/>
      <c r="AP75" s="146"/>
      <c r="AQ75" s="142"/>
      <c r="AR75" s="142"/>
      <c r="AS75" s="147"/>
      <c r="AT75" s="144"/>
      <c r="AU75" s="145"/>
      <c r="AV75" s="146"/>
      <c r="AW75" s="142"/>
      <c r="AX75" s="142"/>
      <c r="AY75" s="147"/>
      <c r="AZ75" s="144"/>
      <c r="BA75" s="145"/>
      <c r="BB75" s="146"/>
      <c r="BC75" s="142"/>
      <c r="BD75" s="142"/>
      <c r="BE75" s="147"/>
      <c r="BF75" s="144"/>
      <c r="BG75" s="145"/>
      <c r="BH75" s="146"/>
      <c r="BI75" s="142"/>
      <c r="BJ75" s="142"/>
      <c r="BK75" s="147"/>
      <c r="BL75" s="144"/>
      <c r="BM75" s="145"/>
      <c r="BN75" s="148"/>
      <c r="BO75" s="157"/>
      <c r="BP75" s="158"/>
      <c r="BQ75" s="151"/>
    </row>
    <row r="76" spans="1:69" ht="26.25" customHeight="1">
      <c r="A76" s="122" t="str">
        <v/>
      </c>
      <c r="B76" s="123"/>
      <c r="C76" s="124"/>
      <c r="D76" s="125"/>
      <c r="E76" s="126"/>
      <c r="F76" s="127"/>
      <c r="G76" s="80"/>
      <c r="H76" s="128"/>
      <c r="I76" s="121"/>
      <c r="J76" s="114"/>
      <c r="K76" s="114"/>
      <c r="L76" s="115"/>
      <c r="M76" s="116"/>
      <c r="N76" s="129"/>
      <c r="O76" s="130"/>
      <c r="P76" s="131"/>
      <c r="Q76" s="132"/>
      <c r="R76" s="133"/>
      <c r="S76" s="133"/>
      <c r="T76" s="134"/>
      <c r="U76" s="135"/>
      <c r="V76" s="136"/>
      <c r="W76" s="85"/>
      <c r="X76" s="131"/>
      <c r="Y76" s="132"/>
      <c r="Z76" s="133"/>
      <c r="AA76" s="133"/>
      <c r="AB76" s="134"/>
      <c r="AC76" s="135"/>
      <c r="AD76" s="190"/>
      <c r="AE76" s="137"/>
      <c r="AF76" s="138"/>
      <c r="AG76" s="138"/>
      <c r="AH76" s="139"/>
      <c r="AI76" s="140"/>
      <c r="AJ76" s="141"/>
      <c r="AK76" s="142"/>
      <c r="AL76" s="142"/>
      <c r="AM76" s="143"/>
      <c r="AN76" s="144"/>
      <c r="AO76" s="145"/>
      <c r="AP76" s="146"/>
      <c r="AQ76" s="142"/>
      <c r="AR76" s="142"/>
      <c r="AS76" s="147"/>
      <c r="AT76" s="144"/>
      <c r="AU76" s="145"/>
      <c r="AV76" s="146"/>
      <c r="AW76" s="142"/>
      <c r="AX76" s="142"/>
      <c r="AY76" s="147"/>
      <c r="AZ76" s="144"/>
      <c r="BA76" s="145"/>
      <c r="BB76" s="146"/>
      <c r="BC76" s="142"/>
      <c r="BD76" s="142"/>
      <c r="BE76" s="147"/>
      <c r="BF76" s="144"/>
      <c r="BG76" s="145"/>
      <c r="BH76" s="146"/>
      <c r="BI76" s="142"/>
      <c r="BJ76" s="142"/>
      <c r="BK76" s="147"/>
      <c r="BL76" s="144"/>
      <c r="BM76" s="145"/>
      <c r="BN76" s="148"/>
      <c r="BO76" s="157"/>
      <c r="BP76" s="158"/>
      <c r="BQ76" s="151"/>
    </row>
    <row r="77" spans="1:69" ht="26.25" customHeight="1">
      <c r="A77" s="122" t="str">
        <v/>
      </c>
      <c r="B77" s="123"/>
      <c r="C77" s="124"/>
      <c r="D77" s="125"/>
      <c r="E77" s="126"/>
      <c r="F77" s="127"/>
      <c r="G77" s="80"/>
      <c r="H77" s="128"/>
      <c r="I77" s="121"/>
      <c r="J77" s="114"/>
      <c r="K77" s="114"/>
      <c r="L77" s="115"/>
      <c r="M77" s="116"/>
      <c r="N77" s="129"/>
      <c r="O77" s="130"/>
      <c r="P77" s="131"/>
      <c r="Q77" s="132"/>
      <c r="R77" s="133"/>
      <c r="S77" s="133"/>
      <c r="T77" s="134"/>
      <c r="U77" s="135"/>
      <c r="V77" s="136"/>
      <c r="W77" s="85"/>
      <c r="X77" s="131"/>
      <c r="Y77" s="132"/>
      <c r="Z77" s="133"/>
      <c r="AA77" s="133"/>
      <c r="AB77" s="134"/>
      <c r="AC77" s="135"/>
      <c r="AD77" s="136"/>
      <c r="AE77" s="137"/>
      <c r="AF77" s="138"/>
      <c r="AG77" s="138"/>
      <c r="AH77" s="139"/>
      <c r="AI77" s="140"/>
      <c r="AJ77" s="141"/>
      <c r="AK77" s="142"/>
      <c r="AL77" s="142"/>
      <c r="AM77" s="143"/>
      <c r="AN77" s="144"/>
      <c r="AO77" s="145"/>
      <c r="AP77" s="146"/>
      <c r="AQ77" s="142"/>
      <c r="AR77" s="142"/>
      <c r="AS77" s="147"/>
      <c r="AT77" s="144"/>
      <c r="AU77" s="145"/>
      <c r="AV77" s="146"/>
      <c r="AW77" s="142"/>
      <c r="AX77" s="142"/>
      <c r="AY77" s="147"/>
      <c r="AZ77" s="144"/>
      <c r="BA77" s="145"/>
      <c r="BB77" s="146"/>
      <c r="BC77" s="142"/>
      <c r="BD77" s="142"/>
      <c r="BE77" s="147"/>
      <c r="BF77" s="144"/>
      <c r="BG77" s="145"/>
      <c r="BH77" s="146"/>
      <c r="BI77" s="142"/>
      <c r="BJ77" s="142"/>
      <c r="BK77" s="147"/>
      <c r="BL77" s="144"/>
      <c r="BM77" s="145"/>
      <c r="BN77" s="148"/>
      <c r="BO77" s="157"/>
      <c r="BP77" s="158"/>
      <c r="BQ77" s="151"/>
    </row>
    <row r="78" spans="1:69" ht="26.25" customHeight="1">
      <c r="A78" s="122" t="str">
        <v/>
      </c>
      <c r="B78" s="123"/>
      <c r="C78" s="124"/>
      <c r="D78" s="125"/>
      <c r="E78" s="126"/>
      <c r="F78" s="127"/>
      <c r="G78" s="80"/>
      <c r="H78" s="128"/>
      <c r="I78" s="121"/>
      <c r="J78" s="114"/>
      <c r="K78" s="114"/>
      <c r="L78" s="116"/>
      <c r="M78" s="115"/>
      <c r="N78" s="159"/>
      <c r="O78" s="130"/>
      <c r="P78" s="131"/>
      <c r="Q78" s="132"/>
      <c r="R78" s="133"/>
      <c r="S78" s="133"/>
      <c r="T78" s="134"/>
      <c r="U78" s="135"/>
      <c r="V78" s="136"/>
      <c r="W78" s="85"/>
      <c r="X78" s="131"/>
      <c r="Y78" s="132"/>
      <c r="Z78" s="133"/>
      <c r="AA78" s="133"/>
      <c r="AB78" s="134"/>
      <c r="AC78" s="135"/>
      <c r="AD78" s="136"/>
      <c r="AE78" s="137"/>
      <c r="AF78" s="138"/>
      <c r="AG78" s="138"/>
      <c r="AH78" s="139"/>
      <c r="AI78" s="140"/>
      <c r="AJ78" s="141"/>
      <c r="AK78" s="142"/>
      <c r="AL78" s="142"/>
      <c r="AM78" s="143"/>
      <c r="AN78" s="144"/>
      <c r="AO78" s="145"/>
      <c r="AP78" s="162"/>
      <c r="AQ78" s="163"/>
      <c r="AR78" s="163"/>
      <c r="AS78" s="191"/>
      <c r="AT78" s="192"/>
      <c r="AU78" s="145"/>
      <c r="AV78" s="146"/>
      <c r="AW78" s="142"/>
      <c r="AX78" s="142"/>
      <c r="AY78" s="147"/>
      <c r="AZ78" s="144"/>
      <c r="BA78" s="145"/>
      <c r="BB78" s="146"/>
      <c r="BC78" s="142"/>
      <c r="BD78" s="142"/>
      <c r="BE78" s="147"/>
      <c r="BF78" s="144"/>
      <c r="BG78" s="145"/>
      <c r="BH78" s="146"/>
      <c r="BI78" s="142"/>
      <c r="BJ78" s="142"/>
      <c r="BK78" s="147"/>
      <c r="BL78" s="144"/>
      <c r="BM78" s="145"/>
      <c r="BN78" s="148"/>
      <c r="BO78" s="149"/>
      <c r="BP78" s="150"/>
      <c r="BQ78" s="151"/>
    </row>
    <row r="79" spans="1:69" ht="26.25" customHeight="1">
      <c r="A79" s="122" t="str">
        <v/>
      </c>
      <c r="B79" s="123"/>
      <c r="C79" s="124"/>
      <c r="D79" s="125"/>
      <c r="E79" s="126"/>
      <c r="F79" s="127"/>
      <c r="G79" s="80"/>
      <c r="H79" s="128"/>
      <c r="I79" s="121"/>
      <c r="J79" s="114"/>
      <c r="K79" s="114"/>
      <c r="L79" s="115"/>
      <c r="M79" s="116"/>
      <c r="N79" s="129"/>
      <c r="O79" s="130"/>
      <c r="P79" s="131"/>
      <c r="Q79" s="132"/>
      <c r="R79" s="133"/>
      <c r="S79" s="133"/>
      <c r="T79" s="134"/>
      <c r="U79" s="135"/>
      <c r="V79" s="136"/>
      <c r="W79" s="85"/>
      <c r="X79" s="131"/>
      <c r="Y79" s="132"/>
      <c r="Z79" s="133"/>
      <c r="AA79" s="133"/>
      <c r="AB79" s="134"/>
      <c r="AC79" s="135"/>
      <c r="AD79" s="136"/>
      <c r="AE79" s="137"/>
      <c r="AF79" s="138"/>
      <c r="AG79" s="138"/>
      <c r="AH79" s="139"/>
      <c r="AI79" s="140"/>
      <c r="AJ79" s="141"/>
      <c r="AK79" s="142"/>
      <c r="AL79" s="142"/>
      <c r="AM79" s="143"/>
      <c r="AN79" s="144"/>
      <c r="AO79" s="145"/>
      <c r="AP79" s="162"/>
      <c r="AQ79" s="163"/>
      <c r="AR79" s="163"/>
      <c r="AS79" s="191"/>
      <c r="AT79" s="192"/>
      <c r="AU79" s="145"/>
      <c r="AV79" s="146"/>
      <c r="AW79" s="142"/>
      <c r="AX79" s="142"/>
      <c r="AY79" s="147"/>
      <c r="AZ79" s="144"/>
      <c r="BA79" s="145"/>
      <c r="BB79" s="146"/>
      <c r="BC79" s="142"/>
      <c r="BD79" s="142"/>
      <c r="BE79" s="147"/>
      <c r="BF79" s="144"/>
      <c r="BG79" s="145"/>
      <c r="BH79" s="146"/>
      <c r="BI79" s="142"/>
      <c r="BJ79" s="142"/>
      <c r="BK79" s="147"/>
      <c r="BL79" s="144"/>
      <c r="BM79" s="145"/>
      <c r="BN79" s="148"/>
      <c r="BO79" s="149"/>
      <c r="BP79" s="150"/>
      <c r="BQ79" s="151"/>
    </row>
    <row r="80" spans="1:69" ht="26.25" customHeight="1">
      <c r="A80" s="122" t="str">
        <v/>
      </c>
      <c r="B80" s="123"/>
      <c r="C80" s="124"/>
      <c r="D80" s="125"/>
      <c r="E80" s="126"/>
      <c r="F80" s="127"/>
      <c r="G80" s="165"/>
      <c r="H80" s="166"/>
      <c r="I80" s="167"/>
      <c r="J80" s="168"/>
      <c r="K80" s="168"/>
      <c r="L80" s="169"/>
      <c r="M80" s="170"/>
      <c r="N80" s="171"/>
      <c r="O80" s="124"/>
      <c r="P80" s="165"/>
      <c r="Q80" s="172"/>
      <c r="R80" s="173"/>
      <c r="S80" s="173"/>
      <c r="T80" s="174"/>
      <c r="U80" s="175"/>
      <c r="V80" s="176"/>
      <c r="W80" s="176"/>
      <c r="X80" s="165"/>
      <c r="Y80" s="172"/>
      <c r="Z80" s="173"/>
      <c r="AA80" s="173"/>
      <c r="AB80" s="174"/>
      <c r="AC80" s="175"/>
      <c r="AD80" s="176"/>
      <c r="AE80" s="177"/>
      <c r="AF80" s="178"/>
      <c r="AG80" s="178"/>
      <c r="AH80" s="179"/>
      <c r="AI80" s="180"/>
      <c r="AJ80" s="181"/>
      <c r="AK80" s="182"/>
      <c r="AL80" s="182"/>
      <c r="AM80" s="143"/>
      <c r="AN80" s="144"/>
      <c r="AO80" s="154"/>
      <c r="AP80" s="183"/>
      <c r="AQ80" s="182"/>
      <c r="AR80" s="182"/>
      <c r="AS80" s="184"/>
      <c r="AT80" s="153"/>
      <c r="AU80" s="154"/>
      <c r="AV80" s="183"/>
      <c r="AW80" s="182"/>
      <c r="AX80" s="182"/>
      <c r="AY80" s="184"/>
      <c r="AZ80" s="153"/>
      <c r="BA80" s="154"/>
      <c r="BB80" s="183"/>
      <c r="BC80" s="182"/>
      <c r="BD80" s="182"/>
      <c r="BE80" s="184"/>
      <c r="BF80" s="153"/>
      <c r="BG80" s="154"/>
      <c r="BH80" s="183"/>
      <c r="BI80" s="182"/>
      <c r="BJ80" s="182"/>
      <c r="BK80" s="184"/>
      <c r="BL80" s="153"/>
      <c r="BM80" s="154"/>
      <c r="BN80" s="185"/>
      <c r="BO80" s="149"/>
      <c r="BP80" s="150"/>
      <c r="BQ80" s="186"/>
    </row>
    <row r="81" spans="1:69" ht="26.25" customHeight="1">
      <c r="A81" s="122" t="str">
        <v/>
      </c>
      <c r="B81" s="123"/>
      <c r="C81" s="124"/>
      <c r="D81" s="125"/>
      <c r="E81" s="126"/>
      <c r="F81" s="127"/>
      <c r="G81" s="80"/>
      <c r="H81" s="128"/>
      <c r="I81" s="121"/>
      <c r="J81" s="114"/>
      <c r="K81" s="168"/>
      <c r="L81" s="115"/>
      <c r="M81" s="116"/>
      <c r="N81" s="129"/>
      <c r="O81" s="130"/>
      <c r="P81" s="131"/>
      <c r="Q81" s="132"/>
      <c r="R81" s="133"/>
      <c r="S81" s="133"/>
      <c r="T81" s="134"/>
      <c r="U81" s="135"/>
      <c r="V81" s="136"/>
      <c r="W81" s="85"/>
      <c r="X81" s="131"/>
      <c r="Y81" s="132"/>
      <c r="Z81" s="133"/>
      <c r="AA81" s="133"/>
      <c r="AB81" s="174"/>
      <c r="AC81" s="175"/>
      <c r="AD81" s="176"/>
      <c r="AE81" s="177"/>
      <c r="AF81" s="178"/>
      <c r="AG81" s="178"/>
      <c r="AH81" s="179"/>
      <c r="AI81" s="180"/>
      <c r="AJ81" s="181"/>
      <c r="AK81" s="182"/>
      <c r="AL81" s="182"/>
      <c r="AM81" s="143"/>
      <c r="AN81" s="144"/>
      <c r="AO81" s="154"/>
      <c r="AP81" s="146"/>
      <c r="AQ81" s="142"/>
      <c r="AR81" s="142"/>
      <c r="AS81" s="147"/>
      <c r="AT81" s="144"/>
      <c r="AU81" s="145"/>
      <c r="AV81" s="146"/>
      <c r="AW81" s="142"/>
      <c r="AX81" s="142"/>
      <c r="AY81" s="147"/>
      <c r="AZ81" s="144"/>
      <c r="BA81" s="145"/>
      <c r="BB81" s="146"/>
      <c r="BC81" s="142"/>
      <c r="BD81" s="142"/>
      <c r="BE81" s="147"/>
      <c r="BF81" s="144"/>
      <c r="BG81" s="145"/>
      <c r="BH81" s="146"/>
      <c r="BI81" s="142"/>
      <c r="BJ81" s="142"/>
      <c r="BK81" s="147"/>
      <c r="BL81" s="144"/>
      <c r="BM81" s="145"/>
      <c r="BN81" s="148"/>
      <c r="BO81" s="149"/>
      <c r="BP81" s="150"/>
      <c r="BQ81" s="151"/>
    </row>
    <row r="82" spans="1:69" ht="26.25" customHeight="1">
      <c r="A82" s="122" t="str">
        <v/>
      </c>
      <c r="B82" s="123"/>
      <c r="C82" s="124"/>
      <c r="D82" s="125"/>
      <c r="E82" s="126"/>
      <c r="F82" s="127"/>
      <c r="G82" s="80"/>
      <c r="H82" s="128"/>
      <c r="I82" s="121"/>
      <c r="J82" s="114"/>
      <c r="K82" s="114"/>
      <c r="L82" s="115"/>
      <c r="M82" s="116"/>
      <c r="N82" s="129"/>
      <c r="O82" s="130"/>
      <c r="P82" s="131"/>
      <c r="Q82" s="132"/>
      <c r="R82" s="133"/>
      <c r="S82" s="133"/>
      <c r="T82" s="134"/>
      <c r="U82" s="135"/>
      <c r="V82" s="136"/>
      <c r="W82" s="85"/>
      <c r="X82" s="131"/>
      <c r="Y82" s="132"/>
      <c r="Z82" s="133"/>
      <c r="AA82" s="133"/>
      <c r="AB82" s="134"/>
      <c r="AC82" s="135"/>
      <c r="AD82" s="136"/>
      <c r="AE82" s="137"/>
      <c r="AF82" s="138"/>
      <c r="AG82" s="138"/>
      <c r="AH82" s="139"/>
      <c r="AI82" s="140"/>
      <c r="AJ82" s="141"/>
      <c r="AK82" s="142"/>
      <c r="AL82" s="182"/>
      <c r="AM82" s="143"/>
      <c r="AN82" s="144"/>
      <c r="AO82" s="154"/>
      <c r="AP82" s="146"/>
      <c r="AQ82" s="142"/>
      <c r="AR82" s="142"/>
      <c r="AS82" s="147"/>
      <c r="AT82" s="144"/>
      <c r="AU82" s="145"/>
      <c r="AV82" s="146"/>
      <c r="AW82" s="142"/>
      <c r="AX82" s="142"/>
      <c r="AY82" s="147"/>
      <c r="AZ82" s="144"/>
      <c r="BA82" s="145"/>
      <c r="BB82" s="146"/>
      <c r="BC82" s="142"/>
      <c r="BD82" s="142"/>
      <c r="BE82" s="147"/>
      <c r="BF82" s="144"/>
      <c r="BG82" s="145"/>
      <c r="BH82" s="146"/>
      <c r="BI82" s="142"/>
      <c r="BJ82" s="142"/>
      <c r="BK82" s="147"/>
      <c r="BL82" s="144"/>
      <c r="BM82" s="145"/>
      <c r="BN82" s="148"/>
      <c r="BO82" s="149"/>
      <c r="BP82" s="150"/>
      <c r="BQ82" s="151"/>
    </row>
    <row r="83" spans="1:69" ht="26.25" customHeight="1">
      <c r="A83" s="122" t="str">
        <v/>
      </c>
      <c r="B83" s="123"/>
      <c r="C83" s="124"/>
      <c r="D83" s="125"/>
      <c r="E83" s="126"/>
      <c r="F83" s="127"/>
      <c r="G83" s="80"/>
      <c r="H83" s="128"/>
      <c r="I83" s="121"/>
      <c r="J83" s="114"/>
      <c r="K83" s="114"/>
      <c r="L83" s="115"/>
      <c r="M83" s="116"/>
      <c r="N83" s="129"/>
      <c r="O83" s="130"/>
      <c r="P83" s="131"/>
      <c r="Q83" s="132"/>
      <c r="R83" s="133"/>
      <c r="S83" s="133"/>
      <c r="T83" s="134"/>
      <c r="U83" s="135"/>
      <c r="V83" s="136"/>
      <c r="W83" s="85"/>
      <c r="X83" s="131"/>
      <c r="Y83" s="132"/>
      <c r="Z83" s="133"/>
      <c r="AA83" s="133"/>
      <c r="AB83" s="134"/>
      <c r="AC83" s="135"/>
      <c r="AD83" s="136"/>
      <c r="AE83" s="137"/>
      <c r="AF83" s="138"/>
      <c r="AG83" s="138"/>
      <c r="AH83" s="139"/>
      <c r="AI83" s="140"/>
      <c r="AJ83" s="141"/>
      <c r="AK83" s="142"/>
      <c r="AL83" s="182"/>
      <c r="AM83" s="143"/>
      <c r="AN83" s="144"/>
      <c r="AO83" s="154"/>
      <c r="AP83" s="146"/>
      <c r="AQ83" s="142"/>
      <c r="AR83" s="142"/>
      <c r="AS83" s="147"/>
      <c r="AT83" s="144"/>
      <c r="AU83" s="145"/>
      <c r="AV83" s="146"/>
      <c r="AW83" s="142"/>
      <c r="AX83" s="142"/>
      <c r="AY83" s="147"/>
      <c r="AZ83" s="144"/>
      <c r="BA83" s="145"/>
      <c r="BB83" s="146"/>
      <c r="BC83" s="142"/>
      <c r="BD83" s="142"/>
      <c r="BE83" s="147"/>
      <c r="BF83" s="144"/>
      <c r="BG83" s="145"/>
      <c r="BH83" s="146"/>
      <c r="BI83" s="142"/>
      <c r="BJ83" s="142"/>
      <c r="BK83" s="147"/>
      <c r="BL83" s="144"/>
      <c r="BM83" s="145"/>
      <c r="BN83" s="148"/>
      <c r="BO83" s="149"/>
      <c r="BP83" s="150"/>
      <c r="BQ83" s="151"/>
    </row>
    <row r="84" spans="1:69" ht="26.25" customHeight="1">
      <c r="A84" s="122" t="str">
        <v/>
      </c>
      <c r="B84" s="123"/>
      <c r="C84" s="124"/>
      <c r="D84" s="125"/>
      <c r="E84" s="126"/>
      <c r="F84" s="127"/>
      <c r="G84" s="80"/>
      <c r="H84" s="128"/>
      <c r="I84" s="121"/>
      <c r="J84" s="114"/>
      <c r="K84" s="114"/>
      <c r="L84" s="115"/>
      <c r="M84" s="116"/>
      <c r="N84" s="129"/>
      <c r="O84" s="130"/>
      <c r="P84" s="131"/>
      <c r="Q84" s="132"/>
      <c r="R84" s="133"/>
      <c r="S84" s="133"/>
      <c r="T84" s="134"/>
      <c r="U84" s="135"/>
      <c r="V84" s="136"/>
      <c r="W84" s="85"/>
      <c r="X84" s="131"/>
      <c r="Y84" s="132"/>
      <c r="Z84" s="133"/>
      <c r="AA84" s="133"/>
      <c r="AB84" s="134"/>
      <c r="AC84" s="135"/>
      <c r="AD84" s="136"/>
      <c r="AE84" s="137"/>
      <c r="AF84" s="138"/>
      <c r="AG84" s="138"/>
      <c r="AH84" s="139"/>
      <c r="AI84" s="140"/>
      <c r="AJ84" s="141"/>
      <c r="AK84" s="142"/>
      <c r="AL84" s="182"/>
      <c r="AM84" s="143"/>
      <c r="AN84" s="144"/>
      <c r="AO84" s="154"/>
      <c r="AP84" s="146"/>
      <c r="AQ84" s="142"/>
      <c r="AR84" s="142"/>
      <c r="AS84" s="147"/>
      <c r="AT84" s="144"/>
      <c r="AU84" s="145"/>
      <c r="AV84" s="146"/>
      <c r="AW84" s="142"/>
      <c r="AX84" s="142"/>
      <c r="AY84" s="147"/>
      <c r="AZ84" s="144"/>
      <c r="BA84" s="145"/>
      <c r="BB84" s="146"/>
      <c r="BC84" s="142"/>
      <c r="BD84" s="142"/>
      <c r="BE84" s="147"/>
      <c r="BF84" s="144"/>
      <c r="BG84" s="145"/>
      <c r="BH84" s="146"/>
      <c r="BI84" s="142"/>
      <c r="BJ84" s="142"/>
      <c r="BK84" s="147"/>
      <c r="BL84" s="144"/>
      <c r="BM84" s="145"/>
      <c r="BN84" s="148"/>
      <c r="BO84" s="149"/>
      <c r="BP84" s="150"/>
      <c r="BQ84" s="151"/>
    </row>
    <row r="85" spans="1:69" ht="26.25" customHeight="1">
      <c r="A85" s="122" t="str">
        <v/>
      </c>
      <c r="B85" s="123"/>
      <c r="C85" s="124"/>
      <c r="D85" s="125"/>
      <c r="E85" s="126"/>
      <c r="F85" s="127"/>
      <c r="G85" s="80"/>
      <c r="H85" s="128"/>
      <c r="I85" s="121"/>
      <c r="J85" s="114"/>
      <c r="K85" s="114"/>
      <c r="L85" s="115"/>
      <c r="M85" s="116"/>
      <c r="N85" s="129"/>
      <c r="O85" s="130"/>
      <c r="P85" s="131"/>
      <c r="Q85" s="132"/>
      <c r="R85" s="133"/>
      <c r="S85" s="133"/>
      <c r="T85" s="134"/>
      <c r="U85" s="135"/>
      <c r="V85" s="136"/>
      <c r="W85" s="85"/>
      <c r="X85" s="131"/>
      <c r="Y85" s="132"/>
      <c r="Z85" s="133"/>
      <c r="AA85" s="133"/>
      <c r="AB85" s="134"/>
      <c r="AC85" s="135"/>
      <c r="AD85" s="136"/>
      <c r="AE85" s="137"/>
      <c r="AF85" s="138"/>
      <c r="AG85" s="138"/>
      <c r="AH85" s="139"/>
      <c r="AI85" s="140"/>
      <c r="AJ85" s="141"/>
      <c r="AK85" s="142"/>
      <c r="AL85" s="182"/>
      <c r="AM85" s="143"/>
      <c r="AN85" s="144"/>
      <c r="AO85" s="145"/>
      <c r="AP85" s="146"/>
      <c r="AQ85" s="142"/>
      <c r="AR85" s="142"/>
      <c r="AS85" s="147"/>
      <c r="AT85" s="144"/>
      <c r="AU85" s="145"/>
      <c r="AV85" s="146"/>
      <c r="AW85" s="142"/>
      <c r="AX85" s="142"/>
      <c r="AY85" s="147"/>
      <c r="AZ85" s="144"/>
      <c r="BA85" s="145"/>
      <c r="BB85" s="146"/>
      <c r="BC85" s="142"/>
      <c r="BD85" s="142"/>
      <c r="BE85" s="147"/>
      <c r="BF85" s="144"/>
      <c r="BG85" s="145"/>
      <c r="BH85" s="146"/>
      <c r="BI85" s="142"/>
      <c r="BJ85" s="142"/>
      <c r="BK85" s="147"/>
      <c r="BL85" s="144"/>
      <c r="BM85" s="145"/>
      <c r="BN85" s="148"/>
      <c r="BO85" s="157"/>
      <c r="BP85" s="158"/>
      <c r="BQ85" s="151"/>
    </row>
    <row r="86" spans="1:69" ht="26.25" customHeight="1">
      <c r="A86" s="122" t="str">
        <v/>
      </c>
      <c r="B86" s="123"/>
      <c r="C86" s="124"/>
      <c r="D86" s="125"/>
      <c r="E86" s="126"/>
      <c r="F86" s="127"/>
      <c r="G86" s="165"/>
      <c r="H86" s="166"/>
      <c r="I86" s="167"/>
      <c r="J86" s="168"/>
      <c r="K86" s="168"/>
      <c r="L86" s="169"/>
      <c r="M86" s="170"/>
      <c r="N86" s="171"/>
      <c r="O86" s="124"/>
      <c r="P86" s="165"/>
      <c r="Q86" s="172"/>
      <c r="R86" s="173"/>
      <c r="S86" s="173"/>
      <c r="T86" s="174"/>
      <c r="U86" s="175"/>
      <c r="V86" s="176"/>
      <c r="W86" s="176"/>
      <c r="X86" s="165"/>
      <c r="Y86" s="172"/>
      <c r="Z86" s="173"/>
      <c r="AA86" s="173"/>
      <c r="AB86" s="174"/>
      <c r="AC86" s="175"/>
      <c r="AD86" s="176"/>
      <c r="AE86" s="177"/>
      <c r="AF86" s="178"/>
      <c r="AG86" s="178"/>
      <c r="AH86" s="179"/>
      <c r="AI86" s="180"/>
      <c r="AJ86" s="181"/>
      <c r="AK86" s="182"/>
      <c r="AL86" s="182"/>
      <c r="AM86" s="143"/>
      <c r="AN86" s="144"/>
      <c r="AO86" s="154"/>
      <c r="AP86" s="183"/>
      <c r="AQ86" s="182"/>
      <c r="AR86" s="182"/>
      <c r="AS86" s="184"/>
      <c r="AT86" s="153"/>
      <c r="AU86" s="154"/>
      <c r="AV86" s="183"/>
      <c r="AW86" s="182"/>
      <c r="AX86" s="182"/>
      <c r="AY86" s="184"/>
      <c r="AZ86" s="153"/>
      <c r="BA86" s="154"/>
      <c r="BB86" s="183"/>
      <c r="BC86" s="182"/>
      <c r="BD86" s="182"/>
      <c r="BE86" s="184"/>
      <c r="BF86" s="153"/>
      <c r="BG86" s="154"/>
      <c r="BH86" s="183"/>
      <c r="BI86" s="182"/>
      <c r="BJ86" s="182"/>
      <c r="BK86" s="184"/>
      <c r="BL86" s="153"/>
      <c r="BM86" s="154"/>
      <c r="BN86" s="185"/>
      <c r="BO86" s="149"/>
      <c r="BP86" s="150"/>
      <c r="BQ86" s="186"/>
    </row>
    <row r="87" spans="1:69" ht="26.25" customHeight="1">
      <c r="A87" s="122" t="str">
        <v/>
      </c>
      <c r="B87" s="123"/>
      <c r="C87" s="124"/>
      <c r="D87" s="125"/>
      <c r="E87" s="126"/>
      <c r="F87" s="127"/>
      <c r="G87" s="165"/>
      <c r="H87" s="166"/>
      <c r="I87" s="167"/>
      <c r="J87" s="168"/>
      <c r="K87" s="168"/>
      <c r="L87" s="169"/>
      <c r="M87" s="170"/>
      <c r="N87" s="171"/>
      <c r="O87" s="124"/>
      <c r="P87" s="165"/>
      <c r="Q87" s="172"/>
      <c r="R87" s="173"/>
      <c r="S87" s="173"/>
      <c r="T87" s="174"/>
      <c r="U87" s="175"/>
      <c r="V87" s="176"/>
      <c r="W87" s="176"/>
      <c r="X87" s="165"/>
      <c r="Y87" s="172"/>
      <c r="Z87" s="173"/>
      <c r="AA87" s="173"/>
      <c r="AB87" s="174"/>
      <c r="AC87" s="175"/>
      <c r="AD87" s="176"/>
      <c r="AE87" s="177"/>
      <c r="AF87" s="178"/>
      <c r="AG87" s="178"/>
      <c r="AH87" s="179"/>
      <c r="AI87" s="180"/>
      <c r="AJ87" s="181"/>
      <c r="AK87" s="182"/>
      <c r="AL87" s="182"/>
      <c r="AM87" s="143"/>
      <c r="AN87" s="144"/>
      <c r="AO87" s="154"/>
      <c r="AP87" s="183"/>
      <c r="AQ87" s="182"/>
      <c r="AR87" s="182"/>
      <c r="AS87" s="184"/>
      <c r="AT87" s="153"/>
      <c r="AU87" s="154"/>
      <c r="AV87" s="183"/>
      <c r="AW87" s="182"/>
      <c r="AX87" s="182"/>
      <c r="AY87" s="184"/>
      <c r="AZ87" s="153"/>
      <c r="BA87" s="154"/>
      <c r="BB87" s="183"/>
      <c r="BC87" s="182"/>
      <c r="BD87" s="182"/>
      <c r="BE87" s="184"/>
      <c r="BF87" s="153"/>
      <c r="BG87" s="154"/>
      <c r="BH87" s="183"/>
      <c r="BI87" s="182"/>
      <c r="BJ87" s="182"/>
      <c r="BK87" s="184"/>
      <c r="BL87" s="153"/>
      <c r="BM87" s="154"/>
      <c r="BN87" s="185"/>
      <c r="BO87" s="149"/>
      <c r="BP87" s="150"/>
      <c r="BQ87" s="186"/>
    </row>
    <row r="88" spans="1:69" ht="26.25" customHeight="1">
      <c r="A88" s="122" t="str">
        <v/>
      </c>
      <c r="B88" s="123"/>
      <c r="C88" s="124"/>
      <c r="D88" s="125"/>
      <c r="E88" s="126"/>
      <c r="F88" s="127"/>
      <c r="G88" s="80"/>
      <c r="H88" s="128"/>
      <c r="I88" s="121"/>
      <c r="J88" s="114"/>
      <c r="K88" s="114"/>
      <c r="L88" s="115"/>
      <c r="M88" s="116"/>
      <c r="N88" s="129"/>
      <c r="O88" s="130"/>
      <c r="P88" s="131"/>
      <c r="Q88" s="132"/>
      <c r="R88" s="133"/>
      <c r="S88" s="133"/>
      <c r="T88" s="134"/>
      <c r="U88" s="135"/>
      <c r="V88" s="136"/>
      <c r="W88" s="85"/>
      <c r="X88" s="131"/>
      <c r="Y88" s="132"/>
      <c r="Z88" s="133"/>
      <c r="AA88" s="133"/>
      <c r="AB88" s="134"/>
      <c r="AC88" s="135"/>
      <c r="AD88" s="136"/>
      <c r="AE88" s="137"/>
      <c r="AF88" s="138"/>
      <c r="AG88" s="138"/>
      <c r="AH88" s="139"/>
      <c r="AI88" s="140"/>
      <c r="AJ88" s="141"/>
      <c r="AK88" s="142"/>
      <c r="AL88" s="182"/>
      <c r="AM88" s="193"/>
      <c r="AN88" s="144"/>
      <c r="AO88" s="145"/>
      <c r="AP88" s="146"/>
      <c r="AQ88" s="142"/>
      <c r="AR88" s="142"/>
      <c r="AS88" s="147"/>
      <c r="AT88" s="144"/>
      <c r="AU88" s="145"/>
      <c r="AV88" s="146"/>
      <c r="AW88" s="142"/>
      <c r="AX88" s="142"/>
      <c r="AY88" s="147"/>
      <c r="AZ88" s="144"/>
      <c r="BA88" s="145"/>
      <c r="BB88" s="146"/>
      <c r="BC88" s="142"/>
      <c r="BD88" s="142"/>
      <c r="BE88" s="147"/>
      <c r="BF88" s="144"/>
      <c r="BG88" s="145"/>
      <c r="BH88" s="146"/>
      <c r="BI88" s="142"/>
      <c r="BJ88" s="142"/>
      <c r="BK88" s="147"/>
      <c r="BL88" s="144"/>
      <c r="BM88" s="145"/>
      <c r="BN88" s="148"/>
      <c r="BO88" s="149"/>
      <c r="BP88" s="150"/>
      <c r="BQ88" s="151"/>
    </row>
    <row r="89" spans="1:69" ht="26.25" customHeight="1">
      <c r="A89" s="122" t="str">
        <v/>
      </c>
      <c r="B89" s="123"/>
      <c r="C89" s="124"/>
      <c r="D89" s="125"/>
      <c r="E89" s="126"/>
      <c r="F89" s="127"/>
      <c r="G89" s="165"/>
      <c r="H89" s="166"/>
      <c r="I89" s="167"/>
      <c r="J89" s="168"/>
      <c r="K89" s="168"/>
      <c r="L89" s="169"/>
      <c r="M89" s="170"/>
      <c r="N89" s="171"/>
      <c r="O89" s="124"/>
      <c r="P89" s="165"/>
      <c r="Q89" s="172"/>
      <c r="R89" s="173"/>
      <c r="S89" s="173"/>
      <c r="T89" s="174"/>
      <c r="U89" s="175"/>
      <c r="V89" s="176"/>
      <c r="W89" s="176"/>
      <c r="X89" s="165"/>
      <c r="Y89" s="172"/>
      <c r="Z89" s="173"/>
      <c r="AA89" s="173"/>
      <c r="AB89" s="174"/>
      <c r="AC89" s="175"/>
      <c r="AD89" s="176"/>
      <c r="AE89" s="177"/>
      <c r="AF89" s="178"/>
      <c r="AG89" s="178"/>
      <c r="AH89" s="179"/>
      <c r="AI89" s="180"/>
      <c r="AJ89" s="181"/>
      <c r="AK89" s="182"/>
      <c r="AL89" s="182"/>
      <c r="AM89" s="143"/>
      <c r="AN89" s="144"/>
      <c r="AO89" s="154"/>
      <c r="AP89" s="183"/>
      <c r="AQ89" s="182"/>
      <c r="AR89" s="182"/>
      <c r="AS89" s="184"/>
      <c r="AT89" s="153"/>
      <c r="AU89" s="154"/>
      <c r="AV89" s="183"/>
      <c r="AW89" s="182"/>
      <c r="AX89" s="182"/>
      <c r="AY89" s="184"/>
      <c r="AZ89" s="153"/>
      <c r="BA89" s="154"/>
      <c r="BB89" s="183"/>
      <c r="BC89" s="182"/>
      <c r="BD89" s="182"/>
      <c r="BE89" s="184"/>
      <c r="BF89" s="153"/>
      <c r="BG89" s="154"/>
      <c r="BH89" s="183"/>
      <c r="BI89" s="182"/>
      <c r="BJ89" s="182"/>
      <c r="BK89" s="184"/>
      <c r="BL89" s="153"/>
      <c r="BM89" s="154"/>
      <c r="BN89" s="185"/>
      <c r="BO89" s="149"/>
      <c r="BP89" s="150"/>
      <c r="BQ89" s="186"/>
    </row>
    <row r="90" spans="1:69" ht="26.25" customHeight="1">
      <c r="A90" s="122" t="str">
        <v/>
      </c>
      <c r="B90" s="123"/>
      <c r="C90" s="124"/>
      <c r="D90" s="125"/>
      <c r="E90" s="126"/>
      <c r="F90" s="127"/>
      <c r="G90" s="80"/>
      <c r="H90" s="128"/>
      <c r="I90" s="121"/>
      <c r="J90" s="114"/>
      <c r="K90" s="114"/>
      <c r="L90" s="115"/>
      <c r="M90" s="116"/>
      <c r="N90" s="129"/>
      <c r="O90" s="130"/>
      <c r="P90" s="131"/>
      <c r="Q90" s="132"/>
      <c r="R90" s="133"/>
      <c r="S90" s="133"/>
      <c r="T90" s="134"/>
      <c r="U90" s="135"/>
      <c r="V90" s="136"/>
      <c r="W90" s="85"/>
      <c r="X90" s="131"/>
      <c r="Y90" s="132"/>
      <c r="Z90" s="133"/>
      <c r="AA90" s="133"/>
      <c r="AB90" s="134"/>
      <c r="AC90" s="135"/>
      <c r="AD90" s="136"/>
      <c r="AE90" s="137"/>
      <c r="AF90" s="138"/>
      <c r="AG90" s="138"/>
      <c r="AH90" s="139"/>
      <c r="AI90" s="140"/>
      <c r="AJ90" s="141"/>
      <c r="AK90" s="142"/>
      <c r="AL90" s="142"/>
      <c r="AM90" s="143"/>
      <c r="AN90" s="144"/>
      <c r="AO90" s="145"/>
      <c r="AP90" s="146"/>
      <c r="AQ90" s="142"/>
      <c r="AR90" s="142"/>
      <c r="AS90" s="147"/>
      <c r="AT90" s="144"/>
      <c r="AU90" s="145"/>
      <c r="AV90" s="146"/>
      <c r="AW90" s="142"/>
      <c r="AX90" s="142"/>
      <c r="AY90" s="147"/>
      <c r="AZ90" s="144"/>
      <c r="BA90" s="145"/>
      <c r="BB90" s="146"/>
      <c r="BC90" s="142"/>
      <c r="BD90" s="142"/>
      <c r="BE90" s="147"/>
      <c r="BF90" s="144"/>
      <c r="BG90" s="145"/>
      <c r="BH90" s="146"/>
      <c r="BI90" s="142"/>
      <c r="BJ90" s="142"/>
      <c r="BK90" s="147"/>
      <c r="BL90" s="144"/>
      <c r="BM90" s="145"/>
      <c r="BN90" s="148"/>
      <c r="BO90" s="157"/>
      <c r="BP90" s="158"/>
      <c r="BQ90" s="151"/>
    </row>
    <row r="91" spans="1:69" ht="26.25" customHeight="1">
      <c r="A91" s="122" t="str">
        <v/>
      </c>
      <c r="B91" s="123"/>
      <c r="C91" s="194"/>
      <c r="D91" s="195"/>
      <c r="E91" s="152"/>
      <c r="F91" s="155"/>
      <c r="G91" s="107"/>
      <c r="H91" s="196"/>
      <c r="I91" s="113"/>
      <c r="J91" s="75"/>
      <c r="K91" s="75"/>
      <c r="L91" s="197"/>
      <c r="M91" s="119"/>
      <c r="N91" s="129"/>
      <c r="O91" s="198"/>
      <c r="P91" s="199"/>
      <c r="Q91" s="200"/>
      <c r="R91" s="201"/>
      <c r="S91" s="201"/>
      <c r="T91" s="202"/>
      <c r="U91" s="203"/>
      <c r="V91" s="190"/>
      <c r="W91" s="85"/>
      <c r="X91" s="204"/>
      <c r="Y91" s="200"/>
      <c r="Z91" s="201"/>
      <c r="AA91" s="201"/>
      <c r="AB91" s="202"/>
      <c r="AC91" s="203"/>
      <c r="AD91" s="190"/>
      <c r="AE91" s="177"/>
      <c r="AF91" s="178"/>
      <c r="AG91" s="205"/>
      <c r="AH91" s="206"/>
      <c r="AI91" s="207"/>
      <c r="AJ91" s="141"/>
      <c r="AK91" s="163"/>
      <c r="AL91" s="163"/>
      <c r="AM91" s="208"/>
      <c r="AN91" s="192"/>
      <c r="AO91" s="209"/>
      <c r="AP91" s="162"/>
      <c r="AQ91" s="163"/>
      <c r="AR91" s="163"/>
      <c r="AS91" s="164"/>
      <c r="AT91" s="192"/>
      <c r="AU91" s="209"/>
      <c r="AV91" s="162"/>
      <c r="AW91" s="163"/>
      <c r="AX91" s="163"/>
      <c r="AY91" s="164"/>
      <c r="AZ91" s="192"/>
      <c r="BA91" s="209"/>
      <c r="BB91" s="162"/>
      <c r="BC91" s="163"/>
      <c r="BD91" s="163"/>
      <c r="BE91" s="164"/>
      <c r="BF91" s="192"/>
      <c r="BG91" s="209"/>
      <c r="BH91" s="162"/>
      <c r="BI91" s="163"/>
      <c r="BJ91" s="163"/>
      <c r="BK91" s="164"/>
      <c r="BL91" s="192"/>
      <c r="BM91" s="209"/>
      <c r="BN91" s="210"/>
      <c r="BO91" s="211"/>
      <c r="BP91" s="158"/>
      <c r="BQ91" s="151"/>
    </row>
    <row r="92" spans="1:69" ht="26.25" customHeight="1">
      <c r="A92" s="122" t="str">
        <v/>
      </c>
      <c r="B92" s="212"/>
      <c r="C92" s="194"/>
      <c r="D92" s="195"/>
      <c r="E92" s="152"/>
      <c r="F92" s="155"/>
      <c r="G92" s="107"/>
      <c r="H92" s="196"/>
      <c r="I92" s="113"/>
      <c r="J92" s="75"/>
      <c r="K92" s="75"/>
      <c r="L92" s="197"/>
      <c r="M92" s="119"/>
      <c r="N92" s="129"/>
      <c r="O92" s="198"/>
      <c r="P92" s="199"/>
      <c r="Q92" s="200"/>
      <c r="R92" s="201"/>
      <c r="S92" s="201"/>
      <c r="T92" s="202"/>
      <c r="U92" s="203"/>
      <c r="V92" s="190"/>
      <c r="W92" s="85"/>
      <c r="X92" s="199"/>
      <c r="Y92" s="200"/>
      <c r="Z92" s="201"/>
      <c r="AA92" s="201"/>
      <c r="AB92" s="202"/>
      <c r="AC92" s="203"/>
      <c r="AD92" s="190"/>
      <c r="AE92" s="213"/>
      <c r="AF92" s="205"/>
      <c r="AG92" s="205"/>
      <c r="AH92" s="206"/>
      <c r="AI92" s="207"/>
      <c r="AJ92" s="214"/>
      <c r="AK92" s="163"/>
      <c r="AL92" s="163"/>
      <c r="AM92" s="208"/>
      <c r="AN92" s="192"/>
      <c r="AO92" s="209"/>
      <c r="AP92" s="162"/>
      <c r="AQ92" s="163"/>
      <c r="AR92" s="163"/>
      <c r="AS92" s="164"/>
      <c r="AT92" s="192"/>
      <c r="AU92" s="209"/>
      <c r="AV92" s="162"/>
      <c r="AW92" s="163"/>
      <c r="AX92" s="163"/>
      <c r="AY92" s="164"/>
      <c r="AZ92" s="192"/>
      <c r="BA92" s="209"/>
      <c r="BB92" s="162"/>
      <c r="BC92" s="163"/>
      <c r="BD92" s="163"/>
      <c r="BE92" s="164"/>
      <c r="BF92" s="192"/>
      <c r="BG92" s="209"/>
      <c r="BH92" s="162"/>
      <c r="BI92" s="163"/>
      <c r="BJ92" s="163"/>
      <c r="BK92" s="164"/>
      <c r="BL92" s="192"/>
      <c r="BM92" s="209"/>
      <c r="BN92" s="210"/>
      <c r="BO92" s="215"/>
      <c r="BP92" s="158"/>
      <c r="BQ92" s="151"/>
    </row>
    <row r="93" spans="1:69" ht="26.25" customHeight="1">
      <c r="A93" s="122" t="str">
        <v/>
      </c>
      <c r="B93" s="212"/>
      <c r="C93" s="194"/>
      <c r="D93" s="195"/>
      <c r="E93" s="152"/>
      <c r="F93" s="155"/>
      <c r="G93" s="107"/>
      <c r="H93" s="196"/>
      <c r="I93" s="113"/>
      <c r="J93" s="75"/>
      <c r="K93" s="75"/>
      <c r="L93" s="197"/>
      <c r="M93" s="119"/>
      <c r="N93" s="129"/>
      <c r="O93" s="198"/>
      <c r="P93" s="199"/>
      <c r="Q93" s="200"/>
      <c r="R93" s="201"/>
      <c r="S93" s="201"/>
      <c r="T93" s="202"/>
      <c r="U93" s="203"/>
      <c r="V93" s="190"/>
      <c r="W93" s="85"/>
      <c r="X93" s="199"/>
      <c r="Y93" s="200"/>
      <c r="Z93" s="201"/>
      <c r="AA93" s="201"/>
      <c r="AB93" s="202"/>
      <c r="AC93" s="203"/>
      <c r="AD93" s="190"/>
      <c r="AE93" s="213"/>
      <c r="AF93" s="205"/>
      <c r="AG93" s="205"/>
      <c r="AH93" s="206"/>
      <c r="AI93" s="207"/>
      <c r="AJ93" s="214"/>
      <c r="AK93" s="163"/>
      <c r="AL93" s="163"/>
      <c r="AM93" s="208"/>
      <c r="AN93" s="192"/>
      <c r="AO93" s="209"/>
      <c r="AP93" s="162"/>
      <c r="AQ93" s="163"/>
      <c r="AR93" s="163"/>
      <c r="AS93" s="164"/>
      <c r="AT93" s="192"/>
      <c r="AU93" s="209"/>
      <c r="AV93" s="162"/>
      <c r="AW93" s="163"/>
      <c r="AX93" s="163"/>
      <c r="AY93" s="164"/>
      <c r="AZ93" s="192"/>
      <c r="BA93" s="209"/>
      <c r="BB93" s="162"/>
      <c r="BC93" s="163"/>
      <c r="BD93" s="163"/>
      <c r="BE93" s="164"/>
      <c r="BF93" s="192"/>
      <c r="BG93" s="209"/>
      <c r="BH93" s="162"/>
      <c r="BI93" s="163"/>
      <c r="BJ93" s="163"/>
      <c r="BK93" s="164"/>
      <c r="BL93" s="192"/>
      <c r="BM93" s="209"/>
      <c r="BN93" s="210"/>
      <c r="BO93" s="215"/>
      <c r="BP93" s="158"/>
      <c r="BQ93" s="151"/>
    </row>
    <row r="94" spans="1:69" ht="26.25" customHeight="1">
      <c r="A94" s="122" t="str">
        <v/>
      </c>
      <c r="B94" s="212"/>
      <c r="C94" s="194"/>
      <c r="D94" s="195"/>
      <c r="E94" s="152"/>
      <c r="F94" s="155"/>
      <c r="G94" s="107"/>
      <c r="H94" s="196"/>
      <c r="I94" s="113"/>
      <c r="J94" s="75"/>
      <c r="K94" s="75"/>
      <c r="L94" s="197"/>
      <c r="M94" s="119"/>
      <c r="N94" s="129"/>
      <c r="O94" s="198"/>
      <c r="P94" s="199"/>
      <c r="Q94" s="200"/>
      <c r="R94" s="201"/>
      <c r="S94" s="201"/>
      <c r="T94" s="202"/>
      <c r="U94" s="203"/>
      <c r="V94" s="190"/>
      <c r="W94" s="85"/>
      <c r="X94" s="199"/>
      <c r="Y94" s="200"/>
      <c r="Z94" s="201"/>
      <c r="AA94" s="201"/>
      <c r="AB94" s="202"/>
      <c r="AC94" s="203"/>
      <c r="AD94" s="190"/>
      <c r="AE94" s="213"/>
      <c r="AF94" s="205"/>
      <c r="AG94" s="205"/>
      <c r="AH94" s="206"/>
      <c r="AI94" s="207"/>
      <c r="AJ94" s="214"/>
      <c r="AK94" s="163"/>
      <c r="AL94" s="163"/>
      <c r="AM94" s="208"/>
      <c r="AN94" s="192"/>
      <c r="AO94" s="209"/>
      <c r="AP94" s="162"/>
      <c r="AQ94" s="163"/>
      <c r="AR94" s="163"/>
      <c r="AS94" s="164"/>
      <c r="AT94" s="192"/>
      <c r="AU94" s="209"/>
      <c r="AV94" s="162"/>
      <c r="AW94" s="163"/>
      <c r="AX94" s="163"/>
      <c r="AY94" s="164"/>
      <c r="AZ94" s="192"/>
      <c r="BA94" s="209"/>
      <c r="BB94" s="162"/>
      <c r="BC94" s="163"/>
      <c r="BD94" s="163"/>
      <c r="BE94" s="164"/>
      <c r="BF94" s="192"/>
      <c r="BG94" s="209"/>
      <c r="BH94" s="162"/>
      <c r="BI94" s="163"/>
      <c r="BJ94" s="163"/>
      <c r="BK94" s="164"/>
      <c r="BL94" s="192"/>
      <c r="BM94" s="209"/>
      <c r="BN94" s="210"/>
      <c r="BO94" s="215"/>
      <c r="BP94" s="158"/>
      <c r="BQ94" s="151"/>
    </row>
    <row r="95" spans="1:69" ht="26.25" customHeight="1">
      <c r="A95" s="122" t="str">
        <v/>
      </c>
      <c r="B95" s="212"/>
      <c r="C95" s="194"/>
      <c r="D95" s="195"/>
      <c r="E95" s="152"/>
      <c r="F95" s="155"/>
      <c r="G95" s="107"/>
      <c r="H95" s="196"/>
      <c r="I95" s="113"/>
      <c r="J95" s="75"/>
      <c r="K95" s="75"/>
      <c r="L95" s="197"/>
      <c r="M95" s="119"/>
      <c r="N95" s="129"/>
      <c r="O95" s="198"/>
      <c r="P95" s="199"/>
      <c r="Q95" s="200"/>
      <c r="R95" s="201"/>
      <c r="S95" s="201"/>
      <c r="T95" s="202"/>
      <c r="U95" s="203"/>
      <c r="V95" s="190"/>
      <c r="W95" s="85"/>
      <c r="X95" s="199"/>
      <c r="Y95" s="200"/>
      <c r="Z95" s="201"/>
      <c r="AA95" s="201"/>
      <c r="AB95" s="202"/>
      <c r="AC95" s="203"/>
      <c r="AD95" s="190"/>
      <c r="AE95" s="213"/>
      <c r="AF95" s="205"/>
      <c r="AG95" s="205"/>
      <c r="AH95" s="206"/>
      <c r="AI95" s="207"/>
      <c r="AJ95" s="214"/>
      <c r="AK95" s="163"/>
      <c r="AL95" s="163"/>
      <c r="AM95" s="208"/>
      <c r="AN95" s="192"/>
      <c r="AO95" s="209"/>
      <c r="AP95" s="162"/>
      <c r="AQ95" s="163"/>
      <c r="AR95" s="163"/>
      <c r="AS95" s="164"/>
      <c r="AT95" s="192"/>
      <c r="AU95" s="209"/>
      <c r="AV95" s="162"/>
      <c r="AW95" s="163"/>
      <c r="AX95" s="163"/>
      <c r="AY95" s="164"/>
      <c r="AZ95" s="192"/>
      <c r="BA95" s="209"/>
      <c r="BB95" s="162"/>
      <c r="BC95" s="163"/>
      <c r="BD95" s="163"/>
      <c r="BE95" s="164"/>
      <c r="BF95" s="192"/>
      <c r="BG95" s="209"/>
      <c r="BH95" s="162"/>
      <c r="BI95" s="163"/>
      <c r="BJ95" s="163"/>
      <c r="BK95" s="164"/>
      <c r="BL95" s="192"/>
      <c r="BM95" s="209"/>
      <c r="BN95" s="210"/>
      <c r="BO95" s="215"/>
      <c r="BP95" s="158"/>
      <c r="BQ95" s="151"/>
    </row>
    <row r="96" spans="1:69" ht="26.25" customHeight="1">
      <c r="A96" s="122" t="str">
        <v/>
      </c>
      <c r="B96" s="212"/>
      <c r="C96" s="194"/>
      <c r="D96" s="195"/>
      <c r="E96" s="152"/>
      <c r="F96" s="155"/>
      <c r="G96" s="107"/>
      <c r="H96" s="196"/>
      <c r="I96" s="113"/>
      <c r="J96" s="75"/>
      <c r="K96" s="75"/>
      <c r="L96" s="197"/>
      <c r="M96" s="119"/>
      <c r="N96" s="129"/>
      <c r="O96" s="198"/>
      <c r="P96" s="199"/>
      <c r="Q96" s="200"/>
      <c r="R96" s="201"/>
      <c r="S96" s="201"/>
      <c r="T96" s="202"/>
      <c r="U96" s="203"/>
      <c r="V96" s="190"/>
      <c r="W96" s="85"/>
      <c r="X96" s="199"/>
      <c r="Y96" s="200"/>
      <c r="Z96" s="201"/>
      <c r="AA96" s="201"/>
      <c r="AB96" s="202"/>
      <c r="AC96" s="203"/>
      <c r="AD96" s="190"/>
      <c r="AE96" s="213"/>
      <c r="AF96" s="205"/>
      <c r="AG96" s="205"/>
      <c r="AH96" s="206"/>
      <c r="AI96" s="207"/>
      <c r="AJ96" s="214"/>
      <c r="AK96" s="163"/>
      <c r="AL96" s="163"/>
      <c r="AM96" s="208"/>
      <c r="AN96" s="192"/>
      <c r="AO96" s="209"/>
      <c r="AP96" s="162"/>
      <c r="AQ96" s="163"/>
      <c r="AR96" s="163"/>
      <c r="AS96" s="164"/>
      <c r="AT96" s="192"/>
      <c r="AU96" s="209"/>
      <c r="AV96" s="162"/>
      <c r="AW96" s="163"/>
      <c r="AX96" s="163"/>
      <c r="AY96" s="164"/>
      <c r="AZ96" s="192"/>
      <c r="BA96" s="209"/>
      <c r="BB96" s="162"/>
      <c r="BC96" s="163"/>
      <c r="BD96" s="163"/>
      <c r="BE96" s="164"/>
      <c r="BF96" s="192"/>
      <c r="BG96" s="209"/>
      <c r="BH96" s="162"/>
      <c r="BI96" s="163"/>
      <c r="BJ96" s="163"/>
      <c r="BK96" s="164"/>
      <c r="BL96" s="192"/>
      <c r="BM96" s="209"/>
      <c r="BN96" s="210"/>
      <c r="BO96" s="215"/>
      <c r="BP96" s="158"/>
      <c r="BQ96" s="151"/>
    </row>
    <row r="97" spans="1:69" ht="26.25" customHeight="1">
      <c r="A97" s="122" t="str">
        <v/>
      </c>
      <c r="B97" s="212"/>
      <c r="C97" s="194"/>
      <c r="D97" s="195"/>
      <c r="E97" s="152"/>
      <c r="F97" s="155"/>
      <c r="G97" s="107"/>
      <c r="H97" s="196"/>
      <c r="I97" s="113"/>
      <c r="J97" s="75"/>
      <c r="K97" s="75"/>
      <c r="L97" s="197"/>
      <c r="M97" s="119"/>
      <c r="N97" s="129"/>
      <c r="O97" s="198"/>
      <c r="P97" s="199"/>
      <c r="Q97" s="200"/>
      <c r="R97" s="201"/>
      <c r="S97" s="201"/>
      <c r="T97" s="202"/>
      <c r="U97" s="203"/>
      <c r="V97" s="190"/>
      <c r="W97" s="85"/>
      <c r="X97" s="199"/>
      <c r="Y97" s="200"/>
      <c r="Z97" s="201"/>
      <c r="AA97" s="201"/>
      <c r="AB97" s="202"/>
      <c r="AC97" s="203"/>
      <c r="AD97" s="190"/>
      <c r="AE97" s="213"/>
      <c r="AF97" s="205"/>
      <c r="AG97" s="205"/>
      <c r="AH97" s="206"/>
      <c r="AI97" s="207"/>
      <c r="AJ97" s="214"/>
      <c r="AK97" s="163"/>
      <c r="AL97" s="163"/>
      <c r="AM97" s="208"/>
      <c r="AN97" s="192"/>
      <c r="AO97" s="209"/>
      <c r="AP97" s="162"/>
      <c r="AQ97" s="163"/>
      <c r="AR97" s="163"/>
      <c r="AS97" s="164"/>
      <c r="AT97" s="192"/>
      <c r="AU97" s="209"/>
      <c r="AV97" s="162"/>
      <c r="AW97" s="163"/>
      <c r="AX97" s="163"/>
      <c r="AY97" s="164"/>
      <c r="AZ97" s="192"/>
      <c r="BA97" s="209"/>
      <c r="BB97" s="162"/>
      <c r="BC97" s="163"/>
      <c r="BD97" s="163"/>
      <c r="BE97" s="164"/>
      <c r="BF97" s="192"/>
      <c r="BG97" s="209"/>
      <c r="BH97" s="162"/>
      <c r="BI97" s="163"/>
      <c r="BJ97" s="163"/>
      <c r="BK97" s="164"/>
      <c r="BL97" s="192"/>
      <c r="BM97" s="209"/>
      <c r="BN97" s="210"/>
      <c r="BO97" s="215"/>
      <c r="BP97" s="158"/>
      <c r="BQ97" s="151"/>
    </row>
    <row r="98" spans="1:69" ht="26.25" customHeight="1">
      <c r="A98" s="122" t="str">
        <v/>
      </c>
      <c r="B98" s="212"/>
      <c r="C98" s="194"/>
      <c r="D98" s="195"/>
      <c r="E98" s="152"/>
      <c r="F98" s="155"/>
      <c r="G98" s="107"/>
      <c r="H98" s="196"/>
      <c r="I98" s="113"/>
      <c r="J98" s="75"/>
      <c r="K98" s="75"/>
      <c r="L98" s="197"/>
      <c r="M98" s="119"/>
      <c r="N98" s="129"/>
      <c r="O98" s="198"/>
      <c r="P98" s="199"/>
      <c r="Q98" s="200"/>
      <c r="R98" s="201"/>
      <c r="S98" s="201"/>
      <c r="T98" s="202"/>
      <c r="U98" s="203"/>
      <c r="V98" s="190"/>
      <c r="W98" s="85"/>
      <c r="X98" s="199"/>
      <c r="Y98" s="200"/>
      <c r="Z98" s="201"/>
      <c r="AA98" s="201"/>
      <c r="AB98" s="202"/>
      <c r="AC98" s="203"/>
      <c r="AD98" s="190"/>
      <c r="AE98" s="213"/>
      <c r="AF98" s="205"/>
      <c r="AG98" s="205"/>
      <c r="AH98" s="206"/>
      <c r="AI98" s="207"/>
      <c r="AJ98" s="214"/>
      <c r="AK98" s="163"/>
      <c r="AL98" s="163"/>
      <c r="AM98" s="208"/>
      <c r="AN98" s="192"/>
      <c r="AO98" s="209"/>
      <c r="AP98" s="162"/>
      <c r="AQ98" s="163"/>
      <c r="AR98" s="163"/>
      <c r="AS98" s="164"/>
      <c r="AT98" s="192"/>
      <c r="AU98" s="209"/>
      <c r="AV98" s="162"/>
      <c r="AW98" s="163"/>
      <c r="AX98" s="163"/>
      <c r="AY98" s="164"/>
      <c r="AZ98" s="192"/>
      <c r="BA98" s="209"/>
      <c r="BB98" s="162"/>
      <c r="BC98" s="163"/>
      <c r="BD98" s="163"/>
      <c r="BE98" s="164"/>
      <c r="BF98" s="192"/>
      <c r="BG98" s="209"/>
      <c r="BH98" s="162"/>
      <c r="BI98" s="163"/>
      <c r="BJ98" s="163"/>
      <c r="BK98" s="164"/>
      <c r="BL98" s="192"/>
      <c r="BM98" s="209"/>
      <c r="BN98" s="210"/>
      <c r="BO98" s="215"/>
      <c r="BP98" s="158"/>
      <c r="BQ98" s="151"/>
    </row>
    <row r="99" spans="1:69" ht="26.25" customHeight="1">
      <c r="A99" s="122" t="str">
        <v/>
      </c>
      <c r="B99" s="212"/>
      <c r="C99" s="194"/>
      <c r="D99" s="195"/>
      <c r="E99" s="152"/>
      <c r="F99" s="155"/>
      <c r="G99" s="107"/>
      <c r="H99" s="196"/>
      <c r="I99" s="113"/>
      <c r="J99" s="75"/>
      <c r="K99" s="75"/>
      <c r="L99" s="197"/>
      <c r="M99" s="119"/>
      <c r="N99" s="129"/>
      <c r="O99" s="198"/>
      <c r="P99" s="199"/>
      <c r="Q99" s="200"/>
      <c r="R99" s="201"/>
      <c r="S99" s="201"/>
      <c r="T99" s="202"/>
      <c r="U99" s="203"/>
      <c r="V99" s="190"/>
      <c r="W99" s="85"/>
      <c r="X99" s="199"/>
      <c r="Y99" s="200"/>
      <c r="Z99" s="201"/>
      <c r="AA99" s="201"/>
      <c r="AB99" s="202"/>
      <c r="AC99" s="203"/>
      <c r="AD99" s="190"/>
      <c r="AE99" s="213"/>
      <c r="AF99" s="205"/>
      <c r="AG99" s="205"/>
      <c r="AH99" s="206"/>
      <c r="AI99" s="207"/>
      <c r="AJ99" s="214"/>
      <c r="AK99" s="163"/>
      <c r="AL99" s="163"/>
      <c r="AM99" s="208"/>
      <c r="AN99" s="192"/>
      <c r="AO99" s="209"/>
      <c r="AP99" s="162"/>
      <c r="AQ99" s="163"/>
      <c r="AR99" s="163"/>
      <c r="AS99" s="164"/>
      <c r="AT99" s="192"/>
      <c r="AU99" s="209"/>
      <c r="AV99" s="162"/>
      <c r="AW99" s="163"/>
      <c r="AX99" s="163"/>
      <c r="AY99" s="164"/>
      <c r="AZ99" s="192"/>
      <c r="BA99" s="209"/>
      <c r="BB99" s="162"/>
      <c r="BC99" s="163"/>
      <c r="BD99" s="163"/>
      <c r="BE99" s="164"/>
      <c r="BF99" s="192"/>
      <c r="BG99" s="209"/>
      <c r="BH99" s="162"/>
      <c r="BI99" s="163"/>
      <c r="BJ99" s="163"/>
      <c r="BK99" s="164"/>
      <c r="BL99" s="192"/>
      <c r="BM99" s="209"/>
      <c r="BN99" s="210"/>
      <c r="BO99" s="215"/>
      <c r="BP99" s="158"/>
      <c r="BQ99" s="151"/>
    </row>
    <row r="100" spans="1:69" ht="26.25" customHeight="1">
      <c r="A100" s="122" t="str">
        <v/>
      </c>
      <c r="B100" s="212"/>
      <c r="C100" s="194"/>
      <c r="D100" s="195"/>
      <c r="E100" s="152"/>
      <c r="F100" s="155"/>
      <c r="G100" s="107"/>
      <c r="H100" s="196"/>
      <c r="I100" s="113"/>
      <c r="J100" s="75"/>
      <c r="K100" s="75"/>
      <c r="L100" s="197"/>
      <c r="M100" s="119"/>
      <c r="N100" s="129"/>
      <c r="O100" s="198"/>
      <c r="P100" s="199"/>
      <c r="Q100" s="200"/>
      <c r="R100" s="201"/>
      <c r="S100" s="201"/>
      <c r="T100" s="202"/>
      <c r="U100" s="203"/>
      <c r="V100" s="190"/>
      <c r="W100" s="85"/>
      <c r="X100" s="199"/>
      <c r="Y100" s="200"/>
      <c r="Z100" s="201"/>
      <c r="AA100" s="201"/>
      <c r="AB100" s="202"/>
      <c r="AC100" s="203"/>
      <c r="AD100" s="190"/>
      <c r="AE100" s="213"/>
      <c r="AF100" s="205"/>
      <c r="AG100" s="205"/>
      <c r="AH100" s="206"/>
      <c r="AI100" s="207"/>
      <c r="AJ100" s="214"/>
      <c r="AK100" s="163"/>
      <c r="AL100" s="163"/>
      <c r="AM100" s="208"/>
      <c r="AN100" s="192"/>
      <c r="AO100" s="209"/>
      <c r="AP100" s="162"/>
      <c r="AQ100" s="163"/>
      <c r="AR100" s="163"/>
      <c r="AS100" s="164"/>
      <c r="AT100" s="192"/>
      <c r="AU100" s="209"/>
      <c r="AV100" s="162"/>
      <c r="AW100" s="163"/>
      <c r="AX100" s="163"/>
      <c r="AY100" s="164"/>
      <c r="AZ100" s="192"/>
      <c r="BA100" s="209"/>
      <c r="BB100" s="162"/>
      <c r="BC100" s="163"/>
      <c r="BD100" s="163"/>
      <c r="BE100" s="164"/>
      <c r="BF100" s="192"/>
      <c r="BG100" s="209"/>
      <c r="BH100" s="162"/>
      <c r="BI100" s="163"/>
      <c r="BJ100" s="163"/>
      <c r="BK100" s="164"/>
      <c r="BL100" s="192"/>
      <c r="BM100" s="209"/>
      <c r="BN100" s="210"/>
      <c r="BO100" s="215"/>
      <c r="BP100" s="158"/>
      <c r="BQ100" s="151"/>
    </row>
    <row r="101" spans="1:69" ht="26.25" customHeight="1">
      <c r="A101" s="122" t="str">
        <v/>
      </c>
      <c r="B101" s="212"/>
      <c r="C101" s="194"/>
      <c r="D101" s="195"/>
      <c r="E101" s="152"/>
      <c r="F101" s="155"/>
      <c r="G101" s="107"/>
      <c r="H101" s="196"/>
      <c r="I101" s="113"/>
      <c r="J101" s="75"/>
      <c r="K101" s="75"/>
      <c r="L101" s="197"/>
      <c r="M101" s="119"/>
      <c r="N101" s="129"/>
      <c r="O101" s="198"/>
      <c r="P101" s="199"/>
      <c r="Q101" s="200"/>
      <c r="R101" s="201"/>
      <c r="S101" s="201"/>
      <c r="T101" s="202"/>
      <c r="U101" s="203"/>
      <c r="V101" s="190"/>
      <c r="W101" s="85"/>
      <c r="X101" s="199"/>
      <c r="Y101" s="200"/>
      <c r="Z101" s="201"/>
      <c r="AA101" s="201"/>
      <c r="AB101" s="202"/>
      <c r="AC101" s="203"/>
      <c r="AD101" s="190"/>
      <c r="AE101" s="213"/>
      <c r="AF101" s="205"/>
      <c r="AG101" s="205"/>
      <c r="AH101" s="206"/>
      <c r="AI101" s="207"/>
      <c r="AJ101" s="214"/>
      <c r="AK101" s="163"/>
      <c r="AL101" s="163"/>
      <c r="AM101" s="208"/>
      <c r="AN101" s="192"/>
      <c r="AO101" s="209"/>
      <c r="AP101" s="162"/>
      <c r="AQ101" s="163"/>
      <c r="AR101" s="163"/>
      <c r="AS101" s="164"/>
      <c r="AT101" s="192"/>
      <c r="AU101" s="209"/>
      <c r="AV101" s="162"/>
      <c r="AW101" s="163"/>
      <c r="AX101" s="163"/>
      <c r="AY101" s="164"/>
      <c r="AZ101" s="192"/>
      <c r="BA101" s="209"/>
      <c r="BB101" s="162"/>
      <c r="BC101" s="163"/>
      <c r="BD101" s="163"/>
      <c r="BE101" s="164"/>
      <c r="BF101" s="192"/>
      <c r="BG101" s="209"/>
      <c r="BH101" s="162"/>
      <c r="BI101" s="163"/>
      <c r="BJ101" s="163"/>
      <c r="BK101" s="164"/>
      <c r="BL101" s="192"/>
      <c r="BM101" s="209"/>
      <c r="BN101" s="210"/>
      <c r="BO101" s="215"/>
      <c r="BP101" s="158"/>
      <c r="BQ101" s="151"/>
    </row>
    <row r="102" spans="1:69" ht="26.25" customHeight="1">
      <c r="A102" s="122" t="str">
        <v/>
      </c>
      <c r="B102" s="212"/>
      <c r="C102" s="194"/>
      <c r="D102" s="195"/>
      <c r="E102" s="152"/>
      <c r="F102" s="155"/>
      <c r="G102" s="107"/>
      <c r="H102" s="196"/>
      <c r="I102" s="113"/>
      <c r="J102" s="75"/>
      <c r="K102" s="75"/>
      <c r="L102" s="197"/>
      <c r="M102" s="119"/>
      <c r="N102" s="129"/>
      <c r="O102" s="198"/>
      <c r="P102" s="199"/>
      <c r="Q102" s="200"/>
      <c r="R102" s="201"/>
      <c r="S102" s="201"/>
      <c r="T102" s="202"/>
      <c r="U102" s="203"/>
      <c r="V102" s="190"/>
      <c r="W102" s="85"/>
      <c r="X102" s="199"/>
      <c r="Y102" s="200"/>
      <c r="Z102" s="201"/>
      <c r="AA102" s="201"/>
      <c r="AB102" s="202"/>
      <c r="AC102" s="203"/>
      <c r="AD102" s="190"/>
      <c r="AE102" s="213"/>
      <c r="AF102" s="205"/>
      <c r="AG102" s="205"/>
      <c r="AH102" s="206"/>
      <c r="AI102" s="207"/>
      <c r="AJ102" s="214"/>
      <c r="AK102" s="163"/>
      <c r="AL102" s="163"/>
      <c r="AM102" s="208"/>
      <c r="AN102" s="192"/>
      <c r="AO102" s="209"/>
      <c r="AP102" s="162"/>
      <c r="AQ102" s="163"/>
      <c r="AR102" s="163"/>
      <c r="AS102" s="164"/>
      <c r="AT102" s="192"/>
      <c r="AU102" s="209"/>
      <c r="AV102" s="162"/>
      <c r="AW102" s="163"/>
      <c r="AX102" s="163"/>
      <c r="AY102" s="164"/>
      <c r="AZ102" s="192"/>
      <c r="BA102" s="209"/>
      <c r="BB102" s="162"/>
      <c r="BC102" s="163"/>
      <c r="BD102" s="163"/>
      <c r="BE102" s="164"/>
      <c r="BF102" s="192"/>
      <c r="BG102" s="209"/>
      <c r="BH102" s="162"/>
      <c r="BI102" s="163"/>
      <c r="BJ102" s="163"/>
      <c r="BK102" s="164"/>
      <c r="BL102" s="192"/>
      <c r="BM102" s="209"/>
      <c r="BN102" s="210"/>
      <c r="BO102" s="215"/>
      <c r="BP102" s="158"/>
      <c r="BQ102" s="151"/>
    </row>
    <row r="103" spans="1:69" ht="26.25" customHeight="1">
      <c r="A103" s="122" t="str">
        <v/>
      </c>
      <c r="B103" s="212"/>
      <c r="C103" s="194"/>
      <c r="D103" s="195"/>
      <c r="E103" s="152"/>
      <c r="F103" s="155"/>
      <c r="G103" s="107"/>
      <c r="H103" s="196"/>
      <c r="I103" s="113"/>
      <c r="J103" s="75"/>
      <c r="K103" s="75"/>
      <c r="L103" s="197"/>
      <c r="M103" s="119"/>
      <c r="N103" s="129"/>
      <c r="O103" s="198"/>
      <c r="P103" s="199"/>
      <c r="Q103" s="200"/>
      <c r="R103" s="201"/>
      <c r="S103" s="201"/>
      <c r="T103" s="202"/>
      <c r="U103" s="203"/>
      <c r="V103" s="190"/>
      <c r="W103" s="85"/>
      <c r="X103" s="199"/>
      <c r="Y103" s="200"/>
      <c r="Z103" s="201"/>
      <c r="AA103" s="201"/>
      <c r="AB103" s="202"/>
      <c r="AC103" s="203"/>
      <c r="AD103" s="190"/>
      <c r="AE103" s="213"/>
      <c r="AF103" s="205"/>
      <c r="AG103" s="205"/>
      <c r="AH103" s="206"/>
      <c r="AI103" s="207"/>
      <c r="AJ103" s="214"/>
      <c r="AK103" s="163"/>
      <c r="AL103" s="163"/>
      <c r="AM103" s="208"/>
      <c r="AN103" s="192"/>
      <c r="AO103" s="209"/>
      <c r="AP103" s="162"/>
      <c r="AQ103" s="163"/>
      <c r="AR103" s="163"/>
      <c r="AS103" s="164"/>
      <c r="AT103" s="192"/>
      <c r="AU103" s="209"/>
      <c r="AV103" s="162"/>
      <c r="AW103" s="163"/>
      <c r="AX103" s="163"/>
      <c r="AY103" s="164"/>
      <c r="AZ103" s="192"/>
      <c r="BA103" s="209"/>
      <c r="BB103" s="162"/>
      <c r="BC103" s="163"/>
      <c r="BD103" s="163"/>
      <c r="BE103" s="164"/>
      <c r="BF103" s="192"/>
      <c r="BG103" s="209"/>
      <c r="BH103" s="162"/>
      <c r="BI103" s="163"/>
      <c r="BJ103" s="163"/>
      <c r="BK103" s="164"/>
      <c r="BL103" s="192"/>
      <c r="BM103" s="209"/>
      <c r="BN103" s="210"/>
      <c r="BO103" s="215"/>
      <c r="BP103" s="158"/>
      <c r="BQ103" s="151"/>
    </row>
    <row r="104" spans="1:69" ht="26.25" customHeight="1">
      <c r="A104" s="122" t="str">
        <v/>
      </c>
      <c r="B104" s="212"/>
      <c r="C104" s="194"/>
      <c r="D104" s="195"/>
      <c r="E104" s="152"/>
      <c r="F104" s="155"/>
      <c r="G104" s="107"/>
      <c r="H104" s="196"/>
      <c r="I104" s="113"/>
      <c r="J104" s="75"/>
      <c r="K104" s="75"/>
      <c r="L104" s="197"/>
      <c r="M104" s="119"/>
      <c r="N104" s="129"/>
      <c r="O104" s="198"/>
      <c r="P104" s="199"/>
      <c r="Q104" s="200"/>
      <c r="R104" s="201"/>
      <c r="S104" s="201"/>
      <c r="T104" s="202"/>
      <c r="U104" s="203"/>
      <c r="V104" s="190"/>
      <c r="W104" s="85"/>
      <c r="X104" s="199"/>
      <c r="Y104" s="200"/>
      <c r="Z104" s="201"/>
      <c r="AA104" s="201"/>
      <c r="AB104" s="202"/>
      <c r="AC104" s="203"/>
      <c r="AD104" s="190"/>
      <c r="AE104" s="213"/>
      <c r="AF104" s="205"/>
      <c r="AG104" s="205"/>
      <c r="AH104" s="206"/>
      <c r="AI104" s="207"/>
      <c r="AJ104" s="214"/>
      <c r="AK104" s="163"/>
      <c r="AL104" s="163"/>
      <c r="AM104" s="208"/>
      <c r="AN104" s="192"/>
      <c r="AO104" s="209"/>
      <c r="AP104" s="162"/>
      <c r="AQ104" s="163"/>
      <c r="AR104" s="163"/>
      <c r="AS104" s="164"/>
      <c r="AT104" s="192"/>
      <c r="AU104" s="209"/>
      <c r="AV104" s="162"/>
      <c r="AW104" s="163"/>
      <c r="AX104" s="163"/>
      <c r="AY104" s="164"/>
      <c r="AZ104" s="192"/>
      <c r="BA104" s="209"/>
      <c r="BB104" s="162"/>
      <c r="BC104" s="163"/>
      <c r="BD104" s="163"/>
      <c r="BE104" s="164"/>
      <c r="BF104" s="192"/>
      <c r="BG104" s="209"/>
      <c r="BH104" s="162"/>
      <c r="BI104" s="163"/>
      <c r="BJ104" s="163"/>
      <c r="BK104" s="164"/>
      <c r="BL104" s="192"/>
      <c r="BM104" s="209"/>
      <c r="BN104" s="210"/>
      <c r="BO104" s="215"/>
      <c r="BP104" s="158"/>
      <c r="BQ104" s="151"/>
    </row>
    <row r="105" spans="1:69" ht="26.25" customHeight="1">
      <c r="A105" s="122" t="str">
        <v/>
      </c>
      <c r="B105" s="212"/>
      <c r="C105" s="194"/>
      <c r="D105" s="195"/>
      <c r="E105" s="152"/>
      <c r="F105" s="155"/>
      <c r="G105" s="107"/>
      <c r="H105" s="196"/>
      <c r="I105" s="113"/>
      <c r="J105" s="75"/>
      <c r="K105" s="75"/>
      <c r="L105" s="197"/>
      <c r="M105" s="119"/>
      <c r="N105" s="129"/>
      <c r="O105" s="198"/>
      <c r="P105" s="199"/>
      <c r="Q105" s="200"/>
      <c r="R105" s="201"/>
      <c r="S105" s="201"/>
      <c r="T105" s="202"/>
      <c r="U105" s="203"/>
      <c r="V105" s="190"/>
      <c r="W105" s="85"/>
      <c r="X105" s="199"/>
      <c r="Y105" s="200"/>
      <c r="Z105" s="201"/>
      <c r="AA105" s="201"/>
      <c r="AB105" s="202"/>
      <c r="AC105" s="203"/>
      <c r="AD105" s="190"/>
      <c r="AE105" s="213"/>
      <c r="AF105" s="205"/>
      <c r="AG105" s="205"/>
      <c r="AH105" s="206"/>
      <c r="AI105" s="207"/>
      <c r="AJ105" s="214"/>
      <c r="AK105" s="163"/>
      <c r="AL105" s="163"/>
      <c r="AM105" s="208"/>
      <c r="AN105" s="192"/>
      <c r="AO105" s="209"/>
      <c r="AP105" s="162"/>
      <c r="AQ105" s="163"/>
      <c r="AR105" s="163"/>
      <c r="AS105" s="164"/>
      <c r="AT105" s="192"/>
      <c r="AU105" s="209"/>
      <c r="AV105" s="162"/>
      <c r="AW105" s="163"/>
      <c r="AX105" s="163"/>
      <c r="AY105" s="164"/>
      <c r="AZ105" s="192"/>
      <c r="BA105" s="209"/>
      <c r="BB105" s="162"/>
      <c r="BC105" s="163"/>
      <c r="BD105" s="163"/>
      <c r="BE105" s="164"/>
      <c r="BF105" s="192"/>
      <c r="BG105" s="209"/>
      <c r="BH105" s="162"/>
      <c r="BI105" s="163"/>
      <c r="BJ105" s="163"/>
      <c r="BK105" s="164"/>
      <c r="BL105" s="192"/>
      <c r="BM105" s="209"/>
      <c r="BN105" s="210"/>
      <c r="BO105" s="215"/>
      <c r="BP105" s="158"/>
      <c r="BQ105" s="151"/>
    </row>
    <row r="106" spans="1:69" ht="26.25" customHeight="1">
      <c r="A106" s="122" t="str">
        <v/>
      </c>
      <c r="B106" s="212"/>
      <c r="C106" s="194"/>
      <c r="D106" s="195"/>
      <c r="E106" s="152"/>
      <c r="F106" s="155"/>
      <c r="G106" s="107"/>
      <c r="H106" s="196"/>
      <c r="I106" s="113"/>
      <c r="J106" s="75"/>
      <c r="K106" s="75"/>
      <c r="L106" s="197"/>
      <c r="M106" s="119"/>
      <c r="N106" s="129"/>
      <c r="O106" s="198"/>
      <c r="P106" s="199"/>
      <c r="Q106" s="200"/>
      <c r="R106" s="201"/>
      <c r="S106" s="201"/>
      <c r="T106" s="202"/>
      <c r="U106" s="203"/>
      <c r="V106" s="190"/>
      <c r="W106" s="85"/>
      <c r="X106" s="199"/>
      <c r="Y106" s="200"/>
      <c r="Z106" s="201"/>
      <c r="AA106" s="201"/>
      <c r="AB106" s="202"/>
      <c r="AC106" s="203"/>
      <c r="AD106" s="190"/>
      <c r="AE106" s="213"/>
      <c r="AF106" s="205"/>
      <c r="AG106" s="205"/>
      <c r="AH106" s="206"/>
      <c r="AI106" s="207"/>
      <c r="AJ106" s="214"/>
      <c r="AK106" s="163"/>
      <c r="AL106" s="163"/>
      <c r="AM106" s="208"/>
      <c r="AN106" s="192"/>
      <c r="AO106" s="209"/>
      <c r="AP106" s="162"/>
      <c r="AQ106" s="163"/>
      <c r="AR106" s="163"/>
      <c r="AS106" s="164"/>
      <c r="AT106" s="192"/>
      <c r="AU106" s="209"/>
      <c r="AV106" s="162"/>
      <c r="AW106" s="163"/>
      <c r="AX106" s="163"/>
      <c r="AY106" s="164"/>
      <c r="AZ106" s="192"/>
      <c r="BA106" s="209"/>
      <c r="BB106" s="162"/>
      <c r="BC106" s="163"/>
      <c r="BD106" s="163"/>
      <c r="BE106" s="164"/>
      <c r="BF106" s="192"/>
      <c r="BG106" s="209"/>
      <c r="BH106" s="162"/>
      <c r="BI106" s="163"/>
      <c r="BJ106" s="163"/>
      <c r="BK106" s="164"/>
      <c r="BL106" s="192"/>
      <c r="BM106" s="209"/>
      <c r="BN106" s="210"/>
      <c r="BO106" s="215"/>
      <c r="BP106" s="158"/>
      <c r="BQ106" s="151"/>
    </row>
    <row r="107" spans="1:69" ht="26.25" customHeight="1">
      <c r="A107" s="122" t="str">
        <v/>
      </c>
      <c r="B107" s="212"/>
      <c r="C107" s="194"/>
      <c r="D107" s="195"/>
      <c r="E107" s="152"/>
      <c r="F107" s="155"/>
      <c r="G107" s="107"/>
      <c r="H107" s="196"/>
      <c r="I107" s="113"/>
      <c r="J107" s="75"/>
      <c r="K107" s="75"/>
      <c r="L107" s="197"/>
      <c r="M107" s="119"/>
      <c r="N107" s="129"/>
      <c r="O107" s="198"/>
      <c r="P107" s="199"/>
      <c r="Q107" s="200"/>
      <c r="R107" s="201"/>
      <c r="S107" s="201"/>
      <c r="T107" s="202"/>
      <c r="U107" s="203"/>
      <c r="V107" s="190"/>
      <c r="W107" s="85"/>
      <c r="X107" s="199"/>
      <c r="Y107" s="200"/>
      <c r="Z107" s="201"/>
      <c r="AA107" s="201"/>
      <c r="AB107" s="202"/>
      <c r="AC107" s="203"/>
      <c r="AD107" s="190"/>
      <c r="AE107" s="213"/>
      <c r="AF107" s="205"/>
      <c r="AG107" s="205"/>
      <c r="AH107" s="206"/>
      <c r="AI107" s="207"/>
      <c r="AJ107" s="214"/>
      <c r="AK107" s="163"/>
      <c r="AL107" s="163"/>
      <c r="AM107" s="208"/>
      <c r="AN107" s="192"/>
      <c r="AO107" s="209"/>
      <c r="AP107" s="162"/>
      <c r="AQ107" s="163"/>
      <c r="AR107" s="163"/>
      <c r="AS107" s="164"/>
      <c r="AT107" s="192"/>
      <c r="AU107" s="209"/>
      <c r="AV107" s="162"/>
      <c r="AW107" s="163"/>
      <c r="AX107" s="163"/>
      <c r="AY107" s="164"/>
      <c r="AZ107" s="192"/>
      <c r="BA107" s="209"/>
      <c r="BB107" s="162"/>
      <c r="BC107" s="163"/>
      <c r="BD107" s="163"/>
      <c r="BE107" s="164"/>
      <c r="BF107" s="192"/>
      <c r="BG107" s="209"/>
      <c r="BH107" s="162"/>
      <c r="BI107" s="163"/>
      <c r="BJ107" s="163"/>
      <c r="BK107" s="164"/>
      <c r="BL107" s="192"/>
      <c r="BM107" s="209"/>
      <c r="BN107" s="210"/>
      <c r="BO107" s="215"/>
      <c r="BP107" s="158"/>
      <c r="BQ107" s="151"/>
    </row>
    <row r="108" spans="1:69" ht="26.25" customHeight="1">
      <c r="A108" s="122" t="str">
        <v/>
      </c>
      <c r="B108" s="212"/>
      <c r="C108" s="194"/>
      <c r="D108" s="195"/>
      <c r="E108" s="152"/>
      <c r="F108" s="155"/>
      <c r="G108" s="107"/>
      <c r="H108" s="196"/>
      <c r="I108" s="113"/>
      <c r="J108" s="75"/>
      <c r="K108" s="75"/>
      <c r="L108" s="197"/>
      <c r="M108" s="119"/>
      <c r="N108" s="129"/>
      <c r="O108" s="198"/>
      <c r="P108" s="199"/>
      <c r="Q108" s="200"/>
      <c r="R108" s="201"/>
      <c r="S108" s="201"/>
      <c r="T108" s="202"/>
      <c r="U108" s="203"/>
      <c r="V108" s="190"/>
      <c r="W108" s="85"/>
      <c r="X108" s="199"/>
      <c r="Y108" s="200"/>
      <c r="Z108" s="201"/>
      <c r="AA108" s="201"/>
      <c r="AB108" s="202"/>
      <c r="AC108" s="203"/>
      <c r="AD108" s="190"/>
      <c r="AE108" s="213"/>
      <c r="AF108" s="205"/>
      <c r="AG108" s="205"/>
      <c r="AH108" s="206"/>
      <c r="AI108" s="207"/>
      <c r="AJ108" s="214"/>
      <c r="AK108" s="163"/>
      <c r="AL108" s="163"/>
      <c r="AM108" s="208"/>
      <c r="AN108" s="192"/>
      <c r="AO108" s="209"/>
      <c r="AP108" s="162"/>
      <c r="AQ108" s="163"/>
      <c r="AR108" s="163"/>
      <c r="AS108" s="164"/>
      <c r="AT108" s="192"/>
      <c r="AU108" s="209"/>
      <c r="AV108" s="162"/>
      <c r="AW108" s="163"/>
      <c r="AX108" s="163"/>
      <c r="AY108" s="164"/>
      <c r="AZ108" s="192"/>
      <c r="BA108" s="209"/>
      <c r="BB108" s="162"/>
      <c r="BC108" s="163"/>
      <c r="BD108" s="163"/>
      <c r="BE108" s="164"/>
      <c r="BF108" s="192"/>
      <c r="BG108" s="209"/>
      <c r="BH108" s="162"/>
      <c r="BI108" s="163"/>
      <c r="BJ108" s="163"/>
      <c r="BK108" s="164"/>
      <c r="BL108" s="192"/>
      <c r="BM108" s="209"/>
      <c r="BN108" s="210"/>
      <c r="BO108" s="215"/>
      <c r="BP108" s="158"/>
      <c r="BQ108" s="151"/>
    </row>
    <row r="109" spans="1:69" ht="26.25" customHeight="1">
      <c r="A109" s="122" t="str">
        <v/>
      </c>
      <c r="B109" s="212"/>
      <c r="C109" s="194"/>
      <c r="D109" s="195"/>
      <c r="E109" s="152"/>
      <c r="F109" s="155"/>
      <c r="G109" s="107"/>
      <c r="H109" s="196"/>
      <c r="I109" s="113"/>
      <c r="J109" s="75"/>
      <c r="K109" s="75"/>
      <c r="L109" s="197"/>
      <c r="M109" s="119"/>
      <c r="N109" s="129"/>
      <c r="O109" s="198"/>
      <c r="P109" s="199"/>
      <c r="Q109" s="200"/>
      <c r="R109" s="201"/>
      <c r="S109" s="201"/>
      <c r="T109" s="202"/>
      <c r="U109" s="203"/>
      <c r="V109" s="190"/>
      <c r="W109" s="85"/>
      <c r="X109" s="199"/>
      <c r="Y109" s="200"/>
      <c r="Z109" s="201"/>
      <c r="AA109" s="201"/>
      <c r="AB109" s="202"/>
      <c r="AC109" s="203"/>
      <c r="AD109" s="190"/>
      <c r="AE109" s="213"/>
      <c r="AF109" s="205"/>
      <c r="AG109" s="205"/>
      <c r="AH109" s="206"/>
      <c r="AI109" s="207"/>
      <c r="AJ109" s="214"/>
      <c r="AK109" s="163"/>
      <c r="AL109" s="163"/>
      <c r="AM109" s="208"/>
      <c r="AN109" s="192"/>
      <c r="AO109" s="209"/>
      <c r="AP109" s="162"/>
      <c r="AQ109" s="163"/>
      <c r="AR109" s="163"/>
      <c r="AS109" s="164"/>
      <c r="AT109" s="192"/>
      <c r="AU109" s="209"/>
      <c r="AV109" s="162"/>
      <c r="AW109" s="163"/>
      <c r="AX109" s="163"/>
      <c r="AY109" s="164"/>
      <c r="AZ109" s="192"/>
      <c r="BA109" s="209"/>
      <c r="BB109" s="162"/>
      <c r="BC109" s="163"/>
      <c r="BD109" s="163"/>
      <c r="BE109" s="164"/>
      <c r="BF109" s="192"/>
      <c r="BG109" s="209"/>
      <c r="BH109" s="162"/>
      <c r="BI109" s="163"/>
      <c r="BJ109" s="163"/>
      <c r="BK109" s="164"/>
      <c r="BL109" s="192"/>
      <c r="BM109" s="209"/>
      <c r="BN109" s="210"/>
      <c r="BO109" s="215"/>
      <c r="BP109" s="158"/>
      <c r="BQ109" s="151"/>
    </row>
    <row r="110" spans="1:69" ht="26.25" customHeight="1">
      <c r="A110" s="122" t="str">
        <v/>
      </c>
      <c r="B110" s="212"/>
      <c r="C110" s="194"/>
      <c r="D110" s="195"/>
      <c r="E110" s="152"/>
      <c r="F110" s="155"/>
      <c r="G110" s="107"/>
      <c r="H110" s="196"/>
      <c r="I110" s="113"/>
      <c r="J110" s="75"/>
      <c r="K110" s="75"/>
      <c r="L110" s="197"/>
      <c r="M110" s="119"/>
      <c r="N110" s="129"/>
      <c r="O110" s="198"/>
      <c r="P110" s="199"/>
      <c r="Q110" s="200"/>
      <c r="R110" s="201"/>
      <c r="S110" s="201"/>
      <c r="T110" s="202"/>
      <c r="U110" s="203"/>
      <c r="V110" s="190"/>
      <c r="W110" s="85"/>
      <c r="X110" s="199"/>
      <c r="Y110" s="200"/>
      <c r="Z110" s="201"/>
      <c r="AA110" s="201"/>
      <c r="AB110" s="202"/>
      <c r="AC110" s="203"/>
      <c r="AD110" s="190"/>
      <c r="AE110" s="213"/>
      <c r="AF110" s="205"/>
      <c r="AG110" s="205"/>
      <c r="AH110" s="206"/>
      <c r="AI110" s="207"/>
      <c r="AJ110" s="214"/>
      <c r="AK110" s="163"/>
      <c r="AL110" s="163"/>
      <c r="AM110" s="208"/>
      <c r="AN110" s="192"/>
      <c r="AO110" s="209"/>
      <c r="AP110" s="162"/>
      <c r="AQ110" s="163"/>
      <c r="AR110" s="163"/>
      <c r="AS110" s="164"/>
      <c r="AT110" s="192"/>
      <c r="AU110" s="209"/>
      <c r="AV110" s="162"/>
      <c r="AW110" s="163"/>
      <c r="AX110" s="163"/>
      <c r="AY110" s="164"/>
      <c r="AZ110" s="192"/>
      <c r="BA110" s="209"/>
      <c r="BB110" s="162"/>
      <c r="BC110" s="163"/>
      <c r="BD110" s="163"/>
      <c r="BE110" s="164"/>
      <c r="BF110" s="192"/>
      <c r="BG110" s="209"/>
      <c r="BH110" s="162"/>
      <c r="BI110" s="163"/>
      <c r="BJ110" s="163"/>
      <c r="BK110" s="164"/>
      <c r="BL110" s="192"/>
      <c r="BM110" s="209"/>
      <c r="BN110" s="210"/>
      <c r="BO110" s="215"/>
      <c r="BP110" s="158"/>
      <c r="BQ110" s="151"/>
    </row>
    <row r="111" spans="1:69" ht="26.25" customHeight="1">
      <c r="A111" s="122" t="str">
        <v/>
      </c>
      <c r="B111" s="212"/>
      <c r="C111" s="194"/>
      <c r="D111" s="195"/>
      <c r="E111" s="152"/>
      <c r="F111" s="155"/>
      <c r="G111" s="107"/>
      <c r="H111" s="196"/>
      <c r="I111" s="113"/>
      <c r="J111" s="75"/>
      <c r="K111" s="75"/>
      <c r="L111" s="197"/>
      <c r="M111" s="119"/>
      <c r="N111" s="129"/>
      <c r="O111" s="198"/>
      <c r="P111" s="199"/>
      <c r="Q111" s="200"/>
      <c r="R111" s="201"/>
      <c r="S111" s="201"/>
      <c r="T111" s="202"/>
      <c r="U111" s="203"/>
      <c r="V111" s="190"/>
      <c r="W111" s="85"/>
      <c r="X111" s="199"/>
      <c r="Y111" s="200"/>
      <c r="Z111" s="201"/>
      <c r="AA111" s="201"/>
      <c r="AB111" s="202"/>
      <c r="AC111" s="203"/>
      <c r="AD111" s="190"/>
      <c r="AE111" s="213"/>
      <c r="AF111" s="205"/>
      <c r="AG111" s="205"/>
      <c r="AH111" s="206"/>
      <c r="AI111" s="207"/>
      <c r="AJ111" s="214"/>
      <c r="AK111" s="163"/>
      <c r="AL111" s="163"/>
      <c r="AM111" s="208"/>
      <c r="AN111" s="192"/>
      <c r="AO111" s="209"/>
      <c r="AP111" s="162"/>
      <c r="AQ111" s="163"/>
      <c r="AR111" s="163"/>
      <c r="AS111" s="164"/>
      <c r="AT111" s="192"/>
      <c r="AU111" s="209"/>
      <c r="AV111" s="162"/>
      <c r="AW111" s="163"/>
      <c r="AX111" s="163"/>
      <c r="AY111" s="164"/>
      <c r="AZ111" s="192"/>
      <c r="BA111" s="209"/>
      <c r="BB111" s="162"/>
      <c r="BC111" s="163"/>
      <c r="BD111" s="163"/>
      <c r="BE111" s="164"/>
      <c r="BF111" s="192"/>
      <c r="BG111" s="209"/>
      <c r="BH111" s="162"/>
      <c r="BI111" s="163"/>
      <c r="BJ111" s="163"/>
      <c r="BK111" s="164"/>
      <c r="BL111" s="192"/>
      <c r="BM111" s="209"/>
      <c r="BN111" s="210"/>
      <c r="BO111" s="215"/>
      <c r="BP111" s="158"/>
      <c r="BQ111" s="151"/>
    </row>
    <row r="112" spans="1:69" ht="26.25" customHeight="1">
      <c r="A112" s="122" t="str">
        <v/>
      </c>
      <c r="B112" s="212"/>
      <c r="C112" s="194"/>
      <c r="D112" s="195"/>
      <c r="E112" s="152"/>
      <c r="F112" s="155"/>
      <c r="G112" s="107"/>
      <c r="H112" s="196"/>
      <c r="I112" s="113"/>
      <c r="J112" s="75"/>
      <c r="K112" s="75"/>
      <c r="L112" s="197"/>
      <c r="M112" s="119"/>
      <c r="N112" s="129"/>
      <c r="O112" s="198"/>
      <c r="P112" s="199"/>
      <c r="Q112" s="200"/>
      <c r="R112" s="201"/>
      <c r="S112" s="201"/>
      <c r="T112" s="202"/>
      <c r="U112" s="203"/>
      <c r="V112" s="190"/>
      <c r="W112" s="85"/>
      <c r="X112" s="199"/>
      <c r="Y112" s="200"/>
      <c r="Z112" s="201"/>
      <c r="AA112" s="201"/>
      <c r="AB112" s="202"/>
      <c r="AC112" s="203"/>
      <c r="AD112" s="190"/>
      <c r="AE112" s="213"/>
      <c r="AF112" s="205"/>
      <c r="AG112" s="205"/>
      <c r="AH112" s="206"/>
      <c r="AI112" s="207"/>
      <c r="AJ112" s="214"/>
      <c r="AK112" s="163"/>
      <c r="AL112" s="163"/>
      <c r="AM112" s="208"/>
      <c r="AN112" s="192"/>
      <c r="AO112" s="209"/>
      <c r="AP112" s="162"/>
      <c r="AQ112" s="163"/>
      <c r="AR112" s="163"/>
      <c r="AS112" s="164"/>
      <c r="AT112" s="192"/>
      <c r="AU112" s="209"/>
      <c r="AV112" s="162"/>
      <c r="AW112" s="163"/>
      <c r="AX112" s="163"/>
      <c r="AY112" s="164"/>
      <c r="AZ112" s="192"/>
      <c r="BA112" s="209"/>
      <c r="BB112" s="162"/>
      <c r="BC112" s="163"/>
      <c r="BD112" s="163"/>
      <c r="BE112" s="164"/>
      <c r="BF112" s="192"/>
      <c r="BG112" s="209"/>
      <c r="BH112" s="162"/>
      <c r="BI112" s="163"/>
      <c r="BJ112" s="163"/>
      <c r="BK112" s="164"/>
      <c r="BL112" s="192"/>
      <c r="BM112" s="209"/>
      <c r="BN112" s="210"/>
      <c r="BO112" s="215"/>
      <c r="BP112" s="158"/>
      <c r="BQ112" s="151"/>
    </row>
    <row r="113" spans="1:69" ht="26.25" customHeight="1">
      <c r="A113" s="122" t="str">
        <v/>
      </c>
      <c r="B113" s="212"/>
      <c r="C113" s="194"/>
      <c r="D113" s="195"/>
      <c r="E113" s="152"/>
      <c r="F113" s="155"/>
      <c r="G113" s="107"/>
      <c r="H113" s="196"/>
      <c r="I113" s="113"/>
      <c r="J113" s="75"/>
      <c r="K113" s="75"/>
      <c r="L113" s="197"/>
      <c r="M113" s="119"/>
      <c r="N113" s="129"/>
      <c r="O113" s="198"/>
      <c r="P113" s="199"/>
      <c r="Q113" s="200"/>
      <c r="R113" s="201"/>
      <c r="S113" s="201"/>
      <c r="T113" s="202"/>
      <c r="U113" s="203"/>
      <c r="V113" s="190"/>
      <c r="W113" s="85"/>
      <c r="X113" s="199"/>
      <c r="Y113" s="200"/>
      <c r="Z113" s="201"/>
      <c r="AA113" s="201"/>
      <c r="AB113" s="202"/>
      <c r="AC113" s="203"/>
      <c r="AD113" s="190"/>
      <c r="AE113" s="213"/>
      <c r="AF113" s="205"/>
      <c r="AG113" s="205"/>
      <c r="AH113" s="206"/>
      <c r="AI113" s="207"/>
      <c r="AJ113" s="214"/>
      <c r="AK113" s="163"/>
      <c r="AL113" s="163"/>
      <c r="AM113" s="208"/>
      <c r="AN113" s="192"/>
      <c r="AO113" s="209"/>
      <c r="AP113" s="162"/>
      <c r="AQ113" s="163"/>
      <c r="AR113" s="163"/>
      <c r="AS113" s="164"/>
      <c r="AT113" s="192"/>
      <c r="AU113" s="209"/>
      <c r="AV113" s="162"/>
      <c r="AW113" s="163"/>
      <c r="AX113" s="163"/>
      <c r="AY113" s="164"/>
      <c r="AZ113" s="192"/>
      <c r="BA113" s="209"/>
      <c r="BB113" s="162"/>
      <c r="BC113" s="163"/>
      <c r="BD113" s="163"/>
      <c r="BE113" s="164"/>
      <c r="BF113" s="192"/>
      <c r="BG113" s="209"/>
      <c r="BH113" s="162"/>
      <c r="BI113" s="163"/>
      <c r="BJ113" s="163"/>
      <c r="BK113" s="164"/>
      <c r="BL113" s="192"/>
      <c r="BM113" s="209"/>
      <c r="BN113" s="210"/>
      <c r="BO113" s="215"/>
      <c r="BP113" s="158"/>
      <c r="BQ113" s="151"/>
    </row>
    <row r="114" spans="1:69" ht="26.25" customHeight="1">
      <c r="A114" s="122" t="str">
        <v/>
      </c>
      <c r="B114" s="212"/>
      <c r="C114" s="194"/>
      <c r="D114" s="195"/>
      <c r="E114" s="152"/>
      <c r="F114" s="155"/>
      <c r="G114" s="107"/>
      <c r="H114" s="196"/>
      <c r="I114" s="113"/>
      <c r="J114" s="75"/>
      <c r="K114" s="75"/>
      <c r="L114" s="197"/>
      <c r="M114" s="119"/>
      <c r="N114" s="129"/>
      <c r="O114" s="198"/>
      <c r="P114" s="199"/>
      <c r="Q114" s="200"/>
      <c r="R114" s="201"/>
      <c r="S114" s="201"/>
      <c r="T114" s="202"/>
      <c r="U114" s="203"/>
      <c r="V114" s="190"/>
      <c r="W114" s="85"/>
      <c r="X114" s="199"/>
      <c r="Y114" s="200"/>
      <c r="Z114" s="201"/>
      <c r="AA114" s="201"/>
      <c r="AB114" s="202"/>
      <c r="AC114" s="203"/>
      <c r="AD114" s="190"/>
      <c r="AE114" s="213"/>
      <c r="AF114" s="205"/>
      <c r="AG114" s="205"/>
      <c r="AH114" s="206"/>
      <c r="AI114" s="207"/>
      <c r="AJ114" s="214"/>
      <c r="AK114" s="163"/>
      <c r="AL114" s="163"/>
      <c r="AM114" s="208"/>
      <c r="AN114" s="192"/>
      <c r="AO114" s="209"/>
      <c r="AP114" s="162"/>
      <c r="AQ114" s="163"/>
      <c r="AR114" s="163"/>
      <c r="AS114" s="164"/>
      <c r="AT114" s="192"/>
      <c r="AU114" s="209"/>
      <c r="AV114" s="162"/>
      <c r="AW114" s="163"/>
      <c r="AX114" s="163"/>
      <c r="AY114" s="164"/>
      <c r="AZ114" s="192"/>
      <c r="BA114" s="209"/>
      <c r="BB114" s="162"/>
      <c r="BC114" s="163"/>
      <c r="BD114" s="163"/>
      <c r="BE114" s="164"/>
      <c r="BF114" s="192"/>
      <c r="BG114" s="209"/>
      <c r="BH114" s="162"/>
      <c r="BI114" s="163"/>
      <c r="BJ114" s="163"/>
      <c r="BK114" s="164"/>
      <c r="BL114" s="192"/>
      <c r="BM114" s="209"/>
      <c r="BN114" s="210"/>
      <c r="BO114" s="215"/>
      <c r="BP114" s="158"/>
      <c r="BQ114" s="151"/>
    </row>
    <row r="115" spans="1:69" ht="26.25" customHeight="1">
      <c r="A115" s="122" t="str">
        <v/>
      </c>
      <c r="B115" s="212"/>
      <c r="C115" s="194"/>
      <c r="D115" s="195"/>
      <c r="E115" s="152"/>
      <c r="F115" s="155"/>
      <c r="G115" s="107"/>
      <c r="H115" s="196"/>
      <c r="I115" s="113"/>
      <c r="J115" s="75"/>
      <c r="K115" s="75"/>
      <c r="L115" s="197"/>
      <c r="M115" s="119"/>
      <c r="N115" s="129"/>
      <c r="O115" s="198"/>
      <c r="P115" s="199"/>
      <c r="Q115" s="200"/>
      <c r="R115" s="201"/>
      <c r="S115" s="201"/>
      <c r="T115" s="202"/>
      <c r="U115" s="203"/>
      <c r="V115" s="190"/>
      <c r="W115" s="85"/>
      <c r="X115" s="199"/>
      <c r="Y115" s="200"/>
      <c r="Z115" s="201"/>
      <c r="AA115" s="201"/>
      <c r="AB115" s="202"/>
      <c r="AC115" s="203"/>
      <c r="AD115" s="190"/>
      <c r="AE115" s="213"/>
      <c r="AF115" s="205"/>
      <c r="AG115" s="205"/>
      <c r="AH115" s="206"/>
      <c r="AI115" s="207"/>
      <c r="AJ115" s="214"/>
      <c r="AK115" s="163"/>
      <c r="AL115" s="163"/>
      <c r="AM115" s="208"/>
      <c r="AN115" s="192"/>
      <c r="AO115" s="209"/>
      <c r="AP115" s="162"/>
      <c r="AQ115" s="163"/>
      <c r="AR115" s="163"/>
      <c r="AS115" s="164"/>
      <c r="AT115" s="192"/>
      <c r="AU115" s="209"/>
      <c r="AV115" s="162"/>
      <c r="AW115" s="163"/>
      <c r="AX115" s="163"/>
      <c r="AY115" s="164"/>
      <c r="AZ115" s="192"/>
      <c r="BA115" s="209"/>
      <c r="BB115" s="162"/>
      <c r="BC115" s="163"/>
      <c r="BD115" s="163"/>
      <c r="BE115" s="164"/>
      <c r="BF115" s="192"/>
      <c r="BG115" s="209"/>
      <c r="BH115" s="162"/>
      <c r="BI115" s="163"/>
      <c r="BJ115" s="163"/>
      <c r="BK115" s="164"/>
      <c r="BL115" s="192"/>
      <c r="BM115" s="209"/>
      <c r="BN115" s="210"/>
      <c r="BO115" s="215"/>
      <c r="BP115" s="158"/>
      <c r="BQ115" s="151"/>
    </row>
    <row r="116" spans="1:69" ht="26.25" customHeight="1">
      <c r="A116" s="122" t="str">
        <v/>
      </c>
      <c r="B116" s="212"/>
      <c r="C116" s="194"/>
      <c r="D116" s="195"/>
      <c r="E116" s="152"/>
      <c r="F116" s="155"/>
      <c r="G116" s="107"/>
      <c r="H116" s="196"/>
      <c r="I116" s="113"/>
      <c r="J116" s="75"/>
      <c r="K116" s="75"/>
      <c r="L116" s="197"/>
      <c r="M116" s="119"/>
      <c r="N116" s="129"/>
      <c r="O116" s="198"/>
      <c r="P116" s="199"/>
      <c r="Q116" s="200"/>
      <c r="R116" s="201"/>
      <c r="S116" s="201"/>
      <c r="T116" s="202"/>
      <c r="U116" s="203"/>
      <c r="V116" s="190"/>
      <c r="W116" s="85"/>
      <c r="X116" s="199"/>
      <c r="Y116" s="200"/>
      <c r="Z116" s="201"/>
      <c r="AA116" s="201"/>
      <c r="AB116" s="202"/>
      <c r="AC116" s="203"/>
      <c r="AD116" s="190"/>
      <c r="AE116" s="213"/>
      <c r="AF116" s="205"/>
      <c r="AG116" s="205"/>
      <c r="AH116" s="206"/>
      <c r="AI116" s="207"/>
      <c r="AJ116" s="214"/>
      <c r="AK116" s="163"/>
      <c r="AL116" s="163"/>
      <c r="AM116" s="208"/>
      <c r="AN116" s="192"/>
      <c r="AO116" s="209"/>
      <c r="AP116" s="162"/>
      <c r="AQ116" s="163"/>
      <c r="AR116" s="163"/>
      <c r="AS116" s="164"/>
      <c r="AT116" s="192"/>
      <c r="AU116" s="209"/>
      <c r="AV116" s="162"/>
      <c r="AW116" s="163"/>
      <c r="AX116" s="163"/>
      <c r="AY116" s="164"/>
      <c r="AZ116" s="192"/>
      <c r="BA116" s="209"/>
      <c r="BB116" s="162"/>
      <c r="BC116" s="163"/>
      <c r="BD116" s="163"/>
      <c r="BE116" s="164"/>
      <c r="BF116" s="192"/>
      <c r="BG116" s="209"/>
      <c r="BH116" s="162"/>
      <c r="BI116" s="163"/>
      <c r="BJ116" s="163"/>
      <c r="BK116" s="164"/>
      <c r="BL116" s="192"/>
      <c r="BM116" s="209"/>
      <c r="BN116" s="210"/>
      <c r="BO116" s="215"/>
      <c r="BP116" s="158"/>
      <c r="BQ116" s="151"/>
    </row>
    <row r="117" spans="1:69" ht="26.25" customHeight="1">
      <c r="A117" s="122" t="str">
        <v/>
      </c>
      <c r="B117" s="212"/>
      <c r="C117" s="194"/>
      <c r="D117" s="195"/>
      <c r="E117" s="152"/>
      <c r="F117" s="155"/>
      <c r="G117" s="107"/>
      <c r="H117" s="196"/>
      <c r="I117" s="113"/>
      <c r="J117" s="75"/>
      <c r="K117" s="75"/>
      <c r="L117" s="197"/>
      <c r="M117" s="119"/>
      <c r="N117" s="129"/>
      <c r="O117" s="198"/>
      <c r="P117" s="199"/>
      <c r="Q117" s="200"/>
      <c r="R117" s="201"/>
      <c r="S117" s="201"/>
      <c r="T117" s="202"/>
      <c r="U117" s="203"/>
      <c r="V117" s="190"/>
      <c r="W117" s="85"/>
      <c r="X117" s="199"/>
      <c r="Y117" s="200"/>
      <c r="Z117" s="201"/>
      <c r="AA117" s="201"/>
      <c r="AB117" s="202"/>
      <c r="AC117" s="203"/>
      <c r="AD117" s="190"/>
      <c r="AE117" s="213"/>
      <c r="AF117" s="205"/>
      <c r="AG117" s="205"/>
      <c r="AH117" s="206"/>
      <c r="AI117" s="207"/>
      <c r="AJ117" s="214"/>
      <c r="AK117" s="163"/>
      <c r="AL117" s="163"/>
      <c r="AM117" s="208"/>
      <c r="AN117" s="192"/>
      <c r="AO117" s="209"/>
      <c r="AP117" s="162"/>
      <c r="AQ117" s="163"/>
      <c r="AR117" s="163"/>
      <c r="AS117" s="164"/>
      <c r="AT117" s="192"/>
      <c r="AU117" s="209"/>
      <c r="AV117" s="162"/>
      <c r="AW117" s="163"/>
      <c r="AX117" s="163"/>
      <c r="AY117" s="164"/>
      <c r="AZ117" s="192"/>
      <c r="BA117" s="209"/>
      <c r="BB117" s="162"/>
      <c r="BC117" s="163"/>
      <c r="BD117" s="163"/>
      <c r="BE117" s="164"/>
      <c r="BF117" s="192"/>
      <c r="BG117" s="209"/>
      <c r="BH117" s="162"/>
      <c r="BI117" s="163"/>
      <c r="BJ117" s="163"/>
      <c r="BK117" s="164"/>
      <c r="BL117" s="192"/>
      <c r="BM117" s="209"/>
      <c r="BN117" s="210"/>
      <c r="BO117" s="215"/>
      <c r="BP117" s="158"/>
      <c r="BQ117" s="151"/>
    </row>
    <row r="118" spans="1:69" ht="26.25" customHeight="1">
      <c r="A118" s="122" t="str">
        <v/>
      </c>
      <c r="B118" s="212"/>
      <c r="C118" s="194"/>
      <c r="D118" s="195"/>
      <c r="E118" s="152"/>
      <c r="F118" s="155"/>
      <c r="G118" s="107"/>
      <c r="H118" s="196"/>
      <c r="I118" s="113"/>
      <c r="J118" s="75"/>
      <c r="K118" s="75"/>
      <c r="L118" s="197"/>
      <c r="M118" s="119"/>
      <c r="N118" s="129"/>
      <c r="O118" s="198"/>
      <c r="P118" s="199"/>
      <c r="Q118" s="200"/>
      <c r="R118" s="201"/>
      <c r="S118" s="201"/>
      <c r="T118" s="202"/>
      <c r="U118" s="203"/>
      <c r="V118" s="190"/>
      <c r="W118" s="85"/>
      <c r="X118" s="199"/>
      <c r="Y118" s="200"/>
      <c r="Z118" s="201"/>
      <c r="AA118" s="201"/>
      <c r="AB118" s="202"/>
      <c r="AC118" s="203"/>
      <c r="AD118" s="190"/>
      <c r="AE118" s="213"/>
      <c r="AF118" s="205"/>
      <c r="AG118" s="205"/>
      <c r="AH118" s="206"/>
      <c r="AI118" s="207"/>
      <c r="AJ118" s="214"/>
      <c r="AK118" s="163"/>
      <c r="AL118" s="163"/>
      <c r="AM118" s="208"/>
      <c r="AN118" s="192"/>
      <c r="AO118" s="209"/>
      <c r="AP118" s="162"/>
      <c r="AQ118" s="163"/>
      <c r="AR118" s="163"/>
      <c r="AS118" s="164"/>
      <c r="AT118" s="192"/>
      <c r="AU118" s="209"/>
      <c r="AV118" s="162"/>
      <c r="AW118" s="163"/>
      <c r="AX118" s="163"/>
      <c r="AY118" s="164"/>
      <c r="AZ118" s="192"/>
      <c r="BA118" s="209"/>
      <c r="BB118" s="162"/>
      <c r="BC118" s="163"/>
      <c r="BD118" s="163"/>
      <c r="BE118" s="164"/>
      <c r="BF118" s="192"/>
      <c r="BG118" s="209"/>
      <c r="BH118" s="162"/>
      <c r="BI118" s="163"/>
      <c r="BJ118" s="163"/>
      <c r="BK118" s="164"/>
      <c r="BL118" s="192"/>
      <c r="BM118" s="209"/>
      <c r="BN118" s="210"/>
      <c r="BO118" s="215"/>
      <c r="BP118" s="158"/>
      <c r="BQ118" s="151"/>
    </row>
    <row r="119" spans="1:69" ht="26.25" customHeight="1">
      <c r="A119" s="122" t="str">
        <v/>
      </c>
      <c r="B119" s="212"/>
      <c r="C119" s="194"/>
      <c r="D119" s="195"/>
      <c r="E119" s="152"/>
      <c r="F119" s="155"/>
      <c r="G119" s="107"/>
      <c r="H119" s="196"/>
      <c r="I119" s="113"/>
      <c r="J119" s="75"/>
      <c r="K119" s="75"/>
      <c r="L119" s="197"/>
      <c r="M119" s="119"/>
      <c r="N119" s="129"/>
      <c r="O119" s="198"/>
      <c r="P119" s="199"/>
      <c r="Q119" s="200"/>
      <c r="R119" s="201"/>
      <c r="S119" s="201"/>
      <c r="T119" s="202"/>
      <c r="U119" s="203"/>
      <c r="V119" s="190"/>
      <c r="W119" s="85"/>
      <c r="X119" s="199"/>
      <c r="Y119" s="200"/>
      <c r="Z119" s="201"/>
      <c r="AA119" s="201"/>
      <c r="AB119" s="202"/>
      <c r="AC119" s="203"/>
      <c r="AD119" s="190"/>
      <c r="AE119" s="213"/>
      <c r="AF119" s="205"/>
      <c r="AG119" s="205"/>
      <c r="AH119" s="206"/>
      <c r="AI119" s="207"/>
      <c r="AJ119" s="214"/>
      <c r="AK119" s="163"/>
      <c r="AL119" s="163"/>
      <c r="AM119" s="208"/>
      <c r="AN119" s="192"/>
      <c r="AO119" s="209"/>
      <c r="AP119" s="162"/>
      <c r="AQ119" s="163"/>
      <c r="AR119" s="163"/>
      <c r="AS119" s="164"/>
      <c r="AT119" s="192"/>
      <c r="AU119" s="209"/>
      <c r="AV119" s="162"/>
      <c r="AW119" s="163"/>
      <c r="AX119" s="163"/>
      <c r="AY119" s="164"/>
      <c r="AZ119" s="192"/>
      <c r="BA119" s="209"/>
      <c r="BB119" s="162"/>
      <c r="BC119" s="163"/>
      <c r="BD119" s="163"/>
      <c r="BE119" s="164"/>
      <c r="BF119" s="192"/>
      <c r="BG119" s="209"/>
      <c r="BH119" s="162"/>
      <c r="BI119" s="163"/>
      <c r="BJ119" s="163"/>
      <c r="BK119" s="164"/>
      <c r="BL119" s="192"/>
      <c r="BM119" s="209"/>
      <c r="BN119" s="210"/>
      <c r="BO119" s="215"/>
      <c r="BP119" s="158"/>
      <c r="BQ119" s="151"/>
    </row>
    <row r="120" spans="1:69" ht="26.25" customHeight="1">
      <c r="A120" s="122" t="str">
        <v/>
      </c>
      <c r="B120" s="212"/>
      <c r="C120" s="194"/>
      <c r="D120" s="195"/>
      <c r="E120" s="152"/>
      <c r="F120" s="155"/>
      <c r="G120" s="107"/>
      <c r="H120" s="196"/>
      <c r="I120" s="113"/>
      <c r="J120" s="75"/>
      <c r="K120" s="75"/>
      <c r="L120" s="197"/>
      <c r="M120" s="119"/>
      <c r="N120" s="129"/>
      <c r="O120" s="198"/>
      <c r="P120" s="199"/>
      <c r="Q120" s="200"/>
      <c r="R120" s="201"/>
      <c r="S120" s="201"/>
      <c r="T120" s="202"/>
      <c r="U120" s="203"/>
      <c r="V120" s="190"/>
      <c r="W120" s="85"/>
      <c r="X120" s="199"/>
      <c r="Y120" s="200"/>
      <c r="Z120" s="201"/>
      <c r="AA120" s="201"/>
      <c r="AB120" s="202"/>
      <c r="AC120" s="203"/>
      <c r="AD120" s="190"/>
      <c r="AE120" s="213"/>
      <c r="AF120" s="205"/>
      <c r="AG120" s="205"/>
      <c r="AH120" s="206"/>
      <c r="AI120" s="207"/>
      <c r="AJ120" s="214"/>
      <c r="AK120" s="163"/>
      <c r="AL120" s="163"/>
      <c r="AM120" s="208"/>
      <c r="AN120" s="192"/>
      <c r="AO120" s="209"/>
      <c r="AP120" s="162"/>
      <c r="AQ120" s="163"/>
      <c r="AR120" s="163"/>
      <c r="AS120" s="164"/>
      <c r="AT120" s="192"/>
      <c r="AU120" s="209"/>
      <c r="AV120" s="162"/>
      <c r="AW120" s="163"/>
      <c r="AX120" s="163"/>
      <c r="AY120" s="164"/>
      <c r="AZ120" s="192"/>
      <c r="BA120" s="209"/>
      <c r="BB120" s="162"/>
      <c r="BC120" s="163"/>
      <c r="BD120" s="163"/>
      <c r="BE120" s="164"/>
      <c r="BF120" s="192"/>
      <c r="BG120" s="209"/>
      <c r="BH120" s="162"/>
      <c r="BI120" s="163"/>
      <c r="BJ120" s="163"/>
      <c r="BK120" s="164"/>
      <c r="BL120" s="192"/>
      <c r="BM120" s="209"/>
      <c r="BN120" s="210"/>
      <c r="BO120" s="215"/>
      <c r="BP120" s="216"/>
      <c r="BQ120" s="151"/>
    </row>
    <row r="121" spans="1:69" ht="26.25" customHeight="1">
      <c r="A121" s="122" t="str">
        <v/>
      </c>
      <c r="B121" s="212"/>
      <c r="C121" s="194"/>
      <c r="D121" s="195"/>
      <c r="E121" s="152"/>
      <c r="F121" s="155"/>
      <c r="G121" s="107"/>
      <c r="H121" s="196"/>
      <c r="I121" s="113"/>
      <c r="J121" s="75"/>
      <c r="K121" s="75"/>
      <c r="L121" s="197"/>
      <c r="M121" s="119"/>
      <c r="N121" s="129"/>
      <c r="O121" s="198"/>
      <c r="P121" s="199"/>
      <c r="Q121" s="200"/>
      <c r="R121" s="201"/>
      <c r="S121" s="201"/>
      <c r="T121" s="202"/>
      <c r="U121" s="203"/>
      <c r="V121" s="190"/>
      <c r="W121" s="85"/>
      <c r="X121" s="199"/>
      <c r="Y121" s="200"/>
      <c r="Z121" s="201"/>
      <c r="AA121" s="201"/>
      <c r="AB121" s="202"/>
      <c r="AC121" s="203"/>
      <c r="AD121" s="190"/>
      <c r="AE121" s="213"/>
      <c r="AF121" s="205"/>
      <c r="AG121" s="205"/>
      <c r="AH121" s="206"/>
      <c r="AI121" s="207"/>
      <c r="AJ121" s="214"/>
      <c r="AK121" s="163"/>
      <c r="AL121" s="163"/>
      <c r="AM121" s="208"/>
      <c r="AN121" s="192"/>
      <c r="AO121" s="209"/>
      <c r="AP121" s="162"/>
      <c r="AQ121" s="163"/>
      <c r="AR121" s="163"/>
      <c r="AS121" s="164"/>
      <c r="AT121" s="192"/>
      <c r="AU121" s="209"/>
      <c r="AV121" s="162"/>
      <c r="AW121" s="163"/>
      <c r="AX121" s="163"/>
      <c r="AY121" s="164"/>
      <c r="AZ121" s="192"/>
      <c r="BA121" s="209"/>
      <c r="BB121" s="162"/>
      <c r="BC121" s="163"/>
      <c r="BD121" s="163"/>
      <c r="BE121" s="164"/>
      <c r="BF121" s="192"/>
      <c r="BG121" s="209"/>
      <c r="BH121" s="162"/>
      <c r="BI121" s="163"/>
      <c r="BJ121" s="163"/>
      <c r="BK121" s="164"/>
      <c r="BL121" s="192"/>
      <c r="BM121" s="209"/>
      <c r="BN121" s="210"/>
      <c r="BO121" s="215"/>
      <c r="BP121" s="216"/>
      <c r="BQ121" s="151"/>
    </row>
    <row r="122" spans="1:69" ht="26.25" customHeight="1">
      <c r="A122" s="122" t="str">
        <v/>
      </c>
      <c r="B122" s="212"/>
      <c r="C122" s="194"/>
      <c r="D122" s="195"/>
      <c r="E122" s="152"/>
      <c r="F122" s="155"/>
      <c r="G122" s="107"/>
      <c r="H122" s="196"/>
      <c r="I122" s="113"/>
      <c r="J122" s="75"/>
      <c r="K122" s="75"/>
      <c r="L122" s="197"/>
      <c r="M122" s="119"/>
      <c r="N122" s="129"/>
      <c r="O122" s="198"/>
      <c r="P122" s="199"/>
      <c r="Q122" s="200"/>
      <c r="R122" s="201"/>
      <c r="S122" s="201"/>
      <c r="T122" s="202"/>
      <c r="U122" s="203"/>
      <c r="V122" s="190"/>
      <c r="W122" s="85"/>
      <c r="X122" s="199"/>
      <c r="Y122" s="200"/>
      <c r="Z122" s="201"/>
      <c r="AA122" s="201"/>
      <c r="AB122" s="202"/>
      <c r="AC122" s="203"/>
      <c r="AD122" s="190"/>
      <c r="AE122" s="213"/>
      <c r="AF122" s="205"/>
      <c r="AG122" s="205"/>
      <c r="AH122" s="206"/>
      <c r="AI122" s="207"/>
      <c r="AJ122" s="214"/>
      <c r="AK122" s="163"/>
      <c r="AL122" s="163"/>
      <c r="AM122" s="208"/>
      <c r="AN122" s="192"/>
      <c r="AO122" s="209"/>
      <c r="AP122" s="162"/>
      <c r="AQ122" s="163"/>
      <c r="AR122" s="163"/>
      <c r="AS122" s="164"/>
      <c r="AT122" s="192"/>
      <c r="AU122" s="209"/>
      <c r="AV122" s="162"/>
      <c r="AW122" s="163"/>
      <c r="AX122" s="163"/>
      <c r="AY122" s="164"/>
      <c r="AZ122" s="192"/>
      <c r="BA122" s="209"/>
      <c r="BB122" s="162"/>
      <c r="BC122" s="163"/>
      <c r="BD122" s="163"/>
      <c r="BE122" s="164"/>
      <c r="BF122" s="192"/>
      <c r="BG122" s="209"/>
      <c r="BH122" s="162"/>
      <c r="BI122" s="163"/>
      <c r="BJ122" s="163"/>
      <c r="BK122" s="164"/>
      <c r="BL122" s="192"/>
      <c r="BM122" s="209"/>
      <c r="BN122" s="210"/>
      <c r="BO122" s="215"/>
      <c r="BP122" s="216"/>
      <c r="BQ122" s="151"/>
    </row>
    <row r="123" spans="1:69" ht="26.25" customHeight="1">
      <c r="A123" s="122" t="str">
        <v/>
      </c>
      <c r="B123" s="212"/>
      <c r="C123" s="194"/>
      <c r="D123" s="195"/>
      <c r="E123" s="152"/>
      <c r="F123" s="155"/>
      <c r="G123" s="107"/>
      <c r="H123" s="196"/>
      <c r="I123" s="113"/>
      <c r="J123" s="75"/>
      <c r="K123" s="75"/>
      <c r="L123" s="197"/>
      <c r="M123" s="119"/>
      <c r="N123" s="129"/>
      <c r="O123" s="198"/>
      <c r="P123" s="199"/>
      <c r="Q123" s="200"/>
      <c r="R123" s="201"/>
      <c r="S123" s="201"/>
      <c r="T123" s="202"/>
      <c r="U123" s="203"/>
      <c r="V123" s="190"/>
      <c r="W123" s="85"/>
      <c r="X123" s="199"/>
      <c r="Y123" s="200"/>
      <c r="Z123" s="201"/>
      <c r="AA123" s="201"/>
      <c r="AB123" s="202"/>
      <c r="AC123" s="203"/>
      <c r="AD123" s="190"/>
      <c r="AE123" s="213"/>
      <c r="AF123" s="205"/>
      <c r="AG123" s="205"/>
      <c r="AH123" s="206"/>
      <c r="AI123" s="207"/>
      <c r="AJ123" s="214"/>
      <c r="AK123" s="163"/>
      <c r="AL123" s="163"/>
      <c r="AM123" s="208"/>
      <c r="AN123" s="192"/>
      <c r="AO123" s="209"/>
      <c r="AP123" s="162"/>
      <c r="AQ123" s="163"/>
      <c r="AR123" s="163"/>
      <c r="AS123" s="164"/>
      <c r="AT123" s="192"/>
      <c r="AU123" s="209"/>
      <c r="AV123" s="162"/>
      <c r="AW123" s="163"/>
      <c r="AX123" s="163"/>
      <c r="AY123" s="164"/>
      <c r="AZ123" s="192"/>
      <c r="BA123" s="209"/>
      <c r="BB123" s="162"/>
      <c r="BC123" s="163"/>
      <c r="BD123" s="163"/>
      <c r="BE123" s="164"/>
      <c r="BF123" s="192"/>
      <c r="BG123" s="209"/>
      <c r="BH123" s="162"/>
      <c r="BI123" s="163"/>
      <c r="BJ123" s="163"/>
      <c r="BK123" s="164"/>
      <c r="BL123" s="192"/>
      <c r="BM123" s="209"/>
      <c r="BN123" s="210"/>
      <c r="BO123" s="215"/>
      <c r="BP123" s="216"/>
      <c r="BQ123" s="151"/>
    </row>
    <row r="124" spans="1:69" ht="26.25" customHeight="1">
      <c r="A124" s="122" t="str">
        <v/>
      </c>
      <c r="B124" s="212"/>
      <c r="C124" s="194"/>
      <c r="D124" s="195"/>
      <c r="E124" s="152"/>
      <c r="F124" s="155"/>
      <c r="G124" s="107"/>
      <c r="H124" s="196"/>
      <c r="I124" s="113"/>
      <c r="J124" s="75"/>
      <c r="K124" s="75"/>
      <c r="L124" s="197"/>
      <c r="M124" s="119"/>
      <c r="N124" s="129"/>
      <c r="O124" s="198"/>
      <c r="P124" s="199"/>
      <c r="Q124" s="200"/>
      <c r="R124" s="201"/>
      <c r="S124" s="201"/>
      <c r="T124" s="202"/>
      <c r="U124" s="203"/>
      <c r="V124" s="190"/>
      <c r="W124" s="85"/>
      <c r="X124" s="199"/>
      <c r="Y124" s="200"/>
      <c r="Z124" s="201"/>
      <c r="AA124" s="201"/>
      <c r="AB124" s="202"/>
      <c r="AC124" s="203"/>
      <c r="AD124" s="190"/>
      <c r="AE124" s="213"/>
      <c r="AF124" s="205"/>
      <c r="AG124" s="205"/>
      <c r="AH124" s="206"/>
      <c r="AI124" s="207"/>
      <c r="AJ124" s="214"/>
      <c r="AK124" s="163"/>
      <c r="AL124" s="163"/>
      <c r="AM124" s="208"/>
      <c r="AN124" s="192"/>
      <c r="AO124" s="209"/>
      <c r="AP124" s="162"/>
      <c r="AQ124" s="163"/>
      <c r="AR124" s="163"/>
      <c r="AS124" s="164"/>
      <c r="AT124" s="192"/>
      <c r="AU124" s="209"/>
      <c r="AV124" s="162"/>
      <c r="AW124" s="163"/>
      <c r="AX124" s="163"/>
      <c r="AY124" s="164"/>
      <c r="AZ124" s="192"/>
      <c r="BA124" s="209"/>
      <c r="BB124" s="162"/>
      <c r="BC124" s="163"/>
      <c r="BD124" s="163"/>
      <c r="BE124" s="164"/>
      <c r="BF124" s="192"/>
      <c r="BG124" s="209"/>
      <c r="BH124" s="162"/>
      <c r="BI124" s="163"/>
      <c r="BJ124" s="163"/>
      <c r="BK124" s="164"/>
      <c r="BL124" s="192"/>
      <c r="BM124" s="209"/>
      <c r="BN124" s="210"/>
      <c r="BO124" s="215"/>
      <c r="BP124" s="216"/>
      <c r="BQ124" s="151"/>
    </row>
    <row r="125" spans="1:69" ht="26.25" customHeight="1">
      <c r="A125" s="122" t="str">
        <v/>
      </c>
      <c r="B125" s="212"/>
      <c r="C125" s="194"/>
      <c r="D125" s="195"/>
      <c r="E125" s="152"/>
      <c r="F125" s="155"/>
      <c r="G125" s="107"/>
      <c r="H125" s="196"/>
      <c r="I125" s="113"/>
      <c r="J125" s="75"/>
      <c r="K125" s="75"/>
      <c r="L125" s="197"/>
      <c r="M125" s="119"/>
      <c r="N125" s="129"/>
      <c r="O125" s="198"/>
      <c r="P125" s="199"/>
      <c r="Q125" s="200"/>
      <c r="R125" s="201"/>
      <c r="S125" s="201"/>
      <c r="T125" s="202"/>
      <c r="U125" s="203"/>
      <c r="V125" s="190"/>
      <c r="W125" s="85"/>
      <c r="X125" s="199"/>
      <c r="Y125" s="200"/>
      <c r="Z125" s="201"/>
      <c r="AA125" s="201"/>
      <c r="AB125" s="202"/>
      <c r="AC125" s="203"/>
      <c r="AD125" s="190"/>
      <c r="AE125" s="213"/>
      <c r="AF125" s="205"/>
      <c r="AG125" s="205"/>
      <c r="AH125" s="206"/>
      <c r="AI125" s="207"/>
      <c r="AJ125" s="214"/>
      <c r="AK125" s="163"/>
      <c r="AL125" s="163"/>
      <c r="AM125" s="208"/>
      <c r="AN125" s="192"/>
      <c r="AO125" s="209"/>
      <c r="AP125" s="162"/>
      <c r="AQ125" s="163"/>
      <c r="AR125" s="163"/>
      <c r="AS125" s="164"/>
      <c r="AT125" s="192"/>
      <c r="AU125" s="209"/>
      <c r="AV125" s="162"/>
      <c r="AW125" s="163"/>
      <c r="AX125" s="163"/>
      <c r="AY125" s="164"/>
      <c r="AZ125" s="192"/>
      <c r="BA125" s="209"/>
      <c r="BB125" s="162"/>
      <c r="BC125" s="163"/>
      <c r="BD125" s="163"/>
      <c r="BE125" s="164"/>
      <c r="BF125" s="192"/>
      <c r="BG125" s="209"/>
      <c r="BH125" s="162"/>
      <c r="BI125" s="163"/>
      <c r="BJ125" s="163"/>
      <c r="BK125" s="164"/>
      <c r="BL125" s="192"/>
      <c r="BM125" s="209"/>
      <c r="BN125" s="210"/>
      <c r="BO125" s="215"/>
      <c r="BP125" s="216"/>
      <c r="BQ125" s="151"/>
    </row>
    <row r="126" spans="1:69" ht="26.25" customHeight="1">
      <c r="A126" s="122" t="str">
        <v/>
      </c>
      <c r="B126" s="212"/>
      <c r="C126" s="194"/>
      <c r="D126" s="195"/>
      <c r="E126" s="152"/>
      <c r="F126" s="155"/>
      <c r="G126" s="107"/>
      <c r="H126" s="196"/>
      <c r="I126" s="113"/>
      <c r="J126" s="75"/>
      <c r="K126" s="75"/>
      <c r="L126" s="197"/>
      <c r="M126" s="119"/>
      <c r="N126" s="129"/>
      <c r="O126" s="198"/>
      <c r="P126" s="199"/>
      <c r="Q126" s="200"/>
      <c r="R126" s="201"/>
      <c r="S126" s="201"/>
      <c r="T126" s="202"/>
      <c r="U126" s="203"/>
      <c r="V126" s="190"/>
      <c r="W126" s="85"/>
      <c r="X126" s="199"/>
      <c r="Y126" s="200"/>
      <c r="Z126" s="201"/>
      <c r="AA126" s="201"/>
      <c r="AB126" s="202"/>
      <c r="AC126" s="203"/>
      <c r="AD126" s="190"/>
      <c r="AE126" s="213"/>
      <c r="AF126" s="205"/>
      <c r="AG126" s="205"/>
      <c r="AH126" s="206"/>
      <c r="AI126" s="207"/>
      <c r="AJ126" s="214"/>
      <c r="AK126" s="163"/>
      <c r="AL126" s="163"/>
      <c r="AM126" s="208"/>
      <c r="AN126" s="192"/>
      <c r="AO126" s="209"/>
      <c r="AP126" s="162"/>
      <c r="AQ126" s="163"/>
      <c r="AR126" s="163"/>
      <c r="AS126" s="164"/>
      <c r="AT126" s="192"/>
      <c r="AU126" s="209"/>
      <c r="AV126" s="162"/>
      <c r="AW126" s="163"/>
      <c r="AX126" s="163"/>
      <c r="AY126" s="164"/>
      <c r="AZ126" s="192"/>
      <c r="BA126" s="209"/>
      <c r="BB126" s="162"/>
      <c r="BC126" s="163"/>
      <c r="BD126" s="163"/>
      <c r="BE126" s="164"/>
      <c r="BF126" s="192"/>
      <c r="BG126" s="209"/>
      <c r="BH126" s="162"/>
      <c r="BI126" s="163"/>
      <c r="BJ126" s="163"/>
      <c r="BK126" s="164"/>
      <c r="BL126" s="192"/>
      <c r="BM126" s="209"/>
      <c r="BN126" s="210"/>
      <c r="BO126" s="215"/>
      <c r="BP126" s="216"/>
      <c r="BQ126" s="151"/>
    </row>
    <row r="127" spans="1:69" ht="26.25" customHeight="1">
      <c r="A127" s="122" t="str">
        <v/>
      </c>
      <c r="B127" s="212"/>
      <c r="C127" s="194"/>
      <c r="D127" s="195"/>
      <c r="E127" s="152"/>
      <c r="F127" s="155"/>
      <c r="G127" s="107"/>
      <c r="H127" s="196"/>
      <c r="I127" s="113"/>
      <c r="J127" s="75"/>
      <c r="K127" s="75"/>
      <c r="L127" s="197"/>
      <c r="M127" s="119"/>
      <c r="N127" s="129"/>
      <c r="O127" s="198"/>
      <c r="P127" s="199"/>
      <c r="Q127" s="200"/>
      <c r="R127" s="201"/>
      <c r="S127" s="201"/>
      <c r="T127" s="202"/>
      <c r="U127" s="203"/>
      <c r="V127" s="190"/>
      <c r="W127" s="85"/>
      <c r="X127" s="199"/>
      <c r="Y127" s="200"/>
      <c r="Z127" s="201"/>
      <c r="AA127" s="201"/>
      <c r="AB127" s="202"/>
      <c r="AC127" s="203"/>
      <c r="AD127" s="190"/>
      <c r="AE127" s="213"/>
      <c r="AF127" s="205"/>
      <c r="AG127" s="205"/>
      <c r="AH127" s="206"/>
      <c r="AI127" s="207"/>
      <c r="AJ127" s="214"/>
      <c r="AK127" s="163"/>
      <c r="AL127" s="163"/>
      <c r="AM127" s="208"/>
      <c r="AN127" s="192"/>
      <c r="AO127" s="209"/>
      <c r="AP127" s="162"/>
      <c r="AQ127" s="163"/>
      <c r="AR127" s="163"/>
      <c r="AS127" s="164"/>
      <c r="AT127" s="192"/>
      <c r="AU127" s="209"/>
      <c r="AV127" s="162"/>
      <c r="AW127" s="163"/>
      <c r="AX127" s="163"/>
      <c r="AY127" s="164"/>
      <c r="AZ127" s="192"/>
      <c r="BA127" s="209"/>
      <c r="BB127" s="162"/>
      <c r="BC127" s="163"/>
      <c r="BD127" s="163"/>
      <c r="BE127" s="164"/>
      <c r="BF127" s="192"/>
      <c r="BG127" s="209"/>
      <c r="BH127" s="162"/>
      <c r="BI127" s="163"/>
      <c r="BJ127" s="163"/>
      <c r="BK127" s="164"/>
      <c r="BL127" s="192"/>
      <c r="BM127" s="209"/>
      <c r="BN127" s="210"/>
      <c r="BO127" s="215"/>
      <c r="BP127" s="216"/>
      <c r="BQ127" s="151"/>
    </row>
    <row r="128" spans="1:69" ht="26.25" customHeight="1">
      <c r="A128" s="122" t="str">
        <v/>
      </c>
      <c r="B128" s="212"/>
      <c r="C128" s="194"/>
      <c r="D128" s="195"/>
      <c r="E128" s="152"/>
      <c r="F128" s="155"/>
      <c r="G128" s="107"/>
      <c r="H128" s="196"/>
      <c r="I128" s="113"/>
      <c r="J128" s="75"/>
      <c r="K128" s="75"/>
      <c r="L128" s="197"/>
      <c r="M128" s="119"/>
      <c r="N128" s="129"/>
      <c r="O128" s="198"/>
      <c r="P128" s="199"/>
      <c r="Q128" s="200"/>
      <c r="R128" s="201"/>
      <c r="S128" s="201"/>
      <c r="T128" s="202"/>
      <c r="U128" s="203"/>
      <c r="V128" s="190"/>
      <c r="W128" s="85"/>
      <c r="X128" s="199"/>
      <c r="Y128" s="200"/>
      <c r="Z128" s="201"/>
      <c r="AA128" s="201"/>
      <c r="AB128" s="202"/>
      <c r="AC128" s="203"/>
      <c r="AD128" s="190"/>
      <c r="AE128" s="213"/>
      <c r="AF128" s="205"/>
      <c r="AG128" s="205"/>
      <c r="AH128" s="206"/>
      <c r="AI128" s="207"/>
      <c r="AJ128" s="214"/>
      <c r="AK128" s="163"/>
      <c r="AL128" s="163"/>
      <c r="AM128" s="208"/>
      <c r="AN128" s="192"/>
      <c r="AO128" s="209"/>
      <c r="AP128" s="162"/>
      <c r="AQ128" s="163"/>
      <c r="AR128" s="163"/>
      <c r="AS128" s="164"/>
      <c r="AT128" s="192"/>
      <c r="AU128" s="209"/>
      <c r="AV128" s="162"/>
      <c r="AW128" s="163"/>
      <c r="AX128" s="163"/>
      <c r="AY128" s="164"/>
      <c r="AZ128" s="192"/>
      <c r="BA128" s="209"/>
      <c r="BB128" s="162"/>
      <c r="BC128" s="163"/>
      <c r="BD128" s="163"/>
      <c r="BE128" s="164"/>
      <c r="BF128" s="192"/>
      <c r="BG128" s="209"/>
      <c r="BH128" s="162"/>
      <c r="BI128" s="163"/>
      <c r="BJ128" s="163"/>
      <c r="BK128" s="164"/>
      <c r="BL128" s="192"/>
      <c r="BM128" s="209"/>
      <c r="BN128" s="210"/>
      <c r="BO128" s="215"/>
      <c r="BP128" s="216"/>
      <c r="BQ128" s="151"/>
    </row>
    <row r="129" spans="1:69" ht="26.25" customHeight="1">
      <c r="A129" s="122" t="str">
        <v/>
      </c>
      <c r="B129" s="212"/>
      <c r="C129" s="194"/>
      <c r="D129" s="195"/>
      <c r="E129" s="152"/>
      <c r="F129" s="155"/>
      <c r="G129" s="107"/>
      <c r="H129" s="196"/>
      <c r="I129" s="113"/>
      <c r="J129" s="75"/>
      <c r="K129" s="75"/>
      <c r="L129" s="197"/>
      <c r="M129" s="119"/>
      <c r="N129" s="129"/>
      <c r="O129" s="198"/>
      <c r="P129" s="199"/>
      <c r="Q129" s="200"/>
      <c r="R129" s="201"/>
      <c r="S129" s="201"/>
      <c r="T129" s="202"/>
      <c r="U129" s="203"/>
      <c r="V129" s="190"/>
      <c r="W129" s="85"/>
      <c r="X129" s="199"/>
      <c r="Y129" s="200"/>
      <c r="Z129" s="201"/>
      <c r="AA129" s="201"/>
      <c r="AB129" s="202"/>
      <c r="AC129" s="203"/>
      <c r="AD129" s="190"/>
      <c r="AE129" s="213"/>
      <c r="AF129" s="205"/>
      <c r="AG129" s="205"/>
      <c r="AH129" s="206"/>
      <c r="AI129" s="207"/>
      <c r="AJ129" s="214"/>
      <c r="AK129" s="163"/>
      <c r="AL129" s="163"/>
      <c r="AM129" s="208"/>
      <c r="AN129" s="192"/>
      <c r="AO129" s="209"/>
      <c r="AP129" s="162"/>
      <c r="AQ129" s="163"/>
      <c r="AR129" s="163"/>
      <c r="AS129" s="164"/>
      <c r="AT129" s="192"/>
      <c r="AU129" s="209"/>
      <c r="AV129" s="162"/>
      <c r="AW129" s="163"/>
      <c r="AX129" s="163"/>
      <c r="AY129" s="164"/>
      <c r="AZ129" s="192"/>
      <c r="BA129" s="209"/>
      <c r="BB129" s="162"/>
      <c r="BC129" s="163"/>
      <c r="BD129" s="163"/>
      <c r="BE129" s="164"/>
      <c r="BF129" s="192"/>
      <c r="BG129" s="209"/>
      <c r="BH129" s="162"/>
      <c r="BI129" s="163"/>
      <c r="BJ129" s="163"/>
      <c r="BK129" s="164"/>
      <c r="BL129" s="192"/>
      <c r="BM129" s="209"/>
      <c r="BN129" s="210"/>
      <c r="BO129" s="215"/>
      <c r="BP129" s="216"/>
      <c r="BQ129" s="151"/>
    </row>
    <row r="130" spans="1:69" ht="26.25" customHeight="1">
      <c r="A130" s="122" t="str">
        <v/>
      </c>
      <c r="B130" s="212"/>
      <c r="C130" s="194"/>
      <c r="D130" s="195"/>
      <c r="E130" s="152"/>
      <c r="F130" s="155"/>
      <c r="G130" s="107"/>
      <c r="H130" s="196"/>
      <c r="I130" s="113"/>
      <c r="J130" s="75"/>
      <c r="K130" s="75"/>
      <c r="L130" s="197"/>
      <c r="M130" s="119"/>
      <c r="N130" s="129"/>
      <c r="O130" s="198"/>
      <c r="P130" s="199"/>
      <c r="Q130" s="200"/>
      <c r="R130" s="201"/>
      <c r="S130" s="201"/>
      <c r="T130" s="202"/>
      <c r="U130" s="203"/>
      <c r="V130" s="190"/>
      <c r="W130" s="85"/>
      <c r="X130" s="199"/>
      <c r="Y130" s="200"/>
      <c r="Z130" s="201"/>
      <c r="AA130" s="201"/>
      <c r="AB130" s="202"/>
      <c r="AC130" s="203"/>
      <c r="AD130" s="190"/>
      <c r="AE130" s="213"/>
      <c r="AF130" s="205"/>
      <c r="AG130" s="205"/>
      <c r="AH130" s="206"/>
      <c r="AI130" s="207"/>
      <c r="AJ130" s="214"/>
      <c r="AK130" s="163"/>
      <c r="AL130" s="163"/>
      <c r="AM130" s="208"/>
      <c r="AN130" s="192"/>
      <c r="AO130" s="209"/>
      <c r="AP130" s="162"/>
      <c r="AQ130" s="163"/>
      <c r="AR130" s="163"/>
      <c r="AS130" s="164"/>
      <c r="AT130" s="192"/>
      <c r="AU130" s="209"/>
      <c r="AV130" s="162"/>
      <c r="AW130" s="163"/>
      <c r="AX130" s="163"/>
      <c r="AY130" s="164"/>
      <c r="AZ130" s="192"/>
      <c r="BA130" s="209"/>
      <c r="BB130" s="162"/>
      <c r="BC130" s="163"/>
      <c r="BD130" s="163"/>
      <c r="BE130" s="164"/>
      <c r="BF130" s="192"/>
      <c r="BG130" s="209"/>
      <c r="BH130" s="162"/>
      <c r="BI130" s="163"/>
      <c r="BJ130" s="163"/>
      <c r="BK130" s="164"/>
      <c r="BL130" s="192"/>
      <c r="BM130" s="209"/>
      <c r="BN130" s="210"/>
      <c r="BO130" s="215"/>
      <c r="BP130" s="216"/>
      <c r="BQ130" s="151"/>
    </row>
    <row r="131" spans="1:69" ht="26.25" customHeight="1">
      <c r="A131" s="122" t="str">
        <v/>
      </c>
      <c r="B131" s="212"/>
      <c r="C131" s="194"/>
      <c r="D131" s="195"/>
      <c r="E131" s="152"/>
      <c r="F131" s="155"/>
      <c r="G131" s="107"/>
      <c r="H131" s="196"/>
      <c r="I131" s="113"/>
      <c r="J131" s="75"/>
      <c r="K131" s="75"/>
      <c r="L131" s="197"/>
      <c r="M131" s="119"/>
      <c r="N131" s="129"/>
      <c r="O131" s="198"/>
      <c r="P131" s="199"/>
      <c r="Q131" s="200"/>
      <c r="R131" s="201"/>
      <c r="S131" s="201"/>
      <c r="T131" s="202"/>
      <c r="U131" s="203"/>
      <c r="V131" s="190"/>
      <c r="W131" s="85"/>
      <c r="X131" s="199"/>
      <c r="Y131" s="200"/>
      <c r="Z131" s="201"/>
      <c r="AA131" s="201"/>
      <c r="AB131" s="202"/>
      <c r="AC131" s="203"/>
      <c r="AD131" s="190"/>
      <c r="AE131" s="213"/>
      <c r="AF131" s="205"/>
      <c r="AG131" s="205"/>
      <c r="AH131" s="206"/>
      <c r="AI131" s="207"/>
      <c r="AJ131" s="214"/>
      <c r="AK131" s="163"/>
      <c r="AL131" s="163"/>
      <c r="AM131" s="208"/>
      <c r="AN131" s="192"/>
      <c r="AO131" s="209"/>
      <c r="AP131" s="162"/>
      <c r="AQ131" s="163"/>
      <c r="AR131" s="163"/>
      <c r="AS131" s="164"/>
      <c r="AT131" s="192"/>
      <c r="AU131" s="209"/>
      <c r="AV131" s="162"/>
      <c r="AW131" s="163"/>
      <c r="AX131" s="163"/>
      <c r="AY131" s="164"/>
      <c r="AZ131" s="192"/>
      <c r="BA131" s="209"/>
      <c r="BB131" s="162"/>
      <c r="BC131" s="163"/>
      <c r="BD131" s="163"/>
      <c r="BE131" s="164"/>
      <c r="BF131" s="192"/>
      <c r="BG131" s="209"/>
      <c r="BH131" s="162"/>
      <c r="BI131" s="163"/>
      <c r="BJ131" s="163"/>
      <c r="BK131" s="164"/>
      <c r="BL131" s="192"/>
      <c r="BM131" s="209"/>
      <c r="BN131" s="210"/>
      <c r="BO131" s="215"/>
      <c r="BP131" s="216"/>
      <c r="BQ131" s="151"/>
    </row>
    <row r="132" spans="1:69" ht="26.25" customHeight="1">
      <c r="A132" s="122" t="str">
        <v/>
      </c>
      <c r="B132" s="212"/>
      <c r="C132" s="194"/>
      <c r="D132" s="195"/>
      <c r="E132" s="152"/>
      <c r="F132" s="155"/>
      <c r="G132" s="107"/>
      <c r="H132" s="196"/>
      <c r="I132" s="113"/>
      <c r="J132" s="75"/>
      <c r="K132" s="75"/>
      <c r="L132" s="197"/>
      <c r="M132" s="119"/>
      <c r="N132" s="129"/>
      <c r="O132" s="198"/>
      <c r="P132" s="199"/>
      <c r="Q132" s="200"/>
      <c r="R132" s="201"/>
      <c r="S132" s="201"/>
      <c r="T132" s="202"/>
      <c r="U132" s="203"/>
      <c r="V132" s="190"/>
      <c r="W132" s="85"/>
      <c r="X132" s="199"/>
      <c r="Y132" s="200"/>
      <c r="Z132" s="201"/>
      <c r="AA132" s="201"/>
      <c r="AB132" s="202"/>
      <c r="AC132" s="203"/>
      <c r="AD132" s="190"/>
      <c r="AE132" s="213"/>
      <c r="AF132" s="205"/>
      <c r="AG132" s="205"/>
      <c r="AH132" s="206"/>
      <c r="AI132" s="207"/>
      <c r="AJ132" s="214"/>
      <c r="AK132" s="163"/>
      <c r="AL132" s="163"/>
      <c r="AM132" s="208"/>
      <c r="AN132" s="192"/>
      <c r="AO132" s="209"/>
      <c r="AP132" s="162"/>
      <c r="AQ132" s="163"/>
      <c r="AR132" s="163"/>
      <c r="AS132" s="164"/>
      <c r="AT132" s="192"/>
      <c r="AU132" s="209"/>
      <c r="AV132" s="162"/>
      <c r="AW132" s="163"/>
      <c r="AX132" s="163"/>
      <c r="AY132" s="164"/>
      <c r="AZ132" s="192"/>
      <c r="BA132" s="209"/>
      <c r="BB132" s="162"/>
      <c r="BC132" s="163"/>
      <c r="BD132" s="163"/>
      <c r="BE132" s="164"/>
      <c r="BF132" s="192"/>
      <c r="BG132" s="209"/>
      <c r="BH132" s="162"/>
      <c r="BI132" s="163"/>
      <c r="BJ132" s="163"/>
      <c r="BK132" s="164"/>
      <c r="BL132" s="192"/>
      <c r="BM132" s="209"/>
      <c r="BN132" s="210"/>
      <c r="BO132" s="215"/>
      <c r="BP132" s="216"/>
      <c r="BQ132" s="151"/>
    </row>
    <row r="133" spans="1:69" ht="26.25" customHeight="1">
      <c r="A133" s="122" t="str">
        <v/>
      </c>
      <c r="B133" s="212"/>
      <c r="C133" s="194"/>
      <c r="D133" s="195"/>
      <c r="E133" s="152"/>
      <c r="F133" s="155"/>
      <c r="G133" s="107"/>
      <c r="H133" s="196"/>
      <c r="I133" s="113"/>
      <c r="J133" s="75"/>
      <c r="K133" s="75"/>
      <c r="L133" s="197"/>
      <c r="M133" s="119"/>
      <c r="N133" s="129"/>
      <c r="O133" s="198"/>
      <c r="P133" s="199"/>
      <c r="Q133" s="200"/>
      <c r="R133" s="201"/>
      <c r="S133" s="201"/>
      <c r="T133" s="202"/>
      <c r="U133" s="203"/>
      <c r="V133" s="190"/>
      <c r="W133" s="85"/>
      <c r="X133" s="199"/>
      <c r="Y133" s="200"/>
      <c r="Z133" s="201"/>
      <c r="AA133" s="201"/>
      <c r="AB133" s="202"/>
      <c r="AC133" s="203"/>
      <c r="AD133" s="190"/>
      <c r="AE133" s="213"/>
      <c r="AF133" s="205"/>
      <c r="AG133" s="205"/>
      <c r="AH133" s="206"/>
      <c r="AI133" s="207"/>
      <c r="AJ133" s="214"/>
      <c r="AK133" s="163"/>
      <c r="AL133" s="163"/>
      <c r="AM133" s="208"/>
      <c r="AN133" s="192"/>
      <c r="AO133" s="209"/>
      <c r="AP133" s="162"/>
      <c r="AQ133" s="163"/>
      <c r="AR133" s="163"/>
      <c r="AS133" s="164"/>
      <c r="AT133" s="192"/>
      <c r="AU133" s="209"/>
      <c r="AV133" s="162"/>
      <c r="AW133" s="163"/>
      <c r="AX133" s="163"/>
      <c r="AY133" s="164"/>
      <c r="AZ133" s="192"/>
      <c r="BA133" s="209"/>
      <c r="BB133" s="162"/>
      <c r="BC133" s="163"/>
      <c r="BD133" s="163"/>
      <c r="BE133" s="164"/>
      <c r="BF133" s="192"/>
      <c r="BG133" s="209"/>
      <c r="BH133" s="162"/>
      <c r="BI133" s="163"/>
      <c r="BJ133" s="163"/>
      <c r="BK133" s="164"/>
      <c r="BL133" s="192"/>
      <c r="BM133" s="209"/>
      <c r="BN133" s="210"/>
      <c r="BO133" s="215"/>
      <c r="BP133" s="216"/>
      <c r="BQ133" s="151"/>
    </row>
    <row r="134" spans="1:69" ht="26.25" customHeight="1">
      <c r="A134" s="122" t="str">
        <v/>
      </c>
      <c r="B134" s="212"/>
      <c r="C134" s="194"/>
      <c r="D134" s="195"/>
      <c r="E134" s="152"/>
      <c r="F134" s="155"/>
      <c r="G134" s="107"/>
      <c r="H134" s="196"/>
      <c r="I134" s="113"/>
      <c r="J134" s="75"/>
      <c r="K134" s="75"/>
      <c r="L134" s="197"/>
      <c r="M134" s="119"/>
      <c r="N134" s="129"/>
      <c r="O134" s="198"/>
      <c r="P134" s="199"/>
      <c r="Q134" s="200"/>
      <c r="R134" s="201"/>
      <c r="S134" s="201"/>
      <c r="T134" s="202"/>
      <c r="U134" s="203"/>
      <c r="V134" s="190"/>
      <c r="W134" s="85"/>
      <c r="X134" s="199"/>
      <c r="Y134" s="200"/>
      <c r="Z134" s="201"/>
      <c r="AA134" s="201"/>
      <c r="AB134" s="202"/>
      <c r="AC134" s="203"/>
      <c r="AD134" s="190"/>
      <c r="AE134" s="213"/>
      <c r="AF134" s="205"/>
      <c r="AG134" s="205"/>
      <c r="AH134" s="206"/>
      <c r="AI134" s="207"/>
      <c r="AJ134" s="214"/>
      <c r="AK134" s="163"/>
      <c r="AL134" s="163"/>
      <c r="AM134" s="208"/>
      <c r="AN134" s="192"/>
      <c r="AO134" s="209"/>
      <c r="AP134" s="162"/>
      <c r="AQ134" s="163"/>
      <c r="AR134" s="163"/>
      <c r="AS134" s="164"/>
      <c r="AT134" s="192"/>
      <c r="AU134" s="209"/>
      <c r="AV134" s="162"/>
      <c r="AW134" s="163"/>
      <c r="AX134" s="163"/>
      <c r="AY134" s="164"/>
      <c r="AZ134" s="192"/>
      <c r="BA134" s="209"/>
      <c r="BB134" s="162"/>
      <c r="BC134" s="163"/>
      <c r="BD134" s="163"/>
      <c r="BE134" s="164"/>
      <c r="BF134" s="192"/>
      <c r="BG134" s="209"/>
      <c r="BH134" s="162"/>
      <c r="BI134" s="163"/>
      <c r="BJ134" s="163"/>
      <c r="BK134" s="164"/>
      <c r="BL134" s="192"/>
      <c r="BM134" s="209"/>
      <c r="BN134" s="210"/>
      <c r="BO134" s="215"/>
      <c r="BP134" s="216"/>
      <c r="BQ134" s="151"/>
    </row>
    <row r="135" spans="1:69" ht="26.25" customHeight="1">
      <c r="A135" s="122" t="str">
        <v/>
      </c>
      <c r="B135" s="212"/>
      <c r="C135" s="194"/>
      <c r="D135" s="195"/>
      <c r="E135" s="152"/>
      <c r="F135" s="155"/>
      <c r="G135" s="107"/>
      <c r="H135" s="196"/>
      <c r="I135" s="113"/>
      <c r="J135" s="75"/>
      <c r="K135" s="75"/>
      <c r="L135" s="197"/>
      <c r="M135" s="119"/>
      <c r="N135" s="129"/>
      <c r="O135" s="198"/>
      <c r="P135" s="199"/>
      <c r="Q135" s="200"/>
      <c r="R135" s="201"/>
      <c r="S135" s="201"/>
      <c r="T135" s="202"/>
      <c r="U135" s="203"/>
      <c r="V135" s="190"/>
      <c r="W135" s="85"/>
      <c r="X135" s="199"/>
      <c r="Y135" s="200"/>
      <c r="Z135" s="201"/>
      <c r="AA135" s="201"/>
      <c r="AB135" s="202"/>
      <c r="AC135" s="203"/>
      <c r="AD135" s="190"/>
      <c r="AE135" s="213"/>
      <c r="AF135" s="205"/>
      <c r="AG135" s="205"/>
      <c r="AH135" s="206"/>
      <c r="AI135" s="207"/>
      <c r="AJ135" s="214"/>
      <c r="AK135" s="163"/>
      <c r="AL135" s="163"/>
      <c r="AM135" s="208"/>
      <c r="AN135" s="192"/>
      <c r="AO135" s="209"/>
      <c r="AP135" s="162"/>
      <c r="AQ135" s="163"/>
      <c r="AR135" s="163"/>
      <c r="AS135" s="164"/>
      <c r="AT135" s="192"/>
      <c r="AU135" s="209"/>
      <c r="AV135" s="162"/>
      <c r="AW135" s="163"/>
      <c r="AX135" s="163"/>
      <c r="AY135" s="164"/>
      <c r="AZ135" s="192"/>
      <c r="BA135" s="209"/>
      <c r="BB135" s="162"/>
      <c r="BC135" s="163"/>
      <c r="BD135" s="163"/>
      <c r="BE135" s="164"/>
      <c r="BF135" s="192"/>
      <c r="BG135" s="209"/>
      <c r="BH135" s="162"/>
      <c r="BI135" s="163"/>
      <c r="BJ135" s="163"/>
      <c r="BK135" s="164"/>
      <c r="BL135" s="192"/>
      <c r="BM135" s="209"/>
      <c r="BN135" s="210"/>
      <c r="BO135" s="215"/>
      <c r="BP135" s="216"/>
      <c r="BQ135" s="151"/>
    </row>
    <row r="136" spans="1:69" ht="26.25" customHeight="1">
      <c r="A136" s="122" t="str">
        <v/>
      </c>
      <c r="B136" s="212"/>
      <c r="C136" s="194"/>
      <c r="D136" s="195"/>
      <c r="E136" s="152"/>
      <c r="F136" s="155"/>
      <c r="G136" s="107"/>
      <c r="H136" s="196"/>
      <c r="I136" s="113"/>
      <c r="J136" s="75"/>
      <c r="K136" s="75"/>
      <c r="L136" s="197"/>
      <c r="M136" s="119"/>
      <c r="N136" s="129"/>
      <c r="O136" s="198"/>
      <c r="P136" s="199"/>
      <c r="Q136" s="200"/>
      <c r="R136" s="201"/>
      <c r="S136" s="201"/>
      <c r="T136" s="202"/>
      <c r="U136" s="203"/>
      <c r="V136" s="190"/>
      <c r="W136" s="85"/>
      <c r="X136" s="199"/>
      <c r="Y136" s="200"/>
      <c r="Z136" s="201"/>
      <c r="AA136" s="201"/>
      <c r="AB136" s="202"/>
      <c r="AC136" s="203"/>
      <c r="AD136" s="190"/>
      <c r="AE136" s="213"/>
      <c r="AF136" s="205"/>
      <c r="AG136" s="205"/>
      <c r="AH136" s="206"/>
      <c r="AI136" s="207"/>
      <c r="AJ136" s="214"/>
      <c r="AK136" s="163"/>
      <c r="AL136" s="163"/>
      <c r="AM136" s="208"/>
      <c r="AN136" s="192"/>
      <c r="AO136" s="209"/>
      <c r="AP136" s="162"/>
      <c r="AQ136" s="163"/>
      <c r="AR136" s="163"/>
      <c r="AS136" s="164"/>
      <c r="AT136" s="192"/>
      <c r="AU136" s="209"/>
      <c r="AV136" s="162"/>
      <c r="AW136" s="163"/>
      <c r="AX136" s="163"/>
      <c r="AY136" s="164"/>
      <c r="AZ136" s="192"/>
      <c r="BA136" s="209"/>
      <c r="BB136" s="162"/>
      <c r="BC136" s="163"/>
      <c r="BD136" s="163"/>
      <c r="BE136" s="164"/>
      <c r="BF136" s="192"/>
      <c r="BG136" s="209"/>
      <c r="BH136" s="162"/>
      <c r="BI136" s="163"/>
      <c r="BJ136" s="163"/>
      <c r="BK136" s="164"/>
      <c r="BL136" s="192"/>
      <c r="BM136" s="209"/>
      <c r="BN136" s="210"/>
      <c r="BO136" s="215"/>
      <c r="BP136" s="216"/>
      <c r="BQ136" s="151"/>
    </row>
    <row r="137" spans="1:69" ht="26.25" customHeight="1">
      <c r="A137" s="122" t="str">
        <v/>
      </c>
      <c r="B137" s="212"/>
      <c r="C137" s="194"/>
      <c r="D137" s="195"/>
      <c r="E137" s="152"/>
      <c r="F137" s="155"/>
      <c r="G137" s="107"/>
      <c r="H137" s="196"/>
      <c r="I137" s="113"/>
      <c r="J137" s="75"/>
      <c r="K137" s="75"/>
      <c r="L137" s="197"/>
      <c r="M137" s="119"/>
      <c r="N137" s="129"/>
      <c r="O137" s="198"/>
      <c r="P137" s="199"/>
      <c r="Q137" s="200"/>
      <c r="R137" s="201"/>
      <c r="S137" s="201"/>
      <c r="T137" s="202"/>
      <c r="U137" s="203"/>
      <c r="V137" s="190"/>
      <c r="W137" s="85"/>
      <c r="X137" s="199"/>
      <c r="Y137" s="200"/>
      <c r="Z137" s="201"/>
      <c r="AA137" s="201"/>
      <c r="AB137" s="202"/>
      <c r="AC137" s="203"/>
      <c r="AD137" s="190"/>
      <c r="AE137" s="213"/>
      <c r="AF137" s="205"/>
      <c r="AG137" s="205"/>
      <c r="AH137" s="206"/>
      <c r="AI137" s="207"/>
      <c r="AJ137" s="214"/>
      <c r="AK137" s="163"/>
      <c r="AL137" s="163"/>
      <c r="AM137" s="208"/>
      <c r="AN137" s="192"/>
      <c r="AO137" s="209"/>
      <c r="AP137" s="162"/>
      <c r="AQ137" s="163"/>
      <c r="AR137" s="163"/>
      <c r="AS137" s="164"/>
      <c r="AT137" s="192"/>
      <c r="AU137" s="209"/>
      <c r="AV137" s="162"/>
      <c r="AW137" s="163"/>
      <c r="AX137" s="163"/>
      <c r="AY137" s="164"/>
      <c r="AZ137" s="192"/>
      <c r="BA137" s="209"/>
      <c r="BB137" s="162"/>
      <c r="BC137" s="163"/>
      <c r="BD137" s="163"/>
      <c r="BE137" s="164"/>
      <c r="BF137" s="192"/>
      <c r="BG137" s="209"/>
      <c r="BH137" s="162"/>
      <c r="BI137" s="163"/>
      <c r="BJ137" s="163"/>
      <c r="BK137" s="164"/>
      <c r="BL137" s="192"/>
      <c r="BM137" s="209"/>
      <c r="BN137" s="210"/>
      <c r="BO137" s="215"/>
      <c r="BP137" s="216"/>
      <c r="BQ137" s="151"/>
    </row>
    <row r="138" spans="1:69" ht="26.25" customHeight="1">
      <c r="A138" s="122" t="str">
        <v/>
      </c>
      <c r="B138" s="212"/>
      <c r="C138" s="194"/>
      <c r="D138" s="195"/>
      <c r="E138" s="152"/>
      <c r="F138" s="155"/>
      <c r="G138" s="107"/>
      <c r="H138" s="196"/>
      <c r="I138" s="113"/>
      <c r="J138" s="75"/>
      <c r="K138" s="75"/>
      <c r="L138" s="197"/>
      <c r="M138" s="119"/>
      <c r="N138" s="129"/>
      <c r="O138" s="198"/>
      <c r="P138" s="199"/>
      <c r="Q138" s="200"/>
      <c r="R138" s="201"/>
      <c r="S138" s="201"/>
      <c r="T138" s="202"/>
      <c r="U138" s="203"/>
      <c r="V138" s="190"/>
      <c r="W138" s="85"/>
      <c r="X138" s="199"/>
      <c r="Y138" s="200"/>
      <c r="Z138" s="201"/>
      <c r="AA138" s="201"/>
      <c r="AB138" s="202"/>
      <c r="AC138" s="203"/>
      <c r="AD138" s="190"/>
      <c r="AE138" s="213"/>
      <c r="AF138" s="205"/>
      <c r="AG138" s="205"/>
      <c r="AH138" s="206"/>
      <c r="AI138" s="207"/>
      <c r="AJ138" s="214"/>
      <c r="AK138" s="163"/>
      <c r="AL138" s="163"/>
      <c r="AM138" s="208"/>
      <c r="AN138" s="192"/>
      <c r="AO138" s="209"/>
      <c r="AP138" s="162"/>
      <c r="AQ138" s="163"/>
      <c r="AR138" s="163"/>
      <c r="AS138" s="164"/>
      <c r="AT138" s="192"/>
      <c r="AU138" s="209"/>
      <c r="AV138" s="162"/>
      <c r="AW138" s="163"/>
      <c r="AX138" s="163"/>
      <c r="AY138" s="164"/>
      <c r="AZ138" s="192"/>
      <c r="BA138" s="209"/>
      <c r="BB138" s="162"/>
      <c r="BC138" s="163"/>
      <c r="BD138" s="163"/>
      <c r="BE138" s="164"/>
      <c r="BF138" s="192"/>
      <c r="BG138" s="209"/>
      <c r="BH138" s="162"/>
      <c r="BI138" s="163"/>
      <c r="BJ138" s="163"/>
      <c r="BK138" s="164"/>
      <c r="BL138" s="192"/>
      <c r="BM138" s="209"/>
      <c r="BN138" s="210"/>
      <c r="BO138" s="215"/>
      <c r="BP138" s="216"/>
      <c r="BQ138" s="151"/>
    </row>
    <row r="139" spans="1:69" ht="26.25" customHeight="1">
      <c r="A139" s="122" t="str">
        <v/>
      </c>
      <c r="B139" s="212"/>
      <c r="C139" s="194"/>
      <c r="D139" s="195"/>
      <c r="E139" s="152"/>
      <c r="F139" s="155"/>
      <c r="G139" s="107"/>
      <c r="H139" s="196"/>
      <c r="I139" s="113"/>
      <c r="J139" s="75"/>
      <c r="K139" s="75"/>
      <c r="L139" s="197"/>
      <c r="M139" s="119"/>
      <c r="N139" s="129"/>
      <c r="O139" s="198"/>
      <c r="P139" s="199"/>
      <c r="Q139" s="200"/>
      <c r="R139" s="201"/>
      <c r="S139" s="201"/>
      <c r="T139" s="202"/>
      <c r="U139" s="203"/>
      <c r="V139" s="190"/>
      <c r="W139" s="85"/>
      <c r="X139" s="199"/>
      <c r="Y139" s="200"/>
      <c r="Z139" s="201"/>
      <c r="AA139" s="201"/>
      <c r="AB139" s="202"/>
      <c r="AC139" s="203"/>
      <c r="AD139" s="190"/>
      <c r="AE139" s="213"/>
      <c r="AF139" s="205"/>
      <c r="AG139" s="205"/>
      <c r="AH139" s="206"/>
      <c r="AI139" s="207"/>
      <c r="AJ139" s="214"/>
      <c r="AK139" s="163"/>
      <c r="AL139" s="163"/>
      <c r="AM139" s="208"/>
      <c r="AN139" s="192"/>
      <c r="AO139" s="209"/>
      <c r="AP139" s="162"/>
      <c r="AQ139" s="163"/>
      <c r="AR139" s="163"/>
      <c r="AS139" s="164"/>
      <c r="AT139" s="192"/>
      <c r="AU139" s="209"/>
      <c r="AV139" s="162"/>
      <c r="AW139" s="163"/>
      <c r="AX139" s="163"/>
      <c r="AY139" s="164"/>
      <c r="AZ139" s="192"/>
      <c r="BA139" s="209"/>
      <c r="BB139" s="162"/>
      <c r="BC139" s="163"/>
      <c r="BD139" s="163"/>
      <c r="BE139" s="164"/>
      <c r="BF139" s="192"/>
      <c r="BG139" s="209"/>
      <c r="BH139" s="162"/>
      <c r="BI139" s="163"/>
      <c r="BJ139" s="163"/>
      <c r="BK139" s="164"/>
      <c r="BL139" s="192"/>
      <c r="BM139" s="209"/>
      <c r="BN139" s="210"/>
      <c r="BO139" s="215"/>
      <c r="BP139" s="216"/>
      <c r="BQ139" s="151"/>
    </row>
    <row r="140" spans="1:69" ht="26.25" customHeight="1">
      <c r="A140" s="122" t="str">
        <v/>
      </c>
      <c r="B140" s="212"/>
      <c r="C140" s="194"/>
      <c r="D140" s="195"/>
      <c r="E140" s="152"/>
      <c r="F140" s="155"/>
      <c r="G140" s="107"/>
      <c r="H140" s="196"/>
      <c r="I140" s="113"/>
      <c r="J140" s="75"/>
      <c r="K140" s="75"/>
      <c r="L140" s="197"/>
      <c r="M140" s="119"/>
      <c r="N140" s="129"/>
      <c r="O140" s="198"/>
      <c r="P140" s="199"/>
      <c r="Q140" s="200"/>
      <c r="R140" s="201"/>
      <c r="S140" s="201"/>
      <c r="T140" s="202"/>
      <c r="U140" s="203"/>
      <c r="V140" s="190"/>
      <c r="W140" s="85"/>
      <c r="X140" s="199"/>
      <c r="Y140" s="200"/>
      <c r="Z140" s="201"/>
      <c r="AA140" s="201"/>
      <c r="AB140" s="202"/>
      <c r="AC140" s="203"/>
      <c r="AD140" s="190"/>
      <c r="AE140" s="213"/>
      <c r="AF140" s="205"/>
      <c r="AG140" s="205"/>
      <c r="AH140" s="206"/>
      <c r="AI140" s="207"/>
      <c r="AJ140" s="214"/>
      <c r="AK140" s="163"/>
      <c r="AL140" s="163"/>
      <c r="AM140" s="208"/>
      <c r="AN140" s="192"/>
      <c r="AO140" s="209"/>
      <c r="AP140" s="162"/>
      <c r="AQ140" s="163"/>
      <c r="AR140" s="163"/>
      <c r="AS140" s="164"/>
      <c r="AT140" s="192"/>
      <c r="AU140" s="209"/>
      <c r="AV140" s="162"/>
      <c r="AW140" s="163"/>
      <c r="AX140" s="163"/>
      <c r="AY140" s="164"/>
      <c r="AZ140" s="192"/>
      <c r="BA140" s="209"/>
      <c r="BB140" s="162"/>
      <c r="BC140" s="163"/>
      <c r="BD140" s="163"/>
      <c r="BE140" s="164"/>
      <c r="BF140" s="192"/>
      <c r="BG140" s="209"/>
      <c r="BH140" s="162"/>
      <c r="BI140" s="163"/>
      <c r="BJ140" s="163"/>
      <c r="BK140" s="164"/>
      <c r="BL140" s="192"/>
      <c r="BM140" s="209"/>
      <c r="BN140" s="210"/>
      <c r="BO140" s="215"/>
      <c r="BP140" s="216"/>
      <c r="BQ140" s="151"/>
    </row>
    <row r="141" spans="1:69" ht="26.25" customHeight="1">
      <c r="A141" s="122" t="str">
        <v/>
      </c>
      <c r="B141" s="212"/>
      <c r="C141" s="194"/>
      <c r="D141" s="195"/>
      <c r="E141" s="152"/>
      <c r="F141" s="155"/>
      <c r="G141" s="107"/>
      <c r="H141" s="196"/>
      <c r="I141" s="113"/>
      <c r="J141" s="75"/>
      <c r="K141" s="75"/>
      <c r="L141" s="197"/>
      <c r="M141" s="119"/>
      <c r="N141" s="129"/>
      <c r="O141" s="198"/>
      <c r="P141" s="199"/>
      <c r="Q141" s="200"/>
      <c r="R141" s="201"/>
      <c r="S141" s="201"/>
      <c r="T141" s="202"/>
      <c r="U141" s="203"/>
      <c r="V141" s="190"/>
      <c r="W141" s="85"/>
      <c r="X141" s="199"/>
      <c r="Y141" s="200"/>
      <c r="Z141" s="201"/>
      <c r="AA141" s="201"/>
      <c r="AB141" s="202"/>
      <c r="AC141" s="203"/>
      <c r="AD141" s="190"/>
      <c r="AE141" s="213"/>
      <c r="AF141" s="205"/>
      <c r="AG141" s="205"/>
      <c r="AH141" s="206"/>
      <c r="AI141" s="207"/>
      <c r="AJ141" s="214"/>
      <c r="AK141" s="163"/>
      <c r="AL141" s="163"/>
      <c r="AM141" s="208"/>
      <c r="AN141" s="192"/>
      <c r="AO141" s="209"/>
      <c r="AP141" s="162"/>
      <c r="AQ141" s="163"/>
      <c r="AR141" s="163"/>
      <c r="AS141" s="164"/>
      <c r="AT141" s="192"/>
      <c r="AU141" s="209"/>
      <c r="AV141" s="162"/>
      <c r="AW141" s="163"/>
      <c r="AX141" s="163"/>
      <c r="AY141" s="164"/>
      <c r="AZ141" s="192"/>
      <c r="BA141" s="209"/>
      <c r="BB141" s="162"/>
      <c r="BC141" s="163"/>
      <c r="BD141" s="163"/>
      <c r="BE141" s="164"/>
      <c r="BF141" s="192"/>
      <c r="BG141" s="209"/>
      <c r="BH141" s="162"/>
      <c r="BI141" s="163"/>
      <c r="BJ141" s="163"/>
      <c r="BK141" s="164"/>
      <c r="BL141" s="192"/>
      <c r="BM141" s="209"/>
      <c r="BN141" s="210"/>
      <c r="BO141" s="215"/>
      <c r="BP141" s="216"/>
      <c r="BQ141" s="151"/>
    </row>
    <row r="142" spans="1:69" ht="26.25" customHeight="1">
      <c r="A142" s="122" t="str">
        <v/>
      </c>
      <c r="B142" s="212"/>
      <c r="C142" s="194"/>
      <c r="D142" s="195"/>
      <c r="E142" s="152"/>
      <c r="F142" s="155"/>
      <c r="G142" s="107"/>
      <c r="H142" s="196"/>
      <c r="I142" s="113"/>
      <c r="J142" s="75"/>
      <c r="K142" s="75"/>
      <c r="L142" s="197"/>
      <c r="M142" s="119"/>
      <c r="N142" s="129"/>
      <c r="O142" s="198"/>
      <c r="P142" s="199"/>
      <c r="Q142" s="200"/>
      <c r="R142" s="201"/>
      <c r="S142" s="201"/>
      <c r="T142" s="202"/>
      <c r="U142" s="203"/>
      <c r="V142" s="190"/>
      <c r="W142" s="85"/>
      <c r="X142" s="199"/>
      <c r="Y142" s="200"/>
      <c r="Z142" s="201"/>
      <c r="AA142" s="201"/>
      <c r="AB142" s="202"/>
      <c r="AC142" s="203"/>
      <c r="AD142" s="190"/>
      <c r="AE142" s="213"/>
      <c r="AF142" s="205"/>
      <c r="AG142" s="205"/>
      <c r="AH142" s="206"/>
      <c r="AI142" s="207"/>
      <c r="AJ142" s="214"/>
      <c r="AK142" s="163"/>
      <c r="AL142" s="163"/>
      <c r="AM142" s="208"/>
      <c r="AN142" s="192"/>
      <c r="AO142" s="209"/>
      <c r="AP142" s="162"/>
      <c r="AQ142" s="163"/>
      <c r="AR142" s="163"/>
      <c r="AS142" s="164"/>
      <c r="AT142" s="192"/>
      <c r="AU142" s="209"/>
      <c r="AV142" s="162"/>
      <c r="AW142" s="163"/>
      <c r="AX142" s="163"/>
      <c r="AY142" s="164"/>
      <c r="AZ142" s="192"/>
      <c r="BA142" s="209"/>
      <c r="BB142" s="162"/>
      <c r="BC142" s="163"/>
      <c r="BD142" s="163"/>
      <c r="BE142" s="164"/>
      <c r="BF142" s="192"/>
      <c r="BG142" s="209"/>
      <c r="BH142" s="162"/>
      <c r="BI142" s="163"/>
      <c r="BJ142" s="163"/>
      <c r="BK142" s="164"/>
      <c r="BL142" s="192"/>
      <c r="BM142" s="209"/>
      <c r="BN142" s="210"/>
      <c r="BO142" s="215"/>
      <c r="BP142" s="216"/>
      <c r="BQ142" s="151"/>
    </row>
    <row r="143" spans="1:69" ht="26.25" customHeight="1">
      <c r="A143" s="122" t="str">
        <v/>
      </c>
      <c r="B143" s="212"/>
      <c r="C143" s="194"/>
      <c r="D143" s="195"/>
      <c r="E143" s="152"/>
      <c r="F143" s="155"/>
      <c r="G143" s="107"/>
      <c r="H143" s="196"/>
      <c r="I143" s="113"/>
      <c r="J143" s="75"/>
      <c r="K143" s="75"/>
      <c r="L143" s="197"/>
      <c r="M143" s="119"/>
      <c r="N143" s="129"/>
      <c r="O143" s="198"/>
      <c r="P143" s="199"/>
      <c r="Q143" s="200"/>
      <c r="R143" s="201"/>
      <c r="S143" s="201"/>
      <c r="T143" s="202"/>
      <c r="U143" s="203"/>
      <c r="V143" s="190"/>
      <c r="W143" s="85"/>
      <c r="X143" s="199"/>
      <c r="Y143" s="200"/>
      <c r="Z143" s="201"/>
      <c r="AA143" s="201"/>
      <c r="AB143" s="202"/>
      <c r="AC143" s="203"/>
      <c r="AD143" s="190"/>
      <c r="AE143" s="213"/>
      <c r="AF143" s="205"/>
      <c r="AG143" s="205"/>
      <c r="AH143" s="206"/>
      <c r="AI143" s="207"/>
      <c r="AJ143" s="214"/>
      <c r="AK143" s="163"/>
      <c r="AL143" s="163"/>
      <c r="AM143" s="208"/>
      <c r="AN143" s="192"/>
      <c r="AO143" s="209"/>
      <c r="AP143" s="162"/>
      <c r="AQ143" s="163"/>
      <c r="AR143" s="163"/>
      <c r="AS143" s="164"/>
      <c r="AT143" s="192"/>
      <c r="AU143" s="209"/>
      <c r="AV143" s="162"/>
      <c r="AW143" s="163"/>
      <c r="AX143" s="163"/>
      <c r="AY143" s="164"/>
      <c r="AZ143" s="192"/>
      <c r="BA143" s="209"/>
      <c r="BB143" s="162"/>
      <c r="BC143" s="163"/>
      <c r="BD143" s="163"/>
      <c r="BE143" s="164"/>
      <c r="BF143" s="192"/>
      <c r="BG143" s="209"/>
      <c r="BH143" s="162"/>
      <c r="BI143" s="163"/>
      <c r="BJ143" s="163"/>
      <c r="BK143" s="164"/>
      <c r="BL143" s="192"/>
      <c r="BM143" s="209"/>
      <c r="BN143" s="210"/>
      <c r="BO143" s="215"/>
      <c r="BP143" s="216"/>
      <c r="BQ143" s="151"/>
    </row>
    <row r="144" spans="1:69" ht="26.25" customHeight="1">
      <c r="A144" s="122" t="str">
        <v/>
      </c>
      <c r="B144" s="212"/>
      <c r="C144" s="194"/>
      <c r="D144" s="195"/>
      <c r="E144" s="152"/>
      <c r="F144" s="155"/>
      <c r="G144" s="107"/>
      <c r="H144" s="196"/>
      <c r="I144" s="113"/>
      <c r="J144" s="75"/>
      <c r="K144" s="75"/>
      <c r="L144" s="197"/>
      <c r="M144" s="119"/>
      <c r="N144" s="129"/>
      <c r="O144" s="198"/>
      <c r="P144" s="199"/>
      <c r="Q144" s="200"/>
      <c r="R144" s="201"/>
      <c r="S144" s="201"/>
      <c r="T144" s="202"/>
      <c r="U144" s="203"/>
      <c r="V144" s="190"/>
      <c r="W144" s="85"/>
      <c r="X144" s="199"/>
      <c r="Y144" s="200"/>
      <c r="Z144" s="201"/>
      <c r="AA144" s="201"/>
      <c r="AB144" s="202"/>
      <c r="AC144" s="203"/>
      <c r="AD144" s="190"/>
      <c r="AE144" s="213"/>
      <c r="AF144" s="205"/>
      <c r="AG144" s="205"/>
      <c r="AH144" s="206"/>
      <c r="AI144" s="207"/>
      <c r="AJ144" s="214"/>
      <c r="AK144" s="163"/>
      <c r="AL144" s="163"/>
      <c r="AM144" s="208"/>
      <c r="AN144" s="192"/>
      <c r="AO144" s="209"/>
      <c r="AP144" s="162"/>
      <c r="AQ144" s="163"/>
      <c r="AR144" s="163"/>
      <c r="AS144" s="164"/>
      <c r="AT144" s="192"/>
      <c r="AU144" s="209"/>
      <c r="AV144" s="162"/>
      <c r="AW144" s="163"/>
      <c r="AX144" s="163"/>
      <c r="AY144" s="164"/>
      <c r="AZ144" s="192"/>
      <c r="BA144" s="209"/>
      <c r="BB144" s="162"/>
      <c r="BC144" s="163"/>
      <c r="BD144" s="163"/>
      <c r="BE144" s="164"/>
      <c r="BF144" s="192"/>
      <c r="BG144" s="209"/>
      <c r="BH144" s="162"/>
      <c r="BI144" s="163"/>
      <c r="BJ144" s="163"/>
      <c r="BK144" s="164"/>
      <c r="BL144" s="192"/>
      <c r="BM144" s="209"/>
      <c r="BN144" s="210"/>
      <c r="BO144" s="215"/>
      <c r="BP144" s="216"/>
      <c r="BQ144" s="151"/>
    </row>
    <row r="145" spans="1:69" ht="26.25" customHeight="1">
      <c r="A145" s="122" t="str">
        <v/>
      </c>
      <c r="B145" s="212"/>
      <c r="C145" s="194"/>
      <c r="D145" s="195"/>
      <c r="E145" s="152"/>
      <c r="F145" s="155"/>
      <c r="G145" s="107"/>
      <c r="H145" s="196"/>
      <c r="I145" s="113"/>
      <c r="J145" s="75"/>
      <c r="K145" s="75"/>
      <c r="L145" s="197"/>
      <c r="M145" s="119"/>
      <c r="N145" s="129"/>
      <c r="O145" s="198"/>
      <c r="P145" s="199"/>
      <c r="Q145" s="200"/>
      <c r="R145" s="201"/>
      <c r="S145" s="201"/>
      <c r="T145" s="202"/>
      <c r="U145" s="203"/>
      <c r="V145" s="190"/>
      <c r="W145" s="85"/>
      <c r="X145" s="199"/>
      <c r="Y145" s="200"/>
      <c r="Z145" s="201"/>
      <c r="AA145" s="201"/>
      <c r="AB145" s="202"/>
      <c r="AC145" s="203"/>
      <c r="AD145" s="190"/>
      <c r="AE145" s="213"/>
      <c r="AF145" s="205"/>
      <c r="AG145" s="205"/>
      <c r="AH145" s="206"/>
      <c r="AI145" s="207"/>
      <c r="AJ145" s="214"/>
      <c r="AK145" s="163"/>
      <c r="AL145" s="163"/>
      <c r="AM145" s="208"/>
      <c r="AN145" s="192"/>
      <c r="AO145" s="209"/>
      <c r="AP145" s="162"/>
      <c r="AQ145" s="163"/>
      <c r="AR145" s="163"/>
      <c r="AS145" s="164"/>
      <c r="AT145" s="192"/>
      <c r="AU145" s="209"/>
      <c r="AV145" s="162"/>
      <c r="AW145" s="163"/>
      <c r="AX145" s="163"/>
      <c r="AY145" s="164"/>
      <c r="AZ145" s="192"/>
      <c r="BA145" s="209"/>
      <c r="BB145" s="162"/>
      <c r="BC145" s="163"/>
      <c r="BD145" s="163"/>
      <c r="BE145" s="164"/>
      <c r="BF145" s="192"/>
      <c r="BG145" s="209"/>
      <c r="BH145" s="162"/>
      <c r="BI145" s="163"/>
      <c r="BJ145" s="163"/>
      <c r="BK145" s="164"/>
      <c r="BL145" s="192"/>
      <c r="BM145" s="209"/>
      <c r="BN145" s="210"/>
      <c r="BO145" s="215"/>
      <c r="BP145" s="216"/>
      <c r="BQ145" s="151"/>
    </row>
    <row r="146" spans="1:69" ht="26.25" customHeight="1">
      <c r="A146" s="122" t="str">
        <v/>
      </c>
      <c r="B146" s="212"/>
      <c r="C146" s="194"/>
      <c r="D146" s="195"/>
      <c r="E146" s="152"/>
      <c r="F146" s="155"/>
      <c r="G146" s="107"/>
      <c r="H146" s="196"/>
      <c r="I146" s="113"/>
      <c r="J146" s="75"/>
      <c r="K146" s="75"/>
      <c r="L146" s="197"/>
      <c r="M146" s="119"/>
      <c r="N146" s="129"/>
      <c r="O146" s="198"/>
      <c r="P146" s="199"/>
      <c r="Q146" s="200"/>
      <c r="R146" s="201"/>
      <c r="S146" s="201"/>
      <c r="T146" s="202"/>
      <c r="U146" s="203"/>
      <c r="V146" s="190"/>
      <c r="W146" s="85"/>
      <c r="X146" s="199"/>
      <c r="Y146" s="200"/>
      <c r="Z146" s="201"/>
      <c r="AA146" s="201"/>
      <c r="AB146" s="202"/>
      <c r="AC146" s="203"/>
      <c r="AD146" s="190"/>
      <c r="AE146" s="213"/>
      <c r="AF146" s="205"/>
      <c r="AG146" s="205"/>
      <c r="AH146" s="206"/>
      <c r="AI146" s="207"/>
      <c r="AJ146" s="214"/>
      <c r="AK146" s="163"/>
      <c r="AL146" s="163"/>
      <c r="AM146" s="208"/>
      <c r="AN146" s="192"/>
      <c r="AO146" s="209"/>
      <c r="AP146" s="162"/>
      <c r="AQ146" s="163"/>
      <c r="AR146" s="163"/>
      <c r="AS146" s="164"/>
      <c r="AT146" s="192"/>
      <c r="AU146" s="209"/>
      <c r="AV146" s="162"/>
      <c r="AW146" s="163"/>
      <c r="AX146" s="163"/>
      <c r="AY146" s="164"/>
      <c r="AZ146" s="192"/>
      <c r="BA146" s="209"/>
      <c r="BB146" s="162"/>
      <c r="BC146" s="163"/>
      <c r="BD146" s="163"/>
      <c r="BE146" s="164"/>
      <c r="BF146" s="192"/>
      <c r="BG146" s="209"/>
      <c r="BH146" s="162"/>
      <c r="BI146" s="163"/>
      <c r="BJ146" s="163"/>
      <c r="BK146" s="164"/>
      <c r="BL146" s="192"/>
      <c r="BM146" s="209"/>
      <c r="BN146" s="210"/>
      <c r="BO146" s="215"/>
      <c r="BP146" s="216"/>
      <c r="BQ146" s="151"/>
    </row>
    <row r="147" spans="1:69" ht="26.25" customHeight="1">
      <c r="A147" s="122" t="str">
        <v/>
      </c>
      <c r="B147" s="212"/>
      <c r="C147" s="194"/>
      <c r="D147" s="195"/>
      <c r="E147" s="152"/>
      <c r="F147" s="155"/>
      <c r="G147" s="107"/>
      <c r="H147" s="196"/>
      <c r="I147" s="113"/>
      <c r="J147" s="75"/>
      <c r="K147" s="75"/>
      <c r="L147" s="197"/>
      <c r="M147" s="119"/>
      <c r="N147" s="129"/>
      <c r="O147" s="198"/>
      <c r="P147" s="199"/>
      <c r="Q147" s="200"/>
      <c r="R147" s="201"/>
      <c r="S147" s="201"/>
      <c r="T147" s="202"/>
      <c r="U147" s="203"/>
      <c r="V147" s="190"/>
      <c r="W147" s="85"/>
      <c r="X147" s="199"/>
      <c r="Y147" s="200"/>
      <c r="Z147" s="201"/>
      <c r="AA147" s="201"/>
      <c r="AB147" s="202"/>
      <c r="AC147" s="203"/>
      <c r="AD147" s="190"/>
      <c r="AE147" s="213"/>
      <c r="AF147" s="205"/>
      <c r="AG147" s="205"/>
      <c r="AH147" s="206"/>
      <c r="AI147" s="207"/>
      <c r="AJ147" s="214"/>
      <c r="AK147" s="163"/>
      <c r="AL147" s="163"/>
      <c r="AM147" s="208"/>
      <c r="AN147" s="192"/>
      <c r="AO147" s="209"/>
      <c r="AP147" s="162"/>
      <c r="AQ147" s="163"/>
      <c r="AR147" s="163"/>
      <c r="AS147" s="164"/>
      <c r="AT147" s="192"/>
      <c r="AU147" s="209"/>
      <c r="AV147" s="162"/>
      <c r="AW147" s="163"/>
      <c r="AX147" s="163"/>
      <c r="AY147" s="164"/>
      <c r="AZ147" s="192"/>
      <c r="BA147" s="209"/>
      <c r="BB147" s="162"/>
      <c r="BC147" s="163"/>
      <c r="BD147" s="163"/>
      <c r="BE147" s="164"/>
      <c r="BF147" s="192"/>
      <c r="BG147" s="209"/>
      <c r="BH147" s="162"/>
      <c r="BI147" s="163"/>
      <c r="BJ147" s="163"/>
      <c r="BK147" s="164"/>
      <c r="BL147" s="192"/>
      <c r="BM147" s="209"/>
      <c r="BN147" s="210"/>
      <c r="BO147" s="215"/>
      <c r="BP147" s="216"/>
      <c r="BQ147" s="151"/>
    </row>
    <row r="148" spans="1:69" ht="26.25" customHeight="1">
      <c r="A148" s="122" t="str">
        <v/>
      </c>
      <c r="B148" s="212"/>
      <c r="C148" s="194"/>
      <c r="D148" s="195"/>
      <c r="E148" s="152"/>
      <c r="F148" s="155"/>
      <c r="G148" s="107"/>
      <c r="H148" s="196"/>
      <c r="I148" s="113"/>
      <c r="J148" s="75"/>
      <c r="K148" s="75"/>
      <c r="L148" s="197"/>
      <c r="M148" s="119"/>
      <c r="N148" s="129"/>
      <c r="O148" s="198"/>
      <c r="P148" s="199"/>
      <c r="Q148" s="200"/>
      <c r="R148" s="201"/>
      <c r="S148" s="201"/>
      <c r="T148" s="202"/>
      <c r="U148" s="203"/>
      <c r="V148" s="190"/>
      <c r="W148" s="85"/>
      <c r="X148" s="199"/>
      <c r="Y148" s="200"/>
      <c r="Z148" s="201"/>
      <c r="AA148" s="201"/>
      <c r="AB148" s="202"/>
      <c r="AC148" s="203"/>
      <c r="AD148" s="190"/>
      <c r="AE148" s="213"/>
      <c r="AF148" s="205"/>
      <c r="AG148" s="205"/>
      <c r="AH148" s="206"/>
      <c r="AI148" s="207"/>
      <c r="AJ148" s="214"/>
      <c r="AK148" s="163"/>
      <c r="AL148" s="163"/>
      <c r="AM148" s="208"/>
      <c r="AN148" s="192"/>
      <c r="AO148" s="209"/>
      <c r="AP148" s="162"/>
      <c r="AQ148" s="163"/>
      <c r="AR148" s="163"/>
      <c r="AS148" s="164"/>
      <c r="AT148" s="192"/>
      <c r="AU148" s="209"/>
      <c r="AV148" s="162"/>
      <c r="AW148" s="163"/>
      <c r="AX148" s="163"/>
      <c r="AY148" s="164"/>
      <c r="AZ148" s="192"/>
      <c r="BA148" s="209"/>
      <c r="BB148" s="162"/>
      <c r="BC148" s="163"/>
      <c r="BD148" s="163"/>
      <c r="BE148" s="164"/>
      <c r="BF148" s="192"/>
      <c r="BG148" s="209"/>
      <c r="BH148" s="162"/>
      <c r="BI148" s="163"/>
      <c r="BJ148" s="163"/>
      <c r="BK148" s="164"/>
      <c r="BL148" s="192"/>
      <c r="BM148" s="209"/>
      <c r="BN148" s="210"/>
      <c r="BO148" s="215"/>
      <c r="BP148" s="216"/>
      <c r="BQ148" s="151"/>
    </row>
    <row r="149" spans="1:69" ht="26.25" customHeight="1">
      <c r="A149" s="122" t="str">
        <v/>
      </c>
      <c r="B149" s="212"/>
      <c r="C149" s="194"/>
      <c r="D149" s="195"/>
      <c r="E149" s="152"/>
      <c r="F149" s="155"/>
      <c r="G149" s="107"/>
      <c r="H149" s="196"/>
      <c r="I149" s="113"/>
      <c r="J149" s="75"/>
      <c r="K149" s="75"/>
      <c r="L149" s="197"/>
      <c r="M149" s="119"/>
      <c r="N149" s="129"/>
      <c r="O149" s="198"/>
      <c r="P149" s="199"/>
      <c r="Q149" s="200"/>
      <c r="R149" s="201"/>
      <c r="S149" s="201"/>
      <c r="T149" s="202"/>
      <c r="U149" s="203"/>
      <c r="V149" s="190"/>
      <c r="W149" s="85"/>
      <c r="X149" s="199"/>
      <c r="Y149" s="200"/>
      <c r="Z149" s="201"/>
      <c r="AA149" s="201"/>
      <c r="AB149" s="202"/>
      <c r="AC149" s="203"/>
      <c r="AD149" s="190"/>
      <c r="AE149" s="213"/>
      <c r="AF149" s="205"/>
      <c r="AG149" s="205"/>
      <c r="AH149" s="206"/>
      <c r="AI149" s="207"/>
      <c r="AJ149" s="214"/>
      <c r="AK149" s="163"/>
      <c r="AL149" s="163"/>
      <c r="AM149" s="208"/>
      <c r="AN149" s="192"/>
      <c r="AO149" s="209"/>
      <c r="AP149" s="162"/>
      <c r="AQ149" s="163"/>
      <c r="AR149" s="163"/>
      <c r="AS149" s="164"/>
      <c r="AT149" s="192"/>
      <c r="AU149" s="209"/>
      <c r="AV149" s="162"/>
      <c r="AW149" s="163"/>
      <c r="AX149" s="163"/>
      <c r="AY149" s="164"/>
      <c r="AZ149" s="192"/>
      <c r="BA149" s="209"/>
      <c r="BB149" s="162"/>
      <c r="BC149" s="163"/>
      <c r="BD149" s="163"/>
      <c r="BE149" s="164"/>
      <c r="BF149" s="192"/>
      <c r="BG149" s="209"/>
      <c r="BH149" s="162"/>
      <c r="BI149" s="163"/>
      <c r="BJ149" s="163"/>
      <c r="BK149" s="164"/>
      <c r="BL149" s="192"/>
      <c r="BM149" s="209"/>
      <c r="BN149" s="210"/>
      <c r="BO149" s="215"/>
      <c r="BP149" s="216"/>
      <c r="BQ149" s="151"/>
    </row>
    <row r="150" spans="1:69" ht="26.25" customHeight="1">
      <c r="A150" s="122" t="str">
        <v/>
      </c>
      <c r="B150" s="212"/>
      <c r="C150" s="194"/>
      <c r="D150" s="195"/>
      <c r="E150" s="152"/>
      <c r="F150" s="155"/>
      <c r="G150" s="107"/>
      <c r="H150" s="196"/>
      <c r="I150" s="113"/>
      <c r="J150" s="75"/>
      <c r="K150" s="75"/>
      <c r="L150" s="197"/>
      <c r="M150" s="119"/>
      <c r="N150" s="129"/>
      <c r="O150" s="198"/>
      <c r="P150" s="199"/>
      <c r="Q150" s="200"/>
      <c r="R150" s="201"/>
      <c r="S150" s="201"/>
      <c r="T150" s="202"/>
      <c r="U150" s="203"/>
      <c r="V150" s="190"/>
      <c r="W150" s="85"/>
      <c r="X150" s="199"/>
      <c r="Y150" s="200"/>
      <c r="Z150" s="201"/>
      <c r="AA150" s="201"/>
      <c r="AB150" s="202"/>
      <c r="AC150" s="203"/>
      <c r="AD150" s="190"/>
      <c r="AE150" s="213"/>
      <c r="AF150" s="205"/>
      <c r="AG150" s="205"/>
      <c r="AH150" s="206"/>
      <c r="AI150" s="207"/>
      <c r="AJ150" s="214"/>
      <c r="AK150" s="163"/>
      <c r="AL150" s="163"/>
      <c r="AM150" s="208"/>
      <c r="AN150" s="192"/>
      <c r="AO150" s="209"/>
      <c r="AP150" s="162"/>
      <c r="AQ150" s="163"/>
      <c r="AR150" s="163"/>
      <c r="AS150" s="164"/>
      <c r="AT150" s="192"/>
      <c r="AU150" s="209"/>
      <c r="AV150" s="162"/>
      <c r="AW150" s="163"/>
      <c r="AX150" s="163"/>
      <c r="AY150" s="164"/>
      <c r="AZ150" s="192"/>
      <c r="BA150" s="209"/>
      <c r="BB150" s="162"/>
      <c r="BC150" s="163"/>
      <c r="BD150" s="163"/>
      <c r="BE150" s="164"/>
      <c r="BF150" s="192"/>
      <c r="BG150" s="209"/>
      <c r="BH150" s="162"/>
      <c r="BI150" s="163"/>
      <c r="BJ150" s="163"/>
      <c r="BK150" s="164"/>
      <c r="BL150" s="192"/>
      <c r="BM150" s="209"/>
      <c r="BN150" s="210"/>
      <c r="BO150" s="215"/>
      <c r="BP150" s="216"/>
      <c r="BQ150" s="151"/>
    </row>
    <row r="151" spans="1:69" ht="26.25" customHeight="1">
      <c r="A151" s="122" t="str">
        <v/>
      </c>
      <c r="B151" s="212"/>
      <c r="C151" s="194"/>
      <c r="D151" s="195"/>
      <c r="E151" s="152"/>
      <c r="F151" s="155"/>
      <c r="G151" s="107"/>
      <c r="H151" s="196"/>
      <c r="I151" s="113"/>
      <c r="J151" s="75"/>
      <c r="K151" s="75"/>
      <c r="L151" s="197"/>
      <c r="M151" s="119"/>
      <c r="N151" s="129"/>
      <c r="O151" s="198"/>
      <c r="P151" s="199"/>
      <c r="Q151" s="200"/>
      <c r="R151" s="201"/>
      <c r="S151" s="201"/>
      <c r="T151" s="202"/>
      <c r="U151" s="203"/>
      <c r="V151" s="190"/>
      <c r="W151" s="85"/>
      <c r="X151" s="199"/>
      <c r="Y151" s="200"/>
      <c r="Z151" s="201"/>
      <c r="AA151" s="201"/>
      <c r="AB151" s="202"/>
      <c r="AC151" s="203"/>
      <c r="AD151" s="190"/>
      <c r="AE151" s="213"/>
      <c r="AF151" s="205"/>
      <c r="AG151" s="205"/>
      <c r="AH151" s="206"/>
      <c r="AI151" s="207"/>
      <c r="AJ151" s="214"/>
      <c r="AK151" s="163"/>
      <c r="AL151" s="163"/>
      <c r="AM151" s="208"/>
      <c r="AN151" s="192"/>
      <c r="AO151" s="209"/>
      <c r="AP151" s="162"/>
      <c r="AQ151" s="163"/>
      <c r="AR151" s="163"/>
      <c r="AS151" s="164"/>
      <c r="AT151" s="192"/>
      <c r="AU151" s="209"/>
      <c r="AV151" s="162"/>
      <c r="AW151" s="163"/>
      <c r="AX151" s="163"/>
      <c r="AY151" s="164"/>
      <c r="AZ151" s="192"/>
      <c r="BA151" s="209"/>
      <c r="BB151" s="162"/>
      <c r="BC151" s="163"/>
      <c r="BD151" s="163"/>
      <c r="BE151" s="164"/>
      <c r="BF151" s="192"/>
      <c r="BG151" s="209"/>
      <c r="BH151" s="162"/>
      <c r="BI151" s="163"/>
      <c r="BJ151" s="163"/>
      <c r="BK151" s="164"/>
      <c r="BL151" s="192"/>
      <c r="BM151" s="209"/>
      <c r="BN151" s="210"/>
      <c r="BO151" s="215"/>
      <c r="BP151" s="216"/>
      <c r="BQ151" s="151"/>
    </row>
    <row r="152" spans="1:69" ht="26.25" customHeight="1">
      <c r="A152" s="122" t="str">
        <v/>
      </c>
      <c r="B152" s="212"/>
      <c r="C152" s="194"/>
      <c r="D152" s="195"/>
      <c r="E152" s="152"/>
      <c r="F152" s="155"/>
      <c r="G152" s="107"/>
      <c r="H152" s="196"/>
      <c r="I152" s="113"/>
      <c r="J152" s="75"/>
      <c r="K152" s="75"/>
      <c r="L152" s="197"/>
      <c r="M152" s="119"/>
      <c r="N152" s="129"/>
      <c r="O152" s="198"/>
      <c r="P152" s="199"/>
      <c r="Q152" s="200"/>
      <c r="R152" s="201"/>
      <c r="S152" s="201"/>
      <c r="T152" s="202"/>
      <c r="U152" s="203"/>
      <c r="V152" s="190"/>
      <c r="W152" s="85"/>
      <c r="X152" s="199"/>
      <c r="Y152" s="200"/>
      <c r="Z152" s="201"/>
      <c r="AA152" s="201"/>
      <c r="AB152" s="202"/>
      <c r="AC152" s="203"/>
      <c r="AD152" s="190"/>
      <c r="AE152" s="213"/>
      <c r="AF152" s="205"/>
      <c r="AG152" s="205"/>
      <c r="AH152" s="206"/>
      <c r="AI152" s="207"/>
      <c r="AJ152" s="214"/>
      <c r="AK152" s="163"/>
      <c r="AL152" s="163"/>
      <c r="AM152" s="208"/>
      <c r="AN152" s="192"/>
      <c r="AO152" s="209"/>
      <c r="AP152" s="162"/>
      <c r="AQ152" s="163"/>
      <c r="AR152" s="163"/>
      <c r="AS152" s="164"/>
      <c r="AT152" s="192"/>
      <c r="AU152" s="209"/>
      <c r="AV152" s="162"/>
      <c r="AW152" s="163"/>
      <c r="AX152" s="163"/>
      <c r="AY152" s="164"/>
      <c r="AZ152" s="192"/>
      <c r="BA152" s="209"/>
      <c r="BB152" s="162"/>
      <c r="BC152" s="163"/>
      <c r="BD152" s="163"/>
      <c r="BE152" s="164"/>
      <c r="BF152" s="192"/>
      <c r="BG152" s="209"/>
      <c r="BH152" s="162"/>
      <c r="BI152" s="163"/>
      <c r="BJ152" s="163"/>
      <c r="BK152" s="164"/>
      <c r="BL152" s="192"/>
      <c r="BM152" s="209"/>
      <c r="BN152" s="210"/>
      <c r="BO152" s="215"/>
      <c r="BP152" s="216"/>
      <c r="BQ152" s="151"/>
    </row>
    <row r="153" spans="1:69" ht="26.25" customHeight="1">
      <c r="A153" s="122" t="str">
        <v/>
      </c>
      <c r="B153" s="212"/>
      <c r="C153" s="194"/>
      <c r="D153" s="195"/>
      <c r="E153" s="152"/>
      <c r="F153" s="155"/>
      <c r="G153" s="107"/>
      <c r="H153" s="196"/>
      <c r="I153" s="113"/>
      <c r="J153" s="75"/>
      <c r="K153" s="75"/>
      <c r="L153" s="197"/>
      <c r="M153" s="119"/>
      <c r="N153" s="129"/>
      <c r="O153" s="198"/>
      <c r="P153" s="199"/>
      <c r="Q153" s="200"/>
      <c r="R153" s="201"/>
      <c r="S153" s="201"/>
      <c r="T153" s="202"/>
      <c r="U153" s="203"/>
      <c r="V153" s="190"/>
      <c r="W153" s="85"/>
      <c r="X153" s="199"/>
      <c r="Y153" s="200"/>
      <c r="Z153" s="201"/>
      <c r="AA153" s="201"/>
      <c r="AB153" s="202"/>
      <c r="AC153" s="203"/>
      <c r="AD153" s="190"/>
      <c r="AE153" s="213"/>
      <c r="AF153" s="205"/>
      <c r="AG153" s="205"/>
      <c r="AH153" s="206"/>
      <c r="AI153" s="207"/>
      <c r="AJ153" s="214"/>
      <c r="AK153" s="163"/>
      <c r="AL153" s="163"/>
      <c r="AM153" s="208"/>
      <c r="AN153" s="192"/>
      <c r="AO153" s="209"/>
      <c r="AP153" s="162"/>
      <c r="AQ153" s="163"/>
      <c r="AR153" s="163"/>
      <c r="AS153" s="164"/>
      <c r="AT153" s="192"/>
      <c r="AU153" s="209"/>
      <c r="AV153" s="162"/>
      <c r="AW153" s="163"/>
      <c r="AX153" s="163"/>
      <c r="AY153" s="164"/>
      <c r="AZ153" s="192"/>
      <c r="BA153" s="209"/>
      <c r="BB153" s="162"/>
      <c r="BC153" s="163"/>
      <c r="BD153" s="163"/>
      <c r="BE153" s="164"/>
      <c r="BF153" s="192"/>
      <c r="BG153" s="209"/>
      <c r="BH153" s="162"/>
      <c r="BI153" s="163"/>
      <c r="BJ153" s="163"/>
      <c r="BK153" s="164"/>
      <c r="BL153" s="192"/>
      <c r="BM153" s="209"/>
      <c r="BN153" s="210"/>
      <c r="BO153" s="215"/>
      <c r="BP153" s="216"/>
      <c r="BQ153" s="151"/>
    </row>
    <row r="154" spans="1:69" ht="26.25" customHeight="1">
      <c r="A154" s="122" t="str">
        <v/>
      </c>
      <c r="B154" s="212"/>
      <c r="C154" s="194"/>
      <c r="D154" s="195"/>
      <c r="E154" s="152"/>
      <c r="F154" s="155"/>
      <c r="G154" s="107"/>
      <c r="H154" s="196"/>
      <c r="I154" s="113"/>
      <c r="J154" s="75"/>
      <c r="K154" s="75"/>
      <c r="L154" s="197"/>
      <c r="M154" s="119"/>
      <c r="N154" s="129"/>
      <c r="O154" s="198"/>
      <c r="P154" s="199"/>
      <c r="Q154" s="200"/>
      <c r="R154" s="201"/>
      <c r="S154" s="201"/>
      <c r="T154" s="202"/>
      <c r="U154" s="203"/>
      <c r="V154" s="190"/>
      <c r="W154" s="85"/>
      <c r="X154" s="199"/>
      <c r="Y154" s="200"/>
      <c r="Z154" s="201"/>
      <c r="AA154" s="201"/>
      <c r="AB154" s="202"/>
      <c r="AC154" s="203"/>
      <c r="AD154" s="190"/>
      <c r="AE154" s="213"/>
      <c r="AF154" s="205"/>
      <c r="AG154" s="205"/>
      <c r="AH154" s="206"/>
      <c r="AI154" s="207"/>
      <c r="AJ154" s="214"/>
      <c r="AK154" s="163"/>
      <c r="AL154" s="163"/>
      <c r="AM154" s="208"/>
      <c r="AN154" s="192"/>
      <c r="AO154" s="209"/>
      <c r="AP154" s="162"/>
      <c r="AQ154" s="163"/>
      <c r="AR154" s="163"/>
      <c r="AS154" s="164"/>
      <c r="AT154" s="192"/>
      <c r="AU154" s="209"/>
      <c r="AV154" s="162"/>
      <c r="AW154" s="163"/>
      <c r="AX154" s="163"/>
      <c r="AY154" s="164"/>
      <c r="AZ154" s="192"/>
      <c r="BA154" s="209"/>
      <c r="BB154" s="162"/>
      <c r="BC154" s="163"/>
      <c r="BD154" s="163"/>
      <c r="BE154" s="164"/>
      <c r="BF154" s="192"/>
      <c r="BG154" s="209"/>
      <c r="BH154" s="162"/>
      <c r="BI154" s="163"/>
      <c r="BJ154" s="163"/>
      <c r="BK154" s="164"/>
      <c r="BL154" s="192"/>
      <c r="BM154" s="209"/>
      <c r="BN154" s="210"/>
      <c r="BO154" s="215"/>
      <c r="BP154" s="216"/>
      <c r="BQ154" s="151"/>
    </row>
    <row r="155" spans="1:69" ht="26.25" customHeight="1">
      <c r="A155" s="122" t="str">
        <v/>
      </c>
      <c r="B155" s="212"/>
      <c r="C155" s="194"/>
      <c r="D155" s="195"/>
      <c r="E155" s="152"/>
      <c r="F155" s="155"/>
      <c r="G155" s="107"/>
      <c r="H155" s="196"/>
      <c r="I155" s="113"/>
      <c r="J155" s="75"/>
      <c r="K155" s="75"/>
      <c r="L155" s="197"/>
      <c r="M155" s="119"/>
      <c r="N155" s="129"/>
      <c r="O155" s="198"/>
      <c r="P155" s="199"/>
      <c r="Q155" s="200"/>
      <c r="R155" s="201"/>
      <c r="S155" s="201"/>
      <c r="T155" s="202"/>
      <c r="U155" s="203"/>
      <c r="V155" s="190"/>
      <c r="W155" s="85"/>
      <c r="X155" s="199"/>
      <c r="Y155" s="200"/>
      <c r="Z155" s="201"/>
      <c r="AA155" s="201"/>
      <c r="AB155" s="202"/>
      <c r="AC155" s="203"/>
      <c r="AD155" s="190"/>
      <c r="AE155" s="213"/>
      <c r="AF155" s="205"/>
      <c r="AG155" s="205"/>
      <c r="AH155" s="206"/>
      <c r="AI155" s="207"/>
      <c r="AJ155" s="214"/>
      <c r="AK155" s="163"/>
      <c r="AL155" s="163"/>
      <c r="AM155" s="208"/>
      <c r="AN155" s="192"/>
      <c r="AO155" s="209"/>
      <c r="AP155" s="162"/>
      <c r="AQ155" s="163"/>
      <c r="AR155" s="163"/>
      <c r="AS155" s="164"/>
      <c r="AT155" s="192"/>
      <c r="AU155" s="209"/>
      <c r="AV155" s="162"/>
      <c r="AW155" s="163"/>
      <c r="AX155" s="163"/>
      <c r="AY155" s="164"/>
      <c r="AZ155" s="192"/>
      <c r="BA155" s="209"/>
      <c r="BB155" s="162"/>
      <c r="BC155" s="163"/>
      <c r="BD155" s="163"/>
      <c r="BE155" s="164"/>
      <c r="BF155" s="192"/>
      <c r="BG155" s="209"/>
      <c r="BH155" s="162"/>
      <c r="BI155" s="163"/>
      <c r="BJ155" s="163"/>
      <c r="BK155" s="164"/>
      <c r="BL155" s="192"/>
      <c r="BM155" s="209"/>
      <c r="BN155" s="210"/>
      <c r="BO155" s="215"/>
      <c r="BP155" s="216"/>
      <c r="BQ155" s="151"/>
    </row>
    <row r="156" spans="1:69" ht="26.25" customHeight="1">
      <c r="A156" s="122" t="str">
        <v/>
      </c>
      <c r="B156" s="212"/>
      <c r="C156" s="194"/>
      <c r="D156" s="195"/>
      <c r="E156" s="152"/>
      <c r="F156" s="155"/>
      <c r="G156" s="107"/>
      <c r="H156" s="196"/>
      <c r="I156" s="113"/>
      <c r="J156" s="75"/>
      <c r="K156" s="75"/>
      <c r="L156" s="197"/>
      <c r="M156" s="119"/>
      <c r="N156" s="129"/>
      <c r="O156" s="198"/>
      <c r="P156" s="199"/>
      <c r="Q156" s="200"/>
      <c r="R156" s="201"/>
      <c r="S156" s="201"/>
      <c r="T156" s="202"/>
      <c r="U156" s="203"/>
      <c r="V156" s="190"/>
      <c r="W156" s="85"/>
      <c r="X156" s="199"/>
      <c r="Y156" s="200"/>
      <c r="Z156" s="201"/>
      <c r="AA156" s="201"/>
      <c r="AB156" s="202"/>
      <c r="AC156" s="203"/>
      <c r="AD156" s="190"/>
      <c r="AE156" s="213"/>
      <c r="AF156" s="205"/>
      <c r="AG156" s="205"/>
      <c r="AH156" s="206"/>
      <c r="AI156" s="207"/>
      <c r="AJ156" s="214"/>
      <c r="AK156" s="163"/>
      <c r="AL156" s="163"/>
      <c r="AM156" s="208"/>
      <c r="AN156" s="192"/>
      <c r="AO156" s="209"/>
      <c r="AP156" s="162"/>
      <c r="AQ156" s="163"/>
      <c r="AR156" s="163"/>
      <c r="AS156" s="164"/>
      <c r="AT156" s="192"/>
      <c r="AU156" s="209"/>
      <c r="AV156" s="162"/>
      <c r="AW156" s="163"/>
      <c r="AX156" s="163"/>
      <c r="AY156" s="164"/>
      <c r="AZ156" s="192"/>
      <c r="BA156" s="209"/>
      <c r="BB156" s="162"/>
      <c r="BC156" s="163"/>
      <c r="BD156" s="163"/>
      <c r="BE156" s="164"/>
      <c r="BF156" s="192"/>
      <c r="BG156" s="209"/>
      <c r="BH156" s="162"/>
      <c r="BI156" s="163"/>
      <c r="BJ156" s="163"/>
      <c r="BK156" s="164"/>
      <c r="BL156" s="192"/>
      <c r="BM156" s="209"/>
      <c r="BN156" s="210"/>
      <c r="BO156" s="215"/>
      <c r="BP156" s="216"/>
      <c r="BQ156" s="151"/>
    </row>
    <row r="157" spans="1:69" ht="26.25" customHeight="1">
      <c r="A157" s="122" t="str">
        <v/>
      </c>
      <c r="B157" s="212"/>
      <c r="C157" s="194"/>
      <c r="D157" s="195"/>
      <c r="E157" s="152"/>
      <c r="F157" s="155"/>
      <c r="G157" s="107"/>
      <c r="H157" s="196"/>
      <c r="I157" s="113"/>
      <c r="J157" s="75"/>
      <c r="K157" s="75"/>
      <c r="L157" s="197"/>
      <c r="M157" s="119"/>
      <c r="N157" s="129"/>
      <c r="O157" s="198"/>
      <c r="P157" s="199"/>
      <c r="Q157" s="200"/>
      <c r="R157" s="201"/>
      <c r="S157" s="201"/>
      <c r="T157" s="202"/>
      <c r="U157" s="203"/>
      <c r="V157" s="190"/>
      <c r="W157" s="85"/>
      <c r="X157" s="199"/>
      <c r="Y157" s="200"/>
      <c r="Z157" s="201"/>
      <c r="AA157" s="201"/>
      <c r="AB157" s="202"/>
      <c r="AC157" s="203"/>
      <c r="AD157" s="190"/>
      <c r="AE157" s="213"/>
      <c r="AF157" s="205"/>
      <c r="AG157" s="205"/>
      <c r="AH157" s="206"/>
      <c r="AI157" s="207"/>
      <c r="AJ157" s="214"/>
      <c r="AK157" s="163"/>
      <c r="AL157" s="163"/>
      <c r="AM157" s="208"/>
      <c r="AN157" s="192"/>
      <c r="AO157" s="209"/>
      <c r="AP157" s="162"/>
      <c r="AQ157" s="163"/>
      <c r="AR157" s="163"/>
      <c r="AS157" s="164"/>
      <c r="AT157" s="192"/>
      <c r="AU157" s="209"/>
      <c r="AV157" s="162"/>
      <c r="AW157" s="163"/>
      <c r="AX157" s="163"/>
      <c r="AY157" s="164"/>
      <c r="AZ157" s="192"/>
      <c r="BA157" s="209"/>
      <c r="BB157" s="162"/>
      <c r="BC157" s="163"/>
      <c r="BD157" s="163"/>
      <c r="BE157" s="164"/>
      <c r="BF157" s="192"/>
      <c r="BG157" s="209"/>
      <c r="BH157" s="162"/>
      <c r="BI157" s="163"/>
      <c r="BJ157" s="163"/>
      <c r="BK157" s="164"/>
      <c r="BL157" s="192"/>
      <c r="BM157" s="209"/>
      <c r="BN157" s="210"/>
      <c r="BO157" s="215"/>
      <c r="BP157" s="216"/>
      <c r="BQ157" s="151"/>
    </row>
    <row r="158" spans="1:69" ht="26.25" customHeight="1">
      <c r="A158" s="122" t="str">
        <v/>
      </c>
      <c r="B158" s="212"/>
      <c r="C158" s="194"/>
      <c r="D158" s="195"/>
      <c r="E158" s="152"/>
      <c r="F158" s="155"/>
      <c r="G158" s="107"/>
      <c r="H158" s="196"/>
      <c r="I158" s="113"/>
      <c r="J158" s="75"/>
      <c r="K158" s="75"/>
      <c r="L158" s="197"/>
      <c r="M158" s="119"/>
      <c r="N158" s="129"/>
      <c r="O158" s="198"/>
      <c r="P158" s="199"/>
      <c r="Q158" s="200"/>
      <c r="R158" s="201"/>
      <c r="S158" s="201"/>
      <c r="T158" s="202"/>
      <c r="U158" s="203"/>
      <c r="V158" s="190"/>
      <c r="W158" s="85"/>
      <c r="X158" s="199"/>
      <c r="Y158" s="200"/>
      <c r="Z158" s="201"/>
      <c r="AA158" s="201"/>
      <c r="AB158" s="202"/>
      <c r="AC158" s="203"/>
      <c r="AD158" s="190"/>
      <c r="AE158" s="213"/>
      <c r="AF158" s="205"/>
      <c r="AG158" s="205"/>
      <c r="AH158" s="206"/>
      <c r="AI158" s="207"/>
      <c r="AJ158" s="214"/>
      <c r="AK158" s="163"/>
      <c r="AL158" s="163"/>
      <c r="AM158" s="208"/>
      <c r="AN158" s="192"/>
      <c r="AO158" s="209"/>
      <c r="AP158" s="162"/>
      <c r="AQ158" s="163"/>
      <c r="AR158" s="163"/>
      <c r="AS158" s="164"/>
      <c r="AT158" s="192"/>
      <c r="AU158" s="209"/>
      <c r="AV158" s="162"/>
      <c r="AW158" s="163"/>
      <c r="AX158" s="163"/>
      <c r="AY158" s="164"/>
      <c r="AZ158" s="192"/>
      <c r="BA158" s="209"/>
      <c r="BB158" s="162"/>
      <c r="BC158" s="163"/>
      <c r="BD158" s="163"/>
      <c r="BE158" s="164"/>
      <c r="BF158" s="192"/>
      <c r="BG158" s="209"/>
      <c r="BH158" s="162"/>
      <c r="BI158" s="163"/>
      <c r="BJ158" s="163"/>
      <c r="BK158" s="164"/>
      <c r="BL158" s="192"/>
      <c r="BM158" s="209"/>
      <c r="BN158" s="210"/>
      <c r="BO158" s="215"/>
      <c r="BP158" s="216"/>
      <c r="BQ158" s="151"/>
    </row>
    <row r="159" spans="1:69" ht="26.25" customHeight="1">
      <c r="A159" s="122" t="str">
        <v/>
      </c>
      <c r="B159" s="212"/>
      <c r="C159" s="194"/>
      <c r="D159" s="195"/>
      <c r="E159" s="152"/>
      <c r="F159" s="155"/>
      <c r="G159" s="107"/>
      <c r="H159" s="196"/>
      <c r="I159" s="113"/>
      <c r="J159" s="75"/>
      <c r="K159" s="75"/>
      <c r="L159" s="197"/>
      <c r="M159" s="119"/>
      <c r="N159" s="129"/>
      <c r="O159" s="198"/>
      <c r="P159" s="199"/>
      <c r="Q159" s="200"/>
      <c r="R159" s="201"/>
      <c r="S159" s="201"/>
      <c r="T159" s="202"/>
      <c r="U159" s="203"/>
      <c r="V159" s="190"/>
      <c r="W159" s="85"/>
      <c r="X159" s="199"/>
      <c r="Y159" s="200"/>
      <c r="Z159" s="201"/>
      <c r="AA159" s="201"/>
      <c r="AB159" s="202"/>
      <c r="AC159" s="203"/>
      <c r="AD159" s="190"/>
      <c r="AE159" s="213"/>
      <c r="AF159" s="205"/>
      <c r="AG159" s="205"/>
      <c r="AH159" s="206"/>
      <c r="AI159" s="207"/>
      <c r="AJ159" s="214"/>
      <c r="AK159" s="163"/>
      <c r="AL159" s="163"/>
      <c r="AM159" s="208"/>
      <c r="AN159" s="192"/>
      <c r="AO159" s="209"/>
      <c r="AP159" s="162"/>
      <c r="AQ159" s="163"/>
      <c r="AR159" s="163"/>
      <c r="AS159" s="164"/>
      <c r="AT159" s="192"/>
      <c r="AU159" s="209"/>
      <c r="AV159" s="162"/>
      <c r="AW159" s="163"/>
      <c r="AX159" s="163"/>
      <c r="AY159" s="164"/>
      <c r="AZ159" s="192"/>
      <c r="BA159" s="209"/>
      <c r="BB159" s="162"/>
      <c r="BC159" s="163"/>
      <c r="BD159" s="163"/>
      <c r="BE159" s="164"/>
      <c r="BF159" s="192"/>
      <c r="BG159" s="209"/>
      <c r="BH159" s="162"/>
      <c r="BI159" s="163"/>
      <c r="BJ159" s="163"/>
      <c r="BK159" s="164"/>
      <c r="BL159" s="192"/>
      <c r="BM159" s="209"/>
      <c r="BN159" s="210"/>
      <c r="BO159" s="215"/>
      <c r="BP159" s="216"/>
      <c r="BQ159" s="151"/>
    </row>
    <row r="160" spans="1:69" ht="26.25" customHeight="1">
      <c r="A160" s="122" t="str">
        <v/>
      </c>
      <c r="B160" s="212"/>
      <c r="C160" s="194"/>
      <c r="D160" s="195"/>
      <c r="E160" s="152"/>
      <c r="F160" s="155"/>
      <c r="G160" s="107"/>
      <c r="H160" s="196"/>
      <c r="I160" s="113"/>
      <c r="J160" s="75"/>
      <c r="K160" s="75"/>
      <c r="L160" s="197"/>
      <c r="M160" s="119"/>
      <c r="N160" s="129"/>
      <c r="O160" s="198"/>
      <c r="P160" s="199"/>
      <c r="Q160" s="200"/>
      <c r="R160" s="201"/>
      <c r="S160" s="201"/>
      <c r="T160" s="202"/>
      <c r="U160" s="203"/>
      <c r="V160" s="190"/>
      <c r="W160" s="85"/>
      <c r="X160" s="199"/>
      <c r="Y160" s="200"/>
      <c r="Z160" s="201"/>
      <c r="AA160" s="201"/>
      <c r="AB160" s="202"/>
      <c r="AC160" s="203"/>
      <c r="AD160" s="190"/>
      <c r="AE160" s="213"/>
      <c r="AF160" s="205"/>
      <c r="AG160" s="205"/>
      <c r="AH160" s="206"/>
      <c r="AI160" s="207"/>
      <c r="AJ160" s="214"/>
      <c r="AK160" s="163"/>
      <c r="AL160" s="163"/>
      <c r="AM160" s="208"/>
      <c r="AN160" s="192"/>
      <c r="AO160" s="209"/>
      <c r="AP160" s="162"/>
      <c r="AQ160" s="163"/>
      <c r="AR160" s="163"/>
      <c r="AS160" s="164"/>
      <c r="AT160" s="192"/>
      <c r="AU160" s="209"/>
      <c r="AV160" s="162"/>
      <c r="AW160" s="163"/>
      <c r="AX160" s="163"/>
      <c r="AY160" s="164"/>
      <c r="AZ160" s="192"/>
      <c r="BA160" s="209"/>
      <c r="BB160" s="162"/>
      <c r="BC160" s="163"/>
      <c r="BD160" s="163"/>
      <c r="BE160" s="164"/>
      <c r="BF160" s="192"/>
      <c r="BG160" s="209"/>
      <c r="BH160" s="162"/>
      <c r="BI160" s="163"/>
      <c r="BJ160" s="163"/>
      <c r="BK160" s="164"/>
      <c r="BL160" s="192"/>
      <c r="BM160" s="209"/>
      <c r="BN160" s="210"/>
      <c r="BO160" s="215"/>
      <c r="BP160" s="216"/>
      <c r="BQ160" s="151"/>
    </row>
    <row r="161" spans="1:69" ht="26.25" customHeight="1">
      <c r="A161" s="122" t="str">
        <v/>
      </c>
      <c r="B161" s="212"/>
      <c r="C161" s="194"/>
      <c r="D161" s="195"/>
      <c r="E161" s="152"/>
      <c r="F161" s="155"/>
      <c r="G161" s="107"/>
      <c r="H161" s="196"/>
      <c r="I161" s="113"/>
      <c r="J161" s="75"/>
      <c r="K161" s="75"/>
      <c r="L161" s="197"/>
      <c r="M161" s="119"/>
      <c r="N161" s="129"/>
      <c r="O161" s="198"/>
      <c r="P161" s="199"/>
      <c r="Q161" s="200"/>
      <c r="R161" s="201"/>
      <c r="S161" s="201"/>
      <c r="T161" s="202"/>
      <c r="U161" s="203"/>
      <c r="V161" s="190"/>
      <c r="W161" s="85"/>
      <c r="X161" s="199"/>
      <c r="Y161" s="200"/>
      <c r="Z161" s="201"/>
      <c r="AA161" s="201"/>
      <c r="AB161" s="202"/>
      <c r="AC161" s="203"/>
      <c r="AD161" s="190"/>
      <c r="AE161" s="213"/>
      <c r="AF161" s="205"/>
      <c r="AG161" s="205"/>
      <c r="AH161" s="206"/>
      <c r="AI161" s="207"/>
      <c r="AJ161" s="214"/>
      <c r="AK161" s="163"/>
      <c r="AL161" s="163"/>
      <c r="AM161" s="208"/>
      <c r="AN161" s="192"/>
      <c r="AO161" s="209"/>
      <c r="AP161" s="162"/>
      <c r="AQ161" s="163"/>
      <c r="AR161" s="163"/>
      <c r="AS161" s="164"/>
      <c r="AT161" s="192"/>
      <c r="AU161" s="209"/>
      <c r="AV161" s="162"/>
      <c r="AW161" s="163"/>
      <c r="AX161" s="163"/>
      <c r="AY161" s="164"/>
      <c r="AZ161" s="192"/>
      <c r="BA161" s="209"/>
      <c r="BB161" s="162"/>
      <c r="BC161" s="163"/>
      <c r="BD161" s="163"/>
      <c r="BE161" s="164"/>
      <c r="BF161" s="192"/>
      <c r="BG161" s="209"/>
      <c r="BH161" s="162"/>
      <c r="BI161" s="163"/>
      <c r="BJ161" s="163"/>
      <c r="BK161" s="164"/>
      <c r="BL161" s="192"/>
      <c r="BM161" s="209"/>
      <c r="BN161" s="210"/>
      <c r="BO161" s="215"/>
      <c r="BP161" s="216"/>
      <c r="BQ161" s="151"/>
    </row>
    <row r="162" spans="1:69" ht="26.25" customHeight="1">
      <c r="A162" s="122" t="str">
        <v/>
      </c>
      <c r="B162" s="212"/>
      <c r="C162" s="194"/>
      <c r="D162" s="195"/>
      <c r="E162" s="152"/>
      <c r="F162" s="155"/>
      <c r="G162" s="107"/>
      <c r="H162" s="196"/>
      <c r="I162" s="113"/>
      <c r="J162" s="75"/>
      <c r="K162" s="75"/>
      <c r="L162" s="197"/>
      <c r="M162" s="119"/>
      <c r="N162" s="129"/>
      <c r="O162" s="198"/>
      <c r="P162" s="199"/>
      <c r="Q162" s="200"/>
      <c r="R162" s="201"/>
      <c r="S162" s="201"/>
      <c r="T162" s="202"/>
      <c r="U162" s="203"/>
      <c r="V162" s="190"/>
      <c r="W162" s="85"/>
      <c r="X162" s="199"/>
      <c r="Y162" s="200"/>
      <c r="Z162" s="201"/>
      <c r="AA162" s="201"/>
      <c r="AB162" s="202"/>
      <c r="AC162" s="203"/>
      <c r="AD162" s="190"/>
      <c r="AE162" s="213"/>
      <c r="AF162" s="205"/>
      <c r="AG162" s="205"/>
      <c r="AH162" s="206"/>
      <c r="AI162" s="207"/>
      <c r="AJ162" s="214"/>
      <c r="AK162" s="163"/>
      <c r="AL162" s="163"/>
      <c r="AM162" s="208"/>
      <c r="AN162" s="192"/>
      <c r="AO162" s="209"/>
      <c r="AP162" s="162"/>
      <c r="AQ162" s="163"/>
      <c r="AR162" s="163"/>
      <c r="AS162" s="164"/>
      <c r="AT162" s="192"/>
      <c r="AU162" s="209"/>
      <c r="AV162" s="162"/>
      <c r="AW162" s="163"/>
      <c r="AX162" s="163"/>
      <c r="AY162" s="164"/>
      <c r="AZ162" s="192"/>
      <c r="BA162" s="209"/>
      <c r="BB162" s="162"/>
      <c r="BC162" s="163"/>
      <c r="BD162" s="163"/>
      <c r="BE162" s="164"/>
      <c r="BF162" s="192"/>
      <c r="BG162" s="209"/>
      <c r="BH162" s="162"/>
      <c r="BI162" s="163"/>
      <c r="BJ162" s="163"/>
      <c r="BK162" s="164"/>
      <c r="BL162" s="192"/>
      <c r="BM162" s="209"/>
      <c r="BN162" s="210"/>
      <c r="BO162" s="215"/>
      <c r="BP162" s="216"/>
      <c r="BQ162" s="151"/>
    </row>
    <row r="163" spans="1:69" ht="26.25" customHeight="1">
      <c r="A163" s="122" t="str">
        <v/>
      </c>
      <c r="B163" s="212"/>
      <c r="C163" s="194"/>
      <c r="D163" s="195"/>
      <c r="E163" s="152"/>
      <c r="F163" s="155"/>
      <c r="G163" s="107"/>
      <c r="H163" s="196"/>
      <c r="I163" s="113"/>
      <c r="J163" s="75"/>
      <c r="K163" s="75"/>
      <c r="L163" s="197"/>
      <c r="M163" s="119"/>
      <c r="N163" s="129"/>
      <c r="O163" s="198"/>
      <c r="P163" s="199"/>
      <c r="Q163" s="200"/>
      <c r="R163" s="201"/>
      <c r="S163" s="201"/>
      <c r="T163" s="202"/>
      <c r="U163" s="203"/>
      <c r="V163" s="190"/>
      <c r="W163" s="85"/>
      <c r="X163" s="199"/>
      <c r="Y163" s="200"/>
      <c r="Z163" s="201"/>
      <c r="AA163" s="201"/>
      <c r="AB163" s="202"/>
      <c r="AC163" s="203"/>
      <c r="AD163" s="190"/>
      <c r="AE163" s="213"/>
      <c r="AF163" s="205"/>
      <c r="AG163" s="205"/>
      <c r="AH163" s="206"/>
      <c r="AI163" s="207"/>
      <c r="AJ163" s="214"/>
      <c r="AK163" s="163"/>
      <c r="AL163" s="163"/>
      <c r="AM163" s="208"/>
      <c r="AN163" s="192"/>
      <c r="AO163" s="209"/>
      <c r="AP163" s="162"/>
      <c r="AQ163" s="163"/>
      <c r="AR163" s="163"/>
      <c r="AS163" s="164"/>
      <c r="AT163" s="192"/>
      <c r="AU163" s="209"/>
      <c r="AV163" s="162"/>
      <c r="AW163" s="163"/>
      <c r="AX163" s="163"/>
      <c r="AY163" s="164"/>
      <c r="AZ163" s="192"/>
      <c r="BA163" s="209"/>
      <c r="BB163" s="162"/>
      <c r="BC163" s="163"/>
      <c r="BD163" s="163"/>
      <c r="BE163" s="164"/>
      <c r="BF163" s="192"/>
      <c r="BG163" s="209"/>
      <c r="BH163" s="162"/>
      <c r="BI163" s="163"/>
      <c r="BJ163" s="163"/>
      <c r="BK163" s="164"/>
      <c r="BL163" s="192"/>
      <c r="BM163" s="209"/>
      <c r="BN163" s="210"/>
      <c r="BO163" s="215"/>
      <c r="BP163" s="216"/>
      <c r="BQ163" s="151"/>
    </row>
    <row r="164" spans="1:69" ht="26.25" customHeight="1">
      <c r="A164" s="122" t="str">
        <v/>
      </c>
      <c r="B164" s="212"/>
      <c r="C164" s="194"/>
      <c r="D164" s="195"/>
      <c r="E164" s="152"/>
      <c r="F164" s="155"/>
      <c r="G164" s="107"/>
      <c r="H164" s="196"/>
      <c r="I164" s="113"/>
      <c r="J164" s="75"/>
      <c r="K164" s="75"/>
      <c r="L164" s="197"/>
      <c r="M164" s="119"/>
      <c r="N164" s="129"/>
      <c r="O164" s="198"/>
      <c r="P164" s="199"/>
      <c r="Q164" s="200"/>
      <c r="R164" s="201"/>
      <c r="S164" s="201"/>
      <c r="T164" s="202"/>
      <c r="U164" s="203"/>
      <c r="V164" s="190"/>
      <c r="W164" s="85"/>
      <c r="X164" s="199"/>
      <c r="Y164" s="200"/>
      <c r="Z164" s="201"/>
      <c r="AA164" s="201"/>
      <c r="AB164" s="202"/>
      <c r="AC164" s="203"/>
      <c r="AD164" s="190"/>
      <c r="AE164" s="213"/>
      <c r="AF164" s="205"/>
      <c r="AG164" s="205"/>
      <c r="AH164" s="206"/>
      <c r="AI164" s="207"/>
      <c r="AJ164" s="214"/>
      <c r="AK164" s="163"/>
      <c r="AL164" s="163"/>
      <c r="AM164" s="208"/>
      <c r="AN164" s="192"/>
      <c r="AO164" s="209"/>
      <c r="AP164" s="162"/>
      <c r="AQ164" s="163"/>
      <c r="AR164" s="163"/>
      <c r="AS164" s="164"/>
      <c r="AT164" s="192"/>
      <c r="AU164" s="209"/>
      <c r="AV164" s="162"/>
      <c r="AW164" s="163"/>
      <c r="AX164" s="163"/>
      <c r="AY164" s="164"/>
      <c r="AZ164" s="192"/>
      <c r="BA164" s="209"/>
      <c r="BB164" s="162"/>
      <c r="BC164" s="163"/>
      <c r="BD164" s="163"/>
      <c r="BE164" s="164"/>
      <c r="BF164" s="192"/>
      <c r="BG164" s="209"/>
      <c r="BH164" s="162"/>
      <c r="BI164" s="163"/>
      <c r="BJ164" s="163"/>
      <c r="BK164" s="164"/>
      <c r="BL164" s="192"/>
      <c r="BM164" s="209"/>
      <c r="BN164" s="210"/>
      <c r="BO164" s="215"/>
      <c r="BP164" s="216"/>
      <c r="BQ164" s="151"/>
    </row>
    <row r="165" spans="1:69" ht="26.25" customHeight="1">
      <c r="A165" s="122" t="str">
        <v/>
      </c>
      <c r="B165" s="212"/>
      <c r="C165" s="194"/>
      <c r="D165" s="195"/>
      <c r="E165" s="152"/>
      <c r="F165" s="155"/>
      <c r="G165" s="107"/>
      <c r="H165" s="196"/>
      <c r="I165" s="113"/>
      <c r="J165" s="75"/>
      <c r="K165" s="75"/>
      <c r="L165" s="197"/>
      <c r="M165" s="119"/>
      <c r="N165" s="129"/>
      <c r="O165" s="198"/>
      <c r="P165" s="199"/>
      <c r="Q165" s="200"/>
      <c r="R165" s="201"/>
      <c r="S165" s="201"/>
      <c r="T165" s="202"/>
      <c r="U165" s="203"/>
      <c r="V165" s="190"/>
      <c r="W165" s="85"/>
      <c r="X165" s="199"/>
      <c r="Y165" s="200"/>
      <c r="Z165" s="201"/>
      <c r="AA165" s="201"/>
      <c r="AB165" s="202"/>
      <c r="AC165" s="203"/>
      <c r="AD165" s="190"/>
      <c r="AE165" s="213"/>
      <c r="AF165" s="205"/>
      <c r="AG165" s="205"/>
      <c r="AH165" s="206"/>
      <c r="AI165" s="207"/>
      <c r="AJ165" s="214"/>
      <c r="AK165" s="163"/>
      <c r="AL165" s="163"/>
      <c r="AM165" s="208"/>
      <c r="AN165" s="192"/>
      <c r="AO165" s="209"/>
      <c r="AP165" s="162"/>
      <c r="AQ165" s="163"/>
      <c r="AR165" s="163"/>
      <c r="AS165" s="164"/>
      <c r="AT165" s="192"/>
      <c r="AU165" s="209"/>
      <c r="AV165" s="162"/>
      <c r="AW165" s="163"/>
      <c r="AX165" s="163"/>
      <c r="AY165" s="164"/>
      <c r="AZ165" s="192"/>
      <c r="BA165" s="209"/>
      <c r="BB165" s="162"/>
      <c r="BC165" s="163"/>
      <c r="BD165" s="163"/>
      <c r="BE165" s="164"/>
      <c r="BF165" s="192"/>
      <c r="BG165" s="209"/>
      <c r="BH165" s="162"/>
      <c r="BI165" s="163"/>
      <c r="BJ165" s="163"/>
      <c r="BK165" s="164"/>
      <c r="BL165" s="192"/>
      <c r="BM165" s="209"/>
      <c r="BN165" s="210"/>
      <c r="BO165" s="215"/>
      <c r="BP165" s="216"/>
      <c r="BQ165" s="151"/>
    </row>
    <row r="166" spans="1:69" ht="26.25" customHeight="1">
      <c r="A166" s="122" t="str">
        <v/>
      </c>
      <c r="B166" s="212"/>
      <c r="C166" s="194"/>
      <c r="D166" s="195"/>
      <c r="E166" s="152"/>
      <c r="F166" s="155"/>
      <c r="G166" s="107"/>
      <c r="H166" s="196"/>
      <c r="I166" s="113"/>
      <c r="J166" s="75"/>
      <c r="K166" s="75"/>
      <c r="L166" s="197"/>
      <c r="M166" s="119"/>
      <c r="N166" s="129"/>
      <c r="O166" s="198"/>
      <c r="P166" s="199"/>
      <c r="Q166" s="200"/>
      <c r="R166" s="201"/>
      <c r="S166" s="201"/>
      <c r="T166" s="202"/>
      <c r="U166" s="203"/>
      <c r="V166" s="190"/>
      <c r="W166" s="85"/>
      <c r="X166" s="199"/>
      <c r="Y166" s="200"/>
      <c r="Z166" s="201"/>
      <c r="AA166" s="201"/>
      <c r="AB166" s="202"/>
      <c r="AC166" s="203"/>
      <c r="AD166" s="190"/>
      <c r="AE166" s="213"/>
      <c r="AF166" s="205"/>
      <c r="AG166" s="205"/>
      <c r="AH166" s="206"/>
      <c r="AI166" s="207"/>
      <c r="AJ166" s="214"/>
      <c r="AK166" s="163"/>
      <c r="AL166" s="163"/>
      <c r="AM166" s="208"/>
      <c r="AN166" s="192"/>
      <c r="AO166" s="209"/>
      <c r="AP166" s="162"/>
      <c r="AQ166" s="163"/>
      <c r="AR166" s="163"/>
      <c r="AS166" s="164"/>
      <c r="AT166" s="192"/>
      <c r="AU166" s="209"/>
      <c r="AV166" s="162"/>
      <c r="AW166" s="163"/>
      <c r="AX166" s="163"/>
      <c r="AY166" s="164"/>
      <c r="AZ166" s="192"/>
      <c r="BA166" s="209"/>
      <c r="BB166" s="162"/>
      <c r="BC166" s="163"/>
      <c r="BD166" s="163"/>
      <c r="BE166" s="164"/>
      <c r="BF166" s="192"/>
      <c r="BG166" s="209"/>
      <c r="BH166" s="162"/>
      <c r="BI166" s="163"/>
      <c r="BJ166" s="163"/>
      <c r="BK166" s="164"/>
      <c r="BL166" s="192"/>
      <c r="BM166" s="209"/>
      <c r="BN166" s="210"/>
      <c r="BO166" s="215"/>
      <c r="BP166" s="216"/>
      <c r="BQ166" s="151"/>
    </row>
    <row r="167" spans="1:69" ht="26.25" customHeight="1">
      <c r="A167" s="122" t="str">
        <v/>
      </c>
      <c r="B167" s="212"/>
      <c r="C167" s="194"/>
      <c r="D167" s="195"/>
      <c r="E167" s="152"/>
      <c r="F167" s="155"/>
      <c r="G167" s="107"/>
      <c r="H167" s="196"/>
      <c r="I167" s="113"/>
      <c r="J167" s="75"/>
      <c r="K167" s="75"/>
      <c r="L167" s="197"/>
      <c r="M167" s="119"/>
      <c r="N167" s="129"/>
      <c r="O167" s="198"/>
      <c r="P167" s="199"/>
      <c r="Q167" s="200"/>
      <c r="R167" s="201"/>
      <c r="S167" s="201"/>
      <c r="T167" s="202"/>
      <c r="U167" s="203"/>
      <c r="V167" s="190"/>
      <c r="W167" s="85"/>
      <c r="X167" s="199"/>
      <c r="Y167" s="200"/>
      <c r="Z167" s="201"/>
      <c r="AA167" s="201"/>
      <c r="AB167" s="202"/>
      <c r="AC167" s="203"/>
      <c r="AD167" s="190"/>
      <c r="AE167" s="213"/>
      <c r="AF167" s="205"/>
      <c r="AG167" s="205"/>
      <c r="AH167" s="206"/>
      <c r="AI167" s="207"/>
      <c r="AJ167" s="214"/>
      <c r="AK167" s="163"/>
      <c r="AL167" s="163"/>
      <c r="AM167" s="208"/>
      <c r="AN167" s="192"/>
      <c r="AO167" s="209"/>
      <c r="AP167" s="162"/>
      <c r="AQ167" s="163"/>
      <c r="AR167" s="163"/>
      <c r="AS167" s="164"/>
      <c r="AT167" s="192"/>
      <c r="AU167" s="209"/>
      <c r="AV167" s="162"/>
      <c r="AW167" s="163"/>
      <c r="AX167" s="163"/>
      <c r="AY167" s="164"/>
      <c r="AZ167" s="192"/>
      <c r="BA167" s="209"/>
      <c r="BB167" s="162"/>
      <c r="BC167" s="163"/>
      <c r="BD167" s="163"/>
      <c r="BE167" s="164"/>
      <c r="BF167" s="192"/>
      <c r="BG167" s="209"/>
      <c r="BH167" s="162"/>
      <c r="BI167" s="163"/>
      <c r="BJ167" s="163"/>
      <c r="BK167" s="164"/>
      <c r="BL167" s="192"/>
      <c r="BM167" s="209"/>
      <c r="BN167" s="210"/>
      <c r="BO167" s="215"/>
      <c r="BP167" s="216"/>
      <c r="BQ167" s="151"/>
    </row>
    <row r="168" spans="1:69" ht="26.25" customHeight="1">
      <c r="A168" s="122" t="str">
        <v/>
      </c>
      <c r="B168" s="212"/>
      <c r="C168" s="194"/>
      <c r="D168" s="195"/>
      <c r="E168" s="152"/>
      <c r="F168" s="155"/>
      <c r="G168" s="107"/>
      <c r="H168" s="196"/>
      <c r="I168" s="113"/>
      <c r="J168" s="75"/>
      <c r="K168" s="75"/>
      <c r="L168" s="197"/>
      <c r="M168" s="119"/>
      <c r="N168" s="129"/>
      <c r="O168" s="198"/>
      <c r="P168" s="199"/>
      <c r="Q168" s="200"/>
      <c r="R168" s="201"/>
      <c r="S168" s="201"/>
      <c r="T168" s="202"/>
      <c r="U168" s="203"/>
      <c r="V168" s="190"/>
      <c r="W168" s="85"/>
      <c r="X168" s="199"/>
      <c r="Y168" s="200"/>
      <c r="Z168" s="201"/>
      <c r="AA168" s="201"/>
      <c r="AB168" s="202"/>
      <c r="AC168" s="203"/>
      <c r="AD168" s="190"/>
      <c r="AE168" s="213"/>
      <c r="AF168" s="205"/>
      <c r="AG168" s="205"/>
      <c r="AH168" s="206"/>
      <c r="AI168" s="207"/>
      <c r="AJ168" s="214"/>
      <c r="AK168" s="163"/>
      <c r="AL168" s="163"/>
      <c r="AM168" s="208"/>
      <c r="AN168" s="192"/>
      <c r="AO168" s="209"/>
      <c r="AP168" s="162"/>
      <c r="AQ168" s="163"/>
      <c r="AR168" s="163"/>
      <c r="AS168" s="164"/>
      <c r="AT168" s="192"/>
      <c r="AU168" s="209"/>
      <c r="AV168" s="162"/>
      <c r="AW168" s="163"/>
      <c r="AX168" s="163"/>
      <c r="AY168" s="164"/>
      <c r="AZ168" s="192"/>
      <c r="BA168" s="209"/>
      <c r="BB168" s="162"/>
      <c r="BC168" s="163"/>
      <c r="BD168" s="163"/>
      <c r="BE168" s="164"/>
      <c r="BF168" s="192"/>
      <c r="BG168" s="209"/>
      <c r="BH168" s="162"/>
      <c r="BI168" s="163"/>
      <c r="BJ168" s="163"/>
      <c r="BK168" s="164"/>
      <c r="BL168" s="192"/>
      <c r="BM168" s="209"/>
      <c r="BN168" s="210"/>
      <c r="BO168" s="215"/>
      <c r="BP168" s="216"/>
      <c r="BQ168" s="151"/>
    </row>
    <row r="169" spans="1:69" ht="26.25" customHeight="1">
      <c r="A169" s="122" t="str">
        <v/>
      </c>
      <c r="B169" s="212"/>
      <c r="C169" s="194"/>
      <c r="D169" s="195"/>
      <c r="E169" s="152"/>
      <c r="F169" s="155"/>
      <c r="G169" s="107"/>
      <c r="H169" s="196"/>
      <c r="I169" s="113"/>
      <c r="J169" s="75"/>
      <c r="K169" s="75"/>
      <c r="L169" s="197"/>
      <c r="M169" s="119"/>
      <c r="N169" s="129"/>
      <c r="O169" s="198"/>
      <c r="P169" s="199"/>
      <c r="Q169" s="200"/>
      <c r="R169" s="201"/>
      <c r="S169" s="201"/>
      <c r="T169" s="202"/>
      <c r="U169" s="203"/>
      <c r="V169" s="190"/>
      <c r="W169" s="85"/>
      <c r="X169" s="199"/>
      <c r="Y169" s="200"/>
      <c r="Z169" s="201"/>
      <c r="AA169" s="201"/>
      <c r="AB169" s="202"/>
      <c r="AC169" s="203"/>
      <c r="AD169" s="190"/>
      <c r="AE169" s="213"/>
      <c r="AF169" s="205"/>
      <c r="AG169" s="205"/>
      <c r="AH169" s="206"/>
      <c r="AI169" s="207"/>
      <c r="AJ169" s="214"/>
      <c r="AK169" s="163"/>
      <c r="AL169" s="163"/>
      <c r="AM169" s="208"/>
      <c r="AN169" s="192"/>
      <c r="AO169" s="209"/>
      <c r="AP169" s="162"/>
      <c r="AQ169" s="163"/>
      <c r="AR169" s="163"/>
      <c r="AS169" s="164"/>
      <c r="AT169" s="192"/>
      <c r="AU169" s="209"/>
      <c r="AV169" s="162"/>
      <c r="AW169" s="163"/>
      <c r="AX169" s="163"/>
      <c r="AY169" s="164"/>
      <c r="AZ169" s="192"/>
      <c r="BA169" s="209"/>
      <c r="BB169" s="162"/>
      <c r="BC169" s="163"/>
      <c r="BD169" s="163"/>
      <c r="BE169" s="164"/>
      <c r="BF169" s="192"/>
      <c r="BG169" s="209"/>
      <c r="BH169" s="162"/>
      <c r="BI169" s="163"/>
      <c r="BJ169" s="163"/>
      <c r="BK169" s="164"/>
      <c r="BL169" s="192"/>
      <c r="BM169" s="209"/>
      <c r="BN169" s="210"/>
      <c r="BO169" s="215"/>
      <c r="BP169" s="216"/>
      <c r="BQ169" s="151"/>
    </row>
    <row r="170" spans="1:69" ht="26.25" customHeight="1">
      <c r="A170" s="122" t="str">
        <v/>
      </c>
      <c r="B170" s="212"/>
      <c r="C170" s="194"/>
      <c r="D170" s="195"/>
      <c r="E170" s="152"/>
      <c r="F170" s="155"/>
      <c r="G170" s="107"/>
      <c r="H170" s="196"/>
      <c r="I170" s="113"/>
      <c r="J170" s="75"/>
      <c r="K170" s="75"/>
      <c r="L170" s="197"/>
      <c r="M170" s="119"/>
      <c r="N170" s="129"/>
      <c r="O170" s="198"/>
      <c r="P170" s="199"/>
      <c r="Q170" s="200"/>
      <c r="R170" s="201"/>
      <c r="S170" s="201"/>
      <c r="T170" s="202"/>
      <c r="U170" s="203"/>
      <c r="V170" s="190"/>
      <c r="W170" s="85"/>
      <c r="X170" s="199"/>
      <c r="Y170" s="200"/>
      <c r="Z170" s="201"/>
      <c r="AA170" s="201"/>
      <c r="AB170" s="202"/>
      <c r="AC170" s="203"/>
      <c r="AD170" s="190"/>
      <c r="AE170" s="213"/>
      <c r="AF170" s="205"/>
      <c r="AG170" s="205"/>
      <c r="AH170" s="206"/>
      <c r="AI170" s="207"/>
      <c r="AJ170" s="214"/>
      <c r="AK170" s="163"/>
      <c r="AL170" s="163"/>
      <c r="AM170" s="208"/>
      <c r="AN170" s="192"/>
      <c r="AO170" s="209"/>
      <c r="AP170" s="162"/>
      <c r="AQ170" s="163"/>
      <c r="AR170" s="163"/>
      <c r="AS170" s="164"/>
      <c r="AT170" s="192"/>
      <c r="AU170" s="209"/>
      <c r="AV170" s="162"/>
      <c r="AW170" s="163"/>
      <c r="AX170" s="163"/>
      <c r="AY170" s="164"/>
      <c r="AZ170" s="192"/>
      <c r="BA170" s="209"/>
      <c r="BB170" s="162"/>
      <c r="BC170" s="163"/>
      <c r="BD170" s="163"/>
      <c r="BE170" s="164"/>
      <c r="BF170" s="192"/>
      <c r="BG170" s="209"/>
      <c r="BH170" s="162"/>
      <c r="BI170" s="163"/>
      <c r="BJ170" s="163"/>
      <c r="BK170" s="164"/>
      <c r="BL170" s="192"/>
      <c r="BM170" s="209"/>
      <c r="BN170" s="210"/>
      <c r="BO170" s="215"/>
      <c r="BP170" s="216"/>
      <c r="BQ170" s="151"/>
    </row>
    <row r="171" spans="1:69" ht="26.25" customHeight="1">
      <c r="A171" s="122" t="str">
        <v/>
      </c>
      <c r="B171" s="212"/>
      <c r="C171" s="194"/>
      <c r="D171" s="195"/>
      <c r="E171" s="152"/>
      <c r="F171" s="155"/>
      <c r="G171" s="107"/>
      <c r="H171" s="196"/>
      <c r="I171" s="113"/>
      <c r="J171" s="75"/>
      <c r="K171" s="75"/>
      <c r="L171" s="197"/>
      <c r="M171" s="119"/>
      <c r="N171" s="129"/>
      <c r="O171" s="198"/>
      <c r="P171" s="199"/>
      <c r="Q171" s="200"/>
      <c r="R171" s="201"/>
      <c r="S171" s="201"/>
      <c r="T171" s="202"/>
      <c r="U171" s="203"/>
      <c r="V171" s="190"/>
      <c r="W171" s="85"/>
      <c r="X171" s="199"/>
      <c r="Y171" s="200"/>
      <c r="Z171" s="201"/>
      <c r="AA171" s="201"/>
      <c r="AB171" s="202"/>
      <c r="AC171" s="203"/>
      <c r="AD171" s="190"/>
      <c r="AE171" s="213"/>
      <c r="AF171" s="205"/>
      <c r="AG171" s="205"/>
      <c r="AH171" s="206"/>
      <c r="AI171" s="207"/>
      <c r="AJ171" s="214"/>
      <c r="AK171" s="163"/>
      <c r="AL171" s="163"/>
      <c r="AM171" s="208"/>
      <c r="AN171" s="192"/>
      <c r="AO171" s="209"/>
      <c r="AP171" s="162"/>
      <c r="AQ171" s="163"/>
      <c r="AR171" s="163"/>
      <c r="AS171" s="164"/>
      <c r="AT171" s="192"/>
      <c r="AU171" s="209"/>
      <c r="AV171" s="162"/>
      <c r="AW171" s="163"/>
      <c r="AX171" s="163"/>
      <c r="AY171" s="164"/>
      <c r="AZ171" s="192"/>
      <c r="BA171" s="209"/>
      <c r="BB171" s="162"/>
      <c r="BC171" s="163"/>
      <c r="BD171" s="163"/>
      <c r="BE171" s="164"/>
      <c r="BF171" s="192"/>
      <c r="BG171" s="209"/>
      <c r="BH171" s="162"/>
      <c r="BI171" s="163"/>
      <c r="BJ171" s="163"/>
      <c r="BK171" s="164"/>
      <c r="BL171" s="192"/>
      <c r="BM171" s="209"/>
      <c r="BN171" s="210"/>
      <c r="BO171" s="215"/>
      <c r="BP171" s="216"/>
      <c r="BQ171" s="151"/>
    </row>
    <row r="172" spans="1:69" ht="26.25" customHeight="1">
      <c r="A172" s="122" t="str">
        <v/>
      </c>
      <c r="B172" s="212"/>
      <c r="C172" s="194"/>
      <c r="D172" s="195"/>
      <c r="E172" s="152"/>
      <c r="F172" s="155"/>
      <c r="G172" s="107"/>
      <c r="H172" s="196"/>
      <c r="I172" s="113"/>
      <c r="J172" s="75"/>
      <c r="K172" s="75"/>
      <c r="L172" s="197"/>
      <c r="M172" s="119"/>
      <c r="N172" s="129"/>
      <c r="O172" s="198"/>
      <c r="P172" s="199"/>
      <c r="Q172" s="200"/>
      <c r="R172" s="201"/>
      <c r="S172" s="201"/>
      <c r="T172" s="202"/>
      <c r="U172" s="203"/>
      <c r="V172" s="190"/>
      <c r="W172" s="85"/>
      <c r="X172" s="199"/>
      <c r="Y172" s="200"/>
      <c r="Z172" s="201"/>
      <c r="AA172" s="201"/>
      <c r="AB172" s="202"/>
      <c r="AC172" s="203"/>
      <c r="AD172" s="190"/>
      <c r="AE172" s="213"/>
      <c r="AF172" s="205"/>
      <c r="AG172" s="205"/>
      <c r="AH172" s="206"/>
      <c r="AI172" s="207"/>
      <c r="AJ172" s="214"/>
      <c r="AK172" s="163"/>
      <c r="AL172" s="163"/>
      <c r="AM172" s="208"/>
      <c r="AN172" s="192"/>
      <c r="AO172" s="209"/>
      <c r="AP172" s="162"/>
      <c r="AQ172" s="163"/>
      <c r="AR172" s="163"/>
      <c r="AS172" s="164"/>
      <c r="AT172" s="192"/>
      <c r="AU172" s="209"/>
      <c r="AV172" s="162"/>
      <c r="AW172" s="163"/>
      <c r="AX172" s="163"/>
      <c r="AY172" s="164"/>
      <c r="AZ172" s="192"/>
      <c r="BA172" s="209"/>
      <c r="BB172" s="162"/>
      <c r="BC172" s="163"/>
      <c r="BD172" s="163"/>
      <c r="BE172" s="164"/>
      <c r="BF172" s="192"/>
      <c r="BG172" s="209"/>
      <c r="BH172" s="162"/>
      <c r="BI172" s="163"/>
      <c r="BJ172" s="163"/>
      <c r="BK172" s="164"/>
      <c r="BL172" s="192"/>
      <c r="BM172" s="209"/>
      <c r="BN172" s="210"/>
      <c r="BO172" s="215"/>
      <c r="BP172" s="216"/>
      <c r="BQ172" s="151"/>
    </row>
    <row r="173" spans="1:69" ht="26.25" customHeight="1">
      <c r="A173" s="122" t="str">
        <v/>
      </c>
      <c r="B173" s="212"/>
      <c r="C173" s="194"/>
      <c r="D173" s="195"/>
      <c r="E173" s="152"/>
      <c r="F173" s="155"/>
      <c r="G173" s="107"/>
      <c r="H173" s="196"/>
      <c r="I173" s="113"/>
      <c r="J173" s="75"/>
      <c r="K173" s="75"/>
      <c r="L173" s="197"/>
      <c r="M173" s="119"/>
      <c r="N173" s="129"/>
      <c r="O173" s="198"/>
      <c r="P173" s="199"/>
      <c r="Q173" s="200"/>
      <c r="R173" s="201"/>
      <c r="S173" s="201"/>
      <c r="T173" s="202"/>
      <c r="U173" s="203"/>
      <c r="V173" s="190"/>
      <c r="W173" s="85"/>
      <c r="X173" s="199"/>
      <c r="Y173" s="200"/>
      <c r="Z173" s="201"/>
      <c r="AA173" s="201"/>
      <c r="AB173" s="202"/>
      <c r="AC173" s="203"/>
      <c r="AD173" s="190"/>
      <c r="AE173" s="213"/>
      <c r="AF173" s="205"/>
      <c r="AG173" s="205"/>
      <c r="AH173" s="206"/>
      <c r="AI173" s="207"/>
      <c r="AJ173" s="214"/>
      <c r="AK173" s="163"/>
      <c r="AL173" s="163"/>
      <c r="AM173" s="208"/>
      <c r="AN173" s="192"/>
      <c r="AO173" s="209"/>
      <c r="AP173" s="162"/>
      <c r="AQ173" s="163"/>
      <c r="AR173" s="163"/>
      <c r="AS173" s="164"/>
      <c r="AT173" s="192"/>
      <c r="AU173" s="209"/>
      <c r="AV173" s="162"/>
      <c r="AW173" s="163"/>
      <c r="AX173" s="163"/>
      <c r="AY173" s="164"/>
      <c r="AZ173" s="192"/>
      <c r="BA173" s="209"/>
      <c r="BB173" s="162"/>
      <c r="BC173" s="163"/>
      <c r="BD173" s="163"/>
      <c r="BE173" s="164"/>
      <c r="BF173" s="192"/>
      <c r="BG173" s="209"/>
      <c r="BH173" s="162"/>
      <c r="BI173" s="163"/>
      <c r="BJ173" s="163"/>
      <c r="BK173" s="164"/>
      <c r="BL173" s="192"/>
      <c r="BM173" s="209"/>
      <c r="BN173" s="210"/>
      <c r="BO173" s="215"/>
      <c r="BP173" s="216"/>
      <c r="BQ173" s="151"/>
    </row>
    <row r="174" spans="1:69" ht="26.25" customHeight="1">
      <c r="A174" s="122" t="str">
        <v/>
      </c>
      <c r="B174" s="212"/>
      <c r="C174" s="194"/>
      <c r="D174" s="195"/>
      <c r="E174" s="152"/>
      <c r="F174" s="155"/>
      <c r="G174" s="107"/>
      <c r="H174" s="196"/>
      <c r="I174" s="113"/>
      <c r="J174" s="75"/>
      <c r="K174" s="75"/>
      <c r="L174" s="197"/>
      <c r="M174" s="119"/>
      <c r="N174" s="129"/>
      <c r="O174" s="198"/>
      <c r="P174" s="199"/>
      <c r="Q174" s="200"/>
      <c r="R174" s="201"/>
      <c r="S174" s="201"/>
      <c r="T174" s="202"/>
      <c r="U174" s="203"/>
      <c r="V174" s="190"/>
      <c r="W174" s="85"/>
      <c r="X174" s="199"/>
      <c r="Y174" s="200"/>
      <c r="Z174" s="201"/>
      <c r="AA174" s="201"/>
      <c r="AB174" s="202"/>
      <c r="AC174" s="203"/>
      <c r="AD174" s="190"/>
      <c r="AE174" s="213"/>
      <c r="AF174" s="205"/>
      <c r="AG174" s="205"/>
      <c r="AH174" s="206"/>
      <c r="AI174" s="207"/>
      <c r="AJ174" s="214"/>
      <c r="AK174" s="163"/>
      <c r="AL174" s="163"/>
      <c r="AM174" s="208"/>
      <c r="AN174" s="192"/>
      <c r="AO174" s="209"/>
      <c r="AP174" s="162"/>
      <c r="AQ174" s="163"/>
      <c r="AR174" s="163"/>
      <c r="AS174" s="164"/>
      <c r="AT174" s="192"/>
      <c r="AU174" s="209"/>
      <c r="AV174" s="162"/>
      <c r="AW174" s="163"/>
      <c r="AX174" s="163"/>
      <c r="AY174" s="164"/>
      <c r="AZ174" s="192"/>
      <c r="BA174" s="209"/>
      <c r="BB174" s="162"/>
      <c r="BC174" s="163"/>
      <c r="BD174" s="163"/>
      <c r="BE174" s="164"/>
      <c r="BF174" s="192"/>
      <c r="BG174" s="209"/>
      <c r="BH174" s="162"/>
      <c r="BI174" s="163"/>
      <c r="BJ174" s="163"/>
      <c r="BK174" s="164"/>
      <c r="BL174" s="192"/>
      <c r="BM174" s="209"/>
      <c r="BN174" s="210"/>
      <c r="BO174" s="215"/>
      <c r="BP174" s="216"/>
      <c r="BQ174" s="151"/>
    </row>
    <row r="175" spans="1:69" ht="26.25" customHeight="1">
      <c r="A175" s="122" t="str">
        <v/>
      </c>
      <c r="B175" s="212"/>
      <c r="C175" s="194"/>
      <c r="D175" s="195"/>
      <c r="E175" s="152"/>
      <c r="F175" s="155"/>
      <c r="G175" s="107"/>
      <c r="H175" s="196"/>
      <c r="I175" s="113"/>
      <c r="J175" s="75"/>
      <c r="K175" s="75"/>
      <c r="L175" s="197"/>
      <c r="M175" s="119"/>
      <c r="N175" s="129"/>
      <c r="O175" s="198"/>
      <c r="P175" s="199"/>
      <c r="Q175" s="200"/>
      <c r="R175" s="201"/>
      <c r="S175" s="201"/>
      <c r="T175" s="202"/>
      <c r="U175" s="203"/>
      <c r="V175" s="190"/>
      <c r="W175" s="85"/>
      <c r="X175" s="199"/>
      <c r="Y175" s="200"/>
      <c r="Z175" s="201"/>
      <c r="AA175" s="201"/>
      <c r="AB175" s="202"/>
      <c r="AC175" s="203"/>
      <c r="AD175" s="190"/>
      <c r="AE175" s="213"/>
      <c r="AF175" s="205"/>
      <c r="AG175" s="205"/>
      <c r="AH175" s="206"/>
      <c r="AI175" s="207"/>
      <c r="AJ175" s="214"/>
      <c r="AK175" s="163"/>
      <c r="AL175" s="163"/>
      <c r="AM175" s="208"/>
      <c r="AN175" s="192"/>
      <c r="AO175" s="209"/>
      <c r="AP175" s="162"/>
      <c r="AQ175" s="163"/>
      <c r="AR175" s="163"/>
      <c r="AS175" s="164"/>
      <c r="AT175" s="192"/>
      <c r="AU175" s="209"/>
      <c r="AV175" s="162"/>
      <c r="AW175" s="163"/>
      <c r="AX175" s="163"/>
      <c r="AY175" s="164"/>
      <c r="AZ175" s="192"/>
      <c r="BA175" s="209"/>
      <c r="BB175" s="162"/>
      <c r="BC175" s="163"/>
      <c r="BD175" s="163"/>
      <c r="BE175" s="164"/>
      <c r="BF175" s="192"/>
      <c r="BG175" s="209"/>
      <c r="BH175" s="162"/>
      <c r="BI175" s="163"/>
      <c r="BJ175" s="163"/>
      <c r="BK175" s="164"/>
      <c r="BL175" s="192"/>
      <c r="BM175" s="209"/>
      <c r="BN175" s="210"/>
      <c r="BO175" s="215"/>
      <c r="BP175" s="216"/>
      <c r="BQ175" s="151"/>
    </row>
    <row r="176" spans="1:69" ht="26.25" customHeight="1">
      <c r="A176" s="122" t="str">
        <v/>
      </c>
      <c r="B176" s="212"/>
      <c r="C176" s="194"/>
      <c r="D176" s="195"/>
      <c r="E176" s="152"/>
      <c r="F176" s="155"/>
      <c r="G176" s="107"/>
      <c r="H176" s="196"/>
      <c r="I176" s="113"/>
      <c r="J176" s="75"/>
      <c r="K176" s="75"/>
      <c r="L176" s="197"/>
      <c r="M176" s="119"/>
      <c r="N176" s="129"/>
      <c r="O176" s="198"/>
      <c r="P176" s="199"/>
      <c r="Q176" s="200"/>
      <c r="R176" s="201"/>
      <c r="S176" s="201"/>
      <c r="T176" s="202"/>
      <c r="U176" s="203"/>
      <c r="V176" s="190"/>
      <c r="W176" s="85"/>
      <c r="X176" s="199"/>
      <c r="Y176" s="200"/>
      <c r="Z176" s="201"/>
      <c r="AA176" s="201"/>
      <c r="AB176" s="202"/>
      <c r="AC176" s="203"/>
      <c r="AD176" s="190"/>
      <c r="AE176" s="213"/>
      <c r="AF176" s="205"/>
      <c r="AG176" s="205"/>
      <c r="AH176" s="206"/>
      <c r="AI176" s="207"/>
      <c r="AJ176" s="214"/>
      <c r="AK176" s="163"/>
      <c r="AL176" s="163"/>
      <c r="AM176" s="208"/>
      <c r="AN176" s="192"/>
      <c r="AO176" s="209"/>
      <c r="AP176" s="162"/>
      <c r="AQ176" s="163"/>
      <c r="AR176" s="163"/>
      <c r="AS176" s="164"/>
      <c r="AT176" s="192"/>
      <c r="AU176" s="209"/>
      <c r="AV176" s="162"/>
      <c r="AW176" s="163"/>
      <c r="AX176" s="163"/>
      <c r="AY176" s="164"/>
      <c r="AZ176" s="192"/>
      <c r="BA176" s="209"/>
      <c r="BB176" s="162"/>
      <c r="BC176" s="163"/>
      <c r="BD176" s="163"/>
      <c r="BE176" s="164"/>
      <c r="BF176" s="192"/>
      <c r="BG176" s="209"/>
      <c r="BH176" s="162"/>
      <c r="BI176" s="163"/>
      <c r="BJ176" s="163"/>
      <c r="BK176" s="164"/>
      <c r="BL176" s="192"/>
      <c r="BM176" s="209"/>
      <c r="BN176" s="210"/>
      <c r="BO176" s="215"/>
      <c r="BP176" s="216"/>
      <c r="BQ176" s="151"/>
    </row>
    <row r="177" spans="1:69" ht="26.25" customHeight="1">
      <c r="A177" s="122" t="str">
        <v/>
      </c>
      <c r="B177" s="212"/>
      <c r="C177" s="194"/>
      <c r="D177" s="195"/>
      <c r="E177" s="152"/>
      <c r="F177" s="155"/>
      <c r="G177" s="107"/>
      <c r="H177" s="196"/>
      <c r="I177" s="113"/>
      <c r="J177" s="75"/>
      <c r="K177" s="75"/>
      <c r="L177" s="197"/>
      <c r="M177" s="119"/>
      <c r="N177" s="129"/>
      <c r="O177" s="198"/>
      <c r="P177" s="199"/>
      <c r="Q177" s="200"/>
      <c r="R177" s="201"/>
      <c r="S177" s="201"/>
      <c r="T177" s="202"/>
      <c r="U177" s="203"/>
      <c r="V177" s="190"/>
      <c r="W177" s="85"/>
      <c r="X177" s="199"/>
      <c r="Y177" s="200"/>
      <c r="Z177" s="201"/>
      <c r="AA177" s="201"/>
      <c r="AB177" s="202"/>
      <c r="AC177" s="203"/>
      <c r="AD177" s="190"/>
      <c r="AE177" s="213"/>
      <c r="AF177" s="205"/>
      <c r="AG177" s="205"/>
      <c r="AH177" s="206"/>
      <c r="AI177" s="207"/>
      <c r="AJ177" s="214"/>
      <c r="AK177" s="163"/>
      <c r="AL177" s="163"/>
      <c r="AM177" s="208"/>
      <c r="AN177" s="192"/>
      <c r="AO177" s="209"/>
      <c r="AP177" s="162"/>
      <c r="AQ177" s="163"/>
      <c r="AR177" s="163"/>
      <c r="AS177" s="164"/>
      <c r="AT177" s="192"/>
      <c r="AU177" s="209"/>
      <c r="AV177" s="162"/>
      <c r="AW177" s="163"/>
      <c r="AX177" s="163"/>
      <c r="AY177" s="164"/>
      <c r="AZ177" s="192"/>
      <c r="BA177" s="209"/>
      <c r="BB177" s="162"/>
      <c r="BC177" s="163"/>
      <c r="BD177" s="163"/>
      <c r="BE177" s="164"/>
      <c r="BF177" s="192"/>
      <c r="BG177" s="209"/>
      <c r="BH177" s="162"/>
      <c r="BI177" s="163"/>
      <c r="BJ177" s="163"/>
      <c r="BK177" s="164"/>
      <c r="BL177" s="192"/>
      <c r="BM177" s="209"/>
      <c r="BN177" s="210"/>
      <c r="BO177" s="215"/>
      <c r="BP177" s="216"/>
      <c r="BQ177" s="151"/>
    </row>
    <row r="178" spans="1:69" ht="26.25" customHeight="1">
      <c r="A178" s="122" t="str">
        <v/>
      </c>
      <c r="B178" s="212"/>
      <c r="C178" s="194"/>
      <c r="D178" s="195"/>
      <c r="E178" s="152"/>
      <c r="F178" s="155"/>
      <c r="G178" s="107"/>
      <c r="H178" s="196"/>
      <c r="I178" s="113"/>
      <c r="J178" s="75"/>
      <c r="K178" s="75"/>
      <c r="L178" s="197"/>
      <c r="M178" s="119"/>
      <c r="N178" s="129"/>
      <c r="O178" s="198"/>
      <c r="P178" s="199"/>
      <c r="Q178" s="200"/>
      <c r="R178" s="201"/>
      <c r="S178" s="201"/>
      <c r="T178" s="202"/>
      <c r="U178" s="203"/>
      <c r="V178" s="190"/>
      <c r="W178" s="85"/>
      <c r="X178" s="199"/>
      <c r="Y178" s="200"/>
      <c r="Z178" s="201"/>
      <c r="AA178" s="201"/>
      <c r="AB178" s="202"/>
      <c r="AC178" s="203"/>
      <c r="AD178" s="190"/>
      <c r="AE178" s="213"/>
      <c r="AF178" s="205"/>
      <c r="AG178" s="205"/>
      <c r="AH178" s="206"/>
      <c r="AI178" s="207"/>
      <c r="AJ178" s="214"/>
      <c r="AK178" s="163"/>
      <c r="AL178" s="163"/>
      <c r="AM178" s="208"/>
      <c r="AN178" s="192"/>
      <c r="AO178" s="209"/>
      <c r="AP178" s="162"/>
      <c r="AQ178" s="163"/>
      <c r="AR178" s="163"/>
      <c r="AS178" s="164"/>
      <c r="AT178" s="192"/>
      <c r="AU178" s="209"/>
      <c r="AV178" s="162"/>
      <c r="AW178" s="163"/>
      <c r="AX178" s="163"/>
      <c r="AY178" s="164"/>
      <c r="AZ178" s="192"/>
      <c r="BA178" s="209"/>
      <c r="BB178" s="162"/>
      <c r="BC178" s="163"/>
      <c r="BD178" s="163"/>
      <c r="BE178" s="164"/>
      <c r="BF178" s="192"/>
      <c r="BG178" s="209"/>
      <c r="BH178" s="162"/>
      <c r="BI178" s="163"/>
      <c r="BJ178" s="163"/>
      <c r="BK178" s="164"/>
      <c r="BL178" s="192"/>
      <c r="BM178" s="209"/>
      <c r="BN178" s="210"/>
      <c r="BO178" s="215"/>
      <c r="BP178" s="216"/>
      <c r="BQ178" s="151"/>
    </row>
    <row r="179" spans="1:69" ht="26.25" customHeight="1">
      <c r="A179" s="122" t="str">
        <v/>
      </c>
      <c r="B179" s="212"/>
      <c r="C179" s="194"/>
      <c r="D179" s="195"/>
      <c r="E179" s="152"/>
      <c r="F179" s="155"/>
      <c r="G179" s="107"/>
      <c r="H179" s="196"/>
      <c r="I179" s="113"/>
      <c r="J179" s="75"/>
      <c r="K179" s="75"/>
      <c r="L179" s="197"/>
      <c r="M179" s="119"/>
      <c r="N179" s="129"/>
      <c r="O179" s="198"/>
      <c r="P179" s="199"/>
      <c r="Q179" s="200"/>
      <c r="R179" s="201"/>
      <c r="S179" s="201"/>
      <c r="T179" s="202"/>
      <c r="U179" s="203"/>
      <c r="V179" s="190"/>
      <c r="W179" s="85"/>
      <c r="X179" s="199"/>
      <c r="Y179" s="200"/>
      <c r="Z179" s="201"/>
      <c r="AA179" s="201"/>
      <c r="AB179" s="202"/>
      <c r="AC179" s="203"/>
      <c r="AD179" s="190"/>
      <c r="AE179" s="213"/>
      <c r="AF179" s="205"/>
      <c r="AG179" s="205"/>
      <c r="AH179" s="206"/>
      <c r="AI179" s="207"/>
      <c r="AJ179" s="214"/>
      <c r="AK179" s="163"/>
      <c r="AL179" s="163"/>
      <c r="AM179" s="208"/>
      <c r="AN179" s="192"/>
      <c r="AO179" s="209"/>
      <c r="AP179" s="162"/>
      <c r="AQ179" s="163"/>
      <c r="AR179" s="163"/>
      <c r="AS179" s="164"/>
      <c r="AT179" s="192"/>
      <c r="AU179" s="209"/>
      <c r="AV179" s="162"/>
      <c r="AW179" s="163"/>
      <c r="AX179" s="163"/>
      <c r="AY179" s="164"/>
      <c r="AZ179" s="192"/>
      <c r="BA179" s="209"/>
      <c r="BB179" s="162"/>
      <c r="BC179" s="163"/>
      <c r="BD179" s="163"/>
      <c r="BE179" s="164"/>
      <c r="BF179" s="192"/>
      <c r="BG179" s="209"/>
      <c r="BH179" s="162"/>
      <c r="BI179" s="163"/>
      <c r="BJ179" s="163"/>
      <c r="BK179" s="164"/>
      <c r="BL179" s="192"/>
      <c r="BM179" s="209"/>
      <c r="BN179" s="210"/>
      <c r="BO179" s="215"/>
      <c r="BP179" s="216"/>
      <c r="BQ179" s="151"/>
    </row>
    <row r="180" spans="1:69" ht="26.25" customHeight="1">
      <c r="A180" s="122" t="str">
        <v/>
      </c>
      <c r="B180" s="212"/>
      <c r="C180" s="194"/>
      <c r="D180" s="195"/>
      <c r="E180" s="152"/>
      <c r="F180" s="155"/>
      <c r="G180" s="107"/>
      <c r="H180" s="196"/>
      <c r="I180" s="113"/>
      <c r="J180" s="75"/>
      <c r="K180" s="75"/>
      <c r="L180" s="197"/>
      <c r="M180" s="119"/>
      <c r="N180" s="129"/>
      <c r="O180" s="198"/>
      <c r="P180" s="199"/>
      <c r="Q180" s="200"/>
      <c r="R180" s="201"/>
      <c r="S180" s="201"/>
      <c r="T180" s="202"/>
      <c r="U180" s="203"/>
      <c r="V180" s="190"/>
      <c r="W180" s="85"/>
      <c r="X180" s="199"/>
      <c r="Y180" s="200"/>
      <c r="Z180" s="201"/>
      <c r="AA180" s="201"/>
      <c r="AB180" s="202"/>
      <c r="AC180" s="203"/>
      <c r="AD180" s="190"/>
      <c r="AE180" s="213"/>
      <c r="AF180" s="205"/>
      <c r="AG180" s="205"/>
      <c r="AH180" s="206"/>
      <c r="AI180" s="207"/>
      <c r="AJ180" s="214"/>
      <c r="AK180" s="163"/>
      <c r="AL180" s="163"/>
      <c r="AM180" s="208"/>
      <c r="AN180" s="192"/>
      <c r="AO180" s="209"/>
      <c r="AP180" s="162"/>
      <c r="AQ180" s="163"/>
      <c r="AR180" s="163"/>
      <c r="AS180" s="164"/>
      <c r="AT180" s="192"/>
      <c r="AU180" s="209"/>
      <c r="AV180" s="162"/>
      <c r="AW180" s="163"/>
      <c r="AX180" s="163"/>
      <c r="AY180" s="164"/>
      <c r="AZ180" s="192"/>
      <c r="BA180" s="209"/>
      <c r="BB180" s="162"/>
      <c r="BC180" s="163"/>
      <c r="BD180" s="163"/>
      <c r="BE180" s="164"/>
      <c r="BF180" s="192"/>
      <c r="BG180" s="209"/>
      <c r="BH180" s="162"/>
      <c r="BI180" s="163"/>
      <c r="BJ180" s="163"/>
      <c r="BK180" s="164"/>
      <c r="BL180" s="192"/>
      <c r="BM180" s="209"/>
      <c r="BN180" s="210"/>
      <c r="BO180" s="215"/>
      <c r="BP180" s="216"/>
      <c r="BQ180" s="151"/>
    </row>
    <row r="181" spans="1:69" ht="26.25" customHeight="1">
      <c r="A181" s="122" t="str">
        <v/>
      </c>
      <c r="B181" s="212"/>
      <c r="C181" s="194"/>
      <c r="D181" s="195"/>
      <c r="E181" s="152"/>
      <c r="F181" s="155"/>
      <c r="G181" s="107"/>
      <c r="H181" s="196"/>
      <c r="I181" s="113"/>
      <c r="J181" s="75"/>
      <c r="K181" s="75"/>
      <c r="L181" s="197"/>
      <c r="M181" s="119"/>
      <c r="N181" s="129"/>
      <c r="O181" s="198"/>
      <c r="P181" s="199"/>
      <c r="Q181" s="200"/>
      <c r="R181" s="201"/>
      <c r="S181" s="201"/>
      <c r="T181" s="202"/>
      <c r="U181" s="203"/>
      <c r="V181" s="190"/>
      <c r="W181" s="85"/>
      <c r="X181" s="199"/>
      <c r="Y181" s="200"/>
      <c r="Z181" s="201"/>
      <c r="AA181" s="201"/>
      <c r="AB181" s="202"/>
      <c r="AC181" s="203"/>
      <c r="AD181" s="190"/>
      <c r="AE181" s="213"/>
      <c r="AF181" s="205"/>
      <c r="AG181" s="205"/>
      <c r="AH181" s="206"/>
      <c r="AI181" s="207"/>
      <c r="AJ181" s="214"/>
      <c r="AK181" s="163"/>
      <c r="AL181" s="163"/>
      <c r="AM181" s="208"/>
      <c r="AN181" s="192"/>
      <c r="AO181" s="209"/>
      <c r="AP181" s="162"/>
      <c r="AQ181" s="163"/>
      <c r="AR181" s="163"/>
      <c r="AS181" s="164"/>
      <c r="AT181" s="192"/>
      <c r="AU181" s="209"/>
      <c r="AV181" s="162"/>
      <c r="AW181" s="163"/>
      <c r="AX181" s="163"/>
      <c r="AY181" s="164"/>
      <c r="AZ181" s="192"/>
      <c r="BA181" s="209"/>
      <c r="BB181" s="162"/>
      <c r="BC181" s="163"/>
      <c r="BD181" s="163"/>
      <c r="BE181" s="164"/>
      <c r="BF181" s="192"/>
      <c r="BG181" s="209"/>
      <c r="BH181" s="162"/>
      <c r="BI181" s="163"/>
      <c r="BJ181" s="163"/>
      <c r="BK181" s="164"/>
      <c r="BL181" s="192"/>
      <c r="BM181" s="209"/>
      <c r="BN181" s="210"/>
      <c r="BO181" s="215"/>
      <c r="BP181" s="216"/>
      <c r="BQ181" s="151"/>
    </row>
    <row r="182" spans="1:69" ht="26.25" customHeight="1">
      <c r="A182" s="122" t="str">
        <v/>
      </c>
      <c r="B182" s="212"/>
      <c r="C182" s="194"/>
      <c r="D182" s="195"/>
      <c r="E182" s="152"/>
      <c r="F182" s="155"/>
      <c r="G182" s="107"/>
      <c r="H182" s="196"/>
      <c r="I182" s="113"/>
      <c r="J182" s="75"/>
      <c r="K182" s="75"/>
      <c r="L182" s="197"/>
      <c r="M182" s="119"/>
      <c r="N182" s="129"/>
      <c r="O182" s="198"/>
      <c r="P182" s="199"/>
      <c r="Q182" s="200"/>
      <c r="R182" s="201"/>
      <c r="S182" s="201"/>
      <c r="T182" s="202"/>
      <c r="U182" s="203"/>
      <c r="V182" s="190"/>
      <c r="W182" s="85"/>
      <c r="X182" s="199"/>
      <c r="Y182" s="200"/>
      <c r="Z182" s="201"/>
      <c r="AA182" s="201"/>
      <c r="AB182" s="202"/>
      <c r="AC182" s="203"/>
      <c r="AD182" s="190"/>
      <c r="AE182" s="213"/>
      <c r="AF182" s="205"/>
      <c r="AG182" s="205"/>
      <c r="AH182" s="206"/>
      <c r="AI182" s="207"/>
      <c r="AJ182" s="214"/>
      <c r="AK182" s="163"/>
      <c r="AL182" s="163"/>
      <c r="AM182" s="208"/>
      <c r="AN182" s="192"/>
      <c r="AO182" s="209"/>
      <c r="AP182" s="162"/>
      <c r="AQ182" s="163"/>
      <c r="AR182" s="163"/>
      <c r="AS182" s="164"/>
      <c r="AT182" s="192"/>
      <c r="AU182" s="209"/>
      <c r="AV182" s="162"/>
      <c r="AW182" s="163"/>
      <c r="AX182" s="163"/>
      <c r="AY182" s="164"/>
      <c r="AZ182" s="192"/>
      <c r="BA182" s="209"/>
      <c r="BB182" s="162"/>
      <c r="BC182" s="163"/>
      <c r="BD182" s="163"/>
      <c r="BE182" s="164"/>
      <c r="BF182" s="192"/>
      <c r="BG182" s="209"/>
      <c r="BH182" s="162"/>
      <c r="BI182" s="163"/>
      <c r="BJ182" s="163"/>
      <c r="BK182" s="164"/>
      <c r="BL182" s="192"/>
      <c r="BM182" s="209"/>
      <c r="BN182" s="210"/>
      <c r="BO182" s="215"/>
      <c r="BP182" s="216"/>
      <c r="BQ182" s="151"/>
    </row>
    <row r="183" spans="1:69" ht="26.25" customHeight="1">
      <c r="A183" s="122" t="str">
        <v/>
      </c>
      <c r="B183" s="212"/>
      <c r="C183" s="194"/>
      <c r="D183" s="195"/>
      <c r="E183" s="152"/>
      <c r="F183" s="155"/>
      <c r="G183" s="107"/>
      <c r="H183" s="196"/>
      <c r="I183" s="113"/>
      <c r="J183" s="75"/>
      <c r="K183" s="75"/>
      <c r="L183" s="197"/>
      <c r="M183" s="119"/>
      <c r="N183" s="129"/>
      <c r="O183" s="198"/>
      <c r="P183" s="199"/>
      <c r="Q183" s="200"/>
      <c r="R183" s="201"/>
      <c r="S183" s="201"/>
      <c r="T183" s="202"/>
      <c r="U183" s="203"/>
      <c r="V183" s="190"/>
      <c r="W183" s="85"/>
      <c r="X183" s="199"/>
      <c r="Y183" s="200"/>
      <c r="Z183" s="201"/>
      <c r="AA183" s="201"/>
      <c r="AB183" s="202"/>
      <c r="AC183" s="203"/>
      <c r="AD183" s="190"/>
      <c r="AE183" s="213"/>
      <c r="AF183" s="205"/>
      <c r="AG183" s="205"/>
      <c r="AH183" s="206"/>
      <c r="AI183" s="207"/>
      <c r="AJ183" s="214"/>
      <c r="AK183" s="163"/>
      <c r="AL183" s="163"/>
      <c r="AM183" s="208"/>
      <c r="AN183" s="192"/>
      <c r="AO183" s="209"/>
      <c r="AP183" s="162"/>
      <c r="AQ183" s="163"/>
      <c r="AR183" s="163"/>
      <c r="AS183" s="164"/>
      <c r="AT183" s="192"/>
      <c r="AU183" s="209"/>
      <c r="AV183" s="162"/>
      <c r="AW183" s="163"/>
      <c r="AX183" s="163"/>
      <c r="AY183" s="164"/>
      <c r="AZ183" s="192"/>
      <c r="BA183" s="209"/>
      <c r="BB183" s="162"/>
      <c r="BC183" s="163"/>
      <c r="BD183" s="163"/>
      <c r="BE183" s="164"/>
      <c r="BF183" s="192"/>
      <c r="BG183" s="209"/>
      <c r="BH183" s="162"/>
      <c r="BI183" s="163"/>
      <c r="BJ183" s="163"/>
      <c r="BK183" s="164"/>
      <c r="BL183" s="192"/>
      <c r="BM183" s="209"/>
      <c r="BN183" s="210"/>
      <c r="BO183" s="215"/>
      <c r="BP183" s="216"/>
      <c r="BQ183" s="151"/>
    </row>
    <row r="184" spans="1:69" ht="26.25" customHeight="1">
      <c r="A184" s="122" t="str">
        <v/>
      </c>
      <c r="B184" s="212"/>
      <c r="C184" s="194"/>
      <c r="D184" s="195"/>
      <c r="E184" s="152"/>
      <c r="F184" s="155"/>
      <c r="G184" s="107"/>
      <c r="H184" s="196"/>
      <c r="I184" s="113"/>
      <c r="J184" s="75"/>
      <c r="K184" s="75"/>
      <c r="L184" s="197"/>
      <c r="M184" s="119"/>
      <c r="N184" s="129"/>
      <c r="O184" s="198"/>
      <c r="P184" s="199"/>
      <c r="Q184" s="200"/>
      <c r="R184" s="201"/>
      <c r="S184" s="201"/>
      <c r="T184" s="202"/>
      <c r="U184" s="203"/>
      <c r="V184" s="190"/>
      <c r="W184" s="85"/>
      <c r="X184" s="199"/>
      <c r="Y184" s="200"/>
      <c r="Z184" s="201"/>
      <c r="AA184" s="201"/>
      <c r="AB184" s="202"/>
      <c r="AC184" s="203"/>
      <c r="AD184" s="190"/>
      <c r="AE184" s="213"/>
      <c r="AF184" s="205"/>
      <c r="AG184" s="205"/>
      <c r="AH184" s="206"/>
      <c r="AI184" s="207"/>
      <c r="AJ184" s="214"/>
      <c r="AK184" s="163"/>
      <c r="AL184" s="163"/>
      <c r="AM184" s="208"/>
      <c r="AN184" s="192"/>
      <c r="AO184" s="209"/>
      <c r="AP184" s="162"/>
      <c r="AQ184" s="163"/>
      <c r="AR184" s="163"/>
      <c r="AS184" s="164"/>
      <c r="AT184" s="192"/>
      <c r="AU184" s="209"/>
      <c r="AV184" s="162"/>
      <c r="AW184" s="163"/>
      <c r="AX184" s="163"/>
      <c r="AY184" s="164"/>
      <c r="AZ184" s="192"/>
      <c r="BA184" s="209"/>
      <c r="BB184" s="162"/>
      <c r="BC184" s="163"/>
      <c r="BD184" s="163"/>
      <c r="BE184" s="164"/>
      <c r="BF184" s="192"/>
      <c r="BG184" s="209"/>
      <c r="BH184" s="162"/>
      <c r="BI184" s="163"/>
      <c r="BJ184" s="163"/>
      <c r="BK184" s="164"/>
      <c r="BL184" s="192"/>
      <c r="BM184" s="209"/>
      <c r="BN184" s="210"/>
      <c r="BO184" s="215"/>
      <c r="BP184" s="216"/>
      <c r="BQ184" s="151"/>
    </row>
    <row r="185" spans="1:69" ht="26.25" customHeight="1">
      <c r="A185" s="122" t="str">
        <v/>
      </c>
      <c r="B185" s="212"/>
      <c r="C185" s="194"/>
      <c r="D185" s="195"/>
      <c r="E185" s="152"/>
      <c r="F185" s="155"/>
      <c r="G185" s="107"/>
      <c r="H185" s="196"/>
      <c r="I185" s="113"/>
      <c r="J185" s="75"/>
      <c r="K185" s="75"/>
      <c r="L185" s="197"/>
      <c r="M185" s="119"/>
      <c r="N185" s="129"/>
      <c r="O185" s="198"/>
      <c r="P185" s="199"/>
      <c r="Q185" s="200"/>
      <c r="R185" s="201"/>
      <c r="S185" s="201"/>
      <c r="T185" s="202"/>
      <c r="U185" s="203"/>
      <c r="V185" s="190"/>
      <c r="W185" s="85"/>
      <c r="X185" s="199"/>
      <c r="Y185" s="200"/>
      <c r="Z185" s="201"/>
      <c r="AA185" s="201"/>
      <c r="AB185" s="202"/>
      <c r="AC185" s="203"/>
      <c r="AD185" s="190"/>
      <c r="AE185" s="213"/>
      <c r="AF185" s="205"/>
      <c r="AG185" s="205"/>
      <c r="AH185" s="206"/>
      <c r="AI185" s="207"/>
      <c r="AJ185" s="214"/>
      <c r="AK185" s="163"/>
      <c r="AL185" s="163"/>
      <c r="AM185" s="208"/>
      <c r="AN185" s="192"/>
      <c r="AO185" s="209"/>
      <c r="AP185" s="162"/>
      <c r="AQ185" s="163"/>
      <c r="AR185" s="163"/>
      <c r="AS185" s="164"/>
      <c r="AT185" s="192"/>
      <c r="AU185" s="209"/>
      <c r="AV185" s="162"/>
      <c r="AW185" s="163"/>
      <c r="AX185" s="163"/>
      <c r="AY185" s="164"/>
      <c r="AZ185" s="192"/>
      <c r="BA185" s="209"/>
      <c r="BB185" s="162"/>
      <c r="BC185" s="163"/>
      <c r="BD185" s="163"/>
      <c r="BE185" s="164"/>
      <c r="BF185" s="192"/>
      <c r="BG185" s="209"/>
      <c r="BH185" s="162"/>
      <c r="BI185" s="163"/>
      <c r="BJ185" s="163"/>
      <c r="BK185" s="164"/>
      <c r="BL185" s="192"/>
      <c r="BM185" s="209"/>
      <c r="BN185" s="210"/>
      <c r="BO185" s="215"/>
      <c r="BP185" s="216"/>
      <c r="BQ185" s="151"/>
    </row>
    <row r="186" spans="1:69" ht="26.25" customHeight="1">
      <c r="A186" s="122" t="str">
        <v/>
      </c>
      <c r="B186" s="212"/>
      <c r="C186" s="194"/>
      <c r="D186" s="195"/>
      <c r="E186" s="152"/>
      <c r="F186" s="155"/>
      <c r="G186" s="107"/>
      <c r="H186" s="196"/>
      <c r="I186" s="113"/>
      <c r="J186" s="75"/>
      <c r="K186" s="75"/>
      <c r="L186" s="197"/>
      <c r="M186" s="119"/>
      <c r="N186" s="129"/>
      <c r="O186" s="198"/>
      <c r="P186" s="199"/>
      <c r="Q186" s="200"/>
      <c r="R186" s="201"/>
      <c r="S186" s="201"/>
      <c r="T186" s="202"/>
      <c r="U186" s="203"/>
      <c r="V186" s="190"/>
      <c r="W186" s="85"/>
      <c r="X186" s="199"/>
      <c r="Y186" s="200"/>
      <c r="Z186" s="201"/>
      <c r="AA186" s="201"/>
      <c r="AB186" s="202"/>
      <c r="AC186" s="203"/>
      <c r="AD186" s="190"/>
      <c r="AE186" s="213"/>
      <c r="AF186" s="205"/>
      <c r="AG186" s="205"/>
      <c r="AH186" s="206"/>
      <c r="AI186" s="207"/>
      <c r="AJ186" s="214"/>
      <c r="AK186" s="163"/>
      <c r="AL186" s="163"/>
      <c r="AM186" s="208"/>
      <c r="AN186" s="192"/>
      <c r="AO186" s="209"/>
      <c r="AP186" s="162"/>
      <c r="AQ186" s="163"/>
      <c r="AR186" s="163"/>
      <c r="AS186" s="164"/>
      <c r="AT186" s="192"/>
      <c r="AU186" s="209"/>
      <c r="AV186" s="162"/>
      <c r="AW186" s="163"/>
      <c r="AX186" s="163"/>
      <c r="AY186" s="164"/>
      <c r="AZ186" s="192"/>
      <c r="BA186" s="209"/>
      <c r="BB186" s="162"/>
      <c r="BC186" s="163"/>
      <c r="BD186" s="163"/>
      <c r="BE186" s="164"/>
      <c r="BF186" s="192"/>
      <c r="BG186" s="209"/>
      <c r="BH186" s="162"/>
      <c r="BI186" s="163"/>
      <c r="BJ186" s="163"/>
      <c r="BK186" s="164"/>
      <c r="BL186" s="192"/>
      <c r="BM186" s="209"/>
      <c r="BN186" s="210"/>
      <c r="BO186" s="215"/>
      <c r="BP186" s="216"/>
      <c r="BQ186" s="151"/>
    </row>
    <row r="187" spans="1:69" ht="26.25" customHeight="1">
      <c r="A187" s="122" t="str">
        <v/>
      </c>
      <c r="B187" s="212"/>
      <c r="C187" s="194"/>
      <c r="D187" s="195"/>
      <c r="E187" s="152"/>
      <c r="F187" s="155"/>
      <c r="G187" s="107"/>
      <c r="H187" s="196"/>
      <c r="I187" s="113"/>
      <c r="J187" s="75"/>
      <c r="K187" s="75"/>
      <c r="L187" s="197"/>
      <c r="M187" s="119"/>
      <c r="N187" s="129"/>
      <c r="O187" s="198"/>
      <c r="P187" s="199"/>
      <c r="Q187" s="200"/>
      <c r="R187" s="201"/>
      <c r="S187" s="201"/>
      <c r="T187" s="202"/>
      <c r="U187" s="203"/>
      <c r="V187" s="190"/>
      <c r="W187" s="85"/>
      <c r="X187" s="199"/>
      <c r="Y187" s="200"/>
      <c r="Z187" s="201"/>
      <c r="AA187" s="201"/>
      <c r="AB187" s="202"/>
      <c r="AC187" s="203"/>
      <c r="AD187" s="190"/>
      <c r="AE187" s="213"/>
      <c r="AF187" s="205"/>
      <c r="AG187" s="205"/>
      <c r="AH187" s="206"/>
      <c r="AI187" s="207"/>
      <c r="AJ187" s="214"/>
      <c r="AK187" s="163"/>
      <c r="AL187" s="163"/>
      <c r="AM187" s="208"/>
      <c r="AN187" s="192"/>
      <c r="AO187" s="209"/>
      <c r="AP187" s="162"/>
      <c r="AQ187" s="163"/>
      <c r="AR187" s="163"/>
      <c r="AS187" s="164"/>
      <c r="AT187" s="192"/>
      <c r="AU187" s="209"/>
      <c r="AV187" s="162"/>
      <c r="AW187" s="163"/>
      <c r="AX187" s="163"/>
      <c r="AY187" s="164"/>
      <c r="AZ187" s="192"/>
      <c r="BA187" s="209"/>
      <c r="BB187" s="162"/>
      <c r="BC187" s="163"/>
      <c r="BD187" s="163"/>
      <c r="BE187" s="164"/>
      <c r="BF187" s="192"/>
      <c r="BG187" s="209"/>
      <c r="BH187" s="162"/>
      <c r="BI187" s="163"/>
      <c r="BJ187" s="163"/>
      <c r="BK187" s="164"/>
      <c r="BL187" s="192"/>
      <c r="BM187" s="209"/>
      <c r="BN187" s="210"/>
      <c r="BO187" s="215"/>
      <c r="BP187" s="216"/>
      <c r="BQ187" s="151"/>
    </row>
    <row r="188" spans="1:69" ht="26.25" customHeight="1">
      <c r="A188" s="122" t="str">
        <v/>
      </c>
      <c r="B188" s="212"/>
      <c r="C188" s="194"/>
      <c r="D188" s="195"/>
      <c r="E188" s="152"/>
      <c r="F188" s="155"/>
      <c r="G188" s="107"/>
      <c r="H188" s="196"/>
      <c r="I188" s="113"/>
      <c r="J188" s="75"/>
      <c r="K188" s="75"/>
      <c r="L188" s="197"/>
      <c r="M188" s="119"/>
      <c r="N188" s="129"/>
      <c r="O188" s="198"/>
      <c r="P188" s="199"/>
      <c r="Q188" s="200"/>
      <c r="R188" s="201"/>
      <c r="S188" s="201"/>
      <c r="T188" s="202"/>
      <c r="U188" s="203"/>
      <c r="V188" s="190"/>
      <c r="W188" s="85"/>
      <c r="X188" s="199"/>
      <c r="Y188" s="200"/>
      <c r="Z188" s="201"/>
      <c r="AA188" s="201"/>
      <c r="AB188" s="202"/>
      <c r="AC188" s="203"/>
      <c r="AD188" s="190"/>
      <c r="AE188" s="213"/>
      <c r="AF188" s="205"/>
      <c r="AG188" s="205"/>
      <c r="AH188" s="206"/>
      <c r="AI188" s="207"/>
      <c r="AJ188" s="214"/>
      <c r="AK188" s="163"/>
      <c r="AL188" s="163"/>
      <c r="AM188" s="208"/>
      <c r="AN188" s="192"/>
      <c r="AO188" s="209"/>
      <c r="AP188" s="162"/>
      <c r="AQ188" s="163"/>
      <c r="AR188" s="163"/>
      <c r="AS188" s="164"/>
      <c r="AT188" s="192"/>
      <c r="AU188" s="209"/>
      <c r="AV188" s="162"/>
      <c r="AW188" s="163"/>
      <c r="AX188" s="163"/>
      <c r="AY188" s="164"/>
      <c r="AZ188" s="192"/>
      <c r="BA188" s="209"/>
      <c r="BB188" s="162"/>
      <c r="BC188" s="163"/>
      <c r="BD188" s="163"/>
      <c r="BE188" s="164"/>
      <c r="BF188" s="192"/>
      <c r="BG188" s="209"/>
      <c r="BH188" s="162"/>
      <c r="BI188" s="163"/>
      <c r="BJ188" s="163"/>
      <c r="BK188" s="164"/>
      <c r="BL188" s="192"/>
      <c r="BM188" s="209"/>
      <c r="BN188" s="210"/>
      <c r="BO188" s="215"/>
      <c r="BP188" s="216"/>
      <c r="BQ188" s="151"/>
    </row>
    <row r="189" spans="1:69" ht="26.25" customHeight="1">
      <c r="A189" s="122" t="str">
        <v/>
      </c>
      <c r="B189" s="212"/>
      <c r="C189" s="194"/>
      <c r="D189" s="195"/>
      <c r="E189" s="152"/>
      <c r="F189" s="155"/>
      <c r="G189" s="107"/>
      <c r="H189" s="196"/>
      <c r="I189" s="113"/>
      <c r="J189" s="75"/>
      <c r="K189" s="75"/>
      <c r="L189" s="197"/>
      <c r="M189" s="119"/>
      <c r="N189" s="129"/>
      <c r="O189" s="198"/>
      <c r="P189" s="199"/>
      <c r="Q189" s="200"/>
      <c r="R189" s="201"/>
      <c r="S189" s="201"/>
      <c r="T189" s="202"/>
      <c r="U189" s="203"/>
      <c r="V189" s="190"/>
      <c r="W189" s="85"/>
      <c r="X189" s="199"/>
      <c r="Y189" s="200"/>
      <c r="Z189" s="201"/>
      <c r="AA189" s="201"/>
      <c r="AB189" s="202"/>
      <c r="AC189" s="203"/>
      <c r="AD189" s="190"/>
      <c r="AE189" s="213"/>
      <c r="AF189" s="205"/>
      <c r="AG189" s="205"/>
      <c r="AH189" s="206"/>
      <c r="AI189" s="207"/>
      <c r="AJ189" s="214"/>
      <c r="AK189" s="163"/>
      <c r="AL189" s="163"/>
      <c r="AM189" s="208"/>
      <c r="AN189" s="192"/>
      <c r="AO189" s="209"/>
      <c r="AP189" s="162"/>
      <c r="AQ189" s="163"/>
      <c r="AR189" s="163"/>
      <c r="AS189" s="164"/>
      <c r="AT189" s="192"/>
      <c r="AU189" s="209"/>
      <c r="AV189" s="162"/>
      <c r="AW189" s="163"/>
      <c r="AX189" s="163"/>
      <c r="AY189" s="164"/>
      <c r="AZ189" s="192"/>
      <c r="BA189" s="209"/>
      <c r="BB189" s="162"/>
      <c r="BC189" s="163"/>
      <c r="BD189" s="163"/>
      <c r="BE189" s="164"/>
      <c r="BF189" s="192"/>
      <c r="BG189" s="209"/>
      <c r="BH189" s="162"/>
      <c r="BI189" s="163"/>
      <c r="BJ189" s="163"/>
      <c r="BK189" s="164"/>
      <c r="BL189" s="192"/>
      <c r="BM189" s="209"/>
      <c r="BN189" s="210"/>
      <c r="BO189" s="215"/>
      <c r="BP189" s="216"/>
      <c r="BQ189" s="151"/>
    </row>
    <row r="190" spans="1:69" ht="26.25" customHeight="1">
      <c r="A190" s="122" t="str">
        <v/>
      </c>
      <c r="B190" s="212"/>
      <c r="C190" s="194"/>
      <c r="D190" s="195"/>
      <c r="E190" s="152"/>
      <c r="F190" s="155"/>
      <c r="G190" s="107"/>
      <c r="H190" s="196"/>
      <c r="I190" s="113"/>
      <c r="J190" s="75"/>
      <c r="K190" s="75"/>
      <c r="L190" s="197"/>
      <c r="M190" s="119"/>
      <c r="N190" s="129"/>
      <c r="O190" s="198"/>
      <c r="P190" s="199"/>
      <c r="Q190" s="200"/>
      <c r="R190" s="201"/>
      <c r="S190" s="201"/>
      <c r="T190" s="202"/>
      <c r="U190" s="203"/>
      <c r="V190" s="190"/>
      <c r="W190" s="85"/>
      <c r="X190" s="199"/>
      <c r="Y190" s="200"/>
      <c r="Z190" s="201"/>
      <c r="AA190" s="201"/>
      <c r="AB190" s="202"/>
      <c r="AC190" s="203"/>
      <c r="AD190" s="190"/>
      <c r="AE190" s="213"/>
      <c r="AF190" s="205"/>
      <c r="AG190" s="205"/>
      <c r="AH190" s="206"/>
      <c r="AI190" s="207"/>
      <c r="AJ190" s="214"/>
      <c r="AK190" s="163"/>
      <c r="AL190" s="163"/>
      <c r="AM190" s="208"/>
      <c r="AN190" s="192"/>
      <c r="AO190" s="209"/>
      <c r="AP190" s="162"/>
      <c r="AQ190" s="163"/>
      <c r="AR190" s="163"/>
      <c r="AS190" s="164"/>
      <c r="AT190" s="192"/>
      <c r="AU190" s="209"/>
      <c r="AV190" s="162"/>
      <c r="AW190" s="163"/>
      <c r="AX190" s="163"/>
      <c r="AY190" s="164"/>
      <c r="AZ190" s="192"/>
      <c r="BA190" s="209"/>
      <c r="BB190" s="162"/>
      <c r="BC190" s="163"/>
      <c r="BD190" s="163"/>
      <c r="BE190" s="164"/>
      <c r="BF190" s="192"/>
      <c r="BG190" s="209"/>
      <c r="BH190" s="162"/>
      <c r="BI190" s="163"/>
      <c r="BJ190" s="163"/>
      <c r="BK190" s="164"/>
      <c r="BL190" s="192"/>
      <c r="BM190" s="209"/>
      <c r="BN190" s="210"/>
      <c r="BO190" s="215"/>
      <c r="BP190" s="216"/>
      <c r="BQ190" s="151"/>
    </row>
    <row r="191" spans="1:69" ht="26.25" customHeight="1">
      <c r="A191" s="122" t="str">
        <v/>
      </c>
      <c r="B191" s="212"/>
      <c r="C191" s="194"/>
      <c r="D191" s="195"/>
      <c r="E191" s="152"/>
      <c r="F191" s="155"/>
      <c r="G191" s="107"/>
      <c r="H191" s="196"/>
      <c r="I191" s="113"/>
      <c r="J191" s="75"/>
      <c r="K191" s="75"/>
      <c r="L191" s="197"/>
      <c r="M191" s="119"/>
      <c r="N191" s="129"/>
      <c r="O191" s="198"/>
      <c r="P191" s="199"/>
      <c r="Q191" s="200"/>
      <c r="R191" s="201"/>
      <c r="S191" s="201"/>
      <c r="T191" s="202"/>
      <c r="U191" s="203"/>
      <c r="V191" s="190"/>
      <c r="W191" s="85"/>
      <c r="X191" s="199"/>
      <c r="Y191" s="200"/>
      <c r="Z191" s="201"/>
      <c r="AA191" s="201"/>
      <c r="AB191" s="202"/>
      <c r="AC191" s="203"/>
      <c r="AD191" s="190"/>
      <c r="AE191" s="213"/>
      <c r="AF191" s="205"/>
      <c r="AG191" s="205"/>
      <c r="AH191" s="206"/>
      <c r="AI191" s="207"/>
      <c r="AJ191" s="214"/>
      <c r="AK191" s="163"/>
      <c r="AL191" s="163"/>
      <c r="AM191" s="208"/>
      <c r="AN191" s="192"/>
      <c r="AO191" s="209"/>
      <c r="AP191" s="162"/>
      <c r="AQ191" s="163"/>
      <c r="AR191" s="163"/>
      <c r="AS191" s="164"/>
      <c r="AT191" s="192"/>
      <c r="AU191" s="209"/>
      <c r="AV191" s="162"/>
      <c r="AW191" s="163"/>
      <c r="AX191" s="163"/>
      <c r="AY191" s="164"/>
      <c r="AZ191" s="192"/>
      <c r="BA191" s="209"/>
      <c r="BB191" s="162"/>
      <c r="BC191" s="163"/>
      <c r="BD191" s="163"/>
      <c r="BE191" s="164"/>
      <c r="BF191" s="192"/>
      <c r="BG191" s="209"/>
      <c r="BH191" s="162"/>
      <c r="BI191" s="163"/>
      <c r="BJ191" s="163"/>
      <c r="BK191" s="164"/>
      <c r="BL191" s="192"/>
      <c r="BM191" s="209"/>
      <c r="BN191" s="210"/>
      <c r="BO191" s="215"/>
      <c r="BP191" s="216"/>
      <c r="BQ191" s="151"/>
    </row>
    <row r="192" spans="1:69" ht="26.25" customHeight="1">
      <c r="A192" s="122" t="str">
        <v/>
      </c>
      <c r="B192" s="212"/>
      <c r="C192" s="194"/>
      <c r="D192" s="195"/>
      <c r="E192" s="152"/>
      <c r="F192" s="155"/>
      <c r="G192" s="107"/>
      <c r="H192" s="196"/>
      <c r="I192" s="113"/>
      <c r="J192" s="75"/>
      <c r="K192" s="75"/>
      <c r="L192" s="197"/>
      <c r="M192" s="119"/>
      <c r="N192" s="129"/>
      <c r="O192" s="198"/>
      <c r="P192" s="199"/>
      <c r="Q192" s="200"/>
      <c r="R192" s="201"/>
      <c r="S192" s="201"/>
      <c r="T192" s="202"/>
      <c r="U192" s="203"/>
      <c r="V192" s="190"/>
      <c r="W192" s="85"/>
      <c r="X192" s="199"/>
      <c r="Y192" s="200"/>
      <c r="Z192" s="201"/>
      <c r="AA192" s="201"/>
      <c r="AB192" s="202"/>
      <c r="AC192" s="203"/>
      <c r="AD192" s="190"/>
      <c r="AE192" s="213"/>
      <c r="AF192" s="205"/>
      <c r="AG192" s="205"/>
      <c r="AH192" s="206"/>
      <c r="AI192" s="207"/>
      <c r="AJ192" s="214"/>
      <c r="AK192" s="163"/>
      <c r="AL192" s="163"/>
      <c r="AM192" s="208"/>
      <c r="AN192" s="192"/>
      <c r="AO192" s="209"/>
      <c r="AP192" s="162"/>
      <c r="AQ192" s="163"/>
      <c r="AR192" s="163"/>
      <c r="AS192" s="164"/>
      <c r="AT192" s="192"/>
      <c r="AU192" s="209"/>
      <c r="AV192" s="162"/>
      <c r="AW192" s="163"/>
      <c r="AX192" s="163"/>
      <c r="AY192" s="164"/>
      <c r="AZ192" s="192"/>
      <c r="BA192" s="209"/>
      <c r="BB192" s="162"/>
      <c r="BC192" s="163"/>
      <c r="BD192" s="163"/>
      <c r="BE192" s="164"/>
      <c r="BF192" s="192"/>
      <c r="BG192" s="209"/>
      <c r="BH192" s="162"/>
      <c r="BI192" s="163"/>
      <c r="BJ192" s="163"/>
      <c r="BK192" s="164"/>
      <c r="BL192" s="192"/>
      <c r="BM192" s="209"/>
      <c r="BN192" s="210"/>
      <c r="BO192" s="215"/>
      <c r="BP192" s="216"/>
      <c r="BQ192" s="151"/>
    </row>
    <row r="193" spans="1:69" ht="26.25" customHeight="1">
      <c r="A193" s="122" t="str">
        <v/>
      </c>
      <c r="B193" s="212"/>
      <c r="C193" s="194"/>
      <c r="D193" s="195"/>
      <c r="E193" s="152"/>
      <c r="F193" s="155"/>
      <c r="G193" s="107"/>
      <c r="H193" s="196"/>
      <c r="I193" s="113"/>
      <c r="J193" s="75"/>
      <c r="K193" s="75"/>
      <c r="L193" s="197"/>
      <c r="M193" s="119"/>
      <c r="N193" s="129"/>
      <c r="O193" s="198"/>
      <c r="P193" s="199"/>
      <c r="Q193" s="200"/>
      <c r="R193" s="201"/>
      <c r="S193" s="201"/>
      <c r="T193" s="202"/>
      <c r="U193" s="203"/>
      <c r="V193" s="190"/>
      <c r="W193" s="85"/>
      <c r="X193" s="199"/>
      <c r="Y193" s="200"/>
      <c r="Z193" s="201"/>
      <c r="AA193" s="201"/>
      <c r="AB193" s="202"/>
      <c r="AC193" s="203"/>
      <c r="AD193" s="190"/>
      <c r="AE193" s="213"/>
      <c r="AF193" s="205"/>
      <c r="AG193" s="205"/>
      <c r="AH193" s="206"/>
      <c r="AI193" s="207"/>
      <c r="AJ193" s="214"/>
      <c r="AK193" s="163"/>
      <c r="AL193" s="163"/>
      <c r="AM193" s="208"/>
      <c r="AN193" s="192"/>
      <c r="AO193" s="209"/>
      <c r="AP193" s="162"/>
      <c r="AQ193" s="163"/>
      <c r="AR193" s="163"/>
      <c r="AS193" s="164"/>
      <c r="AT193" s="192"/>
      <c r="AU193" s="209"/>
      <c r="AV193" s="162"/>
      <c r="AW193" s="163"/>
      <c r="AX193" s="163"/>
      <c r="AY193" s="164"/>
      <c r="AZ193" s="192"/>
      <c r="BA193" s="209"/>
      <c r="BB193" s="162"/>
      <c r="BC193" s="163"/>
      <c r="BD193" s="163"/>
      <c r="BE193" s="164"/>
      <c r="BF193" s="192"/>
      <c r="BG193" s="209"/>
      <c r="BH193" s="162"/>
      <c r="BI193" s="163"/>
      <c r="BJ193" s="163"/>
      <c r="BK193" s="164"/>
      <c r="BL193" s="192"/>
      <c r="BM193" s="209"/>
      <c r="BN193" s="210"/>
      <c r="BO193" s="215"/>
      <c r="BP193" s="216"/>
      <c r="BQ193" s="151"/>
    </row>
    <row r="194" spans="1:69" ht="26.25" customHeight="1">
      <c r="A194" s="122" t="str">
        <v/>
      </c>
      <c r="B194" s="212"/>
      <c r="C194" s="194"/>
      <c r="D194" s="195"/>
      <c r="E194" s="152"/>
      <c r="F194" s="155"/>
      <c r="G194" s="107"/>
      <c r="H194" s="196"/>
      <c r="I194" s="113"/>
      <c r="J194" s="75"/>
      <c r="K194" s="75"/>
      <c r="L194" s="197"/>
      <c r="M194" s="119"/>
      <c r="N194" s="129"/>
      <c r="O194" s="198"/>
      <c r="P194" s="199"/>
      <c r="Q194" s="200"/>
      <c r="R194" s="201"/>
      <c r="S194" s="201"/>
      <c r="T194" s="202"/>
      <c r="U194" s="203"/>
      <c r="V194" s="190"/>
      <c r="W194" s="85"/>
      <c r="X194" s="199"/>
      <c r="Y194" s="200"/>
      <c r="Z194" s="201"/>
      <c r="AA194" s="201"/>
      <c r="AB194" s="202"/>
      <c r="AC194" s="203"/>
      <c r="AD194" s="190"/>
      <c r="AE194" s="213"/>
      <c r="AF194" s="205"/>
      <c r="AG194" s="205"/>
      <c r="AH194" s="206"/>
      <c r="AI194" s="207"/>
      <c r="AJ194" s="214"/>
      <c r="AK194" s="163"/>
      <c r="AL194" s="163"/>
      <c r="AM194" s="208"/>
      <c r="AN194" s="192"/>
      <c r="AO194" s="209"/>
      <c r="AP194" s="162"/>
      <c r="AQ194" s="163"/>
      <c r="AR194" s="163"/>
      <c r="AS194" s="164"/>
      <c r="AT194" s="192"/>
      <c r="AU194" s="209"/>
      <c r="AV194" s="162"/>
      <c r="AW194" s="163"/>
      <c r="AX194" s="163"/>
      <c r="AY194" s="164"/>
      <c r="AZ194" s="192"/>
      <c r="BA194" s="209"/>
      <c r="BB194" s="162"/>
      <c r="BC194" s="163"/>
      <c r="BD194" s="163"/>
      <c r="BE194" s="164"/>
      <c r="BF194" s="192"/>
      <c r="BG194" s="209"/>
      <c r="BH194" s="162"/>
      <c r="BI194" s="163"/>
      <c r="BJ194" s="163"/>
      <c r="BK194" s="164"/>
      <c r="BL194" s="192"/>
      <c r="BM194" s="209"/>
      <c r="BN194" s="210"/>
      <c r="BO194" s="215"/>
      <c r="BP194" s="216"/>
      <c r="BQ194" s="151"/>
    </row>
    <row r="195" spans="1:69" ht="26.25" customHeight="1">
      <c r="A195" s="122" t="str">
        <v/>
      </c>
      <c r="B195" s="212"/>
      <c r="C195" s="194"/>
      <c r="D195" s="195"/>
      <c r="E195" s="152"/>
      <c r="F195" s="155"/>
      <c r="G195" s="107"/>
      <c r="H195" s="196"/>
      <c r="I195" s="113"/>
      <c r="J195" s="75"/>
      <c r="K195" s="75"/>
      <c r="L195" s="197"/>
      <c r="M195" s="119"/>
      <c r="N195" s="129"/>
      <c r="O195" s="198"/>
      <c r="P195" s="199"/>
      <c r="Q195" s="200"/>
      <c r="R195" s="201"/>
      <c r="S195" s="201"/>
      <c r="T195" s="202"/>
      <c r="U195" s="203"/>
      <c r="V195" s="190"/>
      <c r="W195" s="85"/>
      <c r="X195" s="199"/>
      <c r="Y195" s="200"/>
      <c r="Z195" s="201"/>
      <c r="AA195" s="201"/>
      <c r="AB195" s="202"/>
      <c r="AC195" s="203"/>
      <c r="AD195" s="190"/>
      <c r="AE195" s="213"/>
      <c r="AF195" s="205"/>
      <c r="AG195" s="205"/>
      <c r="AH195" s="206"/>
      <c r="AI195" s="207"/>
      <c r="AJ195" s="214"/>
      <c r="AK195" s="163"/>
      <c r="AL195" s="163"/>
      <c r="AM195" s="208"/>
      <c r="AN195" s="192"/>
      <c r="AO195" s="209"/>
      <c r="AP195" s="162"/>
      <c r="AQ195" s="163"/>
      <c r="AR195" s="163"/>
      <c r="AS195" s="164"/>
      <c r="AT195" s="192"/>
      <c r="AU195" s="209"/>
      <c r="AV195" s="162"/>
      <c r="AW195" s="163"/>
      <c r="AX195" s="163"/>
      <c r="AY195" s="164"/>
      <c r="AZ195" s="192"/>
      <c r="BA195" s="209"/>
      <c r="BB195" s="162"/>
      <c r="BC195" s="163"/>
      <c r="BD195" s="163"/>
      <c r="BE195" s="164"/>
      <c r="BF195" s="192"/>
      <c r="BG195" s="209"/>
      <c r="BH195" s="162"/>
      <c r="BI195" s="163"/>
      <c r="BJ195" s="163"/>
      <c r="BK195" s="164"/>
      <c r="BL195" s="192"/>
      <c r="BM195" s="209"/>
      <c r="BN195" s="210"/>
      <c r="BO195" s="215"/>
      <c r="BP195" s="216"/>
      <c r="BQ195" s="151"/>
    </row>
    <row r="196" spans="1:69" ht="26.25" customHeight="1">
      <c r="A196" s="122" t="str">
        <v/>
      </c>
      <c r="B196" s="212"/>
      <c r="C196" s="194"/>
      <c r="D196" s="195"/>
      <c r="E196" s="152"/>
      <c r="F196" s="155"/>
      <c r="G196" s="107"/>
      <c r="H196" s="196"/>
      <c r="I196" s="113"/>
      <c r="J196" s="75"/>
      <c r="K196" s="75"/>
      <c r="L196" s="197"/>
      <c r="M196" s="119"/>
      <c r="N196" s="129"/>
      <c r="O196" s="198"/>
      <c r="P196" s="199"/>
      <c r="Q196" s="200"/>
      <c r="R196" s="201"/>
      <c r="S196" s="201"/>
      <c r="T196" s="202"/>
      <c r="U196" s="203"/>
      <c r="V196" s="190"/>
      <c r="W196" s="85"/>
      <c r="X196" s="199"/>
      <c r="Y196" s="200"/>
      <c r="Z196" s="201"/>
      <c r="AA196" s="201"/>
      <c r="AB196" s="202"/>
      <c r="AC196" s="203"/>
      <c r="AD196" s="190"/>
      <c r="AE196" s="213"/>
      <c r="AF196" s="205"/>
      <c r="AG196" s="205"/>
      <c r="AH196" s="206"/>
      <c r="AI196" s="207"/>
      <c r="AJ196" s="214"/>
      <c r="AK196" s="163"/>
      <c r="AL196" s="163"/>
      <c r="AM196" s="208"/>
      <c r="AN196" s="192"/>
      <c r="AO196" s="209"/>
      <c r="AP196" s="162"/>
      <c r="AQ196" s="163"/>
      <c r="AR196" s="163"/>
      <c r="AS196" s="164"/>
      <c r="AT196" s="192"/>
      <c r="AU196" s="209"/>
      <c r="AV196" s="162"/>
      <c r="AW196" s="163"/>
      <c r="AX196" s="163"/>
      <c r="AY196" s="164"/>
      <c r="AZ196" s="192"/>
      <c r="BA196" s="209"/>
      <c r="BB196" s="162"/>
      <c r="BC196" s="163"/>
      <c r="BD196" s="163"/>
      <c r="BE196" s="164"/>
      <c r="BF196" s="192"/>
      <c r="BG196" s="209"/>
      <c r="BH196" s="162"/>
      <c r="BI196" s="163"/>
      <c r="BJ196" s="163"/>
      <c r="BK196" s="164"/>
      <c r="BL196" s="192"/>
      <c r="BM196" s="209"/>
      <c r="BN196" s="210"/>
      <c r="BO196" s="215"/>
      <c r="BP196" s="216"/>
      <c r="BQ196" s="151"/>
    </row>
    <row r="197" spans="1:69" ht="26.25" customHeight="1">
      <c r="A197" s="122" t="str">
        <v/>
      </c>
      <c r="B197" s="212"/>
      <c r="C197" s="194"/>
      <c r="D197" s="195"/>
      <c r="E197" s="152"/>
      <c r="F197" s="155"/>
      <c r="G197" s="107"/>
      <c r="H197" s="196"/>
      <c r="I197" s="113"/>
      <c r="J197" s="75"/>
      <c r="K197" s="75"/>
      <c r="L197" s="197"/>
      <c r="M197" s="119"/>
      <c r="N197" s="129"/>
      <c r="O197" s="198"/>
      <c r="P197" s="199"/>
      <c r="Q197" s="200"/>
      <c r="R197" s="201"/>
      <c r="S197" s="201"/>
      <c r="T197" s="202"/>
      <c r="U197" s="203"/>
      <c r="V197" s="190"/>
      <c r="W197" s="85"/>
      <c r="X197" s="199"/>
      <c r="Y197" s="200"/>
      <c r="Z197" s="201"/>
      <c r="AA197" s="201"/>
      <c r="AB197" s="202"/>
      <c r="AC197" s="203"/>
      <c r="AD197" s="190"/>
      <c r="AE197" s="213"/>
      <c r="AF197" s="205"/>
      <c r="AG197" s="205"/>
      <c r="AH197" s="206"/>
      <c r="AI197" s="207"/>
      <c r="AJ197" s="214"/>
      <c r="AK197" s="163"/>
      <c r="AL197" s="163"/>
      <c r="AM197" s="208"/>
      <c r="AN197" s="192"/>
      <c r="AO197" s="209"/>
      <c r="AP197" s="162"/>
      <c r="AQ197" s="163"/>
      <c r="AR197" s="163"/>
      <c r="AS197" s="164"/>
      <c r="AT197" s="192"/>
      <c r="AU197" s="209"/>
      <c r="AV197" s="162"/>
      <c r="AW197" s="163"/>
      <c r="AX197" s="163"/>
      <c r="AY197" s="164"/>
      <c r="AZ197" s="192"/>
      <c r="BA197" s="209"/>
      <c r="BB197" s="162"/>
      <c r="BC197" s="163"/>
      <c r="BD197" s="163"/>
      <c r="BE197" s="164"/>
      <c r="BF197" s="192"/>
      <c r="BG197" s="209"/>
      <c r="BH197" s="162"/>
      <c r="BI197" s="163"/>
      <c r="BJ197" s="163"/>
      <c r="BK197" s="164"/>
      <c r="BL197" s="192"/>
      <c r="BM197" s="209"/>
      <c r="BN197" s="210"/>
      <c r="BO197" s="215"/>
      <c r="BP197" s="216"/>
      <c r="BQ197" s="151"/>
    </row>
    <row r="198" spans="1:69" ht="26.25" customHeight="1">
      <c r="A198" s="122" t="str">
        <v/>
      </c>
      <c r="B198" s="212"/>
      <c r="C198" s="194"/>
      <c r="D198" s="195"/>
      <c r="E198" s="152"/>
      <c r="F198" s="155"/>
      <c r="G198" s="107"/>
      <c r="H198" s="196"/>
      <c r="I198" s="113"/>
      <c r="J198" s="75"/>
      <c r="K198" s="75"/>
      <c r="L198" s="197"/>
      <c r="M198" s="119"/>
      <c r="N198" s="129"/>
      <c r="O198" s="198"/>
      <c r="P198" s="199"/>
      <c r="Q198" s="200"/>
      <c r="R198" s="201"/>
      <c r="S198" s="201"/>
      <c r="T198" s="202"/>
      <c r="U198" s="203"/>
      <c r="V198" s="190"/>
      <c r="W198" s="85"/>
      <c r="X198" s="199"/>
      <c r="Y198" s="200"/>
      <c r="Z198" s="201"/>
      <c r="AA198" s="201"/>
      <c r="AB198" s="202"/>
      <c r="AC198" s="203"/>
      <c r="AD198" s="190"/>
      <c r="AE198" s="213"/>
      <c r="AF198" s="205"/>
      <c r="AG198" s="205"/>
      <c r="AH198" s="206"/>
      <c r="AI198" s="207"/>
      <c r="AJ198" s="214"/>
      <c r="AK198" s="163"/>
      <c r="AL198" s="163"/>
      <c r="AM198" s="208"/>
      <c r="AN198" s="192"/>
      <c r="AO198" s="209"/>
      <c r="AP198" s="162"/>
      <c r="AQ198" s="163"/>
      <c r="AR198" s="163"/>
      <c r="AS198" s="164"/>
      <c r="AT198" s="192"/>
      <c r="AU198" s="209"/>
      <c r="AV198" s="162"/>
      <c r="AW198" s="163"/>
      <c r="AX198" s="163"/>
      <c r="AY198" s="164"/>
      <c r="AZ198" s="192"/>
      <c r="BA198" s="209"/>
      <c r="BB198" s="162"/>
      <c r="BC198" s="163"/>
      <c r="BD198" s="163"/>
      <c r="BE198" s="164"/>
      <c r="BF198" s="192"/>
      <c r="BG198" s="209"/>
      <c r="BH198" s="162"/>
      <c r="BI198" s="163"/>
      <c r="BJ198" s="163"/>
      <c r="BK198" s="164"/>
      <c r="BL198" s="192"/>
      <c r="BM198" s="209"/>
      <c r="BN198" s="210"/>
      <c r="BO198" s="215"/>
      <c r="BP198" s="216"/>
      <c r="BQ198" s="151"/>
    </row>
    <row r="199" spans="1:69" ht="26.25" customHeight="1">
      <c r="A199" s="122" t="str">
        <v/>
      </c>
      <c r="B199" s="212"/>
      <c r="C199" s="194"/>
      <c r="D199" s="195"/>
      <c r="E199" s="152"/>
      <c r="F199" s="155"/>
      <c r="G199" s="107"/>
      <c r="H199" s="196"/>
      <c r="I199" s="113"/>
      <c r="J199" s="75"/>
      <c r="K199" s="75"/>
      <c r="L199" s="197"/>
      <c r="M199" s="119"/>
      <c r="N199" s="129"/>
      <c r="O199" s="198"/>
      <c r="P199" s="199"/>
      <c r="Q199" s="200"/>
      <c r="R199" s="201"/>
      <c r="S199" s="201"/>
      <c r="T199" s="202"/>
      <c r="U199" s="203"/>
      <c r="V199" s="190"/>
      <c r="W199" s="85"/>
      <c r="X199" s="199"/>
      <c r="Y199" s="200"/>
      <c r="Z199" s="201"/>
      <c r="AA199" s="201"/>
      <c r="AB199" s="202"/>
      <c r="AC199" s="203"/>
      <c r="AD199" s="190"/>
      <c r="AE199" s="213"/>
      <c r="AF199" s="205"/>
      <c r="AG199" s="205"/>
      <c r="AH199" s="206"/>
      <c r="AI199" s="207"/>
      <c r="AJ199" s="214"/>
      <c r="AK199" s="163"/>
      <c r="AL199" s="163"/>
      <c r="AM199" s="208"/>
      <c r="AN199" s="192"/>
      <c r="AO199" s="209"/>
      <c r="AP199" s="162"/>
      <c r="AQ199" s="163"/>
      <c r="AR199" s="163"/>
      <c r="AS199" s="164"/>
      <c r="AT199" s="192"/>
      <c r="AU199" s="209"/>
      <c r="AV199" s="162"/>
      <c r="AW199" s="163"/>
      <c r="AX199" s="163"/>
      <c r="AY199" s="164"/>
      <c r="AZ199" s="192"/>
      <c r="BA199" s="209"/>
      <c r="BB199" s="162"/>
      <c r="BC199" s="163"/>
      <c r="BD199" s="163"/>
      <c r="BE199" s="164"/>
      <c r="BF199" s="192"/>
      <c r="BG199" s="209"/>
      <c r="BH199" s="162"/>
      <c r="BI199" s="163"/>
      <c r="BJ199" s="163"/>
      <c r="BK199" s="164"/>
      <c r="BL199" s="192"/>
      <c r="BM199" s="209"/>
      <c r="BN199" s="210"/>
      <c r="BO199" s="215"/>
      <c r="BP199" s="216"/>
      <c r="BQ199" s="151"/>
    </row>
    <row r="200" spans="1:69" ht="26.25" customHeight="1">
      <c r="A200" s="122" t="str">
        <v/>
      </c>
      <c r="B200" s="212"/>
      <c r="C200" s="194"/>
      <c r="D200" s="195"/>
      <c r="E200" s="152"/>
      <c r="F200" s="155"/>
      <c r="G200" s="107"/>
      <c r="H200" s="196"/>
      <c r="I200" s="113"/>
      <c r="J200" s="75"/>
      <c r="K200" s="75"/>
      <c r="L200" s="197"/>
      <c r="M200" s="119"/>
      <c r="N200" s="129"/>
      <c r="O200" s="198"/>
      <c r="P200" s="199"/>
      <c r="Q200" s="200"/>
      <c r="R200" s="201"/>
      <c r="S200" s="201"/>
      <c r="T200" s="202"/>
      <c r="U200" s="203"/>
      <c r="V200" s="190"/>
      <c r="W200" s="85"/>
      <c r="X200" s="199"/>
      <c r="Y200" s="200"/>
      <c r="Z200" s="201"/>
      <c r="AA200" s="201"/>
      <c r="AB200" s="202"/>
      <c r="AC200" s="203"/>
      <c r="AD200" s="190"/>
      <c r="AE200" s="213"/>
      <c r="AF200" s="205"/>
      <c r="AG200" s="205"/>
      <c r="AH200" s="206"/>
      <c r="AI200" s="207"/>
      <c r="AJ200" s="214"/>
      <c r="AK200" s="163"/>
      <c r="AL200" s="163"/>
      <c r="AM200" s="208"/>
      <c r="AN200" s="192"/>
      <c r="AO200" s="209"/>
      <c r="AP200" s="162"/>
      <c r="AQ200" s="163"/>
      <c r="AR200" s="163"/>
      <c r="AS200" s="164"/>
      <c r="AT200" s="192"/>
      <c r="AU200" s="209"/>
      <c r="AV200" s="162"/>
      <c r="AW200" s="163"/>
      <c r="AX200" s="163"/>
      <c r="AY200" s="164"/>
      <c r="AZ200" s="192"/>
      <c r="BA200" s="209"/>
      <c r="BB200" s="162"/>
      <c r="BC200" s="163"/>
      <c r="BD200" s="163"/>
      <c r="BE200" s="164"/>
      <c r="BF200" s="192"/>
      <c r="BG200" s="209"/>
      <c r="BH200" s="162"/>
      <c r="BI200" s="163"/>
      <c r="BJ200" s="163"/>
      <c r="BK200" s="164"/>
      <c r="BL200" s="192"/>
      <c r="BM200" s="209"/>
      <c r="BN200" s="210"/>
      <c r="BO200" s="215"/>
      <c r="BP200" s="216"/>
      <c r="BQ200" s="151"/>
    </row>
    <row r="201" spans="1:69" ht="26.25" customHeight="1">
      <c r="A201" s="122" t="str">
        <v/>
      </c>
      <c r="B201" s="212"/>
      <c r="C201" s="194"/>
      <c r="D201" s="195"/>
      <c r="E201" s="152"/>
      <c r="F201" s="155"/>
      <c r="G201" s="107"/>
      <c r="H201" s="196"/>
      <c r="I201" s="113"/>
      <c r="J201" s="75"/>
      <c r="K201" s="75"/>
      <c r="L201" s="197"/>
      <c r="M201" s="119"/>
      <c r="N201" s="129"/>
      <c r="O201" s="198"/>
      <c r="P201" s="199"/>
      <c r="Q201" s="200"/>
      <c r="R201" s="201"/>
      <c r="S201" s="201"/>
      <c r="T201" s="202"/>
      <c r="U201" s="203"/>
      <c r="V201" s="190"/>
      <c r="W201" s="85"/>
      <c r="X201" s="199"/>
      <c r="Y201" s="200"/>
      <c r="Z201" s="201"/>
      <c r="AA201" s="201"/>
      <c r="AB201" s="202"/>
      <c r="AC201" s="203"/>
      <c r="AD201" s="190"/>
      <c r="AE201" s="213"/>
      <c r="AF201" s="205"/>
      <c r="AG201" s="205"/>
      <c r="AH201" s="206"/>
      <c r="AI201" s="207"/>
      <c r="AJ201" s="214"/>
      <c r="AK201" s="163"/>
      <c r="AL201" s="163"/>
      <c r="AM201" s="208"/>
      <c r="AN201" s="192"/>
      <c r="AO201" s="209"/>
      <c r="AP201" s="162"/>
      <c r="AQ201" s="163"/>
      <c r="AR201" s="163"/>
      <c r="AS201" s="164"/>
      <c r="AT201" s="192"/>
      <c r="AU201" s="209"/>
      <c r="AV201" s="162"/>
      <c r="AW201" s="163"/>
      <c r="AX201" s="163"/>
      <c r="AY201" s="164"/>
      <c r="AZ201" s="192"/>
      <c r="BA201" s="209"/>
      <c r="BB201" s="162"/>
      <c r="BC201" s="163"/>
      <c r="BD201" s="163"/>
      <c r="BE201" s="164"/>
      <c r="BF201" s="192"/>
      <c r="BG201" s="209"/>
      <c r="BH201" s="162"/>
      <c r="BI201" s="163"/>
      <c r="BJ201" s="163"/>
      <c r="BK201" s="164"/>
      <c r="BL201" s="192"/>
      <c r="BM201" s="209"/>
      <c r="BN201" s="210"/>
      <c r="BO201" s="215"/>
      <c r="BP201" s="216"/>
      <c r="BQ201" s="151"/>
    </row>
    <row r="202" spans="1:69" ht="26.25" customHeight="1">
      <c r="A202" s="122" t="str">
        <v/>
      </c>
      <c r="B202" s="212"/>
      <c r="C202" s="194"/>
      <c r="D202" s="195"/>
      <c r="E202" s="152"/>
      <c r="F202" s="155"/>
      <c r="G202" s="107"/>
      <c r="H202" s="196"/>
      <c r="I202" s="113"/>
      <c r="J202" s="75"/>
      <c r="K202" s="75"/>
      <c r="L202" s="197"/>
      <c r="M202" s="119"/>
      <c r="N202" s="129"/>
      <c r="O202" s="198"/>
      <c r="P202" s="199"/>
      <c r="Q202" s="200"/>
      <c r="R202" s="201"/>
      <c r="S202" s="201"/>
      <c r="T202" s="202"/>
      <c r="U202" s="203"/>
      <c r="V202" s="190"/>
      <c r="W202" s="85"/>
      <c r="X202" s="199"/>
      <c r="Y202" s="200"/>
      <c r="Z202" s="201"/>
      <c r="AA202" s="201"/>
      <c r="AB202" s="202"/>
      <c r="AC202" s="203"/>
      <c r="AD202" s="190"/>
      <c r="AE202" s="213"/>
      <c r="AF202" s="205"/>
      <c r="AG202" s="205"/>
      <c r="AH202" s="206"/>
      <c r="AI202" s="207"/>
      <c r="AJ202" s="214"/>
      <c r="AK202" s="163"/>
      <c r="AL202" s="163"/>
      <c r="AM202" s="208"/>
      <c r="AN202" s="192"/>
      <c r="AO202" s="209"/>
      <c r="AP202" s="162"/>
      <c r="AQ202" s="163"/>
      <c r="AR202" s="163"/>
      <c r="AS202" s="164"/>
      <c r="AT202" s="192"/>
      <c r="AU202" s="209"/>
      <c r="AV202" s="162"/>
      <c r="AW202" s="163"/>
      <c r="AX202" s="163"/>
      <c r="AY202" s="164"/>
      <c r="AZ202" s="192"/>
      <c r="BA202" s="209"/>
      <c r="BB202" s="162"/>
      <c r="BC202" s="163"/>
      <c r="BD202" s="163"/>
      <c r="BE202" s="164"/>
      <c r="BF202" s="192"/>
      <c r="BG202" s="209"/>
      <c r="BH202" s="162"/>
      <c r="BI202" s="163"/>
      <c r="BJ202" s="163"/>
      <c r="BK202" s="164"/>
      <c r="BL202" s="192"/>
      <c r="BM202" s="209"/>
      <c r="BN202" s="210"/>
      <c r="BO202" s="215"/>
      <c r="BP202" s="216"/>
      <c r="BQ202" s="151"/>
    </row>
    <row r="203" spans="1:69" ht="26.25" customHeight="1">
      <c r="A203" s="122" t="str">
        <v/>
      </c>
      <c r="B203" s="212"/>
      <c r="C203" s="194"/>
      <c r="D203" s="195"/>
      <c r="E203" s="152"/>
      <c r="F203" s="155"/>
      <c r="G203" s="107"/>
      <c r="H203" s="196"/>
      <c r="I203" s="113"/>
      <c r="J203" s="75"/>
      <c r="K203" s="75"/>
      <c r="L203" s="197"/>
      <c r="M203" s="119"/>
      <c r="N203" s="129"/>
      <c r="O203" s="198"/>
      <c r="P203" s="199"/>
      <c r="Q203" s="200"/>
      <c r="R203" s="201"/>
      <c r="S203" s="201"/>
      <c r="T203" s="202"/>
      <c r="U203" s="203"/>
      <c r="V203" s="190"/>
      <c r="W203" s="85"/>
      <c r="X203" s="199"/>
      <c r="Y203" s="200"/>
      <c r="Z203" s="201"/>
      <c r="AA203" s="201"/>
      <c r="AB203" s="202"/>
      <c r="AC203" s="203"/>
      <c r="AD203" s="190"/>
      <c r="AE203" s="213"/>
      <c r="AF203" s="205"/>
      <c r="AG203" s="205"/>
      <c r="AH203" s="206"/>
      <c r="AI203" s="207"/>
      <c r="AJ203" s="214"/>
      <c r="AK203" s="163"/>
      <c r="AL203" s="163"/>
      <c r="AM203" s="208"/>
      <c r="AN203" s="192"/>
      <c r="AO203" s="209"/>
      <c r="AP203" s="162"/>
      <c r="AQ203" s="163"/>
      <c r="AR203" s="163"/>
      <c r="AS203" s="164"/>
      <c r="AT203" s="192"/>
      <c r="AU203" s="209"/>
      <c r="AV203" s="162"/>
      <c r="AW203" s="163"/>
      <c r="AX203" s="163"/>
      <c r="AY203" s="164"/>
      <c r="AZ203" s="192"/>
      <c r="BA203" s="209"/>
      <c r="BB203" s="162"/>
      <c r="BC203" s="163"/>
      <c r="BD203" s="163"/>
      <c r="BE203" s="164"/>
      <c r="BF203" s="192"/>
      <c r="BG203" s="209"/>
      <c r="BH203" s="162"/>
      <c r="BI203" s="163"/>
      <c r="BJ203" s="163"/>
      <c r="BK203" s="164"/>
      <c r="BL203" s="192"/>
      <c r="BM203" s="209"/>
      <c r="BN203" s="210"/>
      <c r="BO203" s="215"/>
      <c r="BP203" s="216"/>
      <c r="BQ203" s="151"/>
    </row>
    <row r="204" spans="1:69" ht="26.25" customHeight="1">
      <c r="A204" s="122" t="str">
        <v/>
      </c>
      <c r="B204" s="212"/>
      <c r="C204" s="194"/>
      <c r="D204" s="195"/>
      <c r="E204" s="152"/>
      <c r="F204" s="155"/>
      <c r="G204" s="107"/>
      <c r="H204" s="196"/>
      <c r="I204" s="113"/>
      <c r="J204" s="75"/>
      <c r="K204" s="75"/>
      <c r="L204" s="197"/>
      <c r="M204" s="119"/>
      <c r="N204" s="129"/>
      <c r="O204" s="198"/>
      <c r="P204" s="199"/>
      <c r="Q204" s="200"/>
      <c r="R204" s="201"/>
      <c r="S204" s="201"/>
      <c r="T204" s="202"/>
      <c r="U204" s="203"/>
      <c r="V204" s="190"/>
      <c r="W204" s="85"/>
      <c r="X204" s="199"/>
      <c r="Y204" s="200"/>
      <c r="Z204" s="201"/>
      <c r="AA204" s="201"/>
      <c r="AB204" s="202"/>
      <c r="AC204" s="203"/>
      <c r="AD204" s="190"/>
      <c r="AE204" s="213"/>
      <c r="AF204" s="205"/>
      <c r="AG204" s="205"/>
      <c r="AH204" s="206"/>
      <c r="AI204" s="207"/>
      <c r="AJ204" s="214"/>
      <c r="AK204" s="163"/>
      <c r="AL204" s="163"/>
      <c r="AM204" s="208"/>
      <c r="AN204" s="192"/>
      <c r="AO204" s="209"/>
      <c r="AP204" s="162"/>
      <c r="AQ204" s="163"/>
      <c r="AR204" s="163"/>
      <c r="AS204" s="164"/>
      <c r="AT204" s="192"/>
      <c r="AU204" s="209"/>
      <c r="AV204" s="162"/>
      <c r="AW204" s="163"/>
      <c r="AX204" s="163"/>
      <c r="AY204" s="164"/>
      <c r="AZ204" s="192"/>
      <c r="BA204" s="209"/>
      <c r="BB204" s="162"/>
      <c r="BC204" s="163"/>
      <c r="BD204" s="163"/>
      <c r="BE204" s="164"/>
      <c r="BF204" s="192"/>
      <c r="BG204" s="209"/>
      <c r="BH204" s="162"/>
      <c r="BI204" s="163"/>
      <c r="BJ204" s="163"/>
      <c r="BK204" s="164"/>
      <c r="BL204" s="192"/>
      <c r="BM204" s="209"/>
      <c r="BN204" s="210"/>
      <c r="BO204" s="215"/>
      <c r="BP204" s="216"/>
      <c r="BQ204" s="151"/>
    </row>
    <row r="205" spans="1:69" ht="26.25" customHeight="1">
      <c r="A205" s="122" t="str">
        <v/>
      </c>
      <c r="B205" s="212"/>
      <c r="C205" s="194"/>
      <c r="D205" s="195"/>
      <c r="E205" s="152"/>
      <c r="F205" s="155"/>
      <c r="G205" s="107"/>
      <c r="H205" s="196"/>
      <c r="I205" s="113"/>
      <c r="J205" s="75"/>
      <c r="K205" s="75"/>
      <c r="L205" s="197"/>
      <c r="M205" s="119"/>
      <c r="N205" s="129"/>
      <c r="O205" s="198"/>
      <c r="P205" s="199"/>
      <c r="Q205" s="200"/>
      <c r="R205" s="201"/>
      <c r="S205" s="201"/>
      <c r="T205" s="202"/>
      <c r="U205" s="203"/>
      <c r="V205" s="190"/>
      <c r="W205" s="85"/>
      <c r="X205" s="199"/>
      <c r="Y205" s="200"/>
      <c r="Z205" s="201"/>
      <c r="AA205" s="201"/>
      <c r="AB205" s="202"/>
      <c r="AC205" s="203"/>
      <c r="AD205" s="190"/>
      <c r="AE205" s="213"/>
      <c r="AF205" s="205"/>
      <c r="AG205" s="205"/>
      <c r="AH205" s="206"/>
      <c r="AI205" s="207"/>
      <c r="AJ205" s="214"/>
      <c r="AK205" s="163"/>
      <c r="AL205" s="163"/>
      <c r="AM205" s="208"/>
      <c r="AN205" s="192"/>
      <c r="AO205" s="209"/>
      <c r="AP205" s="162"/>
      <c r="AQ205" s="163"/>
      <c r="AR205" s="163"/>
      <c r="AS205" s="164"/>
      <c r="AT205" s="192"/>
      <c r="AU205" s="209"/>
      <c r="AV205" s="162"/>
      <c r="AW205" s="163"/>
      <c r="AX205" s="163"/>
      <c r="AY205" s="164"/>
      <c r="AZ205" s="192"/>
      <c r="BA205" s="209"/>
      <c r="BB205" s="162"/>
      <c r="BC205" s="163"/>
      <c r="BD205" s="163"/>
      <c r="BE205" s="164"/>
      <c r="BF205" s="192"/>
      <c r="BG205" s="209"/>
      <c r="BH205" s="162"/>
      <c r="BI205" s="163"/>
      <c r="BJ205" s="163"/>
      <c r="BK205" s="164"/>
      <c r="BL205" s="192"/>
      <c r="BM205" s="209"/>
      <c r="BN205" s="210"/>
      <c r="BO205" s="215"/>
      <c r="BP205" s="216"/>
      <c r="BQ205" s="151"/>
    </row>
    <row r="206" spans="1:69" ht="26.25" customHeight="1">
      <c r="A206" s="122" t="str">
        <v/>
      </c>
      <c r="B206" s="212"/>
      <c r="C206" s="194"/>
      <c r="D206" s="195"/>
      <c r="E206" s="152"/>
      <c r="F206" s="155"/>
      <c r="G206" s="107"/>
      <c r="H206" s="196"/>
      <c r="I206" s="113"/>
      <c r="J206" s="75"/>
      <c r="K206" s="75"/>
      <c r="L206" s="197"/>
      <c r="M206" s="119"/>
      <c r="N206" s="129"/>
      <c r="O206" s="198"/>
      <c r="P206" s="199"/>
      <c r="Q206" s="200"/>
      <c r="R206" s="201"/>
      <c r="S206" s="201"/>
      <c r="T206" s="202"/>
      <c r="U206" s="203"/>
      <c r="V206" s="190"/>
      <c r="W206" s="85"/>
      <c r="X206" s="199"/>
      <c r="Y206" s="200"/>
      <c r="Z206" s="201"/>
      <c r="AA206" s="201"/>
      <c r="AB206" s="202"/>
      <c r="AC206" s="203"/>
      <c r="AD206" s="190"/>
      <c r="AE206" s="213"/>
      <c r="AF206" s="205"/>
      <c r="AG206" s="205"/>
      <c r="AH206" s="206"/>
      <c r="AI206" s="207"/>
      <c r="AJ206" s="214"/>
      <c r="AK206" s="163"/>
      <c r="AL206" s="163"/>
      <c r="AM206" s="208"/>
      <c r="AN206" s="192"/>
      <c r="AO206" s="209"/>
      <c r="AP206" s="162"/>
      <c r="AQ206" s="163"/>
      <c r="AR206" s="163"/>
      <c r="AS206" s="164"/>
      <c r="AT206" s="192"/>
      <c r="AU206" s="209"/>
      <c r="AV206" s="162"/>
      <c r="AW206" s="163"/>
      <c r="AX206" s="163"/>
      <c r="AY206" s="164"/>
      <c r="AZ206" s="192"/>
      <c r="BA206" s="209"/>
      <c r="BB206" s="162"/>
      <c r="BC206" s="163"/>
      <c r="BD206" s="163"/>
      <c r="BE206" s="164"/>
      <c r="BF206" s="192"/>
      <c r="BG206" s="209"/>
      <c r="BH206" s="162"/>
      <c r="BI206" s="163"/>
      <c r="BJ206" s="163"/>
      <c r="BK206" s="164"/>
      <c r="BL206" s="192"/>
      <c r="BM206" s="209"/>
      <c r="BN206" s="210"/>
      <c r="BO206" s="215"/>
      <c r="BP206" s="216"/>
      <c r="BQ206" s="151"/>
    </row>
    <row r="207" spans="1:69" ht="26.25" customHeight="1">
      <c r="A207" s="122" t="str">
        <v/>
      </c>
      <c r="B207" s="212"/>
      <c r="C207" s="194"/>
      <c r="D207" s="195"/>
      <c r="E207" s="152"/>
      <c r="F207" s="155"/>
      <c r="G207" s="107"/>
      <c r="H207" s="196"/>
      <c r="I207" s="113"/>
      <c r="J207" s="75"/>
      <c r="K207" s="75"/>
      <c r="L207" s="197"/>
      <c r="M207" s="119"/>
      <c r="N207" s="129"/>
      <c r="O207" s="198"/>
      <c r="P207" s="199"/>
      <c r="Q207" s="200"/>
      <c r="R207" s="201"/>
      <c r="S207" s="201"/>
      <c r="T207" s="202"/>
      <c r="U207" s="203"/>
      <c r="V207" s="190"/>
      <c r="W207" s="85"/>
      <c r="X207" s="199"/>
      <c r="Y207" s="200"/>
      <c r="Z207" s="201"/>
      <c r="AA207" s="201"/>
      <c r="AB207" s="202"/>
      <c r="AC207" s="203"/>
      <c r="AD207" s="190"/>
      <c r="AE207" s="213"/>
      <c r="AF207" s="205"/>
      <c r="AG207" s="205"/>
      <c r="AH207" s="206"/>
      <c r="AI207" s="207"/>
      <c r="AJ207" s="214"/>
      <c r="AK207" s="163"/>
      <c r="AL207" s="163"/>
      <c r="AM207" s="208"/>
      <c r="AN207" s="192"/>
      <c r="AO207" s="209"/>
      <c r="AP207" s="162"/>
      <c r="AQ207" s="163"/>
      <c r="AR207" s="163"/>
      <c r="AS207" s="164"/>
      <c r="AT207" s="192"/>
      <c r="AU207" s="209"/>
      <c r="AV207" s="162"/>
      <c r="AW207" s="163"/>
      <c r="AX207" s="163"/>
      <c r="AY207" s="164"/>
      <c r="AZ207" s="192"/>
      <c r="BA207" s="209"/>
      <c r="BB207" s="162"/>
      <c r="BC207" s="163"/>
      <c r="BD207" s="163"/>
      <c r="BE207" s="164"/>
      <c r="BF207" s="192"/>
      <c r="BG207" s="209"/>
      <c r="BH207" s="162"/>
      <c r="BI207" s="163"/>
      <c r="BJ207" s="163"/>
      <c r="BK207" s="164"/>
      <c r="BL207" s="192"/>
      <c r="BM207" s="209"/>
      <c r="BN207" s="210"/>
      <c r="BO207" s="215"/>
      <c r="BP207" s="216"/>
      <c r="BQ207" s="151"/>
    </row>
    <row r="208" spans="1:69" ht="26.25" customHeight="1">
      <c r="A208" s="122" t="str">
        <v/>
      </c>
      <c r="B208" s="212"/>
      <c r="C208" s="194"/>
      <c r="D208" s="195"/>
      <c r="E208" s="152"/>
      <c r="F208" s="155"/>
      <c r="G208" s="107"/>
      <c r="H208" s="196"/>
      <c r="I208" s="113"/>
      <c r="J208" s="75"/>
      <c r="K208" s="75"/>
      <c r="L208" s="197"/>
      <c r="M208" s="119"/>
      <c r="N208" s="129"/>
      <c r="O208" s="198"/>
      <c r="P208" s="199"/>
      <c r="Q208" s="200"/>
      <c r="R208" s="201"/>
      <c r="S208" s="201"/>
      <c r="T208" s="202"/>
      <c r="U208" s="203"/>
      <c r="V208" s="190"/>
      <c r="W208" s="85"/>
      <c r="X208" s="199"/>
      <c r="Y208" s="200"/>
      <c r="Z208" s="201"/>
      <c r="AA208" s="201"/>
      <c r="AB208" s="202"/>
      <c r="AC208" s="203"/>
      <c r="AD208" s="190"/>
      <c r="AE208" s="213"/>
      <c r="AF208" s="205"/>
      <c r="AG208" s="205"/>
      <c r="AH208" s="206"/>
      <c r="AI208" s="207"/>
      <c r="AJ208" s="214"/>
      <c r="AK208" s="163"/>
      <c r="AL208" s="163"/>
      <c r="AM208" s="208"/>
      <c r="AN208" s="192"/>
      <c r="AO208" s="209"/>
      <c r="AP208" s="162"/>
      <c r="AQ208" s="163"/>
      <c r="AR208" s="163"/>
      <c r="AS208" s="164"/>
      <c r="AT208" s="192"/>
      <c r="AU208" s="209"/>
      <c r="AV208" s="162"/>
      <c r="AW208" s="163"/>
      <c r="AX208" s="163"/>
      <c r="AY208" s="164"/>
      <c r="AZ208" s="192"/>
      <c r="BA208" s="209"/>
      <c r="BB208" s="162"/>
      <c r="BC208" s="163"/>
      <c r="BD208" s="163"/>
      <c r="BE208" s="164"/>
      <c r="BF208" s="192"/>
      <c r="BG208" s="209"/>
      <c r="BH208" s="162"/>
      <c r="BI208" s="163"/>
      <c r="BJ208" s="163"/>
      <c r="BK208" s="164"/>
      <c r="BL208" s="192"/>
      <c r="BM208" s="209"/>
      <c r="BN208" s="210"/>
      <c r="BO208" s="215"/>
      <c r="BP208" s="216"/>
      <c r="BQ208" s="151"/>
    </row>
    <row r="209" spans="1:69" ht="26.25" customHeight="1">
      <c r="A209" s="122" t="str">
        <v/>
      </c>
      <c r="B209" s="212"/>
      <c r="C209" s="194"/>
      <c r="D209" s="195"/>
      <c r="E209" s="152"/>
      <c r="F209" s="155"/>
      <c r="G209" s="107"/>
      <c r="H209" s="196"/>
      <c r="I209" s="113"/>
      <c r="J209" s="75"/>
      <c r="K209" s="75"/>
      <c r="L209" s="197"/>
      <c r="M209" s="119"/>
      <c r="N209" s="129"/>
      <c r="O209" s="198"/>
      <c r="P209" s="199"/>
      <c r="Q209" s="200"/>
      <c r="R209" s="201"/>
      <c r="S209" s="201"/>
      <c r="T209" s="202"/>
      <c r="U209" s="203"/>
      <c r="V209" s="190"/>
      <c r="W209" s="85"/>
      <c r="X209" s="199"/>
      <c r="Y209" s="200"/>
      <c r="Z209" s="201"/>
      <c r="AA209" s="201"/>
      <c r="AB209" s="202"/>
      <c r="AC209" s="203"/>
      <c r="AD209" s="190"/>
      <c r="AE209" s="213"/>
      <c r="AF209" s="205"/>
      <c r="AG209" s="205"/>
      <c r="AH209" s="206"/>
      <c r="AI209" s="207"/>
      <c r="AJ209" s="214"/>
      <c r="AK209" s="163"/>
      <c r="AL209" s="163"/>
      <c r="AM209" s="208"/>
      <c r="AN209" s="192"/>
      <c r="AO209" s="209"/>
      <c r="AP209" s="162"/>
      <c r="AQ209" s="163"/>
      <c r="AR209" s="163"/>
      <c r="AS209" s="164"/>
      <c r="AT209" s="192"/>
      <c r="AU209" s="209"/>
      <c r="AV209" s="162"/>
      <c r="AW209" s="163"/>
      <c r="AX209" s="163"/>
      <c r="AY209" s="164"/>
      <c r="AZ209" s="192"/>
      <c r="BA209" s="209"/>
      <c r="BB209" s="162"/>
      <c r="BC209" s="163"/>
      <c r="BD209" s="163"/>
      <c r="BE209" s="164"/>
      <c r="BF209" s="192"/>
      <c r="BG209" s="209"/>
      <c r="BH209" s="162"/>
      <c r="BI209" s="163"/>
      <c r="BJ209" s="163"/>
      <c r="BK209" s="164"/>
      <c r="BL209" s="192"/>
      <c r="BM209" s="209"/>
      <c r="BN209" s="210"/>
      <c r="BO209" s="215"/>
      <c r="BP209" s="216"/>
      <c r="BQ209" s="151"/>
    </row>
    <row r="210" spans="1:69" ht="26.25" customHeight="1">
      <c r="A210" s="122" t="str">
        <v/>
      </c>
      <c r="B210" s="212"/>
      <c r="C210" s="194"/>
      <c r="D210" s="195"/>
      <c r="E210" s="152"/>
      <c r="F210" s="155"/>
      <c r="G210" s="107"/>
      <c r="H210" s="196"/>
      <c r="I210" s="113"/>
      <c r="J210" s="75"/>
      <c r="K210" s="75"/>
      <c r="L210" s="197"/>
      <c r="M210" s="119"/>
      <c r="N210" s="129"/>
      <c r="O210" s="198"/>
      <c r="P210" s="199"/>
      <c r="Q210" s="200"/>
      <c r="R210" s="201"/>
      <c r="S210" s="201"/>
      <c r="T210" s="202"/>
      <c r="U210" s="203"/>
      <c r="V210" s="190"/>
      <c r="W210" s="85"/>
      <c r="X210" s="199"/>
      <c r="Y210" s="200"/>
      <c r="Z210" s="201"/>
      <c r="AA210" s="201"/>
      <c r="AB210" s="202"/>
      <c r="AC210" s="203"/>
      <c r="AD210" s="190"/>
      <c r="AE210" s="213"/>
      <c r="AF210" s="205"/>
      <c r="AG210" s="205"/>
      <c r="AH210" s="206"/>
      <c r="AI210" s="207"/>
      <c r="AJ210" s="214"/>
      <c r="AK210" s="163"/>
      <c r="AL210" s="163"/>
      <c r="AM210" s="208"/>
      <c r="AN210" s="192"/>
      <c r="AO210" s="209"/>
      <c r="AP210" s="162"/>
      <c r="AQ210" s="163"/>
      <c r="AR210" s="163"/>
      <c r="AS210" s="164"/>
      <c r="AT210" s="192"/>
      <c r="AU210" s="209"/>
      <c r="AV210" s="162"/>
      <c r="AW210" s="163"/>
      <c r="AX210" s="163"/>
      <c r="AY210" s="164"/>
      <c r="AZ210" s="192"/>
      <c r="BA210" s="209"/>
      <c r="BB210" s="162"/>
      <c r="BC210" s="163"/>
      <c r="BD210" s="163"/>
      <c r="BE210" s="164"/>
      <c r="BF210" s="192"/>
      <c r="BG210" s="209"/>
      <c r="BH210" s="162"/>
      <c r="BI210" s="163"/>
      <c r="BJ210" s="163"/>
      <c r="BK210" s="164"/>
      <c r="BL210" s="192"/>
      <c r="BM210" s="209"/>
      <c r="BN210" s="210"/>
      <c r="BO210" s="215"/>
      <c r="BP210" s="216"/>
      <c r="BQ210" s="151"/>
    </row>
    <row r="211" spans="1:69" ht="26.25" customHeight="1">
      <c r="A211" s="122" t="str">
        <v/>
      </c>
      <c r="B211" s="212"/>
      <c r="C211" s="194"/>
      <c r="D211" s="195"/>
      <c r="E211" s="152"/>
      <c r="F211" s="155"/>
      <c r="G211" s="107"/>
      <c r="H211" s="196"/>
      <c r="I211" s="113"/>
      <c r="J211" s="75"/>
      <c r="K211" s="75"/>
      <c r="L211" s="197"/>
      <c r="M211" s="119"/>
      <c r="N211" s="129"/>
      <c r="O211" s="198"/>
      <c r="P211" s="199"/>
      <c r="Q211" s="200"/>
      <c r="R211" s="201"/>
      <c r="S211" s="201"/>
      <c r="T211" s="202"/>
      <c r="U211" s="203"/>
      <c r="V211" s="190"/>
      <c r="W211" s="85"/>
      <c r="X211" s="199"/>
      <c r="Y211" s="200"/>
      <c r="Z211" s="201"/>
      <c r="AA211" s="201"/>
      <c r="AB211" s="202"/>
      <c r="AC211" s="203"/>
      <c r="AD211" s="190"/>
      <c r="AE211" s="213"/>
      <c r="AF211" s="205"/>
      <c r="AG211" s="205"/>
      <c r="AH211" s="206"/>
      <c r="AI211" s="207"/>
      <c r="AJ211" s="214"/>
      <c r="AK211" s="163"/>
      <c r="AL211" s="163"/>
      <c r="AM211" s="208"/>
      <c r="AN211" s="192"/>
      <c r="AO211" s="209"/>
      <c r="AP211" s="162"/>
      <c r="AQ211" s="163"/>
      <c r="AR211" s="163"/>
      <c r="AS211" s="164"/>
      <c r="AT211" s="192"/>
      <c r="AU211" s="209"/>
      <c r="AV211" s="162"/>
      <c r="AW211" s="163"/>
      <c r="AX211" s="163"/>
      <c r="AY211" s="164"/>
      <c r="AZ211" s="192"/>
      <c r="BA211" s="209"/>
      <c r="BB211" s="162"/>
      <c r="BC211" s="163"/>
      <c r="BD211" s="163"/>
      <c r="BE211" s="164"/>
      <c r="BF211" s="192"/>
      <c r="BG211" s="209"/>
      <c r="BH211" s="162"/>
      <c r="BI211" s="163"/>
      <c r="BJ211" s="163"/>
      <c r="BK211" s="164"/>
      <c r="BL211" s="192"/>
      <c r="BM211" s="209"/>
      <c r="BN211" s="210"/>
      <c r="BO211" s="215"/>
      <c r="BP211" s="216"/>
      <c r="BQ211" s="151"/>
    </row>
    <row r="212" spans="1:69" ht="26.25" customHeight="1">
      <c r="A212" s="122" t="str">
        <v/>
      </c>
      <c r="B212" s="212"/>
      <c r="C212" s="194"/>
      <c r="D212" s="195"/>
      <c r="E212" s="152"/>
      <c r="F212" s="155"/>
      <c r="G212" s="107"/>
      <c r="H212" s="196"/>
      <c r="I212" s="113"/>
      <c r="J212" s="75"/>
      <c r="K212" s="75"/>
      <c r="L212" s="197"/>
      <c r="M212" s="119"/>
      <c r="N212" s="129"/>
      <c r="O212" s="198"/>
      <c r="P212" s="199"/>
      <c r="Q212" s="200"/>
      <c r="R212" s="201"/>
      <c r="S212" s="201"/>
      <c r="T212" s="202"/>
      <c r="U212" s="203"/>
      <c r="V212" s="190"/>
      <c r="W212" s="85"/>
      <c r="X212" s="199"/>
      <c r="Y212" s="200"/>
      <c r="Z212" s="201"/>
      <c r="AA212" s="201"/>
      <c r="AB212" s="202"/>
      <c r="AC212" s="203"/>
      <c r="AD212" s="190"/>
      <c r="AE212" s="213"/>
      <c r="AF212" s="205"/>
      <c r="AG212" s="205"/>
      <c r="AH212" s="206"/>
      <c r="AI212" s="207"/>
      <c r="AJ212" s="214"/>
      <c r="AK212" s="163"/>
      <c r="AL212" s="163"/>
      <c r="AM212" s="208"/>
      <c r="AN212" s="192"/>
      <c r="AO212" s="209"/>
      <c r="AP212" s="162"/>
      <c r="AQ212" s="163"/>
      <c r="AR212" s="163"/>
      <c r="AS212" s="164"/>
      <c r="AT212" s="192"/>
      <c r="AU212" s="209"/>
      <c r="AV212" s="162"/>
      <c r="AW212" s="163"/>
      <c r="AX212" s="163"/>
      <c r="AY212" s="164"/>
      <c r="AZ212" s="192"/>
      <c r="BA212" s="209"/>
      <c r="BB212" s="162"/>
      <c r="BC212" s="163"/>
      <c r="BD212" s="163"/>
      <c r="BE212" s="164"/>
      <c r="BF212" s="192"/>
      <c r="BG212" s="209"/>
      <c r="BH212" s="162"/>
      <c r="BI212" s="163"/>
      <c r="BJ212" s="163"/>
      <c r="BK212" s="164"/>
      <c r="BL212" s="192"/>
      <c r="BM212" s="209"/>
      <c r="BN212" s="210"/>
      <c r="BO212" s="215"/>
      <c r="BP212" s="216"/>
      <c r="BQ212" s="151"/>
    </row>
    <row r="213" spans="1:69" ht="26.25" customHeight="1">
      <c r="A213" s="122" t="str">
        <v/>
      </c>
      <c r="B213" s="212"/>
      <c r="C213" s="194"/>
      <c r="D213" s="195"/>
      <c r="E213" s="152"/>
      <c r="F213" s="155"/>
      <c r="G213" s="107"/>
      <c r="H213" s="196"/>
      <c r="I213" s="113"/>
      <c r="J213" s="75"/>
      <c r="K213" s="75"/>
      <c r="L213" s="197"/>
      <c r="M213" s="119"/>
      <c r="N213" s="129"/>
      <c r="O213" s="198"/>
      <c r="P213" s="199"/>
      <c r="Q213" s="200"/>
      <c r="R213" s="201"/>
      <c r="S213" s="201"/>
      <c r="T213" s="202"/>
      <c r="U213" s="203"/>
      <c r="V213" s="190"/>
      <c r="W213" s="85"/>
      <c r="X213" s="199"/>
      <c r="Y213" s="200"/>
      <c r="Z213" s="201"/>
      <c r="AA213" s="201"/>
      <c r="AB213" s="202"/>
      <c r="AC213" s="203"/>
      <c r="AD213" s="190"/>
      <c r="AE213" s="213"/>
      <c r="AF213" s="205"/>
      <c r="AG213" s="205"/>
      <c r="AH213" s="206"/>
      <c r="AI213" s="207"/>
      <c r="AJ213" s="214"/>
      <c r="AK213" s="163"/>
      <c r="AL213" s="163"/>
      <c r="AM213" s="208"/>
      <c r="AN213" s="192"/>
      <c r="AO213" s="209"/>
      <c r="AP213" s="162"/>
      <c r="AQ213" s="163"/>
      <c r="AR213" s="163"/>
      <c r="AS213" s="164"/>
      <c r="AT213" s="192"/>
      <c r="AU213" s="209"/>
      <c r="AV213" s="162"/>
      <c r="AW213" s="163"/>
      <c r="AX213" s="163"/>
      <c r="AY213" s="164"/>
      <c r="AZ213" s="192"/>
      <c r="BA213" s="209"/>
      <c r="BB213" s="162"/>
      <c r="BC213" s="163"/>
      <c r="BD213" s="163"/>
      <c r="BE213" s="164"/>
      <c r="BF213" s="192"/>
      <c r="BG213" s="209"/>
      <c r="BH213" s="162"/>
      <c r="BI213" s="163"/>
      <c r="BJ213" s="163"/>
      <c r="BK213" s="164"/>
      <c r="BL213" s="192"/>
      <c r="BM213" s="209"/>
      <c r="BN213" s="210"/>
      <c r="BO213" s="215"/>
      <c r="BP213" s="216"/>
      <c r="BQ213" s="151"/>
    </row>
    <row r="214" spans="1:69" ht="26.25" customHeight="1">
      <c r="A214" s="122" t="str">
        <v/>
      </c>
      <c r="B214" s="212"/>
      <c r="C214" s="194"/>
      <c r="D214" s="195"/>
      <c r="E214" s="152"/>
      <c r="F214" s="155"/>
      <c r="G214" s="107"/>
      <c r="H214" s="196"/>
      <c r="I214" s="113"/>
      <c r="J214" s="75"/>
      <c r="K214" s="75"/>
      <c r="L214" s="197"/>
      <c r="M214" s="119"/>
      <c r="N214" s="129"/>
      <c r="O214" s="198"/>
      <c r="P214" s="199"/>
      <c r="Q214" s="200"/>
      <c r="R214" s="201"/>
      <c r="S214" s="201"/>
      <c r="T214" s="202"/>
      <c r="U214" s="203"/>
      <c r="V214" s="190"/>
      <c r="W214" s="85"/>
      <c r="X214" s="199"/>
      <c r="Y214" s="200"/>
      <c r="Z214" s="201"/>
      <c r="AA214" s="201"/>
      <c r="AB214" s="202"/>
      <c r="AC214" s="203"/>
      <c r="AD214" s="190"/>
      <c r="AE214" s="213"/>
      <c r="AF214" s="205"/>
      <c r="AG214" s="205"/>
      <c r="AH214" s="206"/>
      <c r="AI214" s="207"/>
      <c r="AJ214" s="214"/>
      <c r="AK214" s="163"/>
      <c r="AL214" s="163"/>
      <c r="AM214" s="208"/>
      <c r="AN214" s="192"/>
      <c r="AO214" s="209"/>
      <c r="AP214" s="162"/>
      <c r="AQ214" s="163"/>
      <c r="AR214" s="163"/>
      <c r="AS214" s="164"/>
      <c r="AT214" s="192"/>
      <c r="AU214" s="209"/>
      <c r="AV214" s="162"/>
      <c r="AW214" s="163"/>
      <c r="AX214" s="163"/>
      <c r="AY214" s="164"/>
      <c r="AZ214" s="192"/>
      <c r="BA214" s="209"/>
      <c r="BB214" s="162"/>
      <c r="BC214" s="163"/>
      <c r="BD214" s="163"/>
      <c r="BE214" s="164"/>
      <c r="BF214" s="192"/>
      <c r="BG214" s="209"/>
      <c r="BH214" s="162"/>
      <c r="BI214" s="163"/>
      <c r="BJ214" s="163"/>
      <c r="BK214" s="164"/>
      <c r="BL214" s="192"/>
      <c r="BM214" s="209"/>
      <c r="BN214" s="210"/>
      <c r="BO214" s="215"/>
      <c r="BP214" s="216"/>
      <c r="BQ214" s="151"/>
    </row>
    <row r="215" spans="1:69" ht="26.25" customHeight="1">
      <c r="A215" s="122" t="str">
        <v/>
      </c>
      <c r="B215" s="212"/>
      <c r="C215" s="194"/>
      <c r="D215" s="195"/>
      <c r="E215" s="152"/>
      <c r="F215" s="155"/>
      <c r="G215" s="107"/>
      <c r="H215" s="196"/>
      <c r="I215" s="113"/>
      <c r="J215" s="75"/>
      <c r="K215" s="75"/>
      <c r="L215" s="197"/>
      <c r="M215" s="119"/>
      <c r="N215" s="129"/>
      <c r="O215" s="198"/>
      <c r="P215" s="199"/>
      <c r="Q215" s="200"/>
      <c r="R215" s="201"/>
      <c r="S215" s="201"/>
      <c r="T215" s="202"/>
      <c r="U215" s="203"/>
      <c r="V215" s="190"/>
      <c r="W215" s="85"/>
      <c r="X215" s="199"/>
      <c r="Y215" s="200"/>
      <c r="Z215" s="201"/>
      <c r="AA215" s="201"/>
      <c r="AB215" s="202"/>
      <c r="AC215" s="203"/>
      <c r="AD215" s="190"/>
      <c r="AE215" s="213"/>
      <c r="AF215" s="205"/>
      <c r="AG215" s="205"/>
      <c r="AH215" s="206"/>
      <c r="AI215" s="207"/>
      <c r="AJ215" s="214"/>
      <c r="AK215" s="163"/>
      <c r="AL215" s="163"/>
      <c r="AM215" s="208"/>
      <c r="AN215" s="192"/>
      <c r="AO215" s="209"/>
      <c r="AP215" s="162"/>
      <c r="AQ215" s="163"/>
      <c r="AR215" s="163"/>
      <c r="AS215" s="164"/>
      <c r="AT215" s="192"/>
      <c r="AU215" s="209"/>
      <c r="AV215" s="162"/>
      <c r="AW215" s="163"/>
      <c r="AX215" s="163"/>
      <c r="AY215" s="164"/>
      <c r="AZ215" s="192"/>
      <c r="BA215" s="209"/>
      <c r="BB215" s="162"/>
      <c r="BC215" s="163"/>
      <c r="BD215" s="163"/>
      <c r="BE215" s="164"/>
      <c r="BF215" s="192"/>
      <c r="BG215" s="209"/>
      <c r="BH215" s="162"/>
      <c r="BI215" s="163"/>
      <c r="BJ215" s="163"/>
      <c r="BK215" s="164"/>
      <c r="BL215" s="192"/>
      <c r="BM215" s="209"/>
      <c r="BN215" s="210"/>
      <c r="BO215" s="215"/>
      <c r="BP215" s="216"/>
      <c r="BQ215" s="151"/>
    </row>
    <row r="216" spans="1:69" ht="26.25" customHeight="1">
      <c r="A216" s="122" t="str">
        <v/>
      </c>
      <c r="B216" s="212"/>
      <c r="C216" s="194"/>
      <c r="D216" s="195"/>
      <c r="E216" s="152"/>
      <c r="F216" s="155"/>
      <c r="G216" s="107"/>
      <c r="H216" s="196"/>
      <c r="I216" s="113"/>
      <c r="J216" s="75"/>
      <c r="K216" s="75"/>
      <c r="L216" s="197"/>
      <c r="M216" s="119"/>
      <c r="N216" s="129"/>
      <c r="O216" s="198"/>
      <c r="P216" s="199"/>
      <c r="Q216" s="200"/>
      <c r="R216" s="201"/>
      <c r="S216" s="201"/>
      <c r="T216" s="202"/>
      <c r="U216" s="203"/>
      <c r="V216" s="190"/>
      <c r="W216" s="85"/>
      <c r="X216" s="199"/>
      <c r="Y216" s="200"/>
      <c r="Z216" s="201"/>
      <c r="AA216" s="201"/>
      <c r="AB216" s="202"/>
      <c r="AC216" s="203"/>
      <c r="AD216" s="190"/>
      <c r="AE216" s="213"/>
      <c r="AF216" s="205"/>
      <c r="AG216" s="205"/>
      <c r="AH216" s="206"/>
      <c r="AI216" s="207"/>
      <c r="AJ216" s="214"/>
      <c r="AK216" s="163"/>
      <c r="AL216" s="163"/>
      <c r="AM216" s="208"/>
      <c r="AN216" s="192"/>
      <c r="AO216" s="209"/>
      <c r="AP216" s="162"/>
      <c r="AQ216" s="163"/>
      <c r="AR216" s="163"/>
      <c r="AS216" s="164"/>
      <c r="AT216" s="192"/>
      <c r="AU216" s="209"/>
      <c r="AV216" s="162"/>
      <c r="AW216" s="163"/>
      <c r="AX216" s="163"/>
      <c r="AY216" s="164"/>
      <c r="AZ216" s="192"/>
      <c r="BA216" s="209"/>
      <c r="BB216" s="162"/>
      <c r="BC216" s="163"/>
      <c r="BD216" s="163"/>
      <c r="BE216" s="164"/>
      <c r="BF216" s="192"/>
      <c r="BG216" s="209"/>
      <c r="BH216" s="162"/>
      <c r="BI216" s="163"/>
      <c r="BJ216" s="163"/>
      <c r="BK216" s="164"/>
      <c r="BL216" s="192"/>
      <c r="BM216" s="209"/>
      <c r="BN216" s="210"/>
      <c r="BO216" s="215"/>
      <c r="BP216" s="216"/>
      <c r="BQ216" s="151"/>
    </row>
    <row r="217" spans="1:69" ht="26.25" customHeight="1">
      <c r="A217" s="122" t="str">
        <v/>
      </c>
      <c r="B217" s="212"/>
      <c r="C217" s="194"/>
      <c r="D217" s="195"/>
      <c r="E217" s="152"/>
      <c r="F217" s="155"/>
      <c r="G217" s="107"/>
      <c r="H217" s="196"/>
      <c r="I217" s="113"/>
      <c r="J217" s="75"/>
      <c r="K217" s="75"/>
      <c r="L217" s="197"/>
      <c r="M217" s="119"/>
      <c r="N217" s="129"/>
      <c r="O217" s="198"/>
      <c r="P217" s="199"/>
      <c r="Q217" s="200"/>
      <c r="R217" s="201"/>
      <c r="S217" s="201"/>
      <c r="T217" s="202"/>
      <c r="U217" s="203"/>
      <c r="V217" s="190"/>
      <c r="W217" s="85"/>
      <c r="X217" s="199"/>
      <c r="Y217" s="200"/>
      <c r="Z217" s="201"/>
      <c r="AA217" s="201"/>
      <c r="AB217" s="202"/>
      <c r="AC217" s="203"/>
      <c r="AD217" s="190"/>
      <c r="AE217" s="213"/>
      <c r="AF217" s="205"/>
      <c r="AG217" s="205"/>
      <c r="AH217" s="206"/>
      <c r="AI217" s="207"/>
      <c r="AJ217" s="214"/>
      <c r="AK217" s="163"/>
      <c r="AL217" s="163"/>
      <c r="AM217" s="208"/>
      <c r="AN217" s="192"/>
      <c r="AO217" s="209"/>
      <c r="AP217" s="162"/>
      <c r="AQ217" s="163"/>
      <c r="AR217" s="163"/>
      <c r="AS217" s="164"/>
      <c r="AT217" s="192"/>
      <c r="AU217" s="209"/>
      <c r="AV217" s="162"/>
      <c r="AW217" s="163"/>
      <c r="AX217" s="163"/>
      <c r="AY217" s="164"/>
      <c r="AZ217" s="192"/>
      <c r="BA217" s="209"/>
      <c r="BB217" s="162"/>
      <c r="BC217" s="163"/>
      <c r="BD217" s="163"/>
      <c r="BE217" s="164"/>
      <c r="BF217" s="192"/>
      <c r="BG217" s="209"/>
      <c r="BH217" s="162"/>
      <c r="BI217" s="163"/>
      <c r="BJ217" s="163"/>
      <c r="BK217" s="164"/>
      <c r="BL217" s="192"/>
      <c r="BM217" s="209"/>
      <c r="BN217" s="210"/>
      <c r="BO217" s="215"/>
      <c r="BP217" s="216"/>
      <c r="BQ217" s="151"/>
    </row>
    <row r="218" spans="1:69" ht="26.25" customHeight="1">
      <c r="A218" s="122" t="str">
        <v/>
      </c>
      <c r="B218" s="212"/>
      <c r="C218" s="194"/>
      <c r="D218" s="195"/>
      <c r="E218" s="152"/>
      <c r="F218" s="155"/>
      <c r="G218" s="107"/>
      <c r="H218" s="196"/>
      <c r="I218" s="113"/>
      <c r="J218" s="75"/>
      <c r="K218" s="75"/>
      <c r="L218" s="197"/>
      <c r="M218" s="119"/>
      <c r="N218" s="129"/>
      <c r="O218" s="198"/>
      <c r="P218" s="199"/>
      <c r="Q218" s="200"/>
      <c r="R218" s="201"/>
      <c r="S218" s="201"/>
      <c r="T218" s="202"/>
      <c r="U218" s="203"/>
      <c r="V218" s="190"/>
      <c r="W218" s="85"/>
      <c r="X218" s="199"/>
      <c r="Y218" s="200"/>
      <c r="Z218" s="201"/>
      <c r="AA218" s="201"/>
      <c r="AB218" s="202"/>
      <c r="AC218" s="203"/>
      <c r="AD218" s="190"/>
      <c r="AE218" s="213"/>
      <c r="AF218" s="205"/>
      <c r="AG218" s="205"/>
      <c r="AH218" s="206"/>
      <c r="AI218" s="207"/>
      <c r="AJ218" s="214"/>
      <c r="AK218" s="163"/>
      <c r="AL218" s="163"/>
      <c r="AM218" s="208"/>
      <c r="AN218" s="192"/>
      <c r="AO218" s="209"/>
      <c r="AP218" s="162"/>
      <c r="AQ218" s="163"/>
      <c r="AR218" s="163"/>
      <c r="AS218" s="164"/>
      <c r="AT218" s="192"/>
      <c r="AU218" s="209"/>
      <c r="AV218" s="162"/>
      <c r="AW218" s="163"/>
      <c r="AX218" s="163"/>
      <c r="AY218" s="164"/>
      <c r="AZ218" s="192"/>
      <c r="BA218" s="209"/>
      <c r="BB218" s="162"/>
      <c r="BC218" s="163"/>
      <c r="BD218" s="163"/>
      <c r="BE218" s="164"/>
      <c r="BF218" s="192"/>
      <c r="BG218" s="209"/>
      <c r="BH218" s="162"/>
      <c r="BI218" s="163"/>
      <c r="BJ218" s="163"/>
      <c r="BK218" s="164"/>
      <c r="BL218" s="192"/>
      <c r="BM218" s="209"/>
      <c r="BN218" s="210"/>
      <c r="BO218" s="215"/>
      <c r="BP218" s="216"/>
      <c r="BQ218" s="151"/>
    </row>
    <row r="219" spans="1:69" ht="26.25" customHeight="1">
      <c r="A219" s="122" t="str">
        <v/>
      </c>
      <c r="B219" s="212"/>
      <c r="C219" s="194"/>
      <c r="D219" s="195"/>
      <c r="E219" s="152"/>
      <c r="F219" s="155"/>
      <c r="G219" s="107"/>
      <c r="H219" s="196"/>
      <c r="I219" s="113"/>
      <c r="J219" s="75"/>
      <c r="K219" s="75"/>
      <c r="L219" s="197"/>
      <c r="M219" s="119"/>
      <c r="N219" s="129"/>
      <c r="O219" s="198"/>
      <c r="P219" s="199"/>
      <c r="Q219" s="200"/>
      <c r="R219" s="201"/>
      <c r="S219" s="201"/>
      <c r="T219" s="202"/>
      <c r="U219" s="203"/>
      <c r="V219" s="190"/>
      <c r="W219" s="85"/>
      <c r="X219" s="199"/>
      <c r="Y219" s="200"/>
      <c r="Z219" s="201"/>
      <c r="AA219" s="201"/>
      <c r="AB219" s="202"/>
      <c r="AC219" s="203"/>
      <c r="AD219" s="190"/>
      <c r="AE219" s="213"/>
      <c r="AF219" s="205"/>
      <c r="AG219" s="205"/>
      <c r="AH219" s="206"/>
      <c r="AI219" s="207"/>
      <c r="AJ219" s="214"/>
      <c r="AK219" s="163"/>
      <c r="AL219" s="163"/>
      <c r="AM219" s="208"/>
      <c r="AN219" s="192"/>
      <c r="AO219" s="209"/>
      <c r="AP219" s="162"/>
      <c r="AQ219" s="163"/>
      <c r="AR219" s="163"/>
      <c r="AS219" s="164"/>
      <c r="AT219" s="192"/>
      <c r="AU219" s="209"/>
      <c r="AV219" s="162"/>
      <c r="AW219" s="163"/>
      <c r="AX219" s="163"/>
      <c r="AY219" s="164"/>
      <c r="AZ219" s="192"/>
      <c r="BA219" s="209"/>
      <c r="BB219" s="162"/>
      <c r="BC219" s="163"/>
      <c r="BD219" s="163"/>
      <c r="BE219" s="164"/>
      <c r="BF219" s="192"/>
      <c r="BG219" s="209"/>
      <c r="BH219" s="162"/>
      <c r="BI219" s="163"/>
      <c r="BJ219" s="163"/>
      <c r="BK219" s="164"/>
      <c r="BL219" s="192"/>
      <c r="BM219" s="209"/>
      <c r="BN219" s="210"/>
      <c r="BO219" s="215"/>
      <c r="BP219" s="216"/>
      <c r="BQ219" s="151"/>
    </row>
    <row r="220" spans="1:69" ht="26.25" customHeight="1">
      <c r="A220" s="122" t="str">
        <v/>
      </c>
      <c r="B220" s="212"/>
      <c r="C220" s="194"/>
      <c r="D220" s="195"/>
      <c r="E220" s="152"/>
      <c r="F220" s="155"/>
      <c r="G220" s="107"/>
      <c r="H220" s="196"/>
      <c r="I220" s="113"/>
      <c r="J220" s="75"/>
      <c r="K220" s="75"/>
      <c r="L220" s="197"/>
      <c r="M220" s="119"/>
      <c r="N220" s="129"/>
      <c r="O220" s="198"/>
      <c r="P220" s="199"/>
      <c r="Q220" s="200"/>
      <c r="R220" s="201"/>
      <c r="S220" s="201"/>
      <c r="T220" s="202"/>
      <c r="U220" s="203"/>
      <c r="V220" s="190"/>
      <c r="W220" s="85"/>
      <c r="X220" s="199"/>
      <c r="Y220" s="200"/>
      <c r="Z220" s="201"/>
      <c r="AA220" s="201"/>
      <c r="AB220" s="202"/>
      <c r="AC220" s="203"/>
      <c r="AD220" s="190"/>
      <c r="AE220" s="213"/>
      <c r="AF220" s="205"/>
      <c r="AG220" s="205"/>
      <c r="AH220" s="206"/>
      <c r="AI220" s="207"/>
      <c r="AJ220" s="214"/>
      <c r="AK220" s="163"/>
      <c r="AL220" s="163"/>
      <c r="AM220" s="208"/>
      <c r="AN220" s="192"/>
      <c r="AO220" s="209"/>
      <c r="AP220" s="162"/>
      <c r="AQ220" s="163"/>
      <c r="AR220" s="163"/>
      <c r="AS220" s="164"/>
      <c r="AT220" s="192"/>
      <c r="AU220" s="209"/>
      <c r="AV220" s="162"/>
      <c r="AW220" s="163"/>
      <c r="AX220" s="163"/>
      <c r="AY220" s="164"/>
      <c r="AZ220" s="192"/>
      <c r="BA220" s="209"/>
      <c r="BB220" s="162"/>
      <c r="BC220" s="163"/>
      <c r="BD220" s="163"/>
      <c r="BE220" s="164"/>
      <c r="BF220" s="192"/>
      <c r="BG220" s="209"/>
      <c r="BH220" s="162"/>
      <c r="BI220" s="163"/>
      <c r="BJ220" s="163"/>
      <c r="BK220" s="164"/>
      <c r="BL220" s="192"/>
      <c r="BM220" s="209"/>
      <c r="BN220" s="210"/>
      <c r="BO220" s="215"/>
      <c r="BP220" s="216"/>
      <c r="BQ220" s="151"/>
    </row>
    <row r="221" spans="1:69" ht="26.25" customHeight="1">
      <c r="A221" s="122" t="str">
        <v/>
      </c>
      <c r="B221" s="212"/>
      <c r="C221" s="194"/>
      <c r="D221" s="195"/>
      <c r="E221" s="152"/>
      <c r="F221" s="155"/>
      <c r="G221" s="107"/>
      <c r="H221" s="196"/>
      <c r="I221" s="113"/>
      <c r="J221" s="75"/>
      <c r="K221" s="75"/>
      <c r="L221" s="197"/>
      <c r="M221" s="119"/>
      <c r="N221" s="129"/>
      <c r="O221" s="198"/>
      <c r="P221" s="199"/>
      <c r="Q221" s="200"/>
      <c r="R221" s="201"/>
      <c r="S221" s="201"/>
      <c r="T221" s="202"/>
      <c r="U221" s="203"/>
      <c r="V221" s="190"/>
      <c r="W221" s="85"/>
      <c r="X221" s="199"/>
      <c r="Y221" s="200"/>
      <c r="Z221" s="201"/>
      <c r="AA221" s="201"/>
      <c r="AB221" s="202"/>
      <c r="AC221" s="203"/>
      <c r="AD221" s="190"/>
      <c r="AE221" s="213"/>
      <c r="AF221" s="205"/>
      <c r="AG221" s="205"/>
      <c r="AH221" s="206"/>
      <c r="AI221" s="207"/>
      <c r="AJ221" s="214"/>
      <c r="AK221" s="163"/>
      <c r="AL221" s="163"/>
      <c r="AM221" s="208"/>
      <c r="AN221" s="192"/>
      <c r="AO221" s="209"/>
      <c r="AP221" s="162"/>
      <c r="AQ221" s="163"/>
      <c r="AR221" s="163"/>
      <c r="AS221" s="164"/>
      <c r="AT221" s="192"/>
      <c r="AU221" s="209"/>
      <c r="AV221" s="162"/>
      <c r="AW221" s="163"/>
      <c r="AX221" s="163"/>
      <c r="AY221" s="164"/>
      <c r="AZ221" s="192"/>
      <c r="BA221" s="209"/>
      <c r="BB221" s="162"/>
      <c r="BC221" s="163"/>
      <c r="BD221" s="163"/>
      <c r="BE221" s="164"/>
      <c r="BF221" s="192"/>
      <c r="BG221" s="209"/>
      <c r="BH221" s="162"/>
      <c r="BI221" s="163"/>
      <c r="BJ221" s="163"/>
      <c r="BK221" s="164"/>
      <c r="BL221" s="192"/>
      <c r="BM221" s="209"/>
      <c r="BN221" s="210"/>
      <c r="BO221" s="215"/>
      <c r="BP221" s="216"/>
      <c r="BQ221" s="151"/>
    </row>
    <row r="222" spans="1:69" ht="26.25" customHeight="1">
      <c r="A222" s="122" t="str">
        <v/>
      </c>
      <c r="B222" s="212"/>
      <c r="C222" s="194"/>
      <c r="D222" s="195"/>
      <c r="E222" s="152"/>
      <c r="F222" s="155"/>
      <c r="G222" s="107"/>
      <c r="H222" s="196"/>
      <c r="I222" s="113"/>
      <c r="J222" s="75"/>
      <c r="K222" s="75"/>
      <c r="L222" s="197"/>
      <c r="M222" s="119"/>
      <c r="N222" s="129"/>
      <c r="O222" s="198"/>
      <c r="P222" s="199"/>
      <c r="Q222" s="200"/>
      <c r="R222" s="201"/>
      <c r="S222" s="201"/>
      <c r="T222" s="202"/>
      <c r="U222" s="203"/>
      <c r="V222" s="190"/>
      <c r="W222" s="85"/>
      <c r="X222" s="199"/>
      <c r="Y222" s="200"/>
      <c r="Z222" s="201"/>
      <c r="AA222" s="201"/>
      <c r="AB222" s="202"/>
      <c r="AC222" s="203"/>
      <c r="AD222" s="190"/>
      <c r="AE222" s="213"/>
      <c r="AF222" s="205"/>
      <c r="AG222" s="205"/>
      <c r="AH222" s="206"/>
      <c r="AI222" s="207"/>
      <c r="AJ222" s="214"/>
      <c r="AK222" s="163"/>
      <c r="AL222" s="163"/>
      <c r="AM222" s="208"/>
      <c r="AN222" s="192"/>
      <c r="AO222" s="209"/>
      <c r="AP222" s="162"/>
      <c r="AQ222" s="163"/>
      <c r="AR222" s="163"/>
      <c r="AS222" s="164"/>
      <c r="AT222" s="192"/>
      <c r="AU222" s="209"/>
      <c r="AV222" s="162"/>
      <c r="AW222" s="163"/>
      <c r="AX222" s="163"/>
      <c r="AY222" s="164"/>
      <c r="AZ222" s="192"/>
      <c r="BA222" s="209"/>
      <c r="BB222" s="162"/>
      <c r="BC222" s="163"/>
      <c r="BD222" s="163"/>
      <c r="BE222" s="164"/>
      <c r="BF222" s="192"/>
      <c r="BG222" s="209"/>
      <c r="BH222" s="162"/>
      <c r="BI222" s="163"/>
      <c r="BJ222" s="163"/>
      <c r="BK222" s="164"/>
      <c r="BL222" s="192"/>
      <c r="BM222" s="209"/>
      <c r="BN222" s="210"/>
      <c r="BO222" s="215"/>
      <c r="BP222" s="216"/>
      <c r="BQ222" s="151"/>
    </row>
    <row r="223" spans="1:69" ht="26.25" customHeight="1">
      <c r="A223" s="122" t="str">
        <v/>
      </c>
      <c r="B223" s="212"/>
      <c r="C223" s="194"/>
      <c r="D223" s="195"/>
      <c r="E223" s="152"/>
      <c r="F223" s="155"/>
      <c r="G223" s="107"/>
      <c r="H223" s="196"/>
      <c r="I223" s="113"/>
      <c r="J223" s="75"/>
      <c r="K223" s="75"/>
      <c r="L223" s="197"/>
      <c r="M223" s="119"/>
      <c r="N223" s="129"/>
      <c r="O223" s="198"/>
      <c r="P223" s="199"/>
      <c r="Q223" s="200"/>
      <c r="R223" s="201"/>
      <c r="S223" s="201"/>
      <c r="T223" s="202"/>
      <c r="U223" s="203"/>
      <c r="V223" s="190"/>
      <c r="W223" s="85"/>
      <c r="X223" s="199"/>
      <c r="Y223" s="200"/>
      <c r="Z223" s="201"/>
      <c r="AA223" s="201"/>
      <c r="AB223" s="202"/>
      <c r="AC223" s="203"/>
      <c r="AD223" s="190"/>
      <c r="AE223" s="213"/>
      <c r="AF223" s="205"/>
      <c r="AG223" s="205"/>
      <c r="AH223" s="206"/>
      <c r="AI223" s="207"/>
      <c r="AJ223" s="214"/>
      <c r="AK223" s="163"/>
      <c r="AL223" s="163"/>
      <c r="AM223" s="208"/>
      <c r="AN223" s="192"/>
      <c r="AO223" s="209"/>
      <c r="AP223" s="162"/>
      <c r="AQ223" s="163"/>
      <c r="AR223" s="163"/>
      <c r="AS223" s="164"/>
      <c r="AT223" s="192"/>
      <c r="AU223" s="209"/>
      <c r="AV223" s="162"/>
      <c r="AW223" s="163"/>
      <c r="AX223" s="163"/>
      <c r="AY223" s="164"/>
      <c r="AZ223" s="192"/>
      <c r="BA223" s="209"/>
      <c r="BB223" s="162"/>
      <c r="BC223" s="163"/>
      <c r="BD223" s="163"/>
      <c r="BE223" s="164"/>
      <c r="BF223" s="192"/>
      <c r="BG223" s="209"/>
      <c r="BH223" s="162"/>
      <c r="BI223" s="163"/>
      <c r="BJ223" s="163"/>
      <c r="BK223" s="164"/>
      <c r="BL223" s="192"/>
      <c r="BM223" s="209"/>
      <c r="BN223" s="210"/>
      <c r="BO223" s="215"/>
      <c r="BP223" s="216"/>
      <c r="BQ223" s="151"/>
    </row>
    <row r="224" spans="1:69" ht="26.25" customHeight="1">
      <c r="A224" s="122" t="str">
        <v/>
      </c>
      <c r="B224" s="212"/>
      <c r="C224" s="194"/>
      <c r="D224" s="195"/>
      <c r="E224" s="152"/>
      <c r="F224" s="155"/>
      <c r="G224" s="107"/>
      <c r="H224" s="196"/>
      <c r="I224" s="113"/>
      <c r="J224" s="75"/>
      <c r="K224" s="75"/>
      <c r="L224" s="197"/>
      <c r="M224" s="119"/>
      <c r="N224" s="129"/>
      <c r="O224" s="198"/>
      <c r="P224" s="199"/>
      <c r="Q224" s="200"/>
      <c r="R224" s="201"/>
      <c r="S224" s="201"/>
      <c r="T224" s="202"/>
      <c r="U224" s="203"/>
      <c r="V224" s="190"/>
      <c r="W224" s="85"/>
      <c r="X224" s="199"/>
      <c r="Y224" s="200"/>
      <c r="Z224" s="201"/>
      <c r="AA224" s="201"/>
      <c r="AB224" s="202"/>
      <c r="AC224" s="203"/>
      <c r="AD224" s="190"/>
      <c r="AE224" s="213"/>
      <c r="AF224" s="205"/>
      <c r="AG224" s="205"/>
      <c r="AH224" s="206"/>
      <c r="AI224" s="207"/>
      <c r="AJ224" s="214"/>
      <c r="AK224" s="163"/>
      <c r="AL224" s="163"/>
      <c r="AM224" s="208"/>
      <c r="AN224" s="192"/>
      <c r="AO224" s="209"/>
      <c r="AP224" s="162"/>
      <c r="AQ224" s="163"/>
      <c r="AR224" s="163"/>
      <c r="AS224" s="164"/>
      <c r="AT224" s="192"/>
      <c r="AU224" s="209"/>
      <c r="AV224" s="162"/>
      <c r="AW224" s="163"/>
      <c r="AX224" s="163"/>
      <c r="AY224" s="164"/>
      <c r="AZ224" s="192"/>
      <c r="BA224" s="209"/>
      <c r="BB224" s="162"/>
      <c r="BC224" s="163"/>
      <c r="BD224" s="163"/>
      <c r="BE224" s="164"/>
      <c r="BF224" s="192"/>
      <c r="BG224" s="209"/>
      <c r="BH224" s="162"/>
      <c r="BI224" s="163"/>
      <c r="BJ224" s="163"/>
      <c r="BK224" s="164"/>
      <c r="BL224" s="192"/>
      <c r="BM224" s="209"/>
      <c r="BN224" s="210"/>
      <c r="BO224" s="215"/>
      <c r="BP224" s="216"/>
      <c r="BQ224" s="151"/>
    </row>
    <row r="225" spans="1:69" ht="26.25" customHeight="1">
      <c r="A225" s="122" t="str">
        <v/>
      </c>
      <c r="B225" s="212"/>
      <c r="C225" s="194"/>
      <c r="D225" s="195"/>
      <c r="E225" s="152"/>
      <c r="F225" s="155"/>
      <c r="G225" s="107"/>
      <c r="H225" s="196"/>
      <c r="I225" s="113"/>
      <c r="J225" s="75"/>
      <c r="K225" s="75"/>
      <c r="L225" s="197"/>
      <c r="M225" s="119"/>
      <c r="N225" s="129"/>
      <c r="O225" s="198"/>
      <c r="P225" s="199"/>
      <c r="Q225" s="200"/>
      <c r="R225" s="201"/>
      <c r="S225" s="201"/>
      <c r="T225" s="202"/>
      <c r="U225" s="203"/>
      <c r="V225" s="190"/>
      <c r="W225" s="85"/>
      <c r="X225" s="199"/>
      <c r="Y225" s="200"/>
      <c r="Z225" s="201"/>
      <c r="AA225" s="201"/>
      <c r="AB225" s="202"/>
      <c r="AC225" s="203"/>
      <c r="AD225" s="190"/>
      <c r="AE225" s="213"/>
      <c r="AF225" s="205"/>
      <c r="AG225" s="205"/>
      <c r="AH225" s="206"/>
      <c r="AI225" s="207"/>
      <c r="AJ225" s="214"/>
      <c r="AK225" s="163"/>
      <c r="AL225" s="163"/>
      <c r="AM225" s="208"/>
      <c r="AN225" s="192"/>
      <c r="AO225" s="209"/>
      <c r="AP225" s="162"/>
      <c r="AQ225" s="163"/>
      <c r="AR225" s="163"/>
      <c r="AS225" s="164"/>
      <c r="AT225" s="192"/>
      <c r="AU225" s="209"/>
      <c r="AV225" s="162"/>
      <c r="AW225" s="163"/>
      <c r="AX225" s="163"/>
      <c r="AY225" s="164"/>
      <c r="AZ225" s="192"/>
      <c r="BA225" s="209"/>
      <c r="BB225" s="162"/>
      <c r="BC225" s="163"/>
      <c r="BD225" s="163"/>
      <c r="BE225" s="164"/>
      <c r="BF225" s="192"/>
      <c r="BG225" s="209"/>
      <c r="BH225" s="162"/>
      <c r="BI225" s="163"/>
      <c r="BJ225" s="163"/>
      <c r="BK225" s="164"/>
      <c r="BL225" s="192"/>
      <c r="BM225" s="209"/>
      <c r="BN225" s="210"/>
      <c r="BO225" s="215"/>
      <c r="BP225" s="216"/>
      <c r="BQ225" s="151"/>
    </row>
    <row r="226" spans="1:69" ht="26.25" customHeight="1">
      <c r="A226" s="122" t="str">
        <v/>
      </c>
      <c r="B226" s="212"/>
      <c r="C226" s="194"/>
      <c r="D226" s="195"/>
      <c r="E226" s="152"/>
      <c r="F226" s="155"/>
      <c r="G226" s="107"/>
      <c r="H226" s="196"/>
      <c r="I226" s="113"/>
      <c r="J226" s="75"/>
      <c r="K226" s="75"/>
      <c r="L226" s="197"/>
      <c r="M226" s="119"/>
      <c r="N226" s="129"/>
      <c r="O226" s="198"/>
      <c r="P226" s="199"/>
      <c r="Q226" s="200"/>
      <c r="R226" s="201"/>
      <c r="S226" s="201"/>
      <c r="T226" s="202"/>
      <c r="U226" s="203"/>
      <c r="V226" s="190"/>
      <c r="W226" s="85"/>
      <c r="X226" s="199"/>
      <c r="Y226" s="200"/>
      <c r="Z226" s="201"/>
      <c r="AA226" s="201"/>
      <c r="AB226" s="202"/>
      <c r="AC226" s="203"/>
      <c r="AD226" s="190"/>
      <c r="AE226" s="213"/>
      <c r="AF226" s="205"/>
      <c r="AG226" s="205"/>
      <c r="AH226" s="206"/>
      <c r="AI226" s="207"/>
      <c r="AJ226" s="214"/>
      <c r="AK226" s="163"/>
      <c r="AL226" s="163"/>
      <c r="AM226" s="208"/>
      <c r="AN226" s="192"/>
      <c r="AO226" s="209"/>
      <c r="AP226" s="162"/>
      <c r="AQ226" s="163"/>
      <c r="AR226" s="163"/>
      <c r="AS226" s="164"/>
      <c r="AT226" s="192"/>
      <c r="AU226" s="209"/>
      <c r="AV226" s="162"/>
      <c r="AW226" s="163"/>
      <c r="AX226" s="163"/>
      <c r="AY226" s="164"/>
      <c r="AZ226" s="192"/>
      <c r="BA226" s="209"/>
      <c r="BB226" s="162"/>
      <c r="BC226" s="163"/>
      <c r="BD226" s="163"/>
      <c r="BE226" s="164"/>
      <c r="BF226" s="192"/>
      <c r="BG226" s="209"/>
      <c r="BH226" s="162"/>
      <c r="BI226" s="163"/>
      <c r="BJ226" s="163"/>
      <c r="BK226" s="164"/>
      <c r="BL226" s="192"/>
      <c r="BM226" s="209"/>
      <c r="BN226" s="210"/>
      <c r="BO226" s="215"/>
      <c r="BP226" s="216"/>
      <c r="BQ226" s="151"/>
    </row>
    <row r="227" spans="1:69" ht="26.25" customHeight="1">
      <c r="A227" s="122" t="str">
        <v/>
      </c>
      <c r="B227" s="212"/>
      <c r="C227" s="194"/>
      <c r="D227" s="195"/>
      <c r="E227" s="152"/>
      <c r="F227" s="155"/>
      <c r="G227" s="107"/>
      <c r="H227" s="196"/>
      <c r="I227" s="113"/>
      <c r="J227" s="75"/>
      <c r="K227" s="75"/>
      <c r="L227" s="197"/>
      <c r="M227" s="119"/>
      <c r="N227" s="129"/>
      <c r="O227" s="198"/>
      <c r="P227" s="199"/>
      <c r="Q227" s="200"/>
      <c r="R227" s="201"/>
      <c r="S227" s="201"/>
      <c r="T227" s="202"/>
      <c r="U227" s="203"/>
      <c r="V227" s="190"/>
      <c r="W227" s="85"/>
      <c r="X227" s="199"/>
      <c r="Y227" s="200"/>
      <c r="Z227" s="201"/>
      <c r="AA227" s="201"/>
      <c r="AB227" s="202"/>
      <c r="AC227" s="203"/>
      <c r="AD227" s="190"/>
      <c r="AE227" s="213"/>
      <c r="AF227" s="205"/>
      <c r="AG227" s="205"/>
      <c r="AH227" s="206"/>
      <c r="AI227" s="207"/>
      <c r="AJ227" s="214"/>
      <c r="AK227" s="163"/>
      <c r="AL227" s="163"/>
      <c r="AM227" s="208"/>
      <c r="AN227" s="192"/>
      <c r="AO227" s="209"/>
      <c r="AP227" s="162"/>
      <c r="AQ227" s="163"/>
      <c r="AR227" s="163"/>
      <c r="AS227" s="164"/>
      <c r="AT227" s="192"/>
      <c r="AU227" s="209"/>
      <c r="AV227" s="162"/>
      <c r="AW227" s="163"/>
      <c r="AX227" s="163"/>
      <c r="AY227" s="164"/>
      <c r="AZ227" s="192"/>
      <c r="BA227" s="209"/>
      <c r="BB227" s="162"/>
      <c r="BC227" s="163"/>
      <c r="BD227" s="163"/>
      <c r="BE227" s="164"/>
      <c r="BF227" s="192"/>
      <c r="BG227" s="209"/>
      <c r="BH227" s="162"/>
      <c r="BI227" s="163"/>
      <c r="BJ227" s="163"/>
      <c r="BK227" s="164"/>
      <c r="BL227" s="192"/>
      <c r="BM227" s="209"/>
      <c r="BN227" s="210"/>
      <c r="BO227" s="215"/>
      <c r="BP227" s="216"/>
      <c r="BQ227" s="151"/>
    </row>
    <row r="228" spans="1:69" ht="26.25" customHeight="1">
      <c r="A228" s="122" t="str">
        <v/>
      </c>
      <c r="B228" s="212"/>
      <c r="C228" s="194"/>
      <c r="D228" s="195"/>
      <c r="E228" s="152"/>
      <c r="F228" s="155"/>
      <c r="G228" s="107"/>
      <c r="H228" s="196"/>
      <c r="I228" s="113"/>
      <c r="J228" s="75"/>
      <c r="K228" s="75"/>
      <c r="L228" s="197"/>
      <c r="M228" s="119"/>
      <c r="N228" s="129"/>
      <c r="O228" s="198"/>
      <c r="P228" s="199"/>
      <c r="Q228" s="200"/>
      <c r="R228" s="201"/>
      <c r="S228" s="201"/>
      <c r="T228" s="202"/>
      <c r="U228" s="203"/>
      <c r="V228" s="190"/>
      <c r="W228" s="85"/>
      <c r="X228" s="199"/>
      <c r="Y228" s="200"/>
      <c r="Z228" s="201"/>
      <c r="AA228" s="201"/>
      <c r="AB228" s="202"/>
      <c r="AC228" s="203"/>
      <c r="AD228" s="190"/>
      <c r="AE228" s="213"/>
      <c r="AF228" s="205"/>
      <c r="AG228" s="205"/>
      <c r="AH228" s="206"/>
      <c r="AI228" s="207"/>
      <c r="AJ228" s="214"/>
      <c r="AK228" s="163"/>
      <c r="AL228" s="163"/>
      <c r="AM228" s="208"/>
      <c r="AN228" s="192"/>
      <c r="AO228" s="209"/>
      <c r="AP228" s="162"/>
      <c r="AQ228" s="163"/>
      <c r="AR228" s="163"/>
      <c r="AS228" s="164"/>
      <c r="AT228" s="192"/>
      <c r="AU228" s="209"/>
      <c r="AV228" s="162"/>
      <c r="AW228" s="163"/>
      <c r="AX228" s="163"/>
      <c r="AY228" s="164"/>
      <c r="AZ228" s="192"/>
      <c r="BA228" s="209"/>
      <c r="BB228" s="162"/>
      <c r="BC228" s="163"/>
      <c r="BD228" s="163"/>
      <c r="BE228" s="164"/>
      <c r="BF228" s="192"/>
      <c r="BG228" s="209"/>
      <c r="BH228" s="162"/>
      <c r="BI228" s="163"/>
      <c r="BJ228" s="163"/>
      <c r="BK228" s="164"/>
      <c r="BL228" s="192"/>
      <c r="BM228" s="209"/>
      <c r="BN228" s="210"/>
      <c r="BO228" s="215"/>
      <c r="BP228" s="216"/>
      <c r="BQ228" s="151"/>
    </row>
    <row r="229" spans="1:69" ht="26.25" customHeight="1">
      <c r="A229" s="122" t="str">
        <v/>
      </c>
      <c r="B229" s="212"/>
      <c r="C229" s="194"/>
      <c r="D229" s="195"/>
      <c r="E229" s="152"/>
      <c r="F229" s="155"/>
      <c r="G229" s="107"/>
      <c r="H229" s="196"/>
      <c r="I229" s="113"/>
      <c r="J229" s="75"/>
      <c r="K229" s="75"/>
      <c r="L229" s="197"/>
      <c r="M229" s="119"/>
      <c r="N229" s="129"/>
      <c r="O229" s="198"/>
      <c r="P229" s="199"/>
      <c r="Q229" s="200"/>
      <c r="R229" s="201"/>
      <c r="S229" s="201"/>
      <c r="T229" s="202"/>
      <c r="U229" s="203"/>
      <c r="V229" s="190"/>
      <c r="W229" s="85"/>
      <c r="X229" s="199"/>
      <c r="Y229" s="200"/>
      <c r="Z229" s="201"/>
      <c r="AA229" s="201"/>
      <c r="AB229" s="202"/>
      <c r="AC229" s="203"/>
      <c r="AD229" s="190"/>
      <c r="AE229" s="213"/>
      <c r="AF229" s="205"/>
      <c r="AG229" s="205"/>
      <c r="AH229" s="206"/>
      <c r="AI229" s="207"/>
      <c r="AJ229" s="214"/>
      <c r="AK229" s="163"/>
      <c r="AL229" s="163"/>
      <c r="AM229" s="208"/>
      <c r="AN229" s="192"/>
      <c r="AO229" s="209"/>
      <c r="AP229" s="162"/>
      <c r="AQ229" s="163"/>
      <c r="AR229" s="163"/>
      <c r="AS229" s="164"/>
      <c r="AT229" s="192"/>
      <c r="AU229" s="209"/>
      <c r="AV229" s="162"/>
      <c r="AW229" s="163"/>
      <c r="AX229" s="163"/>
      <c r="AY229" s="164"/>
      <c r="AZ229" s="192"/>
      <c r="BA229" s="209"/>
      <c r="BB229" s="162"/>
      <c r="BC229" s="163"/>
      <c r="BD229" s="163"/>
      <c r="BE229" s="164"/>
      <c r="BF229" s="192"/>
      <c r="BG229" s="209"/>
      <c r="BH229" s="162"/>
      <c r="BI229" s="163"/>
      <c r="BJ229" s="163"/>
      <c r="BK229" s="164"/>
      <c r="BL229" s="192"/>
      <c r="BM229" s="209"/>
      <c r="BN229" s="210"/>
      <c r="BO229" s="215"/>
      <c r="BP229" s="216"/>
      <c r="BQ229" s="151"/>
    </row>
    <row r="230" spans="1:69" ht="26.25" customHeight="1">
      <c r="A230" s="122" t="str">
        <v/>
      </c>
      <c r="B230" s="212"/>
      <c r="C230" s="194"/>
      <c r="D230" s="195"/>
      <c r="E230" s="152"/>
      <c r="F230" s="155"/>
      <c r="G230" s="107"/>
      <c r="H230" s="196"/>
      <c r="I230" s="113"/>
      <c r="J230" s="75"/>
      <c r="K230" s="75"/>
      <c r="L230" s="197"/>
      <c r="M230" s="119"/>
      <c r="N230" s="129"/>
      <c r="O230" s="198"/>
      <c r="P230" s="199"/>
      <c r="Q230" s="200"/>
      <c r="R230" s="201"/>
      <c r="S230" s="201"/>
      <c r="T230" s="202"/>
      <c r="U230" s="203"/>
      <c r="V230" s="190"/>
      <c r="W230" s="85"/>
      <c r="X230" s="199"/>
      <c r="Y230" s="200"/>
      <c r="Z230" s="201"/>
      <c r="AA230" s="201"/>
      <c r="AB230" s="202"/>
      <c r="AC230" s="203"/>
      <c r="AD230" s="190"/>
      <c r="AE230" s="213"/>
      <c r="AF230" s="205"/>
      <c r="AG230" s="205"/>
      <c r="AH230" s="206"/>
      <c r="AI230" s="207"/>
      <c r="AJ230" s="214"/>
      <c r="AK230" s="163"/>
      <c r="AL230" s="163"/>
      <c r="AM230" s="208"/>
      <c r="AN230" s="192"/>
      <c r="AO230" s="209"/>
      <c r="AP230" s="162"/>
      <c r="AQ230" s="163"/>
      <c r="AR230" s="163"/>
      <c r="AS230" s="164"/>
      <c r="AT230" s="192"/>
      <c r="AU230" s="209"/>
      <c r="AV230" s="162"/>
      <c r="AW230" s="163"/>
      <c r="AX230" s="163"/>
      <c r="AY230" s="164"/>
      <c r="AZ230" s="192"/>
      <c r="BA230" s="209"/>
      <c r="BB230" s="162"/>
      <c r="BC230" s="163"/>
      <c r="BD230" s="163"/>
      <c r="BE230" s="164"/>
      <c r="BF230" s="192"/>
      <c r="BG230" s="209"/>
      <c r="BH230" s="162"/>
      <c r="BI230" s="163"/>
      <c r="BJ230" s="163"/>
      <c r="BK230" s="164"/>
      <c r="BL230" s="192"/>
      <c r="BM230" s="209"/>
      <c r="BN230" s="210"/>
      <c r="BO230" s="215"/>
      <c r="BP230" s="216"/>
      <c r="BQ230" s="151"/>
    </row>
    <row r="231" spans="1:69" ht="26.25" customHeight="1">
      <c r="A231" s="122" t="str">
        <v/>
      </c>
      <c r="B231" s="212"/>
      <c r="C231" s="194"/>
      <c r="D231" s="195"/>
      <c r="E231" s="152"/>
      <c r="F231" s="155"/>
      <c r="G231" s="107"/>
      <c r="H231" s="196"/>
      <c r="I231" s="113"/>
      <c r="J231" s="75"/>
      <c r="K231" s="75"/>
      <c r="L231" s="197"/>
      <c r="M231" s="119"/>
      <c r="N231" s="129"/>
      <c r="O231" s="198"/>
      <c r="P231" s="199"/>
      <c r="Q231" s="200"/>
      <c r="R231" s="201"/>
      <c r="S231" s="201"/>
      <c r="T231" s="202"/>
      <c r="U231" s="203"/>
      <c r="V231" s="190"/>
      <c r="W231" s="85"/>
      <c r="X231" s="199"/>
      <c r="Y231" s="200"/>
      <c r="Z231" s="201"/>
      <c r="AA231" s="201"/>
      <c r="AB231" s="202"/>
      <c r="AC231" s="203"/>
      <c r="AD231" s="190"/>
      <c r="AE231" s="213"/>
      <c r="AF231" s="205"/>
      <c r="AG231" s="205"/>
      <c r="AH231" s="206"/>
      <c r="AI231" s="207"/>
      <c r="AJ231" s="214"/>
      <c r="AK231" s="163"/>
      <c r="AL231" s="163"/>
      <c r="AM231" s="208"/>
      <c r="AN231" s="192"/>
      <c r="AO231" s="209"/>
      <c r="AP231" s="162"/>
      <c r="AQ231" s="163"/>
      <c r="AR231" s="163"/>
      <c r="AS231" s="164"/>
      <c r="AT231" s="192"/>
      <c r="AU231" s="209"/>
      <c r="AV231" s="162"/>
      <c r="AW231" s="163"/>
      <c r="AX231" s="163"/>
      <c r="AY231" s="164"/>
      <c r="AZ231" s="192"/>
      <c r="BA231" s="209"/>
      <c r="BB231" s="162"/>
      <c r="BC231" s="163"/>
      <c r="BD231" s="163"/>
      <c r="BE231" s="164"/>
      <c r="BF231" s="192"/>
      <c r="BG231" s="209"/>
      <c r="BH231" s="162"/>
      <c r="BI231" s="163"/>
      <c r="BJ231" s="163"/>
      <c r="BK231" s="164"/>
      <c r="BL231" s="192"/>
      <c r="BM231" s="209"/>
      <c r="BN231" s="210"/>
      <c r="BO231" s="215"/>
      <c r="BP231" s="216"/>
      <c r="BQ231" s="151"/>
    </row>
    <row r="232" spans="1:69" ht="26.25" customHeight="1">
      <c r="A232" s="122" t="str">
        <v/>
      </c>
      <c r="B232" s="212"/>
      <c r="C232" s="194"/>
      <c r="D232" s="195"/>
      <c r="E232" s="152"/>
      <c r="F232" s="155"/>
      <c r="G232" s="107"/>
      <c r="H232" s="196"/>
      <c r="I232" s="113"/>
      <c r="J232" s="75"/>
      <c r="K232" s="75"/>
      <c r="L232" s="197"/>
      <c r="M232" s="119"/>
      <c r="N232" s="129"/>
      <c r="O232" s="198"/>
      <c r="P232" s="199"/>
      <c r="Q232" s="200"/>
      <c r="R232" s="201"/>
      <c r="S232" s="201"/>
      <c r="T232" s="202"/>
      <c r="U232" s="203"/>
      <c r="V232" s="190"/>
      <c r="W232" s="85"/>
      <c r="X232" s="199"/>
      <c r="Y232" s="200"/>
      <c r="Z232" s="201"/>
      <c r="AA232" s="201"/>
      <c r="AB232" s="202"/>
      <c r="AC232" s="203"/>
      <c r="AD232" s="190"/>
      <c r="AE232" s="213"/>
      <c r="AF232" s="205"/>
      <c r="AG232" s="205"/>
      <c r="AH232" s="206"/>
      <c r="AI232" s="207"/>
      <c r="AJ232" s="214"/>
      <c r="AK232" s="163"/>
      <c r="AL232" s="163"/>
      <c r="AM232" s="208"/>
      <c r="AN232" s="192"/>
      <c r="AO232" s="209"/>
      <c r="AP232" s="162"/>
      <c r="AQ232" s="163"/>
      <c r="AR232" s="163"/>
      <c r="AS232" s="164"/>
      <c r="AT232" s="192"/>
      <c r="AU232" s="209"/>
      <c r="AV232" s="162"/>
      <c r="AW232" s="163"/>
      <c r="AX232" s="163"/>
      <c r="AY232" s="164"/>
      <c r="AZ232" s="192"/>
      <c r="BA232" s="209"/>
      <c r="BB232" s="162"/>
      <c r="BC232" s="163"/>
      <c r="BD232" s="163"/>
      <c r="BE232" s="164"/>
      <c r="BF232" s="192"/>
      <c r="BG232" s="209"/>
      <c r="BH232" s="162"/>
      <c r="BI232" s="163"/>
      <c r="BJ232" s="163"/>
      <c r="BK232" s="164"/>
      <c r="BL232" s="192"/>
      <c r="BM232" s="209"/>
      <c r="BN232" s="210"/>
      <c r="BO232" s="215"/>
      <c r="BP232" s="216"/>
      <c r="BQ232" s="151"/>
    </row>
    <row r="233" spans="1:69" ht="26.25" customHeight="1">
      <c r="A233" s="122" t="str">
        <v/>
      </c>
      <c r="B233" s="212"/>
      <c r="C233" s="194"/>
      <c r="D233" s="195"/>
      <c r="E233" s="152"/>
      <c r="F233" s="155"/>
      <c r="G233" s="107"/>
      <c r="H233" s="196"/>
      <c r="I233" s="113"/>
      <c r="J233" s="75"/>
      <c r="K233" s="75"/>
      <c r="L233" s="197"/>
      <c r="M233" s="119"/>
      <c r="N233" s="129"/>
      <c r="O233" s="198"/>
      <c r="P233" s="199"/>
      <c r="Q233" s="200"/>
      <c r="R233" s="201"/>
      <c r="S233" s="201"/>
      <c r="T233" s="202"/>
      <c r="U233" s="203"/>
      <c r="V233" s="190"/>
      <c r="W233" s="85"/>
      <c r="X233" s="199"/>
      <c r="Y233" s="200"/>
      <c r="Z233" s="201"/>
      <c r="AA233" s="201"/>
      <c r="AB233" s="202"/>
      <c r="AC233" s="203"/>
      <c r="AD233" s="190"/>
      <c r="AE233" s="213"/>
      <c r="AF233" s="205"/>
      <c r="AG233" s="205"/>
      <c r="AH233" s="206"/>
      <c r="AI233" s="207"/>
      <c r="AJ233" s="214"/>
      <c r="AK233" s="163"/>
      <c r="AL233" s="163"/>
      <c r="AM233" s="208"/>
      <c r="AN233" s="192"/>
      <c r="AO233" s="209"/>
      <c r="AP233" s="162"/>
      <c r="AQ233" s="163"/>
      <c r="AR233" s="163"/>
      <c r="AS233" s="164"/>
      <c r="AT233" s="192"/>
      <c r="AU233" s="209"/>
      <c r="AV233" s="162"/>
      <c r="AW233" s="163"/>
      <c r="AX233" s="163"/>
      <c r="AY233" s="164"/>
      <c r="AZ233" s="192"/>
      <c r="BA233" s="209"/>
      <c r="BB233" s="162"/>
      <c r="BC233" s="163"/>
      <c r="BD233" s="163"/>
      <c r="BE233" s="164"/>
      <c r="BF233" s="192"/>
      <c r="BG233" s="209"/>
      <c r="BH233" s="162"/>
      <c r="BI233" s="163"/>
      <c r="BJ233" s="163"/>
      <c r="BK233" s="164"/>
      <c r="BL233" s="192"/>
      <c r="BM233" s="209"/>
      <c r="BN233" s="210"/>
      <c r="BO233" s="215"/>
      <c r="BP233" s="216"/>
      <c r="BQ233" s="151"/>
    </row>
    <row r="234" spans="1:69" ht="26.25" customHeight="1">
      <c r="A234" s="122" t="str">
        <v/>
      </c>
      <c r="B234" s="212"/>
      <c r="C234" s="194"/>
      <c r="D234" s="195"/>
      <c r="E234" s="152"/>
      <c r="F234" s="155"/>
      <c r="G234" s="107"/>
      <c r="H234" s="196"/>
      <c r="I234" s="113"/>
      <c r="J234" s="75"/>
      <c r="K234" s="75"/>
      <c r="L234" s="197"/>
      <c r="M234" s="119"/>
      <c r="N234" s="129"/>
      <c r="O234" s="198"/>
      <c r="P234" s="199"/>
      <c r="Q234" s="200"/>
      <c r="R234" s="201"/>
      <c r="S234" s="201"/>
      <c r="T234" s="202"/>
      <c r="U234" s="203"/>
      <c r="V234" s="190"/>
      <c r="W234" s="85"/>
      <c r="X234" s="199"/>
      <c r="Y234" s="200"/>
      <c r="Z234" s="201"/>
      <c r="AA234" s="201"/>
      <c r="AB234" s="202"/>
      <c r="AC234" s="203"/>
      <c r="AD234" s="190"/>
      <c r="AE234" s="213"/>
      <c r="AF234" s="205"/>
      <c r="AG234" s="205"/>
      <c r="AH234" s="206"/>
      <c r="AI234" s="207"/>
      <c r="AJ234" s="214"/>
      <c r="AK234" s="163"/>
      <c r="AL234" s="163"/>
      <c r="AM234" s="208"/>
      <c r="AN234" s="192"/>
      <c r="AO234" s="209"/>
      <c r="AP234" s="162"/>
      <c r="AQ234" s="163"/>
      <c r="AR234" s="163"/>
      <c r="AS234" s="164"/>
      <c r="AT234" s="192"/>
      <c r="AU234" s="209"/>
      <c r="AV234" s="162"/>
      <c r="AW234" s="163"/>
      <c r="AX234" s="163"/>
      <c r="AY234" s="164"/>
      <c r="AZ234" s="192"/>
      <c r="BA234" s="209"/>
      <c r="BB234" s="162"/>
      <c r="BC234" s="163"/>
      <c r="BD234" s="163"/>
      <c r="BE234" s="164"/>
      <c r="BF234" s="192"/>
      <c r="BG234" s="209"/>
      <c r="BH234" s="162"/>
      <c r="BI234" s="163"/>
      <c r="BJ234" s="163"/>
      <c r="BK234" s="164"/>
      <c r="BL234" s="192"/>
      <c r="BM234" s="209"/>
      <c r="BN234" s="210"/>
      <c r="BO234" s="215"/>
      <c r="BP234" s="216"/>
      <c r="BQ234" s="151"/>
    </row>
    <row r="235" spans="1:69" ht="26.25" customHeight="1">
      <c r="A235" s="122" t="str">
        <v/>
      </c>
      <c r="B235" s="212"/>
      <c r="C235" s="194"/>
      <c r="D235" s="195"/>
      <c r="E235" s="152"/>
      <c r="F235" s="155"/>
      <c r="G235" s="107"/>
      <c r="H235" s="196"/>
      <c r="I235" s="113"/>
      <c r="J235" s="75"/>
      <c r="K235" s="75"/>
      <c r="L235" s="197"/>
      <c r="M235" s="119"/>
      <c r="N235" s="129"/>
      <c r="O235" s="198"/>
      <c r="P235" s="199"/>
      <c r="Q235" s="200"/>
      <c r="R235" s="201"/>
      <c r="S235" s="201"/>
      <c r="T235" s="202"/>
      <c r="U235" s="203"/>
      <c r="V235" s="190"/>
      <c r="W235" s="85"/>
      <c r="X235" s="199"/>
      <c r="Y235" s="200"/>
      <c r="Z235" s="201"/>
      <c r="AA235" s="201"/>
      <c r="AB235" s="202"/>
      <c r="AC235" s="203"/>
      <c r="AD235" s="190"/>
      <c r="AE235" s="213"/>
      <c r="AF235" s="205"/>
      <c r="AG235" s="205"/>
      <c r="AH235" s="206"/>
      <c r="AI235" s="207"/>
      <c r="AJ235" s="214"/>
      <c r="AK235" s="163"/>
      <c r="AL235" s="163"/>
      <c r="AM235" s="208"/>
      <c r="AN235" s="192"/>
      <c r="AO235" s="209"/>
      <c r="AP235" s="162"/>
      <c r="AQ235" s="163"/>
      <c r="AR235" s="163"/>
      <c r="AS235" s="164"/>
      <c r="AT235" s="192"/>
      <c r="AU235" s="209"/>
      <c r="AV235" s="162"/>
      <c r="AW235" s="163"/>
      <c r="AX235" s="163"/>
      <c r="AY235" s="164"/>
      <c r="AZ235" s="192"/>
      <c r="BA235" s="209"/>
      <c r="BB235" s="162"/>
      <c r="BC235" s="163"/>
      <c r="BD235" s="163"/>
      <c r="BE235" s="164"/>
      <c r="BF235" s="192"/>
      <c r="BG235" s="209"/>
      <c r="BH235" s="162"/>
      <c r="BI235" s="163"/>
      <c r="BJ235" s="163"/>
      <c r="BK235" s="164"/>
      <c r="BL235" s="192"/>
      <c r="BM235" s="209"/>
      <c r="BN235" s="210"/>
      <c r="BO235" s="215"/>
      <c r="BP235" s="216"/>
      <c r="BQ235" s="151"/>
    </row>
    <row r="236" spans="1:69" ht="26.25" customHeight="1">
      <c r="A236" s="122" t="str">
        <v/>
      </c>
      <c r="B236" s="212"/>
      <c r="C236" s="194"/>
      <c r="D236" s="195"/>
      <c r="E236" s="152"/>
      <c r="F236" s="155"/>
      <c r="G236" s="107"/>
      <c r="H236" s="196"/>
      <c r="I236" s="113"/>
      <c r="J236" s="75"/>
      <c r="K236" s="75"/>
      <c r="L236" s="197"/>
      <c r="M236" s="119"/>
      <c r="N236" s="129"/>
      <c r="O236" s="198"/>
      <c r="P236" s="199"/>
      <c r="Q236" s="200"/>
      <c r="R236" s="201"/>
      <c r="S236" s="201"/>
      <c r="T236" s="202"/>
      <c r="U236" s="203"/>
      <c r="V236" s="190"/>
      <c r="W236" s="85"/>
      <c r="X236" s="199"/>
      <c r="Y236" s="200"/>
      <c r="Z236" s="201"/>
      <c r="AA236" s="201"/>
      <c r="AB236" s="202"/>
      <c r="AC236" s="203"/>
      <c r="AD236" s="190"/>
      <c r="AE236" s="213"/>
      <c r="AF236" s="205"/>
      <c r="AG236" s="205"/>
      <c r="AH236" s="206"/>
      <c r="AI236" s="207"/>
      <c r="AJ236" s="214"/>
      <c r="AK236" s="163"/>
      <c r="AL236" s="163"/>
      <c r="AM236" s="208"/>
      <c r="AN236" s="192"/>
      <c r="AO236" s="209"/>
      <c r="AP236" s="162"/>
      <c r="AQ236" s="163"/>
      <c r="AR236" s="163"/>
      <c r="AS236" s="164"/>
      <c r="AT236" s="192"/>
      <c r="AU236" s="209"/>
      <c r="AV236" s="162"/>
      <c r="AW236" s="163"/>
      <c r="AX236" s="163"/>
      <c r="AY236" s="164"/>
      <c r="AZ236" s="192"/>
      <c r="BA236" s="209"/>
      <c r="BB236" s="162"/>
      <c r="BC236" s="163"/>
      <c r="BD236" s="163"/>
      <c r="BE236" s="164"/>
      <c r="BF236" s="192"/>
      <c r="BG236" s="209"/>
      <c r="BH236" s="162"/>
      <c r="BI236" s="163"/>
      <c r="BJ236" s="163"/>
      <c r="BK236" s="164"/>
      <c r="BL236" s="192"/>
      <c r="BM236" s="209"/>
      <c r="BN236" s="210"/>
      <c r="BO236" s="215"/>
      <c r="BP236" s="216"/>
      <c r="BQ236" s="151"/>
    </row>
    <row r="237" spans="1:69" ht="26.25" customHeight="1">
      <c r="A237" s="122" t="str">
        <v/>
      </c>
      <c r="B237" s="212"/>
      <c r="C237" s="194"/>
      <c r="D237" s="195"/>
      <c r="E237" s="152"/>
      <c r="F237" s="155"/>
      <c r="G237" s="107"/>
      <c r="H237" s="196"/>
      <c r="I237" s="113"/>
      <c r="J237" s="75"/>
      <c r="K237" s="75"/>
      <c r="L237" s="197"/>
      <c r="M237" s="119"/>
      <c r="N237" s="129"/>
      <c r="O237" s="198"/>
      <c r="P237" s="199"/>
      <c r="Q237" s="200"/>
      <c r="R237" s="201"/>
      <c r="S237" s="201"/>
      <c r="T237" s="202"/>
      <c r="U237" s="203"/>
      <c r="V237" s="190"/>
      <c r="W237" s="85"/>
      <c r="X237" s="199"/>
      <c r="Y237" s="200"/>
      <c r="Z237" s="201"/>
      <c r="AA237" s="201"/>
      <c r="AB237" s="202"/>
      <c r="AC237" s="203"/>
      <c r="AD237" s="190"/>
      <c r="AE237" s="213"/>
      <c r="AF237" s="205"/>
      <c r="AG237" s="205"/>
      <c r="AH237" s="206"/>
      <c r="AI237" s="207"/>
      <c r="AJ237" s="214"/>
      <c r="AK237" s="163"/>
      <c r="AL237" s="163"/>
      <c r="AM237" s="208"/>
      <c r="AN237" s="192"/>
      <c r="AO237" s="209"/>
      <c r="AP237" s="162"/>
      <c r="AQ237" s="163"/>
      <c r="AR237" s="163"/>
      <c r="AS237" s="164"/>
      <c r="AT237" s="192"/>
      <c r="AU237" s="209"/>
      <c r="AV237" s="162"/>
      <c r="AW237" s="163"/>
      <c r="AX237" s="163"/>
      <c r="AY237" s="164"/>
      <c r="AZ237" s="192"/>
      <c r="BA237" s="209"/>
      <c r="BB237" s="162"/>
      <c r="BC237" s="163"/>
      <c r="BD237" s="163"/>
      <c r="BE237" s="164"/>
      <c r="BF237" s="192"/>
      <c r="BG237" s="209"/>
      <c r="BH237" s="162"/>
      <c r="BI237" s="163"/>
      <c r="BJ237" s="163"/>
      <c r="BK237" s="164"/>
      <c r="BL237" s="192"/>
      <c r="BM237" s="209"/>
      <c r="BN237" s="210"/>
      <c r="BO237" s="215"/>
      <c r="BP237" s="216"/>
      <c r="BQ237" s="151"/>
    </row>
    <row r="238" spans="1:69" ht="26.25" customHeight="1">
      <c r="A238" s="122" t="str">
        <v/>
      </c>
      <c r="B238" s="212"/>
      <c r="C238" s="194"/>
      <c r="D238" s="195"/>
      <c r="E238" s="152"/>
      <c r="F238" s="155"/>
      <c r="G238" s="107"/>
      <c r="H238" s="196"/>
      <c r="I238" s="113"/>
      <c r="J238" s="75"/>
      <c r="K238" s="75"/>
      <c r="L238" s="197"/>
      <c r="M238" s="119"/>
      <c r="N238" s="129"/>
      <c r="O238" s="198"/>
      <c r="P238" s="199"/>
      <c r="Q238" s="200"/>
      <c r="R238" s="201"/>
      <c r="S238" s="201"/>
      <c r="T238" s="202"/>
      <c r="U238" s="203"/>
      <c r="V238" s="190"/>
      <c r="W238" s="85"/>
      <c r="X238" s="199"/>
      <c r="Y238" s="200"/>
      <c r="Z238" s="201"/>
      <c r="AA238" s="201"/>
      <c r="AB238" s="202"/>
      <c r="AC238" s="203"/>
      <c r="AD238" s="190"/>
      <c r="AE238" s="213"/>
      <c r="AF238" s="205"/>
      <c r="AG238" s="205"/>
      <c r="AH238" s="206"/>
      <c r="AI238" s="207"/>
      <c r="AJ238" s="214"/>
      <c r="AK238" s="163"/>
      <c r="AL238" s="163"/>
      <c r="AM238" s="208"/>
      <c r="AN238" s="192"/>
      <c r="AO238" s="209"/>
      <c r="AP238" s="162"/>
      <c r="AQ238" s="163"/>
      <c r="AR238" s="163"/>
      <c r="AS238" s="164"/>
      <c r="AT238" s="192"/>
      <c r="AU238" s="209"/>
      <c r="AV238" s="162"/>
      <c r="AW238" s="163"/>
      <c r="AX238" s="163"/>
      <c r="AY238" s="164"/>
      <c r="AZ238" s="192"/>
      <c r="BA238" s="209"/>
      <c r="BB238" s="162"/>
      <c r="BC238" s="163"/>
      <c r="BD238" s="163"/>
      <c r="BE238" s="164"/>
      <c r="BF238" s="192"/>
      <c r="BG238" s="209"/>
      <c r="BH238" s="162"/>
      <c r="BI238" s="163"/>
      <c r="BJ238" s="163"/>
      <c r="BK238" s="164"/>
      <c r="BL238" s="192"/>
      <c r="BM238" s="209"/>
      <c r="BN238" s="210"/>
      <c r="BO238" s="215"/>
      <c r="BP238" s="216"/>
      <c r="BQ238" s="151"/>
    </row>
    <row r="239" spans="1:69" ht="26.25" customHeight="1">
      <c r="A239" s="122" t="str">
        <v/>
      </c>
      <c r="B239" s="212"/>
      <c r="C239" s="194"/>
      <c r="D239" s="195"/>
      <c r="E239" s="152"/>
      <c r="F239" s="155"/>
      <c r="G239" s="107"/>
      <c r="H239" s="196"/>
      <c r="I239" s="113"/>
      <c r="J239" s="75"/>
      <c r="K239" s="75"/>
      <c r="L239" s="197"/>
      <c r="M239" s="119"/>
      <c r="N239" s="129"/>
      <c r="O239" s="198"/>
      <c r="P239" s="199"/>
      <c r="Q239" s="200"/>
      <c r="R239" s="201"/>
      <c r="S239" s="201"/>
      <c r="T239" s="202"/>
      <c r="U239" s="203"/>
      <c r="V239" s="190"/>
      <c r="W239" s="85"/>
      <c r="X239" s="199"/>
      <c r="Y239" s="200"/>
      <c r="Z239" s="201"/>
      <c r="AA239" s="201"/>
      <c r="AB239" s="202"/>
      <c r="AC239" s="203"/>
      <c r="AD239" s="190"/>
      <c r="AE239" s="213"/>
      <c r="AF239" s="205"/>
      <c r="AG239" s="205"/>
      <c r="AH239" s="206"/>
      <c r="AI239" s="207"/>
      <c r="AJ239" s="214"/>
      <c r="AK239" s="163"/>
      <c r="AL239" s="163"/>
      <c r="AM239" s="208"/>
      <c r="AN239" s="192"/>
      <c r="AO239" s="209"/>
      <c r="AP239" s="162"/>
      <c r="AQ239" s="163"/>
      <c r="AR239" s="163"/>
      <c r="AS239" s="164"/>
      <c r="AT239" s="192"/>
      <c r="AU239" s="209"/>
      <c r="AV239" s="162"/>
      <c r="AW239" s="163"/>
      <c r="AX239" s="163"/>
      <c r="AY239" s="164"/>
      <c r="AZ239" s="192"/>
      <c r="BA239" s="209"/>
      <c r="BB239" s="162"/>
      <c r="BC239" s="163"/>
      <c r="BD239" s="163"/>
      <c r="BE239" s="164"/>
      <c r="BF239" s="192"/>
      <c r="BG239" s="209"/>
      <c r="BH239" s="162"/>
      <c r="BI239" s="163"/>
      <c r="BJ239" s="163"/>
      <c r="BK239" s="164"/>
      <c r="BL239" s="192"/>
      <c r="BM239" s="209"/>
      <c r="BN239" s="210"/>
      <c r="BO239" s="215"/>
      <c r="BP239" s="216"/>
      <c r="BQ239" s="151"/>
    </row>
    <row r="240" spans="1:69" ht="26.25" customHeight="1">
      <c r="A240" s="122" t="str">
        <v/>
      </c>
      <c r="B240" s="212"/>
      <c r="C240" s="194"/>
      <c r="D240" s="195"/>
      <c r="E240" s="152"/>
      <c r="F240" s="155"/>
      <c r="G240" s="107"/>
      <c r="H240" s="196"/>
      <c r="I240" s="113"/>
      <c r="J240" s="75"/>
      <c r="K240" s="75"/>
      <c r="L240" s="197"/>
      <c r="M240" s="119"/>
      <c r="N240" s="129"/>
      <c r="O240" s="198"/>
      <c r="P240" s="199"/>
      <c r="Q240" s="200"/>
      <c r="R240" s="201"/>
      <c r="S240" s="201"/>
      <c r="T240" s="202"/>
      <c r="U240" s="203"/>
      <c r="V240" s="190"/>
      <c r="W240" s="85"/>
      <c r="X240" s="199"/>
      <c r="Y240" s="200"/>
      <c r="Z240" s="201"/>
      <c r="AA240" s="201"/>
      <c r="AB240" s="202"/>
      <c r="AC240" s="203"/>
      <c r="AD240" s="190"/>
      <c r="AE240" s="213"/>
      <c r="AF240" s="205"/>
      <c r="AG240" s="205"/>
      <c r="AH240" s="206"/>
      <c r="AI240" s="207"/>
      <c r="AJ240" s="214"/>
      <c r="AK240" s="163"/>
      <c r="AL240" s="163"/>
      <c r="AM240" s="208"/>
      <c r="AN240" s="192"/>
      <c r="AO240" s="209"/>
      <c r="AP240" s="162"/>
      <c r="AQ240" s="163"/>
      <c r="AR240" s="163"/>
      <c r="AS240" s="164"/>
      <c r="AT240" s="192"/>
      <c r="AU240" s="209"/>
      <c r="AV240" s="162"/>
      <c r="AW240" s="163"/>
      <c r="AX240" s="163"/>
      <c r="AY240" s="164"/>
      <c r="AZ240" s="192"/>
      <c r="BA240" s="209"/>
      <c r="BB240" s="162"/>
      <c r="BC240" s="163"/>
      <c r="BD240" s="163"/>
      <c r="BE240" s="164"/>
      <c r="BF240" s="192"/>
      <c r="BG240" s="209"/>
      <c r="BH240" s="162"/>
      <c r="BI240" s="163"/>
      <c r="BJ240" s="163"/>
      <c r="BK240" s="164"/>
      <c r="BL240" s="192"/>
      <c r="BM240" s="209"/>
      <c r="BN240" s="210"/>
      <c r="BO240" s="215"/>
      <c r="BP240" s="216"/>
      <c r="BQ240" s="151"/>
    </row>
    <row r="241" spans="1:69" ht="26.25" customHeight="1">
      <c r="A241" s="122" t="str">
        <v/>
      </c>
      <c r="B241" s="212"/>
      <c r="C241" s="194"/>
      <c r="D241" s="195"/>
      <c r="E241" s="152"/>
      <c r="F241" s="155"/>
      <c r="G241" s="107"/>
      <c r="H241" s="196"/>
      <c r="I241" s="113"/>
      <c r="J241" s="75"/>
      <c r="K241" s="75"/>
      <c r="L241" s="197"/>
      <c r="M241" s="119"/>
      <c r="N241" s="129"/>
      <c r="O241" s="198"/>
      <c r="P241" s="199"/>
      <c r="Q241" s="200"/>
      <c r="R241" s="201"/>
      <c r="S241" s="201"/>
      <c r="T241" s="202"/>
      <c r="U241" s="203"/>
      <c r="V241" s="190"/>
      <c r="W241" s="85"/>
      <c r="X241" s="199"/>
      <c r="Y241" s="200"/>
      <c r="Z241" s="201"/>
      <c r="AA241" s="201"/>
      <c r="AB241" s="202"/>
      <c r="AC241" s="203"/>
      <c r="AD241" s="190"/>
      <c r="AE241" s="213"/>
      <c r="AF241" s="205"/>
      <c r="AG241" s="205"/>
      <c r="AH241" s="206"/>
      <c r="AI241" s="207"/>
      <c r="AJ241" s="214"/>
      <c r="AK241" s="163"/>
      <c r="AL241" s="163"/>
      <c r="AM241" s="208"/>
      <c r="AN241" s="192"/>
      <c r="AO241" s="209"/>
      <c r="AP241" s="162"/>
      <c r="AQ241" s="163"/>
      <c r="AR241" s="163"/>
      <c r="AS241" s="164"/>
      <c r="AT241" s="192"/>
      <c r="AU241" s="209"/>
      <c r="AV241" s="162"/>
      <c r="AW241" s="163"/>
      <c r="AX241" s="163"/>
      <c r="AY241" s="164"/>
      <c r="AZ241" s="192"/>
      <c r="BA241" s="209"/>
      <c r="BB241" s="162"/>
      <c r="BC241" s="163"/>
      <c r="BD241" s="163"/>
      <c r="BE241" s="164"/>
      <c r="BF241" s="192"/>
      <c r="BG241" s="209"/>
      <c r="BH241" s="162"/>
      <c r="BI241" s="163"/>
      <c r="BJ241" s="163"/>
      <c r="BK241" s="164"/>
      <c r="BL241" s="192"/>
      <c r="BM241" s="209"/>
      <c r="BN241" s="210"/>
      <c r="BO241" s="215"/>
      <c r="BP241" s="216"/>
      <c r="BQ241" s="151"/>
    </row>
    <row r="242" spans="1:69" ht="26.25" customHeight="1">
      <c r="A242" s="122" t="str">
        <v/>
      </c>
      <c r="B242" s="212"/>
      <c r="C242" s="194"/>
      <c r="D242" s="195"/>
      <c r="E242" s="152"/>
      <c r="F242" s="155"/>
      <c r="G242" s="107"/>
      <c r="H242" s="196"/>
      <c r="I242" s="113"/>
      <c r="J242" s="75"/>
      <c r="K242" s="75"/>
      <c r="L242" s="197"/>
      <c r="M242" s="119"/>
      <c r="N242" s="129"/>
      <c r="O242" s="198"/>
      <c r="P242" s="199"/>
      <c r="Q242" s="200"/>
      <c r="R242" s="201"/>
      <c r="S242" s="201"/>
      <c r="T242" s="202"/>
      <c r="U242" s="203"/>
      <c r="V242" s="190"/>
      <c r="W242" s="85"/>
      <c r="X242" s="199"/>
      <c r="Y242" s="200"/>
      <c r="Z242" s="201"/>
      <c r="AA242" s="201"/>
      <c r="AB242" s="202"/>
      <c r="AC242" s="203"/>
      <c r="AD242" s="190"/>
      <c r="AE242" s="213"/>
      <c r="AF242" s="205"/>
      <c r="AG242" s="205"/>
      <c r="AH242" s="206"/>
      <c r="AI242" s="207"/>
      <c r="AJ242" s="214"/>
      <c r="AK242" s="163"/>
      <c r="AL242" s="163"/>
      <c r="AM242" s="208"/>
      <c r="AN242" s="192"/>
      <c r="AO242" s="209"/>
      <c r="AP242" s="162"/>
      <c r="AQ242" s="163"/>
      <c r="AR242" s="163"/>
      <c r="AS242" s="164"/>
      <c r="AT242" s="192"/>
      <c r="AU242" s="209"/>
      <c r="AV242" s="162"/>
      <c r="AW242" s="163"/>
      <c r="AX242" s="163"/>
      <c r="AY242" s="164"/>
      <c r="AZ242" s="192"/>
      <c r="BA242" s="209"/>
      <c r="BB242" s="162"/>
      <c r="BC242" s="163"/>
      <c r="BD242" s="163"/>
      <c r="BE242" s="164"/>
      <c r="BF242" s="192"/>
      <c r="BG242" s="209"/>
      <c r="BH242" s="162"/>
      <c r="BI242" s="163"/>
      <c r="BJ242" s="163"/>
      <c r="BK242" s="164"/>
      <c r="BL242" s="192"/>
      <c r="BM242" s="209"/>
      <c r="BN242" s="210"/>
      <c r="BO242" s="215"/>
      <c r="BP242" s="216"/>
      <c r="BQ242" s="151"/>
    </row>
    <row r="243" spans="1:69" ht="26.25" customHeight="1">
      <c r="A243" s="122" t="str">
        <v/>
      </c>
      <c r="B243" s="212"/>
      <c r="C243" s="194"/>
      <c r="D243" s="195"/>
      <c r="E243" s="152"/>
      <c r="F243" s="155"/>
      <c r="G243" s="107"/>
      <c r="H243" s="196"/>
      <c r="I243" s="113"/>
      <c r="J243" s="75"/>
      <c r="K243" s="75"/>
      <c r="L243" s="197"/>
      <c r="M243" s="119"/>
      <c r="N243" s="129"/>
      <c r="O243" s="198"/>
      <c r="P243" s="199"/>
      <c r="Q243" s="200"/>
      <c r="R243" s="201"/>
      <c r="S243" s="201"/>
      <c r="T243" s="202"/>
      <c r="U243" s="203"/>
      <c r="V243" s="190"/>
      <c r="W243" s="85"/>
      <c r="X243" s="199"/>
      <c r="Y243" s="200"/>
      <c r="Z243" s="201"/>
      <c r="AA243" s="201"/>
      <c r="AB243" s="202"/>
      <c r="AC243" s="203"/>
      <c r="AD243" s="190"/>
      <c r="AE243" s="213"/>
      <c r="AF243" s="205"/>
      <c r="AG243" s="205"/>
      <c r="AH243" s="206"/>
      <c r="AI243" s="207"/>
      <c r="AJ243" s="214"/>
      <c r="AK243" s="163"/>
      <c r="AL243" s="163"/>
      <c r="AM243" s="208"/>
      <c r="AN243" s="192"/>
      <c r="AO243" s="209"/>
      <c r="AP243" s="162"/>
      <c r="AQ243" s="163"/>
      <c r="AR243" s="163"/>
      <c r="AS243" s="164"/>
      <c r="AT243" s="192"/>
      <c r="AU243" s="209"/>
      <c r="AV243" s="162"/>
      <c r="AW243" s="163"/>
      <c r="AX243" s="163"/>
      <c r="AY243" s="164"/>
      <c r="AZ243" s="192"/>
      <c r="BA243" s="209"/>
      <c r="BB243" s="162"/>
      <c r="BC243" s="163"/>
      <c r="BD243" s="163"/>
      <c r="BE243" s="164"/>
      <c r="BF243" s="192"/>
      <c r="BG243" s="209"/>
      <c r="BH243" s="162"/>
      <c r="BI243" s="163"/>
      <c r="BJ243" s="163"/>
      <c r="BK243" s="164"/>
      <c r="BL243" s="192"/>
      <c r="BM243" s="209"/>
      <c r="BN243" s="210"/>
      <c r="BO243" s="215"/>
      <c r="BP243" s="216"/>
      <c r="BQ243" s="151"/>
    </row>
    <row r="244" spans="1:69" ht="26.25" customHeight="1">
      <c r="A244" s="122" t="str">
        <v/>
      </c>
      <c r="B244" s="212"/>
      <c r="C244" s="194"/>
      <c r="D244" s="195"/>
      <c r="E244" s="152"/>
      <c r="F244" s="155"/>
      <c r="G244" s="107"/>
      <c r="H244" s="196"/>
      <c r="I244" s="113"/>
      <c r="J244" s="75"/>
      <c r="K244" s="75"/>
      <c r="L244" s="197"/>
      <c r="M244" s="119"/>
      <c r="N244" s="129"/>
      <c r="O244" s="198"/>
      <c r="P244" s="199"/>
      <c r="Q244" s="200"/>
      <c r="R244" s="201"/>
      <c r="S244" s="201"/>
      <c r="T244" s="202"/>
      <c r="U244" s="203"/>
      <c r="V244" s="190"/>
      <c r="W244" s="85"/>
      <c r="X244" s="199"/>
      <c r="Y244" s="200"/>
      <c r="Z244" s="201"/>
      <c r="AA244" s="201"/>
      <c r="AB244" s="202"/>
      <c r="AC244" s="203"/>
      <c r="AD244" s="190"/>
      <c r="AE244" s="213"/>
      <c r="AF244" s="205"/>
      <c r="AG244" s="205"/>
      <c r="AH244" s="206"/>
      <c r="AI244" s="207"/>
      <c r="AJ244" s="214"/>
      <c r="AK244" s="163"/>
      <c r="AL244" s="163"/>
      <c r="AM244" s="208"/>
      <c r="AN244" s="192"/>
      <c r="AO244" s="209"/>
      <c r="AP244" s="162"/>
      <c r="AQ244" s="163"/>
      <c r="AR244" s="163"/>
      <c r="AS244" s="164"/>
      <c r="AT244" s="192"/>
      <c r="AU244" s="209"/>
      <c r="AV244" s="162"/>
      <c r="AW244" s="163"/>
      <c r="AX244" s="163"/>
      <c r="AY244" s="164"/>
      <c r="AZ244" s="192"/>
      <c r="BA244" s="209"/>
      <c r="BB244" s="162"/>
      <c r="BC244" s="163"/>
      <c r="BD244" s="163"/>
      <c r="BE244" s="164"/>
      <c r="BF244" s="192"/>
      <c r="BG244" s="209"/>
      <c r="BH244" s="162"/>
      <c r="BI244" s="163"/>
      <c r="BJ244" s="163"/>
      <c r="BK244" s="164"/>
      <c r="BL244" s="192"/>
      <c r="BM244" s="209"/>
      <c r="BN244" s="210"/>
      <c r="BO244" s="215"/>
      <c r="BP244" s="216"/>
      <c r="BQ244" s="151"/>
    </row>
    <row r="245" spans="1:69" ht="26.25" customHeight="1">
      <c r="A245" s="122" t="str">
        <v/>
      </c>
      <c r="B245" s="212"/>
      <c r="C245" s="194"/>
      <c r="D245" s="195"/>
      <c r="E245" s="152"/>
      <c r="F245" s="155"/>
      <c r="G245" s="107"/>
      <c r="H245" s="196"/>
      <c r="I245" s="113"/>
      <c r="J245" s="75"/>
      <c r="K245" s="75"/>
      <c r="L245" s="197"/>
      <c r="M245" s="119"/>
      <c r="N245" s="129"/>
      <c r="O245" s="198"/>
      <c r="P245" s="199"/>
      <c r="Q245" s="200"/>
      <c r="R245" s="201"/>
      <c r="S245" s="201"/>
      <c r="T245" s="202"/>
      <c r="U245" s="203"/>
      <c r="V245" s="190"/>
      <c r="W245" s="85"/>
      <c r="X245" s="199"/>
      <c r="Y245" s="200"/>
      <c r="Z245" s="201"/>
      <c r="AA245" s="201"/>
      <c r="AB245" s="202"/>
      <c r="AC245" s="203"/>
      <c r="AD245" s="190"/>
      <c r="AE245" s="213"/>
      <c r="AF245" s="205"/>
      <c r="AG245" s="205"/>
      <c r="AH245" s="206"/>
      <c r="AI245" s="207"/>
      <c r="AJ245" s="214"/>
      <c r="AK245" s="163"/>
      <c r="AL245" s="163"/>
      <c r="AM245" s="208"/>
      <c r="AN245" s="192"/>
      <c r="AO245" s="209"/>
      <c r="AP245" s="162"/>
      <c r="AQ245" s="163"/>
      <c r="AR245" s="163"/>
      <c r="AS245" s="164"/>
      <c r="AT245" s="192"/>
      <c r="AU245" s="209"/>
      <c r="AV245" s="162"/>
      <c r="AW245" s="163"/>
      <c r="AX245" s="163"/>
      <c r="AY245" s="164"/>
      <c r="AZ245" s="192"/>
      <c r="BA245" s="209"/>
      <c r="BB245" s="162"/>
      <c r="BC245" s="163"/>
      <c r="BD245" s="163"/>
      <c r="BE245" s="164"/>
      <c r="BF245" s="192"/>
      <c r="BG245" s="209"/>
      <c r="BH245" s="162"/>
      <c r="BI245" s="163"/>
      <c r="BJ245" s="163"/>
      <c r="BK245" s="164"/>
      <c r="BL245" s="192"/>
      <c r="BM245" s="209"/>
      <c r="BN245" s="210"/>
      <c r="BO245" s="215"/>
      <c r="BP245" s="216"/>
      <c r="BQ245" s="151"/>
    </row>
    <row r="246" spans="1:69" ht="26.25" customHeight="1">
      <c r="A246" s="122" t="str">
        <v/>
      </c>
      <c r="B246" s="212"/>
      <c r="C246" s="194"/>
      <c r="D246" s="195"/>
      <c r="E246" s="152"/>
      <c r="F246" s="155"/>
      <c r="G246" s="107"/>
      <c r="H246" s="196"/>
      <c r="I246" s="113"/>
      <c r="J246" s="75"/>
      <c r="K246" s="75"/>
      <c r="L246" s="197"/>
      <c r="M246" s="119"/>
      <c r="N246" s="129"/>
      <c r="O246" s="198"/>
      <c r="P246" s="199"/>
      <c r="Q246" s="200"/>
      <c r="R246" s="201"/>
      <c r="S246" s="201"/>
      <c r="T246" s="202"/>
      <c r="U246" s="203"/>
      <c r="V246" s="190"/>
      <c r="W246" s="85"/>
      <c r="X246" s="199"/>
      <c r="Y246" s="200"/>
      <c r="Z246" s="201"/>
      <c r="AA246" s="201"/>
      <c r="AB246" s="202"/>
      <c r="AC246" s="203"/>
      <c r="AD246" s="190"/>
      <c r="AE246" s="213"/>
      <c r="AF246" s="205"/>
      <c r="AG246" s="205"/>
      <c r="AH246" s="206"/>
      <c r="AI246" s="207"/>
      <c r="AJ246" s="214"/>
      <c r="AK246" s="163"/>
      <c r="AL246" s="163"/>
      <c r="AM246" s="208"/>
      <c r="AN246" s="192"/>
      <c r="AO246" s="209"/>
      <c r="AP246" s="162"/>
      <c r="AQ246" s="163"/>
      <c r="AR246" s="163"/>
      <c r="AS246" s="164"/>
      <c r="AT246" s="192"/>
      <c r="AU246" s="209"/>
      <c r="AV246" s="162"/>
      <c r="AW246" s="163"/>
      <c r="AX246" s="163"/>
      <c r="AY246" s="164"/>
      <c r="AZ246" s="192"/>
      <c r="BA246" s="209"/>
      <c r="BB246" s="162"/>
      <c r="BC246" s="163"/>
      <c r="BD246" s="163"/>
      <c r="BE246" s="164"/>
      <c r="BF246" s="192"/>
      <c r="BG246" s="209"/>
      <c r="BH246" s="162"/>
      <c r="BI246" s="163"/>
      <c r="BJ246" s="163"/>
      <c r="BK246" s="164"/>
      <c r="BL246" s="192"/>
      <c r="BM246" s="209"/>
      <c r="BN246" s="210"/>
      <c r="BO246" s="215"/>
      <c r="BP246" s="216"/>
      <c r="BQ246" s="151"/>
    </row>
    <row r="247" spans="1:69" ht="26.25" customHeight="1">
      <c r="A247" s="122" t="str">
        <v/>
      </c>
      <c r="B247" s="212"/>
      <c r="C247" s="194"/>
      <c r="D247" s="195"/>
      <c r="E247" s="152"/>
      <c r="F247" s="155"/>
      <c r="G247" s="107"/>
      <c r="H247" s="196"/>
      <c r="I247" s="113"/>
      <c r="J247" s="75"/>
      <c r="K247" s="75"/>
      <c r="L247" s="197"/>
      <c r="M247" s="119"/>
      <c r="N247" s="129"/>
      <c r="O247" s="198"/>
      <c r="P247" s="199"/>
      <c r="Q247" s="200"/>
      <c r="R247" s="201"/>
      <c r="S247" s="201"/>
      <c r="T247" s="202"/>
      <c r="U247" s="203"/>
      <c r="V247" s="190"/>
      <c r="W247" s="85"/>
      <c r="X247" s="199"/>
      <c r="Y247" s="200"/>
      <c r="Z247" s="201"/>
      <c r="AA247" s="201"/>
      <c r="AB247" s="202"/>
      <c r="AC247" s="203"/>
      <c r="AD247" s="190"/>
      <c r="AE247" s="213"/>
      <c r="AF247" s="205"/>
      <c r="AG247" s="205"/>
      <c r="AH247" s="206"/>
      <c r="AI247" s="207"/>
      <c r="AJ247" s="214"/>
      <c r="AK247" s="163"/>
      <c r="AL247" s="163"/>
      <c r="AM247" s="208"/>
      <c r="AN247" s="192"/>
      <c r="AO247" s="209"/>
      <c r="AP247" s="162"/>
      <c r="AQ247" s="163"/>
      <c r="AR247" s="163"/>
      <c r="AS247" s="164"/>
      <c r="AT247" s="192"/>
      <c r="AU247" s="209"/>
      <c r="AV247" s="162"/>
      <c r="AW247" s="163"/>
      <c r="AX247" s="163"/>
      <c r="AY247" s="164"/>
      <c r="AZ247" s="192"/>
      <c r="BA247" s="209"/>
      <c r="BB247" s="162"/>
      <c r="BC247" s="163"/>
      <c r="BD247" s="163"/>
      <c r="BE247" s="164"/>
      <c r="BF247" s="192"/>
      <c r="BG247" s="209"/>
      <c r="BH247" s="162"/>
      <c r="BI247" s="163"/>
      <c r="BJ247" s="163"/>
      <c r="BK247" s="164"/>
      <c r="BL247" s="192"/>
      <c r="BM247" s="209"/>
      <c r="BN247" s="210"/>
      <c r="BO247" s="215"/>
      <c r="BP247" s="216"/>
      <c r="BQ247" s="151"/>
    </row>
    <row r="248" spans="1:69" ht="26.25" customHeight="1">
      <c r="A248" s="122" t="str">
        <v/>
      </c>
      <c r="B248" s="212"/>
      <c r="C248" s="194"/>
      <c r="D248" s="195"/>
      <c r="E248" s="152"/>
      <c r="F248" s="155"/>
      <c r="G248" s="107"/>
      <c r="H248" s="196"/>
      <c r="I248" s="113"/>
      <c r="J248" s="75"/>
      <c r="K248" s="75"/>
      <c r="L248" s="197"/>
      <c r="M248" s="119"/>
      <c r="N248" s="129"/>
      <c r="O248" s="198"/>
      <c r="P248" s="199"/>
      <c r="Q248" s="200"/>
      <c r="R248" s="201"/>
      <c r="S248" s="201"/>
      <c r="T248" s="202"/>
      <c r="U248" s="203"/>
      <c r="V248" s="190"/>
      <c r="W248" s="85"/>
      <c r="X248" s="199"/>
      <c r="Y248" s="200"/>
      <c r="Z248" s="201"/>
      <c r="AA248" s="201"/>
      <c r="AB248" s="202"/>
      <c r="AC248" s="203"/>
      <c r="AD248" s="190"/>
      <c r="AE248" s="213"/>
      <c r="AF248" s="205"/>
      <c r="AG248" s="205"/>
      <c r="AH248" s="206"/>
      <c r="AI248" s="207"/>
      <c r="AJ248" s="214"/>
      <c r="AK248" s="163"/>
      <c r="AL248" s="163"/>
      <c r="AM248" s="208"/>
      <c r="AN248" s="192"/>
      <c r="AO248" s="209"/>
      <c r="AP248" s="162"/>
      <c r="AQ248" s="163"/>
      <c r="AR248" s="163"/>
      <c r="AS248" s="164"/>
      <c r="AT248" s="192"/>
      <c r="AU248" s="209"/>
      <c r="AV248" s="162"/>
      <c r="AW248" s="163"/>
      <c r="AX248" s="163"/>
      <c r="AY248" s="164"/>
      <c r="AZ248" s="192"/>
      <c r="BA248" s="209"/>
      <c r="BB248" s="162"/>
      <c r="BC248" s="163"/>
      <c r="BD248" s="163"/>
      <c r="BE248" s="164"/>
      <c r="BF248" s="192"/>
      <c r="BG248" s="209"/>
      <c r="BH248" s="162"/>
      <c r="BI248" s="163"/>
      <c r="BJ248" s="163"/>
      <c r="BK248" s="164"/>
      <c r="BL248" s="192"/>
      <c r="BM248" s="209"/>
      <c r="BN248" s="210"/>
      <c r="BO248" s="215"/>
      <c r="BP248" s="216"/>
      <c r="BQ248" s="151"/>
    </row>
    <row r="249" spans="1:69" ht="26.25" customHeight="1">
      <c r="A249" s="122" t="str">
        <v/>
      </c>
      <c r="B249" s="212"/>
      <c r="C249" s="194"/>
      <c r="D249" s="195"/>
      <c r="E249" s="152"/>
      <c r="F249" s="155"/>
      <c r="G249" s="107"/>
      <c r="H249" s="196"/>
      <c r="I249" s="113"/>
      <c r="J249" s="75"/>
      <c r="K249" s="75"/>
      <c r="L249" s="197"/>
      <c r="M249" s="119"/>
      <c r="N249" s="129"/>
      <c r="O249" s="198"/>
      <c r="P249" s="199"/>
      <c r="Q249" s="200"/>
      <c r="R249" s="201"/>
      <c r="S249" s="201"/>
      <c r="T249" s="202"/>
      <c r="U249" s="203"/>
      <c r="V249" s="190"/>
      <c r="W249" s="85"/>
      <c r="X249" s="199"/>
      <c r="Y249" s="200"/>
      <c r="Z249" s="201"/>
      <c r="AA249" s="201"/>
      <c r="AB249" s="202"/>
      <c r="AC249" s="203"/>
      <c r="AD249" s="190"/>
      <c r="AE249" s="213"/>
      <c r="AF249" s="205"/>
      <c r="AG249" s="205"/>
      <c r="AH249" s="206"/>
      <c r="AI249" s="207"/>
      <c r="AJ249" s="214"/>
      <c r="AK249" s="163"/>
      <c r="AL249" s="163"/>
      <c r="AM249" s="208"/>
      <c r="AN249" s="192"/>
      <c r="AO249" s="209"/>
      <c r="AP249" s="162"/>
      <c r="AQ249" s="163"/>
      <c r="AR249" s="163"/>
      <c r="AS249" s="164"/>
      <c r="AT249" s="192"/>
      <c r="AU249" s="209"/>
      <c r="AV249" s="162"/>
      <c r="AW249" s="163"/>
      <c r="AX249" s="163"/>
      <c r="AY249" s="164"/>
      <c r="AZ249" s="192"/>
      <c r="BA249" s="209"/>
      <c r="BB249" s="162"/>
      <c r="BC249" s="163"/>
      <c r="BD249" s="163"/>
      <c r="BE249" s="164"/>
      <c r="BF249" s="192"/>
      <c r="BG249" s="209"/>
      <c r="BH249" s="162"/>
      <c r="BI249" s="163"/>
      <c r="BJ249" s="163"/>
      <c r="BK249" s="164"/>
      <c r="BL249" s="192"/>
      <c r="BM249" s="209"/>
      <c r="BN249" s="210"/>
      <c r="BO249" s="215"/>
      <c r="BP249" s="216"/>
      <c r="BQ249" s="151"/>
    </row>
    <row r="250" spans="1:69" ht="26.25" customHeight="1">
      <c r="A250" s="122" t="str">
        <v/>
      </c>
      <c r="B250" s="212"/>
      <c r="C250" s="194"/>
      <c r="D250" s="195"/>
      <c r="E250" s="152"/>
      <c r="F250" s="155"/>
      <c r="G250" s="107"/>
      <c r="H250" s="196"/>
      <c r="I250" s="113"/>
      <c r="J250" s="75"/>
      <c r="K250" s="75"/>
      <c r="L250" s="197"/>
      <c r="M250" s="119"/>
      <c r="N250" s="129"/>
      <c r="O250" s="198"/>
      <c r="P250" s="199"/>
      <c r="Q250" s="200"/>
      <c r="R250" s="201"/>
      <c r="S250" s="201"/>
      <c r="T250" s="202"/>
      <c r="U250" s="203"/>
      <c r="V250" s="190"/>
      <c r="W250" s="85"/>
      <c r="X250" s="199"/>
      <c r="Y250" s="200"/>
      <c r="Z250" s="201"/>
      <c r="AA250" s="201"/>
      <c r="AB250" s="202"/>
      <c r="AC250" s="203"/>
      <c r="AD250" s="190"/>
      <c r="AE250" s="213"/>
      <c r="AF250" s="205"/>
      <c r="AG250" s="205"/>
      <c r="AH250" s="206"/>
      <c r="AI250" s="207"/>
      <c r="AJ250" s="214"/>
      <c r="AK250" s="163"/>
      <c r="AL250" s="163"/>
      <c r="AM250" s="208"/>
      <c r="AN250" s="192"/>
      <c r="AO250" s="209"/>
      <c r="AP250" s="162"/>
      <c r="AQ250" s="163"/>
      <c r="AR250" s="163"/>
      <c r="AS250" s="164"/>
      <c r="AT250" s="192"/>
      <c r="AU250" s="209"/>
      <c r="AV250" s="162"/>
      <c r="AW250" s="163"/>
      <c r="AX250" s="163"/>
      <c r="AY250" s="164"/>
      <c r="AZ250" s="192"/>
      <c r="BA250" s="209"/>
      <c r="BB250" s="162"/>
      <c r="BC250" s="163"/>
      <c r="BD250" s="163"/>
      <c r="BE250" s="164"/>
      <c r="BF250" s="192"/>
      <c r="BG250" s="209"/>
      <c r="BH250" s="162"/>
      <c r="BI250" s="163"/>
      <c r="BJ250" s="163"/>
      <c r="BK250" s="164"/>
      <c r="BL250" s="192"/>
      <c r="BM250" s="209"/>
      <c r="BN250" s="210"/>
      <c r="BO250" s="215"/>
      <c r="BP250" s="216"/>
      <c r="BQ250" s="151"/>
    </row>
    <row r="251" spans="1:69" ht="26.25" customHeight="1">
      <c r="A251" s="122" t="str">
        <v/>
      </c>
      <c r="B251" s="212"/>
      <c r="C251" s="194"/>
      <c r="D251" s="195"/>
      <c r="E251" s="152"/>
      <c r="F251" s="155"/>
      <c r="G251" s="107"/>
      <c r="H251" s="196"/>
      <c r="I251" s="113"/>
      <c r="J251" s="75"/>
      <c r="K251" s="75"/>
      <c r="L251" s="197"/>
      <c r="M251" s="119"/>
      <c r="N251" s="129"/>
      <c r="O251" s="198"/>
      <c r="P251" s="199"/>
      <c r="Q251" s="200"/>
      <c r="R251" s="201"/>
      <c r="S251" s="201"/>
      <c r="T251" s="202"/>
      <c r="U251" s="203"/>
      <c r="V251" s="190"/>
      <c r="W251" s="85"/>
      <c r="X251" s="199"/>
      <c r="Y251" s="200"/>
      <c r="Z251" s="201"/>
      <c r="AA251" s="201"/>
      <c r="AB251" s="202"/>
      <c r="AC251" s="203"/>
      <c r="AD251" s="190"/>
      <c r="AE251" s="213"/>
      <c r="AF251" s="205"/>
      <c r="AG251" s="205"/>
      <c r="AH251" s="206"/>
      <c r="AI251" s="207"/>
      <c r="AJ251" s="214"/>
      <c r="AK251" s="163"/>
      <c r="AL251" s="163"/>
      <c r="AM251" s="208"/>
      <c r="AN251" s="192"/>
      <c r="AO251" s="209"/>
      <c r="AP251" s="162"/>
      <c r="AQ251" s="163"/>
      <c r="AR251" s="163"/>
      <c r="AS251" s="164"/>
      <c r="AT251" s="192"/>
      <c r="AU251" s="209"/>
      <c r="AV251" s="162"/>
      <c r="AW251" s="163"/>
      <c r="AX251" s="163"/>
      <c r="AY251" s="164"/>
      <c r="AZ251" s="192"/>
      <c r="BA251" s="209"/>
      <c r="BB251" s="162"/>
      <c r="BC251" s="163"/>
      <c r="BD251" s="163"/>
      <c r="BE251" s="164"/>
      <c r="BF251" s="192"/>
      <c r="BG251" s="209"/>
      <c r="BH251" s="162"/>
      <c r="BI251" s="163"/>
      <c r="BJ251" s="163"/>
      <c r="BK251" s="164"/>
      <c r="BL251" s="192"/>
      <c r="BM251" s="209"/>
      <c r="BN251" s="210"/>
      <c r="BO251" s="215"/>
      <c r="BP251" s="216"/>
      <c r="BQ251" s="151"/>
    </row>
    <row r="252" spans="1:69" ht="26.25" customHeight="1">
      <c r="A252" s="122" t="str">
        <v/>
      </c>
      <c r="B252" s="212"/>
      <c r="C252" s="194"/>
      <c r="D252" s="195"/>
      <c r="E252" s="152"/>
      <c r="F252" s="155"/>
      <c r="G252" s="107"/>
      <c r="H252" s="196"/>
      <c r="I252" s="113"/>
      <c r="J252" s="75"/>
      <c r="K252" s="75"/>
      <c r="L252" s="197"/>
      <c r="M252" s="119"/>
      <c r="N252" s="129"/>
      <c r="O252" s="198"/>
      <c r="P252" s="199"/>
      <c r="Q252" s="200"/>
      <c r="R252" s="201"/>
      <c r="S252" s="201"/>
      <c r="T252" s="202"/>
      <c r="U252" s="203"/>
      <c r="V252" s="190"/>
      <c r="W252" s="85"/>
      <c r="X252" s="199"/>
      <c r="Y252" s="200"/>
      <c r="Z252" s="201"/>
      <c r="AA252" s="201"/>
      <c r="AB252" s="202"/>
      <c r="AC252" s="203"/>
      <c r="AD252" s="190"/>
      <c r="AE252" s="213"/>
      <c r="AF252" s="205"/>
      <c r="AG252" s="205"/>
      <c r="AH252" s="206"/>
      <c r="AI252" s="207"/>
      <c r="AJ252" s="214"/>
      <c r="AK252" s="163"/>
      <c r="AL252" s="163"/>
      <c r="AM252" s="208"/>
      <c r="AN252" s="192"/>
      <c r="AO252" s="209"/>
      <c r="AP252" s="162"/>
      <c r="AQ252" s="163"/>
      <c r="AR252" s="163"/>
      <c r="AS252" s="164"/>
      <c r="AT252" s="192"/>
      <c r="AU252" s="209"/>
      <c r="AV252" s="162"/>
      <c r="AW252" s="163"/>
      <c r="AX252" s="163"/>
      <c r="AY252" s="164"/>
      <c r="AZ252" s="192"/>
      <c r="BA252" s="209"/>
      <c r="BB252" s="162"/>
      <c r="BC252" s="163"/>
      <c r="BD252" s="163"/>
      <c r="BE252" s="164"/>
      <c r="BF252" s="192"/>
      <c r="BG252" s="209"/>
      <c r="BH252" s="162"/>
      <c r="BI252" s="163"/>
      <c r="BJ252" s="163"/>
      <c r="BK252" s="164"/>
      <c r="BL252" s="192"/>
      <c r="BM252" s="209"/>
      <c r="BN252" s="210"/>
      <c r="BO252" s="215"/>
      <c r="BP252" s="216"/>
      <c r="BQ252" s="151"/>
    </row>
    <row r="253" spans="1:69" ht="26.25" customHeight="1">
      <c r="A253" s="122" t="str">
        <v/>
      </c>
      <c r="B253" s="212"/>
      <c r="C253" s="194"/>
      <c r="D253" s="195"/>
      <c r="E253" s="152"/>
      <c r="F253" s="155"/>
      <c r="G253" s="107"/>
      <c r="H253" s="196"/>
      <c r="I253" s="113"/>
      <c r="J253" s="75"/>
      <c r="K253" s="75"/>
      <c r="L253" s="197"/>
      <c r="M253" s="119"/>
      <c r="N253" s="129"/>
      <c r="O253" s="198"/>
      <c r="P253" s="199"/>
      <c r="Q253" s="200"/>
      <c r="R253" s="201"/>
      <c r="S253" s="201"/>
      <c r="T253" s="202"/>
      <c r="U253" s="203"/>
      <c r="V253" s="190"/>
      <c r="W253" s="85"/>
      <c r="X253" s="199"/>
      <c r="Y253" s="200"/>
      <c r="Z253" s="201"/>
      <c r="AA253" s="201"/>
      <c r="AB253" s="202"/>
      <c r="AC253" s="203"/>
      <c r="AD253" s="190"/>
      <c r="AE253" s="213"/>
      <c r="AF253" s="205"/>
      <c r="AG253" s="205"/>
      <c r="AH253" s="206"/>
      <c r="AI253" s="207"/>
      <c r="AJ253" s="214"/>
      <c r="AK253" s="163"/>
      <c r="AL253" s="163"/>
      <c r="AM253" s="208"/>
      <c r="AN253" s="192"/>
      <c r="AO253" s="209"/>
      <c r="AP253" s="162"/>
      <c r="AQ253" s="163"/>
      <c r="AR253" s="163"/>
      <c r="AS253" s="164"/>
      <c r="AT253" s="192"/>
      <c r="AU253" s="209"/>
      <c r="AV253" s="162"/>
      <c r="AW253" s="163"/>
      <c r="AX253" s="163"/>
      <c r="AY253" s="164"/>
      <c r="AZ253" s="192"/>
      <c r="BA253" s="209"/>
      <c r="BB253" s="162"/>
      <c r="BC253" s="163"/>
      <c r="BD253" s="163"/>
      <c r="BE253" s="164"/>
      <c r="BF253" s="192"/>
      <c r="BG253" s="209"/>
      <c r="BH253" s="162"/>
      <c r="BI253" s="163"/>
      <c r="BJ253" s="163"/>
      <c r="BK253" s="164"/>
      <c r="BL253" s="192"/>
      <c r="BM253" s="209"/>
      <c r="BN253" s="210"/>
      <c r="BO253" s="215"/>
      <c r="BP253" s="216"/>
      <c r="BQ253" s="151"/>
    </row>
    <row r="254" spans="1:69" ht="26.25" customHeight="1">
      <c r="A254" s="122" t="str">
        <v/>
      </c>
      <c r="B254" s="212"/>
      <c r="C254" s="194"/>
      <c r="D254" s="195"/>
      <c r="E254" s="152"/>
      <c r="F254" s="155"/>
      <c r="G254" s="107"/>
      <c r="H254" s="196"/>
      <c r="I254" s="113"/>
      <c r="J254" s="75"/>
      <c r="K254" s="75"/>
      <c r="L254" s="197"/>
      <c r="M254" s="119"/>
      <c r="N254" s="129"/>
      <c r="O254" s="198"/>
      <c r="P254" s="199"/>
      <c r="Q254" s="200"/>
      <c r="R254" s="201"/>
      <c r="S254" s="201"/>
      <c r="T254" s="202"/>
      <c r="U254" s="203"/>
      <c r="V254" s="190"/>
      <c r="W254" s="85"/>
      <c r="X254" s="199"/>
      <c r="Y254" s="200"/>
      <c r="Z254" s="201"/>
      <c r="AA254" s="201"/>
      <c r="AB254" s="202"/>
      <c r="AC254" s="203"/>
      <c r="AD254" s="190"/>
      <c r="AE254" s="213"/>
      <c r="AF254" s="205"/>
      <c r="AG254" s="205"/>
      <c r="AH254" s="206"/>
      <c r="AI254" s="207"/>
      <c r="AJ254" s="214"/>
      <c r="AK254" s="163"/>
      <c r="AL254" s="163"/>
      <c r="AM254" s="208"/>
      <c r="AN254" s="192"/>
      <c r="AO254" s="209"/>
      <c r="AP254" s="162"/>
      <c r="AQ254" s="163"/>
      <c r="AR254" s="163"/>
      <c r="AS254" s="164"/>
      <c r="AT254" s="192"/>
      <c r="AU254" s="209"/>
      <c r="AV254" s="162"/>
      <c r="AW254" s="163"/>
      <c r="AX254" s="163"/>
      <c r="AY254" s="164"/>
      <c r="AZ254" s="192"/>
      <c r="BA254" s="209"/>
      <c r="BB254" s="162"/>
      <c r="BC254" s="163"/>
      <c r="BD254" s="163"/>
      <c r="BE254" s="164"/>
      <c r="BF254" s="192"/>
      <c r="BG254" s="209"/>
      <c r="BH254" s="162"/>
      <c r="BI254" s="163"/>
      <c r="BJ254" s="163"/>
      <c r="BK254" s="164"/>
      <c r="BL254" s="192"/>
      <c r="BM254" s="209"/>
      <c r="BN254" s="210"/>
      <c r="BO254" s="215"/>
      <c r="BP254" s="216"/>
      <c r="BQ254" s="151"/>
    </row>
    <row r="255" spans="1:69" ht="26.25" customHeight="1">
      <c r="A255" s="122" t="str">
        <v/>
      </c>
      <c r="B255" s="212"/>
      <c r="C255" s="194"/>
      <c r="D255" s="195"/>
      <c r="E255" s="152"/>
      <c r="F255" s="155"/>
      <c r="G255" s="107"/>
      <c r="H255" s="196"/>
      <c r="I255" s="113"/>
      <c r="J255" s="75"/>
      <c r="K255" s="75"/>
      <c r="L255" s="197"/>
      <c r="M255" s="119"/>
      <c r="N255" s="129"/>
      <c r="O255" s="198"/>
      <c r="P255" s="199"/>
      <c r="Q255" s="200"/>
      <c r="R255" s="201"/>
      <c r="S255" s="201"/>
      <c r="T255" s="202"/>
      <c r="U255" s="203"/>
      <c r="V255" s="190"/>
      <c r="W255" s="85"/>
      <c r="X255" s="199"/>
      <c r="Y255" s="200"/>
      <c r="Z255" s="201"/>
      <c r="AA255" s="201"/>
      <c r="AB255" s="202"/>
      <c r="AC255" s="203"/>
      <c r="AD255" s="190"/>
      <c r="AE255" s="213"/>
      <c r="AF255" s="205"/>
      <c r="AG255" s="205"/>
      <c r="AH255" s="206"/>
      <c r="AI255" s="207"/>
      <c r="AJ255" s="214"/>
      <c r="AK255" s="163"/>
      <c r="AL255" s="163"/>
      <c r="AM255" s="208"/>
      <c r="AN255" s="192"/>
      <c r="AO255" s="209"/>
      <c r="AP255" s="162"/>
      <c r="AQ255" s="163"/>
      <c r="AR255" s="163"/>
      <c r="AS255" s="164"/>
      <c r="AT255" s="192"/>
      <c r="AU255" s="209"/>
      <c r="AV255" s="162"/>
      <c r="AW255" s="163"/>
      <c r="AX255" s="163"/>
      <c r="AY255" s="164"/>
      <c r="AZ255" s="192"/>
      <c r="BA255" s="209"/>
      <c r="BB255" s="162"/>
      <c r="BC255" s="163"/>
      <c r="BD255" s="163"/>
      <c r="BE255" s="164"/>
      <c r="BF255" s="192"/>
      <c r="BG255" s="209"/>
      <c r="BH255" s="162"/>
      <c r="BI255" s="163"/>
      <c r="BJ255" s="163"/>
      <c r="BK255" s="164"/>
      <c r="BL255" s="192"/>
      <c r="BM255" s="209"/>
      <c r="BN255" s="210"/>
      <c r="BO255" s="215"/>
      <c r="BP255" s="216"/>
      <c r="BQ255" s="151"/>
    </row>
    <row r="256" spans="1:69" ht="26.25" customHeight="1">
      <c r="A256" s="122" t="str">
        <v/>
      </c>
      <c r="B256" s="212"/>
      <c r="C256" s="194"/>
      <c r="D256" s="195"/>
      <c r="E256" s="152"/>
      <c r="F256" s="155"/>
      <c r="G256" s="107"/>
      <c r="H256" s="196"/>
      <c r="I256" s="113"/>
      <c r="J256" s="75"/>
      <c r="K256" s="75"/>
      <c r="L256" s="197"/>
      <c r="M256" s="119"/>
      <c r="N256" s="129"/>
      <c r="O256" s="198"/>
      <c r="P256" s="199"/>
      <c r="Q256" s="200"/>
      <c r="R256" s="201"/>
      <c r="S256" s="201"/>
      <c r="T256" s="202"/>
      <c r="U256" s="203"/>
      <c r="V256" s="190"/>
      <c r="W256" s="85"/>
      <c r="X256" s="199"/>
      <c r="Y256" s="200"/>
      <c r="Z256" s="201"/>
      <c r="AA256" s="201"/>
      <c r="AB256" s="202"/>
      <c r="AC256" s="203"/>
      <c r="AD256" s="190"/>
      <c r="AE256" s="213"/>
      <c r="AF256" s="205"/>
      <c r="AG256" s="205"/>
      <c r="AH256" s="206"/>
      <c r="AI256" s="207"/>
      <c r="AJ256" s="214"/>
      <c r="AK256" s="163"/>
      <c r="AL256" s="163"/>
      <c r="AM256" s="208"/>
      <c r="AN256" s="192"/>
      <c r="AO256" s="209"/>
      <c r="AP256" s="162"/>
      <c r="AQ256" s="163"/>
      <c r="AR256" s="163"/>
      <c r="AS256" s="164"/>
      <c r="AT256" s="192"/>
      <c r="AU256" s="209"/>
      <c r="AV256" s="162"/>
      <c r="AW256" s="163"/>
      <c r="AX256" s="163"/>
      <c r="AY256" s="164"/>
      <c r="AZ256" s="192"/>
      <c r="BA256" s="209"/>
      <c r="BB256" s="162"/>
      <c r="BC256" s="163"/>
      <c r="BD256" s="163"/>
      <c r="BE256" s="164"/>
      <c r="BF256" s="192"/>
      <c r="BG256" s="209"/>
      <c r="BH256" s="162"/>
      <c r="BI256" s="163"/>
      <c r="BJ256" s="163"/>
      <c r="BK256" s="164"/>
      <c r="BL256" s="192"/>
      <c r="BM256" s="209"/>
      <c r="BN256" s="210"/>
      <c r="BO256" s="215"/>
      <c r="BP256" s="216"/>
      <c r="BQ256" s="151"/>
    </row>
    <row r="257" spans="1:69" ht="26.25" customHeight="1">
      <c r="A257" s="122" t="str">
        <v/>
      </c>
      <c r="B257" s="212"/>
      <c r="C257" s="194"/>
      <c r="D257" s="195"/>
      <c r="E257" s="152"/>
      <c r="F257" s="155"/>
      <c r="G257" s="107"/>
      <c r="H257" s="196"/>
      <c r="I257" s="113"/>
      <c r="J257" s="75"/>
      <c r="K257" s="75"/>
      <c r="L257" s="197"/>
      <c r="M257" s="119"/>
      <c r="N257" s="129"/>
      <c r="O257" s="198"/>
      <c r="P257" s="199"/>
      <c r="Q257" s="200"/>
      <c r="R257" s="201"/>
      <c r="S257" s="201"/>
      <c r="T257" s="202"/>
      <c r="U257" s="203"/>
      <c r="V257" s="190"/>
      <c r="W257" s="85"/>
      <c r="X257" s="199"/>
      <c r="Y257" s="200"/>
      <c r="Z257" s="201"/>
      <c r="AA257" s="201"/>
      <c r="AB257" s="202"/>
      <c r="AC257" s="203"/>
      <c r="AD257" s="190"/>
      <c r="AE257" s="213"/>
      <c r="AF257" s="205"/>
      <c r="AG257" s="205"/>
      <c r="AH257" s="206"/>
      <c r="AI257" s="207"/>
      <c r="AJ257" s="214"/>
      <c r="AK257" s="163"/>
      <c r="AL257" s="163"/>
      <c r="AM257" s="208"/>
      <c r="AN257" s="192"/>
      <c r="AO257" s="209"/>
      <c r="AP257" s="162"/>
      <c r="AQ257" s="163"/>
      <c r="AR257" s="163"/>
      <c r="AS257" s="164"/>
      <c r="AT257" s="192"/>
      <c r="AU257" s="209"/>
      <c r="AV257" s="162"/>
      <c r="AW257" s="163"/>
      <c r="AX257" s="163"/>
      <c r="AY257" s="164"/>
      <c r="AZ257" s="192"/>
      <c r="BA257" s="209"/>
      <c r="BB257" s="162"/>
      <c r="BC257" s="163"/>
      <c r="BD257" s="163"/>
      <c r="BE257" s="164"/>
      <c r="BF257" s="192"/>
      <c r="BG257" s="209"/>
      <c r="BH257" s="162"/>
      <c r="BI257" s="163"/>
      <c r="BJ257" s="163"/>
      <c r="BK257" s="164"/>
      <c r="BL257" s="192"/>
      <c r="BM257" s="209"/>
      <c r="BN257" s="210"/>
      <c r="BO257" s="215"/>
      <c r="BP257" s="216"/>
      <c r="BQ257" s="151"/>
    </row>
    <row r="258" spans="1:69" ht="26.25" customHeight="1">
      <c r="A258" s="122" t="str">
        <v/>
      </c>
      <c r="B258" s="212"/>
      <c r="C258" s="194"/>
      <c r="D258" s="195"/>
      <c r="E258" s="152"/>
      <c r="F258" s="155"/>
      <c r="G258" s="107"/>
      <c r="H258" s="196"/>
      <c r="I258" s="113"/>
      <c r="J258" s="75"/>
      <c r="K258" s="75"/>
      <c r="L258" s="197"/>
      <c r="M258" s="119"/>
      <c r="N258" s="129"/>
      <c r="O258" s="198"/>
      <c r="P258" s="199"/>
      <c r="Q258" s="200"/>
      <c r="R258" s="201"/>
      <c r="S258" s="201"/>
      <c r="T258" s="202"/>
      <c r="U258" s="203"/>
      <c r="V258" s="190"/>
      <c r="W258" s="85"/>
      <c r="X258" s="199"/>
      <c r="Y258" s="200"/>
      <c r="Z258" s="201"/>
      <c r="AA258" s="201"/>
      <c r="AB258" s="202"/>
      <c r="AC258" s="203"/>
      <c r="AD258" s="190"/>
      <c r="AE258" s="213"/>
      <c r="AF258" s="205"/>
      <c r="AG258" s="205"/>
      <c r="AH258" s="206"/>
      <c r="AI258" s="207"/>
      <c r="AJ258" s="214"/>
      <c r="AK258" s="163"/>
      <c r="AL258" s="163"/>
      <c r="AM258" s="208"/>
      <c r="AN258" s="192"/>
      <c r="AO258" s="209"/>
      <c r="AP258" s="162"/>
      <c r="AQ258" s="163"/>
      <c r="AR258" s="163"/>
      <c r="AS258" s="164"/>
      <c r="AT258" s="192"/>
      <c r="AU258" s="209"/>
      <c r="AV258" s="162"/>
      <c r="AW258" s="163"/>
      <c r="AX258" s="163"/>
      <c r="AY258" s="164"/>
      <c r="AZ258" s="192"/>
      <c r="BA258" s="209"/>
      <c r="BB258" s="162"/>
      <c r="BC258" s="163"/>
      <c r="BD258" s="163"/>
      <c r="BE258" s="164"/>
      <c r="BF258" s="192"/>
      <c r="BG258" s="209"/>
      <c r="BH258" s="162"/>
      <c r="BI258" s="163"/>
      <c r="BJ258" s="163"/>
      <c r="BK258" s="164"/>
      <c r="BL258" s="192"/>
      <c r="BM258" s="209"/>
      <c r="BN258" s="210"/>
      <c r="BO258" s="215"/>
      <c r="BP258" s="216"/>
      <c r="BQ258" s="151"/>
    </row>
    <row r="259" spans="1:69" ht="26.25" customHeight="1">
      <c r="A259" s="122" t="str">
        <v/>
      </c>
      <c r="B259" s="212"/>
      <c r="C259" s="194"/>
      <c r="D259" s="195"/>
      <c r="E259" s="152"/>
      <c r="F259" s="155"/>
      <c r="G259" s="107"/>
      <c r="H259" s="196"/>
      <c r="I259" s="113"/>
      <c r="J259" s="75"/>
      <c r="K259" s="75"/>
      <c r="L259" s="197"/>
      <c r="M259" s="119"/>
      <c r="N259" s="129"/>
      <c r="O259" s="198"/>
      <c r="P259" s="199"/>
      <c r="Q259" s="200"/>
      <c r="R259" s="201"/>
      <c r="S259" s="201"/>
      <c r="T259" s="202"/>
      <c r="U259" s="203"/>
      <c r="V259" s="190"/>
      <c r="W259" s="85"/>
      <c r="X259" s="199"/>
      <c r="Y259" s="200"/>
      <c r="Z259" s="201"/>
      <c r="AA259" s="201"/>
      <c r="AB259" s="202"/>
      <c r="AC259" s="203"/>
      <c r="AD259" s="190"/>
      <c r="AE259" s="213"/>
      <c r="AF259" s="205"/>
      <c r="AG259" s="205"/>
      <c r="AH259" s="206"/>
      <c r="AI259" s="207"/>
      <c r="AJ259" s="214"/>
      <c r="AK259" s="163"/>
      <c r="AL259" s="163"/>
      <c r="AM259" s="208"/>
      <c r="AN259" s="192"/>
      <c r="AO259" s="209"/>
      <c r="AP259" s="162"/>
      <c r="AQ259" s="163"/>
      <c r="AR259" s="163"/>
      <c r="AS259" s="164"/>
      <c r="AT259" s="192"/>
      <c r="AU259" s="209"/>
      <c r="AV259" s="162"/>
      <c r="AW259" s="163"/>
      <c r="AX259" s="163"/>
      <c r="AY259" s="164"/>
      <c r="AZ259" s="192"/>
      <c r="BA259" s="209"/>
      <c r="BB259" s="162"/>
      <c r="BC259" s="163"/>
      <c r="BD259" s="163"/>
      <c r="BE259" s="164"/>
      <c r="BF259" s="192"/>
      <c r="BG259" s="209"/>
      <c r="BH259" s="162"/>
      <c r="BI259" s="163"/>
      <c r="BJ259" s="163"/>
      <c r="BK259" s="164"/>
      <c r="BL259" s="192"/>
      <c r="BM259" s="209"/>
      <c r="BN259" s="210"/>
      <c r="BO259" s="215"/>
      <c r="BP259" s="216"/>
      <c r="BQ259" s="151"/>
    </row>
    <row r="260" spans="1:69" ht="26.25" customHeight="1">
      <c r="A260" s="122" t="str">
        <v/>
      </c>
      <c r="B260" s="212"/>
      <c r="C260" s="194"/>
      <c r="D260" s="195"/>
      <c r="E260" s="152"/>
      <c r="F260" s="155"/>
      <c r="G260" s="107"/>
      <c r="H260" s="196"/>
      <c r="I260" s="113"/>
      <c r="J260" s="75"/>
      <c r="K260" s="75"/>
      <c r="L260" s="197"/>
      <c r="M260" s="119"/>
      <c r="N260" s="129"/>
      <c r="O260" s="198"/>
      <c r="P260" s="199"/>
      <c r="Q260" s="200"/>
      <c r="R260" s="201"/>
      <c r="S260" s="201"/>
      <c r="T260" s="202"/>
      <c r="U260" s="203"/>
      <c r="V260" s="190"/>
      <c r="W260" s="85"/>
      <c r="X260" s="199"/>
      <c r="Y260" s="200"/>
      <c r="Z260" s="201"/>
      <c r="AA260" s="201"/>
      <c r="AB260" s="202"/>
      <c r="AC260" s="203"/>
      <c r="AD260" s="190"/>
      <c r="AE260" s="213"/>
      <c r="AF260" s="205"/>
      <c r="AG260" s="205"/>
      <c r="AH260" s="206"/>
      <c r="AI260" s="207"/>
      <c r="AJ260" s="214"/>
      <c r="AK260" s="163"/>
      <c r="AL260" s="163"/>
      <c r="AM260" s="208"/>
      <c r="AN260" s="192"/>
      <c r="AO260" s="209"/>
      <c r="AP260" s="162"/>
      <c r="AQ260" s="163"/>
      <c r="AR260" s="163"/>
      <c r="AS260" s="164"/>
      <c r="AT260" s="192"/>
      <c r="AU260" s="209"/>
      <c r="AV260" s="162"/>
      <c r="AW260" s="163"/>
      <c r="AX260" s="163"/>
      <c r="AY260" s="164"/>
      <c r="AZ260" s="192"/>
      <c r="BA260" s="209"/>
      <c r="BB260" s="162"/>
      <c r="BC260" s="163"/>
      <c r="BD260" s="163"/>
      <c r="BE260" s="164"/>
      <c r="BF260" s="192"/>
      <c r="BG260" s="209"/>
      <c r="BH260" s="162"/>
      <c r="BI260" s="163"/>
      <c r="BJ260" s="163"/>
      <c r="BK260" s="164"/>
      <c r="BL260" s="192"/>
      <c r="BM260" s="209"/>
      <c r="BN260" s="210"/>
      <c r="BO260" s="215"/>
      <c r="BP260" s="216"/>
      <c r="BQ260" s="151"/>
    </row>
    <row r="261" spans="1:69" ht="26.25" customHeight="1">
      <c r="A261" s="122" t="str">
        <v/>
      </c>
      <c r="B261" s="212"/>
      <c r="C261" s="194"/>
      <c r="D261" s="195"/>
      <c r="E261" s="152"/>
      <c r="F261" s="155"/>
      <c r="G261" s="107"/>
      <c r="H261" s="196"/>
      <c r="I261" s="113"/>
      <c r="J261" s="75"/>
      <c r="K261" s="75"/>
      <c r="L261" s="197"/>
      <c r="M261" s="119"/>
      <c r="N261" s="129"/>
      <c r="O261" s="198"/>
      <c r="P261" s="199"/>
      <c r="Q261" s="200"/>
      <c r="R261" s="201"/>
      <c r="S261" s="201"/>
      <c r="T261" s="202"/>
      <c r="U261" s="203"/>
      <c r="V261" s="190"/>
      <c r="W261" s="85"/>
      <c r="X261" s="199"/>
      <c r="Y261" s="200"/>
      <c r="Z261" s="201"/>
      <c r="AA261" s="201"/>
      <c r="AB261" s="202"/>
      <c r="AC261" s="203"/>
      <c r="AD261" s="190"/>
      <c r="AE261" s="213"/>
      <c r="AF261" s="205"/>
      <c r="AG261" s="205"/>
      <c r="AH261" s="206"/>
      <c r="AI261" s="207"/>
      <c r="AJ261" s="214"/>
      <c r="AK261" s="163"/>
      <c r="AL261" s="163"/>
      <c r="AM261" s="208"/>
      <c r="AN261" s="192"/>
      <c r="AO261" s="209"/>
      <c r="AP261" s="162"/>
      <c r="AQ261" s="163"/>
      <c r="AR261" s="163"/>
      <c r="AS261" s="164"/>
      <c r="AT261" s="192"/>
      <c r="AU261" s="209"/>
      <c r="AV261" s="162"/>
      <c r="AW261" s="163"/>
      <c r="AX261" s="163"/>
      <c r="AY261" s="164"/>
      <c r="AZ261" s="192"/>
      <c r="BA261" s="209"/>
      <c r="BB261" s="162"/>
      <c r="BC261" s="163"/>
      <c r="BD261" s="163"/>
      <c r="BE261" s="164"/>
      <c r="BF261" s="192"/>
      <c r="BG261" s="209"/>
      <c r="BH261" s="162"/>
      <c r="BI261" s="163"/>
      <c r="BJ261" s="163"/>
      <c r="BK261" s="164"/>
      <c r="BL261" s="192"/>
      <c r="BM261" s="209"/>
      <c r="BN261" s="210"/>
      <c r="BO261" s="215"/>
      <c r="BP261" s="216"/>
      <c r="BQ261" s="151"/>
    </row>
    <row r="262" spans="1:69" ht="26.25" customHeight="1">
      <c r="A262" s="122" t="str">
        <v/>
      </c>
      <c r="B262" s="212"/>
      <c r="C262" s="194"/>
      <c r="D262" s="195"/>
      <c r="E262" s="152"/>
      <c r="F262" s="155"/>
      <c r="G262" s="107"/>
      <c r="H262" s="196"/>
      <c r="I262" s="113"/>
      <c r="J262" s="75"/>
      <c r="K262" s="75"/>
      <c r="L262" s="197"/>
      <c r="M262" s="119"/>
      <c r="N262" s="129"/>
      <c r="O262" s="198"/>
      <c r="P262" s="199"/>
      <c r="Q262" s="200"/>
      <c r="R262" s="201"/>
      <c r="S262" s="201"/>
      <c r="T262" s="202"/>
      <c r="U262" s="203"/>
      <c r="V262" s="190"/>
      <c r="W262" s="85"/>
      <c r="X262" s="199"/>
      <c r="Y262" s="200"/>
      <c r="Z262" s="201"/>
      <c r="AA262" s="201"/>
      <c r="AB262" s="202"/>
      <c r="AC262" s="203"/>
      <c r="AD262" s="190"/>
      <c r="AE262" s="213"/>
      <c r="AF262" s="205"/>
      <c r="AG262" s="205"/>
      <c r="AH262" s="206"/>
      <c r="AI262" s="207"/>
      <c r="AJ262" s="214"/>
      <c r="AK262" s="163"/>
      <c r="AL262" s="163"/>
      <c r="AM262" s="208"/>
      <c r="AN262" s="192"/>
      <c r="AO262" s="209"/>
      <c r="AP262" s="162"/>
      <c r="AQ262" s="163"/>
      <c r="AR262" s="163"/>
      <c r="AS262" s="164"/>
      <c r="AT262" s="192"/>
      <c r="AU262" s="209"/>
      <c r="AV262" s="162"/>
      <c r="AW262" s="163"/>
      <c r="AX262" s="163"/>
      <c r="AY262" s="164"/>
      <c r="AZ262" s="192"/>
      <c r="BA262" s="209"/>
      <c r="BB262" s="162"/>
      <c r="BC262" s="163"/>
      <c r="BD262" s="163"/>
      <c r="BE262" s="164"/>
      <c r="BF262" s="192"/>
      <c r="BG262" s="209"/>
      <c r="BH262" s="162"/>
      <c r="BI262" s="163"/>
      <c r="BJ262" s="163"/>
      <c r="BK262" s="164"/>
      <c r="BL262" s="192"/>
      <c r="BM262" s="209"/>
      <c r="BN262" s="210"/>
      <c r="BO262" s="215"/>
      <c r="BP262" s="216"/>
      <c r="BQ262" s="151"/>
    </row>
    <row r="263" spans="1:69" ht="26.25" customHeight="1">
      <c r="A263" s="122" t="str">
        <v/>
      </c>
      <c r="B263" s="212"/>
      <c r="C263" s="194"/>
      <c r="D263" s="195"/>
      <c r="E263" s="152"/>
      <c r="F263" s="155"/>
      <c r="G263" s="107"/>
      <c r="H263" s="196"/>
      <c r="I263" s="113"/>
      <c r="J263" s="75"/>
      <c r="K263" s="75"/>
      <c r="L263" s="197"/>
      <c r="M263" s="119"/>
      <c r="N263" s="129"/>
      <c r="O263" s="198"/>
      <c r="P263" s="199"/>
      <c r="Q263" s="200"/>
      <c r="R263" s="201"/>
      <c r="S263" s="201"/>
      <c r="T263" s="202"/>
      <c r="U263" s="203"/>
      <c r="V263" s="190"/>
      <c r="W263" s="85"/>
      <c r="X263" s="199"/>
      <c r="Y263" s="200"/>
      <c r="Z263" s="201"/>
      <c r="AA263" s="201"/>
      <c r="AB263" s="202"/>
      <c r="AC263" s="203"/>
      <c r="AD263" s="190"/>
      <c r="AE263" s="213"/>
      <c r="AF263" s="205"/>
      <c r="AG263" s="205"/>
      <c r="AH263" s="206"/>
      <c r="AI263" s="207"/>
      <c r="AJ263" s="214"/>
      <c r="AK263" s="163"/>
      <c r="AL263" s="163"/>
      <c r="AM263" s="208"/>
      <c r="AN263" s="192"/>
      <c r="AO263" s="209"/>
      <c r="AP263" s="162"/>
      <c r="AQ263" s="163"/>
      <c r="AR263" s="163"/>
      <c r="AS263" s="164"/>
      <c r="AT263" s="192"/>
      <c r="AU263" s="209"/>
      <c r="AV263" s="162"/>
      <c r="AW263" s="163"/>
      <c r="AX263" s="163"/>
      <c r="AY263" s="164"/>
      <c r="AZ263" s="192"/>
      <c r="BA263" s="209"/>
      <c r="BB263" s="162"/>
      <c r="BC263" s="163"/>
      <c r="BD263" s="163"/>
      <c r="BE263" s="164"/>
      <c r="BF263" s="192"/>
      <c r="BG263" s="209"/>
      <c r="BH263" s="162"/>
      <c r="BI263" s="163"/>
      <c r="BJ263" s="163"/>
      <c r="BK263" s="164"/>
      <c r="BL263" s="192"/>
      <c r="BM263" s="209"/>
      <c r="BN263" s="210"/>
      <c r="BO263" s="215"/>
      <c r="BP263" s="216"/>
      <c r="BQ263" s="151"/>
    </row>
    <row r="264" spans="1:69" ht="26.25" customHeight="1">
      <c r="A264" s="122" t="str">
        <v/>
      </c>
      <c r="B264" s="212"/>
      <c r="C264" s="194"/>
      <c r="D264" s="195"/>
      <c r="E264" s="152"/>
      <c r="F264" s="155"/>
      <c r="G264" s="107"/>
      <c r="H264" s="196"/>
      <c r="I264" s="113"/>
      <c r="J264" s="75"/>
      <c r="K264" s="75"/>
      <c r="L264" s="197"/>
      <c r="M264" s="119"/>
      <c r="N264" s="129"/>
      <c r="O264" s="198"/>
      <c r="P264" s="199"/>
      <c r="Q264" s="200"/>
      <c r="R264" s="201"/>
      <c r="S264" s="201"/>
      <c r="T264" s="202"/>
      <c r="U264" s="203"/>
      <c r="V264" s="190"/>
      <c r="W264" s="85"/>
      <c r="X264" s="199"/>
      <c r="Y264" s="200"/>
      <c r="Z264" s="201"/>
      <c r="AA264" s="201"/>
      <c r="AB264" s="202"/>
      <c r="AC264" s="203"/>
      <c r="AD264" s="190"/>
      <c r="AE264" s="213"/>
      <c r="AF264" s="205"/>
      <c r="AG264" s="205"/>
      <c r="AH264" s="206"/>
      <c r="AI264" s="207"/>
      <c r="AJ264" s="214"/>
      <c r="AK264" s="163"/>
      <c r="AL264" s="163"/>
      <c r="AM264" s="208"/>
      <c r="AN264" s="192"/>
      <c r="AO264" s="209"/>
      <c r="AP264" s="162"/>
      <c r="AQ264" s="163"/>
      <c r="AR264" s="163"/>
      <c r="AS264" s="164"/>
      <c r="AT264" s="192"/>
      <c r="AU264" s="209"/>
      <c r="AV264" s="162"/>
      <c r="AW264" s="163"/>
      <c r="AX264" s="163"/>
      <c r="AY264" s="164"/>
      <c r="AZ264" s="192"/>
      <c r="BA264" s="209"/>
      <c r="BB264" s="162"/>
      <c r="BC264" s="163"/>
      <c r="BD264" s="163"/>
      <c r="BE264" s="164"/>
      <c r="BF264" s="192"/>
      <c r="BG264" s="209"/>
      <c r="BH264" s="162"/>
      <c r="BI264" s="163"/>
      <c r="BJ264" s="163"/>
      <c r="BK264" s="164"/>
      <c r="BL264" s="192"/>
      <c r="BM264" s="209"/>
      <c r="BN264" s="210"/>
      <c r="BO264" s="215"/>
      <c r="BP264" s="216"/>
      <c r="BQ264" s="151"/>
    </row>
    <row r="265" spans="1:69" ht="26.25" customHeight="1">
      <c r="A265" s="122" t="str">
        <v/>
      </c>
      <c r="B265" s="212"/>
      <c r="C265" s="194"/>
      <c r="D265" s="195"/>
      <c r="E265" s="152"/>
      <c r="F265" s="155"/>
      <c r="G265" s="107"/>
      <c r="H265" s="196"/>
      <c r="I265" s="113"/>
      <c r="J265" s="75"/>
      <c r="K265" s="75"/>
      <c r="L265" s="197"/>
      <c r="M265" s="119"/>
      <c r="N265" s="129"/>
      <c r="O265" s="198"/>
      <c r="P265" s="199"/>
      <c r="Q265" s="200"/>
      <c r="R265" s="201"/>
      <c r="S265" s="201"/>
      <c r="T265" s="202"/>
      <c r="U265" s="203"/>
      <c r="V265" s="190"/>
      <c r="W265" s="85"/>
      <c r="X265" s="199"/>
      <c r="Y265" s="200"/>
      <c r="Z265" s="201"/>
      <c r="AA265" s="201"/>
      <c r="AB265" s="202"/>
      <c r="AC265" s="203"/>
      <c r="AD265" s="190"/>
      <c r="AE265" s="213"/>
      <c r="AF265" s="205"/>
      <c r="AG265" s="205"/>
      <c r="AH265" s="206"/>
      <c r="AI265" s="207"/>
      <c r="AJ265" s="214"/>
      <c r="AK265" s="163"/>
      <c r="AL265" s="163"/>
      <c r="AM265" s="208"/>
      <c r="AN265" s="192"/>
      <c r="AO265" s="209"/>
      <c r="AP265" s="162"/>
      <c r="AQ265" s="163"/>
      <c r="AR265" s="163"/>
      <c r="AS265" s="164"/>
      <c r="AT265" s="192"/>
      <c r="AU265" s="209"/>
      <c r="AV265" s="162"/>
      <c r="AW265" s="163"/>
      <c r="AX265" s="163"/>
      <c r="AY265" s="164"/>
      <c r="AZ265" s="192"/>
      <c r="BA265" s="209"/>
      <c r="BB265" s="162"/>
      <c r="BC265" s="163"/>
      <c r="BD265" s="163"/>
      <c r="BE265" s="164"/>
      <c r="BF265" s="192"/>
      <c r="BG265" s="209"/>
      <c r="BH265" s="162"/>
      <c r="BI265" s="163"/>
      <c r="BJ265" s="163"/>
      <c r="BK265" s="164"/>
      <c r="BL265" s="192"/>
      <c r="BM265" s="209"/>
      <c r="BN265" s="210"/>
      <c r="BO265" s="215"/>
      <c r="BP265" s="216"/>
      <c r="BQ265" s="151"/>
    </row>
    <row r="266" spans="1:69" ht="26.25" customHeight="1">
      <c r="A266" s="122" t="str">
        <v/>
      </c>
      <c r="B266" s="212"/>
      <c r="C266" s="194"/>
      <c r="D266" s="195"/>
      <c r="E266" s="152"/>
      <c r="F266" s="155"/>
      <c r="G266" s="107"/>
      <c r="H266" s="196"/>
      <c r="I266" s="113"/>
      <c r="J266" s="75"/>
      <c r="K266" s="75"/>
      <c r="L266" s="197"/>
      <c r="M266" s="119"/>
      <c r="N266" s="129"/>
      <c r="O266" s="198"/>
      <c r="P266" s="199"/>
      <c r="Q266" s="200"/>
      <c r="R266" s="201"/>
      <c r="S266" s="201"/>
      <c r="T266" s="202"/>
      <c r="U266" s="203"/>
      <c r="V266" s="190"/>
      <c r="W266" s="85"/>
      <c r="X266" s="199"/>
      <c r="Y266" s="200"/>
      <c r="Z266" s="201"/>
      <c r="AA266" s="201"/>
      <c r="AB266" s="202"/>
      <c r="AC266" s="203"/>
      <c r="AD266" s="190"/>
      <c r="AE266" s="213"/>
      <c r="AF266" s="205"/>
      <c r="AG266" s="205"/>
      <c r="AH266" s="206"/>
      <c r="AI266" s="207"/>
      <c r="AJ266" s="214"/>
      <c r="AK266" s="163"/>
      <c r="AL266" s="163"/>
      <c r="AM266" s="208"/>
      <c r="AN266" s="192"/>
      <c r="AO266" s="209"/>
      <c r="AP266" s="162"/>
      <c r="AQ266" s="163"/>
      <c r="AR266" s="163"/>
      <c r="AS266" s="164"/>
      <c r="AT266" s="192"/>
      <c r="AU266" s="209"/>
      <c r="AV266" s="162"/>
      <c r="AW266" s="163"/>
      <c r="AX266" s="163"/>
      <c r="AY266" s="164"/>
      <c r="AZ266" s="192"/>
      <c r="BA266" s="209"/>
      <c r="BB266" s="162"/>
      <c r="BC266" s="163"/>
      <c r="BD266" s="163"/>
      <c r="BE266" s="164"/>
      <c r="BF266" s="192"/>
      <c r="BG266" s="209"/>
      <c r="BH266" s="162"/>
      <c r="BI266" s="163"/>
      <c r="BJ266" s="163"/>
      <c r="BK266" s="164"/>
      <c r="BL266" s="192"/>
      <c r="BM266" s="209"/>
      <c r="BN266" s="210"/>
      <c r="BO266" s="215"/>
      <c r="BP266" s="216"/>
      <c r="BQ266" s="151"/>
    </row>
    <row r="267" spans="1:69" ht="26.25" customHeight="1">
      <c r="A267" s="122" t="str">
        <v/>
      </c>
      <c r="B267" s="212"/>
      <c r="C267" s="194"/>
      <c r="D267" s="195"/>
      <c r="E267" s="152"/>
      <c r="F267" s="155"/>
      <c r="G267" s="107"/>
      <c r="H267" s="196"/>
      <c r="I267" s="113"/>
      <c r="J267" s="75"/>
      <c r="K267" s="75"/>
      <c r="L267" s="197"/>
      <c r="M267" s="119"/>
      <c r="N267" s="129"/>
      <c r="O267" s="198"/>
      <c r="P267" s="199"/>
      <c r="Q267" s="200"/>
      <c r="R267" s="201"/>
      <c r="S267" s="201"/>
      <c r="T267" s="202"/>
      <c r="U267" s="203"/>
      <c r="V267" s="190"/>
      <c r="W267" s="85"/>
      <c r="X267" s="199"/>
      <c r="Y267" s="200"/>
      <c r="Z267" s="201"/>
      <c r="AA267" s="201"/>
      <c r="AB267" s="202"/>
      <c r="AC267" s="203"/>
      <c r="AD267" s="190"/>
      <c r="AE267" s="213"/>
      <c r="AF267" s="205"/>
      <c r="AG267" s="205"/>
      <c r="AH267" s="206"/>
      <c r="AI267" s="207"/>
      <c r="AJ267" s="214"/>
      <c r="AK267" s="163"/>
      <c r="AL267" s="163"/>
      <c r="AM267" s="208"/>
      <c r="AN267" s="192"/>
      <c r="AO267" s="209"/>
      <c r="AP267" s="162"/>
      <c r="AQ267" s="163"/>
      <c r="AR267" s="163"/>
      <c r="AS267" s="164"/>
      <c r="AT267" s="192"/>
      <c r="AU267" s="209"/>
      <c r="AV267" s="162"/>
      <c r="AW267" s="163"/>
      <c r="AX267" s="163"/>
      <c r="AY267" s="164"/>
      <c r="AZ267" s="192"/>
      <c r="BA267" s="209"/>
      <c r="BB267" s="162"/>
      <c r="BC267" s="163"/>
      <c r="BD267" s="163"/>
      <c r="BE267" s="164"/>
      <c r="BF267" s="192"/>
      <c r="BG267" s="209"/>
      <c r="BH267" s="162"/>
      <c r="BI267" s="163"/>
      <c r="BJ267" s="163"/>
      <c r="BK267" s="164"/>
      <c r="BL267" s="192"/>
      <c r="BM267" s="209"/>
      <c r="BN267" s="210"/>
      <c r="BO267" s="215"/>
      <c r="BP267" s="216"/>
      <c r="BQ267" s="151"/>
    </row>
    <row r="268" spans="1:69" ht="26.25" customHeight="1">
      <c r="A268" s="122" t="str">
        <v/>
      </c>
      <c r="B268" s="212"/>
      <c r="C268" s="194"/>
      <c r="D268" s="195"/>
      <c r="E268" s="152"/>
      <c r="F268" s="155"/>
      <c r="G268" s="107"/>
      <c r="H268" s="196"/>
      <c r="I268" s="113"/>
      <c r="J268" s="75"/>
      <c r="K268" s="75"/>
      <c r="L268" s="197"/>
      <c r="M268" s="119"/>
      <c r="N268" s="129"/>
      <c r="O268" s="198"/>
      <c r="P268" s="199"/>
      <c r="Q268" s="200"/>
      <c r="R268" s="201"/>
      <c r="S268" s="201"/>
      <c r="T268" s="202"/>
      <c r="U268" s="203"/>
      <c r="V268" s="190"/>
      <c r="W268" s="85"/>
      <c r="X268" s="199"/>
      <c r="Y268" s="200"/>
      <c r="Z268" s="201"/>
      <c r="AA268" s="201"/>
      <c r="AB268" s="202"/>
      <c r="AC268" s="203"/>
      <c r="AD268" s="190"/>
      <c r="AE268" s="213"/>
      <c r="AF268" s="205"/>
      <c r="AG268" s="205"/>
      <c r="AH268" s="206"/>
      <c r="AI268" s="207"/>
      <c r="AJ268" s="214"/>
      <c r="AK268" s="163"/>
      <c r="AL268" s="163"/>
      <c r="AM268" s="208"/>
      <c r="AN268" s="192"/>
      <c r="AO268" s="209"/>
      <c r="AP268" s="162"/>
      <c r="AQ268" s="163"/>
      <c r="AR268" s="163"/>
      <c r="AS268" s="164"/>
      <c r="AT268" s="192"/>
      <c r="AU268" s="209"/>
      <c r="AV268" s="162"/>
      <c r="AW268" s="163"/>
      <c r="AX268" s="163"/>
      <c r="AY268" s="164"/>
      <c r="AZ268" s="192"/>
      <c r="BA268" s="209"/>
      <c r="BB268" s="162"/>
      <c r="BC268" s="163"/>
      <c r="BD268" s="163"/>
      <c r="BE268" s="164"/>
      <c r="BF268" s="192"/>
      <c r="BG268" s="209"/>
      <c r="BH268" s="162"/>
      <c r="BI268" s="163"/>
      <c r="BJ268" s="163"/>
      <c r="BK268" s="164"/>
      <c r="BL268" s="192"/>
      <c r="BM268" s="209"/>
      <c r="BN268" s="210"/>
      <c r="BO268" s="215"/>
      <c r="BP268" s="216"/>
      <c r="BQ268" s="151"/>
    </row>
    <row r="269" spans="1:69" ht="26.25" customHeight="1">
      <c r="A269" s="122" t="str">
        <v/>
      </c>
      <c r="B269" s="212"/>
      <c r="C269" s="194"/>
      <c r="D269" s="195"/>
      <c r="E269" s="152"/>
      <c r="F269" s="155"/>
      <c r="G269" s="107"/>
      <c r="H269" s="196"/>
      <c r="I269" s="113"/>
      <c r="J269" s="75"/>
      <c r="K269" s="75"/>
      <c r="L269" s="197"/>
      <c r="M269" s="119"/>
      <c r="N269" s="129"/>
      <c r="O269" s="198"/>
      <c r="P269" s="199"/>
      <c r="Q269" s="200"/>
      <c r="R269" s="201"/>
      <c r="S269" s="201"/>
      <c r="T269" s="202"/>
      <c r="U269" s="203"/>
      <c r="V269" s="190"/>
      <c r="W269" s="85"/>
      <c r="X269" s="199"/>
      <c r="Y269" s="200"/>
      <c r="Z269" s="201"/>
      <c r="AA269" s="201"/>
      <c r="AB269" s="202"/>
      <c r="AC269" s="203"/>
      <c r="AD269" s="190"/>
      <c r="AE269" s="213"/>
      <c r="AF269" s="205"/>
      <c r="AG269" s="205"/>
      <c r="AH269" s="206"/>
      <c r="AI269" s="207"/>
      <c r="AJ269" s="214"/>
      <c r="AK269" s="163"/>
      <c r="AL269" s="163"/>
      <c r="AM269" s="208"/>
      <c r="AN269" s="192"/>
      <c r="AO269" s="209"/>
      <c r="AP269" s="162"/>
      <c r="AQ269" s="163"/>
      <c r="AR269" s="163"/>
      <c r="AS269" s="164"/>
      <c r="AT269" s="192"/>
      <c r="AU269" s="209"/>
      <c r="AV269" s="162"/>
      <c r="AW269" s="163"/>
      <c r="AX269" s="163"/>
      <c r="AY269" s="164"/>
      <c r="AZ269" s="192"/>
      <c r="BA269" s="209"/>
      <c r="BB269" s="162"/>
      <c r="BC269" s="163"/>
      <c r="BD269" s="163"/>
      <c r="BE269" s="164"/>
      <c r="BF269" s="192"/>
      <c r="BG269" s="209"/>
      <c r="BH269" s="162"/>
      <c r="BI269" s="163"/>
      <c r="BJ269" s="163"/>
      <c r="BK269" s="164"/>
      <c r="BL269" s="192"/>
      <c r="BM269" s="209"/>
      <c r="BN269" s="210"/>
      <c r="BO269" s="215"/>
      <c r="BP269" s="216"/>
      <c r="BQ269" s="151"/>
    </row>
    <row r="270" spans="1:69" ht="26.25" customHeight="1">
      <c r="A270" s="122" t="str">
        <v/>
      </c>
      <c r="B270" s="212"/>
      <c r="C270" s="194"/>
      <c r="D270" s="195"/>
      <c r="E270" s="152"/>
      <c r="F270" s="155"/>
      <c r="G270" s="107"/>
      <c r="H270" s="196"/>
      <c r="I270" s="113"/>
      <c r="J270" s="75"/>
      <c r="K270" s="75"/>
      <c r="L270" s="197"/>
      <c r="M270" s="119"/>
      <c r="N270" s="129"/>
      <c r="O270" s="198"/>
      <c r="P270" s="199"/>
      <c r="Q270" s="200"/>
      <c r="R270" s="201"/>
      <c r="S270" s="201"/>
      <c r="T270" s="202"/>
      <c r="U270" s="203"/>
      <c r="V270" s="190"/>
      <c r="W270" s="85"/>
      <c r="X270" s="199"/>
      <c r="Y270" s="200"/>
      <c r="Z270" s="201"/>
      <c r="AA270" s="201"/>
      <c r="AB270" s="202"/>
      <c r="AC270" s="203"/>
      <c r="AD270" s="190"/>
      <c r="AE270" s="213"/>
      <c r="AF270" s="205"/>
      <c r="AG270" s="205"/>
      <c r="AH270" s="206"/>
      <c r="AI270" s="207"/>
      <c r="AJ270" s="214"/>
      <c r="AK270" s="163"/>
      <c r="AL270" s="163"/>
      <c r="AM270" s="208"/>
      <c r="AN270" s="192"/>
      <c r="AO270" s="209"/>
      <c r="AP270" s="162"/>
      <c r="AQ270" s="163"/>
      <c r="AR270" s="163"/>
      <c r="AS270" s="164"/>
      <c r="AT270" s="192"/>
      <c r="AU270" s="209"/>
      <c r="AV270" s="162"/>
      <c r="AW270" s="163"/>
      <c r="AX270" s="163"/>
      <c r="AY270" s="164"/>
      <c r="AZ270" s="192"/>
      <c r="BA270" s="209"/>
      <c r="BB270" s="162"/>
      <c r="BC270" s="163"/>
      <c r="BD270" s="163"/>
      <c r="BE270" s="164"/>
      <c r="BF270" s="192"/>
      <c r="BG270" s="209"/>
      <c r="BH270" s="162"/>
      <c r="BI270" s="163"/>
      <c r="BJ270" s="163"/>
      <c r="BK270" s="164"/>
      <c r="BL270" s="192"/>
      <c r="BM270" s="209"/>
      <c r="BN270" s="210"/>
      <c r="BO270" s="215"/>
      <c r="BP270" s="216"/>
      <c r="BQ270" s="151"/>
    </row>
    <row r="271" spans="1:69" ht="26.25" customHeight="1">
      <c r="A271" s="122" t="str">
        <v/>
      </c>
      <c r="B271" s="212"/>
      <c r="C271" s="194"/>
      <c r="D271" s="195"/>
      <c r="E271" s="152"/>
      <c r="F271" s="155"/>
      <c r="G271" s="107"/>
      <c r="H271" s="196"/>
      <c r="I271" s="113"/>
      <c r="J271" s="75"/>
      <c r="K271" s="75"/>
      <c r="L271" s="197"/>
      <c r="M271" s="119"/>
      <c r="N271" s="129"/>
      <c r="O271" s="198"/>
      <c r="P271" s="199"/>
      <c r="Q271" s="200"/>
      <c r="R271" s="201"/>
      <c r="S271" s="201"/>
      <c r="T271" s="202"/>
      <c r="U271" s="203"/>
      <c r="V271" s="190"/>
      <c r="W271" s="85"/>
      <c r="X271" s="199"/>
      <c r="Y271" s="200"/>
      <c r="Z271" s="201"/>
      <c r="AA271" s="201"/>
      <c r="AB271" s="202"/>
      <c r="AC271" s="203"/>
      <c r="AD271" s="190"/>
      <c r="AE271" s="213"/>
      <c r="AF271" s="205"/>
      <c r="AG271" s="205"/>
      <c r="AH271" s="206"/>
      <c r="AI271" s="207"/>
      <c r="AJ271" s="214"/>
      <c r="AK271" s="163"/>
      <c r="AL271" s="163"/>
      <c r="AM271" s="208"/>
      <c r="AN271" s="192"/>
      <c r="AO271" s="209"/>
      <c r="AP271" s="162"/>
      <c r="AQ271" s="163"/>
      <c r="AR271" s="163"/>
      <c r="AS271" s="164"/>
      <c r="AT271" s="192"/>
      <c r="AU271" s="209"/>
      <c r="AV271" s="162"/>
      <c r="AW271" s="163"/>
      <c r="AX271" s="163"/>
      <c r="AY271" s="164"/>
      <c r="AZ271" s="192"/>
      <c r="BA271" s="209"/>
      <c r="BB271" s="162"/>
      <c r="BC271" s="163"/>
      <c r="BD271" s="163"/>
      <c r="BE271" s="164"/>
      <c r="BF271" s="192"/>
      <c r="BG271" s="209"/>
      <c r="BH271" s="162"/>
      <c r="BI271" s="163"/>
      <c r="BJ271" s="163"/>
      <c r="BK271" s="164"/>
      <c r="BL271" s="192"/>
      <c r="BM271" s="209"/>
      <c r="BN271" s="210"/>
      <c r="BO271" s="215"/>
      <c r="BP271" s="216"/>
      <c r="BQ271" s="151"/>
    </row>
    <row r="272" spans="1:69" ht="26.25" customHeight="1">
      <c r="A272" s="122" t="str">
        <v/>
      </c>
      <c r="B272" s="212"/>
      <c r="C272" s="194"/>
      <c r="D272" s="195"/>
      <c r="E272" s="152"/>
      <c r="F272" s="155"/>
      <c r="G272" s="107"/>
      <c r="H272" s="196"/>
      <c r="I272" s="113"/>
      <c r="J272" s="75"/>
      <c r="K272" s="75"/>
      <c r="L272" s="197"/>
      <c r="M272" s="119"/>
      <c r="N272" s="129"/>
      <c r="O272" s="198"/>
      <c r="P272" s="199"/>
      <c r="Q272" s="200"/>
      <c r="R272" s="201"/>
      <c r="S272" s="201"/>
      <c r="T272" s="202"/>
      <c r="U272" s="203"/>
      <c r="V272" s="190"/>
      <c r="W272" s="85"/>
      <c r="X272" s="199"/>
      <c r="Y272" s="200"/>
      <c r="Z272" s="201"/>
      <c r="AA272" s="201"/>
      <c r="AB272" s="202"/>
      <c r="AC272" s="203"/>
      <c r="AD272" s="190"/>
      <c r="AE272" s="213"/>
      <c r="AF272" s="205"/>
      <c r="AG272" s="205"/>
      <c r="AH272" s="206"/>
      <c r="AI272" s="207"/>
      <c r="AJ272" s="214"/>
      <c r="AK272" s="163"/>
      <c r="AL272" s="163"/>
      <c r="AM272" s="208"/>
      <c r="AN272" s="192"/>
      <c r="AO272" s="209"/>
      <c r="AP272" s="162"/>
      <c r="AQ272" s="163"/>
      <c r="AR272" s="163"/>
      <c r="AS272" s="164"/>
      <c r="AT272" s="192"/>
      <c r="AU272" s="209"/>
      <c r="AV272" s="162"/>
      <c r="AW272" s="163"/>
      <c r="AX272" s="163"/>
      <c r="AY272" s="164"/>
      <c r="AZ272" s="192"/>
      <c r="BA272" s="209"/>
      <c r="BB272" s="162"/>
      <c r="BC272" s="163"/>
      <c r="BD272" s="163"/>
      <c r="BE272" s="164"/>
      <c r="BF272" s="192"/>
      <c r="BG272" s="209"/>
      <c r="BH272" s="162"/>
      <c r="BI272" s="163"/>
      <c r="BJ272" s="163"/>
      <c r="BK272" s="164"/>
      <c r="BL272" s="192"/>
      <c r="BM272" s="209"/>
      <c r="BN272" s="210"/>
      <c r="BO272" s="215"/>
      <c r="BP272" s="216"/>
      <c r="BQ272" s="151"/>
    </row>
    <row r="273" spans="1:69" ht="26.25" customHeight="1">
      <c r="A273" s="122" t="str">
        <v/>
      </c>
      <c r="B273" s="212"/>
      <c r="C273" s="194"/>
      <c r="D273" s="195"/>
      <c r="E273" s="152"/>
      <c r="F273" s="155"/>
      <c r="G273" s="107"/>
      <c r="H273" s="196"/>
      <c r="I273" s="113"/>
      <c r="J273" s="75"/>
      <c r="K273" s="75"/>
      <c r="L273" s="197"/>
      <c r="M273" s="119"/>
      <c r="N273" s="129"/>
      <c r="O273" s="198"/>
      <c r="P273" s="199"/>
      <c r="Q273" s="200"/>
      <c r="R273" s="201"/>
      <c r="S273" s="201"/>
      <c r="T273" s="202"/>
      <c r="U273" s="203"/>
      <c r="V273" s="190"/>
      <c r="W273" s="85"/>
      <c r="X273" s="199"/>
      <c r="Y273" s="200"/>
      <c r="Z273" s="201"/>
      <c r="AA273" s="201"/>
      <c r="AB273" s="202"/>
      <c r="AC273" s="203"/>
      <c r="AD273" s="190"/>
      <c r="AE273" s="213"/>
      <c r="AF273" s="205"/>
      <c r="AG273" s="205"/>
      <c r="AH273" s="206"/>
      <c r="AI273" s="207"/>
      <c r="AJ273" s="214"/>
      <c r="AK273" s="163"/>
      <c r="AL273" s="163"/>
      <c r="AM273" s="208"/>
      <c r="AN273" s="192"/>
      <c r="AO273" s="209"/>
      <c r="AP273" s="162"/>
      <c r="AQ273" s="163"/>
      <c r="AR273" s="163"/>
      <c r="AS273" s="164"/>
      <c r="AT273" s="192"/>
      <c r="AU273" s="209"/>
      <c r="AV273" s="162"/>
      <c r="AW273" s="163"/>
      <c r="AX273" s="163"/>
      <c r="AY273" s="164"/>
      <c r="AZ273" s="192"/>
      <c r="BA273" s="209"/>
      <c r="BB273" s="162"/>
      <c r="BC273" s="163"/>
      <c r="BD273" s="163"/>
      <c r="BE273" s="164"/>
      <c r="BF273" s="192"/>
      <c r="BG273" s="209"/>
      <c r="BH273" s="162"/>
      <c r="BI273" s="163"/>
      <c r="BJ273" s="163"/>
      <c r="BK273" s="164"/>
      <c r="BL273" s="192"/>
      <c r="BM273" s="209"/>
      <c r="BN273" s="210"/>
      <c r="BO273" s="215"/>
      <c r="BP273" s="216"/>
      <c r="BQ273" s="151"/>
    </row>
    <row r="274" spans="1:69" ht="26.25" customHeight="1">
      <c r="A274" s="122" t="str">
        <v/>
      </c>
      <c r="B274" s="212"/>
      <c r="C274" s="194"/>
      <c r="D274" s="195"/>
      <c r="E274" s="152"/>
      <c r="F274" s="155"/>
      <c r="G274" s="107"/>
      <c r="H274" s="196"/>
      <c r="I274" s="113"/>
      <c r="J274" s="75"/>
      <c r="K274" s="75"/>
      <c r="L274" s="197"/>
      <c r="M274" s="119"/>
      <c r="N274" s="129"/>
      <c r="O274" s="198"/>
      <c r="P274" s="199"/>
      <c r="Q274" s="200"/>
      <c r="R274" s="201"/>
      <c r="S274" s="201"/>
      <c r="T274" s="202"/>
      <c r="U274" s="203"/>
      <c r="V274" s="190"/>
      <c r="W274" s="85"/>
      <c r="X274" s="199"/>
      <c r="Y274" s="200"/>
      <c r="Z274" s="201"/>
      <c r="AA274" s="201"/>
      <c r="AB274" s="202"/>
      <c r="AC274" s="203"/>
      <c r="AD274" s="190"/>
      <c r="AE274" s="213"/>
      <c r="AF274" s="205"/>
      <c r="AG274" s="205"/>
      <c r="AH274" s="206"/>
      <c r="AI274" s="207"/>
      <c r="AJ274" s="214"/>
      <c r="AK274" s="163"/>
      <c r="AL274" s="163"/>
      <c r="AM274" s="208"/>
      <c r="AN274" s="192"/>
      <c r="AO274" s="209"/>
      <c r="AP274" s="162"/>
      <c r="AQ274" s="163"/>
      <c r="AR274" s="163"/>
      <c r="AS274" s="164"/>
      <c r="AT274" s="192"/>
      <c r="AU274" s="209"/>
      <c r="AV274" s="162"/>
      <c r="AW274" s="163"/>
      <c r="AX274" s="163"/>
      <c r="AY274" s="164"/>
      <c r="AZ274" s="192"/>
      <c r="BA274" s="209"/>
      <c r="BB274" s="162"/>
      <c r="BC274" s="163"/>
      <c r="BD274" s="163"/>
      <c r="BE274" s="164"/>
      <c r="BF274" s="192"/>
      <c r="BG274" s="209"/>
      <c r="BH274" s="162"/>
      <c r="BI274" s="163"/>
      <c r="BJ274" s="163"/>
      <c r="BK274" s="164"/>
      <c r="BL274" s="192"/>
      <c r="BM274" s="209"/>
      <c r="BN274" s="210"/>
      <c r="BO274" s="215"/>
      <c r="BP274" s="216"/>
      <c r="BQ274" s="151"/>
    </row>
    <row r="275" spans="1:69" ht="26.25" customHeight="1">
      <c r="A275" s="122" t="str">
        <v/>
      </c>
      <c r="B275" s="212"/>
      <c r="C275" s="194"/>
      <c r="D275" s="195"/>
      <c r="E275" s="152"/>
      <c r="F275" s="155"/>
      <c r="G275" s="107"/>
      <c r="H275" s="196"/>
      <c r="I275" s="113"/>
      <c r="J275" s="75"/>
      <c r="K275" s="75"/>
      <c r="L275" s="197"/>
      <c r="M275" s="119"/>
      <c r="N275" s="129"/>
      <c r="O275" s="198"/>
      <c r="P275" s="199"/>
      <c r="Q275" s="200"/>
      <c r="R275" s="201"/>
      <c r="S275" s="201"/>
      <c r="T275" s="202"/>
      <c r="U275" s="203"/>
      <c r="V275" s="190"/>
      <c r="W275" s="85"/>
      <c r="X275" s="199"/>
      <c r="Y275" s="200"/>
      <c r="Z275" s="201"/>
      <c r="AA275" s="201"/>
      <c r="AB275" s="202"/>
      <c r="AC275" s="203"/>
      <c r="AD275" s="190"/>
      <c r="AE275" s="213"/>
      <c r="AF275" s="205"/>
      <c r="AG275" s="205"/>
      <c r="AH275" s="206"/>
      <c r="AI275" s="207"/>
      <c r="AJ275" s="214"/>
      <c r="AK275" s="163"/>
      <c r="AL275" s="163"/>
      <c r="AM275" s="208"/>
      <c r="AN275" s="192"/>
      <c r="AO275" s="209"/>
      <c r="AP275" s="162"/>
      <c r="AQ275" s="163"/>
      <c r="AR275" s="163"/>
      <c r="AS275" s="164"/>
      <c r="AT275" s="192"/>
      <c r="AU275" s="209"/>
      <c r="AV275" s="162"/>
      <c r="AW275" s="163"/>
      <c r="AX275" s="163"/>
      <c r="AY275" s="164"/>
      <c r="AZ275" s="192"/>
      <c r="BA275" s="209"/>
      <c r="BB275" s="162"/>
      <c r="BC275" s="163"/>
      <c r="BD275" s="163"/>
      <c r="BE275" s="164"/>
      <c r="BF275" s="192"/>
      <c r="BG275" s="209"/>
      <c r="BH275" s="162"/>
      <c r="BI275" s="163"/>
      <c r="BJ275" s="163"/>
      <c r="BK275" s="164"/>
      <c r="BL275" s="192"/>
      <c r="BM275" s="209"/>
      <c r="BN275" s="210"/>
      <c r="BO275" s="215"/>
      <c r="BP275" s="216"/>
      <c r="BQ275" s="151"/>
    </row>
    <row r="276" spans="1:69" ht="26.25" customHeight="1">
      <c r="A276" s="122" t="str">
        <v/>
      </c>
      <c r="B276" s="212"/>
      <c r="C276" s="194"/>
      <c r="D276" s="195"/>
      <c r="E276" s="152"/>
      <c r="F276" s="155"/>
      <c r="G276" s="107"/>
      <c r="H276" s="196"/>
      <c r="I276" s="113"/>
      <c r="J276" s="75"/>
      <c r="K276" s="75"/>
      <c r="L276" s="197"/>
      <c r="M276" s="119"/>
      <c r="N276" s="129"/>
      <c r="O276" s="198"/>
      <c r="P276" s="199"/>
      <c r="Q276" s="200"/>
      <c r="R276" s="201"/>
      <c r="S276" s="201"/>
      <c r="T276" s="202"/>
      <c r="U276" s="203"/>
      <c r="V276" s="190"/>
      <c r="W276" s="85"/>
      <c r="X276" s="199"/>
      <c r="Y276" s="200"/>
      <c r="Z276" s="201"/>
      <c r="AA276" s="201"/>
      <c r="AB276" s="202"/>
      <c r="AC276" s="203"/>
      <c r="AD276" s="190"/>
      <c r="AE276" s="213"/>
      <c r="AF276" s="205"/>
      <c r="AG276" s="205"/>
      <c r="AH276" s="206"/>
      <c r="AI276" s="207"/>
      <c r="AJ276" s="214"/>
      <c r="AK276" s="163"/>
      <c r="AL276" s="163"/>
      <c r="AM276" s="208"/>
      <c r="AN276" s="192"/>
      <c r="AO276" s="209"/>
      <c r="AP276" s="162"/>
      <c r="AQ276" s="163"/>
      <c r="AR276" s="163"/>
      <c r="AS276" s="164"/>
      <c r="AT276" s="192"/>
      <c r="AU276" s="209"/>
      <c r="AV276" s="162"/>
      <c r="AW276" s="163"/>
      <c r="AX276" s="163"/>
      <c r="AY276" s="164"/>
      <c r="AZ276" s="192"/>
      <c r="BA276" s="209"/>
      <c r="BB276" s="162"/>
      <c r="BC276" s="163"/>
      <c r="BD276" s="163"/>
      <c r="BE276" s="164"/>
      <c r="BF276" s="192"/>
      <c r="BG276" s="209"/>
      <c r="BH276" s="162"/>
      <c r="BI276" s="163"/>
      <c r="BJ276" s="163"/>
      <c r="BK276" s="164"/>
      <c r="BL276" s="192"/>
      <c r="BM276" s="209"/>
      <c r="BN276" s="210"/>
      <c r="BO276" s="215"/>
      <c r="BP276" s="216"/>
      <c r="BQ276" s="151"/>
    </row>
    <row r="277" spans="1:69" ht="26.25" customHeight="1">
      <c r="A277" s="122" t="str">
        <v/>
      </c>
      <c r="B277" s="212"/>
      <c r="C277" s="194"/>
      <c r="D277" s="195"/>
      <c r="E277" s="152"/>
      <c r="F277" s="155"/>
      <c r="G277" s="107"/>
      <c r="H277" s="196"/>
      <c r="I277" s="113"/>
      <c r="J277" s="75"/>
      <c r="K277" s="75"/>
      <c r="L277" s="197"/>
      <c r="M277" s="119"/>
      <c r="N277" s="129"/>
      <c r="O277" s="198"/>
      <c r="P277" s="199"/>
      <c r="Q277" s="200"/>
      <c r="R277" s="201"/>
      <c r="S277" s="201"/>
      <c r="T277" s="202"/>
      <c r="U277" s="203"/>
      <c r="V277" s="190"/>
      <c r="W277" s="85"/>
      <c r="X277" s="199"/>
      <c r="Y277" s="200"/>
      <c r="Z277" s="201"/>
      <c r="AA277" s="201"/>
      <c r="AB277" s="202"/>
      <c r="AC277" s="203"/>
      <c r="AD277" s="190"/>
      <c r="AE277" s="213"/>
      <c r="AF277" s="205"/>
      <c r="AG277" s="205"/>
      <c r="AH277" s="206"/>
      <c r="AI277" s="207"/>
      <c r="AJ277" s="214"/>
      <c r="AK277" s="163"/>
      <c r="AL277" s="163"/>
      <c r="AM277" s="208"/>
      <c r="AN277" s="192"/>
      <c r="AO277" s="209"/>
      <c r="AP277" s="162"/>
      <c r="AQ277" s="163"/>
      <c r="AR277" s="163"/>
      <c r="AS277" s="164"/>
      <c r="AT277" s="192"/>
      <c r="AU277" s="209"/>
      <c r="AV277" s="162"/>
      <c r="AW277" s="163"/>
      <c r="AX277" s="163"/>
      <c r="AY277" s="164"/>
      <c r="AZ277" s="192"/>
      <c r="BA277" s="209"/>
      <c r="BB277" s="162"/>
      <c r="BC277" s="163"/>
      <c r="BD277" s="163"/>
      <c r="BE277" s="164"/>
      <c r="BF277" s="192"/>
      <c r="BG277" s="209"/>
      <c r="BH277" s="162"/>
      <c r="BI277" s="163"/>
      <c r="BJ277" s="163"/>
      <c r="BK277" s="164"/>
      <c r="BL277" s="192"/>
      <c r="BM277" s="209"/>
      <c r="BN277" s="210"/>
      <c r="BO277" s="215"/>
      <c r="BP277" s="216"/>
      <c r="BQ277" s="151"/>
    </row>
    <row r="278" spans="1:69" ht="26.25" customHeight="1">
      <c r="A278" s="122" t="str">
        <v/>
      </c>
      <c r="B278" s="212"/>
      <c r="C278" s="194"/>
      <c r="D278" s="195"/>
      <c r="E278" s="152"/>
      <c r="F278" s="155"/>
      <c r="G278" s="107"/>
      <c r="H278" s="196"/>
      <c r="I278" s="113"/>
      <c r="J278" s="75"/>
      <c r="K278" s="75"/>
      <c r="L278" s="197"/>
      <c r="M278" s="119"/>
      <c r="N278" s="129"/>
      <c r="O278" s="198"/>
      <c r="P278" s="199"/>
      <c r="Q278" s="200"/>
      <c r="R278" s="201"/>
      <c r="S278" s="201"/>
      <c r="T278" s="202"/>
      <c r="U278" s="203"/>
      <c r="V278" s="190"/>
      <c r="W278" s="85"/>
      <c r="X278" s="199"/>
      <c r="Y278" s="200"/>
      <c r="Z278" s="201"/>
      <c r="AA278" s="201"/>
      <c r="AB278" s="202"/>
      <c r="AC278" s="203"/>
      <c r="AD278" s="190"/>
      <c r="AE278" s="213"/>
      <c r="AF278" s="205"/>
      <c r="AG278" s="205"/>
      <c r="AH278" s="206"/>
      <c r="AI278" s="207"/>
      <c r="AJ278" s="214"/>
      <c r="AK278" s="163"/>
      <c r="AL278" s="163"/>
      <c r="AM278" s="208"/>
      <c r="AN278" s="192"/>
      <c r="AO278" s="209"/>
      <c r="AP278" s="162"/>
      <c r="AQ278" s="163"/>
      <c r="AR278" s="163"/>
      <c r="AS278" s="164"/>
      <c r="AT278" s="192"/>
      <c r="AU278" s="209"/>
      <c r="AV278" s="162"/>
      <c r="AW278" s="163"/>
      <c r="AX278" s="163"/>
      <c r="AY278" s="164"/>
      <c r="AZ278" s="192"/>
      <c r="BA278" s="209"/>
      <c r="BB278" s="162"/>
      <c r="BC278" s="163"/>
      <c r="BD278" s="163"/>
      <c r="BE278" s="164"/>
      <c r="BF278" s="192"/>
      <c r="BG278" s="209"/>
      <c r="BH278" s="162"/>
      <c r="BI278" s="163"/>
      <c r="BJ278" s="163"/>
      <c r="BK278" s="164"/>
      <c r="BL278" s="192"/>
      <c r="BM278" s="209"/>
      <c r="BN278" s="210"/>
      <c r="BO278" s="215"/>
      <c r="BP278" s="216"/>
      <c r="BQ278" s="151"/>
    </row>
    <row r="279" spans="1:69" ht="26.25" customHeight="1">
      <c r="A279" s="122" t="str">
        <v/>
      </c>
      <c r="B279" s="212"/>
      <c r="C279" s="194"/>
      <c r="D279" s="195"/>
      <c r="E279" s="152"/>
      <c r="F279" s="155"/>
      <c r="G279" s="107"/>
      <c r="H279" s="196"/>
      <c r="I279" s="113"/>
      <c r="J279" s="75"/>
      <c r="K279" s="75"/>
      <c r="L279" s="197"/>
      <c r="M279" s="119"/>
      <c r="N279" s="129"/>
      <c r="O279" s="198"/>
      <c r="P279" s="199"/>
      <c r="Q279" s="200"/>
      <c r="R279" s="201"/>
      <c r="S279" s="201"/>
      <c r="T279" s="202"/>
      <c r="U279" s="203"/>
      <c r="V279" s="190"/>
      <c r="W279" s="85"/>
      <c r="X279" s="199"/>
      <c r="Y279" s="200"/>
      <c r="Z279" s="201"/>
      <c r="AA279" s="201"/>
      <c r="AB279" s="202"/>
      <c r="AC279" s="203"/>
      <c r="AD279" s="190"/>
      <c r="AE279" s="213"/>
      <c r="AF279" s="205"/>
      <c r="AG279" s="205"/>
      <c r="AH279" s="206"/>
      <c r="AI279" s="207"/>
      <c r="AJ279" s="214"/>
      <c r="AK279" s="163"/>
      <c r="AL279" s="163"/>
      <c r="AM279" s="208"/>
      <c r="AN279" s="192"/>
      <c r="AO279" s="209"/>
      <c r="AP279" s="162"/>
      <c r="AQ279" s="163"/>
      <c r="AR279" s="163"/>
      <c r="AS279" s="164"/>
      <c r="AT279" s="192"/>
      <c r="AU279" s="209"/>
      <c r="AV279" s="162"/>
      <c r="AW279" s="163"/>
      <c r="AX279" s="163"/>
      <c r="AY279" s="164"/>
      <c r="AZ279" s="192"/>
      <c r="BA279" s="209"/>
      <c r="BB279" s="162"/>
      <c r="BC279" s="163"/>
      <c r="BD279" s="163"/>
      <c r="BE279" s="164"/>
      <c r="BF279" s="192"/>
      <c r="BG279" s="209"/>
      <c r="BH279" s="162"/>
      <c r="BI279" s="163"/>
      <c r="BJ279" s="163"/>
      <c r="BK279" s="164"/>
      <c r="BL279" s="192"/>
      <c r="BM279" s="209"/>
      <c r="BN279" s="210"/>
      <c r="BO279" s="215"/>
      <c r="BP279" s="216"/>
      <c r="BQ279" s="151"/>
    </row>
    <row r="280" spans="1:69" ht="26.25" customHeight="1">
      <c r="A280" s="122" t="str">
        <v/>
      </c>
      <c r="B280" s="212"/>
      <c r="C280" s="194"/>
      <c r="D280" s="195"/>
      <c r="E280" s="152"/>
      <c r="F280" s="155"/>
      <c r="G280" s="107"/>
      <c r="H280" s="196"/>
      <c r="I280" s="113"/>
      <c r="J280" s="75"/>
      <c r="K280" s="75"/>
      <c r="L280" s="197"/>
      <c r="M280" s="119"/>
      <c r="N280" s="129"/>
      <c r="O280" s="198"/>
      <c r="P280" s="199"/>
      <c r="Q280" s="200"/>
      <c r="R280" s="201"/>
      <c r="S280" s="201"/>
      <c r="T280" s="202"/>
      <c r="U280" s="203"/>
      <c r="V280" s="190"/>
      <c r="W280" s="85"/>
      <c r="X280" s="199"/>
      <c r="Y280" s="200"/>
      <c r="Z280" s="201"/>
      <c r="AA280" s="201"/>
      <c r="AB280" s="202"/>
      <c r="AC280" s="203"/>
      <c r="AD280" s="190"/>
      <c r="AE280" s="213"/>
      <c r="AF280" s="205"/>
      <c r="AG280" s="205"/>
      <c r="AH280" s="206"/>
      <c r="AI280" s="207"/>
      <c r="AJ280" s="214"/>
      <c r="AK280" s="163"/>
      <c r="AL280" s="163"/>
      <c r="AM280" s="208"/>
      <c r="AN280" s="192"/>
      <c r="AO280" s="209"/>
      <c r="AP280" s="162"/>
      <c r="AQ280" s="163"/>
      <c r="AR280" s="163"/>
      <c r="AS280" s="164"/>
      <c r="AT280" s="192"/>
      <c r="AU280" s="209"/>
      <c r="AV280" s="162"/>
      <c r="AW280" s="163"/>
      <c r="AX280" s="163"/>
      <c r="AY280" s="164"/>
      <c r="AZ280" s="192"/>
      <c r="BA280" s="209"/>
      <c r="BB280" s="162"/>
      <c r="BC280" s="163"/>
      <c r="BD280" s="163"/>
      <c r="BE280" s="164"/>
      <c r="BF280" s="192"/>
      <c r="BG280" s="209"/>
      <c r="BH280" s="162"/>
      <c r="BI280" s="163"/>
      <c r="BJ280" s="163"/>
      <c r="BK280" s="164"/>
      <c r="BL280" s="192"/>
      <c r="BM280" s="209"/>
      <c r="BN280" s="210"/>
      <c r="BO280" s="215"/>
      <c r="BP280" s="216"/>
      <c r="BQ280" s="151"/>
    </row>
    <row r="281" spans="1:69" ht="26.25" customHeight="1">
      <c r="A281" s="122" t="str">
        <v/>
      </c>
      <c r="B281" s="212"/>
      <c r="C281" s="194"/>
      <c r="D281" s="195"/>
      <c r="E281" s="152"/>
      <c r="F281" s="155"/>
      <c r="G281" s="107"/>
      <c r="H281" s="196"/>
      <c r="I281" s="113"/>
      <c r="J281" s="75"/>
      <c r="K281" s="75"/>
      <c r="L281" s="197"/>
      <c r="M281" s="119"/>
      <c r="N281" s="129"/>
      <c r="O281" s="198"/>
      <c r="P281" s="199"/>
      <c r="Q281" s="200"/>
      <c r="R281" s="201"/>
      <c r="S281" s="201"/>
      <c r="T281" s="202"/>
      <c r="U281" s="203"/>
      <c r="V281" s="190"/>
      <c r="W281" s="85"/>
      <c r="X281" s="199"/>
      <c r="Y281" s="200"/>
      <c r="Z281" s="201"/>
      <c r="AA281" s="201"/>
      <c r="AB281" s="202"/>
      <c r="AC281" s="203"/>
      <c r="AD281" s="190"/>
      <c r="AE281" s="213"/>
      <c r="AF281" s="205"/>
      <c r="AG281" s="205"/>
      <c r="AH281" s="206"/>
      <c r="AI281" s="207"/>
      <c r="AJ281" s="214"/>
      <c r="AK281" s="163"/>
      <c r="AL281" s="163"/>
      <c r="AM281" s="208"/>
      <c r="AN281" s="192"/>
      <c r="AO281" s="209"/>
      <c r="AP281" s="162"/>
      <c r="AQ281" s="163"/>
      <c r="AR281" s="163"/>
      <c r="AS281" s="164"/>
      <c r="AT281" s="192"/>
      <c r="AU281" s="209"/>
      <c r="AV281" s="162"/>
      <c r="AW281" s="163"/>
      <c r="AX281" s="163"/>
      <c r="AY281" s="164"/>
      <c r="AZ281" s="192"/>
      <c r="BA281" s="209"/>
      <c r="BB281" s="162"/>
      <c r="BC281" s="163"/>
      <c r="BD281" s="163"/>
      <c r="BE281" s="164"/>
      <c r="BF281" s="192"/>
      <c r="BG281" s="209"/>
      <c r="BH281" s="162"/>
      <c r="BI281" s="163"/>
      <c r="BJ281" s="163"/>
      <c r="BK281" s="164"/>
      <c r="BL281" s="192"/>
      <c r="BM281" s="209"/>
      <c r="BN281" s="210"/>
      <c r="BO281" s="215"/>
      <c r="BP281" s="216"/>
      <c r="BQ281" s="151"/>
    </row>
    <row r="282" spans="1:69" ht="26.25" customHeight="1">
      <c r="A282" s="122" t="str">
        <v/>
      </c>
      <c r="B282" s="212"/>
      <c r="C282" s="194"/>
      <c r="D282" s="195"/>
      <c r="E282" s="152"/>
      <c r="F282" s="155"/>
      <c r="G282" s="107"/>
      <c r="H282" s="196"/>
      <c r="I282" s="113"/>
      <c r="J282" s="75"/>
      <c r="K282" s="75"/>
      <c r="L282" s="197"/>
      <c r="M282" s="119"/>
      <c r="N282" s="129"/>
      <c r="O282" s="198"/>
      <c r="P282" s="199"/>
      <c r="Q282" s="200"/>
      <c r="R282" s="201"/>
      <c r="S282" s="201"/>
      <c r="T282" s="202"/>
      <c r="U282" s="203"/>
      <c r="V282" s="190"/>
      <c r="W282" s="85"/>
      <c r="X282" s="199"/>
      <c r="Y282" s="200"/>
      <c r="Z282" s="201"/>
      <c r="AA282" s="201"/>
      <c r="AB282" s="202"/>
      <c r="AC282" s="203"/>
      <c r="AD282" s="190"/>
      <c r="AE282" s="213"/>
      <c r="AF282" s="205"/>
      <c r="AG282" s="205"/>
      <c r="AH282" s="206"/>
      <c r="AI282" s="207"/>
      <c r="AJ282" s="214"/>
      <c r="AK282" s="163"/>
      <c r="AL282" s="163"/>
      <c r="AM282" s="208"/>
      <c r="AN282" s="192"/>
      <c r="AO282" s="209"/>
      <c r="AP282" s="162"/>
      <c r="AQ282" s="163"/>
      <c r="AR282" s="163"/>
      <c r="AS282" s="164"/>
      <c r="AT282" s="192"/>
      <c r="AU282" s="209"/>
      <c r="AV282" s="162"/>
      <c r="AW282" s="163"/>
      <c r="AX282" s="163"/>
      <c r="AY282" s="164"/>
      <c r="AZ282" s="192"/>
      <c r="BA282" s="209"/>
      <c r="BB282" s="162"/>
      <c r="BC282" s="163"/>
      <c r="BD282" s="163"/>
      <c r="BE282" s="164"/>
      <c r="BF282" s="192"/>
      <c r="BG282" s="209"/>
      <c r="BH282" s="162"/>
      <c r="BI282" s="163"/>
      <c r="BJ282" s="163"/>
      <c r="BK282" s="164"/>
      <c r="BL282" s="192"/>
      <c r="BM282" s="209"/>
      <c r="BN282" s="210"/>
      <c r="BO282" s="215"/>
      <c r="BP282" s="216"/>
      <c r="BQ282" s="151"/>
    </row>
    <row r="283" spans="1:69" ht="26.25" customHeight="1">
      <c r="A283" s="122" t="str">
        <v/>
      </c>
      <c r="B283" s="212"/>
      <c r="C283" s="194"/>
      <c r="D283" s="195"/>
      <c r="E283" s="152"/>
      <c r="F283" s="155"/>
      <c r="G283" s="107"/>
      <c r="H283" s="196"/>
      <c r="I283" s="113"/>
      <c r="J283" s="75"/>
      <c r="K283" s="75"/>
      <c r="L283" s="197"/>
      <c r="M283" s="119"/>
      <c r="N283" s="129"/>
      <c r="O283" s="198"/>
      <c r="P283" s="199"/>
      <c r="Q283" s="200"/>
      <c r="R283" s="201"/>
      <c r="S283" s="201"/>
      <c r="T283" s="202"/>
      <c r="U283" s="203"/>
      <c r="V283" s="190"/>
      <c r="W283" s="85"/>
      <c r="X283" s="199"/>
      <c r="Y283" s="200"/>
      <c r="Z283" s="201"/>
      <c r="AA283" s="201"/>
      <c r="AB283" s="202"/>
      <c r="AC283" s="203"/>
      <c r="AD283" s="190"/>
      <c r="AE283" s="213"/>
      <c r="AF283" s="205"/>
      <c r="AG283" s="205"/>
      <c r="AH283" s="206"/>
      <c r="AI283" s="207"/>
      <c r="AJ283" s="214"/>
      <c r="AK283" s="163"/>
      <c r="AL283" s="163"/>
      <c r="AM283" s="208"/>
      <c r="AN283" s="192"/>
      <c r="AO283" s="209"/>
      <c r="AP283" s="162"/>
      <c r="AQ283" s="163"/>
      <c r="AR283" s="163"/>
      <c r="AS283" s="164"/>
      <c r="AT283" s="192"/>
      <c r="AU283" s="209"/>
      <c r="AV283" s="162"/>
      <c r="AW283" s="163"/>
      <c r="AX283" s="163"/>
      <c r="AY283" s="164"/>
      <c r="AZ283" s="192"/>
      <c r="BA283" s="209"/>
      <c r="BB283" s="162"/>
      <c r="BC283" s="163"/>
      <c r="BD283" s="163"/>
      <c r="BE283" s="164"/>
      <c r="BF283" s="192"/>
      <c r="BG283" s="209"/>
      <c r="BH283" s="162"/>
      <c r="BI283" s="163"/>
      <c r="BJ283" s="163"/>
      <c r="BK283" s="164"/>
      <c r="BL283" s="192"/>
      <c r="BM283" s="209"/>
      <c r="BN283" s="210"/>
      <c r="BO283" s="215"/>
      <c r="BP283" s="216"/>
      <c r="BQ283" s="151"/>
    </row>
    <row r="284" spans="1:69" ht="26.25" customHeight="1">
      <c r="A284" s="122" t="str">
        <v/>
      </c>
      <c r="B284" s="212"/>
      <c r="C284" s="194"/>
      <c r="D284" s="195"/>
      <c r="E284" s="152"/>
      <c r="F284" s="155"/>
      <c r="G284" s="107"/>
      <c r="H284" s="196"/>
      <c r="I284" s="113"/>
      <c r="J284" s="75"/>
      <c r="K284" s="75"/>
      <c r="L284" s="197"/>
      <c r="M284" s="119"/>
      <c r="N284" s="129"/>
      <c r="O284" s="198"/>
      <c r="P284" s="199"/>
      <c r="Q284" s="200"/>
      <c r="R284" s="201"/>
      <c r="S284" s="201"/>
      <c r="T284" s="202"/>
      <c r="U284" s="203"/>
      <c r="V284" s="190"/>
      <c r="W284" s="85"/>
      <c r="X284" s="199"/>
      <c r="Y284" s="200"/>
      <c r="Z284" s="201"/>
      <c r="AA284" s="201"/>
      <c r="AB284" s="202"/>
      <c r="AC284" s="203"/>
      <c r="AD284" s="190"/>
      <c r="AE284" s="213"/>
      <c r="AF284" s="205"/>
      <c r="AG284" s="205"/>
      <c r="AH284" s="206"/>
      <c r="AI284" s="207"/>
      <c r="AJ284" s="214"/>
      <c r="AK284" s="163"/>
      <c r="AL284" s="163"/>
      <c r="AM284" s="208"/>
      <c r="AN284" s="192"/>
      <c r="AO284" s="209"/>
      <c r="AP284" s="162"/>
      <c r="AQ284" s="163"/>
      <c r="AR284" s="163"/>
      <c r="AS284" s="164"/>
      <c r="AT284" s="192"/>
      <c r="AU284" s="209"/>
      <c r="AV284" s="162"/>
      <c r="AW284" s="163"/>
      <c r="AX284" s="163"/>
      <c r="AY284" s="164"/>
      <c r="AZ284" s="192"/>
      <c r="BA284" s="209"/>
      <c r="BB284" s="162"/>
      <c r="BC284" s="163"/>
      <c r="BD284" s="163"/>
      <c r="BE284" s="164"/>
      <c r="BF284" s="192"/>
      <c r="BG284" s="209"/>
      <c r="BH284" s="162"/>
      <c r="BI284" s="163"/>
      <c r="BJ284" s="163"/>
      <c r="BK284" s="164"/>
      <c r="BL284" s="192"/>
      <c r="BM284" s="209"/>
      <c r="BN284" s="210"/>
      <c r="BO284" s="215"/>
      <c r="BP284" s="216"/>
      <c r="BQ284" s="151"/>
    </row>
    <row r="285" spans="1:69" ht="26.25" customHeight="1">
      <c r="A285" s="122" t="str">
        <v/>
      </c>
      <c r="B285" s="212"/>
      <c r="C285" s="194"/>
      <c r="D285" s="195"/>
      <c r="E285" s="152"/>
      <c r="F285" s="155"/>
      <c r="G285" s="107"/>
      <c r="H285" s="196"/>
      <c r="I285" s="113"/>
      <c r="J285" s="75"/>
      <c r="K285" s="75"/>
      <c r="L285" s="197"/>
      <c r="M285" s="119"/>
      <c r="N285" s="129"/>
      <c r="O285" s="198"/>
      <c r="P285" s="199"/>
      <c r="Q285" s="200"/>
      <c r="R285" s="201"/>
      <c r="S285" s="201"/>
      <c r="T285" s="202"/>
      <c r="U285" s="203"/>
      <c r="V285" s="190"/>
      <c r="W285" s="85"/>
      <c r="X285" s="199"/>
      <c r="Y285" s="200"/>
      <c r="Z285" s="201"/>
      <c r="AA285" s="201"/>
      <c r="AB285" s="202"/>
      <c r="AC285" s="203"/>
      <c r="AD285" s="190"/>
      <c r="AE285" s="213"/>
      <c r="AF285" s="205"/>
      <c r="AG285" s="205"/>
      <c r="AH285" s="206"/>
      <c r="AI285" s="207"/>
      <c r="AJ285" s="214"/>
      <c r="AK285" s="163"/>
      <c r="AL285" s="163"/>
      <c r="AM285" s="208"/>
      <c r="AN285" s="192"/>
      <c r="AO285" s="209"/>
      <c r="AP285" s="162"/>
      <c r="AQ285" s="163"/>
      <c r="AR285" s="163"/>
      <c r="AS285" s="164"/>
      <c r="AT285" s="192"/>
      <c r="AU285" s="209"/>
      <c r="AV285" s="162"/>
      <c r="AW285" s="163"/>
      <c r="AX285" s="163"/>
      <c r="AY285" s="164"/>
      <c r="AZ285" s="192"/>
      <c r="BA285" s="209"/>
      <c r="BB285" s="162"/>
      <c r="BC285" s="163"/>
      <c r="BD285" s="163"/>
      <c r="BE285" s="164"/>
      <c r="BF285" s="192"/>
      <c r="BG285" s="209"/>
      <c r="BH285" s="162"/>
      <c r="BI285" s="163"/>
      <c r="BJ285" s="163"/>
      <c r="BK285" s="164"/>
      <c r="BL285" s="192"/>
      <c r="BM285" s="209"/>
      <c r="BN285" s="210"/>
      <c r="BO285" s="215"/>
      <c r="BP285" s="216"/>
      <c r="BQ285" s="151"/>
    </row>
    <row r="286" spans="1:69" ht="26.25" customHeight="1">
      <c r="A286" s="122" t="str">
        <v/>
      </c>
      <c r="B286" s="212"/>
      <c r="C286" s="194"/>
      <c r="D286" s="195"/>
      <c r="E286" s="152"/>
      <c r="F286" s="155"/>
      <c r="G286" s="107"/>
      <c r="H286" s="196"/>
      <c r="I286" s="113"/>
      <c r="J286" s="75"/>
      <c r="K286" s="75"/>
      <c r="L286" s="197"/>
      <c r="M286" s="119"/>
      <c r="N286" s="129"/>
      <c r="O286" s="198"/>
      <c r="P286" s="199"/>
      <c r="Q286" s="200"/>
      <c r="R286" s="201"/>
      <c r="S286" s="201"/>
      <c r="T286" s="202"/>
      <c r="U286" s="203"/>
      <c r="V286" s="190"/>
      <c r="W286" s="85"/>
      <c r="X286" s="199"/>
      <c r="Y286" s="200"/>
      <c r="Z286" s="201"/>
      <c r="AA286" s="201"/>
      <c r="AB286" s="202"/>
      <c r="AC286" s="203"/>
      <c r="AD286" s="190"/>
      <c r="AE286" s="213"/>
      <c r="AF286" s="205"/>
      <c r="AG286" s="205"/>
      <c r="AH286" s="206"/>
      <c r="AI286" s="207"/>
      <c r="AJ286" s="214"/>
      <c r="AK286" s="163"/>
      <c r="AL286" s="163"/>
      <c r="AM286" s="208"/>
      <c r="AN286" s="192"/>
      <c r="AO286" s="209"/>
      <c r="AP286" s="162"/>
      <c r="AQ286" s="163"/>
      <c r="AR286" s="163"/>
      <c r="AS286" s="164"/>
      <c r="AT286" s="192"/>
      <c r="AU286" s="209"/>
      <c r="AV286" s="162"/>
      <c r="AW286" s="163"/>
      <c r="AX286" s="163"/>
      <c r="AY286" s="164"/>
      <c r="AZ286" s="192"/>
      <c r="BA286" s="209"/>
      <c r="BB286" s="162"/>
      <c r="BC286" s="163"/>
      <c r="BD286" s="163"/>
      <c r="BE286" s="164"/>
      <c r="BF286" s="192"/>
      <c r="BG286" s="209"/>
      <c r="BH286" s="162"/>
      <c r="BI286" s="163"/>
      <c r="BJ286" s="163"/>
      <c r="BK286" s="164"/>
      <c r="BL286" s="192"/>
      <c r="BM286" s="209"/>
      <c r="BN286" s="210"/>
      <c r="BO286" s="215"/>
      <c r="BP286" s="216"/>
      <c r="BQ286" s="151"/>
    </row>
    <row r="287" spans="1:69" ht="26.25" customHeight="1">
      <c r="A287" s="122" t="str">
        <v/>
      </c>
      <c r="B287" s="212"/>
      <c r="C287" s="194"/>
      <c r="D287" s="195"/>
      <c r="E287" s="152"/>
      <c r="F287" s="155"/>
      <c r="G287" s="107"/>
      <c r="H287" s="196"/>
      <c r="I287" s="113"/>
      <c r="J287" s="75"/>
      <c r="K287" s="75"/>
      <c r="L287" s="197"/>
      <c r="M287" s="119"/>
      <c r="N287" s="129"/>
      <c r="O287" s="198"/>
      <c r="P287" s="199"/>
      <c r="Q287" s="200"/>
      <c r="R287" s="201"/>
      <c r="S287" s="201"/>
      <c r="T287" s="202"/>
      <c r="U287" s="203"/>
      <c r="V287" s="190"/>
      <c r="W287" s="85"/>
      <c r="X287" s="199"/>
      <c r="Y287" s="200"/>
      <c r="Z287" s="201"/>
      <c r="AA287" s="201"/>
      <c r="AB287" s="202"/>
      <c r="AC287" s="203"/>
      <c r="AD287" s="190"/>
      <c r="AE287" s="213"/>
      <c r="AF287" s="205"/>
      <c r="AG287" s="205"/>
      <c r="AH287" s="206"/>
      <c r="AI287" s="207"/>
      <c r="AJ287" s="214"/>
      <c r="AK287" s="163"/>
      <c r="AL287" s="163"/>
      <c r="AM287" s="208"/>
      <c r="AN287" s="192"/>
      <c r="AO287" s="209"/>
      <c r="AP287" s="162"/>
      <c r="AQ287" s="163"/>
      <c r="AR287" s="163"/>
      <c r="AS287" s="164"/>
      <c r="AT287" s="192"/>
      <c r="AU287" s="209"/>
      <c r="AV287" s="162"/>
      <c r="AW287" s="163"/>
      <c r="AX287" s="163"/>
      <c r="AY287" s="164"/>
      <c r="AZ287" s="192"/>
      <c r="BA287" s="209"/>
      <c r="BB287" s="162"/>
      <c r="BC287" s="163"/>
      <c r="BD287" s="163"/>
      <c r="BE287" s="164"/>
      <c r="BF287" s="192"/>
      <c r="BG287" s="209"/>
      <c r="BH287" s="162"/>
      <c r="BI287" s="163"/>
      <c r="BJ287" s="163"/>
      <c r="BK287" s="164"/>
      <c r="BL287" s="192"/>
      <c r="BM287" s="209"/>
      <c r="BN287" s="210"/>
      <c r="BO287" s="215"/>
      <c r="BP287" s="216"/>
      <c r="BQ287" s="151"/>
    </row>
    <row r="288" spans="1:69" ht="26.25" customHeight="1">
      <c r="A288" s="122" t="str">
        <v/>
      </c>
      <c r="B288" s="212"/>
      <c r="C288" s="194"/>
      <c r="D288" s="195"/>
      <c r="E288" s="152"/>
      <c r="F288" s="155"/>
      <c r="G288" s="107"/>
      <c r="H288" s="196"/>
      <c r="I288" s="113"/>
      <c r="J288" s="75"/>
      <c r="K288" s="75"/>
      <c r="L288" s="197"/>
      <c r="M288" s="119"/>
      <c r="N288" s="129"/>
      <c r="O288" s="198"/>
      <c r="P288" s="199"/>
      <c r="Q288" s="200"/>
      <c r="R288" s="201"/>
      <c r="S288" s="201"/>
      <c r="T288" s="202"/>
      <c r="U288" s="203"/>
      <c r="V288" s="190"/>
      <c r="W288" s="85"/>
      <c r="X288" s="199"/>
      <c r="Y288" s="200"/>
      <c r="Z288" s="201"/>
      <c r="AA288" s="201"/>
      <c r="AB288" s="202"/>
      <c r="AC288" s="203"/>
      <c r="AD288" s="190"/>
      <c r="AE288" s="213"/>
      <c r="AF288" s="205"/>
      <c r="AG288" s="205"/>
      <c r="AH288" s="206"/>
      <c r="AI288" s="207"/>
      <c r="AJ288" s="214"/>
      <c r="AK288" s="163"/>
      <c r="AL288" s="163"/>
      <c r="AM288" s="208"/>
      <c r="AN288" s="192"/>
      <c r="AO288" s="209"/>
      <c r="AP288" s="162"/>
      <c r="AQ288" s="163"/>
      <c r="AR288" s="163"/>
      <c r="AS288" s="164"/>
      <c r="AT288" s="192"/>
      <c r="AU288" s="209"/>
      <c r="AV288" s="162"/>
      <c r="AW288" s="163"/>
      <c r="AX288" s="163"/>
      <c r="AY288" s="164"/>
      <c r="AZ288" s="192"/>
      <c r="BA288" s="209"/>
      <c r="BB288" s="162"/>
      <c r="BC288" s="163"/>
      <c r="BD288" s="163"/>
      <c r="BE288" s="164"/>
      <c r="BF288" s="192"/>
      <c r="BG288" s="209"/>
      <c r="BH288" s="162"/>
      <c r="BI288" s="163"/>
      <c r="BJ288" s="163"/>
      <c r="BK288" s="164"/>
      <c r="BL288" s="192"/>
      <c r="BM288" s="209"/>
      <c r="BN288" s="210"/>
      <c r="BO288" s="215"/>
      <c r="BP288" s="216"/>
      <c r="BQ288" s="151"/>
    </row>
    <row r="289" spans="1:69" ht="26.25" customHeight="1">
      <c r="A289" s="122" t="str">
        <v/>
      </c>
      <c r="B289" s="212"/>
      <c r="C289" s="194"/>
      <c r="D289" s="195"/>
      <c r="E289" s="152"/>
      <c r="F289" s="155"/>
      <c r="G289" s="107"/>
      <c r="H289" s="196"/>
      <c r="I289" s="113"/>
      <c r="J289" s="75"/>
      <c r="K289" s="75"/>
      <c r="L289" s="197"/>
      <c r="M289" s="119"/>
      <c r="N289" s="129"/>
      <c r="O289" s="198"/>
      <c r="P289" s="199"/>
      <c r="Q289" s="200"/>
      <c r="R289" s="201"/>
      <c r="S289" s="201"/>
      <c r="T289" s="202"/>
      <c r="U289" s="203"/>
      <c r="V289" s="190"/>
      <c r="W289" s="85"/>
      <c r="X289" s="199"/>
      <c r="Y289" s="200"/>
      <c r="Z289" s="201"/>
      <c r="AA289" s="201"/>
      <c r="AB289" s="202"/>
      <c r="AC289" s="203"/>
      <c r="AD289" s="190"/>
      <c r="AE289" s="213"/>
      <c r="AF289" s="205"/>
      <c r="AG289" s="205"/>
      <c r="AH289" s="206"/>
      <c r="AI289" s="207"/>
      <c r="AJ289" s="214"/>
      <c r="AK289" s="163"/>
      <c r="AL289" s="163"/>
      <c r="AM289" s="208"/>
      <c r="AN289" s="192"/>
      <c r="AO289" s="209"/>
      <c r="AP289" s="162"/>
      <c r="AQ289" s="163"/>
      <c r="AR289" s="163"/>
      <c r="AS289" s="164"/>
      <c r="AT289" s="192"/>
      <c r="AU289" s="209"/>
      <c r="AV289" s="162"/>
      <c r="AW289" s="163"/>
      <c r="AX289" s="163"/>
      <c r="AY289" s="164"/>
      <c r="AZ289" s="192"/>
      <c r="BA289" s="209"/>
      <c r="BB289" s="162"/>
      <c r="BC289" s="163"/>
      <c r="BD289" s="163"/>
      <c r="BE289" s="164"/>
      <c r="BF289" s="192"/>
      <c r="BG289" s="209"/>
      <c r="BH289" s="162"/>
      <c r="BI289" s="163"/>
      <c r="BJ289" s="163"/>
      <c r="BK289" s="164"/>
      <c r="BL289" s="192"/>
      <c r="BM289" s="209"/>
      <c r="BN289" s="210"/>
      <c r="BO289" s="215"/>
      <c r="BP289" s="216"/>
      <c r="BQ289" s="151"/>
    </row>
    <row r="290" spans="1:69" ht="26.25" customHeight="1">
      <c r="A290" s="122" t="str">
        <v/>
      </c>
      <c r="B290" s="212"/>
      <c r="C290" s="194"/>
      <c r="D290" s="195"/>
      <c r="E290" s="152"/>
      <c r="F290" s="155"/>
      <c r="G290" s="107"/>
      <c r="H290" s="196"/>
      <c r="I290" s="113"/>
      <c r="J290" s="75"/>
      <c r="K290" s="75"/>
      <c r="L290" s="197"/>
      <c r="M290" s="119"/>
      <c r="N290" s="129"/>
      <c r="O290" s="198"/>
      <c r="P290" s="199"/>
      <c r="Q290" s="200"/>
      <c r="R290" s="201"/>
      <c r="S290" s="201"/>
      <c r="T290" s="202"/>
      <c r="U290" s="203"/>
      <c r="V290" s="190"/>
      <c r="W290" s="85"/>
      <c r="X290" s="199"/>
      <c r="Y290" s="200"/>
      <c r="Z290" s="201"/>
      <c r="AA290" s="201"/>
      <c r="AB290" s="202"/>
      <c r="AC290" s="203"/>
      <c r="AD290" s="190"/>
      <c r="AE290" s="213"/>
      <c r="AF290" s="205"/>
      <c r="AG290" s="205"/>
      <c r="AH290" s="206"/>
      <c r="AI290" s="207"/>
      <c r="AJ290" s="214"/>
      <c r="AK290" s="163"/>
      <c r="AL290" s="163"/>
      <c r="AM290" s="208"/>
      <c r="AN290" s="192"/>
      <c r="AO290" s="209"/>
      <c r="AP290" s="162"/>
      <c r="AQ290" s="163"/>
      <c r="AR290" s="163"/>
      <c r="AS290" s="164"/>
      <c r="AT290" s="192"/>
      <c r="AU290" s="209"/>
      <c r="AV290" s="162"/>
      <c r="AW290" s="163"/>
      <c r="AX290" s="163"/>
      <c r="AY290" s="164"/>
      <c r="AZ290" s="192"/>
      <c r="BA290" s="209"/>
      <c r="BB290" s="162"/>
      <c r="BC290" s="163"/>
      <c r="BD290" s="163"/>
      <c r="BE290" s="164"/>
      <c r="BF290" s="192"/>
      <c r="BG290" s="209"/>
      <c r="BH290" s="162"/>
      <c r="BI290" s="163"/>
      <c r="BJ290" s="163"/>
      <c r="BK290" s="164"/>
      <c r="BL290" s="192"/>
      <c r="BM290" s="209"/>
      <c r="BN290" s="210"/>
      <c r="BO290" s="215"/>
      <c r="BP290" s="216"/>
      <c r="BQ290" s="151"/>
    </row>
    <row r="291" spans="1:69" ht="26.25" customHeight="1">
      <c r="A291" s="122" t="str">
        <v/>
      </c>
      <c r="B291" s="212"/>
      <c r="C291" s="194"/>
      <c r="D291" s="195"/>
      <c r="E291" s="152"/>
      <c r="F291" s="155"/>
      <c r="G291" s="107"/>
      <c r="H291" s="196"/>
      <c r="I291" s="113"/>
      <c r="J291" s="75"/>
      <c r="K291" s="75"/>
      <c r="L291" s="197"/>
      <c r="M291" s="119"/>
      <c r="N291" s="129"/>
      <c r="O291" s="198"/>
      <c r="P291" s="199"/>
      <c r="Q291" s="200"/>
      <c r="R291" s="201"/>
      <c r="S291" s="201"/>
      <c r="T291" s="202"/>
      <c r="U291" s="203"/>
      <c r="V291" s="190"/>
      <c r="W291" s="85"/>
      <c r="X291" s="199"/>
      <c r="Y291" s="200"/>
      <c r="Z291" s="201"/>
      <c r="AA291" s="201"/>
      <c r="AB291" s="202"/>
      <c r="AC291" s="203"/>
      <c r="AD291" s="190"/>
      <c r="AE291" s="213"/>
      <c r="AF291" s="205"/>
      <c r="AG291" s="205"/>
      <c r="AH291" s="206"/>
      <c r="AI291" s="207"/>
      <c r="AJ291" s="214"/>
      <c r="AK291" s="163"/>
      <c r="AL291" s="163"/>
      <c r="AM291" s="208"/>
      <c r="AN291" s="192"/>
      <c r="AO291" s="209"/>
      <c r="AP291" s="162"/>
      <c r="AQ291" s="163"/>
      <c r="AR291" s="163"/>
      <c r="AS291" s="164"/>
      <c r="AT291" s="192"/>
      <c r="AU291" s="209"/>
      <c r="AV291" s="162"/>
      <c r="AW291" s="163"/>
      <c r="AX291" s="163"/>
      <c r="AY291" s="164"/>
      <c r="AZ291" s="192"/>
      <c r="BA291" s="209"/>
      <c r="BB291" s="162"/>
      <c r="BC291" s="163"/>
      <c r="BD291" s="163"/>
      <c r="BE291" s="164"/>
      <c r="BF291" s="192"/>
      <c r="BG291" s="209"/>
      <c r="BH291" s="162"/>
      <c r="BI291" s="163"/>
      <c r="BJ291" s="163"/>
      <c r="BK291" s="164"/>
      <c r="BL291" s="192"/>
      <c r="BM291" s="209"/>
      <c r="BN291" s="210"/>
      <c r="BO291" s="215"/>
      <c r="BP291" s="216"/>
      <c r="BQ291" s="151"/>
    </row>
    <row r="292" spans="1:69" ht="26.25" customHeight="1">
      <c r="A292" s="122" t="str">
        <v/>
      </c>
      <c r="B292" s="212"/>
      <c r="C292" s="194"/>
      <c r="D292" s="195"/>
      <c r="E292" s="152"/>
      <c r="F292" s="155"/>
      <c r="G292" s="107"/>
      <c r="H292" s="196"/>
      <c r="I292" s="113"/>
      <c r="J292" s="75"/>
      <c r="K292" s="75"/>
      <c r="L292" s="197"/>
      <c r="M292" s="119"/>
      <c r="N292" s="129"/>
      <c r="O292" s="198"/>
      <c r="P292" s="199"/>
      <c r="Q292" s="200"/>
      <c r="R292" s="201"/>
      <c r="S292" s="201"/>
      <c r="T292" s="202"/>
      <c r="U292" s="203"/>
      <c r="V292" s="190"/>
      <c r="W292" s="85"/>
      <c r="X292" s="199"/>
      <c r="Y292" s="200"/>
      <c r="Z292" s="201"/>
      <c r="AA292" s="201"/>
      <c r="AB292" s="202"/>
      <c r="AC292" s="203"/>
      <c r="AD292" s="190"/>
      <c r="AE292" s="213"/>
      <c r="AF292" s="205"/>
      <c r="AG292" s="205"/>
      <c r="AH292" s="206"/>
      <c r="AI292" s="207"/>
      <c r="AJ292" s="214"/>
      <c r="AK292" s="163"/>
      <c r="AL292" s="163"/>
      <c r="AM292" s="208"/>
      <c r="AN292" s="192"/>
      <c r="AO292" s="209"/>
      <c r="AP292" s="162"/>
      <c r="AQ292" s="163"/>
      <c r="AR292" s="163"/>
      <c r="AS292" s="164"/>
      <c r="AT292" s="192"/>
      <c r="AU292" s="209"/>
      <c r="AV292" s="162"/>
      <c r="AW292" s="163"/>
      <c r="AX292" s="163"/>
      <c r="AY292" s="164"/>
      <c r="AZ292" s="192"/>
      <c r="BA292" s="209"/>
      <c r="BB292" s="162"/>
      <c r="BC292" s="163"/>
      <c r="BD292" s="163"/>
      <c r="BE292" s="164"/>
      <c r="BF292" s="192"/>
      <c r="BG292" s="209"/>
      <c r="BH292" s="162"/>
      <c r="BI292" s="163"/>
      <c r="BJ292" s="163"/>
      <c r="BK292" s="164"/>
      <c r="BL292" s="192"/>
      <c r="BM292" s="209"/>
      <c r="BN292" s="210"/>
      <c r="BO292" s="215"/>
      <c r="BP292" s="216"/>
      <c r="BQ292" s="151"/>
    </row>
    <row r="293" spans="1:69" ht="26.25" customHeight="1">
      <c r="A293" s="122" t="str">
        <v/>
      </c>
      <c r="B293" s="212"/>
      <c r="C293" s="194"/>
      <c r="D293" s="195"/>
      <c r="E293" s="152"/>
      <c r="F293" s="155"/>
      <c r="G293" s="107"/>
      <c r="H293" s="196"/>
      <c r="I293" s="113"/>
      <c r="J293" s="75"/>
      <c r="K293" s="75"/>
      <c r="L293" s="197"/>
      <c r="M293" s="119"/>
      <c r="N293" s="129"/>
      <c r="O293" s="198"/>
      <c r="P293" s="199"/>
      <c r="Q293" s="200"/>
      <c r="R293" s="201"/>
      <c r="S293" s="201"/>
      <c r="T293" s="202"/>
      <c r="U293" s="203"/>
      <c r="V293" s="190"/>
      <c r="W293" s="85"/>
      <c r="X293" s="199"/>
      <c r="Y293" s="200"/>
      <c r="Z293" s="201"/>
      <c r="AA293" s="201"/>
      <c r="AB293" s="202"/>
      <c r="AC293" s="203"/>
      <c r="AD293" s="190"/>
      <c r="AE293" s="213"/>
      <c r="AF293" s="205"/>
      <c r="AG293" s="205"/>
      <c r="AH293" s="206"/>
      <c r="AI293" s="207"/>
      <c r="AJ293" s="214"/>
      <c r="AK293" s="163"/>
      <c r="AL293" s="163"/>
      <c r="AM293" s="208"/>
      <c r="AN293" s="192"/>
      <c r="AO293" s="209"/>
      <c r="AP293" s="162"/>
      <c r="AQ293" s="163"/>
      <c r="AR293" s="163"/>
      <c r="AS293" s="164"/>
      <c r="AT293" s="192"/>
      <c r="AU293" s="209"/>
      <c r="AV293" s="162"/>
      <c r="AW293" s="163"/>
      <c r="AX293" s="163"/>
      <c r="AY293" s="164"/>
      <c r="AZ293" s="192"/>
      <c r="BA293" s="209"/>
      <c r="BB293" s="162"/>
      <c r="BC293" s="163"/>
      <c r="BD293" s="163"/>
      <c r="BE293" s="164"/>
      <c r="BF293" s="192"/>
      <c r="BG293" s="209"/>
      <c r="BH293" s="162"/>
      <c r="BI293" s="163"/>
      <c r="BJ293" s="163"/>
      <c r="BK293" s="164"/>
      <c r="BL293" s="192"/>
      <c r="BM293" s="209"/>
      <c r="BN293" s="210"/>
      <c r="BO293" s="215"/>
      <c r="BP293" s="216"/>
      <c r="BQ293" s="151"/>
    </row>
    <row r="294" spans="1:69" ht="26.25" customHeight="1">
      <c r="A294" s="122" t="str">
        <v/>
      </c>
      <c r="B294" s="212"/>
      <c r="C294" s="194"/>
      <c r="D294" s="195"/>
      <c r="E294" s="152"/>
      <c r="F294" s="155"/>
      <c r="G294" s="107"/>
      <c r="H294" s="196"/>
      <c r="I294" s="113"/>
      <c r="J294" s="75"/>
      <c r="K294" s="75"/>
      <c r="L294" s="197"/>
      <c r="M294" s="119"/>
      <c r="N294" s="129"/>
      <c r="O294" s="198"/>
      <c r="P294" s="199"/>
      <c r="Q294" s="200"/>
      <c r="R294" s="201"/>
      <c r="S294" s="201"/>
      <c r="T294" s="202"/>
      <c r="U294" s="203"/>
      <c r="V294" s="190"/>
      <c r="W294" s="85"/>
      <c r="X294" s="199"/>
      <c r="Y294" s="200"/>
      <c r="Z294" s="201"/>
      <c r="AA294" s="201"/>
      <c r="AB294" s="202"/>
      <c r="AC294" s="203"/>
      <c r="AD294" s="190"/>
      <c r="AE294" s="213"/>
      <c r="AF294" s="205"/>
      <c r="AG294" s="205"/>
      <c r="AH294" s="206"/>
      <c r="AI294" s="207"/>
      <c r="AJ294" s="214"/>
      <c r="AK294" s="163"/>
      <c r="AL294" s="163"/>
      <c r="AM294" s="208"/>
      <c r="AN294" s="192"/>
      <c r="AO294" s="209"/>
      <c r="AP294" s="162"/>
      <c r="AQ294" s="163"/>
      <c r="AR294" s="163"/>
      <c r="AS294" s="164"/>
      <c r="AT294" s="192"/>
      <c r="AU294" s="209"/>
      <c r="AV294" s="162"/>
      <c r="AW294" s="163"/>
      <c r="AX294" s="163"/>
      <c r="AY294" s="164"/>
      <c r="AZ294" s="192"/>
      <c r="BA294" s="209"/>
      <c r="BB294" s="162"/>
      <c r="BC294" s="163"/>
      <c r="BD294" s="163"/>
      <c r="BE294" s="164"/>
      <c r="BF294" s="192"/>
      <c r="BG294" s="209"/>
      <c r="BH294" s="162"/>
      <c r="BI294" s="163"/>
      <c r="BJ294" s="163"/>
      <c r="BK294" s="164"/>
      <c r="BL294" s="192"/>
      <c r="BM294" s="209"/>
      <c r="BN294" s="210"/>
      <c r="BO294" s="215"/>
      <c r="BP294" s="216"/>
      <c r="BQ294" s="151"/>
    </row>
    <row r="295" spans="1:69" ht="26.25" customHeight="1">
      <c r="A295" s="122" t="str">
        <v/>
      </c>
      <c r="B295" s="212"/>
      <c r="C295" s="194"/>
      <c r="D295" s="195"/>
      <c r="E295" s="152"/>
      <c r="F295" s="155"/>
      <c r="G295" s="107"/>
      <c r="H295" s="196"/>
      <c r="I295" s="113"/>
      <c r="J295" s="75"/>
      <c r="K295" s="75"/>
      <c r="L295" s="197"/>
      <c r="M295" s="119"/>
      <c r="N295" s="129"/>
      <c r="O295" s="198"/>
      <c r="P295" s="199"/>
      <c r="Q295" s="200"/>
      <c r="R295" s="201"/>
      <c r="S295" s="201"/>
      <c r="T295" s="202"/>
      <c r="U295" s="203"/>
      <c r="V295" s="190"/>
      <c r="W295" s="85"/>
      <c r="X295" s="199"/>
      <c r="Y295" s="200"/>
      <c r="Z295" s="201"/>
      <c r="AA295" s="201"/>
      <c r="AB295" s="202"/>
      <c r="AC295" s="203"/>
      <c r="AD295" s="190"/>
      <c r="AE295" s="213"/>
      <c r="AF295" s="205"/>
      <c r="AG295" s="205"/>
      <c r="AH295" s="206"/>
      <c r="AI295" s="207"/>
      <c r="AJ295" s="214"/>
      <c r="AK295" s="163"/>
      <c r="AL295" s="163"/>
      <c r="AM295" s="208"/>
      <c r="AN295" s="192"/>
      <c r="AO295" s="209"/>
      <c r="AP295" s="162"/>
      <c r="AQ295" s="163"/>
      <c r="AR295" s="163"/>
      <c r="AS295" s="164"/>
      <c r="AT295" s="192"/>
      <c r="AU295" s="209"/>
      <c r="AV295" s="162"/>
      <c r="AW295" s="163"/>
      <c r="AX295" s="163"/>
      <c r="AY295" s="164"/>
      <c r="AZ295" s="192"/>
      <c r="BA295" s="209"/>
      <c r="BB295" s="162"/>
      <c r="BC295" s="163"/>
      <c r="BD295" s="163"/>
      <c r="BE295" s="164"/>
      <c r="BF295" s="192"/>
      <c r="BG295" s="209"/>
      <c r="BH295" s="162"/>
      <c r="BI295" s="163"/>
      <c r="BJ295" s="163"/>
      <c r="BK295" s="164"/>
      <c r="BL295" s="192"/>
      <c r="BM295" s="209"/>
      <c r="BN295" s="210"/>
      <c r="BO295" s="215"/>
      <c r="BP295" s="216"/>
      <c r="BQ295" s="151"/>
    </row>
    <row r="296" spans="1:69" ht="26.25" customHeight="1">
      <c r="A296" s="122" t="str">
        <v/>
      </c>
      <c r="B296" s="212"/>
      <c r="C296" s="194"/>
      <c r="D296" s="195"/>
      <c r="E296" s="152"/>
      <c r="F296" s="155"/>
      <c r="G296" s="107"/>
      <c r="H296" s="196"/>
      <c r="I296" s="113"/>
      <c r="J296" s="75"/>
      <c r="K296" s="75"/>
      <c r="L296" s="197"/>
      <c r="M296" s="119"/>
      <c r="N296" s="129"/>
      <c r="O296" s="198"/>
      <c r="P296" s="199"/>
      <c r="Q296" s="200"/>
      <c r="R296" s="201"/>
      <c r="S296" s="201"/>
      <c r="T296" s="202"/>
      <c r="U296" s="203"/>
      <c r="V296" s="190"/>
      <c r="W296" s="85"/>
      <c r="X296" s="199"/>
      <c r="Y296" s="200"/>
      <c r="Z296" s="201"/>
      <c r="AA296" s="201"/>
      <c r="AB296" s="202"/>
      <c r="AC296" s="203"/>
      <c r="AD296" s="190"/>
      <c r="AE296" s="213"/>
      <c r="AF296" s="205"/>
      <c r="AG296" s="205"/>
      <c r="AH296" s="206"/>
      <c r="AI296" s="207"/>
      <c r="AJ296" s="214"/>
      <c r="AK296" s="163"/>
      <c r="AL296" s="163"/>
      <c r="AM296" s="208"/>
      <c r="AN296" s="192"/>
      <c r="AO296" s="209"/>
      <c r="AP296" s="162"/>
      <c r="AQ296" s="163"/>
      <c r="AR296" s="163"/>
      <c r="AS296" s="164"/>
      <c r="AT296" s="192"/>
      <c r="AU296" s="209"/>
      <c r="AV296" s="162"/>
      <c r="AW296" s="163"/>
      <c r="AX296" s="163"/>
      <c r="AY296" s="164"/>
      <c r="AZ296" s="192"/>
      <c r="BA296" s="209"/>
      <c r="BB296" s="162"/>
      <c r="BC296" s="163"/>
      <c r="BD296" s="163"/>
      <c r="BE296" s="164"/>
      <c r="BF296" s="192"/>
      <c r="BG296" s="209"/>
      <c r="BH296" s="162"/>
      <c r="BI296" s="163"/>
      <c r="BJ296" s="163"/>
      <c r="BK296" s="164"/>
      <c r="BL296" s="192"/>
      <c r="BM296" s="209"/>
      <c r="BN296" s="210"/>
      <c r="BO296" s="215"/>
      <c r="BP296" s="216"/>
      <c r="BQ296" s="151"/>
    </row>
    <row r="297" spans="1:69" ht="26.25" customHeight="1">
      <c r="A297" s="122" t="str">
        <v/>
      </c>
      <c r="B297" s="212"/>
      <c r="C297" s="194"/>
      <c r="D297" s="195"/>
      <c r="E297" s="152"/>
      <c r="F297" s="155"/>
      <c r="G297" s="107"/>
      <c r="H297" s="196"/>
      <c r="I297" s="113"/>
      <c r="J297" s="75"/>
      <c r="K297" s="75"/>
      <c r="L297" s="197"/>
      <c r="M297" s="119"/>
      <c r="N297" s="129"/>
      <c r="O297" s="198"/>
      <c r="P297" s="199"/>
      <c r="Q297" s="200"/>
      <c r="R297" s="201"/>
      <c r="S297" s="201"/>
      <c r="T297" s="202"/>
      <c r="U297" s="203"/>
      <c r="V297" s="190"/>
      <c r="W297" s="85"/>
      <c r="X297" s="199"/>
      <c r="Y297" s="200"/>
      <c r="Z297" s="201"/>
      <c r="AA297" s="201"/>
      <c r="AB297" s="202"/>
      <c r="AC297" s="203"/>
      <c r="AD297" s="190"/>
      <c r="AE297" s="213"/>
      <c r="AF297" s="205"/>
      <c r="AG297" s="205"/>
      <c r="AH297" s="206"/>
      <c r="AI297" s="207"/>
      <c r="AJ297" s="214"/>
      <c r="AK297" s="163"/>
      <c r="AL297" s="163"/>
      <c r="AM297" s="208"/>
      <c r="AN297" s="192"/>
      <c r="AO297" s="209"/>
      <c r="AP297" s="162"/>
      <c r="AQ297" s="163"/>
      <c r="AR297" s="163"/>
      <c r="AS297" s="164"/>
      <c r="AT297" s="192"/>
      <c r="AU297" s="209"/>
      <c r="AV297" s="162"/>
      <c r="AW297" s="163"/>
      <c r="AX297" s="163"/>
      <c r="AY297" s="164"/>
      <c r="AZ297" s="192"/>
      <c r="BA297" s="209"/>
      <c r="BB297" s="162"/>
      <c r="BC297" s="163"/>
      <c r="BD297" s="163"/>
      <c r="BE297" s="164"/>
      <c r="BF297" s="192"/>
      <c r="BG297" s="209"/>
      <c r="BH297" s="162"/>
      <c r="BI297" s="163"/>
      <c r="BJ297" s="163"/>
      <c r="BK297" s="164"/>
      <c r="BL297" s="192"/>
      <c r="BM297" s="209"/>
      <c r="BN297" s="210"/>
      <c r="BO297" s="215"/>
      <c r="BP297" s="216"/>
      <c r="BQ297" s="151"/>
    </row>
    <row r="298" spans="1:69" ht="26.25" customHeight="1">
      <c r="A298" s="122" t="str">
        <v/>
      </c>
      <c r="B298" s="212"/>
      <c r="C298" s="194"/>
      <c r="D298" s="195"/>
      <c r="E298" s="152"/>
      <c r="F298" s="155"/>
      <c r="G298" s="107"/>
      <c r="H298" s="196"/>
      <c r="I298" s="113"/>
      <c r="J298" s="75"/>
      <c r="K298" s="75"/>
      <c r="L298" s="197"/>
      <c r="M298" s="119"/>
      <c r="N298" s="129"/>
      <c r="O298" s="198"/>
      <c r="P298" s="199"/>
      <c r="Q298" s="200"/>
      <c r="R298" s="201"/>
      <c r="S298" s="201"/>
      <c r="T298" s="202"/>
      <c r="U298" s="203"/>
      <c r="V298" s="190"/>
      <c r="W298" s="85"/>
      <c r="X298" s="199"/>
      <c r="Y298" s="200"/>
      <c r="Z298" s="201"/>
      <c r="AA298" s="201"/>
      <c r="AB298" s="202"/>
      <c r="AC298" s="203"/>
      <c r="AD298" s="190"/>
      <c r="AE298" s="213"/>
      <c r="AF298" s="205"/>
      <c r="AG298" s="205"/>
      <c r="AH298" s="206"/>
      <c r="AI298" s="207"/>
      <c r="AJ298" s="214"/>
      <c r="AK298" s="163"/>
      <c r="AL298" s="163"/>
      <c r="AM298" s="208"/>
      <c r="AN298" s="192"/>
      <c r="AO298" s="209"/>
      <c r="AP298" s="162"/>
      <c r="AQ298" s="163"/>
      <c r="AR298" s="163"/>
      <c r="AS298" s="164"/>
      <c r="AT298" s="192"/>
      <c r="AU298" s="209"/>
      <c r="AV298" s="162"/>
      <c r="AW298" s="163"/>
      <c r="AX298" s="163"/>
      <c r="AY298" s="164"/>
      <c r="AZ298" s="192"/>
      <c r="BA298" s="209"/>
      <c r="BB298" s="162"/>
      <c r="BC298" s="163"/>
      <c r="BD298" s="163"/>
      <c r="BE298" s="164"/>
      <c r="BF298" s="192"/>
      <c r="BG298" s="209"/>
      <c r="BH298" s="162"/>
      <c r="BI298" s="163"/>
      <c r="BJ298" s="163"/>
      <c r="BK298" s="164"/>
      <c r="BL298" s="192"/>
      <c r="BM298" s="209"/>
      <c r="BN298" s="210"/>
      <c r="BO298" s="215"/>
      <c r="BP298" s="216"/>
      <c r="BQ298" s="151"/>
    </row>
    <row r="299" spans="1:69" ht="26.25" customHeight="1">
      <c r="A299" s="122" t="str">
        <v/>
      </c>
      <c r="B299" s="212"/>
      <c r="C299" s="194"/>
      <c r="D299" s="195"/>
      <c r="E299" s="152"/>
      <c r="F299" s="155"/>
      <c r="G299" s="107"/>
      <c r="H299" s="196"/>
      <c r="I299" s="113"/>
      <c r="J299" s="75"/>
      <c r="K299" s="75"/>
      <c r="L299" s="197"/>
      <c r="M299" s="119"/>
      <c r="N299" s="129"/>
      <c r="O299" s="198"/>
      <c r="P299" s="199"/>
      <c r="Q299" s="200"/>
      <c r="R299" s="201"/>
      <c r="S299" s="201"/>
      <c r="T299" s="202"/>
      <c r="U299" s="203"/>
      <c r="V299" s="190"/>
      <c r="W299" s="85"/>
      <c r="X299" s="199"/>
      <c r="Y299" s="200"/>
      <c r="Z299" s="201"/>
      <c r="AA299" s="201"/>
      <c r="AB299" s="202"/>
      <c r="AC299" s="203"/>
      <c r="AD299" s="190"/>
      <c r="AE299" s="213"/>
      <c r="AF299" s="205"/>
      <c r="AG299" s="205"/>
      <c r="AH299" s="206"/>
      <c r="AI299" s="207"/>
      <c r="AJ299" s="214"/>
      <c r="AK299" s="163"/>
      <c r="AL299" s="163"/>
      <c r="AM299" s="208"/>
      <c r="AN299" s="192"/>
      <c r="AO299" s="209"/>
      <c r="AP299" s="162"/>
      <c r="AQ299" s="163"/>
      <c r="AR299" s="163"/>
      <c r="AS299" s="164"/>
      <c r="AT299" s="192"/>
      <c r="AU299" s="209"/>
      <c r="AV299" s="162"/>
      <c r="AW299" s="163"/>
      <c r="AX299" s="163"/>
      <c r="AY299" s="164"/>
      <c r="AZ299" s="192"/>
      <c r="BA299" s="209"/>
      <c r="BB299" s="162"/>
      <c r="BC299" s="163"/>
      <c r="BD299" s="163"/>
      <c r="BE299" s="164"/>
      <c r="BF299" s="192"/>
      <c r="BG299" s="209"/>
      <c r="BH299" s="162"/>
      <c r="BI299" s="163"/>
      <c r="BJ299" s="163"/>
      <c r="BK299" s="164"/>
      <c r="BL299" s="192"/>
      <c r="BM299" s="209"/>
      <c r="BN299" s="210"/>
      <c r="BO299" s="215"/>
      <c r="BP299" s="216"/>
      <c r="BQ299" s="151"/>
    </row>
    <row r="300" spans="1:69" ht="26.25" customHeight="1">
      <c r="A300" s="122" t="str">
        <v/>
      </c>
      <c r="B300" s="212"/>
      <c r="C300" s="194"/>
      <c r="D300" s="195"/>
      <c r="E300" s="152"/>
      <c r="F300" s="155"/>
      <c r="G300" s="107"/>
      <c r="H300" s="196"/>
      <c r="I300" s="113"/>
      <c r="J300" s="75"/>
      <c r="K300" s="75"/>
      <c r="L300" s="197"/>
      <c r="M300" s="119"/>
      <c r="N300" s="129"/>
      <c r="O300" s="198"/>
      <c r="P300" s="199"/>
      <c r="Q300" s="200"/>
      <c r="R300" s="201"/>
      <c r="S300" s="201"/>
      <c r="T300" s="202"/>
      <c r="U300" s="203"/>
      <c r="V300" s="190"/>
      <c r="W300" s="85"/>
      <c r="X300" s="199"/>
      <c r="Y300" s="200"/>
      <c r="Z300" s="201"/>
      <c r="AA300" s="201"/>
      <c r="AB300" s="202"/>
      <c r="AC300" s="203"/>
      <c r="AD300" s="190"/>
      <c r="AE300" s="213"/>
      <c r="AF300" s="205"/>
      <c r="AG300" s="205"/>
      <c r="AH300" s="206"/>
      <c r="AI300" s="207"/>
      <c r="AJ300" s="214"/>
      <c r="AK300" s="163"/>
      <c r="AL300" s="163"/>
      <c r="AM300" s="208"/>
      <c r="AN300" s="192"/>
      <c r="AO300" s="209"/>
      <c r="AP300" s="162"/>
      <c r="AQ300" s="163"/>
      <c r="AR300" s="163"/>
      <c r="AS300" s="164"/>
      <c r="AT300" s="192"/>
      <c r="AU300" s="209"/>
      <c r="AV300" s="162"/>
      <c r="AW300" s="163"/>
      <c r="AX300" s="163"/>
      <c r="AY300" s="164"/>
      <c r="AZ300" s="192"/>
      <c r="BA300" s="209"/>
      <c r="BB300" s="162"/>
      <c r="BC300" s="163"/>
      <c r="BD300" s="163"/>
      <c r="BE300" s="164"/>
      <c r="BF300" s="192"/>
      <c r="BG300" s="209"/>
      <c r="BH300" s="162"/>
      <c r="BI300" s="163"/>
      <c r="BJ300" s="163"/>
      <c r="BK300" s="164"/>
      <c r="BL300" s="192"/>
      <c r="BM300" s="209"/>
      <c r="BN300" s="210"/>
      <c r="BO300" s="215"/>
      <c r="BP300" s="216"/>
      <c r="BQ300" s="151"/>
    </row>
    <row r="301" spans="1:69" ht="26.25" customHeight="1">
      <c r="A301" s="122" t="str">
        <v/>
      </c>
      <c r="B301" s="212"/>
      <c r="C301" s="194"/>
      <c r="D301" s="195"/>
      <c r="E301" s="152"/>
      <c r="F301" s="155"/>
      <c r="G301" s="107"/>
      <c r="H301" s="196"/>
      <c r="I301" s="113"/>
      <c r="J301" s="75"/>
      <c r="K301" s="75"/>
      <c r="L301" s="197"/>
      <c r="M301" s="119"/>
      <c r="N301" s="129"/>
      <c r="O301" s="198"/>
      <c r="P301" s="199"/>
      <c r="Q301" s="200"/>
      <c r="R301" s="201"/>
      <c r="S301" s="201"/>
      <c r="T301" s="202"/>
      <c r="U301" s="203"/>
      <c r="V301" s="190"/>
      <c r="W301" s="85"/>
      <c r="X301" s="199"/>
      <c r="Y301" s="200"/>
      <c r="Z301" s="201"/>
      <c r="AA301" s="201"/>
      <c r="AB301" s="202"/>
      <c r="AC301" s="203"/>
      <c r="AD301" s="190"/>
      <c r="AE301" s="213"/>
      <c r="AF301" s="205"/>
      <c r="AG301" s="205"/>
      <c r="AH301" s="206"/>
      <c r="AI301" s="207"/>
      <c r="AJ301" s="214"/>
      <c r="AK301" s="163"/>
      <c r="AL301" s="163"/>
      <c r="AM301" s="208"/>
      <c r="AN301" s="192"/>
      <c r="AO301" s="209"/>
      <c r="AP301" s="162"/>
      <c r="AQ301" s="163"/>
      <c r="AR301" s="163"/>
      <c r="AS301" s="164"/>
      <c r="AT301" s="192"/>
      <c r="AU301" s="209"/>
      <c r="AV301" s="162"/>
      <c r="AW301" s="163"/>
      <c r="AX301" s="163"/>
      <c r="AY301" s="164"/>
      <c r="AZ301" s="192"/>
      <c r="BA301" s="209"/>
      <c r="BB301" s="162"/>
      <c r="BC301" s="163"/>
      <c r="BD301" s="163"/>
      <c r="BE301" s="164"/>
      <c r="BF301" s="192"/>
      <c r="BG301" s="209"/>
      <c r="BH301" s="162"/>
      <c r="BI301" s="163"/>
      <c r="BJ301" s="163"/>
      <c r="BK301" s="164"/>
      <c r="BL301" s="192"/>
      <c r="BM301" s="209"/>
      <c r="BN301" s="210"/>
      <c r="BO301" s="215"/>
      <c r="BP301" s="216"/>
      <c r="BQ301" s="151"/>
    </row>
    <row r="302" spans="1:69" ht="26.25" customHeight="1">
      <c r="A302" s="122" t="str">
        <v/>
      </c>
      <c r="B302" s="212"/>
      <c r="C302" s="194"/>
      <c r="D302" s="195"/>
      <c r="E302" s="152"/>
      <c r="F302" s="155"/>
      <c r="G302" s="107"/>
      <c r="H302" s="196"/>
      <c r="I302" s="113"/>
      <c r="J302" s="75"/>
      <c r="K302" s="75"/>
      <c r="L302" s="197"/>
      <c r="M302" s="119"/>
      <c r="N302" s="129"/>
      <c r="O302" s="198"/>
      <c r="P302" s="199"/>
      <c r="Q302" s="200"/>
      <c r="R302" s="201"/>
      <c r="S302" s="201"/>
      <c r="T302" s="202"/>
      <c r="U302" s="203"/>
      <c r="V302" s="190"/>
      <c r="W302" s="85"/>
      <c r="X302" s="199"/>
      <c r="Y302" s="200"/>
      <c r="Z302" s="201"/>
      <c r="AA302" s="201"/>
      <c r="AB302" s="202"/>
      <c r="AC302" s="203"/>
      <c r="AD302" s="190"/>
      <c r="AE302" s="213"/>
      <c r="AF302" s="205"/>
      <c r="AG302" s="205"/>
      <c r="AH302" s="206"/>
      <c r="AI302" s="207"/>
      <c r="AJ302" s="214"/>
      <c r="AK302" s="163"/>
      <c r="AL302" s="163"/>
      <c r="AM302" s="208"/>
      <c r="AN302" s="192"/>
      <c r="AO302" s="209"/>
      <c r="AP302" s="162"/>
      <c r="AQ302" s="163"/>
      <c r="AR302" s="163"/>
      <c r="AS302" s="164"/>
      <c r="AT302" s="192"/>
      <c r="AU302" s="209"/>
      <c r="AV302" s="162"/>
      <c r="AW302" s="163"/>
      <c r="AX302" s="163"/>
      <c r="AY302" s="164"/>
      <c r="AZ302" s="192"/>
      <c r="BA302" s="209"/>
      <c r="BB302" s="162"/>
      <c r="BC302" s="163"/>
      <c r="BD302" s="163"/>
      <c r="BE302" s="164"/>
      <c r="BF302" s="192"/>
      <c r="BG302" s="209"/>
      <c r="BH302" s="162"/>
      <c r="BI302" s="163"/>
      <c r="BJ302" s="163"/>
      <c r="BK302" s="164"/>
      <c r="BL302" s="192"/>
      <c r="BM302" s="209"/>
      <c r="BN302" s="210"/>
      <c r="BO302" s="215"/>
      <c r="BP302" s="216"/>
      <c r="BQ302" s="151"/>
    </row>
    <row r="303" spans="1:69" ht="26.25" customHeight="1">
      <c r="A303" s="122" t="str">
        <v/>
      </c>
      <c r="B303" s="212"/>
      <c r="C303" s="194"/>
      <c r="D303" s="195"/>
      <c r="E303" s="152"/>
      <c r="F303" s="155"/>
      <c r="G303" s="107"/>
      <c r="H303" s="196"/>
      <c r="I303" s="113"/>
      <c r="J303" s="75"/>
      <c r="K303" s="75"/>
      <c r="L303" s="197"/>
      <c r="M303" s="119"/>
      <c r="N303" s="129"/>
      <c r="O303" s="198"/>
      <c r="P303" s="199"/>
      <c r="Q303" s="200"/>
      <c r="R303" s="201"/>
      <c r="S303" s="201"/>
      <c r="T303" s="202"/>
      <c r="U303" s="203"/>
      <c r="V303" s="190"/>
      <c r="W303" s="85"/>
      <c r="X303" s="199"/>
      <c r="Y303" s="200"/>
      <c r="Z303" s="201"/>
      <c r="AA303" s="201"/>
      <c r="AB303" s="202"/>
      <c r="AC303" s="203"/>
      <c r="AD303" s="190"/>
      <c r="AE303" s="213"/>
      <c r="AF303" s="205"/>
      <c r="AG303" s="205"/>
      <c r="AH303" s="206"/>
      <c r="AI303" s="207"/>
      <c r="AJ303" s="214"/>
      <c r="AK303" s="163"/>
      <c r="AL303" s="163"/>
      <c r="AM303" s="208"/>
      <c r="AN303" s="192"/>
      <c r="AO303" s="209"/>
      <c r="AP303" s="162"/>
      <c r="AQ303" s="163"/>
      <c r="AR303" s="163"/>
      <c r="AS303" s="164"/>
      <c r="AT303" s="192"/>
      <c r="AU303" s="209"/>
      <c r="AV303" s="162"/>
      <c r="AW303" s="163"/>
      <c r="AX303" s="163"/>
      <c r="AY303" s="164"/>
      <c r="AZ303" s="192"/>
      <c r="BA303" s="209"/>
      <c r="BB303" s="162"/>
      <c r="BC303" s="163"/>
      <c r="BD303" s="163"/>
      <c r="BE303" s="164"/>
      <c r="BF303" s="192"/>
      <c r="BG303" s="209"/>
      <c r="BH303" s="162"/>
      <c r="BI303" s="163"/>
      <c r="BJ303" s="163"/>
      <c r="BK303" s="164"/>
      <c r="BL303" s="192"/>
      <c r="BM303" s="209"/>
      <c r="BN303" s="210"/>
      <c r="BO303" s="215"/>
      <c r="BP303" s="216"/>
      <c r="BQ303" s="151"/>
    </row>
    <row r="304" spans="1:69" ht="26.25" customHeight="1">
      <c r="A304" s="122" t="str">
        <v/>
      </c>
      <c r="B304" s="212"/>
      <c r="C304" s="194"/>
      <c r="D304" s="195"/>
      <c r="E304" s="152"/>
      <c r="F304" s="155"/>
      <c r="G304" s="107"/>
      <c r="H304" s="196"/>
      <c r="I304" s="113"/>
      <c r="J304" s="75"/>
      <c r="K304" s="75"/>
      <c r="L304" s="197"/>
      <c r="M304" s="119"/>
      <c r="N304" s="129"/>
      <c r="O304" s="198"/>
      <c r="P304" s="199"/>
      <c r="Q304" s="200"/>
      <c r="R304" s="201"/>
      <c r="S304" s="201"/>
      <c r="T304" s="202"/>
      <c r="U304" s="203"/>
      <c r="V304" s="190"/>
      <c r="W304" s="85"/>
      <c r="X304" s="199"/>
      <c r="Y304" s="200"/>
      <c r="Z304" s="201"/>
      <c r="AA304" s="201"/>
      <c r="AB304" s="202"/>
      <c r="AC304" s="203"/>
      <c r="AD304" s="190"/>
      <c r="AE304" s="213"/>
      <c r="AF304" s="205"/>
      <c r="AG304" s="205"/>
      <c r="AH304" s="206"/>
      <c r="AI304" s="207"/>
      <c r="AJ304" s="214"/>
      <c r="AK304" s="163"/>
      <c r="AL304" s="163"/>
      <c r="AM304" s="208"/>
      <c r="AN304" s="192"/>
      <c r="AO304" s="209"/>
      <c r="AP304" s="162"/>
      <c r="AQ304" s="163"/>
      <c r="AR304" s="163"/>
      <c r="AS304" s="164"/>
      <c r="AT304" s="192"/>
      <c r="AU304" s="209"/>
      <c r="AV304" s="162"/>
      <c r="AW304" s="163"/>
      <c r="AX304" s="163"/>
      <c r="AY304" s="164"/>
      <c r="AZ304" s="192"/>
      <c r="BA304" s="209"/>
      <c r="BB304" s="162"/>
      <c r="BC304" s="163"/>
      <c r="BD304" s="163"/>
      <c r="BE304" s="164"/>
      <c r="BF304" s="192"/>
      <c r="BG304" s="209"/>
      <c r="BH304" s="162"/>
      <c r="BI304" s="163"/>
      <c r="BJ304" s="163"/>
      <c r="BK304" s="164"/>
      <c r="BL304" s="192"/>
      <c r="BM304" s="209"/>
      <c r="BN304" s="210"/>
      <c r="BO304" s="215"/>
      <c r="BP304" s="216"/>
      <c r="BQ304" s="151"/>
    </row>
    <row r="305" spans="1:69" ht="26.25" customHeight="1">
      <c r="A305" s="122" t="str">
        <v/>
      </c>
      <c r="B305" s="212"/>
      <c r="C305" s="194"/>
      <c r="D305" s="195"/>
      <c r="E305" s="152"/>
      <c r="F305" s="155"/>
      <c r="G305" s="107"/>
      <c r="H305" s="196"/>
      <c r="I305" s="113"/>
      <c r="J305" s="75"/>
      <c r="K305" s="75"/>
      <c r="L305" s="197"/>
      <c r="M305" s="119"/>
      <c r="N305" s="129"/>
      <c r="O305" s="198"/>
      <c r="P305" s="199"/>
      <c r="Q305" s="200"/>
      <c r="R305" s="201"/>
      <c r="S305" s="201"/>
      <c r="T305" s="202"/>
      <c r="U305" s="203"/>
      <c r="V305" s="190"/>
      <c r="W305" s="85"/>
      <c r="X305" s="199"/>
      <c r="Y305" s="200"/>
      <c r="Z305" s="201"/>
      <c r="AA305" s="201"/>
      <c r="AB305" s="202"/>
      <c r="AC305" s="203"/>
      <c r="AD305" s="190"/>
      <c r="AE305" s="213"/>
      <c r="AF305" s="205"/>
      <c r="AG305" s="205"/>
      <c r="AH305" s="206"/>
      <c r="AI305" s="207"/>
      <c r="AJ305" s="214"/>
      <c r="AK305" s="163"/>
      <c r="AL305" s="163"/>
      <c r="AM305" s="208"/>
      <c r="AN305" s="192"/>
      <c r="AO305" s="209"/>
      <c r="AP305" s="162"/>
      <c r="AQ305" s="163"/>
      <c r="AR305" s="163"/>
      <c r="AS305" s="164"/>
      <c r="AT305" s="192"/>
      <c r="AU305" s="209"/>
      <c r="AV305" s="162"/>
      <c r="AW305" s="163"/>
      <c r="AX305" s="163"/>
      <c r="AY305" s="164"/>
      <c r="AZ305" s="192"/>
      <c r="BA305" s="209"/>
      <c r="BB305" s="162"/>
      <c r="BC305" s="163"/>
      <c r="BD305" s="163"/>
      <c r="BE305" s="164"/>
      <c r="BF305" s="192"/>
      <c r="BG305" s="209"/>
      <c r="BH305" s="162"/>
      <c r="BI305" s="163"/>
      <c r="BJ305" s="163"/>
      <c r="BK305" s="164"/>
      <c r="BL305" s="192"/>
      <c r="BM305" s="209"/>
      <c r="BN305" s="210"/>
      <c r="BO305" s="215"/>
      <c r="BP305" s="216"/>
      <c r="BQ305" s="151"/>
    </row>
    <row r="306" spans="1:69" ht="26.25" customHeight="1">
      <c r="A306" s="122" t="str">
        <v/>
      </c>
      <c r="B306" s="212"/>
      <c r="C306" s="194"/>
      <c r="D306" s="195"/>
      <c r="E306" s="152"/>
      <c r="F306" s="155"/>
      <c r="G306" s="107"/>
      <c r="H306" s="196"/>
      <c r="I306" s="113"/>
      <c r="J306" s="75"/>
      <c r="K306" s="75"/>
      <c r="L306" s="197"/>
      <c r="M306" s="119"/>
      <c r="N306" s="129"/>
      <c r="O306" s="198"/>
      <c r="P306" s="199"/>
      <c r="Q306" s="200"/>
      <c r="R306" s="201"/>
      <c r="S306" s="201"/>
      <c r="T306" s="202"/>
      <c r="U306" s="203"/>
      <c r="V306" s="190"/>
      <c r="W306" s="85"/>
      <c r="X306" s="199"/>
      <c r="Y306" s="200"/>
      <c r="Z306" s="201"/>
      <c r="AA306" s="201"/>
      <c r="AB306" s="202"/>
      <c r="AC306" s="203"/>
      <c r="AD306" s="190"/>
      <c r="AE306" s="213"/>
      <c r="AF306" s="205"/>
      <c r="AG306" s="205"/>
      <c r="AH306" s="206"/>
      <c r="AI306" s="207"/>
      <c r="AJ306" s="214"/>
      <c r="AK306" s="163"/>
      <c r="AL306" s="163"/>
      <c r="AM306" s="208"/>
      <c r="AN306" s="192"/>
      <c r="AO306" s="209"/>
      <c r="AP306" s="162"/>
      <c r="AQ306" s="163"/>
      <c r="AR306" s="163"/>
      <c r="AS306" s="164"/>
      <c r="AT306" s="192"/>
      <c r="AU306" s="209"/>
      <c r="AV306" s="162"/>
      <c r="AW306" s="163"/>
      <c r="AX306" s="163"/>
      <c r="AY306" s="164"/>
      <c r="AZ306" s="192"/>
      <c r="BA306" s="209"/>
      <c r="BB306" s="162"/>
      <c r="BC306" s="163"/>
      <c r="BD306" s="163"/>
      <c r="BE306" s="164"/>
      <c r="BF306" s="192"/>
      <c r="BG306" s="209"/>
      <c r="BH306" s="162"/>
      <c r="BI306" s="163"/>
      <c r="BJ306" s="163"/>
      <c r="BK306" s="164"/>
      <c r="BL306" s="192"/>
      <c r="BM306" s="209"/>
      <c r="BN306" s="210"/>
      <c r="BO306" s="215"/>
      <c r="BP306" s="216"/>
      <c r="BQ306" s="151"/>
    </row>
    <row r="307" spans="1:69" ht="26.25" customHeight="1">
      <c r="A307" s="122" t="str">
        <v/>
      </c>
      <c r="B307" s="212"/>
      <c r="C307" s="194"/>
      <c r="D307" s="195"/>
      <c r="E307" s="152"/>
      <c r="F307" s="155"/>
      <c r="G307" s="107"/>
      <c r="H307" s="196"/>
      <c r="I307" s="113"/>
      <c r="J307" s="75"/>
      <c r="K307" s="75"/>
      <c r="L307" s="197"/>
      <c r="M307" s="119"/>
      <c r="N307" s="129"/>
      <c r="O307" s="198"/>
      <c r="P307" s="199"/>
      <c r="Q307" s="200"/>
      <c r="R307" s="201"/>
      <c r="S307" s="201"/>
      <c r="T307" s="202"/>
      <c r="U307" s="203"/>
      <c r="V307" s="190"/>
      <c r="W307" s="85"/>
      <c r="X307" s="199"/>
      <c r="Y307" s="200"/>
      <c r="Z307" s="201"/>
      <c r="AA307" s="201"/>
      <c r="AB307" s="202"/>
      <c r="AC307" s="203"/>
      <c r="AD307" s="190"/>
      <c r="AE307" s="213"/>
      <c r="AF307" s="205"/>
      <c r="AG307" s="205"/>
      <c r="AH307" s="206"/>
      <c r="AI307" s="207"/>
      <c r="AJ307" s="214"/>
      <c r="AK307" s="163"/>
      <c r="AL307" s="163"/>
      <c r="AM307" s="208"/>
      <c r="AN307" s="192"/>
      <c r="AO307" s="209"/>
      <c r="AP307" s="162"/>
      <c r="AQ307" s="163"/>
      <c r="AR307" s="163"/>
      <c r="AS307" s="164"/>
      <c r="AT307" s="192"/>
      <c r="AU307" s="209"/>
      <c r="AV307" s="162"/>
      <c r="AW307" s="163"/>
      <c r="AX307" s="163"/>
      <c r="AY307" s="164"/>
      <c r="AZ307" s="192"/>
      <c r="BA307" s="209"/>
      <c r="BB307" s="162"/>
      <c r="BC307" s="163"/>
      <c r="BD307" s="163"/>
      <c r="BE307" s="164"/>
      <c r="BF307" s="192"/>
      <c r="BG307" s="209"/>
      <c r="BH307" s="162"/>
      <c r="BI307" s="163"/>
      <c r="BJ307" s="163"/>
      <c r="BK307" s="164"/>
      <c r="BL307" s="192"/>
      <c r="BM307" s="209"/>
      <c r="BN307" s="210"/>
      <c r="BO307" s="215"/>
      <c r="BP307" s="216"/>
      <c r="BQ307" s="151"/>
    </row>
    <row r="308" spans="1:69" ht="26.25" customHeight="1">
      <c r="A308" s="122" t="str">
        <v/>
      </c>
      <c r="B308" s="212"/>
      <c r="C308" s="194"/>
      <c r="D308" s="195"/>
      <c r="E308" s="152"/>
      <c r="F308" s="155"/>
      <c r="G308" s="107"/>
      <c r="H308" s="196"/>
      <c r="I308" s="113"/>
      <c r="J308" s="75"/>
      <c r="K308" s="75"/>
      <c r="L308" s="197"/>
      <c r="M308" s="119"/>
      <c r="N308" s="129"/>
      <c r="O308" s="198"/>
      <c r="P308" s="199"/>
      <c r="Q308" s="200"/>
      <c r="R308" s="201"/>
      <c r="S308" s="201"/>
      <c r="T308" s="202"/>
      <c r="U308" s="203"/>
      <c r="V308" s="190"/>
      <c r="W308" s="85"/>
      <c r="X308" s="199"/>
      <c r="Y308" s="200"/>
      <c r="Z308" s="201"/>
      <c r="AA308" s="201"/>
      <c r="AB308" s="202"/>
      <c r="AC308" s="203"/>
      <c r="AD308" s="190"/>
      <c r="AE308" s="213"/>
      <c r="AF308" s="205"/>
      <c r="AG308" s="205"/>
      <c r="AH308" s="206"/>
      <c r="AI308" s="207"/>
      <c r="AJ308" s="214"/>
      <c r="AK308" s="163"/>
      <c r="AL308" s="163"/>
      <c r="AM308" s="208"/>
      <c r="AN308" s="192"/>
      <c r="AO308" s="209"/>
      <c r="AP308" s="162"/>
      <c r="AQ308" s="163"/>
      <c r="AR308" s="163"/>
      <c r="AS308" s="164"/>
      <c r="AT308" s="192"/>
      <c r="AU308" s="209"/>
      <c r="AV308" s="162"/>
      <c r="AW308" s="163"/>
      <c r="AX308" s="163"/>
      <c r="AY308" s="164"/>
      <c r="AZ308" s="192"/>
      <c r="BA308" s="209"/>
      <c r="BB308" s="162"/>
      <c r="BC308" s="163"/>
      <c r="BD308" s="163"/>
      <c r="BE308" s="164"/>
      <c r="BF308" s="192"/>
      <c r="BG308" s="209"/>
      <c r="BH308" s="162"/>
      <c r="BI308" s="163"/>
      <c r="BJ308" s="163"/>
      <c r="BK308" s="164"/>
      <c r="BL308" s="192"/>
      <c r="BM308" s="209"/>
      <c r="BN308" s="210"/>
      <c r="BO308" s="215"/>
      <c r="BP308" s="216"/>
      <c r="BQ308" s="151"/>
    </row>
    <row r="309" spans="1:69" ht="26.25" customHeight="1">
      <c r="A309" s="122" t="str">
        <v/>
      </c>
      <c r="B309" s="212"/>
      <c r="C309" s="194"/>
      <c r="D309" s="195"/>
      <c r="E309" s="152"/>
      <c r="F309" s="155"/>
      <c r="G309" s="107"/>
      <c r="H309" s="196"/>
      <c r="I309" s="113"/>
      <c r="J309" s="75"/>
      <c r="K309" s="75"/>
      <c r="L309" s="197"/>
      <c r="M309" s="119"/>
      <c r="N309" s="129"/>
      <c r="O309" s="198"/>
      <c r="P309" s="199"/>
      <c r="Q309" s="200"/>
      <c r="R309" s="201"/>
      <c r="S309" s="201"/>
      <c r="T309" s="202"/>
      <c r="U309" s="203"/>
      <c r="V309" s="190"/>
      <c r="W309" s="85"/>
      <c r="X309" s="199"/>
      <c r="Y309" s="200"/>
      <c r="Z309" s="201"/>
      <c r="AA309" s="201"/>
      <c r="AB309" s="202"/>
      <c r="AC309" s="203"/>
      <c r="AD309" s="190"/>
      <c r="AE309" s="213"/>
      <c r="AF309" s="205"/>
      <c r="AG309" s="205"/>
      <c r="AH309" s="206"/>
      <c r="AI309" s="207"/>
      <c r="AJ309" s="214"/>
      <c r="AK309" s="163"/>
      <c r="AL309" s="163"/>
      <c r="AM309" s="208"/>
      <c r="AN309" s="192"/>
      <c r="AO309" s="209"/>
      <c r="AP309" s="162"/>
      <c r="AQ309" s="163"/>
      <c r="AR309" s="163"/>
      <c r="AS309" s="164"/>
      <c r="AT309" s="192"/>
      <c r="AU309" s="209"/>
      <c r="AV309" s="162"/>
      <c r="AW309" s="163"/>
      <c r="AX309" s="163"/>
      <c r="AY309" s="164"/>
      <c r="AZ309" s="192"/>
      <c r="BA309" s="209"/>
      <c r="BB309" s="162"/>
      <c r="BC309" s="163"/>
      <c r="BD309" s="163"/>
      <c r="BE309" s="164"/>
      <c r="BF309" s="192"/>
      <c r="BG309" s="209"/>
      <c r="BH309" s="162"/>
      <c r="BI309" s="163"/>
      <c r="BJ309" s="163"/>
      <c r="BK309" s="164"/>
      <c r="BL309" s="192"/>
      <c r="BM309" s="209"/>
      <c r="BN309" s="210"/>
      <c r="BO309" s="215"/>
      <c r="BP309" s="216"/>
      <c r="BQ309" s="151"/>
    </row>
    <row r="310" spans="1:69" ht="26.25" customHeight="1">
      <c r="A310" s="122" t="str">
        <v/>
      </c>
      <c r="B310" s="212"/>
      <c r="C310" s="194"/>
      <c r="D310" s="195"/>
      <c r="E310" s="152"/>
      <c r="F310" s="155"/>
      <c r="G310" s="107"/>
      <c r="H310" s="196"/>
      <c r="I310" s="113"/>
      <c r="J310" s="75"/>
      <c r="K310" s="75"/>
      <c r="L310" s="197"/>
      <c r="M310" s="119"/>
      <c r="N310" s="129"/>
      <c r="O310" s="198"/>
      <c r="P310" s="199"/>
      <c r="Q310" s="200"/>
      <c r="R310" s="201"/>
      <c r="S310" s="201"/>
      <c r="T310" s="202"/>
      <c r="U310" s="203"/>
      <c r="V310" s="190"/>
      <c r="W310" s="85"/>
      <c r="X310" s="199"/>
      <c r="Y310" s="200"/>
      <c r="Z310" s="201"/>
      <c r="AA310" s="201"/>
      <c r="AB310" s="202"/>
      <c r="AC310" s="203"/>
      <c r="AD310" s="190"/>
      <c r="AE310" s="213"/>
      <c r="AF310" s="205"/>
      <c r="AG310" s="205"/>
      <c r="AH310" s="206"/>
      <c r="AI310" s="207"/>
      <c r="AJ310" s="214"/>
      <c r="AK310" s="163"/>
      <c r="AL310" s="163"/>
      <c r="AM310" s="208"/>
      <c r="AN310" s="192"/>
      <c r="AO310" s="209"/>
      <c r="AP310" s="162"/>
      <c r="AQ310" s="163"/>
      <c r="AR310" s="163"/>
      <c r="AS310" s="164"/>
      <c r="AT310" s="192"/>
      <c r="AU310" s="209"/>
      <c r="AV310" s="162"/>
      <c r="AW310" s="163"/>
      <c r="AX310" s="163"/>
      <c r="AY310" s="164"/>
      <c r="AZ310" s="192"/>
      <c r="BA310" s="209"/>
      <c r="BB310" s="162"/>
      <c r="BC310" s="163"/>
      <c r="BD310" s="163"/>
      <c r="BE310" s="164"/>
      <c r="BF310" s="192"/>
      <c r="BG310" s="209"/>
      <c r="BH310" s="162"/>
      <c r="BI310" s="163"/>
      <c r="BJ310" s="163"/>
      <c r="BK310" s="164"/>
      <c r="BL310" s="192"/>
      <c r="BM310" s="209"/>
      <c r="BN310" s="210"/>
      <c r="BO310" s="215"/>
      <c r="BP310" s="216"/>
      <c r="BQ310" s="151"/>
    </row>
    <row r="311" spans="1:69" ht="26.25" customHeight="1">
      <c r="A311" s="122" t="str">
        <v/>
      </c>
      <c r="B311" s="212"/>
      <c r="C311" s="194"/>
      <c r="D311" s="195"/>
      <c r="E311" s="152"/>
      <c r="F311" s="155"/>
      <c r="G311" s="107"/>
      <c r="H311" s="196"/>
      <c r="I311" s="113"/>
      <c r="J311" s="75"/>
      <c r="K311" s="75"/>
      <c r="L311" s="197"/>
      <c r="M311" s="119"/>
      <c r="N311" s="129"/>
      <c r="O311" s="198"/>
      <c r="P311" s="199"/>
      <c r="Q311" s="200"/>
      <c r="R311" s="201"/>
      <c r="S311" s="201"/>
      <c r="T311" s="202"/>
      <c r="U311" s="203"/>
      <c r="V311" s="190"/>
      <c r="W311" s="85"/>
      <c r="X311" s="199"/>
      <c r="Y311" s="200"/>
      <c r="Z311" s="201"/>
      <c r="AA311" s="201"/>
      <c r="AB311" s="202"/>
      <c r="AC311" s="203"/>
      <c r="AD311" s="190"/>
      <c r="AE311" s="213"/>
      <c r="AF311" s="205"/>
      <c r="AG311" s="205"/>
      <c r="AH311" s="206"/>
      <c r="AI311" s="207"/>
      <c r="AJ311" s="214"/>
      <c r="AK311" s="163"/>
      <c r="AL311" s="163"/>
      <c r="AM311" s="208"/>
      <c r="AN311" s="192"/>
      <c r="AO311" s="209"/>
      <c r="AP311" s="162"/>
      <c r="AQ311" s="163"/>
      <c r="AR311" s="163"/>
      <c r="AS311" s="164"/>
      <c r="AT311" s="192"/>
      <c r="AU311" s="209"/>
      <c r="AV311" s="162"/>
      <c r="AW311" s="163"/>
      <c r="AX311" s="163"/>
      <c r="AY311" s="164"/>
      <c r="AZ311" s="192"/>
      <c r="BA311" s="209"/>
      <c r="BB311" s="162"/>
      <c r="BC311" s="163"/>
      <c r="BD311" s="163"/>
      <c r="BE311" s="164"/>
      <c r="BF311" s="192"/>
      <c r="BG311" s="209"/>
      <c r="BH311" s="162"/>
      <c r="BI311" s="163"/>
      <c r="BJ311" s="163"/>
      <c r="BK311" s="164"/>
      <c r="BL311" s="192"/>
      <c r="BM311" s="209"/>
      <c r="BN311" s="210"/>
      <c r="BO311" s="215"/>
      <c r="BP311" s="216"/>
      <c r="BQ311" s="151"/>
    </row>
    <row r="312" spans="1:69" ht="26.25" customHeight="1">
      <c r="A312" s="122" t="str">
        <v/>
      </c>
      <c r="B312" s="212"/>
      <c r="C312" s="194"/>
      <c r="D312" s="195"/>
      <c r="E312" s="152"/>
      <c r="F312" s="155"/>
      <c r="G312" s="107"/>
      <c r="H312" s="196"/>
      <c r="I312" s="113"/>
      <c r="J312" s="75"/>
      <c r="K312" s="75"/>
      <c r="L312" s="197"/>
      <c r="M312" s="119"/>
      <c r="N312" s="129"/>
      <c r="O312" s="198"/>
      <c r="P312" s="199"/>
      <c r="Q312" s="200"/>
      <c r="R312" s="201"/>
      <c r="S312" s="201"/>
      <c r="T312" s="202"/>
      <c r="U312" s="203"/>
      <c r="V312" s="190"/>
      <c r="W312" s="85"/>
      <c r="X312" s="199"/>
      <c r="Y312" s="200"/>
      <c r="Z312" s="201"/>
      <c r="AA312" s="201"/>
      <c r="AB312" s="202"/>
      <c r="AC312" s="203"/>
      <c r="AD312" s="190"/>
      <c r="AE312" s="213"/>
      <c r="AF312" s="205"/>
      <c r="AG312" s="205"/>
      <c r="AH312" s="206"/>
      <c r="AI312" s="207"/>
      <c r="AJ312" s="214"/>
      <c r="AK312" s="163"/>
      <c r="AL312" s="163"/>
      <c r="AM312" s="208"/>
      <c r="AN312" s="192"/>
      <c r="AO312" s="209"/>
      <c r="AP312" s="162"/>
      <c r="AQ312" s="163"/>
      <c r="AR312" s="163"/>
      <c r="AS312" s="164"/>
      <c r="AT312" s="192"/>
      <c r="AU312" s="209"/>
      <c r="AV312" s="162"/>
      <c r="AW312" s="163"/>
      <c r="AX312" s="163"/>
      <c r="AY312" s="164"/>
      <c r="AZ312" s="192"/>
      <c r="BA312" s="209"/>
      <c r="BB312" s="162"/>
      <c r="BC312" s="163"/>
      <c r="BD312" s="163"/>
      <c r="BE312" s="164"/>
      <c r="BF312" s="192"/>
      <c r="BG312" s="209"/>
      <c r="BH312" s="162"/>
      <c r="BI312" s="163"/>
      <c r="BJ312" s="163"/>
      <c r="BK312" s="164"/>
      <c r="BL312" s="192"/>
      <c r="BM312" s="209"/>
      <c r="BN312" s="210"/>
      <c r="BO312" s="215"/>
      <c r="BP312" s="216"/>
      <c r="BQ312" s="151"/>
    </row>
    <row r="313" spans="1:69" ht="26.25" customHeight="1">
      <c r="A313" s="122" t="str">
        <v/>
      </c>
      <c r="B313" s="212"/>
      <c r="C313" s="194"/>
      <c r="D313" s="195"/>
      <c r="E313" s="152"/>
      <c r="F313" s="155"/>
      <c r="G313" s="107"/>
      <c r="H313" s="196"/>
      <c r="I313" s="113"/>
      <c r="J313" s="75"/>
      <c r="K313" s="75"/>
      <c r="L313" s="197"/>
      <c r="M313" s="119"/>
      <c r="N313" s="129"/>
      <c r="O313" s="198"/>
      <c r="P313" s="199"/>
      <c r="Q313" s="200"/>
      <c r="R313" s="201"/>
      <c r="S313" s="201"/>
      <c r="T313" s="202"/>
      <c r="U313" s="203"/>
      <c r="V313" s="190"/>
      <c r="W313" s="85"/>
      <c r="X313" s="199"/>
      <c r="Y313" s="200"/>
      <c r="Z313" s="201"/>
      <c r="AA313" s="201"/>
      <c r="AB313" s="202"/>
      <c r="AC313" s="203"/>
      <c r="AD313" s="190"/>
      <c r="AE313" s="213"/>
      <c r="AF313" s="205"/>
      <c r="AG313" s="205"/>
      <c r="AH313" s="206"/>
      <c r="AI313" s="207"/>
      <c r="AJ313" s="214"/>
      <c r="AK313" s="163"/>
      <c r="AL313" s="163"/>
      <c r="AM313" s="208"/>
      <c r="AN313" s="192"/>
      <c r="AO313" s="209"/>
      <c r="AP313" s="162"/>
      <c r="AQ313" s="163"/>
      <c r="AR313" s="163"/>
      <c r="AS313" s="164"/>
      <c r="AT313" s="192"/>
      <c r="AU313" s="209"/>
      <c r="AV313" s="162"/>
      <c r="AW313" s="163"/>
      <c r="AX313" s="163"/>
      <c r="AY313" s="164"/>
      <c r="AZ313" s="192"/>
      <c r="BA313" s="209"/>
      <c r="BB313" s="162"/>
      <c r="BC313" s="163"/>
      <c r="BD313" s="163"/>
      <c r="BE313" s="164"/>
      <c r="BF313" s="192"/>
      <c r="BG313" s="209"/>
      <c r="BH313" s="162"/>
      <c r="BI313" s="163"/>
      <c r="BJ313" s="163"/>
      <c r="BK313" s="164"/>
      <c r="BL313" s="192"/>
      <c r="BM313" s="209"/>
      <c r="BN313" s="210"/>
      <c r="BO313" s="215"/>
      <c r="BP313" s="216"/>
      <c r="BQ313" s="151"/>
    </row>
    <row r="314" spans="1:69" ht="26.25" customHeight="1">
      <c r="A314" s="122" t="str">
        <v/>
      </c>
      <c r="B314" s="212"/>
      <c r="C314" s="194"/>
      <c r="D314" s="195"/>
      <c r="E314" s="152"/>
      <c r="F314" s="155"/>
      <c r="G314" s="107"/>
      <c r="H314" s="196"/>
      <c r="I314" s="113"/>
      <c r="J314" s="75"/>
      <c r="K314" s="75"/>
      <c r="L314" s="197"/>
      <c r="M314" s="119"/>
      <c r="N314" s="129"/>
      <c r="O314" s="198"/>
      <c r="P314" s="199"/>
      <c r="Q314" s="200"/>
      <c r="R314" s="201"/>
      <c r="S314" s="201"/>
      <c r="T314" s="202"/>
      <c r="U314" s="203"/>
      <c r="V314" s="190"/>
      <c r="W314" s="85"/>
      <c r="X314" s="199"/>
      <c r="Y314" s="200"/>
      <c r="Z314" s="201"/>
      <c r="AA314" s="201"/>
      <c r="AB314" s="202"/>
      <c r="AC314" s="203"/>
      <c r="AD314" s="190"/>
      <c r="AE314" s="213"/>
      <c r="AF314" s="205"/>
      <c r="AG314" s="205"/>
      <c r="AH314" s="206"/>
      <c r="AI314" s="207"/>
      <c r="AJ314" s="214"/>
      <c r="AK314" s="163"/>
      <c r="AL314" s="163"/>
      <c r="AM314" s="208"/>
      <c r="AN314" s="192"/>
      <c r="AO314" s="209"/>
      <c r="AP314" s="162"/>
      <c r="AQ314" s="163"/>
      <c r="AR314" s="163"/>
      <c r="AS314" s="164"/>
      <c r="AT314" s="192"/>
      <c r="AU314" s="209"/>
      <c r="AV314" s="162"/>
      <c r="AW314" s="163"/>
      <c r="AX314" s="163"/>
      <c r="AY314" s="164"/>
      <c r="AZ314" s="192"/>
      <c r="BA314" s="209"/>
      <c r="BB314" s="162"/>
      <c r="BC314" s="163"/>
      <c r="BD314" s="163"/>
      <c r="BE314" s="164"/>
      <c r="BF314" s="192"/>
      <c r="BG314" s="209"/>
      <c r="BH314" s="162"/>
      <c r="BI314" s="163"/>
      <c r="BJ314" s="163"/>
      <c r="BK314" s="164"/>
      <c r="BL314" s="192"/>
      <c r="BM314" s="209"/>
      <c r="BN314" s="210"/>
      <c r="BO314" s="215"/>
      <c r="BP314" s="216"/>
      <c r="BQ314" s="151"/>
    </row>
    <row r="315" spans="1:69" ht="26.25" customHeight="1">
      <c r="A315" s="122" t="str">
        <v/>
      </c>
      <c r="B315" s="212"/>
      <c r="C315" s="194"/>
      <c r="D315" s="195"/>
      <c r="E315" s="152"/>
      <c r="F315" s="155"/>
      <c r="G315" s="107"/>
      <c r="H315" s="196"/>
      <c r="I315" s="113"/>
      <c r="J315" s="75"/>
      <c r="K315" s="75"/>
      <c r="L315" s="197"/>
      <c r="M315" s="119"/>
      <c r="N315" s="129"/>
      <c r="O315" s="198"/>
      <c r="P315" s="199"/>
      <c r="Q315" s="200"/>
      <c r="R315" s="201"/>
      <c r="S315" s="201"/>
      <c r="T315" s="202"/>
      <c r="U315" s="203"/>
      <c r="V315" s="190"/>
      <c r="W315" s="85"/>
      <c r="X315" s="199"/>
      <c r="Y315" s="200"/>
      <c r="Z315" s="201"/>
      <c r="AA315" s="201"/>
      <c r="AB315" s="202"/>
      <c r="AC315" s="203"/>
      <c r="AD315" s="190"/>
      <c r="AE315" s="213"/>
      <c r="AF315" s="205"/>
      <c r="AG315" s="205"/>
      <c r="AH315" s="206"/>
      <c r="AI315" s="207"/>
      <c r="AJ315" s="214"/>
      <c r="AK315" s="163"/>
      <c r="AL315" s="163"/>
      <c r="AM315" s="208"/>
      <c r="AN315" s="192"/>
      <c r="AO315" s="209"/>
      <c r="AP315" s="162"/>
      <c r="AQ315" s="163"/>
      <c r="AR315" s="163"/>
      <c r="AS315" s="164"/>
      <c r="AT315" s="192"/>
      <c r="AU315" s="209"/>
      <c r="AV315" s="162"/>
      <c r="AW315" s="163"/>
      <c r="AX315" s="163"/>
      <c r="AY315" s="164"/>
      <c r="AZ315" s="192"/>
      <c r="BA315" s="209"/>
      <c r="BB315" s="162"/>
      <c r="BC315" s="163"/>
      <c r="BD315" s="163"/>
      <c r="BE315" s="164"/>
      <c r="BF315" s="192"/>
      <c r="BG315" s="209"/>
      <c r="BH315" s="162"/>
      <c r="BI315" s="163"/>
      <c r="BJ315" s="163"/>
      <c r="BK315" s="164"/>
      <c r="BL315" s="192"/>
      <c r="BM315" s="209"/>
      <c r="BN315" s="210"/>
      <c r="BO315" s="215"/>
      <c r="BP315" s="216"/>
      <c r="BQ315" s="151"/>
    </row>
    <row r="316" spans="1:69" ht="26.25" customHeight="1">
      <c r="A316" s="122" t="str">
        <v/>
      </c>
      <c r="B316" s="212"/>
      <c r="C316" s="194"/>
      <c r="D316" s="195"/>
      <c r="E316" s="152"/>
      <c r="F316" s="155"/>
      <c r="G316" s="107"/>
      <c r="H316" s="196"/>
      <c r="I316" s="113"/>
      <c r="J316" s="75"/>
      <c r="K316" s="75"/>
      <c r="L316" s="197"/>
      <c r="M316" s="119"/>
      <c r="N316" s="129"/>
      <c r="O316" s="198"/>
      <c r="P316" s="199"/>
      <c r="Q316" s="200"/>
      <c r="R316" s="201"/>
      <c r="S316" s="201"/>
      <c r="T316" s="202"/>
      <c r="U316" s="203"/>
      <c r="V316" s="190"/>
      <c r="W316" s="85"/>
      <c r="X316" s="199"/>
      <c r="Y316" s="200"/>
      <c r="Z316" s="201"/>
      <c r="AA316" s="201"/>
      <c r="AB316" s="202"/>
      <c r="AC316" s="203"/>
      <c r="AD316" s="190"/>
      <c r="AE316" s="213"/>
      <c r="AF316" s="205"/>
      <c r="AG316" s="205"/>
      <c r="AH316" s="206"/>
      <c r="AI316" s="207"/>
      <c r="AJ316" s="214"/>
      <c r="AK316" s="163"/>
      <c r="AL316" s="163"/>
      <c r="AM316" s="208"/>
      <c r="AN316" s="192"/>
      <c r="AO316" s="209"/>
      <c r="AP316" s="162"/>
      <c r="AQ316" s="163"/>
      <c r="AR316" s="163"/>
      <c r="AS316" s="164"/>
      <c r="AT316" s="192"/>
      <c r="AU316" s="209"/>
      <c r="AV316" s="162"/>
      <c r="AW316" s="163"/>
      <c r="AX316" s="163"/>
      <c r="AY316" s="164"/>
      <c r="AZ316" s="192"/>
      <c r="BA316" s="209"/>
      <c r="BB316" s="162"/>
      <c r="BC316" s="163"/>
      <c r="BD316" s="163"/>
      <c r="BE316" s="164"/>
      <c r="BF316" s="192"/>
      <c r="BG316" s="209"/>
      <c r="BH316" s="162"/>
      <c r="BI316" s="163"/>
      <c r="BJ316" s="163"/>
      <c r="BK316" s="164"/>
      <c r="BL316" s="192"/>
      <c r="BM316" s="209"/>
      <c r="BN316" s="210"/>
      <c r="BO316" s="215"/>
      <c r="BP316" s="216"/>
      <c r="BQ316" s="151"/>
    </row>
    <row r="317" spans="1:69" ht="26.25" customHeight="1">
      <c r="A317" s="122" t="str">
        <v/>
      </c>
      <c r="B317" s="212"/>
      <c r="C317" s="194"/>
      <c r="D317" s="195"/>
      <c r="E317" s="152"/>
      <c r="F317" s="155"/>
      <c r="G317" s="107"/>
      <c r="H317" s="196"/>
      <c r="I317" s="113"/>
      <c r="J317" s="75"/>
      <c r="K317" s="75"/>
      <c r="L317" s="197"/>
      <c r="M317" s="119"/>
      <c r="N317" s="129"/>
      <c r="O317" s="198"/>
      <c r="P317" s="199"/>
      <c r="Q317" s="200"/>
      <c r="R317" s="201"/>
      <c r="S317" s="201"/>
      <c r="T317" s="202"/>
      <c r="U317" s="203"/>
      <c r="V317" s="190"/>
      <c r="W317" s="85"/>
      <c r="X317" s="199"/>
      <c r="Y317" s="200"/>
      <c r="Z317" s="201"/>
      <c r="AA317" s="201"/>
      <c r="AB317" s="202"/>
      <c r="AC317" s="203"/>
      <c r="AD317" s="190"/>
      <c r="AE317" s="213"/>
      <c r="AF317" s="205"/>
      <c r="AG317" s="205"/>
      <c r="AH317" s="206"/>
      <c r="AI317" s="207"/>
      <c r="AJ317" s="214"/>
      <c r="AK317" s="163"/>
      <c r="AL317" s="163"/>
      <c r="AM317" s="208"/>
      <c r="AN317" s="192"/>
      <c r="AO317" s="209"/>
      <c r="AP317" s="162"/>
      <c r="AQ317" s="163"/>
      <c r="AR317" s="163"/>
      <c r="AS317" s="164"/>
      <c r="AT317" s="192"/>
      <c r="AU317" s="209"/>
      <c r="AV317" s="162"/>
      <c r="AW317" s="163"/>
      <c r="AX317" s="163"/>
      <c r="AY317" s="164"/>
      <c r="AZ317" s="192"/>
      <c r="BA317" s="209"/>
      <c r="BB317" s="162"/>
      <c r="BC317" s="163"/>
      <c r="BD317" s="163"/>
      <c r="BE317" s="164"/>
      <c r="BF317" s="192"/>
      <c r="BG317" s="209"/>
      <c r="BH317" s="162"/>
      <c r="BI317" s="163"/>
      <c r="BJ317" s="163"/>
      <c r="BK317" s="164"/>
      <c r="BL317" s="192"/>
      <c r="BM317" s="209"/>
      <c r="BN317" s="210"/>
      <c r="BO317" s="215"/>
      <c r="BP317" s="216"/>
      <c r="BQ317" s="151"/>
    </row>
    <row r="318" spans="1:69" ht="26.25" customHeight="1">
      <c r="A318" s="122" t="str">
        <v/>
      </c>
      <c r="B318" s="212"/>
      <c r="C318" s="194"/>
      <c r="D318" s="195"/>
      <c r="E318" s="152"/>
      <c r="F318" s="155"/>
      <c r="G318" s="107"/>
      <c r="H318" s="196"/>
      <c r="I318" s="113"/>
      <c r="J318" s="75"/>
      <c r="K318" s="75"/>
      <c r="L318" s="197"/>
      <c r="M318" s="119"/>
      <c r="N318" s="129"/>
      <c r="O318" s="198"/>
      <c r="P318" s="199"/>
      <c r="Q318" s="200"/>
      <c r="R318" s="201"/>
      <c r="S318" s="201"/>
      <c r="T318" s="202"/>
      <c r="U318" s="203"/>
      <c r="V318" s="190"/>
      <c r="W318" s="85"/>
      <c r="X318" s="199"/>
      <c r="Y318" s="200"/>
      <c r="Z318" s="201"/>
      <c r="AA318" s="201"/>
      <c r="AB318" s="202"/>
      <c r="AC318" s="203"/>
      <c r="AD318" s="190"/>
      <c r="AE318" s="213"/>
      <c r="AF318" s="205"/>
      <c r="AG318" s="205"/>
      <c r="AH318" s="206"/>
      <c r="AI318" s="207"/>
      <c r="AJ318" s="214"/>
      <c r="AK318" s="163"/>
      <c r="AL318" s="163"/>
      <c r="AM318" s="208"/>
      <c r="AN318" s="192"/>
      <c r="AO318" s="209"/>
      <c r="AP318" s="162"/>
      <c r="AQ318" s="163"/>
      <c r="AR318" s="163"/>
      <c r="AS318" s="164"/>
      <c r="AT318" s="192"/>
      <c r="AU318" s="209"/>
      <c r="AV318" s="162"/>
      <c r="AW318" s="163"/>
      <c r="AX318" s="163"/>
      <c r="AY318" s="164"/>
      <c r="AZ318" s="192"/>
      <c r="BA318" s="209"/>
      <c r="BB318" s="162"/>
      <c r="BC318" s="163"/>
      <c r="BD318" s="163"/>
      <c r="BE318" s="164"/>
      <c r="BF318" s="192"/>
      <c r="BG318" s="209"/>
      <c r="BH318" s="162"/>
      <c r="BI318" s="163"/>
      <c r="BJ318" s="163"/>
      <c r="BK318" s="164"/>
      <c r="BL318" s="192"/>
      <c r="BM318" s="209"/>
      <c r="BN318" s="210"/>
      <c r="BO318" s="215"/>
      <c r="BP318" s="216"/>
      <c r="BQ318" s="151"/>
    </row>
    <row r="319" spans="1:69" ht="26.25" customHeight="1">
      <c r="A319" s="122" t="str">
        <v/>
      </c>
      <c r="B319" s="212"/>
      <c r="C319" s="194"/>
      <c r="D319" s="195"/>
      <c r="E319" s="152"/>
      <c r="F319" s="155"/>
      <c r="G319" s="107"/>
      <c r="H319" s="196"/>
      <c r="I319" s="113"/>
      <c r="J319" s="75"/>
      <c r="K319" s="75"/>
      <c r="L319" s="197"/>
      <c r="M319" s="119"/>
      <c r="N319" s="129"/>
      <c r="O319" s="198"/>
      <c r="P319" s="199"/>
      <c r="Q319" s="200"/>
      <c r="R319" s="201"/>
      <c r="S319" s="201"/>
      <c r="T319" s="202"/>
      <c r="U319" s="203"/>
      <c r="V319" s="190"/>
      <c r="W319" s="85"/>
      <c r="X319" s="199"/>
      <c r="Y319" s="200"/>
      <c r="Z319" s="201"/>
      <c r="AA319" s="201"/>
      <c r="AB319" s="202"/>
      <c r="AC319" s="203"/>
      <c r="AD319" s="190"/>
      <c r="AE319" s="213"/>
      <c r="AF319" s="205"/>
      <c r="AG319" s="205"/>
      <c r="AH319" s="206"/>
      <c r="AI319" s="207"/>
      <c r="AJ319" s="214"/>
      <c r="AK319" s="163"/>
      <c r="AL319" s="163"/>
      <c r="AM319" s="208"/>
      <c r="AN319" s="192"/>
      <c r="AO319" s="209"/>
      <c r="AP319" s="162"/>
      <c r="AQ319" s="163"/>
      <c r="AR319" s="163"/>
      <c r="AS319" s="164"/>
      <c r="AT319" s="192"/>
      <c r="AU319" s="209"/>
      <c r="AV319" s="162"/>
      <c r="AW319" s="163"/>
      <c r="AX319" s="163"/>
      <c r="AY319" s="164"/>
      <c r="AZ319" s="192"/>
      <c r="BA319" s="209"/>
      <c r="BB319" s="162"/>
      <c r="BC319" s="163"/>
      <c r="BD319" s="163"/>
      <c r="BE319" s="164"/>
      <c r="BF319" s="192"/>
      <c r="BG319" s="209"/>
      <c r="BH319" s="162"/>
      <c r="BI319" s="163"/>
      <c r="BJ319" s="163"/>
      <c r="BK319" s="164"/>
      <c r="BL319" s="192"/>
      <c r="BM319" s="209"/>
      <c r="BN319" s="210"/>
      <c r="BO319" s="215"/>
      <c r="BP319" s="216"/>
      <c r="BQ319" s="151"/>
    </row>
    <row r="320" spans="1:69" ht="26.25" customHeight="1">
      <c r="A320" s="122" t="str">
        <v/>
      </c>
      <c r="B320" s="212"/>
      <c r="C320" s="194"/>
      <c r="D320" s="195"/>
      <c r="E320" s="152"/>
      <c r="F320" s="155"/>
      <c r="G320" s="107"/>
      <c r="H320" s="196"/>
      <c r="I320" s="113"/>
      <c r="J320" s="75"/>
      <c r="K320" s="75"/>
      <c r="L320" s="197"/>
      <c r="M320" s="119"/>
      <c r="N320" s="129"/>
      <c r="O320" s="198"/>
      <c r="P320" s="199"/>
      <c r="Q320" s="200"/>
      <c r="R320" s="201"/>
      <c r="S320" s="201"/>
      <c r="T320" s="202"/>
      <c r="U320" s="203"/>
      <c r="V320" s="190"/>
      <c r="W320" s="85"/>
      <c r="X320" s="199"/>
      <c r="Y320" s="200"/>
      <c r="Z320" s="201"/>
      <c r="AA320" s="201"/>
      <c r="AB320" s="202"/>
      <c r="AC320" s="203"/>
      <c r="AD320" s="190"/>
      <c r="AE320" s="213"/>
      <c r="AF320" s="205"/>
      <c r="AG320" s="205"/>
      <c r="AH320" s="206"/>
      <c r="AI320" s="207"/>
      <c r="AJ320" s="214"/>
      <c r="AK320" s="163"/>
      <c r="AL320" s="163"/>
      <c r="AM320" s="208"/>
      <c r="AN320" s="192"/>
      <c r="AO320" s="209"/>
      <c r="AP320" s="162"/>
      <c r="AQ320" s="163"/>
      <c r="AR320" s="163"/>
      <c r="AS320" s="164"/>
      <c r="AT320" s="192"/>
      <c r="AU320" s="209"/>
      <c r="AV320" s="162"/>
      <c r="AW320" s="163"/>
      <c r="AX320" s="163"/>
      <c r="AY320" s="164"/>
      <c r="AZ320" s="192"/>
      <c r="BA320" s="209"/>
      <c r="BB320" s="162"/>
      <c r="BC320" s="163"/>
      <c r="BD320" s="163"/>
      <c r="BE320" s="164"/>
      <c r="BF320" s="192"/>
      <c r="BG320" s="209"/>
      <c r="BH320" s="162"/>
      <c r="BI320" s="163"/>
      <c r="BJ320" s="163"/>
      <c r="BK320" s="164"/>
      <c r="BL320" s="192"/>
      <c r="BM320" s="209"/>
      <c r="BN320" s="210"/>
      <c r="BO320" s="215"/>
      <c r="BP320" s="216"/>
      <c r="BQ320" s="151"/>
    </row>
    <row r="321" spans="1:69" ht="26.25" customHeight="1">
      <c r="A321" s="122" t="str">
        <v/>
      </c>
      <c r="B321" s="212"/>
      <c r="C321" s="194"/>
      <c r="D321" s="195"/>
      <c r="E321" s="152"/>
      <c r="F321" s="155"/>
      <c r="G321" s="107"/>
      <c r="H321" s="196"/>
      <c r="I321" s="113"/>
      <c r="J321" s="75"/>
      <c r="K321" s="75"/>
      <c r="L321" s="197"/>
      <c r="M321" s="119"/>
      <c r="N321" s="129"/>
      <c r="O321" s="198"/>
      <c r="P321" s="199"/>
      <c r="Q321" s="200"/>
      <c r="R321" s="201"/>
      <c r="S321" s="201"/>
      <c r="T321" s="202"/>
      <c r="U321" s="203"/>
      <c r="V321" s="190"/>
      <c r="W321" s="85"/>
      <c r="X321" s="199"/>
      <c r="Y321" s="200"/>
      <c r="Z321" s="201"/>
      <c r="AA321" s="201"/>
      <c r="AB321" s="202"/>
      <c r="AC321" s="203"/>
      <c r="AD321" s="190"/>
      <c r="AE321" s="213"/>
      <c r="AF321" s="205"/>
      <c r="AG321" s="205"/>
      <c r="AH321" s="206"/>
      <c r="AI321" s="207"/>
      <c r="AJ321" s="214"/>
      <c r="AK321" s="163"/>
      <c r="AL321" s="163"/>
      <c r="AM321" s="208"/>
      <c r="AN321" s="192"/>
      <c r="AO321" s="209"/>
      <c r="AP321" s="162"/>
      <c r="AQ321" s="163"/>
      <c r="AR321" s="163"/>
      <c r="AS321" s="164"/>
      <c r="AT321" s="192"/>
      <c r="AU321" s="209"/>
      <c r="AV321" s="162"/>
      <c r="AW321" s="163"/>
      <c r="AX321" s="163"/>
      <c r="AY321" s="164"/>
      <c r="AZ321" s="192"/>
      <c r="BA321" s="209"/>
      <c r="BB321" s="162"/>
      <c r="BC321" s="163"/>
      <c r="BD321" s="163"/>
      <c r="BE321" s="164"/>
      <c r="BF321" s="192"/>
      <c r="BG321" s="209"/>
      <c r="BH321" s="162"/>
      <c r="BI321" s="163"/>
      <c r="BJ321" s="163"/>
      <c r="BK321" s="164"/>
      <c r="BL321" s="192"/>
      <c r="BM321" s="209"/>
      <c r="BN321" s="210"/>
      <c r="BO321" s="215"/>
      <c r="BP321" s="216"/>
      <c r="BQ321" s="151"/>
    </row>
    <row r="322" spans="1:69" ht="26.25" customHeight="1">
      <c r="A322" s="122" t="str">
        <v/>
      </c>
      <c r="B322" s="212"/>
      <c r="C322" s="194"/>
      <c r="D322" s="195"/>
      <c r="E322" s="152"/>
      <c r="F322" s="155"/>
      <c r="G322" s="107"/>
      <c r="H322" s="196"/>
      <c r="I322" s="113"/>
      <c r="J322" s="75"/>
      <c r="K322" s="75"/>
      <c r="L322" s="197"/>
      <c r="M322" s="119"/>
      <c r="N322" s="129"/>
      <c r="O322" s="198"/>
      <c r="P322" s="199"/>
      <c r="Q322" s="200"/>
      <c r="R322" s="201"/>
      <c r="S322" s="201"/>
      <c r="T322" s="202"/>
      <c r="U322" s="203"/>
      <c r="V322" s="190"/>
      <c r="W322" s="85"/>
      <c r="X322" s="199"/>
      <c r="Y322" s="200"/>
      <c r="Z322" s="201"/>
      <c r="AA322" s="201"/>
      <c r="AB322" s="202"/>
      <c r="AC322" s="203"/>
      <c r="AD322" s="190"/>
      <c r="AE322" s="213"/>
      <c r="AF322" s="205"/>
      <c r="AG322" s="205"/>
      <c r="AH322" s="206"/>
      <c r="AI322" s="207"/>
      <c r="AJ322" s="214"/>
      <c r="AK322" s="163"/>
      <c r="AL322" s="163"/>
      <c r="AM322" s="208"/>
      <c r="AN322" s="192"/>
      <c r="AO322" s="209"/>
      <c r="AP322" s="162"/>
      <c r="AQ322" s="163"/>
      <c r="AR322" s="163"/>
      <c r="AS322" s="164"/>
      <c r="AT322" s="192"/>
      <c r="AU322" s="209"/>
      <c r="AV322" s="162"/>
      <c r="AW322" s="163"/>
      <c r="AX322" s="163"/>
      <c r="AY322" s="164"/>
      <c r="AZ322" s="192"/>
      <c r="BA322" s="209"/>
      <c r="BB322" s="162"/>
      <c r="BC322" s="163"/>
      <c r="BD322" s="163"/>
      <c r="BE322" s="164"/>
      <c r="BF322" s="192"/>
      <c r="BG322" s="209"/>
      <c r="BH322" s="162"/>
      <c r="BI322" s="163"/>
      <c r="BJ322" s="163"/>
      <c r="BK322" s="164"/>
      <c r="BL322" s="192"/>
      <c r="BM322" s="209"/>
      <c r="BN322" s="210"/>
      <c r="BO322" s="215"/>
      <c r="BP322" s="216"/>
      <c r="BQ322" s="151"/>
    </row>
    <row r="323" spans="1:69" ht="26.25" customHeight="1">
      <c r="A323" s="122" t="str">
        <v/>
      </c>
      <c r="B323" s="212"/>
      <c r="C323" s="194"/>
      <c r="D323" s="195"/>
      <c r="E323" s="152"/>
      <c r="F323" s="155"/>
      <c r="G323" s="107"/>
      <c r="H323" s="196"/>
      <c r="I323" s="113"/>
      <c r="J323" s="75"/>
      <c r="K323" s="75"/>
      <c r="L323" s="197"/>
      <c r="M323" s="119"/>
      <c r="N323" s="129"/>
      <c r="O323" s="198"/>
      <c r="P323" s="199"/>
      <c r="Q323" s="200"/>
      <c r="R323" s="201"/>
      <c r="S323" s="201"/>
      <c r="T323" s="202"/>
      <c r="U323" s="203"/>
      <c r="V323" s="190"/>
      <c r="W323" s="85"/>
      <c r="X323" s="199"/>
      <c r="Y323" s="200"/>
      <c r="Z323" s="201"/>
      <c r="AA323" s="201"/>
      <c r="AB323" s="202"/>
      <c r="AC323" s="203"/>
      <c r="AD323" s="190"/>
      <c r="AE323" s="213"/>
      <c r="AF323" s="205"/>
      <c r="AG323" s="205"/>
      <c r="AH323" s="206"/>
      <c r="AI323" s="207"/>
      <c r="AJ323" s="214"/>
      <c r="AK323" s="163"/>
      <c r="AL323" s="163"/>
      <c r="AM323" s="208"/>
      <c r="AN323" s="192"/>
      <c r="AO323" s="209"/>
      <c r="AP323" s="162"/>
      <c r="AQ323" s="163"/>
      <c r="AR323" s="163"/>
      <c r="AS323" s="164"/>
      <c r="AT323" s="192"/>
      <c r="AU323" s="209"/>
      <c r="AV323" s="162"/>
      <c r="AW323" s="163"/>
      <c r="AX323" s="163"/>
      <c r="AY323" s="164"/>
      <c r="AZ323" s="192"/>
      <c r="BA323" s="209"/>
      <c r="BB323" s="162"/>
      <c r="BC323" s="163"/>
      <c r="BD323" s="163"/>
      <c r="BE323" s="164"/>
      <c r="BF323" s="192"/>
      <c r="BG323" s="209"/>
      <c r="BH323" s="162"/>
      <c r="BI323" s="163"/>
      <c r="BJ323" s="163"/>
      <c r="BK323" s="164"/>
      <c r="BL323" s="192"/>
      <c r="BM323" s="209"/>
      <c r="BN323" s="210"/>
      <c r="BO323" s="215"/>
      <c r="BP323" s="216"/>
      <c r="BQ323" s="151"/>
    </row>
    <row r="324" spans="1:69" ht="26.25" customHeight="1">
      <c r="A324" s="122" t="str">
        <v/>
      </c>
      <c r="B324" s="212"/>
      <c r="C324" s="194"/>
      <c r="D324" s="195"/>
      <c r="E324" s="152"/>
      <c r="F324" s="155"/>
      <c r="G324" s="107"/>
      <c r="H324" s="196"/>
      <c r="I324" s="113"/>
      <c r="J324" s="75"/>
      <c r="K324" s="75"/>
      <c r="L324" s="197"/>
      <c r="M324" s="119"/>
      <c r="N324" s="129"/>
      <c r="O324" s="198"/>
      <c r="P324" s="199"/>
      <c r="Q324" s="200"/>
      <c r="R324" s="201"/>
      <c r="S324" s="201"/>
      <c r="T324" s="202"/>
      <c r="U324" s="203"/>
      <c r="V324" s="190"/>
      <c r="W324" s="85"/>
      <c r="X324" s="199"/>
      <c r="Y324" s="200"/>
      <c r="Z324" s="201"/>
      <c r="AA324" s="201"/>
      <c r="AB324" s="202"/>
      <c r="AC324" s="203"/>
      <c r="AD324" s="190"/>
      <c r="AE324" s="213"/>
      <c r="AF324" s="205"/>
      <c r="AG324" s="205"/>
      <c r="AH324" s="206"/>
      <c r="AI324" s="207"/>
      <c r="AJ324" s="214"/>
      <c r="AK324" s="163"/>
      <c r="AL324" s="163"/>
      <c r="AM324" s="208"/>
      <c r="AN324" s="192"/>
      <c r="AO324" s="209"/>
      <c r="AP324" s="162"/>
      <c r="AQ324" s="163"/>
      <c r="AR324" s="163"/>
      <c r="AS324" s="164"/>
      <c r="AT324" s="192"/>
      <c r="AU324" s="209"/>
      <c r="AV324" s="162"/>
      <c r="AW324" s="163"/>
      <c r="AX324" s="163"/>
      <c r="AY324" s="164"/>
      <c r="AZ324" s="192"/>
      <c r="BA324" s="209"/>
      <c r="BB324" s="162"/>
      <c r="BC324" s="163"/>
      <c r="BD324" s="163"/>
      <c r="BE324" s="164"/>
      <c r="BF324" s="192"/>
      <c r="BG324" s="209"/>
      <c r="BH324" s="162"/>
      <c r="BI324" s="163"/>
      <c r="BJ324" s="163"/>
      <c r="BK324" s="164"/>
      <c r="BL324" s="192"/>
      <c r="BM324" s="209"/>
      <c r="BN324" s="210"/>
      <c r="BO324" s="215"/>
      <c r="BP324" s="216"/>
      <c r="BQ324" s="151"/>
    </row>
    <row r="325" spans="1:69" ht="26.25" customHeight="1">
      <c r="A325" s="122" t="str">
        <v/>
      </c>
      <c r="B325" s="212"/>
      <c r="C325" s="194"/>
      <c r="D325" s="195"/>
      <c r="E325" s="152"/>
      <c r="F325" s="155"/>
      <c r="G325" s="107"/>
      <c r="H325" s="196"/>
      <c r="I325" s="113"/>
      <c r="J325" s="75"/>
      <c r="K325" s="75"/>
      <c r="L325" s="197"/>
      <c r="M325" s="119"/>
      <c r="N325" s="129"/>
      <c r="O325" s="198"/>
      <c r="P325" s="199"/>
      <c r="Q325" s="200"/>
      <c r="R325" s="201"/>
      <c r="S325" s="201"/>
      <c r="T325" s="202"/>
      <c r="U325" s="203"/>
      <c r="V325" s="190"/>
      <c r="W325" s="85"/>
      <c r="X325" s="199"/>
      <c r="Y325" s="200"/>
      <c r="Z325" s="201"/>
      <c r="AA325" s="201"/>
      <c r="AB325" s="202"/>
      <c r="AC325" s="203"/>
      <c r="AD325" s="190"/>
      <c r="AE325" s="213"/>
      <c r="AF325" s="205"/>
      <c r="AG325" s="205"/>
      <c r="AH325" s="206"/>
      <c r="AI325" s="207"/>
      <c r="AJ325" s="214"/>
      <c r="AK325" s="163"/>
      <c r="AL325" s="163"/>
      <c r="AM325" s="208"/>
      <c r="AN325" s="192"/>
      <c r="AO325" s="209"/>
      <c r="AP325" s="162"/>
      <c r="AQ325" s="163"/>
      <c r="AR325" s="163"/>
      <c r="AS325" s="164"/>
      <c r="AT325" s="192"/>
      <c r="AU325" s="209"/>
      <c r="AV325" s="162"/>
      <c r="AW325" s="163"/>
      <c r="AX325" s="163"/>
      <c r="AY325" s="164"/>
      <c r="AZ325" s="192"/>
      <c r="BA325" s="209"/>
      <c r="BB325" s="162"/>
      <c r="BC325" s="163"/>
      <c r="BD325" s="163"/>
      <c r="BE325" s="164"/>
      <c r="BF325" s="192"/>
      <c r="BG325" s="209"/>
      <c r="BH325" s="162"/>
      <c r="BI325" s="163"/>
      <c r="BJ325" s="163"/>
      <c r="BK325" s="164"/>
      <c r="BL325" s="192"/>
      <c r="BM325" s="209"/>
      <c r="BN325" s="210"/>
      <c r="BO325" s="215"/>
      <c r="BP325" s="216"/>
      <c r="BQ325" s="151"/>
    </row>
    <row r="326" spans="1:69" ht="26.25" customHeight="1">
      <c r="A326" s="122" t="str">
        <v/>
      </c>
      <c r="B326" s="212"/>
      <c r="C326" s="194"/>
      <c r="D326" s="195"/>
      <c r="E326" s="152"/>
      <c r="F326" s="155"/>
      <c r="G326" s="107"/>
      <c r="H326" s="196"/>
      <c r="I326" s="113"/>
      <c r="J326" s="75"/>
      <c r="K326" s="75"/>
      <c r="L326" s="197"/>
      <c r="M326" s="119"/>
      <c r="N326" s="129"/>
      <c r="O326" s="198"/>
      <c r="P326" s="199"/>
      <c r="Q326" s="200"/>
      <c r="R326" s="201"/>
      <c r="S326" s="201"/>
      <c r="T326" s="202"/>
      <c r="U326" s="203"/>
      <c r="V326" s="190"/>
      <c r="W326" s="85"/>
      <c r="X326" s="199"/>
      <c r="Y326" s="200"/>
      <c r="Z326" s="201"/>
      <c r="AA326" s="201"/>
      <c r="AB326" s="202"/>
      <c r="AC326" s="203"/>
      <c r="AD326" s="190"/>
      <c r="AE326" s="213"/>
      <c r="AF326" s="205"/>
      <c r="AG326" s="205"/>
      <c r="AH326" s="206"/>
      <c r="AI326" s="207"/>
      <c r="AJ326" s="214"/>
      <c r="AK326" s="163"/>
      <c r="AL326" s="163"/>
      <c r="AM326" s="208"/>
      <c r="AN326" s="192"/>
      <c r="AO326" s="209"/>
      <c r="AP326" s="162"/>
      <c r="AQ326" s="163"/>
      <c r="AR326" s="163"/>
      <c r="AS326" s="164"/>
      <c r="AT326" s="192"/>
      <c r="AU326" s="209"/>
      <c r="AV326" s="162"/>
      <c r="AW326" s="163"/>
      <c r="AX326" s="163"/>
      <c r="AY326" s="164"/>
      <c r="AZ326" s="192"/>
      <c r="BA326" s="209"/>
      <c r="BB326" s="162"/>
      <c r="BC326" s="163"/>
      <c r="BD326" s="163"/>
      <c r="BE326" s="164"/>
      <c r="BF326" s="192"/>
      <c r="BG326" s="209"/>
      <c r="BH326" s="162"/>
      <c r="BI326" s="163"/>
      <c r="BJ326" s="163"/>
      <c r="BK326" s="164"/>
      <c r="BL326" s="192"/>
      <c r="BM326" s="209"/>
      <c r="BN326" s="210"/>
      <c r="BO326" s="215"/>
      <c r="BP326" s="216"/>
      <c r="BQ326" s="151"/>
    </row>
    <row r="327" spans="1:69" ht="26.25" customHeight="1">
      <c r="A327" s="122" t="str">
        <v/>
      </c>
      <c r="B327" s="212"/>
      <c r="C327" s="194"/>
      <c r="D327" s="195"/>
      <c r="E327" s="152"/>
      <c r="F327" s="155"/>
      <c r="G327" s="107"/>
      <c r="H327" s="196"/>
      <c r="I327" s="113"/>
      <c r="J327" s="75"/>
      <c r="K327" s="75"/>
      <c r="L327" s="197"/>
      <c r="M327" s="119"/>
      <c r="N327" s="129"/>
      <c r="O327" s="198"/>
      <c r="P327" s="199"/>
      <c r="Q327" s="200"/>
      <c r="R327" s="201"/>
      <c r="S327" s="201"/>
      <c r="T327" s="202"/>
      <c r="U327" s="203"/>
      <c r="V327" s="190"/>
      <c r="W327" s="85"/>
      <c r="X327" s="199"/>
      <c r="Y327" s="200"/>
      <c r="Z327" s="201"/>
      <c r="AA327" s="201"/>
      <c r="AB327" s="202"/>
      <c r="AC327" s="203"/>
      <c r="AD327" s="190"/>
      <c r="AE327" s="213"/>
      <c r="AF327" s="205"/>
      <c r="AG327" s="205"/>
      <c r="AH327" s="206"/>
      <c r="AI327" s="207"/>
      <c r="AJ327" s="214"/>
      <c r="AK327" s="163"/>
      <c r="AL327" s="163"/>
      <c r="AM327" s="208"/>
      <c r="AN327" s="192"/>
      <c r="AO327" s="209"/>
      <c r="AP327" s="162"/>
      <c r="AQ327" s="163"/>
      <c r="AR327" s="163"/>
      <c r="AS327" s="164"/>
      <c r="AT327" s="192"/>
      <c r="AU327" s="209"/>
      <c r="AV327" s="162"/>
      <c r="AW327" s="163"/>
      <c r="AX327" s="163"/>
      <c r="AY327" s="164"/>
      <c r="AZ327" s="192"/>
      <c r="BA327" s="209"/>
      <c r="BB327" s="162"/>
      <c r="BC327" s="163"/>
      <c r="BD327" s="163"/>
      <c r="BE327" s="164"/>
      <c r="BF327" s="192"/>
      <c r="BG327" s="209"/>
      <c r="BH327" s="162"/>
      <c r="BI327" s="163"/>
      <c r="BJ327" s="163"/>
      <c r="BK327" s="164"/>
      <c r="BL327" s="192"/>
      <c r="BM327" s="209"/>
      <c r="BN327" s="210"/>
      <c r="BO327" s="215"/>
      <c r="BP327" s="216"/>
      <c r="BQ327" s="151"/>
    </row>
    <row r="328" spans="1:69" ht="26.25" customHeight="1">
      <c r="A328" s="122" t="str">
        <v/>
      </c>
      <c r="B328" s="212"/>
      <c r="C328" s="194"/>
      <c r="D328" s="195"/>
      <c r="E328" s="152"/>
      <c r="F328" s="155"/>
      <c r="G328" s="107"/>
      <c r="H328" s="196"/>
      <c r="I328" s="113"/>
      <c r="J328" s="75"/>
      <c r="K328" s="75"/>
      <c r="L328" s="197"/>
      <c r="M328" s="119"/>
      <c r="N328" s="129"/>
      <c r="O328" s="198"/>
      <c r="P328" s="199"/>
      <c r="Q328" s="200"/>
      <c r="R328" s="201"/>
      <c r="S328" s="201"/>
      <c r="T328" s="202"/>
      <c r="U328" s="203"/>
      <c r="V328" s="190"/>
      <c r="W328" s="85"/>
      <c r="X328" s="199"/>
      <c r="Y328" s="200"/>
      <c r="Z328" s="201"/>
      <c r="AA328" s="201"/>
      <c r="AB328" s="202"/>
      <c r="AC328" s="203"/>
      <c r="AD328" s="190"/>
      <c r="AE328" s="213"/>
      <c r="AF328" s="205"/>
      <c r="AG328" s="205"/>
      <c r="AH328" s="206"/>
      <c r="AI328" s="207"/>
      <c r="AJ328" s="214"/>
      <c r="AK328" s="163"/>
      <c r="AL328" s="163"/>
      <c r="AM328" s="208"/>
      <c r="AN328" s="192"/>
      <c r="AO328" s="209"/>
      <c r="AP328" s="162"/>
      <c r="AQ328" s="163"/>
      <c r="AR328" s="163"/>
      <c r="AS328" s="164"/>
      <c r="AT328" s="192"/>
      <c r="AU328" s="209"/>
      <c r="AV328" s="162"/>
      <c r="AW328" s="163"/>
      <c r="AX328" s="163"/>
      <c r="AY328" s="164"/>
      <c r="AZ328" s="192"/>
      <c r="BA328" s="209"/>
      <c r="BB328" s="162"/>
      <c r="BC328" s="163"/>
      <c r="BD328" s="163"/>
      <c r="BE328" s="164"/>
      <c r="BF328" s="192"/>
      <c r="BG328" s="209"/>
      <c r="BH328" s="162"/>
      <c r="BI328" s="163"/>
      <c r="BJ328" s="163"/>
      <c r="BK328" s="164"/>
      <c r="BL328" s="192"/>
      <c r="BM328" s="209"/>
      <c r="BN328" s="210"/>
      <c r="BO328" s="215"/>
      <c r="BP328" s="216"/>
      <c r="BQ328" s="151"/>
    </row>
    <row r="329" spans="1:69" ht="26.25" customHeight="1">
      <c r="A329" s="122" t="str">
        <v/>
      </c>
      <c r="B329" s="212"/>
      <c r="C329" s="194"/>
      <c r="D329" s="195"/>
      <c r="E329" s="152"/>
      <c r="F329" s="155"/>
      <c r="G329" s="107"/>
      <c r="H329" s="196"/>
      <c r="I329" s="113"/>
      <c r="J329" s="75"/>
      <c r="K329" s="75"/>
      <c r="L329" s="197"/>
      <c r="M329" s="119"/>
      <c r="N329" s="129"/>
      <c r="O329" s="198"/>
      <c r="P329" s="199"/>
      <c r="Q329" s="200"/>
      <c r="R329" s="201"/>
      <c r="S329" s="201"/>
      <c r="T329" s="202"/>
      <c r="U329" s="203"/>
      <c r="V329" s="190"/>
      <c r="W329" s="85"/>
      <c r="X329" s="199"/>
      <c r="Y329" s="200"/>
      <c r="Z329" s="201"/>
      <c r="AA329" s="201"/>
      <c r="AB329" s="202"/>
      <c r="AC329" s="203"/>
      <c r="AD329" s="190"/>
      <c r="AE329" s="213"/>
      <c r="AF329" s="205"/>
      <c r="AG329" s="205"/>
      <c r="AH329" s="206"/>
      <c r="AI329" s="207"/>
      <c r="AJ329" s="214"/>
      <c r="AK329" s="163"/>
      <c r="AL329" s="163"/>
      <c r="AM329" s="208"/>
      <c r="AN329" s="192"/>
      <c r="AO329" s="209"/>
      <c r="AP329" s="162"/>
      <c r="AQ329" s="163"/>
      <c r="AR329" s="163"/>
      <c r="AS329" s="164"/>
      <c r="AT329" s="192"/>
      <c r="AU329" s="209"/>
      <c r="AV329" s="162"/>
      <c r="AW329" s="163"/>
      <c r="AX329" s="163"/>
      <c r="AY329" s="164"/>
      <c r="AZ329" s="192"/>
      <c r="BA329" s="209"/>
      <c r="BB329" s="162"/>
      <c r="BC329" s="163"/>
      <c r="BD329" s="163"/>
      <c r="BE329" s="164"/>
      <c r="BF329" s="192"/>
      <c r="BG329" s="209"/>
      <c r="BH329" s="162"/>
      <c r="BI329" s="163"/>
      <c r="BJ329" s="163"/>
      <c r="BK329" s="164"/>
      <c r="BL329" s="192"/>
      <c r="BM329" s="209"/>
      <c r="BN329" s="210"/>
      <c r="BO329" s="215"/>
      <c r="BP329" s="216"/>
      <c r="BQ329" s="151"/>
    </row>
    <row r="330" spans="1:69" ht="26.25" customHeight="1">
      <c r="A330" s="122" t="str">
        <v/>
      </c>
      <c r="B330" s="212"/>
      <c r="C330" s="194"/>
      <c r="D330" s="195"/>
      <c r="E330" s="152"/>
      <c r="F330" s="155"/>
      <c r="G330" s="107"/>
      <c r="H330" s="196"/>
      <c r="I330" s="113"/>
      <c r="J330" s="75"/>
      <c r="K330" s="75"/>
      <c r="L330" s="197"/>
      <c r="M330" s="119"/>
      <c r="N330" s="129"/>
      <c r="O330" s="198"/>
      <c r="P330" s="199"/>
      <c r="Q330" s="200"/>
      <c r="R330" s="201"/>
      <c r="S330" s="201"/>
      <c r="T330" s="202"/>
      <c r="U330" s="203"/>
      <c r="V330" s="190"/>
      <c r="W330" s="85"/>
      <c r="X330" s="199"/>
      <c r="Y330" s="200"/>
      <c r="Z330" s="201"/>
      <c r="AA330" s="201"/>
      <c r="AB330" s="202"/>
      <c r="AC330" s="203"/>
      <c r="AD330" s="190"/>
      <c r="AE330" s="213"/>
      <c r="AF330" s="205"/>
      <c r="AG330" s="205"/>
      <c r="AH330" s="206"/>
      <c r="AI330" s="207"/>
      <c r="AJ330" s="214"/>
      <c r="AK330" s="163"/>
      <c r="AL330" s="163"/>
      <c r="AM330" s="208"/>
      <c r="AN330" s="192"/>
      <c r="AO330" s="209"/>
      <c r="AP330" s="162"/>
      <c r="AQ330" s="163"/>
      <c r="AR330" s="163"/>
      <c r="AS330" s="164"/>
      <c r="AT330" s="192"/>
      <c r="AU330" s="209"/>
      <c r="AV330" s="162"/>
      <c r="AW330" s="163"/>
      <c r="AX330" s="163"/>
      <c r="AY330" s="164"/>
      <c r="AZ330" s="192"/>
      <c r="BA330" s="209"/>
      <c r="BB330" s="162"/>
      <c r="BC330" s="163"/>
      <c r="BD330" s="163"/>
      <c r="BE330" s="164"/>
      <c r="BF330" s="192"/>
      <c r="BG330" s="209"/>
      <c r="BH330" s="162"/>
      <c r="BI330" s="163"/>
      <c r="BJ330" s="163"/>
      <c r="BK330" s="164"/>
      <c r="BL330" s="192"/>
      <c r="BM330" s="209"/>
      <c r="BN330" s="210"/>
      <c r="BO330" s="215"/>
      <c r="BP330" s="216"/>
      <c r="BQ330" s="151"/>
    </row>
    <row r="331" spans="1:69" ht="26.25" customHeight="1">
      <c r="A331" s="122" t="str">
        <v/>
      </c>
      <c r="B331" s="212"/>
      <c r="C331" s="194"/>
      <c r="D331" s="195"/>
      <c r="E331" s="152"/>
      <c r="F331" s="155"/>
      <c r="G331" s="107"/>
      <c r="H331" s="196"/>
      <c r="I331" s="113"/>
      <c r="J331" s="75"/>
      <c r="K331" s="75"/>
      <c r="L331" s="197"/>
      <c r="M331" s="119"/>
      <c r="N331" s="129"/>
      <c r="O331" s="198"/>
      <c r="P331" s="199"/>
      <c r="Q331" s="200"/>
      <c r="R331" s="201"/>
      <c r="S331" s="201"/>
      <c r="T331" s="202"/>
      <c r="U331" s="203"/>
      <c r="V331" s="190"/>
      <c r="W331" s="85"/>
      <c r="X331" s="199"/>
      <c r="Y331" s="200"/>
      <c r="Z331" s="201"/>
      <c r="AA331" s="201"/>
      <c r="AB331" s="202"/>
      <c r="AC331" s="203"/>
      <c r="AD331" s="190"/>
      <c r="AE331" s="213"/>
      <c r="AF331" s="205"/>
      <c r="AG331" s="205"/>
      <c r="AH331" s="206"/>
      <c r="AI331" s="207"/>
      <c r="AJ331" s="214"/>
      <c r="AK331" s="163"/>
      <c r="AL331" s="163"/>
      <c r="AM331" s="208"/>
      <c r="AN331" s="192"/>
      <c r="AO331" s="209"/>
      <c r="AP331" s="162"/>
      <c r="AQ331" s="163"/>
      <c r="AR331" s="163"/>
      <c r="AS331" s="164"/>
      <c r="AT331" s="192"/>
      <c r="AU331" s="209"/>
      <c r="AV331" s="162"/>
      <c r="AW331" s="163"/>
      <c r="AX331" s="163"/>
      <c r="AY331" s="164"/>
      <c r="AZ331" s="192"/>
      <c r="BA331" s="209"/>
      <c r="BB331" s="162"/>
      <c r="BC331" s="163"/>
      <c r="BD331" s="163"/>
      <c r="BE331" s="164"/>
      <c r="BF331" s="192"/>
      <c r="BG331" s="209"/>
      <c r="BH331" s="162"/>
      <c r="BI331" s="163"/>
      <c r="BJ331" s="163"/>
      <c r="BK331" s="164"/>
      <c r="BL331" s="192"/>
      <c r="BM331" s="209"/>
      <c r="BN331" s="210"/>
      <c r="BO331" s="215"/>
      <c r="BP331" s="216"/>
      <c r="BQ331" s="151"/>
    </row>
    <row r="332" spans="1:69" ht="26.25" customHeight="1">
      <c r="A332" s="122" t="str">
        <v/>
      </c>
      <c r="B332" s="212"/>
      <c r="C332" s="194"/>
      <c r="D332" s="195"/>
      <c r="E332" s="152"/>
      <c r="F332" s="155"/>
      <c r="G332" s="107"/>
      <c r="H332" s="196"/>
      <c r="I332" s="113"/>
      <c r="J332" s="75"/>
      <c r="K332" s="75"/>
      <c r="L332" s="197"/>
      <c r="M332" s="119"/>
      <c r="N332" s="129"/>
      <c r="O332" s="198"/>
      <c r="P332" s="199"/>
      <c r="Q332" s="200"/>
      <c r="R332" s="201"/>
      <c r="S332" s="201"/>
      <c r="T332" s="202"/>
      <c r="U332" s="203"/>
      <c r="V332" s="190"/>
      <c r="W332" s="85"/>
      <c r="X332" s="199"/>
      <c r="Y332" s="200"/>
      <c r="Z332" s="201"/>
      <c r="AA332" s="201"/>
      <c r="AB332" s="202"/>
      <c r="AC332" s="203"/>
      <c r="AD332" s="190"/>
      <c r="AE332" s="213"/>
      <c r="AF332" s="205"/>
      <c r="AG332" s="205"/>
      <c r="AH332" s="206"/>
      <c r="AI332" s="207"/>
      <c r="AJ332" s="214"/>
      <c r="AK332" s="163"/>
      <c r="AL332" s="163"/>
      <c r="AM332" s="208"/>
      <c r="AN332" s="192"/>
      <c r="AO332" s="209"/>
      <c r="AP332" s="162"/>
      <c r="AQ332" s="163"/>
      <c r="AR332" s="163"/>
      <c r="AS332" s="164"/>
      <c r="AT332" s="192"/>
      <c r="AU332" s="209"/>
      <c r="AV332" s="162"/>
      <c r="AW332" s="163"/>
      <c r="AX332" s="163"/>
      <c r="AY332" s="164"/>
      <c r="AZ332" s="192"/>
      <c r="BA332" s="209"/>
      <c r="BB332" s="162"/>
      <c r="BC332" s="163"/>
      <c r="BD332" s="163"/>
      <c r="BE332" s="164"/>
      <c r="BF332" s="192"/>
      <c r="BG332" s="209"/>
      <c r="BH332" s="162"/>
      <c r="BI332" s="163"/>
      <c r="BJ332" s="163"/>
      <c r="BK332" s="164"/>
      <c r="BL332" s="192"/>
      <c r="BM332" s="209"/>
      <c r="BN332" s="210"/>
      <c r="BO332" s="215"/>
      <c r="BP332" s="216"/>
      <c r="BQ332" s="151"/>
    </row>
    <row r="333" spans="1:69" ht="26.25" customHeight="1">
      <c r="A333" s="122" t="str">
        <v/>
      </c>
      <c r="B333" s="212"/>
      <c r="C333" s="194"/>
      <c r="D333" s="195"/>
      <c r="E333" s="152"/>
      <c r="F333" s="155"/>
      <c r="G333" s="107"/>
      <c r="H333" s="196"/>
      <c r="I333" s="113"/>
      <c r="J333" s="75"/>
      <c r="K333" s="75"/>
      <c r="L333" s="197"/>
      <c r="M333" s="119"/>
      <c r="N333" s="129"/>
      <c r="O333" s="198"/>
      <c r="P333" s="199"/>
      <c r="Q333" s="200"/>
      <c r="R333" s="201"/>
      <c r="S333" s="201"/>
      <c r="T333" s="202"/>
      <c r="U333" s="203"/>
      <c r="V333" s="190"/>
      <c r="W333" s="85"/>
      <c r="X333" s="199"/>
      <c r="Y333" s="200"/>
      <c r="Z333" s="201"/>
      <c r="AA333" s="201"/>
      <c r="AB333" s="202"/>
      <c r="AC333" s="203"/>
      <c r="AD333" s="190"/>
      <c r="AE333" s="213"/>
      <c r="AF333" s="205"/>
      <c r="AG333" s="205"/>
      <c r="AH333" s="206"/>
      <c r="AI333" s="207"/>
      <c r="AJ333" s="214"/>
      <c r="AK333" s="163"/>
      <c r="AL333" s="163"/>
      <c r="AM333" s="208"/>
      <c r="AN333" s="192"/>
      <c r="AO333" s="209"/>
      <c r="AP333" s="162"/>
      <c r="AQ333" s="163"/>
      <c r="AR333" s="163"/>
      <c r="AS333" s="164"/>
      <c r="AT333" s="192"/>
      <c r="AU333" s="209"/>
      <c r="AV333" s="162"/>
      <c r="AW333" s="163"/>
      <c r="AX333" s="163"/>
      <c r="AY333" s="164"/>
      <c r="AZ333" s="192"/>
      <c r="BA333" s="209"/>
      <c r="BB333" s="162"/>
      <c r="BC333" s="163"/>
      <c r="BD333" s="163"/>
      <c r="BE333" s="164"/>
      <c r="BF333" s="192"/>
      <c r="BG333" s="209"/>
      <c r="BH333" s="162"/>
      <c r="BI333" s="163"/>
      <c r="BJ333" s="163"/>
      <c r="BK333" s="164"/>
      <c r="BL333" s="192"/>
      <c r="BM333" s="209"/>
      <c r="BN333" s="210"/>
      <c r="BO333" s="215"/>
      <c r="BP333" s="216"/>
      <c r="BQ333" s="151"/>
    </row>
    <row r="334" spans="1:69" ht="26.25" customHeight="1">
      <c r="A334" s="122" t="str">
        <v/>
      </c>
      <c r="B334" s="212"/>
      <c r="C334" s="194"/>
      <c r="D334" s="195"/>
      <c r="E334" s="152"/>
      <c r="F334" s="155"/>
      <c r="G334" s="107"/>
      <c r="H334" s="196"/>
      <c r="I334" s="113"/>
      <c r="J334" s="75"/>
      <c r="K334" s="75"/>
      <c r="L334" s="197"/>
      <c r="M334" s="119"/>
      <c r="N334" s="129"/>
      <c r="O334" s="198"/>
      <c r="P334" s="199"/>
      <c r="Q334" s="200"/>
      <c r="R334" s="201"/>
      <c r="S334" s="201"/>
      <c r="T334" s="202"/>
      <c r="U334" s="203"/>
      <c r="V334" s="190"/>
      <c r="W334" s="85"/>
      <c r="X334" s="199"/>
      <c r="Y334" s="200"/>
      <c r="Z334" s="201"/>
      <c r="AA334" s="201"/>
      <c r="AB334" s="202"/>
      <c r="AC334" s="203"/>
      <c r="AD334" s="190"/>
      <c r="AE334" s="213"/>
      <c r="AF334" s="205"/>
      <c r="AG334" s="205"/>
      <c r="AH334" s="206"/>
      <c r="AI334" s="207"/>
      <c r="AJ334" s="214"/>
      <c r="AK334" s="163"/>
      <c r="AL334" s="163"/>
      <c r="AM334" s="208"/>
      <c r="AN334" s="192"/>
      <c r="AO334" s="209"/>
      <c r="AP334" s="162"/>
      <c r="AQ334" s="163"/>
      <c r="AR334" s="163"/>
      <c r="AS334" s="164"/>
      <c r="AT334" s="192"/>
      <c r="AU334" s="209"/>
      <c r="AV334" s="162"/>
      <c r="AW334" s="163"/>
      <c r="AX334" s="163"/>
      <c r="AY334" s="164"/>
      <c r="AZ334" s="192"/>
      <c r="BA334" s="209"/>
      <c r="BB334" s="162"/>
      <c r="BC334" s="163"/>
      <c r="BD334" s="163"/>
      <c r="BE334" s="164"/>
      <c r="BF334" s="192"/>
      <c r="BG334" s="209"/>
      <c r="BH334" s="162"/>
      <c r="BI334" s="163"/>
      <c r="BJ334" s="163"/>
      <c r="BK334" s="164"/>
      <c r="BL334" s="192"/>
      <c r="BM334" s="209"/>
      <c r="BN334" s="210"/>
      <c r="BO334" s="215"/>
      <c r="BP334" s="216"/>
      <c r="BQ334" s="151"/>
    </row>
    <row r="335" spans="1:69" ht="26.25" customHeight="1">
      <c r="A335" s="122" t="str">
        <v/>
      </c>
      <c r="B335" s="212"/>
      <c r="C335" s="194"/>
      <c r="D335" s="195"/>
      <c r="E335" s="152"/>
      <c r="F335" s="155"/>
      <c r="G335" s="107"/>
      <c r="H335" s="196"/>
      <c r="I335" s="113"/>
      <c r="J335" s="75"/>
      <c r="K335" s="75"/>
      <c r="L335" s="197"/>
      <c r="M335" s="119"/>
      <c r="N335" s="129"/>
      <c r="O335" s="198"/>
      <c r="P335" s="199"/>
      <c r="Q335" s="200"/>
      <c r="R335" s="201"/>
      <c r="S335" s="201"/>
      <c r="T335" s="202"/>
      <c r="U335" s="203"/>
      <c r="V335" s="190"/>
      <c r="W335" s="85"/>
      <c r="X335" s="199"/>
      <c r="Y335" s="200"/>
      <c r="Z335" s="201"/>
      <c r="AA335" s="201"/>
      <c r="AB335" s="202"/>
      <c r="AC335" s="203"/>
      <c r="AD335" s="190"/>
      <c r="AE335" s="213"/>
      <c r="AF335" s="205"/>
      <c r="AG335" s="205"/>
      <c r="AH335" s="206"/>
      <c r="AI335" s="207"/>
      <c r="AJ335" s="214"/>
      <c r="AK335" s="163"/>
      <c r="AL335" s="163"/>
      <c r="AM335" s="208"/>
      <c r="AN335" s="192"/>
      <c r="AO335" s="209"/>
      <c r="AP335" s="162"/>
      <c r="AQ335" s="163"/>
      <c r="AR335" s="163"/>
      <c r="AS335" s="164"/>
      <c r="AT335" s="192"/>
      <c r="AU335" s="209"/>
      <c r="AV335" s="162"/>
      <c r="AW335" s="163"/>
      <c r="AX335" s="163"/>
      <c r="AY335" s="164"/>
      <c r="AZ335" s="192"/>
      <c r="BA335" s="209"/>
      <c r="BB335" s="162"/>
      <c r="BC335" s="163"/>
      <c r="BD335" s="163"/>
      <c r="BE335" s="164"/>
      <c r="BF335" s="192"/>
      <c r="BG335" s="209"/>
      <c r="BH335" s="162"/>
      <c r="BI335" s="163"/>
      <c r="BJ335" s="163"/>
      <c r="BK335" s="164"/>
      <c r="BL335" s="192"/>
      <c r="BM335" s="209"/>
      <c r="BN335" s="210"/>
      <c r="BO335" s="215"/>
      <c r="BP335" s="216"/>
      <c r="BQ335" s="151"/>
    </row>
    <row r="336" spans="1:69" ht="26.25" customHeight="1">
      <c r="A336" s="122" t="str">
        <v/>
      </c>
      <c r="B336" s="212"/>
      <c r="C336" s="194"/>
      <c r="D336" s="195"/>
      <c r="E336" s="152"/>
      <c r="F336" s="155"/>
      <c r="G336" s="107"/>
      <c r="H336" s="196"/>
      <c r="I336" s="113"/>
      <c r="J336" s="75"/>
      <c r="K336" s="75"/>
      <c r="L336" s="197"/>
      <c r="M336" s="119"/>
      <c r="N336" s="129"/>
      <c r="O336" s="198"/>
      <c r="P336" s="199"/>
      <c r="Q336" s="200"/>
      <c r="R336" s="201"/>
      <c r="S336" s="201"/>
      <c r="T336" s="202"/>
      <c r="U336" s="203"/>
      <c r="V336" s="190"/>
      <c r="W336" s="85"/>
      <c r="X336" s="199"/>
      <c r="Y336" s="200"/>
      <c r="Z336" s="201"/>
      <c r="AA336" s="201"/>
      <c r="AB336" s="202"/>
      <c r="AC336" s="203"/>
      <c r="AD336" s="190"/>
      <c r="AE336" s="213"/>
      <c r="AF336" s="205"/>
      <c r="AG336" s="205"/>
      <c r="AH336" s="206"/>
      <c r="AI336" s="207"/>
      <c r="AJ336" s="214"/>
      <c r="AK336" s="163"/>
      <c r="AL336" s="163"/>
      <c r="AM336" s="208"/>
      <c r="AN336" s="192"/>
      <c r="AO336" s="209"/>
      <c r="AP336" s="162"/>
      <c r="AQ336" s="163"/>
      <c r="AR336" s="163"/>
      <c r="AS336" s="164"/>
      <c r="AT336" s="192"/>
      <c r="AU336" s="209"/>
      <c r="AV336" s="162"/>
      <c r="AW336" s="163"/>
      <c r="AX336" s="163"/>
      <c r="AY336" s="164"/>
      <c r="AZ336" s="192"/>
      <c r="BA336" s="209"/>
      <c r="BB336" s="162"/>
      <c r="BC336" s="163"/>
      <c r="BD336" s="163"/>
      <c r="BE336" s="164"/>
      <c r="BF336" s="192"/>
      <c r="BG336" s="209"/>
      <c r="BH336" s="162"/>
      <c r="BI336" s="163"/>
      <c r="BJ336" s="163"/>
      <c r="BK336" s="164"/>
      <c r="BL336" s="192"/>
      <c r="BM336" s="209"/>
      <c r="BN336" s="210"/>
      <c r="BO336" s="215"/>
      <c r="BP336" s="216"/>
      <c r="BQ336" s="151"/>
    </row>
    <row r="337" spans="1:69" ht="26.25" customHeight="1">
      <c r="A337" s="122" t="str">
        <v/>
      </c>
      <c r="B337" s="212"/>
      <c r="C337" s="194"/>
      <c r="D337" s="195"/>
      <c r="E337" s="152"/>
      <c r="F337" s="155"/>
      <c r="G337" s="107"/>
      <c r="H337" s="196"/>
      <c r="I337" s="113"/>
      <c r="J337" s="75"/>
      <c r="K337" s="75"/>
      <c r="L337" s="197"/>
      <c r="M337" s="119"/>
      <c r="N337" s="129"/>
      <c r="O337" s="198"/>
      <c r="P337" s="199"/>
      <c r="Q337" s="200"/>
      <c r="R337" s="201"/>
      <c r="S337" s="201"/>
      <c r="T337" s="202"/>
      <c r="U337" s="203"/>
      <c r="V337" s="190"/>
      <c r="W337" s="85"/>
      <c r="X337" s="199"/>
      <c r="Y337" s="200"/>
      <c r="Z337" s="201"/>
      <c r="AA337" s="201"/>
      <c r="AB337" s="202"/>
      <c r="AC337" s="203"/>
      <c r="AD337" s="190"/>
      <c r="AE337" s="213"/>
      <c r="AF337" s="205"/>
      <c r="AG337" s="205"/>
      <c r="AH337" s="206"/>
      <c r="AI337" s="207"/>
      <c r="AJ337" s="214"/>
      <c r="AK337" s="163"/>
      <c r="AL337" s="163"/>
      <c r="AM337" s="208"/>
      <c r="AN337" s="192"/>
      <c r="AO337" s="209"/>
      <c r="AP337" s="162"/>
      <c r="AQ337" s="163"/>
      <c r="AR337" s="163"/>
      <c r="AS337" s="164"/>
      <c r="AT337" s="192"/>
      <c r="AU337" s="209"/>
      <c r="AV337" s="162"/>
      <c r="AW337" s="163"/>
      <c r="AX337" s="163"/>
      <c r="AY337" s="164"/>
      <c r="AZ337" s="192"/>
      <c r="BA337" s="209"/>
      <c r="BB337" s="162"/>
      <c r="BC337" s="163"/>
      <c r="BD337" s="163"/>
      <c r="BE337" s="164"/>
      <c r="BF337" s="192"/>
      <c r="BG337" s="209"/>
      <c r="BH337" s="162"/>
      <c r="BI337" s="163"/>
      <c r="BJ337" s="163"/>
      <c r="BK337" s="164"/>
      <c r="BL337" s="192"/>
      <c r="BM337" s="209"/>
      <c r="BN337" s="210"/>
      <c r="BO337" s="215"/>
      <c r="BP337" s="216"/>
      <c r="BQ337" s="151"/>
    </row>
    <row r="338" spans="1:69" ht="26.25" customHeight="1">
      <c r="A338" s="122" t="str">
        <v/>
      </c>
      <c r="B338" s="212"/>
      <c r="C338" s="194"/>
      <c r="D338" s="195"/>
      <c r="E338" s="152"/>
      <c r="F338" s="155"/>
      <c r="G338" s="107"/>
      <c r="H338" s="196"/>
      <c r="I338" s="113"/>
      <c r="J338" s="75"/>
      <c r="K338" s="75"/>
      <c r="L338" s="197"/>
      <c r="M338" s="119"/>
      <c r="N338" s="129"/>
      <c r="O338" s="198"/>
      <c r="P338" s="199"/>
      <c r="Q338" s="200"/>
      <c r="R338" s="201"/>
      <c r="S338" s="201"/>
      <c r="T338" s="202"/>
      <c r="U338" s="203"/>
      <c r="V338" s="190"/>
      <c r="W338" s="85"/>
      <c r="X338" s="199"/>
      <c r="Y338" s="200"/>
      <c r="Z338" s="201"/>
      <c r="AA338" s="201"/>
      <c r="AB338" s="202"/>
      <c r="AC338" s="203"/>
      <c r="AD338" s="190"/>
      <c r="AE338" s="213"/>
      <c r="AF338" s="205"/>
      <c r="AG338" s="205"/>
      <c r="AH338" s="206"/>
      <c r="AI338" s="207"/>
      <c r="AJ338" s="214"/>
      <c r="AK338" s="163"/>
      <c r="AL338" s="163"/>
      <c r="AM338" s="208"/>
      <c r="AN338" s="192"/>
      <c r="AO338" s="209"/>
      <c r="AP338" s="162"/>
      <c r="AQ338" s="163"/>
      <c r="AR338" s="163"/>
      <c r="AS338" s="164"/>
      <c r="AT338" s="192"/>
      <c r="AU338" s="209"/>
      <c r="AV338" s="162"/>
      <c r="AW338" s="163"/>
      <c r="AX338" s="163"/>
      <c r="AY338" s="164"/>
      <c r="AZ338" s="192"/>
      <c r="BA338" s="209"/>
      <c r="BB338" s="162"/>
      <c r="BC338" s="163"/>
      <c r="BD338" s="163"/>
      <c r="BE338" s="164"/>
      <c r="BF338" s="192"/>
      <c r="BG338" s="209"/>
      <c r="BH338" s="162"/>
      <c r="BI338" s="163"/>
      <c r="BJ338" s="163"/>
      <c r="BK338" s="164"/>
      <c r="BL338" s="192"/>
      <c r="BM338" s="209"/>
      <c r="BN338" s="210"/>
      <c r="BO338" s="215"/>
      <c r="BP338" s="216"/>
      <c r="BQ338" s="151"/>
    </row>
    <row r="339" spans="1:69" ht="26.25" customHeight="1">
      <c r="A339" s="122" t="str">
        <v/>
      </c>
      <c r="B339" s="212"/>
      <c r="C339" s="194"/>
      <c r="D339" s="195"/>
      <c r="E339" s="152"/>
      <c r="F339" s="155"/>
      <c r="G339" s="107"/>
      <c r="H339" s="196"/>
      <c r="I339" s="113"/>
      <c r="J339" s="75"/>
      <c r="K339" s="75"/>
      <c r="L339" s="197"/>
      <c r="M339" s="119"/>
      <c r="N339" s="129"/>
      <c r="O339" s="198"/>
      <c r="P339" s="199"/>
      <c r="Q339" s="200"/>
      <c r="R339" s="201"/>
      <c r="S339" s="201"/>
      <c r="T339" s="202"/>
      <c r="U339" s="203"/>
      <c r="V339" s="190"/>
      <c r="W339" s="85"/>
      <c r="X339" s="199"/>
      <c r="Y339" s="200"/>
      <c r="Z339" s="201"/>
      <c r="AA339" s="201"/>
      <c r="AB339" s="202"/>
      <c r="AC339" s="203"/>
      <c r="AD339" s="190"/>
      <c r="AE339" s="213"/>
      <c r="AF339" s="205"/>
      <c r="AG339" s="205"/>
      <c r="AH339" s="206"/>
      <c r="AI339" s="207"/>
      <c r="AJ339" s="214"/>
      <c r="AK339" s="163"/>
      <c r="AL339" s="163"/>
      <c r="AM339" s="208"/>
      <c r="AN339" s="192"/>
      <c r="AO339" s="209"/>
      <c r="AP339" s="162"/>
      <c r="AQ339" s="163"/>
      <c r="AR339" s="163"/>
      <c r="AS339" s="164"/>
      <c r="AT339" s="192"/>
      <c r="AU339" s="209"/>
      <c r="AV339" s="162"/>
      <c r="AW339" s="163"/>
      <c r="AX339" s="163"/>
      <c r="AY339" s="164"/>
      <c r="AZ339" s="192"/>
      <c r="BA339" s="209"/>
      <c r="BB339" s="162"/>
      <c r="BC339" s="163"/>
      <c r="BD339" s="163"/>
      <c r="BE339" s="164"/>
      <c r="BF339" s="192"/>
      <c r="BG339" s="209"/>
      <c r="BH339" s="162"/>
      <c r="BI339" s="163"/>
      <c r="BJ339" s="163"/>
      <c r="BK339" s="164"/>
      <c r="BL339" s="192"/>
      <c r="BM339" s="209"/>
      <c r="BN339" s="210"/>
      <c r="BO339" s="215"/>
      <c r="BP339" s="216"/>
      <c r="BQ339" s="151"/>
    </row>
    <row r="340" spans="1:69" ht="26.25" customHeight="1">
      <c r="A340" s="122" t="str">
        <v/>
      </c>
      <c r="B340" s="212"/>
      <c r="C340" s="194"/>
      <c r="D340" s="195"/>
      <c r="E340" s="152"/>
      <c r="F340" s="155"/>
      <c r="G340" s="107"/>
      <c r="H340" s="196"/>
      <c r="I340" s="113"/>
      <c r="J340" s="75"/>
      <c r="K340" s="75"/>
      <c r="L340" s="197"/>
      <c r="M340" s="119"/>
      <c r="N340" s="129"/>
      <c r="O340" s="198"/>
      <c r="P340" s="199"/>
      <c r="Q340" s="200"/>
      <c r="R340" s="201"/>
      <c r="S340" s="201"/>
      <c r="T340" s="202"/>
      <c r="U340" s="203"/>
      <c r="V340" s="190"/>
      <c r="W340" s="85"/>
      <c r="X340" s="199"/>
      <c r="Y340" s="200"/>
      <c r="Z340" s="201"/>
      <c r="AA340" s="201"/>
      <c r="AB340" s="202"/>
      <c r="AC340" s="203"/>
      <c r="AD340" s="190"/>
      <c r="AE340" s="213"/>
      <c r="AF340" s="205"/>
      <c r="AG340" s="205"/>
      <c r="AH340" s="206"/>
      <c r="AI340" s="207"/>
      <c r="AJ340" s="214"/>
      <c r="AK340" s="163"/>
      <c r="AL340" s="163"/>
      <c r="AM340" s="208"/>
      <c r="AN340" s="192"/>
      <c r="AO340" s="209"/>
      <c r="AP340" s="162"/>
      <c r="AQ340" s="163"/>
      <c r="AR340" s="163"/>
      <c r="AS340" s="164"/>
      <c r="AT340" s="192"/>
      <c r="AU340" s="209"/>
      <c r="AV340" s="162"/>
      <c r="AW340" s="163"/>
      <c r="AX340" s="163"/>
      <c r="AY340" s="164"/>
      <c r="AZ340" s="192"/>
      <c r="BA340" s="209"/>
      <c r="BB340" s="162"/>
      <c r="BC340" s="163"/>
      <c r="BD340" s="163"/>
      <c r="BE340" s="164"/>
      <c r="BF340" s="192"/>
      <c r="BG340" s="209"/>
      <c r="BH340" s="162"/>
      <c r="BI340" s="163"/>
      <c r="BJ340" s="163"/>
      <c r="BK340" s="164"/>
      <c r="BL340" s="192"/>
      <c r="BM340" s="209"/>
      <c r="BN340" s="210"/>
      <c r="BO340" s="215"/>
      <c r="BP340" s="216"/>
      <c r="BQ340" s="151"/>
    </row>
    <row r="341" spans="1:69" ht="26.25" customHeight="1">
      <c r="A341" s="122" t="str">
        <v/>
      </c>
      <c r="B341" s="212"/>
      <c r="C341" s="194"/>
      <c r="D341" s="195"/>
      <c r="E341" s="152"/>
      <c r="F341" s="155"/>
      <c r="G341" s="107"/>
      <c r="H341" s="196"/>
      <c r="I341" s="113"/>
      <c r="J341" s="75"/>
      <c r="K341" s="75"/>
      <c r="L341" s="197"/>
      <c r="M341" s="119"/>
      <c r="N341" s="129"/>
      <c r="O341" s="198"/>
      <c r="P341" s="199"/>
      <c r="Q341" s="200"/>
      <c r="R341" s="201"/>
      <c r="S341" s="201"/>
      <c r="T341" s="202"/>
      <c r="U341" s="203"/>
      <c r="V341" s="190"/>
      <c r="W341" s="85"/>
      <c r="X341" s="199"/>
      <c r="Y341" s="200"/>
      <c r="Z341" s="201"/>
      <c r="AA341" s="201"/>
      <c r="AB341" s="202"/>
      <c r="AC341" s="203"/>
      <c r="AD341" s="190"/>
      <c r="AE341" s="213"/>
      <c r="AF341" s="205"/>
      <c r="AG341" s="205"/>
      <c r="AH341" s="206"/>
      <c r="AI341" s="207"/>
      <c r="AJ341" s="214"/>
      <c r="AK341" s="163"/>
      <c r="AL341" s="163"/>
      <c r="AM341" s="208"/>
      <c r="AN341" s="192"/>
      <c r="AO341" s="209"/>
      <c r="AP341" s="162"/>
      <c r="AQ341" s="163"/>
      <c r="AR341" s="163"/>
      <c r="AS341" s="164"/>
      <c r="AT341" s="192"/>
      <c r="AU341" s="209"/>
      <c r="AV341" s="162"/>
      <c r="AW341" s="163"/>
      <c r="AX341" s="163"/>
      <c r="AY341" s="164"/>
      <c r="AZ341" s="192"/>
      <c r="BA341" s="209"/>
      <c r="BB341" s="162"/>
      <c r="BC341" s="163"/>
      <c r="BD341" s="163"/>
      <c r="BE341" s="164"/>
      <c r="BF341" s="192"/>
      <c r="BG341" s="209"/>
      <c r="BH341" s="162"/>
      <c r="BI341" s="163"/>
      <c r="BJ341" s="163"/>
      <c r="BK341" s="164"/>
      <c r="BL341" s="192"/>
      <c r="BM341" s="209"/>
      <c r="BN341" s="210"/>
      <c r="BO341" s="215"/>
      <c r="BP341" s="216"/>
      <c r="BQ341" s="151"/>
    </row>
    <row r="342" spans="1:69" ht="26.25" customHeight="1">
      <c r="A342" s="122" t="str">
        <v/>
      </c>
      <c r="B342" s="212"/>
      <c r="C342" s="194"/>
      <c r="D342" s="195"/>
      <c r="E342" s="152"/>
      <c r="F342" s="155"/>
      <c r="G342" s="107"/>
      <c r="H342" s="196"/>
      <c r="I342" s="113"/>
      <c r="J342" s="75"/>
      <c r="K342" s="75"/>
      <c r="L342" s="197"/>
      <c r="M342" s="119"/>
      <c r="N342" s="129"/>
      <c r="O342" s="198"/>
      <c r="P342" s="199"/>
      <c r="Q342" s="200"/>
      <c r="R342" s="201"/>
      <c r="S342" s="201"/>
      <c r="T342" s="202"/>
      <c r="U342" s="203"/>
      <c r="V342" s="190"/>
      <c r="W342" s="85"/>
      <c r="X342" s="199"/>
      <c r="Y342" s="200"/>
      <c r="Z342" s="201"/>
      <c r="AA342" s="201"/>
      <c r="AB342" s="202"/>
      <c r="AC342" s="203"/>
      <c r="AD342" s="190"/>
      <c r="AE342" s="213"/>
      <c r="AF342" s="205"/>
      <c r="AG342" s="205"/>
      <c r="AH342" s="206"/>
      <c r="AI342" s="207"/>
      <c r="AJ342" s="214"/>
      <c r="AK342" s="163"/>
      <c r="AL342" s="163"/>
      <c r="AM342" s="208"/>
      <c r="AN342" s="192"/>
      <c r="AO342" s="209"/>
      <c r="AP342" s="162"/>
      <c r="AQ342" s="163"/>
      <c r="AR342" s="163"/>
      <c r="AS342" s="164"/>
      <c r="AT342" s="192"/>
      <c r="AU342" s="209"/>
      <c r="AV342" s="162"/>
      <c r="AW342" s="163"/>
      <c r="AX342" s="163"/>
      <c r="AY342" s="164"/>
      <c r="AZ342" s="192"/>
      <c r="BA342" s="209"/>
      <c r="BB342" s="162"/>
      <c r="BC342" s="163"/>
      <c r="BD342" s="163"/>
      <c r="BE342" s="164"/>
      <c r="BF342" s="192"/>
      <c r="BG342" s="209"/>
      <c r="BH342" s="162"/>
      <c r="BI342" s="163"/>
      <c r="BJ342" s="163"/>
      <c r="BK342" s="164"/>
      <c r="BL342" s="192"/>
      <c r="BM342" s="209"/>
      <c r="BN342" s="210"/>
      <c r="BO342" s="215"/>
      <c r="BP342" s="216"/>
      <c r="BQ342" s="151"/>
    </row>
    <row r="343" spans="1:69" ht="26.25" customHeight="1">
      <c r="A343" s="122" t="str">
        <v/>
      </c>
      <c r="B343" s="212"/>
      <c r="C343" s="194"/>
      <c r="D343" s="195"/>
      <c r="E343" s="152"/>
      <c r="F343" s="155"/>
      <c r="G343" s="107"/>
      <c r="H343" s="196"/>
      <c r="I343" s="113"/>
      <c r="J343" s="75"/>
      <c r="K343" s="75"/>
      <c r="L343" s="197"/>
      <c r="M343" s="119"/>
      <c r="N343" s="129"/>
      <c r="O343" s="198"/>
      <c r="P343" s="199"/>
      <c r="Q343" s="200"/>
      <c r="R343" s="201"/>
      <c r="S343" s="201"/>
      <c r="T343" s="202"/>
      <c r="U343" s="203"/>
      <c r="V343" s="190"/>
      <c r="W343" s="85"/>
      <c r="X343" s="199"/>
      <c r="Y343" s="200"/>
      <c r="Z343" s="201"/>
      <c r="AA343" s="201"/>
      <c r="AB343" s="202"/>
      <c r="AC343" s="203"/>
      <c r="AD343" s="190"/>
      <c r="AE343" s="213"/>
      <c r="AF343" s="205"/>
      <c r="AG343" s="205"/>
      <c r="AH343" s="206"/>
      <c r="AI343" s="207"/>
      <c r="AJ343" s="214"/>
      <c r="AK343" s="163"/>
      <c r="AL343" s="163"/>
      <c r="AM343" s="208"/>
      <c r="AN343" s="192"/>
      <c r="AO343" s="209"/>
      <c r="AP343" s="162"/>
      <c r="AQ343" s="163"/>
      <c r="AR343" s="163"/>
      <c r="AS343" s="164"/>
      <c r="AT343" s="192"/>
      <c r="AU343" s="209"/>
      <c r="AV343" s="162"/>
      <c r="AW343" s="163"/>
      <c r="AX343" s="163"/>
      <c r="AY343" s="164"/>
      <c r="AZ343" s="192"/>
      <c r="BA343" s="209"/>
      <c r="BB343" s="162"/>
      <c r="BC343" s="163"/>
      <c r="BD343" s="163"/>
      <c r="BE343" s="164"/>
      <c r="BF343" s="192"/>
      <c r="BG343" s="209"/>
      <c r="BH343" s="162"/>
      <c r="BI343" s="163"/>
      <c r="BJ343" s="163"/>
      <c r="BK343" s="164"/>
      <c r="BL343" s="192"/>
      <c r="BM343" s="209"/>
      <c r="BN343" s="210"/>
      <c r="BO343" s="215"/>
      <c r="BP343" s="216"/>
      <c r="BQ343" s="151"/>
    </row>
    <row r="344" spans="1:69" ht="26.25" customHeight="1">
      <c r="A344" s="122" t="str">
        <v/>
      </c>
      <c r="B344" s="212"/>
      <c r="C344" s="194"/>
      <c r="D344" s="195"/>
      <c r="E344" s="152"/>
      <c r="F344" s="155"/>
      <c r="G344" s="107"/>
      <c r="H344" s="196"/>
      <c r="I344" s="113"/>
      <c r="J344" s="75"/>
      <c r="K344" s="75"/>
      <c r="L344" s="197"/>
      <c r="M344" s="119"/>
      <c r="N344" s="129"/>
      <c r="O344" s="198"/>
      <c r="P344" s="199"/>
      <c r="Q344" s="200"/>
      <c r="R344" s="201"/>
      <c r="S344" s="201"/>
      <c r="T344" s="202"/>
      <c r="U344" s="203"/>
      <c r="V344" s="190"/>
      <c r="W344" s="85"/>
      <c r="X344" s="199"/>
      <c r="Y344" s="200"/>
      <c r="Z344" s="201"/>
      <c r="AA344" s="201"/>
      <c r="AB344" s="202"/>
      <c r="AC344" s="203"/>
      <c r="AD344" s="190"/>
      <c r="AE344" s="213"/>
      <c r="AF344" s="205"/>
      <c r="AG344" s="205"/>
      <c r="AH344" s="206"/>
      <c r="AI344" s="207"/>
      <c r="AJ344" s="214"/>
      <c r="AK344" s="163"/>
      <c r="AL344" s="163"/>
      <c r="AM344" s="208"/>
      <c r="AN344" s="192"/>
      <c r="AO344" s="209"/>
      <c r="AP344" s="162"/>
      <c r="AQ344" s="163"/>
      <c r="AR344" s="163"/>
      <c r="AS344" s="164"/>
      <c r="AT344" s="192"/>
      <c r="AU344" s="209"/>
      <c r="AV344" s="162"/>
      <c r="AW344" s="163"/>
      <c r="AX344" s="163"/>
      <c r="AY344" s="164"/>
      <c r="AZ344" s="192"/>
      <c r="BA344" s="209"/>
      <c r="BB344" s="162"/>
      <c r="BC344" s="163"/>
      <c r="BD344" s="163"/>
      <c r="BE344" s="164"/>
      <c r="BF344" s="192"/>
      <c r="BG344" s="209"/>
      <c r="BH344" s="162"/>
      <c r="BI344" s="163"/>
      <c r="BJ344" s="163"/>
      <c r="BK344" s="164"/>
      <c r="BL344" s="192"/>
      <c r="BM344" s="209"/>
      <c r="BN344" s="210"/>
      <c r="BO344" s="215"/>
      <c r="BP344" s="216"/>
      <c r="BQ344" s="151"/>
    </row>
    <row r="345" spans="1:69" ht="26.25" customHeight="1">
      <c r="A345" s="122" t="str">
        <v/>
      </c>
      <c r="B345" s="212"/>
      <c r="C345" s="194"/>
      <c r="D345" s="195"/>
      <c r="E345" s="152"/>
      <c r="F345" s="155"/>
      <c r="G345" s="107"/>
      <c r="H345" s="196"/>
      <c r="I345" s="113"/>
      <c r="J345" s="75"/>
      <c r="K345" s="75"/>
      <c r="L345" s="197"/>
      <c r="M345" s="119"/>
      <c r="N345" s="129"/>
      <c r="O345" s="198"/>
      <c r="P345" s="199"/>
      <c r="Q345" s="200"/>
      <c r="R345" s="201"/>
      <c r="S345" s="201"/>
      <c r="T345" s="202"/>
      <c r="U345" s="203"/>
      <c r="V345" s="190"/>
      <c r="W345" s="85"/>
      <c r="X345" s="199"/>
      <c r="Y345" s="200"/>
      <c r="Z345" s="201"/>
      <c r="AA345" s="201"/>
      <c r="AB345" s="202"/>
      <c r="AC345" s="203"/>
      <c r="AD345" s="190"/>
      <c r="AE345" s="213"/>
      <c r="AF345" s="205"/>
      <c r="AG345" s="205"/>
      <c r="AH345" s="206"/>
      <c r="AI345" s="207"/>
      <c r="AJ345" s="214"/>
      <c r="AK345" s="163"/>
      <c r="AL345" s="163"/>
      <c r="AM345" s="208"/>
      <c r="AN345" s="192"/>
      <c r="AO345" s="209"/>
      <c r="AP345" s="162"/>
      <c r="AQ345" s="163"/>
      <c r="AR345" s="163"/>
      <c r="AS345" s="164"/>
      <c r="AT345" s="192"/>
      <c r="AU345" s="209"/>
      <c r="AV345" s="162"/>
      <c r="AW345" s="163"/>
      <c r="AX345" s="163"/>
      <c r="AY345" s="164"/>
      <c r="AZ345" s="192"/>
      <c r="BA345" s="209"/>
      <c r="BB345" s="162"/>
      <c r="BC345" s="163"/>
      <c r="BD345" s="163"/>
      <c r="BE345" s="164"/>
      <c r="BF345" s="192"/>
      <c r="BG345" s="209"/>
      <c r="BH345" s="162"/>
      <c r="BI345" s="163"/>
      <c r="BJ345" s="163"/>
      <c r="BK345" s="164"/>
      <c r="BL345" s="192"/>
      <c r="BM345" s="209"/>
      <c r="BN345" s="210"/>
      <c r="BO345" s="215"/>
      <c r="BP345" s="216"/>
      <c r="BQ345" s="151"/>
    </row>
    <row r="346" spans="1:69" ht="26.25" customHeight="1">
      <c r="A346" s="122" t="str">
        <v/>
      </c>
      <c r="B346" s="212"/>
      <c r="C346" s="194"/>
      <c r="D346" s="195"/>
      <c r="E346" s="152"/>
      <c r="F346" s="155"/>
      <c r="G346" s="107"/>
      <c r="H346" s="196"/>
      <c r="I346" s="113"/>
      <c r="J346" s="75"/>
      <c r="K346" s="75"/>
      <c r="L346" s="197"/>
      <c r="M346" s="119"/>
      <c r="N346" s="129"/>
      <c r="O346" s="198"/>
      <c r="P346" s="199"/>
      <c r="Q346" s="200"/>
      <c r="R346" s="201"/>
      <c r="S346" s="201"/>
      <c r="T346" s="202"/>
      <c r="U346" s="203"/>
      <c r="V346" s="190"/>
      <c r="W346" s="85"/>
      <c r="X346" s="199"/>
      <c r="Y346" s="200"/>
      <c r="Z346" s="201"/>
      <c r="AA346" s="201"/>
      <c r="AB346" s="202"/>
      <c r="AC346" s="203"/>
      <c r="AD346" s="190"/>
      <c r="AE346" s="213"/>
      <c r="AF346" s="205"/>
      <c r="AG346" s="205"/>
      <c r="AH346" s="206"/>
      <c r="AI346" s="207"/>
      <c r="AJ346" s="214"/>
      <c r="AK346" s="163"/>
      <c r="AL346" s="163"/>
      <c r="AM346" s="208"/>
      <c r="AN346" s="192"/>
      <c r="AO346" s="209"/>
      <c r="AP346" s="162"/>
      <c r="AQ346" s="163"/>
      <c r="AR346" s="163"/>
      <c r="AS346" s="164"/>
      <c r="AT346" s="192"/>
      <c r="AU346" s="209"/>
      <c r="AV346" s="162"/>
      <c r="AW346" s="163"/>
      <c r="AX346" s="163"/>
      <c r="AY346" s="164"/>
      <c r="AZ346" s="192"/>
      <c r="BA346" s="209"/>
      <c r="BB346" s="162"/>
      <c r="BC346" s="163"/>
      <c r="BD346" s="163"/>
      <c r="BE346" s="164"/>
      <c r="BF346" s="192"/>
      <c r="BG346" s="209"/>
      <c r="BH346" s="162"/>
      <c r="BI346" s="163"/>
      <c r="BJ346" s="163"/>
      <c r="BK346" s="164"/>
      <c r="BL346" s="192"/>
      <c r="BM346" s="209"/>
      <c r="BN346" s="210"/>
      <c r="BO346" s="215"/>
      <c r="BP346" s="216"/>
      <c r="BQ346" s="151"/>
    </row>
    <row r="347" spans="1:69" ht="26.25" customHeight="1">
      <c r="A347" s="122" t="str">
        <v/>
      </c>
      <c r="B347" s="212"/>
      <c r="C347" s="194"/>
      <c r="D347" s="195"/>
      <c r="E347" s="152"/>
      <c r="F347" s="155"/>
      <c r="G347" s="107"/>
      <c r="H347" s="196"/>
      <c r="I347" s="113"/>
      <c r="J347" s="75"/>
      <c r="K347" s="75"/>
      <c r="L347" s="197"/>
      <c r="M347" s="119"/>
      <c r="N347" s="129"/>
      <c r="O347" s="198"/>
      <c r="P347" s="199"/>
      <c r="Q347" s="200"/>
      <c r="R347" s="201"/>
      <c r="S347" s="201"/>
      <c r="T347" s="202"/>
      <c r="U347" s="203"/>
      <c r="V347" s="190"/>
      <c r="W347" s="85"/>
      <c r="X347" s="199"/>
      <c r="Y347" s="200"/>
      <c r="Z347" s="201"/>
      <c r="AA347" s="201"/>
      <c r="AB347" s="202"/>
      <c r="AC347" s="203"/>
      <c r="AD347" s="190"/>
      <c r="AE347" s="213"/>
      <c r="AF347" s="205"/>
      <c r="AG347" s="205"/>
      <c r="AH347" s="206"/>
      <c r="AI347" s="207"/>
      <c r="AJ347" s="214"/>
      <c r="AK347" s="163"/>
      <c r="AL347" s="163"/>
      <c r="AM347" s="208"/>
      <c r="AN347" s="192"/>
      <c r="AO347" s="209"/>
      <c r="AP347" s="162"/>
      <c r="AQ347" s="163"/>
      <c r="AR347" s="163"/>
      <c r="AS347" s="164"/>
      <c r="AT347" s="192"/>
      <c r="AU347" s="209"/>
      <c r="AV347" s="162"/>
      <c r="AW347" s="163"/>
      <c r="AX347" s="163"/>
      <c r="AY347" s="164"/>
      <c r="AZ347" s="192"/>
      <c r="BA347" s="209"/>
      <c r="BB347" s="162"/>
      <c r="BC347" s="163"/>
      <c r="BD347" s="163"/>
      <c r="BE347" s="164"/>
      <c r="BF347" s="192"/>
      <c r="BG347" s="209"/>
      <c r="BH347" s="162"/>
      <c r="BI347" s="163"/>
      <c r="BJ347" s="163"/>
      <c r="BK347" s="164"/>
      <c r="BL347" s="192"/>
      <c r="BM347" s="209"/>
      <c r="BN347" s="210"/>
      <c r="BO347" s="215"/>
      <c r="BP347" s="216"/>
      <c r="BQ347" s="151"/>
    </row>
    <row r="348" spans="1:69" ht="26.25" customHeight="1">
      <c r="A348" s="122" t="str">
        <v/>
      </c>
      <c r="B348" s="212"/>
      <c r="C348" s="194"/>
      <c r="D348" s="195"/>
      <c r="E348" s="152"/>
      <c r="F348" s="155"/>
      <c r="G348" s="107"/>
      <c r="H348" s="196"/>
      <c r="I348" s="113"/>
      <c r="J348" s="75"/>
      <c r="K348" s="75"/>
      <c r="L348" s="197"/>
      <c r="M348" s="119"/>
      <c r="N348" s="129"/>
      <c r="O348" s="198"/>
      <c r="P348" s="199"/>
      <c r="Q348" s="200"/>
      <c r="R348" s="201"/>
      <c r="S348" s="201"/>
      <c r="T348" s="202"/>
      <c r="U348" s="203"/>
      <c r="V348" s="190"/>
      <c r="W348" s="85"/>
      <c r="X348" s="199"/>
      <c r="Y348" s="200"/>
      <c r="Z348" s="201"/>
      <c r="AA348" s="201"/>
      <c r="AB348" s="202"/>
      <c r="AC348" s="203"/>
      <c r="AD348" s="190"/>
      <c r="AE348" s="213"/>
      <c r="AF348" s="205"/>
      <c r="AG348" s="205"/>
      <c r="AH348" s="206"/>
      <c r="AI348" s="207"/>
      <c r="AJ348" s="214"/>
      <c r="AK348" s="163"/>
      <c r="AL348" s="163"/>
      <c r="AM348" s="208"/>
      <c r="AN348" s="192"/>
      <c r="AO348" s="209"/>
      <c r="AP348" s="162"/>
      <c r="AQ348" s="163"/>
      <c r="AR348" s="163"/>
      <c r="AS348" s="164"/>
      <c r="AT348" s="192"/>
      <c r="AU348" s="209"/>
      <c r="AV348" s="162"/>
      <c r="AW348" s="163"/>
      <c r="AX348" s="163"/>
      <c r="AY348" s="164"/>
      <c r="AZ348" s="192"/>
      <c r="BA348" s="209"/>
      <c r="BB348" s="162"/>
      <c r="BC348" s="163"/>
      <c r="BD348" s="163"/>
      <c r="BE348" s="164"/>
      <c r="BF348" s="192"/>
      <c r="BG348" s="209"/>
      <c r="BH348" s="162"/>
      <c r="BI348" s="163"/>
      <c r="BJ348" s="163"/>
      <c r="BK348" s="164"/>
      <c r="BL348" s="192"/>
      <c r="BM348" s="209"/>
      <c r="BN348" s="210"/>
      <c r="BO348" s="215"/>
      <c r="BP348" s="216"/>
      <c r="BQ348" s="151"/>
    </row>
    <row r="349" spans="1:69" ht="26.25" customHeight="1">
      <c r="A349" s="122" t="str">
        <v/>
      </c>
      <c r="B349" s="212"/>
      <c r="C349" s="194"/>
      <c r="D349" s="195"/>
      <c r="E349" s="152"/>
      <c r="F349" s="155"/>
      <c r="G349" s="107"/>
      <c r="H349" s="196"/>
      <c r="I349" s="113"/>
      <c r="J349" s="75"/>
      <c r="K349" s="75"/>
      <c r="L349" s="197"/>
      <c r="M349" s="119"/>
      <c r="N349" s="129"/>
      <c r="O349" s="198"/>
      <c r="P349" s="199"/>
      <c r="Q349" s="200"/>
      <c r="R349" s="201"/>
      <c r="S349" s="201"/>
      <c r="T349" s="202"/>
      <c r="U349" s="203"/>
      <c r="V349" s="190"/>
      <c r="W349" s="85"/>
      <c r="X349" s="199"/>
      <c r="Y349" s="200"/>
      <c r="Z349" s="201"/>
      <c r="AA349" s="201"/>
      <c r="AB349" s="202"/>
      <c r="AC349" s="203"/>
      <c r="AD349" s="190"/>
      <c r="AE349" s="213"/>
      <c r="AF349" s="205"/>
      <c r="AG349" s="205"/>
      <c r="AH349" s="206"/>
      <c r="AI349" s="207"/>
      <c r="AJ349" s="214"/>
      <c r="AK349" s="163"/>
      <c r="AL349" s="163"/>
      <c r="AM349" s="208"/>
      <c r="AN349" s="192"/>
      <c r="AO349" s="209"/>
      <c r="AP349" s="162"/>
      <c r="AQ349" s="163"/>
      <c r="AR349" s="163"/>
      <c r="AS349" s="164"/>
      <c r="AT349" s="192"/>
      <c r="AU349" s="209"/>
      <c r="AV349" s="162"/>
      <c r="AW349" s="163"/>
      <c r="AX349" s="163"/>
      <c r="AY349" s="164"/>
      <c r="AZ349" s="192"/>
      <c r="BA349" s="209"/>
      <c r="BB349" s="162"/>
      <c r="BC349" s="163"/>
      <c r="BD349" s="163"/>
      <c r="BE349" s="164"/>
      <c r="BF349" s="192"/>
      <c r="BG349" s="209"/>
      <c r="BH349" s="162"/>
      <c r="BI349" s="163"/>
      <c r="BJ349" s="163"/>
      <c r="BK349" s="164"/>
      <c r="BL349" s="192"/>
      <c r="BM349" s="209"/>
      <c r="BN349" s="210"/>
      <c r="BO349" s="215"/>
      <c r="BP349" s="216"/>
      <c r="BQ349" s="151"/>
    </row>
    <row r="350" spans="1:69" ht="26.25" customHeight="1">
      <c r="A350" s="122" t="str">
        <v/>
      </c>
      <c r="B350" s="212"/>
      <c r="C350" s="194"/>
      <c r="D350" s="195"/>
      <c r="E350" s="152"/>
      <c r="F350" s="155"/>
      <c r="G350" s="107"/>
      <c r="H350" s="196"/>
      <c r="I350" s="113"/>
      <c r="J350" s="75"/>
      <c r="K350" s="75"/>
      <c r="L350" s="197"/>
      <c r="M350" s="119"/>
      <c r="N350" s="129"/>
      <c r="O350" s="198"/>
      <c r="P350" s="199"/>
      <c r="Q350" s="200"/>
      <c r="R350" s="201"/>
      <c r="S350" s="201"/>
      <c r="T350" s="202"/>
      <c r="U350" s="203"/>
      <c r="V350" s="190"/>
      <c r="W350" s="85"/>
      <c r="X350" s="199"/>
      <c r="Y350" s="200"/>
      <c r="Z350" s="201"/>
      <c r="AA350" s="201"/>
      <c r="AB350" s="202"/>
      <c r="AC350" s="203"/>
      <c r="AD350" s="190"/>
      <c r="AE350" s="213"/>
      <c r="AF350" s="205"/>
      <c r="AG350" s="205"/>
      <c r="AH350" s="206"/>
      <c r="AI350" s="207"/>
      <c r="AJ350" s="214"/>
      <c r="AK350" s="163"/>
      <c r="AL350" s="163"/>
      <c r="AM350" s="208"/>
      <c r="AN350" s="192"/>
      <c r="AO350" s="209"/>
      <c r="AP350" s="162"/>
      <c r="AQ350" s="163"/>
      <c r="AR350" s="163"/>
      <c r="AS350" s="164"/>
      <c r="AT350" s="192"/>
      <c r="AU350" s="209"/>
      <c r="AV350" s="162"/>
      <c r="AW350" s="163"/>
      <c r="AX350" s="163"/>
      <c r="AY350" s="164"/>
      <c r="AZ350" s="192"/>
      <c r="BA350" s="209"/>
      <c r="BB350" s="162"/>
      <c r="BC350" s="163"/>
      <c r="BD350" s="163"/>
      <c r="BE350" s="164"/>
      <c r="BF350" s="192"/>
      <c r="BG350" s="209"/>
      <c r="BH350" s="162"/>
      <c r="BI350" s="163"/>
      <c r="BJ350" s="163"/>
      <c r="BK350" s="164"/>
      <c r="BL350" s="192"/>
      <c r="BM350" s="209"/>
      <c r="BN350" s="210"/>
      <c r="BO350" s="215"/>
      <c r="BP350" s="216"/>
      <c r="BQ350" s="151"/>
    </row>
    <row r="351" spans="1:69" ht="26.25" customHeight="1">
      <c r="A351" s="122" t="str">
        <v/>
      </c>
      <c r="B351" s="212"/>
      <c r="C351" s="194"/>
      <c r="D351" s="195"/>
      <c r="E351" s="152"/>
      <c r="F351" s="155"/>
      <c r="G351" s="107"/>
      <c r="H351" s="196"/>
      <c r="I351" s="113"/>
      <c r="J351" s="75"/>
      <c r="K351" s="75"/>
      <c r="L351" s="197"/>
      <c r="M351" s="119"/>
      <c r="N351" s="129"/>
      <c r="O351" s="198"/>
      <c r="P351" s="199"/>
      <c r="Q351" s="200"/>
      <c r="R351" s="201"/>
      <c r="S351" s="201"/>
      <c r="T351" s="202"/>
      <c r="U351" s="203"/>
      <c r="V351" s="190"/>
      <c r="W351" s="85"/>
      <c r="X351" s="199"/>
      <c r="Y351" s="200"/>
      <c r="Z351" s="201"/>
      <c r="AA351" s="201"/>
      <c r="AB351" s="202"/>
      <c r="AC351" s="203"/>
      <c r="AD351" s="190"/>
      <c r="AE351" s="213"/>
      <c r="AF351" s="205"/>
      <c r="AG351" s="205"/>
      <c r="AH351" s="206"/>
      <c r="AI351" s="207"/>
      <c r="AJ351" s="214"/>
      <c r="AK351" s="163"/>
      <c r="AL351" s="163"/>
      <c r="AM351" s="208"/>
      <c r="AN351" s="192"/>
      <c r="AO351" s="209"/>
      <c r="AP351" s="162"/>
      <c r="AQ351" s="163"/>
      <c r="AR351" s="163"/>
      <c r="AS351" s="164"/>
      <c r="AT351" s="192"/>
      <c r="AU351" s="209"/>
      <c r="AV351" s="162"/>
      <c r="AW351" s="163"/>
      <c r="AX351" s="163"/>
      <c r="AY351" s="164"/>
      <c r="AZ351" s="192"/>
      <c r="BA351" s="209"/>
      <c r="BB351" s="162"/>
      <c r="BC351" s="163"/>
      <c r="BD351" s="163"/>
      <c r="BE351" s="164"/>
      <c r="BF351" s="192"/>
      <c r="BG351" s="209"/>
      <c r="BH351" s="162"/>
      <c r="BI351" s="163"/>
      <c r="BJ351" s="163"/>
      <c r="BK351" s="164"/>
      <c r="BL351" s="192"/>
      <c r="BM351" s="209"/>
      <c r="BN351" s="210"/>
      <c r="BO351" s="215"/>
      <c r="BP351" s="216"/>
      <c r="BQ351" s="151"/>
    </row>
    <row r="352" spans="1:69" ht="26.25" customHeight="1">
      <c r="A352" s="122" t="str">
        <v/>
      </c>
      <c r="B352" s="212"/>
      <c r="C352" s="194"/>
      <c r="D352" s="195"/>
      <c r="E352" s="152"/>
      <c r="F352" s="155"/>
      <c r="G352" s="107"/>
      <c r="H352" s="196"/>
      <c r="I352" s="113"/>
      <c r="J352" s="75"/>
      <c r="K352" s="75"/>
      <c r="L352" s="197"/>
      <c r="M352" s="119"/>
      <c r="N352" s="129"/>
      <c r="O352" s="198"/>
      <c r="P352" s="199"/>
      <c r="Q352" s="200"/>
      <c r="R352" s="201"/>
      <c r="S352" s="201"/>
      <c r="T352" s="202"/>
      <c r="U352" s="203"/>
      <c r="V352" s="190"/>
      <c r="W352" s="85"/>
      <c r="X352" s="199"/>
      <c r="Y352" s="200"/>
      <c r="Z352" s="201"/>
      <c r="AA352" s="201"/>
      <c r="AB352" s="202"/>
      <c r="AC352" s="203"/>
      <c r="AD352" s="190"/>
      <c r="AE352" s="213"/>
      <c r="AF352" s="205"/>
      <c r="AG352" s="205"/>
      <c r="AH352" s="206"/>
      <c r="AI352" s="207"/>
      <c r="AJ352" s="214"/>
      <c r="AK352" s="163"/>
      <c r="AL352" s="163"/>
      <c r="AM352" s="208"/>
      <c r="AN352" s="192"/>
      <c r="AO352" s="209"/>
      <c r="AP352" s="162"/>
      <c r="AQ352" s="163"/>
      <c r="AR352" s="163"/>
      <c r="AS352" s="164"/>
      <c r="AT352" s="192"/>
      <c r="AU352" s="209"/>
      <c r="AV352" s="162"/>
      <c r="AW352" s="163"/>
      <c r="AX352" s="163"/>
      <c r="AY352" s="164"/>
      <c r="AZ352" s="192"/>
      <c r="BA352" s="209"/>
      <c r="BB352" s="162"/>
      <c r="BC352" s="163"/>
      <c r="BD352" s="163"/>
      <c r="BE352" s="164"/>
      <c r="BF352" s="192"/>
      <c r="BG352" s="209"/>
      <c r="BH352" s="162"/>
      <c r="BI352" s="163"/>
      <c r="BJ352" s="163"/>
      <c r="BK352" s="164"/>
      <c r="BL352" s="192"/>
      <c r="BM352" s="209"/>
      <c r="BN352" s="210"/>
      <c r="BO352" s="215"/>
      <c r="BP352" s="216"/>
      <c r="BQ352" s="151"/>
    </row>
    <row r="353" spans="1:69" ht="26.25" customHeight="1">
      <c r="A353" s="122" t="str">
        <v/>
      </c>
      <c r="B353" s="212"/>
      <c r="C353" s="194"/>
      <c r="D353" s="195"/>
      <c r="E353" s="152"/>
      <c r="F353" s="155"/>
      <c r="G353" s="107"/>
      <c r="H353" s="196"/>
      <c r="I353" s="113"/>
      <c r="J353" s="75"/>
      <c r="K353" s="75"/>
      <c r="L353" s="197"/>
      <c r="M353" s="119"/>
      <c r="N353" s="129"/>
      <c r="O353" s="198"/>
      <c r="P353" s="199"/>
      <c r="Q353" s="200"/>
      <c r="R353" s="201"/>
      <c r="S353" s="201"/>
      <c r="T353" s="202"/>
      <c r="U353" s="203"/>
      <c r="V353" s="190"/>
      <c r="W353" s="85"/>
      <c r="X353" s="199"/>
      <c r="Y353" s="200"/>
      <c r="Z353" s="201"/>
      <c r="AA353" s="201"/>
      <c r="AB353" s="202"/>
      <c r="AC353" s="203"/>
      <c r="AD353" s="190"/>
      <c r="AE353" s="213"/>
      <c r="AF353" s="205"/>
      <c r="AG353" s="205"/>
      <c r="AH353" s="206"/>
      <c r="AI353" s="207"/>
      <c r="AJ353" s="214"/>
      <c r="AK353" s="163"/>
      <c r="AL353" s="163"/>
      <c r="AM353" s="208"/>
      <c r="AN353" s="192"/>
      <c r="AO353" s="209"/>
      <c r="AP353" s="162"/>
      <c r="AQ353" s="163"/>
      <c r="AR353" s="163"/>
      <c r="AS353" s="164"/>
      <c r="AT353" s="192"/>
      <c r="AU353" s="209"/>
      <c r="AV353" s="162"/>
      <c r="AW353" s="163"/>
      <c r="AX353" s="163"/>
      <c r="AY353" s="164"/>
      <c r="AZ353" s="192"/>
      <c r="BA353" s="209"/>
      <c r="BB353" s="162"/>
      <c r="BC353" s="163"/>
      <c r="BD353" s="163"/>
      <c r="BE353" s="164"/>
      <c r="BF353" s="192"/>
      <c r="BG353" s="209"/>
      <c r="BH353" s="162"/>
      <c r="BI353" s="163"/>
      <c r="BJ353" s="163"/>
      <c r="BK353" s="164"/>
      <c r="BL353" s="192"/>
      <c r="BM353" s="209"/>
      <c r="BN353" s="210"/>
      <c r="BO353" s="215"/>
      <c r="BP353" s="216"/>
      <c r="BQ353" s="151"/>
    </row>
    <row r="354" spans="1:69" ht="26.25" customHeight="1">
      <c r="A354" s="122" t="str">
        <v/>
      </c>
      <c r="B354" s="212"/>
      <c r="C354" s="194"/>
      <c r="D354" s="195"/>
      <c r="E354" s="152"/>
      <c r="F354" s="155"/>
      <c r="G354" s="107"/>
      <c r="H354" s="196"/>
      <c r="I354" s="113"/>
      <c r="J354" s="75"/>
      <c r="K354" s="75"/>
      <c r="L354" s="197"/>
      <c r="M354" s="119"/>
      <c r="N354" s="129"/>
      <c r="O354" s="198"/>
      <c r="P354" s="199"/>
      <c r="Q354" s="200"/>
      <c r="R354" s="201"/>
      <c r="S354" s="201"/>
      <c r="T354" s="202"/>
      <c r="U354" s="203"/>
      <c r="V354" s="190"/>
      <c r="W354" s="85"/>
      <c r="X354" s="199"/>
      <c r="Y354" s="200"/>
      <c r="Z354" s="201"/>
      <c r="AA354" s="201"/>
      <c r="AB354" s="202"/>
      <c r="AC354" s="203"/>
      <c r="AD354" s="190"/>
      <c r="AE354" s="213"/>
      <c r="AF354" s="205"/>
      <c r="AG354" s="205"/>
      <c r="AH354" s="206"/>
      <c r="AI354" s="207"/>
      <c r="AJ354" s="214"/>
      <c r="AK354" s="163"/>
      <c r="AL354" s="163"/>
      <c r="AM354" s="208"/>
      <c r="AN354" s="192"/>
      <c r="AO354" s="209"/>
      <c r="AP354" s="162"/>
      <c r="AQ354" s="163"/>
      <c r="AR354" s="163"/>
      <c r="AS354" s="164"/>
      <c r="AT354" s="192"/>
      <c r="AU354" s="209"/>
      <c r="AV354" s="162"/>
      <c r="AW354" s="163"/>
      <c r="AX354" s="163"/>
      <c r="AY354" s="164"/>
      <c r="AZ354" s="192"/>
      <c r="BA354" s="209"/>
      <c r="BB354" s="162"/>
      <c r="BC354" s="163"/>
      <c r="BD354" s="163"/>
      <c r="BE354" s="164"/>
      <c r="BF354" s="192"/>
      <c r="BG354" s="209"/>
      <c r="BH354" s="162"/>
      <c r="BI354" s="163"/>
      <c r="BJ354" s="163"/>
      <c r="BK354" s="164"/>
      <c r="BL354" s="192"/>
      <c r="BM354" s="209"/>
      <c r="BN354" s="210"/>
      <c r="BO354" s="215"/>
      <c r="BP354" s="216"/>
      <c r="BQ354" s="151"/>
    </row>
    <row r="355" spans="1:69" ht="26.25" customHeight="1">
      <c r="A355" s="122" t="str">
        <v/>
      </c>
      <c r="B355" s="212"/>
      <c r="C355" s="194"/>
      <c r="D355" s="195"/>
      <c r="E355" s="152"/>
      <c r="F355" s="155"/>
      <c r="G355" s="107"/>
      <c r="H355" s="196"/>
      <c r="I355" s="113"/>
      <c r="J355" s="75"/>
      <c r="K355" s="75"/>
      <c r="L355" s="197"/>
      <c r="M355" s="119"/>
      <c r="N355" s="129"/>
      <c r="O355" s="198"/>
      <c r="P355" s="199"/>
      <c r="Q355" s="200"/>
      <c r="R355" s="201"/>
      <c r="S355" s="201"/>
      <c r="T355" s="202"/>
      <c r="U355" s="203"/>
      <c r="V355" s="190"/>
      <c r="W355" s="85"/>
      <c r="X355" s="199"/>
      <c r="Y355" s="200"/>
      <c r="Z355" s="201"/>
      <c r="AA355" s="201"/>
      <c r="AB355" s="202"/>
      <c r="AC355" s="203"/>
      <c r="AD355" s="190"/>
      <c r="AE355" s="213"/>
      <c r="AF355" s="205"/>
      <c r="AG355" s="205"/>
      <c r="AH355" s="206"/>
      <c r="AI355" s="207"/>
      <c r="AJ355" s="214"/>
      <c r="AK355" s="163"/>
      <c r="AL355" s="163"/>
      <c r="AM355" s="208"/>
      <c r="AN355" s="192"/>
      <c r="AO355" s="209"/>
      <c r="AP355" s="162"/>
      <c r="AQ355" s="163"/>
      <c r="AR355" s="163"/>
      <c r="AS355" s="164"/>
      <c r="AT355" s="192"/>
      <c r="AU355" s="209"/>
      <c r="AV355" s="162"/>
      <c r="AW355" s="163"/>
      <c r="AX355" s="163"/>
      <c r="AY355" s="164"/>
      <c r="AZ355" s="192"/>
      <c r="BA355" s="209"/>
      <c r="BB355" s="162"/>
      <c r="BC355" s="163"/>
      <c r="BD355" s="163"/>
      <c r="BE355" s="164"/>
      <c r="BF355" s="192"/>
      <c r="BG355" s="209"/>
      <c r="BH355" s="162"/>
      <c r="BI355" s="163"/>
      <c r="BJ355" s="163"/>
      <c r="BK355" s="164"/>
      <c r="BL355" s="192"/>
      <c r="BM355" s="209"/>
      <c r="BN355" s="210"/>
      <c r="BO355" s="215"/>
      <c r="BP355" s="216"/>
      <c r="BQ355" s="151"/>
    </row>
    <row r="356" spans="1:69" ht="26.25" customHeight="1">
      <c r="A356" s="122" t="str">
        <v/>
      </c>
      <c r="B356" s="212"/>
      <c r="C356" s="194"/>
      <c r="D356" s="195"/>
      <c r="E356" s="152"/>
      <c r="F356" s="155"/>
      <c r="G356" s="107"/>
      <c r="H356" s="196"/>
      <c r="I356" s="113"/>
      <c r="J356" s="75"/>
      <c r="K356" s="75"/>
      <c r="L356" s="197"/>
      <c r="M356" s="119"/>
      <c r="N356" s="129"/>
      <c r="O356" s="198"/>
      <c r="P356" s="199"/>
      <c r="Q356" s="200"/>
      <c r="R356" s="201"/>
      <c r="S356" s="201"/>
      <c r="T356" s="202"/>
      <c r="U356" s="203"/>
      <c r="V356" s="190"/>
      <c r="W356" s="85"/>
      <c r="X356" s="199"/>
      <c r="Y356" s="200"/>
      <c r="Z356" s="201"/>
      <c r="AA356" s="201"/>
      <c r="AB356" s="202"/>
      <c r="AC356" s="203"/>
      <c r="AD356" s="190"/>
      <c r="AE356" s="213"/>
      <c r="AF356" s="205"/>
      <c r="AG356" s="205"/>
      <c r="AH356" s="206"/>
      <c r="AI356" s="207"/>
      <c r="AJ356" s="214"/>
      <c r="AK356" s="163"/>
      <c r="AL356" s="163"/>
      <c r="AM356" s="208"/>
      <c r="AN356" s="192"/>
      <c r="AO356" s="209"/>
      <c r="AP356" s="162"/>
      <c r="AQ356" s="163"/>
      <c r="AR356" s="163"/>
      <c r="AS356" s="164"/>
      <c r="AT356" s="192"/>
      <c r="AU356" s="209"/>
      <c r="AV356" s="162"/>
      <c r="AW356" s="163"/>
      <c r="AX356" s="163"/>
      <c r="AY356" s="164"/>
      <c r="AZ356" s="192"/>
      <c r="BA356" s="209"/>
      <c r="BB356" s="162"/>
      <c r="BC356" s="163"/>
      <c r="BD356" s="163"/>
      <c r="BE356" s="164"/>
      <c r="BF356" s="192"/>
      <c r="BG356" s="209"/>
      <c r="BH356" s="162"/>
      <c r="BI356" s="163"/>
      <c r="BJ356" s="163"/>
      <c r="BK356" s="164"/>
      <c r="BL356" s="192"/>
      <c r="BM356" s="209"/>
      <c r="BN356" s="210"/>
      <c r="BO356" s="215"/>
      <c r="BP356" s="216"/>
      <c r="BQ356" s="151"/>
    </row>
    <row r="357" spans="1:69" ht="26.25" customHeight="1">
      <c r="A357" s="122" t="str">
        <v/>
      </c>
      <c r="B357" s="212"/>
      <c r="C357" s="194"/>
      <c r="D357" s="195"/>
      <c r="E357" s="152"/>
      <c r="F357" s="155"/>
      <c r="G357" s="107"/>
      <c r="H357" s="196"/>
      <c r="I357" s="113"/>
      <c r="J357" s="75"/>
      <c r="K357" s="75"/>
      <c r="L357" s="197"/>
      <c r="M357" s="119"/>
      <c r="N357" s="129"/>
      <c r="O357" s="198"/>
      <c r="P357" s="199"/>
      <c r="Q357" s="200"/>
      <c r="R357" s="201"/>
      <c r="S357" s="201"/>
      <c r="T357" s="202"/>
      <c r="U357" s="203"/>
      <c r="V357" s="190"/>
      <c r="W357" s="85"/>
      <c r="X357" s="199"/>
      <c r="Y357" s="200"/>
      <c r="Z357" s="201"/>
      <c r="AA357" s="201"/>
      <c r="AB357" s="202"/>
      <c r="AC357" s="203"/>
      <c r="AD357" s="190"/>
      <c r="AE357" s="213"/>
      <c r="AF357" s="205"/>
      <c r="AG357" s="205"/>
      <c r="AH357" s="206"/>
      <c r="AI357" s="207"/>
      <c r="AJ357" s="214"/>
      <c r="AK357" s="163"/>
      <c r="AL357" s="163"/>
      <c r="AM357" s="208"/>
      <c r="AN357" s="192"/>
      <c r="AO357" s="209"/>
      <c r="AP357" s="162"/>
      <c r="AQ357" s="163"/>
      <c r="AR357" s="163"/>
      <c r="AS357" s="164"/>
      <c r="AT357" s="192"/>
      <c r="AU357" s="209"/>
      <c r="AV357" s="162"/>
      <c r="AW357" s="163"/>
      <c r="AX357" s="163"/>
      <c r="AY357" s="164"/>
      <c r="AZ357" s="192"/>
      <c r="BA357" s="209"/>
      <c r="BB357" s="162"/>
      <c r="BC357" s="163"/>
      <c r="BD357" s="163"/>
      <c r="BE357" s="164"/>
      <c r="BF357" s="192"/>
      <c r="BG357" s="209"/>
      <c r="BH357" s="162"/>
      <c r="BI357" s="163"/>
      <c r="BJ357" s="163"/>
      <c r="BK357" s="164"/>
      <c r="BL357" s="192"/>
      <c r="BM357" s="209"/>
      <c r="BN357" s="210"/>
      <c r="BO357" s="215"/>
      <c r="BP357" s="216"/>
      <c r="BQ357" s="151"/>
    </row>
    <row r="358" spans="1:69" ht="26.25" customHeight="1">
      <c r="A358" s="122" t="str">
        <v/>
      </c>
      <c r="B358" s="212"/>
      <c r="C358" s="194"/>
      <c r="D358" s="195"/>
      <c r="E358" s="152"/>
      <c r="F358" s="155"/>
      <c r="G358" s="107"/>
      <c r="H358" s="196"/>
      <c r="I358" s="113"/>
      <c r="J358" s="75"/>
      <c r="K358" s="75"/>
      <c r="L358" s="197"/>
      <c r="M358" s="119"/>
      <c r="N358" s="129"/>
      <c r="O358" s="198"/>
      <c r="P358" s="199"/>
      <c r="Q358" s="200"/>
      <c r="R358" s="201"/>
      <c r="S358" s="201"/>
      <c r="T358" s="202"/>
      <c r="U358" s="203"/>
      <c r="V358" s="190"/>
      <c r="W358" s="85"/>
      <c r="X358" s="199"/>
      <c r="Y358" s="200"/>
      <c r="Z358" s="201"/>
      <c r="AA358" s="201"/>
      <c r="AB358" s="202"/>
      <c r="AC358" s="203"/>
      <c r="AD358" s="190"/>
      <c r="AE358" s="213"/>
      <c r="AF358" s="205"/>
      <c r="AG358" s="205"/>
      <c r="AH358" s="206"/>
      <c r="AI358" s="207"/>
      <c r="AJ358" s="214"/>
      <c r="AK358" s="163"/>
      <c r="AL358" s="163"/>
      <c r="AM358" s="208"/>
      <c r="AN358" s="192"/>
      <c r="AO358" s="209"/>
      <c r="AP358" s="162"/>
      <c r="AQ358" s="163"/>
      <c r="AR358" s="163"/>
      <c r="AS358" s="164"/>
      <c r="AT358" s="192"/>
      <c r="AU358" s="209"/>
      <c r="AV358" s="162"/>
      <c r="AW358" s="163"/>
      <c r="AX358" s="163"/>
      <c r="AY358" s="164"/>
      <c r="AZ358" s="192"/>
      <c r="BA358" s="209"/>
      <c r="BB358" s="162"/>
      <c r="BC358" s="163"/>
      <c r="BD358" s="163"/>
      <c r="BE358" s="164"/>
      <c r="BF358" s="192"/>
      <c r="BG358" s="209"/>
      <c r="BH358" s="162"/>
      <c r="BI358" s="163"/>
      <c r="BJ358" s="163"/>
      <c r="BK358" s="164"/>
      <c r="BL358" s="192"/>
      <c r="BM358" s="209"/>
      <c r="BN358" s="210"/>
      <c r="BO358" s="215"/>
      <c r="BP358" s="216"/>
      <c r="BQ358" s="151"/>
    </row>
    <row r="359" spans="1:69" ht="26.25" customHeight="1">
      <c r="A359" s="122" t="str">
        <v/>
      </c>
      <c r="B359" s="212"/>
      <c r="C359" s="194"/>
      <c r="D359" s="195"/>
      <c r="E359" s="152"/>
      <c r="F359" s="155"/>
      <c r="G359" s="107"/>
      <c r="H359" s="196"/>
      <c r="I359" s="113"/>
      <c r="J359" s="75"/>
      <c r="K359" s="75"/>
      <c r="L359" s="197"/>
      <c r="M359" s="119"/>
      <c r="N359" s="129"/>
      <c r="O359" s="198"/>
      <c r="P359" s="199"/>
      <c r="Q359" s="200"/>
      <c r="R359" s="201"/>
      <c r="S359" s="201"/>
      <c r="T359" s="202"/>
      <c r="U359" s="203"/>
      <c r="V359" s="190"/>
      <c r="W359" s="85"/>
      <c r="X359" s="199"/>
      <c r="Y359" s="200"/>
      <c r="Z359" s="201"/>
      <c r="AA359" s="201"/>
      <c r="AB359" s="202"/>
      <c r="AC359" s="203"/>
      <c r="AD359" s="190"/>
      <c r="AE359" s="213"/>
      <c r="AF359" s="205"/>
      <c r="AG359" s="205"/>
      <c r="AH359" s="206"/>
      <c r="AI359" s="207"/>
      <c r="AJ359" s="214"/>
      <c r="AK359" s="163"/>
      <c r="AL359" s="163"/>
      <c r="AM359" s="208"/>
      <c r="AN359" s="192"/>
      <c r="AO359" s="209"/>
      <c r="AP359" s="162"/>
      <c r="AQ359" s="163"/>
      <c r="AR359" s="163"/>
      <c r="AS359" s="164"/>
      <c r="AT359" s="192"/>
      <c r="AU359" s="209"/>
      <c r="AV359" s="162"/>
      <c r="AW359" s="163"/>
      <c r="AX359" s="163"/>
      <c r="AY359" s="164"/>
      <c r="AZ359" s="192"/>
      <c r="BA359" s="209"/>
      <c r="BB359" s="162"/>
      <c r="BC359" s="163"/>
      <c r="BD359" s="163"/>
      <c r="BE359" s="164"/>
      <c r="BF359" s="192"/>
      <c r="BG359" s="209"/>
      <c r="BH359" s="162"/>
      <c r="BI359" s="163"/>
      <c r="BJ359" s="163"/>
      <c r="BK359" s="164"/>
      <c r="BL359" s="192"/>
      <c r="BM359" s="209"/>
      <c r="BN359" s="210"/>
      <c r="BO359" s="215"/>
      <c r="BP359" s="216"/>
      <c r="BQ359" s="151"/>
    </row>
    <row r="360" spans="1:69" ht="26.25" customHeight="1">
      <c r="A360" s="122" t="str">
        <v/>
      </c>
      <c r="B360" s="212"/>
      <c r="C360" s="194"/>
      <c r="D360" s="195"/>
      <c r="E360" s="152"/>
      <c r="F360" s="155"/>
      <c r="G360" s="107"/>
      <c r="H360" s="196"/>
      <c r="I360" s="113"/>
      <c r="J360" s="75"/>
      <c r="K360" s="75"/>
      <c r="L360" s="197"/>
      <c r="M360" s="119"/>
      <c r="N360" s="129"/>
      <c r="O360" s="198"/>
      <c r="P360" s="199"/>
      <c r="Q360" s="200"/>
      <c r="R360" s="201"/>
      <c r="S360" s="201"/>
      <c r="T360" s="202"/>
      <c r="U360" s="203"/>
      <c r="V360" s="190"/>
      <c r="W360" s="85"/>
      <c r="X360" s="199"/>
      <c r="Y360" s="200"/>
      <c r="Z360" s="201"/>
      <c r="AA360" s="201"/>
      <c r="AB360" s="202"/>
      <c r="AC360" s="203"/>
      <c r="AD360" s="190"/>
      <c r="AE360" s="213"/>
      <c r="AF360" s="205"/>
      <c r="AG360" s="205"/>
      <c r="AH360" s="206"/>
      <c r="AI360" s="207"/>
      <c r="AJ360" s="214"/>
      <c r="AK360" s="163"/>
      <c r="AL360" s="163"/>
      <c r="AM360" s="208"/>
      <c r="AN360" s="192"/>
      <c r="AO360" s="209"/>
      <c r="AP360" s="162"/>
      <c r="AQ360" s="163"/>
      <c r="AR360" s="163"/>
      <c r="AS360" s="164"/>
      <c r="AT360" s="192"/>
      <c r="AU360" s="209"/>
      <c r="AV360" s="162"/>
      <c r="AW360" s="163"/>
      <c r="AX360" s="163"/>
      <c r="AY360" s="164"/>
      <c r="AZ360" s="192"/>
      <c r="BA360" s="209"/>
      <c r="BB360" s="162"/>
      <c r="BC360" s="163"/>
      <c r="BD360" s="163"/>
      <c r="BE360" s="164"/>
      <c r="BF360" s="192"/>
      <c r="BG360" s="209"/>
      <c r="BH360" s="162"/>
      <c r="BI360" s="163"/>
      <c r="BJ360" s="163"/>
      <c r="BK360" s="164"/>
      <c r="BL360" s="192"/>
      <c r="BM360" s="209"/>
      <c r="BN360" s="210"/>
      <c r="BO360" s="215"/>
      <c r="BP360" s="216"/>
      <c r="BQ360" s="151"/>
    </row>
    <row r="361" spans="1:69" ht="26.25" customHeight="1">
      <c r="A361" s="122" t="str">
        <v/>
      </c>
      <c r="B361" s="212"/>
      <c r="C361" s="194"/>
      <c r="D361" s="195"/>
      <c r="E361" s="152"/>
      <c r="F361" s="155"/>
      <c r="G361" s="107"/>
      <c r="H361" s="196"/>
      <c r="I361" s="113"/>
      <c r="J361" s="75"/>
      <c r="K361" s="75"/>
      <c r="L361" s="197"/>
      <c r="M361" s="119"/>
      <c r="N361" s="129"/>
      <c r="O361" s="198"/>
      <c r="P361" s="199"/>
      <c r="Q361" s="200"/>
      <c r="R361" s="201"/>
      <c r="S361" s="201"/>
      <c r="T361" s="202"/>
      <c r="U361" s="203"/>
      <c r="V361" s="190"/>
      <c r="W361" s="85"/>
      <c r="X361" s="199"/>
      <c r="Y361" s="200"/>
      <c r="Z361" s="201"/>
      <c r="AA361" s="201"/>
      <c r="AB361" s="202"/>
      <c r="AC361" s="203"/>
      <c r="AD361" s="190"/>
      <c r="AE361" s="213"/>
      <c r="AF361" s="205"/>
      <c r="AG361" s="205"/>
      <c r="AH361" s="206"/>
      <c r="AI361" s="207"/>
      <c r="AJ361" s="214"/>
      <c r="AK361" s="163"/>
      <c r="AL361" s="163"/>
      <c r="AM361" s="208"/>
      <c r="AN361" s="192"/>
      <c r="AO361" s="209"/>
      <c r="AP361" s="162"/>
      <c r="AQ361" s="163"/>
      <c r="AR361" s="163"/>
      <c r="AS361" s="164"/>
      <c r="AT361" s="192"/>
      <c r="AU361" s="209"/>
      <c r="AV361" s="162"/>
      <c r="AW361" s="163"/>
      <c r="AX361" s="163"/>
      <c r="AY361" s="164"/>
      <c r="AZ361" s="192"/>
      <c r="BA361" s="209"/>
      <c r="BB361" s="162"/>
      <c r="BC361" s="163"/>
      <c r="BD361" s="163"/>
      <c r="BE361" s="164"/>
      <c r="BF361" s="192"/>
      <c r="BG361" s="209"/>
      <c r="BH361" s="162"/>
      <c r="BI361" s="163"/>
      <c r="BJ361" s="163"/>
      <c r="BK361" s="164"/>
      <c r="BL361" s="192"/>
      <c r="BM361" s="209"/>
      <c r="BN361" s="210"/>
      <c r="BO361" s="215"/>
      <c r="BP361" s="216"/>
      <c r="BQ361" s="151"/>
    </row>
    <row r="362" spans="1:69" ht="26.25" customHeight="1">
      <c r="A362" s="122" t="str">
        <v/>
      </c>
      <c r="B362" s="212"/>
      <c r="C362" s="194"/>
      <c r="D362" s="195"/>
      <c r="E362" s="152"/>
      <c r="F362" s="155"/>
      <c r="G362" s="107"/>
      <c r="H362" s="196"/>
      <c r="I362" s="113"/>
      <c r="J362" s="75"/>
      <c r="K362" s="75"/>
      <c r="L362" s="197"/>
      <c r="M362" s="119"/>
      <c r="N362" s="129"/>
      <c r="O362" s="198"/>
      <c r="P362" s="199"/>
      <c r="Q362" s="200"/>
      <c r="R362" s="201"/>
      <c r="S362" s="201"/>
      <c r="T362" s="202"/>
      <c r="U362" s="203"/>
      <c r="V362" s="190"/>
      <c r="W362" s="85"/>
      <c r="X362" s="199"/>
      <c r="Y362" s="200"/>
      <c r="Z362" s="201"/>
      <c r="AA362" s="201"/>
      <c r="AB362" s="202"/>
      <c r="AC362" s="203"/>
      <c r="AD362" s="190"/>
      <c r="AE362" s="213"/>
      <c r="AF362" s="205"/>
      <c r="AG362" s="205"/>
      <c r="AH362" s="206"/>
      <c r="AI362" s="207"/>
      <c r="AJ362" s="214"/>
      <c r="AK362" s="163"/>
      <c r="AL362" s="163"/>
      <c r="AM362" s="208"/>
      <c r="AN362" s="192"/>
      <c r="AO362" s="209"/>
      <c r="AP362" s="162"/>
      <c r="AQ362" s="163"/>
      <c r="AR362" s="163"/>
      <c r="AS362" s="164"/>
      <c r="AT362" s="192"/>
      <c r="AU362" s="209"/>
      <c r="AV362" s="162"/>
      <c r="AW362" s="163"/>
      <c r="AX362" s="163"/>
      <c r="AY362" s="164"/>
      <c r="AZ362" s="192"/>
      <c r="BA362" s="209"/>
      <c r="BB362" s="162"/>
      <c r="BC362" s="163"/>
      <c r="BD362" s="163"/>
      <c r="BE362" s="164"/>
      <c r="BF362" s="192"/>
      <c r="BG362" s="209"/>
      <c r="BH362" s="162"/>
      <c r="BI362" s="163"/>
      <c r="BJ362" s="163"/>
      <c r="BK362" s="164"/>
      <c r="BL362" s="192"/>
      <c r="BM362" s="209"/>
      <c r="BN362" s="210"/>
      <c r="BO362" s="215"/>
      <c r="BP362" s="216"/>
      <c r="BQ362" s="151"/>
    </row>
    <row r="363" spans="1:69" ht="26.25" customHeight="1">
      <c r="A363" s="122" t="str">
        <v/>
      </c>
      <c r="B363" s="212"/>
      <c r="C363" s="194"/>
      <c r="D363" s="195"/>
      <c r="E363" s="152"/>
      <c r="F363" s="155"/>
      <c r="G363" s="107"/>
      <c r="H363" s="196"/>
      <c r="I363" s="113"/>
      <c r="J363" s="75"/>
      <c r="K363" s="75"/>
      <c r="L363" s="197"/>
      <c r="M363" s="119"/>
      <c r="N363" s="129"/>
      <c r="O363" s="198"/>
      <c r="P363" s="199"/>
      <c r="Q363" s="200"/>
      <c r="R363" s="201"/>
      <c r="S363" s="201"/>
      <c r="T363" s="202"/>
      <c r="U363" s="203"/>
      <c r="V363" s="190"/>
      <c r="W363" s="85"/>
      <c r="X363" s="199"/>
      <c r="Y363" s="200"/>
      <c r="Z363" s="201"/>
      <c r="AA363" s="201"/>
      <c r="AB363" s="202"/>
      <c r="AC363" s="203"/>
      <c r="AD363" s="190"/>
      <c r="AE363" s="213"/>
      <c r="AF363" s="205"/>
      <c r="AG363" s="205"/>
      <c r="AH363" s="206"/>
      <c r="AI363" s="207"/>
      <c r="AJ363" s="214"/>
      <c r="AK363" s="163"/>
      <c r="AL363" s="163"/>
      <c r="AM363" s="208"/>
      <c r="AN363" s="192"/>
      <c r="AO363" s="209"/>
      <c r="AP363" s="162"/>
      <c r="AQ363" s="163"/>
      <c r="AR363" s="163"/>
      <c r="AS363" s="164"/>
      <c r="AT363" s="192"/>
      <c r="AU363" s="209"/>
      <c r="AV363" s="162"/>
      <c r="AW363" s="163"/>
      <c r="AX363" s="163"/>
      <c r="AY363" s="164"/>
      <c r="AZ363" s="192"/>
      <c r="BA363" s="209"/>
      <c r="BB363" s="162"/>
      <c r="BC363" s="163"/>
      <c r="BD363" s="163"/>
      <c r="BE363" s="164"/>
      <c r="BF363" s="192"/>
      <c r="BG363" s="209"/>
      <c r="BH363" s="162"/>
      <c r="BI363" s="163"/>
      <c r="BJ363" s="163"/>
      <c r="BK363" s="164"/>
      <c r="BL363" s="192"/>
      <c r="BM363" s="209"/>
      <c r="BN363" s="210"/>
      <c r="BO363" s="215"/>
      <c r="BP363" s="216"/>
      <c r="BQ363" s="151"/>
    </row>
    <row r="364" spans="1:69" ht="26.25" customHeight="1">
      <c r="A364" s="122" t="str">
        <v/>
      </c>
      <c r="B364" s="212"/>
      <c r="C364" s="194"/>
      <c r="D364" s="195"/>
      <c r="E364" s="152"/>
      <c r="F364" s="155"/>
      <c r="G364" s="107"/>
      <c r="H364" s="196"/>
      <c r="I364" s="113"/>
      <c r="J364" s="75"/>
      <c r="K364" s="75"/>
      <c r="L364" s="197"/>
      <c r="M364" s="119"/>
      <c r="N364" s="129"/>
      <c r="O364" s="198"/>
      <c r="P364" s="199"/>
      <c r="Q364" s="200"/>
      <c r="R364" s="201"/>
      <c r="S364" s="201"/>
      <c r="T364" s="202"/>
      <c r="U364" s="203"/>
      <c r="V364" s="190"/>
      <c r="W364" s="85"/>
      <c r="X364" s="199"/>
      <c r="Y364" s="200"/>
      <c r="Z364" s="201"/>
      <c r="AA364" s="201"/>
      <c r="AB364" s="202"/>
      <c r="AC364" s="203"/>
      <c r="AD364" s="190"/>
      <c r="AE364" s="213"/>
      <c r="AF364" s="205"/>
      <c r="AG364" s="205"/>
      <c r="AH364" s="206"/>
      <c r="AI364" s="207"/>
      <c r="AJ364" s="214"/>
      <c r="AK364" s="163"/>
      <c r="AL364" s="163"/>
      <c r="AM364" s="208"/>
      <c r="AN364" s="192"/>
      <c r="AO364" s="209"/>
      <c r="AP364" s="162"/>
      <c r="AQ364" s="163"/>
      <c r="AR364" s="163"/>
      <c r="AS364" s="164"/>
      <c r="AT364" s="192"/>
      <c r="AU364" s="209"/>
      <c r="AV364" s="162"/>
      <c r="AW364" s="163"/>
      <c r="AX364" s="163"/>
      <c r="AY364" s="164"/>
      <c r="AZ364" s="192"/>
      <c r="BA364" s="209"/>
      <c r="BB364" s="162"/>
      <c r="BC364" s="163"/>
      <c r="BD364" s="163"/>
      <c r="BE364" s="164"/>
      <c r="BF364" s="192"/>
      <c r="BG364" s="209"/>
      <c r="BH364" s="162"/>
      <c r="BI364" s="163"/>
      <c r="BJ364" s="163"/>
      <c r="BK364" s="164"/>
      <c r="BL364" s="192"/>
      <c r="BM364" s="209"/>
      <c r="BN364" s="210"/>
      <c r="BO364" s="215"/>
      <c r="BP364" s="216"/>
      <c r="BQ364" s="151"/>
    </row>
    <row r="365" spans="1:69" ht="26.25" customHeight="1">
      <c r="A365" s="122" t="str">
        <v/>
      </c>
      <c r="B365" s="212"/>
      <c r="C365" s="194"/>
      <c r="D365" s="195"/>
      <c r="E365" s="152"/>
      <c r="F365" s="155"/>
      <c r="G365" s="107"/>
      <c r="H365" s="196"/>
      <c r="I365" s="113"/>
      <c r="J365" s="75"/>
      <c r="K365" s="75"/>
      <c r="L365" s="197"/>
      <c r="M365" s="119"/>
      <c r="N365" s="129"/>
      <c r="O365" s="198"/>
      <c r="P365" s="199"/>
      <c r="Q365" s="200"/>
      <c r="R365" s="201"/>
      <c r="S365" s="201"/>
      <c r="T365" s="202"/>
      <c r="U365" s="203"/>
      <c r="V365" s="190"/>
      <c r="W365" s="85"/>
      <c r="X365" s="199"/>
      <c r="Y365" s="200"/>
      <c r="Z365" s="201"/>
      <c r="AA365" s="201"/>
      <c r="AB365" s="202"/>
      <c r="AC365" s="203"/>
      <c r="AD365" s="190"/>
      <c r="AE365" s="213"/>
      <c r="AF365" s="205"/>
      <c r="AG365" s="205"/>
      <c r="AH365" s="206"/>
      <c r="AI365" s="207"/>
      <c r="AJ365" s="214"/>
      <c r="AK365" s="163"/>
      <c r="AL365" s="163"/>
      <c r="AM365" s="208"/>
      <c r="AN365" s="192"/>
      <c r="AO365" s="209"/>
      <c r="AP365" s="162"/>
      <c r="AQ365" s="163"/>
      <c r="AR365" s="163"/>
      <c r="AS365" s="164"/>
      <c r="AT365" s="192"/>
      <c r="AU365" s="209"/>
      <c r="AV365" s="162"/>
      <c r="AW365" s="163"/>
      <c r="AX365" s="163"/>
      <c r="AY365" s="164"/>
      <c r="AZ365" s="192"/>
      <c r="BA365" s="209"/>
      <c r="BB365" s="162"/>
      <c r="BC365" s="163"/>
      <c r="BD365" s="163"/>
      <c r="BE365" s="164"/>
      <c r="BF365" s="192"/>
      <c r="BG365" s="209"/>
      <c r="BH365" s="162"/>
      <c r="BI365" s="163"/>
      <c r="BJ365" s="163"/>
      <c r="BK365" s="164"/>
      <c r="BL365" s="192"/>
      <c r="BM365" s="209"/>
      <c r="BN365" s="210"/>
      <c r="BO365" s="215"/>
      <c r="BP365" s="216"/>
      <c r="BQ365" s="151"/>
    </row>
    <row r="366" spans="1:69" ht="26.25" customHeight="1">
      <c r="A366" s="122" t="str">
        <v/>
      </c>
      <c r="B366" s="212"/>
      <c r="C366" s="194"/>
      <c r="D366" s="195"/>
      <c r="E366" s="152"/>
      <c r="F366" s="155"/>
      <c r="G366" s="107"/>
      <c r="H366" s="196"/>
      <c r="I366" s="113"/>
      <c r="J366" s="75"/>
      <c r="K366" s="75"/>
      <c r="L366" s="197"/>
      <c r="M366" s="119"/>
      <c r="N366" s="129"/>
      <c r="O366" s="198"/>
      <c r="P366" s="199"/>
      <c r="Q366" s="200"/>
      <c r="R366" s="201"/>
      <c r="S366" s="201"/>
      <c r="T366" s="202"/>
      <c r="U366" s="203"/>
      <c r="V366" s="190"/>
      <c r="W366" s="85"/>
      <c r="X366" s="199"/>
      <c r="Y366" s="200"/>
      <c r="Z366" s="201"/>
      <c r="AA366" s="201"/>
      <c r="AB366" s="202"/>
      <c r="AC366" s="203"/>
      <c r="AD366" s="190"/>
      <c r="AE366" s="213"/>
      <c r="AF366" s="205"/>
      <c r="AG366" s="205"/>
      <c r="AH366" s="206"/>
      <c r="AI366" s="207"/>
      <c r="AJ366" s="214"/>
      <c r="AK366" s="163"/>
      <c r="AL366" s="163"/>
      <c r="AM366" s="208"/>
      <c r="AN366" s="192"/>
      <c r="AO366" s="209"/>
      <c r="AP366" s="162"/>
      <c r="AQ366" s="163"/>
      <c r="AR366" s="163"/>
      <c r="AS366" s="164"/>
      <c r="AT366" s="192"/>
      <c r="AU366" s="209"/>
      <c r="AV366" s="162"/>
      <c r="AW366" s="163"/>
      <c r="AX366" s="163"/>
      <c r="AY366" s="164"/>
      <c r="AZ366" s="192"/>
      <c r="BA366" s="209"/>
      <c r="BB366" s="162"/>
      <c r="BC366" s="163"/>
      <c r="BD366" s="163"/>
      <c r="BE366" s="164"/>
      <c r="BF366" s="192"/>
      <c r="BG366" s="209"/>
      <c r="BH366" s="162"/>
      <c r="BI366" s="163"/>
      <c r="BJ366" s="163"/>
      <c r="BK366" s="164"/>
      <c r="BL366" s="192"/>
      <c r="BM366" s="209"/>
      <c r="BN366" s="210"/>
      <c r="BO366" s="215"/>
      <c r="BP366" s="216"/>
      <c r="BQ366" s="151"/>
    </row>
    <row r="367" spans="1:69" ht="26.25" customHeight="1">
      <c r="A367" s="122" t="str">
        <v/>
      </c>
      <c r="B367" s="212"/>
      <c r="C367" s="194"/>
      <c r="D367" s="195"/>
      <c r="E367" s="152"/>
      <c r="F367" s="155"/>
      <c r="G367" s="107"/>
      <c r="H367" s="196"/>
      <c r="I367" s="113"/>
      <c r="J367" s="75"/>
      <c r="K367" s="75"/>
      <c r="L367" s="197"/>
      <c r="M367" s="119"/>
      <c r="N367" s="129"/>
      <c r="O367" s="198"/>
      <c r="P367" s="199"/>
      <c r="Q367" s="200"/>
      <c r="R367" s="201"/>
      <c r="S367" s="201"/>
      <c r="T367" s="202"/>
      <c r="U367" s="203"/>
      <c r="V367" s="190"/>
      <c r="W367" s="85"/>
      <c r="X367" s="199"/>
      <c r="Y367" s="200"/>
      <c r="Z367" s="201"/>
      <c r="AA367" s="201"/>
      <c r="AB367" s="202"/>
      <c r="AC367" s="203"/>
      <c r="AD367" s="190"/>
      <c r="AE367" s="213"/>
      <c r="AF367" s="205"/>
      <c r="AG367" s="205"/>
      <c r="AH367" s="206"/>
      <c r="AI367" s="207"/>
      <c r="AJ367" s="214"/>
      <c r="AK367" s="163"/>
      <c r="AL367" s="163"/>
      <c r="AM367" s="208"/>
      <c r="AN367" s="192"/>
      <c r="AO367" s="209"/>
      <c r="AP367" s="162"/>
      <c r="AQ367" s="163"/>
      <c r="AR367" s="163"/>
      <c r="AS367" s="164"/>
      <c r="AT367" s="192"/>
      <c r="AU367" s="209"/>
      <c r="AV367" s="162"/>
      <c r="AW367" s="163"/>
      <c r="AX367" s="163"/>
      <c r="AY367" s="164"/>
      <c r="AZ367" s="192"/>
      <c r="BA367" s="209"/>
      <c r="BB367" s="162"/>
      <c r="BC367" s="163"/>
      <c r="BD367" s="163"/>
      <c r="BE367" s="164"/>
      <c r="BF367" s="192"/>
      <c r="BG367" s="209"/>
      <c r="BH367" s="162"/>
      <c r="BI367" s="163"/>
      <c r="BJ367" s="163"/>
      <c r="BK367" s="164"/>
      <c r="BL367" s="192"/>
      <c r="BM367" s="209"/>
      <c r="BN367" s="210"/>
      <c r="BO367" s="215"/>
      <c r="BP367" s="216"/>
      <c r="BQ367" s="151"/>
    </row>
    <row r="368" spans="1:69" ht="26.25" customHeight="1">
      <c r="A368" s="122" t="str">
        <v/>
      </c>
      <c r="B368" s="212"/>
      <c r="C368" s="194"/>
      <c r="D368" s="195"/>
      <c r="E368" s="152"/>
      <c r="F368" s="155"/>
      <c r="G368" s="107"/>
      <c r="H368" s="196"/>
      <c r="I368" s="113"/>
      <c r="J368" s="75"/>
      <c r="K368" s="75"/>
      <c r="L368" s="197"/>
      <c r="M368" s="119"/>
      <c r="N368" s="129"/>
      <c r="O368" s="198"/>
      <c r="P368" s="199"/>
      <c r="Q368" s="200"/>
      <c r="R368" s="201"/>
      <c r="S368" s="201"/>
      <c r="T368" s="202"/>
      <c r="U368" s="203"/>
      <c r="V368" s="190"/>
      <c r="W368" s="85"/>
      <c r="X368" s="199"/>
      <c r="Y368" s="200"/>
      <c r="Z368" s="201"/>
      <c r="AA368" s="201"/>
      <c r="AB368" s="202"/>
      <c r="AC368" s="203"/>
      <c r="AD368" s="190"/>
      <c r="AE368" s="213"/>
      <c r="AF368" s="205"/>
      <c r="AG368" s="205"/>
      <c r="AH368" s="206"/>
      <c r="AI368" s="207"/>
      <c r="AJ368" s="214"/>
      <c r="AK368" s="163"/>
      <c r="AL368" s="163"/>
      <c r="AM368" s="208"/>
      <c r="AN368" s="192"/>
      <c r="AO368" s="209"/>
      <c r="AP368" s="162"/>
      <c r="AQ368" s="163"/>
      <c r="AR368" s="163"/>
      <c r="AS368" s="164"/>
      <c r="AT368" s="192"/>
      <c r="AU368" s="209"/>
      <c r="AV368" s="162"/>
      <c r="AW368" s="163"/>
      <c r="AX368" s="163"/>
      <c r="AY368" s="164"/>
      <c r="AZ368" s="192"/>
      <c r="BA368" s="209"/>
      <c r="BB368" s="162"/>
      <c r="BC368" s="163"/>
      <c r="BD368" s="163"/>
      <c r="BE368" s="164"/>
      <c r="BF368" s="192"/>
      <c r="BG368" s="209"/>
      <c r="BH368" s="162"/>
      <c r="BI368" s="163"/>
      <c r="BJ368" s="163"/>
      <c r="BK368" s="164"/>
      <c r="BL368" s="192"/>
      <c r="BM368" s="209"/>
      <c r="BN368" s="210"/>
      <c r="BO368" s="215"/>
      <c r="BP368" s="216"/>
      <c r="BQ368" s="151"/>
    </row>
    <row r="369" spans="1:69" ht="26.25" customHeight="1">
      <c r="A369" s="122" t="str">
        <v/>
      </c>
      <c r="B369" s="212"/>
      <c r="C369" s="194"/>
      <c r="D369" s="195"/>
      <c r="E369" s="152"/>
      <c r="F369" s="155"/>
      <c r="G369" s="107"/>
      <c r="H369" s="196"/>
      <c r="I369" s="113"/>
      <c r="J369" s="75"/>
      <c r="K369" s="75"/>
      <c r="L369" s="197"/>
      <c r="M369" s="119"/>
      <c r="N369" s="129"/>
      <c r="O369" s="198"/>
      <c r="P369" s="199"/>
      <c r="Q369" s="200"/>
      <c r="R369" s="201"/>
      <c r="S369" s="201"/>
      <c r="T369" s="202"/>
      <c r="U369" s="203"/>
      <c r="V369" s="190"/>
      <c r="W369" s="85"/>
      <c r="X369" s="199"/>
      <c r="Y369" s="200"/>
      <c r="Z369" s="201"/>
      <c r="AA369" s="201"/>
      <c r="AB369" s="202"/>
      <c r="AC369" s="203"/>
      <c r="AD369" s="190"/>
      <c r="AE369" s="213"/>
      <c r="AF369" s="205"/>
      <c r="AG369" s="205"/>
      <c r="AH369" s="206"/>
      <c r="AI369" s="207"/>
      <c r="AJ369" s="214"/>
      <c r="AK369" s="163"/>
      <c r="AL369" s="163"/>
      <c r="AM369" s="208"/>
      <c r="AN369" s="192"/>
      <c r="AO369" s="209"/>
      <c r="AP369" s="162"/>
      <c r="AQ369" s="163"/>
      <c r="AR369" s="163"/>
      <c r="AS369" s="164"/>
      <c r="AT369" s="192"/>
      <c r="AU369" s="209"/>
      <c r="AV369" s="162"/>
      <c r="AW369" s="163"/>
      <c r="AX369" s="163"/>
      <c r="AY369" s="164"/>
      <c r="AZ369" s="192"/>
      <c r="BA369" s="209"/>
      <c r="BB369" s="162"/>
      <c r="BC369" s="163"/>
      <c r="BD369" s="163"/>
      <c r="BE369" s="164"/>
      <c r="BF369" s="192"/>
      <c r="BG369" s="209"/>
      <c r="BH369" s="162"/>
      <c r="BI369" s="163"/>
      <c r="BJ369" s="163"/>
      <c r="BK369" s="164"/>
      <c r="BL369" s="192"/>
      <c r="BM369" s="209"/>
      <c r="BN369" s="210"/>
      <c r="BO369" s="215"/>
      <c r="BP369" s="216"/>
      <c r="BQ369" s="151"/>
    </row>
    <row r="370" spans="1:69" ht="26.25" customHeight="1">
      <c r="A370" s="122" t="str">
        <v/>
      </c>
      <c r="B370" s="212"/>
      <c r="C370" s="194"/>
      <c r="D370" s="195"/>
      <c r="E370" s="152"/>
      <c r="F370" s="155"/>
      <c r="G370" s="107"/>
      <c r="H370" s="196"/>
      <c r="I370" s="113"/>
      <c r="J370" s="75"/>
      <c r="K370" s="75"/>
      <c r="L370" s="197"/>
      <c r="M370" s="119"/>
      <c r="N370" s="129"/>
      <c r="O370" s="198"/>
      <c r="P370" s="199"/>
      <c r="Q370" s="200"/>
      <c r="R370" s="201"/>
      <c r="S370" s="201"/>
      <c r="T370" s="202"/>
      <c r="U370" s="203"/>
      <c r="V370" s="190"/>
      <c r="W370" s="85"/>
      <c r="X370" s="199"/>
      <c r="Y370" s="200"/>
      <c r="Z370" s="201"/>
      <c r="AA370" s="201"/>
      <c r="AB370" s="202"/>
      <c r="AC370" s="203"/>
      <c r="AD370" s="190"/>
      <c r="AE370" s="213"/>
      <c r="AF370" s="205"/>
      <c r="AG370" s="205"/>
      <c r="AH370" s="206"/>
      <c r="AI370" s="207"/>
      <c r="AJ370" s="214"/>
      <c r="AK370" s="163"/>
      <c r="AL370" s="163"/>
      <c r="AM370" s="208"/>
      <c r="AN370" s="192"/>
      <c r="AO370" s="209"/>
      <c r="AP370" s="162"/>
      <c r="AQ370" s="163"/>
      <c r="AR370" s="163"/>
      <c r="AS370" s="164"/>
      <c r="AT370" s="192"/>
      <c r="AU370" s="209"/>
      <c r="AV370" s="162"/>
      <c r="AW370" s="163"/>
      <c r="AX370" s="163"/>
      <c r="AY370" s="164"/>
      <c r="AZ370" s="192"/>
      <c r="BA370" s="209"/>
      <c r="BB370" s="162"/>
      <c r="BC370" s="163"/>
      <c r="BD370" s="163"/>
      <c r="BE370" s="164"/>
      <c r="BF370" s="192"/>
      <c r="BG370" s="209"/>
      <c r="BH370" s="162"/>
      <c r="BI370" s="163"/>
      <c r="BJ370" s="163"/>
      <c r="BK370" s="164"/>
      <c r="BL370" s="192"/>
      <c r="BM370" s="209"/>
      <c r="BN370" s="210"/>
      <c r="BO370" s="215"/>
      <c r="BP370" s="216"/>
      <c r="BQ370" s="151"/>
    </row>
    <row r="371" spans="1:69" ht="26.25" customHeight="1">
      <c r="A371" s="122" t="str">
        <v/>
      </c>
      <c r="B371" s="212"/>
      <c r="C371" s="194"/>
      <c r="D371" s="195"/>
      <c r="E371" s="152"/>
      <c r="F371" s="155"/>
      <c r="G371" s="107"/>
      <c r="H371" s="196"/>
      <c r="I371" s="113"/>
      <c r="J371" s="75"/>
      <c r="K371" s="75"/>
      <c r="L371" s="197"/>
      <c r="M371" s="119"/>
      <c r="N371" s="129"/>
      <c r="O371" s="198"/>
      <c r="P371" s="199"/>
      <c r="Q371" s="200"/>
      <c r="R371" s="201"/>
      <c r="S371" s="201"/>
      <c r="T371" s="202"/>
      <c r="U371" s="203"/>
      <c r="V371" s="190"/>
      <c r="W371" s="85"/>
      <c r="X371" s="199"/>
      <c r="Y371" s="200"/>
      <c r="Z371" s="201"/>
      <c r="AA371" s="201"/>
      <c r="AB371" s="202"/>
      <c r="AC371" s="203"/>
      <c r="AD371" s="190"/>
      <c r="AE371" s="213"/>
      <c r="AF371" s="205"/>
      <c r="AG371" s="205"/>
      <c r="AH371" s="206"/>
      <c r="AI371" s="207"/>
      <c r="AJ371" s="214"/>
      <c r="AK371" s="163"/>
      <c r="AL371" s="163"/>
      <c r="AM371" s="208"/>
      <c r="AN371" s="192"/>
      <c r="AO371" s="209"/>
      <c r="AP371" s="162"/>
      <c r="AQ371" s="163"/>
      <c r="AR371" s="163"/>
      <c r="AS371" s="164"/>
      <c r="AT371" s="192"/>
      <c r="AU371" s="209"/>
      <c r="AV371" s="162"/>
      <c r="AW371" s="163"/>
      <c r="AX371" s="163"/>
      <c r="AY371" s="164"/>
      <c r="AZ371" s="192"/>
      <c r="BA371" s="209"/>
      <c r="BB371" s="162"/>
      <c r="BC371" s="163"/>
      <c r="BD371" s="163"/>
      <c r="BE371" s="164"/>
      <c r="BF371" s="192"/>
      <c r="BG371" s="209"/>
      <c r="BH371" s="162"/>
      <c r="BI371" s="163"/>
      <c r="BJ371" s="163"/>
      <c r="BK371" s="164"/>
      <c r="BL371" s="192"/>
      <c r="BM371" s="209"/>
      <c r="BN371" s="210"/>
      <c r="BO371" s="215"/>
      <c r="BP371" s="216"/>
      <c r="BQ371" s="151"/>
    </row>
    <row r="372" spans="1:69" ht="26.25" customHeight="1">
      <c r="A372" s="122" t="str">
        <v/>
      </c>
      <c r="B372" s="212"/>
      <c r="C372" s="194"/>
      <c r="D372" s="195"/>
      <c r="E372" s="152"/>
      <c r="F372" s="155"/>
      <c r="G372" s="107"/>
      <c r="H372" s="196"/>
      <c r="I372" s="113"/>
      <c r="J372" s="75"/>
      <c r="K372" s="75"/>
      <c r="L372" s="197"/>
      <c r="M372" s="119"/>
      <c r="N372" s="129"/>
      <c r="O372" s="198"/>
      <c r="P372" s="199"/>
      <c r="Q372" s="200"/>
      <c r="R372" s="201"/>
      <c r="S372" s="201"/>
      <c r="T372" s="202"/>
      <c r="U372" s="203"/>
      <c r="V372" s="190"/>
      <c r="W372" s="85"/>
      <c r="X372" s="199"/>
      <c r="Y372" s="200"/>
      <c r="Z372" s="201"/>
      <c r="AA372" s="201"/>
      <c r="AB372" s="202"/>
      <c r="AC372" s="203"/>
      <c r="AD372" s="190"/>
      <c r="AE372" s="213"/>
      <c r="AF372" s="205"/>
      <c r="AG372" s="205"/>
      <c r="AH372" s="206"/>
      <c r="AI372" s="207"/>
      <c r="AJ372" s="214"/>
      <c r="AK372" s="163"/>
      <c r="AL372" s="163"/>
      <c r="AM372" s="208"/>
      <c r="AN372" s="192"/>
      <c r="AO372" s="209"/>
      <c r="AP372" s="162"/>
      <c r="AQ372" s="163"/>
      <c r="AR372" s="163"/>
      <c r="AS372" s="164"/>
      <c r="AT372" s="192"/>
      <c r="AU372" s="209"/>
      <c r="AV372" s="162"/>
      <c r="AW372" s="163"/>
      <c r="AX372" s="163"/>
      <c r="AY372" s="164"/>
      <c r="AZ372" s="192"/>
      <c r="BA372" s="209"/>
      <c r="BB372" s="162"/>
      <c r="BC372" s="163"/>
      <c r="BD372" s="163"/>
      <c r="BE372" s="164"/>
      <c r="BF372" s="192"/>
      <c r="BG372" s="209"/>
      <c r="BH372" s="162"/>
      <c r="BI372" s="163"/>
      <c r="BJ372" s="163"/>
      <c r="BK372" s="164"/>
      <c r="BL372" s="192"/>
      <c r="BM372" s="209"/>
      <c r="BN372" s="210"/>
      <c r="BO372" s="215"/>
      <c r="BP372" s="216"/>
      <c r="BQ372" s="151"/>
    </row>
    <row r="373" spans="1:69" ht="26.25" customHeight="1">
      <c r="A373" s="122" t="str">
        <v/>
      </c>
      <c r="B373" s="212"/>
      <c r="C373" s="194"/>
      <c r="D373" s="195"/>
      <c r="E373" s="152"/>
      <c r="F373" s="155"/>
      <c r="G373" s="107"/>
      <c r="H373" s="196"/>
      <c r="I373" s="113"/>
      <c r="J373" s="75"/>
      <c r="K373" s="75"/>
      <c r="L373" s="197"/>
      <c r="M373" s="119"/>
      <c r="N373" s="129"/>
      <c r="O373" s="198"/>
      <c r="P373" s="199"/>
      <c r="Q373" s="200"/>
      <c r="R373" s="201"/>
      <c r="S373" s="201"/>
      <c r="T373" s="202"/>
      <c r="U373" s="203"/>
      <c r="V373" s="190"/>
      <c r="W373" s="85"/>
      <c r="X373" s="199"/>
      <c r="Y373" s="200"/>
      <c r="Z373" s="201"/>
      <c r="AA373" s="201"/>
      <c r="AB373" s="202"/>
      <c r="AC373" s="203"/>
      <c r="AD373" s="190"/>
      <c r="AE373" s="213"/>
      <c r="AF373" s="205"/>
      <c r="AG373" s="205"/>
      <c r="AH373" s="206"/>
      <c r="AI373" s="207"/>
      <c r="AJ373" s="214"/>
      <c r="AK373" s="163"/>
      <c r="AL373" s="163"/>
      <c r="AM373" s="208"/>
      <c r="AN373" s="192"/>
      <c r="AO373" s="209"/>
      <c r="AP373" s="162"/>
      <c r="AQ373" s="163"/>
      <c r="AR373" s="163"/>
      <c r="AS373" s="164"/>
      <c r="AT373" s="192"/>
      <c r="AU373" s="209"/>
      <c r="AV373" s="162"/>
      <c r="AW373" s="163"/>
      <c r="AX373" s="163"/>
      <c r="AY373" s="164"/>
      <c r="AZ373" s="192"/>
      <c r="BA373" s="209"/>
      <c r="BB373" s="162"/>
      <c r="BC373" s="163"/>
      <c r="BD373" s="163"/>
      <c r="BE373" s="164"/>
      <c r="BF373" s="192"/>
      <c r="BG373" s="209"/>
      <c r="BH373" s="162"/>
      <c r="BI373" s="163"/>
      <c r="BJ373" s="163"/>
      <c r="BK373" s="164"/>
      <c r="BL373" s="192"/>
      <c r="BM373" s="209"/>
      <c r="BN373" s="210"/>
      <c r="BO373" s="215"/>
      <c r="BP373" s="216"/>
      <c r="BQ373" s="151"/>
    </row>
    <row r="374" spans="1:69" ht="26.25" customHeight="1">
      <c r="A374" s="122" t="str">
        <v/>
      </c>
      <c r="B374" s="212"/>
      <c r="C374" s="194"/>
      <c r="D374" s="195"/>
      <c r="E374" s="152"/>
      <c r="F374" s="155"/>
      <c r="G374" s="107"/>
      <c r="H374" s="196"/>
      <c r="I374" s="113"/>
      <c r="J374" s="75"/>
      <c r="K374" s="75"/>
      <c r="L374" s="197"/>
      <c r="M374" s="119"/>
      <c r="N374" s="129"/>
      <c r="O374" s="198"/>
      <c r="P374" s="199"/>
      <c r="Q374" s="200"/>
      <c r="R374" s="201"/>
      <c r="S374" s="201"/>
      <c r="T374" s="202"/>
      <c r="U374" s="203"/>
      <c r="V374" s="190"/>
      <c r="W374" s="85"/>
      <c r="X374" s="199"/>
      <c r="Y374" s="200"/>
      <c r="Z374" s="201"/>
      <c r="AA374" s="201"/>
      <c r="AB374" s="202"/>
      <c r="AC374" s="203"/>
      <c r="AD374" s="190"/>
      <c r="AE374" s="213"/>
      <c r="AF374" s="205"/>
      <c r="AG374" s="205"/>
      <c r="AH374" s="206"/>
      <c r="AI374" s="207"/>
      <c r="AJ374" s="214"/>
      <c r="AK374" s="163"/>
      <c r="AL374" s="163"/>
      <c r="AM374" s="208"/>
      <c r="AN374" s="192"/>
      <c r="AO374" s="209"/>
      <c r="AP374" s="162"/>
      <c r="AQ374" s="163"/>
      <c r="AR374" s="163"/>
      <c r="AS374" s="164"/>
      <c r="AT374" s="192"/>
      <c r="AU374" s="209"/>
      <c r="AV374" s="162"/>
      <c r="AW374" s="163"/>
      <c r="AX374" s="163"/>
      <c r="AY374" s="164"/>
      <c r="AZ374" s="192"/>
      <c r="BA374" s="209"/>
      <c r="BB374" s="162"/>
      <c r="BC374" s="163"/>
      <c r="BD374" s="163"/>
      <c r="BE374" s="164"/>
      <c r="BF374" s="192"/>
      <c r="BG374" s="209"/>
      <c r="BH374" s="162"/>
      <c r="BI374" s="163"/>
      <c r="BJ374" s="163"/>
      <c r="BK374" s="164"/>
      <c r="BL374" s="192"/>
      <c r="BM374" s="209"/>
      <c r="BN374" s="210"/>
      <c r="BO374" s="215"/>
      <c r="BP374" s="216"/>
      <c r="BQ374" s="151"/>
    </row>
    <row r="375" spans="1:69" ht="26.25" customHeight="1">
      <c r="A375" s="122" t="str">
        <v/>
      </c>
      <c r="B375" s="212"/>
      <c r="C375" s="194"/>
      <c r="D375" s="195"/>
      <c r="E375" s="152"/>
      <c r="F375" s="155"/>
      <c r="G375" s="107"/>
      <c r="H375" s="196"/>
      <c r="I375" s="113"/>
      <c r="J375" s="75"/>
      <c r="K375" s="75"/>
      <c r="L375" s="197"/>
      <c r="M375" s="119"/>
      <c r="N375" s="129"/>
      <c r="O375" s="198"/>
      <c r="P375" s="199"/>
      <c r="Q375" s="200"/>
      <c r="R375" s="201"/>
      <c r="S375" s="201"/>
      <c r="T375" s="202"/>
      <c r="U375" s="203"/>
      <c r="V375" s="190"/>
      <c r="W375" s="85"/>
      <c r="X375" s="199"/>
      <c r="Y375" s="200"/>
      <c r="Z375" s="201"/>
      <c r="AA375" s="201"/>
      <c r="AB375" s="202"/>
      <c r="AC375" s="203"/>
      <c r="AD375" s="190"/>
      <c r="AE375" s="213"/>
      <c r="AF375" s="205"/>
      <c r="AG375" s="205"/>
      <c r="AH375" s="206"/>
      <c r="AI375" s="207"/>
      <c r="AJ375" s="214"/>
      <c r="AK375" s="163"/>
      <c r="AL375" s="163"/>
      <c r="AM375" s="208"/>
      <c r="AN375" s="192"/>
      <c r="AO375" s="209"/>
      <c r="AP375" s="162"/>
      <c r="AQ375" s="163"/>
      <c r="AR375" s="163"/>
      <c r="AS375" s="164"/>
      <c r="AT375" s="192"/>
      <c r="AU375" s="209"/>
      <c r="AV375" s="162"/>
      <c r="AW375" s="163"/>
      <c r="AX375" s="163"/>
      <c r="AY375" s="164"/>
      <c r="AZ375" s="192"/>
      <c r="BA375" s="209"/>
      <c r="BB375" s="162"/>
      <c r="BC375" s="163"/>
      <c r="BD375" s="163"/>
      <c r="BE375" s="164"/>
      <c r="BF375" s="192"/>
      <c r="BG375" s="209"/>
      <c r="BH375" s="162"/>
      <c r="BI375" s="163"/>
      <c r="BJ375" s="163"/>
      <c r="BK375" s="164"/>
      <c r="BL375" s="192"/>
      <c r="BM375" s="209"/>
      <c r="BN375" s="210"/>
      <c r="BO375" s="215"/>
      <c r="BP375" s="216"/>
      <c r="BQ375" s="151"/>
    </row>
    <row r="376" spans="1:69" ht="26.25" customHeight="1">
      <c r="A376" s="122" t="str">
        <v/>
      </c>
      <c r="B376" s="212"/>
      <c r="C376" s="194"/>
      <c r="D376" s="195"/>
      <c r="E376" s="152"/>
      <c r="F376" s="155"/>
      <c r="G376" s="107"/>
      <c r="H376" s="196"/>
      <c r="I376" s="113"/>
      <c r="J376" s="75"/>
      <c r="K376" s="75"/>
      <c r="L376" s="197"/>
      <c r="M376" s="119"/>
      <c r="N376" s="129"/>
      <c r="O376" s="198"/>
      <c r="P376" s="199"/>
      <c r="Q376" s="200"/>
      <c r="R376" s="201"/>
      <c r="S376" s="201"/>
      <c r="T376" s="202"/>
      <c r="U376" s="203"/>
      <c r="V376" s="190"/>
      <c r="W376" s="85"/>
      <c r="X376" s="199"/>
      <c r="Y376" s="200"/>
      <c r="Z376" s="201"/>
      <c r="AA376" s="201"/>
      <c r="AB376" s="202"/>
      <c r="AC376" s="203"/>
      <c r="AD376" s="190"/>
      <c r="AE376" s="213"/>
      <c r="AF376" s="205"/>
      <c r="AG376" s="205"/>
      <c r="AH376" s="206"/>
      <c r="AI376" s="207"/>
      <c r="AJ376" s="214"/>
      <c r="AK376" s="163"/>
      <c r="AL376" s="163"/>
      <c r="AM376" s="208"/>
      <c r="AN376" s="192"/>
      <c r="AO376" s="209"/>
      <c r="AP376" s="162"/>
      <c r="AQ376" s="163"/>
      <c r="AR376" s="163"/>
      <c r="AS376" s="164"/>
      <c r="AT376" s="192"/>
      <c r="AU376" s="209"/>
      <c r="AV376" s="162"/>
      <c r="AW376" s="163"/>
      <c r="AX376" s="163"/>
      <c r="AY376" s="164"/>
      <c r="AZ376" s="192"/>
      <c r="BA376" s="209"/>
      <c r="BB376" s="162"/>
      <c r="BC376" s="163"/>
      <c r="BD376" s="163"/>
      <c r="BE376" s="164"/>
      <c r="BF376" s="192"/>
      <c r="BG376" s="209"/>
      <c r="BH376" s="162"/>
      <c r="BI376" s="163"/>
      <c r="BJ376" s="163"/>
      <c r="BK376" s="164"/>
      <c r="BL376" s="192"/>
      <c r="BM376" s="209"/>
      <c r="BN376" s="210"/>
      <c r="BO376" s="215"/>
      <c r="BP376" s="216"/>
      <c r="BQ376" s="151"/>
    </row>
    <row r="377" spans="1:69" ht="26.25" customHeight="1">
      <c r="A377" s="122" t="str">
        <v/>
      </c>
      <c r="B377" s="212"/>
      <c r="C377" s="194"/>
      <c r="D377" s="195"/>
      <c r="E377" s="152"/>
      <c r="F377" s="155"/>
      <c r="G377" s="107"/>
      <c r="H377" s="196"/>
      <c r="I377" s="113"/>
      <c r="J377" s="75"/>
      <c r="K377" s="75"/>
      <c r="L377" s="197"/>
      <c r="M377" s="119"/>
      <c r="N377" s="129"/>
      <c r="O377" s="198"/>
      <c r="P377" s="199"/>
      <c r="Q377" s="200"/>
      <c r="R377" s="201"/>
      <c r="S377" s="201"/>
      <c r="T377" s="202"/>
      <c r="U377" s="203"/>
      <c r="V377" s="190"/>
      <c r="W377" s="85"/>
      <c r="X377" s="199"/>
      <c r="Y377" s="200"/>
      <c r="Z377" s="201"/>
      <c r="AA377" s="201"/>
      <c r="AB377" s="202"/>
      <c r="AC377" s="203"/>
      <c r="AD377" s="190"/>
      <c r="AE377" s="213"/>
      <c r="AF377" s="205"/>
      <c r="AG377" s="205"/>
      <c r="AH377" s="206"/>
      <c r="AI377" s="207"/>
      <c r="AJ377" s="214"/>
      <c r="AK377" s="163"/>
      <c r="AL377" s="163"/>
      <c r="AM377" s="208"/>
      <c r="AN377" s="192"/>
      <c r="AO377" s="209"/>
      <c r="AP377" s="162"/>
      <c r="AQ377" s="163"/>
      <c r="AR377" s="163"/>
      <c r="AS377" s="164"/>
      <c r="AT377" s="192"/>
      <c r="AU377" s="209"/>
      <c r="AV377" s="162"/>
      <c r="AW377" s="163"/>
      <c r="AX377" s="163"/>
      <c r="AY377" s="164"/>
      <c r="AZ377" s="192"/>
      <c r="BA377" s="209"/>
      <c r="BB377" s="162"/>
      <c r="BC377" s="163"/>
      <c r="BD377" s="163"/>
      <c r="BE377" s="164"/>
      <c r="BF377" s="192"/>
      <c r="BG377" s="209"/>
      <c r="BH377" s="162"/>
      <c r="BI377" s="163"/>
      <c r="BJ377" s="163"/>
      <c r="BK377" s="164"/>
      <c r="BL377" s="192"/>
      <c r="BM377" s="209"/>
      <c r="BN377" s="210"/>
      <c r="BO377" s="215"/>
      <c r="BP377" s="216"/>
      <c r="BQ377" s="151"/>
    </row>
    <row r="378" spans="1:69" ht="26.25" customHeight="1">
      <c r="A378" s="122" t="str">
        <v/>
      </c>
      <c r="B378" s="212"/>
      <c r="C378" s="194"/>
      <c r="D378" s="195"/>
      <c r="E378" s="152"/>
      <c r="F378" s="155"/>
      <c r="G378" s="107"/>
      <c r="H378" s="196"/>
      <c r="I378" s="113"/>
      <c r="J378" s="75"/>
      <c r="K378" s="75"/>
      <c r="L378" s="197"/>
      <c r="M378" s="119"/>
      <c r="N378" s="129"/>
      <c r="O378" s="198"/>
      <c r="P378" s="199"/>
      <c r="Q378" s="200"/>
      <c r="R378" s="201"/>
      <c r="S378" s="201"/>
      <c r="T378" s="202"/>
      <c r="U378" s="203"/>
      <c r="V378" s="190"/>
      <c r="W378" s="85"/>
      <c r="X378" s="199"/>
      <c r="Y378" s="200"/>
      <c r="Z378" s="201"/>
      <c r="AA378" s="201"/>
      <c r="AB378" s="202"/>
      <c r="AC378" s="203"/>
      <c r="AD378" s="190"/>
      <c r="AE378" s="213"/>
      <c r="AF378" s="205"/>
      <c r="AG378" s="205"/>
      <c r="AH378" s="206"/>
      <c r="AI378" s="207"/>
      <c r="AJ378" s="214"/>
      <c r="AK378" s="163"/>
      <c r="AL378" s="163"/>
      <c r="AM378" s="208"/>
      <c r="AN378" s="192"/>
      <c r="AO378" s="209"/>
      <c r="AP378" s="162"/>
      <c r="AQ378" s="163"/>
      <c r="AR378" s="163"/>
      <c r="AS378" s="164"/>
      <c r="AT378" s="192"/>
      <c r="AU378" s="209"/>
      <c r="AV378" s="162"/>
      <c r="AW378" s="163"/>
      <c r="AX378" s="163"/>
      <c r="AY378" s="164"/>
      <c r="AZ378" s="192"/>
      <c r="BA378" s="209"/>
      <c r="BB378" s="162"/>
      <c r="BC378" s="163"/>
      <c r="BD378" s="163"/>
      <c r="BE378" s="164"/>
      <c r="BF378" s="192"/>
      <c r="BG378" s="209"/>
      <c r="BH378" s="162"/>
      <c r="BI378" s="163"/>
      <c r="BJ378" s="163"/>
      <c r="BK378" s="164"/>
      <c r="BL378" s="192"/>
      <c r="BM378" s="209"/>
      <c r="BN378" s="210"/>
      <c r="BO378" s="215"/>
      <c r="BP378" s="216"/>
      <c r="BQ378" s="151"/>
    </row>
    <row r="379" spans="1:69" ht="26.25" customHeight="1">
      <c r="A379" s="122" t="str">
        <v/>
      </c>
      <c r="B379" s="212"/>
      <c r="C379" s="194"/>
      <c r="D379" s="195"/>
      <c r="E379" s="152"/>
      <c r="F379" s="155"/>
      <c r="G379" s="107"/>
      <c r="H379" s="196"/>
      <c r="I379" s="113"/>
      <c r="J379" s="75"/>
      <c r="K379" s="75"/>
      <c r="L379" s="197"/>
      <c r="M379" s="119"/>
      <c r="N379" s="129"/>
      <c r="O379" s="198"/>
      <c r="P379" s="199"/>
      <c r="Q379" s="200"/>
      <c r="R379" s="201"/>
      <c r="S379" s="201"/>
      <c r="T379" s="202"/>
      <c r="U379" s="203"/>
      <c r="V379" s="190"/>
      <c r="W379" s="85"/>
      <c r="X379" s="199"/>
      <c r="Y379" s="200"/>
      <c r="Z379" s="201"/>
      <c r="AA379" s="201"/>
      <c r="AB379" s="202"/>
      <c r="AC379" s="203"/>
      <c r="AD379" s="190"/>
      <c r="AE379" s="213"/>
      <c r="AF379" s="205"/>
      <c r="AG379" s="205"/>
      <c r="AH379" s="206"/>
      <c r="AI379" s="207"/>
      <c r="AJ379" s="214"/>
      <c r="AK379" s="163"/>
      <c r="AL379" s="163"/>
      <c r="AM379" s="208"/>
      <c r="AN379" s="192"/>
      <c r="AO379" s="209"/>
      <c r="AP379" s="162"/>
      <c r="AQ379" s="163"/>
      <c r="AR379" s="163"/>
      <c r="AS379" s="164"/>
      <c r="AT379" s="192"/>
      <c r="AU379" s="209"/>
      <c r="AV379" s="162"/>
      <c r="AW379" s="163"/>
      <c r="AX379" s="163"/>
      <c r="AY379" s="164"/>
      <c r="AZ379" s="192"/>
      <c r="BA379" s="209"/>
      <c r="BB379" s="162"/>
      <c r="BC379" s="163"/>
      <c r="BD379" s="163"/>
      <c r="BE379" s="164"/>
      <c r="BF379" s="192"/>
      <c r="BG379" s="209"/>
      <c r="BH379" s="162"/>
      <c r="BI379" s="163"/>
      <c r="BJ379" s="163"/>
      <c r="BK379" s="164"/>
      <c r="BL379" s="192"/>
      <c r="BM379" s="209"/>
      <c r="BN379" s="210"/>
      <c r="BO379" s="215"/>
      <c r="BP379" s="216"/>
      <c r="BQ379" s="151"/>
    </row>
    <row r="380" spans="1:69" ht="26.25" customHeight="1">
      <c r="A380" s="122" t="str">
        <v/>
      </c>
      <c r="B380" s="212"/>
      <c r="C380" s="194"/>
      <c r="D380" s="195"/>
      <c r="E380" s="152"/>
      <c r="F380" s="155"/>
      <c r="G380" s="107"/>
      <c r="H380" s="196"/>
      <c r="I380" s="113"/>
      <c r="J380" s="75"/>
      <c r="K380" s="75"/>
      <c r="L380" s="197"/>
      <c r="M380" s="119"/>
      <c r="N380" s="129"/>
      <c r="O380" s="198"/>
      <c r="P380" s="199"/>
      <c r="Q380" s="200"/>
      <c r="R380" s="201"/>
      <c r="S380" s="201"/>
      <c r="T380" s="202"/>
      <c r="U380" s="203"/>
      <c r="V380" s="190"/>
      <c r="W380" s="85"/>
      <c r="X380" s="199"/>
      <c r="Y380" s="200"/>
      <c r="Z380" s="201"/>
      <c r="AA380" s="201"/>
      <c r="AB380" s="202"/>
      <c r="AC380" s="203"/>
      <c r="AD380" s="190"/>
      <c r="AE380" s="213"/>
      <c r="AF380" s="205"/>
      <c r="AG380" s="205"/>
      <c r="AH380" s="206"/>
      <c r="AI380" s="207"/>
      <c r="AJ380" s="214"/>
      <c r="AK380" s="163"/>
      <c r="AL380" s="163"/>
      <c r="AM380" s="208"/>
      <c r="AN380" s="192"/>
      <c r="AO380" s="209"/>
      <c r="AP380" s="162"/>
      <c r="AQ380" s="163"/>
      <c r="AR380" s="163"/>
      <c r="AS380" s="164"/>
      <c r="AT380" s="192"/>
      <c r="AU380" s="209"/>
      <c r="AV380" s="162"/>
      <c r="AW380" s="163"/>
      <c r="AX380" s="163"/>
      <c r="AY380" s="164"/>
      <c r="AZ380" s="192"/>
      <c r="BA380" s="209"/>
      <c r="BB380" s="162"/>
      <c r="BC380" s="163"/>
      <c r="BD380" s="163"/>
      <c r="BE380" s="164"/>
      <c r="BF380" s="192"/>
      <c r="BG380" s="209"/>
      <c r="BH380" s="162"/>
      <c r="BI380" s="163"/>
      <c r="BJ380" s="163"/>
      <c r="BK380" s="164"/>
      <c r="BL380" s="192"/>
      <c r="BM380" s="209"/>
      <c r="BN380" s="210"/>
      <c r="BO380" s="215"/>
      <c r="BP380" s="216"/>
      <c r="BQ380" s="151"/>
    </row>
    <row r="381" spans="1:69" ht="26.25" customHeight="1">
      <c r="A381" s="122" t="str">
        <v/>
      </c>
      <c r="B381" s="212"/>
      <c r="C381" s="194"/>
      <c r="D381" s="195"/>
      <c r="E381" s="152"/>
      <c r="F381" s="155"/>
      <c r="G381" s="107"/>
      <c r="H381" s="196"/>
      <c r="I381" s="113"/>
      <c r="J381" s="75"/>
      <c r="K381" s="75"/>
      <c r="L381" s="197"/>
      <c r="M381" s="119"/>
      <c r="N381" s="129"/>
      <c r="O381" s="198"/>
      <c r="P381" s="199"/>
      <c r="Q381" s="200"/>
      <c r="R381" s="201"/>
      <c r="S381" s="201"/>
      <c r="T381" s="202"/>
      <c r="U381" s="203"/>
      <c r="V381" s="190"/>
      <c r="W381" s="85"/>
      <c r="X381" s="199"/>
      <c r="Y381" s="200"/>
      <c r="Z381" s="201"/>
      <c r="AA381" s="201"/>
      <c r="AB381" s="202"/>
      <c r="AC381" s="203"/>
      <c r="AD381" s="190"/>
      <c r="AE381" s="213"/>
      <c r="AF381" s="205"/>
      <c r="AG381" s="205"/>
      <c r="AH381" s="206"/>
      <c r="AI381" s="207"/>
      <c r="AJ381" s="214"/>
      <c r="AK381" s="163"/>
      <c r="AL381" s="163"/>
      <c r="AM381" s="208"/>
      <c r="AN381" s="192"/>
      <c r="AO381" s="209"/>
      <c r="AP381" s="162"/>
      <c r="AQ381" s="163"/>
      <c r="AR381" s="163"/>
      <c r="AS381" s="164"/>
      <c r="AT381" s="192"/>
      <c r="AU381" s="209"/>
      <c r="AV381" s="162"/>
      <c r="AW381" s="163"/>
      <c r="AX381" s="163"/>
      <c r="AY381" s="164"/>
      <c r="AZ381" s="192"/>
      <c r="BA381" s="209"/>
      <c r="BB381" s="162"/>
      <c r="BC381" s="163"/>
      <c r="BD381" s="163"/>
      <c r="BE381" s="164"/>
      <c r="BF381" s="192"/>
      <c r="BG381" s="209"/>
      <c r="BH381" s="162"/>
      <c r="BI381" s="163"/>
      <c r="BJ381" s="163"/>
      <c r="BK381" s="164"/>
      <c r="BL381" s="192"/>
      <c r="BM381" s="209"/>
      <c r="BN381" s="210"/>
      <c r="BO381" s="215"/>
      <c r="BP381" s="216"/>
      <c r="BQ381" s="151"/>
    </row>
    <row r="382" spans="1:69" ht="26.25" customHeight="1">
      <c r="A382" s="122" t="str">
        <v/>
      </c>
      <c r="B382" s="212"/>
      <c r="C382" s="194"/>
      <c r="D382" s="195"/>
      <c r="E382" s="152"/>
      <c r="F382" s="155"/>
      <c r="G382" s="107"/>
      <c r="H382" s="196"/>
      <c r="I382" s="113"/>
      <c r="J382" s="75"/>
      <c r="K382" s="75"/>
      <c r="L382" s="197"/>
      <c r="M382" s="119"/>
      <c r="N382" s="129"/>
      <c r="O382" s="198"/>
      <c r="P382" s="199"/>
      <c r="Q382" s="200"/>
      <c r="R382" s="201"/>
      <c r="S382" s="201"/>
      <c r="T382" s="202"/>
      <c r="U382" s="203"/>
      <c r="V382" s="190"/>
      <c r="W382" s="85"/>
      <c r="X382" s="199"/>
      <c r="Y382" s="200"/>
      <c r="Z382" s="201"/>
      <c r="AA382" s="201"/>
      <c r="AB382" s="202"/>
      <c r="AC382" s="203"/>
      <c r="AD382" s="190"/>
      <c r="AE382" s="213"/>
      <c r="AF382" s="205"/>
      <c r="AG382" s="205"/>
      <c r="AH382" s="206"/>
      <c r="AI382" s="207"/>
      <c r="AJ382" s="214"/>
      <c r="AK382" s="163"/>
      <c r="AL382" s="163"/>
      <c r="AM382" s="208"/>
      <c r="AN382" s="192"/>
      <c r="AO382" s="209"/>
      <c r="AP382" s="162"/>
      <c r="AQ382" s="163"/>
      <c r="AR382" s="163"/>
      <c r="AS382" s="164"/>
      <c r="AT382" s="192"/>
      <c r="AU382" s="209"/>
      <c r="AV382" s="162"/>
      <c r="AW382" s="163"/>
      <c r="AX382" s="163"/>
      <c r="AY382" s="164"/>
      <c r="AZ382" s="192"/>
      <c r="BA382" s="209"/>
      <c r="BB382" s="162"/>
      <c r="BC382" s="163"/>
      <c r="BD382" s="163"/>
      <c r="BE382" s="164"/>
      <c r="BF382" s="192"/>
      <c r="BG382" s="209"/>
      <c r="BH382" s="162"/>
      <c r="BI382" s="163"/>
      <c r="BJ382" s="163"/>
      <c r="BK382" s="164"/>
      <c r="BL382" s="192"/>
      <c r="BM382" s="209"/>
      <c r="BN382" s="210"/>
      <c r="BO382" s="215"/>
      <c r="BP382" s="216"/>
      <c r="BQ382" s="151"/>
    </row>
    <row r="383" spans="1:69" ht="26.25" customHeight="1">
      <c r="A383" s="122" t="str">
        <v/>
      </c>
      <c r="B383" s="212"/>
      <c r="C383" s="194"/>
      <c r="D383" s="195"/>
      <c r="E383" s="152"/>
      <c r="F383" s="155"/>
      <c r="G383" s="107"/>
      <c r="H383" s="196"/>
      <c r="I383" s="113"/>
      <c r="J383" s="75"/>
      <c r="K383" s="75"/>
      <c r="L383" s="197"/>
      <c r="M383" s="119"/>
      <c r="N383" s="129"/>
      <c r="O383" s="198"/>
      <c r="P383" s="199"/>
      <c r="Q383" s="200"/>
      <c r="R383" s="201"/>
      <c r="S383" s="201"/>
      <c r="T383" s="202"/>
      <c r="U383" s="203"/>
      <c r="V383" s="190"/>
      <c r="W383" s="85"/>
      <c r="X383" s="199"/>
      <c r="Y383" s="200"/>
      <c r="Z383" s="201"/>
      <c r="AA383" s="201"/>
      <c r="AB383" s="202"/>
      <c r="AC383" s="203"/>
      <c r="AD383" s="190"/>
      <c r="AE383" s="213"/>
      <c r="AF383" s="205"/>
      <c r="AG383" s="205"/>
      <c r="AH383" s="206"/>
      <c r="AI383" s="207"/>
      <c r="AJ383" s="214"/>
      <c r="AK383" s="163"/>
      <c r="AL383" s="163"/>
      <c r="AM383" s="208"/>
      <c r="AN383" s="192"/>
      <c r="AO383" s="209"/>
      <c r="AP383" s="162"/>
      <c r="AQ383" s="163"/>
      <c r="AR383" s="163"/>
      <c r="AS383" s="164"/>
      <c r="AT383" s="192"/>
      <c r="AU383" s="209"/>
      <c r="AV383" s="162"/>
      <c r="AW383" s="163"/>
      <c r="AX383" s="163"/>
      <c r="AY383" s="164"/>
      <c r="AZ383" s="192"/>
      <c r="BA383" s="209"/>
      <c r="BB383" s="162"/>
      <c r="BC383" s="163"/>
      <c r="BD383" s="163"/>
      <c r="BE383" s="164"/>
      <c r="BF383" s="192"/>
      <c r="BG383" s="209"/>
      <c r="BH383" s="162"/>
      <c r="BI383" s="163"/>
      <c r="BJ383" s="163"/>
      <c r="BK383" s="164"/>
      <c r="BL383" s="192"/>
      <c r="BM383" s="209"/>
      <c r="BN383" s="210"/>
      <c r="BO383" s="215"/>
      <c r="BP383" s="216"/>
      <c r="BQ383" s="151"/>
    </row>
    <row r="384" spans="1:69" ht="26.25" customHeight="1">
      <c r="A384" s="122" t="str">
        <v/>
      </c>
      <c r="B384" s="212"/>
      <c r="C384" s="194"/>
      <c r="D384" s="195"/>
      <c r="E384" s="152"/>
      <c r="F384" s="155"/>
      <c r="G384" s="107"/>
      <c r="H384" s="196"/>
      <c r="I384" s="113"/>
      <c r="J384" s="75"/>
      <c r="K384" s="75"/>
      <c r="L384" s="197"/>
      <c r="M384" s="119"/>
      <c r="N384" s="129"/>
      <c r="O384" s="198"/>
      <c r="P384" s="199"/>
      <c r="Q384" s="200"/>
      <c r="R384" s="201"/>
      <c r="S384" s="201"/>
      <c r="T384" s="202"/>
      <c r="U384" s="203"/>
      <c r="V384" s="190"/>
      <c r="W384" s="85"/>
      <c r="X384" s="199"/>
      <c r="Y384" s="200"/>
      <c r="Z384" s="201"/>
      <c r="AA384" s="201"/>
      <c r="AB384" s="202"/>
      <c r="AC384" s="203"/>
      <c r="AD384" s="190"/>
      <c r="AE384" s="213"/>
      <c r="AF384" s="205"/>
      <c r="AG384" s="205"/>
      <c r="AH384" s="206"/>
      <c r="AI384" s="207"/>
      <c r="AJ384" s="214"/>
      <c r="AK384" s="163"/>
      <c r="AL384" s="163"/>
      <c r="AM384" s="208"/>
      <c r="AN384" s="192"/>
      <c r="AO384" s="209"/>
      <c r="AP384" s="162"/>
      <c r="AQ384" s="163"/>
      <c r="AR384" s="163"/>
      <c r="AS384" s="164"/>
      <c r="AT384" s="192"/>
      <c r="AU384" s="209"/>
      <c r="AV384" s="162"/>
      <c r="AW384" s="163"/>
      <c r="AX384" s="163"/>
      <c r="AY384" s="164"/>
      <c r="AZ384" s="192"/>
      <c r="BA384" s="209"/>
      <c r="BB384" s="162"/>
      <c r="BC384" s="163"/>
      <c r="BD384" s="163"/>
      <c r="BE384" s="164"/>
      <c r="BF384" s="192"/>
      <c r="BG384" s="209"/>
      <c r="BH384" s="162"/>
      <c r="BI384" s="163"/>
      <c r="BJ384" s="163"/>
      <c r="BK384" s="164"/>
      <c r="BL384" s="192"/>
      <c r="BM384" s="209"/>
      <c r="BN384" s="210"/>
      <c r="BO384" s="215"/>
      <c r="BP384" s="216"/>
      <c r="BQ384" s="151"/>
    </row>
    <row r="385" spans="1:69" ht="26.25" customHeight="1">
      <c r="A385" s="122" t="str">
        <v/>
      </c>
      <c r="B385" s="212"/>
      <c r="C385" s="194"/>
      <c r="D385" s="195"/>
      <c r="E385" s="152"/>
      <c r="F385" s="155"/>
      <c r="G385" s="107"/>
      <c r="H385" s="196"/>
      <c r="I385" s="113"/>
      <c r="J385" s="75"/>
      <c r="K385" s="75"/>
      <c r="L385" s="197"/>
      <c r="M385" s="119"/>
      <c r="N385" s="129"/>
      <c r="O385" s="198"/>
      <c r="P385" s="199"/>
      <c r="Q385" s="200"/>
      <c r="R385" s="201"/>
      <c r="S385" s="201"/>
      <c r="T385" s="202"/>
      <c r="U385" s="203"/>
      <c r="V385" s="190"/>
      <c r="W385" s="85"/>
      <c r="X385" s="199"/>
      <c r="Y385" s="200"/>
      <c r="Z385" s="201"/>
      <c r="AA385" s="201"/>
      <c r="AB385" s="202"/>
      <c r="AC385" s="203"/>
      <c r="AD385" s="190"/>
      <c r="AE385" s="213"/>
      <c r="AF385" s="205"/>
      <c r="AG385" s="205"/>
      <c r="AH385" s="206"/>
      <c r="AI385" s="207"/>
      <c r="AJ385" s="214"/>
      <c r="AK385" s="163"/>
      <c r="AL385" s="163"/>
      <c r="AM385" s="208"/>
      <c r="AN385" s="192"/>
      <c r="AO385" s="209"/>
      <c r="AP385" s="162"/>
      <c r="AQ385" s="163"/>
      <c r="AR385" s="163"/>
      <c r="AS385" s="164"/>
      <c r="AT385" s="192"/>
      <c r="AU385" s="209"/>
      <c r="AV385" s="162"/>
      <c r="AW385" s="163"/>
      <c r="AX385" s="163"/>
      <c r="AY385" s="164"/>
      <c r="AZ385" s="192"/>
      <c r="BA385" s="209"/>
      <c r="BB385" s="162"/>
      <c r="BC385" s="163"/>
      <c r="BD385" s="163"/>
      <c r="BE385" s="164"/>
      <c r="BF385" s="192"/>
      <c r="BG385" s="209"/>
      <c r="BH385" s="162"/>
      <c r="BI385" s="163"/>
      <c r="BJ385" s="163"/>
      <c r="BK385" s="164"/>
      <c r="BL385" s="192"/>
      <c r="BM385" s="209"/>
      <c r="BN385" s="210"/>
      <c r="BO385" s="215"/>
      <c r="BP385" s="216"/>
      <c r="BQ385" s="151"/>
    </row>
    <row r="386" spans="1:69" ht="26.25" customHeight="1">
      <c r="A386" s="122" t="str">
        <v/>
      </c>
      <c r="B386" s="212"/>
      <c r="C386" s="194"/>
      <c r="D386" s="195"/>
      <c r="E386" s="152"/>
      <c r="F386" s="155"/>
      <c r="G386" s="107"/>
      <c r="H386" s="196"/>
      <c r="I386" s="113"/>
      <c r="J386" s="75"/>
      <c r="K386" s="75"/>
      <c r="L386" s="197"/>
      <c r="M386" s="119"/>
      <c r="N386" s="129"/>
      <c r="O386" s="198"/>
      <c r="P386" s="199"/>
      <c r="Q386" s="200"/>
      <c r="R386" s="201"/>
      <c r="S386" s="201"/>
      <c r="T386" s="202"/>
      <c r="U386" s="203"/>
      <c r="V386" s="190"/>
      <c r="W386" s="85"/>
      <c r="X386" s="199"/>
      <c r="Y386" s="200"/>
      <c r="Z386" s="201"/>
      <c r="AA386" s="201"/>
      <c r="AB386" s="202"/>
      <c r="AC386" s="203"/>
      <c r="AD386" s="190"/>
      <c r="AE386" s="213"/>
      <c r="AF386" s="205"/>
      <c r="AG386" s="205"/>
      <c r="AH386" s="206"/>
      <c r="AI386" s="207"/>
      <c r="AJ386" s="214"/>
      <c r="AK386" s="163"/>
      <c r="AL386" s="163"/>
      <c r="AM386" s="208"/>
      <c r="AN386" s="192"/>
      <c r="AO386" s="209"/>
      <c r="AP386" s="162"/>
      <c r="AQ386" s="163"/>
      <c r="AR386" s="163"/>
      <c r="AS386" s="164"/>
      <c r="AT386" s="192"/>
      <c r="AU386" s="209"/>
      <c r="AV386" s="162"/>
      <c r="AW386" s="163"/>
      <c r="AX386" s="163"/>
      <c r="AY386" s="164"/>
      <c r="AZ386" s="192"/>
      <c r="BA386" s="209"/>
      <c r="BB386" s="162"/>
      <c r="BC386" s="163"/>
      <c r="BD386" s="163"/>
      <c r="BE386" s="164"/>
      <c r="BF386" s="192"/>
      <c r="BG386" s="209"/>
      <c r="BH386" s="162"/>
      <c r="BI386" s="163"/>
      <c r="BJ386" s="163"/>
      <c r="BK386" s="164"/>
      <c r="BL386" s="192"/>
      <c r="BM386" s="209"/>
      <c r="BN386" s="210"/>
      <c r="BO386" s="215"/>
      <c r="BP386" s="216"/>
      <c r="BQ386" s="151"/>
    </row>
    <row r="387" spans="1:69" ht="26.25" customHeight="1">
      <c r="A387" s="122" t="str">
        <v/>
      </c>
      <c r="B387" s="212"/>
      <c r="C387" s="194"/>
      <c r="D387" s="195"/>
      <c r="E387" s="152"/>
      <c r="F387" s="155"/>
      <c r="G387" s="107"/>
      <c r="H387" s="196"/>
      <c r="I387" s="113"/>
      <c r="J387" s="75"/>
      <c r="K387" s="75"/>
      <c r="L387" s="197"/>
      <c r="M387" s="119"/>
      <c r="N387" s="129"/>
      <c r="O387" s="198"/>
      <c r="P387" s="199"/>
      <c r="Q387" s="200"/>
      <c r="R387" s="201"/>
      <c r="S387" s="201"/>
      <c r="T387" s="202"/>
      <c r="U387" s="203"/>
      <c r="V387" s="190"/>
      <c r="W387" s="85"/>
      <c r="X387" s="199"/>
      <c r="Y387" s="200"/>
      <c r="Z387" s="201"/>
      <c r="AA387" s="201"/>
      <c r="AB387" s="202"/>
      <c r="AC387" s="203"/>
      <c r="AD387" s="190"/>
      <c r="AE387" s="213"/>
      <c r="AF387" s="205"/>
      <c r="AG387" s="205"/>
      <c r="AH387" s="206"/>
      <c r="AI387" s="207"/>
      <c r="AJ387" s="214"/>
      <c r="AK387" s="163"/>
      <c r="AL387" s="163"/>
      <c r="AM387" s="208"/>
      <c r="AN387" s="192"/>
      <c r="AO387" s="209"/>
      <c r="AP387" s="162"/>
      <c r="AQ387" s="163"/>
      <c r="AR387" s="163"/>
      <c r="AS387" s="164"/>
      <c r="AT387" s="192"/>
      <c r="AU387" s="209"/>
      <c r="AV387" s="162"/>
      <c r="AW387" s="163"/>
      <c r="AX387" s="163"/>
      <c r="AY387" s="164"/>
      <c r="AZ387" s="192"/>
      <c r="BA387" s="209"/>
      <c r="BB387" s="162"/>
      <c r="BC387" s="163"/>
      <c r="BD387" s="163"/>
      <c r="BE387" s="164"/>
      <c r="BF387" s="192"/>
      <c r="BG387" s="209"/>
      <c r="BH387" s="162"/>
      <c r="BI387" s="163"/>
      <c r="BJ387" s="163"/>
      <c r="BK387" s="164"/>
      <c r="BL387" s="192"/>
      <c r="BM387" s="209"/>
      <c r="BN387" s="210"/>
      <c r="BO387" s="215"/>
      <c r="BP387" s="216"/>
      <c r="BQ387" s="151"/>
    </row>
    <row r="388" spans="1:69" ht="26.25" customHeight="1">
      <c r="A388" s="122" t="str">
        <v/>
      </c>
      <c r="B388" s="212"/>
      <c r="C388" s="194"/>
      <c r="D388" s="195"/>
      <c r="E388" s="152"/>
      <c r="F388" s="155"/>
      <c r="G388" s="107"/>
      <c r="H388" s="196"/>
      <c r="I388" s="113"/>
      <c r="J388" s="75"/>
      <c r="K388" s="75"/>
      <c r="L388" s="197"/>
      <c r="M388" s="119"/>
      <c r="N388" s="129"/>
      <c r="O388" s="198"/>
      <c r="P388" s="199"/>
      <c r="Q388" s="200"/>
      <c r="R388" s="201"/>
      <c r="S388" s="201"/>
      <c r="T388" s="202"/>
      <c r="U388" s="203"/>
      <c r="V388" s="190"/>
      <c r="W388" s="85"/>
      <c r="X388" s="199"/>
      <c r="Y388" s="200"/>
      <c r="Z388" s="201"/>
      <c r="AA388" s="201"/>
      <c r="AB388" s="202"/>
      <c r="AC388" s="203"/>
      <c r="AD388" s="190"/>
      <c r="AE388" s="213"/>
      <c r="AF388" s="205"/>
      <c r="AG388" s="205"/>
      <c r="AH388" s="206"/>
      <c r="AI388" s="207"/>
      <c r="AJ388" s="214"/>
      <c r="AK388" s="163"/>
      <c r="AL388" s="163"/>
      <c r="AM388" s="208"/>
      <c r="AN388" s="192"/>
      <c r="AO388" s="209"/>
      <c r="AP388" s="162"/>
      <c r="AQ388" s="163"/>
      <c r="AR388" s="163"/>
      <c r="AS388" s="164"/>
      <c r="AT388" s="192"/>
      <c r="AU388" s="209"/>
      <c r="AV388" s="162"/>
      <c r="AW388" s="163"/>
      <c r="AX388" s="163"/>
      <c r="AY388" s="164"/>
      <c r="AZ388" s="192"/>
      <c r="BA388" s="209"/>
      <c r="BB388" s="162"/>
      <c r="BC388" s="163"/>
      <c r="BD388" s="163"/>
      <c r="BE388" s="164"/>
      <c r="BF388" s="192"/>
      <c r="BG388" s="209"/>
      <c r="BH388" s="162"/>
      <c r="BI388" s="163"/>
      <c r="BJ388" s="163"/>
      <c r="BK388" s="164"/>
      <c r="BL388" s="192"/>
      <c r="BM388" s="209"/>
      <c r="BN388" s="210"/>
      <c r="BO388" s="215"/>
      <c r="BP388" s="216"/>
      <c r="BQ388" s="151"/>
    </row>
    <row r="389" spans="1:69" ht="26.25" customHeight="1">
      <c r="A389" s="122" t="str">
        <v/>
      </c>
      <c r="B389" s="212"/>
      <c r="C389" s="194"/>
      <c r="D389" s="195"/>
      <c r="E389" s="152"/>
      <c r="F389" s="155"/>
      <c r="G389" s="107"/>
      <c r="H389" s="196"/>
      <c r="I389" s="113"/>
      <c r="J389" s="75"/>
      <c r="K389" s="75"/>
      <c r="L389" s="197"/>
      <c r="M389" s="119"/>
      <c r="N389" s="129"/>
      <c r="O389" s="198"/>
      <c r="P389" s="199"/>
      <c r="Q389" s="200"/>
      <c r="R389" s="201"/>
      <c r="S389" s="201"/>
      <c r="T389" s="202"/>
      <c r="U389" s="203"/>
      <c r="V389" s="190"/>
      <c r="W389" s="85"/>
      <c r="X389" s="199"/>
      <c r="Y389" s="200"/>
      <c r="Z389" s="201"/>
      <c r="AA389" s="201"/>
      <c r="AB389" s="202"/>
      <c r="AC389" s="203"/>
      <c r="AD389" s="190"/>
      <c r="AE389" s="213"/>
      <c r="AF389" s="205"/>
      <c r="AG389" s="205"/>
      <c r="AH389" s="206"/>
      <c r="AI389" s="207"/>
      <c r="AJ389" s="214"/>
      <c r="AK389" s="163"/>
      <c r="AL389" s="163"/>
      <c r="AM389" s="208"/>
      <c r="AN389" s="192"/>
      <c r="AO389" s="209"/>
      <c r="AP389" s="162"/>
      <c r="AQ389" s="163"/>
      <c r="AR389" s="163"/>
      <c r="AS389" s="164"/>
      <c r="AT389" s="192"/>
      <c r="AU389" s="209"/>
      <c r="AV389" s="162"/>
      <c r="AW389" s="163"/>
      <c r="AX389" s="163"/>
      <c r="AY389" s="164"/>
      <c r="AZ389" s="192"/>
      <c r="BA389" s="209"/>
      <c r="BB389" s="162"/>
      <c r="BC389" s="163"/>
      <c r="BD389" s="163"/>
      <c r="BE389" s="164"/>
      <c r="BF389" s="192"/>
      <c r="BG389" s="209"/>
      <c r="BH389" s="162"/>
      <c r="BI389" s="163"/>
      <c r="BJ389" s="163"/>
      <c r="BK389" s="164"/>
      <c r="BL389" s="192"/>
      <c r="BM389" s="209"/>
      <c r="BN389" s="210"/>
      <c r="BO389" s="215"/>
      <c r="BP389" s="216"/>
      <c r="BQ389" s="151"/>
    </row>
    <row r="390" spans="1:69" ht="26.25" customHeight="1">
      <c r="A390" s="122" t="str">
        <v/>
      </c>
      <c r="B390" s="212"/>
      <c r="C390" s="194"/>
      <c r="D390" s="195"/>
      <c r="E390" s="152"/>
      <c r="F390" s="155"/>
      <c r="G390" s="107"/>
      <c r="H390" s="196"/>
      <c r="I390" s="113"/>
      <c r="J390" s="75"/>
      <c r="K390" s="75"/>
      <c r="L390" s="197"/>
      <c r="M390" s="119"/>
      <c r="N390" s="129"/>
      <c r="O390" s="198"/>
      <c r="P390" s="199"/>
      <c r="Q390" s="200"/>
      <c r="R390" s="201"/>
      <c r="S390" s="201"/>
      <c r="T390" s="202"/>
      <c r="U390" s="203"/>
      <c r="V390" s="190"/>
      <c r="W390" s="85"/>
      <c r="X390" s="199"/>
      <c r="Y390" s="200"/>
      <c r="Z390" s="201"/>
      <c r="AA390" s="201"/>
      <c r="AB390" s="202"/>
      <c r="AC390" s="203"/>
      <c r="AD390" s="190"/>
      <c r="AE390" s="213"/>
      <c r="AF390" s="205"/>
      <c r="AG390" s="205"/>
      <c r="AH390" s="206"/>
      <c r="AI390" s="207"/>
      <c r="AJ390" s="214"/>
      <c r="AK390" s="163"/>
      <c r="AL390" s="163"/>
      <c r="AM390" s="208"/>
      <c r="AN390" s="192"/>
      <c r="AO390" s="209"/>
      <c r="AP390" s="162"/>
      <c r="AQ390" s="163"/>
      <c r="AR390" s="163"/>
      <c r="AS390" s="164"/>
      <c r="AT390" s="192"/>
      <c r="AU390" s="209"/>
      <c r="AV390" s="162"/>
      <c r="AW390" s="163"/>
      <c r="AX390" s="163"/>
      <c r="AY390" s="164"/>
      <c r="AZ390" s="192"/>
      <c r="BA390" s="209"/>
      <c r="BB390" s="162"/>
      <c r="BC390" s="163"/>
      <c r="BD390" s="163"/>
      <c r="BE390" s="164"/>
      <c r="BF390" s="192"/>
      <c r="BG390" s="209"/>
      <c r="BH390" s="162"/>
      <c r="BI390" s="163"/>
      <c r="BJ390" s="163"/>
      <c r="BK390" s="164"/>
      <c r="BL390" s="192"/>
      <c r="BM390" s="209"/>
      <c r="BN390" s="210"/>
      <c r="BO390" s="215"/>
      <c r="BP390" s="216"/>
      <c r="BQ390" s="151"/>
    </row>
    <row r="391" spans="1:69" ht="26.25" customHeight="1">
      <c r="A391" s="122" t="str">
        <v/>
      </c>
      <c r="B391" s="212"/>
      <c r="C391" s="194"/>
      <c r="D391" s="195"/>
      <c r="E391" s="152"/>
      <c r="F391" s="155"/>
      <c r="G391" s="107"/>
      <c r="H391" s="196"/>
      <c r="I391" s="113"/>
      <c r="J391" s="75"/>
      <c r="K391" s="75"/>
      <c r="L391" s="197"/>
      <c r="M391" s="119"/>
      <c r="N391" s="129"/>
      <c r="O391" s="198"/>
      <c r="P391" s="199"/>
      <c r="Q391" s="200"/>
      <c r="R391" s="201"/>
      <c r="S391" s="201"/>
      <c r="T391" s="202"/>
      <c r="U391" s="203"/>
      <c r="V391" s="190"/>
      <c r="W391" s="85"/>
      <c r="X391" s="199"/>
      <c r="Y391" s="200"/>
      <c r="Z391" s="201"/>
      <c r="AA391" s="201"/>
      <c r="AB391" s="202"/>
      <c r="AC391" s="203"/>
      <c r="AD391" s="190"/>
      <c r="AE391" s="213"/>
      <c r="AF391" s="205"/>
      <c r="AG391" s="205"/>
      <c r="AH391" s="206"/>
      <c r="AI391" s="207"/>
      <c r="AJ391" s="214"/>
      <c r="AK391" s="163"/>
      <c r="AL391" s="163"/>
      <c r="AM391" s="208"/>
      <c r="AN391" s="192"/>
      <c r="AO391" s="209"/>
      <c r="AP391" s="162"/>
      <c r="AQ391" s="163"/>
      <c r="AR391" s="163"/>
      <c r="AS391" s="164"/>
      <c r="AT391" s="192"/>
      <c r="AU391" s="209"/>
      <c r="AV391" s="162"/>
      <c r="AW391" s="163"/>
      <c r="AX391" s="163"/>
      <c r="AY391" s="164"/>
      <c r="AZ391" s="192"/>
      <c r="BA391" s="209"/>
      <c r="BB391" s="162"/>
      <c r="BC391" s="163"/>
      <c r="BD391" s="163"/>
      <c r="BE391" s="164"/>
      <c r="BF391" s="192"/>
      <c r="BG391" s="209"/>
      <c r="BH391" s="162"/>
      <c r="BI391" s="163"/>
      <c r="BJ391" s="163"/>
      <c r="BK391" s="164"/>
      <c r="BL391" s="192"/>
      <c r="BM391" s="209"/>
      <c r="BN391" s="210"/>
      <c r="BO391" s="215"/>
      <c r="BP391" s="216"/>
      <c r="BQ391" s="151"/>
    </row>
    <row r="392" spans="1:69" ht="26.25" customHeight="1">
      <c r="A392" s="122" t="str">
        <v/>
      </c>
      <c r="B392" s="212"/>
      <c r="C392" s="194"/>
      <c r="D392" s="195"/>
      <c r="E392" s="152"/>
      <c r="F392" s="155"/>
      <c r="G392" s="107"/>
      <c r="H392" s="196"/>
      <c r="I392" s="113"/>
      <c r="J392" s="75"/>
      <c r="K392" s="75"/>
      <c r="L392" s="197"/>
      <c r="M392" s="119"/>
      <c r="N392" s="129"/>
      <c r="O392" s="198"/>
      <c r="P392" s="199"/>
      <c r="Q392" s="200"/>
      <c r="R392" s="201"/>
      <c r="S392" s="201"/>
      <c r="T392" s="202"/>
      <c r="U392" s="203"/>
      <c r="V392" s="190"/>
      <c r="W392" s="85"/>
      <c r="X392" s="199"/>
      <c r="Y392" s="200"/>
      <c r="Z392" s="201"/>
      <c r="AA392" s="201"/>
      <c r="AB392" s="202"/>
      <c r="AC392" s="203"/>
      <c r="AD392" s="190"/>
      <c r="AE392" s="213"/>
      <c r="AF392" s="205"/>
      <c r="AG392" s="205"/>
      <c r="AH392" s="206"/>
      <c r="AI392" s="207"/>
      <c r="AJ392" s="214"/>
      <c r="AK392" s="163"/>
      <c r="AL392" s="163"/>
      <c r="AM392" s="208"/>
      <c r="AN392" s="192"/>
      <c r="AO392" s="209"/>
      <c r="AP392" s="162"/>
      <c r="AQ392" s="163"/>
      <c r="AR392" s="163"/>
      <c r="AS392" s="164"/>
      <c r="AT392" s="192"/>
      <c r="AU392" s="209"/>
      <c r="AV392" s="162"/>
      <c r="AW392" s="163"/>
      <c r="AX392" s="163"/>
      <c r="AY392" s="164"/>
      <c r="AZ392" s="192"/>
      <c r="BA392" s="209"/>
      <c r="BB392" s="162"/>
      <c r="BC392" s="163"/>
      <c r="BD392" s="163"/>
      <c r="BE392" s="164"/>
      <c r="BF392" s="192"/>
      <c r="BG392" s="209"/>
      <c r="BH392" s="162"/>
      <c r="BI392" s="163"/>
      <c r="BJ392" s="163"/>
      <c r="BK392" s="164"/>
      <c r="BL392" s="192"/>
      <c r="BM392" s="209"/>
      <c r="BN392" s="210"/>
      <c r="BO392" s="215"/>
      <c r="BP392" s="216"/>
      <c r="BQ392" s="151"/>
    </row>
    <row r="393" spans="1:69" ht="26.25" customHeight="1">
      <c r="A393" s="122" t="str">
        <v/>
      </c>
      <c r="B393" s="212"/>
      <c r="C393" s="194"/>
      <c r="D393" s="195"/>
      <c r="E393" s="152"/>
      <c r="F393" s="155"/>
      <c r="G393" s="107"/>
      <c r="H393" s="196"/>
      <c r="I393" s="113"/>
      <c r="J393" s="75"/>
      <c r="K393" s="75"/>
      <c r="L393" s="197"/>
      <c r="M393" s="119"/>
      <c r="N393" s="129"/>
      <c r="O393" s="198"/>
      <c r="P393" s="199"/>
      <c r="Q393" s="200"/>
      <c r="R393" s="201"/>
      <c r="S393" s="201"/>
      <c r="T393" s="202"/>
      <c r="U393" s="203"/>
      <c r="V393" s="190"/>
      <c r="W393" s="85"/>
      <c r="X393" s="199"/>
      <c r="Y393" s="200"/>
      <c r="Z393" s="201"/>
      <c r="AA393" s="201"/>
      <c r="AB393" s="202"/>
      <c r="AC393" s="203"/>
      <c r="AD393" s="190"/>
      <c r="AE393" s="213"/>
      <c r="AF393" s="205"/>
      <c r="AG393" s="205"/>
      <c r="AH393" s="206"/>
      <c r="AI393" s="207"/>
      <c r="AJ393" s="214"/>
      <c r="AK393" s="163"/>
      <c r="AL393" s="163"/>
      <c r="AM393" s="208"/>
      <c r="AN393" s="192"/>
      <c r="AO393" s="209"/>
      <c r="AP393" s="162"/>
      <c r="AQ393" s="163"/>
      <c r="AR393" s="163"/>
      <c r="AS393" s="164"/>
      <c r="AT393" s="192"/>
      <c r="AU393" s="209"/>
      <c r="AV393" s="162"/>
      <c r="AW393" s="163"/>
      <c r="AX393" s="163"/>
      <c r="AY393" s="164"/>
      <c r="AZ393" s="192"/>
      <c r="BA393" s="209"/>
      <c r="BB393" s="162"/>
      <c r="BC393" s="163"/>
      <c r="BD393" s="163"/>
      <c r="BE393" s="164"/>
      <c r="BF393" s="192"/>
      <c r="BG393" s="209"/>
      <c r="BH393" s="162"/>
      <c r="BI393" s="163"/>
      <c r="BJ393" s="163"/>
      <c r="BK393" s="164"/>
      <c r="BL393" s="192"/>
      <c r="BM393" s="209"/>
      <c r="BN393" s="210"/>
      <c r="BO393" s="215"/>
      <c r="BP393" s="216"/>
      <c r="BQ393" s="151"/>
    </row>
    <row r="394" spans="1:69" ht="26.25" customHeight="1">
      <c r="A394" s="122" t="str">
        <v/>
      </c>
      <c r="B394" s="212"/>
      <c r="C394" s="194"/>
      <c r="D394" s="195"/>
      <c r="E394" s="152"/>
      <c r="F394" s="155"/>
      <c r="G394" s="107"/>
      <c r="H394" s="196"/>
      <c r="I394" s="113"/>
      <c r="J394" s="75"/>
      <c r="K394" s="75"/>
      <c r="L394" s="197"/>
      <c r="M394" s="119"/>
      <c r="N394" s="129"/>
      <c r="O394" s="198"/>
      <c r="P394" s="199"/>
      <c r="Q394" s="200"/>
      <c r="R394" s="201"/>
      <c r="S394" s="201"/>
      <c r="T394" s="202"/>
      <c r="U394" s="203"/>
      <c r="V394" s="190"/>
      <c r="W394" s="85"/>
      <c r="X394" s="199"/>
      <c r="Y394" s="200"/>
      <c r="Z394" s="201"/>
      <c r="AA394" s="201"/>
      <c r="AB394" s="202"/>
      <c r="AC394" s="203"/>
      <c r="AD394" s="190"/>
      <c r="AE394" s="213"/>
      <c r="AF394" s="205"/>
      <c r="AG394" s="205"/>
      <c r="AH394" s="206"/>
      <c r="AI394" s="207"/>
      <c r="AJ394" s="214"/>
      <c r="AK394" s="163"/>
      <c r="AL394" s="163"/>
      <c r="AM394" s="208"/>
      <c r="AN394" s="192"/>
      <c r="AO394" s="209"/>
      <c r="AP394" s="162"/>
      <c r="AQ394" s="163"/>
      <c r="AR394" s="163"/>
      <c r="AS394" s="164"/>
      <c r="AT394" s="192"/>
      <c r="AU394" s="209"/>
      <c r="AV394" s="162"/>
      <c r="AW394" s="163"/>
      <c r="AX394" s="163"/>
      <c r="AY394" s="164"/>
      <c r="AZ394" s="192"/>
      <c r="BA394" s="209"/>
      <c r="BB394" s="162"/>
      <c r="BC394" s="163"/>
      <c r="BD394" s="163"/>
      <c r="BE394" s="164"/>
      <c r="BF394" s="192"/>
      <c r="BG394" s="209"/>
      <c r="BH394" s="162"/>
      <c r="BI394" s="163"/>
      <c r="BJ394" s="163"/>
      <c r="BK394" s="164"/>
      <c r="BL394" s="192"/>
      <c r="BM394" s="209"/>
      <c r="BN394" s="210"/>
      <c r="BO394" s="215"/>
      <c r="BP394" s="216"/>
      <c r="BQ394" s="151"/>
    </row>
    <row r="395" spans="1:69" ht="26.25" customHeight="1">
      <c r="A395" s="122" t="str">
        <v/>
      </c>
      <c r="B395" s="212"/>
      <c r="C395" s="194"/>
      <c r="D395" s="195"/>
      <c r="E395" s="152"/>
      <c r="F395" s="155"/>
      <c r="G395" s="107"/>
      <c r="H395" s="196"/>
      <c r="I395" s="113"/>
      <c r="J395" s="75"/>
      <c r="K395" s="75"/>
      <c r="L395" s="197"/>
      <c r="M395" s="119"/>
      <c r="N395" s="129"/>
      <c r="O395" s="198"/>
      <c r="P395" s="199"/>
      <c r="Q395" s="200"/>
      <c r="R395" s="201"/>
      <c r="S395" s="201"/>
      <c r="T395" s="202"/>
      <c r="U395" s="203"/>
      <c r="V395" s="190"/>
      <c r="W395" s="85"/>
      <c r="X395" s="199"/>
      <c r="Y395" s="200"/>
      <c r="Z395" s="201"/>
      <c r="AA395" s="201"/>
      <c r="AB395" s="202"/>
      <c r="AC395" s="203"/>
      <c r="AD395" s="190"/>
      <c r="AE395" s="213"/>
      <c r="AF395" s="205"/>
      <c r="AG395" s="205"/>
      <c r="AH395" s="206"/>
      <c r="AI395" s="207"/>
      <c r="AJ395" s="214"/>
      <c r="AK395" s="163"/>
      <c r="AL395" s="163"/>
      <c r="AM395" s="208"/>
      <c r="AN395" s="192"/>
      <c r="AO395" s="209"/>
      <c r="AP395" s="162"/>
      <c r="AQ395" s="163"/>
      <c r="AR395" s="163"/>
      <c r="AS395" s="164"/>
      <c r="AT395" s="192"/>
      <c r="AU395" s="209"/>
      <c r="AV395" s="162"/>
      <c r="AW395" s="163"/>
      <c r="AX395" s="163"/>
      <c r="AY395" s="164"/>
      <c r="AZ395" s="192"/>
      <c r="BA395" s="209"/>
      <c r="BB395" s="162"/>
      <c r="BC395" s="163"/>
      <c r="BD395" s="163"/>
      <c r="BE395" s="164"/>
      <c r="BF395" s="192"/>
      <c r="BG395" s="209"/>
      <c r="BH395" s="162"/>
      <c r="BI395" s="163"/>
      <c r="BJ395" s="163"/>
      <c r="BK395" s="164"/>
      <c r="BL395" s="192"/>
      <c r="BM395" s="209"/>
      <c r="BN395" s="210"/>
      <c r="BO395" s="215"/>
      <c r="BP395" s="216"/>
      <c r="BQ395" s="151"/>
    </row>
    <row r="396" spans="1:69" ht="26.25" customHeight="1">
      <c r="A396" s="122" t="str">
        <v/>
      </c>
      <c r="B396" s="212"/>
      <c r="C396" s="194"/>
      <c r="D396" s="195"/>
      <c r="E396" s="152"/>
      <c r="F396" s="155"/>
      <c r="G396" s="107"/>
      <c r="H396" s="196"/>
      <c r="I396" s="113"/>
      <c r="J396" s="75"/>
      <c r="K396" s="75"/>
      <c r="L396" s="197"/>
      <c r="M396" s="119"/>
      <c r="N396" s="129"/>
      <c r="O396" s="198"/>
      <c r="P396" s="199"/>
      <c r="Q396" s="200"/>
      <c r="R396" s="201"/>
      <c r="S396" s="201"/>
      <c r="T396" s="202"/>
      <c r="U396" s="203"/>
      <c r="V396" s="190"/>
      <c r="W396" s="85"/>
      <c r="X396" s="199"/>
      <c r="Y396" s="200"/>
      <c r="Z396" s="201"/>
      <c r="AA396" s="201"/>
      <c r="AB396" s="202"/>
      <c r="AC396" s="203"/>
      <c r="AD396" s="190"/>
      <c r="AE396" s="213"/>
      <c r="AF396" s="205"/>
      <c r="AG396" s="205"/>
      <c r="AH396" s="206"/>
      <c r="AI396" s="207"/>
      <c r="AJ396" s="214"/>
      <c r="AK396" s="163"/>
      <c r="AL396" s="163"/>
      <c r="AM396" s="208"/>
      <c r="AN396" s="192"/>
      <c r="AO396" s="209"/>
      <c r="AP396" s="162"/>
      <c r="AQ396" s="163"/>
      <c r="AR396" s="163"/>
      <c r="AS396" s="164"/>
      <c r="AT396" s="192"/>
      <c r="AU396" s="209"/>
      <c r="AV396" s="162"/>
      <c r="AW396" s="163"/>
      <c r="AX396" s="163"/>
      <c r="AY396" s="164"/>
      <c r="AZ396" s="192"/>
      <c r="BA396" s="209"/>
      <c r="BB396" s="162"/>
      <c r="BC396" s="163"/>
      <c r="BD396" s="163"/>
      <c r="BE396" s="164"/>
      <c r="BF396" s="192"/>
      <c r="BG396" s="209"/>
      <c r="BH396" s="162"/>
      <c r="BI396" s="163"/>
      <c r="BJ396" s="163"/>
      <c r="BK396" s="164"/>
      <c r="BL396" s="192"/>
      <c r="BM396" s="209"/>
      <c r="BN396" s="210"/>
      <c r="BO396" s="215"/>
      <c r="BP396" s="216"/>
      <c r="BQ396" s="151"/>
    </row>
    <row r="397" spans="1:69" ht="26.25" customHeight="1">
      <c r="A397" s="122" t="str">
        <v/>
      </c>
      <c r="B397" s="212"/>
      <c r="C397" s="194"/>
      <c r="D397" s="195"/>
      <c r="E397" s="152"/>
      <c r="F397" s="155"/>
      <c r="G397" s="107"/>
      <c r="H397" s="196"/>
      <c r="I397" s="113"/>
      <c r="J397" s="75"/>
      <c r="K397" s="75"/>
      <c r="L397" s="197"/>
      <c r="M397" s="119"/>
      <c r="N397" s="129"/>
      <c r="O397" s="198"/>
      <c r="P397" s="199"/>
      <c r="Q397" s="200"/>
      <c r="R397" s="201"/>
      <c r="S397" s="201"/>
      <c r="T397" s="202"/>
      <c r="U397" s="203"/>
      <c r="V397" s="190"/>
      <c r="W397" s="85"/>
      <c r="X397" s="199"/>
      <c r="Y397" s="200"/>
      <c r="Z397" s="201"/>
      <c r="AA397" s="201"/>
      <c r="AB397" s="202"/>
      <c r="AC397" s="203"/>
      <c r="AD397" s="190"/>
      <c r="AE397" s="213"/>
      <c r="AF397" s="205"/>
      <c r="AG397" s="205"/>
      <c r="AH397" s="206"/>
      <c r="AI397" s="207"/>
      <c r="AJ397" s="214"/>
      <c r="AK397" s="163"/>
      <c r="AL397" s="163"/>
      <c r="AM397" s="208"/>
      <c r="AN397" s="192"/>
      <c r="AO397" s="209"/>
      <c r="AP397" s="162"/>
      <c r="AQ397" s="163"/>
      <c r="AR397" s="163"/>
      <c r="AS397" s="164"/>
      <c r="AT397" s="192"/>
      <c r="AU397" s="209"/>
      <c r="AV397" s="162"/>
      <c r="AW397" s="163"/>
      <c r="AX397" s="163"/>
      <c r="AY397" s="164"/>
      <c r="AZ397" s="192"/>
      <c r="BA397" s="209"/>
      <c r="BB397" s="162"/>
      <c r="BC397" s="163"/>
      <c r="BD397" s="163"/>
      <c r="BE397" s="164"/>
      <c r="BF397" s="192"/>
      <c r="BG397" s="209"/>
      <c r="BH397" s="162"/>
      <c r="BI397" s="163"/>
      <c r="BJ397" s="163"/>
      <c r="BK397" s="164"/>
      <c r="BL397" s="192"/>
      <c r="BM397" s="209"/>
      <c r="BN397" s="210"/>
      <c r="BO397" s="215"/>
      <c r="BP397" s="216"/>
      <c r="BQ397" s="151"/>
    </row>
    <row r="398" spans="1:69" ht="26.25" customHeight="1">
      <c r="A398" s="122" t="str">
        <v/>
      </c>
      <c r="B398" s="212"/>
      <c r="C398" s="194"/>
      <c r="D398" s="195"/>
      <c r="E398" s="152"/>
      <c r="F398" s="155"/>
      <c r="G398" s="107"/>
      <c r="H398" s="196"/>
      <c r="I398" s="113"/>
      <c r="J398" s="75"/>
      <c r="K398" s="75"/>
      <c r="L398" s="197"/>
      <c r="M398" s="119"/>
      <c r="N398" s="129"/>
      <c r="O398" s="198"/>
      <c r="P398" s="199"/>
      <c r="Q398" s="200"/>
      <c r="R398" s="201"/>
      <c r="S398" s="201"/>
      <c r="T398" s="202"/>
      <c r="U398" s="203"/>
      <c r="V398" s="190"/>
      <c r="W398" s="85"/>
      <c r="X398" s="199"/>
      <c r="Y398" s="200"/>
      <c r="Z398" s="201"/>
      <c r="AA398" s="201"/>
      <c r="AB398" s="202"/>
      <c r="AC398" s="203"/>
      <c r="AD398" s="190"/>
      <c r="AE398" s="213"/>
      <c r="AF398" s="205"/>
      <c r="AG398" s="205"/>
      <c r="AH398" s="206"/>
      <c r="AI398" s="207"/>
      <c r="AJ398" s="214"/>
      <c r="AK398" s="163"/>
      <c r="AL398" s="163"/>
      <c r="AM398" s="208"/>
      <c r="AN398" s="192"/>
      <c r="AO398" s="209"/>
      <c r="AP398" s="162"/>
      <c r="AQ398" s="163"/>
      <c r="AR398" s="163"/>
      <c r="AS398" s="164"/>
      <c r="AT398" s="192"/>
      <c r="AU398" s="209"/>
      <c r="AV398" s="162"/>
      <c r="AW398" s="163"/>
      <c r="AX398" s="163"/>
      <c r="AY398" s="164"/>
      <c r="AZ398" s="192"/>
      <c r="BA398" s="209"/>
      <c r="BB398" s="162"/>
      <c r="BC398" s="163"/>
      <c r="BD398" s="163"/>
      <c r="BE398" s="164"/>
      <c r="BF398" s="192"/>
      <c r="BG398" s="209"/>
      <c r="BH398" s="162"/>
      <c r="BI398" s="163"/>
      <c r="BJ398" s="163"/>
      <c r="BK398" s="164"/>
      <c r="BL398" s="192"/>
      <c r="BM398" s="209"/>
      <c r="BN398" s="210"/>
      <c r="BO398" s="215"/>
      <c r="BP398" s="216"/>
      <c r="BQ398" s="151"/>
    </row>
    <row r="399" spans="1:69" ht="26.25" customHeight="1">
      <c r="A399" s="122" t="str">
        <v/>
      </c>
      <c r="B399" s="212"/>
      <c r="C399" s="194"/>
      <c r="D399" s="195"/>
      <c r="E399" s="152"/>
      <c r="F399" s="155"/>
      <c r="G399" s="107"/>
      <c r="H399" s="196"/>
      <c r="I399" s="113"/>
      <c r="J399" s="75"/>
      <c r="K399" s="75"/>
      <c r="L399" s="197"/>
      <c r="M399" s="119"/>
      <c r="N399" s="129"/>
      <c r="O399" s="198"/>
      <c r="P399" s="199"/>
      <c r="Q399" s="200"/>
      <c r="R399" s="201"/>
      <c r="S399" s="201"/>
      <c r="T399" s="202"/>
      <c r="U399" s="203"/>
      <c r="V399" s="190"/>
      <c r="W399" s="85"/>
      <c r="X399" s="199"/>
      <c r="Y399" s="200"/>
      <c r="Z399" s="201"/>
      <c r="AA399" s="201"/>
      <c r="AB399" s="202"/>
      <c r="AC399" s="203"/>
      <c r="AD399" s="190"/>
      <c r="AE399" s="213"/>
      <c r="AF399" s="205"/>
      <c r="AG399" s="205"/>
      <c r="AH399" s="206"/>
      <c r="AI399" s="207"/>
      <c r="AJ399" s="214"/>
      <c r="AK399" s="163"/>
      <c r="AL399" s="163"/>
      <c r="AM399" s="208"/>
      <c r="AN399" s="192"/>
      <c r="AO399" s="209"/>
      <c r="AP399" s="162"/>
      <c r="AQ399" s="163"/>
      <c r="AR399" s="163"/>
      <c r="AS399" s="164"/>
      <c r="AT399" s="192"/>
      <c r="AU399" s="209"/>
      <c r="AV399" s="162"/>
      <c r="AW399" s="163"/>
      <c r="AX399" s="163"/>
      <c r="AY399" s="164"/>
      <c r="AZ399" s="192"/>
      <c r="BA399" s="209"/>
      <c r="BB399" s="162"/>
      <c r="BC399" s="163"/>
      <c r="BD399" s="163"/>
      <c r="BE399" s="164"/>
      <c r="BF399" s="192"/>
      <c r="BG399" s="209"/>
      <c r="BH399" s="162"/>
      <c r="BI399" s="163"/>
      <c r="BJ399" s="163"/>
      <c r="BK399" s="164"/>
      <c r="BL399" s="192"/>
      <c r="BM399" s="209"/>
      <c r="BN399" s="210"/>
      <c r="BO399" s="215"/>
      <c r="BP399" s="216"/>
      <c r="BQ399" s="151"/>
    </row>
    <row r="400" spans="1:69" ht="26.25" customHeight="1">
      <c r="A400" s="122" t="str">
        <v/>
      </c>
      <c r="B400" s="212"/>
      <c r="C400" s="194"/>
      <c r="D400" s="195"/>
      <c r="E400" s="152"/>
      <c r="F400" s="155"/>
      <c r="G400" s="107"/>
      <c r="H400" s="196"/>
      <c r="I400" s="113"/>
      <c r="J400" s="75"/>
      <c r="K400" s="75"/>
      <c r="L400" s="197"/>
      <c r="M400" s="119"/>
      <c r="N400" s="129"/>
      <c r="O400" s="198"/>
      <c r="P400" s="199"/>
      <c r="Q400" s="200"/>
      <c r="R400" s="201"/>
      <c r="S400" s="201"/>
      <c r="T400" s="202"/>
      <c r="U400" s="203"/>
      <c r="V400" s="190"/>
      <c r="W400" s="85"/>
      <c r="X400" s="199"/>
      <c r="Y400" s="200"/>
      <c r="Z400" s="201"/>
      <c r="AA400" s="201"/>
      <c r="AB400" s="202"/>
      <c r="AC400" s="203"/>
      <c r="AD400" s="190"/>
      <c r="AE400" s="213"/>
      <c r="AF400" s="205"/>
      <c r="AG400" s="205"/>
      <c r="AH400" s="206"/>
      <c r="AI400" s="207"/>
      <c r="AJ400" s="214"/>
      <c r="AK400" s="163"/>
      <c r="AL400" s="163"/>
      <c r="AM400" s="208"/>
      <c r="AN400" s="192"/>
      <c r="AO400" s="209"/>
      <c r="AP400" s="162"/>
      <c r="AQ400" s="163"/>
      <c r="AR400" s="163"/>
      <c r="AS400" s="164"/>
      <c r="AT400" s="192"/>
      <c r="AU400" s="209"/>
      <c r="AV400" s="162"/>
      <c r="AW400" s="163"/>
      <c r="AX400" s="163"/>
      <c r="AY400" s="164"/>
      <c r="AZ400" s="192"/>
      <c r="BA400" s="209"/>
      <c r="BB400" s="162"/>
      <c r="BC400" s="163"/>
      <c r="BD400" s="163"/>
      <c r="BE400" s="164"/>
      <c r="BF400" s="192"/>
      <c r="BG400" s="209"/>
      <c r="BH400" s="162"/>
      <c r="BI400" s="163"/>
      <c r="BJ400" s="163"/>
      <c r="BK400" s="164"/>
      <c r="BL400" s="192"/>
      <c r="BM400" s="209"/>
      <c r="BN400" s="210"/>
      <c r="BO400" s="215"/>
      <c r="BP400" s="216"/>
      <c r="BQ400" s="151"/>
    </row>
    <row r="401" spans="1:69" ht="26.25" customHeight="1">
      <c r="A401" s="122" t="str">
        <v/>
      </c>
      <c r="B401" s="212"/>
      <c r="C401" s="194"/>
      <c r="D401" s="195"/>
      <c r="E401" s="152"/>
      <c r="F401" s="155"/>
      <c r="G401" s="107"/>
      <c r="H401" s="196"/>
      <c r="I401" s="113"/>
      <c r="J401" s="75"/>
      <c r="K401" s="75"/>
      <c r="L401" s="197"/>
      <c r="M401" s="119"/>
      <c r="N401" s="129"/>
      <c r="O401" s="198"/>
      <c r="P401" s="199"/>
      <c r="Q401" s="200"/>
      <c r="R401" s="201"/>
      <c r="S401" s="201"/>
      <c r="T401" s="202"/>
      <c r="U401" s="203"/>
      <c r="V401" s="190"/>
      <c r="W401" s="85"/>
      <c r="X401" s="199"/>
      <c r="Y401" s="200"/>
      <c r="Z401" s="201"/>
      <c r="AA401" s="201"/>
      <c r="AB401" s="202"/>
      <c r="AC401" s="203"/>
      <c r="AD401" s="190"/>
      <c r="AE401" s="213"/>
      <c r="AF401" s="205"/>
      <c r="AG401" s="205"/>
      <c r="AH401" s="206"/>
      <c r="AI401" s="207"/>
      <c r="AJ401" s="214"/>
      <c r="AK401" s="163"/>
      <c r="AL401" s="163"/>
      <c r="AM401" s="208"/>
      <c r="AN401" s="192"/>
      <c r="AO401" s="209"/>
      <c r="AP401" s="162"/>
      <c r="AQ401" s="163"/>
      <c r="AR401" s="163"/>
      <c r="AS401" s="164"/>
      <c r="AT401" s="192"/>
      <c r="AU401" s="209"/>
      <c r="AV401" s="162"/>
      <c r="AW401" s="163"/>
      <c r="AX401" s="163"/>
      <c r="AY401" s="164"/>
      <c r="AZ401" s="192"/>
      <c r="BA401" s="209"/>
      <c r="BB401" s="162"/>
      <c r="BC401" s="163"/>
      <c r="BD401" s="163"/>
      <c r="BE401" s="164"/>
      <c r="BF401" s="192"/>
      <c r="BG401" s="209"/>
      <c r="BH401" s="162"/>
      <c r="BI401" s="163"/>
      <c r="BJ401" s="163"/>
      <c r="BK401" s="164"/>
      <c r="BL401" s="192"/>
      <c r="BM401" s="209"/>
      <c r="BN401" s="210"/>
      <c r="BO401" s="215"/>
      <c r="BP401" s="216"/>
      <c r="BQ401" s="151"/>
    </row>
    <row r="402" spans="1:69" ht="26.25" customHeight="1">
      <c r="A402" s="122" t="str">
        <v/>
      </c>
      <c r="B402" s="212"/>
      <c r="C402" s="194"/>
      <c r="D402" s="195"/>
      <c r="E402" s="152"/>
      <c r="F402" s="155"/>
      <c r="G402" s="107"/>
      <c r="H402" s="196"/>
      <c r="I402" s="113"/>
      <c r="J402" s="75"/>
      <c r="K402" s="75"/>
      <c r="L402" s="197"/>
      <c r="M402" s="119"/>
      <c r="N402" s="129"/>
      <c r="O402" s="198"/>
      <c r="P402" s="199"/>
      <c r="Q402" s="200"/>
      <c r="R402" s="201"/>
      <c r="S402" s="201"/>
      <c r="T402" s="202"/>
      <c r="U402" s="203"/>
      <c r="V402" s="190"/>
      <c r="W402" s="85"/>
      <c r="X402" s="199"/>
      <c r="Y402" s="200"/>
      <c r="Z402" s="201"/>
      <c r="AA402" s="201"/>
      <c r="AB402" s="202"/>
      <c r="AC402" s="203"/>
      <c r="AD402" s="190"/>
      <c r="AE402" s="213"/>
      <c r="AF402" s="205"/>
      <c r="AG402" s="205"/>
      <c r="AH402" s="206"/>
      <c r="AI402" s="207"/>
      <c r="AJ402" s="214"/>
      <c r="AK402" s="163"/>
      <c r="AL402" s="163"/>
      <c r="AM402" s="208"/>
      <c r="AN402" s="192"/>
      <c r="AO402" s="209"/>
      <c r="AP402" s="162"/>
      <c r="AQ402" s="163"/>
      <c r="AR402" s="163"/>
      <c r="AS402" s="164"/>
      <c r="AT402" s="192"/>
      <c r="AU402" s="209"/>
      <c r="AV402" s="162"/>
      <c r="AW402" s="163"/>
      <c r="AX402" s="163"/>
      <c r="AY402" s="164"/>
      <c r="AZ402" s="192"/>
      <c r="BA402" s="209"/>
      <c r="BB402" s="162"/>
      <c r="BC402" s="163"/>
      <c r="BD402" s="163"/>
      <c r="BE402" s="164"/>
      <c r="BF402" s="192"/>
      <c r="BG402" s="209"/>
      <c r="BH402" s="162"/>
      <c r="BI402" s="163"/>
      <c r="BJ402" s="163"/>
      <c r="BK402" s="164"/>
      <c r="BL402" s="192"/>
      <c r="BM402" s="209"/>
      <c r="BN402" s="210"/>
      <c r="BO402" s="215"/>
      <c r="BP402" s="216"/>
      <c r="BQ402" s="151"/>
    </row>
    <row r="403" spans="1:69" ht="26.25" customHeight="1">
      <c r="A403" s="122" t="str">
        <v/>
      </c>
      <c r="B403" s="212"/>
      <c r="C403" s="194"/>
      <c r="D403" s="195"/>
      <c r="E403" s="152"/>
      <c r="F403" s="155"/>
      <c r="G403" s="107"/>
      <c r="H403" s="196"/>
      <c r="I403" s="113"/>
      <c r="J403" s="75"/>
      <c r="K403" s="75"/>
      <c r="L403" s="197"/>
      <c r="M403" s="119"/>
      <c r="N403" s="129"/>
      <c r="O403" s="198"/>
      <c r="P403" s="199"/>
      <c r="Q403" s="200"/>
      <c r="R403" s="201"/>
      <c r="S403" s="201"/>
      <c r="T403" s="202"/>
      <c r="U403" s="203"/>
      <c r="V403" s="190"/>
      <c r="W403" s="85"/>
      <c r="X403" s="199"/>
      <c r="Y403" s="200"/>
      <c r="Z403" s="201"/>
      <c r="AA403" s="201"/>
      <c r="AB403" s="202"/>
      <c r="AC403" s="203"/>
      <c r="AD403" s="190"/>
      <c r="AE403" s="213"/>
      <c r="AF403" s="205"/>
      <c r="AG403" s="205"/>
      <c r="AH403" s="206"/>
      <c r="AI403" s="207"/>
      <c r="AJ403" s="214"/>
      <c r="AK403" s="163"/>
      <c r="AL403" s="163"/>
      <c r="AM403" s="208"/>
      <c r="AN403" s="192"/>
      <c r="AO403" s="209"/>
      <c r="AP403" s="162"/>
      <c r="AQ403" s="163"/>
      <c r="AR403" s="163"/>
      <c r="AS403" s="164"/>
      <c r="AT403" s="192"/>
      <c r="AU403" s="209"/>
      <c r="AV403" s="162"/>
      <c r="AW403" s="163"/>
      <c r="AX403" s="163"/>
      <c r="AY403" s="164"/>
      <c r="AZ403" s="192"/>
      <c r="BA403" s="209"/>
      <c r="BB403" s="162"/>
      <c r="BC403" s="163"/>
      <c r="BD403" s="163"/>
      <c r="BE403" s="164"/>
      <c r="BF403" s="192"/>
      <c r="BG403" s="209"/>
      <c r="BH403" s="162"/>
      <c r="BI403" s="163"/>
      <c r="BJ403" s="163"/>
      <c r="BK403" s="164"/>
      <c r="BL403" s="192"/>
      <c r="BM403" s="209"/>
      <c r="BN403" s="210"/>
      <c r="BO403" s="215"/>
      <c r="BP403" s="216"/>
      <c r="BQ403" s="151"/>
    </row>
    <row r="404" spans="1:69" ht="26.25" customHeight="1">
      <c r="A404" s="122" t="str">
        <v/>
      </c>
      <c r="B404" s="212"/>
      <c r="C404" s="194"/>
      <c r="D404" s="195"/>
      <c r="E404" s="152"/>
      <c r="F404" s="155"/>
      <c r="G404" s="107"/>
      <c r="H404" s="196"/>
      <c r="I404" s="113"/>
      <c r="J404" s="75"/>
      <c r="K404" s="75"/>
      <c r="L404" s="197"/>
      <c r="M404" s="119"/>
      <c r="N404" s="129"/>
      <c r="O404" s="198"/>
      <c r="P404" s="199"/>
      <c r="Q404" s="200"/>
      <c r="R404" s="201"/>
      <c r="S404" s="201"/>
      <c r="T404" s="202"/>
      <c r="U404" s="203"/>
      <c r="V404" s="190"/>
      <c r="W404" s="85"/>
      <c r="X404" s="199"/>
      <c r="Y404" s="200"/>
      <c r="Z404" s="201"/>
      <c r="AA404" s="201"/>
      <c r="AB404" s="202"/>
      <c r="AC404" s="203"/>
      <c r="AD404" s="190"/>
      <c r="AE404" s="213"/>
      <c r="AF404" s="205"/>
      <c r="AG404" s="205"/>
      <c r="AH404" s="206"/>
      <c r="AI404" s="207"/>
      <c r="AJ404" s="214"/>
      <c r="AK404" s="163"/>
      <c r="AL404" s="163"/>
      <c r="AM404" s="208"/>
      <c r="AN404" s="192"/>
      <c r="AO404" s="209"/>
      <c r="AP404" s="162"/>
      <c r="AQ404" s="163"/>
      <c r="AR404" s="163"/>
      <c r="AS404" s="164"/>
      <c r="AT404" s="192"/>
      <c r="AU404" s="209"/>
      <c r="AV404" s="162"/>
      <c r="AW404" s="163"/>
      <c r="AX404" s="163"/>
      <c r="AY404" s="164"/>
      <c r="AZ404" s="192"/>
      <c r="BA404" s="209"/>
      <c r="BB404" s="162"/>
      <c r="BC404" s="163"/>
      <c r="BD404" s="163"/>
      <c r="BE404" s="164"/>
      <c r="BF404" s="192"/>
      <c r="BG404" s="209"/>
      <c r="BH404" s="162"/>
      <c r="BI404" s="163"/>
      <c r="BJ404" s="163"/>
      <c r="BK404" s="164"/>
      <c r="BL404" s="192"/>
      <c r="BM404" s="209"/>
      <c r="BN404" s="210"/>
      <c r="BO404" s="215"/>
      <c r="BP404" s="216"/>
      <c r="BQ404" s="151"/>
    </row>
    <row r="405" spans="1:69" ht="26.25" customHeight="1">
      <c r="A405" s="122" t="str">
        <v/>
      </c>
      <c r="B405" s="212"/>
      <c r="C405" s="194"/>
      <c r="D405" s="195"/>
      <c r="E405" s="152"/>
      <c r="F405" s="155"/>
      <c r="G405" s="107"/>
      <c r="H405" s="196"/>
      <c r="I405" s="113"/>
      <c r="J405" s="75"/>
      <c r="K405" s="75"/>
      <c r="L405" s="197"/>
      <c r="M405" s="119"/>
      <c r="N405" s="129"/>
      <c r="O405" s="198"/>
      <c r="P405" s="199"/>
      <c r="Q405" s="200"/>
      <c r="R405" s="201"/>
      <c r="S405" s="201"/>
      <c r="T405" s="202"/>
      <c r="U405" s="203"/>
      <c r="V405" s="190"/>
      <c r="W405" s="85"/>
      <c r="X405" s="199"/>
      <c r="Y405" s="200"/>
      <c r="Z405" s="201"/>
      <c r="AA405" s="201"/>
      <c r="AB405" s="202"/>
      <c r="AC405" s="203"/>
      <c r="AD405" s="190"/>
      <c r="AE405" s="213"/>
      <c r="AF405" s="205"/>
      <c r="AG405" s="205"/>
      <c r="AH405" s="206"/>
      <c r="AI405" s="207"/>
      <c r="AJ405" s="214"/>
      <c r="AK405" s="163"/>
      <c r="AL405" s="163"/>
      <c r="AM405" s="208"/>
      <c r="AN405" s="192"/>
      <c r="AO405" s="209"/>
      <c r="AP405" s="162"/>
      <c r="AQ405" s="163"/>
      <c r="AR405" s="163"/>
      <c r="AS405" s="164"/>
      <c r="AT405" s="192"/>
      <c r="AU405" s="209"/>
      <c r="AV405" s="162"/>
      <c r="AW405" s="163"/>
      <c r="AX405" s="163"/>
      <c r="AY405" s="164"/>
      <c r="AZ405" s="192"/>
      <c r="BA405" s="209"/>
      <c r="BB405" s="162"/>
      <c r="BC405" s="163"/>
      <c r="BD405" s="163"/>
      <c r="BE405" s="164"/>
      <c r="BF405" s="192"/>
      <c r="BG405" s="209"/>
      <c r="BH405" s="162"/>
      <c r="BI405" s="163"/>
      <c r="BJ405" s="163"/>
      <c r="BK405" s="164"/>
      <c r="BL405" s="192"/>
      <c r="BM405" s="209"/>
      <c r="BN405" s="210"/>
      <c r="BO405" s="215"/>
      <c r="BP405" s="216"/>
      <c r="BQ405" s="151"/>
    </row>
    <row r="406" spans="1:69" ht="26.25" customHeight="1">
      <c r="A406" s="122" t="str">
        <v/>
      </c>
      <c r="B406" s="212"/>
      <c r="C406" s="194"/>
      <c r="D406" s="195"/>
      <c r="E406" s="152"/>
      <c r="F406" s="155"/>
      <c r="G406" s="107"/>
      <c r="H406" s="196"/>
      <c r="I406" s="113"/>
      <c r="J406" s="75"/>
      <c r="K406" s="75"/>
      <c r="L406" s="197"/>
      <c r="M406" s="119"/>
      <c r="N406" s="129"/>
      <c r="O406" s="198"/>
      <c r="P406" s="199"/>
      <c r="Q406" s="200"/>
      <c r="R406" s="201"/>
      <c r="S406" s="201"/>
      <c r="T406" s="202"/>
      <c r="U406" s="203"/>
      <c r="V406" s="190"/>
      <c r="W406" s="85"/>
      <c r="X406" s="199"/>
      <c r="Y406" s="200"/>
      <c r="Z406" s="201"/>
      <c r="AA406" s="201"/>
      <c r="AB406" s="202"/>
      <c r="AC406" s="203"/>
      <c r="AD406" s="190"/>
      <c r="AE406" s="213"/>
      <c r="AF406" s="205"/>
      <c r="AG406" s="205"/>
      <c r="AH406" s="206"/>
      <c r="AI406" s="207"/>
      <c r="AJ406" s="214"/>
      <c r="AK406" s="163"/>
      <c r="AL406" s="163"/>
      <c r="AM406" s="208"/>
      <c r="AN406" s="192"/>
      <c r="AO406" s="209"/>
      <c r="AP406" s="162"/>
      <c r="AQ406" s="163"/>
      <c r="AR406" s="163"/>
      <c r="AS406" s="164"/>
      <c r="AT406" s="192"/>
      <c r="AU406" s="209"/>
      <c r="AV406" s="162"/>
      <c r="AW406" s="163"/>
      <c r="AX406" s="163"/>
      <c r="AY406" s="164"/>
      <c r="AZ406" s="192"/>
      <c r="BA406" s="209"/>
      <c r="BB406" s="162"/>
      <c r="BC406" s="163"/>
      <c r="BD406" s="163"/>
      <c r="BE406" s="164"/>
      <c r="BF406" s="192"/>
      <c r="BG406" s="209"/>
      <c r="BH406" s="162"/>
      <c r="BI406" s="163"/>
      <c r="BJ406" s="163"/>
      <c r="BK406" s="164"/>
      <c r="BL406" s="192"/>
      <c r="BM406" s="209"/>
      <c r="BN406" s="210"/>
      <c r="BO406" s="215"/>
      <c r="BP406" s="216"/>
      <c r="BQ406" s="151"/>
    </row>
    <row r="407" spans="1:69" ht="26.25" customHeight="1">
      <c r="A407" s="122" t="str">
        <v/>
      </c>
      <c r="B407" s="212"/>
      <c r="C407" s="194"/>
      <c r="D407" s="195"/>
      <c r="E407" s="152"/>
      <c r="F407" s="155"/>
      <c r="G407" s="107"/>
      <c r="H407" s="196"/>
      <c r="I407" s="113"/>
      <c r="J407" s="75"/>
      <c r="K407" s="75"/>
      <c r="L407" s="197"/>
      <c r="M407" s="119"/>
      <c r="N407" s="129"/>
      <c r="O407" s="198"/>
      <c r="P407" s="199"/>
      <c r="Q407" s="200"/>
      <c r="R407" s="201"/>
      <c r="S407" s="201"/>
      <c r="T407" s="202"/>
      <c r="U407" s="203"/>
      <c r="V407" s="190"/>
      <c r="W407" s="85"/>
      <c r="X407" s="199"/>
      <c r="Y407" s="200"/>
      <c r="Z407" s="201"/>
      <c r="AA407" s="201"/>
      <c r="AB407" s="202"/>
      <c r="AC407" s="203"/>
      <c r="AD407" s="190"/>
      <c r="AE407" s="213"/>
      <c r="AF407" s="205"/>
      <c r="AG407" s="205"/>
      <c r="AH407" s="206"/>
      <c r="AI407" s="207"/>
      <c r="AJ407" s="214"/>
      <c r="AK407" s="163"/>
      <c r="AL407" s="163"/>
      <c r="AM407" s="208"/>
      <c r="AN407" s="192"/>
      <c r="AO407" s="209"/>
      <c r="AP407" s="162"/>
      <c r="AQ407" s="163"/>
      <c r="AR407" s="163"/>
      <c r="AS407" s="164"/>
      <c r="AT407" s="192"/>
      <c r="AU407" s="209"/>
      <c r="AV407" s="162"/>
      <c r="AW407" s="163"/>
      <c r="AX407" s="163"/>
      <c r="AY407" s="164"/>
      <c r="AZ407" s="192"/>
      <c r="BA407" s="209"/>
      <c r="BB407" s="162"/>
      <c r="BC407" s="163"/>
      <c r="BD407" s="163"/>
      <c r="BE407" s="164"/>
      <c r="BF407" s="192"/>
      <c r="BG407" s="209"/>
      <c r="BH407" s="162"/>
      <c r="BI407" s="163"/>
      <c r="BJ407" s="163"/>
      <c r="BK407" s="164"/>
      <c r="BL407" s="192"/>
      <c r="BM407" s="209"/>
      <c r="BN407" s="210"/>
      <c r="BO407" s="215"/>
      <c r="BP407" s="216"/>
      <c r="BQ407" s="151"/>
    </row>
    <row r="408" spans="1:69" ht="26.25" customHeight="1">
      <c r="A408" s="122" t="str">
        <v/>
      </c>
      <c r="B408" s="212"/>
      <c r="C408" s="194"/>
      <c r="D408" s="195"/>
      <c r="E408" s="152"/>
      <c r="F408" s="155"/>
      <c r="G408" s="107"/>
      <c r="H408" s="196"/>
      <c r="I408" s="113"/>
      <c r="J408" s="75"/>
      <c r="K408" s="75"/>
      <c r="L408" s="197"/>
      <c r="M408" s="119"/>
      <c r="N408" s="129"/>
      <c r="O408" s="198"/>
      <c r="P408" s="199"/>
      <c r="Q408" s="200"/>
      <c r="R408" s="201"/>
      <c r="S408" s="201"/>
      <c r="T408" s="202"/>
      <c r="U408" s="203"/>
      <c r="V408" s="190"/>
      <c r="W408" s="85"/>
      <c r="X408" s="199"/>
      <c r="Y408" s="200"/>
      <c r="Z408" s="201"/>
      <c r="AA408" s="201"/>
      <c r="AB408" s="202"/>
      <c r="AC408" s="203"/>
      <c r="AD408" s="190"/>
      <c r="AE408" s="213"/>
      <c r="AF408" s="205"/>
      <c r="AG408" s="205"/>
      <c r="AH408" s="206"/>
      <c r="AI408" s="207"/>
      <c r="AJ408" s="214"/>
      <c r="AK408" s="163"/>
      <c r="AL408" s="163"/>
      <c r="AM408" s="208"/>
      <c r="AN408" s="192"/>
      <c r="AO408" s="209"/>
      <c r="AP408" s="162"/>
      <c r="AQ408" s="163"/>
      <c r="AR408" s="163"/>
      <c r="AS408" s="164"/>
      <c r="AT408" s="192"/>
      <c r="AU408" s="209"/>
      <c r="AV408" s="162"/>
      <c r="AW408" s="163"/>
      <c r="AX408" s="163"/>
      <c r="AY408" s="164"/>
      <c r="AZ408" s="192"/>
      <c r="BA408" s="209"/>
      <c r="BB408" s="162"/>
      <c r="BC408" s="163"/>
      <c r="BD408" s="163"/>
      <c r="BE408" s="164"/>
      <c r="BF408" s="192"/>
      <c r="BG408" s="209"/>
      <c r="BH408" s="162"/>
      <c r="BI408" s="163"/>
      <c r="BJ408" s="163"/>
      <c r="BK408" s="164"/>
      <c r="BL408" s="192"/>
      <c r="BM408" s="209"/>
      <c r="BN408" s="210"/>
      <c r="BO408" s="215"/>
      <c r="BP408" s="216"/>
      <c r="BQ408" s="151"/>
    </row>
    <row r="409" spans="1:69" ht="26.25" customHeight="1">
      <c r="A409" s="122" t="str">
        <v/>
      </c>
      <c r="B409" s="212"/>
      <c r="C409" s="194"/>
      <c r="D409" s="195"/>
      <c r="E409" s="152"/>
      <c r="F409" s="155"/>
      <c r="G409" s="107"/>
      <c r="H409" s="196"/>
      <c r="I409" s="113"/>
      <c r="J409" s="75"/>
      <c r="K409" s="75"/>
      <c r="L409" s="197"/>
      <c r="M409" s="119"/>
      <c r="N409" s="129"/>
      <c r="O409" s="198"/>
      <c r="P409" s="199"/>
      <c r="Q409" s="200"/>
      <c r="R409" s="201"/>
      <c r="S409" s="201"/>
      <c r="T409" s="202"/>
      <c r="U409" s="203"/>
      <c r="V409" s="190"/>
      <c r="W409" s="85"/>
      <c r="X409" s="199"/>
      <c r="Y409" s="200"/>
      <c r="Z409" s="201"/>
      <c r="AA409" s="201"/>
      <c r="AB409" s="202"/>
      <c r="AC409" s="203"/>
      <c r="AD409" s="190"/>
      <c r="AE409" s="213"/>
      <c r="AF409" s="205"/>
      <c r="AG409" s="205"/>
      <c r="AH409" s="206"/>
      <c r="AI409" s="207"/>
      <c r="AJ409" s="214"/>
      <c r="AK409" s="163"/>
      <c r="AL409" s="163"/>
      <c r="AM409" s="208"/>
      <c r="AN409" s="192"/>
      <c r="AO409" s="209"/>
      <c r="AP409" s="162"/>
      <c r="AQ409" s="163"/>
      <c r="AR409" s="163"/>
      <c r="AS409" s="164"/>
      <c r="AT409" s="192"/>
      <c r="AU409" s="209"/>
      <c r="AV409" s="162"/>
      <c r="AW409" s="163"/>
      <c r="AX409" s="163"/>
      <c r="AY409" s="164"/>
      <c r="AZ409" s="192"/>
      <c r="BA409" s="209"/>
      <c r="BB409" s="162"/>
      <c r="BC409" s="163"/>
      <c r="BD409" s="163"/>
      <c r="BE409" s="164"/>
      <c r="BF409" s="192"/>
      <c r="BG409" s="209"/>
      <c r="BH409" s="162"/>
      <c r="BI409" s="163"/>
      <c r="BJ409" s="163"/>
      <c r="BK409" s="164"/>
      <c r="BL409" s="192"/>
      <c r="BM409" s="209"/>
      <c r="BN409" s="210"/>
      <c r="BO409" s="215"/>
      <c r="BP409" s="216"/>
      <c r="BQ409" s="151"/>
    </row>
    <row r="410" spans="1:69" ht="26.25" customHeight="1">
      <c r="A410" s="122" t="str">
        <v/>
      </c>
      <c r="B410" s="212"/>
      <c r="C410" s="194"/>
      <c r="D410" s="195"/>
      <c r="E410" s="152"/>
      <c r="F410" s="155"/>
      <c r="G410" s="107"/>
      <c r="H410" s="196"/>
      <c r="I410" s="113"/>
      <c r="J410" s="75"/>
      <c r="K410" s="75"/>
      <c r="L410" s="197"/>
      <c r="M410" s="119"/>
      <c r="N410" s="129"/>
      <c r="O410" s="198"/>
      <c r="P410" s="199"/>
      <c r="Q410" s="200"/>
      <c r="R410" s="201"/>
      <c r="S410" s="201"/>
      <c r="T410" s="202"/>
      <c r="U410" s="203"/>
      <c r="V410" s="190"/>
      <c r="W410" s="85"/>
      <c r="X410" s="199"/>
      <c r="Y410" s="200"/>
      <c r="Z410" s="201"/>
      <c r="AA410" s="201"/>
      <c r="AB410" s="202"/>
      <c r="AC410" s="203"/>
      <c r="AD410" s="190"/>
      <c r="AE410" s="213"/>
      <c r="AF410" s="205"/>
      <c r="AG410" s="205"/>
      <c r="AH410" s="206"/>
      <c r="AI410" s="207"/>
      <c r="AJ410" s="214"/>
      <c r="AK410" s="163"/>
      <c r="AL410" s="163"/>
      <c r="AM410" s="208"/>
      <c r="AN410" s="192"/>
      <c r="AO410" s="209"/>
      <c r="AP410" s="162"/>
      <c r="AQ410" s="163"/>
      <c r="AR410" s="163"/>
      <c r="AS410" s="164"/>
      <c r="AT410" s="192"/>
      <c r="AU410" s="209"/>
      <c r="AV410" s="162"/>
      <c r="AW410" s="163"/>
      <c r="AX410" s="163"/>
      <c r="AY410" s="164"/>
      <c r="AZ410" s="192"/>
      <c r="BA410" s="209"/>
      <c r="BB410" s="162"/>
      <c r="BC410" s="163"/>
      <c r="BD410" s="163"/>
      <c r="BE410" s="164"/>
      <c r="BF410" s="192"/>
      <c r="BG410" s="209"/>
      <c r="BH410" s="162"/>
      <c r="BI410" s="163"/>
      <c r="BJ410" s="163"/>
      <c r="BK410" s="164"/>
      <c r="BL410" s="192"/>
      <c r="BM410" s="209"/>
      <c r="BN410" s="210"/>
      <c r="BO410" s="215"/>
      <c r="BP410" s="216"/>
      <c r="BQ410" s="151"/>
    </row>
    <row r="411" spans="1:69" ht="26.25" customHeight="1">
      <c r="A411" s="122" t="str">
        <v/>
      </c>
      <c r="B411" s="212"/>
      <c r="C411" s="194"/>
      <c r="D411" s="195"/>
      <c r="E411" s="152"/>
      <c r="F411" s="155"/>
      <c r="G411" s="107"/>
      <c r="H411" s="196"/>
      <c r="I411" s="113"/>
      <c r="J411" s="75"/>
      <c r="K411" s="75"/>
      <c r="L411" s="197"/>
      <c r="M411" s="119"/>
      <c r="N411" s="129"/>
      <c r="O411" s="198"/>
      <c r="P411" s="199"/>
      <c r="Q411" s="200"/>
      <c r="R411" s="201"/>
      <c r="S411" s="201"/>
      <c r="T411" s="202"/>
      <c r="U411" s="203"/>
      <c r="V411" s="190"/>
      <c r="W411" s="85"/>
      <c r="X411" s="199"/>
      <c r="Y411" s="200"/>
      <c r="Z411" s="201"/>
      <c r="AA411" s="201"/>
      <c r="AB411" s="202"/>
      <c r="AC411" s="203"/>
      <c r="AD411" s="190"/>
      <c r="AE411" s="213"/>
      <c r="AF411" s="205"/>
      <c r="AG411" s="205"/>
      <c r="AH411" s="206"/>
      <c r="AI411" s="207"/>
      <c r="AJ411" s="214"/>
      <c r="AK411" s="163"/>
      <c r="AL411" s="163"/>
      <c r="AM411" s="208"/>
      <c r="AN411" s="192"/>
      <c r="AO411" s="209"/>
      <c r="AP411" s="162"/>
      <c r="AQ411" s="163"/>
      <c r="AR411" s="163"/>
      <c r="AS411" s="164"/>
      <c r="AT411" s="192"/>
      <c r="AU411" s="209"/>
      <c r="AV411" s="162"/>
      <c r="AW411" s="163"/>
      <c r="AX411" s="163"/>
      <c r="AY411" s="164"/>
      <c r="AZ411" s="192"/>
      <c r="BA411" s="209"/>
      <c r="BB411" s="162"/>
      <c r="BC411" s="163"/>
      <c r="BD411" s="163"/>
      <c r="BE411" s="164"/>
      <c r="BF411" s="192"/>
      <c r="BG411" s="209"/>
      <c r="BH411" s="162"/>
      <c r="BI411" s="163"/>
      <c r="BJ411" s="163"/>
      <c r="BK411" s="164"/>
      <c r="BL411" s="192"/>
      <c r="BM411" s="209"/>
      <c r="BN411" s="210"/>
      <c r="BO411" s="215"/>
      <c r="BP411" s="216"/>
      <c r="BQ411" s="151"/>
    </row>
    <row r="412" spans="1:69" ht="26.25" customHeight="1">
      <c r="A412" s="122" t="str">
        <v/>
      </c>
      <c r="B412" s="212"/>
      <c r="C412" s="194"/>
      <c r="D412" s="195"/>
      <c r="E412" s="152"/>
      <c r="F412" s="155"/>
      <c r="G412" s="107"/>
      <c r="H412" s="196"/>
      <c r="I412" s="113"/>
      <c r="J412" s="75"/>
      <c r="K412" s="75"/>
      <c r="L412" s="197"/>
      <c r="M412" s="119"/>
      <c r="N412" s="129"/>
      <c r="O412" s="198"/>
      <c r="P412" s="199"/>
      <c r="Q412" s="200"/>
      <c r="R412" s="201"/>
      <c r="S412" s="201"/>
      <c r="T412" s="202"/>
      <c r="U412" s="203"/>
      <c r="V412" s="190"/>
      <c r="W412" s="85"/>
      <c r="X412" s="199"/>
      <c r="Y412" s="200"/>
      <c r="Z412" s="201"/>
      <c r="AA412" s="201"/>
      <c r="AB412" s="202"/>
      <c r="AC412" s="203"/>
      <c r="AD412" s="190"/>
      <c r="AE412" s="213"/>
      <c r="AF412" s="205"/>
      <c r="AG412" s="205"/>
      <c r="AH412" s="206"/>
      <c r="AI412" s="207"/>
      <c r="AJ412" s="214"/>
      <c r="AK412" s="163"/>
      <c r="AL412" s="163"/>
      <c r="AM412" s="208"/>
      <c r="AN412" s="192"/>
      <c r="AO412" s="209"/>
      <c r="AP412" s="162"/>
      <c r="AQ412" s="163"/>
      <c r="AR412" s="163"/>
      <c r="AS412" s="164"/>
      <c r="AT412" s="192"/>
      <c r="AU412" s="209"/>
      <c r="AV412" s="162"/>
      <c r="AW412" s="163"/>
      <c r="AX412" s="163"/>
      <c r="AY412" s="164"/>
      <c r="AZ412" s="192"/>
      <c r="BA412" s="209"/>
      <c r="BB412" s="162"/>
      <c r="BC412" s="163"/>
      <c r="BD412" s="163"/>
      <c r="BE412" s="164"/>
      <c r="BF412" s="192"/>
      <c r="BG412" s="209"/>
      <c r="BH412" s="162"/>
      <c r="BI412" s="163"/>
      <c r="BJ412" s="163"/>
      <c r="BK412" s="164"/>
      <c r="BL412" s="192"/>
      <c r="BM412" s="209"/>
      <c r="BN412" s="210"/>
      <c r="BO412" s="215"/>
      <c r="BP412" s="216"/>
      <c r="BQ412" s="151"/>
    </row>
    <row r="413" spans="1:69" ht="26.25" customHeight="1">
      <c r="A413" s="122" t="str">
        <v/>
      </c>
      <c r="B413" s="212"/>
      <c r="C413" s="194"/>
      <c r="D413" s="195"/>
      <c r="E413" s="152"/>
      <c r="F413" s="155"/>
      <c r="G413" s="107"/>
      <c r="H413" s="196"/>
      <c r="I413" s="113"/>
      <c r="J413" s="75"/>
      <c r="K413" s="75"/>
      <c r="L413" s="197"/>
      <c r="M413" s="119"/>
      <c r="N413" s="129"/>
      <c r="O413" s="198"/>
      <c r="P413" s="199"/>
      <c r="Q413" s="200"/>
      <c r="R413" s="201"/>
      <c r="S413" s="201"/>
      <c r="T413" s="202"/>
      <c r="U413" s="203"/>
      <c r="V413" s="190"/>
      <c r="W413" s="85"/>
      <c r="X413" s="199"/>
      <c r="Y413" s="200"/>
      <c r="Z413" s="201"/>
      <c r="AA413" s="201"/>
      <c r="AB413" s="202"/>
      <c r="AC413" s="203"/>
      <c r="AD413" s="190"/>
      <c r="AE413" s="213"/>
      <c r="AF413" s="205"/>
      <c r="AG413" s="205"/>
      <c r="AH413" s="206"/>
      <c r="AI413" s="207"/>
      <c r="AJ413" s="214"/>
      <c r="AK413" s="163"/>
      <c r="AL413" s="163"/>
      <c r="AM413" s="208"/>
      <c r="AN413" s="192"/>
      <c r="AO413" s="209"/>
      <c r="AP413" s="162"/>
      <c r="AQ413" s="163"/>
      <c r="AR413" s="163"/>
      <c r="AS413" s="164"/>
      <c r="AT413" s="192"/>
      <c r="AU413" s="209"/>
      <c r="AV413" s="162"/>
      <c r="AW413" s="163"/>
      <c r="AX413" s="163"/>
      <c r="AY413" s="164"/>
      <c r="AZ413" s="192"/>
      <c r="BA413" s="209"/>
      <c r="BB413" s="162"/>
      <c r="BC413" s="163"/>
      <c r="BD413" s="163"/>
      <c r="BE413" s="164"/>
      <c r="BF413" s="192"/>
      <c r="BG413" s="209"/>
      <c r="BH413" s="162"/>
      <c r="BI413" s="163"/>
      <c r="BJ413" s="163"/>
      <c r="BK413" s="164"/>
      <c r="BL413" s="192"/>
      <c r="BM413" s="209"/>
      <c r="BN413" s="210"/>
      <c r="BO413" s="215"/>
      <c r="BP413" s="216"/>
      <c r="BQ413" s="151"/>
    </row>
    <row r="414" spans="1:69" ht="26.25" customHeight="1">
      <c r="A414" s="122" t="str">
        <v/>
      </c>
      <c r="B414" s="212"/>
      <c r="C414" s="194"/>
      <c r="D414" s="195"/>
      <c r="E414" s="152"/>
      <c r="F414" s="155"/>
      <c r="G414" s="107"/>
      <c r="H414" s="196"/>
      <c r="I414" s="113"/>
      <c r="J414" s="75"/>
      <c r="K414" s="75"/>
      <c r="L414" s="197"/>
      <c r="M414" s="119"/>
      <c r="N414" s="129"/>
      <c r="O414" s="198"/>
      <c r="P414" s="199"/>
      <c r="Q414" s="200"/>
      <c r="R414" s="201"/>
      <c r="S414" s="201"/>
      <c r="T414" s="202"/>
      <c r="U414" s="203"/>
      <c r="V414" s="190"/>
      <c r="W414" s="85"/>
      <c r="X414" s="199"/>
      <c r="Y414" s="200"/>
      <c r="Z414" s="201"/>
      <c r="AA414" s="201"/>
      <c r="AB414" s="202"/>
      <c r="AC414" s="203"/>
      <c r="AD414" s="190"/>
      <c r="AE414" s="213"/>
      <c r="AF414" s="205"/>
      <c r="AG414" s="205"/>
      <c r="AH414" s="206"/>
      <c r="AI414" s="207"/>
      <c r="AJ414" s="214"/>
      <c r="AK414" s="163"/>
      <c r="AL414" s="163"/>
      <c r="AM414" s="208"/>
      <c r="AN414" s="192"/>
      <c r="AO414" s="209"/>
      <c r="AP414" s="162"/>
      <c r="AQ414" s="163"/>
      <c r="AR414" s="163"/>
      <c r="AS414" s="164"/>
      <c r="AT414" s="192"/>
      <c r="AU414" s="209"/>
      <c r="AV414" s="162"/>
      <c r="AW414" s="163"/>
      <c r="AX414" s="163"/>
      <c r="AY414" s="164"/>
      <c r="AZ414" s="192"/>
      <c r="BA414" s="209"/>
      <c r="BB414" s="162"/>
      <c r="BC414" s="163"/>
      <c r="BD414" s="163"/>
      <c r="BE414" s="164"/>
      <c r="BF414" s="192"/>
      <c r="BG414" s="209"/>
      <c r="BH414" s="162"/>
      <c r="BI414" s="163"/>
      <c r="BJ414" s="163"/>
      <c r="BK414" s="164"/>
      <c r="BL414" s="192"/>
      <c r="BM414" s="209"/>
      <c r="BN414" s="210"/>
      <c r="BO414" s="215"/>
      <c r="BP414" s="216"/>
      <c r="BQ414" s="151"/>
    </row>
    <row r="415" spans="1:69" ht="26.25" customHeight="1">
      <c r="A415" s="122" t="str">
        <v/>
      </c>
      <c r="B415" s="212"/>
      <c r="C415" s="194"/>
      <c r="D415" s="195"/>
      <c r="E415" s="152"/>
      <c r="F415" s="155"/>
      <c r="G415" s="107"/>
      <c r="H415" s="196"/>
      <c r="I415" s="113"/>
      <c r="J415" s="75"/>
      <c r="K415" s="75"/>
      <c r="L415" s="197"/>
      <c r="M415" s="119"/>
      <c r="N415" s="129"/>
      <c r="O415" s="198"/>
      <c r="P415" s="199"/>
      <c r="Q415" s="200"/>
      <c r="R415" s="201"/>
      <c r="S415" s="201"/>
      <c r="T415" s="202"/>
      <c r="U415" s="203"/>
      <c r="V415" s="190"/>
      <c r="W415" s="85"/>
      <c r="X415" s="199"/>
      <c r="Y415" s="200"/>
      <c r="Z415" s="201"/>
      <c r="AA415" s="201"/>
      <c r="AB415" s="202"/>
      <c r="AC415" s="203"/>
      <c r="AD415" s="190"/>
      <c r="AE415" s="213"/>
      <c r="AF415" s="205"/>
      <c r="AG415" s="205"/>
      <c r="AH415" s="206"/>
      <c r="AI415" s="207"/>
      <c r="AJ415" s="214"/>
      <c r="AK415" s="163"/>
      <c r="AL415" s="163"/>
      <c r="AM415" s="208"/>
      <c r="AN415" s="192"/>
      <c r="AO415" s="209"/>
      <c r="AP415" s="162"/>
      <c r="AQ415" s="163"/>
      <c r="AR415" s="163"/>
      <c r="AS415" s="164"/>
      <c r="AT415" s="192"/>
      <c r="AU415" s="209"/>
      <c r="AV415" s="162"/>
      <c r="AW415" s="163"/>
      <c r="AX415" s="163"/>
      <c r="AY415" s="164"/>
      <c r="AZ415" s="192"/>
      <c r="BA415" s="209"/>
      <c r="BB415" s="162"/>
      <c r="BC415" s="163"/>
      <c r="BD415" s="163"/>
      <c r="BE415" s="164"/>
      <c r="BF415" s="192"/>
      <c r="BG415" s="209"/>
      <c r="BH415" s="162"/>
      <c r="BI415" s="163"/>
      <c r="BJ415" s="163"/>
      <c r="BK415" s="164"/>
      <c r="BL415" s="192"/>
      <c r="BM415" s="209"/>
      <c r="BN415" s="210"/>
      <c r="BO415" s="215"/>
      <c r="BP415" s="216"/>
      <c r="BQ415" s="151"/>
    </row>
    <row r="416" spans="1:69" ht="26.25" customHeight="1">
      <c r="A416" s="122" t="str">
        <v/>
      </c>
      <c r="B416" s="212"/>
      <c r="C416" s="194"/>
      <c r="D416" s="195"/>
      <c r="E416" s="152"/>
      <c r="F416" s="155"/>
      <c r="G416" s="107"/>
      <c r="H416" s="196"/>
      <c r="I416" s="113"/>
      <c r="J416" s="75"/>
      <c r="K416" s="75"/>
      <c r="L416" s="197"/>
      <c r="M416" s="119"/>
      <c r="N416" s="129"/>
      <c r="O416" s="198"/>
      <c r="P416" s="199"/>
      <c r="Q416" s="200"/>
      <c r="R416" s="201"/>
      <c r="S416" s="201"/>
      <c r="T416" s="202"/>
      <c r="U416" s="203"/>
      <c r="V416" s="190"/>
      <c r="W416" s="85"/>
      <c r="X416" s="199"/>
      <c r="Y416" s="200"/>
      <c r="Z416" s="201"/>
      <c r="AA416" s="201"/>
      <c r="AB416" s="202"/>
      <c r="AC416" s="203"/>
      <c r="AD416" s="190"/>
      <c r="AE416" s="213"/>
      <c r="AF416" s="205"/>
      <c r="AG416" s="205"/>
      <c r="AH416" s="206"/>
      <c r="AI416" s="207"/>
      <c r="AJ416" s="214"/>
      <c r="AK416" s="163"/>
      <c r="AL416" s="163"/>
      <c r="AM416" s="208"/>
      <c r="AN416" s="192"/>
      <c r="AO416" s="209"/>
      <c r="AP416" s="162"/>
      <c r="AQ416" s="163"/>
      <c r="AR416" s="163"/>
      <c r="AS416" s="164"/>
      <c r="AT416" s="192"/>
      <c r="AU416" s="209"/>
      <c r="AV416" s="162"/>
      <c r="AW416" s="163"/>
      <c r="AX416" s="163"/>
      <c r="AY416" s="164"/>
      <c r="AZ416" s="192"/>
      <c r="BA416" s="209"/>
      <c r="BB416" s="162"/>
      <c r="BC416" s="163"/>
      <c r="BD416" s="163"/>
      <c r="BE416" s="164"/>
      <c r="BF416" s="192"/>
      <c r="BG416" s="209"/>
      <c r="BH416" s="162"/>
      <c r="BI416" s="163"/>
      <c r="BJ416" s="163"/>
      <c r="BK416" s="164"/>
      <c r="BL416" s="192"/>
      <c r="BM416" s="209"/>
      <c r="BN416" s="210"/>
      <c r="BO416" s="215"/>
      <c r="BP416" s="216"/>
      <c r="BQ416" s="151"/>
    </row>
    <row r="417" spans="1:69" ht="26.25" customHeight="1">
      <c r="A417" s="122" t="str">
        <v/>
      </c>
      <c r="B417" s="212"/>
      <c r="C417" s="194"/>
      <c r="D417" s="195"/>
      <c r="E417" s="152"/>
      <c r="F417" s="155"/>
      <c r="G417" s="107"/>
      <c r="H417" s="196"/>
      <c r="I417" s="113"/>
      <c r="J417" s="75"/>
      <c r="K417" s="75"/>
      <c r="L417" s="197"/>
      <c r="M417" s="119"/>
      <c r="N417" s="129"/>
      <c r="O417" s="198"/>
      <c r="P417" s="199"/>
      <c r="Q417" s="200"/>
      <c r="R417" s="201"/>
      <c r="S417" s="201"/>
      <c r="T417" s="202"/>
      <c r="U417" s="203"/>
      <c r="V417" s="190"/>
      <c r="W417" s="85"/>
      <c r="X417" s="199"/>
      <c r="Y417" s="200"/>
      <c r="Z417" s="201"/>
      <c r="AA417" s="201"/>
      <c r="AB417" s="202"/>
      <c r="AC417" s="203"/>
      <c r="AD417" s="190"/>
      <c r="AE417" s="213"/>
      <c r="AF417" s="205"/>
      <c r="AG417" s="205"/>
      <c r="AH417" s="206"/>
      <c r="AI417" s="207"/>
      <c r="AJ417" s="214"/>
      <c r="AK417" s="163"/>
      <c r="AL417" s="163"/>
      <c r="AM417" s="208"/>
      <c r="AN417" s="192"/>
      <c r="AO417" s="209"/>
      <c r="AP417" s="162"/>
      <c r="AQ417" s="163"/>
      <c r="AR417" s="163"/>
      <c r="AS417" s="164"/>
      <c r="AT417" s="192"/>
      <c r="AU417" s="209"/>
      <c r="AV417" s="162"/>
      <c r="AW417" s="163"/>
      <c r="AX417" s="163"/>
      <c r="AY417" s="164"/>
      <c r="AZ417" s="192"/>
      <c r="BA417" s="209"/>
      <c r="BB417" s="162"/>
      <c r="BC417" s="163"/>
      <c r="BD417" s="163"/>
      <c r="BE417" s="164"/>
      <c r="BF417" s="192"/>
      <c r="BG417" s="209"/>
      <c r="BH417" s="162"/>
      <c r="BI417" s="163"/>
      <c r="BJ417" s="163"/>
      <c r="BK417" s="164"/>
      <c r="BL417" s="192"/>
      <c r="BM417" s="209"/>
      <c r="BN417" s="210"/>
      <c r="BO417" s="215"/>
      <c r="BP417" s="216"/>
      <c r="BQ417" s="151"/>
    </row>
    <row r="418" spans="1:69" ht="26.25" customHeight="1">
      <c r="A418" s="122" t="str">
        <v/>
      </c>
      <c r="B418" s="212"/>
      <c r="C418" s="194"/>
      <c r="D418" s="195"/>
      <c r="E418" s="152"/>
      <c r="F418" s="155"/>
      <c r="G418" s="107"/>
      <c r="H418" s="196"/>
      <c r="I418" s="113"/>
      <c r="J418" s="75"/>
      <c r="K418" s="75"/>
      <c r="L418" s="197"/>
      <c r="M418" s="119"/>
      <c r="N418" s="129"/>
      <c r="O418" s="198"/>
      <c r="P418" s="199"/>
      <c r="Q418" s="200"/>
      <c r="R418" s="201"/>
      <c r="S418" s="201"/>
      <c r="T418" s="202"/>
      <c r="U418" s="203"/>
      <c r="V418" s="190"/>
      <c r="W418" s="85"/>
      <c r="X418" s="199"/>
      <c r="Y418" s="200"/>
      <c r="Z418" s="201"/>
      <c r="AA418" s="201"/>
      <c r="AB418" s="202"/>
      <c r="AC418" s="203"/>
      <c r="AD418" s="190"/>
      <c r="AE418" s="213"/>
      <c r="AF418" s="205"/>
      <c r="AG418" s="205"/>
      <c r="AH418" s="206"/>
      <c r="AI418" s="207"/>
      <c r="AJ418" s="214"/>
      <c r="AK418" s="163"/>
      <c r="AL418" s="163"/>
      <c r="AM418" s="208"/>
      <c r="AN418" s="192"/>
      <c r="AO418" s="209"/>
      <c r="AP418" s="162"/>
      <c r="AQ418" s="163"/>
      <c r="AR418" s="163"/>
      <c r="AS418" s="164"/>
      <c r="AT418" s="192"/>
      <c r="AU418" s="209"/>
      <c r="AV418" s="162"/>
      <c r="AW418" s="163"/>
      <c r="AX418" s="163"/>
      <c r="AY418" s="164"/>
      <c r="AZ418" s="192"/>
      <c r="BA418" s="209"/>
      <c r="BB418" s="162"/>
      <c r="BC418" s="163"/>
      <c r="BD418" s="163"/>
      <c r="BE418" s="164"/>
      <c r="BF418" s="192"/>
      <c r="BG418" s="209"/>
      <c r="BH418" s="162"/>
      <c r="BI418" s="163"/>
      <c r="BJ418" s="163"/>
      <c r="BK418" s="164"/>
      <c r="BL418" s="192"/>
      <c r="BM418" s="209"/>
      <c r="BN418" s="210"/>
      <c r="BO418" s="215"/>
      <c r="BP418" s="216"/>
      <c r="BQ418" s="151"/>
    </row>
    <row r="419" spans="1:69" ht="26.25" customHeight="1">
      <c r="A419" s="122" t="str">
        <v/>
      </c>
      <c r="B419" s="212"/>
      <c r="C419" s="194"/>
      <c r="D419" s="195"/>
      <c r="E419" s="152"/>
      <c r="F419" s="155"/>
      <c r="G419" s="107"/>
      <c r="H419" s="196"/>
      <c r="I419" s="113"/>
      <c r="J419" s="75"/>
      <c r="K419" s="75"/>
      <c r="L419" s="197"/>
      <c r="M419" s="119"/>
      <c r="N419" s="129"/>
      <c r="O419" s="198"/>
      <c r="P419" s="199"/>
      <c r="Q419" s="200"/>
      <c r="R419" s="201"/>
      <c r="S419" s="201"/>
      <c r="T419" s="202"/>
      <c r="U419" s="203"/>
      <c r="V419" s="190"/>
      <c r="W419" s="85"/>
      <c r="X419" s="199"/>
      <c r="Y419" s="200"/>
      <c r="Z419" s="201"/>
      <c r="AA419" s="201"/>
      <c r="AB419" s="202"/>
      <c r="AC419" s="203"/>
      <c r="AD419" s="190"/>
      <c r="AE419" s="213"/>
      <c r="AF419" s="205"/>
      <c r="AG419" s="205"/>
      <c r="AH419" s="206"/>
      <c r="AI419" s="207"/>
      <c r="AJ419" s="214"/>
      <c r="AK419" s="163"/>
      <c r="AL419" s="163"/>
      <c r="AM419" s="208"/>
      <c r="AN419" s="192"/>
      <c r="AO419" s="209"/>
      <c r="AP419" s="162"/>
      <c r="AQ419" s="163"/>
      <c r="AR419" s="163"/>
      <c r="AS419" s="164"/>
      <c r="AT419" s="192"/>
      <c r="AU419" s="209"/>
      <c r="AV419" s="162"/>
      <c r="AW419" s="163"/>
      <c r="AX419" s="163"/>
      <c r="AY419" s="164"/>
      <c r="AZ419" s="192"/>
      <c r="BA419" s="209"/>
      <c r="BB419" s="162"/>
      <c r="BC419" s="163"/>
      <c r="BD419" s="163"/>
      <c r="BE419" s="164"/>
      <c r="BF419" s="192"/>
      <c r="BG419" s="209"/>
      <c r="BH419" s="162"/>
      <c r="BI419" s="163"/>
      <c r="BJ419" s="163"/>
      <c r="BK419" s="164"/>
      <c r="BL419" s="192"/>
      <c r="BM419" s="209"/>
      <c r="BN419" s="210"/>
      <c r="BO419" s="215"/>
      <c r="BP419" s="216"/>
      <c r="BQ419" s="151"/>
    </row>
    <row r="420" spans="1:69" ht="26.25" customHeight="1">
      <c r="A420" s="122" t="str">
        <v/>
      </c>
      <c r="B420" s="212"/>
      <c r="C420" s="194"/>
      <c r="D420" s="195"/>
      <c r="E420" s="152"/>
      <c r="F420" s="155"/>
      <c r="G420" s="107"/>
      <c r="H420" s="196"/>
      <c r="I420" s="113"/>
      <c r="J420" s="75"/>
      <c r="K420" s="75"/>
      <c r="L420" s="197"/>
      <c r="M420" s="119"/>
      <c r="N420" s="129"/>
      <c r="O420" s="198"/>
      <c r="P420" s="199"/>
      <c r="Q420" s="200"/>
      <c r="R420" s="201"/>
      <c r="S420" s="201"/>
      <c r="T420" s="202"/>
      <c r="U420" s="203"/>
      <c r="V420" s="190"/>
      <c r="W420" s="85"/>
      <c r="X420" s="199"/>
      <c r="Y420" s="200"/>
      <c r="Z420" s="201"/>
      <c r="AA420" s="201"/>
      <c r="AB420" s="202"/>
      <c r="AC420" s="203"/>
      <c r="AD420" s="190"/>
      <c r="AE420" s="213"/>
      <c r="AF420" s="205"/>
      <c r="AG420" s="205"/>
      <c r="AH420" s="206"/>
      <c r="AI420" s="207"/>
      <c r="AJ420" s="214"/>
      <c r="AK420" s="163"/>
      <c r="AL420" s="163"/>
      <c r="AM420" s="208"/>
      <c r="AN420" s="192"/>
      <c r="AO420" s="209"/>
      <c r="AP420" s="162"/>
      <c r="AQ420" s="163"/>
      <c r="AR420" s="163"/>
      <c r="AS420" s="164"/>
      <c r="AT420" s="192"/>
      <c r="AU420" s="209"/>
      <c r="AV420" s="162"/>
      <c r="AW420" s="163"/>
      <c r="AX420" s="163"/>
      <c r="AY420" s="164"/>
      <c r="AZ420" s="192"/>
      <c r="BA420" s="209"/>
      <c r="BB420" s="162"/>
      <c r="BC420" s="163"/>
      <c r="BD420" s="163"/>
      <c r="BE420" s="164"/>
      <c r="BF420" s="192"/>
      <c r="BG420" s="209"/>
      <c r="BH420" s="162"/>
      <c r="BI420" s="163"/>
      <c r="BJ420" s="163"/>
      <c r="BK420" s="164"/>
      <c r="BL420" s="192"/>
      <c r="BM420" s="209"/>
      <c r="BN420" s="210"/>
      <c r="BO420" s="215"/>
      <c r="BP420" s="216"/>
      <c r="BQ420" s="151"/>
    </row>
    <row r="421" spans="1:69" ht="26.25" customHeight="1">
      <c r="A421" s="122" t="str">
        <v/>
      </c>
      <c r="B421" s="212"/>
      <c r="C421" s="194"/>
      <c r="D421" s="195"/>
      <c r="E421" s="152"/>
      <c r="F421" s="155"/>
      <c r="G421" s="107"/>
      <c r="H421" s="196"/>
      <c r="I421" s="113"/>
      <c r="J421" s="75"/>
      <c r="K421" s="75"/>
      <c r="L421" s="197"/>
      <c r="M421" s="119"/>
      <c r="N421" s="129"/>
      <c r="O421" s="198"/>
      <c r="P421" s="199"/>
      <c r="Q421" s="200"/>
      <c r="R421" s="201"/>
      <c r="S421" s="201"/>
      <c r="T421" s="202"/>
      <c r="U421" s="203"/>
      <c r="V421" s="190"/>
      <c r="W421" s="85"/>
      <c r="X421" s="199"/>
      <c r="Y421" s="200"/>
      <c r="Z421" s="201"/>
      <c r="AA421" s="201"/>
      <c r="AB421" s="202"/>
      <c r="AC421" s="203"/>
      <c r="AD421" s="190"/>
      <c r="AE421" s="213"/>
      <c r="AF421" s="205"/>
      <c r="AG421" s="205"/>
      <c r="AH421" s="206"/>
      <c r="AI421" s="207"/>
      <c r="AJ421" s="214"/>
      <c r="AK421" s="163"/>
      <c r="AL421" s="163"/>
      <c r="AM421" s="208"/>
      <c r="AN421" s="192"/>
      <c r="AO421" s="209"/>
      <c r="AP421" s="162"/>
      <c r="AQ421" s="163"/>
      <c r="AR421" s="163"/>
      <c r="AS421" s="164"/>
      <c r="AT421" s="192"/>
      <c r="AU421" s="209"/>
      <c r="AV421" s="162"/>
      <c r="AW421" s="163"/>
      <c r="AX421" s="163"/>
      <c r="AY421" s="164"/>
      <c r="AZ421" s="192"/>
      <c r="BA421" s="209"/>
      <c r="BB421" s="162"/>
      <c r="BC421" s="163"/>
      <c r="BD421" s="163"/>
      <c r="BE421" s="164"/>
      <c r="BF421" s="192"/>
      <c r="BG421" s="209"/>
      <c r="BH421" s="162"/>
      <c r="BI421" s="163"/>
      <c r="BJ421" s="163"/>
      <c r="BK421" s="164"/>
      <c r="BL421" s="192"/>
      <c r="BM421" s="209"/>
      <c r="BN421" s="210"/>
      <c r="BO421" s="215"/>
      <c r="BP421" s="216"/>
      <c r="BQ421" s="151"/>
    </row>
    <row r="422" spans="1:69" ht="26.25" customHeight="1">
      <c r="A422" s="122" t="str">
        <v/>
      </c>
      <c r="B422" s="212"/>
      <c r="C422" s="194"/>
      <c r="D422" s="195"/>
      <c r="E422" s="152"/>
      <c r="F422" s="155"/>
      <c r="G422" s="107"/>
      <c r="H422" s="196"/>
      <c r="I422" s="113"/>
      <c r="J422" s="75"/>
      <c r="K422" s="75"/>
      <c r="L422" s="197"/>
      <c r="M422" s="119"/>
      <c r="N422" s="129"/>
      <c r="O422" s="198"/>
      <c r="P422" s="199"/>
      <c r="Q422" s="200"/>
      <c r="R422" s="201"/>
      <c r="S422" s="201"/>
      <c r="T422" s="202"/>
      <c r="U422" s="203"/>
      <c r="V422" s="190"/>
      <c r="W422" s="85"/>
      <c r="X422" s="199"/>
      <c r="Y422" s="200"/>
      <c r="Z422" s="201"/>
      <c r="AA422" s="201"/>
      <c r="AB422" s="202"/>
      <c r="AC422" s="203"/>
      <c r="AD422" s="190"/>
      <c r="AE422" s="213"/>
      <c r="AF422" s="205"/>
      <c r="AG422" s="205"/>
      <c r="AH422" s="206"/>
      <c r="AI422" s="207"/>
      <c r="AJ422" s="214"/>
      <c r="AK422" s="163"/>
      <c r="AL422" s="163"/>
      <c r="AM422" s="208"/>
      <c r="AN422" s="192"/>
      <c r="AO422" s="209"/>
      <c r="AP422" s="162"/>
      <c r="AQ422" s="163"/>
      <c r="AR422" s="163"/>
      <c r="AS422" s="164"/>
      <c r="AT422" s="192"/>
      <c r="AU422" s="209"/>
      <c r="AV422" s="162"/>
      <c r="AW422" s="163"/>
      <c r="AX422" s="163"/>
      <c r="AY422" s="164"/>
      <c r="AZ422" s="192"/>
      <c r="BA422" s="209"/>
      <c r="BB422" s="162"/>
      <c r="BC422" s="163"/>
      <c r="BD422" s="163"/>
      <c r="BE422" s="164"/>
      <c r="BF422" s="192"/>
      <c r="BG422" s="209"/>
      <c r="BH422" s="162"/>
      <c r="BI422" s="163"/>
      <c r="BJ422" s="163"/>
      <c r="BK422" s="164"/>
      <c r="BL422" s="192"/>
      <c r="BM422" s="209"/>
      <c r="BN422" s="210"/>
      <c r="BO422" s="215"/>
      <c r="BP422" s="216"/>
      <c r="BQ422" s="151"/>
    </row>
    <row r="423" spans="1:69" ht="26.25" customHeight="1">
      <c r="A423" s="122" t="str">
        <v/>
      </c>
      <c r="B423" s="212"/>
      <c r="C423" s="194"/>
      <c r="D423" s="195"/>
      <c r="E423" s="152"/>
      <c r="F423" s="155"/>
      <c r="G423" s="107"/>
      <c r="H423" s="196"/>
      <c r="I423" s="113"/>
      <c r="J423" s="75"/>
      <c r="K423" s="75"/>
      <c r="L423" s="197"/>
      <c r="M423" s="119"/>
      <c r="N423" s="129"/>
      <c r="O423" s="198"/>
      <c r="P423" s="199"/>
      <c r="Q423" s="200"/>
      <c r="R423" s="201"/>
      <c r="S423" s="201"/>
      <c r="T423" s="202"/>
      <c r="U423" s="203"/>
      <c r="V423" s="190"/>
      <c r="W423" s="85"/>
      <c r="X423" s="199"/>
      <c r="Y423" s="200"/>
      <c r="Z423" s="201"/>
      <c r="AA423" s="201"/>
      <c r="AB423" s="202"/>
      <c r="AC423" s="203"/>
      <c r="AD423" s="190"/>
      <c r="AE423" s="213"/>
      <c r="AF423" s="205"/>
      <c r="AG423" s="205"/>
      <c r="AH423" s="206"/>
      <c r="AI423" s="207"/>
      <c r="AJ423" s="214"/>
      <c r="AK423" s="163"/>
      <c r="AL423" s="163"/>
      <c r="AM423" s="208"/>
      <c r="AN423" s="192"/>
      <c r="AO423" s="209"/>
      <c r="AP423" s="162"/>
      <c r="AQ423" s="163"/>
      <c r="AR423" s="163"/>
      <c r="AS423" s="164"/>
      <c r="AT423" s="192"/>
      <c r="AU423" s="209"/>
      <c r="AV423" s="162"/>
      <c r="AW423" s="163"/>
      <c r="AX423" s="163"/>
      <c r="AY423" s="164"/>
      <c r="AZ423" s="192"/>
      <c r="BA423" s="209"/>
      <c r="BB423" s="162"/>
      <c r="BC423" s="163"/>
      <c r="BD423" s="163"/>
      <c r="BE423" s="164"/>
      <c r="BF423" s="192"/>
      <c r="BG423" s="209"/>
      <c r="BH423" s="162"/>
      <c r="BI423" s="163"/>
      <c r="BJ423" s="163"/>
      <c r="BK423" s="164"/>
      <c r="BL423" s="192"/>
      <c r="BM423" s="209"/>
      <c r="BN423" s="210"/>
      <c r="BO423" s="215"/>
      <c r="BP423" s="216"/>
      <c r="BQ423" s="151"/>
    </row>
    <row r="424" spans="1:69" ht="26.25" customHeight="1">
      <c r="A424" s="122" t="str">
        <v/>
      </c>
      <c r="B424" s="212"/>
      <c r="C424" s="194"/>
      <c r="D424" s="195"/>
      <c r="E424" s="152"/>
      <c r="F424" s="155"/>
      <c r="G424" s="107"/>
      <c r="H424" s="196"/>
      <c r="I424" s="113"/>
      <c r="J424" s="75"/>
      <c r="K424" s="75"/>
      <c r="L424" s="197"/>
      <c r="M424" s="119"/>
      <c r="N424" s="129"/>
      <c r="O424" s="198"/>
      <c r="P424" s="199"/>
      <c r="Q424" s="200"/>
      <c r="R424" s="201"/>
      <c r="S424" s="201"/>
      <c r="T424" s="202"/>
      <c r="U424" s="203"/>
      <c r="V424" s="190"/>
      <c r="W424" s="85"/>
      <c r="X424" s="199"/>
      <c r="Y424" s="200"/>
      <c r="Z424" s="201"/>
      <c r="AA424" s="201"/>
      <c r="AB424" s="202"/>
      <c r="AC424" s="203"/>
      <c r="AD424" s="190"/>
      <c r="AE424" s="213"/>
      <c r="AF424" s="205"/>
      <c r="AG424" s="205"/>
      <c r="AH424" s="206"/>
      <c r="AI424" s="207"/>
      <c r="AJ424" s="214"/>
      <c r="AK424" s="163"/>
      <c r="AL424" s="163"/>
      <c r="AM424" s="208"/>
      <c r="AN424" s="192"/>
      <c r="AO424" s="209"/>
      <c r="AP424" s="162"/>
      <c r="AQ424" s="163"/>
      <c r="AR424" s="163"/>
      <c r="AS424" s="164"/>
      <c r="AT424" s="192"/>
      <c r="AU424" s="209"/>
      <c r="AV424" s="162"/>
      <c r="AW424" s="163"/>
      <c r="AX424" s="163"/>
      <c r="AY424" s="164"/>
      <c r="AZ424" s="192"/>
      <c r="BA424" s="209"/>
      <c r="BB424" s="162"/>
      <c r="BC424" s="163"/>
      <c r="BD424" s="163"/>
      <c r="BE424" s="164"/>
      <c r="BF424" s="192"/>
      <c r="BG424" s="209"/>
      <c r="BH424" s="162"/>
      <c r="BI424" s="163"/>
      <c r="BJ424" s="163"/>
      <c r="BK424" s="164"/>
      <c r="BL424" s="192"/>
      <c r="BM424" s="209"/>
      <c r="BN424" s="210"/>
      <c r="BO424" s="215"/>
      <c r="BP424" s="216"/>
      <c r="BQ424" s="151"/>
    </row>
    <row r="425" spans="1:69" ht="26.25" customHeight="1">
      <c r="A425" s="122" t="str">
        <v/>
      </c>
      <c r="B425" s="212"/>
      <c r="C425" s="194"/>
      <c r="D425" s="195"/>
      <c r="E425" s="152"/>
      <c r="F425" s="155"/>
      <c r="G425" s="107"/>
      <c r="H425" s="196"/>
      <c r="I425" s="113"/>
      <c r="J425" s="75"/>
      <c r="K425" s="75"/>
      <c r="L425" s="197"/>
      <c r="M425" s="119"/>
      <c r="N425" s="129"/>
      <c r="O425" s="198"/>
      <c r="P425" s="199"/>
      <c r="Q425" s="200"/>
      <c r="R425" s="201"/>
      <c r="S425" s="201"/>
      <c r="T425" s="202"/>
      <c r="U425" s="203"/>
      <c r="V425" s="190"/>
      <c r="W425" s="85"/>
      <c r="X425" s="199"/>
      <c r="Y425" s="200"/>
      <c r="Z425" s="201"/>
      <c r="AA425" s="201"/>
      <c r="AB425" s="202"/>
      <c r="AC425" s="203"/>
      <c r="AD425" s="190"/>
      <c r="AE425" s="213"/>
      <c r="AF425" s="205"/>
      <c r="AG425" s="205"/>
      <c r="AH425" s="206"/>
      <c r="AI425" s="207"/>
      <c r="AJ425" s="214"/>
      <c r="AK425" s="163"/>
      <c r="AL425" s="163"/>
      <c r="AM425" s="208"/>
      <c r="AN425" s="192"/>
      <c r="AO425" s="209"/>
      <c r="AP425" s="162"/>
      <c r="AQ425" s="163"/>
      <c r="AR425" s="163"/>
      <c r="AS425" s="164"/>
      <c r="AT425" s="192"/>
      <c r="AU425" s="209"/>
      <c r="AV425" s="162"/>
      <c r="AW425" s="163"/>
      <c r="AX425" s="163"/>
      <c r="AY425" s="164"/>
      <c r="AZ425" s="192"/>
      <c r="BA425" s="209"/>
      <c r="BB425" s="162"/>
      <c r="BC425" s="163"/>
      <c r="BD425" s="163"/>
      <c r="BE425" s="164"/>
      <c r="BF425" s="192"/>
      <c r="BG425" s="209"/>
      <c r="BH425" s="162"/>
      <c r="BI425" s="163"/>
      <c r="BJ425" s="163"/>
      <c r="BK425" s="164"/>
      <c r="BL425" s="192"/>
      <c r="BM425" s="209"/>
      <c r="BN425" s="210"/>
      <c r="BO425" s="215"/>
      <c r="BP425" s="216"/>
      <c r="BQ425" s="151"/>
    </row>
    <row r="426" spans="1:69" ht="26.25" customHeight="1">
      <c r="A426" s="122" t="str">
        <v/>
      </c>
      <c r="B426" s="212"/>
      <c r="C426" s="194"/>
      <c r="D426" s="195"/>
      <c r="E426" s="152"/>
      <c r="F426" s="155"/>
      <c r="G426" s="107"/>
      <c r="H426" s="196"/>
      <c r="I426" s="113"/>
      <c r="J426" s="75"/>
      <c r="K426" s="75"/>
      <c r="L426" s="197"/>
      <c r="M426" s="119"/>
      <c r="N426" s="129"/>
      <c r="O426" s="198"/>
      <c r="P426" s="199"/>
      <c r="Q426" s="200"/>
      <c r="R426" s="201"/>
      <c r="S426" s="201"/>
      <c r="T426" s="202"/>
      <c r="U426" s="203"/>
      <c r="V426" s="190"/>
      <c r="W426" s="85"/>
      <c r="X426" s="199"/>
      <c r="Y426" s="200"/>
      <c r="Z426" s="201"/>
      <c r="AA426" s="201"/>
      <c r="AB426" s="202"/>
      <c r="AC426" s="203"/>
      <c r="AD426" s="190"/>
      <c r="AE426" s="213"/>
      <c r="AF426" s="205"/>
      <c r="AG426" s="205"/>
      <c r="AH426" s="206"/>
      <c r="AI426" s="207"/>
      <c r="AJ426" s="214"/>
      <c r="AK426" s="163"/>
      <c r="AL426" s="163"/>
      <c r="AM426" s="208"/>
      <c r="AN426" s="192"/>
      <c r="AO426" s="209"/>
      <c r="AP426" s="162"/>
      <c r="AQ426" s="163"/>
      <c r="AR426" s="163"/>
      <c r="AS426" s="164"/>
      <c r="AT426" s="192"/>
      <c r="AU426" s="209"/>
      <c r="AV426" s="162"/>
      <c r="AW426" s="163"/>
      <c r="AX426" s="163"/>
      <c r="AY426" s="164"/>
      <c r="AZ426" s="192"/>
      <c r="BA426" s="209"/>
      <c r="BB426" s="162"/>
      <c r="BC426" s="163"/>
      <c r="BD426" s="163"/>
      <c r="BE426" s="164"/>
      <c r="BF426" s="192"/>
      <c r="BG426" s="209"/>
      <c r="BH426" s="162"/>
      <c r="BI426" s="163"/>
      <c r="BJ426" s="163"/>
      <c r="BK426" s="164"/>
      <c r="BL426" s="192"/>
      <c r="BM426" s="209"/>
      <c r="BN426" s="210"/>
      <c r="BO426" s="215"/>
      <c r="BP426" s="216"/>
      <c r="BQ426" s="151"/>
    </row>
    <row r="427" spans="1:69" ht="26.25" customHeight="1">
      <c r="A427" s="122" t="str">
        <v/>
      </c>
      <c r="B427" s="212"/>
      <c r="C427" s="194"/>
      <c r="D427" s="195"/>
      <c r="E427" s="152"/>
      <c r="F427" s="155"/>
      <c r="G427" s="107"/>
      <c r="H427" s="196"/>
      <c r="I427" s="113"/>
      <c r="J427" s="75"/>
      <c r="K427" s="75"/>
      <c r="L427" s="197"/>
      <c r="M427" s="119"/>
      <c r="N427" s="129"/>
      <c r="O427" s="198"/>
      <c r="P427" s="199"/>
      <c r="Q427" s="200"/>
      <c r="R427" s="201"/>
      <c r="S427" s="201"/>
      <c r="T427" s="202"/>
      <c r="U427" s="203"/>
      <c r="V427" s="190"/>
      <c r="W427" s="85"/>
      <c r="X427" s="199"/>
      <c r="Y427" s="200"/>
      <c r="Z427" s="201"/>
      <c r="AA427" s="201"/>
      <c r="AB427" s="202"/>
      <c r="AC427" s="203"/>
      <c r="AD427" s="190"/>
      <c r="AE427" s="213"/>
      <c r="AF427" s="205"/>
      <c r="AG427" s="205"/>
      <c r="AH427" s="206"/>
      <c r="AI427" s="207"/>
      <c r="AJ427" s="214"/>
      <c r="AK427" s="163"/>
      <c r="AL427" s="163"/>
      <c r="AM427" s="208"/>
      <c r="AN427" s="192"/>
      <c r="AO427" s="209"/>
      <c r="AP427" s="162"/>
      <c r="AQ427" s="163"/>
      <c r="AR427" s="163"/>
      <c r="AS427" s="164"/>
      <c r="AT427" s="192"/>
      <c r="AU427" s="209"/>
      <c r="AV427" s="162"/>
      <c r="AW427" s="163"/>
      <c r="AX427" s="163"/>
      <c r="AY427" s="164"/>
      <c r="AZ427" s="192"/>
      <c r="BA427" s="209"/>
      <c r="BB427" s="162"/>
      <c r="BC427" s="163"/>
      <c r="BD427" s="163"/>
      <c r="BE427" s="164"/>
      <c r="BF427" s="192"/>
      <c r="BG427" s="209"/>
      <c r="BH427" s="162"/>
      <c r="BI427" s="163"/>
      <c r="BJ427" s="163"/>
      <c r="BK427" s="164"/>
      <c r="BL427" s="192"/>
      <c r="BM427" s="209"/>
      <c r="BN427" s="210"/>
      <c r="BO427" s="215"/>
      <c r="BP427" s="216"/>
      <c r="BQ427" s="151"/>
    </row>
    <row r="428" spans="1:69" ht="26.25" customHeight="1">
      <c r="A428" s="122" t="str">
        <v/>
      </c>
      <c r="B428" s="212"/>
      <c r="C428" s="194"/>
      <c r="D428" s="195"/>
      <c r="E428" s="152"/>
      <c r="F428" s="155"/>
      <c r="G428" s="107"/>
      <c r="H428" s="196"/>
      <c r="I428" s="113"/>
      <c r="J428" s="75"/>
      <c r="K428" s="75"/>
      <c r="L428" s="197"/>
      <c r="M428" s="119"/>
      <c r="N428" s="129"/>
      <c r="O428" s="198"/>
      <c r="P428" s="199"/>
      <c r="Q428" s="200"/>
      <c r="R428" s="201"/>
      <c r="S428" s="201"/>
      <c r="T428" s="202"/>
      <c r="U428" s="203"/>
      <c r="V428" s="190"/>
      <c r="W428" s="85"/>
      <c r="X428" s="199"/>
      <c r="Y428" s="200"/>
      <c r="Z428" s="201"/>
      <c r="AA428" s="201"/>
      <c r="AB428" s="202"/>
      <c r="AC428" s="203"/>
      <c r="AD428" s="190"/>
      <c r="AE428" s="213"/>
      <c r="AF428" s="205"/>
      <c r="AG428" s="205"/>
      <c r="AH428" s="206"/>
      <c r="AI428" s="207"/>
      <c r="AJ428" s="214"/>
      <c r="AK428" s="163"/>
      <c r="AL428" s="163"/>
      <c r="AM428" s="208"/>
      <c r="AN428" s="192"/>
      <c r="AO428" s="209"/>
      <c r="AP428" s="162"/>
      <c r="AQ428" s="163"/>
      <c r="AR428" s="163"/>
      <c r="AS428" s="164"/>
      <c r="AT428" s="192"/>
      <c r="AU428" s="209"/>
      <c r="AV428" s="162"/>
      <c r="AW428" s="163"/>
      <c r="AX428" s="163"/>
      <c r="AY428" s="164"/>
      <c r="AZ428" s="192"/>
      <c r="BA428" s="209"/>
      <c r="BB428" s="162"/>
      <c r="BC428" s="163"/>
      <c r="BD428" s="163"/>
      <c r="BE428" s="164"/>
      <c r="BF428" s="192"/>
      <c r="BG428" s="209"/>
      <c r="BH428" s="162"/>
      <c r="BI428" s="163"/>
      <c r="BJ428" s="163"/>
      <c r="BK428" s="164"/>
      <c r="BL428" s="192"/>
      <c r="BM428" s="209"/>
      <c r="BN428" s="210"/>
      <c r="BO428" s="215"/>
      <c r="BP428" s="216"/>
      <c r="BQ428" s="151"/>
    </row>
    <row r="429" spans="1:69" ht="26.25" customHeight="1">
      <c r="A429" s="122" t="str">
        <v/>
      </c>
      <c r="B429" s="212"/>
      <c r="C429" s="194"/>
      <c r="D429" s="195"/>
      <c r="E429" s="152"/>
      <c r="F429" s="155"/>
      <c r="G429" s="107"/>
      <c r="H429" s="196"/>
      <c r="I429" s="113"/>
      <c r="J429" s="75"/>
      <c r="K429" s="75"/>
      <c r="L429" s="197"/>
      <c r="M429" s="119"/>
      <c r="N429" s="129"/>
      <c r="O429" s="198"/>
      <c r="P429" s="199"/>
      <c r="Q429" s="200"/>
      <c r="R429" s="201"/>
      <c r="S429" s="201"/>
      <c r="T429" s="202"/>
      <c r="U429" s="203"/>
      <c r="V429" s="190"/>
      <c r="W429" s="85"/>
      <c r="X429" s="199"/>
      <c r="Y429" s="200"/>
      <c r="Z429" s="201"/>
      <c r="AA429" s="201"/>
      <c r="AB429" s="202"/>
      <c r="AC429" s="203"/>
      <c r="AD429" s="190"/>
      <c r="AE429" s="213"/>
      <c r="AF429" s="205"/>
      <c r="AG429" s="205"/>
      <c r="AH429" s="206"/>
      <c r="AI429" s="207"/>
      <c r="AJ429" s="214"/>
      <c r="AK429" s="163"/>
      <c r="AL429" s="163"/>
      <c r="AM429" s="208"/>
      <c r="AN429" s="192"/>
      <c r="AO429" s="209"/>
      <c r="AP429" s="162"/>
      <c r="AQ429" s="163"/>
      <c r="AR429" s="163"/>
      <c r="AS429" s="164"/>
      <c r="AT429" s="192"/>
      <c r="AU429" s="209"/>
      <c r="AV429" s="162"/>
      <c r="AW429" s="163"/>
      <c r="AX429" s="163"/>
      <c r="AY429" s="164"/>
      <c r="AZ429" s="192"/>
      <c r="BA429" s="209"/>
      <c r="BB429" s="162"/>
      <c r="BC429" s="163"/>
      <c r="BD429" s="163"/>
      <c r="BE429" s="164"/>
      <c r="BF429" s="192"/>
      <c r="BG429" s="209"/>
      <c r="BH429" s="162"/>
      <c r="BI429" s="163"/>
      <c r="BJ429" s="163"/>
      <c r="BK429" s="164"/>
      <c r="BL429" s="192"/>
      <c r="BM429" s="209"/>
      <c r="BN429" s="210"/>
      <c r="BO429" s="215"/>
      <c r="BP429" s="216"/>
      <c r="BQ429" s="151"/>
    </row>
    <row r="430" spans="1:69" ht="26.25" customHeight="1">
      <c r="A430" s="122" t="str">
        <v/>
      </c>
      <c r="B430" s="212"/>
      <c r="C430" s="194"/>
      <c r="D430" s="195"/>
      <c r="E430" s="152"/>
      <c r="F430" s="155"/>
      <c r="G430" s="107"/>
      <c r="H430" s="196"/>
      <c r="I430" s="113"/>
      <c r="J430" s="75"/>
      <c r="K430" s="75"/>
      <c r="L430" s="197"/>
      <c r="M430" s="119"/>
      <c r="N430" s="129"/>
      <c r="O430" s="198"/>
      <c r="P430" s="199"/>
      <c r="Q430" s="200"/>
      <c r="R430" s="201"/>
      <c r="S430" s="201"/>
      <c r="T430" s="202"/>
      <c r="U430" s="203"/>
      <c r="V430" s="190"/>
      <c r="W430" s="85"/>
      <c r="X430" s="199"/>
      <c r="Y430" s="200"/>
      <c r="Z430" s="201"/>
      <c r="AA430" s="201"/>
      <c r="AB430" s="202"/>
      <c r="AC430" s="203"/>
      <c r="AD430" s="190"/>
      <c r="AE430" s="213"/>
      <c r="AF430" s="205"/>
      <c r="AG430" s="205"/>
      <c r="AH430" s="206"/>
      <c r="AI430" s="207"/>
      <c r="AJ430" s="214"/>
      <c r="AK430" s="163"/>
      <c r="AL430" s="163"/>
      <c r="AM430" s="208"/>
      <c r="AN430" s="192"/>
      <c r="AO430" s="209"/>
      <c r="AP430" s="162"/>
      <c r="AQ430" s="163"/>
      <c r="AR430" s="163"/>
      <c r="AS430" s="164"/>
      <c r="AT430" s="192"/>
      <c r="AU430" s="209"/>
      <c r="AV430" s="162"/>
      <c r="AW430" s="163"/>
      <c r="AX430" s="163"/>
      <c r="AY430" s="164"/>
      <c r="AZ430" s="192"/>
      <c r="BA430" s="209"/>
      <c r="BB430" s="162"/>
      <c r="BC430" s="163"/>
      <c r="BD430" s="163"/>
      <c r="BE430" s="164"/>
      <c r="BF430" s="192"/>
      <c r="BG430" s="209"/>
      <c r="BH430" s="162"/>
      <c r="BI430" s="163"/>
      <c r="BJ430" s="163"/>
      <c r="BK430" s="164"/>
      <c r="BL430" s="192"/>
      <c r="BM430" s="209"/>
      <c r="BN430" s="210"/>
      <c r="BO430" s="215"/>
      <c r="BP430" s="216"/>
      <c r="BQ430" s="151"/>
    </row>
    <row r="431" spans="1:69" ht="26.25" customHeight="1">
      <c r="A431" s="122" t="str">
        <v/>
      </c>
      <c r="B431" s="212"/>
      <c r="C431" s="194"/>
      <c r="D431" s="195"/>
      <c r="E431" s="152"/>
      <c r="F431" s="155"/>
      <c r="G431" s="107"/>
      <c r="H431" s="196"/>
      <c r="I431" s="113"/>
      <c r="J431" s="75"/>
      <c r="K431" s="75"/>
      <c r="L431" s="197"/>
      <c r="M431" s="119"/>
      <c r="N431" s="129"/>
      <c r="O431" s="198"/>
      <c r="P431" s="199"/>
      <c r="Q431" s="200"/>
      <c r="R431" s="201"/>
      <c r="S431" s="201"/>
      <c r="T431" s="202"/>
      <c r="U431" s="203"/>
      <c r="V431" s="190"/>
      <c r="W431" s="85"/>
      <c r="X431" s="199"/>
      <c r="Y431" s="200"/>
      <c r="Z431" s="201"/>
      <c r="AA431" s="201"/>
      <c r="AB431" s="202"/>
      <c r="AC431" s="203"/>
      <c r="AD431" s="190"/>
      <c r="AE431" s="213"/>
      <c r="AF431" s="205"/>
      <c r="AG431" s="205"/>
      <c r="AH431" s="206"/>
      <c r="AI431" s="207"/>
      <c r="AJ431" s="214"/>
      <c r="AK431" s="163"/>
      <c r="AL431" s="163"/>
      <c r="AM431" s="208"/>
      <c r="AN431" s="192"/>
      <c r="AO431" s="209"/>
      <c r="AP431" s="162"/>
      <c r="AQ431" s="163"/>
      <c r="AR431" s="163"/>
      <c r="AS431" s="164"/>
      <c r="AT431" s="192"/>
      <c r="AU431" s="209"/>
      <c r="AV431" s="162"/>
      <c r="AW431" s="163"/>
      <c r="AX431" s="163"/>
      <c r="AY431" s="164"/>
      <c r="AZ431" s="192"/>
      <c r="BA431" s="209"/>
      <c r="BB431" s="162"/>
      <c r="BC431" s="163"/>
      <c r="BD431" s="163"/>
      <c r="BE431" s="164"/>
      <c r="BF431" s="192"/>
      <c r="BG431" s="209"/>
      <c r="BH431" s="162"/>
      <c r="BI431" s="163"/>
      <c r="BJ431" s="163"/>
      <c r="BK431" s="164"/>
      <c r="BL431" s="192"/>
      <c r="BM431" s="209"/>
      <c r="BN431" s="210"/>
      <c r="BO431" s="215"/>
      <c r="BP431" s="216"/>
      <c r="BQ431" s="151"/>
    </row>
    <row r="432" spans="1:69" ht="26.25" customHeight="1">
      <c r="A432" s="122" t="str">
        <v/>
      </c>
      <c r="B432" s="212"/>
      <c r="C432" s="194"/>
      <c r="D432" s="195"/>
      <c r="E432" s="152"/>
      <c r="F432" s="155"/>
      <c r="G432" s="107"/>
      <c r="H432" s="196"/>
      <c r="I432" s="113"/>
      <c r="J432" s="75"/>
      <c r="K432" s="75"/>
      <c r="L432" s="197"/>
      <c r="M432" s="119"/>
      <c r="N432" s="129"/>
      <c r="O432" s="198"/>
      <c r="P432" s="199"/>
      <c r="Q432" s="200"/>
      <c r="R432" s="201"/>
      <c r="S432" s="201"/>
      <c r="T432" s="202"/>
      <c r="U432" s="203"/>
      <c r="V432" s="190"/>
      <c r="W432" s="85"/>
      <c r="X432" s="199"/>
      <c r="Y432" s="200"/>
      <c r="Z432" s="201"/>
      <c r="AA432" s="201"/>
      <c r="AB432" s="202"/>
      <c r="AC432" s="203"/>
      <c r="AD432" s="190"/>
      <c r="AE432" s="213"/>
      <c r="AF432" s="205"/>
      <c r="AG432" s="205"/>
      <c r="AH432" s="206"/>
      <c r="AI432" s="207"/>
      <c r="AJ432" s="214"/>
      <c r="AK432" s="163"/>
      <c r="AL432" s="163"/>
      <c r="AM432" s="208"/>
      <c r="AN432" s="192"/>
      <c r="AO432" s="209"/>
      <c r="AP432" s="162"/>
      <c r="AQ432" s="163"/>
      <c r="AR432" s="163"/>
      <c r="AS432" s="164"/>
      <c r="AT432" s="192"/>
      <c r="AU432" s="209"/>
      <c r="AV432" s="162"/>
      <c r="AW432" s="163"/>
      <c r="AX432" s="163"/>
      <c r="AY432" s="164"/>
      <c r="AZ432" s="192"/>
      <c r="BA432" s="209"/>
      <c r="BB432" s="162"/>
      <c r="BC432" s="163"/>
      <c r="BD432" s="163"/>
      <c r="BE432" s="164"/>
      <c r="BF432" s="192"/>
      <c r="BG432" s="209"/>
      <c r="BH432" s="162"/>
      <c r="BI432" s="163"/>
      <c r="BJ432" s="163"/>
      <c r="BK432" s="164"/>
      <c r="BL432" s="192"/>
      <c r="BM432" s="209"/>
      <c r="BN432" s="210"/>
      <c r="BO432" s="215"/>
      <c r="BP432" s="216"/>
      <c r="BQ432" s="151"/>
    </row>
    <row r="433" spans="1:69" ht="26.25" customHeight="1">
      <c r="A433" s="122" t="str">
        <v/>
      </c>
      <c r="B433" s="212"/>
      <c r="C433" s="194"/>
      <c r="D433" s="195"/>
      <c r="E433" s="152"/>
      <c r="F433" s="155"/>
      <c r="G433" s="107"/>
      <c r="H433" s="196"/>
      <c r="I433" s="113"/>
      <c r="J433" s="75"/>
      <c r="K433" s="75"/>
      <c r="L433" s="197"/>
      <c r="M433" s="119"/>
      <c r="N433" s="129"/>
      <c r="O433" s="198"/>
      <c r="P433" s="199"/>
      <c r="Q433" s="200"/>
      <c r="R433" s="201"/>
      <c r="S433" s="201"/>
      <c r="T433" s="202"/>
      <c r="U433" s="203"/>
      <c r="V433" s="190"/>
      <c r="W433" s="85"/>
      <c r="X433" s="199"/>
      <c r="Y433" s="200"/>
      <c r="Z433" s="201"/>
      <c r="AA433" s="201"/>
      <c r="AB433" s="202"/>
      <c r="AC433" s="203"/>
      <c r="AD433" s="190"/>
      <c r="AE433" s="213"/>
      <c r="AF433" s="205"/>
      <c r="AG433" s="205"/>
      <c r="AH433" s="206"/>
      <c r="AI433" s="207"/>
      <c r="AJ433" s="214"/>
      <c r="AK433" s="163"/>
      <c r="AL433" s="163"/>
      <c r="AM433" s="208"/>
      <c r="AN433" s="192"/>
      <c r="AO433" s="209"/>
      <c r="AP433" s="162"/>
      <c r="AQ433" s="163"/>
      <c r="AR433" s="163"/>
      <c r="AS433" s="164"/>
      <c r="AT433" s="192"/>
      <c r="AU433" s="209"/>
      <c r="AV433" s="162"/>
      <c r="AW433" s="163"/>
      <c r="AX433" s="163"/>
      <c r="AY433" s="164"/>
      <c r="AZ433" s="192"/>
      <c r="BA433" s="209"/>
      <c r="BB433" s="162"/>
      <c r="BC433" s="163"/>
      <c r="BD433" s="163"/>
      <c r="BE433" s="164"/>
      <c r="BF433" s="192"/>
      <c r="BG433" s="209"/>
      <c r="BH433" s="162"/>
      <c r="BI433" s="163"/>
      <c r="BJ433" s="163"/>
      <c r="BK433" s="164"/>
      <c r="BL433" s="192"/>
      <c r="BM433" s="209"/>
      <c r="BN433" s="210"/>
      <c r="BO433" s="215"/>
      <c r="BP433" s="216"/>
      <c r="BQ433" s="151"/>
    </row>
    <row r="434" spans="1:69" ht="26.25" customHeight="1">
      <c r="A434" s="122" t="str">
        <v/>
      </c>
      <c r="B434" s="212"/>
      <c r="C434" s="194"/>
      <c r="D434" s="195"/>
      <c r="E434" s="152"/>
      <c r="F434" s="155"/>
      <c r="G434" s="107"/>
      <c r="H434" s="196"/>
      <c r="I434" s="113"/>
      <c r="J434" s="75"/>
      <c r="K434" s="75"/>
      <c r="L434" s="197"/>
      <c r="M434" s="119"/>
      <c r="N434" s="129"/>
      <c r="O434" s="198"/>
      <c r="P434" s="199"/>
      <c r="Q434" s="200"/>
      <c r="R434" s="201"/>
      <c r="S434" s="201"/>
      <c r="T434" s="202"/>
      <c r="U434" s="203"/>
      <c r="V434" s="190"/>
      <c r="W434" s="85"/>
      <c r="X434" s="199"/>
      <c r="Y434" s="200"/>
      <c r="Z434" s="201"/>
      <c r="AA434" s="201"/>
      <c r="AB434" s="202"/>
      <c r="AC434" s="203"/>
      <c r="AD434" s="190"/>
      <c r="AE434" s="213"/>
      <c r="AF434" s="205"/>
      <c r="AG434" s="205"/>
      <c r="AH434" s="206"/>
      <c r="AI434" s="207"/>
      <c r="AJ434" s="214"/>
      <c r="AK434" s="163"/>
      <c r="AL434" s="163"/>
      <c r="AM434" s="208"/>
      <c r="AN434" s="192"/>
      <c r="AO434" s="209"/>
      <c r="AP434" s="162"/>
      <c r="AQ434" s="163"/>
      <c r="AR434" s="163"/>
      <c r="AS434" s="164"/>
      <c r="AT434" s="192"/>
      <c r="AU434" s="209"/>
      <c r="AV434" s="162"/>
      <c r="AW434" s="163"/>
      <c r="AX434" s="163"/>
      <c r="AY434" s="164"/>
      <c r="AZ434" s="192"/>
      <c r="BA434" s="209"/>
      <c r="BB434" s="162"/>
      <c r="BC434" s="163"/>
      <c r="BD434" s="163"/>
      <c r="BE434" s="164"/>
      <c r="BF434" s="192"/>
      <c r="BG434" s="209"/>
      <c r="BH434" s="162"/>
      <c r="BI434" s="163"/>
      <c r="BJ434" s="163"/>
      <c r="BK434" s="164"/>
      <c r="BL434" s="192"/>
      <c r="BM434" s="209"/>
      <c r="BN434" s="210"/>
      <c r="BO434" s="215"/>
      <c r="BP434" s="216"/>
      <c r="BQ434" s="151"/>
    </row>
    <row r="435" spans="1:69" ht="26.25" customHeight="1">
      <c r="A435" s="122" t="str">
        <v/>
      </c>
      <c r="B435" s="212"/>
      <c r="C435" s="194"/>
      <c r="D435" s="195"/>
      <c r="E435" s="152"/>
      <c r="F435" s="155"/>
      <c r="G435" s="107"/>
      <c r="H435" s="196"/>
      <c r="I435" s="113"/>
      <c r="J435" s="75"/>
      <c r="K435" s="75"/>
      <c r="L435" s="197"/>
      <c r="M435" s="119"/>
      <c r="N435" s="129"/>
      <c r="O435" s="198"/>
      <c r="P435" s="199"/>
      <c r="Q435" s="200"/>
      <c r="R435" s="201"/>
      <c r="S435" s="201"/>
      <c r="T435" s="202"/>
      <c r="U435" s="203"/>
      <c r="V435" s="190"/>
      <c r="W435" s="85"/>
      <c r="X435" s="199"/>
      <c r="Y435" s="200"/>
      <c r="Z435" s="201"/>
      <c r="AA435" s="201"/>
      <c r="AB435" s="202"/>
      <c r="AC435" s="203"/>
      <c r="AD435" s="190"/>
      <c r="AE435" s="213"/>
      <c r="AF435" s="205"/>
      <c r="AG435" s="205"/>
      <c r="AH435" s="206"/>
      <c r="AI435" s="207"/>
      <c r="AJ435" s="214"/>
      <c r="AK435" s="163"/>
      <c r="AL435" s="163"/>
      <c r="AM435" s="208"/>
      <c r="AN435" s="192"/>
      <c r="AO435" s="209"/>
      <c r="AP435" s="162"/>
      <c r="AQ435" s="163"/>
      <c r="AR435" s="163"/>
      <c r="AS435" s="164"/>
      <c r="AT435" s="192"/>
      <c r="AU435" s="209"/>
      <c r="AV435" s="162"/>
      <c r="AW435" s="163"/>
      <c r="AX435" s="163"/>
      <c r="AY435" s="164"/>
      <c r="AZ435" s="192"/>
      <c r="BA435" s="209"/>
      <c r="BB435" s="162"/>
      <c r="BC435" s="163"/>
      <c r="BD435" s="163"/>
      <c r="BE435" s="164"/>
      <c r="BF435" s="192"/>
      <c r="BG435" s="209"/>
      <c r="BH435" s="162"/>
      <c r="BI435" s="163"/>
      <c r="BJ435" s="163"/>
      <c r="BK435" s="164"/>
      <c r="BL435" s="192"/>
      <c r="BM435" s="209"/>
      <c r="BN435" s="210"/>
      <c r="BO435" s="215"/>
      <c r="BP435" s="216"/>
      <c r="BQ435" s="151"/>
    </row>
    <row r="436" spans="1:69" ht="26.25" customHeight="1">
      <c r="A436" s="122" t="str">
        <v/>
      </c>
      <c r="B436" s="212"/>
      <c r="C436" s="194"/>
      <c r="D436" s="195"/>
      <c r="E436" s="152"/>
      <c r="F436" s="155"/>
      <c r="G436" s="107"/>
      <c r="H436" s="196"/>
      <c r="I436" s="113"/>
      <c r="J436" s="75"/>
      <c r="K436" s="75"/>
      <c r="L436" s="197"/>
      <c r="M436" s="119"/>
      <c r="N436" s="129"/>
      <c r="O436" s="198"/>
      <c r="P436" s="199"/>
      <c r="Q436" s="200"/>
      <c r="R436" s="201"/>
      <c r="S436" s="201"/>
      <c r="T436" s="202"/>
      <c r="U436" s="203"/>
      <c r="V436" s="190"/>
      <c r="W436" s="85"/>
      <c r="X436" s="199"/>
      <c r="Y436" s="200"/>
      <c r="Z436" s="201"/>
      <c r="AA436" s="201"/>
      <c r="AB436" s="202"/>
      <c r="AC436" s="203"/>
      <c r="AD436" s="190"/>
      <c r="AE436" s="213"/>
      <c r="AF436" s="205"/>
      <c r="AG436" s="205"/>
      <c r="AH436" s="206"/>
      <c r="AI436" s="207"/>
      <c r="AJ436" s="214"/>
      <c r="AK436" s="163"/>
      <c r="AL436" s="163"/>
      <c r="AM436" s="208"/>
      <c r="AN436" s="192"/>
      <c r="AO436" s="209"/>
      <c r="AP436" s="162"/>
      <c r="AQ436" s="163"/>
      <c r="AR436" s="163"/>
      <c r="AS436" s="164"/>
      <c r="AT436" s="192"/>
      <c r="AU436" s="209"/>
      <c r="AV436" s="162"/>
      <c r="AW436" s="163"/>
      <c r="AX436" s="163"/>
      <c r="AY436" s="164"/>
      <c r="AZ436" s="192"/>
      <c r="BA436" s="209"/>
      <c r="BB436" s="162"/>
      <c r="BC436" s="163"/>
      <c r="BD436" s="163"/>
      <c r="BE436" s="164"/>
      <c r="BF436" s="192"/>
      <c r="BG436" s="209"/>
      <c r="BH436" s="162"/>
      <c r="BI436" s="163"/>
      <c r="BJ436" s="163"/>
      <c r="BK436" s="164"/>
      <c r="BL436" s="192"/>
      <c r="BM436" s="209"/>
      <c r="BN436" s="210"/>
      <c r="BO436" s="215"/>
      <c r="BP436" s="216"/>
      <c r="BQ436" s="151"/>
    </row>
    <row r="437" spans="1:69" ht="26.25" customHeight="1">
      <c r="A437" s="122" t="str">
        <v/>
      </c>
      <c r="B437" s="212"/>
      <c r="C437" s="194"/>
      <c r="D437" s="195"/>
      <c r="E437" s="152"/>
      <c r="F437" s="155"/>
      <c r="G437" s="107"/>
      <c r="H437" s="196"/>
      <c r="I437" s="113"/>
      <c r="J437" s="75"/>
      <c r="K437" s="75"/>
      <c r="L437" s="197"/>
      <c r="M437" s="119"/>
      <c r="N437" s="129"/>
      <c r="O437" s="198"/>
      <c r="P437" s="199"/>
      <c r="Q437" s="200"/>
      <c r="R437" s="201"/>
      <c r="S437" s="201"/>
      <c r="T437" s="202"/>
      <c r="U437" s="203"/>
      <c r="V437" s="190"/>
      <c r="W437" s="85"/>
      <c r="X437" s="199"/>
      <c r="Y437" s="200"/>
      <c r="Z437" s="201"/>
      <c r="AA437" s="201"/>
      <c r="AB437" s="202"/>
      <c r="AC437" s="203"/>
      <c r="AD437" s="190"/>
      <c r="AE437" s="213"/>
      <c r="AF437" s="205"/>
      <c r="AG437" s="205"/>
      <c r="AH437" s="206"/>
      <c r="AI437" s="207"/>
      <c r="AJ437" s="214"/>
      <c r="AK437" s="163"/>
      <c r="AL437" s="163"/>
      <c r="AM437" s="208"/>
      <c r="AN437" s="192"/>
      <c r="AO437" s="209"/>
      <c r="AP437" s="162"/>
      <c r="AQ437" s="163"/>
      <c r="AR437" s="163"/>
      <c r="AS437" s="164"/>
      <c r="AT437" s="192"/>
      <c r="AU437" s="209"/>
      <c r="AV437" s="162"/>
      <c r="AW437" s="163"/>
      <c r="AX437" s="163"/>
      <c r="AY437" s="164"/>
      <c r="AZ437" s="192"/>
      <c r="BA437" s="209"/>
      <c r="BB437" s="162"/>
      <c r="BC437" s="163"/>
      <c r="BD437" s="163"/>
      <c r="BE437" s="164"/>
      <c r="BF437" s="192"/>
      <c r="BG437" s="209"/>
      <c r="BH437" s="162"/>
      <c r="BI437" s="163"/>
      <c r="BJ437" s="163"/>
      <c r="BK437" s="164"/>
      <c r="BL437" s="192"/>
      <c r="BM437" s="209"/>
      <c r="BN437" s="210"/>
      <c r="BO437" s="215"/>
      <c r="BP437" s="216"/>
      <c r="BQ437" s="151"/>
    </row>
    <row r="438" spans="1:69" ht="26.25" customHeight="1">
      <c r="A438" s="122" t="str">
        <v/>
      </c>
      <c r="B438" s="212"/>
      <c r="C438" s="194"/>
      <c r="D438" s="195"/>
      <c r="E438" s="152"/>
      <c r="F438" s="155"/>
      <c r="G438" s="107"/>
      <c r="H438" s="196"/>
      <c r="I438" s="113"/>
      <c r="J438" s="75"/>
      <c r="K438" s="75"/>
      <c r="L438" s="197"/>
      <c r="M438" s="119"/>
      <c r="N438" s="129"/>
      <c r="O438" s="198"/>
      <c r="P438" s="199"/>
      <c r="Q438" s="200"/>
      <c r="R438" s="201"/>
      <c r="S438" s="201"/>
      <c r="T438" s="202"/>
      <c r="U438" s="203"/>
      <c r="V438" s="190"/>
      <c r="W438" s="85"/>
      <c r="X438" s="199"/>
      <c r="Y438" s="200"/>
      <c r="Z438" s="201"/>
      <c r="AA438" s="201"/>
      <c r="AB438" s="202"/>
      <c r="AC438" s="203"/>
      <c r="AD438" s="190"/>
      <c r="AE438" s="213"/>
      <c r="AF438" s="205"/>
      <c r="AG438" s="205"/>
      <c r="AH438" s="206"/>
      <c r="AI438" s="207"/>
      <c r="AJ438" s="214"/>
      <c r="AK438" s="163"/>
      <c r="AL438" s="163"/>
      <c r="AM438" s="208"/>
      <c r="AN438" s="192"/>
      <c r="AO438" s="209"/>
      <c r="AP438" s="162"/>
      <c r="AQ438" s="163"/>
      <c r="AR438" s="163"/>
      <c r="AS438" s="164"/>
      <c r="AT438" s="192"/>
      <c r="AU438" s="209"/>
      <c r="AV438" s="162"/>
      <c r="AW438" s="163"/>
      <c r="AX438" s="163"/>
      <c r="AY438" s="164"/>
      <c r="AZ438" s="192"/>
      <c r="BA438" s="209"/>
      <c r="BB438" s="162"/>
      <c r="BC438" s="163"/>
      <c r="BD438" s="163"/>
      <c r="BE438" s="164"/>
      <c r="BF438" s="192"/>
      <c r="BG438" s="209"/>
      <c r="BH438" s="162"/>
      <c r="BI438" s="163"/>
      <c r="BJ438" s="163"/>
      <c r="BK438" s="164"/>
      <c r="BL438" s="192"/>
      <c r="BM438" s="209"/>
      <c r="BN438" s="210"/>
      <c r="BO438" s="215"/>
      <c r="BP438" s="216"/>
      <c r="BQ438" s="151"/>
    </row>
    <row r="439" spans="1:69" ht="26.25" customHeight="1">
      <c r="A439" s="122" t="str">
        <v/>
      </c>
      <c r="B439" s="212"/>
      <c r="C439" s="194"/>
      <c r="D439" s="195"/>
      <c r="E439" s="152"/>
      <c r="F439" s="155"/>
      <c r="G439" s="107"/>
      <c r="H439" s="196"/>
      <c r="I439" s="113"/>
      <c r="J439" s="75"/>
      <c r="K439" s="75"/>
      <c r="L439" s="197"/>
      <c r="M439" s="119"/>
      <c r="N439" s="129"/>
      <c r="O439" s="198"/>
      <c r="P439" s="199"/>
      <c r="Q439" s="200"/>
      <c r="R439" s="201"/>
      <c r="S439" s="201"/>
      <c r="T439" s="202"/>
      <c r="U439" s="203"/>
      <c r="V439" s="190"/>
      <c r="W439" s="85"/>
      <c r="X439" s="199"/>
      <c r="Y439" s="200"/>
      <c r="Z439" s="201"/>
      <c r="AA439" s="201"/>
      <c r="AB439" s="202"/>
      <c r="AC439" s="203"/>
      <c r="AD439" s="190"/>
      <c r="AE439" s="213"/>
      <c r="AF439" s="205"/>
      <c r="AG439" s="205"/>
      <c r="AH439" s="206"/>
      <c r="AI439" s="207"/>
      <c r="AJ439" s="214"/>
      <c r="AK439" s="163"/>
      <c r="AL439" s="163"/>
      <c r="AM439" s="208"/>
      <c r="AN439" s="192"/>
      <c r="AO439" s="209"/>
      <c r="AP439" s="162"/>
      <c r="AQ439" s="163"/>
      <c r="AR439" s="163"/>
      <c r="AS439" s="164"/>
      <c r="AT439" s="192"/>
      <c r="AU439" s="209"/>
      <c r="AV439" s="162"/>
      <c r="AW439" s="163"/>
      <c r="AX439" s="163"/>
      <c r="AY439" s="164"/>
      <c r="AZ439" s="192"/>
      <c r="BA439" s="209"/>
      <c r="BB439" s="162"/>
      <c r="BC439" s="163"/>
      <c r="BD439" s="163"/>
      <c r="BE439" s="164"/>
      <c r="BF439" s="192"/>
      <c r="BG439" s="209"/>
      <c r="BH439" s="162"/>
      <c r="BI439" s="163"/>
      <c r="BJ439" s="163"/>
      <c r="BK439" s="164"/>
      <c r="BL439" s="192"/>
      <c r="BM439" s="209"/>
      <c r="BN439" s="210"/>
      <c r="BO439" s="215"/>
      <c r="BP439" s="216"/>
      <c r="BQ439" s="151"/>
    </row>
    <row r="440" spans="1:69" ht="26.25" customHeight="1">
      <c r="A440" s="122" t="str">
        <v/>
      </c>
      <c r="B440" s="212"/>
      <c r="C440" s="194"/>
      <c r="D440" s="195"/>
      <c r="E440" s="152"/>
      <c r="F440" s="155"/>
      <c r="G440" s="107"/>
      <c r="H440" s="196"/>
      <c r="I440" s="113"/>
      <c r="J440" s="75"/>
      <c r="K440" s="75"/>
      <c r="L440" s="197"/>
      <c r="M440" s="119"/>
      <c r="N440" s="129"/>
      <c r="O440" s="198"/>
      <c r="P440" s="199"/>
      <c r="Q440" s="200"/>
      <c r="R440" s="201"/>
      <c r="S440" s="201"/>
      <c r="T440" s="202"/>
      <c r="U440" s="203"/>
      <c r="V440" s="190"/>
      <c r="W440" s="85"/>
      <c r="X440" s="199"/>
      <c r="Y440" s="200"/>
      <c r="Z440" s="201"/>
      <c r="AA440" s="201"/>
      <c r="AB440" s="202"/>
      <c r="AC440" s="203"/>
      <c r="AD440" s="190"/>
      <c r="AE440" s="213"/>
      <c r="AF440" s="205"/>
      <c r="AG440" s="205"/>
      <c r="AH440" s="206"/>
      <c r="AI440" s="207"/>
      <c r="AJ440" s="214"/>
      <c r="AK440" s="163"/>
      <c r="AL440" s="163"/>
      <c r="AM440" s="208"/>
      <c r="AN440" s="192"/>
      <c r="AO440" s="209"/>
      <c r="AP440" s="162"/>
      <c r="AQ440" s="163"/>
      <c r="AR440" s="163"/>
      <c r="AS440" s="164"/>
      <c r="AT440" s="192"/>
      <c r="AU440" s="209"/>
      <c r="AV440" s="162"/>
      <c r="AW440" s="163"/>
      <c r="AX440" s="163"/>
      <c r="AY440" s="164"/>
      <c r="AZ440" s="192"/>
      <c r="BA440" s="209"/>
      <c r="BB440" s="162"/>
      <c r="BC440" s="163"/>
      <c r="BD440" s="163"/>
      <c r="BE440" s="164"/>
      <c r="BF440" s="192"/>
      <c r="BG440" s="209"/>
      <c r="BH440" s="162"/>
      <c r="BI440" s="163"/>
      <c r="BJ440" s="163"/>
      <c r="BK440" s="164"/>
      <c r="BL440" s="192"/>
      <c r="BM440" s="209"/>
      <c r="BN440" s="210"/>
      <c r="BO440" s="215"/>
      <c r="BP440" s="216"/>
      <c r="BQ440" s="151"/>
    </row>
    <row r="441" spans="1:69" ht="26.25" customHeight="1">
      <c r="A441" s="122" t="str">
        <v/>
      </c>
      <c r="B441" s="212"/>
      <c r="C441" s="194"/>
      <c r="D441" s="195"/>
      <c r="E441" s="152"/>
      <c r="F441" s="155"/>
      <c r="G441" s="107"/>
      <c r="H441" s="196"/>
      <c r="I441" s="113"/>
      <c r="J441" s="75"/>
      <c r="K441" s="75"/>
      <c r="L441" s="197"/>
      <c r="M441" s="119"/>
      <c r="N441" s="129"/>
      <c r="O441" s="198"/>
      <c r="P441" s="199"/>
      <c r="Q441" s="200"/>
      <c r="R441" s="201"/>
      <c r="S441" s="201"/>
      <c r="T441" s="202"/>
      <c r="U441" s="203"/>
      <c r="V441" s="190"/>
      <c r="W441" s="85"/>
      <c r="X441" s="199"/>
      <c r="Y441" s="200"/>
      <c r="Z441" s="201"/>
      <c r="AA441" s="201"/>
      <c r="AB441" s="202"/>
      <c r="AC441" s="203"/>
      <c r="AD441" s="190"/>
      <c r="AE441" s="213"/>
      <c r="AF441" s="205"/>
      <c r="AG441" s="205"/>
      <c r="AH441" s="206"/>
      <c r="AI441" s="207"/>
      <c r="AJ441" s="214"/>
      <c r="AK441" s="163"/>
      <c r="AL441" s="163"/>
      <c r="AM441" s="208"/>
      <c r="AN441" s="192"/>
      <c r="AO441" s="209"/>
      <c r="AP441" s="162"/>
      <c r="AQ441" s="163"/>
      <c r="AR441" s="163"/>
      <c r="AS441" s="164"/>
      <c r="AT441" s="192"/>
      <c r="AU441" s="209"/>
      <c r="AV441" s="162"/>
      <c r="AW441" s="163"/>
      <c r="AX441" s="163"/>
      <c r="AY441" s="164"/>
      <c r="AZ441" s="192"/>
      <c r="BA441" s="209"/>
      <c r="BB441" s="162"/>
      <c r="BC441" s="163"/>
      <c r="BD441" s="163"/>
      <c r="BE441" s="164"/>
      <c r="BF441" s="192"/>
      <c r="BG441" s="209"/>
      <c r="BH441" s="162"/>
      <c r="BI441" s="163"/>
      <c r="BJ441" s="163"/>
      <c r="BK441" s="164"/>
      <c r="BL441" s="192"/>
      <c r="BM441" s="209"/>
      <c r="BN441" s="210"/>
      <c r="BO441" s="215"/>
      <c r="BP441" s="216"/>
      <c r="BQ441" s="151"/>
    </row>
    <row r="442" spans="1:69" ht="26.25" customHeight="1">
      <c r="A442" s="122" t="str">
        <v/>
      </c>
      <c r="B442" s="212"/>
      <c r="C442" s="194"/>
      <c r="D442" s="195"/>
      <c r="E442" s="152"/>
      <c r="F442" s="155"/>
      <c r="G442" s="107"/>
      <c r="H442" s="196"/>
      <c r="I442" s="113"/>
      <c r="J442" s="75"/>
      <c r="K442" s="75"/>
      <c r="L442" s="197"/>
      <c r="M442" s="119"/>
      <c r="N442" s="129"/>
      <c r="O442" s="198"/>
      <c r="P442" s="199"/>
      <c r="Q442" s="200"/>
      <c r="R442" s="201"/>
      <c r="S442" s="201"/>
      <c r="T442" s="202"/>
      <c r="U442" s="203"/>
      <c r="V442" s="190"/>
      <c r="W442" s="85"/>
      <c r="X442" s="199"/>
      <c r="Y442" s="200"/>
      <c r="Z442" s="201"/>
      <c r="AA442" s="201"/>
      <c r="AB442" s="202"/>
      <c r="AC442" s="203"/>
      <c r="AD442" s="190"/>
      <c r="AE442" s="213"/>
      <c r="AF442" s="205"/>
      <c r="AG442" s="205"/>
      <c r="AH442" s="206"/>
      <c r="AI442" s="207"/>
      <c r="AJ442" s="214"/>
      <c r="AK442" s="163"/>
      <c r="AL442" s="163"/>
      <c r="AM442" s="208"/>
      <c r="AN442" s="192"/>
      <c r="AO442" s="209"/>
      <c r="AP442" s="162"/>
      <c r="AQ442" s="163"/>
      <c r="AR442" s="163"/>
      <c r="AS442" s="164"/>
      <c r="AT442" s="192"/>
      <c r="AU442" s="209"/>
      <c r="AV442" s="162"/>
      <c r="AW442" s="163"/>
      <c r="AX442" s="163"/>
      <c r="AY442" s="164"/>
      <c r="AZ442" s="192"/>
      <c r="BA442" s="209"/>
      <c r="BB442" s="162"/>
      <c r="BC442" s="163"/>
      <c r="BD442" s="163"/>
      <c r="BE442" s="164"/>
      <c r="BF442" s="192"/>
      <c r="BG442" s="209"/>
      <c r="BH442" s="162"/>
      <c r="BI442" s="163"/>
      <c r="BJ442" s="163"/>
      <c r="BK442" s="164"/>
      <c r="BL442" s="192"/>
      <c r="BM442" s="209"/>
      <c r="BN442" s="210"/>
      <c r="BO442" s="215"/>
      <c r="BP442" s="216"/>
      <c r="BQ442" s="151"/>
    </row>
    <row r="443" spans="1:69" ht="26.25" customHeight="1">
      <c r="A443" s="122" t="str">
        <v/>
      </c>
      <c r="B443" s="212"/>
      <c r="C443" s="194"/>
      <c r="D443" s="195"/>
      <c r="E443" s="152"/>
      <c r="F443" s="155"/>
      <c r="G443" s="107"/>
      <c r="H443" s="196"/>
      <c r="I443" s="113"/>
      <c r="J443" s="75"/>
      <c r="K443" s="75"/>
      <c r="L443" s="197"/>
      <c r="M443" s="119"/>
      <c r="N443" s="129"/>
      <c r="O443" s="198"/>
      <c r="P443" s="199"/>
      <c r="Q443" s="200"/>
      <c r="R443" s="201"/>
      <c r="S443" s="201"/>
      <c r="T443" s="202"/>
      <c r="U443" s="203"/>
      <c r="V443" s="190"/>
      <c r="W443" s="85"/>
      <c r="X443" s="199"/>
      <c r="Y443" s="200"/>
      <c r="Z443" s="201"/>
      <c r="AA443" s="201"/>
      <c r="AB443" s="202"/>
      <c r="AC443" s="203"/>
      <c r="AD443" s="190"/>
      <c r="AE443" s="213"/>
      <c r="AF443" s="205"/>
      <c r="AG443" s="205"/>
      <c r="AH443" s="206"/>
      <c r="AI443" s="207"/>
      <c r="AJ443" s="214"/>
      <c r="AK443" s="163"/>
      <c r="AL443" s="163"/>
      <c r="AM443" s="208"/>
      <c r="AN443" s="192"/>
      <c r="AO443" s="209"/>
      <c r="AP443" s="162"/>
      <c r="AQ443" s="163"/>
      <c r="AR443" s="163"/>
      <c r="AS443" s="164"/>
      <c r="AT443" s="192"/>
      <c r="AU443" s="209"/>
      <c r="AV443" s="162"/>
      <c r="AW443" s="163"/>
      <c r="AX443" s="163"/>
      <c r="AY443" s="164"/>
      <c r="AZ443" s="192"/>
      <c r="BA443" s="209"/>
      <c r="BB443" s="162"/>
      <c r="BC443" s="163"/>
      <c r="BD443" s="163"/>
      <c r="BE443" s="164"/>
      <c r="BF443" s="192"/>
      <c r="BG443" s="209"/>
      <c r="BH443" s="162"/>
      <c r="BI443" s="163"/>
      <c r="BJ443" s="163"/>
      <c r="BK443" s="164"/>
      <c r="BL443" s="192"/>
      <c r="BM443" s="209"/>
      <c r="BN443" s="210"/>
      <c r="BO443" s="215"/>
      <c r="BP443" s="216"/>
      <c r="BQ443" s="151"/>
    </row>
    <row r="444" spans="1:69" ht="26.25" customHeight="1">
      <c r="A444" s="122" t="str">
        <v/>
      </c>
      <c r="B444" s="212"/>
      <c r="C444" s="194"/>
      <c r="D444" s="195"/>
      <c r="E444" s="152"/>
      <c r="F444" s="155"/>
      <c r="G444" s="107"/>
      <c r="H444" s="196"/>
      <c r="I444" s="113"/>
      <c r="J444" s="75"/>
      <c r="K444" s="75"/>
      <c r="L444" s="197"/>
      <c r="M444" s="119"/>
      <c r="N444" s="129"/>
      <c r="O444" s="198"/>
      <c r="P444" s="199"/>
      <c r="Q444" s="200"/>
      <c r="R444" s="201"/>
      <c r="S444" s="201"/>
      <c r="T444" s="202"/>
      <c r="U444" s="203"/>
      <c r="V444" s="190"/>
      <c r="W444" s="85"/>
      <c r="X444" s="199"/>
      <c r="Y444" s="200"/>
      <c r="Z444" s="201"/>
      <c r="AA444" s="201"/>
      <c r="AB444" s="202"/>
      <c r="AC444" s="203"/>
      <c r="AD444" s="190"/>
      <c r="AE444" s="213"/>
      <c r="AF444" s="205"/>
      <c r="AG444" s="205"/>
      <c r="AH444" s="206"/>
      <c r="AI444" s="207"/>
      <c r="AJ444" s="214"/>
      <c r="AK444" s="163"/>
      <c r="AL444" s="163"/>
      <c r="AM444" s="208"/>
      <c r="AN444" s="192"/>
      <c r="AO444" s="209"/>
      <c r="AP444" s="162"/>
      <c r="AQ444" s="163"/>
      <c r="AR444" s="163"/>
      <c r="AS444" s="164"/>
      <c r="AT444" s="192"/>
      <c r="AU444" s="209"/>
      <c r="AV444" s="162"/>
      <c r="AW444" s="163"/>
      <c r="AX444" s="163"/>
      <c r="AY444" s="164"/>
      <c r="AZ444" s="192"/>
      <c r="BA444" s="209"/>
      <c r="BB444" s="162"/>
      <c r="BC444" s="163"/>
      <c r="BD444" s="163"/>
      <c r="BE444" s="164"/>
      <c r="BF444" s="192"/>
      <c r="BG444" s="209"/>
      <c r="BH444" s="162"/>
      <c r="BI444" s="163"/>
      <c r="BJ444" s="163"/>
      <c r="BK444" s="164"/>
      <c r="BL444" s="192"/>
      <c r="BM444" s="209"/>
      <c r="BN444" s="210"/>
      <c r="BO444" s="215"/>
      <c r="BP444" s="216"/>
      <c r="BQ444" s="151"/>
    </row>
    <row r="445" spans="1:69" ht="26.25" customHeight="1">
      <c r="A445" s="122" t="str">
        <v/>
      </c>
      <c r="B445" s="212"/>
      <c r="C445" s="194"/>
      <c r="D445" s="195"/>
      <c r="E445" s="152"/>
      <c r="F445" s="155"/>
      <c r="G445" s="107"/>
      <c r="H445" s="196"/>
      <c r="I445" s="113"/>
      <c r="J445" s="75"/>
      <c r="K445" s="75"/>
      <c r="L445" s="197"/>
      <c r="M445" s="119"/>
      <c r="N445" s="129"/>
      <c r="O445" s="198"/>
      <c r="P445" s="199"/>
      <c r="Q445" s="200"/>
      <c r="R445" s="201"/>
      <c r="S445" s="201"/>
      <c r="T445" s="202"/>
      <c r="U445" s="203"/>
      <c r="V445" s="190"/>
      <c r="W445" s="85"/>
      <c r="X445" s="199"/>
      <c r="Y445" s="200"/>
      <c r="Z445" s="201"/>
      <c r="AA445" s="201"/>
      <c r="AB445" s="202"/>
      <c r="AC445" s="203"/>
      <c r="AD445" s="190"/>
      <c r="AE445" s="213"/>
      <c r="AF445" s="205"/>
      <c r="AG445" s="205"/>
      <c r="AH445" s="206"/>
      <c r="AI445" s="207"/>
      <c r="AJ445" s="214"/>
      <c r="AK445" s="163"/>
      <c r="AL445" s="163"/>
      <c r="AM445" s="208"/>
      <c r="AN445" s="192"/>
      <c r="AO445" s="209"/>
      <c r="AP445" s="162"/>
      <c r="AQ445" s="163"/>
      <c r="AR445" s="163"/>
      <c r="AS445" s="164"/>
      <c r="AT445" s="192"/>
      <c r="AU445" s="209"/>
      <c r="AV445" s="162"/>
      <c r="AW445" s="163"/>
      <c r="AX445" s="163"/>
      <c r="AY445" s="164"/>
      <c r="AZ445" s="192"/>
      <c r="BA445" s="209"/>
      <c r="BB445" s="162"/>
      <c r="BC445" s="163"/>
      <c r="BD445" s="163"/>
      <c r="BE445" s="164"/>
      <c r="BF445" s="192"/>
      <c r="BG445" s="209"/>
      <c r="BH445" s="162"/>
      <c r="BI445" s="163"/>
      <c r="BJ445" s="163"/>
      <c r="BK445" s="164"/>
      <c r="BL445" s="192"/>
      <c r="BM445" s="209"/>
      <c r="BN445" s="210"/>
      <c r="BO445" s="215"/>
      <c r="BP445" s="216"/>
      <c r="BQ445" s="151"/>
    </row>
    <row r="446" spans="1:69" ht="26.25" customHeight="1">
      <c r="A446" s="122" t="str">
        <v/>
      </c>
      <c r="B446" s="212"/>
      <c r="C446" s="194"/>
      <c r="D446" s="195"/>
      <c r="E446" s="152"/>
      <c r="F446" s="155"/>
      <c r="G446" s="107"/>
      <c r="H446" s="196"/>
      <c r="I446" s="113"/>
      <c r="J446" s="75"/>
      <c r="K446" s="75"/>
      <c r="L446" s="197"/>
      <c r="M446" s="119"/>
      <c r="N446" s="129"/>
      <c r="O446" s="198"/>
      <c r="P446" s="199"/>
      <c r="Q446" s="200"/>
      <c r="R446" s="201"/>
      <c r="S446" s="201"/>
      <c r="T446" s="202"/>
      <c r="U446" s="203"/>
      <c r="V446" s="190"/>
      <c r="W446" s="85"/>
      <c r="X446" s="199"/>
      <c r="Y446" s="200"/>
      <c r="Z446" s="201"/>
      <c r="AA446" s="201"/>
      <c r="AB446" s="202"/>
      <c r="AC446" s="203"/>
      <c r="AD446" s="190"/>
      <c r="AE446" s="213"/>
      <c r="AF446" s="205"/>
      <c r="AG446" s="205"/>
      <c r="AH446" s="206"/>
      <c r="AI446" s="207"/>
      <c r="AJ446" s="214"/>
      <c r="AK446" s="163"/>
      <c r="AL446" s="163"/>
      <c r="AM446" s="208"/>
      <c r="AN446" s="192"/>
      <c r="AO446" s="209"/>
      <c r="AP446" s="162"/>
      <c r="AQ446" s="163"/>
      <c r="AR446" s="163"/>
      <c r="AS446" s="164"/>
      <c r="AT446" s="192"/>
      <c r="AU446" s="209"/>
      <c r="AV446" s="162"/>
      <c r="AW446" s="163"/>
      <c r="AX446" s="163"/>
      <c r="AY446" s="164"/>
      <c r="AZ446" s="192"/>
      <c r="BA446" s="209"/>
      <c r="BB446" s="162"/>
      <c r="BC446" s="163"/>
      <c r="BD446" s="163"/>
      <c r="BE446" s="164"/>
      <c r="BF446" s="192"/>
      <c r="BG446" s="209"/>
      <c r="BH446" s="162"/>
      <c r="BI446" s="163"/>
      <c r="BJ446" s="163"/>
      <c r="BK446" s="164"/>
      <c r="BL446" s="192"/>
      <c r="BM446" s="209"/>
      <c r="BN446" s="210"/>
      <c r="BO446" s="215"/>
      <c r="BP446" s="216"/>
      <c r="BQ446" s="151"/>
    </row>
    <row r="447" spans="1:69" ht="26.25" customHeight="1">
      <c r="A447" s="122" t="str">
        <v/>
      </c>
      <c r="B447" s="212"/>
      <c r="C447" s="194"/>
      <c r="D447" s="195"/>
      <c r="E447" s="152"/>
      <c r="F447" s="155"/>
      <c r="G447" s="107"/>
      <c r="H447" s="196"/>
      <c r="I447" s="113"/>
      <c r="J447" s="75"/>
      <c r="K447" s="75"/>
      <c r="L447" s="197"/>
      <c r="M447" s="119"/>
      <c r="N447" s="129"/>
      <c r="O447" s="198"/>
      <c r="P447" s="199"/>
      <c r="Q447" s="200"/>
      <c r="R447" s="201"/>
      <c r="S447" s="201"/>
      <c r="T447" s="202"/>
      <c r="U447" s="203"/>
      <c r="V447" s="190"/>
      <c r="W447" s="85"/>
      <c r="X447" s="199"/>
      <c r="Y447" s="200"/>
      <c r="Z447" s="201"/>
      <c r="AA447" s="201"/>
      <c r="AB447" s="202"/>
      <c r="AC447" s="203"/>
      <c r="AD447" s="190"/>
      <c r="AE447" s="213"/>
      <c r="AF447" s="205"/>
      <c r="AG447" s="205"/>
      <c r="AH447" s="206"/>
      <c r="AI447" s="207"/>
      <c r="AJ447" s="214"/>
      <c r="AK447" s="163"/>
      <c r="AL447" s="163"/>
      <c r="AM447" s="208"/>
      <c r="AN447" s="192"/>
      <c r="AO447" s="209"/>
      <c r="AP447" s="162"/>
      <c r="AQ447" s="163"/>
      <c r="AR447" s="163"/>
      <c r="AS447" s="164"/>
      <c r="AT447" s="192"/>
      <c r="AU447" s="209"/>
      <c r="AV447" s="162"/>
      <c r="AW447" s="163"/>
      <c r="AX447" s="163"/>
      <c r="AY447" s="164"/>
      <c r="AZ447" s="192"/>
      <c r="BA447" s="209"/>
      <c r="BB447" s="162"/>
      <c r="BC447" s="163"/>
      <c r="BD447" s="163"/>
      <c r="BE447" s="164"/>
      <c r="BF447" s="192"/>
      <c r="BG447" s="209"/>
      <c r="BH447" s="162"/>
      <c r="BI447" s="163"/>
      <c r="BJ447" s="163"/>
      <c r="BK447" s="164"/>
      <c r="BL447" s="192"/>
      <c r="BM447" s="209"/>
      <c r="BN447" s="210"/>
      <c r="BO447" s="215"/>
      <c r="BP447" s="216"/>
      <c r="BQ447" s="151"/>
    </row>
    <row r="448" spans="1:69" ht="26.25" customHeight="1">
      <c r="A448" s="122" t="str">
        <v/>
      </c>
      <c r="B448" s="212"/>
      <c r="C448" s="194"/>
      <c r="D448" s="195"/>
      <c r="E448" s="152"/>
      <c r="F448" s="155"/>
      <c r="G448" s="107"/>
      <c r="H448" s="196"/>
      <c r="I448" s="113"/>
      <c r="J448" s="75"/>
      <c r="K448" s="75"/>
      <c r="L448" s="197"/>
      <c r="M448" s="119"/>
      <c r="N448" s="129"/>
      <c r="O448" s="198"/>
      <c r="P448" s="199"/>
      <c r="Q448" s="200"/>
      <c r="R448" s="201"/>
      <c r="S448" s="201"/>
      <c r="T448" s="202"/>
      <c r="U448" s="203"/>
      <c r="V448" s="190"/>
      <c r="W448" s="85"/>
      <c r="X448" s="199"/>
      <c r="Y448" s="200"/>
      <c r="Z448" s="201"/>
      <c r="AA448" s="201"/>
      <c r="AB448" s="202"/>
      <c r="AC448" s="203"/>
      <c r="AD448" s="190"/>
      <c r="AE448" s="213"/>
      <c r="AF448" s="205"/>
      <c r="AG448" s="205"/>
      <c r="AH448" s="206"/>
      <c r="AI448" s="207"/>
      <c r="AJ448" s="214"/>
      <c r="AK448" s="163"/>
      <c r="AL448" s="163"/>
      <c r="AM448" s="208"/>
      <c r="AN448" s="192"/>
      <c r="AO448" s="209"/>
      <c r="AP448" s="162"/>
      <c r="AQ448" s="163"/>
      <c r="AR448" s="163"/>
      <c r="AS448" s="164"/>
      <c r="AT448" s="192"/>
      <c r="AU448" s="209"/>
      <c r="AV448" s="162"/>
      <c r="AW448" s="163"/>
      <c r="AX448" s="163"/>
      <c r="AY448" s="164"/>
      <c r="AZ448" s="192"/>
      <c r="BA448" s="209"/>
      <c r="BB448" s="162"/>
      <c r="BC448" s="163"/>
      <c r="BD448" s="163"/>
      <c r="BE448" s="164"/>
      <c r="BF448" s="192"/>
      <c r="BG448" s="209"/>
      <c r="BH448" s="162"/>
      <c r="BI448" s="163"/>
      <c r="BJ448" s="163"/>
      <c r="BK448" s="164"/>
      <c r="BL448" s="192"/>
      <c r="BM448" s="209"/>
      <c r="BN448" s="210"/>
      <c r="BO448" s="215"/>
      <c r="BP448" s="216"/>
      <c r="BQ448" s="151"/>
    </row>
    <row r="449" spans="1:69" ht="26.25" customHeight="1">
      <c r="A449" s="122" t="str">
        <v/>
      </c>
      <c r="B449" s="212"/>
      <c r="C449" s="194"/>
      <c r="D449" s="195"/>
      <c r="E449" s="152"/>
      <c r="F449" s="155"/>
      <c r="G449" s="107"/>
      <c r="H449" s="196"/>
      <c r="I449" s="113"/>
      <c r="J449" s="75"/>
      <c r="K449" s="75"/>
      <c r="L449" s="197"/>
      <c r="M449" s="119"/>
      <c r="N449" s="129"/>
      <c r="O449" s="198"/>
      <c r="P449" s="199"/>
      <c r="Q449" s="200"/>
      <c r="R449" s="201"/>
      <c r="S449" s="201"/>
      <c r="T449" s="202"/>
      <c r="U449" s="203"/>
      <c r="V449" s="190"/>
      <c r="W449" s="85"/>
      <c r="X449" s="199"/>
      <c r="Y449" s="200"/>
      <c r="Z449" s="201"/>
      <c r="AA449" s="201"/>
      <c r="AB449" s="202"/>
      <c r="AC449" s="203"/>
      <c r="AD449" s="190"/>
      <c r="AE449" s="213"/>
      <c r="AF449" s="205"/>
      <c r="AG449" s="205"/>
      <c r="AH449" s="206"/>
      <c r="AI449" s="207"/>
      <c r="AJ449" s="214"/>
      <c r="AK449" s="163"/>
      <c r="AL449" s="163"/>
      <c r="AM449" s="208"/>
      <c r="AN449" s="192"/>
      <c r="AO449" s="209"/>
      <c r="AP449" s="162"/>
      <c r="AQ449" s="163"/>
      <c r="AR449" s="163"/>
      <c r="AS449" s="164"/>
      <c r="AT449" s="192"/>
      <c r="AU449" s="209"/>
      <c r="AV449" s="162"/>
      <c r="AW449" s="163"/>
      <c r="AX449" s="163"/>
      <c r="AY449" s="164"/>
      <c r="AZ449" s="192"/>
      <c r="BA449" s="209"/>
      <c r="BB449" s="162"/>
      <c r="BC449" s="163"/>
      <c r="BD449" s="163"/>
      <c r="BE449" s="164"/>
      <c r="BF449" s="192"/>
      <c r="BG449" s="209"/>
      <c r="BH449" s="162"/>
      <c r="BI449" s="163"/>
      <c r="BJ449" s="163"/>
      <c r="BK449" s="164"/>
      <c r="BL449" s="192"/>
      <c r="BM449" s="209"/>
      <c r="BN449" s="210"/>
      <c r="BO449" s="215"/>
      <c r="BP449" s="216"/>
      <c r="BQ449" s="151"/>
    </row>
    <row r="450" spans="1:69" ht="26.25" customHeight="1">
      <c r="A450" s="122" t="str">
        <v/>
      </c>
      <c r="B450" s="212"/>
      <c r="C450" s="194"/>
      <c r="D450" s="195"/>
      <c r="E450" s="152"/>
      <c r="F450" s="155"/>
      <c r="G450" s="107"/>
      <c r="H450" s="196"/>
      <c r="I450" s="113"/>
      <c r="J450" s="75"/>
      <c r="K450" s="75"/>
      <c r="L450" s="197"/>
      <c r="M450" s="119"/>
      <c r="N450" s="129"/>
      <c r="O450" s="198"/>
      <c r="P450" s="199"/>
      <c r="Q450" s="200"/>
      <c r="R450" s="201"/>
      <c r="S450" s="201"/>
      <c r="T450" s="202"/>
      <c r="U450" s="203"/>
      <c r="V450" s="190"/>
      <c r="W450" s="85"/>
      <c r="X450" s="199"/>
      <c r="Y450" s="200"/>
      <c r="Z450" s="201"/>
      <c r="AA450" s="201"/>
      <c r="AB450" s="202"/>
      <c r="AC450" s="203"/>
      <c r="AD450" s="190"/>
      <c r="AE450" s="213"/>
      <c r="AF450" s="205"/>
      <c r="AG450" s="205"/>
      <c r="AH450" s="206"/>
      <c r="AI450" s="207"/>
      <c r="AJ450" s="214"/>
      <c r="AK450" s="163"/>
      <c r="AL450" s="163"/>
      <c r="AM450" s="208"/>
      <c r="AN450" s="192"/>
      <c r="AO450" s="209"/>
      <c r="AP450" s="162"/>
      <c r="AQ450" s="163"/>
      <c r="AR450" s="163"/>
      <c r="AS450" s="164"/>
      <c r="AT450" s="192"/>
      <c r="AU450" s="209"/>
      <c r="AV450" s="162"/>
      <c r="AW450" s="163"/>
      <c r="AX450" s="163"/>
      <c r="AY450" s="164"/>
      <c r="AZ450" s="192"/>
      <c r="BA450" s="209"/>
      <c r="BB450" s="162"/>
      <c r="BC450" s="163"/>
      <c r="BD450" s="163"/>
      <c r="BE450" s="164"/>
      <c r="BF450" s="192"/>
      <c r="BG450" s="209"/>
      <c r="BH450" s="162"/>
      <c r="BI450" s="163"/>
      <c r="BJ450" s="163"/>
      <c r="BK450" s="164"/>
      <c r="BL450" s="192"/>
      <c r="BM450" s="209"/>
      <c r="BN450" s="210"/>
      <c r="BO450" s="215"/>
      <c r="BP450" s="216"/>
      <c r="BQ450" s="151"/>
    </row>
    <row r="451" spans="1:69" ht="26.25" customHeight="1">
      <c r="A451" s="122" t="str">
        <v/>
      </c>
      <c r="B451" s="212"/>
      <c r="C451" s="194"/>
      <c r="D451" s="195"/>
      <c r="E451" s="152"/>
      <c r="F451" s="155"/>
      <c r="G451" s="107"/>
      <c r="H451" s="196"/>
      <c r="I451" s="113"/>
      <c r="J451" s="75"/>
      <c r="K451" s="75"/>
      <c r="L451" s="197"/>
      <c r="M451" s="119"/>
      <c r="N451" s="129"/>
      <c r="O451" s="198"/>
      <c r="P451" s="199"/>
      <c r="Q451" s="200"/>
      <c r="R451" s="201"/>
      <c r="S451" s="201"/>
      <c r="T451" s="202"/>
      <c r="U451" s="203"/>
      <c r="V451" s="190"/>
      <c r="W451" s="85"/>
      <c r="X451" s="199"/>
      <c r="Y451" s="200"/>
      <c r="Z451" s="201"/>
      <c r="AA451" s="201"/>
      <c r="AB451" s="202"/>
      <c r="AC451" s="203"/>
      <c r="AD451" s="190"/>
      <c r="AE451" s="213"/>
      <c r="AF451" s="205"/>
      <c r="AG451" s="205"/>
      <c r="AH451" s="206"/>
      <c r="AI451" s="207"/>
      <c r="AJ451" s="214"/>
      <c r="AK451" s="163"/>
      <c r="AL451" s="163"/>
      <c r="AM451" s="208"/>
      <c r="AN451" s="192"/>
      <c r="AO451" s="209"/>
      <c r="AP451" s="162"/>
      <c r="AQ451" s="163"/>
      <c r="AR451" s="163"/>
      <c r="AS451" s="164"/>
      <c r="AT451" s="192"/>
      <c r="AU451" s="209"/>
      <c r="AV451" s="162"/>
      <c r="AW451" s="163"/>
      <c r="AX451" s="163"/>
      <c r="AY451" s="164"/>
      <c r="AZ451" s="192"/>
      <c r="BA451" s="209"/>
      <c r="BB451" s="162"/>
      <c r="BC451" s="163"/>
      <c r="BD451" s="163"/>
      <c r="BE451" s="164"/>
      <c r="BF451" s="192"/>
      <c r="BG451" s="209"/>
      <c r="BH451" s="162"/>
      <c r="BI451" s="163"/>
      <c r="BJ451" s="163"/>
      <c r="BK451" s="164"/>
      <c r="BL451" s="192"/>
      <c r="BM451" s="209"/>
      <c r="BN451" s="210"/>
      <c r="BO451" s="215"/>
      <c r="BP451" s="216"/>
      <c r="BQ451" s="151"/>
    </row>
    <row r="452" spans="1:69" ht="26.25" customHeight="1">
      <c r="A452" s="122" t="str">
        <v/>
      </c>
      <c r="B452" s="212"/>
      <c r="C452" s="194"/>
      <c r="D452" s="195"/>
      <c r="E452" s="152"/>
      <c r="F452" s="155"/>
      <c r="G452" s="107"/>
      <c r="H452" s="196"/>
      <c r="I452" s="113"/>
      <c r="J452" s="75"/>
      <c r="K452" s="75"/>
      <c r="L452" s="197"/>
      <c r="M452" s="119"/>
      <c r="N452" s="129"/>
      <c r="O452" s="198"/>
      <c r="P452" s="199"/>
      <c r="Q452" s="200"/>
      <c r="R452" s="201"/>
      <c r="S452" s="201"/>
      <c r="T452" s="202"/>
      <c r="U452" s="203"/>
      <c r="V452" s="190"/>
      <c r="W452" s="85"/>
      <c r="X452" s="199"/>
      <c r="Y452" s="200"/>
      <c r="Z452" s="201"/>
      <c r="AA452" s="201"/>
      <c r="AB452" s="202"/>
      <c r="AC452" s="203"/>
      <c r="AD452" s="190"/>
      <c r="AE452" s="213"/>
      <c r="AF452" s="205"/>
      <c r="AG452" s="205"/>
      <c r="AH452" s="206"/>
      <c r="AI452" s="207"/>
      <c r="AJ452" s="214"/>
      <c r="AK452" s="163"/>
      <c r="AL452" s="163"/>
      <c r="AM452" s="208"/>
      <c r="AN452" s="192"/>
      <c r="AO452" s="209"/>
      <c r="AP452" s="162"/>
      <c r="AQ452" s="163"/>
      <c r="AR452" s="163"/>
      <c r="AS452" s="164"/>
      <c r="AT452" s="192"/>
      <c r="AU452" s="209"/>
      <c r="AV452" s="162"/>
      <c r="AW452" s="163"/>
      <c r="AX452" s="163"/>
      <c r="AY452" s="164"/>
      <c r="AZ452" s="192"/>
      <c r="BA452" s="209"/>
      <c r="BB452" s="162"/>
      <c r="BC452" s="163"/>
      <c r="BD452" s="163"/>
      <c r="BE452" s="164"/>
      <c r="BF452" s="192"/>
      <c r="BG452" s="209"/>
      <c r="BH452" s="162"/>
      <c r="BI452" s="163"/>
      <c r="BJ452" s="163"/>
      <c r="BK452" s="164"/>
      <c r="BL452" s="192"/>
      <c r="BM452" s="209"/>
      <c r="BN452" s="210"/>
      <c r="BO452" s="215"/>
      <c r="BP452" s="216"/>
      <c r="BQ452" s="151"/>
    </row>
    <row r="453" spans="1:69" ht="26.25" customHeight="1">
      <c r="A453" s="122" t="str">
        <v/>
      </c>
      <c r="B453" s="212"/>
      <c r="C453" s="194"/>
      <c r="D453" s="195"/>
      <c r="E453" s="152"/>
      <c r="F453" s="155"/>
      <c r="G453" s="107"/>
      <c r="H453" s="196"/>
      <c r="I453" s="113"/>
      <c r="J453" s="75"/>
      <c r="K453" s="75"/>
      <c r="L453" s="197"/>
      <c r="M453" s="119"/>
      <c r="N453" s="129"/>
      <c r="O453" s="198"/>
      <c r="P453" s="199"/>
      <c r="Q453" s="200"/>
      <c r="R453" s="201"/>
      <c r="S453" s="201"/>
      <c r="T453" s="202"/>
      <c r="U453" s="203"/>
      <c r="V453" s="190"/>
      <c r="W453" s="85"/>
      <c r="X453" s="199"/>
      <c r="Y453" s="200"/>
      <c r="Z453" s="201"/>
      <c r="AA453" s="201"/>
      <c r="AB453" s="202"/>
      <c r="AC453" s="203"/>
      <c r="AD453" s="190"/>
      <c r="AE453" s="213"/>
      <c r="AF453" s="205"/>
      <c r="AG453" s="205"/>
      <c r="AH453" s="206"/>
      <c r="AI453" s="207"/>
      <c r="AJ453" s="214"/>
      <c r="AK453" s="163"/>
      <c r="AL453" s="163"/>
      <c r="AM453" s="208"/>
      <c r="AN453" s="192"/>
      <c r="AO453" s="209"/>
      <c r="AP453" s="162"/>
      <c r="AQ453" s="163"/>
      <c r="AR453" s="163"/>
      <c r="AS453" s="164"/>
      <c r="AT453" s="192"/>
      <c r="AU453" s="209"/>
      <c r="AV453" s="162"/>
      <c r="AW453" s="163"/>
      <c r="AX453" s="163"/>
      <c r="AY453" s="164"/>
      <c r="AZ453" s="192"/>
      <c r="BA453" s="209"/>
      <c r="BB453" s="162"/>
      <c r="BC453" s="163"/>
      <c r="BD453" s="163"/>
      <c r="BE453" s="164"/>
      <c r="BF453" s="192"/>
      <c r="BG453" s="209"/>
      <c r="BH453" s="162"/>
      <c r="BI453" s="163"/>
      <c r="BJ453" s="163"/>
      <c r="BK453" s="164"/>
      <c r="BL453" s="192"/>
      <c r="BM453" s="209"/>
      <c r="BN453" s="210"/>
      <c r="BO453" s="215"/>
      <c r="BP453" s="216"/>
      <c r="BQ453" s="151"/>
    </row>
    <row r="454" spans="1:69" ht="26.25" customHeight="1">
      <c r="A454" s="122" t="str">
        <v/>
      </c>
      <c r="B454" s="212"/>
      <c r="C454" s="194"/>
      <c r="D454" s="195"/>
      <c r="E454" s="152"/>
      <c r="F454" s="155"/>
      <c r="G454" s="107"/>
      <c r="H454" s="196"/>
      <c r="I454" s="113"/>
      <c r="J454" s="75"/>
      <c r="K454" s="75"/>
      <c r="L454" s="197"/>
      <c r="M454" s="119"/>
      <c r="N454" s="129"/>
      <c r="O454" s="198"/>
      <c r="P454" s="199"/>
      <c r="Q454" s="200"/>
      <c r="R454" s="201"/>
      <c r="S454" s="201"/>
      <c r="T454" s="202"/>
      <c r="U454" s="203"/>
      <c r="V454" s="190"/>
      <c r="W454" s="85"/>
      <c r="X454" s="199"/>
      <c r="Y454" s="200"/>
      <c r="Z454" s="201"/>
      <c r="AA454" s="201"/>
      <c r="AB454" s="202"/>
      <c r="AC454" s="203"/>
      <c r="AD454" s="190"/>
      <c r="AE454" s="213"/>
      <c r="AF454" s="205"/>
      <c r="AG454" s="205"/>
      <c r="AH454" s="206"/>
      <c r="AI454" s="207"/>
      <c r="AJ454" s="214"/>
      <c r="AK454" s="163"/>
      <c r="AL454" s="163"/>
      <c r="AM454" s="208"/>
      <c r="AN454" s="192"/>
      <c r="AO454" s="209"/>
      <c r="AP454" s="162"/>
      <c r="AQ454" s="163"/>
      <c r="AR454" s="163"/>
      <c r="AS454" s="164"/>
      <c r="AT454" s="192"/>
      <c r="AU454" s="209"/>
      <c r="AV454" s="162"/>
      <c r="AW454" s="163"/>
      <c r="AX454" s="163"/>
      <c r="AY454" s="164"/>
      <c r="AZ454" s="192"/>
      <c r="BA454" s="209"/>
      <c r="BB454" s="162"/>
      <c r="BC454" s="163"/>
      <c r="BD454" s="163"/>
      <c r="BE454" s="164"/>
      <c r="BF454" s="192"/>
      <c r="BG454" s="209"/>
      <c r="BH454" s="162"/>
      <c r="BI454" s="163"/>
      <c r="BJ454" s="163"/>
      <c r="BK454" s="164"/>
      <c r="BL454" s="192"/>
      <c r="BM454" s="209"/>
      <c r="BN454" s="210"/>
      <c r="BO454" s="215"/>
      <c r="BP454" s="216"/>
      <c r="BQ454" s="151"/>
    </row>
    <row r="455" spans="1:69" ht="26.25" customHeight="1">
      <c r="A455" s="122" t="str">
        <v/>
      </c>
      <c r="B455" s="212"/>
      <c r="C455" s="194"/>
      <c r="D455" s="195"/>
      <c r="E455" s="152"/>
      <c r="F455" s="155"/>
      <c r="G455" s="107"/>
      <c r="H455" s="196"/>
      <c r="I455" s="113"/>
      <c r="J455" s="75"/>
      <c r="K455" s="75"/>
      <c r="L455" s="197"/>
      <c r="M455" s="119"/>
      <c r="N455" s="129"/>
      <c r="O455" s="198"/>
      <c r="P455" s="199"/>
      <c r="Q455" s="200"/>
      <c r="R455" s="201"/>
      <c r="S455" s="201"/>
      <c r="T455" s="202"/>
      <c r="U455" s="203"/>
      <c r="V455" s="190"/>
      <c r="W455" s="85"/>
      <c r="X455" s="199"/>
      <c r="Y455" s="200"/>
      <c r="Z455" s="201"/>
      <c r="AA455" s="201"/>
      <c r="AB455" s="202"/>
      <c r="AC455" s="203"/>
      <c r="AD455" s="190"/>
      <c r="AE455" s="213"/>
      <c r="AF455" s="205"/>
      <c r="AG455" s="205"/>
      <c r="AH455" s="206"/>
      <c r="AI455" s="207"/>
      <c r="AJ455" s="214"/>
      <c r="AK455" s="163"/>
      <c r="AL455" s="163"/>
      <c r="AM455" s="208"/>
      <c r="AN455" s="192"/>
      <c r="AO455" s="209"/>
      <c r="AP455" s="162"/>
      <c r="AQ455" s="163"/>
      <c r="AR455" s="163"/>
      <c r="AS455" s="164"/>
      <c r="AT455" s="192"/>
      <c r="AU455" s="209"/>
      <c r="AV455" s="162"/>
      <c r="AW455" s="163"/>
      <c r="AX455" s="163"/>
      <c r="AY455" s="164"/>
      <c r="AZ455" s="192"/>
      <c r="BA455" s="209"/>
      <c r="BB455" s="162"/>
      <c r="BC455" s="163"/>
      <c r="BD455" s="163"/>
      <c r="BE455" s="164"/>
      <c r="BF455" s="192"/>
      <c r="BG455" s="209"/>
      <c r="BH455" s="162"/>
      <c r="BI455" s="163"/>
      <c r="BJ455" s="163"/>
      <c r="BK455" s="164"/>
      <c r="BL455" s="192"/>
      <c r="BM455" s="209"/>
      <c r="BN455" s="210"/>
      <c r="BO455" s="215"/>
      <c r="BP455" s="216"/>
      <c r="BQ455" s="151"/>
    </row>
    <row r="456" spans="1:69" ht="26.25" customHeight="1">
      <c r="A456" s="122" t="str">
        <v/>
      </c>
      <c r="B456" s="212"/>
      <c r="C456" s="194"/>
      <c r="D456" s="195"/>
      <c r="E456" s="152"/>
      <c r="F456" s="155"/>
      <c r="G456" s="107"/>
      <c r="H456" s="196"/>
      <c r="I456" s="113"/>
      <c r="J456" s="75"/>
      <c r="K456" s="75"/>
      <c r="L456" s="197"/>
      <c r="M456" s="119"/>
      <c r="N456" s="129"/>
      <c r="O456" s="198"/>
      <c r="P456" s="199"/>
      <c r="Q456" s="200"/>
      <c r="R456" s="201"/>
      <c r="S456" s="201"/>
      <c r="T456" s="202"/>
      <c r="U456" s="203"/>
      <c r="V456" s="190"/>
      <c r="W456" s="85"/>
      <c r="X456" s="199"/>
      <c r="Y456" s="200"/>
      <c r="Z456" s="201"/>
      <c r="AA456" s="201"/>
      <c r="AB456" s="202"/>
      <c r="AC456" s="203"/>
      <c r="AD456" s="190"/>
      <c r="AE456" s="213"/>
      <c r="AF456" s="205"/>
      <c r="AG456" s="205"/>
      <c r="AH456" s="206"/>
      <c r="AI456" s="207"/>
      <c r="AJ456" s="214"/>
      <c r="AK456" s="163"/>
      <c r="AL456" s="163"/>
      <c r="AM456" s="208"/>
      <c r="AN456" s="192"/>
      <c r="AO456" s="209"/>
      <c r="AP456" s="162"/>
      <c r="AQ456" s="163"/>
      <c r="AR456" s="163"/>
      <c r="AS456" s="164"/>
      <c r="AT456" s="192"/>
      <c r="AU456" s="209"/>
      <c r="AV456" s="162"/>
      <c r="AW456" s="163"/>
      <c r="AX456" s="163"/>
      <c r="AY456" s="164"/>
      <c r="AZ456" s="192"/>
      <c r="BA456" s="209"/>
      <c r="BB456" s="162"/>
      <c r="BC456" s="163"/>
      <c r="BD456" s="163"/>
      <c r="BE456" s="164"/>
      <c r="BF456" s="192"/>
      <c r="BG456" s="209"/>
      <c r="BH456" s="162"/>
      <c r="BI456" s="163"/>
      <c r="BJ456" s="163"/>
      <c r="BK456" s="164"/>
      <c r="BL456" s="192"/>
      <c r="BM456" s="209"/>
      <c r="BN456" s="210"/>
      <c r="BO456" s="215"/>
      <c r="BP456" s="216"/>
      <c r="BQ456" s="151"/>
    </row>
    <row r="457" spans="1:69" ht="26.25" customHeight="1">
      <c r="A457" s="122" t="str">
        <v/>
      </c>
      <c r="B457" s="212"/>
      <c r="C457" s="194"/>
      <c r="D457" s="195"/>
      <c r="E457" s="152"/>
      <c r="F457" s="155"/>
      <c r="G457" s="107"/>
      <c r="H457" s="196"/>
      <c r="I457" s="113"/>
      <c r="J457" s="75"/>
      <c r="K457" s="75"/>
      <c r="L457" s="197"/>
      <c r="M457" s="119"/>
      <c r="N457" s="129"/>
      <c r="O457" s="198"/>
      <c r="P457" s="199"/>
      <c r="Q457" s="200"/>
      <c r="R457" s="201"/>
      <c r="S457" s="201"/>
      <c r="T457" s="202"/>
      <c r="U457" s="203"/>
      <c r="V457" s="190"/>
      <c r="W457" s="85"/>
      <c r="X457" s="199"/>
      <c r="Y457" s="200"/>
      <c r="Z457" s="201"/>
      <c r="AA457" s="201"/>
      <c r="AB457" s="202"/>
      <c r="AC457" s="203"/>
      <c r="AD457" s="190"/>
      <c r="AE457" s="213"/>
      <c r="AF457" s="205"/>
      <c r="AG457" s="205"/>
      <c r="AH457" s="206"/>
      <c r="AI457" s="207"/>
      <c r="AJ457" s="214"/>
      <c r="AK457" s="163"/>
      <c r="AL457" s="163"/>
      <c r="AM457" s="208"/>
      <c r="AN457" s="192"/>
      <c r="AO457" s="209"/>
      <c r="AP457" s="162"/>
      <c r="AQ457" s="163"/>
      <c r="AR457" s="163"/>
      <c r="AS457" s="164"/>
      <c r="AT457" s="192"/>
      <c r="AU457" s="209"/>
      <c r="AV457" s="162"/>
      <c r="AW457" s="163"/>
      <c r="AX457" s="163"/>
      <c r="AY457" s="164"/>
      <c r="AZ457" s="192"/>
      <c r="BA457" s="209"/>
      <c r="BB457" s="162"/>
      <c r="BC457" s="163"/>
      <c r="BD457" s="163"/>
      <c r="BE457" s="164"/>
      <c r="BF457" s="192"/>
      <c r="BG457" s="209"/>
      <c r="BH457" s="162"/>
      <c r="BI457" s="163"/>
      <c r="BJ457" s="163"/>
      <c r="BK457" s="164"/>
      <c r="BL457" s="192"/>
      <c r="BM457" s="209"/>
      <c r="BN457" s="210"/>
      <c r="BO457" s="215"/>
      <c r="BP457" s="216"/>
      <c r="BQ457" s="151"/>
    </row>
    <row r="458" spans="1:69" ht="26.25" customHeight="1">
      <c r="A458" s="122" t="str">
        <v/>
      </c>
      <c r="B458" s="212"/>
      <c r="C458" s="194"/>
      <c r="D458" s="195"/>
      <c r="E458" s="152"/>
      <c r="F458" s="155"/>
      <c r="G458" s="107"/>
      <c r="H458" s="196"/>
      <c r="I458" s="113"/>
      <c r="J458" s="75"/>
      <c r="K458" s="75"/>
      <c r="L458" s="197"/>
      <c r="M458" s="119"/>
      <c r="N458" s="129"/>
      <c r="O458" s="198"/>
      <c r="P458" s="199"/>
      <c r="Q458" s="200"/>
      <c r="R458" s="201"/>
      <c r="S458" s="201"/>
      <c r="T458" s="202"/>
      <c r="U458" s="203"/>
      <c r="V458" s="190"/>
      <c r="W458" s="85"/>
      <c r="X458" s="199"/>
      <c r="Y458" s="200"/>
      <c r="Z458" s="201"/>
      <c r="AA458" s="201"/>
      <c r="AB458" s="202"/>
      <c r="AC458" s="203"/>
      <c r="AD458" s="190"/>
      <c r="AE458" s="213"/>
      <c r="AF458" s="205"/>
      <c r="AG458" s="205"/>
      <c r="AH458" s="206"/>
      <c r="AI458" s="207"/>
      <c r="AJ458" s="214"/>
      <c r="AK458" s="163"/>
      <c r="AL458" s="163"/>
      <c r="AM458" s="208"/>
      <c r="AN458" s="192"/>
      <c r="AO458" s="209"/>
      <c r="AP458" s="162"/>
      <c r="AQ458" s="163"/>
      <c r="AR458" s="163"/>
      <c r="AS458" s="164"/>
      <c r="AT458" s="192"/>
      <c r="AU458" s="209"/>
      <c r="AV458" s="162"/>
      <c r="AW458" s="163"/>
      <c r="AX458" s="163"/>
      <c r="AY458" s="164"/>
      <c r="AZ458" s="192"/>
      <c r="BA458" s="209"/>
      <c r="BB458" s="162"/>
      <c r="BC458" s="163"/>
      <c r="BD458" s="163"/>
      <c r="BE458" s="164"/>
      <c r="BF458" s="192"/>
      <c r="BG458" s="209"/>
      <c r="BH458" s="162"/>
      <c r="BI458" s="163"/>
      <c r="BJ458" s="163"/>
      <c r="BK458" s="164"/>
      <c r="BL458" s="192"/>
      <c r="BM458" s="209"/>
      <c r="BN458" s="210"/>
      <c r="BO458" s="215"/>
      <c r="BP458" s="216"/>
      <c r="BQ458" s="151"/>
    </row>
    <row r="459" spans="1:69" ht="26.25" customHeight="1">
      <c r="A459" s="122" t="str">
        <v/>
      </c>
      <c r="B459" s="212"/>
      <c r="C459" s="194"/>
      <c r="D459" s="195"/>
      <c r="E459" s="152"/>
      <c r="F459" s="155"/>
      <c r="G459" s="107"/>
      <c r="H459" s="196"/>
      <c r="I459" s="113"/>
      <c r="J459" s="75"/>
      <c r="K459" s="75"/>
      <c r="L459" s="197"/>
      <c r="M459" s="119"/>
      <c r="N459" s="129"/>
      <c r="O459" s="198"/>
      <c r="P459" s="199"/>
      <c r="Q459" s="200"/>
      <c r="R459" s="201"/>
      <c r="S459" s="201"/>
      <c r="T459" s="202"/>
      <c r="U459" s="203"/>
      <c r="V459" s="190"/>
      <c r="W459" s="85"/>
      <c r="X459" s="199"/>
      <c r="Y459" s="200"/>
      <c r="Z459" s="201"/>
      <c r="AA459" s="201"/>
      <c r="AB459" s="202"/>
      <c r="AC459" s="203"/>
      <c r="AD459" s="190"/>
      <c r="AE459" s="213"/>
      <c r="AF459" s="205"/>
      <c r="AG459" s="205"/>
      <c r="AH459" s="206"/>
      <c r="AI459" s="207"/>
      <c r="AJ459" s="214"/>
      <c r="AK459" s="163"/>
      <c r="AL459" s="163"/>
      <c r="AM459" s="208"/>
      <c r="AN459" s="192"/>
      <c r="AO459" s="209"/>
      <c r="AP459" s="162"/>
      <c r="AQ459" s="163"/>
      <c r="AR459" s="163"/>
      <c r="AS459" s="164"/>
      <c r="AT459" s="192"/>
      <c r="AU459" s="209"/>
      <c r="AV459" s="162"/>
      <c r="AW459" s="163"/>
      <c r="AX459" s="163"/>
      <c r="AY459" s="164"/>
      <c r="AZ459" s="192"/>
      <c r="BA459" s="209"/>
      <c r="BB459" s="162"/>
      <c r="BC459" s="163"/>
      <c r="BD459" s="163"/>
      <c r="BE459" s="164"/>
      <c r="BF459" s="192"/>
      <c r="BG459" s="209"/>
      <c r="BH459" s="162"/>
      <c r="BI459" s="163"/>
      <c r="BJ459" s="163"/>
      <c r="BK459" s="164"/>
      <c r="BL459" s="192"/>
      <c r="BM459" s="209"/>
      <c r="BN459" s="210"/>
      <c r="BO459" s="215"/>
      <c r="BP459" s="216"/>
      <c r="BQ459" s="151"/>
    </row>
    <row r="460" spans="1:69" ht="26.25" customHeight="1">
      <c r="A460" s="122" t="str">
        <v/>
      </c>
      <c r="B460" s="212"/>
      <c r="C460" s="194"/>
      <c r="D460" s="195"/>
      <c r="E460" s="152"/>
      <c r="F460" s="155"/>
      <c r="G460" s="107"/>
      <c r="H460" s="196"/>
      <c r="I460" s="113"/>
      <c r="J460" s="75"/>
      <c r="K460" s="75"/>
      <c r="L460" s="197"/>
      <c r="M460" s="119"/>
      <c r="N460" s="129"/>
      <c r="O460" s="198"/>
      <c r="P460" s="199"/>
      <c r="Q460" s="200"/>
      <c r="R460" s="201"/>
      <c r="S460" s="201"/>
      <c r="T460" s="202"/>
      <c r="U460" s="203"/>
      <c r="V460" s="190"/>
      <c r="W460" s="85"/>
      <c r="X460" s="199"/>
      <c r="Y460" s="200"/>
      <c r="Z460" s="201"/>
      <c r="AA460" s="201"/>
      <c r="AB460" s="202"/>
      <c r="AC460" s="203"/>
      <c r="AD460" s="190"/>
      <c r="AE460" s="213"/>
      <c r="AF460" s="205"/>
      <c r="AG460" s="205"/>
      <c r="AH460" s="206"/>
      <c r="AI460" s="207"/>
      <c r="AJ460" s="214"/>
      <c r="AK460" s="163"/>
      <c r="AL460" s="163"/>
      <c r="AM460" s="208"/>
      <c r="AN460" s="192"/>
      <c r="AO460" s="209"/>
      <c r="AP460" s="162"/>
      <c r="AQ460" s="163"/>
      <c r="AR460" s="163"/>
      <c r="AS460" s="164"/>
      <c r="AT460" s="192"/>
      <c r="AU460" s="209"/>
      <c r="AV460" s="162"/>
      <c r="AW460" s="163"/>
      <c r="AX460" s="163"/>
      <c r="AY460" s="164"/>
      <c r="AZ460" s="192"/>
      <c r="BA460" s="209"/>
      <c r="BB460" s="162"/>
      <c r="BC460" s="163"/>
      <c r="BD460" s="163"/>
      <c r="BE460" s="164"/>
      <c r="BF460" s="192"/>
      <c r="BG460" s="209"/>
      <c r="BH460" s="162"/>
      <c r="BI460" s="163"/>
      <c r="BJ460" s="163"/>
      <c r="BK460" s="164"/>
      <c r="BL460" s="192"/>
      <c r="BM460" s="209"/>
      <c r="BN460" s="210"/>
      <c r="BO460" s="215"/>
      <c r="BP460" s="216"/>
      <c r="BQ460" s="151"/>
    </row>
    <row r="461" spans="1:69" ht="26.25" customHeight="1">
      <c r="A461" s="122" t="str">
        <v/>
      </c>
      <c r="B461" s="212"/>
      <c r="C461" s="194"/>
      <c r="D461" s="195"/>
      <c r="E461" s="152"/>
      <c r="F461" s="155"/>
      <c r="G461" s="107"/>
      <c r="H461" s="196"/>
      <c r="I461" s="113"/>
      <c r="J461" s="75"/>
      <c r="K461" s="75"/>
      <c r="L461" s="197"/>
      <c r="M461" s="119"/>
      <c r="N461" s="129"/>
      <c r="O461" s="198"/>
      <c r="P461" s="199"/>
      <c r="Q461" s="200"/>
      <c r="R461" s="201"/>
      <c r="S461" s="201"/>
      <c r="T461" s="202"/>
      <c r="U461" s="203"/>
      <c r="V461" s="190"/>
      <c r="W461" s="85"/>
      <c r="X461" s="199"/>
      <c r="Y461" s="200"/>
      <c r="Z461" s="201"/>
      <c r="AA461" s="201"/>
      <c r="AB461" s="202"/>
      <c r="AC461" s="203"/>
      <c r="AD461" s="190"/>
      <c r="AE461" s="213"/>
      <c r="AF461" s="205"/>
      <c r="AG461" s="205"/>
      <c r="AH461" s="206"/>
      <c r="AI461" s="207"/>
      <c r="AJ461" s="214"/>
      <c r="AK461" s="163"/>
      <c r="AL461" s="163"/>
      <c r="AM461" s="208"/>
      <c r="AN461" s="192"/>
      <c r="AO461" s="209"/>
      <c r="AP461" s="162"/>
      <c r="AQ461" s="163"/>
      <c r="AR461" s="163"/>
      <c r="AS461" s="164"/>
      <c r="AT461" s="192"/>
      <c r="AU461" s="209"/>
      <c r="AV461" s="162"/>
      <c r="AW461" s="163"/>
      <c r="AX461" s="163"/>
      <c r="AY461" s="164"/>
      <c r="AZ461" s="192"/>
      <c r="BA461" s="209"/>
      <c r="BB461" s="162"/>
      <c r="BC461" s="163"/>
      <c r="BD461" s="163"/>
      <c r="BE461" s="164"/>
      <c r="BF461" s="192"/>
      <c r="BG461" s="209"/>
      <c r="BH461" s="162"/>
      <c r="BI461" s="163"/>
      <c r="BJ461" s="163"/>
      <c r="BK461" s="164"/>
      <c r="BL461" s="192"/>
      <c r="BM461" s="209"/>
      <c r="BN461" s="210"/>
      <c r="BO461" s="215"/>
      <c r="BP461" s="216"/>
      <c r="BQ461" s="151"/>
    </row>
    <row r="462" spans="1:69" ht="26.25" customHeight="1">
      <c r="A462" s="122" t="str">
        <v/>
      </c>
      <c r="B462" s="212"/>
      <c r="C462" s="194"/>
      <c r="D462" s="195"/>
      <c r="E462" s="152"/>
      <c r="F462" s="155"/>
      <c r="G462" s="107"/>
      <c r="H462" s="196"/>
      <c r="I462" s="113"/>
      <c r="J462" s="75"/>
      <c r="K462" s="75"/>
      <c r="L462" s="197"/>
      <c r="M462" s="119"/>
      <c r="N462" s="129"/>
      <c r="O462" s="198"/>
      <c r="P462" s="199"/>
      <c r="Q462" s="200"/>
      <c r="R462" s="201"/>
      <c r="S462" s="201"/>
      <c r="T462" s="202"/>
      <c r="U462" s="203"/>
      <c r="V462" s="190"/>
      <c r="W462" s="85"/>
      <c r="X462" s="199"/>
      <c r="Y462" s="200"/>
      <c r="Z462" s="201"/>
      <c r="AA462" s="201"/>
      <c r="AB462" s="202"/>
      <c r="AC462" s="203"/>
      <c r="AD462" s="190"/>
      <c r="AE462" s="213"/>
      <c r="AF462" s="205"/>
      <c r="AG462" s="205"/>
      <c r="AH462" s="206"/>
      <c r="AI462" s="207"/>
      <c r="AJ462" s="214"/>
      <c r="AK462" s="163"/>
      <c r="AL462" s="163"/>
      <c r="AM462" s="208"/>
      <c r="AN462" s="192"/>
      <c r="AO462" s="209"/>
      <c r="AP462" s="162"/>
      <c r="AQ462" s="163"/>
      <c r="AR462" s="163"/>
      <c r="AS462" s="164"/>
      <c r="AT462" s="192"/>
      <c r="AU462" s="209"/>
      <c r="AV462" s="162"/>
      <c r="AW462" s="163"/>
      <c r="AX462" s="163"/>
      <c r="AY462" s="164"/>
      <c r="AZ462" s="192"/>
      <c r="BA462" s="209"/>
      <c r="BB462" s="162"/>
      <c r="BC462" s="163"/>
      <c r="BD462" s="163"/>
      <c r="BE462" s="164"/>
      <c r="BF462" s="192"/>
      <c r="BG462" s="209"/>
      <c r="BH462" s="162"/>
      <c r="BI462" s="163"/>
      <c r="BJ462" s="163"/>
      <c r="BK462" s="164"/>
      <c r="BL462" s="192"/>
      <c r="BM462" s="209"/>
      <c r="BN462" s="210"/>
      <c r="BO462" s="215"/>
      <c r="BP462" s="216"/>
      <c r="BQ462" s="151"/>
    </row>
    <row r="463" spans="1:69" ht="26.25" customHeight="1">
      <c r="A463" s="122" t="str">
        <v/>
      </c>
      <c r="B463" s="212"/>
      <c r="C463" s="194"/>
      <c r="D463" s="195"/>
      <c r="E463" s="152"/>
      <c r="F463" s="155"/>
      <c r="G463" s="107"/>
      <c r="H463" s="196"/>
      <c r="I463" s="113"/>
      <c r="J463" s="75"/>
      <c r="K463" s="75"/>
      <c r="L463" s="197"/>
      <c r="M463" s="119"/>
      <c r="N463" s="129"/>
      <c r="O463" s="198"/>
      <c r="P463" s="199"/>
      <c r="Q463" s="200"/>
      <c r="R463" s="201"/>
      <c r="S463" s="201"/>
      <c r="T463" s="202"/>
      <c r="U463" s="203"/>
      <c r="V463" s="190"/>
      <c r="W463" s="85"/>
      <c r="X463" s="199"/>
      <c r="Y463" s="200"/>
      <c r="Z463" s="201"/>
      <c r="AA463" s="201"/>
      <c r="AB463" s="202"/>
      <c r="AC463" s="203"/>
      <c r="AD463" s="190"/>
      <c r="AE463" s="213"/>
      <c r="AF463" s="205"/>
      <c r="AG463" s="205"/>
      <c r="AH463" s="206"/>
      <c r="AI463" s="207"/>
      <c r="AJ463" s="214"/>
      <c r="AK463" s="163"/>
      <c r="AL463" s="163"/>
      <c r="AM463" s="208"/>
      <c r="AN463" s="192"/>
      <c r="AO463" s="209"/>
      <c r="AP463" s="162"/>
      <c r="AQ463" s="163"/>
      <c r="AR463" s="163"/>
      <c r="AS463" s="164"/>
      <c r="AT463" s="192"/>
      <c r="AU463" s="209"/>
      <c r="AV463" s="162"/>
      <c r="AW463" s="163"/>
      <c r="AX463" s="163"/>
      <c r="AY463" s="164"/>
      <c r="AZ463" s="192"/>
      <c r="BA463" s="209"/>
      <c r="BB463" s="162"/>
      <c r="BC463" s="163"/>
      <c r="BD463" s="163"/>
      <c r="BE463" s="164"/>
      <c r="BF463" s="192"/>
      <c r="BG463" s="209"/>
      <c r="BH463" s="162"/>
      <c r="BI463" s="163"/>
      <c r="BJ463" s="163"/>
      <c r="BK463" s="164"/>
      <c r="BL463" s="192"/>
      <c r="BM463" s="209"/>
      <c r="BN463" s="210"/>
      <c r="BO463" s="215"/>
      <c r="BP463" s="216"/>
      <c r="BQ463" s="151"/>
    </row>
    <row r="464" spans="1:69" ht="26.25" customHeight="1">
      <c r="A464" s="122" t="str">
        <v/>
      </c>
      <c r="B464" s="212"/>
      <c r="C464" s="194"/>
      <c r="D464" s="195"/>
      <c r="E464" s="152"/>
      <c r="F464" s="155"/>
      <c r="G464" s="107"/>
      <c r="H464" s="196"/>
      <c r="I464" s="113"/>
      <c r="J464" s="75"/>
      <c r="K464" s="75"/>
      <c r="L464" s="197"/>
      <c r="M464" s="119"/>
      <c r="N464" s="129"/>
      <c r="O464" s="198"/>
      <c r="P464" s="199"/>
      <c r="Q464" s="200"/>
      <c r="R464" s="201"/>
      <c r="S464" s="201"/>
      <c r="T464" s="202"/>
      <c r="U464" s="203"/>
      <c r="V464" s="190"/>
      <c r="W464" s="85"/>
      <c r="X464" s="199"/>
      <c r="Y464" s="200"/>
      <c r="Z464" s="201"/>
      <c r="AA464" s="201"/>
      <c r="AB464" s="202"/>
      <c r="AC464" s="203"/>
      <c r="AD464" s="190"/>
      <c r="AE464" s="213"/>
      <c r="AF464" s="205"/>
      <c r="AG464" s="205"/>
      <c r="AH464" s="206"/>
      <c r="AI464" s="207"/>
      <c r="AJ464" s="214"/>
      <c r="AK464" s="163"/>
      <c r="AL464" s="163"/>
      <c r="AM464" s="208"/>
      <c r="AN464" s="192"/>
      <c r="AO464" s="209"/>
      <c r="AP464" s="162"/>
      <c r="AQ464" s="163"/>
      <c r="AR464" s="163"/>
      <c r="AS464" s="164"/>
      <c r="AT464" s="192"/>
      <c r="AU464" s="209"/>
      <c r="AV464" s="162"/>
      <c r="AW464" s="163"/>
      <c r="AX464" s="163"/>
      <c r="AY464" s="164"/>
      <c r="AZ464" s="192"/>
      <c r="BA464" s="209"/>
      <c r="BB464" s="162"/>
      <c r="BC464" s="163"/>
      <c r="BD464" s="163"/>
      <c r="BE464" s="164"/>
      <c r="BF464" s="192"/>
      <c r="BG464" s="209"/>
      <c r="BH464" s="162"/>
      <c r="BI464" s="163"/>
      <c r="BJ464" s="163"/>
      <c r="BK464" s="164"/>
      <c r="BL464" s="192"/>
      <c r="BM464" s="209"/>
      <c r="BN464" s="210"/>
      <c r="BO464" s="215"/>
      <c r="BP464" s="216"/>
      <c r="BQ464" s="151"/>
    </row>
    <row r="465" spans="1:69" ht="26.25" customHeight="1">
      <c r="A465" s="122" t="str">
        <v/>
      </c>
      <c r="B465" s="212"/>
      <c r="C465" s="194"/>
      <c r="D465" s="195"/>
      <c r="E465" s="152"/>
      <c r="F465" s="155"/>
      <c r="G465" s="107"/>
      <c r="H465" s="196"/>
      <c r="I465" s="113"/>
      <c r="J465" s="75"/>
      <c r="K465" s="75"/>
      <c r="L465" s="197"/>
      <c r="M465" s="119"/>
      <c r="N465" s="129"/>
      <c r="O465" s="198"/>
      <c r="P465" s="199"/>
      <c r="Q465" s="200"/>
      <c r="R465" s="201"/>
      <c r="S465" s="201"/>
      <c r="T465" s="202"/>
      <c r="U465" s="203"/>
      <c r="V465" s="190"/>
      <c r="W465" s="85"/>
      <c r="X465" s="199"/>
      <c r="Y465" s="200"/>
      <c r="Z465" s="201"/>
      <c r="AA465" s="201"/>
      <c r="AB465" s="202"/>
      <c r="AC465" s="203"/>
      <c r="AD465" s="190"/>
      <c r="AE465" s="213"/>
      <c r="AF465" s="205"/>
      <c r="AG465" s="205"/>
      <c r="AH465" s="206"/>
      <c r="AI465" s="207"/>
      <c r="AJ465" s="214"/>
      <c r="AK465" s="163"/>
      <c r="AL465" s="163"/>
      <c r="AM465" s="208"/>
      <c r="AN465" s="192"/>
      <c r="AO465" s="209"/>
      <c r="AP465" s="162"/>
      <c r="AQ465" s="163"/>
      <c r="AR465" s="163"/>
      <c r="AS465" s="164"/>
      <c r="AT465" s="192"/>
      <c r="AU465" s="209"/>
      <c r="AV465" s="162"/>
      <c r="AW465" s="163"/>
      <c r="AX465" s="163"/>
      <c r="AY465" s="164"/>
      <c r="AZ465" s="192"/>
      <c r="BA465" s="209"/>
      <c r="BB465" s="162"/>
      <c r="BC465" s="163"/>
      <c r="BD465" s="163"/>
      <c r="BE465" s="164"/>
      <c r="BF465" s="192"/>
      <c r="BG465" s="209"/>
      <c r="BH465" s="162"/>
      <c r="BI465" s="163"/>
      <c r="BJ465" s="163"/>
      <c r="BK465" s="164"/>
      <c r="BL465" s="192"/>
      <c r="BM465" s="209"/>
      <c r="BN465" s="210"/>
      <c r="BO465" s="215"/>
      <c r="BP465" s="216"/>
      <c r="BQ465" s="151"/>
    </row>
    <row r="466" spans="1:69" ht="26.25" customHeight="1">
      <c r="A466" s="122" t="str">
        <v/>
      </c>
      <c r="B466" s="212"/>
      <c r="C466" s="194"/>
      <c r="D466" s="195"/>
      <c r="E466" s="152"/>
      <c r="F466" s="155"/>
      <c r="G466" s="107"/>
      <c r="H466" s="196"/>
      <c r="I466" s="113"/>
      <c r="J466" s="75"/>
      <c r="K466" s="75"/>
      <c r="L466" s="197"/>
      <c r="M466" s="119"/>
      <c r="N466" s="129"/>
      <c r="O466" s="198"/>
      <c r="P466" s="199"/>
      <c r="Q466" s="200"/>
      <c r="R466" s="201"/>
      <c r="S466" s="201"/>
      <c r="T466" s="202"/>
      <c r="U466" s="203"/>
      <c r="V466" s="190"/>
      <c r="W466" s="85"/>
      <c r="X466" s="199"/>
      <c r="Y466" s="200"/>
      <c r="Z466" s="201"/>
      <c r="AA466" s="201"/>
      <c r="AB466" s="202"/>
      <c r="AC466" s="203"/>
      <c r="AD466" s="190"/>
      <c r="AE466" s="213"/>
      <c r="AF466" s="205"/>
      <c r="AG466" s="205"/>
      <c r="AH466" s="206"/>
      <c r="AI466" s="207"/>
      <c r="AJ466" s="214"/>
      <c r="AK466" s="163"/>
      <c r="AL466" s="163"/>
      <c r="AM466" s="208"/>
      <c r="AN466" s="192"/>
      <c r="AO466" s="209"/>
      <c r="AP466" s="162"/>
      <c r="AQ466" s="163"/>
      <c r="AR466" s="163"/>
      <c r="AS466" s="164"/>
      <c r="AT466" s="192"/>
      <c r="AU466" s="209"/>
      <c r="AV466" s="162"/>
      <c r="AW466" s="163"/>
      <c r="AX466" s="163"/>
      <c r="AY466" s="164"/>
      <c r="AZ466" s="192"/>
      <c r="BA466" s="209"/>
      <c r="BB466" s="162"/>
      <c r="BC466" s="163"/>
      <c r="BD466" s="163"/>
      <c r="BE466" s="164"/>
      <c r="BF466" s="192"/>
      <c r="BG466" s="209"/>
      <c r="BH466" s="162"/>
      <c r="BI466" s="163"/>
      <c r="BJ466" s="163"/>
      <c r="BK466" s="164"/>
      <c r="BL466" s="192"/>
      <c r="BM466" s="209"/>
      <c r="BN466" s="210"/>
      <c r="BO466" s="215"/>
      <c r="BP466" s="216"/>
      <c r="BQ466" s="151"/>
    </row>
    <row r="467" spans="1:69" ht="26.25" customHeight="1">
      <c r="A467" s="122" t="str">
        <v/>
      </c>
      <c r="B467" s="212"/>
      <c r="C467" s="194"/>
      <c r="D467" s="195"/>
      <c r="E467" s="152"/>
      <c r="F467" s="155"/>
      <c r="G467" s="107"/>
      <c r="H467" s="196"/>
      <c r="I467" s="113"/>
      <c r="J467" s="75"/>
      <c r="K467" s="75"/>
      <c r="L467" s="197"/>
      <c r="M467" s="119"/>
      <c r="N467" s="129"/>
      <c r="O467" s="198"/>
      <c r="P467" s="199"/>
      <c r="Q467" s="200"/>
      <c r="R467" s="201"/>
      <c r="S467" s="201"/>
      <c r="T467" s="202"/>
      <c r="U467" s="203"/>
      <c r="V467" s="190"/>
      <c r="W467" s="85"/>
      <c r="X467" s="199"/>
      <c r="Y467" s="200"/>
      <c r="Z467" s="201"/>
      <c r="AA467" s="201"/>
      <c r="AB467" s="202"/>
      <c r="AC467" s="203"/>
      <c r="AD467" s="190"/>
      <c r="AE467" s="213"/>
      <c r="AF467" s="205"/>
      <c r="AG467" s="205"/>
      <c r="AH467" s="206"/>
      <c r="AI467" s="207"/>
      <c r="AJ467" s="214"/>
      <c r="AK467" s="163"/>
      <c r="AL467" s="163"/>
      <c r="AM467" s="208"/>
      <c r="AN467" s="192"/>
      <c r="AO467" s="209"/>
      <c r="AP467" s="162"/>
      <c r="AQ467" s="163"/>
      <c r="AR467" s="163"/>
      <c r="AS467" s="164"/>
      <c r="AT467" s="192"/>
      <c r="AU467" s="209"/>
      <c r="AV467" s="162"/>
      <c r="AW467" s="163"/>
      <c r="AX467" s="163"/>
      <c r="AY467" s="164"/>
      <c r="AZ467" s="192"/>
      <c r="BA467" s="209"/>
      <c r="BB467" s="162"/>
      <c r="BC467" s="163"/>
      <c r="BD467" s="163"/>
      <c r="BE467" s="164"/>
      <c r="BF467" s="192"/>
      <c r="BG467" s="209"/>
      <c r="BH467" s="162"/>
      <c r="BI467" s="163"/>
      <c r="BJ467" s="163"/>
      <c r="BK467" s="164"/>
      <c r="BL467" s="192"/>
      <c r="BM467" s="209"/>
      <c r="BN467" s="210"/>
      <c r="BO467" s="215"/>
      <c r="BP467" s="216"/>
      <c r="BQ467" s="151"/>
    </row>
    <row r="468" spans="1:69" ht="26.25" customHeight="1">
      <c r="A468" s="122" t="str">
        <v/>
      </c>
      <c r="B468" s="212"/>
      <c r="C468" s="194"/>
      <c r="D468" s="195"/>
      <c r="E468" s="152"/>
      <c r="F468" s="155"/>
      <c r="G468" s="107"/>
      <c r="H468" s="196"/>
      <c r="I468" s="113"/>
      <c r="J468" s="75"/>
      <c r="K468" s="75"/>
      <c r="L468" s="197"/>
      <c r="M468" s="119"/>
      <c r="N468" s="129"/>
      <c r="O468" s="198"/>
      <c r="P468" s="199"/>
      <c r="Q468" s="200"/>
      <c r="R468" s="201"/>
      <c r="S468" s="201"/>
      <c r="T468" s="202"/>
      <c r="U468" s="203"/>
      <c r="V468" s="190"/>
      <c r="W468" s="85"/>
      <c r="X468" s="199"/>
      <c r="Y468" s="200"/>
      <c r="Z468" s="201"/>
      <c r="AA468" s="201"/>
      <c r="AB468" s="202"/>
      <c r="AC468" s="203"/>
      <c r="AD468" s="190"/>
      <c r="AE468" s="213"/>
      <c r="AF468" s="205"/>
      <c r="AG468" s="205"/>
      <c r="AH468" s="206"/>
      <c r="AI468" s="207"/>
      <c r="AJ468" s="214"/>
      <c r="AK468" s="163"/>
      <c r="AL468" s="163"/>
      <c r="AM468" s="208"/>
      <c r="AN468" s="192"/>
      <c r="AO468" s="209"/>
      <c r="AP468" s="162"/>
      <c r="AQ468" s="163"/>
      <c r="AR468" s="163"/>
      <c r="AS468" s="164"/>
      <c r="AT468" s="192"/>
      <c r="AU468" s="209"/>
      <c r="AV468" s="162"/>
      <c r="AW468" s="163"/>
      <c r="AX468" s="163"/>
      <c r="AY468" s="164"/>
      <c r="AZ468" s="192"/>
      <c r="BA468" s="209"/>
      <c r="BB468" s="162"/>
      <c r="BC468" s="163"/>
      <c r="BD468" s="163"/>
      <c r="BE468" s="164"/>
      <c r="BF468" s="192"/>
      <c r="BG468" s="209"/>
      <c r="BH468" s="162"/>
      <c r="BI468" s="163"/>
      <c r="BJ468" s="163"/>
      <c r="BK468" s="164"/>
      <c r="BL468" s="192"/>
      <c r="BM468" s="209"/>
      <c r="BN468" s="210"/>
      <c r="BO468" s="215"/>
      <c r="BP468" s="216"/>
      <c r="BQ468" s="151"/>
    </row>
    <row r="469" spans="1:69" ht="26.25" customHeight="1">
      <c r="A469" s="122" t="str">
        <v/>
      </c>
      <c r="B469" s="212"/>
      <c r="C469" s="194"/>
      <c r="D469" s="195"/>
      <c r="E469" s="152"/>
      <c r="F469" s="155"/>
      <c r="G469" s="107"/>
      <c r="H469" s="196"/>
      <c r="I469" s="113"/>
      <c r="J469" s="75"/>
      <c r="K469" s="75"/>
      <c r="L469" s="197"/>
      <c r="M469" s="119"/>
      <c r="N469" s="129"/>
      <c r="O469" s="198"/>
      <c r="P469" s="199"/>
      <c r="Q469" s="200"/>
      <c r="R469" s="201"/>
      <c r="S469" s="201"/>
      <c r="T469" s="202"/>
      <c r="U469" s="203"/>
      <c r="V469" s="190"/>
      <c r="W469" s="85"/>
      <c r="X469" s="199"/>
      <c r="Y469" s="200"/>
      <c r="Z469" s="201"/>
      <c r="AA469" s="201"/>
      <c r="AB469" s="202"/>
      <c r="AC469" s="203"/>
      <c r="AD469" s="190"/>
      <c r="AE469" s="213"/>
      <c r="AF469" s="205"/>
      <c r="AG469" s="205"/>
      <c r="AH469" s="206"/>
      <c r="AI469" s="207"/>
      <c r="AJ469" s="214"/>
      <c r="AK469" s="163"/>
      <c r="AL469" s="163"/>
      <c r="AM469" s="208"/>
      <c r="AN469" s="192"/>
      <c r="AO469" s="209"/>
      <c r="AP469" s="162"/>
      <c r="AQ469" s="163"/>
      <c r="AR469" s="163"/>
      <c r="AS469" s="164"/>
      <c r="AT469" s="192"/>
      <c r="AU469" s="209"/>
      <c r="AV469" s="162"/>
      <c r="AW469" s="163"/>
      <c r="AX469" s="163"/>
      <c r="AY469" s="164"/>
      <c r="AZ469" s="192"/>
      <c r="BA469" s="209"/>
      <c r="BB469" s="162"/>
      <c r="BC469" s="163"/>
      <c r="BD469" s="163"/>
      <c r="BE469" s="164"/>
      <c r="BF469" s="192"/>
      <c r="BG469" s="209"/>
      <c r="BH469" s="162"/>
      <c r="BI469" s="163"/>
      <c r="BJ469" s="163"/>
      <c r="BK469" s="164"/>
      <c r="BL469" s="192"/>
      <c r="BM469" s="209"/>
      <c r="BN469" s="210"/>
      <c r="BO469" s="215"/>
      <c r="BP469" s="216"/>
      <c r="BQ469" s="151"/>
    </row>
    <row r="470" spans="1:69" ht="26.25" customHeight="1">
      <c r="A470" s="122" t="str">
        <v/>
      </c>
      <c r="B470" s="212"/>
      <c r="C470" s="194"/>
      <c r="D470" s="195"/>
      <c r="E470" s="152"/>
      <c r="F470" s="155"/>
      <c r="G470" s="107"/>
      <c r="H470" s="196"/>
      <c r="I470" s="113"/>
      <c r="J470" s="75"/>
      <c r="K470" s="75"/>
      <c r="L470" s="197"/>
      <c r="M470" s="119"/>
      <c r="N470" s="129"/>
      <c r="O470" s="198"/>
      <c r="P470" s="199"/>
      <c r="Q470" s="200"/>
      <c r="R470" s="201"/>
      <c r="S470" s="201"/>
      <c r="T470" s="202"/>
      <c r="U470" s="203"/>
      <c r="V470" s="190"/>
      <c r="W470" s="85"/>
      <c r="X470" s="199"/>
      <c r="Y470" s="200"/>
      <c r="Z470" s="201"/>
      <c r="AA470" s="201"/>
      <c r="AB470" s="202"/>
      <c r="AC470" s="203"/>
      <c r="AD470" s="190"/>
      <c r="AE470" s="213"/>
      <c r="AF470" s="205"/>
      <c r="AG470" s="205"/>
      <c r="AH470" s="206"/>
      <c r="AI470" s="207"/>
      <c r="AJ470" s="214"/>
      <c r="AK470" s="163"/>
      <c r="AL470" s="163"/>
      <c r="AM470" s="208"/>
      <c r="AN470" s="192"/>
      <c r="AO470" s="209"/>
      <c r="AP470" s="162"/>
      <c r="AQ470" s="163"/>
      <c r="AR470" s="163"/>
      <c r="AS470" s="164"/>
      <c r="AT470" s="192"/>
      <c r="AU470" s="209"/>
      <c r="AV470" s="162"/>
      <c r="AW470" s="163"/>
      <c r="AX470" s="163"/>
      <c r="AY470" s="164"/>
      <c r="AZ470" s="192"/>
      <c r="BA470" s="209"/>
      <c r="BB470" s="162"/>
      <c r="BC470" s="163"/>
      <c r="BD470" s="163"/>
      <c r="BE470" s="164"/>
      <c r="BF470" s="192"/>
      <c r="BG470" s="209"/>
      <c r="BH470" s="162"/>
      <c r="BI470" s="163"/>
      <c r="BJ470" s="163"/>
      <c r="BK470" s="164"/>
      <c r="BL470" s="192"/>
      <c r="BM470" s="209"/>
      <c r="BN470" s="210"/>
      <c r="BO470" s="215"/>
      <c r="BP470" s="216"/>
      <c r="BQ470" s="151"/>
    </row>
    <row r="471" spans="1:69" ht="26.25" customHeight="1">
      <c r="A471" s="122" t="str">
        <v/>
      </c>
      <c r="B471" s="212"/>
      <c r="C471" s="194"/>
      <c r="D471" s="195"/>
      <c r="E471" s="152"/>
      <c r="F471" s="155"/>
      <c r="G471" s="107"/>
      <c r="H471" s="196"/>
      <c r="I471" s="113"/>
      <c r="J471" s="75"/>
      <c r="K471" s="75"/>
      <c r="L471" s="197"/>
      <c r="M471" s="119"/>
      <c r="N471" s="129"/>
      <c r="O471" s="198"/>
      <c r="P471" s="199"/>
      <c r="Q471" s="200"/>
      <c r="R471" s="201"/>
      <c r="S471" s="201"/>
      <c r="T471" s="202"/>
      <c r="U471" s="203"/>
      <c r="V471" s="190"/>
      <c r="W471" s="85"/>
      <c r="X471" s="199"/>
      <c r="Y471" s="200"/>
      <c r="Z471" s="201"/>
      <c r="AA471" s="201"/>
      <c r="AB471" s="202"/>
      <c r="AC471" s="203"/>
      <c r="AD471" s="190"/>
      <c r="AE471" s="213"/>
      <c r="AF471" s="205"/>
      <c r="AG471" s="205"/>
      <c r="AH471" s="206"/>
      <c r="AI471" s="207"/>
      <c r="AJ471" s="214"/>
      <c r="AK471" s="163"/>
      <c r="AL471" s="163"/>
      <c r="AM471" s="208"/>
      <c r="AN471" s="192"/>
      <c r="AO471" s="209"/>
      <c r="AP471" s="162"/>
      <c r="AQ471" s="163"/>
      <c r="AR471" s="163"/>
      <c r="AS471" s="164"/>
      <c r="AT471" s="192"/>
      <c r="AU471" s="209"/>
      <c r="AV471" s="162"/>
      <c r="AW471" s="163"/>
      <c r="AX471" s="163"/>
      <c r="AY471" s="164"/>
      <c r="AZ471" s="192"/>
      <c r="BA471" s="209"/>
      <c r="BB471" s="162"/>
      <c r="BC471" s="163"/>
      <c r="BD471" s="163"/>
      <c r="BE471" s="164"/>
      <c r="BF471" s="192"/>
      <c r="BG471" s="209"/>
      <c r="BH471" s="162"/>
      <c r="BI471" s="163"/>
      <c r="BJ471" s="163"/>
      <c r="BK471" s="164"/>
      <c r="BL471" s="192"/>
      <c r="BM471" s="209"/>
      <c r="BN471" s="210"/>
      <c r="BO471" s="215"/>
      <c r="BP471" s="216"/>
      <c r="BQ471" s="151"/>
    </row>
    <row r="472" spans="1:69" ht="26.25" customHeight="1">
      <c r="A472" s="122" t="str">
        <v/>
      </c>
      <c r="B472" s="212"/>
      <c r="C472" s="194"/>
      <c r="D472" s="195"/>
      <c r="E472" s="152"/>
      <c r="F472" s="155"/>
      <c r="G472" s="107"/>
      <c r="H472" s="196"/>
      <c r="I472" s="113"/>
      <c r="J472" s="75"/>
      <c r="K472" s="75"/>
      <c r="L472" s="197"/>
      <c r="M472" s="119"/>
      <c r="N472" s="129"/>
      <c r="O472" s="198"/>
      <c r="P472" s="199"/>
      <c r="Q472" s="200"/>
      <c r="R472" s="201"/>
      <c r="S472" s="201"/>
      <c r="T472" s="202"/>
      <c r="U472" s="203"/>
      <c r="V472" s="190"/>
      <c r="W472" s="85"/>
      <c r="X472" s="199"/>
      <c r="Y472" s="200"/>
      <c r="Z472" s="201"/>
      <c r="AA472" s="201"/>
      <c r="AB472" s="202"/>
      <c r="AC472" s="203"/>
      <c r="AD472" s="190"/>
      <c r="AE472" s="213"/>
      <c r="AF472" s="205"/>
      <c r="AG472" s="205"/>
      <c r="AH472" s="206"/>
      <c r="AI472" s="207"/>
      <c r="AJ472" s="214"/>
      <c r="AK472" s="163"/>
      <c r="AL472" s="163"/>
      <c r="AM472" s="208"/>
      <c r="AN472" s="192"/>
      <c r="AO472" s="209"/>
      <c r="AP472" s="162"/>
      <c r="AQ472" s="163"/>
      <c r="AR472" s="163"/>
      <c r="AS472" s="164"/>
      <c r="AT472" s="192"/>
      <c r="AU472" s="209"/>
      <c r="AV472" s="162"/>
      <c r="AW472" s="163"/>
      <c r="AX472" s="163"/>
      <c r="AY472" s="164"/>
      <c r="AZ472" s="192"/>
      <c r="BA472" s="209"/>
      <c r="BB472" s="162"/>
      <c r="BC472" s="163"/>
      <c r="BD472" s="163"/>
      <c r="BE472" s="164"/>
      <c r="BF472" s="192"/>
      <c r="BG472" s="209"/>
      <c r="BH472" s="162"/>
      <c r="BI472" s="163"/>
      <c r="BJ472" s="163"/>
      <c r="BK472" s="164"/>
      <c r="BL472" s="192"/>
      <c r="BM472" s="209"/>
      <c r="BN472" s="210"/>
      <c r="BO472" s="215"/>
      <c r="BP472" s="216"/>
      <c r="BQ472" s="151"/>
    </row>
    <row r="473" spans="1:69" ht="26.25" customHeight="1">
      <c r="A473" s="122" t="str">
        <v/>
      </c>
      <c r="B473" s="212"/>
      <c r="C473" s="194"/>
      <c r="D473" s="195"/>
      <c r="E473" s="152"/>
      <c r="F473" s="155"/>
      <c r="G473" s="107"/>
      <c r="H473" s="196"/>
      <c r="I473" s="113"/>
      <c r="J473" s="75"/>
      <c r="K473" s="75"/>
      <c r="L473" s="197"/>
      <c r="M473" s="119"/>
      <c r="N473" s="129"/>
      <c r="O473" s="198"/>
      <c r="P473" s="199"/>
      <c r="Q473" s="200"/>
      <c r="R473" s="201"/>
      <c r="S473" s="201"/>
      <c r="T473" s="202"/>
      <c r="U473" s="203"/>
      <c r="V473" s="190"/>
      <c r="W473" s="85"/>
      <c r="X473" s="199"/>
      <c r="Y473" s="200"/>
      <c r="Z473" s="201"/>
      <c r="AA473" s="201"/>
      <c r="AB473" s="202"/>
      <c r="AC473" s="203"/>
      <c r="AD473" s="190"/>
      <c r="AE473" s="213"/>
      <c r="AF473" s="205"/>
      <c r="AG473" s="205"/>
      <c r="AH473" s="206"/>
      <c r="AI473" s="207"/>
      <c r="AJ473" s="214"/>
      <c r="AK473" s="163"/>
      <c r="AL473" s="163"/>
      <c r="AM473" s="208"/>
      <c r="AN473" s="192"/>
      <c r="AO473" s="209"/>
      <c r="AP473" s="162"/>
      <c r="AQ473" s="163"/>
      <c r="AR473" s="163"/>
      <c r="AS473" s="164"/>
      <c r="AT473" s="192"/>
      <c r="AU473" s="209"/>
      <c r="AV473" s="162"/>
      <c r="AW473" s="163"/>
      <c r="AX473" s="163"/>
      <c r="AY473" s="164"/>
      <c r="AZ473" s="192"/>
      <c r="BA473" s="209"/>
      <c r="BB473" s="162"/>
      <c r="BC473" s="163"/>
      <c r="BD473" s="163"/>
      <c r="BE473" s="164"/>
      <c r="BF473" s="192"/>
      <c r="BG473" s="209"/>
      <c r="BH473" s="162"/>
      <c r="BI473" s="163"/>
      <c r="BJ473" s="163"/>
      <c r="BK473" s="164"/>
      <c r="BL473" s="192"/>
      <c r="BM473" s="209"/>
      <c r="BN473" s="210"/>
      <c r="BO473" s="215"/>
      <c r="BP473" s="216"/>
      <c r="BQ473" s="151"/>
    </row>
    <row r="474" spans="1:69" ht="26.25" customHeight="1">
      <c r="A474" s="122" t="str">
        <v/>
      </c>
      <c r="B474" s="212"/>
      <c r="C474" s="194"/>
      <c r="D474" s="195"/>
      <c r="E474" s="152"/>
      <c r="F474" s="155"/>
      <c r="G474" s="107"/>
      <c r="H474" s="196"/>
      <c r="I474" s="113"/>
      <c r="J474" s="75"/>
      <c r="K474" s="75"/>
      <c r="L474" s="197"/>
      <c r="M474" s="119"/>
      <c r="N474" s="129"/>
      <c r="O474" s="198"/>
      <c r="P474" s="199"/>
      <c r="Q474" s="200"/>
      <c r="R474" s="201"/>
      <c r="S474" s="201"/>
      <c r="T474" s="202"/>
      <c r="U474" s="203"/>
      <c r="V474" s="190"/>
      <c r="W474" s="85"/>
      <c r="X474" s="199"/>
      <c r="Y474" s="200"/>
      <c r="Z474" s="201"/>
      <c r="AA474" s="201"/>
      <c r="AB474" s="202"/>
      <c r="AC474" s="203"/>
      <c r="AD474" s="190"/>
      <c r="AE474" s="213"/>
      <c r="AF474" s="205"/>
      <c r="AG474" s="205"/>
      <c r="AH474" s="206"/>
      <c r="AI474" s="207"/>
      <c r="AJ474" s="214"/>
      <c r="AK474" s="163"/>
      <c r="AL474" s="163"/>
      <c r="AM474" s="208"/>
      <c r="AN474" s="192"/>
      <c r="AO474" s="209"/>
      <c r="AP474" s="162"/>
      <c r="AQ474" s="163"/>
      <c r="AR474" s="163"/>
      <c r="AS474" s="164"/>
      <c r="AT474" s="192"/>
      <c r="AU474" s="209"/>
      <c r="AV474" s="162"/>
      <c r="AW474" s="163"/>
      <c r="AX474" s="163"/>
      <c r="AY474" s="164"/>
      <c r="AZ474" s="192"/>
      <c r="BA474" s="209"/>
      <c r="BB474" s="162"/>
      <c r="BC474" s="163"/>
      <c r="BD474" s="163"/>
      <c r="BE474" s="164"/>
      <c r="BF474" s="192"/>
      <c r="BG474" s="209"/>
      <c r="BH474" s="162"/>
      <c r="BI474" s="163"/>
      <c r="BJ474" s="163"/>
      <c r="BK474" s="164"/>
      <c r="BL474" s="192"/>
      <c r="BM474" s="209"/>
      <c r="BN474" s="210"/>
      <c r="BO474" s="215"/>
      <c r="BP474" s="216"/>
      <c r="BQ474" s="151"/>
    </row>
    <row r="475" spans="1:69" ht="26.25" customHeight="1">
      <c r="A475" s="122" t="str">
        <v/>
      </c>
      <c r="B475" s="212"/>
      <c r="C475" s="194"/>
      <c r="D475" s="195"/>
      <c r="E475" s="152"/>
      <c r="F475" s="155"/>
      <c r="G475" s="107"/>
      <c r="H475" s="196"/>
      <c r="I475" s="113"/>
      <c r="J475" s="75"/>
      <c r="K475" s="75"/>
      <c r="L475" s="197"/>
      <c r="M475" s="119"/>
      <c r="N475" s="129"/>
      <c r="O475" s="198"/>
      <c r="P475" s="199"/>
      <c r="Q475" s="200"/>
      <c r="R475" s="201"/>
      <c r="S475" s="201"/>
      <c r="T475" s="202"/>
      <c r="U475" s="203"/>
      <c r="V475" s="190"/>
      <c r="W475" s="85"/>
      <c r="X475" s="199"/>
      <c r="Y475" s="200"/>
      <c r="Z475" s="201"/>
      <c r="AA475" s="201"/>
      <c r="AB475" s="202"/>
      <c r="AC475" s="203"/>
      <c r="AD475" s="190"/>
      <c r="AE475" s="213"/>
      <c r="AF475" s="205"/>
      <c r="AG475" s="205"/>
      <c r="AH475" s="206"/>
      <c r="AI475" s="207"/>
      <c r="AJ475" s="214"/>
      <c r="AK475" s="163"/>
      <c r="AL475" s="163"/>
      <c r="AM475" s="208"/>
      <c r="AN475" s="192"/>
      <c r="AO475" s="209"/>
      <c r="AP475" s="162"/>
      <c r="AQ475" s="163"/>
      <c r="AR475" s="163"/>
      <c r="AS475" s="164"/>
      <c r="AT475" s="192"/>
      <c r="AU475" s="209"/>
      <c r="AV475" s="162"/>
      <c r="AW475" s="163"/>
      <c r="AX475" s="163"/>
      <c r="AY475" s="164"/>
      <c r="AZ475" s="192"/>
      <c r="BA475" s="209"/>
      <c r="BB475" s="162"/>
      <c r="BC475" s="163"/>
      <c r="BD475" s="163"/>
      <c r="BE475" s="164"/>
      <c r="BF475" s="192"/>
      <c r="BG475" s="209"/>
      <c r="BH475" s="162"/>
      <c r="BI475" s="163"/>
      <c r="BJ475" s="163"/>
      <c r="BK475" s="164"/>
      <c r="BL475" s="192"/>
      <c r="BM475" s="209"/>
      <c r="BN475" s="210"/>
      <c r="BO475" s="215"/>
      <c r="BP475" s="216"/>
      <c r="BQ475" s="151"/>
    </row>
    <row r="476" spans="1:69" ht="26.25" customHeight="1">
      <c r="A476" s="122" t="str">
        <v/>
      </c>
      <c r="B476" s="212"/>
      <c r="C476" s="194"/>
      <c r="D476" s="195"/>
      <c r="E476" s="152"/>
      <c r="F476" s="155"/>
      <c r="G476" s="107"/>
      <c r="H476" s="196"/>
      <c r="I476" s="113"/>
      <c r="J476" s="75"/>
      <c r="K476" s="75"/>
      <c r="L476" s="197"/>
      <c r="M476" s="119"/>
      <c r="N476" s="129"/>
      <c r="O476" s="198"/>
      <c r="P476" s="199"/>
      <c r="Q476" s="200"/>
      <c r="R476" s="201"/>
      <c r="S476" s="201"/>
      <c r="T476" s="202"/>
      <c r="U476" s="203"/>
      <c r="V476" s="190"/>
      <c r="W476" s="85"/>
      <c r="X476" s="199"/>
      <c r="Y476" s="200"/>
      <c r="Z476" s="201"/>
      <c r="AA476" s="201"/>
      <c r="AB476" s="202"/>
      <c r="AC476" s="203"/>
      <c r="AD476" s="190"/>
      <c r="AE476" s="213"/>
      <c r="AF476" s="205"/>
      <c r="AG476" s="205"/>
      <c r="AH476" s="206"/>
      <c r="AI476" s="207"/>
      <c r="AJ476" s="214"/>
      <c r="AK476" s="163"/>
      <c r="AL476" s="163"/>
      <c r="AM476" s="208"/>
      <c r="AN476" s="192"/>
      <c r="AO476" s="209"/>
      <c r="AP476" s="162"/>
      <c r="AQ476" s="163"/>
      <c r="AR476" s="163"/>
      <c r="AS476" s="164"/>
      <c r="AT476" s="192"/>
      <c r="AU476" s="209"/>
      <c r="AV476" s="162"/>
      <c r="AW476" s="163"/>
      <c r="AX476" s="163"/>
      <c r="AY476" s="164"/>
      <c r="AZ476" s="192"/>
      <c r="BA476" s="209"/>
      <c r="BB476" s="162"/>
      <c r="BC476" s="163"/>
      <c r="BD476" s="163"/>
      <c r="BE476" s="164"/>
      <c r="BF476" s="192"/>
      <c r="BG476" s="209"/>
      <c r="BH476" s="162"/>
      <c r="BI476" s="163"/>
      <c r="BJ476" s="163"/>
      <c r="BK476" s="164"/>
      <c r="BL476" s="192"/>
      <c r="BM476" s="209"/>
      <c r="BN476" s="210"/>
      <c r="BO476" s="215"/>
      <c r="BP476" s="216"/>
      <c r="BQ476" s="151"/>
    </row>
    <row r="477" spans="1:69" ht="26.25" customHeight="1">
      <c r="A477" s="122" t="str">
        <v/>
      </c>
      <c r="B477" s="212"/>
      <c r="C477" s="194"/>
      <c r="D477" s="195"/>
      <c r="E477" s="152"/>
      <c r="F477" s="155"/>
      <c r="G477" s="107"/>
      <c r="H477" s="196"/>
      <c r="I477" s="113"/>
      <c r="J477" s="75"/>
      <c r="K477" s="75"/>
      <c r="L477" s="197"/>
      <c r="M477" s="119"/>
      <c r="N477" s="129"/>
      <c r="O477" s="198"/>
      <c r="P477" s="199"/>
      <c r="Q477" s="200"/>
      <c r="R477" s="201"/>
      <c r="S477" s="201"/>
      <c r="T477" s="202"/>
      <c r="U477" s="203"/>
      <c r="V477" s="190"/>
      <c r="W477" s="85"/>
      <c r="X477" s="199"/>
      <c r="Y477" s="200"/>
      <c r="Z477" s="201"/>
      <c r="AA477" s="201"/>
      <c r="AB477" s="202"/>
      <c r="AC477" s="203"/>
      <c r="AD477" s="190"/>
      <c r="AE477" s="213"/>
      <c r="AF477" s="205"/>
      <c r="AG477" s="205"/>
      <c r="AH477" s="206"/>
      <c r="AI477" s="207"/>
      <c r="AJ477" s="214"/>
      <c r="AK477" s="163"/>
      <c r="AL477" s="163"/>
      <c r="AM477" s="208"/>
      <c r="AN477" s="192"/>
      <c r="AO477" s="209"/>
      <c r="AP477" s="162"/>
      <c r="AQ477" s="163"/>
      <c r="AR477" s="163"/>
      <c r="AS477" s="164"/>
      <c r="AT477" s="192"/>
      <c r="AU477" s="209"/>
      <c r="AV477" s="162"/>
      <c r="AW477" s="163"/>
      <c r="AX477" s="163"/>
      <c r="AY477" s="164"/>
      <c r="AZ477" s="192"/>
      <c r="BA477" s="209"/>
      <c r="BB477" s="162"/>
      <c r="BC477" s="163"/>
      <c r="BD477" s="163"/>
      <c r="BE477" s="164"/>
      <c r="BF477" s="192"/>
      <c r="BG477" s="209"/>
      <c r="BH477" s="162"/>
      <c r="BI477" s="163"/>
      <c r="BJ477" s="163"/>
      <c r="BK477" s="164"/>
      <c r="BL477" s="192"/>
      <c r="BM477" s="209"/>
      <c r="BN477" s="210"/>
      <c r="BO477" s="215"/>
      <c r="BP477" s="216"/>
      <c r="BQ477" s="151"/>
    </row>
    <row r="478" spans="1:69" ht="26.25" customHeight="1">
      <c r="A478" s="122" t="str">
        <v/>
      </c>
      <c r="B478" s="212"/>
      <c r="C478" s="194"/>
      <c r="D478" s="195"/>
      <c r="E478" s="152"/>
      <c r="F478" s="155"/>
      <c r="G478" s="107"/>
      <c r="H478" s="196"/>
      <c r="I478" s="113"/>
      <c r="J478" s="75"/>
      <c r="K478" s="75"/>
      <c r="L478" s="197"/>
      <c r="M478" s="119"/>
      <c r="N478" s="129"/>
      <c r="O478" s="198"/>
      <c r="P478" s="199"/>
      <c r="Q478" s="200"/>
      <c r="R478" s="201"/>
      <c r="S478" s="201"/>
      <c r="T478" s="202"/>
      <c r="U478" s="203"/>
      <c r="V478" s="190"/>
      <c r="W478" s="85"/>
      <c r="X478" s="199"/>
      <c r="Y478" s="200"/>
      <c r="Z478" s="201"/>
      <c r="AA478" s="201"/>
      <c r="AB478" s="202"/>
      <c r="AC478" s="203"/>
      <c r="AD478" s="190"/>
      <c r="AE478" s="213"/>
      <c r="AF478" s="205"/>
      <c r="AG478" s="205"/>
      <c r="AH478" s="206"/>
      <c r="AI478" s="207"/>
      <c r="AJ478" s="214"/>
      <c r="AK478" s="163"/>
      <c r="AL478" s="163"/>
      <c r="AM478" s="208"/>
      <c r="AN478" s="192"/>
      <c r="AO478" s="209"/>
      <c r="AP478" s="162"/>
      <c r="AQ478" s="163"/>
      <c r="AR478" s="163"/>
      <c r="AS478" s="164"/>
      <c r="AT478" s="192"/>
      <c r="AU478" s="209"/>
      <c r="AV478" s="162"/>
      <c r="AW478" s="163"/>
      <c r="AX478" s="163"/>
      <c r="AY478" s="164"/>
      <c r="AZ478" s="192"/>
      <c r="BA478" s="209"/>
      <c r="BB478" s="162"/>
      <c r="BC478" s="163"/>
      <c r="BD478" s="163"/>
      <c r="BE478" s="164"/>
      <c r="BF478" s="192"/>
      <c r="BG478" s="209"/>
      <c r="BH478" s="162"/>
      <c r="BI478" s="163"/>
      <c r="BJ478" s="163"/>
      <c r="BK478" s="164"/>
      <c r="BL478" s="192"/>
      <c r="BM478" s="209"/>
      <c r="BN478" s="210"/>
      <c r="BO478" s="215"/>
      <c r="BP478" s="216"/>
      <c r="BQ478" s="151"/>
    </row>
    <row r="479" spans="1:69" ht="26.25" customHeight="1">
      <c r="A479" s="122" t="str">
        <v/>
      </c>
      <c r="B479" s="212"/>
      <c r="C479" s="194"/>
      <c r="D479" s="195"/>
      <c r="E479" s="152"/>
      <c r="F479" s="155"/>
      <c r="G479" s="107"/>
      <c r="H479" s="196"/>
      <c r="I479" s="113"/>
      <c r="J479" s="75"/>
      <c r="K479" s="75"/>
      <c r="L479" s="197"/>
      <c r="M479" s="119"/>
      <c r="N479" s="129"/>
      <c r="O479" s="198"/>
      <c r="P479" s="199"/>
      <c r="Q479" s="200"/>
      <c r="R479" s="201"/>
      <c r="S479" s="201"/>
      <c r="T479" s="202"/>
      <c r="U479" s="203"/>
      <c r="V479" s="190"/>
      <c r="W479" s="85"/>
      <c r="X479" s="199"/>
      <c r="Y479" s="200"/>
      <c r="Z479" s="201"/>
      <c r="AA479" s="201"/>
      <c r="AB479" s="202"/>
      <c r="AC479" s="203"/>
      <c r="AD479" s="190"/>
      <c r="AE479" s="213"/>
      <c r="AF479" s="205"/>
      <c r="AG479" s="205"/>
      <c r="AH479" s="206"/>
      <c r="AI479" s="207"/>
      <c r="AJ479" s="214"/>
      <c r="AK479" s="163"/>
      <c r="AL479" s="163"/>
      <c r="AM479" s="208"/>
      <c r="AN479" s="192"/>
      <c r="AO479" s="209"/>
      <c r="AP479" s="162"/>
      <c r="AQ479" s="163"/>
      <c r="AR479" s="163"/>
      <c r="AS479" s="164"/>
      <c r="AT479" s="192"/>
      <c r="AU479" s="209"/>
      <c r="AV479" s="162"/>
      <c r="AW479" s="163"/>
      <c r="AX479" s="163"/>
      <c r="AY479" s="164"/>
      <c r="AZ479" s="192"/>
      <c r="BA479" s="209"/>
      <c r="BB479" s="162"/>
      <c r="BC479" s="163"/>
      <c r="BD479" s="163"/>
      <c r="BE479" s="164"/>
      <c r="BF479" s="192"/>
      <c r="BG479" s="209"/>
      <c r="BH479" s="162"/>
      <c r="BI479" s="163"/>
      <c r="BJ479" s="163"/>
      <c r="BK479" s="164"/>
      <c r="BL479" s="192"/>
      <c r="BM479" s="209"/>
      <c r="BN479" s="210"/>
      <c r="BO479" s="215"/>
      <c r="BP479" s="216"/>
      <c r="BQ479" s="151"/>
    </row>
    <row r="480" spans="1:69" ht="26.25" customHeight="1">
      <c r="A480" s="122" t="str">
        <v/>
      </c>
      <c r="B480" s="212"/>
      <c r="C480" s="194"/>
      <c r="D480" s="195"/>
      <c r="E480" s="152"/>
      <c r="F480" s="155"/>
      <c r="G480" s="107"/>
      <c r="H480" s="196"/>
      <c r="I480" s="113"/>
      <c r="J480" s="75"/>
      <c r="K480" s="75"/>
      <c r="L480" s="197"/>
      <c r="M480" s="119"/>
      <c r="N480" s="129"/>
      <c r="O480" s="198"/>
      <c r="P480" s="199"/>
      <c r="Q480" s="200"/>
      <c r="R480" s="201"/>
      <c r="S480" s="201"/>
      <c r="T480" s="202"/>
      <c r="U480" s="203"/>
      <c r="V480" s="190"/>
      <c r="W480" s="85"/>
      <c r="X480" s="199"/>
      <c r="Y480" s="200"/>
      <c r="Z480" s="201"/>
      <c r="AA480" s="201"/>
      <c r="AB480" s="202"/>
      <c r="AC480" s="203"/>
      <c r="AD480" s="190"/>
      <c r="AE480" s="213"/>
      <c r="AF480" s="205"/>
      <c r="AG480" s="205"/>
      <c r="AH480" s="206"/>
      <c r="AI480" s="207"/>
      <c r="AJ480" s="214"/>
      <c r="AK480" s="163"/>
      <c r="AL480" s="163"/>
      <c r="AM480" s="208"/>
      <c r="AN480" s="192"/>
      <c r="AO480" s="209"/>
      <c r="AP480" s="162"/>
      <c r="AQ480" s="163"/>
      <c r="AR480" s="163"/>
      <c r="AS480" s="164"/>
      <c r="AT480" s="192"/>
      <c r="AU480" s="209"/>
      <c r="AV480" s="162"/>
      <c r="AW480" s="163"/>
      <c r="AX480" s="163"/>
      <c r="AY480" s="164"/>
      <c r="AZ480" s="192"/>
      <c r="BA480" s="209"/>
      <c r="BB480" s="162"/>
      <c r="BC480" s="163"/>
      <c r="BD480" s="163"/>
      <c r="BE480" s="164"/>
      <c r="BF480" s="192"/>
      <c r="BG480" s="209"/>
      <c r="BH480" s="162"/>
      <c r="BI480" s="163"/>
      <c r="BJ480" s="163"/>
      <c r="BK480" s="164"/>
      <c r="BL480" s="192"/>
      <c r="BM480" s="209"/>
      <c r="BN480" s="210"/>
      <c r="BO480" s="215"/>
      <c r="BP480" s="216"/>
      <c r="BQ480" s="151"/>
    </row>
    <row r="481" spans="1:69" ht="26.25" customHeight="1">
      <c r="A481" s="122" t="str">
        <v/>
      </c>
      <c r="B481" s="212"/>
      <c r="C481" s="194"/>
      <c r="D481" s="195"/>
      <c r="E481" s="152"/>
      <c r="F481" s="155"/>
      <c r="G481" s="107"/>
      <c r="H481" s="196"/>
      <c r="I481" s="113"/>
      <c r="J481" s="75"/>
      <c r="K481" s="75"/>
      <c r="L481" s="197"/>
      <c r="M481" s="119"/>
      <c r="N481" s="129"/>
      <c r="O481" s="198"/>
      <c r="P481" s="199"/>
      <c r="Q481" s="200"/>
      <c r="R481" s="201"/>
      <c r="S481" s="201"/>
      <c r="T481" s="202"/>
      <c r="U481" s="203"/>
      <c r="V481" s="190"/>
      <c r="W481" s="85"/>
      <c r="X481" s="199"/>
      <c r="Y481" s="200"/>
      <c r="Z481" s="201"/>
      <c r="AA481" s="201"/>
      <c r="AB481" s="202"/>
      <c r="AC481" s="203"/>
      <c r="AD481" s="190"/>
      <c r="AE481" s="213"/>
      <c r="AF481" s="205"/>
      <c r="AG481" s="205"/>
      <c r="AH481" s="206"/>
      <c r="AI481" s="207"/>
      <c r="AJ481" s="214"/>
      <c r="AK481" s="163"/>
      <c r="AL481" s="163"/>
      <c r="AM481" s="208"/>
      <c r="AN481" s="192"/>
      <c r="AO481" s="209"/>
      <c r="AP481" s="162"/>
      <c r="AQ481" s="163"/>
      <c r="AR481" s="163"/>
      <c r="AS481" s="164"/>
      <c r="AT481" s="192"/>
      <c r="AU481" s="209"/>
      <c r="AV481" s="162"/>
      <c r="AW481" s="163"/>
      <c r="AX481" s="163"/>
      <c r="AY481" s="164"/>
      <c r="AZ481" s="192"/>
      <c r="BA481" s="209"/>
      <c r="BB481" s="162"/>
      <c r="BC481" s="163"/>
      <c r="BD481" s="163"/>
      <c r="BE481" s="164"/>
      <c r="BF481" s="192"/>
      <c r="BG481" s="209"/>
      <c r="BH481" s="162"/>
      <c r="BI481" s="163"/>
      <c r="BJ481" s="163"/>
      <c r="BK481" s="164"/>
      <c r="BL481" s="192"/>
      <c r="BM481" s="209"/>
      <c r="BN481" s="210"/>
      <c r="BO481" s="215"/>
      <c r="BP481" s="216"/>
      <c r="BQ481" s="151"/>
    </row>
    <row r="482" spans="1:69" ht="26.25" customHeight="1">
      <c r="A482" s="122" t="str">
        <v/>
      </c>
      <c r="B482" s="212"/>
      <c r="C482" s="194"/>
      <c r="D482" s="195"/>
      <c r="E482" s="152"/>
      <c r="F482" s="155"/>
      <c r="G482" s="107"/>
      <c r="H482" s="196"/>
      <c r="I482" s="113"/>
      <c r="J482" s="75"/>
      <c r="K482" s="75"/>
      <c r="L482" s="197"/>
      <c r="M482" s="119"/>
      <c r="N482" s="129"/>
      <c r="O482" s="198"/>
      <c r="P482" s="199"/>
      <c r="Q482" s="200"/>
      <c r="R482" s="201"/>
      <c r="S482" s="201"/>
      <c r="T482" s="202"/>
      <c r="U482" s="203"/>
      <c r="V482" s="190"/>
      <c r="W482" s="85"/>
      <c r="X482" s="199"/>
      <c r="Y482" s="200"/>
      <c r="Z482" s="201"/>
      <c r="AA482" s="201"/>
      <c r="AB482" s="202"/>
      <c r="AC482" s="203"/>
      <c r="AD482" s="190"/>
      <c r="AE482" s="213"/>
      <c r="AF482" s="205"/>
      <c r="AG482" s="205"/>
      <c r="AH482" s="206"/>
      <c r="AI482" s="207"/>
      <c r="AJ482" s="214"/>
      <c r="AK482" s="163"/>
      <c r="AL482" s="163"/>
      <c r="AM482" s="208"/>
      <c r="AN482" s="192"/>
      <c r="AO482" s="209"/>
      <c r="AP482" s="162"/>
      <c r="AQ482" s="163"/>
      <c r="AR482" s="163"/>
      <c r="AS482" s="164"/>
      <c r="AT482" s="192"/>
      <c r="AU482" s="209"/>
      <c r="AV482" s="162"/>
      <c r="AW482" s="163"/>
      <c r="AX482" s="163"/>
      <c r="AY482" s="164"/>
      <c r="AZ482" s="192"/>
      <c r="BA482" s="209"/>
      <c r="BB482" s="162"/>
      <c r="BC482" s="163"/>
      <c r="BD482" s="163"/>
      <c r="BE482" s="164"/>
      <c r="BF482" s="192"/>
      <c r="BG482" s="209"/>
      <c r="BH482" s="162"/>
      <c r="BI482" s="163"/>
      <c r="BJ482" s="163"/>
      <c r="BK482" s="164"/>
      <c r="BL482" s="192"/>
      <c r="BM482" s="209"/>
      <c r="BN482" s="210"/>
      <c r="BO482" s="215"/>
      <c r="BP482" s="216"/>
      <c r="BQ482" s="151"/>
    </row>
    <row r="483" spans="1:69" ht="26.25" customHeight="1">
      <c r="A483" s="122" t="str">
        <v/>
      </c>
      <c r="B483" s="212"/>
      <c r="C483" s="194"/>
      <c r="D483" s="195"/>
      <c r="E483" s="152"/>
      <c r="F483" s="155"/>
      <c r="G483" s="107"/>
      <c r="H483" s="196"/>
      <c r="I483" s="113"/>
      <c r="J483" s="75"/>
      <c r="K483" s="75"/>
      <c r="L483" s="197"/>
      <c r="M483" s="119"/>
      <c r="N483" s="129"/>
      <c r="O483" s="198"/>
      <c r="P483" s="199"/>
      <c r="Q483" s="200"/>
      <c r="R483" s="201"/>
      <c r="S483" s="201"/>
      <c r="T483" s="202"/>
      <c r="U483" s="203"/>
      <c r="V483" s="190"/>
      <c r="W483" s="85"/>
      <c r="X483" s="199"/>
      <c r="Y483" s="200"/>
      <c r="Z483" s="201"/>
      <c r="AA483" s="201"/>
      <c r="AB483" s="202"/>
      <c r="AC483" s="203"/>
      <c r="AD483" s="190"/>
      <c r="AE483" s="213"/>
      <c r="AF483" s="205"/>
      <c r="AG483" s="205"/>
      <c r="AH483" s="206"/>
      <c r="AI483" s="207"/>
      <c r="AJ483" s="214"/>
      <c r="AK483" s="163"/>
      <c r="AL483" s="163"/>
      <c r="AM483" s="208"/>
      <c r="AN483" s="192"/>
      <c r="AO483" s="209"/>
      <c r="AP483" s="162"/>
      <c r="AQ483" s="163"/>
      <c r="AR483" s="163"/>
      <c r="AS483" s="164"/>
      <c r="AT483" s="192"/>
      <c r="AU483" s="209"/>
      <c r="AV483" s="162"/>
      <c r="AW483" s="163"/>
      <c r="AX483" s="163"/>
      <c r="AY483" s="164"/>
      <c r="AZ483" s="192"/>
      <c r="BA483" s="209"/>
      <c r="BB483" s="162"/>
      <c r="BC483" s="163"/>
      <c r="BD483" s="163"/>
      <c r="BE483" s="164"/>
      <c r="BF483" s="192"/>
      <c r="BG483" s="209"/>
      <c r="BH483" s="162"/>
      <c r="BI483" s="163"/>
      <c r="BJ483" s="163"/>
      <c r="BK483" s="164"/>
      <c r="BL483" s="192"/>
      <c r="BM483" s="209"/>
      <c r="BN483" s="210"/>
      <c r="BO483" s="215"/>
      <c r="BP483" s="216"/>
      <c r="BQ483" s="151"/>
    </row>
    <row r="484" spans="1:69" ht="26.25" customHeight="1">
      <c r="A484" s="122" t="str">
        <v/>
      </c>
      <c r="B484" s="212"/>
      <c r="C484" s="194"/>
      <c r="D484" s="195"/>
      <c r="E484" s="152"/>
      <c r="F484" s="155"/>
      <c r="G484" s="107"/>
      <c r="H484" s="196"/>
      <c r="I484" s="113"/>
      <c r="J484" s="75"/>
      <c r="K484" s="75"/>
      <c r="L484" s="197"/>
      <c r="M484" s="119"/>
      <c r="N484" s="129"/>
      <c r="O484" s="198"/>
      <c r="P484" s="199"/>
      <c r="Q484" s="200"/>
      <c r="R484" s="201"/>
      <c r="S484" s="201"/>
      <c r="T484" s="202"/>
      <c r="U484" s="203"/>
      <c r="V484" s="190"/>
      <c r="W484" s="85"/>
      <c r="X484" s="199"/>
      <c r="Y484" s="200"/>
      <c r="Z484" s="201"/>
      <c r="AA484" s="201"/>
      <c r="AB484" s="202"/>
      <c r="AC484" s="203"/>
      <c r="AD484" s="190"/>
      <c r="AE484" s="213"/>
      <c r="AF484" s="205"/>
      <c r="AG484" s="205"/>
      <c r="AH484" s="206"/>
      <c r="AI484" s="207"/>
      <c r="AJ484" s="214"/>
      <c r="AK484" s="163"/>
      <c r="AL484" s="163"/>
      <c r="AM484" s="208"/>
      <c r="AN484" s="192"/>
      <c r="AO484" s="209"/>
      <c r="AP484" s="162"/>
      <c r="AQ484" s="163"/>
      <c r="AR484" s="163"/>
      <c r="AS484" s="164"/>
      <c r="AT484" s="192"/>
      <c r="AU484" s="209"/>
      <c r="AV484" s="162"/>
      <c r="AW484" s="163"/>
      <c r="AX484" s="163"/>
      <c r="AY484" s="164"/>
      <c r="AZ484" s="192"/>
      <c r="BA484" s="209"/>
      <c r="BB484" s="162"/>
      <c r="BC484" s="163"/>
      <c r="BD484" s="163"/>
      <c r="BE484" s="164"/>
      <c r="BF484" s="192"/>
      <c r="BG484" s="209"/>
      <c r="BH484" s="162"/>
      <c r="BI484" s="163"/>
      <c r="BJ484" s="163"/>
      <c r="BK484" s="164"/>
      <c r="BL484" s="192"/>
      <c r="BM484" s="209"/>
      <c r="BN484" s="210"/>
      <c r="BO484" s="215"/>
      <c r="BP484" s="216"/>
      <c r="BQ484" s="151"/>
    </row>
    <row r="485" spans="1:69" ht="26.25" customHeight="1">
      <c r="A485" s="122" t="str">
        <v/>
      </c>
      <c r="B485" s="212"/>
      <c r="C485" s="194"/>
      <c r="D485" s="195"/>
      <c r="E485" s="152"/>
      <c r="F485" s="155"/>
      <c r="G485" s="107"/>
      <c r="H485" s="196"/>
      <c r="I485" s="113"/>
      <c r="J485" s="75"/>
      <c r="K485" s="75"/>
      <c r="L485" s="197"/>
      <c r="M485" s="119"/>
      <c r="N485" s="129"/>
      <c r="O485" s="198"/>
      <c r="P485" s="199"/>
      <c r="Q485" s="200"/>
      <c r="R485" s="201"/>
      <c r="S485" s="201"/>
      <c r="T485" s="202"/>
      <c r="U485" s="203"/>
      <c r="V485" s="190"/>
      <c r="W485" s="85"/>
      <c r="X485" s="199"/>
      <c r="Y485" s="200"/>
      <c r="Z485" s="201"/>
      <c r="AA485" s="201"/>
      <c r="AB485" s="202"/>
      <c r="AC485" s="203"/>
      <c r="AD485" s="190"/>
      <c r="AE485" s="213"/>
      <c r="AF485" s="205"/>
      <c r="AG485" s="205"/>
      <c r="AH485" s="206"/>
      <c r="AI485" s="207"/>
      <c r="AJ485" s="214"/>
      <c r="AK485" s="163"/>
      <c r="AL485" s="163"/>
      <c r="AM485" s="208"/>
      <c r="AN485" s="192"/>
      <c r="AO485" s="209"/>
      <c r="AP485" s="162"/>
      <c r="AQ485" s="163"/>
      <c r="AR485" s="163"/>
      <c r="AS485" s="164"/>
      <c r="AT485" s="192"/>
      <c r="AU485" s="209"/>
      <c r="AV485" s="162"/>
      <c r="AW485" s="163"/>
      <c r="AX485" s="163"/>
      <c r="AY485" s="164"/>
      <c r="AZ485" s="192"/>
      <c r="BA485" s="209"/>
      <c r="BB485" s="162"/>
      <c r="BC485" s="163"/>
      <c r="BD485" s="163"/>
      <c r="BE485" s="164"/>
      <c r="BF485" s="192"/>
      <c r="BG485" s="209"/>
      <c r="BH485" s="162"/>
      <c r="BI485" s="163"/>
      <c r="BJ485" s="163"/>
      <c r="BK485" s="164"/>
      <c r="BL485" s="192"/>
      <c r="BM485" s="209"/>
      <c r="BN485" s="210"/>
      <c r="BO485" s="215"/>
      <c r="BP485" s="216"/>
      <c r="BQ485" s="151"/>
    </row>
    <row r="486" spans="1:69" ht="26.25" customHeight="1">
      <c r="A486" s="122" t="str">
        <v/>
      </c>
      <c r="B486" s="212"/>
      <c r="C486" s="194"/>
      <c r="D486" s="195"/>
      <c r="E486" s="152"/>
      <c r="F486" s="155"/>
      <c r="G486" s="107"/>
      <c r="H486" s="196"/>
      <c r="I486" s="113"/>
      <c r="J486" s="75"/>
      <c r="K486" s="75"/>
      <c r="L486" s="197"/>
      <c r="M486" s="119"/>
      <c r="N486" s="129"/>
      <c r="O486" s="198"/>
      <c r="P486" s="199"/>
      <c r="Q486" s="200"/>
      <c r="R486" s="201"/>
      <c r="S486" s="201"/>
      <c r="T486" s="202"/>
      <c r="U486" s="203"/>
      <c r="V486" s="190"/>
      <c r="W486" s="85"/>
      <c r="X486" s="199"/>
      <c r="Y486" s="200"/>
      <c r="Z486" s="201"/>
      <c r="AA486" s="201"/>
      <c r="AB486" s="202"/>
      <c r="AC486" s="203"/>
      <c r="AD486" s="190"/>
      <c r="AE486" s="213"/>
      <c r="AF486" s="205"/>
      <c r="AG486" s="205"/>
      <c r="AH486" s="206"/>
      <c r="AI486" s="207"/>
      <c r="AJ486" s="214"/>
      <c r="AK486" s="163"/>
      <c r="AL486" s="163"/>
      <c r="AM486" s="208"/>
      <c r="AN486" s="192"/>
      <c r="AO486" s="209"/>
      <c r="AP486" s="162"/>
      <c r="AQ486" s="163"/>
      <c r="AR486" s="163"/>
      <c r="AS486" s="164"/>
      <c r="AT486" s="192"/>
      <c r="AU486" s="209"/>
      <c r="AV486" s="162"/>
      <c r="AW486" s="163"/>
      <c r="AX486" s="163"/>
      <c r="AY486" s="164"/>
      <c r="AZ486" s="192"/>
      <c r="BA486" s="209"/>
      <c r="BB486" s="162"/>
      <c r="BC486" s="163"/>
      <c r="BD486" s="163"/>
      <c r="BE486" s="164"/>
      <c r="BF486" s="192"/>
      <c r="BG486" s="209"/>
      <c r="BH486" s="162"/>
      <c r="BI486" s="163"/>
      <c r="BJ486" s="163"/>
      <c r="BK486" s="164"/>
      <c r="BL486" s="192"/>
      <c r="BM486" s="209"/>
      <c r="BN486" s="210"/>
      <c r="BO486" s="215"/>
      <c r="BP486" s="216"/>
      <c r="BQ486" s="151"/>
    </row>
    <row r="487" spans="1:69" ht="26.25" customHeight="1">
      <c r="A487" s="122" t="str">
        <v/>
      </c>
      <c r="B487" s="212"/>
      <c r="C487" s="194"/>
      <c r="D487" s="195"/>
      <c r="E487" s="152"/>
      <c r="F487" s="155"/>
      <c r="G487" s="107"/>
      <c r="H487" s="196"/>
      <c r="I487" s="113"/>
      <c r="J487" s="75"/>
      <c r="K487" s="75"/>
      <c r="L487" s="197"/>
      <c r="M487" s="119"/>
      <c r="N487" s="129"/>
      <c r="O487" s="198"/>
      <c r="P487" s="199"/>
      <c r="Q487" s="200"/>
      <c r="R487" s="201"/>
      <c r="S487" s="201"/>
      <c r="T487" s="202"/>
      <c r="U487" s="203"/>
      <c r="V487" s="190"/>
      <c r="W487" s="85"/>
      <c r="X487" s="199"/>
      <c r="Y487" s="200"/>
      <c r="Z487" s="201"/>
      <c r="AA487" s="201"/>
      <c r="AB487" s="202"/>
      <c r="AC487" s="203"/>
      <c r="AD487" s="190"/>
      <c r="AE487" s="213"/>
      <c r="AF487" s="205"/>
      <c r="AG487" s="205"/>
      <c r="AH487" s="206"/>
      <c r="AI487" s="207"/>
      <c r="AJ487" s="214"/>
      <c r="AK487" s="163"/>
      <c r="AL487" s="163"/>
      <c r="AM487" s="208"/>
      <c r="AN487" s="192"/>
      <c r="AO487" s="209"/>
      <c r="AP487" s="162"/>
      <c r="AQ487" s="163"/>
      <c r="AR487" s="163"/>
      <c r="AS487" s="164"/>
      <c r="AT487" s="192"/>
      <c r="AU487" s="209"/>
      <c r="AV487" s="162"/>
      <c r="AW487" s="163"/>
      <c r="AX487" s="163"/>
      <c r="AY487" s="164"/>
      <c r="AZ487" s="192"/>
      <c r="BA487" s="209"/>
      <c r="BB487" s="162"/>
      <c r="BC487" s="163"/>
      <c r="BD487" s="163"/>
      <c r="BE487" s="164"/>
      <c r="BF487" s="192"/>
      <c r="BG487" s="209"/>
      <c r="BH487" s="162"/>
      <c r="BI487" s="163"/>
      <c r="BJ487" s="163"/>
      <c r="BK487" s="164"/>
      <c r="BL487" s="192"/>
      <c r="BM487" s="209"/>
      <c r="BN487" s="210"/>
      <c r="BO487" s="215"/>
      <c r="BP487" s="216"/>
      <c r="BQ487" s="151"/>
    </row>
    <row r="488" spans="1:69" ht="26.25" customHeight="1">
      <c r="A488" s="122" t="str">
        <v/>
      </c>
      <c r="B488" s="212"/>
      <c r="C488" s="194"/>
      <c r="D488" s="195"/>
      <c r="E488" s="152"/>
      <c r="F488" s="155"/>
      <c r="G488" s="107"/>
      <c r="H488" s="196"/>
      <c r="I488" s="113"/>
      <c r="J488" s="75"/>
      <c r="K488" s="75"/>
      <c r="L488" s="197"/>
      <c r="M488" s="119"/>
      <c r="N488" s="129"/>
      <c r="O488" s="198"/>
      <c r="P488" s="199"/>
      <c r="Q488" s="200"/>
      <c r="R488" s="201"/>
      <c r="S488" s="201"/>
      <c r="T488" s="202"/>
      <c r="U488" s="203"/>
      <c r="V488" s="190"/>
      <c r="W488" s="85"/>
      <c r="X488" s="199"/>
      <c r="Y488" s="200"/>
      <c r="Z488" s="201"/>
      <c r="AA488" s="201"/>
      <c r="AB488" s="202"/>
      <c r="AC488" s="203"/>
      <c r="AD488" s="190"/>
      <c r="AE488" s="213"/>
      <c r="AF488" s="205"/>
      <c r="AG488" s="205"/>
      <c r="AH488" s="206"/>
      <c r="AI488" s="207"/>
      <c r="AJ488" s="214"/>
      <c r="AK488" s="163"/>
      <c r="AL488" s="163"/>
      <c r="AM488" s="208"/>
      <c r="AN488" s="192"/>
      <c r="AO488" s="209"/>
      <c r="AP488" s="162"/>
      <c r="AQ488" s="163"/>
      <c r="AR488" s="163"/>
      <c r="AS488" s="164"/>
      <c r="AT488" s="192"/>
      <c r="AU488" s="209"/>
      <c r="AV488" s="162"/>
      <c r="AW488" s="163"/>
      <c r="AX488" s="163"/>
      <c r="AY488" s="164"/>
      <c r="AZ488" s="192"/>
      <c r="BA488" s="209"/>
      <c r="BB488" s="162"/>
      <c r="BC488" s="163"/>
      <c r="BD488" s="163"/>
      <c r="BE488" s="164"/>
      <c r="BF488" s="192"/>
      <c r="BG488" s="209"/>
      <c r="BH488" s="162"/>
      <c r="BI488" s="163"/>
      <c r="BJ488" s="163"/>
      <c r="BK488" s="164"/>
      <c r="BL488" s="192"/>
      <c r="BM488" s="209"/>
      <c r="BN488" s="210"/>
      <c r="BO488" s="215"/>
      <c r="BP488" s="216"/>
      <c r="BQ488" s="151"/>
    </row>
    <row r="489" spans="1:69" ht="26.25" customHeight="1">
      <c r="A489" s="122" t="str">
        <v/>
      </c>
      <c r="B489" s="212"/>
      <c r="C489" s="194"/>
      <c r="D489" s="195"/>
      <c r="E489" s="152"/>
      <c r="F489" s="155"/>
      <c r="G489" s="107"/>
      <c r="H489" s="196"/>
      <c r="I489" s="113"/>
      <c r="J489" s="75"/>
      <c r="K489" s="75"/>
      <c r="L489" s="197"/>
      <c r="M489" s="119"/>
      <c r="N489" s="129"/>
      <c r="O489" s="198"/>
      <c r="P489" s="199"/>
      <c r="Q489" s="200"/>
      <c r="R489" s="201"/>
      <c r="S489" s="201"/>
      <c r="T489" s="202"/>
      <c r="U489" s="203"/>
      <c r="V489" s="190"/>
      <c r="W489" s="85"/>
      <c r="X489" s="199"/>
      <c r="Y489" s="200"/>
      <c r="Z489" s="201"/>
      <c r="AA489" s="201"/>
      <c r="AB489" s="202"/>
      <c r="AC489" s="203"/>
      <c r="AD489" s="190"/>
      <c r="AE489" s="213"/>
      <c r="AF489" s="205"/>
      <c r="AG489" s="205"/>
      <c r="AH489" s="206"/>
      <c r="AI489" s="207"/>
      <c r="AJ489" s="214"/>
      <c r="AK489" s="163"/>
      <c r="AL489" s="163"/>
      <c r="AM489" s="208"/>
      <c r="AN489" s="192"/>
      <c r="AO489" s="209"/>
      <c r="AP489" s="162"/>
      <c r="AQ489" s="163"/>
      <c r="AR489" s="163"/>
      <c r="AS489" s="164"/>
      <c r="AT489" s="192"/>
      <c r="AU489" s="209"/>
      <c r="AV489" s="162"/>
      <c r="AW489" s="163"/>
      <c r="AX489" s="163"/>
      <c r="AY489" s="164"/>
      <c r="AZ489" s="192"/>
      <c r="BA489" s="209"/>
      <c r="BB489" s="162"/>
      <c r="BC489" s="163"/>
      <c r="BD489" s="163"/>
      <c r="BE489" s="164"/>
      <c r="BF489" s="192"/>
      <c r="BG489" s="209"/>
      <c r="BH489" s="162"/>
      <c r="BI489" s="163"/>
      <c r="BJ489" s="163"/>
      <c r="BK489" s="164"/>
      <c r="BL489" s="192"/>
      <c r="BM489" s="209"/>
      <c r="BN489" s="210"/>
      <c r="BO489" s="215"/>
      <c r="BP489" s="216"/>
      <c r="BQ489" s="151"/>
    </row>
    <row r="490" spans="1:69" ht="26.25" customHeight="1">
      <c r="A490" s="122" t="str">
        <v/>
      </c>
      <c r="B490" s="212"/>
      <c r="C490" s="194"/>
      <c r="D490" s="195"/>
      <c r="E490" s="152"/>
      <c r="F490" s="155"/>
      <c r="G490" s="107"/>
      <c r="H490" s="196"/>
      <c r="I490" s="113"/>
      <c r="J490" s="75"/>
      <c r="K490" s="75"/>
      <c r="L490" s="197"/>
      <c r="M490" s="119"/>
      <c r="N490" s="129"/>
      <c r="O490" s="198"/>
      <c r="P490" s="199"/>
      <c r="Q490" s="200"/>
      <c r="R490" s="201"/>
      <c r="S490" s="201"/>
      <c r="T490" s="202"/>
      <c r="U490" s="203"/>
      <c r="V490" s="190"/>
      <c r="W490" s="85"/>
      <c r="X490" s="199"/>
      <c r="Y490" s="200"/>
      <c r="Z490" s="201"/>
      <c r="AA490" s="201"/>
      <c r="AB490" s="202"/>
      <c r="AC490" s="203"/>
      <c r="AD490" s="190"/>
      <c r="AE490" s="213"/>
      <c r="AF490" s="205"/>
      <c r="AG490" s="205"/>
      <c r="AH490" s="206"/>
      <c r="AI490" s="207"/>
      <c r="AJ490" s="214"/>
      <c r="AK490" s="163"/>
      <c r="AL490" s="163"/>
      <c r="AM490" s="208"/>
      <c r="AN490" s="192"/>
      <c r="AO490" s="209"/>
      <c r="AP490" s="162"/>
      <c r="AQ490" s="163"/>
      <c r="AR490" s="163"/>
      <c r="AS490" s="164"/>
      <c r="AT490" s="192"/>
      <c r="AU490" s="209"/>
      <c r="AV490" s="162"/>
      <c r="AW490" s="163"/>
      <c r="AX490" s="163"/>
      <c r="AY490" s="164"/>
      <c r="AZ490" s="192"/>
      <c r="BA490" s="209"/>
      <c r="BB490" s="162"/>
      <c r="BC490" s="163"/>
      <c r="BD490" s="163"/>
      <c r="BE490" s="164"/>
      <c r="BF490" s="192"/>
      <c r="BG490" s="209"/>
      <c r="BH490" s="162"/>
      <c r="BI490" s="163"/>
      <c r="BJ490" s="163"/>
      <c r="BK490" s="164"/>
      <c r="BL490" s="192"/>
      <c r="BM490" s="209"/>
      <c r="BN490" s="210"/>
      <c r="BO490" s="215"/>
      <c r="BP490" s="216"/>
      <c r="BQ490" s="151"/>
    </row>
    <row r="491" spans="1:69" ht="26.25" customHeight="1">
      <c r="A491" s="122" t="str">
        <v/>
      </c>
      <c r="B491" s="212"/>
      <c r="C491" s="194"/>
      <c r="D491" s="195"/>
      <c r="E491" s="152"/>
      <c r="F491" s="155"/>
      <c r="G491" s="107"/>
      <c r="H491" s="196"/>
      <c r="I491" s="113"/>
      <c r="J491" s="75"/>
      <c r="K491" s="75"/>
      <c r="L491" s="197"/>
      <c r="M491" s="119"/>
      <c r="N491" s="129"/>
      <c r="O491" s="198"/>
      <c r="P491" s="199"/>
      <c r="Q491" s="200"/>
      <c r="R491" s="201"/>
      <c r="S491" s="201"/>
      <c r="T491" s="202"/>
      <c r="U491" s="203"/>
      <c r="V491" s="190"/>
      <c r="W491" s="85"/>
      <c r="X491" s="199"/>
      <c r="Y491" s="200"/>
      <c r="Z491" s="201"/>
      <c r="AA491" s="201"/>
      <c r="AB491" s="202"/>
      <c r="AC491" s="203"/>
      <c r="AD491" s="190"/>
      <c r="AE491" s="213"/>
      <c r="AF491" s="205"/>
      <c r="AG491" s="205"/>
      <c r="AH491" s="206"/>
      <c r="AI491" s="207"/>
      <c r="AJ491" s="214"/>
      <c r="AK491" s="163"/>
      <c r="AL491" s="163"/>
      <c r="AM491" s="208"/>
      <c r="AN491" s="192"/>
      <c r="AO491" s="209"/>
      <c r="AP491" s="162"/>
      <c r="AQ491" s="163"/>
      <c r="AR491" s="163"/>
      <c r="AS491" s="164"/>
      <c r="AT491" s="192"/>
      <c r="AU491" s="209"/>
      <c r="AV491" s="162"/>
      <c r="AW491" s="163"/>
      <c r="AX491" s="163"/>
      <c r="AY491" s="164"/>
      <c r="AZ491" s="192"/>
      <c r="BA491" s="209"/>
      <c r="BB491" s="162"/>
      <c r="BC491" s="163"/>
      <c r="BD491" s="163"/>
      <c r="BE491" s="164"/>
      <c r="BF491" s="192"/>
      <c r="BG491" s="209"/>
      <c r="BH491" s="162"/>
      <c r="BI491" s="163"/>
      <c r="BJ491" s="163"/>
      <c r="BK491" s="164"/>
      <c r="BL491" s="192"/>
      <c r="BM491" s="209"/>
      <c r="BN491" s="210"/>
      <c r="BO491" s="215"/>
      <c r="BP491" s="216"/>
      <c r="BQ491" s="151"/>
    </row>
    <row r="492" spans="1:69" ht="26.25" customHeight="1">
      <c r="A492" s="122" t="str">
        <v/>
      </c>
      <c r="B492" s="212"/>
      <c r="C492" s="194"/>
      <c r="D492" s="195"/>
      <c r="E492" s="152"/>
      <c r="F492" s="155"/>
      <c r="G492" s="107"/>
      <c r="H492" s="196"/>
      <c r="I492" s="113"/>
      <c r="J492" s="75"/>
      <c r="K492" s="75"/>
      <c r="L492" s="197"/>
      <c r="M492" s="119"/>
      <c r="N492" s="129"/>
      <c r="O492" s="198"/>
      <c r="P492" s="199"/>
      <c r="Q492" s="200"/>
      <c r="R492" s="201"/>
      <c r="S492" s="201"/>
      <c r="T492" s="202"/>
      <c r="U492" s="203"/>
      <c r="V492" s="190"/>
      <c r="W492" s="85"/>
      <c r="X492" s="199"/>
      <c r="Y492" s="200"/>
      <c r="Z492" s="201"/>
      <c r="AA492" s="201"/>
      <c r="AB492" s="202"/>
      <c r="AC492" s="203"/>
      <c r="AD492" s="190"/>
      <c r="AE492" s="213"/>
      <c r="AF492" s="205"/>
      <c r="AG492" s="205"/>
      <c r="AH492" s="206"/>
      <c r="AI492" s="207"/>
      <c r="AJ492" s="214"/>
      <c r="AK492" s="163"/>
      <c r="AL492" s="163"/>
      <c r="AM492" s="208"/>
      <c r="AN492" s="192"/>
      <c r="AO492" s="209"/>
      <c r="AP492" s="162"/>
      <c r="AQ492" s="163"/>
      <c r="AR492" s="163"/>
      <c r="AS492" s="164"/>
      <c r="AT492" s="192"/>
      <c r="AU492" s="209"/>
      <c r="AV492" s="162"/>
      <c r="AW492" s="163"/>
      <c r="AX492" s="163"/>
      <c r="AY492" s="164"/>
      <c r="AZ492" s="192"/>
      <c r="BA492" s="209"/>
      <c r="BB492" s="162"/>
      <c r="BC492" s="163"/>
      <c r="BD492" s="163"/>
      <c r="BE492" s="164"/>
      <c r="BF492" s="192"/>
      <c r="BG492" s="209"/>
      <c r="BH492" s="162"/>
      <c r="BI492" s="163"/>
      <c r="BJ492" s="163"/>
      <c r="BK492" s="164"/>
      <c r="BL492" s="192"/>
      <c r="BM492" s="209"/>
      <c r="BN492" s="210"/>
      <c r="BO492" s="215"/>
      <c r="BP492" s="216"/>
      <c r="BQ492" s="151"/>
    </row>
    <row r="493" spans="1:69" ht="26.25" customHeight="1">
      <c r="A493" s="122" t="str">
        <v/>
      </c>
      <c r="B493" s="212"/>
      <c r="C493" s="194"/>
      <c r="D493" s="195"/>
      <c r="E493" s="152"/>
      <c r="F493" s="155"/>
      <c r="G493" s="107"/>
      <c r="H493" s="196"/>
      <c r="I493" s="113"/>
      <c r="J493" s="75"/>
      <c r="K493" s="75"/>
      <c r="L493" s="197"/>
      <c r="M493" s="119"/>
      <c r="N493" s="129"/>
      <c r="O493" s="198"/>
      <c r="P493" s="199"/>
      <c r="Q493" s="200"/>
      <c r="R493" s="201"/>
      <c r="S493" s="201"/>
      <c r="T493" s="202"/>
      <c r="U493" s="203"/>
      <c r="V493" s="190"/>
      <c r="W493" s="85"/>
      <c r="X493" s="199"/>
      <c r="Y493" s="200"/>
      <c r="Z493" s="201"/>
      <c r="AA493" s="201"/>
      <c r="AB493" s="202"/>
      <c r="AC493" s="203"/>
      <c r="AD493" s="190"/>
      <c r="AE493" s="213"/>
      <c r="AF493" s="205"/>
      <c r="AG493" s="205"/>
      <c r="AH493" s="206"/>
      <c r="AI493" s="207"/>
      <c r="AJ493" s="214"/>
      <c r="AK493" s="163"/>
      <c r="AL493" s="163"/>
      <c r="AM493" s="208"/>
      <c r="AN493" s="192"/>
      <c r="AO493" s="209"/>
      <c r="AP493" s="162"/>
      <c r="AQ493" s="163"/>
      <c r="AR493" s="163"/>
      <c r="AS493" s="164"/>
      <c r="AT493" s="192"/>
      <c r="AU493" s="209"/>
      <c r="AV493" s="162"/>
      <c r="AW493" s="163"/>
      <c r="AX493" s="163"/>
      <c r="AY493" s="164"/>
      <c r="AZ493" s="192"/>
      <c r="BA493" s="209"/>
      <c r="BB493" s="162"/>
      <c r="BC493" s="163"/>
      <c r="BD493" s="163"/>
      <c r="BE493" s="164"/>
      <c r="BF493" s="192"/>
      <c r="BG493" s="209"/>
      <c r="BH493" s="162"/>
      <c r="BI493" s="163"/>
      <c r="BJ493" s="163"/>
      <c r="BK493" s="164"/>
      <c r="BL493" s="192"/>
      <c r="BM493" s="209"/>
      <c r="BN493" s="210"/>
      <c r="BO493" s="215"/>
      <c r="BP493" s="216"/>
      <c r="BQ493" s="151"/>
    </row>
    <row r="494" spans="1:69" ht="26.25" customHeight="1">
      <c r="A494" s="122" t="str">
        <v/>
      </c>
      <c r="B494" s="212"/>
      <c r="C494" s="194"/>
      <c r="D494" s="195"/>
      <c r="E494" s="152"/>
      <c r="F494" s="155"/>
      <c r="G494" s="107"/>
      <c r="H494" s="196"/>
      <c r="I494" s="113"/>
      <c r="J494" s="75"/>
      <c r="K494" s="75"/>
      <c r="L494" s="197"/>
      <c r="M494" s="119"/>
      <c r="N494" s="129"/>
      <c r="O494" s="198"/>
      <c r="P494" s="199"/>
      <c r="Q494" s="200"/>
      <c r="R494" s="201"/>
      <c r="S494" s="201"/>
      <c r="T494" s="202"/>
      <c r="U494" s="203"/>
      <c r="V494" s="190"/>
      <c r="W494" s="85"/>
      <c r="X494" s="199"/>
      <c r="Y494" s="200"/>
      <c r="Z494" s="201"/>
      <c r="AA494" s="201"/>
      <c r="AB494" s="202"/>
      <c r="AC494" s="203"/>
      <c r="AD494" s="190"/>
      <c r="AE494" s="213"/>
      <c r="AF494" s="205"/>
      <c r="AG494" s="205"/>
      <c r="AH494" s="206"/>
      <c r="AI494" s="207"/>
      <c r="AJ494" s="214"/>
      <c r="AK494" s="163"/>
      <c r="AL494" s="163"/>
      <c r="AM494" s="208"/>
      <c r="AN494" s="192"/>
      <c r="AO494" s="209"/>
      <c r="AP494" s="162"/>
      <c r="AQ494" s="163"/>
      <c r="AR494" s="163"/>
      <c r="AS494" s="164"/>
      <c r="AT494" s="192"/>
      <c r="AU494" s="209"/>
      <c r="AV494" s="162"/>
      <c r="AW494" s="163"/>
      <c r="AX494" s="163"/>
      <c r="AY494" s="164"/>
      <c r="AZ494" s="192"/>
      <c r="BA494" s="209"/>
      <c r="BB494" s="162"/>
      <c r="BC494" s="163"/>
      <c r="BD494" s="163"/>
      <c r="BE494" s="164"/>
      <c r="BF494" s="192"/>
      <c r="BG494" s="209"/>
      <c r="BH494" s="162"/>
      <c r="BI494" s="163"/>
      <c r="BJ494" s="163"/>
      <c r="BK494" s="164"/>
      <c r="BL494" s="192"/>
      <c r="BM494" s="209"/>
      <c r="BN494" s="210"/>
      <c r="BO494" s="215"/>
      <c r="BP494" s="216"/>
      <c r="BQ494" s="151"/>
    </row>
    <row r="495" spans="1:69" ht="26.25" customHeight="1">
      <c r="A495" s="122" t="str">
        <v/>
      </c>
      <c r="B495" s="212"/>
      <c r="C495" s="194"/>
      <c r="D495" s="195"/>
      <c r="E495" s="152"/>
      <c r="F495" s="155"/>
      <c r="G495" s="107"/>
      <c r="H495" s="196"/>
      <c r="I495" s="113"/>
      <c r="J495" s="75"/>
      <c r="K495" s="75"/>
      <c r="L495" s="197"/>
      <c r="M495" s="119"/>
      <c r="N495" s="129"/>
      <c r="O495" s="198"/>
      <c r="P495" s="199"/>
      <c r="Q495" s="200"/>
      <c r="R495" s="201"/>
      <c r="S495" s="201"/>
      <c r="T495" s="202"/>
      <c r="U495" s="203"/>
      <c r="V495" s="190"/>
      <c r="W495" s="85"/>
      <c r="X495" s="199"/>
      <c r="Y495" s="200"/>
      <c r="Z495" s="201"/>
      <c r="AA495" s="201"/>
      <c r="AB495" s="202"/>
      <c r="AC495" s="203"/>
      <c r="AD495" s="190"/>
      <c r="AE495" s="213"/>
      <c r="AF495" s="205"/>
      <c r="AG495" s="205"/>
      <c r="AH495" s="206"/>
      <c r="AI495" s="207"/>
      <c r="AJ495" s="214"/>
      <c r="AK495" s="163"/>
      <c r="AL495" s="163"/>
      <c r="AM495" s="208"/>
      <c r="AN495" s="192"/>
      <c r="AO495" s="209"/>
      <c r="AP495" s="162"/>
      <c r="AQ495" s="163"/>
      <c r="AR495" s="163"/>
      <c r="AS495" s="164"/>
      <c r="AT495" s="192"/>
      <c r="AU495" s="209"/>
      <c r="AV495" s="162"/>
      <c r="AW495" s="163"/>
      <c r="AX495" s="163"/>
      <c r="AY495" s="164"/>
      <c r="AZ495" s="192"/>
      <c r="BA495" s="209"/>
      <c r="BB495" s="162"/>
      <c r="BC495" s="163"/>
      <c r="BD495" s="163"/>
      <c r="BE495" s="164"/>
      <c r="BF495" s="192"/>
      <c r="BG495" s="209"/>
      <c r="BH495" s="162"/>
      <c r="BI495" s="163"/>
      <c r="BJ495" s="163"/>
      <c r="BK495" s="164"/>
      <c r="BL495" s="192"/>
      <c r="BM495" s="209"/>
      <c r="BN495" s="210"/>
      <c r="BO495" s="215"/>
      <c r="BP495" s="216"/>
      <c r="BQ495" s="151"/>
    </row>
    <row r="496" spans="1:69" ht="26.25" customHeight="1">
      <c r="A496" s="122" t="str">
        <v/>
      </c>
      <c r="B496" s="212"/>
      <c r="C496" s="194"/>
      <c r="D496" s="195"/>
      <c r="E496" s="152"/>
      <c r="F496" s="155"/>
      <c r="G496" s="107"/>
      <c r="H496" s="196"/>
      <c r="I496" s="113"/>
      <c r="J496" s="75"/>
      <c r="K496" s="75"/>
      <c r="L496" s="197"/>
      <c r="M496" s="119"/>
      <c r="N496" s="129"/>
      <c r="O496" s="198"/>
      <c r="P496" s="199"/>
      <c r="Q496" s="200"/>
      <c r="R496" s="201"/>
      <c r="S496" s="201"/>
      <c r="T496" s="202"/>
      <c r="U496" s="203"/>
      <c r="V496" s="190"/>
      <c r="W496" s="85"/>
      <c r="X496" s="199"/>
      <c r="Y496" s="200"/>
      <c r="Z496" s="201"/>
      <c r="AA496" s="201"/>
      <c r="AB496" s="202"/>
      <c r="AC496" s="203"/>
      <c r="AD496" s="190"/>
      <c r="AE496" s="213"/>
      <c r="AF496" s="205"/>
      <c r="AG496" s="205"/>
      <c r="AH496" s="206"/>
      <c r="AI496" s="207"/>
      <c r="AJ496" s="214"/>
      <c r="AK496" s="163"/>
      <c r="AL496" s="163"/>
      <c r="AM496" s="208"/>
      <c r="AN496" s="192"/>
      <c r="AO496" s="209"/>
      <c r="AP496" s="162"/>
      <c r="AQ496" s="163"/>
      <c r="AR496" s="163"/>
      <c r="AS496" s="164"/>
      <c r="AT496" s="192"/>
      <c r="AU496" s="209"/>
      <c r="AV496" s="162"/>
      <c r="AW496" s="163"/>
      <c r="AX496" s="163"/>
      <c r="AY496" s="164"/>
      <c r="AZ496" s="192"/>
      <c r="BA496" s="209"/>
      <c r="BB496" s="162"/>
      <c r="BC496" s="163"/>
      <c r="BD496" s="163"/>
      <c r="BE496" s="164"/>
      <c r="BF496" s="192"/>
      <c r="BG496" s="209"/>
      <c r="BH496" s="162"/>
      <c r="BI496" s="163"/>
      <c r="BJ496" s="163"/>
      <c r="BK496" s="164"/>
      <c r="BL496" s="192"/>
      <c r="BM496" s="209"/>
      <c r="BN496" s="210"/>
      <c r="BO496" s="215"/>
      <c r="BP496" s="216"/>
      <c r="BQ496" s="151"/>
    </row>
    <row r="497" spans="1:69" ht="26.25" customHeight="1">
      <c r="A497" s="122" t="str">
        <v/>
      </c>
      <c r="B497" s="212"/>
      <c r="C497" s="194"/>
      <c r="D497" s="195"/>
      <c r="E497" s="152"/>
      <c r="F497" s="155"/>
      <c r="G497" s="107"/>
      <c r="H497" s="196"/>
      <c r="I497" s="113"/>
      <c r="J497" s="75"/>
      <c r="K497" s="75"/>
      <c r="L497" s="197"/>
      <c r="M497" s="119"/>
      <c r="N497" s="129"/>
      <c r="O497" s="198"/>
      <c r="P497" s="199"/>
      <c r="Q497" s="200"/>
      <c r="R497" s="201"/>
      <c r="S497" s="201"/>
      <c r="T497" s="202"/>
      <c r="U497" s="203"/>
      <c r="V497" s="190"/>
      <c r="W497" s="85"/>
      <c r="X497" s="199"/>
      <c r="Y497" s="200"/>
      <c r="Z497" s="201"/>
      <c r="AA497" s="201"/>
      <c r="AB497" s="202"/>
      <c r="AC497" s="203"/>
      <c r="AD497" s="190"/>
      <c r="AE497" s="213"/>
      <c r="AF497" s="205"/>
      <c r="AG497" s="205"/>
      <c r="AH497" s="206"/>
      <c r="AI497" s="207"/>
      <c r="AJ497" s="214"/>
      <c r="AK497" s="163"/>
      <c r="AL497" s="163"/>
      <c r="AM497" s="208"/>
      <c r="AN497" s="192"/>
      <c r="AO497" s="209"/>
      <c r="AP497" s="162"/>
      <c r="AQ497" s="163"/>
      <c r="AR497" s="163"/>
      <c r="AS497" s="164"/>
      <c r="AT497" s="192"/>
      <c r="AU497" s="209"/>
      <c r="AV497" s="162"/>
      <c r="AW497" s="163"/>
      <c r="AX497" s="163"/>
      <c r="AY497" s="164"/>
      <c r="AZ497" s="192"/>
      <c r="BA497" s="209"/>
      <c r="BB497" s="162"/>
      <c r="BC497" s="163"/>
      <c r="BD497" s="163"/>
      <c r="BE497" s="164"/>
      <c r="BF497" s="192"/>
      <c r="BG497" s="209"/>
      <c r="BH497" s="162"/>
      <c r="BI497" s="163"/>
      <c r="BJ497" s="163"/>
      <c r="BK497" s="164"/>
      <c r="BL497" s="192"/>
      <c r="BM497" s="209"/>
      <c r="BN497" s="210"/>
      <c r="BO497" s="215"/>
      <c r="BP497" s="216"/>
      <c r="BQ497" s="151"/>
    </row>
    <row r="498" spans="1:69" ht="26.25" customHeight="1">
      <c r="A498" s="122" t="str">
        <v/>
      </c>
      <c r="B498" s="212"/>
      <c r="C498" s="194"/>
      <c r="D498" s="195"/>
      <c r="E498" s="152"/>
      <c r="F498" s="155"/>
      <c r="G498" s="107"/>
      <c r="H498" s="196"/>
      <c r="I498" s="113"/>
      <c r="J498" s="75"/>
      <c r="K498" s="75"/>
      <c r="L498" s="197"/>
      <c r="M498" s="119"/>
      <c r="N498" s="129"/>
      <c r="O498" s="198"/>
      <c r="P498" s="199"/>
      <c r="Q498" s="200"/>
      <c r="R498" s="201"/>
      <c r="S498" s="201"/>
      <c r="T498" s="202"/>
      <c r="U498" s="203"/>
      <c r="V498" s="190"/>
      <c r="W498" s="85"/>
      <c r="X498" s="199"/>
      <c r="Y498" s="200"/>
      <c r="Z498" s="201"/>
      <c r="AA498" s="201"/>
      <c r="AB498" s="202"/>
      <c r="AC498" s="203"/>
      <c r="AD498" s="190"/>
      <c r="AE498" s="213"/>
      <c r="AF498" s="205"/>
      <c r="AG498" s="205"/>
      <c r="AH498" s="206"/>
      <c r="AI498" s="207"/>
      <c r="AJ498" s="214"/>
      <c r="AK498" s="163"/>
      <c r="AL498" s="163"/>
      <c r="AM498" s="208"/>
      <c r="AN498" s="192"/>
      <c r="AO498" s="209"/>
      <c r="AP498" s="162"/>
      <c r="AQ498" s="163"/>
      <c r="AR498" s="163"/>
      <c r="AS498" s="164"/>
      <c r="AT498" s="192"/>
      <c r="AU498" s="209"/>
      <c r="AV498" s="162"/>
      <c r="AW498" s="163"/>
      <c r="AX498" s="163"/>
      <c r="AY498" s="164"/>
      <c r="AZ498" s="192"/>
      <c r="BA498" s="209"/>
      <c r="BB498" s="162"/>
      <c r="BC498" s="163"/>
      <c r="BD498" s="163"/>
      <c r="BE498" s="164"/>
      <c r="BF498" s="192"/>
      <c r="BG498" s="209"/>
      <c r="BH498" s="162"/>
      <c r="BI498" s="163"/>
      <c r="BJ498" s="163"/>
      <c r="BK498" s="164"/>
      <c r="BL498" s="192"/>
      <c r="BM498" s="209"/>
      <c r="BN498" s="210"/>
      <c r="BO498" s="215"/>
      <c r="BP498" s="216"/>
      <c r="BQ498" s="151"/>
    </row>
    <row r="499" spans="1:69" ht="26.25" customHeight="1">
      <c r="A499" s="122" t="str">
        <v/>
      </c>
      <c r="B499" s="212"/>
      <c r="C499" s="194"/>
      <c r="D499" s="195"/>
      <c r="E499" s="152"/>
      <c r="F499" s="155"/>
      <c r="G499" s="107"/>
      <c r="H499" s="196"/>
      <c r="I499" s="113"/>
      <c r="J499" s="75"/>
      <c r="K499" s="75"/>
      <c r="L499" s="197"/>
      <c r="M499" s="119"/>
      <c r="N499" s="129"/>
      <c r="O499" s="198"/>
      <c r="P499" s="199"/>
      <c r="Q499" s="200"/>
      <c r="R499" s="201"/>
      <c r="S499" s="201"/>
      <c r="T499" s="202"/>
      <c r="U499" s="203"/>
      <c r="V499" s="190"/>
      <c r="W499" s="85"/>
      <c r="X499" s="199"/>
      <c r="Y499" s="200"/>
      <c r="Z499" s="201"/>
      <c r="AA499" s="201"/>
      <c r="AB499" s="202"/>
      <c r="AC499" s="203"/>
      <c r="AD499" s="190"/>
      <c r="AE499" s="213"/>
      <c r="AF499" s="205"/>
      <c r="AG499" s="205"/>
      <c r="AH499" s="206"/>
      <c r="AI499" s="207"/>
      <c r="AJ499" s="214"/>
      <c r="AK499" s="163"/>
      <c r="AL499" s="163"/>
      <c r="AM499" s="208"/>
      <c r="AN499" s="192"/>
      <c r="AO499" s="209"/>
      <c r="AP499" s="162"/>
      <c r="AQ499" s="163"/>
      <c r="AR499" s="163"/>
      <c r="AS499" s="164"/>
      <c r="AT499" s="192"/>
      <c r="AU499" s="209"/>
      <c r="AV499" s="162"/>
      <c r="AW499" s="163"/>
      <c r="AX499" s="163"/>
      <c r="AY499" s="164"/>
      <c r="AZ499" s="192"/>
      <c r="BA499" s="209"/>
      <c r="BB499" s="162"/>
      <c r="BC499" s="163"/>
      <c r="BD499" s="163"/>
      <c r="BE499" s="164"/>
      <c r="BF499" s="192"/>
      <c r="BG499" s="209"/>
      <c r="BH499" s="162"/>
      <c r="BI499" s="163"/>
      <c r="BJ499" s="163"/>
      <c r="BK499" s="164"/>
      <c r="BL499" s="192"/>
      <c r="BM499" s="209"/>
      <c r="BN499" s="210"/>
      <c r="BO499" s="215"/>
      <c r="BP499" s="216"/>
      <c r="BQ499" s="151"/>
    </row>
    <row r="500" spans="1:69" ht="26.25" customHeight="1">
      <c r="A500" s="122" t="str">
        <v/>
      </c>
      <c r="B500" s="212"/>
      <c r="C500" s="194"/>
      <c r="D500" s="195"/>
      <c r="E500" s="152"/>
      <c r="F500" s="155"/>
      <c r="G500" s="107"/>
      <c r="H500" s="196"/>
      <c r="I500" s="113"/>
      <c r="J500" s="75"/>
      <c r="K500" s="75"/>
      <c r="L500" s="197"/>
      <c r="M500" s="119"/>
      <c r="N500" s="129"/>
      <c r="O500" s="198"/>
      <c r="P500" s="199"/>
      <c r="Q500" s="200"/>
      <c r="R500" s="201"/>
      <c r="S500" s="201"/>
      <c r="T500" s="202"/>
      <c r="U500" s="203"/>
      <c r="V500" s="190"/>
      <c r="W500" s="85"/>
      <c r="X500" s="199"/>
      <c r="Y500" s="200"/>
      <c r="Z500" s="201"/>
      <c r="AA500" s="201"/>
      <c r="AB500" s="202"/>
      <c r="AC500" s="203"/>
      <c r="AD500" s="190"/>
      <c r="AE500" s="213"/>
      <c r="AF500" s="205"/>
      <c r="AG500" s="205"/>
      <c r="AH500" s="206"/>
      <c r="AI500" s="207"/>
      <c r="AJ500" s="214"/>
      <c r="AK500" s="163"/>
      <c r="AL500" s="163"/>
      <c r="AM500" s="208"/>
      <c r="AN500" s="192"/>
      <c r="AO500" s="209"/>
      <c r="AP500" s="162"/>
      <c r="AQ500" s="163"/>
      <c r="AR500" s="163"/>
      <c r="AS500" s="164"/>
      <c r="AT500" s="192"/>
      <c r="AU500" s="209"/>
      <c r="AV500" s="162"/>
      <c r="AW500" s="163"/>
      <c r="AX500" s="163"/>
      <c r="AY500" s="164"/>
      <c r="AZ500" s="192"/>
      <c r="BA500" s="209"/>
      <c r="BB500" s="162"/>
      <c r="BC500" s="163"/>
      <c r="BD500" s="163"/>
      <c r="BE500" s="164"/>
      <c r="BF500" s="192"/>
      <c r="BG500" s="209"/>
      <c r="BH500" s="162"/>
      <c r="BI500" s="163"/>
      <c r="BJ500" s="163"/>
      <c r="BK500" s="164"/>
      <c r="BL500" s="192"/>
      <c r="BM500" s="209"/>
      <c r="BN500" s="210"/>
      <c r="BO500" s="215"/>
      <c r="BP500" s="216"/>
      <c r="BQ500" s="151"/>
    </row>
    <row r="501" spans="1:69" ht="26.25" customHeight="1">
      <c r="A501" s="122" t="str">
        <v/>
      </c>
      <c r="B501" s="212"/>
      <c r="C501" s="194"/>
      <c r="D501" s="195"/>
      <c r="E501" s="152"/>
      <c r="F501" s="155"/>
      <c r="G501" s="107"/>
      <c r="H501" s="196"/>
      <c r="I501" s="113"/>
      <c r="J501" s="75"/>
      <c r="K501" s="75"/>
      <c r="L501" s="197"/>
      <c r="M501" s="119"/>
      <c r="N501" s="129"/>
      <c r="O501" s="198"/>
      <c r="P501" s="199"/>
      <c r="Q501" s="200"/>
      <c r="R501" s="201"/>
      <c r="S501" s="201"/>
      <c r="T501" s="202"/>
      <c r="U501" s="203"/>
      <c r="V501" s="190"/>
      <c r="W501" s="85"/>
      <c r="X501" s="199"/>
      <c r="Y501" s="200"/>
      <c r="Z501" s="201"/>
      <c r="AA501" s="201"/>
      <c r="AB501" s="202"/>
      <c r="AC501" s="203"/>
      <c r="AD501" s="190"/>
      <c r="AE501" s="213"/>
      <c r="AF501" s="205"/>
      <c r="AG501" s="205"/>
      <c r="AH501" s="206"/>
      <c r="AI501" s="207"/>
      <c r="AJ501" s="214"/>
      <c r="AK501" s="163"/>
      <c r="AL501" s="163"/>
      <c r="AM501" s="208"/>
      <c r="AN501" s="192"/>
      <c r="AO501" s="209"/>
      <c r="AP501" s="162"/>
      <c r="AQ501" s="163"/>
      <c r="AR501" s="163"/>
      <c r="AS501" s="164"/>
      <c r="AT501" s="192"/>
      <c r="AU501" s="209"/>
      <c r="AV501" s="162"/>
      <c r="AW501" s="163"/>
      <c r="AX501" s="163"/>
      <c r="AY501" s="164"/>
      <c r="AZ501" s="192"/>
      <c r="BA501" s="209"/>
      <c r="BB501" s="162"/>
      <c r="BC501" s="163"/>
      <c r="BD501" s="163"/>
      <c r="BE501" s="164"/>
      <c r="BF501" s="192"/>
      <c r="BG501" s="209"/>
      <c r="BH501" s="162"/>
      <c r="BI501" s="163"/>
      <c r="BJ501" s="163"/>
      <c r="BK501" s="164"/>
      <c r="BL501" s="192"/>
      <c r="BM501" s="209"/>
      <c r="BN501" s="210"/>
      <c r="BO501" s="215"/>
      <c r="BP501" s="216"/>
      <c r="BQ501" s="151"/>
    </row>
    <row r="502" spans="1:69" ht="26.25" customHeight="1">
      <c r="A502" s="122" t="str">
        <v/>
      </c>
      <c r="B502" s="212"/>
      <c r="C502" s="194"/>
      <c r="D502" s="195"/>
      <c r="E502" s="152"/>
      <c r="F502" s="155"/>
      <c r="G502" s="107"/>
      <c r="H502" s="196"/>
      <c r="I502" s="113"/>
      <c r="J502" s="75"/>
      <c r="K502" s="75"/>
      <c r="L502" s="197"/>
      <c r="M502" s="119"/>
      <c r="N502" s="129"/>
      <c r="O502" s="198"/>
      <c r="P502" s="199"/>
      <c r="Q502" s="200"/>
      <c r="R502" s="201"/>
      <c r="S502" s="201"/>
      <c r="T502" s="202"/>
      <c r="U502" s="203"/>
      <c r="V502" s="190"/>
      <c r="W502" s="85"/>
      <c r="X502" s="199"/>
      <c r="Y502" s="200"/>
      <c r="Z502" s="201"/>
      <c r="AA502" s="201"/>
      <c r="AB502" s="202"/>
      <c r="AC502" s="203"/>
      <c r="AD502" s="190"/>
      <c r="AE502" s="213"/>
      <c r="AF502" s="205"/>
      <c r="AG502" s="205"/>
      <c r="AH502" s="206"/>
      <c r="AI502" s="207"/>
      <c r="AJ502" s="214"/>
      <c r="AK502" s="163"/>
      <c r="AL502" s="163"/>
      <c r="AM502" s="208"/>
      <c r="AN502" s="192"/>
      <c r="AO502" s="209"/>
      <c r="AP502" s="162"/>
      <c r="AQ502" s="163"/>
      <c r="AR502" s="163"/>
      <c r="AS502" s="164"/>
      <c r="AT502" s="192"/>
      <c r="AU502" s="209"/>
      <c r="AV502" s="162"/>
      <c r="AW502" s="163"/>
      <c r="AX502" s="163"/>
      <c r="AY502" s="164"/>
      <c r="AZ502" s="192"/>
      <c r="BA502" s="209"/>
      <c r="BB502" s="162"/>
      <c r="BC502" s="163"/>
      <c r="BD502" s="163"/>
      <c r="BE502" s="164"/>
      <c r="BF502" s="192"/>
      <c r="BG502" s="209"/>
      <c r="BH502" s="162"/>
      <c r="BI502" s="163"/>
      <c r="BJ502" s="163"/>
      <c r="BK502" s="164"/>
      <c r="BL502" s="192"/>
      <c r="BM502" s="209"/>
      <c r="BN502" s="210"/>
      <c r="BO502" s="215"/>
      <c r="BP502" s="216"/>
      <c r="BQ502" s="151"/>
    </row>
    <row r="503" spans="1:69" ht="26.25" customHeight="1">
      <c r="A503" s="122" t="str">
        <v/>
      </c>
      <c r="B503" s="212"/>
      <c r="C503" s="194"/>
      <c r="D503" s="195"/>
      <c r="E503" s="152"/>
      <c r="F503" s="155"/>
      <c r="G503" s="107"/>
      <c r="H503" s="196"/>
      <c r="I503" s="113"/>
      <c r="J503" s="75"/>
      <c r="K503" s="75"/>
      <c r="L503" s="197"/>
      <c r="M503" s="119"/>
      <c r="N503" s="129"/>
      <c r="O503" s="198"/>
      <c r="P503" s="199"/>
      <c r="Q503" s="200"/>
      <c r="R503" s="201"/>
      <c r="S503" s="201"/>
      <c r="T503" s="202"/>
      <c r="U503" s="203"/>
      <c r="V503" s="190"/>
      <c r="W503" s="85"/>
      <c r="X503" s="199"/>
      <c r="Y503" s="200"/>
      <c r="Z503" s="201"/>
      <c r="AA503" s="201"/>
      <c r="AB503" s="202"/>
      <c r="AC503" s="203"/>
      <c r="AD503" s="190"/>
      <c r="AE503" s="213"/>
      <c r="AF503" s="205"/>
      <c r="AG503" s="205"/>
      <c r="AH503" s="206"/>
      <c r="AI503" s="207"/>
      <c r="AJ503" s="214"/>
      <c r="AK503" s="163"/>
      <c r="AL503" s="163"/>
      <c r="AM503" s="208"/>
      <c r="AN503" s="192"/>
      <c r="AO503" s="209"/>
      <c r="AP503" s="162"/>
      <c r="AQ503" s="163"/>
      <c r="AR503" s="163"/>
      <c r="AS503" s="164"/>
      <c r="AT503" s="192"/>
      <c r="AU503" s="209"/>
      <c r="AV503" s="162"/>
      <c r="AW503" s="163"/>
      <c r="AX503" s="163"/>
      <c r="AY503" s="164"/>
      <c r="AZ503" s="192"/>
      <c r="BA503" s="209"/>
      <c r="BB503" s="162"/>
      <c r="BC503" s="163"/>
      <c r="BD503" s="163"/>
      <c r="BE503" s="164"/>
      <c r="BF503" s="192"/>
      <c r="BG503" s="209"/>
      <c r="BH503" s="162"/>
      <c r="BI503" s="163"/>
      <c r="BJ503" s="163"/>
      <c r="BK503" s="164"/>
      <c r="BL503" s="192"/>
      <c r="BM503" s="209"/>
      <c r="BN503" s="210"/>
      <c r="BO503" s="215"/>
      <c r="BP503" s="216"/>
      <c r="BQ503" s="151"/>
    </row>
    <row r="504" spans="1:69" ht="26.25" customHeight="1">
      <c r="A504" s="122" t="str">
        <v/>
      </c>
      <c r="B504" s="212"/>
      <c r="C504" s="194"/>
      <c r="D504" s="195"/>
      <c r="E504" s="152"/>
      <c r="F504" s="155"/>
      <c r="G504" s="107"/>
      <c r="H504" s="196"/>
      <c r="I504" s="113"/>
      <c r="J504" s="75"/>
      <c r="K504" s="75"/>
      <c r="L504" s="197"/>
      <c r="M504" s="119"/>
      <c r="N504" s="129"/>
      <c r="O504" s="198"/>
      <c r="P504" s="199"/>
      <c r="Q504" s="200"/>
      <c r="R504" s="201"/>
      <c r="S504" s="201"/>
      <c r="T504" s="202"/>
      <c r="U504" s="203"/>
      <c r="V504" s="190"/>
      <c r="W504" s="85"/>
      <c r="X504" s="199"/>
      <c r="Y504" s="200"/>
      <c r="Z504" s="201"/>
      <c r="AA504" s="201"/>
      <c r="AB504" s="202"/>
      <c r="AC504" s="203"/>
      <c r="AD504" s="190"/>
      <c r="AE504" s="213"/>
      <c r="AF504" s="205"/>
      <c r="AG504" s="205"/>
      <c r="AH504" s="206"/>
      <c r="AI504" s="207"/>
      <c r="AJ504" s="214"/>
      <c r="AK504" s="163"/>
      <c r="AL504" s="163"/>
      <c r="AM504" s="208"/>
      <c r="AN504" s="192"/>
      <c r="AO504" s="209"/>
      <c r="AP504" s="162"/>
      <c r="AQ504" s="163"/>
      <c r="AR504" s="163"/>
      <c r="AS504" s="164"/>
      <c r="AT504" s="192"/>
      <c r="AU504" s="209"/>
      <c r="AV504" s="162"/>
      <c r="AW504" s="163"/>
      <c r="AX504" s="163"/>
      <c r="AY504" s="164"/>
      <c r="AZ504" s="192"/>
      <c r="BA504" s="209"/>
      <c r="BB504" s="162"/>
      <c r="BC504" s="163"/>
      <c r="BD504" s="163"/>
      <c r="BE504" s="164"/>
      <c r="BF504" s="192"/>
      <c r="BG504" s="209"/>
      <c r="BH504" s="162"/>
      <c r="BI504" s="163"/>
      <c r="BJ504" s="163"/>
      <c r="BK504" s="164"/>
      <c r="BL504" s="192"/>
      <c r="BM504" s="209"/>
      <c r="BN504" s="210"/>
      <c r="BO504" s="215"/>
      <c r="BP504" s="216"/>
      <c r="BQ504" s="151"/>
    </row>
    <row r="505" spans="1:69" ht="26.25" customHeight="1">
      <c r="A505" s="122" t="str">
        <v/>
      </c>
      <c r="B505" s="212"/>
      <c r="C505" s="194"/>
      <c r="D505" s="195"/>
      <c r="E505" s="152"/>
      <c r="F505" s="155"/>
      <c r="G505" s="107"/>
      <c r="H505" s="196"/>
      <c r="I505" s="113"/>
      <c r="J505" s="75"/>
      <c r="K505" s="75"/>
      <c r="L505" s="197"/>
      <c r="M505" s="119"/>
      <c r="N505" s="129"/>
      <c r="O505" s="198"/>
      <c r="P505" s="199"/>
      <c r="Q505" s="200"/>
      <c r="R505" s="201"/>
      <c r="S505" s="201"/>
      <c r="T505" s="202"/>
      <c r="U505" s="203"/>
      <c r="V505" s="190"/>
      <c r="W505" s="85"/>
      <c r="X505" s="199"/>
      <c r="Y505" s="200"/>
      <c r="Z505" s="201"/>
      <c r="AA505" s="201"/>
      <c r="AB505" s="202"/>
      <c r="AC505" s="203"/>
      <c r="AD505" s="190"/>
      <c r="AE505" s="213"/>
      <c r="AF505" s="205"/>
      <c r="AG505" s="205"/>
      <c r="AH505" s="206"/>
      <c r="AI505" s="207"/>
      <c r="AJ505" s="214"/>
      <c r="AK505" s="163"/>
      <c r="AL505" s="163"/>
      <c r="AM505" s="208"/>
      <c r="AN505" s="192"/>
      <c r="AO505" s="209"/>
      <c r="AP505" s="162"/>
      <c r="AQ505" s="163"/>
      <c r="AR505" s="163"/>
      <c r="AS505" s="164"/>
      <c r="AT505" s="192"/>
      <c r="AU505" s="209"/>
      <c r="AV505" s="162"/>
      <c r="AW505" s="163"/>
      <c r="AX505" s="163"/>
      <c r="AY505" s="164"/>
      <c r="AZ505" s="192"/>
      <c r="BA505" s="209"/>
      <c r="BB505" s="162"/>
      <c r="BC505" s="163"/>
      <c r="BD505" s="163"/>
      <c r="BE505" s="164"/>
      <c r="BF505" s="192"/>
      <c r="BG505" s="209"/>
      <c r="BH505" s="162"/>
      <c r="BI505" s="163"/>
      <c r="BJ505" s="163"/>
      <c r="BK505" s="164"/>
      <c r="BL505" s="192"/>
      <c r="BM505" s="209"/>
      <c r="BN505" s="210"/>
      <c r="BO505" s="215"/>
      <c r="BP505" s="216"/>
      <c r="BQ505" s="151"/>
    </row>
    <row r="506" spans="1:69" ht="26.25" customHeight="1">
      <c r="A506" s="122" t="str">
        <v/>
      </c>
      <c r="B506" s="212"/>
      <c r="C506" s="194"/>
      <c r="D506" s="195"/>
      <c r="E506" s="152"/>
      <c r="F506" s="155"/>
      <c r="G506" s="107"/>
      <c r="H506" s="196"/>
      <c r="I506" s="113"/>
      <c r="J506" s="75"/>
      <c r="K506" s="75"/>
      <c r="L506" s="197"/>
      <c r="M506" s="119"/>
      <c r="N506" s="129"/>
      <c r="O506" s="198"/>
      <c r="P506" s="199"/>
      <c r="Q506" s="200"/>
      <c r="R506" s="201"/>
      <c r="S506" s="201"/>
      <c r="T506" s="202"/>
      <c r="U506" s="203"/>
      <c r="V506" s="190"/>
      <c r="W506" s="85"/>
      <c r="X506" s="199"/>
      <c r="Y506" s="200"/>
      <c r="Z506" s="201"/>
      <c r="AA506" s="201"/>
      <c r="AB506" s="202"/>
      <c r="AC506" s="203"/>
      <c r="AD506" s="190"/>
      <c r="AE506" s="213"/>
      <c r="AF506" s="205"/>
      <c r="AG506" s="205"/>
      <c r="AH506" s="206"/>
      <c r="AI506" s="207"/>
      <c r="AJ506" s="214"/>
      <c r="AK506" s="163"/>
      <c r="AL506" s="163"/>
      <c r="AM506" s="208"/>
      <c r="AN506" s="192"/>
      <c r="AO506" s="209"/>
      <c r="AP506" s="162"/>
      <c r="AQ506" s="163"/>
      <c r="AR506" s="163"/>
      <c r="AS506" s="164"/>
      <c r="AT506" s="192"/>
      <c r="AU506" s="209"/>
      <c r="AV506" s="162"/>
      <c r="AW506" s="163"/>
      <c r="AX506" s="163"/>
      <c r="AY506" s="164"/>
      <c r="AZ506" s="192"/>
      <c r="BA506" s="209"/>
      <c r="BB506" s="162"/>
      <c r="BC506" s="163"/>
      <c r="BD506" s="163"/>
      <c r="BE506" s="164"/>
      <c r="BF506" s="192"/>
      <c r="BG506" s="209"/>
      <c r="BH506" s="162"/>
      <c r="BI506" s="163"/>
      <c r="BJ506" s="163"/>
      <c r="BK506" s="164"/>
      <c r="BL506" s="192"/>
      <c r="BM506" s="209"/>
      <c r="BN506" s="210"/>
      <c r="BO506" s="215"/>
      <c r="BP506" s="216"/>
      <c r="BQ506" s="151"/>
    </row>
    <row r="507" spans="1:69" ht="26.25" customHeight="1">
      <c r="A507" s="122" t="str">
        <v/>
      </c>
      <c r="B507" s="212"/>
      <c r="C507" s="194"/>
      <c r="D507" s="195"/>
      <c r="E507" s="152"/>
      <c r="F507" s="155"/>
      <c r="G507" s="107"/>
      <c r="H507" s="196"/>
      <c r="I507" s="113"/>
      <c r="J507" s="75"/>
      <c r="K507" s="75"/>
      <c r="L507" s="197"/>
      <c r="M507" s="119"/>
      <c r="N507" s="129"/>
      <c r="O507" s="198"/>
      <c r="P507" s="199"/>
      <c r="Q507" s="200"/>
      <c r="R507" s="201"/>
      <c r="S507" s="201"/>
      <c r="T507" s="202"/>
      <c r="U507" s="203"/>
      <c r="V507" s="190"/>
      <c r="W507" s="85"/>
      <c r="X507" s="199"/>
      <c r="Y507" s="200"/>
      <c r="Z507" s="201"/>
      <c r="AA507" s="201"/>
      <c r="AB507" s="202"/>
      <c r="AC507" s="203"/>
      <c r="AD507" s="190"/>
      <c r="AE507" s="213"/>
      <c r="AF507" s="205"/>
      <c r="AG507" s="205"/>
      <c r="AH507" s="206"/>
      <c r="AI507" s="207"/>
      <c r="AJ507" s="214"/>
      <c r="AK507" s="163"/>
      <c r="AL507" s="163"/>
      <c r="AM507" s="208"/>
      <c r="AN507" s="192"/>
      <c r="AO507" s="209"/>
      <c r="AP507" s="162"/>
      <c r="AQ507" s="163"/>
      <c r="AR507" s="163"/>
      <c r="AS507" s="164"/>
      <c r="AT507" s="192"/>
      <c r="AU507" s="209"/>
      <c r="AV507" s="162"/>
      <c r="AW507" s="163"/>
      <c r="AX507" s="163"/>
      <c r="AY507" s="164"/>
      <c r="AZ507" s="192"/>
      <c r="BA507" s="209"/>
      <c r="BB507" s="162"/>
      <c r="BC507" s="163"/>
      <c r="BD507" s="163"/>
      <c r="BE507" s="164"/>
      <c r="BF507" s="192"/>
      <c r="BG507" s="209"/>
      <c r="BH507" s="162"/>
      <c r="BI507" s="163"/>
      <c r="BJ507" s="163"/>
      <c r="BK507" s="164"/>
      <c r="BL507" s="192"/>
      <c r="BM507" s="209"/>
      <c r="BN507" s="210"/>
      <c r="BO507" s="215"/>
      <c r="BP507" s="216"/>
      <c r="BQ507" s="151"/>
    </row>
    <row r="508" spans="1:69" ht="26.25" customHeight="1">
      <c r="A508" s="122" t="str">
        <v/>
      </c>
      <c r="B508" s="212"/>
      <c r="C508" s="194"/>
      <c r="D508" s="195"/>
      <c r="E508" s="152"/>
      <c r="F508" s="155"/>
      <c r="G508" s="107"/>
      <c r="H508" s="196"/>
      <c r="I508" s="113"/>
      <c r="J508" s="75"/>
      <c r="K508" s="75"/>
      <c r="L508" s="197"/>
      <c r="M508" s="119"/>
      <c r="N508" s="129"/>
      <c r="O508" s="198"/>
      <c r="P508" s="199"/>
      <c r="Q508" s="200"/>
      <c r="R508" s="201"/>
      <c r="S508" s="201"/>
      <c r="T508" s="202"/>
      <c r="U508" s="203"/>
      <c r="V508" s="190"/>
      <c r="W508" s="85"/>
      <c r="X508" s="199"/>
      <c r="Y508" s="200"/>
      <c r="Z508" s="201"/>
      <c r="AA508" s="201"/>
      <c r="AB508" s="202"/>
      <c r="AC508" s="203"/>
      <c r="AD508" s="190"/>
      <c r="AE508" s="213"/>
      <c r="AF508" s="205"/>
      <c r="AG508" s="205"/>
      <c r="AH508" s="206"/>
      <c r="AI508" s="207"/>
      <c r="AJ508" s="214"/>
      <c r="AK508" s="163"/>
      <c r="AL508" s="163"/>
      <c r="AM508" s="208"/>
      <c r="AN508" s="192"/>
      <c r="AO508" s="209"/>
      <c r="AP508" s="162"/>
      <c r="AQ508" s="163"/>
      <c r="AR508" s="163"/>
      <c r="AS508" s="164"/>
      <c r="AT508" s="192"/>
      <c r="AU508" s="209"/>
      <c r="AV508" s="162"/>
      <c r="AW508" s="163"/>
      <c r="AX508" s="163"/>
      <c r="AY508" s="164"/>
      <c r="AZ508" s="192"/>
      <c r="BA508" s="209"/>
      <c r="BB508" s="162"/>
      <c r="BC508" s="163"/>
      <c r="BD508" s="163"/>
      <c r="BE508" s="164"/>
      <c r="BF508" s="192"/>
      <c r="BG508" s="209"/>
      <c r="BH508" s="162"/>
      <c r="BI508" s="163"/>
      <c r="BJ508" s="163"/>
      <c r="BK508" s="164"/>
      <c r="BL508" s="192"/>
      <c r="BM508" s="209"/>
      <c r="BN508" s="210"/>
      <c r="BO508" s="215"/>
      <c r="BP508" s="216"/>
      <c r="BQ508" s="151"/>
    </row>
    <row r="509" spans="1:69" ht="26.25" customHeight="1">
      <c r="A509" s="122" t="str">
        <v/>
      </c>
      <c r="B509" s="212"/>
      <c r="C509" s="194"/>
      <c r="D509" s="195"/>
      <c r="E509" s="152"/>
      <c r="F509" s="155"/>
      <c r="G509" s="107"/>
      <c r="H509" s="196"/>
      <c r="I509" s="113"/>
      <c r="J509" s="75"/>
      <c r="K509" s="75"/>
      <c r="L509" s="197"/>
      <c r="M509" s="119"/>
      <c r="N509" s="129"/>
      <c r="O509" s="198"/>
      <c r="P509" s="199"/>
      <c r="Q509" s="200"/>
      <c r="R509" s="201"/>
      <c r="S509" s="201"/>
      <c r="T509" s="202"/>
      <c r="U509" s="203"/>
      <c r="V509" s="190"/>
      <c r="W509" s="85"/>
      <c r="X509" s="199"/>
      <c r="Y509" s="200"/>
      <c r="Z509" s="201"/>
      <c r="AA509" s="201"/>
      <c r="AB509" s="202"/>
      <c r="AC509" s="203"/>
      <c r="AD509" s="190"/>
      <c r="AE509" s="213"/>
      <c r="AF509" s="205"/>
      <c r="AG509" s="205"/>
      <c r="AH509" s="206"/>
      <c r="AI509" s="207"/>
      <c r="AJ509" s="214"/>
      <c r="AK509" s="163"/>
      <c r="AL509" s="163"/>
      <c r="AM509" s="208"/>
      <c r="AN509" s="192"/>
      <c r="AO509" s="209"/>
      <c r="AP509" s="162"/>
      <c r="AQ509" s="163"/>
      <c r="AR509" s="163"/>
      <c r="AS509" s="164"/>
      <c r="AT509" s="192"/>
      <c r="AU509" s="209"/>
      <c r="AV509" s="162"/>
      <c r="AW509" s="163"/>
      <c r="AX509" s="163"/>
      <c r="AY509" s="164"/>
      <c r="AZ509" s="192"/>
      <c r="BA509" s="209"/>
      <c r="BB509" s="162"/>
      <c r="BC509" s="163"/>
      <c r="BD509" s="163"/>
      <c r="BE509" s="164"/>
      <c r="BF509" s="192"/>
      <c r="BG509" s="209"/>
      <c r="BH509" s="162"/>
      <c r="BI509" s="163"/>
      <c r="BJ509" s="163"/>
      <c r="BK509" s="164"/>
      <c r="BL509" s="192"/>
      <c r="BM509" s="209"/>
      <c r="BN509" s="210"/>
      <c r="BO509" s="215"/>
      <c r="BP509" s="216"/>
      <c r="BQ509" s="151"/>
    </row>
    <row r="510" spans="1:69" ht="26.25" customHeight="1">
      <c r="A510" s="122" t="str">
        <v/>
      </c>
      <c r="B510" s="212"/>
      <c r="C510" s="194"/>
      <c r="D510" s="195"/>
      <c r="E510" s="152"/>
      <c r="F510" s="155"/>
      <c r="G510" s="107"/>
      <c r="H510" s="196"/>
      <c r="I510" s="113"/>
      <c r="J510" s="75"/>
      <c r="K510" s="75"/>
      <c r="L510" s="197"/>
      <c r="M510" s="119"/>
      <c r="N510" s="129"/>
      <c r="O510" s="198"/>
      <c r="P510" s="199"/>
      <c r="Q510" s="200"/>
      <c r="R510" s="201"/>
      <c r="S510" s="201"/>
      <c r="T510" s="202"/>
      <c r="U510" s="203"/>
      <c r="V510" s="190"/>
      <c r="W510" s="85"/>
      <c r="X510" s="199"/>
      <c r="Y510" s="200"/>
      <c r="Z510" s="201"/>
      <c r="AA510" s="201"/>
      <c r="AB510" s="202"/>
      <c r="AC510" s="203"/>
      <c r="AD510" s="190"/>
      <c r="AE510" s="213"/>
      <c r="AF510" s="205"/>
      <c r="AG510" s="205"/>
      <c r="AH510" s="206"/>
      <c r="AI510" s="207"/>
      <c r="AJ510" s="214"/>
      <c r="AK510" s="163"/>
      <c r="AL510" s="163"/>
      <c r="AM510" s="208"/>
      <c r="AN510" s="192"/>
      <c r="AO510" s="209"/>
      <c r="AP510" s="162"/>
      <c r="AQ510" s="163"/>
      <c r="AR510" s="163"/>
      <c r="AS510" s="164"/>
      <c r="AT510" s="192"/>
      <c r="AU510" s="209"/>
      <c r="AV510" s="162"/>
      <c r="AW510" s="163"/>
      <c r="AX510" s="163"/>
      <c r="AY510" s="164"/>
      <c r="AZ510" s="192"/>
      <c r="BA510" s="209"/>
      <c r="BB510" s="162"/>
      <c r="BC510" s="163"/>
      <c r="BD510" s="163"/>
      <c r="BE510" s="164"/>
      <c r="BF510" s="192"/>
      <c r="BG510" s="209"/>
      <c r="BH510" s="162"/>
      <c r="BI510" s="163"/>
      <c r="BJ510" s="163"/>
      <c r="BK510" s="164"/>
      <c r="BL510" s="192"/>
      <c r="BM510" s="209"/>
      <c r="BN510" s="210"/>
      <c r="BO510" s="215"/>
      <c r="BP510" s="216"/>
      <c r="BQ510" s="151"/>
    </row>
    <row r="511" spans="1:69" ht="26.25" customHeight="1">
      <c r="A511" s="122" t="str">
        <v/>
      </c>
      <c r="B511" s="212"/>
      <c r="C511" s="194"/>
      <c r="D511" s="195"/>
      <c r="E511" s="152"/>
      <c r="F511" s="155"/>
      <c r="G511" s="107"/>
      <c r="H511" s="196"/>
      <c r="I511" s="113"/>
      <c r="J511" s="75"/>
      <c r="K511" s="75"/>
      <c r="L511" s="197"/>
      <c r="M511" s="119"/>
      <c r="N511" s="129"/>
      <c r="O511" s="198"/>
      <c r="P511" s="199"/>
      <c r="Q511" s="200"/>
      <c r="R511" s="201"/>
      <c r="S511" s="201"/>
      <c r="T511" s="202"/>
      <c r="U511" s="203"/>
      <c r="V511" s="190"/>
      <c r="W511" s="85"/>
      <c r="X511" s="199"/>
      <c r="Y511" s="200"/>
      <c r="Z511" s="201"/>
      <c r="AA511" s="201"/>
      <c r="AB511" s="202"/>
      <c r="AC511" s="203"/>
      <c r="AD511" s="190"/>
      <c r="AE511" s="213"/>
      <c r="AF511" s="205"/>
      <c r="AG511" s="205"/>
      <c r="AH511" s="206"/>
      <c r="AI511" s="207"/>
      <c r="AJ511" s="214"/>
      <c r="AK511" s="163"/>
      <c r="AL511" s="163"/>
      <c r="AM511" s="208"/>
      <c r="AN511" s="192"/>
      <c r="AO511" s="209"/>
      <c r="AP511" s="162"/>
      <c r="AQ511" s="163"/>
      <c r="AR511" s="163"/>
      <c r="AS511" s="164"/>
      <c r="AT511" s="192"/>
      <c r="AU511" s="209"/>
      <c r="AV511" s="162"/>
      <c r="AW511" s="163"/>
      <c r="AX511" s="163"/>
      <c r="AY511" s="164"/>
      <c r="AZ511" s="192"/>
      <c r="BA511" s="209"/>
      <c r="BB511" s="162"/>
      <c r="BC511" s="163"/>
      <c r="BD511" s="163"/>
      <c r="BE511" s="164"/>
      <c r="BF511" s="192"/>
      <c r="BG511" s="209"/>
      <c r="BH511" s="162"/>
      <c r="BI511" s="163"/>
      <c r="BJ511" s="163"/>
      <c r="BK511" s="164"/>
      <c r="BL511" s="192"/>
      <c r="BM511" s="209"/>
      <c r="BN511" s="210"/>
      <c r="BO511" s="215"/>
      <c r="BP511" s="216"/>
      <c r="BQ511" s="151"/>
    </row>
    <row r="512" spans="1:69" ht="26.25" customHeight="1">
      <c r="A512" s="122" t="str">
        <v/>
      </c>
      <c r="B512" s="212"/>
      <c r="C512" s="194"/>
      <c r="D512" s="195"/>
      <c r="E512" s="152"/>
      <c r="F512" s="155"/>
      <c r="G512" s="107"/>
      <c r="H512" s="196"/>
      <c r="I512" s="113"/>
      <c r="J512" s="75"/>
      <c r="K512" s="75"/>
      <c r="L512" s="197"/>
      <c r="M512" s="119"/>
      <c r="N512" s="129"/>
      <c r="O512" s="198"/>
      <c r="P512" s="199"/>
      <c r="Q512" s="200"/>
      <c r="R512" s="201"/>
      <c r="S512" s="201"/>
      <c r="T512" s="202"/>
      <c r="U512" s="203"/>
      <c r="V512" s="190"/>
      <c r="W512" s="85"/>
      <c r="X512" s="199"/>
      <c r="Y512" s="200"/>
      <c r="Z512" s="201"/>
      <c r="AA512" s="201"/>
      <c r="AB512" s="202"/>
      <c r="AC512" s="203"/>
      <c r="AD512" s="190"/>
      <c r="AE512" s="213"/>
      <c r="AF512" s="205"/>
      <c r="AG512" s="205"/>
      <c r="AH512" s="206"/>
      <c r="AI512" s="207"/>
      <c r="AJ512" s="214"/>
      <c r="AK512" s="163"/>
      <c r="AL512" s="163"/>
      <c r="AM512" s="208"/>
      <c r="AN512" s="192"/>
      <c r="AO512" s="209"/>
      <c r="AP512" s="162"/>
      <c r="AQ512" s="163"/>
      <c r="AR512" s="163"/>
      <c r="AS512" s="164"/>
      <c r="AT512" s="192"/>
      <c r="AU512" s="209"/>
      <c r="AV512" s="162"/>
      <c r="AW512" s="163"/>
      <c r="AX512" s="163"/>
      <c r="AY512" s="164"/>
      <c r="AZ512" s="192"/>
      <c r="BA512" s="209"/>
      <c r="BB512" s="162"/>
      <c r="BC512" s="163"/>
      <c r="BD512" s="163"/>
      <c r="BE512" s="164"/>
      <c r="BF512" s="192"/>
      <c r="BG512" s="209"/>
      <c r="BH512" s="162"/>
      <c r="BI512" s="163"/>
      <c r="BJ512" s="163"/>
      <c r="BK512" s="164"/>
      <c r="BL512" s="192"/>
      <c r="BM512" s="209"/>
      <c r="BN512" s="210"/>
      <c r="BO512" s="215"/>
      <c r="BP512" s="216"/>
      <c r="BQ512" s="151"/>
    </row>
    <row r="513" spans="1:69" ht="26.25" customHeight="1">
      <c r="A513" s="122" t="str">
        <v/>
      </c>
      <c r="B513" s="212"/>
      <c r="C513" s="194"/>
      <c r="D513" s="195"/>
      <c r="E513" s="152"/>
      <c r="F513" s="155"/>
      <c r="G513" s="107"/>
      <c r="H513" s="196"/>
      <c r="I513" s="113"/>
      <c r="J513" s="75"/>
      <c r="K513" s="75"/>
      <c r="L513" s="197"/>
      <c r="M513" s="119"/>
      <c r="N513" s="129"/>
      <c r="O513" s="198"/>
      <c r="P513" s="199"/>
      <c r="Q513" s="200"/>
      <c r="R513" s="201"/>
      <c r="S513" s="201"/>
      <c r="T513" s="202"/>
      <c r="U513" s="203"/>
      <c r="V513" s="190"/>
      <c r="W513" s="85"/>
      <c r="X513" s="199"/>
      <c r="Y513" s="200"/>
      <c r="Z513" s="201"/>
      <c r="AA513" s="201"/>
      <c r="AB513" s="202"/>
      <c r="AC513" s="203"/>
      <c r="AD513" s="190"/>
      <c r="AE513" s="213"/>
      <c r="AF513" s="205"/>
      <c r="AG513" s="205"/>
      <c r="AH513" s="206"/>
      <c r="AI513" s="207"/>
      <c r="AJ513" s="214"/>
      <c r="AK513" s="163"/>
      <c r="AL513" s="163"/>
      <c r="AM513" s="208"/>
      <c r="AN513" s="192"/>
      <c r="AO513" s="209"/>
      <c r="AP513" s="162"/>
      <c r="AQ513" s="163"/>
      <c r="AR513" s="163"/>
      <c r="AS513" s="164"/>
      <c r="AT513" s="192"/>
      <c r="AU513" s="209"/>
      <c r="AV513" s="162"/>
      <c r="AW513" s="163"/>
      <c r="AX513" s="163"/>
      <c r="AY513" s="164"/>
      <c r="AZ513" s="192"/>
      <c r="BA513" s="209"/>
      <c r="BB513" s="162"/>
      <c r="BC513" s="163"/>
      <c r="BD513" s="163"/>
      <c r="BE513" s="164"/>
      <c r="BF513" s="192"/>
      <c r="BG513" s="209"/>
      <c r="BH513" s="162"/>
      <c r="BI513" s="163"/>
      <c r="BJ513" s="163"/>
      <c r="BK513" s="164"/>
      <c r="BL513" s="192"/>
      <c r="BM513" s="209"/>
      <c r="BN513" s="210"/>
      <c r="BO513" s="215"/>
      <c r="BP513" s="216"/>
      <c r="BQ513" s="151"/>
    </row>
    <row r="514" spans="1:69" ht="26.25" customHeight="1">
      <c r="A514" s="122" t="str">
        <v/>
      </c>
      <c r="B514" s="212"/>
      <c r="C514" s="194"/>
      <c r="D514" s="195"/>
      <c r="E514" s="152"/>
      <c r="F514" s="155"/>
      <c r="G514" s="107"/>
      <c r="H514" s="196"/>
      <c r="I514" s="113"/>
      <c r="J514" s="75"/>
      <c r="K514" s="75"/>
      <c r="L514" s="197"/>
      <c r="M514" s="119"/>
      <c r="N514" s="129"/>
      <c r="O514" s="198"/>
      <c r="P514" s="199"/>
      <c r="Q514" s="200"/>
      <c r="R514" s="201"/>
      <c r="S514" s="201"/>
      <c r="T514" s="202"/>
      <c r="U514" s="203"/>
      <c r="V514" s="190"/>
      <c r="W514" s="85"/>
      <c r="X514" s="199"/>
      <c r="Y514" s="200"/>
      <c r="Z514" s="201"/>
      <c r="AA514" s="201"/>
      <c r="AB514" s="202"/>
      <c r="AC514" s="203"/>
      <c r="AD514" s="190"/>
      <c r="AE514" s="213"/>
      <c r="AF514" s="205"/>
      <c r="AG514" s="205"/>
      <c r="AH514" s="206"/>
      <c r="AI514" s="207"/>
      <c r="AJ514" s="214"/>
      <c r="AK514" s="163"/>
      <c r="AL514" s="163"/>
      <c r="AM514" s="208"/>
      <c r="AN514" s="192"/>
      <c r="AO514" s="209"/>
      <c r="AP514" s="162"/>
      <c r="AQ514" s="163"/>
      <c r="AR514" s="163"/>
      <c r="AS514" s="164"/>
      <c r="AT514" s="192"/>
      <c r="AU514" s="209"/>
      <c r="AV514" s="162"/>
      <c r="AW514" s="163"/>
      <c r="AX514" s="163"/>
      <c r="AY514" s="164"/>
      <c r="AZ514" s="192"/>
      <c r="BA514" s="209"/>
      <c r="BB514" s="162"/>
      <c r="BC514" s="163"/>
      <c r="BD514" s="163"/>
      <c r="BE514" s="164"/>
      <c r="BF514" s="192"/>
      <c r="BG514" s="209"/>
      <c r="BH514" s="162"/>
      <c r="BI514" s="163"/>
      <c r="BJ514" s="163"/>
      <c r="BK514" s="164"/>
      <c r="BL514" s="192"/>
      <c r="BM514" s="209"/>
      <c r="BN514" s="210"/>
      <c r="BO514" s="215"/>
      <c r="BP514" s="216"/>
      <c r="BQ514" s="151"/>
    </row>
    <row r="515" spans="1:69" ht="26.25" customHeight="1">
      <c r="A515" s="122" t="str">
        <v/>
      </c>
      <c r="B515" s="212"/>
      <c r="C515" s="194"/>
      <c r="D515" s="195"/>
      <c r="E515" s="152"/>
      <c r="F515" s="155"/>
      <c r="G515" s="107"/>
      <c r="H515" s="196"/>
      <c r="I515" s="113"/>
      <c r="J515" s="75"/>
      <c r="K515" s="75"/>
      <c r="L515" s="197"/>
      <c r="M515" s="119"/>
      <c r="N515" s="129"/>
      <c r="O515" s="198"/>
      <c r="P515" s="199"/>
      <c r="Q515" s="200"/>
      <c r="R515" s="201"/>
      <c r="S515" s="201"/>
      <c r="T515" s="202"/>
      <c r="U515" s="203"/>
      <c r="V515" s="190"/>
      <c r="W515" s="85"/>
      <c r="X515" s="199"/>
      <c r="Y515" s="200"/>
      <c r="Z515" s="201"/>
      <c r="AA515" s="201"/>
      <c r="AB515" s="202"/>
      <c r="AC515" s="203"/>
      <c r="AD515" s="190"/>
      <c r="AE515" s="213"/>
      <c r="AF515" s="205"/>
      <c r="AG515" s="205"/>
      <c r="AH515" s="206"/>
      <c r="AI515" s="207"/>
      <c r="AJ515" s="214"/>
      <c r="AK515" s="163"/>
      <c r="AL515" s="163"/>
      <c r="AM515" s="208"/>
      <c r="AN515" s="192"/>
      <c r="AO515" s="209"/>
      <c r="AP515" s="162"/>
      <c r="AQ515" s="163"/>
      <c r="AR515" s="163"/>
      <c r="AS515" s="164"/>
      <c r="AT515" s="192"/>
      <c r="AU515" s="209"/>
      <c r="AV515" s="162"/>
      <c r="AW515" s="163"/>
      <c r="AX515" s="163"/>
      <c r="AY515" s="164"/>
      <c r="AZ515" s="192"/>
      <c r="BA515" s="209"/>
      <c r="BB515" s="162"/>
      <c r="BC515" s="163"/>
      <c r="BD515" s="163"/>
      <c r="BE515" s="164"/>
      <c r="BF515" s="192"/>
      <c r="BG515" s="209"/>
      <c r="BH515" s="162"/>
      <c r="BI515" s="163"/>
      <c r="BJ515" s="163"/>
      <c r="BK515" s="164"/>
      <c r="BL515" s="192"/>
      <c r="BM515" s="209"/>
      <c r="BN515" s="210"/>
      <c r="BO515" s="215"/>
      <c r="BP515" s="216"/>
      <c r="BQ515" s="151"/>
    </row>
    <row r="516" spans="1:69" ht="26.25" customHeight="1">
      <c r="A516" s="122" t="str">
        <v/>
      </c>
      <c r="B516" s="212"/>
      <c r="C516" s="194"/>
      <c r="D516" s="195"/>
      <c r="E516" s="152"/>
      <c r="F516" s="155"/>
      <c r="G516" s="107"/>
      <c r="H516" s="196"/>
      <c r="I516" s="113"/>
      <c r="J516" s="75"/>
      <c r="K516" s="75"/>
      <c r="L516" s="197"/>
      <c r="M516" s="119"/>
      <c r="N516" s="129"/>
      <c r="O516" s="198"/>
      <c r="P516" s="199"/>
      <c r="Q516" s="200"/>
      <c r="R516" s="201"/>
      <c r="S516" s="201"/>
      <c r="T516" s="202"/>
      <c r="U516" s="203"/>
      <c r="V516" s="190"/>
      <c r="W516" s="85"/>
      <c r="X516" s="199"/>
      <c r="Y516" s="200"/>
      <c r="Z516" s="201"/>
      <c r="AA516" s="201"/>
      <c r="AB516" s="202"/>
      <c r="AC516" s="203"/>
      <c r="AD516" s="190"/>
      <c r="AE516" s="213"/>
      <c r="AF516" s="205"/>
      <c r="AG516" s="205"/>
      <c r="AH516" s="206"/>
      <c r="AI516" s="207"/>
      <c r="AJ516" s="214"/>
      <c r="AK516" s="163"/>
      <c r="AL516" s="163"/>
      <c r="AM516" s="208"/>
      <c r="AN516" s="192"/>
      <c r="AO516" s="209"/>
      <c r="AP516" s="162"/>
      <c r="AQ516" s="163"/>
      <c r="AR516" s="163"/>
      <c r="AS516" s="164"/>
      <c r="AT516" s="192"/>
      <c r="AU516" s="209"/>
      <c r="AV516" s="162"/>
      <c r="AW516" s="163"/>
      <c r="AX516" s="163"/>
      <c r="AY516" s="164"/>
      <c r="AZ516" s="192"/>
      <c r="BA516" s="209"/>
      <c r="BB516" s="162"/>
      <c r="BC516" s="163"/>
      <c r="BD516" s="163"/>
      <c r="BE516" s="164"/>
      <c r="BF516" s="192"/>
      <c r="BG516" s="209"/>
      <c r="BH516" s="162"/>
      <c r="BI516" s="163"/>
      <c r="BJ516" s="163"/>
      <c r="BK516" s="164"/>
      <c r="BL516" s="192"/>
      <c r="BM516" s="209"/>
      <c r="BN516" s="210"/>
      <c r="BO516" s="215"/>
      <c r="BP516" s="216"/>
      <c r="BQ516" s="151"/>
    </row>
    <row r="517" spans="1:69" ht="26.25" customHeight="1">
      <c r="A517" s="122" t="str">
        <v/>
      </c>
      <c r="B517" s="212"/>
      <c r="C517" s="194"/>
      <c r="D517" s="195"/>
      <c r="E517" s="152"/>
      <c r="F517" s="155"/>
      <c r="G517" s="107"/>
      <c r="H517" s="196"/>
      <c r="I517" s="113"/>
      <c r="J517" s="75"/>
      <c r="K517" s="75"/>
      <c r="L517" s="197"/>
      <c r="M517" s="119"/>
      <c r="N517" s="129"/>
      <c r="O517" s="198"/>
      <c r="P517" s="199"/>
      <c r="Q517" s="200"/>
      <c r="R517" s="201"/>
      <c r="S517" s="201"/>
      <c r="T517" s="202"/>
      <c r="U517" s="203"/>
      <c r="V517" s="190"/>
      <c r="W517" s="85"/>
      <c r="X517" s="199"/>
      <c r="Y517" s="200"/>
      <c r="Z517" s="201"/>
      <c r="AA517" s="201"/>
      <c r="AB517" s="202"/>
      <c r="AC517" s="203"/>
      <c r="AD517" s="190"/>
      <c r="AE517" s="213"/>
      <c r="AF517" s="205"/>
      <c r="AG517" s="205"/>
      <c r="AH517" s="206"/>
      <c r="AI517" s="207"/>
      <c r="AJ517" s="214"/>
      <c r="AK517" s="163"/>
      <c r="AL517" s="163"/>
      <c r="AM517" s="208"/>
      <c r="AN517" s="192"/>
      <c r="AO517" s="209"/>
      <c r="AP517" s="162"/>
      <c r="AQ517" s="163"/>
      <c r="AR517" s="163"/>
      <c r="AS517" s="164"/>
      <c r="AT517" s="192"/>
      <c r="AU517" s="209"/>
      <c r="AV517" s="162"/>
      <c r="AW517" s="163"/>
      <c r="AX517" s="163"/>
      <c r="AY517" s="164"/>
      <c r="AZ517" s="192"/>
      <c r="BA517" s="209"/>
      <c r="BB517" s="162"/>
      <c r="BC517" s="163"/>
      <c r="BD517" s="163"/>
      <c r="BE517" s="164"/>
      <c r="BF517" s="192"/>
      <c r="BG517" s="209"/>
      <c r="BH517" s="162"/>
      <c r="BI517" s="163"/>
      <c r="BJ517" s="163"/>
      <c r="BK517" s="164"/>
      <c r="BL517" s="192"/>
      <c r="BM517" s="209"/>
      <c r="BN517" s="210"/>
      <c r="BO517" s="215"/>
      <c r="BP517" s="216"/>
      <c r="BQ517" s="151"/>
    </row>
    <row r="518" spans="1:69" ht="26.25" customHeight="1">
      <c r="A518" s="122" t="str">
        <v/>
      </c>
      <c r="B518" s="212"/>
      <c r="C518" s="194"/>
      <c r="D518" s="195"/>
      <c r="E518" s="152"/>
      <c r="F518" s="155"/>
      <c r="G518" s="107"/>
      <c r="H518" s="196"/>
      <c r="I518" s="113"/>
      <c r="J518" s="75"/>
      <c r="K518" s="75"/>
      <c r="L518" s="197"/>
      <c r="M518" s="119"/>
      <c r="N518" s="129"/>
      <c r="O518" s="198"/>
      <c r="P518" s="199"/>
      <c r="Q518" s="200"/>
      <c r="R518" s="201"/>
      <c r="S518" s="201"/>
      <c r="T518" s="202"/>
      <c r="U518" s="203"/>
      <c r="V518" s="190"/>
      <c r="W518" s="85"/>
      <c r="X518" s="199"/>
      <c r="Y518" s="200"/>
      <c r="Z518" s="201"/>
      <c r="AA518" s="201"/>
      <c r="AB518" s="202"/>
      <c r="AC518" s="203"/>
      <c r="AD518" s="190"/>
      <c r="AE518" s="213"/>
      <c r="AF518" s="205"/>
      <c r="AG518" s="205"/>
      <c r="AH518" s="206"/>
      <c r="AI518" s="207"/>
      <c r="AJ518" s="214"/>
      <c r="AK518" s="163"/>
      <c r="AL518" s="163"/>
      <c r="AM518" s="208"/>
      <c r="AN518" s="192"/>
      <c r="AO518" s="209"/>
      <c r="AP518" s="162"/>
      <c r="AQ518" s="163"/>
      <c r="AR518" s="163"/>
      <c r="AS518" s="164"/>
      <c r="AT518" s="192"/>
      <c r="AU518" s="209"/>
      <c r="AV518" s="162"/>
      <c r="AW518" s="163"/>
      <c r="AX518" s="163"/>
      <c r="AY518" s="164"/>
      <c r="AZ518" s="192"/>
      <c r="BA518" s="209"/>
      <c r="BB518" s="162"/>
      <c r="BC518" s="163"/>
      <c r="BD518" s="163"/>
      <c r="BE518" s="164"/>
      <c r="BF518" s="192"/>
      <c r="BG518" s="209"/>
      <c r="BH518" s="162"/>
      <c r="BI518" s="163"/>
      <c r="BJ518" s="163"/>
      <c r="BK518" s="164"/>
      <c r="BL518" s="192"/>
      <c r="BM518" s="209"/>
      <c r="BN518" s="210"/>
      <c r="BO518" s="215"/>
      <c r="BP518" s="216"/>
      <c r="BQ518" s="151"/>
    </row>
    <row r="519" spans="1:69" ht="26.25" customHeight="1">
      <c r="A519" s="122" t="str">
        <v/>
      </c>
      <c r="B519" s="212"/>
      <c r="C519" s="194"/>
      <c r="D519" s="195"/>
      <c r="E519" s="152"/>
      <c r="F519" s="155"/>
      <c r="G519" s="107"/>
      <c r="H519" s="196"/>
      <c r="I519" s="113"/>
      <c r="J519" s="75"/>
      <c r="K519" s="75"/>
      <c r="L519" s="197"/>
      <c r="M519" s="119"/>
      <c r="N519" s="129"/>
      <c r="O519" s="198"/>
      <c r="P519" s="199"/>
      <c r="Q519" s="200"/>
      <c r="R519" s="201"/>
      <c r="S519" s="201"/>
      <c r="T519" s="202"/>
      <c r="U519" s="203"/>
      <c r="V519" s="190"/>
      <c r="W519" s="85"/>
      <c r="X519" s="199"/>
      <c r="Y519" s="200"/>
      <c r="Z519" s="201"/>
      <c r="AA519" s="201"/>
      <c r="AB519" s="202"/>
      <c r="AC519" s="203"/>
      <c r="AD519" s="190"/>
      <c r="AE519" s="213"/>
      <c r="AF519" s="205"/>
      <c r="AG519" s="205"/>
      <c r="AH519" s="206"/>
      <c r="AI519" s="207"/>
      <c r="AJ519" s="214"/>
      <c r="AK519" s="163"/>
      <c r="AL519" s="163"/>
      <c r="AM519" s="208"/>
      <c r="AN519" s="192"/>
      <c r="AO519" s="209"/>
      <c r="AP519" s="162"/>
      <c r="AQ519" s="163"/>
      <c r="AR519" s="163"/>
      <c r="AS519" s="164"/>
      <c r="AT519" s="192"/>
      <c r="AU519" s="209"/>
      <c r="AV519" s="162"/>
      <c r="AW519" s="163"/>
      <c r="AX519" s="163"/>
      <c r="AY519" s="164"/>
      <c r="AZ519" s="192"/>
      <c r="BA519" s="209"/>
      <c r="BB519" s="162"/>
      <c r="BC519" s="163"/>
      <c r="BD519" s="163"/>
      <c r="BE519" s="164"/>
      <c r="BF519" s="192"/>
      <c r="BG519" s="209"/>
      <c r="BH519" s="162"/>
      <c r="BI519" s="163"/>
      <c r="BJ519" s="163"/>
      <c r="BK519" s="164"/>
      <c r="BL519" s="192"/>
      <c r="BM519" s="209"/>
      <c r="BN519" s="210"/>
      <c r="BO519" s="215"/>
      <c r="BP519" s="216"/>
      <c r="BQ519" s="151"/>
    </row>
    <row r="520" spans="1:69" ht="26.25" customHeight="1">
      <c r="A520" s="122" t="str">
        <v/>
      </c>
      <c r="B520" s="212"/>
      <c r="C520" s="194"/>
      <c r="D520" s="195"/>
      <c r="E520" s="152"/>
      <c r="F520" s="155"/>
      <c r="G520" s="107"/>
      <c r="H520" s="196"/>
      <c r="I520" s="113"/>
      <c r="J520" s="75"/>
      <c r="K520" s="75"/>
      <c r="L520" s="197"/>
      <c r="M520" s="119"/>
      <c r="N520" s="129"/>
      <c r="O520" s="198"/>
      <c r="P520" s="199"/>
      <c r="Q520" s="200"/>
      <c r="R520" s="201"/>
      <c r="S520" s="201"/>
      <c r="T520" s="202"/>
      <c r="U520" s="203"/>
      <c r="V520" s="190"/>
      <c r="W520" s="85"/>
      <c r="X520" s="199"/>
      <c r="Y520" s="200"/>
      <c r="Z520" s="201"/>
      <c r="AA520" s="201"/>
      <c r="AB520" s="202"/>
      <c r="AC520" s="203"/>
      <c r="AD520" s="190"/>
      <c r="AE520" s="213"/>
      <c r="AF520" s="205"/>
      <c r="AG520" s="205"/>
      <c r="AH520" s="206"/>
      <c r="AI520" s="207"/>
      <c r="AJ520" s="214"/>
      <c r="AK520" s="163"/>
      <c r="AL520" s="163"/>
      <c r="AM520" s="208"/>
      <c r="AN520" s="192"/>
      <c r="AO520" s="209"/>
      <c r="AP520" s="162"/>
      <c r="AQ520" s="163"/>
      <c r="AR520" s="163"/>
      <c r="AS520" s="164"/>
      <c r="AT520" s="192"/>
      <c r="AU520" s="209"/>
      <c r="AV520" s="162"/>
      <c r="AW520" s="163"/>
      <c r="AX520" s="163"/>
      <c r="AY520" s="164"/>
      <c r="AZ520" s="192"/>
      <c r="BA520" s="209"/>
      <c r="BB520" s="162"/>
      <c r="BC520" s="163"/>
      <c r="BD520" s="163"/>
      <c r="BE520" s="164"/>
      <c r="BF520" s="192"/>
      <c r="BG520" s="209"/>
      <c r="BH520" s="162"/>
      <c r="BI520" s="163"/>
      <c r="BJ520" s="163"/>
      <c r="BK520" s="164"/>
      <c r="BL520" s="192"/>
      <c r="BM520" s="209"/>
      <c r="BN520" s="210"/>
      <c r="BO520" s="215"/>
      <c r="BP520" s="216"/>
      <c r="BQ520" s="151"/>
    </row>
    <row r="521" spans="1:69" ht="26.25" customHeight="1">
      <c r="A521" s="122" t="str">
        <v/>
      </c>
      <c r="B521" s="212"/>
      <c r="C521" s="194"/>
      <c r="D521" s="195"/>
      <c r="E521" s="152"/>
      <c r="F521" s="155"/>
      <c r="G521" s="107"/>
      <c r="H521" s="196"/>
      <c r="I521" s="113"/>
      <c r="J521" s="75"/>
      <c r="K521" s="75"/>
      <c r="L521" s="197"/>
      <c r="M521" s="119"/>
      <c r="N521" s="129"/>
      <c r="O521" s="198"/>
      <c r="P521" s="199"/>
      <c r="Q521" s="200"/>
      <c r="R521" s="201"/>
      <c r="S521" s="201"/>
      <c r="T521" s="202"/>
      <c r="U521" s="203"/>
      <c r="V521" s="190"/>
      <c r="W521" s="85"/>
      <c r="X521" s="199"/>
      <c r="Y521" s="200"/>
      <c r="Z521" s="201"/>
      <c r="AA521" s="201"/>
      <c r="AB521" s="202"/>
      <c r="AC521" s="203"/>
      <c r="AD521" s="190"/>
      <c r="AE521" s="213"/>
      <c r="AF521" s="205"/>
      <c r="AG521" s="205"/>
      <c r="AH521" s="206"/>
      <c r="AI521" s="207"/>
      <c r="AJ521" s="214"/>
      <c r="AK521" s="163"/>
      <c r="AL521" s="163"/>
      <c r="AM521" s="208"/>
      <c r="AN521" s="192"/>
      <c r="AO521" s="209"/>
      <c r="AP521" s="162"/>
      <c r="AQ521" s="163"/>
      <c r="AR521" s="163"/>
      <c r="AS521" s="164"/>
      <c r="AT521" s="192"/>
      <c r="AU521" s="209"/>
      <c r="AV521" s="162"/>
      <c r="AW521" s="163"/>
      <c r="AX521" s="163"/>
      <c r="AY521" s="164"/>
      <c r="AZ521" s="192"/>
      <c r="BA521" s="209"/>
      <c r="BB521" s="162"/>
      <c r="BC521" s="163"/>
      <c r="BD521" s="163"/>
      <c r="BE521" s="164"/>
      <c r="BF521" s="192"/>
      <c r="BG521" s="209"/>
      <c r="BH521" s="162"/>
      <c r="BI521" s="163"/>
      <c r="BJ521" s="163"/>
      <c r="BK521" s="164"/>
      <c r="BL521" s="192"/>
      <c r="BM521" s="209"/>
      <c r="BN521" s="210"/>
      <c r="BO521" s="215"/>
      <c r="BP521" s="216"/>
      <c r="BQ521" s="151"/>
    </row>
    <row r="522" spans="1:69" ht="26.25" customHeight="1">
      <c r="A522" s="122" t="str">
        <v/>
      </c>
      <c r="B522" s="212"/>
      <c r="C522" s="194"/>
      <c r="D522" s="195"/>
      <c r="E522" s="152"/>
      <c r="F522" s="155"/>
      <c r="G522" s="107"/>
      <c r="H522" s="196"/>
      <c r="I522" s="113"/>
      <c r="J522" s="75"/>
      <c r="K522" s="75"/>
      <c r="L522" s="197"/>
      <c r="M522" s="119"/>
      <c r="N522" s="129"/>
      <c r="O522" s="198"/>
      <c r="P522" s="199"/>
      <c r="Q522" s="200"/>
      <c r="R522" s="201"/>
      <c r="S522" s="201"/>
      <c r="T522" s="202"/>
      <c r="U522" s="203"/>
      <c r="V522" s="190"/>
      <c r="W522" s="85"/>
      <c r="X522" s="199"/>
      <c r="Y522" s="200"/>
      <c r="Z522" s="201"/>
      <c r="AA522" s="201"/>
      <c r="AB522" s="202"/>
      <c r="AC522" s="203"/>
      <c r="AD522" s="190"/>
      <c r="AE522" s="213"/>
      <c r="AF522" s="205"/>
      <c r="AG522" s="205"/>
      <c r="AH522" s="206"/>
      <c r="AI522" s="207"/>
      <c r="AJ522" s="214"/>
      <c r="AK522" s="163"/>
      <c r="AL522" s="163"/>
      <c r="AM522" s="208"/>
      <c r="AN522" s="192"/>
      <c r="AO522" s="209"/>
      <c r="AP522" s="162"/>
      <c r="AQ522" s="163"/>
      <c r="AR522" s="163"/>
      <c r="AS522" s="164"/>
      <c r="AT522" s="192"/>
      <c r="AU522" s="209"/>
      <c r="AV522" s="162"/>
      <c r="AW522" s="163"/>
      <c r="AX522" s="163"/>
      <c r="AY522" s="164"/>
      <c r="AZ522" s="192"/>
      <c r="BA522" s="209"/>
      <c r="BB522" s="162"/>
      <c r="BC522" s="163"/>
      <c r="BD522" s="163"/>
      <c r="BE522" s="164"/>
      <c r="BF522" s="192"/>
      <c r="BG522" s="209"/>
      <c r="BH522" s="162"/>
      <c r="BI522" s="163"/>
      <c r="BJ522" s="163"/>
      <c r="BK522" s="164"/>
      <c r="BL522" s="192"/>
      <c r="BM522" s="209"/>
      <c r="BN522" s="210"/>
      <c r="BO522" s="215"/>
      <c r="BP522" s="216"/>
      <c r="BQ522" s="151"/>
    </row>
    <row r="523" spans="1:69" ht="26.25" customHeight="1">
      <c r="A523" s="122" t="str">
        <v/>
      </c>
      <c r="B523" s="212"/>
      <c r="C523" s="194"/>
      <c r="D523" s="195"/>
      <c r="E523" s="152"/>
      <c r="F523" s="155"/>
      <c r="G523" s="107"/>
      <c r="H523" s="196"/>
      <c r="I523" s="113"/>
      <c r="J523" s="75"/>
      <c r="K523" s="75"/>
      <c r="L523" s="197"/>
      <c r="M523" s="119"/>
      <c r="N523" s="129"/>
      <c r="O523" s="198"/>
      <c r="P523" s="199"/>
      <c r="Q523" s="200"/>
      <c r="R523" s="201"/>
      <c r="S523" s="201"/>
      <c r="T523" s="202"/>
      <c r="U523" s="203"/>
      <c r="V523" s="190"/>
      <c r="W523" s="85"/>
      <c r="X523" s="199"/>
      <c r="Y523" s="200"/>
      <c r="Z523" s="201"/>
      <c r="AA523" s="201"/>
      <c r="AB523" s="202"/>
      <c r="AC523" s="203"/>
      <c r="AD523" s="190"/>
      <c r="AE523" s="213"/>
      <c r="AF523" s="205"/>
      <c r="AG523" s="205"/>
      <c r="AH523" s="206"/>
      <c r="AI523" s="207"/>
      <c r="AJ523" s="214"/>
      <c r="AK523" s="163"/>
      <c r="AL523" s="163"/>
      <c r="AM523" s="208"/>
      <c r="AN523" s="192"/>
      <c r="AO523" s="209"/>
      <c r="AP523" s="162"/>
      <c r="AQ523" s="163"/>
      <c r="AR523" s="163"/>
      <c r="AS523" s="164"/>
      <c r="AT523" s="192"/>
      <c r="AU523" s="209"/>
      <c r="AV523" s="162"/>
      <c r="AW523" s="163"/>
      <c r="AX523" s="163"/>
      <c r="AY523" s="164"/>
      <c r="AZ523" s="192"/>
      <c r="BA523" s="209"/>
      <c r="BB523" s="162"/>
      <c r="BC523" s="163"/>
      <c r="BD523" s="163"/>
      <c r="BE523" s="164"/>
      <c r="BF523" s="192"/>
      <c r="BG523" s="209"/>
      <c r="BH523" s="162"/>
      <c r="BI523" s="163"/>
      <c r="BJ523" s="163"/>
      <c r="BK523" s="164"/>
      <c r="BL523" s="192"/>
      <c r="BM523" s="209"/>
      <c r="BN523" s="210"/>
      <c r="BO523" s="215"/>
      <c r="BP523" s="216"/>
      <c r="BQ523" s="151"/>
    </row>
    <row r="524" spans="1:69" ht="26.25" customHeight="1">
      <c r="A524" s="122" t="str">
        <v/>
      </c>
      <c r="B524" s="212"/>
      <c r="C524" s="194"/>
      <c r="D524" s="195"/>
      <c r="E524" s="152"/>
      <c r="F524" s="155"/>
      <c r="G524" s="107"/>
      <c r="H524" s="196"/>
      <c r="I524" s="113"/>
      <c r="J524" s="75"/>
      <c r="K524" s="75"/>
      <c r="L524" s="197"/>
      <c r="M524" s="119"/>
      <c r="N524" s="129"/>
      <c r="O524" s="198"/>
      <c r="P524" s="199"/>
      <c r="Q524" s="200"/>
      <c r="R524" s="201"/>
      <c r="S524" s="201"/>
      <c r="T524" s="202"/>
      <c r="U524" s="203"/>
      <c r="V524" s="190"/>
      <c r="W524" s="85"/>
      <c r="X524" s="199"/>
      <c r="Y524" s="200"/>
      <c r="Z524" s="201"/>
      <c r="AA524" s="201"/>
      <c r="AB524" s="202"/>
      <c r="AC524" s="203"/>
      <c r="AD524" s="190"/>
      <c r="AE524" s="213"/>
      <c r="AF524" s="205"/>
      <c r="AG524" s="205"/>
      <c r="AH524" s="206"/>
      <c r="AI524" s="207"/>
      <c r="AJ524" s="214"/>
      <c r="AK524" s="163"/>
      <c r="AL524" s="163"/>
      <c r="AM524" s="208"/>
      <c r="AN524" s="192"/>
      <c r="AO524" s="209"/>
      <c r="AP524" s="162"/>
      <c r="AQ524" s="163"/>
      <c r="AR524" s="163"/>
      <c r="AS524" s="164"/>
      <c r="AT524" s="192"/>
      <c r="AU524" s="209"/>
      <c r="AV524" s="162"/>
      <c r="AW524" s="163"/>
      <c r="AX524" s="163"/>
      <c r="AY524" s="164"/>
      <c r="AZ524" s="192"/>
      <c r="BA524" s="209"/>
      <c r="BB524" s="162"/>
      <c r="BC524" s="163"/>
      <c r="BD524" s="163"/>
      <c r="BE524" s="164"/>
      <c r="BF524" s="192"/>
      <c r="BG524" s="209"/>
      <c r="BH524" s="162"/>
      <c r="BI524" s="163"/>
      <c r="BJ524" s="163"/>
      <c r="BK524" s="164"/>
      <c r="BL524" s="192"/>
      <c r="BM524" s="209"/>
      <c r="BN524" s="210"/>
      <c r="BO524" s="215"/>
      <c r="BP524" s="216"/>
      <c r="BQ524" s="151"/>
    </row>
    <row r="525" spans="1:69" ht="26.25" customHeight="1">
      <c r="A525" s="122" t="str">
        <v/>
      </c>
      <c r="B525" s="212"/>
      <c r="C525" s="194"/>
      <c r="D525" s="195"/>
      <c r="E525" s="152"/>
      <c r="F525" s="155"/>
      <c r="G525" s="107"/>
      <c r="H525" s="196"/>
      <c r="I525" s="113"/>
      <c r="J525" s="75"/>
      <c r="K525" s="75"/>
      <c r="L525" s="197"/>
      <c r="M525" s="119"/>
      <c r="N525" s="129"/>
      <c r="O525" s="198"/>
      <c r="P525" s="199"/>
      <c r="Q525" s="200"/>
      <c r="R525" s="201"/>
      <c r="S525" s="201"/>
      <c r="T525" s="202"/>
      <c r="U525" s="203"/>
      <c r="V525" s="190"/>
      <c r="W525" s="85"/>
      <c r="X525" s="199"/>
      <c r="Y525" s="200"/>
      <c r="Z525" s="201"/>
      <c r="AA525" s="201"/>
      <c r="AB525" s="202"/>
      <c r="AC525" s="203"/>
      <c r="AD525" s="190"/>
      <c r="AE525" s="213"/>
      <c r="AF525" s="205"/>
      <c r="AG525" s="205"/>
      <c r="AH525" s="206"/>
      <c r="AI525" s="207"/>
      <c r="AJ525" s="214"/>
      <c r="AK525" s="163"/>
      <c r="AL525" s="163"/>
      <c r="AM525" s="208"/>
      <c r="AN525" s="192"/>
      <c r="AO525" s="209"/>
      <c r="AP525" s="162"/>
      <c r="AQ525" s="163"/>
      <c r="AR525" s="163"/>
      <c r="AS525" s="164"/>
      <c r="AT525" s="192"/>
      <c r="AU525" s="209"/>
      <c r="AV525" s="162"/>
      <c r="AW525" s="163"/>
      <c r="AX525" s="163"/>
      <c r="AY525" s="164"/>
      <c r="AZ525" s="192"/>
      <c r="BA525" s="209"/>
      <c r="BB525" s="162"/>
      <c r="BC525" s="163"/>
      <c r="BD525" s="163"/>
      <c r="BE525" s="164"/>
      <c r="BF525" s="192"/>
      <c r="BG525" s="209"/>
      <c r="BH525" s="162"/>
      <c r="BI525" s="163"/>
      <c r="BJ525" s="163"/>
      <c r="BK525" s="164"/>
      <c r="BL525" s="192"/>
      <c r="BM525" s="209"/>
      <c r="BN525" s="210"/>
      <c r="BO525" s="215"/>
      <c r="BP525" s="216"/>
      <c r="BQ525" s="151"/>
    </row>
    <row r="526" spans="1:69" ht="26.25" customHeight="1">
      <c r="A526" s="122" t="str">
        <v/>
      </c>
      <c r="B526" s="212"/>
      <c r="C526" s="194"/>
      <c r="D526" s="195"/>
      <c r="E526" s="152"/>
      <c r="F526" s="155"/>
      <c r="G526" s="107"/>
      <c r="H526" s="196"/>
      <c r="I526" s="113"/>
      <c r="J526" s="75"/>
      <c r="K526" s="75"/>
      <c r="L526" s="197"/>
      <c r="M526" s="119"/>
      <c r="N526" s="129"/>
      <c r="O526" s="198"/>
      <c r="P526" s="199"/>
      <c r="Q526" s="200"/>
      <c r="R526" s="201"/>
      <c r="S526" s="201"/>
      <c r="T526" s="202"/>
      <c r="U526" s="203"/>
      <c r="V526" s="190"/>
      <c r="W526" s="85"/>
      <c r="X526" s="199"/>
      <c r="Y526" s="200"/>
      <c r="Z526" s="201"/>
      <c r="AA526" s="201"/>
      <c r="AB526" s="202"/>
      <c r="AC526" s="203"/>
      <c r="AD526" s="190"/>
      <c r="AE526" s="213"/>
      <c r="AF526" s="205"/>
      <c r="AG526" s="205"/>
      <c r="AH526" s="206"/>
      <c r="AI526" s="207"/>
      <c r="AJ526" s="214"/>
      <c r="AK526" s="163"/>
      <c r="AL526" s="163"/>
      <c r="AM526" s="208"/>
      <c r="AN526" s="192"/>
      <c r="AO526" s="209"/>
      <c r="AP526" s="162"/>
      <c r="AQ526" s="163"/>
      <c r="AR526" s="163"/>
      <c r="AS526" s="164"/>
      <c r="AT526" s="192"/>
      <c r="AU526" s="209"/>
      <c r="AV526" s="162"/>
      <c r="AW526" s="163"/>
      <c r="AX526" s="163"/>
      <c r="AY526" s="164"/>
      <c r="AZ526" s="192"/>
      <c r="BA526" s="209"/>
      <c r="BB526" s="162"/>
      <c r="BC526" s="163"/>
      <c r="BD526" s="163"/>
      <c r="BE526" s="164"/>
      <c r="BF526" s="192"/>
      <c r="BG526" s="209"/>
      <c r="BH526" s="162"/>
      <c r="BI526" s="163"/>
      <c r="BJ526" s="163"/>
      <c r="BK526" s="164"/>
      <c r="BL526" s="192"/>
      <c r="BM526" s="209"/>
      <c r="BN526" s="210"/>
      <c r="BO526" s="215"/>
      <c r="BP526" s="216"/>
      <c r="BQ526" s="151"/>
    </row>
    <row r="527" spans="1:69" ht="26.25" customHeight="1">
      <c r="A527" s="122" t="str">
        <v/>
      </c>
      <c r="B527" s="212"/>
      <c r="C527" s="194"/>
      <c r="D527" s="195"/>
      <c r="E527" s="152"/>
      <c r="F527" s="155"/>
      <c r="G527" s="107"/>
      <c r="H527" s="196"/>
      <c r="I527" s="113"/>
      <c r="J527" s="75"/>
      <c r="K527" s="75"/>
      <c r="L527" s="197"/>
      <c r="M527" s="119"/>
      <c r="N527" s="129"/>
      <c r="O527" s="198"/>
      <c r="P527" s="199"/>
      <c r="Q527" s="200"/>
      <c r="R527" s="201"/>
      <c r="S527" s="201"/>
      <c r="T527" s="202"/>
      <c r="U527" s="203"/>
      <c r="V527" s="190"/>
      <c r="W527" s="85"/>
      <c r="X527" s="199"/>
      <c r="Y527" s="200"/>
      <c r="Z527" s="201"/>
      <c r="AA527" s="201"/>
      <c r="AB527" s="202"/>
      <c r="AC527" s="203"/>
      <c r="AD527" s="190"/>
      <c r="AE527" s="213"/>
      <c r="AF527" s="205"/>
      <c r="AG527" s="205"/>
      <c r="AH527" s="206"/>
      <c r="AI527" s="207"/>
      <c r="AJ527" s="214"/>
      <c r="AK527" s="163"/>
      <c r="AL527" s="163"/>
      <c r="AM527" s="208"/>
      <c r="AN527" s="192"/>
      <c r="AO527" s="209"/>
      <c r="AP527" s="162"/>
      <c r="AQ527" s="163"/>
      <c r="AR527" s="163"/>
      <c r="AS527" s="164"/>
      <c r="AT527" s="192"/>
      <c r="AU527" s="209"/>
      <c r="AV527" s="162"/>
      <c r="AW527" s="163"/>
      <c r="AX527" s="163"/>
      <c r="AY527" s="164"/>
      <c r="AZ527" s="192"/>
      <c r="BA527" s="209"/>
      <c r="BB527" s="162"/>
      <c r="BC527" s="163"/>
      <c r="BD527" s="163"/>
      <c r="BE527" s="164"/>
      <c r="BF527" s="192"/>
      <c r="BG527" s="209"/>
      <c r="BH527" s="162"/>
      <c r="BI527" s="163"/>
      <c r="BJ527" s="163"/>
      <c r="BK527" s="164"/>
      <c r="BL527" s="192"/>
      <c r="BM527" s="209"/>
      <c r="BN527" s="210"/>
      <c r="BO527" s="215"/>
      <c r="BP527" s="216"/>
      <c r="BQ527" s="151"/>
    </row>
    <row r="528" spans="1:69" ht="26.25" customHeight="1">
      <c r="A528" s="122" t="str">
        <v/>
      </c>
      <c r="B528" s="212"/>
      <c r="C528" s="194"/>
      <c r="D528" s="195"/>
      <c r="E528" s="152"/>
      <c r="F528" s="155"/>
      <c r="G528" s="107"/>
      <c r="H528" s="196"/>
      <c r="I528" s="113"/>
      <c r="J528" s="75"/>
      <c r="K528" s="75"/>
      <c r="L528" s="197"/>
      <c r="M528" s="119"/>
      <c r="N528" s="129"/>
      <c r="O528" s="198"/>
      <c r="P528" s="199"/>
      <c r="Q528" s="200"/>
      <c r="R528" s="201"/>
      <c r="S528" s="201"/>
      <c r="T528" s="202"/>
      <c r="U528" s="203"/>
      <c r="V528" s="190"/>
      <c r="W528" s="85"/>
      <c r="X528" s="199"/>
      <c r="Y528" s="200"/>
      <c r="Z528" s="201"/>
      <c r="AA528" s="201"/>
      <c r="AB528" s="202"/>
      <c r="AC528" s="203"/>
      <c r="AD528" s="190"/>
      <c r="AE528" s="213"/>
      <c r="AF528" s="205"/>
      <c r="AG528" s="205"/>
      <c r="AH528" s="206"/>
      <c r="AI528" s="207"/>
      <c r="AJ528" s="214"/>
      <c r="AK528" s="163"/>
      <c r="AL528" s="163"/>
      <c r="AM528" s="208"/>
      <c r="AN528" s="192"/>
      <c r="AO528" s="209"/>
      <c r="AP528" s="162"/>
      <c r="AQ528" s="163"/>
      <c r="AR528" s="163"/>
      <c r="AS528" s="164"/>
      <c r="AT528" s="192"/>
      <c r="AU528" s="209"/>
      <c r="AV528" s="162"/>
      <c r="AW528" s="163"/>
      <c r="AX528" s="163"/>
      <c r="AY528" s="164"/>
      <c r="AZ528" s="192"/>
      <c r="BA528" s="209"/>
      <c r="BB528" s="162"/>
      <c r="BC528" s="163"/>
      <c r="BD528" s="163"/>
      <c r="BE528" s="164"/>
      <c r="BF528" s="192"/>
      <c r="BG528" s="209"/>
      <c r="BH528" s="162"/>
      <c r="BI528" s="163"/>
      <c r="BJ528" s="163"/>
      <c r="BK528" s="164"/>
      <c r="BL528" s="192"/>
      <c r="BM528" s="209"/>
      <c r="BN528" s="210"/>
      <c r="BO528" s="215"/>
      <c r="BP528" s="216"/>
      <c r="BQ528" s="151"/>
    </row>
    <row r="529" spans="1:69" ht="26.25" customHeight="1">
      <c r="A529" s="122" t="str">
        <v/>
      </c>
      <c r="B529" s="212"/>
      <c r="C529" s="194"/>
      <c r="D529" s="195"/>
      <c r="E529" s="152"/>
      <c r="F529" s="155"/>
      <c r="G529" s="107"/>
      <c r="H529" s="196"/>
      <c r="I529" s="113"/>
      <c r="J529" s="75"/>
      <c r="K529" s="75"/>
      <c r="L529" s="197"/>
      <c r="M529" s="119"/>
      <c r="N529" s="129"/>
      <c r="O529" s="198"/>
      <c r="P529" s="199"/>
      <c r="Q529" s="200"/>
      <c r="R529" s="201"/>
      <c r="S529" s="201"/>
      <c r="T529" s="202"/>
      <c r="U529" s="203"/>
      <c r="V529" s="190"/>
      <c r="W529" s="85"/>
      <c r="X529" s="199"/>
      <c r="Y529" s="200"/>
      <c r="Z529" s="201"/>
      <c r="AA529" s="201"/>
      <c r="AB529" s="202"/>
      <c r="AC529" s="203"/>
      <c r="AD529" s="190"/>
      <c r="AE529" s="213"/>
      <c r="AF529" s="205"/>
      <c r="AG529" s="205"/>
      <c r="AH529" s="206"/>
      <c r="AI529" s="207"/>
      <c r="AJ529" s="214"/>
      <c r="AK529" s="163"/>
      <c r="AL529" s="163"/>
      <c r="AM529" s="208"/>
      <c r="AN529" s="192"/>
      <c r="AO529" s="209"/>
      <c r="AP529" s="162"/>
      <c r="AQ529" s="163"/>
      <c r="AR529" s="163"/>
      <c r="AS529" s="164"/>
      <c r="AT529" s="192"/>
      <c r="AU529" s="209"/>
      <c r="AV529" s="162"/>
      <c r="AW529" s="163"/>
      <c r="AX529" s="163"/>
      <c r="AY529" s="164"/>
      <c r="AZ529" s="192"/>
      <c r="BA529" s="209"/>
      <c r="BB529" s="162"/>
      <c r="BC529" s="163"/>
      <c r="BD529" s="163"/>
      <c r="BE529" s="164"/>
      <c r="BF529" s="192"/>
      <c r="BG529" s="209"/>
      <c r="BH529" s="162"/>
      <c r="BI529" s="163"/>
      <c r="BJ529" s="163"/>
      <c r="BK529" s="164"/>
      <c r="BL529" s="192"/>
      <c r="BM529" s="209"/>
      <c r="BN529" s="210"/>
      <c r="BO529" s="215"/>
      <c r="BP529" s="216"/>
      <c r="BQ529" s="151"/>
    </row>
    <row r="530" spans="1:69" ht="26.25" customHeight="1">
      <c r="A530" s="122" t="str">
        <v/>
      </c>
      <c r="B530" s="212"/>
      <c r="C530" s="194"/>
      <c r="D530" s="195"/>
      <c r="E530" s="152"/>
      <c r="F530" s="155"/>
      <c r="G530" s="107"/>
      <c r="H530" s="196"/>
      <c r="I530" s="113"/>
      <c r="J530" s="75"/>
      <c r="K530" s="75"/>
      <c r="L530" s="197"/>
      <c r="M530" s="119"/>
      <c r="N530" s="129"/>
      <c r="O530" s="198"/>
      <c r="P530" s="199"/>
      <c r="Q530" s="200"/>
      <c r="R530" s="201"/>
      <c r="S530" s="201"/>
      <c r="T530" s="202"/>
      <c r="U530" s="203"/>
      <c r="V530" s="190"/>
      <c r="W530" s="85"/>
      <c r="X530" s="199"/>
      <c r="Y530" s="200"/>
      <c r="Z530" s="201"/>
      <c r="AA530" s="201"/>
      <c r="AB530" s="202"/>
      <c r="AC530" s="203"/>
      <c r="AD530" s="190"/>
      <c r="AE530" s="213"/>
      <c r="AF530" s="205"/>
      <c r="AG530" s="205"/>
      <c r="AH530" s="206"/>
      <c r="AI530" s="207"/>
      <c r="AJ530" s="214"/>
      <c r="AK530" s="163"/>
      <c r="AL530" s="163"/>
      <c r="AM530" s="208"/>
      <c r="AN530" s="192"/>
      <c r="AO530" s="209"/>
      <c r="AP530" s="162"/>
      <c r="AQ530" s="163"/>
      <c r="AR530" s="163"/>
      <c r="AS530" s="164"/>
      <c r="AT530" s="192"/>
      <c r="AU530" s="209"/>
      <c r="AV530" s="162"/>
      <c r="AW530" s="163"/>
      <c r="AX530" s="163"/>
      <c r="AY530" s="164"/>
      <c r="AZ530" s="192"/>
      <c r="BA530" s="209"/>
      <c r="BB530" s="162"/>
      <c r="BC530" s="163"/>
      <c r="BD530" s="163"/>
      <c r="BE530" s="164"/>
      <c r="BF530" s="192"/>
      <c r="BG530" s="209"/>
      <c r="BH530" s="162"/>
      <c r="BI530" s="163"/>
      <c r="BJ530" s="163"/>
      <c r="BK530" s="164"/>
      <c r="BL530" s="192"/>
      <c r="BM530" s="209"/>
      <c r="BN530" s="210"/>
      <c r="BO530" s="215"/>
      <c r="BP530" s="216"/>
      <c r="BQ530" s="151"/>
    </row>
    <row r="531" spans="1:69" ht="26.25" customHeight="1">
      <c r="A531" s="122" t="str">
        <v/>
      </c>
      <c r="B531" s="212"/>
      <c r="C531" s="194"/>
      <c r="D531" s="195"/>
      <c r="E531" s="152"/>
      <c r="F531" s="155"/>
      <c r="G531" s="107"/>
      <c r="H531" s="196"/>
      <c r="I531" s="113"/>
      <c r="J531" s="75"/>
      <c r="K531" s="75"/>
      <c r="L531" s="197"/>
      <c r="M531" s="119"/>
      <c r="N531" s="129"/>
      <c r="O531" s="198"/>
      <c r="P531" s="199"/>
      <c r="Q531" s="200"/>
      <c r="R531" s="201"/>
      <c r="S531" s="201"/>
      <c r="T531" s="202"/>
      <c r="U531" s="203"/>
      <c r="V531" s="190"/>
      <c r="W531" s="85"/>
      <c r="X531" s="199"/>
      <c r="Y531" s="200"/>
      <c r="Z531" s="201"/>
      <c r="AA531" s="201"/>
      <c r="AB531" s="202"/>
      <c r="AC531" s="203"/>
      <c r="AD531" s="190"/>
      <c r="AE531" s="213"/>
      <c r="AF531" s="205"/>
      <c r="AG531" s="205"/>
      <c r="AH531" s="206"/>
      <c r="AI531" s="207"/>
      <c r="AJ531" s="214"/>
      <c r="AK531" s="163"/>
      <c r="AL531" s="163"/>
      <c r="AM531" s="208"/>
      <c r="AN531" s="192"/>
      <c r="AO531" s="209"/>
      <c r="AP531" s="162"/>
      <c r="AQ531" s="163"/>
      <c r="AR531" s="163"/>
      <c r="AS531" s="164"/>
      <c r="AT531" s="192"/>
      <c r="AU531" s="209"/>
      <c r="AV531" s="162"/>
      <c r="AW531" s="163"/>
      <c r="AX531" s="163"/>
      <c r="AY531" s="164"/>
      <c r="AZ531" s="192"/>
      <c r="BA531" s="209"/>
      <c r="BB531" s="162"/>
      <c r="BC531" s="163"/>
      <c r="BD531" s="163"/>
      <c r="BE531" s="164"/>
      <c r="BF531" s="192"/>
      <c r="BG531" s="209"/>
      <c r="BH531" s="162"/>
      <c r="BI531" s="163"/>
      <c r="BJ531" s="163"/>
      <c r="BK531" s="164"/>
      <c r="BL531" s="192"/>
      <c r="BM531" s="209"/>
      <c r="BN531" s="210"/>
      <c r="BO531" s="215"/>
      <c r="BP531" s="216"/>
      <c r="BQ531" s="151"/>
    </row>
    <row r="532" spans="1:69" ht="26.25" customHeight="1">
      <c r="A532" s="122" t="str">
        <v/>
      </c>
      <c r="B532" s="212"/>
      <c r="C532" s="194"/>
      <c r="D532" s="195"/>
      <c r="E532" s="152"/>
      <c r="F532" s="155"/>
      <c r="G532" s="107"/>
      <c r="H532" s="196"/>
      <c r="I532" s="113"/>
      <c r="J532" s="75"/>
      <c r="K532" s="75"/>
      <c r="L532" s="197"/>
      <c r="M532" s="119"/>
      <c r="N532" s="129"/>
      <c r="O532" s="198"/>
      <c r="P532" s="199"/>
      <c r="Q532" s="200"/>
      <c r="R532" s="201"/>
      <c r="S532" s="201"/>
      <c r="T532" s="202"/>
      <c r="U532" s="203"/>
      <c r="V532" s="190"/>
      <c r="W532" s="85"/>
      <c r="X532" s="199"/>
      <c r="Y532" s="200"/>
      <c r="Z532" s="201"/>
      <c r="AA532" s="201"/>
      <c r="AB532" s="202"/>
      <c r="AC532" s="203"/>
      <c r="AD532" s="190"/>
      <c r="AE532" s="213"/>
      <c r="AF532" s="205"/>
      <c r="AG532" s="205"/>
      <c r="AH532" s="206"/>
      <c r="AI532" s="207"/>
      <c r="AJ532" s="214"/>
      <c r="AK532" s="163"/>
      <c r="AL532" s="163"/>
      <c r="AM532" s="208"/>
      <c r="AN532" s="192"/>
      <c r="AO532" s="209"/>
      <c r="AP532" s="162"/>
      <c r="AQ532" s="163"/>
      <c r="AR532" s="163"/>
      <c r="AS532" s="164"/>
      <c r="AT532" s="192"/>
      <c r="AU532" s="209"/>
      <c r="AV532" s="162"/>
      <c r="AW532" s="163"/>
      <c r="AX532" s="163"/>
      <c r="AY532" s="164"/>
      <c r="AZ532" s="192"/>
      <c r="BA532" s="209"/>
      <c r="BB532" s="162"/>
      <c r="BC532" s="163"/>
      <c r="BD532" s="163"/>
      <c r="BE532" s="164"/>
      <c r="BF532" s="192"/>
      <c r="BG532" s="209"/>
      <c r="BH532" s="162"/>
      <c r="BI532" s="163"/>
      <c r="BJ532" s="163"/>
      <c r="BK532" s="164"/>
      <c r="BL532" s="192"/>
      <c r="BM532" s="209"/>
      <c r="BN532" s="210"/>
      <c r="BO532" s="215"/>
      <c r="BP532" s="216"/>
      <c r="BQ532" s="151"/>
    </row>
    <row r="533" spans="1:69" ht="26.25" customHeight="1">
      <c r="A533" s="122" t="str">
        <v/>
      </c>
      <c r="B533" s="212"/>
      <c r="C533" s="194"/>
      <c r="D533" s="195"/>
      <c r="E533" s="152"/>
      <c r="F533" s="155"/>
      <c r="G533" s="107"/>
      <c r="H533" s="196"/>
      <c r="I533" s="113"/>
      <c r="J533" s="75"/>
      <c r="K533" s="75"/>
      <c r="L533" s="197"/>
      <c r="M533" s="119"/>
      <c r="N533" s="129"/>
      <c r="O533" s="198"/>
      <c r="P533" s="199"/>
      <c r="Q533" s="200"/>
      <c r="R533" s="201"/>
      <c r="S533" s="201"/>
      <c r="T533" s="202"/>
      <c r="U533" s="203"/>
      <c r="V533" s="190"/>
      <c r="W533" s="85"/>
      <c r="X533" s="199"/>
      <c r="Y533" s="200"/>
      <c r="Z533" s="201"/>
      <c r="AA533" s="201"/>
      <c r="AB533" s="202"/>
      <c r="AC533" s="203"/>
      <c r="AD533" s="190"/>
      <c r="AE533" s="213"/>
      <c r="AF533" s="205"/>
      <c r="AG533" s="205"/>
      <c r="AH533" s="206"/>
      <c r="AI533" s="207"/>
      <c r="AJ533" s="214"/>
      <c r="AK533" s="163"/>
      <c r="AL533" s="163"/>
      <c r="AM533" s="208"/>
      <c r="AN533" s="192"/>
      <c r="AO533" s="209"/>
      <c r="AP533" s="162"/>
      <c r="AQ533" s="163"/>
      <c r="AR533" s="163"/>
      <c r="AS533" s="164"/>
      <c r="AT533" s="192"/>
      <c r="AU533" s="209"/>
      <c r="AV533" s="162"/>
      <c r="AW533" s="163"/>
      <c r="AX533" s="163"/>
      <c r="AY533" s="164"/>
      <c r="AZ533" s="192"/>
      <c r="BA533" s="209"/>
      <c r="BB533" s="162"/>
      <c r="BC533" s="163"/>
      <c r="BD533" s="163"/>
      <c r="BE533" s="164"/>
      <c r="BF533" s="192"/>
      <c r="BG533" s="209"/>
      <c r="BH533" s="162"/>
      <c r="BI533" s="163"/>
      <c r="BJ533" s="163"/>
      <c r="BK533" s="164"/>
      <c r="BL533" s="192"/>
      <c r="BM533" s="209"/>
      <c r="BN533" s="210"/>
      <c r="BO533" s="215"/>
      <c r="BP533" s="216"/>
      <c r="BQ533" s="151"/>
    </row>
    <row r="534" spans="1:69" ht="26.25" customHeight="1">
      <c r="A534" s="122" t="str">
        <v/>
      </c>
      <c r="B534" s="212"/>
      <c r="C534" s="194"/>
      <c r="D534" s="195"/>
      <c r="E534" s="152"/>
      <c r="F534" s="155"/>
      <c r="G534" s="107"/>
      <c r="H534" s="196"/>
      <c r="I534" s="113"/>
      <c r="J534" s="75"/>
      <c r="K534" s="75"/>
      <c r="L534" s="197"/>
      <c r="M534" s="119"/>
      <c r="N534" s="129"/>
      <c r="O534" s="198"/>
      <c r="P534" s="199"/>
      <c r="Q534" s="200"/>
      <c r="R534" s="201"/>
      <c r="S534" s="201"/>
      <c r="T534" s="202"/>
      <c r="U534" s="203"/>
      <c r="V534" s="190"/>
      <c r="W534" s="85"/>
      <c r="X534" s="199"/>
      <c r="Y534" s="200"/>
      <c r="Z534" s="201"/>
      <c r="AA534" s="201"/>
      <c r="AB534" s="202"/>
      <c r="AC534" s="203"/>
      <c r="AD534" s="190"/>
      <c r="AE534" s="213"/>
      <c r="AF534" s="205"/>
      <c r="AG534" s="205"/>
      <c r="AH534" s="206"/>
      <c r="AI534" s="207"/>
      <c r="AJ534" s="214"/>
      <c r="AK534" s="163"/>
      <c r="AL534" s="163"/>
      <c r="AM534" s="208"/>
      <c r="AN534" s="192"/>
      <c r="AO534" s="209"/>
      <c r="AP534" s="162"/>
      <c r="AQ534" s="163"/>
      <c r="AR534" s="163"/>
      <c r="AS534" s="164"/>
      <c r="AT534" s="192"/>
      <c r="AU534" s="209"/>
      <c r="AV534" s="162"/>
      <c r="AW534" s="163"/>
      <c r="AX534" s="163"/>
      <c r="AY534" s="164"/>
      <c r="AZ534" s="192"/>
      <c r="BA534" s="209"/>
      <c r="BB534" s="162"/>
      <c r="BC534" s="163"/>
      <c r="BD534" s="163"/>
      <c r="BE534" s="164"/>
      <c r="BF534" s="192"/>
      <c r="BG534" s="209"/>
      <c r="BH534" s="162"/>
      <c r="BI534" s="163"/>
      <c r="BJ534" s="163"/>
      <c r="BK534" s="164"/>
      <c r="BL534" s="192"/>
      <c r="BM534" s="209"/>
      <c r="BN534" s="210"/>
      <c r="BO534" s="215"/>
      <c r="BP534" s="216"/>
      <c r="BQ534" s="151"/>
    </row>
    <row r="535" spans="1:69" ht="26.25" customHeight="1">
      <c r="A535" s="122" t="str">
        <v/>
      </c>
      <c r="B535" s="212"/>
      <c r="C535" s="194"/>
      <c r="D535" s="195"/>
      <c r="E535" s="152"/>
      <c r="F535" s="155"/>
      <c r="G535" s="107"/>
      <c r="H535" s="196"/>
      <c r="I535" s="113"/>
      <c r="J535" s="75"/>
      <c r="K535" s="75"/>
      <c r="L535" s="197"/>
      <c r="M535" s="119"/>
      <c r="N535" s="129"/>
      <c r="O535" s="198"/>
      <c r="P535" s="199"/>
      <c r="Q535" s="200"/>
      <c r="R535" s="201"/>
      <c r="S535" s="201"/>
      <c r="T535" s="202"/>
      <c r="U535" s="203"/>
      <c r="V535" s="190"/>
      <c r="W535" s="85"/>
      <c r="X535" s="199"/>
      <c r="Y535" s="200"/>
      <c r="Z535" s="201"/>
      <c r="AA535" s="201"/>
      <c r="AB535" s="202"/>
      <c r="AC535" s="203"/>
      <c r="AD535" s="190"/>
      <c r="AE535" s="213"/>
      <c r="AF535" s="205"/>
      <c r="AG535" s="205"/>
      <c r="AH535" s="206"/>
      <c r="AI535" s="207"/>
      <c r="AJ535" s="214"/>
      <c r="AK535" s="163"/>
      <c r="AL535" s="163"/>
      <c r="AM535" s="208"/>
      <c r="AN535" s="192"/>
      <c r="AO535" s="209"/>
      <c r="AP535" s="162"/>
      <c r="AQ535" s="163"/>
      <c r="AR535" s="163"/>
      <c r="AS535" s="164"/>
      <c r="AT535" s="192"/>
      <c r="AU535" s="209"/>
      <c r="AV535" s="162"/>
      <c r="AW535" s="163"/>
      <c r="AX535" s="163"/>
      <c r="AY535" s="164"/>
      <c r="AZ535" s="192"/>
      <c r="BA535" s="209"/>
      <c r="BB535" s="162"/>
      <c r="BC535" s="163"/>
      <c r="BD535" s="163"/>
      <c r="BE535" s="164"/>
      <c r="BF535" s="192"/>
      <c r="BG535" s="209"/>
      <c r="BH535" s="162"/>
      <c r="BI535" s="163"/>
      <c r="BJ535" s="163"/>
      <c r="BK535" s="164"/>
      <c r="BL535" s="192"/>
      <c r="BM535" s="209"/>
      <c r="BN535" s="210"/>
      <c r="BO535" s="215"/>
      <c r="BP535" s="216"/>
      <c r="BQ535" s="151"/>
    </row>
    <row r="536" spans="1:69" ht="26.25" customHeight="1">
      <c r="A536" s="122" t="str">
        <v/>
      </c>
      <c r="B536" s="212"/>
      <c r="C536" s="194"/>
      <c r="D536" s="195"/>
      <c r="E536" s="152"/>
      <c r="F536" s="155"/>
      <c r="G536" s="107"/>
      <c r="H536" s="196"/>
      <c r="I536" s="113"/>
      <c r="J536" s="75"/>
      <c r="K536" s="75"/>
      <c r="L536" s="197"/>
      <c r="M536" s="119"/>
      <c r="N536" s="129"/>
      <c r="O536" s="198"/>
      <c r="P536" s="199"/>
      <c r="Q536" s="200"/>
      <c r="R536" s="201"/>
      <c r="S536" s="201"/>
      <c r="T536" s="202"/>
      <c r="U536" s="203"/>
      <c r="V536" s="190"/>
      <c r="W536" s="85"/>
      <c r="X536" s="199"/>
      <c r="Y536" s="200"/>
      <c r="Z536" s="201"/>
      <c r="AA536" s="201"/>
      <c r="AB536" s="202"/>
      <c r="AC536" s="203"/>
      <c r="AD536" s="190"/>
      <c r="AE536" s="213"/>
      <c r="AF536" s="205"/>
      <c r="AG536" s="205"/>
      <c r="AH536" s="206"/>
      <c r="AI536" s="207"/>
      <c r="AJ536" s="214"/>
      <c r="AK536" s="163"/>
      <c r="AL536" s="163"/>
      <c r="AM536" s="208"/>
      <c r="AN536" s="192"/>
      <c r="AO536" s="209"/>
      <c r="AP536" s="162"/>
      <c r="AQ536" s="163"/>
      <c r="AR536" s="163"/>
      <c r="AS536" s="164"/>
      <c r="AT536" s="192"/>
      <c r="AU536" s="209"/>
      <c r="AV536" s="162"/>
      <c r="AW536" s="163"/>
      <c r="AX536" s="163"/>
      <c r="AY536" s="164"/>
      <c r="AZ536" s="192"/>
      <c r="BA536" s="209"/>
      <c r="BB536" s="162"/>
      <c r="BC536" s="163"/>
      <c r="BD536" s="163"/>
      <c r="BE536" s="164"/>
      <c r="BF536" s="192"/>
      <c r="BG536" s="209"/>
      <c r="BH536" s="162"/>
      <c r="BI536" s="163"/>
      <c r="BJ536" s="163"/>
      <c r="BK536" s="164"/>
      <c r="BL536" s="192"/>
      <c r="BM536" s="209"/>
      <c r="BN536" s="210"/>
      <c r="BO536" s="215"/>
      <c r="BP536" s="216"/>
      <c r="BQ536" s="151"/>
    </row>
    <row r="537" spans="1:69" ht="26.25" customHeight="1">
      <c r="A537" s="122" t="str">
        <v/>
      </c>
      <c r="B537" s="212"/>
      <c r="C537" s="194"/>
      <c r="D537" s="195"/>
      <c r="E537" s="152"/>
      <c r="F537" s="155"/>
      <c r="G537" s="107"/>
      <c r="H537" s="196"/>
      <c r="I537" s="113"/>
      <c r="J537" s="75"/>
      <c r="K537" s="75"/>
      <c r="L537" s="197"/>
      <c r="M537" s="119"/>
      <c r="N537" s="129"/>
      <c r="O537" s="198"/>
      <c r="P537" s="199"/>
      <c r="Q537" s="200"/>
      <c r="R537" s="201"/>
      <c r="S537" s="201"/>
      <c r="T537" s="202"/>
      <c r="U537" s="203"/>
      <c r="V537" s="190"/>
      <c r="W537" s="85"/>
      <c r="X537" s="199"/>
      <c r="Y537" s="200"/>
      <c r="Z537" s="201"/>
      <c r="AA537" s="201"/>
      <c r="AB537" s="202"/>
      <c r="AC537" s="203"/>
      <c r="AD537" s="190"/>
      <c r="AE537" s="213"/>
      <c r="AF537" s="205"/>
      <c r="AG537" s="205"/>
      <c r="AH537" s="206"/>
      <c r="AI537" s="207"/>
      <c r="AJ537" s="214"/>
      <c r="AK537" s="163"/>
      <c r="AL537" s="163"/>
      <c r="AM537" s="208"/>
      <c r="AN537" s="192"/>
      <c r="AO537" s="209"/>
      <c r="AP537" s="162"/>
      <c r="AQ537" s="163"/>
      <c r="AR537" s="163"/>
      <c r="AS537" s="164"/>
      <c r="AT537" s="192"/>
      <c r="AU537" s="209"/>
      <c r="AV537" s="162"/>
      <c r="AW537" s="163"/>
      <c r="AX537" s="163"/>
      <c r="AY537" s="164"/>
      <c r="AZ537" s="192"/>
      <c r="BA537" s="209"/>
      <c r="BB537" s="162"/>
      <c r="BC537" s="163"/>
      <c r="BD537" s="163"/>
      <c r="BE537" s="164"/>
      <c r="BF537" s="192"/>
      <c r="BG537" s="209"/>
      <c r="BH537" s="162"/>
      <c r="BI537" s="163"/>
      <c r="BJ537" s="163"/>
      <c r="BK537" s="164"/>
      <c r="BL537" s="192"/>
      <c r="BM537" s="209"/>
      <c r="BN537" s="210"/>
      <c r="BO537" s="215"/>
      <c r="BP537" s="216"/>
      <c r="BQ537" s="151"/>
    </row>
    <row r="538" spans="1:69" ht="26.25" customHeight="1">
      <c r="A538" s="122" t="str">
        <v/>
      </c>
      <c r="B538" s="212"/>
      <c r="C538" s="194"/>
      <c r="D538" s="195"/>
      <c r="E538" s="152"/>
      <c r="F538" s="155"/>
      <c r="G538" s="107"/>
      <c r="H538" s="196"/>
      <c r="I538" s="113"/>
      <c r="J538" s="75"/>
      <c r="K538" s="75"/>
      <c r="L538" s="197"/>
      <c r="M538" s="119"/>
      <c r="N538" s="129"/>
      <c r="O538" s="198"/>
      <c r="P538" s="199"/>
      <c r="Q538" s="200"/>
      <c r="R538" s="201"/>
      <c r="S538" s="201"/>
      <c r="T538" s="202"/>
      <c r="U538" s="203"/>
      <c r="V538" s="190"/>
      <c r="W538" s="85"/>
      <c r="X538" s="199"/>
      <c r="Y538" s="200"/>
      <c r="Z538" s="201"/>
      <c r="AA538" s="201"/>
      <c r="AB538" s="202"/>
      <c r="AC538" s="203"/>
      <c r="AD538" s="190"/>
      <c r="AE538" s="213"/>
      <c r="AF538" s="205"/>
      <c r="AG538" s="205"/>
      <c r="AH538" s="206"/>
      <c r="AI538" s="207"/>
      <c r="AJ538" s="214"/>
      <c r="AK538" s="163"/>
      <c r="AL538" s="163"/>
      <c r="AM538" s="208"/>
      <c r="AN538" s="192"/>
      <c r="AO538" s="209"/>
      <c r="AP538" s="162"/>
      <c r="AQ538" s="163"/>
      <c r="AR538" s="163"/>
      <c r="AS538" s="164"/>
      <c r="AT538" s="192"/>
      <c r="AU538" s="209"/>
      <c r="AV538" s="162"/>
      <c r="AW538" s="163"/>
      <c r="AX538" s="163"/>
      <c r="AY538" s="164"/>
      <c r="AZ538" s="192"/>
      <c r="BA538" s="209"/>
      <c r="BB538" s="162"/>
      <c r="BC538" s="163"/>
      <c r="BD538" s="163"/>
      <c r="BE538" s="164"/>
      <c r="BF538" s="192"/>
      <c r="BG538" s="209"/>
      <c r="BH538" s="162"/>
      <c r="BI538" s="163"/>
      <c r="BJ538" s="163"/>
      <c r="BK538" s="164"/>
      <c r="BL538" s="192"/>
      <c r="BM538" s="209"/>
      <c r="BN538" s="210"/>
      <c r="BO538" s="215"/>
      <c r="BP538" s="216"/>
      <c r="BQ538" s="151"/>
    </row>
    <row r="539" spans="1:69" ht="26.25" customHeight="1">
      <c r="A539" s="122" t="str">
        <v/>
      </c>
      <c r="B539" s="212"/>
      <c r="C539" s="194"/>
      <c r="D539" s="195"/>
      <c r="E539" s="152"/>
      <c r="F539" s="155"/>
      <c r="G539" s="107"/>
      <c r="H539" s="196"/>
      <c r="I539" s="113"/>
      <c r="J539" s="75"/>
      <c r="K539" s="75"/>
      <c r="L539" s="197"/>
      <c r="M539" s="119"/>
      <c r="N539" s="129"/>
      <c r="O539" s="198"/>
      <c r="P539" s="199"/>
      <c r="Q539" s="200"/>
      <c r="R539" s="201"/>
      <c r="S539" s="201"/>
      <c r="T539" s="202"/>
      <c r="U539" s="203"/>
      <c r="V539" s="190"/>
      <c r="W539" s="85"/>
      <c r="X539" s="199"/>
      <c r="Y539" s="200"/>
      <c r="Z539" s="201"/>
      <c r="AA539" s="201"/>
      <c r="AB539" s="202"/>
      <c r="AC539" s="203"/>
      <c r="AD539" s="190"/>
      <c r="AE539" s="213"/>
      <c r="AF539" s="205"/>
      <c r="AG539" s="205"/>
      <c r="AH539" s="206"/>
      <c r="AI539" s="207"/>
      <c r="AJ539" s="214"/>
      <c r="AK539" s="163"/>
      <c r="AL539" s="163"/>
      <c r="AM539" s="208"/>
      <c r="AN539" s="192"/>
      <c r="AO539" s="209"/>
      <c r="AP539" s="162"/>
      <c r="AQ539" s="163"/>
      <c r="AR539" s="163"/>
      <c r="AS539" s="164"/>
      <c r="AT539" s="192"/>
      <c r="AU539" s="209"/>
      <c r="AV539" s="162"/>
      <c r="AW539" s="163"/>
      <c r="AX539" s="163"/>
      <c r="AY539" s="164"/>
      <c r="AZ539" s="192"/>
      <c r="BA539" s="209"/>
      <c r="BB539" s="162"/>
      <c r="BC539" s="163"/>
      <c r="BD539" s="163"/>
      <c r="BE539" s="164"/>
      <c r="BF539" s="192"/>
      <c r="BG539" s="209"/>
      <c r="BH539" s="162"/>
      <c r="BI539" s="163"/>
      <c r="BJ539" s="163"/>
      <c r="BK539" s="164"/>
      <c r="BL539" s="192"/>
      <c r="BM539" s="209"/>
      <c r="BN539" s="210"/>
      <c r="BO539" s="215"/>
      <c r="BP539" s="216"/>
      <c r="BQ539" s="151"/>
    </row>
    <row r="540" spans="1:69" ht="26.25" customHeight="1">
      <c r="A540" s="122" t="str">
        <v/>
      </c>
      <c r="B540" s="212"/>
      <c r="C540" s="194"/>
      <c r="D540" s="195"/>
      <c r="E540" s="152"/>
      <c r="F540" s="155"/>
      <c r="G540" s="107"/>
      <c r="H540" s="196"/>
      <c r="I540" s="113"/>
      <c r="J540" s="75"/>
      <c r="K540" s="75"/>
      <c r="L540" s="197"/>
      <c r="M540" s="119"/>
      <c r="N540" s="129"/>
      <c r="O540" s="198"/>
      <c r="P540" s="199"/>
      <c r="Q540" s="200"/>
      <c r="R540" s="201"/>
      <c r="S540" s="201"/>
      <c r="T540" s="202"/>
      <c r="U540" s="203"/>
      <c r="V540" s="190"/>
      <c r="W540" s="85"/>
      <c r="X540" s="199"/>
      <c r="Y540" s="200"/>
      <c r="Z540" s="201"/>
      <c r="AA540" s="201"/>
      <c r="AB540" s="202"/>
      <c r="AC540" s="203"/>
      <c r="AD540" s="190"/>
      <c r="AE540" s="213"/>
      <c r="AF540" s="205"/>
      <c r="AG540" s="205"/>
      <c r="AH540" s="206"/>
      <c r="AI540" s="207"/>
      <c r="AJ540" s="214"/>
      <c r="AK540" s="163"/>
      <c r="AL540" s="163"/>
      <c r="AM540" s="208"/>
      <c r="AN540" s="192"/>
      <c r="AO540" s="209"/>
      <c r="AP540" s="162"/>
      <c r="AQ540" s="163"/>
      <c r="AR540" s="163"/>
      <c r="AS540" s="164"/>
      <c r="AT540" s="192"/>
      <c r="AU540" s="209"/>
      <c r="AV540" s="162"/>
      <c r="AW540" s="163"/>
      <c r="AX540" s="163"/>
      <c r="AY540" s="164"/>
      <c r="AZ540" s="192"/>
      <c r="BA540" s="209"/>
      <c r="BB540" s="162"/>
      <c r="BC540" s="163"/>
      <c r="BD540" s="163"/>
      <c r="BE540" s="164"/>
      <c r="BF540" s="192"/>
      <c r="BG540" s="209"/>
      <c r="BH540" s="162"/>
      <c r="BI540" s="163"/>
      <c r="BJ540" s="163"/>
      <c r="BK540" s="164"/>
      <c r="BL540" s="192"/>
      <c r="BM540" s="209"/>
      <c r="BN540" s="210"/>
      <c r="BO540" s="215"/>
      <c r="BP540" s="216"/>
      <c r="BQ540" s="151"/>
    </row>
    <row r="541" spans="1:69" ht="26.25" customHeight="1">
      <c r="A541" s="122" t="str">
        <v/>
      </c>
      <c r="B541" s="212"/>
      <c r="C541" s="194"/>
      <c r="D541" s="195"/>
      <c r="E541" s="152"/>
      <c r="F541" s="155"/>
      <c r="G541" s="107"/>
      <c r="H541" s="196"/>
      <c r="I541" s="113"/>
      <c r="J541" s="75"/>
      <c r="K541" s="75"/>
      <c r="L541" s="197"/>
      <c r="M541" s="119"/>
      <c r="N541" s="129"/>
      <c r="O541" s="198"/>
      <c r="P541" s="199"/>
      <c r="Q541" s="200"/>
      <c r="R541" s="201"/>
      <c r="S541" s="201"/>
      <c r="T541" s="202"/>
      <c r="U541" s="203"/>
      <c r="V541" s="190"/>
      <c r="W541" s="85"/>
      <c r="X541" s="199"/>
      <c r="Y541" s="200"/>
      <c r="Z541" s="201"/>
      <c r="AA541" s="201"/>
      <c r="AB541" s="202"/>
      <c r="AC541" s="203"/>
      <c r="AD541" s="190"/>
      <c r="AE541" s="213"/>
      <c r="AF541" s="205"/>
      <c r="AG541" s="205"/>
      <c r="AH541" s="206"/>
      <c r="AI541" s="207"/>
      <c r="AJ541" s="214"/>
      <c r="AK541" s="163"/>
      <c r="AL541" s="163"/>
      <c r="AM541" s="208"/>
      <c r="AN541" s="192"/>
      <c r="AO541" s="209"/>
      <c r="AP541" s="162"/>
      <c r="AQ541" s="163"/>
      <c r="AR541" s="163"/>
      <c r="AS541" s="164"/>
      <c r="AT541" s="192"/>
      <c r="AU541" s="209"/>
      <c r="AV541" s="162"/>
      <c r="AW541" s="163"/>
      <c r="AX541" s="163"/>
      <c r="AY541" s="164"/>
      <c r="AZ541" s="192"/>
      <c r="BA541" s="209"/>
      <c r="BB541" s="162"/>
      <c r="BC541" s="163"/>
      <c r="BD541" s="163"/>
      <c r="BE541" s="164"/>
      <c r="BF541" s="192"/>
      <c r="BG541" s="209"/>
      <c r="BH541" s="162"/>
      <c r="BI541" s="163"/>
      <c r="BJ541" s="163"/>
      <c r="BK541" s="164"/>
      <c r="BL541" s="192"/>
      <c r="BM541" s="209"/>
      <c r="BN541" s="210"/>
      <c r="BO541" s="215"/>
      <c r="BP541" s="216"/>
      <c r="BQ541" s="151"/>
    </row>
    <row r="542" spans="1:69" ht="26.25" customHeight="1">
      <c r="A542" s="122" t="str">
        <v/>
      </c>
      <c r="B542" s="212"/>
      <c r="C542" s="194"/>
      <c r="D542" s="195"/>
      <c r="E542" s="152"/>
      <c r="F542" s="155"/>
      <c r="G542" s="107"/>
      <c r="H542" s="196"/>
      <c r="I542" s="113"/>
      <c r="J542" s="75"/>
      <c r="K542" s="75"/>
      <c r="L542" s="197"/>
      <c r="M542" s="119"/>
      <c r="N542" s="129"/>
      <c r="O542" s="198"/>
      <c r="P542" s="199"/>
      <c r="Q542" s="200"/>
      <c r="R542" s="201"/>
      <c r="S542" s="201"/>
      <c r="T542" s="202"/>
      <c r="U542" s="203"/>
      <c r="V542" s="190"/>
      <c r="W542" s="85"/>
      <c r="X542" s="199"/>
      <c r="Y542" s="200"/>
      <c r="Z542" s="201"/>
      <c r="AA542" s="201"/>
      <c r="AB542" s="202"/>
      <c r="AC542" s="203"/>
      <c r="AD542" s="190"/>
      <c r="AE542" s="213"/>
      <c r="AF542" s="205"/>
      <c r="AG542" s="205"/>
      <c r="AH542" s="206"/>
      <c r="AI542" s="207"/>
      <c r="AJ542" s="214"/>
      <c r="AK542" s="163"/>
      <c r="AL542" s="163"/>
      <c r="AM542" s="208"/>
      <c r="AN542" s="192"/>
      <c r="AO542" s="209"/>
      <c r="AP542" s="162"/>
      <c r="AQ542" s="163"/>
      <c r="AR542" s="163"/>
      <c r="AS542" s="164"/>
      <c r="AT542" s="192"/>
      <c r="AU542" s="209"/>
      <c r="AV542" s="162"/>
      <c r="AW542" s="163"/>
      <c r="AX542" s="163"/>
      <c r="AY542" s="164"/>
      <c r="AZ542" s="192"/>
      <c r="BA542" s="209"/>
      <c r="BB542" s="162"/>
      <c r="BC542" s="163"/>
      <c r="BD542" s="163"/>
      <c r="BE542" s="164"/>
      <c r="BF542" s="192"/>
      <c r="BG542" s="209"/>
      <c r="BH542" s="162"/>
      <c r="BI542" s="163"/>
      <c r="BJ542" s="163"/>
      <c r="BK542" s="164"/>
      <c r="BL542" s="192"/>
      <c r="BM542" s="209"/>
      <c r="BN542" s="210"/>
      <c r="BO542" s="215"/>
      <c r="BP542" s="216"/>
      <c r="BQ542" s="151"/>
    </row>
    <row r="543" spans="1:69" ht="26.25" customHeight="1">
      <c r="A543" s="122" t="str">
        <v/>
      </c>
      <c r="B543" s="212"/>
      <c r="C543" s="194"/>
      <c r="D543" s="195"/>
      <c r="E543" s="152"/>
      <c r="F543" s="155"/>
      <c r="G543" s="107"/>
      <c r="H543" s="196"/>
      <c r="I543" s="113"/>
      <c r="J543" s="75"/>
      <c r="K543" s="75"/>
      <c r="L543" s="197"/>
      <c r="M543" s="119"/>
      <c r="N543" s="129"/>
      <c r="O543" s="198"/>
      <c r="P543" s="199"/>
      <c r="Q543" s="200"/>
      <c r="R543" s="201"/>
      <c r="S543" s="201"/>
      <c r="T543" s="202"/>
      <c r="U543" s="203"/>
      <c r="V543" s="190"/>
      <c r="W543" s="85"/>
      <c r="X543" s="199"/>
      <c r="Y543" s="200"/>
      <c r="Z543" s="201"/>
      <c r="AA543" s="201"/>
      <c r="AB543" s="202"/>
      <c r="AC543" s="203"/>
      <c r="AD543" s="190"/>
      <c r="AE543" s="213"/>
      <c r="AF543" s="205"/>
      <c r="AG543" s="205"/>
      <c r="AH543" s="206"/>
      <c r="AI543" s="207"/>
      <c r="AJ543" s="214"/>
      <c r="AK543" s="163"/>
      <c r="AL543" s="163"/>
      <c r="AM543" s="208"/>
      <c r="AN543" s="192"/>
      <c r="AO543" s="209"/>
      <c r="AP543" s="162"/>
      <c r="AQ543" s="163"/>
      <c r="AR543" s="163"/>
      <c r="AS543" s="164"/>
      <c r="AT543" s="192"/>
      <c r="AU543" s="209"/>
      <c r="AV543" s="162"/>
      <c r="AW543" s="163"/>
      <c r="AX543" s="163"/>
      <c r="AY543" s="164"/>
      <c r="AZ543" s="192"/>
      <c r="BA543" s="209"/>
      <c r="BB543" s="162"/>
      <c r="BC543" s="163"/>
      <c r="BD543" s="163"/>
      <c r="BE543" s="164"/>
      <c r="BF543" s="192"/>
      <c r="BG543" s="209"/>
      <c r="BH543" s="162"/>
      <c r="BI543" s="163"/>
      <c r="BJ543" s="163"/>
      <c r="BK543" s="164"/>
      <c r="BL543" s="192"/>
      <c r="BM543" s="209"/>
      <c r="BN543" s="210"/>
      <c r="BO543" s="215"/>
      <c r="BP543" s="216"/>
      <c r="BQ543" s="151"/>
    </row>
    <row r="544" spans="1:69" ht="26.25" customHeight="1">
      <c r="A544" s="122" t="str">
        <v/>
      </c>
      <c r="B544" s="212"/>
      <c r="C544" s="194"/>
      <c r="D544" s="195"/>
      <c r="E544" s="152"/>
      <c r="F544" s="155"/>
      <c r="G544" s="107"/>
      <c r="H544" s="196"/>
      <c r="I544" s="113"/>
      <c r="J544" s="75"/>
      <c r="K544" s="75"/>
      <c r="L544" s="197"/>
      <c r="M544" s="119"/>
      <c r="N544" s="129"/>
      <c r="O544" s="198"/>
      <c r="P544" s="199"/>
      <c r="Q544" s="200"/>
      <c r="R544" s="201"/>
      <c r="S544" s="201"/>
      <c r="T544" s="202"/>
      <c r="U544" s="203"/>
      <c r="V544" s="190"/>
      <c r="W544" s="85"/>
      <c r="X544" s="199"/>
      <c r="Y544" s="200"/>
      <c r="Z544" s="201"/>
      <c r="AA544" s="201"/>
      <c r="AB544" s="202"/>
      <c r="AC544" s="203"/>
      <c r="AD544" s="190"/>
      <c r="AE544" s="213"/>
      <c r="AF544" s="205"/>
      <c r="AG544" s="205"/>
      <c r="AH544" s="206"/>
      <c r="AI544" s="207"/>
      <c r="AJ544" s="214"/>
      <c r="AK544" s="163"/>
      <c r="AL544" s="163"/>
      <c r="AM544" s="208"/>
      <c r="AN544" s="192"/>
      <c r="AO544" s="209"/>
      <c r="AP544" s="162"/>
      <c r="AQ544" s="163"/>
      <c r="AR544" s="163"/>
      <c r="AS544" s="164"/>
      <c r="AT544" s="192"/>
      <c r="AU544" s="209"/>
      <c r="AV544" s="162"/>
      <c r="AW544" s="163"/>
      <c r="AX544" s="163"/>
      <c r="AY544" s="164"/>
      <c r="AZ544" s="192"/>
      <c r="BA544" s="209"/>
      <c r="BB544" s="162"/>
      <c r="BC544" s="163"/>
      <c r="BD544" s="163"/>
      <c r="BE544" s="164"/>
      <c r="BF544" s="192"/>
      <c r="BG544" s="209"/>
      <c r="BH544" s="162"/>
      <c r="BI544" s="163"/>
      <c r="BJ544" s="163"/>
      <c r="BK544" s="164"/>
      <c r="BL544" s="192"/>
      <c r="BM544" s="209"/>
      <c r="BN544" s="210"/>
      <c r="BO544" s="215"/>
      <c r="BP544" s="216"/>
      <c r="BQ544" s="151"/>
    </row>
    <row r="545" spans="1:69" ht="26.25" customHeight="1">
      <c r="A545" s="122" t="str">
        <v/>
      </c>
      <c r="B545" s="212"/>
      <c r="C545" s="194"/>
      <c r="D545" s="195"/>
      <c r="E545" s="152"/>
      <c r="F545" s="155"/>
      <c r="G545" s="107"/>
      <c r="H545" s="196"/>
      <c r="I545" s="113"/>
      <c r="J545" s="75"/>
      <c r="K545" s="75"/>
      <c r="L545" s="197"/>
      <c r="M545" s="119"/>
      <c r="N545" s="129"/>
      <c r="O545" s="198"/>
      <c r="P545" s="199"/>
      <c r="Q545" s="200"/>
      <c r="R545" s="201"/>
      <c r="S545" s="201"/>
      <c r="T545" s="202"/>
      <c r="U545" s="203"/>
      <c r="V545" s="190"/>
      <c r="W545" s="85"/>
      <c r="X545" s="199"/>
      <c r="Y545" s="200"/>
      <c r="Z545" s="201"/>
      <c r="AA545" s="201"/>
      <c r="AB545" s="202"/>
      <c r="AC545" s="203"/>
      <c r="AD545" s="190"/>
      <c r="AE545" s="213"/>
      <c r="AF545" s="205"/>
      <c r="AG545" s="205"/>
      <c r="AH545" s="206"/>
      <c r="AI545" s="207"/>
      <c r="AJ545" s="214"/>
      <c r="AK545" s="163"/>
      <c r="AL545" s="163"/>
      <c r="AM545" s="208"/>
      <c r="AN545" s="192"/>
      <c r="AO545" s="209"/>
      <c r="AP545" s="162"/>
      <c r="AQ545" s="163"/>
      <c r="AR545" s="163"/>
      <c r="AS545" s="164"/>
      <c r="AT545" s="192"/>
      <c r="AU545" s="209"/>
      <c r="AV545" s="162"/>
      <c r="AW545" s="163"/>
      <c r="AX545" s="163"/>
      <c r="AY545" s="164"/>
      <c r="AZ545" s="192"/>
      <c r="BA545" s="209"/>
      <c r="BB545" s="162"/>
      <c r="BC545" s="163"/>
      <c r="BD545" s="163"/>
      <c r="BE545" s="164"/>
      <c r="BF545" s="192"/>
      <c r="BG545" s="209"/>
      <c r="BH545" s="162"/>
      <c r="BI545" s="163"/>
      <c r="BJ545" s="163"/>
      <c r="BK545" s="164"/>
      <c r="BL545" s="192"/>
      <c r="BM545" s="209"/>
      <c r="BN545" s="210"/>
      <c r="BO545" s="215"/>
      <c r="BP545" s="216"/>
      <c r="BQ545" s="151"/>
    </row>
    <row r="546" spans="1:69" ht="26.25" customHeight="1">
      <c r="A546" s="122" t="str">
        <v/>
      </c>
      <c r="B546" s="212"/>
      <c r="C546" s="194"/>
      <c r="D546" s="195"/>
      <c r="E546" s="152"/>
      <c r="F546" s="155"/>
      <c r="G546" s="107"/>
      <c r="H546" s="196"/>
      <c r="I546" s="113"/>
      <c r="J546" s="75"/>
      <c r="K546" s="75"/>
      <c r="L546" s="197"/>
      <c r="M546" s="119"/>
      <c r="N546" s="129"/>
      <c r="O546" s="198"/>
      <c r="P546" s="199"/>
      <c r="Q546" s="200"/>
      <c r="R546" s="201"/>
      <c r="S546" s="201"/>
      <c r="T546" s="202"/>
      <c r="U546" s="203"/>
      <c r="V546" s="190"/>
      <c r="W546" s="85"/>
      <c r="X546" s="199"/>
      <c r="Y546" s="200"/>
      <c r="Z546" s="201"/>
      <c r="AA546" s="201"/>
      <c r="AB546" s="202"/>
      <c r="AC546" s="203"/>
      <c r="AD546" s="190"/>
      <c r="AE546" s="213"/>
      <c r="AF546" s="205"/>
      <c r="AG546" s="205"/>
      <c r="AH546" s="206"/>
      <c r="AI546" s="207"/>
      <c r="AJ546" s="214"/>
      <c r="AK546" s="163"/>
      <c r="AL546" s="163"/>
      <c r="AM546" s="208"/>
      <c r="AN546" s="192"/>
      <c r="AO546" s="209"/>
      <c r="AP546" s="162"/>
      <c r="AQ546" s="163"/>
      <c r="AR546" s="163"/>
      <c r="AS546" s="164"/>
      <c r="AT546" s="192"/>
      <c r="AU546" s="209"/>
      <c r="AV546" s="162"/>
      <c r="AW546" s="163"/>
      <c r="AX546" s="163"/>
      <c r="AY546" s="164"/>
      <c r="AZ546" s="192"/>
      <c r="BA546" s="209"/>
      <c r="BB546" s="162"/>
      <c r="BC546" s="163"/>
      <c r="BD546" s="163"/>
      <c r="BE546" s="164"/>
      <c r="BF546" s="192"/>
      <c r="BG546" s="209"/>
      <c r="BH546" s="162"/>
      <c r="BI546" s="163"/>
      <c r="BJ546" s="163"/>
      <c r="BK546" s="164"/>
      <c r="BL546" s="192"/>
      <c r="BM546" s="209"/>
      <c r="BN546" s="210"/>
      <c r="BO546" s="215"/>
      <c r="BP546" s="216"/>
      <c r="BQ546" s="151"/>
    </row>
    <row r="547" spans="1:69" ht="26.25" customHeight="1">
      <c r="A547" s="122" t="str">
        <v/>
      </c>
      <c r="B547" s="212"/>
      <c r="C547" s="194"/>
      <c r="D547" s="195"/>
      <c r="E547" s="152"/>
      <c r="F547" s="155"/>
      <c r="G547" s="107"/>
      <c r="H547" s="196"/>
      <c r="I547" s="113"/>
      <c r="J547" s="75"/>
      <c r="K547" s="75"/>
      <c r="L547" s="197"/>
      <c r="M547" s="119"/>
      <c r="N547" s="129"/>
      <c r="O547" s="198"/>
      <c r="P547" s="199"/>
      <c r="Q547" s="200"/>
      <c r="R547" s="201"/>
      <c r="S547" s="201"/>
      <c r="T547" s="202"/>
      <c r="U547" s="203"/>
      <c r="V547" s="190"/>
      <c r="W547" s="85"/>
      <c r="X547" s="199"/>
      <c r="Y547" s="200"/>
      <c r="Z547" s="201"/>
      <c r="AA547" s="201"/>
      <c r="AB547" s="202"/>
      <c r="AC547" s="203"/>
      <c r="AD547" s="190"/>
      <c r="AE547" s="213"/>
      <c r="AF547" s="205"/>
      <c r="AG547" s="205"/>
      <c r="AH547" s="206"/>
      <c r="AI547" s="207"/>
      <c r="AJ547" s="214"/>
      <c r="AK547" s="163"/>
      <c r="AL547" s="163"/>
      <c r="AM547" s="208"/>
      <c r="AN547" s="192"/>
      <c r="AO547" s="209"/>
      <c r="AP547" s="162"/>
      <c r="AQ547" s="163"/>
      <c r="AR547" s="163"/>
      <c r="AS547" s="164"/>
      <c r="AT547" s="192"/>
      <c r="AU547" s="209"/>
      <c r="AV547" s="162"/>
      <c r="AW547" s="163"/>
      <c r="AX547" s="163"/>
      <c r="AY547" s="164"/>
      <c r="AZ547" s="192"/>
      <c r="BA547" s="209"/>
      <c r="BB547" s="162"/>
      <c r="BC547" s="163"/>
      <c r="BD547" s="163"/>
      <c r="BE547" s="164"/>
      <c r="BF547" s="192"/>
      <c r="BG547" s="209"/>
      <c r="BH547" s="162"/>
      <c r="BI547" s="163"/>
      <c r="BJ547" s="163"/>
      <c r="BK547" s="164"/>
      <c r="BL547" s="192"/>
      <c r="BM547" s="209"/>
      <c r="BN547" s="210"/>
      <c r="BO547" s="215"/>
      <c r="BP547" s="216"/>
      <c r="BQ547" s="151"/>
    </row>
    <row r="548" spans="1:69" ht="26.25" customHeight="1">
      <c r="A548" s="122" t="str">
        <v/>
      </c>
      <c r="B548" s="212"/>
      <c r="C548" s="194"/>
      <c r="D548" s="195"/>
      <c r="E548" s="152"/>
      <c r="F548" s="155"/>
      <c r="G548" s="107"/>
      <c r="H548" s="196"/>
      <c r="I548" s="113"/>
      <c r="J548" s="75"/>
      <c r="K548" s="75"/>
      <c r="L548" s="197"/>
      <c r="M548" s="119"/>
      <c r="N548" s="129"/>
      <c r="O548" s="198"/>
      <c r="P548" s="199"/>
      <c r="Q548" s="200"/>
      <c r="R548" s="201"/>
      <c r="S548" s="201"/>
      <c r="T548" s="202"/>
      <c r="U548" s="203"/>
      <c r="V548" s="190"/>
      <c r="W548" s="85"/>
      <c r="X548" s="199"/>
      <c r="Y548" s="200"/>
      <c r="Z548" s="201"/>
      <c r="AA548" s="201"/>
      <c r="AB548" s="202"/>
      <c r="AC548" s="203"/>
      <c r="AD548" s="190"/>
      <c r="AE548" s="213"/>
      <c r="AF548" s="205"/>
      <c r="AG548" s="205"/>
      <c r="AH548" s="206"/>
      <c r="AI548" s="207"/>
      <c r="AJ548" s="214"/>
      <c r="AK548" s="163"/>
      <c r="AL548" s="163"/>
      <c r="AM548" s="208"/>
      <c r="AN548" s="192"/>
      <c r="AO548" s="209"/>
      <c r="AP548" s="162"/>
      <c r="AQ548" s="163"/>
      <c r="AR548" s="163"/>
      <c r="AS548" s="164"/>
      <c r="AT548" s="192"/>
      <c r="AU548" s="209"/>
      <c r="AV548" s="162"/>
      <c r="AW548" s="163"/>
      <c r="AX548" s="163"/>
      <c r="AY548" s="164"/>
      <c r="AZ548" s="192"/>
      <c r="BA548" s="209"/>
      <c r="BB548" s="162"/>
      <c r="BC548" s="163"/>
      <c r="BD548" s="163"/>
      <c r="BE548" s="164"/>
      <c r="BF548" s="192"/>
      <c r="BG548" s="209"/>
      <c r="BH548" s="162"/>
      <c r="BI548" s="163"/>
      <c r="BJ548" s="163"/>
      <c r="BK548" s="164"/>
      <c r="BL548" s="192"/>
      <c r="BM548" s="209"/>
      <c r="BN548" s="210"/>
      <c r="BO548" s="215"/>
      <c r="BP548" s="216"/>
      <c r="BQ548" s="151"/>
    </row>
    <row r="549" spans="1:69" ht="26.25" customHeight="1">
      <c r="A549" s="122" t="str">
        <v/>
      </c>
      <c r="B549" s="212"/>
      <c r="C549" s="194"/>
      <c r="D549" s="195"/>
      <c r="E549" s="152"/>
      <c r="F549" s="155"/>
      <c r="G549" s="107"/>
      <c r="H549" s="196"/>
      <c r="I549" s="113"/>
      <c r="J549" s="75"/>
      <c r="K549" s="75"/>
      <c r="L549" s="197"/>
      <c r="M549" s="119"/>
      <c r="N549" s="129"/>
      <c r="O549" s="198"/>
      <c r="P549" s="199"/>
      <c r="Q549" s="200"/>
      <c r="R549" s="201"/>
      <c r="S549" s="201"/>
      <c r="T549" s="202"/>
      <c r="U549" s="203"/>
      <c r="V549" s="190"/>
      <c r="W549" s="85"/>
      <c r="X549" s="199"/>
      <c r="Y549" s="200"/>
      <c r="Z549" s="201"/>
      <c r="AA549" s="201"/>
      <c r="AB549" s="202"/>
      <c r="AC549" s="203"/>
      <c r="AD549" s="190"/>
      <c r="AE549" s="213"/>
      <c r="AF549" s="205"/>
      <c r="AG549" s="205"/>
      <c r="AH549" s="206"/>
      <c r="AI549" s="207"/>
      <c r="AJ549" s="214"/>
      <c r="AK549" s="163"/>
      <c r="AL549" s="163"/>
      <c r="AM549" s="208"/>
      <c r="AN549" s="192"/>
      <c r="AO549" s="209"/>
      <c r="AP549" s="162"/>
      <c r="AQ549" s="163"/>
      <c r="AR549" s="163"/>
      <c r="AS549" s="164"/>
      <c r="AT549" s="192"/>
      <c r="AU549" s="209"/>
      <c r="AV549" s="162"/>
      <c r="AW549" s="163"/>
      <c r="AX549" s="163"/>
      <c r="AY549" s="164"/>
      <c r="AZ549" s="192"/>
      <c r="BA549" s="209"/>
      <c r="BB549" s="162"/>
      <c r="BC549" s="163"/>
      <c r="BD549" s="163"/>
      <c r="BE549" s="164"/>
      <c r="BF549" s="192"/>
      <c r="BG549" s="209"/>
      <c r="BH549" s="162"/>
      <c r="BI549" s="163"/>
      <c r="BJ549" s="163"/>
      <c r="BK549" s="164"/>
      <c r="BL549" s="192"/>
      <c r="BM549" s="209"/>
      <c r="BN549" s="210"/>
      <c r="BO549" s="215"/>
      <c r="BP549" s="216"/>
      <c r="BQ549" s="151"/>
    </row>
    <row r="550" spans="1:69" ht="26.25" customHeight="1">
      <c r="A550" s="122" t="str">
        <v/>
      </c>
      <c r="B550" s="212"/>
      <c r="C550" s="194"/>
      <c r="D550" s="195"/>
      <c r="E550" s="152"/>
      <c r="F550" s="155"/>
      <c r="G550" s="107"/>
      <c r="H550" s="196"/>
      <c r="I550" s="113"/>
      <c r="J550" s="75"/>
      <c r="K550" s="75"/>
      <c r="L550" s="197"/>
      <c r="M550" s="119"/>
      <c r="N550" s="129"/>
      <c r="O550" s="198"/>
      <c r="P550" s="199"/>
      <c r="Q550" s="200"/>
      <c r="R550" s="201"/>
      <c r="S550" s="201"/>
      <c r="T550" s="202"/>
      <c r="U550" s="203"/>
      <c r="V550" s="190"/>
      <c r="W550" s="85"/>
      <c r="X550" s="199"/>
      <c r="Y550" s="200"/>
      <c r="Z550" s="201"/>
      <c r="AA550" s="201"/>
      <c r="AB550" s="202"/>
      <c r="AC550" s="203"/>
      <c r="AD550" s="190"/>
      <c r="AE550" s="213"/>
      <c r="AF550" s="205"/>
      <c r="AG550" s="205"/>
      <c r="AH550" s="206"/>
      <c r="AI550" s="207"/>
      <c r="AJ550" s="214"/>
      <c r="AK550" s="163"/>
      <c r="AL550" s="163"/>
      <c r="AM550" s="208"/>
      <c r="AN550" s="192"/>
      <c r="AO550" s="209"/>
      <c r="AP550" s="162"/>
      <c r="AQ550" s="163"/>
      <c r="AR550" s="163"/>
      <c r="AS550" s="164"/>
      <c r="AT550" s="192"/>
      <c r="AU550" s="209"/>
      <c r="AV550" s="162"/>
      <c r="AW550" s="163"/>
      <c r="AX550" s="163"/>
      <c r="AY550" s="164"/>
      <c r="AZ550" s="192"/>
      <c r="BA550" s="209"/>
      <c r="BB550" s="162"/>
      <c r="BC550" s="163"/>
      <c r="BD550" s="163"/>
      <c r="BE550" s="164"/>
      <c r="BF550" s="192"/>
      <c r="BG550" s="209"/>
      <c r="BH550" s="162"/>
      <c r="BI550" s="163"/>
      <c r="BJ550" s="163"/>
      <c r="BK550" s="164"/>
      <c r="BL550" s="192"/>
      <c r="BM550" s="209"/>
      <c r="BN550" s="210"/>
      <c r="BO550" s="215"/>
      <c r="BP550" s="216"/>
      <c r="BQ550" s="151"/>
    </row>
    <row r="551" spans="1:69" ht="26.25" customHeight="1">
      <c r="A551" s="122" t="str">
        <v/>
      </c>
      <c r="B551" s="212"/>
      <c r="C551" s="194"/>
      <c r="D551" s="195"/>
      <c r="E551" s="152"/>
      <c r="F551" s="155"/>
      <c r="G551" s="107"/>
      <c r="H551" s="196"/>
      <c r="I551" s="113"/>
      <c r="J551" s="75"/>
      <c r="K551" s="75"/>
      <c r="L551" s="197"/>
      <c r="M551" s="119"/>
      <c r="N551" s="129"/>
      <c r="O551" s="198"/>
      <c r="P551" s="199"/>
      <c r="Q551" s="200"/>
      <c r="R551" s="201"/>
      <c r="S551" s="201"/>
      <c r="T551" s="202"/>
      <c r="U551" s="203"/>
      <c r="V551" s="190"/>
      <c r="W551" s="85"/>
      <c r="X551" s="199"/>
      <c r="Y551" s="200"/>
      <c r="Z551" s="201"/>
      <c r="AA551" s="201"/>
      <c r="AB551" s="202"/>
      <c r="AC551" s="203"/>
      <c r="AD551" s="190"/>
      <c r="AE551" s="213"/>
      <c r="AF551" s="205"/>
      <c r="AG551" s="205"/>
      <c r="AH551" s="206"/>
      <c r="AI551" s="207"/>
      <c r="AJ551" s="214"/>
      <c r="AK551" s="163"/>
      <c r="AL551" s="163"/>
      <c r="AM551" s="208"/>
      <c r="AN551" s="192"/>
      <c r="AO551" s="209"/>
      <c r="AP551" s="162"/>
      <c r="AQ551" s="163"/>
      <c r="AR551" s="163"/>
      <c r="AS551" s="164"/>
      <c r="AT551" s="192"/>
      <c r="AU551" s="209"/>
      <c r="AV551" s="162"/>
      <c r="AW551" s="163"/>
      <c r="AX551" s="163"/>
      <c r="AY551" s="164"/>
      <c r="AZ551" s="192"/>
      <c r="BA551" s="209"/>
      <c r="BB551" s="162"/>
      <c r="BC551" s="163"/>
      <c r="BD551" s="163"/>
      <c r="BE551" s="164"/>
      <c r="BF551" s="192"/>
      <c r="BG551" s="209"/>
      <c r="BH551" s="162"/>
      <c r="BI551" s="163"/>
      <c r="BJ551" s="163"/>
      <c r="BK551" s="164"/>
      <c r="BL551" s="192"/>
      <c r="BM551" s="209"/>
      <c r="BN551" s="210"/>
      <c r="BO551" s="215"/>
      <c r="BP551" s="216"/>
      <c r="BQ551" s="151"/>
    </row>
    <row r="552" spans="1:69" ht="26.25" customHeight="1">
      <c r="A552" s="122" t="str">
        <v/>
      </c>
      <c r="B552" s="212"/>
      <c r="C552" s="194"/>
      <c r="D552" s="195"/>
      <c r="E552" s="152"/>
      <c r="F552" s="155"/>
      <c r="G552" s="107"/>
      <c r="H552" s="196"/>
      <c r="I552" s="113"/>
      <c r="J552" s="75"/>
      <c r="K552" s="75"/>
      <c r="L552" s="197"/>
      <c r="M552" s="119"/>
      <c r="N552" s="129"/>
      <c r="O552" s="198"/>
      <c r="P552" s="199"/>
      <c r="Q552" s="200"/>
      <c r="R552" s="201"/>
      <c r="S552" s="201"/>
      <c r="T552" s="202"/>
      <c r="U552" s="203"/>
      <c r="V552" s="190"/>
      <c r="W552" s="85"/>
      <c r="X552" s="199"/>
      <c r="Y552" s="200"/>
      <c r="Z552" s="201"/>
      <c r="AA552" s="201"/>
      <c r="AB552" s="202"/>
      <c r="AC552" s="203"/>
      <c r="AD552" s="190"/>
      <c r="AE552" s="213"/>
      <c r="AF552" s="205"/>
      <c r="AG552" s="205"/>
      <c r="AH552" s="206"/>
      <c r="AI552" s="207"/>
      <c r="AJ552" s="214"/>
      <c r="AK552" s="163"/>
      <c r="AL552" s="163"/>
      <c r="AM552" s="208"/>
      <c r="AN552" s="192"/>
      <c r="AO552" s="209"/>
      <c r="AP552" s="162"/>
      <c r="AQ552" s="163"/>
      <c r="AR552" s="163"/>
      <c r="AS552" s="164"/>
      <c r="AT552" s="192"/>
      <c r="AU552" s="209"/>
      <c r="AV552" s="162"/>
      <c r="AW552" s="163"/>
      <c r="AX552" s="163"/>
      <c r="AY552" s="164"/>
      <c r="AZ552" s="192"/>
      <c r="BA552" s="209"/>
      <c r="BB552" s="162"/>
      <c r="BC552" s="163"/>
      <c r="BD552" s="163"/>
      <c r="BE552" s="164"/>
      <c r="BF552" s="192"/>
      <c r="BG552" s="209"/>
      <c r="BH552" s="162"/>
      <c r="BI552" s="163"/>
      <c r="BJ552" s="163"/>
      <c r="BK552" s="164"/>
      <c r="BL552" s="192"/>
      <c r="BM552" s="209"/>
      <c r="BN552" s="210"/>
      <c r="BO552" s="215"/>
      <c r="BP552" s="216"/>
      <c r="BQ552" s="151"/>
    </row>
    <row r="553" spans="1:69" ht="26.25" customHeight="1">
      <c r="A553" s="122" t="str">
        <v/>
      </c>
      <c r="B553" s="212"/>
      <c r="C553" s="194"/>
      <c r="D553" s="195"/>
      <c r="E553" s="152"/>
      <c r="F553" s="155"/>
      <c r="G553" s="107"/>
      <c r="H553" s="196"/>
      <c r="I553" s="113"/>
      <c r="J553" s="75"/>
      <c r="K553" s="75"/>
      <c r="L553" s="197"/>
      <c r="M553" s="119"/>
      <c r="N553" s="129"/>
      <c r="O553" s="198"/>
      <c r="P553" s="199"/>
      <c r="Q553" s="200"/>
      <c r="R553" s="201"/>
      <c r="S553" s="201"/>
      <c r="T553" s="202"/>
      <c r="U553" s="203"/>
      <c r="V553" s="190"/>
      <c r="W553" s="85"/>
      <c r="X553" s="199"/>
      <c r="Y553" s="200"/>
      <c r="Z553" s="201"/>
      <c r="AA553" s="201"/>
      <c r="AB553" s="202"/>
      <c r="AC553" s="203"/>
      <c r="AD553" s="190"/>
      <c r="AE553" s="213"/>
      <c r="AF553" s="205"/>
      <c r="AG553" s="205"/>
      <c r="AH553" s="206"/>
      <c r="AI553" s="207"/>
      <c r="AJ553" s="214"/>
      <c r="AK553" s="163"/>
      <c r="AL553" s="163"/>
      <c r="AM553" s="208"/>
      <c r="AN553" s="192"/>
      <c r="AO553" s="209"/>
      <c r="AP553" s="162"/>
      <c r="AQ553" s="163"/>
      <c r="AR553" s="163"/>
      <c r="AS553" s="164"/>
      <c r="AT553" s="192"/>
      <c r="AU553" s="209"/>
      <c r="AV553" s="162"/>
      <c r="AW553" s="163"/>
      <c r="AX553" s="163"/>
      <c r="AY553" s="164"/>
      <c r="AZ553" s="192"/>
      <c r="BA553" s="209"/>
      <c r="BB553" s="162"/>
      <c r="BC553" s="163"/>
      <c r="BD553" s="163"/>
      <c r="BE553" s="164"/>
      <c r="BF553" s="192"/>
      <c r="BG553" s="209"/>
      <c r="BH553" s="162"/>
      <c r="BI553" s="163"/>
      <c r="BJ553" s="163"/>
      <c r="BK553" s="164"/>
      <c r="BL553" s="192"/>
      <c r="BM553" s="209"/>
      <c r="BN553" s="210"/>
      <c r="BO553" s="215"/>
      <c r="BP553" s="216"/>
      <c r="BQ553" s="151"/>
    </row>
    <row r="554" spans="1:69" ht="26.25" customHeight="1">
      <c r="A554" s="122" t="str">
        <v/>
      </c>
      <c r="B554" s="212"/>
      <c r="C554" s="194"/>
      <c r="D554" s="195"/>
      <c r="E554" s="152"/>
      <c r="F554" s="155"/>
      <c r="G554" s="107"/>
      <c r="H554" s="196"/>
      <c r="I554" s="113"/>
      <c r="J554" s="75"/>
      <c r="K554" s="75"/>
      <c r="L554" s="197"/>
      <c r="M554" s="119"/>
      <c r="N554" s="129"/>
      <c r="O554" s="198"/>
      <c r="P554" s="199"/>
      <c r="Q554" s="200"/>
      <c r="R554" s="201"/>
      <c r="S554" s="201"/>
      <c r="T554" s="202"/>
      <c r="U554" s="203"/>
      <c r="V554" s="190"/>
      <c r="W554" s="85"/>
      <c r="X554" s="199"/>
      <c r="Y554" s="200"/>
      <c r="Z554" s="201"/>
      <c r="AA554" s="201"/>
      <c r="AB554" s="202"/>
      <c r="AC554" s="203"/>
      <c r="AD554" s="190"/>
      <c r="AE554" s="213"/>
      <c r="AF554" s="205"/>
      <c r="AG554" s="205"/>
      <c r="AH554" s="206"/>
      <c r="AI554" s="207"/>
      <c r="AJ554" s="214"/>
      <c r="AK554" s="163"/>
      <c r="AL554" s="163"/>
      <c r="AM554" s="208"/>
      <c r="AN554" s="192"/>
      <c r="AO554" s="209"/>
      <c r="AP554" s="162"/>
      <c r="AQ554" s="163"/>
      <c r="AR554" s="163"/>
      <c r="AS554" s="164"/>
      <c r="AT554" s="192"/>
      <c r="AU554" s="209"/>
      <c r="AV554" s="162"/>
      <c r="AW554" s="163"/>
      <c r="AX554" s="163"/>
      <c r="AY554" s="164"/>
      <c r="AZ554" s="192"/>
      <c r="BA554" s="209"/>
      <c r="BB554" s="162"/>
      <c r="BC554" s="163"/>
      <c r="BD554" s="163"/>
      <c r="BE554" s="164"/>
      <c r="BF554" s="192"/>
      <c r="BG554" s="209"/>
      <c r="BH554" s="162"/>
      <c r="BI554" s="163"/>
      <c r="BJ554" s="163"/>
      <c r="BK554" s="164"/>
      <c r="BL554" s="192"/>
      <c r="BM554" s="209"/>
      <c r="BN554" s="210"/>
      <c r="BO554" s="215"/>
      <c r="BP554" s="216"/>
      <c r="BQ554" s="151"/>
    </row>
    <row r="555" spans="1:69" ht="26.25" customHeight="1">
      <c r="A555" s="122" t="str">
        <v/>
      </c>
      <c r="B555" s="212"/>
      <c r="C555" s="194"/>
      <c r="D555" s="195"/>
      <c r="E555" s="152"/>
      <c r="F555" s="155"/>
      <c r="G555" s="107"/>
      <c r="H555" s="196"/>
      <c r="I555" s="113"/>
      <c r="J555" s="75"/>
      <c r="K555" s="75"/>
      <c r="L555" s="197"/>
      <c r="M555" s="119"/>
      <c r="N555" s="129"/>
      <c r="O555" s="198"/>
      <c r="P555" s="199"/>
      <c r="Q555" s="200"/>
      <c r="R555" s="201"/>
      <c r="S555" s="201"/>
      <c r="T555" s="202"/>
      <c r="U555" s="203"/>
      <c r="V555" s="190"/>
      <c r="W555" s="85"/>
      <c r="X555" s="199"/>
      <c r="Y555" s="200"/>
      <c r="Z555" s="201"/>
      <c r="AA555" s="201"/>
      <c r="AB555" s="202"/>
      <c r="AC555" s="203"/>
      <c r="AD555" s="190"/>
      <c r="AE555" s="213"/>
      <c r="AF555" s="205"/>
      <c r="AG555" s="205"/>
      <c r="AH555" s="206"/>
      <c r="AI555" s="207"/>
      <c r="AJ555" s="214"/>
      <c r="AK555" s="163"/>
      <c r="AL555" s="163"/>
      <c r="AM555" s="208"/>
      <c r="AN555" s="192"/>
      <c r="AO555" s="209"/>
      <c r="AP555" s="162"/>
      <c r="AQ555" s="163"/>
      <c r="AR555" s="163"/>
      <c r="AS555" s="164"/>
      <c r="AT555" s="192"/>
      <c r="AU555" s="209"/>
      <c r="AV555" s="162"/>
      <c r="AW555" s="163"/>
      <c r="AX555" s="163"/>
      <c r="AY555" s="164"/>
      <c r="AZ555" s="192"/>
      <c r="BA555" s="209"/>
      <c r="BB555" s="162"/>
      <c r="BC555" s="163"/>
      <c r="BD555" s="163"/>
      <c r="BE555" s="164"/>
      <c r="BF555" s="192"/>
      <c r="BG555" s="209"/>
      <c r="BH555" s="162"/>
      <c r="BI555" s="163"/>
      <c r="BJ555" s="163"/>
      <c r="BK555" s="164"/>
      <c r="BL555" s="192"/>
      <c r="BM555" s="209"/>
      <c r="BN555" s="210"/>
      <c r="BO555" s="215"/>
      <c r="BP555" s="216"/>
      <c r="BQ555" s="151"/>
    </row>
    <row r="556" spans="1:69" ht="26.25" customHeight="1">
      <c r="A556" s="122" t="str">
        <v/>
      </c>
      <c r="B556" s="212"/>
      <c r="C556" s="194"/>
      <c r="D556" s="195"/>
      <c r="E556" s="152"/>
      <c r="F556" s="155"/>
      <c r="G556" s="107"/>
      <c r="H556" s="196"/>
      <c r="I556" s="113"/>
      <c r="J556" s="75"/>
      <c r="K556" s="75"/>
      <c r="L556" s="197"/>
      <c r="M556" s="119"/>
      <c r="N556" s="129"/>
      <c r="O556" s="198"/>
      <c r="P556" s="199"/>
      <c r="Q556" s="200"/>
      <c r="R556" s="201"/>
      <c r="S556" s="201"/>
      <c r="T556" s="202"/>
      <c r="U556" s="203"/>
      <c r="V556" s="190"/>
      <c r="W556" s="85"/>
      <c r="X556" s="199"/>
      <c r="Y556" s="200"/>
      <c r="Z556" s="201"/>
      <c r="AA556" s="201"/>
      <c r="AB556" s="202"/>
      <c r="AC556" s="203"/>
      <c r="AD556" s="190"/>
      <c r="AE556" s="213"/>
      <c r="AF556" s="205"/>
      <c r="AG556" s="205"/>
      <c r="AH556" s="206"/>
      <c r="AI556" s="207"/>
      <c r="AJ556" s="214"/>
      <c r="AK556" s="163"/>
      <c r="AL556" s="163"/>
      <c r="AM556" s="208"/>
      <c r="AN556" s="192"/>
      <c r="AO556" s="209"/>
      <c r="AP556" s="162"/>
      <c r="AQ556" s="163"/>
      <c r="AR556" s="163"/>
      <c r="AS556" s="164"/>
      <c r="AT556" s="192"/>
      <c r="AU556" s="209"/>
      <c r="AV556" s="162"/>
      <c r="AW556" s="163"/>
      <c r="AX556" s="163"/>
      <c r="AY556" s="164"/>
      <c r="AZ556" s="192"/>
      <c r="BA556" s="209"/>
      <c r="BB556" s="162"/>
      <c r="BC556" s="163"/>
      <c r="BD556" s="163"/>
      <c r="BE556" s="164"/>
      <c r="BF556" s="192"/>
      <c r="BG556" s="209"/>
      <c r="BH556" s="162"/>
      <c r="BI556" s="163"/>
      <c r="BJ556" s="163"/>
      <c r="BK556" s="164"/>
      <c r="BL556" s="192"/>
      <c r="BM556" s="209"/>
      <c r="BN556" s="210"/>
      <c r="BO556" s="215"/>
      <c r="BP556" s="216"/>
      <c r="BQ556" s="151"/>
    </row>
    <row r="557" spans="1:69" ht="26.25" customHeight="1">
      <c r="A557" s="122" t="str">
        <v/>
      </c>
      <c r="B557" s="212"/>
      <c r="C557" s="194"/>
      <c r="D557" s="195"/>
      <c r="E557" s="152"/>
      <c r="F557" s="155"/>
      <c r="G557" s="107"/>
      <c r="H557" s="196"/>
      <c r="I557" s="113"/>
      <c r="J557" s="75"/>
      <c r="K557" s="75"/>
      <c r="L557" s="197"/>
      <c r="M557" s="119"/>
      <c r="N557" s="129"/>
      <c r="O557" s="198"/>
      <c r="P557" s="199"/>
      <c r="Q557" s="200"/>
      <c r="R557" s="201"/>
      <c r="S557" s="201"/>
      <c r="T557" s="202"/>
      <c r="U557" s="203"/>
      <c r="V557" s="190"/>
      <c r="W557" s="85"/>
      <c r="X557" s="199"/>
      <c r="Y557" s="200"/>
      <c r="Z557" s="201"/>
      <c r="AA557" s="201"/>
      <c r="AB557" s="202"/>
      <c r="AC557" s="203"/>
      <c r="AD557" s="190"/>
      <c r="AE557" s="213"/>
      <c r="AF557" s="205"/>
      <c r="AG557" s="205"/>
      <c r="AH557" s="206"/>
      <c r="AI557" s="207"/>
      <c r="AJ557" s="214"/>
      <c r="AK557" s="163"/>
      <c r="AL557" s="163"/>
      <c r="AM557" s="208"/>
      <c r="AN557" s="192"/>
      <c r="AO557" s="209"/>
      <c r="AP557" s="162"/>
      <c r="AQ557" s="163"/>
      <c r="AR557" s="163"/>
      <c r="AS557" s="164"/>
      <c r="AT557" s="192"/>
      <c r="AU557" s="209"/>
      <c r="AV557" s="162"/>
      <c r="AW557" s="163"/>
      <c r="AX557" s="163"/>
      <c r="AY557" s="164"/>
      <c r="AZ557" s="192"/>
      <c r="BA557" s="209"/>
      <c r="BB557" s="162"/>
      <c r="BC557" s="163"/>
      <c r="BD557" s="163"/>
      <c r="BE557" s="164"/>
      <c r="BF557" s="192"/>
      <c r="BG557" s="209"/>
      <c r="BH557" s="162"/>
      <c r="BI557" s="163"/>
      <c r="BJ557" s="163"/>
      <c r="BK557" s="164"/>
      <c r="BL557" s="192"/>
      <c r="BM557" s="209"/>
      <c r="BN557" s="210"/>
      <c r="BO557" s="215"/>
      <c r="BP557" s="216"/>
      <c r="BQ557" s="151"/>
    </row>
    <row r="558" spans="1:69" ht="26.25" customHeight="1">
      <c r="A558" s="122" t="str">
        <v/>
      </c>
      <c r="B558" s="212"/>
      <c r="C558" s="194"/>
      <c r="D558" s="195"/>
      <c r="E558" s="152"/>
      <c r="F558" s="155"/>
      <c r="G558" s="107"/>
      <c r="H558" s="196"/>
      <c r="I558" s="113"/>
      <c r="J558" s="75"/>
      <c r="K558" s="75"/>
      <c r="L558" s="197"/>
      <c r="M558" s="119"/>
      <c r="N558" s="129"/>
      <c r="O558" s="198"/>
      <c r="P558" s="199"/>
      <c r="Q558" s="200"/>
      <c r="R558" s="201"/>
      <c r="S558" s="201"/>
      <c r="T558" s="202"/>
      <c r="U558" s="203"/>
      <c r="V558" s="190"/>
      <c r="W558" s="85"/>
      <c r="X558" s="199"/>
      <c r="Y558" s="200"/>
      <c r="Z558" s="201"/>
      <c r="AA558" s="201"/>
      <c r="AB558" s="202"/>
      <c r="AC558" s="203"/>
      <c r="AD558" s="190"/>
      <c r="AE558" s="213"/>
      <c r="AF558" s="205"/>
      <c r="AG558" s="205"/>
      <c r="AH558" s="206"/>
      <c r="AI558" s="207"/>
      <c r="AJ558" s="214"/>
      <c r="AK558" s="163"/>
      <c r="AL558" s="163"/>
      <c r="AM558" s="208"/>
      <c r="AN558" s="192"/>
      <c r="AO558" s="209"/>
      <c r="AP558" s="162"/>
      <c r="AQ558" s="163"/>
      <c r="AR558" s="163"/>
      <c r="AS558" s="164"/>
      <c r="AT558" s="192"/>
      <c r="AU558" s="209"/>
      <c r="AV558" s="162"/>
      <c r="AW558" s="163"/>
      <c r="AX558" s="163"/>
      <c r="AY558" s="164"/>
      <c r="AZ558" s="192"/>
      <c r="BA558" s="209"/>
      <c r="BB558" s="162"/>
      <c r="BC558" s="163"/>
      <c r="BD558" s="163"/>
      <c r="BE558" s="164"/>
      <c r="BF558" s="192"/>
      <c r="BG558" s="209"/>
      <c r="BH558" s="162"/>
      <c r="BI558" s="163"/>
      <c r="BJ558" s="163"/>
      <c r="BK558" s="164"/>
      <c r="BL558" s="192"/>
      <c r="BM558" s="209"/>
      <c r="BN558" s="210"/>
      <c r="BO558" s="215"/>
      <c r="BP558" s="216"/>
      <c r="BQ558" s="151"/>
    </row>
    <row r="559" spans="1:69" ht="26.25" customHeight="1">
      <c r="A559" s="122" t="str">
        <v/>
      </c>
      <c r="B559" s="212"/>
      <c r="C559" s="194"/>
      <c r="D559" s="195"/>
      <c r="E559" s="152"/>
      <c r="F559" s="155"/>
      <c r="G559" s="107"/>
      <c r="H559" s="196"/>
      <c r="I559" s="113"/>
      <c r="J559" s="75"/>
      <c r="K559" s="75"/>
      <c r="L559" s="197"/>
      <c r="M559" s="119"/>
      <c r="N559" s="129"/>
      <c r="O559" s="198"/>
      <c r="P559" s="199"/>
      <c r="Q559" s="200"/>
      <c r="R559" s="201"/>
      <c r="S559" s="201"/>
      <c r="T559" s="202"/>
      <c r="U559" s="203"/>
      <c r="V559" s="190"/>
      <c r="W559" s="85"/>
      <c r="X559" s="199"/>
      <c r="Y559" s="200"/>
      <c r="Z559" s="201"/>
      <c r="AA559" s="201"/>
      <c r="AB559" s="202"/>
      <c r="AC559" s="203"/>
      <c r="AD559" s="190"/>
      <c r="AE559" s="213"/>
      <c r="AF559" s="205"/>
      <c r="AG559" s="205"/>
      <c r="AH559" s="206"/>
      <c r="AI559" s="207"/>
      <c r="AJ559" s="214"/>
      <c r="AK559" s="163"/>
      <c r="AL559" s="163"/>
      <c r="AM559" s="208"/>
      <c r="AN559" s="192"/>
      <c r="AO559" s="209"/>
      <c r="AP559" s="162"/>
      <c r="AQ559" s="163"/>
      <c r="AR559" s="163"/>
      <c r="AS559" s="164"/>
      <c r="AT559" s="192"/>
      <c r="AU559" s="209"/>
      <c r="AV559" s="162"/>
      <c r="AW559" s="163"/>
      <c r="AX559" s="163"/>
      <c r="AY559" s="164"/>
      <c r="AZ559" s="192"/>
      <c r="BA559" s="209"/>
      <c r="BB559" s="162"/>
      <c r="BC559" s="163"/>
      <c r="BD559" s="163"/>
      <c r="BE559" s="164"/>
      <c r="BF559" s="192"/>
      <c r="BG559" s="209"/>
      <c r="BH559" s="162"/>
      <c r="BI559" s="163"/>
      <c r="BJ559" s="163"/>
      <c r="BK559" s="164"/>
      <c r="BL559" s="192"/>
      <c r="BM559" s="209"/>
      <c r="BN559" s="210"/>
      <c r="BO559" s="215"/>
      <c r="BP559" s="216"/>
      <c r="BQ559" s="151"/>
    </row>
    <row r="560" spans="1:69" ht="26.25" customHeight="1">
      <c r="A560" s="122" t="str">
        <v/>
      </c>
      <c r="B560" s="212"/>
      <c r="C560" s="194"/>
      <c r="D560" s="195"/>
      <c r="E560" s="152"/>
      <c r="F560" s="155"/>
      <c r="G560" s="107"/>
      <c r="H560" s="196"/>
      <c r="I560" s="113"/>
      <c r="J560" s="75"/>
      <c r="K560" s="75"/>
      <c r="L560" s="197"/>
      <c r="M560" s="119"/>
      <c r="N560" s="129"/>
      <c r="O560" s="198"/>
      <c r="P560" s="199"/>
      <c r="Q560" s="200"/>
      <c r="R560" s="201"/>
      <c r="S560" s="201"/>
      <c r="T560" s="202"/>
      <c r="U560" s="203"/>
      <c r="V560" s="190"/>
      <c r="W560" s="85"/>
      <c r="X560" s="199"/>
      <c r="Y560" s="200"/>
      <c r="Z560" s="201"/>
      <c r="AA560" s="201"/>
      <c r="AB560" s="202"/>
      <c r="AC560" s="203"/>
      <c r="AD560" s="190"/>
      <c r="AE560" s="213"/>
      <c r="AF560" s="205"/>
      <c r="AG560" s="205"/>
      <c r="AH560" s="206"/>
      <c r="AI560" s="207"/>
      <c r="AJ560" s="214"/>
      <c r="AK560" s="163"/>
      <c r="AL560" s="163"/>
      <c r="AM560" s="208"/>
      <c r="AN560" s="192"/>
      <c r="AO560" s="209"/>
      <c r="AP560" s="162"/>
      <c r="AQ560" s="163"/>
      <c r="AR560" s="163"/>
      <c r="AS560" s="164"/>
      <c r="AT560" s="192"/>
      <c r="AU560" s="209"/>
      <c r="AV560" s="162"/>
      <c r="AW560" s="163"/>
      <c r="AX560" s="163"/>
      <c r="AY560" s="164"/>
      <c r="AZ560" s="192"/>
      <c r="BA560" s="209"/>
      <c r="BB560" s="162"/>
      <c r="BC560" s="163"/>
      <c r="BD560" s="163"/>
      <c r="BE560" s="164"/>
      <c r="BF560" s="192"/>
      <c r="BG560" s="209"/>
      <c r="BH560" s="162"/>
      <c r="BI560" s="163"/>
      <c r="BJ560" s="163"/>
      <c r="BK560" s="164"/>
      <c r="BL560" s="192"/>
      <c r="BM560" s="209"/>
      <c r="BN560" s="210"/>
      <c r="BO560" s="215"/>
      <c r="BP560" s="216"/>
      <c r="BQ560" s="151"/>
    </row>
    <row r="561" spans="1:69" ht="26.25" customHeight="1">
      <c r="A561" s="122" t="str">
        <v/>
      </c>
      <c r="B561" s="212"/>
      <c r="C561" s="194"/>
      <c r="D561" s="195"/>
      <c r="E561" s="152"/>
      <c r="F561" s="155"/>
      <c r="G561" s="107"/>
      <c r="H561" s="196"/>
      <c r="I561" s="113"/>
      <c r="J561" s="75"/>
      <c r="K561" s="75"/>
      <c r="L561" s="197"/>
      <c r="M561" s="119"/>
      <c r="N561" s="129"/>
      <c r="O561" s="198"/>
      <c r="P561" s="199"/>
      <c r="Q561" s="200"/>
      <c r="R561" s="201"/>
      <c r="S561" s="201"/>
      <c r="T561" s="202"/>
      <c r="U561" s="203"/>
      <c r="V561" s="190"/>
      <c r="W561" s="85"/>
      <c r="X561" s="199"/>
      <c r="Y561" s="200"/>
      <c r="Z561" s="201"/>
      <c r="AA561" s="201"/>
      <c r="AB561" s="202"/>
      <c r="AC561" s="203"/>
      <c r="AD561" s="190"/>
      <c r="AE561" s="213"/>
      <c r="AF561" s="205"/>
      <c r="AG561" s="205"/>
      <c r="AH561" s="206"/>
      <c r="AI561" s="207"/>
      <c r="AJ561" s="214"/>
      <c r="AK561" s="163"/>
      <c r="AL561" s="163"/>
      <c r="AM561" s="208"/>
      <c r="AN561" s="192"/>
      <c r="AO561" s="209"/>
      <c r="AP561" s="162"/>
      <c r="AQ561" s="163"/>
      <c r="AR561" s="163"/>
      <c r="AS561" s="164"/>
      <c r="AT561" s="192"/>
      <c r="AU561" s="209"/>
      <c r="AV561" s="162"/>
      <c r="AW561" s="163"/>
      <c r="AX561" s="163"/>
      <c r="AY561" s="164"/>
      <c r="AZ561" s="192"/>
      <c r="BA561" s="209"/>
      <c r="BB561" s="162"/>
      <c r="BC561" s="163"/>
      <c r="BD561" s="163"/>
      <c r="BE561" s="164"/>
      <c r="BF561" s="192"/>
      <c r="BG561" s="209"/>
      <c r="BH561" s="162"/>
      <c r="BI561" s="163"/>
      <c r="BJ561" s="163"/>
      <c r="BK561" s="164"/>
      <c r="BL561" s="192"/>
      <c r="BM561" s="209"/>
      <c r="BN561" s="210"/>
      <c r="BO561" s="215"/>
      <c r="BP561" s="216"/>
      <c r="BQ561" s="151"/>
    </row>
    <row r="562" spans="1:69" ht="26.25" customHeight="1">
      <c r="A562" s="122" t="str">
        <v/>
      </c>
      <c r="B562" s="212"/>
      <c r="C562" s="194"/>
      <c r="D562" s="195"/>
      <c r="E562" s="152"/>
      <c r="F562" s="155"/>
      <c r="G562" s="107"/>
      <c r="H562" s="196"/>
      <c r="I562" s="113"/>
      <c r="J562" s="75"/>
      <c r="K562" s="75"/>
      <c r="L562" s="197"/>
      <c r="M562" s="119"/>
      <c r="N562" s="129"/>
      <c r="O562" s="198"/>
      <c r="P562" s="199"/>
      <c r="Q562" s="200"/>
      <c r="R562" s="201"/>
      <c r="S562" s="201"/>
      <c r="T562" s="202"/>
      <c r="U562" s="203"/>
      <c r="V562" s="190"/>
      <c r="W562" s="85"/>
      <c r="X562" s="199"/>
      <c r="Y562" s="200"/>
      <c r="Z562" s="201"/>
      <c r="AA562" s="201"/>
      <c r="AB562" s="202"/>
      <c r="AC562" s="203"/>
      <c r="AD562" s="190"/>
      <c r="AE562" s="213"/>
      <c r="AF562" s="205"/>
      <c r="AG562" s="205"/>
      <c r="AH562" s="206"/>
      <c r="AI562" s="207"/>
      <c r="AJ562" s="214"/>
      <c r="AK562" s="163"/>
      <c r="AL562" s="163"/>
      <c r="AM562" s="208"/>
      <c r="AN562" s="192"/>
      <c r="AO562" s="209"/>
      <c r="AP562" s="162"/>
      <c r="AQ562" s="163"/>
      <c r="AR562" s="163"/>
      <c r="AS562" s="164"/>
      <c r="AT562" s="192"/>
      <c r="AU562" s="209"/>
      <c r="AV562" s="162"/>
      <c r="AW562" s="163"/>
      <c r="AX562" s="163"/>
      <c r="AY562" s="164"/>
      <c r="AZ562" s="192"/>
      <c r="BA562" s="209"/>
      <c r="BB562" s="162"/>
      <c r="BC562" s="163"/>
      <c r="BD562" s="163"/>
      <c r="BE562" s="164"/>
      <c r="BF562" s="192"/>
      <c r="BG562" s="209"/>
      <c r="BH562" s="162"/>
      <c r="BI562" s="163"/>
      <c r="BJ562" s="163"/>
      <c r="BK562" s="164"/>
      <c r="BL562" s="192"/>
      <c r="BM562" s="209"/>
      <c r="BN562" s="210"/>
      <c r="BO562" s="215"/>
      <c r="BP562" s="216"/>
      <c r="BQ562" s="151"/>
    </row>
    <row r="563" spans="1:69" ht="26.25" customHeight="1">
      <c r="A563" s="122" t="str">
        <v/>
      </c>
      <c r="B563" s="212"/>
      <c r="C563" s="194"/>
      <c r="D563" s="195"/>
      <c r="E563" s="152"/>
      <c r="F563" s="155"/>
      <c r="G563" s="107"/>
      <c r="H563" s="196"/>
      <c r="I563" s="113"/>
      <c r="J563" s="75"/>
      <c r="K563" s="75"/>
      <c r="L563" s="197"/>
      <c r="M563" s="119"/>
      <c r="N563" s="129"/>
      <c r="O563" s="198"/>
      <c r="P563" s="199"/>
      <c r="Q563" s="200"/>
      <c r="R563" s="201"/>
      <c r="S563" s="201"/>
      <c r="T563" s="202"/>
      <c r="U563" s="203"/>
      <c r="V563" s="190"/>
      <c r="W563" s="85"/>
      <c r="X563" s="199"/>
      <c r="Y563" s="200"/>
      <c r="Z563" s="201"/>
      <c r="AA563" s="201"/>
      <c r="AB563" s="202"/>
      <c r="AC563" s="203"/>
      <c r="AD563" s="190"/>
      <c r="AE563" s="213"/>
      <c r="AF563" s="205"/>
      <c r="AG563" s="205"/>
      <c r="AH563" s="206"/>
      <c r="AI563" s="207"/>
      <c r="AJ563" s="214"/>
      <c r="AK563" s="163"/>
      <c r="AL563" s="163"/>
      <c r="AM563" s="208"/>
      <c r="AN563" s="192"/>
      <c r="AO563" s="209"/>
      <c r="AP563" s="162"/>
      <c r="AQ563" s="163"/>
      <c r="AR563" s="163"/>
      <c r="AS563" s="164"/>
      <c r="AT563" s="192"/>
      <c r="AU563" s="209"/>
      <c r="AV563" s="162"/>
      <c r="AW563" s="163"/>
      <c r="AX563" s="163"/>
      <c r="AY563" s="164"/>
      <c r="AZ563" s="192"/>
      <c r="BA563" s="209"/>
      <c r="BB563" s="162"/>
      <c r="BC563" s="163"/>
      <c r="BD563" s="163"/>
      <c r="BE563" s="164"/>
      <c r="BF563" s="192"/>
      <c r="BG563" s="209"/>
      <c r="BH563" s="162"/>
      <c r="BI563" s="163"/>
      <c r="BJ563" s="163"/>
      <c r="BK563" s="164"/>
      <c r="BL563" s="192"/>
      <c r="BM563" s="209"/>
      <c r="BN563" s="210"/>
      <c r="BO563" s="215"/>
      <c r="BP563" s="216"/>
      <c r="BQ563" s="151"/>
    </row>
    <row r="564" spans="1:69" ht="26.25" customHeight="1">
      <c r="A564" s="122" t="str">
        <v/>
      </c>
      <c r="B564" s="212"/>
      <c r="C564" s="194"/>
      <c r="D564" s="195"/>
      <c r="E564" s="152"/>
      <c r="F564" s="155"/>
      <c r="G564" s="107"/>
      <c r="H564" s="196"/>
      <c r="I564" s="113"/>
      <c r="J564" s="75"/>
      <c r="K564" s="75"/>
      <c r="L564" s="197"/>
      <c r="M564" s="119"/>
      <c r="N564" s="129"/>
      <c r="O564" s="198"/>
      <c r="P564" s="199"/>
      <c r="Q564" s="200"/>
      <c r="R564" s="201"/>
      <c r="S564" s="201"/>
      <c r="T564" s="202"/>
      <c r="U564" s="203"/>
      <c r="V564" s="190"/>
      <c r="W564" s="85"/>
      <c r="X564" s="199"/>
      <c r="Y564" s="200"/>
      <c r="Z564" s="201"/>
      <c r="AA564" s="201"/>
      <c r="AB564" s="202"/>
      <c r="AC564" s="203"/>
      <c r="AD564" s="190"/>
      <c r="AE564" s="213"/>
      <c r="AF564" s="205"/>
      <c r="AG564" s="205"/>
      <c r="AH564" s="206"/>
      <c r="AI564" s="207"/>
      <c r="AJ564" s="214"/>
      <c r="AK564" s="163"/>
      <c r="AL564" s="163"/>
      <c r="AM564" s="208"/>
      <c r="AN564" s="192"/>
      <c r="AO564" s="209"/>
      <c r="AP564" s="162"/>
      <c r="AQ564" s="163"/>
      <c r="AR564" s="163"/>
      <c r="AS564" s="164"/>
      <c r="AT564" s="192"/>
      <c r="AU564" s="209"/>
      <c r="AV564" s="162"/>
      <c r="AW564" s="163"/>
      <c r="AX564" s="163"/>
      <c r="AY564" s="164"/>
      <c r="AZ564" s="192"/>
      <c r="BA564" s="209"/>
      <c r="BB564" s="162"/>
      <c r="BC564" s="163"/>
      <c r="BD564" s="163"/>
      <c r="BE564" s="164"/>
      <c r="BF564" s="192"/>
      <c r="BG564" s="209"/>
      <c r="BH564" s="162"/>
      <c r="BI564" s="163"/>
      <c r="BJ564" s="163"/>
      <c r="BK564" s="164"/>
      <c r="BL564" s="192"/>
      <c r="BM564" s="209"/>
      <c r="BN564" s="210"/>
      <c r="BO564" s="215"/>
      <c r="BP564" s="216"/>
      <c r="BQ564" s="151"/>
    </row>
    <row r="565" spans="1:69" ht="26.25" customHeight="1">
      <c r="A565" s="122" t="str">
        <v/>
      </c>
      <c r="B565" s="212"/>
      <c r="C565" s="194"/>
      <c r="D565" s="195"/>
      <c r="E565" s="152"/>
      <c r="F565" s="155"/>
      <c r="G565" s="107"/>
      <c r="H565" s="196"/>
      <c r="I565" s="113"/>
      <c r="J565" s="75"/>
      <c r="K565" s="75"/>
      <c r="L565" s="197"/>
      <c r="M565" s="119"/>
      <c r="N565" s="129"/>
      <c r="O565" s="198"/>
      <c r="P565" s="199"/>
      <c r="Q565" s="200"/>
      <c r="R565" s="201"/>
      <c r="S565" s="201"/>
      <c r="T565" s="202"/>
      <c r="U565" s="203"/>
      <c r="V565" s="190"/>
      <c r="W565" s="85"/>
      <c r="X565" s="199"/>
      <c r="Y565" s="200"/>
      <c r="Z565" s="201"/>
      <c r="AA565" s="201"/>
      <c r="AB565" s="202"/>
      <c r="AC565" s="203"/>
      <c r="AD565" s="190"/>
      <c r="AE565" s="213"/>
      <c r="AF565" s="205"/>
      <c r="AG565" s="205"/>
      <c r="AH565" s="206"/>
      <c r="AI565" s="207"/>
      <c r="AJ565" s="214"/>
      <c r="AK565" s="163"/>
      <c r="AL565" s="163"/>
      <c r="AM565" s="208"/>
      <c r="AN565" s="192"/>
      <c r="AO565" s="209"/>
      <c r="AP565" s="162"/>
      <c r="AQ565" s="163"/>
      <c r="AR565" s="163"/>
      <c r="AS565" s="164"/>
      <c r="AT565" s="192"/>
      <c r="AU565" s="209"/>
      <c r="AV565" s="162"/>
      <c r="AW565" s="163"/>
      <c r="AX565" s="163"/>
      <c r="AY565" s="164"/>
      <c r="AZ565" s="192"/>
      <c r="BA565" s="209"/>
      <c r="BB565" s="162"/>
      <c r="BC565" s="163"/>
      <c r="BD565" s="163"/>
      <c r="BE565" s="164"/>
      <c r="BF565" s="192"/>
      <c r="BG565" s="209"/>
      <c r="BH565" s="162"/>
      <c r="BI565" s="163"/>
      <c r="BJ565" s="163"/>
      <c r="BK565" s="164"/>
      <c r="BL565" s="192"/>
      <c r="BM565" s="209"/>
      <c r="BN565" s="210"/>
      <c r="BO565" s="215"/>
      <c r="BP565" s="216"/>
      <c r="BQ565" s="151"/>
    </row>
    <row r="566" spans="1:69" ht="26.25" customHeight="1">
      <c r="A566" s="122" t="str">
        <v/>
      </c>
      <c r="B566" s="212"/>
      <c r="C566" s="194"/>
      <c r="D566" s="195"/>
      <c r="E566" s="152"/>
      <c r="F566" s="155"/>
      <c r="G566" s="107"/>
      <c r="H566" s="196"/>
      <c r="I566" s="113"/>
      <c r="J566" s="75"/>
      <c r="K566" s="75"/>
      <c r="L566" s="197"/>
      <c r="M566" s="119"/>
      <c r="N566" s="129"/>
      <c r="O566" s="198"/>
      <c r="P566" s="199"/>
      <c r="Q566" s="200"/>
      <c r="R566" s="201"/>
      <c r="S566" s="201"/>
      <c r="T566" s="202"/>
      <c r="U566" s="203"/>
      <c r="V566" s="190"/>
      <c r="W566" s="85"/>
      <c r="X566" s="199"/>
      <c r="Y566" s="200"/>
      <c r="Z566" s="201"/>
      <c r="AA566" s="201"/>
      <c r="AB566" s="202"/>
      <c r="AC566" s="203"/>
      <c r="AD566" s="190"/>
      <c r="AE566" s="213"/>
      <c r="AF566" s="205"/>
      <c r="AG566" s="205"/>
      <c r="AH566" s="206"/>
      <c r="AI566" s="207"/>
      <c r="AJ566" s="214"/>
      <c r="AK566" s="163"/>
      <c r="AL566" s="163"/>
      <c r="AM566" s="208"/>
      <c r="AN566" s="192"/>
      <c r="AO566" s="209"/>
      <c r="AP566" s="162"/>
      <c r="AQ566" s="163"/>
      <c r="AR566" s="163"/>
      <c r="AS566" s="164"/>
      <c r="AT566" s="192"/>
      <c r="AU566" s="209"/>
      <c r="AV566" s="162"/>
      <c r="AW566" s="163"/>
      <c r="AX566" s="163"/>
      <c r="AY566" s="164"/>
      <c r="AZ566" s="192"/>
      <c r="BA566" s="209"/>
      <c r="BB566" s="162"/>
      <c r="BC566" s="163"/>
      <c r="BD566" s="163"/>
      <c r="BE566" s="164"/>
      <c r="BF566" s="192"/>
      <c r="BG566" s="209"/>
      <c r="BH566" s="162"/>
      <c r="BI566" s="163"/>
      <c r="BJ566" s="163"/>
      <c r="BK566" s="164"/>
      <c r="BL566" s="192"/>
      <c r="BM566" s="209"/>
      <c r="BN566" s="210"/>
      <c r="BO566" s="215"/>
      <c r="BP566" s="216"/>
      <c r="BQ566" s="151"/>
    </row>
    <row r="567" spans="1:69" ht="26.25" customHeight="1">
      <c r="A567" s="122" t="str">
        <v/>
      </c>
      <c r="B567" s="212"/>
      <c r="C567" s="194"/>
      <c r="D567" s="195"/>
      <c r="E567" s="152"/>
      <c r="F567" s="155"/>
      <c r="G567" s="107"/>
      <c r="H567" s="196"/>
      <c r="I567" s="113"/>
      <c r="J567" s="75"/>
      <c r="K567" s="75"/>
      <c r="L567" s="197"/>
      <c r="M567" s="119"/>
      <c r="N567" s="129"/>
      <c r="O567" s="198"/>
      <c r="P567" s="199"/>
      <c r="Q567" s="200"/>
      <c r="R567" s="201"/>
      <c r="S567" s="201"/>
      <c r="T567" s="202"/>
      <c r="U567" s="203"/>
      <c r="V567" s="190"/>
      <c r="W567" s="85"/>
      <c r="X567" s="199"/>
      <c r="Y567" s="200"/>
      <c r="Z567" s="201"/>
      <c r="AA567" s="201"/>
      <c r="AB567" s="202"/>
      <c r="AC567" s="203"/>
      <c r="AD567" s="190"/>
      <c r="AE567" s="213"/>
      <c r="AF567" s="205"/>
      <c r="AG567" s="205"/>
      <c r="AH567" s="206"/>
      <c r="AI567" s="207"/>
      <c r="AJ567" s="214"/>
      <c r="AK567" s="163"/>
      <c r="AL567" s="163"/>
      <c r="AM567" s="208"/>
      <c r="AN567" s="192"/>
      <c r="AO567" s="209"/>
      <c r="AP567" s="162"/>
      <c r="AQ567" s="163"/>
      <c r="AR567" s="163"/>
      <c r="AS567" s="164"/>
      <c r="AT567" s="192"/>
      <c r="AU567" s="209"/>
      <c r="AV567" s="162"/>
      <c r="AW567" s="163"/>
      <c r="AX567" s="163"/>
      <c r="AY567" s="164"/>
      <c r="AZ567" s="192"/>
      <c r="BA567" s="209"/>
      <c r="BB567" s="162"/>
      <c r="BC567" s="163"/>
      <c r="BD567" s="163"/>
      <c r="BE567" s="164"/>
      <c r="BF567" s="192"/>
      <c r="BG567" s="209"/>
      <c r="BH567" s="162"/>
      <c r="BI567" s="163"/>
      <c r="BJ567" s="163"/>
      <c r="BK567" s="164"/>
      <c r="BL567" s="192"/>
      <c r="BM567" s="209"/>
      <c r="BN567" s="210"/>
      <c r="BO567" s="215"/>
      <c r="BP567" s="216"/>
      <c r="BQ567" s="151"/>
    </row>
    <row r="568" spans="1:69" ht="26.25" customHeight="1">
      <c r="A568" s="122" t="str">
        <v/>
      </c>
      <c r="B568" s="212"/>
      <c r="C568" s="194"/>
      <c r="D568" s="195"/>
      <c r="E568" s="152"/>
      <c r="F568" s="155"/>
      <c r="G568" s="107"/>
      <c r="H568" s="196"/>
      <c r="I568" s="113"/>
      <c r="J568" s="75"/>
      <c r="K568" s="75"/>
      <c r="L568" s="197"/>
      <c r="M568" s="119"/>
      <c r="N568" s="129"/>
      <c r="O568" s="198"/>
      <c r="P568" s="199"/>
      <c r="Q568" s="200"/>
      <c r="R568" s="201"/>
      <c r="S568" s="201"/>
      <c r="T568" s="202"/>
      <c r="U568" s="203"/>
      <c r="V568" s="190"/>
      <c r="W568" s="85"/>
      <c r="X568" s="199"/>
      <c r="Y568" s="200"/>
      <c r="Z568" s="201"/>
      <c r="AA568" s="201"/>
      <c r="AB568" s="202"/>
      <c r="AC568" s="203"/>
      <c r="AD568" s="190"/>
      <c r="AE568" s="213"/>
      <c r="AF568" s="205"/>
      <c r="AG568" s="205"/>
      <c r="AH568" s="206"/>
      <c r="AI568" s="207"/>
      <c r="AJ568" s="214"/>
      <c r="AK568" s="163"/>
      <c r="AL568" s="163"/>
      <c r="AM568" s="208"/>
      <c r="AN568" s="192"/>
      <c r="AO568" s="209"/>
      <c r="AP568" s="162"/>
      <c r="AQ568" s="163"/>
      <c r="AR568" s="163"/>
      <c r="AS568" s="164"/>
      <c r="AT568" s="192"/>
      <c r="AU568" s="209"/>
      <c r="AV568" s="162"/>
      <c r="AW568" s="163"/>
      <c r="AX568" s="163"/>
      <c r="AY568" s="164"/>
      <c r="AZ568" s="192"/>
      <c r="BA568" s="209"/>
      <c r="BB568" s="162"/>
      <c r="BC568" s="163"/>
      <c r="BD568" s="163"/>
      <c r="BE568" s="164"/>
      <c r="BF568" s="192"/>
      <c r="BG568" s="209"/>
      <c r="BH568" s="162"/>
      <c r="BI568" s="163"/>
      <c r="BJ568" s="163"/>
      <c r="BK568" s="164"/>
      <c r="BL568" s="192"/>
      <c r="BM568" s="209"/>
      <c r="BN568" s="210"/>
      <c r="BO568" s="215"/>
      <c r="BP568" s="216"/>
      <c r="BQ568" s="151"/>
    </row>
    <row r="569" spans="1:69" ht="26.25" customHeight="1">
      <c r="A569" s="122" t="str">
        <v/>
      </c>
      <c r="B569" s="212"/>
      <c r="C569" s="194"/>
      <c r="D569" s="195"/>
      <c r="E569" s="152"/>
      <c r="F569" s="155"/>
      <c r="G569" s="107"/>
      <c r="H569" s="196"/>
      <c r="I569" s="113"/>
      <c r="J569" s="75"/>
      <c r="K569" s="75"/>
      <c r="L569" s="197"/>
      <c r="M569" s="119"/>
      <c r="N569" s="129"/>
      <c r="O569" s="198"/>
      <c r="P569" s="199"/>
      <c r="Q569" s="200"/>
      <c r="R569" s="201"/>
      <c r="S569" s="201"/>
      <c r="T569" s="202"/>
      <c r="U569" s="203"/>
      <c r="V569" s="190"/>
      <c r="W569" s="85"/>
      <c r="X569" s="199"/>
      <c r="Y569" s="200"/>
      <c r="Z569" s="201"/>
      <c r="AA569" s="201"/>
      <c r="AB569" s="202"/>
      <c r="AC569" s="203"/>
      <c r="AD569" s="190"/>
      <c r="AE569" s="213"/>
      <c r="AF569" s="205"/>
      <c r="AG569" s="205"/>
      <c r="AH569" s="206"/>
      <c r="AI569" s="207"/>
      <c r="AJ569" s="214"/>
      <c r="AK569" s="163"/>
      <c r="AL569" s="163"/>
      <c r="AM569" s="208"/>
      <c r="AN569" s="192"/>
      <c r="AO569" s="209"/>
      <c r="AP569" s="162"/>
      <c r="AQ569" s="163"/>
      <c r="AR569" s="163"/>
      <c r="AS569" s="164"/>
      <c r="AT569" s="192"/>
      <c r="AU569" s="209"/>
      <c r="AV569" s="162"/>
      <c r="AW569" s="163"/>
      <c r="AX569" s="163"/>
      <c r="AY569" s="164"/>
      <c r="AZ569" s="192"/>
      <c r="BA569" s="209"/>
      <c r="BB569" s="162"/>
      <c r="BC569" s="163"/>
      <c r="BD569" s="163"/>
      <c r="BE569" s="164"/>
      <c r="BF569" s="192"/>
      <c r="BG569" s="209"/>
      <c r="BH569" s="162"/>
      <c r="BI569" s="163"/>
      <c r="BJ569" s="163"/>
      <c r="BK569" s="164"/>
      <c r="BL569" s="192"/>
      <c r="BM569" s="209"/>
      <c r="BN569" s="210"/>
      <c r="BO569" s="215"/>
      <c r="BP569" s="216"/>
      <c r="BQ569" s="151"/>
    </row>
    <row r="570" spans="1:69" ht="26.25" customHeight="1">
      <c r="A570" s="122" t="str">
        <v/>
      </c>
      <c r="B570" s="212"/>
      <c r="C570" s="194"/>
      <c r="D570" s="195"/>
      <c r="E570" s="152"/>
      <c r="F570" s="155"/>
      <c r="G570" s="107"/>
      <c r="H570" s="196"/>
      <c r="I570" s="113"/>
      <c r="J570" s="75"/>
      <c r="K570" s="75"/>
      <c r="L570" s="197"/>
      <c r="M570" s="119"/>
      <c r="N570" s="129"/>
      <c r="O570" s="198"/>
      <c r="P570" s="199"/>
      <c r="Q570" s="200"/>
      <c r="R570" s="201"/>
      <c r="S570" s="201"/>
      <c r="T570" s="202"/>
      <c r="U570" s="203"/>
      <c r="V570" s="190"/>
      <c r="W570" s="85"/>
      <c r="X570" s="199"/>
      <c r="Y570" s="200"/>
      <c r="Z570" s="201"/>
      <c r="AA570" s="201"/>
      <c r="AB570" s="202"/>
      <c r="AC570" s="203"/>
      <c r="AD570" s="190"/>
      <c r="AE570" s="213"/>
      <c r="AF570" s="205"/>
      <c r="AG570" s="205"/>
      <c r="AH570" s="206"/>
      <c r="AI570" s="207"/>
      <c r="AJ570" s="214"/>
      <c r="AK570" s="163"/>
      <c r="AL570" s="163"/>
      <c r="AM570" s="208"/>
      <c r="AN570" s="192"/>
      <c r="AO570" s="209"/>
      <c r="AP570" s="162"/>
      <c r="AQ570" s="163"/>
      <c r="AR570" s="163"/>
      <c r="AS570" s="164"/>
      <c r="AT570" s="192"/>
      <c r="AU570" s="209"/>
      <c r="AV570" s="162"/>
      <c r="AW570" s="163"/>
      <c r="AX570" s="163"/>
      <c r="AY570" s="164"/>
      <c r="AZ570" s="192"/>
      <c r="BA570" s="209"/>
      <c r="BB570" s="162"/>
      <c r="BC570" s="163"/>
      <c r="BD570" s="163"/>
      <c r="BE570" s="164"/>
      <c r="BF570" s="192"/>
      <c r="BG570" s="209"/>
      <c r="BH570" s="162"/>
      <c r="BI570" s="163"/>
      <c r="BJ570" s="163"/>
      <c r="BK570" s="164"/>
      <c r="BL570" s="192"/>
      <c r="BM570" s="209"/>
      <c r="BN570" s="210"/>
      <c r="BO570" s="215"/>
      <c r="BP570" s="216"/>
      <c r="BQ570" s="151"/>
    </row>
    <row r="571" spans="1:69" ht="26.25" customHeight="1">
      <c r="A571" s="122" t="str">
        <v/>
      </c>
      <c r="B571" s="212"/>
      <c r="C571" s="194"/>
      <c r="D571" s="195"/>
      <c r="E571" s="152"/>
      <c r="F571" s="155"/>
      <c r="G571" s="107"/>
      <c r="H571" s="196"/>
      <c r="I571" s="113"/>
      <c r="J571" s="75"/>
      <c r="K571" s="75"/>
      <c r="L571" s="197"/>
      <c r="M571" s="119"/>
      <c r="N571" s="129"/>
      <c r="O571" s="198"/>
      <c r="P571" s="199"/>
      <c r="Q571" s="200"/>
      <c r="R571" s="201"/>
      <c r="S571" s="201"/>
      <c r="T571" s="202"/>
      <c r="U571" s="203"/>
      <c r="V571" s="190"/>
      <c r="W571" s="85"/>
      <c r="X571" s="199"/>
      <c r="Y571" s="200"/>
      <c r="Z571" s="201"/>
      <c r="AA571" s="201"/>
      <c r="AB571" s="202"/>
      <c r="AC571" s="203"/>
      <c r="AD571" s="190"/>
      <c r="AE571" s="213"/>
      <c r="AF571" s="205"/>
      <c r="AG571" s="205"/>
      <c r="AH571" s="206"/>
      <c r="AI571" s="207"/>
      <c r="AJ571" s="214"/>
      <c r="AK571" s="163"/>
      <c r="AL571" s="163"/>
      <c r="AM571" s="208"/>
      <c r="AN571" s="192"/>
      <c r="AO571" s="209"/>
      <c r="AP571" s="162"/>
      <c r="AQ571" s="163"/>
      <c r="AR571" s="163"/>
      <c r="AS571" s="164"/>
      <c r="AT571" s="192"/>
      <c r="AU571" s="209"/>
      <c r="AV571" s="162"/>
      <c r="AW571" s="163"/>
      <c r="AX571" s="163"/>
      <c r="AY571" s="164"/>
      <c r="AZ571" s="192"/>
      <c r="BA571" s="209"/>
      <c r="BB571" s="162"/>
      <c r="BC571" s="163"/>
      <c r="BD571" s="163"/>
      <c r="BE571" s="164"/>
      <c r="BF571" s="192"/>
      <c r="BG571" s="209"/>
      <c r="BH571" s="162"/>
      <c r="BI571" s="163"/>
      <c r="BJ571" s="163"/>
      <c r="BK571" s="164"/>
      <c r="BL571" s="192"/>
      <c r="BM571" s="209"/>
      <c r="BN571" s="210"/>
      <c r="BO571" s="215"/>
      <c r="BP571" s="216"/>
      <c r="BQ571" s="151"/>
    </row>
    <row r="572" spans="1:69" ht="26.25" customHeight="1">
      <c r="A572" s="122" t="str">
        <v/>
      </c>
      <c r="B572" s="212"/>
      <c r="C572" s="194"/>
      <c r="D572" s="195"/>
      <c r="E572" s="152"/>
      <c r="F572" s="155"/>
      <c r="G572" s="107"/>
      <c r="H572" s="196"/>
      <c r="I572" s="113"/>
      <c r="J572" s="75"/>
      <c r="K572" s="75"/>
      <c r="L572" s="197"/>
      <c r="M572" s="119"/>
      <c r="N572" s="129"/>
      <c r="O572" s="198"/>
      <c r="P572" s="199"/>
      <c r="Q572" s="200"/>
      <c r="R572" s="201"/>
      <c r="S572" s="201"/>
      <c r="T572" s="202"/>
      <c r="U572" s="203"/>
      <c r="V572" s="190"/>
      <c r="W572" s="85"/>
      <c r="X572" s="199"/>
      <c r="Y572" s="200"/>
      <c r="Z572" s="201"/>
      <c r="AA572" s="201"/>
      <c r="AB572" s="202"/>
      <c r="AC572" s="203"/>
      <c r="AD572" s="190"/>
      <c r="AE572" s="213"/>
      <c r="AF572" s="205"/>
      <c r="AG572" s="205"/>
      <c r="AH572" s="206"/>
      <c r="AI572" s="207"/>
      <c r="AJ572" s="214"/>
      <c r="AK572" s="163"/>
      <c r="AL572" s="163"/>
      <c r="AM572" s="208"/>
      <c r="AN572" s="192"/>
      <c r="AO572" s="209"/>
      <c r="AP572" s="162"/>
      <c r="AQ572" s="163"/>
      <c r="AR572" s="163"/>
      <c r="AS572" s="164"/>
      <c r="AT572" s="192"/>
      <c r="AU572" s="209"/>
      <c r="AV572" s="162"/>
      <c r="AW572" s="163"/>
      <c r="AX572" s="163"/>
      <c r="AY572" s="164"/>
      <c r="AZ572" s="192"/>
      <c r="BA572" s="209"/>
      <c r="BB572" s="162"/>
      <c r="BC572" s="163"/>
      <c r="BD572" s="163"/>
      <c r="BE572" s="164"/>
      <c r="BF572" s="192"/>
      <c r="BG572" s="209"/>
      <c r="BH572" s="162"/>
      <c r="BI572" s="163"/>
      <c r="BJ572" s="163"/>
      <c r="BK572" s="164"/>
      <c r="BL572" s="192"/>
      <c r="BM572" s="209"/>
      <c r="BN572" s="210"/>
      <c r="BO572" s="215"/>
      <c r="BP572" s="216"/>
      <c r="BQ572" s="151"/>
    </row>
    <row r="573" spans="1:69" ht="26.25" customHeight="1">
      <c r="A573" s="122" t="str">
        <v/>
      </c>
      <c r="B573" s="212"/>
      <c r="C573" s="194"/>
      <c r="D573" s="195"/>
      <c r="E573" s="152"/>
      <c r="F573" s="155"/>
      <c r="G573" s="107"/>
      <c r="H573" s="196"/>
      <c r="I573" s="113"/>
      <c r="J573" s="75"/>
      <c r="K573" s="75"/>
      <c r="L573" s="197"/>
      <c r="M573" s="119"/>
      <c r="N573" s="129"/>
      <c r="O573" s="198"/>
      <c r="P573" s="199"/>
      <c r="Q573" s="200"/>
      <c r="R573" s="201"/>
      <c r="S573" s="201"/>
      <c r="T573" s="202"/>
      <c r="U573" s="203"/>
      <c r="V573" s="190"/>
      <c r="W573" s="85"/>
      <c r="X573" s="199"/>
      <c r="Y573" s="200"/>
      <c r="Z573" s="201"/>
      <c r="AA573" s="201"/>
      <c r="AB573" s="202"/>
      <c r="AC573" s="203"/>
      <c r="AD573" s="190"/>
      <c r="AE573" s="213"/>
      <c r="AF573" s="205"/>
      <c r="AG573" s="205"/>
      <c r="AH573" s="206"/>
      <c r="AI573" s="207"/>
      <c r="AJ573" s="214"/>
      <c r="AK573" s="163"/>
      <c r="AL573" s="163"/>
      <c r="AM573" s="208"/>
      <c r="AN573" s="192"/>
      <c r="AO573" s="209"/>
      <c r="AP573" s="162"/>
      <c r="AQ573" s="163"/>
      <c r="AR573" s="163"/>
      <c r="AS573" s="164"/>
      <c r="AT573" s="192"/>
      <c r="AU573" s="209"/>
      <c r="AV573" s="162"/>
      <c r="AW573" s="163"/>
      <c r="AX573" s="163"/>
      <c r="AY573" s="164"/>
      <c r="AZ573" s="192"/>
      <c r="BA573" s="209"/>
      <c r="BB573" s="162"/>
      <c r="BC573" s="163"/>
      <c r="BD573" s="163"/>
      <c r="BE573" s="164"/>
      <c r="BF573" s="192"/>
      <c r="BG573" s="209"/>
      <c r="BH573" s="162"/>
      <c r="BI573" s="163"/>
      <c r="BJ573" s="163"/>
      <c r="BK573" s="164"/>
      <c r="BL573" s="192"/>
      <c r="BM573" s="209"/>
      <c r="BN573" s="210"/>
      <c r="BO573" s="215"/>
      <c r="BP573" s="216"/>
      <c r="BQ573" s="151"/>
    </row>
    <row r="574" spans="1:69" ht="26.25" customHeight="1">
      <c r="A574" s="122" t="str">
        <v/>
      </c>
      <c r="B574" s="212"/>
      <c r="C574" s="194"/>
      <c r="D574" s="195"/>
      <c r="E574" s="152"/>
      <c r="F574" s="155"/>
      <c r="G574" s="107"/>
      <c r="H574" s="196"/>
      <c r="I574" s="113"/>
      <c r="J574" s="75"/>
      <c r="K574" s="75"/>
      <c r="L574" s="197"/>
      <c r="M574" s="119"/>
      <c r="N574" s="129"/>
      <c r="O574" s="198"/>
      <c r="P574" s="199"/>
      <c r="Q574" s="200"/>
      <c r="R574" s="201"/>
      <c r="S574" s="201"/>
      <c r="T574" s="202"/>
      <c r="U574" s="203"/>
      <c r="V574" s="190"/>
      <c r="W574" s="85"/>
      <c r="X574" s="199"/>
      <c r="Y574" s="200"/>
      <c r="Z574" s="201"/>
      <c r="AA574" s="201"/>
      <c r="AB574" s="202"/>
      <c r="AC574" s="203"/>
      <c r="AD574" s="190"/>
      <c r="AE574" s="213"/>
      <c r="AF574" s="205"/>
      <c r="AG574" s="205"/>
      <c r="AH574" s="206"/>
      <c r="AI574" s="207"/>
      <c r="AJ574" s="214"/>
      <c r="AK574" s="163"/>
      <c r="AL574" s="163"/>
      <c r="AM574" s="208"/>
      <c r="AN574" s="192"/>
      <c r="AO574" s="209"/>
      <c r="AP574" s="162"/>
      <c r="AQ574" s="163"/>
      <c r="AR574" s="163"/>
      <c r="AS574" s="164"/>
      <c r="AT574" s="192"/>
      <c r="AU574" s="209"/>
      <c r="AV574" s="162"/>
      <c r="AW574" s="163"/>
      <c r="AX574" s="163"/>
      <c r="AY574" s="164"/>
      <c r="AZ574" s="192"/>
      <c r="BA574" s="209"/>
      <c r="BB574" s="162"/>
      <c r="BC574" s="163"/>
      <c r="BD574" s="163"/>
      <c r="BE574" s="164"/>
      <c r="BF574" s="192"/>
      <c r="BG574" s="209"/>
      <c r="BH574" s="162"/>
      <c r="BI574" s="163"/>
      <c r="BJ574" s="163"/>
      <c r="BK574" s="164"/>
      <c r="BL574" s="192"/>
      <c r="BM574" s="209"/>
      <c r="BN574" s="210"/>
      <c r="BO574" s="215"/>
      <c r="BP574" s="216"/>
      <c r="BQ574" s="151"/>
    </row>
    <row r="575" spans="1:69" ht="26.25" customHeight="1">
      <c r="A575" s="122" t="str">
        <v/>
      </c>
      <c r="B575" s="212"/>
      <c r="C575" s="194"/>
      <c r="D575" s="195"/>
      <c r="E575" s="152"/>
      <c r="F575" s="155"/>
      <c r="G575" s="107"/>
      <c r="H575" s="196"/>
      <c r="I575" s="113"/>
      <c r="J575" s="75"/>
      <c r="K575" s="75"/>
      <c r="L575" s="197"/>
      <c r="M575" s="119"/>
      <c r="N575" s="129"/>
      <c r="O575" s="198"/>
      <c r="P575" s="199"/>
      <c r="Q575" s="200"/>
      <c r="R575" s="201"/>
      <c r="S575" s="201"/>
      <c r="T575" s="202"/>
      <c r="U575" s="203"/>
      <c r="V575" s="190"/>
      <c r="W575" s="85"/>
      <c r="X575" s="199"/>
      <c r="Y575" s="200"/>
      <c r="Z575" s="201"/>
      <c r="AA575" s="201"/>
      <c r="AB575" s="202"/>
      <c r="AC575" s="203"/>
      <c r="AD575" s="190"/>
      <c r="AE575" s="213"/>
      <c r="AF575" s="205"/>
      <c r="AG575" s="205"/>
      <c r="AH575" s="206"/>
      <c r="AI575" s="207"/>
      <c r="AJ575" s="214"/>
      <c r="AK575" s="163"/>
      <c r="AL575" s="163"/>
      <c r="AM575" s="208"/>
      <c r="AN575" s="192"/>
      <c r="AO575" s="209"/>
      <c r="AP575" s="162"/>
      <c r="AQ575" s="163"/>
      <c r="AR575" s="163"/>
      <c r="AS575" s="164"/>
      <c r="AT575" s="192"/>
      <c r="AU575" s="209"/>
      <c r="AV575" s="162"/>
      <c r="AW575" s="163"/>
      <c r="AX575" s="163"/>
      <c r="AY575" s="164"/>
      <c r="AZ575" s="192"/>
      <c r="BA575" s="209"/>
      <c r="BB575" s="162"/>
      <c r="BC575" s="163"/>
      <c r="BD575" s="163"/>
      <c r="BE575" s="164"/>
      <c r="BF575" s="192"/>
      <c r="BG575" s="209"/>
      <c r="BH575" s="162"/>
      <c r="BI575" s="163"/>
      <c r="BJ575" s="163"/>
      <c r="BK575" s="164"/>
      <c r="BL575" s="192"/>
      <c r="BM575" s="209"/>
      <c r="BN575" s="210"/>
      <c r="BO575" s="215"/>
      <c r="BP575" s="216"/>
      <c r="BQ575" s="151"/>
    </row>
    <row r="576" spans="1:69" ht="26.25" customHeight="1">
      <c r="A576" s="122" t="str">
        <v/>
      </c>
      <c r="B576" s="212"/>
      <c r="C576" s="194"/>
      <c r="D576" s="195"/>
      <c r="E576" s="152"/>
      <c r="F576" s="155"/>
      <c r="G576" s="107"/>
      <c r="H576" s="196"/>
      <c r="I576" s="113"/>
      <c r="J576" s="75"/>
      <c r="K576" s="75"/>
      <c r="L576" s="197"/>
      <c r="M576" s="119"/>
      <c r="N576" s="129"/>
      <c r="O576" s="198"/>
      <c r="P576" s="199"/>
      <c r="Q576" s="200"/>
      <c r="R576" s="201"/>
      <c r="S576" s="201"/>
      <c r="T576" s="202"/>
      <c r="U576" s="203"/>
      <c r="V576" s="190"/>
      <c r="W576" s="85"/>
      <c r="X576" s="199"/>
      <c r="Y576" s="200"/>
      <c r="Z576" s="201"/>
      <c r="AA576" s="201"/>
      <c r="AB576" s="202"/>
      <c r="AC576" s="203"/>
      <c r="AD576" s="190"/>
      <c r="AE576" s="213"/>
      <c r="AF576" s="205"/>
      <c r="AG576" s="205"/>
      <c r="AH576" s="206"/>
      <c r="AI576" s="207"/>
      <c r="AJ576" s="214"/>
      <c r="AK576" s="163"/>
      <c r="AL576" s="163"/>
      <c r="AM576" s="208"/>
      <c r="AN576" s="192"/>
      <c r="AO576" s="209"/>
      <c r="AP576" s="162"/>
      <c r="AQ576" s="163"/>
      <c r="AR576" s="163"/>
      <c r="AS576" s="164"/>
      <c r="AT576" s="192"/>
      <c r="AU576" s="209"/>
      <c r="AV576" s="162"/>
      <c r="AW576" s="163"/>
      <c r="AX576" s="163"/>
      <c r="AY576" s="164"/>
      <c r="AZ576" s="192"/>
      <c r="BA576" s="209"/>
      <c r="BB576" s="162"/>
      <c r="BC576" s="163"/>
      <c r="BD576" s="163"/>
      <c r="BE576" s="164"/>
      <c r="BF576" s="192"/>
      <c r="BG576" s="209"/>
      <c r="BH576" s="162"/>
      <c r="BI576" s="163"/>
      <c r="BJ576" s="163"/>
      <c r="BK576" s="164"/>
      <c r="BL576" s="192"/>
      <c r="BM576" s="209"/>
      <c r="BN576" s="210"/>
      <c r="BO576" s="215"/>
      <c r="BP576" s="216"/>
      <c r="BQ576" s="151"/>
    </row>
    <row r="577" spans="1:69" ht="26.25" customHeight="1">
      <c r="A577" s="122" t="str">
        <v/>
      </c>
      <c r="B577" s="212"/>
      <c r="C577" s="194"/>
      <c r="D577" s="195"/>
      <c r="E577" s="152"/>
      <c r="F577" s="155"/>
      <c r="G577" s="107"/>
      <c r="H577" s="196"/>
      <c r="I577" s="113"/>
      <c r="J577" s="75"/>
      <c r="K577" s="75"/>
      <c r="L577" s="197"/>
      <c r="M577" s="119"/>
      <c r="N577" s="129"/>
      <c r="O577" s="198"/>
      <c r="P577" s="199"/>
      <c r="Q577" s="200"/>
      <c r="R577" s="201"/>
      <c r="S577" s="201"/>
      <c r="T577" s="202"/>
      <c r="U577" s="203"/>
      <c r="V577" s="190"/>
      <c r="W577" s="85"/>
      <c r="X577" s="199"/>
      <c r="Y577" s="200"/>
      <c r="Z577" s="201"/>
      <c r="AA577" s="201"/>
      <c r="AB577" s="202"/>
      <c r="AC577" s="203"/>
      <c r="AD577" s="190"/>
      <c r="AE577" s="213"/>
      <c r="AF577" s="205"/>
      <c r="AG577" s="205"/>
      <c r="AH577" s="206"/>
      <c r="AI577" s="207"/>
      <c r="AJ577" s="214"/>
      <c r="AK577" s="163"/>
      <c r="AL577" s="163"/>
      <c r="AM577" s="208"/>
      <c r="AN577" s="192"/>
      <c r="AO577" s="209"/>
      <c r="AP577" s="162"/>
      <c r="AQ577" s="163"/>
      <c r="AR577" s="163"/>
      <c r="AS577" s="164"/>
      <c r="AT577" s="192"/>
      <c r="AU577" s="209"/>
      <c r="AV577" s="162"/>
      <c r="AW577" s="163"/>
      <c r="AX577" s="163"/>
      <c r="AY577" s="164"/>
      <c r="AZ577" s="192"/>
      <c r="BA577" s="209"/>
      <c r="BB577" s="162"/>
      <c r="BC577" s="163"/>
      <c r="BD577" s="163"/>
      <c r="BE577" s="164"/>
      <c r="BF577" s="192"/>
      <c r="BG577" s="209"/>
      <c r="BH577" s="162"/>
      <c r="BI577" s="163"/>
      <c r="BJ577" s="163"/>
      <c r="BK577" s="164"/>
      <c r="BL577" s="192"/>
      <c r="BM577" s="209"/>
      <c r="BN577" s="210"/>
      <c r="BO577" s="215"/>
      <c r="BP577" s="216"/>
      <c r="BQ577" s="151"/>
    </row>
    <row r="578" spans="1:69" ht="26.25" customHeight="1">
      <c r="A578" s="122" t="str">
        <v/>
      </c>
      <c r="B578" s="212"/>
      <c r="C578" s="194"/>
      <c r="D578" s="195"/>
      <c r="E578" s="152"/>
      <c r="F578" s="155"/>
      <c r="G578" s="107"/>
      <c r="H578" s="196"/>
      <c r="I578" s="113"/>
      <c r="J578" s="75"/>
      <c r="K578" s="75"/>
      <c r="L578" s="197"/>
      <c r="M578" s="119"/>
      <c r="N578" s="129"/>
      <c r="O578" s="198"/>
      <c r="P578" s="199"/>
      <c r="Q578" s="200"/>
      <c r="R578" s="201"/>
      <c r="S578" s="201"/>
      <c r="T578" s="202"/>
      <c r="U578" s="203"/>
      <c r="V578" s="190"/>
      <c r="W578" s="85"/>
      <c r="X578" s="199"/>
      <c r="Y578" s="200"/>
      <c r="Z578" s="201"/>
      <c r="AA578" s="201"/>
      <c r="AB578" s="202"/>
      <c r="AC578" s="203"/>
      <c r="AD578" s="190"/>
      <c r="AE578" s="213"/>
      <c r="AF578" s="205"/>
      <c r="AG578" s="205"/>
      <c r="AH578" s="206"/>
      <c r="AI578" s="207"/>
      <c r="AJ578" s="214"/>
      <c r="AK578" s="163"/>
      <c r="AL578" s="163"/>
      <c r="AM578" s="208"/>
      <c r="AN578" s="192"/>
      <c r="AO578" s="209"/>
      <c r="AP578" s="162"/>
      <c r="AQ578" s="163"/>
      <c r="AR578" s="163"/>
      <c r="AS578" s="164"/>
      <c r="AT578" s="192"/>
      <c r="AU578" s="209"/>
      <c r="AV578" s="162"/>
      <c r="AW578" s="163"/>
      <c r="AX578" s="163"/>
      <c r="AY578" s="164"/>
      <c r="AZ578" s="192"/>
      <c r="BA578" s="209"/>
      <c r="BB578" s="162"/>
      <c r="BC578" s="163"/>
      <c r="BD578" s="163"/>
      <c r="BE578" s="164"/>
      <c r="BF578" s="192"/>
      <c r="BG578" s="209"/>
      <c r="BH578" s="162"/>
      <c r="BI578" s="163"/>
      <c r="BJ578" s="163"/>
      <c r="BK578" s="164"/>
      <c r="BL578" s="192"/>
      <c r="BM578" s="209"/>
      <c r="BN578" s="210"/>
      <c r="BO578" s="215"/>
      <c r="BP578" s="216"/>
      <c r="BQ578" s="151"/>
    </row>
    <row r="579" spans="1:69" ht="26.25" customHeight="1">
      <c r="A579" s="122" t="str">
        <v/>
      </c>
      <c r="B579" s="212"/>
      <c r="C579" s="194"/>
      <c r="D579" s="195"/>
      <c r="E579" s="152"/>
      <c r="F579" s="155"/>
      <c r="G579" s="107"/>
      <c r="H579" s="196"/>
      <c r="I579" s="113"/>
      <c r="J579" s="75"/>
      <c r="K579" s="75"/>
      <c r="L579" s="197"/>
      <c r="M579" s="119"/>
      <c r="N579" s="129"/>
      <c r="O579" s="198"/>
      <c r="P579" s="199"/>
      <c r="Q579" s="200"/>
      <c r="R579" s="201"/>
      <c r="S579" s="201"/>
      <c r="T579" s="202"/>
      <c r="U579" s="203"/>
      <c r="V579" s="190"/>
      <c r="W579" s="85"/>
      <c r="X579" s="199"/>
      <c r="Y579" s="200"/>
      <c r="Z579" s="201"/>
      <c r="AA579" s="201"/>
      <c r="AB579" s="202"/>
      <c r="AC579" s="203"/>
      <c r="AD579" s="190"/>
      <c r="AE579" s="213"/>
      <c r="AF579" s="205"/>
      <c r="AG579" s="205"/>
      <c r="AH579" s="206"/>
      <c r="AI579" s="207"/>
      <c r="AJ579" s="214"/>
      <c r="AK579" s="163"/>
      <c r="AL579" s="163"/>
      <c r="AM579" s="208"/>
      <c r="AN579" s="192"/>
      <c r="AO579" s="209"/>
      <c r="AP579" s="162"/>
      <c r="AQ579" s="163"/>
      <c r="AR579" s="163"/>
      <c r="AS579" s="164"/>
      <c r="AT579" s="192"/>
      <c r="AU579" s="209"/>
      <c r="AV579" s="162"/>
      <c r="AW579" s="163"/>
      <c r="AX579" s="163"/>
      <c r="AY579" s="164"/>
      <c r="AZ579" s="192"/>
      <c r="BA579" s="209"/>
      <c r="BB579" s="162"/>
      <c r="BC579" s="163"/>
      <c r="BD579" s="163"/>
      <c r="BE579" s="164"/>
      <c r="BF579" s="192"/>
      <c r="BG579" s="209"/>
      <c r="BH579" s="162"/>
      <c r="BI579" s="163"/>
      <c r="BJ579" s="163"/>
      <c r="BK579" s="164"/>
      <c r="BL579" s="192"/>
      <c r="BM579" s="209"/>
      <c r="BN579" s="210"/>
      <c r="BO579" s="215"/>
      <c r="BP579" s="216"/>
      <c r="BQ579" s="151"/>
    </row>
    <row r="580" spans="1:69" ht="26.25" customHeight="1">
      <c r="A580" s="122" t="str">
        <v/>
      </c>
      <c r="B580" s="212"/>
      <c r="C580" s="194"/>
      <c r="D580" s="195"/>
      <c r="E580" s="152"/>
      <c r="F580" s="155"/>
      <c r="G580" s="107"/>
      <c r="H580" s="196"/>
      <c r="I580" s="113"/>
      <c r="J580" s="75"/>
      <c r="K580" s="75"/>
      <c r="L580" s="197"/>
      <c r="M580" s="119"/>
      <c r="N580" s="129"/>
      <c r="O580" s="198"/>
      <c r="P580" s="199"/>
      <c r="Q580" s="200"/>
      <c r="R580" s="201"/>
      <c r="S580" s="201"/>
      <c r="T580" s="202"/>
      <c r="U580" s="203"/>
      <c r="V580" s="190"/>
      <c r="W580" s="85"/>
      <c r="X580" s="199"/>
      <c r="Y580" s="200"/>
      <c r="Z580" s="201"/>
      <c r="AA580" s="201"/>
      <c r="AB580" s="202"/>
      <c r="AC580" s="203"/>
      <c r="AD580" s="190"/>
      <c r="AE580" s="213"/>
      <c r="AF580" s="205"/>
      <c r="AG580" s="205"/>
      <c r="AH580" s="206"/>
      <c r="AI580" s="207"/>
      <c r="AJ580" s="214"/>
      <c r="AK580" s="163"/>
      <c r="AL580" s="163"/>
      <c r="AM580" s="208"/>
      <c r="AN580" s="192"/>
      <c r="AO580" s="209"/>
      <c r="AP580" s="162"/>
      <c r="AQ580" s="163"/>
      <c r="AR580" s="163"/>
      <c r="AS580" s="164"/>
      <c r="AT580" s="192"/>
      <c r="AU580" s="209"/>
      <c r="AV580" s="162"/>
      <c r="AW580" s="163"/>
      <c r="AX580" s="163"/>
      <c r="AY580" s="164"/>
      <c r="AZ580" s="192"/>
      <c r="BA580" s="209"/>
      <c r="BB580" s="162"/>
      <c r="BC580" s="163"/>
      <c r="BD580" s="163"/>
      <c r="BE580" s="164"/>
      <c r="BF580" s="192"/>
      <c r="BG580" s="209"/>
      <c r="BH580" s="162"/>
      <c r="BI580" s="163"/>
      <c r="BJ580" s="163"/>
      <c r="BK580" s="164"/>
      <c r="BL580" s="192"/>
      <c r="BM580" s="209"/>
      <c r="BN580" s="210"/>
      <c r="BO580" s="215"/>
      <c r="BP580" s="216"/>
      <c r="BQ580" s="151"/>
    </row>
    <row r="581" spans="1:69" ht="26.25" customHeight="1">
      <c r="A581" s="122" t="str">
        <v/>
      </c>
      <c r="B581" s="212"/>
      <c r="C581" s="194"/>
      <c r="D581" s="195"/>
      <c r="E581" s="152"/>
      <c r="F581" s="155"/>
      <c r="G581" s="107"/>
      <c r="H581" s="196"/>
      <c r="I581" s="113"/>
      <c r="J581" s="75"/>
      <c r="K581" s="75"/>
      <c r="L581" s="197"/>
      <c r="M581" s="119"/>
      <c r="N581" s="129"/>
      <c r="O581" s="198"/>
      <c r="P581" s="199"/>
      <c r="Q581" s="200"/>
      <c r="R581" s="201"/>
      <c r="S581" s="201"/>
      <c r="T581" s="202"/>
      <c r="U581" s="203"/>
      <c r="V581" s="190"/>
      <c r="W581" s="85"/>
      <c r="X581" s="199"/>
      <c r="Y581" s="200"/>
      <c r="Z581" s="201"/>
      <c r="AA581" s="201"/>
      <c r="AB581" s="202"/>
      <c r="AC581" s="203"/>
      <c r="AD581" s="190"/>
      <c r="AE581" s="213"/>
      <c r="AF581" s="205"/>
      <c r="AG581" s="205"/>
      <c r="AH581" s="206"/>
      <c r="AI581" s="207"/>
      <c r="AJ581" s="214"/>
      <c r="AK581" s="163"/>
      <c r="AL581" s="163"/>
      <c r="AM581" s="208"/>
      <c r="AN581" s="192"/>
      <c r="AO581" s="209"/>
      <c r="AP581" s="162"/>
      <c r="AQ581" s="163"/>
      <c r="AR581" s="163"/>
      <c r="AS581" s="164"/>
      <c r="AT581" s="192"/>
      <c r="AU581" s="209"/>
      <c r="AV581" s="162"/>
      <c r="AW581" s="163"/>
      <c r="AX581" s="163"/>
      <c r="AY581" s="164"/>
      <c r="AZ581" s="192"/>
      <c r="BA581" s="209"/>
      <c r="BB581" s="162"/>
      <c r="BC581" s="163"/>
      <c r="BD581" s="163"/>
      <c r="BE581" s="164"/>
      <c r="BF581" s="192"/>
      <c r="BG581" s="209"/>
      <c r="BH581" s="162"/>
      <c r="BI581" s="163"/>
      <c r="BJ581" s="163"/>
      <c r="BK581" s="164"/>
      <c r="BL581" s="192"/>
      <c r="BM581" s="209"/>
      <c r="BN581" s="210"/>
      <c r="BO581" s="215"/>
      <c r="BP581" s="216"/>
      <c r="BQ581" s="151"/>
    </row>
    <row r="582" spans="1:69" ht="26.25" customHeight="1">
      <c r="A582" s="122" t="str">
        <v/>
      </c>
      <c r="B582" s="212"/>
      <c r="C582" s="194"/>
      <c r="D582" s="195"/>
      <c r="E582" s="152"/>
      <c r="F582" s="155"/>
      <c r="G582" s="107"/>
      <c r="H582" s="196"/>
      <c r="I582" s="113"/>
      <c r="J582" s="75"/>
      <c r="K582" s="75"/>
      <c r="L582" s="197"/>
      <c r="M582" s="119"/>
      <c r="N582" s="129"/>
      <c r="O582" s="198"/>
      <c r="P582" s="199"/>
      <c r="Q582" s="200"/>
      <c r="R582" s="201"/>
      <c r="S582" s="201"/>
      <c r="T582" s="202"/>
      <c r="U582" s="203"/>
      <c r="V582" s="190"/>
      <c r="W582" s="85"/>
      <c r="X582" s="199"/>
      <c r="Y582" s="200"/>
      <c r="Z582" s="201"/>
      <c r="AA582" s="201"/>
      <c r="AB582" s="202"/>
      <c r="AC582" s="203"/>
      <c r="AD582" s="190"/>
      <c r="AE582" s="213"/>
      <c r="AF582" s="205"/>
      <c r="AG582" s="205"/>
      <c r="AH582" s="206"/>
      <c r="AI582" s="207"/>
      <c r="AJ582" s="214"/>
      <c r="AK582" s="163"/>
      <c r="AL582" s="163"/>
      <c r="AM582" s="208"/>
      <c r="AN582" s="192"/>
      <c r="AO582" s="209"/>
      <c r="AP582" s="162"/>
      <c r="AQ582" s="163"/>
      <c r="AR582" s="163"/>
      <c r="AS582" s="164"/>
      <c r="AT582" s="192"/>
      <c r="AU582" s="209"/>
      <c r="AV582" s="162"/>
      <c r="AW582" s="163"/>
      <c r="AX582" s="163"/>
      <c r="AY582" s="164"/>
      <c r="AZ582" s="192"/>
      <c r="BA582" s="209"/>
      <c r="BB582" s="162"/>
      <c r="BC582" s="163"/>
      <c r="BD582" s="163"/>
      <c r="BE582" s="164"/>
      <c r="BF582" s="192"/>
      <c r="BG582" s="209"/>
      <c r="BH582" s="162"/>
      <c r="BI582" s="163"/>
      <c r="BJ582" s="163"/>
      <c r="BK582" s="164"/>
      <c r="BL582" s="192"/>
      <c r="BM582" s="209"/>
      <c r="BN582" s="210"/>
      <c r="BO582" s="215"/>
      <c r="BP582" s="216"/>
      <c r="BQ582" s="151"/>
    </row>
    <row r="583" spans="1:69" ht="26.25" customHeight="1">
      <c r="A583" s="122" t="str">
        <v/>
      </c>
      <c r="B583" s="212"/>
      <c r="C583" s="194"/>
      <c r="D583" s="195"/>
      <c r="E583" s="152"/>
      <c r="F583" s="155"/>
      <c r="G583" s="107"/>
      <c r="H583" s="196"/>
      <c r="I583" s="113"/>
      <c r="J583" s="75"/>
      <c r="K583" s="75"/>
      <c r="L583" s="197"/>
      <c r="M583" s="119"/>
      <c r="N583" s="129"/>
      <c r="O583" s="198"/>
      <c r="P583" s="199"/>
      <c r="Q583" s="200"/>
      <c r="R583" s="201"/>
      <c r="S583" s="201"/>
      <c r="T583" s="202"/>
      <c r="U583" s="203"/>
      <c r="V583" s="190"/>
      <c r="W583" s="85"/>
      <c r="X583" s="199"/>
      <c r="Y583" s="200"/>
      <c r="Z583" s="201"/>
      <c r="AA583" s="201"/>
      <c r="AB583" s="202"/>
      <c r="AC583" s="203"/>
      <c r="AD583" s="190"/>
      <c r="AE583" s="213"/>
      <c r="AF583" s="205"/>
      <c r="AG583" s="205"/>
      <c r="AH583" s="206"/>
      <c r="AI583" s="207"/>
      <c r="AJ583" s="214"/>
      <c r="AK583" s="163"/>
      <c r="AL583" s="163"/>
      <c r="AM583" s="208"/>
      <c r="AN583" s="192"/>
      <c r="AO583" s="209"/>
      <c r="AP583" s="162"/>
      <c r="AQ583" s="163"/>
      <c r="AR583" s="163"/>
      <c r="AS583" s="164"/>
      <c r="AT583" s="192"/>
      <c r="AU583" s="209"/>
      <c r="AV583" s="162"/>
      <c r="AW583" s="163"/>
      <c r="AX583" s="163"/>
      <c r="AY583" s="164"/>
      <c r="AZ583" s="192"/>
      <c r="BA583" s="209"/>
      <c r="BB583" s="162"/>
      <c r="BC583" s="163"/>
      <c r="BD583" s="163"/>
      <c r="BE583" s="164"/>
      <c r="BF583" s="192"/>
      <c r="BG583" s="209"/>
      <c r="BH583" s="162"/>
      <c r="BI583" s="163"/>
      <c r="BJ583" s="163"/>
      <c r="BK583" s="164"/>
      <c r="BL583" s="192"/>
      <c r="BM583" s="209"/>
      <c r="BN583" s="210"/>
      <c r="BO583" s="215"/>
      <c r="BP583" s="216"/>
      <c r="BQ583" s="151"/>
    </row>
    <row r="584" spans="1:69" ht="26.25" customHeight="1">
      <c r="A584" s="122" t="str">
        <v/>
      </c>
      <c r="B584" s="212"/>
      <c r="C584" s="194"/>
      <c r="D584" s="195"/>
      <c r="E584" s="152"/>
      <c r="F584" s="155"/>
      <c r="G584" s="107"/>
      <c r="H584" s="196"/>
      <c r="I584" s="113"/>
      <c r="J584" s="75"/>
      <c r="K584" s="75"/>
      <c r="L584" s="197"/>
      <c r="M584" s="119"/>
      <c r="N584" s="129"/>
      <c r="O584" s="198"/>
      <c r="P584" s="199"/>
      <c r="Q584" s="200"/>
      <c r="R584" s="201"/>
      <c r="S584" s="201"/>
      <c r="T584" s="202"/>
      <c r="U584" s="203"/>
      <c r="V584" s="190"/>
      <c r="W584" s="85"/>
      <c r="X584" s="199"/>
      <c r="Y584" s="200"/>
      <c r="Z584" s="201"/>
      <c r="AA584" s="201"/>
      <c r="AB584" s="202"/>
      <c r="AC584" s="203"/>
      <c r="AD584" s="190"/>
      <c r="AE584" s="213"/>
      <c r="AF584" s="205"/>
      <c r="AG584" s="205"/>
      <c r="AH584" s="206"/>
      <c r="AI584" s="207"/>
      <c r="AJ584" s="214"/>
      <c r="AK584" s="163"/>
      <c r="AL584" s="163"/>
      <c r="AM584" s="208"/>
      <c r="AN584" s="192"/>
      <c r="AO584" s="209"/>
      <c r="AP584" s="162"/>
      <c r="AQ584" s="163"/>
      <c r="AR584" s="163"/>
      <c r="AS584" s="164"/>
      <c r="AT584" s="192"/>
      <c r="AU584" s="209"/>
      <c r="AV584" s="162"/>
      <c r="AW584" s="163"/>
      <c r="AX584" s="163"/>
      <c r="AY584" s="164"/>
      <c r="AZ584" s="192"/>
      <c r="BA584" s="209"/>
      <c r="BB584" s="162"/>
      <c r="BC584" s="163"/>
      <c r="BD584" s="163"/>
      <c r="BE584" s="164"/>
      <c r="BF584" s="192"/>
      <c r="BG584" s="209"/>
      <c r="BH584" s="162"/>
      <c r="BI584" s="163"/>
      <c r="BJ584" s="163"/>
      <c r="BK584" s="164"/>
      <c r="BL584" s="192"/>
      <c r="BM584" s="209"/>
      <c r="BN584" s="210"/>
      <c r="BO584" s="215"/>
      <c r="BP584" s="216"/>
      <c r="BQ584" s="151"/>
    </row>
    <row r="585" spans="1:69" ht="26.25" customHeight="1">
      <c r="A585" s="122" t="str">
        <v/>
      </c>
      <c r="B585" s="212"/>
      <c r="C585" s="194"/>
      <c r="D585" s="195"/>
      <c r="E585" s="152"/>
      <c r="F585" s="155"/>
      <c r="G585" s="107"/>
      <c r="H585" s="196"/>
      <c r="I585" s="113"/>
      <c r="J585" s="75"/>
      <c r="K585" s="75"/>
      <c r="L585" s="197"/>
      <c r="M585" s="119"/>
      <c r="N585" s="129"/>
      <c r="O585" s="198"/>
      <c r="P585" s="199"/>
      <c r="Q585" s="200"/>
      <c r="R585" s="201"/>
      <c r="S585" s="201"/>
      <c r="T585" s="202"/>
      <c r="U585" s="203"/>
      <c r="V585" s="190"/>
      <c r="W585" s="85"/>
      <c r="X585" s="199"/>
      <c r="Y585" s="200"/>
      <c r="Z585" s="201"/>
      <c r="AA585" s="201"/>
      <c r="AB585" s="202"/>
      <c r="AC585" s="203"/>
      <c r="AD585" s="190"/>
      <c r="AE585" s="213"/>
      <c r="AF585" s="205"/>
      <c r="AG585" s="205"/>
      <c r="AH585" s="206"/>
      <c r="AI585" s="207"/>
      <c r="AJ585" s="214"/>
      <c r="AK585" s="163"/>
      <c r="AL585" s="163"/>
      <c r="AM585" s="208"/>
      <c r="AN585" s="192"/>
      <c r="AO585" s="209"/>
      <c r="AP585" s="162"/>
      <c r="AQ585" s="163"/>
      <c r="AR585" s="163"/>
      <c r="AS585" s="164"/>
      <c r="AT585" s="192"/>
      <c r="AU585" s="209"/>
      <c r="AV585" s="162"/>
      <c r="AW585" s="163"/>
      <c r="AX585" s="163"/>
      <c r="AY585" s="164"/>
      <c r="AZ585" s="192"/>
      <c r="BA585" s="209"/>
      <c r="BB585" s="162"/>
      <c r="BC585" s="163"/>
      <c r="BD585" s="163"/>
      <c r="BE585" s="164"/>
      <c r="BF585" s="192"/>
      <c r="BG585" s="209"/>
      <c r="BH585" s="162"/>
      <c r="BI585" s="163"/>
      <c r="BJ585" s="163"/>
      <c r="BK585" s="164"/>
      <c r="BL585" s="192"/>
      <c r="BM585" s="209"/>
      <c r="BN585" s="210"/>
      <c r="BO585" s="215"/>
      <c r="BP585" s="216"/>
      <c r="BQ585" s="151"/>
    </row>
    <row r="586" spans="1:69" ht="26.25" customHeight="1">
      <c r="A586" s="122" t="str">
        <v/>
      </c>
      <c r="B586" s="212"/>
      <c r="C586" s="194"/>
      <c r="D586" s="195"/>
      <c r="E586" s="152"/>
      <c r="F586" s="155"/>
      <c r="G586" s="107"/>
      <c r="H586" s="196"/>
      <c r="I586" s="113"/>
      <c r="J586" s="75"/>
      <c r="K586" s="75"/>
      <c r="L586" s="197"/>
      <c r="M586" s="119"/>
      <c r="N586" s="129"/>
      <c r="O586" s="198"/>
      <c r="P586" s="199"/>
      <c r="Q586" s="200"/>
      <c r="R586" s="201"/>
      <c r="S586" s="201"/>
      <c r="T586" s="202"/>
      <c r="U586" s="203"/>
      <c r="V586" s="190"/>
      <c r="W586" s="85"/>
      <c r="X586" s="199"/>
      <c r="Y586" s="200"/>
      <c r="Z586" s="201"/>
      <c r="AA586" s="201"/>
      <c r="AB586" s="202"/>
      <c r="AC586" s="203"/>
      <c r="AD586" s="190"/>
      <c r="AE586" s="213"/>
      <c r="AF586" s="205"/>
      <c r="AG586" s="205"/>
      <c r="AH586" s="206"/>
      <c r="AI586" s="207"/>
      <c r="AJ586" s="214"/>
      <c r="AK586" s="163"/>
      <c r="AL586" s="163"/>
      <c r="AM586" s="208"/>
      <c r="AN586" s="192"/>
      <c r="AO586" s="209"/>
      <c r="AP586" s="162"/>
      <c r="AQ586" s="163"/>
      <c r="AR586" s="163"/>
      <c r="AS586" s="164"/>
      <c r="AT586" s="192"/>
      <c r="AU586" s="209"/>
      <c r="AV586" s="162"/>
      <c r="AW586" s="163"/>
      <c r="AX586" s="163"/>
      <c r="AY586" s="164"/>
      <c r="AZ586" s="192"/>
      <c r="BA586" s="209"/>
      <c r="BB586" s="162"/>
      <c r="BC586" s="163"/>
      <c r="BD586" s="163"/>
      <c r="BE586" s="164"/>
      <c r="BF586" s="192"/>
      <c r="BG586" s="209"/>
      <c r="BH586" s="162"/>
      <c r="BI586" s="163"/>
      <c r="BJ586" s="163"/>
      <c r="BK586" s="164"/>
      <c r="BL586" s="192"/>
      <c r="BM586" s="209"/>
      <c r="BN586" s="210"/>
      <c r="BO586" s="215"/>
      <c r="BP586" s="216"/>
      <c r="BQ586" s="151"/>
    </row>
    <row r="587" spans="1:69" ht="26.25" customHeight="1">
      <c r="A587" s="122" t="str">
        <v/>
      </c>
      <c r="B587" s="212"/>
      <c r="C587" s="194"/>
      <c r="D587" s="195"/>
      <c r="E587" s="152"/>
      <c r="F587" s="155"/>
      <c r="G587" s="107"/>
      <c r="H587" s="196"/>
      <c r="I587" s="113"/>
      <c r="J587" s="75"/>
      <c r="K587" s="75"/>
      <c r="L587" s="197"/>
      <c r="M587" s="119"/>
      <c r="N587" s="129"/>
      <c r="O587" s="198"/>
      <c r="P587" s="199"/>
      <c r="Q587" s="200"/>
      <c r="R587" s="201"/>
      <c r="S587" s="201"/>
      <c r="T587" s="202"/>
      <c r="U587" s="203"/>
      <c r="V587" s="190"/>
      <c r="W587" s="85"/>
      <c r="X587" s="199"/>
      <c r="Y587" s="200"/>
      <c r="Z587" s="201"/>
      <c r="AA587" s="201"/>
      <c r="AB587" s="202"/>
      <c r="AC587" s="203"/>
      <c r="AD587" s="190"/>
      <c r="AE587" s="213"/>
      <c r="AF587" s="205"/>
      <c r="AG587" s="205"/>
      <c r="AH587" s="206"/>
      <c r="AI587" s="207"/>
      <c r="AJ587" s="214"/>
      <c r="AK587" s="163"/>
      <c r="AL587" s="163"/>
      <c r="AM587" s="208"/>
      <c r="AN587" s="192"/>
      <c r="AO587" s="209"/>
      <c r="AP587" s="162"/>
      <c r="AQ587" s="163"/>
      <c r="AR587" s="163"/>
      <c r="AS587" s="164"/>
      <c r="AT587" s="192"/>
      <c r="AU587" s="209"/>
      <c r="AV587" s="162"/>
      <c r="AW587" s="163"/>
      <c r="AX587" s="163"/>
      <c r="AY587" s="164"/>
      <c r="AZ587" s="192"/>
      <c r="BA587" s="209"/>
      <c r="BB587" s="162"/>
      <c r="BC587" s="163"/>
      <c r="BD587" s="163"/>
      <c r="BE587" s="164"/>
      <c r="BF587" s="192"/>
      <c r="BG587" s="209"/>
      <c r="BH587" s="162"/>
      <c r="BI587" s="163"/>
      <c r="BJ587" s="163"/>
      <c r="BK587" s="164"/>
      <c r="BL587" s="192"/>
      <c r="BM587" s="209"/>
      <c r="BN587" s="210"/>
      <c r="BO587" s="215"/>
      <c r="BP587" s="216"/>
      <c r="BQ587" s="151"/>
    </row>
    <row r="588" spans="1:69" ht="26.25" customHeight="1">
      <c r="A588" s="122" t="str">
        <v/>
      </c>
      <c r="B588" s="212"/>
      <c r="C588" s="194"/>
      <c r="D588" s="195"/>
      <c r="E588" s="152"/>
      <c r="F588" s="155"/>
      <c r="G588" s="107"/>
      <c r="H588" s="196"/>
      <c r="I588" s="113"/>
      <c r="J588" s="75"/>
      <c r="K588" s="75"/>
      <c r="L588" s="197"/>
      <c r="M588" s="119"/>
      <c r="N588" s="129"/>
      <c r="O588" s="198"/>
      <c r="P588" s="199"/>
      <c r="Q588" s="200"/>
      <c r="R588" s="201"/>
      <c r="S588" s="201"/>
      <c r="T588" s="202"/>
      <c r="U588" s="203"/>
      <c r="V588" s="190"/>
      <c r="W588" s="85"/>
      <c r="X588" s="199"/>
      <c r="Y588" s="200"/>
      <c r="Z588" s="201"/>
      <c r="AA588" s="201"/>
      <c r="AB588" s="202"/>
      <c r="AC588" s="203"/>
      <c r="AD588" s="190"/>
      <c r="AE588" s="213"/>
      <c r="AF588" s="205"/>
      <c r="AG588" s="205"/>
      <c r="AH588" s="206"/>
      <c r="AI588" s="207"/>
      <c r="AJ588" s="214"/>
      <c r="AK588" s="163"/>
      <c r="AL588" s="163"/>
      <c r="AM588" s="208"/>
      <c r="AN588" s="192"/>
      <c r="AO588" s="209"/>
      <c r="AP588" s="162"/>
      <c r="AQ588" s="163"/>
      <c r="AR588" s="163"/>
      <c r="AS588" s="164"/>
      <c r="AT588" s="192"/>
      <c r="AU588" s="209"/>
      <c r="AV588" s="162"/>
      <c r="AW588" s="163"/>
      <c r="AX588" s="163"/>
      <c r="AY588" s="164"/>
      <c r="AZ588" s="192"/>
      <c r="BA588" s="209"/>
      <c r="BB588" s="162"/>
      <c r="BC588" s="163"/>
      <c r="BD588" s="163"/>
      <c r="BE588" s="164"/>
      <c r="BF588" s="192"/>
      <c r="BG588" s="209"/>
      <c r="BH588" s="162"/>
      <c r="BI588" s="163"/>
      <c r="BJ588" s="163"/>
      <c r="BK588" s="164"/>
      <c r="BL588" s="192"/>
      <c r="BM588" s="209"/>
      <c r="BN588" s="210"/>
      <c r="BO588" s="215"/>
      <c r="BP588" s="216"/>
      <c r="BQ588" s="151"/>
    </row>
    <row r="589" spans="1:69" ht="26.25" customHeight="1">
      <c r="A589" s="122" t="str">
        <v/>
      </c>
      <c r="B589" s="212"/>
      <c r="C589" s="194"/>
      <c r="D589" s="195"/>
      <c r="E589" s="152"/>
      <c r="F589" s="155"/>
      <c r="G589" s="107"/>
      <c r="H589" s="196"/>
      <c r="I589" s="113"/>
      <c r="J589" s="75"/>
      <c r="K589" s="75"/>
      <c r="L589" s="197"/>
      <c r="M589" s="119"/>
      <c r="N589" s="129"/>
      <c r="O589" s="198"/>
      <c r="P589" s="199"/>
      <c r="Q589" s="200"/>
      <c r="R589" s="201"/>
      <c r="S589" s="201"/>
      <c r="T589" s="202"/>
      <c r="U589" s="203"/>
      <c r="V589" s="190"/>
      <c r="W589" s="85"/>
      <c r="X589" s="199"/>
      <c r="Y589" s="200"/>
      <c r="Z589" s="201"/>
      <c r="AA589" s="201"/>
      <c r="AB589" s="202"/>
      <c r="AC589" s="203"/>
      <c r="AD589" s="190"/>
      <c r="AE589" s="213"/>
      <c r="AF589" s="205"/>
      <c r="AG589" s="205"/>
      <c r="AH589" s="206"/>
      <c r="AI589" s="207"/>
      <c r="AJ589" s="214"/>
      <c r="AK589" s="163"/>
      <c r="AL589" s="163"/>
      <c r="AM589" s="208"/>
      <c r="AN589" s="192"/>
      <c r="AO589" s="209"/>
      <c r="AP589" s="162"/>
      <c r="AQ589" s="163"/>
      <c r="AR589" s="163"/>
      <c r="AS589" s="164"/>
      <c r="AT589" s="192"/>
      <c r="AU589" s="209"/>
      <c r="AV589" s="162"/>
      <c r="AW589" s="163"/>
      <c r="AX589" s="163"/>
      <c r="AY589" s="164"/>
      <c r="AZ589" s="192"/>
      <c r="BA589" s="209"/>
      <c r="BB589" s="162"/>
      <c r="BC589" s="163"/>
      <c r="BD589" s="163"/>
      <c r="BE589" s="164"/>
      <c r="BF589" s="192"/>
      <c r="BG589" s="209"/>
      <c r="BH589" s="162"/>
      <c r="BI589" s="163"/>
      <c r="BJ589" s="163"/>
      <c r="BK589" s="164"/>
      <c r="BL589" s="192"/>
      <c r="BM589" s="209"/>
      <c r="BN589" s="210"/>
      <c r="BO589" s="215"/>
      <c r="BP589" s="216"/>
      <c r="BQ589" s="151"/>
    </row>
    <row r="590" spans="1:69" ht="26.25" customHeight="1">
      <c r="A590" s="122" t="str">
        <v/>
      </c>
      <c r="B590" s="212"/>
      <c r="C590" s="194"/>
      <c r="D590" s="195"/>
      <c r="E590" s="152"/>
      <c r="F590" s="155"/>
      <c r="G590" s="107"/>
      <c r="H590" s="196"/>
      <c r="I590" s="113"/>
      <c r="J590" s="75"/>
      <c r="K590" s="75"/>
      <c r="L590" s="197"/>
      <c r="M590" s="119"/>
      <c r="N590" s="129"/>
      <c r="O590" s="198"/>
      <c r="P590" s="199"/>
      <c r="Q590" s="200"/>
      <c r="R590" s="201"/>
      <c r="S590" s="201"/>
      <c r="T590" s="202"/>
      <c r="U590" s="203"/>
      <c r="V590" s="190"/>
      <c r="W590" s="85"/>
      <c r="X590" s="199"/>
      <c r="Y590" s="200"/>
      <c r="Z590" s="201"/>
      <c r="AA590" s="201"/>
      <c r="AB590" s="202"/>
      <c r="AC590" s="203"/>
      <c r="AD590" s="190"/>
      <c r="AE590" s="213"/>
      <c r="AF590" s="205"/>
      <c r="AG590" s="205"/>
      <c r="AH590" s="206"/>
      <c r="AI590" s="207"/>
      <c r="AJ590" s="214"/>
      <c r="AK590" s="163"/>
      <c r="AL590" s="163"/>
      <c r="AM590" s="208"/>
      <c r="AN590" s="192"/>
      <c r="AO590" s="209"/>
      <c r="AP590" s="162"/>
      <c r="AQ590" s="163"/>
      <c r="AR590" s="163"/>
      <c r="AS590" s="164"/>
      <c r="AT590" s="192"/>
      <c r="AU590" s="209"/>
      <c r="AV590" s="162"/>
      <c r="AW590" s="163"/>
      <c r="AX590" s="163"/>
      <c r="AY590" s="164"/>
      <c r="AZ590" s="192"/>
      <c r="BA590" s="209"/>
      <c r="BB590" s="162"/>
      <c r="BC590" s="163"/>
      <c r="BD590" s="163"/>
      <c r="BE590" s="164"/>
      <c r="BF590" s="192"/>
      <c r="BG590" s="209"/>
      <c r="BH590" s="162"/>
      <c r="BI590" s="163"/>
      <c r="BJ590" s="163"/>
      <c r="BK590" s="164"/>
      <c r="BL590" s="192"/>
      <c r="BM590" s="209"/>
      <c r="BN590" s="210"/>
      <c r="BO590" s="215"/>
      <c r="BP590" s="216"/>
      <c r="BQ590" s="151"/>
    </row>
    <row r="591" spans="1:69" ht="26.25" customHeight="1">
      <c r="A591" s="122" t="str">
        <v/>
      </c>
      <c r="B591" s="212"/>
      <c r="C591" s="194"/>
      <c r="D591" s="195"/>
      <c r="E591" s="152"/>
      <c r="F591" s="155"/>
      <c r="G591" s="107"/>
      <c r="H591" s="196"/>
      <c r="I591" s="113"/>
      <c r="J591" s="75"/>
      <c r="K591" s="75"/>
      <c r="L591" s="197"/>
      <c r="M591" s="119"/>
      <c r="N591" s="129"/>
      <c r="O591" s="198"/>
      <c r="P591" s="199"/>
      <c r="Q591" s="200"/>
      <c r="R591" s="201"/>
      <c r="S591" s="201"/>
      <c r="T591" s="202"/>
      <c r="U591" s="203"/>
      <c r="V591" s="190"/>
      <c r="W591" s="85"/>
      <c r="X591" s="199"/>
      <c r="Y591" s="200"/>
      <c r="Z591" s="201"/>
      <c r="AA591" s="201"/>
      <c r="AB591" s="202"/>
      <c r="AC591" s="203"/>
      <c r="AD591" s="190"/>
      <c r="AE591" s="213"/>
      <c r="AF591" s="205"/>
      <c r="AG591" s="205"/>
      <c r="AH591" s="206"/>
      <c r="AI591" s="207"/>
      <c r="AJ591" s="214"/>
      <c r="AK591" s="163"/>
      <c r="AL591" s="163"/>
      <c r="AM591" s="208"/>
      <c r="AN591" s="192"/>
      <c r="AO591" s="209"/>
      <c r="AP591" s="162"/>
      <c r="AQ591" s="163"/>
      <c r="AR591" s="163"/>
      <c r="AS591" s="164"/>
      <c r="AT591" s="192"/>
      <c r="AU591" s="209"/>
      <c r="AV591" s="162"/>
      <c r="AW591" s="163"/>
      <c r="AX591" s="163"/>
      <c r="AY591" s="164"/>
      <c r="AZ591" s="192"/>
      <c r="BA591" s="209"/>
      <c r="BB591" s="162"/>
      <c r="BC591" s="163"/>
      <c r="BD591" s="163"/>
      <c r="BE591" s="164"/>
      <c r="BF591" s="192"/>
      <c r="BG591" s="209"/>
      <c r="BH591" s="162"/>
      <c r="BI591" s="163"/>
      <c r="BJ591" s="163"/>
      <c r="BK591" s="164"/>
      <c r="BL591" s="192"/>
      <c r="BM591" s="209"/>
      <c r="BN591" s="210"/>
      <c r="BO591" s="215"/>
      <c r="BP591" s="216"/>
      <c r="BQ591" s="151"/>
    </row>
    <row r="592" spans="1:69" ht="26.25" customHeight="1">
      <c r="A592" s="122" t="str">
        <v/>
      </c>
      <c r="B592" s="212"/>
      <c r="C592" s="194"/>
      <c r="D592" s="195"/>
      <c r="E592" s="152"/>
      <c r="F592" s="155"/>
      <c r="G592" s="107"/>
      <c r="H592" s="196"/>
      <c r="I592" s="113"/>
      <c r="J592" s="75"/>
      <c r="K592" s="75"/>
      <c r="L592" s="197"/>
      <c r="M592" s="119"/>
      <c r="N592" s="129"/>
      <c r="O592" s="198"/>
      <c r="P592" s="199"/>
      <c r="Q592" s="200"/>
      <c r="R592" s="201"/>
      <c r="S592" s="201"/>
      <c r="T592" s="202"/>
      <c r="U592" s="203"/>
      <c r="V592" s="190"/>
      <c r="W592" s="85"/>
      <c r="X592" s="199"/>
      <c r="Y592" s="200"/>
      <c r="Z592" s="201"/>
      <c r="AA592" s="201"/>
      <c r="AB592" s="202"/>
      <c r="AC592" s="203"/>
      <c r="AD592" s="190"/>
      <c r="AE592" s="213"/>
      <c r="AF592" s="205"/>
      <c r="AG592" s="205"/>
      <c r="AH592" s="206"/>
      <c r="AI592" s="207"/>
      <c r="AJ592" s="214"/>
      <c r="AK592" s="163"/>
      <c r="AL592" s="163"/>
      <c r="AM592" s="208"/>
      <c r="AN592" s="192"/>
      <c r="AO592" s="209"/>
      <c r="AP592" s="162"/>
      <c r="AQ592" s="163"/>
      <c r="AR592" s="163"/>
      <c r="AS592" s="164"/>
      <c r="AT592" s="192"/>
      <c r="AU592" s="209"/>
      <c r="AV592" s="162"/>
      <c r="AW592" s="163"/>
      <c r="AX592" s="163"/>
      <c r="AY592" s="164"/>
      <c r="AZ592" s="192"/>
      <c r="BA592" s="209"/>
      <c r="BB592" s="162"/>
      <c r="BC592" s="163"/>
      <c r="BD592" s="163"/>
      <c r="BE592" s="164"/>
      <c r="BF592" s="192"/>
      <c r="BG592" s="209"/>
      <c r="BH592" s="162"/>
      <c r="BI592" s="163"/>
      <c r="BJ592" s="163"/>
      <c r="BK592" s="164"/>
      <c r="BL592" s="192"/>
      <c r="BM592" s="209"/>
      <c r="BN592" s="210"/>
      <c r="BO592" s="215"/>
      <c r="BP592" s="216"/>
      <c r="BQ592" s="151"/>
    </row>
    <row r="593" spans="1:69" ht="26.25" customHeight="1">
      <c r="A593" s="122" t="str">
        <v/>
      </c>
      <c r="B593" s="212"/>
      <c r="C593" s="194"/>
      <c r="D593" s="195"/>
      <c r="E593" s="152"/>
      <c r="F593" s="155"/>
      <c r="G593" s="107"/>
      <c r="H593" s="196"/>
      <c r="I593" s="113"/>
      <c r="J593" s="75"/>
      <c r="K593" s="75"/>
      <c r="L593" s="197"/>
      <c r="M593" s="119"/>
      <c r="N593" s="129"/>
      <c r="O593" s="198"/>
      <c r="P593" s="199"/>
      <c r="Q593" s="200"/>
      <c r="R593" s="201"/>
      <c r="S593" s="201"/>
      <c r="T593" s="202"/>
      <c r="U593" s="203"/>
      <c r="V593" s="190"/>
      <c r="W593" s="85"/>
      <c r="X593" s="199"/>
      <c r="Y593" s="200"/>
      <c r="Z593" s="201"/>
      <c r="AA593" s="201"/>
      <c r="AB593" s="202"/>
      <c r="AC593" s="203"/>
      <c r="AD593" s="190"/>
      <c r="AE593" s="213"/>
      <c r="AF593" s="205"/>
      <c r="AG593" s="205"/>
      <c r="AH593" s="206"/>
      <c r="AI593" s="207"/>
      <c r="AJ593" s="214"/>
      <c r="AK593" s="163"/>
      <c r="AL593" s="163"/>
      <c r="AM593" s="208"/>
      <c r="AN593" s="192"/>
      <c r="AO593" s="209"/>
      <c r="AP593" s="162"/>
      <c r="AQ593" s="163"/>
      <c r="AR593" s="163"/>
      <c r="AS593" s="164"/>
      <c r="AT593" s="192"/>
      <c r="AU593" s="209"/>
      <c r="AV593" s="162"/>
      <c r="AW593" s="163"/>
      <c r="AX593" s="163"/>
      <c r="AY593" s="164"/>
      <c r="AZ593" s="192"/>
      <c r="BA593" s="209"/>
      <c r="BB593" s="162"/>
      <c r="BC593" s="163"/>
      <c r="BD593" s="163"/>
      <c r="BE593" s="164"/>
      <c r="BF593" s="192"/>
      <c r="BG593" s="209"/>
      <c r="BH593" s="162"/>
      <c r="BI593" s="163"/>
      <c r="BJ593" s="163"/>
      <c r="BK593" s="164"/>
      <c r="BL593" s="192"/>
      <c r="BM593" s="209"/>
      <c r="BN593" s="210"/>
      <c r="BO593" s="215"/>
      <c r="BP593" s="216"/>
      <c r="BQ593" s="151"/>
    </row>
    <row r="594" spans="1:69" ht="26.25" customHeight="1">
      <c r="A594" s="122" t="str">
        <v/>
      </c>
      <c r="B594" s="212"/>
      <c r="C594" s="194"/>
      <c r="D594" s="195"/>
      <c r="E594" s="152"/>
      <c r="F594" s="155"/>
      <c r="G594" s="107"/>
      <c r="H594" s="196"/>
      <c r="I594" s="113"/>
      <c r="J594" s="75"/>
      <c r="K594" s="75"/>
      <c r="L594" s="197"/>
      <c r="M594" s="119"/>
      <c r="N594" s="129"/>
      <c r="O594" s="198"/>
      <c r="P594" s="199"/>
      <c r="Q594" s="200"/>
      <c r="R594" s="201"/>
      <c r="S594" s="201"/>
      <c r="T594" s="202"/>
      <c r="U594" s="203"/>
      <c r="V594" s="190"/>
      <c r="W594" s="85"/>
      <c r="X594" s="199"/>
      <c r="Y594" s="200"/>
      <c r="Z594" s="201"/>
      <c r="AA594" s="201"/>
      <c r="AB594" s="202"/>
      <c r="AC594" s="203"/>
      <c r="AD594" s="190"/>
      <c r="AE594" s="213"/>
      <c r="AF594" s="205"/>
      <c r="AG594" s="205"/>
      <c r="AH594" s="206"/>
      <c r="AI594" s="207"/>
      <c r="AJ594" s="214"/>
      <c r="AK594" s="163"/>
      <c r="AL594" s="163"/>
      <c r="AM594" s="208"/>
      <c r="AN594" s="192"/>
      <c r="AO594" s="209"/>
      <c r="AP594" s="162"/>
      <c r="AQ594" s="163"/>
      <c r="AR594" s="163"/>
      <c r="AS594" s="164"/>
      <c r="AT594" s="192"/>
      <c r="AU594" s="209"/>
      <c r="AV594" s="162"/>
      <c r="AW594" s="163"/>
      <c r="AX594" s="163"/>
      <c r="AY594" s="164"/>
      <c r="AZ594" s="192"/>
      <c r="BA594" s="209"/>
      <c r="BB594" s="162"/>
      <c r="BC594" s="163"/>
      <c r="BD594" s="163"/>
      <c r="BE594" s="164"/>
      <c r="BF594" s="192"/>
      <c r="BG594" s="209"/>
      <c r="BH594" s="162"/>
      <c r="BI594" s="163"/>
      <c r="BJ594" s="163"/>
      <c r="BK594" s="164"/>
      <c r="BL594" s="192"/>
      <c r="BM594" s="209"/>
      <c r="BN594" s="210"/>
      <c r="BO594" s="215"/>
      <c r="BP594" s="216"/>
      <c r="BQ594" s="151"/>
    </row>
    <row r="595" spans="1:69" ht="26.25" customHeight="1">
      <c r="A595" s="122" t="str">
        <v/>
      </c>
      <c r="B595" s="212"/>
      <c r="C595" s="194"/>
      <c r="D595" s="195"/>
      <c r="E595" s="152"/>
      <c r="F595" s="155"/>
      <c r="G595" s="107"/>
      <c r="H595" s="196"/>
      <c r="I595" s="113"/>
      <c r="J595" s="75"/>
      <c r="K595" s="75"/>
      <c r="L595" s="197"/>
      <c r="M595" s="119"/>
      <c r="N595" s="129"/>
      <c r="O595" s="198"/>
      <c r="P595" s="199"/>
      <c r="Q595" s="200"/>
      <c r="R595" s="201"/>
      <c r="S595" s="201"/>
      <c r="T595" s="202"/>
      <c r="U595" s="203"/>
      <c r="V595" s="190"/>
      <c r="W595" s="85"/>
      <c r="X595" s="199"/>
      <c r="Y595" s="200"/>
      <c r="Z595" s="201"/>
      <c r="AA595" s="201"/>
      <c r="AB595" s="202"/>
      <c r="AC595" s="203"/>
      <c r="AD595" s="190"/>
      <c r="AE595" s="213"/>
      <c r="AF595" s="205"/>
      <c r="AG595" s="205"/>
      <c r="AH595" s="206"/>
      <c r="AI595" s="207"/>
      <c r="AJ595" s="214"/>
      <c r="AK595" s="163"/>
      <c r="AL595" s="163"/>
      <c r="AM595" s="208"/>
      <c r="AN595" s="192"/>
      <c r="AO595" s="209"/>
      <c r="AP595" s="162"/>
      <c r="AQ595" s="163"/>
      <c r="AR595" s="163"/>
      <c r="AS595" s="164"/>
      <c r="AT595" s="192"/>
      <c r="AU595" s="209"/>
      <c r="AV595" s="162"/>
      <c r="AW595" s="163"/>
      <c r="AX595" s="163"/>
      <c r="AY595" s="164"/>
      <c r="AZ595" s="192"/>
      <c r="BA595" s="209"/>
      <c r="BB595" s="162"/>
      <c r="BC595" s="163"/>
      <c r="BD595" s="163"/>
      <c r="BE595" s="164"/>
      <c r="BF595" s="192"/>
      <c r="BG595" s="209"/>
      <c r="BH595" s="162"/>
      <c r="BI595" s="163"/>
      <c r="BJ595" s="163"/>
      <c r="BK595" s="164"/>
      <c r="BL595" s="192"/>
      <c r="BM595" s="209"/>
      <c r="BN595" s="210"/>
      <c r="BO595" s="215"/>
      <c r="BP595" s="216"/>
      <c r="BQ595" s="151"/>
    </row>
    <row r="596" spans="1:69" ht="26.25" customHeight="1">
      <c r="A596" s="122" t="str">
        <v/>
      </c>
      <c r="B596" s="212"/>
      <c r="C596" s="194"/>
      <c r="D596" s="195"/>
      <c r="E596" s="152"/>
      <c r="F596" s="155"/>
      <c r="G596" s="107"/>
      <c r="H596" s="196"/>
      <c r="I596" s="113"/>
      <c r="J596" s="75"/>
      <c r="K596" s="75"/>
      <c r="L596" s="197"/>
      <c r="M596" s="119"/>
      <c r="N596" s="129"/>
      <c r="O596" s="198"/>
      <c r="P596" s="199"/>
      <c r="Q596" s="200"/>
      <c r="R596" s="201"/>
      <c r="S596" s="201"/>
      <c r="T596" s="202"/>
      <c r="U596" s="203"/>
      <c r="V596" s="190"/>
      <c r="W596" s="85"/>
      <c r="X596" s="199"/>
      <c r="Y596" s="200"/>
      <c r="Z596" s="201"/>
      <c r="AA596" s="201"/>
      <c r="AB596" s="202"/>
      <c r="AC596" s="203"/>
      <c r="AD596" s="190"/>
      <c r="AE596" s="213"/>
      <c r="AF596" s="205"/>
      <c r="AG596" s="205"/>
      <c r="AH596" s="206"/>
      <c r="AI596" s="207"/>
      <c r="AJ596" s="214"/>
      <c r="AK596" s="163"/>
      <c r="AL596" s="163"/>
      <c r="AM596" s="208"/>
      <c r="AN596" s="192"/>
      <c r="AO596" s="209"/>
      <c r="AP596" s="162"/>
      <c r="AQ596" s="163"/>
      <c r="AR596" s="163"/>
      <c r="AS596" s="164"/>
      <c r="AT596" s="192"/>
      <c r="AU596" s="209"/>
      <c r="AV596" s="162"/>
      <c r="AW596" s="163"/>
      <c r="AX596" s="163"/>
      <c r="AY596" s="164"/>
      <c r="AZ596" s="192"/>
      <c r="BA596" s="209"/>
      <c r="BB596" s="162"/>
      <c r="BC596" s="163"/>
      <c r="BD596" s="163"/>
      <c r="BE596" s="164"/>
      <c r="BF596" s="192"/>
      <c r="BG596" s="209"/>
      <c r="BH596" s="162"/>
      <c r="BI596" s="163"/>
      <c r="BJ596" s="163"/>
      <c r="BK596" s="164"/>
      <c r="BL596" s="192"/>
      <c r="BM596" s="209"/>
      <c r="BN596" s="210"/>
      <c r="BO596" s="215"/>
      <c r="BP596" s="216"/>
      <c r="BQ596" s="151"/>
    </row>
    <row r="597" spans="1:69" ht="26.25" customHeight="1">
      <c r="A597" s="122" t="str">
        <v/>
      </c>
      <c r="B597" s="212"/>
      <c r="C597" s="194"/>
      <c r="D597" s="195"/>
      <c r="E597" s="152"/>
      <c r="F597" s="155"/>
      <c r="G597" s="107"/>
      <c r="H597" s="196"/>
      <c r="I597" s="113"/>
      <c r="J597" s="75"/>
      <c r="K597" s="75"/>
      <c r="L597" s="197"/>
      <c r="M597" s="119"/>
      <c r="N597" s="129"/>
      <c r="O597" s="198"/>
      <c r="P597" s="199"/>
      <c r="Q597" s="200"/>
      <c r="R597" s="201"/>
      <c r="S597" s="201"/>
      <c r="T597" s="202"/>
      <c r="U597" s="203"/>
      <c r="V597" s="190"/>
      <c r="W597" s="85"/>
      <c r="X597" s="199"/>
      <c r="Y597" s="200"/>
      <c r="Z597" s="201"/>
      <c r="AA597" s="201"/>
      <c r="AB597" s="202"/>
      <c r="AC597" s="203"/>
      <c r="AD597" s="190"/>
      <c r="AE597" s="213"/>
      <c r="AF597" s="205"/>
      <c r="AG597" s="205"/>
      <c r="AH597" s="206"/>
      <c r="AI597" s="207"/>
      <c r="AJ597" s="214"/>
      <c r="AK597" s="163"/>
      <c r="AL597" s="163"/>
      <c r="AM597" s="208"/>
      <c r="AN597" s="192"/>
      <c r="AO597" s="209"/>
      <c r="AP597" s="162"/>
      <c r="AQ597" s="163"/>
      <c r="AR597" s="163"/>
      <c r="AS597" s="164"/>
      <c r="AT597" s="192"/>
      <c r="AU597" s="209"/>
      <c r="AV597" s="162"/>
      <c r="AW597" s="163"/>
      <c r="AX597" s="163"/>
      <c r="AY597" s="164"/>
      <c r="AZ597" s="192"/>
      <c r="BA597" s="209"/>
      <c r="BB597" s="162"/>
      <c r="BC597" s="163"/>
      <c r="BD597" s="163"/>
      <c r="BE597" s="164"/>
      <c r="BF597" s="192"/>
      <c r="BG597" s="209"/>
      <c r="BH597" s="162"/>
      <c r="BI597" s="163"/>
      <c r="BJ597" s="163"/>
      <c r="BK597" s="164"/>
      <c r="BL597" s="192"/>
      <c r="BM597" s="209"/>
      <c r="BN597" s="210"/>
      <c r="BO597" s="215"/>
      <c r="BP597" s="216"/>
      <c r="BQ597" s="151"/>
    </row>
    <row r="598" spans="1:69" ht="26.25" customHeight="1">
      <c r="A598" s="122" t="str">
        <v/>
      </c>
      <c r="B598" s="212"/>
      <c r="C598" s="194"/>
      <c r="D598" s="195"/>
      <c r="E598" s="152"/>
      <c r="F598" s="155"/>
      <c r="G598" s="107"/>
      <c r="H598" s="196"/>
      <c r="I598" s="113"/>
      <c r="J598" s="75"/>
      <c r="K598" s="75"/>
      <c r="L598" s="197"/>
      <c r="M598" s="119"/>
      <c r="N598" s="129"/>
      <c r="O598" s="198"/>
      <c r="P598" s="199"/>
      <c r="Q598" s="200"/>
      <c r="R598" s="201"/>
      <c r="S598" s="201"/>
      <c r="T598" s="202"/>
      <c r="U598" s="203"/>
      <c r="V598" s="190"/>
      <c r="W598" s="85"/>
      <c r="X598" s="199"/>
      <c r="Y598" s="200"/>
      <c r="Z598" s="201"/>
      <c r="AA598" s="201"/>
      <c r="AB598" s="202"/>
      <c r="AC598" s="203"/>
      <c r="AD598" s="190"/>
      <c r="AE598" s="213"/>
      <c r="AF598" s="205"/>
      <c r="AG598" s="205"/>
      <c r="AH598" s="206"/>
      <c r="AI598" s="207"/>
      <c r="AJ598" s="214"/>
      <c r="AK598" s="163"/>
      <c r="AL598" s="163"/>
      <c r="AM598" s="208"/>
      <c r="AN598" s="192"/>
      <c r="AO598" s="209"/>
      <c r="AP598" s="162"/>
      <c r="AQ598" s="163"/>
      <c r="AR598" s="163"/>
      <c r="AS598" s="164"/>
      <c r="AT598" s="192"/>
      <c r="AU598" s="209"/>
      <c r="AV598" s="162"/>
      <c r="AW598" s="163"/>
      <c r="AX598" s="163"/>
      <c r="AY598" s="164"/>
      <c r="AZ598" s="192"/>
      <c r="BA598" s="209"/>
      <c r="BB598" s="162"/>
      <c r="BC598" s="163"/>
      <c r="BD598" s="163"/>
      <c r="BE598" s="164"/>
      <c r="BF598" s="192"/>
      <c r="BG598" s="209"/>
      <c r="BH598" s="162"/>
      <c r="BI598" s="163"/>
      <c r="BJ598" s="163"/>
      <c r="BK598" s="164"/>
      <c r="BL598" s="192"/>
      <c r="BM598" s="209"/>
      <c r="BN598" s="210"/>
      <c r="BO598" s="215"/>
      <c r="BP598" s="216"/>
      <c r="BQ598" s="151"/>
    </row>
    <row r="599" spans="1:69" ht="26.25" customHeight="1">
      <c r="A599" s="122" t="str">
        <v/>
      </c>
      <c r="B599" s="212"/>
      <c r="C599" s="194"/>
      <c r="D599" s="195"/>
      <c r="E599" s="152"/>
      <c r="F599" s="155"/>
      <c r="G599" s="107"/>
      <c r="H599" s="196"/>
      <c r="I599" s="113"/>
      <c r="J599" s="75"/>
      <c r="K599" s="75"/>
      <c r="L599" s="197"/>
      <c r="M599" s="119"/>
      <c r="N599" s="129"/>
      <c r="O599" s="198"/>
      <c r="P599" s="199"/>
      <c r="Q599" s="200"/>
      <c r="R599" s="201"/>
      <c r="S599" s="201"/>
      <c r="T599" s="202"/>
      <c r="U599" s="203"/>
      <c r="V599" s="190"/>
      <c r="W599" s="85"/>
      <c r="X599" s="199"/>
      <c r="Y599" s="200"/>
      <c r="Z599" s="201"/>
      <c r="AA599" s="201"/>
      <c r="AB599" s="202"/>
      <c r="AC599" s="203"/>
      <c r="AD599" s="190"/>
      <c r="AE599" s="213"/>
      <c r="AF599" s="205"/>
      <c r="AG599" s="205"/>
      <c r="AH599" s="206"/>
      <c r="AI599" s="207"/>
      <c r="AJ599" s="214"/>
      <c r="AK599" s="163"/>
      <c r="AL599" s="163"/>
      <c r="AM599" s="208"/>
      <c r="AN599" s="192"/>
      <c r="AO599" s="209"/>
      <c r="AP599" s="162"/>
      <c r="AQ599" s="163"/>
      <c r="AR599" s="163"/>
      <c r="AS599" s="164"/>
      <c r="AT599" s="192"/>
      <c r="AU599" s="209"/>
      <c r="AV599" s="162"/>
      <c r="AW599" s="163"/>
      <c r="AX599" s="163"/>
      <c r="AY599" s="164"/>
      <c r="AZ599" s="192"/>
      <c r="BA599" s="209"/>
      <c r="BB599" s="162"/>
      <c r="BC599" s="163"/>
      <c r="BD599" s="163"/>
      <c r="BE599" s="164"/>
      <c r="BF599" s="192"/>
      <c r="BG599" s="209"/>
      <c r="BH599" s="162"/>
      <c r="BI599" s="163"/>
      <c r="BJ599" s="163"/>
      <c r="BK599" s="164"/>
      <c r="BL599" s="192"/>
      <c r="BM599" s="209"/>
      <c r="BN599" s="210"/>
      <c r="BO599" s="215"/>
      <c r="BP599" s="216"/>
      <c r="BQ599" s="151"/>
    </row>
    <row r="600" spans="1:69" ht="26.25" customHeight="1">
      <c r="A600" s="122" t="str">
        <v/>
      </c>
      <c r="B600" s="212"/>
      <c r="C600" s="194"/>
      <c r="D600" s="195"/>
      <c r="E600" s="152"/>
      <c r="F600" s="155"/>
      <c r="G600" s="107"/>
      <c r="H600" s="196"/>
      <c r="I600" s="113"/>
      <c r="J600" s="75"/>
      <c r="K600" s="75"/>
      <c r="L600" s="197"/>
      <c r="M600" s="119"/>
      <c r="N600" s="129"/>
      <c r="O600" s="198"/>
      <c r="P600" s="199"/>
      <c r="Q600" s="200"/>
      <c r="R600" s="201"/>
      <c r="S600" s="201"/>
      <c r="T600" s="202"/>
      <c r="U600" s="203"/>
      <c r="V600" s="190"/>
      <c r="W600" s="85"/>
      <c r="X600" s="199"/>
      <c r="Y600" s="200"/>
      <c r="Z600" s="201"/>
      <c r="AA600" s="201"/>
      <c r="AB600" s="202"/>
      <c r="AC600" s="203"/>
      <c r="AD600" s="190"/>
      <c r="AE600" s="213"/>
      <c r="AF600" s="205"/>
      <c r="AG600" s="205"/>
      <c r="AH600" s="206"/>
      <c r="AI600" s="207"/>
      <c r="AJ600" s="214"/>
      <c r="AK600" s="163"/>
      <c r="AL600" s="163"/>
      <c r="AM600" s="208"/>
      <c r="AN600" s="192"/>
      <c r="AO600" s="209"/>
      <c r="AP600" s="162"/>
      <c r="AQ600" s="163"/>
      <c r="AR600" s="163"/>
      <c r="AS600" s="164"/>
      <c r="AT600" s="192"/>
      <c r="AU600" s="209"/>
      <c r="AV600" s="162"/>
      <c r="AW600" s="163"/>
      <c r="AX600" s="163"/>
      <c r="AY600" s="164"/>
      <c r="AZ600" s="192"/>
      <c r="BA600" s="209"/>
      <c r="BB600" s="162"/>
      <c r="BC600" s="163"/>
      <c r="BD600" s="163"/>
      <c r="BE600" s="164"/>
      <c r="BF600" s="192"/>
      <c r="BG600" s="209"/>
      <c r="BH600" s="162"/>
      <c r="BI600" s="163"/>
      <c r="BJ600" s="163"/>
      <c r="BK600" s="164"/>
      <c r="BL600" s="192"/>
      <c r="BM600" s="209"/>
      <c r="BN600" s="210"/>
      <c r="BO600" s="215"/>
      <c r="BP600" s="216"/>
      <c r="BQ600" s="151"/>
    </row>
    <row r="601" spans="1:69" ht="26.25" customHeight="1">
      <c r="A601" s="122" t="str">
        <v/>
      </c>
      <c r="B601" s="212"/>
      <c r="C601" s="194"/>
      <c r="D601" s="195"/>
      <c r="E601" s="152"/>
      <c r="F601" s="155"/>
      <c r="G601" s="107"/>
      <c r="H601" s="196"/>
      <c r="I601" s="113"/>
      <c r="J601" s="75"/>
      <c r="K601" s="75"/>
      <c r="L601" s="197"/>
      <c r="M601" s="119"/>
      <c r="N601" s="129"/>
      <c r="O601" s="198"/>
      <c r="P601" s="199"/>
      <c r="Q601" s="200"/>
      <c r="R601" s="201"/>
      <c r="S601" s="201"/>
      <c r="T601" s="202"/>
      <c r="U601" s="203"/>
      <c r="V601" s="190"/>
      <c r="W601" s="85"/>
      <c r="X601" s="199"/>
      <c r="Y601" s="200"/>
      <c r="Z601" s="201"/>
      <c r="AA601" s="201"/>
      <c r="AB601" s="202"/>
      <c r="AC601" s="203"/>
      <c r="AD601" s="190"/>
      <c r="AE601" s="213"/>
      <c r="AF601" s="205"/>
      <c r="AG601" s="205"/>
      <c r="AH601" s="206"/>
      <c r="AI601" s="207"/>
      <c r="AJ601" s="214"/>
      <c r="AK601" s="163"/>
      <c r="AL601" s="163"/>
      <c r="AM601" s="208"/>
      <c r="AN601" s="192"/>
      <c r="AO601" s="209"/>
      <c r="AP601" s="162"/>
      <c r="AQ601" s="163"/>
      <c r="AR601" s="163"/>
      <c r="AS601" s="164"/>
      <c r="AT601" s="192"/>
      <c r="AU601" s="209"/>
      <c r="AV601" s="162"/>
      <c r="AW601" s="163"/>
      <c r="AX601" s="163"/>
      <c r="AY601" s="164"/>
      <c r="AZ601" s="192"/>
      <c r="BA601" s="209"/>
      <c r="BB601" s="162"/>
      <c r="BC601" s="163"/>
      <c r="BD601" s="163"/>
      <c r="BE601" s="164"/>
      <c r="BF601" s="192"/>
      <c r="BG601" s="209"/>
      <c r="BH601" s="162"/>
      <c r="BI601" s="163"/>
      <c r="BJ601" s="163"/>
      <c r="BK601" s="164"/>
      <c r="BL601" s="192"/>
      <c r="BM601" s="209"/>
      <c r="BN601" s="210"/>
      <c r="BO601" s="215"/>
      <c r="BP601" s="216"/>
      <c r="BQ601" s="151"/>
    </row>
    <row r="602" spans="1:69" ht="26.25" customHeight="1">
      <c r="A602" s="122" t="str">
        <v/>
      </c>
      <c r="B602" s="212"/>
      <c r="C602" s="194"/>
      <c r="D602" s="195"/>
      <c r="E602" s="152"/>
      <c r="F602" s="155"/>
      <c r="G602" s="107"/>
      <c r="H602" s="196"/>
      <c r="I602" s="113"/>
      <c r="J602" s="75"/>
      <c r="K602" s="75"/>
      <c r="L602" s="197"/>
      <c r="M602" s="119"/>
      <c r="N602" s="129"/>
      <c r="O602" s="198"/>
      <c r="P602" s="199"/>
      <c r="Q602" s="200"/>
      <c r="R602" s="201"/>
      <c r="S602" s="201"/>
      <c r="T602" s="202"/>
      <c r="U602" s="203"/>
      <c r="V602" s="190"/>
      <c r="W602" s="85"/>
      <c r="X602" s="199"/>
      <c r="Y602" s="200"/>
      <c r="Z602" s="201"/>
      <c r="AA602" s="201"/>
      <c r="AB602" s="202"/>
      <c r="AC602" s="203"/>
      <c r="AD602" s="190"/>
      <c r="AE602" s="213"/>
      <c r="AF602" s="205"/>
      <c r="AG602" s="205"/>
      <c r="AH602" s="206"/>
      <c r="AI602" s="207"/>
      <c r="AJ602" s="214"/>
      <c r="AK602" s="163"/>
      <c r="AL602" s="163"/>
      <c r="AM602" s="208"/>
      <c r="AN602" s="192"/>
      <c r="AO602" s="209"/>
      <c r="AP602" s="162"/>
      <c r="AQ602" s="163"/>
      <c r="AR602" s="163"/>
      <c r="AS602" s="164"/>
      <c r="AT602" s="192"/>
      <c r="AU602" s="209"/>
      <c r="AV602" s="162"/>
      <c r="AW602" s="163"/>
      <c r="AX602" s="163"/>
      <c r="AY602" s="164"/>
      <c r="AZ602" s="192"/>
      <c r="BA602" s="209"/>
      <c r="BB602" s="162"/>
      <c r="BC602" s="163"/>
      <c r="BD602" s="163"/>
      <c r="BE602" s="164"/>
      <c r="BF602" s="192"/>
      <c r="BG602" s="209"/>
      <c r="BH602" s="162"/>
      <c r="BI602" s="163"/>
      <c r="BJ602" s="163"/>
      <c r="BK602" s="164"/>
      <c r="BL602" s="192"/>
      <c r="BM602" s="209"/>
      <c r="BN602" s="210"/>
      <c r="BO602" s="215"/>
      <c r="BP602" s="216"/>
      <c r="BQ602" s="151"/>
    </row>
    <row r="603" spans="1:69" ht="26.25" customHeight="1">
      <c r="A603" s="122" t="str">
        <v/>
      </c>
      <c r="B603" s="212"/>
      <c r="C603" s="194"/>
      <c r="D603" s="195"/>
      <c r="E603" s="152"/>
      <c r="F603" s="155"/>
      <c r="G603" s="107"/>
      <c r="H603" s="196"/>
      <c r="I603" s="113"/>
      <c r="J603" s="75"/>
      <c r="K603" s="75"/>
      <c r="L603" s="197"/>
      <c r="M603" s="119"/>
      <c r="N603" s="129"/>
      <c r="O603" s="198"/>
      <c r="P603" s="199"/>
      <c r="Q603" s="200"/>
      <c r="R603" s="201"/>
      <c r="S603" s="201"/>
      <c r="T603" s="202"/>
      <c r="U603" s="203"/>
      <c r="V603" s="190"/>
      <c r="W603" s="85"/>
      <c r="X603" s="199"/>
      <c r="Y603" s="200"/>
      <c r="Z603" s="201"/>
      <c r="AA603" s="201"/>
      <c r="AB603" s="202"/>
      <c r="AC603" s="203"/>
      <c r="AD603" s="190"/>
      <c r="AE603" s="213"/>
      <c r="AF603" s="205"/>
      <c r="AG603" s="205"/>
      <c r="AH603" s="206"/>
      <c r="AI603" s="207"/>
      <c r="AJ603" s="214"/>
      <c r="AK603" s="163"/>
      <c r="AL603" s="163"/>
      <c r="AM603" s="208"/>
      <c r="AN603" s="192"/>
      <c r="AO603" s="209"/>
      <c r="AP603" s="162"/>
      <c r="AQ603" s="163"/>
      <c r="AR603" s="163"/>
      <c r="AS603" s="164"/>
      <c r="AT603" s="192"/>
      <c r="AU603" s="209"/>
      <c r="AV603" s="162"/>
      <c r="AW603" s="163"/>
      <c r="AX603" s="163"/>
      <c r="AY603" s="164"/>
      <c r="AZ603" s="192"/>
      <c r="BA603" s="209"/>
      <c r="BB603" s="162"/>
      <c r="BC603" s="163"/>
      <c r="BD603" s="163"/>
      <c r="BE603" s="164"/>
      <c r="BF603" s="192"/>
      <c r="BG603" s="209"/>
      <c r="BH603" s="162"/>
      <c r="BI603" s="163"/>
      <c r="BJ603" s="163"/>
      <c r="BK603" s="164"/>
      <c r="BL603" s="192"/>
      <c r="BM603" s="209"/>
      <c r="BN603" s="210"/>
      <c r="BO603" s="215"/>
      <c r="BP603" s="216"/>
      <c r="BQ603" s="151"/>
    </row>
    <row r="604" spans="1:69" ht="26.25" customHeight="1">
      <c r="A604" s="122" t="str">
        <v/>
      </c>
      <c r="B604" s="212"/>
      <c r="C604" s="194"/>
      <c r="D604" s="195"/>
      <c r="E604" s="152"/>
      <c r="F604" s="155"/>
      <c r="G604" s="107"/>
      <c r="H604" s="196"/>
      <c r="I604" s="113"/>
      <c r="J604" s="75"/>
      <c r="K604" s="75"/>
      <c r="L604" s="197"/>
      <c r="M604" s="119"/>
      <c r="N604" s="129"/>
      <c r="O604" s="198"/>
      <c r="P604" s="199"/>
      <c r="Q604" s="200"/>
      <c r="R604" s="201"/>
      <c r="S604" s="201"/>
      <c r="T604" s="202"/>
      <c r="U604" s="203"/>
      <c r="V604" s="190"/>
      <c r="W604" s="85"/>
      <c r="X604" s="199"/>
      <c r="Y604" s="200"/>
      <c r="Z604" s="201"/>
      <c r="AA604" s="201"/>
      <c r="AB604" s="202"/>
      <c r="AC604" s="203"/>
      <c r="AD604" s="190"/>
      <c r="AE604" s="213"/>
      <c r="AF604" s="205"/>
      <c r="AG604" s="205"/>
      <c r="AH604" s="206"/>
      <c r="AI604" s="207"/>
      <c r="AJ604" s="214"/>
      <c r="AK604" s="163"/>
      <c r="AL604" s="163"/>
      <c r="AM604" s="208"/>
      <c r="AN604" s="192"/>
      <c r="AO604" s="209"/>
      <c r="AP604" s="162"/>
      <c r="AQ604" s="163"/>
      <c r="AR604" s="163"/>
      <c r="AS604" s="164"/>
      <c r="AT604" s="192"/>
      <c r="AU604" s="209"/>
      <c r="AV604" s="162"/>
      <c r="AW604" s="163"/>
      <c r="AX604" s="163"/>
      <c r="AY604" s="164"/>
      <c r="AZ604" s="192"/>
      <c r="BA604" s="209"/>
      <c r="BB604" s="162"/>
      <c r="BC604" s="163"/>
      <c r="BD604" s="163"/>
      <c r="BE604" s="164"/>
      <c r="BF604" s="192"/>
      <c r="BG604" s="209"/>
      <c r="BH604" s="162"/>
      <c r="BI604" s="163"/>
      <c r="BJ604" s="163"/>
      <c r="BK604" s="164"/>
      <c r="BL604" s="192"/>
      <c r="BM604" s="209"/>
      <c r="BN604" s="210"/>
      <c r="BO604" s="215"/>
      <c r="BP604" s="216"/>
      <c r="BQ604" s="151"/>
    </row>
    <row r="605" spans="1:69" ht="26.25" customHeight="1">
      <c r="A605" s="122" t="str">
        <v/>
      </c>
      <c r="B605" s="212"/>
      <c r="C605" s="194"/>
      <c r="D605" s="195"/>
      <c r="E605" s="152"/>
      <c r="F605" s="155"/>
      <c r="G605" s="107"/>
      <c r="H605" s="196"/>
      <c r="I605" s="113"/>
      <c r="J605" s="75"/>
      <c r="K605" s="75"/>
      <c r="L605" s="197"/>
      <c r="M605" s="119"/>
      <c r="N605" s="129"/>
      <c r="O605" s="198"/>
      <c r="P605" s="199"/>
      <c r="Q605" s="200"/>
      <c r="R605" s="201"/>
      <c r="S605" s="201"/>
      <c r="T605" s="202"/>
      <c r="U605" s="203"/>
      <c r="V605" s="190"/>
      <c r="W605" s="85"/>
      <c r="X605" s="199"/>
      <c r="Y605" s="200"/>
      <c r="Z605" s="201"/>
      <c r="AA605" s="201"/>
      <c r="AB605" s="202"/>
      <c r="AC605" s="203"/>
      <c r="AD605" s="190"/>
      <c r="AE605" s="213"/>
      <c r="AF605" s="205"/>
      <c r="AG605" s="205"/>
      <c r="AH605" s="206"/>
      <c r="AI605" s="207"/>
      <c r="AJ605" s="214"/>
      <c r="AK605" s="163"/>
      <c r="AL605" s="163"/>
      <c r="AM605" s="208"/>
      <c r="AN605" s="192"/>
      <c r="AO605" s="209"/>
      <c r="AP605" s="162"/>
      <c r="AQ605" s="163"/>
      <c r="AR605" s="163"/>
      <c r="AS605" s="164"/>
      <c r="AT605" s="192"/>
      <c r="AU605" s="209"/>
      <c r="AV605" s="162"/>
      <c r="AW605" s="163"/>
      <c r="AX605" s="163"/>
      <c r="AY605" s="164"/>
      <c r="AZ605" s="192"/>
      <c r="BA605" s="209"/>
      <c r="BB605" s="162"/>
      <c r="BC605" s="163"/>
      <c r="BD605" s="163"/>
      <c r="BE605" s="164"/>
      <c r="BF605" s="192"/>
      <c r="BG605" s="209"/>
      <c r="BH605" s="162"/>
      <c r="BI605" s="163"/>
      <c r="BJ605" s="163"/>
      <c r="BK605" s="164"/>
      <c r="BL605" s="192"/>
      <c r="BM605" s="209"/>
      <c r="BN605" s="210"/>
      <c r="BO605" s="215"/>
      <c r="BP605" s="216"/>
      <c r="BQ605" s="151"/>
    </row>
    <row r="606" spans="1:69" ht="26.25" customHeight="1">
      <c r="A606" s="122" t="str">
        <v/>
      </c>
      <c r="B606" s="212"/>
      <c r="C606" s="194"/>
      <c r="D606" s="195"/>
      <c r="E606" s="152"/>
      <c r="F606" s="155"/>
      <c r="G606" s="107"/>
      <c r="H606" s="196"/>
      <c r="I606" s="113"/>
      <c r="J606" s="75"/>
      <c r="K606" s="75"/>
      <c r="L606" s="197"/>
      <c r="M606" s="119"/>
      <c r="N606" s="129"/>
      <c r="O606" s="198"/>
      <c r="P606" s="199"/>
      <c r="Q606" s="200"/>
      <c r="R606" s="201"/>
      <c r="S606" s="201"/>
      <c r="T606" s="202"/>
      <c r="U606" s="203"/>
      <c r="V606" s="190"/>
      <c r="W606" s="85"/>
      <c r="X606" s="199"/>
      <c r="Y606" s="200"/>
      <c r="Z606" s="201"/>
      <c r="AA606" s="201"/>
      <c r="AB606" s="202"/>
      <c r="AC606" s="203"/>
      <c r="AD606" s="190"/>
      <c r="AE606" s="213"/>
      <c r="AF606" s="205"/>
      <c r="AG606" s="205"/>
      <c r="AH606" s="206"/>
      <c r="AI606" s="207"/>
      <c r="AJ606" s="214"/>
      <c r="AK606" s="163"/>
      <c r="AL606" s="163"/>
      <c r="AM606" s="208"/>
      <c r="AN606" s="192"/>
      <c r="AO606" s="209"/>
      <c r="AP606" s="162"/>
      <c r="AQ606" s="163"/>
      <c r="AR606" s="163"/>
      <c r="AS606" s="164"/>
      <c r="AT606" s="192"/>
      <c r="AU606" s="209"/>
      <c r="AV606" s="162"/>
      <c r="AW606" s="163"/>
      <c r="AX606" s="163"/>
      <c r="AY606" s="164"/>
      <c r="AZ606" s="192"/>
      <c r="BA606" s="209"/>
      <c r="BB606" s="162"/>
      <c r="BC606" s="163"/>
      <c r="BD606" s="163"/>
      <c r="BE606" s="164"/>
      <c r="BF606" s="192"/>
      <c r="BG606" s="209"/>
      <c r="BH606" s="162"/>
      <c r="BI606" s="163"/>
      <c r="BJ606" s="163"/>
      <c r="BK606" s="164"/>
      <c r="BL606" s="192"/>
      <c r="BM606" s="209"/>
      <c r="BN606" s="210"/>
      <c r="BO606" s="215"/>
      <c r="BP606" s="216"/>
      <c r="BQ606" s="151"/>
    </row>
    <row r="607" spans="1:69" ht="26.25" customHeight="1">
      <c r="A607" s="122" t="str">
        <v/>
      </c>
      <c r="B607" s="212"/>
      <c r="C607" s="194"/>
      <c r="D607" s="195"/>
      <c r="E607" s="152"/>
      <c r="F607" s="155"/>
      <c r="G607" s="107"/>
      <c r="H607" s="196"/>
      <c r="I607" s="113"/>
      <c r="J607" s="75"/>
      <c r="K607" s="75"/>
      <c r="L607" s="197"/>
      <c r="M607" s="119"/>
      <c r="N607" s="129"/>
      <c r="O607" s="198"/>
      <c r="P607" s="199"/>
      <c r="Q607" s="200"/>
      <c r="R607" s="201"/>
      <c r="S607" s="201"/>
      <c r="T607" s="202"/>
      <c r="U607" s="203"/>
      <c r="V607" s="190"/>
      <c r="W607" s="85"/>
      <c r="X607" s="199"/>
      <c r="Y607" s="200"/>
      <c r="Z607" s="201"/>
      <c r="AA607" s="201"/>
      <c r="AB607" s="202"/>
      <c r="AC607" s="203"/>
      <c r="AD607" s="190"/>
      <c r="AE607" s="213"/>
      <c r="AF607" s="205"/>
      <c r="AG607" s="205"/>
      <c r="AH607" s="206"/>
      <c r="AI607" s="207"/>
      <c r="AJ607" s="214"/>
      <c r="AK607" s="163"/>
      <c r="AL607" s="163"/>
      <c r="AM607" s="208"/>
      <c r="AN607" s="192"/>
      <c r="AO607" s="209"/>
      <c r="AP607" s="162"/>
      <c r="AQ607" s="163"/>
      <c r="AR607" s="163"/>
      <c r="AS607" s="164"/>
      <c r="AT607" s="192"/>
      <c r="AU607" s="209"/>
      <c r="AV607" s="162"/>
      <c r="AW607" s="163"/>
      <c r="AX607" s="163"/>
      <c r="AY607" s="164"/>
      <c r="AZ607" s="192"/>
      <c r="BA607" s="209"/>
      <c r="BB607" s="162"/>
      <c r="BC607" s="163"/>
      <c r="BD607" s="163"/>
      <c r="BE607" s="164"/>
      <c r="BF607" s="192"/>
      <c r="BG607" s="209"/>
      <c r="BH607" s="162"/>
      <c r="BI607" s="163"/>
      <c r="BJ607" s="163"/>
      <c r="BK607" s="164"/>
      <c r="BL607" s="192"/>
      <c r="BM607" s="209"/>
      <c r="BN607" s="210"/>
      <c r="BO607" s="215"/>
      <c r="BP607" s="216"/>
      <c r="BQ607" s="151"/>
    </row>
    <row r="608" spans="1:69" ht="26.25" customHeight="1">
      <c r="A608" s="122" t="str">
        <v/>
      </c>
      <c r="B608" s="212"/>
      <c r="C608" s="194"/>
      <c r="D608" s="195"/>
      <c r="E608" s="152"/>
      <c r="F608" s="155"/>
      <c r="G608" s="107"/>
      <c r="H608" s="196"/>
      <c r="I608" s="113"/>
      <c r="J608" s="75"/>
      <c r="K608" s="75"/>
      <c r="L608" s="197"/>
      <c r="M608" s="119"/>
      <c r="N608" s="129"/>
      <c r="O608" s="198"/>
      <c r="P608" s="199"/>
      <c r="Q608" s="200"/>
      <c r="R608" s="201"/>
      <c r="S608" s="201"/>
      <c r="T608" s="202"/>
      <c r="U608" s="203"/>
      <c r="V608" s="190"/>
      <c r="W608" s="85"/>
      <c r="X608" s="199"/>
      <c r="Y608" s="200"/>
      <c r="Z608" s="201"/>
      <c r="AA608" s="201"/>
      <c r="AB608" s="202"/>
      <c r="AC608" s="203"/>
      <c r="AD608" s="190"/>
      <c r="AE608" s="213"/>
      <c r="AF608" s="205"/>
      <c r="AG608" s="205"/>
      <c r="AH608" s="206"/>
      <c r="AI608" s="207"/>
      <c r="AJ608" s="214"/>
      <c r="AK608" s="163"/>
      <c r="AL608" s="163"/>
      <c r="AM608" s="208"/>
      <c r="AN608" s="192"/>
      <c r="AO608" s="209"/>
      <c r="AP608" s="162"/>
      <c r="AQ608" s="163"/>
      <c r="AR608" s="163"/>
      <c r="AS608" s="164"/>
      <c r="AT608" s="192"/>
      <c r="AU608" s="209"/>
      <c r="AV608" s="162"/>
      <c r="AW608" s="163"/>
      <c r="AX608" s="163"/>
      <c r="AY608" s="164"/>
      <c r="AZ608" s="192"/>
      <c r="BA608" s="209"/>
      <c r="BB608" s="162"/>
      <c r="BC608" s="163"/>
      <c r="BD608" s="163"/>
      <c r="BE608" s="164"/>
      <c r="BF608" s="192"/>
      <c r="BG608" s="209"/>
      <c r="BH608" s="162"/>
      <c r="BI608" s="163"/>
      <c r="BJ608" s="163"/>
      <c r="BK608" s="164"/>
      <c r="BL608" s="192"/>
      <c r="BM608" s="209"/>
      <c r="BN608" s="210"/>
      <c r="BO608" s="215"/>
      <c r="BP608" s="216"/>
      <c r="BQ608" s="151"/>
    </row>
    <row r="609" spans="1:69" ht="26.25" customHeight="1">
      <c r="A609" s="122" t="str">
        <v/>
      </c>
      <c r="B609" s="212"/>
      <c r="C609" s="194"/>
      <c r="D609" s="195"/>
      <c r="E609" s="152"/>
      <c r="F609" s="155"/>
      <c r="G609" s="107"/>
      <c r="H609" s="196"/>
      <c r="I609" s="113"/>
      <c r="J609" s="75"/>
      <c r="K609" s="75"/>
      <c r="L609" s="197"/>
      <c r="M609" s="119"/>
      <c r="N609" s="129"/>
      <c r="O609" s="198"/>
      <c r="P609" s="199"/>
      <c r="Q609" s="200"/>
      <c r="R609" s="201"/>
      <c r="S609" s="201"/>
      <c r="T609" s="202"/>
      <c r="U609" s="203"/>
      <c r="V609" s="190"/>
      <c r="W609" s="85"/>
      <c r="X609" s="199"/>
      <c r="Y609" s="200"/>
      <c r="Z609" s="201"/>
      <c r="AA609" s="201"/>
      <c r="AB609" s="202"/>
      <c r="AC609" s="203"/>
      <c r="AD609" s="190"/>
      <c r="AE609" s="213"/>
      <c r="AF609" s="205"/>
      <c r="AG609" s="205"/>
      <c r="AH609" s="206"/>
      <c r="AI609" s="207"/>
      <c r="AJ609" s="214"/>
      <c r="AK609" s="163"/>
      <c r="AL609" s="163"/>
      <c r="AM609" s="208"/>
      <c r="AN609" s="192"/>
      <c r="AO609" s="209"/>
      <c r="AP609" s="162"/>
      <c r="AQ609" s="163"/>
      <c r="AR609" s="163"/>
      <c r="AS609" s="164"/>
      <c r="AT609" s="192"/>
      <c r="AU609" s="209"/>
      <c r="AV609" s="162"/>
      <c r="AW609" s="163"/>
      <c r="AX609" s="163"/>
      <c r="AY609" s="164"/>
      <c r="AZ609" s="192"/>
      <c r="BA609" s="209"/>
      <c r="BB609" s="162"/>
      <c r="BC609" s="163"/>
      <c r="BD609" s="163"/>
      <c r="BE609" s="164"/>
      <c r="BF609" s="192"/>
      <c r="BG609" s="209"/>
      <c r="BH609" s="162"/>
      <c r="BI609" s="163"/>
      <c r="BJ609" s="163"/>
      <c r="BK609" s="164"/>
      <c r="BL609" s="192"/>
      <c r="BM609" s="209"/>
      <c r="BN609" s="210"/>
      <c r="BO609" s="215"/>
      <c r="BP609" s="216"/>
      <c r="BQ609" s="151"/>
    </row>
    <row r="610" spans="1:69" ht="26.25" customHeight="1">
      <c r="A610" s="122" t="str">
        <v/>
      </c>
      <c r="B610" s="212"/>
      <c r="C610" s="194"/>
      <c r="D610" s="195"/>
      <c r="E610" s="152"/>
      <c r="F610" s="155"/>
      <c r="G610" s="107"/>
      <c r="H610" s="196"/>
      <c r="I610" s="113"/>
      <c r="J610" s="75"/>
      <c r="K610" s="75"/>
      <c r="L610" s="197"/>
      <c r="M610" s="119"/>
      <c r="N610" s="129"/>
      <c r="O610" s="198"/>
      <c r="P610" s="199"/>
      <c r="Q610" s="200"/>
      <c r="R610" s="201"/>
      <c r="S610" s="201"/>
      <c r="T610" s="202"/>
      <c r="U610" s="203"/>
      <c r="V610" s="190"/>
      <c r="W610" s="85"/>
      <c r="X610" s="199"/>
      <c r="Y610" s="200"/>
      <c r="Z610" s="201"/>
      <c r="AA610" s="201"/>
      <c r="AB610" s="202"/>
      <c r="AC610" s="203"/>
      <c r="AD610" s="190"/>
      <c r="AE610" s="213"/>
      <c r="AF610" s="205"/>
      <c r="AG610" s="205"/>
      <c r="AH610" s="206"/>
      <c r="AI610" s="207"/>
      <c r="AJ610" s="214"/>
      <c r="AK610" s="163"/>
      <c r="AL610" s="163"/>
      <c r="AM610" s="208"/>
      <c r="AN610" s="192"/>
      <c r="AO610" s="209"/>
      <c r="AP610" s="162"/>
      <c r="AQ610" s="163"/>
      <c r="AR610" s="163"/>
      <c r="AS610" s="164"/>
      <c r="AT610" s="192"/>
      <c r="AU610" s="209"/>
      <c r="AV610" s="162"/>
      <c r="AW610" s="163"/>
      <c r="AX610" s="163"/>
      <c r="AY610" s="164"/>
      <c r="AZ610" s="192"/>
      <c r="BA610" s="209"/>
      <c r="BB610" s="162"/>
      <c r="BC610" s="163"/>
      <c r="BD610" s="163"/>
      <c r="BE610" s="164"/>
      <c r="BF610" s="192"/>
      <c r="BG610" s="209"/>
      <c r="BH610" s="162"/>
      <c r="BI610" s="163"/>
      <c r="BJ610" s="163"/>
      <c r="BK610" s="164"/>
      <c r="BL610" s="192"/>
      <c r="BM610" s="209"/>
      <c r="BN610" s="210"/>
      <c r="BO610" s="215"/>
      <c r="BP610" s="216"/>
      <c r="BQ610" s="151"/>
    </row>
    <row r="611" spans="1:69" ht="26.25" customHeight="1">
      <c r="A611" s="122" t="str">
        <v/>
      </c>
      <c r="B611" s="212"/>
      <c r="C611" s="194"/>
      <c r="D611" s="195"/>
      <c r="E611" s="152"/>
      <c r="F611" s="155"/>
      <c r="G611" s="107"/>
      <c r="H611" s="196"/>
      <c r="I611" s="113"/>
      <c r="J611" s="75"/>
      <c r="K611" s="75"/>
      <c r="L611" s="197"/>
      <c r="M611" s="119"/>
      <c r="N611" s="129"/>
      <c r="O611" s="198"/>
      <c r="P611" s="199"/>
      <c r="Q611" s="200"/>
      <c r="R611" s="201"/>
      <c r="S611" s="201"/>
      <c r="T611" s="202"/>
      <c r="U611" s="203"/>
      <c r="V611" s="190"/>
      <c r="W611" s="85"/>
      <c r="X611" s="199"/>
      <c r="Y611" s="200"/>
      <c r="Z611" s="201"/>
      <c r="AA611" s="201"/>
      <c r="AB611" s="202"/>
      <c r="AC611" s="203"/>
      <c r="AD611" s="190"/>
      <c r="AE611" s="213"/>
      <c r="AF611" s="205"/>
      <c r="AG611" s="205"/>
      <c r="AH611" s="206"/>
      <c r="AI611" s="207"/>
      <c r="AJ611" s="214"/>
      <c r="AK611" s="163"/>
      <c r="AL611" s="163"/>
      <c r="AM611" s="208"/>
      <c r="AN611" s="192"/>
      <c r="AO611" s="209"/>
      <c r="AP611" s="162"/>
      <c r="AQ611" s="163"/>
      <c r="AR611" s="163"/>
      <c r="AS611" s="164"/>
      <c r="AT611" s="192"/>
      <c r="AU611" s="209"/>
      <c r="AV611" s="162"/>
      <c r="AW611" s="163"/>
      <c r="AX611" s="163"/>
      <c r="AY611" s="164"/>
      <c r="AZ611" s="192"/>
      <c r="BA611" s="209"/>
      <c r="BB611" s="162"/>
      <c r="BC611" s="163"/>
      <c r="BD611" s="163"/>
      <c r="BE611" s="164"/>
      <c r="BF611" s="192"/>
      <c r="BG611" s="209"/>
      <c r="BH611" s="162"/>
      <c r="BI611" s="163"/>
      <c r="BJ611" s="163"/>
      <c r="BK611" s="164"/>
      <c r="BL611" s="192"/>
      <c r="BM611" s="209"/>
      <c r="BN611" s="210"/>
      <c r="BO611" s="215"/>
      <c r="BP611" s="216"/>
      <c r="BQ611" s="151"/>
    </row>
    <row r="612" spans="1:69" ht="26.25" customHeight="1">
      <c r="A612" s="122" t="str">
        <v/>
      </c>
      <c r="B612" s="212"/>
      <c r="C612" s="194"/>
      <c r="D612" s="195"/>
      <c r="E612" s="152"/>
      <c r="F612" s="155"/>
      <c r="G612" s="107"/>
      <c r="H612" s="196"/>
      <c r="I612" s="113"/>
      <c r="J612" s="75"/>
      <c r="K612" s="75"/>
      <c r="L612" s="197"/>
      <c r="M612" s="119"/>
      <c r="N612" s="129"/>
      <c r="O612" s="198"/>
      <c r="P612" s="199"/>
      <c r="Q612" s="200"/>
      <c r="R612" s="201"/>
      <c r="S612" s="201"/>
      <c r="T612" s="202"/>
      <c r="U612" s="203"/>
      <c r="V612" s="190"/>
      <c r="W612" s="85"/>
      <c r="X612" s="199"/>
      <c r="Y612" s="200"/>
      <c r="Z612" s="201"/>
      <c r="AA612" s="201"/>
      <c r="AB612" s="202"/>
      <c r="AC612" s="203"/>
      <c r="AD612" s="190"/>
      <c r="AE612" s="213"/>
      <c r="AF612" s="205"/>
      <c r="AG612" s="205"/>
      <c r="AH612" s="206"/>
      <c r="AI612" s="207"/>
      <c r="AJ612" s="214"/>
      <c r="AK612" s="163"/>
      <c r="AL612" s="163"/>
      <c r="AM612" s="208"/>
      <c r="AN612" s="192"/>
      <c r="AO612" s="209"/>
      <c r="AP612" s="162"/>
      <c r="AQ612" s="163"/>
      <c r="AR612" s="163"/>
      <c r="AS612" s="164"/>
      <c r="AT612" s="192"/>
      <c r="AU612" s="209"/>
      <c r="AV612" s="162"/>
      <c r="AW612" s="163"/>
      <c r="AX612" s="163"/>
      <c r="AY612" s="164"/>
      <c r="AZ612" s="192"/>
      <c r="BA612" s="209"/>
      <c r="BB612" s="162"/>
      <c r="BC612" s="163"/>
      <c r="BD612" s="163"/>
      <c r="BE612" s="164"/>
      <c r="BF612" s="192"/>
      <c r="BG612" s="209"/>
      <c r="BH612" s="162"/>
      <c r="BI612" s="163"/>
      <c r="BJ612" s="163"/>
      <c r="BK612" s="164"/>
      <c r="BL612" s="192"/>
      <c r="BM612" s="209"/>
      <c r="BN612" s="210"/>
      <c r="BO612" s="215"/>
      <c r="BP612" s="216"/>
      <c r="BQ612" s="151"/>
    </row>
    <row r="613" spans="1:69" ht="26.25" customHeight="1">
      <c r="A613" s="122" t="str">
        <v/>
      </c>
      <c r="B613" s="212"/>
      <c r="C613" s="194"/>
      <c r="D613" s="195"/>
      <c r="E613" s="152"/>
      <c r="F613" s="155"/>
      <c r="G613" s="107"/>
      <c r="H613" s="196"/>
      <c r="I613" s="113"/>
      <c r="J613" s="75"/>
      <c r="K613" s="75"/>
      <c r="L613" s="197"/>
      <c r="M613" s="119"/>
      <c r="N613" s="129"/>
      <c r="O613" s="198"/>
      <c r="P613" s="199"/>
      <c r="Q613" s="200"/>
      <c r="R613" s="201"/>
      <c r="S613" s="201"/>
      <c r="T613" s="202"/>
      <c r="U613" s="203"/>
      <c r="V613" s="190"/>
      <c r="W613" s="85"/>
      <c r="X613" s="199"/>
      <c r="Y613" s="200"/>
      <c r="Z613" s="201"/>
      <c r="AA613" s="201"/>
      <c r="AB613" s="202"/>
      <c r="AC613" s="203"/>
      <c r="AD613" s="190"/>
      <c r="AE613" s="213"/>
      <c r="AF613" s="205"/>
      <c r="AG613" s="205"/>
      <c r="AH613" s="206"/>
      <c r="AI613" s="207"/>
      <c r="AJ613" s="214"/>
      <c r="AK613" s="163"/>
      <c r="AL613" s="163"/>
      <c r="AM613" s="208"/>
      <c r="AN613" s="192"/>
      <c r="AO613" s="209"/>
      <c r="AP613" s="162"/>
      <c r="AQ613" s="163"/>
      <c r="AR613" s="163"/>
      <c r="AS613" s="164"/>
      <c r="AT613" s="192"/>
      <c r="AU613" s="209"/>
      <c r="AV613" s="162"/>
      <c r="AW613" s="163"/>
      <c r="AX613" s="163"/>
      <c r="AY613" s="164"/>
      <c r="AZ613" s="192"/>
      <c r="BA613" s="209"/>
      <c r="BB613" s="162"/>
      <c r="BC613" s="163"/>
      <c r="BD613" s="163"/>
      <c r="BE613" s="164"/>
      <c r="BF613" s="192"/>
      <c r="BG613" s="209"/>
      <c r="BH613" s="162"/>
      <c r="BI613" s="163"/>
      <c r="BJ613" s="163"/>
      <c r="BK613" s="164"/>
      <c r="BL613" s="192"/>
      <c r="BM613" s="209"/>
      <c r="BN613" s="210"/>
      <c r="BO613" s="215"/>
      <c r="BP613" s="216"/>
      <c r="BQ613" s="151"/>
    </row>
    <row r="614" spans="1:69" ht="26.25" customHeight="1">
      <c r="A614" s="122" t="str">
        <v/>
      </c>
      <c r="B614" s="212"/>
      <c r="C614" s="194"/>
      <c r="D614" s="195"/>
      <c r="E614" s="152"/>
      <c r="F614" s="155"/>
      <c r="G614" s="107"/>
      <c r="H614" s="196"/>
      <c r="I614" s="113"/>
      <c r="J614" s="75"/>
      <c r="K614" s="75"/>
      <c r="L614" s="197"/>
      <c r="M614" s="119"/>
      <c r="N614" s="129"/>
      <c r="O614" s="198"/>
      <c r="P614" s="199"/>
      <c r="Q614" s="200"/>
      <c r="R614" s="201"/>
      <c r="S614" s="201"/>
      <c r="T614" s="202"/>
      <c r="U614" s="203"/>
      <c r="V614" s="190"/>
      <c r="W614" s="85"/>
      <c r="X614" s="199"/>
      <c r="Y614" s="200"/>
      <c r="Z614" s="201"/>
      <c r="AA614" s="201"/>
      <c r="AB614" s="202"/>
      <c r="AC614" s="203"/>
      <c r="AD614" s="190"/>
      <c r="AE614" s="213"/>
      <c r="AF614" s="205"/>
      <c r="AG614" s="205"/>
      <c r="AH614" s="206"/>
      <c r="AI614" s="207"/>
      <c r="AJ614" s="214"/>
      <c r="AK614" s="163"/>
      <c r="AL614" s="163"/>
      <c r="AM614" s="208"/>
      <c r="AN614" s="192"/>
      <c r="AO614" s="209"/>
      <c r="AP614" s="162"/>
      <c r="AQ614" s="163"/>
      <c r="AR614" s="163"/>
      <c r="AS614" s="164"/>
      <c r="AT614" s="192"/>
      <c r="AU614" s="209"/>
      <c r="AV614" s="162"/>
      <c r="AW614" s="163"/>
      <c r="AX614" s="163"/>
      <c r="AY614" s="164"/>
      <c r="AZ614" s="192"/>
      <c r="BA614" s="209"/>
      <c r="BB614" s="162"/>
      <c r="BC614" s="163"/>
      <c r="BD614" s="163"/>
      <c r="BE614" s="164"/>
      <c r="BF614" s="192"/>
      <c r="BG614" s="209"/>
      <c r="BH614" s="162"/>
      <c r="BI614" s="163"/>
      <c r="BJ614" s="163"/>
      <c r="BK614" s="164"/>
      <c r="BL614" s="192"/>
      <c r="BM614" s="209"/>
      <c r="BN614" s="210"/>
      <c r="BO614" s="215"/>
      <c r="BP614" s="216"/>
      <c r="BQ614" s="151"/>
    </row>
    <row r="615" spans="1:69" ht="26.25" customHeight="1">
      <c r="A615" s="122" t="str">
        <v/>
      </c>
      <c r="B615" s="212"/>
      <c r="C615" s="194"/>
      <c r="D615" s="195"/>
      <c r="E615" s="152"/>
      <c r="F615" s="155"/>
      <c r="G615" s="107"/>
      <c r="H615" s="196"/>
      <c r="I615" s="113"/>
      <c r="J615" s="75"/>
      <c r="K615" s="75"/>
      <c r="L615" s="197"/>
      <c r="M615" s="119"/>
      <c r="N615" s="129"/>
      <c r="O615" s="198"/>
      <c r="P615" s="199"/>
      <c r="Q615" s="200"/>
      <c r="R615" s="201"/>
      <c r="S615" s="201"/>
      <c r="T615" s="202"/>
      <c r="U615" s="203"/>
      <c r="V615" s="190"/>
      <c r="W615" s="85"/>
      <c r="X615" s="199"/>
      <c r="Y615" s="200"/>
      <c r="Z615" s="201"/>
      <c r="AA615" s="201"/>
      <c r="AB615" s="202"/>
      <c r="AC615" s="203"/>
      <c r="AD615" s="190"/>
      <c r="AE615" s="213"/>
      <c r="AF615" s="205"/>
      <c r="AG615" s="205"/>
      <c r="AH615" s="206"/>
      <c r="AI615" s="207"/>
      <c r="AJ615" s="214"/>
      <c r="AK615" s="163"/>
      <c r="AL615" s="163"/>
      <c r="AM615" s="208"/>
      <c r="AN615" s="192"/>
      <c r="AO615" s="209"/>
      <c r="AP615" s="162"/>
      <c r="AQ615" s="163"/>
      <c r="AR615" s="163"/>
      <c r="AS615" s="164"/>
      <c r="AT615" s="192"/>
      <c r="AU615" s="209"/>
      <c r="AV615" s="162"/>
      <c r="AW615" s="163"/>
      <c r="AX615" s="163"/>
      <c r="AY615" s="164"/>
      <c r="AZ615" s="192"/>
      <c r="BA615" s="209"/>
      <c r="BB615" s="162"/>
      <c r="BC615" s="163"/>
      <c r="BD615" s="163"/>
      <c r="BE615" s="164"/>
      <c r="BF615" s="192"/>
      <c r="BG615" s="209"/>
      <c r="BH615" s="162"/>
      <c r="BI615" s="163"/>
      <c r="BJ615" s="163"/>
      <c r="BK615" s="164"/>
      <c r="BL615" s="192"/>
      <c r="BM615" s="209"/>
      <c r="BN615" s="210"/>
      <c r="BO615" s="215"/>
      <c r="BP615" s="216"/>
      <c r="BQ615" s="151"/>
    </row>
    <row r="616" spans="1:69" ht="26.25" customHeight="1">
      <c r="A616" s="122" t="str">
        <v/>
      </c>
      <c r="B616" s="212"/>
      <c r="C616" s="194"/>
      <c r="D616" s="195"/>
      <c r="E616" s="152"/>
      <c r="F616" s="155"/>
      <c r="G616" s="107"/>
      <c r="H616" s="196"/>
      <c r="I616" s="113"/>
      <c r="J616" s="75"/>
      <c r="K616" s="75"/>
      <c r="L616" s="197"/>
      <c r="M616" s="119"/>
      <c r="N616" s="129"/>
      <c r="O616" s="198"/>
      <c r="P616" s="199"/>
      <c r="Q616" s="200"/>
      <c r="R616" s="201"/>
      <c r="S616" s="201"/>
      <c r="T616" s="202"/>
      <c r="U616" s="203"/>
      <c r="V616" s="190"/>
      <c r="W616" s="85"/>
      <c r="X616" s="199"/>
      <c r="Y616" s="200"/>
      <c r="Z616" s="201"/>
      <c r="AA616" s="201"/>
      <c r="AB616" s="202"/>
      <c r="AC616" s="203"/>
      <c r="AD616" s="190"/>
      <c r="AE616" s="213"/>
      <c r="AF616" s="205"/>
      <c r="AG616" s="205"/>
      <c r="AH616" s="206"/>
      <c r="AI616" s="207"/>
      <c r="AJ616" s="214"/>
      <c r="AK616" s="163"/>
      <c r="AL616" s="163"/>
      <c r="AM616" s="208"/>
      <c r="AN616" s="192"/>
      <c r="AO616" s="209"/>
      <c r="AP616" s="162"/>
      <c r="AQ616" s="163"/>
      <c r="AR616" s="163"/>
      <c r="AS616" s="164"/>
      <c r="AT616" s="192"/>
      <c r="AU616" s="209"/>
      <c r="AV616" s="162"/>
      <c r="AW616" s="163"/>
      <c r="AX616" s="163"/>
      <c r="AY616" s="164"/>
      <c r="AZ616" s="192"/>
      <c r="BA616" s="209"/>
      <c r="BB616" s="162"/>
      <c r="BC616" s="163"/>
      <c r="BD616" s="163"/>
      <c r="BE616" s="164"/>
      <c r="BF616" s="192"/>
      <c r="BG616" s="209"/>
      <c r="BH616" s="162"/>
      <c r="BI616" s="163"/>
      <c r="BJ616" s="163"/>
      <c r="BK616" s="164"/>
      <c r="BL616" s="192"/>
      <c r="BM616" s="209"/>
      <c r="BN616" s="210"/>
      <c r="BO616" s="215"/>
      <c r="BP616" s="216"/>
      <c r="BQ616" s="151"/>
    </row>
    <row r="617" spans="1:69" ht="26.25" customHeight="1">
      <c r="A617" s="122" t="str">
        <v/>
      </c>
      <c r="B617" s="212"/>
      <c r="C617" s="194"/>
      <c r="D617" s="195"/>
      <c r="E617" s="152"/>
      <c r="F617" s="155"/>
      <c r="G617" s="107"/>
      <c r="H617" s="196"/>
      <c r="I617" s="113"/>
      <c r="J617" s="75"/>
      <c r="K617" s="75"/>
      <c r="L617" s="197"/>
      <c r="M617" s="119"/>
      <c r="N617" s="129"/>
      <c r="O617" s="198"/>
      <c r="P617" s="199"/>
      <c r="Q617" s="200"/>
      <c r="R617" s="201"/>
      <c r="S617" s="201"/>
      <c r="T617" s="202"/>
      <c r="U617" s="203"/>
      <c r="V617" s="190"/>
      <c r="W617" s="85"/>
      <c r="X617" s="199"/>
      <c r="Y617" s="200"/>
      <c r="Z617" s="201"/>
      <c r="AA617" s="201"/>
      <c r="AB617" s="202"/>
      <c r="AC617" s="203"/>
      <c r="AD617" s="190"/>
      <c r="AE617" s="213"/>
      <c r="AF617" s="205"/>
      <c r="AG617" s="205"/>
      <c r="AH617" s="206"/>
      <c r="AI617" s="207"/>
      <c r="AJ617" s="214"/>
      <c r="AK617" s="163"/>
      <c r="AL617" s="163"/>
      <c r="AM617" s="208"/>
      <c r="AN617" s="192"/>
      <c r="AO617" s="209"/>
      <c r="AP617" s="162"/>
      <c r="AQ617" s="163"/>
      <c r="AR617" s="163"/>
      <c r="AS617" s="164"/>
      <c r="AT617" s="192"/>
      <c r="AU617" s="209"/>
      <c r="AV617" s="162"/>
      <c r="AW617" s="163"/>
      <c r="AX617" s="163"/>
      <c r="AY617" s="164"/>
      <c r="AZ617" s="192"/>
      <c r="BA617" s="209"/>
      <c r="BB617" s="162"/>
      <c r="BC617" s="163"/>
      <c r="BD617" s="163"/>
      <c r="BE617" s="164"/>
      <c r="BF617" s="192"/>
      <c r="BG617" s="209"/>
      <c r="BH617" s="162"/>
      <c r="BI617" s="163"/>
      <c r="BJ617" s="163"/>
      <c r="BK617" s="164"/>
      <c r="BL617" s="192"/>
      <c r="BM617" s="209"/>
      <c r="BN617" s="210"/>
      <c r="BO617" s="215"/>
      <c r="BP617" s="216"/>
      <c r="BQ617" s="151"/>
    </row>
    <row r="618" spans="1:69" ht="26.25" customHeight="1">
      <c r="A618" s="122" t="str">
        <v/>
      </c>
      <c r="B618" s="212"/>
      <c r="C618" s="194"/>
      <c r="D618" s="195"/>
      <c r="E618" s="152"/>
      <c r="F618" s="155"/>
      <c r="G618" s="107"/>
      <c r="H618" s="196"/>
      <c r="I618" s="113"/>
      <c r="J618" s="75"/>
      <c r="K618" s="75"/>
      <c r="L618" s="197"/>
      <c r="M618" s="119"/>
      <c r="N618" s="129"/>
      <c r="O618" s="198"/>
      <c r="P618" s="199"/>
      <c r="Q618" s="200"/>
      <c r="R618" s="201"/>
      <c r="S618" s="201"/>
      <c r="T618" s="202"/>
      <c r="U618" s="203"/>
      <c r="V618" s="190"/>
      <c r="W618" s="85"/>
      <c r="X618" s="199"/>
      <c r="Y618" s="200"/>
      <c r="Z618" s="201"/>
      <c r="AA618" s="201"/>
      <c r="AB618" s="202"/>
      <c r="AC618" s="203"/>
      <c r="AD618" s="190"/>
      <c r="AE618" s="213"/>
      <c r="AF618" s="205"/>
      <c r="AG618" s="205"/>
      <c r="AH618" s="206"/>
      <c r="AI618" s="207"/>
      <c r="AJ618" s="214"/>
      <c r="AK618" s="163"/>
      <c r="AL618" s="163"/>
      <c r="AM618" s="208"/>
      <c r="AN618" s="192"/>
      <c r="AO618" s="209"/>
      <c r="AP618" s="162"/>
      <c r="AQ618" s="163"/>
      <c r="AR618" s="163"/>
      <c r="AS618" s="164"/>
      <c r="AT618" s="192"/>
      <c r="AU618" s="209"/>
      <c r="AV618" s="162"/>
      <c r="AW618" s="163"/>
      <c r="AX618" s="163"/>
      <c r="AY618" s="164"/>
      <c r="AZ618" s="192"/>
      <c r="BA618" s="209"/>
      <c r="BB618" s="162"/>
      <c r="BC618" s="163"/>
      <c r="BD618" s="163"/>
      <c r="BE618" s="164"/>
      <c r="BF618" s="192"/>
      <c r="BG618" s="209"/>
      <c r="BH618" s="162"/>
      <c r="BI618" s="163"/>
      <c r="BJ618" s="163"/>
      <c r="BK618" s="164"/>
      <c r="BL618" s="192"/>
      <c r="BM618" s="209"/>
      <c r="BN618" s="210"/>
      <c r="BO618" s="215"/>
      <c r="BP618" s="216"/>
      <c r="BQ618" s="151"/>
    </row>
    <row r="619" spans="1:69" ht="26.25" customHeight="1">
      <c r="A619" s="122" t="str">
        <v/>
      </c>
      <c r="B619" s="212"/>
      <c r="C619" s="194"/>
      <c r="D619" s="195"/>
      <c r="E619" s="152"/>
      <c r="F619" s="155"/>
      <c r="G619" s="107"/>
      <c r="H619" s="196"/>
      <c r="I619" s="113"/>
      <c r="J619" s="75"/>
      <c r="K619" s="75"/>
      <c r="L619" s="197"/>
      <c r="M619" s="119"/>
      <c r="N619" s="129"/>
      <c r="O619" s="198"/>
      <c r="P619" s="199"/>
      <c r="Q619" s="200"/>
      <c r="R619" s="201"/>
      <c r="S619" s="201"/>
      <c r="T619" s="202"/>
      <c r="U619" s="203"/>
      <c r="V619" s="190"/>
      <c r="W619" s="85"/>
      <c r="X619" s="199"/>
      <c r="Y619" s="200"/>
      <c r="Z619" s="201"/>
      <c r="AA619" s="201"/>
      <c r="AB619" s="202"/>
      <c r="AC619" s="203"/>
      <c r="AD619" s="190"/>
      <c r="AE619" s="213"/>
      <c r="AF619" s="205"/>
      <c r="AG619" s="205"/>
      <c r="AH619" s="206"/>
      <c r="AI619" s="207"/>
      <c r="AJ619" s="214"/>
      <c r="AK619" s="163"/>
      <c r="AL619" s="163"/>
      <c r="AM619" s="208"/>
      <c r="AN619" s="192"/>
      <c r="AO619" s="209"/>
      <c r="AP619" s="162"/>
      <c r="AQ619" s="163"/>
      <c r="AR619" s="163"/>
      <c r="AS619" s="164"/>
      <c r="AT619" s="192"/>
      <c r="AU619" s="209"/>
      <c r="AV619" s="162"/>
      <c r="AW619" s="163"/>
      <c r="AX619" s="163"/>
      <c r="AY619" s="164"/>
      <c r="AZ619" s="192"/>
      <c r="BA619" s="209"/>
      <c r="BB619" s="162"/>
      <c r="BC619" s="163"/>
      <c r="BD619" s="163"/>
      <c r="BE619" s="164"/>
      <c r="BF619" s="192"/>
      <c r="BG619" s="209"/>
      <c r="BH619" s="162"/>
      <c r="BI619" s="163"/>
      <c r="BJ619" s="163"/>
      <c r="BK619" s="164"/>
      <c r="BL619" s="192"/>
      <c r="BM619" s="209"/>
      <c r="BN619" s="210"/>
      <c r="BO619" s="215"/>
      <c r="BP619" s="216"/>
      <c r="BQ619" s="151"/>
    </row>
    <row r="620" spans="1:69" ht="26.25" customHeight="1">
      <c r="A620" s="122" t="str">
        <v/>
      </c>
      <c r="B620" s="212"/>
      <c r="C620" s="194"/>
      <c r="D620" s="195"/>
      <c r="E620" s="152"/>
      <c r="F620" s="155"/>
      <c r="G620" s="107"/>
      <c r="H620" s="196"/>
      <c r="I620" s="113"/>
      <c r="J620" s="75"/>
      <c r="K620" s="75"/>
      <c r="L620" s="197"/>
      <c r="M620" s="119"/>
      <c r="N620" s="129"/>
      <c r="O620" s="198"/>
      <c r="P620" s="199"/>
      <c r="Q620" s="200"/>
      <c r="R620" s="201"/>
      <c r="S620" s="201"/>
      <c r="T620" s="202"/>
      <c r="U620" s="203"/>
      <c r="V620" s="190"/>
      <c r="W620" s="85"/>
      <c r="X620" s="199"/>
      <c r="Y620" s="200"/>
      <c r="Z620" s="201"/>
      <c r="AA620" s="201"/>
      <c r="AB620" s="202"/>
      <c r="AC620" s="203"/>
      <c r="AD620" s="190"/>
      <c r="AE620" s="213"/>
      <c r="AF620" s="205"/>
      <c r="AG620" s="205"/>
      <c r="AH620" s="206"/>
      <c r="AI620" s="207"/>
      <c r="AJ620" s="214"/>
      <c r="AK620" s="163"/>
      <c r="AL620" s="163"/>
      <c r="AM620" s="208"/>
      <c r="AN620" s="192"/>
      <c r="AO620" s="209"/>
      <c r="AP620" s="162"/>
      <c r="AQ620" s="163"/>
      <c r="AR620" s="163"/>
      <c r="AS620" s="164"/>
      <c r="AT620" s="192"/>
      <c r="AU620" s="209"/>
      <c r="AV620" s="162"/>
      <c r="AW620" s="163"/>
      <c r="AX620" s="163"/>
      <c r="AY620" s="164"/>
      <c r="AZ620" s="192"/>
      <c r="BA620" s="209"/>
      <c r="BB620" s="162"/>
      <c r="BC620" s="163"/>
      <c r="BD620" s="163"/>
      <c r="BE620" s="164"/>
      <c r="BF620" s="192"/>
      <c r="BG620" s="209"/>
      <c r="BH620" s="162"/>
      <c r="BI620" s="163"/>
      <c r="BJ620" s="163"/>
      <c r="BK620" s="164"/>
      <c r="BL620" s="192"/>
      <c r="BM620" s="209"/>
      <c r="BN620" s="210"/>
      <c r="BO620" s="215"/>
      <c r="BP620" s="216"/>
      <c r="BQ620" s="151"/>
    </row>
    <row r="621" spans="1:69" ht="26.25" customHeight="1">
      <c r="A621" s="122" t="str">
        <v/>
      </c>
      <c r="B621" s="212"/>
      <c r="C621" s="194"/>
      <c r="D621" s="195"/>
      <c r="E621" s="152"/>
      <c r="F621" s="155"/>
      <c r="G621" s="107"/>
      <c r="H621" s="196"/>
      <c r="I621" s="113"/>
      <c r="J621" s="75"/>
      <c r="K621" s="75"/>
      <c r="L621" s="197"/>
      <c r="M621" s="119"/>
      <c r="N621" s="129"/>
      <c r="O621" s="198"/>
      <c r="P621" s="199"/>
      <c r="Q621" s="200"/>
      <c r="R621" s="201"/>
      <c r="S621" s="201"/>
      <c r="T621" s="202"/>
      <c r="U621" s="203"/>
      <c r="V621" s="190"/>
      <c r="W621" s="85"/>
      <c r="X621" s="199"/>
      <c r="Y621" s="200"/>
      <c r="Z621" s="201"/>
      <c r="AA621" s="201"/>
      <c r="AB621" s="202"/>
      <c r="AC621" s="203"/>
      <c r="AD621" s="190"/>
      <c r="AE621" s="213"/>
      <c r="AF621" s="205"/>
      <c r="AG621" s="205"/>
      <c r="AH621" s="206"/>
      <c r="AI621" s="207"/>
      <c r="AJ621" s="214"/>
      <c r="AK621" s="163"/>
      <c r="AL621" s="163"/>
      <c r="AM621" s="208"/>
      <c r="AN621" s="192"/>
      <c r="AO621" s="209"/>
      <c r="AP621" s="162"/>
      <c r="AQ621" s="163"/>
      <c r="AR621" s="163"/>
      <c r="AS621" s="164"/>
      <c r="AT621" s="192"/>
      <c r="AU621" s="209"/>
      <c r="AV621" s="162"/>
      <c r="AW621" s="163"/>
      <c r="AX621" s="163"/>
      <c r="AY621" s="164"/>
      <c r="AZ621" s="192"/>
      <c r="BA621" s="209"/>
      <c r="BB621" s="162"/>
      <c r="BC621" s="163"/>
      <c r="BD621" s="163"/>
      <c r="BE621" s="164"/>
      <c r="BF621" s="192"/>
      <c r="BG621" s="209"/>
      <c r="BH621" s="162"/>
      <c r="BI621" s="163"/>
      <c r="BJ621" s="163"/>
      <c r="BK621" s="164"/>
      <c r="BL621" s="192"/>
      <c r="BM621" s="209"/>
      <c r="BN621" s="210"/>
      <c r="BO621" s="215"/>
      <c r="BP621" s="216"/>
      <c r="BQ621" s="151"/>
    </row>
    <row r="622" spans="1:69" ht="26.25" customHeight="1">
      <c r="A622" s="122" t="str">
        <v/>
      </c>
      <c r="B622" s="212"/>
      <c r="C622" s="194"/>
      <c r="D622" s="195"/>
      <c r="E622" s="152"/>
      <c r="F622" s="155"/>
      <c r="G622" s="107"/>
      <c r="H622" s="196"/>
      <c r="I622" s="113"/>
      <c r="J622" s="75"/>
      <c r="K622" s="75"/>
      <c r="L622" s="197"/>
      <c r="M622" s="119"/>
      <c r="N622" s="129"/>
      <c r="O622" s="198"/>
      <c r="P622" s="199"/>
      <c r="Q622" s="200"/>
      <c r="R622" s="201"/>
      <c r="S622" s="201"/>
      <c r="T622" s="202"/>
      <c r="U622" s="203"/>
      <c r="V622" s="190"/>
      <c r="W622" s="85"/>
      <c r="X622" s="199"/>
      <c r="Y622" s="200"/>
      <c r="Z622" s="201"/>
      <c r="AA622" s="201"/>
      <c r="AB622" s="202"/>
      <c r="AC622" s="203"/>
      <c r="AD622" s="190"/>
      <c r="AE622" s="213"/>
      <c r="AF622" s="205"/>
      <c r="AG622" s="205"/>
      <c r="AH622" s="206"/>
      <c r="AI622" s="207"/>
      <c r="AJ622" s="214"/>
      <c r="AK622" s="163"/>
      <c r="AL622" s="163"/>
      <c r="AM622" s="208"/>
      <c r="AN622" s="192"/>
      <c r="AO622" s="209"/>
      <c r="AP622" s="162"/>
      <c r="AQ622" s="163"/>
      <c r="AR622" s="163"/>
      <c r="AS622" s="164"/>
      <c r="AT622" s="192"/>
      <c r="AU622" s="209"/>
      <c r="AV622" s="162"/>
      <c r="AW622" s="163"/>
      <c r="AX622" s="163"/>
      <c r="AY622" s="164"/>
      <c r="AZ622" s="192"/>
      <c r="BA622" s="209"/>
      <c r="BB622" s="162"/>
      <c r="BC622" s="163"/>
      <c r="BD622" s="163"/>
      <c r="BE622" s="164"/>
      <c r="BF622" s="192"/>
      <c r="BG622" s="209"/>
      <c r="BH622" s="162"/>
      <c r="BI622" s="163"/>
      <c r="BJ622" s="163"/>
      <c r="BK622" s="164"/>
      <c r="BL622" s="192"/>
      <c r="BM622" s="209"/>
      <c r="BN622" s="210"/>
      <c r="BO622" s="215"/>
      <c r="BP622" s="216"/>
      <c r="BQ622" s="151"/>
    </row>
    <row r="623" spans="1:69" ht="26.25" customHeight="1">
      <c r="A623" s="122" t="str">
        <v/>
      </c>
      <c r="B623" s="212"/>
      <c r="C623" s="194"/>
      <c r="D623" s="195"/>
      <c r="E623" s="152"/>
      <c r="F623" s="155"/>
      <c r="G623" s="107"/>
      <c r="H623" s="196"/>
      <c r="I623" s="113"/>
      <c r="J623" s="75"/>
      <c r="K623" s="75"/>
      <c r="L623" s="197"/>
      <c r="M623" s="119"/>
      <c r="N623" s="129"/>
      <c r="O623" s="198"/>
      <c r="P623" s="199"/>
      <c r="Q623" s="200"/>
      <c r="R623" s="201"/>
      <c r="S623" s="201"/>
      <c r="T623" s="202"/>
      <c r="U623" s="203"/>
      <c r="V623" s="190"/>
      <c r="W623" s="85"/>
      <c r="X623" s="199"/>
      <c r="Y623" s="200"/>
      <c r="Z623" s="201"/>
      <c r="AA623" s="201"/>
      <c r="AB623" s="202"/>
      <c r="AC623" s="203"/>
      <c r="AD623" s="190"/>
      <c r="AE623" s="213"/>
      <c r="AF623" s="205"/>
      <c r="AG623" s="205"/>
      <c r="AH623" s="206"/>
      <c r="AI623" s="207"/>
      <c r="AJ623" s="214"/>
      <c r="AK623" s="163"/>
      <c r="AL623" s="163"/>
      <c r="AM623" s="208"/>
      <c r="AN623" s="192"/>
      <c r="AO623" s="209"/>
      <c r="AP623" s="162"/>
      <c r="AQ623" s="163"/>
      <c r="AR623" s="163"/>
      <c r="AS623" s="164"/>
      <c r="AT623" s="192"/>
      <c r="AU623" s="209"/>
      <c r="AV623" s="162"/>
      <c r="AW623" s="163"/>
      <c r="AX623" s="163"/>
      <c r="AY623" s="164"/>
      <c r="AZ623" s="192"/>
      <c r="BA623" s="209"/>
      <c r="BB623" s="162"/>
      <c r="BC623" s="163"/>
      <c r="BD623" s="163"/>
      <c r="BE623" s="164"/>
      <c r="BF623" s="192"/>
      <c r="BG623" s="209"/>
      <c r="BH623" s="162"/>
      <c r="BI623" s="163"/>
      <c r="BJ623" s="163"/>
      <c r="BK623" s="164"/>
      <c r="BL623" s="192"/>
      <c r="BM623" s="209"/>
      <c r="BN623" s="210"/>
      <c r="BO623" s="215"/>
      <c r="BP623" s="216"/>
      <c r="BQ623" s="151"/>
    </row>
    <row r="624" spans="1:69" ht="26.25" customHeight="1">
      <c r="A624" s="122" t="str">
        <v/>
      </c>
      <c r="B624" s="212"/>
      <c r="C624" s="194"/>
      <c r="D624" s="195"/>
      <c r="E624" s="152"/>
      <c r="F624" s="155"/>
      <c r="G624" s="107"/>
      <c r="H624" s="196"/>
      <c r="I624" s="113"/>
      <c r="J624" s="75"/>
      <c r="K624" s="75"/>
      <c r="L624" s="197"/>
      <c r="M624" s="119"/>
      <c r="N624" s="129"/>
      <c r="O624" s="198"/>
      <c r="P624" s="199"/>
      <c r="Q624" s="200"/>
      <c r="R624" s="201"/>
      <c r="S624" s="201"/>
      <c r="T624" s="202"/>
      <c r="U624" s="203"/>
      <c r="V624" s="190"/>
      <c r="W624" s="85"/>
      <c r="X624" s="199"/>
      <c r="Y624" s="200"/>
      <c r="Z624" s="201"/>
      <c r="AA624" s="201"/>
      <c r="AB624" s="202"/>
      <c r="AC624" s="203"/>
      <c r="AD624" s="190"/>
      <c r="AE624" s="213"/>
      <c r="AF624" s="205"/>
      <c r="AG624" s="205"/>
      <c r="AH624" s="206"/>
      <c r="AI624" s="207"/>
      <c r="AJ624" s="214"/>
      <c r="AK624" s="163"/>
      <c r="AL624" s="163"/>
      <c r="AM624" s="208"/>
      <c r="AN624" s="192"/>
      <c r="AO624" s="209"/>
      <c r="AP624" s="162"/>
      <c r="AQ624" s="163"/>
      <c r="AR624" s="163"/>
      <c r="AS624" s="164"/>
      <c r="AT624" s="192"/>
      <c r="AU624" s="209"/>
      <c r="AV624" s="162"/>
      <c r="AW624" s="163"/>
      <c r="AX624" s="163"/>
      <c r="AY624" s="164"/>
      <c r="AZ624" s="192"/>
      <c r="BA624" s="209"/>
      <c r="BB624" s="162"/>
      <c r="BC624" s="163"/>
      <c r="BD624" s="163"/>
      <c r="BE624" s="164"/>
      <c r="BF624" s="192"/>
      <c r="BG624" s="209"/>
      <c r="BH624" s="162"/>
      <c r="BI624" s="163"/>
      <c r="BJ624" s="163"/>
      <c r="BK624" s="164"/>
      <c r="BL624" s="192"/>
      <c r="BM624" s="209"/>
      <c r="BN624" s="210"/>
      <c r="BO624" s="215"/>
      <c r="BP624" s="216"/>
      <c r="BQ624" s="151"/>
    </row>
    <row r="625" spans="1:69" ht="26.25" customHeight="1">
      <c r="A625" s="122" t="str">
        <v/>
      </c>
      <c r="B625" s="212"/>
      <c r="C625" s="194"/>
      <c r="D625" s="195"/>
      <c r="E625" s="152"/>
      <c r="F625" s="155"/>
      <c r="G625" s="107"/>
      <c r="H625" s="196"/>
      <c r="I625" s="113"/>
      <c r="J625" s="75"/>
      <c r="K625" s="75"/>
      <c r="L625" s="197"/>
      <c r="M625" s="119"/>
      <c r="N625" s="129"/>
      <c r="O625" s="198"/>
      <c r="P625" s="199"/>
      <c r="Q625" s="200"/>
      <c r="R625" s="201"/>
      <c r="S625" s="201"/>
      <c r="T625" s="202"/>
      <c r="U625" s="203"/>
      <c r="V625" s="190"/>
      <c r="W625" s="85"/>
      <c r="X625" s="199"/>
      <c r="Y625" s="200"/>
      <c r="Z625" s="201"/>
      <c r="AA625" s="201"/>
      <c r="AB625" s="202"/>
      <c r="AC625" s="203"/>
      <c r="AD625" s="190"/>
      <c r="AE625" s="213"/>
      <c r="AF625" s="205"/>
      <c r="AG625" s="205"/>
      <c r="AH625" s="206"/>
      <c r="AI625" s="207"/>
      <c r="AJ625" s="214"/>
      <c r="AK625" s="163"/>
      <c r="AL625" s="163"/>
      <c r="AM625" s="208"/>
      <c r="AN625" s="192"/>
      <c r="AO625" s="209"/>
      <c r="AP625" s="162"/>
      <c r="AQ625" s="163"/>
      <c r="AR625" s="163"/>
      <c r="AS625" s="164"/>
      <c r="AT625" s="192"/>
      <c r="AU625" s="209"/>
      <c r="AV625" s="162"/>
      <c r="AW625" s="163"/>
      <c r="AX625" s="163"/>
      <c r="AY625" s="164"/>
      <c r="AZ625" s="192"/>
      <c r="BA625" s="209"/>
      <c r="BB625" s="162"/>
      <c r="BC625" s="163"/>
      <c r="BD625" s="163"/>
      <c r="BE625" s="164"/>
      <c r="BF625" s="192"/>
      <c r="BG625" s="209"/>
      <c r="BH625" s="162"/>
      <c r="BI625" s="163"/>
      <c r="BJ625" s="163"/>
      <c r="BK625" s="164"/>
      <c r="BL625" s="192"/>
      <c r="BM625" s="209"/>
      <c r="BN625" s="210"/>
      <c r="BO625" s="215"/>
      <c r="BP625" s="216"/>
      <c r="BQ625" s="151"/>
    </row>
    <row r="626" spans="1:69" ht="26.25" customHeight="1">
      <c r="A626" s="122" t="str">
        <v/>
      </c>
      <c r="B626" s="212"/>
      <c r="C626" s="194"/>
      <c r="D626" s="195"/>
      <c r="E626" s="152"/>
      <c r="F626" s="155"/>
      <c r="G626" s="107"/>
      <c r="H626" s="196"/>
      <c r="I626" s="113"/>
      <c r="J626" s="75"/>
      <c r="K626" s="75"/>
      <c r="L626" s="197"/>
      <c r="M626" s="119"/>
      <c r="N626" s="129"/>
      <c r="O626" s="198"/>
      <c r="P626" s="199"/>
      <c r="Q626" s="200"/>
      <c r="R626" s="201"/>
      <c r="S626" s="201"/>
      <c r="T626" s="202"/>
      <c r="U626" s="203"/>
      <c r="V626" s="190"/>
      <c r="W626" s="85"/>
      <c r="X626" s="199"/>
      <c r="Y626" s="200"/>
      <c r="Z626" s="201"/>
      <c r="AA626" s="201"/>
      <c r="AB626" s="202"/>
      <c r="AC626" s="203"/>
      <c r="AD626" s="190"/>
      <c r="AE626" s="213"/>
      <c r="AF626" s="205"/>
      <c r="AG626" s="205"/>
      <c r="AH626" s="206"/>
      <c r="AI626" s="207"/>
      <c r="AJ626" s="214"/>
      <c r="AK626" s="163"/>
      <c r="AL626" s="163"/>
      <c r="AM626" s="208"/>
      <c r="AN626" s="192"/>
      <c r="AO626" s="209"/>
      <c r="AP626" s="162"/>
      <c r="AQ626" s="163"/>
      <c r="AR626" s="163"/>
      <c r="AS626" s="164"/>
      <c r="AT626" s="192"/>
      <c r="AU626" s="209"/>
      <c r="AV626" s="162"/>
      <c r="AW626" s="163"/>
      <c r="AX626" s="163"/>
      <c r="AY626" s="164"/>
      <c r="AZ626" s="192"/>
      <c r="BA626" s="209"/>
      <c r="BB626" s="162"/>
      <c r="BC626" s="163"/>
      <c r="BD626" s="163"/>
      <c r="BE626" s="164"/>
      <c r="BF626" s="192"/>
      <c r="BG626" s="209"/>
      <c r="BH626" s="162"/>
      <c r="BI626" s="163"/>
      <c r="BJ626" s="163"/>
      <c r="BK626" s="164"/>
      <c r="BL626" s="192"/>
      <c r="BM626" s="209"/>
      <c r="BN626" s="210"/>
      <c r="BO626" s="215"/>
      <c r="BP626" s="216"/>
      <c r="BQ626" s="151"/>
    </row>
    <row r="627" spans="1:69" ht="26.25" customHeight="1">
      <c r="A627" s="122" t="str">
        <v/>
      </c>
      <c r="B627" s="212"/>
      <c r="C627" s="194"/>
      <c r="D627" s="195"/>
      <c r="E627" s="152"/>
      <c r="F627" s="155"/>
      <c r="G627" s="107"/>
      <c r="H627" s="196"/>
      <c r="I627" s="113"/>
      <c r="J627" s="75"/>
      <c r="K627" s="75"/>
      <c r="L627" s="197"/>
      <c r="M627" s="119"/>
      <c r="N627" s="129"/>
      <c r="O627" s="198"/>
      <c r="P627" s="199"/>
      <c r="Q627" s="200"/>
      <c r="R627" s="201"/>
      <c r="S627" s="201"/>
      <c r="T627" s="202"/>
      <c r="U627" s="203"/>
      <c r="V627" s="190"/>
      <c r="W627" s="85"/>
      <c r="X627" s="199"/>
      <c r="Y627" s="200"/>
      <c r="Z627" s="201"/>
      <c r="AA627" s="201"/>
      <c r="AB627" s="202"/>
      <c r="AC627" s="203"/>
      <c r="AD627" s="190"/>
      <c r="AE627" s="213"/>
      <c r="AF627" s="205"/>
      <c r="AG627" s="205"/>
      <c r="AH627" s="206"/>
      <c r="AI627" s="207"/>
      <c r="AJ627" s="214"/>
      <c r="AK627" s="163"/>
      <c r="AL627" s="163"/>
      <c r="AM627" s="208"/>
      <c r="AN627" s="192"/>
      <c r="AO627" s="209"/>
      <c r="AP627" s="162"/>
      <c r="AQ627" s="163"/>
      <c r="AR627" s="163"/>
      <c r="AS627" s="164"/>
      <c r="AT627" s="192"/>
      <c r="AU627" s="209"/>
      <c r="AV627" s="162"/>
      <c r="AW627" s="163"/>
      <c r="AX627" s="163"/>
      <c r="AY627" s="164"/>
      <c r="AZ627" s="192"/>
      <c r="BA627" s="209"/>
      <c r="BB627" s="162"/>
      <c r="BC627" s="163"/>
      <c r="BD627" s="163"/>
      <c r="BE627" s="164"/>
      <c r="BF627" s="192"/>
      <c r="BG627" s="209"/>
      <c r="BH627" s="162"/>
      <c r="BI627" s="163"/>
      <c r="BJ627" s="163"/>
      <c r="BK627" s="164"/>
      <c r="BL627" s="192"/>
      <c r="BM627" s="209"/>
      <c r="BN627" s="210"/>
      <c r="BO627" s="215"/>
      <c r="BP627" s="216"/>
      <c r="BQ627" s="151"/>
    </row>
    <row r="628" spans="1:69" ht="26.25" customHeight="1">
      <c r="A628" s="122" t="str">
        <v/>
      </c>
      <c r="B628" s="212"/>
      <c r="C628" s="194"/>
      <c r="D628" s="195"/>
      <c r="E628" s="152"/>
      <c r="F628" s="155"/>
      <c r="G628" s="107"/>
      <c r="H628" s="196"/>
      <c r="I628" s="113"/>
      <c r="J628" s="75"/>
      <c r="K628" s="75"/>
      <c r="L628" s="197"/>
      <c r="M628" s="119"/>
      <c r="N628" s="129"/>
      <c r="O628" s="198"/>
      <c r="P628" s="199"/>
      <c r="Q628" s="200"/>
      <c r="R628" s="201"/>
      <c r="S628" s="201"/>
      <c r="T628" s="202"/>
      <c r="U628" s="203"/>
      <c r="V628" s="190"/>
      <c r="W628" s="85"/>
      <c r="X628" s="199"/>
      <c r="Y628" s="200"/>
      <c r="Z628" s="201"/>
      <c r="AA628" s="201"/>
      <c r="AB628" s="202"/>
      <c r="AC628" s="203"/>
      <c r="AD628" s="190"/>
      <c r="AE628" s="213"/>
      <c r="AF628" s="205"/>
      <c r="AG628" s="205"/>
      <c r="AH628" s="206"/>
      <c r="AI628" s="207"/>
      <c r="AJ628" s="214"/>
      <c r="AK628" s="163"/>
      <c r="AL628" s="163"/>
      <c r="AM628" s="208"/>
      <c r="AN628" s="192"/>
      <c r="AO628" s="209"/>
      <c r="AP628" s="162"/>
      <c r="AQ628" s="163"/>
      <c r="AR628" s="163"/>
      <c r="AS628" s="164"/>
      <c r="AT628" s="192"/>
      <c r="AU628" s="209"/>
      <c r="AV628" s="162"/>
      <c r="AW628" s="163"/>
      <c r="AX628" s="163"/>
      <c r="AY628" s="164"/>
      <c r="AZ628" s="192"/>
      <c r="BA628" s="209"/>
      <c r="BB628" s="162"/>
      <c r="BC628" s="163"/>
      <c r="BD628" s="163"/>
      <c r="BE628" s="164"/>
      <c r="BF628" s="192"/>
      <c r="BG628" s="209"/>
      <c r="BH628" s="162"/>
      <c r="BI628" s="163"/>
      <c r="BJ628" s="163"/>
      <c r="BK628" s="164"/>
      <c r="BL628" s="192"/>
      <c r="BM628" s="209"/>
      <c r="BN628" s="210"/>
      <c r="BO628" s="215"/>
      <c r="BP628" s="216"/>
      <c r="BQ628" s="151"/>
    </row>
    <row r="629" spans="1:69" ht="26.25" customHeight="1">
      <c r="A629" s="122" t="str">
        <v/>
      </c>
      <c r="B629" s="212"/>
      <c r="C629" s="194"/>
      <c r="D629" s="195"/>
      <c r="E629" s="152"/>
      <c r="F629" s="155"/>
      <c r="G629" s="107"/>
      <c r="H629" s="196"/>
      <c r="I629" s="113"/>
      <c r="J629" s="75"/>
      <c r="K629" s="75"/>
      <c r="L629" s="197"/>
      <c r="M629" s="119"/>
      <c r="N629" s="129"/>
      <c r="O629" s="198"/>
      <c r="P629" s="199"/>
      <c r="Q629" s="200"/>
      <c r="R629" s="201"/>
      <c r="S629" s="201"/>
      <c r="T629" s="202"/>
      <c r="U629" s="203"/>
      <c r="V629" s="190"/>
      <c r="W629" s="85"/>
      <c r="X629" s="199"/>
      <c r="Y629" s="200"/>
      <c r="Z629" s="201"/>
      <c r="AA629" s="201"/>
      <c r="AB629" s="202"/>
      <c r="AC629" s="203"/>
      <c r="AD629" s="190"/>
      <c r="AE629" s="213"/>
      <c r="AF629" s="205"/>
      <c r="AG629" s="205"/>
      <c r="AH629" s="206"/>
      <c r="AI629" s="207"/>
      <c r="AJ629" s="214"/>
      <c r="AK629" s="163"/>
      <c r="AL629" s="163"/>
      <c r="AM629" s="208"/>
      <c r="AN629" s="192"/>
      <c r="AO629" s="209"/>
      <c r="AP629" s="162"/>
      <c r="AQ629" s="163"/>
      <c r="AR629" s="163"/>
      <c r="AS629" s="164"/>
      <c r="AT629" s="192"/>
      <c r="AU629" s="209"/>
      <c r="AV629" s="162"/>
      <c r="AW629" s="163"/>
      <c r="AX629" s="163"/>
      <c r="AY629" s="164"/>
      <c r="AZ629" s="192"/>
      <c r="BA629" s="209"/>
      <c r="BB629" s="162"/>
      <c r="BC629" s="163"/>
      <c r="BD629" s="163"/>
      <c r="BE629" s="164"/>
      <c r="BF629" s="192"/>
      <c r="BG629" s="209"/>
      <c r="BH629" s="162"/>
      <c r="BI629" s="163"/>
      <c r="BJ629" s="163"/>
      <c r="BK629" s="164"/>
      <c r="BL629" s="192"/>
      <c r="BM629" s="209"/>
      <c r="BN629" s="210"/>
      <c r="BO629" s="215"/>
      <c r="BP629" s="216"/>
      <c r="BQ629" s="151"/>
    </row>
    <row r="630" spans="1:69" ht="26.25" customHeight="1">
      <c r="A630" s="122" t="str">
        <v/>
      </c>
      <c r="B630" s="212"/>
      <c r="C630" s="194"/>
      <c r="D630" s="195"/>
      <c r="E630" s="152"/>
      <c r="F630" s="155"/>
      <c r="G630" s="107"/>
      <c r="H630" s="196"/>
      <c r="I630" s="113"/>
      <c r="J630" s="75"/>
      <c r="K630" s="75"/>
      <c r="L630" s="197"/>
      <c r="M630" s="119"/>
      <c r="N630" s="129"/>
      <c r="O630" s="198"/>
      <c r="P630" s="199"/>
      <c r="Q630" s="200"/>
      <c r="R630" s="201"/>
      <c r="S630" s="201"/>
      <c r="T630" s="202"/>
      <c r="U630" s="203"/>
      <c r="V630" s="190"/>
      <c r="W630" s="85"/>
      <c r="X630" s="199"/>
      <c r="Y630" s="200"/>
      <c r="Z630" s="201"/>
      <c r="AA630" s="201"/>
      <c r="AB630" s="202"/>
      <c r="AC630" s="203"/>
      <c r="AD630" s="190"/>
      <c r="AE630" s="213"/>
      <c r="AF630" s="205"/>
      <c r="AG630" s="205"/>
      <c r="AH630" s="206"/>
      <c r="AI630" s="207"/>
      <c r="AJ630" s="214"/>
      <c r="AK630" s="163"/>
      <c r="AL630" s="163"/>
      <c r="AM630" s="208"/>
      <c r="AN630" s="192"/>
      <c r="AO630" s="209"/>
      <c r="AP630" s="162"/>
      <c r="AQ630" s="163"/>
      <c r="AR630" s="163"/>
      <c r="AS630" s="164"/>
      <c r="AT630" s="192"/>
      <c r="AU630" s="209"/>
      <c r="AV630" s="162"/>
      <c r="AW630" s="163"/>
      <c r="AX630" s="163"/>
      <c r="AY630" s="164"/>
      <c r="AZ630" s="192"/>
      <c r="BA630" s="209"/>
      <c r="BB630" s="162"/>
      <c r="BC630" s="163"/>
      <c r="BD630" s="163"/>
      <c r="BE630" s="164"/>
      <c r="BF630" s="192"/>
      <c r="BG630" s="209"/>
      <c r="BH630" s="162"/>
      <c r="BI630" s="163"/>
      <c r="BJ630" s="163"/>
      <c r="BK630" s="164"/>
      <c r="BL630" s="192"/>
      <c r="BM630" s="209"/>
      <c r="BN630" s="210"/>
      <c r="BO630" s="215"/>
      <c r="BP630" s="216"/>
      <c r="BQ630" s="151"/>
    </row>
    <row r="631" spans="1:69" ht="26.25" customHeight="1">
      <c r="A631" s="122" t="str">
        <v/>
      </c>
      <c r="B631" s="212"/>
      <c r="C631" s="194"/>
      <c r="D631" s="195"/>
      <c r="E631" s="152"/>
      <c r="F631" s="155"/>
      <c r="G631" s="107"/>
      <c r="H631" s="196"/>
      <c r="I631" s="113"/>
      <c r="J631" s="75"/>
      <c r="K631" s="75"/>
      <c r="L631" s="197"/>
      <c r="M631" s="119"/>
      <c r="N631" s="129"/>
      <c r="O631" s="198"/>
      <c r="P631" s="199"/>
      <c r="Q631" s="200"/>
      <c r="R631" s="201"/>
      <c r="S631" s="201"/>
      <c r="T631" s="202"/>
      <c r="U631" s="203"/>
      <c r="V631" s="190"/>
      <c r="W631" s="85"/>
      <c r="X631" s="199"/>
      <c r="Y631" s="200"/>
      <c r="Z631" s="201"/>
      <c r="AA631" s="201"/>
      <c r="AB631" s="202"/>
      <c r="AC631" s="203"/>
      <c r="AD631" s="190"/>
      <c r="AE631" s="213"/>
      <c r="AF631" s="205"/>
      <c r="AG631" s="205"/>
      <c r="AH631" s="206"/>
      <c r="AI631" s="207"/>
      <c r="AJ631" s="214"/>
      <c r="AK631" s="163"/>
      <c r="AL631" s="163"/>
      <c r="AM631" s="208"/>
      <c r="AN631" s="192"/>
      <c r="AO631" s="209"/>
      <c r="AP631" s="162"/>
      <c r="AQ631" s="163"/>
      <c r="AR631" s="163"/>
      <c r="AS631" s="164"/>
      <c r="AT631" s="192"/>
      <c r="AU631" s="209"/>
      <c r="AV631" s="162"/>
      <c r="AW631" s="163"/>
      <c r="AX631" s="163"/>
      <c r="AY631" s="164"/>
      <c r="AZ631" s="192"/>
      <c r="BA631" s="209"/>
      <c r="BB631" s="162"/>
      <c r="BC631" s="163"/>
      <c r="BD631" s="163"/>
      <c r="BE631" s="164"/>
      <c r="BF631" s="192"/>
      <c r="BG631" s="209"/>
      <c r="BH631" s="162"/>
      <c r="BI631" s="163"/>
      <c r="BJ631" s="163"/>
      <c r="BK631" s="164"/>
      <c r="BL631" s="192"/>
      <c r="BM631" s="209"/>
      <c r="BN631" s="210"/>
      <c r="BO631" s="215"/>
      <c r="BP631" s="216"/>
      <c r="BQ631" s="151"/>
    </row>
    <row r="632" spans="1:69" ht="26.25" customHeight="1">
      <c r="A632" s="122" t="str">
        <v/>
      </c>
      <c r="B632" s="212"/>
      <c r="C632" s="194"/>
      <c r="D632" s="195"/>
      <c r="E632" s="152"/>
      <c r="F632" s="155"/>
      <c r="G632" s="107"/>
      <c r="H632" s="196"/>
      <c r="I632" s="113"/>
      <c r="J632" s="75"/>
      <c r="K632" s="75"/>
      <c r="L632" s="197"/>
      <c r="M632" s="119"/>
      <c r="N632" s="129"/>
      <c r="O632" s="198"/>
      <c r="P632" s="199"/>
      <c r="Q632" s="200"/>
      <c r="R632" s="201"/>
      <c r="S632" s="201"/>
      <c r="T632" s="202"/>
      <c r="U632" s="203"/>
      <c r="V632" s="190"/>
      <c r="W632" s="85"/>
      <c r="X632" s="199"/>
      <c r="Y632" s="200"/>
      <c r="Z632" s="201"/>
      <c r="AA632" s="201"/>
      <c r="AB632" s="202"/>
      <c r="AC632" s="203"/>
      <c r="AD632" s="190"/>
      <c r="AE632" s="213"/>
      <c r="AF632" s="205"/>
      <c r="AG632" s="205"/>
      <c r="AH632" s="206"/>
      <c r="AI632" s="207"/>
      <c r="AJ632" s="214"/>
      <c r="AK632" s="163"/>
      <c r="AL632" s="163"/>
      <c r="AM632" s="208"/>
      <c r="AN632" s="192"/>
      <c r="AO632" s="209"/>
      <c r="AP632" s="162"/>
      <c r="AQ632" s="163"/>
      <c r="AR632" s="163"/>
      <c r="AS632" s="164"/>
      <c r="AT632" s="192"/>
      <c r="AU632" s="209"/>
      <c r="AV632" s="162"/>
      <c r="AW632" s="163"/>
      <c r="AX632" s="163"/>
      <c r="AY632" s="164"/>
      <c r="AZ632" s="192"/>
      <c r="BA632" s="209"/>
      <c r="BB632" s="162"/>
      <c r="BC632" s="163"/>
      <c r="BD632" s="163"/>
      <c r="BE632" s="164"/>
      <c r="BF632" s="192"/>
      <c r="BG632" s="209"/>
      <c r="BH632" s="162"/>
      <c r="BI632" s="163"/>
      <c r="BJ632" s="163"/>
      <c r="BK632" s="164"/>
      <c r="BL632" s="192"/>
      <c r="BM632" s="209"/>
      <c r="BN632" s="210"/>
      <c r="BO632" s="215"/>
      <c r="BP632" s="216"/>
      <c r="BQ632" s="151"/>
    </row>
    <row r="633" spans="1:69" ht="26.25" customHeight="1">
      <c r="A633" s="122" t="str">
        <v/>
      </c>
      <c r="B633" s="212"/>
      <c r="C633" s="194"/>
      <c r="D633" s="195"/>
      <c r="E633" s="152"/>
      <c r="F633" s="155"/>
      <c r="G633" s="107"/>
      <c r="H633" s="196"/>
      <c r="I633" s="113"/>
      <c r="J633" s="75"/>
      <c r="K633" s="75"/>
      <c r="L633" s="197"/>
      <c r="M633" s="119"/>
      <c r="N633" s="129"/>
      <c r="O633" s="198"/>
      <c r="P633" s="199"/>
      <c r="Q633" s="200"/>
      <c r="R633" s="201"/>
      <c r="S633" s="201"/>
      <c r="T633" s="202"/>
      <c r="U633" s="203"/>
      <c r="V633" s="190"/>
      <c r="W633" s="85"/>
      <c r="X633" s="199"/>
      <c r="Y633" s="200"/>
      <c r="Z633" s="201"/>
      <c r="AA633" s="201"/>
      <c r="AB633" s="202"/>
      <c r="AC633" s="203"/>
      <c r="AD633" s="190"/>
      <c r="AE633" s="213"/>
      <c r="AF633" s="205"/>
      <c r="AG633" s="205"/>
      <c r="AH633" s="206"/>
      <c r="AI633" s="207"/>
      <c r="AJ633" s="214"/>
      <c r="AK633" s="163"/>
      <c r="AL633" s="163"/>
      <c r="AM633" s="208"/>
      <c r="AN633" s="192"/>
      <c r="AO633" s="209"/>
      <c r="AP633" s="162"/>
      <c r="AQ633" s="163"/>
      <c r="AR633" s="163"/>
      <c r="AS633" s="164"/>
      <c r="AT633" s="192"/>
      <c r="AU633" s="209"/>
      <c r="AV633" s="162"/>
      <c r="AW633" s="163"/>
      <c r="AX633" s="163"/>
      <c r="AY633" s="164"/>
      <c r="AZ633" s="192"/>
      <c r="BA633" s="209"/>
      <c r="BB633" s="162"/>
      <c r="BC633" s="163"/>
      <c r="BD633" s="163"/>
      <c r="BE633" s="164"/>
      <c r="BF633" s="192"/>
      <c r="BG633" s="209"/>
      <c r="BH633" s="162"/>
      <c r="BI633" s="163"/>
      <c r="BJ633" s="163"/>
      <c r="BK633" s="164"/>
      <c r="BL633" s="192"/>
      <c r="BM633" s="209"/>
      <c r="BN633" s="210"/>
      <c r="BO633" s="215"/>
      <c r="BP633" s="216"/>
      <c r="BQ633" s="151"/>
    </row>
    <row r="634" spans="1:69" ht="26.25" customHeight="1">
      <c r="A634" s="122" t="str">
        <v/>
      </c>
      <c r="B634" s="212"/>
      <c r="C634" s="194"/>
      <c r="D634" s="195"/>
      <c r="E634" s="152"/>
      <c r="F634" s="155"/>
      <c r="G634" s="107"/>
      <c r="H634" s="196"/>
      <c r="I634" s="113"/>
      <c r="J634" s="75"/>
      <c r="K634" s="75"/>
      <c r="L634" s="197"/>
      <c r="M634" s="119"/>
      <c r="N634" s="129"/>
      <c r="O634" s="198"/>
      <c r="P634" s="199"/>
      <c r="Q634" s="200"/>
      <c r="R634" s="201"/>
      <c r="S634" s="201"/>
      <c r="T634" s="202"/>
      <c r="U634" s="203"/>
      <c r="V634" s="190"/>
      <c r="W634" s="85"/>
      <c r="X634" s="199"/>
      <c r="Y634" s="200"/>
      <c r="Z634" s="201"/>
      <c r="AA634" s="201"/>
      <c r="AB634" s="202"/>
      <c r="AC634" s="203"/>
      <c r="AD634" s="190"/>
      <c r="AE634" s="213"/>
      <c r="AF634" s="205"/>
      <c r="AG634" s="205"/>
      <c r="AH634" s="206"/>
      <c r="AI634" s="207"/>
      <c r="AJ634" s="214"/>
      <c r="AK634" s="163"/>
      <c r="AL634" s="163"/>
      <c r="AM634" s="208"/>
      <c r="AN634" s="192"/>
      <c r="AO634" s="209"/>
      <c r="AP634" s="162"/>
      <c r="AQ634" s="163"/>
      <c r="AR634" s="163"/>
      <c r="AS634" s="164"/>
      <c r="AT634" s="192"/>
      <c r="AU634" s="209"/>
      <c r="AV634" s="162"/>
      <c r="AW634" s="163"/>
      <c r="AX634" s="163"/>
      <c r="AY634" s="164"/>
      <c r="AZ634" s="192"/>
      <c r="BA634" s="209"/>
      <c r="BB634" s="162"/>
      <c r="BC634" s="163"/>
      <c r="BD634" s="163"/>
      <c r="BE634" s="164"/>
      <c r="BF634" s="192"/>
      <c r="BG634" s="209"/>
      <c r="BH634" s="162"/>
      <c r="BI634" s="163"/>
      <c r="BJ634" s="163"/>
      <c r="BK634" s="164"/>
      <c r="BL634" s="192"/>
      <c r="BM634" s="209"/>
      <c r="BN634" s="210"/>
      <c r="BO634" s="215"/>
      <c r="BP634" s="216"/>
      <c r="BQ634" s="151"/>
    </row>
    <row r="635" spans="1:69" ht="26.25" customHeight="1">
      <c r="A635" s="122" t="str">
        <v/>
      </c>
      <c r="B635" s="212"/>
      <c r="C635" s="194"/>
      <c r="D635" s="195"/>
      <c r="E635" s="152"/>
      <c r="F635" s="155"/>
      <c r="G635" s="107"/>
      <c r="H635" s="196"/>
      <c r="I635" s="113"/>
      <c r="J635" s="75"/>
      <c r="K635" s="75"/>
      <c r="L635" s="197"/>
      <c r="M635" s="119"/>
      <c r="N635" s="129"/>
      <c r="O635" s="198"/>
      <c r="P635" s="199"/>
      <c r="Q635" s="200"/>
      <c r="R635" s="201"/>
      <c r="S635" s="201"/>
      <c r="T635" s="202"/>
      <c r="U635" s="203"/>
      <c r="V635" s="190"/>
      <c r="W635" s="85"/>
      <c r="X635" s="199"/>
      <c r="Y635" s="200"/>
      <c r="Z635" s="201"/>
      <c r="AA635" s="201"/>
      <c r="AB635" s="202"/>
      <c r="AC635" s="203"/>
      <c r="AD635" s="190"/>
      <c r="AE635" s="213"/>
      <c r="AF635" s="205"/>
      <c r="AG635" s="205"/>
      <c r="AH635" s="206"/>
      <c r="AI635" s="207"/>
      <c r="AJ635" s="214"/>
      <c r="AK635" s="163"/>
      <c r="AL635" s="163"/>
      <c r="AM635" s="208"/>
      <c r="AN635" s="192"/>
      <c r="AO635" s="209"/>
      <c r="AP635" s="162"/>
      <c r="AQ635" s="163"/>
      <c r="AR635" s="163"/>
      <c r="AS635" s="164"/>
      <c r="AT635" s="192"/>
      <c r="AU635" s="209"/>
      <c r="AV635" s="162"/>
      <c r="AW635" s="163"/>
      <c r="AX635" s="163"/>
      <c r="AY635" s="164"/>
      <c r="AZ635" s="192"/>
      <c r="BA635" s="209"/>
      <c r="BB635" s="162"/>
      <c r="BC635" s="163"/>
      <c r="BD635" s="163"/>
      <c r="BE635" s="164"/>
      <c r="BF635" s="192"/>
      <c r="BG635" s="209"/>
      <c r="BH635" s="162"/>
      <c r="BI635" s="163"/>
      <c r="BJ635" s="163"/>
      <c r="BK635" s="164"/>
      <c r="BL635" s="192"/>
      <c r="BM635" s="209"/>
      <c r="BN635" s="210"/>
      <c r="BO635" s="215"/>
      <c r="BP635" s="216"/>
      <c r="BQ635" s="151"/>
    </row>
    <row r="636" spans="1:69" ht="26.25" customHeight="1">
      <c r="A636" s="122" t="str">
        <v/>
      </c>
      <c r="B636" s="212"/>
      <c r="C636" s="194"/>
      <c r="D636" s="195"/>
      <c r="E636" s="152"/>
      <c r="F636" s="155"/>
      <c r="G636" s="107"/>
      <c r="H636" s="196"/>
      <c r="I636" s="113"/>
      <c r="J636" s="75"/>
      <c r="K636" s="75"/>
      <c r="L636" s="197"/>
      <c r="M636" s="119"/>
      <c r="N636" s="129"/>
      <c r="O636" s="198"/>
      <c r="P636" s="199"/>
      <c r="Q636" s="200"/>
      <c r="R636" s="201"/>
      <c r="S636" s="201"/>
      <c r="T636" s="202"/>
      <c r="U636" s="203"/>
      <c r="V636" s="190"/>
      <c r="W636" s="85"/>
      <c r="X636" s="199"/>
      <c r="Y636" s="200"/>
      <c r="Z636" s="201"/>
      <c r="AA636" s="201"/>
      <c r="AB636" s="202"/>
      <c r="AC636" s="203"/>
      <c r="AD636" s="190"/>
      <c r="AE636" s="213"/>
      <c r="AF636" s="205"/>
      <c r="AG636" s="205"/>
      <c r="AH636" s="206"/>
      <c r="AI636" s="207"/>
      <c r="AJ636" s="214"/>
      <c r="AK636" s="163"/>
      <c r="AL636" s="163"/>
      <c r="AM636" s="208"/>
      <c r="AN636" s="192"/>
      <c r="AO636" s="209"/>
      <c r="AP636" s="162"/>
      <c r="AQ636" s="163"/>
      <c r="AR636" s="163"/>
      <c r="AS636" s="164"/>
      <c r="AT636" s="192"/>
      <c r="AU636" s="209"/>
      <c r="AV636" s="162"/>
      <c r="AW636" s="163"/>
      <c r="AX636" s="163"/>
      <c r="AY636" s="164"/>
      <c r="AZ636" s="192"/>
      <c r="BA636" s="209"/>
      <c r="BB636" s="162"/>
      <c r="BC636" s="163"/>
      <c r="BD636" s="163"/>
      <c r="BE636" s="164"/>
      <c r="BF636" s="192"/>
      <c r="BG636" s="209"/>
      <c r="BH636" s="162"/>
      <c r="BI636" s="163"/>
      <c r="BJ636" s="163"/>
      <c r="BK636" s="164"/>
      <c r="BL636" s="192"/>
      <c r="BM636" s="209"/>
      <c r="BN636" s="210"/>
      <c r="BO636" s="215"/>
      <c r="BP636" s="216"/>
      <c r="BQ636" s="151"/>
    </row>
    <row r="637" spans="1:69" ht="26.25" customHeight="1">
      <c r="A637" s="122" t="str">
        <v/>
      </c>
      <c r="B637" s="212"/>
      <c r="C637" s="194"/>
      <c r="D637" s="195"/>
      <c r="E637" s="152"/>
      <c r="F637" s="155"/>
      <c r="G637" s="107"/>
      <c r="H637" s="196"/>
      <c r="I637" s="113"/>
      <c r="J637" s="75"/>
      <c r="K637" s="75"/>
      <c r="L637" s="197"/>
      <c r="M637" s="119"/>
      <c r="N637" s="129"/>
      <c r="O637" s="198"/>
      <c r="P637" s="199"/>
      <c r="Q637" s="200"/>
      <c r="R637" s="201"/>
      <c r="S637" s="201"/>
      <c r="T637" s="202"/>
      <c r="U637" s="203"/>
      <c r="V637" s="190"/>
      <c r="W637" s="85"/>
      <c r="X637" s="199"/>
      <c r="Y637" s="200"/>
      <c r="Z637" s="201"/>
      <c r="AA637" s="201"/>
      <c r="AB637" s="202"/>
      <c r="AC637" s="203"/>
      <c r="AD637" s="190"/>
      <c r="AE637" s="213"/>
      <c r="AF637" s="205"/>
      <c r="AG637" s="205"/>
      <c r="AH637" s="206"/>
      <c r="AI637" s="207"/>
      <c r="AJ637" s="214"/>
      <c r="AK637" s="163"/>
      <c r="AL637" s="163"/>
      <c r="AM637" s="208"/>
      <c r="AN637" s="192"/>
      <c r="AO637" s="209"/>
      <c r="AP637" s="162"/>
      <c r="AQ637" s="163"/>
      <c r="AR637" s="163"/>
      <c r="AS637" s="164"/>
      <c r="AT637" s="192"/>
      <c r="AU637" s="209"/>
      <c r="AV637" s="162"/>
      <c r="AW637" s="163"/>
      <c r="AX637" s="163"/>
      <c r="AY637" s="164"/>
      <c r="AZ637" s="192"/>
      <c r="BA637" s="209"/>
      <c r="BB637" s="162"/>
      <c r="BC637" s="163"/>
      <c r="BD637" s="163"/>
      <c r="BE637" s="164"/>
      <c r="BF637" s="192"/>
      <c r="BG637" s="209"/>
      <c r="BH637" s="162"/>
      <c r="BI637" s="163"/>
      <c r="BJ637" s="163"/>
      <c r="BK637" s="164"/>
      <c r="BL637" s="192"/>
      <c r="BM637" s="209"/>
      <c r="BN637" s="210"/>
      <c r="BO637" s="215"/>
      <c r="BP637" s="216"/>
      <c r="BQ637" s="151"/>
    </row>
    <row r="638" spans="1:69" ht="26.25" customHeight="1">
      <c r="A638" s="122" t="str">
        <v/>
      </c>
      <c r="B638" s="212"/>
      <c r="C638" s="194"/>
      <c r="D638" s="195"/>
      <c r="E638" s="152"/>
      <c r="F638" s="155"/>
      <c r="G638" s="107"/>
      <c r="H638" s="196"/>
      <c r="I638" s="113"/>
      <c r="J638" s="75"/>
      <c r="K638" s="75"/>
      <c r="L638" s="197"/>
      <c r="M638" s="119"/>
      <c r="N638" s="129"/>
      <c r="O638" s="198"/>
      <c r="P638" s="199"/>
      <c r="Q638" s="200"/>
      <c r="R638" s="201"/>
      <c r="S638" s="201"/>
      <c r="T638" s="202"/>
      <c r="U638" s="203"/>
      <c r="V638" s="190"/>
      <c r="W638" s="85"/>
      <c r="X638" s="199"/>
      <c r="Y638" s="200"/>
      <c r="Z638" s="201"/>
      <c r="AA638" s="201"/>
      <c r="AB638" s="202"/>
      <c r="AC638" s="203"/>
      <c r="AD638" s="190"/>
      <c r="AE638" s="213"/>
      <c r="AF638" s="205"/>
      <c r="AG638" s="205"/>
      <c r="AH638" s="206"/>
      <c r="AI638" s="207"/>
      <c r="AJ638" s="214"/>
      <c r="AK638" s="163"/>
      <c r="AL638" s="163"/>
      <c r="AM638" s="208"/>
      <c r="AN638" s="192"/>
      <c r="AO638" s="209"/>
      <c r="AP638" s="162"/>
      <c r="AQ638" s="163"/>
      <c r="AR638" s="163"/>
      <c r="AS638" s="164"/>
      <c r="AT638" s="192"/>
      <c r="AU638" s="209"/>
      <c r="AV638" s="162"/>
      <c r="AW638" s="163"/>
      <c r="AX638" s="163"/>
      <c r="AY638" s="164"/>
      <c r="AZ638" s="192"/>
      <c r="BA638" s="209"/>
      <c r="BB638" s="162"/>
      <c r="BC638" s="163"/>
      <c r="BD638" s="163"/>
      <c r="BE638" s="164"/>
      <c r="BF638" s="192"/>
      <c r="BG638" s="209"/>
      <c r="BH638" s="162"/>
      <c r="BI638" s="163"/>
      <c r="BJ638" s="163"/>
      <c r="BK638" s="164"/>
      <c r="BL638" s="192"/>
      <c r="BM638" s="209"/>
      <c r="BN638" s="210"/>
      <c r="BO638" s="215"/>
      <c r="BP638" s="216"/>
      <c r="BQ638" s="151"/>
    </row>
    <row r="639" spans="1:69" ht="26.25" customHeight="1">
      <c r="A639" s="122" t="str">
        <v/>
      </c>
      <c r="B639" s="212"/>
      <c r="C639" s="194"/>
      <c r="D639" s="195"/>
      <c r="E639" s="152"/>
      <c r="F639" s="155"/>
      <c r="G639" s="107"/>
      <c r="H639" s="196"/>
      <c r="I639" s="113"/>
      <c r="J639" s="75"/>
      <c r="K639" s="75"/>
      <c r="L639" s="197"/>
      <c r="M639" s="119"/>
      <c r="N639" s="129"/>
      <c r="O639" s="198"/>
      <c r="P639" s="199"/>
      <c r="Q639" s="200"/>
      <c r="R639" s="201"/>
      <c r="S639" s="201"/>
      <c r="T639" s="202"/>
      <c r="U639" s="203"/>
      <c r="V639" s="190"/>
      <c r="W639" s="85"/>
      <c r="X639" s="199"/>
      <c r="Y639" s="200"/>
      <c r="Z639" s="201"/>
      <c r="AA639" s="201"/>
      <c r="AB639" s="202"/>
      <c r="AC639" s="203"/>
      <c r="AD639" s="190"/>
      <c r="AE639" s="213"/>
      <c r="AF639" s="205"/>
      <c r="AG639" s="205"/>
      <c r="AH639" s="206"/>
      <c r="AI639" s="207"/>
      <c r="AJ639" s="214"/>
      <c r="AK639" s="163"/>
      <c r="AL639" s="163"/>
      <c r="AM639" s="208"/>
      <c r="AN639" s="192"/>
      <c r="AO639" s="209"/>
      <c r="AP639" s="162"/>
      <c r="AQ639" s="163"/>
      <c r="AR639" s="163"/>
      <c r="AS639" s="164"/>
      <c r="AT639" s="192"/>
      <c r="AU639" s="209"/>
      <c r="AV639" s="162"/>
      <c r="AW639" s="163"/>
      <c r="AX639" s="163"/>
      <c r="AY639" s="164"/>
      <c r="AZ639" s="192"/>
      <c r="BA639" s="209"/>
      <c r="BB639" s="162"/>
      <c r="BC639" s="163"/>
      <c r="BD639" s="163"/>
      <c r="BE639" s="164"/>
      <c r="BF639" s="192"/>
      <c r="BG639" s="209"/>
      <c r="BH639" s="162"/>
      <c r="BI639" s="163"/>
      <c r="BJ639" s="163"/>
      <c r="BK639" s="164"/>
      <c r="BL639" s="192"/>
      <c r="BM639" s="209"/>
      <c r="BN639" s="210"/>
      <c r="BO639" s="215"/>
      <c r="BP639" s="216"/>
      <c r="BQ639" s="151"/>
    </row>
    <row r="640" spans="1:69" ht="26.25" customHeight="1">
      <c r="A640" s="122" t="str">
        <v/>
      </c>
      <c r="B640" s="212"/>
      <c r="C640" s="194"/>
      <c r="D640" s="195"/>
      <c r="E640" s="152"/>
      <c r="F640" s="155"/>
      <c r="G640" s="107"/>
      <c r="H640" s="196"/>
      <c r="I640" s="113"/>
      <c r="J640" s="75"/>
      <c r="K640" s="75"/>
      <c r="L640" s="197"/>
      <c r="M640" s="119"/>
      <c r="N640" s="129"/>
      <c r="O640" s="198"/>
      <c r="P640" s="199"/>
      <c r="Q640" s="200"/>
      <c r="R640" s="201"/>
      <c r="S640" s="201"/>
      <c r="T640" s="202"/>
      <c r="U640" s="203"/>
      <c r="V640" s="190"/>
      <c r="W640" s="85"/>
      <c r="X640" s="199"/>
      <c r="Y640" s="200"/>
      <c r="Z640" s="201"/>
      <c r="AA640" s="201"/>
      <c r="AB640" s="202"/>
      <c r="AC640" s="203"/>
      <c r="AD640" s="190"/>
      <c r="AE640" s="213"/>
      <c r="AF640" s="205"/>
      <c r="AG640" s="205"/>
      <c r="AH640" s="206"/>
      <c r="AI640" s="207"/>
      <c r="AJ640" s="214"/>
      <c r="AK640" s="163"/>
      <c r="AL640" s="163"/>
      <c r="AM640" s="208"/>
      <c r="AN640" s="192"/>
      <c r="AO640" s="209"/>
      <c r="AP640" s="162"/>
      <c r="AQ640" s="163"/>
      <c r="AR640" s="163"/>
      <c r="AS640" s="164"/>
      <c r="AT640" s="192"/>
      <c r="AU640" s="209"/>
      <c r="AV640" s="162"/>
      <c r="AW640" s="163"/>
      <c r="AX640" s="163"/>
      <c r="AY640" s="164"/>
      <c r="AZ640" s="192"/>
      <c r="BA640" s="209"/>
      <c r="BB640" s="162"/>
      <c r="BC640" s="163"/>
      <c r="BD640" s="163"/>
      <c r="BE640" s="164"/>
      <c r="BF640" s="192"/>
      <c r="BG640" s="209"/>
      <c r="BH640" s="162"/>
      <c r="BI640" s="163"/>
      <c r="BJ640" s="163"/>
      <c r="BK640" s="164"/>
      <c r="BL640" s="192"/>
      <c r="BM640" s="209"/>
      <c r="BN640" s="210"/>
      <c r="BO640" s="215"/>
      <c r="BP640" s="216"/>
      <c r="BQ640" s="151"/>
    </row>
    <row r="641" spans="1:69" ht="26.25" customHeight="1">
      <c r="A641" s="122" t="str">
        <v/>
      </c>
      <c r="B641" s="212"/>
      <c r="C641" s="194"/>
      <c r="D641" s="195"/>
      <c r="E641" s="152"/>
      <c r="F641" s="155"/>
      <c r="G641" s="107"/>
      <c r="H641" s="196"/>
      <c r="I641" s="113"/>
      <c r="J641" s="75"/>
      <c r="K641" s="75"/>
      <c r="L641" s="197"/>
      <c r="M641" s="119"/>
      <c r="N641" s="129"/>
      <c r="O641" s="198"/>
      <c r="P641" s="199"/>
      <c r="Q641" s="200"/>
      <c r="R641" s="201"/>
      <c r="S641" s="201"/>
      <c r="T641" s="202"/>
      <c r="U641" s="203"/>
      <c r="V641" s="190"/>
      <c r="W641" s="85"/>
      <c r="X641" s="199"/>
      <c r="Y641" s="200"/>
      <c r="Z641" s="201"/>
      <c r="AA641" s="201"/>
      <c r="AB641" s="202"/>
      <c r="AC641" s="203"/>
      <c r="AD641" s="190"/>
      <c r="AE641" s="213"/>
      <c r="AF641" s="205"/>
      <c r="AG641" s="205"/>
      <c r="AH641" s="206"/>
      <c r="AI641" s="207"/>
      <c r="AJ641" s="214"/>
      <c r="AK641" s="163"/>
      <c r="AL641" s="163"/>
      <c r="AM641" s="208"/>
      <c r="AN641" s="192"/>
      <c r="AO641" s="209"/>
      <c r="AP641" s="162"/>
      <c r="AQ641" s="163"/>
      <c r="AR641" s="163"/>
      <c r="AS641" s="164"/>
      <c r="AT641" s="192"/>
      <c r="AU641" s="209"/>
      <c r="AV641" s="162"/>
      <c r="AW641" s="163"/>
      <c r="AX641" s="163"/>
      <c r="AY641" s="164"/>
      <c r="AZ641" s="192"/>
      <c r="BA641" s="209"/>
      <c r="BB641" s="162"/>
      <c r="BC641" s="163"/>
      <c r="BD641" s="163"/>
      <c r="BE641" s="164"/>
      <c r="BF641" s="192"/>
      <c r="BG641" s="209"/>
      <c r="BH641" s="162"/>
      <c r="BI641" s="163"/>
      <c r="BJ641" s="163"/>
      <c r="BK641" s="164"/>
      <c r="BL641" s="192"/>
      <c r="BM641" s="209"/>
      <c r="BN641" s="210"/>
      <c r="BO641" s="215"/>
      <c r="BP641" s="216"/>
      <c r="BQ641" s="151"/>
    </row>
    <row r="642" spans="1:69" ht="26.25" customHeight="1">
      <c r="A642" s="122" t="str">
        <v/>
      </c>
      <c r="B642" s="212"/>
      <c r="C642" s="194"/>
      <c r="D642" s="195"/>
      <c r="E642" s="152"/>
      <c r="F642" s="155"/>
      <c r="G642" s="107"/>
      <c r="H642" s="196"/>
      <c r="I642" s="113"/>
      <c r="J642" s="75"/>
      <c r="K642" s="75"/>
      <c r="L642" s="197"/>
      <c r="M642" s="119"/>
      <c r="N642" s="129"/>
      <c r="O642" s="198"/>
      <c r="P642" s="199"/>
      <c r="Q642" s="200"/>
      <c r="R642" s="201"/>
      <c r="S642" s="201"/>
      <c r="T642" s="202"/>
      <c r="U642" s="203"/>
      <c r="V642" s="190"/>
      <c r="W642" s="85"/>
      <c r="X642" s="199"/>
      <c r="Y642" s="200"/>
      <c r="Z642" s="201"/>
      <c r="AA642" s="201"/>
      <c r="AB642" s="202"/>
      <c r="AC642" s="203"/>
      <c r="AD642" s="190"/>
      <c r="AE642" s="213"/>
      <c r="AF642" s="205"/>
      <c r="AG642" s="205"/>
      <c r="AH642" s="206"/>
      <c r="AI642" s="207"/>
      <c r="AJ642" s="214"/>
      <c r="AK642" s="163"/>
      <c r="AL642" s="163"/>
      <c r="AM642" s="208"/>
      <c r="AN642" s="192"/>
      <c r="AO642" s="209"/>
      <c r="AP642" s="162"/>
      <c r="AQ642" s="163"/>
      <c r="AR642" s="163"/>
      <c r="AS642" s="164"/>
      <c r="AT642" s="192"/>
      <c r="AU642" s="209"/>
      <c r="AV642" s="162"/>
      <c r="AW642" s="163"/>
      <c r="AX642" s="163"/>
      <c r="AY642" s="164"/>
      <c r="AZ642" s="192"/>
      <c r="BA642" s="209"/>
      <c r="BB642" s="162"/>
      <c r="BC642" s="163"/>
      <c r="BD642" s="163"/>
      <c r="BE642" s="164"/>
      <c r="BF642" s="192"/>
      <c r="BG642" s="209"/>
      <c r="BH642" s="162"/>
      <c r="BI642" s="163"/>
      <c r="BJ642" s="163"/>
      <c r="BK642" s="164"/>
      <c r="BL642" s="192"/>
      <c r="BM642" s="209"/>
      <c r="BN642" s="210"/>
      <c r="BO642" s="215"/>
      <c r="BP642" s="216"/>
      <c r="BQ642" s="151"/>
    </row>
    <row r="643" spans="1:69" ht="26.25" customHeight="1">
      <c r="A643" s="122" t="str">
        <v/>
      </c>
      <c r="B643" s="212"/>
      <c r="C643" s="194"/>
      <c r="D643" s="195"/>
      <c r="E643" s="152"/>
      <c r="F643" s="155"/>
      <c r="G643" s="107"/>
      <c r="H643" s="196"/>
      <c r="I643" s="113"/>
      <c r="J643" s="75"/>
      <c r="K643" s="75"/>
      <c r="L643" s="197"/>
      <c r="M643" s="119"/>
      <c r="N643" s="129"/>
      <c r="O643" s="198"/>
      <c r="P643" s="199"/>
      <c r="Q643" s="200"/>
      <c r="R643" s="201"/>
      <c r="S643" s="201"/>
      <c r="T643" s="202"/>
      <c r="U643" s="203"/>
      <c r="V643" s="190"/>
      <c r="W643" s="85"/>
      <c r="X643" s="199"/>
      <c r="Y643" s="200"/>
      <c r="Z643" s="201"/>
      <c r="AA643" s="201"/>
      <c r="AB643" s="202"/>
      <c r="AC643" s="203"/>
      <c r="AD643" s="190"/>
      <c r="AE643" s="213"/>
      <c r="AF643" s="205"/>
      <c r="AG643" s="205"/>
      <c r="AH643" s="206"/>
      <c r="AI643" s="207"/>
      <c r="AJ643" s="214"/>
      <c r="AK643" s="163"/>
      <c r="AL643" s="163"/>
      <c r="AM643" s="208"/>
      <c r="AN643" s="192"/>
      <c r="AO643" s="209"/>
      <c r="AP643" s="162"/>
      <c r="AQ643" s="163"/>
      <c r="AR643" s="163"/>
      <c r="AS643" s="164"/>
      <c r="AT643" s="192"/>
      <c r="AU643" s="209"/>
      <c r="AV643" s="162"/>
      <c r="AW643" s="163"/>
      <c r="AX643" s="163"/>
      <c r="AY643" s="164"/>
      <c r="AZ643" s="192"/>
      <c r="BA643" s="209"/>
      <c r="BB643" s="162"/>
      <c r="BC643" s="163"/>
      <c r="BD643" s="163"/>
      <c r="BE643" s="164"/>
      <c r="BF643" s="192"/>
      <c r="BG643" s="209"/>
      <c r="BH643" s="162"/>
      <c r="BI643" s="163"/>
      <c r="BJ643" s="163"/>
      <c r="BK643" s="164"/>
      <c r="BL643" s="192"/>
      <c r="BM643" s="209"/>
      <c r="BN643" s="210"/>
      <c r="BO643" s="215"/>
      <c r="BP643" s="216"/>
      <c r="BQ643" s="151"/>
    </row>
    <row r="644" spans="1:69" ht="26.25" customHeight="1">
      <c r="A644" s="122" t="str">
        <v/>
      </c>
      <c r="B644" s="212"/>
      <c r="C644" s="194"/>
      <c r="D644" s="195"/>
      <c r="E644" s="152"/>
      <c r="F644" s="155"/>
      <c r="G644" s="107"/>
      <c r="H644" s="196"/>
      <c r="I644" s="113"/>
      <c r="J644" s="75"/>
      <c r="K644" s="75"/>
      <c r="L644" s="197"/>
      <c r="M644" s="119"/>
      <c r="N644" s="129"/>
      <c r="O644" s="198"/>
      <c r="P644" s="199"/>
      <c r="Q644" s="200"/>
      <c r="R644" s="201"/>
      <c r="S644" s="201"/>
      <c r="T644" s="202"/>
      <c r="U644" s="203"/>
      <c r="V644" s="190"/>
      <c r="W644" s="85"/>
      <c r="X644" s="199"/>
      <c r="Y644" s="200"/>
      <c r="Z644" s="201"/>
      <c r="AA644" s="201"/>
      <c r="AB644" s="202"/>
      <c r="AC644" s="203"/>
      <c r="AD644" s="190"/>
      <c r="AE644" s="213"/>
      <c r="AF644" s="205"/>
      <c r="AG644" s="205"/>
      <c r="AH644" s="206"/>
      <c r="AI644" s="207"/>
      <c r="AJ644" s="214"/>
      <c r="AK644" s="163"/>
      <c r="AL644" s="163"/>
      <c r="AM644" s="208"/>
      <c r="AN644" s="192"/>
      <c r="AO644" s="209"/>
      <c r="AP644" s="162"/>
      <c r="AQ644" s="163"/>
      <c r="AR644" s="163"/>
      <c r="AS644" s="164"/>
      <c r="AT644" s="192"/>
      <c r="AU644" s="209"/>
      <c r="AV644" s="162"/>
      <c r="AW644" s="163"/>
      <c r="AX644" s="163"/>
      <c r="AY644" s="164"/>
      <c r="AZ644" s="192"/>
      <c r="BA644" s="209"/>
      <c r="BB644" s="162"/>
      <c r="BC644" s="163"/>
      <c r="BD644" s="163"/>
      <c r="BE644" s="164"/>
      <c r="BF644" s="192"/>
      <c r="BG644" s="209"/>
      <c r="BH644" s="162"/>
      <c r="BI644" s="163"/>
      <c r="BJ644" s="163"/>
      <c r="BK644" s="164"/>
      <c r="BL644" s="192"/>
      <c r="BM644" s="209"/>
      <c r="BN644" s="210"/>
      <c r="BO644" s="215"/>
      <c r="BP644" s="216"/>
      <c r="BQ644" s="151"/>
    </row>
    <row r="645" spans="1:69" ht="26.25" customHeight="1">
      <c r="A645" s="122" t="str">
        <v/>
      </c>
      <c r="B645" s="212"/>
      <c r="C645" s="194"/>
      <c r="D645" s="195"/>
      <c r="E645" s="152"/>
      <c r="F645" s="155"/>
      <c r="G645" s="107"/>
      <c r="H645" s="196"/>
      <c r="I645" s="113"/>
      <c r="J645" s="75"/>
      <c r="K645" s="75"/>
      <c r="L645" s="197"/>
      <c r="M645" s="119"/>
      <c r="N645" s="129"/>
      <c r="O645" s="198"/>
      <c r="P645" s="199"/>
      <c r="Q645" s="200"/>
      <c r="R645" s="201"/>
      <c r="S645" s="201"/>
      <c r="T645" s="202"/>
      <c r="U645" s="203"/>
      <c r="V645" s="190"/>
      <c r="W645" s="85"/>
      <c r="X645" s="199"/>
      <c r="Y645" s="200"/>
      <c r="Z645" s="201"/>
      <c r="AA645" s="201"/>
      <c r="AB645" s="202"/>
      <c r="AC645" s="203"/>
      <c r="AD645" s="190"/>
      <c r="AE645" s="213"/>
      <c r="AF645" s="205"/>
      <c r="AG645" s="205"/>
      <c r="AH645" s="206"/>
      <c r="AI645" s="207"/>
      <c r="AJ645" s="214"/>
      <c r="AK645" s="163"/>
      <c r="AL645" s="163"/>
      <c r="AM645" s="208"/>
      <c r="AN645" s="192"/>
      <c r="AO645" s="209"/>
      <c r="AP645" s="162"/>
      <c r="AQ645" s="163"/>
      <c r="AR645" s="163"/>
      <c r="AS645" s="164"/>
      <c r="AT645" s="192"/>
      <c r="AU645" s="209"/>
      <c r="AV645" s="162"/>
      <c r="AW645" s="163"/>
      <c r="AX645" s="163"/>
      <c r="AY645" s="164"/>
      <c r="AZ645" s="192"/>
      <c r="BA645" s="209"/>
      <c r="BB645" s="162"/>
      <c r="BC645" s="163"/>
      <c r="BD645" s="163"/>
      <c r="BE645" s="164"/>
      <c r="BF645" s="192"/>
      <c r="BG645" s="209"/>
      <c r="BH645" s="162"/>
      <c r="BI645" s="163"/>
      <c r="BJ645" s="163"/>
      <c r="BK645" s="164"/>
      <c r="BL645" s="192"/>
      <c r="BM645" s="209"/>
      <c r="BN645" s="210"/>
      <c r="BO645" s="215"/>
      <c r="BP645" s="216"/>
      <c r="BQ645" s="151"/>
    </row>
    <row r="646" spans="1:69" ht="26.25" customHeight="1">
      <c r="A646" s="122" t="str">
        <v/>
      </c>
      <c r="B646" s="212"/>
      <c r="C646" s="194"/>
      <c r="D646" s="195"/>
      <c r="E646" s="152"/>
      <c r="F646" s="155"/>
      <c r="G646" s="107"/>
      <c r="H646" s="196"/>
      <c r="I646" s="113"/>
      <c r="J646" s="75"/>
      <c r="K646" s="75"/>
      <c r="L646" s="197"/>
      <c r="M646" s="119"/>
      <c r="N646" s="129"/>
      <c r="O646" s="198"/>
      <c r="P646" s="199"/>
      <c r="Q646" s="200"/>
      <c r="R646" s="201"/>
      <c r="S646" s="201"/>
      <c r="T646" s="202"/>
      <c r="U646" s="203"/>
      <c r="V646" s="190"/>
      <c r="W646" s="85"/>
      <c r="X646" s="199"/>
      <c r="Y646" s="200"/>
      <c r="Z646" s="201"/>
      <c r="AA646" s="201"/>
      <c r="AB646" s="202"/>
      <c r="AC646" s="203"/>
      <c r="AD646" s="190"/>
      <c r="AE646" s="213"/>
      <c r="AF646" s="205"/>
      <c r="AG646" s="205"/>
      <c r="AH646" s="206"/>
      <c r="AI646" s="207"/>
      <c r="AJ646" s="214"/>
      <c r="AK646" s="163"/>
      <c r="AL646" s="163"/>
      <c r="AM646" s="208"/>
      <c r="AN646" s="192"/>
      <c r="AO646" s="209"/>
      <c r="AP646" s="162"/>
      <c r="AQ646" s="163"/>
      <c r="AR646" s="163"/>
      <c r="AS646" s="164"/>
      <c r="AT646" s="192"/>
      <c r="AU646" s="209"/>
      <c r="AV646" s="162"/>
      <c r="AW646" s="163"/>
      <c r="AX646" s="163"/>
      <c r="AY646" s="164"/>
      <c r="AZ646" s="192"/>
      <c r="BA646" s="209"/>
      <c r="BB646" s="162"/>
      <c r="BC646" s="163"/>
      <c r="BD646" s="163"/>
      <c r="BE646" s="164"/>
      <c r="BF646" s="192"/>
      <c r="BG646" s="209"/>
      <c r="BH646" s="162"/>
      <c r="BI646" s="163"/>
      <c r="BJ646" s="163"/>
      <c r="BK646" s="164"/>
      <c r="BL646" s="192"/>
      <c r="BM646" s="209"/>
      <c r="BN646" s="210"/>
      <c r="BO646" s="215"/>
      <c r="BP646" s="216"/>
      <c r="BQ646" s="151"/>
    </row>
    <row r="647" spans="1:69" ht="26.25" customHeight="1">
      <c r="A647" s="122" t="str">
        <v/>
      </c>
      <c r="B647" s="212"/>
      <c r="C647" s="194"/>
      <c r="D647" s="195"/>
      <c r="E647" s="152"/>
      <c r="F647" s="155"/>
      <c r="G647" s="107"/>
      <c r="H647" s="196"/>
      <c r="I647" s="113"/>
      <c r="J647" s="75"/>
      <c r="K647" s="75"/>
      <c r="L647" s="197"/>
      <c r="M647" s="119"/>
      <c r="N647" s="129"/>
      <c r="O647" s="198"/>
      <c r="P647" s="199"/>
      <c r="Q647" s="200"/>
      <c r="R647" s="201"/>
      <c r="S647" s="201"/>
      <c r="T647" s="202"/>
      <c r="U647" s="203"/>
      <c r="V647" s="190"/>
      <c r="W647" s="85"/>
      <c r="X647" s="199"/>
      <c r="Y647" s="200"/>
      <c r="Z647" s="201"/>
      <c r="AA647" s="201"/>
      <c r="AB647" s="202"/>
      <c r="AC647" s="203"/>
      <c r="AD647" s="190"/>
      <c r="AE647" s="213"/>
      <c r="AF647" s="205"/>
      <c r="AG647" s="205"/>
      <c r="AH647" s="206"/>
      <c r="AI647" s="207"/>
      <c r="AJ647" s="214"/>
      <c r="AK647" s="163"/>
      <c r="AL647" s="163"/>
      <c r="AM647" s="208"/>
      <c r="AN647" s="192"/>
      <c r="AO647" s="209"/>
      <c r="AP647" s="162"/>
      <c r="AQ647" s="163"/>
      <c r="AR647" s="163"/>
      <c r="AS647" s="164"/>
      <c r="AT647" s="192"/>
      <c r="AU647" s="209"/>
      <c r="AV647" s="162"/>
      <c r="AW647" s="163"/>
      <c r="AX647" s="163"/>
      <c r="AY647" s="164"/>
      <c r="AZ647" s="192"/>
      <c r="BA647" s="209"/>
      <c r="BB647" s="162"/>
      <c r="BC647" s="163"/>
      <c r="BD647" s="163"/>
      <c r="BE647" s="164"/>
      <c r="BF647" s="192"/>
      <c r="BG647" s="209"/>
      <c r="BH647" s="162"/>
      <c r="BI647" s="163"/>
      <c r="BJ647" s="163"/>
      <c r="BK647" s="164"/>
      <c r="BL647" s="192"/>
      <c r="BM647" s="209"/>
      <c r="BN647" s="210"/>
      <c r="BO647" s="215"/>
      <c r="BP647" s="216"/>
      <c r="BQ647" s="151"/>
    </row>
    <row r="648" spans="1:69" ht="26.25" customHeight="1">
      <c r="A648" s="122" t="str">
        <v/>
      </c>
      <c r="B648" s="212"/>
      <c r="C648" s="194"/>
      <c r="D648" s="195"/>
      <c r="E648" s="152"/>
      <c r="F648" s="155"/>
      <c r="G648" s="107"/>
      <c r="H648" s="196"/>
      <c r="I648" s="113"/>
      <c r="J648" s="75"/>
      <c r="K648" s="75"/>
      <c r="L648" s="197"/>
      <c r="M648" s="119"/>
      <c r="N648" s="129"/>
      <c r="O648" s="198"/>
      <c r="P648" s="199"/>
      <c r="Q648" s="200"/>
      <c r="R648" s="201"/>
      <c r="S648" s="201"/>
      <c r="T648" s="202"/>
      <c r="U648" s="203"/>
      <c r="V648" s="190"/>
      <c r="W648" s="85"/>
      <c r="X648" s="199"/>
      <c r="Y648" s="200"/>
      <c r="Z648" s="201"/>
      <c r="AA648" s="201"/>
      <c r="AB648" s="202"/>
      <c r="AC648" s="203"/>
      <c r="AD648" s="190"/>
      <c r="AE648" s="213"/>
      <c r="AF648" s="205"/>
      <c r="AG648" s="205"/>
      <c r="AH648" s="206"/>
      <c r="AI648" s="207"/>
      <c r="AJ648" s="214"/>
      <c r="AK648" s="163"/>
      <c r="AL648" s="163"/>
      <c r="AM648" s="208"/>
      <c r="AN648" s="192"/>
      <c r="AO648" s="209"/>
      <c r="AP648" s="162"/>
      <c r="AQ648" s="163"/>
      <c r="AR648" s="163"/>
      <c r="AS648" s="164"/>
      <c r="AT648" s="192"/>
      <c r="AU648" s="209"/>
      <c r="AV648" s="162"/>
      <c r="AW648" s="163"/>
      <c r="AX648" s="163"/>
      <c r="AY648" s="164"/>
      <c r="AZ648" s="192"/>
      <c r="BA648" s="209"/>
      <c r="BB648" s="162"/>
      <c r="BC648" s="163"/>
      <c r="BD648" s="163"/>
      <c r="BE648" s="164"/>
      <c r="BF648" s="192"/>
      <c r="BG648" s="209"/>
      <c r="BH648" s="162"/>
      <c r="BI648" s="163"/>
      <c r="BJ648" s="163"/>
      <c r="BK648" s="164"/>
      <c r="BL648" s="192"/>
      <c r="BM648" s="209"/>
      <c r="BN648" s="210"/>
      <c r="BO648" s="215"/>
      <c r="BP648" s="216"/>
      <c r="BQ648" s="151"/>
    </row>
    <row r="649" spans="1:69" ht="26.25" customHeight="1">
      <c r="A649" s="122" t="str">
        <v/>
      </c>
      <c r="B649" s="212"/>
      <c r="C649" s="194"/>
      <c r="D649" s="195"/>
      <c r="E649" s="152"/>
      <c r="F649" s="155"/>
      <c r="G649" s="107"/>
      <c r="H649" s="196"/>
      <c r="I649" s="113"/>
      <c r="J649" s="75"/>
      <c r="K649" s="75"/>
      <c r="L649" s="197"/>
      <c r="M649" s="119"/>
      <c r="N649" s="129"/>
      <c r="O649" s="198"/>
      <c r="P649" s="199"/>
      <c r="Q649" s="200"/>
      <c r="R649" s="201"/>
      <c r="S649" s="201"/>
      <c r="T649" s="202"/>
      <c r="U649" s="203"/>
      <c r="V649" s="190"/>
      <c r="W649" s="85"/>
      <c r="X649" s="199"/>
      <c r="Y649" s="200"/>
      <c r="Z649" s="201"/>
      <c r="AA649" s="201"/>
      <c r="AB649" s="202"/>
      <c r="AC649" s="203"/>
      <c r="AD649" s="190"/>
      <c r="AE649" s="213"/>
      <c r="AF649" s="205"/>
      <c r="AG649" s="205"/>
      <c r="AH649" s="206"/>
      <c r="AI649" s="207"/>
      <c r="AJ649" s="214"/>
      <c r="AK649" s="163"/>
      <c r="AL649" s="163"/>
      <c r="AM649" s="208"/>
      <c r="AN649" s="192"/>
      <c r="AO649" s="209"/>
      <c r="AP649" s="162"/>
      <c r="AQ649" s="163"/>
      <c r="AR649" s="163"/>
      <c r="AS649" s="164"/>
      <c r="AT649" s="192"/>
      <c r="AU649" s="209"/>
      <c r="AV649" s="162"/>
      <c r="AW649" s="163"/>
      <c r="AX649" s="163"/>
      <c r="AY649" s="164"/>
      <c r="AZ649" s="192"/>
      <c r="BA649" s="209"/>
      <c r="BB649" s="162"/>
      <c r="BC649" s="163"/>
      <c r="BD649" s="163"/>
      <c r="BE649" s="164"/>
      <c r="BF649" s="192"/>
      <c r="BG649" s="209"/>
      <c r="BH649" s="162"/>
      <c r="BI649" s="163"/>
      <c r="BJ649" s="163"/>
      <c r="BK649" s="164"/>
      <c r="BL649" s="192"/>
      <c r="BM649" s="209"/>
      <c r="BN649" s="210"/>
      <c r="BO649" s="215"/>
      <c r="BP649" s="216"/>
      <c r="BQ649" s="151"/>
    </row>
    <row r="650" spans="1:69" ht="26.25" customHeight="1">
      <c r="A650" s="122" t="str">
        <v/>
      </c>
      <c r="B650" s="212"/>
      <c r="C650" s="194"/>
      <c r="D650" s="195"/>
      <c r="E650" s="152"/>
      <c r="F650" s="155"/>
      <c r="G650" s="107"/>
      <c r="H650" s="196"/>
      <c r="I650" s="113"/>
      <c r="J650" s="75"/>
      <c r="K650" s="75"/>
      <c r="L650" s="197"/>
      <c r="M650" s="119"/>
      <c r="N650" s="129"/>
      <c r="O650" s="198"/>
      <c r="P650" s="199"/>
      <c r="Q650" s="200"/>
      <c r="R650" s="201"/>
      <c r="S650" s="201"/>
      <c r="T650" s="202"/>
      <c r="U650" s="203"/>
      <c r="V650" s="190"/>
      <c r="W650" s="85"/>
      <c r="X650" s="199"/>
      <c r="Y650" s="200"/>
      <c r="Z650" s="201"/>
      <c r="AA650" s="201"/>
      <c r="AB650" s="202"/>
      <c r="AC650" s="203"/>
      <c r="AD650" s="190"/>
      <c r="AE650" s="213"/>
      <c r="AF650" s="205"/>
      <c r="AG650" s="205"/>
      <c r="AH650" s="206"/>
      <c r="AI650" s="207"/>
      <c r="AJ650" s="214"/>
      <c r="AK650" s="163"/>
      <c r="AL650" s="163"/>
      <c r="AM650" s="208"/>
      <c r="AN650" s="192"/>
      <c r="AO650" s="209"/>
      <c r="AP650" s="162"/>
      <c r="AQ650" s="163"/>
      <c r="AR650" s="163"/>
      <c r="AS650" s="164"/>
      <c r="AT650" s="192"/>
      <c r="AU650" s="209"/>
      <c r="AV650" s="162"/>
      <c r="AW650" s="163"/>
      <c r="AX650" s="163"/>
      <c r="AY650" s="164"/>
      <c r="AZ650" s="192"/>
      <c r="BA650" s="209"/>
      <c r="BB650" s="162"/>
      <c r="BC650" s="163"/>
      <c r="BD650" s="163"/>
      <c r="BE650" s="164"/>
      <c r="BF650" s="192"/>
      <c r="BG650" s="209"/>
      <c r="BH650" s="162"/>
      <c r="BI650" s="163"/>
      <c r="BJ650" s="163"/>
      <c r="BK650" s="164"/>
      <c r="BL650" s="192"/>
      <c r="BM650" s="209"/>
      <c r="BN650" s="210"/>
      <c r="BO650" s="215"/>
      <c r="BP650" s="216"/>
      <c r="BQ650" s="151"/>
    </row>
    <row r="651" spans="1:69" ht="26.25" customHeight="1">
      <c r="A651" s="122" t="str">
        <v/>
      </c>
      <c r="B651" s="212"/>
      <c r="C651" s="194"/>
      <c r="D651" s="195"/>
      <c r="E651" s="152"/>
      <c r="F651" s="155"/>
      <c r="G651" s="107"/>
      <c r="H651" s="196"/>
      <c r="I651" s="113"/>
      <c r="J651" s="75"/>
      <c r="K651" s="75"/>
      <c r="L651" s="197"/>
      <c r="M651" s="119"/>
      <c r="N651" s="129"/>
      <c r="O651" s="198"/>
      <c r="P651" s="199"/>
      <c r="Q651" s="200"/>
      <c r="R651" s="201"/>
      <c r="S651" s="201"/>
      <c r="T651" s="202"/>
      <c r="U651" s="203"/>
      <c r="V651" s="190"/>
      <c r="W651" s="85"/>
      <c r="X651" s="199"/>
      <c r="Y651" s="200"/>
      <c r="Z651" s="201"/>
      <c r="AA651" s="201"/>
      <c r="AB651" s="202"/>
      <c r="AC651" s="203"/>
      <c r="AD651" s="190"/>
      <c r="AE651" s="213"/>
      <c r="AF651" s="205"/>
      <c r="AG651" s="205"/>
      <c r="AH651" s="206"/>
      <c r="AI651" s="207"/>
      <c r="AJ651" s="214"/>
      <c r="AK651" s="163"/>
      <c r="AL651" s="163"/>
      <c r="AM651" s="208"/>
      <c r="AN651" s="192"/>
      <c r="AO651" s="209"/>
      <c r="AP651" s="162"/>
      <c r="AQ651" s="163"/>
      <c r="AR651" s="163"/>
      <c r="AS651" s="164"/>
      <c r="AT651" s="192"/>
      <c r="AU651" s="209"/>
      <c r="AV651" s="162"/>
      <c r="AW651" s="163"/>
      <c r="AX651" s="163"/>
      <c r="AY651" s="164"/>
      <c r="AZ651" s="192"/>
      <c r="BA651" s="209"/>
      <c r="BB651" s="162"/>
      <c r="BC651" s="163"/>
      <c r="BD651" s="163"/>
      <c r="BE651" s="164"/>
      <c r="BF651" s="192"/>
      <c r="BG651" s="209"/>
      <c r="BH651" s="162"/>
      <c r="BI651" s="163"/>
      <c r="BJ651" s="163"/>
      <c r="BK651" s="164"/>
      <c r="BL651" s="192"/>
      <c r="BM651" s="209"/>
      <c r="BN651" s="210"/>
      <c r="BO651" s="215"/>
      <c r="BP651" s="216"/>
      <c r="BQ651" s="151"/>
    </row>
    <row r="652" spans="1:69" ht="26.25" customHeight="1">
      <c r="A652" s="122" t="str">
        <v/>
      </c>
      <c r="B652" s="212"/>
      <c r="C652" s="194"/>
      <c r="D652" s="195"/>
      <c r="E652" s="152"/>
      <c r="F652" s="155"/>
      <c r="G652" s="107"/>
      <c r="H652" s="196"/>
      <c r="I652" s="113"/>
      <c r="J652" s="75"/>
      <c r="K652" s="75"/>
      <c r="L652" s="197"/>
      <c r="M652" s="119"/>
      <c r="N652" s="129"/>
      <c r="O652" s="198"/>
      <c r="P652" s="199"/>
      <c r="Q652" s="200"/>
      <c r="R652" s="201"/>
      <c r="S652" s="201"/>
      <c r="T652" s="202"/>
      <c r="U652" s="203"/>
      <c r="V652" s="190"/>
      <c r="W652" s="85"/>
      <c r="X652" s="199"/>
      <c r="Y652" s="200"/>
      <c r="Z652" s="201"/>
      <c r="AA652" s="201"/>
      <c r="AB652" s="202"/>
      <c r="AC652" s="203"/>
      <c r="AD652" s="190"/>
      <c r="AE652" s="213"/>
      <c r="AF652" s="205"/>
      <c r="AG652" s="205"/>
      <c r="AH652" s="206"/>
      <c r="AI652" s="207"/>
      <c r="AJ652" s="214"/>
      <c r="AK652" s="163"/>
      <c r="AL652" s="163"/>
      <c r="AM652" s="208"/>
      <c r="AN652" s="192"/>
      <c r="AO652" s="209"/>
      <c r="AP652" s="162"/>
      <c r="AQ652" s="163"/>
      <c r="AR652" s="163"/>
      <c r="AS652" s="164"/>
      <c r="AT652" s="192"/>
      <c r="AU652" s="209"/>
      <c r="AV652" s="162"/>
      <c r="AW652" s="163"/>
      <c r="AX652" s="163"/>
      <c r="AY652" s="164"/>
      <c r="AZ652" s="192"/>
      <c r="BA652" s="209"/>
      <c r="BB652" s="162"/>
      <c r="BC652" s="163"/>
      <c r="BD652" s="163"/>
      <c r="BE652" s="164"/>
      <c r="BF652" s="192"/>
      <c r="BG652" s="209"/>
      <c r="BH652" s="162"/>
      <c r="BI652" s="163"/>
      <c r="BJ652" s="163"/>
      <c r="BK652" s="164"/>
      <c r="BL652" s="192"/>
      <c r="BM652" s="209"/>
      <c r="BN652" s="210"/>
      <c r="BO652" s="215"/>
      <c r="BP652" s="216"/>
      <c r="BQ652" s="151"/>
    </row>
    <row r="653" spans="1:69" ht="26.25" customHeight="1">
      <c r="A653" s="122" t="str">
        <v/>
      </c>
      <c r="B653" s="212"/>
      <c r="C653" s="194"/>
      <c r="D653" s="195"/>
      <c r="E653" s="152"/>
      <c r="F653" s="155"/>
      <c r="G653" s="107"/>
      <c r="H653" s="196"/>
      <c r="I653" s="113"/>
      <c r="J653" s="75"/>
      <c r="K653" s="75"/>
      <c r="L653" s="197"/>
      <c r="M653" s="119"/>
      <c r="N653" s="129"/>
      <c r="O653" s="198"/>
      <c r="P653" s="199"/>
      <c r="Q653" s="200"/>
      <c r="R653" s="201"/>
      <c r="S653" s="201"/>
      <c r="T653" s="202"/>
      <c r="U653" s="203"/>
      <c r="V653" s="190"/>
      <c r="W653" s="85"/>
      <c r="X653" s="199"/>
      <c r="Y653" s="200"/>
      <c r="Z653" s="201"/>
      <c r="AA653" s="201"/>
      <c r="AB653" s="202"/>
      <c r="AC653" s="203"/>
      <c r="AD653" s="190"/>
      <c r="AE653" s="213"/>
      <c r="AF653" s="205"/>
      <c r="AG653" s="205"/>
      <c r="AH653" s="206"/>
      <c r="AI653" s="207"/>
      <c r="AJ653" s="214"/>
      <c r="AK653" s="163"/>
      <c r="AL653" s="163"/>
      <c r="AM653" s="208"/>
      <c r="AN653" s="192"/>
      <c r="AO653" s="209"/>
      <c r="AP653" s="162"/>
      <c r="AQ653" s="163"/>
      <c r="AR653" s="163"/>
      <c r="AS653" s="164"/>
      <c r="AT653" s="192"/>
      <c r="AU653" s="209"/>
      <c r="AV653" s="162"/>
      <c r="AW653" s="163"/>
      <c r="AX653" s="163"/>
      <c r="AY653" s="164"/>
      <c r="AZ653" s="192"/>
      <c r="BA653" s="209"/>
      <c r="BB653" s="162"/>
      <c r="BC653" s="163"/>
      <c r="BD653" s="163"/>
      <c r="BE653" s="164"/>
      <c r="BF653" s="192"/>
      <c r="BG653" s="209"/>
      <c r="BH653" s="162"/>
      <c r="BI653" s="163"/>
      <c r="BJ653" s="163"/>
      <c r="BK653" s="164"/>
      <c r="BL653" s="192"/>
      <c r="BM653" s="209"/>
      <c r="BN653" s="210"/>
      <c r="BO653" s="215"/>
      <c r="BP653" s="216"/>
      <c r="BQ653" s="151"/>
    </row>
    <row r="654" spans="1:69" ht="26.25" customHeight="1">
      <c r="A654" s="122" t="str">
        <v/>
      </c>
      <c r="B654" s="212"/>
      <c r="C654" s="194"/>
      <c r="D654" s="195"/>
      <c r="E654" s="152"/>
      <c r="F654" s="155"/>
      <c r="G654" s="107"/>
      <c r="H654" s="196"/>
      <c r="I654" s="113"/>
      <c r="J654" s="75"/>
      <c r="K654" s="75"/>
      <c r="L654" s="197"/>
      <c r="M654" s="119"/>
      <c r="N654" s="129"/>
      <c r="O654" s="198"/>
      <c r="P654" s="199"/>
      <c r="Q654" s="200"/>
      <c r="R654" s="201"/>
      <c r="S654" s="201"/>
      <c r="T654" s="202"/>
      <c r="U654" s="203"/>
      <c r="V654" s="190"/>
      <c r="W654" s="85"/>
      <c r="X654" s="199"/>
      <c r="Y654" s="200"/>
      <c r="Z654" s="201"/>
      <c r="AA654" s="201"/>
      <c r="AB654" s="202"/>
      <c r="AC654" s="203"/>
      <c r="AD654" s="190"/>
      <c r="AE654" s="213"/>
      <c r="AF654" s="205"/>
      <c r="AG654" s="205"/>
      <c r="AH654" s="206"/>
      <c r="AI654" s="207"/>
      <c r="AJ654" s="214"/>
      <c r="AK654" s="163"/>
      <c r="AL654" s="163"/>
      <c r="AM654" s="208"/>
      <c r="AN654" s="192"/>
      <c r="AO654" s="209"/>
      <c r="AP654" s="162"/>
      <c r="AQ654" s="163"/>
      <c r="AR654" s="163"/>
      <c r="AS654" s="164"/>
      <c r="AT654" s="192"/>
      <c r="AU654" s="209"/>
      <c r="AV654" s="162"/>
      <c r="AW654" s="163"/>
      <c r="AX654" s="163"/>
      <c r="AY654" s="164"/>
      <c r="AZ654" s="192"/>
      <c r="BA654" s="209"/>
      <c r="BB654" s="162"/>
      <c r="BC654" s="163"/>
      <c r="BD654" s="163"/>
      <c r="BE654" s="164"/>
      <c r="BF654" s="192"/>
      <c r="BG654" s="209"/>
      <c r="BH654" s="162"/>
      <c r="BI654" s="163"/>
      <c r="BJ654" s="163"/>
      <c r="BK654" s="164"/>
      <c r="BL654" s="192"/>
      <c r="BM654" s="209"/>
      <c r="BN654" s="210"/>
      <c r="BO654" s="215"/>
      <c r="BP654" s="216"/>
      <c r="BQ654" s="151"/>
    </row>
    <row r="655" spans="1:69" ht="26.25" customHeight="1">
      <c r="A655" s="122" t="str">
        <v/>
      </c>
      <c r="B655" s="212"/>
      <c r="C655" s="194"/>
      <c r="D655" s="195"/>
      <c r="E655" s="152"/>
      <c r="F655" s="155"/>
      <c r="G655" s="107"/>
      <c r="H655" s="196"/>
      <c r="I655" s="113"/>
      <c r="J655" s="75"/>
      <c r="K655" s="75"/>
      <c r="L655" s="197"/>
      <c r="M655" s="119"/>
      <c r="N655" s="129"/>
      <c r="O655" s="198"/>
      <c r="P655" s="199"/>
      <c r="Q655" s="200"/>
      <c r="R655" s="201"/>
      <c r="S655" s="201"/>
      <c r="T655" s="202"/>
      <c r="U655" s="203"/>
      <c r="V655" s="190"/>
      <c r="W655" s="85"/>
      <c r="X655" s="199"/>
      <c r="Y655" s="200"/>
      <c r="Z655" s="201"/>
      <c r="AA655" s="201"/>
      <c r="AB655" s="202"/>
      <c r="AC655" s="203"/>
      <c r="AD655" s="190"/>
      <c r="AE655" s="213"/>
      <c r="AF655" s="205"/>
      <c r="AG655" s="205"/>
      <c r="AH655" s="206"/>
      <c r="AI655" s="207"/>
      <c r="AJ655" s="214"/>
      <c r="AK655" s="163"/>
      <c r="AL655" s="163"/>
      <c r="AM655" s="208"/>
      <c r="AN655" s="192"/>
      <c r="AO655" s="209"/>
      <c r="AP655" s="162"/>
      <c r="AQ655" s="163"/>
      <c r="AR655" s="163"/>
      <c r="AS655" s="164"/>
      <c r="AT655" s="192"/>
      <c r="AU655" s="209"/>
      <c r="AV655" s="162"/>
      <c r="AW655" s="163"/>
      <c r="AX655" s="163"/>
      <c r="AY655" s="164"/>
      <c r="AZ655" s="192"/>
      <c r="BA655" s="209"/>
      <c r="BB655" s="162"/>
      <c r="BC655" s="163"/>
      <c r="BD655" s="163"/>
      <c r="BE655" s="164"/>
      <c r="BF655" s="192"/>
      <c r="BG655" s="209"/>
      <c r="BH655" s="162"/>
      <c r="BI655" s="163"/>
      <c r="BJ655" s="163"/>
      <c r="BK655" s="164"/>
      <c r="BL655" s="192"/>
      <c r="BM655" s="209"/>
      <c r="BN655" s="210"/>
      <c r="BO655" s="215"/>
      <c r="BP655" s="216"/>
      <c r="BQ655" s="151"/>
    </row>
    <row r="656" spans="1:69" ht="26.25" customHeight="1">
      <c r="A656" s="122" t="str">
        <v/>
      </c>
      <c r="B656" s="212"/>
      <c r="C656" s="194"/>
      <c r="D656" s="195"/>
      <c r="E656" s="152"/>
      <c r="F656" s="155"/>
      <c r="G656" s="107"/>
      <c r="H656" s="196"/>
      <c r="I656" s="113"/>
      <c r="J656" s="75"/>
      <c r="K656" s="75"/>
      <c r="L656" s="197"/>
      <c r="M656" s="119"/>
      <c r="N656" s="129"/>
      <c r="O656" s="198"/>
      <c r="P656" s="199"/>
      <c r="Q656" s="200"/>
      <c r="R656" s="201"/>
      <c r="S656" s="201"/>
      <c r="T656" s="202"/>
      <c r="U656" s="203"/>
      <c r="V656" s="190"/>
      <c r="W656" s="85"/>
      <c r="X656" s="199"/>
      <c r="Y656" s="200"/>
      <c r="Z656" s="201"/>
      <c r="AA656" s="201"/>
      <c r="AB656" s="202"/>
      <c r="AC656" s="203"/>
      <c r="AD656" s="190"/>
      <c r="AE656" s="213"/>
      <c r="AF656" s="205"/>
      <c r="AG656" s="205"/>
      <c r="AH656" s="206"/>
      <c r="AI656" s="207"/>
      <c r="AJ656" s="214"/>
      <c r="AK656" s="163"/>
      <c r="AL656" s="163"/>
      <c r="AM656" s="208"/>
      <c r="AN656" s="192"/>
      <c r="AO656" s="209"/>
      <c r="AP656" s="162"/>
      <c r="AQ656" s="163"/>
      <c r="AR656" s="163"/>
      <c r="AS656" s="164"/>
      <c r="AT656" s="192"/>
      <c r="AU656" s="209"/>
      <c r="AV656" s="162"/>
      <c r="AW656" s="163"/>
      <c r="AX656" s="163"/>
      <c r="AY656" s="164"/>
      <c r="AZ656" s="192"/>
      <c r="BA656" s="209"/>
      <c r="BB656" s="162"/>
      <c r="BC656" s="163"/>
      <c r="BD656" s="163"/>
      <c r="BE656" s="164"/>
      <c r="BF656" s="192"/>
      <c r="BG656" s="209"/>
      <c r="BH656" s="162"/>
      <c r="BI656" s="163"/>
      <c r="BJ656" s="163"/>
      <c r="BK656" s="164"/>
      <c r="BL656" s="192"/>
      <c r="BM656" s="209"/>
      <c r="BN656" s="210"/>
      <c r="BO656" s="215"/>
      <c r="BP656" s="216"/>
      <c r="BQ656" s="151"/>
    </row>
    <row r="657" spans="1:69" ht="26.25" customHeight="1">
      <c r="A657" s="122" t="str">
        <v/>
      </c>
      <c r="B657" s="212"/>
      <c r="C657" s="194"/>
      <c r="D657" s="195"/>
      <c r="E657" s="152"/>
      <c r="F657" s="155"/>
      <c r="G657" s="107"/>
      <c r="H657" s="196"/>
      <c r="I657" s="113"/>
      <c r="J657" s="75"/>
      <c r="K657" s="75"/>
      <c r="L657" s="197"/>
      <c r="M657" s="119"/>
      <c r="N657" s="129"/>
      <c r="O657" s="198"/>
      <c r="P657" s="199"/>
      <c r="Q657" s="200"/>
      <c r="R657" s="201"/>
      <c r="S657" s="201"/>
      <c r="T657" s="202"/>
      <c r="U657" s="203"/>
      <c r="V657" s="190"/>
      <c r="W657" s="85"/>
      <c r="X657" s="199"/>
      <c r="Y657" s="200"/>
      <c r="Z657" s="201"/>
      <c r="AA657" s="201"/>
      <c r="AB657" s="202"/>
      <c r="AC657" s="203"/>
      <c r="AD657" s="190"/>
      <c r="AE657" s="213"/>
      <c r="AF657" s="205"/>
      <c r="AG657" s="205"/>
      <c r="AH657" s="206"/>
      <c r="AI657" s="207"/>
      <c r="AJ657" s="214"/>
      <c r="AK657" s="163"/>
      <c r="AL657" s="163"/>
      <c r="AM657" s="208"/>
      <c r="AN657" s="192"/>
      <c r="AO657" s="209"/>
      <c r="AP657" s="162"/>
      <c r="AQ657" s="163"/>
      <c r="AR657" s="163"/>
      <c r="AS657" s="164"/>
      <c r="AT657" s="192"/>
      <c r="AU657" s="209"/>
      <c r="AV657" s="162"/>
      <c r="AW657" s="163"/>
      <c r="AX657" s="163"/>
      <c r="AY657" s="164"/>
      <c r="AZ657" s="192"/>
      <c r="BA657" s="209"/>
      <c r="BB657" s="162"/>
      <c r="BC657" s="163"/>
      <c r="BD657" s="163"/>
      <c r="BE657" s="164"/>
      <c r="BF657" s="192"/>
      <c r="BG657" s="209"/>
      <c r="BH657" s="162"/>
      <c r="BI657" s="163"/>
      <c r="BJ657" s="163"/>
      <c r="BK657" s="164"/>
      <c r="BL657" s="192"/>
      <c r="BM657" s="209"/>
      <c r="BN657" s="210"/>
      <c r="BO657" s="215"/>
      <c r="BP657" s="216"/>
      <c r="BQ657" s="151"/>
    </row>
    <row r="658" spans="1:69" ht="26.25" customHeight="1">
      <c r="A658" s="122" t="str">
        <v/>
      </c>
      <c r="B658" s="212"/>
      <c r="C658" s="194"/>
      <c r="D658" s="195"/>
      <c r="E658" s="152"/>
      <c r="F658" s="155"/>
      <c r="G658" s="107"/>
      <c r="H658" s="196"/>
      <c r="I658" s="113"/>
      <c r="J658" s="75"/>
      <c r="K658" s="75"/>
      <c r="L658" s="197"/>
      <c r="M658" s="119"/>
      <c r="N658" s="129"/>
      <c r="O658" s="198"/>
      <c r="P658" s="199"/>
      <c r="Q658" s="200"/>
      <c r="R658" s="201"/>
      <c r="S658" s="201"/>
      <c r="T658" s="202"/>
      <c r="U658" s="203"/>
      <c r="V658" s="190"/>
      <c r="W658" s="85"/>
      <c r="X658" s="199"/>
      <c r="Y658" s="200"/>
      <c r="Z658" s="201"/>
      <c r="AA658" s="201"/>
      <c r="AB658" s="202"/>
      <c r="AC658" s="203"/>
      <c r="AD658" s="190"/>
      <c r="AE658" s="213"/>
      <c r="AF658" s="205"/>
      <c r="AG658" s="205"/>
      <c r="AH658" s="206"/>
      <c r="AI658" s="207"/>
      <c r="AJ658" s="214"/>
      <c r="AK658" s="163"/>
      <c r="AL658" s="163"/>
      <c r="AM658" s="208"/>
      <c r="AN658" s="192"/>
      <c r="AO658" s="209"/>
      <c r="AP658" s="162"/>
      <c r="AQ658" s="163"/>
      <c r="AR658" s="163"/>
      <c r="AS658" s="164"/>
      <c r="AT658" s="192"/>
      <c r="AU658" s="209"/>
      <c r="AV658" s="162"/>
      <c r="AW658" s="163"/>
      <c r="AX658" s="163"/>
      <c r="AY658" s="164"/>
      <c r="AZ658" s="192"/>
      <c r="BA658" s="209"/>
      <c r="BB658" s="162"/>
      <c r="BC658" s="163"/>
      <c r="BD658" s="163"/>
      <c r="BE658" s="164"/>
      <c r="BF658" s="192"/>
      <c r="BG658" s="209"/>
      <c r="BH658" s="162"/>
      <c r="BI658" s="163"/>
      <c r="BJ658" s="163"/>
      <c r="BK658" s="164"/>
      <c r="BL658" s="192"/>
      <c r="BM658" s="209"/>
      <c r="BN658" s="210"/>
      <c r="BO658" s="215"/>
      <c r="BP658" s="216"/>
      <c r="BQ658" s="151"/>
    </row>
    <row r="659" spans="1:69" ht="26.25" customHeight="1">
      <c r="A659" s="122" t="str">
        <v/>
      </c>
      <c r="B659" s="212"/>
      <c r="C659" s="194"/>
      <c r="D659" s="195"/>
      <c r="E659" s="152"/>
      <c r="F659" s="155"/>
      <c r="G659" s="107"/>
      <c r="H659" s="196"/>
      <c r="I659" s="113"/>
      <c r="J659" s="75"/>
      <c r="K659" s="75"/>
      <c r="L659" s="197"/>
      <c r="M659" s="119"/>
      <c r="N659" s="129"/>
      <c r="O659" s="198"/>
      <c r="P659" s="199"/>
      <c r="Q659" s="200"/>
      <c r="R659" s="201"/>
      <c r="S659" s="201"/>
      <c r="T659" s="202"/>
      <c r="U659" s="203"/>
      <c r="V659" s="190"/>
      <c r="W659" s="85"/>
      <c r="X659" s="199"/>
      <c r="Y659" s="200"/>
      <c r="Z659" s="201"/>
      <c r="AA659" s="201"/>
      <c r="AB659" s="202"/>
      <c r="AC659" s="203"/>
      <c r="AD659" s="190"/>
      <c r="AE659" s="213"/>
      <c r="AF659" s="205"/>
      <c r="AG659" s="205"/>
      <c r="AH659" s="206"/>
      <c r="AI659" s="207"/>
      <c r="AJ659" s="214"/>
      <c r="AK659" s="163"/>
      <c r="AL659" s="163"/>
      <c r="AM659" s="208"/>
      <c r="AN659" s="192"/>
      <c r="AO659" s="209"/>
      <c r="AP659" s="162"/>
      <c r="AQ659" s="163"/>
      <c r="AR659" s="163"/>
      <c r="AS659" s="164"/>
      <c r="AT659" s="192"/>
      <c r="AU659" s="209"/>
      <c r="AV659" s="162"/>
      <c r="AW659" s="163"/>
      <c r="AX659" s="163"/>
      <c r="AY659" s="164"/>
      <c r="AZ659" s="192"/>
      <c r="BA659" s="209"/>
      <c r="BB659" s="162"/>
      <c r="BC659" s="163"/>
      <c r="BD659" s="163"/>
      <c r="BE659" s="164"/>
      <c r="BF659" s="192"/>
      <c r="BG659" s="209"/>
      <c r="BH659" s="162"/>
      <c r="BI659" s="163"/>
      <c r="BJ659" s="163"/>
      <c r="BK659" s="164"/>
      <c r="BL659" s="192"/>
      <c r="BM659" s="209"/>
      <c r="BN659" s="210"/>
      <c r="BO659" s="215"/>
      <c r="BP659" s="216"/>
      <c r="BQ659" s="151"/>
    </row>
    <row r="660" spans="1:69" ht="26.25" customHeight="1">
      <c r="A660" s="122" t="str">
        <v/>
      </c>
      <c r="B660" s="212"/>
      <c r="C660" s="194"/>
      <c r="D660" s="195"/>
      <c r="E660" s="152"/>
      <c r="F660" s="155"/>
      <c r="G660" s="107"/>
      <c r="H660" s="196"/>
      <c r="I660" s="113"/>
      <c r="J660" s="75"/>
      <c r="K660" s="75"/>
      <c r="L660" s="197"/>
      <c r="M660" s="119"/>
      <c r="N660" s="129"/>
      <c r="O660" s="198"/>
      <c r="P660" s="199"/>
      <c r="Q660" s="200"/>
      <c r="R660" s="201"/>
      <c r="S660" s="201"/>
      <c r="T660" s="202"/>
      <c r="U660" s="203"/>
      <c r="V660" s="190"/>
      <c r="W660" s="85"/>
      <c r="X660" s="199"/>
      <c r="Y660" s="200"/>
      <c r="Z660" s="201"/>
      <c r="AA660" s="201"/>
      <c r="AB660" s="202"/>
      <c r="AC660" s="203"/>
      <c r="AD660" s="190"/>
      <c r="AE660" s="213"/>
      <c r="AF660" s="205"/>
      <c r="AG660" s="205"/>
      <c r="AH660" s="206"/>
      <c r="AI660" s="207"/>
      <c r="AJ660" s="214"/>
      <c r="AK660" s="163"/>
      <c r="AL660" s="163"/>
      <c r="AM660" s="208"/>
      <c r="AN660" s="192"/>
      <c r="AO660" s="209"/>
      <c r="AP660" s="162"/>
      <c r="AQ660" s="163"/>
      <c r="AR660" s="163"/>
      <c r="AS660" s="164"/>
      <c r="AT660" s="192"/>
      <c r="AU660" s="209"/>
      <c r="AV660" s="162"/>
      <c r="AW660" s="163"/>
      <c r="AX660" s="163"/>
      <c r="AY660" s="164"/>
      <c r="AZ660" s="192"/>
      <c r="BA660" s="209"/>
      <c r="BB660" s="162"/>
      <c r="BC660" s="163"/>
      <c r="BD660" s="163"/>
      <c r="BE660" s="164"/>
      <c r="BF660" s="192"/>
      <c r="BG660" s="209"/>
      <c r="BH660" s="162"/>
      <c r="BI660" s="163"/>
      <c r="BJ660" s="163"/>
      <c r="BK660" s="164"/>
      <c r="BL660" s="192"/>
      <c r="BM660" s="209"/>
      <c r="BN660" s="210"/>
      <c r="BO660" s="215"/>
      <c r="BP660" s="216"/>
      <c r="BQ660" s="151"/>
    </row>
    <row r="661" spans="1:69" ht="26.25" customHeight="1">
      <c r="A661" s="122" t="str">
        <v/>
      </c>
      <c r="B661" s="212"/>
      <c r="C661" s="194"/>
      <c r="D661" s="195"/>
      <c r="E661" s="152"/>
      <c r="F661" s="155"/>
      <c r="G661" s="107"/>
      <c r="H661" s="196"/>
      <c r="I661" s="113"/>
      <c r="J661" s="75"/>
      <c r="K661" s="75"/>
      <c r="L661" s="197"/>
      <c r="M661" s="119"/>
      <c r="N661" s="129"/>
      <c r="O661" s="198"/>
      <c r="P661" s="199"/>
      <c r="Q661" s="200"/>
      <c r="R661" s="201"/>
      <c r="S661" s="201"/>
      <c r="T661" s="202"/>
      <c r="U661" s="203"/>
      <c r="V661" s="190"/>
      <c r="W661" s="85"/>
      <c r="X661" s="199"/>
      <c r="Y661" s="200"/>
      <c r="Z661" s="201"/>
      <c r="AA661" s="201"/>
      <c r="AB661" s="202"/>
      <c r="AC661" s="203"/>
      <c r="AD661" s="190"/>
      <c r="AE661" s="213"/>
      <c r="AF661" s="205"/>
      <c r="AG661" s="205"/>
      <c r="AH661" s="206"/>
      <c r="AI661" s="207"/>
      <c r="AJ661" s="214"/>
      <c r="AK661" s="163"/>
      <c r="AL661" s="163"/>
      <c r="AM661" s="208"/>
      <c r="AN661" s="192"/>
      <c r="AO661" s="209"/>
      <c r="AP661" s="162"/>
      <c r="AQ661" s="163"/>
      <c r="AR661" s="163"/>
      <c r="AS661" s="164"/>
      <c r="AT661" s="192"/>
      <c r="AU661" s="209"/>
      <c r="AV661" s="162"/>
      <c r="AW661" s="163"/>
      <c r="AX661" s="163"/>
      <c r="AY661" s="164"/>
      <c r="AZ661" s="192"/>
      <c r="BA661" s="209"/>
      <c r="BB661" s="162"/>
      <c r="BC661" s="163"/>
      <c r="BD661" s="163"/>
      <c r="BE661" s="164"/>
      <c r="BF661" s="192"/>
      <c r="BG661" s="209"/>
      <c r="BH661" s="162"/>
      <c r="BI661" s="163"/>
      <c r="BJ661" s="163"/>
      <c r="BK661" s="164"/>
      <c r="BL661" s="192"/>
      <c r="BM661" s="209"/>
      <c r="BN661" s="210"/>
      <c r="BO661" s="215"/>
      <c r="BP661" s="216"/>
      <c r="BQ661" s="151"/>
    </row>
    <row r="662" spans="1:69" ht="26.25" customHeight="1">
      <c r="A662" s="122" t="str">
        <v/>
      </c>
      <c r="B662" s="212"/>
      <c r="C662" s="194"/>
      <c r="D662" s="195"/>
      <c r="E662" s="152"/>
      <c r="F662" s="155"/>
      <c r="G662" s="107"/>
      <c r="H662" s="196"/>
      <c r="I662" s="113"/>
      <c r="J662" s="75"/>
      <c r="K662" s="75"/>
      <c r="L662" s="197"/>
      <c r="M662" s="119"/>
      <c r="N662" s="129"/>
      <c r="O662" s="198"/>
      <c r="P662" s="199"/>
      <c r="Q662" s="200"/>
      <c r="R662" s="201"/>
      <c r="S662" s="201"/>
      <c r="T662" s="202"/>
      <c r="U662" s="203"/>
      <c r="V662" s="190"/>
      <c r="W662" s="85"/>
      <c r="X662" s="199"/>
      <c r="Y662" s="200"/>
      <c r="Z662" s="201"/>
      <c r="AA662" s="201"/>
      <c r="AB662" s="202"/>
      <c r="AC662" s="203"/>
      <c r="AD662" s="190"/>
      <c r="AE662" s="213"/>
      <c r="AF662" s="205"/>
      <c r="AG662" s="205"/>
      <c r="AH662" s="206"/>
      <c r="AI662" s="207"/>
      <c r="AJ662" s="214"/>
      <c r="AK662" s="163"/>
      <c r="AL662" s="163"/>
      <c r="AM662" s="208"/>
      <c r="AN662" s="192"/>
      <c r="AO662" s="209"/>
      <c r="AP662" s="162"/>
      <c r="AQ662" s="163"/>
      <c r="AR662" s="163"/>
      <c r="AS662" s="164"/>
      <c r="AT662" s="192"/>
      <c r="AU662" s="209"/>
      <c r="AV662" s="162"/>
      <c r="AW662" s="163"/>
      <c r="AX662" s="163"/>
      <c r="AY662" s="164"/>
      <c r="AZ662" s="192"/>
      <c r="BA662" s="209"/>
      <c r="BB662" s="162"/>
      <c r="BC662" s="163"/>
      <c r="BD662" s="163"/>
      <c r="BE662" s="164"/>
      <c r="BF662" s="192"/>
      <c r="BG662" s="209"/>
      <c r="BH662" s="162"/>
      <c r="BI662" s="163"/>
      <c r="BJ662" s="163"/>
      <c r="BK662" s="164"/>
      <c r="BL662" s="192"/>
      <c r="BM662" s="209"/>
      <c r="BN662" s="210"/>
      <c r="BO662" s="215"/>
      <c r="BP662" s="216"/>
      <c r="BQ662" s="151"/>
    </row>
    <row r="663" spans="1:69" ht="26.25" customHeight="1">
      <c r="A663" s="122" t="str">
        <v/>
      </c>
      <c r="B663" s="212"/>
      <c r="C663" s="194"/>
      <c r="D663" s="195"/>
      <c r="E663" s="152"/>
      <c r="F663" s="155"/>
      <c r="G663" s="107"/>
      <c r="H663" s="196"/>
      <c r="I663" s="113"/>
      <c r="J663" s="75"/>
      <c r="K663" s="75"/>
      <c r="L663" s="197"/>
      <c r="M663" s="119"/>
      <c r="N663" s="129"/>
      <c r="O663" s="198"/>
      <c r="P663" s="199"/>
      <c r="Q663" s="200"/>
      <c r="R663" s="201"/>
      <c r="S663" s="201"/>
      <c r="T663" s="202"/>
      <c r="U663" s="203"/>
      <c r="V663" s="190"/>
      <c r="W663" s="85"/>
      <c r="X663" s="199"/>
      <c r="Y663" s="200"/>
      <c r="Z663" s="201"/>
      <c r="AA663" s="201"/>
      <c r="AB663" s="202"/>
      <c r="AC663" s="203"/>
      <c r="AD663" s="190"/>
      <c r="AE663" s="213"/>
      <c r="AF663" s="205"/>
      <c r="AG663" s="205"/>
      <c r="AH663" s="206"/>
      <c r="AI663" s="207"/>
      <c r="AJ663" s="214"/>
      <c r="AK663" s="163"/>
      <c r="AL663" s="163"/>
      <c r="AM663" s="208"/>
      <c r="AN663" s="192"/>
      <c r="AO663" s="209"/>
      <c r="AP663" s="162"/>
      <c r="AQ663" s="163"/>
      <c r="AR663" s="163"/>
      <c r="AS663" s="164"/>
      <c r="AT663" s="192"/>
      <c r="AU663" s="209"/>
      <c r="AV663" s="162"/>
      <c r="AW663" s="163"/>
      <c r="AX663" s="163"/>
      <c r="AY663" s="164"/>
      <c r="AZ663" s="192"/>
      <c r="BA663" s="209"/>
      <c r="BB663" s="162"/>
      <c r="BC663" s="163"/>
      <c r="BD663" s="163"/>
      <c r="BE663" s="164"/>
      <c r="BF663" s="192"/>
      <c r="BG663" s="209"/>
      <c r="BH663" s="162"/>
      <c r="BI663" s="163"/>
      <c r="BJ663" s="163"/>
      <c r="BK663" s="164"/>
      <c r="BL663" s="192"/>
      <c r="BM663" s="209"/>
      <c r="BN663" s="210"/>
      <c r="BO663" s="215"/>
      <c r="BP663" s="216"/>
      <c r="BQ663" s="151"/>
    </row>
    <row r="664" spans="1:69" ht="26.25" customHeight="1">
      <c r="A664" s="122" t="str">
        <v/>
      </c>
      <c r="B664" s="212"/>
      <c r="C664" s="194"/>
      <c r="D664" s="195"/>
      <c r="E664" s="152"/>
      <c r="F664" s="155"/>
      <c r="G664" s="107"/>
      <c r="H664" s="196"/>
      <c r="I664" s="113"/>
      <c r="J664" s="75"/>
      <c r="K664" s="75"/>
      <c r="L664" s="197"/>
      <c r="M664" s="119"/>
      <c r="N664" s="129"/>
      <c r="O664" s="198"/>
      <c r="P664" s="199"/>
      <c r="Q664" s="200"/>
      <c r="R664" s="201"/>
      <c r="S664" s="201"/>
      <c r="T664" s="202"/>
      <c r="U664" s="203"/>
      <c r="V664" s="190"/>
      <c r="W664" s="85"/>
      <c r="X664" s="199"/>
      <c r="Y664" s="200"/>
      <c r="Z664" s="201"/>
      <c r="AA664" s="201"/>
      <c r="AB664" s="202"/>
      <c r="AC664" s="203"/>
      <c r="AD664" s="190"/>
      <c r="AE664" s="213"/>
      <c r="AF664" s="205"/>
      <c r="AG664" s="205"/>
      <c r="AH664" s="206"/>
      <c r="AI664" s="207"/>
      <c r="AJ664" s="214"/>
      <c r="AK664" s="163"/>
      <c r="AL664" s="163"/>
      <c r="AM664" s="208"/>
      <c r="AN664" s="192"/>
      <c r="AO664" s="209"/>
      <c r="AP664" s="162"/>
      <c r="AQ664" s="163"/>
      <c r="AR664" s="163"/>
      <c r="AS664" s="164"/>
      <c r="AT664" s="192"/>
      <c r="AU664" s="209"/>
      <c r="AV664" s="162"/>
      <c r="AW664" s="163"/>
      <c r="AX664" s="163"/>
      <c r="AY664" s="164"/>
      <c r="AZ664" s="192"/>
      <c r="BA664" s="209"/>
      <c r="BB664" s="162"/>
      <c r="BC664" s="163"/>
      <c r="BD664" s="163"/>
      <c r="BE664" s="164"/>
      <c r="BF664" s="192"/>
      <c r="BG664" s="209"/>
      <c r="BH664" s="162"/>
      <c r="BI664" s="163"/>
      <c r="BJ664" s="163"/>
      <c r="BK664" s="164"/>
      <c r="BL664" s="192"/>
      <c r="BM664" s="209"/>
      <c r="BN664" s="210"/>
      <c r="BO664" s="215"/>
      <c r="BP664" s="216"/>
      <c r="BQ664" s="151"/>
    </row>
    <row r="665" spans="1:69" ht="26.25" customHeight="1">
      <c r="A665" s="122" t="str">
        <v/>
      </c>
      <c r="B665" s="212"/>
      <c r="C665" s="194"/>
      <c r="D665" s="195"/>
      <c r="E665" s="152"/>
      <c r="F665" s="155"/>
      <c r="G665" s="107"/>
      <c r="H665" s="196"/>
      <c r="I665" s="113"/>
      <c r="J665" s="75"/>
      <c r="K665" s="75"/>
      <c r="L665" s="197"/>
      <c r="M665" s="119"/>
      <c r="N665" s="129"/>
      <c r="O665" s="198"/>
      <c r="P665" s="199"/>
      <c r="Q665" s="200"/>
      <c r="R665" s="201"/>
      <c r="S665" s="201"/>
      <c r="T665" s="202"/>
      <c r="U665" s="203"/>
      <c r="V665" s="190"/>
      <c r="W665" s="85"/>
      <c r="X665" s="199"/>
      <c r="Y665" s="200"/>
      <c r="Z665" s="201"/>
      <c r="AA665" s="201"/>
      <c r="AB665" s="202"/>
      <c r="AC665" s="203"/>
      <c r="AD665" s="190"/>
      <c r="AE665" s="213"/>
      <c r="AF665" s="205"/>
      <c r="AG665" s="205"/>
      <c r="AH665" s="206"/>
      <c r="AI665" s="207"/>
      <c r="AJ665" s="214"/>
      <c r="AK665" s="163"/>
      <c r="AL665" s="163"/>
      <c r="AM665" s="208"/>
      <c r="AN665" s="192"/>
      <c r="AO665" s="209"/>
      <c r="AP665" s="162"/>
      <c r="AQ665" s="163"/>
      <c r="AR665" s="163"/>
      <c r="AS665" s="164"/>
      <c r="AT665" s="192"/>
      <c r="AU665" s="209"/>
      <c r="AV665" s="162"/>
      <c r="AW665" s="163"/>
      <c r="AX665" s="163"/>
      <c r="AY665" s="164"/>
      <c r="AZ665" s="192"/>
      <c r="BA665" s="209"/>
      <c r="BB665" s="162"/>
      <c r="BC665" s="163"/>
      <c r="BD665" s="163"/>
      <c r="BE665" s="164"/>
      <c r="BF665" s="192"/>
      <c r="BG665" s="209"/>
      <c r="BH665" s="162"/>
      <c r="BI665" s="163"/>
      <c r="BJ665" s="163"/>
      <c r="BK665" s="164"/>
      <c r="BL665" s="192"/>
      <c r="BM665" s="209"/>
      <c r="BN665" s="210"/>
      <c r="BO665" s="215"/>
      <c r="BP665" s="216"/>
      <c r="BQ665" s="151"/>
    </row>
    <row r="666" spans="1:69" ht="26.25" customHeight="1">
      <c r="A666" s="122" t="str">
        <v/>
      </c>
      <c r="B666" s="212"/>
      <c r="C666" s="194"/>
      <c r="D666" s="195"/>
      <c r="E666" s="152"/>
      <c r="F666" s="155"/>
      <c r="G666" s="107"/>
      <c r="H666" s="196"/>
      <c r="I666" s="113"/>
      <c r="J666" s="75"/>
      <c r="K666" s="75"/>
      <c r="L666" s="197"/>
      <c r="M666" s="119"/>
      <c r="N666" s="129"/>
      <c r="O666" s="198"/>
      <c r="P666" s="199"/>
      <c r="Q666" s="200"/>
      <c r="R666" s="201"/>
      <c r="S666" s="201"/>
      <c r="T666" s="202"/>
      <c r="U666" s="203"/>
      <c r="V666" s="190"/>
      <c r="W666" s="85"/>
      <c r="X666" s="199"/>
      <c r="Y666" s="200"/>
      <c r="Z666" s="201"/>
      <c r="AA666" s="201"/>
      <c r="AB666" s="202"/>
      <c r="AC666" s="203"/>
      <c r="AD666" s="190"/>
      <c r="AE666" s="213"/>
      <c r="AF666" s="205"/>
      <c r="AG666" s="205"/>
      <c r="AH666" s="206"/>
      <c r="AI666" s="207"/>
      <c r="AJ666" s="214"/>
      <c r="AK666" s="163"/>
      <c r="AL666" s="163"/>
      <c r="AM666" s="208"/>
      <c r="AN666" s="192"/>
      <c r="AO666" s="209"/>
      <c r="AP666" s="162"/>
      <c r="AQ666" s="163"/>
      <c r="AR666" s="163"/>
      <c r="AS666" s="164"/>
      <c r="AT666" s="192"/>
      <c r="AU666" s="209"/>
      <c r="AV666" s="162"/>
      <c r="AW666" s="163"/>
      <c r="AX666" s="163"/>
      <c r="AY666" s="164"/>
      <c r="AZ666" s="192"/>
      <c r="BA666" s="209"/>
      <c r="BB666" s="162"/>
      <c r="BC666" s="163"/>
      <c r="BD666" s="163"/>
      <c r="BE666" s="164"/>
      <c r="BF666" s="192"/>
      <c r="BG666" s="209"/>
      <c r="BH666" s="162"/>
      <c r="BI666" s="163"/>
      <c r="BJ666" s="163"/>
      <c r="BK666" s="164"/>
      <c r="BL666" s="192"/>
      <c r="BM666" s="209"/>
      <c r="BN666" s="210"/>
      <c r="BO666" s="215"/>
      <c r="BP666" s="216"/>
      <c r="BQ666" s="151"/>
    </row>
    <row r="667" spans="1:69" ht="26.25" customHeight="1">
      <c r="A667" s="122" t="str">
        <v/>
      </c>
      <c r="B667" s="212"/>
      <c r="C667" s="194"/>
      <c r="D667" s="195"/>
      <c r="E667" s="152"/>
      <c r="F667" s="155"/>
      <c r="G667" s="107"/>
      <c r="H667" s="196"/>
      <c r="I667" s="113"/>
      <c r="J667" s="75"/>
      <c r="K667" s="75"/>
      <c r="L667" s="197"/>
      <c r="M667" s="119"/>
      <c r="N667" s="129"/>
      <c r="O667" s="198"/>
      <c r="P667" s="199"/>
      <c r="Q667" s="200"/>
      <c r="R667" s="201"/>
      <c r="S667" s="201"/>
      <c r="T667" s="202"/>
      <c r="U667" s="203"/>
      <c r="V667" s="190"/>
      <c r="W667" s="85"/>
      <c r="X667" s="199"/>
      <c r="Y667" s="200"/>
      <c r="Z667" s="201"/>
      <c r="AA667" s="201"/>
      <c r="AB667" s="202"/>
      <c r="AC667" s="203"/>
      <c r="AD667" s="190"/>
      <c r="AE667" s="213"/>
      <c r="AF667" s="205"/>
      <c r="AG667" s="205"/>
      <c r="AH667" s="206"/>
      <c r="AI667" s="207"/>
      <c r="AJ667" s="214"/>
      <c r="AK667" s="163"/>
      <c r="AL667" s="163"/>
      <c r="AM667" s="208"/>
      <c r="AN667" s="192"/>
      <c r="AO667" s="209"/>
      <c r="AP667" s="162"/>
      <c r="AQ667" s="163"/>
      <c r="AR667" s="163"/>
      <c r="AS667" s="164"/>
      <c r="AT667" s="192"/>
      <c r="AU667" s="209"/>
      <c r="AV667" s="162"/>
      <c r="AW667" s="163"/>
      <c r="AX667" s="163"/>
      <c r="AY667" s="164"/>
      <c r="AZ667" s="192"/>
      <c r="BA667" s="209"/>
      <c r="BB667" s="162"/>
      <c r="BC667" s="163"/>
      <c r="BD667" s="163"/>
      <c r="BE667" s="164"/>
      <c r="BF667" s="192"/>
      <c r="BG667" s="209"/>
      <c r="BH667" s="162"/>
      <c r="BI667" s="163"/>
      <c r="BJ667" s="163"/>
      <c r="BK667" s="164"/>
      <c r="BL667" s="192"/>
      <c r="BM667" s="209"/>
      <c r="BN667" s="210"/>
      <c r="BO667" s="215"/>
      <c r="BP667" s="216"/>
      <c r="BQ667" s="151"/>
    </row>
    <row r="668" spans="1:69" ht="26.25" customHeight="1">
      <c r="A668" s="122" t="str">
        <v/>
      </c>
      <c r="B668" s="212"/>
      <c r="C668" s="194"/>
      <c r="D668" s="195"/>
      <c r="E668" s="152"/>
      <c r="F668" s="155"/>
      <c r="G668" s="107"/>
      <c r="H668" s="196"/>
      <c r="I668" s="113"/>
      <c r="J668" s="75"/>
      <c r="K668" s="75"/>
      <c r="L668" s="197"/>
      <c r="M668" s="119"/>
      <c r="N668" s="129"/>
      <c r="O668" s="198"/>
      <c r="P668" s="199"/>
      <c r="Q668" s="200"/>
      <c r="R668" s="201"/>
      <c r="S668" s="201"/>
      <c r="T668" s="202"/>
      <c r="U668" s="203"/>
      <c r="V668" s="190"/>
      <c r="W668" s="85"/>
      <c r="X668" s="199"/>
      <c r="Y668" s="200"/>
      <c r="Z668" s="201"/>
      <c r="AA668" s="201"/>
      <c r="AB668" s="202"/>
      <c r="AC668" s="203"/>
      <c r="AD668" s="190"/>
      <c r="AE668" s="213"/>
      <c r="AF668" s="205"/>
      <c r="AG668" s="205"/>
      <c r="AH668" s="206"/>
      <c r="AI668" s="207"/>
      <c r="AJ668" s="214"/>
      <c r="AK668" s="163"/>
      <c r="AL668" s="163"/>
      <c r="AM668" s="208"/>
      <c r="AN668" s="192"/>
      <c r="AO668" s="209"/>
      <c r="AP668" s="162"/>
      <c r="AQ668" s="163"/>
      <c r="AR668" s="163"/>
      <c r="AS668" s="164"/>
      <c r="AT668" s="192"/>
      <c r="AU668" s="209"/>
      <c r="AV668" s="162"/>
      <c r="AW668" s="163"/>
      <c r="AX668" s="163"/>
      <c r="AY668" s="164"/>
      <c r="AZ668" s="192"/>
      <c r="BA668" s="209"/>
      <c r="BB668" s="162"/>
      <c r="BC668" s="163"/>
      <c r="BD668" s="163"/>
      <c r="BE668" s="164"/>
      <c r="BF668" s="192"/>
      <c r="BG668" s="209"/>
      <c r="BH668" s="162"/>
      <c r="BI668" s="163"/>
      <c r="BJ668" s="163"/>
      <c r="BK668" s="164"/>
      <c r="BL668" s="192"/>
      <c r="BM668" s="209"/>
      <c r="BN668" s="210"/>
      <c r="BO668" s="215"/>
      <c r="BP668" s="216"/>
      <c r="BQ668" s="151"/>
    </row>
    <row r="669" spans="1:69" ht="26.25" customHeight="1">
      <c r="A669" s="122" t="str">
        <v/>
      </c>
      <c r="B669" s="212"/>
      <c r="C669" s="194"/>
      <c r="D669" s="195"/>
      <c r="E669" s="152"/>
      <c r="F669" s="155"/>
      <c r="G669" s="107"/>
      <c r="H669" s="196"/>
      <c r="I669" s="113"/>
      <c r="J669" s="75"/>
      <c r="K669" s="75"/>
      <c r="L669" s="197"/>
      <c r="M669" s="119"/>
      <c r="N669" s="129"/>
      <c r="O669" s="198"/>
      <c r="P669" s="199"/>
      <c r="Q669" s="200"/>
      <c r="R669" s="201"/>
      <c r="S669" s="201"/>
      <c r="T669" s="202"/>
      <c r="U669" s="203"/>
      <c r="V669" s="190"/>
      <c r="W669" s="85"/>
      <c r="X669" s="199"/>
      <c r="Y669" s="200"/>
      <c r="Z669" s="201"/>
      <c r="AA669" s="201"/>
      <c r="AB669" s="202"/>
      <c r="AC669" s="203"/>
      <c r="AD669" s="190"/>
      <c r="AE669" s="213"/>
      <c r="AF669" s="205"/>
      <c r="AG669" s="205"/>
      <c r="AH669" s="206"/>
      <c r="AI669" s="207"/>
      <c r="AJ669" s="214"/>
      <c r="AK669" s="163"/>
      <c r="AL669" s="163"/>
      <c r="AM669" s="208"/>
      <c r="AN669" s="192"/>
      <c r="AO669" s="209"/>
      <c r="AP669" s="162"/>
      <c r="AQ669" s="163"/>
      <c r="AR669" s="163"/>
      <c r="AS669" s="164"/>
      <c r="AT669" s="192"/>
      <c r="AU669" s="209"/>
      <c r="AV669" s="162"/>
      <c r="AW669" s="163"/>
      <c r="AX669" s="163"/>
      <c r="AY669" s="164"/>
      <c r="AZ669" s="192"/>
      <c r="BA669" s="209"/>
      <c r="BB669" s="162"/>
      <c r="BC669" s="163"/>
      <c r="BD669" s="163"/>
      <c r="BE669" s="164"/>
      <c r="BF669" s="192"/>
      <c r="BG669" s="209"/>
      <c r="BH669" s="162"/>
      <c r="BI669" s="163"/>
      <c r="BJ669" s="163"/>
      <c r="BK669" s="164"/>
      <c r="BL669" s="192"/>
      <c r="BM669" s="209"/>
      <c r="BN669" s="210"/>
      <c r="BO669" s="215"/>
      <c r="BP669" s="216"/>
      <c r="BQ669" s="151"/>
    </row>
    <row r="670" spans="1:69" ht="26.25" customHeight="1">
      <c r="A670" s="122" t="str">
        <v/>
      </c>
      <c r="B670" s="212"/>
      <c r="C670" s="194"/>
      <c r="D670" s="195"/>
      <c r="E670" s="152"/>
      <c r="F670" s="155"/>
      <c r="G670" s="107"/>
      <c r="H670" s="196"/>
      <c r="I670" s="113"/>
      <c r="J670" s="75"/>
      <c r="K670" s="75"/>
      <c r="L670" s="197"/>
      <c r="M670" s="119"/>
      <c r="N670" s="129"/>
      <c r="O670" s="198"/>
      <c r="P670" s="199"/>
      <c r="Q670" s="200"/>
      <c r="R670" s="201"/>
      <c r="S670" s="201"/>
      <c r="T670" s="202"/>
      <c r="U670" s="203"/>
      <c r="V670" s="190"/>
      <c r="W670" s="85"/>
      <c r="X670" s="199"/>
      <c r="Y670" s="200"/>
      <c r="Z670" s="201"/>
      <c r="AA670" s="201"/>
      <c r="AB670" s="202"/>
      <c r="AC670" s="203"/>
      <c r="AD670" s="190"/>
      <c r="AE670" s="213"/>
      <c r="AF670" s="205"/>
      <c r="AG670" s="205"/>
      <c r="AH670" s="206"/>
      <c r="AI670" s="207"/>
      <c r="AJ670" s="214"/>
      <c r="AK670" s="163"/>
      <c r="AL670" s="163"/>
      <c r="AM670" s="208"/>
      <c r="AN670" s="192"/>
      <c r="AO670" s="209"/>
      <c r="AP670" s="162"/>
      <c r="AQ670" s="163"/>
      <c r="AR670" s="163"/>
      <c r="AS670" s="164"/>
      <c r="AT670" s="192"/>
      <c r="AU670" s="209"/>
      <c r="AV670" s="162"/>
      <c r="AW670" s="163"/>
      <c r="AX670" s="163"/>
      <c r="AY670" s="164"/>
      <c r="AZ670" s="192"/>
      <c r="BA670" s="209"/>
      <c r="BB670" s="162"/>
      <c r="BC670" s="163"/>
      <c r="BD670" s="163"/>
      <c r="BE670" s="164"/>
      <c r="BF670" s="192"/>
      <c r="BG670" s="209"/>
      <c r="BH670" s="162"/>
      <c r="BI670" s="163"/>
      <c r="BJ670" s="163"/>
      <c r="BK670" s="164"/>
      <c r="BL670" s="192"/>
      <c r="BM670" s="209"/>
      <c r="BN670" s="210"/>
      <c r="BO670" s="215"/>
      <c r="BP670" s="216"/>
      <c r="BQ670" s="151"/>
    </row>
    <row r="671" spans="1:69" ht="26.25" customHeight="1">
      <c r="A671" s="122" t="str">
        <v/>
      </c>
      <c r="B671" s="212"/>
      <c r="C671" s="194"/>
      <c r="D671" s="195"/>
      <c r="E671" s="152"/>
      <c r="F671" s="155"/>
      <c r="G671" s="107"/>
      <c r="H671" s="196"/>
      <c r="I671" s="113"/>
      <c r="J671" s="75"/>
      <c r="K671" s="75"/>
      <c r="L671" s="197"/>
      <c r="M671" s="119"/>
      <c r="N671" s="129"/>
      <c r="O671" s="198"/>
      <c r="P671" s="199"/>
      <c r="Q671" s="200"/>
      <c r="R671" s="201"/>
      <c r="S671" s="201"/>
      <c r="T671" s="202"/>
      <c r="U671" s="203"/>
      <c r="V671" s="190"/>
      <c r="W671" s="85"/>
      <c r="X671" s="199"/>
      <c r="Y671" s="200"/>
      <c r="Z671" s="201"/>
      <c r="AA671" s="201"/>
      <c r="AB671" s="202"/>
      <c r="AC671" s="203"/>
      <c r="AD671" s="190"/>
      <c r="AE671" s="213"/>
      <c r="AF671" s="205"/>
      <c r="AG671" s="205"/>
      <c r="AH671" s="206"/>
      <c r="AI671" s="207"/>
      <c r="AJ671" s="214"/>
      <c r="AK671" s="163"/>
      <c r="AL671" s="163"/>
      <c r="AM671" s="208"/>
      <c r="AN671" s="192"/>
      <c r="AO671" s="209"/>
      <c r="AP671" s="162"/>
      <c r="AQ671" s="163"/>
      <c r="AR671" s="163"/>
      <c r="AS671" s="164"/>
      <c r="AT671" s="192"/>
      <c r="AU671" s="209"/>
      <c r="AV671" s="162"/>
      <c r="AW671" s="163"/>
      <c r="AX671" s="163"/>
      <c r="AY671" s="164"/>
      <c r="AZ671" s="192"/>
      <c r="BA671" s="209"/>
      <c r="BB671" s="162"/>
      <c r="BC671" s="163"/>
      <c r="BD671" s="163"/>
      <c r="BE671" s="164"/>
      <c r="BF671" s="192"/>
      <c r="BG671" s="209"/>
      <c r="BH671" s="162"/>
      <c r="BI671" s="163"/>
      <c r="BJ671" s="163"/>
      <c r="BK671" s="164"/>
      <c r="BL671" s="192"/>
      <c r="BM671" s="209"/>
      <c r="BN671" s="210"/>
      <c r="BO671" s="215"/>
      <c r="BP671" s="216"/>
      <c r="BQ671" s="151"/>
    </row>
    <row r="672" spans="1:69" ht="26.25" customHeight="1">
      <c r="A672" s="122" t="str">
        <v/>
      </c>
      <c r="B672" s="212"/>
      <c r="C672" s="194"/>
      <c r="D672" s="195"/>
      <c r="E672" s="152"/>
      <c r="F672" s="155"/>
      <c r="G672" s="107"/>
      <c r="H672" s="196"/>
      <c r="I672" s="113"/>
      <c r="J672" s="75"/>
      <c r="K672" s="75"/>
      <c r="L672" s="197"/>
      <c r="M672" s="119"/>
      <c r="N672" s="129"/>
      <c r="O672" s="198"/>
      <c r="P672" s="199"/>
      <c r="Q672" s="200"/>
      <c r="R672" s="201"/>
      <c r="S672" s="201"/>
      <c r="T672" s="202"/>
      <c r="U672" s="203"/>
      <c r="V672" s="190"/>
      <c r="W672" s="85"/>
      <c r="X672" s="199"/>
      <c r="Y672" s="200"/>
      <c r="Z672" s="201"/>
      <c r="AA672" s="201"/>
      <c r="AB672" s="202"/>
      <c r="AC672" s="203"/>
      <c r="AD672" s="190"/>
      <c r="AE672" s="213"/>
      <c r="AF672" s="205"/>
      <c r="AG672" s="205"/>
      <c r="AH672" s="206"/>
      <c r="AI672" s="207"/>
      <c r="AJ672" s="214"/>
      <c r="AK672" s="163"/>
      <c r="AL672" s="163"/>
      <c r="AM672" s="208"/>
      <c r="AN672" s="192"/>
      <c r="AO672" s="209"/>
      <c r="AP672" s="162"/>
      <c r="AQ672" s="163"/>
      <c r="AR672" s="163"/>
      <c r="AS672" s="164"/>
      <c r="AT672" s="192"/>
      <c r="AU672" s="209"/>
      <c r="AV672" s="162"/>
      <c r="AW672" s="163"/>
      <c r="AX672" s="163"/>
      <c r="AY672" s="164"/>
      <c r="AZ672" s="192"/>
      <c r="BA672" s="209"/>
      <c r="BB672" s="162"/>
      <c r="BC672" s="163"/>
      <c r="BD672" s="163"/>
      <c r="BE672" s="164"/>
      <c r="BF672" s="192"/>
      <c r="BG672" s="209"/>
      <c r="BH672" s="162"/>
      <c r="BI672" s="163"/>
      <c r="BJ672" s="163"/>
      <c r="BK672" s="164"/>
      <c r="BL672" s="192"/>
      <c r="BM672" s="209"/>
      <c r="BN672" s="210"/>
      <c r="BO672" s="215"/>
      <c r="BP672" s="216"/>
      <c r="BQ672" s="151"/>
    </row>
    <row r="673" spans="1:69" ht="26.25" customHeight="1">
      <c r="A673" s="122" t="str">
        <v/>
      </c>
      <c r="B673" s="212"/>
      <c r="C673" s="194"/>
      <c r="D673" s="195"/>
      <c r="E673" s="152"/>
      <c r="F673" s="155"/>
      <c r="G673" s="107"/>
      <c r="H673" s="196"/>
      <c r="I673" s="113"/>
      <c r="J673" s="75"/>
      <c r="K673" s="75"/>
      <c r="L673" s="197"/>
      <c r="M673" s="119"/>
      <c r="N673" s="129"/>
      <c r="O673" s="198"/>
      <c r="P673" s="199"/>
      <c r="Q673" s="200"/>
      <c r="R673" s="201"/>
      <c r="S673" s="201"/>
      <c r="T673" s="202"/>
      <c r="U673" s="203"/>
      <c r="V673" s="190"/>
      <c r="W673" s="85"/>
      <c r="X673" s="199"/>
      <c r="Y673" s="200"/>
      <c r="Z673" s="201"/>
      <c r="AA673" s="201"/>
      <c r="AB673" s="202"/>
      <c r="AC673" s="203"/>
      <c r="AD673" s="190"/>
      <c r="AE673" s="213"/>
      <c r="AF673" s="205"/>
      <c r="AG673" s="205"/>
      <c r="AH673" s="206"/>
      <c r="AI673" s="207"/>
      <c r="AJ673" s="214"/>
      <c r="AK673" s="163"/>
      <c r="AL673" s="163"/>
      <c r="AM673" s="208"/>
      <c r="AN673" s="192"/>
      <c r="AO673" s="209"/>
      <c r="AP673" s="162"/>
      <c r="AQ673" s="163"/>
      <c r="AR673" s="163"/>
      <c r="AS673" s="164"/>
      <c r="AT673" s="192"/>
      <c r="AU673" s="209"/>
      <c r="AV673" s="162"/>
      <c r="AW673" s="163"/>
      <c r="AX673" s="163"/>
      <c r="AY673" s="164"/>
      <c r="AZ673" s="192"/>
      <c r="BA673" s="209"/>
      <c r="BB673" s="162"/>
      <c r="BC673" s="163"/>
      <c r="BD673" s="163"/>
      <c r="BE673" s="164"/>
      <c r="BF673" s="192"/>
      <c r="BG673" s="209"/>
      <c r="BH673" s="162"/>
      <c r="BI673" s="163"/>
      <c r="BJ673" s="163"/>
      <c r="BK673" s="164"/>
      <c r="BL673" s="192"/>
      <c r="BM673" s="209"/>
      <c r="BN673" s="210"/>
      <c r="BO673" s="215"/>
      <c r="BP673" s="216"/>
      <c r="BQ673" s="151"/>
    </row>
    <row r="674" spans="1:69" ht="26.25" customHeight="1">
      <c r="A674" s="122" t="str">
        <v/>
      </c>
      <c r="B674" s="212"/>
      <c r="C674" s="194"/>
      <c r="D674" s="195"/>
      <c r="E674" s="152"/>
      <c r="F674" s="155"/>
      <c r="G674" s="107"/>
      <c r="H674" s="196"/>
      <c r="I674" s="113"/>
      <c r="J674" s="75"/>
      <c r="K674" s="75"/>
      <c r="L674" s="197"/>
      <c r="M674" s="119"/>
      <c r="N674" s="129"/>
      <c r="O674" s="198"/>
      <c r="P674" s="199"/>
      <c r="Q674" s="200"/>
      <c r="R674" s="201"/>
      <c r="S674" s="201"/>
      <c r="T674" s="202"/>
      <c r="U674" s="203"/>
      <c r="V674" s="190"/>
      <c r="W674" s="85"/>
      <c r="X674" s="199"/>
      <c r="Y674" s="200"/>
      <c r="Z674" s="201"/>
      <c r="AA674" s="201"/>
      <c r="AB674" s="202"/>
      <c r="AC674" s="203"/>
      <c r="AD674" s="190"/>
      <c r="AE674" s="213"/>
      <c r="AF674" s="205"/>
      <c r="AG674" s="205"/>
      <c r="AH674" s="206"/>
      <c r="AI674" s="207"/>
      <c r="AJ674" s="214"/>
      <c r="AK674" s="163"/>
      <c r="AL674" s="163"/>
      <c r="AM674" s="208"/>
      <c r="AN674" s="192"/>
      <c r="AO674" s="209"/>
      <c r="AP674" s="162"/>
      <c r="AQ674" s="163"/>
      <c r="AR674" s="163"/>
      <c r="AS674" s="164"/>
      <c r="AT674" s="192"/>
      <c r="AU674" s="209"/>
      <c r="AV674" s="162"/>
      <c r="AW674" s="163"/>
      <c r="AX674" s="163"/>
      <c r="AY674" s="164"/>
      <c r="AZ674" s="192"/>
      <c r="BA674" s="209"/>
      <c r="BB674" s="162"/>
      <c r="BC674" s="163"/>
      <c r="BD674" s="163"/>
      <c r="BE674" s="164"/>
      <c r="BF674" s="192"/>
      <c r="BG674" s="209"/>
      <c r="BH674" s="162"/>
      <c r="BI674" s="163"/>
      <c r="BJ674" s="163"/>
      <c r="BK674" s="164"/>
      <c r="BL674" s="192"/>
      <c r="BM674" s="209"/>
      <c r="BN674" s="210"/>
      <c r="BO674" s="215"/>
      <c r="BP674" s="216"/>
      <c r="BQ674" s="151"/>
    </row>
    <row r="675" spans="1:69" ht="26.25" customHeight="1">
      <c r="A675" s="122" t="str">
        <v/>
      </c>
      <c r="B675" s="212"/>
      <c r="C675" s="194"/>
      <c r="D675" s="195"/>
      <c r="E675" s="152"/>
      <c r="F675" s="155"/>
      <c r="G675" s="107"/>
      <c r="H675" s="196"/>
      <c r="I675" s="113"/>
      <c r="J675" s="75"/>
      <c r="K675" s="75"/>
      <c r="L675" s="197"/>
      <c r="M675" s="119"/>
      <c r="N675" s="129"/>
      <c r="O675" s="198"/>
      <c r="P675" s="199"/>
      <c r="Q675" s="200"/>
      <c r="R675" s="201"/>
      <c r="S675" s="201"/>
      <c r="T675" s="202"/>
      <c r="U675" s="203"/>
      <c r="V675" s="190"/>
      <c r="W675" s="85"/>
      <c r="X675" s="199"/>
      <c r="Y675" s="200"/>
      <c r="Z675" s="201"/>
      <c r="AA675" s="201"/>
      <c r="AB675" s="202"/>
      <c r="AC675" s="203"/>
      <c r="AD675" s="190"/>
      <c r="AE675" s="213"/>
      <c r="AF675" s="205"/>
      <c r="AG675" s="205"/>
      <c r="AH675" s="206"/>
      <c r="AI675" s="207"/>
      <c r="AJ675" s="214"/>
      <c r="AK675" s="163"/>
      <c r="AL675" s="163"/>
      <c r="AM675" s="208"/>
      <c r="AN675" s="192"/>
      <c r="AO675" s="209"/>
      <c r="AP675" s="162"/>
      <c r="AQ675" s="163"/>
      <c r="AR675" s="163"/>
      <c r="AS675" s="164"/>
      <c r="AT675" s="192"/>
      <c r="AU675" s="209"/>
      <c r="AV675" s="162"/>
      <c r="AW675" s="163"/>
      <c r="AX675" s="163"/>
      <c r="AY675" s="164"/>
      <c r="AZ675" s="192"/>
      <c r="BA675" s="209"/>
      <c r="BB675" s="162"/>
      <c r="BC675" s="163"/>
      <c r="BD675" s="163"/>
      <c r="BE675" s="164"/>
      <c r="BF675" s="192"/>
      <c r="BG675" s="209"/>
      <c r="BH675" s="162"/>
      <c r="BI675" s="163"/>
      <c r="BJ675" s="163"/>
      <c r="BK675" s="164"/>
      <c r="BL675" s="192"/>
      <c r="BM675" s="209"/>
      <c r="BN675" s="210"/>
      <c r="BO675" s="215"/>
      <c r="BP675" s="216"/>
      <c r="BQ675" s="151"/>
    </row>
    <row r="676" spans="1:69" ht="26.25" customHeight="1">
      <c r="A676" s="122" t="str">
        <v/>
      </c>
      <c r="B676" s="212"/>
      <c r="C676" s="194"/>
      <c r="D676" s="195"/>
      <c r="E676" s="152"/>
      <c r="F676" s="155"/>
      <c r="G676" s="107"/>
      <c r="H676" s="196"/>
      <c r="I676" s="113"/>
      <c r="J676" s="75"/>
      <c r="K676" s="75"/>
      <c r="L676" s="197"/>
      <c r="M676" s="119"/>
      <c r="N676" s="129"/>
      <c r="O676" s="198"/>
      <c r="P676" s="199"/>
      <c r="Q676" s="200"/>
      <c r="R676" s="201"/>
      <c r="S676" s="201"/>
      <c r="T676" s="202"/>
      <c r="U676" s="203"/>
      <c r="V676" s="190"/>
      <c r="W676" s="85"/>
      <c r="X676" s="199"/>
      <c r="Y676" s="200"/>
      <c r="Z676" s="201"/>
      <c r="AA676" s="201"/>
      <c r="AB676" s="202"/>
      <c r="AC676" s="203"/>
      <c r="AD676" s="190"/>
      <c r="AE676" s="213"/>
      <c r="AF676" s="205"/>
      <c r="AG676" s="205"/>
      <c r="AH676" s="206"/>
      <c r="AI676" s="207"/>
      <c r="AJ676" s="214"/>
      <c r="AK676" s="163"/>
      <c r="AL676" s="163"/>
      <c r="AM676" s="208"/>
      <c r="AN676" s="192"/>
      <c r="AO676" s="209"/>
      <c r="AP676" s="162"/>
      <c r="AQ676" s="163"/>
      <c r="AR676" s="163"/>
      <c r="AS676" s="164"/>
      <c r="AT676" s="192"/>
      <c r="AU676" s="209"/>
      <c r="AV676" s="162"/>
      <c r="AW676" s="163"/>
      <c r="AX676" s="163"/>
      <c r="AY676" s="164"/>
      <c r="AZ676" s="192"/>
      <c r="BA676" s="209"/>
      <c r="BB676" s="162"/>
      <c r="BC676" s="163"/>
      <c r="BD676" s="163"/>
      <c r="BE676" s="164"/>
      <c r="BF676" s="192"/>
      <c r="BG676" s="209"/>
      <c r="BH676" s="162"/>
      <c r="BI676" s="163"/>
      <c r="BJ676" s="163"/>
      <c r="BK676" s="164"/>
      <c r="BL676" s="192"/>
      <c r="BM676" s="209"/>
      <c r="BN676" s="210"/>
      <c r="BO676" s="215"/>
      <c r="BP676" s="216"/>
      <c r="BQ676" s="151"/>
    </row>
    <row r="677" spans="1:69" ht="26.25" customHeight="1">
      <c r="A677" s="122" t="str">
        <v/>
      </c>
      <c r="B677" s="212"/>
      <c r="C677" s="194"/>
      <c r="D677" s="195"/>
      <c r="E677" s="152"/>
      <c r="F677" s="155"/>
      <c r="G677" s="107"/>
      <c r="H677" s="196"/>
      <c r="I677" s="113"/>
      <c r="J677" s="75"/>
      <c r="K677" s="75"/>
      <c r="L677" s="197"/>
      <c r="M677" s="119"/>
      <c r="N677" s="129"/>
      <c r="O677" s="198"/>
      <c r="P677" s="199"/>
      <c r="Q677" s="200"/>
      <c r="R677" s="201"/>
      <c r="S677" s="201"/>
      <c r="T677" s="202"/>
      <c r="U677" s="203"/>
      <c r="V677" s="190"/>
      <c r="W677" s="85"/>
      <c r="X677" s="199"/>
      <c r="Y677" s="200"/>
      <c r="Z677" s="201"/>
      <c r="AA677" s="201"/>
      <c r="AB677" s="202"/>
      <c r="AC677" s="203"/>
      <c r="AD677" s="190"/>
      <c r="AE677" s="213"/>
      <c r="AF677" s="205"/>
      <c r="AG677" s="205"/>
      <c r="AH677" s="206"/>
      <c r="AI677" s="207"/>
      <c r="AJ677" s="214"/>
      <c r="AK677" s="163"/>
      <c r="AL677" s="163"/>
      <c r="AM677" s="208"/>
      <c r="AN677" s="192"/>
      <c r="AO677" s="209"/>
      <c r="AP677" s="162"/>
      <c r="AQ677" s="163"/>
      <c r="AR677" s="163"/>
      <c r="AS677" s="164"/>
      <c r="AT677" s="192"/>
      <c r="AU677" s="209"/>
      <c r="AV677" s="162"/>
      <c r="AW677" s="163"/>
      <c r="AX677" s="163"/>
      <c r="AY677" s="164"/>
      <c r="AZ677" s="192"/>
      <c r="BA677" s="209"/>
      <c r="BB677" s="162"/>
      <c r="BC677" s="163"/>
      <c r="BD677" s="163"/>
      <c r="BE677" s="164"/>
      <c r="BF677" s="192"/>
      <c r="BG677" s="209"/>
      <c r="BH677" s="162"/>
      <c r="BI677" s="163"/>
      <c r="BJ677" s="163"/>
      <c r="BK677" s="164"/>
      <c r="BL677" s="192"/>
      <c r="BM677" s="209"/>
      <c r="BN677" s="210"/>
      <c r="BO677" s="215"/>
      <c r="BP677" s="216"/>
      <c r="BQ677" s="151"/>
    </row>
    <row r="678" spans="1:69" ht="26.25" customHeight="1">
      <c r="A678" s="122" t="str">
        <v/>
      </c>
      <c r="B678" s="212"/>
      <c r="C678" s="194"/>
      <c r="D678" s="195"/>
      <c r="E678" s="152"/>
      <c r="F678" s="155"/>
      <c r="G678" s="107"/>
      <c r="H678" s="196"/>
      <c r="I678" s="113"/>
      <c r="J678" s="75"/>
      <c r="K678" s="75"/>
      <c r="L678" s="197"/>
      <c r="M678" s="119"/>
      <c r="N678" s="129"/>
      <c r="O678" s="198"/>
      <c r="P678" s="199"/>
      <c r="Q678" s="200"/>
      <c r="R678" s="201"/>
      <c r="S678" s="201"/>
      <c r="T678" s="202"/>
      <c r="U678" s="203"/>
      <c r="V678" s="190"/>
      <c r="W678" s="85"/>
      <c r="X678" s="199"/>
      <c r="Y678" s="200"/>
      <c r="Z678" s="201"/>
      <c r="AA678" s="201"/>
      <c r="AB678" s="202"/>
      <c r="AC678" s="203"/>
      <c r="AD678" s="190"/>
      <c r="AE678" s="213"/>
      <c r="AF678" s="205"/>
      <c r="AG678" s="205"/>
      <c r="AH678" s="206"/>
      <c r="AI678" s="207"/>
      <c r="AJ678" s="214"/>
      <c r="AK678" s="163"/>
      <c r="AL678" s="163"/>
      <c r="AM678" s="208"/>
      <c r="AN678" s="192"/>
      <c r="AO678" s="209"/>
      <c r="AP678" s="162"/>
      <c r="AQ678" s="163"/>
      <c r="AR678" s="163"/>
      <c r="AS678" s="164"/>
      <c r="AT678" s="192"/>
      <c r="AU678" s="209"/>
      <c r="AV678" s="162"/>
      <c r="AW678" s="163"/>
      <c r="AX678" s="163"/>
      <c r="AY678" s="164"/>
      <c r="AZ678" s="192"/>
      <c r="BA678" s="209"/>
      <c r="BB678" s="162"/>
      <c r="BC678" s="163"/>
      <c r="BD678" s="163"/>
      <c r="BE678" s="164"/>
      <c r="BF678" s="192"/>
      <c r="BG678" s="209"/>
      <c r="BH678" s="162"/>
      <c r="BI678" s="163"/>
      <c r="BJ678" s="163"/>
      <c r="BK678" s="164"/>
      <c r="BL678" s="192"/>
      <c r="BM678" s="209"/>
      <c r="BN678" s="210"/>
      <c r="BO678" s="215"/>
      <c r="BP678" s="216"/>
      <c r="BQ678" s="151"/>
    </row>
    <row r="679" spans="1:69" ht="26.25" customHeight="1">
      <c r="A679" s="122" t="str">
        <v/>
      </c>
      <c r="B679" s="212"/>
      <c r="C679" s="194"/>
      <c r="D679" s="195"/>
      <c r="E679" s="152"/>
      <c r="F679" s="155"/>
      <c r="G679" s="107"/>
      <c r="H679" s="196"/>
      <c r="I679" s="113"/>
      <c r="J679" s="75"/>
      <c r="K679" s="75"/>
      <c r="L679" s="197"/>
      <c r="M679" s="119"/>
      <c r="N679" s="129"/>
      <c r="O679" s="198"/>
      <c r="P679" s="199"/>
      <c r="Q679" s="200"/>
      <c r="R679" s="201"/>
      <c r="S679" s="201"/>
      <c r="T679" s="202"/>
      <c r="U679" s="203"/>
      <c r="V679" s="190"/>
      <c r="W679" s="85"/>
      <c r="X679" s="199"/>
      <c r="Y679" s="200"/>
      <c r="Z679" s="201"/>
      <c r="AA679" s="201"/>
      <c r="AB679" s="202"/>
      <c r="AC679" s="203"/>
      <c r="AD679" s="190"/>
      <c r="AE679" s="213"/>
      <c r="AF679" s="205"/>
      <c r="AG679" s="205"/>
      <c r="AH679" s="206"/>
      <c r="AI679" s="207"/>
      <c r="AJ679" s="214"/>
      <c r="AK679" s="163"/>
      <c r="AL679" s="163"/>
      <c r="AM679" s="208"/>
      <c r="AN679" s="192"/>
      <c r="AO679" s="209"/>
      <c r="AP679" s="162"/>
      <c r="AQ679" s="163"/>
      <c r="AR679" s="163"/>
      <c r="AS679" s="164"/>
      <c r="AT679" s="192"/>
      <c r="AU679" s="209"/>
      <c r="AV679" s="162"/>
      <c r="AW679" s="163"/>
      <c r="AX679" s="163"/>
      <c r="AY679" s="164"/>
      <c r="AZ679" s="192"/>
      <c r="BA679" s="209"/>
      <c r="BB679" s="162"/>
      <c r="BC679" s="163"/>
      <c r="BD679" s="163"/>
      <c r="BE679" s="164"/>
      <c r="BF679" s="192"/>
      <c r="BG679" s="209"/>
      <c r="BH679" s="162"/>
      <c r="BI679" s="163"/>
      <c r="BJ679" s="163"/>
      <c r="BK679" s="164"/>
      <c r="BL679" s="192"/>
      <c r="BM679" s="209"/>
      <c r="BN679" s="210"/>
      <c r="BO679" s="215"/>
      <c r="BP679" s="216"/>
      <c r="BQ679" s="151"/>
    </row>
    <row r="680" spans="1:69" ht="26.25" customHeight="1">
      <c r="A680" s="122" t="str">
        <v/>
      </c>
      <c r="B680" s="212"/>
      <c r="C680" s="194"/>
      <c r="D680" s="195"/>
      <c r="E680" s="152"/>
      <c r="F680" s="155"/>
      <c r="G680" s="107"/>
      <c r="H680" s="196"/>
      <c r="I680" s="113"/>
      <c r="J680" s="75"/>
      <c r="K680" s="75"/>
      <c r="L680" s="197"/>
      <c r="M680" s="119"/>
      <c r="N680" s="129"/>
      <c r="O680" s="198"/>
      <c r="P680" s="199"/>
      <c r="Q680" s="200"/>
      <c r="R680" s="201"/>
      <c r="S680" s="201"/>
      <c r="T680" s="202"/>
      <c r="U680" s="203"/>
      <c r="V680" s="190"/>
      <c r="W680" s="85"/>
      <c r="X680" s="199"/>
      <c r="Y680" s="200"/>
      <c r="Z680" s="201"/>
      <c r="AA680" s="201"/>
      <c r="AB680" s="202"/>
      <c r="AC680" s="203"/>
      <c r="AD680" s="190"/>
      <c r="AE680" s="213"/>
      <c r="AF680" s="205"/>
      <c r="AG680" s="205"/>
      <c r="AH680" s="206"/>
      <c r="AI680" s="207"/>
      <c r="AJ680" s="214"/>
      <c r="AK680" s="163"/>
      <c r="AL680" s="163"/>
      <c r="AM680" s="208"/>
      <c r="AN680" s="192"/>
      <c r="AO680" s="209"/>
      <c r="AP680" s="162"/>
      <c r="AQ680" s="163"/>
      <c r="AR680" s="163"/>
      <c r="AS680" s="164"/>
      <c r="AT680" s="192"/>
      <c r="AU680" s="209"/>
      <c r="AV680" s="162"/>
      <c r="AW680" s="163"/>
      <c r="AX680" s="163"/>
      <c r="AY680" s="164"/>
      <c r="AZ680" s="192"/>
      <c r="BA680" s="209"/>
      <c r="BB680" s="162"/>
      <c r="BC680" s="163"/>
      <c r="BD680" s="163"/>
      <c r="BE680" s="164"/>
      <c r="BF680" s="192"/>
      <c r="BG680" s="209"/>
      <c r="BH680" s="162"/>
      <c r="BI680" s="163"/>
      <c r="BJ680" s="163"/>
      <c r="BK680" s="164"/>
      <c r="BL680" s="192"/>
      <c r="BM680" s="209"/>
      <c r="BN680" s="210"/>
      <c r="BO680" s="215"/>
      <c r="BP680" s="216"/>
      <c r="BQ680" s="151"/>
    </row>
    <row r="681" spans="1:69" ht="26.25" customHeight="1">
      <c r="A681" s="122" t="str">
        <v/>
      </c>
      <c r="B681" s="212"/>
      <c r="C681" s="194"/>
      <c r="D681" s="195"/>
      <c r="E681" s="152"/>
      <c r="F681" s="155"/>
      <c r="G681" s="107"/>
      <c r="H681" s="196"/>
      <c r="I681" s="113"/>
      <c r="J681" s="75"/>
      <c r="K681" s="75"/>
      <c r="L681" s="197"/>
      <c r="M681" s="119"/>
      <c r="N681" s="129"/>
      <c r="O681" s="198"/>
      <c r="P681" s="199"/>
      <c r="Q681" s="200"/>
      <c r="R681" s="201"/>
      <c r="S681" s="201"/>
      <c r="T681" s="202"/>
      <c r="U681" s="203"/>
      <c r="V681" s="190"/>
      <c r="W681" s="85"/>
      <c r="X681" s="199"/>
      <c r="Y681" s="200"/>
      <c r="Z681" s="201"/>
      <c r="AA681" s="201"/>
      <c r="AB681" s="202"/>
      <c r="AC681" s="203"/>
      <c r="AD681" s="190"/>
      <c r="AE681" s="213"/>
      <c r="AF681" s="205"/>
      <c r="AG681" s="205"/>
      <c r="AH681" s="206"/>
      <c r="AI681" s="207"/>
      <c r="AJ681" s="214"/>
      <c r="AK681" s="163"/>
      <c r="AL681" s="163"/>
      <c r="AM681" s="208"/>
      <c r="AN681" s="192"/>
      <c r="AO681" s="209"/>
      <c r="AP681" s="162"/>
      <c r="AQ681" s="163"/>
      <c r="AR681" s="163"/>
      <c r="AS681" s="164"/>
      <c r="AT681" s="192"/>
      <c r="AU681" s="209"/>
      <c r="AV681" s="162"/>
      <c r="AW681" s="163"/>
      <c r="AX681" s="163"/>
      <c r="AY681" s="164"/>
      <c r="AZ681" s="192"/>
      <c r="BA681" s="209"/>
      <c r="BB681" s="162"/>
      <c r="BC681" s="163"/>
      <c r="BD681" s="163"/>
      <c r="BE681" s="164"/>
      <c r="BF681" s="192"/>
      <c r="BG681" s="209"/>
      <c r="BH681" s="162"/>
      <c r="BI681" s="163"/>
      <c r="BJ681" s="163"/>
      <c r="BK681" s="164"/>
      <c r="BL681" s="192"/>
      <c r="BM681" s="209"/>
      <c r="BN681" s="210"/>
      <c r="BO681" s="215"/>
      <c r="BP681" s="216"/>
      <c r="BQ681" s="151"/>
    </row>
    <row r="682" spans="1:69" ht="26.25" customHeight="1">
      <c r="A682" s="122" t="str">
        <v/>
      </c>
      <c r="B682" s="212"/>
      <c r="C682" s="194"/>
      <c r="D682" s="195"/>
      <c r="E682" s="152"/>
      <c r="F682" s="155"/>
      <c r="G682" s="107"/>
      <c r="H682" s="196"/>
      <c r="I682" s="113"/>
      <c r="J682" s="75"/>
      <c r="K682" s="75"/>
      <c r="L682" s="197"/>
      <c r="M682" s="119"/>
      <c r="N682" s="129"/>
      <c r="O682" s="198"/>
      <c r="P682" s="199"/>
      <c r="Q682" s="200"/>
      <c r="R682" s="201"/>
      <c r="S682" s="201"/>
      <c r="T682" s="202"/>
      <c r="U682" s="203"/>
      <c r="V682" s="190"/>
      <c r="W682" s="85"/>
      <c r="X682" s="199"/>
      <c r="Y682" s="200"/>
      <c r="Z682" s="201"/>
      <c r="AA682" s="201"/>
      <c r="AB682" s="202"/>
      <c r="AC682" s="203"/>
      <c r="AD682" s="190"/>
      <c r="AE682" s="213"/>
      <c r="AF682" s="205"/>
      <c r="AG682" s="205"/>
      <c r="AH682" s="206"/>
      <c r="AI682" s="207"/>
      <c r="AJ682" s="214"/>
      <c r="AK682" s="163"/>
      <c r="AL682" s="163"/>
      <c r="AM682" s="208"/>
      <c r="AN682" s="192"/>
      <c r="AO682" s="209"/>
      <c r="AP682" s="162"/>
      <c r="AQ682" s="163"/>
      <c r="AR682" s="163"/>
      <c r="AS682" s="164"/>
      <c r="AT682" s="192"/>
      <c r="AU682" s="209"/>
      <c r="AV682" s="162"/>
      <c r="AW682" s="163"/>
      <c r="AX682" s="163"/>
      <c r="AY682" s="164"/>
      <c r="AZ682" s="192"/>
      <c r="BA682" s="209"/>
      <c r="BB682" s="162"/>
      <c r="BC682" s="163"/>
      <c r="BD682" s="163"/>
      <c r="BE682" s="164"/>
      <c r="BF682" s="192"/>
      <c r="BG682" s="209"/>
      <c r="BH682" s="162"/>
      <c r="BI682" s="163"/>
      <c r="BJ682" s="163"/>
      <c r="BK682" s="164"/>
      <c r="BL682" s="192"/>
      <c r="BM682" s="209"/>
      <c r="BN682" s="210"/>
      <c r="BO682" s="215"/>
      <c r="BP682" s="216"/>
      <c r="BQ682" s="151"/>
    </row>
    <row r="683" spans="1:69" ht="26.25" customHeight="1">
      <c r="A683" s="122" t="str">
        <v/>
      </c>
      <c r="B683" s="212"/>
      <c r="C683" s="194"/>
      <c r="D683" s="195"/>
      <c r="E683" s="152"/>
      <c r="F683" s="155"/>
      <c r="G683" s="107"/>
      <c r="H683" s="196"/>
      <c r="I683" s="113"/>
      <c r="J683" s="75"/>
      <c r="K683" s="75"/>
      <c r="L683" s="197"/>
      <c r="M683" s="119"/>
      <c r="N683" s="129"/>
      <c r="O683" s="198"/>
      <c r="P683" s="199"/>
      <c r="Q683" s="200"/>
      <c r="R683" s="201"/>
      <c r="S683" s="201"/>
      <c r="T683" s="202"/>
      <c r="U683" s="203"/>
      <c r="V683" s="190"/>
      <c r="W683" s="85"/>
      <c r="X683" s="199"/>
      <c r="Y683" s="200"/>
      <c r="Z683" s="201"/>
      <c r="AA683" s="201"/>
      <c r="AB683" s="202"/>
      <c r="AC683" s="203"/>
      <c r="AD683" s="190"/>
      <c r="AE683" s="213"/>
      <c r="AF683" s="205"/>
      <c r="AG683" s="205"/>
      <c r="AH683" s="206"/>
      <c r="AI683" s="207"/>
      <c r="AJ683" s="214"/>
      <c r="AK683" s="163"/>
      <c r="AL683" s="163"/>
      <c r="AM683" s="208"/>
      <c r="AN683" s="192"/>
      <c r="AO683" s="209"/>
      <c r="AP683" s="162"/>
      <c r="AQ683" s="163"/>
      <c r="AR683" s="163"/>
      <c r="AS683" s="164"/>
      <c r="AT683" s="192"/>
      <c r="AU683" s="209"/>
      <c r="AV683" s="162"/>
      <c r="AW683" s="163"/>
      <c r="AX683" s="163"/>
      <c r="AY683" s="164"/>
      <c r="AZ683" s="192"/>
      <c r="BA683" s="209"/>
      <c r="BB683" s="162"/>
      <c r="BC683" s="163"/>
      <c r="BD683" s="163"/>
      <c r="BE683" s="164"/>
      <c r="BF683" s="192"/>
      <c r="BG683" s="209"/>
      <c r="BH683" s="162"/>
      <c r="BI683" s="163"/>
      <c r="BJ683" s="163"/>
      <c r="BK683" s="164"/>
      <c r="BL683" s="192"/>
      <c r="BM683" s="209"/>
      <c r="BN683" s="210"/>
      <c r="BO683" s="215"/>
      <c r="BP683" s="216"/>
      <c r="BQ683" s="151"/>
    </row>
    <row r="684" spans="1:69" ht="26.25" customHeight="1">
      <c r="A684" s="122" t="str">
        <v/>
      </c>
      <c r="B684" s="212"/>
      <c r="C684" s="194"/>
      <c r="D684" s="195"/>
      <c r="E684" s="152"/>
      <c r="F684" s="155"/>
      <c r="G684" s="107"/>
      <c r="H684" s="196"/>
      <c r="I684" s="113"/>
      <c r="J684" s="75"/>
      <c r="K684" s="75"/>
      <c r="L684" s="197"/>
      <c r="M684" s="119"/>
      <c r="N684" s="129"/>
      <c r="O684" s="198"/>
      <c r="P684" s="199"/>
      <c r="Q684" s="200"/>
      <c r="R684" s="201"/>
      <c r="S684" s="201"/>
      <c r="T684" s="202"/>
      <c r="U684" s="203"/>
      <c r="V684" s="190"/>
      <c r="W684" s="85"/>
      <c r="X684" s="199"/>
      <c r="Y684" s="200"/>
      <c r="Z684" s="201"/>
      <c r="AA684" s="201"/>
      <c r="AB684" s="202"/>
      <c r="AC684" s="203"/>
      <c r="AD684" s="190"/>
      <c r="AE684" s="213"/>
      <c r="AF684" s="205"/>
      <c r="AG684" s="205"/>
      <c r="AH684" s="206"/>
      <c r="AI684" s="207"/>
      <c r="AJ684" s="214"/>
      <c r="AK684" s="163"/>
      <c r="AL684" s="163"/>
      <c r="AM684" s="208"/>
      <c r="AN684" s="192"/>
      <c r="AO684" s="209"/>
      <c r="AP684" s="162"/>
      <c r="AQ684" s="163"/>
      <c r="AR684" s="163"/>
      <c r="AS684" s="164"/>
      <c r="AT684" s="192"/>
      <c r="AU684" s="209"/>
      <c r="AV684" s="162"/>
      <c r="AW684" s="163"/>
      <c r="AX684" s="163"/>
      <c r="AY684" s="164"/>
      <c r="AZ684" s="192"/>
      <c r="BA684" s="209"/>
      <c r="BB684" s="162"/>
      <c r="BC684" s="163"/>
      <c r="BD684" s="163"/>
      <c r="BE684" s="164"/>
      <c r="BF684" s="192"/>
      <c r="BG684" s="209"/>
      <c r="BH684" s="162"/>
      <c r="BI684" s="163"/>
      <c r="BJ684" s="163"/>
      <c r="BK684" s="164"/>
      <c r="BL684" s="192"/>
      <c r="BM684" s="209"/>
      <c r="BN684" s="210"/>
      <c r="BO684" s="215"/>
      <c r="BP684" s="216"/>
      <c r="BQ684" s="151"/>
    </row>
    <row r="685" spans="1:69" ht="26.25" customHeight="1">
      <c r="A685" s="122" t="str">
        <v/>
      </c>
      <c r="B685" s="212"/>
      <c r="C685" s="194"/>
      <c r="D685" s="195"/>
      <c r="E685" s="152"/>
      <c r="F685" s="155"/>
      <c r="G685" s="107"/>
      <c r="H685" s="196"/>
      <c r="I685" s="113"/>
      <c r="J685" s="75"/>
      <c r="K685" s="75"/>
      <c r="L685" s="197"/>
      <c r="M685" s="119"/>
      <c r="N685" s="129"/>
      <c r="O685" s="198"/>
      <c r="P685" s="199"/>
      <c r="Q685" s="200"/>
      <c r="R685" s="201"/>
      <c r="S685" s="201"/>
      <c r="T685" s="202"/>
      <c r="U685" s="203"/>
      <c r="V685" s="190"/>
      <c r="W685" s="85"/>
      <c r="X685" s="199"/>
      <c r="Y685" s="200"/>
      <c r="Z685" s="201"/>
      <c r="AA685" s="201"/>
      <c r="AB685" s="202"/>
      <c r="AC685" s="203"/>
      <c r="AD685" s="190"/>
      <c r="AE685" s="213"/>
      <c r="AF685" s="205"/>
      <c r="AG685" s="205"/>
      <c r="AH685" s="206"/>
      <c r="AI685" s="207"/>
      <c r="AJ685" s="214"/>
      <c r="AK685" s="163"/>
      <c r="AL685" s="163"/>
      <c r="AM685" s="208"/>
      <c r="AN685" s="192"/>
      <c r="AO685" s="209"/>
      <c r="AP685" s="162"/>
      <c r="AQ685" s="163"/>
      <c r="AR685" s="163"/>
      <c r="AS685" s="164"/>
      <c r="AT685" s="192"/>
      <c r="AU685" s="209"/>
      <c r="AV685" s="162"/>
      <c r="AW685" s="163"/>
      <c r="AX685" s="163"/>
      <c r="AY685" s="164"/>
      <c r="AZ685" s="192"/>
      <c r="BA685" s="209"/>
      <c r="BB685" s="162"/>
      <c r="BC685" s="163"/>
      <c r="BD685" s="163"/>
      <c r="BE685" s="164"/>
      <c r="BF685" s="192"/>
      <c r="BG685" s="209"/>
      <c r="BH685" s="162"/>
      <c r="BI685" s="163"/>
      <c r="BJ685" s="163"/>
      <c r="BK685" s="164"/>
      <c r="BL685" s="192"/>
      <c r="BM685" s="209"/>
      <c r="BN685" s="210"/>
      <c r="BO685" s="215"/>
      <c r="BP685" s="216"/>
      <c r="BQ685" s="151"/>
    </row>
    <row r="686" spans="1:69" ht="26.25" customHeight="1">
      <c r="A686" s="122" t="str">
        <v/>
      </c>
      <c r="B686" s="212"/>
      <c r="C686" s="194"/>
      <c r="D686" s="195"/>
      <c r="E686" s="152"/>
      <c r="F686" s="155"/>
      <c r="G686" s="107"/>
      <c r="H686" s="196"/>
      <c r="I686" s="113"/>
      <c r="J686" s="75"/>
      <c r="K686" s="75"/>
      <c r="L686" s="197"/>
      <c r="M686" s="119"/>
      <c r="N686" s="129"/>
      <c r="O686" s="198"/>
      <c r="P686" s="199"/>
      <c r="Q686" s="200"/>
      <c r="R686" s="201"/>
      <c r="S686" s="201"/>
      <c r="T686" s="202"/>
      <c r="U686" s="203"/>
      <c r="V686" s="190"/>
      <c r="W686" s="85"/>
      <c r="X686" s="199"/>
      <c r="Y686" s="200"/>
      <c r="Z686" s="201"/>
      <c r="AA686" s="201"/>
      <c r="AB686" s="202"/>
      <c r="AC686" s="203"/>
      <c r="AD686" s="190"/>
      <c r="AE686" s="213"/>
      <c r="AF686" s="205"/>
      <c r="AG686" s="205"/>
      <c r="AH686" s="206"/>
      <c r="AI686" s="207"/>
      <c r="AJ686" s="214"/>
      <c r="AK686" s="163"/>
      <c r="AL686" s="163"/>
      <c r="AM686" s="208"/>
      <c r="AN686" s="192"/>
      <c r="AO686" s="209"/>
      <c r="AP686" s="162"/>
      <c r="AQ686" s="163"/>
      <c r="AR686" s="163"/>
      <c r="AS686" s="164"/>
      <c r="AT686" s="192"/>
      <c r="AU686" s="209"/>
      <c r="AV686" s="162"/>
      <c r="AW686" s="163"/>
      <c r="AX686" s="163"/>
      <c r="AY686" s="164"/>
      <c r="AZ686" s="192"/>
      <c r="BA686" s="209"/>
      <c r="BB686" s="162"/>
      <c r="BC686" s="163"/>
      <c r="BD686" s="163"/>
      <c r="BE686" s="164"/>
      <c r="BF686" s="192"/>
      <c r="BG686" s="209"/>
      <c r="BH686" s="162"/>
      <c r="BI686" s="163"/>
      <c r="BJ686" s="163"/>
      <c r="BK686" s="164"/>
      <c r="BL686" s="192"/>
      <c r="BM686" s="209"/>
      <c r="BN686" s="210"/>
      <c r="BO686" s="215"/>
      <c r="BP686" s="216"/>
      <c r="BQ686" s="151"/>
    </row>
    <row r="687" spans="1:69" ht="26.25" customHeight="1">
      <c r="A687" s="122" t="str">
        <v/>
      </c>
      <c r="B687" s="212"/>
      <c r="C687" s="194"/>
      <c r="D687" s="195"/>
      <c r="E687" s="152"/>
      <c r="F687" s="155"/>
      <c r="G687" s="107"/>
      <c r="H687" s="196"/>
      <c r="I687" s="113"/>
      <c r="J687" s="75"/>
      <c r="K687" s="75"/>
      <c r="L687" s="197"/>
      <c r="M687" s="119"/>
      <c r="N687" s="129"/>
      <c r="O687" s="198"/>
      <c r="P687" s="199"/>
      <c r="Q687" s="200"/>
      <c r="R687" s="201"/>
      <c r="S687" s="201"/>
      <c r="T687" s="202"/>
      <c r="U687" s="203"/>
      <c r="V687" s="190"/>
      <c r="W687" s="85"/>
      <c r="X687" s="199"/>
      <c r="Y687" s="200"/>
      <c r="Z687" s="201"/>
      <c r="AA687" s="201"/>
      <c r="AB687" s="202"/>
      <c r="AC687" s="203"/>
      <c r="AD687" s="190"/>
      <c r="AE687" s="213"/>
      <c r="AF687" s="205"/>
      <c r="AG687" s="205"/>
      <c r="AH687" s="206"/>
      <c r="AI687" s="207"/>
      <c r="AJ687" s="214"/>
      <c r="AK687" s="163"/>
      <c r="AL687" s="163"/>
      <c r="AM687" s="208"/>
      <c r="AN687" s="192"/>
      <c r="AO687" s="209"/>
      <c r="AP687" s="162"/>
      <c r="AQ687" s="163"/>
      <c r="AR687" s="163"/>
      <c r="AS687" s="164"/>
      <c r="AT687" s="192"/>
      <c r="AU687" s="209"/>
      <c r="AV687" s="162"/>
      <c r="AW687" s="163"/>
      <c r="AX687" s="163"/>
      <c r="AY687" s="164"/>
      <c r="AZ687" s="192"/>
      <c r="BA687" s="209"/>
      <c r="BB687" s="162"/>
      <c r="BC687" s="163"/>
      <c r="BD687" s="163"/>
      <c r="BE687" s="164"/>
      <c r="BF687" s="192"/>
      <c r="BG687" s="209"/>
      <c r="BH687" s="162"/>
      <c r="BI687" s="163"/>
      <c r="BJ687" s="163"/>
      <c r="BK687" s="164"/>
      <c r="BL687" s="192"/>
      <c r="BM687" s="209"/>
      <c r="BN687" s="210"/>
      <c r="BO687" s="215"/>
      <c r="BP687" s="216"/>
      <c r="BQ687" s="151"/>
    </row>
    <row r="688" spans="1:69" ht="26.25" customHeight="1">
      <c r="A688" s="122" t="str">
        <v/>
      </c>
      <c r="B688" s="212"/>
      <c r="C688" s="194"/>
      <c r="D688" s="195"/>
      <c r="E688" s="152"/>
      <c r="F688" s="155"/>
      <c r="G688" s="107"/>
      <c r="H688" s="196"/>
      <c r="I688" s="113"/>
      <c r="J688" s="75"/>
      <c r="K688" s="75"/>
      <c r="L688" s="197"/>
      <c r="M688" s="119"/>
      <c r="N688" s="129"/>
      <c r="O688" s="198"/>
      <c r="P688" s="199"/>
      <c r="Q688" s="200"/>
      <c r="R688" s="201"/>
      <c r="S688" s="201"/>
      <c r="T688" s="202"/>
      <c r="U688" s="203"/>
      <c r="V688" s="190"/>
      <c r="W688" s="85"/>
      <c r="X688" s="199"/>
      <c r="Y688" s="200"/>
      <c r="Z688" s="201"/>
      <c r="AA688" s="201"/>
      <c r="AB688" s="202"/>
      <c r="AC688" s="203"/>
      <c r="AD688" s="190"/>
      <c r="AE688" s="213"/>
      <c r="AF688" s="205"/>
      <c r="AG688" s="205"/>
      <c r="AH688" s="206"/>
      <c r="AI688" s="207"/>
      <c r="AJ688" s="214"/>
      <c r="AK688" s="163"/>
      <c r="AL688" s="163"/>
      <c r="AM688" s="208"/>
      <c r="AN688" s="192"/>
      <c r="AO688" s="209"/>
      <c r="AP688" s="162"/>
      <c r="AQ688" s="163"/>
      <c r="AR688" s="163"/>
      <c r="AS688" s="164"/>
      <c r="AT688" s="192"/>
      <c r="AU688" s="209"/>
      <c r="AV688" s="162"/>
      <c r="AW688" s="163"/>
      <c r="AX688" s="163"/>
      <c r="AY688" s="164"/>
      <c r="AZ688" s="192"/>
      <c r="BA688" s="209"/>
      <c r="BB688" s="162"/>
      <c r="BC688" s="163"/>
      <c r="BD688" s="163"/>
      <c r="BE688" s="164"/>
      <c r="BF688" s="192"/>
      <c r="BG688" s="209"/>
      <c r="BH688" s="162"/>
      <c r="BI688" s="163"/>
      <c r="BJ688" s="163"/>
      <c r="BK688" s="164"/>
      <c r="BL688" s="192"/>
      <c r="BM688" s="209"/>
      <c r="BN688" s="210"/>
      <c r="BO688" s="215"/>
      <c r="BP688" s="216"/>
      <c r="BQ688" s="151"/>
    </row>
    <row r="689" spans="1:69" ht="26.25" customHeight="1">
      <c r="A689" s="122" t="str">
        <v/>
      </c>
      <c r="B689" s="212"/>
      <c r="C689" s="194"/>
      <c r="D689" s="195"/>
      <c r="E689" s="152"/>
      <c r="F689" s="155"/>
      <c r="G689" s="107"/>
      <c r="H689" s="196"/>
      <c r="I689" s="113"/>
      <c r="J689" s="75"/>
      <c r="K689" s="75"/>
      <c r="L689" s="197"/>
      <c r="M689" s="119"/>
      <c r="N689" s="129"/>
      <c r="O689" s="198"/>
      <c r="P689" s="199"/>
      <c r="Q689" s="200"/>
      <c r="R689" s="201"/>
      <c r="S689" s="201"/>
      <c r="T689" s="202"/>
      <c r="U689" s="203"/>
      <c r="V689" s="190"/>
      <c r="W689" s="85"/>
      <c r="X689" s="199"/>
      <c r="Y689" s="200"/>
      <c r="Z689" s="201"/>
      <c r="AA689" s="201"/>
      <c r="AB689" s="202"/>
      <c r="AC689" s="203"/>
      <c r="AD689" s="190"/>
      <c r="AE689" s="213"/>
      <c r="AF689" s="205"/>
      <c r="AG689" s="205"/>
      <c r="AH689" s="206"/>
      <c r="AI689" s="207"/>
      <c r="AJ689" s="214"/>
      <c r="AK689" s="163"/>
      <c r="AL689" s="163"/>
      <c r="AM689" s="208"/>
      <c r="AN689" s="192"/>
      <c r="AO689" s="209"/>
      <c r="AP689" s="162"/>
      <c r="AQ689" s="163"/>
      <c r="AR689" s="163"/>
      <c r="AS689" s="164"/>
      <c r="AT689" s="192"/>
      <c r="AU689" s="209"/>
      <c r="AV689" s="162"/>
      <c r="AW689" s="163"/>
      <c r="AX689" s="163"/>
      <c r="AY689" s="164"/>
      <c r="AZ689" s="192"/>
      <c r="BA689" s="209"/>
      <c r="BB689" s="162"/>
      <c r="BC689" s="163"/>
      <c r="BD689" s="163"/>
      <c r="BE689" s="164"/>
      <c r="BF689" s="192"/>
      <c r="BG689" s="209"/>
      <c r="BH689" s="162"/>
      <c r="BI689" s="163"/>
      <c r="BJ689" s="163"/>
      <c r="BK689" s="164"/>
      <c r="BL689" s="192"/>
      <c r="BM689" s="209"/>
      <c r="BN689" s="210"/>
      <c r="BO689" s="215"/>
      <c r="BP689" s="216"/>
      <c r="BQ689" s="151"/>
    </row>
    <row r="690" spans="1:69" ht="26.25" customHeight="1">
      <c r="A690" s="122" t="str">
        <v/>
      </c>
      <c r="B690" s="212"/>
      <c r="C690" s="194"/>
      <c r="D690" s="195"/>
      <c r="E690" s="152"/>
      <c r="F690" s="155"/>
      <c r="G690" s="107"/>
      <c r="H690" s="196"/>
      <c r="I690" s="113"/>
      <c r="J690" s="75"/>
      <c r="K690" s="75"/>
      <c r="L690" s="197"/>
      <c r="M690" s="119"/>
      <c r="N690" s="129"/>
      <c r="O690" s="198"/>
      <c r="P690" s="199"/>
      <c r="Q690" s="200"/>
      <c r="R690" s="201"/>
      <c r="S690" s="201"/>
      <c r="T690" s="202"/>
      <c r="U690" s="203"/>
      <c r="V690" s="190"/>
      <c r="W690" s="85"/>
      <c r="X690" s="199"/>
      <c r="Y690" s="200"/>
      <c r="Z690" s="201"/>
      <c r="AA690" s="201"/>
      <c r="AB690" s="202"/>
      <c r="AC690" s="203"/>
      <c r="AD690" s="190"/>
      <c r="AE690" s="213"/>
      <c r="AF690" s="205"/>
      <c r="AG690" s="205"/>
      <c r="AH690" s="206"/>
      <c r="AI690" s="207"/>
      <c r="AJ690" s="214"/>
      <c r="AK690" s="163"/>
      <c r="AL690" s="163"/>
      <c r="AM690" s="208"/>
      <c r="AN690" s="192"/>
      <c r="AO690" s="209"/>
      <c r="AP690" s="162"/>
      <c r="AQ690" s="163"/>
      <c r="AR690" s="163"/>
      <c r="AS690" s="164"/>
      <c r="AT690" s="192"/>
      <c r="AU690" s="209"/>
      <c r="AV690" s="162"/>
      <c r="AW690" s="163"/>
      <c r="AX690" s="163"/>
      <c r="AY690" s="164"/>
      <c r="AZ690" s="192"/>
      <c r="BA690" s="209"/>
      <c r="BB690" s="162"/>
      <c r="BC690" s="163"/>
      <c r="BD690" s="163"/>
      <c r="BE690" s="164"/>
      <c r="BF690" s="192"/>
      <c r="BG690" s="209"/>
      <c r="BH690" s="162"/>
      <c r="BI690" s="163"/>
      <c r="BJ690" s="163"/>
      <c r="BK690" s="164"/>
      <c r="BL690" s="192"/>
      <c r="BM690" s="209"/>
      <c r="BN690" s="210"/>
      <c r="BO690" s="215"/>
      <c r="BP690" s="216"/>
      <c r="BQ690" s="151"/>
    </row>
    <row r="691" spans="1:69" ht="26.25" customHeight="1">
      <c r="A691" s="122" t="str">
        <v/>
      </c>
      <c r="B691" s="212"/>
      <c r="C691" s="194"/>
      <c r="D691" s="195"/>
      <c r="E691" s="152"/>
      <c r="F691" s="155"/>
      <c r="G691" s="107"/>
      <c r="H691" s="196"/>
      <c r="I691" s="113"/>
      <c r="J691" s="75"/>
      <c r="K691" s="75"/>
      <c r="L691" s="197"/>
      <c r="M691" s="119"/>
      <c r="N691" s="129"/>
      <c r="O691" s="198"/>
      <c r="P691" s="199"/>
      <c r="Q691" s="200"/>
      <c r="R691" s="201"/>
      <c r="S691" s="201"/>
      <c r="T691" s="202"/>
      <c r="U691" s="203"/>
      <c r="V691" s="190"/>
      <c r="W691" s="85"/>
      <c r="X691" s="199"/>
      <c r="Y691" s="200"/>
      <c r="Z691" s="201"/>
      <c r="AA691" s="201"/>
      <c r="AB691" s="202"/>
      <c r="AC691" s="203"/>
      <c r="AD691" s="190"/>
      <c r="AE691" s="213"/>
      <c r="AF691" s="205"/>
      <c r="AG691" s="205"/>
      <c r="AH691" s="206"/>
      <c r="AI691" s="207"/>
      <c r="AJ691" s="214"/>
      <c r="AK691" s="163"/>
      <c r="AL691" s="163"/>
      <c r="AM691" s="208"/>
      <c r="AN691" s="192"/>
      <c r="AO691" s="209"/>
      <c r="AP691" s="162"/>
      <c r="AQ691" s="163"/>
      <c r="AR691" s="163"/>
      <c r="AS691" s="164"/>
      <c r="AT691" s="192"/>
      <c r="AU691" s="209"/>
      <c r="AV691" s="162"/>
      <c r="AW691" s="163"/>
      <c r="AX691" s="163"/>
      <c r="AY691" s="164"/>
      <c r="AZ691" s="192"/>
      <c r="BA691" s="209"/>
      <c r="BB691" s="162"/>
      <c r="BC691" s="163"/>
      <c r="BD691" s="163"/>
      <c r="BE691" s="164"/>
      <c r="BF691" s="192"/>
      <c r="BG691" s="209"/>
      <c r="BH691" s="162"/>
      <c r="BI691" s="163"/>
      <c r="BJ691" s="163"/>
      <c r="BK691" s="164"/>
      <c r="BL691" s="192"/>
      <c r="BM691" s="209"/>
      <c r="BN691" s="210"/>
      <c r="BO691" s="215"/>
      <c r="BP691" s="216"/>
      <c r="BQ691" s="151"/>
    </row>
    <row r="692" spans="1:69" ht="26.25" customHeight="1">
      <c r="A692" s="122" t="str">
        <v/>
      </c>
      <c r="B692" s="212"/>
      <c r="C692" s="194"/>
      <c r="D692" s="195"/>
      <c r="E692" s="152"/>
      <c r="F692" s="155"/>
      <c r="G692" s="107"/>
      <c r="H692" s="196"/>
      <c r="I692" s="113"/>
      <c r="J692" s="75"/>
      <c r="K692" s="75"/>
      <c r="L692" s="197"/>
      <c r="M692" s="119"/>
      <c r="N692" s="129"/>
      <c r="O692" s="198"/>
      <c r="P692" s="199"/>
      <c r="Q692" s="200"/>
      <c r="R692" s="201"/>
      <c r="S692" s="201"/>
      <c r="T692" s="202"/>
      <c r="U692" s="203"/>
      <c r="V692" s="190"/>
      <c r="W692" s="85"/>
      <c r="X692" s="199"/>
      <c r="Y692" s="200"/>
      <c r="Z692" s="201"/>
      <c r="AA692" s="201"/>
      <c r="AB692" s="202"/>
      <c r="AC692" s="203"/>
      <c r="AD692" s="190"/>
      <c r="AE692" s="213"/>
      <c r="AF692" s="205"/>
      <c r="AG692" s="205"/>
      <c r="AH692" s="206"/>
      <c r="AI692" s="207"/>
      <c r="AJ692" s="214"/>
      <c r="AK692" s="163"/>
      <c r="AL692" s="163"/>
      <c r="AM692" s="208"/>
      <c r="AN692" s="192"/>
      <c r="AO692" s="209"/>
      <c r="AP692" s="162"/>
      <c r="AQ692" s="163"/>
      <c r="AR692" s="163"/>
      <c r="AS692" s="164"/>
      <c r="AT692" s="192"/>
      <c r="AU692" s="209"/>
      <c r="AV692" s="162"/>
      <c r="AW692" s="163"/>
      <c r="AX692" s="163"/>
      <c r="AY692" s="164"/>
      <c r="AZ692" s="192"/>
      <c r="BA692" s="209"/>
      <c r="BB692" s="162"/>
      <c r="BC692" s="163"/>
      <c r="BD692" s="163"/>
      <c r="BE692" s="164"/>
      <c r="BF692" s="192"/>
      <c r="BG692" s="209"/>
      <c r="BH692" s="162"/>
      <c r="BI692" s="163"/>
      <c r="BJ692" s="163"/>
      <c r="BK692" s="164"/>
      <c r="BL692" s="192"/>
      <c r="BM692" s="209"/>
      <c r="BN692" s="210"/>
      <c r="BO692" s="215"/>
      <c r="BP692" s="216"/>
      <c r="BQ692" s="151"/>
    </row>
    <row r="693" spans="1:69" ht="26.25" customHeight="1">
      <c r="A693" s="122" t="str">
        <v/>
      </c>
      <c r="B693" s="212"/>
      <c r="C693" s="194"/>
      <c r="D693" s="195"/>
      <c r="E693" s="152"/>
      <c r="F693" s="155"/>
      <c r="G693" s="107"/>
      <c r="H693" s="196"/>
      <c r="I693" s="113"/>
      <c r="J693" s="75"/>
      <c r="K693" s="75"/>
      <c r="L693" s="197"/>
      <c r="M693" s="119"/>
      <c r="N693" s="129"/>
      <c r="O693" s="198"/>
      <c r="P693" s="199"/>
      <c r="Q693" s="200"/>
      <c r="R693" s="201"/>
      <c r="S693" s="201"/>
      <c r="T693" s="202"/>
      <c r="U693" s="203"/>
      <c r="V693" s="190"/>
      <c r="W693" s="85"/>
      <c r="X693" s="199"/>
      <c r="Y693" s="200"/>
      <c r="Z693" s="201"/>
      <c r="AA693" s="201"/>
      <c r="AB693" s="202"/>
      <c r="AC693" s="203"/>
      <c r="AD693" s="190"/>
      <c r="AE693" s="213"/>
      <c r="AF693" s="205"/>
      <c r="AG693" s="205"/>
      <c r="AH693" s="206"/>
      <c r="AI693" s="207"/>
      <c r="AJ693" s="214"/>
      <c r="AK693" s="163"/>
      <c r="AL693" s="163"/>
      <c r="AM693" s="208"/>
      <c r="AN693" s="192"/>
      <c r="AO693" s="209"/>
      <c r="AP693" s="162"/>
      <c r="AQ693" s="163"/>
      <c r="AR693" s="163"/>
      <c r="AS693" s="164"/>
      <c r="AT693" s="192"/>
      <c r="AU693" s="209"/>
      <c r="AV693" s="162"/>
      <c r="AW693" s="163"/>
      <c r="AX693" s="163"/>
      <c r="AY693" s="164"/>
      <c r="AZ693" s="192"/>
      <c r="BA693" s="209"/>
      <c r="BB693" s="162"/>
      <c r="BC693" s="163"/>
      <c r="BD693" s="163"/>
      <c r="BE693" s="164"/>
      <c r="BF693" s="192"/>
      <c r="BG693" s="209"/>
      <c r="BH693" s="162"/>
      <c r="BI693" s="163"/>
      <c r="BJ693" s="163"/>
      <c r="BK693" s="164"/>
      <c r="BL693" s="192"/>
      <c r="BM693" s="209"/>
      <c r="BN693" s="210"/>
      <c r="BO693" s="215"/>
      <c r="BP693" s="216"/>
      <c r="BQ693" s="151"/>
    </row>
    <row r="694" spans="1:69" ht="26.25" customHeight="1">
      <c r="A694" s="122" t="str">
        <v/>
      </c>
      <c r="B694" s="212"/>
      <c r="C694" s="194"/>
      <c r="D694" s="195"/>
      <c r="E694" s="152"/>
      <c r="F694" s="155"/>
      <c r="G694" s="107"/>
      <c r="H694" s="196"/>
      <c r="I694" s="113"/>
      <c r="J694" s="75"/>
      <c r="K694" s="75"/>
      <c r="L694" s="197"/>
      <c r="M694" s="119"/>
      <c r="N694" s="129"/>
      <c r="O694" s="198"/>
      <c r="P694" s="199"/>
      <c r="Q694" s="200"/>
      <c r="R694" s="201"/>
      <c r="S694" s="201"/>
      <c r="T694" s="202"/>
      <c r="U694" s="203"/>
      <c r="V694" s="190"/>
      <c r="W694" s="85"/>
      <c r="X694" s="199"/>
      <c r="Y694" s="200"/>
      <c r="Z694" s="201"/>
      <c r="AA694" s="201"/>
      <c r="AB694" s="202"/>
      <c r="AC694" s="203"/>
      <c r="AD694" s="190"/>
      <c r="AE694" s="213"/>
      <c r="AF694" s="205"/>
      <c r="AG694" s="205"/>
      <c r="AH694" s="206"/>
      <c r="AI694" s="207"/>
      <c r="AJ694" s="214"/>
      <c r="AK694" s="163"/>
      <c r="AL694" s="163"/>
      <c r="AM694" s="208"/>
      <c r="AN694" s="192"/>
      <c r="AO694" s="209"/>
      <c r="AP694" s="162"/>
      <c r="AQ694" s="163"/>
      <c r="AR694" s="163"/>
      <c r="AS694" s="164"/>
      <c r="AT694" s="192"/>
      <c r="AU694" s="209"/>
      <c r="AV694" s="162"/>
      <c r="AW694" s="163"/>
      <c r="AX694" s="163"/>
      <c r="AY694" s="164"/>
      <c r="AZ694" s="192"/>
      <c r="BA694" s="209"/>
      <c r="BB694" s="162"/>
      <c r="BC694" s="163"/>
      <c r="BD694" s="163"/>
      <c r="BE694" s="164"/>
      <c r="BF694" s="192"/>
      <c r="BG694" s="209"/>
      <c r="BH694" s="162"/>
      <c r="BI694" s="163"/>
      <c r="BJ694" s="163"/>
      <c r="BK694" s="164"/>
      <c r="BL694" s="192"/>
      <c r="BM694" s="209"/>
      <c r="BN694" s="210"/>
      <c r="BO694" s="215"/>
      <c r="BP694" s="216"/>
      <c r="BQ694" s="151"/>
    </row>
    <row r="695" spans="1:69" ht="26.25" customHeight="1">
      <c r="A695" s="122" t="str">
        <v/>
      </c>
      <c r="B695" s="212"/>
      <c r="C695" s="194"/>
      <c r="D695" s="195"/>
      <c r="E695" s="152"/>
      <c r="F695" s="155"/>
      <c r="G695" s="107"/>
      <c r="H695" s="196"/>
      <c r="I695" s="113"/>
      <c r="J695" s="75"/>
      <c r="K695" s="75"/>
      <c r="L695" s="197"/>
      <c r="M695" s="119"/>
      <c r="N695" s="129"/>
      <c r="O695" s="198"/>
      <c r="P695" s="199"/>
      <c r="Q695" s="200"/>
      <c r="R695" s="201"/>
      <c r="S695" s="201"/>
      <c r="T695" s="202"/>
      <c r="U695" s="203"/>
      <c r="V695" s="190"/>
      <c r="W695" s="85"/>
      <c r="X695" s="199"/>
      <c r="Y695" s="200"/>
      <c r="Z695" s="201"/>
      <c r="AA695" s="201"/>
      <c r="AB695" s="202"/>
      <c r="AC695" s="203"/>
      <c r="AD695" s="190"/>
      <c r="AE695" s="213"/>
      <c r="AF695" s="205"/>
      <c r="AG695" s="205"/>
      <c r="AH695" s="206"/>
      <c r="AI695" s="207"/>
      <c r="AJ695" s="214"/>
      <c r="AK695" s="163"/>
      <c r="AL695" s="163"/>
      <c r="AM695" s="208"/>
      <c r="AN695" s="192"/>
      <c r="AO695" s="209"/>
      <c r="AP695" s="162"/>
      <c r="AQ695" s="163"/>
      <c r="AR695" s="163"/>
      <c r="AS695" s="164"/>
      <c r="AT695" s="192"/>
      <c r="AU695" s="209"/>
      <c r="AV695" s="162"/>
      <c r="AW695" s="163"/>
      <c r="AX695" s="163"/>
      <c r="AY695" s="164"/>
      <c r="AZ695" s="192"/>
      <c r="BA695" s="209"/>
      <c r="BB695" s="162"/>
      <c r="BC695" s="163"/>
      <c r="BD695" s="163"/>
      <c r="BE695" s="164"/>
      <c r="BF695" s="192"/>
      <c r="BG695" s="209"/>
      <c r="BH695" s="162"/>
      <c r="BI695" s="163"/>
      <c r="BJ695" s="163"/>
      <c r="BK695" s="164"/>
      <c r="BL695" s="192"/>
      <c r="BM695" s="209"/>
      <c r="BN695" s="210"/>
      <c r="BO695" s="215"/>
      <c r="BP695" s="216"/>
      <c r="BQ695" s="151"/>
    </row>
    <row r="696" spans="1:69" ht="26.25" customHeight="1">
      <c r="A696" s="122" t="str">
        <v/>
      </c>
      <c r="B696" s="212"/>
      <c r="C696" s="194"/>
      <c r="D696" s="195"/>
      <c r="E696" s="152"/>
      <c r="F696" s="155"/>
      <c r="G696" s="107"/>
      <c r="H696" s="196"/>
      <c r="I696" s="113"/>
      <c r="J696" s="75"/>
      <c r="K696" s="75"/>
      <c r="L696" s="197"/>
      <c r="M696" s="119"/>
      <c r="N696" s="129"/>
      <c r="O696" s="198"/>
      <c r="P696" s="199"/>
      <c r="Q696" s="200"/>
      <c r="R696" s="201"/>
      <c r="S696" s="201"/>
      <c r="T696" s="202"/>
      <c r="U696" s="203"/>
      <c r="V696" s="190"/>
      <c r="W696" s="85"/>
      <c r="X696" s="199"/>
      <c r="Y696" s="200"/>
      <c r="Z696" s="201"/>
      <c r="AA696" s="201"/>
      <c r="AB696" s="202"/>
      <c r="AC696" s="203"/>
      <c r="AD696" s="190"/>
      <c r="AE696" s="213"/>
      <c r="AF696" s="205"/>
      <c r="AG696" s="205"/>
      <c r="AH696" s="206"/>
      <c r="AI696" s="207"/>
      <c r="AJ696" s="214"/>
      <c r="AK696" s="163"/>
      <c r="AL696" s="163"/>
      <c r="AM696" s="208"/>
      <c r="AN696" s="192"/>
      <c r="AO696" s="209"/>
      <c r="AP696" s="162"/>
      <c r="AQ696" s="163"/>
      <c r="AR696" s="163"/>
      <c r="AS696" s="164"/>
      <c r="AT696" s="192"/>
      <c r="AU696" s="209"/>
      <c r="AV696" s="162"/>
      <c r="AW696" s="163"/>
      <c r="AX696" s="163"/>
      <c r="AY696" s="164"/>
      <c r="AZ696" s="192"/>
      <c r="BA696" s="209"/>
      <c r="BB696" s="162"/>
      <c r="BC696" s="163"/>
      <c r="BD696" s="163"/>
      <c r="BE696" s="164"/>
      <c r="BF696" s="192"/>
      <c r="BG696" s="209"/>
      <c r="BH696" s="162"/>
      <c r="BI696" s="163"/>
      <c r="BJ696" s="163"/>
      <c r="BK696" s="164"/>
      <c r="BL696" s="192"/>
      <c r="BM696" s="209"/>
      <c r="BN696" s="210"/>
      <c r="BO696" s="215"/>
      <c r="BP696" s="216"/>
      <c r="BQ696" s="151"/>
    </row>
    <row r="697" spans="1:69" ht="26.25" customHeight="1">
      <c r="A697" s="122" t="str">
        <v/>
      </c>
      <c r="B697" s="212"/>
      <c r="C697" s="194"/>
      <c r="D697" s="195"/>
      <c r="E697" s="152"/>
      <c r="F697" s="155"/>
      <c r="G697" s="107"/>
      <c r="H697" s="196"/>
      <c r="I697" s="113"/>
      <c r="J697" s="75"/>
      <c r="K697" s="75"/>
      <c r="L697" s="197"/>
      <c r="M697" s="119"/>
      <c r="N697" s="129"/>
      <c r="O697" s="198"/>
      <c r="P697" s="199"/>
      <c r="Q697" s="200"/>
      <c r="R697" s="201"/>
      <c r="S697" s="201"/>
      <c r="T697" s="202"/>
      <c r="U697" s="203"/>
      <c r="V697" s="190"/>
      <c r="W697" s="85"/>
      <c r="X697" s="199"/>
      <c r="Y697" s="200"/>
      <c r="Z697" s="201"/>
      <c r="AA697" s="201"/>
      <c r="AB697" s="202"/>
      <c r="AC697" s="203"/>
      <c r="AD697" s="190"/>
      <c r="AE697" s="213"/>
      <c r="AF697" s="205"/>
      <c r="AG697" s="205"/>
      <c r="AH697" s="206"/>
      <c r="AI697" s="207"/>
      <c r="AJ697" s="214"/>
      <c r="AK697" s="163"/>
      <c r="AL697" s="163"/>
      <c r="AM697" s="208"/>
      <c r="AN697" s="192"/>
      <c r="AO697" s="209"/>
      <c r="AP697" s="162"/>
      <c r="AQ697" s="163"/>
      <c r="AR697" s="163"/>
      <c r="AS697" s="164"/>
      <c r="AT697" s="192"/>
      <c r="AU697" s="209"/>
      <c r="AV697" s="162"/>
      <c r="AW697" s="163"/>
      <c r="AX697" s="163"/>
      <c r="AY697" s="164"/>
      <c r="AZ697" s="192"/>
      <c r="BA697" s="209"/>
      <c r="BB697" s="162"/>
      <c r="BC697" s="163"/>
      <c r="BD697" s="163"/>
      <c r="BE697" s="164"/>
      <c r="BF697" s="192"/>
      <c r="BG697" s="209"/>
      <c r="BH697" s="162"/>
      <c r="BI697" s="163"/>
      <c r="BJ697" s="163"/>
      <c r="BK697" s="164"/>
      <c r="BL697" s="192"/>
      <c r="BM697" s="209"/>
      <c r="BN697" s="210"/>
      <c r="BO697" s="215"/>
      <c r="BP697" s="216"/>
      <c r="BQ697" s="151"/>
    </row>
    <row r="698" spans="1:69" ht="26.25" customHeight="1">
      <c r="A698" s="122" t="str">
        <v/>
      </c>
      <c r="B698" s="212"/>
      <c r="C698" s="194"/>
      <c r="D698" s="195"/>
      <c r="E698" s="152"/>
      <c r="F698" s="155"/>
      <c r="G698" s="107"/>
      <c r="H698" s="196"/>
      <c r="I698" s="113"/>
      <c r="J698" s="75"/>
      <c r="K698" s="75"/>
      <c r="L698" s="197"/>
      <c r="M698" s="119"/>
      <c r="N698" s="129"/>
      <c r="O698" s="198"/>
      <c r="P698" s="199"/>
      <c r="Q698" s="200"/>
      <c r="R698" s="201"/>
      <c r="S698" s="201"/>
      <c r="T698" s="202"/>
      <c r="U698" s="203"/>
      <c r="V698" s="190"/>
      <c r="W698" s="85"/>
      <c r="X698" s="199"/>
      <c r="Y698" s="200"/>
      <c r="Z698" s="201"/>
      <c r="AA698" s="201"/>
      <c r="AB698" s="202"/>
      <c r="AC698" s="203"/>
      <c r="AD698" s="190"/>
      <c r="AE698" s="213"/>
      <c r="AF698" s="205"/>
      <c r="AG698" s="205"/>
      <c r="AH698" s="206"/>
      <c r="AI698" s="207"/>
      <c r="AJ698" s="214"/>
      <c r="AK698" s="163"/>
      <c r="AL698" s="163"/>
      <c r="AM698" s="208"/>
      <c r="AN698" s="192"/>
      <c r="AO698" s="209"/>
      <c r="AP698" s="162"/>
      <c r="AQ698" s="163"/>
      <c r="AR698" s="163"/>
      <c r="AS698" s="164"/>
      <c r="AT698" s="192"/>
      <c r="AU698" s="209"/>
      <c r="AV698" s="162"/>
      <c r="AW698" s="163"/>
      <c r="AX698" s="163"/>
      <c r="AY698" s="164"/>
      <c r="AZ698" s="192"/>
      <c r="BA698" s="209"/>
      <c r="BB698" s="162"/>
      <c r="BC698" s="163"/>
      <c r="BD698" s="163"/>
      <c r="BE698" s="164"/>
      <c r="BF698" s="192"/>
      <c r="BG698" s="209"/>
      <c r="BH698" s="162"/>
      <c r="BI698" s="163"/>
      <c r="BJ698" s="163"/>
      <c r="BK698" s="164"/>
      <c r="BL698" s="192"/>
      <c r="BM698" s="209"/>
      <c r="BN698" s="210"/>
      <c r="BO698" s="215"/>
      <c r="BP698" s="216"/>
      <c r="BQ698" s="151"/>
    </row>
    <row r="699" spans="1:69" ht="26.25" customHeight="1">
      <c r="A699" s="122" t="str">
        <v/>
      </c>
      <c r="B699" s="212"/>
      <c r="C699" s="194"/>
      <c r="D699" s="195"/>
      <c r="E699" s="152"/>
      <c r="F699" s="155"/>
      <c r="G699" s="107"/>
      <c r="H699" s="196"/>
      <c r="I699" s="113"/>
      <c r="J699" s="75"/>
      <c r="K699" s="75"/>
      <c r="L699" s="197"/>
      <c r="M699" s="119"/>
      <c r="N699" s="129"/>
      <c r="O699" s="198"/>
      <c r="P699" s="199"/>
      <c r="Q699" s="200"/>
      <c r="R699" s="201"/>
      <c r="S699" s="201"/>
      <c r="T699" s="202"/>
      <c r="U699" s="203"/>
      <c r="V699" s="190"/>
      <c r="W699" s="85"/>
      <c r="X699" s="199"/>
      <c r="Y699" s="200"/>
      <c r="Z699" s="201"/>
      <c r="AA699" s="201"/>
      <c r="AB699" s="202"/>
      <c r="AC699" s="203"/>
      <c r="AD699" s="190"/>
      <c r="AE699" s="213"/>
      <c r="AF699" s="205"/>
      <c r="AG699" s="205"/>
      <c r="AH699" s="206"/>
      <c r="AI699" s="207"/>
      <c r="AJ699" s="214"/>
      <c r="AK699" s="163"/>
      <c r="AL699" s="163"/>
      <c r="AM699" s="208"/>
      <c r="AN699" s="192"/>
      <c r="AO699" s="209"/>
      <c r="AP699" s="162"/>
      <c r="AQ699" s="163"/>
      <c r="AR699" s="163"/>
      <c r="AS699" s="164"/>
      <c r="AT699" s="192"/>
      <c r="AU699" s="209"/>
      <c r="AV699" s="162"/>
      <c r="AW699" s="163"/>
      <c r="AX699" s="163"/>
      <c r="AY699" s="164"/>
      <c r="AZ699" s="192"/>
      <c r="BA699" s="209"/>
      <c r="BB699" s="162"/>
      <c r="BC699" s="163"/>
      <c r="BD699" s="163"/>
      <c r="BE699" s="164"/>
      <c r="BF699" s="192"/>
      <c r="BG699" s="209"/>
      <c r="BH699" s="162"/>
      <c r="BI699" s="163"/>
      <c r="BJ699" s="163"/>
      <c r="BK699" s="164"/>
      <c r="BL699" s="192"/>
      <c r="BM699" s="209"/>
      <c r="BN699" s="210"/>
      <c r="BO699" s="215"/>
      <c r="BP699" s="216"/>
      <c r="BQ699" s="151"/>
    </row>
    <row r="700" spans="1:69" ht="26.25" customHeight="1">
      <c r="A700" s="122" t="str">
        <v/>
      </c>
      <c r="B700" s="212"/>
      <c r="C700" s="194"/>
      <c r="D700" s="195"/>
      <c r="E700" s="152"/>
      <c r="F700" s="155"/>
      <c r="G700" s="107"/>
      <c r="H700" s="196"/>
      <c r="I700" s="113"/>
      <c r="J700" s="75"/>
      <c r="K700" s="75"/>
      <c r="L700" s="197"/>
      <c r="M700" s="119"/>
      <c r="N700" s="129"/>
      <c r="O700" s="198"/>
      <c r="P700" s="199"/>
      <c r="Q700" s="200"/>
      <c r="R700" s="201"/>
      <c r="S700" s="201"/>
      <c r="T700" s="202"/>
      <c r="U700" s="203"/>
      <c r="V700" s="190"/>
      <c r="W700" s="85"/>
      <c r="X700" s="199"/>
      <c r="Y700" s="200"/>
      <c r="Z700" s="201"/>
      <c r="AA700" s="201"/>
      <c r="AB700" s="202"/>
      <c r="AC700" s="203"/>
      <c r="AD700" s="190"/>
      <c r="AE700" s="213"/>
      <c r="AF700" s="205"/>
      <c r="AG700" s="205"/>
      <c r="AH700" s="206"/>
      <c r="AI700" s="207"/>
      <c r="AJ700" s="214"/>
      <c r="AK700" s="163"/>
      <c r="AL700" s="163"/>
      <c r="AM700" s="208"/>
      <c r="AN700" s="192"/>
      <c r="AO700" s="209"/>
      <c r="AP700" s="162"/>
      <c r="AQ700" s="163"/>
      <c r="AR700" s="163"/>
      <c r="AS700" s="164"/>
      <c r="AT700" s="192"/>
      <c r="AU700" s="209"/>
      <c r="AV700" s="162"/>
      <c r="AW700" s="163"/>
      <c r="AX700" s="163"/>
      <c r="AY700" s="164"/>
      <c r="AZ700" s="192"/>
      <c r="BA700" s="209"/>
      <c r="BB700" s="162"/>
      <c r="BC700" s="163"/>
      <c r="BD700" s="163"/>
      <c r="BE700" s="164"/>
      <c r="BF700" s="192"/>
      <c r="BG700" s="209"/>
      <c r="BH700" s="162"/>
      <c r="BI700" s="163"/>
      <c r="BJ700" s="163"/>
      <c r="BK700" s="164"/>
      <c r="BL700" s="192"/>
      <c r="BM700" s="209"/>
      <c r="BN700" s="210"/>
      <c r="BO700" s="215"/>
      <c r="BP700" s="216"/>
      <c r="BQ700" s="151"/>
    </row>
    <row r="701" spans="1:69" ht="26.25" customHeight="1">
      <c r="A701" s="122" t="str">
        <v/>
      </c>
      <c r="B701" s="212"/>
      <c r="C701" s="194"/>
      <c r="D701" s="195"/>
      <c r="E701" s="152"/>
      <c r="F701" s="155"/>
      <c r="G701" s="107"/>
      <c r="H701" s="196"/>
      <c r="I701" s="113"/>
      <c r="J701" s="75"/>
      <c r="K701" s="75"/>
      <c r="L701" s="197"/>
      <c r="M701" s="119"/>
      <c r="N701" s="129"/>
      <c r="O701" s="198"/>
      <c r="P701" s="199"/>
      <c r="Q701" s="200"/>
      <c r="R701" s="201"/>
      <c r="S701" s="201"/>
      <c r="T701" s="202"/>
      <c r="U701" s="203"/>
      <c r="V701" s="190"/>
      <c r="W701" s="85"/>
      <c r="X701" s="199"/>
      <c r="Y701" s="200"/>
      <c r="Z701" s="201"/>
      <c r="AA701" s="201"/>
      <c r="AB701" s="202"/>
      <c r="AC701" s="203"/>
      <c r="AD701" s="190"/>
      <c r="AE701" s="213"/>
      <c r="AF701" s="205"/>
      <c r="AG701" s="205"/>
      <c r="AH701" s="206"/>
      <c r="AI701" s="207"/>
      <c r="AJ701" s="214"/>
      <c r="AK701" s="163"/>
      <c r="AL701" s="163"/>
      <c r="AM701" s="208"/>
      <c r="AN701" s="192"/>
      <c r="AO701" s="209"/>
      <c r="AP701" s="162"/>
      <c r="AQ701" s="163"/>
      <c r="AR701" s="163"/>
      <c r="AS701" s="164"/>
      <c r="AT701" s="192"/>
      <c r="AU701" s="209"/>
      <c r="AV701" s="162"/>
      <c r="AW701" s="163"/>
      <c r="AX701" s="163"/>
      <c r="AY701" s="164"/>
      <c r="AZ701" s="192"/>
      <c r="BA701" s="209"/>
      <c r="BB701" s="162"/>
      <c r="BC701" s="163"/>
      <c r="BD701" s="163"/>
      <c r="BE701" s="164"/>
      <c r="BF701" s="192"/>
      <c r="BG701" s="209"/>
      <c r="BH701" s="162"/>
      <c r="BI701" s="163"/>
      <c r="BJ701" s="163"/>
      <c r="BK701" s="164"/>
      <c r="BL701" s="192"/>
      <c r="BM701" s="209"/>
      <c r="BN701" s="210"/>
      <c r="BO701" s="215"/>
      <c r="BP701" s="216"/>
      <c r="BQ701" s="151"/>
    </row>
    <row r="702" spans="1:69" ht="26.25" customHeight="1">
      <c r="A702" s="122" t="str">
        <v/>
      </c>
      <c r="B702" s="212"/>
      <c r="C702" s="194"/>
      <c r="D702" s="195"/>
      <c r="E702" s="152"/>
      <c r="F702" s="155"/>
      <c r="G702" s="107"/>
      <c r="H702" s="196"/>
      <c r="I702" s="113"/>
      <c r="J702" s="75"/>
      <c r="K702" s="75"/>
      <c r="L702" s="197"/>
      <c r="M702" s="119"/>
      <c r="N702" s="129"/>
      <c r="O702" s="198"/>
      <c r="P702" s="199"/>
      <c r="Q702" s="200"/>
      <c r="R702" s="201"/>
      <c r="S702" s="201"/>
      <c r="T702" s="202"/>
      <c r="U702" s="203"/>
      <c r="V702" s="190"/>
      <c r="W702" s="85"/>
      <c r="X702" s="199"/>
      <c r="Y702" s="200"/>
      <c r="Z702" s="201"/>
      <c r="AA702" s="201"/>
      <c r="AB702" s="202"/>
      <c r="AC702" s="203"/>
      <c r="AD702" s="190"/>
      <c r="AE702" s="213"/>
      <c r="AF702" s="205"/>
      <c r="AG702" s="205"/>
      <c r="AH702" s="206"/>
      <c r="AI702" s="207"/>
      <c r="AJ702" s="214"/>
      <c r="AK702" s="163"/>
      <c r="AL702" s="163"/>
      <c r="AM702" s="208"/>
      <c r="AN702" s="192"/>
      <c r="AO702" s="209"/>
      <c r="AP702" s="162"/>
      <c r="AQ702" s="163"/>
      <c r="AR702" s="163"/>
      <c r="AS702" s="164"/>
      <c r="AT702" s="192"/>
      <c r="AU702" s="209"/>
      <c r="AV702" s="162"/>
      <c r="AW702" s="163"/>
      <c r="AX702" s="163"/>
      <c r="AY702" s="164"/>
      <c r="AZ702" s="192"/>
      <c r="BA702" s="209"/>
      <c r="BB702" s="162"/>
      <c r="BC702" s="163"/>
      <c r="BD702" s="163"/>
      <c r="BE702" s="164"/>
      <c r="BF702" s="192"/>
      <c r="BG702" s="209"/>
      <c r="BH702" s="162"/>
      <c r="BI702" s="163"/>
      <c r="BJ702" s="163"/>
      <c r="BK702" s="164"/>
      <c r="BL702" s="192"/>
      <c r="BM702" s="209"/>
      <c r="BN702" s="210"/>
      <c r="BO702" s="215"/>
      <c r="BP702" s="216"/>
      <c r="BQ702" s="151"/>
    </row>
    <row r="703" spans="1:69" ht="26.25" customHeight="1">
      <c r="A703" s="122" t="str">
        <v/>
      </c>
      <c r="B703" s="212"/>
      <c r="C703" s="194"/>
      <c r="D703" s="195"/>
      <c r="E703" s="152"/>
      <c r="F703" s="155"/>
      <c r="G703" s="107"/>
      <c r="H703" s="196"/>
      <c r="I703" s="113"/>
      <c r="J703" s="75"/>
      <c r="K703" s="75"/>
      <c r="L703" s="197"/>
      <c r="M703" s="119"/>
      <c r="N703" s="129"/>
      <c r="O703" s="198"/>
      <c r="P703" s="199"/>
      <c r="Q703" s="200"/>
      <c r="R703" s="201"/>
      <c r="S703" s="201"/>
      <c r="T703" s="202"/>
      <c r="U703" s="203"/>
      <c r="V703" s="190"/>
      <c r="W703" s="85"/>
      <c r="X703" s="199"/>
      <c r="Y703" s="200"/>
      <c r="Z703" s="201"/>
      <c r="AA703" s="201"/>
      <c r="AB703" s="202"/>
      <c r="AC703" s="203"/>
      <c r="AD703" s="190"/>
      <c r="AE703" s="213"/>
      <c r="AF703" s="205"/>
      <c r="AG703" s="205"/>
      <c r="AH703" s="206"/>
      <c r="AI703" s="207"/>
      <c r="AJ703" s="214"/>
      <c r="AK703" s="163"/>
      <c r="AL703" s="163"/>
      <c r="AM703" s="208"/>
      <c r="AN703" s="192"/>
      <c r="AO703" s="209"/>
      <c r="AP703" s="162"/>
      <c r="AQ703" s="163"/>
      <c r="AR703" s="163"/>
      <c r="AS703" s="164"/>
      <c r="AT703" s="192"/>
      <c r="AU703" s="209"/>
      <c r="AV703" s="162"/>
      <c r="AW703" s="163"/>
      <c r="AX703" s="163"/>
      <c r="AY703" s="164"/>
      <c r="AZ703" s="192"/>
      <c r="BA703" s="209"/>
      <c r="BB703" s="162"/>
      <c r="BC703" s="163"/>
      <c r="BD703" s="163"/>
      <c r="BE703" s="164"/>
      <c r="BF703" s="192"/>
      <c r="BG703" s="209"/>
      <c r="BH703" s="162"/>
      <c r="BI703" s="163"/>
      <c r="BJ703" s="163"/>
      <c r="BK703" s="164"/>
      <c r="BL703" s="192"/>
      <c r="BM703" s="209"/>
      <c r="BN703" s="210"/>
      <c r="BO703" s="215"/>
      <c r="BP703" s="216"/>
      <c r="BQ703" s="151"/>
    </row>
    <row r="704" spans="1:69" ht="26.25" customHeight="1">
      <c r="A704" s="122" t="str">
        <v/>
      </c>
      <c r="B704" s="212"/>
      <c r="C704" s="194"/>
      <c r="D704" s="195"/>
      <c r="E704" s="152"/>
      <c r="F704" s="155"/>
      <c r="G704" s="107"/>
      <c r="H704" s="196"/>
      <c r="I704" s="113"/>
      <c r="J704" s="75"/>
      <c r="K704" s="75"/>
      <c r="L704" s="197"/>
      <c r="M704" s="119"/>
      <c r="N704" s="129"/>
      <c r="O704" s="198"/>
      <c r="P704" s="199"/>
      <c r="Q704" s="200"/>
      <c r="R704" s="201"/>
      <c r="S704" s="201"/>
      <c r="T704" s="202"/>
      <c r="U704" s="203"/>
      <c r="V704" s="190"/>
      <c r="W704" s="85"/>
      <c r="X704" s="199"/>
      <c r="Y704" s="200"/>
      <c r="Z704" s="201"/>
      <c r="AA704" s="201"/>
      <c r="AB704" s="202"/>
      <c r="AC704" s="203"/>
      <c r="AD704" s="190"/>
      <c r="AE704" s="213"/>
      <c r="AF704" s="205"/>
      <c r="AG704" s="205"/>
      <c r="AH704" s="206"/>
      <c r="AI704" s="207"/>
      <c r="AJ704" s="214"/>
      <c r="AK704" s="163"/>
      <c r="AL704" s="163"/>
      <c r="AM704" s="208"/>
      <c r="AN704" s="192"/>
      <c r="AO704" s="209"/>
      <c r="AP704" s="162"/>
      <c r="AQ704" s="163"/>
      <c r="AR704" s="163"/>
      <c r="AS704" s="164"/>
      <c r="AT704" s="192"/>
      <c r="AU704" s="209"/>
      <c r="AV704" s="162"/>
      <c r="AW704" s="163"/>
      <c r="AX704" s="163"/>
      <c r="AY704" s="164"/>
      <c r="AZ704" s="192"/>
      <c r="BA704" s="209"/>
      <c r="BB704" s="162"/>
      <c r="BC704" s="163"/>
      <c r="BD704" s="163"/>
      <c r="BE704" s="164"/>
      <c r="BF704" s="192"/>
      <c r="BG704" s="209"/>
      <c r="BH704" s="162"/>
      <c r="BI704" s="163"/>
      <c r="BJ704" s="163"/>
      <c r="BK704" s="164"/>
      <c r="BL704" s="192"/>
      <c r="BM704" s="209"/>
      <c r="BN704" s="210"/>
      <c r="BO704" s="215"/>
      <c r="BP704" s="216"/>
      <c r="BQ704" s="151"/>
    </row>
    <row r="705" spans="1:69" ht="26.25" customHeight="1">
      <c r="A705" s="122" t="str">
        <v/>
      </c>
      <c r="B705" s="212"/>
      <c r="C705" s="194"/>
      <c r="D705" s="195"/>
      <c r="E705" s="152"/>
      <c r="F705" s="155"/>
      <c r="G705" s="107"/>
      <c r="H705" s="196"/>
      <c r="I705" s="113"/>
      <c r="J705" s="75"/>
      <c r="K705" s="75"/>
      <c r="L705" s="197"/>
      <c r="M705" s="119"/>
      <c r="N705" s="129"/>
      <c r="O705" s="198"/>
      <c r="P705" s="199"/>
      <c r="Q705" s="200"/>
      <c r="R705" s="201"/>
      <c r="S705" s="201"/>
      <c r="T705" s="202"/>
      <c r="U705" s="203"/>
      <c r="V705" s="190"/>
      <c r="W705" s="85"/>
      <c r="X705" s="199"/>
      <c r="Y705" s="200"/>
      <c r="Z705" s="201"/>
      <c r="AA705" s="201"/>
      <c r="AB705" s="202"/>
      <c r="AC705" s="203"/>
      <c r="AD705" s="190"/>
      <c r="AE705" s="213"/>
      <c r="AF705" s="205"/>
      <c r="AG705" s="205"/>
      <c r="AH705" s="206"/>
      <c r="AI705" s="207"/>
      <c r="AJ705" s="214"/>
      <c r="AK705" s="163"/>
      <c r="AL705" s="163"/>
      <c r="AM705" s="208"/>
      <c r="AN705" s="192"/>
      <c r="AO705" s="209"/>
      <c r="AP705" s="162"/>
      <c r="AQ705" s="163"/>
      <c r="AR705" s="163"/>
      <c r="AS705" s="164"/>
      <c r="AT705" s="192"/>
      <c r="AU705" s="209"/>
      <c r="AV705" s="162"/>
      <c r="AW705" s="163"/>
      <c r="AX705" s="163"/>
      <c r="AY705" s="164"/>
      <c r="AZ705" s="192"/>
      <c r="BA705" s="209"/>
      <c r="BB705" s="162"/>
      <c r="BC705" s="163"/>
      <c r="BD705" s="163"/>
      <c r="BE705" s="164"/>
      <c r="BF705" s="192"/>
      <c r="BG705" s="209"/>
      <c r="BH705" s="162"/>
      <c r="BI705" s="163"/>
      <c r="BJ705" s="163"/>
      <c r="BK705" s="164"/>
      <c r="BL705" s="192"/>
      <c r="BM705" s="209"/>
      <c r="BN705" s="210"/>
      <c r="BO705" s="215"/>
      <c r="BP705" s="216"/>
      <c r="BQ705" s="151"/>
    </row>
    <row r="706" spans="1:69" ht="26.25" customHeight="1">
      <c r="A706" s="122" t="str">
        <v/>
      </c>
      <c r="B706" s="212"/>
      <c r="C706" s="194"/>
      <c r="D706" s="195"/>
      <c r="E706" s="152"/>
      <c r="F706" s="155"/>
      <c r="G706" s="107"/>
      <c r="H706" s="196"/>
      <c r="I706" s="113"/>
      <c r="J706" s="75"/>
      <c r="K706" s="75"/>
      <c r="L706" s="197"/>
      <c r="M706" s="119"/>
      <c r="N706" s="129"/>
      <c r="O706" s="198"/>
      <c r="P706" s="199"/>
      <c r="Q706" s="200"/>
      <c r="R706" s="201"/>
      <c r="S706" s="201"/>
      <c r="T706" s="202"/>
      <c r="U706" s="203"/>
      <c r="V706" s="190"/>
      <c r="W706" s="85"/>
      <c r="X706" s="199"/>
      <c r="Y706" s="200"/>
      <c r="Z706" s="201"/>
      <c r="AA706" s="201"/>
      <c r="AB706" s="202"/>
      <c r="AC706" s="203"/>
      <c r="AD706" s="190"/>
      <c r="AE706" s="213"/>
      <c r="AF706" s="205"/>
      <c r="AG706" s="205"/>
      <c r="AH706" s="206"/>
      <c r="AI706" s="207"/>
      <c r="AJ706" s="214"/>
      <c r="AK706" s="163"/>
      <c r="AL706" s="163"/>
      <c r="AM706" s="208"/>
      <c r="AN706" s="192"/>
      <c r="AO706" s="209"/>
      <c r="AP706" s="162"/>
      <c r="AQ706" s="163"/>
      <c r="AR706" s="163"/>
      <c r="AS706" s="164"/>
      <c r="AT706" s="192"/>
      <c r="AU706" s="209"/>
      <c r="AV706" s="162"/>
      <c r="AW706" s="163"/>
      <c r="AX706" s="163"/>
      <c r="AY706" s="164"/>
      <c r="AZ706" s="192"/>
      <c r="BA706" s="209"/>
      <c r="BB706" s="162"/>
      <c r="BC706" s="163"/>
      <c r="BD706" s="163"/>
      <c r="BE706" s="164"/>
      <c r="BF706" s="192"/>
      <c r="BG706" s="209"/>
      <c r="BH706" s="162"/>
      <c r="BI706" s="163"/>
      <c r="BJ706" s="163"/>
      <c r="BK706" s="164"/>
      <c r="BL706" s="192"/>
      <c r="BM706" s="209"/>
      <c r="BN706" s="210"/>
      <c r="BO706" s="215"/>
      <c r="BP706" s="216"/>
      <c r="BQ706" s="151"/>
    </row>
    <row r="707" spans="1:69" ht="26.25" customHeight="1">
      <c r="A707" s="122" t="str">
        <v/>
      </c>
      <c r="B707" s="212"/>
      <c r="C707" s="194"/>
      <c r="D707" s="195"/>
      <c r="E707" s="152"/>
      <c r="F707" s="155"/>
      <c r="G707" s="107"/>
      <c r="H707" s="196"/>
      <c r="I707" s="113"/>
      <c r="J707" s="75"/>
      <c r="K707" s="75"/>
      <c r="L707" s="197"/>
      <c r="M707" s="119"/>
      <c r="N707" s="129"/>
      <c r="O707" s="198"/>
      <c r="P707" s="199"/>
      <c r="Q707" s="200"/>
      <c r="R707" s="201"/>
      <c r="S707" s="201"/>
      <c r="T707" s="202"/>
      <c r="U707" s="203"/>
      <c r="V707" s="190"/>
      <c r="W707" s="85"/>
      <c r="X707" s="199"/>
      <c r="Y707" s="200"/>
      <c r="Z707" s="201"/>
      <c r="AA707" s="201"/>
      <c r="AB707" s="202"/>
      <c r="AC707" s="203"/>
      <c r="AD707" s="190"/>
      <c r="AE707" s="213"/>
      <c r="AF707" s="205"/>
      <c r="AG707" s="205"/>
      <c r="AH707" s="206"/>
      <c r="AI707" s="207"/>
      <c r="AJ707" s="214"/>
      <c r="AK707" s="163"/>
      <c r="AL707" s="163"/>
      <c r="AM707" s="208"/>
      <c r="AN707" s="192"/>
      <c r="AO707" s="209"/>
      <c r="AP707" s="162"/>
      <c r="AQ707" s="163"/>
      <c r="AR707" s="163"/>
      <c r="AS707" s="164"/>
      <c r="AT707" s="192"/>
      <c r="AU707" s="209"/>
      <c r="AV707" s="162"/>
      <c r="AW707" s="163"/>
      <c r="AX707" s="163"/>
      <c r="AY707" s="164"/>
      <c r="AZ707" s="192"/>
      <c r="BA707" s="209"/>
      <c r="BB707" s="162"/>
      <c r="BC707" s="163"/>
      <c r="BD707" s="163"/>
      <c r="BE707" s="164"/>
      <c r="BF707" s="192"/>
      <c r="BG707" s="209"/>
      <c r="BH707" s="162"/>
      <c r="BI707" s="163"/>
      <c r="BJ707" s="163"/>
      <c r="BK707" s="164"/>
      <c r="BL707" s="192"/>
      <c r="BM707" s="209"/>
      <c r="BN707" s="210"/>
      <c r="BO707" s="215"/>
      <c r="BP707" s="216"/>
      <c r="BQ707" s="151"/>
    </row>
    <row r="708" spans="1:69" ht="26.25" customHeight="1">
      <c r="A708" s="122" t="str">
        <v/>
      </c>
      <c r="B708" s="212"/>
      <c r="C708" s="194"/>
      <c r="D708" s="195"/>
      <c r="E708" s="152"/>
      <c r="F708" s="155"/>
      <c r="G708" s="107"/>
      <c r="H708" s="196"/>
      <c r="I708" s="113"/>
      <c r="J708" s="75"/>
      <c r="K708" s="75"/>
      <c r="L708" s="197"/>
      <c r="M708" s="119"/>
      <c r="N708" s="129"/>
      <c r="O708" s="198"/>
      <c r="P708" s="199"/>
      <c r="Q708" s="200"/>
      <c r="R708" s="201"/>
      <c r="S708" s="201"/>
      <c r="T708" s="202"/>
      <c r="U708" s="203"/>
      <c r="V708" s="190"/>
      <c r="W708" s="85"/>
      <c r="X708" s="199"/>
      <c r="Y708" s="200"/>
      <c r="Z708" s="201"/>
      <c r="AA708" s="201"/>
      <c r="AB708" s="202"/>
      <c r="AC708" s="203"/>
      <c r="AD708" s="190"/>
      <c r="AE708" s="213"/>
      <c r="AF708" s="205"/>
      <c r="AG708" s="205"/>
      <c r="AH708" s="206"/>
      <c r="AI708" s="207"/>
      <c r="AJ708" s="214"/>
      <c r="AK708" s="163"/>
      <c r="AL708" s="163"/>
      <c r="AM708" s="208"/>
      <c r="AN708" s="192"/>
      <c r="AO708" s="209"/>
      <c r="AP708" s="162"/>
      <c r="AQ708" s="163"/>
      <c r="AR708" s="163"/>
      <c r="AS708" s="164"/>
      <c r="AT708" s="192"/>
      <c r="AU708" s="209"/>
      <c r="AV708" s="162"/>
      <c r="AW708" s="163"/>
      <c r="AX708" s="163"/>
      <c r="AY708" s="164"/>
      <c r="AZ708" s="192"/>
      <c r="BA708" s="209"/>
      <c r="BB708" s="162"/>
      <c r="BC708" s="163"/>
      <c r="BD708" s="163"/>
      <c r="BE708" s="164"/>
      <c r="BF708" s="192"/>
      <c r="BG708" s="209"/>
      <c r="BH708" s="162"/>
      <c r="BI708" s="163"/>
      <c r="BJ708" s="163"/>
      <c r="BK708" s="164"/>
      <c r="BL708" s="192"/>
      <c r="BM708" s="209"/>
      <c r="BN708" s="210"/>
      <c r="BO708" s="215"/>
      <c r="BP708" s="216"/>
      <c r="BQ708" s="151"/>
    </row>
    <row r="709" spans="1:69" ht="26.25" customHeight="1">
      <c r="A709" s="122" t="str">
        <v/>
      </c>
      <c r="B709" s="212"/>
      <c r="C709" s="194"/>
      <c r="D709" s="195"/>
      <c r="E709" s="152"/>
      <c r="F709" s="155"/>
      <c r="G709" s="107"/>
      <c r="H709" s="196"/>
      <c r="I709" s="113"/>
      <c r="J709" s="75"/>
      <c r="K709" s="75"/>
      <c r="L709" s="197"/>
      <c r="M709" s="119"/>
      <c r="N709" s="129"/>
      <c r="O709" s="198"/>
      <c r="P709" s="199"/>
      <c r="Q709" s="200"/>
      <c r="R709" s="201"/>
      <c r="S709" s="201"/>
      <c r="T709" s="202"/>
      <c r="U709" s="203"/>
      <c r="V709" s="190"/>
      <c r="W709" s="85"/>
      <c r="X709" s="199"/>
      <c r="Y709" s="200"/>
      <c r="Z709" s="201"/>
      <c r="AA709" s="201"/>
      <c r="AB709" s="202"/>
      <c r="AC709" s="203"/>
      <c r="AD709" s="190"/>
      <c r="AE709" s="213"/>
      <c r="AF709" s="205"/>
      <c r="AG709" s="205"/>
      <c r="AH709" s="206"/>
      <c r="AI709" s="207"/>
      <c r="AJ709" s="214"/>
      <c r="AK709" s="163"/>
      <c r="AL709" s="163"/>
      <c r="AM709" s="208"/>
      <c r="AN709" s="192"/>
      <c r="AO709" s="209"/>
      <c r="AP709" s="162"/>
      <c r="AQ709" s="163"/>
      <c r="AR709" s="163"/>
      <c r="AS709" s="164"/>
      <c r="AT709" s="192"/>
      <c r="AU709" s="209"/>
      <c r="AV709" s="162"/>
      <c r="AW709" s="163"/>
      <c r="AX709" s="163"/>
      <c r="AY709" s="164"/>
      <c r="AZ709" s="192"/>
      <c r="BA709" s="209"/>
      <c r="BB709" s="162"/>
      <c r="BC709" s="163"/>
      <c r="BD709" s="163"/>
      <c r="BE709" s="164"/>
      <c r="BF709" s="192"/>
      <c r="BG709" s="209"/>
      <c r="BH709" s="162"/>
      <c r="BI709" s="163"/>
      <c r="BJ709" s="163"/>
      <c r="BK709" s="164"/>
      <c r="BL709" s="192"/>
      <c r="BM709" s="209"/>
      <c r="BN709" s="210"/>
      <c r="BO709" s="215"/>
      <c r="BP709" s="216"/>
      <c r="BQ709" s="151"/>
    </row>
    <row r="710" spans="1:69" ht="26.25" customHeight="1">
      <c r="A710" s="122" t="str">
        <v/>
      </c>
      <c r="B710" s="212"/>
      <c r="C710" s="194"/>
      <c r="D710" s="195"/>
      <c r="E710" s="152"/>
      <c r="F710" s="155"/>
      <c r="G710" s="107"/>
      <c r="H710" s="196"/>
      <c r="I710" s="113"/>
      <c r="J710" s="75"/>
      <c r="K710" s="75"/>
      <c r="L710" s="197"/>
      <c r="M710" s="119"/>
      <c r="N710" s="129"/>
      <c r="O710" s="198"/>
      <c r="P710" s="199"/>
      <c r="Q710" s="200"/>
      <c r="R710" s="201"/>
      <c r="S710" s="201"/>
      <c r="T710" s="202"/>
      <c r="U710" s="203"/>
      <c r="V710" s="190"/>
      <c r="W710" s="85"/>
      <c r="X710" s="199"/>
      <c r="Y710" s="200"/>
      <c r="Z710" s="201"/>
      <c r="AA710" s="201"/>
      <c r="AB710" s="202"/>
      <c r="AC710" s="203"/>
      <c r="AD710" s="190"/>
      <c r="AE710" s="213"/>
      <c r="AF710" s="205"/>
      <c r="AG710" s="205"/>
      <c r="AH710" s="206"/>
      <c r="AI710" s="207"/>
      <c r="AJ710" s="214"/>
      <c r="AK710" s="163"/>
      <c r="AL710" s="163"/>
      <c r="AM710" s="208"/>
      <c r="AN710" s="192"/>
      <c r="AO710" s="209"/>
      <c r="AP710" s="162"/>
      <c r="AQ710" s="163"/>
      <c r="AR710" s="163"/>
      <c r="AS710" s="164"/>
      <c r="AT710" s="192"/>
      <c r="AU710" s="209"/>
      <c r="AV710" s="162"/>
      <c r="AW710" s="163"/>
      <c r="AX710" s="163"/>
      <c r="AY710" s="164"/>
      <c r="AZ710" s="192"/>
      <c r="BA710" s="209"/>
      <c r="BB710" s="162"/>
      <c r="BC710" s="163"/>
      <c r="BD710" s="163"/>
      <c r="BE710" s="164"/>
      <c r="BF710" s="192"/>
      <c r="BG710" s="209"/>
      <c r="BH710" s="162"/>
      <c r="BI710" s="163"/>
      <c r="BJ710" s="163"/>
      <c r="BK710" s="164"/>
      <c r="BL710" s="192"/>
      <c r="BM710" s="209"/>
      <c r="BN710" s="210"/>
      <c r="BO710" s="215"/>
      <c r="BP710" s="216"/>
      <c r="BQ710" s="151"/>
    </row>
    <row r="711" spans="1:69" ht="26.25" customHeight="1">
      <c r="A711" s="122" t="str">
        <v/>
      </c>
      <c r="B711" s="212"/>
      <c r="C711" s="194"/>
      <c r="D711" s="195"/>
      <c r="E711" s="152"/>
      <c r="F711" s="155"/>
      <c r="G711" s="107"/>
      <c r="H711" s="196"/>
      <c r="I711" s="113"/>
      <c r="J711" s="75"/>
      <c r="K711" s="75"/>
      <c r="L711" s="197"/>
      <c r="M711" s="119"/>
      <c r="N711" s="129"/>
      <c r="O711" s="198"/>
      <c r="P711" s="199"/>
      <c r="Q711" s="200"/>
      <c r="R711" s="201"/>
      <c r="S711" s="201"/>
      <c r="T711" s="202"/>
      <c r="U711" s="203"/>
      <c r="V711" s="190"/>
      <c r="W711" s="85"/>
      <c r="X711" s="199"/>
      <c r="Y711" s="200"/>
      <c r="Z711" s="201"/>
      <c r="AA711" s="201"/>
      <c r="AB711" s="202"/>
      <c r="AC711" s="203"/>
      <c r="AD711" s="190"/>
      <c r="AE711" s="213"/>
      <c r="AF711" s="205"/>
      <c r="AG711" s="205"/>
      <c r="AH711" s="206"/>
      <c r="AI711" s="207"/>
      <c r="AJ711" s="214"/>
      <c r="AK711" s="163"/>
      <c r="AL711" s="163"/>
      <c r="AM711" s="208"/>
      <c r="AN711" s="192"/>
      <c r="AO711" s="209"/>
      <c r="AP711" s="162"/>
      <c r="AQ711" s="163"/>
      <c r="AR711" s="163"/>
      <c r="AS711" s="164"/>
      <c r="AT711" s="192"/>
      <c r="AU711" s="209"/>
      <c r="AV711" s="162"/>
      <c r="AW711" s="163"/>
      <c r="AX711" s="163"/>
      <c r="AY711" s="164"/>
      <c r="AZ711" s="192"/>
      <c r="BA711" s="209"/>
      <c r="BB711" s="162"/>
      <c r="BC711" s="163"/>
      <c r="BD711" s="163"/>
      <c r="BE711" s="164"/>
      <c r="BF711" s="192"/>
      <c r="BG711" s="209"/>
      <c r="BH711" s="162"/>
      <c r="BI711" s="163"/>
      <c r="BJ711" s="163"/>
      <c r="BK711" s="164"/>
      <c r="BL711" s="192"/>
      <c r="BM711" s="209"/>
      <c r="BN711" s="210"/>
      <c r="BO711" s="215"/>
      <c r="BP711" s="216"/>
      <c r="BQ711" s="151"/>
    </row>
    <row r="712" spans="1:69" ht="26.25" customHeight="1">
      <c r="A712" s="122" t="str">
        <v/>
      </c>
      <c r="B712" s="212"/>
      <c r="C712" s="194"/>
      <c r="D712" s="195"/>
      <c r="E712" s="152"/>
      <c r="F712" s="155"/>
      <c r="G712" s="107"/>
      <c r="H712" s="196"/>
      <c r="I712" s="113"/>
      <c r="J712" s="75"/>
      <c r="K712" s="75"/>
      <c r="L712" s="197"/>
      <c r="M712" s="119"/>
      <c r="N712" s="129"/>
      <c r="O712" s="198"/>
      <c r="P712" s="199"/>
      <c r="Q712" s="200"/>
      <c r="R712" s="201"/>
      <c r="S712" s="201"/>
      <c r="T712" s="202"/>
      <c r="U712" s="203"/>
      <c r="V712" s="190"/>
      <c r="W712" s="85"/>
      <c r="X712" s="199"/>
      <c r="Y712" s="200"/>
      <c r="Z712" s="201"/>
      <c r="AA712" s="201"/>
      <c r="AB712" s="202"/>
      <c r="AC712" s="203"/>
      <c r="AD712" s="190"/>
      <c r="AE712" s="213"/>
      <c r="AF712" s="205"/>
      <c r="AG712" s="205"/>
      <c r="AH712" s="206"/>
      <c r="AI712" s="207"/>
      <c r="AJ712" s="214"/>
      <c r="AK712" s="163"/>
      <c r="AL712" s="163"/>
      <c r="AM712" s="208"/>
      <c r="AN712" s="192"/>
      <c r="AO712" s="209"/>
      <c r="AP712" s="162"/>
      <c r="AQ712" s="163"/>
      <c r="AR712" s="163"/>
      <c r="AS712" s="164"/>
      <c r="AT712" s="192"/>
      <c r="AU712" s="209"/>
      <c r="AV712" s="162"/>
      <c r="AW712" s="163"/>
      <c r="AX712" s="163"/>
      <c r="AY712" s="164"/>
      <c r="AZ712" s="192"/>
      <c r="BA712" s="209"/>
      <c r="BB712" s="162"/>
      <c r="BC712" s="163"/>
      <c r="BD712" s="163"/>
      <c r="BE712" s="164"/>
      <c r="BF712" s="192"/>
      <c r="BG712" s="209"/>
      <c r="BH712" s="162"/>
      <c r="BI712" s="163"/>
      <c r="BJ712" s="163"/>
      <c r="BK712" s="164"/>
      <c r="BL712" s="192"/>
      <c r="BM712" s="209"/>
      <c r="BN712" s="210"/>
      <c r="BO712" s="215"/>
      <c r="BP712" s="216"/>
      <c r="BQ712" s="151"/>
    </row>
    <row r="713" spans="1:69" ht="26.25" customHeight="1">
      <c r="A713" s="122" t="str">
        <v/>
      </c>
      <c r="B713" s="212"/>
      <c r="C713" s="194"/>
      <c r="D713" s="195"/>
      <c r="E713" s="152"/>
      <c r="F713" s="155"/>
      <c r="G713" s="107"/>
      <c r="H713" s="196"/>
      <c r="I713" s="113"/>
      <c r="J713" s="75"/>
      <c r="K713" s="75"/>
      <c r="L713" s="197"/>
      <c r="M713" s="119"/>
      <c r="N713" s="129"/>
      <c r="O713" s="198"/>
      <c r="P713" s="199"/>
      <c r="Q713" s="200"/>
      <c r="R713" s="201"/>
      <c r="S713" s="201"/>
      <c r="T713" s="202"/>
      <c r="U713" s="203"/>
      <c r="V713" s="190"/>
      <c r="W713" s="85"/>
      <c r="X713" s="199"/>
      <c r="Y713" s="200"/>
      <c r="Z713" s="201"/>
      <c r="AA713" s="201"/>
      <c r="AB713" s="202"/>
      <c r="AC713" s="203"/>
      <c r="AD713" s="190"/>
      <c r="AE713" s="213"/>
      <c r="AF713" s="205"/>
      <c r="AG713" s="205"/>
      <c r="AH713" s="206"/>
      <c r="AI713" s="207"/>
      <c r="AJ713" s="214"/>
      <c r="AK713" s="163"/>
      <c r="AL713" s="163"/>
      <c r="AM713" s="208"/>
      <c r="AN713" s="192"/>
      <c r="AO713" s="209"/>
      <c r="AP713" s="162"/>
      <c r="AQ713" s="163"/>
      <c r="AR713" s="163"/>
      <c r="AS713" s="164"/>
      <c r="AT713" s="192"/>
      <c r="AU713" s="209"/>
      <c r="AV713" s="162"/>
      <c r="AW713" s="163"/>
      <c r="AX713" s="163"/>
      <c r="AY713" s="164"/>
      <c r="AZ713" s="192"/>
      <c r="BA713" s="209"/>
      <c r="BB713" s="162"/>
      <c r="BC713" s="163"/>
      <c r="BD713" s="163"/>
      <c r="BE713" s="164"/>
      <c r="BF713" s="192"/>
      <c r="BG713" s="209"/>
      <c r="BH713" s="162"/>
      <c r="BI713" s="163"/>
      <c r="BJ713" s="163"/>
      <c r="BK713" s="164"/>
      <c r="BL713" s="192"/>
      <c r="BM713" s="209"/>
      <c r="BN713" s="210"/>
      <c r="BO713" s="215"/>
      <c r="BP713" s="216"/>
      <c r="BQ713" s="151"/>
    </row>
    <row r="714" spans="1:69" ht="26.25" customHeight="1">
      <c r="A714" s="122" t="str">
        <v/>
      </c>
      <c r="B714" s="212"/>
      <c r="C714" s="194"/>
      <c r="D714" s="195"/>
      <c r="E714" s="152"/>
      <c r="F714" s="155"/>
      <c r="G714" s="107"/>
      <c r="H714" s="196"/>
      <c r="I714" s="113"/>
      <c r="J714" s="75"/>
      <c r="K714" s="75"/>
      <c r="L714" s="197"/>
      <c r="M714" s="119"/>
      <c r="N714" s="129"/>
      <c r="O714" s="198"/>
      <c r="P714" s="199"/>
      <c r="Q714" s="200"/>
      <c r="R714" s="201"/>
      <c r="S714" s="201"/>
      <c r="T714" s="202"/>
      <c r="U714" s="203"/>
      <c r="V714" s="190"/>
      <c r="W714" s="85"/>
      <c r="X714" s="199"/>
      <c r="Y714" s="200"/>
      <c r="Z714" s="201"/>
      <c r="AA714" s="201"/>
      <c r="AB714" s="202"/>
      <c r="AC714" s="203"/>
      <c r="AD714" s="190"/>
      <c r="AE714" s="213"/>
      <c r="AF714" s="205"/>
      <c r="AG714" s="205"/>
      <c r="AH714" s="206"/>
      <c r="AI714" s="207"/>
      <c r="AJ714" s="214"/>
      <c r="AK714" s="163"/>
      <c r="AL714" s="163"/>
      <c r="AM714" s="208"/>
      <c r="AN714" s="192"/>
      <c r="AO714" s="209"/>
      <c r="AP714" s="162"/>
      <c r="AQ714" s="163"/>
      <c r="AR714" s="163"/>
      <c r="AS714" s="164"/>
      <c r="AT714" s="192"/>
      <c r="AU714" s="209"/>
      <c r="AV714" s="162"/>
      <c r="AW714" s="163"/>
      <c r="AX714" s="163"/>
      <c r="AY714" s="164"/>
      <c r="AZ714" s="192"/>
      <c r="BA714" s="209"/>
      <c r="BB714" s="162"/>
      <c r="BC714" s="163"/>
      <c r="BD714" s="163"/>
      <c r="BE714" s="164"/>
      <c r="BF714" s="192"/>
      <c r="BG714" s="209"/>
      <c r="BH714" s="162"/>
      <c r="BI714" s="163"/>
      <c r="BJ714" s="163"/>
      <c r="BK714" s="164"/>
      <c r="BL714" s="192"/>
      <c r="BM714" s="209"/>
      <c r="BN714" s="210"/>
      <c r="BO714" s="215"/>
      <c r="BP714" s="216"/>
      <c r="BQ714" s="151"/>
    </row>
    <row r="715" spans="1:69" ht="26.25" customHeight="1">
      <c r="A715" s="122" t="str">
        <v/>
      </c>
      <c r="B715" s="212"/>
      <c r="C715" s="194"/>
      <c r="D715" s="195"/>
      <c r="E715" s="152"/>
      <c r="F715" s="155"/>
      <c r="G715" s="107"/>
      <c r="H715" s="196"/>
      <c r="I715" s="113"/>
      <c r="J715" s="75"/>
      <c r="K715" s="75"/>
      <c r="L715" s="197"/>
      <c r="M715" s="119"/>
      <c r="N715" s="129"/>
      <c r="O715" s="198"/>
      <c r="P715" s="199"/>
      <c r="Q715" s="200"/>
      <c r="R715" s="201"/>
      <c r="S715" s="201"/>
      <c r="T715" s="202"/>
      <c r="U715" s="203"/>
      <c r="V715" s="190"/>
      <c r="W715" s="85"/>
      <c r="X715" s="199"/>
      <c r="Y715" s="200"/>
      <c r="Z715" s="201"/>
      <c r="AA715" s="201"/>
      <c r="AB715" s="202"/>
      <c r="AC715" s="203"/>
      <c r="AD715" s="190"/>
      <c r="AE715" s="213"/>
      <c r="AF715" s="205"/>
      <c r="AG715" s="205"/>
      <c r="AH715" s="206"/>
      <c r="AI715" s="207"/>
      <c r="AJ715" s="214"/>
      <c r="AK715" s="163"/>
      <c r="AL715" s="163"/>
      <c r="AM715" s="208"/>
      <c r="AN715" s="192"/>
      <c r="AO715" s="209"/>
      <c r="AP715" s="162"/>
      <c r="AQ715" s="163"/>
      <c r="AR715" s="163"/>
      <c r="AS715" s="164"/>
      <c r="AT715" s="192"/>
      <c r="AU715" s="209"/>
      <c r="AV715" s="162"/>
      <c r="AW715" s="163"/>
      <c r="AX715" s="163"/>
      <c r="AY715" s="164"/>
      <c r="AZ715" s="192"/>
      <c r="BA715" s="209"/>
      <c r="BB715" s="162"/>
      <c r="BC715" s="163"/>
      <c r="BD715" s="163"/>
      <c r="BE715" s="164"/>
      <c r="BF715" s="192"/>
      <c r="BG715" s="209"/>
      <c r="BH715" s="162"/>
      <c r="BI715" s="163"/>
      <c r="BJ715" s="163"/>
      <c r="BK715" s="164"/>
      <c r="BL715" s="192"/>
      <c r="BM715" s="209"/>
      <c r="BN715" s="210"/>
      <c r="BO715" s="215"/>
      <c r="BP715" s="216"/>
      <c r="BQ715" s="151"/>
    </row>
    <row r="716" spans="1:69" ht="26.25" customHeight="1">
      <c r="A716" s="122" t="str">
        <v/>
      </c>
      <c r="B716" s="212"/>
      <c r="C716" s="194"/>
      <c r="D716" s="195"/>
      <c r="E716" s="152"/>
      <c r="F716" s="155"/>
      <c r="G716" s="107"/>
      <c r="H716" s="196"/>
      <c r="I716" s="113"/>
      <c r="J716" s="75"/>
      <c r="K716" s="75"/>
      <c r="L716" s="197"/>
      <c r="M716" s="119"/>
      <c r="N716" s="129"/>
      <c r="O716" s="198"/>
      <c r="P716" s="199"/>
      <c r="Q716" s="200"/>
      <c r="R716" s="201"/>
      <c r="S716" s="201"/>
      <c r="T716" s="202"/>
      <c r="U716" s="203"/>
      <c r="V716" s="190"/>
      <c r="W716" s="85"/>
      <c r="X716" s="199"/>
      <c r="Y716" s="200"/>
      <c r="Z716" s="201"/>
      <c r="AA716" s="201"/>
      <c r="AB716" s="202"/>
      <c r="AC716" s="203"/>
      <c r="AD716" s="190"/>
      <c r="AE716" s="213"/>
      <c r="AF716" s="205"/>
      <c r="AG716" s="205"/>
      <c r="AH716" s="206"/>
      <c r="AI716" s="207"/>
      <c r="AJ716" s="214"/>
      <c r="AK716" s="163"/>
      <c r="AL716" s="163"/>
      <c r="AM716" s="208"/>
      <c r="AN716" s="192"/>
      <c r="AO716" s="209"/>
      <c r="AP716" s="162"/>
      <c r="AQ716" s="163"/>
      <c r="AR716" s="163"/>
      <c r="AS716" s="164"/>
      <c r="AT716" s="192"/>
      <c r="AU716" s="209"/>
      <c r="AV716" s="162"/>
      <c r="AW716" s="163"/>
      <c r="AX716" s="163"/>
      <c r="AY716" s="164"/>
      <c r="AZ716" s="192"/>
      <c r="BA716" s="209"/>
      <c r="BB716" s="162"/>
      <c r="BC716" s="163"/>
      <c r="BD716" s="163"/>
      <c r="BE716" s="164"/>
      <c r="BF716" s="192"/>
      <c r="BG716" s="209"/>
      <c r="BH716" s="162"/>
      <c r="BI716" s="163"/>
      <c r="BJ716" s="163"/>
      <c r="BK716" s="164"/>
      <c r="BL716" s="192"/>
      <c r="BM716" s="209"/>
      <c r="BN716" s="210"/>
      <c r="BO716" s="215"/>
      <c r="BP716" s="216"/>
      <c r="BQ716" s="151"/>
    </row>
    <row r="717" spans="1:69" ht="26.25" customHeight="1">
      <c r="A717" s="122" t="str">
        <v/>
      </c>
      <c r="B717" s="212"/>
      <c r="C717" s="194"/>
      <c r="D717" s="195"/>
      <c r="E717" s="152"/>
      <c r="F717" s="155"/>
      <c r="G717" s="107"/>
      <c r="H717" s="196"/>
      <c r="I717" s="113"/>
      <c r="J717" s="75"/>
      <c r="K717" s="75"/>
      <c r="L717" s="197"/>
      <c r="M717" s="119"/>
      <c r="N717" s="129"/>
      <c r="O717" s="198"/>
      <c r="P717" s="199"/>
      <c r="Q717" s="200"/>
      <c r="R717" s="201"/>
      <c r="S717" s="201"/>
      <c r="T717" s="202"/>
      <c r="U717" s="203"/>
      <c r="V717" s="190"/>
      <c r="W717" s="85"/>
      <c r="X717" s="199"/>
      <c r="Y717" s="200"/>
      <c r="Z717" s="201"/>
      <c r="AA717" s="201"/>
      <c r="AB717" s="202"/>
      <c r="AC717" s="203"/>
      <c r="AD717" s="190"/>
      <c r="AE717" s="213"/>
      <c r="AF717" s="205"/>
      <c r="AG717" s="205"/>
      <c r="AH717" s="206"/>
      <c r="AI717" s="207"/>
      <c r="AJ717" s="214"/>
      <c r="AK717" s="163"/>
      <c r="AL717" s="163"/>
      <c r="AM717" s="208"/>
      <c r="AN717" s="192"/>
      <c r="AO717" s="209"/>
      <c r="AP717" s="162"/>
      <c r="AQ717" s="163"/>
      <c r="AR717" s="163"/>
      <c r="AS717" s="164"/>
      <c r="AT717" s="192"/>
      <c r="AU717" s="209"/>
      <c r="AV717" s="162"/>
      <c r="AW717" s="163"/>
      <c r="AX717" s="163"/>
      <c r="AY717" s="164"/>
      <c r="AZ717" s="192"/>
      <c r="BA717" s="209"/>
      <c r="BB717" s="162"/>
      <c r="BC717" s="163"/>
      <c r="BD717" s="163"/>
      <c r="BE717" s="164"/>
      <c r="BF717" s="192"/>
      <c r="BG717" s="209"/>
      <c r="BH717" s="162"/>
      <c r="BI717" s="163"/>
      <c r="BJ717" s="163"/>
      <c r="BK717" s="164"/>
      <c r="BL717" s="192"/>
      <c r="BM717" s="209"/>
      <c r="BN717" s="210"/>
      <c r="BO717" s="215"/>
      <c r="BP717" s="216"/>
      <c r="BQ717" s="151"/>
    </row>
    <row r="718" spans="1:69" ht="26.25" customHeight="1">
      <c r="A718" s="122" t="str">
        <v/>
      </c>
      <c r="B718" s="212"/>
      <c r="C718" s="194"/>
      <c r="D718" s="195"/>
      <c r="E718" s="152"/>
      <c r="F718" s="155"/>
      <c r="G718" s="107"/>
      <c r="H718" s="196"/>
      <c r="I718" s="113"/>
      <c r="J718" s="75"/>
      <c r="K718" s="75"/>
      <c r="L718" s="197"/>
      <c r="M718" s="119"/>
      <c r="N718" s="129"/>
      <c r="O718" s="198"/>
      <c r="P718" s="199"/>
      <c r="Q718" s="200"/>
      <c r="R718" s="201"/>
      <c r="S718" s="201"/>
      <c r="T718" s="202"/>
      <c r="U718" s="203"/>
      <c r="V718" s="190"/>
      <c r="W718" s="85"/>
      <c r="X718" s="199"/>
      <c r="Y718" s="200"/>
      <c r="Z718" s="201"/>
      <c r="AA718" s="201"/>
      <c r="AB718" s="202"/>
      <c r="AC718" s="203"/>
      <c r="AD718" s="190"/>
      <c r="AE718" s="213"/>
      <c r="AF718" s="205"/>
      <c r="AG718" s="205"/>
      <c r="AH718" s="206"/>
      <c r="AI718" s="207"/>
      <c r="AJ718" s="214"/>
      <c r="AK718" s="163"/>
      <c r="AL718" s="163"/>
      <c r="AM718" s="208"/>
      <c r="AN718" s="192"/>
      <c r="AO718" s="209"/>
      <c r="AP718" s="162"/>
      <c r="AQ718" s="163"/>
      <c r="AR718" s="163"/>
      <c r="AS718" s="164"/>
      <c r="AT718" s="192"/>
      <c r="AU718" s="209"/>
      <c r="AV718" s="162"/>
      <c r="AW718" s="163"/>
      <c r="AX718" s="163"/>
      <c r="AY718" s="164"/>
      <c r="AZ718" s="192"/>
      <c r="BA718" s="209"/>
      <c r="BB718" s="162"/>
      <c r="BC718" s="163"/>
      <c r="BD718" s="163"/>
      <c r="BE718" s="164"/>
      <c r="BF718" s="192"/>
      <c r="BG718" s="209"/>
      <c r="BH718" s="162"/>
      <c r="BI718" s="163"/>
      <c r="BJ718" s="163"/>
      <c r="BK718" s="164"/>
      <c r="BL718" s="192"/>
      <c r="BM718" s="209"/>
      <c r="BN718" s="210"/>
      <c r="BO718" s="215"/>
      <c r="BP718" s="216"/>
      <c r="BQ718" s="151"/>
    </row>
    <row r="719" spans="1:69" ht="26.25" customHeight="1">
      <c r="A719" s="122" t="str">
        <v/>
      </c>
      <c r="B719" s="212"/>
      <c r="C719" s="194"/>
      <c r="D719" s="195"/>
      <c r="E719" s="152"/>
      <c r="F719" s="155"/>
      <c r="G719" s="107"/>
      <c r="H719" s="196"/>
      <c r="I719" s="113"/>
      <c r="J719" s="75"/>
      <c r="K719" s="75"/>
      <c r="L719" s="197"/>
      <c r="M719" s="119"/>
      <c r="N719" s="129"/>
      <c r="O719" s="198"/>
      <c r="P719" s="199"/>
      <c r="Q719" s="200"/>
      <c r="R719" s="201"/>
      <c r="S719" s="201"/>
      <c r="T719" s="202"/>
      <c r="U719" s="203"/>
      <c r="V719" s="190"/>
      <c r="W719" s="85"/>
      <c r="X719" s="199"/>
      <c r="Y719" s="200"/>
      <c r="Z719" s="201"/>
      <c r="AA719" s="201"/>
      <c r="AB719" s="202"/>
      <c r="AC719" s="203"/>
      <c r="AD719" s="190"/>
      <c r="AE719" s="213"/>
      <c r="AF719" s="205"/>
      <c r="AG719" s="205"/>
      <c r="AH719" s="206"/>
      <c r="AI719" s="207"/>
      <c r="AJ719" s="214"/>
      <c r="AK719" s="163"/>
      <c r="AL719" s="163"/>
      <c r="AM719" s="208"/>
      <c r="AN719" s="192"/>
      <c r="AO719" s="209"/>
      <c r="AP719" s="162"/>
      <c r="AQ719" s="163"/>
      <c r="AR719" s="163"/>
      <c r="AS719" s="164"/>
      <c r="AT719" s="192"/>
      <c r="AU719" s="209"/>
      <c r="AV719" s="162"/>
      <c r="AW719" s="163"/>
      <c r="AX719" s="163"/>
      <c r="AY719" s="164"/>
      <c r="AZ719" s="192"/>
      <c r="BA719" s="209"/>
      <c r="BB719" s="162"/>
      <c r="BC719" s="163"/>
      <c r="BD719" s="163"/>
      <c r="BE719" s="164"/>
      <c r="BF719" s="192"/>
      <c r="BG719" s="209"/>
      <c r="BH719" s="162"/>
      <c r="BI719" s="163"/>
      <c r="BJ719" s="163"/>
      <c r="BK719" s="164"/>
      <c r="BL719" s="192"/>
      <c r="BM719" s="209"/>
      <c r="BN719" s="210"/>
      <c r="BO719" s="215"/>
      <c r="BP719" s="216"/>
      <c r="BQ719" s="151"/>
    </row>
    <row r="720" spans="1:69" ht="26.25" customHeight="1">
      <c r="A720" s="122" t="str">
        <v/>
      </c>
      <c r="B720" s="212"/>
      <c r="C720" s="194"/>
      <c r="D720" s="195"/>
      <c r="E720" s="152"/>
      <c r="F720" s="155"/>
      <c r="G720" s="107"/>
      <c r="H720" s="196"/>
      <c r="I720" s="113"/>
      <c r="J720" s="75"/>
      <c r="K720" s="75"/>
      <c r="L720" s="197"/>
      <c r="M720" s="119"/>
      <c r="N720" s="129"/>
      <c r="O720" s="198"/>
      <c r="P720" s="199"/>
      <c r="Q720" s="200"/>
      <c r="R720" s="201"/>
      <c r="S720" s="201"/>
      <c r="T720" s="202"/>
      <c r="U720" s="203"/>
      <c r="V720" s="190"/>
      <c r="W720" s="85"/>
      <c r="X720" s="199"/>
      <c r="Y720" s="200"/>
      <c r="Z720" s="201"/>
      <c r="AA720" s="201"/>
      <c r="AB720" s="202"/>
      <c r="AC720" s="203"/>
      <c r="AD720" s="190"/>
      <c r="AE720" s="213"/>
      <c r="AF720" s="205"/>
      <c r="AG720" s="205"/>
      <c r="AH720" s="206"/>
      <c r="AI720" s="207"/>
      <c r="AJ720" s="214"/>
      <c r="AK720" s="163"/>
      <c r="AL720" s="163"/>
      <c r="AM720" s="208"/>
      <c r="AN720" s="192"/>
      <c r="AO720" s="209"/>
      <c r="AP720" s="162"/>
      <c r="AQ720" s="163"/>
      <c r="AR720" s="163"/>
      <c r="AS720" s="164"/>
      <c r="AT720" s="192"/>
      <c r="AU720" s="209"/>
      <c r="AV720" s="162"/>
      <c r="AW720" s="163"/>
      <c r="AX720" s="163"/>
      <c r="AY720" s="164"/>
      <c r="AZ720" s="192"/>
      <c r="BA720" s="209"/>
      <c r="BB720" s="162"/>
      <c r="BC720" s="163"/>
      <c r="BD720" s="163"/>
      <c r="BE720" s="164"/>
      <c r="BF720" s="192"/>
      <c r="BG720" s="209"/>
      <c r="BH720" s="162"/>
      <c r="BI720" s="163"/>
      <c r="BJ720" s="163"/>
      <c r="BK720" s="164"/>
      <c r="BL720" s="192"/>
      <c r="BM720" s="209"/>
      <c r="BN720" s="210"/>
      <c r="BO720" s="215"/>
      <c r="BP720" s="216"/>
      <c r="BQ720" s="151"/>
    </row>
    <row r="721" spans="1:69" ht="26.25" customHeight="1">
      <c r="A721" s="122" t="str">
        <v/>
      </c>
      <c r="B721" s="212"/>
      <c r="C721" s="194"/>
      <c r="D721" s="195"/>
      <c r="E721" s="152"/>
      <c r="F721" s="155"/>
      <c r="G721" s="107"/>
      <c r="H721" s="196"/>
      <c r="I721" s="113"/>
      <c r="J721" s="75"/>
      <c r="K721" s="75"/>
      <c r="L721" s="197"/>
      <c r="M721" s="119"/>
      <c r="N721" s="129"/>
      <c r="O721" s="198"/>
      <c r="P721" s="199"/>
      <c r="Q721" s="200"/>
      <c r="R721" s="201"/>
      <c r="S721" s="201"/>
      <c r="T721" s="202"/>
      <c r="U721" s="203"/>
      <c r="V721" s="190"/>
      <c r="W721" s="85"/>
      <c r="X721" s="199"/>
      <c r="Y721" s="200"/>
      <c r="Z721" s="201"/>
      <c r="AA721" s="201"/>
      <c r="AB721" s="202"/>
      <c r="AC721" s="203"/>
      <c r="AD721" s="190"/>
      <c r="AE721" s="213"/>
      <c r="AF721" s="205"/>
      <c r="AG721" s="205"/>
      <c r="AH721" s="206"/>
      <c r="AI721" s="207"/>
      <c r="AJ721" s="214"/>
      <c r="AK721" s="163"/>
      <c r="AL721" s="163"/>
      <c r="AM721" s="208"/>
      <c r="AN721" s="192"/>
      <c r="AO721" s="209"/>
      <c r="AP721" s="162"/>
      <c r="AQ721" s="163"/>
      <c r="AR721" s="163"/>
      <c r="AS721" s="164"/>
      <c r="AT721" s="192"/>
      <c r="AU721" s="209"/>
      <c r="AV721" s="162"/>
      <c r="AW721" s="163"/>
      <c r="AX721" s="163"/>
      <c r="AY721" s="164"/>
      <c r="AZ721" s="192"/>
      <c r="BA721" s="209"/>
      <c r="BB721" s="162"/>
      <c r="BC721" s="163"/>
      <c r="BD721" s="163"/>
      <c r="BE721" s="164"/>
      <c r="BF721" s="192"/>
      <c r="BG721" s="209"/>
      <c r="BH721" s="162"/>
      <c r="BI721" s="163"/>
      <c r="BJ721" s="163"/>
      <c r="BK721" s="164"/>
      <c r="BL721" s="192"/>
      <c r="BM721" s="209"/>
      <c r="BN721" s="210"/>
      <c r="BO721" s="215"/>
      <c r="BP721" s="216"/>
      <c r="BQ721" s="151"/>
    </row>
    <row r="722" spans="1:69" ht="26.25" customHeight="1">
      <c r="A722" s="122" t="str">
        <v/>
      </c>
      <c r="B722" s="212"/>
      <c r="C722" s="194"/>
      <c r="D722" s="195"/>
      <c r="E722" s="152"/>
      <c r="F722" s="155"/>
      <c r="G722" s="107"/>
      <c r="H722" s="196"/>
      <c r="I722" s="113"/>
      <c r="J722" s="75"/>
      <c r="K722" s="75"/>
      <c r="L722" s="197"/>
      <c r="M722" s="119"/>
      <c r="N722" s="129"/>
      <c r="O722" s="198"/>
      <c r="P722" s="199"/>
      <c r="Q722" s="200"/>
      <c r="R722" s="201"/>
      <c r="S722" s="201"/>
      <c r="T722" s="202"/>
      <c r="U722" s="203"/>
      <c r="V722" s="190"/>
      <c r="W722" s="85"/>
      <c r="X722" s="199"/>
      <c r="Y722" s="200"/>
      <c r="Z722" s="201"/>
      <c r="AA722" s="201"/>
      <c r="AB722" s="202"/>
      <c r="AC722" s="203"/>
      <c r="AD722" s="190"/>
      <c r="AE722" s="213"/>
      <c r="AF722" s="205"/>
      <c r="AG722" s="205"/>
      <c r="AH722" s="206"/>
      <c r="AI722" s="207"/>
      <c r="AJ722" s="214"/>
      <c r="AK722" s="163"/>
      <c r="AL722" s="163"/>
      <c r="AM722" s="208"/>
      <c r="AN722" s="192"/>
      <c r="AO722" s="209"/>
      <c r="AP722" s="162"/>
      <c r="AQ722" s="163"/>
      <c r="AR722" s="163"/>
      <c r="AS722" s="164"/>
      <c r="AT722" s="192"/>
      <c r="AU722" s="209"/>
      <c r="AV722" s="162"/>
      <c r="AW722" s="163"/>
      <c r="AX722" s="163"/>
      <c r="AY722" s="164"/>
      <c r="AZ722" s="192"/>
      <c r="BA722" s="209"/>
      <c r="BB722" s="162"/>
      <c r="BC722" s="163"/>
      <c r="BD722" s="163"/>
      <c r="BE722" s="164"/>
      <c r="BF722" s="192"/>
      <c r="BG722" s="209"/>
      <c r="BH722" s="162"/>
      <c r="BI722" s="163"/>
      <c r="BJ722" s="163"/>
      <c r="BK722" s="164"/>
      <c r="BL722" s="192"/>
      <c r="BM722" s="209"/>
      <c r="BN722" s="210"/>
      <c r="BO722" s="215"/>
      <c r="BP722" s="216"/>
      <c r="BQ722" s="151"/>
    </row>
    <row r="723" spans="1:69" ht="26.25" customHeight="1">
      <c r="A723" s="122" t="str">
        <v/>
      </c>
      <c r="B723" s="212"/>
      <c r="C723" s="194"/>
      <c r="D723" s="195"/>
      <c r="E723" s="152"/>
      <c r="F723" s="155"/>
      <c r="G723" s="107"/>
      <c r="H723" s="196"/>
      <c r="I723" s="113"/>
      <c r="J723" s="75"/>
      <c r="K723" s="75"/>
      <c r="L723" s="197"/>
      <c r="M723" s="119"/>
      <c r="N723" s="129"/>
      <c r="O723" s="198"/>
      <c r="P723" s="199"/>
      <c r="Q723" s="200"/>
      <c r="R723" s="201"/>
      <c r="S723" s="201"/>
      <c r="T723" s="202"/>
      <c r="U723" s="203"/>
      <c r="V723" s="190"/>
      <c r="W723" s="85"/>
      <c r="X723" s="199"/>
      <c r="Y723" s="200"/>
      <c r="Z723" s="201"/>
      <c r="AA723" s="201"/>
      <c r="AB723" s="202"/>
      <c r="AC723" s="203"/>
      <c r="AD723" s="190"/>
      <c r="AE723" s="213"/>
      <c r="AF723" s="205"/>
      <c r="AG723" s="205"/>
      <c r="AH723" s="206"/>
      <c r="AI723" s="207"/>
      <c r="AJ723" s="214"/>
      <c r="AK723" s="163"/>
      <c r="AL723" s="163"/>
      <c r="AM723" s="208"/>
      <c r="AN723" s="192"/>
      <c r="AO723" s="209"/>
      <c r="AP723" s="162"/>
      <c r="AQ723" s="163"/>
      <c r="AR723" s="163"/>
      <c r="AS723" s="164"/>
      <c r="AT723" s="192"/>
      <c r="AU723" s="209"/>
      <c r="AV723" s="162"/>
      <c r="AW723" s="163"/>
      <c r="AX723" s="163"/>
      <c r="AY723" s="164"/>
      <c r="AZ723" s="192"/>
      <c r="BA723" s="209"/>
      <c r="BB723" s="162"/>
      <c r="BC723" s="163"/>
      <c r="BD723" s="163"/>
      <c r="BE723" s="164"/>
      <c r="BF723" s="192"/>
      <c r="BG723" s="209"/>
      <c r="BH723" s="162"/>
      <c r="BI723" s="163"/>
      <c r="BJ723" s="163"/>
      <c r="BK723" s="164"/>
      <c r="BL723" s="192"/>
      <c r="BM723" s="209"/>
      <c r="BN723" s="210"/>
      <c r="BO723" s="215"/>
      <c r="BP723" s="216"/>
      <c r="BQ723" s="151"/>
    </row>
    <row r="724" spans="1:69" ht="26.25" customHeight="1">
      <c r="A724" s="122" t="str">
        <v/>
      </c>
      <c r="B724" s="212"/>
      <c r="C724" s="194"/>
      <c r="D724" s="195"/>
      <c r="E724" s="152"/>
      <c r="F724" s="155"/>
      <c r="G724" s="107"/>
      <c r="H724" s="196"/>
      <c r="I724" s="113"/>
      <c r="J724" s="75"/>
      <c r="K724" s="75"/>
      <c r="L724" s="197"/>
      <c r="M724" s="119"/>
      <c r="N724" s="129"/>
      <c r="O724" s="198"/>
      <c r="P724" s="199"/>
      <c r="Q724" s="200"/>
      <c r="R724" s="201"/>
      <c r="S724" s="201"/>
      <c r="T724" s="202"/>
      <c r="U724" s="203"/>
      <c r="V724" s="190"/>
      <c r="W724" s="85"/>
      <c r="X724" s="199"/>
      <c r="Y724" s="200"/>
      <c r="Z724" s="201"/>
      <c r="AA724" s="201"/>
      <c r="AB724" s="202"/>
      <c r="AC724" s="203"/>
      <c r="AD724" s="190"/>
      <c r="AE724" s="213"/>
      <c r="AF724" s="205"/>
      <c r="AG724" s="205"/>
      <c r="AH724" s="206"/>
      <c r="AI724" s="207"/>
      <c r="AJ724" s="214"/>
      <c r="AK724" s="163"/>
      <c r="AL724" s="163"/>
      <c r="AM724" s="208"/>
      <c r="AN724" s="192"/>
      <c r="AO724" s="209"/>
      <c r="AP724" s="162"/>
      <c r="AQ724" s="163"/>
      <c r="AR724" s="163"/>
      <c r="AS724" s="164"/>
      <c r="AT724" s="192"/>
      <c r="AU724" s="209"/>
      <c r="AV724" s="162"/>
      <c r="AW724" s="163"/>
      <c r="AX724" s="163"/>
      <c r="AY724" s="164"/>
      <c r="AZ724" s="192"/>
      <c r="BA724" s="209"/>
      <c r="BB724" s="162"/>
      <c r="BC724" s="163"/>
      <c r="BD724" s="163"/>
      <c r="BE724" s="164"/>
      <c r="BF724" s="192"/>
      <c r="BG724" s="209"/>
      <c r="BH724" s="162"/>
      <c r="BI724" s="163"/>
      <c r="BJ724" s="163"/>
      <c r="BK724" s="164"/>
      <c r="BL724" s="192"/>
      <c r="BM724" s="209"/>
      <c r="BN724" s="210"/>
      <c r="BO724" s="215"/>
      <c r="BP724" s="216"/>
      <c r="BQ724" s="151"/>
    </row>
    <row r="725" spans="1:69" ht="26.25" customHeight="1">
      <c r="A725" s="122" t="str">
        <v/>
      </c>
      <c r="B725" s="212"/>
      <c r="C725" s="194"/>
      <c r="D725" s="195"/>
      <c r="E725" s="152"/>
      <c r="F725" s="155"/>
      <c r="G725" s="107"/>
      <c r="H725" s="196"/>
      <c r="I725" s="113"/>
      <c r="J725" s="75"/>
      <c r="K725" s="75"/>
      <c r="L725" s="197"/>
      <c r="M725" s="119"/>
      <c r="N725" s="129"/>
      <c r="O725" s="198"/>
      <c r="P725" s="199"/>
      <c r="Q725" s="200"/>
      <c r="R725" s="201"/>
      <c r="S725" s="201"/>
      <c r="T725" s="202"/>
      <c r="U725" s="203"/>
      <c r="V725" s="190"/>
      <c r="W725" s="85"/>
      <c r="X725" s="199"/>
      <c r="Y725" s="200"/>
      <c r="Z725" s="201"/>
      <c r="AA725" s="201"/>
      <c r="AB725" s="202"/>
      <c r="AC725" s="203"/>
      <c r="AD725" s="190"/>
      <c r="AE725" s="213"/>
      <c r="AF725" s="205"/>
      <c r="AG725" s="205"/>
      <c r="AH725" s="206"/>
      <c r="AI725" s="207"/>
      <c r="AJ725" s="214"/>
      <c r="AK725" s="163"/>
      <c r="AL725" s="163"/>
      <c r="AM725" s="208"/>
      <c r="AN725" s="192"/>
      <c r="AO725" s="209"/>
      <c r="AP725" s="162"/>
      <c r="AQ725" s="163"/>
      <c r="AR725" s="163"/>
      <c r="AS725" s="164"/>
      <c r="AT725" s="192"/>
      <c r="AU725" s="209"/>
      <c r="AV725" s="162"/>
      <c r="AW725" s="163"/>
      <c r="AX725" s="163"/>
      <c r="AY725" s="164"/>
      <c r="AZ725" s="192"/>
      <c r="BA725" s="209"/>
      <c r="BB725" s="162"/>
      <c r="BC725" s="163"/>
      <c r="BD725" s="163"/>
      <c r="BE725" s="164"/>
      <c r="BF725" s="192"/>
      <c r="BG725" s="209"/>
      <c r="BH725" s="162"/>
      <c r="BI725" s="163"/>
      <c r="BJ725" s="163"/>
      <c r="BK725" s="164"/>
      <c r="BL725" s="192"/>
      <c r="BM725" s="209"/>
      <c r="BN725" s="210"/>
      <c r="BO725" s="215"/>
      <c r="BP725" s="216"/>
      <c r="BQ725" s="151"/>
    </row>
    <row r="726" spans="1:69" ht="26.25" customHeight="1">
      <c r="A726" s="122" t="str">
        <v/>
      </c>
      <c r="B726" s="212"/>
      <c r="C726" s="194"/>
      <c r="D726" s="195"/>
      <c r="E726" s="152"/>
      <c r="F726" s="155"/>
      <c r="G726" s="107"/>
      <c r="H726" s="196"/>
      <c r="I726" s="113"/>
      <c r="J726" s="75"/>
      <c r="K726" s="75"/>
      <c r="L726" s="197"/>
      <c r="M726" s="119"/>
      <c r="N726" s="129"/>
      <c r="O726" s="198"/>
      <c r="P726" s="199"/>
      <c r="Q726" s="200"/>
      <c r="R726" s="201"/>
      <c r="S726" s="201"/>
      <c r="T726" s="202"/>
      <c r="U726" s="203"/>
      <c r="V726" s="190"/>
      <c r="W726" s="85"/>
      <c r="X726" s="199"/>
      <c r="Y726" s="200"/>
      <c r="Z726" s="201"/>
      <c r="AA726" s="201"/>
      <c r="AB726" s="202"/>
      <c r="AC726" s="203"/>
      <c r="AD726" s="190"/>
      <c r="AE726" s="213"/>
      <c r="AF726" s="205"/>
      <c r="AG726" s="205"/>
      <c r="AH726" s="206"/>
      <c r="AI726" s="207"/>
      <c r="AJ726" s="214"/>
      <c r="AK726" s="163"/>
      <c r="AL726" s="163"/>
      <c r="AM726" s="208"/>
      <c r="AN726" s="192"/>
      <c r="AO726" s="209"/>
      <c r="AP726" s="162"/>
      <c r="AQ726" s="163"/>
      <c r="AR726" s="163"/>
      <c r="AS726" s="164"/>
      <c r="AT726" s="192"/>
      <c r="AU726" s="209"/>
      <c r="AV726" s="162"/>
      <c r="AW726" s="163"/>
      <c r="AX726" s="163"/>
      <c r="AY726" s="164"/>
      <c r="AZ726" s="192"/>
      <c r="BA726" s="209"/>
      <c r="BB726" s="162"/>
      <c r="BC726" s="163"/>
      <c r="BD726" s="163"/>
      <c r="BE726" s="164"/>
      <c r="BF726" s="192"/>
      <c r="BG726" s="209"/>
      <c r="BH726" s="162"/>
      <c r="BI726" s="163"/>
      <c r="BJ726" s="163"/>
      <c r="BK726" s="164"/>
      <c r="BL726" s="192"/>
      <c r="BM726" s="209"/>
      <c r="BN726" s="210"/>
      <c r="BO726" s="215"/>
      <c r="BP726" s="216"/>
      <c r="BQ726" s="151"/>
    </row>
    <row r="727" spans="1:69" ht="26.25" customHeight="1">
      <c r="A727" s="122" t="str">
        <v/>
      </c>
      <c r="B727" s="212"/>
      <c r="C727" s="194"/>
      <c r="D727" s="195"/>
      <c r="E727" s="152"/>
      <c r="F727" s="155"/>
      <c r="G727" s="107"/>
      <c r="H727" s="196"/>
      <c r="I727" s="113"/>
      <c r="J727" s="75"/>
      <c r="K727" s="75"/>
      <c r="L727" s="197"/>
      <c r="M727" s="119"/>
      <c r="N727" s="129"/>
      <c r="O727" s="198"/>
      <c r="P727" s="199"/>
      <c r="Q727" s="200"/>
      <c r="R727" s="201"/>
      <c r="S727" s="201"/>
      <c r="T727" s="202"/>
      <c r="U727" s="203"/>
      <c r="V727" s="190"/>
      <c r="W727" s="85"/>
      <c r="X727" s="199"/>
      <c r="Y727" s="200"/>
      <c r="Z727" s="201"/>
      <c r="AA727" s="201"/>
      <c r="AB727" s="202"/>
      <c r="AC727" s="203"/>
      <c r="AD727" s="190"/>
      <c r="AE727" s="213"/>
      <c r="AF727" s="205"/>
      <c r="AG727" s="205"/>
      <c r="AH727" s="206"/>
      <c r="AI727" s="207"/>
      <c r="AJ727" s="214"/>
      <c r="AK727" s="163"/>
      <c r="AL727" s="163"/>
      <c r="AM727" s="208"/>
      <c r="AN727" s="192"/>
      <c r="AO727" s="209"/>
      <c r="AP727" s="162"/>
      <c r="AQ727" s="163"/>
      <c r="AR727" s="163"/>
      <c r="AS727" s="164"/>
      <c r="AT727" s="192"/>
      <c r="AU727" s="209"/>
      <c r="AV727" s="162"/>
      <c r="AW727" s="163"/>
      <c r="AX727" s="163"/>
      <c r="AY727" s="164"/>
      <c r="AZ727" s="192"/>
      <c r="BA727" s="209"/>
      <c r="BB727" s="162"/>
      <c r="BC727" s="163"/>
      <c r="BD727" s="163"/>
      <c r="BE727" s="164"/>
      <c r="BF727" s="192"/>
      <c r="BG727" s="209"/>
      <c r="BH727" s="162"/>
      <c r="BI727" s="163"/>
      <c r="BJ727" s="163"/>
      <c r="BK727" s="164"/>
      <c r="BL727" s="192"/>
      <c r="BM727" s="209"/>
      <c r="BN727" s="210"/>
      <c r="BO727" s="215"/>
      <c r="BP727" s="216"/>
      <c r="BQ727" s="151"/>
    </row>
    <row r="728" spans="1:69" ht="26.25" customHeight="1">
      <c r="A728" s="122" t="str">
        <v/>
      </c>
      <c r="B728" s="212"/>
      <c r="C728" s="194"/>
      <c r="D728" s="195"/>
      <c r="E728" s="152"/>
      <c r="F728" s="155"/>
      <c r="G728" s="107"/>
      <c r="H728" s="196"/>
      <c r="I728" s="113"/>
      <c r="J728" s="75"/>
      <c r="K728" s="75"/>
      <c r="L728" s="197"/>
      <c r="M728" s="119"/>
      <c r="N728" s="129"/>
      <c r="O728" s="198"/>
      <c r="P728" s="199"/>
      <c r="Q728" s="200"/>
      <c r="R728" s="201"/>
      <c r="S728" s="201"/>
      <c r="T728" s="202"/>
      <c r="U728" s="203"/>
      <c r="V728" s="190"/>
      <c r="W728" s="85"/>
      <c r="X728" s="199"/>
      <c r="Y728" s="200"/>
      <c r="Z728" s="201"/>
      <c r="AA728" s="201"/>
      <c r="AB728" s="202"/>
      <c r="AC728" s="203"/>
      <c r="AD728" s="190"/>
      <c r="AE728" s="213"/>
      <c r="AF728" s="205"/>
      <c r="AG728" s="205"/>
      <c r="AH728" s="206"/>
      <c r="AI728" s="207"/>
      <c r="AJ728" s="214"/>
      <c r="AK728" s="163"/>
      <c r="AL728" s="163"/>
      <c r="AM728" s="208"/>
      <c r="AN728" s="192"/>
      <c r="AO728" s="209"/>
      <c r="AP728" s="162"/>
      <c r="AQ728" s="163"/>
      <c r="AR728" s="163"/>
      <c r="AS728" s="164"/>
      <c r="AT728" s="192"/>
      <c r="AU728" s="209"/>
      <c r="AV728" s="162"/>
      <c r="AW728" s="163"/>
      <c r="AX728" s="163"/>
      <c r="AY728" s="164"/>
      <c r="AZ728" s="192"/>
      <c r="BA728" s="209"/>
      <c r="BB728" s="162"/>
      <c r="BC728" s="163"/>
      <c r="BD728" s="163"/>
      <c r="BE728" s="164"/>
      <c r="BF728" s="192"/>
      <c r="BG728" s="209"/>
      <c r="BH728" s="162"/>
      <c r="BI728" s="163"/>
      <c r="BJ728" s="163"/>
      <c r="BK728" s="164"/>
      <c r="BL728" s="192"/>
      <c r="BM728" s="209"/>
      <c r="BN728" s="210"/>
      <c r="BO728" s="215"/>
      <c r="BP728" s="216"/>
      <c r="BQ728" s="151"/>
    </row>
    <row r="729" spans="1:69" ht="26.25" customHeight="1">
      <c r="A729" s="122" t="str">
        <v/>
      </c>
      <c r="B729" s="212"/>
      <c r="C729" s="194"/>
      <c r="D729" s="195"/>
      <c r="E729" s="152"/>
      <c r="F729" s="155"/>
      <c r="G729" s="107"/>
      <c r="H729" s="196"/>
      <c r="I729" s="113"/>
      <c r="J729" s="75"/>
      <c r="K729" s="75"/>
      <c r="L729" s="197"/>
      <c r="M729" s="119"/>
      <c r="N729" s="129"/>
      <c r="O729" s="198"/>
      <c r="P729" s="199"/>
      <c r="Q729" s="200"/>
      <c r="R729" s="201"/>
      <c r="S729" s="201"/>
      <c r="T729" s="202"/>
      <c r="U729" s="203"/>
      <c r="V729" s="190"/>
      <c r="W729" s="85"/>
      <c r="X729" s="199"/>
      <c r="Y729" s="200"/>
      <c r="Z729" s="201"/>
      <c r="AA729" s="201"/>
      <c r="AB729" s="202"/>
      <c r="AC729" s="203"/>
      <c r="AD729" s="190"/>
      <c r="AE729" s="213"/>
      <c r="AF729" s="205"/>
      <c r="AG729" s="205"/>
      <c r="AH729" s="206"/>
      <c r="AI729" s="207"/>
      <c r="AJ729" s="214"/>
      <c r="AK729" s="163"/>
      <c r="AL729" s="163"/>
      <c r="AM729" s="208"/>
      <c r="AN729" s="192"/>
      <c r="AO729" s="209"/>
      <c r="AP729" s="162"/>
      <c r="AQ729" s="163"/>
      <c r="AR729" s="163"/>
      <c r="AS729" s="164"/>
      <c r="AT729" s="192"/>
      <c r="AU729" s="209"/>
      <c r="AV729" s="162"/>
      <c r="AW729" s="163"/>
      <c r="AX729" s="163"/>
      <c r="AY729" s="164"/>
      <c r="AZ729" s="192"/>
      <c r="BA729" s="209"/>
      <c r="BB729" s="162"/>
      <c r="BC729" s="163"/>
      <c r="BD729" s="163"/>
      <c r="BE729" s="164"/>
      <c r="BF729" s="192"/>
      <c r="BG729" s="209"/>
      <c r="BH729" s="162"/>
      <c r="BI729" s="163"/>
      <c r="BJ729" s="163"/>
      <c r="BK729" s="164"/>
      <c r="BL729" s="192"/>
      <c r="BM729" s="209"/>
      <c r="BN729" s="210"/>
      <c r="BO729" s="215"/>
      <c r="BP729" s="216"/>
      <c r="BQ729" s="151"/>
    </row>
    <row r="730" spans="1:69" ht="26.25" customHeight="1">
      <c r="A730" s="122" t="str">
        <v/>
      </c>
      <c r="B730" s="212"/>
      <c r="C730" s="194"/>
      <c r="D730" s="195"/>
      <c r="E730" s="152"/>
      <c r="F730" s="155"/>
      <c r="G730" s="107"/>
      <c r="H730" s="196"/>
      <c r="I730" s="113"/>
      <c r="J730" s="75"/>
      <c r="K730" s="75"/>
      <c r="L730" s="197"/>
      <c r="M730" s="119"/>
      <c r="N730" s="129"/>
      <c r="O730" s="198"/>
      <c r="P730" s="199"/>
      <c r="Q730" s="200"/>
      <c r="R730" s="201"/>
      <c r="S730" s="201"/>
      <c r="T730" s="202"/>
      <c r="U730" s="203"/>
      <c r="V730" s="190"/>
      <c r="W730" s="85"/>
      <c r="X730" s="199"/>
      <c r="Y730" s="200"/>
      <c r="Z730" s="201"/>
      <c r="AA730" s="201"/>
      <c r="AB730" s="202"/>
      <c r="AC730" s="203"/>
      <c r="AD730" s="190"/>
      <c r="AE730" s="213"/>
      <c r="AF730" s="205"/>
      <c r="AG730" s="205"/>
      <c r="AH730" s="206"/>
      <c r="AI730" s="207"/>
      <c r="AJ730" s="214"/>
      <c r="AK730" s="163"/>
      <c r="AL730" s="163"/>
      <c r="AM730" s="208"/>
      <c r="AN730" s="192"/>
      <c r="AO730" s="209"/>
      <c r="AP730" s="162"/>
      <c r="AQ730" s="163"/>
      <c r="AR730" s="163"/>
      <c r="AS730" s="164"/>
      <c r="AT730" s="192"/>
      <c r="AU730" s="209"/>
      <c r="AV730" s="162"/>
      <c r="AW730" s="163"/>
      <c r="AX730" s="163"/>
      <c r="AY730" s="164"/>
      <c r="AZ730" s="192"/>
      <c r="BA730" s="209"/>
      <c r="BB730" s="162"/>
      <c r="BC730" s="163"/>
      <c r="BD730" s="163"/>
      <c r="BE730" s="164"/>
      <c r="BF730" s="192"/>
      <c r="BG730" s="209"/>
      <c r="BH730" s="162"/>
      <c r="BI730" s="163"/>
      <c r="BJ730" s="163"/>
      <c r="BK730" s="164"/>
      <c r="BL730" s="192"/>
      <c r="BM730" s="209"/>
      <c r="BN730" s="210"/>
      <c r="BO730" s="215"/>
      <c r="BP730" s="216"/>
      <c r="BQ730" s="151"/>
    </row>
    <row r="731" spans="1:69" ht="26.25" customHeight="1">
      <c r="A731" s="122" t="str">
        <v/>
      </c>
      <c r="B731" s="212"/>
      <c r="C731" s="194"/>
      <c r="D731" s="195"/>
      <c r="E731" s="152"/>
      <c r="F731" s="155"/>
      <c r="G731" s="107"/>
      <c r="H731" s="196"/>
      <c r="I731" s="113"/>
      <c r="J731" s="75"/>
      <c r="K731" s="75"/>
      <c r="L731" s="197"/>
      <c r="M731" s="119"/>
      <c r="N731" s="129"/>
      <c r="O731" s="198"/>
      <c r="P731" s="199"/>
      <c r="Q731" s="200"/>
      <c r="R731" s="201"/>
      <c r="S731" s="201"/>
      <c r="T731" s="202"/>
      <c r="U731" s="203"/>
      <c r="V731" s="190"/>
      <c r="W731" s="85"/>
      <c r="X731" s="199"/>
      <c r="Y731" s="200"/>
      <c r="Z731" s="201"/>
      <c r="AA731" s="201"/>
      <c r="AB731" s="202"/>
      <c r="AC731" s="203"/>
      <c r="AD731" s="190"/>
      <c r="AE731" s="213"/>
      <c r="AF731" s="205"/>
      <c r="AG731" s="205"/>
      <c r="AH731" s="206"/>
      <c r="AI731" s="207"/>
      <c r="AJ731" s="214"/>
      <c r="AK731" s="163"/>
      <c r="AL731" s="163"/>
      <c r="AM731" s="208"/>
      <c r="AN731" s="192"/>
      <c r="AO731" s="209"/>
      <c r="AP731" s="162"/>
      <c r="AQ731" s="163"/>
      <c r="AR731" s="163"/>
      <c r="AS731" s="164"/>
      <c r="AT731" s="192"/>
      <c r="AU731" s="209"/>
      <c r="AV731" s="162"/>
      <c r="AW731" s="163"/>
      <c r="AX731" s="163"/>
      <c r="AY731" s="164"/>
      <c r="AZ731" s="192"/>
      <c r="BA731" s="209"/>
      <c r="BB731" s="162"/>
      <c r="BC731" s="163"/>
      <c r="BD731" s="163"/>
      <c r="BE731" s="164"/>
      <c r="BF731" s="192"/>
      <c r="BG731" s="209"/>
      <c r="BH731" s="162"/>
      <c r="BI731" s="163"/>
      <c r="BJ731" s="163"/>
      <c r="BK731" s="164"/>
      <c r="BL731" s="192"/>
      <c r="BM731" s="209"/>
      <c r="BN731" s="210"/>
      <c r="BO731" s="215"/>
      <c r="BP731" s="216"/>
      <c r="BQ731" s="151"/>
    </row>
    <row r="732" spans="1:69" ht="26.25" customHeight="1">
      <c r="A732" s="122" t="str">
        <v/>
      </c>
      <c r="B732" s="212"/>
      <c r="C732" s="194"/>
      <c r="D732" s="195"/>
      <c r="E732" s="152"/>
      <c r="F732" s="155"/>
      <c r="G732" s="107"/>
      <c r="H732" s="196"/>
      <c r="I732" s="113"/>
      <c r="J732" s="75"/>
      <c r="K732" s="75"/>
      <c r="L732" s="197"/>
      <c r="M732" s="119"/>
      <c r="N732" s="129"/>
      <c r="O732" s="198"/>
      <c r="P732" s="199"/>
      <c r="Q732" s="200"/>
      <c r="R732" s="201"/>
      <c r="S732" s="201"/>
      <c r="T732" s="202"/>
      <c r="U732" s="203"/>
      <c r="V732" s="190"/>
      <c r="W732" s="85"/>
      <c r="X732" s="199"/>
      <c r="Y732" s="200"/>
      <c r="Z732" s="201"/>
      <c r="AA732" s="201"/>
      <c r="AB732" s="202"/>
      <c r="AC732" s="203"/>
      <c r="AD732" s="190"/>
      <c r="AE732" s="213"/>
      <c r="AF732" s="205"/>
      <c r="AG732" s="205"/>
      <c r="AH732" s="206"/>
      <c r="AI732" s="207"/>
      <c r="AJ732" s="214"/>
      <c r="AK732" s="163"/>
      <c r="AL732" s="163"/>
      <c r="AM732" s="208"/>
      <c r="AN732" s="192"/>
      <c r="AO732" s="209"/>
      <c r="AP732" s="162"/>
      <c r="AQ732" s="163"/>
      <c r="AR732" s="163"/>
      <c r="AS732" s="164"/>
      <c r="AT732" s="192"/>
      <c r="AU732" s="209"/>
      <c r="AV732" s="162"/>
      <c r="AW732" s="163"/>
      <c r="AX732" s="163"/>
      <c r="AY732" s="164"/>
      <c r="AZ732" s="192"/>
      <c r="BA732" s="209"/>
      <c r="BB732" s="162"/>
      <c r="BC732" s="163"/>
      <c r="BD732" s="163"/>
      <c r="BE732" s="164"/>
      <c r="BF732" s="192"/>
      <c r="BG732" s="209"/>
      <c r="BH732" s="162"/>
      <c r="BI732" s="163"/>
      <c r="BJ732" s="163"/>
      <c r="BK732" s="164"/>
      <c r="BL732" s="192"/>
      <c r="BM732" s="209"/>
      <c r="BN732" s="210"/>
      <c r="BO732" s="215"/>
      <c r="BP732" s="216"/>
      <c r="BQ732" s="151"/>
    </row>
    <row r="733" spans="1:69" ht="26.25" customHeight="1">
      <c r="A733" s="122" t="str">
        <v/>
      </c>
      <c r="B733" s="212"/>
      <c r="C733" s="194"/>
      <c r="D733" s="195"/>
      <c r="E733" s="152"/>
      <c r="F733" s="155"/>
      <c r="G733" s="107"/>
      <c r="H733" s="196"/>
      <c r="I733" s="113"/>
      <c r="J733" s="75"/>
      <c r="K733" s="75"/>
      <c r="L733" s="197"/>
      <c r="M733" s="119"/>
      <c r="N733" s="129"/>
      <c r="O733" s="198"/>
      <c r="P733" s="199"/>
      <c r="Q733" s="200"/>
      <c r="R733" s="201"/>
      <c r="S733" s="201"/>
      <c r="T733" s="202"/>
      <c r="U733" s="203"/>
      <c r="V733" s="190"/>
      <c r="W733" s="85"/>
      <c r="X733" s="199"/>
      <c r="Y733" s="200"/>
      <c r="Z733" s="201"/>
      <c r="AA733" s="201"/>
      <c r="AB733" s="202"/>
      <c r="AC733" s="203"/>
      <c r="AD733" s="190"/>
      <c r="AE733" s="213"/>
      <c r="AF733" s="205"/>
      <c r="AG733" s="205"/>
      <c r="AH733" s="206"/>
      <c r="AI733" s="207"/>
      <c r="AJ733" s="214"/>
      <c r="AK733" s="163"/>
      <c r="AL733" s="163"/>
      <c r="AM733" s="208"/>
      <c r="AN733" s="192"/>
      <c r="AO733" s="209"/>
      <c r="AP733" s="162"/>
      <c r="AQ733" s="163"/>
      <c r="AR733" s="163"/>
      <c r="AS733" s="164"/>
      <c r="AT733" s="192"/>
      <c r="AU733" s="209"/>
      <c r="AV733" s="162"/>
      <c r="AW733" s="163"/>
      <c r="AX733" s="163"/>
      <c r="AY733" s="164"/>
      <c r="AZ733" s="192"/>
      <c r="BA733" s="209"/>
      <c r="BB733" s="162"/>
      <c r="BC733" s="163"/>
      <c r="BD733" s="163"/>
      <c r="BE733" s="164"/>
      <c r="BF733" s="192"/>
      <c r="BG733" s="209"/>
      <c r="BH733" s="162"/>
      <c r="BI733" s="163"/>
      <c r="BJ733" s="163"/>
      <c r="BK733" s="164"/>
      <c r="BL733" s="192"/>
      <c r="BM733" s="209"/>
      <c r="BN733" s="210"/>
      <c r="BO733" s="215"/>
      <c r="BP733" s="216"/>
      <c r="BQ733" s="151"/>
    </row>
    <row r="734" spans="1:69" ht="26.25" customHeight="1">
      <c r="A734" s="122" t="str">
        <v/>
      </c>
      <c r="B734" s="212"/>
      <c r="C734" s="194"/>
      <c r="D734" s="195"/>
      <c r="E734" s="152"/>
      <c r="F734" s="155"/>
      <c r="G734" s="107"/>
      <c r="H734" s="196"/>
      <c r="I734" s="113"/>
      <c r="J734" s="75"/>
      <c r="K734" s="75"/>
      <c r="L734" s="197"/>
      <c r="M734" s="119"/>
      <c r="N734" s="129"/>
      <c r="O734" s="198"/>
      <c r="P734" s="199"/>
      <c r="Q734" s="200"/>
      <c r="R734" s="201"/>
      <c r="S734" s="201"/>
      <c r="T734" s="202"/>
      <c r="U734" s="203"/>
      <c r="V734" s="190"/>
      <c r="W734" s="85"/>
      <c r="X734" s="199"/>
      <c r="Y734" s="200"/>
      <c r="Z734" s="201"/>
      <c r="AA734" s="201"/>
      <c r="AB734" s="202"/>
      <c r="AC734" s="203"/>
      <c r="AD734" s="190"/>
      <c r="AE734" s="213"/>
      <c r="AF734" s="205"/>
      <c r="AG734" s="205"/>
      <c r="AH734" s="206"/>
      <c r="AI734" s="207"/>
      <c r="AJ734" s="214"/>
      <c r="AK734" s="163"/>
      <c r="AL734" s="163"/>
      <c r="AM734" s="208"/>
      <c r="AN734" s="192"/>
      <c r="AO734" s="209"/>
      <c r="AP734" s="162"/>
      <c r="AQ734" s="163"/>
      <c r="AR734" s="163"/>
      <c r="AS734" s="164"/>
      <c r="AT734" s="192"/>
      <c r="AU734" s="209"/>
      <c r="AV734" s="162"/>
      <c r="AW734" s="163"/>
      <c r="AX734" s="163"/>
      <c r="AY734" s="164"/>
      <c r="AZ734" s="192"/>
      <c r="BA734" s="209"/>
      <c r="BB734" s="162"/>
      <c r="BC734" s="163"/>
      <c r="BD734" s="163"/>
      <c r="BE734" s="164"/>
      <c r="BF734" s="192"/>
      <c r="BG734" s="209"/>
      <c r="BH734" s="162"/>
      <c r="BI734" s="163"/>
      <c r="BJ734" s="163"/>
      <c r="BK734" s="164"/>
      <c r="BL734" s="192"/>
      <c r="BM734" s="209"/>
      <c r="BN734" s="210"/>
      <c r="BO734" s="215"/>
      <c r="BP734" s="216"/>
      <c r="BQ734" s="151"/>
    </row>
    <row r="735" spans="1:69" ht="26.25" customHeight="1">
      <c r="A735" s="122" t="str">
        <v/>
      </c>
      <c r="B735" s="212"/>
      <c r="C735" s="194"/>
      <c r="D735" s="195"/>
      <c r="E735" s="152"/>
      <c r="F735" s="155"/>
      <c r="G735" s="107"/>
      <c r="H735" s="196"/>
      <c r="I735" s="113"/>
      <c r="J735" s="75"/>
      <c r="K735" s="75"/>
      <c r="L735" s="197"/>
      <c r="M735" s="119"/>
      <c r="N735" s="129"/>
      <c r="O735" s="198"/>
      <c r="P735" s="199"/>
      <c r="Q735" s="200"/>
      <c r="R735" s="201"/>
      <c r="S735" s="201"/>
      <c r="T735" s="202"/>
      <c r="U735" s="203"/>
      <c r="V735" s="190"/>
      <c r="W735" s="85"/>
      <c r="X735" s="199"/>
      <c r="Y735" s="200"/>
      <c r="Z735" s="201"/>
      <c r="AA735" s="201"/>
      <c r="AB735" s="202"/>
      <c r="AC735" s="203"/>
      <c r="AD735" s="190"/>
      <c r="AE735" s="213"/>
      <c r="AF735" s="205"/>
      <c r="AG735" s="205"/>
      <c r="AH735" s="206"/>
      <c r="AI735" s="207"/>
      <c r="AJ735" s="214"/>
      <c r="AK735" s="163"/>
      <c r="AL735" s="163"/>
      <c r="AM735" s="208"/>
      <c r="AN735" s="192"/>
      <c r="AO735" s="209"/>
      <c r="AP735" s="162"/>
      <c r="AQ735" s="163"/>
      <c r="AR735" s="163"/>
      <c r="AS735" s="164"/>
      <c r="AT735" s="192"/>
      <c r="AU735" s="209"/>
      <c r="AV735" s="162"/>
      <c r="AW735" s="163"/>
      <c r="AX735" s="163"/>
      <c r="AY735" s="164"/>
      <c r="AZ735" s="192"/>
      <c r="BA735" s="209"/>
      <c r="BB735" s="162"/>
      <c r="BC735" s="163"/>
      <c r="BD735" s="163"/>
      <c r="BE735" s="164"/>
      <c r="BF735" s="192"/>
      <c r="BG735" s="209"/>
      <c r="BH735" s="162"/>
      <c r="BI735" s="163"/>
      <c r="BJ735" s="163"/>
      <c r="BK735" s="164"/>
      <c r="BL735" s="192"/>
      <c r="BM735" s="209"/>
      <c r="BN735" s="210"/>
      <c r="BO735" s="215"/>
      <c r="BP735" s="216"/>
      <c r="BQ735" s="151"/>
    </row>
    <row r="736" spans="1:69" ht="26.25" customHeight="1">
      <c r="A736" s="122" t="str">
        <v/>
      </c>
      <c r="B736" s="212"/>
      <c r="C736" s="194"/>
      <c r="D736" s="195"/>
      <c r="E736" s="152"/>
      <c r="F736" s="155"/>
      <c r="G736" s="107"/>
      <c r="H736" s="196"/>
      <c r="I736" s="113"/>
      <c r="J736" s="75"/>
      <c r="K736" s="75"/>
      <c r="L736" s="197"/>
      <c r="M736" s="119"/>
      <c r="N736" s="129"/>
      <c r="O736" s="198"/>
      <c r="P736" s="199"/>
      <c r="Q736" s="200"/>
      <c r="R736" s="201"/>
      <c r="S736" s="201"/>
      <c r="T736" s="202"/>
      <c r="U736" s="203"/>
      <c r="V736" s="190"/>
      <c r="W736" s="85"/>
      <c r="X736" s="199"/>
      <c r="Y736" s="200"/>
      <c r="Z736" s="201"/>
      <c r="AA736" s="201"/>
      <c r="AB736" s="202"/>
      <c r="AC736" s="203"/>
      <c r="AD736" s="190"/>
      <c r="AE736" s="213"/>
      <c r="AF736" s="205"/>
      <c r="AG736" s="205"/>
      <c r="AH736" s="206"/>
      <c r="AI736" s="207"/>
      <c r="AJ736" s="214"/>
      <c r="AK736" s="163"/>
      <c r="AL736" s="163"/>
      <c r="AM736" s="208"/>
      <c r="AN736" s="192"/>
      <c r="AO736" s="209"/>
      <c r="AP736" s="162"/>
      <c r="AQ736" s="163"/>
      <c r="AR736" s="163"/>
      <c r="AS736" s="164"/>
      <c r="AT736" s="192"/>
      <c r="AU736" s="209"/>
      <c r="AV736" s="162"/>
      <c r="AW736" s="163"/>
      <c r="AX736" s="163"/>
      <c r="AY736" s="164"/>
      <c r="AZ736" s="192"/>
      <c r="BA736" s="209"/>
      <c r="BB736" s="162"/>
      <c r="BC736" s="163"/>
      <c r="BD736" s="163"/>
      <c r="BE736" s="164"/>
      <c r="BF736" s="192"/>
      <c r="BG736" s="209"/>
      <c r="BH736" s="162"/>
      <c r="BI736" s="163"/>
      <c r="BJ736" s="163"/>
      <c r="BK736" s="164"/>
      <c r="BL736" s="192"/>
      <c r="BM736" s="209"/>
      <c r="BN736" s="210"/>
      <c r="BO736" s="215"/>
      <c r="BP736" s="216"/>
      <c r="BQ736" s="151"/>
    </row>
    <row r="737" spans="1:69" ht="26.25" customHeight="1">
      <c r="A737" s="122" t="str">
        <v/>
      </c>
      <c r="B737" s="212"/>
      <c r="C737" s="194"/>
      <c r="D737" s="195"/>
      <c r="E737" s="152"/>
      <c r="F737" s="155"/>
      <c r="G737" s="107"/>
      <c r="H737" s="196"/>
      <c r="I737" s="113"/>
      <c r="J737" s="75"/>
      <c r="K737" s="75"/>
      <c r="L737" s="197"/>
      <c r="M737" s="119"/>
      <c r="N737" s="129"/>
      <c r="O737" s="198"/>
      <c r="P737" s="199"/>
      <c r="Q737" s="200"/>
      <c r="R737" s="201"/>
      <c r="S737" s="201"/>
      <c r="T737" s="202"/>
      <c r="U737" s="203"/>
      <c r="V737" s="190"/>
      <c r="W737" s="85"/>
      <c r="X737" s="199"/>
      <c r="Y737" s="200"/>
      <c r="Z737" s="201"/>
      <c r="AA737" s="201"/>
      <c r="AB737" s="202"/>
      <c r="AC737" s="203"/>
      <c r="AD737" s="190"/>
      <c r="AE737" s="213"/>
      <c r="AF737" s="205"/>
      <c r="AG737" s="205"/>
      <c r="AH737" s="206"/>
      <c r="AI737" s="207"/>
      <c r="AJ737" s="214"/>
      <c r="AK737" s="163"/>
      <c r="AL737" s="163"/>
      <c r="AM737" s="208"/>
      <c r="AN737" s="192"/>
      <c r="AO737" s="209"/>
      <c r="AP737" s="162"/>
      <c r="AQ737" s="163"/>
      <c r="AR737" s="163"/>
      <c r="AS737" s="164"/>
      <c r="AT737" s="192"/>
      <c r="AU737" s="209"/>
      <c r="AV737" s="162"/>
      <c r="AW737" s="163"/>
      <c r="AX737" s="163"/>
      <c r="AY737" s="164"/>
      <c r="AZ737" s="192"/>
      <c r="BA737" s="209"/>
      <c r="BB737" s="162"/>
      <c r="BC737" s="163"/>
      <c r="BD737" s="163"/>
      <c r="BE737" s="164"/>
      <c r="BF737" s="192"/>
      <c r="BG737" s="209"/>
      <c r="BH737" s="162"/>
      <c r="BI737" s="163"/>
      <c r="BJ737" s="163"/>
      <c r="BK737" s="164"/>
      <c r="BL737" s="192"/>
      <c r="BM737" s="209"/>
      <c r="BN737" s="210"/>
      <c r="BO737" s="215"/>
      <c r="BP737" s="216"/>
      <c r="BQ737" s="151"/>
    </row>
    <row r="738" spans="1:69" ht="26.25" customHeight="1">
      <c r="A738" s="122" t="str">
        <v/>
      </c>
      <c r="B738" s="212"/>
      <c r="C738" s="194"/>
      <c r="D738" s="195"/>
      <c r="E738" s="152"/>
      <c r="F738" s="155"/>
      <c r="G738" s="107"/>
      <c r="H738" s="196"/>
      <c r="I738" s="113"/>
      <c r="J738" s="75"/>
      <c r="K738" s="75"/>
      <c r="L738" s="197"/>
      <c r="M738" s="119"/>
      <c r="N738" s="129"/>
      <c r="O738" s="198"/>
      <c r="P738" s="199"/>
      <c r="Q738" s="200"/>
      <c r="R738" s="201"/>
      <c r="S738" s="201"/>
      <c r="T738" s="202"/>
      <c r="U738" s="203"/>
      <c r="V738" s="190"/>
      <c r="W738" s="85"/>
      <c r="X738" s="199"/>
      <c r="Y738" s="200"/>
      <c r="Z738" s="201"/>
      <c r="AA738" s="201"/>
      <c r="AB738" s="202"/>
      <c r="AC738" s="203"/>
      <c r="AD738" s="190"/>
      <c r="AE738" s="213"/>
      <c r="AF738" s="205"/>
      <c r="AG738" s="205"/>
      <c r="AH738" s="206"/>
      <c r="AI738" s="207"/>
      <c r="AJ738" s="214"/>
      <c r="AK738" s="163"/>
      <c r="AL738" s="163"/>
      <c r="AM738" s="208"/>
      <c r="AN738" s="192"/>
      <c r="AO738" s="209"/>
      <c r="AP738" s="162"/>
      <c r="AQ738" s="163"/>
      <c r="AR738" s="163"/>
      <c r="AS738" s="164"/>
      <c r="AT738" s="192"/>
      <c r="AU738" s="209"/>
      <c r="AV738" s="162"/>
      <c r="AW738" s="163"/>
      <c r="AX738" s="163"/>
      <c r="AY738" s="164"/>
      <c r="AZ738" s="192"/>
      <c r="BA738" s="209"/>
      <c r="BB738" s="162"/>
      <c r="BC738" s="163"/>
      <c r="BD738" s="163"/>
      <c r="BE738" s="164"/>
      <c r="BF738" s="192"/>
      <c r="BG738" s="209"/>
      <c r="BH738" s="162"/>
      <c r="BI738" s="163"/>
      <c r="BJ738" s="163"/>
      <c r="BK738" s="164"/>
      <c r="BL738" s="192"/>
      <c r="BM738" s="209"/>
      <c r="BN738" s="210"/>
      <c r="BO738" s="215"/>
      <c r="BP738" s="216"/>
      <c r="BQ738" s="151"/>
    </row>
    <row r="739" spans="1:69" ht="26.25" customHeight="1">
      <c r="A739" s="122" t="str">
        <v/>
      </c>
      <c r="B739" s="212"/>
      <c r="C739" s="194"/>
      <c r="D739" s="195"/>
      <c r="E739" s="152"/>
      <c r="F739" s="155"/>
      <c r="G739" s="107"/>
      <c r="H739" s="196"/>
      <c r="I739" s="113"/>
      <c r="J739" s="75"/>
      <c r="K739" s="75"/>
      <c r="L739" s="197"/>
      <c r="M739" s="119"/>
      <c r="N739" s="129"/>
      <c r="O739" s="198"/>
      <c r="P739" s="199"/>
      <c r="Q739" s="200"/>
      <c r="R739" s="201"/>
      <c r="S739" s="201"/>
      <c r="T739" s="202"/>
      <c r="U739" s="203"/>
      <c r="V739" s="190"/>
      <c r="W739" s="85"/>
      <c r="X739" s="199"/>
      <c r="Y739" s="200"/>
      <c r="Z739" s="201"/>
      <c r="AA739" s="201"/>
      <c r="AB739" s="202"/>
      <c r="AC739" s="203"/>
      <c r="AD739" s="190"/>
      <c r="AE739" s="213"/>
      <c r="AF739" s="205"/>
      <c r="AG739" s="205"/>
      <c r="AH739" s="206"/>
      <c r="AI739" s="207"/>
      <c r="AJ739" s="214"/>
      <c r="AK739" s="163"/>
      <c r="AL739" s="163"/>
      <c r="AM739" s="208"/>
      <c r="AN739" s="192"/>
      <c r="AO739" s="209"/>
      <c r="AP739" s="162"/>
      <c r="AQ739" s="163"/>
      <c r="AR739" s="163"/>
      <c r="AS739" s="164"/>
      <c r="AT739" s="192"/>
      <c r="AU739" s="209"/>
      <c r="AV739" s="162"/>
      <c r="AW739" s="163"/>
      <c r="AX739" s="163"/>
      <c r="AY739" s="164"/>
      <c r="AZ739" s="192"/>
      <c r="BA739" s="209"/>
      <c r="BB739" s="162"/>
      <c r="BC739" s="163"/>
      <c r="BD739" s="163"/>
      <c r="BE739" s="164"/>
      <c r="BF739" s="192"/>
      <c r="BG739" s="209"/>
      <c r="BH739" s="162"/>
      <c r="BI739" s="163"/>
      <c r="BJ739" s="163"/>
      <c r="BK739" s="164"/>
      <c r="BL739" s="192"/>
      <c r="BM739" s="209"/>
      <c r="BN739" s="210"/>
      <c r="BO739" s="215"/>
      <c r="BP739" s="216"/>
      <c r="BQ739" s="151"/>
    </row>
    <row r="740" spans="1:69" ht="26.25" customHeight="1">
      <c r="A740" s="122" t="str">
        <v/>
      </c>
      <c r="B740" s="212"/>
      <c r="C740" s="194"/>
      <c r="D740" s="195"/>
      <c r="E740" s="152"/>
      <c r="F740" s="155"/>
      <c r="G740" s="107"/>
      <c r="H740" s="196"/>
      <c r="I740" s="113"/>
      <c r="J740" s="75"/>
      <c r="K740" s="75"/>
      <c r="L740" s="197"/>
      <c r="M740" s="119"/>
      <c r="N740" s="129"/>
      <c r="O740" s="198"/>
      <c r="P740" s="199"/>
      <c r="Q740" s="200"/>
      <c r="R740" s="201"/>
      <c r="S740" s="201"/>
      <c r="T740" s="202"/>
      <c r="U740" s="203"/>
      <c r="V740" s="190"/>
      <c r="W740" s="85"/>
      <c r="X740" s="199"/>
      <c r="Y740" s="200"/>
      <c r="Z740" s="201"/>
      <c r="AA740" s="201"/>
      <c r="AB740" s="202"/>
      <c r="AC740" s="203"/>
      <c r="AD740" s="190"/>
      <c r="AE740" s="213"/>
      <c r="AF740" s="205"/>
      <c r="AG740" s="205"/>
      <c r="AH740" s="206"/>
      <c r="AI740" s="207"/>
      <c r="AJ740" s="214"/>
      <c r="AK740" s="163"/>
      <c r="AL740" s="163"/>
      <c r="AM740" s="208"/>
      <c r="AN740" s="192"/>
      <c r="AO740" s="209"/>
      <c r="AP740" s="162"/>
      <c r="AQ740" s="163"/>
      <c r="AR740" s="163"/>
      <c r="AS740" s="164"/>
      <c r="AT740" s="192"/>
      <c r="AU740" s="209"/>
      <c r="AV740" s="162"/>
      <c r="AW740" s="163"/>
      <c r="AX740" s="163"/>
      <c r="AY740" s="164"/>
      <c r="AZ740" s="192"/>
      <c r="BA740" s="209"/>
      <c r="BB740" s="162"/>
      <c r="BC740" s="163"/>
      <c r="BD740" s="163"/>
      <c r="BE740" s="164"/>
      <c r="BF740" s="192"/>
      <c r="BG740" s="209"/>
      <c r="BH740" s="162"/>
      <c r="BI740" s="163"/>
      <c r="BJ740" s="163"/>
      <c r="BK740" s="164"/>
      <c r="BL740" s="192"/>
      <c r="BM740" s="209"/>
      <c r="BN740" s="210"/>
      <c r="BO740" s="215"/>
      <c r="BP740" s="216"/>
      <c r="BQ740" s="151"/>
    </row>
    <row r="741" spans="1:69" ht="26.25" customHeight="1">
      <c r="A741" s="122" t="str">
        <v/>
      </c>
      <c r="B741" s="212"/>
      <c r="C741" s="194"/>
      <c r="D741" s="195"/>
      <c r="E741" s="152"/>
      <c r="F741" s="155"/>
      <c r="G741" s="107"/>
      <c r="H741" s="196"/>
      <c r="I741" s="113"/>
      <c r="J741" s="75"/>
      <c r="K741" s="75"/>
      <c r="L741" s="197"/>
      <c r="M741" s="119"/>
      <c r="N741" s="129"/>
      <c r="O741" s="198"/>
      <c r="P741" s="199"/>
      <c r="Q741" s="200"/>
      <c r="R741" s="201"/>
      <c r="S741" s="201"/>
      <c r="T741" s="202"/>
      <c r="U741" s="203"/>
      <c r="V741" s="190"/>
      <c r="W741" s="85"/>
      <c r="X741" s="199"/>
      <c r="Y741" s="200"/>
      <c r="Z741" s="201"/>
      <c r="AA741" s="201"/>
      <c r="AB741" s="202"/>
      <c r="AC741" s="203"/>
      <c r="AD741" s="190"/>
      <c r="AE741" s="213"/>
      <c r="AF741" s="205"/>
      <c r="AG741" s="205"/>
      <c r="AH741" s="206"/>
      <c r="AI741" s="207"/>
      <c r="AJ741" s="214"/>
      <c r="AK741" s="163"/>
      <c r="AL741" s="163"/>
      <c r="AM741" s="208"/>
      <c r="AN741" s="192"/>
      <c r="AO741" s="209"/>
      <c r="AP741" s="162"/>
      <c r="AQ741" s="163"/>
      <c r="AR741" s="163"/>
      <c r="AS741" s="164"/>
      <c r="AT741" s="192"/>
      <c r="AU741" s="209"/>
      <c r="AV741" s="162"/>
      <c r="AW741" s="163"/>
      <c r="AX741" s="163"/>
      <c r="AY741" s="164"/>
      <c r="AZ741" s="192"/>
      <c r="BA741" s="209"/>
      <c r="BB741" s="162"/>
      <c r="BC741" s="163"/>
      <c r="BD741" s="163"/>
      <c r="BE741" s="164"/>
      <c r="BF741" s="192"/>
      <c r="BG741" s="209"/>
      <c r="BH741" s="162"/>
      <c r="BI741" s="163"/>
      <c r="BJ741" s="163"/>
      <c r="BK741" s="164"/>
      <c r="BL741" s="192"/>
      <c r="BM741" s="209"/>
      <c r="BN741" s="210"/>
      <c r="BO741" s="215"/>
      <c r="BP741" s="216"/>
      <c r="BQ741" s="151"/>
    </row>
    <row r="742" spans="1:69" ht="26.25" customHeight="1">
      <c r="A742" s="122" t="str">
        <v/>
      </c>
      <c r="B742" s="212"/>
      <c r="C742" s="194"/>
      <c r="D742" s="195"/>
      <c r="E742" s="152"/>
      <c r="F742" s="155"/>
      <c r="G742" s="107"/>
      <c r="H742" s="196"/>
      <c r="I742" s="113"/>
      <c r="J742" s="75"/>
      <c r="K742" s="75"/>
      <c r="L742" s="197"/>
      <c r="M742" s="119"/>
      <c r="N742" s="129"/>
      <c r="O742" s="198"/>
      <c r="P742" s="199"/>
      <c r="Q742" s="200"/>
      <c r="R742" s="201"/>
      <c r="S742" s="201"/>
      <c r="T742" s="202"/>
      <c r="U742" s="203"/>
      <c r="V742" s="190"/>
      <c r="W742" s="85"/>
      <c r="X742" s="199"/>
      <c r="Y742" s="200"/>
      <c r="Z742" s="201"/>
      <c r="AA742" s="201"/>
      <c r="AB742" s="202"/>
      <c r="AC742" s="203"/>
      <c r="AD742" s="190"/>
      <c r="AE742" s="213"/>
      <c r="AF742" s="205"/>
      <c r="AG742" s="205"/>
      <c r="AH742" s="206"/>
      <c r="AI742" s="207"/>
      <c r="AJ742" s="214"/>
      <c r="AK742" s="163"/>
      <c r="AL742" s="163"/>
      <c r="AM742" s="208"/>
      <c r="AN742" s="192"/>
      <c r="AO742" s="209"/>
      <c r="AP742" s="162"/>
      <c r="AQ742" s="163"/>
      <c r="AR742" s="163"/>
      <c r="AS742" s="164"/>
      <c r="AT742" s="192"/>
      <c r="AU742" s="209"/>
      <c r="AV742" s="162"/>
      <c r="AW742" s="163"/>
      <c r="AX742" s="163"/>
      <c r="AY742" s="164"/>
      <c r="AZ742" s="192"/>
      <c r="BA742" s="209"/>
      <c r="BB742" s="162"/>
      <c r="BC742" s="163"/>
      <c r="BD742" s="163"/>
      <c r="BE742" s="164"/>
      <c r="BF742" s="192"/>
      <c r="BG742" s="209"/>
      <c r="BH742" s="162"/>
      <c r="BI742" s="163"/>
      <c r="BJ742" s="163"/>
      <c r="BK742" s="164"/>
      <c r="BL742" s="192"/>
      <c r="BM742" s="209"/>
      <c r="BN742" s="210"/>
      <c r="BO742" s="215"/>
      <c r="BP742" s="216"/>
      <c r="BQ742" s="151"/>
    </row>
    <row r="743" spans="1:69" ht="26.25" customHeight="1">
      <c r="A743" s="122" t="str">
        <v/>
      </c>
      <c r="B743" s="212"/>
      <c r="C743" s="194"/>
      <c r="D743" s="195"/>
      <c r="E743" s="152"/>
      <c r="F743" s="155"/>
      <c r="G743" s="107"/>
      <c r="H743" s="196"/>
      <c r="I743" s="113"/>
      <c r="J743" s="75"/>
      <c r="K743" s="75"/>
      <c r="L743" s="197"/>
      <c r="M743" s="119"/>
      <c r="N743" s="129"/>
      <c r="O743" s="198"/>
      <c r="P743" s="199"/>
      <c r="Q743" s="200"/>
      <c r="R743" s="201"/>
      <c r="S743" s="201"/>
      <c r="T743" s="202"/>
      <c r="U743" s="203"/>
      <c r="V743" s="190"/>
      <c r="W743" s="85"/>
      <c r="X743" s="199"/>
      <c r="Y743" s="200"/>
      <c r="Z743" s="201"/>
      <c r="AA743" s="201"/>
      <c r="AB743" s="202"/>
      <c r="AC743" s="203"/>
      <c r="AD743" s="190"/>
      <c r="AE743" s="213"/>
      <c r="AF743" s="205"/>
      <c r="AG743" s="205"/>
      <c r="AH743" s="206"/>
      <c r="AI743" s="207"/>
      <c r="AJ743" s="214"/>
      <c r="AK743" s="163"/>
      <c r="AL743" s="163"/>
      <c r="AM743" s="208"/>
      <c r="AN743" s="192"/>
      <c r="AO743" s="209"/>
      <c r="AP743" s="162"/>
      <c r="AQ743" s="163"/>
      <c r="AR743" s="163"/>
      <c r="AS743" s="164"/>
      <c r="AT743" s="192"/>
      <c r="AU743" s="209"/>
      <c r="AV743" s="162"/>
      <c r="AW743" s="163"/>
      <c r="AX743" s="163"/>
      <c r="AY743" s="164"/>
      <c r="AZ743" s="192"/>
      <c r="BA743" s="209"/>
      <c r="BB743" s="162"/>
      <c r="BC743" s="163"/>
      <c r="BD743" s="163"/>
      <c r="BE743" s="164"/>
      <c r="BF743" s="192"/>
      <c r="BG743" s="209"/>
      <c r="BH743" s="162"/>
      <c r="BI743" s="163"/>
      <c r="BJ743" s="163"/>
      <c r="BK743" s="164"/>
      <c r="BL743" s="192"/>
      <c r="BM743" s="209"/>
      <c r="BN743" s="210"/>
      <c r="BO743" s="215"/>
      <c r="BP743" s="216"/>
      <c r="BQ743" s="151"/>
    </row>
    <row r="744" spans="1:69" ht="26.25" customHeight="1">
      <c r="A744" s="122" t="str">
        <v/>
      </c>
      <c r="B744" s="212"/>
      <c r="C744" s="194"/>
      <c r="D744" s="195"/>
      <c r="E744" s="152"/>
      <c r="F744" s="155"/>
      <c r="G744" s="107"/>
      <c r="H744" s="196"/>
      <c r="I744" s="113"/>
      <c r="J744" s="75"/>
      <c r="K744" s="75"/>
      <c r="L744" s="197"/>
      <c r="M744" s="119"/>
      <c r="N744" s="129"/>
      <c r="O744" s="198"/>
      <c r="P744" s="199"/>
      <c r="Q744" s="200"/>
      <c r="R744" s="201"/>
      <c r="S744" s="201"/>
      <c r="T744" s="202"/>
      <c r="U744" s="203"/>
      <c r="V744" s="190"/>
      <c r="W744" s="85"/>
      <c r="X744" s="199"/>
      <c r="Y744" s="200"/>
      <c r="Z744" s="201"/>
      <c r="AA744" s="201"/>
      <c r="AB744" s="202"/>
      <c r="AC744" s="203"/>
      <c r="AD744" s="190"/>
      <c r="AE744" s="213"/>
      <c r="AF744" s="205"/>
      <c r="AG744" s="205"/>
      <c r="AH744" s="206"/>
      <c r="AI744" s="207"/>
      <c r="AJ744" s="214"/>
      <c r="AK744" s="163"/>
      <c r="AL744" s="163"/>
      <c r="AM744" s="208"/>
      <c r="AN744" s="192"/>
      <c r="AO744" s="209"/>
      <c r="AP744" s="162"/>
      <c r="AQ744" s="163"/>
      <c r="AR744" s="163"/>
      <c r="AS744" s="164"/>
      <c r="AT744" s="192"/>
      <c r="AU744" s="209"/>
      <c r="AV744" s="162"/>
      <c r="AW744" s="163"/>
      <c r="AX744" s="163"/>
      <c r="AY744" s="164"/>
      <c r="AZ744" s="192"/>
      <c r="BA744" s="209"/>
      <c r="BB744" s="162"/>
      <c r="BC744" s="163"/>
      <c r="BD744" s="163"/>
      <c r="BE744" s="164"/>
      <c r="BF744" s="192"/>
      <c r="BG744" s="209"/>
      <c r="BH744" s="162"/>
      <c r="BI744" s="163"/>
      <c r="BJ744" s="163"/>
      <c r="BK744" s="164"/>
      <c r="BL744" s="192"/>
      <c r="BM744" s="209"/>
      <c r="BN744" s="210"/>
      <c r="BO744" s="215"/>
      <c r="BP744" s="216"/>
      <c r="BQ744" s="151"/>
    </row>
    <row r="745" spans="1:69" ht="26.25" customHeight="1">
      <c r="A745" s="122" t="str">
        <v/>
      </c>
      <c r="B745" s="212"/>
      <c r="C745" s="194"/>
      <c r="D745" s="195"/>
      <c r="E745" s="152"/>
      <c r="F745" s="155"/>
      <c r="G745" s="107"/>
      <c r="H745" s="196"/>
      <c r="I745" s="113"/>
      <c r="J745" s="75"/>
      <c r="K745" s="75"/>
      <c r="L745" s="197"/>
      <c r="M745" s="119"/>
      <c r="N745" s="129"/>
      <c r="O745" s="198"/>
      <c r="P745" s="199"/>
      <c r="Q745" s="200"/>
      <c r="R745" s="201"/>
      <c r="S745" s="201"/>
      <c r="T745" s="202"/>
      <c r="U745" s="203"/>
      <c r="V745" s="190"/>
      <c r="W745" s="85"/>
      <c r="X745" s="199"/>
      <c r="Y745" s="200"/>
      <c r="Z745" s="201"/>
      <c r="AA745" s="201"/>
      <c r="AB745" s="202"/>
      <c r="AC745" s="203"/>
      <c r="AD745" s="190"/>
      <c r="AE745" s="213"/>
      <c r="AF745" s="205"/>
      <c r="AG745" s="205"/>
      <c r="AH745" s="206"/>
      <c r="AI745" s="207"/>
      <c r="AJ745" s="214"/>
      <c r="AK745" s="163"/>
      <c r="AL745" s="163"/>
      <c r="AM745" s="208"/>
      <c r="AN745" s="192"/>
      <c r="AO745" s="209"/>
      <c r="AP745" s="162"/>
      <c r="AQ745" s="163"/>
      <c r="AR745" s="163"/>
      <c r="AS745" s="164"/>
      <c r="AT745" s="192"/>
      <c r="AU745" s="209"/>
      <c r="AV745" s="162"/>
      <c r="AW745" s="163"/>
      <c r="AX745" s="163"/>
      <c r="AY745" s="164"/>
      <c r="AZ745" s="192"/>
      <c r="BA745" s="209"/>
      <c r="BB745" s="162"/>
      <c r="BC745" s="163"/>
      <c r="BD745" s="163"/>
      <c r="BE745" s="164"/>
      <c r="BF745" s="192"/>
      <c r="BG745" s="209"/>
      <c r="BH745" s="162"/>
      <c r="BI745" s="163"/>
      <c r="BJ745" s="163"/>
      <c r="BK745" s="164"/>
      <c r="BL745" s="192"/>
      <c r="BM745" s="209"/>
      <c r="BN745" s="210"/>
      <c r="BO745" s="215"/>
      <c r="BP745" s="216"/>
      <c r="BQ745" s="151"/>
    </row>
    <row r="746" spans="1:69" ht="26.25" customHeight="1">
      <c r="A746" s="122" t="str">
        <v/>
      </c>
      <c r="B746" s="212"/>
      <c r="C746" s="194"/>
      <c r="D746" s="195"/>
      <c r="E746" s="152"/>
      <c r="F746" s="155"/>
      <c r="G746" s="107"/>
      <c r="H746" s="196"/>
      <c r="I746" s="113"/>
      <c r="J746" s="75"/>
      <c r="K746" s="75"/>
      <c r="L746" s="197"/>
      <c r="M746" s="119"/>
      <c r="N746" s="129"/>
      <c r="O746" s="198"/>
      <c r="P746" s="199"/>
      <c r="Q746" s="200"/>
      <c r="R746" s="201"/>
      <c r="S746" s="201"/>
      <c r="T746" s="202"/>
      <c r="U746" s="203"/>
      <c r="V746" s="190"/>
      <c r="W746" s="85"/>
      <c r="X746" s="199"/>
      <c r="Y746" s="200"/>
      <c r="Z746" s="201"/>
      <c r="AA746" s="201"/>
      <c r="AB746" s="202"/>
      <c r="AC746" s="203"/>
      <c r="AD746" s="190"/>
      <c r="AE746" s="213"/>
      <c r="AF746" s="205"/>
      <c r="AG746" s="205"/>
      <c r="AH746" s="206"/>
      <c r="AI746" s="207"/>
      <c r="AJ746" s="214"/>
      <c r="AK746" s="163"/>
      <c r="AL746" s="163"/>
      <c r="AM746" s="208"/>
      <c r="AN746" s="192"/>
      <c r="AO746" s="209"/>
      <c r="AP746" s="162"/>
      <c r="AQ746" s="163"/>
      <c r="AR746" s="163"/>
      <c r="AS746" s="164"/>
      <c r="AT746" s="192"/>
      <c r="AU746" s="209"/>
      <c r="AV746" s="162"/>
      <c r="AW746" s="163"/>
      <c r="AX746" s="163"/>
      <c r="AY746" s="164"/>
      <c r="AZ746" s="192"/>
      <c r="BA746" s="209"/>
      <c r="BB746" s="162"/>
      <c r="BC746" s="163"/>
      <c r="BD746" s="163"/>
      <c r="BE746" s="164"/>
      <c r="BF746" s="192"/>
      <c r="BG746" s="209"/>
      <c r="BH746" s="162"/>
      <c r="BI746" s="163"/>
      <c r="BJ746" s="163"/>
      <c r="BK746" s="164"/>
      <c r="BL746" s="192"/>
      <c r="BM746" s="209"/>
      <c r="BN746" s="210"/>
      <c r="BO746" s="215"/>
      <c r="BP746" s="216"/>
      <c r="BQ746" s="151"/>
    </row>
    <row r="747" spans="1:69" ht="26.25" customHeight="1">
      <c r="A747" s="122" t="str">
        <v/>
      </c>
      <c r="B747" s="212"/>
      <c r="C747" s="194"/>
      <c r="D747" s="195"/>
      <c r="E747" s="152"/>
      <c r="F747" s="155"/>
      <c r="G747" s="107"/>
      <c r="H747" s="196"/>
      <c r="I747" s="113"/>
      <c r="J747" s="75"/>
      <c r="K747" s="75"/>
      <c r="L747" s="197"/>
      <c r="M747" s="119"/>
      <c r="N747" s="129"/>
      <c r="O747" s="198"/>
      <c r="P747" s="199"/>
      <c r="Q747" s="200"/>
      <c r="R747" s="201"/>
      <c r="S747" s="201"/>
      <c r="T747" s="202"/>
      <c r="U747" s="203"/>
      <c r="V747" s="190"/>
      <c r="W747" s="85"/>
      <c r="X747" s="199"/>
      <c r="Y747" s="200"/>
      <c r="Z747" s="201"/>
      <c r="AA747" s="201"/>
      <c r="AB747" s="202"/>
      <c r="AC747" s="203"/>
      <c r="AD747" s="190"/>
      <c r="AE747" s="213"/>
      <c r="AF747" s="205"/>
      <c r="AG747" s="205"/>
      <c r="AH747" s="206"/>
      <c r="AI747" s="207"/>
      <c r="AJ747" s="214"/>
      <c r="AK747" s="163"/>
      <c r="AL747" s="163"/>
      <c r="AM747" s="208"/>
      <c r="AN747" s="192"/>
      <c r="AO747" s="209"/>
      <c r="AP747" s="162"/>
      <c r="AQ747" s="163"/>
      <c r="AR747" s="163"/>
      <c r="AS747" s="164"/>
      <c r="AT747" s="192"/>
      <c r="AU747" s="209"/>
      <c r="AV747" s="162"/>
      <c r="AW747" s="163"/>
      <c r="AX747" s="163"/>
      <c r="AY747" s="164"/>
      <c r="AZ747" s="192"/>
      <c r="BA747" s="209"/>
      <c r="BB747" s="162"/>
      <c r="BC747" s="163"/>
      <c r="BD747" s="163"/>
      <c r="BE747" s="164"/>
      <c r="BF747" s="192"/>
      <c r="BG747" s="209"/>
      <c r="BH747" s="162"/>
      <c r="BI747" s="163"/>
      <c r="BJ747" s="163"/>
      <c r="BK747" s="164"/>
      <c r="BL747" s="192"/>
      <c r="BM747" s="209"/>
      <c r="BN747" s="210"/>
      <c r="BO747" s="215"/>
      <c r="BP747" s="216"/>
      <c r="BQ747" s="151"/>
    </row>
    <row r="748" spans="1:69" ht="26.25" customHeight="1">
      <c r="A748" s="122" t="str">
        <v/>
      </c>
      <c r="B748" s="212"/>
      <c r="C748" s="194"/>
      <c r="D748" s="195"/>
      <c r="E748" s="152"/>
      <c r="F748" s="155"/>
      <c r="G748" s="107"/>
      <c r="H748" s="196"/>
      <c r="I748" s="113"/>
      <c r="J748" s="75"/>
      <c r="K748" s="75"/>
      <c r="L748" s="197"/>
      <c r="M748" s="119"/>
      <c r="N748" s="129"/>
      <c r="O748" s="198"/>
      <c r="P748" s="199"/>
      <c r="Q748" s="200"/>
      <c r="R748" s="201"/>
      <c r="S748" s="201"/>
      <c r="T748" s="202"/>
      <c r="U748" s="203"/>
      <c r="V748" s="190"/>
      <c r="W748" s="85"/>
      <c r="X748" s="199"/>
      <c r="Y748" s="200"/>
      <c r="Z748" s="201"/>
      <c r="AA748" s="201"/>
      <c r="AB748" s="202"/>
      <c r="AC748" s="203"/>
      <c r="AD748" s="190"/>
      <c r="AE748" s="213"/>
      <c r="AF748" s="205"/>
      <c r="AG748" s="205"/>
      <c r="AH748" s="206"/>
      <c r="AI748" s="207"/>
      <c r="AJ748" s="214"/>
      <c r="AK748" s="163"/>
      <c r="AL748" s="163"/>
      <c r="AM748" s="208"/>
      <c r="AN748" s="192"/>
      <c r="AO748" s="209"/>
      <c r="AP748" s="162"/>
      <c r="AQ748" s="163"/>
      <c r="AR748" s="163"/>
      <c r="AS748" s="164"/>
      <c r="AT748" s="192"/>
      <c r="AU748" s="209"/>
      <c r="AV748" s="162"/>
      <c r="AW748" s="163"/>
      <c r="AX748" s="163"/>
      <c r="AY748" s="164"/>
      <c r="AZ748" s="192"/>
      <c r="BA748" s="209"/>
      <c r="BB748" s="162"/>
      <c r="BC748" s="163"/>
      <c r="BD748" s="163"/>
      <c r="BE748" s="164"/>
      <c r="BF748" s="192"/>
      <c r="BG748" s="209"/>
      <c r="BH748" s="162"/>
      <c r="BI748" s="163"/>
      <c r="BJ748" s="163"/>
      <c r="BK748" s="164"/>
      <c r="BL748" s="192"/>
      <c r="BM748" s="209"/>
      <c r="BN748" s="210"/>
      <c r="BO748" s="215"/>
      <c r="BP748" s="216"/>
      <c r="BQ748" s="151"/>
    </row>
    <row r="749" spans="1:69" ht="26.25" customHeight="1">
      <c r="A749" s="122" t="str">
        <v/>
      </c>
      <c r="B749" s="212"/>
      <c r="C749" s="194"/>
      <c r="D749" s="195"/>
      <c r="E749" s="152"/>
      <c r="F749" s="155"/>
      <c r="G749" s="107"/>
      <c r="H749" s="196"/>
      <c r="I749" s="113"/>
      <c r="J749" s="75"/>
      <c r="K749" s="75"/>
      <c r="L749" s="197"/>
      <c r="M749" s="119"/>
      <c r="N749" s="129"/>
      <c r="O749" s="198"/>
      <c r="P749" s="199"/>
      <c r="Q749" s="200"/>
      <c r="R749" s="201"/>
      <c r="S749" s="201"/>
      <c r="T749" s="202"/>
      <c r="U749" s="203"/>
      <c r="V749" s="190"/>
      <c r="W749" s="85"/>
      <c r="X749" s="199"/>
      <c r="Y749" s="200"/>
      <c r="Z749" s="201"/>
      <c r="AA749" s="201"/>
      <c r="AB749" s="202"/>
      <c r="AC749" s="203"/>
      <c r="AD749" s="190"/>
      <c r="AE749" s="213"/>
      <c r="AF749" s="205"/>
      <c r="AG749" s="205"/>
      <c r="AH749" s="206"/>
      <c r="AI749" s="207"/>
      <c r="AJ749" s="214"/>
      <c r="AK749" s="163"/>
      <c r="AL749" s="163"/>
      <c r="AM749" s="208"/>
      <c r="AN749" s="192"/>
      <c r="AO749" s="209"/>
      <c r="AP749" s="162"/>
      <c r="AQ749" s="163"/>
      <c r="AR749" s="163"/>
      <c r="AS749" s="164"/>
      <c r="AT749" s="192"/>
      <c r="AU749" s="209"/>
      <c r="AV749" s="162"/>
      <c r="AW749" s="163"/>
      <c r="AX749" s="163"/>
      <c r="AY749" s="164"/>
      <c r="AZ749" s="192"/>
      <c r="BA749" s="209"/>
      <c r="BB749" s="162"/>
      <c r="BC749" s="163"/>
      <c r="BD749" s="163"/>
      <c r="BE749" s="164"/>
      <c r="BF749" s="192"/>
      <c r="BG749" s="209"/>
      <c r="BH749" s="162"/>
      <c r="BI749" s="163"/>
      <c r="BJ749" s="163"/>
      <c r="BK749" s="164"/>
      <c r="BL749" s="192"/>
      <c r="BM749" s="209"/>
      <c r="BN749" s="210"/>
      <c r="BO749" s="215"/>
      <c r="BP749" s="216"/>
      <c r="BQ749" s="151"/>
    </row>
    <row r="750" spans="1:69" ht="26.25" customHeight="1">
      <c r="A750" s="122" t="str">
        <v/>
      </c>
      <c r="B750" s="212"/>
      <c r="C750" s="194"/>
      <c r="D750" s="195"/>
      <c r="E750" s="152"/>
      <c r="F750" s="155"/>
      <c r="G750" s="107"/>
      <c r="H750" s="196"/>
      <c r="I750" s="113"/>
      <c r="J750" s="75"/>
      <c r="K750" s="75"/>
      <c r="L750" s="197"/>
      <c r="M750" s="119"/>
      <c r="N750" s="129"/>
      <c r="O750" s="198"/>
      <c r="P750" s="199"/>
      <c r="Q750" s="200"/>
      <c r="R750" s="201"/>
      <c r="S750" s="201"/>
      <c r="T750" s="202"/>
      <c r="U750" s="203"/>
      <c r="V750" s="190"/>
      <c r="W750" s="85"/>
      <c r="X750" s="199"/>
      <c r="Y750" s="200"/>
      <c r="Z750" s="201"/>
      <c r="AA750" s="201"/>
      <c r="AB750" s="202"/>
      <c r="AC750" s="203"/>
      <c r="AD750" s="190"/>
      <c r="AE750" s="213"/>
      <c r="AF750" s="205"/>
      <c r="AG750" s="205"/>
      <c r="AH750" s="206"/>
      <c r="AI750" s="207"/>
      <c r="AJ750" s="214"/>
      <c r="AK750" s="163"/>
      <c r="AL750" s="163"/>
      <c r="AM750" s="208"/>
      <c r="AN750" s="192"/>
      <c r="AO750" s="209"/>
      <c r="AP750" s="162"/>
      <c r="AQ750" s="163"/>
      <c r="AR750" s="163"/>
      <c r="AS750" s="164"/>
      <c r="AT750" s="192"/>
      <c r="AU750" s="209"/>
      <c r="AV750" s="162"/>
      <c r="AW750" s="163"/>
      <c r="AX750" s="163"/>
      <c r="AY750" s="164"/>
      <c r="AZ750" s="192"/>
      <c r="BA750" s="209"/>
      <c r="BB750" s="162"/>
      <c r="BC750" s="163"/>
      <c r="BD750" s="163"/>
      <c r="BE750" s="164"/>
      <c r="BF750" s="192"/>
      <c r="BG750" s="209"/>
      <c r="BH750" s="162"/>
      <c r="BI750" s="163"/>
      <c r="BJ750" s="163"/>
      <c r="BK750" s="164"/>
      <c r="BL750" s="192"/>
      <c r="BM750" s="209"/>
      <c r="BN750" s="210"/>
      <c r="BO750" s="215"/>
      <c r="BP750" s="216"/>
      <c r="BQ750" s="151"/>
    </row>
    <row r="751" spans="1:69" ht="26.25" customHeight="1">
      <c r="A751" s="122" t="str">
        <v/>
      </c>
      <c r="B751" s="212"/>
      <c r="C751" s="194"/>
      <c r="D751" s="195"/>
      <c r="E751" s="152"/>
      <c r="F751" s="155"/>
      <c r="G751" s="107"/>
      <c r="H751" s="196"/>
      <c r="I751" s="113"/>
      <c r="J751" s="75"/>
      <c r="K751" s="75"/>
      <c r="L751" s="197"/>
      <c r="M751" s="119"/>
      <c r="N751" s="129"/>
      <c r="O751" s="198"/>
      <c r="P751" s="199"/>
      <c r="Q751" s="200"/>
      <c r="R751" s="201"/>
      <c r="S751" s="201"/>
      <c r="T751" s="202"/>
      <c r="U751" s="203"/>
      <c r="V751" s="190"/>
      <c r="W751" s="85"/>
      <c r="X751" s="199"/>
      <c r="Y751" s="200"/>
      <c r="Z751" s="201"/>
      <c r="AA751" s="201"/>
      <c r="AB751" s="202"/>
      <c r="AC751" s="203"/>
      <c r="AD751" s="190"/>
      <c r="AE751" s="213"/>
      <c r="AF751" s="205"/>
      <c r="AG751" s="205"/>
      <c r="AH751" s="206"/>
      <c r="AI751" s="207"/>
      <c r="AJ751" s="214"/>
      <c r="AK751" s="163"/>
      <c r="AL751" s="163"/>
      <c r="AM751" s="208"/>
      <c r="AN751" s="192"/>
      <c r="AO751" s="209"/>
      <c r="AP751" s="162"/>
      <c r="AQ751" s="163"/>
      <c r="AR751" s="163"/>
      <c r="AS751" s="164"/>
      <c r="AT751" s="192"/>
      <c r="AU751" s="209"/>
      <c r="AV751" s="162"/>
      <c r="AW751" s="163"/>
      <c r="AX751" s="163"/>
      <c r="AY751" s="164"/>
      <c r="AZ751" s="192"/>
      <c r="BA751" s="209"/>
      <c r="BB751" s="162"/>
      <c r="BC751" s="163"/>
      <c r="BD751" s="163"/>
      <c r="BE751" s="164"/>
      <c r="BF751" s="192"/>
      <c r="BG751" s="209"/>
      <c r="BH751" s="162"/>
      <c r="BI751" s="163"/>
      <c r="BJ751" s="163"/>
      <c r="BK751" s="164"/>
      <c r="BL751" s="192"/>
      <c r="BM751" s="209"/>
      <c r="BN751" s="210"/>
      <c r="BO751" s="215"/>
      <c r="BP751" s="216"/>
      <c r="BQ751" s="151"/>
    </row>
    <row r="752" spans="1:69" ht="26.25" customHeight="1">
      <c r="A752" s="122" t="str">
        <v/>
      </c>
      <c r="B752" s="212"/>
      <c r="C752" s="194"/>
      <c r="D752" s="195"/>
      <c r="E752" s="152"/>
      <c r="F752" s="155"/>
      <c r="G752" s="107"/>
      <c r="H752" s="196"/>
      <c r="I752" s="113"/>
      <c r="J752" s="75"/>
      <c r="K752" s="75"/>
      <c r="L752" s="197"/>
      <c r="M752" s="119"/>
      <c r="N752" s="129"/>
      <c r="O752" s="198"/>
      <c r="P752" s="199"/>
      <c r="Q752" s="200"/>
      <c r="R752" s="201"/>
      <c r="S752" s="201"/>
      <c r="T752" s="202"/>
      <c r="U752" s="203"/>
      <c r="V752" s="190"/>
      <c r="W752" s="85"/>
      <c r="X752" s="199"/>
      <c r="Y752" s="200"/>
      <c r="Z752" s="201"/>
      <c r="AA752" s="201"/>
      <c r="AB752" s="202"/>
      <c r="AC752" s="203"/>
      <c r="AD752" s="190"/>
      <c r="AE752" s="213"/>
      <c r="AF752" s="205"/>
      <c r="AG752" s="205"/>
      <c r="AH752" s="206"/>
      <c r="AI752" s="207"/>
      <c r="AJ752" s="214"/>
      <c r="AK752" s="163"/>
      <c r="AL752" s="163"/>
      <c r="AM752" s="208"/>
      <c r="AN752" s="192"/>
      <c r="AO752" s="209"/>
      <c r="AP752" s="162"/>
      <c r="AQ752" s="163"/>
      <c r="AR752" s="163"/>
      <c r="AS752" s="164"/>
      <c r="AT752" s="192"/>
      <c r="AU752" s="209"/>
      <c r="AV752" s="162"/>
      <c r="AW752" s="163"/>
      <c r="AX752" s="163"/>
      <c r="AY752" s="164"/>
      <c r="AZ752" s="192"/>
      <c r="BA752" s="209"/>
      <c r="BB752" s="162"/>
      <c r="BC752" s="163"/>
      <c r="BD752" s="163"/>
      <c r="BE752" s="164"/>
      <c r="BF752" s="192"/>
      <c r="BG752" s="209"/>
      <c r="BH752" s="162"/>
      <c r="BI752" s="163"/>
      <c r="BJ752" s="163"/>
      <c r="BK752" s="164"/>
      <c r="BL752" s="192"/>
      <c r="BM752" s="209"/>
      <c r="BN752" s="210"/>
      <c r="BO752" s="215"/>
      <c r="BP752" s="216"/>
      <c r="BQ752" s="151"/>
    </row>
    <row r="753" spans="1:69" ht="26.25" customHeight="1">
      <c r="A753" s="122" t="str">
        <v/>
      </c>
      <c r="B753" s="212"/>
      <c r="C753" s="194"/>
      <c r="D753" s="195"/>
      <c r="E753" s="152"/>
      <c r="F753" s="155"/>
      <c r="G753" s="107"/>
      <c r="H753" s="196"/>
      <c r="I753" s="113"/>
      <c r="J753" s="75"/>
      <c r="K753" s="75"/>
      <c r="L753" s="197"/>
      <c r="M753" s="119"/>
      <c r="N753" s="129"/>
      <c r="O753" s="198"/>
      <c r="P753" s="199"/>
      <c r="Q753" s="200"/>
      <c r="R753" s="201"/>
      <c r="S753" s="201"/>
      <c r="T753" s="202"/>
      <c r="U753" s="203"/>
      <c r="V753" s="190"/>
      <c r="W753" s="85"/>
      <c r="X753" s="199"/>
      <c r="Y753" s="200"/>
      <c r="Z753" s="201"/>
      <c r="AA753" s="201"/>
      <c r="AB753" s="202"/>
      <c r="AC753" s="203"/>
      <c r="AD753" s="190"/>
      <c r="AE753" s="213"/>
      <c r="AF753" s="205"/>
      <c r="AG753" s="205"/>
      <c r="AH753" s="206"/>
      <c r="AI753" s="207"/>
      <c r="AJ753" s="214"/>
      <c r="AK753" s="163"/>
      <c r="AL753" s="163"/>
      <c r="AM753" s="208"/>
      <c r="AN753" s="192"/>
      <c r="AO753" s="209"/>
      <c r="AP753" s="162"/>
      <c r="AQ753" s="163"/>
      <c r="AR753" s="163"/>
      <c r="AS753" s="164"/>
      <c r="AT753" s="192"/>
      <c r="AU753" s="209"/>
      <c r="AV753" s="162"/>
      <c r="AW753" s="163"/>
      <c r="AX753" s="163"/>
      <c r="AY753" s="164"/>
      <c r="AZ753" s="192"/>
      <c r="BA753" s="209"/>
      <c r="BB753" s="162"/>
      <c r="BC753" s="163"/>
      <c r="BD753" s="163"/>
      <c r="BE753" s="164"/>
      <c r="BF753" s="192"/>
      <c r="BG753" s="209"/>
      <c r="BH753" s="162"/>
      <c r="BI753" s="163"/>
      <c r="BJ753" s="163"/>
      <c r="BK753" s="164"/>
      <c r="BL753" s="192"/>
      <c r="BM753" s="209"/>
      <c r="BN753" s="210"/>
      <c r="BO753" s="215"/>
      <c r="BP753" s="216"/>
      <c r="BQ753" s="151"/>
    </row>
    <row r="754" spans="1:69" ht="26.25" customHeight="1">
      <c r="A754" s="122" t="str">
        <v/>
      </c>
      <c r="B754" s="212"/>
      <c r="C754" s="194"/>
      <c r="D754" s="195"/>
      <c r="E754" s="152"/>
      <c r="F754" s="155"/>
      <c r="G754" s="107"/>
      <c r="H754" s="196"/>
      <c r="I754" s="113"/>
      <c r="J754" s="75"/>
      <c r="K754" s="75"/>
      <c r="L754" s="197"/>
      <c r="M754" s="119"/>
      <c r="N754" s="129"/>
      <c r="O754" s="198"/>
      <c r="P754" s="199"/>
      <c r="Q754" s="200"/>
      <c r="R754" s="201"/>
      <c r="S754" s="201"/>
      <c r="T754" s="202"/>
      <c r="U754" s="203"/>
      <c r="V754" s="190"/>
      <c r="W754" s="85"/>
      <c r="X754" s="199"/>
      <c r="Y754" s="200"/>
      <c r="Z754" s="201"/>
      <c r="AA754" s="201"/>
      <c r="AB754" s="202"/>
      <c r="AC754" s="203"/>
      <c r="AD754" s="190"/>
      <c r="AE754" s="213"/>
      <c r="AF754" s="205"/>
      <c r="AG754" s="205"/>
      <c r="AH754" s="206"/>
      <c r="AI754" s="207"/>
      <c r="AJ754" s="214"/>
      <c r="AK754" s="163"/>
      <c r="AL754" s="163"/>
      <c r="AM754" s="208"/>
      <c r="AN754" s="192"/>
      <c r="AO754" s="209"/>
      <c r="AP754" s="162"/>
      <c r="AQ754" s="163"/>
      <c r="AR754" s="163"/>
      <c r="AS754" s="164"/>
      <c r="AT754" s="192"/>
      <c r="AU754" s="209"/>
      <c r="AV754" s="162"/>
      <c r="AW754" s="163"/>
      <c r="AX754" s="163"/>
      <c r="AY754" s="164"/>
      <c r="AZ754" s="192"/>
      <c r="BA754" s="209"/>
      <c r="BB754" s="162"/>
      <c r="BC754" s="163"/>
      <c r="BD754" s="163"/>
      <c r="BE754" s="164"/>
      <c r="BF754" s="192"/>
      <c r="BG754" s="209"/>
      <c r="BH754" s="162"/>
      <c r="BI754" s="163"/>
      <c r="BJ754" s="163"/>
      <c r="BK754" s="164"/>
      <c r="BL754" s="192"/>
      <c r="BM754" s="209"/>
      <c r="BN754" s="210"/>
      <c r="BO754" s="215"/>
      <c r="BP754" s="216"/>
      <c r="BQ754" s="151"/>
    </row>
    <row r="755" spans="1:69" ht="26.25" customHeight="1">
      <c r="A755" s="122" t="str">
        <v/>
      </c>
      <c r="B755" s="212"/>
      <c r="C755" s="194"/>
      <c r="D755" s="195"/>
      <c r="E755" s="152"/>
      <c r="F755" s="155"/>
      <c r="G755" s="107"/>
      <c r="H755" s="196"/>
      <c r="I755" s="113"/>
      <c r="J755" s="75"/>
      <c r="K755" s="75"/>
      <c r="L755" s="197"/>
      <c r="M755" s="119"/>
      <c r="N755" s="129"/>
      <c r="O755" s="198"/>
      <c r="P755" s="199"/>
      <c r="Q755" s="200"/>
      <c r="R755" s="201"/>
      <c r="S755" s="201"/>
      <c r="T755" s="202"/>
      <c r="U755" s="203"/>
      <c r="V755" s="190"/>
      <c r="W755" s="85"/>
      <c r="X755" s="199"/>
      <c r="Y755" s="200"/>
      <c r="Z755" s="201"/>
      <c r="AA755" s="201"/>
      <c r="AB755" s="202"/>
      <c r="AC755" s="203"/>
      <c r="AD755" s="190"/>
      <c r="AE755" s="213"/>
      <c r="AF755" s="205"/>
      <c r="AG755" s="205"/>
      <c r="AH755" s="206"/>
      <c r="AI755" s="207"/>
      <c r="AJ755" s="214"/>
      <c r="AK755" s="163"/>
      <c r="AL755" s="163"/>
      <c r="AM755" s="208"/>
      <c r="AN755" s="192"/>
      <c r="AO755" s="209"/>
      <c r="AP755" s="162"/>
      <c r="AQ755" s="163"/>
      <c r="AR755" s="163"/>
      <c r="AS755" s="164"/>
      <c r="AT755" s="192"/>
      <c r="AU755" s="209"/>
      <c r="AV755" s="162"/>
      <c r="AW755" s="163"/>
      <c r="AX755" s="163"/>
      <c r="AY755" s="164"/>
      <c r="AZ755" s="192"/>
      <c r="BA755" s="209"/>
      <c r="BB755" s="162"/>
      <c r="BC755" s="163"/>
      <c r="BD755" s="163"/>
      <c r="BE755" s="164"/>
      <c r="BF755" s="192"/>
      <c r="BG755" s="209"/>
      <c r="BH755" s="162"/>
      <c r="BI755" s="163"/>
      <c r="BJ755" s="163"/>
      <c r="BK755" s="164"/>
      <c r="BL755" s="192"/>
      <c r="BM755" s="209"/>
      <c r="BN755" s="210"/>
      <c r="BO755" s="215"/>
      <c r="BP755" s="216"/>
      <c r="BQ755" s="151"/>
    </row>
    <row r="756" spans="1:69" ht="26.25" customHeight="1">
      <c r="A756" s="122" t="str">
        <v/>
      </c>
      <c r="B756" s="212"/>
      <c r="C756" s="194"/>
      <c r="D756" s="195"/>
      <c r="E756" s="152"/>
      <c r="F756" s="155"/>
      <c r="G756" s="107"/>
      <c r="H756" s="196"/>
      <c r="I756" s="113"/>
      <c r="J756" s="75"/>
      <c r="K756" s="75"/>
      <c r="L756" s="197"/>
      <c r="M756" s="119"/>
      <c r="N756" s="129"/>
      <c r="O756" s="198"/>
      <c r="P756" s="199"/>
      <c r="Q756" s="200"/>
      <c r="R756" s="201"/>
      <c r="S756" s="201"/>
      <c r="T756" s="202"/>
      <c r="U756" s="203"/>
      <c r="V756" s="190"/>
      <c r="W756" s="85"/>
      <c r="X756" s="199"/>
      <c r="Y756" s="200"/>
      <c r="Z756" s="201"/>
      <c r="AA756" s="201"/>
      <c r="AB756" s="202"/>
      <c r="AC756" s="203"/>
      <c r="AD756" s="190"/>
      <c r="AE756" s="213"/>
      <c r="AF756" s="205"/>
      <c r="AG756" s="205"/>
      <c r="AH756" s="206"/>
      <c r="AI756" s="207"/>
      <c r="AJ756" s="214"/>
      <c r="AK756" s="163"/>
      <c r="AL756" s="163"/>
      <c r="AM756" s="208"/>
      <c r="AN756" s="192"/>
      <c r="AO756" s="209"/>
      <c r="AP756" s="162"/>
      <c r="AQ756" s="163"/>
      <c r="AR756" s="163"/>
      <c r="AS756" s="164"/>
      <c r="AT756" s="192"/>
      <c r="AU756" s="209"/>
      <c r="AV756" s="162"/>
      <c r="AW756" s="163"/>
      <c r="AX756" s="163"/>
      <c r="AY756" s="164"/>
      <c r="AZ756" s="192"/>
      <c r="BA756" s="209"/>
      <c r="BB756" s="162"/>
      <c r="BC756" s="163"/>
      <c r="BD756" s="163"/>
      <c r="BE756" s="164"/>
      <c r="BF756" s="192"/>
      <c r="BG756" s="209"/>
      <c r="BH756" s="162"/>
      <c r="BI756" s="163"/>
      <c r="BJ756" s="163"/>
      <c r="BK756" s="164"/>
      <c r="BL756" s="192"/>
      <c r="BM756" s="209"/>
      <c r="BN756" s="210"/>
      <c r="BO756" s="215"/>
      <c r="BP756" s="216"/>
      <c r="BQ756" s="151"/>
    </row>
    <row r="757" spans="1:69" ht="26.25" customHeight="1">
      <c r="A757" s="122" t="str">
        <v/>
      </c>
      <c r="B757" s="212"/>
      <c r="C757" s="194"/>
      <c r="D757" s="195"/>
      <c r="E757" s="152"/>
      <c r="F757" s="155"/>
      <c r="G757" s="107"/>
      <c r="H757" s="196"/>
      <c r="I757" s="113"/>
      <c r="J757" s="75"/>
      <c r="K757" s="75"/>
      <c r="L757" s="197"/>
      <c r="M757" s="119"/>
      <c r="N757" s="129"/>
      <c r="O757" s="198"/>
      <c r="P757" s="199"/>
      <c r="Q757" s="200"/>
      <c r="R757" s="201"/>
      <c r="S757" s="201"/>
      <c r="T757" s="202"/>
      <c r="U757" s="203"/>
      <c r="V757" s="190"/>
      <c r="W757" s="85"/>
      <c r="X757" s="199"/>
      <c r="Y757" s="200"/>
      <c r="Z757" s="201"/>
      <c r="AA757" s="201"/>
      <c r="AB757" s="202"/>
      <c r="AC757" s="203"/>
      <c r="AD757" s="190"/>
      <c r="AE757" s="213"/>
      <c r="AF757" s="205"/>
      <c r="AG757" s="205"/>
      <c r="AH757" s="206"/>
      <c r="AI757" s="207"/>
      <c r="AJ757" s="214"/>
      <c r="AK757" s="163"/>
      <c r="AL757" s="163"/>
      <c r="AM757" s="208"/>
      <c r="AN757" s="192"/>
      <c r="AO757" s="209"/>
      <c r="AP757" s="162"/>
      <c r="AQ757" s="163"/>
      <c r="AR757" s="163"/>
      <c r="AS757" s="164"/>
      <c r="AT757" s="192"/>
      <c r="AU757" s="209"/>
      <c r="AV757" s="162"/>
      <c r="AW757" s="163"/>
      <c r="AX757" s="163"/>
      <c r="AY757" s="164"/>
      <c r="AZ757" s="192"/>
      <c r="BA757" s="209"/>
      <c r="BB757" s="162"/>
      <c r="BC757" s="163"/>
      <c r="BD757" s="163"/>
      <c r="BE757" s="164"/>
      <c r="BF757" s="192"/>
      <c r="BG757" s="209"/>
      <c r="BH757" s="162"/>
      <c r="BI757" s="163"/>
      <c r="BJ757" s="163"/>
      <c r="BK757" s="164"/>
      <c r="BL757" s="192"/>
      <c r="BM757" s="209"/>
      <c r="BN757" s="210"/>
      <c r="BO757" s="215"/>
      <c r="BP757" s="216"/>
      <c r="BQ757" s="151"/>
    </row>
    <row r="758" spans="1:69" ht="26.25" customHeight="1">
      <c r="A758" s="122" t="str">
        <v/>
      </c>
      <c r="B758" s="212"/>
      <c r="C758" s="194"/>
      <c r="D758" s="195"/>
      <c r="E758" s="152"/>
      <c r="F758" s="155"/>
      <c r="G758" s="107"/>
      <c r="H758" s="196"/>
      <c r="I758" s="113"/>
      <c r="J758" s="75"/>
      <c r="K758" s="75"/>
      <c r="L758" s="197"/>
      <c r="M758" s="119"/>
      <c r="N758" s="129"/>
      <c r="O758" s="198"/>
      <c r="P758" s="199"/>
      <c r="Q758" s="200"/>
      <c r="R758" s="201"/>
      <c r="S758" s="201"/>
      <c r="T758" s="202"/>
      <c r="U758" s="203"/>
      <c r="V758" s="190"/>
      <c r="W758" s="85"/>
      <c r="X758" s="199"/>
      <c r="Y758" s="200"/>
      <c r="Z758" s="201"/>
      <c r="AA758" s="201"/>
      <c r="AB758" s="202"/>
      <c r="AC758" s="203"/>
      <c r="AD758" s="190"/>
      <c r="AE758" s="213"/>
      <c r="AF758" s="205"/>
      <c r="AG758" s="205"/>
      <c r="AH758" s="206"/>
      <c r="AI758" s="207"/>
      <c r="AJ758" s="214"/>
      <c r="AK758" s="163"/>
      <c r="AL758" s="163"/>
      <c r="AM758" s="208"/>
      <c r="AN758" s="192"/>
      <c r="AO758" s="209"/>
      <c r="AP758" s="162"/>
      <c r="AQ758" s="163"/>
      <c r="AR758" s="163"/>
      <c r="AS758" s="164"/>
      <c r="AT758" s="192"/>
      <c r="AU758" s="209"/>
      <c r="AV758" s="162"/>
      <c r="AW758" s="163"/>
      <c r="AX758" s="163"/>
      <c r="AY758" s="164"/>
      <c r="AZ758" s="192"/>
      <c r="BA758" s="209"/>
      <c r="BB758" s="162"/>
      <c r="BC758" s="163"/>
      <c r="BD758" s="163"/>
      <c r="BE758" s="164"/>
      <c r="BF758" s="192"/>
      <c r="BG758" s="209"/>
      <c r="BH758" s="162"/>
      <c r="BI758" s="163"/>
      <c r="BJ758" s="163"/>
      <c r="BK758" s="164"/>
      <c r="BL758" s="192"/>
      <c r="BM758" s="209"/>
      <c r="BN758" s="210"/>
      <c r="BO758" s="215"/>
      <c r="BP758" s="216"/>
      <c r="BQ758" s="151"/>
    </row>
    <row r="759" spans="1:69" ht="26.25" customHeight="1">
      <c r="A759" s="122" t="str">
        <v/>
      </c>
      <c r="B759" s="212"/>
      <c r="C759" s="194"/>
      <c r="D759" s="195"/>
      <c r="E759" s="152"/>
      <c r="F759" s="155"/>
      <c r="G759" s="107"/>
      <c r="H759" s="196"/>
      <c r="I759" s="113"/>
      <c r="J759" s="75"/>
      <c r="K759" s="75"/>
      <c r="L759" s="197"/>
      <c r="M759" s="119"/>
      <c r="N759" s="129"/>
      <c r="O759" s="198"/>
      <c r="P759" s="199"/>
      <c r="Q759" s="200"/>
      <c r="R759" s="201"/>
      <c r="S759" s="201"/>
      <c r="T759" s="202"/>
      <c r="U759" s="203"/>
      <c r="V759" s="190"/>
      <c r="W759" s="85"/>
      <c r="X759" s="199"/>
      <c r="Y759" s="200"/>
      <c r="Z759" s="201"/>
      <c r="AA759" s="201"/>
      <c r="AB759" s="202"/>
      <c r="AC759" s="203"/>
      <c r="AD759" s="190"/>
      <c r="AE759" s="213"/>
      <c r="AF759" s="205"/>
      <c r="AG759" s="205"/>
      <c r="AH759" s="206"/>
      <c r="AI759" s="207"/>
      <c r="AJ759" s="214"/>
      <c r="AK759" s="163"/>
      <c r="AL759" s="163"/>
      <c r="AM759" s="208"/>
      <c r="AN759" s="192"/>
      <c r="AO759" s="209"/>
      <c r="AP759" s="162"/>
      <c r="AQ759" s="163"/>
      <c r="AR759" s="163"/>
      <c r="AS759" s="164"/>
      <c r="AT759" s="192"/>
      <c r="AU759" s="209"/>
      <c r="AV759" s="162"/>
      <c r="AW759" s="163"/>
      <c r="AX759" s="163"/>
      <c r="AY759" s="164"/>
      <c r="AZ759" s="192"/>
      <c r="BA759" s="209"/>
      <c r="BB759" s="162"/>
      <c r="BC759" s="163"/>
      <c r="BD759" s="163"/>
      <c r="BE759" s="164"/>
      <c r="BF759" s="192"/>
      <c r="BG759" s="209"/>
      <c r="BH759" s="162"/>
      <c r="BI759" s="163"/>
      <c r="BJ759" s="163"/>
      <c r="BK759" s="164"/>
      <c r="BL759" s="192"/>
      <c r="BM759" s="209"/>
      <c r="BN759" s="210"/>
      <c r="BO759" s="215"/>
      <c r="BP759" s="216"/>
      <c r="BQ759" s="151"/>
    </row>
    <row r="760" spans="1:69" ht="26.25" customHeight="1">
      <c r="A760" s="122" t="str">
        <v/>
      </c>
      <c r="B760" s="212"/>
      <c r="C760" s="194"/>
      <c r="D760" s="195"/>
      <c r="E760" s="152"/>
      <c r="F760" s="155"/>
      <c r="G760" s="107"/>
      <c r="H760" s="196"/>
      <c r="I760" s="113"/>
      <c r="J760" s="75"/>
      <c r="K760" s="75"/>
      <c r="L760" s="197"/>
      <c r="M760" s="119"/>
      <c r="N760" s="129"/>
      <c r="O760" s="198"/>
      <c r="P760" s="199"/>
      <c r="Q760" s="200"/>
      <c r="R760" s="201"/>
      <c r="S760" s="201"/>
      <c r="T760" s="202"/>
      <c r="U760" s="203"/>
      <c r="V760" s="190"/>
      <c r="W760" s="85"/>
      <c r="X760" s="199"/>
      <c r="Y760" s="200"/>
      <c r="Z760" s="201"/>
      <c r="AA760" s="201"/>
      <c r="AB760" s="202"/>
      <c r="AC760" s="203"/>
      <c r="AD760" s="190"/>
      <c r="AE760" s="213"/>
      <c r="AF760" s="205"/>
      <c r="AG760" s="205"/>
      <c r="AH760" s="206"/>
      <c r="AI760" s="207"/>
      <c r="AJ760" s="214"/>
      <c r="AK760" s="163"/>
      <c r="AL760" s="163"/>
      <c r="AM760" s="208"/>
      <c r="AN760" s="192"/>
      <c r="AO760" s="209"/>
      <c r="AP760" s="162"/>
      <c r="AQ760" s="163"/>
      <c r="AR760" s="163"/>
      <c r="AS760" s="164"/>
      <c r="AT760" s="192"/>
      <c r="AU760" s="209"/>
      <c r="AV760" s="162"/>
      <c r="AW760" s="163"/>
      <c r="AX760" s="163"/>
      <c r="AY760" s="164"/>
      <c r="AZ760" s="192"/>
      <c r="BA760" s="209"/>
      <c r="BB760" s="162"/>
      <c r="BC760" s="163"/>
      <c r="BD760" s="163"/>
      <c r="BE760" s="164"/>
      <c r="BF760" s="192"/>
      <c r="BG760" s="209"/>
      <c r="BH760" s="162"/>
      <c r="BI760" s="163"/>
      <c r="BJ760" s="163"/>
      <c r="BK760" s="164"/>
      <c r="BL760" s="192"/>
      <c r="BM760" s="209"/>
      <c r="BN760" s="210"/>
      <c r="BO760" s="215"/>
      <c r="BP760" s="216"/>
      <c r="BQ760" s="151"/>
    </row>
    <row r="761" spans="1:69" ht="26.25" customHeight="1">
      <c r="A761" s="122" t="str">
        <v/>
      </c>
      <c r="B761" s="212"/>
      <c r="C761" s="194"/>
      <c r="D761" s="195"/>
      <c r="E761" s="152"/>
      <c r="F761" s="155"/>
      <c r="G761" s="107"/>
      <c r="H761" s="196"/>
      <c r="I761" s="113"/>
      <c r="J761" s="75"/>
      <c r="K761" s="75"/>
      <c r="L761" s="197"/>
      <c r="M761" s="119"/>
      <c r="N761" s="129"/>
      <c r="O761" s="198"/>
      <c r="P761" s="199"/>
      <c r="Q761" s="200"/>
      <c r="R761" s="201"/>
      <c r="S761" s="201"/>
      <c r="T761" s="202"/>
      <c r="U761" s="203"/>
      <c r="V761" s="190"/>
      <c r="W761" s="85"/>
      <c r="X761" s="199"/>
      <c r="Y761" s="200"/>
      <c r="Z761" s="201"/>
      <c r="AA761" s="201"/>
      <c r="AB761" s="202"/>
      <c r="AC761" s="203"/>
      <c r="AD761" s="190"/>
      <c r="AE761" s="213"/>
      <c r="AF761" s="205"/>
      <c r="AG761" s="205"/>
      <c r="AH761" s="206"/>
      <c r="AI761" s="207"/>
      <c r="AJ761" s="214"/>
      <c r="AK761" s="163"/>
      <c r="AL761" s="163"/>
      <c r="AM761" s="208"/>
      <c r="AN761" s="192"/>
      <c r="AO761" s="209"/>
      <c r="AP761" s="162"/>
      <c r="AQ761" s="163"/>
      <c r="AR761" s="163"/>
      <c r="AS761" s="164"/>
      <c r="AT761" s="192"/>
      <c r="AU761" s="209"/>
      <c r="AV761" s="162"/>
      <c r="AW761" s="163"/>
      <c r="AX761" s="163"/>
      <c r="AY761" s="164"/>
      <c r="AZ761" s="192"/>
      <c r="BA761" s="209"/>
      <c r="BB761" s="162"/>
      <c r="BC761" s="163"/>
      <c r="BD761" s="163"/>
      <c r="BE761" s="164"/>
      <c r="BF761" s="192"/>
      <c r="BG761" s="209"/>
      <c r="BH761" s="162"/>
      <c r="BI761" s="163"/>
      <c r="BJ761" s="163"/>
      <c r="BK761" s="164"/>
      <c r="BL761" s="192"/>
      <c r="BM761" s="209"/>
      <c r="BN761" s="210"/>
      <c r="BO761" s="215"/>
      <c r="BP761" s="216"/>
      <c r="BQ761" s="151"/>
    </row>
    <row r="762" spans="1:69" ht="26.25" customHeight="1">
      <c r="A762" s="122" t="str">
        <v/>
      </c>
      <c r="B762" s="212"/>
      <c r="C762" s="194"/>
      <c r="D762" s="195"/>
      <c r="E762" s="152"/>
      <c r="F762" s="155"/>
      <c r="G762" s="107"/>
      <c r="H762" s="196"/>
      <c r="I762" s="113"/>
      <c r="J762" s="75"/>
      <c r="K762" s="75"/>
      <c r="L762" s="197"/>
      <c r="M762" s="119"/>
      <c r="N762" s="129"/>
      <c r="O762" s="198"/>
      <c r="P762" s="199"/>
      <c r="Q762" s="200"/>
      <c r="R762" s="201"/>
      <c r="S762" s="201"/>
      <c r="T762" s="202"/>
      <c r="U762" s="203"/>
      <c r="V762" s="190"/>
      <c r="W762" s="85"/>
      <c r="X762" s="199"/>
      <c r="Y762" s="200"/>
      <c r="Z762" s="201"/>
      <c r="AA762" s="201"/>
      <c r="AB762" s="202"/>
      <c r="AC762" s="203"/>
      <c r="AD762" s="190"/>
      <c r="AE762" s="213"/>
      <c r="AF762" s="205"/>
      <c r="AG762" s="205"/>
      <c r="AH762" s="206"/>
      <c r="AI762" s="207"/>
      <c r="AJ762" s="214"/>
      <c r="AK762" s="163"/>
      <c r="AL762" s="163"/>
      <c r="AM762" s="208"/>
      <c r="AN762" s="192"/>
      <c r="AO762" s="209"/>
      <c r="AP762" s="162"/>
      <c r="AQ762" s="163"/>
      <c r="AR762" s="163"/>
      <c r="AS762" s="164"/>
      <c r="AT762" s="192"/>
      <c r="AU762" s="209"/>
      <c r="AV762" s="162"/>
      <c r="AW762" s="163"/>
      <c r="AX762" s="163"/>
      <c r="AY762" s="164"/>
      <c r="AZ762" s="192"/>
      <c r="BA762" s="209"/>
      <c r="BB762" s="162"/>
      <c r="BC762" s="163"/>
      <c r="BD762" s="163"/>
      <c r="BE762" s="164"/>
      <c r="BF762" s="192"/>
      <c r="BG762" s="209"/>
      <c r="BH762" s="162"/>
      <c r="BI762" s="163"/>
      <c r="BJ762" s="163"/>
      <c r="BK762" s="164"/>
      <c r="BL762" s="192"/>
      <c r="BM762" s="209"/>
      <c r="BN762" s="210"/>
      <c r="BO762" s="215"/>
      <c r="BP762" s="216"/>
      <c r="BQ762" s="151"/>
    </row>
    <row r="763" spans="1:69" ht="26.25" customHeight="1">
      <c r="A763" s="122" t="str">
        <v/>
      </c>
      <c r="B763" s="212"/>
      <c r="C763" s="194"/>
      <c r="D763" s="195"/>
      <c r="E763" s="152"/>
      <c r="F763" s="155"/>
      <c r="G763" s="107"/>
      <c r="H763" s="196"/>
      <c r="I763" s="113"/>
      <c r="J763" s="75"/>
      <c r="K763" s="75"/>
      <c r="L763" s="197"/>
      <c r="M763" s="119"/>
      <c r="N763" s="129"/>
      <c r="O763" s="198"/>
      <c r="P763" s="199"/>
      <c r="Q763" s="200"/>
      <c r="R763" s="201"/>
      <c r="S763" s="201"/>
      <c r="T763" s="202"/>
      <c r="U763" s="203"/>
      <c r="V763" s="190"/>
      <c r="W763" s="85"/>
      <c r="X763" s="199"/>
      <c r="Y763" s="200"/>
      <c r="Z763" s="201"/>
      <c r="AA763" s="201"/>
      <c r="AB763" s="202"/>
      <c r="AC763" s="203"/>
      <c r="AD763" s="190"/>
      <c r="AE763" s="213"/>
      <c r="AF763" s="205"/>
      <c r="AG763" s="205"/>
      <c r="AH763" s="206"/>
      <c r="AI763" s="207"/>
      <c r="AJ763" s="214"/>
      <c r="AK763" s="163"/>
      <c r="AL763" s="163"/>
      <c r="AM763" s="208"/>
      <c r="AN763" s="192"/>
      <c r="AO763" s="209"/>
      <c r="AP763" s="162"/>
      <c r="AQ763" s="163"/>
      <c r="AR763" s="163"/>
      <c r="AS763" s="164"/>
      <c r="AT763" s="192"/>
      <c r="AU763" s="209"/>
      <c r="AV763" s="162"/>
      <c r="AW763" s="163"/>
      <c r="AX763" s="163"/>
      <c r="AY763" s="164"/>
      <c r="AZ763" s="192"/>
      <c r="BA763" s="209"/>
      <c r="BB763" s="162"/>
      <c r="BC763" s="163"/>
      <c r="BD763" s="163"/>
      <c r="BE763" s="164"/>
      <c r="BF763" s="192"/>
      <c r="BG763" s="209"/>
      <c r="BH763" s="162"/>
      <c r="BI763" s="163"/>
      <c r="BJ763" s="163"/>
      <c r="BK763" s="164"/>
      <c r="BL763" s="192"/>
      <c r="BM763" s="209"/>
      <c r="BN763" s="210"/>
      <c r="BO763" s="215"/>
      <c r="BP763" s="216"/>
      <c r="BQ763" s="151"/>
    </row>
    <row r="764" spans="1:69" ht="26.25" customHeight="1">
      <c r="A764" s="122" t="str">
        <v/>
      </c>
      <c r="B764" s="212"/>
      <c r="C764" s="194"/>
      <c r="D764" s="195"/>
      <c r="E764" s="152"/>
      <c r="F764" s="155"/>
      <c r="G764" s="107"/>
      <c r="H764" s="196"/>
      <c r="I764" s="113"/>
      <c r="J764" s="75"/>
      <c r="K764" s="75"/>
      <c r="L764" s="197"/>
      <c r="M764" s="119"/>
      <c r="N764" s="129"/>
      <c r="O764" s="198"/>
      <c r="P764" s="199"/>
      <c r="Q764" s="200"/>
      <c r="R764" s="201"/>
      <c r="S764" s="201"/>
      <c r="T764" s="202"/>
      <c r="U764" s="203"/>
      <c r="V764" s="190"/>
      <c r="W764" s="85"/>
      <c r="X764" s="199"/>
      <c r="Y764" s="200"/>
      <c r="Z764" s="201"/>
      <c r="AA764" s="201"/>
      <c r="AB764" s="202"/>
      <c r="AC764" s="203"/>
      <c r="AD764" s="190"/>
      <c r="AE764" s="213"/>
      <c r="AF764" s="205"/>
      <c r="AG764" s="205"/>
      <c r="AH764" s="206"/>
      <c r="AI764" s="207"/>
      <c r="AJ764" s="214"/>
      <c r="AK764" s="163"/>
      <c r="AL764" s="163"/>
      <c r="AM764" s="208"/>
      <c r="AN764" s="192"/>
      <c r="AO764" s="209"/>
      <c r="AP764" s="162"/>
      <c r="AQ764" s="163"/>
      <c r="AR764" s="163"/>
      <c r="AS764" s="164"/>
      <c r="AT764" s="192"/>
      <c r="AU764" s="209"/>
      <c r="AV764" s="162"/>
      <c r="AW764" s="163"/>
      <c r="AX764" s="163"/>
      <c r="AY764" s="164"/>
      <c r="AZ764" s="192"/>
      <c r="BA764" s="209"/>
      <c r="BB764" s="162"/>
      <c r="BC764" s="163"/>
      <c r="BD764" s="163"/>
      <c r="BE764" s="164"/>
      <c r="BF764" s="192"/>
      <c r="BG764" s="209"/>
      <c r="BH764" s="162"/>
      <c r="BI764" s="163"/>
      <c r="BJ764" s="163"/>
      <c r="BK764" s="164"/>
      <c r="BL764" s="192"/>
      <c r="BM764" s="209"/>
      <c r="BN764" s="210"/>
      <c r="BO764" s="215"/>
      <c r="BP764" s="216"/>
      <c r="BQ764" s="151"/>
    </row>
    <row r="765" spans="1:69" ht="26.25" customHeight="1">
      <c r="A765" s="122" t="str">
        <v/>
      </c>
      <c r="B765" s="212"/>
      <c r="C765" s="194"/>
      <c r="D765" s="195"/>
      <c r="E765" s="152"/>
      <c r="F765" s="155"/>
      <c r="G765" s="107"/>
      <c r="H765" s="196"/>
      <c r="I765" s="113"/>
      <c r="J765" s="75"/>
      <c r="K765" s="75"/>
      <c r="L765" s="197"/>
      <c r="M765" s="119"/>
      <c r="N765" s="129"/>
      <c r="O765" s="198"/>
      <c r="P765" s="199"/>
      <c r="Q765" s="200"/>
      <c r="R765" s="201"/>
      <c r="S765" s="201"/>
      <c r="T765" s="202"/>
      <c r="U765" s="203"/>
      <c r="V765" s="190"/>
      <c r="W765" s="85"/>
      <c r="X765" s="199"/>
      <c r="Y765" s="200"/>
      <c r="Z765" s="201"/>
      <c r="AA765" s="201"/>
      <c r="AB765" s="202"/>
      <c r="AC765" s="203"/>
      <c r="AD765" s="190"/>
      <c r="AE765" s="213"/>
      <c r="AF765" s="205"/>
      <c r="AG765" s="205"/>
      <c r="AH765" s="206"/>
      <c r="AI765" s="207"/>
      <c r="AJ765" s="214"/>
      <c r="AK765" s="163"/>
      <c r="AL765" s="163"/>
      <c r="AM765" s="208"/>
      <c r="AN765" s="192"/>
      <c r="AO765" s="209"/>
      <c r="AP765" s="162"/>
      <c r="AQ765" s="163"/>
      <c r="AR765" s="163"/>
      <c r="AS765" s="164"/>
      <c r="AT765" s="192"/>
      <c r="AU765" s="209"/>
      <c r="AV765" s="162"/>
      <c r="AW765" s="163"/>
      <c r="AX765" s="163"/>
      <c r="AY765" s="164"/>
      <c r="AZ765" s="192"/>
      <c r="BA765" s="209"/>
      <c r="BB765" s="162"/>
      <c r="BC765" s="163"/>
      <c r="BD765" s="163"/>
      <c r="BE765" s="164"/>
      <c r="BF765" s="192"/>
      <c r="BG765" s="209"/>
      <c r="BH765" s="162"/>
      <c r="BI765" s="163"/>
      <c r="BJ765" s="163"/>
      <c r="BK765" s="164"/>
      <c r="BL765" s="192"/>
      <c r="BM765" s="209"/>
      <c r="BN765" s="210"/>
      <c r="BO765" s="215"/>
      <c r="BP765" s="216"/>
      <c r="BQ765" s="151"/>
    </row>
    <row r="766" spans="1:69" ht="26.25" customHeight="1">
      <c r="A766" s="122" t="str">
        <v/>
      </c>
      <c r="B766" s="212"/>
      <c r="C766" s="194"/>
      <c r="D766" s="195"/>
      <c r="E766" s="152"/>
      <c r="F766" s="155"/>
      <c r="G766" s="107"/>
      <c r="H766" s="196"/>
      <c r="I766" s="113"/>
      <c r="J766" s="75"/>
      <c r="K766" s="75"/>
      <c r="L766" s="197"/>
      <c r="M766" s="119"/>
      <c r="N766" s="129"/>
      <c r="O766" s="198"/>
      <c r="P766" s="199"/>
      <c r="Q766" s="200"/>
      <c r="R766" s="201"/>
      <c r="S766" s="201"/>
      <c r="T766" s="202"/>
      <c r="U766" s="203"/>
      <c r="V766" s="190"/>
      <c r="W766" s="85"/>
      <c r="X766" s="199"/>
      <c r="Y766" s="200"/>
      <c r="Z766" s="201"/>
      <c r="AA766" s="201"/>
      <c r="AB766" s="202"/>
      <c r="AC766" s="203"/>
      <c r="AD766" s="190"/>
      <c r="AE766" s="213"/>
      <c r="AF766" s="205"/>
      <c r="AG766" s="205"/>
      <c r="AH766" s="206"/>
      <c r="AI766" s="207"/>
      <c r="AJ766" s="214"/>
      <c r="AK766" s="163"/>
      <c r="AL766" s="163"/>
      <c r="AM766" s="208"/>
      <c r="AN766" s="192"/>
      <c r="AO766" s="209"/>
      <c r="AP766" s="162"/>
      <c r="AQ766" s="163"/>
      <c r="AR766" s="163"/>
      <c r="AS766" s="164"/>
      <c r="AT766" s="192"/>
      <c r="AU766" s="209"/>
      <c r="AV766" s="162"/>
      <c r="AW766" s="163"/>
      <c r="AX766" s="163"/>
      <c r="AY766" s="164"/>
      <c r="AZ766" s="192"/>
      <c r="BA766" s="209"/>
      <c r="BB766" s="162"/>
      <c r="BC766" s="163"/>
      <c r="BD766" s="163"/>
      <c r="BE766" s="164"/>
      <c r="BF766" s="192"/>
      <c r="BG766" s="209"/>
      <c r="BH766" s="162"/>
      <c r="BI766" s="163"/>
      <c r="BJ766" s="163"/>
      <c r="BK766" s="164"/>
      <c r="BL766" s="192"/>
      <c r="BM766" s="209"/>
      <c r="BN766" s="210"/>
      <c r="BO766" s="215"/>
      <c r="BP766" s="216"/>
      <c r="BQ766" s="151"/>
    </row>
    <row r="767" spans="1:69" ht="26.25" customHeight="1">
      <c r="A767" s="122" t="str">
        <v/>
      </c>
      <c r="B767" s="212"/>
      <c r="C767" s="194"/>
      <c r="D767" s="195"/>
      <c r="E767" s="152"/>
      <c r="F767" s="155"/>
      <c r="G767" s="107"/>
      <c r="H767" s="196"/>
      <c r="I767" s="113"/>
      <c r="J767" s="75"/>
      <c r="K767" s="75"/>
      <c r="L767" s="197"/>
      <c r="M767" s="119"/>
      <c r="N767" s="129"/>
      <c r="O767" s="198"/>
      <c r="P767" s="199"/>
      <c r="Q767" s="200"/>
      <c r="R767" s="201"/>
      <c r="S767" s="201"/>
      <c r="T767" s="202"/>
      <c r="U767" s="203"/>
      <c r="V767" s="190"/>
      <c r="W767" s="85"/>
      <c r="X767" s="199"/>
      <c r="Y767" s="200"/>
      <c r="Z767" s="201"/>
      <c r="AA767" s="201"/>
      <c r="AB767" s="202"/>
      <c r="AC767" s="203"/>
      <c r="AD767" s="190"/>
      <c r="AE767" s="213"/>
      <c r="AF767" s="205"/>
      <c r="AG767" s="205"/>
      <c r="AH767" s="206"/>
      <c r="AI767" s="207"/>
      <c r="AJ767" s="214"/>
      <c r="AK767" s="163"/>
      <c r="AL767" s="163"/>
      <c r="AM767" s="208"/>
      <c r="AN767" s="192"/>
      <c r="AO767" s="209"/>
      <c r="AP767" s="162"/>
      <c r="AQ767" s="163"/>
      <c r="AR767" s="163"/>
      <c r="AS767" s="164"/>
      <c r="AT767" s="192"/>
      <c r="AU767" s="209"/>
      <c r="AV767" s="162"/>
      <c r="AW767" s="163"/>
      <c r="AX767" s="163"/>
      <c r="AY767" s="164"/>
      <c r="AZ767" s="192"/>
      <c r="BA767" s="209"/>
      <c r="BB767" s="162"/>
      <c r="BC767" s="163"/>
      <c r="BD767" s="163"/>
      <c r="BE767" s="164"/>
      <c r="BF767" s="192"/>
      <c r="BG767" s="209"/>
      <c r="BH767" s="162"/>
      <c r="BI767" s="163"/>
      <c r="BJ767" s="163"/>
      <c r="BK767" s="164"/>
      <c r="BL767" s="192"/>
      <c r="BM767" s="209"/>
      <c r="BN767" s="210"/>
      <c r="BO767" s="215"/>
      <c r="BP767" s="216"/>
      <c r="BQ767" s="151"/>
    </row>
    <row r="768" spans="1:69" ht="26.25" customHeight="1">
      <c r="A768" s="122" t="str">
        <v/>
      </c>
      <c r="B768" s="212"/>
      <c r="C768" s="194"/>
      <c r="D768" s="195"/>
      <c r="E768" s="152"/>
      <c r="F768" s="155"/>
      <c r="G768" s="107"/>
      <c r="H768" s="196"/>
      <c r="I768" s="113"/>
      <c r="J768" s="75"/>
      <c r="K768" s="75"/>
      <c r="L768" s="197"/>
      <c r="M768" s="119"/>
      <c r="N768" s="129"/>
      <c r="O768" s="198"/>
      <c r="P768" s="199"/>
      <c r="Q768" s="200"/>
      <c r="R768" s="201"/>
      <c r="S768" s="201"/>
      <c r="T768" s="202"/>
      <c r="U768" s="203"/>
      <c r="V768" s="190"/>
      <c r="W768" s="85"/>
      <c r="X768" s="199"/>
      <c r="Y768" s="200"/>
      <c r="Z768" s="201"/>
      <c r="AA768" s="201"/>
      <c r="AB768" s="202"/>
      <c r="AC768" s="203"/>
      <c r="AD768" s="190"/>
      <c r="AE768" s="213"/>
      <c r="AF768" s="205"/>
      <c r="AG768" s="205"/>
      <c r="AH768" s="206"/>
      <c r="AI768" s="207"/>
      <c r="AJ768" s="214"/>
      <c r="AK768" s="163"/>
      <c r="AL768" s="163"/>
      <c r="AM768" s="208"/>
      <c r="AN768" s="192"/>
      <c r="AO768" s="209"/>
      <c r="AP768" s="162"/>
      <c r="AQ768" s="163"/>
      <c r="AR768" s="163"/>
      <c r="AS768" s="164"/>
      <c r="AT768" s="192"/>
      <c r="AU768" s="209"/>
      <c r="AV768" s="162"/>
      <c r="AW768" s="163"/>
      <c r="AX768" s="163"/>
      <c r="AY768" s="164"/>
      <c r="AZ768" s="192"/>
      <c r="BA768" s="209"/>
      <c r="BB768" s="162"/>
      <c r="BC768" s="163"/>
      <c r="BD768" s="163"/>
      <c r="BE768" s="164"/>
      <c r="BF768" s="192"/>
      <c r="BG768" s="209"/>
      <c r="BH768" s="162"/>
      <c r="BI768" s="163"/>
      <c r="BJ768" s="163"/>
      <c r="BK768" s="164"/>
      <c r="BL768" s="192"/>
      <c r="BM768" s="209"/>
      <c r="BN768" s="210"/>
      <c r="BO768" s="215"/>
      <c r="BP768" s="216"/>
      <c r="BQ768" s="151"/>
    </row>
    <row r="769" spans="1:69" ht="26.25" customHeight="1">
      <c r="A769" s="122" t="str">
        <v/>
      </c>
      <c r="B769" s="212"/>
      <c r="C769" s="194"/>
      <c r="D769" s="195"/>
      <c r="E769" s="152"/>
      <c r="F769" s="155"/>
      <c r="G769" s="107"/>
      <c r="H769" s="196"/>
      <c r="I769" s="113"/>
      <c r="J769" s="75"/>
      <c r="K769" s="75"/>
      <c r="L769" s="197"/>
      <c r="M769" s="119"/>
      <c r="N769" s="129"/>
      <c r="O769" s="198"/>
      <c r="P769" s="199"/>
      <c r="Q769" s="200"/>
      <c r="R769" s="201"/>
      <c r="S769" s="201"/>
      <c r="T769" s="202"/>
      <c r="U769" s="203"/>
      <c r="V769" s="190"/>
      <c r="W769" s="85"/>
      <c r="X769" s="199"/>
      <c r="Y769" s="200"/>
      <c r="Z769" s="201"/>
      <c r="AA769" s="201"/>
      <c r="AB769" s="202"/>
      <c r="AC769" s="203"/>
      <c r="AD769" s="190"/>
      <c r="AE769" s="213"/>
      <c r="AF769" s="205"/>
      <c r="AG769" s="205"/>
      <c r="AH769" s="206"/>
      <c r="AI769" s="207"/>
      <c r="AJ769" s="214"/>
      <c r="AK769" s="163"/>
      <c r="AL769" s="163"/>
      <c r="AM769" s="208"/>
      <c r="AN769" s="192"/>
      <c r="AO769" s="209"/>
      <c r="AP769" s="162"/>
      <c r="AQ769" s="163"/>
      <c r="AR769" s="163"/>
      <c r="AS769" s="164"/>
      <c r="AT769" s="192"/>
      <c r="AU769" s="209"/>
      <c r="AV769" s="162"/>
      <c r="AW769" s="163"/>
      <c r="AX769" s="163"/>
      <c r="AY769" s="164"/>
      <c r="AZ769" s="192"/>
      <c r="BA769" s="209"/>
      <c r="BB769" s="162"/>
      <c r="BC769" s="163"/>
      <c r="BD769" s="163"/>
      <c r="BE769" s="164"/>
      <c r="BF769" s="192"/>
      <c r="BG769" s="209"/>
      <c r="BH769" s="162"/>
      <c r="BI769" s="163"/>
      <c r="BJ769" s="163"/>
      <c r="BK769" s="164"/>
      <c r="BL769" s="192"/>
      <c r="BM769" s="209"/>
      <c r="BN769" s="210"/>
      <c r="BO769" s="215"/>
      <c r="BP769" s="216"/>
      <c r="BQ769" s="151"/>
    </row>
    <row r="770" spans="1:69" ht="26.25" customHeight="1">
      <c r="A770" s="122" t="str">
        <v/>
      </c>
      <c r="B770" s="212"/>
      <c r="C770" s="194"/>
      <c r="D770" s="195"/>
      <c r="E770" s="152"/>
      <c r="F770" s="155"/>
      <c r="G770" s="107"/>
      <c r="H770" s="196"/>
      <c r="I770" s="113"/>
      <c r="J770" s="75"/>
      <c r="K770" s="75"/>
      <c r="L770" s="197"/>
      <c r="M770" s="119"/>
      <c r="N770" s="129"/>
      <c r="O770" s="198"/>
      <c r="P770" s="199"/>
      <c r="Q770" s="200"/>
      <c r="R770" s="201"/>
      <c r="S770" s="201"/>
      <c r="T770" s="202"/>
      <c r="U770" s="203"/>
      <c r="V770" s="190"/>
      <c r="W770" s="85"/>
      <c r="X770" s="199"/>
      <c r="Y770" s="200"/>
      <c r="Z770" s="201"/>
      <c r="AA770" s="201"/>
      <c r="AB770" s="202"/>
      <c r="AC770" s="203"/>
      <c r="AD770" s="190"/>
      <c r="AE770" s="213"/>
      <c r="AF770" s="205"/>
      <c r="AG770" s="205"/>
      <c r="AH770" s="206"/>
      <c r="AI770" s="207"/>
      <c r="AJ770" s="214"/>
      <c r="AK770" s="163"/>
      <c r="AL770" s="163"/>
      <c r="AM770" s="208"/>
      <c r="AN770" s="192"/>
      <c r="AO770" s="209"/>
      <c r="AP770" s="162"/>
      <c r="AQ770" s="163"/>
      <c r="AR770" s="163"/>
      <c r="AS770" s="164"/>
      <c r="AT770" s="192"/>
      <c r="AU770" s="209"/>
      <c r="AV770" s="162"/>
      <c r="AW770" s="163"/>
      <c r="AX770" s="163"/>
      <c r="AY770" s="164"/>
      <c r="AZ770" s="192"/>
      <c r="BA770" s="209"/>
      <c r="BB770" s="162"/>
      <c r="BC770" s="163"/>
      <c r="BD770" s="163"/>
      <c r="BE770" s="164"/>
      <c r="BF770" s="192"/>
      <c r="BG770" s="209"/>
      <c r="BH770" s="162"/>
      <c r="BI770" s="163"/>
      <c r="BJ770" s="163"/>
      <c r="BK770" s="164"/>
      <c r="BL770" s="192"/>
      <c r="BM770" s="209"/>
      <c r="BN770" s="210"/>
      <c r="BO770" s="215"/>
      <c r="BP770" s="216"/>
      <c r="BQ770" s="151"/>
    </row>
    <row r="771" spans="1:69" ht="26.25" customHeight="1">
      <c r="A771" s="122" t="str">
        <v/>
      </c>
      <c r="B771" s="212"/>
      <c r="C771" s="194"/>
      <c r="D771" s="195"/>
      <c r="E771" s="152"/>
      <c r="F771" s="155"/>
      <c r="G771" s="107"/>
      <c r="H771" s="196"/>
      <c r="I771" s="113"/>
      <c r="J771" s="75"/>
      <c r="K771" s="75"/>
      <c r="L771" s="197"/>
      <c r="M771" s="119"/>
      <c r="N771" s="129"/>
      <c r="O771" s="198"/>
      <c r="P771" s="199"/>
      <c r="Q771" s="200"/>
      <c r="R771" s="201"/>
      <c r="S771" s="201"/>
      <c r="T771" s="202"/>
      <c r="U771" s="203"/>
      <c r="V771" s="190"/>
      <c r="W771" s="85"/>
      <c r="X771" s="199"/>
      <c r="Y771" s="200"/>
      <c r="Z771" s="201"/>
      <c r="AA771" s="201"/>
      <c r="AB771" s="202"/>
      <c r="AC771" s="203"/>
      <c r="AD771" s="190"/>
      <c r="AE771" s="213"/>
      <c r="AF771" s="205"/>
      <c r="AG771" s="205"/>
      <c r="AH771" s="206"/>
      <c r="AI771" s="207"/>
      <c r="AJ771" s="214"/>
      <c r="AK771" s="163"/>
      <c r="AL771" s="163"/>
      <c r="AM771" s="208"/>
      <c r="AN771" s="192"/>
      <c r="AO771" s="209"/>
      <c r="AP771" s="162"/>
      <c r="AQ771" s="163"/>
      <c r="AR771" s="163"/>
      <c r="AS771" s="164"/>
      <c r="AT771" s="192"/>
      <c r="AU771" s="209"/>
      <c r="AV771" s="162"/>
      <c r="AW771" s="163"/>
      <c r="AX771" s="163"/>
      <c r="AY771" s="164"/>
      <c r="AZ771" s="192"/>
      <c r="BA771" s="209"/>
      <c r="BB771" s="162"/>
      <c r="BC771" s="163"/>
      <c r="BD771" s="163"/>
      <c r="BE771" s="164"/>
      <c r="BF771" s="192"/>
      <c r="BG771" s="209"/>
      <c r="BH771" s="162"/>
      <c r="BI771" s="163"/>
      <c r="BJ771" s="163"/>
      <c r="BK771" s="164"/>
      <c r="BL771" s="192"/>
      <c r="BM771" s="209"/>
      <c r="BN771" s="210"/>
      <c r="BO771" s="215"/>
      <c r="BP771" s="216"/>
      <c r="BQ771" s="151"/>
    </row>
    <row r="772" spans="1:69" ht="26.25" customHeight="1">
      <c r="A772" s="122" t="str">
        <v/>
      </c>
      <c r="B772" s="212"/>
      <c r="C772" s="194"/>
      <c r="D772" s="195"/>
      <c r="E772" s="152"/>
      <c r="F772" s="155"/>
      <c r="G772" s="107"/>
      <c r="H772" s="196"/>
      <c r="I772" s="113"/>
      <c r="J772" s="75"/>
      <c r="K772" s="75"/>
      <c r="L772" s="197"/>
      <c r="M772" s="119"/>
      <c r="N772" s="129"/>
      <c r="O772" s="198"/>
      <c r="P772" s="199"/>
      <c r="Q772" s="200"/>
      <c r="R772" s="201"/>
      <c r="S772" s="201"/>
      <c r="T772" s="202"/>
      <c r="U772" s="203"/>
      <c r="V772" s="190"/>
      <c r="W772" s="85"/>
      <c r="X772" s="199"/>
      <c r="Y772" s="200"/>
      <c r="Z772" s="201"/>
      <c r="AA772" s="201"/>
      <c r="AB772" s="202"/>
      <c r="AC772" s="203"/>
      <c r="AD772" s="190"/>
      <c r="AE772" s="213"/>
      <c r="AF772" s="205"/>
      <c r="AG772" s="205"/>
      <c r="AH772" s="206"/>
      <c r="AI772" s="207"/>
      <c r="AJ772" s="214"/>
      <c r="AK772" s="163"/>
      <c r="AL772" s="163"/>
      <c r="AM772" s="208"/>
      <c r="AN772" s="192"/>
      <c r="AO772" s="209"/>
      <c r="AP772" s="162"/>
      <c r="AQ772" s="163"/>
      <c r="AR772" s="163"/>
      <c r="AS772" s="164"/>
      <c r="AT772" s="192"/>
      <c r="AU772" s="209"/>
      <c r="AV772" s="162"/>
      <c r="AW772" s="163"/>
      <c r="AX772" s="163"/>
      <c r="AY772" s="164"/>
      <c r="AZ772" s="192"/>
      <c r="BA772" s="209"/>
      <c r="BB772" s="162"/>
      <c r="BC772" s="163"/>
      <c r="BD772" s="163"/>
      <c r="BE772" s="164"/>
      <c r="BF772" s="192"/>
      <c r="BG772" s="209"/>
      <c r="BH772" s="162"/>
      <c r="BI772" s="163"/>
      <c r="BJ772" s="163"/>
      <c r="BK772" s="164"/>
      <c r="BL772" s="192"/>
      <c r="BM772" s="209"/>
      <c r="BN772" s="210"/>
      <c r="BO772" s="215"/>
      <c r="BP772" s="216"/>
      <c r="BQ772" s="151"/>
    </row>
    <row r="773" spans="1:69" ht="26.25" customHeight="1">
      <c r="A773" s="122" t="str">
        <v/>
      </c>
      <c r="B773" s="212"/>
      <c r="C773" s="194"/>
      <c r="D773" s="195"/>
      <c r="E773" s="152"/>
      <c r="F773" s="155"/>
      <c r="G773" s="107"/>
      <c r="H773" s="196"/>
      <c r="I773" s="113"/>
      <c r="J773" s="75"/>
      <c r="K773" s="75"/>
      <c r="L773" s="197"/>
      <c r="M773" s="119"/>
      <c r="N773" s="129"/>
      <c r="O773" s="198"/>
      <c r="P773" s="199"/>
      <c r="Q773" s="200"/>
      <c r="R773" s="201"/>
      <c r="S773" s="201"/>
      <c r="T773" s="202"/>
      <c r="U773" s="203"/>
      <c r="V773" s="190"/>
      <c r="W773" s="85"/>
      <c r="X773" s="199"/>
      <c r="Y773" s="200"/>
      <c r="Z773" s="201"/>
      <c r="AA773" s="201"/>
      <c r="AB773" s="202"/>
      <c r="AC773" s="203"/>
      <c r="AD773" s="190"/>
      <c r="AE773" s="213"/>
      <c r="AF773" s="205"/>
      <c r="AG773" s="205"/>
      <c r="AH773" s="206"/>
      <c r="AI773" s="207"/>
      <c r="AJ773" s="214"/>
      <c r="AK773" s="163"/>
      <c r="AL773" s="163"/>
      <c r="AM773" s="208"/>
      <c r="AN773" s="192"/>
      <c r="AO773" s="209"/>
      <c r="AP773" s="162"/>
      <c r="AQ773" s="163"/>
      <c r="AR773" s="163"/>
      <c r="AS773" s="164"/>
      <c r="AT773" s="192"/>
      <c r="AU773" s="209"/>
      <c r="AV773" s="162"/>
      <c r="AW773" s="163"/>
      <c r="AX773" s="163"/>
      <c r="AY773" s="164"/>
      <c r="AZ773" s="192"/>
      <c r="BA773" s="209"/>
      <c r="BB773" s="162"/>
      <c r="BC773" s="163"/>
      <c r="BD773" s="163"/>
      <c r="BE773" s="164"/>
      <c r="BF773" s="192"/>
      <c r="BG773" s="209"/>
      <c r="BH773" s="162"/>
      <c r="BI773" s="163"/>
      <c r="BJ773" s="163"/>
      <c r="BK773" s="164"/>
      <c r="BL773" s="192"/>
      <c r="BM773" s="209"/>
      <c r="BN773" s="210"/>
      <c r="BO773" s="215"/>
      <c r="BP773" s="216"/>
      <c r="BQ773" s="151"/>
    </row>
    <row r="774" spans="1:69" ht="26.25" customHeight="1">
      <c r="A774" s="122" t="str">
        <v/>
      </c>
      <c r="B774" s="212"/>
      <c r="C774" s="194"/>
      <c r="D774" s="195"/>
      <c r="E774" s="152"/>
      <c r="F774" s="155"/>
      <c r="G774" s="107"/>
      <c r="H774" s="196"/>
      <c r="I774" s="113"/>
      <c r="J774" s="75"/>
      <c r="K774" s="75"/>
      <c r="L774" s="197"/>
      <c r="M774" s="119"/>
      <c r="N774" s="129"/>
      <c r="O774" s="198"/>
      <c r="P774" s="199"/>
      <c r="Q774" s="200"/>
      <c r="R774" s="201"/>
      <c r="S774" s="201"/>
      <c r="T774" s="202"/>
      <c r="U774" s="203"/>
      <c r="V774" s="190"/>
      <c r="W774" s="85"/>
      <c r="X774" s="199"/>
      <c r="Y774" s="200"/>
      <c r="Z774" s="201"/>
      <c r="AA774" s="201"/>
      <c r="AB774" s="202"/>
      <c r="AC774" s="203"/>
      <c r="AD774" s="190"/>
      <c r="AE774" s="213"/>
      <c r="AF774" s="205"/>
      <c r="AG774" s="205"/>
      <c r="AH774" s="206"/>
      <c r="AI774" s="207"/>
      <c r="AJ774" s="214"/>
      <c r="AK774" s="163"/>
      <c r="AL774" s="163"/>
      <c r="AM774" s="208"/>
      <c r="AN774" s="192"/>
      <c r="AO774" s="209"/>
      <c r="AP774" s="162"/>
      <c r="AQ774" s="163"/>
      <c r="AR774" s="163"/>
      <c r="AS774" s="164"/>
      <c r="AT774" s="192"/>
      <c r="AU774" s="209"/>
      <c r="AV774" s="162"/>
      <c r="AW774" s="163"/>
      <c r="AX774" s="163"/>
      <c r="AY774" s="164"/>
      <c r="AZ774" s="192"/>
      <c r="BA774" s="209"/>
      <c r="BB774" s="162"/>
      <c r="BC774" s="163"/>
      <c r="BD774" s="163"/>
      <c r="BE774" s="164"/>
      <c r="BF774" s="192"/>
      <c r="BG774" s="209"/>
      <c r="BH774" s="162"/>
      <c r="BI774" s="163"/>
      <c r="BJ774" s="163"/>
      <c r="BK774" s="164"/>
      <c r="BL774" s="192"/>
      <c r="BM774" s="209"/>
      <c r="BN774" s="210"/>
      <c r="BO774" s="215"/>
      <c r="BP774" s="216"/>
      <c r="BQ774" s="151"/>
    </row>
    <row r="775" spans="1:69" ht="26.25" customHeight="1">
      <c r="A775" s="122" t="str">
        <v/>
      </c>
      <c r="B775" s="212"/>
      <c r="C775" s="194"/>
      <c r="D775" s="195"/>
      <c r="E775" s="152"/>
      <c r="F775" s="155"/>
      <c r="G775" s="107"/>
      <c r="H775" s="196"/>
      <c r="I775" s="113"/>
      <c r="J775" s="75"/>
      <c r="K775" s="75"/>
      <c r="L775" s="197"/>
      <c r="M775" s="119"/>
      <c r="N775" s="129"/>
      <c r="O775" s="198"/>
      <c r="P775" s="199"/>
      <c r="Q775" s="200"/>
      <c r="R775" s="201"/>
      <c r="S775" s="201"/>
      <c r="T775" s="202"/>
      <c r="U775" s="203"/>
      <c r="V775" s="190"/>
      <c r="W775" s="85"/>
      <c r="X775" s="199"/>
      <c r="Y775" s="200"/>
      <c r="Z775" s="201"/>
      <c r="AA775" s="201"/>
      <c r="AB775" s="202"/>
      <c r="AC775" s="203"/>
      <c r="AD775" s="190"/>
      <c r="AE775" s="213"/>
      <c r="AF775" s="205"/>
      <c r="AG775" s="205"/>
      <c r="AH775" s="206"/>
      <c r="AI775" s="207"/>
      <c r="AJ775" s="214"/>
      <c r="AK775" s="163"/>
      <c r="AL775" s="163"/>
      <c r="AM775" s="208"/>
      <c r="AN775" s="192"/>
      <c r="AO775" s="209"/>
      <c r="AP775" s="162"/>
      <c r="AQ775" s="163"/>
      <c r="AR775" s="163"/>
      <c r="AS775" s="164"/>
      <c r="AT775" s="192"/>
      <c r="AU775" s="209"/>
      <c r="AV775" s="162"/>
      <c r="AW775" s="163"/>
      <c r="AX775" s="163"/>
      <c r="AY775" s="164"/>
      <c r="AZ775" s="192"/>
      <c r="BA775" s="209"/>
      <c r="BB775" s="162"/>
      <c r="BC775" s="163"/>
      <c r="BD775" s="163"/>
      <c r="BE775" s="164"/>
      <c r="BF775" s="192"/>
      <c r="BG775" s="209"/>
      <c r="BH775" s="162"/>
      <c r="BI775" s="163"/>
      <c r="BJ775" s="163"/>
      <c r="BK775" s="164"/>
      <c r="BL775" s="192"/>
      <c r="BM775" s="209"/>
      <c r="BN775" s="210"/>
      <c r="BO775" s="215"/>
      <c r="BP775" s="216"/>
      <c r="BQ775" s="151"/>
    </row>
    <row r="776" spans="1:69" ht="26.25" customHeight="1">
      <c r="A776" s="122" t="str">
        <v/>
      </c>
      <c r="B776" s="212"/>
      <c r="C776" s="194"/>
      <c r="D776" s="195"/>
      <c r="E776" s="152"/>
      <c r="F776" s="155"/>
      <c r="G776" s="107"/>
      <c r="H776" s="196"/>
      <c r="I776" s="113"/>
      <c r="J776" s="75"/>
      <c r="K776" s="75"/>
      <c r="L776" s="197"/>
      <c r="M776" s="119"/>
      <c r="N776" s="129"/>
      <c r="O776" s="198"/>
      <c r="P776" s="199"/>
      <c r="Q776" s="200"/>
      <c r="R776" s="201"/>
      <c r="S776" s="201"/>
      <c r="T776" s="202"/>
      <c r="U776" s="203"/>
      <c r="V776" s="190"/>
      <c r="W776" s="85"/>
      <c r="X776" s="199"/>
      <c r="Y776" s="200"/>
      <c r="Z776" s="201"/>
      <c r="AA776" s="201"/>
      <c r="AB776" s="202"/>
      <c r="AC776" s="203"/>
      <c r="AD776" s="190"/>
      <c r="AE776" s="213"/>
      <c r="AF776" s="205"/>
      <c r="AG776" s="205"/>
      <c r="AH776" s="206"/>
      <c r="AI776" s="207"/>
      <c r="AJ776" s="214"/>
      <c r="AK776" s="163"/>
      <c r="AL776" s="163"/>
      <c r="AM776" s="208"/>
      <c r="AN776" s="192"/>
      <c r="AO776" s="209"/>
      <c r="AP776" s="162"/>
      <c r="AQ776" s="163"/>
      <c r="AR776" s="163"/>
      <c r="AS776" s="164"/>
      <c r="AT776" s="192"/>
      <c r="AU776" s="209"/>
      <c r="AV776" s="162"/>
      <c r="AW776" s="163"/>
      <c r="AX776" s="163"/>
      <c r="AY776" s="164"/>
      <c r="AZ776" s="192"/>
      <c r="BA776" s="209"/>
      <c r="BB776" s="162"/>
      <c r="BC776" s="163"/>
      <c r="BD776" s="163"/>
      <c r="BE776" s="164"/>
      <c r="BF776" s="192"/>
      <c r="BG776" s="209"/>
      <c r="BH776" s="162"/>
      <c r="BI776" s="163"/>
      <c r="BJ776" s="163"/>
      <c r="BK776" s="164"/>
      <c r="BL776" s="192"/>
      <c r="BM776" s="209"/>
      <c r="BN776" s="210"/>
      <c r="BO776" s="215"/>
      <c r="BP776" s="216"/>
      <c r="BQ776" s="151"/>
    </row>
    <row r="777" spans="1:69" ht="26.25" customHeight="1">
      <c r="A777" s="122" t="str">
        <v/>
      </c>
      <c r="B777" s="212"/>
      <c r="C777" s="194"/>
      <c r="D777" s="195"/>
      <c r="E777" s="152"/>
      <c r="F777" s="155"/>
      <c r="G777" s="107"/>
      <c r="H777" s="196"/>
      <c r="I777" s="113"/>
      <c r="J777" s="75"/>
      <c r="K777" s="75"/>
      <c r="L777" s="197"/>
      <c r="M777" s="119"/>
      <c r="N777" s="129"/>
      <c r="O777" s="198"/>
      <c r="P777" s="199"/>
      <c r="Q777" s="200"/>
      <c r="R777" s="201"/>
      <c r="S777" s="201"/>
      <c r="T777" s="202"/>
      <c r="U777" s="203"/>
      <c r="V777" s="190"/>
      <c r="W777" s="85"/>
      <c r="X777" s="199"/>
      <c r="Y777" s="200"/>
      <c r="Z777" s="201"/>
      <c r="AA777" s="201"/>
      <c r="AB777" s="202"/>
      <c r="AC777" s="203"/>
      <c r="AD777" s="190"/>
      <c r="AE777" s="213"/>
      <c r="AF777" s="205"/>
      <c r="AG777" s="205"/>
      <c r="AH777" s="206"/>
      <c r="AI777" s="207"/>
      <c r="AJ777" s="214"/>
      <c r="AK777" s="163"/>
      <c r="AL777" s="163"/>
      <c r="AM777" s="208"/>
      <c r="AN777" s="192"/>
      <c r="AO777" s="209"/>
      <c r="AP777" s="162"/>
      <c r="AQ777" s="163"/>
      <c r="AR777" s="163"/>
      <c r="AS777" s="164"/>
      <c r="AT777" s="192"/>
      <c r="AU777" s="209"/>
      <c r="AV777" s="162"/>
      <c r="AW777" s="163"/>
      <c r="AX777" s="163"/>
      <c r="AY777" s="164"/>
      <c r="AZ777" s="192"/>
      <c r="BA777" s="209"/>
      <c r="BB777" s="162"/>
      <c r="BC777" s="163"/>
      <c r="BD777" s="163"/>
      <c r="BE777" s="164"/>
      <c r="BF777" s="192"/>
      <c r="BG777" s="209"/>
      <c r="BH777" s="162"/>
      <c r="BI777" s="163"/>
      <c r="BJ777" s="163"/>
      <c r="BK777" s="164"/>
      <c r="BL777" s="192"/>
      <c r="BM777" s="209"/>
      <c r="BN777" s="210"/>
      <c r="BO777" s="215"/>
      <c r="BP777" s="216"/>
      <c r="BQ777" s="151"/>
    </row>
    <row r="778" spans="1:69" ht="26.25" customHeight="1">
      <c r="A778" s="122" t="str">
        <v/>
      </c>
      <c r="B778" s="212"/>
      <c r="C778" s="194"/>
      <c r="D778" s="195"/>
      <c r="E778" s="152"/>
      <c r="F778" s="155"/>
      <c r="G778" s="107"/>
      <c r="H778" s="196"/>
      <c r="I778" s="113"/>
      <c r="J778" s="75"/>
      <c r="K778" s="75"/>
      <c r="L778" s="197"/>
      <c r="M778" s="119"/>
      <c r="N778" s="129"/>
      <c r="O778" s="198"/>
      <c r="P778" s="199"/>
      <c r="Q778" s="200"/>
      <c r="R778" s="201"/>
      <c r="S778" s="201"/>
      <c r="T778" s="202"/>
      <c r="U778" s="203"/>
      <c r="V778" s="190"/>
      <c r="W778" s="85"/>
      <c r="X778" s="199"/>
      <c r="Y778" s="200"/>
      <c r="Z778" s="201"/>
      <c r="AA778" s="201"/>
      <c r="AB778" s="202"/>
      <c r="AC778" s="203"/>
      <c r="AD778" s="190"/>
      <c r="AE778" s="213"/>
      <c r="AF778" s="205"/>
      <c r="AG778" s="205"/>
      <c r="AH778" s="206"/>
      <c r="AI778" s="207"/>
      <c r="AJ778" s="214"/>
      <c r="AK778" s="163"/>
      <c r="AL778" s="163"/>
      <c r="AM778" s="208"/>
      <c r="AN778" s="192"/>
      <c r="AO778" s="209"/>
      <c r="AP778" s="162"/>
      <c r="AQ778" s="163"/>
      <c r="AR778" s="163"/>
      <c r="AS778" s="164"/>
      <c r="AT778" s="192"/>
      <c r="AU778" s="209"/>
      <c r="AV778" s="162"/>
      <c r="AW778" s="163"/>
      <c r="AX778" s="163"/>
      <c r="AY778" s="164"/>
      <c r="AZ778" s="192"/>
      <c r="BA778" s="209"/>
      <c r="BB778" s="162"/>
      <c r="BC778" s="163"/>
      <c r="BD778" s="163"/>
      <c r="BE778" s="164"/>
      <c r="BF778" s="192"/>
      <c r="BG778" s="209"/>
      <c r="BH778" s="162"/>
      <c r="BI778" s="163"/>
      <c r="BJ778" s="163"/>
      <c r="BK778" s="164"/>
      <c r="BL778" s="192"/>
      <c r="BM778" s="209"/>
      <c r="BN778" s="210"/>
      <c r="BO778" s="215"/>
      <c r="BP778" s="216"/>
      <c r="BQ778" s="151"/>
    </row>
    <row r="779" spans="1:69" ht="26.25" customHeight="1">
      <c r="A779" s="122" t="str">
        <v/>
      </c>
      <c r="B779" s="212"/>
      <c r="C779" s="194"/>
      <c r="D779" s="195"/>
      <c r="E779" s="152"/>
      <c r="F779" s="155"/>
      <c r="G779" s="107"/>
      <c r="H779" s="196"/>
      <c r="I779" s="113"/>
      <c r="J779" s="75"/>
      <c r="K779" s="75"/>
      <c r="L779" s="197"/>
      <c r="M779" s="119"/>
      <c r="N779" s="129"/>
      <c r="O779" s="198"/>
      <c r="P779" s="199"/>
      <c r="Q779" s="200"/>
      <c r="R779" s="201"/>
      <c r="S779" s="201"/>
      <c r="T779" s="202"/>
      <c r="U779" s="203"/>
      <c r="V779" s="190"/>
      <c r="W779" s="85"/>
      <c r="X779" s="199"/>
      <c r="Y779" s="200"/>
      <c r="Z779" s="201"/>
      <c r="AA779" s="201"/>
      <c r="AB779" s="202"/>
      <c r="AC779" s="203"/>
      <c r="AD779" s="190"/>
      <c r="AE779" s="213"/>
      <c r="AF779" s="205"/>
      <c r="AG779" s="205"/>
      <c r="AH779" s="206"/>
      <c r="AI779" s="207"/>
      <c r="AJ779" s="214"/>
      <c r="AK779" s="163"/>
      <c r="AL779" s="163"/>
      <c r="AM779" s="208"/>
      <c r="AN779" s="192"/>
      <c r="AO779" s="209"/>
      <c r="AP779" s="162"/>
      <c r="AQ779" s="163"/>
      <c r="AR779" s="163"/>
      <c r="AS779" s="164"/>
      <c r="AT779" s="192"/>
      <c r="AU779" s="209"/>
      <c r="AV779" s="162"/>
      <c r="AW779" s="163"/>
      <c r="AX779" s="163"/>
      <c r="AY779" s="164"/>
      <c r="AZ779" s="192"/>
      <c r="BA779" s="209"/>
      <c r="BB779" s="162"/>
      <c r="BC779" s="163"/>
      <c r="BD779" s="163"/>
      <c r="BE779" s="164"/>
      <c r="BF779" s="192"/>
      <c r="BG779" s="209"/>
      <c r="BH779" s="162"/>
      <c r="BI779" s="163"/>
      <c r="BJ779" s="163"/>
      <c r="BK779" s="164"/>
      <c r="BL779" s="192"/>
      <c r="BM779" s="209"/>
      <c r="BN779" s="210"/>
      <c r="BO779" s="215"/>
      <c r="BP779" s="216"/>
      <c r="BQ779" s="151"/>
    </row>
    <row r="780" spans="1:69" ht="26.25" customHeight="1">
      <c r="A780" s="122" t="str">
        <v/>
      </c>
      <c r="B780" s="212"/>
      <c r="C780" s="194"/>
      <c r="D780" s="195"/>
      <c r="E780" s="152"/>
      <c r="F780" s="155"/>
      <c r="G780" s="107"/>
      <c r="H780" s="196"/>
      <c r="I780" s="113"/>
      <c r="J780" s="75"/>
      <c r="K780" s="75"/>
      <c r="L780" s="197"/>
      <c r="M780" s="119"/>
      <c r="N780" s="129"/>
      <c r="O780" s="198"/>
      <c r="P780" s="199"/>
      <c r="Q780" s="200"/>
      <c r="R780" s="201"/>
      <c r="S780" s="201"/>
      <c r="T780" s="202"/>
      <c r="U780" s="203"/>
      <c r="V780" s="190"/>
      <c r="W780" s="85"/>
      <c r="X780" s="199"/>
      <c r="Y780" s="200"/>
      <c r="Z780" s="201"/>
      <c r="AA780" s="201"/>
      <c r="AB780" s="202"/>
      <c r="AC780" s="203"/>
      <c r="AD780" s="190"/>
      <c r="AE780" s="213"/>
      <c r="AF780" s="205"/>
      <c r="AG780" s="205"/>
      <c r="AH780" s="206"/>
      <c r="AI780" s="207"/>
      <c r="AJ780" s="214"/>
      <c r="AK780" s="163"/>
      <c r="AL780" s="163"/>
      <c r="AM780" s="208"/>
      <c r="AN780" s="192"/>
      <c r="AO780" s="209"/>
      <c r="AP780" s="162"/>
      <c r="AQ780" s="163"/>
      <c r="AR780" s="163"/>
      <c r="AS780" s="164"/>
      <c r="AT780" s="192"/>
      <c r="AU780" s="209"/>
      <c r="AV780" s="162"/>
      <c r="AW780" s="163"/>
      <c r="AX780" s="163"/>
      <c r="AY780" s="164"/>
      <c r="AZ780" s="192"/>
      <c r="BA780" s="209"/>
      <c r="BB780" s="162"/>
      <c r="BC780" s="163"/>
      <c r="BD780" s="163"/>
      <c r="BE780" s="164"/>
      <c r="BF780" s="192"/>
      <c r="BG780" s="209"/>
      <c r="BH780" s="162"/>
      <c r="BI780" s="163"/>
      <c r="BJ780" s="163"/>
      <c r="BK780" s="164"/>
      <c r="BL780" s="192"/>
      <c r="BM780" s="209"/>
      <c r="BN780" s="210"/>
      <c r="BO780" s="215"/>
      <c r="BP780" s="216"/>
      <c r="BQ780" s="151"/>
    </row>
    <row r="781" spans="1:69" ht="26.25" customHeight="1">
      <c r="A781" s="122" t="str">
        <v/>
      </c>
      <c r="B781" s="212"/>
      <c r="C781" s="194"/>
      <c r="D781" s="195"/>
      <c r="E781" s="152"/>
      <c r="F781" s="155"/>
      <c r="G781" s="107"/>
      <c r="H781" s="196"/>
      <c r="I781" s="113"/>
      <c r="J781" s="75"/>
      <c r="K781" s="75"/>
      <c r="L781" s="197"/>
      <c r="M781" s="119"/>
      <c r="N781" s="129"/>
      <c r="O781" s="198"/>
      <c r="P781" s="199"/>
      <c r="Q781" s="200"/>
      <c r="R781" s="201"/>
      <c r="S781" s="201"/>
      <c r="T781" s="202"/>
      <c r="U781" s="203"/>
      <c r="V781" s="190"/>
      <c r="W781" s="85"/>
      <c r="X781" s="199"/>
      <c r="Y781" s="200"/>
      <c r="Z781" s="201"/>
      <c r="AA781" s="201"/>
      <c r="AB781" s="202"/>
      <c r="AC781" s="203"/>
      <c r="AD781" s="190"/>
      <c r="AE781" s="213"/>
      <c r="AF781" s="205"/>
      <c r="AG781" s="205"/>
      <c r="AH781" s="206"/>
      <c r="AI781" s="207"/>
      <c r="AJ781" s="214"/>
      <c r="AK781" s="163"/>
      <c r="AL781" s="163"/>
      <c r="AM781" s="208"/>
      <c r="AN781" s="192"/>
      <c r="AO781" s="209"/>
      <c r="AP781" s="162"/>
      <c r="AQ781" s="163"/>
      <c r="AR781" s="163"/>
      <c r="AS781" s="164"/>
      <c r="AT781" s="192"/>
      <c r="AU781" s="209"/>
      <c r="AV781" s="162"/>
      <c r="AW781" s="163"/>
      <c r="AX781" s="163"/>
      <c r="AY781" s="164"/>
      <c r="AZ781" s="192"/>
      <c r="BA781" s="209"/>
      <c r="BB781" s="162"/>
      <c r="BC781" s="163"/>
      <c r="BD781" s="163"/>
      <c r="BE781" s="164"/>
      <c r="BF781" s="192"/>
      <c r="BG781" s="209"/>
      <c r="BH781" s="162"/>
      <c r="BI781" s="163"/>
      <c r="BJ781" s="163"/>
      <c r="BK781" s="164"/>
      <c r="BL781" s="192"/>
      <c r="BM781" s="209"/>
      <c r="BN781" s="210"/>
      <c r="BO781" s="215"/>
      <c r="BP781" s="216"/>
      <c r="BQ781" s="151"/>
    </row>
    <row r="782" spans="1:69" ht="26.25" customHeight="1">
      <c r="A782" s="122" t="str">
        <v/>
      </c>
      <c r="B782" s="212"/>
      <c r="C782" s="194"/>
      <c r="D782" s="195"/>
      <c r="E782" s="152"/>
      <c r="F782" s="155"/>
      <c r="G782" s="107"/>
      <c r="H782" s="196"/>
      <c r="I782" s="113"/>
      <c r="J782" s="75"/>
      <c r="K782" s="75"/>
      <c r="L782" s="197"/>
      <c r="M782" s="119"/>
      <c r="N782" s="129"/>
      <c r="O782" s="198"/>
      <c r="P782" s="199"/>
      <c r="Q782" s="200"/>
      <c r="R782" s="201"/>
      <c r="S782" s="201"/>
      <c r="T782" s="202"/>
      <c r="U782" s="203"/>
      <c r="V782" s="190"/>
      <c r="W782" s="85"/>
      <c r="X782" s="199"/>
      <c r="Y782" s="200"/>
      <c r="Z782" s="201"/>
      <c r="AA782" s="201"/>
      <c r="AB782" s="202"/>
      <c r="AC782" s="203"/>
      <c r="AD782" s="190"/>
      <c r="AE782" s="213"/>
      <c r="AF782" s="205"/>
      <c r="AG782" s="205"/>
      <c r="AH782" s="206"/>
      <c r="AI782" s="207"/>
      <c r="AJ782" s="214"/>
      <c r="AK782" s="163"/>
      <c r="AL782" s="163"/>
      <c r="AM782" s="208"/>
      <c r="AN782" s="192"/>
      <c r="AO782" s="209"/>
      <c r="AP782" s="162"/>
      <c r="AQ782" s="163"/>
      <c r="AR782" s="163"/>
      <c r="AS782" s="164"/>
      <c r="AT782" s="192"/>
      <c r="AU782" s="209"/>
      <c r="AV782" s="162"/>
      <c r="AW782" s="163"/>
      <c r="AX782" s="163"/>
      <c r="AY782" s="164"/>
      <c r="AZ782" s="192"/>
      <c r="BA782" s="209"/>
      <c r="BB782" s="162"/>
      <c r="BC782" s="163"/>
      <c r="BD782" s="163"/>
      <c r="BE782" s="164"/>
      <c r="BF782" s="192"/>
      <c r="BG782" s="209"/>
      <c r="BH782" s="162"/>
      <c r="BI782" s="163"/>
      <c r="BJ782" s="163"/>
      <c r="BK782" s="164"/>
      <c r="BL782" s="192"/>
      <c r="BM782" s="209"/>
      <c r="BN782" s="210"/>
      <c r="BO782" s="215"/>
      <c r="BP782" s="216"/>
      <c r="BQ782" s="151"/>
    </row>
    <row r="783" spans="1:69" ht="26.25" customHeight="1">
      <c r="A783" s="122" t="str">
        <v/>
      </c>
      <c r="B783" s="212"/>
      <c r="C783" s="194"/>
      <c r="D783" s="195"/>
      <c r="E783" s="152"/>
      <c r="F783" s="155"/>
      <c r="G783" s="107"/>
      <c r="H783" s="196"/>
      <c r="I783" s="113"/>
      <c r="J783" s="75"/>
      <c r="K783" s="75"/>
      <c r="L783" s="197"/>
      <c r="M783" s="119"/>
      <c r="N783" s="129"/>
      <c r="O783" s="198"/>
      <c r="P783" s="199"/>
      <c r="Q783" s="200"/>
      <c r="R783" s="201"/>
      <c r="S783" s="201"/>
      <c r="T783" s="202"/>
      <c r="U783" s="203"/>
      <c r="V783" s="190"/>
      <c r="W783" s="85"/>
      <c r="X783" s="199"/>
      <c r="Y783" s="200"/>
      <c r="Z783" s="201"/>
      <c r="AA783" s="201"/>
      <c r="AB783" s="202"/>
      <c r="AC783" s="203"/>
      <c r="AD783" s="190"/>
      <c r="AE783" s="213"/>
      <c r="AF783" s="205"/>
      <c r="AG783" s="205"/>
      <c r="AH783" s="206"/>
      <c r="AI783" s="207"/>
      <c r="AJ783" s="214"/>
      <c r="AK783" s="163"/>
      <c r="AL783" s="163"/>
      <c r="AM783" s="208"/>
      <c r="AN783" s="192"/>
      <c r="AO783" s="209"/>
      <c r="AP783" s="162"/>
      <c r="AQ783" s="163"/>
      <c r="AR783" s="163"/>
      <c r="AS783" s="164"/>
      <c r="AT783" s="192"/>
      <c r="AU783" s="209"/>
      <c r="AV783" s="162"/>
      <c r="AW783" s="163"/>
      <c r="AX783" s="163"/>
      <c r="AY783" s="164"/>
      <c r="AZ783" s="192"/>
      <c r="BA783" s="209"/>
      <c r="BB783" s="162"/>
      <c r="BC783" s="163"/>
      <c r="BD783" s="163"/>
      <c r="BE783" s="164"/>
      <c r="BF783" s="192"/>
      <c r="BG783" s="209"/>
      <c r="BH783" s="162"/>
      <c r="BI783" s="163"/>
      <c r="BJ783" s="163"/>
      <c r="BK783" s="164"/>
      <c r="BL783" s="192"/>
      <c r="BM783" s="209"/>
      <c r="BN783" s="210"/>
      <c r="BO783" s="215"/>
      <c r="BP783" s="216"/>
      <c r="BQ783" s="151"/>
    </row>
    <row r="784" spans="1:69" ht="26.25" customHeight="1">
      <c r="A784" s="122" t="str">
        <v/>
      </c>
      <c r="B784" s="212"/>
      <c r="C784" s="194"/>
      <c r="D784" s="195"/>
      <c r="E784" s="152"/>
      <c r="F784" s="155"/>
      <c r="G784" s="107"/>
      <c r="H784" s="196"/>
      <c r="I784" s="113"/>
      <c r="J784" s="75"/>
      <c r="K784" s="75"/>
      <c r="L784" s="197"/>
      <c r="M784" s="119"/>
      <c r="N784" s="129"/>
      <c r="O784" s="198"/>
      <c r="P784" s="199"/>
      <c r="Q784" s="200"/>
      <c r="R784" s="201"/>
      <c r="S784" s="201"/>
      <c r="T784" s="202"/>
      <c r="U784" s="203"/>
      <c r="V784" s="190"/>
      <c r="W784" s="85"/>
      <c r="X784" s="199"/>
      <c r="Y784" s="200"/>
      <c r="Z784" s="201"/>
      <c r="AA784" s="201"/>
      <c r="AB784" s="202"/>
      <c r="AC784" s="203"/>
      <c r="AD784" s="190"/>
      <c r="AE784" s="213"/>
      <c r="AF784" s="205"/>
      <c r="AG784" s="205"/>
      <c r="AH784" s="206"/>
      <c r="AI784" s="207"/>
      <c r="AJ784" s="214"/>
      <c r="AK784" s="163"/>
      <c r="AL784" s="163"/>
      <c r="AM784" s="208"/>
      <c r="AN784" s="192"/>
      <c r="AO784" s="209"/>
      <c r="AP784" s="162"/>
      <c r="AQ784" s="163"/>
      <c r="AR784" s="163"/>
      <c r="AS784" s="164"/>
      <c r="AT784" s="192"/>
      <c r="AU784" s="209"/>
      <c r="AV784" s="162"/>
      <c r="AW784" s="163"/>
      <c r="AX784" s="163"/>
      <c r="AY784" s="164"/>
      <c r="AZ784" s="192"/>
      <c r="BA784" s="209"/>
      <c r="BB784" s="162"/>
      <c r="BC784" s="163"/>
      <c r="BD784" s="163"/>
      <c r="BE784" s="164"/>
      <c r="BF784" s="192"/>
      <c r="BG784" s="209"/>
      <c r="BH784" s="162"/>
      <c r="BI784" s="163"/>
      <c r="BJ784" s="163"/>
      <c r="BK784" s="164"/>
      <c r="BL784" s="192"/>
      <c r="BM784" s="209"/>
      <c r="BN784" s="210"/>
      <c r="BO784" s="215"/>
      <c r="BP784" s="216"/>
      <c r="BQ784" s="151"/>
    </row>
    <row r="785" spans="1:69" ht="26.25" customHeight="1">
      <c r="A785" s="122" t="str">
        <v/>
      </c>
      <c r="B785" s="212"/>
      <c r="C785" s="194"/>
      <c r="D785" s="195"/>
      <c r="E785" s="152"/>
      <c r="F785" s="155"/>
      <c r="G785" s="107"/>
      <c r="H785" s="196"/>
      <c r="I785" s="113"/>
      <c r="J785" s="75"/>
      <c r="K785" s="75"/>
      <c r="L785" s="197"/>
      <c r="M785" s="119"/>
      <c r="N785" s="129"/>
      <c r="O785" s="198"/>
      <c r="P785" s="199"/>
      <c r="Q785" s="200"/>
      <c r="R785" s="201"/>
      <c r="S785" s="201"/>
      <c r="T785" s="202"/>
      <c r="U785" s="203"/>
      <c r="V785" s="190"/>
      <c r="W785" s="85"/>
      <c r="X785" s="199"/>
      <c r="Y785" s="200"/>
      <c r="Z785" s="201"/>
      <c r="AA785" s="201"/>
      <c r="AB785" s="202"/>
      <c r="AC785" s="203"/>
      <c r="AD785" s="190"/>
      <c r="AE785" s="213"/>
      <c r="AF785" s="205"/>
      <c r="AG785" s="205"/>
      <c r="AH785" s="206"/>
      <c r="AI785" s="207"/>
      <c r="AJ785" s="214"/>
      <c r="AK785" s="163"/>
      <c r="AL785" s="163"/>
      <c r="AM785" s="208"/>
      <c r="AN785" s="192"/>
      <c r="AO785" s="209"/>
      <c r="AP785" s="162"/>
      <c r="AQ785" s="163"/>
      <c r="AR785" s="163"/>
      <c r="AS785" s="164"/>
      <c r="AT785" s="192"/>
      <c r="AU785" s="209"/>
      <c r="AV785" s="162"/>
      <c r="AW785" s="163"/>
      <c r="AX785" s="163"/>
      <c r="AY785" s="164"/>
      <c r="AZ785" s="192"/>
      <c r="BA785" s="209"/>
      <c r="BB785" s="162"/>
      <c r="BC785" s="163"/>
      <c r="BD785" s="163"/>
      <c r="BE785" s="164"/>
      <c r="BF785" s="192"/>
      <c r="BG785" s="209"/>
      <c r="BH785" s="162"/>
      <c r="BI785" s="163"/>
      <c r="BJ785" s="163"/>
      <c r="BK785" s="164"/>
      <c r="BL785" s="192"/>
      <c r="BM785" s="209"/>
      <c r="BN785" s="210"/>
      <c r="BO785" s="215"/>
      <c r="BP785" s="216"/>
      <c r="BQ785" s="151"/>
    </row>
    <row r="786" spans="1:69" ht="26.25" customHeight="1">
      <c r="A786" s="122" t="str">
        <v/>
      </c>
      <c r="B786" s="212"/>
      <c r="C786" s="194"/>
      <c r="D786" s="195"/>
      <c r="E786" s="152"/>
      <c r="F786" s="155"/>
      <c r="G786" s="107"/>
      <c r="H786" s="196"/>
      <c r="I786" s="113"/>
      <c r="J786" s="75"/>
      <c r="K786" s="75"/>
      <c r="L786" s="197"/>
      <c r="M786" s="119"/>
      <c r="N786" s="129"/>
      <c r="O786" s="198"/>
      <c r="P786" s="199"/>
      <c r="Q786" s="200"/>
      <c r="R786" s="201"/>
      <c r="S786" s="201"/>
      <c r="T786" s="202"/>
      <c r="U786" s="203"/>
      <c r="V786" s="190"/>
      <c r="W786" s="85"/>
      <c r="X786" s="199"/>
      <c r="Y786" s="200"/>
      <c r="Z786" s="201"/>
      <c r="AA786" s="201"/>
      <c r="AB786" s="202"/>
      <c r="AC786" s="203"/>
      <c r="AD786" s="190"/>
      <c r="AE786" s="213"/>
      <c r="AF786" s="205"/>
      <c r="AG786" s="205"/>
      <c r="AH786" s="206"/>
      <c r="AI786" s="207"/>
      <c r="AJ786" s="214"/>
      <c r="AK786" s="163"/>
      <c r="AL786" s="163"/>
      <c r="AM786" s="208"/>
      <c r="AN786" s="192"/>
      <c r="AO786" s="209"/>
      <c r="AP786" s="162"/>
      <c r="AQ786" s="163"/>
      <c r="AR786" s="163"/>
      <c r="AS786" s="164"/>
      <c r="AT786" s="192"/>
      <c r="AU786" s="209"/>
      <c r="AV786" s="162"/>
      <c r="AW786" s="163"/>
      <c r="AX786" s="163"/>
      <c r="AY786" s="164"/>
      <c r="AZ786" s="192"/>
      <c r="BA786" s="209"/>
      <c r="BB786" s="162"/>
      <c r="BC786" s="163"/>
      <c r="BD786" s="163"/>
      <c r="BE786" s="164"/>
      <c r="BF786" s="192"/>
      <c r="BG786" s="209"/>
      <c r="BH786" s="162"/>
      <c r="BI786" s="163"/>
      <c r="BJ786" s="163"/>
      <c r="BK786" s="164"/>
      <c r="BL786" s="192"/>
      <c r="BM786" s="209"/>
      <c r="BN786" s="210"/>
      <c r="BO786" s="215"/>
      <c r="BP786" s="216"/>
      <c r="BQ786" s="151"/>
    </row>
    <row r="787" spans="1:69" ht="26.25" customHeight="1">
      <c r="A787" s="122" t="str">
        <v/>
      </c>
      <c r="B787" s="212"/>
      <c r="C787" s="194"/>
      <c r="D787" s="195"/>
      <c r="E787" s="152"/>
      <c r="F787" s="155"/>
      <c r="G787" s="107"/>
      <c r="H787" s="196"/>
      <c r="I787" s="113"/>
      <c r="J787" s="75"/>
      <c r="K787" s="75"/>
      <c r="L787" s="197"/>
      <c r="M787" s="119"/>
      <c r="N787" s="129"/>
      <c r="O787" s="198"/>
      <c r="P787" s="199"/>
      <c r="Q787" s="200"/>
      <c r="R787" s="201"/>
      <c r="S787" s="201"/>
      <c r="T787" s="202"/>
      <c r="U787" s="203"/>
      <c r="V787" s="190"/>
      <c r="W787" s="85"/>
      <c r="X787" s="199"/>
      <c r="Y787" s="200"/>
      <c r="Z787" s="201"/>
      <c r="AA787" s="201"/>
      <c r="AB787" s="202"/>
      <c r="AC787" s="203"/>
      <c r="AD787" s="190"/>
      <c r="AE787" s="213"/>
      <c r="AF787" s="205"/>
      <c r="AG787" s="205"/>
      <c r="AH787" s="206"/>
      <c r="AI787" s="207"/>
      <c r="AJ787" s="214"/>
      <c r="AK787" s="163"/>
      <c r="AL787" s="163"/>
      <c r="AM787" s="208"/>
      <c r="AN787" s="192"/>
      <c r="AO787" s="209"/>
      <c r="AP787" s="162"/>
      <c r="AQ787" s="163"/>
      <c r="AR787" s="163"/>
      <c r="AS787" s="164"/>
      <c r="AT787" s="192"/>
      <c r="AU787" s="209"/>
      <c r="AV787" s="162"/>
      <c r="AW787" s="163"/>
      <c r="AX787" s="163"/>
      <c r="AY787" s="164"/>
      <c r="AZ787" s="192"/>
      <c r="BA787" s="209"/>
      <c r="BB787" s="162"/>
      <c r="BC787" s="163"/>
      <c r="BD787" s="163"/>
      <c r="BE787" s="164"/>
      <c r="BF787" s="192"/>
      <c r="BG787" s="209"/>
      <c r="BH787" s="162"/>
      <c r="BI787" s="163"/>
      <c r="BJ787" s="163"/>
      <c r="BK787" s="164"/>
      <c r="BL787" s="192"/>
      <c r="BM787" s="209"/>
      <c r="BN787" s="210"/>
      <c r="BO787" s="215"/>
      <c r="BP787" s="216"/>
      <c r="BQ787" s="151"/>
    </row>
    <row r="788" spans="1:69" ht="26.25" customHeight="1">
      <c r="A788" s="122" t="str">
        <v/>
      </c>
      <c r="B788" s="212"/>
      <c r="C788" s="194"/>
      <c r="D788" s="195"/>
      <c r="E788" s="152"/>
      <c r="F788" s="155"/>
      <c r="G788" s="107"/>
      <c r="H788" s="196"/>
      <c r="I788" s="113"/>
      <c r="J788" s="75"/>
      <c r="K788" s="75"/>
      <c r="L788" s="197"/>
      <c r="M788" s="119"/>
      <c r="N788" s="129"/>
      <c r="O788" s="198"/>
      <c r="P788" s="199"/>
      <c r="Q788" s="200"/>
      <c r="R788" s="201"/>
      <c r="S788" s="201"/>
      <c r="T788" s="202"/>
      <c r="U788" s="203"/>
      <c r="V788" s="190"/>
      <c r="W788" s="85"/>
      <c r="X788" s="199"/>
      <c r="Y788" s="200"/>
      <c r="Z788" s="201"/>
      <c r="AA788" s="201"/>
      <c r="AB788" s="202"/>
      <c r="AC788" s="203"/>
      <c r="AD788" s="190"/>
      <c r="AE788" s="213"/>
      <c r="AF788" s="205"/>
      <c r="AG788" s="205"/>
      <c r="AH788" s="206"/>
      <c r="AI788" s="207"/>
      <c r="AJ788" s="214"/>
      <c r="AK788" s="163"/>
      <c r="AL788" s="163"/>
      <c r="AM788" s="208"/>
      <c r="AN788" s="192"/>
      <c r="AO788" s="209"/>
      <c r="AP788" s="162"/>
      <c r="AQ788" s="163"/>
      <c r="AR788" s="163"/>
      <c r="AS788" s="164"/>
      <c r="AT788" s="192"/>
      <c r="AU788" s="209"/>
      <c r="AV788" s="162"/>
      <c r="AW788" s="163"/>
      <c r="AX788" s="163"/>
      <c r="AY788" s="164"/>
      <c r="AZ788" s="192"/>
      <c r="BA788" s="209"/>
      <c r="BB788" s="162"/>
      <c r="BC788" s="163"/>
      <c r="BD788" s="163"/>
      <c r="BE788" s="164"/>
      <c r="BF788" s="192"/>
      <c r="BG788" s="209"/>
      <c r="BH788" s="162"/>
      <c r="BI788" s="163"/>
      <c r="BJ788" s="163"/>
      <c r="BK788" s="164"/>
      <c r="BL788" s="192"/>
      <c r="BM788" s="209"/>
      <c r="BN788" s="210"/>
      <c r="BO788" s="215"/>
      <c r="BP788" s="216"/>
      <c r="BQ788" s="151"/>
    </row>
    <row r="789" spans="1:69" ht="26.25" customHeight="1">
      <c r="A789" s="122" t="str">
        <v/>
      </c>
      <c r="B789" s="212"/>
      <c r="C789" s="194"/>
      <c r="D789" s="195"/>
      <c r="E789" s="152"/>
      <c r="F789" s="155"/>
      <c r="G789" s="107"/>
      <c r="H789" s="196"/>
      <c r="I789" s="113"/>
      <c r="J789" s="75"/>
      <c r="K789" s="75"/>
      <c r="L789" s="197"/>
      <c r="M789" s="119"/>
      <c r="N789" s="129"/>
      <c r="O789" s="198"/>
      <c r="P789" s="199"/>
      <c r="Q789" s="200"/>
      <c r="R789" s="201"/>
      <c r="S789" s="201"/>
      <c r="T789" s="202"/>
      <c r="U789" s="203"/>
      <c r="V789" s="190"/>
      <c r="W789" s="85"/>
      <c r="X789" s="199"/>
      <c r="Y789" s="200"/>
      <c r="Z789" s="201"/>
      <c r="AA789" s="201"/>
      <c r="AB789" s="202"/>
      <c r="AC789" s="203"/>
      <c r="AD789" s="190"/>
      <c r="AE789" s="213"/>
      <c r="AF789" s="205"/>
      <c r="AG789" s="205"/>
      <c r="AH789" s="206"/>
      <c r="AI789" s="207"/>
      <c r="AJ789" s="214"/>
      <c r="AK789" s="163"/>
      <c r="AL789" s="163"/>
      <c r="AM789" s="208"/>
      <c r="AN789" s="192"/>
      <c r="AO789" s="209"/>
      <c r="AP789" s="162"/>
      <c r="AQ789" s="163"/>
      <c r="AR789" s="163"/>
      <c r="AS789" s="164"/>
      <c r="AT789" s="192"/>
      <c r="AU789" s="209"/>
      <c r="AV789" s="162"/>
      <c r="AW789" s="163"/>
      <c r="AX789" s="163"/>
      <c r="AY789" s="164"/>
      <c r="AZ789" s="192"/>
      <c r="BA789" s="209"/>
      <c r="BB789" s="162"/>
      <c r="BC789" s="163"/>
      <c r="BD789" s="163"/>
      <c r="BE789" s="164"/>
      <c r="BF789" s="192"/>
      <c r="BG789" s="209"/>
      <c r="BH789" s="162"/>
      <c r="BI789" s="163"/>
      <c r="BJ789" s="163"/>
      <c r="BK789" s="164"/>
      <c r="BL789" s="192"/>
      <c r="BM789" s="209"/>
      <c r="BN789" s="210"/>
      <c r="BO789" s="215"/>
      <c r="BP789" s="216"/>
      <c r="BQ789" s="151"/>
    </row>
    <row r="790" spans="1:69" ht="26.25" customHeight="1">
      <c r="A790" s="122" t="str">
        <v/>
      </c>
      <c r="B790" s="212"/>
      <c r="C790" s="194"/>
      <c r="D790" s="195"/>
      <c r="E790" s="152"/>
      <c r="F790" s="155"/>
      <c r="G790" s="107"/>
      <c r="H790" s="196"/>
      <c r="I790" s="113"/>
      <c r="J790" s="75"/>
      <c r="K790" s="75"/>
      <c r="L790" s="197"/>
      <c r="M790" s="119"/>
      <c r="N790" s="129"/>
      <c r="O790" s="198"/>
      <c r="P790" s="199"/>
      <c r="Q790" s="200"/>
      <c r="R790" s="201"/>
      <c r="S790" s="201"/>
      <c r="T790" s="202"/>
      <c r="U790" s="203"/>
      <c r="V790" s="190"/>
      <c r="W790" s="85"/>
      <c r="X790" s="199"/>
      <c r="Y790" s="200"/>
      <c r="Z790" s="201"/>
      <c r="AA790" s="201"/>
      <c r="AB790" s="202"/>
      <c r="AC790" s="203"/>
      <c r="AD790" s="190"/>
      <c r="AE790" s="213"/>
      <c r="AF790" s="205"/>
      <c r="AG790" s="205"/>
      <c r="AH790" s="206"/>
      <c r="AI790" s="207"/>
      <c r="AJ790" s="214"/>
      <c r="AK790" s="163"/>
      <c r="AL790" s="163"/>
      <c r="AM790" s="208"/>
      <c r="AN790" s="192"/>
      <c r="AO790" s="209"/>
      <c r="AP790" s="162"/>
      <c r="AQ790" s="163"/>
      <c r="AR790" s="163"/>
      <c r="AS790" s="164"/>
      <c r="AT790" s="192"/>
      <c r="AU790" s="209"/>
      <c r="AV790" s="162"/>
      <c r="AW790" s="163"/>
      <c r="AX790" s="163"/>
      <c r="AY790" s="164"/>
      <c r="AZ790" s="192"/>
      <c r="BA790" s="209"/>
      <c r="BB790" s="162"/>
      <c r="BC790" s="163"/>
      <c r="BD790" s="163"/>
      <c r="BE790" s="164"/>
      <c r="BF790" s="192"/>
      <c r="BG790" s="209"/>
      <c r="BH790" s="162"/>
      <c r="BI790" s="163"/>
      <c r="BJ790" s="163"/>
      <c r="BK790" s="164"/>
      <c r="BL790" s="192"/>
      <c r="BM790" s="209"/>
      <c r="BN790" s="210"/>
      <c r="BO790" s="215"/>
      <c r="BP790" s="216"/>
      <c r="BQ790" s="151"/>
    </row>
    <row r="791" spans="1:69" ht="26.25" customHeight="1">
      <c r="A791" s="122" t="str">
        <v/>
      </c>
      <c r="B791" s="212"/>
      <c r="C791" s="194"/>
      <c r="D791" s="195"/>
      <c r="E791" s="152"/>
      <c r="F791" s="155"/>
      <c r="G791" s="107"/>
      <c r="H791" s="196"/>
      <c r="I791" s="113"/>
      <c r="J791" s="75"/>
      <c r="K791" s="75"/>
      <c r="L791" s="197"/>
      <c r="M791" s="119"/>
      <c r="N791" s="129"/>
      <c r="O791" s="198"/>
      <c r="P791" s="199"/>
      <c r="Q791" s="200"/>
      <c r="R791" s="201"/>
      <c r="S791" s="201"/>
      <c r="T791" s="202"/>
      <c r="U791" s="203"/>
      <c r="V791" s="190"/>
      <c r="W791" s="85"/>
      <c r="X791" s="199"/>
      <c r="Y791" s="200"/>
      <c r="Z791" s="201"/>
      <c r="AA791" s="201"/>
      <c r="AB791" s="202"/>
      <c r="AC791" s="203"/>
      <c r="AD791" s="190"/>
      <c r="AE791" s="213"/>
      <c r="AF791" s="205"/>
      <c r="AG791" s="205"/>
      <c r="AH791" s="206"/>
      <c r="AI791" s="207"/>
      <c r="AJ791" s="214"/>
      <c r="AK791" s="163"/>
      <c r="AL791" s="163"/>
      <c r="AM791" s="208"/>
      <c r="AN791" s="192"/>
      <c r="AO791" s="209"/>
      <c r="AP791" s="162"/>
      <c r="AQ791" s="163"/>
      <c r="AR791" s="163"/>
      <c r="AS791" s="164"/>
      <c r="AT791" s="192"/>
      <c r="AU791" s="209"/>
      <c r="AV791" s="162"/>
      <c r="AW791" s="163"/>
      <c r="AX791" s="163"/>
      <c r="AY791" s="164"/>
      <c r="AZ791" s="192"/>
      <c r="BA791" s="209"/>
      <c r="BB791" s="162"/>
      <c r="BC791" s="163"/>
      <c r="BD791" s="163"/>
      <c r="BE791" s="164"/>
      <c r="BF791" s="192"/>
      <c r="BG791" s="209"/>
      <c r="BH791" s="162"/>
      <c r="BI791" s="163"/>
      <c r="BJ791" s="163"/>
      <c r="BK791" s="164"/>
      <c r="BL791" s="192"/>
      <c r="BM791" s="209"/>
      <c r="BN791" s="210"/>
      <c r="BO791" s="215"/>
      <c r="BP791" s="216"/>
      <c r="BQ791" s="151"/>
    </row>
    <row r="792" spans="1:69" ht="26.25" customHeight="1">
      <c r="A792" s="122" t="str">
        <v/>
      </c>
      <c r="B792" s="212"/>
      <c r="C792" s="194"/>
      <c r="D792" s="195"/>
      <c r="E792" s="152"/>
      <c r="F792" s="155"/>
      <c r="G792" s="107"/>
      <c r="H792" s="196"/>
      <c r="I792" s="113"/>
      <c r="J792" s="75"/>
      <c r="K792" s="75"/>
      <c r="L792" s="197"/>
      <c r="M792" s="119"/>
      <c r="N792" s="129"/>
      <c r="O792" s="198"/>
      <c r="P792" s="199"/>
      <c r="Q792" s="200"/>
      <c r="R792" s="201"/>
      <c r="S792" s="201"/>
      <c r="T792" s="202"/>
      <c r="U792" s="203"/>
      <c r="V792" s="190"/>
      <c r="W792" s="85"/>
      <c r="X792" s="199"/>
      <c r="Y792" s="200"/>
      <c r="Z792" s="201"/>
      <c r="AA792" s="201"/>
      <c r="AB792" s="202"/>
      <c r="AC792" s="203"/>
      <c r="AD792" s="190"/>
      <c r="AE792" s="213"/>
      <c r="AF792" s="205"/>
      <c r="AG792" s="205"/>
      <c r="AH792" s="206"/>
      <c r="AI792" s="207"/>
      <c r="AJ792" s="214"/>
      <c r="AK792" s="163"/>
      <c r="AL792" s="163"/>
      <c r="AM792" s="208"/>
      <c r="AN792" s="192"/>
      <c r="AO792" s="209"/>
      <c r="AP792" s="162"/>
      <c r="AQ792" s="163"/>
      <c r="AR792" s="163"/>
      <c r="AS792" s="164"/>
      <c r="AT792" s="192"/>
      <c r="AU792" s="209"/>
      <c r="AV792" s="162"/>
      <c r="AW792" s="163"/>
      <c r="AX792" s="163"/>
      <c r="AY792" s="164"/>
      <c r="AZ792" s="192"/>
      <c r="BA792" s="209"/>
      <c r="BB792" s="162"/>
      <c r="BC792" s="163"/>
      <c r="BD792" s="163"/>
      <c r="BE792" s="164"/>
      <c r="BF792" s="192"/>
      <c r="BG792" s="209"/>
      <c r="BH792" s="162"/>
      <c r="BI792" s="163"/>
      <c r="BJ792" s="163"/>
      <c r="BK792" s="164"/>
      <c r="BL792" s="192"/>
      <c r="BM792" s="209"/>
      <c r="BN792" s="210"/>
      <c r="BO792" s="215"/>
      <c r="BP792" s="216"/>
      <c r="BQ792" s="151"/>
    </row>
    <row r="793" spans="1:69" ht="26.25" customHeight="1">
      <c r="A793" s="122" t="str">
        <v/>
      </c>
      <c r="B793" s="212"/>
      <c r="C793" s="194"/>
      <c r="D793" s="195"/>
      <c r="E793" s="152"/>
      <c r="F793" s="155"/>
      <c r="G793" s="107"/>
      <c r="H793" s="196"/>
      <c r="I793" s="113"/>
      <c r="J793" s="75"/>
      <c r="K793" s="75"/>
      <c r="L793" s="197"/>
      <c r="M793" s="119"/>
      <c r="N793" s="129"/>
      <c r="O793" s="198"/>
      <c r="P793" s="199"/>
      <c r="Q793" s="200"/>
      <c r="R793" s="201"/>
      <c r="S793" s="201"/>
      <c r="T793" s="202"/>
      <c r="U793" s="203"/>
      <c r="V793" s="190"/>
      <c r="W793" s="85"/>
      <c r="X793" s="199"/>
      <c r="Y793" s="200"/>
      <c r="Z793" s="201"/>
      <c r="AA793" s="201"/>
      <c r="AB793" s="202"/>
      <c r="AC793" s="203"/>
      <c r="AD793" s="190"/>
      <c r="AE793" s="213"/>
      <c r="AF793" s="205"/>
      <c r="AG793" s="205"/>
      <c r="AH793" s="206"/>
      <c r="AI793" s="207"/>
      <c r="AJ793" s="214"/>
      <c r="AK793" s="163"/>
      <c r="AL793" s="163"/>
      <c r="AM793" s="208"/>
      <c r="AN793" s="192"/>
      <c r="AO793" s="209"/>
      <c r="AP793" s="162"/>
      <c r="AQ793" s="163"/>
      <c r="AR793" s="163"/>
      <c r="AS793" s="164"/>
      <c r="AT793" s="192"/>
      <c r="AU793" s="209"/>
      <c r="AV793" s="162"/>
      <c r="AW793" s="163"/>
      <c r="AX793" s="163"/>
      <c r="AY793" s="164"/>
      <c r="AZ793" s="192"/>
      <c r="BA793" s="209"/>
      <c r="BB793" s="162"/>
      <c r="BC793" s="163"/>
      <c r="BD793" s="163"/>
      <c r="BE793" s="164"/>
      <c r="BF793" s="192"/>
      <c r="BG793" s="209"/>
      <c r="BH793" s="162"/>
      <c r="BI793" s="163"/>
      <c r="BJ793" s="163"/>
      <c r="BK793" s="164"/>
      <c r="BL793" s="192"/>
      <c r="BM793" s="209"/>
      <c r="BN793" s="210"/>
      <c r="BO793" s="215"/>
      <c r="BP793" s="216"/>
      <c r="BQ793" s="151"/>
    </row>
    <row r="794" spans="1:69" ht="26.25" customHeight="1">
      <c r="A794" s="122" t="str">
        <v/>
      </c>
      <c r="B794" s="212"/>
      <c r="C794" s="194"/>
      <c r="D794" s="195"/>
      <c r="E794" s="152"/>
      <c r="F794" s="155"/>
      <c r="G794" s="107"/>
      <c r="H794" s="196"/>
      <c r="I794" s="113"/>
      <c r="J794" s="75"/>
      <c r="K794" s="75"/>
      <c r="L794" s="197"/>
      <c r="M794" s="119"/>
      <c r="N794" s="129"/>
      <c r="O794" s="198"/>
      <c r="P794" s="199"/>
      <c r="Q794" s="200"/>
      <c r="R794" s="201"/>
      <c r="S794" s="201"/>
      <c r="T794" s="202"/>
      <c r="U794" s="203"/>
      <c r="V794" s="190"/>
      <c r="W794" s="85"/>
      <c r="X794" s="199"/>
      <c r="Y794" s="200"/>
      <c r="Z794" s="201"/>
      <c r="AA794" s="201"/>
      <c r="AB794" s="202"/>
      <c r="AC794" s="203"/>
      <c r="AD794" s="190"/>
      <c r="AE794" s="213"/>
      <c r="AF794" s="205"/>
      <c r="AG794" s="205"/>
      <c r="AH794" s="206"/>
      <c r="AI794" s="207"/>
      <c r="AJ794" s="214"/>
      <c r="AK794" s="163"/>
      <c r="AL794" s="163"/>
      <c r="AM794" s="208"/>
      <c r="AN794" s="192"/>
      <c r="AO794" s="209"/>
      <c r="AP794" s="162"/>
      <c r="AQ794" s="163"/>
      <c r="AR794" s="163"/>
      <c r="AS794" s="164"/>
      <c r="AT794" s="192"/>
      <c r="AU794" s="209"/>
      <c r="AV794" s="162"/>
      <c r="AW794" s="163"/>
      <c r="AX794" s="163"/>
      <c r="AY794" s="164"/>
      <c r="AZ794" s="192"/>
      <c r="BA794" s="209"/>
      <c r="BB794" s="162"/>
      <c r="BC794" s="163"/>
      <c r="BD794" s="163"/>
      <c r="BE794" s="164"/>
      <c r="BF794" s="192"/>
      <c r="BG794" s="209"/>
      <c r="BH794" s="162"/>
      <c r="BI794" s="163"/>
      <c r="BJ794" s="163"/>
      <c r="BK794" s="164"/>
      <c r="BL794" s="192"/>
      <c r="BM794" s="209"/>
      <c r="BN794" s="210"/>
      <c r="BO794" s="215"/>
      <c r="BP794" s="216"/>
      <c r="BQ794" s="151"/>
    </row>
    <row r="795" spans="1:69" ht="26.25" customHeight="1">
      <c r="A795" s="122" t="str">
        <v/>
      </c>
      <c r="B795" s="212"/>
      <c r="C795" s="194"/>
      <c r="D795" s="195"/>
      <c r="E795" s="152"/>
      <c r="F795" s="155"/>
      <c r="G795" s="107"/>
      <c r="H795" s="196"/>
      <c r="I795" s="113"/>
      <c r="J795" s="75"/>
      <c r="K795" s="75"/>
      <c r="L795" s="197"/>
      <c r="M795" s="119"/>
      <c r="N795" s="129"/>
      <c r="O795" s="198"/>
      <c r="P795" s="199"/>
      <c r="Q795" s="200"/>
      <c r="R795" s="201"/>
      <c r="S795" s="201"/>
      <c r="T795" s="202"/>
      <c r="U795" s="203"/>
      <c r="V795" s="190"/>
      <c r="W795" s="85"/>
      <c r="X795" s="199"/>
      <c r="Y795" s="200"/>
      <c r="Z795" s="201"/>
      <c r="AA795" s="201"/>
      <c r="AB795" s="202"/>
      <c r="AC795" s="203"/>
      <c r="AD795" s="190"/>
      <c r="AE795" s="213"/>
      <c r="AF795" s="205"/>
      <c r="AG795" s="205"/>
      <c r="AH795" s="206"/>
      <c r="AI795" s="207"/>
      <c r="AJ795" s="214"/>
      <c r="AK795" s="163"/>
      <c r="AL795" s="163"/>
      <c r="AM795" s="208"/>
      <c r="AN795" s="192"/>
      <c r="AO795" s="209"/>
      <c r="AP795" s="162"/>
      <c r="AQ795" s="163"/>
      <c r="AR795" s="163"/>
      <c r="AS795" s="164"/>
      <c r="AT795" s="192"/>
      <c r="AU795" s="209"/>
      <c r="AV795" s="162"/>
      <c r="AW795" s="163"/>
      <c r="AX795" s="163"/>
      <c r="AY795" s="164"/>
      <c r="AZ795" s="192"/>
      <c r="BA795" s="209"/>
      <c r="BB795" s="162"/>
      <c r="BC795" s="163"/>
      <c r="BD795" s="163"/>
      <c r="BE795" s="164"/>
      <c r="BF795" s="192"/>
      <c r="BG795" s="209"/>
      <c r="BH795" s="162"/>
      <c r="BI795" s="163"/>
      <c r="BJ795" s="163"/>
      <c r="BK795" s="164"/>
      <c r="BL795" s="192"/>
      <c r="BM795" s="209"/>
      <c r="BN795" s="210"/>
      <c r="BO795" s="215"/>
      <c r="BP795" s="216"/>
      <c r="BQ795" s="151"/>
    </row>
    <row r="796" spans="1:69" ht="26.25" customHeight="1">
      <c r="A796" s="122" t="str">
        <v/>
      </c>
      <c r="B796" s="212"/>
      <c r="C796" s="194"/>
      <c r="D796" s="195"/>
      <c r="E796" s="152"/>
      <c r="F796" s="155"/>
      <c r="G796" s="107"/>
      <c r="H796" s="196"/>
      <c r="I796" s="113"/>
      <c r="J796" s="75"/>
      <c r="K796" s="75"/>
      <c r="L796" s="197"/>
      <c r="M796" s="119"/>
      <c r="N796" s="129"/>
      <c r="O796" s="198"/>
      <c r="P796" s="199"/>
      <c r="Q796" s="200"/>
      <c r="R796" s="201"/>
      <c r="S796" s="201"/>
      <c r="T796" s="202"/>
      <c r="U796" s="203"/>
      <c r="V796" s="190"/>
      <c r="W796" s="85"/>
      <c r="X796" s="199"/>
      <c r="Y796" s="200"/>
      <c r="Z796" s="201"/>
      <c r="AA796" s="201"/>
      <c r="AB796" s="202"/>
      <c r="AC796" s="203"/>
      <c r="AD796" s="190"/>
      <c r="AE796" s="213"/>
      <c r="AF796" s="205"/>
      <c r="AG796" s="205"/>
      <c r="AH796" s="206"/>
      <c r="AI796" s="207"/>
      <c r="AJ796" s="214"/>
      <c r="AK796" s="163"/>
      <c r="AL796" s="163"/>
      <c r="AM796" s="208"/>
      <c r="AN796" s="192"/>
      <c r="AO796" s="209"/>
      <c r="AP796" s="162"/>
      <c r="AQ796" s="163"/>
      <c r="AR796" s="163"/>
      <c r="AS796" s="164"/>
      <c r="AT796" s="192"/>
      <c r="AU796" s="209"/>
      <c r="AV796" s="162"/>
      <c r="AW796" s="163"/>
      <c r="AX796" s="163"/>
      <c r="AY796" s="164"/>
      <c r="AZ796" s="192"/>
      <c r="BA796" s="209"/>
      <c r="BB796" s="162"/>
      <c r="BC796" s="163"/>
      <c r="BD796" s="163"/>
      <c r="BE796" s="164"/>
      <c r="BF796" s="192"/>
      <c r="BG796" s="209"/>
      <c r="BH796" s="162"/>
      <c r="BI796" s="163"/>
      <c r="BJ796" s="163"/>
      <c r="BK796" s="164"/>
      <c r="BL796" s="192"/>
      <c r="BM796" s="209"/>
      <c r="BN796" s="210"/>
      <c r="BO796" s="215"/>
      <c r="BP796" s="216"/>
      <c r="BQ796" s="151"/>
    </row>
    <row r="797" spans="1:69" ht="26.25" customHeight="1">
      <c r="A797" s="122" t="str">
        <v/>
      </c>
      <c r="B797" s="212"/>
      <c r="C797" s="194"/>
      <c r="D797" s="195"/>
      <c r="E797" s="152"/>
      <c r="F797" s="155"/>
      <c r="G797" s="107"/>
      <c r="H797" s="196"/>
      <c r="I797" s="113"/>
      <c r="J797" s="75"/>
      <c r="K797" s="75"/>
      <c r="L797" s="197"/>
      <c r="M797" s="119"/>
      <c r="N797" s="129"/>
      <c r="O797" s="198"/>
      <c r="P797" s="199"/>
      <c r="Q797" s="200"/>
      <c r="R797" s="201"/>
      <c r="S797" s="201"/>
      <c r="T797" s="202"/>
      <c r="U797" s="203"/>
      <c r="V797" s="190"/>
      <c r="W797" s="85"/>
      <c r="X797" s="199"/>
      <c r="Y797" s="200"/>
      <c r="Z797" s="201"/>
      <c r="AA797" s="201"/>
      <c r="AB797" s="202"/>
      <c r="AC797" s="203"/>
      <c r="AD797" s="190"/>
      <c r="AE797" s="213"/>
      <c r="AF797" s="205"/>
      <c r="AG797" s="205"/>
      <c r="AH797" s="206"/>
      <c r="AI797" s="207"/>
      <c r="AJ797" s="214"/>
      <c r="AK797" s="163"/>
      <c r="AL797" s="163"/>
      <c r="AM797" s="208"/>
      <c r="AN797" s="192"/>
      <c r="AO797" s="209"/>
      <c r="AP797" s="162"/>
      <c r="AQ797" s="163"/>
      <c r="AR797" s="163"/>
      <c r="AS797" s="164"/>
      <c r="AT797" s="192"/>
      <c r="AU797" s="209"/>
      <c r="AV797" s="162"/>
      <c r="AW797" s="163"/>
      <c r="AX797" s="163"/>
      <c r="AY797" s="164"/>
      <c r="AZ797" s="192"/>
      <c r="BA797" s="209"/>
      <c r="BB797" s="162"/>
      <c r="BC797" s="163"/>
      <c r="BD797" s="163"/>
      <c r="BE797" s="164"/>
      <c r="BF797" s="192"/>
      <c r="BG797" s="209"/>
      <c r="BH797" s="162"/>
      <c r="BI797" s="163"/>
      <c r="BJ797" s="163"/>
      <c r="BK797" s="164"/>
      <c r="BL797" s="192"/>
      <c r="BM797" s="209"/>
      <c r="BN797" s="210"/>
      <c r="BO797" s="215"/>
      <c r="BP797" s="216"/>
      <c r="BQ797" s="151"/>
    </row>
    <row r="798" spans="1:69" ht="26.25" customHeight="1">
      <c r="A798" s="122" t="str">
        <v/>
      </c>
      <c r="B798" s="212"/>
      <c r="C798" s="194"/>
      <c r="D798" s="195"/>
      <c r="E798" s="152"/>
      <c r="F798" s="155"/>
      <c r="G798" s="107"/>
      <c r="H798" s="196"/>
      <c r="I798" s="113"/>
      <c r="J798" s="75"/>
      <c r="K798" s="75"/>
      <c r="L798" s="197"/>
      <c r="M798" s="119"/>
      <c r="N798" s="129"/>
      <c r="O798" s="198"/>
      <c r="P798" s="199"/>
      <c r="Q798" s="200"/>
      <c r="R798" s="201"/>
      <c r="S798" s="201"/>
      <c r="T798" s="202"/>
      <c r="U798" s="203"/>
      <c r="V798" s="190"/>
      <c r="W798" s="85"/>
      <c r="X798" s="199"/>
      <c r="Y798" s="200"/>
      <c r="Z798" s="201"/>
      <c r="AA798" s="201"/>
      <c r="AB798" s="202"/>
      <c r="AC798" s="203"/>
      <c r="AD798" s="190"/>
      <c r="AE798" s="213"/>
      <c r="AF798" s="205"/>
      <c r="AG798" s="205"/>
      <c r="AH798" s="206"/>
      <c r="AI798" s="207"/>
      <c r="AJ798" s="214"/>
      <c r="AK798" s="163"/>
      <c r="AL798" s="163"/>
      <c r="AM798" s="208"/>
      <c r="AN798" s="192"/>
      <c r="AO798" s="209"/>
      <c r="AP798" s="162"/>
      <c r="AQ798" s="163"/>
      <c r="AR798" s="163"/>
      <c r="AS798" s="164"/>
      <c r="AT798" s="192"/>
      <c r="AU798" s="209"/>
      <c r="AV798" s="162"/>
      <c r="AW798" s="163"/>
      <c r="AX798" s="163"/>
      <c r="AY798" s="164"/>
      <c r="AZ798" s="192"/>
      <c r="BA798" s="209"/>
      <c r="BB798" s="162"/>
      <c r="BC798" s="163"/>
      <c r="BD798" s="163"/>
      <c r="BE798" s="164"/>
      <c r="BF798" s="192"/>
      <c r="BG798" s="209"/>
      <c r="BH798" s="162"/>
      <c r="BI798" s="163"/>
      <c r="BJ798" s="163"/>
      <c r="BK798" s="164"/>
      <c r="BL798" s="192"/>
      <c r="BM798" s="209"/>
      <c r="BN798" s="210"/>
      <c r="BO798" s="215"/>
      <c r="BP798" s="216"/>
      <c r="BQ798" s="151"/>
    </row>
    <row r="799" spans="1:69" ht="26.25" customHeight="1">
      <c r="A799" s="122" t="str">
        <v/>
      </c>
      <c r="B799" s="212"/>
      <c r="C799" s="194"/>
      <c r="D799" s="195"/>
      <c r="E799" s="152"/>
      <c r="F799" s="155"/>
      <c r="G799" s="107"/>
      <c r="H799" s="196"/>
      <c r="I799" s="113"/>
      <c r="J799" s="75"/>
      <c r="K799" s="75"/>
      <c r="L799" s="197"/>
      <c r="M799" s="119"/>
      <c r="N799" s="129"/>
      <c r="O799" s="198"/>
      <c r="P799" s="199"/>
      <c r="Q799" s="200"/>
      <c r="R799" s="201"/>
      <c r="S799" s="201"/>
      <c r="T799" s="202"/>
      <c r="U799" s="203"/>
      <c r="V799" s="190"/>
      <c r="W799" s="85"/>
      <c r="X799" s="199"/>
      <c r="Y799" s="200"/>
      <c r="Z799" s="201"/>
      <c r="AA799" s="201"/>
      <c r="AB799" s="202"/>
      <c r="AC799" s="203"/>
      <c r="AD799" s="190"/>
      <c r="AE799" s="213"/>
      <c r="AF799" s="205"/>
      <c r="AG799" s="205"/>
      <c r="AH799" s="206"/>
      <c r="AI799" s="207"/>
      <c r="AJ799" s="214"/>
      <c r="AK799" s="163"/>
      <c r="AL799" s="163"/>
      <c r="AM799" s="208"/>
      <c r="AN799" s="192"/>
      <c r="AO799" s="209"/>
      <c r="AP799" s="162"/>
      <c r="AQ799" s="163"/>
      <c r="AR799" s="163"/>
      <c r="AS799" s="164"/>
      <c r="AT799" s="192"/>
      <c r="AU799" s="209"/>
      <c r="AV799" s="162"/>
      <c r="AW799" s="163"/>
      <c r="AX799" s="163"/>
      <c r="AY799" s="164"/>
      <c r="AZ799" s="192"/>
      <c r="BA799" s="209"/>
      <c r="BB799" s="162"/>
      <c r="BC799" s="163"/>
      <c r="BD799" s="163"/>
      <c r="BE799" s="164"/>
      <c r="BF799" s="192"/>
      <c r="BG799" s="209"/>
      <c r="BH799" s="162"/>
      <c r="BI799" s="163"/>
      <c r="BJ799" s="163"/>
      <c r="BK799" s="164"/>
      <c r="BL799" s="192"/>
      <c r="BM799" s="209"/>
      <c r="BN799" s="210"/>
      <c r="BO799" s="215"/>
      <c r="BP799" s="216"/>
      <c r="BQ799" s="151"/>
    </row>
    <row r="800" spans="1:69" ht="26.25" customHeight="1">
      <c r="A800" s="122" t="str">
        <v/>
      </c>
      <c r="B800" s="212"/>
      <c r="C800" s="194"/>
      <c r="D800" s="195"/>
      <c r="E800" s="152"/>
      <c r="F800" s="155"/>
      <c r="G800" s="107"/>
      <c r="H800" s="196"/>
      <c r="I800" s="113"/>
      <c r="J800" s="75"/>
      <c r="K800" s="75"/>
      <c r="L800" s="197"/>
      <c r="M800" s="119"/>
      <c r="N800" s="129"/>
      <c r="O800" s="198"/>
      <c r="P800" s="199"/>
      <c r="Q800" s="200"/>
      <c r="R800" s="201"/>
      <c r="S800" s="201"/>
      <c r="T800" s="202"/>
      <c r="U800" s="203"/>
      <c r="V800" s="190"/>
      <c r="W800" s="85"/>
      <c r="X800" s="199"/>
      <c r="Y800" s="200"/>
      <c r="Z800" s="201"/>
      <c r="AA800" s="201"/>
      <c r="AB800" s="202"/>
      <c r="AC800" s="203"/>
      <c r="AD800" s="190"/>
      <c r="AE800" s="213"/>
      <c r="AF800" s="205"/>
      <c r="AG800" s="205"/>
      <c r="AH800" s="206"/>
      <c r="AI800" s="207"/>
      <c r="AJ800" s="214"/>
      <c r="AK800" s="163"/>
      <c r="AL800" s="163"/>
      <c r="AM800" s="208"/>
      <c r="AN800" s="192"/>
      <c r="AO800" s="209"/>
      <c r="AP800" s="162"/>
      <c r="AQ800" s="163"/>
      <c r="AR800" s="163"/>
      <c r="AS800" s="164"/>
      <c r="AT800" s="192"/>
      <c r="AU800" s="209"/>
      <c r="AV800" s="162"/>
      <c r="AW800" s="163"/>
      <c r="AX800" s="163"/>
      <c r="AY800" s="164"/>
      <c r="AZ800" s="192"/>
      <c r="BA800" s="209"/>
      <c r="BB800" s="162"/>
      <c r="BC800" s="163"/>
      <c r="BD800" s="163"/>
      <c r="BE800" s="164"/>
      <c r="BF800" s="192"/>
      <c r="BG800" s="209"/>
      <c r="BH800" s="162"/>
      <c r="BI800" s="163"/>
      <c r="BJ800" s="163"/>
      <c r="BK800" s="164"/>
      <c r="BL800" s="192"/>
      <c r="BM800" s="209"/>
      <c r="BN800" s="210"/>
      <c r="BO800" s="215"/>
      <c r="BP800" s="216"/>
      <c r="BQ800" s="151"/>
    </row>
    <row r="801" spans="1:69" ht="26.25" customHeight="1">
      <c r="A801" s="122" t="str">
        <v/>
      </c>
      <c r="B801" s="212"/>
      <c r="C801" s="194"/>
      <c r="D801" s="195"/>
      <c r="E801" s="152"/>
      <c r="F801" s="155"/>
      <c r="G801" s="107"/>
      <c r="H801" s="196"/>
      <c r="I801" s="113"/>
      <c r="J801" s="75"/>
      <c r="K801" s="75"/>
      <c r="L801" s="197"/>
      <c r="M801" s="119"/>
      <c r="N801" s="129"/>
      <c r="O801" s="198"/>
      <c r="P801" s="199"/>
      <c r="Q801" s="200"/>
      <c r="R801" s="201"/>
      <c r="S801" s="201"/>
      <c r="T801" s="202"/>
      <c r="U801" s="203"/>
      <c r="V801" s="190"/>
      <c r="W801" s="85"/>
      <c r="X801" s="199"/>
      <c r="Y801" s="200"/>
      <c r="Z801" s="201"/>
      <c r="AA801" s="201"/>
      <c r="AB801" s="202"/>
      <c r="AC801" s="203"/>
      <c r="AD801" s="190"/>
      <c r="AE801" s="213"/>
      <c r="AF801" s="205"/>
      <c r="AG801" s="205"/>
      <c r="AH801" s="206"/>
      <c r="AI801" s="207"/>
      <c r="AJ801" s="214"/>
      <c r="AK801" s="163"/>
      <c r="AL801" s="163"/>
      <c r="AM801" s="208"/>
      <c r="AN801" s="192"/>
      <c r="AO801" s="209"/>
      <c r="AP801" s="162"/>
      <c r="AQ801" s="163"/>
      <c r="AR801" s="163"/>
      <c r="AS801" s="164"/>
      <c r="AT801" s="192"/>
      <c r="AU801" s="209"/>
      <c r="AV801" s="162"/>
      <c r="AW801" s="163"/>
      <c r="AX801" s="163"/>
      <c r="AY801" s="164"/>
      <c r="AZ801" s="192"/>
      <c r="BA801" s="209"/>
      <c r="BB801" s="162"/>
      <c r="BC801" s="163"/>
      <c r="BD801" s="163"/>
      <c r="BE801" s="164"/>
      <c r="BF801" s="192"/>
      <c r="BG801" s="209"/>
      <c r="BH801" s="162"/>
      <c r="BI801" s="163"/>
      <c r="BJ801" s="163"/>
      <c r="BK801" s="164"/>
      <c r="BL801" s="192"/>
      <c r="BM801" s="209"/>
      <c r="BN801" s="210"/>
      <c r="BO801" s="215"/>
      <c r="BP801" s="216"/>
      <c r="BQ801" s="151"/>
    </row>
    <row r="802" spans="1:69" ht="26.25" customHeight="1">
      <c r="A802" s="122" t="str">
        <v/>
      </c>
      <c r="B802" s="212"/>
      <c r="C802" s="194"/>
      <c r="D802" s="195"/>
      <c r="E802" s="152"/>
      <c r="F802" s="155"/>
      <c r="G802" s="107"/>
      <c r="H802" s="196"/>
      <c r="I802" s="113"/>
      <c r="J802" s="75"/>
      <c r="K802" s="75"/>
      <c r="L802" s="197"/>
      <c r="M802" s="119"/>
      <c r="N802" s="129"/>
      <c r="O802" s="198"/>
      <c r="P802" s="199"/>
      <c r="Q802" s="200"/>
      <c r="R802" s="201"/>
      <c r="S802" s="201"/>
      <c r="T802" s="202"/>
      <c r="U802" s="203"/>
      <c r="V802" s="190"/>
      <c r="W802" s="85"/>
      <c r="X802" s="199"/>
      <c r="Y802" s="200"/>
      <c r="Z802" s="201"/>
      <c r="AA802" s="201"/>
      <c r="AB802" s="202"/>
      <c r="AC802" s="203"/>
      <c r="AD802" s="190"/>
      <c r="AE802" s="213"/>
      <c r="AF802" s="205"/>
      <c r="AG802" s="205"/>
      <c r="AH802" s="206"/>
      <c r="AI802" s="207"/>
      <c r="AJ802" s="214"/>
      <c r="AK802" s="163"/>
      <c r="AL802" s="163"/>
      <c r="AM802" s="208"/>
      <c r="AN802" s="192"/>
      <c r="AO802" s="209"/>
      <c r="AP802" s="162"/>
      <c r="AQ802" s="163"/>
      <c r="AR802" s="163"/>
      <c r="AS802" s="164"/>
      <c r="AT802" s="192"/>
      <c r="AU802" s="209"/>
      <c r="AV802" s="162"/>
      <c r="AW802" s="163"/>
      <c r="AX802" s="163"/>
      <c r="AY802" s="164"/>
      <c r="AZ802" s="192"/>
      <c r="BA802" s="209"/>
      <c r="BB802" s="162"/>
      <c r="BC802" s="163"/>
      <c r="BD802" s="163"/>
      <c r="BE802" s="164"/>
      <c r="BF802" s="192"/>
      <c r="BG802" s="209"/>
      <c r="BH802" s="162"/>
      <c r="BI802" s="163"/>
      <c r="BJ802" s="163"/>
      <c r="BK802" s="164"/>
      <c r="BL802" s="192"/>
      <c r="BM802" s="209"/>
      <c r="BN802" s="210"/>
      <c r="BO802" s="215"/>
      <c r="BP802" s="216"/>
      <c r="BQ802" s="151"/>
    </row>
    <row r="803" spans="1:69" ht="26.25" customHeight="1">
      <c r="A803" s="122" t="str">
        <v/>
      </c>
      <c r="B803" s="212"/>
      <c r="C803" s="194"/>
      <c r="D803" s="195"/>
      <c r="E803" s="152"/>
      <c r="F803" s="155"/>
      <c r="G803" s="107"/>
      <c r="H803" s="196"/>
      <c r="I803" s="113"/>
      <c r="J803" s="75"/>
      <c r="K803" s="75"/>
      <c r="L803" s="197"/>
      <c r="M803" s="119"/>
      <c r="N803" s="129"/>
      <c r="O803" s="198"/>
      <c r="P803" s="199"/>
      <c r="Q803" s="200"/>
      <c r="R803" s="201"/>
      <c r="S803" s="201"/>
      <c r="T803" s="202"/>
      <c r="U803" s="203"/>
      <c r="V803" s="190"/>
      <c r="W803" s="85"/>
      <c r="X803" s="199"/>
      <c r="Y803" s="200"/>
      <c r="Z803" s="201"/>
      <c r="AA803" s="201"/>
      <c r="AB803" s="202"/>
      <c r="AC803" s="203"/>
      <c r="AD803" s="190"/>
      <c r="AE803" s="213"/>
      <c r="AF803" s="205"/>
      <c r="AG803" s="205"/>
      <c r="AH803" s="206"/>
      <c r="AI803" s="207"/>
      <c r="AJ803" s="214"/>
      <c r="AK803" s="163"/>
      <c r="AL803" s="163"/>
      <c r="AM803" s="208"/>
      <c r="AN803" s="192"/>
      <c r="AO803" s="209"/>
      <c r="AP803" s="162"/>
      <c r="AQ803" s="163"/>
      <c r="AR803" s="163"/>
      <c r="AS803" s="164"/>
      <c r="AT803" s="192"/>
      <c r="AU803" s="209"/>
      <c r="AV803" s="162"/>
      <c r="AW803" s="163"/>
      <c r="AX803" s="163"/>
      <c r="AY803" s="164"/>
      <c r="AZ803" s="192"/>
      <c r="BA803" s="209"/>
      <c r="BB803" s="162"/>
      <c r="BC803" s="163"/>
      <c r="BD803" s="163"/>
      <c r="BE803" s="164"/>
      <c r="BF803" s="192"/>
      <c r="BG803" s="209"/>
      <c r="BH803" s="162"/>
      <c r="BI803" s="163"/>
      <c r="BJ803" s="163"/>
      <c r="BK803" s="164"/>
      <c r="BL803" s="192"/>
      <c r="BM803" s="209"/>
      <c r="BN803" s="210"/>
      <c r="BO803" s="215"/>
      <c r="BP803" s="216"/>
      <c r="BQ803" s="151"/>
    </row>
    <row r="804" spans="1:69" ht="26.25" customHeight="1">
      <c r="A804" s="122" t="str">
        <v/>
      </c>
      <c r="B804" s="212"/>
      <c r="C804" s="194"/>
      <c r="D804" s="195"/>
      <c r="E804" s="152"/>
      <c r="F804" s="155"/>
      <c r="G804" s="107"/>
      <c r="H804" s="196"/>
      <c r="I804" s="113"/>
      <c r="J804" s="75"/>
      <c r="K804" s="75"/>
      <c r="L804" s="197"/>
      <c r="M804" s="119"/>
      <c r="N804" s="129"/>
      <c r="O804" s="198"/>
      <c r="P804" s="199"/>
      <c r="Q804" s="200"/>
      <c r="R804" s="201"/>
      <c r="S804" s="201"/>
      <c r="T804" s="202"/>
      <c r="U804" s="203"/>
      <c r="V804" s="190"/>
      <c r="W804" s="85"/>
      <c r="X804" s="199"/>
      <c r="Y804" s="200"/>
      <c r="Z804" s="201"/>
      <c r="AA804" s="201"/>
      <c r="AB804" s="202"/>
      <c r="AC804" s="203"/>
      <c r="AD804" s="190"/>
      <c r="AE804" s="213"/>
      <c r="AF804" s="205"/>
      <c r="AG804" s="205"/>
      <c r="AH804" s="206"/>
      <c r="AI804" s="207"/>
      <c r="AJ804" s="214"/>
      <c r="AK804" s="163"/>
      <c r="AL804" s="163"/>
      <c r="AM804" s="208"/>
      <c r="AN804" s="192"/>
      <c r="AO804" s="209"/>
      <c r="AP804" s="162"/>
      <c r="AQ804" s="163"/>
      <c r="AR804" s="163"/>
      <c r="AS804" s="164"/>
      <c r="AT804" s="192"/>
      <c r="AU804" s="209"/>
      <c r="AV804" s="162"/>
      <c r="AW804" s="163"/>
      <c r="AX804" s="163"/>
      <c r="AY804" s="164"/>
      <c r="AZ804" s="192"/>
      <c r="BA804" s="209"/>
      <c r="BB804" s="162"/>
      <c r="BC804" s="163"/>
      <c r="BD804" s="163"/>
      <c r="BE804" s="164"/>
      <c r="BF804" s="192"/>
      <c r="BG804" s="209"/>
      <c r="BH804" s="162"/>
      <c r="BI804" s="163"/>
      <c r="BJ804" s="163"/>
      <c r="BK804" s="164"/>
      <c r="BL804" s="192"/>
      <c r="BM804" s="209"/>
      <c r="BN804" s="210"/>
      <c r="BO804" s="215"/>
      <c r="BP804" s="216"/>
      <c r="BQ804" s="151"/>
    </row>
    <row r="805" spans="1:69" ht="26.25" customHeight="1">
      <c r="A805" s="122" t="str">
        <v/>
      </c>
      <c r="B805" s="212"/>
      <c r="C805" s="194"/>
      <c r="D805" s="195"/>
      <c r="E805" s="152"/>
      <c r="F805" s="155"/>
      <c r="G805" s="107"/>
      <c r="H805" s="196"/>
      <c r="I805" s="113"/>
      <c r="J805" s="75"/>
      <c r="K805" s="75"/>
      <c r="L805" s="197"/>
      <c r="M805" s="119"/>
      <c r="N805" s="129"/>
      <c r="O805" s="198"/>
      <c r="P805" s="199"/>
      <c r="Q805" s="200"/>
      <c r="R805" s="201"/>
      <c r="S805" s="201"/>
      <c r="T805" s="202"/>
      <c r="U805" s="203"/>
      <c r="V805" s="190"/>
      <c r="W805" s="85"/>
      <c r="X805" s="199"/>
      <c r="Y805" s="200"/>
      <c r="Z805" s="201"/>
      <c r="AA805" s="201"/>
      <c r="AB805" s="202"/>
      <c r="AC805" s="203"/>
      <c r="AD805" s="190"/>
      <c r="AE805" s="213"/>
      <c r="AF805" s="205"/>
      <c r="AG805" s="205"/>
      <c r="AH805" s="206"/>
      <c r="AI805" s="207"/>
      <c r="AJ805" s="214"/>
      <c r="AK805" s="163"/>
      <c r="AL805" s="163"/>
      <c r="AM805" s="208"/>
      <c r="AN805" s="192"/>
      <c r="AO805" s="209"/>
      <c r="AP805" s="162"/>
      <c r="AQ805" s="163"/>
      <c r="AR805" s="163"/>
      <c r="AS805" s="164"/>
      <c r="AT805" s="192"/>
      <c r="AU805" s="209"/>
      <c r="AV805" s="162"/>
      <c r="AW805" s="163"/>
      <c r="AX805" s="163"/>
      <c r="AY805" s="164"/>
      <c r="AZ805" s="192"/>
      <c r="BA805" s="209"/>
      <c r="BB805" s="162"/>
      <c r="BC805" s="163"/>
      <c r="BD805" s="163"/>
      <c r="BE805" s="164"/>
      <c r="BF805" s="192"/>
      <c r="BG805" s="209"/>
      <c r="BH805" s="162"/>
      <c r="BI805" s="163"/>
      <c r="BJ805" s="163"/>
      <c r="BK805" s="164"/>
      <c r="BL805" s="192"/>
      <c r="BM805" s="209"/>
      <c r="BN805" s="210"/>
      <c r="BO805" s="215"/>
      <c r="BP805" s="216"/>
      <c r="BQ805" s="151"/>
    </row>
    <row r="806" spans="1:69" ht="26.25" customHeight="1">
      <c r="A806" s="122" t="str">
        <v/>
      </c>
      <c r="B806" s="212"/>
      <c r="C806" s="194"/>
      <c r="D806" s="195"/>
      <c r="E806" s="152"/>
      <c r="F806" s="155"/>
      <c r="G806" s="107"/>
      <c r="H806" s="196"/>
      <c r="I806" s="113"/>
      <c r="J806" s="75"/>
      <c r="K806" s="75"/>
      <c r="L806" s="197"/>
      <c r="M806" s="119"/>
      <c r="N806" s="129"/>
      <c r="O806" s="198"/>
      <c r="P806" s="199"/>
      <c r="Q806" s="200"/>
      <c r="R806" s="201"/>
      <c r="S806" s="201"/>
      <c r="T806" s="202"/>
      <c r="U806" s="203"/>
      <c r="V806" s="190"/>
      <c r="W806" s="85"/>
      <c r="X806" s="199"/>
      <c r="Y806" s="200"/>
      <c r="Z806" s="201"/>
      <c r="AA806" s="201"/>
      <c r="AB806" s="202"/>
      <c r="AC806" s="203"/>
      <c r="AD806" s="190"/>
      <c r="AE806" s="213"/>
      <c r="AF806" s="205"/>
      <c r="AG806" s="205"/>
      <c r="AH806" s="206"/>
      <c r="AI806" s="207"/>
      <c r="AJ806" s="214"/>
      <c r="AK806" s="163"/>
      <c r="AL806" s="163"/>
      <c r="AM806" s="208"/>
      <c r="AN806" s="192"/>
      <c r="AO806" s="209"/>
      <c r="AP806" s="162"/>
      <c r="AQ806" s="163"/>
      <c r="AR806" s="163"/>
      <c r="AS806" s="164"/>
      <c r="AT806" s="192"/>
      <c r="AU806" s="209"/>
      <c r="AV806" s="162"/>
      <c r="AW806" s="163"/>
      <c r="AX806" s="163"/>
      <c r="AY806" s="164"/>
      <c r="AZ806" s="192"/>
      <c r="BA806" s="209"/>
      <c r="BB806" s="162"/>
      <c r="BC806" s="163"/>
      <c r="BD806" s="163"/>
      <c r="BE806" s="164"/>
      <c r="BF806" s="192"/>
      <c r="BG806" s="209"/>
      <c r="BH806" s="162"/>
      <c r="BI806" s="163"/>
      <c r="BJ806" s="163"/>
      <c r="BK806" s="164"/>
      <c r="BL806" s="192"/>
      <c r="BM806" s="209"/>
      <c r="BN806" s="210"/>
      <c r="BO806" s="215"/>
      <c r="BP806" s="216"/>
      <c r="BQ806" s="151"/>
    </row>
    <row r="807" spans="1:69" ht="26.25" customHeight="1">
      <c r="A807" s="122" t="str">
        <v/>
      </c>
      <c r="B807" s="212"/>
      <c r="C807" s="194"/>
      <c r="D807" s="195"/>
      <c r="E807" s="152"/>
      <c r="F807" s="155"/>
      <c r="G807" s="107"/>
      <c r="H807" s="196"/>
      <c r="I807" s="113"/>
      <c r="J807" s="75"/>
      <c r="K807" s="75"/>
      <c r="L807" s="197"/>
      <c r="M807" s="119"/>
      <c r="N807" s="129"/>
      <c r="O807" s="198"/>
      <c r="P807" s="199"/>
      <c r="Q807" s="200"/>
      <c r="R807" s="201"/>
      <c r="S807" s="201"/>
      <c r="T807" s="202"/>
      <c r="U807" s="203"/>
      <c r="V807" s="190"/>
      <c r="W807" s="85"/>
      <c r="X807" s="199"/>
      <c r="Y807" s="200"/>
      <c r="Z807" s="201"/>
      <c r="AA807" s="201"/>
      <c r="AB807" s="202"/>
      <c r="AC807" s="203"/>
      <c r="AD807" s="190"/>
      <c r="AE807" s="213"/>
      <c r="AF807" s="205"/>
      <c r="AG807" s="205"/>
      <c r="AH807" s="206"/>
      <c r="AI807" s="207"/>
      <c r="AJ807" s="214"/>
      <c r="AK807" s="163"/>
      <c r="AL807" s="163"/>
      <c r="AM807" s="208"/>
      <c r="AN807" s="192"/>
      <c r="AO807" s="209"/>
      <c r="AP807" s="162"/>
      <c r="AQ807" s="163"/>
      <c r="AR807" s="163"/>
      <c r="AS807" s="164"/>
      <c r="AT807" s="192"/>
      <c r="AU807" s="209"/>
      <c r="AV807" s="162"/>
      <c r="AW807" s="163"/>
      <c r="AX807" s="163"/>
      <c r="AY807" s="164"/>
      <c r="AZ807" s="192"/>
      <c r="BA807" s="209"/>
      <c r="BB807" s="162"/>
      <c r="BC807" s="163"/>
      <c r="BD807" s="163"/>
      <c r="BE807" s="164"/>
      <c r="BF807" s="192"/>
      <c r="BG807" s="209"/>
      <c r="BH807" s="162"/>
      <c r="BI807" s="163"/>
      <c r="BJ807" s="163"/>
      <c r="BK807" s="164"/>
      <c r="BL807" s="192"/>
      <c r="BM807" s="209"/>
      <c r="BN807" s="210"/>
      <c r="BO807" s="215"/>
      <c r="BP807" s="216"/>
      <c r="BQ807" s="151"/>
    </row>
    <row r="808" spans="1:69" ht="26.25" customHeight="1">
      <c r="A808" s="122" t="str">
        <v/>
      </c>
      <c r="B808" s="212"/>
      <c r="C808" s="194"/>
      <c r="D808" s="195"/>
      <c r="E808" s="152"/>
      <c r="F808" s="155"/>
      <c r="G808" s="107"/>
      <c r="H808" s="196"/>
      <c r="I808" s="113"/>
      <c r="J808" s="75"/>
      <c r="K808" s="75"/>
      <c r="L808" s="197"/>
      <c r="M808" s="119"/>
      <c r="N808" s="129"/>
      <c r="O808" s="198"/>
      <c r="P808" s="199"/>
      <c r="Q808" s="200"/>
      <c r="R808" s="201"/>
      <c r="S808" s="201"/>
      <c r="T808" s="202"/>
      <c r="U808" s="203"/>
      <c r="V808" s="190"/>
      <c r="W808" s="85"/>
      <c r="X808" s="199"/>
      <c r="Y808" s="200"/>
      <c r="Z808" s="201"/>
      <c r="AA808" s="201"/>
      <c r="AB808" s="202"/>
      <c r="AC808" s="203"/>
      <c r="AD808" s="190"/>
      <c r="AE808" s="213"/>
      <c r="AF808" s="205"/>
      <c r="AG808" s="205"/>
      <c r="AH808" s="206"/>
      <c r="AI808" s="207"/>
      <c r="AJ808" s="214"/>
      <c r="AK808" s="163"/>
      <c r="AL808" s="163"/>
      <c r="AM808" s="208"/>
      <c r="AN808" s="192"/>
      <c r="AO808" s="209"/>
      <c r="AP808" s="162"/>
      <c r="AQ808" s="163"/>
      <c r="AR808" s="163"/>
      <c r="AS808" s="164"/>
      <c r="AT808" s="192"/>
      <c r="AU808" s="209"/>
      <c r="AV808" s="162"/>
      <c r="AW808" s="163"/>
      <c r="AX808" s="163"/>
      <c r="AY808" s="164"/>
      <c r="AZ808" s="192"/>
      <c r="BA808" s="209"/>
      <c r="BB808" s="162"/>
      <c r="BC808" s="163"/>
      <c r="BD808" s="163"/>
      <c r="BE808" s="164"/>
      <c r="BF808" s="192"/>
      <c r="BG808" s="209"/>
      <c r="BH808" s="162"/>
      <c r="BI808" s="163"/>
      <c r="BJ808" s="163"/>
      <c r="BK808" s="164"/>
      <c r="BL808" s="192"/>
      <c r="BM808" s="209"/>
      <c r="BN808" s="210"/>
      <c r="BO808" s="215"/>
      <c r="BP808" s="216"/>
      <c r="BQ808" s="151"/>
    </row>
    <row r="809" spans="1:69" ht="26.25" customHeight="1">
      <c r="A809" s="122" t="str">
        <v/>
      </c>
      <c r="B809" s="212"/>
      <c r="C809" s="194"/>
      <c r="D809" s="195"/>
      <c r="E809" s="152"/>
      <c r="F809" s="155"/>
      <c r="G809" s="107"/>
      <c r="H809" s="196"/>
      <c r="I809" s="113"/>
      <c r="J809" s="75"/>
      <c r="K809" s="75"/>
      <c r="L809" s="197"/>
      <c r="M809" s="119"/>
      <c r="N809" s="129"/>
      <c r="O809" s="198"/>
      <c r="P809" s="199"/>
      <c r="Q809" s="200"/>
      <c r="R809" s="201"/>
      <c r="S809" s="201"/>
      <c r="T809" s="202"/>
      <c r="U809" s="203"/>
      <c r="V809" s="190"/>
      <c r="W809" s="85"/>
      <c r="X809" s="199"/>
      <c r="Y809" s="200"/>
      <c r="Z809" s="201"/>
      <c r="AA809" s="201"/>
      <c r="AB809" s="202"/>
      <c r="AC809" s="203"/>
      <c r="AD809" s="190"/>
      <c r="AE809" s="213"/>
      <c r="AF809" s="205"/>
      <c r="AG809" s="205"/>
      <c r="AH809" s="206"/>
      <c r="AI809" s="207"/>
      <c r="AJ809" s="214"/>
      <c r="AK809" s="163"/>
      <c r="AL809" s="163"/>
      <c r="AM809" s="208"/>
      <c r="AN809" s="192"/>
      <c r="AO809" s="209"/>
      <c r="AP809" s="162"/>
      <c r="AQ809" s="163"/>
      <c r="AR809" s="163"/>
      <c r="AS809" s="164"/>
      <c r="AT809" s="192"/>
      <c r="AU809" s="209"/>
      <c r="AV809" s="162"/>
      <c r="AW809" s="163"/>
      <c r="AX809" s="163"/>
      <c r="AY809" s="164"/>
      <c r="AZ809" s="192"/>
      <c r="BA809" s="209"/>
      <c r="BB809" s="162"/>
      <c r="BC809" s="163"/>
      <c r="BD809" s="163"/>
      <c r="BE809" s="164"/>
      <c r="BF809" s="192"/>
      <c r="BG809" s="209"/>
      <c r="BH809" s="162"/>
      <c r="BI809" s="163"/>
      <c r="BJ809" s="163"/>
      <c r="BK809" s="164"/>
      <c r="BL809" s="192"/>
      <c r="BM809" s="209"/>
      <c r="BN809" s="210"/>
      <c r="BO809" s="215"/>
      <c r="BP809" s="216"/>
      <c r="BQ809" s="151"/>
    </row>
    <row r="810" spans="1:69" ht="26.25" customHeight="1">
      <c r="A810" s="122" t="str">
        <v/>
      </c>
      <c r="B810" s="212"/>
      <c r="C810" s="194"/>
      <c r="D810" s="195"/>
      <c r="E810" s="152"/>
      <c r="F810" s="155"/>
      <c r="G810" s="107"/>
      <c r="H810" s="196"/>
      <c r="I810" s="113"/>
      <c r="J810" s="75"/>
      <c r="K810" s="75"/>
      <c r="L810" s="197"/>
      <c r="M810" s="119"/>
      <c r="N810" s="129"/>
      <c r="O810" s="198"/>
      <c r="P810" s="199"/>
      <c r="Q810" s="200"/>
      <c r="R810" s="201"/>
      <c r="S810" s="201"/>
      <c r="T810" s="202"/>
      <c r="U810" s="203"/>
      <c r="V810" s="190"/>
      <c r="W810" s="85"/>
      <c r="X810" s="199"/>
      <c r="Y810" s="200"/>
      <c r="Z810" s="201"/>
      <c r="AA810" s="201"/>
      <c r="AB810" s="202"/>
      <c r="AC810" s="203"/>
      <c r="AD810" s="190"/>
      <c r="AE810" s="213"/>
      <c r="AF810" s="205"/>
      <c r="AG810" s="205"/>
      <c r="AH810" s="206"/>
      <c r="AI810" s="207"/>
      <c r="AJ810" s="214"/>
      <c r="AK810" s="163"/>
      <c r="AL810" s="163"/>
      <c r="AM810" s="208"/>
      <c r="AN810" s="192"/>
      <c r="AO810" s="209"/>
      <c r="AP810" s="162"/>
      <c r="AQ810" s="163"/>
      <c r="AR810" s="163"/>
      <c r="AS810" s="164"/>
      <c r="AT810" s="192"/>
      <c r="AU810" s="209"/>
      <c r="AV810" s="162"/>
      <c r="AW810" s="163"/>
      <c r="AX810" s="163"/>
      <c r="AY810" s="164"/>
      <c r="AZ810" s="192"/>
      <c r="BA810" s="209"/>
      <c r="BB810" s="162"/>
      <c r="BC810" s="163"/>
      <c r="BD810" s="163"/>
      <c r="BE810" s="164"/>
      <c r="BF810" s="192"/>
      <c r="BG810" s="209"/>
      <c r="BH810" s="162"/>
      <c r="BI810" s="163"/>
      <c r="BJ810" s="163"/>
      <c r="BK810" s="164"/>
      <c r="BL810" s="192"/>
      <c r="BM810" s="209"/>
      <c r="BN810" s="210"/>
      <c r="BO810" s="215"/>
      <c r="BP810" s="216"/>
      <c r="BQ810" s="151"/>
    </row>
    <row r="811" spans="1:69" ht="26.25" customHeight="1">
      <c r="A811" s="122" t="str">
        <v/>
      </c>
      <c r="B811" s="212"/>
      <c r="C811" s="194"/>
      <c r="D811" s="195"/>
      <c r="E811" s="152"/>
      <c r="F811" s="155"/>
      <c r="G811" s="107"/>
      <c r="H811" s="196"/>
      <c r="I811" s="113"/>
      <c r="J811" s="75"/>
      <c r="K811" s="75"/>
      <c r="L811" s="197"/>
      <c r="M811" s="119"/>
      <c r="N811" s="129"/>
      <c r="O811" s="198"/>
      <c r="P811" s="199"/>
      <c r="Q811" s="200"/>
      <c r="R811" s="201"/>
      <c r="S811" s="201"/>
      <c r="T811" s="202"/>
      <c r="U811" s="203"/>
      <c r="V811" s="190"/>
      <c r="W811" s="85"/>
      <c r="X811" s="199"/>
      <c r="Y811" s="200"/>
      <c r="Z811" s="201"/>
      <c r="AA811" s="201"/>
      <c r="AB811" s="202"/>
      <c r="AC811" s="203"/>
      <c r="AD811" s="190"/>
      <c r="AE811" s="213"/>
      <c r="AF811" s="205"/>
      <c r="AG811" s="205"/>
      <c r="AH811" s="206"/>
      <c r="AI811" s="207"/>
      <c r="AJ811" s="214"/>
      <c r="AK811" s="163"/>
      <c r="AL811" s="163"/>
      <c r="AM811" s="208"/>
      <c r="AN811" s="192"/>
      <c r="AO811" s="209"/>
      <c r="AP811" s="162"/>
      <c r="AQ811" s="163"/>
      <c r="AR811" s="163"/>
      <c r="AS811" s="164"/>
      <c r="AT811" s="192"/>
      <c r="AU811" s="209"/>
      <c r="AV811" s="162"/>
      <c r="AW811" s="163"/>
      <c r="AX811" s="163"/>
      <c r="AY811" s="164"/>
      <c r="AZ811" s="192"/>
      <c r="BA811" s="209"/>
      <c r="BB811" s="162"/>
      <c r="BC811" s="163"/>
      <c r="BD811" s="163"/>
      <c r="BE811" s="164"/>
      <c r="BF811" s="192"/>
      <c r="BG811" s="209"/>
      <c r="BH811" s="162"/>
      <c r="BI811" s="163"/>
      <c r="BJ811" s="163"/>
      <c r="BK811" s="164"/>
      <c r="BL811" s="192"/>
      <c r="BM811" s="209"/>
      <c r="BN811" s="210"/>
      <c r="BO811" s="215"/>
      <c r="BP811" s="216"/>
      <c r="BQ811" s="151"/>
    </row>
    <row r="812" spans="1:69" ht="26.25" customHeight="1">
      <c r="A812" s="122" t="str">
        <v/>
      </c>
      <c r="B812" s="212"/>
      <c r="C812" s="194"/>
      <c r="D812" s="195"/>
      <c r="E812" s="152"/>
      <c r="F812" s="155"/>
      <c r="G812" s="107"/>
      <c r="H812" s="196"/>
      <c r="I812" s="113"/>
      <c r="J812" s="75"/>
      <c r="K812" s="75"/>
      <c r="L812" s="197"/>
      <c r="M812" s="119"/>
      <c r="N812" s="129"/>
      <c r="O812" s="198"/>
      <c r="P812" s="199"/>
      <c r="Q812" s="200"/>
      <c r="R812" s="201"/>
      <c r="S812" s="201"/>
      <c r="T812" s="202"/>
      <c r="U812" s="203"/>
      <c r="V812" s="190"/>
      <c r="W812" s="85"/>
      <c r="X812" s="199"/>
      <c r="Y812" s="200"/>
      <c r="Z812" s="201"/>
      <c r="AA812" s="201"/>
      <c r="AB812" s="202"/>
      <c r="AC812" s="203"/>
      <c r="AD812" s="190"/>
      <c r="AE812" s="213"/>
      <c r="AF812" s="205"/>
      <c r="AG812" s="205"/>
      <c r="AH812" s="206"/>
      <c r="AI812" s="207"/>
      <c r="AJ812" s="214"/>
      <c r="AK812" s="163"/>
      <c r="AL812" s="163"/>
      <c r="AM812" s="208"/>
      <c r="AN812" s="192"/>
      <c r="AO812" s="209"/>
      <c r="AP812" s="162"/>
      <c r="AQ812" s="163"/>
      <c r="AR812" s="163"/>
      <c r="AS812" s="164"/>
      <c r="AT812" s="192"/>
      <c r="AU812" s="209"/>
      <c r="AV812" s="162"/>
      <c r="AW812" s="163"/>
      <c r="AX812" s="163"/>
      <c r="AY812" s="164"/>
      <c r="AZ812" s="192"/>
      <c r="BA812" s="209"/>
      <c r="BB812" s="162"/>
      <c r="BC812" s="163"/>
      <c r="BD812" s="163"/>
      <c r="BE812" s="164"/>
      <c r="BF812" s="192"/>
      <c r="BG812" s="209"/>
      <c r="BH812" s="162"/>
      <c r="BI812" s="163"/>
      <c r="BJ812" s="163"/>
      <c r="BK812" s="164"/>
      <c r="BL812" s="192"/>
      <c r="BM812" s="209"/>
      <c r="BN812" s="210"/>
      <c r="BO812" s="215"/>
      <c r="BP812" s="216"/>
      <c r="BQ812" s="151"/>
    </row>
    <row r="813" spans="1:69" ht="26.25" customHeight="1">
      <c r="A813" s="122" t="str">
        <v/>
      </c>
      <c r="B813" s="212"/>
      <c r="C813" s="194"/>
      <c r="D813" s="195"/>
      <c r="E813" s="152"/>
      <c r="F813" s="155"/>
      <c r="G813" s="107"/>
      <c r="H813" s="196"/>
      <c r="I813" s="113"/>
      <c r="J813" s="75"/>
      <c r="K813" s="75"/>
      <c r="L813" s="197"/>
      <c r="M813" s="119"/>
      <c r="N813" s="129"/>
      <c r="O813" s="198"/>
      <c r="P813" s="199"/>
      <c r="Q813" s="200"/>
      <c r="R813" s="201"/>
      <c r="S813" s="201"/>
      <c r="T813" s="202"/>
      <c r="U813" s="203"/>
      <c r="V813" s="190"/>
      <c r="W813" s="85"/>
      <c r="X813" s="199"/>
      <c r="Y813" s="200"/>
      <c r="Z813" s="201"/>
      <c r="AA813" s="201"/>
      <c r="AB813" s="202"/>
      <c r="AC813" s="203"/>
      <c r="AD813" s="190"/>
      <c r="AE813" s="213"/>
      <c r="AF813" s="205"/>
      <c r="AG813" s="205"/>
      <c r="AH813" s="206"/>
      <c r="AI813" s="207"/>
      <c r="AJ813" s="214"/>
      <c r="AK813" s="163"/>
      <c r="AL813" s="163"/>
      <c r="AM813" s="208"/>
      <c r="AN813" s="192"/>
      <c r="AO813" s="209"/>
      <c r="AP813" s="162"/>
      <c r="AQ813" s="163"/>
      <c r="AR813" s="163"/>
      <c r="AS813" s="164"/>
      <c r="AT813" s="192"/>
      <c r="AU813" s="209"/>
      <c r="AV813" s="162"/>
      <c r="AW813" s="163"/>
      <c r="AX813" s="163"/>
      <c r="AY813" s="164"/>
      <c r="AZ813" s="192"/>
      <c r="BA813" s="209"/>
      <c r="BB813" s="162"/>
      <c r="BC813" s="163"/>
      <c r="BD813" s="163"/>
      <c r="BE813" s="164"/>
      <c r="BF813" s="192"/>
      <c r="BG813" s="209"/>
      <c r="BH813" s="162"/>
      <c r="BI813" s="163"/>
      <c r="BJ813" s="163"/>
      <c r="BK813" s="164"/>
      <c r="BL813" s="192"/>
      <c r="BM813" s="209"/>
      <c r="BN813" s="210"/>
      <c r="BO813" s="215"/>
      <c r="BP813" s="216"/>
      <c r="BQ813" s="151"/>
    </row>
    <row r="814" spans="1:69" ht="26.25" customHeight="1">
      <c r="A814" s="122" t="str">
        <v/>
      </c>
      <c r="B814" s="212"/>
      <c r="C814" s="194"/>
      <c r="D814" s="195"/>
      <c r="E814" s="152"/>
      <c r="F814" s="155"/>
      <c r="G814" s="107"/>
      <c r="H814" s="196"/>
      <c r="I814" s="113"/>
      <c r="J814" s="75"/>
      <c r="K814" s="75"/>
      <c r="L814" s="197"/>
      <c r="M814" s="119"/>
      <c r="N814" s="129"/>
      <c r="O814" s="198"/>
      <c r="P814" s="199"/>
      <c r="Q814" s="200"/>
      <c r="R814" s="201"/>
      <c r="S814" s="201"/>
      <c r="T814" s="202"/>
      <c r="U814" s="203"/>
      <c r="V814" s="190"/>
      <c r="W814" s="85"/>
      <c r="X814" s="199"/>
      <c r="Y814" s="200"/>
      <c r="Z814" s="201"/>
      <c r="AA814" s="201"/>
      <c r="AB814" s="202"/>
      <c r="AC814" s="203"/>
      <c r="AD814" s="190"/>
      <c r="AE814" s="213"/>
      <c r="AF814" s="205"/>
      <c r="AG814" s="205"/>
      <c r="AH814" s="206"/>
      <c r="AI814" s="207"/>
      <c r="AJ814" s="214"/>
      <c r="AK814" s="163"/>
      <c r="AL814" s="163"/>
      <c r="AM814" s="208"/>
      <c r="AN814" s="192"/>
      <c r="AO814" s="209"/>
      <c r="AP814" s="162"/>
      <c r="AQ814" s="163"/>
      <c r="AR814" s="163"/>
      <c r="AS814" s="164"/>
      <c r="AT814" s="192"/>
      <c r="AU814" s="209"/>
      <c r="AV814" s="162"/>
      <c r="AW814" s="163"/>
      <c r="AX814" s="163"/>
      <c r="AY814" s="164"/>
      <c r="AZ814" s="192"/>
      <c r="BA814" s="209"/>
      <c r="BB814" s="162"/>
      <c r="BC814" s="163"/>
      <c r="BD814" s="163"/>
      <c r="BE814" s="164"/>
      <c r="BF814" s="192"/>
      <c r="BG814" s="209"/>
      <c r="BH814" s="162"/>
      <c r="BI814" s="163"/>
      <c r="BJ814" s="163"/>
      <c r="BK814" s="164"/>
      <c r="BL814" s="192"/>
      <c r="BM814" s="209"/>
      <c r="BN814" s="210"/>
      <c r="BO814" s="215"/>
      <c r="BP814" s="216"/>
      <c r="BQ814" s="151"/>
    </row>
    <row r="815" spans="1:69" ht="26.25" customHeight="1">
      <c r="A815" s="122" t="str">
        <v/>
      </c>
      <c r="B815" s="212"/>
      <c r="C815" s="194"/>
      <c r="D815" s="195"/>
      <c r="E815" s="152"/>
      <c r="F815" s="155"/>
      <c r="G815" s="107"/>
      <c r="H815" s="196"/>
      <c r="I815" s="113"/>
      <c r="J815" s="75"/>
      <c r="K815" s="75"/>
      <c r="L815" s="197"/>
      <c r="M815" s="119"/>
      <c r="N815" s="129"/>
      <c r="O815" s="198"/>
      <c r="P815" s="199"/>
      <c r="Q815" s="200"/>
      <c r="R815" s="201"/>
      <c r="S815" s="201"/>
      <c r="T815" s="202"/>
      <c r="U815" s="203"/>
      <c r="V815" s="190"/>
      <c r="W815" s="85"/>
      <c r="X815" s="199"/>
      <c r="Y815" s="200"/>
      <c r="Z815" s="201"/>
      <c r="AA815" s="201"/>
      <c r="AB815" s="202"/>
      <c r="AC815" s="203"/>
      <c r="AD815" s="190"/>
      <c r="AE815" s="213"/>
      <c r="AF815" s="205"/>
      <c r="AG815" s="205"/>
      <c r="AH815" s="206"/>
      <c r="AI815" s="207"/>
      <c r="AJ815" s="214"/>
      <c r="AK815" s="163"/>
      <c r="AL815" s="163"/>
      <c r="AM815" s="208"/>
      <c r="AN815" s="192"/>
      <c r="AO815" s="209"/>
      <c r="AP815" s="162"/>
      <c r="AQ815" s="163"/>
      <c r="AR815" s="163"/>
      <c r="AS815" s="164"/>
      <c r="AT815" s="192"/>
      <c r="AU815" s="209"/>
      <c r="AV815" s="162"/>
      <c r="AW815" s="163"/>
      <c r="AX815" s="163"/>
      <c r="AY815" s="164"/>
      <c r="AZ815" s="192"/>
      <c r="BA815" s="209"/>
      <c r="BB815" s="162"/>
      <c r="BC815" s="163"/>
      <c r="BD815" s="163"/>
      <c r="BE815" s="164"/>
      <c r="BF815" s="192"/>
      <c r="BG815" s="209"/>
      <c r="BH815" s="162"/>
      <c r="BI815" s="163"/>
      <c r="BJ815" s="163"/>
      <c r="BK815" s="164"/>
      <c r="BL815" s="192"/>
      <c r="BM815" s="209"/>
      <c r="BN815" s="210"/>
      <c r="BO815" s="215"/>
      <c r="BP815" s="216"/>
      <c r="BQ815" s="151"/>
    </row>
    <row r="816" spans="1:69" ht="26.25" customHeight="1">
      <c r="A816" s="122" t="str">
        <v/>
      </c>
      <c r="B816" s="212"/>
      <c r="C816" s="194"/>
      <c r="D816" s="195"/>
      <c r="E816" s="152"/>
      <c r="F816" s="155"/>
      <c r="G816" s="107"/>
      <c r="H816" s="196"/>
      <c r="I816" s="113"/>
      <c r="J816" s="75"/>
      <c r="K816" s="75"/>
      <c r="L816" s="197"/>
      <c r="M816" s="119"/>
      <c r="N816" s="129"/>
      <c r="O816" s="198"/>
      <c r="P816" s="199"/>
      <c r="Q816" s="200"/>
      <c r="R816" s="201"/>
      <c r="S816" s="201"/>
      <c r="T816" s="202"/>
      <c r="U816" s="203"/>
      <c r="V816" s="190"/>
      <c r="W816" s="85"/>
      <c r="X816" s="199"/>
      <c r="Y816" s="200"/>
      <c r="Z816" s="201"/>
      <c r="AA816" s="201"/>
      <c r="AB816" s="202"/>
      <c r="AC816" s="203"/>
      <c r="AD816" s="190"/>
      <c r="AE816" s="213"/>
      <c r="AF816" s="205"/>
      <c r="AG816" s="205"/>
      <c r="AH816" s="206"/>
      <c r="AI816" s="207"/>
      <c r="AJ816" s="214"/>
      <c r="AK816" s="163"/>
      <c r="AL816" s="163"/>
      <c r="AM816" s="208"/>
      <c r="AN816" s="192"/>
      <c r="AO816" s="209"/>
      <c r="AP816" s="162"/>
      <c r="AQ816" s="163"/>
      <c r="AR816" s="163"/>
      <c r="AS816" s="164"/>
      <c r="AT816" s="192"/>
      <c r="AU816" s="209"/>
      <c r="AV816" s="162"/>
      <c r="AW816" s="163"/>
      <c r="AX816" s="163"/>
      <c r="AY816" s="164"/>
      <c r="AZ816" s="192"/>
      <c r="BA816" s="209"/>
      <c r="BB816" s="162"/>
      <c r="BC816" s="163"/>
      <c r="BD816" s="163"/>
      <c r="BE816" s="164"/>
      <c r="BF816" s="192"/>
      <c r="BG816" s="209"/>
      <c r="BH816" s="162"/>
      <c r="BI816" s="163"/>
      <c r="BJ816" s="163"/>
      <c r="BK816" s="164"/>
      <c r="BL816" s="192"/>
      <c r="BM816" s="209"/>
      <c r="BN816" s="210"/>
      <c r="BO816" s="215"/>
      <c r="BP816" s="216"/>
      <c r="BQ816" s="151"/>
    </row>
    <row r="817" spans="1:69" ht="26.25" customHeight="1">
      <c r="A817" s="122" t="str">
        <v/>
      </c>
      <c r="B817" s="212"/>
      <c r="C817" s="194"/>
      <c r="D817" s="195"/>
      <c r="E817" s="152"/>
      <c r="F817" s="155"/>
      <c r="G817" s="107"/>
      <c r="H817" s="196"/>
      <c r="I817" s="113"/>
      <c r="J817" s="75"/>
      <c r="K817" s="75"/>
      <c r="L817" s="197"/>
      <c r="M817" s="119"/>
      <c r="N817" s="129"/>
      <c r="O817" s="198"/>
      <c r="P817" s="199"/>
      <c r="Q817" s="200"/>
      <c r="R817" s="201"/>
      <c r="S817" s="201"/>
      <c r="T817" s="202"/>
      <c r="U817" s="203"/>
      <c r="V817" s="190"/>
      <c r="W817" s="85"/>
      <c r="X817" s="199"/>
      <c r="Y817" s="200"/>
      <c r="Z817" s="201"/>
      <c r="AA817" s="201"/>
      <c r="AB817" s="202"/>
      <c r="AC817" s="203"/>
      <c r="AD817" s="190"/>
      <c r="AE817" s="213"/>
      <c r="AF817" s="205"/>
      <c r="AG817" s="205"/>
      <c r="AH817" s="206"/>
      <c r="AI817" s="207"/>
      <c r="AJ817" s="214"/>
      <c r="AK817" s="163"/>
      <c r="AL817" s="163"/>
      <c r="AM817" s="208"/>
      <c r="AN817" s="192"/>
      <c r="AO817" s="209"/>
      <c r="AP817" s="162"/>
      <c r="AQ817" s="163"/>
      <c r="AR817" s="163"/>
      <c r="AS817" s="164"/>
      <c r="AT817" s="192"/>
      <c r="AU817" s="209"/>
      <c r="AV817" s="162"/>
      <c r="AW817" s="163"/>
      <c r="AX817" s="163"/>
      <c r="AY817" s="164"/>
      <c r="AZ817" s="192"/>
      <c r="BA817" s="209"/>
      <c r="BB817" s="162"/>
      <c r="BC817" s="163"/>
      <c r="BD817" s="163"/>
      <c r="BE817" s="164"/>
      <c r="BF817" s="192"/>
      <c r="BG817" s="209"/>
      <c r="BH817" s="162"/>
      <c r="BI817" s="163"/>
      <c r="BJ817" s="163"/>
      <c r="BK817" s="164"/>
      <c r="BL817" s="192"/>
      <c r="BM817" s="209"/>
      <c r="BN817" s="210"/>
      <c r="BO817" s="215"/>
      <c r="BP817" s="216"/>
      <c r="BQ817" s="151"/>
    </row>
    <row r="818" spans="1:69" ht="26.25" customHeight="1">
      <c r="A818" s="122" t="str">
        <v/>
      </c>
      <c r="B818" s="212"/>
      <c r="C818" s="194"/>
      <c r="D818" s="195"/>
      <c r="E818" s="152"/>
      <c r="F818" s="155"/>
      <c r="G818" s="107"/>
      <c r="H818" s="196"/>
      <c r="I818" s="113"/>
      <c r="J818" s="75"/>
      <c r="K818" s="75"/>
      <c r="L818" s="197"/>
      <c r="M818" s="119"/>
      <c r="N818" s="129"/>
      <c r="O818" s="198"/>
      <c r="P818" s="199"/>
      <c r="Q818" s="200"/>
      <c r="R818" s="201"/>
      <c r="S818" s="201"/>
      <c r="T818" s="202"/>
      <c r="U818" s="203"/>
      <c r="V818" s="190"/>
      <c r="W818" s="85"/>
      <c r="X818" s="199"/>
      <c r="Y818" s="200"/>
      <c r="Z818" s="201"/>
      <c r="AA818" s="201"/>
      <c r="AB818" s="202"/>
      <c r="AC818" s="203"/>
      <c r="AD818" s="190"/>
      <c r="AE818" s="213"/>
      <c r="AF818" s="205"/>
      <c r="AG818" s="205"/>
      <c r="AH818" s="206"/>
      <c r="AI818" s="207"/>
      <c r="AJ818" s="214"/>
      <c r="AK818" s="163"/>
      <c r="AL818" s="163"/>
      <c r="AM818" s="208"/>
      <c r="AN818" s="192"/>
      <c r="AO818" s="209"/>
      <c r="AP818" s="162"/>
      <c r="AQ818" s="163"/>
      <c r="AR818" s="163"/>
      <c r="AS818" s="164"/>
      <c r="AT818" s="192"/>
      <c r="AU818" s="209"/>
      <c r="AV818" s="162"/>
      <c r="AW818" s="163"/>
      <c r="AX818" s="163"/>
      <c r="AY818" s="164"/>
      <c r="AZ818" s="192"/>
      <c r="BA818" s="209"/>
      <c r="BB818" s="162"/>
      <c r="BC818" s="163"/>
      <c r="BD818" s="163"/>
      <c r="BE818" s="164"/>
      <c r="BF818" s="192"/>
      <c r="BG818" s="209"/>
      <c r="BH818" s="162"/>
      <c r="BI818" s="163"/>
      <c r="BJ818" s="163"/>
      <c r="BK818" s="164"/>
      <c r="BL818" s="192"/>
      <c r="BM818" s="209"/>
      <c r="BN818" s="210"/>
      <c r="BO818" s="215"/>
      <c r="BP818" s="216"/>
      <c r="BQ818" s="151"/>
    </row>
    <row r="819" spans="1:69" ht="26.25" customHeight="1">
      <c r="A819" s="122" t="str">
        <v/>
      </c>
      <c r="B819" s="212"/>
      <c r="C819" s="194"/>
      <c r="D819" s="195"/>
      <c r="E819" s="152"/>
      <c r="F819" s="155"/>
      <c r="G819" s="107"/>
      <c r="H819" s="196"/>
      <c r="I819" s="113"/>
      <c r="J819" s="75"/>
      <c r="K819" s="75"/>
      <c r="L819" s="197"/>
      <c r="M819" s="119"/>
      <c r="N819" s="129"/>
      <c r="O819" s="198"/>
      <c r="P819" s="199"/>
      <c r="Q819" s="200"/>
      <c r="R819" s="201"/>
      <c r="S819" s="201"/>
      <c r="T819" s="202"/>
      <c r="U819" s="203"/>
      <c r="V819" s="190"/>
      <c r="W819" s="85"/>
      <c r="X819" s="199"/>
      <c r="Y819" s="200"/>
      <c r="Z819" s="201"/>
      <c r="AA819" s="201"/>
      <c r="AB819" s="202"/>
      <c r="AC819" s="203"/>
      <c r="AD819" s="190"/>
      <c r="AE819" s="213"/>
      <c r="AF819" s="205"/>
      <c r="AG819" s="205"/>
      <c r="AH819" s="206"/>
      <c r="AI819" s="207"/>
      <c r="AJ819" s="214"/>
      <c r="AK819" s="163"/>
      <c r="AL819" s="163"/>
      <c r="AM819" s="208"/>
      <c r="AN819" s="192"/>
      <c r="AO819" s="209"/>
      <c r="AP819" s="162"/>
      <c r="AQ819" s="163"/>
      <c r="AR819" s="163"/>
      <c r="AS819" s="164"/>
      <c r="AT819" s="192"/>
      <c r="AU819" s="209"/>
      <c r="AV819" s="162"/>
      <c r="AW819" s="163"/>
      <c r="AX819" s="163"/>
      <c r="AY819" s="164"/>
      <c r="AZ819" s="192"/>
      <c r="BA819" s="209"/>
      <c r="BB819" s="162"/>
      <c r="BC819" s="163"/>
      <c r="BD819" s="163"/>
      <c r="BE819" s="164"/>
      <c r="BF819" s="192"/>
      <c r="BG819" s="209"/>
      <c r="BH819" s="162"/>
      <c r="BI819" s="163"/>
      <c r="BJ819" s="163"/>
      <c r="BK819" s="164"/>
      <c r="BL819" s="192"/>
      <c r="BM819" s="209"/>
      <c r="BN819" s="210"/>
      <c r="BO819" s="215"/>
      <c r="BP819" s="216"/>
      <c r="BQ819" s="151"/>
    </row>
    <row r="820" spans="1:69" ht="26.25" customHeight="1">
      <c r="A820" s="122" t="str">
        <v/>
      </c>
      <c r="B820" s="212"/>
      <c r="C820" s="194"/>
      <c r="D820" s="195"/>
      <c r="E820" s="152"/>
      <c r="F820" s="155"/>
      <c r="G820" s="107"/>
      <c r="H820" s="196"/>
      <c r="I820" s="113"/>
      <c r="J820" s="75"/>
      <c r="K820" s="75"/>
      <c r="L820" s="197"/>
      <c r="M820" s="119"/>
      <c r="N820" s="129"/>
      <c r="O820" s="198"/>
      <c r="P820" s="199"/>
      <c r="Q820" s="200"/>
      <c r="R820" s="201"/>
      <c r="S820" s="201"/>
      <c r="T820" s="202"/>
      <c r="U820" s="203"/>
      <c r="V820" s="190"/>
      <c r="W820" s="85"/>
      <c r="X820" s="199"/>
      <c r="Y820" s="200"/>
      <c r="Z820" s="201"/>
      <c r="AA820" s="201"/>
      <c r="AB820" s="202"/>
      <c r="AC820" s="203"/>
      <c r="AD820" s="190"/>
      <c r="AE820" s="213"/>
      <c r="AF820" s="205"/>
      <c r="AG820" s="205"/>
      <c r="AH820" s="206"/>
      <c r="AI820" s="207"/>
      <c r="AJ820" s="214"/>
      <c r="AK820" s="163"/>
      <c r="AL820" s="163"/>
      <c r="AM820" s="208"/>
      <c r="AN820" s="192"/>
      <c r="AO820" s="209"/>
      <c r="AP820" s="162"/>
      <c r="AQ820" s="163"/>
      <c r="AR820" s="163"/>
      <c r="AS820" s="164"/>
      <c r="AT820" s="192"/>
      <c r="AU820" s="209"/>
      <c r="AV820" s="162"/>
      <c r="AW820" s="163"/>
      <c r="AX820" s="163"/>
      <c r="AY820" s="164"/>
      <c r="AZ820" s="192"/>
      <c r="BA820" s="209"/>
      <c r="BB820" s="162"/>
      <c r="BC820" s="163"/>
      <c r="BD820" s="163"/>
      <c r="BE820" s="164"/>
      <c r="BF820" s="192"/>
      <c r="BG820" s="209"/>
      <c r="BH820" s="162"/>
      <c r="BI820" s="163"/>
      <c r="BJ820" s="163"/>
      <c r="BK820" s="164"/>
      <c r="BL820" s="192"/>
      <c r="BM820" s="209"/>
      <c r="BN820" s="210"/>
      <c r="BO820" s="215"/>
      <c r="BP820" s="216"/>
      <c r="BQ820" s="151"/>
    </row>
    <row r="821" spans="1:69" ht="26.25" customHeight="1">
      <c r="A821" s="122" t="str">
        <v/>
      </c>
      <c r="B821" s="212"/>
      <c r="C821" s="194"/>
      <c r="D821" s="195"/>
      <c r="E821" s="152"/>
      <c r="F821" s="155"/>
      <c r="G821" s="107"/>
      <c r="H821" s="196"/>
      <c r="I821" s="113"/>
      <c r="J821" s="75"/>
      <c r="K821" s="75"/>
      <c r="L821" s="197"/>
      <c r="M821" s="119"/>
      <c r="N821" s="129"/>
      <c r="O821" s="198"/>
      <c r="P821" s="199"/>
      <c r="Q821" s="200"/>
      <c r="R821" s="201"/>
      <c r="S821" s="201"/>
      <c r="T821" s="202"/>
      <c r="U821" s="203"/>
      <c r="V821" s="190"/>
      <c r="W821" s="85"/>
      <c r="X821" s="199"/>
      <c r="Y821" s="200"/>
      <c r="Z821" s="201"/>
      <c r="AA821" s="201"/>
      <c r="AB821" s="202"/>
      <c r="AC821" s="203"/>
      <c r="AD821" s="190"/>
      <c r="AE821" s="213"/>
      <c r="AF821" s="205"/>
      <c r="AG821" s="205"/>
      <c r="AH821" s="206"/>
      <c r="AI821" s="207"/>
      <c r="AJ821" s="214"/>
      <c r="AK821" s="163"/>
      <c r="AL821" s="163"/>
      <c r="AM821" s="208"/>
      <c r="AN821" s="192"/>
      <c r="AO821" s="209"/>
      <c r="AP821" s="162"/>
      <c r="AQ821" s="163"/>
      <c r="AR821" s="163"/>
      <c r="AS821" s="164"/>
      <c r="AT821" s="192"/>
      <c r="AU821" s="209"/>
      <c r="AV821" s="162"/>
      <c r="AW821" s="163"/>
      <c r="AX821" s="163"/>
      <c r="AY821" s="164"/>
      <c r="AZ821" s="192"/>
      <c r="BA821" s="209"/>
      <c r="BB821" s="162"/>
      <c r="BC821" s="163"/>
      <c r="BD821" s="163"/>
      <c r="BE821" s="164"/>
      <c r="BF821" s="192"/>
      <c r="BG821" s="209"/>
      <c r="BH821" s="162"/>
      <c r="BI821" s="163"/>
      <c r="BJ821" s="163"/>
      <c r="BK821" s="164"/>
      <c r="BL821" s="192"/>
      <c r="BM821" s="209"/>
      <c r="BN821" s="210"/>
      <c r="BO821" s="215"/>
      <c r="BP821" s="216"/>
      <c r="BQ821" s="151"/>
    </row>
    <row r="822" spans="1:69" ht="26.25" customHeight="1">
      <c r="A822" s="122" t="str">
        <v/>
      </c>
      <c r="B822" s="212"/>
      <c r="C822" s="194"/>
      <c r="D822" s="195"/>
      <c r="E822" s="152"/>
      <c r="F822" s="155"/>
      <c r="G822" s="107"/>
      <c r="H822" s="196"/>
      <c r="I822" s="113"/>
      <c r="J822" s="75"/>
      <c r="K822" s="75"/>
      <c r="L822" s="197"/>
      <c r="M822" s="119"/>
      <c r="N822" s="129"/>
      <c r="O822" s="198"/>
      <c r="P822" s="199"/>
      <c r="Q822" s="200"/>
      <c r="R822" s="201"/>
      <c r="S822" s="201"/>
      <c r="T822" s="202"/>
      <c r="U822" s="203"/>
      <c r="V822" s="190"/>
      <c r="W822" s="85"/>
      <c r="X822" s="199"/>
      <c r="Y822" s="200"/>
      <c r="Z822" s="201"/>
      <c r="AA822" s="201"/>
      <c r="AB822" s="202"/>
      <c r="AC822" s="203"/>
      <c r="AD822" s="190"/>
      <c r="AE822" s="213"/>
      <c r="AF822" s="205"/>
      <c r="AG822" s="205"/>
      <c r="AH822" s="206"/>
      <c r="AI822" s="207"/>
      <c r="AJ822" s="214"/>
      <c r="AK822" s="163"/>
      <c r="AL822" s="163"/>
      <c r="AM822" s="208"/>
      <c r="AN822" s="192"/>
      <c r="AO822" s="209"/>
      <c r="AP822" s="162"/>
      <c r="AQ822" s="163"/>
      <c r="AR822" s="163"/>
      <c r="AS822" s="164"/>
      <c r="AT822" s="192"/>
      <c r="AU822" s="209"/>
      <c r="AV822" s="162"/>
      <c r="AW822" s="163"/>
      <c r="AX822" s="163"/>
      <c r="AY822" s="164"/>
      <c r="AZ822" s="192"/>
      <c r="BA822" s="209"/>
      <c r="BB822" s="162"/>
      <c r="BC822" s="163"/>
      <c r="BD822" s="163"/>
      <c r="BE822" s="164"/>
      <c r="BF822" s="192"/>
      <c r="BG822" s="209"/>
      <c r="BH822" s="162"/>
      <c r="BI822" s="163"/>
      <c r="BJ822" s="163"/>
      <c r="BK822" s="164"/>
      <c r="BL822" s="192"/>
      <c r="BM822" s="209"/>
      <c r="BN822" s="210"/>
      <c r="BO822" s="215"/>
      <c r="BP822" s="216"/>
      <c r="BQ822" s="151"/>
    </row>
    <row r="823" spans="1:69" ht="26.25" customHeight="1">
      <c r="A823" s="122" t="str">
        <v/>
      </c>
      <c r="B823" s="212"/>
      <c r="C823" s="194"/>
      <c r="D823" s="195"/>
      <c r="E823" s="152"/>
      <c r="F823" s="155"/>
      <c r="G823" s="107"/>
      <c r="H823" s="196"/>
      <c r="I823" s="113"/>
      <c r="J823" s="75"/>
      <c r="K823" s="75"/>
      <c r="L823" s="197"/>
      <c r="M823" s="119"/>
      <c r="N823" s="129"/>
      <c r="O823" s="198"/>
      <c r="P823" s="199"/>
      <c r="Q823" s="200"/>
      <c r="R823" s="201"/>
      <c r="S823" s="201"/>
      <c r="T823" s="202"/>
      <c r="U823" s="203"/>
      <c r="V823" s="190"/>
      <c r="W823" s="85"/>
      <c r="X823" s="199"/>
      <c r="Y823" s="200"/>
      <c r="Z823" s="201"/>
      <c r="AA823" s="201"/>
      <c r="AB823" s="202"/>
      <c r="AC823" s="203"/>
      <c r="AD823" s="190"/>
      <c r="AE823" s="213"/>
      <c r="AF823" s="205"/>
      <c r="AG823" s="205"/>
      <c r="AH823" s="206"/>
      <c r="AI823" s="207"/>
      <c r="AJ823" s="214"/>
      <c r="AK823" s="163"/>
      <c r="AL823" s="163"/>
      <c r="AM823" s="208"/>
      <c r="AN823" s="192"/>
      <c r="AO823" s="209"/>
      <c r="AP823" s="162"/>
      <c r="AQ823" s="163"/>
      <c r="AR823" s="163"/>
      <c r="AS823" s="164"/>
      <c r="AT823" s="192"/>
      <c r="AU823" s="209"/>
      <c r="AV823" s="162"/>
      <c r="AW823" s="163"/>
      <c r="AX823" s="163"/>
      <c r="AY823" s="164"/>
      <c r="AZ823" s="192"/>
      <c r="BA823" s="209"/>
      <c r="BB823" s="162"/>
      <c r="BC823" s="163"/>
      <c r="BD823" s="163"/>
      <c r="BE823" s="164"/>
      <c r="BF823" s="192"/>
      <c r="BG823" s="209"/>
      <c r="BH823" s="162"/>
      <c r="BI823" s="163"/>
      <c r="BJ823" s="163"/>
      <c r="BK823" s="164"/>
      <c r="BL823" s="192"/>
      <c r="BM823" s="209"/>
      <c r="BN823" s="210"/>
      <c r="BO823" s="215"/>
      <c r="BP823" s="216"/>
      <c r="BQ823" s="151"/>
    </row>
    <row r="824" spans="1:69" ht="26.25" customHeight="1">
      <c r="A824" s="122" t="str">
        <v/>
      </c>
      <c r="B824" s="212"/>
      <c r="C824" s="194"/>
      <c r="D824" s="195"/>
      <c r="E824" s="152"/>
      <c r="F824" s="155"/>
      <c r="G824" s="107"/>
      <c r="H824" s="196"/>
      <c r="I824" s="113"/>
      <c r="J824" s="75"/>
      <c r="K824" s="75"/>
      <c r="L824" s="197"/>
      <c r="M824" s="119"/>
      <c r="N824" s="129"/>
      <c r="O824" s="198"/>
      <c r="P824" s="199"/>
      <c r="Q824" s="200"/>
      <c r="R824" s="201"/>
      <c r="S824" s="201"/>
      <c r="T824" s="202"/>
      <c r="U824" s="203"/>
      <c r="V824" s="190"/>
      <c r="W824" s="85"/>
      <c r="X824" s="199"/>
      <c r="Y824" s="200"/>
      <c r="Z824" s="201"/>
      <c r="AA824" s="201"/>
      <c r="AB824" s="202"/>
      <c r="AC824" s="203"/>
      <c r="AD824" s="190"/>
      <c r="AE824" s="213"/>
      <c r="AF824" s="205"/>
      <c r="AG824" s="205"/>
      <c r="AH824" s="206"/>
      <c r="AI824" s="207"/>
      <c r="AJ824" s="214"/>
      <c r="AK824" s="163"/>
      <c r="AL824" s="163"/>
      <c r="AM824" s="208"/>
      <c r="AN824" s="192"/>
      <c r="AO824" s="209"/>
      <c r="AP824" s="162"/>
      <c r="AQ824" s="163"/>
      <c r="AR824" s="163"/>
      <c r="AS824" s="164"/>
      <c r="AT824" s="192"/>
      <c r="AU824" s="209"/>
      <c r="AV824" s="162"/>
      <c r="AW824" s="163"/>
      <c r="AX824" s="163"/>
      <c r="AY824" s="164"/>
      <c r="AZ824" s="192"/>
      <c r="BA824" s="209"/>
      <c r="BB824" s="162"/>
      <c r="BC824" s="163"/>
      <c r="BD824" s="163"/>
      <c r="BE824" s="164"/>
      <c r="BF824" s="192"/>
      <c r="BG824" s="209"/>
      <c r="BH824" s="162"/>
      <c r="BI824" s="163"/>
      <c r="BJ824" s="163"/>
      <c r="BK824" s="164"/>
      <c r="BL824" s="192"/>
      <c r="BM824" s="209"/>
      <c r="BN824" s="210"/>
      <c r="BO824" s="215"/>
      <c r="BP824" s="216"/>
      <c r="BQ824" s="151"/>
    </row>
    <row r="825" spans="1:69" ht="26.25" customHeight="1">
      <c r="A825" s="122" t="str">
        <v/>
      </c>
      <c r="B825" s="212"/>
      <c r="C825" s="194"/>
      <c r="D825" s="195"/>
      <c r="E825" s="152"/>
      <c r="F825" s="155"/>
      <c r="G825" s="107"/>
      <c r="H825" s="196"/>
      <c r="I825" s="113"/>
      <c r="J825" s="75"/>
      <c r="K825" s="75"/>
      <c r="L825" s="197"/>
      <c r="M825" s="119"/>
      <c r="N825" s="129"/>
      <c r="O825" s="198"/>
      <c r="P825" s="199"/>
      <c r="Q825" s="200"/>
      <c r="R825" s="201"/>
      <c r="S825" s="201"/>
      <c r="T825" s="202"/>
      <c r="U825" s="203"/>
      <c r="V825" s="190"/>
      <c r="W825" s="85"/>
      <c r="X825" s="199"/>
      <c r="Y825" s="200"/>
      <c r="Z825" s="201"/>
      <c r="AA825" s="201"/>
      <c r="AB825" s="202"/>
      <c r="AC825" s="203"/>
      <c r="AD825" s="190"/>
      <c r="AE825" s="213"/>
      <c r="AF825" s="205"/>
      <c r="AG825" s="205"/>
      <c r="AH825" s="206"/>
      <c r="AI825" s="207"/>
      <c r="AJ825" s="214"/>
      <c r="AK825" s="163"/>
      <c r="AL825" s="163"/>
      <c r="AM825" s="208"/>
      <c r="AN825" s="192"/>
      <c r="AO825" s="209"/>
      <c r="AP825" s="162"/>
      <c r="AQ825" s="163"/>
      <c r="AR825" s="163"/>
      <c r="AS825" s="164"/>
      <c r="AT825" s="192"/>
      <c r="AU825" s="209"/>
      <c r="AV825" s="162"/>
      <c r="AW825" s="163"/>
      <c r="AX825" s="163"/>
      <c r="AY825" s="164"/>
      <c r="AZ825" s="192"/>
      <c r="BA825" s="209"/>
      <c r="BB825" s="162"/>
      <c r="BC825" s="163"/>
      <c r="BD825" s="163"/>
      <c r="BE825" s="164"/>
      <c r="BF825" s="192"/>
      <c r="BG825" s="209"/>
      <c r="BH825" s="162"/>
      <c r="BI825" s="163"/>
      <c r="BJ825" s="163"/>
      <c r="BK825" s="164"/>
      <c r="BL825" s="192"/>
      <c r="BM825" s="209"/>
      <c r="BN825" s="210"/>
      <c r="BO825" s="215"/>
      <c r="BP825" s="216"/>
      <c r="BQ825" s="151"/>
    </row>
    <row r="826" spans="1:69" ht="26.25" customHeight="1">
      <c r="A826" s="122" t="str">
        <v/>
      </c>
      <c r="B826" s="212"/>
      <c r="C826" s="194"/>
      <c r="D826" s="195"/>
      <c r="E826" s="152"/>
      <c r="F826" s="155"/>
      <c r="G826" s="107"/>
      <c r="H826" s="196"/>
      <c r="I826" s="113"/>
      <c r="J826" s="75"/>
      <c r="K826" s="75"/>
      <c r="L826" s="197"/>
      <c r="M826" s="119"/>
      <c r="N826" s="129"/>
      <c r="O826" s="198"/>
      <c r="P826" s="199"/>
      <c r="Q826" s="200"/>
      <c r="R826" s="201"/>
      <c r="S826" s="201"/>
      <c r="T826" s="202"/>
      <c r="U826" s="203"/>
      <c r="V826" s="190"/>
      <c r="W826" s="85"/>
      <c r="X826" s="199"/>
      <c r="Y826" s="200"/>
      <c r="Z826" s="201"/>
      <c r="AA826" s="201"/>
      <c r="AB826" s="202"/>
      <c r="AC826" s="203"/>
      <c r="AD826" s="190"/>
      <c r="AE826" s="213"/>
      <c r="AF826" s="205"/>
      <c r="AG826" s="205"/>
      <c r="AH826" s="206"/>
      <c r="AI826" s="207"/>
      <c r="AJ826" s="214"/>
      <c r="AK826" s="163"/>
      <c r="AL826" s="163"/>
      <c r="AM826" s="208"/>
      <c r="AN826" s="192"/>
      <c r="AO826" s="209"/>
      <c r="AP826" s="162"/>
      <c r="AQ826" s="163"/>
      <c r="AR826" s="163"/>
      <c r="AS826" s="164"/>
      <c r="AT826" s="192"/>
      <c r="AU826" s="209"/>
      <c r="AV826" s="162"/>
      <c r="AW826" s="163"/>
      <c r="AX826" s="163"/>
      <c r="AY826" s="164"/>
      <c r="AZ826" s="192"/>
      <c r="BA826" s="209"/>
      <c r="BB826" s="162"/>
      <c r="BC826" s="163"/>
      <c r="BD826" s="163"/>
      <c r="BE826" s="164"/>
      <c r="BF826" s="192"/>
      <c r="BG826" s="209"/>
      <c r="BH826" s="162"/>
      <c r="BI826" s="163"/>
      <c r="BJ826" s="163"/>
      <c r="BK826" s="164"/>
      <c r="BL826" s="192"/>
      <c r="BM826" s="209"/>
      <c r="BN826" s="210"/>
      <c r="BO826" s="215"/>
      <c r="BP826" s="216"/>
      <c r="BQ826" s="151"/>
    </row>
    <row r="827" spans="1:69" ht="26.25" customHeight="1">
      <c r="A827" s="122" t="str">
        <v/>
      </c>
      <c r="B827" s="212"/>
      <c r="C827" s="194"/>
      <c r="D827" s="195"/>
      <c r="E827" s="152"/>
      <c r="F827" s="155"/>
      <c r="G827" s="107"/>
      <c r="H827" s="196"/>
      <c r="I827" s="113"/>
      <c r="J827" s="75"/>
      <c r="K827" s="75"/>
      <c r="L827" s="197"/>
      <c r="M827" s="119"/>
      <c r="N827" s="129"/>
      <c r="O827" s="198"/>
      <c r="P827" s="199"/>
      <c r="Q827" s="200"/>
      <c r="R827" s="201"/>
      <c r="S827" s="201"/>
      <c r="T827" s="202"/>
      <c r="U827" s="203"/>
      <c r="V827" s="190"/>
      <c r="W827" s="85"/>
      <c r="X827" s="199"/>
      <c r="Y827" s="200"/>
      <c r="Z827" s="201"/>
      <c r="AA827" s="201"/>
      <c r="AB827" s="202"/>
      <c r="AC827" s="203"/>
      <c r="AD827" s="190"/>
      <c r="AE827" s="213"/>
      <c r="AF827" s="205"/>
      <c r="AG827" s="205"/>
      <c r="AH827" s="206"/>
      <c r="AI827" s="207"/>
      <c r="AJ827" s="214"/>
      <c r="AK827" s="163"/>
      <c r="AL827" s="163"/>
      <c r="AM827" s="208"/>
      <c r="AN827" s="192"/>
      <c r="AO827" s="209"/>
      <c r="AP827" s="162"/>
      <c r="AQ827" s="163"/>
      <c r="AR827" s="163"/>
      <c r="AS827" s="164"/>
      <c r="AT827" s="192"/>
      <c r="AU827" s="209"/>
      <c r="AV827" s="162"/>
      <c r="AW827" s="163"/>
      <c r="AX827" s="163"/>
      <c r="AY827" s="164"/>
      <c r="AZ827" s="192"/>
      <c r="BA827" s="209"/>
      <c r="BB827" s="162"/>
      <c r="BC827" s="163"/>
      <c r="BD827" s="163"/>
      <c r="BE827" s="164"/>
      <c r="BF827" s="192"/>
      <c r="BG827" s="209"/>
      <c r="BH827" s="162"/>
      <c r="BI827" s="163"/>
      <c r="BJ827" s="163"/>
      <c r="BK827" s="164"/>
      <c r="BL827" s="192"/>
      <c r="BM827" s="209"/>
      <c r="BN827" s="210"/>
      <c r="BO827" s="215"/>
      <c r="BP827" s="216"/>
      <c r="BQ827" s="151"/>
    </row>
    <row r="828" spans="1:69" ht="26.25" customHeight="1">
      <c r="A828" s="122" t="str">
        <v/>
      </c>
      <c r="B828" s="212"/>
      <c r="C828" s="194"/>
      <c r="D828" s="195"/>
      <c r="E828" s="152"/>
      <c r="F828" s="155"/>
      <c r="G828" s="107"/>
      <c r="H828" s="196"/>
      <c r="I828" s="113"/>
      <c r="J828" s="75"/>
      <c r="K828" s="75"/>
      <c r="L828" s="197"/>
      <c r="M828" s="119"/>
      <c r="N828" s="129"/>
      <c r="O828" s="198"/>
      <c r="P828" s="199"/>
      <c r="Q828" s="200"/>
      <c r="R828" s="201"/>
      <c r="S828" s="201"/>
      <c r="T828" s="202"/>
      <c r="U828" s="203"/>
      <c r="V828" s="190"/>
      <c r="W828" s="85"/>
      <c r="X828" s="199"/>
      <c r="Y828" s="200"/>
      <c r="Z828" s="201"/>
      <c r="AA828" s="201"/>
      <c r="AB828" s="202"/>
      <c r="AC828" s="203"/>
      <c r="AD828" s="190"/>
      <c r="AE828" s="213"/>
      <c r="AF828" s="205"/>
      <c r="AG828" s="205"/>
      <c r="AH828" s="206"/>
      <c r="AI828" s="207"/>
      <c r="AJ828" s="214"/>
      <c r="AK828" s="163"/>
      <c r="AL828" s="163"/>
      <c r="AM828" s="208"/>
      <c r="AN828" s="192"/>
      <c r="AO828" s="209"/>
      <c r="AP828" s="162"/>
      <c r="AQ828" s="163"/>
      <c r="AR828" s="163"/>
      <c r="AS828" s="164"/>
      <c r="AT828" s="192"/>
      <c r="AU828" s="209"/>
      <c r="AV828" s="162"/>
      <c r="AW828" s="163"/>
      <c r="AX828" s="163"/>
      <c r="AY828" s="164"/>
      <c r="AZ828" s="192"/>
      <c r="BA828" s="209"/>
      <c r="BB828" s="162"/>
      <c r="BC828" s="163"/>
      <c r="BD828" s="163"/>
      <c r="BE828" s="164"/>
      <c r="BF828" s="192"/>
      <c r="BG828" s="209"/>
      <c r="BH828" s="162"/>
      <c r="BI828" s="163"/>
      <c r="BJ828" s="163"/>
      <c r="BK828" s="164"/>
      <c r="BL828" s="192"/>
      <c r="BM828" s="209"/>
      <c r="BN828" s="210"/>
      <c r="BO828" s="215"/>
      <c r="BP828" s="216"/>
      <c r="BQ828" s="151"/>
    </row>
    <row r="829" spans="1:69" ht="26.25" customHeight="1">
      <c r="A829" s="122" t="str">
        <v/>
      </c>
      <c r="B829" s="212"/>
      <c r="C829" s="194"/>
      <c r="D829" s="195"/>
      <c r="E829" s="152"/>
      <c r="F829" s="155"/>
      <c r="G829" s="107"/>
      <c r="H829" s="196"/>
      <c r="I829" s="113"/>
      <c r="J829" s="75"/>
      <c r="K829" s="75"/>
      <c r="L829" s="197"/>
      <c r="M829" s="119"/>
      <c r="N829" s="129"/>
      <c r="O829" s="198"/>
      <c r="P829" s="199"/>
      <c r="Q829" s="200"/>
      <c r="R829" s="201"/>
      <c r="S829" s="201"/>
      <c r="T829" s="202"/>
      <c r="U829" s="203"/>
      <c r="V829" s="190"/>
      <c r="W829" s="85"/>
      <c r="X829" s="199"/>
      <c r="Y829" s="200"/>
      <c r="Z829" s="201"/>
      <c r="AA829" s="201"/>
      <c r="AB829" s="202"/>
      <c r="AC829" s="203"/>
      <c r="AD829" s="190"/>
      <c r="AE829" s="213"/>
      <c r="AF829" s="205"/>
      <c r="AG829" s="205"/>
      <c r="AH829" s="206"/>
      <c r="AI829" s="207"/>
      <c r="AJ829" s="214"/>
      <c r="AK829" s="163"/>
      <c r="AL829" s="163"/>
      <c r="AM829" s="208"/>
      <c r="AN829" s="192"/>
      <c r="AO829" s="209"/>
      <c r="AP829" s="162"/>
      <c r="AQ829" s="163"/>
      <c r="AR829" s="163"/>
      <c r="AS829" s="164"/>
      <c r="AT829" s="192"/>
      <c r="AU829" s="209"/>
      <c r="AV829" s="162"/>
      <c r="AW829" s="163"/>
      <c r="AX829" s="163"/>
      <c r="AY829" s="164"/>
      <c r="AZ829" s="192"/>
      <c r="BA829" s="209"/>
      <c r="BB829" s="162"/>
      <c r="BC829" s="163"/>
      <c r="BD829" s="163"/>
      <c r="BE829" s="164"/>
      <c r="BF829" s="192"/>
      <c r="BG829" s="209"/>
      <c r="BH829" s="162"/>
      <c r="BI829" s="163"/>
      <c r="BJ829" s="163"/>
      <c r="BK829" s="164"/>
      <c r="BL829" s="192"/>
      <c r="BM829" s="209"/>
      <c r="BN829" s="210"/>
      <c r="BO829" s="215"/>
      <c r="BP829" s="216"/>
      <c r="BQ829" s="151"/>
    </row>
    <row r="830" spans="1:69" ht="26.25" customHeight="1">
      <c r="A830" s="122" t="str">
        <v/>
      </c>
      <c r="B830" s="212"/>
      <c r="C830" s="194"/>
      <c r="D830" s="195"/>
      <c r="E830" s="152"/>
      <c r="F830" s="155"/>
      <c r="G830" s="107"/>
      <c r="H830" s="196"/>
      <c r="I830" s="113"/>
      <c r="J830" s="75"/>
      <c r="K830" s="75"/>
      <c r="L830" s="197"/>
      <c r="M830" s="119"/>
      <c r="N830" s="129"/>
      <c r="O830" s="198"/>
      <c r="P830" s="199"/>
      <c r="Q830" s="200"/>
      <c r="R830" s="201"/>
      <c r="S830" s="201"/>
      <c r="T830" s="202"/>
      <c r="U830" s="203"/>
      <c r="V830" s="190"/>
      <c r="W830" s="85"/>
      <c r="X830" s="199"/>
      <c r="Y830" s="200"/>
      <c r="Z830" s="201"/>
      <c r="AA830" s="201"/>
      <c r="AB830" s="202"/>
      <c r="AC830" s="203"/>
      <c r="AD830" s="190"/>
      <c r="AE830" s="213"/>
      <c r="AF830" s="205"/>
      <c r="AG830" s="205"/>
      <c r="AH830" s="206"/>
      <c r="AI830" s="207"/>
      <c r="AJ830" s="214"/>
      <c r="AK830" s="163"/>
      <c r="AL830" s="163"/>
      <c r="AM830" s="208"/>
      <c r="AN830" s="192"/>
      <c r="AO830" s="209"/>
      <c r="AP830" s="162"/>
      <c r="AQ830" s="163"/>
      <c r="AR830" s="163"/>
      <c r="AS830" s="164"/>
      <c r="AT830" s="192"/>
      <c r="AU830" s="209"/>
      <c r="AV830" s="162"/>
      <c r="AW830" s="163"/>
      <c r="AX830" s="163"/>
      <c r="AY830" s="164"/>
      <c r="AZ830" s="192"/>
      <c r="BA830" s="209"/>
      <c r="BB830" s="162"/>
      <c r="BC830" s="163"/>
      <c r="BD830" s="163"/>
      <c r="BE830" s="164"/>
      <c r="BF830" s="192"/>
      <c r="BG830" s="209"/>
      <c r="BH830" s="162"/>
      <c r="BI830" s="163"/>
      <c r="BJ830" s="163"/>
      <c r="BK830" s="164"/>
      <c r="BL830" s="192"/>
      <c r="BM830" s="209"/>
      <c r="BN830" s="210"/>
      <c r="BO830" s="215"/>
      <c r="BP830" s="216"/>
      <c r="BQ830" s="151"/>
    </row>
    <row r="831" spans="1:69" ht="26.25" customHeight="1">
      <c r="A831" s="122" t="str">
        <v/>
      </c>
      <c r="B831" s="212"/>
      <c r="C831" s="194"/>
      <c r="D831" s="195"/>
      <c r="E831" s="152"/>
      <c r="F831" s="155"/>
      <c r="G831" s="107"/>
      <c r="H831" s="196"/>
      <c r="I831" s="113"/>
      <c r="J831" s="75"/>
      <c r="K831" s="75"/>
      <c r="L831" s="197"/>
      <c r="M831" s="119"/>
      <c r="N831" s="129"/>
      <c r="O831" s="198"/>
      <c r="P831" s="199"/>
      <c r="Q831" s="200"/>
      <c r="R831" s="201"/>
      <c r="S831" s="201"/>
      <c r="T831" s="202"/>
      <c r="U831" s="203"/>
      <c r="V831" s="190"/>
      <c r="W831" s="85"/>
      <c r="X831" s="199"/>
      <c r="Y831" s="200"/>
      <c r="Z831" s="201"/>
      <c r="AA831" s="201"/>
      <c r="AB831" s="202"/>
      <c r="AC831" s="203"/>
      <c r="AD831" s="190"/>
      <c r="AE831" s="213"/>
      <c r="AF831" s="205"/>
      <c r="AG831" s="205"/>
      <c r="AH831" s="206"/>
      <c r="AI831" s="207"/>
      <c r="AJ831" s="214"/>
      <c r="AK831" s="163"/>
      <c r="AL831" s="163"/>
      <c r="AM831" s="208"/>
      <c r="AN831" s="192"/>
      <c r="AO831" s="209"/>
      <c r="AP831" s="162"/>
      <c r="AQ831" s="163"/>
      <c r="AR831" s="163"/>
      <c r="AS831" s="164"/>
      <c r="AT831" s="192"/>
      <c r="AU831" s="209"/>
      <c r="AV831" s="162"/>
      <c r="AW831" s="163"/>
      <c r="AX831" s="163"/>
      <c r="AY831" s="164"/>
      <c r="AZ831" s="192"/>
      <c r="BA831" s="209"/>
      <c r="BB831" s="162"/>
      <c r="BC831" s="163"/>
      <c r="BD831" s="163"/>
      <c r="BE831" s="164"/>
      <c r="BF831" s="192"/>
      <c r="BG831" s="209"/>
      <c r="BH831" s="162"/>
      <c r="BI831" s="163"/>
      <c r="BJ831" s="163"/>
      <c r="BK831" s="164"/>
      <c r="BL831" s="192"/>
      <c r="BM831" s="209"/>
      <c r="BN831" s="210"/>
      <c r="BO831" s="215"/>
      <c r="BP831" s="216"/>
      <c r="BQ831" s="151"/>
    </row>
    <row r="832" spans="1:69" ht="26.25" customHeight="1">
      <c r="A832" s="122" t="str">
        <v/>
      </c>
      <c r="B832" s="212"/>
      <c r="C832" s="194"/>
      <c r="D832" s="195"/>
      <c r="E832" s="152"/>
      <c r="F832" s="155"/>
      <c r="G832" s="107"/>
      <c r="H832" s="196"/>
      <c r="I832" s="113"/>
      <c r="J832" s="75"/>
      <c r="K832" s="75"/>
      <c r="L832" s="197"/>
      <c r="M832" s="119"/>
      <c r="N832" s="129"/>
      <c r="O832" s="198"/>
      <c r="P832" s="199"/>
      <c r="Q832" s="200"/>
      <c r="R832" s="201"/>
      <c r="S832" s="201"/>
      <c r="T832" s="202"/>
      <c r="U832" s="203"/>
      <c r="V832" s="190"/>
      <c r="W832" s="85"/>
      <c r="X832" s="199"/>
      <c r="Y832" s="200"/>
      <c r="Z832" s="201"/>
      <c r="AA832" s="201"/>
      <c r="AB832" s="202"/>
      <c r="AC832" s="203"/>
      <c r="AD832" s="190"/>
      <c r="AE832" s="213"/>
      <c r="AF832" s="205"/>
      <c r="AG832" s="205"/>
      <c r="AH832" s="206"/>
      <c r="AI832" s="207"/>
      <c r="AJ832" s="214"/>
      <c r="AK832" s="163"/>
      <c r="AL832" s="163"/>
      <c r="AM832" s="208"/>
      <c r="AN832" s="192"/>
      <c r="AO832" s="209"/>
      <c r="AP832" s="162"/>
      <c r="AQ832" s="163"/>
      <c r="AR832" s="163"/>
      <c r="AS832" s="164"/>
      <c r="AT832" s="192"/>
      <c r="AU832" s="209"/>
      <c r="AV832" s="162"/>
      <c r="AW832" s="163"/>
      <c r="AX832" s="163"/>
      <c r="AY832" s="164"/>
      <c r="AZ832" s="192"/>
      <c r="BA832" s="209"/>
      <c r="BB832" s="162"/>
      <c r="BC832" s="163"/>
      <c r="BD832" s="163"/>
      <c r="BE832" s="164"/>
      <c r="BF832" s="192"/>
      <c r="BG832" s="209"/>
      <c r="BH832" s="162"/>
      <c r="BI832" s="163"/>
      <c r="BJ832" s="163"/>
      <c r="BK832" s="164"/>
      <c r="BL832" s="192"/>
      <c r="BM832" s="209"/>
      <c r="BN832" s="210"/>
      <c r="BO832" s="215"/>
      <c r="BP832" s="216"/>
      <c r="BQ832" s="151"/>
    </row>
    <row r="833" spans="1:69" ht="26.25" customHeight="1">
      <c r="A833" s="122" t="str">
        <v/>
      </c>
      <c r="B833" s="212"/>
      <c r="C833" s="194"/>
      <c r="D833" s="195"/>
      <c r="E833" s="152"/>
      <c r="F833" s="155"/>
      <c r="G833" s="107"/>
      <c r="H833" s="196"/>
      <c r="I833" s="113"/>
      <c r="J833" s="75"/>
      <c r="K833" s="75"/>
      <c r="L833" s="197"/>
      <c r="M833" s="119"/>
      <c r="N833" s="129"/>
      <c r="O833" s="198"/>
      <c r="P833" s="199"/>
      <c r="Q833" s="200"/>
      <c r="R833" s="201"/>
      <c r="S833" s="201"/>
      <c r="T833" s="202"/>
      <c r="U833" s="203"/>
      <c r="V833" s="190"/>
      <c r="W833" s="85"/>
      <c r="X833" s="199"/>
      <c r="Y833" s="200"/>
      <c r="Z833" s="201"/>
      <c r="AA833" s="201"/>
      <c r="AB833" s="202"/>
      <c r="AC833" s="203"/>
      <c r="AD833" s="190"/>
      <c r="AE833" s="213"/>
      <c r="AF833" s="205"/>
      <c r="AG833" s="205"/>
      <c r="AH833" s="206"/>
      <c r="AI833" s="207"/>
      <c r="AJ833" s="214"/>
      <c r="AK833" s="163"/>
      <c r="AL833" s="163"/>
      <c r="AM833" s="208"/>
      <c r="AN833" s="192"/>
      <c r="AO833" s="209"/>
      <c r="AP833" s="162"/>
      <c r="AQ833" s="163"/>
      <c r="AR833" s="163"/>
      <c r="AS833" s="164"/>
      <c r="AT833" s="192"/>
      <c r="AU833" s="209"/>
      <c r="AV833" s="162"/>
      <c r="AW833" s="163"/>
      <c r="AX833" s="163"/>
      <c r="AY833" s="164"/>
      <c r="AZ833" s="192"/>
      <c r="BA833" s="209"/>
      <c r="BB833" s="162"/>
      <c r="BC833" s="163"/>
      <c r="BD833" s="163"/>
      <c r="BE833" s="164"/>
      <c r="BF833" s="192"/>
      <c r="BG833" s="209"/>
      <c r="BH833" s="162"/>
      <c r="BI833" s="163"/>
      <c r="BJ833" s="163"/>
      <c r="BK833" s="164"/>
      <c r="BL833" s="192"/>
      <c r="BM833" s="209"/>
      <c r="BN833" s="210"/>
      <c r="BO833" s="215"/>
      <c r="BP833" s="216"/>
      <c r="BQ833" s="151"/>
    </row>
    <row r="834" spans="1:69" ht="26.25" customHeight="1">
      <c r="A834" s="122" t="str">
        <v/>
      </c>
      <c r="B834" s="212"/>
      <c r="C834" s="194"/>
      <c r="D834" s="195"/>
      <c r="E834" s="152"/>
      <c r="F834" s="155"/>
      <c r="G834" s="107"/>
      <c r="H834" s="196"/>
      <c r="I834" s="113"/>
      <c r="J834" s="75"/>
      <c r="K834" s="75"/>
      <c r="L834" s="197"/>
      <c r="M834" s="119"/>
      <c r="N834" s="129"/>
      <c r="O834" s="198"/>
      <c r="P834" s="199"/>
      <c r="Q834" s="200"/>
      <c r="R834" s="201"/>
      <c r="S834" s="201"/>
      <c r="T834" s="202"/>
      <c r="U834" s="203"/>
      <c r="V834" s="190"/>
      <c r="W834" s="85"/>
      <c r="X834" s="199"/>
      <c r="Y834" s="200"/>
      <c r="Z834" s="201"/>
      <c r="AA834" s="201"/>
      <c r="AB834" s="202"/>
      <c r="AC834" s="203"/>
      <c r="AD834" s="190"/>
      <c r="AE834" s="213"/>
      <c r="AF834" s="205"/>
      <c r="AG834" s="205"/>
      <c r="AH834" s="206"/>
      <c r="AI834" s="207"/>
      <c r="AJ834" s="214"/>
      <c r="AK834" s="163"/>
      <c r="AL834" s="163"/>
      <c r="AM834" s="208"/>
      <c r="AN834" s="192"/>
      <c r="AO834" s="209"/>
      <c r="AP834" s="162"/>
      <c r="AQ834" s="163"/>
      <c r="AR834" s="163"/>
      <c r="AS834" s="164"/>
      <c r="AT834" s="192"/>
      <c r="AU834" s="209"/>
      <c r="AV834" s="162"/>
      <c r="AW834" s="163"/>
      <c r="AX834" s="163"/>
      <c r="AY834" s="164"/>
      <c r="AZ834" s="192"/>
      <c r="BA834" s="209"/>
      <c r="BB834" s="162"/>
      <c r="BC834" s="163"/>
      <c r="BD834" s="163"/>
      <c r="BE834" s="164"/>
      <c r="BF834" s="192"/>
      <c r="BG834" s="209"/>
      <c r="BH834" s="162"/>
      <c r="BI834" s="163"/>
      <c r="BJ834" s="163"/>
      <c r="BK834" s="164"/>
      <c r="BL834" s="192"/>
      <c r="BM834" s="209"/>
      <c r="BN834" s="210"/>
      <c r="BO834" s="215"/>
      <c r="BP834" s="216"/>
      <c r="BQ834" s="151"/>
    </row>
    <row r="835" spans="1:69" ht="26.25" customHeight="1">
      <c r="A835" s="122" t="str">
        <v/>
      </c>
      <c r="B835" s="212"/>
      <c r="C835" s="194"/>
      <c r="D835" s="195"/>
      <c r="E835" s="152"/>
      <c r="F835" s="155"/>
      <c r="G835" s="107"/>
      <c r="H835" s="196"/>
      <c r="I835" s="113"/>
      <c r="J835" s="75"/>
      <c r="K835" s="75"/>
      <c r="L835" s="197"/>
      <c r="M835" s="119"/>
      <c r="N835" s="129"/>
      <c r="O835" s="198"/>
      <c r="P835" s="199"/>
      <c r="Q835" s="200"/>
      <c r="R835" s="201"/>
      <c r="S835" s="201"/>
      <c r="T835" s="202"/>
      <c r="U835" s="203"/>
      <c r="V835" s="190"/>
      <c r="W835" s="85"/>
      <c r="X835" s="199"/>
      <c r="Y835" s="200"/>
      <c r="Z835" s="201"/>
      <c r="AA835" s="201"/>
      <c r="AB835" s="202"/>
      <c r="AC835" s="203"/>
      <c r="AD835" s="190"/>
      <c r="AE835" s="213"/>
      <c r="AF835" s="205"/>
      <c r="AG835" s="205"/>
      <c r="AH835" s="206"/>
      <c r="AI835" s="207"/>
      <c r="AJ835" s="214"/>
      <c r="AK835" s="163"/>
      <c r="AL835" s="163"/>
      <c r="AM835" s="208"/>
      <c r="AN835" s="192"/>
      <c r="AO835" s="209"/>
      <c r="AP835" s="162"/>
      <c r="AQ835" s="163"/>
      <c r="AR835" s="163"/>
      <c r="AS835" s="164"/>
      <c r="AT835" s="192"/>
      <c r="AU835" s="209"/>
      <c r="AV835" s="162"/>
      <c r="AW835" s="163"/>
      <c r="AX835" s="163"/>
      <c r="AY835" s="164"/>
      <c r="AZ835" s="192"/>
      <c r="BA835" s="209"/>
      <c r="BB835" s="162"/>
      <c r="BC835" s="163"/>
      <c r="BD835" s="163"/>
      <c r="BE835" s="164"/>
      <c r="BF835" s="192"/>
      <c r="BG835" s="209"/>
      <c r="BH835" s="162"/>
      <c r="BI835" s="163"/>
      <c r="BJ835" s="163"/>
      <c r="BK835" s="164"/>
      <c r="BL835" s="192"/>
      <c r="BM835" s="209"/>
      <c r="BN835" s="210"/>
      <c r="BO835" s="215"/>
      <c r="BP835" s="216"/>
      <c r="BQ835" s="151"/>
    </row>
    <row r="836" spans="1:69" ht="26.25" customHeight="1">
      <c r="A836" s="122" t="str">
        <v/>
      </c>
      <c r="B836" s="212"/>
      <c r="C836" s="194"/>
      <c r="D836" s="195"/>
      <c r="E836" s="152"/>
      <c r="F836" s="155"/>
      <c r="G836" s="107"/>
      <c r="H836" s="196"/>
      <c r="I836" s="113"/>
      <c r="J836" s="75"/>
      <c r="K836" s="75"/>
      <c r="L836" s="197"/>
      <c r="M836" s="119"/>
      <c r="N836" s="129"/>
      <c r="O836" s="198"/>
      <c r="P836" s="199"/>
      <c r="Q836" s="200"/>
      <c r="R836" s="201"/>
      <c r="S836" s="201"/>
      <c r="T836" s="202"/>
      <c r="U836" s="203"/>
      <c r="V836" s="190"/>
      <c r="W836" s="85"/>
      <c r="X836" s="199"/>
      <c r="Y836" s="200"/>
      <c r="Z836" s="201"/>
      <c r="AA836" s="201"/>
      <c r="AB836" s="202"/>
      <c r="AC836" s="203"/>
      <c r="AD836" s="190"/>
      <c r="AE836" s="213"/>
      <c r="AF836" s="205"/>
      <c r="AG836" s="205"/>
      <c r="AH836" s="206"/>
      <c r="AI836" s="207"/>
      <c r="AJ836" s="214"/>
      <c r="AK836" s="163"/>
      <c r="AL836" s="163"/>
      <c r="AM836" s="208"/>
      <c r="AN836" s="192"/>
      <c r="AO836" s="209"/>
      <c r="AP836" s="162"/>
      <c r="AQ836" s="163"/>
      <c r="AR836" s="163"/>
      <c r="AS836" s="164"/>
      <c r="AT836" s="192"/>
      <c r="AU836" s="209"/>
      <c r="AV836" s="162"/>
      <c r="AW836" s="163"/>
      <c r="AX836" s="163"/>
      <c r="AY836" s="164"/>
      <c r="AZ836" s="192"/>
      <c r="BA836" s="209"/>
      <c r="BB836" s="162"/>
      <c r="BC836" s="163"/>
      <c r="BD836" s="163"/>
      <c r="BE836" s="164"/>
      <c r="BF836" s="192"/>
      <c r="BG836" s="209"/>
      <c r="BH836" s="162"/>
      <c r="BI836" s="163"/>
      <c r="BJ836" s="163"/>
      <c r="BK836" s="164"/>
      <c r="BL836" s="192"/>
      <c r="BM836" s="209"/>
      <c r="BN836" s="210"/>
      <c r="BO836" s="215"/>
      <c r="BP836" s="216"/>
      <c r="BQ836" s="151"/>
    </row>
    <row r="837" spans="1:69" ht="26.25" customHeight="1">
      <c r="A837" s="122" t="str">
        <v/>
      </c>
      <c r="B837" s="212"/>
      <c r="C837" s="194"/>
      <c r="D837" s="195"/>
      <c r="E837" s="152"/>
      <c r="F837" s="155"/>
      <c r="G837" s="107"/>
      <c r="H837" s="196"/>
      <c r="I837" s="113"/>
      <c r="J837" s="75"/>
      <c r="K837" s="75"/>
      <c r="L837" s="197"/>
      <c r="M837" s="119"/>
      <c r="N837" s="129"/>
      <c r="O837" s="198"/>
      <c r="P837" s="199"/>
      <c r="Q837" s="200"/>
      <c r="R837" s="201"/>
      <c r="S837" s="201"/>
      <c r="T837" s="202"/>
      <c r="U837" s="203"/>
      <c r="V837" s="190"/>
      <c r="W837" s="85"/>
      <c r="X837" s="199"/>
      <c r="Y837" s="200"/>
      <c r="Z837" s="201"/>
      <c r="AA837" s="201"/>
      <c r="AB837" s="202"/>
      <c r="AC837" s="203"/>
      <c r="AD837" s="190"/>
      <c r="AE837" s="213"/>
      <c r="AF837" s="205"/>
      <c r="AG837" s="205"/>
      <c r="AH837" s="206"/>
      <c r="AI837" s="207"/>
      <c r="AJ837" s="214"/>
      <c r="AK837" s="163"/>
      <c r="AL837" s="163"/>
      <c r="AM837" s="208"/>
      <c r="AN837" s="192"/>
      <c r="AO837" s="209"/>
      <c r="AP837" s="162"/>
      <c r="AQ837" s="163"/>
      <c r="AR837" s="163"/>
      <c r="AS837" s="164"/>
      <c r="AT837" s="192"/>
      <c r="AU837" s="209"/>
      <c r="AV837" s="162"/>
      <c r="AW837" s="163"/>
      <c r="AX837" s="163"/>
      <c r="AY837" s="164"/>
      <c r="AZ837" s="192"/>
      <c r="BA837" s="209"/>
      <c r="BB837" s="162"/>
      <c r="BC837" s="163"/>
      <c r="BD837" s="163"/>
      <c r="BE837" s="164"/>
      <c r="BF837" s="192"/>
      <c r="BG837" s="209"/>
      <c r="BH837" s="162"/>
      <c r="BI837" s="163"/>
      <c r="BJ837" s="163"/>
      <c r="BK837" s="164"/>
      <c r="BL837" s="192"/>
      <c r="BM837" s="209"/>
      <c r="BN837" s="210"/>
      <c r="BO837" s="215"/>
      <c r="BP837" s="216"/>
      <c r="BQ837" s="151"/>
    </row>
    <row r="838" spans="1:69" ht="26.25" customHeight="1">
      <c r="A838" s="122" t="str">
        <v/>
      </c>
      <c r="B838" s="212"/>
      <c r="C838" s="194"/>
      <c r="D838" s="195"/>
      <c r="E838" s="152"/>
      <c r="F838" s="155"/>
      <c r="G838" s="107"/>
      <c r="H838" s="196"/>
      <c r="I838" s="113"/>
      <c r="J838" s="75"/>
      <c r="K838" s="75"/>
      <c r="L838" s="197"/>
      <c r="M838" s="119"/>
      <c r="N838" s="129"/>
      <c r="O838" s="198"/>
      <c r="P838" s="199"/>
      <c r="Q838" s="200"/>
      <c r="R838" s="201"/>
      <c r="S838" s="201"/>
      <c r="T838" s="202"/>
      <c r="U838" s="203"/>
      <c r="V838" s="190"/>
      <c r="W838" s="85"/>
      <c r="X838" s="199"/>
      <c r="Y838" s="200"/>
      <c r="Z838" s="201"/>
      <c r="AA838" s="201"/>
      <c r="AB838" s="202"/>
      <c r="AC838" s="203"/>
      <c r="AD838" s="190"/>
      <c r="AE838" s="213"/>
      <c r="AF838" s="205"/>
      <c r="AG838" s="205"/>
      <c r="AH838" s="206"/>
      <c r="AI838" s="207"/>
      <c r="AJ838" s="214"/>
      <c r="AK838" s="163"/>
      <c r="AL838" s="163"/>
      <c r="AM838" s="208"/>
      <c r="AN838" s="192"/>
      <c r="AO838" s="209"/>
      <c r="AP838" s="162"/>
      <c r="AQ838" s="163"/>
      <c r="AR838" s="163"/>
      <c r="AS838" s="164"/>
      <c r="AT838" s="192"/>
      <c r="AU838" s="209"/>
      <c r="AV838" s="162"/>
      <c r="AW838" s="163"/>
      <c r="AX838" s="163"/>
      <c r="AY838" s="164"/>
      <c r="AZ838" s="192"/>
      <c r="BA838" s="209"/>
      <c r="BB838" s="162"/>
      <c r="BC838" s="163"/>
      <c r="BD838" s="163"/>
      <c r="BE838" s="164"/>
      <c r="BF838" s="192"/>
      <c r="BG838" s="209"/>
      <c r="BH838" s="162"/>
      <c r="BI838" s="163"/>
      <c r="BJ838" s="163"/>
      <c r="BK838" s="164"/>
      <c r="BL838" s="192"/>
      <c r="BM838" s="209"/>
      <c r="BN838" s="210"/>
      <c r="BO838" s="215"/>
      <c r="BP838" s="216"/>
      <c r="BQ838" s="151"/>
    </row>
    <row r="839" spans="1:69" ht="26.25" customHeight="1">
      <c r="A839" s="122" t="str">
        <v/>
      </c>
      <c r="B839" s="212"/>
      <c r="C839" s="194"/>
      <c r="D839" s="195"/>
      <c r="E839" s="152"/>
      <c r="F839" s="155"/>
      <c r="G839" s="107"/>
      <c r="H839" s="196"/>
      <c r="I839" s="113"/>
      <c r="J839" s="75"/>
      <c r="K839" s="75"/>
      <c r="L839" s="197"/>
      <c r="M839" s="119"/>
      <c r="N839" s="129"/>
      <c r="O839" s="198"/>
      <c r="P839" s="199"/>
      <c r="Q839" s="200"/>
      <c r="R839" s="201"/>
      <c r="S839" s="201"/>
      <c r="T839" s="202"/>
      <c r="U839" s="203"/>
      <c r="V839" s="190"/>
      <c r="W839" s="85"/>
      <c r="X839" s="199"/>
      <c r="Y839" s="200"/>
      <c r="Z839" s="201"/>
      <c r="AA839" s="201"/>
      <c r="AB839" s="202"/>
      <c r="AC839" s="203"/>
      <c r="AD839" s="190"/>
      <c r="AE839" s="213"/>
      <c r="AF839" s="205"/>
      <c r="AG839" s="205"/>
      <c r="AH839" s="206"/>
      <c r="AI839" s="207"/>
      <c r="AJ839" s="214"/>
      <c r="AK839" s="163"/>
      <c r="AL839" s="163"/>
      <c r="AM839" s="208"/>
      <c r="AN839" s="192"/>
      <c r="AO839" s="209"/>
      <c r="AP839" s="162"/>
      <c r="AQ839" s="163"/>
      <c r="AR839" s="163"/>
      <c r="AS839" s="164"/>
      <c r="AT839" s="192"/>
      <c r="AU839" s="209"/>
      <c r="AV839" s="162"/>
      <c r="AW839" s="163"/>
      <c r="AX839" s="163"/>
      <c r="AY839" s="164"/>
      <c r="AZ839" s="192"/>
      <c r="BA839" s="209"/>
      <c r="BB839" s="162"/>
      <c r="BC839" s="163"/>
      <c r="BD839" s="163"/>
      <c r="BE839" s="164"/>
      <c r="BF839" s="192"/>
      <c r="BG839" s="209"/>
      <c r="BH839" s="162"/>
      <c r="BI839" s="163"/>
      <c r="BJ839" s="163"/>
      <c r="BK839" s="164"/>
      <c r="BL839" s="192"/>
      <c r="BM839" s="209"/>
      <c r="BN839" s="210"/>
      <c r="BO839" s="215"/>
      <c r="BP839" s="216"/>
      <c r="BQ839" s="151"/>
    </row>
    <row r="840" spans="1:69" ht="26.25" customHeight="1">
      <c r="A840" s="122" t="str">
        <v/>
      </c>
      <c r="B840" s="212"/>
      <c r="C840" s="194"/>
      <c r="D840" s="195"/>
      <c r="E840" s="152"/>
      <c r="F840" s="155"/>
      <c r="G840" s="107"/>
      <c r="H840" s="196"/>
      <c r="I840" s="113"/>
      <c r="J840" s="75"/>
      <c r="K840" s="75"/>
      <c r="L840" s="197"/>
      <c r="M840" s="119"/>
      <c r="N840" s="129"/>
      <c r="O840" s="198"/>
      <c r="P840" s="199"/>
      <c r="Q840" s="200"/>
      <c r="R840" s="201"/>
      <c r="S840" s="201"/>
      <c r="T840" s="202"/>
      <c r="U840" s="203"/>
      <c r="V840" s="190"/>
      <c r="W840" s="85"/>
      <c r="X840" s="199"/>
      <c r="Y840" s="200"/>
      <c r="Z840" s="201"/>
      <c r="AA840" s="201"/>
      <c r="AB840" s="202"/>
      <c r="AC840" s="203"/>
      <c r="AD840" s="190"/>
      <c r="AE840" s="213"/>
      <c r="AF840" s="205"/>
      <c r="AG840" s="205"/>
      <c r="AH840" s="206"/>
      <c r="AI840" s="207"/>
      <c r="AJ840" s="214"/>
      <c r="AK840" s="163"/>
      <c r="AL840" s="163"/>
      <c r="AM840" s="208"/>
      <c r="AN840" s="192"/>
      <c r="AO840" s="209"/>
      <c r="AP840" s="162"/>
      <c r="AQ840" s="163"/>
      <c r="AR840" s="163"/>
      <c r="AS840" s="164"/>
      <c r="AT840" s="192"/>
      <c r="AU840" s="209"/>
      <c r="AV840" s="162"/>
      <c r="AW840" s="163"/>
      <c r="AX840" s="163"/>
      <c r="AY840" s="164"/>
      <c r="AZ840" s="192"/>
      <c r="BA840" s="209"/>
      <c r="BB840" s="162"/>
      <c r="BC840" s="163"/>
      <c r="BD840" s="163"/>
      <c r="BE840" s="164"/>
      <c r="BF840" s="192"/>
      <c r="BG840" s="209"/>
      <c r="BH840" s="162"/>
      <c r="BI840" s="163"/>
      <c r="BJ840" s="163"/>
      <c r="BK840" s="164"/>
      <c r="BL840" s="192"/>
      <c r="BM840" s="209"/>
      <c r="BN840" s="210"/>
      <c r="BO840" s="215"/>
      <c r="BP840" s="216"/>
      <c r="BQ840" s="151"/>
    </row>
    <row r="841" spans="1:69" ht="26.25" customHeight="1">
      <c r="A841" s="122" t="str">
        <v/>
      </c>
      <c r="B841" s="212"/>
      <c r="C841" s="194"/>
      <c r="D841" s="195"/>
      <c r="E841" s="152"/>
      <c r="F841" s="155"/>
      <c r="G841" s="107"/>
      <c r="H841" s="196"/>
      <c r="I841" s="113"/>
      <c r="J841" s="75"/>
      <c r="K841" s="75"/>
      <c r="L841" s="197"/>
      <c r="M841" s="119"/>
      <c r="N841" s="129"/>
      <c r="O841" s="198"/>
      <c r="P841" s="199"/>
      <c r="Q841" s="200"/>
      <c r="R841" s="201"/>
      <c r="S841" s="201"/>
      <c r="T841" s="202"/>
      <c r="U841" s="203"/>
      <c r="V841" s="190"/>
      <c r="W841" s="85"/>
      <c r="X841" s="199"/>
      <c r="Y841" s="200"/>
      <c r="Z841" s="201"/>
      <c r="AA841" s="201"/>
      <c r="AB841" s="202"/>
      <c r="AC841" s="203"/>
      <c r="AD841" s="190"/>
      <c r="AE841" s="213"/>
      <c r="AF841" s="205"/>
      <c r="AG841" s="205"/>
      <c r="AH841" s="206"/>
      <c r="AI841" s="207"/>
      <c r="AJ841" s="214"/>
      <c r="AK841" s="163"/>
      <c r="AL841" s="163"/>
      <c r="AM841" s="208"/>
      <c r="AN841" s="192"/>
      <c r="AO841" s="209"/>
      <c r="AP841" s="162"/>
      <c r="AQ841" s="163"/>
      <c r="AR841" s="163"/>
      <c r="AS841" s="164"/>
      <c r="AT841" s="192"/>
      <c r="AU841" s="209"/>
      <c r="AV841" s="162"/>
      <c r="AW841" s="163"/>
      <c r="AX841" s="163"/>
      <c r="AY841" s="164"/>
      <c r="AZ841" s="192"/>
      <c r="BA841" s="209"/>
      <c r="BB841" s="162"/>
      <c r="BC841" s="163"/>
      <c r="BD841" s="163"/>
      <c r="BE841" s="164"/>
      <c r="BF841" s="192"/>
      <c r="BG841" s="209"/>
      <c r="BH841" s="162"/>
      <c r="BI841" s="163"/>
      <c r="BJ841" s="163"/>
      <c r="BK841" s="164"/>
      <c r="BL841" s="192"/>
      <c r="BM841" s="209"/>
      <c r="BN841" s="210"/>
      <c r="BO841" s="215"/>
      <c r="BP841" s="216"/>
      <c r="BQ841" s="151"/>
    </row>
    <row r="842" spans="1:69" ht="26.25" customHeight="1">
      <c r="A842" s="122" t="str">
        <v/>
      </c>
      <c r="B842" s="212"/>
      <c r="C842" s="194"/>
      <c r="D842" s="195"/>
      <c r="E842" s="152"/>
      <c r="F842" s="155"/>
      <c r="G842" s="107"/>
      <c r="H842" s="196"/>
      <c r="I842" s="113"/>
      <c r="J842" s="75"/>
      <c r="K842" s="75"/>
      <c r="L842" s="197"/>
      <c r="M842" s="119"/>
      <c r="N842" s="129"/>
      <c r="O842" s="198"/>
      <c r="P842" s="199"/>
      <c r="Q842" s="200"/>
      <c r="R842" s="201"/>
      <c r="S842" s="201"/>
      <c r="T842" s="202"/>
      <c r="U842" s="203"/>
      <c r="V842" s="190"/>
      <c r="W842" s="85"/>
      <c r="X842" s="199"/>
      <c r="Y842" s="200"/>
      <c r="Z842" s="201"/>
      <c r="AA842" s="201"/>
      <c r="AB842" s="202"/>
      <c r="AC842" s="203"/>
      <c r="AD842" s="190"/>
      <c r="AE842" s="213"/>
      <c r="AF842" s="205"/>
      <c r="AG842" s="205"/>
      <c r="AH842" s="206"/>
      <c r="AI842" s="207"/>
      <c r="AJ842" s="214"/>
      <c r="AK842" s="163"/>
      <c r="AL842" s="163"/>
      <c r="AM842" s="208"/>
      <c r="AN842" s="192"/>
      <c r="AO842" s="209"/>
      <c r="AP842" s="162"/>
      <c r="AQ842" s="163"/>
      <c r="AR842" s="163"/>
      <c r="AS842" s="164"/>
      <c r="AT842" s="192"/>
      <c r="AU842" s="209"/>
      <c r="AV842" s="162"/>
      <c r="AW842" s="163"/>
      <c r="AX842" s="163"/>
      <c r="AY842" s="164"/>
      <c r="AZ842" s="192"/>
      <c r="BA842" s="209"/>
      <c r="BB842" s="162"/>
      <c r="BC842" s="163"/>
      <c r="BD842" s="163"/>
      <c r="BE842" s="164"/>
      <c r="BF842" s="192"/>
      <c r="BG842" s="209"/>
      <c r="BH842" s="162"/>
      <c r="BI842" s="163"/>
      <c r="BJ842" s="163"/>
      <c r="BK842" s="164"/>
      <c r="BL842" s="192"/>
      <c r="BM842" s="209"/>
      <c r="BN842" s="210"/>
      <c r="BO842" s="215"/>
      <c r="BP842" s="216"/>
      <c r="BQ842" s="151"/>
    </row>
    <row r="843" spans="1:69" ht="26.25" customHeight="1">
      <c r="A843" s="122" t="str">
        <v/>
      </c>
      <c r="B843" s="212"/>
      <c r="C843" s="194"/>
      <c r="D843" s="195"/>
      <c r="E843" s="152"/>
      <c r="F843" s="155"/>
      <c r="G843" s="107"/>
      <c r="H843" s="196"/>
      <c r="I843" s="113"/>
      <c r="J843" s="75"/>
      <c r="K843" s="75"/>
      <c r="L843" s="197"/>
      <c r="M843" s="119"/>
      <c r="N843" s="129"/>
      <c r="O843" s="198"/>
      <c r="P843" s="199"/>
      <c r="Q843" s="200"/>
      <c r="R843" s="201"/>
      <c r="S843" s="201"/>
      <c r="T843" s="202"/>
      <c r="U843" s="203"/>
      <c r="V843" s="190"/>
      <c r="W843" s="85"/>
      <c r="X843" s="199"/>
      <c r="Y843" s="200"/>
      <c r="Z843" s="201"/>
      <c r="AA843" s="201"/>
      <c r="AB843" s="202"/>
      <c r="AC843" s="203"/>
      <c r="AD843" s="190"/>
      <c r="AE843" s="213"/>
      <c r="AF843" s="205"/>
      <c r="AG843" s="205"/>
      <c r="AH843" s="206"/>
      <c r="AI843" s="207"/>
      <c r="AJ843" s="214"/>
      <c r="AK843" s="163"/>
      <c r="AL843" s="163"/>
      <c r="AM843" s="208"/>
      <c r="AN843" s="192"/>
      <c r="AO843" s="209"/>
      <c r="AP843" s="162"/>
      <c r="AQ843" s="163"/>
      <c r="AR843" s="163"/>
      <c r="AS843" s="164"/>
      <c r="AT843" s="192"/>
      <c r="AU843" s="209"/>
      <c r="AV843" s="162"/>
      <c r="AW843" s="163"/>
      <c r="AX843" s="163"/>
      <c r="AY843" s="164"/>
      <c r="AZ843" s="192"/>
      <c r="BA843" s="209"/>
      <c r="BB843" s="162"/>
      <c r="BC843" s="163"/>
      <c r="BD843" s="163"/>
      <c r="BE843" s="164"/>
      <c r="BF843" s="192"/>
      <c r="BG843" s="209"/>
      <c r="BH843" s="162"/>
      <c r="BI843" s="163"/>
      <c r="BJ843" s="163"/>
      <c r="BK843" s="164"/>
      <c r="BL843" s="192"/>
      <c r="BM843" s="209"/>
      <c r="BN843" s="210"/>
      <c r="BO843" s="215"/>
      <c r="BP843" s="216"/>
      <c r="BQ843" s="151"/>
    </row>
    <row r="844" spans="1:69" ht="26.25" customHeight="1">
      <c r="A844" s="122" t="str">
        <v/>
      </c>
      <c r="B844" s="212"/>
      <c r="C844" s="194"/>
      <c r="D844" s="195"/>
      <c r="E844" s="152"/>
      <c r="F844" s="155"/>
      <c r="G844" s="107"/>
      <c r="H844" s="196"/>
      <c r="I844" s="113"/>
      <c r="J844" s="75"/>
      <c r="K844" s="75"/>
      <c r="L844" s="197"/>
      <c r="M844" s="119"/>
      <c r="N844" s="129"/>
      <c r="O844" s="198"/>
      <c r="P844" s="199"/>
      <c r="Q844" s="200"/>
      <c r="R844" s="201"/>
      <c r="S844" s="201"/>
      <c r="T844" s="202"/>
      <c r="U844" s="203"/>
      <c r="V844" s="190"/>
      <c r="W844" s="85"/>
      <c r="X844" s="199"/>
      <c r="Y844" s="200"/>
      <c r="Z844" s="201"/>
      <c r="AA844" s="201"/>
      <c r="AB844" s="202"/>
      <c r="AC844" s="203"/>
      <c r="AD844" s="190"/>
      <c r="AE844" s="213"/>
      <c r="AF844" s="205"/>
      <c r="AG844" s="205"/>
      <c r="AH844" s="206"/>
      <c r="AI844" s="207"/>
      <c r="AJ844" s="214"/>
      <c r="AK844" s="163"/>
      <c r="AL844" s="163"/>
      <c r="AM844" s="208"/>
      <c r="AN844" s="192"/>
      <c r="AO844" s="209"/>
      <c r="AP844" s="162"/>
      <c r="AQ844" s="163"/>
      <c r="AR844" s="163"/>
      <c r="AS844" s="164"/>
      <c r="AT844" s="192"/>
      <c r="AU844" s="209"/>
      <c r="AV844" s="162"/>
      <c r="AW844" s="163"/>
      <c r="AX844" s="163"/>
      <c r="AY844" s="164"/>
      <c r="AZ844" s="192"/>
      <c r="BA844" s="209"/>
      <c r="BB844" s="162"/>
      <c r="BC844" s="163"/>
      <c r="BD844" s="163"/>
      <c r="BE844" s="164"/>
      <c r="BF844" s="192"/>
      <c r="BG844" s="209"/>
      <c r="BH844" s="162"/>
      <c r="BI844" s="163"/>
      <c r="BJ844" s="163"/>
      <c r="BK844" s="164"/>
      <c r="BL844" s="192"/>
      <c r="BM844" s="209"/>
      <c r="BN844" s="210"/>
      <c r="BO844" s="215"/>
      <c r="BP844" s="216"/>
      <c r="BQ844" s="151"/>
    </row>
    <row r="845" spans="1:69" ht="26.25" customHeight="1">
      <c r="A845" s="122" t="str">
        <v/>
      </c>
      <c r="B845" s="212"/>
      <c r="C845" s="194"/>
      <c r="D845" s="195"/>
      <c r="E845" s="152"/>
      <c r="F845" s="155"/>
      <c r="G845" s="107"/>
      <c r="H845" s="196"/>
      <c r="I845" s="113"/>
      <c r="J845" s="75"/>
      <c r="K845" s="75"/>
      <c r="L845" s="197"/>
      <c r="M845" s="119"/>
      <c r="N845" s="129"/>
      <c r="O845" s="198"/>
      <c r="P845" s="199"/>
      <c r="Q845" s="200"/>
      <c r="R845" s="201"/>
      <c r="S845" s="201"/>
      <c r="T845" s="202"/>
      <c r="U845" s="203"/>
      <c r="V845" s="190"/>
      <c r="W845" s="85"/>
      <c r="X845" s="199"/>
      <c r="Y845" s="200"/>
      <c r="Z845" s="201"/>
      <c r="AA845" s="201"/>
      <c r="AB845" s="202"/>
      <c r="AC845" s="203"/>
      <c r="AD845" s="190"/>
      <c r="AE845" s="213"/>
      <c r="AF845" s="205"/>
      <c r="AG845" s="205"/>
      <c r="AH845" s="206"/>
      <c r="AI845" s="207"/>
      <c r="AJ845" s="214"/>
      <c r="AK845" s="163"/>
      <c r="AL845" s="163"/>
      <c r="AM845" s="208"/>
      <c r="AN845" s="192"/>
      <c r="AO845" s="209"/>
      <c r="AP845" s="162"/>
      <c r="AQ845" s="163"/>
      <c r="AR845" s="163"/>
      <c r="AS845" s="164"/>
      <c r="AT845" s="192"/>
      <c r="AU845" s="209"/>
      <c r="AV845" s="162"/>
      <c r="AW845" s="163"/>
      <c r="AX845" s="163"/>
      <c r="AY845" s="164"/>
      <c r="AZ845" s="192"/>
      <c r="BA845" s="209"/>
      <c r="BB845" s="162"/>
      <c r="BC845" s="163"/>
      <c r="BD845" s="163"/>
      <c r="BE845" s="164"/>
      <c r="BF845" s="192"/>
      <c r="BG845" s="209"/>
      <c r="BH845" s="162"/>
      <c r="BI845" s="163"/>
      <c r="BJ845" s="163"/>
      <c r="BK845" s="164"/>
      <c r="BL845" s="192"/>
      <c r="BM845" s="209"/>
      <c r="BN845" s="210"/>
      <c r="BO845" s="215"/>
      <c r="BP845" s="216"/>
      <c r="BQ845" s="151"/>
    </row>
    <row r="846" spans="1:69" ht="26.25" customHeight="1">
      <c r="A846" s="122" t="str">
        <v/>
      </c>
      <c r="B846" s="212"/>
      <c r="C846" s="194"/>
      <c r="D846" s="195"/>
      <c r="E846" s="152"/>
      <c r="F846" s="155"/>
      <c r="G846" s="107"/>
      <c r="H846" s="196"/>
      <c r="I846" s="113"/>
      <c r="J846" s="75"/>
      <c r="K846" s="75"/>
      <c r="L846" s="197"/>
      <c r="M846" s="119"/>
      <c r="N846" s="129"/>
      <c r="O846" s="198"/>
      <c r="P846" s="199"/>
      <c r="Q846" s="200"/>
      <c r="R846" s="201"/>
      <c r="S846" s="201"/>
      <c r="T846" s="202"/>
      <c r="U846" s="203"/>
      <c r="V846" s="190"/>
      <c r="W846" s="85"/>
      <c r="X846" s="199"/>
      <c r="Y846" s="200"/>
      <c r="Z846" s="201"/>
      <c r="AA846" s="201"/>
      <c r="AB846" s="202"/>
      <c r="AC846" s="203"/>
      <c r="AD846" s="190"/>
      <c r="AE846" s="213"/>
      <c r="AF846" s="205"/>
      <c r="AG846" s="205"/>
      <c r="AH846" s="206"/>
      <c r="AI846" s="207"/>
      <c r="AJ846" s="214"/>
      <c r="AK846" s="163"/>
      <c r="AL846" s="163"/>
      <c r="AM846" s="208"/>
      <c r="AN846" s="192"/>
      <c r="AO846" s="209"/>
      <c r="AP846" s="162"/>
      <c r="AQ846" s="163"/>
      <c r="AR846" s="163"/>
      <c r="AS846" s="164"/>
      <c r="AT846" s="192"/>
      <c r="AU846" s="209"/>
      <c r="AV846" s="162"/>
      <c r="AW846" s="163"/>
      <c r="AX846" s="163"/>
      <c r="AY846" s="164"/>
      <c r="AZ846" s="192"/>
      <c r="BA846" s="209"/>
      <c r="BB846" s="162"/>
      <c r="BC846" s="163"/>
      <c r="BD846" s="163"/>
      <c r="BE846" s="164"/>
      <c r="BF846" s="192"/>
      <c r="BG846" s="209"/>
      <c r="BH846" s="162"/>
      <c r="BI846" s="163"/>
      <c r="BJ846" s="163"/>
      <c r="BK846" s="164"/>
      <c r="BL846" s="192"/>
      <c r="BM846" s="209"/>
      <c r="BN846" s="210"/>
      <c r="BO846" s="215"/>
      <c r="BP846" s="216"/>
      <c r="BQ846" s="151"/>
    </row>
    <row r="847" spans="1:69" ht="26.25" customHeight="1">
      <c r="A847" s="122" t="str">
        <v/>
      </c>
      <c r="B847" s="212"/>
      <c r="C847" s="194"/>
      <c r="D847" s="195"/>
      <c r="E847" s="152"/>
      <c r="F847" s="155"/>
      <c r="G847" s="107"/>
      <c r="H847" s="196"/>
      <c r="I847" s="113"/>
      <c r="J847" s="75"/>
      <c r="K847" s="75"/>
      <c r="L847" s="197"/>
      <c r="M847" s="119"/>
      <c r="N847" s="129"/>
      <c r="O847" s="198"/>
      <c r="P847" s="199"/>
      <c r="Q847" s="200"/>
      <c r="R847" s="201"/>
      <c r="S847" s="201"/>
      <c r="T847" s="202"/>
      <c r="U847" s="203"/>
      <c r="V847" s="190"/>
      <c r="W847" s="85"/>
      <c r="X847" s="199"/>
      <c r="Y847" s="200"/>
      <c r="Z847" s="201"/>
      <c r="AA847" s="201"/>
      <c r="AB847" s="202"/>
      <c r="AC847" s="203"/>
      <c r="AD847" s="190"/>
      <c r="AE847" s="213"/>
      <c r="AF847" s="205"/>
      <c r="AG847" s="205"/>
      <c r="AH847" s="206"/>
      <c r="AI847" s="207"/>
      <c r="AJ847" s="214"/>
      <c r="AK847" s="163"/>
      <c r="AL847" s="163"/>
      <c r="AM847" s="208"/>
      <c r="AN847" s="192"/>
      <c r="AO847" s="209"/>
      <c r="AP847" s="162"/>
      <c r="AQ847" s="163"/>
      <c r="AR847" s="163"/>
      <c r="AS847" s="164"/>
      <c r="AT847" s="192"/>
      <c r="AU847" s="209"/>
      <c r="AV847" s="162"/>
      <c r="AW847" s="163"/>
      <c r="AX847" s="163"/>
      <c r="AY847" s="164"/>
      <c r="AZ847" s="192"/>
      <c r="BA847" s="209"/>
      <c r="BB847" s="162"/>
      <c r="BC847" s="163"/>
      <c r="BD847" s="163"/>
      <c r="BE847" s="164"/>
      <c r="BF847" s="192"/>
      <c r="BG847" s="209"/>
      <c r="BH847" s="162"/>
      <c r="BI847" s="163"/>
      <c r="BJ847" s="163"/>
      <c r="BK847" s="164"/>
      <c r="BL847" s="192"/>
      <c r="BM847" s="209"/>
      <c r="BN847" s="210"/>
      <c r="BO847" s="215"/>
      <c r="BP847" s="216"/>
      <c r="BQ847" s="151"/>
    </row>
    <row r="848" spans="1:69" ht="26.25" customHeight="1">
      <c r="A848" s="122" t="str">
        <v/>
      </c>
      <c r="B848" s="212"/>
      <c r="C848" s="194"/>
      <c r="D848" s="195"/>
      <c r="E848" s="152"/>
      <c r="F848" s="155"/>
      <c r="G848" s="107"/>
      <c r="H848" s="196"/>
      <c r="I848" s="113"/>
      <c r="J848" s="75"/>
      <c r="K848" s="75"/>
      <c r="L848" s="197"/>
      <c r="M848" s="119"/>
      <c r="N848" s="129"/>
      <c r="O848" s="198"/>
      <c r="P848" s="199"/>
      <c r="Q848" s="200"/>
      <c r="R848" s="201"/>
      <c r="S848" s="201"/>
      <c r="T848" s="202"/>
      <c r="U848" s="203"/>
      <c r="V848" s="190"/>
      <c r="W848" s="85"/>
      <c r="X848" s="199"/>
      <c r="Y848" s="200"/>
      <c r="Z848" s="201"/>
      <c r="AA848" s="201"/>
      <c r="AB848" s="202"/>
      <c r="AC848" s="203"/>
      <c r="AD848" s="190"/>
      <c r="AE848" s="213"/>
      <c r="AF848" s="205"/>
      <c r="AG848" s="205"/>
      <c r="AH848" s="206"/>
      <c r="AI848" s="207"/>
      <c r="AJ848" s="214"/>
      <c r="AK848" s="163"/>
      <c r="AL848" s="163"/>
      <c r="AM848" s="208"/>
      <c r="AN848" s="192"/>
      <c r="AO848" s="209"/>
      <c r="AP848" s="162"/>
      <c r="AQ848" s="163"/>
      <c r="AR848" s="163"/>
      <c r="AS848" s="164"/>
      <c r="AT848" s="192"/>
      <c r="AU848" s="209"/>
      <c r="AV848" s="162"/>
      <c r="AW848" s="163"/>
      <c r="AX848" s="163"/>
      <c r="AY848" s="164"/>
      <c r="AZ848" s="192"/>
      <c r="BA848" s="209"/>
      <c r="BB848" s="162"/>
      <c r="BC848" s="163"/>
      <c r="BD848" s="163"/>
      <c r="BE848" s="164"/>
      <c r="BF848" s="192"/>
      <c r="BG848" s="209"/>
      <c r="BH848" s="162"/>
      <c r="BI848" s="163"/>
      <c r="BJ848" s="163"/>
      <c r="BK848" s="164"/>
      <c r="BL848" s="192"/>
      <c r="BM848" s="209"/>
      <c r="BN848" s="210"/>
      <c r="BO848" s="215"/>
      <c r="BP848" s="216"/>
      <c r="BQ848" s="151"/>
    </row>
    <row r="849" spans="1:69" ht="26.25" customHeight="1">
      <c r="A849" s="122" t="str">
        <v/>
      </c>
      <c r="B849" s="212"/>
      <c r="C849" s="194"/>
      <c r="D849" s="195"/>
      <c r="E849" s="152"/>
      <c r="F849" s="155"/>
      <c r="G849" s="107"/>
      <c r="H849" s="196"/>
      <c r="I849" s="113"/>
      <c r="J849" s="75"/>
      <c r="K849" s="75"/>
      <c r="L849" s="197"/>
      <c r="M849" s="119"/>
      <c r="N849" s="129"/>
      <c r="O849" s="198"/>
      <c r="P849" s="199"/>
      <c r="Q849" s="200"/>
      <c r="R849" s="201"/>
      <c r="S849" s="201"/>
      <c r="T849" s="202"/>
      <c r="U849" s="203"/>
      <c r="V849" s="190"/>
      <c r="W849" s="85"/>
      <c r="X849" s="199"/>
      <c r="Y849" s="200"/>
      <c r="Z849" s="201"/>
      <c r="AA849" s="201"/>
      <c r="AB849" s="202"/>
      <c r="AC849" s="203"/>
      <c r="AD849" s="190"/>
      <c r="AE849" s="213"/>
      <c r="AF849" s="205"/>
      <c r="AG849" s="205"/>
      <c r="AH849" s="206"/>
      <c r="AI849" s="207"/>
      <c r="AJ849" s="214"/>
      <c r="AK849" s="163"/>
      <c r="AL849" s="163"/>
      <c r="AM849" s="208"/>
      <c r="AN849" s="192"/>
      <c r="AO849" s="209"/>
      <c r="AP849" s="162"/>
      <c r="AQ849" s="163"/>
      <c r="AR849" s="163"/>
      <c r="AS849" s="164"/>
      <c r="AT849" s="192"/>
      <c r="AU849" s="209"/>
      <c r="AV849" s="162"/>
      <c r="AW849" s="163"/>
      <c r="AX849" s="163"/>
      <c r="AY849" s="164"/>
      <c r="AZ849" s="192"/>
      <c r="BA849" s="209"/>
      <c r="BB849" s="162"/>
      <c r="BC849" s="163"/>
      <c r="BD849" s="163"/>
      <c r="BE849" s="164"/>
      <c r="BF849" s="192"/>
      <c r="BG849" s="209"/>
      <c r="BH849" s="162"/>
      <c r="BI849" s="163"/>
      <c r="BJ849" s="163"/>
      <c r="BK849" s="164"/>
      <c r="BL849" s="192"/>
      <c r="BM849" s="209"/>
      <c r="BN849" s="210"/>
      <c r="BO849" s="215"/>
      <c r="BP849" s="216"/>
      <c r="BQ849" s="151"/>
    </row>
    <row r="850" spans="1:69" ht="26.25" customHeight="1">
      <c r="A850" s="122" t="str">
        <v/>
      </c>
      <c r="B850" s="212"/>
      <c r="C850" s="194"/>
      <c r="D850" s="195"/>
      <c r="E850" s="152"/>
      <c r="F850" s="155"/>
      <c r="G850" s="107"/>
      <c r="H850" s="196"/>
      <c r="I850" s="113"/>
      <c r="J850" s="75"/>
      <c r="K850" s="75"/>
      <c r="L850" s="197"/>
      <c r="M850" s="119"/>
      <c r="N850" s="129"/>
      <c r="O850" s="198"/>
      <c r="P850" s="199"/>
      <c r="Q850" s="200"/>
      <c r="R850" s="201"/>
      <c r="S850" s="201"/>
      <c r="T850" s="202"/>
      <c r="U850" s="203"/>
      <c r="V850" s="190"/>
      <c r="W850" s="85"/>
      <c r="X850" s="199"/>
      <c r="Y850" s="200"/>
      <c r="Z850" s="201"/>
      <c r="AA850" s="201"/>
      <c r="AB850" s="202"/>
      <c r="AC850" s="203"/>
      <c r="AD850" s="190"/>
      <c r="AE850" s="213"/>
      <c r="AF850" s="205"/>
      <c r="AG850" s="205"/>
      <c r="AH850" s="206"/>
      <c r="AI850" s="207"/>
      <c r="AJ850" s="214"/>
      <c r="AK850" s="163"/>
      <c r="AL850" s="163"/>
      <c r="AM850" s="208"/>
      <c r="AN850" s="192"/>
      <c r="AO850" s="209"/>
      <c r="AP850" s="162"/>
      <c r="AQ850" s="163"/>
      <c r="AR850" s="163"/>
      <c r="AS850" s="164"/>
      <c r="AT850" s="192"/>
      <c r="AU850" s="209"/>
      <c r="AV850" s="162"/>
      <c r="AW850" s="163"/>
      <c r="AX850" s="163"/>
      <c r="AY850" s="164"/>
      <c r="AZ850" s="192"/>
      <c r="BA850" s="209"/>
      <c r="BB850" s="162"/>
      <c r="BC850" s="163"/>
      <c r="BD850" s="163"/>
      <c r="BE850" s="164"/>
      <c r="BF850" s="192"/>
      <c r="BG850" s="209"/>
      <c r="BH850" s="162"/>
      <c r="BI850" s="163"/>
      <c r="BJ850" s="163"/>
      <c r="BK850" s="164"/>
      <c r="BL850" s="192"/>
      <c r="BM850" s="209"/>
      <c r="BN850" s="210"/>
      <c r="BO850" s="215"/>
      <c r="BP850" s="216"/>
      <c r="BQ850" s="151"/>
    </row>
    <row r="851" spans="1:69" ht="26.25" customHeight="1">
      <c r="A851" s="122" t="str">
        <v/>
      </c>
      <c r="B851" s="212"/>
      <c r="C851" s="194"/>
      <c r="D851" s="195"/>
      <c r="E851" s="152"/>
      <c r="F851" s="155"/>
      <c r="G851" s="107"/>
      <c r="H851" s="196"/>
      <c r="I851" s="113"/>
      <c r="J851" s="75"/>
      <c r="K851" s="75"/>
      <c r="L851" s="197"/>
      <c r="M851" s="119"/>
      <c r="N851" s="129"/>
      <c r="O851" s="198"/>
      <c r="P851" s="199"/>
      <c r="Q851" s="200"/>
      <c r="R851" s="201"/>
      <c r="S851" s="201"/>
      <c r="T851" s="202"/>
      <c r="U851" s="203"/>
      <c r="V851" s="190"/>
      <c r="W851" s="85"/>
      <c r="X851" s="199"/>
      <c r="Y851" s="200"/>
      <c r="Z851" s="201"/>
      <c r="AA851" s="201"/>
      <c r="AB851" s="202"/>
      <c r="AC851" s="203"/>
      <c r="AD851" s="190"/>
      <c r="AE851" s="213"/>
      <c r="AF851" s="205"/>
      <c r="AG851" s="205"/>
      <c r="AH851" s="206"/>
      <c r="AI851" s="207"/>
      <c r="AJ851" s="214"/>
      <c r="AK851" s="163"/>
      <c r="AL851" s="163"/>
      <c r="AM851" s="208"/>
      <c r="AN851" s="192"/>
      <c r="AO851" s="209"/>
      <c r="AP851" s="162"/>
      <c r="AQ851" s="163"/>
      <c r="AR851" s="163"/>
      <c r="AS851" s="164"/>
      <c r="AT851" s="192"/>
      <c r="AU851" s="209"/>
      <c r="AV851" s="162"/>
      <c r="AW851" s="163"/>
      <c r="AX851" s="163"/>
      <c r="AY851" s="164"/>
      <c r="AZ851" s="192"/>
      <c r="BA851" s="209"/>
      <c r="BB851" s="162"/>
      <c r="BC851" s="163"/>
      <c r="BD851" s="163"/>
      <c r="BE851" s="164"/>
      <c r="BF851" s="192"/>
      <c r="BG851" s="209"/>
      <c r="BH851" s="162"/>
      <c r="BI851" s="163"/>
      <c r="BJ851" s="163"/>
      <c r="BK851" s="164"/>
      <c r="BL851" s="192"/>
      <c r="BM851" s="209"/>
      <c r="BN851" s="210"/>
      <c r="BO851" s="215"/>
      <c r="BP851" s="216"/>
      <c r="BQ851" s="151"/>
    </row>
    <row r="852" spans="1:69" ht="26.25" customHeight="1">
      <c r="A852" s="122" t="str">
        <v/>
      </c>
      <c r="B852" s="212"/>
      <c r="C852" s="194"/>
      <c r="D852" s="195"/>
      <c r="E852" s="152"/>
      <c r="F852" s="155"/>
      <c r="G852" s="107"/>
      <c r="H852" s="196"/>
      <c r="I852" s="113"/>
      <c r="J852" s="75"/>
      <c r="K852" s="75"/>
      <c r="L852" s="197"/>
      <c r="M852" s="119"/>
      <c r="N852" s="129"/>
      <c r="O852" s="198"/>
      <c r="P852" s="199"/>
      <c r="Q852" s="200"/>
      <c r="R852" s="201"/>
      <c r="S852" s="201"/>
      <c r="T852" s="202"/>
      <c r="U852" s="203"/>
      <c r="V852" s="190"/>
      <c r="W852" s="85"/>
      <c r="X852" s="199"/>
      <c r="Y852" s="200"/>
      <c r="Z852" s="201"/>
      <c r="AA852" s="201"/>
      <c r="AB852" s="202"/>
      <c r="AC852" s="203"/>
      <c r="AD852" s="190"/>
      <c r="AE852" s="213"/>
      <c r="AF852" s="205"/>
      <c r="AG852" s="205"/>
      <c r="AH852" s="206"/>
      <c r="AI852" s="207"/>
      <c r="AJ852" s="214"/>
      <c r="AK852" s="163"/>
      <c r="AL852" s="163"/>
      <c r="AM852" s="208"/>
      <c r="AN852" s="192"/>
      <c r="AO852" s="209"/>
      <c r="AP852" s="162"/>
      <c r="AQ852" s="163"/>
      <c r="AR852" s="163"/>
      <c r="AS852" s="164"/>
      <c r="AT852" s="192"/>
      <c r="AU852" s="209"/>
      <c r="AV852" s="162"/>
      <c r="AW852" s="163"/>
      <c r="AX852" s="163"/>
      <c r="AY852" s="164"/>
      <c r="AZ852" s="192"/>
      <c r="BA852" s="209"/>
      <c r="BB852" s="162"/>
      <c r="BC852" s="163"/>
      <c r="BD852" s="163"/>
      <c r="BE852" s="164"/>
      <c r="BF852" s="192"/>
      <c r="BG852" s="209"/>
      <c r="BH852" s="162"/>
      <c r="BI852" s="163"/>
      <c r="BJ852" s="163"/>
      <c r="BK852" s="164"/>
      <c r="BL852" s="192"/>
      <c r="BM852" s="209"/>
      <c r="BN852" s="210"/>
      <c r="BO852" s="215"/>
      <c r="BP852" s="216"/>
      <c r="BQ852" s="151"/>
    </row>
    <row r="853" spans="1:69" ht="26.25" customHeight="1">
      <c r="A853" s="122" t="str">
        <v/>
      </c>
      <c r="B853" s="212"/>
      <c r="C853" s="194"/>
      <c r="D853" s="195"/>
      <c r="E853" s="152"/>
      <c r="F853" s="155"/>
      <c r="G853" s="107"/>
      <c r="H853" s="196"/>
      <c r="I853" s="113"/>
      <c r="J853" s="75"/>
      <c r="K853" s="75"/>
      <c r="L853" s="197"/>
      <c r="M853" s="119"/>
      <c r="N853" s="129"/>
      <c r="O853" s="198"/>
      <c r="P853" s="199"/>
      <c r="Q853" s="200"/>
      <c r="R853" s="201"/>
      <c r="S853" s="201"/>
      <c r="T853" s="202"/>
      <c r="U853" s="203"/>
      <c r="V853" s="190"/>
      <c r="W853" s="85"/>
      <c r="X853" s="199"/>
      <c r="Y853" s="200"/>
      <c r="Z853" s="201"/>
      <c r="AA853" s="201"/>
      <c r="AB853" s="202"/>
      <c r="AC853" s="203"/>
      <c r="AD853" s="190"/>
      <c r="AE853" s="213"/>
      <c r="AF853" s="205"/>
      <c r="AG853" s="205"/>
      <c r="AH853" s="206"/>
      <c r="AI853" s="207"/>
      <c r="AJ853" s="214"/>
      <c r="AK853" s="163"/>
      <c r="AL853" s="163"/>
      <c r="AM853" s="208"/>
      <c r="AN853" s="192"/>
      <c r="AO853" s="209"/>
      <c r="AP853" s="162"/>
      <c r="AQ853" s="163"/>
      <c r="AR853" s="163"/>
      <c r="AS853" s="164"/>
      <c r="AT853" s="192"/>
      <c r="AU853" s="209"/>
      <c r="AV853" s="162"/>
      <c r="AW853" s="163"/>
      <c r="AX853" s="163"/>
      <c r="AY853" s="164"/>
      <c r="AZ853" s="192"/>
      <c r="BA853" s="209"/>
      <c r="BB853" s="162"/>
      <c r="BC853" s="163"/>
      <c r="BD853" s="163"/>
      <c r="BE853" s="164"/>
      <c r="BF853" s="192"/>
      <c r="BG853" s="209"/>
      <c r="BH853" s="162"/>
      <c r="BI853" s="163"/>
      <c r="BJ853" s="163"/>
      <c r="BK853" s="164"/>
      <c r="BL853" s="192"/>
      <c r="BM853" s="209"/>
      <c r="BN853" s="210"/>
      <c r="BO853" s="215"/>
      <c r="BP853" s="216"/>
      <c r="BQ853" s="151"/>
    </row>
    <row r="854" spans="1:69" ht="26.25" customHeight="1">
      <c r="A854" s="122" t="str">
        <v/>
      </c>
      <c r="B854" s="212"/>
      <c r="C854" s="194"/>
      <c r="D854" s="195"/>
      <c r="E854" s="152"/>
      <c r="F854" s="155"/>
      <c r="G854" s="107"/>
      <c r="H854" s="196"/>
      <c r="I854" s="113"/>
      <c r="J854" s="75"/>
      <c r="K854" s="75"/>
      <c r="L854" s="197"/>
      <c r="M854" s="119"/>
      <c r="N854" s="129"/>
      <c r="O854" s="198"/>
      <c r="P854" s="199"/>
      <c r="Q854" s="200"/>
      <c r="R854" s="201"/>
      <c r="S854" s="201"/>
      <c r="T854" s="202"/>
      <c r="U854" s="203"/>
      <c r="V854" s="190"/>
      <c r="W854" s="85"/>
      <c r="X854" s="199"/>
      <c r="Y854" s="200"/>
      <c r="Z854" s="201"/>
      <c r="AA854" s="201"/>
      <c r="AB854" s="202"/>
      <c r="AC854" s="203"/>
      <c r="AD854" s="190"/>
      <c r="AE854" s="213"/>
      <c r="AF854" s="205"/>
      <c r="AG854" s="205"/>
      <c r="AH854" s="206"/>
      <c r="AI854" s="207"/>
      <c r="AJ854" s="214"/>
      <c r="AK854" s="163"/>
      <c r="AL854" s="163"/>
      <c r="AM854" s="208"/>
      <c r="AN854" s="192"/>
      <c r="AO854" s="209"/>
      <c r="AP854" s="162"/>
      <c r="AQ854" s="163"/>
      <c r="AR854" s="163"/>
      <c r="AS854" s="164"/>
      <c r="AT854" s="192"/>
      <c r="AU854" s="209"/>
      <c r="AV854" s="162"/>
      <c r="AW854" s="163"/>
      <c r="AX854" s="163"/>
      <c r="AY854" s="164"/>
      <c r="AZ854" s="192"/>
      <c r="BA854" s="209"/>
      <c r="BB854" s="162"/>
      <c r="BC854" s="163"/>
      <c r="BD854" s="163"/>
      <c r="BE854" s="164"/>
      <c r="BF854" s="192"/>
      <c r="BG854" s="209"/>
      <c r="BH854" s="162"/>
      <c r="BI854" s="163"/>
      <c r="BJ854" s="163"/>
      <c r="BK854" s="164"/>
      <c r="BL854" s="192"/>
      <c r="BM854" s="209"/>
      <c r="BN854" s="210"/>
      <c r="BO854" s="215"/>
      <c r="BP854" s="216"/>
      <c r="BQ854" s="151"/>
    </row>
    <row r="855" spans="1:69" ht="26.25" customHeight="1">
      <c r="A855" s="122" t="str">
        <v/>
      </c>
      <c r="B855" s="212"/>
      <c r="C855" s="194"/>
      <c r="D855" s="195"/>
      <c r="E855" s="152"/>
      <c r="F855" s="155"/>
      <c r="G855" s="107"/>
      <c r="H855" s="196"/>
      <c r="I855" s="113"/>
      <c r="J855" s="75"/>
      <c r="K855" s="75"/>
      <c r="L855" s="197"/>
      <c r="M855" s="119"/>
      <c r="N855" s="129"/>
      <c r="O855" s="198"/>
      <c r="P855" s="199"/>
      <c r="Q855" s="200"/>
      <c r="R855" s="201"/>
      <c r="S855" s="201"/>
      <c r="T855" s="202"/>
      <c r="U855" s="203"/>
      <c r="V855" s="190"/>
      <c r="W855" s="85"/>
      <c r="X855" s="199"/>
      <c r="Y855" s="200"/>
      <c r="Z855" s="201"/>
      <c r="AA855" s="201"/>
      <c r="AB855" s="202"/>
      <c r="AC855" s="203"/>
      <c r="AD855" s="190"/>
      <c r="AE855" s="213"/>
      <c r="AF855" s="205"/>
      <c r="AG855" s="205"/>
      <c r="AH855" s="206"/>
      <c r="AI855" s="207"/>
      <c r="AJ855" s="214"/>
      <c r="AK855" s="163"/>
      <c r="AL855" s="163"/>
      <c r="AM855" s="208"/>
      <c r="AN855" s="192"/>
      <c r="AO855" s="209"/>
      <c r="AP855" s="162"/>
      <c r="AQ855" s="163"/>
      <c r="AR855" s="163"/>
      <c r="AS855" s="164"/>
      <c r="AT855" s="192"/>
      <c r="AU855" s="209"/>
      <c r="AV855" s="162"/>
      <c r="AW855" s="163"/>
      <c r="AX855" s="163"/>
      <c r="AY855" s="164"/>
      <c r="AZ855" s="192"/>
      <c r="BA855" s="209"/>
      <c r="BB855" s="162"/>
      <c r="BC855" s="163"/>
      <c r="BD855" s="163"/>
      <c r="BE855" s="164"/>
      <c r="BF855" s="192"/>
      <c r="BG855" s="209"/>
      <c r="BH855" s="162"/>
      <c r="BI855" s="163"/>
      <c r="BJ855" s="163"/>
      <c r="BK855" s="164"/>
      <c r="BL855" s="192"/>
      <c r="BM855" s="209"/>
      <c r="BN855" s="210"/>
      <c r="BO855" s="215"/>
      <c r="BP855" s="216"/>
      <c r="BQ855" s="151"/>
    </row>
    <row r="856" spans="1:69" ht="26.25" customHeight="1">
      <c r="A856" s="122" t="str">
        <v/>
      </c>
      <c r="B856" s="212"/>
      <c r="C856" s="194"/>
      <c r="D856" s="195"/>
      <c r="E856" s="152"/>
      <c r="F856" s="155"/>
      <c r="G856" s="107"/>
      <c r="H856" s="196"/>
      <c r="I856" s="113"/>
      <c r="J856" s="75"/>
      <c r="K856" s="75"/>
      <c r="L856" s="197"/>
      <c r="M856" s="119"/>
      <c r="N856" s="129"/>
      <c r="O856" s="198"/>
      <c r="P856" s="199"/>
      <c r="Q856" s="200"/>
      <c r="R856" s="201"/>
      <c r="S856" s="201"/>
      <c r="T856" s="202"/>
      <c r="U856" s="203"/>
      <c r="V856" s="190"/>
      <c r="W856" s="85"/>
      <c r="X856" s="199"/>
      <c r="Y856" s="200"/>
      <c r="Z856" s="201"/>
      <c r="AA856" s="201"/>
      <c r="AB856" s="202"/>
      <c r="AC856" s="203"/>
      <c r="AD856" s="190"/>
      <c r="AE856" s="213"/>
      <c r="AF856" s="205"/>
      <c r="AG856" s="205"/>
      <c r="AH856" s="206"/>
      <c r="AI856" s="207"/>
      <c r="AJ856" s="214"/>
      <c r="AK856" s="163"/>
      <c r="AL856" s="163"/>
      <c r="AM856" s="208"/>
      <c r="AN856" s="192"/>
      <c r="AO856" s="209"/>
      <c r="AP856" s="162"/>
      <c r="AQ856" s="163"/>
      <c r="AR856" s="163"/>
      <c r="AS856" s="164"/>
      <c r="AT856" s="192"/>
      <c r="AU856" s="209"/>
      <c r="AV856" s="162"/>
      <c r="AW856" s="163"/>
      <c r="AX856" s="163"/>
      <c r="AY856" s="164"/>
      <c r="AZ856" s="192"/>
      <c r="BA856" s="209"/>
      <c r="BB856" s="162"/>
      <c r="BC856" s="163"/>
      <c r="BD856" s="163"/>
      <c r="BE856" s="164"/>
      <c r="BF856" s="192"/>
      <c r="BG856" s="209"/>
      <c r="BH856" s="162"/>
      <c r="BI856" s="163"/>
      <c r="BJ856" s="163"/>
      <c r="BK856" s="164"/>
      <c r="BL856" s="192"/>
      <c r="BM856" s="209"/>
      <c r="BN856" s="210"/>
      <c r="BO856" s="215"/>
      <c r="BP856" s="216"/>
      <c r="BQ856" s="151"/>
    </row>
    <row r="857" spans="1:69" ht="26.25" customHeight="1">
      <c r="A857" s="122" t="str">
        <v/>
      </c>
      <c r="B857" s="212"/>
      <c r="C857" s="194"/>
      <c r="D857" s="195"/>
      <c r="E857" s="152"/>
      <c r="F857" s="155"/>
      <c r="G857" s="107"/>
      <c r="H857" s="196"/>
      <c r="I857" s="113"/>
      <c r="J857" s="75"/>
      <c r="K857" s="75"/>
      <c r="L857" s="197"/>
      <c r="M857" s="119"/>
      <c r="N857" s="129"/>
      <c r="O857" s="198"/>
      <c r="P857" s="199"/>
      <c r="Q857" s="200"/>
      <c r="R857" s="201"/>
      <c r="S857" s="201"/>
      <c r="T857" s="202"/>
      <c r="U857" s="203"/>
      <c r="V857" s="190"/>
      <c r="W857" s="85"/>
      <c r="X857" s="199"/>
      <c r="Y857" s="200"/>
      <c r="Z857" s="201"/>
      <c r="AA857" s="201"/>
      <c r="AB857" s="202"/>
      <c r="AC857" s="203"/>
      <c r="AD857" s="190"/>
      <c r="AE857" s="213"/>
      <c r="AF857" s="205"/>
      <c r="AG857" s="205"/>
      <c r="AH857" s="206"/>
      <c r="AI857" s="207"/>
      <c r="AJ857" s="214"/>
      <c r="AK857" s="163"/>
      <c r="AL857" s="163"/>
      <c r="AM857" s="208"/>
      <c r="AN857" s="192"/>
      <c r="AO857" s="209"/>
      <c r="AP857" s="162"/>
      <c r="AQ857" s="163"/>
      <c r="AR857" s="163"/>
      <c r="AS857" s="164"/>
      <c r="AT857" s="192"/>
      <c r="AU857" s="209"/>
      <c r="AV857" s="162"/>
      <c r="AW857" s="163"/>
      <c r="AX857" s="163"/>
      <c r="AY857" s="164"/>
      <c r="AZ857" s="192"/>
      <c r="BA857" s="209"/>
      <c r="BB857" s="162"/>
      <c r="BC857" s="163"/>
      <c r="BD857" s="163"/>
      <c r="BE857" s="164"/>
      <c r="BF857" s="192"/>
      <c r="BG857" s="209"/>
      <c r="BH857" s="162"/>
      <c r="BI857" s="163"/>
      <c r="BJ857" s="163"/>
      <c r="BK857" s="164"/>
      <c r="BL857" s="192"/>
      <c r="BM857" s="209"/>
      <c r="BN857" s="210"/>
      <c r="BO857" s="215"/>
      <c r="BP857" s="216"/>
      <c r="BQ857" s="151"/>
    </row>
    <row r="858" spans="1:69" ht="26.25" customHeight="1">
      <c r="A858" s="122" t="str">
        <v/>
      </c>
      <c r="B858" s="212"/>
      <c r="C858" s="194"/>
      <c r="D858" s="195"/>
      <c r="E858" s="152"/>
      <c r="F858" s="155"/>
      <c r="G858" s="107"/>
      <c r="H858" s="196"/>
      <c r="I858" s="113"/>
      <c r="J858" s="75"/>
      <c r="K858" s="75"/>
      <c r="L858" s="197"/>
      <c r="M858" s="119"/>
      <c r="N858" s="129"/>
      <c r="O858" s="198"/>
      <c r="P858" s="199"/>
      <c r="Q858" s="200"/>
      <c r="R858" s="201"/>
      <c r="S858" s="201"/>
      <c r="T858" s="202"/>
      <c r="U858" s="203"/>
      <c r="V858" s="190"/>
      <c r="W858" s="85"/>
      <c r="X858" s="199"/>
      <c r="Y858" s="200"/>
      <c r="Z858" s="201"/>
      <c r="AA858" s="201"/>
      <c r="AB858" s="202"/>
      <c r="AC858" s="203"/>
      <c r="AD858" s="190"/>
      <c r="AE858" s="213"/>
      <c r="AF858" s="205"/>
      <c r="AG858" s="205"/>
      <c r="AH858" s="206"/>
      <c r="AI858" s="207"/>
      <c r="AJ858" s="214"/>
      <c r="AK858" s="163"/>
      <c r="AL858" s="163"/>
      <c r="AM858" s="208"/>
      <c r="AN858" s="192"/>
      <c r="AO858" s="209"/>
      <c r="AP858" s="162"/>
      <c r="AQ858" s="163"/>
      <c r="AR858" s="163"/>
      <c r="AS858" s="164"/>
      <c r="AT858" s="192"/>
      <c r="AU858" s="209"/>
      <c r="AV858" s="162"/>
      <c r="AW858" s="163"/>
      <c r="AX858" s="163"/>
      <c r="AY858" s="164"/>
      <c r="AZ858" s="192"/>
      <c r="BA858" s="209"/>
      <c r="BB858" s="162"/>
      <c r="BC858" s="163"/>
      <c r="BD858" s="163"/>
      <c r="BE858" s="164"/>
      <c r="BF858" s="192"/>
      <c r="BG858" s="209"/>
      <c r="BH858" s="162"/>
      <c r="BI858" s="163"/>
      <c r="BJ858" s="163"/>
      <c r="BK858" s="164"/>
      <c r="BL858" s="192"/>
      <c r="BM858" s="209"/>
      <c r="BN858" s="210"/>
      <c r="BO858" s="215"/>
      <c r="BP858" s="216"/>
      <c r="BQ858" s="151"/>
    </row>
    <row r="859" spans="1:69" ht="26.25" customHeight="1">
      <c r="A859" s="122" t="str">
        <v/>
      </c>
      <c r="B859" s="212"/>
      <c r="C859" s="194"/>
      <c r="D859" s="195"/>
      <c r="E859" s="152"/>
      <c r="F859" s="155"/>
      <c r="G859" s="107"/>
      <c r="H859" s="196"/>
      <c r="I859" s="113"/>
      <c r="J859" s="75"/>
      <c r="K859" s="75"/>
      <c r="L859" s="197"/>
      <c r="M859" s="119"/>
      <c r="N859" s="129"/>
      <c r="O859" s="198"/>
      <c r="P859" s="199"/>
      <c r="Q859" s="200"/>
      <c r="R859" s="201"/>
      <c r="S859" s="201"/>
      <c r="T859" s="202"/>
      <c r="U859" s="203"/>
      <c r="V859" s="190"/>
      <c r="W859" s="85"/>
      <c r="X859" s="199"/>
      <c r="Y859" s="200"/>
      <c r="Z859" s="201"/>
      <c r="AA859" s="201"/>
      <c r="AB859" s="202"/>
      <c r="AC859" s="203"/>
      <c r="AD859" s="190"/>
      <c r="AE859" s="213"/>
      <c r="AF859" s="205"/>
      <c r="AG859" s="205"/>
      <c r="AH859" s="206"/>
      <c r="AI859" s="207"/>
      <c r="AJ859" s="214"/>
      <c r="AK859" s="163"/>
      <c r="AL859" s="163"/>
      <c r="AM859" s="208"/>
      <c r="AN859" s="192"/>
      <c r="AO859" s="209"/>
      <c r="AP859" s="162"/>
      <c r="AQ859" s="163"/>
      <c r="AR859" s="163"/>
      <c r="AS859" s="164"/>
      <c r="AT859" s="192"/>
      <c r="AU859" s="209"/>
      <c r="AV859" s="162"/>
      <c r="AW859" s="163"/>
      <c r="AX859" s="163"/>
      <c r="AY859" s="164"/>
      <c r="AZ859" s="192"/>
      <c r="BA859" s="209"/>
      <c r="BB859" s="162"/>
      <c r="BC859" s="163"/>
      <c r="BD859" s="163"/>
      <c r="BE859" s="164"/>
      <c r="BF859" s="192"/>
      <c r="BG859" s="209"/>
      <c r="BH859" s="162"/>
      <c r="BI859" s="163"/>
      <c r="BJ859" s="163"/>
      <c r="BK859" s="164"/>
      <c r="BL859" s="192"/>
      <c r="BM859" s="209"/>
      <c r="BN859" s="210"/>
      <c r="BO859" s="215"/>
      <c r="BP859" s="216"/>
      <c r="BQ859" s="151"/>
    </row>
    <row r="860" spans="1:69" ht="26.25" customHeight="1">
      <c r="A860" s="122" t="str">
        <v/>
      </c>
      <c r="B860" s="212"/>
      <c r="C860" s="194"/>
      <c r="D860" s="195"/>
      <c r="E860" s="152"/>
      <c r="F860" s="155"/>
      <c r="G860" s="107"/>
      <c r="H860" s="196"/>
      <c r="I860" s="113"/>
      <c r="J860" s="75"/>
      <c r="K860" s="75"/>
      <c r="L860" s="197"/>
      <c r="M860" s="119"/>
      <c r="N860" s="129"/>
      <c r="O860" s="198"/>
      <c r="P860" s="199"/>
      <c r="Q860" s="200"/>
      <c r="R860" s="201"/>
      <c r="S860" s="201"/>
      <c r="T860" s="202"/>
      <c r="U860" s="203"/>
      <c r="V860" s="190"/>
      <c r="W860" s="85"/>
      <c r="X860" s="199"/>
      <c r="Y860" s="200"/>
      <c r="Z860" s="201"/>
      <c r="AA860" s="201"/>
      <c r="AB860" s="202"/>
      <c r="AC860" s="203"/>
      <c r="AD860" s="190"/>
      <c r="AE860" s="213"/>
      <c r="AF860" s="205"/>
      <c r="AG860" s="205"/>
      <c r="AH860" s="206"/>
      <c r="AI860" s="207"/>
      <c r="AJ860" s="214"/>
      <c r="AK860" s="163"/>
      <c r="AL860" s="163"/>
      <c r="AM860" s="208"/>
      <c r="AN860" s="192"/>
      <c r="AO860" s="209"/>
      <c r="AP860" s="162"/>
      <c r="AQ860" s="163"/>
      <c r="AR860" s="163"/>
      <c r="AS860" s="164"/>
      <c r="AT860" s="192"/>
      <c r="AU860" s="209"/>
      <c r="AV860" s="162"/>
      <c r="AW860" s="163"/>
      <c r="AX860" s="163"/>
      <c r="AY860" s="164"/>
      <c r="AZ860" s="192"/>
      <c r="BA860" s="209"/>
      <c r="BB860" s="162"/>
      <c r="BC860" s="163"/>
      <c r="BD860" s="163"/>
      <c r="BE860" s="164"/>
      <c r="BF860" s="192"/>
      <c r="BG860" s="209"/>
      <c r="BH860" s="162"/>
      <c r="BI860" s="163"/>
      <c r="BJ860" s="163"/>
      <c r="BK860" s="164"/>
      <c r="BL860" s="192"/>
      <c r="BM860" s="209"/>
      <c r="BN860" s="210"/>
      <c r="BO860" s="215"/>
      <c r="BP860" s="216"/>
      <c r="BQ860" s="151"/>
    </row>
    <row r="861" spans="1:69" ht="26.25" customHeight="1">
      <c r="A861" s="122" t="str">
        <v/>
      </c>
      <c r="B861" s="212"/>
      <c r="C861" s="194"/>
      <c r="D861" s="195"/>
      <c r="E861" s="152"/>
      <c r="F861" s="155"/>
      <c r="G861" s="107"/>
      <c r="H861" s="196"/>
      <c r="I861" s="113"/>
      <c r="J861" s="75"/>
      <c r="K861" s="75"/>
      <c r="L861" s="197"/>
      <c r="M861" s="119"/>
      <c r="N861" s="129"/>
      <c r="O861" s="198"/>
      <c r="P861" s="199"/>
      <c r="Q861" s="200"/>
      <c r="R861" s="201"/>
      <c r="S861" s="201"/>
      <c r="T861" s="202"/>
      <c r="U861" s="203"/>
      <c r="V861" s="190"/>
      <c r="W861" s="85"/>
      <c r="X861" s="199"/>
      <c r="Y861" s="200"/>
      <c r="Z861" s="201"/>
      <c r="AA861" s="201"/>
      <c r="AB861" s="202"/>
      <c r="AC861" s="203"/>
      <c r="AD861" s="190"/>
      <c r="AE861" s="213"/>
      <c r="AF861" s="205"/>
      <c r="AG861" s="205"/>
      <c r="AH861" s="206"/>
      <c r="AI861" s="207"/>
      <c r="AJ861" s="214"/>
      <c r="AK861" s="163"/>
      <c r="AL861" s="163"/>
      <c r="AM861" s="208"/>
      <c r="AN861" s="192"/>
      <c r="AO861" s="209"/>
      <c r="AP861" s="162"/>
      <c r="AQ861" s="163"/>
      <c r="AR861" s="163"/>
      <c r="AS861" s="164"/>
      <c r="AT861" s="192"/>
      <c r="AU861" s="209"/>
      <c r="AV861" s="162"/>
      <c r="AW861" s="163"/>
      <c r="AX861" s="163"/>
      <c r="AY861" s="164"/>
      <c r="AZ861" s="192"/>
      <c r="BA861" s="209"/>
      <c r="BB861" s="162"/>
      <c r="BC861" s="163"/>
      <c r="BD861" s="163"/>
      <c r="BE861" s="164"/>
      <c r="BF861" s="192"/>
      <c r="BG861" s="209"/>
      <c r="BH861" s="162"/>
      <c r="BI861" s="163"/>
      <c r="BJ861" s="163"/>
      <c r="BK861" s="164"/>
      <c r="BL861" s="192"/>
      <c r="BM861" s="209"/>
      <c r="BN861" s="210"/>
      <c r="BO861" s="215"/>
      <c r="BP861" s="216"/>
      <c r="BQ861" s="151"/>
    </row>
    <row r="862" spans="1:69" ht="26.25" customHeight="1">
      <c r="A862" s="122" t="str">
        <v/>
      </c>
      <c r="B862" s="212"/>
      <c r="C862" s="194"/>
      <c r="D862" s="195"/>
      <c r="E862" s="152"/>
      <c r="F862" s="155"/>
      <c r="G862" s="107"/>
      <c r="H862" s="196"/>
      <c r="I862" s="113"/>
      <c r="J862" s="75"/>
      <c r="K862" s="75"/>
      <c r="L862" s="197"/>
      <c r="M862" s="119"/>
      <c r="N862" s="129"/>
      <c r="O862" s="198"/>
      <c r="P862" s="199"/>
      <c r="Q862" s="200"/>
      <c r="R862" s="201"/>
      <c r="S862" s="201"/>
      <c r="T862" s="202"/>
      <c r="U862" s="203"/>
      <c r="V862" s="190"/>
      <c r="W862" s="85"/>
      <c r="X862" s="199"/>
      <c r="Y862" s="200"/>
      <c r="Z862" s="201"/>
      <c r="AA862" s="201"/>
      <c r="AB862" s="202"/>
      <c r="AC862" s="203"/>
      <c r="AD862" s="190"/>
      <c r="AE862" s="213"/>
      <c r="AF862" s="205"/>
      <c r="AG862" s="205"/>
      <c r="AH862" s="206"/>
      <c r="AI862" s="207"/>
      <c r="AJ862" s="214"/>
      <c r="AK862" s="163"/>
      <c r="AL862" s="163"/>
      <c r="AM862" s="208"/>
      <c r="AN862" s="192"/>
      <c r="AO862" s="209"/>
      <c r="AP862" s="162"/>
      <c r="AQ862" s="163"/>
      <c r="AR862" s="163"/>
      <c r="AS862" s="164"/>
      <c r="AT862" s="192"/>
      <c r="AU862" s="209"/>
      <c r="AV862" s="162"/>
      <c r="AW862" s="163"/>
      <c r="AX862" s="163"/>
      <c r="AY862" s="164"/>
      <c r="AZ862" s="192"/>
      <c r="BA862" s="209"/>
      <c r="BB862" s="162"/>
      <c r="BC862" s="163"/>
      <c r="BD862" s="163"/>
      <c r="BE862" s="164"/>
      <c r="BF862" s="192"/>
      <c r="BG862" s="209"/>
      <c r="BH862" s="162"/>
      <c r="BI862" s="163"/>
      <c r="BJ862" s="163"/>
      <c r="BK862" s="164"/>
      <c r="BL862" s="192"/>
      <c r="BM862" s="209"/>
      <c r="BN862" s="210"/>
      <c r="BO862" s="215"/>
      <c r="BP862" s="216"/>
      <c r="BQ862" s="151"/>
    </row>
    <row r="863" spans="1:69" ht="26.25" customHeight="1">
      <c r="A863" s="122" t="str">
        <v/>
      </c>
      <c r="B863" s="212"/>
      <c r="C863" s="194"/>
      <c r="D863" s="195"/>
      <c r="E863" s="152"/>
      <c r="F863" s="155"/>
      <c r="G863" s="107"/>
      <c r="H863" s="196"/>
      <c r="I863" s="113"/>
      <c r="J863" s="75"/>
      <c r="K863" s="75"/>
      <c r="L863" s="197"/>
      <c r="M863" s="119"/>
      <c r="N863" s="129"/>
      <c r="O863" s="198"/>
      <c r="P863" s="199"/>
      <c r="Q863" s="200"/>
      <c r="R863" s="201"/>
      <c r="S863" s="201"/>
      <c r="T863" s="202"/>
      <c r="U863" s="203"/>
      <c r="V863" s="190"/>
      <c r="W863" s="85"/>
      <c r="X863" s="199"/>
      <c r="Y863" s="200"/>
      <c r="Z863" s="201"/>
      <c r="AA863" s="201"/>
      <c r="AB863" s="202"/>
      <c r="AC863" s="203"/>
      <c r="AD863" s="190"/>
      <c r="AE863" s="213"/>
      <c r="AF863" s="205"/>
      <c r="AG863" s="205"/>
      <c r="AH863" s="206"/>
      <c r="AI863" s="207"/>
      <c r="AJ863" s="214"/>
      <c r="AK863" s="163"/>
      <c r="AL863" s="163"/>
      <c r="AM863" s="208"/>
      <c r="AN863" s="192"/>
      <c r="AO863" s="209"/>
      <c r="AP863" s="162"/>
      <c r="AQ863" s="163"/>
      <c r="AR863" s="163"/>
      <c r="AS863" s="164"/>
      <c r="AT863" s="192"/>
      <c r="AU863" s="209"/>
      <c r="AV863" s="162"/>
      <c r="AW863" s="163"/>
      <c r="AX863" s="163"/>
      <c r="AY863" s="164"/>
      <c r="AZ863" s="192"/>
      <c r="BA863" s="209"/>
      <c r="BB863" s="162"/>
      <c r="BC863" s="163"/>
      <c r="BD863" s="163"/>
      <c r="BE863" s="164"/>
      <c r="BF863" s="192"/>
      <c r="BG863" s="209"/>
      <c r="BH863" s="162"/>
      <c r="BI863" s="163"/>
      <c r="BJ863" s="163"/>
      <c r="BK863" s="164"/>
      <c r="BL863" s="192"/>
      <c r="BM863" s="209"/>
      <c r="BN863" s="210"/>
      <c r="BO863" s="215"/>
      <c r="BP863" s="216"/>
      <c r="BQ863" s="151"/>
    </row>
    <row r="864" spans="1:69" ht="26.25" customHeight="1">
      <c r="A864" s="122" t="str">
        <v/>
      </c>
      <c r="B864" s="212"/>
      <c r="C864" s="194"/>
      <c r="D864" s="195"/>
      <c r="E864" s="152"/>
      <c r="F864" s="155"/>
      <c r="G864" s="107"/>
      <c r="H864" s="196"/>
      <c r="I864" s="113"/>
      <c r="J864" s="75"/>
      <c r="K864" s="75"/>
      <c r="L864" s="197"/>
      <c r="M864" s="119"/>
      <c r="N864" s="129"/>
      <c r="O864" s="198"/>
      <c r="P864" s="199"/>
      <c r="Q864" s="200"/>
      <c r="R864" s="201"/>
      <c r="S864" s="201"/>
      <c r="T864" s="202"/>
      <c r="U864" s="203"/>
      <c r="V864" s="190"/>
      <c r="W864" s="85"/>
      <c r="X864" s="199"/>
      <c r="Y864" s="200"/>
      <c r="Z864" s="201"/>
      <c r="AA864" s="201"/>
      <c r="AB864" s="202"/>
      <c r="AC864" s="203"/>
      <c r="AD864" s="190"/>
      <c r="AE864" s="213"/>
      <c r="AF864" s="205"/>
      <c r="AG864" s="205"/>
      <c r="AH864" s="206"/>
      <c r="AI864" s="207"/>
      <c r="AJ864" s="214"/>
      <c r="AK864" s="163"/>
      <c r="AL864" s="163"/>
      <c r="AM864" s="208"/>
      <c r="AN864" s="192"/>
      <c r="AO864" s="209"/>
      <c r="AP864" s="162"/>
      <c r="AQ864" s="163"/>
      <c r="AR864" s="163"/>
      <c r="AS864" s="164"/>
      <c r="AT864" s="192"/>
      <c r="AU864" s="209"/>
      <c r="AV864" s="162"/>
      <c r="AW864" s="163"/>
      <c r="AX864" s="163"/>
      <c r="AY864" s="164"/>
      <c r="AZ864" s="192"/>
      <c r="BA864" s="209"/>
      <c r="BB864" s="162"/>
      <c r="BC864" s="163"/>
      <c r="BD864" s="163"/>
      <c r="BE864" s="164"/>
      <c r="BF864" s="192"/>
      <c r="BG864" s="209"/>
      <c r="BH864" s="162"/>
      <c r="BI864" s="163"/>
      <c r="BJ864" s="163"/>
      <c r="BK864" s="164"/>
      <c r="BL864" s="192"/>
      <c r="BM864" s="209"/>
      <c r="BN864" s="210"/>
      <c r="BO864" s="215"/>
      <c r="BP864" s="216"/>
      <c r="BQ864" s="151"/>
    </row>
    <row r="865" spans="1:69" ht="26.25" customHeight="1">
      <c r="A865" s="122" t="str">
        <v/>
      </c>
      <c r="B865" s="212"/>
      <c r="C865" s="194"/>
      <c r="D865" s="195"/>
      <c r="E865" s="152"/>
      <c r="F865" s="155"/>
      <c r="G865" s="107"/>
      <c r="H865" s="196"/>
      <c r="I865" s="113"/>
      <c r="J865" s="75"/>
      <c r="K865" s="75"/>
      <c r="L865" s="197"/>
      <c r="M865" s="119"/>
      <c r="N865" s="129"/>
      <c r="O865" s="198"/>
      <c r="P865" s="199"/>
      <c r="Q865" s="200"/>
      <c r="R865" s="201"/>
      <c r="S865" s="201"/>
      <c r="T865" s="202"/>
      <c r="U865" s="203"/>
      <c r="V865" s="190"/>
      <c r="W865" s="85"/>
      <c r="X865" s="199"/>
      <c r="Y865" s="200"/>
      <c r="Z865" s="201"/>
      <c r="AA865" s="201"/>
      <c r="AB865" s="202"/>
      <c r="AC865" s="203"/>
      <c r="AD865" s="190"/>
      <c r="AE865" s="213"/>
      <c r="AF865" s="205"/>
      <c r="AG865" s="205"/>
      <c r="AH865" s="206"/>
      <c r="AI865" s="207"/>
      <c r="AJ865" s="214"/>
      <c r="AK865" s="163"/>
      <c r="AL865" s="163"/>
      <c r="AM865" s="208"/>
      <c r="AN865" s="192"/>
      <c r="AO865" s="209"/>
      <c r="AP865" s="162"/>
      <c r="AQ865" s="163"/>
      <c r="AR865" s="163"/>
      <c r="AS865" s="164"/>
      <c r="AT865" s="192"/>
      <c r="AU865" s="209"/>
      <c r="AV865" s="162"/>
      <c r="AW865" s="163"/>
      <c r="AX865" s="163"/>
      <c r="AY865" s="164"/>
      <c r="AZ865" s="192"/>
      <c r="BA865" s="209"/>
      <c r="BB865" s="162"/>
      <c r="BC865" s="163"/>
      <c r="BD865" s="163"/>
      <c r="BE865" s="164"/>
      <c r="BF865" s="192"/>
      <c r="BG865" s="209"/>
      <c r="BH865" s="162"/>
      <c r="BI865" s="163"/>
      <c r="BJ865" s="163"/>
      <c r="BK865" s="164"/>
      <c r="BL865" s="192"/>
      <c r="BM865" s="209"/>
      <c r="BN865" s="210"/>
      <c r="BO865" s="215"/>
      <c r="BP865" s="216"/>
      <c r="BQ865" s="151"/>
    </row>
    <row r="866" spans="1:69" ht="26.25" customHeight="1">
      <c r="A866" s="122" t="str">
        <v/>
      </c>
      <c r="B866" s="212"/>
      <c r="C866" s="194"/>
      <c r="D866" s="195"/>
      <c r="E866" s="152"/>
      <c r="F866" s="155"/>
      <c r="G866" s="107"/>
      <c r="H866" s="196"/>
      <c r="I866" s="113"/>
      <c r="J866" s="75"/>
      <c r="K866" s="75"/>
      <c r="L866" s="197"/>
      <c r="M866" s="119"/>
      <c r="N866" s="129"/>
      <c r="O866" s="198"/>
      <c r="P866" s="199"/>
      <c r="Q866" s="200"/>
      <c r="R866" s="201"/>
      <c r="S866" s="201"/>
      <c r="T866" s="202"/>
      <c r="U866" s="203"/>
      <c r="V866" s="190"/>
      <c r="W866" s="85"/>
      <c r="X866" s="199"/>
      <c r="Y866" s="200"/>
      <c r="Z866" s="201"/>
      <c r="AA866" s="201"/>
      <c r="AB866" s="202"/>
      <c r="AC866" s="203"/>
      <c r="AD866" s="190"/>
      <c r="AE866" s="213"/>
      <c r="AF866" s="205"/>
      <c r="AG866" s="205"/>
      <c r="AH866" s="206"/>
      <c r="AI866" s="207"/>
      <c r="AJ866" s="214"/>
      <c r="AK866" s="163"/>
      <c r="AL866" s="163"/>
      <c r="AM866" s="208"/>
      <c r="AN866" s="192"/>
      <c r="AO866" s="209"/>
      <c r="AP866" s="162"/>
      <c r="AQ866" s="163"/>
      <c r="AR866" s="163"/>
      <c r="AS866" s="164"/>
      <c r="AT866" s="192"/>
      <c r="AU866" s="209"/>
      <c r="AV866" s="162"/>
      <c r="AW866" s="163"/>
      <c r="AX866" s="163"/>
      <c r="AY866" s="164"/>
      <c r="AZ866" s="192"/>
      <c r="BA866" s="209"/>
      <c r="BB866" s="162"/>
      <c r="BC866" s="163"/>
      <c r="BD866" s="163"/>
      <c r="BE866" s="164"/>
      <c r="BF866" s="192"/>
      <c r="BG866" s="209"/>
      <c r="BH866" s="162"/>
      <c r="BI866" s="163"/>
      <c r="BJ866" s="163"/>
      <c r="BK866" s="164"/>
      <c r="BL866" s="192"/>
      <c r="BM866" s="209"/>
      <c r="BN866" s="210"/>
      <c r="BO866" s="215"/>
      <c r="BP866" s="216"/>
      <c r="BQ866" s="151"/>
    </row>
    <row r="867" spans="1:69" ht="26.25" customHeight="1">
      <c r="A867" s="122" t="str">
        <v/>
      </c>
      <c r="B867" s="212"/>
      <c r="C867" s="194"/>
      <c r="D867" s="195"/>
      <c r="E867" s="152"/>
      <c r="F867" s="155"/>
      <c r="G867" s="107"/>
      <c r="H867" s="196"/>
      <c r="I867" s="113"/>
      <c r="J867" s="75"/>
      <c r="K867" s="75"/>
      <c r="L867" s="197"/>
      <c r="M867" s="119"/>
      <c r="N867" s="129"/>
      <c r="O867" s="198"/>
      <c r="P867" s="199"/>
      <c r="Q867" s="200"/>
      <c r="R867" s="201"/>
      <c r="S867" s="201"/>
      <c r="T867" s="202"/>
      <c r="U867" s="203"/>
      <c r="V867" s="190"/>
      <c r="W867" s="85"/>
      <c r="X867" s="199"/>
      <c r="Y867" s="200"/>
      <c r="Z867" s="201"/>
      <c r="AA867" s="201"/>
      <c r="AB867" s="202"/>
      <c r="AC867" s="203"/>
      <c r="AD867" s="190"/>
      <c r="AE867" s="213"/>
      <c r="AF867" s="205"/>
      <c r="AG867" s="205"/>
      <c r="AH867" s="206"/>
      <c r="AI867" s="207"/>
      <c r="AJ867" s="214"/>
      <c r="AK867" s="163"/>
      <c r="AL867" s="163"/>
      <c r="AM867" s="208"/>
      <c r="AN867" s="192"/>
      <c r="AO867" s="209"/>
      <c r="AP867" s="162"/>
      <c r="AQ867" s="163"/>
      <c r="AR867" s="163"/>
      <c r="AS867" s="164"/>
      <c r="AT867" s="192"/>
      <c r="AU867" s="209"/>
      <c r="AV867" s="162"/>
      <c r="AW867" s="163"/>
      <c r="AX867" s="163"/>
      <c r="AY867" s="164"/>
      <c r="AZ867" s="192"/>
      <c r="BA867" s="209"/>
      <c r="BB867" s="162"/>
      <c r="BC867" s="163"/>
      <c r="BD867" s="163"/>
      <c r="BE867" s="164"/>
      <c r="BF867" s="192"/>
      <c r="BG867" s="209"/>
      <c r="BH867" s="162"/>
      <c r="BI867" s="163"/>
      <c r="BJ867" s="163"/>
      <c r="BK867" s="164"/>
      <c r="BL867" s="192"/>
      <c r="BM867" s="209"/>
      <c r="BN867" s="210"/>
      <c r="BO867" s="215"/>
      <c r="BP867" s="216"/>
      <c r="BQ867" s="151"/>
    </row>
    <row r="868" spans="1:69" ht="26.25" customHeight="1">
      <c r="A868" s="122" t="str">
        <v/>
      </c>
      <c r="B868" s="212"/>
      <c r="C868" s="194"/>
      <c r="D868" s="195"/>
      <c r="E868" s="152"/>
      <c r="F868" s="155"/>
      <c r="G868" s="107"/>
      <c r="H868" s="196"/>
      <c r="I868" s="113"/>
      <c r="J868" s="75"/>
      <c r="K868" s="75"/>
      <c r="L868" s="197"/>
      <c r="M868" s="119"/>
      <c r="N868" s="129"/>
      <c r="O868" s="198"/>
      <c r="P868" s="199"/>
      <c r="Q868" s="200"/>
      <c r="R868" s="201"/>
      <c r="S868" s="201"/>
      <c r="T868" s="202"/>
      <c r="U868" s="203"/>
      <c r="V868" s="190"/>
      <c r="W868" s="85"/>
      <c r="X868" s="199"/>
      <c r="Y868" s="200"/>
      <c r="Z868" s="201"/>
      <c r="AA868" s="201"/>
      <c r="AB868" s="202"/>
      <c r="AC868" s="203"/>
      <c r="AD868" s="190"/>
      <c r="AE868" s="213"/>
      <c r="AF868" s="205"/>
      <c r="AG868" s="205"/>
      <c r="AH868" s="206"/>
      <c r="AI868" s="207"/>
      <c r="AJ868" s="214"/>
      <c r="AK868" s="163"/>
      <c r="AL868" s="163"/>
      <c r="AM868" s="208"/>
      <c r="AN868" s="192"/>
      <c r="AO868" s="209"/>
      <c r="AP868" s="162"/>
      <c r="AQ868" s="163"/>
      <c r="AR868" s="163"/>
      <c r="AS868" s="164"/>
      <c r="AT868" s="192"/>
      <c r="AU868" s="209"/>
      <c r="AV868" s="162"/>
      <c r="AW868" s="163"/>
      <c r="AX868" s="163"/>
      <c r="AY868" s="164"/>
      <c r="AZ868" s="192"/>
      <c r="BA868" s="209"/>
      <c r="BB868" s="162"/>
      <c r="BC868" s="163"/>
      <c r="BD868" s="163"/>
      <c r="BE868" s="164"/>
      <c r="BF868" s="192"/>
      <c r="BG868" s="209"/>
      <c r="BH868" s="162"/>
      <c r="BI868" s="163"/>
      <c r="BJ868" s="163"/>
      <c r="BK868" s="164"/>
      <c r="BL868" s="192"/>
      <c r="BM868" s="209"/>
      <c r="BN868" s="210"/>
      <c r="BO868" s="215"/>
      <c r="BP868" s="216"/>
      <c r="BQ868" s="151"/>
    </row>
    <row r="869" spans="1:69" ht="26.25" customHeight="1">
      <c r="A869" s="122" t="str">
        <v/>
      </c>
      <c r="B869" s="212"/>
      <c r="C869" s="194"/>
      <c r="D869" s="195"/>
      <c r="E869" s="152"/>
      <c r="F869" s="155"/>
      <c r="G869" s="107"/>
      <c r="H869" s="196"/>
      <c r="I869" s="113"/>
      <c r="J869" s="75"/>
      <c r="K869" s="75"/>
      <c r="L869" s="197"/>
      <c r="M869" s="119"/>
      <c r="N869" s="129"/>
      <c r="O869" s="198"/>
      <c r="P869" s="199"/>
      <c r="Q869" s="200"/>
      <c r="R869" s="201"/>
      <c r="S869" s="201"/>
      <c r="T869" s="202"/>
      <c r="U869" s="203"/>
      <c r="V869" s="190"/>
      <c r="W869" s="85"/>
      <c r="X869" s="199"/>
      <c r="Y869" s="200"/>
      <c r="Z869" s="201"/>
      <c r="AA869" s="201"/>
      <c r="AB869" s="202"/>
      <c r="AC869" s="203"/>
      <c r="AD869" s="190"/>
      <c r="AE869" s="213"/>
      <c r="AF869" s="205"/>
      <c r="AG869" s="205"/>
      <c r="AH869" s="206"/>
      <c r="AI869" s="207"/>
      <c r="AJ869" s="214"/>
      <c r="AK869" s="163"/>
      <c r="AL869" s="163"/>
      <c r="AM869" s="208"/>
      <c r="AN869" s="192"/>
      <c r="AO869" s="209"/>
      <c r="AP869" s="162"/>
      <c r="AQ869" s="163"/>
      <c r="AR869" s="163"/>
      <c r="AS869" s="164"/>
      <c r="AT869" s="192"/>
      <c r="AU869" s="209"/>
      <c r="AV869" s="162"/>
      <c r="AW869" s="163"/>
      <c r="AX869" s="163"/>
      <c r="AY869" s="164"/>
      <c r="AZ869" s="192"/>
      <c r="BA869" s="209"/>
      <c r="BB869" s="162"/>
      <c r="BC869" s="163"/>
      <c r="BD869" s="163"/>
      <c r="BE869" s="164"/>
      <c r="BF869" s="192"/>
      <c r="BG869" s="209"/>
      <c r="BH869" s="162"/>
      <c r="BI869" s="163"/>
      <c r="BJ869" s="163"/>
      <c r="BK869" s="164"/>
      <c r="BL869" s="192"/>
      <c r="BM869" s="209"/>
      <c r="BN869" s="210"/>
      <c r="BO869" s="215"/>
      <c r="BP869" s="216"/>
      <c r="BQ869" s="151"/>
    </row>
    <row r="870" spans="1:69" ht="26.25" customHeight="1">
      <c r="A870" s="122" t="str">
        <v/>
      </c>
      <c r="B870" s="212"/>
      <c r="C870" s="194"/>
      <c r="D870" s="195"/>
      <c r="E870" s="152"/>
      <c r="F870" s="155"/>
      <c r="G870" s="107"/>
      <c r="H870" s="196"/>
      <c r="I870" s="113"/>
      <c r="J870" s="75"/>
      <c r="K870" s="75"/>
      <c r="L870" s="197"/>
      <c r="M870" s="119"/>
      <c r="N870" s="129"/>
      <c r="O870" s="198"/>
      <c r="P870" s="199"/>
      <c r="Q870" s="200"/>
      <c r="R870" s="201"/>
      <c r="S870" s="201"/>
      <c r="T870" s="202"/>
      <c r="U870" s="203"/>
      <c r="V870" s="190"/>
      <c r="W870" s="85"/>
      <c r="X870" s="199"/>
      <c r="Y870" s="200"/>
      <c r="Z870" s="201"/>
      <c r="AA870" s="201"/>
      <c r="AB870" s="202"/>
      <c r="AC870" s="203"/>
      <c r="AD870" s="190"/>
      <c r="AE870" s="213"/>
      <c r="AF870" s="205"/>
      <c r="AG870" s="205"/>
      <c r="AH870" s="206"/>
      <c r="AI870" s="207"/>
      <c r="AJ870" s="214"/>
      <c r="AK870" s="163"/>
      <c r="AL870" s="163"/>
      <c r="AM870" s="208"/>
      <c r="AN870" s="192"/>
      <c r="AO870" s="209"/>
      <c r="AP870" s="162"/>
      <c r="AQ870" s="163"/>
      <c r="AR870" s="163"/>
      <c r="AS870" s="164"/>
      <c r="AT870" s="192"/>
      <c r="AU870" s="209"/>
      <c r="AV870" s="162"/>
      <c r="AW870" s="163"/>
      <c r="AX870" s="163"/>
      <c r="AY870" s="164"/>
      <c r="AZ870" s="192"/>
      <c r="BA870" s="209"/>
      <c r="BB870" s="162"/>
      <c r="BC870" s="163"/>
      <c r="BD870" s="163"/>
      <c r="BE870" s="164"/>
      <c r="BF870" s="192"/>
      <c r="BG870" s="209"/>
      <c r="BH870" s="162"/>
      <c r="BI870" s="163"/>
      <c r="BJ870" s="163"/>
      <c r="BK870" s="164"/>
      <c r="BL870" s="192"/>
      <c r="BM870" s="209"/>
      <c r="BN870" s="210"/>
      <c r="BO870" s="215"/>
      <c r="BP870" s="216"/>
      <c r="BQ870" s="151"/>
    </row>
    <row r="871" spans="1:69" ht="26.25" customHeight="1">
      <c r="A871" s="122" t="str">
        <v/>
      </c>
      <c r="B871" s="212"/>
      <c r="C871" s="194"/>
      <c r="D871" s="195"/>
      <c r="E871" s="152"/>
      <c r="F871" s="155"/>
      <c r="G871" s="107"/>
      <c r="H871" s="196"/>
      <c r="I871" s="113"/>
      <c r="J871" s="75"/>
      <c r="K871" s="75"/>
      <c r="L871" s="197"/>
      <c r="M871" s="119"/>
      <c r="N871" s="129"/>
      <c r="O871" s="198"/>
      <c r="P871" s="199"/>
      <c r="Q871" s="200"/>
      <c r="R871" s="201"/>
      <c r="S871" s="201"/>
      <c r="T871" s="202"/>
      <c r="U871" s="203"/>
      <c r="V871" s="190"/>
      <c r="W871" s="85"/>
      <c r="X871" s="199"/>
      <c r="Y871" s="200"/>
      <c r="Z871" s="201"/>
      <c r="AA871" s="201"/>
      <c r="AB871" s="202"/>
      <c r="AC871" s="203"/>
      <c r="AD871" s="190"/>
      <c r="AE871" s="213"/>
      <c r="AF871" s="205"/>
      <c r="AG871" s="205"/>
      <c r="AH871" s="206"/>
      <c r="AI871" s="207"/>
      <c r="AJ871" s="214"/>
      <c r="AK871" s="163"/>
      <c r="AL871" s="163"/>
      <c r="AM871" s="208"/>
      <c r="AN871" s="192"/>
      <c r="AO871" s="209"/>
      <c r="AP871" s="162"/>
      <c r="AQ871" s="163"/>
      <c r="AR871" s="163"/>
      <c r="AS871" s="164"/>
      <c r="AT871" s="192"/>
      <c r="AU871" s="209"/>
      <c r="AV871" s="162"/>
      <c r="AW871" s="163"/>
      <c r="AX871" s="163"/>
      <c r="AY871" s="164"/>
      <c r="AZ871" s="192"/>
      <c r="BA871" s="209"/>
      <c r="BB871" s="162"/>
      <c r="BC871" s="163"/>
      <c r="BD871" s="163"/>
      <c r="BE871" s="164"/>
      <c r="BF871" s="192"/>
      <c r="BG871" s="209"/>
      <c r="BH871" s="162"/>
      <c r="BI871" s="163"/>
      <c r="BJ871" s="163"/>
      <c r="BK871" s="164"/>
      <c r="BL871" s="192"/>
      <c r="BM871" s="209"/>
      <c r="BN871" s="210"/>
      <c r="BO871" s="215"/>
      <c r="BP871" s="216"/>
      <c r="BQ871" s="151"/>
    </row>
    <row r="872" spans="1:69" ht="26.25" customHeight="1">
      <c r="A872" s="122" t="str">
        <v/>
      </c>
      <c r="B872" s="212"/>
      <c r="C872" s="194"/>
      <c r="D872" s="195"/>
      <c r="E872" s="152"/>
      <c r="F872" s="155"/>
      <c r="G872" s="107"/>
      <c r="H872" s="196"/>
      <c r="I872" s="113"/>
      <c r="J872" s="75"/>
      <c r="K872" s="75"/>
      <c r="L872" s="197"/>
      <c r="M872" s="119"/>
      <c r="N872" s="129"/>
      <c r="O872" s="198"/>
      <c r="P872" s="199"/>
      <c r="Q872" s="200"/>
      <c r="R872" s="201"/>
      <c r="S872" s="201"/>
      <c r="T872" s="202"/>
      <c r="U872" s="203"/>
      <c r="V872" s="190"/>
      <c r="W872" s="85"/>
      <c r="X872" s="199"/>
      <c r="Y872" s="200"/>
      <c r="Z872" s="201"/>
      <c r="AA872" s="201"/>
      <c r="AB872" s="202"/>
      <c r="AC872" s="203"/>
      <c r="AD872" s="190"/>
      <c r="AE872" s="213"/>
      <c r="AF872" s="205"/>
      <c r="AG872" s="205"/>
      <c r="AH872" s="206"/>
      <c r="AI872" s="207"/>
      <c r="AJ872" s="214"/>
      <c r="AK872" s="163"/>
      <c r="AL872" s="163"/>
      <c r="AM872" s="208"/>
      <c r="AN872" s="192"/>
      <c r="AO872" s="209"/>
      <c r="AP872" s="162"/>
      <c r="AQ872" s="163"/>
      <c r="AR872" s="163"/>
      <c r="AS872" s="164"/>
      <c r="AT872" s="192"/>
      <c r="AU872" s="209"/>
      <c r="AV872" s="162"/>
      <c r="AW872" s="163"/>
      <c r="AX872" s="163"/>
      <c r="AY872" s="164"/>
      <c r="AZ872" s="192"/>
      <c r="BA872" s="209"/>
      <c r="BB872" s="162"/>
      <c r="BC872" s="163"/>
      <c r="BD872" s="163"/>
      <c r="BE872" s="164"/>
      <c r="BF872" s="192"/>
      <c r="BG872" s="209"/>
      <c r="BH872" s="162"/>
      <c r="BI872" s="163"/>
      <c r="BJ872" s="163"/>
      <c r="BK872" s="164"/>
      <c r="BL872" s="192"/>
      <c r="BM872" s="209"/>
      <c r="BN872" s="210"/>
      <c r="BO872" s="215"/>
      <c r="BP872" s="216"/>
      <c r="BQ872" s="151"/>
    </row>
    <row r="873" spans="1:69" ht="26.25" customHeight="1">
      <c r="A873" s="122" t="str">
        <v/>
      </c>
      <c r="B873" s="212"/>
      <c r="C873" s="194"/>
      <c r="D873" s="195"/>
      <c r="E873" s="152"/>
      <c r="F873" s="155"/>
      <c r="G873" s="107"/>
      <c r="H873" s="196"/>
      <c r="I873" s="113"/>
      <c r="J873" s="75"/>
      <c r="K873" s="75"/>
      <c r="L873" s="197"/>
      <c r="M873" s="119"/>
      <c r="N873" s="129"/>
      <c r="O873" s="198"/>
      <c r="P873" s="199"/>
      <c r="Q873" s="200"/>
      <c r="R873" s="201"/>
      <c r="S873" s="201"/>
      <c r="T873" s="202"/>
      <c r="U873" s="203"/>
      <c r="V873" s="190"/>
      <c r="W873" s="85"/>
      <c r="X873" s="199"/>
      <c r="Y873" s="200"/>
      <c r="Z873" s="201"/>
      <c r="AA873" s="201"/>
      <c r="AB873" s="202"/>
      <c r="AC873" s="203"/>
      <c r="AD873" s="190"/>
      <c r="AE873" s="213"/>
      <c r="AF873" s="205"/>
      <c r="AG873" s="205"/>
      <c r="AH873" s="206"/>
      <c r="AI873" s="207"/>
      <c r="AJ873" s="214"/>
      <c r="AK873" s="163"/>
      <c r="AL873" s="163"/>
      <c r="AM873" s="208"/>
      <c r="AN873" s="192"/>
      <c r="AO873" s="209"/>
      <c r="AP873" s="162"/>
      <c r="AQ873" s="163"/>
      <c r="AR873" s="163"/>
      <c r="AS873" s="164"/>
      <c r="AT873" s="192"/>
      <c r="AU873" s="209"/>
      <c r="AV873" s="162"/>
      <c r="AW873" s="163"/>
      <c r="AX873" s="163"/>
      <c r="AY873" s="164"/>
      <c r="AZ873" s="192"/>
      <c r="BA873" s="209"/>
      <c r="BB873" s="162"/>
      <c r="BC873" s="163"/>
      <c r="BD873" s="163"/>
      <c r="BE873" s="164"/>
      <c r="BF873" s="192"/>
      <c r="BG873" s="209"/>
      <c r="BH873" s="162"/>
      <c r="BI873" s="163"/>
      <c r="BJ873" s="163"/>
      <c r="BK873" s="164"/>
      <c r="BL873" s="192"/>
      <c r="BM873" s="209"/>
      <c r="BN873" s="210"/>
      <c r="BO873" s="215"/>
      <c r="BP873" s="216"/>
      <c r="BQ873" s="151"/>
    </row>
    <row r="874" spans="1:69" ht="26.25" customHeight="1">
      <c r="A874" s="122" t="str">
        <v/>
      </c>
      <c r="B874" s="212"/>
      <c r="C874" s="194"/>
      <c r="D874" s="195"/>
      <c r="E874" s="152"/>
      <c r="F874" s="155"/>
      <c r="G874" s="107"/>
      <c r="H874" s="196"/>
      <c r="I874" s="113"/>
      <c r="J874" s="75"/>
      <c r="K874" s="75"/>
      <c r="L874" s="197"/>
      <c r="M874" s="119"/>
      <c r="N874" s="129"/>
      <c r="O874" s="198"/>
      <c r="P874" s="199"/>
      <c r="Q874" s="200"/>
      <c r="R874" s="201"/>
      <c r="S874" s="201"/>
      <c r="T874" s="202"/>
      <c r="U874" s="203"/>
      <c r="V874" s="190"/>
      <c r="W874" s="85"/>
      <c r="X874" s="199"/>
      <c r="Y874" s="200"/>
      <c r="Z874" s="201"/>
      <c r="AA874" s="201"/>
      <c r="AB874" s="202"/>
      <c r="AC874" s="203"/>
      <c r="AD874" s="190"/>
      <c r="AE874" s="213"/>
      <c r="AF874" s="205"/>
      <c r="AG874" s="205"/>
      <c r="AH874" s="206"/>
      <c r="AI874" s="207"/>
      <c r="AJ874" s="214"/>
      <c r="AK874" s="163"/>
      <c r="AL874" s="163"/>
      <c r="AM874" s="208"/>
      <c r="AN874" s="192"/>
      <c r="AO874" s="209"/>
      <c r="AP874" s="162"/>
      <c r="AQ874" s="163"/>
      <c r="AR874" s="163"/>
      <c r="AS874" s="164"/>
      <c r="AT874" s="192"/>
      <c r="AU874" s="209"/>
      <c r="AV874" s="162"/>
      <c r="AW874" s="163"/>
      <c r="AX874" s="163"/>
      <c r="AY874" s="164"/>
      <c r="AZ874" s="192"/>
      <c r="BA874" s="209"/>
      <c r="BB874" s="162"/>
      <c r="BC874" s="163"/>
      <c r="BD874" s="163"/>
      <c r="BE874" s="164"/>
      <c r="BF874" s="192"/>
      <c r="BG874" s="209"/>
      <c r="BH874" s="162"/>
      <c r="BI874" s="163"/>
      <c r="BJ874" s="163"/>
      <c r="BK874" s="164"/>
      <c r="BL874" s="192"/>
      <c r="BM874" s="209"/>
      <c r="BN874" s="210"/>
      <c r="BO874" s="215"/>
      <c r="BP874" s="216"/>
      <c r="BQ874" s="151"/>
    </row>
    <row r="875" spans="1:69" ht="26.25" customHeight="1">
      <c r="A875" s="122" t="str">
        <v/>
      </c>
      <c r="B875" s="212"/>
      <c r="C875" s="194"/>
      <c r="D875" s="195"/>
      <c r="E875" s="152"/>
      <c r="F875" s="155"/>
      <c r="G875" s="107"/>
      <c r="H875" s="196"/>
      <c r="I875" s="113"/>
      <c r="J875" s="75"/>
      <c r="K875" s="75"/>
      <c r="L875" s="197"/>
      <c r="M875" s="119"/>
      <c r="N875" s="129"/>
      <c r="O875" s="198"/>
      <c r="P875" s="199"/>
      <c r="Q875" s="200"/>
      <c r="R875" s="201"/>
      <c r="S875" s="201"/>
      <c r="T875" s="202"/>
      <c r="U875" s="203"/>
      <c r="V875" s="190"/>
      <c r="W875" s="85"/>
      <c r="X875" s="199"/>
      <c r="Y875" s="200"/>
      <c r="Z875" s="201"/>
      <c r="AA875" s="201"/>
      <c r="AB875" s="202"/>
      <c r="AC875" s="203"/>
      <c r="AD875" s="190"/>
      <c r="AE875" s="213"/>
      <c r="AF875" s="205"/>
      <c r="AG875" s="205"/>
      <c r="AH875" s="206"/>
      <c r="AI875" s="207"/>
      <c r="AJ875" s="214"/>
      <c r="AK875" s="163"/>
      <c r="AL875" s="163"/>
      <c r="AM875" s="208"/>
      <c r="AN875" s="192"/>
      <c r="AO875" s="209"/>
      <c r="AP875" s="162"/>
      <c r="AQ875" s="163"/>
      <c r="AR875" s="163"/>
      <c r="AS875" s="164"/>
      <c r="AT875" s="192"/>
      <c r="AU875" s="209"/>
      <c r="AV875" s="162"/>
      <c r="AW875" s="163"/>
      <c r="AX875" s="163"/>
      <c r="AY875" s="164"/>
      <c r="AZ875" s="192"/>
      <c r="BA875" s="209"/>
      <c r="BB875" s="162"/>
      <c r="BC875" s="163"/>
      <c r="BD875" s="163"/>
      <c r="BE875" s="164"/>
      <c r="BF875" s="192"/>
      <c r="BG875" s="209"/>
      <c r="BH875" s="162"/>
      <c r="BI875" s="163"/>
      <c r="BJ875" s="163"/>
      <c r="BK875" s="164"/>
      <c r="BL875" s="192"/>
      <c r="BM875" s="209"/>
      <c r="BN875" s="210"/>
      <c r="BO875" s="215"/>
      <c r="BP875" s="216"/>
      <c r="BQ875" s="151"/>
    </row>
    <row r="876" spans="1:69" ht="26.25" customHeight="1">
      <c r="A876" s="122" t="str">
        <v/>
      </c>
      <c r="B876" s="212"/>
      <c r="C876" s="194"/>
      <c r="D876" s="195"/>
      <c r="E876" s="152"/>
      <c r="F876" s="155"/>
      <c r="G876" s="107"/>
      <c r="H876" s="196"/>
      <c r="I876" s="113"/>
      <c r="J876" s="75"/>
      <c r="K876" s="75"/>
      <c r="L876" s="197"/>
      <c r="M876" s="119"/>
      <c r="N876" s="129"/>
      <c r="O876" s="198"/>
      <c r="P876" s="199"/>
      <c r="Q876" s="200"/>
      <c r="R876" s="201"/>
      <c r="S876" s="201"/>
      <c r="T876" s="202"/>
      <c r="U876" s="203"/>
      <c r="V876" s="190"/>
      <c r="W876" s="85"/>
      <c r="X876" s="199"/>
      <c r="Y876" s="200"/>
      <c r="Z876" s="201"/>
      <c r="AA876" s="201"/>
      <c r="AB876" s="202"/>
      <c r="AC876" s="203"/>
      <c r="AD876" s="190"/>
      <c r="AE876" s="213"/>
      <c r="AF876" s="205"/>
      <c r="AG876" s="205"/>
      <c r="AH876" s="206"/>
      <c r="AI876" s="207"/>
      <c r="AJ876" s="214"/>
      <c r="AK876" s="163"/>
      <c r="AL876" s="163"/>
      <c r="AM876" s="208"/>
      <c r="AN876" s="192"/>
      <c r="AO876" s="209"/>
      <c r="AP876" s="162"/>
      <c r="AQ876" s="163"/>
      <c r="AR876" s="163"/>
      <c r="AS876" s="164"/>
      <c r="AT876" s="192"/>
      <c r="AU876" s="209"/>
      <c r="AV876" s="162"/>
      <c r="AW876" s="163"/>
      <c r="AX876" s="163"/>
      <c r="AY876" s="164"/>
      <c r="AZ876" s="192"/>
      <c r="BA876" s="209"/>
      <c r="BB876" s="162"/>
      <c r="BC876" s="163"/>
      <c r="BD876" s="163"/>
      <c r="BE876" s="164"/>
      <c r="BF876" s="192"/>
      <c r="BG876" s="209"/>
      <c r="BH876" s="162"/>
      <c r="BI876" s="163"/>
      <c r="BJ876" s="163"/>
      <c r="BK876" s="164"/>
      <c r="BL876" s="192"/>
      <c r="BM876" s="209"/>
      <c r="BN876" s="210"/>
      <c r="BO876" s="215"/>
      <c r="BP876" s="216"/>
      <c r="BQ876" s="151"/>
    </row>
    <row r="877" spans="1:69" ht="26.25" customHeight="1">
      <c r="A877" s="122" t="str">
        <v/>
      </c>
      <c r="B877" s="212"/>
      <c r="C877" s="194"/>
      <c r="D877" s="195"/>
      <c r="E877" s="152"/>
      <c r="F877" s="155"/>
      <c r="G877" s="107"/>
      <c r="H877" s="196"/>
      <c r="I877" s="113"/>
      <c r="J877" s="75"/>
      <c r="K877" s="75"/>
      <c r="L877" s="197"/>
      <c r="M877" s="119"/>
      <c r="N877" s="129"/>
      <c r="O877" s="198"/>
      <c r="P877" s="199"/>
      <c r="Q877" s="200"/>
      <c r="R877" s="201"/>
      <c r="S877" s="201"/>
      <c r="T877" s="202"/>
      <c r="U877" s="203"/>
      <c r="V877" s="190"/>
      <c r="W877" s="85"/>
      <c r="X877" s="199"/>
      <c r="Y877" s="200"/>
      <c r="Z877" s="201"/>
      <c r="AA877" s="201"/>
      <c r="AB877" s="202"/>
      <c r="AC877" s="203"/>
      <c r="AD877" s="190"/>
      <c r="AE877" s="213"/>
      <c r="AF877" s="205"/>
      <c r="AG877" s="205"/>
      <c r="AH877" s="206"/>
      <c r="AI877" s="207"/>
      <c r="AJ877" s="214"/>
      <c r="AK877" s="163"/>
      <c r="AL877" s="163"/>
      <c r="AM877" s="208"/>
      <c r="AN877" s="192"/>
      <c r="AO877" s="209"/>
      <c r="AP877" s="162"/>
      <c r="AQ877" s="163"/>
      <c r="AR877" s="163"/>
      <c r="AS877" s="164"/>
      <c r="AT877" s="192"/>
      <c r="AU877" s="209"/>
      <c r="AV877" s="162"/>
      <c r="AW877" s="163"/>
      <c r="AX877" s="163"/>
      <c r="AY877" s="164"/>
      <c r="AZ877" s="192"/>
      <c r="BA877" s="209"/>
      <c r="BB877" s="162"/>
      <c r="BC877" s="163"/>
      <c r="BD877" s="163"/>
      <c r="BE877" s="164"/>
      <c r="BF877" s="192"/>
      <c r="BG877" s="209"/>
      <c r="BH877" s="162"/>
      <c r="BI877" s="163"/>
      <c r="BJ877" s="163"/>
      <c r="BK877" s="164"/>
      <c r="BL877" s="192"/>
      <c r="BM877" s="209"/>
      <c r="BN877" s="210"/>
      <c r="BO877" s="215"/>
      <c r="BP877" s="216"/>
      <c r="BQ877" s="151"/>
    </row>
    <row r="878" spans="1:69" ht="26.25" customHeight="1">
      <c r="A878" s="122" t="str">
        <v/>
      </c>
      <c r="B878" s="212"/>
      <c r="C878" s="194"/>
      <c r="D878" s="195"/>
      <c r="E878" s="152"/>
      <c r="F878" s="155"/>
      <c r="G878" s="107"/>
      <c r="H878" s="196"/>
      <c r="I878" s="113"/>
      <c r="J878" s="75"/>
      <c r="K878" s="75"/>
      <c r="L878" s="197"/>
      <c r="M878" s="119"/>
      <c r="N878" s="129"/>
      <c r="O878" s="198"/>
      <c r="P878" s="199"/>
      <c r="Q878" s="200"/>
      <c r="R878" s="201"/>
      <c r="S878" s="201"/>
      <c r="T878" s="202"/>
      <c r="U878" s="203"/>
      <c r="V878" s="190"/>
      <c r="W878" s="85"/>
      <c r="X878" s="199"/>
      <c r="Y878" s="200"/>
      <c r="Z878" s="201"/>
      <c r="AA878" s="201"/>
      <c r="AB878" s="202"/>
      <c r="AC878" s="203"/>
      <c r="AD878" s="190"/>
      <c r="AE878" s="213"/>
      <c r="AF878" s="205"/>
      <c r="AG878" s="205"/>
      <c r="AH878" s="206"/>
      <c r="AI878" s="207"/>
      <c r="AJ878" s="214"/>
      <c r="AK878" s="163"/>
      <c r="AL878" s="163"/>
      <c r="AM878" s="208"/>
      <c r="AN878" s="192"/>
      <c r="AO878" s="209"/>
      <c r="AP878" s="162"/>
      <c r="AQ878" s="163"/>
      <c r="AR878" s="163"/>
      <c r="AS878" s="164"/>
      <c r="AT878" s="192"/>
      <c r="AU878" s="209"/>
      <c r="AV878" s="162"/>
      <c r="AW878" s="163"/>
      <c r="AX878" s="163"/>
      <c r="AY878" s="164"/>
      <c r="AZ878" s="192"/>
      <c r="BA878" s="209"/>
      <c r="BB878" s="162"/>
      <c r="BC878" s="163"/>
      <c r="BD878" s="163"/>
      <c r="BE878" s="164"/>
      <c r="BF878" s="192"/>
      <c r="BG878" s="209"/>
      <c r="BH878" s="162"/>
      <c r="BI878" s="163"/>
      <c r="BJ878" s="163"/>
      <c r="BK878" s="164"/>
      <c r="BL878" s="192"/>
      <c r="BM878" s="209"/>
      <c r="BN878" s="210"/>
      <c r="BO878" s="215"/>
      <c r="BP878" s="216"/>
      <c r="BQ878" s="151"/>
    </row>
    <row r="879" spans="1:69" ht="26.25" customHeight="1">
      <c r="A879" s="122" t="str">
        <v/>
      </c>
      <c r="B879" s="212"/>
      <c r="C879" s="194"/>
      <c r="D879" s="195"/>
      <c r="E879" s="152"/>
      <c r="F879" s="155"/>
      <c r="G879" s="107"/>
      <c r="H879" s="196"/>
      <c r="I879" s="113"/>
      <c r="J879" s="75"/>
      <c r="K879" s="75"/>
      <c r="L879" s="197"/>
      <c r="M879" s="119"/>
      <c r="N879" s="129"/>
      <c r="O879" s="198"/>
      <c r="P879" s="199"/>
      <c r="Q879" s="200"/>
      <c r="R879" s="201"/>
      <c r="S879" s="201"/>
      <c r="T879" s="202"/>
      <c r="U879" s="203"/>
      <c r="V879" s="190"/>
      <c r="W879" s="85"/>
      <c r="X879" s="199"/>
      <c r="Y879" s="200"/>
      <c r="Z879" s="201"/>
      <c r="AA879" s="201"/>
      <c r="AB879" s="202"/>
      <c r="AC879" s="203"/>
      <c r="AD879" s="190"/>
      <c r="AE879" s="213"/>
      <c r="AF879" s="205"/>
      <c r="AG879" s="205"/>
      <c r="AH879" s="206"/>
      <c r="AI879" s="207"/>
      <c r="AJ879" s="214"/>
      <c r="AK879" s="163"/>
      <c r="AL879" s="163"/>
      <c r="AM879" s="208"/>
      <c r="AN879" s="192"/>
      <c r="AO879" s="209"/>
      <c r="AP879" s="162"/>
      <c r="AQ879" s="163"/>
      <c r="AR879" s="163"/>
      <c r="AS879" s="164"/>
      <c r="AT879" s="192"/>
      <c r="AU879" s="209"/>
      <c r="AV879" s="162"/>
      <c r="AW879" s="163"/>
      <c r="AX879" s="163"/>
      <c r="AY879" s="164"/>
      <c r="AZ879" s="192"/>
      <c r="BA879" s="209"/>
      <c r="BB879" s="162"/>
      <c r="BC879" s="163"/>
      <c r="BD879" s="163"/>
      <c r="BE879" s="164"/>
      <c r="BF879" s="192"/>
      <c r="BG879" s="209"/>
      <c r="BH879" s="162"/>
      <c r="BI879" s="163"/>
      <c r="BJ879" s="163"/>
      <c r="BK879" s="164"/>
      <c r="BL879" s="192"/>
      <c r="BM879" s="209"/>
      <c r="BN879" s="210"/>
      <c r="BO879" s="215"/>
      <c r="BP879" s="216"/>
      <c r="BQ879" s="151"/>
    </row>
    <row r="880" spans="1:69" ht="26.25" customHeight="1">
      <c r="A880" s="122" t="str">
        <v/>
      </c>
      <c r="B880" s="212"/>
      <c r="C880" s="194"/>
      <c r="D880" s="195"/>
      <c r="E880" s="152"/>
      <c r="F880" s="155"/>
      <c r="G880" s="107"/>
      <c r="H880" s="196"/>
      <c r="I880" s="113"/>
      <c r="J880" s="75"/>
      <c r="K880" s="75"/>
      <c r="L880" s="197"/>
      <c r="M880" s="119"/>
      <c r="N880" s="129"/>
      <c r="O880" s="198"/>
      <c r="P880" s="199"/>
      <c r="Q880" s="200"/>
      <c r="R880" s="201"/>
      <c r="S880" s="201"/>
      <c r="T880" s="202"/>
      <c r="U880" s="203"/>
      <c r="V880" s="190"/>
      <c r="W880" s="85"/>
      <c r="X880" s="199"/>
      <c r="Y880" s="200"/>
      <c r="Z880" s="201"/>
      <c r="AA880" s="201"/>
      <c r="AB880" s="202"/>
      <c r="AC880" s="203"/>
      <c r="AD880" s="190"/>
      <c r="AE880" s="213"/>
      <c r="AF880" s="205"/>
      <c r="AG880" s="205"/>
      <c r="AH880" s="206"/>
      <c r="AI880" s="207"/>
      <c r="AJ880" s="214"/>
      <c r="AK880" s="163"/>
      <c r="AL880" s="163"/>
      <c r="AM880" s="208"/>
      <c r="AN880" s="192"/>
      <c r="AO880" s="209"/>
      <c r="AP880" s="162"/>
      <c r="AQ880" s="163"/>
      <c r="AR880" s="163"/>
      <c r="AS880" s="164"/>
      <c r="AT880" s="192"/>
      <c r="AU880" s="209"/>
      <c r="AV880" s="162"/>
      <c r="AW880" s="163"/>
      <c r="AX880" s="163"/>
      <c r="AY880" s="164"/>
      <c r="AZ880" s="192"/>
      <c r="BA880" s="209"/>
      <c r="BB880" s="162"/>
      <c r="BC880" s="163"/>
      <c r="BD880" s="163"/>
      <c r="BE880" s="164"/>
      <c r="BF880" s="192"/>
      <c r="BG880" s="209"/>
      <c r="BH880" s="162"/>
      <c r="BI880" s="163"/>
      <c r="BJ880" s="163"/>
      <c r="BK880" s="164"/>
      <c r="BL880" s="192"/>
      <c r="BM880" s="209"/>
      <c r="BN880" s="210"/>
      <c r="BO880" s="215"/>
      <c r="BP880" s="216"/>
      <c r="BQ880" s="151"/>
    </row>
    <row r="881" spans="1:69" ht="26.25" customHeight="1">
      <c r="A881" s="122" t="str">
        <v/>
      </c>
      <c r="B881" s="212"/>
      <c r="C881" s="194"/>
      <c r="D881" s="195"/>
      <c r="E881" s="152"/>
      <c r="F881" s="155"/>
      <c r="G881" s="107"/>
      <c r="H881" s="196"/>
      <c r="I881" s="113"/>
      <c r="J881" s="75"/>
      <c r="K881" s="75"/>
      <c r="L881" s="197"/>
      <c r="M881" s="119"/>
      <c r="N881" s="129"/>
      <c r="O881" s="198"/>
      <c r="P881" s="199"/>
      <c r="Q881" s="200"/>
      <c r="R881" s="201"/>
      <c r="S881" s="201"/>
      <c r="T881" s="202"/>
      <c r="U881" s="203"/>
      <c r="V881" s="190"/>
      <c r="W881" s="85"/>
      <c r="X881" s="199"/>
      <c r="Y881" s="200"/>
      <c r="Z881" s="201"/>
      <c r="AA881" s="201"/>
      <c r="AB881" s="202"/>
      <c r="AC881" s="203"/>
      <c r="AD881" s="190"/>
      <c r="AE881" s="213"/>
      <c r="AF881" s="205"/>
      <c r="AG881" s="205"/>
      <c r="AH881" s="206"/>
      <c r="AI881" s="207"/>
      <c r="AJ881" s="214"/>
      <c r="AK881" s="163"/>
      <c r="AL881" s="163"/>
      <c r="AM881" s="208"/>
      <c r="AN881" s="192"/>
      <c r="AO881" s="209"/>
      <c r="AP881" s="162"/>
      <c r="AQ881" s="163"/>
      <c r="AR881" s="163"/>
      <c r="AS881" s="164"/>
      <c r="AT881" s="192"/>
      <c r="AU881" s="209"/>
      <c r="AV881" s="162"/>
      <c r="AW881" s="163"/>
      <c r="AX881" s="163"/>
      <c r="AY881" s="164"/>
      <c r="AZ881" s="192"/>
      <c r="BA881" s="209"/>
      <c r="BB881" s="162"/>
      <c r="BC881" s="163"/>
      <c r="BD881" s="163"/>
      <c r="BE881" s="164"/>
      <c r="BF881" s="192"/>
      <c r="BG881" s="209"/>
      <c r="BH881" s="162"/>
      <c r="BI881" s="163"/>
      <c r="BJ881" s="163"/>
      <c r="BK881" s="164"/>
      <c r="BL881" s="192"/>
      <c r="BM881" s="209"/>
      <c r="BN881" s="210"/>
      <c r="BO881" s="215"/>
      <c r="BP881" s="216"/>
      <c r="BQ881" s="151"/>
    </row>
    <row r="882" spans="1:69" ht="26.25" customHeight="1">
      <c r="A882" s="122" t="str">
        <v/>
      </c>
      <c r="B882" s="212"/>
      <c r="C882" s="194"/>
      <c r="D882" s="195"/>
      <c r="E882" s="152"/>
      <c r="F882" s="155"/>
      <c r="G882" s="107"/>
      <c r="H882" s="196"/>
      <c r="I882" s="113"/>
      <c r="J882" s="75"/>
      <c r="K882" s="75"/>
      <c r="L882" s="197"/>
      <c r="M882" s="119"/>
      <c r="N882" s="129"/>
      <c r="O882" s="198"/>
      <c r="P882" s="199"/>
      <c r="Q882" s="200"/>
      <c r="R882" s="201"/>
      <c r="S882" s="201"/>
      <c r="T882" s="202"/>
      <c r="U882" s="203"/>
      <c r="V882" s="190"/>
      <c r="W882" s="85"/>
      <c r="X882" s="199"/>
      <c r="Y882" s="200"/>
      <c r="Z882" s="201"/>
      <c r="AA882" s="201"/>
      <c r="AB882" s="202"/>
      <c r="AC882" s="203"/>
      <c r="AD882" s="190"/>
      <c r="AE882" s="213"/>
      <c r="AF882" s="205"/>
      <c r="AG882" s="205"/>
      <c r="AH882" s="206"/>
      <c r="AI882" s="207"/>
      <c r="AJ882" s="214"/>
      <c r="AK882" s="163"/>
      <c r="AL882" s="163"/>
      <c r="AM882" s="208"/>
      <c r="AN882" s="192"/>
      <c r="AO882" s="209"/>
      <c r="AP882" s="162"/>
      <c r="AQ882" s="163"/>
      <c r="AR882" s="163"/>
      <c r="AS882" s="164"/>
      <c r="AT882" s="192"/>
      <c r="AU882" s="209"/>
      <c r="AV882" s="162"/>
      <c r="AW882" s="163"/>
      <c r="AX882" s="163"/>
      <c r="AY882" s="164"/>
      <c r="AZ882" s="192"/>
      <c r="BA882" s="209"/>
      <c r="BB882" s="162"/>
      <c r="BC882" s="163"/>
      <c r="BD882" s="163"/>
      <c r="BE882" s="164"/>
      <c r="BF882" s="192"/>
      <c r="BG882" s="209"/>
      <c r="BH882" s="162"/>
      <c r="BI882" s="163"/>
      <c r="BJ882" s="163"/>
      <c r="BK882" s="164"/>
      <c r="BL882" s="192"/>
      <c r="BM882" s="209"/>
      <c r="BN882" s="210"/>
      <c r="BO882" s="215"/>
      <c r="BP882" s="216"/>
      <c r="BQ882" s="151"/>
    </row>
    <row r="883" spans="1:69" ht="26.25" customHeight="1">
      <c r="A883" s="122" t="str">
        <v/>
      </c>
      <c r="B883" s="212"/>
      <c r="C883" s="194"/>
      <c r="D883" s="195"/>
      <c r="E883" s="152"/>
      <c r="F883" s="155"/>
      <c r="G883" s="107"/>
      <c r="H883" s="196"/>
      <c r="I883" s="113"/>
      <c r="J883" s="75"/>
      <c r="K883" s="75"/>
      <c r="L883" s="197"/>
      <c r="M883" s="119"/>
      <c r="N883" s="129"/>
      <c r="O883" s="198"/>
      <c r="P883" s="199"/>
      <c r="Q883" s="200"/>
      <c r="R883" s="201"/>
      <c r="S883" s="201"/>
      <c r="T883" s="202"/>
      <c r="U883" s="203"/>
      <c r="V883" s="190"/>
      <c r="W883" s="85"/>
      <c r="X883" s="199"/>
      <c r="Y883" s="200"/>
      <c r="Z883" s="201"/>
      <c r="AA883" s="201"/>
      <c r="AB883" s="202"/>
      <c r="AC883" s="203"/>
      <c r="AD883" s="190"/>
      <c r="AE883" s="213"/>
      <c r="AF883" s="205"/>
      <c r="AG883" s="205"/>
      <c r="AH883" s="206"/>
      <c r="AI883" s="207"/>
      <c r="AJ883" s="214"/>
      <c r="AK883" s="163"/>
      <c r="AL883" s="163"/>
      <c r="AM883" s="208"/>
      <c r="AN883" s="192"/>
      <c r="AO883" s="209"/>
      <c r="AP883" s="162"/>
      <c r="AQ883" s="163"/>
      <c r="AR883" s="163"/>
      <c r="AS883" s="164"/>
      <c r="AT883" s="192"/>
      <c r="AU883" s="209"/>
      <c r="AV883" s="162"/>
      <c r="AW883" s="163"/>
      <c r="AX883" s="163"/>
      <c r="AY883" s="164"/>
      <c r="AZ883" s="192"/>
      <c r="BA883" s="209"/>
      <c r="BB883" s="162"/>
      <c r="BC883" s="163"/>
      <c r="BD883" s="163"/>
      <c r="BE883" s="164"/>
      <c r="BF883" s="192"/>
      <c r="BG883" s="209"/>
      <c r="BH883" s="162"/>
      <c r="BI883" s="163"/>
      <c r="BJ883" s="163"/>
      <c r="BK883" s="164"/>
      <c r="BL883" s="192"/>
      <c r="BM883" s="209"/>
      <c r="BN883" s="210"/>
      <c r="BO883" s="215"/>
      <c r="BP883" s="216"/>
      <c r="BQ883" s="151"/>
    </row>
    <row r="884" spans="1:69" ht="26.25" customHeight="1">
      <c r="A884" s="122" t="str">
        <v/>
      </c>
      <c r="B884" s="212"/>
      <c r="C884" s="194"/>
      <c r="D884" s="195"/>
      <c r="E884" s="152"/>
      <c r="F884" s="155"/>
      <c r="G884" s="107"/>
      <c r="H884" s="196"/>
      <c r="I884" s="113"/>
      <c r="J884" s="75"/>
      <c r="K884" s="75"/>
      <c r="L884" s="197"/>
      <c r="M884" s="119"/>
      <c r="N884" s="129"/>
      <c r="O884" s="198"/>
      <c r="P884" s="199"/>
      <c r="Q884" s="200"/>
      <c r="R884" s="201"/>
      <c r="S884" s="201"/>
      <c r="T884" s="202"/>
      <c r="U884" s="203"/>
      <c r="V884" s="190"/>
      <c r="W884" s="85"/>
      <c r="X884" s="199"/>
      <c r="Y884" s="200"/>
      <c r="Z884" s="201"/>
      <c r="AA884" s="201"/>
      <c r="AB884" s="202"/>
      <c r="AC884" s="203"/>
      <c r="AD884" s="190"/>
      <c r="AE884" s="213"/>
      <c r="AF884" s="205"/>
      <c r="AG884" s="205"/>
      <c r="AH884" s="206"/>
      <c r="AI884" s="207"/>
      <c r="AJ884" s="214"/>
      <c r="AK884" s="163"/>
      <c r="AL884" s="163"/>
      <c r="AM884" s="208"/>
      <c r="AN884" s="192"/>
      <c r="AO884" s="209"/>
      <c r="AP884" s="162"/>
      <c r="AQ884" s="163"/>
      <c r="AR884" s="163"/>
      <c r="AS884" s="164"/>
      <c r="AT884" s="192"/>
      <c r="AU884" s="209"/>
      <c r="AV884" s="162"/>
      <c r="AW884" s="163"/>
      <c r="AX884" s="163"/>
      <c r="AY884" s="164"/>
      <c r="AZ884" s="192"/>
      <c r="BA884" s="209"/>
      <c r="BB884" s="162"/>
      <c r="BC884" s="163"/>
      <c r="BD884" s="163"/>
      <c r="BE884" s="164"/>
      <c r="BF884" s="192"/>
      <c r="BG884" s="209"/>
      <c r="BH884" s="162"/>
      <c r="BI884" s="163"/>
      <c r="BJ884" s="163"/>
      <c r="BK884" s="164"/>
      <c r="BL884" s="192"/>
      <c r="BM884" s="209"/>
      <c r="BN884" s="210"/>
      <c r="BO884" s="215"/>
      <c r="BP884" s="216"/>
      <c r="BQ884" s="151"/>
    </row>
    <row r="885" spans="1:69" ht="26.25" customHeight="1">
      <c r="A885" s="122" t="str">
        <v/>
      </c>
      <c r="B885" s="212"/>
      <c r="C885" s="194"/>
      <c r="D885" s="195"/>
      <c r="E885" s="152"/>
      <c r="F885" s="155"/>
      <c r="G885" s="107"/>
      <c r="H885" s="196"/>
      <c r="I885" s="113"/>
      <c r="J885" s="75"/>
      <c r="K885" s="75"/>
      <c r="L885" s="197"/>
      <c r="M885" s="119"/>
      <c r="N885" s="129"/>
      <c r="O885" s="198"/>
      <c r="P885" s="199"/>
      <c r="Q885" s="200"/>
      <c r="R885" s="201"/>
      <c r="S885" s="201"/>
      <c r="T885" s="202"/>
      <c r="U885" s="203"/>
      <c r="V885" s="190"/>
      <c r="W885" s="85"/>
      <c r="X885" s="199"/>
      <c r="Y885" s="200"/>
      <c r="Z885" s="201"/>
      <c r="AA885" s="201"/>
      <c r="AB885" s="202"/>
      <c r="AC885" s="203"/>
      <c r="AD885" s="190"/>
      <c r="AE885" s="213"/>
      <c r="AF885" s="205"/>
      <c r="AG885" s="205"/>
      <c r="AH885" s="206"/>
      <c r="AI885" s="207"/>
      <c r="AJ885" s="214"/>
      <c r="AK885" s="163"/>
      <c r="AL885" s="163"/>
      <c r="AM885" s="208"/>
      <c r="AN885" s="192"/>
      <c r="AO885" s="209"/>
      <c r="AP885" s="162"/>
      <c r="AQ885" s="163"/>
      <c r="AR885" s="163"/>
      <c r="AS885" s="164"/>
      <c r="AT885" s="192"/>
      <c r="AU885" s="209"/>
      <c r="AV885" s="162"/>
      <c r="AW885" s="163"/>
      <c r="AX885" s="163"/>
      <c r="AY885" s="164"/>
      <c r="AZ885" s="192"/>
      <c r="BA885" s="209"/>
      <c r="BB885" s="162"/>
      <c r="BC885" s="163"/>
      <c r="BD885" s="163"/>
      <c r="BE885" s="164"/>
      <c r="BF885" s="192"/>
      <c r="BG885" s="209"/>
      <c r="BH885" s="162"/>
      <c r="BI885" s="163"/>
      <c r="BJ885" s="163"/>
      <c r="BK885" s="164"/>
      <c r="BL885" s="192"/>
      <c r="BM885" s="209"/>
      <c r="BN885" s="210"/>
      <c r="BO885" s="215"/>
      <c r="BP885" s="216"/>
      <c r="BQ885" s="151"/>
    </row>
    <row r="886" spans="1:69" ht="26.25" customHeight="1">
      <c r="A886" s="122" t="str">
        <v/>
      </c>
      <c r="B886" s="212"/>
      <c r="C886" s="194"/>
      <c r="D886" s="195"/>
      <c r="E886" s="152"/>
      <c r="F886" s="155"/>
      <c r="G886" s="107"/>
      <c r="H886" s="196"/>
      <c r="I886" s="113"/>
      <c r="J886" s="75"/>
      <c r="K886" s="75"/>
      <c r="L886" s="197"/>
      <c r="M886" s="119"/>
      <c r="N886" s="129"/>
      <c r="O886" s="198"/>
      <c r="P886" s="199"/>
      <c r="Q886" s="200"/>
      <c r="R886" s="201"/>
      <c r="S886" s="201"/>
      <c r="T886" s="202"/>
      <c r="U886" s="203"/>
      <c r="V886" s="190"/>
      <c r="W886" s="85"/>
      <c r="X886" s="199"/>
      <c r="Y886" s="200"/>
      <c r="Z886" s="201"/>
      <c r="AA886" s="201"/>
      <c r="AB886" s="202"/>
      <c r="AC886" s="203"/>
      <c r="AD886" s="190"/>
      <c r="AE886" s="213"/>
      <c r="AF886" s="205"/>
      <c r="AG886" s="205"/>
      <c r="AH886" s="206"/>
      <c r="AI886" s="207"/>
      <c r="AJ886" s="214"/>
      <c r="AK886" s="163"/>
      <c r="AL886" s="163"/>
      <c r="AM886" s="208"/>
      <c r="AN886" s="192"/>
      <c r="AO886" s="209"/>
      <c r="AP886" s="162"/>
      <c r="AQ886" s="163"/>
      <c r="AR886" s="163"/>
      <c r="AS886" s="164"/>
      <c r="AT886" s="192"/>
      <c r="AU886" s="209"/>
      <c r="AV886" s="162"/>
      <c r="AW886" s="163"/>
      <c r="AX886" s="163"/>
      <c r="AY886" s="164"/>
      <c r="AZ886" s="192"/>
      <c r="BA886" s="209"/>
      <c r="BB886" s="162"/>
      <c r="BC886" s="163"/>
      <c r="BD886" s="163"/>
      <c r="BE886" s="164"/>
      <c r="BF886" s="192"/>
      <c r="BG886" s="209"/>
      <c r="BH886" s="162"/>
      <c r="BI886" s="163"/>
      <c r="BJ886" s="163"/>
      <c r="BK886" s="164"/>
      <c r="BL886" s="192"/>
      <c r="BM886" s="209"/>
      <c r="BN886" s="210"/>
      <c r="BO886" s="215"/>
      <c r="BP886" s="216"/>
      <c r="BQ886" s="151"/>
    </row>
    <row r="887" spans="1:69" ht="26.25" customHeight="1">
      <c r="A887" s="122" t="str">
        <v/>
      </c>
      <c r="B887" s="212"/>
      <c r="C887" s="194"/>
      <c r="D887" s="195"/>
      <c r="E887" s="152"/>
      <c r="F887" s="155"/>
      <c r="G887" s="107"/>
      <c r="H887" s="196"/>
      <c r="I887" s="113"/>
      <c r="J887" s="75"/>
      <c r="K887" s="75"/>
      <c r="L887" s="197"/>
      <c r="M887" s="119"/>
      <c r="N887" s="129"/>
      <c r="O887" s="198"/>
      <c r="P887" s="199"/>
      <c r="Q887" s="200"/>
      <c r="R887" s="201"/>
      <c r="S887" s="201"/>
      <c r="T887" s="202"/>
      <c r="U887" s="203"/>
      <c r="V887" s="190"/>
      <c r="W887" s="85"/>
      <c r="X887" s="199"/>
      <c r="Y887" s="200"/>
      <c r="Z887" s="201"/>
      <c r="AA887" s="201"/>
      <c r="AB887" s="202"/>
      <c r="AC887" s="203"/>
      <c r="AD887" s="190"/>
      <c r="AE887" s="213"/>
      <c r="AF887" s="205"/>
      <c r="AG887" s="205"/>
      <c r="AH887" s="206"/>
      <c r="AI887" s="207"/>
      <c r="AJ887" s="214"/>
      <c r="AK887" s="163"/>
      <c r="AL887" s="163"/>
      <c r="AM887" s="208"/>
      <c r="AN887" s="192"/>
      <c r="AO887" s="209"/>
      <c r="AP887" s="162"/>
      <c r="AQ887" s="163"/>
      <c r="AR887" s="163"/>
      <c r="AS887" s="164"/>
      <c r="AT887" s="192"/>
      <c r="AU887" s="209"/>
      <c r="AV887" s="162"/>
      <c r="AW887" s="163"/>
      <c r="AX887" s="163"/>
      <c r="AY887" s="164"/>
      <c r="AZ887" s="192"/>
      <c r="BA887" s="209"/>
      <c r="BB887" s="162"/>
      <c r="BC887" s="163"/>
      <c r="BD887" s="163"/>
      <c r="BE887" s="164"/>
      <c r="BF887" s="192"/>
      <c r="BG887" s="209"/>
      <c r="BH887" s="162"/>
      <c r="BI887" s="163"/>
      <c r="BJ887" s="163"/>
      <c r="BK887" s="164"/>
      <c r="BL887" s="192"/>
      <c r="BM887" s="209"/>
      <c r="BN887" s="210"/>
      <c r="BO887" s="215"/>
      <c r="BP887" s="216"/>
      <c r="BQ887" s="151"/>
    </row>
    <row r="888" spans="1:69" ht="26.25" customHeight="1">
      <c r="A888" s="122" t="str">
        <v/>
      </c>
      <c r="B888" s="212"/>
      <c r="C888" s="194"/>
      <c r="D888" s="195"/>
      <c r="E888" s="152"/>
      <c r="F888" s="155"/>
      <c r="G888" s="107"/>
      <c r="H888" s="196"/>
      <c r="I888" s="113"/>
      <c r="J888" s="75"/>
      <c r="K888" s="75"/>
      <c r="L888" s="197"/>
      <c r="M888" s="119"/>
      <c r="N888" s="129"/>
      <c r="O888" s="198"/>
      <c r="P888" s="199"/>
      <c r="Q888" s="200"/>
      <c r="R888" s="201"/>
      <c r="S888" s="201"/>
      <c r="T888" s="202"/>
      <c r="U888" s="203"/>
      <c r="V888" s="190"/>
      <c r="W888" s="85"/>
      <c r="X888" s="199"/>
      <c r="Y888" s="200"/>
      <c r="Z888" s="201"/>
      <c r="AA888" s="201"/>
      <c r="AB888" s="202"/>
      <c r="AC888" s="203"/>
      <c r="AD888" s="190"/>
      <c r="AE888" s="213"/>
      <c r="AF888" s="205"/>
      <c r="AG888" s="205"/>
      <c r="AH888" s="206"/>
      <c r="AI888" s="207"/>
      <c r="AJ888" s="214"/>
      <c r="AK888" s="163"/>
      <c r="AL888" s="163"/>
      <c r="AM888" s="208"/>
      <c r="AN888" s="192"/>
      <c r="AO888" s="209"/>
      <c r="AP888" s="162"/>
      <c r="AQ888" s="163"/>
      <c r="AR888" s="163"/>
      <c r="AS888" s="164"/>
      <c r="AT888" s="192"/>
      <c r="AU888" s="209"/>
      <c r="AV888" s="162"/>
      <c r="AW888" s="163"/>
      <c r="AX888" s="163"/>
      <c r="AY888" s="164"/>
      <c r="AZ888" s="192"/>
      <c r="BA888" s="209"/>
      <c r="BB888" s="162"/>
      <c r="BC888" s="163"/>
      <c r="BD888" s="163"/>
      <c r="BE888" s="164"/>
      <c r="BF888" s="192"/>
      <c r="BG888" s="209"/>
      <c r="BH888" s="162"/>
      <c r="BI888" s="163"/>
      <c r="BJ888" s="163"/>
      <c r="BK888" s="164"/>
      <c r="BL888" s="192"/>
      <c r="BM888" s="209"/>
      <c r="BN888" s="210"/>
      <c r="BO888" s="215"/>
      <c r="BP888" s="216"/>
      <c r="BQ888" s="151"/>
    </row>
    <row r="889" spans="1:69" ht="26.25" customHeight="1">
      <c r="A889" s="122" t="str">
        <v/>
      </c>
      <c r="B889" s="212"/>
      <c r="C889" s="194"/>
      <c r="D889" s="195"/>
      <c r="E889" s="152"/>
      <c r="F889" s="155"/>
      <c r="G889" s="107"/>
      <c r="H889" s="196"/>
      <c r="I889" s="113"/>
      <c r="J889" s="75"/>
      <c r="K889" s="75"/>
      <c r="L889" s="197"/>
      <c r="M889" s="119"/>
      <c r="N889" s="129"/>
      <c r="O889" s="198"/>
      <c r="P889" s="199"/>
      <c r="Q889" s="200"/>
      <c r="R889" s="201"/>
      <c r="S889" s="201"/>
      <c r="T889" s="202"/>
      <c r="U889" s="203"/>
      <c r="V889" s="190"/>
      <c r="W889" s="85"/>
      <c r="X889" s="199"/>
      <c r="Y889" s="200"/>
      <c r="Z889" s="201"/>
      <c r="AA889" s="201"/>
      <c r="AB889" s="202"/>
      <c r="AC889" s="203"/>
      <c r="AD889" s="190"/>
      <c r="AE889" s="213"/>
      <c r="AF889" s="205"/>
      <c r="AG889" s="205"/>
      <c r="AH889" s="206"/>
      <c r="AI889" s="207"/>
      <c r="AJ889" s="214"/>
      <c r="AK889" s="163"/>
      <c r="AL889" s="163"/>
      <c r="AM889" s="208"/>
      <c r="AN889" s="192"/>
      <c r="AO889" s="209"/>
      <c r="AP889" s="162"/>
      <c r="AQ889" s="163"/>
      <c r="AR889" s="163"/>
      <c r="AS889" s="164"/>
      <c r="AT889" s="192"/>
      <c r="AU889" s="209"/>
      <c r="AV889" s="162"/>
      <c r="AW889" s="163"/>
      <c r="AX889" s="163"/>
      <c r="AY889" s="164"/>
      <c r="AZ889" s="192"/>
      <c r="BA889" s="209"/>
      <c r="BB889" s="162"/>
      <c r="BC889" s="163"/>
      <c r="BD889" s="163"/>
      <c r="BE889" s="164"/>
      <c r="BF889" s="192"/>
      <c r="BG889" s="209"/>
      <c r="BH889" s="162"/>
      <c r="BI889" s="163"/>
      <c r="BJ889" s="163"/>
      <c r="BK889" s="164"/>
      <c r="BL889" s="192"/>
      <c r="BM889" s="209"/>
      <c r="BN889" s="210"/>
      <c r="BO889" s="215"/>
      <c r="BP889" s="216"/>
      <c r="BQ889" s="151"/>
    </row>
    <row r="890" spans="1:69" ht="26.25" customHeight="1">
      <c r="A890" s="122" t="str">
        <v/>
      </c>
      <c r="B890" s="212"/>
      <c r="C890" s="194"/>
      <c r="D890" s="195"/>
      <c r="E890" s="152"/>
      <c r="F890" s="155"/>
      <c r="G890" s="107"/>
      <c r="H890" s="196"/>
      <c r="I890" s="113"/>
      <c r="J890" s="75"/>
      <c r="K890" s="75"/>
      <c r="L890" s="197"/>
      <c r="M890" s="119"/>
      <c r="N890" s="129"/>
      <c r="O890" s="198"/>
      <c r="P890" s="199"/>
      <c r="Q890" s="200"/>
      <c r="R890" s="201"/>
      <c r="S890" s="201"/>
      <c r="T890" s="202"/>
      <c r="U890" s="203"/>
      <c r="V890" s="190"/>
      <c r="W890" s="85"/>
      <c r="X890" s="199"/>
      <c r="Y890" s="200"/>
      <c r="Z890" s="201"/>
      <c r="AA890" s="201"/>
      <c r="AB890" s="202"/>
      <c r="AC890" s="203"/>
      <c r="AD890" s="190"/>
      <c r="AE890" s="213"/>
      <c r="AF890" s="205"/>
      <c r="AG890" s="205"/>
      <c r="AH890" s="206"/>
      <c r="AI890" s="207"/>
      <c r="AJ890" s="214"/>
      <c r="AK890" s="163"/>
      <c r="AL890" s="163"/>
      <c r="AM890" s="208"/>
      <c r="AN890" s="192"/>
      <c r="AO890" s="209"/>
      <c r="AP890" s="162"/>
      <c r="AQ890" s="163"/>
      <c r="AR890" s="163"/>
      <c r="AS890" s="164"/>
      <c r="AT890" s="192"/>
      <c r="AU890" s="209"/>
      <c r="AV890" s="162"/>
      <c r="AW890" s="163"/>
      <c r="AX890" s="163"/>
      <c r="AY890" s="164"/>
      <c r="AZ890" s="192"/>
      <c r="BA890" s="209"/>
      <c r="BB890" s="162"/>
      <c r="BC890" s="163"/>
      <c r="BD890" s="163"/>
      <c r="BE890" s="164"/>
      <c r="BF890" s="192"/>
      <c r="BG890" s="209"/>
      <c r="BH890" s="162"/>
      <c r="BI890" s="163"/>
      <c r="BJ890" s="163"/>
      <c r="BK890" s="164"/>
      <c r="BL890" s="192"/>
      <c r="BM890" s="209"/>
      <c r="BN890" s="210"/>
      <c r="BO890" s="215"/>
      <c r="BP890" s="216"/>
      <c r="BQ890" s="151"/>
    </row>
    <row r="891" spans="1:69" ht="26.25" customHeight="1">
      <c r="A891" s="122" t="str">
        <v/>
      </c>
      <c r="B891" s="212"/>
      <c r="C891" s="194"/>
      <c r="D891" s="195"/>
      <c r="E891" s="152"/>
      <c r="F891" s="155"/>
      <c r="G891" s="107"/>
      <c r="H891" s="196"/>
      <c r="I891" s="113"/>
      <c r="J891" s="75"/>
      <c r="K891" s="75"/>
      <c r="L891" s="197"/>
      <c r="M891" s="119"/>
      <c r="N891" s="129"/>
      <c r="O891" s="198"/>
      <c r="P891" s="199"/>
      <c r="Q891" s="200"/>
      <c r="R891" s="201"/>
      <c r="S891" s="201"/>
      <c r="T891" s="202"/>
      <c r="U891" s="203"/>
      <c r="V891" s="190"/>
      <c r="W891" s="85"/>
      <c r="X891" s="199"/>
      <c r="Y891" s="200"/>
      <c r="Z891" s="201"/>
      <c r="AA891" s="201"/>
      <c r="AB891" s="202"/>
      <c r="AC891" s="203"/>
      <c r="AD891" s="190"/>
      <c r="AE891" s="213"/>
      <c r="AF891" s="205"/>
      <c r="AG891" s="205"/>
      <c r="AH891" s="206"/>
      <c r="AI891" s="207"/>
      <c r="AJ891" s="214"/>
      <c r="AK891" s="163"/>
      <c r="AL891" s="163"/>
      <c r="AM891" s="208"/>
      <c r="AN891" s="192"/>
      <c r="AO891" s="209"/>
      <c r="AP891" s="162"/>
      <c r="AQ891" s="163"/>
      <c r="AR891" s="163"/>
      <c r="AS891" s="164"/>
      <c r="AT891" s="192"/>
      <c r="AU891" s="209"/>
      <c r="AV891" s="162"/>
      <c r="AW891" s="163"/>
      <c r="AX891" s="163"/>
      <c r="AY891" s="164"/>
      <c r="AZ891" s="192"/>
      <c r="BA891" s="209"/>
      <c r="BB891" s="162"/>
      <c r="BC891" s="163"/>
      <c r="BD891" s="163"/>
      <c r="BE891" s="164"/>
      <c r="BF891" s="192"/>
      <c r="BG891" s="209"/>
      <c r="BH891" s="162"/>
      <c r="BI891" s="163"/>
      <c r="BJ891" s="163"/>
      <c r="BK891" s="164"/>
      <c r="BL891" s="192"/>
      <c r="BM891" s="209"/>
      <c r="BN891" s="210"/>
      <c r="BO891" s="215"/>
      <c r="BP891" s="216"/>
      <c r="BQ891" s="151"/>
    </row>
    <row r="892" spans="1:69" ht="26.25" customHeight="1">
      <c r="A892" s="122" t="str">
        <v/>
      </c>
      <c r="B892" s="212"/>
      <c r="C892" s="194"/>
      <c r="D892" s="195"/>
      <c r="E892" s="152"/>
      <c r="F892" s="155"/>
      <c r="G892" s="107"/>
      <c r="H892" s="196"/>
      <c r="I892" s="113"/>
      <c r="J892" s="75"/>
      <c r="K892" s="75"/>
      <c r="L892" s="197"/>
      <c r="M892" s="119"/>
      <c r="N892" s="129"/>
      <c r="O892" s="198"/>
      <c r="P892" s="199"/>
      <c r="Q892" s="200"/>
      <c r="R892" s="201"/>
      <c r="S892" s="201"/>
      <c r="T892" s="202"/>
      <c r="U892" s="203"/>
      <c r="V892" s="190"/>
      <c r="W892" s="85"/>
      <c r="X892" s="199"/>
      <c r="Y892" s="200"/>
      <c r="Z892" s="201"/>
      <c r="AA892" s="201"/>
      <c r="AB892" s="202"/>
      <c r="AC892" s="203"/>
      <c r="AD892" s="190"/>
      <c r="AE892" s="213"/>
      <c r="AF892" s="205"/>
      <c r="AG892" s="205"/>
      <c r="AH892" s="206"/>
      <c r="AI892" s="207"/>
      <c r="AJ892" s="214"/>
      <c r="AK892" s="163"/>
      <c r="AL892" s="163"/>
      <c r="AM892" s="208"/>
      <c r="AN892" s="192"/>
      <c r="AO892" s="209"/>
      <c r="AP892" s="162"/>
      <c r="AQ892" s="163"/>
      <c r="AR892" s="163"/>
      <c r="AS892" s="164"/>
      <c r="AT892" s="192"/>
      <c r="AU892" s="209"/>
      <c r="AV892" s="162"/>
      <c r="AW892" s="163"/>
      <c r="AX892" s="163"/>
      <c r="AY892" s="164"/>
      <c r="AZ892" s="192"/>
      <c r="BA892" s="209"/>
      <c r="BB892" s="162"/>
      <c r="BC892" s="163"/>
      <c r="BD892" s="163"/>
      <c r="BE892" s="164"/>
      <c r="BF892" s="192"/>
      <c r="BG892" s="209"/>
      <c r="BH892" s="162"/>
      <c r="BI892" s="163"/>
      <c r="BJ892" s="163"/>
      <c r="BK892" s="164"/>
      <c r="BL892" s="192"/>
      <c r="BM892" s="209"/>
      <c r="BN892" s="210"/>
      <c r="BO892" s="215"/>
      <c r="BP892" s="216"/>
      <c r="BQ892" s="151"/>
    </row>
    <row r="893" spans="1:69" ht="26.25" customHeight="1">
      <c r="A893" s="122" t="str">
        <v/>
      </c>
      <c r="B893" s="212"/>
      <c r="C893" s="194"/>
      <c r="D893" s="195"/>
      <c r="E893" s="152"/>
      <c r="F893" s="155"/>
      <c r="G893" s="107"/>
      <c r="H893" s="196"/>
      <c r="I893" s="113"/>
      <c r="J893" s="75"/>
      <c r="K893" s="75"/>
      <c r="L893" s="197"/>
      <c r="M893" s="119"/>
      <c r="N893" s="129"/>
      <c r="O893" s="198"/>
      <c r="P893" s="199"/>
      <c r="Q893" s="200"/>
      <c r="R893" s="201"/>
      <c r="S893" s="201"/>
      <c r="T893" s="202"/>
      <c r="U893" s="203"/>
      <c r="V893" s="190"/>
      <c r="W893" s="85"/>
      <c r="X893" s="199"/>
      <c r="Y893" s="200"/>
      <c r="Z893" s="201"/>
      <c r="AA893" s="201"/>
      <c r="AB893" s="202"/>
      <c r="AC893" s="203"/>
      <c r="AD893" s="190"/>
      <c r="AE893" s="213"/>
      <c r="AF893" s="205"/>
      <c r="AG893" s="205"/>
      <c r="AH893" s="206"/>
      <c r="AI893" s="207"/>
      <c r="AJ893" s="214"/>
      <c r="AK893" s="163"/>
      <c r="AL893" s="163"/>
      <c r="AM893" s="208"/>
      <c r="AN893" s="192"/>
      <c r="AO893" s="209"/>
      <c r="AP893" s="162"/>
      <c r="AQ893" s="163"/>
      <c r="AR893" s="163"/>
      <c r="AS893" s="164"/>
      <c r="AT893" s="192"/>
      <c r="AU893" s="209"/>
      <c r="AV893" s="162"/>
      <c r="AW893" s="163"/>
      <c r="AX893" s="163"/>
      <c r="AY893" s="164"/>
      <c r="AZ893" s="192"/>
      <c r="BA893" s="209"/>
      <c r="BB893" s="162"/>
      <c r="BC893" s="163"/>
      <c r="BD893" s="163"/>
      <c r="BE893" s="164"/>
      <c r="BF893" s="192"/>
      <c r="BG893" s="209"/>
      <c r="BH893" s="162"/>
      <c r="BI893" s="163"/>
      <c r="BJ893" s="163"/>
      <c r="BK893" s="164"/>
      <c r="BL893" s="192"/>
      <c r="BM893" s="209"/>
      <c r="BN893" s="210"/>
      <c r="BO893" s="215"/>
      <c r="BP893" s="216"/>
      <c r="BQ893" s="151"/>
    </row>
    <row r="894" spans="1:69" ht="26.25" customHeight="1">
      <c r="A894" s="122" t="str">
        <v/>
      </c>
      <c r="B894" s="212"/>
      <c r="C894" s="194"/>
      <c r="D894" s="195"/>
      <c r="E894" s="152"/>
      <c r="F894" s="155"/>
      <c r="G894" s="107"/>
      <c r="H894" s="196"/>
      <c r="I894" s="113"/>
      <c r="J894" s="75"/>
      <c r="K894" s="75"/>
      <c r="L894" s="197"/>
      <c r="M894" s="119"/>
      <c r="N894" s="129"/>
      <c r="O894" s="198"/>
      <c r="P894" s="199"/>
      <c r="Q894" s="200"/>
      <c r="R894" s="201"/>
      <c r="S894" s="201"/>
      <c r="T894" s="202"/>
      <c r="U894" s="203"/>
      <c r="V894" s="190"/>
      <c r="W894" s="85"/>
      <c r="X894" s="199"/>
      <c r="Y894" s="200"/>
      <c r="Z894" s="201"/>
      <c r="AA894" s="201"/>
      <c r="AB894" s="202"/>
      <c r="AC894" s="203"/>
      <c r="AD894" s="190"/>
      <c r="AE894" s="213"/>
      <c r="AF894" s="205"/>
      <c r="AG894" s="205"/>
      <c r="AH894" s="206"/>
      <c r="AI894" s="207"/>
      <c r="AJ894" s="214"/>
      <c r="AK894" s="163"/>
      <c r="AL894" s="163"/>
      <c r="AM894" s="208"/>
      <c r="AN894" s="192"/>
      <c r="AO894" s="209"/>
      <c r="AP894" s="162"/>
      <c r="AQ894" s="163"/>
      <c r="AR894" s="163"/>
      <c r="AS894" s="164"/>
      <c r="AT894" s="192"/>
      <c r="AU894" s="209"/>
      <c r="AV894" s="162"/>
      <c r="AW894" s="163"/>
      <c r="AX894" s="163"/>
      <c r="AY894" s="164"/>
      <c r="AZ894" s="192"/>
      <c r="BA894" s="209"/>
      <c r="BB894" s="162"/>
      <c r="BC894" s="163"/>
      <c r="BD894" s="163"/>
      <c r="BE894" s="164"/>
      <c r="BF894" s="192"/>
      <c r="BG894" s="209"/>
      <c r="BH894" s="162"/>
      <c r="BI894" s="163"/>
      <c r="BJ894" s="163"/>
      <c r="BK894" s="164"/>
      <c r="BL894" s="192"/>
      <c r="BM894" s="209"/>
      <c r="BN894" s="210"/>
      <c r="BO894" s="215"/>
      <c r="BP894" s="216"/>
      <c r="BQ894" s="151"/>
    </row>
    <row r="895" spans="1:69" ht="26.25" customHeight="1">
      <c r="A895" s="122" t="str">
        <v/>
      </c>
      <c r="B895" s="212"/>
      <c r="C895" s="194"/>
      <c r="D895" s="195"/>
      <c r="E895" s="152"/>
      <c r="F895" s="155"/>
      <c r="G895" s="107"/>
      <c r="H895" s="196"/>
      <c r="I895" s="113"/>
      <c r="J895" s="75"/>
      <c r="K895" s="75"/>
      <c r="L895" s="197"/>
      <c r="M895" s="119"/>
      <c r="N895" s="129"/>
      <c r="O895" s="198"/>
      <c r="P895" s="199"/>
      <c r="Q895" s="200"/>
      <c r="R895" s="201"/>
      <c r="S895" s="201"/>
      <c r="T895" s="202"/>
      <c r="U895" s="203"/>
      <c r="V895" s="190"/>
      <c r="W895" s="85"/>
      <c r="X895" s="199"/>
      <c r="Y895" s="200"/>
      <c r="Z895" s="201"/>
      <c r="AA895" s="201"/>
      <c r="AB895" s="202"/>
      <c r="AC895" s="203"/>
      <c r="AD895" s="190"/>
      <c r="AE895" s="213"/>
      <c r="AF895" s="205"/>
      <c r="AG895" s="205"/>
      <c r="AH895" s="206"/>
      <c r="AI895" s="207"/>
      <c r="AJ895" s="214"/>
      <c r="AK895" s="163"/>
      <c r="AL895" s="163"/>
      <c r="AM895" s="208"/>
      <c r="AN895" s="192"/>
      <c r="AO895" s="209"/>
      <c r="AP895" s="162"/>
      <c r="AQ895" s="163"/>
      <c r="AR895" s="163"/>
      <c r="AS895" s="164"/>
      <c r="AT895" s="192"/>
      <c r="AU895" s="209"/>
      <c r="AV895" s="162"/>
      <c r="AW895" s="163"/>
      <c r="AX895" s="163"/>
      <c r="AY895" s="164"/>
      <c r="AZ895" s="192"/>
      <c r="BA895" s="209"/>
      <c r="BB895" s="162"/>
      <c r="BC895" s="163"/>
      <c r="BD895" s="163"/>
      <c r="BE895" s="164"/>
      <c r="BF895" s="192"/>
      <c r="BG895" s="209"/>
      <c r="BH895" s="162"/>
      <c r="BI895" s="163"/>
      <c r="BJ895" s="163"/>
      <c r="BK895" s="164"/>
      <c r="BL895" s="192"/>
      <c r="BM895" s="209"/>
      <c r="BN895" s="210"/>
      <c r="BO895" s="215"/>
      <c r="BP895" s="216"/>
      <c r="BQ895" s="151"/>
    </row>
    <row r="896" spans="1:69" ht="26.25" customHeight="1">
      <c r="A896" s="122" t="str">
        <v/>
      </c>
      <c r="B896" s="212"/>
      <c r="C896" s="194"/>
      <c r="D896" s="195"/>
      <c r="E896" s="152"/>
      <c r="F896" s="155"/>
      <c r="G896" s="107"/>
      <c r="H896" s="196"/>
      <c r="I896" s="113"/>
      <c r="J896" s="75"/>
      <c r="K896" s="75"/>
      <c r="L896" s="197"/>
      <c r="M896" s="119"/>
      <c r="N896" s="129"/>
      <c r="O896" s="198"/>
      <c r="P896" s="199"/>
      <c r="Q896" s="200"/>
      <c r="R896" s="201"/>
      <c r="S896" s="201"/>
      <c r="T896" s="202"/>
      <c r="U896" s="203"/>
      <c r="V896" s="190"/>
      <c r="W896" s="85"/>
      <c r="X896" s="199"/>
      <c r="Y896" s="200"/>
      <c r="Z896" s="201"/>
      <c r="AA896" s="201"/>
      <c r="AB896" s="202"/>
      <c r="AC896" s="203"/>
      <c r="AD896" s="190"/>
      <c r="AE896" s="213"/>
      <c r="AF896" s="205"/>
      <c r="AG896" s="205"/>
      <c r="AH896" s="206"/>
      <c r="AI896" s="207"/>
      <c r="AJ896" s="214"/>
      <c r="AK896" s="163"/>
      <c r="AL896" s="163"/>
      <c r="AM896" s="208"/>
      <c r="AN896" s="192"/>
      <c r="AO896" s="209"/>
      <c r="AP896" s="162"/>
      <c r="AQ896" s="163"/>
      <c r="AR896" s="163"/>
      <c r="AS896" s="164"/>
      <c r="AT896" s="192"/>
      <c r="AU896" s="209"/>
      <c r="AV896" s="162"/>
      <c r="AW896" s="163"/>
      <c r="AX896" s="163"/>
      <c r="AY896" s="164"/>
      <c r="AZ896" s="192"/>
      <c r="BA896" s="209"/>
      <c r="BB896" s="162"/>
      <c r="BC896" s="163"/>
      <c r="BD896" s="163"/>
      <c r="BE896" s="164"/>
      <c r="BF896" s="192"/>
      <c r="BG896" s="209"/>
      <c r="BH896" s="162"/>
      <c r="BI896" s="163"/>
      <c r="BJ896" s="163"/>
      <c r="BK896" s="164"/>
      <c r="BL896" s="192"/>
      <c r="BM896" s="209"/>
      <c r="BN896" s="210"/>
      <c r="BO896" s="215"/>
      <c r="BP896" s="216"/>
      <c r="BQ896" s="151"/>
    </row>
    <row r="897" spans="1:69" ht="26.25" customHeight="1">
      <c r="A897" s="122" t="str">
        <v/>
      </c>
      <c r="B897" s="212"/>
      <c r="C897" s="194"/>
      <c r="D897" s="195"/>
      <c r="E897" s="152"/>
      <c r="F897" s="155"/>
      <c r="G897" s="107"/>
      <c r="H897" s="196"/>
      <c r="I897" s="113"/>
      <c r="J897" s="75"/>
      <c r="K897" s="75"/>
      <c r="L897" s="197"/>
      <c r="M897" s="119"/>
      <c r="N897" s="129"/>
      <c r="O897" s="198"/>
      <c r="P897" s="199"/>
      <c r="Q897" s="200"/>
      <c r="R897" s="201"/>
      <c r="S897" s="201"/>
      <c r="T897" s="202"/>
      <c r="U897" s="203"/>
      <c r="V897" s="190"/>
      <c r="W897" s="85"/>
      <c r="X897" s="199"/>
      <c r="Y897" s="200"/>
      <c r="Z897" s="201"/>
      <c r="AA897" s="201"/>
      <c r="AB897" s="202"/>
      <c r="AC897" s="203"/>
      <c r="AD897" s="190"/>
      <c r="AE897" s="213"/>
      <c r="AF897" s="205"/>
      <c r="AG897" s="205"/>
      <c r="AH897" s="206"/>
      <c r="AI897" s="207"/>
      <c r="AJ897" s="214"/>
      <c r="AK897" s="163"/>
      <c r="AL897" s="163"/>
      <c r="AM897" s="208"/>
      <c r="AN897" s="192"/>
      <c r="AO897" s="209"/>
      <c r="AP897" s="162"/>
      <c r="AQ897" s="163"/>
      <c r="AR897" s="163"/>
      <c r="AS897" s="164"/>
      <c r="AT897" s="192"/>
      <c r="AU897" s="209"/>
      <c r="AV897" s="162"/>
      <c r="AW897" s="163"/>
      <c r="AX897" s="163"/>
      <c r="AY897" s="164"/>
      <c r="AZ897" s="192"/>
      <c r="BA897" s="209"/>
      <c r="BB897" s="162"/>
      <c r="BC897" s="163"/>
      <c r="BD897" s="163"/>
      <c r="BE897" s="164"/>
      <c r="BF897" s="192"/>
      <c r="BG897" s="209"/>
      <c r="BH897" s="162"/>
      <c r="BI897" s="163"/>
      <c r="BJ897" s="163"/>
      <c r="BK897" s="164"/>
      <c r="BL897" s="192"/>
      <c r="BM897" s="209"/>
      <c r="BN897" s="210"/>
      <c r="BO897" s="215"/>
      <c r="BP897" s="216"/>
      <c r="BQ897" s="151"/>
    </row>
    <row r="898" spans="1:69" ht="26.25" customHeight="1">
      <c r="A898" s="122" t="str">
        <v/>
      </c>
      <c r="B898" s="212"/>
      <c r="C898" s="194"/>
      <c r="D898" s="195"/>
      <c r="E898" s="152"/>
      <c r="F898" s="155"/>
      <c r="G898" s="107"/>
      <c r="H898" s="196"/>
      <c r="I898" s="113"/>
      <c r="J898" s="75"/>
      <c r="K898" s="75"/>
      <c r="L898" s="197"/>
      <c r="M898" s="119"/>
      <c r="N898" s="129"/>
      <c r="O898" s="198"/>
      <c r="P898" s="199"/>
      <c r="Q898" s="200"/>
      <c r="R898" s="201"/>
      <c r="S898" s="201"/>
      <c r="T898" s="202"/>
      <c r="U898" s="203"/>
      <c r="V898" s="190"/>
      <c r="W898" s="85"/>
      <c r="X898" s="199"/>
      <c r="Y898" s="200"/>
      <c r="Z898" s="201"/>
      <c r="AA898" s="201"/>
      <c r="AB898" s="202"/>
      <c r="AC898" s="203"/>
      <c r="AD898" s="190"/>
      <c r="AE898" s="213"/>
      <c r="AF898" s="205"/>
      <c r="AG898" s="205"/>
      <c r="AH898" s="206"/>
      <c r="AI898" s="207"/>
      <c r="AJ898" s="214"/>
      <c r="AK898" s="163"/>
      <c r="AL898" s="163"/>
      <c r="AM898" s="208"/>
      <c r="AN898" s="192"/>
      <c r="AO898" s="209"/>
      <c r="AP898" s="162"/>
      <c r="AQ898" s="163"/>
      <c r="AR898" s="163"/>
      <c r="AS898" s="164"/>
      <c r="AT898" s="192"/>
      <c r="AU898" s="209"/>
      <c r="AV898" s="162"/>
      <c r="AW898" s="163"/>
      <c r="AX898" s="163"/>
      <c r="AY898" s="164"/>
      <c r="AZ898" s="192"/>
      <c r="BA898" s="209"/>
      <c r="BB898" s="162"/>
      <c r="BC898" s="163"/>
      <c r="BD898" s="163"/>
      <c r="BE898" s="164"/>
      <c r="BF898" s="192"/>
      <c r="BG898" s="209"/>
      <c r="BH898" s="162"/>
      <c r="BI898" s="163"/>
      <c r="BJ898" s="163"/>
      <c r="BK898" s="164"/>
      <c r="BL898" s="192"/>
      <c r="BM898" s="209"/>
      <c r="BN898" s="210"/>
      <c r="BO898" s="215"/>
      <c r="BP898" s="216"/>
      <c r="BQ898" s="151"/>
    </row>
    <row r="899" spans="1:69" ht="26.25" customHeight="1">
      <c r="A899" s="122" t="str">
        <v/>
      </c>
      <c r="B899" s="212"/>
      <c r="C899" s="194"/>
      <c r="D899" s="195"/>
      <c r="E899" s="152"/>
      <c r="F899" s="155"/>
      <c r="G899" s="107"/>
      <c r="H899" s="196"/>
      <c r="I899" s="113"/>
      <c r="J899" s="75"/>
      <c r="K899" s="75"/>
      <c r="L899" s="197"/>
      <c r="M899" s="119"/>
      <c r="N899" s="129"/>
      <c r="O899" s="198"/>
      <c r="P899" s="199"/>
      <c r="Q899" s="200"/>
      <c r="R899" s="201"/>
      <c r="S899" s="201"/>
      <c r="T899" s="202"/>
      <c r="U899" s="203"/>
      <c r="V899" s="190"/>
      <c r="W899" s="85"/>
      <c r="X899" s="199"/>
      <c r="Y899" s="200"/>
      <c r="Z899" s="201"/>
      <c r="AA899" s="201"/>
      <c r="AB899" s="202"/>
      <c r="AC899" s="203"/>
      <c r="AD899" s="190"/>
      <c r="AE899" s="213"/>
      <c r="AF899" s="205"/>
      <c r="AG899" s="205"/>
      <c r="AH899" s="206"/>
      <c r="AI899" s="207"/>
      <c r="AJ899" s="214"/>
      <c r="AK899" s="163"/>
      <c r="AL899" s="163"/>
      <c r="AM899" s="208"/>
      <c r="AN899" s="192"/>
      <c r="AO899" s="209"/>
      <c r="AP899" s="162"/>
      <c r="AQ899" s="163"/>
      <c r="AR899" s="163"/>
      <c r="AS899" s="164"/>
      <c r="AT899" s="192"/>
      <c r="AU899" s="209"/>
      <c r="AV899" s="162"/>
      <c r="AW899" s="163"/>
      <c r="AX899" s="163"/>
      <c r="AY899" s="164"/>
      <c r="AZ899" s="192"/>
      <c r="BA899" s="209"/>
      <c r="BB899" s="162"/>
      <c r="BC899" s="163"/>
      <c r="BD899" s="163"/>
      <c r="BE899" s="164"/>
      <c r="BF899" s="192"/>
      <c r="BG899" s="209"/>
      <c r="BH899" s="162"/>
      <c r="BI899" s="163"/>
      <c r="BJ899" s="163"/>
      <c r="BK899" s="164"/>
      <c r="BL899" s="192"/>
      <c r="BM899" s="209"/>
      <c r="BN899" s="210"/>
      <c r="BO899" s="215"/>
      <c r="BP899" s="216"/>
      <c r="BQ899" s="151"/>
    </row>
    <row r="900" spans="1:69" ht="26.25" customHeight="1">
      <c r="A900" s="122" t="str">
        <v/>
      </c>
      <c r="B900" s="212"/>
      <c r="C900" s="194"/>
      <c r="D900" s="195"/>
      <c r="E900" s="152"/>
      <c r="F900" s="155"/>
      <c r="G900" s="107"/>
      <c r="H900" s="196"/>
      <c r="I900" s="113"/>
      <c r="J900" s="75"/>
      <c r="K900" s="75"/>
      <c r="L900" s="197"/>
      <c r="M900" s="119"/>
      <c r="N900" s="129"/>
      <c r="O900" s="198"/>
      <c r="P900" s="199"/>
      <c r="Q900" s="200"/>
      <c r="R900" s="201"/>
      <c r="S900" s="201"/>
      <c r="T900" s="202"/>
      <c r="U900" s="203"/>
      <c r="V900" s="190"/>
      <c r="W900" s="85"/>
      <c r="X900" s="199"/>
      <c r="Y900" s="200"/>
      <c r="Z900" s="201"/>
      <c r="AA900" s="201"/>
      <c r="AB900" s="202"/>
      <c r="AC900" s="203"/>
      <c r="AD900" s="190"/>
      <c r="AE900" s="213"/>
      <c r="AF900" s="205"/>
      <c r="AG900" s="205"/>
      <c r="AH900" s="206"/>
      <c r="AI900" s="207"/>
      <c r="AJ900" s="214"/>
      <c r="AK900" s="163"/>
      <c r="AL900" s="163"/>
      <c r="AM900" s="208"/>
      <c r="AN900" s="192"/>
      <c r="AO900" s="209"/>
      <c r="AP900" s="162"/>
      <c r="AQ900" s="163"/>
      <c r="AR900" s="163"/>
      <c r="AS900" s="164"/>
      <c r="AT900" s="192"/>
      <c r="AU900" s="209"/>
      <c r="AV900" s="162"/>
      <c r="AW900" s="163"/>
      <c r="AX900" s="163"/>
      <c r="AY900" s="164"/>
      <c r="AZ900" s="192"/>
      <c r="BA900" s="209"/>
      <c r="BB900" s="162"/>
      <c r="BC900" s="163"/>
      <c r="BD900" s="163"/>
      <c r="BE900" s="164"/>
      <c r="BF900" s="192"/>
      <c r="BG900" s="209"/>
      <c r="BH900" s="162"/>
      <c r="BI900" s="163"/>
      <c r="BJ900" s="163"/>
      <c r="BK900" s="164"/>
      <c r="BL900" s="192"/>
      <c r="BM900" s="209"/>
      <c r="BN900" s="210"/>
      <c r="BO900" s="215"/>
      <c r="BP900" s="216"/>
      <c r="BQ900" s="151"/>
    </row>
    <row r="901" spans="1:69" ht="26.25" customHeight="1">
      <c r="A901" s="122" t="str">
        <v/>
      </c>
      <c r="B901" s="212"/>
      <c r="C901" s="194"/>
      <c r="D901" s="195"/>
      <c r="E901" s="152"/>
      <c r="F901" s="155"/>
      <c r="G901" s="107"/>
      <c r="H901" s="196"/>
      <c r="I901" s="113"/>
      <c r="J901" s="75"/>
      <c r="K901" s="75"/>
      <c r="L901" s="197"/>
      <c r="M901" s="119"/>
      <c r="N901" s="129"/>
      <c r="O901" s="198"/>
      <c r="P901" s="199"/>
      <c r="Q901" s="200"/>
      <c r="R901" s="201"/>
      <c r="S901" s="201"/>
      <c r="T901" s="202"/>
      <c r="U901" s="203"/>
      <c r="V901" s="190"/>
      <c r="W901" s="85"/>
      <c r="X901" s="199"/>
      <c r="Y901" s="200"/>
      <c r="Z901" s="201"/>
      <c r="AA901" s="201"/>
      <c r="AB901" s="202"/>
      <c r="AC901" s="203"/>
      <c r="AD901" s="190"/>
      <c r="AE901" s="213"/>
      <c r="AF901" s="205"/>
      <c r="AG901" s="205"/>
      <c r="AH901" s="206"/>
      <c r="AI901" s="207"/>
      <c r="AJ901" s="214"/>
      <c r="AK901" s="163"/>
      <c r="AL901" s="163"/>
      <c r="AM901" s="208"/>
      <c r="AN901" s="192"/>
      <c r="AO901" s="209"/>
      <c r="AP901" s="162"/>
      <c r="AQ901" s="163"/>
      <c r="AR901" s="163"/>
      <c r="AS901" s="164"/>
      <c r="AT901" s="192"/>
      <c r="AU901" s="209"/>
      <c r="AV901" s="162"/>
      <c r="AW901" s="163"/>
      <c r="AX901" s="163"/>
      <c r="AY901" s="164"/>
      <c r="AZ901" s="192"/>
      <c r="BA901" s="209"/>
      <c r="BB901" s="162"/>
      <c r="BC901" s="163"/>
      <c r="BD901" s="163"/>
      <c r="BE901" s="164"/>
      <c r="BF901" s="192"/>
      <c r="BG901" s="209"/>
      <c r="BH901" s="162"/>
      <c r="BI901" s="163"/>
      <c r="BJ901" s="163"/>
      <c r="BK901" s="164"/>
      <c r="BL901" s="192"/>
      <c r="BM901" s="209"/>
      <c r="BN901" s="210"/>
      <c r="BO901" s="215"/>
      <c r="BP901" s="216"/>
      <c r="BQ901" s="151"/>
    </row>
    <row r="902" spans="1:69" ht="26.25" customHeight="1">
      <c r="A902" s="122" t="str">
        <v/>
      </c>
      <c r="B902" s="212"/>
      <c r="C902" s="194"/>
      <c r="D902" s="195"/>
      <c r="E902" s="152"/>
      <c r="F902" s="155"/>
      <c r="G902" s="107"/>
      <c r="H902" s="196"/>
      <c r="I902" s="113"/>
      <c r="J902" s="75"/>
      <c r="K902" s="75"/>
      <c r="L902" s="197"/>
      <c r="M902" s="119"/>
      <c r="N902" s="129"/>
      <c r="O902" s="198"/>
      <c r="P902" s="199"/>
      <c r="Q902" s="200"/>
      <c r="R902" s="201"/>
      <c r="S902" s="201"/>
      <c r="T902" s="202"/>
      <c r="U902" s="203"/>
      <c r="V902" s="190"/>
      <c r="W902" s="85"/>
      <c r="X902" s="199"/>
      <c r="Y902" s="200"/>
      <c r="Z902" s="201"/>
      <c r="AA902" s="201"/>
      <c r="AB902" s="202"/>
      <c r="AC902" s="203"/>
      <c r="AD902" s="190"/>
      <c r="AE902" s="213"/>
      <c r="AF902" s="205"/>
      <c r="AG902" s="205"/>
      <c r="AH902" s="206"/>
      <c r="AI902" s="207"/>
      <c r="AJ902" s="214"/>
      <c r="AK902" s="163"/>
      <c r="AL902" s="163"/>
      <c r="AM902" s="208"/>
      <c r="AN902" s="192"/>
      <c r="AO902" s="209"/>
      <c r="AP902" s="162"/>
      <c r="AQ902" s="163"/>
      <c r="AR902" s="163"/>
      <c r="AS902" s="164"/>
      <c r="AT902" s="192"/>
      <c r="AU902" s="209"/>
      <c r="AV902" s="162"/>
      <c r="AW902" s="163"/>
      <c r="AX902" s="163"/>
      <c r="AY902" s="164"/>
      <c r="AZ902" s="192"/>
      <c r="BA902" s="209"/>
      <c r="BB902" s="162"/>
      <c r="BC902" s="163"/>
      <c r="BD902" s="163"/>
      <c r="BE902" s="164"/>
      <c r="BF902" s="192"/>
      <c r="BG902" s="209"/>
      <c r="BH902" s="162"/>
      <c r="BI902" s="163"/>
      <c r="BJ902" s="163"/>
      <c r="BK902" s="164"/>
      <c r="BL902" s="192"/>
      <c r="BM902" s="209"/>
      <c r="BN902" s="210"/>
      <c r="BO902" s="215"/>
      <c r="BP902" s="216"/>
      <c r="BQ902" s="151"/>
    </row>
    <row r="903" spans="1:69" ht="26.25" customHeight="1">
      <c r="A903" s="122" t="str">
        <v/>
      </c>
      <c r="B903" s="212"/>
      <c r="C903" s="194"/>
      <c r="D903" s="195"/>
      <c r="E903" s="152"/>
      <c r="F903" s="155"/>
      <c r="G903" s="107"/>
      <c r="H903" s="196"/>
      <c r="I903" s="113"/>
      <c r="J903" s="75"/>
      <c r="K903" s="75"/>
      <c r="L903" s="197"/>
      <c r="M903" s="119"/>
      <c r="N903" s="129"/>
      <c r="O903" s="198"/>
      <c r="P903" s="199"/>
      <c r="Q903" s="200"/>
      <c r="R903" s="201"/>
      <c r="S903" s="201"/>
      <c r="T903" s="202"/>
      <c r="U903" s="203"/>
      <c r="V903" s="190"/>
      <c r="W903" s="85"/>
      <c r="X903" s="199"/>
      <c r="Y903" s="200"/>
      <c r="Z903" s="201"/>
      <c r="AA903" s="201"/>
      <c r="AB903" s="202"/>
      <c r="AC903" s="203"/>
      <c r="AD903" s="190"/>
      <c r="AE903" s="213"/>
      <c r="AF903" s="205"/>
      <c r="AG903" s="205"/>
      <c r="AH903" s="206"/>
      <c r="AI903" s="207"/>
      <c r="AJ903" s="214"/>
      <c r="AK903" s="163"/>
      <c r="AL903" s="163"/>
      <c r="AM903" s="208"/>
      <c r="AN903" s="192"/>
      <c r="AO903" s="209"/>
      <c r="AP903" s="162"/>
      <c r="AQ903" s="163"/>
      <c r="AR903" s="163"/>
      <c r="AS903" s="164"/>
      <c r="AT903" s="192"/>
      <c r="AU903" s="209"/>
      <c r="AV903" s="162"/>
      <c r="AW903" s="163"/>
      <c r="AX903" s="163"/>
      <c r="AY903" s="164"/>
      <c r="AZ903" s="192"/>
      <c r="BA903" s="209"/>
      <c r="BB903" s="162"/>
      <c r="BC903" s="163"/>
      <c r="BD903" s="163"/>
      <c r="BE903" s="164"/>
      <c r="BF903" s="192"/>
      <c r="BG903" s="209"/>
      <c r="BH903" s="162"/>
      <c r="BI903" s="163"/>
      <c r="BJ903" s="163"/>
      <c r="BK903" s="164"/>
      <c r="BL903" s="192"/>
      <c r="BM903" s="209"/>
      <c r="BN903" s="210"/>
      <c r="BO903" s="215"/>
      <c r="BP903" s="216"/>
      <c r="BQ903" s="151"/>
    </row>
    <row r="904" spans="1:69" ht="26.25" customHeight="1">
      <c r="A904" s="122" t="str">
        <v/>
      </c>
      <c r="B904" s="212"/>
      <c r="C904" s="194"/>
      <c r="D904" s="195"/>
      <c r="E904" s="152"/>
      <c r="F904" s="155"/>
      <c r="G904" s="107"/>
      <c r="H904" s="196"/>
      <c r="I904" s="113"/>
      <c r="J904" s="75"/>
      <c r="K904" s="75"/>
      <c r="L904" s="197"/>
      <c r="M904" s="119"/>
      <c r="N904" s="129"/>
      <c r="O904" s="198"/>
      <c r="P904" s="199"/>
      <c r="Q904" s="200"/>
      <c r="R904" s="201"/>
      <c r="S904" s="201"/>
      <c r="T904" s="202"/>
      <c r="U904" s="203"/>
      <c r="V904" s="190"/>
      <c r="W904" s="85"/>
      <c r="X904" s="199"/>
      <c r="Y904" s="200"/>
      <c r="Z904" s="201"/>
      <c r="AA904" s="201"/>
      <c r="AB904" s="202"/>
      <c r="AC904" s="203"/>
      <c r="AD904" s="190"/>
      <c r="AE904" s="213"/>
      <c r="AF904" s="205"/>
      <c r="AG904" s="205"/>
      <c r="AH904" s="206"/>
      <c r="AI904" s="207"/>
      <c r="AJ904" s="214"/>
      <c r="AK904" s="163"/>
      <c r="AL904" s="163"/>
      <c r="AM904" s="208"/>
      <c r="AN904" s="192"/>
      <c r="AO904" s="209"/>
      <c r="AP904" s="162"/>
      <c r="AQ904" s="163"/>
      <c r="AR904" s="163"/>
      <c r="AS904" s="164"/>
      <c r="AT904" s="192"/>
      <c r="AU904" s="209"/>
      <c r="AV904" s="162"/>
      <c r="AW904" s="163"/>
      <c r="AX904" s="163"/>
      <c r="AY904" s="164"/>
      <c r="AZ904" s="192"/>
      <c r="BA904" s="209"/>
      <c r="BB904" s="162"/>
      <c r="BC904" s="163"/>
      <c r="BD904" s="163"/>
      <c r="BE904" s="164"/>
      <c r="BF904" s="192"/>
      <c r="BG904" s="209"/>
      <c r="BH904" s="162"/>
      <c r="BI904" s="163"/>
      <c r="BJ904" s="163"/>
      <c r="BK904" s="164"/>
      <c r="BL904" s="192"/>
      <c r="BM904" s="209"/>
      <c r="BN904" s="210"/>
      <c r="BO904" s="215"/>
      <c r="BP904" s="216"/>
      <c r="BQ904" s="151"/>
    </row>
    <row r="905" spans="1:69" ht="26.25" customHeight="1">
      <c r="A905" s="122" t="str">
        <v/>
      </c>
      <c r="B905" s="212"/>
      <c r="C905" s="194"/>
      <c r="D905" s="195"/>
      <c r="E905" s="152"/>
      <c r="F905" s="155"/>
      <c r="G905" s="107"/>
      <c r="H905" s="196"/>
      <c r="I905" s="113"/>
      <c r="J905" s="75"/>
      <c r="K905" s="75"/>
      <c r="L905" s="197"/>
      <c r="M905" s="119"/>
      <c r="N905" s="129"/>
      <c r="O905" s="198"/>
      <c r="P905" s="199"/>
      <c r="Q905" s="200"/>
      <c r="R905" s="201"/>
      <c r="S905" s="201"/>
      <c r="T905" s="202"/>
      <c r="U905" s="203"/>
      <c r="V905" s="190"/>
      <c r="W905" s="85"/>
      <c r="X905" s="199"/>
      <c r="Y905" s="200"/>
      <c r="Z905" s="201"/>
      <c r="AA905" s="201"/>
      <c r="AB905" s="202"/>
      <c r="AC905" s="203"/>
      <c r="AD905" s="190"/>
      <c r="AE905" s="213"/>
      <c r="AF905" s="205"/>
      <c r="AG905" s="205"/>
      <c r="AH905" s="206"/>
      <c r="AI905" s="207"/>
      <c r="AJ905" s="214"/>
      <c r="AK905" s="163"/>
      <c r="AL905" s="163"/>
      <c r="AM905" s="208"/>
      <c r="AN905" s="192"/>
      <c r="AO905" s="209"/>
      <c r="AP905" s="162"/>
      <c r="AQ905" s="163"/>
      <c r="AR905" s="163"/>
      <c r="AS905" s="164"/>
      <c r="AT905" s="192"/>
      <c r="AU905" s="209"/>
      <c r="AV905" s="162"/>
      <c r="AW905" s="163"/>
      <c r="AX905" s="163"/>
      <c r="AY905" s="164"/>
      <c r="AZ905" s="192"/>
      <c r="BA905" s="209"/>
      <c r="BB905" s="162"/>
      <c r="BC905" s="163"/>
      <c r="BD905" s="163"/>
      <c r="BE905" s="164"/>
      <c r="BF905" s="192"/>
      <c r="BG905" s="209"/>
      <c r="BH905" s="162"/>
      <c r="BI905" s="163"/>
      <c r="BJ905" s="163"/>
      <c r="BK905" s="164"/>
      <c r="BL905" s="192"/>
      <c r="BM905" s="209"/>
      <c r="BN905" s="210"/>
      <c r="BO905" s="215"/>
      <c r="BP905" s="216"/>
      <c r="BQ905" s="151"/>
    </row>
    <row r="906" spans="1:69" ht="26.25" customHeight="1">
      <c r="A906" s="122" t="str">
        <v/>
      </c>
      <c r="B906" s="212"/>
      <c r="C906" s="194"/>
      <c r="D906" s="195"/>
      <c r="E906" s="152"/>
      <c r="F906" s="155"/>
      <c r="G906" s="107"/>
      <c r="H906" s="196"/>
      <c r="I906" s="113"/>
      <c r="J906" s="75"/>
      <c r="K906" s="75"/>
      <c r="L906" s="197"/>
      <c r="M906" s="119"/>
      <c r="N906" s="129"/>
      <c r="O906" s="198"/>
      <c r="P906" s="199"/>
      <c r="Q906" s="200"/>
      <c r="R906" s="201"/>
      <c r="S906" s="201"/>
      <c r="T906" s="202"/>
      <c r="U906" s="203"/>
      <c r="V906" s="190"/>
      <c r="W906" s="85"/>
      <c r="X906" s="199"/>
      <c r="Y906" s="200"/>
      <c r="Z906" s="201"/>
      <c r="AA906" s="201"/>
      <c r="AB906" s="202"/>
      <c r="AC906" s="203"/>
      <c r="AD906" s="190"/>
      <c r="AE906" s="213"/>
      <c r="AF906" s="205"/>
      <c r="AG906" s="205"/>
      <c r="AH906" s="206"/>
      <c r="AI906" s="207"/>
      <c r="AJ906" s="214"/>
      <c r="AK906" s="163"/>
      <c r="AL906" s="163"/>
      <c r="AM906" s="208"/>
      <c r="AN906" s="192"/>
      <c r="AO906" s="209"/>
      <c r="AP906" s="162"/>
      <c r="AQ906" s="163"/>
      <c r="AR906" s="163"/>
      <c r="AS906" s="164"/>
      <c r="AT906" s="192"/>
      <c r="AU906" s="209"/>
      <c r="AV906" s="162"/>
      <c r="AW906" s="163"/>
      <c r="AX906" s="163"/>
      <c r="AY906" s="164"/>
      <c r="AZ906" s="192"/>
      <c r="BA906" s="209"/>
      <c r="BB906" s="162"/>
      <c r="BC906" s="163"/>
      <c r="BD906" s="163"/>
      <c r="BE906" s="164"/>
      <c r="BF906" s="192"/>
      <c r="BG906" s="209"/>
      <c r="BH906" s="162"/>
      <c r="BI906" s="163"/>
      <c r="BJ906" s="163"/>
      <c r="BK906" s="164"/>
      <c r="BL906" s="192"/>
      <c r="BM906" s="209"/>
      <c r="BN906" s="210"/>
      <c r="BO906" s="215"/>
      <c r="BP906" s="216"/>
      <c r="BQ906" s="151"/>
    </row>
    <row r="907" spans="1:69" ht="26.25" customHeight="1">
      <c r="A907" s="122" t="str">
        <v/>
      </c>
      <c r="B907" s="212"/>
      <c r="C907" s="194"/>
      <c r="D907" s="195"/>
      <c r="E907" s="152"/>
      <c r="F907" s="155"/>
      <c r="G907" s="107"/>
      <c r="H907" s="196"/>
      <c r="I907" s="113"/>
      <c r="J907" s="75"/>
      <c r="K907" s="75"/>
      <c r="L907" s="197"/>
      <c r="M907" s="119"/>
      <c r="N907" s="129"/>
      <c r="O907" s="198"/>
      <c r="P907" s="199"/>
      <c r="Q907" s="200"/>
      <c r="R907" s="201"/>
      <c r="S907" s="201"/>
      <c r="T907" s="202"/>
      <c r="U907" s="203"/>
      <c r="V907" s="190"/>
      <c r="W907" s="85"/>
      <c r="X907" s="199"/>
      <c r="Y907" s="200"/>
      <c r="Z907" s="201"/>
      <c r="AA907" s="201"/>
      <c r="AB907" s="202"/>
      <c r="AC907" s="203"/>
      <c r="AD907" s="190"/>
      <c r="AE907" s="213"/>
      <c r="AF907" s="205"/>
      <c r="AG907" s="205"/>
      <c r="AH907" s="206"/>
      <c r="AI907" s="207"/>
      <c r="AJ907" s="214"/>
      <c r="AK907" s="163"/>
      <c r="AL907" s="163"/>
      <c r="AM907" s="208"/>
      <c r="AN907" s="192"/>
      <c r="AO907" s="209"/>
      <c r="AP907" s="162"/>
      <c r="AQ907" s="163"/>
      <c r="AR907" s="163"/>
      <c r="AS907" s="164"/>
      <c r="AT907" s="192"/>
      <c r="AU907" s="209"/>
      <c r="AV907" s="162"/>
      <c r="AW907" s="163"/>
      <c r="AX907" s="163"/>
      <c r="AY907" s="164"/>
      <c r="AZ907" s="192"/>
      <c r="BA907" s="209"/>
      <c r="BB907" s="162"/>
      <c r="BC907" s="163"/>
      <c r="BD907" s="163"/>
      <c r="BE907" s="164"/>
      <c r="BF907" s="192"/>
      <c r="BG907" s="209"/>
      <c r="BH907" s="162"/>
      <c r="BI907" s="163"/>
      <c r="BJ907" s="163"/>
      <c r="BK907" s="164"/>
      <c r="BL907" s="192"/>
      <c r="BM907" s="209"/>
      <c r="BN907" s="210"/>
      <c r="BO907" s="215"/>
      <c r="BP907" s="216"/>
      <c r="BQ907" s="151"/>
    </row>
    <row r="908" spans="1:69" ht="26.25" customHeight="1">
      <c r="A908" s="122" t="str">
        <v/>
      </c>
      <c r="B908" s="212"/>
      <c r="C908" s="194"/>
      <c r="D908" s="195"/>
      <c r="E908" s="152"/>
      <c r="F908" s="155"/>
      <c r="G908" s="107"/>
      <c r="H908" s="196"/>
      <c r="I908" s="113"/>
      <c r="J908" s="75"/>
      <c r="K908" s="75"/>
      <c r="L908" s="197"/>
      <c r="M908" s="119"/>
      <c r="N908" s="129"/>
      <c r="O908" s="198"/>
      <c r="P908" s="199"/>
      <c r="Q908" s="200"/>
      <c r="R908" s="201"/>
      <c r="S908" s="201"/>
      <c r="T908" s="202"/>
      <c r="U908" s="203"/>
      <c r="V908" s="190"/>
      <c r="W908" s="85"/>
      <c r="X908" s="199"/>
      <c r="Y908" s="200"/>
      <c r="Z908" s="201"/>
      <c r="AA908" s="201"/>
      <c r="AB908" s="202"/>
      <c r="AC908" s="203"/>
      <c r="AD908" s="190"/>
      <c r="AE908" s="213"/>
      <c r="AF908" s="205"/>
      <c r="AG908" s="205"/>
      <c r="AH908" s="206"/>
      <c r="AI908" s="207"/>
      <c r="AJ908" s="214"/>
      <c r="AK908" s="163"/>
      <c r="AL908" s="163"/>
      <c r="AM908" s="208"/>
      <c r="AN908" s="192"/>
      <c r="AO908" s="209"/>
      <c r="AP908" s="162"/>
      <c r="AQ908" s="163"/>
      <c r="AR908" s="163"/>
      <c r="AS908" s="164"/>
      <c r="AT908" s="192"/>
      <c r="AU908" s="209"/>
      <c r="AV908" s="162"/>
      <c r="AW908" s="163"/>
      <c r="AX908" s="163"/>
      <c r="AY908" s="164"/>
      <c r="AZ908" s="192"/>
      <c r="BA908" s="209"/>
      <c r="BB908" s="162"/>
      <c r="BC908" s="163"/>
      <c r="BD908" s="163"/>
      <c r="BE908" s="164"/>
      <c r="BF908" s="192"/>
      <c r="BG908" s="209"/>
      <c r="BH908" s="162"/>
      <c r="BI908" s="163"/>
      <c r="BJ908" s="163"/>
      <c r="BK908" s="164"/>
      <c r="BL908" s="192"/>
      <c r="BM908" s="209"/>
      <c r="BN908" s="210"/>
      <c r="BO908" s="215"/>
      <c r="BP908" s="216"/>
      <c r="BQ908" s="151"/>
    </row>
    <row r="909" spans="1:69" ht="26.25" customHeight="1">
      <c r="A909" s="122" t="str">
        <v/>
      </c>
      <c r="B909" s="212"/>
      <c r="C909" s="194"/>
      <c r="D909" s="195"/>
      <c r="E909" s="152"/>
      <c r="F909" s="155"/>
      <c r="G909" s="107"/>
      <c r="H909" s="196"/>
      <c r="I909" s="113"/>
      <c r="J909" s="75"/>
      <c r="K909" s="75"/>
      <c r="L909" s="197"/>
      <c r="M909" s="119"/>
      <c r="N909" s="129"/>
      <c r="O909" s="198"/>
      <c r="P909" s="199"/>
      <c r="Q909" s="200"/>
      <c r="R909" s="201"/>
      <c r="S909" s="201"/>
      <c r="T909" s="202"/>
      <c r="U909" s="203"/>
      <c r="V909" s="190"/>
      <c r="W909" s="85"/>
      <c r="X909" s="199"/>
      <c r="Y909" s="200"/>
      <c r="Z909" s="201"/>
      <c r="AA909" s="201"/>
      <c r="AB909" s="202"/>
      <c r="AC909" s="203"/>
      <c r="AD909" s="190"/>
      <c r="AE909" s="213"/>
      <c r="AF909" s="205"/>
      <c r="AG909" s="205"/>
      <c r="AH909" s="206"/>
      <c r="AI909" s="207"/>
      <c r="AJ909" s="214"/>
      <c r="AK909" s="163"/>
      <c r="AL909" s="163"/>
      <c r="AM909" s="208"/>
      <c r="AN909" s="192"/>
      <c r="AO909" s="209"/>
      <c r="AP909" s="162"/>
      <c r="AQ909" s="163"/>
      <c r="AR909" s="163"/>
      <c r="AS909" s="164"/>
      <c r="AT909" s="192"/>
      <c r="AU909" s="209"/>
      <c r="AV909" s="162"/>
      <c r="AW909" s="163"/>
      <c r="AX909" s="163"/>
      <c r="AY909" s="164"/>
      <c r="AZ909" s="192"/>
      <c r="BA909" s="209"/>
      <c r="BB909" s="162"/>
      <c r="BC909" s="163"/>
      <c r="BD909" s="163"/>
      <c r="BE909" s="164"/>
      <c r="BF909" s="192"/>
      <c r="BG909" s="209"/>
      <c r="BH909" s="162"/>
      <c r="BI909" s="163"/>
      <c r="BJ909" s="163"/>
      <c r="BK909" s="164"/>
      <c r="BL909" s="192"/>
      <c r="BM909" s="209"/>
      <c r="BN909" s="210"/>
      <c r="BO909" s="215"/>
      <c r="BP909" s="216"/>
      <c r="BQ909" s="151"/>
    </row>
    <row r="910" spans="1:69" ht="26.25" customHeight="1">
      <c r="A910" s="122" t="str">
        <v/>
      </c>
      <c r="B910" s="212"/>
      <c r="C910" s="194"/>
      <c r="D910" s="195"/>
      <c r="E910" s="152"/>
      <c r="F910" s="155"/>
      <c r="G910" s="107"/>
      <c r="H910" s="196"/>
      <c r="I910" s="113"/>
      <c r="J910" s="75"/>
      <c r="K910" s="75"/>
      <c r="L910" s="197"/>
      <c r="M910" s="119"/>
      <c r="N910" s="129"/>
      <c r="O910" s="198"/>
      <c r="P910" s="199"/>
      <c r="Q910" s="200"/>
      <c r="R910" s="201"/>
      <c r="S910" s="201"/>
      <c r="T910" s="202"/>
      <c r="U910" s="203"/>
      <c r="V910" s="190"/>
      <c r="W910" s="85"/>
      <c r="X910" s="199"/>
      <c r="Y910" s="200"/>
      <c r="Z910" s="201"/>
      <c r="AA910" s="201"/>
      <c r="AB910" s="202"/>
      <c r="AC910" s="203"/>
      <c r="AD910" s="190"/>
      <c r="AE910" s="213"/>
      <c r="AF910" s="205"/>
      <c r="AG910" s="205"/>
      <c r="AH910" s="206"/>
      <c r="AI910" s="207"/>
      <c r="AJ910" s="214"/>
      <c r="AK910" s="163"/>
      <c r="AL910" s="163"/>
      <c r="AM910" s="208"/>
      <c r="AN910" s="192"/>
      <c r="AO910" s="209"/>
      <c r="AP910" s="162"/>
      <c r="AQ910" s="163"/>
      <c r="AR910" s="163"/>
      <c r="AS910" s="164"/>
      <c r="AT910" s="192"/>
      <c r="AU910" s="209"/>
      <c r="AV910" s="162"/>
      <c r="AW910" s="163"/>
      <c r="AX910" s="163"/>
      <c r="AY910" s="164"/>
      <c r="AZ910" s="192"/>
      <c r="BA910" s="209"/>
      <c r="BB910" s="162"/>
      <c r="BC910" s="163"/>
      <c r="BD910" s="163"/>
      <c r="BE910" s="164"/>
      <c r="BF910" s="192"/>
      <c r="BG910" s="209"/>
      <c r="BH910" s="162"/>
      <c r="BI910" s="163"/>
      <c r="BJ910" s="163"/>
      <c r="BK910" s="164"/>
      <c r="BL910" s="192"/>
      <c r="BM910" s="209"/>
      <c r="BN910" s="210"/>
      <c r="BO910" s="215"/>
      <c r="BP910" s="216"/>
      <c r="BQ910" s="151"/>
    </row>
    <row r="911" spans="1:69" ht="26.25" customHeight="1">
      <c r="A911" s="122" t="str">
        <v/>
      </c>
      <c r="B911" s="212"/>
      <c r="C911" s="194"/>
      <c r="D911" s="195"/>
      <c r="E911" s="152"/>
      <c r="F911" s="155"/>
      <c r="G911" s="107"/>
      <c r="H911" s="196"/>
      <c r="I911" s="113"/>
      <c r="J911" s="75"/>
      <c r="K911" s="75"/>
      <c r="L911" s="197"/>
      <c r="M911" s="119"/>
      <c r="N911" s="129"/>
      <c r="O911" s="198"/>
      <c r="P911" s="199"/>
      <c r="Q911" s="200"/>
      <c r="R911" s="201"/>
      <c r="S911" s="201"/>
      <c r="T911" s="202"/>
      <c r="U911" s="203"/>
      <c r="V911" s="190"/>
      <c r="W911" s="85"/>
      <c r="X911" s="199"/>
      <c r="Y911" s="200"/>
      <c r="Z911" s="201"/>
      <c r="AA911" s="201"/>
      <c r="AB911" s="202"/>
      <c r="AC911" s="203"/>
      <c r="AD911" s="190"/>
      <c r="AE911" s="213"/>
      <c r="AF911" s="205"/>
      <c r="AG911" s="205"/>
      <c r="AH911" s="206"/>
      <c r="AI911" s="207"/>
      <c r="AJ911" s="214"/>
      <c r="AK911" s="163"/>
      <c r="AL911" s="163"/>
      <c r="AM911" s="208"/>
      <c r="AN911" s="192"/>
      <c r="AO911" s="209"/>
      <c r="AP911" s="162"/>
      <c r="AQ911" s="163"/>
      <c r="AR911" s="163"/>
      <c r="AS911" s="164"/>
      <c r="AT911" s="192"/>
      <c r="AU911" s="209"/>
      <c r="AV911" s="162"/>
      <c r="AW911" s="163"/>
      <c r="AX911" s="163"/>
      <c r="AY911" s="164"/>
      <c r="AZ911" s="192"/>
      <c r="BA911" s="209"/>
      <c r="BB911" s="162"/>
      <c r="BC911" s="163"/>
      <c r="BD911" s="163"/>
      <c r="BE911" s="164"/>
      <c r="BF911" s="192"/>
      <c r="BG911" s="209"/>
      <c r="BH911" s="162"/>
      <c r="BI911" s="163"/>
      <c r="BJ911" s="163"/>
      <c r="BK911" s="164"/>
      <c r="BL911" s="192"/>
      <c r="BM911" s="209"/>
      <c r="BN911" s="210"/>
      <c r="BO911" s="215"/>
      <c r="BP911" s="216"/>
      <c r="BQ911" s="151"/>
    </row>
    <row r="912" spans="1:69" ht="26.25" customHeight="1">
      <c r="A912" s="122" t="str">
        <v/>
      </c>
      <c r="B912" s="212"/>
      <c r="C912" s="194"/>
      <c r="D912" s="195"/>
      <c r="E912" s="152"/>
      <c r="F912" s="155"/>
      <c r="G912" s="107"/>
      <c r="H912" s="196"/>
      <c r="I912" s="113"/>
      <c r="J912" s="75"/>
      <c r="K912" s="75"/>
      <c r="L912" s="197"/>
      <c r="M912" s="119"/>
      <c r="N912" s="129"/>
      <c r="O912" s="198"/>
      <c r="P912" s="199"/>
      <c r="Q912" s="200"/>
      <c r="R912" s="201"/>
      <c r="S912" s="201"/>
      <c r="T912" s="202"/>
      <c r="U912" s="203"/>
      <c r="V912" s="190"/>
      <c r="W912" s="85"/>
      <c r="X912" s="199"/>
      <c r="Y912" s="200"/>
      <c r="Z912" s="201"/>
      <c r="AA912" s="201"/>
      <c r="AB912" s="202"/>
      <c r="AC912" s="203"/>
      <c r="AD912" s="190"/>
      <c r="AE912" s="213"/>
      <c r="AF912" s="205"/>
      <c r="AG912" s="205"/>
      <c r="AH912" s="206"/>
      <c r="AI912" s="207"/>
      <c r="AJ912" s="214"/>
      <c r="AK912" s="163"/>
      <c r="AL912" s="163"/>
      <c r="AM912" s="208"/>
      <c r="AN912" s="192"/>
      <c r="AO912" s="209"/>
      <c r="AP912" s="162"/>
      <c r="AQ912" s="163"/>
      <c r="AR912" s="163"/>
      <c r="AS912" s="164"/>
      <c r="AT912" s="192"/>
      <c r="AU912" s="209"/>
      <c r="AV912" s="162"/>
      <c r="AW912" s="163"/>
      <c r="AX912" s="163"/>
      <c r="AY912" s="164"/>
      <c r="AZ912" s="192"/>
      <c r="BA912" s="209"/>
      <c r="BB912" s="162"/>
      <c r="BC912" s="163"/>
      <c r="BD912" s="163"/>
      <c r="BE912" s="164"/>
      <c r="BF912" s="192"/>
      <c r="BG912" s="209"/>
      <c r="BH912" s="162"/>
      <c r="BI912" s="163"/>
      <c r="BJ912" s="163"/>
      <c r="BK912" s="164"/>
      <c r="BL912" s="192"/>
      <c r="BM912" s="209"/>
      <c r="BN912" s="210"/>
      <c r="BO912" s="215"/>
      <c r="BP912" s="216"/>
      <c r="BQ912" s="151"/>
    </row>
    <row r="913" spans="1:69" ht="26.25" customHeight="1">
      <c r="A913" s="122" t="str">
        <v/>
      </c>
      <c r="B913" s="212"/>
      <c r="C913" s="194"/>
      <c r="D913" s="195"/>
      <c r="E913" s="152"/>
      <c r="F913" s="155"/>
      <c r="G913" s="107"/>
      <c r="H913" s="196"/>
      <c r="I913" s="113"/>
      <c r="J913" s="75"/>
      <c r="K913" s="75"/>
      <c r="L913" s="197"/>
      <c r="M913" s="119"/>
      <c r="N913" s="129"/>
      <c r="O913" s="198"/>
      <c r="P913" s="199"/>
      <c r="Q913" s="200"/>
      <c r="R913" s="201"/>
      <c r="S913" s="201"/>
      <c r="T913" s="202"/>
      <c r="U913" s="203"/>
      <c r="V913" s="190"/>
      <c r="W913" s="85"/>
      <c r="X913" s="199"/>
      <c r="Y913" s="200"/>
      <c r="Z913" s="201"/>
      <c r="AA913" s="201"/>
      <c r="AB913" s="202"/>
      <c r="AC913" s="203"/>
      <c r="AD913" s="190"/>
      <c r="AE913" s="213"/>
      <c r="AF913" s="205"/>
      <c r="AG913" s="205"/>
      <c r="AH913" s="206"/>
      <c r="AI913" s="207"/>
      <c r="AJ913" s="214"/>
      <c r="AK913" s="163"/>
      <c r="AL913" s="163"/>
      <c r="AM913" s="208"/>
      <c r="AN913" s="192"/>
      <c r="AO913" s="209"/>
      <c r="AP913" s="162"/>
      <c r="AQ913" s="163"/>
      <c r="AR913" s="163"/>
      <c r="AS913" s="164"/>
      <c r="AT913" s="192"/>
      <c r="AU913" s="209"/>
      <c r="AV913" s="162"/>
      <c r="AW913" s="163"/>
      <c r="AX913" s="163"/>
      <c r="AY913" s="164"/>
      <c r="AZ913" s="192"/>
      <c r="BA913" s="209"/>
      <c r="BB913" s="162"/>
      <c r="BC913" s="163"/>
      <c r="BD913" s="163"/>
      <c r="BE913" s="164"/>
      <c r="BF913" s="192"/>
      <c r="BG913" s="209"/>
      <c r="BH913" s="162"/>
      <c r="BI913" s="163"/>
      <c r="BJ913" s="163"/>
      <c r="BK913" s="164"/>
      <c r="BL913" s="192"/>
      <c r="BM913" s="209"/>
      <c r="BN913" s="210"/>
      <c r="BO913" s="215"/>
      <c r="BP913" s="216"/>
      <c r="BQ913" s="151"/>
    </row>
    <row r="914" spans="1:69" ht="26.25" customHeight="1">
      <c r="A914" s="122" t="str">
        <v/>
      </c>
      <c r="B914" s="212"/>
      <c r="C914" s="194"/>
      <c r="D914" s="195"/>
      <c r="E914" s="152"/>
      <c r="F914" s="155"/>
      <c r="G914" s="107"/>
      <c r="H914" s="196"/>
      <c r="I914" s="113"/>
      <c r="J914" s="75"/>
      <c r="K914" s="75"/>
      <c r="L914" s="197"/>
      <c r="M914" s="119"/>
      <c r="N914" s="129"/>
      <c r="O914" s="198"/>
      <c r="P914" s="199"/>
      <c r="Q914" s="200"/>
      <c r="R914" s="201"/>
      <c r="S914" s="201"/>
      <c r="T914" s="202"/>
      <c r="U914" s="203"/>
      <c r="V914" s="190"/>
      <c r="W914" s="85"/>
      <c r="X914" s="199"/>
      <c r="Y914" s="200"/>
      <c r="Z914" s="201"/>
      <c r="AA914" s="201"/>
      <c r="AB914" s="202"/>
      <c r="AC914" s="203"/>
      <c r="AD914" s="190"/>
      <c r="AE914" s="213"/>
      <c r="AF914" s="205"/>
      <c r="AG914" s="205"/>
      <c r="AH914" s="206"/>
      <c r="AI914" s="207"/>
      <c r="AJ914" s="214"/>
      <c r="AK914" s="163"/>
      <c r="AL914" s="163"/>
      <c r="AM914" s="208"/>
      <c r="AN914" s="192"/>
      <c r="AO914" s="209"/>
      <c r="AP914" s="162"/>
      <c r="AQ914" s="163"/>
      <c r="AR914" s="163"/>
      <c r="AS914" s="164"/>
      <c r="AT914" s="192"/>
      <c r="AU914" s="209"/>
      <c r="AV914" s="162"/>
      <c r="AW914" s="163"/>
      <c r="AX914" s="163"/>
      <c r="AY914" s="164"/>
      <c r="AZ914" s="192"/>
      <c r="BA914" s="209"/>
      <c r="BB914" s="162"/>
      <c r="BC914" s="163"/>
      <c r="BD914" s="163"/>
      <c r="BE914" s="164"/>
      <c r="BF914" s="192"/>
      <c r="BG914" s="209"/>
      <c r="BH914" s="162"/>
      <c r="BI914" s="163"/>
      <c r="BJ914" s="163"/>
      <c r="BK914" s="164"/>
      <c r="BL914" s="192"/>
      <c r="BM914" s="209"/>
      <c r="BN914" s="210"/>
      <c r="BO914" s="215"/>
      <c r="BP914" s="216"/>
      <c r="BQ914" s="151"/>
    </row>
    <row r="915" spans="1:69" ht="26.25" customHeight="1">
      <c r="A915" s="122" t="str">
        <v/>
      </c>
      <c r="B915" s="212"/>
      <c r="C915" s="194"/>
      <c r="D915" s="195"/>
      <c r="E915" s="152"/>
      <c r="F915" s="155"/>
      <c r="G915" s="107"/>
      <c r="H915" s="196"/>
      <c r="I915" s="113"/>
      <c r="J915" s="75"/>
      <c r="K915" s="75"/>
      <c r="L915" s="197"/>
      <c r="M915" s="119"/>
      <c r="N915" s="129"/>
      <c r="O915" s="198"/>
      <c r="P915" s="199"/>
      <c r="Q915" s="200"/>
      <c r="R915" s="201"/>
      <c r="S915" s="201"/>
      <c r="T915" s="202"/>
      <c r="U915" s="203"/>
      <c r="V915" s="190"/>
      <c r="W915" s="85"/>
      <c r="X915" s="199"/>
      <c r="Y915" s="200"/>
      <c r="Z915" s="201"/>
      <c r="AA915" s="201"/>
      <c r="AB915" s="202"/>
      <c r="AC915" s="203"/>
      <c r="AD915" s="190"/>
      <c r="AE915" s="213"/>
      <c r="AF915" s="205"/>
      <c r="AG915" s="205"/>
      <c r="AH915" s="206"/>
      <c r="AI915" s="207"/>
      <c r="AJ915" s="214"/>
      <c r="AK915" s="163"/>
      <c r="AL915" s="163"/>
      <c r="AM915" s="208"/>
      <c r="AN915" s="192"/>
      <c r="AO915" s="209"/>
      <c r="AP915" s="162"/>
      <c r="AQ915" s="163"/>
      <c r="AR915" s="163"/>
      <c r="AS915" s="164"/>
      <c r="AT915" s="192"/>
      <c r="AU915" s="209"/>
      <c r="AV915" s="162"/>
      <c r="AW915" s="163"/>
      <c r="AX915" s="163"/>
      <c r="AY915" s="164"/>
      <c r="AZ915" s="192"/>
      <c r="BA915" s="209"/>
      <c r="BB915" s="162"/>
      <c r="BC915" s="163"/>
      <c r="BD915" s="163"/>
      <c r="BE915" s="164"/>
      <c r="BF915" s="192"/>
      <c r="BG915" s="209"/>
      <c r="BH915" s="162"/>
      <c r="BI915" s="163"/>
      <c r="BJ915" s="163"/>
      <c r="BK915" s="164"/>
      <c r="BL915" s="192"/>
      <c r="BM915" s="209"/>
      <c r="BN915" s="210"/>
      <c r="BO915" s="215"/>
      <c r="BP915" s="216"/>
      <c r="BQ915" s="151"/>
    </row>
    <row r="916" spans="1:69" ht="26.25" customHeight="1">
      <c r="A916" s="122" t="str">
        <v/>
      </c>
      <c r="B916" s="212"/>
      <c r="C916" s="194"/>
      <c r="D916" s="195"/>
      <c r="E916" s="152"/>
      <c r="F916" s="155"/>
      <c r="G916" s="107"/>
      <c r="H916" s="196"/>
      <c r="I916" s="113"/>
      <c r="J916" s="75"/>
      <c r="K916" s="75"/>
      <c r="L916" s="197"/>
      <c r="M916" s="119"/>
      <c r="N916" s="129"/>
      <c r="O916" s="198"/>
      <c r="P916" s="199"/>
      <c r="Q916" s="200"/>
      <c r="R916" s="201"/>
      <c r="S916" s="201"/>
      <c r="T916" s="202"/>
      <c r="U916" s="203"/>
      <c r="V916" s="190"/>
      <c r="W916" s="85"/>
      <c r="X916" s="199"/>
      <c r="Y916" s="200"/>
      <c r="Z916" s="201"/>
      <c r="AA916" s="201"/>
      <c r="AB916" s="202"/>
      <c r="AC916" s="203"/>
      <c r="AD916" s="190"/>
      <c r="AE916" s="213"/>
      <c r="AF916" s="205"/>
      <c r="AG916" s="205"/>
      <c r="AH916" s="206"/>
      <c r="AI916" s="207"/>
      <c r="AJ916" s="214"/>
      <c r="AK916" s="163"/>
      <c r="AL916" s="163"/>
      <c r="AM916" s="208"/>
      <c r="AN916" s="192"/>
      <c r="AO916" s="209"/>
      <c r="AP916" s="162"/>
      <c r="AQ916" s="163"/>
      <c r="AR916" s="163"/>
      <c r="AS916" s="164"/>
      <c r="AT916" s="192"/>
      <c r="AU916" s="209"/>
      <c r="AV916" s="162"/>
      <c r="AW916" s="163"/>
      <c r="AX916" s="163"/>
      <c r="AY916" s="164"/>
      <c r="AZ916" s="192"/>
      <c r="BA916" s="209"/>
      <c r="BB916" s="162"/>
      <c r="BC916" s="163"/>
      <c r="BD916" s="163"/>
      <c r="BE916" s="164"/>
      <c r="BF916" s="192"/>
      <c r="BG916" s="209"/>
      <c r="BH916" s="162"/>
      <c r="BI916" s="163"/>
      <c r="BJ916" s="163"/>
      <c r="BK916" s="164"/>
      <c r="BL916" s="192"/>
      <c r="BM916" s="209"/>
      <c r="BN916" s="210"/>
      <c r="BO916" s="215"/>
      <c r="BP916" s="216"/>
      <c r="BQ916" s="151"/>
    </row>
    <row r="917" spans="1:69" ht="26.25" customHeight="1">
      <c r="A917" s="122" t="str">
        <v/>
      </c>
      <c r="B917" s="212"/>
      <c r="C917" s="194"/>
      <c r="D917" s="195"/>
      <c r="E917" s="152"/>
      <c r="F917" s="155"/>
      <c r="G917" s="107"/>
      <c r="H917" s="196"/>
      <c r="I917" s="113"/>
      <c r="J917" s="75"/>
      <c r="K917" s="75"/>
      <c r="L917" s="197"/>
      <c r="M917" s="119"/>
      <c r="N917" s="129"/>
      <c r="O917" s="198"/>
      <c r="P917" s="199"/>
      <c r="Q917" s="200"/>
      <c r="R917" s="201"/>
      <c r="S917" s="201"/>
      <c r="T917" s="202"/>
      <c r="U917" s="203"/>
      <c r="V917" s="190"/>
      <c r="W917" s="85"/>
      <c r="X917" s="199"/>
      <c r="Y917" s="200"/>
      <c r="Z917" s="201"/>
      <c r="AA917" s="201"/>
      <c r="AB917" s="202"/>
      <c r="AC917" s="203"/>
      <c r="AD917" s="190"/>
      <c r="AE917" s="213"/>
      <c r="AF917" s="205"/>
      <c r="AG917" s="205"/>
      <c r="AH917" s="206"/>
      <c r="AI917" s="207"/>
      <c r="AJ917" s="214"/>
      <c r="AK917" s="163"/>
      <c r="AL917" s="163"/>
      <c r="AM917" s="208"/>
      <c r="AN917" s="192"/>
      <c r="AO917" s="209"/>
      <c r="AP917" s="162"/>
      <c r="AQ917" s="163"/>
      <c r="AR917" s="163"/>
      <c r="AS917" s="164"/>
      <c r="AT917" s="192"/>
      <c r="AU917" s="209"/>
      <c r="AV917" s="162"/>
      <c r="AW917" s="163"/>
      <c r="AX917" s="163"/>
      <c r="AY917" s="164"/>
      <c r="AZ917" s="192"/>
      <c r="BA917" s="209"/>
      <c r="BB917" s="162"/>
      <c r="BC917" s="163"/>
      <c r="BD917" s="163"/>
      <c r="BE917" s="164"/>
      <c r="BF917" s="192"/>
      <c r="BG917" s="209"/>
      <c r="BH917" s="162"/>
      <c r="BI917" s="163"/>
      <c r="BJ917" s="163"/>
      <c r="BK917" s="164"/>
      <c r="BL917" s="192"/>
      <c r="BM917" s="209"/>
      <c r="BN917" s="210"/>
      <c r="BO917" s="215"/>
      <c r="BP917" s="216"/>
      <c r="BQ917" s="151"/>
    </row>
    <row r="918" spans="1:69" ht="26.25" customHeight="1">
      <c r="A918" s="122" t="str">
        <v/>
      </c>
      <c r="B918" s="212"/>
      <c r="C918" s="194"/>
      <c r="D918" s="195"/>
      <c r="E918" s="152"/>
      <c r="F918" s="155"/>
      <c r="G918" s="107"/>
      <c r="H918" s="196"/>
      <c r="I918" s="113"/>
      <c r="J918" s="75"/>
      <c r="K918" s="75"/>
      <c r="L918" s="197"/>
      <c r="M918" s="119"/>
      <c r="N918" s="129"/>
      <c r="O918" s="198"/>
      <c r="P918" s="199"/>
      <c r="Q918" s="200"/>
      <c r="R918" s="201"/>
      <c r="S918" s="201"/>
      <c r="T918" s="202"/>
      <c r="U918" s="203"/>
      <c r="V918" s="190"/>
      <c r="W918" s="85"/>
      <c r="X918" s="199"/>
      <c r="Y918" s="200"/>
      <c r="Z918" s="201"/>
      <c r="AA918" s="201"/>
      <c r="AB918" s="202"/>
      <c r="AC918" s="203"/>
      <c r="AD918" s="190"/>
      <c r="AE918" s="213"/>
      <c r="AF918" s="205"/>
      <c r="AG918" s="205"/>
      <c r="AH918" s="206"/>
      <c r="AI918" s="207"/>
      <c r="AJ918" s="214"/>
      <c r="AK918" s="163"/>
      <c r="AL918" s="163"/>
      <c r="AM918" s="208"/>
      <c r="AN918" s="192"/>
      <c r="AO918" s="209"/>
      <c r="AP918" s="162"/>
      <c r="AQ918" s="163"/>
      <c r="AR918" s="163"/>
      <c r="AS918" s="164"/>
      <c r="AT918" s="192"/>
      <c r="AU918" s="209"/>
      <c r="AV918" s="162"/>
      <c r="AW918" s="163"/>
      <c r="AX918" s="163"/>
      <c r="AY918" s="164"/>
      <c r="AZ918" s="192"/>
      <c r="BA918" s="209"/>
      <c r="BB918" s="162"/>
      <c r="BC918" s="163"/>
      <c r="BD918" s="163"/>
      <c r="BE918" s="164"/>
      <c r="BF918" s="192"/>
      <c r="BG918" s="209"/>
      <c r="BH918" s="162"/>
      <c r="BI918" s="163"/>
      <c r="BJ918" s="163"/>
      <c r="BK918" s="164"/>
      <c r="BL918" s="192"/>
      <c r="BM918" s="209"/>
      <c r="BN918" s="210"/>
      <c r="BO918" s="215"/>
      <c r="BP918" s="216"/>
      <c r="BQ918" s="151"/>
    </row>
    <row r="919" spans="1:69" ht="26.25" customHeight="1">
      <c r="A919" s="122" t="str">
        <v/>
      </c>
      <c r="B919" s="212"/>
      <c r="C919" s="194"/>
      <c r="D919" s="195"/>
      <c r="E919" s="152"/>
      <c r="F919" s="155"/>
      <c r="G919" s="107"/>
      <c r="H919" s="196"/>
      <c r="I919" s="113"/>
      <c r="J919" s="75"/>
      <c r="K919" s="75"/>
      <c r="L919" s="197"/>
      <c r="M919" s="119"/>
      <c r="N919" s="129"/>
      <c r="O919" s="198"/>
      <c r="P919" s="199"/>
      <c r="Q919" s="200"/>
      <c r="R919" s="201"/>
      <c r="S919" s="201"/>
      <c r="T919" s="202"/>
      <c r="U919" s="203"/>
      <c r="V919" s="190"/>
      <c r="W919" s="85"/>
      <c r="X919" s="199"/>
      <c r="Y919" s="200"/>
      <c r="Z919" s="201"/>
      <c r="AA919" s="201"/>
      <c r="AB919" s="202"/>
      <c r="AC919" s="203"/>
      <c r="AD919" s="190"/>
      <c r="AE919" s="213"/>
      <c r="AF919" s="205"/>
      <c r="AG919" s="205"/>
      <c r="AH919" s="206"/>
      <c r="AI919" s="207"/>
      <c r="AJ919" s="214"/>
      <c r="AK919" s="163"/>
      <c r="AL919" s="163"/>
      <c r="AM919" s="208"/>
      <c r="AN919" s="192"/>
      <c r="AO919" s="209"/>
      <c r="AP919" s="162"/>
      <c r="AQ919" s="163"/>
      <c r="AR919" s="163"/>
      <c r="AS919" s="164"/>
      <c r="AT919" s="192"/>
      <c r="AU919" s="209"/>
      <c r="AV919" s="162"/>
      <c r="AW919" s="163"/>
      <c r="AX919" s="163"/>
      <c r="AY919" s="164"/>
      <c r="AZ919" s="192"/>
      <c r="BA919" s="209"/>
      <c r="BB919" s="162"/>
      <c r="BC919" s="163"/>
      <c r="BD919" s="163"/>
      <c r="BE919" s="164"/>
      <c r="BF919" s="192"/>
      <c r="BG919" s="209"/>
      <c r="BH919" s="162"/>
      <c r="BI919" s="163"/>
      <c r="BJ919" s="163"/>
      <c r="BK919" s="164"/>
      <c r="BL919" s="192"/>
      <c r="BM919" s="209"/>
      <c r="BN919" s="210"/>
      <c r="BO919" s="215"/>
      <c r="BP919" s="216"/>
      <c r="BQ919" s="151"/>
    </row>
    <row r="920" spans="1:69" ht="26.25" customHeight="1">
      <c r="A920" s="122" t="str">
        <v/>
      </c>
      <c r="B920" s="212"/>
      <c r="C920" s="194"/>
      <c r="D920" s="195"/>
      <c r="E920" s="152"/>
      <c r="F920" s="155"/>
      <c r="G920" s="107"/>
      <c r="H920" s="196"/>
      <c r="I920" s="113"/>
      <c r="J920" s="75"/>
      <c r="K920" s="75"/>
      <c r="L920" s="197"/>
      <c r="M920" s="119"/>
      <c r="N920" s="129"/>
      <c r="O920" s="198"/>
      <c r="P920" s="199"/>
      <c r="Q920" s="200"/>
      <c r="R920" s="201"/>
      <c r="S920" s="201"/>
      <c r="T920" s="202"/>
      <c r="U920" s="203"/>
      <c r="V920" s="190"/>
      <c r="W920" s="85"/>
      <c r="X920" s="199"/>
      <c r="Y920" s="200"/>
      <c r="Z920" s="201"/>
      <c r="AA920" s="201"/>
      <c r="AB920" s="202"/>
      <c r="AC920" s="203"/>
      <c r="AD920" s="190"/>
      <c r="AE920" s="213"/>
      <c r="AF920" s="205"/>
      <c r="AG920" s="205"/>
      <c r="AH920" s="206"/>
      <c r="AI920" s="207"/>
      <c r="AJ920" s="214"/>
      <c r="AK920" s="163"/>
      <c r="AL920" s="163"/>
      <c r="AM920" s="208"/>
      <c r="AN920" s="192"/>
      <c r="AO920" s="209"/>
      <c r="AP920" s="162"/>
      <c r="AQ920" s="163"/>
      <c r="AR920" s="163"/>
      <c r="AS920" s="164"/>
      <c r="AT920" s="192"/>
      <c r="AU920" s="209"/>
      <c r="AV920" s="162"/>
      <c r="AW920" s="163"/>
      <c r="AX920" s="163"/>
      <c r="AY920" s="164"/>
      <c r="AZ920" s="192"/>
      <c r="BA920" s="209"/>
      <c r="BB920" s="162"/>
      <c r="BC920" s="163"/>
      <c r="BD920" s="163"/>
      <c r="BE920" s="164"/>
      <c r="BF920" s="192"/>
      <c r="BG920" s="209"/>
      <c r="BH920" s="162"/>
      <c r="BI920" s="163"/>
      <c r="BJ920" s="163"/>
      <c r="BK920" s="164"/>
      <c r="BL920" s="192"/>
      <c r="BM920" s="209"/>
      <c r="BN920" s="210"/>
      <c r="BO920" s="215"/>
      <c r="BP920" s="216"/>
      <c r="BQ920" s="151"/>
    </row>
    <row r="921" spans="1:69" ht="26.25" customHeight="1">
      <c r="A921" s="122" t="str">
        <v/>
      </c>
      <c r="B921" s="212"/>
      <c r="C921" s="194"/>
      <c r="D921" s="195"/>
      <c r="E921" s="152"/>
      <c r="F921" s="155"/>
      <c r="G921" s="107"/>
      <c r="H921" s="196"/>
      <c r="I921" s="113"/>
      <c r="J921" s="75"/>
      <c r="K921" s="75"/>
      <c r="L921" s="197"/>
      <c r="M921" s="119"/>
      <c r="N921" s="129"/>
      <c r="O921" s="198"/>
      <c r="P921" s="199"/>
      <c r="Q921" s="200"/>
      <c r="R921" s="201"/>
      <c r="S921" s="201"/>
      <c r="T921" s="202"/>
      <c r="U921" s="203"/>
      <c r="V921" s="190"/>
      <c r="W921" s="85"/>
      <c r="X921" s="199"/>
      <c r="Y921" s="200"/>
      <c r="Z921" s="201"/>
      <c r="AA921" s="201"/>
      <c r="AB921" s="202"/>
      <c r="AC921" s="203"/>
      <c r="AD921" s="190"/>
      <c r="AE921" s="213"/>
      <c r="AF921" s="205"/>
      <c r="AG921" s="205"/>
      <c r="AH921" s="206"/>
      <c r="AI921" s="207"/>
      <c r="AJ921" s="214"/>
      <c r="AK921" s="163"/>
      <c r="AL921" s="163"/>
      <c r="AM921" s="208"/>
      <c r="AN921" s="192"/>
      <c r="AO921" s="209"/>
      <c r="AP921" s="162"/>
      <c r="AQ921" s="163"/>
      <c r="AR921" s="163"/>
      <c r="AS921" s="164"/>
      <c r="AT921" s="192"/>
      <c r="AU921" s="209"/>
      <c r="AV921" s="162"/>
      <c r="AW921" s="163"/>
      <c r="AX921" s="163"/>
      <c r="AY921" s="164"/>
      <c r="AZ921" s="192"/>
      <c r="BA921" s="209"/>
      <c r="BB921" s="162"/>
      <c r="BC921" s="163"/>
      <c r="BD921" s="163"/>
      <c r="BE921" s="164"/>
      <c r="BF921" s="192"/>
      <c r="BG921" s="209"/>
      <c r="BH921" s="162"/>
      <c r="BI921" s="163"/>
      <c r="BJ921" s="163"/>
      <c r="BK921" s="164"/>
      <c r="BL921" s="192"/>
      <c r="BM921" s="209"/>
      <c r="BN921" s="210"/>
      <c r="BO921" s="215"/>
      <c r="BP921" s="216"/>
      <c r="BQ921" s="151"/>
    </row>
    <row r="922" spans="1:69" ht="26.25" customHeight="1">
      <c r="A922" s="122" t="str">
        <v/>
      </c>
      <c r="B922" s="212"/>
      <c r="C922" s="194"/>
      <c r="D922" s="195"/>
      <c r="E922" s="152"/>
      <c r="F922" s="155"/>
      <c r="G922" s="107"/>
      <c r="H922" s="196"/>
      <c r="I922" s="113"/>
      <c r="J922" s="75"/>
      <c r="K922" s="75"/>
      <c r="L922" s="197"/>
      <c r="M922" s="119"/>
      <c r="N922" s="129"/>
      <c r="O922" s="198"/>
      <c r="P922" s="199"/>
      <c r="Q922" s="200"/>
      <c r="R922" s="201"/>
      <c r="S922" s="201"/>
      <c r="T922" s="202"/>
      <c r="U922" s="203"/>
      <c r="V922" s="190"/>
      <c r="W922" s="85"/>
      <c r="X922" s="199"/>
      <c r="Y922" s="200"/>
      <c r="Z922" s="201"/>
      <c r="AA922" s="201"/>
      <c r="AB922" s="202"/>
      <c r="AC922" s="203"/>
      <c r="AD922" s="190"/>
      <c r="AE922" s="213"/>
      <c r="AF922" s="205"/>
      <c r="AG922" s="205"/>
      <c r="AH922" s="206"/>
      <c r="AI922" s="207"/>
      <c r="AJ922" s="214"/>
      <c r="AK922" s="163"/>
      <c r="AL922" s="163"/>
      <c r="AM922" s="208"/>
      <c r="AN922" s="192"/>
      <c r="AO922" s="209"/>
      <c r="AP922" s="162"/>
      <c r="AQ922" s="163"/>
      <c r="AR922" s="163"/>
      <c r="AS922" s="164"/>
      <c r="AT922" s="192"/>
      <c r="AU922" s="209"/>
      <c r="AV922" s="162"/>
      <c r="AW922" s="163"/>
      <c r="AX922" s="163"/>
      <c r="AY922" s="164"/>
      <c r="AZ922" s="192"/>
      <c r="BA922" s="209"/>
      <c r="BB922" s="162"/>
      <c r="BC922" s="163"/>
      <c r="BD922" s="163"/>
      <c r="BE922" s="164"/>
      <c r="BF922" s="192"/>
      <c r="BG922" s="209"/>
      <c r="BH922" s="162"/>
      <c r="BI922" s="163"/>
      <c r="BJ922" s="163"/>
      <c r="BK922" s="164"/>
      <c r="BL922" s="192"/>
      <c r="BM922" s="209"/>
      <c r="BN922" s="210"/>
      <c r="BO922" s="215"/>
      <c r="BP922" s="216"/>
      <c r="BQ922" s="151"/>
    </row>
    <row r="923" spans="1:69" ht="26.25" customHeight="1">
      <c r="A923" s="122" t="str">
        <v/>
      </c>
      <c r="B923" s="212"/>
      <c r="C923" s="194"/>
      <c r="D923" s="195"/>
      <c r="E923" s="152"/>
      <c r="F923" s="155"/>
      <c r="G923" s="107"/>
      <c r="H923" s="196"/>
      <c r="I923" s="113"/>
      <c r="J923" s="75"/>
      <c r="K923" s="75"/>
      <c r="L923" s="197"/>
      <c r="M923" s="119"/>
      <c r="N923" s="129"/>
      <c r="O923" s="198"/>
      <c r="P923" s="199"/>
      <c r="Q923" s="200"/>
      <c r="R923" s="201"/>
      <c r="S923" s="201"/>
      <c r="T923" s="202"/>
      <c r="U923" s="203"/>
      <c r="V923" s="190"/>
      <c r="W923" s="85"/>
      <c r="X923" s="199"/>
      <c r="Y923" s="200"/>
      <c r="Z923" s="201"/>
      <c r="AA923" s="201"/>
      <c r="AB923" s="202"/>
      <c r="AC923" s="203"/>
      <c r="AD923" s="190"/>
      <c r="AE923" s="213"/>
      <c r="AF923" s="205"/>
      <c r="AG923" s="205"/>
      <c r="AH923" s="206"/>
      <c r="AI923" s="207"/>
      <c r="AJ923" s="214"/>
      <c r="AK923" s="163"/>
      <c r="AL923" s="163"/>
      <c r="AM923" s="208"/>
      <c r="AN923" s="192"/>
      <c r="AO923" s="209"/>
      <c r="AP923" s="162"/>
      <c r="AQ923" s="163"/>
      <c r="AR923" s="163"/>
      <c r="AS923" s="164"/>
      <c r="AT923" s="192"/>
      <c r="AU923" s="209"/>
      <c r="AV923" s="162"/>
      <c r="AW923" s="163"/>
      <c r="AX923" s="163"/>
      <c r="AY923" s="164"/>
      <c r="AZ923" s="192"/>
      <c r="BA923" s="209"/>
      <c r="BB923" s="162"/>
      <c r="BC923" s="163"/>
      <c r="BD923" s="163"/>
      <c r="BE923" s="164"/>
      <c r="BF923" s="192"/>
      <c r="BG923" s="209"/>
      <c r="BH923" s="162"/>
      <c r="BI923" s="163"/>
      <c r="BJ923" s="163"/>
      <c r="BK923" s="164"/>
      <c r="BL923" s="192"/>
      <c r="BM923" s="209"/>
      <c r="BN923" s="210"/>
      <c r="BO923" s="215"/>
      <c r="BP923" s="216"/>
      <c r="BQ923" s="151"/>
    </row>
    <row r="924" spans="1:69" ht="26.25" customHeight="1">
      <c r="A924" s="122" t="str">
        <v/>
      </c>
      <c r="B924" s="212"/>
      <c r="C924" s="194"/>
      <c r="D924" s="195"/>
      <c r="E924" s="152"/>
      <c r="F924" s="155"/>
      <c r="G924" s="107"/>
      <c r="H924" s="196"/>
      <c r="I924" s="113"/>
      <c r="J924" s="75"/>
      <c r="K924" s="75"/>
      <c r="L924" s="197"/>
      <c r="M924" s="119"/>
      <c r="N924" s="129"/>
      <c r="O924" s="198"/>
      <c r="P924" s="199"/>
      <c r="Q924" s="200"/>
      <c r="R924" s="201"/>
      <c r="S924" s="201"/>
      <c r="T924" s="202"/>
      <c r="U924" s="203"/>
      <c r="V924" s="190"/>
      <c r="W924" s="85"/>
      <c r="X924" s="199"/>
      <c r="Y924" s="200"/>
      <c r="Z924" s="201"/>
      <c r="AA924" s="201"/>
      <c r="AB924" s="202"/>
      <c r="AC924" s="203"/>
      <c r="AD924" s="190"/>
      <c r="AE924" s="213"/>
      <c r="AF924" s="205"/>
      <c r="AG924" s="205"/>
      <c r="AH924" s="206"/>
      <c r="AI924" s="207"/>
      <c r="AJ924" s="214"/>
      <c r="AK924" s="163"/>
      <c r="AL924" s="163"/>
      <c r="AM924" s="208"/>
      <c r="AN924" s="192"/>
      <c r="AO924" s="209"/>
      <c r="AP924" s="162"/>
      <c r="AQ924" s="163"/>
      <c r="AR924" s="163"/>
      <c r="AS924" s="164"/>
      <c r="AT924" s="192"/>
      <c r="AU924" s="209"/>
      <c r="AV924" s="162"/>
      <c r="AW924" s="163"/>
      <c r="AX924" s="163"/>
      <c r="AY924" s="164"/>
      <c r="AZ924" s="192"/>
      <c r="BA924" s="209"/>
      <c r="BB924" s="162"/>
      <c r="BC924" s="163"/>
      <c r="BD924" s="163"/>
      <c r="BE924" s="164"/>
      <c r="BF924" s="192"/>
      <c r="BG924" s="209"/>
      <c r="BH924" s="162"/>
      <c r="BI924" s="163"/>
      <c r="BJ924" s="163"/>
      <c r="BK924" s="164"/>
      <c r="BL924" s="192"/>
      <c r="BM924" s="209"/>
      <c r="BN924" s="210"/>
      <c r="BO924" s="215"/>
      <c r="BP924" s="216"/>
      <c r="BQ924" s="151"/>
    </row>
    <row r="925" spans="1:69" ht="26.25" customHeight="1">
      <c r="A925" s="122" t="str">
        <v/>
      </c>
      <c r="B925" s="212"/>
      <c r="C925" s="194"/>
      <c r="D925" s="195"/>
      <c r="E925" s="152"/>
      <c r="F925" s="155"/>
      <c r="G925" s="107"/>
      <c r="H925" s="196"/>
      <c r="I925" s="113"/>
      <c r="J925" s="75"/>
      <c r="K925" s="75"/>
      <c r="L925" s="197"/>
      <c r="M925" s="119"/>
      <c r="N925" s="129"/>
      <c r="O925" s="198"/>
      <c r="P925" s="199"/>
      <c r="Q925" s="200"/>
      <c r="R925" s="201"/>
      <c r="S925" s="201"/>
      <c r="T925" s="202"/>
      <c r="U925" s="203"/>
      <c r="V925" s="190"/>
      <c r="W925" s="85"/>
      <c r="X925" s="199"/>
      <c r="Y925" s="200"/>
      <c r="Z925" s="201"/>
      <c r="AA925" s="201"/>
      <c r="AB925" s="202"/>
      <c r="AC925" s="203"/>
      <c r="AD925" s="190"/>
      <c r="AE925" s="213"/>
      <c r="AF925" s="205"/>
      <c r="AG925" s="205"/>
      <c r="AH925" s="206"/>
      <c r="AI925" s="207"/>
      <c r="AJ925" s="214"/>
      <c r="AK925" s="163"/>
      <c r="AL925" s="163"/>
      <c r="AM925" s="208"/>
      <c r="AN925" s="192"/>
      <c r="AO925" s="209"/>
      <c r="AP925" s="162"/>
      <c r="AQ925" s="163"/>
      <c r="AR925" s="163"/>
      <c r="AS925" s="164"/>
      <c r="AT925" s="192"/>
      <c r="AU925" s="209"/>
      <c r="AV925" s="162"/>
      <c r="AW925" s="163"/>
      <c r="AX925" s="163"/>
      <c r="AY925" s="164"/>
      <c r="AZ925" s="192"/>
      <c r="BA925" s="209"/>
      <c r="BB925" s="162"/>
      <c r="BC925" s="163"/>
      <c r="BD925" s="163"/>
      <c r="BE925" s="164"/>
      <c r="BF925" s="192"/>
      <c r="BG925" s="209"/>
      <c r="BH925" s="162"/>
      <c r="BI925" s="163"/>
      <c r="BJ925" s="163"/>
      <c r="BK925" s="164"/>
      <c r="BL925" s="192"/>
      <c r="BM925" s="209"/>
      <c r="BN925" s="210"/>
      <c r="BO925" s="215"/>
      <c r="BP925" s="216"/>
      <c r="BQ925" s="151"/>
    </row>
    <row r="926" spans="1:69" ht="26.25" customHeight="1">
      <c r="A926" s="122" t="str">
        <v/>
      </c>
      <c r="B926" s="212"/>
      <c r="C926" s="194"/>
      <c r="D926" s="195"/>
      <c r="E926" s="152"/>
      <c r="F926" s="155"/>
      <c r="G926" s="107"/>
      <c r="H926" s="196"/>
      <c r="I926" s="113"/>
      <c r="J926" s="75"/>
      <c r="K926" s="75"/>
      <c r="L926" s="197"/>
      <c r="M926" s="119"/>
      <c r="N926" s="129"/>
      <c r="O926" s="198"/>
      <c r="P926" s="199"/>
      <c r="Q926" s="200"/>
      <c r="R926" s="201"/>
      <c r="S926" s="201"/>
      <c r="T926" s="202"/>
      <c r="U926" s="203"/>
      <c r="V926" s="190"/>
      <c r="W926" s="85"/>
      <c r="X926" s="199"/>
      <c r="Y926" s="200"/>
      <c r="Z926" s="201"/>
      <c r="AA926" s="201"/>
      <c r="AB926" s="202"/>
      <c r="AC926" s="203"/>
      <c r="AD926" s="190"/>
      <c r="AE926" s="213"/>
      <c r="AF926" s="205"/>
      <c r="AG926" s="205"/>
      <c r="AH926" s="206"/>
      <c r="AI926" s="207"/>
      <c r="AJ926" s="214"/>
      <c r="AK926" s="163"/>
      <c r="AL926" s="163"/>
      <c r="AM926" s="208"/>
      <c r="AN926" s="192"/>
      <c r="AO926" s="209"/>
      <c r="AP926" s="162"/>
      <c r="AQ926" s="163"/>
      <c r="AR926" s="163"/>
      <c r="AS926" s="164"/>
      <c r="AT926" s="192"/>
      <c r="AU926" s="209"/>
      <c r="AV926" s="162"/>
      <c r="AW926" s="163"/>
      <c r="AX926" s="163"/>
      <c r="AY926" s="164"/>
      <c r="AZ926" s="192"/>
      <c r="BA926" s="209"/>
      <c r="BB926" s="162"/>
      <c r="BC926" s="163"/>
      <c r="BD926" s="163"/>
      <c r="BE926" s="164"/>
      <c r="BF926" s="192"/>
      <c r="BG926" s="209"/>
      <c r="BH926" s="162"/>
      <c r="BI926" s="163"/>
      <c r="BJ926" s="163"/>
      <c r="BK926" s="164"/>
      <c r="BL926" s="192"/>
      <c r="BM926" s="209"/>
      <c r="BN926" s="210"/>
      <c r="BO926" s="215"/>
      <c r="BP926" s="216"/>
      <c r="BQ926" s="151"/>
    </row>
    <row r="927" spans="1:69" ht="26.25" customHeight="1">
      <c r="A927" s="122" t="str">
        <v/>
      </c>
      <c r="B927" s="212"/>
      <c r="C927" s="194"/>
      <c r="D927" s="195"/>
      <c r="E927" s="152"/>
      <c r="F927" s="155"/>
      <c r="G927" s="107"/>
      <c r="H927" s="196"/>
      <c r="I927" s="113"/>
      <c r="J927" s="75"/>
      <c r="K927" s="75"/>
      <c r="L927" s="197"/>
      <c r="M927" s="119"/>
      <c r="N927" s="129"/>
      <c r="O927" s="198"/>
      <c r="P927" s="199"/>
      <c r="Q927" s="200"/>
      <c r="R927" s="201"/>
      <c r="S927" s="201"/>
      <c r="T927" s="202"/>
      <c r="U927" s="203"/>
      <c r="V927" s="190"/>
      <c r="W927" s="85"/>
      <c r="X927" s="199"/>
      <c r="Y927" s="200"/>
      <c r="Z927" s="201"/>
      <c r="AA927" s="201"/>
      <c r="AB927" s="202"/>
      <c r="AC927" s="203"/>
      <c r="AD927" s="190"/>
      <c r="AE927" s="213"/>
      <c r="AF927" s="205"/>
      <c r="AG927" s="205"/>
      <c r="AH927" s="206"/>
      <c r="AI927" s="207"/>
      <c r="AJ927" s="214"/>
      <c r="AK927" s="163"/>
      <c r="AL927" s="163"/>
      <c r="AM927" s="208"/>
      <c r="AN927" s="192"/>
      <c r="AO927" s="209"/>
      <c r="AP927" s="162"/>
      <c r="AQ927" s="163"/>
      <c r="AR927" s="163"/>
      <c r="AS927" s="164"/>
      <c r="AT927" s="192"/>
      <c r="AU927" s="209"/>
      <c r="AV927" s="162"/>
      <c r="AW927" s="163"/>
      <c r="AX927" s="163"/>
      <c r="AY927" s="164"/>
      <c r="AZ927" s="192"/>
      <c r="BA927" s="209"/>
      <c r="BB927" s="162"/>
      <c r="BC927" s="163"/>
      <c r="BD927" s="163"/>
      <c r="BE927" s="164"/>
      <c r="BF927" s="192"/>
      <c r="BG927" s="209"/>
      <c r="BH927" s="162"/>
      <c r="BI927" s="163"/>
      <c r="BJ927" s="163"/>
      <c r="BK927" s="164"/>
      <c r="BL927" s="192"/>
      <c r="BM927" s="209"/>
      <c r="BN927" s="210"/>
      <c r="BO927" s="215"/>
      <c r="BP927" s="216"/>
      <c r="BQ927" s="151"/>
    </row>
    <row r="928" spans="1:69" ht="26.25" customHeight="1">
      <c r="A928" s="122" t="str">
        <v/>
      </c>
      <c r="B928" s="212"/>
      <c r="C928" s="194"/>
      <c r="D928" s="195"/>
      <c r="E928" s="152"/>
      <c r="F928" s="155"/>
      <c r="G928" s="107"/>
      <c r="H928" s="196"/>
      <c r="I928" s="113"/>
      <c r="J928" s="75"/>
      <c r="K928" s="75"/>
      <c r="L928" s="197"/>
      <c r="M928" s="119"/>
      <c r="N928" s="129"/>
      <c r="O928" s="198"/>
      <c r="P928" s="199"/>
      <c r="Q928" s="200"/>
      <c r="R928" s="201"/>
      <c r="S928" s="201"/>
      <c r="T928" s="202"/>
      <c r="U928" s="203"/>
      <c r="V928" s="190"/>
      <c r="W928" s="85"/>
      <c r="X928" s="199"/>
      <c r="Y928" s="200"/>
      <c r="Z928" s="201"/>
      <c r="AA928" s="201"/>
      <c r="AB928" s="202"/>
      <c r="AC928" s="203"/>
      <c r="AD928" s="190"/>
      <c r="AE928" s="213"/>
      <c r="AF928" s="205"/>
      <c r="AG928" s="205"/>
      <c r="AH928" s="206"/>
      <c r="AI928" s="207"/>
      <c r="AJ928" s="214"/>
      <c r="AK928" s="163"/>
      <c r="AL928" s="163"/>
      <c r="AM928" s="208"/>
      <c r="AN928" s="192"/>
      <c r="AO928" s="209"/>
      <c r="AP928" s="162"/>
      <c r="AQ928" s="163"/>
      <c r="AR928" s="163"/>
      <c r="AS928" s="164"/>
      <c r="AT928" s="192"/>
      <c r="AU928" s="209"/>
      <c r="AV928" s="162"/>
      <c r="AW928" s="163"/>
      <c r="AX928" s="163"/>
      <c r="AY928" s="164"/>
      <c r="AZ928" s="192"/>
      <c r="BA928" s="209"/>
      <c r="BB928" s="162"/>
      <c r="BC928" s="163"/>
      <c r="BD928" s="163"/>
      <c r="BE928" s="164"/>
      <c r="BF928" s="192"/>
      <c r="BG928" s="209"/>
      <c r="BH928" s="162"/>
      <c r="BI928" s="163"/>
      <c r="BJ928" s="163"/>
      <c r="BK928" s="164"/>
      <c r="BL928" s="192"/>
      <c r="BM928" s="209"/>
      <c r="BN928" s="210"/>
      <c r="BO928" s="215"/>
      <c r="BP928" s="216"/>
      <c r="BQ928" s="151"/>
    </row>
    <row r="929" spans="1:69" ht="26.25" customHeight="1">
      <c r="A929" s="122" t="str">
        <v/>
      </c>
      <c r="B929" s="212"/>
      <c r="C929" s="194"/>
      <c r="D929" s="195"/>
      <c r="E929" s="152"/>
      <c r="F929" s="155"/>
      <c r="G929" s="107"/>
      <c r="H929" s="196"/>
      <c r="I929" s="113"/>
      <c r="J929" s="75"/>
      <c r="K929" s="75"/>
      <c r="L929" s="197"/>
      <c r="M929" s="119"/>
      <c r="N929" s="129"/>
      <c r="O929" s="198"/>
      <c r="P929" s="199"/>
      <c r="Q929" s="200"/>
      <c r="R929" s="201"/>
      <c r="S929" s="201"/>
      <c r="T929" s="202"/>
      <c r="U929" s="203"/>
      <c r="V929" s="190"/>
      <c r="W929" s="85"/>
      <c r="X929" s="199"/>
      <c r="Y929" s="200"/>
      <c r="Z929" s="201"/>
      <c r="AA929" s="201"/>
      <c r="AB929" s="202"/>
      <c r="AC929" s="203"/>
      <c r="AD929" s="190"/>
      <c r="AE929" s="213"/>
      <c r="AF929" s="205"/>
      <c r="AG929" s="205"/>
      <c r="AH929" s="206"/>
      <c r="AI929" s="207"/>
      <c r="AJ929" s="214"/>
      <c r="AK929" s="163"/>
      <c r="AL929" s="163"/>
      <c r="AM929" s="208"/>
      <c r="AN929" s="192"/>
      <c r="AO929" s="209"/>
      <c r="AP929" s="162"/>
      <c r="AQ929" s="163"/>
      <c r="AR929" s="163"/>
      <c r="AS929" s="164"/>
      <c r="AT929" s="192"/>
      <c r="AU929" s="209"/>
      <c r="AV929" s="162"/>
      <c r="AW929" s="163"/>
      <c r="AX929" s="163"/>
      <c r="AY929" s="164"/>
      <c r="AZ929" s="192"/>
      <c r="BA929" s="209"/>
      <c r="BB929" s="162"/>
      <c r="BC929" s="163"/>
      <c r="BD929" s="163"/>
      <c r="BE929" s="164"/>
      <c r="BF929" s="192"/>
      <c r="BG929" s="209"/>
      <c r="BH929" s="162"/>
      <c r="BI929" s="163"/>
      <c r="BJ929" s="163"/>
      <c r="BK929" s="164"/>
      <c r="BL929" s="192"/>
      <c r="BM929" s="209"/>
      <c r="BN929" s="210"/>
      <c r="BO929" s="215"/>
      <c r="BP929" s="216"/>
      <c r="BQ929" s="151"/>
    </row>
    <row r="930" spans="1:69" ht="26.25" customHeight="1">
      <c r="A930" s="122" t="str">
        <v/>
      </c>
      <c r="B930" s="212"/>
      <c r="C930" s="194"/>
      <c r="D930" s="195"/>
      <c r="E930" s="152"/>
      <c r="F930" s="155"/>
      <c r="G930" s="107"/>
      <c r="H930" s="196"/>
      <c r="I930" s="113"/>
      <c r="J930" s="75"/>
      <c r="K930" s="75"/>
      <c r="L930" s="197"/>
      <c r="M930" s="119"/>
      <c r="N930" s="129"/>
      <c r="O930" s="198"/>
      <c r="P930" s="199"/>
      <c r="Q930" s="200"/>
      <c r="R930" s="201"/>
      <c r="S930" s="201"/>
      <c r="T930" s="202"/>
      <c r="U930" s="203"/>
      <c r="V930" s="190"/>
      <c r="W930" s="85"/>
      <c r="X930" s="199"/>
      <c r="Y930" s="200"/>
      <c r="Z930" s="201"/>
      <c r="AA930" s="201"/>
      <c r="AB930" s="202"/>
      <c r="AC930" s="203"/>
      <c r="AD930" s="190"/>
      <c r="AE930" s="213"/>
      <c r="AF930" s="205"/>
      <c r="AG930" s="205"/>
      <c r="AH930" s="206"/>
      <c r="AI930" s="207"/>
      <c r="AJ930" s="214"/>
      <c r="AK930" s="163"/>
      <c r="AL930" s="163"/>
      <c r="AM930" s="208"/>
      <c r="AN930" s="192"/>
      <c r="AO930" s="209"/>
      <c r="AP930" s="162"/>
      <c r="AQ930" s="163"/>
      <c r="AR930" s="163"/>
      <c r="AS930" s="164"/>
      <c r="AT930" s="192"/>
      <c r="AU930" s="209"/>
      <c r="AV930" s="162"/>
      <c r="AW930" s="163"/>
      <c r="AX930" s="163"/>
      <c r="AY930" s="164"/>
      <c r="AZ930" s="192"/>
      <c r="BA930" s="209"/>
      <c r="BB930" s="162"/>
      <c r="BC930" s="163"/>
      <c r="BD930" s="163"/>
      <c r="BE930" s="164"/>
      <c r="BF930" s="192"/>
      <c r="BG930" s="209"/>
      <c r="BH930" s="162"/>
      <c r="BI930" s="163"/>
      <c r="BJ930" s="163"/>
      <c r="BK930" s="164"/>
      <c r="BL930" s="192"/>
      <c r="BM930" s="209"/>
      <c r="BN930" s="210"/>
      <c r="BO930" s="215"/>
      <c r="BP930" s="216"/>
      <c r="BQ930" s="151"/>
    </row>
    <row r="931" spans="1:69" ht="26.25" customHeight="1">
      <c r="A931" s="122" t="str">
        <v/>
      </c>
      <c r="B931" s="212"/>
      <c r="C931" s="194"/>
      <c r="D931" s="195"/>
      <c r="E931" s="152"/>
      <c r="F931" s="155"/>
      <c r="G931" s="107"/>
      <c r="H931" s="196"/>
      <c r="I931" s="113"/>
      <c r="J931" s="75"/>
      <c r="K931" s="75"/>
      <c r="L931" s="197"/>
      <c r="M931" s="119"/>
      <c r="N931" s="129"/>
      <c r="O931" s="198"/>
      <c r="P931" s="199"/>
      <c r="Q931" s="200"/>
      <c r="R931" s="201"/>
      <c r="S931" s="201"/>
      <c r="T931" s="202"/>
      <c r="U931" s="203"/>
      <c r="V931" s="190"/>
      <c r="W931" s="85"/>
      <c r="X931" s="199"/>
      <c r="Y931" s="200"/>
      <c r="Z931" s="201"/>
      <c r="AA931" s="201"/>
      <c r="AB931" s="202"/>
      <c r="AC931" s="203"/>
      <c r="AD931" s="190"/>
      <c r="AE931" s="213"/>
      <c r="AF931" s="205"/>
      <c r="AG931" s="205"/>
      <c r="AH931" s="206"/>
      <c r="AI931" s="207"/>
      <c r="AJ931" s="214"/>
      <c r="AK931" s="163"/>
      <c r="AL931" s="163"/>
      <c r="AM931" s="208"/>
      <c r="AN931" s="192"/>
      <c r="AO931" s="209"/>
      <c r="AP931" s="162"/>
      <c r="AQ931" s="163"/>
      <c r="AR931" s="163"/>
      <c r="AS931" s="164"/>
      <c r="AT931" s="192"/>
      <c r="AU931" s="209"/>
      <c r="AV931" s="162"/>
      <c r="AW931" s="163"/>
      <c r="AX931" s="163"/>
      <c r="AY931" s="164"/>
      <c r="AZ931" s="192"/>
      <c r="BA931" s="209"/>
      <c r="BB931" s="162"/>
      <c r="BC931" s="163"/>
      <c r="BD931" s="163"/>
      <c r="BE931" s="164"/>
      <c r="BF931" s="192"/>
      <c r="BG931" s="209"/>
      <c r="BH931" s="162"/>
      <c r="BI931" s="163"/>
      <c r="BJ931" s="163"/>
      <c r="BK931" s="164"/>
      <c r="BL931" s="192"/>
      <c r="BM931" s="209"/>
      <c r="BN931" s="210"/>
      <c r="BO931" s="215"/>
      <c r="BP931" s="216"/>
      <c r="BQ931" s="151"/>
    </row>
    <row r="932" spans="1:69" ht="26.25" customHeight="1">
      <c r="A932" s="122" t="str">
        <v/>
      </c>
      <c r="B932" s="212"/>
      <c r="C932" s="194"/>
      <c r="D932" s="195"/>
      <c r="E932" s="152"/>
      <c r="F932" s="155"/>
      <c r="G932" s="107"/>
      <c r="H932" s="196"/>
      <c r="I932" s="113"/>
      <c r="J932" s="75"/>
      <c r="K932" s="75"/>
      <c r="L932" s="197"/>
      <c r="M932" s="119"/>
      <c r="N932" s="129"/>
      <c r="O932" s="198"/>
      <c r="P932" s="199"/>
      <c r="Q932" s="200"/>
      <c r="R932" s="201"/>
      <c r="S932" s="201"/>
      <c r="T932" s="202"/>
      <c r="U932" s="203"/>
      <c r="V932" s="190"/>
      <c r="W932" s="85"/>
      <c r="X932" s="199"/>
      <c r="Y932" s="200"/>
      <c r="Z932" s="201"/>
      <c r="AA932" s="201"/>
      <c r="AB932" s="202"/>
      <c r="AC932" s="203"/>
      <c r="AD932" s="190"/>
      <c r="AE932" s="213"/>
      <c r="AF932" s="205"/>
      <c r="AG932" s="205"/>
      <c r="AH932" s="206"/>
      <c r="AI932" s="207"/>
      <c r="AJ932" s="214"/>
      <c r="AK932" s="163"/>
      <c r="AL932" s="163"/>
      <c r="AM932" s="208"/>
      <c r="AN932" s="192"/>
      <c r="AO932" s="209"/>
      <c r="AP932" s="162"/>
      <c r="AQ932" s="163"/>
      <c r="AR932" s="163"/>
      <c r="AS932" s="164"/>
      <c r="AT932" s="192"/>
      <c r="AU932" s="209"/>
      <c r="AV932" s="162"/>
      <c r="AW932" s="163"/>
      <c r="AX932" s="163"/>
      <c r="AY932" s="164"/>
      <c r="AZ932" s="192"/>
      <c r="BA932" s="209"/>
      <c r="BB932" s="162"/>
      <c r="BC932" s="163"/>
      <c r="BD932" s="163"/>
      <c r="BE932" s="164"/>
      <c r="BF932" s="192"/>
      <c r="BG932" s="209"/>
      <c r="BH932" s="162"/>
      <c r="BI932" s="163"/>
      <c r="BJ932" s="163"/>
      <c r="BK932" s="164"/>
      <c r="BL932" s="192"/>
      <c r="BM932" s="209"/>
      <c r="BN932" s="210"/>
      <c r="BO932" s="215"/>
      <c r="BP932" s="216"/>
      <c r="BQ932" s="151"/>
    </row>
    <row r="933" spans="1:69" ht="26.25" customHeight="1">
      <c r="A933" s="122" t="str">
        <v/>
      </c>
      <c r="B933" s="212"/>
      <c r="C933" s="194"/>
      <c r="D933" s="195"/>
      <c r="E933" s="152"/>
      <c r="F933" s="155"/>
      <c r="G933" s="107"/>
      <c r="H933" s="196"/>
      <c r="I933" s="113"/>
      <c r="J933" s="75"/>
      <c r="K933" s="75"/>
      <c r="L933" s="197"/>
      <c r="M933" s="119"/>
      <c r="N933" s="129"/>
      <c r="O933" s="198"/>
      <c r="P933" s="199"/>
      <c r="Q933" s="200"/>
      <c r="R933" s="201"/>
      <c r="S933" s="201"/>
      <c r="T933" s="202"/>
      <c r="U933" s="203"/>
      <c r="V933" s="190"/>
      <c r="W933" s="85"/>
      <c r="X933" s="199"/>
      <c r="Y933" s="200"/>
      <c r="Z933" s="201"/>
      <c r="AA933" s="201"/>
      <c r="AB933" s="202"/>
      <c r="AC933" s="203"/>
      <c r="AD933" s="190"/>
      <c r="AE933" s="213"/>
      <c r="AF933" s="205"/>
      <c r="AG933" s="205"/>
      <c r="AH933" s="206"/>
      <c r="AI933" s="207"/>
      <c r="AJ933" s="214"/>
      <c r="AK933" s="163"/>
      <c r="AL933" s="163"/>
      <c r="AM933" s="208"/>
      <c r="AN933" s="192"/>
      <c r="AO933" s="209"/>
      <c r="AP933" s="162"/>
      <c r="AQ933" s="163"/>
      <c r="AR933" s="163"/>
      <c r="AS933" s="164"/>
      <c r="AT933" s="192"/>
      <c r="AU933" s="209"/>
      <c r="AV933" s="162"/>
      <c r="AW933" s="163"/>
      <c r="AX933" s="163"/>
      <c r="AY933" s="164"/>
      <c r="AZ933" s="192"/>
      <c r="BA933" s="209"/>
      <c r="BB933" s="162"/>
      <c r="BC933" s="163"/>
      <c r="BD933" s="163"/>
      <c r="BE933" s="164"/>
      <c r="BF933" s="192"/>
      <c r="BG933" s="209"/>
      <c r="BH933" s="162"/>
      <c r="BI933" s="163"/>
      <c r="BJ933" s="163"/>
      <c r="BK933" s="164"/>
      <c r="BL933" s="192"/>
      <c r="BM933" s="209"/>
      <c r="BN933" s="210"/>
      <c r="BO933" s="215"/>
      <c r="BP933" s="216"/>
      <c r="BQ933" s="151"/>
    </row>
    <row r="934" spans="1:69" ht="26.25" customHeight="1">
      <c r="A934" s="122" t="str">
        <v/>
      </c>
      <c r="B934" s="212"/>
      <c r="C934" s="194"/>
      <c r="D934" s="195"/>
      <c r="E934" s="152"/>
      <c r="F934" s="155"/>
      <c r="G934" s="107"/>
      <c r="H934" s="196"/>
      <c r="I934" s="113"/>
      <c r="J934" s="75"/>
      <c r="K934" s="75"/>
      <c r="L934" s="197"/>
      <c r="M934" s="119"/>
      <c r="N934" s="129"/>
      <c r="O934" s="198"/>
      <c r="P934" s="199"/>
      <c r="Q934" s="200"/>
      <c r="R934" s="201"/>
      <c r="S934" s="201"/>
      <c r="T934" s="202"/>
      <c r="U934" s="203"/>
      <c r="V934" s="190"/>
      <c r="W934" s="85"/>
      <c r="X934" s="199"/>
      <c r="Y934" s="200"/>
      <c r="Z934" s="201"/>
      <c r="AA934" s="201"/>
      <c r="AB934" s="202"/>
      <c r="AC934" s="203"/>
      <c r="AD934" s="190"/>
      <c r="AE934" s="213"/>
      <c r="AF934" s="205"/>
      <c r="AG934" s="205"/>
      <c r="AH934" s="206"/>
      <c r="AI934" s="207"/>
      <c r="AJ934" s="214"/>
      <c r="AK934" s="163"/>
      <c r="AL934" s="163"/>
      <c r="AM934" s="208"/>
      <c r="AN934" s="192"/>
      <c r="AO934" s="209"/>
      <c r="AP934" s="162"/>
      <c r="AQ934" s="163"/>
      <c r="AR934" s="163"/>
      <c r="AS934" s="164"/>
      <c r="AT934" s="192"/>
      <c r="AU934" s="209"/>
      <c r="AV934" s="162"/>
      <c r="AW934" s="163"/>
      <c r="AX934" s="163"/>
      <c r="AY934" s="164"/>
      <c r="AZ934" s="192"/>
      <c r="BA934" s="209"/>
      <c r="BB934" s="162"/>
      <c r="BC934" s="163"/>
      <c r="BD934" s="163"/>
      <c r="BE934" s="164"/>
      <c r="BF934" s="192"/>
      <c r="BG934" s="209"/>
      <c r="BH934" s="162"/>
      <c r="BI934" s="163"/>
      <c r="BJ934" s="163"/>
      <c r="BK934" s="164"/>
      <c r="BL934" s="192"/>
      <c r="BM934" s="209"/>
      <c r="BN934" s="210"/>
      <c r="BO934" s="215"/>
      <c r="BP934" s="216"/>
      <c r="BQ934" s="151"/>
    </row>
    <row r="935" spans="1:69" ht="26.25" customHeight="1">
      <c r="A935" s="122" t="str">
        <v/>
      </c>
      <c r="B935" s="212"/>
      <c r="C935" s="194"/>
      <c r="D935" s="195"/>
      <c r="E935" s="152"/>
      <c r="F935" s="155"/>
      <c r="G935" s="107"/>
      <c r="H935" s="196"/>
      <c r="I935" s="113"/>
      <c r="J935" s="75"/>
      <c r="K935" s="75"/>
      <c r="L935" s="197"/>
      <c r="M935" s="119"/>
      <c r="N935" s="129"/>
      <c r="O935" s="198"/>
      <c r="P935" s="199"/>
      <c r="Q935" s="200"/>
      <c r="R935" s="201"/>
      <c r="S935" s="201"/>
      <c r="T935" s="202"/>
      <c r="U935" s="203"/>
      <c r="V935" s="190"/>
      <c r="W935" s="85"/>
      <c r="X935" s="199"/>
      <c r="Y935" s="200"/>
      <c r="Z935" s="201"/>
      <c r="AA935" s="201"/>
      <c r="AB935" s="202"/>
      <c r="AC935" s="203"/>
      <c r="AD935" s="190"/>
      <c r="AE935" s="213"/>
      <c r="AF935" s="205"/>
      <c r="AG935" s="205"/>
      <c r="AH935" s="206"/>
      <c r="AI935" s="207"/>
      <c r="AJ935" s="214"/>
      <c r="AK935" s="163"/>
      <c r="AL935" s="163"/>
      <c r="AM935" s="208"/>
      <c r="AN935" s="192"/>
      <c r="AO935" s="209"/>
      <c r="AP935" s="162"/>
      <c r="AQ935" s="163"/>
      <c r="AR935" s="163"/>
      <c r="AS935" s="164"/>
      <c r="AT935" s="192"/>
      <c r="AU935" s="209"/>
      <c r="AV935" s="162"/>
      <c r="AW935" s="163"/>
      <c r="AX935" s="163"/>
      <c r="AY935" s="164"/>
      <c r="AZ935" s="192"/>
      <c r="BA935" s="209"/>
      <c r="BB935" s="162"/>
      <c r="BC935" s="163"/>
      <c r="BD935" s="163"/>
      <c r="BE935" s="164"/>
      <c r="BF935" s="192"/>
      <c r="BG935" s="209"/>
      <c r="BH935" s="162"/>
      <c r="BI935" s="163"/>
      <c r="BJ935" s="163"/>
      <c r="BK935" s="164"/>
      <c r="BL935" s="192"/>
      <c r="BM935" s="209"/>
      <c r="BN935" s="210"/>
      <c r="BO935" s="215"/>
      <c r="BP935" s="216"/>
      <c r="BQ935" s="151"/>
    </row>
    <row r="936" spans="1:69" ht="26.25" customHeight="1">
      <c r="A936" s="122" t="str">
        <v/>
      </c>
      <c r="B936" s="212"/>
      <c r="C936" s="194"/>
      <c r="D936" s="195"/>
      <c r="E936" s="152"/>
      <c r="F936" s="155"/>
      <c r="G936" s="107"/>
      <c r="H936" s="196"/>
      <c r="I936" s="113"/>
      <c r="J936" s="75"/>
      <c r="K936" s="75"/>
      <c r="L936" s="197"/>
      <c r="M936" s="119"/>
      <c r="N936" s="129"/>
      <c r="O936" s="198"/>
      <c r="P936" s="199"/>
      <c r="Q936" s="200"/>
      <c r="R936" s="201"/>
      <c r="S936" s="201"/>
      <c r="T936" s="202"/>
      <c r="U936" s="203"/>
      <c r="V936" s="190"/>
      <c r="W936" s="85"/>
      <c r="X936" s="199"/>
      <c r="Y936" s="200"/>
      <c r="Z936" s="201"/>
      <c r="AA936" s="201"/>
      <c r="AB936" s="202"/>
      <c r="AC936" s="203"/>
      <c r="AD936" s="190"/>
      <c r="AE936" s="213"/>
      <c r="AF936" s="205"/>
      <c r="AG936" s="205"/>
      <c r="AH936" s="206"/>
      <c r="AI936" s="207"/>
      <c r="AJ936" s="214"/>
      <c r="AK936" s="163"/>
      <c r="AL936" s="163"/>
      <c r="AM936" s="208"/>
      <c r="AN936" s="192"/>
      <c r="AO936" s="209"/>
      <c r="AP936" s="162"/>
      <c r="AQ936" s="163"/>
      <c r="AR936" s="163"/>
      <c r="AS936" s="164"/>
      <c r="AT936" s="192"/>
      <c r="AU936" s="209"/>
      <c r="AV936" s="162"/>
      <c r="AW936" s="163"/>
      <c r="AX936" s="163"/>
      <c r="AY936" s="164"/>
      <c r="AZ936" s="192"/>
      <c r="BA936" s="209"/>
      <c r="BB936" s="162"/>
      <c r="BC936" s="163"/>
      <c r="BD936" s="163"/>
      <c r="BE936" s="164"/>
      <c r="BF936" s="192"/>
      <c r="BG936" s="209"/>
      <c r="BH936" s="162"/>
      <c r="BI936" s="163"/>
      <c r="BJ936" s="163"/>
      <c r="BK936" s="164"/>
      <c r="BL936" s="192"/>
      <c r="BM936" s="209"/>
      <c r="BN936" s="210"/>
      <c r="BO936" s="215"/>
      <c r="BP936" s="216"/>
      <c r="BQ936" s="151"/>
    </row>
    <row r="937" spans="1:69" ht="26.25" customHeight="1">
      <c r="A937" s="122" t="str">
        <v/>
      </c>
      <c r="B937" s="212"/>
      <c r="C937" s="194"/>
      <c r="D937" s="195"/>
      <c r="E937" s="152"/>
      <c r="F937" s="155"/>
      <c r="G937" s="107"/>
      <c r="H937" s="196"/>
      <c r="I937" s="113"/>
      <c r="J937" s="75"/>
      <c r="K937" s="75"/>
      <c r="L937" s="197"/>
      <c r="M937" s="119"/>
      <c r="N937" s="129"/>
      <c r="O937" s="198"/>
      <c r="P937" s="199"/>
      <c r="Q937" s="200"/>
      <c r="R937" s="201"/>
      <c r="S937" s="201"/>
      <c r="T937" s="202"/>
      <c r="U937" s="203"/>
      <c r="V937" s="190"/>
      <c r="W937" s="85"/>
      <c r="X937" s="199"/>
      <c r="Y937" s="200"/>
      <c r="Z937" s="201"/>
      <c r="AA937" s="201"/>
      <c r="AB937" s="202"/>
      <c r="AC937" s="203"/>
      <c r="AD937" s="190"/>
      <c r="AE937" s="213"/>
      <c r="AF937" s="205"/>
      <c r="AG937" s="205"/>
      <c r="AH937" s="206"/>
      <c r="AI937" s="207"/>
      <c r="AJ937" s="214"/>
      <c r="AK937" s="163"/>
      <c r="AL937" s="163"/>
      <c r="AM937" s="208"/>
      <c r="AN937" s="192"/>
      <c r="AO937" s="209"/>
      <c r="AP937" s="162"/>
      <c r="AQ937" s="163"/>
      <c r="AR937" s="163"/>
      <c r="AS937" s="164"/>
      <c r="AT937" s="192"/>
      <c r="AU937" s="209"/>
      <c r="AV937" s="162"/>
      <c r="AW937" s="163"/>
      <c r="AX937" s="163"/>
      <c r="AY937" s="164"/>
      <c r="AZ937" s="192"/>
      <c r="BA937" s="209"/>
      <c r="BB937" s="162"/>
      <c r="BC937" s="163"/>
      <c r="BD937" s="163"/>
      <c r="BE937" s="164"/>
      <c r="BF937" s="192"/>
      <c r="BG937" s="209"/>
      <c r="BH937" s="162"/>
      <c r="BI937" s="163"/>
      <c r="BJ937" s="163"/>
      <c r="BK937" s="164"/>
      <c r="BL937" s="192"/>
      <c r="BM937" s="209"/>
      <c r="BN937" s="210"/>
      <c r="BO937" s="215"/>
      <c r="BP937" s="216"/>
      <c r="BQ937" s="151"/>
    </row>
    <row r="938" spans="1:69" ht="26.25" customHeight="1">
      <c r="A938" s="122" t="str">
        <v/>
      </c>
      <c r="B938" s="212"/>
      <c r="C938" s="194"/>
      <c r="D938" s="195"/>
      <c r="E938" s="152"/>
      <c r="F938" s="155"/>
      <c r="G938" s="107"/>
      <c r="H938" s="196"/>
      <c r="I938" s="113"/>
      <c r="J938" s="75"/>
      <c r="K938" s="75"/>
      <c r="L938" s="197"/>
      <c r="M938" s="119"/>
      <c r="N938" s="129"/>
      <c r="O938" s="198"/>
      <c r="P938" s="199"/>
      <c r="Q938" s="200"/>
      <c r="R938" s="201"/>
      <c r="S938" s="201"/>
      <c r="T938" s="202"/>
      <c r="U938" s="203"/>
      <c r="V938" s="190"/>
      <c r="W938" s="85"/>
      <c r="X938" s="199"/>
      <c r="Y938" s="200"/>
      <c r="Z938" s="201"/>
      <c r="AA938" s="201"/>
      <c r="AB938" s="202"/>
      <c r="AC938" s="203"/>
      <c r="AD938" s="190"/>
      <c r="AE938" s="213"/>
      <c r="AF938" s="205"/>
      <c r="AG938" s="205"/>
      <c r="AH938" s="206"/>
      <c r="AI938" s="207"/>
      <c r="AJ938" s="214"/>
      <c r="AK938" s="163"/>
      <c r="AL938" s="163"/>
      <c r="AM938" s="208"/>
      <c r="AN938" s="192"/>
      <c r="AO938" s="209"/>
      <c r="AP938" s="162"/>
      <c r="AQ938" s="163"/>
      <c r="AR938" s="163"/>
      <c r="AS938" s="164"/>
      <c r="AT938" s="192"/>
      <c r="AU938" s="209"/>
      <c r="AV938" s="162"/>
      <c r="AW938" s="163"/>
      <c r="AX938" s="163"/>
      <c r="AY938" s="164"/>
      <c r="AZ938" s="192"/>
      <c r="BA938" s="209"/>
      <c r="BB938" s="162"/>
      <c r="BC938" s="163"/>
      <c r="BD938" s="163"/>
      <c r="BE938" s="164"/>
      <c r="BF938" s="192"/>
      <c r="BG938" s="209"/>
      <c r="BH938" s="162"/>
      <c r="BI938" s="163"/>
      <c r="BJ938" s="163"/>
      <c r="BK938" s="164"/>
      <c r="BL938" s="192"/>
      <c r="BM938" s="209"/>
      <c r="BN938" s="210"/>
      <c r="BO938" s="215"/>
      <c r="BP938" s="216"/>
      <c r="BQ938" s="151"/>
    </row>
    <row r="939" spans="1:69" ht="26.25" customHeight="1">
      <c r="A939" s="122" t="str">
        <v/>
      </c>
      <c r="B939" s="212"/>
      <c r="C939" s="194"/>
      <c r="D939" s="195"/>
      <c r="E939" s="152"/>
      <c r="F939" s="155"/>
      <c r="G939" s="107"/>
      <c r="H939" s="196"/>
      <c r="I939" s="113"/>
      <c r="J939" s="75"/>
      <c r="K939" s="75"/>
      <c r="L939" s="197"/>
      <c r="M939" s="119"/>
      <c r="N939" s="129"/>
      <c r="O939" s="198"/>
      <c r="P939" s="199"/>
      <c r="Q939" s="200"/>
      <c r="R939" s="201"/>
      <c r="S939" s="201"/>
      <c r="T939" s="202"/>
      <c r="U939" s="203"/>
      <c r="V939" s="190"/>
      <c r="W939" s="85"/>
      <c r="X939" s="199"/>
      <c r="Y939" s="200"/>
      <c r="Z939" s="201"/>
      <c r="AA939" s="201"/>
      <c r="AB939" s="202"/>
      <c r="AC939" s="203"/>
      <c r="AD939" s="190"/>
      <c r="AE939" s="213"/>
      <c r="AF939" s="205"/>
      <c r="AG939" s="205"/>
      <c r="AH939" s="206"/>
      <c r="AI939" s="207"/>
      <c r="AJ939" s="214"/>
      <c r="AK939" s="163"/>
      <c r="AL939" s="163"/>
      <c r="AM939" s="208"/>
      <c r="AN939" s="192"/>
      <c r="AO939" s="209"/>
      <c r="AP939" s="162"/>
      <c r="AQ939" s="163"/>
      <c r="AR939" s="163"/>
      <c r="AS939" s="164"/>
      <c r="AT939" s="192"/>
      <c r="AU939" s="209"/>
      <c r="AV939" s="162"/>
      <c r="AW939" s="163"/>
      <c r="AX939" s="163"/>
      <c r="AY939" s="164"/>
      <c r="AZ939" s="192"/>
      <c r="BA939" s="209"/>
      <c r="BB939" s="162"/>
      <c r="BC939" s="163"/>
      <c r="BD939" s="163"/>
      <c r="BE939" s="164"/>
      <c r="BF939" s="192"/>
      <c r="BG939" s="209"/>
      <c r="BH939" s="162"/>
      <c r="BI939" s="163"/>
      <c r="BJ939" s="163"/>
      <c r="BK939" s="164"/>
      <c r="BL939" s="192"/>
      <c r="BM939" s="209"/>
      <c r="BN939" s="210"/>
      <c r="BO939" s="215"/>
      <c r="BP939" s="216"/>
      <c r="BQ939" s="151"/>
    </row>
    <row r="940" spans="1:69" ht="26.25" customHeight="1">
      <c r="A940" s="122" t="str">
        <v/>
      </c>
      <c r="B940" s="212"/>
      <c r="C940" s="194"/>
      <c r="D940" s="195"/>
      <c r="E940" s="152"/>
      <c r="F940" s="155"/>
      <c r="G940" s="107"/>
      <c r="H940" s="196"/>
      <c r="I940" s="113"/>
      <c r="J940" s="75"/>
      <c r="K940" s="75"/>
      <c r="L940" s="197"/>
      <c r="M940" s="119"/>
      <c r="N940" s="129"/>
      <c r="O940" s="198"/>
      <c r="P940" s="199"/>
      <c r="Q940" s="200"/>
      <c r="R940" s="201"/>
      <c r="S940" s="201"/>
      <c r="T940" s="202"/>
      <c r="U940" s="203"/>
      <c r="V940" s="190"/>
      <c r="W940" s="85"/>
      <c r="X940" s="199"/>
      <c r="Y940" s="200"/>
      <c r="Z940" s="201"/>
      <c r="AA940" s="201"/>
      <c r="AB940" s="202"/>
      <c r="AC940" s="203"/>
      <c r="AD940" s="190"/>
      <c r="AE940" s="213"/>
      <c r="AF940" s="205"/>
      <c r="AG940" s="205"/>
      <c r="AH940" s="206"/>
      <c r="AI940" s="207"/>
      <c r="AJ940" s="214"/>
      <c r="AK940" s="163"/>
      <c r="AL940" s="163"/>
      <c r="AM940" s="208"/>
      <c r="AN940" s="192"/>
      <c r="AO940" s="209"/>
      <c r="AP940" s="162"/>
      <c r="AQ940" s="163"/>
      <c r="AR940" s="163"/>
      <c r="AS940" s="164"/>
      <c r="AT940" s="192"/>
      <c r="AU940" s="209"/>
      <c r="AV940" s="162"/>
      <c r="AW940" s="163"/>
      <c r="AX940" s="163"/>
      <c r="AY940" s="164"/>
      <c r="AZ940" s="192"/>
      <c r="BA940" s="209"/>
      <c r="BB940" s="162"/>
      <c r="BC940" s="163"/>
      <c r="BD940" s="163"/>
      <c r="BE940" s="164"/>
      <c r="BF940" s="192"/>
      <c r="BG940" s="209"/>
      <c r="BH940" s="162"/>
      <c r="BI940" s="163"/>
      <c r="BJ940" s="163"/>
      <c r="BK940" s="164"/>
      <c r="BL940" s="192"/>
      <c r="BM940" s="209"/>
      <c r="BN940" s="210"/>
      <c r="BO940" s="215"/>
      <c r="BP940" s="216"/>
      <c r="BQ940" s="151"/>
    </row>
    <row r="941" spans="1:69" ht="26.25" customHeight="1">
      <c r="A941" s="122" t="str">
        <v/>
      </c>
      <c r="B941" s="212"/>
      <c r="C941" s="194"/>
      <c r="D941" s="195"/>
      <c r="E941" s="152"/>
      <c r="F941" s="155"/>
      <c r="G941" s="107"/>
      <c r="H941" s="196"/>
      <c r="I941" s="113"/>
      <c r="J941" s="75"/>
      <c r="K941" s="75"/>
      <c r="L941" s="197"/>
      <c r="M941" s="119"/>
      <c r="N941" s="129"/>
      <c r="O941" s="198"/>
      <c r="P941" s="199"/>
      <c r="Q941" s="200"/>
      <c r="R941" s="201"/>
      <c r="S941" s="201"/>
      <c r="T941" s="202"/>
      <c r="U941" s="203"/>
      <c r="V941" s="190"/>
      <c r="W941" s="85"/>
      <c r="X941" s="199"/>
      <c r="Y941" s="200"/>
      <c r="Z941" s="201"/>
      <c r="AA941" s="201"/>
      <c r="AB941" s="202"/>
      <c r="AC941" s="203"/>
      <c r="AD941" s="190"/>
      <c r="AE941" s="213"/>
      <c r="AF941" s="205"/>
      <c r="AG941" s="205"/>
      <c r="AH941" s="206"/>
      <c r="AI941" s="207"/>
      <c r="AJ941" s="214"/>
      <c r="AK941" s="163"/>
      <c r="AL941" s="163"/>
      <c r="AM941" s="208"/>
      <c r="AN941" s="192"/>
      <c r="AO941" s="209"/>
      <c r="AP941" s="162"/>
      <c r="AQ941" s="163"/>
      <c r="AR941" s="163"/>
      <c r="AS941" s="164"/>
      <c r="AT941" s="192"/>
      <c r="AU941" s="209"/>
      <c r="AV941" s="162"/>
      <c r="AW941" s="163"/>
      <c r="AX941" s="163"/>
      <c r="AY941" s="164"/>
      <c r="AZ941" s="192"/>
      <c r="BA941" s="209"/>
      <c r="BB941" s="162"/>
      <c r="BC941" s="163"/>
      <c r="BD941" s="163"/>
      <c r="BE941" s="164"/>
      <c r="BF941" s="192"/>
      <c r="BG941" s="209"/>
      <c r="BH941" s="162"/>
      <c r="BI941" s="163"/>
      <c r="BJ941" s="163"/>
      <c r="BK941" s="164"/>
      <c r="BL941" s="192"/>
      <c r="BM941" s="209"/>
      <c r="BN941" s="210"/>
      <c r="BO941" s="215"/>
      <c r="BP941" s="216"/>
      <c r="BQ941" s="151"/>
    </row>
    <row r="942" spans="1:69" ht="26.25" customHeight="1">
      <c r="A942" s="122" t="str">
        <v/>
      </c>
      <c r="B942" s="212"/>
      <c r="C942" s="194"/>
      <c r="D942" s="195"/>
      <c r="E942" s="152"/>
      <c r="F942" s="155"/>
      <c r="G942" s="107"/>
      <c r="H942" s="196"/>
      <c r="I942" s="113"/>
      <c r="J942" s="75"/>
      <c r="K942" s="75"/>
      <c r="L942" s="197"/>
      <c r="M942" s="119"/>
      <c r="N942" s="129"/>
      <c r="O942" s="198"/>
      <c r="P942" s="199"/>
      <c r="Q942" s="200"/>
      <c r="R942" s="201"/>
      <c r="S942" s="201"/>
      <c r="T942" s="202"/>
      <c r="U942" s="203"/>
      <c r="V942" s="190"/>
      <c r="W942" s="85"/>
      <c r="X942" s="199"/>
      <c r="Y942" s="200"/>
      <c r="Z942" s="201"/>
      <c r="AA942" s="201"/>
      <c r="AB942" s="202"/>
      <c r="AC942" s="203"/>
      <c r="AD942" s="190"/>
      <c r="AE942" s="213"/>
      <c r="AF942" s="205"/>
      <c r="AG942" s="205"/>
      <c r="AH942" s="206"/>
      <c r="AI942" s="207"/>
      <c r="AJ942" s="214"/>
      <c r="AK942" s="163"/>
      <c r="AL942" s="163"/>
      <c r="AM942" s="208"/>
      <c r="AN942" s="192"/>
      <c r="AO942" s="209"/>
      <c r="AP942" s="162"/>
      <c r="AQ942" s="163"/>
      <c r="AR942" s="163"/>
      <c r="AS942" s="164"/>
      <c r="AT942" s="192"/>
      <c r="AU942" s="209"/>
      <c r="AV942" s="162"/>
      <c r="AW942" s="163"/>
      <c r="AX942" s="163"/>
      <c r="AY942" s="164"/>
      <c r="AZ942" s="192"/>
      <c r="BA942" s="209"/>
      <c r="BB942" s="162"/>
      <c r="BC942" s="163"/>
      <c r="BD942" s="163"/>
      <c r="BE942" s="164"/>
      <c r="BF942" s="192"/>
      <c r="BG942" s="209"/>
      <c r="BH942" s="162"/>
      <c r="BI942" s="163"/>
      <c r="BJ942" s="163"/>
      <c r="BK942" s="164"/>
      <c r="BL942" s="192"/>
      <c r="BM942" s="209"/>
      <c r="BN942" s="210"/>
      <c r="BO942" s="215"/>
      <c r="BP942" s="216"/>
      <c r="BQ942" s="151"/>
    </row>
    <row r="943" spans="1:69" ht="26.25" customHeight="1">
      <c r="A943" s="122" t="str">
        <v/>
      </c>
      <c r="B943" s="212"/>
      <c r="C943" s="194"/>
      <c r="D943" s="195"/>
      <c r="E943" s="152"/>
      <c r="F943" s="155"/>
      <c r="G943" s="107"/>
      <c r="H943" s="196"/>
      <c r="I943" s="113"/>
      <c r="J943" s="75"/>
      <c r="K943" s="75"/>
      <c r="L943" s="197"/>
      <c r="M943" s="119"/>
      <c r="N943" s="129"/>
      <c r="O943" s="198"/>
      <c r="P943" s="199"/>
      <c r="Q943" s="200"/>
      <c r="R943" s="201"/>
      <c r="S943" s="201"/>
      <c r="T943" s="202"/>
      <c r="U943" s="203"/>
      <c r="V943" s="190"/>
      <c r="W943" s="85"/>
      <c r="X943" s="199"/>
      <c r="Y943" s="200"/>
      <c r="Z943" s="201"/>
      <c r="AA943" s="201"/>
      <c r="AB943" s="202"/>
      <c r="AC943" s="203"/>
      <c r="AD943" s="190"/>
      <c r="AE943" s="213"/>
      <c r="AF943" s="205"/>
      <c r="AG943" s="205"/>
      <c r="AH943" s="206"/>
      <c r="AI943" s="207"/>
      <c r="AJ943" s="214"/>
      <c r="AK943" s="163"/>
      <c r="AL943" s="163"/>
      <c r="AM943" s="208"/>
      <c r="AN943" s="192"/>
      <c r="AO943" s="209"/>
      <c r="AP943" s="162"/>
      <c r="AQ943" s="163"/>
      <c r="AR943" s="163"/>
      <c r="AS943" s="164"/>
      <c r="AT943" s="192"/>
      <c r="AU943" s="209"/>
      <c r="AV943" s="162"/>
      <c r="AW943" s="163"/>
      <c r="AX943" s="163"/>
      <c r="AY943" s="164"/>
      <c r="AZ943" s="192"/>
      <c r="BA943" s="209"/>
      <c r="BB943" s="162"/>
      <c r="BC943" s="163"/>
      <c r="BD943" s="163"/>
      <c r="BE943" s="164"/>
      <c r="BF943" s="192"/>
      <c r="BG943" s="209"/>
      <c r="BH943" s="162"/>
      <c r="BI943" s="163"/>
      <c r="BJ943" s="163"/>
      <c r="BK943" s="164"/>
      <c r="BL943" s="192"/>
      <c r="BM943" s="209"/>
      <c r="BN943" s="210"/>
      <c r="BO943" s="215"/>
      <c r="BP943" s="216"/>
      <c r="BQ943" s="151"/>
    </row>
    <row r="944" spans="1:69" ht="26.25" customHeight="1">
      <c r="A944" s="122" t="str">
        <v/>
      </c>
      <c r="B944" s="212"/>
      <c r="C944" s="194"/>
      <c r="D944" s="195"/>
      <c r="E944" s="152"/>
      <c r="F944" s="155"/>
      <c r="G944" s="107"/>
      <c r="H944" s="196"/>
      <c r="I944" s="113"/>
      <c r="J944" s="75"/>
      <c r="K944" s="75"/>
      <c r="L944" s="197"/>
      <c r="M944" s="119"/>
      <c r="N944" s="129"/>
      <c r="O944" s="198"/>
      <c r="P944" s="199"/>
      <c r="Q944" s="200"/>
      <c r="R944" s="201"/>
      <c r="S944" s="201"/>
      <c r="T944" s="202"/>
      <c r="U944" s="203"/>
      <c r="V944" s="190"/>
      <c r="W944" s="85"/>
      <c r="X944" s="199"/>
      <c r="Y944" s="200"/>
      <c r="Z944" s="201"/>
      <c r="AA944" s="201"/>
      <c r="AB944" s="202"/>
      <c r="AC944" s="203"/>
      <c r="AD944" s="190"/>
      <c r="AE944" s="213"/>
      <c r="AF944" s="205"/>
      <c r="AG944" s="205"/>
      <c r="AH944" s="206"/>
      <c r="AI944" s="207"/>
      <c r="AJ944" s="214"/>
      <c r="AK944" s="163"/>
      <c r="AL944" s="163"/>
      <c r="AM944" s="208"/>
      <c r="AN944" s="192"/>
      <c r="AO944" s="209"/>
      <c r="AP944" s="162"/>
      <c r="AQ944" s="163"/>
      <c r="AR944" s="163"/>
      <c r="AS944" s="164"/>
      <c r="AT944" s="192"/>
      <c r="AU944" s="209"/>
      <c r="AV944" s="162"/>
      <c r="AW944" s="163"/>
      <c r="AX944" s="163"/>
      <c r="AY944" s="164"/>
      <c r="AZ944" s="192"/>
      <c r="BA944" s="209"/>
      <c r="BB944" s="162"/>
      <c r="BC944" s="163"/>
      <c r="BD944" s="163"/>
      <c r="BE944" s="164"/>
      <c r="BF944" s="192"/>
      <c r="BG944" s="209"/>
      <c r="BH944" s="162"/>
      <c r="BI944" s="163"/>
      <c r="BJ944" s="163"/>
      <c r="BK944" s="164"/>
      <c r="BL944" s="192"/>
      <c r="BM944" s="209"/>
      <c r="BN944" s="210"/>
      <c r="BO944" s="215"/>
      <c r="BP944" s="216"/>
      <c r="BQ944" s="151"/>
    </row>
    <row r="945" spans="1:69" ht="26.25" customHeight="1">
      <c r="A945" s="122" t="str">
        <v/>
      </c>
      <c r="B945" s="212"/>
      <c r="C945" s="194"/>
      <c r="D945" s="195"/>
      <c r="E945" s="152"/>
      <c r="F945" s="155"/>
      <c r="G945" s="107"/>
      <c r="H945" s="196"/>
      <c r="I945" s="113"/>
      <c r="J945" s="75"/>
      <c r="K945" s="75"/>
      <c r="L945" s="197"/>
      <c r="M945" s="119"/>
      <c r="N945" s="129"/>
      <c r="O945" s="198"/>
      <c r="P945" s="199"/>
      <c r="Q945" s="200"/>
      <c r="R945" s="201"/>
      <c r="S945" s="201"/>
      <c r="T945" s="202"/>
      <c r="U945" s="203"/>
      <c r="V945" s="190"/>
      <c r="W945" s="85"/>
      <c r="X945" s="199"/>
      <c r="Y945" s="200"/>
      <c r="Z945" s="201"/>
      <c r="AA945" s="201"/>
      <c r="AB945" s="202"/>
      <c r="AC945" s="203"/>
      <c r="AD945" s="190"/>
      <c r="AE945" s="213"/>
      <c r="AF945" s="205"/>
      <c r="AG945" s="205"/>
      <c r="AH945" s="206"/>
      <c r="AI945" s="207"/>
      <c r="AJ945" s="214"/>
      <c r="AK945" s="163"/>
      <c r="AL945" s="163"/>
      <c r="AM945" s="208"/>
      <c r="AN945" s="192"/>
      <c r="AO945" s="209"/>
      <c r="AP945" s="162"/>
      <c r="AQ945" s="163"/>
      <c r="AR945" s="163"/>
      <c r="AS945" s="164"/>
      <c r="AT945" s="192"/>
      <c r="AU945" s="209"/>
      <c r="AV945" s="162"/>
      <c r="AW945" s="163"/>
      <c r="AX945" s="163"/>
      <c r="AY945" s="164"/>
      <c r="AZ945" s="192"/>
      <c r="BA945" s="209"/>
      <c r="BB945" s="162"/>
      <c r="BC945" s="163"/>
      <c r="BD945" s="163"/>
      <c r="BE945" s="164"/>
      <c r="BF945" s="192"/>
      <c r="BG945" s="209"/>
      <c r="BH945" s="162"/>
      <c r="BI945" s="163"/>
      <c r="BJ945" s="163"/>
      <c r="BK945" s="164"/>
      <c r="BL945" s="192"/>
      <c r="BM945" s="209"/>
      <c r="BN945" s="210"/>
      <c r="BO945" s="215"/>
      <c r="BP945" s="216"/>
      <c r="BQ945" s="151"/>
    </row>
    <row r="946" spans="1:69" ht="26.25" customHeight="1">
      <c r="A946" s="122" t="str">
        <v/>
      </c>
      <c r="B946" s="212"/>
      <c r="C946" s="194"/>
      <c r="D946" s="195"/>
      <c r="E946" s="152"/>
      <c r="F946" s="155"/>
      <c r="G946" s="107"/>
      <c r="H946" s="196"/>
      <c r="I946" s="113"/>
      <c r="J946" s="75"/>
      <c r="K946" s="75"/>
      <c r="L946" s="197"/>
      <c r="M946" s="119"/>
      <c r="N946" s="129"/>
      <c r="O946" s="198"/>
      <c r="P946" s="199"/>
      <c r="Q946" s="200"/>
      <c r="R946" s="201"/>
      <c r="S946" s="201"/>
      <c r="T946" s="202"/>
      <c r="U946" s="203"/>
      <c r="V946" s="190"/>
      <c r="W946" s="85"/>
      <c r="X946" s="199"/>
      <c r="Y946" s="200"/>
      <c r="Z946" s="201"/>
      <c r="AA946" s="201"/>
      <c r="AB946" s="202"/>
      <c r="AC946" s="203"/>
      <c r="AD946" s="190"/>
      <c r="AE946" s="213"/>
      <c r="AF946" s="205"/>
      <c r="AG946" s="205"/>
      <c r="AH946" s="206"/>
      <c r="AI946" s="207"/>
      <c r="AJ946" s="214"/>
      <c r="AK946" s="163"/>
      <c r="AL946" s="163"/>
      <c r="AM946" s="208"/>
      <c r="AN946" s="192"/>
      <c r="AO946" s="209"/>
      <c r="AP946" s="162"/>
      <c r="AQ946" s="163"/>
      <c r="AR946" s="163"/>
      <c r="AS946" s="164"/>
      <c r="AT946" s="192"/>
      <c r="AU946" s="209"/>
      <c r="AV946" s="162"/>
      <c r="AW946" s="163"/>
      <c r="AX946" s="163"/>
      <c r="AY946" s="164"/>
      <c r="AZ946" s="192"/>
      <c r="BA946" s="209"/>
      <c r="BB946" s="162"/>
      <c r="BC946" s="163"/>
      <c r="BD946" s="163"/>
      <c r="BE946" s="164"/>
      <c r="BF946" s="192"/>
      <c r="BG946" s="209"/>
      <c r="BH946" s="162"/>
      <c r="BI946" s="163"/>
      <c r="BJ946" s="163"/>
      <c r="BK946" s="164"/>
      <c r="BL946" s="192"/>
      <c r="BM946" s="209"/>
      <c r="BN946" s="210"/>
      <c r="BO946" s="215"/>
      <c r="BP946" s="216"/>
      <c r="BQ946" s="151"/>
    </row>
    <row r="947" spans="1:69" ht="26.25" customHeight="1">
      <c r="A947" s="122" t="str">
        <v/>
      </c>
      <c r="B947" s="212"/>
      <c r="C947" s="194"/>
      <c r="D947" s="195"/>
      <c r="E947" s="152"/>
      <c r="F947" s="155"/>
      <c r="G947" s="107"/>
      <c r="H947" s="196"/>
      <c r="I947" s="113"/>
      <c r="J947" s="75"/>
      <c r="K947" s="75"/>
      <c r="L947" s="197"/>
      <c r="M947" s="119"/>
      <c r="N947" s="129"/>
      <c r="O947" s="198"/>
      <c r="P947" s="199"/>
      <c r="Q947" s="200"/>
      <c r="R947" s="201"/>
      <c r="S947" s="201"/>
      <c r="T947" s="202"/>
      <c r="U947" s="203"/>
      <c r="V947" s="190"/>
      <c r="W947" s="85"/>
      <c r="X947" s="199"/>
      <c r="Y947" s="200"/>
      <c r="Z947" s="201"/>
      <c r="AA947" s="201"/>
      <c r="AB947" s="202"/>
      <c r="AC947" s="203"/>
      <c r="AD947" s="190"/>
      <c r="AE947" s="213"/>
      <c r="AF947" s="205"/>
      <c r="AG947" s="205"/>
      <c r="AH947" s="206"/>
      <c r="AI947" s="207"/>
      <c r="AJ947" s="214"/>
      <c r="AK947" s="163"/>
      <c r="AL947" s="163"/>
      <c r="AM947" s="208"/>
      <c r="AN947" s="192"/>
      <c r="AO947" s="209"/>
      <c r="AP947" s="162"/>
      <c r="AQ947" s="163"/>
      <c r="AR947" s="163"/>
      <c r="AS947" s="164"/>
      <c r="AT947" s="192"/>
      <c r="AU947" s="209"/>
      <c r="AV947" s="162"/>
      <c r="AW947" s="163"/>
      <c r="AX947" s="163"/>
      <c r="AY947" s="164"/>
      <c r="AZ947" s="192"/>
      <c r="BA947" s="209"/>
      <c r="BB947" s="162"/>
      <c r="BC947" s="163"/>
      <c r="BD947" s="163"/>
      <c r="BE947" s="164"/>
      <c r="BF947" s="192"/>
      <c r="BG947" s="209"/>
      <c r="BH947" s="162"/>
      <c r="BI947" s="163"/>
      <c r="BJ947" s="163"/>
      <c r="BK947" s="164"/>
      <c r="BL947" s="192"/>
      <c r="BM947" s="209"/>
      <c r="BN947" s="210"/>
      <c r="BO947" s="215"/>
      <c r="BP947" s="216"/>
      <c r="BQ947" s="151"/>
    </row>
    <row r="948" spans="1:69" ht="26.25" customHeight="1">
      <c r="A948" s="122" t="str">
        <v/>
      </c>
      <c r="B948" s="212"/>
      <c r="C948" s="194"/>
      <c r="D948" s="195"/>
      <c r="E948" s="152"/>
      <c r="F948" s="155"/>
      <c r="G948" s="107"/>
      <c r="H948" s="196"/>
      <c r="I948" s="113"/>
      <c r="J948" s="75"/>
      <c r="K948" s="75"/>
      <c r="L948" s="197"/>
      <c r="M948" s="119"/>
      <c r="N948" s="129"/>
      <c r="O948" s="198"/>
      <c r="P948" s="199"/>
      <c r="Q948" s="200"/>
      <c r="R948" s="201"/>
      <c r="S948" s="201"/>
      <c r="T948" s="202"/>
      <c r="U948" s="203"/>
      <c r="V948" s="190"/>
      <c r="W948" s="85"/>
      <c r="X948" s="199"/>
      <c r="Y948" s="200"/>
      <c r="Z948" s="201"/>
      <c r="AA948" s="201"/>
      <c r="AB948" s="202"/>
      <c r="AC948" s="203"/>
      <c r="AD948" s="190"/>
      <c r="AE948" s="213"/>
      <c r="AF948" s="205"/>
      <c r="AG948" s="205"/>
      <c r="AH948" s="206"/>
      <c r="AI948" s="207"/>
      <c r="AJ948" s="214"/>
      <c r="AK948" s="163"/>
      <c r="AL948" s="163"/>
      <c r="AM948" s="208"/>
      <c r="AN948" s="192"/>
      <c r="AO948" s="209"/>
      <c r="AP948" s="162"/>
      <c r="AQ948" s="163"/>
      <c r="AR948" s="163"/>
      <c r="AS948" s="164"/>
      <c r="AT948" s="192"/>
      <c r="AU948" s="209"/>
      <c r="AV948" s="162"/>
      <c r="AW948" s="163"/>
      <c r="AX948" s="163"/>
      <c r="AY948" s="164"/>
      <c r="AZ948" s="192"/>
      <c r="BA948" s="209"/>
      <c r="BB948" s="162"/>
      <c r="BC948" s="163"/>
      <c r="BD948" s="163"/>
      <c r="BE948" s="164"/>
      <c r="BF948" s="192"/>
      <c r="BG948" s="209"/>
      <c r="BH948" s="162"/>
      <c r="BI948" s="163"/>
      <c r="BJ948" s="163"/>
      <c r="BK948" s="164"/>
      <c r="BL948" s="192"/>
      <c r="BM948" s="209"/>
      <c r="BN948" s="210"/>
      <c r="BO948" s="215"/>
      <c r="BP948" s="216"/>
      <c r="BQ948" s="151"/>
    </row>
    <row r="949" spans="1:69" ht="26.25" customHeight="1">
      <c r="A949" s="122" t="str">
        <v/>
      </c>
      <c r="B949" s="212"/>
      <c r="C949" s="194"/>
      <c r="D949" s="195"/>
      <c r="E949" s="152"/>
      <c r="F949" s="155"/>
      <c r="G949" s="107"/>
      <c r="H949" s="196"/>
      <c r="I949" s="113"/>
      <c r="J949" s="75"/>
      <c r="K949" s="75"/>
      <c r="L949" s="197"/>
      <c r="M949" s="119"/>
      <c r="N949" s="129"/>
      <c r="O949" s="198"/>
      <c r="P949" s="199"/>
      <c r="Q949" s="200"/>
      <c r="R949" s="201"/>
      <c r="S949" s="201"/>
      <c r="T949" s="202"/>
      <c r="U949" s="203"/>
      <c r="V949" s="190"/>
      <c r="W949" s="85"/>
      <c r="X949" s="199"/>
      <c r="Y949" s="200"/>
      <c r="Z949" s="201"/>
      <c r="AA949" s="201"/>
      <c r="AB949" s="202"/>
      <c r="AC949" s="203"/>
      <c r="AD949" s="190"/>
      <c r="AE949" s="213"/>
      <c r="AF949" s="205"/>
      <c r="AG949" s="205"/>
      <c r="AH949" s="206"/>
      <c r="AI949" s="207"/>
      <c r="AJ949" s="214"/>
      <c r="AK949" s="163"/>
      <c r="AL949" s="163"/>
      <c r="AM949" s="208"/>
      <c r="AN949" s="192"/>
      <c r="AO949" s="209"/>
      <c r="AP949" s="162"/>
      <c r="AQ949" s="163"/>
      <c r="AR949" s="163"/>
      <c r="AS949" s="164"/>
      <c r="AT949" s="192"/>
      <c r="AU949" s="209"/>
      <c r="AV949" s="162"/>
      <c r="AW949" s="163"/>
      <c r="AX949" s="163"/>
      <c r="AY949" s="164"/>
      <c r="AZ949" s="192"/>
      <c r="BA949" s="209"/>
      <c r="BB949" s="162"/>
      <c r="BC949" s="163"/>
      <c r="BD949" s="163"/>
      <c r="BE949" s="164"/>
      <c r="BF949" s="192"/>
      <c r="BG949" s="209"/>
      <c r="BH949" s="162"/>
      <c r="BI949" s="163"/>
      <c r="BJ949" s="163"/>
      <c r="BK949" s="164"/>
      <c r="BL949" s="192"/>
      <c r="BM949" s="209"/>
      <c r="BN949" s="210"/>
      <c r="BO949" s="215"/>
      <c r="BP949" s="216"/>
      <c r="BQ949" s="151"/>
    </row>
    <row r="950" spans="1:69" ht="26.25" customHeight="1">
      <c r="A950" s="122" t="str">
        <v/>
      </c>
      <c r="B950" s="212"/>
      <c r="C950" s="194"/>
      <c r="D950" s="195"/>
      <c r="E950" s="152"/>
      <c r="F950" s="155"/>
      <c r="G950" s="107"/>
      <c r="H950" s="196"/>
      <c r="I950" s="113"/>
      <c r="J950" s="75"/>
      <c r="K950" s="75"/>
      <c r="L950" s="197"/>
      <c r="M950" s="119"/>
      <c r="N950" s="129"/>
      <c r="O950" s="198"/>
      <c r="P950" s="199"/>
      <c r="Q950" s="200"/>
      <c r="R950" s="201"/>
      <c r="S950" s="201"/>
      <c r="T950" s="202"/>
      <c r="U950" s="203"/>
      <c r="V950" s="190"/>
      <c r="W950" s="85"/>
      <c r="X950" s="199"/>
      <c r="Y950" s="200"/>
      <c r="Z950" s="201"/>
      <c r="AA950" s="201"/>
      <c r="AB950" s="202"/>
      <c r="AC950" s="203"/>
      <c r="AD950" s="190"/>
      <c r="AE950" s="213"/>
      <c r="AF950" s="205"/>
      <c r="AG950" s="205"/>
      <c r="AH950" s="206"/>
      <c r="AI950" s="207"/>
      <c r="AJ950" s="214"/>
      <c r="AK950" s="163"/>
      <c r="AL950" s="163"/>
      <c r="AM950" s="208"/>
      <c r="AN950" s="192"/>
      <c r="AO950" s="209"/>
      <c r="AP950" s="162"/>
      <c r="AQ950" s="163"/>
      <c r="AR950" s="163"/>
      <c r="AS950" s="164"/>
      <c r="AT950" s="192"/>
      <c r="AU950" s="209"/>
      <c r="AV950" s="162"/>
      <c r="AW950" s="163"/>
      <c r="AX950" s="163"/>
      <c r="AY950" s="164"/>
      <c r="AZ950" s="192"/>
      <c r="BA950" s="209"/>
      <c r="BB950" s="162"/>
      <c r="BC950" s="163"/>
      <c r="BD950" s="163"/>
      <c r="BE950" s="164"/>
      <c r="BF950" s="192"/>
      <c r="BG950" s="209"/>
      <c r="BH950" s="162"/>
      <c r="BI950" s="163"/>
      <c r="BJ950" s="163"/>
      <c r="BK950" s="164"/>
      <c r="BL950" s="192"/>
      <c r="BM950" s="209"/>
      <c r="BN950" s="210"/>
      <c r="BO950" s="215"/>
      <c r="BP950" s="216"/>
      <c r="BQ950" s="151"/>
    </row>
    <row r="951" spans="1:69" ht="26.25" customHeight="1">
      <c r="A951" s="122" t="str">
        <v/>
      </c>
      <c r="B951" s="212"/>
      <c r="C951" s="194"/>
      <c r="D951" s="195"/>
      <c r="E951" s="152"/>
      <c r="F951" s="155"/>
      <c r="G951" s="107"/>
      <c r="H951" s="196"/>
      <c r="I951" s="113"/>
      <c r="J951" s="75"/>
      <c r="K951" s="75"/>
      <c r="L951" s="197"/>
      <c r="M951" s="119"/>
      <c r="N951" s="129"/>
      <c r="O951" s="198"/>
      <c r="P951" s="199"/>
      <c r="Q951" s="200"/>
      <c r="R951" s="201"/>
      <c r="S951" s="201"/>
      <c r="T951" s="202"/>
      <c r="U951" s="203"/>
      <c r="V951" s="190"/>
      <c r="W951" s="85"/>
      <c r="X951" s="199"/>
      <c r="Y951" s="200"/>
      <c r="Z951" s="201"/>
      <c r="AA951" s="201"/>
      <c r="AB951" s="202"/>
      <c r="AC951" s="203"/>
      <c r="AD951" s="190"/>
      <c r="AE951" s="213"/>
      <c r="AF951" s="205"/>
      <c r="AG951" s="205"/>
      <c r="AH951" s="206"/>
      <c r="AI951" s="207"/>
      <c r="AJ951" s="214"/>
      <c r="AK951" s="163"/>
      <c r="AL951" s="163"/>
      <c r="AM951" s="208"/>
      <c r="AN951" s="192"/>
      <c r="AO951" s="209"/>
      <c r="AP951" s="162"/>
      <c r="AQ951" s="163"/>
      <c r="AR951" s="163"/>
      <c r="AS951" s="164"/>
      <c r="AT951" s="192"/>
      <c r="AU951" s="209"/>
      <c r="AV951" s="162"/>
      <c r="AW951" s="163"/>
      <c r="AX951" s="163"/>
      <c r="AY951" s="164"/>
      <c r="AZ951" s="192"/>
      <c r="BA951" s="209"/>
      <c r="BB951" s="162"/>
      <c r="BC951" s="163"/>
      <c r="BD951" s="163"/>
      <c r="BE951" s="164"/>
      <c r="BF951" s="192"/>
      <c r="BG951" s="209"/>
      <c r="BH951" s="162"/>
      <c r="BI951" s="163"/>
      <c r="BJ951" s="163"/>
      <c r="BK951" s="164"/>
      <c r="BL951" s="192"/>
      <c r="BM951" s="209"/>
      <c r="BN951" s="210"/>
      <c r="BO951" s="215"/>
      <c r="BP951" s="216"/>
      <c r="BQ951" s="151"/>
    </row>
    <row r="952" spans="1:69" ht="26.25" customHeight="1">
      <c r="A952" s="122" t="str">
        <v/>
      </c>
      <c r="B952" s="212"/>
      <c r="C952" s="194"/>
      <c r="D952" s="195"/>
      <c r="E952" s="152"/>
      <c r="F952" s="155"/>
      <c r="G952" s="107"/>
      <c r="H952" s="196"/>
      <c r="I952" s="113"/>
      <c r="J952" s="75"/>
      <c r="K952" s="75"/>
      <c r="L952" s="197"/>
      <c r="M952" s="119"/>
      <c r="N952" s="129"/>
      <c r="O952" s="198"/>
      <c r="P952" s="199"/>
      <c r="Q952" s="200"/>
      <c r="R952" s="201"/>
      <c r="S952" s="201"/>
      <c r="T952" s="202"/>
      <c r="U952" s="203"/>
      <c r="V952" s="190"/>
      <c r="W952" s="85"/>
      <c r="X952" s="199"/>
      <c r="Y952" s="200"/>
      <c r="Z952" s="201"/>
      <c r="AA952" s="201"/>
      <c r="AB952" s="202"/>
      <c r="AC952" s="203"/>
      <c r="AD952" s="190"/>
      <c r="AE952" s="213"/>
      <c r="AF952" s="205"/>
      <c r="AG952" s="205"/>
      <c r="AH952" s="206"/>
      <c r="AI952" s="207"/>
      <c r="AJ952" s="214"/>
      <c r="AK952" s="163"/>
      <c r="AL952" s="163"/>
      <c r="AM952" s="208"/>
      <c r="AN952" s="192"/>
      <c r="AO952" s="209"/>
      <c r="AP952" s="162"/>
      <c r="AQ952" s="163"/>
      <c r="AR952" s="163"/>
      <c r="AS952" s="164"/>
      <c r="AT952" s="192"/>
      <c r="AU952" s="209"/>
      <c r="AV952" s="162"/>
      <c r="AW952" s="163"/>
      <c r="AX952" s="163"/>
      <c r="AY952" s="164"/>
      <c r="AZ952" s="192"/>
      <c r="BA952" s="209"/>
      <c r="BB952" s="162"/>
      <c r="BC952" s="163"/>
      <c r="BD952" s="163"/>
      <c r="BE952" s="164"/>
      <c r="BF952" s="192"/>
      <c r="BG952" s="209"/>
      <c r="BH952" s="162"/>
      <c r="BI952" s="163"/>
      <c r="BJ952" s="163"/>
      <c r="BK952" s="164"/>
      <c r="BL952" s="192"/>
      <c r="BM952" s="209"/>
      <c r="BN952" s="210"/>
      <c r="BO952" s="215"/>
      <c r="BP952" s="216"/>
      <c r="BQ952" s="151"/>
    </row>
    <row r="953" spans="1:69" ht="26.25" customHeight="1">
      <c r="A953" s="122" t="str">
        <v/>
      </c>
      <c r="B953" s="212"/>
      <c r="C953" s="194"/>
      <c r="D953" s="195"/>
      <c r="E953" s="152"/>
      <c r="F953" s="155"/>
      <c r="G953" s="107"/>
      <c r="H953" s="196"/>
      <c r="I953" s="113"/>
      <c r="J953" s="75"/>
      <c r="K953" s="75"/>
      <c r="L953" s="197"/>
      <c r="M953" s="119"/>
      <c r="N953" s="129"/>
      <c r="O953" s="198"/>
      <c r="P953" s="199"/>
      <c r="Q953" s="200"/>
      <c r="R953" s="201"/>
      <c r="S953" s="201"/>
      <c r="T953" s="202"/>
      <c r="U953" s="203"/>
      <c r="V953" s="190"/>
      <c r="W953" s="85"/>
      <c r="X953" s="199"/>
      <c r="Y953" s="200"/>
      <c r="Z953" s="201"/>
      <c r="AA953" s="201"/>
      <c r="AB953" s="202"/>
      <c r="AC953" s="203"/>
      <c r="AD953" s="190"/>
      <c r="AE953" s="213"/>
      <c r="AF953" s="205"/>
      <c r="AG953" s="205"/>
      <c r="AH953" s="206"/>
      <c r="AI953" s="207"/>
      <c r="AJ953" s="214"/>
      <c r="AK953" s="163"/>
      <c r="AL953" s="163"/>
      <c r="AM953" s="208"/>
      <c r="AN953" s="192"/>
      <c r="AO953" s="209"/>
      <c r="AP953" s="162"/>
      <c r="AQ953" s="163"/>
      <c r="AR953" s="163"/>
      <c r="AS953" s="164"/>
      <c r="AT953" s="192"/>
      <c r="AU953" s="209"/>
      <c r="AV953" s="162"/>
      <c r="AW953" s="163"/>
      <c r="AX953" s="163"/>
      <c r="AY953" s="164"/>
      <c r="AZ953" s="192"/>
      <c r="BA953" s="209"/>
      <c r="BB953" s="162"/>
      <c r="BC953" s="163"/>
      <c r="BD953" s="163"/>
      <c r="BE953" s="164"/>
      <c r="BF953" s="192"/>
      <c r="BG953" s="209"/>
      <c r="BH953" s="162"/>
      <c r="BI953" s="163"/>
      <c r="BJ953" s="163"/>
      <c r="BK953" s="164"/>
      <c r="BL953" s="192"/>
      <c r="BM953" s="209"/>
      <c r="BN953" s="210"/>
      <c r="BO953" s="215"/>
      <c r="BP953" s="216"/>
      <c r="BQ953" s="151"/>
    </row>
    <row r="954" spans="1:69" ht="26.25" customHeight="1">
      <c r="A954" s="122" t="str">
        <v/>
      </c>
      <c r="B954" s="212"/>
      <c r="C954" s="194"/>
      <c r="D954" s="195"/>
      <c r="E954" s="152"/>
      <c r="F954" s="155"/>
      <c r="G954" s="107"/>
      <c r="H954" s="196"/>
      <c r="I954" s="113"/>
      <c r="J954" s="75"/>
      <c r="K954" s="75"/>
      <c r="L954" s="197"/>
      <c r="M954" s="119"/>
      <c r="N954" s="129"/>
      <c r="O954" s="198"/>
      <c r="P954" s="199"/>
      <c r="Q954" s="200"/>
      <c r="R954" s="201"/>
      <c r="S954" s="201"/>
      <c r="T954" s="202"/>
      <c r="U954" s="203"/>
      <c r="V954" s="190"/>
      <c r="W954" s="85"/>
      <c r="X954" s="199"/>
      <c r="Y954" s="200"/>
      <c r="Z954" s="201"/>
      <c r="AA954" s="201"/>
      <c r="AB954" s="202"/>
      <c r="AC954" s="203"/>
      <c r="AD954" s="190"/>
      <c r="AE954" s="213"/>
      <c r="AF954" s="205"/>
      <c r="AG954" s="205"/>
      <c r="AH954" s="206"/>
      <c r="AI954" s="207"/>
      <c r="AJ954" s="214"/>
      <c r="AK954" s="163"/>
      <c r="AL954" s="163"/>
      <c r="AM954" s="208"/>
      <c r="AN954" s="192"/>
      <c r="AO954" s="209"/>
      <c r="AP954" s="162"/>
      <c r="AQ954" s="163"/>
      <c r="AR954" s="163"/>
      <c r="AS954" s="164"/>
      <c r="AT954" s="192"/>
      <c r="AU954" s="209"/>
      <c r="AV954" s="162"/>
      <c r="AW954" s="163"/>
      <c r="AX954" s="163"/>
      <c r="AY954" s="164"/>
      <c r="AZ954" s="192"/>
      <c r="BA954" s="209"/>
      <c r="BB954" s="162"/>
      <c r="BC954" s="163"/>
      <c r="BD954" s="163"/>
      <c r="BE954" s="164"/>
      <c r="BF954" s="192"/>
      <c r="BG954" s="209"/>
      <c r="BH954" s="162"/>
      <c r="BI954" s="163"/>
      <c r="BJ954" s="163"/>
      <c r="BK954" s="164"/>
      <c r="BL954" s="192"/>
      <c r="BM954" s="209"/>
      <c r="BN954" s="210"/>
      <c r="BO954" s="215"/>
      <c r="BP954" s="216"/>
      <c r="BQ954" s="151"/>
    </row>
    <row r="955" spans="1:69" ht="26.25" customHeight="1">
      <c r="A955" s="122" t="str">
        <v/>
      </c>
      <c r="B955" s="212"/>
      <c r="C955" s="194"/>
      <c r="D955" s="195"/>
      <c r="E955" s="152"/>
      <c r="F955" s="155"/>
      <c r="G955" s="107"/>
      <c r="H955" s="196"/>
      <c r="I955" s="113"/>
      <c r="J955" s="75"/>
      <c r="K955" s="75"/>
      <c r="L955" s="197"/>
      <c r="M955" s="119"/>
      <c r="N955" s="129"/>
      <c r="O955" s="198"/>
      <c r="P955" s="199"/>
      <c r="Q955" s="200"/>
      <c r="R955" s="201"/>
      <c r="S955" s="201"/>
      <c r="T955" s="202"/>
      <c r="U955" s="203"/>
      <c r="V955" s="190"/>
      <c r="W955" s="85"/>
      <c r="X955" s="199"/>
      <c r="Y955" s="200"/>
      <c r="Z955" s="201"/>
      <c r="AA955" s="201"/>
      <c r="AB955" s="202"/>
      <c r="AC955" s="203"/>
      <c r="AD955" s="190"/>
      <c r="AE955" s="213"/>
      <c r="AF955" s="205"/>
      <c r="AG955" s="205"/>
      <c r="AH955" s="206"/>
      <c r="AI955" s="207"/>
      <c r="AJ955" s="214"/>
      <c r="AK955" s="163"/>
      <c r="AL955" s="163"/>
      <c r="AM955" s="208"/>
      <c r="AN955" s="192"/>
      <c r="AO955" s="209"/>
      <c r="AP955" s="162"/>
      <c r="AQ955" s="163"/>
      <c r="AR955" s="163"/>
      <c r="AS955" s="164"/>
      <c r="AT955" s="192"/>
      <c r="AU955" s="209"/>
      <c r="AV955" s="162"/>
      <c r="AW955" s="163"/>
      <c r="AX955" s="163"/>
      <c r="AY955" s="164"/>
      <c r="AZ955" s="192"/>
      <c r="BA955" s="209"/>
      <c r="BB955" s="162"/>
      <c r="BC955" s="163"/>
      <c r="BD955" s="163"/>
      <c r="BE955" s="164"/>
      <c r="BF955" s="192"/>
      <c r="BG955" s="209"/>
      <c r="BH955" s="162"/>
      <c r="BI955" s="163"/>
      <c r="BJ955" s="163"/>
      <c r="BK955" s="164"/>
      <c r="BL955" s="192"/>
      <c r="BM955" s="209"/>
      <c r="BN955" s="210"/>
      <c r="BO955" s="215"/>
      <c r="BP955" s="216"/>
      <c r="BQ955" s="151"/>
    </row>
    <row r="956" spans="1:69" ht="26.25" customHeight="1">
      <c r="A956" s="122" t="str">
        <v/>
      </c>
      <c r="B956" s="212"/>
      <c r="C956" s="194"/>
      <c r="D956" s="195"/>
      <c r="E956" s="152"/>
      <c r="F956" s="155"/>
      <c r="G956" s="107"/>
      <c r="H956" s="196"/>
      <c r="I956" s="113"/>
      <c r="J956" s="75"/>
      <c r="K956" s="75"/>
      <c r="L956" s="197"/>
      <c r="M956" s="119"/>
      <c r="N956" s="129"/>
      <c r="O956" s="198"/>
      <c r="P956" s="199"/>
      <c r="Q956" s="200"/>
      <c r="R956" s="201"/>
      <c r="S956" s="201"/>
      <c r="T956" s="202"/>
      <c r="U956" s="203"/>
      <c r="V956" s="190"/>
      <c r="W956" s="85"/>
      <c r="X956" s="199"/>
      <c r="Y956" s="200"/>
      <c r="Z956" s="201"/>
      <c r="AA956" s="201"/>
      <c r="AB956" s="202"/>
      <c r="AC956" s="203"/>
      <c r="AD956" s="190"/>
      <c r="AE956" s="213"/>
      <c r="AF956" s="205"/>
      <c r="AG956" s="205"/>
      <c r="AH956" s="206"/>
      <c r="AI956" s="207"/>
      <c r="AJ956" s="214"/>
      <c r="AK956" s="163"/>
      <c r="AL956" s="163"/>
      <c r="AM956" s="208"/>
      <c r="AN956" s="192"/>
      <c r="AO956" s="209"/>
      <c r="AP956" s="162"/>
      <c r="AQ956" s="163"/>
      <c r="AR956" s="163"/>
      <c r="AS956" s="164"/>
      <c r="AT956" s="192"/>
      <c r="AU956" s="209"/>
      <c r="AV956" s="162"/>
      <c r="AW956" s="163"/>
      <c r="AX956" s="163"/>
      <c r="AY956" s="164"/>
      <c r="AZ956" s="192"/>
      <c r="BA956" s="209"/>
      <c r="BB956" s="162"/>
      <c r="BC956" s="163"/>
      <c r="BD956" s="163"/>
      <c r="BE956" s="164"/>
      <c r="BF956" s="192"/>
      <c r="BG956" s="209"/>
      <c r="BH956" s="162"/>
      <c r="BI956" s="163"/>
      <c r="BJ956" s="163"/>
      <c r="BK956" s="164"/>
      <c r="BL956" s="192"/>
      <c r="BM956" s="209"/>
      <c r="BN956" s="210"/>
      <c r="BO956" s="215"/>
      <c r="BP956" s="216"/>
      <c r="BQ956" s="151"/>
    </row>
    <row r="957" spans="1:69" ht="26.25" customHeight="1">
      <c r="A957" s="122" t="str">
        <v/>
      </c>
      <c r="B957" s="212"/>
      <c r="C957" s="194"/>
      <c r="D957" s="195"/>
      <c r="E957" s="152"/>
      <c r="F957" s="155"/>
      <c r="G957" s="107"/>
      <c r="H957" s="196"/>
      <c r="I957" s="113"/>
      <c r="J957" s="75"/>
      <c r="K957" s="75"/>
      <c r="L957" s="197"/>
      <c r="M957" s="119"/>
      <c r="N957" s="129"/>
      <c r="O957" s="198"/>
      <c r="P957" s="199"/>
      <c r="Q957" s="200"/>
      <c r="R957" s="201"/>
      <c r="S957" s="201"/>
      <c r="T957" s="202"/>
      <c r="U957" s="203"/>
      <c r="V957" s="190"/>
      <c r="W957" s="85"/>
      <c r="X957" s="199"/>
      <c r="Y957" s="200"/>
      <c r="Z957" s="201"/>
      <c r="AA957" s="201"/>
      <c r="AB957" s="202"/>
      <c r="AC957" s="203"/>
      <c r="AD957" s="190"/>
      <c r="AE957" s="213"/>
      <c r="AF957" s="205"/>
      <c r="AG957" s="205"/>
      <c r="AH957" s="206"/>
      <c r="AI957" s="207"/>
      <c r="AJ957" s="214"/>
      <c r="AK957" s="163"/>
      <c r="AL957" s="163"/>
      <c r="AM957" s="208"/>
      <c r="AN957" s="192"/>
      <c r="AO957" s="209"/>
      <c r="AP957" s="162"/>
      <c r="AQ957" s="163"/>
      <c r="AR957" s="163"/>
      <c r="AS957" s="164"/>
      <c r="AT957" s="192"/>
      <c r="AU957" s="209"/>
      <c r="AV957" s="162"/>
      <c r="AW957" s="163"/>
      <c r="AX957" s="163"/>
      <c r="AY957" s="164"/>
      <c r="AZ957" s="192"/>
      <c r="BA957" s="209"/>
      <c r="BB957" s="162"/>
      <c r="BC957" s="163"/>
      <c r="BD957" s="163"/>
      <c r="BE957" s="164"/>
      <c r="BF957" s="192"/>
      <c r="BG957" s="209"/>
      <c r="BH957" s="162"/>
      <c r="BI957" s="163"/>
      <c r="BJ957" s="163"/>
      <c r="BK957" s="164"/>
      <c r="BL957" s="192"/>
      <c r="BM957" s="209"/>
      <c r="BN957" s="210"/>
      <c r="BO957" s="215"/>
      <c r="BP957" s="216"/>
      <c r="BQ957" s="151"/>
    </row>
    <row r="958" spans="1:69" ht="26.25" customHeight="1">
      <c r="A958" s="122" t="str">
        <v/>
      </c>
      <c r="B958" s="212"/>
      <c r="C958" s="194"/>
      <c r="D958" s="195"/>
      <c r="E958" s="152"/>
      <c r="F958" s="155"/>
      <c r="G958" s="107"/>
      <c r="H958" s="196"/>
      <c r="I958" s="113"/>
      <c r="J958" s="75"/>
      <c r="K958" s="75"/>
      <c r="L958" s="197"/>
      <c r="M958" s="119"/>
      <c r="N958" s="129"/>
      <c r="O958" s="198"/>
      <c r="P958" s="199"/>
      <c r="Q958" s="200"/>
      <c r="R958" s="201"/>
      <c r="S958" s="201"/>
      <c r="T958" s="202"/>
      <c r="U958" s="203"/>
      <c r="V958" s="190"/>
      <c r="W958" s="85"/>
      <c r="X958" s="199"/>
      <c r="Y958" s="200"/>
      <c r="Z958" s="201"/>
      <c r="AA958" s="201"/>
      <c r="AB958" s="202"/>
      <c r="AC958" s="203"/>
      <c r="AD958" s="190"/>
      <c r="AE958" s="213"/>
      <c r="AF958" s="205"/>
      <c r="AG958" s="205"/>
      <c r="AH958" s="206"/>
      <c r="AI958" s="207"/>
      <c r="AJ958" s="214"/>
      <c r="AK958" s="163"/>
      <c r="AL958" s="163"/>
      <c r="AM958" s="208"/>
      <c r="AN958" s="192"/>
      <c r="AO958" s="209"/>
      <c r="AP958" s="162"/>
      <c r="AQ958" s="163"/>
      <c r="AR958" s="163"/>
      <c r="AS958" s="164"/>
      <c r="AT958" s="192"/>
      <c r="AU958" s="209"/>
      <c r="AV958" s="162"/>
      <c r="AW958" s="163"/>
      <c r="AX958" s="163"/>
      <c r="AY958" s="164"/>
      <c r="AZ958" s="192"/>
      <c r="BA958" s="209"/>
      <c r="BB958" s="162"/>
      <c r="BC958" s="163"/>
      <c r="BD958" s="163"/>
      <c r="BE958" s="164"/>
      <c r="BF958" s="192"/>
      <c r="BG958" s="209"/>
      <c r="BH958" s="162"/>
      <c r="BI958" s="163"/>
      <c r="BJ958" s="163"/>
      <c r="BK958" s="164"/>
      <c r="BL958" s="192"/>
      <c r="BM958" s="209"/>
      <c r="BN958" s="210"/>
      <c r="BO958" s="215"/>
      <c r="BP958" s="216"/>
      <c r="BQ958" s="151"/>
    </row>
    <row r="959" spans="1:69" ht="26.25" customHeight="1">
      <c r="A959" s="122" t="str">
        <v/>
      </c>
      <c r="B959" s="212"/>
      <c r="C959" s="194"/>
      <c r="D959" s="195"/>
      <c r="E959" s="152"/>
      <c r="F959" s="155"/>
      <c r="G959" s="107"/>
      <c r="H959" s="196"/>
      <c r="I959" s="113"/>
      <c r="J959" s="75"/>
      <c r="K959" s="75"/>
      <c r="L959" s="197"/>
      <c r="M959" s="119"/>
      <c r="N959" s="129"/>
      <c r="O959" s="198"/>
      <c r="P959" s="199"/>
      <c r="Q959" s="200"/>
      <c r="R959" s="201"/>
      <c r="S959" s="201"/>
      <c r="T959" s="202"/>
      <c r="U959" s="203"/>
      <c r="V959" s="190"/>
      <c r="W959" s="85"/>
      <c r="X959" s="199"/>
      <c r="Y959" s="200"/>
      <c r="Z959" s="201"/>
      <c r="AA959" s="201"/>
      <c r="AB959" s="202"/>
      <c r="AC959" s="203"/>
      <c r="AD959" s="190"/>
      <c r="AE959" s="213"/>
      <c r="AF959" s="205"/>
      <c r="AG959" s="205"/>
      <c r="AH959" s="206"/>
      <c r="AI959" s="207"/>
      <c r="AJ959" s="214"/>
      <c r="AK959" s="163"/>
      <c r="AL959" s="163"/>
      <c r="AM959" s="208"/>
      <c r="AN959" s="192"/>
      <c r="AO959" s="209"/>
      <c r="AP959" s="162"/>
      <c r="AQ959" s="163"/>
      <c r="AR959" s="163"/>
      <c r="AS959" s="164"/>
      <c r="AT959" s="192"/>
      <c r="AU959" s="209"/>
      <c r="AV959" s="162"/>
      <c r="AW959" s="163"/>
      <c r="AX959" s="163"/>
      <c r="AY959" s="164"/>
      <c r="AZ959" s="192"/>
      <c r="BA959" s="209"/>
      <c r="BB959" s="162"/>
      <c r="BC959" s="163"/>
      <c r="BD959" s="163"/>
      <c r="BE959" s="164"/>
      <c r="BF959" s="192"/>
      <c r="BG959" s="209"/>
      <c r="BH959" s="162"/>
      <c r="BI959" s="163"/>
      <c r="BJ959" s="163"/>
      <c r="BK959" s="164"/>
      <c r="BL959" s="192"/>
      <c r="BM959" s="209"/>
      <c r="BN959" s="210"/>
      <c r="BO959" s="215"/>
      <c r="BP959" s="216"/>
      <c r="BQ959" s="151"/>
    </row>
    <row r="960" spans="1:69" ht="26.25" customHeight="1">
      <c r="A960" s="122" t="str">
        <v/>
      </c>
      <c r="B960" s="212"/>
      <c r="C960" s="194"/>
      <c r="D960" s="195"/>
      <c r="E960" s="152"/>
      <c r="F960" s="155"/>
      <c r="G960" s="107"/>
      <c r="H960" s="196"/>
      <c r="I960" s="113"/>
      <c r="J960" s="75"/>
      <c r="K960" s="75"/>
      <c r="L960" s="197"/>
      <c r="M960" s="119"/>
      <c r="N960" s="129"/>
      <c r="O960" s="198"/>
      <c r="P960" s="199"/>
      <c r="Q960" s="200"/>
      <c r="R960" s="201"/>
      <c r="S960" s="201"/>
      <c r="T960" s="202"/>
      <c r="U960" s="203"/>
      <c r="V960" s="190"/>
      <c r="W960" s="85"/>
      <c r="X960" s="199"/>
      <c r="Y960" s="200"/>
      <c r="Z960" s="201"/>
      <c r="AA960" s="201"/>
      <c r="AB960" s="202"/>
      <c r="AC960" s="203"/>
      <c r="AD960" s="190"/>
      <c r="AE960" s="213"/>
      <c r="AF960" s="205"/>
      <c r="AG960" s="205"/>
      <c r="AH960" s="206"/>
      <c r="AI960" s="207"/>
      <c r="AJ960" s="214"/>
      <c r="AK960" s="163"/>
      <c r="AL960" s="163"/>
      <c r="AM960" s="208"/>
      <c r="AN960" s="192"/>
      <c r="AO960" s="209"/>
      <c r="AP960" s="162"/>
      <c r="AQ960" s="163"/>
      <c r="AR960" s="163"/>
      <c r="AS960" s="164"/>
      <c r="AT960" s="192"/>
      <c r="AU960" s="209"/>
      <c r="AV960" s="162"/>
      <c r="AW960" s="163"/>
      <c r="AX960" s="163"/>
      <c r="AY960" s="164"/>
      <c r="AZ960" s="192"/>
      <c r="BA960" s="209"/>
      <c r="BB960" s="162"/>
      <c r="BC960" s="163"/>
      <c r="BD960" s="163"/>
      <c r="BE960" s="164"/>
      <c r="BF960" s="192"/>
      <c r="BG960" s="209"/>
      <c r="BH960" s="162"/>
      <c r="BI960" s="163"/>
      <c r="BJ960" s="163"/>
      <c r="BK960" s="164"/>
      <c r="BL960" s="192"/>
      <c r="BM960" s="209"/>
      <c r="BN960" s="210"/>
      <c r="BO960" s="215"/>
      <c r="BP960" s="216"/>
      <c r="BQ960" s="151"/>
    </row>
    <row r="961" spans="1:69" ht="26.25" customHeight="1">
      <c r="A961" s="122" t="str">
        <v/>
      </c>
      <c r="B961" s="212"/>
      <c r="C961" s="194"/>
      <c r="D961" s="195"/>
      <c r="E961" s="152"/>
      <c r="F961" s="155"/>
      <c r="G961" s="107"/>
      <c r="H961" s="196"/>
      <c r="I961" s="113"/>
      <c r="J961" s="75"/>
      <c r="K961" s="75"/>
      <c r="L961" s="197"/>
      <c r="M961" s="119"/>
      <c r="N961" s="129"/>
      <c r="O961" s="198"/>
      <c r="P961" s="199"/>
      <c r="Q961" s="200"/>
      <c r="R961" s="201"/>
      <c r="S961" s="201"/>
      <c r="T961" s="202"/>
      <c r="U961" s="203"/>
      <c r="V961" s="190"/>
      <c r="W961" s="85"/>
      <c r="X961" s="199"/>
      <c r="Y961" s="200"/>
      <c r="Z961" s="201"/>
      <c r="AA961" s="201"/>
      <c r="AB961" s="202"/>
      <c r="AC961" s="203"/>
      <c r="AD961" s="190"/>
      <c r="AE961" s="213"/>
      <c r="AF961" s="205"/>
      <c r="AG961" s="205"/>
      <c r="AH961" s="206"/>
      <c r="AI961" s="207"/>
      <c r="AJ961" s="214"/>
      <c r="AK961" s="163"/>
      <c r="AL961" s="163"/>
      <c r="AM961" s="208"/>
      <c r="AN961" s="192"/>
      <c r="AO961" s="209"/>
      <c r="AP961" s="162"/>
      <c r="AQ961" s="163"/>
      <c r="AR961" s="163"/>
      <c r="AS961" s="164"/>
      <c r="AT961" s="192"/>
      <c r="AU961" s="209"/>
      <c r="AV961" s="162"/>
      <c r="AW961" s="163"/>
      <c r="AX961" s="163"/>
      <c r="AY961" s="164"/>
      <c r="AZ961" s="192"/>
      <c r="BA961" s="209"/>
      <c r="BB961" s="162"/>
      <c r="BC961" s="163"/>
      <c r="BD961" s="163"/>
      <c r="BE961" s="164"/>
      <c r="BF961" s="192"/>
      <c r="BG961" s="209"/>
      <c r="BH961" s="162"/>
      <c r="BI961" s="163"/>
      <c r="BJ961" s="163"/>
      <c r="BK961" s="164"/>
      <c r="BL961" s="192"/>
      <c r="BM961" s="209"/>
      <c r="BN961" s="210"/>
      <c r="BO961" s="215"/>
      <c r="BP961" s="216"/>
      <c r="BQ961" s="151"/>
    </row>
    <row r="962" spans="1:69" ht="26.25" customHeight="1">
      <c r="A962" s="122" t="str">
        <v/>
      </c>
      <c r="B962" s="212"/>
      <c r="C962" s="194"/>
      <c r="D962" s="195"/>
      <c r="E962" s="152"/>
      <c r="F962" s="155"/>
      <c r="G962" s="107"/>
      <c r="H962" s="196"/>
      <c r="I962" s="113"/>
      <c r="J962" s="75"/>
      <c r="K962" s="75"/>
      <c r="L962" s="197"/>
      <c r="M962" s="119"/>
      <c r="N962" s="129"/>
      <c r="O962" s="198"/>
      <c r="P962" s="199"/>
      <c r="Q962" s="200"/>
      <c r="R962" s="201"/>
      <c r="S962" s="201"/>
      <c r="T962" s="202"/>
      <c r="U962" s="203"/>
      <c r="V962" s="190"/>
      <c r="W962" s="85"/>
      <c r="X962" s="199"/>
      <c r="Y962" s="200"/>
      <c r="Z962" s="201"/>
      <c r="AA962" s="201"/>
      <c r="AB962" s="202"/>
      <c r="AC962" s="203"/>
      <c r="AD962" s="190"/>
      <c r="AE962" s="213"/>
      <c r="AF962" s="205"/>
      <c r="AG962" s="205"/>
      <c r="AH962" s="206"/>
      <c r="AI962" s="207"/>
      <c r="AJ962" s="214"/>
      <c r="AK962" s="163"/>
      <c r="AL962" s="163"/>
      <c r="AM962" s="208"/>
      <c r="AN962" s="192"/>
      <c r="AO962" s="209"/>
      <c r="AP962" s="162"/>
      <c r="AQ962" s="163"/>
      <c r="AR962" s="163"/>
      <c r="AS962" s="164"/>
      <c r="AT962" s="192"/>
      <c r="AU962" s="209"/>
      <c r="AV962" s="162"/>
      <c r="AW962" s="163"/>
      <c r="AX962" s="163"/>
      <c r="AY962" s="164"/>
      <c r="AZ962" s="192"/>
      <c r="BA962" s="209"/>
      <c r="BB962" s="162"/>
      <c r="BC962" s="163"/>
      <c r="BD962" s="163"/>
      <c r="BE962" s="164"/>
      <c r="BF962" s="192"/>
      <c r="BG962" s="209"/>
      <c r="BH962" s="162"/>
      <c r="BI962" s="163"/>
      <c r="BJ962" s="163"/>
      <c r="BK962" s="164"/>
      <c r="BL962" s="192"/>
      <c r="BM962" s="209"/>
      <c r="BN962" s="210"/>
      <c r="BO962" s="215"/>
      <c r="BP962" s="216"/>
      <c r="BQ962" s="151"/>
    </row>
    <row r="963" spans="1:69" ht="26.25" customHeight="1">
      <c r="A963" s="122" t="str">
        <v/>
      </c>
      <c r="B963" s="212"/>
      <c r="C963" s="194"/>
      <c r="D963" s="195"/>
      <c r="E963" s="152"/>
      <c r="F963" s="155"/>
      <c r="G963" s="107"/>
      <c r="H963" s="196"/>
      <c r="I963" s="113"/>
      <c r="J963" s="75"/>
      <c r="K963" s="75"/>
      <c r="L963" s="197"/>
      <c r="M963" s="119"/>
      <c r="N963" s="129"/>
      <c r="O963" s="198"/>
      <c r="P963" s="199"/>
      <c r="Q963" s="200"/>
      <c r="R963" s="201"/>
      <c r="S963" s="201"/>
      <c r="T963" s="202"/>
      <c r="U963" s="203"/>
      <c r="V963" s="190"/>
      <c r="W963" s="85"/>
      <c r="X963" s="199"/>
      <c r="Y963" s="200"/>
      <c r="Z963" s="201"/>
      <c r="AA963" s="201"/>
      <c r="AB963" s="202"/>
      <c r="AC963" s="203"/>
      <c r="AD963" s="190"/>
      <c r="AE963" s="213"/>
      <c r="AF963" s="205"/>
      <c r="AG963" s="205"/>
      <c r="AH963" s="206"/>
      <c r="AI963" s="207"/>
      <c r="AJ963" s="214"/>
      <c r="AK963" s="163"/>
      <c r="AL963" s="163"/>
      <c r="AM963" s="208"/>
      <c r="AN963" s="192"/>
      <c r="AO963" s="209"/>
      <c r="AP963" s="162"/>
      <c r="AQ963" s="163"/>
      <c r="AR963" s="163"/>
      <c r="AS963" s="164"/>
      <c r="AT963" s="192"/>
      <c r="AU963" s="209"/>
      <c r="AV963" s="162"/>
      <c r="AW963" s="163"/>
      <c r="AX963" s="163"/>
      <c r="AY963" s="164"/>
      <c r="AZ963" s="192"/>
      <c r="BA963" s="209"/>
      <c r="BB963" s="162"/>
      <c r="BC963" s="163"/>
      <c r="BD963" s="163"/>
      <c r="BE963" s="164"/>
      <c r="BF963" s="192"/>
      <c r="BG963" s="209"/>
      <c r="BH963" s="162"/>
      <c r="BI963" s="163"/>
      <c r="BJ963" s="163"/>
      <c r="BK963" s="164"/>
      <c r="BL963" s="192"/>
      <c r="BM963" s="209"/>
      <c r="BN963" s="210"/>
      <c r="BO963" s="215"/>
      <c r="BP963" s="216"/>
      <c r="BQ963" s="151"/>
    </row>
    <row r="964" spans="1:69" ht="26.25" customHeight="1">
      <c r="A964" s="122" t="str">
        <v/>
      </c>
      <c r="B964" s="212"/>
      <c r="C964" s="194"/>
      <c r="D964" s="195"/>
      <c r="E964" s="152"/>
      <c r="F964" s="155"/>
      <c r="G964" s="107"/>
      <c r="H964" s="196"/>
      <c r="I964" s="113"/>
      <c r="J964" s="75"/>
      <c r="K964" s="75"/>
      <c r="L964" s="197"/>
      <c r="M964" s="119"/>
      <c r="N964" s="129"/>
      <c r="O964" s="198"/>
      <c r="P964" s="199"/>
      <c r="Q964" s="200"/>
      <c r="R964" s="201"/>
      <c r="S964" s="201"/>
      <c r="T964" s="202"/>
      <c r="U964" s="203"/>
      <c r="V964" s="190"/>
      <c r="W964" s="85"/>
      <c r="X964" s="199"/>
      <c r="Y964" s="200"/>
      <c r="Z964" s="201"/>
      <c r="AA964" s="201"/>
      <c r="AB964" s="202"/>
      <c r="AC964" s="203"/>
      <c r="AD964" s="190"/>
      <c r="AE964" s="213"/>
      <c r="AF964" s="205"/>
      <c r="AG964" s="205"/>
      <c r="AH964" s="206"/>
      <c r="AI964" s="207"/>
      <c r="AJ964" s="214"/>
      <c r="AK964" s="163"/>
      <c r="AL964" s="163"/>
      <c r="AM964" s="208"/>
      <c r="AN964" s="192"/>
      <c r="AO964" s="209"/>
      <c r="AP964" s="162"/>
      <c r="AQ964" s="163"/>
      <c r="AR964" s="163"/>
      <c r="AS964" s="164"/>
      <c r="AT964" s="192"/>
      <c r="AU964" s="209"/>
      <c r="AV964" s="162"/>
      <c r="AW964" s="163"/>
      <c r="AX964" s="163"/>
      <c r="AY964" s="164"/>
      <c r="AZ964" s="192"/>
      <c r="BA964" s="209"/>
      <c r="BB964" s="162"/>
      <c r="BC964" s="163"/>
      <c r="BD964" s="163"/>
      <c r="BE964" s="164"/>
      <c r="BF964" s="192"/>
      <c r="BG964" s="209"/>
      <c r="BH964" s="162"/>
      <c r="BI964" s="163"/>
      <c r="BJ964" s="163"/>
      <c r="BK964" s="164"/>
      <c r="BL964" s="192"/>
      <c r="BM964" s="209"/>
      <c r="BN964" s="210"/>
      <c r="BO964" s="215"/>
      <c r="BP964" s="216"/>
      <c r="BQ964" s="151"/>
    </row>
    <row r="965" spans="1:69" ht="26.25" customHeight="1">
      <c r="A965" s="122" t="str">
        <v/>
      </c>
      <c r="B965" s="212"/>
      <c r="C965" s="194"/>
      <c r="D965" s="195"/>
      <c r="E965" s="152"/>
      <c r="F965" s="155"/>
      <c r="G965" s="107"/>
      <c r="H965" s="196"/>
      <c r="I965" s="113"/>
      <c r="J965" s="75"/>
      <c r="K965" s="75"/>
      <c r="L965" s="197"/>
      <c r="M965" s="119"/>
      <c r="N965" s="129"/>
      <c r="O965" s="198"/>
      <c r="P965" s="199"/>
      <c r="Q965" s="200"/>
      <c r="R965" s="201"/>
      <c r="S965" s="201"/>
      <c r="T965" s="202"/>
      <c r="U965" s="203"/>
      <c r="V965" s="190"/>
      <c r="W965" s="85"/>
      <c r="X965" s="199"/>
      <c r="Y965" s="200"/>
      <c r="Z965" s="201"/>
      <c r="AA965" s="201"/>
      <c r="AB965" s="202"/>
      <c r="AC965" s="203"/>
      <c r="AD965" s="190"/>
      <c r="AE965" s="213"/>
      <c r="AF965" s="205"/>
      <c r="AG965" s="205"/>
      <c r="AH965" s="206"/>
      <c r="AI965" s="207"/>
      <c r="AJ965" s="214"/>
      <c r="AK965" s="163"/>
      <c r="AL965" s="163"/>
      <c r="AM965" s="208"/>
      <c r="AN965" s="192"/>
      <c r="AO965" s="209"/>
      <c r="AP965" s="162"/>
      <c r="AQ965" s="163"/>
      <c r="AR965" s="163"/>
      <c r="AS965" s="164"/>
      <c r="AT965" s="192"/>
      <c r="AU965" s="209"/>
      <c r="AV965" s="162"/>
      <c r="AW965" s="163"/>
      <c r="AX965" s="163"/>
      <c r="AY965" s="164"/>
      <c r="AZ965" s="192"/>
      <c r="BA965" s="209"/>
      <c r="BB965" s="162"/>
      <c r="BC965" s="163"/>
      <c r="BD965" s="163"/>
      <c r="BE965" s="164"/>
      <c r="BF965" s="192"/>
      <c r="BG965" s="209"/>
      <c r="BH965" s="162"/>
      <c r="BI965" s="163"/>
      <c r="BJ965" s="163"/>
      <c r="BK965" s="164"/>
      <c r="BL965" s="192"/>
      <c r="BM965" s="209"/>
      <c r="BN965" s="210"/>
      <c r="BO965" s="215"/>
      <c r="BP965" s="216"/>
      <c r="BQ965" s="151"/>
    </row>
    <row r="966" spans="1:69" ht="26.25" customHeight="1">
      <c r="A966" s="122" t="str">
        <v/>
      </c>
      <c r="B966" s="212"/>
      <c r="C966" s="194"/>
      <c r="D966" s="195"/>
      <c r="E966" s="152"/>
      <c r="F966" s="155"/>
      <c r="G966" s="107"/>
      <c r="H966" s="196"/>
      <c r="I966" s="113"/>
      <c r="J966" s="75"/>
      <c r="K966" s="75"/>
      <c r="L966" s="197"/>
      <c r="M966" s="119"/>
      <c r="N966" s="129"/>
      <c r="O966" s="198"/>
      <c r="P966" s="199"/>
      <c r="Q966" s="200"/>
      <c r="R966" s="201"/>
      <c r="S966" s="201"/>
      <c r="T966" s="202"/>
      <c r="U966" s="203"/>
      <c r="V966" s="190"/>
      <c r="W966" s="85"/>
      <c r="X966" s="199"/>
      <c r="Y966" s="200"/>
      <c r="Z966" s="201"/>
      <c r="AA966" s="201"/>
      <c r="AB966" s="202"/>
      <c r="AC966" s="203"/>
      <c r="AD966" s="190"/>
      <c r="AE966" s="213"/>
      <c r="AF966" s="205"/>
      <c r="AG966" s="205"/>
      <c r="AH966" s="206"/>
      <c r="AI966" s="207"/>
      <c r="AJ966" s="214"/>
      <c r="AK966" s="163"/>
      <c r="AL966" s="163"/>
      <c r="AM966" s="208"/>
      <c r="AN966" s="192"/>
      <c r="AO966" s="209"/>
      <c r="AP966" s="162"/>
      <c r="AQ966" s="163"/>
      <c r="AR966" s="163"/>
      <c r="AS966" s="164"/>
      <c r="AT966" s="192"/>
      <c r="AU966" s="209"/>
      <c r="AV966" s="162"/>
      <c r="AW966" s="163"/>
      <c r="AX966" s="163"/>
      <c r="AY966" s="164"/>
      <c r="AZ966" s="192"/>
      <c r="BA966" s="209"/>
      <c r="BB966" s="162"/>
      <c r="BC966" s="163"/>
      <c r="BD966" s="163"/>
      <c r="BE966" s="164"/>
      <c r="BF966" s="192"/>
      <c r="BG966" s="209"/>
      <c r="BH966" s="162"/>
      <c r="BI966" s="163"/>
      <c r="BJ966" s="163"/>
      <c r="BK966" s="164"/>
      <c r="BL966" s="192"/>
      <c r="BM966" s="209"/>
      <c r="BN966" s="210"/>
      <c r="BO966" s="215"/>
      <c r="BP966" s="216"/>
      <c r="BQ966" s="151"/>
    </row>
    <row r="967" spans="1:69" ht="26.25" customHeight="1">
      <c r="A967" s="122" t="str">
        <v/>
      </c>
      <c r="B967" s="212"/>
      <c r="C967" s="194"/>
      <c r="D967" s="195"/>
      <c r="E967" s="152"/>
      <c r="F967" s="155"/>
      <c r="G967" s="107"/>
      <c r="H967" s="196"/>
      <c r="I967" s="113"/>
      <c r="J967" s="75"/>
      <c r="K967" s="75"/>
      <c r="L967" s="197"/>
      <c r="M967" s="119"/>
      <c r="N967" s="129"/>
      <c r="O967" s="198"/>
      <c r="P967" s="199"/>
      <c r="Q967" s="200"/>
      <c r="R967" s="201"/>
      <c r="S967" s="201"/>
      <c r="T967" s="202"/>
      <c r="U967" s="203"/>
      <c r="V967" s="190"/>
      <c r="W967" s="85"/>
      <c r="X967" s="199"/>
      <c r="Y967" s="200"/>
      <c r="Z967" s="201"/>
      <c r="AA967" s="201"/>
      <c r="AB967" s="202"/>
      <c r="AC967" s="203"/>
      <c r="AD967" s="190"/>
      <c r="AE967" s="213"/>
      <c r="AF967" s="205"/>
      <c r="AG967" s="205"/>
      <c r="AH967" s="206"/>
      <c r="AI967" s="207"/>
      <c r="AJ967" s="214"/>
      <c r="AK967" s="163"/>
      <c r="AL967" s="163"/>
      <c r="AM967" s="208"/>
      <c r="AN967" s="192"/>
      <c r="AO967" s="209"/>
      <c r="AP967" s="162"/>
      <c r="AQ967" s="163"/>
      <c r="AR967" s="163"/>
      <c r="AS967" s="164"/>
      <c r="AT967" s="192"/>
      <c r="AU967" s="209"/>
      <c r="AV967" s="162"/>
      <c r="AW967" s="163"/>
      <c r="AX967" s="163"/>
      <c r="AY967" s="164"/>
      <c r="AZ967" s="192"/>
      <c r="BA967" s="209"/>
      <c r="BB967" s="162"/>
      <c r="BC967" s="163"/>
      <c r="BD967" s="163"/>
      <c r="BE967" s="164"/>
      <c r="BF967" s="192"/>
      <c r="BG967" s="209"/>
      <c r="BH967" s="162"/>
      <c r="BI967" s="163"/>
      <c r="BJ967" s="163"/>
      <c r="BK967" s="164"/>
      <c r="BL967" s="192"/>
      <c r="BM967" s="209"/>
      <c r="BN967" s="210"/>
      <c r="BO967" s="215"/>
      <c r="BP967" s="216"/>
      <c r="BQ967" s="151"/>
    </row>
    <row r="968" spans="1:69" ht="26.25" customHeight="1">
      <c r="A968" s="122" t="str">
        <v/>
      </c>
      <c r="B968" s="212"/>
      <c r="C968" s="194"/>
      <c r="D968" s="195"/>
      <c r="E968" s="152"/>
      <c r="F968" s="155"/>
      <c r="G968" s="107"/>
      <c r="H968" s="196"/>
      <c r="I968" s="113"/>
      <c r="J968" s="75"/>
      <c r="K968" s="75"/>
      <c r="L968" s="197"/>
      <c r="M968" s="119"/>
      <c r="N968" s="129"/>
      <c r="O968" s="198"/>
      <c r="P968" s="199"/>
      <c r="Q968" s="200"/>
      <c r="R968" s="201"/>
      <c r="S968" s="201"/>
      <c r="T968" s="202"/>
      <c r="U968" s="203"/>
      <c r="V968" s="190"/>
      <c r="W968" s="85"/>
      <c r="X968" s="199"/>
      <c r="Y968" s="200"/>
      <c r="Z968" s="201"/>
      <c r="AA968" s="201"/>
      <c r="AB968" s="202"/>
      <c r="AC968" s="203"/>
      <c r="AD968" s="190"/>
      <c r="AE968" s="213"/>
      <c r="AF968" s="205"/>
      <c r="AG968" s="205"/>
      <c r="AH968" s="206"/>
      <c r="AI968" s="207"/>
      <c r="AJ968" s="214"/>
      <c r="AK968" s="163"/>
      <c r="AL968" s="163"/>
      <c r="AM968" s="208"/>
      <c r="AN968" s="192"/>
      <c r="AO968" s="209"/>
      <c r="AP968" s="162"/>
      <c r="AQ968" s="163"/>
      <c r="AR968" s="163"/>
      <c r="AS968" s="164"/>
      <c r="AT968" s="192"/>
      <c r="AU968" s="209"/>
      <c r="AV968" s="162"/>
      <c r="AW968" s="163"/>
      <c r="AX968" s="163"/>
      <c r="AY968" s="164"/>
      <c r="AZ968" s="192"/>
      <c r="BA968" s="209"/>
      <c r="BB968" s="162"/>
      <c r="BC968" s="163"/>
      <c r="BD968" s="163"/>
      <c r="BE968" s="164"/>
      <c r="BF968" s="192"/>
      <c r="BG968" s="209"/>
      <c r="BH968" s="162"/>
      <c r="BI968" s="163"/>
      <c r="BJ968" s="163"/>
      <c r="BK968" s="164"/>
      <c r="BL968" s="192"/>
      <c r="BM968" s="209"/>
      <c r="BN968" s="210"/>
      <c r="BO968" s="215"/>
      <c r="BP968" s="216"/>
      <c r="BQ968" s="151"/>
    </row>
    <row r="969" spans="1:69" ht="26.25" customHeight="1">
      <c r="A969" s="122" t="str">
        <v/>
      </c>
      <c r="B969" s="212"/>
      <c r="C969" s="194"/>
      <c r="D969" s="195"/>
      <c r="E969" s="152"/>
      <c r="F969" s="155"/>
      <c r="G969" s="107"/>
      <c r="H969" s="196"/>
      <c r="I969" s="113"/>
      <c r="J969" s="75"/>
      <c r="K969" s="75"/>
      <c r="L969" s="197"/>
      <c r="M969" s="119"/>
      <c r="N969" s="129"/>
      <c r="O969" s="198"/>
      <c r="P969" s="199"/>
      <c r="Q969" s="200"/>
      <c r="R969" s="201"/>
      <c r="S969" s="201"/>
      <c r="T969" s="202"/>
      <c r="U969" s="203"/>
      <c r="V969" s="190"/>
      <c r="W969" s="85"/>
      <c r="X969" s="199"/>
      <c r="Y969" s="200"/>
      <c r="Z969" s="201"/>
      <c r="AA969" s="201"/>
      <c r="AB969" s="202"/>
      <c r="AC969" s="203"/>
      <c r="AD969" s="190"/>
      <c r="AE969" s="213"/>
      <c r="AF969" s="205"/>
      <c r="AG969" s="205"/>
      <c r="AH969" s="206"/>
      <c r="AI969" s="207"/>
      <c r="AJ969" s="214"/>
      <c r="AK969" s="163"/>
      <c r="AL969" s="163"/>
      <c r="AM969" s="208"/>
      <c r="AN969" s="192"/>
      <c r="AO969" s="209"/>
      <c r="AP969" s="162"/>
      <c r="AQ969" s="163"/>
      <c r="AR969" s="163"/>
      <c r="AS969" s="164"/>
      <c r="AT969" s="192"/>
      <c r="AU969" s="209"/>
      <c r="AV969" s="162"/>
      <c r="AW969" s="163"/>
      <c r="AX969" s="163"/>
      <c r="AY969" s="164"/>
      <c r="AZ969" s="192"/>
      <c r="BA969" s="209"/>
      <c r="BB969" s="162"/>
      <c r="BC969" s="163"/>
      <c r="BD969" s="163"/>
      <c r="BE969" s="164"/>
      <c r="BF969" s="192"/>
      <c r="BG969" s="209"/>
      <c r="BH969" s="162"/>
      <c r="BI969" s="163"/>
      <c r="BJ969" s="163"/>
      <c r="BK969" s="164"/>
      <c r="BL969" s="192"/>
      <c r="BM969" s="209"/>
      <c r="BN969" s="210"/>
      <c r="BO969" s="215"/>
      <c r="BP969" s="216"/>
      <c r="BQ969" s="151"/>
    </row>
    <row r="970" spans="1:69" ht="26.25" customHeight="1">
      <c r="A970" s="122" t="str">
        <v/>
      </c>
      <c r="B970" s="212"/>
      <c r="C970" s="194"/>
      <c r="D970" s="195"/>
      <c r="E970" s="152"/>
      <c r="F970" s="155"/>
      <c r="G970" s="107"/>
      <c r="H970" s="196"/>
      <c r="I970" s="113"/>
      <c r="J970" s="75"/>
      <c r="K970" s="75"/>
      <c r="L970" s="197"/>
      <c r="M970" s="119"/>
      <c r="N970" s="129"/>
      <c r="O970" s="198"/>
      <c r="P970" s="199"/>
      <c r="Q970" s="200"/>
      <c r="R970" s="201"/>
      <c r="S970" s="201"/>
      <c r="T970" s="202"/>
      <c r="U970" s="203"/>
      <c r="V970" s="190"/>
      <c r="W970" s="85"/>
      <c r="X970" s="199"/>
      <c r="Y970" s="200"/>
      <c r="Z970" s="201"/>
      <c r="AA970" s="201"/>
      <c r="AB970" s="202"/>
      <c r="AC970" s="203"/>
      <c r="AD970" s="190"/>
      <c r="AE970" s="213"/>
      <c r="AF970" s="205"/>
      <c r="AG970" s="205"/>
      <c r="AH970" s="206"/>
      <c r="AI970" s="207"/>
      <c r="AJ970" s="214"/>
      <c r="AK970" s="163"/>
      <c r="AL970" s="163"/>
      <c r="AM970" s="208"/>
      <c r="AN970" s="192"/>
      <c r="AO970" s="209"/>
      <c r="AP970" s="162"/>
      <c r="AQ970" s="163"/>
      <c r="AR970" s="163"/>
      <c r="AS970" s="164"/>
      <c r="AT970" s="192"/>
      <c r="AU970" s="209"/>
      <c r="AV970" s="162"/>
      <c r="AW970" s="163"/>
      <c r="AX970" s="163"/>
      <c r="AY970" s="164"/>
      <c r="AZ970" s="192"/>
      <c r="BA970" s="209"/>
      <c r="BB970" s="162"/>
      <c r="BC970" s="163"/>
      <c r="BD970" s="163"/>
      <c r="BE970" s="164"/>
      <c r="BF970" s="192"/>
      <c r="BG970" s="209"/>
      <c r="BH970" s="162"/>
      <c r="BI970" s="163"/>
      <c r="BJ970" s="163"/>
      <c r="BK970" s="164"/>
      <c r="BL970" s="192"/>
      <c r="BM970" s="209"/>
      <c r="BN970" s="210"/>
      <c r="BO970" s="215"/>
      <c r="BP970" s="216"/>
      <c r="BQ970" s="151"/>
    </row>
    <row r="971" spans="1:69" ht="26.25" customHeight="1">
      <c r="A971" s="122" t="str">
        <v/>
      </c>
      <c r="B971" s="212"/>
      <c r="C971" s="194"/>
      <c r="D971" s="195"/>
      <c r="E971" s="152"/>
      <c r="F971" s="155"/>
      <c r="G971" s="107"/>
      <c r="H971" s="196"/>
      <c r="I971" s="113"/>
      <c r="J971" s="75"/>
      <c r="K971" s="75"/>
      <c r="L971" s="197"/>
      <c r="M971" s="119"/>
      <c r="N971" s="129"/>
      <c r="O971" s="198"/>
      <c r="P971" s="199"/>
      <c r="Q971" s="200"/>
      <c r="R971" s="201"/>
      <c r="S971" s="201"/>
      <c r="T971" s="202"/>
      <c r="U971" s="203"/>
      <c r="V971" s="190"/>
      <c r="W971" s="85"/>
      <c r="X971" s="199"/>
      <c r="Y971" s="200"/>
      <c r="Z971" s="201"/>
      <c r="AA971" s="201"/>
      <c r="AB971" s="202"/>
      <c r="AC971" s="203"/>
      <c r="AD971" s="190"/>
      <c r="AE971" s="213"/>
      <c r="AF971" s="205"/>
      <c r="AG971" s="205"/>
      <c r="AH971" s="206"/>
      <c r="AI971" s="207"/>
      <c r="AJ971" s="214"/>
      <c r="AK971" s="163"/>
      <c r="AL971" s="163"/>
      <c r="AM971" s="208"/>
      <c r="AN971" s="192"/>
      <c r="AO971" s="209"/>
      <c r="AP971" s="162"/>
      <c r="AQ971" s="163"/>
      <c r="AR971" s="163"/>
      <c r="AS971" s="164"/>
      <c r="AT971" s="192"/>
      <c r="AU971" s="209"/>
      <c r="AV971" s="162"/>
      <c r="AW971" s="163"/>
      <c r="AX971" s="163"/>
      <c r="AY971" s="164"/>
      <c r="AZ971" s="192"/>
      <c r="BA971" s="209"/>
      <c r="BB971" s="162"/>
      <c r="BC971" s="163"/>
      <c r="BD971" s="163"/>
      <c r="BE971" s="164"/>
      <c r="BF971" s="192"/>
      <c r="BG971" s="209"/>
      <c r="BH971" s="162"/>
      <c r="BI971" s="163"/>
      <c r="BJ971" s="163"/>
      <c r="BK971" s="164"/>
      <c r="BL971" s="192"/>
      <c r="BM971" s="209"/>
      <c r="BN971" s="210"/>
      <c r="BO971" s="215"/>
      <c r="BP971" s="216"/>
      <c r="BQ971" s="151"/>
    </row>
    <row r="972" spans="1:69" ht="26.25" customHeight="1">
      <c r="A972" s="122" t="str">
        <v/>
      </c>
      <c r="B972" s="212"/>
      <c r="C972" s="194"/>
      <c r="D972" s="195"/>
      <c r="E972" s="152"/>
      <c r="F972" s="155"/>
      <c r="G972" s="107"/>
      <c r="H972" s="196"/>
      <c r="I972" s="113"/>
      <c r="J972" s="75"/>
      <c r="K972" s="75"/>
      <c r="L972" s="197"/>
      <c r="M972" s="119"/>
      <c r="N972" s="129"/>
      <c r="O972" s="198"/>
      <c r="P972" s="199"/>
      <c r="Q972" s="200"/>
      <c r="R972" s="201"/>
      <c r="S972" s="201"/>
      <c r="T972" s="202"/>
      <c r="U972" s="203"/>
      <c r="V972" s="190"/>
      <c r="W972" s="85"/>
      <c r="X972" s="199"/>
      <c r="Y972" s="200"/>
      <c r="Z972" s="201"/>
      <c r="AA972" s="201"/>
      <c r="AB972" s="202"/>
      <c r="AC972" s="203"/>
      <c r="AD972" s="190"/>
      <c r="AE972" s="213"/>
      <c r="AF972" s="205"/>
      <c r="AG972" s="205"/>
      <c r="AH972" s="206"/>
      <c r="AI972" s="207"/>
      <c r="AJ972" s="214"/>
      <c r="AK972" s="163"/>
      <c r="AL972" s="163"/>
      <c r="AM972" s="208"/>
      <c r="AN972" s="192"/>
      <c r="AO972" s="209"/>
      <c r="AP972" s="162"/>
      <c r="AQ972" s="163"/>
      <c r="AR972" s="163"/>
      <c r="AS972" s="164"/>
      <c r="AT972" s="192"/>
      <c r="AU972" s="209"/>
      <c r="AV972" s="162"/>
      <c r="AW972" s="163"/>
      <c r="AX972" s="163"/>
      <c r="AY972" s="164"/>
      <c r="AZ972" s="192"/>
      <c r="BA972" s="209"/>
      <c r="BB972" s="162"/>
      <c r="BC972" s="163"/>
      <c r="BD972" s="163"/>
      <c r="BE972" s="164"/>
      <c r="BF972" s="192"/>
      <c r="BG972" s="209"/>
      <c r="BH972" s="162"/>
      <c r="BI972" s="163"/>
      <c r="BJ972" s="163"/>
      <c r="BK972" s="164"/>
      <c r="BL972" s="192"/>
      <c r="BM972" s="209"/>
      <c r="BN972" s="210"/>
      <c r="BO972" s="215"/>
      <c r="BP972" s="216"/>
      <c r="BQ972" s="151"/>
    </row>
    <row r="973" spans="1:69" ht="26.25" customHeight="1">
      <c r="A973" s="122" t="str">
        <v/>
      </c>
      <c r="B973" s="212"/>
      <c r="C973" s="194"/>
      <c r="D973" s="195"/>
      <c r="E973" s="152"/>
      <c r="F973" s="155"/>
      <c r="G973" s="107"/>
      <c r="H973" s="196"/>
      <c r="I973" s="113"/>
      <c r="J973" s="75"/>
      <c r="K973" s="75"/>
      <c r="L973" s="197"/>
      <c r="M973" s="119"/>
      <c r="N973" s="129"/>
      <c r="O973" s="198"/>
      <c r="P973" s="199"/>
      <c r="Q973" s="200"/>
      <c r="R973" s="201"/>
      <c r="S973" s="201"/>
      <c r="T973" s="202"/>
      <c r="U973" s="203"/>
      <c r="V973" s="190"/>
      <c r="W973" s="85"/>
      <c r="X973" s="199"/>
      <c r="Y973" s="200"/>
      <c r="Z973" s="201"/>
      <c r="AA973" s="201"/>
      <c r="AB973" s="202"/>
      <c r="AC973" s="203"/>
      <c r="AD973" s="190"/>
      <c r="AE973" s="213"/>
      <c r="AF973" s="205"/>
      <c r="AG973" s="205"/>
      <c r="AH973" s="206"/>
      <c r="AI973" s="207"/>
      <c r="AJ973" s="214"/>
      <c r="AK973" s="163"/>
      <c r="AL973" s="163"/>
      <c r="AM973" s="208"/>
      <c r="AN973" s="192"/>
      <c r="AO973" s="209"/>
      <c r="AP973" s="162"/>
      <c r="AQ973" s="163"/>
      <c r="AR973" s="163"/>
      <c r="AS973" s="164"/>
      <c r="AT973" s="192"/>
      <c r="AU973" s="209"/>
      <c r="AV973" s="162"/>
      <c r="AW973" s="163"/>
      <c r="AX973" s="163"/>
      <c r="AY973" s="164"/>
      <c r="AZ973" s="192"/>
      <c r="BA973" s="209"/>
      <c r="BB973" s="162"/>
      <c r="BC973" s="163"/>
      <c r="BD973" s="163"/>
      <c r="BE973" s="164"/>
      <c r="BF973" s="192"/>
      <c r="BG973" s="209"/>
      <c r="BH973" s="162"/>
      <c r="BI973" s="163"/>
      <c r="BJ973" s="163"/>
      <c r="BK973" s="164"/>
      <c r="BL973" s="192"/>
      <c r="BM973" s="209"/>
      <c r="BN973" s="210"/>
      <c r="BO973" s="215"/>
      <c r="BP973" s="216"/>
      <c r="BQ973" s="151"/>
    </row>
    <row r="974" spans="1:69" ht="26.25" customHeight="1">
      <c r="A974" s="122" t="str">
        <v/>
      </c>
      <c r="B974" s="212"/>
      <c r="C974" s="194"/>
      <c r="D974" s="195"/>
      <c r="E974" s="152"/>
      <c r="F974" s="155"/>
      <c r="G974" s="107"/>
      <c r="H974" s="196"/>
      <c r="I974" s="113"/>
      <c r="J974" s="75"/>
      <c r="K974" s="75"/>
      <c r="L974" s="197"/>
      <c r="M974" s="119"/>
      <c r="N974" s="129"/>
      <c r="O974" s="198"/>
      <c r="P974" s="199"/>
      <c r="Q974" s="200"/>
      <c r="R974" s="201"/>
      <c r="S974" s="201"/>
      <c r="T974" s="202"/>
      <c r="U974" s="203"/>
      <c r="V974" s="190"/>
      <c r="W974" s="85"/>
      <c r="X974" s="199"/>
      <c r="Y974" s="200"/>
      <c r="Z974" s="201"/>
      <c r="AA974" s="201"/>
      <c r="AB974" s="202"/>
      <c r="AC974" s="203"/>
      <c r="AD974" s="190"/>
      <c r="AE974" s="213"/>
      <c r="AF974" s="205"/>
      <c r="AG974" s="205"/>
      <c r="AH974" s="206"/>
      <c r="AI974" s="207"/>
      <c r="AJ974" s="214"/>
      <c r="AK974" s="163"/>
      <c r="AL974" s="163"/>
      <c r="AM974" s="208"/>
      <c r="AN974" s="192"/>
      <c r="AO974" s="209"/>
      <c r="AP974" s="162"/>
      <c r="AQ974" s="163"/>
      <c r="AR974" s="163"/>
      <c r="AS974" s="164"/>
      <c r="AT974" s="192"/>
      <c r="AU974" s="209"/>
      <c r="AV974" s="162"/>
      <c r="AW974" s="163"/>
      <c r="AX974" s="163"/>
      <c r="AY974" s="164"/>
      <c r="AZ974" s="192"/>
      <c r="BA974" s="209"/>
      <c r="BB974" s="162"/>
      <c r="BC974" s="163"/>
      <c r="BD974" s="163"/>
      <c r="BE974" s="164"/>
      <c r="BF974" s="192"/>
      <c r="BG974" s="209"/>
      <c r="BH974" s="162"/>
      <c r="BI974" s="163"/>
      <c r="BJ974" s="163"/>
      <c r="BK974" s="164"/>
      <c r="BL974" s="192"/>
      <c r="BM974" s="209"/>
      <c r="BN974" s="210"/>
      <c r="BO974" s="215"/>
      <c r="BP974" s="216"/>
      <c r="BQ974" s="151"/>
    </row>
    <row r="975" spans="1:69" ht="26.25" customHeight="1">
      <c r="A975" s="122" t="str">
        <v/>
      </c>
      <c r="B975" s="212"/>
      <c r="C975" s="194"/>
      <c r="D975" s="195"/>
      <c r="E975" s="152"/>
      <c r="F975" s="155"/>
      <c r="G975" s="107"/>
      <c r="H975" s="196"/>
      <c r="I975" s="113"/>
      <c r="J975" s="75"/>
      <c r="K975" s="75"/>
      <c r="L975" s="197"/>
      <c r="M975" s="119"/>
      <c r="N975" s="129"/>
      <c r="O975" s="198"/>
      <c r="P975" s="199"/>
      <c r="Q975" s="200"/>
      <c r="R975" s="201"/>
      <c r="S975" s="201"/>
      <c r="T975" s="202"/>
      <c r="U975" s="203"/>
      <c r="V975" s="190"/>
      <c r="W975" s="85"/>
      <c r="X975" s="199"/>
      <c r="Y975" s="200"/>
      <c r="Z975" s="201"/>
      <c r="AA975" s="201"/>
      <c r="AB975" s="202"/>
      <c r="AC975" s="203"/>
      <c r="AD975" s="190"/>
      <c r="AE975" s="213"/>
      <c r="AF975" s="205"/>
      <c r="AG975" s="205"/>
      <c r="AH975" s="206"/>
      <c r="AI975" s="207"/>
      <c r="AJ975" s="214"/>
      <c r="AK975" s="163"/>
      <c r="AL975" s="163"/>
      <c r="AM975" s="208"/>
      <c r="AN975" s="192"/>
      <c r="AO975" s="209"/>
      <c r="AP975" s="162"/>
      <c r="AQ975" s="163"/>
      <c r="AR975" s="163"/>
      <c r="AS975" s="164"/>
      <c r="AT975" s="192"/>
      <c r="AU975" s="209"/>
      <c r="AV975" s="162"/>
      <c r="AW975" s="163"/>
      <c r="AX975" s="163"/>
      <c r="AY975" s="164"/>
      <c r="AZ975" s="192"/>
      <c r="BA975" s="209"/>
      <c r="BB975" s="162"/>
      <c r="BC975" s="163"/>
      <c r="BD975" s="163"/>
      <c r="BE975" s="164"/>
      <c r="BF975" s="192"/>
      <c r="BG975" s="209"/>
      <c r="BH975" s="162"/>
      <c r="BI975" s="163"/>
      <c r="BJ975" s="163"/>
      <c r="BK975" s="164"/>
      <c r="BL975" s="192"/>
      <c r="BM975" s="209"/>
      <c r="BN975" s="210"/>
      <c r="BO975" s="215"/>
      <c r="BP975" s="216"/>
      <c r="BQ975" s="151"/>
    </row>
    <row r="976" spans="1:69" ht="26.25" customHeight="1">
      <c r="A976" s="122" t="str">
        <v/>
      </c>
      <c r="B976" s="212"/>
      <c r="C976" s="194"/>
      <c r="D976" s="195"/>
      <c r="E976" s="152"/>
      <c r="F976" s="155"/>
      <c r="G976" s="107"/>
      <c r="H976" s="196"/>
      <c r="I976" s="113"/>
      <c r="J976" s="75"/>
      <c r="K976" s="75"/>
      <c r="L976" s="197"/>
      <c r="M976" s="119"/>
      <c r="N976" s="129"/>
      <c r="O976" s="198"/>
      <c r="P976" s="199"/>
      <c r="Q976" s="200"/>
      <c r="R976" s="201"/>
      <c r="S976" s="201"/>
      <c r="T976" s="202"/>
      <c r="U976" s="203"/>
      <c r="V976" s="190"/>
      <c r="W976" s="85"/>
      <c r="X976" s="199"/>
      <c r="Y976" s="200"/>
      <c r="Z976" s="201"/>
      <c r="AA976" s="201"/>
      <c r="AB976" s="202"/>
      <c r="AC976" s="203"/>
      <c r="AD976" s="190"/>
      <c r="AE976" s="213"/>
      <c r="AF976" s="205"/>
      <c r="AG976" s="205"/>
      <c r="AH976" s="206"/>
      <c r="AI976" s="207"/>
      <c r="AJ976" s="214"/>
      <c r="AK976" s="163"/>
      <c r="AL976" s="163"/>
      <c r="AM976" s="208"/>
      <c r="AN976" s="192"/>
      <c r="AO976" s="209"/>
      <c r="AP976" s="162"/>
      <c r="AQ976" s="163"/>
      <c r="AR976" s="163"/>
      <c r="AS976" s="164"/>
      <c r="AT976" s="192"/>
      <c r="AU976" s="209"/>
      <c r="AV976" s="162"/>
      <c r="AW976" s="163"/>
      <c r="AX976" s="163"/>
      <c r="AY976" s="164"/>
      <c r="AZ976" s="192"/>
      <c r="BA976" s="209"/>
      <c r="BB976" s="162"/>
      <c r="BC976" s="163"/>
      <c r="BD976" s="163"/>
      <c r="BE976" s="164"/>
      <c r="BF976" s="192"/>
      <c r="BG976" s="209"/>
      <c r="BH976" s="162"/>
      <c r="BI976" s="163"/>
      <c r="BJ976" s="163"/>
      <c r="BK976" s="164"/>
      <c r="BL976" s="192"/>
      <c r="BM976" s="209"/>
      <c r="BN976" s="210"/>
      <c r="BO976" s="215"/>
      <c r="BP976" s="216"/>
      <c r="BQ976" s="151"/>
    </row>
    <row r="977" spans="1:69" ht="26.25" customHeight="1">
      <c r="A977" s="122" t="str">
        <v/>
      </c>
      <c r="B977" s="212"/>
      <c r="C977" s="194"/>
      <c r="D977" s="195"/>
      <c r="E977" s="152"/>
      <c r="F977" s="155"/>
      <c r="G977" s="107"/>
      <c r="H977" s="196"/>
      <c r="I977" s="113"/>
      <c r="J977" s="75"/>
      <c r="K977" s="75"/>
      <c r="L977" s="197"/>
      <c r="M977" s="119"/>
      <c r="N977" s="129"/>
      <c r="O977" s="198"/>
      <c r="P977" s="199"/>
      <c r="Q977" s="200"/>
      <c r="R977" s="201"/>
      <c r="S977" s="201"/>
      <c r="T977" s="202"/>
      <c r="U977" s="203"/>
      <c r="V977" s="190"/>
      <c r="W977" s="85"/>
      <c r="X977" s="199"/>
      <c r="Y977" s="200"/>
      <c r="Z977" s="201"/>
      <c r="AA977" s="201"/>
      <c r="AB977" s="202"/>
      <c r="AC977" s="203"/>
      <c r="AD977" s="190"/>
      <c r="AE977" s="213"/>
      <c r="AF977" s="205"/>
      <c r="AG977" s="205"/>
      <c r="AH977" s="206"/>
      <c r="AI977" s="207"/>
      <c r="AJ977" s="214"/>
      <c r="AK977" s="163"/>
      <c r="AL977" s="163"/>
      <c r="AM977" s="208"/>
      <c r="AN977" s="192"/>
      <c r="AO977" s="209"/>
      <c r="AP977" s="162"/>
      <c r="AQ977" s="163"/>
      <c r="AR977" s="163"/>
      <c r="AS977" s="164"/>
      <c r="AT977" s="192"/>
      <c r="AU977" s="209"/>
      <c r="AV977" s="162"/>
      <c r="AW977" s="163"/>
      <c r="AX977" s="163"/>
      <c r="AY977" s="164"/>
      <c r="AZ977" s="192"/>
      <c r="BA977" s="209"/>
      <c r="BB977" s="162"/>
      <c r="BC977" s="163"/>
      <c r="BD977" s="163"/>
      <c r="BE977" s="164"/>
      <c r="BF977" s="192"/>
      <c r="BG977" s="209"/>
      <c r="BH977" s="162"/>
      <c r="BI977" s="163"/>
      <c r="BJ977" s="163"/>
      <c r="BK977" s="164"/>
      <c r="BL977" s="192"/>
      <c r="BM977" s="209"/>
      <c r="BN977" s="210"/>
      <c r="BO977" s="215"/>
      <c r="BP977" s="216"/>
      <c r="BQ977" s="151"/>
    </row>
    <row r="978" spans="1:69" ht="26.25" customHeight="1">
      <c r="A978" s="122" t="str">
        <v/>
      </c>
      <c r="B978" s="212"/>
      <c r="C978" s="194"/>
      <c r="D978" s="195"/>
      <c r="E978" s="152"/>
      <c r="F978" s="155"/>
      <c r="G978" s="107"/>
      <c r="H978" s="196"/>
      <c r="I978" s="113"/>
      <c r="J978" s="75"/>
      <c r="K978" s="75"/>
      <c r="L978" s="197"/>
      <c r="M978" s="119"/>
      <c r="N978" s="129"/>
      <c r="O978" s="198"/>
      <c r="P978" s="199"/>
      <c r="Q978" s="200"/>
      <c r="R978" s="201"/>
      <c r="S978" s="201"/>
      <c r="T978" s="202"/>
      <c r="U978" s="203"/>
      <c r="V978" s="190"/>
      <c r="W978" s="85"/>
      <c r="X978" s="199"/>
      <c r="Y978" s="200"/>
      <c r="Z978" s="201"/>
      <c r="AA978" s="201"/>
      <c r="AB978" s="202"/>
      <c r="AC978" s="203"/>
      <c r="AD978" s="190"/>
      <c r="AE978" s="213"/>
      <c r="AF978" s="205"/>
      <c r="AG978" s="205"/>
      <c r="AH978" s="206"/>
      <c r="AI978" s="207"/>
      <c r="AJ978" s="214"/>
      <c r="AK978" s="163"/>
      <c r="AL978" s="163"/>
      <c r="AM978" s="208"/>
      <c r="AN978" s="192"/>
      <c r="AO978" s="209"/>
      <c r="AP978" s="162"/>
      <c r="AQ978" s="163"/>
      <c r="AR978" s="163"/>
      <c r="AS978" s="164"/>
      <c r="AT978" s="192"/>
      <c r="AU978" s="209"/>
      <c r="AV978" s="162"/>
      <c r="AW978" s="163"/>
      <c r="AX978" s="163"/>
      <c r="AY978" s="164"/>
      <c r="AZ978" s="192"/>
      <c r="BA978" s="209"/>
      <c r="BB978" s="162"/>
      <c r="BC978" s="163"/>
      <c r="BD978" s="163"/>
      <c r="BE978" s="164"/>
      <c r="BF978" s="192"/>
      <c r="BG978" s="209"/>
      <c r="BH978" s="162"/>
      <c r="BI978" s="163"/>
      <c r="BJ978" s="163"/>
      <c r="BK978" s="164"/>
      <c r="BL978" s="192"/>
      <c r="BM978" s="209"/>
      <c r="BN978" s="210"/>
      <c r="BO978" s="215"/>
      <c r="BP978" s="216"/>
      <c r="BQ978" s="151"/>
    </row>
    <row r="979" spans="1:69" ht="26.25" customHeight="1">
      <c r="A979" s="122" t="str">
        <v/>
      </c>
      <c r="B979" s="212"/>
      <c r="C979" s="194"/>
      <c r="D979" s="195"/>
      <c r="E979" s="152"/>
      <c r="F979" s="155"/>
      <c r="G979" s="107"/>
      <c r="H979" s="196"/>
      <c r="I979" s="113"/>
      <c r="J979" s="75"/>
      <c r="K979" s="75"/>
      <c r="L979" s="197"/>
      <c r="M979" s="119"/>
      <c r="N979" s="129"/>
      <c r="O979" s="198"/>
      <c r="P979" s="199"/>
      <c r="Q979" s="200"/>
      <c r="R979" s="201"/>
      <c r="S979" s="201"/>
      <c r="T979" s="202"/>
      <c r="U979" s="203"/>
      <c r="V979" s="190"/>
      <c r="W979" s="85"/>
      <c r="X979" s="199"/>
      <c r="Y979" s="200"/>
      <c r="Z979" s="201"/>
      <c r="AA979" s="201"/>
      <c r="AB979" s="202"/>
      <c r="AC979" s="203"/>
      <c r="AD979" s="190"/>
      <c r="AE979" s="213"/>
      <c r="AF979" s="205"/>
      <c r="AG979" s="205"/>
      <c r="AH979" s="206"/>
      <c r="AI979" s="207"/>
      <c r="AJ979" s="214"/>
      <c r="AK979" s="163"/>
      <c r="AL979" s="163"/>
      <c r="AM979" s="208"/>
      <c r="AN979" s="192"/>
      <c r="AO979" s="209"/>
      <c r="AP979" s="162"/>
      <c r="AQ979" s="163"/>
      <c r="AR979" s="163"/>
      <c r="AS979" s="164"/>
      <c r="AT979" s="192"/>
      <c r="AU979" s="209"/>
      <c r="AV979" s="162"/>
      <c r="AW979" s="163"/>
      <c r="AX979" s="163"/>
      <c r="AY979" s="164"/>
      <c r="AZ979" s="192"/>
      <c r="BA979" s="209"/>
      <c r="BB979" s="162"/>
      <c r="BC979" s="163"/>
      <c r="BD979" s="163"/>
      <c r="BE979" s="164"/>
      <c r="BF979" s="192"/>
      <c r="BG979" s="209"/>
      <c r="BH979" s="162"/>
      <c r="BI979" s="163"/>
      <c r="BJ979" s="163"/>
      <c r="BK979" s="164"/>
      <c r="BL979" s="192"/>
      <c r="BM979" s="209"/>
      <c r="BN979" s="210"/>
      <c r="BO979" s="215"/>
      <c r="BP979" s="216"/>
      <c r="BQ979" s="151"/>
    </row>
    <row r="980" spans="1:69" ht="26.25" customHeight="1">
      <c r="A980" s="122" t="str">
        <v/>
      </c>
      <c r="B980" s="212"/>
      <c r="C980" s="194"/>
      <c r="D980" s="195"/>
      <c r="E980" s="152"/>
      <c r="F980" s="155"/>
      <c r="G980" s="107"/>
      <c r="H980" s="196"/>
      <c r="I980" s="113"/>
      <c r="J980" s="75"/>
      <c r="K980" s="75"/>
      <c r="L980" s="197"/>
      <c r="M980" s="119"/>
      <c r="N980" s="129"/>
      <c r="O980" s="198"/>
      <c r="P980" s="199"/>
      <c r="Q980" s="200"/>
      <c r="R980" s="201"/>
      <c r="S980" s="201"/>
      <c r="T980" s="202"/>
      <c r="U980" s="203"/>
      <c r="V980" s="190"/>
      <c r="W980" s="85"/>
      <c r="X980" s="199"/>
      <c r="Y980" s="200"/>
      <c r="Z980" s="201"/>
      <c r="AA980" s="201"/>
      <c r="AB980" s="202"/>
      <c r="AC980" s="203"/>
      <c r="AD980" s="190"/>
      <c r="AE980" s="213"/>
      <c r="AF980" s="205"/>
      <c r="AG980" s="205"/>
      <c r="AH980" s="206"/>
      <c r="AI980" s="207"/>
      <c r="AJ980" s="214"/>
      <c r="AK980" s="163"/>
      <c r="AL980" s="163"/>
      <c r="AM980" s="208"/>
      <c r="AN980" s="192"/>
      <c r="AO980" s="209"/>
      <c r="AP980" s="162"/>
      <c r="AQ980" s="163"/>
      <c r="AR980" s="163"/>
      <c r="AS980" s="164"/>
      <c r="AT980" s="192"/>
      <c r="AU980" s="209"/>
      <c r="AV980" s="162"/>
      <c r="AW980" s="163"/>
      <c r="AX980" s="163"/>
      <c r="AY980" s="164"/>
      <c r="AZ980" s="192"/>
      <c r="BA980" s="209"/>
      <c r="BB980" s="162"/>
      <c r="BC980" s="163"/>
      <c r="BD980" s="163"/>
      <c r="BE980" s="164"/>
      <c r="BF980" s="192"/>
      <c r="BG980" s="209"/>
      <c r="BH980" s="162"/>
      <c r="BI980" s="163"/>
      <c r="BJ980" s="163"/>
      <c r="BK980" s="164"/>
      <c r="BL980" s="192"/>
      <c r="BM980" s="209"/>
      <c r="BN980" s="210"/>
      <c r="BO980" s="215"/>
      <c r="BP980" s="216"/>
      <c r="BQ980" s="151"/>
    </row>
    <row r="981" spans="1:69" ht="26.25" customHeight="1">
      <c r="A981" s="122" t="str">
        <v/>
      </c>
      <c r="B981" s="212"/>
      <c r="C981" s="194"/>
      <c r="D981" s="195"/>
      <c r="E981" s="152"/>
      <c r="F981" s="155"/>
      <c r="G981" s="107"/>
      <c r="H981" s="196"/>
      <c r="I981" s="113"/>
      <c r="J981" s="75"/>
      <c r="K981" s="75"/>
      <c r="L981" s="197"/>
      <c r="M981" s="119"/>
      <c r="N981" s="129"/>
      <c r="O981" s="198"/>
      <c r="P981" s="199"/>
      <c r="Q981" s="200"/>
      <c r="R981" s="201"/>
      <c r="S981" s="201"/>
      <c r="T981" s="202"/>
      <c r="U981" s="203"/>
      <c r="V981" s="190"/>
      <c r="W981" s="85"/>
      <c r="X981" s="199"/>
      <c r="Y981" s="200"/>
      <c r="Z981" s="201"/>
      <c r="AA981" s="201"/>
      <c r="AB981" s="202"/>
      <c r="AC981" s="203"/>
      <c r="AD981" s="190"/>
      <c r="AE981" s="213"/>
      <c r="AF981" s="205"/>
      <c r="AG981" s="205"/>
      <c r="AH981" s="206"/>
      <c r="AI981" s="207"/>
      <c r="AJ981" s="214"/>
      <c r="AK981" s="163"/>
      <c r="AL981" s="163"/>
      <c r="AM981" s="208"/>
      <c r="AN981" s="192"/>
      <c r="AO981" s="209"/>
      <c r="AP981" s="162"/>
      <c r="AQ981" s="163"/>
      <c r="AR981" s="163"/>
      <c r="AS981" s="164"/>
      <c r="AT981" s="192"/>
      <c r="AU981" s="209"/>
      <c r="AV981" s="162"/>
      <c r="AW981" s="163"/>
      <c r="AX981" s="163"/>
      <c r="AY981" s="164"/>
      <c r="AZ981" s="192"/>
      <c r="BA981" s="209"/>
      <c r="BB981" s="162"/>
      <c r="BC981" s="163"/>
      <c r="BD981" s="163"/>
      <c r="BE981" s="164"/>
      <c r="BF981" s="192"/>
      <c r="BG981" s="209"/>
      <c r="BH981" s="162"/>
      <c r="BI981" s="163"/>
      <c r="BJ981" s="163"/>
      <c r="BK981" s="164"/>
      <c r="BL981" s="192"/>
      <c r="BM981" s="209"/>
      <c r="BN981" s="210"/>
      <c r="BO981" s="215"/>
      <c r="BP981" s="216"/>
      <c r="BQ981" s="151"/>
    </row>
    <row r="982" spans="1:69" ht="26.25" customHeight="1">
      <c r="A982" s="122" t="str">
        <v/>
      </c>
      <c r="B982" s="212"/>
      <c r="C982" s="194"/>
      <c r="D982" s="195"/>
      <c r="E982" s="152"/>
      <c r="F982" s="155"/>
      <c r="G982" s="107"/>
      <c r="H982" s="196"/>
      <c r="I982" s="113"/>
      <c r="J982" s="75"/>
      <c r="K982" s="75"/>
      <c r="L982" s="197"/>
      <c r="M982" s="119"/>
      <c r="N982" s="129"/>
      <c r="O982" s="198"/>
      <c r="P982" s="199"/>
      <c r="Q982" s="200"/>
      <c r="R982" s="201"/>
      <c r="S982" s="201"/>
      <c r="T982" s="202"/>
      <c r="U982" s="203"/>
      <c r="V982" s="190"/>
      <c r="W982" s="85"/>
      <c r="X982" s="199"/>
      <c r="Y982" s="200"/>
      <c r="Z982" s="201"/>
      <c r="AA982" s="201"/>
      <c r="AB982" s="202"/>
      <c r="AC982" s="203"/>
      <c r="AD982" s="190"/>
      <c r="AE982" s="213"/>
      <c r="AF982" s="205"/>
      <c r="AG982" s="205"/>
      <c r="AH982" s="206"/>
      <c r="AI982" s="207"/>
      <c r="AJ982" s="214"/>
      <c r="AK982" s="163"/>
      <c r="AL982" s="163"/>
      <c r="AM982" s="208"/>
      <c r="AN982" s="192"/>
      <c r="AO982" s="209"/>
      <c r="AP982" s="162"/>
      <c r="AQ982" s="163"/>
      <c r="AR982" s="163"/>
      <c r="AS982" s="164"/>
      <c r="AT982" s="192"/>
      <c r="AU982" s="209"/>
      <c r="AV982" s="162"/>
      <c r="AW982" s="163"/>
      <c r="AX982" s="163"/>
      <c r="AY982" s="164"/>
      <c r="AZ982" s="192"/>
      <c r="BA982" s="209"/>
      <c r="BB982" s="162"/>
      <c r="BC982" s="163"/>
      <c r="BD982" s="163"/>
      <c r="BE982" s="164"/>
      <c r="BF982" s="192"/>
      <c r="BG982" s="209"/>
      <c r="BH982" s="162"/>
      <c r="BI982" s="163"/>
      <c r="BJ982" s="163"/>
      <c r="BK982" s="164"/>
      <c r="BL982" s="192"/>
      <c r="BM982" s="209"/>
      <c r="BN982" s="210"/>
      <c r="BO982" s="215"/>
      <c r="BP982" s="216"/>
      <c r="BQ982" s="151"/>
    </row>
    <row r="983" spans="1:69" ht="26.25" customHeight="1">
      <c r="A983" s="122" t="str">
        <v/>
      </c>
      <c r="B983" s="212"/>
      <c r="C983" s="194"/>
      <c r="D983" s="195"/>
      <c r="E983" s="152"/>
      <c r="F983" s="155"/>
      <c r="G983" s="107"/>
      <c r="H983" s="196"/>
      <c r="I983" s="113"/>
      <c r="J983" s="75"/>
      <c r="K983" s="75"/>
      <c r="L983" s="197"/>
      <c r="M983" s="119"/>
      <c r="N983" s="129"/>
      <c r="O983" s="198"/>
      <c r="P983" s="199"/>
      <c r="Q983" s="200"/>
      <c r="R983" s="201"/>
      <c r="S983" s="201"/>
      <c r="T983" s="202"/>
      <c r="U983" s="203"/>
      <c r="V983" s="190"/>
      <c r="W983" s="85"/>
      <c r="X983" s="199"/>
      <c r="Y983" s="200"/>
      <c r="Z983" s="201"/>
      <c r="AA983" s="201"/>
      <c r="AB983" s="202"/>
      <c r="AC983" s="203"/>
      <c r="AD983" s="190"/>
      <c r="AE983" s="213"/>
      <c r="AF983" s="205"/>
      <c r="AG983" s="205"/>
      <c r="AH983" s="206"/>
      <c r="AI983" s="207"/>
      <c r="AJ983" s="214"/>
      <c r="AK983" s="163"/>
      <c r="AL983" s="163"/>
      <c r="AM983" s="208"/>
      <c r="AN983" s="192"/>
      <c r="AO983" s="209"/>
      <c r="AP983" s="162"/>
      <c r="AQ983" s="163"/>
      <c r="AR983" s="163"/>
      <c r="AS983" s="164"/>
      <c r="AT983" s="192"/>
      <c r="AU983" s="209"/>
      <c r="AV983" s="162"/>
      <c r="AW983" s="163"/>
      <c r="AX983" s="163"/>
      <c r="AY983" s="164"/>
      <c r="AZ983" s="192"/>
      <c r="BA983" s="209"/>
      <c r="BB983" s="162"/>
      <c r="BC983" s="163"/>
      <c r="BD983" s="163"/>
      <c r="BE983" s="164"/>
      <c r="BF983" s="192"/>
      <c r="BG983" s="209"/>
      <c r="BH983" s="162"/>
      <c r="BI983" s="163"/>
      <c r="BJ983" s="163"/>
      <c r="BK983" s="164"/>
      <c r="BL983" s="192"/>
      <c r="BM983" s="209"/>
      <c r="BN983" s="210"/>
      <c r="BO983" s="215"/>
      <c r="BP983" s="216"/>
      <c r="BQ983" s="151"/>
    </row>
    <row r="984" spans="1:69" ht="26.25" customHeight="1">
      <c r="A984" s="122" t="str">
        <v/>
      </c>
      <c r="B984" s="212"/>
      <c r="C984" s="194"/>
      <c r="D984" s="195"/>
      <c r="E984" s="152"/>
      <c r="F984" s="155"/>
      <c r="G984" s="107"/>
      <c r="H984" s="196"/>
      <c r="I984" s="113"/>
      <c r="J984" s="75"/>
      <c r="K984" s="75"/>
      <c r="L984" s="197"/>
      <c r="M984" s="119"/>
      <c r="N984" s="129"/>
      <c r="O984" s="198"/>
      <c r="P984" s="199"/>
      <c r="Q984" s="200"/>
      <c r="R984" s="201"/>
      <c r="S984" s="201"/>
      <c r="T984" s="202"/>
      <c r="U984" s="203"/>
      <c r="V984" s="190"/>
      <c r="W984" s="85"/>
      <c r="X984" s="199"/>
      <c r="Y984" s="200"/>
      <c r="Z984" s="201"/>
      <c r="AA984" s="201"/>
      <c r="AB984" s="202"/>
      <c r="AC984" s="203"/>
      <c r="AD984" s="190"/>
      <c r="AE984" s="213"/>
      <c r="AF984" s="205"/>
      <c r="AG984" s="205"/>
      <c r="AH984" s="206"/>
      <c r="AI984" s="207"/>
      <c r="AJ984" s="214"/>
      <c r="AK984" s="163"/>
      <c r="AL984" s="163"/>
      <c r="AM984" s="208"/>
      <c r="AN984" s="192"/>
      <c r="AO984" s="209"/>
      <c r="AP984" s="162"/>
      <c r="AQ984" s="163"/>
      <c r="AR984" s="163"/>
      <c r="AS984" s="164"/>
      <c r="AT984" s="192"/>
      <c r="AU984" s="209"/>
      <c r="AV984" s="162"/>
      <c r="AW984" s="163"/>
      <c r="AX984" s="163"/>
      <c r="AY984" s="164"/>
      <c r="AZ984" s="192"/>
      <c r="BA984" s="209"/>
      <c r="BB984" s="162"/>
      <c r="BC984" s="163"/>
      <c r="BD984" s="163"/>
      <c r="BE984" s="164"/>
      <c r="BF984" s="192"/>
      <c r="BG984" s="209"/>
      <c r="BH984" s="162"/>
      <c r="BI984" s="163"/>
      <c r="BJ984" s="163"/>
      <c r="BK984" s="164"/>
      <c r="BL984" s="192"/>
      <c r="BM984" s="209"/>
      <c r="BN984" s="210"/>
      <c r="BO984" s="215"/>
      <c r="BP984" s="216"/>
      <c r="BQ984" s="151"/>
    </row>
    <row r="985" spans="1:69" ht="26.25" customHeight="1">
      <c r="A985" s="122" t="str">
        <v/>
      </c>
      <c r="B985" s="212"/>
      <c r="C985" s="194"/>
      <c r="D985" s="195"/>
      <c r="E985" s="152"/>
      <c r="F985" s="155"/>
      <c r="G985" s="107"/>
      <c r="H985" s="196"/>
      <c r="I985" s="113"/>
      <c r="J985" s="75"/>
      <c r="K985" s="75"/>
      <c r="L985" s="197"/>
      <c r="M985" s="119"/>
      <c r="N985" s="129"/>
      <c r="O985" s="198"/>
      <c r="P985" s="199"/>
      <c r="Q985" s="200"/>
      <c r="R985" s="201"/>
      <c r="S985" s="201"/>
      <c r="T985" s="202"/>
      <c r="U985" s="203"/>
      <c r="V985" s="190"/>
      <c r="W985" s="85"/>
      <c r="X985" s="199"/>
      <c r="Y985" s="200"/>
      <c r="Z985" s="201"/>
      <c r="AA985" s="201"/>
      <c r="AB985" s="202"/>
      <c r="AC985" s="203"/>
      <c r="AD985" s="190"/>
      <c r="AE985" s="213"/>
      <c r="AF985" s="205"/>
      <c r="AG985" s="205"/>
      <c r="AH985" s="206"/>
      <c r="AI985" s="207"/>
      <c r="AJ985" s="214"/>
      <c r="AK985" s="163"/>
      <c r="AL985" s="163"/>
      <c r="AM985" s="208"/>
      <c r="AN985" s="192"/>
      <c r="AO985" s="209"/>
      <c r="AP985" s="162"/>
      <c r="AQ985" s="163"/>
      <c r="AR985" s="163"/>
      <c r="AS985" s="164"/>
      <c r="AT985" s="192"/>
      <c r="AU985" s="209"/>
      <c r="AV985" s="162"/>
      <c r="AW985" s="163"/>
      <c r="AX985" s="163"/>
      <c r="AY985" s="164"/>
      <c r="AZ985" s="192"/>
      <c r="BA985" s="209"/>
      <c r="BB985" s="162"/>
      <c r="BC985" s="163"/>
      <c r="BD985" s="163"/>
      <c r="BE985" s="164"/>
      <c r="BF985" s="192"/>
      <c r="BG985" s="209"/>
      <c r="BH985" s="162"/>
      <c r="BI985" s="163"/>
      <c r="BJ985" s="163"/>
      <c r="BK985" s="164"/>
      <c r="BL985" s="192"/>
      <c r="BM985" s="209"/>
      <c r="BN985" s="210"/>
      <c r="BO985" s="215"/>
      <c r="BP985" s="216"/>
      <c r="BQ985" s="151"/>
    </row>
    <row r="986" spans="1:69" ht="26.25" customHeight="1">
      <c r="A986" s="122" t="str">
        <v/>
      </c>
      <c r="B986" s="212"/>
      <c r="C986" s="194"/>
      <c r="D986" s="195"/>
      <c r="E986" s="152"/>
      <c r="F986" s="155"/>
      <c r="G986" s="107"/>
      <c r="H986" s="196"/>
      <c r="I986" s="113"/>
      <c r="J986" s="75"/>
      <c r="K986" s="75"/>
      <c r="L986" s="197"/>
      <c r="M986" s="119"/>
      <c r="N986" s="129"/>
      <c r="O986" s="198"/>
      <c r="P986" s="199"/>
      <c r="Q986" s="200"/>
      <c r="R986" s="201"/>
      <c r="S986" s="201"/>
      <c r="T986" s="202"/>
      <c r="U986" s="203"/>
      <c r="V986" s="190"/>
      <c r="W986" s="85"/>
      <c r="X986" s="199"/>
      <c r="Y986" s="200"/>
      <c r="Z986" s="201"/>
      <c r="AA986" s="201"/>
      <c r="AB986" s="202"/>
      <c r="AC986" s="203"/>
      <c r="AD986" s="190"/>
      <c r="AE986" s="213"/>
      <c r="AF986" s="205"/>
      <c r="AG986" s="205"/>
      <c r="AH986" s="206"/>
      <c r="AI986" s="207"/>
      <c r="AJ986" s="214"/>
      <c r="AK986" s="163"/>
      <c r="AL986" s="163"/>
      <c r="AM986" s="208"/>
      <c r="AN986" s="192"/>
      <c r="AO986" s="209"/>
      <c r="AP986" s="162"/>
      <c r="AQ986" s="163"/>
      <c r="AR986" s="163"/>
      <c r="AS986" s="164"/>
      <c r="AT986" s="192"/>
      <c r="AU986" s="209"/>
      <c r="AV986" s="162"/>
      <c r="AW986" s="163"/>
      <c r="AX986" s="163"/>
      <c r="AY986" s="164"/>
      <c r="AZ986" s="192"/>
      <c r="BA986" s="209"/>
      <c r="BB986" s="162"/>
      <c r="BC986" s="163"/>
      <c r="BD986" s="163"/>
      <c r="BE986" s="164"/>
      <c r="BF986" s="192"/>
      <c r="BG986" s="209"/>
      <c r="BH986" s="162"/>
      <c r="BI986" s="163"/>
      <c r="BJ986" s="163"/>
      <c r="BK986" s="164"/>
      <c r="BL986" s="192"/>
      <c r="BM986" s="209"/>
      <c r="BN986" s="210"/>
      <c r="BO986" s="215"/>
      <c r="BP986" s="216"/>
      <c r="BQ986" s="151"/>
    </row>
    <row r="987" spans="1:69" ht="26.25" customHeight="1">
      <c r="A987" s="122" t="str">
        <v/>
      </c>
      <c r="B987" s="212"/>
      <c r="C987" s="194"/>
      <c r="D987" s="195"/>
      <c r="E987" s="152"/>
      <c r="F987" s="155"/>
      <c r="G987" s="107"/>
      <c r="H987" s="196"/>
      <c r="I987" s="113"/>
      <c r="J987" s="75"/>
      <c r="K987" s="75"/>
      <c r="L987" s="197"/>
      <c r="M987" s="119"/>
      <c r="N987" s="129"/>
      <c r="O987" s="198"/>
      <c r="P987" s="199"/>
      <c r="Q987" s="200"/>
      <c r="R987" s="201"/>
      <c r="S987" s="201"/>
      <c r="T987" s="202"/>
      <c r="U987" s="203"/>
      <c r="V987" s="190"/>
      <c r="W987" s="85"/>
      <c r="X987" s="199"/>
      <c r="Y987" s="200"/>
      <c r="Z987" s="201"/>
      <c r="AA987" s="201"/>
      <c r="AB987" s="202"/>
      <c r="AC987" s="203"/>
      <c r="AD987" s="190"/>
      <c r="AE987" s="213"/>
      <c r="AF987" s="205"/>
      <c r="AG987" s="205"/>
      <c r="AH987" s="206"/>
      <c r="AI987" s="207"/>
      <c r="AJ987" s="214"/>
      <c r="AK987" s="163"/>
      <c r="AL987" s="163"/>
      <c r="AM987" s="208"/>
      <c r="AN987" s="192"/>
      <c r="AO987" s="209"/>
      <c r="AP987" s="162"/>
      <c r="AQ987" s="163"/>
      <c r="AR987" s="163"/>
      <c r="AS987" s="164"/>
      <c r="AT987" s="192"/>
      <c r="AU987" s="209"/>
      <c r="AV987" s="162"/>
      <c r="AW987" s="163"/>
      <c r="AX987" s="163"/>
      <c r="AY987" s="164"/>
      <c r="AZ987" s="192"/>
      <c r="BA987" s="209"/>
      <c r="BB987" s="162"/>
      <c r="BC987" s="163"/>
      <c r="BD987" s="163"/>
      <c r="BE987" s="164"/>
      <c r="BF987" s="192"/>
      <c r="BG987" s="209"/>
      <c r="BH987" s="162"/>
      <c r="BI987" s="163"/>
      <c r="BJ987" s="163"/>
      <c r="BK987" s="164"/>
      <c r="BL987" s="192"/>
      <c r="BM987" s="209"/>
      <c r="BN987" s="210"/>
      <c r="BO987" s="215"/>
      <c r="BP987" s="216"/>
      <c r="BQ987" s="151"/>
    </row>
    <row r="988" spans="1:69" ht="26.25" customHeight="1">
      <c r="A988" s="122" t="str">
        <v/>
      </c>
      <c r="B988" s="212"/>
      <c r="C988" s="194"/>
      <c r="D988" s="195"/>
      <c r="E988" s="152"/>
      <c r="F988" s="155"/>
      <c r="G988" s="107"/>
      <c r="H988" s="196"/>
      <c r="I988" s="113"/>
      <c r="J988" s="75"/>
      <c r="K988" s="75"/>
      <c r="L988" s="197"/>
      <c r="M988" s="119"/>
      <c r="N988" s="129"/>
      <c r="O988" s="198"/>
      <c r="P988" s="199"/>
      <c r="Q988" s="200"/>
      <c r="R988" s="201"/>
      <c r="S988" s="201"/>
      <c r="T988" s="202"/>
      <c r="U988" s="203"/>
      <c r="V988" s="190"/>
      <c r="W988" s="85"/>
      <c r="X988" s="199"/>
      <c r="Y988" s="200"/>
      <c r="Z988" s="201"/>
      <c r="AA988" s="201"/>
      <c r="AB988" s="202"/>
      <c r="AC988" s="203"/>
      <c r="AD988" s="190"/>
      <c r="AE988" s="213"/>
      <c r="AF988" s="205"/>
      <c r="AG988" s="205"/>
      <c r="AH988" s="206"/>
      <c r="AI988" s="207"/>
      <c r="AJ988" s="214"/>
      <c r="AK988" s="163"/>
      <c r="AL988" s="163"/>
      <c r="AM988" s="208"/>
      <c r="AN988" s="192"/>
      <c r="AO988" s="209"/>
      <c r="AP988" s="162"/>
      <c r="AQ988" s="163"/>
      <c r="AR988" s="163"/>
      <c r="AS988" s="164"/>
      <c r="AT988" s="192"/>
      <c r="AU988" s="209"/>
      <c r="AV988" s="162"/>
      <c r="AW988" s="163"/>
      <c r="AX988" s="163"/>
      <c r="AY988" s="164"/>
      <c r="AZ988" s="192"/>
      <c r="BA988" s="209"/>
      <c r="BB988" s="162"/>
      <c r="BC988" s="163"/>
      <c r="BD988" s="163"/>
      <c r="BE988" s="164"/>
      <c r="BF988" s="192"/>
      <c r="BG988" s="209"/>
      <c r="BH988" s="162"/>
      <c r="BI988" s="163"/>
      <c r="BJ988" s="163"/>
      <c r="BK988" s="164"/>
      <c r="BL988" s="192"/>
      <c r="BM988" s="209"/>
      <c r="BN988" s="210"/>
      <c r="BO988" s="215"/>
      <c r="BP988" s="216"/>
      <c r="BQ988" s="151"/>
    </row>
    <row r="989" spans="1:69" ht="26.25" customHeight="1">
      <c r="A989" s="122" t="str">
        <v/>
      </c>
      <c r="B989" s="212"/>
      <c r="C989" s="194"/>
      <c r="D989" s="195"/>
      <c r="E989" s="152"/>
      <c r="F989" s="155"/>
      <c r="G989" s="107"/>
      <c r="H989" s="196"/>
      <c r="I989" s="113"/>
      <c r="J989" s="75"/>
      <c r="K989" s="75"/>
      <c r="L989" s="197"/>
      <c r="M989" s="119"/>
      <c r="N989" s="129"/>
      <c r="O989" s="198"/>
      <c r="P989" s="199"/>
      <c r="Q989" s="200"/>
      <c r="R989" s="201"/>
      <c r="S989" s="201"/>
      <c r="T989" s="202"/>
      <c r="U989" s="203"/>
      <c r="V989" s="190"/>
      <c r="W989" s="85"/>
      <c r="X989" s="199"/>
      <c r="Y989" s="200"/>
      <c r="Z989" s="201"/>
      <c r="AA989" s="201"/>
      <c r="AB989" s="202"/>
      <c r="AC989" s="203"/>
      <c r="AD989" s="190"/>
      <c r="AE989" s="213"/>
      <c r="AF989" s="205"/>
      <c r="AG989" s="205"/>
      <c r="AH989" s="206"/>
      <c r="AI989" s="207"/>
      <c r="AJ989" s="214"/>
      <c r="AK989" s="163"/>
      <c r="AL989" s="163"/>
      <c r="AM989" s="208"/>
      <c r="AN989" s="192"/>
      <c r="AO989" s="209"/>
      <c r="AP989" s="162"/>
      <c r="AQ989" s="163"/>
      <c r="AR989" s="163"/>
      <c r="AS989" s="164"/>
      <c r="AT989" s="192"/>
      <c r="AU989" s="209"/>
      <c r="AV989" s="162"/>
      <c r="AW989" s="163"/>
      <c r="AX989" s="163"/>
      <c r="AY989" s="164"/>
      <c r="AZ989" s="192"/>
      <c r="BA989" s="209"/>
      <c r="BB989" s="162"/>
      <c r="BC989" s="163"/>
      <c r="BD989" s="163"/>
      <c r="BE989" s="164"/>
      <c r="BF989" s="192"/>
      <c r="BG989" s="209"/>
      <c r="BH989" s="162"/>
      <c r="BI989" s="163"/>
      <c r="BJ989" s="163"/>
      <c r="BK989" s="164"/>
      <c r="BL989" s="192"/>
      <c r="BM989" s="209"/>
      <c r="BN989" s="210"/>
      <c r="BO989" s="215"/>
      <c r="BP989" s="216"/>
      <c r="BQ989" s="151"/>
    </row>
    <row r="990" spans="1:69" ht="26.25" customHeight="1">
      <c r="A990" s="122" t="str">
        <v/>
      </c>
      <c r="B990" s="212"/>
      <c r="C990" s="194"/>
      <c r="D990" s="195"/>
      <c r="E990" s="152"/>
      <c r="F990" s="155"/>
      <c r="G990" s="107"/>
      <c r="H990" s="196"/>
      <c r="I990" s="113"/>
      <c r="J990" s="75"/>
      <c r="K990" s="75"/>
      <c r="L990" s="197"/>
      <c r="M990" s="119"/>
      <c r="N990" s="129"/>
      <c r="O990" s="198"/>
      <c r="P990" s="199"/>
      <c r="Q990" s="200"/>
      <c r="R990" s="201"/>
      <c r="S990" s="201"/>
      <c r="T990" s="202"/>
      <c r="U990" s="203"/>
      <c r="V990" s="190"/>
      <c r="W990" s="85"/>
      <c r="X990" s="199"/>
      <c r="Y990" s="200"/>
      <c r="Z990" s="201"/>
      <c r="AA990" s="201"/>
      <c r="AB990" s="202"/>
      <c r="AC990" s="203"/>
      <c r="AD990" s="190"/>
      <c r="AE990" s="213"/>
      <c r="AF990" s="205"/>
      <c r="AG990" s="205"/>
      <c r="AH990" s="206"/>
      <c r="AI990" s="207"/>
      <c r="AJ990" s="214"/>
      <c r="AK990" s="163"/>
      <c r="AL990" s="163"/>
      <c r="AM990" s="208"/>
      <c r="AN990" s="192"/>
      <c r="AO990" s="209"/>
      <c r="AP990" s="162"/>
      <c r="AQ990" s="163"/>
      <c r="AR990" s="163"/>
      <c r="AS990" s="164"/>
      <c r="AT990" s="192"/>
      <c r="AU990" s="209"/>
      <c r="AV990" s="162"/>
      <c r="AW990" s="163"/>
      <c r="AX990" s="163"/>
      <c r="AY990" s="164"/>
      <c r="AZ990" s="192"/>
      <c r="BA990" s="209"/>
      <c r="BB990" s="162"/>
      <c r="BC990" s="163"/>
      <c r="BD990" s="163"/>
      <c r="BE990" s="164"/>
      <c r="BF990" s="192"/>
      <c r="BG990" s="209"/>
      <c r="BH990" s="162"/>
      <c r="BI990" s="163"/>
      <c r="BJ990" s="163"/>
      <c r="BK990" s="164"/>
      <c r="BL990" s="192"/>
      <c r="BM990" s="209"/>
      <c r="BN990" s="210"/>
      <c r="BO990" s="215"/>
      <c r="BP990" s="216"/>
      <c r="BQ990" s="151"/>
    </row>
    <row r="991" spans="1:69" ht="26.25" customHeight="1">
      <c r="A991" s="122" t="str">
        <v/>
      </c>
      <c r="B991" s="212"/>
      <c r="C991" s="194"/>
      <c r="D991" s="195"/>
      <c r="E991" s="152"/>
      <c r="F991" s="155"/>
      <c r="G991" s="107"/>
      <c r="H991" s="196"/>
      <c r="I991" s="113"/>
      <c r="J991" s="75"/>
      <c r="K991" s="75"/>
      <c r="L991" s="197"/>
      <c r="M991" s="119"/>
      <c r="N991" s="129"/>
      <c r="O991" s="198"/>
      <c r="P991" s="199"/>
      <c r="Q991" s="200"/>
      <c r="R991" s="201"/>
      <c r="S991" s="201"/>
      <c r="T991" s="202"/>
      <c r="U991" s="203"/>
      <c r="V991" s="190"/>
      <c r="W991" s="85"/>
      <c r="X991" s="199"/>
      <c r="Y991" s="200"/>
      <c r="Z991" s="201"/>
      <c r="AA991" s="201"/>
      <c r="AB991" s="202"/>
      <c r="AC991" s="203"/>
      <c r="AD991" s="190"/>
      <c r="AE991" s="213"/>
      <c r="AF991" s="205"/>
      <c r="AG991" s="205"/>
      <c r="AH991" s="206"/>
      <c r="AI991" s="207"/>
      <c r="AJ991" s="214"/>
      <c r="AK991" s="163"/>
      <c r="AL991" s="163"/>
      <c r="AM991" s="208"/>
      <c r="AN991" s="192"/>
      <c r="AO991" s="209"/>
      <c r="AP991" s="162"/>
      <c r="AQ991" s="163"/>
      <c r="AR991" s="163"/>
      <c r="AS991" s="164"/>
      <c r="AT991" s="192"/>
      <c r="AU991" s="209"/>
      <c r="AV991" s="162"/>
      <c r="AW991" s="163"/>
      <c r="AX991" s="163"/>
      <c r="AY991" s="164"/>
      <c r="AZ991" s="192"/>
      <c r="BA991" s="209"/>
      <c r="BB991" s="162"/>
      <c r="BC991" s="163"/>
      <c r="BD991" s="163"/>
      <c r="BE991" s="164"/>
      <c r="BF991" s="192"/>
      <c r="BG991" s="209"/>
      <c r="BH991" s="162"/>
      <c r="BI991" s="163"/>
      <c r="BJ991" s="163"/>
      <c r="BK991" s="164"/>
      <c r="BL991" s="192"/>
      <c r="BM991" s="209"/>
      <c r="BN991" s="210"/>
      <c r="BO991" s="215"/>
      <c r="BP991" s="216"/>
      <c r="BQ991" s="151"/>
    </row>
    <row r="992" spans="1:69" ht="26.25" customHeight="1">
      <c r="A992" s="122" t="str">
        <v/>
      </c>
      <c r="B992" s="212"/>
      <c r="C992" s="194"/>
      <c r="D992" s="195"/>
      <c r="E992" s="152"/>
      <c r="F992" s="155"/>
      <c r="G992" s="107"/>
      <c r="H992" s="196"/>
      <c r="I992" s="113"/>
      <c r="J992" s="75"/>
      <c r="K992" s="75"/>
      <c r="L992" s="197"/>
      <c r="M992" s="119"/>
      <c r="N992" s="129"/>
      <c r="O992" s="198"/>
      <c r="P992" s="199"/>
      <c r="Q992" s="200"/>
      <c r="R992" s="201"/>
      <c r="S992" s="201"/>
      <c r="T992" s="202"/>
      <c r="U992" s="203"/>
      <c r="V992" s="190"/>
      <c r="W992" s="85"/>
      <c r="X992" s="199"/>
      <c r="Y992" s="200"/>
      <c r="Z992" s="201"/>
      <c r="AA992" s="201"/>
      <c r="AB992" s="202"/>
      <c r="AC992" s="203"/>
      <c r="AD992" s="190"/>
      <c r="AE992" s="213"/>
      <c r="AF992" s="205"/>
      <c r="AG992" s="205"/>
      <c r="AH992" s="206"/>
      <c r="AI992" s="207"/>
      <c r="AJ992" s="214"/>
      <c r="AK992" s="163"/>
      <c r="AL992" s="163"/>
      <c r="AM992" s="208"/>
      <c r="AN992" s="192"/>
      <c r="AO992" s="209"/>
      <c r="AP992" s="162"/>
      <c r="AQ992" s="163"/>
      <c r="AR992" s="163"/>
      <c r="AS992" s="164"/>
      <c r="AT992" s="192"/>
      <c r="AU992" s="209"/>
      <c r="AV992" s="162"/>
      <c r="AW992" s="163"/>
      <c r="AX992" s="163"/>
      <c r="AY992" s="164"/>
      <c r="AZ992" s="192"/>
      <c r="BA992" s="209"/>
      <c r="BB992" s="162"/>
      <c r="BC992" s="163"/>
      <c r="BD992" s="163"/>
      <c r="BE992" s="164"/>
      <c r="BF992" s="192"/>
      <c r="BG992" s="209"/>
      <c r="BH992" s="162"/>
      <c r="BI992" s="163"/>
      <c r="BJ992" s="163"/>
      <c r="BK992" s="164"/>
      <c r="BL992" s="192"/>
      <c r="BM992" s="209"/>
      <c r="BN992" s="210"/>
      <c r="BO992" s="215"/>
      <c r="BP992" s="216"/>
      <c r="BQ992" s="151"/>
    </row>
    <row r="993" spans="1:69" ht="26.25" customHeight="1">
      <c r="A993" s="122" t="str">
        <v/>
      </c>
      <c r="B993" s="212"/>
      <c r="C993" s="194"/>
      <c r="D993" s="195"/>
      <c r="E993" s="152"/>
      <c r="F993" s="155"/>
      <c r="G993" s="107"/>
      <c r="H993" s="196"/>
      <c r="I993" s="113"/>
      <c r="J993" s="75"/>
      <c r="K993" s="75"/>
      <c r="L993" s="197"/>
      <c r="M993" s="119"/>
      <c r="N993" s="129"/>
      <c r="O993" s="198"/>
      <c r="P993" s="199"/>
      <c r="Q993" s="200"/>
      <c r="R993" s="201"/>
      <c r="S993" s="201"/>
      <c r="T993" s="202"/>
      <c r="U993" s="203"/>
      <c r="V993" s="190"/>
      <c r="W993" s="85"/>
      <c r="X993" s="199"/>
      <c r="Y993" s="200"/>
      <c r="Z993" s="201"/>
      <c r="AA993" s="201"/>
      <c r="AB993" s="202"/>
      <c r="AC993" s="203"/>
      <c r="AD993" s="190"/>
      <c r="AE993" s="213"/>
      <c r="AF993" s="205"/>
      <c r="AG993" s="205"/>
      <c r="AH993" s="206"/>
      <c r="AI993" s="207"/>
      <c r="AJ993" s="214"/>
      <c r="AK993" s="163"/>
      <c r="AL993" s="163"/>
      <c r="AM993" s="208"/>
      <c r="AN993" s="192"/>
      <c r="AO993" s="209"/>
      <c r="AP993" s="162"/>
      <c r="AQ993" s="163"/>
      <c r="AR993" s="163"/>
      <c r="AS993" s="164"/>
      <c r="AT993" s="192"/>
      <c r="AU993" s="209"/>
      <c r="AV993" s="162"/>
      <c r="AW993" s="163"/>
      <c r="AX993" s="163"/>
      <c r="AY993" s="164"/>
      <c r="AZ993" s="192"/>
      <c r="BA993" s="209"/>
      <c r="BB993" s="162"/>
      <c r="BC993" s="163"/>
      <c r="BD993" s="163"/>
      <c r="BE993" s="164"/>
      <c r="BF993" s="192"/>
      <c r="BG993" s="209"/>
      <c r="BH993" s="162"/>
      <c r="BI993" s="163"/>
      <c r="BJ993" s="163"/>
      <c r="BK993" s="164"/>
      <c r="BL993" s="192"/>
      <c r="BM993" s="209"/>
      <c r="BN993" s="210"/>
      <c r="BO993" s="215"/>
      <c r="BP993" s="216"/>
      <c r="BQ993" s="151"/>
    </row>
    <row r="994" spans="1:69" ht="26.25" customHeight="1">
      <c r="A994" s="122" t="str">
        <v/>
      </c>
      <c r="B994" s="212"/>
      <c r="C994" s="194"/>
      <c r="D994" s="195"/>
      <c r="E994" s="152"/>
      <c r="F994" s="155"/>
      <c r="G994" s="107"/>
      <c r="H994" s="196"/>
      <c r="I994" s="113"/>
      <c r="J994" s="75"/>
      <c r="K994" s="75"/>
      <c r="L994" s="197"/>
      <c r="M994" s="119"/>
      <c r="N994" s="129"/>
      <c r="O994" s="198"/>
      <c r="P994" s="199"/>
      <c r="Q994" s="200"/>
      <c r="R994" s="201"/>
      <c r="S994" s="201"/>
      <c r="T994" s="202"/>
      <c r="U994" s="203"/>
      <c r="V994" s="190"/>
      <c r="W994" s="85"/>
      <c r="X994" s="199"/>
      <c r="Y994" s="200"/>
      <c r="Z994" s="201"/>
      <c r="AA994" s="201"/>
      <c r="AB994" s="202"/>
      <c r="AC994" s="203"/>
      <c r="AD994" s="190"/>
      <c r="AE994" s="213"/>
      <c r="AF994" s="205"/>
      <c r="AG994" s="205"/>
      <c r="AH994" s="206"/>
      <c r="AI994" s="207"/>
      <c r="AJ994" s="214"/>
      <c r="AK994" s="163"/>
      <c r="AL994" s="163"/>
      <c r="AM994" s="208"/>
      <c r="AN994" s="192"/>
      <c r="AO994" s="209"/>
      <c r="AP994" s="162"/>
      <c r="AQ994" s="163"/>
      <c r="AR994" s="163"/>
      <c r="AS994" s="164"/>
      <c r="AT994" s="192"/>
      <c r="AU994" s="209"/>
      <c r="AV994" s="162"/>
      <c r="AW994" s="163"/>
      <c r="AX994" s="163"/>
      <c r="AY994" s="164"/>
      <c r="AZ994" s="192"/>
      <c r="BA994" s="209"/>
      <c r="BB994" s="162"/>
      <c r="BC994" s="163"/>
      <c r="BD994" s="163"/>
      <c r="BE994" s="164"/>
      <c r="BF994" s="192"/>
      <c r="BG994" s="209"/>
      <c r="BH994" s="162"/>
      <c r="BI994" s="163"/>
      <c r="BJ994" s="163"/>
      <c r="BK994" s="164"/>
      <c r="BL994" s="192"/>
      <c r="BM994" s="209"/>
      <c r="BN994" s="210"/>
      <c r="BO994" s="215"/>
      <c r="BP994" s="216"/>
      <c r="BQ994" s="151"/>
    </row>
    <row r="995" spans="1:69" ht="26.25" customHeight="1">
      <c r="A995" s="122" t="str">
        <v/>
      </c>
      <c r="B995" s="212"/>
      <c r="C995" s="194"/>
      <c r="D995" s="195"/>
      <c r="E995" s="152"/>
      <c r="F995" s="155"/>
      <c r="G995" s="107"/>
      <c r="H995" s="196"/>
      <c r="I995" s="113"/>
      <c r="J995" s="75"/>
      <c r="K995" s="75"/>
      <c r="L995" s="197"/>
      <c r="M995" s="119"/>
      <c r="N995" s="129"/>
      <c r="O995" s="198"/>
      <c r="P995" s="199"/>
      <c r="Q995" s="200"/>
      <c r="R995" s="201"/>
      <c r="S995" s="201"/>
      <c r="T995" s="202"/>
      <c r="U995" s="203"/>
      <c r="V995" s="190"/>
      <c r="W995" s="85"/>
      <c r="X995" s="199"/>
      <c r="Y995" s="200"/>
      <c r="Z995" s="201"/>
      <c r="AA995" s="201"/>
      <c r="AB995" s="202"/>
      <c r="AC995" s="203"/>
      <c r="AD995" s="190"/>
      <c r="AE995" s="213"/>
      <c r="AF995" s="205"/>
      <c r="AG995" s="205"/>
      <c r="AH995" s="206"/>
      <c r="AI995" s="207"/>
      <c r="AJ995" s="214"/>
      <c r="AK995" s="163"/>
      <c r="AL995" s="163"/>
      <c r="AM995" s="208"/>
      <c r="AN995" s="192"/>
      <c r="AO995" s="209"/>
      <c r="AP995" s="162"/>
      <c r="AQ995" s="163"/>
      <c r="AR995" s="163"/>
      <c r="AS995" s="164"/>
      <c r="AT995" s="192"/>
      <c r="AU995" s="209"/>
      <c r="AV995" s="162"/>
      <c r="AW995" s="163"/>
      <c r="AX995" s="163"/>
      <c r="AY995" s="164"/>
      <c r="AZ995" s="192"/>
      <c r="BA995" s="209"/>
      <c r="BB995" s="162"/>
      <c r="BC995" s="163"/>
      <c r="BD995" s="163"/>
      <c r="BE995" s="164"/>
      <c r="BF995" s="192"/>
      <c r="BG995" s="209"/>
      <c r="BH995" s="162"/>
      <c r="BI995" s="163"/>
      <c r="BJ995" s="163"/>
      <c r="BK995" s="164"/>
      <c r="BL995" s="192"/>
      <c r="BM995" s="209"/>
      <c r="BN995" s="210"/>
      <c r="BO995" s="215"/>
      <c r="BP995" s="216"/>
      <c r="BQ995" s="151"/>
    </row>
    <row r="996" spans="1:69" ht="26.25" customHeight="1">
      <c r="A996" s="122" t="str">
        <v/>
      </c>
      <c r="B996" s="212"/>
      <c r="C996" s="194"/>
      <c r="D996" s="195"/>
      <c r="E996" s="152"/>
      <c r="F996" s="155"/>
      <c r="G996" s="107"/>
      <c r="H996" s="196"/>
      <c r="I996" s="113"/>
      <c r="J996" s="75"/>
      <c r="K996" s="75"/>
      <c r="L996" s="197"/>
      <c r="M996" s="119"/>
      <c r="N996" s="129"/>
      <c r="O996" s="198"/>
      <c r="P996" s="199"/>
      <c r="Q996" s="200"/>
      <c r="R996" s="201"/>
      <c r="S996" s="201"/>
      <c r="T996" s="202"/>
      <c r="U996" s="203"/>
      <c r="V996" s="190"/>
      <c r="W996" s="85"/>
      <c r="X996" s="199"/>
      <c r="Y996" s="200"/>
      <c r="Z996" s="201"/>
      <c r="AA996" s="201"/>
      <c r="AB996" s="202"/>
      <c r="AC996" s="203"/>
      <c r="AD996" s="190"/>
      <c r="AE996" s="213"/>
      <c r="AF996" s="205"/>
      <c r="AG996" s="205"/>
      <c r="AH996" s="206"/>
      <c r="AI996" s="207"/>
      <c r="AJ996" s="214"/>
      <c r="AK996" s="163"/>
      <c r="AL996" s="163"/>
      <c r="AM996" s="208"/>
      <c r="AN996" s="192"/>
      <c r="AO996" s="209"/>
      <c r="AP996" s="162"/>
      <c r="AQ996" s="163"/>
      <c r="AR996" s="163"/>
      <c r="AS996" s="164"/>
      <c r="AT996" s="192"/>
      <c r="AU996" s="209"/>
      <c r="AV996" s="162"/>
      <c r="AW996" s="163"/>
      <c r="AX996" s="163"/>
      <c r="AY996" s="164"/>
      <c r="AZ996" s="192"/>
      <c r="BA996" s="209"/>
      <c r="BB996" s="162"/>
      <c r="BC996" s="163"/>
      <c r="BD996" s="163"/>
      <c r="BE996" s="164"/>
      <c r="BF996" s="192"/>
      <c r="BG996" s="209"/>
      <c r="BH996" s="162"/>
      <c r="BI996" s="163"/>
      <c r="BJ996" s="163"/>
      <c r="BK996" s="164"/>
      <c r="BL996" s="192"/>
      <c r="BM996" s="209"/>
      <c r="BN996" s="210"/>
      <c r="BO996" s="215"/>
      <c r="BP996" s="216"/>
      <c r="BQ996" s="151"/>
    </row>
    <row r="997" spans="1:69" ht="26.25" customHeight="1">
      <c r="A997" s="122" t="str">
        <v/>
      </c>
      <c r="B997" s="212"/>
      <c r="C997" s="194"/>
      <c r="D997" s="195"/>
      <c r="E997" s="152"/>
      <c r="F997" s="155"/>
      <c r="G997" s="107"/>
      <c r="H997" s="196"/>
      <c r="I997" s="113"/>
      <c r="J997" s="75"/>
      <c r="K997" s="75"/>
      <c r="L997" s="197"/>
      <c r="M997" s="119"/>
      <c r="N997" s="129"/>
      <c r="O997" s="198"/>
      <c r="P997" s="199"/>
      <c r="Q997" s="200"/>
      <c r="R997" s="201"/>
      <c r="S997" s="201"/>
      <c r="T997" s="202"/>
      <c r="U997" s="203"/>
      <c r="V997" s="190"/>
      <c r="W997" s="85"/>
      <c r="X997" s="199"/>
      <c r="Y997" s="200"/>
      <c r="Z997" s="201"/>
      <c r="AA997" s="201"/>
      <c r="AB997" s="202"/>
      <c r="AC997" s="203"/>
      <c r="AD997" s="190"/>
      <c r="AE997" s="213"/>
      <c r="AF997" s="205"/>
      <c r="AG997" s="205"/>
      <c r="AH997" s="206"/>
      <c r="AI997" s="207"/>
      <c r="AJ997" s="214"/>
      <c r="AK997" s="163"/>
      <c r="AL997" s="163"/>
      <c r="AM997" s="208"/>
      <c r="AN997" s="192"/>
      <c r="AO997" s="209"/>
      <c r="AP997" s="162"/>
      <c r="AQ997" s="163"/>
      <c r="AR997" s="163"/>
      <c r="AS997" s="164"/>
      <c r="AT997" s="192"/>
      <c r="AU997" s="209"/>
      <c r="AV997" s="162"/>
      <c r="AW997" s="163"/>
      <c r="AX997" s="163"/>
      <c r="AY997" s="164"/>
      <c r="AZ997" s="192"/>
      <c r="BA997" s="209"/>
      <c r="BB997" s="162"/>
      <c r="BC997" s="163"/>
      <c r="BD997" s="163"/>
      <c r="BE997" s="164"/>
      <c r="BF997" s="192"/>
      <c r="BG997" s="209"/>
      <c r="BH997" s="162"/>
      <c r="BI997" s="163"/>
      <c r="BJ997" s="163"/>
      <c r="BK997" s="164"/>
      <c r="BL997" s="192"/>
      <c r="BM997" s="209"/>
      <c r="BN997" s="210"/>
      <c r="BO997" s="215"/>
      <c r="BP997" s="216"/>
      <c r="BQ997" s="151"/>
    </row>
    <row r="998" spans="1:69" ht="26.25" customHeight="1">
      <c r="A998" s="122" t="str">
        <v/>
      </c>
      <c r="B998" s="212"/>
      <c r="C998" s="194"/>
      <c r="D998" s="195"/>
      <c r="E998" s="152"/>
      <c r="F998" s="155"/>
      <c r="G998" s="107"/>
      <c r="H998" s="196"/>
      <c r="I998" s="113"/>
      <c r="J998" s="75"/>
      <c r="K998" s="75"/>
      <c r="L998" s="197"/>
      <c r="M998" s="119"/>
      <c r="N998" s="129"/>
      <c r="O998" s="198"/>
      <c r="P998" s="199"/>
      <c r="Q998" s="200"/>
      <c r="R998" s="201"/>
      <c r="S998" s="201"/>
      <c r="T998" s="202"/>
      <c r="U998" s="203"/>
      <c r="V998" s="190"/>
      <c r="W998" s="85"/>
      <c r="X998" s="199"/>
      <c r="Y998" s="200"/>
      <c r="Z998" s="201"/>
      <c r="AA998" s="201"/>
      <c r="AB998" s="202"/>
      <c r="AC998" s="203"/>
      <c r="AD998" s="190"/>
      <c r="AE998" s="213"/>
      <c r="AF998" s="205"/>
      <c r="AG998" s="205"/>
      <c r="AH998" s="206"/>
      <c r="AI998" s="207"/>
      <c r="AJ998" s="214"/>
      <c r="AK998" s="163"/>
      <c r="AL998" s="163"/>
      <c r="AM998" s="208"/>
      <c r="AN998" s="192"/>
      <c r="AO998" s="209"/>
      <c r="AP998" s="162"/>
      <c r="AQ998" s="163"/>
      <c r="AR998" s="163"/>
      <c r="AS998" s="164"/>
      <c r="AT998" s="192"/>
      <c r="AU998" s="209"/>
      <c r="AV998" s="162"/>
      <c r="AW998" s="163"/>
      <c r="AX998" s="163"/>
      <c r="AY998" s="164"/>
      <c r="AZ998" s="192"/>
      <c r="BA998" s="209"/>
      <c r="BB998" s="162"/>
      <c r="BC998" s="163"/>
      <c r="BD998" s="163"/>
      <c r="BE998" s="164"/>
      <c r="BF998" s="192"/>
      <c r="BG998" s="209"/>
      <c r="BH998" s="162"/>
      <c r="BI998" s="163"/>
      <c r="BJ998" s="163"/>
      <c r="BK998" s="164"/>
      <c r="BL998" s="192"/>
      <c r="BM998" s="209"/>
      <c r="BN998" s="210"/>
      <c r="BO998" s="215"/>
      <c r="BP998" s="216"/>
      <c r="BQ998" s="151"/>
    </row>
    <row r="999" spans="1:69" ht="26.25" customHeight="1">
      <c r="A999" s="122" t="str">
        <v/>
      </c>
      <c r="B999" s="212"/>
      <c r="C999" s="194"/>
      <c r="D999" s="195"/>
      <c r="E999" s="152"/>
      <c r="F999" s="155"/>
      <c r="G999" s="107"/>
      <c r="H999" s="196"/>
      <c r="I999" s="113"/>
      <c r="J999" s="75"/>
      <c r="K999" s="75"/>
      <c r="L999" s="197"/>
      <c r="M999" s="119"/>
      <c r="N999" s="129"/>
      <c r="O999" s="198"/>
      <c r="P999" s="199"/>
      <c r="Q999" s="200"/>
      <c r="R999" s="201"/>
      <c r="S999" s="201"/>
      <c r="T999" s="202"/>
      <c r="U999" s="203"/>
      <c r="V999" s="190"/>
      <c r="W999" s="85"/>
      <c r="X999" s="199"/>
      <c r="Y999" s="200"/>
      <c r="Z999" s="201"/>
      <c r="AA999" s="201"/>
      <c r="AB999" s="202"/>
      <c r="AC999" s="203"/>
      <c r="AD999" s="190"/>
      <c r="AE999" s="213"/>
      <c r="AF999" s="205"/>
      <c r="AG999" s="205"/>
      <c r="AH999" s="206"/>
      <c r="AI999" s="207"/>
      <c r="AJ999" s="214"/>
      <c r="AK999" s="163"/>
      <c r="AL999" s="163"/>
      <c r="AM999" s="208"/>
      <c r="AN999" s="192"/>
      <c r="AO999" s="209"/>
      <c r="AP999" s="162"/>
      <c r="AQ999" s="163"/>
      <c r="AR999" s="163"/>
      <c r="AS999" s="164"/>
      <c r="AT999" s="192"/>
      <c r="AU999" s="209"/>
      <c r="AV999" s="162"/>
      <c r="AW999" s="163"/>
      <c r="AX999" s="163"/>
      <c r="AY999" s="164"/>
      <c r="AZ999" s="192"/>
      <c r="BA999" s="209"/>
      <c r="BB999" s="162"/>
      <c r="BC999" s="163"/>
      <c r="BD999" s="163"/>
      <c r="BE999" s="164"/>
      <c r="BF999" s="192"/>
      <c r="BG999" s="209"/>
      <c r="BH999" s="162"/>
      <c r="BI999" s="163"/>
      <c r="BJ999" s="163"/>
      <c r="BK999" s="164"/>
      <c r="BL999" s="192"/>
      <c r="BM999" s="209"/>
      <c r="BN999" s="210"/>
      <c r="BO999" s="215"/>
      <c r="BP999" s="216"/>
      <c r="BQ999" s="151"/>
    </row>
    <row r="1000" spans="1:69" ht="26.25" customHeight="1">
      <c r="A1000" s="122" t="str">
        <v/>
      </c>
      <c r="B1000" s="212"/>
      <c r="C1000" s="194"/>
      <c r="D1000" s="195"/>
      <c r="E1000" s="152"/>
      <c r="F1000" s="155"/>
      <c r="G1000" s="107"/>
      <c r="H1000" s="196"/>
      <c r="I1000" s="113"/>
      <c r="J1000" s="75"/>
      <c r="K1000" s="75"/>
      <c r="L1000" s="197"/>
      <c r="M1000" s="119"/>
      <c r="N1000" s="129"/>
      <c r="O1000" s="198"/>
      <c r="P1000" s="199"/>
      <c r="Q1000" s="200"/>
      <c r="R1000" s="201"/>
      <c r="S1000" s="201"/>
      <c r="T1000" s="202"/>
      <c r="U1000" s="203"/>
      <c r="V1000" s="190"/>
      <c r="W1000" s="85"/>
      <c r="X1000" s="199"/>
      <c r="Y1000" s="200"/>
      <c r="Z1000" s="201"/>
      <c r="AA1000" s="201"/>
      <c r="AB1000" s="202"/>
      <c r="AC1000" s="203"/>
      <c r="AD1000" s="190"/>
      <c r="AE1000" s="213"/>
      <c r="AF1000" s="205"/>
      <c r="AG1000" s="205"/>
      <c r="AH1000" s="206"/>
      <c r="AI1000" s="207"/>
      <c r="AJ1000" s="214"/>
      <c r="AK1000" s="163"/>
      <c r="AL1000" s="163"/>
      <c r="AM1000" s="208"/>
      <c r="AN1000" s="192"/>
      <c r="AO1000" s="209"/>
      <c r="AP1000" s="162"/>
      <c r="AQ1000" s="163"/>
      <c r="AR1000" s="163"/>
      <c r="AS1000" s="164"/>
      <c r="AT1000" s="192"/>
      <c r="AU1000" s="209"/>
      <c r="AV1000" s="162"/>
      <c r="AW1000" s="163"/>
      <c r="AX1000" s="163"/>
      <c r="AY1000" s="164"/>
      <c r="AZ1000" s="192"/>
      <c r="BA1000" s="209"/>
      <c r="BB1000" s="162"/>
      <c r="BC1000" s="163"/>
      <c r="BD1000" s="163"/>
      <c r="BE1000" s="164"/>
      <c r="BF1000" s="192"/>
      <c r="BG1000" s="209"/>
      <c r="BH1000" s="162"/>
      <c r="BI1000" s="163"/>
      <c r="BJ1000" s="163"/>
      <c r="BK1000" s="164"/>
      <c r="BL1000" s="192"/>
      <c r="BM1000" s="209"/>
      <c r="BN1000" s="210"/>
      <c r="BO1000" s="215"/>
      <c r="BP1000" s="216"/>
      <c r="BQ1000" s="151"/>
    </row>
    <row r="1001" spans="1:69" ht="26.25" customHeight="1">
      <c r="A1001" s="122" t="str">
        <v/>
      </c>
      <c r="B1001" s="212"/>
      <c r="C1001" s="194"/>
      <c r="D1001" s="195"/>
      <c r="E1001" s="152"/>
      <c r="F1001" s="155"/>
      <c r="G1001" s="107"/>
      <c r="H1001" s="196"/>
      <c r="I1001" s="113"/>
      <c r="J1001" s="75"/>
      <c r="K1001" s="75"/>
      <c r="L1001" s="197"/>
      <c r="M1001" s="119"/>
      <c r="N1001" s="129"/>
      <c r="O1001" s="198"/>
      <c r="P1001" s="199"/>
      <c r="Q1001" s="200"/>
      <c r="R1001" s="201"/>
      <c r="S1001" s="201"/>
      <c r="T1001" s="202"/>
      <c r="U1001" s="203"/>
      <c r="V1001" s="190"/>
      <c r="W1001" s="85"/>
      <c r="X1001" s="199"/>
      <c r="Y1001" s="200"/>
      <c r="Z1001" s="201"/>
      <c r="AA1001" s="201"/>
      <c r="AB1001" s="202"/>
      <c r="AC1001" s="203"/>
      <c r="AD1001" s="190"/>
      <c r="AE1001" s="213"/>
      <c r="AF1001" s="205"/>
      <c r="AG1001" s="205"/>
      <c r="AH1001" s="206"/>
      <c r="AI1001" s="207"/>
      <c r="AJ1001" s="214"/>
      <c r="AK1001" s="163"/>
      <c r="AL1001" s="163"/>
      <c r="AM1001" s="208"/>
      <c r="AN1001" s="192"/>
      <c r="AO1001" s="209"/>
      <c r="AP1001" s="162"/>
      <c r="AQ1001" s="163"/>
      <c r="AR1001" s="163"/>
      <c r="AS1001" s="164"/>
      <c r="AT1001" s="192"/>
      <c r="AU1001" s="209"/>
      <c r="AV1001" s="162"/>
      <c r="AW1001" s="163"/>
      <c r="AX1001" s="163"/>
      <c r="AY1001" s="164"/>
      <c r="AZ1001" s="192"/>
      <c r="BA1001" s="209"/>
      <c r="BB1001" s="162"/>
      <c r="BC1001" s="163"/>
      <c r="BD1001" s="163"/>
      <c r="BE1001" s="164"/>
      <c r="BF1001" s="192"/>
      <c r="BG1001" s="209"/>
      <c r="BH1001" s="162"/>
      <c r="BI1001" s="163"/>
      <c r="BJ1001" s="163"/>
      <c r="BK1001" s="164"/>
      <c r="BL1001" s="192"/>
      <c r="BM1001" s="209"/>
      <c r="BN1001" s="210"/>
      <c r="BO1001" s="215"/>
      <c r="BP1001" s="216"/>
      <c r="BQ1001" s="151"/>
    </row>
    <row r="1002" spans="1:69" ht="26.25" customHeight="1">
      <c r="A1002" s="122" t="str">
        <v/>
      </c>
      <c r="B1002" s="212"/>
      <c r="C1002" s="194"/>
      <c r="D1002" s="195"/>
      <c r="E1002" s="152"/>
      <c r="F1002" s="155"/>
      <c r="G1002" s="107"/>
      <c r="H1002" s="196"/>
      <c r="I1002" s="113"/>
      <c r="J1002" s="75"/>
      <c r="K1002" s="75"/>
      <c r="L1002" s="197"/>
      <c r="M1002" s="119"/>
      <c r="N1002" s="129"/>
      <c r="O1002" s="198"/>
      <c r="P1002" s="199"/>
      <c r="Q1002" s="200"/>
      <c r="R1002" s="201"/>
      <c r="S1002" s="201"/>
      <c r="T1002" s="202"/>
      <c r="U1002" s="203"/>
      <c r="V1002" s="190"/>
      <c r="W1002" s="85"/>
      <c r="X1002" s="199"/>
      <c r="Y1002" s="200"/>
      <c r="Z1002" s="201"/>
      <c r="AA1002" s="201"/>
      <c r="AB1002" s="202"/>
      <c r="AC1002" s="203"/>
      <c r="AD1002" s="190"/>
      <c r="AE1002" s="213"/>
      <c r="AF1002" s="205"/>
      <c r="AG1002" s="205"/>
      <c r="AH1002" s="206"/>
      <c r="AI1002" s="207"/>
      <c r="AJ1002" s="214"/>
      <c r="AK1002" s="163"/>
      <c r="AL1002" s="163"/>
      <c r="AM1002" s="208"/>
      <c r="AN1002" s="192"/>
      <c r="AO1002" s="209"/>
      <c r="AP1002" s="162"/>
      <c r="AQ1002" s="163"/>
      <c r="AR1002" s="163"/>
      <c r="AS1002" s="164"/>
      <c r="AT1002" s="192"/>
      <c r="AU1002" s="209"/>
      <c r="AV1002" s="162"/>
      <c r="AW1002" s="163"/>
      <c r="AX1002" s="163"/>
      <c r="AY1002" s="164"/>
      <c r="AZ1002" s="192"/>
      <c r="BA1002" s="209"/>
      <c r="BB1002" s="162"/>
      <c r="BC1002" s="163"/>
      <c r="BD1002" s="163"/>
      <c r="BE1002" s="164"/>
      <c r="BF1002" s="192"/>
      <c r="BG1002" s="209"/>
      <c r="BH1002" s="162"/>
      <c r="BI1002" s="163"/>
      <c r="BJ1002" s="163"/>
      <c r="BK1002" s="164"/>
      <c r="BL1002" s="192"/>
      <c r="BM1002" s="209"/>
      <c r="BN1002" s="210"/>
      <c r="BO1002" s="215"/>
      <c r="BP1002" s="216"/>
      <c r="BQ1002" s="151"/>
    </row>
    <row r="1003" spans="1:69" ht="26.25" customHeight="1">
      <c r="A1003" s="122" t="str">
        <v/>
      </c>
      <c r="B1003" s="212"/>
      <c r="C1003" s="194"/>
      <c r="D1003" s="195"/>
      <c r="E1003" s="152"/>
      <c r="F1003" s="155"/>
      <c r="G1003" s="107"/>
      <c r="H1003" s="196"/>
      <c r="I1003" s="113"/>
      <c r="J1003" s="75"/>
      <c r="K1003" s="75"/>
      <c r="L1003" s="197"/>
      <c r="M1003" s="119"/>
      <c r="N1003" s="129"/>
      <c r="O1003" s="198"/>
      <c r="P1003" s="199"/>
      <c r="Q1003" s="200"/>
      <c r="R1003" s="201"/>
      <c r="S1003" s="201"/>
      <c r="T1003" s="202"/>
      <c r="U1003" s="203"/>
      <c r="V1003" s="190"/>
      <c r="W1003" s="85"/>
      <c r="X1003" s="199"/>
      <c r="Y1003" s="200"/>
      <c r="Z1003" s="201"/>
      <c r="AA1003" s="201"/>
      <c r="AB1003" s="202"/>
      <c r="AC1003" s="203"/>
      <c r="AD1003" s="190"/>
      <c r="AE1003" s="213"/>
      <c r="AF1003" s="205"/>
      <c r="AG1003" s="205"/>
      <c r="AH1003" s="206"/>
      <c r="AI1003" s="207"/>
      <c r="AJ1003" s="214"/>
      <c r="AK1003" s="163"/>
      <c r="AL1003" s="163"/>
      <c r="AM1003" s="208"/>
      <c r="AN1003" s="192"/>
      <c r="AO1003" s="209"/>
      <c r="AP1003" s="162"/>
      <c r="AQ1003" s="163"/>
      <c r="AR1003" s="163"/>
      <c r="AS1003" s="164"/>
      <c r="AT1003" s="192"/>
      <c r="AU1003" s="209"/>
      <c r="AV1003" s="162"/>
      <c r="AW1003" s="163"/>
      <c r="AX1003" s="163"/>
      <c r="AY1003" s="164"/>
      <c r="AZ1003" s="192"/>
      <c r="BA1003" s="209"/>
      <c r="BB1003" s="162"/>
      <c r="BC1003" s="163"/>
      <c r="BD1003" s="163"/>
      <c r="BE1003" s="164"/>
      <c r="BF1003" s="192"/>
      <c r="BG1003" s="209"/>
      <c r="BH1003" s="162"/>
      <c r="BI1003" s="163"/>
      <c r="BJ1003" s="163"/>
      <c r="BK1003" s="164"/>
      <c r="BL1003" s="192"/>
      <c r="BM1003" s="209"/>
      <c r="BN1003" s="210"/>
      <c r="BO1003" s="215"/>
      <c r="BP1003" s="216"/>
      <c r="BQ1003" s="151"/>
    </row>
    <row r="1004" spans="1:69" ht="26.25" customHeight="1">
      <c r="A1004" s="122" t="str">
        <v/>
      </c>
      <c r="B1004" s="212"/>
      <c r="C1004" s="194"/>
      <c r="D1004" s="195"/>
      <c r="E1004" s="152"/>
      <c r="F1004" s="155"/>
      <c r="G1004" s="107"/>
      <c r="H1004" s="196"/>
      <c r="I1004" s="113"/>
      <c r="J1004" s="75"/>
      <c r="K1004" s="75"/>
      <c r="L1004" s="197"/>
      <c r="M1004" s="119"/>
      <c r="N1004" s="129"/>
      <c r="O1004" s="198"/>
      <c r="P1004" s="199"/>
      <c r="Q1004" s="200"/>
      <c r="R1004" s="201"/>
      <c r="S1004" s="201"/>
      <c r="T1004" s="202"/>
      <c r="U1004" s="203"/>
      <c r="V1004" s="190"/>
      <c r="W1004" s="85"/>
      <c r="X1004" s="199"/>
      <c r="Y1004" s="200"/>
      <c r="Z1004" s="201"/>
      <c r="AA1004" s="201"/>
      <c r="AB1004" s="202"/>
      <c r="AC1004" s="203"/>
      <c r="AD1004" s="190"/>
      <c r="AE1004" s="213"/>
      <c r="AF1004" s="205"/>
      <c r="AG1004" s="205"/>
      <c r="AH1004" s="206"/>
      <c r="AI1004" s="207"/>
      <c r="AJ1004" s="214"/>
      <c r="AK1004" s="163"/>
      <c r="AL1004" s="163"/>
      <c r="AM1004" s="208"/>
      <c r="AN1004" s="192"/>
      <c r="AO1004" s="209"/>
      <c r="AP1004" s="162"/>
      <c r="AQ1004" s="163"/>
      <c r="AR1004" s="163"/>
      <c r="AS1004" s="164"/>
      <c r="AT1004" s="192"/>
      <c r="AU1004" s="209"/>
      <c r="AV1004" s="162"/>
      <c r="AW1004" s="163"/>
      <c r="AX1004" s="163"/>
      <c r="AY1004" s="164"/>
      <c r="AZ1004" s="192"/>
      <c r="BA1004" s="209"/>
      <c r="BB1004" s="162"/>
      <c r="BC1004" s="163"/>
      <c r="BD1004" s="163"/>
      <c r="BE1004" s="164"/>
      <c r="BF1004" s="192"/>
      <c r="BG1004" s="209"/>
      <c r="BH1004" s="162"/>
      <c r="BI1004" s="163"/>
      <c r="BJ1004" s="163"/>
      <c r="BK1004" s="164"/>
      <c r="BL1004" s="192"/>
      <c r="BM1004" s="209"/>
      <c r="BN1004" s="210"/>
      <c r="BO1004" s="215"/>
      <c r="BP1004" s="216"/>
      <c r="BQ1004" s="151"/>
    </row>
    <row r="1005" spans="1:69" ht="26.25" customHeight="1">
      <c r="A1005" s="122" t="str">
        <v/>
      </c>
      <c r="B1005" s="212"/>
      <c r="C1005" s="194"/>
      <c r="D1005" s="195"/>
      <c r="E1005" s="152"/>
      <c r="F1005" s="155"/>
      <c r="G1005" s="107"/>
      <c r="H1005" s="196"/>
      <c r="I1005" s="113"/>
      <c r="J1005" s="75"/>
      <c r="K1005" s="75"/>
      <c r="L1005" s="197"/>
      <c r="M1005" s="119"/>
      <c r="N1005" s="129"/>
      <c r="O1005" s="198"/>
      <c r="P1005" s="199"/>
      <c r="Q1005" s="200"/>
      <c r="R1005" s="201"/>
      <c r="S1005" s="201"/>
      <c r="T1005" s="202"/>
      <c r="U1005" s="203"/>
      <c r="V1005" s="190"/>
      <c r="W1005" s="85"/>
      <c r="X1005" s="199"/>
      <c r="Y1005" s="200"/>
      <c r="Z1005" s="201"/>
      <c r="AA1005" s="201"/>
      <c r="AB1005" s="202"/>
      <c r="AC1005" s="203"/>
      <c r="AD1005" s="190"/>
      <c r="AE1005" s="213"/>
      <c r="AF1005" s="205"/>
      <c r="AG1005" s="205"/>
      <c r="AH1005" s="206"/>
      <c r="AI1005" s="207"/>
      <c r="AJ1005" s="214"/>
      <c r="AK1005" s="163"/>
      <c r="AL1005" s="163"/>
      <c r="AM1005" s="208"/>
      <c r="AN1005" s="192"/>
      <c r="AO1005" s="209"/>
      <c r="AP1005" s="162"/>
      <c r="AQ1005" s="163"/>
      <c r="AR1005" s="163"/>
      <c r="AS1005" s="164"/>
      <c r="AT1005" s="192"/>
      <c r="AU1005" s="209"/>
      <c r="AV1005" s="162"/>
      <c r="AW1005" s="163"/>
      <c r="AX1005" s="163"/>
      <c r="AY1005" s="164"/>
      <c r="AZ1005" s="192"/>
      <c r="BA1005" s="209"/>
      <c r="BB1005" s="162"/>
      <c r="BC1005" s="163"/>
      <c r="BD1005" s="163"/>
      <c r="BE1005" s="164"/>
      <c r="BF1005" s="192"/>
      <c r="BG1005" s="209"/>
      <c r="BH1005" s="162"/>
      <c r="BI1005" s="163"/>
      <c r="BJ1005" s="163"/>
      <c r="BK1005" s="164"/>
      <c r="BL1005" s="192"/>
      <c r="BM1005" s="209"/>
      <c r="BN1005" s="210"/>
      <c r="BO1005" s="215"/>
      <c r="BP1005" s="216"/>
      <c r="BQ1005" s="151"/>
    </row>
    <row r="1006" spans="1:69" ht="26.25" customHeight="1">
      <c r="A1006" s="122" t="str">
        <v/>
      </c>
      <c r="B1006" s="212"/>
      <c r="C1006" s="194"/>
      <c r="D1006" s="195"/>
      <c r="E1006" s="152"/>
      <c r="F1006" s="155"/>
      <c r="G1006" s="107"/>
      <c r="H1006" s="196"/>
      <c r="I1006" s="113"/>
      <c r="J1006" s="75"/>
      <c r="K1006" s="75"/>
      <c r="L1006" s="197"/>
      <c r="M1006" s="119"/>
      <c r="N1006" s="129"/>
      <c r="O1006" s="198"/>
      <c r="P1006" s="199"/>
      <c r="Q1006" s="200"/>
      <c r="R1006" s="201"/>
      <c r="S1006" s="201"/>
      <c r="T1006" s="202"/>
      <c r="U1006" s="203"/>
      <c r="V1006" s="190"/>
      <c r="W1006" s="85"/>
      <c r="X1006" s="199"/>
      <c r="Y1006" s="200"/>
      <c r="Z1006" s="201"/>
      <c r="AA1006" s="201"/>
      <c r="AB1006" s="202"/>
      <c r="AC1006" s="203"/>
      <c r="AD1006" s="190"/>
      <c r="AE1006" s="213"/>
      <c r="AF1006" s="205"/>
      <c r="AG1006" s="205"/>
      <c r="AH1006" s="206"/>
      <c r="AI1006" s="207"/>
      <c r="AJ1006" s="214"/>
      <c r="AK1006" s="163"/>
      <c r="AL1006" s="163"/>
      <c r="AM1006" s="208"/>
      <c r="AN1006" s="192"/>
      <c r="AO1006" s="209"/>
      <c r="AP1006" s="162"/>
      <c r="AQ1006" s="163"/>
      <c r="AR1006" s="163"/>
      <c r="AS1006" s="164"/>
      <c r="AT1006" s="192"/>
      <c r="AU1006" s="209"/>
      <c r="AV1006" s="162"/>
      <c r="AW1006" s="163"/>
      <c r="AX1006" s="163"/>
      <c r="AY1006" s="164"/>
      <c r="AZ1006" s="192"/>
      <c r="BA1006" s="209"/>
      <c r="BB1006" s="162"/>
      <c r="BC1006" s="163"/>
      <c r="BD1006" s="163"/>
      <c r="BE1006" s="164"/>
      <c r="BF1006" s="192"/>
      <c r="BG1006" s="209"/>
      <c r="BH1006" s="162"/>
      <c r="BI1006" s="163"/>
      <c r="BJ1006" s="163"/>
      <c r="BK1006" s="164"/>
      <c r="BL1006" s="192"/>
      <c r="BM1006" s="209"/>
      <c r="BN1006" s="210"/>
      <c r="BO1006" s="215"/>
      <c r="BP1006" s="216"/>
      <c r="BQ1006" s="151"/>
    </row>
    <row r="1007" spans="1:69" ht="26.25" customHeight="1">
      <c r="A1007" s="122" t="str">
        <v/>
      </c>
      <c r="B1007" s="212"/>
      <c r="C1007" s="194"/>
      <c r="D1007" s="195"/>
      <c r="E1007" s="152"/>
      <c r="F1007" s="155"/>
      <c r="G1007" s="107"/>
      <c r="H1007" s="196"/>
      <c r="I1007" s="113"/>
      <c r="J1007" s="75"/>
      <c r="K1007" s="75"/>
      <c r="L1007" s="197"/>
      <c r="M1007" s="119"/>
      <c r="N1007" s="129"/>
      <c r="O1007" s="198"/>
      <c r="P1007" s="199"/>
      <c r="Q1007" s="200"/>
      <c r="R1007" s="201"/>
      <c r="S1007" s="201"/>
      <c r="T1007" s="202"/>
      <c r="U1007" s="203"/>
      <c r="V1007" s="190"/>
      <c r="W1007" s="85"/>
      <c r="X1007" s="199"/>
      <c r="Y1007" s="200"/>
      <c r="Z1007" s="201"/>
      <c r="AA1007" s="201"/>
      <c r="AB1007" s="202"/>
      <c r="AC1007" s="203"/>
      <c r="AD1007" s="190"/>
      <c r="AE1007" s="213"/>
      <c r="AF1007" s="205"/>
      <c r="AG1007" s="205"/>
      <c r="AH1007" s="206"/>
      <c r="AI1007" s="207"/>
      <c r="AJ1007" s="214"/>
      <c r="AK1007" s="163"/>
      <c r="AL1007" s="163"/>
      <c r="AM1007" s="208"/>
      <c r="AN1007" s="192"/>
      <c r="AO1007" s="209"/>
      <c r="AP1007" s="162"/>
      <c r="AQ1007" s="163"/>
      <c r="AR1007" s="163"/>
      <c r="AS1007" s="164"/>
      <c r="AT1007" s="192"/>
      <c r="AU1007" s="209"/>
      <c r="AV1007" s="162"/>
      <c r="AW1007" s="163"/>
      <c r="AX1007" s="163"/>
      <c r="AY1007" s="164"/>
      <c r="AZ1007" s="192"/>
      <c r="BA1007" s="209"/>
      <c r="BB1007" s="162"/>
      <c r="BC1007" s="163"/>
      <c r="BD1007" s="163"/>
      <c r="BE1007" s="164"/>
      <c r="BF1007" s="192"/>
      <c r="BG1007" s="209"/>
      <c r="BH1007" s="162"/>
      <c r="BI1007" s="163"/>
      <c r="BJ1007" s="163"/>
      <c r="BK1007" s="164"/>
      <c r="BL1007" s="192"/>
      <c r="BM1007" s="209"/>
      <c r="BN1007" s="210"/>
      <c r="BO1007" s="215"/>
      <c r="BP1007" s="216"/>
      <c r="BQ1007" s="151"/>
    </row>
    <row r="1008" spans="1:69" ht="26.25" customHeight="1">
      <c r="A1008" s="122" t="str">
        <v/>
      </c>
      <c r="B1008" s="212"/>
      <c r="C1008" s="194"/>
      <c r="D1008" s="195"/>
      <c r="E1008" s="152"/>
      <c r="F1008" s="155"/>
      <c r="G1008" s="107"/>
      <c r="H1008" s="196"/>
      <c r="I1008" s="113"/>
      <c r="J1008" s="75"/>
      <c r="K1008" s="75"/>
      <c r="L1008" s="197"/>
      <c r="M1008" s="119"/>
      <c r="N1008" s="129"/>
      <c r="O1008" s="198"/>
      <c r="P1008" s="199"/>
      <c r="Q1008" s="200"/>
      <c r="R1008" s="201"/>
      <c r="S1008" s="201"/>
      <c r="T1008" s="202"/>
      <c r="U1008" s="203"/>
      <c r="V1008" s="190"/>
      <c r="W1008" s="85"/>
      <c r="X1008" s="199"/>
      <c r="Y1008" s="200"/>
      <c r="Z1008" s="201"/>
      <c r="AA1008" s="201"/>
      <c r="AB1008" s="202"/>
      <c r="AC1008" s="203"/>
      <c r="AD1008" s="190"/>
      <c r="AE1008" s="213"/>
      <c r="AF1008" s="205"/>
      <c r="AG1008" s="205"/>
      <c r="AH1008" s="206"/>
      <c r="AI1008" s="207"/>
      <c r="AJ1008" s="214"/>
      <c r="AK1008" s="163"/>
      <c r="AL1008" s="163"/>
      <c r="AM1008" s="208"/>
      <c r="AN1008" s="192"/>
      <c r="AO1008" s="209"/>
      <c r="AP1008" s="162"/>
      <c r="AQ1008" s="163"/>
      <c r="AR1008" s="163"/>
      <c r="AS1008" s="164"/>
      <c r="AT1008" s="192"/>
      <c r="AU1008" s="209"/>
      <c r="AV1008" s="162"/>
      <c r="AW1008" s="163"/>
      <c r="AX1008" s="163"/>
      <c r="AY1008" s="164"/>
      <c r="AZ1008" s="192"/>
      <c r="BA1008" s="209"/>
      <c r="BB1008" s="162"/>
      <c r="BC1008" s="163"/>
      <c r="BD1008" s="163"/>
      <c r="BE1008" s="164"/>
      <c r="BF1008" s="192"/>
      <c r="BG1008" s="209"/>
      <c r="BH1008" s="162"/>
      <c r="BI1008" s="163"/>
      <c r="BJ1008" s="163"/>
      <c r="BK1008" s="164"/>
      <c r="BL1008" s="192"/>
      <c r="BM1008" s="209"/>
      <c r="BN1008" s="210"/>
      <c r="BO1008" s="215"/>
      <c r="BP1008" s="216"/>
      <c r="BQ1008" s="151"/>
    </row>
  </sheetData>
  <customSheetViews>
    <customSheetView guid="{96B7D69E-94E7-4C31-853B-C75936AF8C20}" filter="1" showAutoFilter="1">
      <pageMargins left="0.7" right="0.7" top="0.75" bottom="0.75" header="0.3" footer="0.3"/>
      <autoFilter ref="A1:BP1008" xr:uid="{8EED59FF-DCE2-4D0B-BB10-63529294B0E9}">
        <filterColumn colId="39">
          <filters blank="1"/>
        </filterColumn>
      </autoFilter>
    </customSheetView>
    <customSheetView guid="{B052D93B-3D12-4A6D-BFAE-9B08F6FA6853}" filter="1" showAutoFilter="1">
      <pageMargins left="0.7" right="0.7" top="0.75" bottom="0.75" header="0.3" footer="0.3"/>
      <autoFilter ref="A1:BQ1008" xr:uid="{D3113B3A-A1C8-46E4-A846-055A5C262E78}"/>
    </customSheetView>
    <customSheetView guid="{D68AE09F-FDE5-4087-AB63-85A1C8A56614}" filter="1" showAutoFilter="1">
      <pageMargins left="0.7" right="0.7" top="0.75" bottom="0.75" header="0.3" footer="0.3"/>
      <autoFilter ref="AS112:AS113" xr:uid="{80CE2AB8-70C0-4855-9DAA-049B2F01FDFE}"/>
    </customSheetView>
  </customSheetViews>
  <dataValidations count="17">
    <dataValidation type="list" allowBlank="1" sqref="O2:O1008" xr:uid="{00000000-0002-0000-0100-000000000000}">
      <formula1>nghenghiep</formula1>
    </dataValidation>
    <dataValidation type="list" allowBlank="1" showInputMessage="1" showErrorMessage="1" prompt="CHỌN TỪ DẢI Ô XỔ XUỐNG" sqref="T2:T1008 AB2:AB1008 AF2:AF1008" xr:uid="{00000000-0002-0000-0100-000001000000}">
      <formula1>TINHTHANH</formula1>
    </dataValidation>
    <dataValidation type="list" allowBlank="1" showInputMessage="1" showErrorMessage="1" prompt="CHỌN TỪ DẢI Ô XỔ XUỐNG" sqref="AH2:AH1008" xr:uid="{00000000-0002-0000-0100-000002000000}">
      <formula1>NOICACHLY</formula1>
    </dataValidation>
    <dataValidation type="list" allowBlank="1" showInputMessage="1" showErrorMessage="1" prompt="CHỌN TỪ DẢI Ô XỔ XUỐNG" sqref="U2:U1008 AC2:AC1008 AG2:AG1008" xr:uid="{00000000-0002-0000-0100-000003000000}">
      <formula1>QUANHUYEN</formula1>
    </dataValidation>
    <dataValidation type="list" allowBlank="1" showInputMessage="1" showErrorMessage="1" prompt="CHỌN TỪ DẢI Ô XỔ XUỐNG" sqref="AL2:AL1008 AR2:AR1008 AX2:AX1008 BD2:BD1008 BJ2:BJ1008" xr:uid="{00000000-0002-0000-0100-000004000000}">
      <formula1>PHONGXETNGHIEM</formula1>
    </dataValidation>
    <dataValidation type="list" allowBlank="1" showInputMessage="1" showErrorMessage="1" prompt="CHỌN TỪ DẢI Ô XỔ XUỐNG" sqref="C2:C1008" xr:uid="{00000000-0002-0000-0100-000005000000}">
      <formula1>tendiadiemtiepxuc</formula1>
    </dataValidation>
    <dataValidation type="list" allowBlank="1" showInputMessage="1" showErrorMessage="1" prompt="CHỌN TỪ DẢI Ô XỔ XUỐNG" sqref="B2:B1008" xr:uid="{00000000-0002-0000-0100-000006000000}">
      <formula1>mavatenbenhnhan</formula1>
    </dataValidation>
    <dataValidation type="list" allowBlank="1" sqref="K2:K1008" xr:uid="{00000000-0002-0000-0100-000007000000}">
      <formula1>quoctich</formula1>
    </dataValidation>
    <dataValidation type="list" allowBlank="1" showInputMessage="1" showErrorMessage="1" prompt="CHỌN TỪ DANH SÁCH XỔ XUỐNG" sqref="E2:E1008" xr:uid="{00000000-0002-0000-0100-000008000000}">
      <formula1>hinhthuctiepxuc</formula1>
    </dataValidation>
    <dataValidation type="list" allowBlank="1" showInputMessage="1" showErrorMessage="1" prompt="CHỌN TỪ DANH SÁCH XỔ XUỐNG" sqref="J2:J1008" xr:uid="{00000000-0002-0000-0100-000009000000}">
      <formula1>"Nữ,Nam"</formula1>
    </dataValidation>
    <dataValidation type="list" allowBlank="1" showInputMessage="1" showErrorMessage="1" prompt="CHỌN TỪ DẢI Ô XỔ XUỐNG" sqref="AE2:AE1008" xr:uid="{00000000-0002-0000-0100-00000A000000}">
      <formula1>"Tự theo dõi sức khỏe,Cách ly tại nhà,Cách ly tập trung,Cách ly điều trị"</formula1>
    </dataValidation>
    <dataValidation type="list" allowBlank="1" showInputMessage="1" showErrorMessage="1" prompt="CHỌN TỪ DỈ Ô XỔ XUỐNG" sqref="V2:V1008" xr:uid="{00000000-0002-0000-0100-00000B000000}">
      <formula1>PHUONGXA</formula1>
    </dataValidation>
    <dataValidation type="list" allowBlank="1" showErrorMessage="1" sqref="AD2:AD1008" xr:uid="{00000000-0002-0000-0100-00000C000000}">
      <formula1>PHUONGXA</formula1>
    </dataValidation>
    <dataValidation type="list" allowBlank="1" showInputMessage="1" showErrorMessage="1" prompt="CHỌN TỪ DẢI Ô XỔ XUỐNG" sqref="AJ2:AJ1008 AP2:AP1008 AV2:AV1008 BB2:BB1008 BH2:BH1008" xr:uid="{00000000-0002-0000-0100-00000D000000}">
      <formula1>"CO,KHONG"</formula1>
    </dataValidation>
    <dataValidation type="list" allowBlank="1" showInputMessage="1" showErrorMessage="1" prompt="Nhấp và nhập giá trị từ danh sách các mục" sqref="BQ2:BQ1008" xr:uid="{00000000-0002-0000-0100-00000E000000}">
      <formula1>"Âm tính,Dương tính"</formula1>
    </dataValidation>
    <dataValidation type="list" allowBlank="1" showInputMessage="1" showErrorMessage="1" prompt="CHỌN TỪ DẢI Ô XỔ XUỐNG" sqref="AN2:AN1008 AT2:AT1008 AZ2:AZ1008 BF2:BF1008 BL2:BL1008" xr:uid="{00000000-0002-0000-0100-00000F000000}">
      <formula1>"Âm tính,Dương tính"</formula1>
    </dataValidation>
    <dataValidation type="list" allowBlank="1" showInputMessage="1" showErrorMessage="1" prompt="CHỌN TỪ DẢI Ô XỔ XUỐNG" sqref="AK2:AK1008 AQ2:AQ1008 AW2:AW1008 BC2:BC1008 BI2:BI1008" xr:uid="{00000000-0002-0000-0100-000010000000}">
      <formula1>DONVILAYMAU</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O1009"/>
  <sheetViews>
    <sheetView workbookViewId="0">
      <pane xSplit="3" ySplit="10" topLeftCell="D11" activePane="bottomRight" state="frozen"/>
      <selection pane="topRight" activeCell="D1" sqref="D1"/>
      <selection pane="bottomLeft" activeCell="A11" sqref="A11"/>
      <selection pane="bottomRight" activeCell="D11" sqref="D11"/>
    </sheetView>
  </sheetViews>
  <sheetFormatPr defaultColWidth="14.44140625" defaultRowHeight="15" customHeight="1"/>
  <cols>
    <col min="1" max="1" width="3" customWidth="1"/>
    <col min="2" max="2" width="7.44140625" customWidth="1"/>
    <col min="3" max="3" width="39.88671875" customWidth="1"/>
    <col min="4" max="4" width="8" customWidth="1"/>
    <col min="5" max="5" width="6.44140625" customWidth="1"/>
    <col min="6" max="6" width="7.109375" customWidth="1"/>
    <col min="7" max="13" width="6.44140625" customWidth="1"/>
    <col min="14" max="14" width="7.88671875" customWidth="1"/>
    <col min="15" max="24" width="6.44140625" customWidth="1"/>
    <col min="25" max="25" width="8" customWidth="1"/>
    <col min="26" max="26" width="8.5546875" customWidth="1"/>
    <col min="27" max="38" width="6.44140625" customWidth="1"/>
    <col min="39" max="46" width="6.6640625" customWidth="1"/>
    <col min="47" max="145" width="7" customWidth="1"/>
  </cols>
  <sheetData>
    <row r="1" spans="1:145" ht="23.25" customHeight="1">
      <c r="A1" s="217" t="s">
        <v>93</v>
      </c>
      <c r="B1" s="218"/>
      <c r="C1" s="219"/>
      <c r="D1" s="220"/>
      <c r="E1" s="220"/>
      <c r="F1" s="220"/>
      <c r="G1" s="221"/>
      <c r="H1" s="221"/>
      <c r="I1" s="221"/>
      <c r="J1" s="221"/>
      <c r="K1" s="221"/>
      <c r="L1" s="221"/>
      <c r="M1" s="221"/>
      <c r="N1" s="221"/>
      <c r="O1" s="221"/>
      <c r="P1" s="221"/>
      <c r="Q1" s="221"/>
      <c r="R1" s="221"/>
      <c r="S1" s="221"/>
      <c r="T1" s="221"/>
      <c r="U1" s="221"/>
      <c r="V1" s="221"/>
      <c r="W1" s="221"/>
      <c r="X1" s="221"/>
      <c r="Y1" s="221"/>
      <c r="Z1" s="221"/>
      <c r="AA1" s="221"/>
      <c r="AB1" s="221"/>
      <c r="AC1" s="221"/>
      <c r="AD1" s="221"/>
      <c r="AE1" s="221"/>
      <c r="AF1" s="221"/>
      <c r="AG1" s="221"/>
      <c r="AH1" s="221"/>
      <c r="AI1" s="221"/>
      <c r="AJ1" s="221"/>
      <c r="AK1" s="221"/>
      <c r="AL1" s="220"/>
      <c r="AM1" s="221"/>
      <c r="AN1" s="222"/>
      <c r="AO1" s="223"/>
      <c r="AP1" s="223"/>
      <c r="AQ1" s="221"/>
      <c r="AR1" s="222"/>
      <c r="AS1" s="221"/>
      <c r="AT1" s="221"/>
      <c r="AU1" s="224"/>
      <c r="AV1" s="224"/>
      <c r="AW1" s="224"/>
      <c r="AX1" s="224"/>
      <c r="AY1" s="224"/>
      <c r="AZ1" s="224"/>
      <c r="BA1" s="224"/>
      <c r="BB1" s="224"/>
      <c r="BC1" s="224"/>
      <c r="BD1" s="224"/>
      <c r="BE1" s="224"/>
      <c r="BF1" s="224"/>
      <c r="BG1" s="224"/>
      <c r="BH1" s="224"/>
      <c r="BI1" s="224"/>
      <c r="BJ1" s="224"/>
      <c r="BK1" s="224"/>
      <c r="BL1" s="224"/>
      <c r="BM1" s="224"/>
      <c r="BN1" s="225"/>
      <c r="BO1" s="224"/>
      <c r="BP1" s="224"/>
      <c r="BQ1" s="224"/>
      <c r="BR1" s="225"/>
      <c r="BS1" s="224"/>
      <c r="BT1" s="224"/>
      <c r="BU1" s="224"/>
      <c r="BV1" s="224"/>
      <c r="BW1" s="224"/>
      <c r="BX1" s="224"/>
      <c r="BY1" s="224"/>
      <c r="BZ1" s="224"/>
      <c r="CA1" s="224"/>
      <c r="CB1" s="224"/>
      <c r="CC1" s="224"/>
      <c r="CD1" s="224"/>
      <c r="CE1" s="224"/>
      <c r="CF1" s="224"/>
      <c r="CG1" s="224"/>
      <c r="CH1" s="224"/>
      <c r="CI1" s="224"/>
      <c r="CJ1" s="224"/>
      <c r="CK1" s="224"/>
      <c r="CL1" s="225"/>
      <c r="CM1" s="224"/>
      <c r="CN1" s="224"/>
      <c r="CO1" s="224"/>
      <c r="CP1" s="225"/>
      <c r="CQ1" s="224"/>
      <c r="CR1" s="224"/>
      <c r="CS1" s="224"/>
      <c r="CT1" s="224"/>
      <c r="CU1" s="224"/>
      <c r="CV1" s="224"/>
      <c r="CW1" s="224"/>
      <c r="CX1" s="224"/>
      <c r="CY1" s="224"/>
      <c r="CZ1" s="224"/>
      <c r="DA1" s="224"/>
      <c r="DB1" s="224"/>
      <c r="DC1" s="224"/>
      <c r="DD1" s="224"/>
      <c r="DE1" s="224"/>
      <c r="DF1" s="224"/>
      <c r="DG1" s="224"/>
      <c r="DH1" s="224"/>
      <c r="DI1" s="224"/>
      <c r="DJ1" s="225"/>
      <c r="DK1" s="224"/>
      <c r="DL1" s="224"/>
      <c r="DM1" s="224"/>
      <c r="DN1" s="225"/>
      <c r="DO1" s="224"/>
      <c r="DP1" s="224"/>
      <c r="DQ1" s="224"/>
      <c r="DR1" s="224"/>
      <c r="DS1" s="224"/>
      <c r="DT1" s="224"/>
      <c r="DU1" s="224"/>
      <c r="DV1" s="224"/>
      <c r="DW1" s="224"/>
      <c r="DX1" s="224"/>
      <c r="DY1" s="224"/>
      <c r="DZ1" s="224"/>
      <c r="EA1" s="224"/>
      <c r="EB1" s="224"/>
      <c r="EC1" s="224"/>
      <c r="ED1" s="224"/>
      <c r="EE1" s="224"/>
      <c r="EF1" s="224"/>
      <c r="EG1" s="224"/>
      <c r="EH1" s="225"/>
      <c r="EI1" s="224"/>
      <c r="EJ1" s="224"/>
      <c r="EK1" s="224"/>
      <c r="EL1" s="225"/>
      <c r="EM1" s="225"/>
      <c r="EN1" s="225"/>
      <c r="EO1" s="225"/>
    </row>
    <row r="2" spans="1:145" ht="23.25" hidden="1" customHeight="1">
      <c r="A2" s="226"/>
      <c r="B2" s="227"/>
      <c r="C2" s="228"/>
      <c r="D2" s="229">
        <v>4</v>
      </c>
      <c r="E2" s="229">
        <v>5</v>
      </c>
      <c r="F2" s="229">
        <v>6</v>
      </c>
      <c r="G2" s="229">
        <v>7</v>
      </c>
      <c r="H2" s="229">
        <v>8</v>
      </c>
      <c r="I2" s="229">
        <v>9</v>
      </c>
      <c r="J2" s="229">
        <v>10</v>
      </c>
      <c r="K2" s="229">
        <v>11</v>
      </c>
      <c r="L2" s="229">
        <v>12</v>
      </c>
      <c r="M2" s="229">
        <v>13</v>
      </c>
      <c r="N2" s="229">
        <v>14</v>
      </c>
      <c r="O2" s="229">
        <v>15</v>
      </c>
      <c r="P2" s="229">
        <v>16</v>
      </c>
      <c r="Q2" s="229">
        <v>17</v>
      </c>
      <c r="R2" s="229">
        <v>18</v>
      </c>
      <c r="S2" s="229">
        <v>19</v>
      </c>
      <c r="T2" s="229">
        <v>20</v>
      </c>
      <c r="U2" s="229">
        <v>21</v>
      </c>
      <c r="V2" s="229">
        <v>22</v>
      </c>
      <c r="W2" s="229">
        <v>23</v>
      </c>
      <c r="X2" s="229">
        <v>24</v>
      </c>
      <c r="Y2" s="229">
        <v>25</v>
      </c>
      <c r="Z2" s="229">
        <v>26</v>
      </c>
      <c r="AA2" s="229">
        <v>27</v>
      </c>
      <c r="AB2" s="229">
        <v>28</v>
      </c>
      <c r="AC2" s="229">
        <v>29</v>
      </c>
      <c r="AD2" s="229">
        <v>30</v>
      </c>
      <c r="AE2" s="229">
        <v>31</v>
      </c>
      <c r="AF2" s="229">
        <v>32</v>
      </c>
      <c r="AG2" s="229">
        <v>33</v>
      </c>
      <c r="AH2" s="229">
        <v>34</v>
      </c>
      <c r="AI2" s="229">
        <v>35</v>
      </c>
      <c r="AJ2" s="229">
        <v>36</v>
      </c>
      <c r="AK2" s="229">
        <v>37</v>
      </c>
      <c r="AL2" s="229">
        <v>38</v>
      </c>
      <c r="AM2" s="229">
        <v>39</v>
      </c>
      <c r="AN2" s="230">
        <v>40</v>
      </c>
      <c r="AO2" s="229">
        <v>41</v>
      </c>
      <c r="AP2" s="229">
        <v>42</v>
      </c>
      <c r="AQ2" s="229">
        <v>43</v>
      </c>
      <c r="AR2" s="230">
        <v>44</v>
      </c>
      <c r="AS2" s="229">
        <v>45</v>
      </c>
      <c r="AT2" s="229">
        <v>46</v>
      </c>
      <c r="AU2" s="229">
        <v>47</v>
      </c>
      <c r="AV2" s="229">
        <v>48</v>
      </c>
      <c r="AW2" s="229">
        <v>49</v>
      </c>
      <c r="AX2" s="229">
        <v>50</v>
      </c>
      <c r="AY2" s="229">
        <v>51</v>
      </c>
      <c r="AZ2" s="229">
        <v>52</v>
      </c>
      <c r="BA2" s="229">
        <v>53</v>
      </c>
      <c r="BB2" s="229">
        <v>54</v>
      </c>
      <c r="BC2" s="229">
        <v>55</v>
      </c>
      <c r="BD2" s="229">
        <v>56</v>
      </c>
      <c r="BE2" s="229">
        <v>57</v>
      </c>
      <c r="BF2" s="229">
        <v>58</v>
      </c>
      <c r="BG2" s="229">
        <v>59</v>
      </c>
      <c r="BH2" s="229">
        <v>60</v>
      </c>
      <c r="BI2" s="229">
        <v>61</v>
      </c>
      <c r="BJ2" s="229">
        <v>62</v>
      </c>
      <c r="BK2" s="229">
        <v>63</v>
      </c>
      <c r="BL2" s="229">
        <v>64</v>
      </c>
      <c r="BM2" s="229">
        <v>65</v>
      </c>
      <c r="BN2" s="230">
        <v>66</v>
      </c>
      <c r="BO2" s="229">
        <v>67</v>
      </c>
      <c r="BP2" s="229">
        <v>68</v>
      </c>
      <c r="BQ2" s="229">
        <v>69</v>
      </c>
      <c r="BR2" s="230">
        <v>70</v>
      </c>
      <c r="BS2" s="229">
        <v>71</v>
      </c>
      <c r="BT2" s="229">
        <v>72</v>
      </c>
      <c r="BU2" s="229">
        <v>73</v>
      </c>
      <c r="BV2" s="229">
        <v>74</v>
      </c>
      <c r="BW2" s="229">
        <v>75</v>
      </c>
      <c r="BX2" s="229">
        <v>76</v>
      </c>
      <c r="BY2" s="229">
        <v>77</v>
      </c>
      <c r="BZ2" s="229">
        <v>78</v>
      </c>
      <c r="CA2" s="229">
        <v>79</v>
      </c>
      <c r="CB2" s="229">
        <v>80</v>
      </c>
      <c r="CC2" s="229">
        <v>81</v>
      </c>
      <c r="CD2" s="229">
        <v>82</v>
      </c>
      <c r="CE2" s="229">
        <v>83</v>
      </c>
      <c r="CF2" s="229">
        <v>84</v>
      </c>
      <c r="CG2" s="229">
        <v>85</v>
      </c>
      <c r="CH2" s="229">
        <v>86</v>
      </c>
      <c r="CI2" s="229">
        <v>87</v>
      </c>
      <c r="CJ2" s="229">
        <v>88</v>
      </c>
      <c r="CK2" s="229">
        <v>89</v>
      </c>
      <c r="CL2" s="230">
        <v>90</v>
      </c>
      <c r="CM2" s="229">
        <v>91</v>
      </c>
      <c r="CN2" s="229">
        <v>92</v>
      </c>
      <c r="CO2" s="229">
        <v>93</v>
      </c>
      <c r="CP2" s="230">
        <v>94</v>
      </c>
      <c r="CQ2" s="229">
        <v>95</v>
      </c>
      <c r="CR2" s="229">
        <v>96</v>
      </c>
      <c r="CS2" s="229">
        <v>97</v>
      </c>
      <c r="CT2" s="229">
        <v>98</v>
      </c>
      <c r="CU2" s="229">
        <v>99</v>
      </c>
      <c r="CV2" s="229">
        <v>100</v>
      </c>
      <c r="CW2" s="229">
        <v>101</v>
      </c>
      <c r="CX2" s="229">
        <v>102</v>
      </c>
      <c r="CY2" s="229">
        <v>103</v>
      </c>
      <c r="CZ2" s="229">
        <v>104</v>
      </c>
      <c r="DA2" s="229">
        <v>105</v>
      </c>
      <c r="DB2" s="229">
        <v>106</v>
      </c>
      <c r="DC2" s="229">
        <v>107</v>
      </c>
      <c r="DD2" s="229">
        <v>108</v>
      </c>
      <c r="DE2" s="229">
        <v>109</v>
      </c>
      <c r="DF2" s="229">
        <v>110</v>
      </c>
      <c r="DG2" s="229">
        <v>111</v>
      </c>
      <c r="DH2" s="229">
        <v>112</v>
      </c>
      <c r="DI2" s="229">
        <v>113</v>
      </c>
      <c r="DJ2" s="230">
        <v>114</v>
      </c>
      <c r="DK2" s="229">
        <v>115</v>
      </c>
      <c r="DL2" s="229">
        <v>116</v>
      </c>
      <c r="DM2" s="229">
        <v>117</v>
      </c>
      <c r="DN2" s="230">
        <v>118</v>
      </c>
      <c r="DO2" s="229">
        <v>119</v>
      </c>
      <c r="DP2" s="229">
        <v>120</v>
      </c>
      <c r="DQ2" s="229">
        <v>121</v>
      </c>
      <c r="DR2" s="229">
        <v>122</v>
      </c>
      <c r="DS2" s="229">
        <v>123</v>
      </c>
      <c r="DT2" s="229">
        <v>124</v>
      </c>
      <c r="DU2" s="229">
        <v>125</v>
      </c>
      <c r="DV2" s="229">
        <v>126</v>
      </c>
      <c r="DW2" s="229">
        <v>127</v>
      </c>
      <c r="DX2" s="229">
        <v>128</v>
      </c>
      <c r="DY2" s="229">
        <v>129</v>
      </c>
      <c r="DZ2" s="229">
        <v>130</v>
      </c>
      <c r="EA2" s="229">
        <v>131</v>
      </c>
      <c r="EB2" s="229">
        <v>132</v>
      </c>
      <c r="EC2" s="229">
        <v>133</v>
      </c>
      <c r="ED2" s="229">
        <v>134</v>
      </c>
      <c r="EE2" s="229">
        <v>135</v>
      </c>
      <c r="EF2" s="229">
        <v>136</v>
      </c>
      <c r="EG2" s="229">
        <v>137</v>
      </c>
      <c r="EH2" s="230">
        <v>138</v>
      </c>
      <c r="EI2" s="229">
        <v>139</v>
      </c>
      <c r="EJ2" s="229">
        <v>140</v>
      </c>
      <c r="EK2" s="229">
        <v>141</v>
      </c>
      <c r="EL2" s="230">
        <v>142</v>
      </c>
      <c r="EM2" s="231"/>
      <c r="EN2" s="231"/>
      <c r="EO2" s="231"/>
    </row>
    <row r="3" spans="1:145" ht="20.25" customHeight="1">
      <c r="A3" s="632" t="s">
        <v>28</v>
      </c>
      <c r="B3" s="634" t="s">
        <v>94</v>
      </c>
      <c r="C3" s="232"/>
      <c r="D3" s="636" t="s">
        <v>95</v>
      </c>
      <c r="E3" s="637"/>
      <c r="F3" s="638"/>
      <c r="G3" s="591" t="s">
        <v>96</v>
      </c>
      <c r="H3" s="585"/>
      <c r="I3" s="585"/>
      <c r="J3" s="585"/>
      <c r="K3" s="585"/>
      <c r="L3" s="586"/>
      <c r="M3" s="593" t="s">
        <v>97</v>
      </c>
      <c r="N3" s="585"/>
      <c r="O3" s="585"/>
      <c r="P3" s="585"/>
      <c r="Q3" s="585"/>
      <c r="R3" s="585"/>
      <c r="S3" s="585"/>
      <c r="T3" s="585"/>
      <c r="U3" s="585"/>
      <c r="V3" s="585"/>
      <c r="W3" s="585"/>
      <c r="X3" s="586"/>
      <c r="Y3" s="588" t="s">
        <v>98</v>
      </c>
      <c r="Z3" s="585"/>
      <c r="AA3" s="585"/>
      <c r="AB3" s="585"/>
      <c r="AC3" s="585"/>
      <c r="AD3" s="585"/>
      <c r="AE3" s="585"/>
      <c r="AF3" s="585"/>
      <c r="AG3" s="585"/>
      <c r="AH3" s="585"/>
      <c r="AI3" s="585"/>
      <c r="AJ3" s="585"/>
      <c r="AK3" s="585"/>
      <c r="AL3" s="585"/>
      <c r="AM3" s="585"/>
      <c r="AN3" s="585"/>
      <c r="AO3" s="585"/>
      <c r="AP3" s="585"/>
      <c r="AQ3" s="585"/>
      <c r="AR3" s="585"/>
      <c r="AS3" s="585"/>
      <c r="AT3" s="586"/>
      <c r="AU3" s="587" t="s">
        <v>99</v>
      </c>
      <c r="AV3" s="585"/>
      <c r="AW3" s="585"/>
      <c r="AX3" s="585"/>
      <c r="AY3" s="585"/>
      <c r="AZ3" s="585"/>
      <c r="BA3" s="585"/>
      <c r="BB3" s="585"/>
      <c r="BC3" s="585"/>
      <c r="BD3" s="585"/>
      <c r="BE3" s="585"/>
      <c r="BF3" s="585"/>
      <c r="BG3" s="585"/>
      <c r="BH3" s="585"/>
      <c r="BI3" s="585"/>
      <c r="BJ3" s="585"/>
      <c r="BK3" s="585"/>
      <c r="BL3" s="585"/>
      <c r="BM3" s="585"/>
      <c r="BN3" s="585"/>
      <c r="BO3" s="585"/>
      <c r="BP3" s="585"/>
      <c r="BQ3" s="585"/>
      <c r="BR3" s="586"/>
      <c r="BS3" s="584" t="s">
        <v>100</v>
      </c>
      <c r="BT3" s="585"/>
      <c r="BU3" s="585"/>
      <c r="BV3" s="585"/>
      <c r="BW3" s="585"/>
      <c r="BX3" s="585"/>
      <c r="BY3" s="585"/>
      <c r="BZ3" s="585"/>
      <c r="CA3" s="585"/>
      <c r="CB3" s="585"/>
      <c r="CC3" s="585"/>
      <c r="CD3" s="585"/>
      <c r="CE3" s="585"/>
      <c r="CF3" s="585"/>
      <c r="CG3" s="585"/>
      <c r="CH3" s="585"/>
      <c r="CI3" s="585"/>
      <c r="CJ3" s="585"/>
      <c r="CK3" s="585"/>
      <c r="CL3" s="585"/>
      <c r="CM3" s="585"/>
      <c r="CN3" s="585"/>
      <c r="CO3" s="585"/>
      <c r="CP3" s="586"/>
      <c r="CQ3" s="587" t="s">
        <v>101</v>
      </c>
      <c r="CR3" s="585"/>
      <c r="CS3" s="585"/>
      <c r="CT3" s="585"/>
      <c r="CU3" s="585"/>
      <c r="CV3" s="585"/>
      <c r="CW3" s="585"/>
      <c r="CX3" s="585"/>
      <c r="CY3" s="585"/>
      <c r="CZ3" s="585"/>
      <c r="DA3" s="585"/>
      <c r="DB3" s="585"/>
      <c r="DC3" s="585"/>
      <c r="DD3" s="585"/>
      <c r="DE3" s="585"/>
      <c r="DF3" s="585"/>
      <c r="DG3" s="585"/>
      <c r="DH3" s="585"/>
      <c r="DI3" s="585"/>
      <c r="DJ3" s="585"/>
      <c r="DK3" s="585"/>
      <c r="DL3" s="585"/>
      <c r="DM3" s="585"/>
      <c r="DN3" s="586"/>
      <c r="DO3" s="588" t="s">
        <v>102</v>
      </c>
      <c r="DP3" s="585"/>
      <c r="DQ3" s="585"/>
      <c r="DR3" s="585"/>
      <c r="DS3" s="585"/>
      <c r="DT3" s="585"/>
      <c r="DU3" s="585"/>
      <c r="DV3" s="585"/>
      <c r="DW3" s="585"/>
      <c r="DX3" s="585"/>
      <c r="DY3" s="585"/>
      <c r="DZ3" s="585"/>
      <c r="EA3" s="585"/>
      <c r="EB3" s="585"/>
      <c r="EC3" s="585"/>
      <c r="ED3" s="585"/>
      <c r="EE3" s="585"/>
      <c r="EF3" s="585"/>
      <c r="EG3" s="585"/>
      <c r="EH3" s="585"/>
      <c r="EI3" s="585"/>
      <c r="EJ3" s="585"/>
      <c r="EK3" s="585"/>
      <c r="EL3" s="586"/>
      <c r="EM3" s="589" t="s">
        <v>103</v>
      </c>
      <c r="EN3" s="585"/>
      <c r="EO3" s="590"/>
    </row>
    <row r="4" spans="1:145" ht="30" customHeight="1">
      <c r="A4" s="633"/>
      <c r="B4" s="635"/>
      <c r="C4" s="233"/>
      <c r="D4" s="637"/>
      <c r="E4" s="637"/>
      <c r="F4" s="638"/>
      <c r="G4" s="591" t="s">
        <v>104</v>
      </c>
      <c r="H4" s="592"/>
      <c r="I4" s="591" t="s">
        <v>105</v>
      </c>
      <c r="J4" s="592"/>
      <c r="K4" s="591" t="s">
        <v>106</v>
      </c>
      <c r="L4" s="586"/>
      <c r="M4" s="593" t="s">
        <v>104</v>
      </c>
      <c r="N4" s="585"/>
      <c r="O4" s="585"/>
      <c r="P4" s="592"/>
      <c r="Q4" s="593" t="s">
        <v>105</v>
      </c>
      <c r="R4" s="585"/>
      <c r="S4" s="585"/>
      <c r="T4" s="592"/>
      <c r="U4" s="593" t="s">
        <v>107</v>
      </c>
      <c r="V4" s="585"/>
      <c r="W4" s="585"/>
      <c r="X4" s="586"/>
      <c r="Y4" s="588" t="s">
        <v>108</v>
      </c>
      <c r="Z4" s="592"/>
      <c r="AA4" s="588" t="s">
        <v>109</v>
      </c>
      <c r="AB4" s="585"/>
      <c r="AC4" s="585"/>
      <c r="AD4" s="585"/>
      <c r="AE4" s="585"/>
      <c r="AF4" s="592"/>
      <c r="AG4" s="588" t="s">
        <v>110</v>
      </c>
      <c r="AH4" s="585"/>
      <c r="AI4" s="585"/>
      <c r="AJ4" s="585"/>
      <c r="AK4" s="585"/>
      <c r="AL4" s="586"/>
      <c r="AM4" s="588" t="s">
        <v>111</v>
      </c>
      <c r="AN4" s="585"/>
      <c r="AO4" s="585"/>
      <c r="AP4" s="585"/>
      <c r="AQ4" s="585"/>
      <c r="AR4" s="585"/>
      <c r="AS4" s="585"/>
      <c r="AT4" s="586"/>
      <c r="AU4" s="587" t="s">
        <v>112</v>
      </c>
      <c r="AV4" s="585"/>
      <c r="AW4" s="592"/>
      <c r="AX4" s="587" t="s">
        <v>113</v>
      </c>
      <c r="AY4" s="585"/>
      <c r="AZ4" s="585"/>
      <c r="BA4" s="585"/>
      <c r="BB4" s="585"/>
      <c r="BC4" s="585"/>
      <c r="BD4" s="592"/>
      <c r="BE4" s="587" t="s">
        <v>114</v>
      </c>
      <c r="BF4" s="585"/>
      <c r="BG4" s="585"/>
      <c r="BH4" s="585"/>
      <c r="BI4" s="585"/>
      <c r="BJ4" s="592"/>
      <c r="BK4" s="587" t="s">
        <v>115</v>
      </c>
      <c r="BL4" s="585"/>
      <c r="BM4" s="585"/>
      <c r="BN4" s="585"/>
      <c r="BO4" s="585"/>
      <c r="BP4" s="585"/>
      <c r="BQ4" s="585"/>
      <c r="BR4" s="586"/>
      <c r="BS4" s="584" t="s">
        <v>116</v>
      </c>
      <c r="BT4" s="585"/>
      <c r="BU4" s="592"/>
      <c r="BV4" s="584" t="s">
        <v>117</v>
      </c>
      <c r="BW4" s="585"/>
      <c r="BX4" s="585"/>
      <c r="BY4" s="585"/>
      <c r="BZ4" s="585"/>
      <c r="CA4" s="585"/>
      <c r="CB4" s="592"/>
      <c r="CC4" s="584" t="s">
        <v>118</v>
      </c>
      <c r="CD4" s="585"/>
      <c r="CE4" s="585"/>
      <c r="CF4" s="585"/>
      <c r="CG4" s="585"/>
      <c r="CH4" s="592"/>
      <c r="CI4" s="584" t="s">
        <v>119</v>
      </c>
      <c r="CJ4" s="585"/>
      <c r="CK4" s="585"/>
      <c r="CL4" s="585"/>
      <c r="CM4" s="585"/>
      <c r="CN4" s="585"/>
      <c r="CO4" s="585"/>
      <c r="CP4" s="586"/>
      <c r="CQ4" s="587" t="s">
        <v>120</v>
      </c>
      <c r="CR4" s="585"/>
      <c r="CS4" s="592"/>
      <c r="CT4" s="587" t="s">
        <v>121</v>
      </c>
      <c r="CU4" s="585"/>
      <c r="CV4" s="585"/>
      <c r="CW4" s="585"/>
      <c r="CX4" s="585"/>
      <c r="CY4" s="585"/>
      <c r="CZ4" s="592"/>
      <c r="DA4" s="587" t="s">
        <v>122</v>
      </c>
      <c r="DB4" s="585"/>
      <c r="DC4" s="585"/>
      <c r="DD4" s="585"/>
      <c r="DE4" s="585"/>
      <c r="DF4" s="592"/>
      <c r="DG4" s="587" t="s">
        <v>123</v>
      </c>
      <c r="DH4" s="585"/>
      <c r="DI4" s="585"/>
      <c r="DJ4" s="585"/>
      <c r="DK4" s="585"/>
      <c r="DL4" s="585"/>
      <c r="DM4" s="585"/>
      <c r="DN4" s="586"/>
      <c r="DO4" s="588" t="s">
        <v>124</v>
      </c>
      <c r="DP4" s="585"/>
      <c r="DQ4" s="592"/>
      <c r="DR4" s="588" t="s">
        <v>125</v>
      </c>
      <c r="DS4" s="585"/>
      <c r="DT4" s="585"/>
      <c r="DU4" s="585"/>
      <c r="DV4" s="585"/>
      <c r="DW4" s="585"/>
      <c r="DX4" s="592"/>
      <c r="DY4" s="588" t="s">
        <v>126</v>
      </c>
      <c r="DZ4" s="585"/>
      <c r="EA4" s="585"/>
      <c r="EB4" s="585"/>
      <c r="EC4" s="585"/>
      <c r="ED4" s="592"/>
      <c r="EE4" s="588" t="s">
        <v>127</v>
      </c>
      <c r="EF4" s="585"/>
      <c r="EG4" s="585"/>
      <c r="EH4" s="585"/>
      <c r="EI4" s="585"/>
      <c r="EJ4" s="585"/>
      <c r="EK4" s="585"/>
      <c r="EL4" s="586"/>
      <c r="EM4" s="589" t="s">
        <v>128</v>
      </c>
      <c r="EN4" s="585"/>
      <c r="EO4" s="590"/>
    </row>
    <row r="5" spans="1:145" ht="28.5" customHeight="1">
      <c r="A5" s="595"/>
      <c r="B5" s="635"/>
      <c r="C5" s="234" t="s">
        <v>129</v>
      </c>
      <c r="D5" s="594" t="s">
        <v>104</v>
      </c>
      <c r="E5" s="594" t="s">
        <v>105</v>
      </c>
      <c r="F5" s="596" t="s">
        <v>130</v>
      </c>
      <c r="G5" s="598" t="s">
        <v>131</v>
      </c>
      <c r="H5" s="600" t="s">
        <v>132</v>
      </c>
      <c r="I5" s="598" t="s">
        <v>131</v>
      </c>
      <c r="J5" s="600" t="s">
        <v>132</v>
      </c>
      <c r="K5" s="598" t="s">
        <v>131</v>
      </c>
      <c r="L5" s="602" t="s">
        <v>132</v>
      </c>
      <c r="M5" s="603" t="s">
        <v>133</v>
      </c>
      <c r="N5" s="604" t="s">
        <v>134</v>
      </c>
      <c r="O5" s="604" t="s">
        <v>135</v>
      </c>
      <c r="P5" s="605" t="s">
        <v>136</v>
      </c>
      <c r="Q5" s="603" t="s">
        <v>133</v>
      </c>
      <c r="R5" s="604" t="s">
        <v>134</v>
      </c>
      <c r="S5" s="604" t="s">
        <v>135</v>
      </c>
      <c r="T5" s="605" t="s">
        <v>136</v>
      </c>
      <c r="U5" s="603" t="s">
        <v>133</v>
      </c>
      <c r="V5" s="604" t="s">
        <v>134</v>
      </c>
      <c r="W5" s="604" t="s">
        <v>135</v>
      </c>
      <c r="X5" s="606" t="s">
        <v>136</v>
      </c>
      <c r="Y5" s="607" t="s">
        <v>137</v>
      </c>
      <c r="Z5" s="609" t="s">
        <v>138</v>
      </c>
      <c r="AA5" s="611" t="s">
        <v>139</v>
      </c>
      <c r="AB5" s="612"/>
      <c r="AC5" s="610"/>
      <c r="AD5" s="611" t="s">
        <v>140</v>
      </c>
      <c r="AE5" s="612"/>
      <c r="AF5" s="610"/>
      <c r="AG5" s="611" t="s">
        <v>139</v>
      </c>
      <c r="AH5" s="612"/>
      <c r="AI5" s="610"/>
      <c r="AJ5" s="611" t="s">
        <v>140</v>
      </c>
      <c r="AK5" s="612"/>
      <c r="AL5" s="613"/>
      <c r="AM5" s="614" t="s">
        <v>104</v>
      </c>
      <c r="AN5" s="585"/>
      <c r="AO5" s="585"/>
      <c r="AP5" s="592"/>
      <c r="AQ5" s="627" t="s">
        <v>105</v>
      </c>
      <c r="AR5" s="585"/>
      <c r="AS5" s="585"/>
      <c r="AT5" s="586"/>
      <c r="AU5" s="622" t="s">
        <v>141</v>
      </c>
      <c r="AV5" s="623" t="s">
        <v>137</v>
      </c>
      <c r="AW5" s="624" t="s">
        <v>138</v>
      </c>
      <c r="AX5" s="622" t="s">
        <v>141</v>
      </c>
      <c r="AY5" s="625" t="s">
        <v>139</v>
      </c>
      <c r="AZ5" s="585"/>
      <c r="BA5" s="592"/>
      <c r="BB5" s="626" t="s">
        <v>140</v>
      </c>
      <c r="BC5" s="585"/>
      <c r="BD5" s="592"/>
      <c r="BE5" s="626" t="s">
        <v>139</v>
      </c>
      <c r="BF5" s="585"/>
      <c r="BG5" s="592"/>
      <c r="BH5" s="626" t="s">
        <v>140</v>
      </c>
      <c r="BI5" s="585"/>
      <c r="BJ5" s="592"/>
      <c r="BK5" s="626" t="s">
        <v>104</v>
      </c>
      <c r="BL5" s="585"/>
      <c r="BM5" s="585"/>
      <c r="BN5" s="592"/>
      <c r="BO5" s="615" t="s">
        <v>105</v>
      </c>
      <c r="BP5" s="585"/>
      <c r="BQ5" s="585"/>
      <c r="BR5" s="586"/>
      <c r="BS5" s="616" t="s">
        <v>142</v>
      </c>
      <c r="BT5" s="617" t="s">
        <v>137</v>
      </c>
      <c r="BU5" s="618" t="s">
        <v>138</v>
      </c>
      <c r="BV5" s="616" t="s">
        <v>142</v>
      </c>
      <c r="BW5" s="619" t="s">
        <v>139</v>
      </c>
      <c r="BX5" s="585"/>
      <c r="BY5" s="592"/>
      <c r="BZ5" s="620" t="s">
        <v>140</v>
      </c>
      <c r="CA5" s="585"/>
      <c r="CB5" s="592"/>
      <c r="CC5" s="620" t="s">
        <v>139</v>
      </c>
      <c r="CD5" s="585"/>
      <c r="CE5" s="592"/>
      <c r="CF5" s="620" t="s">
        <v>140</v>
      </c>
      <c r="CG5" s="585"/>
      <c r="CH5" s="592"/>
      <c r="CI5" s="620" t="s">
        <v>104</v>
      </c>
      <c r="CJ5" s="585"/>
      <c r="CK5" s="585"/>
      <c r="CL5" s="592"/>
      <c r="CM5" s="621" t="s">
        <v>105</v>
      </c>
      <c r="CN5" s="585"/>
      <c r="CO5" s="585"/>
      <c r="CP5" s="586"/>
      <c r="CQ5" s="622" t="s">
        <v>143</v>
      </c>
      <c r="CR5" s="623" t="s">
        <v>137</v>
      </c>
      <c r="CS5" s="624" t="s">
        <v>138</v>
      </c>
      <c r="CT5" s="622" t="s">
        <v>143</v>
      </c>
      <c r="CU5" s="625" t="s">
        <v>139</v>
      </c>
      <c r="CV5" s="585"/>
      <c r="CW5" s="592"/>
      <c r="CX5" s="626" t="s">
        <v>140</v>
      </c>
      <c r="CY5" s="585"/>
      <c r="CZ5" s="592"/>
      <c r="DA5" s="626" t="s">
        <v>139</v>
      </c>
      <c r="DB5" s="585"/>
      <c r="DC5" s="592"/>
      <c r="DD5" s="626" t="s">
        <v>140</v>
      </c>
      <c r="DE5" s="585"/>
      <c r="DF5" s="592"/>
      <c r="DG5" s="626" t="s">
        <v>104</v>
      </c>
      <c r="DH5" s="585"/>
      <c r="DI5" s="585"/>
      <c r="DJ5" s="592"/>
      <c r="DK5" s="615" t="s">
        <v>105</v>
      </c>
      <c r="DL5" s="585"/>
      <c r="DM5" s="585"/>
      <c r="DN5" s="586"/>
      <c r="DO5" s="629" t="s">
        <v>144</v>
      </c>
      <c r="DP5" s="594" t="s">
        <v>137</v>
      </c>
      <c r="DQ5" s="630" t="s">
        <v>138</v>
      </c>
      <c r="DR5" s="629" t="s">
        <v>144</v>
      </c>
      <c r="DS5" s="631" t="s">
        <v>139</v>
      </c>
      <c r="DT5" s="585"/>
      <c r="DU5" s="592"/>
      <c r="DV5" s="614" t="s">
        <v>140</v>
      </c>
      <c r="DW5" s="585"/>
      <c r="DX5" s="592"/>
      <c r="DY5" s="614" t="s">
        <v>139</v>
      </c>
      <c r="DZ5" s="585"/>
      <c r="EA5" s="592"/>
      <c r="EB5" s="614" t="s">
        <v>140</v>
      </c>
      <c r="EC5" s="585"/>
      <c r="ED5" s="592"/>
      <c r="EE5" s="614" t="s">
        <v>104</v>
      </c>
      <c r="EF5" s="585"/>
      <c r="EG5" s="585"/>
      <c r="EH5" s="592"/>
      <c r="EI5" s="627" t="s">
        <v>105</v>
      </c>
      <c r="EJ5" s="585"/>
      <c r="EK5" s="585"/>
      <c r="EL5" s="586"/>
      <c r="EM5" s="628" t="s">
        <v>145</v>
      </c>
      <c r="EN5" s="585"/>
      <c r="EO5" s="590"/>
    </row>
    <row r="6" spans="1:145" ht="34.5" customHeight="1">
      <c r="A6" s="235" t="s">
        <v>146</v>
      </c>
      <c r="B6" s="635"/>
      <c r="C6" s="234"/>
      <c r="D6" s="595"/>
      <c r="E6" s="595"/>
      <c r="F6" s="597"/>
      <c r="G6" s="599"/>
      <c r="H6" s="601"/>
      <c r="I6" s="599"/>
      <c r="J6" s="601"/>
      <c r="K6" s="599"/>
      <c r="L6" s="597"/>
      <c r="M6" s="599"/>
      <c r="N6" s="595"/>
      <c r="O6" s="595"/>
      <c r="P6" s="601"/>
      <c r="Q6" s="599"/>
      <c r="R6" s="595"/>
      <c r="S6" s="595"/>
      <c r="T6" s="601"/>
      <c r="U6" s="599"/>
      <c r="V6" s="595"/>
      <c r="W6" s="595"/>
      <c r="X6" s="597"/>
      <c r="Y6" s="608"/>
      <c r="Z6" s="610"/>
      <c r="AA6" s="236" t="s">
        <v>147</v>
      </c>
      <c r="AB6" s="237" t="s">
        <v>148</v>
      </c>
      <c r="AC6" s="238" t="s">
        <v>149</v>
      </c>
      <c r="AD6" s="236" t="s">
        <v>150</v>
      </c>
      <c r="AE6" s="237" t="s">
        <v>148</v>
      </c>
      <c r="AF6" s="238" t="s">
        <v>149</v>
      </c>
      <c r="AG6" s="236" t="s">
        <v>147</v>
      </c>
      <c r="AH6" s="237" t="s">
        <v>148</v>
      </c>
      <c r="AI6" s="238" t="s">
        <v>149</v>
      </c>
      <c r="AJ6" s="239" t="s">
        <v>151</v>
      </c>
      <c r="AK6" s="237" t="s">
        <v>148</v>
      </c>
      <c r="AL6" s="238" t="s">
        <v>149</v>
      </c>
      <c r="AM6" s="240" t="s">
        <v>152</v>
      </c>
      <c r="AN6" s="241" t="s">
        <v>153</v>
      </c>
      <c r="AO6" s="242" t="s">
        <v>154</v>
      </c>
      <c r="AP6" s="243" t="s">
        <v>155</v>
      </c>
      <c r="AQ6" s="240" t="s">
        <v>152</v>
      </c>
      <c r="AR6" s="241" t="s">
        <v>153</v>
      </c>
      <c r="AS6" s="242" t="s">
        <v>154</v>
      </c>
      <c r="AT6" s="244" t="s">
        <v>155</v>
      </c>
      <c r="AU6" s="599"/>
      <c r="AV6" s="595"/>
      <c r="AW6" s="601"/>
      <c r="AX6" s="599"/>
      <c r="AY6" s="245" t="s">
        <v>147</v>
      </c>
      <c r="AZ6" s="246" t="s">
        <v>148</v>
      </c>
      <c r="BA6" s="247" t="s">
        <v>149</v>
      </c>
      <c r="BB6" s="248" t="s">
        <v>150</v>
      </c>
      <c r="BC6" s="246" t="s">
        <v>148</v>
      </c>
      <c r="BD6" s="247" t="s">
        <v>149</v>
      </c>
      <c r="BE6" s="248" t="s">
        <v>147</v>
      </c>
      <c r="BF6" s="246" t="s">
        <v>148</v>
      </c>
      <c r="BG6" s="247" t="s">
        <v>149</v>
      </c>
      <c r="BH6" s="248" t="s">
        <v>151</v>
      </c>
      <c r="BI6" s="246" t="s">
        <v>148</v>
      </c>
      <c r="BJ6" s="247" t="s">
        <v>149</v>
      </c>
      <c r="BK6" s="248" t="s">
        <v>152</v>
      </c>
      <c r="BL6" s="249" t="s">
        <v>153</v>
      </c>
      <c r="BM6" s="249" t="s">
        <v>154</v>
      </c>
      <c r="BN6" s="250" t="s">
        <v>155</v>
      </c>
      <c r="BO6" s="248" t="s">
        <v>152</v>
      </c>
      <c r="BP6" s="249" t="s">
        <v>153</v>
      </c>
      <c r="BQ6" s="249" t="s">
        <v>154</v>
      </c>
      <c r="BR6" s="251" t="s">
        <v>155</v>
      </c>
      <c r="BS6" s="599"/>
      <c r="BT6" s="595"/>
      <c r="BU6" s="601"/>
      <c r="BV6" s="599"/>
      <c r="BW6" s="252" t="s">
        <v>147</v>
      </c>
      <c r="BX6" s="253" t="s">
        <v>148</v>
      </c>
      <c r="BY6" s="254" t="s">
        <v>149</v>
      </c>
      <c r="BZ6" s="255" t="s">
        <v>150</v>
      </c>
      <c r="CA6" s="253" t="s">
        <v>148</v>
      </c>
      <c r="CB6" s="254" t="s">
        <v>149</v>
      </c>
      <c r="CC6" s="255" t="s">
        <v>147</v>
      </c>
      <c r="CD6" s="253" t="s">
        <v>148</v>
      </c>
      <c r="CE6" s="254" t="s">
        <v>149</v>
      </c>
      <c r="CF6" s="255" t="s">
        <v>151</v>
      </c>
      <c r="CG6" s="253" t="s">
        <v>148</v>
      </c>
      <c r="CH6" s="254" t="s">
        <v>149</v>
      </c>
      <c r="CI6" s="255" t="s">
        <v>152</v>
      </c>
      <c r="CJ6" s="256" t="s">
        <v>153</v>
      </c>
      <c r="CK6" s="256" t="s">
        <v>154</v>
      </c>
      <c r="CL6" s="257" t="s">
        <v>155</v>
      </c>
      <c r="CM6" s="255" t="s">
        <v>152</v>
      </c>
      <c r="CN6" s="256" t="s">
        <v>153</v>
      </c>
      <c r="CO6" s="256" t="s">
        <v>154</v>
      </c>
      <c r="CP6" s="258" t="s">
        <v>155</v>
      </c>
      <c r="CQ6" s="599"/>
      <c r="CR6" s="595"/>
      <c r="CS6" s="601"/>
      <c r="CT6" s="599"/>
      <c r="CU6" s="245" t="s">
        <v>147</v>
      </c>
      <c r="CV6" s="253" t="s">
        <v>148</v>
      </c>
      <c r="CW6" s="254" t="s">
        <v>149</v>
      </c>
      <c r="CX6" s="248" t="s">
        <v>150</v>
      </c>
      <c r="CY6" s="253" t="s">
        <v>148</v>
      </c>
      <c r="CZ6" s="254" t="s">
        <v>149</v>
      </c>
      <c r="DA6" s="248" t="s">
        <v>147</v>
      </c>
      <c r="DB6" s="253" t="s">
        <v>148</v>
      </c>
      <c r="DC6" s="254" t="s">
        <v>149</v>
      </c>
      <c r="DD6" s="248" t="s">
        <v>151</v>
      </c>
      <c r="DE6" s="253" t="s">
        <v>148</v>
      </c>
      <c r="DF6" s="254" t="s">
        <v>149</v>
      </c>
      <c r="DG6" s="248" t="s">
        <v>152</v>
      </c>
      <c r="DH6" s="249" t="s">
        <v>153</v>
      </c>
      <c r="DI6" s="249" t="s">
        <v>154</v>
      </c>
      <c r="DJ6" s="250" t="s">
        <v>155</v>
      </c>
      <c r="DK6" s="248" t="s">
        <v>152</v>
      </c>
      <c r="DL6" s="249" t="s">
        <v>153</v>
      </c>
      <c r="DM6" s="249" t="s">
        <v>154</v>
      </c>
      <c r="DN6" s="251" t="s">
        <v>155</v>
      </c>
      <c r="DO6" s="599"/>
      <c r="DP6" s="595"/>
      <c r="DQ6" s="601"/>
      <c r="DR6" s="599"/>
      <c r="DS6" s="259" t="s">
        <v>147</v>
      </c>
      <c r="DT6" s="253" t="s">
        <v>148</v>
      </c>
      <c r="DU6" s="254" t="s">
        <v>149</v>
      </c>
      <c r="DV6" s="260" t="s">
        <v>150</v>
      </c>
      <c r="DW6" s="253" t="s">
        <v>148</v>
      </c>
      <c r="DX6" s="254" t="s">
        <v>149</v>
      </c>
      <c r="DY6" s="260" t="s">
        <v>147</v>
      </c>
      <c r="DZ6" s="253" t="s">
        <v>148</v>
      </c>
      <c r="EA6" s="254" t="s">
        <v>149</v>
      </c>
      <c r="EB6" s="260" t="s">
        <v>151</v>
      </c>
      <c r="EC6" s="253" t="s">
        <v>148</v>
      </c>
      <c r="ED6" s="254" t="s">
        <v>149</v>
      </c>
      <c r="EE6" s="260" t="s">
        <v>152</v>
      </c>
      <c r="EF6" s="261" t="s">
        <v>153</v>
      </c>
      <c r="EG6" s="261" t="s">
        <v>154</v>
      </c>
      <c r="EH6" s="257" t="s">
        <v>155</v>
      </c>
      <c r="EI6" s="260" t="s">
        <v>152</v>
      </c>
      <c r="EJ6" s="261" t="s">
        <v>153</v>
      </c>
      <c r="EK6" s="261" t="s">
        <v>154</v>
      </c>
      <c r="EL6" s="258" t="s">
        <v>155</v>
      </c>
      <c r="EM6" s="259" t="s">
        <v>156</v>
      </c>
      <c r="EN6" s="262" t="s">
        <v>153</v>
      </c>
      <c r="EO6" s="261" t="s">
        <v>154</v>
      </c>
    </row>
    <row r="7" spans="1:145" ht="17.25" customHeight="1">
      <c r="A7" s="263"/>
      <c r="B7" s="264"/>
      <c r="C7" s="265" t="s">
        <v>157</v>
      </c>
      <c r="D7" s="266" t="str">
        <f t="shared" ref="D7:F7" ca="1" si="0">IF(D10&lt;&gt;D8,"Xem lại",IF(D8=D10,"OK"))</f>
        <v>OK</v>
      </c>
      <c r="E7" s="267" t="str">
        <f t="shared" ca="1" si="0"/>
        <v>OK</v>
      </c>
      <c r="F7" s="268" t="str">
        <f t="shared" ca="1" si="0"/>
        <v>OK</v>
      </c>
      <c r="G7" s="266"/>
      <c r="H7" s="269"/>
      <c r="I7" s="266"/>
      <c r="J7" s="269"/>
      <c r="K7" s="270"/>
      <c r="L7" s="271"/>
      <c r="M7" s="272"/>
      <c r="N7" s="273"/>
      <c r="O7" s="274"/>
      <c r="P7" s="275"/>
      <c r="Q7" s="272"/>
      <c r="R7" s="273"/>
      <c r="S7" s="274"/>
      <c r="T7" s="275"/>
      <c r="U7" s="276"/>
      <c r="V7" s="277"/>
      <c r="W7" s="278"/>
      <c r="X7" s="279"/>
      <c r="Y7" s="272"/>
      <c r="Z7" s="275"/>
      <c r="AA7" s="280"/>
      <c r="AB7" s="281"/>
      <c r="AC7" s="282"/>
      <c r="AD7" s="280"/>
      <c r="AE7" s="281"/>
      <c r="AF7" s="282"/>
      <c r="AG7" s="280"/>
      <c r="AH7" s="281"/>
      <c r="AI7" s="282"/>
      <c r="AJ7" s="280"/>
      <c r="AK7" s="281"/>
      <c r="AL7" s="283"/>
      <c r="AM7" s="284"/>
      <c r="AN7" s="285"/>
      <c r="AO7" s="286"/>
      <c r="AP7" s="287"/>
      <c r="AQ7" s="284"/>
      <c r="AR7" s="286"/>
      <c r="AS7" s="286"/>
      <c r="AT7" s="288"/>
      <c r="AU7" s="289"/>
      <c r="AV7" s="290"/>
      <c r="AW7" s="287"/>
      <c r="AX7" s="289"/>
      <c r="AY7" s="290"/>
      <c r="AZ7" s="291"/>
      <c r="BA7" s="292"/>
      <c r="BB7" s="293"/>
      <c r="BC7" s="291"/>
      <c r="BD7" s="292"/>
      <c r="BE7" s="289"/>
      <c r="BF7" s="291"/>
      <c r="BG7" s="292"/>
      <c r="BH7" s="289"/>
      <c r="BI7" s="291"/>
      <c r="BJ7" s="292"/>
      <c r="BK7" s="289"/>
      <c r="BL7" s="290"/>
      <c r="BM7" s="290"/>
      <c r="BN7" s="287"/>
      <c r="BO7" s="289"/>
      <c r="BP7" s="290"/>
      <c r="BQ7" s="290"/>
      <c r="BR7" s="288"/>
      <c r="BS7" s="284"/>
      <c r="BT7" s="290"/>
      <c r="BU7" s="287"/>
      <c r="BV7" s="284"/>
      <c r="BW7" s="290"/>
      <c r="BX7" s="291"/>
      <c r="BY7" s="292"/>
      <c r="BZ7" s="293"/>
      <c r="CA7" s="291"/>
      <c r="CB7" s="292"/>
      <c r="CC7" s="284"/>
      <c r="CD7" s="291"/>
      <c r="CE7" s="292"/>
      <c r="CF7" s="284"/>
      <c r="CG7" s="291"/>
      <c r="CH7" s="292"/>
      <c r="CI7" s="284"/>
      <c r="CJ7" s="290"/>
      <c r="CK7" s="290"/>
      <c r="CL7" s="287"/>
      <c r="CM7" s="284"/>
      <c r="CN7" s="290"/>
      <c r="CO7" s="290"/>
      <c r="CP7" s="288"/>
      <c r="CQ7" s="289"/>
      <c r="CR7" s="290"/>
      <c r="CS7" s="287"/>
      <c r="CT7" s="289"/>
      <c r="CU7" s="290"/>
      <c r="CV7" s="291"/>
      <c r="CW7" s="292"/>
      <c r="CX7" s="293"/>
      <c r="CY7" s="291"/>
      <c r="CZ7" s="292"/>
      <c r="DA7" s="289"/>
      <c r="DB7" s="291"/>
      <c r="DC7" s="292"/>
      <c r="DD7" s="289"/>
      <c r="DE7" s="291"/>
      <c r="DF7" s="292"/>
      <c r="DG7" s="289"/>
      <c r="DH7" s="290"/>
      <c r="DI7" s="290"/>
      <c r="DJ7" s="287"/>
      <c r="DK7" s="289"/>
      <c r="DL7" s="290"/>
      <c r="DM7" s="290"/>
      <c r="DN7" s="288"/>
      <c r="DO7" s="284"/>
      <c r="DP7" s="290"/>
      <c r="DQ7" s="287"/>
      <c r="DR7" s="284"/>
      <c r="DS7" s="290"/>
      <c r="DT7" s="291"/>
      <c r="DU7" s="292"/>
      <c r="DV7" s="293"/>
      <c r="DW7" s="291"/>
      <c r="DX7" s="292"/>
      <c r="DY7" s="284"/>
      <c r="DZ7" s="291"/>
      <c r="EA7" s="292"/>
      <c r="EB7" s="284"/>
      <c r="EC7" s="291"/>
      <c r="ED7" s="292"/>
      <c r="EE7" s="284"/>
      <c r="EF7" s="290"/>
      <c r="EG7" s="290"/>
      <c r="EH7" s="287"/>
      <c r="EI7" s="284"/>
      <c r="EJ7" s="290"/>
      <c r="EK7" s="290"/>
      <c r="EL7" s="288"/>
      <c r="EM7" s="294"/>
      <c r="EN7" s="295"/>
      <c r="EO7" s="295"/>
    </row>
    <row r="8" spans="1:145" ht="17.25" customHeight="1">
      <c r="A8" s="263"/>
      <c r="B8" s="264"/>
      <c r="C8" s="265" t="s">
        <v>158</v>
      </c>
      <c r="D8" s="266">
        <f t="array" ref="D8">COUNTIFS(dsf1_hinhthuctiepxuc,$D$5,dsf1_hotenf1,"&lt;&gt;")</f>
        <v>0</v>
      </c>
      <c r="E8" s="267">
        <f t="array" ref="E8">COUNTIFS(dsf1_hinhthuctiepxuc,"&lt;&gt;"&amp;$D$5,dsf1_hotenf1,"&lt;&gt;")</f>
        <v>0</v>
      </c>
      <c r="F8" s="268">
        <f t="array" ref="F8">COUNTIF(dsf1_hotenf1,"&lt;&gt;")</f>
        <v>0</v>
      </c>
      <c r="G8" s="266"/>
      <c r="H8" s="269"/>
      <c r="I8" s="266"/>
      <c r="J8" s="269"/>
      <c r="K8" s="270"/>
      <c r="L8" s="271"/>
      <c r="M8" s="272"/>
      <c r="N8" s="273"/>
      <c r="O8" s="274"/>
      <c r="P8" s="275"/>
      <c r="Q8" s="272"/>
      <c r="R8" s="273"/>
      <c r="S8" s="274"/>
      <c r="T8" s="275"/>
      <c r="U8" s="276"/>
      <c r="V8" s="277"/>
      <c r="W8" s="278"/>
      <c r="X8" s="279"/>
      <c r="Y8" s="272"/>
      <c r="Z8" s="275"/>
      <c r="AA8" s="280"/>
      <c r="AB8" s="281"/>
      <c r="AC8" s="282"/>
      <c r="AD8" s="280"/>
      <c r="AE8" s="281"/>
      <c r="AF8" s="282"/>
      <c r="AG8" s="280"/>
      <c r="AH8" s="281"/>
      <c r="AI8" s="282"/>
      <c r="AJ8" s="280"/>
      <c r="AK8" s="281"/>
      <c r="AL8" s="283"/>
      <c r="AM8" s="284"/>
      <c r="AN8" s="285"/>
      <c r="AO8" s="286"/>
      <c r="AP8" s="287"/>
      <c r="AQ8" s="284"/>
      <c r="AR8" s="286"/>
      <c r="AS8" s="286"/>
      <c r="AT8" s="288"/>
      <c r="AU8" s="289"/>
      <c r="AV8" s="290"/>
      <c r="AW8" s="287"/>
      <c r="AX8" s="289"/>
      <c r="AY8" s="290"/>
      <c r="AZ8" s="291"/>
      <c r="BA8" s="292"/>
      <c r="BB8" s="293"/>
      <c r="BC8" s="291"/>
      <c r="BD8" s="292"/>
      <c r="BE8" s="289"/>
      <c r="BF8" s="291"/>
      <c r="BG8" s="292"/>
      <c r="BH8" s="289"/>
      <c r="BI8" s="291"/>
      <c r="BJ8" s="292"/>
      <c r="BK8" s="289"/>
      <c r="BL8" s="290"/>
      <c r="BM8" s="290"/>
      <c r="BN8" s="287"/>
      <c r="BO8" s="289"/>
      <c r="BP8" s="290"/>
      <c r="BQ8" s="290"/>
      <c r="BR8" s="288"/>
      <c r="BS8" s="284"/>
      <c r="BT8" s="290"/>
      <c r="BU8" s="287"/>
      <c r="BV8" s="284"/>
      <c r="BW8" s="290"/>
      <c r="BX8" s="291"/>
      <c r="BY8" s="292"/>
      <c r="BZ8" s="293"/>
      <c r="CA8" s="291"/>
      <c r="CB8" s="292"/>
      <c r="CC8" s="284"/>
      <c r="CD8" s="291"/>
      <c r="CE8" s="292"/>
      <c r="CF8" s="284"/>
      <c r="CG8" s="291"/>
      <c r="CH8" s="292"/>
      <c r="CI8" s="284"/>
      <c r="CJ8" s="290"/>
      <c r="CK8" s="290"/>
      <c r="CL8" s="287"/>
      <c r="CM8" s="284"/>
      <c r="CN8" s="290"/>
      <c r="CO8" s="290"/>
      <c r="CP8" s="288"/>
      <c r="CQ8" s="289"/>
      <c r="CR8" s="290"/>
      <c r="CS8" s="287"/>
      <c r="CT8" s="289"/>
      <c r="CU8" s="290"/>
      <c r="CV8" s="291"/>
      <c r="CW8" s="292"/>
      <c r="CX8" s="293"/>
      <c r="CY8" s="291"/>
      <c r="CZ8" s="292"/>
      <c r="DA8" s="289"/>
      <c r="DB8" s="291"/>
      <c r="DC8" s="292"/>
      <c r="DD8" s="289"/>
      <c r="DE8" s="291"/>
      <c r="DF8" s="292"/>
      <c r="DG8" s="289"/>
      <c r="DH8" s="290"/>
      <c r="DI8" s="290"/>
      <c r="DJ8" s="287"/>
      <c r="DK8" s="289"/>
      <c r="DL8" s="290"/>
      <c r="DM8" s="290"/>
      <c r="DN8" s="288"/>
      <c r="DO8" s="284"/>
      <c r="DP8" s="290"/>
      <c r="DQ8" s="287"/>
      <c r="DR8" s="284"/>
      <c r="DS8" s="290"/>
      <c r="DT8" s="291"/>
      <c r="DU8" s="292"/>
      <c r="DV8" s="293"/>
      <c r="DW8" s="291"/>
      <c r="DX8" s="292"/>
      <c r="DY8" s="284"/>
      <c r="DZ8" s="291"/>
      <c r="EA8" s="292"/>
      <c r="EB8" s="284"/>
      <c r="EC8" s="291"/>
      <c r="ED8" s="292"/>
      <c r="EE8" s="284"/>
      <c r="EF8" s="290"/>
      <c r="EG8" s="290"/>
      <c r="EH8" s="287"/>
      <c r="EI8" s="284"/>
      <c r="EJ8" s="290"/>
      <c r="EK8" s="290"/>
      <c r="EL8" s="288"/>
      <c r="EM8" s="294"/>
      <c r="EN8" s="295"/>
      <c r="EO8" s="295"/>
    </row>
    <row r="9" spans="1:145" ht="17.25" customHeight="1">
      <c r="A9" s="263" t="s">
        <v>28</v>
      </c>
      <c r="B9" s="264" t="s">
        <v>159</v>
      </c>
      <c r="C9" s="265" t="s">
        <v>160</v>
      </c>
      <c r="D9" s="266" t="str">
        <f ca="1">IF((G10+H10)=D10,"ok","xem lại")</f>
        <v>ok</v>
      </c>
      <c r="E9" s="267" t="str">
        <f ca="1">IF((I10+J10)=E10,"ok","xem lại")</f>
        <v>ok</v>
      </c>
      <c r="F9" s="268" t="str">
        <f ca="1">IF((K10+L10)=F10,"ok","xem lại")</f>
        <v>ok</v>
      </c>
      <c r="G9" s="266" t="str">
        <f ca="1">IF((D10-H10)=G10,"ok","xem lại")</f>
        <v>ok</v>
      </c>
      <c r="H9" s="269" t="str">
        <f ca="1">IF((D10-G10)=H10,"ok","xem lại")</f>
        <v>ok</v>
      </c>
      <c r="I9" s="266" t="str">
        <f ca="1">IF((E10-J10)=I10,"ok","xem lại")</f>
        <v>ok</v>
      </c>
      <c r="J9" s="269" t="str">
        <f ca="1">IF((E10-I10)=J10,"ok","xem lại")</f>
        <v>ok</v>
      </c>
      <c r="K9" s="270" t="str">
        <f ca="1">IF((F10-L10)=K10,"ok","xem lại")</f>
        <v>ok</v>
      </c>
      <c r="L9" s="271" t="str">
        <f ca="1">IF((F10-K10)=L10,"ok","xem lại")</f>
        <v>ok</v>
      </c>
      <c r="M9" s="272" t="str">
        <f ca="1">IF(($G10-N10-O10-P10)=M10,"ok","xem lại")</f>
        <v>ok</v>
      </c>
      <c r="N9" s="273" t="str">
        <f ca="1">IF(($G10-M10-O10-P10)=N10,"ok","xem lại")</f>
        <v>ok</v>
      </c>
      <c r="O9" s="274" t="str">
        <f ca="1">IF(($G10-M10-P10-N10)=O10,"ok","xem lại")</f>
        <v>ok</v>
      </c>
      <c r="P9" s="275" t="str">
        <f ca="1">IF(($G10-M10-N10-O10)=P10,"ok","xem lại")</f>
        <v>ok</v>
      </c>
      <c r="Q9" s="272" t="str">
        <f ca="1">IF(($I10-R10-S10-T10)=Q10,"ok","xem lại")</f>
        <v>ok</v>
      </c>
      <c r="R9" s="273" t="str">
        <f ca="1">IF(($I10-Q10-S10-T10)=R10,"ok","xem lại")</f>
        <v>ok</v>
      </c>
      <c r="S9" s="274" t="str">
        <f ca="1">IF(($I10-Q10-R10-T10)=S10,"ok","xem lại")</f>
        <v>ok</v>
      </c>
      <c r="T9" s="275" t="str">
        <f ca="1">IF(($I10-Q10-R10-S10)=T10,"ok","xem lại")</f>
        <v>ok</v>
      </c>
      <c r="U9" s="276" t="str">
        <f ca="1">IF(($K10-V10-W10-X10)=U10,"ok","xem lại")</f>
        <v>ok</v>
      </c>
      <c r="V9" s="277" t="str">
        <f ca="1">IF(($K10-U10-W10-X10)=V10,"ok","xem lại")</f>
        <v>ok</v>
      </c>
      <c r="W9" s="278" t="str">
        <f ca="1">IF(($K10-U10-X10-V10)=W10,"ok","xem lại")</f>
        <v>ok</v>
      </c>
      <c r="X9" s="279" t="str">
        <f ca="1">IF(($K10-U10-V10-W10)=X10,"ok","xem lại")</f>
        <v>ok</v>
      </c>
      <c r="Y9" s="272" t="str">
        <f ca="1">IF(($G10-Z10)=Y10,"ok","xem lại")</f>
        <v>ok</v>
      </c>
      <c r="Z9" s="275" t="str">
        <f ca="1">IF(($G10-Y10)=Z10,"ok","xem lại")</f>
        <v>ok</v>
      </c>
      <c r="AA9" s="280" t="str">
        <f ca="1">IF((I10-AD10=AA10),"ok","xem lại")</f>
        <v>ok</v>
      </c>
      <c r="AB9" s="281"/>
      <c r="AC9" s="282"/>
      <c r="AD9" s="280" t="str">
        <f ca="1">IF((I10-AA10=AD10),"ok","xem lại")</f>
        <v>ok</v>
      </c>
      <c r="AE9" s="281"/>
      <c r="AF9" s="282"/>
      <c r="AG9" s="280" t="str">
        <f ca="1">IF(K10-AJ10=AG10,"ok","xem lại")</f>
        <v>ok</v>
      </c>
      <c r="AH9" s="281"/>
      <c r="AI9" s="282"/>
      <c r="AJ9" s="280" t="str">
        <f ca="1">IF(K10-AG10=AJ10,"ok","xem lại")</f>
        <v>ok</v>
      </c>
      <c r="AK9" s="281"/>
      <c r="AL9" s="283"/>
      <c r="AM9" s="284" t="str">
        <f ca="1">IF(AM10=AN10+AO10+AP10,"ok","xem lại")</f>
        <v>ok</v>
      </c>
      <c r="AN9" s="285"/>
      <c r="AO9" s="286"/>
      <c r="AP9" s="287"/>
      <c r="AQ9" s="284" t="str">
        <f ca="1">IF(AQ10=AR10+AS10+AT10,"ok","xem lại")</f>
        <v>ok</v>
      </c>
      <c r="AR9" s="286"/>
      <c r="AS9" s="286"/>
      <c r="AT9" s="288"/>
      <c r="AU9" s="289" t="str">
        <f ca="1">IF((AV10+AW10)=AU10,"OK","XEM LAI")</f>
        <v>OK</v>
      </c>
      <c r="AV9" s="290"/>
      <c r="AW9" s="287"/>
      <c r="AX9" s="289" t="str">
        <f ca="1">IF((AY10+BB10)=AX10,"OK","XEM LAI")</f>
        <v>OK</v>
      </c>
      <c r="AY9" s="290"/>
      <c r="AZ9" s="291"/>
      <c r="BA9" s="292"/>
      <c r="BB9" s="293"/>
      <c r="BC9" s="291"/>
      <c r="BD9" s="292"/>
      <c r="BE9" s="289"/>
      <c r="BF9" s="291"/>
      <c r="BG9" s="292"/>
      <c r="BH9" s="289"/>
      <c r="BI9" s="291"/>
      <c r="BJ9" s="292"/>
      <c r="BK9" s="289" t="str">
        <f ca="1">IF((BL10+BM10+BN10)=BK10,"OK","XEM LAI")</f>
        <v>OK</v>
      </c>
      <c r="BL9" s="290"/>
      <c r="BM9" s="290"/>
      <c r="BN9" s="287"/>
      <c r="BO9" s="289" t="str">
        <f ca="1">IF((BP10+BQ10+BR10)=BO10,"OK","XEM LAI")</f>
        <v>OK</v>
      </c>
      <c r="BP9" s="290"/>
      <c r="BQ9" s="290"/>
      <c r="BR9" s="288"/>
      <c r="BS9" s="284" t="str">
        <f ca="1">IF((BT10+BU10)=BS10,"OK","XEM LAI")</f>
        <v>OK</v>
      </c>
      <c r="BT9" s="290"/>
      <c r="BU9" s="287"/>
      <c r="BV9" s="284" t="str">
        <f ca="1">IF((BW10+BZ10)=BV10,"OK","XEM LAI")</f>
        <v>OK</v>
      </c>
      <c r="BW9" s="290"/>
      <c r="BX9" s="291"/>
      <c r="BY9" s="292"/>
      <c r="BZ9" s="293"/>
      <c r="CA9" s="291"/>
      <c r="CB9" s="292"/>
      <c r="CC9" s="284"/>
      <c r="CD9" s="291"/>
      <c r="CE9" s="292"/>
      <c r="CF9" s="284"/>
      <c r="CG9" s="291"/>
      <c r="CH9" s="292"/>
      <c r="CI9" s="284" t="str">
        <f ca="1">IF((CJ10+CK10+CL10)=CI10,"OK","XEM LAI")</f>
        <v>OK</v>
      </c>
      <c r="CJ9" s="290"/>
      <c r="CK9" s="290">
        <f ca="1">SUM(CK11:CK1009)</f>
        <v>0</v>
      </c>
      <c r="CL9" s="287"/>
      <c r="CM9" s="284" t="str">
        <f ca="1">IF((CN10+CO10+CP10)=CM10,"OK","XEM LAI")</f>
        <v>OK</v>
      </c>
      <c r="CN9" s="290"/>
      <c r="CO9" s="290"/>
      <c r="CP9" s="288"/>
      <c r="CQ9" s="289" t="str">
        <f ca="1">IF((CR10+CS10)=CQ10,"OK","XEM LAI")</f>
        <v>OK</v>
      </c>
      <c r="CR9" s="290"/>
      <c r="CS9" s="287"/>
      <c r="CT9" s="289" t="str">
        <f ca="1">IF((CU10+CX10)=CT10,"OK","XEM LAI")</f>
        <v>OK</v>
      </c>
      <c r="CU9" s="290"/>
      <c r="CV9" s="291"/>
      <c r="CW9" s="292"/>
      <c r="CX9" s="293"/>
      <c r="CY9" s="291"/>
      <c r="CZ9" s="292"/>
      <c r="DA9" s="289"/>
      <c r="DB9" s="291"/>
      <c r="DC9" s="292"/>
      <c r="DD9" s="289"/>
      <c r="DE9" s="291"/>
      <c r="DF9" s="292"/>
      <c r="DG9" s="289" t="str">
        <f ca="1">IF((DH10+DI10+DJ10)=DG10,"OK","XEM LAI")</f>
        <v>OK</v>
      </c>
      <c r="DH9" s="290"/>
      <c r="DI9" s="290"/>
      <c r="DJ9" s="287"/>
      <c r="DK9" s="289" t="str">
        <f ca="1">IF((DL10+DM10+DN10)=DK10,"OK","XEM LAI")</f>
        <v>OK</v>
      </c>
      <c r="DL9" s="290"/>
      <c r="DM9" s="290"/>
      <c r="DN9" s="288"/>
      <c r="DO9" s="284" t="str">
        <f ca="1">IF((DP10+DQ10)=DO10,"OK","XEM LAI")</f>
        <v>OK</v>
      </c>
      <c r="DP9" s="290"/>
      <c r="DQ9" s="287"/>
      <c r="DR9" s="284" t="str">
        <f ca="1">IF((DS10+DV10)=DR10,"OK","XEM LAI")</f>
        <v>OK</v>
      </c>
      <c r="DS9" s="290"/>
      <c r="DT9" s="291"/>
      <c r="DU9" s="292"/>
      <c r="DV9" s="293"/>
      <c r="DW9" s="291"/>
      <c r="DX9" s="292"/>
      <c r="DY9" s="284"/>
      <c r="DZ9" s="291"/>
      <c r="EA9" s="292"/>
      <c r="EB9" s="284"/>
      <c r="EC9" s="291"/>
      <c r="ED9" s="292"/>
      <c r="EE9" s="284" t="str">
        <f ca="1">IF((EF10+EG10+EH10)=EE10,"OK","XEM LAI")</f>
        <v>OK</v>
      </c>
      <c r="EF9" s="290"/>
      <c r="EG9" s="290"/>
      <c r="EH9" s="287"/>
      <c r="EI9" s="284" t="str">
        <f ca="1">IF((EJ10+EK10+EL10)=EI10,"OK","XEM LAI")</f>
        <v>OK</v>
      </c>
      <c r="EJ9" s="290"/>
      <c r="EK9" s="290"/>
      <c r="EL9" s="288"/>
      <c r="EM9" s="294"/>
      <c r="EN9" s="295"/>
      <c r="EO9" s="295"/>
    </row>
    <row r="10" spans="1:145" ht="15.6">
      <c r="A10" s="296"/>
      <c r="B10" s="297"/>
      <c r="C10" s="298" t="s">
        <v>161</v>
      </c>
      <c r="D10" s="299">
        <f t="shared" ref="D10:AA10" ca="1" si="1">SUM(D11:D454)</f>
        <v>0</v>
      </c>
      <c r="E10" s="300">
        <f t="shared" ca="1" si="1"/>
        <v>0</v>
      </c>
      <c r="F10" s="301">
        <f t="shared" ca="1" si="1"/>
        <v>0</v>
      </c>
      <c r="G10" s="302">
        <f t="shared" ca="1" si="1"/>
        <v>0</v>
      </c>
      <c r="H10" s="303">
        <f t="shared" ca="1" si="1"/>
        <v>0</v>
      </c>
      <c r="I10" s="302">
        <f t="shared" ca="1" si="1"/>
        <v>0</v>
      </c>
      <c r="J10" s="303">
        <f t="shared" ca="1" si="1"/>
        <v>0</v>
      </c>
      <c r="K10" s="304">
        <f t="shared" ca="1" si="1"/>
        <v>0</v>
      </c>
      <c r="L10" s="305">
        <f t="shared" ca="1" si="1"/>
        <v>0</v>
      </c>
      <c r="M10" s="306">
        <f t="shared" ca="1" si="1"/>
        <v>0</v>
      </c>
      <c r="N10" s="307">
        <f t="shared" ca="1" si="1"/>
        <v>0</v>
      </c>
      <c r="O10" s="307">
        <f t="shared" ca="1" si="1"/>
        <v>0</v>
      </c>
      <c r="P10" s="308">
        <f t="shared" ca="1" si="1"/>
        <v>0</v>
      </c>
      <c r="Q10" s="306">
        <f t="shared" ca="1" si="1"/>
        <v>0</v>
      </c>
      <c r="R10" s="307">
        <f t="shared" ca="1" si="1"/>
        <v>0</v>
      </c>
      <c r="S10" s="307">
        <f t="shared" ca="1" si="1"/>
        <v>0</v>
      </c>
      <c r="T10" s="308">
        <f t="shared" ca="1" si="1"/>
        <v>0</v>
      </c>
      <c r="U10" s="309">
        <f t="shared" ca="1" si="1"/>
        <v>0</v>
      </c>
      <c r="V10" s="310">
        <f t="shared" ca="1" si="1"/>
        <v>0</v>
      </c>
      <c r="W10" s="310">
        <f t="shared" ca="1" si="1"/>
        <v>0</v>
      </c>
      <c r="X10" s="311">
        <f t="shared" ca="1" si="1"/>
        <v>0</v>
      </c>
      <c r="Y10" s="306">
        <f t="shared" ca="1" si="1"/>
        <v>0</v>
      </c>
      <c r="Z10" s="308">
        <f t="shared" ca="1" si="1"/>
        <v>0</v>
      </c>
      <c r="AA10" s="312">
        <f t="shared" ca="1" si="1"/>
        <v>0</v>
      </c>
      <c r="AB10" s="313"/>
      <c r="AC10" s="314"/>
      <c r="AD10" s="312">
        <f ca="1">SUM(AD11:AD454)</f>
        <v>0</v>
      </c>
      <c r="AE10" s="313"/>
      <c r="AF10" s="314"/>
      <c r="AG10" s="312">
        <f ca="1">SUM(AG11:AG454)</f>
        <v>0</v>
      </c>
      <c r="AH10" s="313"/>
      <c r="AI10" s="314"/>
      <c r="AJ10" s="312">
        <f ca="1">SUM(AJ11:AJ454)</f>
        <v>0</v>
      </c>
      <c r="AK10" s="313"/>
      <c r="AL10" s="315"/>
      <c r="AM10" s="312">
        <f t="shared" ref="AM10:AT10" ca="1" si="2">SUM(AM11:AM454)</f>
        <v>0</v>
      </c>
      <c r="AN10" s="316">
        <f t="shared" ca="1" si="2"/>
        <v>0</v>
      </c>
      <c r="AO10" s="317">
        <f t="shared" ca="1" si="2"/>
        <v>0</v>
      </c>
      <c r="AP10" s="318">
        <f t="shared" ca="1" si="2"/>
        <v>0</v>
      </c>
      <c r="AQ10" s="312">
        <f t="shared" ca="1" si="2"/>
        <v>0</v>
      </c>
      <c r="AR10" s="316">
        <f t="shared" ca="1" si="2"/>
        <v>0</v>
      </c>
      <c r="AS10" s="319">
        <f t="shared" ca="1" si="2"/>
        <v>0</v>
      </c>
      <c r="AT10" s="320">
        <f t="shared" ca="1" si="2"/>
        <v>0</v>
      </c>
      <c r="AU10" s="321">
        <f t="shared" ref="AU10:AY10" ca="1" si="3">SUM(AU11:AU1009)</f>
        <v>0</v>
      </c>
      <c r="AV10" s="319">
        <f t="shared" ca="1" si="3"/>
        <v>0</v>
      </c>
      <c r="AW10" s="322">
        <f t="shared" ca="1" si="3"/>
        <v>0</v>
      </c>
      <c r="AX10" s="321">
        <f t="shared" ca="1" si="3"/>
        <v>0</v>
      </c>
      <c r="AY10" s="319">
        <f t="shared" ca="1" si="3"/>
        <v>0</v>
      </c>
      <c r="AZ10" s="313"/>
      <c r="BA10" s="314"/>
      <c r="BB10" s="323">
        <f ca="1">SUM(BB11:BB1009)</f>
        <v>0</v>
      </c>
      <c r="BC10" s="313"/>
      <c r="BD10" s="314"/>
      <c r="BE10" s="321">
        <f ca="1">SUM(BE11:BE1009)</f>
        <v>0</v>
      </c>
      <c r="BF10" s="313"/>
      <c r="BG10" s="314"/>
      <c r="BH10" s="321">
        <f ca="1">SUM(BH11:BH1009)</f>
        <v>0</v>
      </c>
      <c r="BI10" s="313"/>
      <c r="BJ10" s="314"/>
      <c r="BK10" s="321">
        <f t="shared" ref="BK10:BW10" ca="1" si="4">SUM(BK11:BK1009)</f>
        <v>0</v>
      </c>
      <c r="BL10" s="319">
        <f t="shared" ca="1" si="4"/>
        <v>0</v>
      </c>
      <c r="BM10" s="319">
        <f t="shared" ca="1" si="4"/>
        <v>0</v>
      </c>
      <c r="BN10" s="324">
        <f t="shared" ca="1" si="4"/>
        <v>0</v>
      </c>
      <c r="BO10" s="321">
        <f t="shared" ca="1" si="4"/>
        <v>0</v>
      </c>
      <c r="BP10" s="319">
        <f t="shared" ca="1" si="4"/>
        <v>0</v>
      </c>
      <c r="BQ10" s="319">
        <f t="shared" ca="1" si="4"/>
        <v>0</v>
      </c>
      <c r="BR10" s="325">
        <f t="shared" ca="1" si="4"/>
        <v>0</v>
      </c>
      <c r="BS10" s="312">
        <f t="shared" ca="1" si="4"/>
        <v>0</v>
      </c>
      <c r="BT10" s="319">
        <f t="shared" ca="1" si="4"/>
        <v>0</v>
      </c>
      <c r="BU10" s="322">
        <f t="shared" ca="1" si="4"/>
        <v>0</v>
      </c>
      <c r="BV10" s="312">
        <f t="shared" ca="1" si="4"/>
        <v>0</v>
      </c>
      <c r="BW10" s="319">
        <f t="shared" ca="1" si="4"/>
        <v>0</v>
      </c>
      <c r="BX10" s="313"/>
      <c r="BY10" s="314"/>
      <c r="BZ10" s="323">
        <f ca="1">SUM(BZ11:BZ1009)</f>
        <v>0</v>
      </c>
      <c r="CA10" s="313"/>
      <c r="CB10" s="314"/>
      <c r="CC10" s="312">
        <f ca="1">SUM(CC11:CC1009)</f>
        <v>0</v>
      </c>
      <c r="CD10" s="313"/>
      <c r="CE10" s="314"/>
      <c r="CF10" s="312">
        <f ca="1">SUM(CF11:CF1009)</f>
        <v>0</v>
      </c>
      <c r="CG10" s="313"/>
      <c r="CH10" s="314"/>
      <c r="CI10" s="312">
        <f t="shared" ref="CI10:CU10" ca="1" si="5">SUM(CI11:CI1009)</f>
        <v>0</v>
      </c>
      <c r="CJ10" s="319">
        <f t="shared" ca="1" si="5"/>
        <v>0</v>
      </c>
      <c r="CK10" s="319">
        <f t="shared" ca="1" si="5"/>
        <v>0</v>
      </c>
      <c r="CL10" s="324">
        <f t="shared" ca="1" si="5"/>
        <v>0</v>
      </c>
      <c r="CM10" s="312">
        <f t="shared" ca="1" si="5"/>
        <v>0</v>
      </c>
      <c r="CN10" s="319">
        <f t="shared" ca="1" si="5"/>
        <v>0</v>
      </c>
      <c r="CO10" s="319">
        <f t="shared" ca="1" si="5"/>
        <v>0</v>
      </c>
      <c r="CP10" s="325">
        <f t="shared" ca="1" si="5"/>
        <v>0</v>
      </c>
      <c r="CQ10" s="321">
        <f t="shared" ca="1" si="5"/>
        <v>0</v>
      </c>
      <c r="CR10" s="319">
        <f t="shared" ca="1" si="5"/>
        <v>0</v>
      </c>
      <c r="CS10" s="322">
        <f t="shared" ca="1" si="5"/>
        <v>0</v>
      </c>
      <c r="CT10" s="321">
        <f t="shared" ca="1" si="5"/>
        <v>0</v>
      </c>
      <c r="CU10" s="319">
        <f t="shared" ca="1" si="5"/>
        <v>0</v>
      </c>
      <c r="CV10" s="313"/>
      <c r="CW10" s="314"/>
      <c r="CX10" s="323">
        <f ca="1">SUM(CX11:CX1009)</f>
        <v>0</v>
      </c>
      <c r="CY10" s="313"/>
      <c r="CZ10" s="314"/>
      <c r="DA10" s="321">
        <f ca="1">SUM(DA11:DA1009)</f>
        <v>0</v>
      </c>
      <c r="DB10" s="313"/>
      <c r="DC10" s="314"/>
      <c r="DD10" s="321">
        <f ca="1">SUM(DD11:DD1009)</f>
        <v>0</v>
      </c>
      <c r="DE10" s="313"/>
      <c r="DF10" s="314"/>
      <c r="DG10" s="321">
        <f t="shared" ref="DG10:DS10" ca="1" si="6">SUM(DG11:DG1009)</f>
        <v>0</v>
      </c>
      <c r="DH10" s="319">
        <f t="shared" ca="1" si="6"/>
        <v>0</v>
      </c>
      <c r="DI10" s="319">
        <f t="shared" ca="1" si="6"/>
        <v>0</v>
      </c>
      <c r="DJ10" s="324">
        <f t="shared" ca="1" si="6"/>
        <v>0</v>
      </c>
      <c r="DK10" s="321">
        <f t="shared" ca="1" si="6"/>
        <v>0</v>
      </c>
      <c r="DL10" s="319">
        <f t="shared" ca="1" si="6"/>
        <v>0</v>
      </c>
      <c r="DM10" s="319">
        <f t="shared" ca="1" si="6"/>
        <v>0</v>
      </c>
      <c r="DN10" s="325">
        <f t="shared" ca="1" si="6"/>
        <v>0</v>
      </c>
      <c r="DO10" s="312">
        <f t="shared" ca="1" si="6"/>
        <v>0</v>
      </c>
      <c r="DP10" s="319">
        <f t="shared" ca="1" si="6"/>
        <v>0</v>
      </c>
      <c r="DQ10" s="322">
        <f t="shared" ca="1" si="6"/>
        <v>0</v>
      </c>
      <c r="DR10" s="312">
        <f t="shared" ca="1" si="6"/>
        <v>0</v>
      </c>
      <c r="DS10" s="319">
        <f t="shared" ca="1" si="6"/>
        <v>0</v>
      </c>
      <c r="DT10" s="313"/>
      <c r="DU10" s="314"/>
      <c r="DV10" s="323">
        <f ca="1">SUM(DV11:DV1009)</f>
        <v>0</v>
      </c>
      <c r="DW10" s="313"/>
      <c r="DX10" s="314"/>
      <c r="DY10" s="312">
        <f ca="1">SUM(DY11:DY1009)</f>
        <v>0</v>
      </c>
      <c r="DZ10" s="313"/>
      <c r="EA10" s="314"/>
      <c r="EB10" s="312">
        <f ca="1">SUM(EB11:EB1009)</f>
        <v>0</v>
      </c>
      <c r="EC10" s="313"/>
      <c r="ED10" s="314"/>
      <c r="EE10" s="312">
        <f t="shared" ref="EE10:EO10" ca="1" si="7">SUM(EE11:EE1009)</f>
        <v>0</v>
      </c>
      <c r="EF10" s="319">
        <f t="shared" ca="1" si="7"/>
        <v>0</v>
      </c>
      <c r="EG10" s="319">
        <f t="shared" ca="1" si="7"/>
        <v>0</v>
      </c>
      <c r="EH10" s="324">
        <f t="shared" ca="1" si="7"/>
        <v>0</v>
      </c>
      <c r="EI10" s="312">
        <f t="shared" ca="1" si="7"/>
        <v>0</v>
      </c>
      <c r="EJ10" s="319">
        <f t="shared" ca="1" si="7"/>
        <v>0</v>
      </c>
      <c r="EK10" s="319">
        <f t="shared" ca="1" si="7"/>
        <v>0</v>
      </c>
      <c r="EL10" s="325">
        <f t="shared" ca="1" si="7"/>
        <v>0</v>
      </c>
      <c r="EM10" s="326">
        <f t="shared" ca="1" si="7"/>
        <v>0</v>
      </c>
      <c r="EN10" s="286">
        <f t="shared" ca="1" si="7"/>
        <v>0</v>
      </c>
      <c r="EO10" s="327">
        <f t="shared" ca="1" si="7"/>
        <v>0</v>
      </c>
    </row>
    <row r="11" spans="1:145" ht="21.75" customHeight="1">
      <c r="A11" s="328" t="str">
        <f t="array" ref="A11:A1009" ca="1">IF($B11:B1009&lt;&gt;"",ROW($B11:B1009)-10,"")</f>
        <v/>
      </c>
      <c r="B11" s="329" t="str">
        <f t="array" ref="B11:B1009" ca="1">IF(tkdd_tendiadiem&lt;&gt;"", VLOOKUP(tkdd_tendiadiem,diadiemvamabenhnhan,2,0),"")</f>
        <v/>
      </c>
      <c r="C11" s="330" t="str">
        <f ca="1">IFERROR(__xludf.DUMMYFUNCTION("ARRAYFORMULA(SORT(UNIQUE(dsf1_diadiemtiepxuc),1,1))"),"")</f>
        <v/>
      </c>
      <c r="D11" s="331" t="str">
        <f t="array" ref="D11:D1009" ca="1">IF(tkdd_tendiadiem&lt;&gt;"", COUNTIFS(dsf1_hinhthuctiepxuc,$D$5,dsf1_diadiemtiepxuc,tkdd_tendiadiem,dsf1_hotenf1,"&lt;&gt;"),"")</f>
        <v/>
      </c>
      <c r="E11" s="331" t="str">
        <f t="array" ref="E11:E1009" ca="1">IF(tkdd_tendiadiem&lt;&gt;"", COUNTIFS(dsf1_hinhthuctiepxuc,"&lt;&gt;"&amp;$D$5,dsf1_diadiemtiepxuc,tkdd_tendiadiem,dsf1_hotenf1,"&lt;&gt;"),"")</f>
        <v/>
      </c>
      <c r="F11" s="332" t="str">
        <f t="array" ref="F11:F1009" ca="1">IF(tkdd_tendiadiem&lt;&gt;"", COUNTIFS(dsf1_diadiemtiepxuc,tkdd_tendiadiem,dsf1_hotenf1,"&lt;&gt;"),"")</f>
        <v/>
      </c>
      <c r="G11" s="333" t="str">
        <f t="array" ref="G11:G1009" ca="1">IF(tkdd_tendiadiem&lt;&gt;"", COUNTIFS(dsf1_hinhthuctiepxuc,$D$5,dsf1_diadiemtiepxuc,tkdd_tendiadiem,dsf1_hotenf1,"&lt;&gt;",dsf1_hinhthuccachly,"&lt;&gt;"),"")</f>
        <v/>
      </c>
      <c r="H11" s="334" t="str">
        <f t="array" ref="H11:H1009" ca="1">IF(tkdd_tendiadiem&lt;&gt;"", COUNTIFS(dsf1_hinhthuctiepxuc,$D$5,dsf1_diadiemtiepxuc,tkdd_tendiadiem,dsf1_hotenf1,"&lt;&gt;",dsf1_hinhthuccachly,""),"")</f>
        <v/>
      </c>
      <c r="I11" s="333" t="str">
        <f t="array" ref="I11:I1009" ca="1">IF(tkdd_tendiadiem&lt;&gt;"", COUNTIFS(dsf1_hinhthuctiepxuc,"&lt;&gt;"&amp;$D$5,dsf1_diadiemtiepxuc,tkdd_tendiadiem,dsf1_hotenf1,"&lt;&gt;",dsf1_hinhthuccachly,"&lt;&gt;"),"")</f>
        <v/>
      </c>
      <c r="J11" s="334" t="str">
        <f t="array" ref="J11:J1009" ca="1">IF(tkdd_tendiadiem&lt;&gt;"", COUNTIFS(dsf1_hinhthuctiepxuc,"&lt;&gt;"&amp;$D$5,dsf1_diadiemtiepxuc,tkdd_tendiadiem,dsf1_hotenf1,"&lt;&gt;",dsf1_hinhthuccachly,""),"")</f>
        <v/>
      </c>
      <c r="K11" s="335" t="str">
        <f t="array" ref="K11:K1009" ca="1">IF(tkdd_tendiadiem&lt;&gt;"", COUNTIFS(dsf1_diadiemtiepxuc,tkdd_tendiadiem,dsf1_hotenf1,"&lt;&gt;",dsf1_hinhthuccachly,"&lt;&gt;"),"")</f>
        <v/>
      </c>
      <c r="L11" s="336" t="str">
        <f t="array" ref="L11:L1009" ca="1">IF(tkdd_tendiadiem&lt;&gt;"", COUNTIFS(dsf1_diadiemtiepxuc,tkdd_tendiadiem,dsf1_hotenf1,"&lt;&gt;",dsf1_hinhthuccachly,""),"")</f>
        <v/>
      </c>
      <c r="M11" s="337" t="str">
        <f t="array" ref="M11:M1009" ca="1">IF(tkdd_tendiadiem&lt;&gt;"", COUNTIFS(dsf1_hinhthuctiepxuc,$D$5,dsf1_diadiemtiepxuc,tkdd_tendiadiem,dsf1_hotenf1,"&lt;&gt;",dsf1_hinhthuccachly,$M$5),"")</f>
        <v/>
      </c>
      <c r="N11" s="338" t="str">
        <f t="array" ref="N11:N1009" ca="1">IF(tkdd_tendiadiem&lt;&gt;"", COUNTIFS(dsf1_hinhthuctiepxuc,$D$5,dsf1_diadiemtiepxuc,tkdd_tendiadiem,dsf1_hotenf1,"&lt;&gt;",dsf1_hinhthuccachly,$N$5),"")</f>
        <v/>
      </c>
      <c r="O11" s="338" t="str">
        <f t="array" ref="O11:O1009" ca="1">IF(tkdd_tendiadiem&lt;&gt;"", COUNTIFS(dsf1_hinhthuctiepxuc,$D$5,dsf1_diadiemtiepxuc,tkdd_tendiadiem,dsf1_hotenf1,"&lt;&gt;",dsf1_hinhthuccachly,$O$5),"")</f>
        <v/>
      </c>
      <c r="P11" s="339" t="str">
        <f t="array" ref="P11:P1009" ca="1">IF(tkdd_tendiadiem&lt;&gt;"", COUNTIFS(dsf1_hinhthuctiepxuc,$D$5,dsf1_diadiemtiepxuc,tkdd_tendiadiem,dsf1_hotenf1,"&lt;&gt;",dsf1_hinhthuccachly,$P$5),"")</f>
        <v/>
      </c>
      <c r="Q11" s="337" t="str">
        <f t="array" ref="Q11:Q1009" ca="1">IF(tkdd_tendiadiem&lt;&gt;"", COUNTIFS(dsf1_hinhthuctiepxuc,"&lt;&gt;"&amp;$D$5,dsf1_diadiemtiepxuc,tkdd_tendiadiem,dsf1_hotenf1,"&lt;&gt;",dsf1_hinhthuccachly,$M$5),"")</f>
        <v/>
      </c>
      <c r="R11" s="338" t="str">
        <f t="array" ref="R11:R1009" ca="1">IF(tkdd_tendiadiem&lt;&gt;"", COUNTIFS(dsf1_hinhthuctiepxuc,"&lt;&gt;"&amp;$D$5,dsf1_diadiemtiepxuc,tkdd_tendiadiem,dsf1_hotenf1,"&lt;&gt;",dsf1_hinhthuccachly,$N$5),"")</f>
        <v/>
      </c>
      <c r="S11" s="338" t="str">
        <f t="array" ref="S11:S1009" ca="1">IF(tkdd_tendiadiem&lt;&gt;"", COUNTIFS(dsf1_hinhthuctiepxuc,"&lt;&gt;"&amp;$D$5,dsf1_diadiemtiepxuc,tkdd_tendiadiem,dsf1_hotenf1,"&lt;&gt;",dsf1_hinhthuccachly,$O$5),"")</f>
        <v/>
      </c>
      <c r="T11" s="339" t="str">
        <f t="array" ref="T11:T1009" ca="1">IF(tkdd_tendiadiem&lt;&gt;"", COUNTIFS(dsf1_hinhthuctiepxuc,"&lt;&gt;"&amp;$D$5,dsf1_diadiemtiepxuc,tkdd_tendiadiem,dsf1_hotenf1,"&lt;&gt;",dsf1_hinhthuccachly,$P$5),"")</f>
        <v/>
      </c>
      <c r="U11" s="340" t="str">
        <f t="array" ref="U11:U1009" ca="1">IF(tkdd_tendiadiem&lt;&gt;"", COUNTIFS(dsf1_diadiemtiepxuc,tkdd_tendiadiem,dsf1_hotenf1,"&lt;&gt;",dsf1_hotenf1,"&lt;&gt;",dsf1_hinhthuccachly,$M$5),"")</f>
        <v/>
      </c>
      <c r="V11" s="341" t="str">
        <f t="array" ref="V11:V1009" ca="1">IF(tkdd_tendiadiem&lt;&gt;"", COUNTIFS(dsf1_diadiemtiepxuc,tkdd_tendiadiem,dsf1_hotenf1,"&lt;&gt;",dsf1_hotenf1,"&lt;&gt;",dsf1_hinhthuccachly,$N$5),"")</f>
        <v/>
      </c>
      <c r="W11" s="341" t="str">
        <f t="array" ref="W11:W1009" ca="1">IF(tkdd_tendiadiem&lt;&gt;"", COUNTIFS(dsf1_diadiemtiepxuc,tkdd_tendiadiem,dsf1_hotenf1,"&lt;&gt;",dsf1_hotenf1,"&lt;&gt;",dsf1_hinhthuccachly,$O$5),"")</f>
        <v/>
      </c>
      <c r="X11" s="342" t="str">
        <f t="array" ref="X11:X1009" ca="1">IF(tkdd_tendiadiem&lt;&gt;"", COUNTIFS(dsf1_diadiemtiepxuc,tkdd_tendiadiem,dsf1_hotenf1,"&lt;&gt;",dsf1_hotenf1,"&lt;&gt;",dsf1_hinhthuccachly,$P$5),"")</f>
        <v/>
      </c>
      <c r="Y11" s="337" t="str">
        <f t="array" ref="Y11:Y1009" ca="1">IF(tkdd_tendiadiem&lt;&gt;"", COUNTIFS(dsf1_hinhthuctiepxuc,$D$5,dsf1_diadiemtiepxuc,tkdd_tendiadiem,dsf1_hotenf1,"&lt;&gt;",dsf1_hinhthuccachly,"&lt;&gt;",dsf1_ngaylaymaulan1,"&lt;&gt;"),"")</f>
        <v/>
      </c>
      <c r="Z11" s="339" t="str">
        <f t="array" ref="Z11:Z1009" ca="1">IF(tkdd_tendiadiem&lt;&gt;"", COUNTIFS(dsf1_hinhthuctiepxuc,$D$5,dsf1_diadiemtiepxuc,tkdd_tendiadiem,dsf1_hotenf1,"&lt;&gt;",dsf1_hinhthuccachly,"&lt;&gt;",dsf1_ngaylaymaulan1,""),"")</f>
        <v/>
      </c>
      <c r="AA11" s="343" t="str">
        <f t="array" ref="AA11:AA1009" ca="1">IF(tkdd_tendiadiem&lt;&gt;"", COUNTIFS(dsf1_hinhthuctiepxuc,"&lt;&gt;"&amp;$D$5,dsf1_diadiemtiepxuc,tkdd_tendiadiem,dsf1_hotenf1,"&lt;&gt;",dsf1_hinhthuccachly,"&lt;&gt;",dsf1_ngaylaymaulan1,"&lt;&gt;"),"")</f>
        <v/>
      </c>
      <c r="AB11" s="344"/>
      <c r="AC11" s="345"/>
      <c r="AD11" s="346" t="str">
        <f t="array" ref="AD11:AD1009" ca="1">IF(tkdd_tendiadiem&lt;&gt;"", COUNTIFS(dsf1_hinhthuctiepxuc,"&lt;&gt;"&amp;$D$5,dsf1_diadiemtiepxuc,tkdd_tendiadiem,dsf1_hotenf1,"&lt;&gt;",dsf1_hinhthuccachly,"&lt;&gt;",dsf1_ngaylaymaulan1,""),"")</f>
        <v/>
      </c>
      <c r="AE11" s="344"/>
      <c r="AF11" s="345"/>
      <c r="AG11" s="347" t="str">
        <f t="array" ref="AG11:AG1009" ca="1">IF(tkdd_tendiadiem&lt;&gt;"", COUNTIFS(dsf1_diadiemtiepxuc,tkdd_tendiadiem,dsf1_hotenf1,"&lt;&gt;",dsf1_hinhthuccachly,"&lt;&gt;",dsf1_ngaylaymaulan1,"&lt;&gt;"),"")</f>
        <v/>
      </c>
      <c r="AH11" s="344"/>
      <c r="AI11" s="345"/>
      <c r="AJ11" s="346" t="str">
        <f t="array" ref="AJ11:AJ1009" ca="1">IF(tkdd_tendiadiem&lt;&gt;"", COUNTIFS(dsf1_diadiemtiepxuc,tkdd_tendiadiem,dsf1_hotenf1,"&lt;&gt;",dsf1_hinhthuccachly,"&lt;&gt;",dsf1_ngaylaymaulan1,""),"")</f>
        <v/>
      </c>
      <c r="AK11" s="348"/>
      <c r="AL11" s="349"/>
      <c r="AM11" s="346" t="str">
        <f t="array" ref="AM11:AM1009" ca="1">IF(tkdd_tendiadiem&lt;&gt;"", COUNTIFS(dsf1_hinhthuctiepxuc,$D$5,dsf1_diadiemtiepxuc,tkdd_tendiadiem,dsf1_hotenf1,"&lt;&gt;",dsf1_hinhthuccachly,"&lt;&gt;",dsf1_ngaylaymaulan1,"&lt;&gt;"),"")</f>
        <v/>
      </c>
      <c r="AN11" s="350" t="str">
        <f t="array" ref="AN11:AN1009" ca="1">IF(tkdd_tendiadiem&lt;&gt;"", COUNTIFS(dsf1_hinhthuctiepxuc,$D$5,dsf1_diadiemtiepxuc,tkdd_tendiadiem,dsf1_hotenf1,"&lt;&gt;",dsf1_hinhthuccachly,"&lt;&gt;",dsf1_ngaylaymaulan1,"&lt;&gt;",dsf1_kqxnlan1,$AN$6),"")</f>
        <v/>
      </c>
      <c r="AO11" s="350" t="str">
        <f t="array" ref="AO11:AO1009" ca="1">IF(tkdd_tendiadiem&lt;&gt;"", COUNTIFS(dsf1_hinhthuctiepxuc,$D$5,dsf1_diadiemtiepxuc,tkdd_tendiadiem,dsf1_hotenf1,"&lt;&gt;",dsf1_hinhthuccachly,"&lt;&gt;",dsf1_ngaylaymaulan1,"&lt;&gt;",dsf1_kqxnlan1,$AO$6),"")</f>
        <v/>
      </c>
      <c r="AP11" s="351" t="str">
        <f t="array" ref="AP11:AP1009" ca="1">IF(tkdd_tendiadiem&lt;&gt;"", COUNTIFS(dsf1_hinhthuctiepxuc,$D$5,dsf1_diadiemtiepxuc,tkdd_tendiadiem,dsf1_hotenf1,"&lt;&gt;",dsf1_hinhthuccachly,"&lt;&gt;",dsf1_ngaylaymaulan1,"&lt;&gt;",dsf1_kqxnlan1,""),"")</f>
        <v/>
      </c>
      <c r="AQ11" s="346" t="str">
        <f t="array" ref="AQ11:AQ1009" ca="1">IF(tkdd_tendiadiem&lt;&gt;"", COUNTIFS(dsf1_hinhthuctiepxuc,"&lt;&gt;"&amp;$D$5,dsf1_diadiemtiepxuc,tkdd_tendiadiem,dsf1_hotenf1,"&lt;&gt;",dsf1_hinhthuccachly,"&lt;&gt;",dsf1_ngaylaymaulan1,"&lt;&gt;"),"")</f>
        <v/>
      </c>
      <c r="AR11" s="350" t="str">
        <f t="array" ref="AR11:AR1009" ca="1">IF(tkdd_tendiadiem&lt;&gt;"", COUNTIFS(dsf1_hinhthuctiepxuc,"&lt;&gt;"&amp;$D$5,dsf1_diadiemtiepxuc,tkdd_tendiadiem,dsf1_hotenf1,"&lt;&gt;",dsf1_hinhthuccachly,"&lt;&gt;",dsf1_ngaylaymaulan1,"&lt;&gt;",dsf1_kqxnlan1,$AR$6),"")</f>
        <v/>
      </c>
      <c r="AS11" s="350" t="str">
        <f t="array" ref="AS11:AS1009" ca="1">IF(tkdd_tendiadiem&lt;&gt;"", COUNTIFS(dsf1_hinhthuctiepxuc,"&lt;&gt;"&amp;$D$5,dsf1_diadiemtiepxuc,tkdd_tendiadiem,dsf1_hotenf1,"&lt;&gt;",dsf1_hinhthuccachly,"&lt;&gt;",dsf1_ngaylaymaulan1,"&lt;&gt;",dsf1_kqxnlan1,$AS$6),"")</f>
        <v/>
      </c>
      <c r="AT11" s="352" t="str">
        <f t="array" ref="AT11:AT1009" ca="1">IF(tkdd_tendiadiem&lt;&gt;"", COUNTIFS(dsf1_hinhthuctiepxuc,"&lt;&gt;"&amp;$D$5,dsf1_diadiemtiepxuc,tkdd_tendiadiem,dsf1_hotenf1,"&lt;&gt;",dsf1_hinhthuccachly,"&lt;&gt;",dsf1_ngaylaymaulan1,"&lt;&gt;",dsf1_kqxnlan1,""),"")</f>
        <v/>
      </c>
      <c r="AU11" s="353" t="str">
        <f t="array" ref="AU11:AU1009" ca="1">IF(tkdd_tendiadiem&lt;&gt;"", COUNTIFS(dsf1_hinhthuctiepxuc,$D$5,dsf1_diadiemtiepxuc,tkdd_tendiadiem,dsf1_hotenf1,"&lt;&gt;",dsf1_hinhthuccachly,"&lt;&gt;", dsf1_chidinhlaymaulan2,"CO"),"")</f>
        <v/>
      </c>
      <c r="AV11" s="338" t="str">
        <f t="array" ref="AV11:AV1009" ca="1">IF(tkdd_tendiadiem&lt;&gt;"", COUNTIFS(dsf1_hinhthuctiepxuc,$D$5,dsf1_diadiemtiepxuc,tkdd_tendiadiem,dsf1_hotenf1,"&lt;&gt;",dsf1_hinhthuccachly,"&lt;&gt;", dsf1_chidinhlaymaulan2,"CO",dsf1_ngaylaymaulan2,"&lt;&gt;"),"")</f>
        <v/>
      </c>
      <c r="AW11" s="339" t="str">
        <f t="array" ref="AW11:AW1009" ca="1">IF(tkdd_tendiadiem&lt;&gt;"", COUNTIFS(dsf1_hinhthuctiepxuc,$D$5,dsf1_diadiemtiepxuc,tkdd_tendiadiem,dsf1_hotenf1,"&lt;&gt;",dsf1_hinhthuccachly,"&lt;&gt;", dsf1_chidinhlaymaulan2,"CO",dsf1_ngaylaymaulan2,""),"")</f>
        <v/>
      </c>
      <c r="AX11" s="353" t="str">
        <f t="array" ref="AX11:AX1009" ca="1">IF(tkdd_tendiadiem&lt;&gt;"", COUNTIFS(dsf1_hinhthuctiepxuc,"&lt;&gt;"&amp;$D$5,dsf1_diadiemtiepxuc,tkdd_tendiadiem,dsf1_hotenf1,"&lt;&gt;",dsf1_hinhthuccachly,"&lt;&gt;", dsf1_chidinhlaymaulan2,"CO"),"")</f>
        <v/>
      </c>
      <c r="AY11" s="338" t="str">
        <f t="array" ref="AY11:AY1009" ca="1">IF(tkdd_tendiadiem&lt;&gt;"", COUNTIFS(dsf1_hinhthuctiepxuc,"&lt;&gt;"&amp;$D$5,dsf1_diadiemtiepxuc,tkdd_tendiadiem,dsf1_hotenf1,"&lt;&gt;",dsf1_hinhthuccachly,"&lt;&gt;", dsf1_chidinhlaymaulan2,"CO",dsf1_ngaylaymaulan2,"&lt;&gt;"),"")</f>
        <v/>
      </c>
      <c r="AZ11" s="348"/>
      <c r="BA11" s="354"/>
      <c r="BB11" s="355" t="str">
        <f t="array" ref="BB11:BB1009" ca="1">IF(tkdd_tendiadiem&lt;&gt;"", COUNTIFS(dsf1_hinhthuctiepxuc,"&lt;&gt;"&amp;$D$5,dsf1_diadiemtiepxuc,tkdd_tendiadiem,dsf1_hotenf1,"&lt;&gt;",dsf1_hinhthuccachly,"&lt;&gt;", dsf1_chidinhlaymaulan2,"CO",dsf1_ngaylaymaulan2,""),"")</f>
        <v/>
      </c>
      <c r="BC11" s="348"/>
      <c r="BD11" s="356"/>
      <c r="BE11" s="357" t="str">
        <f t="array" ref="BE11:BE1009" ca="1">IF(tkdd_tendiadiem&lt;&gt;"", COUNTIFS(dsf1_diadiemtiepxuc,tkdd_tendiadiem,dsf1_hotenf1,"&lt;&gt;",dsf1_hinhthuccachly,"&lt;&gt;", dsf1_chidinhlaymaulan2,"CO",dsf1_ngaylaymaulan2,"&lt;&gt;"),"")</f>
        <v/>
      </c>
      <c r="BF11" s="358"/>
      <c r="BG11" s="356"/>
      <c r="BH11" s="353" t="str">
        <f t="array" ref="BH11:BH1009" ca="1">IF(tkdd_tendiadiem&lt;&gt;"", COUNTIFS(dsf1_diadiemtiepxuc,tkdd_tendiadiem,dsf1_hotenf1,"&lt;&gt;",dsf1_hinhthuccachly,"&lt;&gt;", dsf1_chidinhlaymaulan2,"CO",dsf1_ngaylaymaulan2,"&lt;&gt;"),"")</f>
        <v/>
      </c>
      <c r="BI11" s="358"/>
      <c r="BJ11" s="354"/>
      <c r="BK11" s="357" t="str">
        <f t="array" ref="BK11:BK1009" ca="1">IF(tkdd_tendiadiem&lt;&gt;"", COUNTIFS(dsf1_hinhthuctiepxuc,$D$5,dsf1_diadiemtiepxuc,tkdd_tendiadiem,dsf1_hotenf1,"&lt;&gt;",dsf1_hinhthuccachly,"&lt;&gt;", dsf1_chidinhlaymaulan2,"CO",dsf1_ngaylaymaulan2,"&lt;&gt;"),"")</f>
        <v/>
      </c>
      <c r="BL11" s="350" t="str">
        <f t="array" ref="BL11:BL1009" ca="1">IF(tkdd_tendiadiem&lt;&gt;"", COUNTIFS(dsf1_hinhthuctiepxuc,$D$5,dsf1_diadiemtiepxuc,tkdd_tendiadiem,dsf1_hotenf1,"&lt;&gt;",dsf1_hinhthuccachly,"&lt;&gt;", dsf1_chidinhlaymaulan2,"CO",dsf1_ngaylaymaulan2,"&lt;&gt;",dsf1_kqxnlan2,$BL$6),"")</f>
        <v/>
      </c>
      <c r="BM11" s="350" t="str">
        <f t="array" ref="BM11:BM1009" ca="1">IF(tkdd_tendiadiem&lt;&gt;"", COUNTIFS(dsf1_hinhthuctiepxuc,$D$5,dsf1_diadiemtiepxuc,tkdd_tendiadiem,dsf1_hotenf1,"&lt;&gt;",dsf1_hinhthuccachly,"&lt;&gt;", dsf1_chidinhlaymaulan2,"CO",dsf1_ngaylaymaulan2,"&lt;&gt;",dsf1_kqxnlan2,$BM$6),"")</f>
        <v/>
      </c>
      <c r="BN11" s="351" t="str">
        <f t="array" ref="BN11:BN1009" ca="1">IF(tkdd_tendiadiem&lt;&gt;"", COUNTIFS(dsf1_hinhthuctiepxuc,$D$5,dsf1_diadiemtiepxuc,tkdd_tendiadiem,dsf1_hotenf1,"&lt;&gt;",dsf1_hinhthuccachly,"&lt;&gt;", dsf1_chidinhlaymaulan2,"CO",dsf1_ngaylaymaulan2,"&lt;&gt;",dsf1_kqxnlan2,""),"")</f>
        <v/>
      </c>
      <c r="BO11" s="357" t="str">
        <f t="array" ref="BO11:BO1009" ca="1">IF(tkdd_tendiadiem&lt;&gt;"", COUNTIFS(dsf1_hinhthuctiepxuc,"&lt;&gt;"&amp;$D$5,dsf1_diadiemtiepxuc,tkdd_tendiadiem,dsf1_hotenf1,"&lt;&gt;",dsf1_hinhthuccachly,"&lt;&gt;", dsf1_chidinhlaymaulan2,"CO",dsf1_ngaylaymaulan2,"&lt;&gt;"),"")</f>
        <v/>
      </c>
      <c r="BP11" s="350" t="str">
        <f t="array" ref="BP11:BP1009" ca="1">IF(tkdd_tendiadiem&lt;&gt;"", COUNTIFS(dsf1_hinhthuctiepxuc,"&lt;&gt;"&amp;$D$5,dsf1_diadiemtiepxuc,tkdd_tendiadiem,dsf1_hotenf1,"&lt;&gt;",dsf1_hinhthuccachly,"&lt;&gt;", dsf1_chidinhlaymaulan2,"CO",dsf1_ngaylaymaulan2,"&lt;&gt;",dsf1_kqxnlan2,$BL$6),"")</f>
        <v/>
      </c>
      <c r="BQ11" s="350" t="str">
        <f t="array" ref="BQ11:BQ1009" ca="1">IF(tkdd_tendiadiem&lt;&gt;"", COUNTIFS(dsf1_hinhthuctiepxuc,"&lt;&gt;"&amp;$D$5,dsf1_diadiemtiepxuc,tkdd_tendiadiem,dsf1_hotenf1,"&lt;&gt;",dsf1_hinhthuccachly,"&lt;&gt;", dsf1_chidinhlaymaulan2,"CO",dsf1_ngaylaymaulan2,"&lt;&gt;",dsf1_kqxnlan2,$BM$6),"")</f>
        <v/>
      </c>
      <c r="BR11" s="352" t="str">
        <f t="array" ref="BR11:BR1009" ca="1">IF(tkdd_tendiadiem&lt;&gt;"", COUNTIFS(dsf1_hinhthuctiepxuc,"&lt;&gt;"&amp;$D$5,dsf1_diadiemtiepxuc,tkdd_tendiadiem,dsf1_hotenf1,"&lt;&gt;",dsf1_hinhthuccachly,"&lt;&gt;", dsf1_chidinhlaymaulan2,"CO",dsf1_ngaylaymaulan2,"&lt;&gt;",dsf1_kqxnlan2,""),"")</f>
        <v/>
      </c>
      <c r="BS11" s="343" t="str">
        <f t="array" ref="BS11:BS1009" ca="1">IF(tkdd_tendiadiem&lt;&gt;"", COUNTIFS(dsf1_hinhthuctiepxuc,$D$5,dsf1_diadiemtiepxuc,tkdd_tendiadiem,dsf1_hotenf1,"&lt;&gt;",dsf1_hinhthuccachly,"&lt;&gt;", dsf1_chidinhlaymaulan3,"CO"),"")</f>
        <v/>
      </c>
      <c r="BT11" s="338" t="str">
        <f t="array" ref="BT11:BT1009" ca="1">IF(tkdd_tendiadiem&lt;&gt;"", COUNTIFS(dsf1_hinhthuctiepxuc,$D$5,dsf1_diadiemtiepxuc,tkdd_tendiadiem,dsf1_hotenf1,"&lt;&gt;",dsf1_hinhthuccachly,"&lt;&gt;", dsf1_chidinhlaymaulan3,"CO",dsf1_ngaylaymaulan3,"&lt;&gt;"),"")</f>
        <v/>
      </c>
      <c r="BU11" s="339" t="str">
        <f t="array" ref="BU11:BU1009" ca="1">IF(tkdd_tendiadiem&lt;&gt;"", COUNTIFS(dsf1_hinhthuctiepxuc,$D$5,dsf1_diadiemtiepxuc,tkdd_tendiadiem,dsf1_hotenf1,"&lt;&gt;",dsf1_hinhthuccachly,"&lt;&gt;", dsf1_chidinhlaymaulan3,"CO",dsf1_ngaylaymaulan3,""),"")</f>
        <v/>
      </c>
      <c r="BV11" s="343" t="str">
        <f t="array" ref="BV11:BV1009" ca="1">IF(tkdd_tendiadiem&lt;&gt;"", COUNTIFS(dsf1_hinhthuctiepxuc,"&lt;&gt;"&amp;$D$5,dsf1_diadiemtiepxuc,tkdd_tendiadiem,dsf1_hotenf1,"&lt;&gt;",dsf1_hinhthuccachly,"&lt;&gt;", dsf1_chidinhlaymaulan3,"CO"),"")</f>
        <v/>
      </c>
      <c r="BW11" s="338" t="str">
        <f t="array" ref="BW11:BW1009" ca="1">IF(tkdd_tendiadiem&lt;&gt;"", COUNTIFS(dsf1_hinhthuctiepxuc,"&lt;&gt;"&amp;$D$5,dsf1_diadiemtiepxuc,tkdd_tendiadiem,dsf1_hotenf1,"&lt;&gt;",dsf1_hinhthuccachly,"&lt;&gt;", dsf1_chidinhlaymaulan3,"CO",dsf1_ngaylaymaulan3,"&lt;&gt;"),"")</f>
        <v/>
      </c>
      <c r="BX11" s="348"/>
      <c r="BY11" s="354"/>
      <c r="BZ11" s="355" t="str">
        <f t="array" ref="BZ11:BZ1009" ca="1">IF(tkdd_tendiadiem&lt;&gt;"", COUNTIFS(dsf1_hinhthuctiepxuc,"&lt;&gt;"&amp;$D$5,dsf1_diadiemtiepxuc,tkdd_tendiadiem,dsf1_hotenf1,"&lt;&gt;",dsf1_hinhthuccachly,"&lt;&gt;", dsf1_chidinhlaymaulan3,"CO",dsf1_ngaylaymaulan3,""),"")</f>
        <v/>
      </c>
      <c r="CA11" s="348"/>
      <c r="CB11" s="354"/>
      <c r="CC11" s="346" t="str">
        <f t="array" ref="CC11:CC1009" ca="1">IF(tkdd_tendiadiem&lt;&gt;"", COUNTIFS(dsf1_diadiemtiepxuc,tkdd_tendiadiem,dsf1_hotenf1,"&lt;&gt;",dsf1_hinhthuccachly,"&lt;&gt;", dsf1_chidinhlaymaulan3,"CO",dsf1_ngaylaymaulan3,"&lt;&gt;"),"")</f>
        <v/>
      </c>
      <c r="CD11" s="348"/>
      <c r="CE11" s="354"/>
      <c r="CF11" s="343" t="str">
        <f t="array" ref="CF11:CF1009" ca="1">IF(tkdd_tendiadiem&lt;&gt;"", COUNTIFS(dsf1_diadiemtiepxuc,tkdd_tendiadiem,dsf1_hotenf1,"&lt;&gt;",dsf1_hinhthuccachly,"&lt;&gt;", dsf1_chidinhlaymaulan3,"CO",dsf1_ngaylaymaulan3,"&lt;&gt;"),"")</f>
        <v/>
      </c>
      <c r="CG11" s="348"/>
      <c r="CH11" s="354"/>
      <c r="CI11" s="346" t="str">
        <f t="array" ref="CI11:CI1009" ca="1">IF(tkdd_tendiadiem&lt;&gt;"", COUNTIFS(dsf1_hinhthuctiepxuc,$D$5,dsf1_diadiemtiepxuc,tkdd_tendiadiem,dsf1_hotenf1,"&lt;&gt;",dsf1_hinhthuccachly,"&lt;&gt;", dsf1_chidinhlaymaulan3,"CO",dsf1_ngaylaymaulan3,"&lt;&gt;"),"")</f>
        <v/>
      </c>
      <c r="CJ11" s="350" t="str">
        <f t="array" ref="CJ11:CJ1009" ca="1">IF(tkdd_tendiadiem&lt;&gt;"", COUNTIFS(dsf1_hinhthuctiepxuc,$D$5,dsf1_diadiemtiepxuc,tkdd_tendiadiem,dsf1_hotenf1,"&lt;&gt;",dsf1_hinhthuccachly,"&lt;&gt;", dsf1_chidinhlaymaulan3,"CO",dsf1_ngaylaymaulan3,"&lt;&gt;",dsf1_kqxnlan3,$BL$6),"")</f>
        <v/>
      </c>
      <c r="CK11" s="350" t="str">
        <f t="array" ref="CK11:CK1009" ca="1">IF(tkdd_tendiadiem&lt;&gt;"", COUNTIFS(dsf1_hinhthuctiepxuc,$D$5,dsf1_diadiemtiepxuc,tkdd_tendiadiem,dsf1_hotenf1,"&lt;&gt;",dsf1_hinhthuccachly,"&lt;&gt;", dsf1_chidinhlaymaulan3,"CO",dsf1_ngaylaymaulan3,"&lt;&gt;",dsf1_kqxnlan3,$BM$6),"")</f>
        <v/>
      </c>
      <c r="CL11" s="351" t="str">
        <f t="array" ref="CL11:CL1009" ca="1">IF(tkdd_tendiadiem&lt;&gt;"", COUNTIFS(dsf1_hinhthuctiepxuc,$D$5,dsf1_diadiemtiepxuc,tkdd_tendiadiem,dsf1_hotenf1,"&lt;&gt;",dsf1_hinhthuccachly,"&lt;&gt;", dsf1_chidinhlaymaulan3,"CO",dsf1_ngaylaymaulan3,"&lt;&gt;",dsf1_kqxnlan3,""),"")</f>
        <v/>
      </c>
      <c r="CM11" s="346" t="str">
        <f t="array" ref="CM11:CM1009" ca="1">IF(tkdd_tendiadiem&lt;&gt;"", COUNTIFS(dsf1_hinhthuctiepxuc,"&lt;&gt;"&amp;$D$5,dsf1_diadiemtiepxuc,tkdd_tendiadiem,dsf1_hotenf1,"&lt;&gt;",dsf1_hinhthuccachly,"&lt;&gt;", dsf1_chidinhlaymaulan3,"CO",dsf1_ngaylaymaulan3,"&lt;&gt;"),"")</f>
        <v/>
      </c>
      <c r="CN11" s="350" t="str">
        <f t="array" ref="CN11:CN1009" ca="1">IF(tkdd_tendiadiem&lt;&gt;"", COUNTIFS(dsf1_hinhthuctiepxuc,"&lt;&gt;"&amp;$D$5,dsf1_diadiemtiepxuc,tkdd_tendiadiem,dsf1_hotenf1,"&lt;&gt;",dsf1_hinhthuccachly,"&lt;&gt;", dsf1_chidinhlaymaulan3,"CO",dsf1_ngaylaymaulan3,"&lt;&gt;",dsf1_kqxnlan3,$BL$6),"")</f>
        <v/>
      </c>
      <c r="CO11" s="350" t="str">
        <f t="array" ref="CO11:CO1009" ca="1">IF(tkdd_tendiadiem&lt;&gt;"", COUNTIFS(dsf1_hinhthuctiepxuc,"&lt;&gt;"&amp;$D$5,dsf1_diadiemtiepxuc,tkdd_tendiadiem,dsf1_hotenf1,"&lt;&gt;",dsf1_hinhthuccachly,"&lt;&gt;", dsf1_chidinhlaymaulan3,"CO",dsf1_ngaylaymaulan3,"&lt;&gt;",dsf1_kqxnlan3,$BM$6),"")</f>
        <v/>
      </c>
      <c r="CP11" s="352" t="str">
        <f t="array" ref="CP11:CP1009" ca="1">IF(tkdd_tendiadiem&lt;&gt;"", COUNTIFS(dsf1_hinhthuctiepxuc,"&lt;&gt;"&amp;$D$5,dsf1_diadiemtiepxuc,tkdd_tendiadiem,dsf1_hotenf1,"&lt;&gt;",dsf1_hinhthuccachly,"&lt;&gt;", dsf1_chidinhlaymaulan3,"CO",dsf1_ngaylaymaulan3,"&lt;&gt;",dsf1_kqxnlan3,""),"")</f>
        <v/>
      </c>
      <c r="CQ11" s="353" t="str">
        <f t="array" ref="CQ11:CQ1009" ca="1">IF(tkdd_tendiadiem&lt;&gt;"", COUNTIFS(dsf1_hinhthuctiepxuc,$D$5,dsf1_diadiemtiepxuc,tkdd_tendiadiem,dsf1_hotenf1,"&lt;&gt;",dsf1_hinhthuccachly,"&lt;&gt;", dsf1_chidinhlaymaulan4,"CO"),"")</f>
        <v/>
      </c>
      <c r="CR11" s="338" t="str">
        <f t="array" ref="CR11:CR1009" ca="1">IF(tkdd_tendiadiem&lt;&gt;"", COUNTIFS(dsf1_hinhthuctiepxuc,$D$5,dsf1_diadiemtiepxuc,tkdd_tendiadiem,dsf1_hotenf1,"&lt;&gt;",dsf1_hinhthuccachly,"&lt;&gt;", dsf1_chidinhlaymaulan4,"CO",dsf1_ngaylaymaulan4,"&lt;&gt;"),"")</f>
        <v/>
      </c>
      <c r="CS11" s="339" t="str">
        <f t="array" ref="CS11:CS1009" ca="1">IF(tkdd_tendiadiem&lt;&gt;"", COUNTIFS(dsf1_hinhthuctiepxuc,$D$5,dsf1_diadiemtiepxuc,tkdd_tendiadiem,dsf1_hotenf1,"&lt;&gt;",dsf1_hinhthuccachly,"&lt;&gt;", dsf1_chidinhlaymaulan4,"CO",dsf1_ngaylaymaulan4,""),"")</f>
        <v/>
      </c>
      <c r="CT11" s="353" t="str">
        <f t="array" ref="CT11:CT1009" ca="1">IF(tkdd_tendiadiem&lt;&gt;"", COUNTIFS(dsf1_hinhthuctiepxuc,"&lt;&gt;"&amp;$D$5,dsf1_diadiemtiepxuc,tkdd_tendiadiem,dsf1_hotenf1,"&lt;&gt;",dsf1_hinhthuccachly,"&lt;&gt;", dsf1_chidinhlaymaulan4,"CO"),"")</f>
        <v/>
      </c>
      <c r="CU11" s="338" t="str">
        <f t="array" ref="CU11:CU1009" ca="1">IF(tkdd_tendiadiem&lt;&gt;"", COUNTIFS(dsf1_hinhthuctiepxuc,"&lt;&gt;"&amp;$D$5,dsf1_diadiemtiepxuc,tkdd_tendiadiem,dsf1_hotenf1,"&lt;&gt;",dsf1_hinhthuccachly,"&lt;&gt;", dsf1_chidinhlaymaulan4,"CO",dsf1_ngaylaymaulan4,"&lt;&gt;"),"")</f>
        <v/>
      </c>
      <c r="CV11" s="348"/>
      <c r="CW11" s="354"/>
      <c r="CX11" s="355" t="str">
        <f t="array" ref="CX11:CX1009" ca="1">IF(tkdd_tendiadiem&lt;&gt;"", COUNTIFS(dsf1_hinhthuctiepxuc,"&lt;&gt;"&amp;$D$5,dsf1_diadiemtiepxuc,tkdd_tendiadiem,dsf1_hotenf1,"&lt;&gt;",dsf1_hinhthuccachly,"&lt;&gt;", dsf1_chidinhlaymaulan4,"CO",dsf1_ngaylaymaulan4,""),"")</f>
        <v/>
      </c>
      <c r="CY11" s="348"/>
      <c r="CZ11" s="354"/>
      <c r="DA11" s="357" t="str">
        <f t="array" ref="DA11:DA1009" ca="1">IF(tkdd_tendiadiem&lt;&gt;"", COUNTIFS(dsf1_diadiemtiepxuc,tkdd_tendiadiem,dsf1_hotenf1,"&lt;&gt;",dsf1_hinhthuccachly,"&lt;&gt;", dsf1_chidinhlaymaulan4,"CO",dsf1_ngaylaymaulan4,"&lt;&gt;"),"")</f>
        <v/>
      </c>
      <c r="DB11" s="348"/>
      <c r="DC11" s="354"/>
      <c r="DD11" s="353" t="str">
        <f t="array" ref="DD11:DD1009" ca="1">IF(tkdd_tendiadiem&lt;&gt;"", COUNTIFS(dsf1_diadiemtiepxuc,tkdd_tendiadiem,dsf1_hotenf1,"&lt;&gt;",dsf1_hinhthuccachly,"&lt;&gt;", dsf1_chidinhlaymaulan4,"CO",dsf1_ngaylaymaulan4,"&lt;&gt;"),"")</f>
        <v/>
      </c>
      <c r="DE11" s="348"/>
      <c r="DF11" s="354"/>
      <c r="DG11" s="357" t="str">
        <f t="array" ref="DG11:DG1009" ca="1">IF(tkdd_tendiadiem&lt;&gt;"", COUNTIFS(dsf1_hinhthuctiepxuc,$D$5,dsf1_diadiemtiepxuc,tkdd_tendiadiem,dsf1_hotenf1,"&lt;&gt;",dsf1_hinhthuccachly,"&lt;&gt;", dsf1_chidinhlaymaulan4,"CO",dsf1_ngaylaymaulan4,"&lt;&gt;"),"")</f>
        <v/>
      </c>
      <c r="DH11" s="350" t="str">
        <f t="array" ref="DH11:DH1009" ca="1">IF(tkdd_tendiadiem&lt;&gt;"", COUNTIFS(dsf1_hinhthuctiepxuc,$D$5,dsf1_diadiemtiepxuc,tkdd_tendiadiem,dsf1_hotenf1,"&lt;&gt;",dsf1_hinhthuccachly,"&lt;&gt;", dsf1_chidinhlaymaulan4,"CO",dsf1_ngaylaymaulan4,"&lt;&gt;",dsf1_kqxnlan4,$BL$6),"")</f>
        <v/>
      </c>
      <c r="DI11" s="350" t="str">
        <f t="array" ref="DI11:DI1009" ca="1">IF(tkdd_tendiadiem&lt;&gt;"", COUNTIFS(dsf1_hinhthuctiepxuc,$D$5,dsf1_diadiemtiepxuc,tkdd_tendiadiem,dsf1_hotenf1,"&lt;&gt;",dsf1_hinhthuccachly,"&lt;&gt;", dsf1_chidinhlaymaulan4,"CO",dsf1_ngaylaymaulan4,"&lt;&gt;",dsf1_kqxnlan4,$BM$6),"")</f>
        <v/>
      </c>
      <c r="DJ11" s="351" t="str">
        <f t="array" ref="DJ11:DJ1009" ca="1">IF(tkdd_tendiadiem&lt;&gt;"", COUNTIFS(dsf1_hinhthuctiepxuc,$D$5,dsf1_diadiemtiepxuc,tkdd_tendiadiem,dsf1_hotenf1,"&lt;&gt;",dsf1_hinhthuccachly,"&lt;&gt;", dsf1_chidinhlaymaulan4,"CO",dsf1_ngaylaymaulan4,"&lt;&gt;",dsf1_kqxnlan4,""),"")</f>
        <v/>
      </c>
      <c r="DK11" s="357" t="str">
        <f t="array" ref="DK11:DK1009" ca="1">IF(tkdd_tendiadiem&lt;&gt;"", COUNTIFS(dsf1_hinhthuctiepxuc,"&lt;&gt;"&amp;$D$5,dsf1_diadiemtiepxuc,tkdd_tendiadiem,dsf1_hotenf1,"&lt;&gt;",dsf1_hinhthuccachly,"&lt;&gt;", dsf1_chidinhlaymaulan4,"CO",dsf1_ngaylaymaulan4,"&lt;&gt;"),"")</f>
        <v/>
      </c>
      <c r="DL11" s="350" t="str">
        <f t="array" ref="DL11:DL1009" ca="1">IF(tkdd_tendiadiem&lt;&gt;"", COUNTIFS(dsf1_hinhthuctiepxuc,"&lt;&gt;"&amp;$D$5,dsf1_diadiemtiepxuc,tkdd_tendiadiem,dsf1_hotenf1,"&lt;&gt;",dsf1_hinhthuccachly,"&lt;&gt;", dsf1_chidinhlaymaulan4,"CO",dsf1_ngaylaymaulan4,"&lt;&gt;",dsf1_kqxnlan4,$BL$6),"")</f>
        <v/>
      </c>
      <c r="DM11" s="350" t="str">
        <f t="array" ref="DM11:DM1009" ca="1">IF(tkdd_tendiadiem&lt;&gt;"", COUNTIFS(dsf1_hinhthuctiepxuc,"&lt;&gt;"&amp;$D$5,dsf1_diadiemtiepxuc,tkdd_tendiadiem,dsf1_hotenf1,"&lt;&gt;",dsf1_hinhthuccachly,"&lt;&gt;", dsf1_chidinhlaymaulan4,"CO",dsf1_ngaylaymaulan4,"&lt;&gt;",dsf1_kqxnlan4,$BM$6),"")</f>
        <v/>
      </c>
      <c r="DN11" s="352" t="str">
        <f t="array" ref="DN11:DN1009" ca="1">IF(tkdd_tendiadiem&lt;&gt;"", COUNTIFS(dsf1_hinhthuctiepxuc,"&lt;&gt;"&amp;$D$5,dsf1_diadiemtiepxuc,tkdd_tendiadiem,dsf1_hotenf1,"&lt;&gt;",dsf1_hinhthuccachly,"&lt;&gt;", dsf1_chidinhlaymaulan4,"CO",dsf1_ngaylaymaulan4,"&lt;&gt;",dsf1_kqxnlan4,""),"")</f>
        <v/>
      </c>
      <c r="DO11" s="343" t="str">
        <f t="array" ref="DO11:DO1009" ca="1">IF(tkdd_tendiadiem&lt;&gt;"", COUNTIFS(dsf1_hinhthuctiepxuc,$D$5,dsf1_diadiemtiepxuc,tkdd_tendiadiem,dsf1_hotenf1,"&lt;&gt;",dsf1_hinhthuccachly,"&lt;&gt;", dsf1_chidinhlaymaulan5,"CO"),"")</f>
        <v/>
      </c>
      <c r="DP11" s="338" t="str">
        <f t="array" ref="DP11:DP1009" ca="1">IF(tkdd_tendiadiem&lt;&gt;"", COUNTIFS(dsf1_hinhthuctiepxuc,$D$5,dsf1_diadiemtiepxuc,tkdd_tendiadiem,dsf1_hotenf1,"&lt;&gt;",dsf1_hinhthuccachly,"&lt;&gt;", dsf1_chidinhlaymaulan5,"CO",dsf1_ngaylaymaulan5,"&lt;&gt;"),"")</f>
        <v/>
      </c>
      <c r="DQ11" s="339" t="str">
        <f t="array" ref="DQ11:DQ1009" ca="1">IF(tkdd_tendiadiem&lt;&gt;"", COUNTIFS(dsf1_hinhthuctiepxuc,$D$5,dsf1_diadiemtiepxuc,tkdd_tendiadiem,dsf1_hotenf1,"&lt;&gt;",dsf1_hinhthuccachly,"&lt;&gt;", dsf1_chidinhlaymaulan5,"CO",dsf1_ngaylaymaulan5,""),"")</f>
        <v/>
      </c>
      <c r="DR11" s="343" t="str">
        <f t="array" ref="DR11:DR1009" ca="1">IF(tkdd_tendiadiem&lt;&gt;"", COUNTIFS(dsf1_hinhthuctiepxuc,"&lt;&gt;"&amp;$D$5,dsf1_diadiemtiepxuc,tkdd_tendiadiem,dsf1_hotenf1,"&lt;&gt;",dsf1_hinhthuccachly,"&lt;&gt;", dsf1_chidinhlaymaulan5,"CO"),"")</f>
        <v/>
      </c>
      <c r="DS11" s="338" t="str">
        <f t="array" ref="DS11:DS1009" ca="1">IF(tkdd_tendiadiem&lt;&gt;"", COUNTIFS(dsf1_hinhthuctiepxuc,"&lt;&gt;"&amp;$D$5,dsf1_diadiemtiepxuc,tkdd_tendiadiem,dsf1_hotenf1,"&lt;&gt;",dsf1_hinhthuccachly,"&lt;&gt;", dsf1_chidinhlaymaulan5,"CO",dsf1_ngaylaymaulan5,"&lt;&gt;"),"")</f>
        <v/>
      </c>
      <c r="DT11" s="348"/>
      <c r="DU11" s="354"/>
      <c r="DV11" s="355" t="str">
        <f t="array" ref="DV11:DV1009" ca="1">IF(tkdd_tendiadiem&lt;&gt;"", COUNTIFS(dsf1_hinhthuctiepxuc,"&lt;&gt;"&amp;$D$5,dsf1_diadiemtiepxuc,tkdd_tendiadiem,dsf1_hotenf1,"&lt;&gt;",dsf1_hinhthuccachly,"&lt;&gt;", dsf1_chidinhlaymaulan5,"CO",dsf1_ngaylaymaulan5,""),"")</f>
        <v/>
      </c>
      <c r="DW11" s="348"/>
      <c r="DX11" s="354"/>
      <c r="DY11" s="346" t="str">
        <f t="array" ref="DY11:DY1009" ca="1">IF(tkdd_tendiadiem&lt;&gt;"", COUNTIFS(dsf1_diadiemtiepxuc,tkdd_tendiadiem,dsf1_hotenf1,"&lt;&gt;",dsf1_hinhthuccachly,"&lt;&gt;", dsf1_chidinhlaymaulan5,"CO",dsf1_ngaylaymaulan5,"&lt;&gt;"),"")</f>
        <v/>
      </c>
      <c r="DZ11" s="348"/>
      <c r="EA11" s="354"/>
      <c r="EB11" s="343" t="str">
        <f t="array" ref="EB11:EB1009" ca="1">IF(tkdd_tendiadiem&lt;&gt;"", COUNTIFS(dsf1_diadiemtiepxuc,tkdd_tendiadiem,dsf1_hotenf1,"&lt;&gt;",dsf1_hinhthuccachly,"&lt;&gt;", dsf1_chidinhlaymaulan5,"CO",dsf1_ngaylaymaulan5,"&lt;&gt;"),"")</f>
        <v/>
      </c>
      <c r="EC11" s="348"/>
      <c r="ED11" s="354"/>
      <c r="EE11" s="346" t="str">
        <f t="array" ref="EE11:EE1009" ca="1">IF(tkdd_tendiadiem&lt;&gt;"", COUNTIFS(dsf1_hinhthuctiepxuc,$D$5,dsf1_diadiemtiepxuc,tkdd_tendiadiem,dsf1_hotenf1,"&lt;&gt;",dsf1_hinhthuccachly,"&lt;&gt;", dsf1_chidinhlaymaulan5,"CO",dsf1_ngaylaymaulan5,"&lt;&gt;"),"")</f>
        <v/>
      </c>
      <c r="EF11" s="350" t="str">
        <f t="array" ref="EF11:EF1009" ca="1">IF(tkdd_tendiadiem&lt;&gt;"", COUNTIFS(dsf1_hinhthuctiepxuc,$D$5,dsf1_diadiemtiepxuc,tkdd_tendiadiem,dsf1_hotenf1,"&lt;&gt;",dsf1_hinhthuccachly,"&lt;&gt;", dsf1_chidinhlaymaulan5,"CO",dsf1_ngaylaymaulan5,"&lt;&gt;",dsf1_kqxnlan5,$BL$6),"")</f>
        <v/>
      </c>
      <c r="EG11" s="350" t="str">
        <f t="array" ref="EG11:EG1009" ca="1">IF(tkdd_tendiadiem&lt;&gt;"", COUNTIFS(dsf1_hinhthuctiepxuc,$D$5,dsf1_diadiemtiepxuc,tkdd_tendiadiem,dsf1_hotenf1,"&lt;&gt;",dsf1_hinhthuccachly,"&lt;&gt;", dsf1_chidinhlaymaulan5,"CO",dsf1_ngaylaymaulan5,"&lt;&gt;",dsf1_kqxnlan5,$BM$6),"")</f>
        <v/>
      </c>
      <c r="EH11" s="351" t="str">
        <f t="array" ref="EH11:EH1009" ca="1">IF(tkdd_tendiadiem&lt;&gt;"", COUNTIFS(dsf1_hinhthuctiepxuc,$D$5,dsf1_diadiemtiepxuc,tkdd_tendiadiem,dsf1_hotenf1,"&lt;&gt;",dsf1_hinhthuccachly,"&lt;&gt;", dsf1_chidinhlaymaulan5,"CO",dsf1_ngaylaymaulan5,"&lt;&gt;",dsf1_kqxnlan5,""),"")</f>
        <v/>
      </c>
      <c r="EI11" s="346" t="str">
        <f t="array" ref="EI11:EI1009" ca="1">IF(tkdd_tendiadiem&lt;&gt;"", COUNTIFS(dsf1_hinhthuctiepxuc,"&lt;&gt;"&amp;$D$5,dsf1_diadiemtiepxuc,tkdd_tendiadiem,dsf1_hotenf1,"&lt;&gt;",dsf1_hinhthuccachly,"&lt;&gt;", dsf1_chidinhlaymaulan5,"CO",dsf1_ngaylaymaulan5,"&lt;&gt;"),"")</f>
        <v/>
      </c>
      <c r="EJ11" s="350" t="str">
        <f t="array" ref="EJ11:EJ1009" ca="1">IF(tkdd_tendiadiem&lt;&gt;"", COUNTIFS(dsf1_hinhthuctiepxuc,"&lt;&gt;"&amp;$D$5,dsf1_diadiemtiepxuc,tkdd_tendiadiem,dsf1_hotenf1,"&lt;&gt;",dsf1_hinhthuccachly,"&lt;&gt;", dsf1_chidinhlaymaulan5,"CO",dsf1_ngaylaymaulan5,"&lt;&gt;",dsf1_kqxnlan5,$BL$6),"")</f>
        <v/>
      </c>
      <c r="EK11" s="350" t="str">
        <f t="array" ref="EK11:EK1009" ca="1">IF(tkdd_tendiadiem&lt;&gt;"", COUNTIFS(dsf1_hinhthuctiepxuc,"&lt;&gt;"&amp;$D$5,dsf1_diadiemtiepxuc,tkdd_tendiadiem,dsf1_hotenf1,"&lt;&gt;",dsf1_hinhthuccachly,"&lt;&gt;", dsf1_chidinhlaymaulan5,"CO",dsf1_ngaylaymaulan5,"&lt;&gt;",dsf1_kqxnlan5,$BM$6),"")</f>
        <v/>
      </c>
      <c r="EL11" s="352" t="str">
        <f t="array" ref="EL11:EL1009" ca="1">IF(tkdd_tendiadiem&lt;&gt;"", COUNTIFS(dsf1_hinhthuctiepxuc,"&lt;&gt;"&amp;$D$5,dsf1_diadiemtiepxuc,tkdd_tendiadiem,dsf1_hotenf1,"&lt;&gt;",dsf1_hinhthuccachly,"&lt;&gt;", dsf1_chidinhlaymaulan5,"CO",dsf1_ngaylaymaulan5,"&lt;&gt;",dsf1_kqxnlan5,""),"")</f>
        <v/>
      </c>
      <c r="EM11" s="359" t="str">
        <f t="array" ref="EM11:EM1009" ca="1">IF(tkdd_tendiadiem&lt;&gt;"", COUNTIFS(dsf1_diadiemtiepxuc,tkdd_tendiadiem,dsf1_hotenf1,"&lt;&gt;",dsf1_ngaylamkhangthe,"&lt;&gt;"),"")</f>
        <v/>
      </c>
      <c r="EN11" s="338" t="str">
        <f t="array" ref="EN11:EN1009" ca="1">IF(tkdd_tendiadiem&lt;&gt;"", COUNTIFS(dsf1_diadiemtiepxuc,tkdd_tendiadiem,dsf1_hotenf1,"&lt;&gt;",dsf1_ngaylamkhangthe,"&lt;&gt;",dsf1_ketquakhangthe,$EN$6),"")</f>
        <v/>
      </c>
      <c r="EO11" s="338" t="str">
        <f t="array" ref="EO11:EO1009" ca="1">IF(tkdd_tendiadiem&lt;&gt;"", COUNTIFS(dsf1_diadiemtiepxuc,tkdd_tendiadiem,dsf1_hotenf1,"&lt;&gt;",dsf1_ngaylamkhangthe,"&lt;&gt;",dsf1_ketquakhangthe,$EO$6),"")</f>
        <v/>
      </c>
    </row>
    <row r="12" spans="1:145" ht="21.75" customHeight="1">
      <c r="A12" s="328" t="str">
        <v/>
      </c>
      <c r="B12" s="360" t="str">
        <v/>
      </c>
      <c r="C12" s="330"/>
      <c r="D12" s="331" t="str">
        <v/>
      </c>
      <c r="E12" s="331" t="str">
        <v/>
      </c>
      <c r="F12" s="332" t="str">
        <v/>
      </c>
      <c r="G12" s="333" t="str">
        <v/>
      </c>
      <c r="H12" s="334" t="str">
        <v/>
      </c>
      <c r="I12" s="333" t="str">
        <v/>
      </c>
      <c r="J12" s="334" t="str">
        <v/>
      </c>
      <c r="K12" s="335" t="str">
        <v/>
      </c>
      <c r="L12" s="336" t="str">
        <v/>
      </c>
      <c r="M12" s="337" t="str">
        <v/>
      </c>
      <c r="N12" s="338" t="str">
        <v/>
      </c>
      <c r="O12" s="338" t="str">
        <v/>
      </c>
      <c r="P12" s="339" t="str">
        <v/>
      </c>
      <c r="Q12" s="337" t="str">
        <v/>
      </c>
      <c r="R12" s="338" t="str">
        <v/>
      </c>
      <c r="S12" s="338" t="str">
        <v/>
      </c>
      <c r="T12" s="339" t="str">
        <v/>
      </c>
      <c r="U12" s="340" t="str">
        <v/>
      </c>
      <c r="V12" s="341" t="str">
        <v/>
      </c>
      <c r="W12" s="341" t="str">
        <v/>
      </c>
      <c r="X12" s="342" t="str">
        <v/>
      </c>
      <c r="Y12" s="337" t="str">
        <v/>
      </c>
      <c r="Z12" s="339" t="str">
        <v/>
      </c>
      <c r="AA12" s="343" t="str">
        <v/>
      </c>
      <c r="AB12" s="344"/>
      <c r="AC12" s="345"/>
      <c r="AD12" s="346" t="str">
        <v/>
      </c>
      <c r="AE12" s="344"/>
      <c r="AF12" s="345"/>
      <c r="AG12" s="347" t="str">
        <v/>
      </c>
      <c r="AH12" s="344"/>
      <c r="AI12" s="345"/>
      <c r="AJ12" s="346" t="str">
        <v/>
      </c>
      <c r="AK12" s="348"/>
      <c r="AL12" s="349"/>
      <c r="AM12" s="346" t="str">
        <v/>
      </c>
      <c r="AN12" s="361" t="str">
        <v/>
      </c>
      <c r="AO12" s="350" t="str">
        <v/>
      </c>
      <c r="AP12" s="351" t="str">
        <v/>
      </c>
      <c r="AQ12" s="284" t="str">
        <v/>
      </c>
      <c r="AR12" s="361" t="str">
        <v/>
      </c>
      <c r="AS12" s="350" t="str">
        <v/>
      </c>
      <c r="AT12" s="352" t="str">
        <v/>
      </c>
      <c r="AU12" s="353" t="str">
        <v/>
      </c>
      <c r="AV12" s="338" t="str">
        <v/>
      </c>
      <c r="AW12" s="339" t="str">
        <v/>
      </c>
      <c r="AX12" s="353" t="str">
        <v/>
      </c>
      <c r="AY12" s="338" t="str">
        <v/>
      </c>
      <c r="AZ12" s="348"/>
      <c r="BA12" s="354"/>
      <c r="BB12" s="355" t="str">
        <v/>
      </c>
      <c r="BC12" s="348"/>
      <c r="BD12" s="356"/>
      <c r="BE12" s="357" t="str">
        <v/>
      </c>
      <c r="BF12" s="358"/>
      <c r="BG12" s="356"/>
      <c r="BH12" s="353" t="str">
        <v/>
      </c>
      <c r="BI12" s="358"/>
      <c r="BJ12" s="354"/>
      <c r="BK12" s="357" t="str">
        <v/>
      </c>
      <c r="BL12" s="350" t="str">
        <v/>
      </c>
      <c r="BM12" s="350" t="str">
        <v/>
      </c>
      <c r="BN12" s="287" t="str">
        <v/>
      </c>
      <c r="BO12" s="357" t="str">
        <v/>
      </c>
      <c r="BP12" s="350" t="str">
        <v/>
      </c>
      <c r="BQ12" s="350" t="str">
        <v/>
      </c>
      <c r="BR12" s="288" t="str">
        <v/>
      </c>
      <c r="BS12" s="362" t="str">
        <v/>
      </c>
      <c r="BT12" s="363" t="str">
        <v/>
      </c>
      <c r="BU12" s="364" t="str">
        <v/>
      </c>
      <c r="BV12" s="362" t="str">
        <v/>
      </c>
      <c r="BW12" s="363" t="str">
        <v/>
      </c>
      <c r="BX12" s="365"/>
      <c r="BY12" s="366"/>
      <c r="BZ12" s="367" t="str">
        <v/>
      </c>
      <c r="CA12" s="365"/>
      <c r="CB12" s="366"/>
      <c r="CC12" s="368" t="str">
        <v/>
      </c>
      <c r="CD12" s="365"/>
      <c r="CE12" s="366"/>
      <c r="CF12" s="362" t="str">
        <v/>
      </c>
      <c r="CG12" s="365"/>
      <c r="CH12" s="366"/>
      <c r="CI12" s="368" t="str">
        <v/>
      </c>
      <c r="CJ12" s="369" t="str">
        <v/>
      </c>
      <c r="CK12" s="369" t="str">
        <v/>
      </c>
      <c r="CL12" s="287" t="str">
        <v/>
      </c>
      <c r="CM12" s="368" t="str">
        <v/>
      </c>
      <c r="CN12" s="369" t="str">
        <v/>
      </c>
      <c r="CO12" s="369" t="str">
        <v/>
      </c>
      <c r="CP12" s="288" t="str">
        <v/>
      </c>
      <c r="CQ12" s="353" t="str">
        <v/>
      </c>
      <c r="CR12" s="338" t="str">
        <v/>
      </c>
      <c r="CS12" s="339" t="str">
        <v/>
      </c>
      <c r="CT12" s="353" t="str">
        <v/>
      </c>
      <c r="CU12" s="338" t="str">
        <v/>
      </c>
      <c r="CV12" s="365"/>
      <c r="CW12" s="366"/>
      <c r="CX12" s="355" t="str">
        <v/>
      </c>
      <c r="CY12" s="365"/>
      <c r="CZ12" s="366"/>
      <c r="DA12" s="357" t="str">
        <v/>
      </c>
      <c r="DB12" s="365"/>
      <c r="DC12" s="366"/>
      <c r="DD12" s="353" t="str">
        <v/>
      </c>
      <c r="DE12" s="365"/>
      <c r="DF12" s="366"/>
      <c r="DG12" s="357" t="str">
        <v/>
      </c>
      <c r="DH12" s="350" t="str">
        <v/>
      </c>
      <c r="DI12" s="350" t="str">
        <v/>
      </c>
      <c r="DJ12" s="287" t="str">
        <v/>
      </c>
      <c r="DK12" s="357" t="str">
        <v/>
      </c>
      <c r="DL12" s="350" t="str">
        <v/>
      </c>
      <c r="DM12" s="350" t="str">
        <v/>
      </c>
      <c r="DN12" s="288" t="str">
        <v/>
      </c>
      <c r="DO12" s="343" t="str">
        <v/>
      </c>
      <c r="DP12" s="338" t="str">
        <v/>
      </c>
      <c r="DQ12" s="339" t="str">
        <v/>
      </c>
      <c r="DR12" s="343" t="str">
        <v/>
      </c>
      <c r="DS12" s="338" t="str">
        <v/>
      </c>
      <c r="DT12" s="365"/>
      <c r="DU12" s="366"/>
      <c r="DV12" s="355" t="str">
        <v/>
      </c>
      <c r="DW12" s="365"/>
      <c r="DX12" s="366"/>
      <c r="DY12" s="346" t="str">
        <v/>
      </c>
      <c r="DZ12" s="365"/>
      <c r="EA12" s="366"/>
      <c r="EB12" s="343" t="str">
        <v/>
      </c>
      <c r="EC12" s="365"/>
      <c r="ED12" s="366"/>
      <c r="EE12" s="346" t="str">
        <v/>
      </c>
      <c r="EF12" s="350" t="str">
        <v/>
      </c>
      <c r="EG12" s="350" t="str">
        <v/>
      </c>
      <c r="EH12" s="287" t="str">
        <v/>
      </c>
      <c r="EI12" s="346" t="str">
        <v/>
      </c>
      <c r="EJ12" s="350" t="str">
        <v/>
      </c>
      <c r="EK12" s="350" t="str">
        <v/>
      </c>
      <c r="EL12" s="288" t="str">
        <v/>
      </c>
      <c r="EM12" s="359" t="str">
        <v/>
      </c>
      <c r="EN12" s="338" t="str">
        <v/>
      </c>
      <c r="EO12" s="338" t="str">
        <v/>
      </c>
    </row>
    <row r="13" spans="1:145" ht="21.75" customHeight="1">
      <c r="A13" s="328" t="str">
        <v/>
      </c>
      <c r="B13" s="360" t="str">
        <v/>
      </c>
      <c r="C13" s="330"/>
      <c r="D13" s="331" t="str">
        <v/>
      </c>
      <c r="E13" s="331" t="str">
        <v/>
      </c>
      <c r="F13" s="332" t="str">
        <v/>
      </c>
      <c r="G13" s="333" t="str">
        <v/>
      </c>
      <c r="H13" s="334" t="str">
        <v/>
      </c>
      <c r="I13" s="333" t="str">
        <v/>
      </c>
      <c r="J13" s="334" t="str">
        <v/>
      </c>
      <c r="K13" s="335" t="str">
        <v/>
      </c>
      <c r="L13" s="336" t="str">
        <v/>
      </c>
      <c r="M13" s="337" t="str">
        <v/>
      </c>
      <c r="N13" s="338" t="str">
        <v/>
      </c>
      <c r="O13" s="338" t="str">
        <v/>
      </c>
      <c r="P13" s="339" t="str">
        <v/>
      </c>
      <c r="Q13" s="337" t="str">
        <v/>
      </c>
      <c r="R13" s="338" t="str">
        <v/>
      </c>
      <c r="S13" s="338" t="str">
        <v/>
      </c>
      <c r="T13" s="339" t="str">
        <v/>
      </c>
      <c r="U13" s="340" t="str">
        <v/>
      </c>
      <c r="V13" s="341" t="str">
        <v/>
      </c>
      <c r="W13" s="341" t="str">
        <v/>
      </c>
      <c r="X13" s="342" t="str">
        <v/>
      </c>
      <c r="Y13" s="337" t="str">
        <v/>
      </c>
      <c r="Z13" s="339" t="str">
        <v/>
      </c>
      <c r="AA13" s="343" t="str">
        <v/>
      </c>
      <c r="AB13" s="344"/>
      <c r="AC13" s="345"/>
      <c r="AD13" s="346" t="str">
        <v/>
      </c>
      <c r="AE13" s="344"/>
      <c r="AF13" s="345"/>
      <c r="AG13" s="347" t="str">
        <v/>
      </c>
      <c r="AH13" s="344"/>
      <c r="AI13" s="345"/>
      <c r="AJ13" s="346" t="str">
        <v/>
      </c>
      <c r="AK13" s="348"/>
      <c r="AL13" s="349"/>
      <c r="AM13" s="346" t="str">
        <v/>
      </c>
      <c r="AN13" s="361" t="str">
        <v/>
      </c>
      <c r="AO13" s="350" t="str">
        <v/>
      </c>
      <c r="AP13" s="351" t="str">
        <v/>
      </c>
      <c r="AQ13" s="284" t="str">
        <v/>
      </c>
      <c r="AR13" s="361" t="str">
        <v/>
      </c>
      <c r="AS13" s="350" t="str">
        <v/>
      </c>
      <c r="AT13" s="352" t="str">
        <v/>
      </c>
      <c r="AU13" s="353" t="str">
        <v/>
      </c>
      <c r="AV13" s="338" t="str">
        <v/>
      </c>
      <c r="AW13" s="339" t="str">
        <v/>
      </c>
      <c r="AX13" s="353" t="str">
        <v/>
      </c>
      <c r="AY13" s="338" t="str">
        <v/>
      </c>
      <c r="AZ13" s="348"/>
      <c r="BA13" s="354"/>
      <c r="BB13" s="355" t="str">
        <v/>
      </c>
      <c r="BC13" s="348"/>
      <c r="BD13" s="356"/>
      <c r="BE13" s="357" t="str">
        <v/>
      </c>
      <c r="BF13" s="358"/>
      <c r="BG13" s="356"/>
      <c r="BH13" s="353" t="str">
        <v/>
      </c>
      <c r="BI13" s="358"/>
      <c r="BJ13" s="354"/>
      <c r="BK13" s="357" t="str">
        <v/>
      </c>
      <c r="BL13" s="350" t="str">
        <v/>
      </c>
      <c r="BM13" s="350" t="str">
        <v/>
      </c>
      <c r="BN13" s="287" t="str">
        <v/>
      </c>
      <c r="BO13" s="357" t="str">
        <v/>
      </c>
      <c r="BP13" s="350" t="str">
        <v/>
      </c>
      <c r="BQ13" s="350" t="str">
        <v/>
      </c>
      <c r="BR13" s="288" t="str">
        <v/>
      </c>
      <c r="BS13" s="362" t="str">
        <v/>
      </c>
      <c r="BT13" s="363" t="str">
        <v/>
      </c>
      <c r="BU13" s="364" t="str">
        <v/>
      </c>
      <c r="BV13" s="362" t="str">
        <v/>
      </c>
      <c r="BW13" s="363" t="str">
        <v/>
      </c>
      <c r="BX13" s="365"/>
      <c r="BY13" s="366"/>
      <c r="BZ13" s="367" t="str">
        <v/>
      </c>
      <c r="CA13" s="365"/>
      <c r="CB13" s="366"/>
      <c r="CC13" s="368" t="str">
        <v/>
      </c>
      <c r="CD13" s="365"/>
      <c r="CE13" s="366"/>
      <c r="CF13" s="362" t="str">
        <v/>
      </c>
      <c r="CG13" s="365"/>
      <c r="CH13" s="366"/>
      <c r="CI13" s="368" t="str">
        <v/>
      </c>
      <c r="CJ13" s="369" t="str">
        <v/>
      </c>
      <c r="CK13" s="369" t="str">
        <v/>
      </c>
      <c r="CL13" s="287" t="str">
        <v/>
      </c>
      <c r="CM13" s="368" t="str">
        <v/>
      </c>
      <c r="CN13" s="369" t="str">
        <v/>
      </c>
      <c r="CO13" s="369" t="str">
        <v/>
      </c>
      <c r="CP13" s="288" t="str">
        <v/>
      </c>
      <c r="CQ13" s="353" t="str">
        <v/>
      </c>
      <c r="CR13" s="338" t="str">
        <v/>
      </c>
      <c r="CS13" s="339" t="str">
        <v/>
      </c>
      <c r="CT13" s="353" t="str">
        <v/>
      </c>
      <c r="CU13" s="338" t="str">
        <v/>
      </c>
      <c r="CV13" s="365"/>
      <c r="CW13" s="366"/>
      <c r="CX13" s="355" t="str">
        <v/>
      </c>
      <c r="CY13" s="365"/>
      <c r="CZ13" s="366"/>
      <c r="DA13" s="357" t="str">
        <v/>
      </c>
      <c r="DB13" s="365"/>
      <c r="DC13" s="366"/>
      <c r="DD13" s="353" t="str">
        <v/>
      </c>
      <c r="DE13" s="365"/>
      <c r="DF13" s="366"/>
      <c r="DG13" s="357" t="str">
        <v/>
      </c>
      <c r="DH13" s="350" t="str">
        <v/>
      </c>
      <c r="DI13" s="350" t="str">
        <v/>
      </c>
      <c r="DJ13" s="287" t="str">
        <v/>
      </c>
      <c r="DK13" s="357" t="str">
        <v/>
      </c>
      <c r="DL13" s="350" t="str">
        <v/>
      </c>
      <c r="DM13" s="350" t="str">
        <v/>
      </c>
      <c r="DN13" s="288" t="str">
        <v/>
      </c>
      <c r="DO13" s="343" t="str">
        <v/>
      </c>
      <c r="DP13" s="338" t="str">
        <v/>
      </c>
      <c r="DQ13" s="339" t="str">
        <v/>
      </c>
      <c r="DR13" s="343" t="str">
        <v/>
      </c>
      <c r="DS13" s="338" t="str">
        <v/>
      </c>
      <c r="DT13" s="365"/>
      <c r="DU13" s="366"/>
      <c r="DV13" s="355" t="str">
        <v/>
      </c>
      <c r="DW13" s="365"/>
      <c r="DX13" s="366"/>
      <c r="DY13" s="346" t="str">
        <v/>
      </c>
      <c r="DZ13" s="365"/>
      <c r="EA13" s="366"/>
      <c r="EB13" s="343" t="str">
        <v/>
      </c>
      <c r="EC13" s="365"/>
      <c r="ED13" s="366"/>
      <c r="EE13" s="346" t="str">
        <v/>
      </c>
      <c r="EF13" s="350" t="str">
        <v/>
      </c>
      <c r="EG13" s="350" t="str">
        <v/>
      </c>
      <c r="EH13" s="287" t="str">
        <v/>
      </c>
      <c r="EI13" s="346" t="str">
        <v/>
      </c>
      <c r="EJ13" s="350" t="str">
        <v/>
      </c>
      <c r="EK13" s="350" t="str">
        <v/>
      </c>
      <c r="EL13" s="288" t="str">
        <v/>
      </c>
      <c r="EM13" s="359" t="str">
        <v/>
      </c>
      <c r="EN13" s="338" t="str">
        <v/>
      </c>
      <c r="EO13" s="338" t="str">
        <v/>
      </c>
    </row>
    <row r="14" spans="1:145" ht="21.75" customHeight="1">
      <c r="A14" s="328" t="str">
        <v/>
      </c>
      <c r="B14" s="360" t="str">
        <v/>
      </c>
      <c r="C14" s="330"/>
      <c r="D14" s="331" t="str">
        <v/>
      </c>
      <c r="E14" s="331" t="str">
        <v/>
      </c>
      <c r="F14" s="332" t="str">
        <v/>
      </c>
      <c r="G14" s="333" t="str">
        <v/>
      </c>
      <c r="H14" s="334" t="str">
        <v/>
      </c>
      <c r="I14" s="333" t="str">
        <v/>
      </c>
      <c r="J14" s="334" t="str">
        <v/>
      </c>
      <c r="K14" s="335" t="str">
        <v/>
      </c>
      <c r="L14" s="336" t="str">
        <v/>
      </c>
      <c r="M14" s="337" t="str">
        <v/>
      </c>
      <c r="N14" s="338" t="str">
        <v/>
      </c>
      <c r="O14" s="338" t="str">
        <v/>
      </c>
      <c r="P14" s="339" t="str">
        <v/>
      </c>
      <c r="Q14" s="337" t="str">
        <v/>
      </c>
      <c r="R14" s="338" t="str">
        <v/>
      </c>
      <c r="S14" s="338" t="str">
        <v/>
      </c>
      <c r="T14" s="339" t="str">
        <v/>
      </c>
      <c r="U14" s="340" t="str">
        <v/>
      </c>
      <c r="V14" s="341" t="str">
        <v/>
      </c>
      <c r="W14" s="341" t="str">
        <v/>
      </c>
      <c r="X14" s="342" t="str">
        <v/>
      </c>
      <c r="Y14" s="337" t="str">
        <v/>
      </c>
      <c r="Z14" s="339" t="str">
        <v/>
      </c>
      <c r="AA14" s="343" t="str">
        <v/>
      </c>
      <c r="AB14" s="344"/>
      <c r="AC14" s="345"/>
      <c r="AD14" s="346" t="str">
        <v/>
      </c>
      <c r="AE14" s="344"/>
      <c r="AF14" s="345"/>
      <c r="AG14" s="347" t="str">
        <v/>
      </c>
      <c r="AH14" s="344"/>
      <c r="AI14" s="345"/>
      <c r="AJ14" s="346" t="str">
        <v/>
      </c>
      <c r="AK14" s="348"/>
      <c r="AL14" s="349"/>
      <c r="AM14" s="346" t="str">
        <v/>
      </c>
      <c r="AN14" s="361" t="str">
        <v/>
      </c>
      <c r="AO14" s="350" t="str">
        <v/>
      </c>
      <c r="AP14" s="351" t="str">
        <v/>
      </c>
      <c r="AQ14" s="284" t="str">
        <v/>
      </c>
      <c r="AR14" s="361" t="str">
        <v/>
      </c>
      <c r="AS14" s="350" t="str">
        <v/>
      </c>
      <c r="AT14" s="352" t="str">
        <v/>
      </c>
      <c r="AU14" s="353" t="str">
        <v/>
      </c>
      <c r="AV14" s="338" t="str">
        <v/>
      </c>
      <c r="AW14" s="339" t="str">
        <v/>
      </c>
      <c r="AX14" s="353" t="str">
        <v/>
      </c>
      <c r="AY14" s="338" t="str">
        <v/>
      </c>
      <c r="AZ14" s="348"/>
      <c r="BA14" s="354"/>
      <c r="BB14" s="355" t="str">
        <v/>
      </c>
      <c r="BC14" s="348"/>
      <c r="BD14" s="356"/>
      <c r="BE14" s="357" t="str">
        <v/>
      </c>
      <c r="BF14" s="358"/>
      <c r="BG14" s="356"/>
      <c r="BH14" s="353" t="str">
        <v/>
      </c>
      <c r="BI14" s="358"/>
      <c r="BJ14" s="354"/>
      <c r="BK14" s="357" t="str">
        <v/>
      </c>
      <c r="BL14" s="350" t="str">
        <v/>
      </c>
      <c r="BM14" s="350" t="str">
        <v/>
      </c>
      <c r="BN14" s="287" t="str">
        <v/>
      </c>
      <c r="BO14" s="357" t="str">
        <v/>
      </c>
      <c r="BP14" s="350" t="str">
        <v/>
      </c>
      <c r="BQ14" s="350" t="str">
        <v/>
      </c>
      <c r="BR14" s="288" t="str">
        <v/>
      </c>
      <c r="BS14" s="362" t="str">
        <v/>
      </c>
      <c r="BT14" s="363" t="str">
        <v/>
      </c>
      <c r="BU14" s="364" t="str">
        <v/>
      </c>
      <c r="BV14" s="362" t="str">
        <v/>
      </c>
      <c r="BW14" s="363" t="str">
        <v/>
      </c>
      <c r="BX14" s="365"/>
      <c r="BY14" s="366"/>
      <c r="BZ14" s="367" t="str">
        <v/>
      </c>
      <c r="CA14" s="365"/>
      <c r="CB14" s="366"/>
      <c r="CC14" s="368" t="str">
        <v/>
      </c>
      <c r="CD14" s="365"/>
      <c r="CE14" s="366"/>
      <c r="CF14" s="362" t="str">
        <v/>
      </c>
      <c r="CG14" s="365"/>
      <c r="CH14" s="366"/>
      <c r="CI14" s="368" t="str">
        <v/>
      </c>
      <c r="CJ14" s="369" t="str">
        <v/>
      </c>
      <c r="CK14" s="369" t="str">
        <v/>
      </c>
      <c r="CL14" s="287" t="str">
        <v/>
      </c>
      <c r="CM14" s="368" t="str">
        <v/>
      </c>
      <c r="CN14" s="369" t="str">
        <v/>
      </c>
      <c r="CO14" s="369" t="str">
        <v/>
      </c>
      <c r="CP14" s="288" t="str">
        <v/>
      </c>
      <c r="CQ14" s="353" t="str">
        <v/>
      </c>
      <c r="CR14" s="338" t="str">
        <v/>
      </c>
      <c r="CS14" s="339" t="str">
        <v/>
      </c>
      <c r="CT14" s="353" t="str">
        <v/>
      </c>
      <c r="CU14" s="338" t="str">
        <v/>
      </c>
      <c r="CV14" s="365"/>
      <c r="CW14" s="366"/>
      <c r="CX14" s="355" t="str">
        <v/>
      </c>
      <c r="CY14" s="365"/>
      <c r="CZ14" s="366"/>
      <c r="DA14" s="357" t="str">
        <v/>
      </c>
      <c r="DB14" s="365"/>
      <c r="DC14" s="366"/>
      <c r="DD14" s="353" t="str">
        <v/>
      </c>
      <c r="DE14" s="365"/>
      <c r="DF14" s="366"/>
      <c r="DG14" s="357" t="str">
        <v/>
      </c>
      <c r="DH14" s="350" t="str">
        <v/>
      </c>
      <c r="DI14" s="350" t="str">
        <v/>
      </c>
      <c r="DJ14" s="287" t="str">
        <v/>
      </c>
      <c r="DK14" s="357" t="str">
        <v/>
      </c>
      <c r="DL14" s="350" t="str">
        <v/>
      </c>
      <c r="DM14" s="350" t="str">
        <v/>
      </c>
      <c r="DN14" s="288" t="str">
        <v/>
      </c>
      <c r="DO14" s="343" t="str">
        <v/>
      </c>
      <c r="DP14" s="338" t="str">
        <v/>
      </c>
      <c r="DQ14" s="339" t="str">
        <v/>
      </c>
      <c r="DR14" s="343" t="str">
        <v/>
      </c>
      <c r="DS14" s="338" t="str">
        <v/>
      </c>
      <c r="DT14" s="365"/>
      <c r="DU14" s="366"/>
      <c r="DV14" s="355" t="str">
        <v/>
      </c>
      <c r="DW14" s="365"/>
      <c r="DX14" s="366"/>
      <c r="DY14" s="346" t="str">
        <v/>
      </c>
      <c r="DZ14" s="365"/>
      <c r="EA14" s="366"/>
      <c r="EB14" s="343" t="str">
        <v/>
      </c>
      <c r="EC14" s="365"/>
      <c r="ED14" s="366"/>
      <c r="EE14" s="346" t="str">
        <v/>
      </c>
      <c r="EF14" s="350" t="str">
        <v/>
      </c>
      <c r="EG14" s="350" t="str">
        <v/>
      </c>
      <c r="EH14" s="287" t="str">
        <v/>
      </c>
      <c r="EI14" s="346" t="str">
        <v/>
      </c>
      <c r="EJ14" s="350" t="str">
        <v/>
      </c>
      <c r="EK14" s="350" t="str">
        <v/>
      </c>
      <c r="EL14" s="288" t="str">
        <v/>
      </c>
      <c r="EM14" s="359" t="str">
        <v/>
      </c>
      <c r="EN14" s="338" t="str">
        <v/>
      </c>
      <c r="EO14" s="338" t="str">
        <v/>
      </c>
    </row>
    <row r="15" spans="1:145" ht="21.75" customHeight="1">
      <c r="A15" s="328" t="str">
        <v/>
      </c>
      <c r="B15" s="360" t="str">
        <v/>
      </c>
      <c r="C15" s="330"/>
      <c r="D15" s="331" t="str">
        <v/>
      </c>
      <c r="E15" s="331" t="str">
        <v/>
      </c>
      <c r="F15" s="332" t="str">
        <v/>
      </c>
      <c r="G15" s="333" t="str">
        <v/>
      </c>
      <c r="H15" s="334" t="str">
        <v/>
      </c>
      <c r="I15" s="333" t="str">
        <v/>
      </c>
      <c r="J15" s="334" t="str">
        <v/>
      </c>
      <c r="K15" s="335" t="str">
        <v/>
      </c>
      <c r="L15" s="336" t="str">
        <v/>
      </c>
      <c r="M15" s="337" t="str">
        <v/>
      </c>
      <c r="N15" s="338" t="str">
        <v/>
      </c>
      <c r="O15" s="338" t="str">
        <v/>
      </c>
      <c r="P15" s="339" t="str">
        <v/>
      </c>
      <c r="Q15" s="337" t="str">
        <v/>
      </c>
      <c r="R15" s="338" t="str">
        <v/>
      </c>
      <c r="S15" s="338" t="str">
        <v/>
      </c>
      <c r="T15" s="339" t="str">
        <v/>
      </c>
      <c r="U15" s="340" t="str">
        <v/>
      </c>
      <c r="V15" s="341" t="str">
        <v/>
      </c>
      <c r="W15" s="341" t="str">
        <v/>
      </c>
      <c r="X15" s="342" t="str">
        <v/>
      </c>
      <c r="Y15" s="337" t="str">
        <v/>
      </c>
      <c r="Z15" s="339" t="str">
        <v/>
      </c>
      <c r="AA15" s="343" t="str">
        <v/>
      </c>
      <c r="AB15" s="344"/>
      <c r="AC15" s="345"/>
      <c r="AD15" s="346" t="str">
        <v/>
      </c>
      <c r="AE15" s="344"/>
      <c r="AF15" s="345"/>
      <c r="AG15" s="347" t="str">
        <v/>
      </c>
      <c r="AH15" s="344"/>
      <c r="AI15" s="345"/>
      <c r="AJ15" s="346" t="str">
        <v/>
      </c>
      <c r="AK15" s="348"/>
      <c r="AL15" s="349"/>
      <c r="AM15" s="346" t="str">
        <v/>
      </c>
      <c r="AN15" s="361" t="str">
        <v/>
      </c>
      <c r="AO15" s="350" t="str">
        <v/>
      </c>
      <c r="AP15" s="351" t="str">
        <v/>
      </c>
      <c r="AQ15" s="284" t="str">
        <v/>
      </c>
      <c r="AR15" s="361" t="str">
        <v/>
      </c>
      <c r="AS15" s="350" t="str">
        <v/>
      </c>
      <c r="AT15" s="352" t="str">
        <v/>
      </c>
      <c r="AU15" s="353" t="str">
        <v/>
      </c>
      <c r="AV15" s="338" t="str">
        <v/>
      </c>
      <c r="AW15" s="339" t="str">
        <v/>
      </c>
      <c r="AX15" s="353" t="str">
        <v/>
      </c>
      <c r="AY15" s="338" t="str">
        <v/>
      </c>
      <c r="AZ15" s="348"/>
      <c r="BA15" s="354"/>
      <c r="BB15" s="355" t="str">
        <v/>
      </c>
      <c r="BC15" s="348"/>
      <c r="BD15" s="356"/>
      <c r="BE15" s="357" t="str">
        <v/>
      </c>
      <c r="BF15" s="358"/>
      <c r="BG15" s="356"/>
      <c r="BH15" s="353" t="str">
        <v/>
      </c>
      <c r="BI15" s="358"/>
      <c r="BJ15" s="354"/>
      <c r="BK15" s="357" t="str">
        <v/>
      </c>
      <c r="BL15" s="350" t="str">
        <v/>
      </c>
      <c r="BM15" s="350" t="str">
        <v/>
      </c>
      <c r="BN15" s="287" t="str">
        <v/>
      </c>
      <c r="BO15" s="357" t="str">
        <v/>
      </c>
      <c r="BP15" s="350" t="str">
        <v/>
      </c>
      <c r="BQ15" s="350" t="str">
        <v/>
      </c>
      <c r="BR15" s="288" t="str">
        <v/>
      </c>
      <c r="BS15" s="362" t="str">
        <v/>
      </c>
      <c r="BT15" s="363" t="str">
        <v/>
      </c>
      <c r="BU15" s="364" t="str">
        <v/>
      </c>
      <c r="BV15" s="362" t="str">
        <v/>
      </c>
      <c r="BW15" s="363" t="str">
        <v/>
      </c>
      <c r="BX15" s="365"/>
      <c r="BY15" s="366"/>
      <c r="BZ15" s="367" t="str">
        <v/>
      </c>
      <c r="CA15" s="365"/>
      <c r="CB15" s="366"/>
      <c r="CC15" s="368" t="str">
        <v/>
      </c>
      <c r="CD15" s="365"/>
      <c r="CE15" s="366"/>
      <c r="CF15" s="362" t="str">
        <v/>
      </c>
      <c r="CG15" s="365"/>
      <c r="CH15" s="366"/>
      <c r="CI15" s="368" t="str">
        <v/>
      </c>
      <c r="CJ15" s="369" t="str">
        <v/>
      </c>
      <c r="CK15" s="369" t="str">
        <v/>
      </c>
      <c r="CL15" s="287" t="str">
        <v/>
      </c>
      <c r="CM15" s="368" t="str">
        <v/>
      </c>
      <c r="CN15" s="369" t="str">
        <v/>
      </c>
      <c r="CO15" s="369" t="str">
        <v/>
      </c>
      <c r="CP15" s="288" t="str">
        <v/>
      </c>
      <c r="CQ15" s="353" t="str">
        <v/>
      </c>
      <c r="CR15" s="338" t="str">
        <v/>
      </c>
      <c r="CS15" s="339" t="str">
        <v/>
      </c>
      <c r="CT15" s="353" t="str">
        <v/>
      </c>
      <c r="CU15" s="338" t="str">
        <v/>
      </c>
      <c r="CV15" s="365"/>
      <c r="CW15" s="366"/>
      <c r="CX15" s="355" t="str">
        <v/>
      </c>
      <c r="CY15" s="365"/>
      <c r="CZ15" s="366"/>
      <c r="DA15" s="357" t="str">
        <v/>
      </c>
      <c r="DB15" s="365"/>
      <c r="DC15" s="366"/>
      <c r="DD15" s="353" t="str">
        <v/>
      </c>
      <c r="DE15" s="365"/>
      <c r="DF15" s="366"/>
      <c r="DG15" s="357" t="str">
        <v/>
      </c>
      <c r="DH15" s="350" t="str">
        <v/>
      </c>
      <c r="DI15" s="350" t="str">
        <v/>
      </c>
      <c r="DJ15" s="287" t="str">
        <v/>
      </c>
      <c r="DK15" s="357" t="str">
        <v/>
      </c>
      <c r="DL15" s="350" t="str">
        <v/>
      </c>
      <c r="DM15" s="350" t="str">
        <v/>
      </c>
      <c r="DN15" s="288" t="str">
        <v/>
      </c>
      <c r="DO15" s="343" t="str">
        <v/>
      </c>
      <c r="DP15" s="338" t="str">
        <v/>
      </c>
      <c r="DQ15" s="339" t="str">
        <v/>
      </c>
      <c r="DR15" s="343" t="str">
        <v/>
      </c>
      <c r="DS15" s="338" t="str">
        <v/>
      </c>
      <c r="DT15" s="365"/>
      <c r="DU15" s="366"/>
      <c r="DV15" s="355" t="str">
        <v/>
      </c>
      <c r="DW15" s="365"/>
      <c r="DX15" s="366"/>
      <c r="DY15" s="346" t="str">
        <v/>
      </c>
      <c r="DZ15" s="365"/>
      <c r="EA15" s="366"/>
      <c r="EB15" s="343" t="str">
        <v/>
      </c>
      <c r="EC15" s="365"/>
      <c r="ED15" s="366"/>
      <c r="EE15" s="346" t="str">
        <v/>
      </c>
      <c r="EF15" s="350" t="str">
        <v/>
      </c>
      <c r="EG15" s="350" t="str">
        <v/>
      </c>
      <c r="EH15" s="287" t="str">
        <v/>
      </c>
      <c r="EI15" s="346" t="str">
        <v/>
      </c>
      <c r="EJ15" s="350" t="str">
        <v/>
      </c>
      <c r="EK15" s="350" t="str">
        <v/>
      </c>
      <c r="EL15" s="288" t="str">
        <v/>
      </c>
      <c r="EM15" s="359" t="str">
        <v/>
      </c>
      <c r="EN15" s="338" t="str">
        <v/>
      </c>
      <c r="EO15" s="338" t="str">
        <v/>
      </c>
    </row>
    <row r="16" spans="1:145" ht="21.75" customHeight="1">
      <c r="A16" s="328" t="str">
        <v/>
      </c>
      <c r="B16" s="360" t="str">
        <v/>
      </c>
      <c r="C16" s="330"/>
      <c r="D16" s="331" t="str">
        <v/>
      </c>
      <c r="E16" s="331" t="str">
        <v/>
      </c>
      <c r="F16" s="332" t="str">
        <v/>
      </c>
      <c r="G16" s="333" t="str">
        <v/>
      </c>
      <c r="H16" s="334" t="str">
        <v/>
      </c>
      <c r="I16" s="333" t="str">
        <v/>
      </c>
      <c r="J16" s="334" t="str">
        <v/>
      </c>
      <c r="K16" s="335" t="str">
        <v/>
      </c>
      <c r="L16" s="336" t="str">
        <v/>
      </c>
      <c r="M16" s="337" t="str">
        <v/>
      </c>
      <c r="N16" s="338" t="str">
        <v/>
      </c>
      <c r="O16" s="338" t="str">
        <v/>
      </c>
      <c r="P16" s="339" t="str">
        <v/>
      </c>
      <c r="Q16" s="337" t="str">
        <v/>
      </c>
      <c r="R16" s="338" t="str">
        <v/>
      </c>
      <c r="S16" s="338" t="str">
        <v/>
      </c>
      <c r="T16" s="339" t="str">
        <v/>
      </c>
      <c r="U16" s="340" t="str">
        <v/>
      </c>
      <c r="V16" s="341" t="str">
        <v/>
      </c>
      <c r="W16" s="341" t="str">
        <v/>
      </c>
      <c r="X16" s="342" t="str">
        <v/>
      </c>
      <c r="Y16" s="337" t="str">
        <v/>
      </c>
      <c r="Z16" s="339" t="str">
        <v/>
      </c>
      <c r="AA16" s="343" t="str">
        <v/>
      </c>
      <c r="AB16" s="344"/>
      <c r="AC16" s="345"/>
      <c r="AD16" s="346" t="str">
        <v/>
      </c>
      <c r="AE16" s="344"/>
      <c r="AF16" s="345"/>
      <c r="AG16" s="347" t="str">
        <v/>
      </c>
      <c r="AH16" s="344"/>
      <c r="AI16" s="345"/>
      <c r="AJ16" s="346" t="str">
        <v/>
      </c>
      <c r="AK16" s="348"/>
      <c r="AL16" s="349"/>
      <c r="AM16" s="346" t="str">
        <v/>
      </c>
      <c r="AN16" s="361" t="str">
        <v/>
      </c>
      <c r="AO16" s="350" t="str">
        <v/>
      </c>
      <c r="AP16" s="351" t="str">
        <v/>
      </c>
      <c r="AQ16" s="284" t="str">
        <v/>
      </c>
      <c r="AR16" s="361" t="str">
        <v/>
      </c>
      <c r="AS16" s="350" t="str">
        <v/>
      </c>
      <c r="AT16" s="352" t="str">
        <v/>
      </c>
      <c r="AU16" s="353" t="str">
        <v/>
      </c>
      <c r="AV16" s="338" t="str">
        <v/>
      </c>
      <c r="AW16" s="339" t="str">
        <v/>
      </c>
      <c r="AX16" s="353" t="str">
        <v/>
      </c>
      <c r="AY16" s="338" t="str">
        <v/>
      </c>
      <c r="AZ16" s="348"/>
      <c r="BA16" s="354"/>
      <c r="BB16" s="355" t="str">
        <v/>
      </c>
      <c r="BC16" s="348"/>
      <c r="BD16" s="356"/>
      <c r="BE16" s="357" t="str">
        <v/>
      </c>
      <c r="BF16" s="358"/>
      <c r="BG16" s="356"/>
      <c r="BH16" s="353" t="str">
        <v/>
      </c>
      <c r="BI16" s="358"/>
      <c r="BJ16" s="354"/>
      <c r="BK16" s="357" t="str">
        <v/>
      </c>
      <c r="BL16" s="350" t="str">
        <v/>
      </c>
      <c r="BM16" s="350" t="str">
        <v/>
      </c>
      <c r="BN16" s="287" t="str">
        <v/>
      </c>
      <c r="BO16" s="357" t="str">
        <v/>
      </c>
      <c r="BP16" s="350" t="str">
        <v/>
      </c>
      <c r="BQ16" s="350" t="str">
        <v/>
      </c>
      <c r="BR16" s="288" t="str">
        <v/>
      </c>
      <c r="BS16" s="362" t="str">
        <v/>
      </c>
      <c r="BT16" s="363" t="str">
        <v/>
      </c>
      <c r="BU16" s="364" t="str">
        <v/>
      </c>
      <c r="BV16" s="362" t="str">
        <v/>
      </c>
      <c r="BW16" s="363" t="str">
        <v/>
      </c>
      <c r="BX16" s="365"/>
      <c r="BY16" s="366"/>
      <c r="BZ16" s="367" t="str">
        <v/>
      </c>
      <c r="CA16" s="365"/>
      <c r="CB16" s="366"/>
      <c r="CC16" s="368" t="str">
        <v/>
      </c>
      <c r="CD16" s="365"/>
      <c r="CE16" s="366"/>
      <c r="CF16" s="362" t="str">
        <v/>
      </c>
      <c r="CG16" s="365"/>
      <c r="CH16" s="366"/>
      <c r="CI16" s="368" t="str">
        <v/>
      </c>
      <c r="CJ16" s="369" t="str">
        <v/>
      </c>
      <c r="CK16" s="369" t="str">
        <v/>
      </c>
      <c r="CL16" s="287" t="str">
        <v/>
      </c>
      <c r="CM16" s="368" t="str">
        <v/>
      </c>
      <c r="CN16" s="369" t="str">
        <v/>
      </c>
      <c r="CO16" s="369" t="str">
        <v/>
      </c>
      <c r="CP16" s="288" t="str">
        <v/>
      </c>
      <c r="CQ16" s="353" t="str">
        <v/>
      </c>
      <c r="CR16" s="338" t="str">
        <v/>
      </c>
      <c r="CS16" s="339" t="str">
        <v/>
      </c>
      <c r="CT16" s="353" t="str">
        <v/>
      </c>
      <c r="CU16" s="338" t="str">
        <v/>
      </c>
      <c r="CV16" s="365"/>
      <c r="CW16" s="366"/>
      <c r="CX16" s="355" t="str">
        <v/>
      </c>
      <c r="CY16" s="365"/>
      <c r="CZ16" s="366"/>
      <c r="DA16" s="357" t="str">
        <v/>
      </c>
      <c r="DB16" s="365"/>
      <c r="DC16" s="366"/>
      <c r="DD16" s="353" t="str">
        <v/>
      </c>
      <c r="DE16" s="365"/>
      <c r="DF16" s="366"/>
      <c r="DG16" s="357" t="str">
        <v/>
      </c>
      <c r="DH16" s="350" t="str">
        <v/>
      </c>
      <c r="DI16" s="350" t="str">
        <v/>
      </c>
      <c r="DJ16" s="287" t="str">
        <v/>
      </c>
      <c r="DK16" s="357" t="str">
        <v/>
      </c>
      <c r="DL16" s="350" t="str">
        <v/>
      </c>
      <c r="DM16" s="350" t="str">
        <v/>
      </c>
      <c r="DN16" s="288" t="str">
        <v/>
      </c>
      <c r="DO16" s="343" t="str">
        <v/>
      </c>
      <c r="DP16" s="338" t="str">
        <v/>
      </c>
      <c r="DQ16" s="339" t="str">
        <v/>
      </c>
      <c r="DR16" s="343" t="str">
        <v/>
      </c>
      <c r="DS16" s="338" t="str">
        <v/>
      </c>
      <c r="DT16" s="365"/>
      <c r="DU16" s="366"/>
      <c r="DV16" s="355" t="str">
        <v/>
      </c>
      <c r="DW16" s="365"/>
      <c r="DX16" s="366"/>
      <c r="DY16" s="346" t="str">
        <v/>
      </c>
      <c r="DZ16" s="365"/>
      <c r="EA16" s="366"/>
      <c r="EB16" s="343" t="str">
        <v/>
      </c>
      <c r="EC16" s="365"/>
      <c r="ED16" s="366"/>
      <c r="EE16" s="346" t="str">
        <v/>
      </c>
      <c r="EF16" s="350" t="str">
        <v/>
      </c>
      <c r="EG16" s="350" t="str">
        <v/>
      </c>
      <c r="EH16" s="287" t="str">
        <v/>
      </c>
      <c r="EI16" s="346" t="str">
        <v/>
      </c>
      <c r="EJ16" s="350" t="str">
        <v/>
      </c>
      <c r="EK16" s="350" t="str">
        <v/>
      </c>
      <c r="EL16" s="288" t="str">
        <v/>
      </c>
      <c r="EM16" s="359" t="str">
        <v/>
      </c>
      <c r="EN16" s="338" t="str">
        <v/>
      </c>
      <c r="EO16" s="338" t="str">
        <v/>
      </c>
    </row>
    <row r="17" spans="1:145" ht="21.75" customHeight="1">
      <c r="A17" s="328" t="str">
        <v/>
      </c>
      <c r="B17" s="360" t="str">
        <v/>
      </c>
      <c r="C17" s="330"/>
      <c r="D17" s="331" t="str">
        <v/>
      </c>
      <c r="E17" s="331" t="str">
        <v/>
      </c>
      <c r="F17" s="332" t="str">
        <v/>
      </c>
      <c r="G17" s="333" t="str">
        <v/>
      </c>
      <c r="H17" s="334" t="str">
        <v/>
      </c>
      <c r="I17" s="333" t="str">
        <v/>
      </c>
      <c r="J17" s="334" t="str">
        <v/>
      </c>
      <c r="K17" s="335" t="str">
        <v/>
      </c>
      <c r="L17" s="336" t="str">
        <v/>
      </c>
      <c r="M17" s="337" t="str">
        <v/>
      </c>
      <c r="N17" s="338" t="str">
        <v/>
      </c>
      <c r="O17" s="338" t="str">
        <v/>
      </c>
      <c r="P17" s="339" t="str">
        <v/>
      </c>
      <c r="Q17" s="337" t="str">
        <v/>
      </c>
      <c r="R17" s="338" t="str">
        <v/>
      </c>
      <c r="S17" s="338" t="str">
        <v/>
      </c>
      <c r="T17" s="339" t="str">
        <v/>
      </c>
      <c r="U17" s="340" t="str">
        <v/>
      </c>
      <c r="V17" s="341" t="str">
        <v/>
      </c>
      <c r="W17" s="341" t="str">
        <v/>
      </c>
      <c r="X17" s="342" t="str">
        <v/>
      </c>
      <c r="Y17" s="337" t="str">
        <v/>
      </c>
      <c r="Z17" s="339" t="str">
        <v/>
      </c>
      <c r="AA17" s="343" t="str">
        <v/>
      </c>
      <c r="AB17" s="344"/>
      <c r="AC17" s="345"/>
      <c r="AD17" s="346" t="str">
        <v/>
      </c>
      <c r="AE17" s="344"/>
      <c r="AF17" s="345"/>
      <c r="AG17" s="347" t="str">
        <v/>
      </c>
      <c r="AH17" s="344"/>
      <c r="AI17" s="345"/>
      <c r="AJ17" s="346" t="str">
        <v/>
      </c>
      <c r="AK17" s="348"/>
      <c r="AL17" s="349"/>
      <c r="AM17" s="346" t="str">
        <v/>
      </c>
      <c r="AN17" s="361" t="str">
        <v/>
      </c>
      <c r="AO17" s="350" t="str">
        <v/>
      </c>
      <c r="AP17" s="351" t="str">
        <v/>
      </c>
      <c r="AQ17" s="284" t="str">
        <v/>
      </c>
      <c r="AR17" s="361" t="str">
        <v/>
      </c>
      <c r="AS17" s="350" t="str">
        <v/>
      </c>
      <c r="AT17" s="352" t="str">
        <v/>
      </c>
      <c r="AU17" s="353" t="str">
        <v/>
      </c>
      <c r="AV17" s="338" t="str">
        <v/>
      </c>
      <c r="AW17" s="339" t="str">
        <v/>
      </c>
      <c r="AX17" s="353" t="str">
        <v/>
      </c>
      <c r="AY17" s="338" t="str">
        <v/>
      </c>
      <c r="AZ17" s="348"/>
      <c r="BA17" s="354"/>
      <c r="BB17" s="355" t="str">
        <v/>
      </c>
      <c r="BC17" s="348"/>
      <c r="BD17" s="356"/>
      <c r="BE17" s="357" t="str">
        <v/>
      </c>
      <c r="BF17" s="358"/>
      <c r="BG17" s="356"/>
      <c r="BH17" s="353" t="str">
        <v/>
      </c>
      <c r="BI17" s="358"/>
      <c r="BJ17" s="354"/>
      <c r="BK17" s="357" t="str">
        <v/>
      </c>
      <c r="BL17" s="350" t="str">
        <v/>
      </c>
      <c r="BM17" s="350" t="str">
        <v/>
      </c>
      <c r="BN17" s="287" t="str">
        <v/>
      </c>
      <c r="BO17" s="357" t="str">
        <v/>
      </c>
      <c r="BP17" s="350" t="str">
        <v/>
      </c>
      <c r="BQ17" s="350" t="str">
        <v/>
      </c>
      <c r="BR17" s="288" t="str">
        <v/>
      </c>
      <c r="BS17" s="362" t="str">
        <v/>
      </c>
      <c r="BT17" s="363" t="str">
        <v/>
      </c>
      <c r="BU17" s="364" t="str">
        <v/>
      </c>
      <c r="BV17" s="362" t="str">
        <v/>
      </c>
      <c r="BW17" s="363" t="str">
        <v/>
      </c>
      <c r="BX17" s="365"/>
      <c r="BY17" s="366"/>
      <c r="BZ17" s="367" t="str">
        <v/>
      </c>
      <c r="CA17" s="365"/>
      <c r="CB17" s="366"/>
      <c r="CC17" s="368" t="str">
        <v/>
      </c>
      <c r="CD17" s="365"/>
      <c r="CE17" s="366"/>
      <c r="CF17" s="362" t="str">
        <v/>
      </c>
      <c r="CG17" s="365"/>
      <c r="CH17" s="366"/>
      <c r="CI17" s="368" t="str">
        <v/>
      </c>
      <c r="CJ17" s="369" t="str">
        <v/>
      </c>
      <c r="CK17" s="369" t="str">
        <v/>
      </c>
      <c r="CL17" s="287" t="str">
        <v/>
      </c>
      <c r="CM17" s="368" t="str">
        <v/>
      </c>
      <c r="CN17" s="369" t="str">
        <v/>
      </c>
      <c r="CO17" s="369" t="str">
        <v/>
      </c>
      <c r="CP17" s="288" t="str">
        <v/>
      </c>
      <c r="CQ17" s="353" t="str">
        <v/>
      </c>
      <c r="CR17" s="338" t="str">
        <v/>
      </c>
      <c r="CS17" s="339" t="str">
        <v/>
      </c>
      <c r="CT17" s="353" t="str">
        <v/>
      </c>
      <c r="CU17" s="338" t="str">
        <v/>
      </c>
      <c r="CV17" s="365"/>
      <c r="CW17" s="366"/>
      <c r="CX17" s="355" t="str">
        <v/>
      </c>
      <c r="CY17" s="365"/>
      <c r="CZ17" s="366"/>
      <c r="DA17" s="357" t="str">
        <v/>
      </c>
      <c r="DB17" s="365"/>
      <c r="DC17" s="366"/>
      <c r="DD17" s="353" t="str">
        <v/>
      </c>
      <c r="DE17" s="365"/>
      <c r="DF17" s="366"/>
      <c r="DG17" s="357" t="str">
        <v/>
      </c>
      <c r="DH17" s="350" t="str">
        <v/>
      </c>
      <c r="DI17" s="350" t="str">
        <v/>
      </c>
      <c r="DJ17" s="287" t="str">
        <v/>
      </c>
      <c r="DK17" s="357" t="str">
        <v/>
      </c>
      <c r="DL17" s="350" t="str">
        <v/>
      </c>
      <c r="DM17" s="350" t="str">
        <v/>
      </c>
      <c r="DN17" s="288" t="str">
        <v/>
      </c>
      <c r="DO17" s="343" t="str">
        <v/>
      </c>
      <c r="DP17" s="338" t="str">
        <v/>
      </c>
      <c r="DQ17" s="339" t="str">
        <v/>
      </c>
      <c r="DR17" s="343" t="str">
        <v/>
      </c>
      <c r="DS17" s="338" t="str">
        <v/>
      </c>
      <c r="DT17" s="365"/>
      <c r="DU17" s="366"/>
      <c r="DV17" s="355" t="str">
        <v/>
      </c>
      <c r="DW17" s="365"/>
      <c r="DX17" s="366"/>
      <c r="DY17" s="346" t="str">
        <v/>
      </c>
      <c r="DZ17" s="365"/>
      <c r="EA17" s="366"/>
      <c r="EB17" s="343" t="str">
        <v/>
      </c>
      <c r="EC17" s="365"/>
      <c r="ED17" s="366"/>
      <c r="EE17" s="346" t="str">
        <v/>
      </c>
      <c r="EF17" s="350" t="str">
        <v/>
      </c>
      <c r="EG17" s="350" t="str">
        <v/>
      </c>
      <c r="EH17" s="287" t="str">
        <v/>
      </c>
      <c r="EI17" s="346" t="str">
        <v/>
      </c>
      <c r="EJ17" s="350" t="str">
        <v/>
      </c>
      <c r="EK17" s="350" t="str">
        <v/>
      </c>
      <c r="EL17" s="288" t="str">
        <v/>
      </c>
      <c r="EM17" s="359" t="str">
        <v/>
      </c>
      <c r="EN17" s="338" t="str">
        <v/>
      </c>
      <c r="EO17" s="338" t="str">
        <v/>
      </c>
    </row>
    <row r="18" spans="1:145" ht="21.75" customHeight="1">
      <c r="A18" s="328" t="str">
        <v/>
      </c>
      <c r="B18" s="360" t="str">
        <v/>
      </c>
      <c r="C18" s="330"/>
      <c r="D18" s="331" t="str">
        <v/>
      </c>
      <c r="E18" s="331" t="str">
        <v/>
      </c>
      <c r="F18" s="332" t="str">
        <v/>
      </c>
      <c r="G18" s="333" t="str">
        <v/>
      </c>
      <c r="H18" s="334" t="str">
        <v/>
      </c>
      <c r="I18" s="333" t="str">
        <v/>
      </c>
      <c r="J18" s="334" t="str">
        <v/>
      </c>
      <c r="K18" s="335" t="str">
        <v/>
      </c>
      <c r="L18" s="336" t="str">
        <v/>
      </c>
      <c r="M18" s="337" t="str">
        <v/>
      </c>
      <c r="N18" s="338" t="str">
        <v/>
      </c>
      <c r="O18" s="338" t="str">
        <v/>
      </c>
      <c r="P18" s="339" t="str">
        <v/>
      </c>
      <c r="Q18" s="337" t="str">
        <v/>
      </c>
      <c r="R18" s="338" t="str">
        <v/>
      </c>
      <c r="S18" s="338" t="str">
        <v/>
      </c>
      <c r="T18" s="339" t="str">
        <v/>
      </c>
      <c r="U18" s="340" t="str">
        <v/>
      </c>
      <c r="V18" s="341" t="str">
        <v/>
      </c>
      <c r="W18" s="341" t="str">
        <v/>
      </c>
      <c r="X18" s="342" t="str">
        <v/>
      </c>
      <c r="Y18" s="337" t="str">
        <v/>
      </c>
      <c r="Z18" s="339" t="str">
        <v/>
      </c>
      <c r="AA18" s="343" t="str">
        <v/>
      </c>
      <c r="AB18" s="344"/>
      <c r="AC18" s="345"/>
      <c r="AD18" s="346" t="str">
        <v/>
      </c>
      <c r="AE18" s="344"/>
      <c r="AF18" s="345"/>
      <c r="AG18" s="347" t="str">
        <v/>
      </c>
      <c r="AH18" s="344"/>
      <c r="AI18" s="345"/>
      <c r="AJ18" s="346" t="str">
        <v/>
      </c>
      <c r="AK18" s="348"/>
      <c r="AL18" s="349"/>
      <c r="AM18" s="346" t="str">
        <v/>
      </c>
      <c r="AN18" s="361" t="str">
        <v/>
      </c>
      <c r="AO18" s="350" t="str">
        <v/>
      </c>
      <c r="AP18" s="351" t="str">
        <v/>
      </c>
      <c r="AQ18" s="284" t="str">
        <v/>
      </c>
      <c r="AR18" s="361" t="str">
        <v/>
      </c>
      <c r="AS18" s="350" t="str">
        <v/>
      </c>
      <c r="AT18" s="352" t="str">
        <v/>
      </c>
      <c r="AU18" s="353" t="str">
        <v/>
      </c>
      <c r="AV18" s="338" t="str">
        <v/>
      </c>
      <c r="AW18" s="339" t="str">
        <v/>
      </c>
      <c r="AX18" s="353" t="str">
        <v/>
      </c>
      <c r="AY18" s="338" t="str">
        <v/>
      </c>
      <c r="AZ18" s="348"/>
      <c r="BA18" s="354"/>
      <c r="BB18" s="355" t="str">
        <v/>
      </c>
      <c r="BC18" s="348"/>
      <c r="BD18" s="356"/>
      <c r="BE18" s="357" t="str">
        <v/>
      </c>
      <c r="BF18" s="358"/>
      <c r="BG18" s="356"/>
      <c r="BH18" s="353" t="str">
        <v/>
      </c>
      <c r="BI18" s="358"/>
      <c r="BJ18" s="354"/>
      <c r="BK18" s="357" t="str">
        <v/>
      </c>
      <c r="BL18" s="350" t="str">
        <v/>
      </c>
      <c r="BM18" s="350" t="str">
        <v/>
      </c>
      <c r="BN18" s="287" t="str">
        <v/>
      </c>
      <c r="BO18" s="357" t="str">
        <v/>
      </c>
      <c r="BP18" s="350" t="str">
        <v/>
      </c>
      <c r="BQ18" s="350" t="str">
        <v/>
      </c>
      <c r="BR18" s="288" t="str">
        <v/>
      </c>
      <c r="BS18" s="362" t="str">
        <v/>
      </c>
      <c r="BT18" s="363" t="str">
        <v/>
      </c>
      <c r="BU18" s="364" t="str">
        <v/>
      </c>
      <c r="BV18" s="362" t="str">
        <v/>
      </c>
      <c r="BW18" s="363" t="str">
        <v/>
      </c>
      <c r="BX18" s="365"/>
      <c r="BY18" s="366"/>
      <c r="BZ18" s="367" t="str">
        <v/>
      </c>
      <c r="CA18" s="365"/>
      <c r="CB18" s="366"/>
      <c r="CC18" s="368" t="str">
        <v/>
      </c>
      <c r="CD18" s="365"/>
      <c r="CE18" s="366"/>
      <c r="CF18" s="362" t="str">
        <v/>
      </c>
      <c r="CG18" s="365"/>
      <c r="CH18" s="366"/>
      <c r="CI18" s="368" t="str">
        <v/>
      </c>
      <c r="CJ18" s="369" t="str">
        <v/>
      </c>
      <c r="CK18" s="369" t="str">
        <v/>
      </c>
      <c r="CL18" s="287" t="str">
        <v/>
      </c>
      <c r="CM18" s="368" t="str">
        <v/>
      </c>
      <c r="CN18" s="369" t="str">
        <v/>
      </c>
      <c r="CO18" s="369" t="str">
        <v/>
      </c>
      <c r="CP18" s="288" t="str">
        <v/>
      </c>
      <c r="CQ18" s="353" t="str">
        <v/>
      </c>
      <c r="CR18" s="338" t="str">
        <v/>
      </c>
      <c r="CS18" s="339" t="str">
        <v/>
      </c>
      <c r="CT18" s="353" t="str">
        <v/>
      </c>
      <c r="CU18" s="338" t="str">
        <v/>
      </c>
      <c r="CV18" s="365"/>
      <c r="CW18" s="366"/>
      <c r="CX18" s="355" t="str">
        <v/>
      </c>
      <c r="CY18" s="365"/>
      <c r="CZ18" s="366"/>
      <c r="DA18" s="357" t="str">
        <v/>
      </c>
      <c r="DB18" s="365"/>
      <c r="DC18" s="366"/>
      <c r="DD18" s="353" t="str">
        <v/>
      </c>
      <c r="DE18" s="365"/>
      <c r="DF18" s="366"/>
      <c r="DG18" s="357" t="str">
        <v/>
      </c>
      <c r="DH18" s="350" t="str">
        <v/>
      </c>
      <c r="DI18" s="350" t="str">
        <v/>
      </c>
      <c r="DJ18" s="287" t="str">
        <v/>
      </c>
      <c r="DK18" s="357" t="str">
        <v/>
      </c>
      <c r="DL18" s="350" t="str">
        <v/>
      </c>
      <c r="DM18" s="350" t="str">
        <v/>
      </c>
      <c r="DN18" s="288" t="str">
        <v/>
      </c>
      <c r="DO18" s="343" t="str">
        <v/>
      </c>
      <c r="DP18" s="338" t="str">
        <v/>
      </c>
      <c r="DQ18" s="339" t="str">
        <v/>
      </c>
      <c r="DR18" s="343" t="str">
        <v/>
      </c>
      <c r="DS18" s="338" t="str">
        <v/>
      </c>
      <c r="DT18" s="365"/>
      <c r="DU18" s="366"/>
      <c r="DV18" s="355" t="str">
        <v/>
      </c>
      <c r="DW18" s="365"/>
      <c r="DX18" s="366"/>
      <c r="DY18" s="346" t="str">
        <v/>
      </c>
      <c r="DZ18" s="365"/>
      <c r="EA18" s="366"/>
      <c r="EB18" s="343" t="str">
        <v/>
      </c>
      <c r="EC18" s="365"/>
      <c r="ED18" s="366"/>
      <c r="EE18" s="346" t="str">
        <v/>
      </c>
      <c r="EF18" s="350" t="str">
        <v/>
      </c>
      <c r="EG18" s="350" t="str">
        <v/>
      </c>
      <c r="EH18" s="287" t="str">
        <v/>
      </c>
      <c r="EI18" s="346" t="str">
        <v/>
      </c>
      <c r="EJ18" s="350" t="str">
        <v/>
      </c>
      <c r="EK18" s="350" t="str">
        <v/>
      </c>
      <c r="EL18" s="288" t="str">
        <v/>
      </c>
      <c r="EM18" s="359" t="str">
        <v/>
      </c>
      <c r="EN18" s="338" t="str">
        <v/>
      </c>
      <c r="EO18" s="338" t="str">
        <v/>
      </c>
    </row>
    <row r="19" spans="1:145" ht="21.75" customHeight="1">
      <c r="A19" s="328" t="str">
        <v/>
      </c>
      <c r="B19" s="360" t="str">
        <v/>
      </c>
      <c r="C19" s="330"/>
      <c r="D19" s="331" t="str">
        <v/>
      </c>
      <c r="E19" s="331" t="str">
        <v/>
      </c>
      <c r="F19" s="332" t="str">
        <v/>
      </c>
      <c r="G19" s="333" t="str">
        <v/>
      </c>
      <c r="H19" s="334" t="str">
        <v/>
      </c>
      <c r="I19" s="333" t="str">
        <v/>
      </c>
      <c r="J19" s="334" t="str">
        <v/>
      </c>
      <c r="K19" s="335" t="str">
        <v/>
      </c>
      <c r="L19" s="336" t="str">
        <v/>
      </c>
      <c r="M19" s="337" t="str">
        <v/>
      </c>
      <c r="N19" s="338" t="str">
        <v/>
      </c>
      <c r="O19" s="338" t="str">
        <v/>
      </c>
      <c r="P19" s="339" t="str">
        <v/>
      </c>
      <c r="Q19" s="337" t="str">
        <v/>
      </c>
      <c r="R19" s="338" t="str">
        <v/>
      </c>
      <c r="S19" s="338" t="str">
        <v/>
      </c>
      <c r="T19" s="339" t="str">
        <v/>
      </c>
      <c r="U19" s="340" t="str">
        <v/>
      </c>
      <c r="V19" s="341" t="str">
        <v/>
      </c>
      <c r="W19" s="341" t="str">
        <v/>
      </c>
      <c r="X19" s="342" t="str">
        <v/>
      </c>
      <c r="Y19" s="337" t="str">
        <v/>
      </c>
      <c r="Z19" s="339" t="str">
        <v/>
      </c>
      <c r="AA19" s="343" t="str">
        <v/>
      </c>
      <c r="AB19" s="344"/>
      <c r="AC19" s="345"/>
      <c r="AD19" s="346" t="str">
        <v/>
      </c>
      <c r="AE19" s="344"/>
      <c r="AF19" s="345"/>
      <c r="AG19" s="347" t="str">
        <v/>
      </c>
      <c r="AH19" s="344"/>
      <c r="AI19" s="345"/>
      <c r="AJ19" s="346" t="str">
        <v/>
      </c>
      <c r="AK19" s="348"/>
      <c r="AL19" s="349"/>
      <c r="AM19" s="346" t="str">
        <v/>
      </c>
      <c r="AN19" s="361" t="str">
        <v/>
      </c>
      <c r="AO19" s="350" t="str">
        <v/>
      </c>
      <c r="AP19" s="351" t="str">
        <v/>
      </c>
      <c r="AQ19" s="284" t="str">
        <v/>
      </c>
      <c r="AR19" s="361" t="str">
        <v/>
      </c>
      <c r="AS19" s="350" t="str">
        <v/>
      </c>
      <c r="AT19" s="352" t="str">
        <v/>
      </c>
      <c r="AU19" s="353" t="str">
        <v/>
      </c>
      <c r="AV19" s="338" t="str">
        <v/>
      </c>
      <c r="AW19" s="339" t="str">
        <v/>
      </c>
      <c r="AX19" s="353" t="str">
        <v/>
      </c>
      <c r="AY19" s="338" t="str">
        <v/>
      </c>
      <c r="AZ19" s="348"/>
      <c r="BA19" s="354"/>
      <c r="BB19" s="355" t="str">
        <v/>
      </c>
      <c r="BC19" s="348"/>
      <c r="BD19" s="356"/>
      <c r="BE19" s="357" t="str">
        <v/>
      </c>
      <c r="BF19" s="358"/>
      <c r="BG19" s="356"/>
      <c r="BH19" s="353" t="str">
        <v/>
      </c>
      <c r="BI19" s="358"/>
      <c r="BJ19" s="354"/>
      <c r="BK19" s="357" t="str">
        <v/>
      </c>
      <c r="BL19" s="350" t="str">
        <v/>
      </c>
      <c r="BM19" s="350" t="str">
        <v/>
      </c>
      <c r="BN19" s="287" t="str">
        <v/>
      </c>
      <c r="BO19" s="357" t="str">
        <v/>
      </c>
      <c r="BP19" s="350" t="str">
        <v/>
      </c>
      <c r="BQ19" s="350" t="str">
        <v/>
      </c>
      <c r="BR19" s="288" t="str">
        <v/>
      </c>
      <c r="BS19" s="362" t="str">
        <v/>
      </c>
      <c r="BT19" s="363" t="str">
        <v/>
      </c>
      <c r="BU19" s="364" t="str">
        <v/>
      </c>
      <c r="BV19" s="362" t="str">
        <v/>
      </c>
      <c r="BW19" s="363" t="str">
        <v/>
      </c>
      <c r="BX19" s="365"/>
      <c r="BY19" s="366"/>
      <c r="BZ19" s="367" t="str">
        <v/>
      </c>
      <c r="CA19" s="365"/>
      <c r="CB19" s="366"/>
      <c r="CC19" s="368" t="str">
        <v/>
      </c>
      <c r="CD19" s="365"/>
      <c r="CE19" s="366"/>
      <c r="CF19" s="362" t="str">
        <v/>
      </c>
      <c r="CG19" s="365"/>
      <c r="CH19" s="366"/>
      <c r="CI19" s="368" t="str">
        <v/>
      </c>
      <c r="CJ19" s="369" t="str">
        <v/>
      </c>
      <c r="CK19" s="369" t="str">
        <v/>
      </c>
      <c r="CL19" s="287" t="str">
        <v/>
      </c>
      <c r="CM19" s="368" t="str">
        <v/>
      </c>
      <c r="CN19" s="369" t="str">
        <v/>
      </c>
      <c r="CO19" s="369" t="str">
        <v/>
      </c>
      <c r="CP19" s="288" t="str">
        <v/>
      </c>
      <c r="CQ19" s="353" t="str">
        <v/>
      </c>
      <c r="CR19" s="338" t="str">
        <v/>
      </c>
      <c r="CS19" s="339" t="str">
        <v/>
      </c>
      <c r="CT19" s="353" t="str">
        <v/>
      </c>
      <c r="CU19" s="338" t="str">
        <v/>
      </c>
      <c r="CV19" s="365"/>
      <c r="CW19" s="366"/>
      <c r="CX19" s="355" t="str">
        <v/>
      </c>
      <c r="CY19" s="365"/>
      <c r="CZ19" s="366"/>
      <c r="DA19" s="357" t="str">
        <v/>
      </c>
      <c r="DB19" s="365"/>
      <c r="DC19" s="366"/>
      <c r="DD19" s="353" t="str">
        <v/>
      </c>
      <c r="DE19" s="365"/>
      <c r="DF19" s="366"/>
      <c r="DG19" s="357" t="str">
        <v/>
      </c>
      <c r="DH19" s="350" t="str">
        <v/>
      </c>
      <c r="DI19" s="350" t="str">
        <v/>
      </c>
      <c r="DJ19" s="287" t="str">
        <v/>
      </c>
      <c r="DK19" s="357" t="str">
        <v/>
      </c>
      <c r="DL19" s="350" t="str">
        <v/>
      </c>
      <c r="DM19" s="350" t="str">
        <v/>
      </c>
      <c r="DN19" s="288" t="str">
        <v/>
      </c>
      <c r="DO19" s="343" t="str">
        <v/>
      </c>
      <c r="DP19" s="338" t="str">
        <v/>
      </c>
      <c r="DQ19" s="339" t="str">
        <v/>
      </c>
      <c r="DR19" s="343" t="str">
        <v/>
      </c>
      <c r="DS19" s="338" t="str">
        <v/>
      </c>
      <c r="DT19" s="365"/>
      <c r="DU19" s="366"/>
      <c r="DV19" s="355" t="str">
        <v/>
      </c>
      <c r="DW19" s="365"/>
      <c r="DX19" s="366"/>
      <c r="DY19" s="346" t="str">
        <v/>
      </c>
      <c r="DZ19" s="365"/>
      <c r="EA19" s="366"/>
      <c r="EB19" s="343" t="str">
        <v/>
      </c>
      <c r="EC19" s="365"/>
      <c r="ED19" s="366"/>
      <c r="EE19" s="346" t="str">
        <v/>
      </c>
      <c r="EF19" s="350" t="str">
        <v/>
      </c>
      <c r="EG19" s="350" t="str">
        <v/>
      </c>
      <c r="EH19" s="287" t="str">
        <v/>
      </c>
      <c r="EI19" s="346" t="str">
        <v/>
      </c>
      <c r="EJ19" s="350" t="str">
        <v/>
      </c>
      <c r="EK19" s="350" t="str">
        <v/>
      </c>
      <c r="EL19" s="288" t="str">
        <v/>
      </c>
      <c r="EM19" s="359" t="str">
        <v/>
      </c>
      <c r="EN19" s="338" t="str">
        <v/>
      </c>
      <c r="EO19" s="338" t="str">
        <v/>
      </c>
    </row>
    <row r="20" spans="1:145" ht="21.75" customHeight="1">
      <c r="A20" s="328" t="str">
        <v/>
      </c>
      <c r="B20" s="360" t="str">
        <v/>
      </c>
      <c r="C20" s="330"/>
      <c r="D20" s="331" t="str">
        <v/>
      </c>
      <c r="E20" s="331" t="str">
        <v/>
      </c>
      <c r="F20" s="332" t="str">
        <v/>
      </c>
      <c r="G20" s="333" t="str">
        <v/>
      </c>
      <c r="H20" s="334" t="str">
        <v/>
      </c>
      <c r="I20" s="333" t="str">
        <v/>
      </c>
      <c r="J20" s="334" t="str">
        <v/>
      </c>
      <c r="K20" s="335" t="str">
        <v/>
      </c>
      <c r="L20" s="336" t="str">
        <v/>
      </c>
      <c r="M20" s="337" t="str">
        <v/>
      </c>
      <c r="N20" s="338" t="str">
        <v/>
      </c>
      <c r="O20" s="338" t="str">
        <v/>
      </c>
      <c r="P20" s="339" t="str">
        <v/>
      </c>
      <c r="Q20" s="337" t="str">
        <v/>
      </c>
      <c r="R20" s="338" t="str">
        <v/>
      </c>
      <c r="S20" s="338" t="str">
        <v/>
      </c>
      <c r="T20" s="339" t="str">
        <v/>
      </c>
      <c r="U20" s="340" t="str">
        <v/>
      </c>
      <c r="V20" s="341" t="str">
        <v/>
      </c>
      <c r="W20" s="341" t="str">
        <v/>
      </c>
      <c r="X20" s="342" t="str">
        <v/>
      </c>
      <c r="Y20" s="337" t="str">
        <v/>
      </c>
      <c r="Z20" s="339" t="str">
        <v/>
      </c>
      <c r="AA20" s="343" t="str">
        <v/>
      </c>
      <c r="AB20" s="344"/>
      <c r="AC20" s="345"/>
      <c r="AD20" s="346" t="str">
        <v/>
      </c>
      <c r="AE20" s="344"/>
      <c r="AF20" s="345"/>
      <c r="AG20" s="347" t="str">
        <v/>
      </c>
      <c r="AH20" s="344"/>
      <c r="AI20" s="345"/>
      <c r="AJ20" s="346" t="str">
        <v/>
      </c>
      <c r="AK20" s="348"/>
      <c r="AL20" s="349"/>
      <c r="AM20" s="346" t="str">
        <v/>
      </c>
      <c r="AN20" s="361" t="str">
        <v/>
      </c>
      <c r="AO20" s="350" t="str">
        <v/>
      </c>
      <c r="AP20" s="351" t="str">
        <v/>
      </c>
      <c r="AQ20" s="284" t="str">
        <v/>
      </c>
      <c r="AR20" s="361" t="str">
        <v/>
      </c>
      <c r="AS20" s="350" t="str">
        <v/>
      </c>
      <c r="AT20" s="352" t="str">
        <v/>
      </c>
      <c r="AU20" s="353" t="str">
        <v/>
      </c>
      <c r="AV20" s="338" t="str">
        <v/>
      </c>
      <c r="AW20" s="339" t="str">
        <v/>
      </c>
      <c r="AX20" s="353" t="str">
        <v/>
      </c>
      <c r="AY20" s="338" t="str">
        <v/>
      </c>
      <c r="AZ20" s="348"/>
      <c r="BA20" s="354"/>
      <c r="BB20" s="355" t="str">
        <v/>
      </c>
      <c r="BC20" s="348"/>
      <c r="BD20" s="356"/>
      <c r="BE20" s="357" t="str">
        <v/>
      </c>
      <c r="BF20" s="358"/>
      <c r="BG20" s="356"/>
      <c r="BH20" s="353" t="str">
        <v/>
      </c>
      <c r="BI20" s="358"/>
      <c r="BJ20" s="354"/>
      <c r="BK20" s="357" t="str">
        <v/>
      </c>
      <c r="BL20" s="350" t="str">
        <v/>
      </c>
      <c r="BM20" s="350" t="str">
        <v/>
      </c>
      <c r="BN20" s="287" t="str">
        <v/>
      </c>
      <c r="BO20" s="357" t="str">
        <v/>
      </c>
      <c r="BP20" s="350" t="str">
        <v/>
      </c>
      <c r="BQ20" s="350" t="str">
        <v/>
      </c>
      <c r="BR20" s="288" t="str">
        <v/>
      </c>
      <c r="BS20" s="362" t="str">
        <v/>
      </c>
      <c r="BT20" s="363" t="str">
        <v/>
      </c>
      <c r="BU20" s="364" t="str">
        <v/>
      </c>
      <c r="BV20" s="362" t="str">
        <v/>
      </c>
      <c r="BW20" s="363" t="str">
        <v/>
      </c>
      <c r="BX20" s="365"/>
      <c r="BY20" s="366"/>
      <c r="BZ20" s="367" t="str">
        <v/>
      </c>
      <c r="CA20" s="365"/>
      <c r="CB20" s="366"/>
      <c r="CC20" s="368" t="str">
        <v/>
      </c>
      <c r="CD20" s="365"/>
      <c r="CE20" s="366"/>
      <c r="CF20" s="362" t="str">
        <v/>
      </c>
      <c r="CG20" s="365"/>
      <c r="CH20" s="366"/>
      <c r="CI20" s="368" t="str">
        <v/>
      </c>
      <c r="CJ20" s="369" t="str">
        <v/>
      </c>
      <c r="CK20" s="369" t="str">
        <v/>
      </c>
      <c r="CL20" s="287" t="str">
        <v/>
      </c>
      <c r="CM20" s="368" t="str">
        <v/>
      </c>
      <c r="CN20" s="369" t="str">
        <v/>
      </c>
      <c r="CO20" s="369" t="str">
        <v/>
      </c>
      <c r="CP20" s="288" t="str">
        <v/>
      </c>
      <c r="CQ20" s="353" t="str">
        <v/>
      </c>
      <c r="CR20" s="338" t="str">
        <v/>
      </c>
      <c r="CS20" s="339" t="str">
        <v/>
      </c>
      <c r="CT20" s="353" t="str">
        <v/>
      </c>
      <c r="CU20" s="338" t="str">
        <v/>
      </c>
      <c r="CV20" s="365"/>
      <c r="CW20" s="366"/>
      <c r="CX20" s="355" t="str">
        <v/>
      </c>
      <c r="CY20" s="365"/>
      <c r="CZ20" s="366"/>
      <c r="DA20" s="357" t="str">
        <v/>
      </c>
      <c r="DB20" s="365"/>
      <c r="DC20" s="366"/>
      <c r="DD20" s="353" t="str">
        <v/>
      </c>
      <c r="DE20" s="365"/>
      <c r="DF20" s="366"/>
      <c r="DG20" s="357" t="str">
        <v/>
      </c>
      <c r="DH20" s="350" t="str">
        <v/>
      </c>
      <c r="DI20" s="350" t="str">
        <v/>
      </c>
      <c r="DJ20" s="287" t="str">
        <v/>
      </c>
      <c r="DK20" s="357" t="str">
        <v/>
      </c>
      <c r="DL20" s="350" t="str">
        <v/>
      </c>
      <c r="DM20" s="350" t="str">
        <v/>
      </c>
      <c r="DN20" s="288" t="str">
        <v/>
      </c>
      <c r="DO20" s="343" t="str">
        <v/>
      </c>
      <c r="DP20" s="338" t="str">
        <v/>
      </c>
      <c r="DQ20" s="339" t="str">
        <v/>
      </c>
      <c r="DR20" s="343" t="str">
        <v/>
      </c>
      <c r="DS20" s="338" t="str">
        <v/>
      </c>
      <c r="DT20" s="365"/>
      <c r="DU20" s="366"/>
      <c r="DV20" s="355" t="str">
        <v/>
      </c>
      <c r="DW20" s="365"/>
      <c r="DX20" s="366"/>
      <c r="DY20" s="346" t="str">
        <v/>
      </c>
      <c r="DZ20" s="365"/>
      <c r="EA20" s="366"/>
      <c r="EB20" s="343" t="str">
        <v/>
      </c>
      <c r="EC20" s="365"/>
      <c r="ED20" s="366"/>
      <c r="EE20" s="346" t="str">
        <v/>
      </c>
      <c r="EF20" s="350" t="str">
        <v/>
      </c>
      <c r="EG20" s="350" t="str">
        <v/>
      </c>
      <c r="EH20" s="287" t="str">
        <v/>
      </c>
      <c r="EI20" s="346" t="str">
        <v/>
      </c>
      <c r="EJ20" s="350" t="str">
        <v/>
      </c>
      <c r="EK20" s="350" t="str">
        <v/>
      </c>
      <c r="EL20" s="288" t="str">
        <v/>
      </c>
      <c r="EM20" s="370" t="str">
        <v/>
      </c>
      <c r="EN20" s="338" t="str">
        <v/>
      </c>
      <c r="EO20" s="338" t="str">
        <v/>
      </c>
    </row>
    <row r="21" spans="1:145" ht="21.75" customHeight="1">
      <c r="A21" s="328" t="str">
        <v/>
      </c>
      <c r="B21" s="360" t="str">
        <v/>
      </c>
      <c r="C21" s="330"/>
      <c r="D21" s="331" t="str">
        <v/>
      </c>
      <c r="E21" s="331" t="str">
        <v/>
      </c>
      <c r="F21" s="332" t="str">
        <v/>
      </c>
      <c r="G21" s="333" t="str">
        <v/>
      </c>
      <c r="H21" s="334" t="str">
        <v/>
      </c>
      <c r="I21" s="333" t="str">
        <v/>
      </c>
      <c r="J21" s="334" t="str">
        <v/>
      </c>
      <c r="K21" s="335" t="str">
        <v/>
      </c>
      <c r="L21" s="336" t="str">
        <v/>
      </c>
      <c r="M21" s="337" t="str">
        <v/>
      </c>
      <c r="N21" s="338" t="str">
        <v/>
      </c>
      <c r="O21" s="338" t="str">
        <v/>
      </c>
      <c r="P21" s="339" t="str">
        <v/>
      </c>
      <c r="Q21" s="337" t="str">
        <v/>
      </c>
      <c r="R21" s="338" t="str">
        <v/>
      </c>
      <c r="S21" s="338" t="str">
        <v/>
      </c>
      <c r="T21" s="339" t="str">
        <v/>
      </c>
      <c r="U21" s="340" t="str">
        <v/>
      </c>
      <c r="V21" s="341" t="str">
        <v/>
      </c>
      <c r="W21" s="341" t="str">
        <v/>
      </c>
      <c r="X21" s="342" t="str">
        <v/>
      </c>
      <c r="Y21" s="337" t="str">
        <v/>
      </c>
      <c r="Z21" s="339" t="str">
        <v/>
      </c>
      <c r="AA21" s="343" t="str">
        <v/>
      </c>
      <c r="AB21" s="344"/>
      <c r="AC21" s="345"/>
      <c r="AD21" s="346" t="str">
        <v/>
      </c>
      <c r="AE21" s="344"/>
      <c r="AF21" s="345"/>
      <c r="AG21" s="347" t="str">
        <v/>
      </c>
      <c r="AH21" s="344"/>
      <c r="AI21" s="345"/>
      <c r="AJ21" s="346" t="str">
        <v/>
      </c>
      <c r="AK21" s="348"/>
      <c r="AL21" s="349"/>
      <c r="AM21" s="346" t="str">
        <v/>
      </c>
      <c r="AN21" s="361" t="str">
        <v/>
      </c>
      <c r="AO21" s="350" t="str">
        <v/>
      </c>
      <c r="AP21" s="351" t="str">
        <v/>
      </c>
      <c r="AQ21" s="284" t="str">
        <v/>
      </c>
      <c r="AR21" s="361" t="str">
        <v/>
      </c>
      <c r="AS21" s="350" t="str">
        <v/>
      </c>
      <c r="AT21" s="352" t="str">
        <v/>
      </c>
      <c r="AU21" s="353" t="str">
        <v/>
      </c>
      <c r="AV21" s="338" t="str">
        <v/>
      </c>
      <c r="AW21" s="339" t="str">
        <v/>
      </c>
      <c r="AX21" s="353" t="str">
        <v/>
      </c>
      <c r="AY21" s="338" t="str">
        <v/>
      </c>
      <c r="AZ21" s="348"/>
      <c r="BA21" s="354"/>
      <c r="BB21" s="355" t="str">
        <v/>
      </c>
      <c r="BC21" s="348"/>
      <c r="BD21" s="356"/>
      <c r="BE21" s="357" t="str">
        <v/>
      </c>
      <c r="BF21" s="358"/>
      <c r="BG21" s="356"/>
      <c r="BH21" s="353" t="str">
        <v/>
      </c>
      <c r="BI21" s="358"/>
      <c r="BJ21" s="354"/>
      <c r="BK21" s="357" t="str">
        <v/>
      </c>
      <c r="BL21" s="350" t="str">
        <v/>
      </c>
      <c r="BM21" s="350" t="str">
        <v/>
      </c>
      <c r="BN21" s="287" t="str">
        <v/>
      </c>
      <c r="BO21" s="357" t="str">
        <v/>
      </c>
      <c r="BP21" s="350" t="str">
        <v/>
      </c>
      <c r="BQ21" s="350" t="str">
        <v/>
      </c>
      <c r="BR21" s="288" t="str">
        <v/>
      </c>
      <c r="BS21" s="362" t="str">
        <v/>
      </c>
      <c r="BT21" s="363" t="str">
        <v/>
      </c>
      <c r="BU21" s="364" t="str">
        <v/>
      </c>
      <c r="BV21" s="362" t="str">
        <v/>
      </c>
      <c r="BW21" s="363" t="str">
        <v/>
      </c>
      <c r="BX21" s="365"/>
      <c r="BY21" s="366"/>
      <c r="BZ21" s="367" t="str">
        <v/>
      </c>
      <c r="CA21" s="365"/>
      <c r="CB21" s="366"/>
      <c r="CC21" s="368" t="str">
        <v/>
      </c>
      <c r="CD21" s="365"/>
      <c r="CE21" s="366"/>
      <c r="CF21" s="362" t="str">
        <v/>
      </c>
      <c r="CG21" s="365"/>
      <c r="CH21" s="366"/>
      <c r="CI21" s="368" t="str">
        <v/>
      </c>
      <c r="CJ21" s="369" t="str">
        <v/>
      </c>
      <c r="CK21" s="369" t="str">
        <v/>
      </c>
      <c r="CL21" s="287" t="str">
        <v/>
      </c>
      <c r="CM21" s="368" t="str">
        <v/>
      </c>
      <c r="CN21" s="369" t="str">
        <v/>
      </c>
      <c r="CO21" s="369" t="str">
        <v/>
      </c>
      <c r="CP21" s="288" t="str">
        <v/>
      </c>
      <c r="CQ21" s="353" t="str">
        <v/>
      </c>
      <c r="CR21" s="338" t="str">
        <v/>
      </c>
      <c r="CS21" s="339" t="str">
        <v/>
      </c>
      <c r="CT21" s="353" t="str">
        <v/>
      </c>
      <c r="CU21" s="338" t="str">
        <v/>
      </c>
      <c r="CV21" s="365"/>
      <c r="CW21" s="366"/>
      <c r="CX21" s="355" t="str">
        <v/>
      </c>
      <c r="CY21" s="365"/>
      <c r="CZ21" s="366"/>
      <c r="DA21" s="357" t="str">
        <v/>
      </c>
      <c r="DB21" s="365"/>
      <c r="DC21" s="366"/>
      <c r="DD21" s="353" t="str">
        <v/>
      </c>
      <c r="DE21" s="365"/>
      <c r="DF21" s="366"/>
      <c r="DG21" s="357" t="str">
        <v/>
      </c>
      <c r="DH21" s="350" t="str">
        <v/>
      </c>
      <c r="DI21" s="350" t="str">
        <v/>
      </c>
      <c r="DJ21" s="287" t="str">
        <v/>
      </c>
      <c r="DK21" s="357" t="str">
        <v/>
      </c>
      <c r="DL21" s="350" t="str">
        <v/>
      </c>
      <c r="DM21" s="350" t="str">
        <v/>
      </c>
      <c r="DN21" s="288" t="str">
        <v/>
      </c>
      <c r="DO21" s="343" t="str">
        <v/>
      </c>
      <c r="DP21" s="338" t="str">
        <v/>
      </c>
      <c r="DQ21" s="339" t="str">
        <v/>
      </c>
      <c r="DR21" s="343" t="str">
        <v/>
      </c>
      <c r="DS21" s="338" t="str">
        <v/>
      </c>
      <c r="DT21" s="365"/>
      <c r="DU21" s="366"/>
      <c r="DV21" s="355" t="str">
        <v/>
      </c>
      <c r="DW21" s="365"/>
      <c r="DX21" s="366"/>
      <c r="DY21" s="346" t="str">
        <v/>
      </c>
      <c r="DZ21" s="365"/>
      <c r="EA21" s="366"/>
      <c r="EB21" s="343" t="str">
        <v/>
      </c>
      <c r="EC21" s="365"/>
      <c r="ED21" s="366"/>
      <c r="EE21" s="346" t="str">
        <v/>
      </c>
      <c r="EF21" s="350" t="str">
        <v/>
      </c>
      <c r="EG21" s="350" t="str">
        <v/>
      </c>
      <c r="EH21" s="287" t="str">
        <v/>
      </c>
      <c r="EI21" s="346" t="str">
        <v/>
      </c>
      <c r="EJ21" s="350" t="str">
        <v/>
      </c>
      <c r="EK21" s="350" t="str">
        <v/>
      </c>
      <c r="EL21" s="288" t="str">
        <v/>
      </c>
      <c r="EM21" s="370" t="str">
        <v/>
      </c>
      <c r="EN21" s="338" t="str">
        <v/>
      </c>
      <c r="EO21" s="338" t="str">
        <v/>
      </c>
    </row>
    <row r="22" spans="1:145" ht="21.75" customHeight="1">
      <c r="A22" s="328" t="str">
        <v/>
      </c>
      <c r="B22" s="360" t="str">
        <v/>
      </c>
      <c r="C22" s="330"/>
      <c r="D22" s="331" t="str">
        <v/>
      </c>
      <c r="E22" s="331" t="str">
        <v/>
      </c>
      <c r="F22" s="332" t="str">
        <v/>
      </c>
      <c r="G22" s="333" t="str">
        <v/>
      </c>
      <c r="H22" s="334" t="str">
        <v/>
      </c>
      <c r="I22" s="333" t="str">
        <v/>
      </c>
      <c r="J22" s="334" t="str">
        <v/>
      </c>
      <c r="K22" s="335" t="str">
        <v/>
      </c>
      <c r="L22" s="336" t="str">
        <v/>
      </c>
      <c r="M22" s="337" t="str">
        <v/>
      </c>
      <c r="N22" s="338" t="str">
        <v/>
      </c>
      <c r="O22" s="338" t="str">
        <v/>
      </c>
      <c r="P22" s="339" t="str">
        <v/>
      </c>
      <c r="Q22" s="337" t="str">
        <v/>
      </c>
      <c r="R22" s="338" t="str">
        <v/>
      </c>
      <c r="S22" s="338" t="str">
        <v/>
      </c>
      <c r="T22" s="339" t="str">
        <v/>
      </c>
      <c r="U22" s="340" t="str">
        <v/>
      </c>
      <c r="V22" s="341" t="str">
        <v/>
      </c>
      <c r="W22" s="341" t="str">
        <v/>
      </c>
      <c r="X22" s="342" t="str">
        <v/>
      </c>
      <c r="Y22" s="337" t="str">
        <v/>
      </c>
      <c r="Z22" s="339" t="str">
        <v/>
      </c>
      <c r="AA22" s="343" t="str">
        <v/>
      </c>
      <c r="AB22" s="344"/>
      <c r="AC22" s="345"/>
      <c r="AD22" s="346" t="str">
        <v/>
      </c>
      <c r="AE22" s="344"/>
      <c r="AF22" s="345"/>
      <c r="AG22" s="347" t="str">
        <v/>
      </c>
      <c r="AH22" s="344"/>
      <c r="AI22" s="345"/>
      <c r="AJ22" s="346" t="str">
        <v/>
      </c>
      <c r="AK22" s="348"/>
      <c r="AL22" s="349"/>
      <c r="AM22" s="346" t="str">
        <v/>
      </c>
      <c r="AN22" s="361" t="str">
        <v/>
      </c>
      <c r="AO22" s="350" t="str">
        <v/>
      </c>
      <c r="AP22" s="351" t="str">
        <v/>
      </c>
      <c r="AQ22" s="284" t="str">
        <v/>
      </c>
      <c r="AR22" s="361" t="str">
        <v/>
      </c>
      <c r="AS22" s="350" t="str">
        <v/>
      </c>
      <c r="AT22" s="352" t="str">
        <v/>
      </c>
      <c r="AU22" s="353" t="str">
        <v/>
      </c>
      <c r="AV22" s="338" t="str">
        <v/>
      </c>
      <c r="AW22" s="339" t="str">
        <v/>
      </c>
      <c r="AX22" s="353" t="str">
        <v/>
      </c>
      <c r="AY22" s="338" t="str">
        <v/>
      </c>
      <c r="AZ22" s="348"/>
      <c r="BA22" s="354"/>
      <c r="BB22" s="355" t="str">
        <v/>
      </c>
      <c r="BC22" s="348"/>
      <c r="BD22" s="356"/>
      <c r="BE22" s="357" t="str">
        <v/>
      </c>
      <c r="BF22" s="358"/>
      <c r="BG22" s="356"/>
      <c r="BH22" s="353" t="str">
        <v/>
      </c>
      <c r="BI22" s="358"/>
      <c r="BJ22" s="354"/>
      <c r="BK22" s="357" t="str">
        <v/>
      </c>
      <c r="BL22" s="350" t="str">
        <v/>
      </c>
      <c r="BM22" s="350" t="str">
        <v/>
      </c>
      <c r="BN22" s="287" t="str">
        <v/>
      </c>
      <c r="BO22" s="357" t="str">
        <v/>
      </c>
      <c r="BP22" s="350" t="str">
        <v/>
      </c>
      <c r="BQ22" s="350" t="str">
        <v/>
      </c>
      <c r="BR22" s="288" t="str">
        <v/>
      </c>
      <c r="BS22" s="362" t="str">
        <v/>
      </c>
      <c r="BT22" s="363" t="str">
        <v/>
      </c>
      <c r="BU22" s="364" t="str">
        <v/>
      </c>
      <c r="BV22" s="362" t="str">
        <v/>
      </c>
      <c r="BW22" s="363" t="str">
        <v/>
      </c>
      <c r="BX22" s="365"/>
      <c r="BY22" s="366"/>
      <c r="BZ22" s="367" t="str">
        <v/>
      </c>
      <c r="CA22" s="365"/>
      <c r="CB22" s="366"/>
      <c r="CC22" s="368" t="str">
        <v/>
      </c>
      <c r="CD22" s="365"/>
      <c r="CE22" s="366"/>
      <c r="CF22" s="362" t="str">
        <v/>
      </c>
      <c r="CG22" s="365"/>
      <c r="CH22" s="366"/>
      <c r="CI22" s="368" t="str">
        <v/>
      </c>
      <c r="CJ22" s="369" t="str">
        <v/>
      </c>
      <c r="CK22" s="369" t="str">
        <v/>
      </c>
      <c r="CL22" s="287" t="str">
        <v/>
      </c>
      <c r="CM22" s="368" t="str">
        <v/>
      </c>
      <c r="CN22" s="369" t="str">
        <v/>
      </c>
      <c r="CO22" s="369" t="str">
        <v/>
      </c>
      <c r="CP22" s="288" t="str">
        <v/>
      </c>
      <c r="CQ22" s="353" t="str">
        <v/>
      </c>
      <c r="CR22" s="338" t="str">
        <v/>
      </c>
      <c r="CS22" s="339" t="str">
        <v/>
      </c>
      <c r="CT22" s="353" t="str">
        <v/>
      </c>
      <c r="CU22" s="338" t="str">
        <v/>
      </c>
      <c r="CV22" s="365"/>
      <c r="CW22" s="366"/>
      <c r="CX22" s="355" t="str">
        <v/>
      </c>
      <c r="CY22" s="365"/>
      <c r="CZ22" s="366"/>
      <c r="DA22" s="357" t="str">
        <v/>
      </c>
      <c r="DB22" s="365"/>
      <c r="DC22" s="366"/>
      <c r="DD22" s="353" t="str">
        <v/>
      </c>
      <c r="DE22" s="365"/>
      <c r="DF22" s="366"/>
      <c r="DG22" s="357" t="str">
        <v/>
      </c>
      <c r="DH22" s="350" t="str">
        <v/>
      </c>
      <c r="DI22" s="350" t="str">
        <v/>
      </c>
      <c r="DJ22" s="287" t="str">
        <v/>
      </c>
      <c r="DK22" s="357" t="str">
        <v/>
      </c>
      <c r="DL22" s="350" t="str">
        <v/>
      </c>
      <c r="DM22" s="350" t="str">
        <v/>
      </c>
      <c r="DN22" s="288" t="str">
        <v/>
      </c>
      <c r="DO22" s="343" t="str">
        <v/>
      </c>
      <c r="DP22" s="338" t="str">
        <v/>
      </c>
      <c r="DQ22" s="339" t="str">
        <v/>
      </c>
      <c r="DR22" s="343" t="str">
        <v/>
      </c>
      <c r="DS22" s="338" t="str">
        <v/>
      </c>
      <c r="DT22" s="365"/>
      <c r="DU22" s="366"/>
      <c r="DV22" s="355" t="str">
        <v/>
      </c>
      <c r="DW22" s="365"/>
      <c r="DX22" s="366"/>
      <c r="DY22" s="346" t="str">
        <v/>
      </c>
      <c r="DZ22" s="365"/>
      <c r="EA22" s="366"/>
      <c r="EB22" s="343" t="str">
        <v/>
      </c>
      <c r="EC22" s="365"/>
      <c r="ED22" s="366"/>
      <c r="EE22" s="346" t="str">
        <v/>
      </c>
      <c r="EF22" s="350" t="str">
        <v/>
      </c>
      <c r="EG22" s="350" t="str">
        <v/>
      </c>
      <c r="EH22" s="287" t="str">
        <v/>
      </c>
      <c r="EI22" s="346" t="str">
        <v/>
      </c>
      <c r="EJ22" s="350" t="str">
        <v/>
      </c>
      <c r="EK22" s="350" t="str">
        <v/>
      </c>
      <c r="EL22" s="288" t="str">
        <v/>
      </c>
      <c r="EM22" s="370" t="str">
        <v/>
      </c>
      <c r="EN22" s="338" t="str">
        <v/>
      </c>
      <c r="EO22" s="338" t="str">
        <v/>
      </c>
    </row>
    <row r="23" spans="1:145" ht="21.75" customHeight="1">
      <c r="A23" s="328" t="str">
        <v/>
      </c>
      <c r="B23" s="360" t="str">
        <v/>
      </c>
      <c r="C23" s="330"/>
      <c r="D23" s="331" t="str">
        <v/>
      </c>
      <c r="E23" s="331" t="str">
        <v/>
      </c>
      <c r="F23" s="332" t="str">
        <v/>
      </c>
      <c r="G23" s="333" t="str">
        <v/>
      </c>
      <c r="H23" s="334" t="str">
        <v/>
      </c>
      <c r="I23" s="333" t="str">
        <v/>
      </c>
      <c r="J23" s="334" t="str">
        <v/>
      </c>
      <c r="K23" s="335" t="str">
        <v/>
      </c>
      <c r="L23" s="336" t="str">
        <v/>
      </c>
      <c r="M23" s="337" t="str">
        <v/>
      </c>
      <c r="N23" s="338" t="str">
        <v/>
      </c>
      <c r="O23" s="338" t="str">
        <v/>
      </c>
      <c r="P23" s="339" t="str">
        <v/>
      </c>
      <c r="Q23" s="337" t="str">
        <v/>
      </c>
      <c r="R23" s="338" t="str">
        <v/>
      </c>
      <c r="S23" s="338" t="str">
        <v/>
      </c>
      <c r="T23" s="339" t="str">
        <v/>
      </c>
      <c r="U23" s="340" t="str">
        <v/>
      </c>
      <c r="V23" s="341" t="str">
        <v/>
      </c>
      <c r="W23" s="341" t="str">
        <v/>
      </c>
      <c r="X23" s="342" t="str">
        <v/>
      </c>
      <c r="Y23" s="337" t="str">
        <v/>
      </c>
      <c r="Z23" s="339" t="str">
        <v/>
      </c>
      <c r="AA23" s="343" t="str">
        <v/>
      </c>
      <c r="AB23" s="344"/>
      <c r="AC23" s="345"/>
      <c r="AD23" s="346" t="str">
        <v/>
      </c>
      <c r="AE23" s="344"/>
      <c r="AF23" s="345"/>
      <c r="AG23" s="347" t="str">
        <v/>
      </c>
      <c r="AH23" s="344"/>
      <c r="AI23" s="345"/>
      <c r="AJ23" s="346" t="str">
        <v/>
      </c>
      <c r="AK23" s="348"/>
      <c r="AL23" s="349"/>
      <c r="AM23" s="346" t="str">
        <v/>
      </c>
      <c r="AN23" s="361" t="str">
        <v/>
      </c>
      <c r="AO23" s="350" t="str">
        <v/>
      </c>
      <c r="AP23" s="351" t="str">
        <v/>
      </c>
      <c r="AQ23" s="284" t="str">
        <v/>
      </c>
      <c r="AR23" s="361" t="str">
        <v/>
      </c>
      <c r="AS23" s="350" t="str">
        <v/>
      </c>
      <c r="AT23" s="352" t="str">
        <v/>
      </c>
      <c r="AU23" s="353" t="str">
        <v/>
      </c>
      <c r="AV23" s="338" t="str">
        <v/>
      </c>
      <c r="AW23" s="339" t="str">
        <v/>
      </c>
      <c r="AX23" s="353" t="str">
        <v/>
      </c>
      <c r="AY23" s="338" t="str">
        <v/>
      </c>
      <c r="AZ23" s="348"/>
      <c r="BA23" s="354"/>
      <c r="BB23" s="355" t="str">
        <v/>
      </c>
      <c r="BC23" s="348"/>
      <c r="BD23" s="356"/>
      <c r="BE23" s="357" t="str">
        <v/>
      </c>
      <c r="BF23" s="358"/>
      <c r="BG23" s="356"/>
      <c r="BH23" s="353" t="str">
        <v/>
      </c>
      <c r="BI23" s="358"/>
      <c r="BJ23" s="354"/>
      <c r="BK23" s="357" t="str">
        <v/>
      </c>
      <c r="BL23" s="350" t="str">
        <v/>
      </c>
      <c r="BM23" s="350" t="str">
        <v/>
      </c>
      <c r="BN23" s="287" t="str">
        <v/>
      </c>
      <c r="BO23" s="357" t="str">
        <v/>
      </c>
      <c r="BP23" s="350" t="str">
        <v/>
      </c>
      <c r="BQ23" s="350" t="str">
        <v/>
      </c>
      <c r="BR23" s="288" t="str">
        <v/>
      </c>
      <c r="BS23" s="362" t="str">
        <v/>
      </c>
      <c r="BT23" s="363" t="str">
        <v/>
      </c>
      <c r="BU23" s="364" t="str">
        <v/>
      </c>
      <c r="BV23" s="362" t="str">
        <v/>
      </c>
      <c r="BW23" s="363" t="str">
        <v/>
      </c>
      <c r="BX23" s="365"/>
      <c r="BY23" s="366"/>
      <c r="BZ23" s="367" t="str">
        <v/>
      </c>
      <c r="CA23" s="365"/>
      <c r="CB23" s="366"/>
      <c r="CC23" s="368" t="str">
        <v/>
      </c>
      <c r="CD23" s="365"/>
      <c r="CE23" s="366"/>
      <c r="CF23" s="362" t="str">
        <v/>
      </c>
      <c r="CG23" s="365"/>
      <c r="CH23" s="366"/>
      <c r="CI23" s="368" t="str">
        <v/>
      </c>
      <c r="CJ23" s="369" t="str">
        <v/>
      </c>
      <c r="CK23" s="369" t="str">
        <v/>
      </c>
      <c r="CL23" s="287" t="str">
        <v/>
      </c>
      <c r="CM23" s="368" t="str">
        <v/>
      </c>
      <c r="CN23" s="369" t="str">
        <v/>
      </c>
      <c r="CO23" s="369" t="str">
        <v/>
      </c>
      <c r="CP23" s="288" t="str">
        <v/>
      </c>
      <c r="CQ23" s="353" t="str">
        <v/>
      </c>
      <c r="CR23" s="338" t="str">
        <v/>
      </c>
      <c r="CS23" s="339" t="str">
        <v/>
      </c>
      <c r="CT23" s="353" t="str">
        <v/>
      </c>
      <c r="CU23" s="338" t="str">
        <v/>
      </c>
      <c r="CV23" s="365"/>
      <c r="CW23" s="366"/>
      <c r="CX23" s="355" t="str">
        <v/>
      </c>
      <c r="CY23" s="365"/>
      <c r="CZ23" s="366"/>
      <c r="DA23" s="357" t="str">
        <v/>
      </c>
      <c r="DB23" s="365"/>
      <c r="DC23" s="366"/>
      <c r="DD23" s="353" t="str">
        <v/>
      </c>
      <c r="DE23" s="365"/>
      <c r="DF23" s="366"/>
      <c r="DG23" s="357" t="str">
        <v/>
      </c>
      <c r="DH23" s="350" t="str">
        <v/>
      </c>
      <c r="DI23" s="350" t="str">
        <v/>
      </c>
      <c r="DJ23" s="287" t="str">
        <v/>
      </c>
      <c r="DK23" s="357" t="str">
        <v/>
      </c>
      <c r="DL23" s="350" t="str">
        <v/>
      </c>
      <c r="DM23" s="350" t="str">
        <v/>
      </c>
      <c r="DN23" s="288" t="str">
        <v/>
      </c>
      <c r="DO23" s="343" t="str">
        <v/>
      </c>
      <c r="DP23" s="338" t="str">
        <v/>
      </c>
      <c r="DQ23" s="339" t="str">
        <v/>
      </c>
      <c r="DR23" s="343" t="str">
        <v/>
      </c>
      <c r="DS23" s="338" t="str">
        <v/>
      </c>
      <c r="DT23" s="365"/>
      <c r="DU23" s="366"/>
      <c r="DV23" s="355" t="str">
        <v/>
      </c>
      <c r="DW23" s="365"/>
      <c r="DX23" s="366"/>
      <c r="DY23" s="346" t="str">
        <v/>
      </c>
      <c r="DZ23" s="365"/>
      <c r="EA23" s="366"/>
      <c r="EB23" s="343" t="str">
        <v/>
      </c>
      <c r="EC23" s="365"/>
      <c r="ED23" s="366"/>
      <c r="EE23" s="346" t="str">
        <v/>
      </c>
      <c r="EF23" s="350" t="str">
        <v/>
      </c>
      <c r="EG23" s="350" t="str">
        <v/>
      </c>
      <c r="EH23" s="287" t="str">
        <v/>
      </c>
      <c r="EI23" s="346" t="str">
        <v/>
      </c>
      <c r="EJ23" s="350" t="str">
        <v/>
      </c>
      <c r="EK23" s="350" t="str">
        <v/>
      </c>
      <c r="EL23" s="288" t="str">
        <v/>
      </c>
      <c r="EM23" s="370" t="str">
        <v/>
      </c>
      <c r="EN23" s="338" t="str">
        <v/>
      </c>
      <c r="EO23" s="338" t="str">
        <v/>
      </c>
    </row>
    <row r="24" spans="1:145" ht="21.75" customHeight="1">
      <c r="A24" s="328" t="str">
        <v/>
      </c>
      <c r="B24" s="360" t="str">
        <v/>
      </c>
      <c r="C24" s="330"/>
      <c r="D24" s="331" t="str">
        <v/>
      </c>
      <c r="E24" s="331" t="str">
        <v/>
      </c>
      <c r="F24" s="332" t="str">
        <v/>
      </c>
      <c r="G24" s="333" t="str">
        <v/>
      </c>
      <c r="H24" s="334" t="str">
        <v/>
      </c>
      <c r="I24" s="333" t="str">
        <v/>
      </c>
      <c r="J24" s="334" t="str">
        <v/>
      </c>
      <c r="K24" s="335" t="str">
        <v/>
      </c>
      <c r="L24" s="336" t="str">
        <v/>
      </c>
      <c r="M24" s="337" t="str">
        <v/>
      </c>
      <c r="N24" s="338" t="str">
        <v/>
      </c>
      <c r="O24" s="338" t="str">
        <v/>
      </c>
      <c r="P24" s="339" t="str">
        <v/>
      </c>
      <c r="Q24" s="337" t="str">
        <v/>
      </c>
      <c r="R24" s="338" t="str">
        <v/>
      </c>
      <c r="S24" s="338" t="str">
        <v/>
      </c>
      <c r="T24" s="339" t="str">
        <v/>
      </c>
      <c r="U24" s="340" t="str">
        <v/>
      </c>
      <c r="V24" s="341" t="str">
        <v/>
      </c>
      <c r="W24" s="341" t="str">
        <v/>
      </c>
      <c r="X24" s="342" t="str">
        <v/>
      </c>
      <c r="Y24" s="337" t="str">
        <v/>
      </c>
      <c r="Z24" s="339" t="str">
        <v/>
      </c>
      <c r="AA24" s="343" t="str">
        <v/>
      </c>
      <c r="AB24" s="344"/>
      <c r="AC24" s="345"/>
      <c r="AD24" s="346" t="str">
        <v/>
      </c>
      <c r="AE24" s="344"/>
      <c r="AF24" s="345"/>
      <c r="AG24" s="347" t="str">
        <v/>
      </c>
      <c r="AH24" s="344"/>
      <c r="AI24" s="345"/>
      <c r="AJ24" s="346" t="str">
        <v/>
      </c>
      <c r="AK24" s="348"/>
      <c r="AL24" s="349"/>
      <c r="AM24" s="346" t="str">
        <v/>
      </c>
      <c r="AN24" s="361" t="str">
        <v/>
      </c>
      <c r="AO24" s="350" t="str">
        <v/>
      </c>
      <c r="AP24" s="351" t="str">
        <v/>
      </c>
      <c r="AQ24" s="284" t="str">
        <v/>
      </c>
      <c r="AR24" s="361" t="str">
        <v/>
      </c>
      <c r="AS24" s="350" t="str">
        <v/>
      </c>
      <c r="AT24" s="352" t="str">
        <v/>
      </c>
      <c r="AU24" s="353" t="str">
        <v/>
      </c>
      <c r="AV24" s="338" t="str">
        <v/>
      </c>
      <c r="AW24" s="339" t="str">
        <v/>
      </c>
      <c r="AX24" s="353" t="str">
        <v/>
      </c>
      <c r="AY24" s="338" t="str">
        <v/>
      </c>
      <c r="AZ24" s="348"/>
      <c r="BA24" s="354"/>
      <c r="BB24" s="355" t="str">
        <v/>
      </c>
      <c r="BC24" s="348"/>
      <c r="BD24" s="356"/>
      <c r="BE24" s="357" t="str">
        <v/>
      </c>
      <c r="BF24" s="358"/>
      <c r="BG24" s="356"/>
      <c r="BH24" s="353" t="str">
        <v/>
      </c>
      <c r="BI24" s="358"/>
      <c r="BJ24" s="354"/>
      <c r="BK24" s="357" t="str">
        <v/>
      </c>
      <c r="BL24" s="350" t="str">
        <v/>
      </c>
      <c r="BM24" s="350" t="str">
        <v/>
      </c>
      <c r="BN24" s="287" t="str">
        <v/>
      </c>
      <c r="BO24" s="357" t="str">
        <v/>
      </c>
      <c r="BP24" s="350" t="str">
        <v/>
      </c>
      <c r="BQ24" s="350" t="str">
        <v/>
      </c>
      <c r="BR24" s="288" t="str">
        <v/>
      </c>
      <c r="BS24" s="362" t="str">
        <v/>
      </c>
      <c r="BT24" s="363" t="str">
        <v/>
      </c>
      <c r="BU24" s="364" t="str">
        <v/>
      </c>
      <c r="BV24" s="362" t="str">
        <v/>
      </c>
      <c r="BW24" s="363" t="str">
        <v/>
      </c>
      <c r="BX24" s="365"/>
      <c r="BY24" s="366"/>
      <c r="BZ24" s="367" t="str">
        <v/>
      </c>
      <c r="CA24" s="365"/>
      <c r="CB24" s="366"/>
      <c r="CC24" s="368" t="str">
        <v/>
      </c>
      <c r="CD24" s="365"/>
      <c r="CE24" s="366"/>
      <c r="CF24" s="362" t="str">
        <v/>
      </c>
      <c r="CG24" s="365"/>
      <c r="CH24" s="366"/>
      <c r="CI24" s="368" t="str">
        <v/>
      </c>
      <c r="CJ24" s="369" t="str">
        <v/>
      </c>
      <c r="CK24" s="369" t="str">
        <v/>
      </c>
      <c r="CL24" s="287" t="str">
        <v/>
      </c>
      <c r="CM24" s="368" t="str">
        <v/>
      </c>
      <c r="CN24" s="369" t="str">
        <v/>
      </c>
      <c r="CO24" s="369" t="str">
        <v/>
      </c>
      <c r="CP24" s="288" t="str">
        <v/>
      </c>
      <c r="CQ24" s="353" t="str">
        <v/>
      </c>
      <c r="CR24" s="338" t="str">
        <v/>
      </c>
      <c r="CS24" s="339" t="str">
        <v/>
      </c>
      <c r="CT24" s="353" t="str">
        <v/>
      </c>
      <c r="CU24" s="338" t="str">
        <v/>
      </c>
      <c r="CV24" s="365"/>
      <c r="CW24" s="366"/>
      <c r="CX24" s="355" t="str">
        <v/>
      </c>
      <c r="CY24" s="365"/>
      <c r="CZ24" s="366"/>
      <c r="DA24" s="357" t="str">
        <v/>
      </c>
      <c r="DB24" s="365"/>
      <c r="DC24" s="366"/>
      <c r="DD24" s="353" t="str">
        <v/>
      </c>
      <c r="DE24" s="365"/>
      <c r="DF24" s="366"/>
      <c r="DG24" s="357" t="str">
        <v/>
      </c>
      <c r="DH24" s="350" t="str">
        <v/>
      </c>
      <c r="DI24" s="350" t="str">
        <v/>
      </c>
      <c r="DJ24" s="287" t="str">
        <v/>
      </c>
      <c r="DK24" s="357" t="str">
        <v/>
      </c>
      <c r="DL24" s="350" t="str">
        <v/>
      </c>
      <c r="DM24" s="350" t="str">
        <v/>
      </c>
      <c r="DN24" s="288" t="str">
        <v/>
      </c>
      <c r="DO24" s="343" t="str">
        <v/>
      </c>
      <c r="DP24" s="338" t="str">
        <v/>
      </c>
      <c r="DQ24" s="339" t="str">
        <v/>
      </c>
      <c r="DR24" s="343" t="str">
        <v/>
      </c>
      <c r="DS24" s="338" t="str">
        <v/>
      </c>
      <c r="DT24" s="365"/>
      <c r="DU24" s="366"/>
      <c r="DV24" s="355" t="str">
        <v/>
      </c>
      <c r="DW24" s="365"/>
      <c r="DX24" s="366"/>
      <c r="DY24" s="346" t="str">
        <v/>
      </c>
      <c r="DZ24" s="365"/>
      <c r="EA24" s="366"/>
      <c r="EB24" s="343" t="str">
        <v/>
      </c>
      <c r="EC24" s="365"/>
      <c r="ED24" s="366"/>
      <c r="EE24" s="346" t="str">
        <v/>
      </c>
      <c r="EF24" s="350" t="str">
        <v/>
      </c>
      <c r="EG24" s="350" t="str">
        <v/>
      </c>
      <c r="EH24" s="287" t="str">
        <v/>
      </c>
      <c r="EI24" s="346" t="str">
        <v/>
      </c>
      <c r="EJ24" s="350" t="str">
        <v/>
      </c>
      <c r="EK24" s="350" t="str">
        <v/>
      </c>
      <c r="EL24" s="288" t="str">
        <v/>
      </c>
      <c r="EM24" s="370" t="str">
        <v/>
      </c>
      <c r="EN24" s="338" t="str">
        <v/>
      </c>
      <c r="EO24" s="338" t="str">
        <v/>
      </c>
    </row>
    <row r="25" spans="1:145" ht="21.75" customHeight="1">
      <c r="A25" s="328" t="str">
        <v/>
      </c>
      <c r="B25" s="360" t="str">
        <v/>
      </c>
      <c r="C25" s="330"/>
      <c r="D25" s="331" t="str">
        <v/>
      </c>
      <c r="E25" s="331" t="str">
        <v/>
      </c>
      <c r="F25" s="332" t="str">
        <v/>
      </c>
      <c r="G25" s="333" t="str">
        <v/>
      </c>
      <c r="H25" s="334" t="str">
        <v/>
      </c>
      <c r="I25" s="333" t="str">
        <v/>
      </c>
      <c r="J25" s="334" t="str">
        <v/>
      </c>
      <c r="K25" s="335" t="str">
        <v/>
      </c>
      <c r="L25" s="336" t="str">
        <v/>
      </c>
      <c r="M25" s="337" t="str">
        <v/>
      </c>
      <c r="N25" s="338" t="str">
        <v/>
      </c>
      <c r="O25" s="338" t="str">
        <v/>
      </c>
      <c r="P25" s="339" t="str">
        <v/>
      </c>
      <c r="Q25" s="337" t="str">
        <v/>
      </c>
      <c r="R25" s="338" t="str">
        <v/>
      </c>
      <c r="S25" s="338" t="str">
        <v/>
      </c>
      <c r="T25" s="339" t="str">
        <v/>
      </c>
      <c r="U25" s="340" t="str">
        <v/>
      </c>
      <c r="V25" s="341" t="str">
        <v/>
      </c>
      <c r="W25" s="341" t="str">
        <v/>
      </c>
      <c r="X25" s="342" t="str">
        <v/>
      </c>
      <c r="Y25" s="337" t="str">
        <v/>
      </c>
      <c r="Z25" s="339" t="str">
        <v/>
      </c>
      <c r="AA25" s="343" t="str">
        <v/>
      </c>
      <c r="AB25" s="344"/>
      <c r="AC25" s="345"/>
      <c r="AD25" s="346" t="str">
        <v/>
      </c>
      <c r="AE25" s="344"/>
      <c r="AF25" s="345"/>
      <c r="AG25" s="347" t="str">
        <v/>
      </c>
      <c r="AH25" s="344"/>
      <c r="AI25" s="345"/>
      <c r="AJ25" s="346" t="str">
        <v/>
      </c>
      <c r="AK25" s="348"/>
      <c r="AL25" s="349"/>
      <c r="AM25" s="346" t="str">
        <v/>
      </c>
      <c r="AN25" s="361" t="str">
        <v/>
      </c>
      <c r="AO25" s="350" t="str">
        <v/>
      </c>
      <c r="AP25" s="351" t="str">
        <v/>
      </c>
      <c r="AQ25" s="284" t="str">
        <v/>
      </c>
      <c r="AR25" s="361" t="str">
        <v/>
      </c>
      <c r="AS25" s="350" t="str">
        <v/>
      </c>
      <c r="AT25" s="352" t="str">
        <v/>
      </c>
      <c r="AU25" s="353" t="str">
        <v/>
      </c>
      <c r="AV25" s="338" t="str">
        <v/>
      </c>
      <c r="AW25" s="339" t="str">
        <v/>
      </c>
      <c r="AX25" s="353" t="str">
        <v/>
      </c>
      <c r="AY25" s="338" t="str">
        <v/>
      </c>
      <c r="AZ25" s="348"/>
      <c r="BA25" s="354"/>
      <c r="BB25" s="355" t="str">
        <v/>
      </c>
      <c r="BC25" s="348"/>
      <c r="BD25" s="356"/>
      <c r="BE25" s="357" t="str">
        <v/>
      </c>
      <c r="BF25" s="358"/>
      <c r="BG25" s="356"/>
      <c r="BH25" s="353" t="str">
        <v/>
      </c>
      <c r="BI25" s="358"/>
      <c r="BJ25" s="354"/>
      <c r="BK25" s="357" t="str">
        <v/>
      </c>
      <c r="BL25" s="350" t="str">
        <v/>
      </c>
      <c r="BM25" s="350" t="str">
        <v/>
      </c>
      <c r="BN25" s="287" t="str">
        <v/>
      </c>
      <c r="BO25" s="357" t="str">
        <v/>
      </c>
      <c r="BP25" s="350" t="str">
        <v/>
      </c>
      <c r="BQ25" s="350" t="str">
        <v/>
      </c>
      <c r="BR25" s="288" t="str">
        <v/>
      </c>
      <c r="BS25" s="362" t="str">
        <v/>
      </c>
      <c r="BT25" s="363" t="str">
        <v/>
      </c>
      <c r="BU25" s="364" t="str">
        <v/>
      </c>
      <c r="BV25" s="362" t="str">
        <v/>
      </c>
      <c r="BW25" s="363" t="str">
        <v/>
      </c>
      <c r="BX25" s="365"/>
      <c r="BY25" s="366"/>
      <c r="BZ25" s="367" t="str">
        <v/>
      </c>
      <c r="CA25" s="365"/>
      <c r="CB25" s="366"/>
      <c r="CC25" s="368" t="str">
        <v/>
      </c>
      <c r="CD25" s="365"/>
      <c r="CE25" s="366"/>
      <c r="CF25" s="362" t="str">
        <v/>
      </c>
      <c r="CG25" s="365"/>
      <c r="CH25" s="366"/>
      <c r="CI25" s="368" t="str">
        <v/>
      </c>
      <c r="CJ25" s="369" t="str">
        <v/>
      </c>
      <c r="CK25" s="369" t="str">
        <v/>
      </c>
      <c r="CL25" s="287" t="str">
        <v/>
      </c>
      <c r="CM25" s="368" t="str">
        <v/>
      </c>
      <c r="CN25" s="369" t="str">
        <v/>
      </c>
      <c r="CO25" s="369" t="str">
        <v/>
      </c>
      <c r="CP25" s="288" t="str">
        <v/>
      </c>
      <c r="CQ25" s="353" t="str">
        <v/>
      </c>
      <c r="CR25" s="338" t="str">
        <v/>
      </c>
      <c r="CS25" s="339" t="str">
        <v/>
      </c>
      <c r="CT25" s="353" t="str">
        <v/>
      </c>
      <c r="CU25" s="338" t="str">
        <v/>
      </c>
      <c r="CV25" s="365"/>
      <c r="CW25" s="366"/>
      <c r="CX25" s="355" t="str">
        <v/>
      </c>
      <c r="CY25" s="365"/>
      <c r="CZ25" s="366"/>
      <c r="DA25" s="357" t="str">
        <v/>
      </c>
      <c r="DB25" s="365"/>
      <c r="DC25" s="366"/>
      <c r="DD25" s="353" t="str">
        <v/>
      </c>
      <c r="DE25" s="365"/>
      <c r="DF25" s="366"/>
      <c r="DG25" s="357" t="str">
        <v/>
      </c>
      <c r="DH25" s="350" t="str">
        <v/>
      </c>
      <c r="DI25" s="350" t="str">
        <v/>
      </c>
      <c r="DJ25" s="287" t="str">
        <v/>
      </c>
      <c r="DK25" s="357" t="str">
        <v/>
      </c>
      <c r="DL25" s="350" t="str">
        <v/>
      </c>
      <c r="DM25" s="350" t="str">
        <v/>
      </c>
      <c r="DN25" s="288" t="str">
        <v/>
      </c>
      <c r="DO25" s="343" t="str">
        <v/>
      </c>
      <c r="DP25" s="338" t="str">
        <v/>
      </c>
      <c r="DQ25" s="339" t="str">
        <v/>
      </c>
      <c r="DR25" s="343" t="str">
        <v/>
      </c>
      <c r="DS25" s="338" t="str">
        <v/>
      </c>
      <c r="DT25" s="365"/>
      <c r="DU25" s="366"/>
      <c r="DV25" s="355" t="str">
        <v/>
      </c>
      <c r="DW25" s="365"/>
      <c r="DX25" s="366"/>
      <c r="DY25" s="346" t="str">
        <v/>
      </c>
      <c r="DZ25" s="365"/>
      <c r="EA25" s="366"/>
      <c r="EB25" s="343" t="str">
        <v/>
      </c>
      <c r="EC25" s="365"/>
      <c r="ED25" s="366"/>
      <c r="EE25" s="346" t="str">
        <v/>
      </c>
      <c r="EF25" s="350" t="str">
        <v/>
      </c>
      <c r="EG25" s="350" t="str">
        <v/>
      </c>
      <c r="EH25" s="287" t="str">
        <v/>
      </c>
      <c r="EI25" s="346" t="str">
        <v/>
      </c>
      <c r="EJ25" s="350" t="str">
        <v/>
      </c>
      <c r="EK25" s="350" t="str">
        <v/>
      </c>
      <c r="EL25" s="288" t="str">
        <v/>
      </c>
      <c r="EM25" s="370" t="str">
        <v/>
      </c>
      <c r="EN25" s="338" t="str">
        <v/>
      </c>
      <c r="EO25" s="338" t="str">
        <v/>
      </c>
    </row>
    <row r="26" spans="1:145" ht="21.75" customHeight="1">
      <c r="A26" s="328" t="str">
        <v/>
      </c>
      <c r="B26" s="360" t="str">
        <v/>
      </c>
      <c r="C26" s="330"/>
      <c r="D26" s="331" t="str">
        <v/>
      </c>
      <c r="E26" s="331" t="str">
        <v/>
      </c>
      <c r="F26" s="332" t="str">
        <v/>
      </c>
      <c r="G26" s="333" t="str">
        <v/>
      </c>
      <c r="H26" s="334" t="str">
        <v/>
      </c>
      <c r="I26" s="333" t="str">
        <v/>
      </c>
      <c r="J26" s="334" t="str">
        <v/>
      </c>
      <c r="K26" s="335" t="str">
        <v/>
      </c>
      <c r="L26" s="336" t="str">
        <v/>
      </c>
      <c r="M26" s="337" t="str">
        <v/>
      </c>
      <c r="N26" s="338" t="str">
        <v/>
      </c>
      <c r="O26" s="338" t="str">
        <v/>
      </c>
      <c r="P26" s="339" t="str">
        <v/>
      </c>
      <c r="Q26" s="337" t="str">
        <v/>
      </c>
      <c r="R26" s="338" t="str">
        <v/>
      </c>
      <c r="S26" s="338" t="str">
        <v/>
      </c>
      <c r="T26" s="339" t="str">
        <v/>
      </c>
      <c r="U26" s="340" t="str">
        <v/>
      </c>
      <c r="V26" s="341" t="str">
        <v/>
      </c>
      <c r="W26" s="341" t="str">
        <v/>
      </c>
      <c r="X26" s="342" t="str">
        <v/>
      </c>
      <c r="Y26" s="337" t="str">
        <v/>
      </c>
      <c r="Z26" s="339" t="str">
        <v/>
      </c>
      <c r="AA26" s="343" t="str">
        <v/>
      </c>
      <c r="AB26" s="344"/>
      <c r="AC26" s="345"/>
      <c r="AD26" s="346" t="str">
        <v/>
      </c>
      <c r="AE26" s="344"/>
      <c r="AF26" s="345"/>
      <c r="AG26" s="347" t="str">
        <v/>
      </c>
      <c r="AH26" s="344"/>
      <c r="AI26" s="345"/>
      <c r="AJ26" s="346" t="str">
        <v/>
      </c>
      <c r="AK26" s="348"/>
      <c r="AL26" s="349"/>
      <c r="AM26" s="346" t="str">
        <v/>
      </c>
      <c r="AN26" s="361" t="str">
        <v/>
      </c>
      <c r="AO26" s="350" t="str">
        <v/>
      </c>
      <c r="AP26" s="351" t="str">
        <v/>
      </c>
      <c r="AQ26" s="284" t="str">
        <v/>
      </c>
      <c r="AR26" s="361" t="str">
        <v/>
      </c>
      <c r="AS26" s="350" t="str">
        <v/>
      </c>
      <c r="AT26" s="352" t="str">
        <v/>
      </c>
      <c r="AU26" s="353" t="str">
        <v/>
      </c>
      <c r="AV26" s="338" t="str">
        <v/>
      </c>
      <c r="AW26" s="339" t="str">
        <v/>
      </c>
      <c r="AX26" s="353" t="str">
        <v/>
      </c>
      <c r="AY26" s="338" t="str">
        <v/>
      </c>
      <c r="AZ26" s="348"/>
      <c r="BA26" s="354"/>
      <c r="BB26" s="355" t="str">
        <v/>
      </c>
      <c r="BC26" s="348"/>
      <c r="BD26" s="356"/>
      <c r="BE26" s="357" t="str">
        <v/>
      </c>
      <c r="BF26" s="358"/>
      <c r="BG26" s="356"/>
      <c r="BH26" s="353" t="str">
        <v/>
      </c>
      <c r="BI26" s="358"/>
      <c r="BJ26" s="354"/>
      <c r="BK26" s="357" t="str">
        <v/>
      </c>
      <c r="BL26" s="350" t="str">
        <v/>
      </c>
      <c r="BM26" s="350" t="str">
        <v/>
      </c>
      <c r="BN26" s="287" t="str">
        <v/>
      </c>
      <c r="BO26" s="357" t="str">
        <v/>
      </c>
      <c r="BP26" s="350" t="str">
        <v/>
      </c>
      <c r="BQ26" s="350" t="str">
        <v/>
      </c>
      <c r="BR26" s="288" t="str">
        <v/>
      </c>
      <c r="BS26" s="362" t="str">
        <v/>
      </c>
      <c r="BT26" s="363" t="str">
        <v/>
      </c>
      <c r="BU26" s="364" t="str">
        <v/>
      </c>
      <c r="BV26" s="362" t="str">
        <v/>
      </c>
      <c r="BW26" s="363" t="str">
        <v/>
      </c>
      <c r="BX26" s="365"/>
      <c r="BY26" s="366"/>
      <c r="BZ26" s="367" t="str">
        <v/>
      </c>
      <c r="CA26" s="365"/>
      <c r="CB26" s="366"/>
      <c r="CC26" s="368" t="str">
        <v/>
      </c>
      <c r="CD26" s="365"/>
      <c r="CE26" s="366"/>
      <c r="CF26" s="362" t="str">
        <v/>
      </c>
      <c r="CG26" s="365"/>
      <c r="CH26" s="366"/>
      <c r="CI26" s="368" t="str">
        <v/>
      </c>
      <c r="CJ26" s="369" t="str">
        <v/>
      </c>
      <c r="CK26" s="369" t="str">
        <v/>
      </c>
      <c r="CL26" s="287" t="str">
        <v/>
      </c>
      <c r="CM26" s="368" t="str">
        <v/>
      </c>
      <c r="CN26" s="369" t="str">
        <v/>
      </c>
      <c r="CO26" s="369" t="str">
        <v/>
      </c>
      <c r="CP26" s="288" t="str">
        <v/>
      </c>
      <c r="CQ26" s="353" t="str">
        <v/>
      </c>
      <c r="CR26" s="338" t="str">
        <v/>
      </c>
      <c r="CS26" s="339" t="str">
        <v/>
      </c>
      <c r="CT26" s="353" t="str">
        <v/>
      </c>
      <c r="CU26" s="338" t="str">
        <v/>
      </c>
      <c r="CV26" s="365"/>
      <c r="CW26" s="366"/>
      <c r="CX26" s="355" t="str">
        <v/>
      </c>
      <c r="CY26" s="365"/>
      <c r="CZ26" s="366"/>
      <c r="DA26" s="357" t="str">
        <v/>
      </c>
      <c r="DB26" s="365"/>
      <c r="DC26" s="366"/>
      <c r="DD26" s="353" t="str">
        <v/>
      </c>
      <c r="DE26" s="365"/>
      <c r="DF26" s="366"/>
      <c r="DG26" s="357" t="str">
        <v/>
      </c>
      <c r="DH26" s="350" t="str">
        <v/>
      </c>
      <c r="DI26" s="350" t="str">
        <v/>
      </c>
      <c r="DJ26" s="287" t="str">
        <v/>
      </c>
      <c r="DK26" s="357" t="str">
        <v/>
      </c>
      <c r="DL26" s="350" t="str">
        <v/>
      </c>
      <c r="DM26" s="350" t="str">
        <v/>
      </c>
      <c r="DN26" s="288" t="str">
        <v/>
      </c>
      <c r="DO26" s="343" t="str">
        <v/>
      </c>
      <c r="DP26" s="338" t="str">
        <v/>
      </c>
      <c r="DQ26" s="339" t="str">
        <v/>
      </c>
      <c r="DR26" s="343" t="str">
        <v/>
      </c>
      <c r="DS26" s="338" t="str">
        <v/>
      </c>
      <c r="DT26" s="365"/>
      <c r="DU26" s="366"/>
      <c r="DV26" s="355" t="str">
        <v/>
      </c>
      <c r="DW26" s="365"/>
      <c r="DX26" s="366"/>
      <c r="DY26" s="346" t="str">
        <v/>
      </c>
      <c r="DZ26" s="365"/>
      <c r="EA26" s="366"/>
      <c r="EB26" s="343" t="str">
        <v/>
      </c>
      <c r="EC26" s="365"/>
      <c r="ED26" s="366"/>
      <c r="EE26" s="346" t="str">
        <v/>
      </c>
      <c r="EF26" s="350" t="str">
        <v/>
      </c>
      <c r="EG26" s="350" t="str">
        <v/>
      </c>
      <c r="EH26" s="287" t="str">
        <v/>
      </c>
      <c r="EI26" s="346" t="str">
        <v/>
      </c>
      <c r="EJ26" s="350" t="str">
        <v/>
      </c>
      <c r="EK26" s="350" t="str">
        <v/>
      </c>
      <c r="EL26" s="288" t="str">
        <v/>
      </c>
      <c r="EM26" s="370" t="str">
        <v/>
      </c>
      <c r="EN26" s="338" t="str">
        <v/>
      </c>
      <c r="EO26" s="338" t="str">
        <v/>
      </c>
    </row>
    <row r="27" spans="1:145" ht="21.75" customHeight="1">
      <c r="A27" s="328" t="str">
        <v/>
      </c>
      <c r="B27" s="360" t="str">
        <v/>
      </c>
      <c r="C27" s="330"/>
      <c r="D27" s="331" t="str">
        <v/>
      </c>
      <c r="E27" s="331" t="str">
        <v/>
      </c>
      <c r="F27" s="332" t="str">
        <v/>
      </c>
      <c r="G27" s="333" t="str">
        <v/>
      </c>
      <c r="H27" s="334" t="str">
        <v/>
      </c>
      <c r="I27" s="333" t="str">
        <v/>
      </c>
      <c r="J27" s="334" t="str">
        <v/>
      </c>
      <c r="K27" s="335" t="str">
        <v/>
      </c>
      <c r="L27" s="336" t="str">
        <v/>
      </c>
      <c r="M27" s="337" t="str">
        <v/>
      </c>
      <c r="N27" s="338" t="str">
        <v/>
      </c>
      <c r="O27" s="338" t="str">
        <v/>
      </c>
      <c r="P27" s="339" t="str">
        <v/>
      </c>
      <c r="Q27" s="337" t="str">
        <v/>
      </c>
      <c r="R27" s="338" t="str">
        <v/>
      </c>
      <c r="S27" s="338" t="str">
        <v/>
      </c>
      <c r="T27" s="339" t="str">
        <v/>
      </c>
      <c r="U27" s="340" t="str">
        <v/>
      </c>
      <c r="V27" s="341" t="str">
        <v/>
      </c>
      <c r="W27" s="341" t="str">
        <v/>
      </c>
      <c r="X27" s="342" t="str">
        <v/>
      </c>
      <c r="Y27" s="337" t="str">
        <v/>
      </c>
      <c r="Z27" s="339" t="str">
        <v/>
      </c>
      <c r="AA27" s="343" t="str">
        <v/>
      </c>
      <c r="AB27" s="344"/>
      <c r="AC27" s="345"/>
      <c r="AD27" s="346" t="str">
        <v/>
      </c>
      <c r="AE27" s="344"/>
      <c r="AF27" s="345"/>
      <c r="AG27" s="347" t="str">
        <v/>
      </c>
      <c r="AH27" s="344"/>
      <c r="AI27" s="345"/>
      <c r="AJ27" s="346" t="str">
        <v/>
      </c>
      <c r="AK27" s="348"/>
      <c r="AL27" s="349"/>
      <c r="AM27" s="346" t="str">
        <v/>
      </c>
      <c r="AN27" s="361" t="str">
        <v/>
      </c>
      <c r="AO27" s="350" t="str">
        <v/>
      </c>
      <c r="AP27" s="351" t="str">
        <v/>
      </c>
      <c r="AQ27" s="284" t="str">
        <v/>
      </c>
      <c r="AR27" s="361" t="str">
        <v/>
      </c>
      <c r="AS27" s="350" t="str">
        <v/>
      </c>
      <c r="AT27" s="352" t="str">
        <v/>
      </c>
      <c r="AU27" s="353" t="str">
        <v/>
      </c>
      <c r="AV27" s="338" t="str">
        <v/>
      </c>
      <c r="AW27" s="339" t="str">
        <v/>
      </c>
      <c r="AX27" s="353" t="str">
        <v/>
      </c>
      <c r="AY27" s="338" t="str">
        <v/>
      </c>
      <c r="AZ27" s="348"/>
      <c r="BA27" s="354"/>
      <c r="BB27" s="355" t="str">
        <v/>
      </c>
      <c r="BC27" s="348"/>
      <c r="BD27" s="356"/>
      <c r="BE27" s="357" t="str">
        <v/>
      </c>
      <c r="BF27" s="358"/>
      <c r="BG27" s="356"/>
      <c r="BH27" s="353" t="str">
        <v/>
      </c>
      <c r="BI27" s="358"/>
      <c r="BJ27" s="354"/>
      <c r="BK27" s="357" t="str">
        <v/>
      </c>
      <c r="BL27" s="350" t="str">
        <v/>
      </c>
      <c r="BM27" s="350" t="str">
        <v/>
      </c>
      <c r="BN27" s="287" t="str">
        <v/>
      </c>
      <c r="BO27" s="357" t="str">
        <v/>
      </c>
      <c r="BP27" s="350" t="str">
        <v/>
      </c>
      <c r="BQ27" s="350" t="str">
        <v/>
      </c>
      <c r="BR27" s="288" t="str">
        <v/>
      </c>
      <c r="BS27" s="362" t="str">
        <v/>
      </c>
      <c r="BT27" s="363" t="str">
        <v/>
      </c>
      <c r="BU27" s="364" t="str">
        <v/>
      </c>
      <c r="BV27" s="362" t="str">
        <v/>
      </c>
      <c r="BW27" s="363" t="str">
        <v/>
      </c>
      <c r="BX27" s="365"/>
      <c r="BY27" s="366"/>
      <c r="BZ27" s="367" t="str">
        <v/>
      </c>
      <c r="CA27" s="365"/>
      <c r="CB27" s="366"/>
      <c r="CC27" s="368" t="str">
        <v/>
      </c>
      <c r="CD27" s="365"/>
      <c r="CE27" s="366"/>
      <c r="CF27" s="362" t="str">
        <v/>
      </c>
      <c r="CG27" s="365"/>
      <c r="CH27" s="366"/>
      <c r="CI27" s="368" t="str">
        <v/>
      </c>
      <c r="CJ27" s="369" t="str">
        <v/>
      </c>
      <c r="CK27" s="369" t="str">
        <v/>
      </c>
      <c r="CL27" s="287" t="str">
        <v/>
      </c>
      <c r="CM27" s="368" t="str">
        <v/>
      </c>
      <c r="CN27" s="369" t="str">
        <v/>
      </c>
      <c r="CO27" s="369" t="str">
        <v/>
      </c>
      <c r="CP27" s="288" t="str">
        <v/>
      </c>
      <c r="CQ27" s="353" t="str">
        <v/>
      </c>
      <c r="CR27" s="338" t="str">
        <v/>
      </c>
      <c r="CS27" s="339" t="str">
        <v/>
      </c>
      <c r="CT27" s="353" t="str">
        <v/>
      </c>
      <c r="CU27" s="338" t="str">
        <v/>
      </c>
      <c r="CV27" s="365"/>
      <c r="CW27" s="366"/>
      <c r="CX27" s="355" t="str">
        <v/>
      </c>
      <c r="CY27" s="365"/>
      <c r="CZ27" s="366"/>
      <c r="DA27" s="357" t="str">
        <v/>
      </c>
      <c r="DB27" s="365"/>
      <c r="DC27" s="366"/>
      <c r="DD27" s="353" t="str">
        <v/>
      </c>
      <c r="DE27" s="365"/>
      <c r="DF27" s="366"/>
      <c r="DG27" s="357" t="str">
        <v/>
      </c>
      <c r="DH27" s="350" t="str">
        <v/>
      </c>
      <c r="DI27" s="350" t="str">
        <v/>
      </c>
      <c r="DJ27" s="287" t="str">
        <v/>
      </c>
      <c r="DK27" s="357" t="str">
        <v/>
      </c>
      <c r="DL27" s="350" t="str">
        <v/>
      </c>
      <c r="DM27" s="350" t="str">
        <v/>
      </c>
      <c r="DN27" s="288" t="str">
        <v/>
      </c>
      <c r="DO27" s="343" t="str">
        <v/>
      </c>
      <c r="DP27" s="338" t="str">
        <v/>
      </c>
      <c r="DQ27" s="339" t="str">
        <v/>
      </c>
      <c r="DR27" s="343" t="str">
        <v/>
      </c>
      <c r="DS27" s="338" t="str">
        <v/>
      </c>
      <c r="DT27" s="365"/>
      <c r="DU27" s="366"/>
      <c r="DV27" s="355" t="str">
        <v/>
      </c>
      <c r="DW27" s="365"/>
      <c r="DX27" s="366"/>
      <c r="DY27" s="346" t="str">
        <v/>
      </c>
      <c r="DZ27" s="365"/>
      <c r="EA27" s="366"/>
      <c r="EB27" s="343" t="str">
        <v/>
      </c>
      <c r="EC27" s="365"/>
      <c r="ED27" s="366"/>
      <c r="EE27" s="346" t="str">
        <v/>
      </c>
      <c r="EF27" s="350" t="str">
        <v/>
      </c>
      <c r="EG27" s="350" t="str">
        <v/>
      </c>
      <c r="EH27" s="287" t="str">
        <v/>
      </c>
      <c r="EI27" s="346" t="str">
        <v/>
      </c>
      <c r="EJ27" s="350" t="str">
        <v/>
      </c>
      <c r="EK27" s="350" t="str">
        <v/>
      </c>
      <c r="EL27" s="288" t="str">
        <v/>
      </c>
      <c r="EM27" s="370" t="str">
        <v/>
      </c>
      <c r="EN27" s="338" t="str">
        <v/>
      </c>
      <c r="EO27" s="338" t="str">
        <v/>
      </c>
    </row>
    <row r="28" spans="1:145" ht="25.5" customHeight="1">
      <c r="A28" s="328" t="str">
        <v/>
      </c>
      <c r="B28" s="360" t="str">
        <v/>
      </c>
      <c r="C28" s="330"/>
      <c r="D28" s="331" t="str">
        <v/>
      </c>
      <c r="E28" s="331" t="str">
        <v/>
      </c>
      <c r="F28" s="332" t="str">
        <v/>
      </c>
      <c r="G28" s="333" t="str">
        <v/>
      </c>
      <c r="H28" s="334" t="str">
        <v/>
      </c>
      <c r="I28" s="333" t="str">
        <v/>
      </c>
      <c r="J28" s="334" t="str">
        <v/>
      </c>
      <c r="K28" s="335" t="str">
        <v/>
      </c>
      <c r="L28" s="336" t="str">
        <v/>
      </c>
      <c r="M28" s="337" t="str">
        <v/>
      </c>
      <c r="N28" s="338" t="str">
        <v/>
      </c>
      <c r="O28" s="338" t="str">
        <v/>
      </c>
      <c r="P28" s="339" t="str">
        <v/>
      </c>
      <c r="Q28" s="337" t="str">
        <v/>
      </c>
      <c r="R28" s="338" t="str">
        <v/>
      </c>
      <c r="S28" s="338" t="str">
        <v/>
      </c>
      <c r="T28" s="339" t="str">
        <v/>
      </c>
      <c r="U28" s="340" t="str">
        <v/>
      </c>
      <c r="V28" s="341" t="str">
        <v/>
      </c>
      <c r="W28" s="341" t="str">
        <v/>
      </c>
      <c r="X28" s="342" t="str">
        <v/>
      </c>
      <c r="Y28" s="337" t="str">
        <v/>
      </c>
      <c r="Z28" s="339" t="str">
        <v/>
      </c>
      <c r="AA28" s="343" t="str">
        <v/>
      </c>
      <c r="AB28" s="344"/>
      <c r="AC28" s="345"/>
      <c r="AD28" s="346" t="str">
        <v/>
      </c>
      <c r="AE28" s="344"/>
      <c r="AF28" s="345"/>
      <c r="AG28" s="347" t="str">
        <v/>
      </c>
      <c r="AH28" s="344"/>
      <c r="AI28" s="345"/>
      <c r="AJ28" s="346" t="str">
        <v/>
      </c>
      <c r="AK28" s="348"/>
      <c r="AL28" s="349"/>
      <c r="AM28" s="346" t="str">
        <v/>
      </c>
      <c r="AN28" s="361" t="str">
        <v/>
      </c>
      <c r="AO28" s="350" t="str">
        <v/>
      </c>
      <c r="AP28" s="351" t="str">
        <v/>
      </c>
      <c r="AQ28" s="284" t="str">
        <v/>
      </c>
      <c r="AR28" s="361" t="str">
        <v/>
      </c>
      <c r="AS28" s="350" t="str">
        <v/>
      </c>
      <c r="AT28" s="352" t="str">
        <v/>
      </c>
      <c r="AU28" s="353" t="str">
        <v/>
      </c>
      <c r="AV28" s="338" t="str">
        <v/>
      </c>
      <c r="AW28" s="339" t="str">
        <v/>
      </c>
      <c r="AX28" s="353" t="str">
        <v/>
      </c>
      <c r="AY28" s="338" t="str">
        <v/>
      </c>
      <c r="AZ28" s="348"/>
      <c r="BA28" s="354"/>
      <c r="BB28" s="355" t="str">
        <v/>
      </c>
      <c r="BC28" s="348"/>
      <c r="BD28" s="356"/>
      <c r="BE28" s="357" t="str">
        <v/>
      </c>
      <c r="BF28" s="358"/>
      <c r="BG28" s="356"/>
      <c r="BH28" s="353" t="str">
        <v/>
      </c>
      <c r="BI28" s="358"/>
      <c r="BJ28" s="354"/>
      <c r="BK28" s="357" t="str">
        <v/>
      </c>
      <c r="BL28" s="350" t="str">
        <v/>
      </c>
      <c r="BM28" s="350" t="str">
        <v/>
      </c>
      <c r="BN28" s="287" t="str">
        <v/>
      </c>
      <c r="BO28" s="357" t="str">
        <v/>
      </c>
      <c r="BP28" s="350" t="str">
        <v/>
      </c>
      <c r="BQ28" s="350" t="str">
        <v/>
      </c>
      <c r="BR28" s="288" t="str">
        <v/>
      </c>
      <c r="BS28" s="362" t="str">
        <v/>
      </c>
      <c r="BT28" s="363" t="str">
        <v/>
      </c>
      <c r="BU28" s="364" t="str">
        <v/>
      </c>
      <c r="BV28" s="362" t="str">
        <v/>
      </c>
      <c r="BW28" s="363" t="str">
        <v/>
      </c>
      <c r="BX28" s="365"/>
      <c r="BY28" s="366"/>
      <c r="BZ28" s="367" t="str">
        <v/>
      </c>
      <c r="CA28" s="365"/>
      <c r="CB28" s="366"/>
      <c r="CC28" s="368" t="str">
        <v/>
      </c>
      <c r="CD28" s="365"/>
      <c r="CE28" s="366"/>
      <c r="CF28" s="362" t="str">
        <v/>
      </c>
      <c r="CG28" s="365"/>
      <c r="CH28" s="366"/>
      <c r="CI28" s="368" t="str">
        <v/>
      </c>
      <c r="CJ28" s="369" t="str">
        <v/>
      </c>
      <c r="CK28" s="369" t="str">
        <v/>
      </c>
      <c r="CL28" s="287" t="str">
        <v/>
      </c>
      <c r="CM28" s="368" t="str">
        <v/>
      </c>
      <c r="CN28" s="369" t="str">
        <v/>
      </c>
      <c r="CO28" s="369" t="str">
        <v/>
      </c>
      <c r="CP28" s="288" t="str">
        <v/>
      </c>
      <c r="CQ28" s="353" t="str">
        <v/>
      </c>
      <c r="CR28" s="338" t="str">
        <v/>
      </c>
      <c r="CS28" s="339" t="str">
        <v/>
      </c>
      <c r="CT28" s="353" t="str">
        <v/>
      </c>
      <c r="CU28" s="338" t="str">
        <v/>
      </c>
      <c r="CV28" s="365"/>
      <c r="CW28" s="366"/>
      <c r="CX28" s="355" t="str">
        <v/>
      </c>
      <c r="CY28" s="365"/>
      <c r="CZ28" s="366"/>
      <c r="DA28" s="357" t="str">
        <v/>
      </c>
      <c r="DB28" s="365"/>
      <c r="DC28" s="366"/>
      <c r="DD28" s="353" t="str">
        <v/>
      </c>
      <c r="DE28" s="365"/>
      <c r="DF28" s="366"/>
      <c r="DG28" s="357" t="str">
        <v/>
      </c>
      <c r="DH28" s="350" t="str">
        <v/>
      </c>
      <c r="DI28" s="350" t="str">
        <v/>
      </c>
      <c r="DJ28" s="287" t="str">
        <v/>
      </c>
      <c r="DK28" s="357" t="str">
        <v/>
      </c>
      <c r="DL28" s="350" t="str">
        <v/>
      </c>
      <c r="DM28" s="350" t="str">
        <v/>
      </c>
      <c r="DN28" s="288" t="str">
        <v/>
      </c>
      <c r="DO28" s="343" t="str">
        <v/>
      </c>
      <c r="DP28" s="338" t="str">
        <v/>
      </c>
      <c r="DQ28" s="339" t="str">
        <v/>
      </c>
      <c r="DR28" s="343" t="str">
        <v/>
      </c>
      <c r="DS28" s="338" t="str">
        <v/>
      </c>
      <c r="DT28" s="365"/>
      <c r="DU28" s="366"/>
      <c r="DV28" s="355" t="str">
        <v/>
      </c>
      <c r="DW28" s="365"/>
      <c r="DX28" s="366"/>
      <c r="DY28" s="346" t="str">
        <v/>
      </c>
      <c r="DZ28" s="365"/>
      <c r="EA28" s="366"/>
      <c r="EB28" s="343" t="str">
        <v/>
      </c>
      <c r="EC28" s="365"/>
      <c r="ED28" s="366"/>
      <c r="EE28" s="346" t="str">
        <v/>
      </c>
      <c r="EF28" s="350" t="str">
        <v/>
      </c>
      <c r="EG28" s="350" t="str">
        <v/>
      </c>
      <c r="EH28" s="287" t="str">
        <v/>
      </c>
      <c r="EI28" s="346" t="str">
        <v/>
      </c>
      <c r="EJ28" s="350" t="str">
        <v/>
      </c>
      <c r="EK28" s="350" t="str">
        <v/>
      </c>
      <c r="EL28" s="288" t="str">
        <v/>
      </c>
      <c r="EM28" s="370" t="str">
        <v/>
      </c>
      <c r="EN28" s="338" t="str">
        <v/>
      </c>
      <c r="EO28" s="338" t="str">
        <v/>
      </c>
    </row>
    <row r="29" spans="1:145" ht="25.5" customHeight="1">
      <c r="A29" s="328" t="str">
        <v/>
      </c>
      <c r="B29" s="360" t="str">
        <v/>
      </c>
      <c r="C29" s="330"/>
      <c r="D29" s="331" t="str">
        <v/>
      </c>
      <c r="E29" s="331" t="str">
        <v/>
      </c>
      <c r="F29" s="332" t="str">
        <v/>
      </c>
      <c r="G29" s="333" t="str">
        <v/>
      </c>
      <c r="H29" s="334" t="str">
        <v/>
      </c>
      <c r="I29" s="333" t="str">
        <v/>
      </c>
      <c r="J29" s="334" t="str">
        <v/>
      </c>
      <c r="K29" s="335" t="str">
        <v/>
      </c>
      <c r="L29" s="336" t="str">
        <v/>
      </c>
      <c r="M29" s="337" t="str">
        <v/>
      </c>
      <c r="N29" s="338" t="str">
        <v/>
      </c>
      <c r="O29" s="338" t="str">
        <v/>
      </c>
      <c r="P29" s="339" t="str">
        <v/>
      </c>
      <c r="Q29" s="337" t="str">
        <v/>
      </c>
      <c r="R29" s="338" t="str">
        <v/>
      </c>
      <c r="S29" s="338" t="str">
        <v/>
      </c>
      <c r="T29" s="339" t="str">
        <v/>
      </c>
      <c r="U29" s="340" t="str">
        <v/>
      </c>
      <c r="V29" s="341" t="str">
        <v/>
      </c>
      <c r="W29" s="341" t="str">
        <v/>
      </c>
      <c r="X29" s="342" t="str">
        <v/>
      </c>
      <c r="Y29" s="337" t="str">
        <v/>
      </c>
      <c r="Z29" s="339" t="str">
        <v/>
      </c>
      <c r="AA29" s="343" t="str">
        <v/>
      </c>
      <c r="AB29" s="344"/>
      <c r="AC29" s="345"/>
      <c r="AD29" s="346" t="str">
        <v/>
      </c>
      <c r="AE29" s="344"/>
      <c r="AF29" s="345"/>
      <c r="AG29" s="347" t="str">
        <v/>
      </c>
      <c r="AH29" s="344"/>
      <c r="AI29" s="345"/>
      <c r="AJ29" s="346" t="str">
        <v/>
      </c>
      <c r="AK29" s="348"/>
      <c r="AL29" s="349"/>
      <c r="AM29" s="346" t="str">
        <v/>
      </c>
      <c r="AN29" s="361" t="str">
        <v/>
      </c>
      <c r="AO29" s="350" t="str">
        <v/>
      </c>
      <c r="AP29" s="351" t="str">
        <v/>
      </c>
      <c r="AQ29" s="284" t="str">
        <v/>
      </c>
      <c r="AR29" s="361" t="str">
        <v/>
      </c>
      <c r="AS29" s="350" t="str">
        <v/>
      </c>
      <c r="AT29" s="352" t="str">
        <v/>
      </c>
      <c r="AU29" s="353" t="str">
        <v/>
      </c>
      <c r="AV29" s="338" t="str">
        <v/>
      </c>
      <c r="AW29" s="339" t="str">
        <v/>
      </c>
      <c r="AX29" s="353" t="str">
        <v/>
      </c>
      <c r="AY29" s="338" t="str">
        <v/>
      </c>
      <c r="AZ29" s="348"/>
      <c r="BA29" s="354"/>
      <c r="BB29" s="355" t="str">
        <v/>
      </c>
      <c r="BC29" s="348"/>
      <c r="BD29" s="356"/>
      <c r="BE29" s="357" t="str">
        <v/>
      </c>
      <c r="BF29" s="358"/>
      <c r="BG29" s="356"/>
      <c r="BH29" s="353" t="str">
        <v/>
      </c>
      <c r="BI29" s="358"/>
      <c r="BJ29" s="354"/>
      <c r="BK29" s="357" t="str">
        <v/>
      </c>
      <c r="BL29" s="350" t="str">
        <v/>
      </c>
      <c r="BM29" s="350" t="str">
        <v/>
      </c>
      <c r="BN29" s="287" t="str">
        <v/>
      </c>
      <c r="BO29" s="357" t="str">
        <v/>
      </c>
      <c r="BP29" s="350" t="str">
        <v/>
      </c>
      <c r="BQ29" s="350" t="str">
        <v/>
      </c>
      <c r="BR29" s="288" t="str">
        <v/>
      </c>
      <c r="BS29" s="362" t="str">
        <v/>
      </c>
      <c r="BT29" s="363" t="str">
        <v/>
      </c>
      <c r="BU29" s="364" t="str">
        <v/>
      </c>
      <c r="BV29" s="362" t="str">
        <v/>
      </c>
      <c r="BW29" s="363" t="str">
        <v/>
      </c>
      <c r="BX29" s="365"/>
      <c r="BY29" s="366"/>
      <c r="BZ29" s="367" t="str">
        <v/>
      </c>
      <c r="CA29" s="365"/>
      <c r="CB29" s="366"/>
      <c r="CC29" s="368" t="str">
        <v/>
      </c>
      <c r="CD29" s="365"/>
      <c r="CE29" s="366"/>
      <c r="CF29" s="362" t="str">
        <v/>
      </c>
      <c r="CG29" s="365"/>
      <c r="CH29" s="366"/>
      <c r="CI29" s="368" t="str">
        <v/>
      </c>
      <c r="CJ29" s="369" t="str">
        <v/>
      </c>
      <c r="CK29" s="369" t="str">
        <v/>
      </c>
      <c r="CL29" s="287" t="str">
        <v/>
      </c>
      <c r="CM29" s="368" t="str">
        <v/>
      </c>
      <c r="CN29" s="369" t="str">
        <v/>
      </c>
      <c r="CO29" s="369" t="str">
        <v/>
      </c>
      <c r="CP29" s="288" t="str">
        <v/>
      </c>
      <c r="CQ29" s="353" t="str">
        <v/>
      </c>
      <c r="CR29" s="338" t="str">
        <v/>
      </c>
      <c r="CS29" s="339" t="str">
        <v/>
      </c>
      <c r="CT29" s="353" t="str">
        <v/>
      </c>
      <c r="CU29" s="338" t="str">
        <v/>
      </c>
      <c r="CV29" s="365"/>
      <c r="CW29" s="366"/>
      <c r="CX29" s="355" t="str">
        <v/>
      </c>
      <c r="CY29" s="365"/>
      <c r="CZ29" s="366"/>
      <c r="DA29" s="357" t="str">
        <v/>
      </c>
      <c r="DB29" s="365"/>
      <c r="DC29" s="366"/>
      <c r="DD29" s="353" t="str">
        <v/>
      </c>
      <c r="DE29" s="365"/>
      <c r="DF29" s="366"/>
      <c r="DG29" s="357" t="str">
        <v/>
      </c>
      <c r="DH29" s="350" t="str">
        <v/>
      </c>
      <c r="DI29" s="350" t="str">
        <v/>
      </c>
      <c r="DJ29" s="287" t="str">
        <v/>
      </c>
      <c r="DK29" s="357" t="str">
        <v/>
      </c>
      <c r="DL29" s="350" t="str">
        <v/>
      </c>
      <c r="DM29" s="350" t="str">
        <v/>
      </c>
      <c r="DN29" s="288" t="str">
        <v/>
      </c>
      <c r="DO29" s="343" t="str">
        <v/>
      </c>
      <c r="DP29" s="338" t="str">
        <v/>
      </c>
      <c r="DQ29" s="339" t="str">
        <v/>
      </c>
      <c r="DR29" s="343" t="str">
        <v/>
      </c>
      <c r="DS29" s="338" t="str">
        <v/>
      </c>
      <c r="DT29" s="365"/>
      <c r="DU29" s="366"/>
      <c r="DV29" s="355" t="str">
        <v/>
      </c>
      <c r="DW29" s="365"/>
      <c r="DX29" s="366"/>
      <c r="DY29" s="346" t="str">
        <v/>
      </c>
      <c r="DZ29" s="365"/>
      <c r="EA29" s="366"/>
      <c r="EB29" s="343" t="str">
        <v/>
      </c>
      <c r="EC29" s="365"/>
      <c r="ED29" s="366"/>
      <c r="EE29" s="346" t="str">
        <v/>
      </c>
      <c r="EF29" s="350" t="str">
        <v/>
      </c>
      <c r="EG29" s="350" t="str">
        <v/>
      </c>
      <c r="EH29" s="287" t="str">
        <v/>
      </c>
      <c r="EI29" s="346" t="str">
        <v/>
      </c>
      <c r="EJ29" s="350" t="str">
        <v/>
      </c>
      <c r="EK29" s="350" t="str">
        <v/>
      </c>
      <c r="EL29" s="288" t="str">
        <v/>
      </c>
      <c r="EM29" s="370" t="str">
        <v/>
      </c>
      <c r="EN29" s="338" t="str">
        <v/>
      </c>
      <c r="EO29" s="338" t="str">
        <v/>
      </c>
    </row>
    <row r="30" spans="1:145" ht="25.5" customHeight="1">
      <c r="A30" s="328" t="str">
        <v/>
      </c>
      <c r="B30" s="360" t="str">
        <v/>
      </c>
      <c r="C30" s="330"/>
      <c r="D30" s="331" t="str">
        <v/>
      </c>
      <c r="E30" s="331" t="str">
        <v/>
      </c>
      <c r="F30" s="332" t="str">
        <v/>
      </c>
      <c r="G30" s="333" t="str">
        <v/>
      </c>
      <c r="H30" s="334" t="str">
        <v/>
      </c>
      <c r="I30" s="333" t="str">
        <v/>
      </c>
      <c r="J30" s="334" t="str">
        <v/>
      </c>
      <c r="K30" s="335" t="str">
        <v/>
      </c>
      <c r="L30" s="336" t="str">
        <v/>
      </c>
      <c r="M30" s="337" t="str">
        <v/>
      </c>
      <c r="N30" s="338" t="str">
        <v/>
      </c>
      <c r="O30" s="338" t="str">
        <v/>
      </c>
      <c r="P30" s="339" t="str">
        <v/>
      </c>
      <c r="Q30" s="337" t="str">
        <v/>
      </c>
      <c r="R30" s="338" t="str">
        <v/>
      </c>
      <c r="S30" s="338" t="str">
        <v/>
      </c>
      <c r="T30" s="339" t="str">
        <v/>
      </c>
      <c r="U30" s="340" t="str">
        <v/>
      </c>
      <c r="V30" s="341" t="str">
        <v/>
      </c>
      <c r="W30" s="341" t="str">
        <v/>
      </c>
      <c r="X30" s="342" t="str">
        <v/>
      </c>
      <c r="Y30" s="337" t="str">
        <v/>
      </c>
      <c r="Z30" s="339" t="str">
        <v/>
      </c>
      <c r="AA30" s="343" t="str">
        <v/>
      </c>
      <c r="AB30" s="344"/>
      <c r="AC30" s="345"/>
      <c r="AD30" s="346" t="str">
        <v/>
      </c>
      <c r="AE30" s="344"/>
      <c r="AF30" s="345"/>
      <c r="AG30" s="347" t="str">
        <v/>
      </c>
      <c r="AH30" s="344"/>
      <c r="AI30" s="345"/>
      <c r="AJ30" s="346" t="str">
        <v/>
      </c>
      <c r="AK30" s="348"/>
      <c r="AL30" s="349"/>
      <c r="AM30" s="346" t="str">
        <v/>
      </c>
      <c r="AN30" s="361" t="str">
        <v/>
      </c>
      <c r="AO30" s="350" t="str">
        <v/>
      </c>
      <c r="AP30" s="351" t="str">
        <v/>
      </c>
      <c r="AQ30" s="284" t="str">
        <v/>
      </c>
      <c r="AR30" s="361" t="str">
        <v/>
      </c>
      <c r="AS30" s="350" t="str">
        <v/>
      </c>
      <c r="AT30" s="352" t="str">
        <v/>
      </c>
      <c r="AU30" s="353" t="str">
        <v/>
      </c>
      <c r="AV30" s="338" t="str">
        <v/>
      </c>
      <c r="AW30" s="339" t="str">
        <v/>
      </c>
      <c r="AX30" s="353" t="str">
        <v/>
      </c>
      <c r="AY30" s="338" t="str">
        <v/>
      </c>
      <c r="AZ30" s="348"/>
      <c r="BA30" s="354"/>
      <c r="BB30" s="355" t="str">
        <v/>
      </c>
      <c r="BC30" s="348"/>
      <c r="BD30" s="356"/>
      <c r="BE30" s="357" t="str">
        <v/>
      </c>
      <c r="BF30" s="358"/>
      <c r="BG30" s="356"/>
      <c r="BH30" s="353" t="str">
        <v/>
      </c>
      <c r="BI30" s="358"/>
      <c r="BJ30" s="354"/>
      <c r="BK30" s="357" t="str">
        <v/>
      </c>
      <c r="BL30" s="350" t="str">
        <v/>
      </c>
      <c r="BM30" s="350" t="str">
        <v/>
      </c>
      <c r="BN30" s="287" t="str">
        <v/>
      </c>
      <c r="BO30" s="357" t="str">
        <v/>
      </c>
      <c r="BP30" s="350" t="str">
        <v/>
      </c>
      <c r="BQ30" s="350" t="str">
        <v/>
      </c>
      <c r="BR30" s="288" t="str">
        <v/>
      </c>
      <c r="BS30" s="362" t="str">
        <v/>
      </c>
      <c r="BT30" s="363" t="str">
        <v/>
      </c>
      <c r="BU30" s="364" t="str">
        <v/>
      </c>
      <c r="BV30" s="362" t="str">
        <v/>
      </c>
      <c r="BW30" s="363" t="str">
        <v/>
      </c>
      <c r="BX30" s="365"/>
      <c r="BY30" s="366"/>
      <c r="BZ30" s="367" t="str">
        <v/>
      </c>
      <c r="CA30" s="365"/>
      <c r="CB30" s="366"/>
      <c r="CC30" s="368" t="str">
        <v/>
      </c>
      <c r="CD30" s="365"/>
      <c r="CE30" s="366"/>
      <c r="CF30" s="362" t="str">
        <v/>
      </c>
      <c r="CG30" s="365"/>
      <c r="CH30" s="366"/>
      <c r="CI30" s="368" t="str">
        <v/>
      </c>
      <c r="CJ30" s="369" t="str">
        <v/>
      </c>
      <c r="CK30" s="369" t="str">
        <v/>
      </c>
      <c r="CL30" s="287" t="str">
        <v/>
      </c>
      <c r="CM30" s="368" t="str">
        <v/>
      </c>
      <c r="CN30" s="369" t="str">
        <v/>
      </c>
      <c r="CO30" s="369" t="str">
        <v/>
      </c>
      <c r="CP30" s="288" t="str">
        <v/>
      </c>
      <c r="CQ30" s="353" t="str">
        <v/>
      </c>
      <c r="CR30" s="338" t="str">
        <v/>
      </c>
      <c r="CS30" s="339" t="str">
        <v/>
      </c>
      <c r="CT30" s="353" t="str">
        <v/>
      </c>
      <c r="CU30" s="338" t="str">
        <v/>
      </c>
      <c r="CV30" s="365"/>
      <c r="CW30" s="366"/>
      <c r="CX30" s="355" t="str">
        <v/>
      </c>
      <c r="CY30" s="365"/>
      <c r="CZ30" s="366"/>
      <c r="DA30" s="357" t="str">
        <v/>
      </c>
      <c r="DB30" s="365"/>
      <c r="DC30" s="366"/>
      <c r="DD30" s="353" t="str">
        <v/>
      </c>
      <c r="DE30" s="365"/>
      <c r="DF30" s="366"/>
      <c r="DG30" s="357" t="str">
        <v/>
      </c>
      <c r="DH30" s="350" t="str">
        <v/>
      </c>
      <c r="DI30" s="350" t="str">
        <v/>
      </c>
      <c r="DJ30" s="287" t="str">
        <v/>
      </c>
      <c r="DK30" s="357" t="str">
        <v/>
      </c>
      <c r="DL30" s="350" t="str">
        <v/>
      </c>
      <c r="DM30" s="350" t="str">
        <v/>
      </c>
      <c r="DN30" s="288" t="str">
        <v/>
      </c>
      <c r="DO30" s="343" t="str">
        <v/>
      </c>
      <c r="DP30" s="338" t="str">
        <v/>
      </c>
      <c r="DQ30" s="339" t="str">
        <v/>
      </c>
      <c r="DR30" s="343" t="str">
        <v/>
      </c>
      <c r="DS30" s="338" t="str">
        <v/>
      </c>
      <c r="DT30" s="365"/>
      <c r="DU30" s="366"/>
      <c r="DV30" s="355" t="str">
        <v/>
      </c>
      <c r="DW30" s="365"/>
      <c r="DX30" s="366"/>
      <c r="DY30" s="346" t="str">
        <v/>
      </c>
      <c r="DZ30" s="365"/>
      <c r="EA30" s="366"/>
      <c r="EB30" s="343" t="str">
        <v/>
      </c>
      <c r="EC30" s="365"/>
      <c r="ED30" s="366"/>
      <c r="EE30" s="346" t="str">
        <v/>
      </c>
      <c r="EF30" s="350" t="str">
        <v/>
      </c>
      <c r="EG30" s="350" t="str">
        <v/>
      </c>
      <c r="EH30" s="287" t="str">
        <v/>
      </c>
      <c r="EI30" s="346" t="str">
        <v/>
      </c>
      <c r="EJ30" s="350" t="str">
        <v/>
      </c>
      <c r="EK30" s="350" t="str">
        <v/>
      </c>
      <c r="EL30" s="288" t="str">
        <v/>
      </c>
      <c r="EM30" s="370" t="str">
        <v/>
      </c>
      <c r="EN30" s="338" t="str">
        <v/>
      </c>
      <c r="EO30" s="338" t="str">
        <v/>
      </c>
    </row>
    <row r="31" spans="1:145" ht="25.5" customHeight="1">
      <c r="A31" s="328" t="str">
        <v/>
      </c>
      <c r="B31" s="360" t="str">
        <v/>
      </c>
      <c r="C31" s="330"/>
      <c r="D31" s="331" t="str">
        <v/>
      </c>
      <c r="E31" s="331" t="str">
        <v/>
      </c>
      <c r="F31" s="332" t="str">
        <v/>
      </c>
      <c r="G31" s="333" t="str">
        <v/>
      </c>
      <c r="H31" s="334" t="str">
        <v/>
      </c>
      <c r="I31" s="333" t="str">
        <v/>
      </c>
      <c r="J31" s="334" t="str">
        <v/>
      </c>
      <c r="K31" s="335" t="str">
        <v/>
      </c>
      <c r="L31" s="336" t="str">
        <v/>
      </c>
      <c r="M31" s="337" t="str">
        <v/>
      </c>
      <c r="N31" s="338" t="str">
        <v/>
      </c>
      <c r="O31" s="338" t="str">
        <v/>
      </c>
      <c r="P31" s="339" t="str">
        <v/>
      </c>
      <c r="Q31" s="337" t="str">
        <v/>
      </c>
      <c r="R31" s="338" t="str">
        <v/>
      </c>
      <c r="S31" s="338" t="str">
        <v/>
      </c>
      <c r="T31" s="339" t="str">
        <v/>
      </c>
      <c r="U31" s="340" t="str">
        <v/>
      </c>
      <c r="V31" s="341" t="str">
        <v/>
      </c>
      <c r="W31" s="341" t="str">
        <v/>
      </c>
      <c r="X31" s="342" t="str">
        <v/>
      </c>
      <c r="Y31" s="337" t="str">
        <v/>
      </c>
      <c r="Z31" s="339" t="str">
        <v/>
      </c>
      <c r="AA31" s="343" t="str">
        <v/>
      </c>
      <c r="AB31" s="344"/>
      <c r="AC31" s="345"/>
      <c r="AD31" s="346" t="str">
        <v/>
      </c>
      <c r="AE31" s="344"/>
      <c r="AF31" s="345"/>
      <c r="AG31" s="347" t="str">
        <v/>
      </c>
      <c r="AH31" s="344"/>
      <c r="AI31" s="345"/>
      <c r="AJ31" s="346" t="str">
        <v/>
      </c>
      <c r="AK31" s="348"/>
      <c r="AL31" s="349"/>
      <c r="AM31" s="346" t="str">
        <v/>
      </c>
      <c r="AN31" s="361" t="str">
        <v/>
      </c>
      <c r="AO31" s="350" t="str">
        <v/>
      </c>
      <c r="AP31" s="351" t="str">
        <v/>
      </c>
      <c r="AQ31" s="284" t="str">
        <v/>
      </c>
      <c r="AR31" s="361" t="str">
        <v/>
      </c>
      <c r="AS31" s="350" t="str">
        <v/>
      </c>
      <c r="AT31" s="352" t="str">
        <v/>
      </c>
      <c r="AU31" s="353" t="str">
        <v/>
      </c>
      <c r="AV31" s="338" t="str">
        <v/>
      </c>
      <c r="AW31" s="339" t="str">
        <v/>
      </c>
      <c r="AX31" s="353" t="str">
        <v/>
      </c>
      <c r="AY31" s="338" t="str">
        <v/>
      </c>
      <c r="AZ31" s="348"/>
      <c r="BA31" s="354"/>
      <c r="BB31" s="355" t="str">
        <v/>
      </c>
      <c r="BC31" s="348"/>
      <c r="BD31" s="356"/>
      <c r="BE31" s="357" t="str">
        <v/>
      </c>
      <c r="BF31" s="358"/>
      <c r="BG31" s="356"/>
      <c r="BH31" s="353" t="str">
        <v/>
      </c>
      <c r="BI31" s="358"/>
      <c r="BJ31" s="354"/>
      <c r="BK31" s="357" t="str">
        <v/>
      </c>
      <c r="BL31" s="350" t="str">
        <v/>
      </c>
      <c r="BM31" s="350" t="str">
        <v/>
      </c>
      <c r="BN31" s="287" t="str">
        <v/>
      </c>
      <c r="BO31" s="357" t="str">
        <v/>
      </c>
      <c r="BP31" s="350" t="str">
        <v/>
      </c>
      <c r="BQ31" s="350" t="str">
        <v/>
      </c>
      <c r="BR31" s="288" t="str">
        <v/>
      </c>
      <c r="BS31" s="362" t="str">
        <v/>
      </c>
      <c r="BT31" s="363" t="str">
        <v/>
      </c>
      <c r="BU31" s="364" t="str">
        <v/>
      </c>
      <c r="BV31" s="362" t="str">
        <v/>
      </c>
      <c r="BW31" s="363" t="str">
        <v/>
      </c>
      <c r="BX31" s="365"/>
      <c r="BY31" s="366"/>
      <c r="BZ31" s="367" t="str">
        <v/>
      </c>
      <c r="CA31" s="365"/>
      <c r="CB31" s="366"/>
      <c r="CC31" s="368" t="str">
        <v/>
      </c>
      <c r="CD31" s="365"/>
      <c r="CE31" s="366"/>
      <c r="CF31" s="362" t="str">
        <v/>
      </c>
      <c r="CG31" s="365"/>
      <c r="CH31" s="366"/>
      <c r="CI31" s="368" t="str">
        <v/>
      </c>
      <c r="CJ31" s="369" t="str">
        <v/>
      </c>
      <c r="CK31" s="369" t="str">
        <v/>
      </c>
      <c r="CL31" s="287" t="str">
        <v/>
      </c>
      <c r="CM31" s="368" t="str">
        <v/>
      </c>
      <c r="CN31" s="369" t="str">
        <v/>
      </c>
      <c r="CO31" s="369" t="str">
        <v/>
      </c>
      <c r="CP31" s="288" t="str">
        <v/>
      </c>
      <c r="CQ31" s="353" t="str">
        <v/>
      </c>
      <c r="CR31" s="338" t="str">
        <v/>
      </c>
      <c r="CS31" s="339" t="str">
        <v/>
      </c>
      <c r="CT31" s="353" t="str">
        <v/>
      </c>
      <c r="CU31" s="338" t="str">
        <v/>
      </c>
      <c r="CV31" s="365"/>
      <c r="CW31" s="366"/>
      <c r="CX31" s="355" t="str">
        <v/>
      </c>
      <c r="CY31" s="365"/>
      <c r="CZ31" s="366"/>
      <c r="DA31" s="357" t="str">
        <v/>
      </c>
      <c r="DB31" s="365"/>
      <c r="DC31" s="366"/>
      <c r="DD31" s="353" t="str">
        <v/>
      </c>
      <c r="DE31" s="365"/>
      <c r="DF31" s="366"/>
      <c r="DG31" s="357" t="str">
        <v/>
      </c>
      <c r="DH31" s="350" t="str">
        <v/>
      </c>
      <c r="DI31" s="350" t="str">
        <v/>
      </c>
      <c r="DJ31" s="287" t="str">
        <v/>
      </c>
      <c r="DK31" s="357" t="str">
        <v/>
      </c>
      <c r="DL31" s="350" t="str">
        <v/>
      </c>
      <c r="DM31" s="350" t="str">
        <v/>
      </c>
      <c r="DN31" s="288" t="str">
        <v/>
      </c>
      <c r="DO31" s="343" t="str">
        <v/>
      </c>
      <c r="DP31" s="338" t="str">
        <v/>
      </c>
      <c r="DQ31" s="339" t="str">
        <v/>
      </c>
      <c r="DR31" s="343" t="str">
        <v/>
      </c>
      <c r="DS31" s="338" t="str">
        <v/>
      </c>
      <c r="DT31" s="365"/>
      <c r="DU31" s="366"/>
      <c r="DV31" s="355" t="str">
        <v/>
      </c>
      <c r="DW31" s="365"/>
      <c r="DX31" s="366"/>
      <c r="DY31" s="346" t="str">
        <v/>
      </c>
      <c r="DZ31" s="365"/>
      <c r="EA31" s="366"/>
      <c r="EB31" s="343" t="str">
        <v/>
      </c>
      <c r="EC31" s="365"/>
      <c r="ED31" s="366"/>
      <c r="EE31" s="346" t="str">
        <v/>
      </c>
      <c r="EF31" s="350" t="str">
        <v/>
      </c>
      <c r="EG31" s="350" t="str">
        <v/>
      </c>
      <c r="EH31" s="287" t="str">
        <v/>
      </c>
      <c r="EI31" s="346" t="str">
        <v/>
      </c>
      <c r="EJ31" s="350" t="str">
        <v/>
      </c>
      <c r="EK31" s="350" t="str">
        <v/>
      </c>
      <c r="EL31" s="288" t="str">
        <v/>
      </c>
      <c r="EM31" s="370" t="str">
        <v/>
      </c>
      <c r="EN31" s="338" t="str">
        <v/>
      </c>
      <c r="EO31" s="338" t="str">
        <v/>
      </c>
    </row>
    <row r="32" spans="1:145" ht="25.5" customHeight="1">
      <c r="A32" s="328" t="str">
        <v/>
      </c>
      <c r="B32" s="360" t="str">
        <v/>
      </c>
      <c r="C32" s="330"/>
      <c r="D32" s="331" t="str">
        <v/>
      </c>
      <c r="E32" s="331" t="str">
        <v/>
      </c>
      <c r="F32" s="332" t="str">
        <v/>
      </c>
      <c r="G32" s="333" t="str">
        <v/>
      </c>
      <c r="H32" s="334" t="str">
        <v/>
      </c>
      <c r="I32" s="333" t="str">
        <v/>
      </c>
      <c r="J32" s="334" t="str">
        <v/>
      </c>
      <c r="K32" s="335" t="str">
        <v/>
      </c>
      <c r="L32" s="336" t="str">
        <v/>
      </c>
      <c r="M32" s="337" t="str">
        <v/>
      </c>
      <c r="N32" s="338" t="str">
        <v/>
      </c>
      <c r="O32" s="338" t="str">
        <v/>
      </c>
      <c r="P32" s="339" t="str">
        <v/>
      </c>
      <c r="Q32" s="337" t="str">
        <v/>
      </c>
      <c r="R32" s="338" t="str">
        <v/>
      </c>
      <c r="S32" s="338" t="str">
        <v/>
      </c>
      <c r="T32" s="339" t="str">
        <v/>
      </c>
      <c r="U32" s="340" t="str">
        <v/>
      </c>
      <c r="V32" s="341" t="str">
        <v/>
      </c>
      <c r="W32" s="341" t="str">
        <v/>
      </c>
      <c r="X32" s="342" t="str">
        <v/>
      </c>
      <c r="Y32" s="337" t="str">
        <v/>
      </c>
      <c r="Z32" s="339" t="str">
        <v/>
      </c>
      <c r="AA32" s="343" t="str">
        <v/>
      </c>
      <c r="AB32" s="344"/>
      <c r="AC32" s="345"/>
      <c r="AD32" s="346" t="str">
        <v/>
      </c>
      <c r="AE32" s="344"/>
      <c r="AF32" s="345"/>
      <c r="AG32" s="347" t="str">
        <v/>
      </c>
      <c r="AH32" s="344"/>
      <c r="AI32" s="345"/>
      <c r="AJ32" s="346" t="str">
        <v/>
      </c>
      <c r="AK32" s="348"/>
      <c r="AL32" s="349"/>
      <c r="AM32" s="346" t="str">
        <v/>
      </c>
      <c r="AN32" s="361" t="str">
        <v/>
      </c>
      <c r="AO32" s="350" t="str">
        <v/>
      </c>
      <c r="AP32" s="351" t="str">
        <v/>
      </c>
      <c r="AQ32" s="284" t="str">
        <v/>
      </c>
      <c r="AR32" s="361" t="str">
        <v/>
      </c>
      <c r="AS32" s="350" t="str">
        <v/>
      </c>
      <c r="AT32" s="352" t="str">
        <v/>
      </c>
      <c r="AU32" s="353" t="str">
        <v/>
      </c>
      <c r="AV32" s="338" t="str">
        <v/>
      </c>
      <c r="AW32" s="339" t="str">
        <v/>
      </c>
      <c r="AX32" s="353" t="str">
        <v/>
      </c>
      <c r="AY32" s="338" t="str">
        <v/>
      </c>
      <c r="AZ32" s="348"/>
      <c r="BA32" s="354"/>
      <c r="BB32" s="355" t="str">
        <v/>
      </c>
      <c r="BC32" s="348"/>
      <c r="BD32" s="356"/>
      <c r="BE32" s="357" t="str">
        <v/>
      </c>
      <c r="BF32" s="358"/>
      <c r="BG32" s="356"/>
      <c r="BH32" s="353" t="str">
        <v/>
      </c>
      <c r="BI32" s="358"/>
      <c r="BJ32" s="354"/>
      <c r="BK32" s="357" t="str">
        <v/>
      </c>
      <c r="BL32" s="350" t="str">
        <v/>
      </c>
      <c r="BM32" s="350" t="str">
        <v/>
      </c>
      <c r="BN32" s="287" t="str">
        <v/>
      </c>
      <c r="BO32" s="357" t="str">
        <v/>
      </c>
      <c r="BP32" s="350" t="str">
        <v/>
      </c>
      <c r="BQ32" s="350" t="str">
        <v/>
      </c>
      <c r="BR32" s="288" t="str">
        <v/>
      </c>
      <c r="BS32" s="362" t="str">
        <v/>
      </c>
      <c r="BT32" s="363" t="str">
        <v/>
      </c>
      <c r="BU32" s="364" t="str">
        <v/>
      </c>
      <c r="BV32" s="362" t="str">
        <v/>
      </c>
      <c r="BW32" s="363" t="str">
        <v/>
      </c>
      <c r="BX32" s="365"/>
      <c r="BY32" s="366"/>
      <c r="BZ32" s="367" t="str">
        <v/>
      </c>
      <c r="CA32" s="365"/>
      <c r="CB32" s="366"/>
      <c r="CC32" s="368" t="str">
        <v/>
      </c>
      <c r="CD32" s="365"/>
      <c r="CE32" s="366"/>
      <c r="CF32" s="362" t="str">
        <v/>
      </c>
      <c r="CG32" s="365"/>
      <c r="CH32" s="366"/>
      <c r="CI32" s="368" t="str">
        <v/>
      </c>
      <c r="CJ32" s="369" t="str">
        <v/>
      </c>
      <c r="CK32" s="369" t="str">
        <v/>
      </c>
      <c r="CL32" s="287" t="str">
        <v/>
      </c>
      <c r="CM32" s="368" t="str">
        <v/>
      </c>
      <c r="CN32" s="369" t="str">
        <v/>
      </c>
      <c r="CO32" s="369" t="str">
        <v/>
      </c>
      <c r="CP32" s="288" t="str">
        <v/>
      </c>
      <c r="CQ32" s="353" t="str">
        <v/>
      </c>
      <c r="CR32" s="338" t="str">
        <v/>
      </c>
      <c r="CS32" s="339" t="str">
        <v/>
      </c>
      <c r="CT32" s="353" t="str">
        <v/>
      </c>
      <c r="CU32" s="338" t="str">
        <v/>
      </c>
      <c r="CV32" s="365"/>
      <c r="CW32" s="366"/>
      <c r="CX32" s="355" t="str">
        <v/>
      </c>
      <c r="CY32" s="365"/>
      <c r="CZ32" s="366"/>
      <c r="DA32" s="357" t="str">
        <v/>
      </c>
      <c r="DB32" s="365"/>
      <c r="DC32" s="366"/>
      <c r="DD32" s="353" t="str">
        <v/>
      </c>
      <c r="DE32" s="365"/>
      <c r="DF32" s="366"/>
      <c r="DG32" s="357" t="str">
        <v/>
      </c>
      <c r="DH32" s="350" t="str">
        <v/>
      </c>
      <c r="DI32" s="350" t="str">
        <v/>
      </c>
      <c r="DJ32" s="287" t="str">
        <v/>
      </c>
      <c r="DK32" s="357" t="str">
        <v/>
      </c>
      <c r="DL32" s="350" t="str">
        <v/>
      </c>
      <c r="DM32" s="350" t="str">
        <v/>
      </c>
      <c r="DN32" s="288" t="str">
        <v/>
      </c>
      <c r="DO32" s="343" t="str">
        <v/>
      </c>
      <c r="DP32" s="338" t="str">
        <v/>
      </c>
      <c r="DQ32" s="339" t="str">
        <v/>
      </c>
      <c r="DR32" s="343" t="str">
        <v/>
      </c>
      <c r="DS32" s="338" t="str">
        <v/>
      </c>
      <c r="DT32" s="365"/>
      <c r="DU32" s="366"/>
      <c r="DV32" s="355" t="str">
        <v/>
      </c>
      <c r="DW32" s="365"/>
      <c r="DX32" s="366"/>
      <c r="DY32" s="346" t="str">
        <v/>
      </c>
      <c r="DZ32" s="365"/>
      <c r="EA32" s="366"/>
      <c r="EB32" s="343" t="str">
        <v/>
      </c>
      <c r="EC32" s="365"/>
      <c r="ED32" s="366"/>
      <c r="EE32" s="346" t="str">
        <v/>
      </c>
      <c r="EF32" s="350" t="str">
        <v/>
      </c>
      <c r="EG32" s="350" t="str">
        <v/>
      </c>
      <c r="EH32" s="287" t="str">
        <v/>
      </c>
      <c r="EI32" s="346" t="str">
        <v/>
      </c>
      <c r="EJ32" s="350" t="str">
        <v/>
      </c>
      <c r="EK32" s="350" t="str">
        <v/>
      </c>
      <c r="EL32" s="288" t="str">
        <v/>
      </c>
      <c r="EM32" s="370" t="str">
        <v/>
      </c>
      <c r="EN32" s="338" t="str">
        <v/>
      </c>
      <c r="EO32" s="338" t="str">
        <v/>
      </c>
    </row>
    <row r="33" spans="1:145" ht="25.5" customHeight="1">
      <c r="A33" s="328" t="str">
        <v/>
      </c>
      <c r="B33" s="360" t="str">
        <v/>
      </c>
      <c r="C33" s="330"/>
      <c r="D33" s="331" t="str">
        <v/>
      </c>
      <c r="E33" s="331" t="str">
        <v/>
      </c>
      <c r="F33" s="332" t="str">
        <v/>
      </c>
      <c r="G33" s="333" t="str">
        <v/>
      </c>
      <c r="H33" s="334" t="str">
        <v/>
      </c>
      <c r="I33" s="333" t="str">
        <v/>
      </c>
      <c r="J33" s="334" t="str">
        <v/>
      </c>
      <c r="K33" s="335" t="str">
        <v/>
      </c>
      <c r="L33" s="336" t="str">
        <v/>
      </c>
      <c r="M33" s="337" t="str">
        <v/>
      </c>
      <c r="N33" s="338" t="str">
        <v/>
      </c>
      <c r="O33" s="338" t="str">
        <v/>
      </c>
      <c r="P33" s="339" t="str">
        <v/>
      </c>
      <c r="Q33" s="337" t="str">
        <v/>
      </c>
      <c r="R33" s="338" t="str">
        <v/>
      </c>
      <c r="S33" s="338" t="str">
        <v/>
      </c>
      <c r="T33" s="339" t="str">
        <v/>
      </c>
      <c r="U33" s="340" t="str">
        <v/>
      </c>
      <c r="V33" s="341" t="str">
        <v/>
      </c>
      <c r="W33" s="341" t="str">
        <v/>
      </c>
      <c r="X33" s="342" t="str">
        <v/>
      </c>
      <c r="Y33" s="337" t="str">
        <v/>
      </c>
      <c r="Z33" s="339" t="str">
        <v/>
      </c>
      <c r="AA33" s="343" t="str">
        <v/>
      </c>
      <c r="AB33" s="344"/>
      <c r="AC33" s="345"/>
      <c r="AD33" s="346" t="str">
        <v/>
      </c>
      <c r="AE33" s="344"/>
      <c r="AF33" s="345"/>
      <c r="AG33" s="347" t="str">
        <v/>
      </c>
      <c r="AH33" s="344"/>
      <c r="AI33" s="345"/>
      <c r="AJ33" s="346" t="str">
        <v/>
      </c>
      <c r="AK33" s="348"/>
      <c r="AL33" s="349"/>
      <c r="AM33" s="346" t="str">
        <v/>
      </c>
      <c r="AN33" s="361" t="str">
        <v/>
      </c>
      <c r="AO33" s="350" t="str">
        <v/>
      </c>
      <c r="AP33" s="351" t="str">
        <v/>
      </c>
      <c r="AQ33" s="284" t="str">
        <v/>
      </c>
      <c r="AR33" s="361" t="str">
        <v/>
      </c>
      <c r="AS33" s="350" t="str">
        <v/>
      </c>
      <c r="AT33" s="352" t="str">
        <v/>
      </c>
      <c r="AU33" s="353" t="str">
        <v/>
      </c>
      <c r="AV33" s="338" t="str">
        <v/>
      </c>
      <c r="AW33" s="339" t="str">
        <v/>
      </c>
      <c r="AX33" s="353" t="str">
        <v/>
      </c>
      <c r="AY33" s="338" t="str">
        <v/>
      </c>
      <c r="AZ33" s="348"/>
      <c r="BA33" s="354"/>
      <c r="BB33" s="355" t="str">
        <v/>
      </c>
      <c r="BC33" s="348"/>
      <c r="BD33" s="356"/>
      <c r="BE33" s="357" t="str">
        <v/>
      </c>
      <c r="BF33" s="358"/>
      <c r="BG33" s="356"/>
      <c r="BH33" s="353" t="str">
        <v/>
      </c>
      <c r="BI33" s="358"/>
      <c r="BJ33" s="354"/>
      <c r="BK33" s="357" t="str">
        <v/>
      </c>
      <c r="BL33" s="350" t="str">
        <v/>
      </c>
      <c r="BM33" s="350" t="str">
        <v/>
      </c>
      <c r="BN33" s="287" t="str">
        <v/>
      </c>
      <c r="BO33" s="357" t="str">
        <v/>
      </c>
      <c r="BP33" s="350" t="str">
        <v/>
      </c>
      <c r="BQ33" s="350" t="str">
        <v/>
      </c>
      <c r="BR33" s="288" t="str">
        <v/>
      </c>
      <c r="BS33" s="362" t="str">
        <v/>
      </c>
      <c r="BT33" s="363" t="str">
        <v/>
      </c>
      <c r="BU33" s="364" t="str">
        <v/>
      </c>
      <c r="BV33" s="362" t="str">
        <v/>
      </c>
      <c r="BW33" s="363" t="str">
        <v/>
      </c>
      <c r="BX33" s="365"/>
      <c r="BY33" s="366"/>
      <c r="BZ33" s="367" t="str">
        <v/>
      </c>
      <c r="CA33" s="365"/>
      <c r="CB33" s="366"/>
      <c r="CC33" s="368" t="str">
        <v/>
      </c>
      <c r="CD33" s="365"/>
      <c r="CE33" s="366"/>
      <c r="CF33" s="362" t="str">
        <v/>
      </c>
      <c r="CG33" s="365"/>
      <c r="CH33" s="366"/>
      <c r="CI33" s="368" t="str">
        <v/>
      </c>
      <c r="CJ33" s="369" t="str">
        <v/>
      </c>
      <c r="CK33" s="369" t="str">
        <v/>
      </c>
      <c r="CL33" s="287" t="str">
        <v/>
      </c>
      <c r="CM33" s="368" t="str">
        <v/>
      </c>
      <c r="CN33" s="369" t="str">
        <v/>
      </c>
      <c r="CO33" s="369" t="str">
        <v/>
      </c>
      <c r="CP33" s="288" t="str">
        <v/>
      </c>
      <c r="CQ33" s="353" t="str">
        <v/>
      </c>
      <c r="CR33" s="338" t="str">
        <v/>
      </c>
      <c r="CS33" s="339" t="str">
        <v/>
      </c>
      <c r="CT33" s="353" t="str">
        <v/>
      </c>
      <c r="CU33" s="338" t="str">
        <v/>
      </c>
      <c r="CV33" s="365"/>
      <c r="CW33" s="366"/>
      <c r="CX33" s="355" t="str">
        <v/>
      </c>
      <c r="CY33" s="365"/>
      <c r="CZ33" s="366"/>
      <c r="DA33" s="357" t="str">
        <v/>
      </c>
      <c r="DB33" s="365"/>
      <c r="DC33" s="366"/>
      <c r="DD33" s="353" t="str">
        <v/>
      </c>
      <c r="DE33" s="365"/>
      <c r="DF33" s="366"/>
      <c r="DG33" s="357" t="str">
        <v/>
      </c>
      <c r="DH33" s="350" t="str">
        <v/>
      </c>
      <c r="DI33" s="350" t="str">
        <v/>
      </c>
      <c r="DJ33" s="287" t="str">
        <v/>
      </c>
      <c r="DK33" s="357" t="str">
        <v/>
      </c>
      <c r="DL33" s="350" t="str">
        <v/>
      </c>
      <c r="DM33" s="350" t="str">
        <v/>
      </c>
      <c r="DN33" s="288" t="str">
        <v/>
      </c>
      <c r="DO33" s="343" t="str">
        <v/>
      </c>
      <c r="DP33" s="338" t="str">
        <v/>
      </c>
      <c r="DQ33" s="339" t="str">
        <v/>
      </c>
      <c r="DR33" s="343" t="str">
        <v/>
      </c>
      <c r="DS33" s="338" t="str">
        <v/>
      </c>
      <c r="DT33" s="365"/>
      <c r="DU33" s="366"/>
      <c r="DV33" s="355" t="str">
        <v/>
      </c>
      <c r="DW33" s="365"/>
      <c r="DX33" s="366"/>
      <c r="DY33" s="346" t="str">
        <v/>
      </c>
      <c r="DZ33" s="365"/>
      <c r="EA33" s="366"/>
      <c r="EB33" s="343" t="str">
        <v/>
      </c>
      <c r="EC33" s="365"/>
      <c r="ED33" s="366"/>
      <c r="EE33" s="346" t="str">
        <v/>
      </c>
      <c r="EF33" s="350" t="str">
        <v/>
      </c>
      <c r="EG33" s="350" t="str">
        <v/>
      </c>
      <c r="EH33" s="287" t="str">
        <v/>
      </c>
      <c r="EI33" s="346" t="str">
        <v/>
      </c>
      <c r="EJ33" s="350" t="str">
        <v/>
      </c>
      <c r="EK33" s="350" t="str">
        <v/>
      </c>
      <c r="EL33" s="288" t="str">
        <v/>
      </c>
      <c r="EM33" s="370" t="str">
        <v/>
      </c>
      <c r="EN33" s="338" t="str">
        <v/>
      </c>
      <c r="EO33" s="338" t="str">
        <v/>
      </c>
    </row>
    <row r="34" spans="1:145" ht="25.5" customHeight="1">
      <c r="A34" s="328" t="str">
        <v/>
      </c>
      <c r="B34" s="360" t="str">
        <v/>
      </c>
      <c r="C34" s="330"/>
      <c r="D34" s="331" t="str">
        <v/>
      </c>
      <c r="E34" s="331" t="str">
        <v/>
      </c>
      <c r="F34" s="332" t="str">
        <v/>
      </c>
      <c r="G34" s="333" t="str">
        <v/>
      </c>
      <c r="H34" s="334" t="str">
        <v/>
      </c>
      <c r="I34" s="333" t="str">
        <v/>
      </c>
      <c r="J34" s="334" t="str">
        <v/>
      </c>
      <c r="K34" s="335" t="str">
        <v/>
      </c>
      <c r="L34" s="336" t="str">
        <v/>
      </c>
      <c r="M34" s="337" t="str">
        <v/>
      </c>
      <c r="N34" s="338" t="str">
        <v/>
      </c>
      <c r="O34" s="338" t="str">
        <v/>
      </c>
      <c r="P34" s="339" t="str">
        <v/>
      </c>
      <c r="Q34" s="337" t="str">
        <v/>
      </c>
      <c r="R34" s="338" t="str">
        <v/>
      </c>
      <c r="S34" s="338" t="str">
        <v/>
      </c>
      <c r="T34" s="339" t="str">
        <v/>
      </c>
      <c r="U34" s="340" t="str">
        <v/>
      </c>
      <c r="V34" s="341" t="str">
        <v/>
      </c>
      <c r="W34" s="341" t="str">
        <v/>
      </c>
      <c r="X34" s="342" t="str">
        <v/>
      </c>
      <c r="Y34" s="337" t="str">
        <v/>
      </c>
      <c r="Z34" s="339" t="str">
        <v/>
      </c>
      <c r="AA34" s="343" t="str">
        <v/>
      </c>
      <c r="AB34" s="344"/>
      <c r="AC34" s="345"/>
      <c r="AD34" s="346" t="str">
        <v/>
      </c>
      <c r="AE34" s="344"/>
      <c r="AF34" s="345"/>
      <c r="AG34" s="347" t="str">
        <v/>
      </c>
      <c r="AH34" s="344"/>
      <c r="AI34" s="345"/>
      <c r="AJ34" s="346" t="str">
        <v/>
      </c>
      <c r="AK34" s="348"/>
      <c r="AL34" s="349"/>
      <c r="AM34" s="346" t="str">
        <v/>
      </c>
      <c r="AN34" s="361" t="str">
        <v/>
      </c>
      <c r="AO34" s="350" t="str">
        <v/>
      </c>
      <c r="AP34" s="351" t="str">
        <v/>
      </c>
      <c r="AQ34" s="284" t="str">
        <v/>
      </c>
      <c r="AR34" s="361" t="str">
        <v/>
      </c>
      <c r="AS34" s="350" t="str">
        <v/>
      </c>
      <c r="AT34" s="352" t="str">
        <v/>
      </c>
      <c r="AU34" s="353" t="str">
        <v/>
      </c>
      <c r="AV34" s="338" t="str">
        <v/>
      </c>
      <c r="AW34" s="339" t="str">
        <v/>
      </c>
      <c r="AX34" s="353" t="str">
        <v/>
      </c>
      <c r="AY34" s="338" t="str">
        <v/>
      </c>
      <c r="AZ34" s="348"/>
      <c r="BA34" s="354"/>
      <c r="BB34" s="355" t="str">
        <v/>
      </c>
      <c r="BC34" s="348"/>
      <c r="BD34" s="356"/>
      <c r="BE34" s="357" t="str">
        <v/>
      </c>
      <c r="BF34" s="358"/>
      <c r="BG34" s="356"/>
      <c r="BH34" s="353" t="str">
        <v/>
      </c>
      <c r="BI34" s="358"/>
      <c r="BJ34" s="354"/>
      <c r="BK34" s="357" t="str">
        <v/>
      </c>
      <c r="BL34" s="350" t="str">
        <v/>
      </c>
      <c r="BM34" s="350" t="str">
        <v/>
      </c>
      <c r="BN34" s="287" t="str">
        <v/>
      </c>
      <c r="BO34" s="357" t="str">
        <v/>
      </c>
      <c r="BP34" s="350" t="str">
        <v/>
      </c>
      <c r="BQ34" s="350" t="str">
        <v/>
      </c>
      <c r="BR34" s="288" t="str">
        <v/>
      </c>
      <c r="BS34" s="362" t="str">
        <v/>
      </c>
      <c r="BT34" s="363" t="str">
        <v/>
      </c>
      <c r="BU34" s="364" t="str">
        <v/>
      </c>
      <c r="BV34" s="362" t="str">
        <v/>
      </c>
      <c r="BW34" s="363" t="str">
        <v/>
      </c>
      <c r="BX34" s="365"/>
      <c r="BY34" s="366"/>
      <c r="BZ34" s="367" t="str">
        <v/>
      </c>
      <c r="CA34" s="365"/>
      <c r="CB34" s="366"/>
      <c r="CC34" s="368" t="str">
        <v/>
      </c>
      <c r="CD34" s="365"/>
      <c r="CE34" s="366"/>
      <c r="CF34" s="362" t="str">
        <v/>
      </c>
      <c r="CG34" s="365"/>
      <c r="CH34" s="366"/>
      <c r="CI34" s="368" t="str">
        <v/>
      </c>
      <c r="CJ34" s="369" t="str">
        <v/>
      </c>
      <c r="CK34" s="369" t="str">
        <v/>
      </c>
      <c r="CL34" s="287" t="str">
        <v/>
      </c>
      <c r="CM34" s="368" t="str">
        <v/>
      </c>
      <c r="CN34" s="369" t="str">
        <v/>
      </c>
      <c r="CO34" s="369" t="str">
        <v/>
      </c>
      <c r="CP34" s="288" t="str">
        <v/>
      </c>
      <c r="CQ34" s="353" t="str">
        <v/>
      </c>
      <c r="CR34" s="338" t="str">
        <v/>
      </c>
      <c r="CS34" s="339" t="str">
        <v/>
      </c>
      <c r="CT34" s="353" t="str">
        <v/>
      </c>
      <c r="CU34" s="338" t="str">
        <v/>
      </c>
      <c r="CV34" s="365"/>
      <c r="CW34" s="366"/>
      <c r="CX34" s="355" t="str">
        <v/>
      </c>
      <c r="CY34" s="365"/>
      <c r="CZ34" s="366"/>
      <c r="DA34" s="357" t="str">
        <v/>
      </c>
      <c r="DB34" s="365"/>
      <c r="DC34" s="366"/>
      <c r="DD34" s="353" t="str">
        <v/>
      </c>
      <c r="DE34" s="365"/>
      <c r="DF34" s="366"/>
      <c r="DG34" s="357" t="str">
        <v/>
      </c>
      <c r="DH34" s="350" t="str">
        <v/>
      </c>
      <c r="DI34" s="350" t="str">
        <v/>
      </c>
      <c r="DJ34" s="287" t="str">
        <v/>
      </c>
      <c r="DK34" s="357" t="str">
        <v/>
      </c>
      <c r="DL34" s="350" t="str">
        <v/>
      </c>
      <c r="DM34" s="350" t="str">
        <v/>
      </c>
      <c r="DN34" s="288" t="str">
        <v/>
      </c>
      <c r="DO34" s="343" t="str">
        <v/>
      </c>
      <c r="DP34" s="338" t="str">
        <v/>
      </c>
      <c r="DQ34" s="339" t="str">
        <v/>
      </c>
      <c r="DR34" s="343" t="str">
        <v/>
      </c>
      <c r="DS34" s="338" t="str">
        <v/>
      </c>
      <c r="DT34" s="365"/>
      <c r="DU34" s="366"/>
      <c r="DV34" s="355" t="str">
        <v/>
      </c>
      <c r="DW34" s="365"/>
      <c r="DX34" s="366"/>
      <c r="DY34" s="346" t="str">
        <v/>
      </c>
      <c r="DZ34" s="365"/>
      <c r="EA34" s="366"/>
      <c r="EB34" s="343" t="str">
        <v/>
      </c>
      <c r="EC34" s="365"/>
      <c r="ED34" s="366"/>
      <c r="EE34" s="346" t="str">
        <v/>
      </c>
      <c r="EF34" s="350" t="str">
        <v/>
      </c>
      <c r="EG34" s="350" t="str">
        <v/>
      </c>
      <c r="EH34" s="287" t="str">
        <v/>
      </c>
      <c r="EI34" s="346" t="str">
        <v/>
      </c>
      <c r="EJ34" s="350" t="str">
        <v/>
      </c>
      <c r="EK34" s="350" t="str">
        <v/>
      </c>
      <c r="EL34" s="288" t="str">
        <v/>
      </c>
      <c r="EM34" s="370" t="str">
        <v/>
      </c>
      <c r="EN34" s="338" t="str">
        <v/>
      </c>
      <c r="EO34" s="338" t="str">
        <v/>
      </c>
    </row>
    <row r="35" spans="1:145" ht="25.5" customHeight="1">
      <c r="A35" s="328" t="str">
        <v/>
      </c>
      <c r="B35" s="360" t="str">
        <v/>
      </c>
      <c r="C35" s="330"/>
      <c r="D35" s="331" t="str">
        <v/>
      </c>
      <c r="E35" s="331" t="str">
        <v/>
      </c>
      <c r="F35" s="332" t="str">
        <v/>
      </c>
      <c r="G35" s="333" t="str">
        <v/>
      </c>
      <c r="H35" s="334" t="str">
        <v/>
      </c>
      <c r="I35" s="333" t="str">
        <v/>
      </c>
      <c r="J35" s="334" t="str">
        <v/>
      </c>
      <c r="K35" s="335" t="str">
        <v/>
      </c>
      <c r="L35" s="336" t="str">
        <v/>
      </c>
      <c r="M35" s="337" t="str">
        <v/>
      </c>
      <c r="N35" s="338" t="str">
        <v/>
      </c>
      <c r="O35" s="338" t="str">
        <v/>
      </c>
      <c r="P35" s="339" t="str">
        <v/>
      </c>
      <c r="Q35" s="337" t="str">
        <v/>
      </c>
      <c r="R35" s="338" t="str">
        <v/>
      </c>
      <c r="S35" s="338" t="str">
        <v/>
      </c>
      <c r="T35" s="339" t="str">
        <v/>
      </c>
      <c r="U35" s="340" t="str">
        <v/>
      </c>
      <c r="V35" s="341" t="str">
        <v/>
      </c>
      <c r="W35" s="341" t="str">
        <v/>
      </c>
      <c r="X35" s="342" t="str">
        <v/>
      </c>
      <c r="Y35" s="337" t="str">
        <v/>
      </c>
      <c r="Z35" s="339" t="str">
        <v/>
      </c>
      <c r="AA35" s="343" t="str">
        <v/>
      </c>
      <c r="AB35" s="344"/>
      <c r="AC35" s="345"/>
      <c r="AD35" s="346" t="str">
        <v/>
      </c>
      <c r="AE35" s="344"/>
      <c r="AF35" s="345"/>
      <c r="AG35" s="347" t="str">
        <v/>
      </c>
      <c r="AH35" s="344"/>
      <c r="AI35" s="345"/>
      <c r="AJ35" s="346" t="str">
        <v/>
      </c>
      <c r="AK35" s="348"/>
      <c r="AL35" s="349"/>
      <c r="AM35" s="346" t="str">
        <v/>
      </c>
      <c r="AN35" s="361" t="str">
        <v/>
      </c>
      <c r="AO35" s="350" t="str">
        <v/>
      </c>
      <c r="AP35" s="351" t="str">
        <v/>
      </c>
      <c r="AQ35" s="284" t="str">
        <v/>
      </c>
      <c r="AR35" s="361" t="str">
        <v/>
      </c>
      <c r="AS35" s="350" t="str">
        <v/>
      </c>
      <c r="AT35" s="352" t="str">
        <v/>
      </c>
      <c r="AU35" s="353" t="str">
        <v/>
      </c>
      <c r="AV35" s="338" t="str">
        <v/>
      </c>
      <c r="AW35" s="339" t="str">
        <v/>
      </c>
      <c r="AX35" s="353" t="str">
        <v/>
      </c>
      <c r="AY35" s="338" t="str">
        <v/>
      </c>
      <c r="AZ35" s="348"/>
      <c r="BA35" s="354"/>
      <c r="BB35" s="355" t="str">
        <v/>
      </c>
      <c r="BC35" s="348"/>
      <c r="BD35" s="356"/>
      <c r="BE35" s="357" t="str">
        <v/>
      </c>
      <c r="BF35" s="358"/>
      <c r="BG35" s="356"/>
      <c r="BH35" s="353" t="str">
        <v/>
      </c>
      <c r="BI35" s="358"/>
      <c r="BJ35" s="354"/>
      <c r="BK35" s="357" t="str">
        <v/>
      </c>
      <c r="BL35" s="350" t="str">
        <v/>
      </c>
      <c r="BM35" s="350" t="str">
        <v/>
      </c>
      <c r="BN35" s="287" t="str">
        <v/>
      </c>
      <c r="BO35" s="357" t="str">
        <v/>
      </c>
      <c r="BP35" s="350" t="str">
        <v/>
      </c>
      <c r="BQ35" s="350" t="str">
        <v/>
      </c>
      <c r="BR35" s="288" t="str">
        <v/>
      </c>
      <c r="BS35" s="362" t="str">
        <v/>
      </c>
      <c r="BT35" s="363" t="str">
        <v/>
      </c>
      <c r="BU35" s="364" t="str">
        <v/>
      </c>
      <c r="BV35" s="362" t="str">
        <v/>
      </c>
      <c r="BW35" s="363" t="str">
        <v/>
      </c>
      <c r="BX35" s="365"/>
      <c r="BY35" s="366"/>
      <c r="BZ35" s="367" t="str">
        <v/>
      </c>
      <c r="CA35" s="365"/>
      <c r="CB35" s="366"/>
      <c r="CC35" s="368" t="str">
        <v/>
      </c>
      <c r="CD35" s="365"/>
      <c r="CE35" s="366"/>
      <c r="CF35" s="362" t="str">
        <v/>
      </c>
      <c r="CG35" s="365"/>
      <c r="CH35" s="366"/>
      <c r="CI35" s="368" t="str">
        <v/>
      </c>
      <c r="CJ35" s="369" t="str">
        <v/>
      </c>
      <c r="CK35" s="369" t="str">
        <v/>
      </c>
      <c r="CL35" s="287" t="str">
        <v/>
      </c>
      <c r="CM35" s="368" t="str">
        <v/>
      </c>
      <c r="CN35" s="369" t="str">
        <v/>
      </c>
      <c r="CO35" s="369" t="str">
        <v/>
      </c>
      <c r="CP35" s="288" t="str">
        <v/>
      </c>
      <c r="CQ35" s="353" t="str">
        <v/>
      </c>
      <c r="CR35" s="338" t="str">
        <v/>
      </c>
      <c r="CS35" s="339" t="str">
        <v/>
      </c>
      <c r="CT35" s="353" t="str">
        <v/>
      </c>
      <c r="CU35" s="338" t="str">
        <v/>
      </c>
      <c r="CV35" s="365"/>
      <c r="CW35" s="366"/>
      <c r="CX35" s="355" t="str">
        <v/>
      </c>
      <c r="CY35" s="365"/>
      <c r="CZ35" s="366"/>
      <c r="DA35" s="357" t="str">
        <v/>
      </c>
      <c r="DB35" s="365"/>
      <c r="DC35" s="366"/>
      <c r="DD35" s="353" t="str">
        <v/>
      </c>
      <c r="DE35" s="365"/>
      <c r="DF35" s="366"/>
      <c r="DG35" s="357" t="str">
        <v/>
      </c>
      <c r="DH35" s="350" t="str">
        <v/>
      </c>
      <c r="DI35" s="350" t="str">
        <v/>
      </c>
      <c r="DJ35" s="287" t="str">
        <v/>
      </c>
      <c r="DK35" s="357" t="str">
        <v/>
      </c>
      <c r="DL35" s="350" t="str">
        <v/>
      </c>
      <c r="DM35" s="350" t="str">
        <v/>
      </c>
      <c r="DN35" s="288" t="str">
        <v/>
      </c>
      <c r="DO35" s="343" t="str">
        <v/>
      </c>
      <c r="DP35" s="338" t="str">
        <v/>
      </c>
      <c r="DQ35" s="339" t="str">
        <v/>
      </c>
      <c r="DR35" s="343" t="str">
        <v/>
      </c>
      <c r="DS35" s="338" t="str">
        <v/>
      </c>
      <c r="DT35" s="365"/>
      <c r="DU35" s="366"/>
      <c r="DV35" s="355" t="str">
        <v/>
      </c>
      <c r="DW35" s="365"/>
      <c r="DX35" s="366"/>
      <c r="DY35" s="346" t="str">
        <v/>
      </c>
      <c r="DZ35" s="365"/>
      <c r="EA35" s="366"/>
      <c r="EB35" s="343" t="str">
        <v/>
      </c>
      <c r="EC35" s="365"/>
      <c r="ED35" s="366"/>
      <c r="EE35" s="346" t="str">
        <v/>
      </c>
      <c r="EF35" s="350" t="str">
        <v/>
      </c>
      <c r="EG35" s="350" t="str">
        <v/>
      </c>
      <c r="EH35" s="287" t="str">
        <v/>
      </c>
      <c r="EI35" s="346" t="str">
        <v/>
      </c>
      <c r="EJ35" s="350" t="str">
        <v/>
      </c>
      <c r="EK35" s="350" t="str">
        <v/>
      </c>
      <c r="EL35" s="288" t="str">
        <v/>
      </c>
      <c r="EM35" s="370" t="str">
        <v/>
      </c>
      <c r="EN35" s="338" t="str">
        <v/>
      </c>
      <c r="EO35" s="338" t="str">
        <v/>
      </c>
    </row>
    <row r="36" spans="1:145" ht="25.5" customHeight="1">
      <c r="A36" s="328" t="str">
        <v/>
      </c>
      <c r="B36" s="360" t="str">
        <v/>
      </c>
      <c r="C36" s="330"/>
      <c r="D36" s="331" t="str">
        <v/>
      </c>
      <c r="E36" s="331" t="str">
        <v/>
      </c>
      <c r="F36" s="332" t="str">
        <v/>
      </c>
      <c r="G36" s="333" t="str">
        <v/>
      </c>
      <c r="H36" s="334" t="str">
        <v/>
      </c>
      <c r="I36" s="333" t="str">
        <v/>
      </c>
      <c r="J36" s="334" t="str">
        <v/>
      </c>
      <c r="K36" s="335" t="str">
        <v/>
      </c>
      <c r="L36" s="336" t="str">
        <v/>
      </c>
      <c r="M36" s="337" t="str">
        <v/>
      </c>
      <c r="N36" s="338" t="str">
        <v/>
      </c>
      <c r="O36" s="338" t="str">
        <v/>
      </c>
      <c r="P36" s="339" t="str">
        <v/>
      </c>
      <c r="Q36" s="337" t="str">
        <v/>
      </c>
      <c r="R36" s="338" t="str">
        <v/>
      </c>
      <c r="S36" s="338" t="str">
        <v/>
      </c>
      <c r="T36" s="339" t="str">
        <v/>
      </c>
      <c r="U36" s="340" t="str">
        <v/>
      </c>
      <c r="V36" s="341" t="str">
        <v/>
      </c>
      <c r="W36" s="341" t="str">
        <v/>
      </c>
      <c r="X36" s="342" t="str">
        <v/>
      </c>
      <c r="Y36" s="337" t="str">
        <v/>
      </c>
      <c r="Z36" s="339" t="str">
        <v/>
      </c>
      <c r="AA36" s="343" t="str">
        <v/>
      </c>
      <c r="AB36" s="344"/>
      <c r="AC36" s="345"/>
      <c r="AD36" s="346" t="str">
        <v/>
      </c>
      <c r="AE36" s="344"/>
      <c r="AF36" s="345"/>
      <c r="AG36" s="347" t="str">
        <v/>
      </c>
      <c r="AH36" s="344"/>
      <c r="AI36" s="345"/>
      <c r="AJ36" s="346" t="str">
        <v/>
      </c>
      <c r="AK36" s="348"/>
      <c r="AL36" s="349"/>
      <c r="AM36" s="346" t="str">
        <v/>
      </c>
      <c r="AN36" s="361" t="str">
        <v/>
      </c>
      <c r="AO36" s="350" t="str">
        <v/>
      </c>
      <c r="AP36" s="351" t="str">
        <v/>
      </c>
      <c r="AQ36" s="284" t="str">
        <v/>
      </c>
      <c r="AR36" s="361" t="str">
        <v/>
      </c>
      <c r="AS36" s="350" t="str">
        <v/>
      </c>
      <c r="AT36" s="352" t="str">
        <v/>
      </c>
      <c r="AU36" s="353" t="str">
        <v/>
      </c>
      <c r="AV36" s="338" t="str">
        <v/>
      </c>
      <c r="AW36" s="339" t="str">
        <v/>
      </c>
      <c r="AX36" s="353" t="str">
        <v/>
      </c>
      <c r="AY36" s="338" t="str">
        <v/>
      </c>
      <c r="AZ36" s="348"/>
      <c r="BA36" s="354"/>
      <c r="BB36" s="355" t="str">
        <v/>
      </c>
      <c r="BC36" s="348"/>
      <c r="BD36" s="356"/>
      <c r="BE36" s="357" t="str">
        <v/>
      </c>
      <c r="BF36" s="358"/>
      <c r="BG36" s="356"/>
      <c r="BH36" s="353" t="str">
        <v/>
      </c>
      <c r="BI36" s="358"/>
      <c r="BJ36" s="354"/>
      <c r="BK36" s="357" t="str">
        <v/>
      </c>
      <c r="BL36" s="350" t="str">
        <v/>
      </c>
      <c r="BM36" s="350" t="str">
        <v/>
      </c>
      <c r="BN36" s="287" t="str">
        <v/>
      </c>
      <c r="BO36" s="357" t="str">
        <v/>
      </c>
      <c r="BP36" s="350" t="str">
        <v/>
      </c>
      <c r="BQ36" s="350" t="str">
        <v/>
      </c>
      <c r="BR36" s="288" t="str">
        <v/>
      </c>
      <c r="BS36" s="362" t="str">
        <v/>
      </c>
      <c r="BT36" s="363" t="str">
        <v/>
      </c>
      <c r="BU36" s="364" t="str">
        <v/>
      </c>
      <c r="BV36" s="362" t="str">
        <v/>
      </c>
      <c r="BW36" s="363" t="str">
        <v/>
      </c>
      <c r="BX36" s="365"/>
      <c r="BY36" s="366"/>
      <c r="BZ36" s="367" t="str">
        <v/>
      </c>
      <c r="CA36" s="365"/>
      <c r="CB36" s="366"/>
      <c r="CC36" s="368" t="str">
        <v/>
      </c>
      <c r="CD36" s="365"/>
      <c r="CE36" s="366"/>
      <c r="CF36" s="362" t="str">
        <v/>
      </c>
      <c r="CG36" s="365"/>
      <c r="CH36" s="366"/>
      <c r="CI36" s="368" t="str">
        <v/>
      </c>
      <c r="CJ36" s="369" t="str">
        <v/>
      </c>
      <c r="CK36" s="369" t="str">
        <v/>
      </c>
      <c r="CL36" s="287" t="str">
        <v/>
      </c>
      <c r="CM36" s="368" t="str">
        <v/>
      </c>
      <c r="CN36" s="369" t="str">
        <v/>
      </c>
      <c r="CO36" s="369" t="str">
        <v/>
      </c>
      <c r="CP36" s="288" t="str">
        <v/>
      </c>
      <c r="CQ36" s="353" t="str">
        <v/>
      </c>
      <c r="CR36" s="338" t="str">
        <v/>
      </c>
      <c r="CS36" s="339" t="str">
        <v/>
      </c>
      <c r="CT36" s="353" t="str">
        <v/>
      </c>
      <c r="CU36" s="338" t="str">
        <v/>
      </c>
      <c r="CV36" s="365"/>
      <c r="CW36" s="366"/>
      <c r="CX36" s="355" t="str">
        <v/>
      </c>
      <c r="CY36" s="365"/>
      <c r="CZ36" s="366"/>
      <c r="DA36" s="357" t="str">
        <v/>
      </c>
      <c r="DB36" s="365"/>
      <c r="DC36" s="366"/>
      <c r="DD36" s="353" t="str">
        <v/>
      </c>
      <c r="DE36" s="365"/>
      <c r="DF36" s="366"/>
      <c r="DG36" s="357" t="str">
        <v/>
      </c>
      <c r="DH36" s="350" t="str">
        <v/>
      </c>
      <c r="DI36" s="350" t="str">
        <v/>
      </c>
      <c r="DJ36" s="287" t="str">
        <v/>
      </c>
      <c r="DK36" s="357" t="str">
        <v/>
      </c>
      <c r="DL36" s="350" t="str">
        <v/>
      </c>
      <c r="DM36" s="350" t="str">
        <v/>
      </c>
      <c r="DN36" s="288" t="str">
        <v/>
      </c>
      <c r="DO36" s="343" t="str">
        <v/>
      </c>
      <c r="DP36" s="338" t="str">
        <v/>
      </c>
      <c r="DQ36" s="339" t="str">
        <v/>
      </c>
      <c r="DR36" s="343" t="str">
        <v/>
      </c>
      <c r="DS36" s="338" t="str">
        <v/>
      </c>
      <c r="DT36" s="365"/>
      <c r="DU36" s="366"/>
      <c r="DV36" s="355" t="str">
        <v/>
      </c>
      <c r="DW36" s="365"/>
      <c r="DX36" s="366"/>
      <c r="DY36" s="346" t="str">
        <v/>
      </c>
      <c r="DZ36" s="365"/>
      <c r="EA36" s="366"/>
      <c r="EB36" s="343" t="str">
        <v/>
      </c>
      <c r="EC36" s="365"/>
      <c r="ED36" s="366"/>
      <c r="EE36" s="346" t="str">
        <v/>
      </c>
      <c r="EF36" s="350" t="str">
        <v/>
      </c>
      <c r="EG36" s="350" t="str">
        <v/>
      </c>
      <c r="EH36" s="287" t="str">
        <v/>
      </c>
      <c r="EI36" s="346" t="str">
        <v/>
      </c>
      <c r="EJ36" s="350" t="str">
        <v/>
      </c>
      <c r="EK36" s="350" t="str">
        <v/>
      </c>
      <c r="EL36" s="288" t="str">
        <v/>
      </c>
      <c r="EM36" s="370" t="str">
        <v/>
      </c>
      <c r="EN36" s="338" t="str">
        <v/>
      </c>
      <c r="EO36" s="338" t="str">
        <v/>
      </c>
    </row>
    <row r="37" spans="1:145" ht="25.5" customHeight="1">
      <c r="A37" s="328" t="str">
        <v/>
      </c>
      <c r="B37" s="360" t="str">
        <v/>
      </c>
      <c r="C37" s="330"/>
      <c r="D37" s="331" t="str">
        <v/>
      </c>
      <c r="E37" s="331" t="str">
        <v/>
      </c>
      <c r="F37" s="332" t="str">
        <v/>
      </c>
      <c r="G37" s="333" t="str">
        <v/>
      </c>
      <c r="H37" s="334" t="str">
        <v/>
      </c>
      <c r="I37" s="333" t="str">
        <v/>
      </c>
      <c r="J37" s="334" t="str">
        <v/>
      </c>
      <c r="K37" s="335" t="str">
        <v/>
      </c>
      <c r="L37" s="336" t="str">
        <v/>
      </c>
      <c r="M37" s="337" t="str">
        <v/>
      </c>
      <c r="N37" s="338" t="str">
        <v/>
      </c>
      <c r="O37" s="338" t="str">
        <v/>
      </c>
      <c r="P37" s="339" t="str">
        <v/>
      </c>
      <c r="Q37" s="337" t="str">
        <v/>
      </c>
      <c r="R37" s="338" t="str">
        <v/>
      </c>
      <c r="S37" s="338" t="str">
        <v/>
      </c>
      <c r="T37" s="339" t="str">
        <v/>
      </c>
      <c r="U37" s="340" t="str">
        <v/>
      </c>
      <c r="V37" s="341" t="str">
        <v/>
      </c>
      <c r="W37" s="341" t="str">
        <v/>
      </c>
      <c r="X37" s="342" t="str">
        <v/>
      </c>
      <c r="Y37" s="337" t="str">
        <v/>
      </c>
      <c r="Z37" s="339" t="str">
        <v/>
      </c>
      <c r="AA37" s="343" t="str">
        <v/>
      </c>
      <c r="AB37" s="344"/>
      <c r="AC37" s="345"/>
      <c r="AD37" s="346" t="str">
        <v/>
      </c>
      <c r="AE37" s="344"/>
      <c r="AF37" s="345"/>
      <c r="AG37" s="347" t="str">
        <v/>
      </c>
      <c r="AH37" s="344"/>
      <c r="AI37" s="345"/>
      <c r="AJ37" s="346" t="str">
        <v/>
      </c>
      <c r="AK37" s="348"/>
      <c r="AL37" s="349"/>
      <c r="AM37" s="346" t="str">
        <v/>
      </c>
      <c r="AN37" s="361" t="str">
        <v/>
      </c>
      <c r="AO37" s="350" t="str">
        <v/>
      </c>
      <c r="AP37" s="351" t="str">
        <v/>
      </c>
      <c r="AQ37" s="284" t="str">
        <v/>
      </c>
      <c r="AR37" s="361" t="str">
        <v/>
      </c>
      <c r="AS37" s="350" t="str">
        <v/>
      </c>
      <c r="AT37" s="352" t="str">
        <v/>
      </c>
      <c r="AU37" s="353" t="str">
        <v/>
      </c>
      <c r="AV37" s="338" t="str">
        <v/>
      </c>
      <c r="AW37" s="339" t="str">
        <v/>
      </c>
      <c r="AX37" s="353" t="str">
        <v/>
      </c>
      <c r="AY37" s="338" t="str">
        <v/>
      </c>
      <c r="AZ37" s="348"/>
      <c r="BA37" s="354"/>
      <c r="BB37" s="355" t="str">
        <v/>
      </c>
      <c r="BC37" s="348"/>
      <c r="BD37" s="356"/>
      <c r="BE37" s="357" t="str">
        <v/>
      </c>
      <c r="BF37" s="358"/>
      <c r="BG37" s="356"/>
      <c r="BH37" s="353" t="str">
        <v/>
      </c>
      <c r="BI37" s="358"/>
      <c r="BJ37" s="354"/>
      <c r="BK37" s="357" t="str">
        <v/>
      </c>
      <c r="BL37" s="350" t="str">
        <v/>
      </c>
      <c r="BM37" s="350" t="str">
        <v/>
      </c>
      <c r="BN37" s="287" t="str">
        <v/>
      </c>
      <c r="BO37" s="357" t="str">
        <v/>
      </c>
      <c r="BP37" s="350" t="str">
        <v/>
      </c>
      <c r="BQ37" s="350" t="str">
        <v/>
      </c>
      <c r="BR37" s="288" t="str">
        <v/>
      </c>
      <c r="BS37" s="362" t="str">
        <v/>
      </c>
      <c r="BT37" s="363" t="str">
        <v/>
      </c>
      <c r="BU37" s="364" t="str">
        <v/>
      </c>
      <c r="BV37" s="362" t="str">
        <v/>
      </c>
      <c r="BW37" s="363" t="str">
        <v/>
      </c>
      <c r="BX37" s="365"/>
      <c r="BY37" s="366"/>
      <c r="BZ37" s="367" t="str">
        <v/>
      </c>
      <c r="CA37" s="365"/>
      <c r="CB37" s="366"/>
      <c r="CC37" s="368" t="str">
        <v/>
      </c>
      <c r="CD37" s="365"/>
      <c r="CE37" s="366"/>
      <c r="CF37" s="362" t="str">
        <v/>
      </c>
      <c r="CG37" s="365"/>
      <c r="CH37" s="366"/>
      <c r="CI37" s="368" t="str">
        <v/>
      </c>
      <c r="CJ37" s="369" t="str">
        <v/>
      </c>
      <c r="CK37" s="369" t="str">
        <v/>
      </c>
      <c r="CL37" s="287" t="str">
        <v/>
      </c>
      <c r="CM37" s="368" t="str">
        <v/>
      </c>
      <c r="CN37" s="369" t="str">
        <v/>
      </c>
      <c r="CO37" s="369" t="str">
        <v/>
      </c>
      <c r="CP37" s="288" t="str">
        <v/>
      </c>
      <c r="CQ37" s="353" t="str">
        <v/>
      </c>
      <c r="CR37" s="338" t="str">
        <v/>
      </c>
      <c r="CS37" s="339" t="str">
        <v/>
      </c>
      <c r="CT37" s="353" t="str">
        <v/>
      </c>
      <c r="CU37" s="338" t="str">
        <v/>
      </c>
      <c r="CV37" s="365"/>
      <c r="CW37" s="366"/>
      <c r="CX37" s="355" t="str">
        <v/>
      </c>
      <c r="CY37" s="365"/>
      <c r="CZ37" s="366"/>
      <c r="DA37" s="357" t="str">
        <v/>
      </c>
      <c r="DB37" s="365"/>
      <c r="DC37" s="366"/>
      <c r="DD37" s="353" t="str">
        <v/>
      </c>
      <c r="DE37" s="365"/>
      <c r="DF37" s="366"/>
      <c r="DG37" s="357" t="str">
        <v/>
      </c>
      <c r="DH37" s="350" t="str">
        <v/>
      </c>
      <c r="DI37" s="350" t="str">
        <v/>
      </c>
      <c r="DJ37" s="287" t="str">
        <v/>
      </c>
      <c r="DK37" s="357" t="str">
        <v/>
      </c>
      <c r="DL37" s="350" t="str">
        <v/>
      </c>
      <c r="DM37" s="350" t="str">
        <v/>
      </c>
      <c r="DN37" s="288" t="str">
        <v/>
      </c>
      <c r="DO37" s="343" t="str">
        <v/>
      </c>
      <c r="DP37" s="338" t="str">
        <v/>
      </c>
      <c r="DQ37" s="339" t="str">
        <v/>
      </c>
      <c r="DR37" s="343" t="str">
        <v/>
      </c>
      <c r="DS37" s="338" t="str">
        <v/>
      </c>
      <c r="DT37" s="365"/>
      <c r="DU37" s="366"/>
      <c r="DV37" s="355" t="str">
        <v/>
      </c>
      <c r="DW37" s="365"/>
      <c r="DX37" s="366"/>
      <c r="DY37" s="346" t="str">
        <v/>
      </c>
      <c r="DZ37" s="365"/>
      <c r="EA37" s="366"/>
      <c r="EB37" s="343" t="str">
        <v/>
      </c>
      <c r="EC37" s="365"/>
      <c r="ED37" s="366"/>
      <c r="EE37" s="346" t="str">
        <v/>
      </c>
      <c r="EF37" s="350" t="str">
        <v/>
      </c>
      <c r="EG37" s="350" t="str">
        <v/>
      </c>
      <c r="EH37" s="287" t="str">
        <v/>
      </c>
      <c r="EI37" s="346" t="str">
        <v/>
      </c>
      <c r="EJ37" s="350" t="str">
        <v/>
      </c>
      <c r="EK37" s="350" t="str">
        <v/>
      </c>
      <c r="EL37" s="288" t="str">
        <v/>
      </c>
      <c r="EM37" s="370" t="str">
        <v/>
      </c>
      <c r="EN37" s="338" t="str">
        <v/>
      </c>
      <c r="EO37" s="338" t="str">
        <v/>
      </c>
    </row>
    <row r="38" spans="1:145" ht="25.5" customHeight="1">
      <c r="A38" s="328" t="str">
        <v/>
      </c>
      <c r="B38" s="360" t="str">
        <v/>
      </c>
      <c r="C38" s="330"/>
      <c r="D38" s="331" t="str">
        <v/>
      </c>
      <c r="E38" s="331" t="str">
        <v/>
      </c>
      <c r="F38" s="332" t="str">
        <v/>
      </c>
      <c r="G38" s="333" t="str">
        <v/>
      </c>
      <c r="H38" s="334" t="str">
        <v/>
      </c>
      <c r="I38" s="333" t="str">
        <v/>
      </c>
      <c r="J38" s="334" t="str">
        <v/>
      </c>
      <c r="K38" s="335" t="str">
        <v/>
      </c>
      <c r="L38" s="336" t="str">
        <v/>
      </c>
      <c r="M38" s="337" t="str">
        <v/>
      </c>
      <c r="N38" s="338" t="str">
        <v/>
      </c>
      <c r="O38" s="338" t="str">
        <v/>
      </c>
      <c r="P38" s="339" t="str">
        <v/>
      </c>
      <c r="Q38" s="337" t="str">
        <v/>
      </c>
      <c r="R38" s="338" t="str">
        <v/>
      </c>
      <c r="S38" s="338" t="str">
        <v/>
      </c>
      <c r="T38" s="339" t="str">
        <v/>
      </c>
      <c r="U38" s="340" t="str">
        <v/>
      </c>
      <c r="V38" s="341" t="str">
        <v/>
      </c>
      <c r="W38" s="341" t="str">
        <v/>
      </c>
      <c r="X38" s="342" t="str">
        <v/>
      </c>
      <c r="Y38" s="337" t="str">
        <v/>
      </c>
      <c r="Z38" s="339" t="str">
        <v/>
      </c>
      <c r="AA38" s="343" t="str">
        <v/>
      </c>
      <c r="AB38" s="344"/>
      <c r="AC38" s="345"/>
      <c r="AD38" s="346" t="str">
        <v/>
      </c>
      <c r="AE38" s="344"/>
      <c r="AF38" s="345"/>
      <c r="AG38" s="347" t="str">
        <v/>
      </c>
      <c r="AH38" s="344"/>
      <c r="AI38" s="345"/>
      <c r="AJ38" s="346" t="str">
        <v/>
      </c>
      <c r="AK38" s="348"/>
      <c r="AL38" s="349"/>
      <c r="AM38" s="346" t="str">
        <v/>
      </c>
      <c r="AN38" s="361" t="str">
        <v/>
      </c>
      <c r="AO38" s="350" t="str">
        <v/>
      </c>
      <c r="AP38" s="351" t="str">
        <v/>
      </c>
      <c r="AQ38" s="284" t="str">
        <v/>
      </c>
      <c r="AR38" s="361" t="str">
        <v/>
      </c>
      <c r="AS38" s="350" t="str">
        <v/>
      </c>
      <c r="AT38" s="352" t="str">
        <v/>
      </c>
      <c r="AU38" s="353" t="str">
        <v/>
      </c>
      <c r="AV38" s="338" t="str">
        <v/>
      </c>
      <c r="AW38" s="339" t="str">
        <v/>
      </c>
      <c r="AX38" s="353" t="str">
        <v/>
      </c>
      <c r="AY38" s="338" t="str">
        <v/>
      </c>
      <c r="AZ38" s="348"/>
      <c r="BA38" s="354"/>
      <c r="BB38" s="355" t="str">
        <v/>
      </c>
      <c r="BC38" s="348"/>
      <c r="BD38" s="356"/>
      <c r="BE38" s="357" t="str">
        <v/>
      </c>
      <c r="BF38" s="358"/>
      <c r="BG38" s="356"/>
      <c r="BH38" s="353" t="str">
        <v/>
      </c>
      <c r="BI38" s="358"/>
      <c r="BJ38" s="354"/>
      <c r="BK38" s="357" t="str">
        <v/>
      </c>
      <c r="BL38" s="350" t="str">
        <v/>
      </c>
      <c r="BM38" s="350" t="str">
        <v/>
      </c>
      <c r="BN38" s="287" t="str">
        <v/>
      </c>
      <c r="BO38" s="357" t="str">
        <v/>
      </c>
      <c r="BP38" s="350" t="str">
        <v/>
      </c>
      <c r="BQ38" s="350" t="str">
        <v/>
      </c>
      <c r="BR38" s="288" t="str">
        <v/>
      </c>
      <c r="BS38" s="362" t="str">
        <v/>
      </c>
      <c r="BT38" s="363" t="str">
        <v/>
      </c>
      <c r="BU38" s="364" t="str">
        <v/>
      </c>
      <c r="BV38" s="362" t="str">
        <v/>
      </c>
      <c r="BW38" s="363" t="str">
        <v/>
      </c>
      <c r="BX38" s="365"/>
      <c r="BY38" s="366"/>
      <c r="BZ38" s="367" t="str">
        <v/>
      </c>
      <c r="CA38" s="365"/>
      <c r="CB38" s="366"/>
      <c r="CC38" s="368" t="str">
        <v/>
      </c>
      <c r="CD38" s="365"/>
      <c r="CE38" s="366"/>
      <c r="CF38" s="362" t="str">
        <v/>
      </c>
      <c r="CG38" s="365"/>
      <c r="CH38" s="366"/>
      <c r="CI38" s="368" t="str">
        <v/>
      </c>
      <c r="CJ38" s="369" t="str">
        <v/>
      </c>
      <c r="CK38" s="369" t="str">
        <v/>
      </c>
      <c r="CL38" s="287" t="str">
        <v/>
      </c>
      <c r="CM38" s="368" t="str">
        <v/>
      </c>
      <c r="CN38" s="369" t="str">
        <v/>
      </c>
      <c r="CO38" s="369" t="str">
        <v/>
      </c>
      <c r="CP38" s="288" t="str">
        <v/>
      </c>
      <c r="CQ38" s="353" t="str">
        <v/>
      </c>
      <c r="CR38" s="338" t="str">
        <v/>
      </c>
      <c r="CS38" s="339" t="str">
        <v/>
      </c>
      <c r="CT38" s="353" t="str">
        <v/>
      </c>
      <c r="CU38" s="338" t="str">
        <v/>
      </c>
      <c r="CV38" s="365"/>
      <c r="CW38" s="366"/>
      <c r="CX38" s="355" t="str">
        <v/>
      </c>
      <c r="CY38" s="365"/>
      <c r="CZ38" s="366"/>
      <c r="DA38" s="357" t="str">
        <v/>
      </c>
      <c r="DB38" s="365"/>
      <c r="DC38" s="366"/>
      <c r="DD38" s="353" t="str">
        <v/>
      </c>
      <c r="DE38" s="365"/>
      <c r="DF38" s="366"/>
      <c r="DG38" s="357" t="str">
        <v/>
      </c>
      <c r="DH38" s="350" t="str">
        <v/>
      </c>
      <c r="DI38" s="350" t="str">
        <v/>
      </c>
      <c r="DJ38" s="287" t="str">
        <v/>
      </c>
      <c r="DK38" s="357" t="str">
        <v/>
      </c>
      <c r="DL38" s="350" t="str">
        <v/>
      </c>
      <c r="DM38" s="350" t="str">
        <v/>
      </c>
      <c r="DN38" s="288" t="str">
        <v/>
      </c>
      <c r="DO38" s="343" t="str">
        <v/>
      </c>
      <c r="DP38" s="338" t="str">
        <v/>
      </c>
      <c r="DQ38" s="339" t="str">
        <v/>
      </c>
      <c r="DR38" s="343" t="str">
        <v/>
      </c>
      <c r="DS38" s="338" t="str">
        <v/>
      </c>
      <c r="DT38" s="365"/>
      <c r="DU38" s="366"/>
      <c r="DV38" s="355" t="str">
        <v/>
      </c>
      <c r="DW38" s="365"/>
      <c r="DX38" s="366"/>
      <c r="DY38" s="346" t="str">
        <v/>
      </c>
      <c r="DZ38" s="365"/>
      <c r="EA38" s="366"/>
      <c r="EB38" s="343" t="str">
        <v/>
      </c>
      <c r="EC38" s="365"/>
      <c r="ED38" s="366"/>
      <c r="EE38" s="346" t="str">
        <v/>
      </c>
      <c r="EF38" s="350" t="str">
        <v/>
      </c>
      <c r="EG38" s="350" t="str">
        <v/>
      </c>
      <c r="EH38" s="287" t="str">
        <v/>
      </c>
      <c r="EI38" s="346" t="str">
        <v/>
      </c>
      <c r="EJ38" s="350" t="str">
        <v/>
      </c>
      <c r="EK38" s="350" t="str">
        <v/>
      </c>
      <c r="EL38" s="288" t="str">
        <v/>
      </c>
      <c r="EM38" s="370" t="str">
        <v/>
      </c>
      <c r="EN38" s="338" t="str">
        <v/>
      </c>
      <c r="EO38" s="338" t="str">
        <v/>
      </c>
    </row>
    <row r="39" spans="1:145" ht="25.5" customHeight="1">
      <c r="A39" s="328" t="str">
        <v/>
      </c>
      <c r="B39" s="360" t="str">
        <v/>
      </c>
      <c r="C39" s="330"/>
      <c r="D39" s="331" t="str">
        <v/>
      </c>
      <c r="E39" s="331" t="str">
        <v/>
      </c>
      <c r="F39" s="332" t="str">
        <v/>
      </c>
      <c r="G39" s="333" t="str">
        <v/>
      </c>
      <c r="H39" s="334" t="str">
        <v/>
      </c>
      <c r="I39" s="333" t="str">
        <v/>
      </c>
      <c r="J39" s="334" t="str">
        <v/>
      </c>
      <c r="K39" s="335" t="str">
        <v/>
      </c>
      <c r="L39" s="336" t="str">
        <v/>
      </c>
      <c r="M39" s="337" t="str">
        <v/>
      </c>
      <c r="N39" s="338" t="str">
        <v/>
      </c>
      <c r="O39" s="338" t="str">
        <v/>
      </c>
      <c r="P39" s="339" t="str">
        <v/>
      </c>
      <c r="Q39" s="337" t="str">
        <v/>
      </c>
      <c r="R39" s="338" t="str">
        <v/>
      </c>
      <c r="S39" s="338" t="str">
        <v/>
      </c>
      <c r="T39" s="339" t="str">
        <v/>
      </c>
      <c r="U39" s="340" t="str">
        <v/>
      </c>
      <c r="V39" s="341" t="str">
        <v/>
      </c>
      <c r="W39" s="341" t="str">
        <v/>
      </c>
      <c r="X39" s="342" t="str">
        <v/>
      </c>
      <c r="Y39" s="337" t="str">
        <v/>
      </c>
      <c r="Z39" s="339" t="str">
        <v/>
      </c>
      <c r="AA39" s="343" t="str">
        <v/>
      </c>
      <c r="AB39" s="344"/>
      <c r="AC39" s="345"/>
      <c r="AD39" s="346" t="str">
        <v/>
      </c>
      <c r="AE39" s="344"/>
      <c r="AF39" s="345"/>
      <c r="AG39" s="347" t="str">
        <v/>
      </c>
      <c r="AH39" s="344"/>
      <c r="AI39" s="345"/>
      <c r="AJ39" s="346" t="str">
        <v/>
      </c>
      <c r="AK39" s="348"/>
      <c r="AL39" s="349"/>
      <c r="AM39" s="346" t="str">
        <v/>
      </c>
      <c r="AN39" s="361" t="str">
        <v/>
      </c>
      <c r="AO39" s="350" t="str">
        <v/>
      </c>
      <c r="AP39" s="351" t="str">
        <v/>
      </c>
      <c r="AQ39" s="284" t="str">
        <v/>
      </c>
      <c r="AR39" s="361" t="str">
        <v/>
      </c>
      <c r="AS39" s="350" t="str">
        <v/>
      </c>
      <c r="AT39" s="352" t="str">
        <v/>
      </c>
      <c r="AU39" s="353" t="str">
        <v/>
      </c>
      <c r="AV39" s="338" t="str">
        <v/>
      </c>
      <c r="AW39" s="339" t="str">
        <v/>
      </c>
      <c r="AX39" s="353" t="str">
        <v/>
      </c>
      <c r="AY39" s="338" t="str">
        <v/>
      </c>
      <c r="AZ39" s="348"/>
      <c r="BA39" s="354"/>
      <c r="BB39" s="355" t="str">
        <v/>
      </c>
      <c r="BC39" s="348"/>
      <c r="BD39" s="356"/>
      <c r="BE39" s="357" t="str">
        <v/>
      </c>
      <c r="BF39" s="358"/>
      <c r="BG39" s="356"/>
      <c r="BH39" s="353" t="str">
        <v/>
      </c>
      <c r="BI39" s="358"/>
      <c r="BJ39" s="354"/>
      <c r="BK39" s="357" t="str">
        <v/>
      </c>
      <c r="BL39" s="350" t="str">
        <v/>
      </c>
      <c r="BM39" s="350" t="str">
        <v/>
      </c>
      <c r="BN39" s="287" t="str">
        <v/>
      </c>
      <c r="BO39" s="357" t="str">
        <v/>
      </c>
      <c r="BP39" s="350" t="str">
        <v/>
      </c>
      <c r="BQ39" s="350" t="str">
        <v/>
      </c>
      <c r="BR39" s="288" t="str">
        <v/>
      </c>
      <c r="BS39" s="362" t="str">
        <v/>
      </c>
      <c r="BT39" s="363" t="str">
        <v/>
      </c>
      <c r="BU39" s="364" t="str">
        <v/>
      </c>
      <c r="BV39" s="362" t="str">
        <v/>
      </c>
      <c r="BW39" s="363" t="str">
        <v/>
      </c>
      <c r="BX39" s="365"/>
      <c r="BY39" s="366"/>
      <c r="BZ39" s="367" t="str">
        <v/>
      </c>
      <c r="CA39" s="365"/>
      <c r="CB39" s="366"/>
      <c r="CC39" s="368" t="str">
        <v/>
      </c>
      <c r="CD39" s="365"/>
      <c r="CE39" s="366"/>
      <c r="CF39" s="362" t="str">
        <v/>
      </c>
      <c r="CG39" s="365"/>
      <c r="CH39" s="366"/>
      <c r="CI39" s="368" t="str">
        <v/>
      </c>
      <c r="CJ39" s="369" t="str">
        <v/>
      </c>
      <c r="CK39" s="369" t="str">
        <v/>
      </c>
      <c r="CL39" s="287" t="str">
        <v/>
      </c>
      <c r="CM39" s="368" t="str">
        <v/>
      </c>
      <c r="CN39" s="369" t="str">
        <v/>
      </c>
      <c r="CO39" s="369" t="str">
        <v/>
      </c>
      <c r="CP39" s="288" t="str">
        <v/>
      </c>
      <c r="CQ39" s="353" t="str">
        <v/>
      </c>
      <c r="CR39" s="338" t="str">
        <v/>
      </c>
      <c r="CS39" s="339" t="str">
        <v/>
      </c>
      <c r="CT39" s="353" t="str">
        <v/>
      </c>
      <c r="CU39" s="338" t="str">
        <v/>
      </c>
      <c r="CV39" s="365"/>
      <c r="CW39" s="366"/>
      <c r="CX39" s="355" t="str">
        <v/>
      </c>
      <c r="CY39" s="365"/>
      <c r="CZ39" s="366"/>
      <c r="DA39" s="357" t="str">
        <v/>
      </c>
      <c r="DB39" s="365"/>
      <c r="DC39" s="366"/>
      <c r="DD39" s="353" t="str">
        <v/>
      </c>
      <c r="DE39" s="365"/>
      <c r="DF39" s="366"/>
      <c r="DG39" s="357" t="str">
        <v/>
      </c>
      <c r="DH39" s="350" t="str">
        <v/>
      </c>
      <c r="DI39" s="350" t="str">
        <v/>
      </c>
      <c r="DJ39" s="287" t="str">
        <v/>
      </c>
      <c r="DK39" s="357" t="str">
        <v/>
      </c>
      <c r="DL39" s="350" t="str">
        <v/>
      </c>
      <c r="DM39" s="350" t="str">
        <v/>
      </c>
      <c r="DN39" s="288" t="str">
        <v/>
      </c>
      <c r="DO39" s="343" t="str">
        <v/>
      </c>
      <c r="DP39" s="338" t="str">
        <v/>
      </c>
      <c r="DQ39" s="339" t="str">
        <v/>
      </c>
      <c r="DR39" s="343" t="str">
        <v/>
      </c>
      <c r="DS39" s="338" t="str">
        <v/>
      </c>
      <c r="DT39" s="365"/>
      <c r="DU39" s="366"/>
      <c r="DV39" s="355" t="str">
        <v/>
      </c>
      <c r="DW39" s="365"/>
      <c r="DX39" s="366"/>
      <c r="DY39" s="346" t="str">
        <v/>
      </c>
      <c r="DZ39" s="365"/>
      <c r="EA39" s="366"/>
      <c r="EB39" s="343" t="str">
        <v/>
      </c>
      <c r="EC39" s="365"/>
      <c r="ED39" s="366"/>
      <c r="EE39" s="346" t="str">
        <v/>
      </c>
      <c r="EF39" s="350" t="str">
        <v/>
      </c>
      <c r="EG39" s="350" t="str">
        <v/>
      </c>
      <c r="EH39" s="287" t="str">
        <v/>
      </c>
      <c r="EI39" s="346" t="str">
        <v/>
      </c>
      <c r="EJ39" s="350" t="str">
        <v/>
      </c>
      <c r="EK39" s="350" t="str">
        <v/>
      </c>
      <c r="EL39" s="288" t="str">
        <v/>
      </c>
      <c r="EM39" s="370" t="str">
        <v/>
      </c>
      <c r="EN39" s="338" t="str">
        <v/>
      </c>
      <c r="EO39" s="338" t="str">
        <v/>
      </c>
    </row>
    <row r="40" spans="1:145" ht="25.5" customHeight="1">
      <c r="A40" s="328" t="str">
        <v/>
      </c>
      <c r="B40" s="360" t="str">
        <v/>
      </c>
      <c r="C40" s="330"/>
      <c r="D40" s="331" t="str">
        <v/>
      </c>
      <c r="E40" s="331" t="str">
        <v/>
      </c>
      <c r="F40" s="332" t="str">
        <v/>
      </c>
      <c r="G40" s="333" t="str">
        <v/>
      </c>
      <c r="H40" s="334" t="str">
        <v/>
      </c>
      <c r="I40" s="333" t="str">
        <v/>
      </c>
      <c r="J40" s="334" t="str">
        <v/>
      </c>
      <c r="K40" s="335" t="str">
        <v/>
      </c>
      <c r="L40" s="336" t="str">
        <v/>
      </c>
      <c r="M40" s="337" t="str">
        <v/>
      </c>
      <c r="N40" s="338" t="str">
        <v/>
      </c>
      <c r="O40" s="338" t="str">
        <v/>
      </c>
      <c r="P40" s="339" t="str">
        <v/>
      </c>
      <c r="Q40" s="337" t="str">
        <v/>
      </c>
      <c r="R40" s="338" t="str">
        <v/>
      </c>
      <c r="S40" s="338" t="str">
        <v/>
      </c>
      <c r="T40" s="339" t="str">
        <v/>
      </c>
      <c r="U40" s="340" t="str">
        <v/>
      </c>
      <c r="V40" s="341" t="str">
        <v/>
      </c>
      <c r="W40" s="341" t="str">
        <v/>
      </c>
      <c r="X40" s="342" t="str">
        <v/>
      </c>
      <c r="Y40" s="337" t="str">
        <v/>
      </c>
      <c r="Z40" s="339" t="str">
        <v/>
      </c>
      <c r="AA40" s="343" t="str">
        <v/>
      </c>
      <c r="AB40" s="344"/>
      <c r="AC40" s="345"/>
      <c r="AD40" s="346" t="str">
        <v/>
      </c>
      <c r="AE40" s="344"/>
      <c r="AF40" s="345"/>
      <c r="AG40" s="347" t="str">
        <v/>
      </c>
      <c r="AH40" s="344"/>
      <c r="AI40" s="345"/>
      <c r="AJ40" s="346" t="str">
        <v/>
      </c>
      <c r="AK40" s="348"/>
      <c r="AL40" s="349"/>
      <c r="AM40" s="346" t="str">
        <v/>
      </c>
      <c r="AN40" s="361" t="str">
        <v/>
      </c>
      <c r="AO40" s="350" t="str">
        <v/>
      </c>
      <c r="AP40" s="351" t="str">
        <v/>
      </c>
      <c r="AQ40" s="284" t="str">
        <v/>
      </c>
      <c r="AR40" s="361" t="str">
        <v/>
      </c>
      <c r="AS40" s="350" t="str">
        <v/>
      </c>
      <c r="AT40" s="352" t="str">
        <v/>
      </c>
      <c r="AU40" s="353" t="str">
        <v/>
      </c>
      <c r="AV40" s="338" t="str">
        <v/>
      </c>
      <c r="AW40" s="339" t="str">
        <v/>
      </c>
      <c r="AX40" s="353" t="str">
        <v/>
      </c>
      <c r="AY40" s="338" t="str">
        <v/>
      </c>
      <c r="AZ40" s="348"/>
      <c r="BA40" s="354"/>
      <c r="BB40" s="355" t="str">
        <v/>
      </c>
      <c r="BC40" s="348"/>
      <c r="BD40" s="356"/>
      <c r="BE40" s="357" t="str">
        <v/>
      </c>
      <c r="BF40" s="358"/>
      <c r="BG40" s="356"/>
      <c r="BH40" s="353" t="str">
        <v/>
      </c>
      <c r="BI40" s="358"/>
      <c r="BJ40" s="354"/>
      <c r="BK40" s="357" t="str">
        <v/>
      </c>
      <c r="BL40" s="350" t="str">
        <v/>
      </c>
      <c r="BM40" s="350" t="str">
        <v/>
      </c>
      <c r="BN40" s="287" t="str">
        <v/>
      </c>
      <c r="BO40" s="357" t="str">
        <v/>
      </c>
      <c r="BP40" s="350" t="str">
        <v/>
      </c>
      <c r="BQ40" s="350" t="str">
        <v/>
      </c>
      <c r="BR40" s="288" t="str">
        <v/>
      </c>
      <c r="BS40" s="362" t="str">
        <v/>
      </c>
      <c r="BT40" s="363" t="str">
        <v/>
      </c>
      <c r="BU40" s="364" t="str">
        <v/>
      </c>
      <c r="BV40" s="362" t="str">
        <v/>
      </c>
      <c r="BW40" s="363" t="str">
        <v/>
      </c>
      <c r="BX40" s="365"/>
      <c r="BY40" s="366"/>
      <c r="BZ40" s="367" t="str">
        <v/>
      </c>
      <c r="CA40" s="365"/>
      <c r="CB40" s="366"/>
      <c r="CC40" s="368" t="str">
        <v/>
      </c>
      <c r="CD40" s="365"/>
      <c r="CE40" s="366"/>
      <c r="CF40" s="362" t="str">
        <v/>
      </c>
      <c r="CG40" s="365"/>
      <c r="CH40" s="366"/>
      <c r="CI40" s="368" t="str">
        <v/>
      </c>
      <c r="CJ40" s="369" t="str">
        <v/>
      </c>
      <c r="CK40" s="369" t="str">
        <v/>
      </c>
      <c r="CL40" s="287" t="str">
        <v/>
      </c>
      <c r="CM40" s="368" t="str">
        <v/>
      </c>
      <c r="CN40" s="369" t="str">
        <v/>
      </c>
      <c r="CO40" s="369" t="str">
        <v/>
      </c>
      <c r="CP40" s="288" t="str">
        <v/>
      </c>
      <c r="CQ40" s="353" t="str">
        <v/>
      </c>
      <c r="CR40" s="338" t="str">
        <v/>
      </c>
      <c r="CS40" s="339" t="str">
        <v/>
      </c>
      <c r="CT40" s="353" t="str">
        <v/>
      </c>
      <c r="CU40" s="338" t="str">
        <v/>
      </c>
      <c r="CV40" s="365"/>
      <c r="CW40" s="366"/>
      <c r="CX40" s="355" t="str">
        <v/>
      </c>
      <c r="CY40" s="365"/>
      <c r="CZ40" s="366"/>
      <c r="DA40" s="357" t="str">
        <v/>
      </c>
      <c r="DB40" s="365"/>
      <c r="DC40" s="366"/>
      <c r="DD40" s="353" t="str">
        <v/>
      </c>
      <c r="DE40" s="365"/>
      <c r="DF40" s="366"/>
      <c r="DG40" s="357" t="str">
        <v/>
      </c>
      <c r="DH40" s="350" t="str">
        <v/>
      </c>
      <c r="DI40" s="350" t="str">
        <v/>
      </c>
      <c r="DJ40" s="287" t="str">
        <v/>
      </c>
      <c r="DK40" s="357" t="str">
        <v/>
      </c>
      <c r="DL40" s="350" t="str">
        <v/>
      </c>
      <c r="DM40" s="350" t="str">
        <v/>
      </c>
      <c r="DN40" s="288" t="str">
        <v/>
      </c>
      <c r="DO40" s="343" t="str">
        <v/>
      </c>
      <c r="DP40" s="338" t="str">
        <v/>
      </c>
      <c r="DQ40" s="339" t="str">
        <v/>
      </c>
      <c r="DR40" s="343" t="str">
        <v/>
      </c>
      <c r="DS40" s="338" t="str">
        <v/>
      </c>
      <c r="DT40" s="365"/>
      <c r="DU40" s="366"/>
      <c r="DV40" s="355" t="str">
        <v/>
      </c>
      <c r="DW40" s="365"/>
      <c r="DX40" s="366"/>
      <c r="DY40" s="346" t="str">
        <v/>
      </c>
      <c r="DZ40" s="365"/>
      <c r="EA40" s="366"/>
      <c r="EB40" s="343" t="str">
        <v/>
      </c>
      <c r="EC40" s="365"/>
      <c r="ED40" s="366"/>
      <c r="EE40" s="346" t="str">
        <v/>
      </c>
      <c r="EF40" s="350" t="str">
        <v/>
      </c>
      <c r="EG40" s="350" t="str">
        <v/>
      </c>
      <c r="EH40" s="287" t="str">
        <v/>
      </c>
      <c r="EI40" s="346" t="str">
        <v/>
      </c>
      <c r="EJ40" s="350" t="str">
        <v/>
      </c>
      <c r="EK40" s="350" t="str">
        <v/>
      </c>
      <c r="EL40" s="288" t="str">
        <v/>
      </c>
      <c r="EM40" s="370" t="str">
        <v/>
      </c>
      <c r="EN40" s="338" t="str">
        <v/>
      </c>
      <c r="EO40" s="338" t="str">
        <v/>
      </c>
    </row>
    <row r="41" spans="1:145" ht="25.5" customHeight="1">
      <c r="A41" s="328" t="str">
        <v/>
      </c>
      <c r="B41" s="360" t="str">
        <v/>
      </c>
      <c r="C41" s="330"/>
      <c r="D41" s="331" t="str">
        <v/>
      </c>
      <c r="E41" s="331" t="str">
        <v/>
      </c>
      <c r="F41" s="332" t="str">
        <v/>
      </c>
      <c r="G41" s="333" t="str">
        <v/>
      </c>
      <c r="H41" s="334" t="str">
        <v/>
      </c>
      <c r="I41" s="333" t="str">
        <v/>
      </c>
      <c r="J41" s="334" t="str">
        <v/>
      </c>
      <c r="K41" s="335" t="str">
        <v/>
      </c>
      <c r="L41" s="336" t="str">
        <v/>
      </c>
      <c r="M41" s="337" t="str">
        <v/>
      </c>
      <c r="N41" s="338" t="str">
        <v/>
      </c>
      <c r="O41" s="338" t="str">
        <v/>
      </c>
      <c r="P41" s="339" t="str">
        <v/>
      </c>
      <c r="Q41" s="337" t="str">
        <v/>
      </c>
      <c r="R41" s="338" t="str">
        <v/>
      </c>
      <c r="S41" s="338" t="str">
        <v/>
      </c>
      <c r="T41" s="339" t="str">
        <v/>
      </c>
      <c r="U41" s="340" t="str">
        <v/>
      </c>
      <c r="V41" s="341" t="str">
        <v/>
      </c>
      <c r="W41" s="341" t="str">
        <v/>
      </c>
      <c r="X41" s="342" t="str">
        <v/>
      </c>
      <c r="Y41" s="337" t="str">
        <v/>
      </c>
      <c r="Z41" s="339" t="str">
        <v/>
      </c>
      <c r="AA41" s="343" t="str">
        <v/>
      </c>
      <c r="AB41" s="344"/>
      <c r="AC41" s="345"/>
      <c r="AD41" s="346" t="str">
        <v/>
      </c>
      <c r="AE41" s="344"/>
      <c r="AF41" s="345"/>
      <c r="AG41" s="347" t="str">
        <v/>
      </c>
      <c r="AH41" s="344"/>
      <c r="AI41" s="345"/>
      <c r="AJ41" s="346" t="str">
        <v/>
      </c>
      <c r="AK41" s="348"/>
      <c r="AL41" s="349"/>
      <c r="AM41" s="346" t="str">
        <v/>
      </c>
      <c r="AN41" s="361" t="str">
        <v/>
      </c>
      <c r="AO41" s="350" t="str">
        <v/>
      </c>
      <c r="AP41" s="351" t="str">
        <v/>
      </c>
      <c r="AQ41" s="284" t="str">
        <v/>
      </c>
      <c r="AR41" s="361" t="str">
        <v/>
      </c>
      <c r="AS41" s="350" t="str">
        <v/>
      </c>
      <c r="AT41" s="352" t="str">
        <v/>
      </c>
      <c r="AU41" s="353" t="str">
        <v/>
      </c>
      <c r="AV41" s="338" t="str">
        <v/>
      </c>
      <c r="AW41" s="339" t="str">
        <v/>
      </c>
      <c r="AX41" s="353" t="str">
        <v/>
      </c>
      <c r="AY41" s="338" t="str">
        <v/>
      </c>
      <c r="AZ41" s="348"/>
      <c r="BA41" s="354"/>
      <c r="BB41" s="355" t="str">
        <v/>
      </c>
      <c r="BC41" s="348"/>
      <c r="BD41" s="356"/>
      <c r="BE41" s="357" t="str">
        <v/>
      </c>
      <c r="BF41" s="358"/>
      <c r="BG41" s="356"/>
      <c r="BH41" s="353" t="str">
        <v/>
      </c>
      <c r="BI41" s="358"/>
      <c r="BJ41" s="354"/>
      <c r="BK41" s="357" t="str">
        <v/>
      </c>
      <c r="BL41" s="350" t="str">
        <v/>
      </c>
      <c r="BM41" s="350" t="str">
        <v/>
      </c>
      <c r="BN41" s="287" t="str">
        <v/>
      </c>
      <c r="BO41" s="357" t="str">
        <v/>
      </c>
      <c r="BP41" s="350" t="str">
        <v/>
      </c>
      <c r="BQ41" s="350" t="str">
        <v/>
      </c>
      <c r="BR41" s="288" t="str">
        <v/>
      </c>
      <c r="BS41" s="362" t="str">
        <v/>
      </c>
      <c r="BT41" s="363" t="str">
        <v/>
      </c>
      <c r="BU41" s="364" t="str">
        <v/>
      </c>
      <c r="BV41" s="362" t="str">
        <v/>
      </c>
      <c r="BW41" s="363" t="str">
        <v/>
      </c>
      <c r="BX41" s="365"/>
      <c r="BY41" s="366"/>
      <c r="BZ41" s="367" t="str">
        <v/>
      </c>
      <c r="CA41" s="365"/>
      <c r="CB41" s="366"/>
      <c r="CC41" s="368" t="str">
        <v/>
      </c>
      <c r="CD41" s="365"/>
      <c r="CE41" s="366"/>
      <c r="CF41" s="362" t="str">
        <v/>
      </c>
      <c r="CG41" s="365"/>
      <c r="CH41" s="366"/>
      <c r="CI41" s="368" t="str">
        <v/>
      </c>
      <c r="CJ41" s="369" t="str">
        <v/>
      </c>
      <c r="CK41" s="369" t="str">
        <v/>
      </c>
      <c r="CL41" s="287" t="str">
        <v/>
      </c>
      <c r="CM41" s="368" t="str">
        <v/>
      </c>
      <c r="CN41" s="369" t="str">
        <v/>
      </c>
      <c r="CO41" s="369" t="str">
        <v/>
      </c>
      <c r="CP41" s="288" t="str">
        <v/>
      </c>
      <c r="CQ41" s="353" t="str">
        <v/>
      </c>
      <c r="CR41" s="338" t="str">
        <v/>
      </c>
      <c r="CS41" s="339" t="str">
        <v/>
      </c>
      <c r="CT41" s="353" t="str">
        <v/>
      </c>
      <c r="CU41" s="338" t="str">
        <v/>
      </c>
      <c r="CV41" s="365"/>
      <c r="CW41" s="366"/>
      <c r="CX41" s="355" t="str">
        <v/>
      </c>
      <c r="CY41" s="365"/>
      <c r="CZ41" s="366"/>
      <c r="DA41" s="357" t="str">
        <v/>
      </c>
      <c r="DB41" s="365"/>
      <c r="DC41" s="366"/>
      <c r="DD41" s="353" t="str">
        <v/>
      </c>
      <c r="DE41" s="365"/>
      <c r="DF41" s="366"/>
      <c r="DG41" s="357" t="str">
        <v/>
      </c>
      <c r="DH41" s="350" t="str">
        <v/>
      </c>
      <c r="DI41" s="350" t="str">
        <v/>
      </c>
      <c r="DJ41" s="287" t="str">
        <v/>
      </c>
      <c r="DK41" s="357" t="str">
        <v/>
      </c>
      <c r="DL41" s="350" t="str">
        <v/>
      </c>
      <c r="DM41" s="350" t="str">
        <v/>
      </c>
      <c r="DN41" s="288" t="str">
        <v/>
      </c>
      <c r="DO41" s="343" t="str">
        <v/>
      </c>
      <c r="DP41" s="338" t="str">
        <v/>
      </c>
      <c r="DQ41" s="339" t="str">
        <v/>
      </c>
      <c r="DR41" s="343" t="str">
        <v/>
      </c>
      <c r="DS41" s="338" t="str">
        <v/>
      </c>
      <c r="DT41" s="365"/>
      <c r="DU41" s="366"/>
      <c r="DV41" s="355" t="str">
        <v/>
      </c>
      <c r="DW41" s="365"/>
      <c r="DX41" s="366"/>
      <c r="DY41" s="346" t="str">
        <v/>
      </c>
      <c r="DZ41" s="365"/>
      <c r="EA41" s="366"/>
      <c r="EB41" s="343" t="str">
        <v/>
      </c>
      <c r="EC41" s="365"/>
      <c r="ED41" s="366"/>
      <c r="EE41" s="346" t="str">
        <v/>
      </c>
      <c r="EF41" s="350" t="str">
        <v/>
      </c>
      <c r="EG41" s="350" t="str">
        <v/>
      </c>
      <c r="EH41" s="287" t="str">
        <v/>
      </c>
      <c r="EI41" s="346" t="str">
        <v/>
      </c>
      <c r="EJ41" s="350" t="str">
        <v/>
      </c>
      <c r="EK41" s="350" t="str">
        <v/>
      </c>
      <c r="EL41" s="288" t="str">
        <v/>
      </c>
      <c r="EM41" s="370" t="str">
        <v/>
      </c>
      <c r="EN41" s="338" t="str">
        <v/>
      </c>
      <c r="EO41" s="338" t="str">
        <v/>
      </c>
    </row>
    <row r="42" spans="1:145" ht="25.5" customHeight="1">
      <c r="A42" s="328" t="str">
        <v/>
      </c>
      <c r="B42" s="360" t="str">
        <v/>
      </c>
      <c r="C42" s="330"/>
      <c r="D42" s="331" t="str">
        <v/>
      </c>
      <c r="E42" s="331" t="str">
        <v/>
      </c>
      <c r="F42" s="332" t="str">
        <v/>
      </c>
      <c r="G42" s="333" t="str">
        <v/>
      </c>
      <c r="H42" s="334" t="str">
        <v/>
      </c>
      <c r="I42" s="333" t="str">
        <v/>
      </c>
      <c r="J42" s="334" t="str">
        <v/>
      </c>
      <c r="K42" s="335" t="str">
        <v/>
      </c>
      <c r="L42" s="336" t="str">
        <v/>
      </c>
      <c r="M42" s="337" t="str">
        <v/>
      </c>
      <c r="N42" s="338" t="str">
        <v/>
      </c>
      <c r="O42" s="338" t="str">
        <v/>
      </c>
      <c r="P42" s="339" t="str">
        <v/>
      </c>
      <c r="Q42" s="337" t="str">
        <v/>
      </c>
      <c r="R42" s="338" t="str">
        <v/>
      </c>
      <c r="S42" s="338" t="str">
        <v/>
      </c>
      <c r="T42" s="339" t="str">
        <v/>
      </c>
      <c r="U42" s="340" t="str">
        <v/>
      </c>
      <c r="V42" s="341" t="str">
        <v/>
      </c>
      <c r="W42" s="341" t="str">
        <v/>
      </c>
      <c r="X42" s="342" t="str">
        <v/>
      </c>
      <c r="Y42" s="337" t="str">
        <v/>
      </c>
      <c r="Z42" s="339" t="str">
        <v/>
      </c>
      <c r="AA42" s="343" t="str">
        <v/>
      </c>
      <c r="AB42" s="344"/>
      <c r="AC42" s="345"/>
      <c r="AD42" s="346" t="str">
        <v/>
      </c>
      <c r="AE42" s="344"/>
      <c r="AF42" s="345"/>
      <c r="AG42" s="347" t="str">
        <v/>
      </c>
      <c r="AH42" s="344"/>
      <c r="AI42" s="345"/>
      <c r="AJ42" s="346" t="str">
        <v/>
      </c>
      <c r="AK42" s="348"/>
      <c r="AL42" s="349"/>
      <c r="AM42" s="346" t="str">
        <v/>
      </c>
      <c r="AN42" s="361" t="str">
        <v/>
      </c>
      <c r="AO42" s="350" t="str">
        <v/>
      </c>
      <c r="AP42" s="351" t="str">
        <v/>
      </c>
      <c r="AQ42" s="284" t="str">
        <v/>
      </c>
      <c r="AR42" s="361" t="str">
        <v/>
      </c>
      <c r="AS42" s="350" t="str">
        <v/>
      </c>
      <c r="AT42" s="352" t="str">
        <v/>
      </c>
      <c r="AU42" s="353" t="str">
        <v/>
      </c>
      <c r="AV42" s="338" t="str">
        <v/>
      </c>
      <c r="AW42" s="339" t="str">
        <v/>
      </c>
      <c r="AX42" s="353" t="str">
        <v/>
      </c>
      <c r="AY42" s="338" t="str">
        <v/>
      </c>
      <c r="AZ42" s="348"/>
      <c r="BA42" s="354"/>
      <c r="BB42" s="355" t="str">
        <v/>
      </c>
      <c r="BC42" s="348"/>
      <c r="BD42" s="356"/>
      <c r="BE42" s="357" t="str">
        <v/>
      </c>
      <c r="BF42" s="358"/>
      <c r="BG42" s="356"/>
      <c r="BH42" s="353" t="str">
        <v/>
      </c>
      <c r="BI42" s="358"/>
      <c r="BJ42" s="354"/>
      <c r="BK42" s="357" t="str">
        <v/>
      </c>
      <c r="BL42" s="350" t="str">
        <v/>
      </c>
      <c r="BM42" s="350" t="str">
        <v/>
      </c>
      <c r="BN42" s="287" t="str">
        <v/>
      </c>
      <c r="BO42" s="357" t="str">
        <v/>
      </c>
      <c r="BP42" s="350" t="str">
        <v/>
      </c>
      <c r="BQ42" s="350" t="str">
        <v/>
      </c>
      <c r="BR42" s="288" t="str">
        <v/>
      </c>
      <c r="BS42" s="362" t="str">
        <v/>
      </c>
      <c r="BT42" s="363" t="str">
        <v/>
      </c>
      <c r="BU42" s="364" t="str">
        <v/>
      </c>
      <c r="BV42" s="362" t="str">
        <v/>
      </c>
      <c r="BW42" s="363" t="str">
        <v/>
      </c>
      <c r="BX42" s="365"/>
      <c r="BY42" s="366"/>
      <c r="BZ42" s="367" t="str">
        <v/>
      </c>
      <c r="CA42" s="365"/>
      <c r="CB42" s="366"/>
      <c r="CC42" s="368" t="str">
        <v/>
      </c>
      <c r="CD42" s="365"/>
      <c r="CE42" s="366"/>
      <c r="CF42" s="362" t="str">
        <v/>
      </c>
      <c r="CG42" s="365"/>
      <c r="CH42" s="366"/>
      <c r="CI42" s="368" t="str">
        <v/>
      </c>
      <c r="CJ42" s="369" t="str">
        <v/>
      </c>
      <c r="CK42" s="369" t="str">
        <v/>
      </c>
      <c r="CL42" s="287" t="str">
        <v/>
      </c>
      <c r="CM42" s="368" t="str">
        <v/>
      </c>
      <c r="CN42" s="369" t="str">
        <v/>
      </c>
      <c r="CO42" s="369" t="str">
        <v/>
      </c>
      <c r="CP42" s="288" t="str">
        <v/>
      </c>
      <c r="CQ42" s="353" t="str">
        <v/>
      </c>
      <c r="CR42" s="338" t="str">
        <v/>
      </c>
      <c r="CS42" s="339" t="str">
        <v/>
      </c>
      <c r="CT42" s="353" t="str">
        <v/>
      </c>
      <c r="CU42" s="338" t="str">
        <v/>
      </c>
      <c r="CV42" s="365"/>
      <c r="CW42" s="366"/>
      <c r="CX42" s="355" t="str">
        <v/>
      </c>
      <c r="CY42" s="365"/>
      <c r="CZ42" s="366"/>
      <c r="DA42" s="357" t="str">
        <v/>
      </c>
      <c r="DB42" s="365"/>
      <c r="DC42" s="366"/>
      <c r="DD42" s="353" t="str">
        <v/>
      </c>
      <c r="DE42" s="365"/>
      <c r="DF42" s="366"/>
      <c r="DG42" s="357" t="str">
        <v/>
      </c>
      <c r="DH42" s="350" t="str">
        <v/>
      </c>
      <c r="DI42" s="350" t="str">
        <v/>
      </c>
      <c r="DJ42" s="287" t="str">
        <v/>
      </c>
      <c r="DK42" s="357" t="str">
        <v/>
      </c>
      <c r="DL42" s="350" t="str">
        <v/>
      </c>
      <c r="DM42" s="350" t="str">
        <v/>
      </c>
      <c r="DN42" s="288" t="str">
        <v/>
      </c>
      <c r="DO42" s="343" t="str">
        <v/>
      </c>
      <c r="DP42" s="338" t="str">
        <v/>
      </c>
      <c r="DQ42" s="339" t="str">
        <v/>
      </c>
      <c r="DR42" s="343" t="str">
        <v/>
      </c>
      <c r="DS42" s="338" t="str">
        <v/>
      </c>
      <c r="DT42" s="365"/>
      <c r="DU42" s="366"/>
      <c r="DV42" s="355" t="str">
        <v/>
      </c>
      <c r="DW42" s="365"/>
      <c r="DX42" s="366"/>
      <c r="DY42" s="346" t="str">
        <v/>
      </c>
      <c r="DZ42" s="365"/>
      <c r="EA42" s="366"/>
      <c r="EB42" s="343" t="str">
        <v/>
      </c>
      <c r="EC42" s="365"/>
      <c r="ED42" s="366"/>
      <c r="EE42" s="346" t="str">
        <v/>
      </c>
      <c r="EF42" s="350" t="str">
        <v/>
      </c>
      <c r="EG42" s="350" t="str">
        <v/>
      </c>
      <c r="EH42" s="287" t="str">
        <v/>
      </c>
      <c r="EI42" s="346" t="str">
        <v/>
      </c>
      <c r="EJ42" s="350" t="str">
        <v/>
      </c>
      <c r="EK42" s="350" t="str">
        <v/>
      </c>
      <c r="EL42" s="288" t="str">
        <v/>
      </c>
      <c r="EM42" s="370" t="str">
        <v/>
      </c>
      <c r="EN42" s="338" t="str">
        <v/>
      </c>
      <c r="EO42" s="338" t="str">
        <v/>
      </c>
    </row>
    <row r="43" spans="1:145" ht="25.5" customHeight="1">
      <c r="A43" s="328" t="str">
        <v/>
      </c>
      <c r="B43" s="360" t="str">
        <v/>
      </c>
      <c r="C43" s="330"/>
      <c r="D43" s="331" t="str">
        <v/>
      </c>
      <c r="E43" s="331" t="str">
        <v/>
      </c>
      <c r="F43" s="332" t="str">
        <v/>
      </c>
      <c r="G43" s="333" t="str">
        <v/>
      </c>
      <c r="H43" s="334" t="str">
        <v/>
      </c>
      <c r="I43" s="333" t="str">
        <v/>
      </c>
      <c r="J43" s="334" t="str">
        <v/>
      </c>
      <c r="K43" s="335" t="str">
        <v/>
      </c>
      <c r="L43" s="336" t="str">
        <v/>
      </c>
      <c r="M43" s="337" t="str">
        <v/>
      </c>
      <c r="N43" s="338" t="str">
        <v/>
      </c>
      <c r="O43" s="338" t="str">
        <v/>
      </c>
      <c r="P43" s="339" t="str">
        <v/>
      </c>
      <c r="Q43" s="337" t="str">
        <v/>
      </c>
      <c r="R43" s="338" t="str">
        <v/>
      </c>
      <c r="S43" s="338" t="str">
        <v/>
      </c>
      <c r="T43" s="339" t="str">
        <v/>
      </c>
      <c r="U43" s="340" t="str">
        <v/>
      </c>
      <c r="V43" s="341" t="str">
        <v/>
      </c>
      <c r="W43" s="341" t="str">
        <v/>
      </c>
      <c r="X43" s="342" t="str">
        <v/>
      </c>
      <c r="Y43" s="337" t="str">
        <v/>
      </c>
      <c r="Z43" s="339" t="str">
        <v/>
      </c>
      <c r="AA43" s="343" t="str">
        <v/>
      </c>
      <c r="AB43" s="344"/>
      <c r="AC43" s="345"/>
      <c r="AD43" s="346" t="str">
        <v/>
      </c>
      <c r="AE43" s="344"/>
      <c r="AF43" s="345"/>
      <c r="AG43" s="347" t="str">
        <v/>
      </c>
      <c r="AH43" s="344"/>
      <c r="AI43" s="345"/>
      <c r="AJ43" s="346" t="str">
        <v/>
      </c>
      <c r="AK43" s="348"/>
      <c r="AL43" s="349"/>
      <c r="AM43" s="346" t="str">
        <v/>
      </c>
      <c r="AN43" s="361" t="str">
        <v/>
      </c>
      <c r="AO43" s="350" t="str">
        <v/>
      </c>
      <c r="AP43" s="351" t="str">
        <v/>
      </c>
      <c r="AQ43" s="284" t="str">
        <v/>
      </c>
      <c r="AR43" s="361" t="str">
        <v/>
      </c>
      <c r="AS43" s="350" t="str">
        <v/>
      </c>
      <c r="AT43" s="352" t="str">
        <v/>
      </c>
      <c r="AU43" s="353" t="str">
        <v/>
      </c>
      <c r="AV43" s="338" t="str">
        <v/>
      </c>
      <c r="AW43" s="339" t="str">
        <v/>
      </c>
      <c r="AX43" s="353" t="str">
        <v/>
      </c>
      <c r="AY43" s="338" t="str">
        <v/>
      </c>
      <c r="AZ43" s="348"/>
      <c r="BA43" s="354"/>
      <c r="BB43" s="355" t="str">
        <v/>
      </c>
      <c r="BC43" s="348"/>
      <c r="BD43" s="356"/>
      <c r="BE43" s="357" t="str">
        <v/>
      </c>
      <c r="BF43" s="358"/>
      <c r="BG43" s="356"/>
      <c r="BH43" s="353" t="str">
        <v/>
      </c>
      <c r="BI43" s="358"/>
      <c r="BJ43" s="354"/>
      <c r="BK43" s="357" t="str">
        <v/>
      </c>
      <c r="BL43" s="350" t="str">
        <v/>
      </c>
      <c r="BM43" s="350" t="str">
        <v/>
      </c>
      <c r="BN43" s="287" t="str">
        <v/>
      </c>
      <c r="BO43" s="357" t="str">
        <v/>
      </c>
      <c r="BP43" s="350" t="str">
        <v/>
      </c>
      <c r="BQ43" s="350" t="str">
        <v/>
      </c>
      <c r="BR43" s="288" t="str">
        <v/>
      </c>
      <c r="BS43" s="362" t="str">
        <v/>
      </c>
      <c r="BT43" s="363" t="str">
        <v/>
      </c>
      <c r="BU43" s="364" t="str">
        <v/>
      </c>
      <c r="BV43" s="362" t="str">
        <v/>
      </c>
      <c r="BW43" s="363" t="str">
        <v/>
      </c>
      <c r="BX43" s="365"/>
      <c r="BY43" s="366"/>
      <c r="BZ43" s="367" t="str">
        <v/>
      </c>
      <c r="CA43" s="365"/>
      <c r="CB43" s="366"/>
      <c r="CC43" s="368" t="str">
        <v/>
      </c>
      <c r="CD43" s="365"/>
      <c r="CE43" s="366"/>
      <c r="CF43" s="362" t="str">
        <v/>
      </c>
      <c r="CG43" s="365"/>
      <c r="CH43" s="366"/>
      <c r="CI43" s="368" t="str">
        <v/>
      </c>
      <c r="CJ43" s="369" t="str">
        <v/>
      </c>
      <c r="CK43" s="369" t="str">
        <v/>
      </c>
      <c r="CL43" s="287" t="str">
        <v/>
      </c>
      <c r="CM43" s="368" t="str">
        <v/>
      </c>
      <c r="CN43" s="369" t="str">
        <v/>
      </c>
      <c r="CO43" s="369" t="str">
        <v/>
      </c>
      <c r="CP43" s="288" t="str">
        <v/>
      </c>
      <c r="CQ43" s="353" t="str">
        <v/>
      </c>
      <c r="CR43" s="338" t="str">
        <v/>
      </c>
      <c r="CS43" s="339" t="str">
        <v/>
      </c>
      <c r="CT43" s="353" t="str">
        <v/>
      </c>
      <c r="CU43" s="338" t="str">
        <v/>
      </c>
      <c r="CV43" s="365"/>
      <c r="CW43" s="366"/>
      <c r="CX43" s="355" t="str">
        <v/>
      </c>
      <c r="CY43" s="365"/>
      <c r="CZ43" s="366"/>
      <c r="DA43" s="357" t="str">
        <v/>
      </c>
      <c r="DB43" s="365"/>
      <c r="DC43" s="366"/>
      <c r="DD43" s="353" t="str">
        <v/>
      </c>
      <c r="DE43" s="365"/>
      <c r="DF43" s="366"/>
      <c r="DG43" s="357" t="str">
        <v/>
      </c>
      <c r="DH43" s="350" t="str">
        <v/>
      </c>
      <c r="DI43" s="350" t="str">
        <v/>
      </c>
      <c r="DJ43" s="287" t="str">
        <v/>
      </c>
      <c r="DK43" s="357" t="str">
        <v/>
      </c>
      <c r="DL43" s="350" t="str">
        <v/>
      </c>
      <c r="DM43" s="350" t="str">
        <v/>
      </c>
      <c r="DN43" s="288" t="str">
        <v/>
      </c>
      <c r="DO43" s="343" t="str">
        <v/>
      </c>
      <c r="DP43" s="338" t="str">
        <v/>
      </c>
      <c r="DQ43" s="339" t="str">
        <v/>
      </c>
      <c r="DR43" s="343" t="str">
        <v/>
      </c>
      <c r="DS43" s="338" t="str">
        <v/>
      </c>
      <c r="DT43" s="365"/>
      <c r="DU43" s="366"/>
      <c r="DV43" s="355" t="str">
        <v/>
      </c>
      <c r="DW43" s="365"/>
      <c r="DX43" s="366"/>
      <c r="DY43" s="346" t="str">
        <v/>
      </c>
      <c r="DZ43" s="365"/>
      <c r="EA43" s="366"/>
      <c r="EB43" s="343" t="str">
        <v/>
      </c>
      <c r="EC43" s="365"/>
      <c r="ED43" s="366"/>
      <c r="EE43" s="346" t="str">
        <v/>
      </c>
      <c r="EF43" s="350" t="str">
        <v/>
      </c>
      <c r="EG43" s="350" t="str">
        <v/>
      </c>
      <c r="EH43" s="287" t="str">
        <v/>
      </c>
      <c r="EI43" s="346" t="str">
        <v/>
      </c>
      <c r="EJ43" s="350" t="str">
        <v/>
      </c>
      <c r="EK43" s="350" t="str">
        <v/>
      </c>
      <c r="EL43" s="288" t="str">
        <v/>
      </c>
      <c r="EM43" s="370" t="str">
        <v/>
      </c>
      <c r="EN43" s="338" t="str">
        <v/>
      </c>
      <c r="EO43" s="338" t="str">
        <v/>
      </c>
    </row>
    <row r="44" spans="1:145" ht="25.5" customHeight="1">
      <c r="A44" s="328" t="str">
        <v/>
      </c>
      <c r="B44" s="360" t="str">
        <v/>
      </c>
      <c r="C44" s="330"/>
      <c r="D44" s="331" t="str">
        <v/>
      </c>
      <c r="E44" s="331" t="str">
        <v/>
      </c>
      <c r="F44" s="332" t="str">
        <v/>
      </c>
      <c r="G44" s="333" t="str">
        <v/>
      </c>
      <c r="H44" s="334" t="str">
        <v/>
      </c>
      <c r="I44" s="333" t="str">
        <v/>
      </c>
      <c r="J44" s="334" t="str">
        <v/>
      </c>
      <c r="K44" s="335" t="str">
        <v/>
      </c>
      <c r="L44" s="336" t="str">
        <v/>
      </c>
      <c r="M44" s="337" t="str">
        <v/>
      </c>
      <c r="N44" s="338" t="str">
        <v/>
      </c>
      <c r="O44" s="338" t="str">
        <v/>
      </c>
      <c r="P44" s="339" t="str">
        <v/>
      </c>
      <c r="Q44" s="337" t="str">
        <v/>
      </c>
      <c r="R44" s="338" t="str">
        <v/>
      </c>
      <c r="S44" s="338" t="str">
        <v/>
      </c>
      <c r="T44" s="339" t="str">
        <v/>
      </c>
      <c r="U44" s="340" t="str">
        <v/>
      </c>
      <c r="V44" s="341" t="str">
        <v/>
      </c>
      <c r="W44" s="341" t="str">
        <v/>
      </c>
      <c r="X44" s="342" t="str">
        <v/>
      </c>
      <c r="Y44" s="337" t="str">
        <v/>
      </c>
      <c r="Z44" s="339" t="str">
        <v/>
      </c>
      <c r="AA44" s="343" t="str">
        <v/>
      </c>
      <c r="AB44" s="344"/>
      <c r="AC44" s="345"/>
      <c r="AD44" s="346" t="str">
        <v/>
      </c>
      <c r="AE44" s="344"/>
      <c r="AF44" s="345"/>
      <c r="AG44" s="347" t="str">
        <v/>
      </c>
      <c r="AH44" s="344"/>
      <c r="AI44" s="345"/>
      <c r="AJ44" s="346" t="str">
        <v/>
      </c>
      <c r="AK44" s="348"/>
      <c r="AL44" s="349"/>
      <c r="AM44" s="346" t="str">
        <v/>
      </c>
      <c r="AN44" s="361" t="str">
        <v/>
      </c>
      <c r="AO44" s="350" t="str">
        <v/>
      </c>
      <c r="AP44" s="351" t="str">
        <v/>
      </c>
      <c r="AQ44" s="284" t="str">
        <v/>
      </c>
      <c r="AR44" s="361" t="str">
        <v/>
      </c>
      <c r="AS44" s="350" t="str">
        <v/>
      </c>
      <c r="AT44" s="352" t="str">
        <v/>
      </c>
      <c r="AU44" s="353" t="str">
        <v/>
      </c>
      <c r="AV44" s="338" t="str">
        <v/>
      </c>
      <c r="AW44" s="339" t="str">
        <v/>
      </c>
      <c r="AX44" s="353" t="str">
        <v/>
      </c>
      <c r="AY44" s="338" t="str">
        <v/>
      </c>
      <c r="AZ44" s="348"/>
      <c r="BA44" s="354"/>
      <c r="BB44" s="355" t="str">
        <v/>
      </c>
      <c r="BC44" s="348"/>
      <c r="BD44" s="356"/>
      <c r="BE44" s="357" t="str">
        <v/>
      </c>
      <c r="BF44" s="358"/>
      <c r="BG44" s="356"/>
      <c r="BH44" s="353" t="str">
        <v/>
      </c>
      <c r="BI44" s="358"/>
      <c r="BJ44" s="354"/>
      <c r="BK44" s="357" t="str">
        <v/>
      </c>
      <c r="BL44" s="350" t="str">
        <v/>
      </c>
      <c r="BM44" s="350" t="str">
        <v/>
      </c>
      <c r="BN44" s="287" t="str">
        <v/>
      </c>
      <c r="BO44" s="357" t="str">
        <v/>
      </c>
      <c r="BP44" s="350" t="str">
        <v/>
      </c>
      <c r="BQ44" s="350" t="str">
        <v/>
      </c>
      <c r="BR44" s="288" t="str">
        <v/>
      </c>
      <c r="BS44" s="362" t="str">
        <v/>
      </c>
      <c r="BT44" s="363" t="str">
        <v/>
      </c>
      <c r="BU44" s="364" t="str">
        <v/>
      </c>
      <c r="BV44" s="362" t="str">
        <v/>
      </c>
      <c r="BW44" s="363" t="str">
        <v/>
      </c>
      <c r="BX44" s="365"/>
      <c r="BY44" s="366"/>
      <c r="BZ44" s="367" t="str">
        <v/>
      </c>
      <c r="CA44" s="365"/>
      <c r="CB44" s="366"/>
      <c r="CC44" s="368" t="str">
        <v/>
      </c>
      <c r="CD44" s="365"/>
      <c r="CE44" s="366"/>
      <c r="CF44" s="362" t="str">
        <v/>
      </c>
      <c r="CG44" s="365"/>
      <c r="CH44" s="366"/>
      <c r="CI44" s="368" t="str">
        <v/>
      </c>
      <c r="CJ44" s="369" t="str">
        <v/>
      </c>
      <c r="CK44" s="369" t="str">
        <v/>
      </c>
      <c r="CL44" s="287" t="str">
        <v/>
      </c>
      <c r="CM44" s="368" t="str">
        <v/>
      </c>
      <c r="CN44" s="369" t="str">
        <v/>
      </c>
      <c r="CO44" s="369" t="str">
        <v/>
      </c>
      <c r="CP44" s="288" t="str">
        <v/>
      </c>
      <c r="CQ44" s="353" t="str">
        <v/>
      </c>
      <c r="CR44" s="338" t="str">
        <v/>
      </c>
      <c r="CS44" s="339" t="str">
        <v/>
      </c>
      <c r="CT44" s="353" t="str">
        <v/>
      </c>
      <c r="CU44" s="338" t="str">
        <v/>
      </c>
      <c r="CV44" s="365"/>
      <c r="CW44" s="366"/>
      <c r="CX44" s="355" t="str">
        <v/>
      </c>
      <c r="CY44" s="365"/>
      <c r="CZ44" s="366"/>
      <c r="DA44" s="357" t="str">
        <v/>
      </c>
      <c r="DB44" s="365"/>
      <c r="DC44" s="366"/>
      <c r="DD44" s="353" t="str">
        <v/>
      </c>
      <c r="DE44" s="365"/>
      <c r="DF44" s="366"/>
      <c r="DG44" s="357" t="str">
        <v/>
      </c>
      <c r="DH44" s="350" t="str">
        <v/>
      </c>
      <c r="DI44" s="350" t="str">
        <v/>
      </c>
      <c r="DJ44" s="287" t="str">
        <v/>
      </c>
      <c r="DK44" s="357" t="str">
        <v/>
      </c>
      <c r="DL44" s="350" t="str">
        <v/>
      </c>
      <c r="DM44" s="350" t="str">
        <v/>
      </c>
      <c r="DN44" s="288" t="str">
        <v/>
      </c>
      <c r="DO44" s="343" t="str">
        <v/>
      </c>
      <c r="DP44" s="338" t="str">
        <v/>
      </c>
      <c r="DQ44" s="339" t="str">
        <v/>
      </c>
      <c r="DR44" s="343" t="str">
        <v/>
      </c>
      <c r="DS44" s="338" t="str">
        <v/>
      </c>
      <c r="DT44" s="365"/>
      <c r="DU44" s="366"/>
      <c r="DV44" s="355" t="str">
        <v/>
      </c>
      <c r="DW44" s="365"/>
      <c r="DX44" s="366"/>
      <c r="DY44" s="346" t="str">
        <v/>
      </c>
      <c r="DZ44" s="365"/>
      <c r="EA44" s="366"/>
      <c r="EB44" s="343" t="str">
        <v/>
      </c>
      <c r="EC44" s="365"/>
      <c r="ED44" s="366"/>
      <c r="EE44" s="346" t="str">
        <v/>
      </c>
      <c r="EF44" s="350" t="str">
        <v/>
      </c>
      <c r="EG44" s="350" t="str">
        <v/>
      </c>
      <c r="EH44" s="287" t="str">
        <v/>
      </c>
      <c r="EI44" s="346" t="str">
        <v/>
      </c>
      <c r="EJ44" s="350" t="str">
        <v/>
      </c>
      <c r="EK44" s="350" t="str">
        <v/>
      </c>
      <c r="EL44" s="288" t="str">
        <v/>
      </c>
      <c r="EM44" s="370" t="str">
        <v/>
      </c>
      <c r="EN44" s="338" t="str">
        <v/>
      </c>
      <c r="EO44" s="338" t="str">
        <v/>
      </c>
    </row>
    <row r="45" spans="1:145" ht="25.5" customHeight="1">
      <c r="A45" s="328" t="str">
        <v/>
      </c>
      <c r="B45" s="360" t="str">
        <v/>
      </c>
      <c r="C45" s="330"/>
      <c r="D45" s="331" t="str">
        <v/>
      </c>
      <c r="E45" s="331" t="str">
        <v/>
      </c>
      <c r="F45" s="332" t="str">
        <v/>
      </c>
      <c r="G45" s="333" t="str">
        <v/>
      </c>
      <c r="H45" s="334" t="str">
        <v/>
      </c>
      <c r="I45" s="333" t="str">
        <v/>
      </c>
      <c r="J45" s="334" t="str">
        <v/>
      </c>
      <c r="K45" s="335" t="str">
        <v/>
      </c>
      <c r="L45" s="336" t="str">
        <v/>
      </c>
      <c r="M45" s="337" t="str">
        <v/>
      </c>
      <c r="N45" s="338" t="str">
        <v/>
      </c>
      <c r="O45" s="338" t="str">
        <v/>
      </c>
      <c r="P45" s="339" t="str">
        <v/>
      </c>
      <c r="Q45" s="337" t="str">
        <v/>
      </c>
      <c r="R45" s="338" t="str">
        <v/>
      </c>
      <c r="S45" s="338" t="str">
        <v/>
      </c>
      <c r="T45" s="339" t="str">
        <v/>
      </c>
      <c r="U45" s="340" t="str">
        <v/>
      </c>
      <c r="V45" s="341" t="str">
        <v/>
      </c>
      <c r="W45" s="341" t="str">
        <v/>
      </c>
      <c r="X45" s="342" t="str">
        <v/>
      </c>
      <c r="Y45" s="337" t="str">
        <v/>
      </c>
      <c r="Z45" s="339" t="str">
        <v/>
      </c>
      <c r="AA45" s="343" t="str">
        <v/>
      </c>
      <c r="AB45" s="344"/>
      <c r="AC45" s="345"/>
      <c r="AD45" s="346" t="str">
        <v/>
      </c>
      <c r="AE45" s="344"/>
      <c r="AF45" s="345"/>
      <c r="AG45" s="347" t="str">
        <v/>
      </c>
      <c r="AH45" s="344"/>
      <c r="AI45" s="345"/>
      <c r="AJ45" s="346" t="str">
        <v/>
      </c>
      <c r="AK45" s="348"/>
      <c r="AL45" s="349"/>
      <c r="AM45" s="346" t="str">
        <v/>
      </c>
      <c r="AN45" s="361" t="str">
        <v/>
      </c>
      <c r="AO45" s="350" t="str">
        <v/>
      </c>
      <c r="AP45" s="351" t="str">
        <v/>
      </c>
      <c r="AQ45" s="284" t="str">
        <v/>
      </c>
      <c r="AR45" s="361" t="str">
        <v/>
      </c>
      <c r="AS45" s="350" t="str">
        <v/>
      </c>
      <c r="AT45" s="352" t="str">
        <v/>
      </c>
      <c r="AU45" s="353" t="str">
        <v/>
      </c>
      <c r="AV45" s="338" t="str">
        <v/>
      </c>
      <c r="AW45" s="339" t="str">
        <v/>
      </c>
      <c r="AX45" s="353" t="str">
        <v/>
      </c>
      <c r="AY45" s="338" t="str">
        <v/>
      </c>
      <c r="AZ45" s="348"/>
      <c r="BA45" s="354"/>
      <c r="BB45" s="355" t="str">
        <v/>
      </c>
      <c r="BC45" s="348"/>
      <c r="BD45" s="356"/>
      <c r="BE45" s="357" t="str">
        <v/>
      </c>
      <c r="BF45" s="358"/>
      <c r="BG45" s="356"/>
      <c r="BH45" s="353" t="str">
        <v/>
      </c>
      <c r="BI45" s="358"/>
      <c r="BJ45" s="354"/>
      <c r="BK45" s="357" t="str">
        <v/>
      </c>
      <c r="BL45" s="350" t="str">
        <v/>
      </c>
      <c r="BM45" s="350" t="str">
        <v/>
      </c>
      <c r="BN45" s="287" t="str">
        <v/>
      </c>
      <c r="BO45" s="357" t="str">
        <v/>
      </c>
      <c r="BP45" s="350" t="str">
        <v/>
      </c>
      <c r="BQ45" s="350" t="str">
        <v/>
      </c>
      <c r="BR45" s="288" t="str">
        <v/>
      </c>
      <c r="BS45" s="362" t="str">
        <v/>
      </c>
      <c r="BT45" s="363" t="str">
        <v/>
      </c>
      <c r="BU45" s="364" t="str">
        <v/>
      </c>
      <c r="BV45" s="362" t="str">
        <v/>
      </c>
      <c r="BW45" s="363" t="str">
        <v/>
      </c>
      <c r="BX45" s="365"/>
      <c r="BY45" s="366"/>
      <c r="BZ45" s="367" t="str">
        <v/>
      </c>
      <c r="CA45" s="365"/>
      <c r="CB45" s="366"/>
      <c r="CC45" s="368" t="str">
        <v/>
      </c>
      <c r="CD45" s="365"/>
      <c r="CE45" s="366"/>
      <c r="CF45" s="362" t="str">
        <v/>
      </c>
      <c r="CG45" s="365"/>
      <c r="CH45" s="366"/>
      <c r="CI45" s="368" t="str">
        <v/>
      </c>
      <c r="CJ45" s="369" t="str">
        <v/>
      </c>
      <c r="CK45" s="369" t="str">
        <v/>
      </c>
      <c r="CL45" s="287" t="str">
        <v/>
      </c>
      <c r="CM45" s="368" t="str">
        <v/>
      </c>
      <c r="CN45" s="369" t="str">
        <v/>
      </c>
      <c r="CO45" s="369" t="str">
        <v/>
      </c>
      <c r="CP45" s="288" t="str">
        <v/>
      </c>
      <c r="CQ45" s="353" t="str">
        <v/>
      </c>
      <c r="CR45" s="338" t="str">
        <v/>
      </c>
      <c r="CS45" s="339" t="str">
        <v/>
      </c>
      <c r="CT45" s="353" t="str">
        <v/>
      </c>
      <c r="CU45" s="338" t="str">
        <v/>
      </c>
      <c r="CV45" s="365"/>
      <c r="CW45" s="366"/>
      <c r="CX45" s="355" t="str">
        <v/>
      </c>
      <c r="CY45" s="365"/>
      <c r="CZ45" s="366"/>
      <c r="DA45" s="357" t="str">
        <v/>
      </c>
      <c r="DB45" s="365"/>
      <c r="DC45" s="366"/>
      <c r="DD45" s="353" t="str">
        <v/>
      </c>
      <c r="DE45" s="365"/>
      <c r="DF45" s="366"/>
      <c r="DG45" s="357" t="str">
        <v/>
      </c>
      <c r="DH45" s="350" t="str">
        <v/>
      </c>
      <c r="DI45" s="350" t="str">
        <v/>
      </c>
      <c r="DJ45" s="287" t="str">
        <v/>
      </c>
      <c r="DK45" s="357" t="str">
        <v/>
      </c>
      <c r="DL45" s="350" t="str">
        <v/>
      </c>
      <c r="DM45" s="350" t="str">
        <v/>
      </c>
      <c r="DN45" s="288" t="str">
        <v/>
      </c>
      <c r="DO45" s="343" t="str">
        <v/>
      </c>
      <c r="DP45" s="338" t="str">
        <v/>
      </c>
      <c r="DQ45" s="339" t="str">
        <v/>
      </c>
      <c r="DR45" s="343" t="str">
        <v/>
      </c>
      <c r="DS45" s="338" t="str">
        <v/>
      </c>
      <c r="DT45" s="365"/>
      <c r="DU45" s="366"/>
      <c r="DV45" s="355" t="str">
        <v/>
      </c>
      <c r="DW45" s="365"/>
      <c r="DX45" s="366"/>
      <c r="DY45" s="346" t="str">
        <v/>
      </c>
      <c r="DZ45" s="365"/>
      <c r="EA45" s="366"/>
      <c r="EB45" s="343" t="str">
        <v/>
      </c>
      <c r="EC45" s="365"/>
      <c r="ED45" s="366"/>
      <c r="EE45" s="346" t="str">
        <v/>
      </c>
      <c r="EF45" s="350" t="str">
        <v/>
      </c>
      <c r="EG45" s="350" t="str">
        <v/>
      </c>
      <c r="EH45" s="287" t="str">
        <v/>
      </c>
      <c r="EI45" s="346" t="str">
        <v/>
      </c>
      <c r="EJ45" s="350" t="str">
        <v/>
      </c>
      <c r="EK45" s="350" t="str">
        <v/>
      </c>
      <c r="EL45" s="288" t="str">
        <v/>
      </c>
      <c r="EM45" s="370" t="str">
        <v/>
      </c>
      <c r="EN45" s="338" t="str">
        <v/>
      </c>
      <c r="EO45" s="338" t="str">
        <v/>
      </c>
    </row>
    <row r="46" spans="1:145" ht="25.5" customHeight="1">
      <c r="A46" s="328" t="str">
        <v/>
      </c>
      <c r="B46" s="360" t="str">
        <v/>
      </c>
      <c r="C46" s="330"/>
      <c r="D46" s="331" t="str">
        <v/>
      </c>
      <c r="E46" s="331" t="str">
        <v/>
      </c>
      <c r="F46" s="332" t="str">
        <v/>
      </c>
      <c r="G46" s="333" t="str">
        <v/>
      </c>
      <c r="H46" s="334" t="str">
        <v/>
      </c>
      <c r="I46" s="333" t="str">
        <v/>
      </c>
      <c r="J46" s="334" t="str">
        <v/>
      </c>
      <c r="K46" s="335" t="str">
        <v/>
      </c>
      <c r="L46" s="336" t="str">
        <v/>
      </c>
      <c r="M46" s="337" t="str">
        <v/>
      </c>
      <c r="N46" s="338" t="str">
        <v/>
      </c>
      <c r="O46" s="338" t="str">
        <v/>
      </c>
      <c r="P46" s="339" t="str">
        <v/>
      </c>
      <c r="Q46" s="337" t="str">
        <v/>
      </c>
      <c r="R46" s="338" t="str">
        <v/>
      </c>
      <c r="S46" s="338" t="str">
        <v/>
      </c>
      <c r="T46" s="339" t="str">
        <v/>
      </c>
      <c r="U46" s="340" t="str">
        <v/>
      </c>
      <c r="V46" s="341" t="str">
        <v/>
      </c>
      <c r="W46" s="341" t="str">
        <v/>
      </c>
      <c r="X46" s="342" t="str">
        <v/>
      </c>
      <c r="Y46" s="337" t="str">
        <v/>
      </c>
      <c r="Z46" s="339" t="str">
        <v/>
      </c>
      <c r="AA46" s="343" t="str">
        <v/>
      </c>
      <c r="AB46" s="344"/>
      <c r="AC46" s="345"/>
      <c r="AD46" s="346" t="str">
        <v/>
      </c>
      <c r="AE46" s="344"/>
      <c r="AF46" s="345"/>
      <c r="AG46" s="347" t="str">
        <v/>
      </c>
      <c r="AH46" s="344"/>
      <c r="AI46" s="345"/>
      <c r="AJ46" s="346" t="str">
        <v/>
      </c>
      <c r="AK46" s="348"/>
      <c r="AL46" s="349"/>
      <c r="AM46" s="346" t="str">
        <v/>
      </c>
      <c r="AN46" s="361" t="str">
        <v/>
      </c>
      <c r="AO46" s="350" t="str">
        <v/>
      </c>
      <c r="AP46" s="351" t="str">
        <v/>
      </c>
      <c r="AQ46" s="284" t="str">
        <v/>
      </c>
      <c r="AR46" s="361" t="str">
        <v/>
      </c>
      <c r="AS46" s="350" t="str">
        <v/>
      </c>
      <c r="AT46" s="352" t="str">
        <v/>
      </c>
      <c r="AU46" s="353" t="str">
        <v/>
      </c>
      <c r="AV46" s="338" t="str">
        <v/>
      </c>
      <c r="AW46" s="339" t="str">
        <v/>
      </c>
      <c r="AX46" s="353" t="str">
        <v/>
      </c>
      <c r="AY46" s="338" t="str">
        <v/>
      </c>
      <c r="AZ46" s="348"/>
      <c r="BA46" s="354"/>
      <c r="BB46" s="355" t="str">
        <v/>
      </c>
      <c r="BC46" s="348"/>
      <c r="BD46" s="356"/>
      <c r="BE46" s="357" t="str">
        <v/>
      </c>
      <c r="BF46" s="358"/>
      <c r="BG46" s="356"/>
      <c r="BH46" s="353" t="str">
        <v/>
      </c>
      <c r="BI46" s="358"/>
      <c r="BJ46" s="354"/>
      <c r="BK46" s="357" t="str">
        <v/>
      </c>
      <c r="BL46" s="350" t="str">
        <v/>
      </c>
      <c r="BM46" s="350" t="str">
        <v/>
      </c>
      <c r="BN46" s="287" t="str">
        <v/>
      </c>
      <c r="BO46" s="357" t="str">
        <v/>
      </c>
      <c r="BP46" s="350" t="str">
        <v/>
      </c>
      <c r="BQ46" s="350" t="str">
        <v/>
      </c>
      <c r="BR46" s="288" t="str">
        <v/>
      </c>
      <c r="BS46" s="362" t="str">
        <v/>
      </c>
      <c r="BT46" s="363" t="str">
        <v/>
      </c>
      <c r="BU46" s="364" t="str">
        <v/>
      </c>
      <c r="BV46" s="362" t="str">
        <v/>
      </c>
      <c r="BW46" s="363" t="str">
        <v/>
      </c>
      <c r="BX46" s="365"/>
      <c r="BY46" s="366"/>
      <c r="BZ46" s="367" t="str">
        <v/>
      </c>
      <c r="CA46" s="365"/>
      <c r="CB46" s="366"/>
      <c r="CC46" s="368" t="str">
        <v/>
      </c>
      <c r="CD46" s="365"/>
      <c r="CE46" s="366"/>
      <c r="CF46" s="362" t="str">
        <v/>
      </c>
      <c r="CG46" s="365"/>
      <c r="CH46" s="366"/>
      <c r="CI46" s="368" t="str">
        <v/>
      </c>
      <c r="CJ46" s="369" t="str">
        <v/>
      </c>
      <c r="CK46" s="369" t="str">
        <v/>
      </c>
      <c r="CL46" s="287" t="str">
        <v/>
      </c>
      <c r="CM46" s="368" t="str">
        <v/>
      </c>
      <c r="CN46" s="369" t="str">
        <v/>
      </c>
      <c r="CO46" s="369" t="str">
        <v/>
      </c>
      <c r="CP46" s="288" t="str">
        <v/>
      </c>
      <c r="CQ46" s="353" t="str">
        <v/>
      </c>
      <c r="CR46" s="338" t="str">
        <v/>
      </c>
      <c r="CS46" s="339" t="str">
        <v/>
      </c>
      <c r="CT46" s="353" t="str">
        <v/>
      </c>
      <c r="CU46" s="338" t="str">
        <v/>
      </c>
      <c r="CV46" s="365"/>
      <c r="CW46" s="366"/>
      <c r="CX46" s="355" t="str">
        <v/>
      </c>
      <c r="CY46" s="365"/>
      <c r="CZ46" s="366"/>
      <c r="DA46" s="357" t="str">
        <v/>
      </c>
      <c r="DB46" s="365"/>
      <c r="DC46" s="366"/>
      <c r="DD46" s="353" t="str">
        <v/>
      </c>
      <c r="DE46" s="365"/>
      <c r="DF46" s="366"/>
      <c r="DG46" s="357" t="str">
        <v/>
      </c>
      <c r="DH46" s="350" t="str">
        <v/>
      </c>
      <c r="DI46" s="350" t="str">
        <v/>
      </c>
      <c r="DJ46" s="287" t="str">
        <v/>
      </c>
      <c r="DK46" s="357" t="str">
        <v/>
      </c>
      <c r="DL46" s="350" t="str">
        <v/>
      </c>
      <c r="DM46" s="350" t="str">
        <v/>
      </c>
      <c r="DN46" s="288" t="str">
        <v/>
      </c>
      <c r="DO46" s="343" t="str">
        <v/>
      </c>
      <c r="DP46" s="338" t="str">
        <v/>
      </c>
      <c r="DQ46" s="339" t="str">
        <v/>
      </c>
      <c r="DR46" s="343" t="str">
        <v/>
      </c>
      <c r="DS46" s="338" t="str">
        <v/>
      </c>
      <c r="DT46" s="365"/>
      <c r="DU46" s="366"/>
      <c r="DV46" s="355" t="str">
        <v/>
      </c>
      <c r="DW46" s="365"/>
      <c r="DX46" s="366"/>
      <c r="DY46" s="346" t="str">
        <v/>
      </c>
      <c r="DZ46" s="365"/>
      <c r="EA46" s="366"/>
      <c r="EB46" s="343" t="str">
        <v/>
      </c>
      <c r="EC46" s="365"/>
      <c r="ED46" s="366"/>
      <c r="EE46" s="346" t="str">
        <v/>
      </c>
      <c r="EF46" s="350" t="str">
        <v/>
      </c>
      <c r="EG46" s="350" t="str">
        <v/>
      </c>
      <c r="EH46" s="287" t="str">
        <v/>
      </c>
      <c r="EI46" s="346" t="str">
        <v/>
      </c>
      <c r="EJ46" s="350" t="str">
        <v/>
      </c>
      <c r="EK46" s="350" t="str">
        <v/>
      </c>
      <c r="EL46" s="288" t="str">
        <v/>
      </c>
      <c r="EM46" s="370" t="str">
        <v/>
      </c>
      <c r="EN46" s="338" t="str">
        <v/>
      </c>
      <c r="EO46" s="338" t="str">
        <v/>
      </c>
    </row>
    <row r="47" spans="1:145" ht="25.5" customHeight="1">
      <c r="A47" s="328" t="str">
        <v/>
      </c>
      <c r="B47" s="360" t="str">
        <v/>
      </c>
      <c r="C47" s="330"/>
      <c r="D47" s="331" t="str">
        <v/>
      </c>
      <c r="E47" s="331" t="str">
        <v/>
      </c>
      <c r="F47" s="332" t="str">
        <v/>
      </c>
      <c r="G47" s="333" t="str">
        <v/>
      </c>
      <c r="H47" s="334" t="str">
        <v/>
      </c>
      <c r="I47" s="333" t="str">
        <v/>
      </c>
      <c r="J47" s="334" t="str">
        <v/>
      </c>
      <c r="K47" s="335" t="str">
        <v/>
      </c>
      <c r="L47" s="336" t="str">
        <v/>
      </c>
      <c r="M47" s="337" t="str">
        <v/>
      </c>
      <c r="N47" s="338" t="str">
        <v/>
      </c>
      <c r="O47" s="338" t="str">
        <v/>
      </c>
      <c r="P47" s="339" t="str">
        <v/>
      </c>
      <c r="Q47" s="337" t="str">
        <v/>
      </c>
      <c r="R47" s="338" t="str">
        <v/>
      </c>
      <c r="S47" s="338" t="str">
        <v/>
      </c>
      <c r="T47" s="339" t="str">
        <v/>
      </c>
      <c r="U47" s="340" t="str">
        <v/>
      </c>
      <c r="V47" s="341" t="str">
        <v/>
      </c>
      <c r="W47" s="341" t="str">
        <v/>
      </c>
      <c r="X47" s="342" t="str">
        <v/>
      </c>
      <c r="Y47" s="337" t="str">
        <v/>
      </c>
      <c r="Z47" s="339" t="str">
        <v/>
      </c>
      <c r="AA47" s="343" t="str">
        <v/>
      </c>
      <c r="AB47" s="344"/>
      <c r="AC47" s="345"/>
      <c r="AD47" s="346" t="str">
        <v/>
      </c>
      <c r="AE47" s="344"/>
      <c r="AF47" s="345"/>
      <c r="AG47" s="347" t="str">
        <v/>
      </c>
      <c r="AH47" s="344"/>
      <c r="AI47" s="345"/>
      <c r="AJ47" s="346" t="str">
        <v/>
      </c>
      <c r="AK47" s="348"/>
      <c r="AL47" s="349"/>
      <c r="AM47" s="346" t="str">
        <v/>
      </c>
      <c r="AN47" s="361" t="str">
        <v/>
      </c>
      <c r="AO47" s="350" t="str">
        <v/>
      </c>
      <c r="AP47" s="351" t="str">
        <v/>
      </c>
      <c r="AQ47" s="284" t="str">
        <v/>
      </c>
      <c r="AR47" s="361" t="str">
        <v/>
      </c>
      <c r="AS47" s="350" t="str">
        <v/>
      </c>
      <c r="AT47" s="352" t="str">
        <v/>
      </c>
      <c r="AU47" s="353" t="str">
        <v/>
      </c>
      <c r="AV47" s="338" t="str">
        <v/>
      </c>
      <c r="AW47" s="339" t="str">
        <v/>
      </c>
      <c r="AX47" s="353" t="str">
        <v/>
      </c>
      <c r="AY47" s="338" t="str">
        <v/>
      </c>
      <c r="AZ47" s="348"/>
      <c r="BA47" s="354"/>
      <c r="BB47" s="355" t="str">
        <v/>
      </c>
      <c r="BC47" s="348"/>
      <c r="BD47" s="356"/>
      <c r="BE47" s="357" t="str">
        <v/>
      </c>
      <c r="BF47" s="358"/>
      <c r="BG47" s="356"/>
      <c r="BH47" s="353" t="str">
        <v/>
      </c>
      <c r="BI47" s="358"/>
      <c r="BJ47" s="354"/>
      <c r="BK47" s="357" t="str">
        <v/>
      </c>
      <c r="BL47" s="350" t="str">
        <v/>
      </c>
      <c r="BM47" s="350" t="str">
        <v/>
      </c>
      <c r="BN47" s="287" t="str">
        <v/>
      </c>
      <c r="BO47" s="357" t="str">
        <v/>
      </c>
      <c r="BP47" s="350" t="str">
        <v/>
      </c>
      <c r="BQ47" s="350" t="str">
        <v/>
      </c>
      <c r="BR47" s="288" t="str">
        <v/>
      </c>
      <c r="BS47" s="362" t="str">
        <v/>
      </c>
      <c r="BT47" s="363" t="str">
        <v/>
      </c>
      <c r="BU47" s="364" t="str">
        <v/>
      </c>
      <c r="BV47" s="362" t="str">
        <v/>
      </c>
      <c r="BW47" s="363" t="str">
        <v/>
      </c>
      <c r="BX47" s="365"/>
      <c r="BY47" s="366"/>
      <c r="BZ47" s="367" t="str">
        <v/>
      </c>
      <c r="CA47" s="365"/>
      <c r="CB47" s="366"/>
      <c r="CC47" s="368" t="str">
        <v/>
      </c>
      <c r="CD47" s="365"/>
      <c r="CE47" s="366"/>
      <c r="CF47" s="362" t="str">
        <v/>
      </c>
      <c r="CG47" s="365"/>
      <c r="CH47" s="366"/>
      <c r="CI47" s="368" t="str">
        <v/>
      </c>
      <c r="CJ47" s="369" t="str">
        <v/>
      </c>
      <c r="CK47" s="369" t="str">
        <v/>
      </c>
      <c r="CL47" s="287" t="str">
        <v/>
      </c>
      <c r="CM47" s="368" t="str">
        <v/>
      </c>
      <c r="CN47" s="369" t="str">
        <v/>
      </c>
      <c r="CO47" s="369" t="str">
        <v/>
      </c>
      <c r="CP47" s="288" t="str">
        <v/>
      </c>
      <c r="CQ47" s="353" t="str">
        <v/>
      </c>
      <c r="CR47" s="338" t="str">
        <v/>
      </c>
      <c r="CS47" s="339" t="str">
        <v/>
      </c>
      <c r="CT47" s="353" t="str">
        <v/>
      </c>
      <c r="CU47" s="338" t="str">
        <v/>
      </c>
      <c r="CV47" s="365"/>
      <c r="CW47" s="366"/>
      <c r="CX47" s="355" t="str">
        <v/>
      </c>
      <c r="CY47" s="365"/>
      <c r="CZ47" s="366"/>
      <c r="DA47" s="357" t="str">
        <v/>
      </c>
      <c r="DB47" s="365"/>
      <c r="DC47" s="366"/>
      <c r="DD47" s="353" t="str">
        <v/>
      </c>
      <c r="DE47" s="365"/>
      <c r="DF47" s="366"/>
      <c r="DG47" s="357" t="str">
        <v/>
      </c>
      <c r="DH47" s="350" t="str">
        <v/>
      </c>
      <c r="DI47" s="350" t="str">
        <v/>
      </c>
      <c r="DJ47" s="287" t="str">
        <v/>
      </c>
      <c r="DK47" s="357" t="str">
        <v/>
      </c>
      <c r="DL47" s="350" t="str">
        <v/>
      </c>
      <c r="DM47" s="350" t="str">
        <v/>
      </c>
      <c r="DN47" s="288" t="str">
        <v/>
      </c>
      <c r="DO47" s="343" t="str">
        <v/>
      </c>
      <c r="DP47" s="338" t="str">
        <v/>
      </c>
      <c r="DQ47" s="339" t="str">
        <v/>
      </c>
      <c r="DR47" s="343" t="str">
        <v/>
      </c>
      <c r="DS47" s="338" t="str">
        <v/>
      </c>
      <c r="DT47" s="365"/>
      <c r="DU47" s="366"/>
      <c r="DV47" s="355" t="str">
        <v/>
      </c>
      <c r="DW47" s="365"/>
      <c r="DX47" s="366"/>
      <c r="DY47" s="346" t="str">
        <v/>
      </c>
      <c r="DZ47" s="365"/>
      <c r="EA47" s="366"/>
      <c r="EB47" s="343" t="str">
        <v/>
      </c>
      <c r="EC47" s="365"/>
      <c r="ED47" s="366"/>
      <c r="EE47" s="346" t="str">
        <v/>
      </c>
      <c r="EF47" s="350" t="str">
        <v/>
      </c>
      <c r="EG47" s="350" t="str">
        <v/>
      </c>
      <c r="EH47" s="287" t="str">
        <v/>
      </c>
      <c r="EI47" s="346" t="str">
        <v/>
      </c>
      <c r="EJ47" s="350" t="str">
        <v/>
      </c>
      <c r="EK47" s="350" t="str">
        <v/>
      </c>
      <c r="EL47" s="288" t="str">
        <v/>
      </c>
      <c r="EM47" s="370" t="str">
        <v/>
      </c>
      <c r="EN47" s="338" t="str">
        <v/>
      </c>
      <c r="EO47" s="338" t="str">
        <v/>
      </c>
    </row>
    <row r="48" spans="1:145" ht="25.5" customHeight="1">
      <c r="A48" s="328" t="str">
        <v/>
      </c>
      <c r="B48" s="360" t="str">
        <v/>
      </c>
      <c r="C48" s="330"/>
      <c r="D48" s="331" t="str">
        <v/>
      </c>
      <c r="E48" s="331" t="str">
        <v/>
      </c>
      <c r="F48" s="332" t="str">
        <v/>
      </c>
      <c r="G48" s="333" t="str">
        <v/>
      </c>
      <c r="H48" s="334" t="str">
        <v/>
      </c>
      <c r="I48" s="333" t="str">
        <v/>
      </c>
      <c r="J48" s="334" t="str">
        <v/>
      </c>
      <c r="K48" s="335" t="str">
        <v/>
      </c>
      <c r="L48" s="336" t="str">
        <v/>
      </c>
      <c r="M48" s="337" t="str">
        <v/>
      </c>
      <c r="N48" s="338" t="str">
        <v/>
      </c>
      <c r="O48" s="338" t="str">
        <v/>
      </c>
      <c r="P48" s="339" t="str">
        <v/>
      </c>
      <c r="Q48" s="337" t="str">
        <v/>
      </c>
      <c r="R48" s="338" t="str">
        <v/>
      </c>
      <c r="S48" s="338" t="str">
        <v/>
      </c>
      <c r="T48" s="339" t="str">
        <v/>
      </c>
      <c r="U48" s="340" t="str">
        <v/>
      </c>
      <c r="V48" s="341" t="str">
        <v/>
      </c>
      <c r="W48" s="341" t="str">
        <v/>
      </c>
      <c r="X48" s="342" t="str">
        <v/>
      </c>
      <c r="Y48" s="337" t="str">
        <v/>
      </c>
      <c r="Z48" s="339" t="str">
        <v/>
      </c>
      <c r="AA48" s="343" t="str">
        <v/>
      </c>
      <c r="AB48" s="344"/>
      <c r="AC48" s="345"/>
      <c r="AD48" s="346" t="str">
        <v/>
      </c>
      <c r="AE48" s="344"/>
      <c r="AF48" s="345"/>
      <c r="AG48" s="347" t="str">
        <v/>
      </c>
      <c r="AH48" s="344"/>
      <c r="AI48" s="345"/>
      <c r="AJ48" s="346" t="str">
        <v/>
      </c>
      <c r="AK48" s="348"/>
      <c r="AL48" s="349"/>
      <c r="AM48" s="346" t="str">
        <v/>
      </c>
      <c r="AN48" s="361" t="str">
        <v/>
      </c>
      <c r="AO48" s="350" t="str">
        <v/>
      </c>
      <c r="AP48" s="351" t="str">
        <v/>
      </c>
      <c r="AQ48" s="284" t="str">
        <v/>
      </c>
      <c r="AR48" s="361" t="str">
        <v/>
      </c>
      <c r="AS48" s="350" t="str">
        <v/>
      </c>
      <c r="AT48" s="352" t="str">
        <v/>
      </c>
      <c r="AU48" s="353" t="str">
        <v/>
      </c>
      <c r="AV48" s="338" t="str">
        <v/>
      </c>
      <c r="AW48" s="339" t="str">
        <v/>
      </c>
      <c r="AX48" s="353" t="str">
        <v/>
      </c>
      <c r="AY48" s="338" t="str">
        <v/>
      </c>
      <c r="AZ48" s="348"/>
      <c r="BA48" s="354"/>
      <c r="BB48" s="355" t="str">
        <v/>
      </c>
      <c r="BC48" s="348"/>
      <c r="BD48" s="356"/>
      <c r="BE48" s="357" t="str">
        <v/>
      </c>
      <c r="BF48" s="358"/>
      <c r="BG48" s="356"/>
      <c r="BH48" s="353" t="str">
        <v/>
      </c>
      <c r="BI48" s="358"/>
      <c r="BJ48" s="354"/>
      <c r="BK48" s="357" t="str">
        <v/>
      </c>
      <c r="BL48" s="350" t="str">
        <v/>
      </c>
      <c r="BM48" s="350" t="str">
        <v/>
      </c>
      <c r="BN48" s="287" t="str">
        <v/>
      </c>
      <c r="BO48" s="357" t="str">
        <v/>
      </c>
      <c r="BP48" s="350" t="str">
        <v/>
      </c>
      <c r="BQ48" s="350" t="str">
        <v/>
      </c>
      <c r="BR48" s="288" t="str">
        <v/>
      </c>
      <c r="BS48" s="362" t="str">
        <v/>
      </c>
      <c r="BT48" s="363" t="str">
        <v/>
      </c>
      <c r="BU48" s="364" t="str">
        <v/>
      </c>
      <c r="BV48" s="362" t="str">
        <v/>
      </c>
      <c r="BW48" s="363" t="str">
        <v/>
      </c>
      <c r="BX48" s="365"/>
      <c r="BY48" s="366"/>
      <c r="BZ48" s="367" t="str">
        <v/>
      </c>
      <c r="CA48" s="365"/>
      <c r="CB48" s="366"/>
      <c r="CC48" s="368" t="str">
        <v/>
      </c>
      <c r="CD48" s="365"/>
      <c r="CE48" s="366"/>
      <c r="CF48" s="362" t="str">
        <v/>
      </c>
      <c r="CG48" s="365"/>
      <c r="CH48" s="366"/>
      <c r="CI48" s="368" t="str">
        <v/>
      </c>
      <c r="CJ48" s="369" t="str">
        <v/>
      </c>
      <c r="CK48" s="369" t="str">
        <v/>
      </c>
      <c r="CL48" s="287" t="str">
        <v/>
      </c>
      <c r="CM48" s="368" t="str">
        <v/>
      </c>
      <c r="CN48" s="369" t="str">
        <v/>
      </c>
      <c r="CO48" s="369" t="str">
        <v/>
      </c>
      <c r="CP48" s="288" t="str">
        <v/>
      </c>
      <c r="CQ48" s="353" t="str">
        <v/>
      </c>
      <c r="CR48" s="338" t="str">
        <v/>
      </c>
      <c r="CS48" s="339" t="str">
        <v/>
      </c>
      <c r="CT48" s="353" t="str">
        <v/>
      </c>
      <c r="CU48" s="338" t="str">
        <v/>
      </c>
      <c r="CV48" s="365"/>
      <c r="CW48" s="366"/>
      <c r="CX48" s="355" t="str">
        <v/>
      </c>
      <c r="CY48" s="365"/>
      <c r="CZ48" s="366"/>
      <c r="DA48" s="357" t="str">
        <v/>
      </c>
      <c r="DB48" s="365"/>
      <c r="DC48" s="366"/>
      <c r="DD48" s="353" t="str">
        <v/>
      </c>
      <c r="DE48" s="365"/>
      <c r="DF48" s="366"/>
      <c r="DG48" s="357" t="str">
        <v/>
      </c>
      <c r="DH48" s="350" t="str">
        <v/>
      </c>
      <c r="DI48" s="350" t="str">
        <v/>
      </c>
      <c r="DJ48" s="287" t="str">
        <v/>
      </c>
      <c r="DK48" s="357" t="str">
        <v/>
      </c>
      <c r="DL48" s="350" t="str">
        <v/>
      </c>
      <c r="DM48" s="350" t="str">
        <v/>
      </c>
      <c r="DN48" s="288" t="str">
        <v/>
      </c>
      <c r="DO48" s="343" t="str">
        <v/>
      </c>
      <c r="DP48" s="338" t="str">
        <v/>
      </c>
      <c r="DQ48" s="339" t="str">
        <v/>
      </c>
      <c r="DR48" s="343" t="str">
        <v/>
      </c>
      <c r="DS48" s="338" t="str">
        <v/>
      </c>
      <c r="DT48" s="365"/>
      <c r="DU48" s="366"/>
      <c r="DV48" s="355" t="str">
        <v/>
      </c>
      <c r="DW48" s="365"/>
      <c r="DX48" s="366"/>
      <c r="DY48" s="346" t="str">
        <v/>
      </c>
      <c r="DZ48" s="365"/>
      <c r="EA48" s="366"/>
      <c r="EB48" s="343" t="str">
        <v/>
      </c>
      <c r="EC48" s="365"/>
      <c r="ED48" s="366"/>
      <c r="EE48" s="346" t="str">
        <v/>
      </c>
      <c r="EF48" s="350" t="str">
        <v/>
      </c>
      <c r="EG48" s="350" t="str">
        <v/>
      </c>
      <c r="EH48" s="287" t="str">
        <v/>
      </c>
      <c r="EI48" s="346" t="str">
        <v/>
      </c>
      <c r="EJ48" s="350" t="str">
        <v/>
      </c>
      <c r="EK48" s="350" t="str">
        <v/>
      </c>
      <c r="EL48" s="288" t="str">
        <v/>
      </c>
      <c r="EM48" s="370" t="str">
        <v/>
      </c>
      <c r="EN48" s="338" t="str">
        <v/>
      </c>
      <c r="EO48" s="338" t="str">
        <v/>
      </c>
    </row>
    <row r="49" spans="1:145" ht="25.5" customHeight="1">
      <c r="A49" s="328" t="str">
        <v/>
      </c>
      <c r="B49" s="360" t="str">
        <v/>
      </c>
      <c r="C49" s="330"/>
      <c r="D49" s="331" t="str">
        <v/>
      </c>
      <c r="E49" s="331" t="str">
        <v/>
      </c>
      <c r="F49" s="332" t="str">
        <v/>
      </c>
      <c r="G49" s="333" t="str">
        <v/>
      </c>
      <c r="H49" s="334" t="str">
        <v/>
      </c>
      <c r="I49" s="333" t="str">
        <v/>
      </c>
      <c r="J49" s="334" t="str">
        <v/>
      </c>
      <c r="K49" s="335" t="str">
        <v/>
      </c>
      <c r="L49" s="336" t="str">
        <v/>
      </c>
      <c r="M49" s="337" t="str">
        <v/>
      </c>
      <c r="N49" s="338" t="str">
        <v/>
      </c>
      <c r="O49" s="338" t="str">
        <v/>
      </c>
      <c r="P49" s="339" t="str">
        <v/>
      </c>
      <c r="Q49" s="337" t="str">
        <v/>
      </c>
      <c r="R49" s="338" t="str">
        <v/>
      </c>
      <c r="S49" s="338" t="str">
        <v/>
      </c>
      <c r="T49" s="339" t="str">
        <v/>
      </c>
      <c r="U49" s="340" t="str">
        <v/>
      </c>
      <c r="V49" s="341" t="str">
        <v/>
      </c>
      <c r="W49" s="341" t="str">
        <v/>
      </c>
      <c r="X49" s="342" t="str">
        <v/>
      </c>
      <c r="Y49" s="337" t="str">
        <v/>
      </c>
      <c r="Z49" s="339" t="str">
        <v/>
      </c>
      <c r="AA49" s="343" t="str">
        <v/>
      </c>
      <c r="AB49" s="344"/>
      <c r="AC49" s="345"/>
      <c r="AD49" s="346" t="str">
        <v/>
      </c>
      <c r="AE49" s="344"/>
      <c r="AF49" s="345"/>
      <c r="AG49" s="347" t="str">
        <v/>
      </c>
      <c r="AH49" s="344"/>
      <c r="AI49" s="345"/>
      <c r="AJ49" s="346" t="str">
        <v/>
      </c>
      <c r="AK49" s="348"/>
      <c r="AL49" s="349"/>
      <c r="AM49" s="346" t="str">
        <v/>
      </c>
      <c r="AN49" s="361" t="str">
        <v/>
      </c>
      <c r="AO49" s="350" t="str">
        <v/>
      </c>
      <c r="AP49" s="351" t="str">
        <v/>
      </c>
      <c r="AQ49" s="284" t="str">
        <v/>
      </c>
      <c r="AR49" s="361" t="str">
        <v/>
      </c>
      <c r="AS49" s="350" t="str">
        <v/>
      </c>
      <c r="AT49" s="352" t="str">
        <v/>
      </c>
      <c r="AU49" s="353" t="str">
        <v/>
      </c>
      <c r="AV49" s="338" t="str">
        <v/>
      </c>
      <c r="AW49" s="339" t="str">
        <v/>
      </c>
      <c r="AX49" s="353" t="str">
        <v/>
      </c>
      <c r="AY49" s="338" t="str">
        <v/>
      </c>
      <c r="AZ49" s="348"/>
      <c r="BA49" s="354"/>
      <c r="BB49" s="355" t="str">
        <v/>
      </c>
      <c r="BC49" s="348"/>
      <c r="BD49" s="356"/>
      <c r="BE49" s="357" t="str">
        <v/>
      </c>
      <c r="BF49" s="358"/>
      <c r="BG49" s="356"/>
      <c r="BH49" s="353" t="str">
        <v/>
      </c>
      <c r="BI49" s="358"/>
      <c r="BJ49" s="354"/>
      <c r="BK49" s="357" t="str">
        <v/>
      </c>
      <c r="BL49" s="350" t="str">
        <v/>
      </c>
      <c r="BM49" s="350" t="str">
        <v/>
      </c>
      <c r="BN49" s="287" t="str">
        <v/>
      </c>
      <c r="BO49" s="357" t="str">
        <v/>
      </c>
      <c r="BP49" s="350" t="str">
        <v/>
      </c>
      <c r="BQ49" s="350" t="str">
        <v/>
      </c>
      <c r="BR49" s="288" t="str">
        <v/>
      </c>
      <c r="BS49" s="362" t="str">
        <v/>
      </c>
      <c r="BT49" s="363" t="str">
        <v/>
      </c>
      <c r="BU49" s="364" t="str">
        <v/>
      </c>
      <c r="BV49" s="362" t="str">
        <v/>
      </c>
      <c r="BW49" s="363" t="str">
        <v/>
      </c>
      <c r="BX49" s="365"/>
      <c r="BY49" s="366"/>
      <c r="BZ49" s="367" t="str">
        <v/>
      </c>
      <c r="CA49" s="365"/>
      <c r="CB49" s="366"/>
      <c r="CC49" s="368" t="str">
        <v/>
      </c>
      <c r="CD49" s="365"/>
      <c r="CE49" s="366"/>
      <c r="CF49" s="362" t="str">
        <v/>
      </c>
      <c r="CG49" s="365"/>
      <c r="CH49" s="366"/>
      <c r="CI49" s="368" t="str">
        <v/>
      </c>
      <c r="CJ49" s="369" t="str">
        <v/>
      </c>
      <c r="CK49" s="369" t="str">
        <v/>
      </c>
      <c r="CL49" s="287" t="str">
        <v/>
      </c>
      <c r="CM49" s="368" t="str">
        <v/>
      </c>
      <c r="CN49" s="369" t="str">
        <v/>
      </c>
      <c r="CO49" s="369" t="str">
        <v/>
      </c>
      <c r="CP49" s="288" t="str">
        <v/>
      </c>
      <c r="CQ49" s="353" t="str">
        <v/>
      </c>
      <c r="CR49" s="338" t="str">
        <v/>
      </c>
      <c r="CS49" s="339" t="str">
        <v/>
      </c>
      <c r="CT49" s="353" t="str">
        <v/>
      </c>
      <c r="CU49" s="338" t="str">
        <v/>
      </c>
      <c r="CV49" s="365"/>
      <c r="CW49" s="366"/>
      <c r="CX49" s="355" t="str">
        <v/>
      </c>
      <c r="CY49" s="365"/>
      <c r="CZ49" s="366"/>
      <c r="DA49" s="357" t="str">
        <v/>
      </c>
      <c r="DB49" s="365"/>
      <c r="DC49" s="366"/>
      <c r="DD49" s="353" t="str">
        <v/>
      </c>
      <c r="DE49" s="365"/>
      <c r="DF49" s="366"/>
      <c r="DG49" s="357" t="str">
        <v/>
      </c>
      <c r="DH49" s="350" t="str">
        <v/>
      </c>
      <c r="DI49" s="350" t="str">
        <v/>
      </c>
      <c r="DJ49" s="287" t="str">
        <v/>
      </c>
      <c r="DK49" s="357" t="str">
        <v/>
      </c>
      <c r="DL49" s="350" t="str">
        <v/>
      </c>
      <c r="DM49" s="350" t="str">
        <v/>
      </c>
      <c r="DN49" s="288" t="str">
        <v/>
      </c>
      <c r="DO49" s="343" t="str">
        <v/>
      </c>
      <c r="DP49" s="338" t="str">
        <v/>
      </c>
      <c r="DQ49" s="339" t="str">
        <v/>
      </c>
      <c r="DR49" s="343" t="str">
        <v/>
      </c>
      <c r="DS49" s="338" t="str">
        <v/>
      </c>
      <c r="DT49" s="365"/>
      <c r="DU49" s="366"/>
      <c r="DV49" s="355" t="str">
        <v/>
      </c>
      <c r="DW49" s="365"/>
      <c r="DX49" s="366"/>
      <c r="DY49" s="346" t="str">
        <v/>
      </c>
      <c r="DZ49" s="365"/>
      <c r="EA49" s="366"/>
      <c r="EB49" s="343" t="str">
        <v/>
      </c>
      <c r="EC49" s="365"/>
      <c r="ED49" s="366"/>
      <c r="EE49" s="346" t="str">
        <v/>
      </c>
      <c r="EF49" s="350" t="str">
        <v/>
      </c>
      <c r="EG49" s="350" t="str">
        <v/>
      </c>
      <c r="EH49" s="287" t="str">
        <v/>
      </c>
      <c r="EI49" s="346" t="str">
        <v/>
      </c>
      <c r="EJ49" s="350" t="str">
        <v/>
      </c>
      <c r="EK49" s="350" t="str">
        <v/>
      </c>
      <c r="EL49" s="288" t="str">
        <v/>
      </c>
      <c r="EM49" s="370" t="str">
        <v/>
      </c>
      <c r="EN49" s="338" t="str">
        <v/>
      </c>
      <c r="EO49" s="338" t="str">
        <v/>
      </c>
    </row>
    <row r="50" spans="1:145" ht="25.5" customHeight="1">
      <c r="A50" s="328" t="str">
        <v/>
      </c>
      <c r="B50" s="360" t="str">
        <v/>
      </c>
      <c r="C50" s="330"/>
      <c r="D50" s="331" t="str">
        <v/>
      </c>
      <c r="E50" s="331" t="str">
        <v/>
      </c>
      <c r="F50" s="332" t="str">
        <v/>
      </c>
      <c r="G50" s="333" t="str">
        <v/>
      </c>
      <c r="H50" s="334" t="str">
        <v/>
      </c>
      <c r="I50" s="333" t="str">
        <v/>
      </c>
      <c r="J50" s="334" t="str">
        <v/>
      </c>
      <c r="K50" s="335" t="str">
        <v/>
      </c>
      <c r="L50" s="336" t="str">
        <v/>
      </c>
      <c r="M50" s="337" t="str">
        <v/>
      </c>
      <c r="N50" s="338" t="str">
        <v/>
      </c>
      <c r="O50" s="338" t="str">
        <v/>
      </c>
      <c r="P50" s="339" t="str">
        <v/>
      </c>
      <c r="Q50" s="337" t="str">
        <v/>
      </c>
      <c r="R50" s="338" t="str">
        <v/>
      </c>
      <c r="S50" s="338" t="str">
        <v/>
      </c>
      <c r="T50" s="339" t="str">
        <v/>
      </c>
      <c r="U50" s="340" t="str">
        <v/>
      </c>
      <c r="V50" s="341" t="str">
        <v/>
      </c>
      <c r="W50" s="341" t="str">
        <v/>
      </c>
      <c r="X50" s="342" t="str">
        <v/>
      </c>
      <c r="Y50" s="337" t="str">
        <v/>
      </c>
      <c r="Z50" s="339" t="str">
        <v/>
      </c>
      <c r="AA50" s="343" t="str">
        <v/>
      </c>
      <c r="AB50" s="344"/>
      <c r="AC50" s="345"/>
      <c r="AD50" s="346" t="str">
        <v/>
      </c>
      <c r="AE50" s="344"/>
      <c r="AF50" s="345"/>
      <c r="AG50" s="347" t="str">
        <v/>
      </c>
      <c r="AH50" s="344"/>
      <c r="AI50" s="345"/>
      <c r="AJ50" s="346" t="str">
        <v/>
      </c>
      <c r="AK50" s="348"/>
      <c r="AL50" s="371"/>
      <c r="AM50" s="346" t="str">
        <v/>
      </c>
      <c r="AN50" s="361" t="str">
        <v/>
      </c>
      <c r="AO50" s="350" t="str">
        <v/>
      </c>
      <c r="AP50" s="351" t="str">
        <v/>
      </c>
      <c r="AQ50" s="284" t="str">
        <v/>
      </c>
      <c r="AR50" s="361" t="str">
        <v/>
      </c>
      <c r="AS50" s="350" t="str">
        <v/>
      </c>
      <c r="AT50" s="352" t="str">
        <v/>
      </c>
      <c r="AU50" s="353" t="str">
        <v/>
      </c>
      <c r="AV50" s="338" t="str">
        <v/>
      </c>
      <c r="AW50" s="339" t="str">
        <v/>
      </c>
      <c r="AX50" s="353" t="str">
        <v/>
      </c>
      <c r="AY50" s="338" t="str">
        <v/>
      </c>
      <c r="AZ50" s="348"/>
      <c r="BA50" s="354"/>
      <c r="BB50" s="355" t="str">
        <v/>
      </c>
      <c r="BC50" s="348"/>
      <c r="BD50" s="356"/>
      <c r="BE50" s="357" t="str">
        <v/>
      </c>
      <c r="BF50" s="358"/>
      <c r="BG50" s="356"/>
      <c r="BH50" s="353" t="str">
        <v/>
      </c>
      <c r="BI50" s="358"/>
      <c r="BJ50" s="354"/>
      <c r="BK50" s="357" t="str">
        <v/>
      </c>
      <c r="BL50" s="350" t="str">
        <v/>
      </c>
      <c r="BM50" s="350" t="str">
        <v/>
      </c>
      <c r="BN50" s="287" t="str">
        <v/>
      </c>
      <c r="BO50" s="357" t="str">
        <v/>
      </c>
      <c r="BP50" s="350" t="str">
        <v/>
      </c>
      <c r="BQ50" s="350" t="str">
        <v/>
      </c>
      <c r="BR50" s="288" t="str">
        <v/>
      </c>
      <c r="BS50" s="362" t="str">
        <v/>
      </c>
      <c r="BT50" s="363" t="str">
        <v/>
      </c>
      <c r="BU50" s="364" t="str">
        <v/>
      </c>
      <c r="BV50" s="362" t="str">
        <v/>
      </c>
      <c r="BW50" s="363" t="str">
        <v/>
      </c>
      <c r="BX50" s="365"/>
      <c r="BY50" s="366"/>
      <c r="BZ50" s="367" t="str">
        <v/>
      </c>
      <c r="CA50" s="365"/>
      <c r="CB50" s="366"/>
      <c r="CC50" s="368" t="str">
        <v/>
      </c>
      <c r="CD50" s="365"/>
      <c r="CE50" s="366"/>
      <c r="CF50" s="362" t="str">
        <v/>
      </c>
      <c r="CG50" s="365"/>
      <c r="CH50" s="366"/>
      <c r="CI50" s="368" t="str">
        <v/>
      </c>
      <c r="CJ50" s="369" t="str">
        <v/>
      </c>
      <c r="CK50" s="369" t="str">
        <v/>
      </c>
      <c r="CL50" s="287" t="str">
        <v/>
      </c>
      <c r="CM50" s="368" t="str">
        <v/>
      </c>
      <c r="CN50" s="369" t="str">
        <v/>
      </c>
      <c r="CO50" s="369" t="str">
        <v/>
      </c>
      <c r="CP50" s="288" t="str">
        <v/>
      </c>
      <c r="CQ50" s="353" t="str">
        <v/>
      </c>
      <c r="CR50" s="338" t="str">
        <v/>
      </c>
      <c r="CS50" s="339" t="str">
        <v/>
      </c>
      <c r="CT50" s="353" t="str">
        <v/>
      </c>
      <c r="CU50" s="338" t="str">
        <v/>
      </c>
      <c r="CV50" s="365"/>
      <c r="CW50" s="366"/>
      <c r="CX50" s="355" t="str">
        <v/>
      </c>
      <c r="CY50" s="365"/>
      <c r="CZ50" s="366"/>
      <c r="DA50" s="357" t="str">
        <v/>
      </c>
      <c r="DB50" s="365"/>
      <c r="DC50" s="366"/>
      <c r="DD50" s="353" t="str">
        <v/>
      </c>
      <c r="DE50" s="365"/>
      <c r="DF50" s="366"/>
      <c r="DG50" s="357" t="str">
        <v/>
      </c>
      <c r="DH50" s="350" t="str">
        <v/>
      </c>
      <c r="DI50" s="350" t="str">
        <v/>
      </c>
      <c r="DJ50" s="287" t="str">
        <v/>
      </c>
      <c r="DK50" s="357" t="str">
        <v/>
      </c>
      <c r="DL50" s="350" t="str">
        <v/>
      </c>
      <c r="DM50" s="350" t="str">
        <v/>
      </c>
      <c r="DN50" s="288" t="str">
        <v/>
      </c>
      <c r="DO50" s="343" t="str">
        <v/>
      </c>
      <c r="DP50" s="338" t="str">
        <v/>
      </c>
      <c r="DQ50" s="339" t="str">
        <v/>
      </c>
      <c r="DR50" s="343" t="str">
        <v/>
      </c>
      <c r="DS50" s="338" t="str">
        <v/>
      </c>
      <c r="DT50" s="365"/>
      <c r="DU50" s="366"/>
      <c r="DV50" s="355" t="str">
        <v/>
      </c>
      <c r="DW50" s="365"/>
      <c r="DX50" s="366"/>
      <c r="DY50" s="346" t="str">
        <v/>
      </c>
      <c r="DZ50" s="365"/>
      <c r="EA50" s="366"/>
      <c r="EB50" s="343" t="str">
        <v/>
      </c>
      <c r="EC50" s="365"/>
      <c r="ED50" s="366"/>
      <c r="EE50" s="346" t="str">
        <v/>
      </c>
      <c r="EF50" s="350" t="str">
        <v/>
      </c>
      <c r="EG50" s="350" t="str">
        <v/>
      </c>
      <c r="EH50" s="287" t="str">
        <v/>
      </c>
      <c r="EI50" s="346" t="str">
        <v/>
      </c>
      <c r="EJ50" s="350" t="str">
        <v/>
      </c>
      <c r="EK50" s="350" t="str">
        <v/>
      </c>
      <c r="EL50" s="288" t="str">
        <v/>
      </c>
      <c r="EM50" s="370" t="str">
        <v/>
      </c>
      <c r="EN50" s="338" t="str">
        <v/>
      </c>
      <c r="EO50" s="338" t="str">
        <v/>
      </c>
    </row>
    <row r="51" spans="1:145" ht="15.6">
      <c r="A51" s="372" t="str">
        <v/>
      </c>
      <c r="B51" s="373" t="str">
        <v/>
      </c>
      <c r="C51" s="372"/>
      <c r="D51" s="374" t="str">
        <v/>
      </c>
      <c r="E51" s="374" t="str">
        <v/>
      </c>
      <c r="F51" s="374" t="str">
        <v/>
      </c>
      <c r="G51" s="375" t="str">
        <v/>
      </c>
      <c r="H51" s="375" t="str">
        <v/>
      </c>
      <c r="I51" s="375" t="str">
        <v/>
      </c>
      <c r="J51" s="375" t="str">
        <v/>
      </c>
      <c r="K51" s="375" t="str">
        <v/>
      </c>
      <c r="L51" s="375" t="str">
        <v/>
      </c>
      <c r="M51" s="372" t="str">
        <v/>
      </c>
      <c r="N51" s="372" t="str">
        <v/>
      </c>
      <c r="O51" s="372" t="str">
        <v/>
      </c>
      <c r="P51" s="372" t="str">
        <v/>
      </c>
      <c r="Q51" s="372" t="str">
        <v/>
      </c>
      <c r="R51" s="372" t="str">
        <v/>
      </c>
      <c r="S51" s="372" t="str">
        <v/>
      </c>
      <c r="T51" s="372" t="str">
        <v/>
      </c>
      <c r="U51" s="372" t="str">
        <v/>
      </c>
      <c r="V51" s="372" t="str">
        <v/>
      </c>
      <c r="W51" s="372" t="str">
        <v/>
      </c>
      <c r="X51" s="372" t="str">
        <v/>
      </c>
      <c r="Y51" s="372" t="str">
        <v/>
      </c>
      <c r="Z51" s="372" t="str">
        <v/>
      </c>
      <c r="AA51" s="372" t="str">
        <v/>
      </c>
      <c r="AB51" s="372"/>
      <c r="AC51" s="372"/>
      <c r="AD51" s="372" t="str">
        <v/>
      </c>
      <c r="AE51" s="372"/>
      <c r="AF51" s="372"/>
      <c r="AG51" s="376" t="str">
        <v/>
      </c>
      <c r="AH51" s="372"/>
      <c r="AI51" s="372"/>
      <c r="AJ51" s="372" t="str">
        <v/>
      </c>
      <c r="AK51" s="372"/>
      <c r="AL51" s="372"/>
      <c r="AM51" s="377" t="str">
        <v/>
      </c>
      <c r="AN51" s="378" t="str">
        <v/>
      </c>
      <c r="AO51" s="379" t="str">
        <v/>
      </c>
      <c r="AP51" s="379" t="str">
        <v/>
      </c>
      <c r="AQ51" s="376" t="str">
        <v/>
      </c>
      <c r="AR51" s="376" t="str">
        <v/>
      </c>
      <c r="AS51" s="372" t="str">
        <v/>
      </c>
      <c r="AT51" s="379" t="str">
        <v/>
      </c>
      <c r="AU51" s="380" t="str">
        <v/>
      </c>
      <c r="AV51" s="380" t="str">
        <v/>
      </c>
      <c r="AW51" s="380" t="str">
        <v/>
      </c>
      <c r="AX51" s="380" t="str">
        <v/>
      </c>
      <c r="AY51" s="380" t="str">
        <v/>
      </c>
      <c r="AZ51" s="380"/>
      <c r="BA51" s="380"/>
      <c r="BB51" s="380" t="str">
        <v/>
      </c>
      <c r="BC51" s="380"/>
      <c r="BD51" s="380"/>
      <c r="BE51" s="380" t="str">
        <v/>
      </c>
      <c r="BF51" s="380"/>
      <c r="BG51" s="380"/>
      <c r="BH51" s="380" t="str">
        <v/>
      </c>
      <c r="BI51" s="380"/>
      <c r="BJ51" s="380"/>
      <c r="BK51" s="380" t="str">
        <v/>
      </c>
      <c r="BL51" s="380" t="str">
        <v/>
      </c>
      <c r="BM51" s="380" t="str">
        <v/>
      </c>
      <c r="BN51" s="381" t="str">
        <v/>
      </c>
      <c r="BO51" s="380" t="str">
        <v/>
      </c>
      <c r="BP51" s="380" t="str">
        <v/>
      </c>
      <c r="BQ51" s="380" t="str">
        <v/>
      </c>
      <c r="BR51" s="381" t="str">
        <v/>
      </c>
      <c r="BS51" s="380" t="str">
        <v/>
      </c>
      <c r="BT51" s="380" t="str">
        <v/>
      </c>
      <c r="BU51" s="380" t="str">
        <v/>
      </c>
      <c r="BV51" s="380" t="str">
        <v/>
      </c>
      <c r="BW51" s="380" t="str">
        <v/>
      </c>
      <c r="BX51" s="380"/>
      <c r="BY51" s="380"/>
      <c r="BZ51" s="380" t="str">
        <v/>
      </c>
      <c r="CA51" s="380"/>
      <c r="CB51" s="380"/>
      <c r="CC51" s="380" t="str">
        <v/>
      </c>
      <c r="CD51" s="380"/>
      <c r="CE51" s="380"/>
      <c r="CF51" s="380" t="str">
        <v/>
      </c>
      <c r="CG51" s="380"/>
      <c r="CH51" s="380"/>
      <c r="CI51" s="380" t="str">
        <v/>
      </c>
      <c r="CJ51" s="380" t="str">
        <v/>
      </c>
      <c r="CK51" s="380" t="str">
        <v/>
      </c>
      <c r="CL51" s="381" t="str">
        <v/>
      </c>
      <c r="CM51" s="380" t="str">
        <v/>
      </c>
      <c r="CN51" s="380" t="str">
        <v/>
      </c>
      <c r="CO51" s="380" t="str">
        <v/>
      </c>
      <c r="CP51" s="381" t="str">
        <v/>
      </c>
      <c r="CQ51" s="380" t="str">
        <v/>
      </c>
      <c r="CR51" s="380" t="str">
        <v/>
      </c>
      <c r="CS51" s="380" t="str">
        <v/>
      </c>
      <c r="CT51" s="380" t="str">
        <v/>
      </c>
      <c r="CU51" s="380" t="str">
        <v/>
      </c>
      <c r="CV51" s="380"/>
      <c r="CW51" s="380"/>
      <c r="CX51" s="380" t="str">
        <v/>
      </c>
      <c r="CY51" s="380"/>
      <c r="CZ51" s="380"/>
      <c r="DA51" s="380" t="str">
        <v/>
      </c>
      <c r="DB51" s="380"/>
      <c r="DC51" s="380"/>
      <c r="DD51" s="380" t="str">
        <v/>
      </c>
      <c r="DE51" s="380"/>
      <c r="DF51" s="380"/>
      <c r="DG51" s="380" t="str">
        <v/>
      </c>
      <c r="DH51" s="380" t="str">
        <v/>
      </c>
      <c r="DI51" s="380" t="str">
        <v/>
      </c>
      <c r="DJ51" s="381" t="str">
        <v/>
      </c>
      <c r="DK51" s="380" t="str">
        <v/>
      </c>
      <c r="DL51" s="380" t="str">
        <v/>
      </c>
      <c r="DM51" s="380" t="str">
        <v/>
      </c>
      <c r="DN51" s="381" t="str">
        <v/>
      </c>
      <c r="DO51" s="380" t="str">
        <v/>
      </c>
      <c r="DP51" s="380" t="str">
        <v/>
      </c>
      <c r="DQ51" s="380" t="str">
        <v/>
      </c>
      <c r="DR51" s="380" t="str">
        <v/>
      </c>
      <c r="DS51" s="380" t="str">
        <v/>
      </c>
      <c r="DT51" s="380"/>
      <c r="DU51" s="380"/>
      <c r="DV51" s="380" t="str">
        <v/>
      </c>
      <c r="DW51" s="380"/>
      <c r="DX51" s="380"/>
      <c r="DY51" s="380" t="str">
        <v/>
      </c>
      <c r="DZ51" s="380"/>
      <c r="EA51" s="380"/>
      <c r="EB51" s="380" t="str">
        <v/>
      </c>
      <c r="EC51" s="380"/>
      <c r="ED51" s="380"/>
      <c r="EE51" s="380" t="str">
        <v/>
      </c>
      <c r="EF51" s="380" t="str">
        <v/>
      </c>
      <c r="EG51" s="380" t="str">
        <v/>
      </c>
      <c r="EH51" s="381" t="str">
        <v/>
      </c>
      <c r="EI51" s="380" t="str">
        <v/>
      </c>
      <c r="EJ51" s="380" t="str">
        <v/>
      </c>
      <c r="EK51" s="380" t="str">
        <v/>
      </c>
      <c r="EL51" s="381" t="str">
        <v/>
      </c>
      <c r="EM51" s="382" t="str">
        <v/>
      </c>
      <c r="EN51" s="382" t="str">
        <v/>
      </c>
      <c r="EO51" s="382" t="str">
        <v/>
      </c>
    </row>
    <row r="52" spans="1:145" ht="15.6">
      <c r="A52" s="372" t="str">
        <v/>
      </c>
      <c r="B52" s="373" t="str">
        <v/>
      </c>
      <c r="C52" s="372"/>
      <c r="D52" s="374" t="str">
        <v/>
      </c>
      <c r="E52" s="374" t="str">
        <v/>
      </c>
      <c r="F52" s="374" t="str">
        <v/>
      </c>
      <c r="G52" s="375" t="str">
        <v/>
      </c>
      <c r="H52" s="375" t="str">
        <v/>
      </c>
      <c r="I52" s="375" t="str">
        <v/>
      </c>
      <c r="J52" s="375" t="str">
        <v/>
      </c>
      <c r="K52" s="375" t="str">
        <v/>
      </c>
      <c r="L52" s="375" t="str">
        <v/>
      </c>
      <c r="M52" s="372" t="str">
        <v/>
      </c>
      <c r="N52" s="372" t="str">
        <v/>
      </c>
      <c r="O52" s="372" t="str">
        <v/>
      </c>
      <c r="P52" s="372" t="str">
        <v/>
      </c>
      <c r="Q52" s="372" t="str">
        <v/>
      </c>
      <c r="R52" s="372" t="str">
        <v/>
      </c>
      <c r="S52" s="372" t="str">
        <v/>
      </c>
      <c r="T52" s="372" t="str">
        <v/>
      </c>
      <c r="U52" s="372" t="str">
        <v/>
      </c>
      <c r="V52" s="372" t="str">
        <v/>
      </c>
      <c r="W52" s="372" t="str">
        <v/>
      </c>
      <c r="X52" s="372" t="str">
        <v/>
      </c>
      <c r="Y52" s="372" t="str">
        <v/>
      </c>
      <c r="Z52" s="372" t="str">
        <v/>
      </c>
      <c r="AA52" s="372" t="str">
        <v/>
      </c>
      <c r="AB52" s="372"/>
      <c r="AC52" s="372"/>
      <c r="AD52" s="372" t="str">
        <v/>
      </c>
      <c r="AE52" s="372"/>
      <c r="AF52" s="372"/>
      <c r="AG52" s="376" t="str">
        <v/>
      </c>
      <c r="AH52" s="372"/>
      <c r="AI52" s="372"/>
      <c r="AJ52" s="372" t="str">
        <v/>
      </c>
      <c r="AK52" s="372"/>
      <c r="AL52" s="372"/>
      <c r="AM52" s="377" t="str">
        <v/>
      </c>
      <c r="AN52" s="378" t="str">
        <v/>
      </c>
      <c r="AO52" s="379" t="str">
        <v/>
      </c>
      <c r="AP52" s="379" t="str">
        <v/>
      </c>
      <c r="AQ52" s="376" t="str">
        <v/>
      </c>
      <c r="AR52" s="376" t="str">
        <v/>
      </c>
      <c r="AS52" s="372" t="str">
        <v/>
      </c>
      <c r="AT52" s="379" t="str">
        <v/>
      </c>
      <c r="AU52" s="380" t="str">
        <v/>
      </c>
      <c r="AV52" s="380" t="str">
        <v/>
      </c>
      <c r="AW52" s="380" t="str">
        <v/>
      </c>
      <c r="AX52" s="380" t="str">
        <v/>
      </c>
      <c r="AY52" s="380" t="str">
        <v/>
      </c>
      <c r="AZ52" s="380"/>
      <c r="BA52" s="380"/>
      <c r="BB52" s="380" t="str">
        <v/>
      </c>
      <c r="BC52" s="380"/>
      <c r="BD52" s="380"/>
      <c r="BE52" s="380" t="str">
        <v/>
      </c>
      <c r="BF52" s="380"/>
      <c r="BG52" s="380"/>
      <c r="BH52" s="380" t="str">
        <v/>
      </c>
      <c r="BI52" s="380"/>
      <c r="BJ52" s="380"/>
      <c r="BK52" s="380" t="str">
        <v/>
      </c>
      <c r="BL52" s="380" t="str">
        <v/>
      </c>
      <c r="BM52" s="380" t="str">
        <v/>
      </c>
      <c r="BN52" s="381" t="str">
        <v/>
      </c>
      <c r="BO52" s="380" t="str">
        <v/>
      </c>
      <c r="BP52" s="380" t="str">
        <v/>
      </c>
      <c r="BQ52" s="380" t="str">
        <v/>
      </c>
      <c r="BR52" s="381" t="str">
        <v/>
      </c>
      <c r="BS52" s="380" t="str">
        <v/>
      </c>
      <c r="BT52" s="380" t="str">
        <v/>
      </c>
      <c r="BU52" s="380" t="str">
        <v/>
      </c>
      <c r="BV52" s="380" t="str">
        <v/>
      </c>
      <c r="BW52" s="380" t="str">
        <v/>
      </c>
      <c r="BX52" s="380"/>
      <c r="BY52" s="380"/>
      <c r="BZ52" s="380" t="str">
        <v/>
      </c>
      <c r="CA52" s="380"/>
      <c r="CB52" s="380"/>
      <c r="CC52" s="380" t="str">
        <v/>
      </c>
      <c r="CD52" s="380"/>
      <c r="CE52" s="380"/>
      <c r="CF52" s="380" t="str">
        <v/>
      </c>
      <c r="CG52" s="380"/>
      <c r="CH52" s="380"/>
      <c r="CI52" s="380" t="str">
        <v/>
      </c>
      <c r="CJ52" s="380" t="str">
        <v/>
      </c>
      <c r="CK52" s="380" t="str">
        <v/>
      </c>
      <c r="CL52" s="381" t="str">
        <v/>
      </c>
      <c r="CM52" s="380" t="str">
        <v/>
      </c>
      <c r="CN52" s="380" t="str">
        <v/>
      </c>
      <c r="CO52" s="380" t="str">
        <v/>
      </c>
      <c r="CP52" s="381" t="str">
        <v/>
      </c>
      <c r="CQ52" s="380" t="str">
        <v/>
      </c>
      <c r="CR52" s="380" t="str">
        <v/>
      </c>
      <c r="CS52" s="380" t="str">
        <v/>
      </c>
      <c r="CT52" s="380" t="str">
        <v/>
      </c>
      <c r="CU52" s="380" t="str">
        <v/>
      </c>
      <c r="CV52" s="380"/>
      <c r="CW52" s="380"/>
      <c r="CX52" s="380" t="str">
        <v/>
      </c>
      <c r="CY52" s="380"/>
      <c r="CZ52" s="380"/>
      <c r="DA52" s="380" t="str">
        <v/>
      </c>
      <c r="DB52" s="380"/>
      <c r="DC52" s="380"/>
      <c r="DD52" s="380" t="str">
        <v/>
      </c>
      <c r="DE52" s="380"/>
      <c r="DF52" s="380"/>
      <c r="DG52" s="380" t="str">
        <v/>
      </c>
      <c r="DH52" s="380" t="str">
        <v/>
      </c>
      <c r="DI52" s="380" t="str">
        <v/>
      </c>
      <c r="DJ52" s="381" t="str">
        <v/>
      </c>
      <c r="DK52" s="380" t="str">
        <v/>
      </c>
      <c r="DL52" s="380" t="str">
        <v/>
      </c>
      <c r="DM52" s="380" t="str">
        <v/>
      </c>
      <c r="DN52" s="381" t="str">
        <v/>
      </c>
      <c r="DO52" s="380" t="str">
        <v/>
      </c>
      <c r="DP52" s="380" t="str">
        <v/>
      </c>
      <c r="DQ52" s="380" t="str">
        <v/>
      </c>
      <c r="DR52" s="380" t="str">
        <v/>
      </c>
      <c r="DS52" s="380" t="str">
        <v/>
      </c>
      <c r="DT52" s="380"/>
      <c r="DU52" s="380"/>
      <c r="DV52" s="380" t="str">
        <v/>
      </c>
      <c r="DW52" s="380"/>
      <c r="DX52" s="380"/>
      <c r="DY52" s="380" t="str">
        <v/>
      </c>
      <c r="DZ52" s="380"/>
      <c r="EA52" s="380"/>
      <c r="EB52" s="380" t="str">
        <v/>
      </c>
      <c r="EC52" s="380"/>
      <c r="ED52" s="380"/>
      <c r="EE52" s="380" t="str">
        <v/>
      </c>
      <c r="EF52" s="380" t="str">
        <v/>
      </c>
      <c r="EG52" s="380" t="str">
        <v/>
      </c>
      <c r="EH52" s="381" t="str">
        <v/>
      </c>
      <c r="EI52" s="380" t="str">
        <v/>
      </c>
      <c r="EJ52" s="380" t="str">
        <v/>
      </c>
      <c r="EK52" s="380" t="str">
        <v/>
      </c>
      <c r="EL52" s="381" t="str">
        <v/>
      </c>
      <c r="EM52" s="382" t="str">
        <v/>
      </c>
      <c r="EN52" s="382" t="str">
        <v/>
      </c>
      <c r="EO52" s="382" t="str">
        <v/>
      </c>
    </row>
    <row r="53" spans="1:145" ht="15.6">
      <c r="A53" s="372" t="str">
        <v/>
      </c>
      <c r="B53" s="373" t="str">
        <v/>
      </c>
      <c r="C53" s="372"/>
      <c r="D53" s="374" t="str">
        <v/>
      </c>
      <c r="E53" s="374" t="str">
        <v/>
      </c>
      <c r="F53" s="374" t="str">
        <v/>
      </c>
      <c r="G53" s="375" t="str">
        <v/>
      </c>
      <c r="H53" s="375" t="str">
        <v/>
      </c>
      <c r="I53" s="375" t="str">
        <v/>
      </c>
      <c r="J53" s="375" t="str">
        <v/>
      </c>
      <c r="K53" s="375" t="str">
        <v/>
      </c>
      <c r="L53" s="375" t="str">
        <v/>
      </c>
      <c r="M53" s="372" t="str">
        <v/>
      </c>
      <c r="N53" s="372" t="str">
        <v/>
      </c>
      <c r="O53" s="372" t="str">
        <v/>
      </c>
      <c r="P53" s="372" t="str">
        <v/>
      </c>
      <c r="Q53" s="372" t="str">
        <v/>
      </c>
      <c r="R53" s="372" t="str">
        <v/>
      </c>
      <c r="S53" s="372" t="str">
        <v/>
      </c>
      <c r="T53" s="372" t="str">
        <v/>
      </c>
      <c r="U53" s="372" t="str">
        <v/>
      </c>
      <c r="V53" s="372" t="str">
        <v/>
      </c>
      <c r="W53" s="372" t="str">
        <v/>
      </c>
      <c r="X53" s="372" t="str">
        <v/>
      </c>
      <c r="Y53" s="372" t="str">
        <v/>
      </c>
      <c r="Z53" s="372" t="str">
        <v/>
      </c>
      <c r="AA53" s="372" t="str">
        <v/>
      </c>
      <c r="AB53" s="372"/>
      <c r="AC53" s="372"/>
      <c r="AD53" s="372" t="str">
        <v/>
      </c>
      <c r="AE53" s="372"/>
      <c r="AF53" s="372"/>
      <c r="AG53" s="376" t="str">
        <v/>
      </c>
      <c r="AH53" s="372"/>
      <c r="AI53" s="372"/>
      <c r="AJ53" s="372" t="str">
        <v/>
      </c>
      <c r="AK53" s="372"/>
      <c r="AL53" s="372"/>
      <c r="AM53" s="377" t="str">
        <v/>
      </c>
      <c r="AN53" s="378" t="str">
        <v/>
      </c>
      <c r="AO53" s="379" t="str">
        <v/>
      </c>
      <c r="AP53" s="379" t="str">
        <v/>
      </c>
      <c r="AQ53" s="376" t="str">
        <v/>
      </c>
      <c r="AR53" s="376" t="str">
        <v/>
      </c>
      <c r="AS53" s="372" t="str">
        <v/>
      </c>
      <c r="AT53" s="379" t="str">
        <v/>
      </c>
      <c r="AU53" s="380" t="str">
        <v/>
      </c>
      <c r="AV53" s="380" t="str">
        <v/>
      </c>
      <c r="AW53" s="380" t="str">
        <v/>
      </c>
      <c r="AX53" s="380" t="str">
        <v/>
      </c>
      <c r="AY53" s="380" t="str">
        <v/>
      </c>
      <c r="AZ53" s="380"/>
      <c r="BA53" s="380"/>
      <c r="BB53" s="380" t="str">
        <v/>
      </c>
      <c r="BC53" s="380"/>
      <c r="BD53" s="380"/>
      <c r="BE53" s="380" t="str">
        <v/>
      </c>
      <c r="BF53" s="380"/>
      <c r="BG53" s="380"/>
      <c r="BH53" s="380" t="str">
        <v/>
      </c>
      <c r="BI53" s="380"/>
      <c r="BJ53" s="380"/>
      <c r="BK53" s="380" t="str">
        <v/>
      </c>
      <c r="BL53" s="380" t="str">
        <v/>
      </c>
      <c r="BM53" s="380" t="str">
        <v/>
      </c>
      <c r="BN53" s="381" t="str">
        <v/>
      </c>
      <c r="BO53" s="380" t="str">
        <v/>
      </c>
      <c r="BP53" s="380" t="str">
        <v/>
      </c>
      <c r="BQ53" s="380" t="str">
        <v/>
      </c>
      <c r="BR53" s="381" t="str">
        <v/>
      </c>
      <c r="BS53" s="380" t="str">
        <v/>
      </c>
      <c r="BT53" s="380" t="str">
        <v/>
      </c>
      <c r="BU53" s="380" t="str">
        <v/>
      </c>
      <c r="BV53" s="380" t="str">
        <v/>
      </c>
      <c r="BW53" s="380" t="str">
        <v/>
      </c>
      <c r="BX53" s="380"/>
      <c r="BY53" s="380"/>
      <c r="BZ53" s="380" t="str">
        <v/>
      </c>
      <c r="CA53" s="380"/>
      <c r="CB53" s="380"/>
      <c r="CC53" s="380" t="str">
        <v/>
      </c>
      <c r="CD53" s="380"/>
      <c r="CE53" s="380"/>
      <c r="CF53" s="380" t="str">
        <v/>
      </c>
      <c r="CG53" s="380"/>
      <c r="CH53" s="380"/>
      <c r="CI53" s="380" t="str">
        <v/>
      </c>
      <c r="CJ53" s="380" t="str">
        <v/>
      </c>
      <c r="CK53" s="380" t="str">
        <v/>
      </c>
      <c r="CL53" s="381" t="str">
        <v/>
      </c>
      <c r="CM53" s="380" t="str">
        <v/>
      </c>
      <c r="CN53" s="380" t="str">
        <v/>
      </c>
      <c r="CO53" s="380" t="str">
        <v/>
      </c>
      <c r="CP53" s="381" t="str">
        <v/>
      </c>
      <c r="CQ53" s="380" t="str">
        <v/>
      </c>
      <c r="CR53" s="380" t="str">
        <v/>
      </c>
      <c r="CS53" s="380" t="str">
        <v/>
      </c>
      <c r="CT53" s="380" t="str">
        <v/>
      </c>
      <c r="CU53" s="380" t="str">
        <v/>
      </c>
      <c r="CV53" s="380"/>
      <c r="CW53" s="380"/>
      <c r="CX53" s="380" t="str">
        <v/>
      </c>
      <c r="CY53" s="380"/>
      <c r="CZ53" s="380"/>
      <c r="DA53" s="380" t="str">
        <v/>
      </c>
      <c r="DB53" s="380"/>
      <c r="DC53" s="380"/>
      <c r="DD53" s="380" t="str">
        <v/>
      </c>
      <c r="DE53" s="380"/>
      <c r="DF53" s="380"/>
      <c r="DG53" s="380" t="str">
        <v/>
      </c>
      <c r="DH53" s="380" t="str">
        <v/>
      </c>
      <c r="DI53" s="380" t="str">
        <v/>
      </c>
      <c r="DJ53" s="381" t="str">
        <v/>
      </c>
      <c r="DK53" s="380" t="str">
        <v/>
      </c>
      <c r="DL53" s="380" t="str">
        <v/>
      </c>
      <c r="DM53" s="380" t="str">
        <v/>
      </c>
      <c r="DN53" s="381" t="str">
        <v/>
      </c>
      <c r="DO53" s="380" t="str">
        <v/>
      </c>
      <c r="DP53" s="380" t="str">
        <v/>
      </c>
      <c r="DQ53" s="380" t="str">
        <v/>
      </c>
      <c r="DR53" s="380" t="str">
        <v/>
      </c>
      <c r="DS53" s="380" t="str">
        <v/>
      </c>
      <c r="DT53" s="380"/>
      <c r="DU53" s="380"/>
      <c r="DV53" s="380" t="str">
        <v/>
      </c>
      <c r="DW53" s="380"/>
      <c r="DX53" s="380"/>
      <c r="DY53" s="380" t="str">
        <v/>
      </c>
      <c r="DZ53" s="380"/>
      <c r="EA53" s="380"/>
      <c r="EB53" s="380" t="str">
        <v/>
      </c>
      <c r="EC53" s="380"/>
      <c r="ED53" s="380"/>
      <c r="EE53" s="380" t="str">
        <v/>
      </c>
      <c r="EF53" s="380" t="str">
        <v/>
      </c>
      <c r="EG53" s="380" t="str">
        <v/>
      </c>
      <c r="EH53" s="381" t="str">
        <v/>
      </c>
      <c r="EI53" s="380" t="str">
        <v/>
      </c>
      <c r="EJ53" s="380" t="str">
        <v/>
      </c>
      <c r="EK53" s="380" t="str">
        <v/>
      </c>
      <c r="EL53" s="381" t="str">
        <v/>
      </c>
      <c r="EM53" s="382" t="str">
        <v/>
      </c>
      <c r="EN53" s="382" t="str">
        <v/>
      </c>
      <c r="EO53" s="382" t="str">
        <v/>
      </c>
    </row>
    <row r="54" spans="1:145" ht="15.6">
      <c r="A54" s="372" t="str">
        <v/>
      </c>
      <c r="B54" s="373" t="str">
        <v/>
      </c>
      <c r="C54" s="372"/>
      <c r="D54" s="374" t="str">
        <v/>
      </c>
      <c r="E54" s="374" t="str">
        <v/>
      </c>
      <c r="F54" s="374" t="str">
        <v/>
      </c>
      <c r="G54" s="375" t="str">
        <v/>
      </c>
      <c r="H54" s="375" t="str">
        <v/>
      </c>
      <c r="I54" s="375" t="str">
        <v/>
      </c>
      <c r="J54" s="375" t="str">
        <v/>
      </c>
      <c r="K54" s="375" t="str">
        <v/>
      </c>
      <c r="L54" s="375" t="str">
        <v/>
      </c>
      <c r="M54" s="372" t="str">
        <v/>
      </c>
      <c r="N54" s="372" t="str">
        <v/>
      </c>
      <c r="O54" s="372" t="str">
        <v/>
      </c>
      <c r="P54" s="372" t="str">
        <v/>
      </c>
      <c r="Q54" s="372" t="str">
        <v/>
      </c>
      <c r="R54" s="372" t="str">
        <v/>
      </c>
      <c r="S54" s="372" t="str">
        <v/>
      </c>
      <c r="T54" s="372" t="str">
        <v/>
      </c>
      <c r="U54" s="372" t="str">
        <v/>
      </c>
      <c r="V54" s="372" t="str">
        <v/>
      </c>
      <c r="W54" s="372" t="str">
        <v/>
      </c>
      <c r="X54" s="372" t="str">
        <v/>
      </c>
      <c r="Y54" s="372" t="str">
        <v/>
      </c>
      <c r="Z54" s="372" t="str">
        <v/>
      </c>
      <c r="AA54" s="372" t="str">
        <v/>
      </c>
      <c r="AB54" s="372"/>
      <c r="AC54" s="372"/>
      <c r="AD54" s="372" t="str">
        <v/>
      </c>
      <c r="AE54" s="372"/>
      <c r="AF54" s="372"/>
      <c r="AG54" s="376" t="str">
        <v/>
      </c>
      <c r="AH54" s="372"/>
      <c r="AI54" s="372"/>
      <c r="AJ54" s="372" t="str">
        <v/>
      </c>
      <c r="AK54" s="372"/>
      <c r="AL54" s="372"/>
      <c r="AM54" s="377" t="str">
        <v/>
      </c>
      <c r="AN54" s="378" t="str">
        <v/>
      </c>
      <c r="AO54" s="379" t="str">
        <v/>
      </c>
      <c r="AP54" s="379" t="str">
        <v/>
      </c>
      <c r="AQ54" s="376" t="str">
        <v/>
      </c>
      <c r="AR54" s="376" t="str">
        <v/>
      </c>
      <c r="AS54" s="372" t="str">
        <v/>
      </c>
      <c r="AT54" s="379" t="str">
        <v/>
      </c>
      <c r="AU54" s="380" t="str">
        <v/>
      </c>
      <c r="AV54" s="380" t="str">
        <v/>
      </c>
      <c r="AW54" s="380" t="str">
        <v/>
      </c>
      <c r="AX54" s="380" t="str">
        <v/>
      </c>
      <c r="AY54" s="380" t="str">
        <v/>
      </c>
      <c r="AZ54" s="380"/>
      <c r="BA54" s="380"/>
      <c r="BB54" s="380" t="str">
        <v/>
      </c>
      <c r="BC54" s="380"/>
      <c r="BD54" s="380"/>
      <c r="BE54" s="380" t="str">
        <v/>
      </c>
      <c r="BF54" s="380"/>
      <c r="BG54" s="380"/>
      <c r="BH54" s="380" t="str">
        <v/>
      </c>
      <c r="BI54" s="380"/>
      <c r="BJ54" s="380"/>
      <c r="BK54" s="380" t="str">
        <v/>
      </c>
      <c r="BL54" s="380" t="str">
        <v/>
      </c>
      <c r="BM54" s="380" t="str">
        <v/>
      </c>
      <c r="BN54" s="381" t="str">
        <v/>
      </c>
      <c r="BO54" s="380" t="str">
        <v/>
      </c>
      <c r="BP54" s="380" t="str">
        <v/>
      </c>
      <c r="BQ54" s="380" t="str">
        <v/>
      </c>
      <c r="BR54" s="381" t="str">
        <v/>
      </c>
      <c r="BS54" s="380" t="str">
        <v/>
      </c>
      <c r="BT54" s="380" t="str">
        <v/>
      </c>
      <c r="BU54" s="380" t="str">
        <v/>
      </c>
      <c r="BV54" s="380" t="str">
        <v/>
      </c>
      <c r="BW54" s="380" t="str">
        <v/>
      </c>
      <c r="BX54" s="380"/>
      <c r="BY54" s="380"/>
      <c r="BZ54" s="380" t="str">
        <v/>
      </c>
      <c r="CA54" s="380"/>
      <c r="CB54" s="380"/>
      <c r="CC54" s="380" t="str">
        <v/>
      </c>
      <c r="CD54" s="380"/>
      <c r="CE54" s="380"/>
      <c r="CF54" s="380" t="str">
        <v/>
      </c>
      <c r="CG54" s="380"/>
      <c r="CH54" s="380"/>
      <c r="CI54" s="380" t="str">
        <v/>
      </c>
      <c r="CJ54" s="380" t="str">
        <v/>
      </c>
      <c r="CK54" s="380" t="str">
        <v/>
      </c>
      <c r="CL54" s="381" t="str">
        <v/>
      </c>
      <c r="CM54" s="380" t="str">
        <v/>
      </c>
      <c r="CN54" s="380" t="str">
        <v/>
      </c>
      <c r="CO54" s="380" t="str">
        <v/>
      </c>
      <c r="CP54" s="381" t="str">
        <v/>
      </c>
      <c r="CQ54" s="380" t="str">
        <v/>
      </c>
      <c r="CR54" s="380" t="str">
        <v/>
      </c>
      <c r="CS54" s="380" t="str">
        <v/>
      </c>
      <c r="CT54" s="380" t="str">
        <v/>
      </c>
      <c r="CU54" s="380" t="str">
        <v/>
      </c>
      <c r="CV54" s="380"/>
      <c r="CW54" s="380"/>
      <c r="CX54" s="380" t="str">
        <v/>
      </c>
      <c r="CY54" s="380"/>
      <c r="CZ54" s="380"/>
      <c r="DA54" s="380" t="str">
        <v/>
      </c>
      <c r="DB54" s="380"/>
      <c r="DC54" s="380"/>
      <c r="DD54" s="380" t="str">
        <v/>
      </c>
      <c r="DE54" s="380"/>
      <c r="DF54" s="380"/>
      <c r="DG54" s="380" t="str">
        <v/>
      </c>
      <c r="DH54" s="380" t="str">
        <v/>
      </c>
      <c r="DI54" s="380" t="str">
        <v/>
      </c>
      <c r="DJ54" s="381" t="str">
        <v/>
      </c>
      <c r="DK54" s="380" t="str">
        <v/>
      </c>
      <c r="DL54" s="380" t="str">
        <v/>
      </c>
      <c r="DM54" s="380" t="str">
        <v/>
      </c>
      <c r="DN54" s="381" t="str">
        <v/>
      </c>
      <c r="DO54" s="380" t="str">
        <v/>
      </c>
      <c r="DP54" s="380" t="str">
        <v/>
      </c>
      <c r="DQ54" s="380" t="str">
        <v/>
      </c>
      <c r="DR54" s="380" t="str">
        <v/>
      </c>
      <c r="DS54" s="380" t="str">
        <v/>
      </c>
      <c r="DT54" s="380"/>
      <c r="DU54" s="380"/>
      <c r="DV54" s="380" t="str">
        <v/>
      </c>
      <c r="DW54" s="380"/>
      <c r="DX54" s="380"/>
      <c r="DY54" s="380" t="str">
        <v/>
      </c>
      <c r="DZ54" s="380"/>
      <c r="EA54" s="380"/>
      <c r="EB54" s="380" t="str">
        <v/>
      </c>
      <c r="EC54" s="380"/>
      <c r="ED54" s="380"/>
      <c r="EE54" s="380" t="str">
        <v/>
      </c>
      <c r="EF54" s="380" t="str">
        <v/>
      </c>
      <c r="EG54" s="380" t="str">
        <v/>
      </c>
      <c r="EH54" s="381" t="str">
        <v/>
      </c>
      <c r="EI54" s="380" t="str">
        <v/>
      </c>
      <c r="EJ54" s="380" t="str">
        <v/>
      </c>
      <c r="EK54" s="380" t="str">
        <v/>
      </c>
      <c r="EL54" s="381" t="str">
        <v/>
      </c>
      <c r="EM54" s="382" t="str">
        <v/>
      </c>
      <c r="EN54" s="382" t="str">
        <v/>
      </c>
      <c r="EO54" s="382" t="str">
        <v/>
      </c>
    </row>
    <row r="55" spans="1:145" ht="15.6">
      <c r="A55" s="372" t="str">
        <v/>
      </c>
      <c r="B55" s="373" t="str">
        <v/>
      </c>
      <c r="C55" s="372"/>
      <c r="D55" s="374" t="str">
        <v/>
      </c>
      <c r="E55" s="374" t="str">
        <v/>
      </c>
      <c r="F55" s="374" t="str">
        <v/>
      </c>
      <c r="G55" s="375" t="str">
        <v/>
      </c>
      <c r="H55" s="375" t="str">
        <v/>
      </c>
      <c r="I55" s="375" t="str">
        <v/>
      </c>
      <c r="J55" s="375" t="str">
        <v/>
      </c>
      <c r="K55" s="375" t="str">
        <v/>
      </c>
      <c r="L55" s="375" t="str">
        <v/>
      </c>
      <c r="M55" s="372" t="str">
        <v/>
      </c>
      <c r="N55" s="372" t="str">
        <v/>
      </c>
      <c r="O55" s="372" t="str">
        <v/>
      </c>
      <c r="P55" s="372" t="str">
        <v/>
      </c>
      <c r="Q55" s="372" t="str">
        <v/>
      </c>
      <c r="R55" s="372" t="str">
        <v/>
      </c>
      <c r="S55" s="372" t="str">
        <v/>
      </c>
      <c r="T55" s="372" t="str">
        <v/>
      </c>
      <c r="U55" s="372" t="str">
        <v/>
      </c>
      <c r="V55" s="372" t="str">
        <v/>
      </c>
      <c r="W55" s="372" t="str">
        <v/>
      </c>
      <c r="X55" s="372" t="str">
        <v/>
      </c>
      <c r="Y55" s="372" t="str">
        <v/>
      </c>
      <c r="Z55" s="372" t="str">
        <v/>
      </c>
      <c r="AA55" s="372" t="str">
        <v/>
      </c>
      <c r="AB55" s="372"/>
      <c r="AC55" s="372"/>
      <c r="AD55" s="372" t="str">
        <v/>
      </c>
      <c r="AE55" s="372"/>
      <c r="AF55" s="372"/>
      <c r="AG55" s="376" t="str">
        <v/>
      </c>
      <c r="AH55" s="372"/>
      <c r="AI55" s="372"/>
      <c r="AJ55" s="372" t="str">
        <v/>
      </c>
      <c r="AK55" s="372"/>
      <c r="AL55" s="372"/>
      <c r="AM55" s="377" t="str">
        <v/>
      </c>
      <c r="AN55" s="378" t="str">
        <v/>
      </c>
      <c r="AO55" s="379" t="str">
        <v/>
      </c>
      <c r="AP55" s="379" t="str">
        <v/>
      </c>
      <c r="AQ55" s="376" t="str">
        <v/>
      </c>
      <c r="AR55" s="376" t="str">
        <v/>
      </c>
      <c r="AS55" s="372" t="str">
        <v/>
      </c>
      <c r="AT55" s="379" t="str">
        <v/>
      </c>
      <c r="AU55" s="380" t="str">
        <v/>
      </c>
      <c r="AV55" s="380" t="str">
        <v/>
      </c>
      <c r="AW55" s="380" t="str">
        <v/>
      </c>
      <c r="AX55" s="380" t="str">
        <v/>
      </c>
      <c r="AY55" s="380" t="str">
        <v/>
      </c>
      <c r="AZ55" s="380"/>
      <c r="BA55" s="380"/>
      <c r="BB55" s="380" t="str">
        <v/>
      </c>
      <c r="BC55" s="380"/>
      <c r="BD55" s="380"/>
      <c r="BE55" s="380" t="str">
        <v/>
      </c>
      <c r="BF55" s="380"/>
      <c r="BG55" s="380"/>
      <c r="BH55" s="380" t="str">
        <v/>
      </c>
      <c r="BI55" s="380"/>
      <c r="BJ55" s="380"/>
      <c r="BK55" s="380" t="str">
        <v/>
      </c>
      <c r="BL55" s="380" t="str">
        <v/>
      </c>
      <c r="BM55" s="380" t="str">
        <v/>
      </c>
      <c r="BN55" s="381" t="str">
        <v/>
      </c>
      <c r="BO55" s="380" t="str">
        <v/>
      </c>
      <c r="BP55" s="380" t="str">
        <v/>
      </c>
      <c r="BQ55" s="380" t="str">
        <v/>
      </c>
      <c r="BR55" s="381" t="str">
        <v/>
      </c>
      <c r="BS55" s="380" t="str">
        <v/>
      </c>
      <c r="BT55" s="380" t="str">
        <v/>
      </c>
      <c r="BU55" s="380" t="str">
        <v/>
      </c>
      <c r="BV55" s="380" t="str">
        <v/>
      </c>
      <c r="BW55" s="380" t="str">
        <v/>
      </c>
      <c r="BX55" s="380"/>
      <c r="BY55" s="380"/>
      <c r="BZ55" s="380" t="str">
        <v/>
      </c>
      <c r="CA55" s="380"/>
      <c r="CB55" s="380"/>
      <c r="CC55" s="380" t="str">
        <v/>
      </c>
      <c r="CD55" s="380"/>
      <c r="CE55" s="380"/>
      <c r="CF55" s="380" t="str">
        <v/>
      </c>
      <c r="CG55" s="380"/>
      <c r="CH55" s="380"/>
      <c r="CI55" s="380" t="str">
        <v/>
      </c>
      <c r="CJ55" s="380" t="str">
        <v/>
      </c>
      <c r="CK55" s="380" t="str">
        <v/>
      </c>
      <c r="CL55" s="381" t="str">
        <v/>
      </c>
      <c r="CM55" s="380" t="str">
        <v/>
      </c>
      <c r="CN55" s="380" t="str">
        <v/>
      </c>
      <c r="CO55" s="380" t="str">
        <v/>
      </c>
      <c r="CP55" s="381" t="str">
        <v/>
      </c>
      <c r="CQ55" s="380" t="str">
        <v/>
      </c>
      <c r="CR55" s="380" t="str">
        <v/>
      </c>
      <c r="CS55" s="380" t="str">
        <v/>
      </c>
      <c r="CT55" s="380" t="str">
        <v/>
      </c>
      <c r="CU55" s="380" t="str">
        <v/>
      </c>
      <c r="CV55" s="380"/>
      <c r="CW55" s="380"/>
      <c r="CX55" s="380" t="str">
        <v/>
      </c>
      <c r="CY55" s="380"/>
      <c r="CZ55" s="380"/>
      <c r="DA55" s="380" t="str">
        <v/>
      </c>
      <c r="DB55" s="380"/>
      <c r="DC55" s="380"/>
      <c r="DD55" s="380" t="str">
        <v/>
      </c>
      <c r="DE55" s="380"/>
      <c r="DF55" s="380"/>
      <c r="DG55" s="380" t="str">
        <v/>
      </c>
      <c r="DH55" s="380" t="str">
        <v/>
      </c>
      <c r="DI55" s="380" t="str">
        <v/>
      </c>
      <c r="DJ55" s="381" t="str">
        <v/>
      </c>
      <c r="DK55" s="380" t="str">
        <v/>
      </c>
      <c r="DL55" s="380" t="str">
        <v/>
      </c>
      <c r="DM55" s="380" t="str">
        <v/>
      </c>
      <c r="DN55" s="381" t="str">
        <v/>
      </c>
      <c r="DO55" s="380" t="str">
        <v/>
      </c>
      <c r="DP55" s="380" t="str">
        <v/>
      </c>
      <c r="DQ55" s="380" t="str">
        <v/>
      </c>
      <c r="DR55" s="380" t="str">
        <v/>
      </c>
      <c r="DS55" s="380" t="str">
        <v/>
      </c>
      <c r="DT55" s="380"/>
      <c r="DU55" s="380"/>
      <c r="DV55" s="380" t="str">
        <v/>
      </c>
      <c r="DW55" s="380"/>
      <c r="DX55" s="380"/>
      <c r="DY55" s="380" t="str">
        <v/>
      </c>
      <c r="DZ55" s="380"/>
      <c r="EA55" s="380"/>
      <c r="EB55" s="380" t="str">
        <v/>
      </c>
      <c r="EC55" s="380"/>
      <c r="ED55" s="380"/>
      <c r="EE55" s="380" t="str">
        <v/>
      </c>
      <c r="EF55" s="380" t="str">
        <v/>
      </c>
      <c r="EG55" s="380" t="str">
        <v/>
      </c>
      <c r="EH55" s="381" t="str">
        <v/>
      </c>
      <c r="EI55" s="380" t="str">
        <v/>
      </c>
      <c r="EJ55" s="380" t="str">
        <v/>
      </c>
      <c r="EK55" s="380" t="str">
        <v/>
      </c>
      <c r="EL55" s="381" t="str">
        <v/>
      </c>
      <c r="EM55" s="382" t="str">
        <v/>
      </c>
      <c r="EN55" s="382" t="str">
        <v/>
      </c>
      <c r="EO55" s="382" t="str">
        <v/>
      </c>
    </row>
    <row r="56" spans="1:145" ht="15.6">
      <c r="A56" s="372" t="str">
        <v/>
      </c>
      <c r="B56" s="373" t="str">
        <v/>
      </c>
      <c r="C56" s="372"/>
      <c r="D56" s="374" t="str">
        <v/>
      </c>
      <c r="E56" s="374" t="str">
        <v/>
      </c>
      <c r="F56" s="374" t="str">
        <v/>
      </c>
      <c r="G56" s="375" t="str">
        <v/>
      </c>
      <c r="H56" s="375" t="str">
        <v/>
      </c>
      <c r="I56" s="375" t="str">
        <v/>
      </c>
      <c r="J56" s="375" t="str">
        <v/>
      </c>
      <c r="K56" s="375" t="str">
        <v/>
      </c>
      <c r="L56" s="375" t="str">
        <v/>
      </c>
      <c r="M56" s="372" t="str">
        <v/>
      </c>
      <c r="N56" s="372" t="str">
        <v/>
      </c>
      <c r="O56" s="372" t="str">
        <v/>
      </c>
      <c r="P56" s="372" t="str">
        <v/>
      </c>
      <c r="Q56" s="372" t="str">
        <v/>
      </c>
      <c r="R56" s="372" t="str">
        <v/>
      </c>
      <c r="S56" s="372" t="str">
        <v/>
      </c>
      <c r="T56" s="372" t="str">
        <v/>
      </c>
      <c r="U56" s="372" t="str">
        <v/>
      </c>
      <c r="V56" s="372" t="str">
        <v/>
      </c>
      <c r="W56" s="372" t="str">
        <v/>
      </c>
      <c r="X56" s="372" t="str">
        <v/>
      </c>
      <c r="Y56" s="372" t="str">
        <v/>
      </c>
      <c r="Z56" s="372" t="str">
        <v/>
      </c>
      <c r="AA56" s="372" t="str">
        <v/>
      </c>
      <c r="AB56" s="372"/>
      <c r="AC56" s="372"/>
      <c r="AD56" s="372" t="str">
        <v/>
      </c>
      <c r="AE56" s="372"/>
      <c r="AF56" s="372"/>
      <c r="AG56" s="376" t="str">
        <v/>
      </c>
      <c r="AH56" s="372"/>
      <c r="AI56" s="372"/>
      <c r="AJ56" s="372" t="str">
        <v/>
      </c>
      <c r="AK56" s="372"/>
      <c r="AL56" s="372"/>
      <c r="AM56" s="377" t="str">
        <v/>
      </c>
      <c r="AN56" s="378" t="str">
        <v/>
      </c>
      <c r="AO56" s="379" t="str">
        <v/>
      </c>
      <c r="AP56" s="379" t="str">
        <v/>
      </c>
      <c r="AQ56" s="376" t="str">
        <v/>
      </c>
      <c r="AR56" s="376" t="str">
        <v/>
      </c>
      <c r="AS56" s="372" t="str">
        <v/>
      </c>
      <c r="AT56" s="379" t="str">
        <v/>
      </c>
      <c r="AU56" s="380" t="str">
        <v/>
      </c>
      <c r="AV56" s="380" t="str">
        <v/>
      </c>
      <c r="AW56" s="380" t="str">
        <v/>
      </c>
      <c r="AX56" s="380" t="str">
        <v/>
      </c>
      <c r="AY56" s="380" t="str">
        <v/>
      </c>
      <c r="AZ56" s="380"/>
      <c r="BA56" s="380"/>
      <c r="BB56" s="380" t="str">
        <v/>
      </c>
      <c r="BC56" s="380"/>
      <c r="BD56" s="380"/>
      <c r="BE56" s="380" t="str">
        <v/>
      </c>
      <c r="BF56" s="380"/>
      <c r="BG56" s="380"/>
      <c r="BH56" s="380" t="str">
        <v/>
      </c>
      <c r="BI56" s="380"/>
      <c r="BJ56" s="380"/>
      <c r="BK56" s="380" t="str">
        <v/>
      </c>
      <c r="BL56" s="380" t="str">
        <v/>
      </c>
      <c r="BM56" s="380" t="str">
        <v/>
      </c>
      <c r="BN56" s="381" t="str">
        <v/>
      </c>
      <c r="BO56" s="380" t="str">
        <v/>
      </c>
      <c r="BP56" s="380" t="str">
        <v/>
      </c>
      <c r="BQ56" s="380" t="str">
        <v/>
      </c>
      <c r="BR56" s="381" t="str">
        <v/>
      </c>
      <c r="BS56" s="380" t="str">
        <v/>
      </c>
      <c r="BT56" s="380" t="str">
        <v/>
      </c>
      <c r="BU56" s="380" t="str">
        <v/>
      </c>
      <c r="BV56" s="380" t="str">
        <v/>
      </c>
      <c r="BW56" s="380" t="str">
        <v/>
      </c>
      <c r="BX56" s="380"/>
      <c r="BY56" s="380"/>
      <c r="BZ56" s="380" t="str">
        <v/>
      </c>
      <c r="CA56" s="380"/>
      <c r="CB56" s="380"/>
      <c r="CC56" s="380" t="str">
        <v/>
      </c>
      <c r="CD56" s="380"/>
      <c r="CE56" s="380"/>
      <c r="CF56" s="380" t="str">
        <v/>
      </c>
      <c r="CG56" s="380"/>
      <c r="CH56" s="380"/>
      <c r="CI56" s="380" t="str">
        <v/>
      </c>
      <c r="CJ56" s="380" t="str">
        <v/>
      </c>
      <c r="CK56" s="380" t="str">
        <v/>
      </c>
      <c r="CL56" s="381" t="str">
        <v/>
      </c>
      <c r="CM56" s="380" t="str">
        <v/>
      </c>
      <c r="CN56" s="380" t="str">
        <v/>
      </c>
      <c r="CO56" s="380" t="str">
        <v/>
      </c>
      <c r="CP56" s="381" t="str">
        <v/>
      </c>
      <c r="CQ56" s="380" t="str">
        <v/>
      </c>
      <c r="CR56" s="380" t="str">
        <v/>
      </c>
      <c r="CS56" s="380" t="str">
        <v/>
      </c>
      <c r="CT56" s="380" t="str">
        <v/>
      </c>
      <c r="CU56" s="380" t="str">
        <v/>
      </c>
      <c r="CV56" s="380"/>
      <c r="CW56" s="380"/>
      <c r="CX56" s="380" t="str">
        <v/>
      </c>
      <c r="CY56" s="380"/>
      <c r="CZ56" s="380"/>
      <c r="DA56" s="380" t="str">
        <v/>
      </c>
      <c r="DB56" s="380"/>
      <c r="DC56" s="380"/>
      <c r="DD56" s="380" t="str">
        <v/>
      </c>
      <c r="DE56" s="380"/>
      <c r="DF56" s="380"/>
      <c r="DG56" s="380" t="str">
        <v/>
      </c>
      <c r="DH56" s="380" t="str">
        <v/>
      </c>
      <c r="DI56" s="380" t="str">
        <v/>
      </c>
      <c r="DJ56" s="381" t="str">
        <v/>
      </c>
      <c r="DK56" s="380" t="str">
        <v/>
      </c>
      <c r="DL56" s="380" t="str">
        <v/>
      </c>
      <c r="DM56" s="380" t="str">
        <v/>
      </c>
      <c r="DN56" s="381" t="str">
        <v/>
      </c>
      <c r="DO56" s="380" t="str">
        <v/>
      </c>
      <c r="DP56" s="380" t="str">
        <v/>
      </c>
      <c r="DQ56" s="380" t="str">
        <v/>
      </c>
      <c r="DR56" s="380" t="str">
        <v/>
      </c>
      <c r="DS56" s="380" t="str">
        <v/>
      </c>
      <c r="DT56" s="380"/>
      <c r="DU56" s="380"/>
      <c r="DV56" s="380" t="str">
        <v/>
      </c>
      <c r="DW56" s="380"/>
      <c r="DX56" s="380"/>
      <c r="DY56" s="380" t="str">
        <v/>
      </c>
      <c r="DZ56" s="380"/>
      <c r="EA56" s="380"/>
      <c r="EB56" s="380" t="str">
        <v/>
      </c>
      <c r="EC56" s="380"/>
      <c r="ED56" s="380"/>
      <c r="EE56" s="380" t="str">
        <v/>
      </c>
      <c r="EF56" s="380" t="str">
        <v/>
      </c>
      <c r="EG56" s="380" t="str">
        <v/>
      </c>
      <c r="EH56" s="381" t="str">
        <v/>
      </c>
      <c r="EI56" s="380" t="str">
        <v/>
      </c>
      <c r="EJ56" s="380" t="str">
        <v/>
      </c>
      <c r="EK56" s="380" t="str">
        <v/>
      </c>
      <c r="EL56" s="381" t="str">
        <v/>
      </c>
      <c r="EM56" s="382" t="str">
        <v/>
      </c>
      <c r="EN56" s="382" t="str">
        <v/>
      </c>
      <c r="EO56" s="382" t="str">
        <v/>
      </c>
    </row>
    <row r="57" spans="1:145" ht="15.6">
      <c r="A57" s="372" t="str">
        <v/>
      </c>
      <c r="B57" s="373" t="str">
        <v/>
      </c>
      <c r="C57" s="372"/>
      <c r="D57" s="374" t="str">
        <v/>
      </c>
      <c r="E57" s="374" t="str">
        <v/>
      </c>
      <c r="F57" s="374" t="str">
        <v/>
      </c>
      <c r="G57" s="375" t="str">
        <v/>
      </c>
      <c r="H57" s="375" t="str">
        <v/>
      </c>
      <c r="I57" s="375" t="str">
        <v/>
      </c>
      <c r="J57" s="375" t="str">
        <v/>
      </c>
      <c r="K57" s="375" t="str">
        <v/>
      </c>
      <c r="L57" s="375" t="str">
        <v/>
      </c>
      <c r="M57" s="372" t="str">
        <v/>
      </c>
      <c r="N57" s="372" t="str">
        <v/>
      </c>
      <c r="O57" s="372" t="str">
        <v/>
      </c>
      <c r="P57" s="372" t="str">
        <v/>
      </c>
      <c r="Q57" s="372" t="str">
        <v/>
      </c>
      <c r="R57" s="372" t="str">
        <v/>
      </c>
      <c r="S57" s="372" t="str">
        <v/>
      </c>
      <c r="T57" s="372" t="str">
        <v/>
      </c>
      <c r="U57" s="372" t="str">
        <v/>
      </c>
      <c r="V57" s="372" t="str">
        <v/>
      </c>
      <c r="W57" s="372" t="str">
        <v/>
      </c>
      <c r="X57" s="372" t="str">
        <v/>
      </c>
      <c r="Y57" s="372" t="str">
        <v/>
      </c>
      <c r="Z57" s="372" t="str">
        <v/>
      </c>
      <c r="AA57" s="372" t="str">
        <v/>
      </c>
      <c r="AB57" s="372"/>
      <c r="AC57" s="372"/>
      <c r="AD57" s="372" t="str">
        <v/>
      </c>
      <c r="AE57" s="372"/>
      <c r="AF57" s="372"/>
      <c r="AG57" s="376" t="str">
        <v/>
      </c>
      <c r="AH57" s="372"/>
      <c r="AI57" s="372"/>
      <c r="AJ57" s="372" t="str">
        <v/>
      </c>
      <c r="AK57" s="372"/>
      <c r="AL57" s="372"/>
      <c r="AM57" s="377" t="str">
        <v/>
      </c>
      <c r="AN57" s="378" t="str">
        <v/>
      </c>
      <c r="AO57" s="379" t="str">
        <v/>
      </c>
      <c r="AP57" s="379" t="str">
        <v/>
      </c>
      <c r="AQ57" s="376" t="str">
        <v/>
      </c>
      <c r="AR57" s="376" t="str">
        <v/>
      </c>
      <c r="AS57" s="372" t="str">
        <v/>
      </c>
      <c r="AT57" s="379" t="str">
        <v/>
      </c>
      <c r="AU57" s="380" t="str">
        <v/>
      </c>
      <c r="AV57" s="380" t="str">
        <v/>
      </c>
      <c r="AW57" s="380" t="str">
        <v/>
      </c>
      <c r="AX57" s="380" t="str">
        <v/>
      </c>
      <c r="AY57" s="380" t="str">
        <v/>
      </c>
      <c r="AZ57" s="380"/>
      <c r="BA57" s="380"/>
      <c r="BB57" s="380" t="str">
        <v/>
      </c>
      <c r="BC57" s="380"/>
      <c r="BD57" s="380"/>
      <c r="BE57" s="380" t="str">
        <v/>
      </c>
      <c r="BF57" s="380"/>
      <c r="BG57" s="380"/>
      <c r="BH57" s="380" t="str">
        <v/>
      </c>
      <c r="BI57" s="380"/>
      <c r="BJ57" s="380"/>
      <c r="BK57" s="380" t="str">
        <v/>
      </c>
      <c r="BL57" s="380" t="str">
        <v/>
      </c>
      <c r="BM57" s="380" t="str">
        <v/>
      </c>
      <c r="BN57" s="381" t="str">
        <v/>
      </c>
      <c r="BO57" s="380" t="str">
        <v/>
      </c>
      <c r="BP57" s="380" t="str">
        <v/>
      </c>
      <c r="BQ57" s="380" t="str">
        <v/>
      </c>
      <c r="BR57" s="381" t="str">
        <v/>
      </c>
      <c r="BS57" s="380" t="str">
        <v/>
      </c>
      <c r="BT57" s="380" t="str">
        <v/>
      </c>
      <c r="BU57" s="380" t="str">
        <v/>
      </c>
      <c r="BV57" s="380" t="str">
        <v/>
      </c>
      <c r="BW57" s="380" t="str">
        <v/>
      </c>
      <c r="BX57" s="380"/>
      <c r="BY57" s="380"/>
      <c r="BZ57" s="380" t="str">
        <v/>
      </c>
      <c r="CA57" s="380"/>
      <c r="CB57" s="380"/>
      <c r="CC57" s="380" t="str">
        <v/>
      </c>
      <c r="CD57" s="380"/>
      <c r="CE57" s="380"/>
      <c r="CF57" s="380" t="str">
        <v/>
      </c>
      <c r="CG57" s="380"/>
      <c r="CH57" s="380"/>
      <c r="CI57" s="380" t="str">
        <v/>
      </c>
      <c r="CJ57" s="380" t="str">
        <v/>
      </c>
      <c r="CK57" s="380" t="str">
        <v/>
      </c>
      <c r="CL57" s="381" t="str">
        <v/>
      </c>
      <c r="CM57" s="380" t="str">
        <v/>
      </c>
      <c r="CN57" s="380" t="str">
        <v/>
      </c>
      <c r="CO57" s="380" t="str">
        <v/>
      </c>
      <c r="CP57" s="381" t="str">
        <v/>
      </c>
      <c r="CQ57" s="380" t="str">
        <v/>
      </c>
      <c r="CR57" s="380" t="str">
        <v/>
      </c>
      <c r="CS57" s="380" t="str">
        <v/>
      </c>
      <c r="CT57" s="380" t="str">
        <v/>
      </c>
      <c r="CU57" s="380" t="str">
        <v/>
      </c>
      <c r="CV57" s="380"/>
      <c r="CW57" s="380"/>
      <c r="CX57" s="380" t="str">
        <v/>
      </c>
      <c r="CY57" s="380"/>
      <c r="CZ57" s="380"/>
      <c r="DA57" s="380" t="str">
        <v/>
      </c>
      <c r="DB57" s="380"/>
      <c r="DC57" s="380"/>
      <c r="DD57" s="380" t="str">
        <v/>
      </c>
      <c r="DE57" s="380"/>
      <c r="DF57" s="380"/>
      <c r="DG57" s="380" t="str">
        <v/>
      </c>
      <c r="DH57" s="380" t="str">
        <v/>
      </c>
      <c r="DI57" s="380" t="str">
        <v/>
      </c>
      <c r="DJ57" s="381" t="str">
        <v/>
      </c>
      <c r="DK57" s="380" t="str">
        <v/>
      </c>
      <c r="DL57" s="380" t="str">
        <v/>
      </c>
      <c r="DM57" s="380" t="str">
        <v/>
      </c>
      <c r="DN57" s="381" t="str">
        <v/>
      </c>
      <c r="DO57" s="380" t="str">
        <v/>
      </c>
      <c r="DP57" s="380" t="str">
        <v/>
      </c>
      <c r="DQ57" s="380" t="str">
        <v/>
      </c>
      <c r="DR57" s="380" t="str">
        <v/>
      </c>
      <c r="DS57" s="380" t="str">
        <v/>
      </c>
      <c r="DT57" s="380"/>
      <c r="DU57" s="380"/>
      <c r="DV57" s="380" t="str">
        <v/>
      </c>
      <c r="DW57" s="380"/>
      <c r="DX57" s="380"/>
      <c r="DY57" s="380" t="str">
        <v/>
      </c>
      <c r="DZ57" s="380"/>
      <c r="EA57" s="380"/>
      <c r="EB57" s="380" t="str">
        <v/>
      </c>
      <c r="EC57" s="380"/>
      <c r="ED57" s="380"/>
      <c r="EE57" s="380" t="str">
        <v/>
      </c>
      <c r="EF57" s="380" t="str">
        <v/>
      </c>
      <c r="EG57" s="380" t="str">
        <v/>
      </c>
      <c r="EH57" s="381" t="str">
        <v/>
      </c>
      <c r="EI57" s="380" t="str">
        <v/>
      </c>
      <c r="EJ57" s="380" t="str">
        <v/>
      </c>
      <c r="EK57" s="380" t="str">
        <v/>
      </c>
      <c r="EL57" s="381" t="str">
        <v/>
      </c>
      <c r="EM57" s="382" t="str">
        <v/>
      </c>
      <c r="EN57" s="382" t="str">
        <v/>
      </c>
      <c r="EO57" s="382" t="str">
        <v/>
      </c>
    </row>
    <row r="58" spans="1:145" ht="15.6">
      <c r="A58" s="372" t="str">
        <v/>
      </c>
      <c r="B58" s="373" t="str">
        <v/>
      </c>
      <c r="C58" s="372"/>
      <c r="D58" s="374" t="str">
        <v/>
      </c>
      <c r="E58" s="374" t="str">
        <v/>
      </c>
      <c r="F58" s="374" t="str">
        <v/>
      </c>
      <c r="G58" s="375" t="str">
        <v/>
      </c>
      <c r="H58" s="375" t="str">
        <v/>
      </c>
      <c r="I58" s="375" t="str">
        <v/>
      </c>
      <c r="J58" s="375" t="str">
        <v/>
      </c>
      <c r="K58" s="375" t="str">
        <v/>
      </c>
      <c r="L58" s="375" t="str">
        <v/>
      </c>
      <c r="M58" s="372" t="str">
        <v/>
      </c>
      <c r="N58" s="372" t="str">
        <v/>
      </c>
      <c r="O58" s="372" t="str">
        <v/>
      </c>
      <c r="P58" s="372" t="str">
        <v/>
      </c>
      <c r="Q58" s="372" t="str">
        <v/>
      </c>
      <c r="R58" s="372" t="str">
        <v/>
      </c>
      <c r="S58" s="372" t="str">
        <v/>
      </c>
      <c r="T58" s="372" t="str">
        <v/>
      </c>
      <c r="U58" s="372" t="str">
        <v/>
      </c>
      <c r="V58" s="372" t="str">
        <v/>
      </c>
      <c r="W58" s="372" t="str">
        <v/>
      </c>
      <c r="X58" s="372" t="str">
        <v/>
      </c>
      <c r="Y58" s="372" t="str">
        <v/>
      </c>
      <c r="Z58" s="372" t="str">
        <v/>
      </c>
      <c r="AA58" s="372" t="str">
        <v/>
      </c>
      <c r="AB58" s="372"/>
      <c r="AC58" s="372"/>
      <c r="AD58" s="372" t="str">
        <v/>
      </c>
      <c r="AE58" s="372"/>
      <c r="AF58" s="372"/>
      <c r="AG58" s="376" t="str">
        <v/>
      </c>
      <c r="AH58" s="372"/>
      <c r="AI58" s="372"/>
      <c r="AJ58" s="372" t="str">
        <v/>
      </c>
      <c r="AK58" s="372"/>
      <c r="AL58" s="372"/>
      <c r="AM58" s="377" t="str">
        <v/>
      </c>
      <c r="AN58" s="378" t="str">
        <v/>
      </c>
      <c r="AO58" s="379" t="str">
        <v/>
      </c>
      <c r="AP58" s="379" t="str">
        <v/>
      </c>
      <c r="AQ58" s="376" t="str">
        <v/>
      </c>
      <c r="AR58" s="376" t="str">
        <v/>
      </c>
      <c r="AS58" s="372" t="str">
        <v/>
      </c>
      <c r="AT58" s="379" t="str">
        <v/>
      </c>
      <c r="AU58" s="380" t="str">
        <v/>
      </c>
      <c r="AV58" s="380" t="str">
        <v/>
      </c>
      <c r="AW58" s="380" t="str">
        <v/>
      </c>
      <c r="AX58" s="380" t="str">
        <v/>
      </c>
      <c r="AY58" s="380" t="str">
        <v/>
      </c>
      <c r="AZ58" s="380"/>
      <c r="BA58" s="380"/>
      <c r="BB58" s="380" t="str">
        <v/>
      </c>
      <c r="BC58" s="380"/>
      <c r="BD58" s="380"/>
      <c r="BE58" s="380" t="str">
        <v/>
      </c>
      <c r="BF58" s="380"/>
      <c r="BG58" s="380"/>
      <c r="BH58" s="380" t="str">
        <v/>
      </c>
      <c r="BI58" s="380"/>
      <c r="BJ58" s="380"/>
      <c r="BK58" s="380" t="str">
        <v/>
      </c>
      <c r="BL58" s="380" t="str">
        <v/>
      </c>
      <c r="BM58" s="380" t="str">
        <v/>
      </c>
      <c r="BN58" s="381" t="str">
        <v/>
      </c>
      <c r="BO58" s="380" t="str">
        <v/>
      </c>
      <c r="BP58" s="380" t="str">
        <v/>
      </c>
      <c r="BQ58" s="380" t="str">
        <v/>
      </c>
      <c r="BR58" s="381" t="str">
        <v/>
      </c>
      <c r="BS58" s="380" t="str">
        <v/>
      </c>
      <c r="BT58" s="380" t="str">
        <v/>
      </c>
      <c r="BU58" s="380" t="str">
        <v/>
      </c>
      <c r="BV58" s="380" t="str">
        <v/>
      </c>
      <c r="BW58" s="380" t="str">
        <v/>
      </c>
      <c r="BX58" s="380"/>
      <c r="BY58" s="380"/>
      <c r="BZ58" s="380" t="str">
        <v/>
      </c>
      <c r="CA58" s="380"/>
      <c r="CB58" s="380"/>
      <c r="CC58" s="380" t="str">
        <v/>
      </c>
      <c r="CD58" s="380"/>
      <c r="CE58" s="380"/>
      <c r="CF58" s="380" t="str">
        <v/>
      </c>
      <c r="CG58" s="380"/>
      <c r="CH58" s="380"/>
      <c r="CI58" s="380" t="str">
        <v/>
      </c>
      <c r="CJ58" s="380" t="str">
        <v/>
      </c>
      <c r="CK58" s="380" t="str">
        <v/>
      </c>
      <c r="CL58" s="381" t="str">
        <v/>
      </c>
      <c r="CM58" s="380" t="str">
        <v/>
      </c>
      <c r="CN58" s="380" t="str">
        <v/>
      </c>
      <c r="CO58" s="380" t="str">
        <v/>
      </c>
      <c r="CP58" s="381" t="str">
        <v/>
      </c>
      <c r="CQ58" s="380" t="str">
        <v/>
      </c>
      <c r="CR58" s="380" t="str">
        <v/>
      </c>
      <c r="CS58" s="380" t="str">
        <v/>
      </c>
      <c r="CT58" s="380" t="str">
        <v/>
      </c>
      <c r="CU58" s="380" t="str">
        <v/>
      </c>
      <c r="CV58" s="380"/>
      <c r="CW58" s="380"/>
      <c r="CX58" s="380" t="str">
        <v/>
      </c>
      <c r="CY58" s="380"/>
      <c r="CZ58" s="380"/>
      <c r="DA58" s="380" t="str">
        <v/>
      </c>
      <c r="DB58" s="380"/>
      <c r="DC58" s="380"/>
      <c r="DD58" s="380" t="str">
        <v/>
      </c>
      <c r="DE58" s="380"/>
      <c r="DF58" s="380"/>
      <c r="DG58" s="380" t="str">
        <v/>
      </c>
      <c r="DH58" s="380" t="str">
        <v/>
      </c>
      <c r="DI58" s="380" t="str">
        <v/>
      </c>
      <c r="DJ58" s="381" t="str">
        <v/>
      </c>
      <c r="DK58" s="380" t="str">
        <v/>
      </c>
      <c r="DL58" s="380" t="str">
        <v/>
      </c>
      <c r="DM58" s="380" t="str">
        <v/>
      </c>
      <c r="DN58" s="381" t="str">
        <v/>
      </c>
      <c r="DO58" s="380" t="str">
        <v/>
      </c>
      <c r="DP58" s="380" t="str">
        <v/>
      </c>
      <c r="DQ58" s="380" t="str">
        <v/>
      </c>
      <c r="DR58" s="380" t="str">
        <v/>
      </c>
      <c r="DS58" s="380" t="str">
        <v/>
      </c>
      <c r="DT58" s="380"/>
      <c r="DU58" s="380"/>
      <c r="DV58" s="380" t="str">
        <v/>
      </c>
      <c r="DW58" s="380"/>
      <c r="DX58" s="380"/>
      <c r="DY58" s="380" t="str">
        <v/>
      </c>
      <c r="DZ58" s="380"/>
      <c r="EA58" s="380"/>
      <c r="EB58" s="380" t="str">
        <v/>
      </c>
      <c r="EC58" s="380"/>
      <c r="ED58" s="380"/>
      <c r="EE58" s="380" t="str">
        <v/>
      </c>
      <c r="EF58" s="380" t="str">
        <v/>
      </c>
      <c r="EG58" s="380" t="str">
        <v/>
      </c>
      <c r="EH58" s="381" t="str">
        <v/>
      </c>
      <c r="EI58" s="380" t="str">
        <v/>
      </c>
      <c r="EJ58" s="380" t="str">
        <v/>
      </c>
      <c r="EK58" s="380" t="str">
        <v/>
      </c>
      <c r="EL58" s="381" t="str">
        <v/>
      </c>
      <c r="EM58" s="382" t="str">
        <v/>
      </c>
      <c r="EN58" s="382" t="str">
        <v/>
      </c>
      <c r="EO58" s="382" t="str">
        <v/>
      </c>
    </row>
    <row r="59" spans="1:145" ht="15.6">
      <c r="A59" s="372" t="str">
        <v/>
      </c>
      <c r="B59" s="373" t="str">
        <v/>
      </c>
      <c r="C59" s="372"/>
      <c r="D59" s="374" t="str">
        <v/>
      </c>
      <c r="E59" s="374" t="str">
        <v/>
      </c>
      <c r="F59" s="374" t="str">
        <v/>
      </c>
      <c r="G59" s="375" t="str">
        <v/>
      </c>
      <c r="H59" s="375" t="str">
        <v/>
      </c>
      <c r="I59" s="375" t="str">
        <v/>
      </c>
      <c r="J59" s="375" t="str">
        <v/>
      </c>
      <c r="K59" s="375" t="str">
        <v/>
      </c>
      <c r="L59" s="375" t="str">
        <v/>
      </c>
      <c r="M59" s="372" t="str">
        <v/>
      </c>
      <c r="N59" s="372" t="str">
        <v/>
      </c>
      <c r="O59" s="372" t="str">
        <v/>
      </c>
      <c r="P59" s="372" t="str">
        <v/>
      </c>
      <c r="Q59" s="372" t="str">
        <v/>
      </c>
      <c r="R59" s="372" t="str">
        <v/>
      </c>
      <c r="S59" s="372" t="str">
        <v/>
      </c>
      <c r="T59" s="372" t="str">
        <v/>
      </c>
      <c r="U59" s="372" t="str">
        <v/>
      </c>
      <c r="V59" s="372" t="str">
        <v/>
      </c>
      <c r="W59" s="372" t="str">
        <v/>
      </c>
      <c r="X59" s="372" t="str">
        <v/>
      </c>
      <c r="Y59" s="372" t="str">
        <v/>
      </c>
      <c r="Z59" s="372" t="str">
        <v/>
      </c>
      <c r="AA59" s="372" t="str">
        <v/>
      </c>
      <c r="AB59" s="372"/>
      <c r="AC59" s="372"/>
      <c r="AD59" s="372" t="str">
        <v/>
      </c>
      <c r="AE59" s="372"/>
      <c r="AF59" s="372"/>
      <c r="AG59" s="376" t="str">
        <v/>
      </c>
      <c r="AH59" s="372"/>
      <c r="AI59" s="372"/>
      <c r="AJ59" s="372" t="str">
        <v/>
      </c>
      <c r="AK59" s="372"/>
      <c r="AL59" s="372"/>
      <c r="AM59" s="377" t="str">
        <v/>
      </c>
      <c r="AN59" s="378" t="str">
        <v/>
      </c>
      <c r="AO59" s="379" t="str">
        <v/>
      </c>
      <c r="AP59" s="379" t="str">
        <v/>
      </c>
      <c r="AQ59" s="376" t="str">
        <v/>
      </c>
      <c r="AR59" s="376" t="str">
        <v/>
      </c>
      <c r="AS59" s="372" t="str">
        <v/>
      </c>
      <c r="AT59" s="379" t="str">
        <v/>
      </c>
      <c r="AU59" s="380" t="str">
        <v/>
      </c>
      <c r="AV59" s="380" t="str">
        <v/>
      </c>
      <c r="AW59" s="380" t="str">
        <v/>
      </c>
      <c r="AX59" s="380" t="str">
        <v/>
      </c>
      <c r="AY59" s="380" t="str">
        <v/>
      </c>
      <c r="AZ59" s="380"/>
      <c r="BA59" s="380"/>
      <c r="BB59" s="380" t="str">
        <v/>
      </c>
      <c r="BC59" s="380"/>
      <c r="BD59" s="380"/>
      <c r="BE59" s="380" t="str">
        <v/>
      </c>
      <c r="BF59" s="380"/>
      <c r="BG59" s="380"/>
      <c r="BH59" s="380" t="str">
        <v/>
      </c>
      <c r="BI59" s="380"/>
      <c r="BJ59" s="380"/>
      <c r="BK59" s="380" t="str">
        <v/>
      </c>
      <c r="BL59" s="380" t="str">
        <v/>
      </c>
      <c r="BM59" s="380" t="str">
        <v/>
      </c>
      <c r="BN59" s="381" t="str">
        <v/>
      </c>
      <c r="BO59" s="380" t="str">
        <v/>
      </c>
      <c r="BP59" s="380" t="str">
        <v/>
      </c>
      <c r="BQ59" s="380" t="str">
        <v/>
      </c>
      <c r="BR59" s="381" t="str">
        <v/>
      </c>
      <c r="BS59" s="380" t="str">
        <v/>
      </c>
      <c r="BT59" s="380" t="str">
        <v/>
      </c>
      <c r="BU59" s="380" t="str">
        <v/>
      </c>
      <c r="BV59" s="380" t="str">
        <v/>
      </c>
      <c r="BW59" s="380" t="str">
        <v/>
      </c>
      <c r="BX59" s="380"/>
      <c r="BY59" s="380"/>
      <c r="BZ59" s="380" t="str">
        <v/>
      </c>
      <c r="CA59" s="380"/>
      <c r="CB59" s="380"/>
      <c r="CC59" s="380" t="str">
        <v/>
      </c>
      <c r="CD59" s="380"/>
      <c r="CE59" s="380"/>
      <c r="CF59" s="380" t="str">
        <v/>
      </c>
      <c r="CG59" s="380"/>
      <c r="CH59" s="380"/>
      <c r="CI59" s="380" t="str">
        <v/>
      </c>
      <c r="CJ59" s="380" t="str">
        <v/>
      </c>
      <c r="CK59" s="380" t="str">
        <v/>
      </c>
      <c r="CL59" s="381" t="str">
        <v/>
      </c>
      <c r="CM59" s="380" t="str">
        <v/>
      </c>
      <c r="CN59" s="380" t="str">
        <v/>
      </c>
      <c r="CO59" s="380" t="str">
        <v/>
      </c>
      <c r="CP59" s="381" t="str">
        <v/>
      </c>
      <c r="CQ59" s="380" t="str">
        <v/>
      </c>
      <c r="CR59" s="380" t="str">
        <v/>
      </c>
      <c r="CS59" s="380" t="str">
        <v/>
      </c>
      <c r="CT59" s="380" t="str">
        <v/>
      </c>
      <c r="CU59" s="380" t="str">
        <v/>
      </c>
      <c r="CV59" s="380"/>
      <c r="CW59" s="380"/>
      <c r="CX59" s="380" t="str">
        <v/>
      </c>
      <c r="CY59" s="380"/>
      <c r="CZ59" s="380"/>
      <c r="DA59" s="380" t="str">
        <v/>
      </c>
      <c r="DB59" s="380"/>
      <c r="DC59" s="380"/>
      <c r="DD59" s="380" t="str">
        <v/>
      </c>
      <c r="DE59" s="380"/>
      <c r="DF59" s="380"/>
      <c r="DG59" s="380" t="str">
        <v/>
      </c>
      <c r="DH59" s="380" t="str">
        <v/>
      </c>
      <c r="DI59" s="380" t="str">
        <v/>
      </c>
      <c r="DJ59" s="381" t="str">
        <v/>
      </c>
      <c r="DK59" s="380" t="str">
        <v/>
      </c>
      <c r="DL59" s="380" t="str">
        <v/>
      </c>
      <c r="DM59" s="380" t="str">
        <v/>
      </c>
      <c r="DN59" s="381" t="str">
        <v/>
      </c>
      <c r="DO59" s="380" t="str">
        <v/>
      </c>
      <c r="DP59" s="380" t="str">
        <v/>
      </c>
      <c r="DQ59" s="380" t="str">
        <v/>
      </c>
      <c r="DR59" s="380" t="str">
        <v/>
      </c>
      <c r="DS59" s="380" t="str">
        <v/>
      </c>
      <c r="DT59" s="380"/>
      <c r="DU59" s="380"/>
      <c r="DV59" s="380" t="str">
        <v/>
      </c>
      <c r="DW59" s="380"/>
      <c r="DX59" s="380"/>
      <c r="DY59" s="380" t="str">
        <v/>
      </c>
      <c r="DZ59" s="380"/>
      <c r="EA59" s="380"/>
      <c r="EB59" s="380" t="str">
        <v/>
      </c>
      <c r="EC59" s="380"/>
      <c r="ED59" s="380"/>
      <c r="EE59" s="380" t="str">
        <v/>
      </c>
      <c r="EF59" s="380" t="str">
        <v/>
      </c>
      <c r="EG59" s="380" t="str">
        <v/>
      </c>
      <c r="EH59" s="381" t="str">
        <v/>
      </c>
      <c r="EI59" s="380" t="str">
        <v/>
      </c>
      <c r="EJ59" s="380" t="str">
        <v/>
      </c>
      <c r="EK59" s="380" t="str">
        <v/>
      </c>
      <c r="EL59" s="381" t="str">
        <v/>
      </c>
      <c r="EM59" s="382" t="str">
        <v/>
      </c>
      <c r="EN59" s="382" t="str">
        <v/>
      </c>
      <c r="EO59" s="382" t="str">
        <v/>
      </c>
    </row>
    <row r="60" spans="1:145" ht="15.6">
      <c r="A60" s="372" t="str">
        <v/>
      </c>
      <c r="B60" s="373" t="str">
        <v/>
      </c>
      <c r="C60" s="372"/>
      <c r="D60" s="374" t="str">
        <v/>
      </c>
      <c r="E60" s="374" t="str">
        <v/>
      </c>
      <c r="F60" s="374" t="str">
        <v/>
      </c>
      <c r="G60" s="375" t="str">
        <v/>
      </c>
      <c r="H60" s="375" t="str">
        <v/>
      </c>
      <c r="I60" s="375" t="str">
        <v/>
      </c>
      <c r="J60" s="375" t="str">
        <v/>
      </c>
      <c r="K60" s="375" t="str">
        <v/>
      </c>
      <c r="L60" s="375" t="str">
        <v/>
      </c>
      <c r="M60" s="372" t="str">
        <v/>
      </c>
      <c r="N60" s="372" t="str">
        <v/>
      </c>
      <c r="O60" s="372" t="str">
        <v/>
      </c>
      <c r="P60" s="372" t="str">
        <v/>
      </c>
      <c r="Q60" s="372" t="str">
        <v/>
      </c>
      <c r="R60" s="372" t="str">
        <v/>
      </c>
      <c r="S60" s="372" t="str">
        <v/>
      </c>
      <c r="T60" s="372" t="str">
        <v/>
      </c>
      <c r="U60" s="372" t="str">
        <v/>
      </c>
      <c r="V60" s="372" t="str">
        <v/>
      </c>
      <c r="W60" s="372" t="str">
        <v/>
      </c>
      <c r="X60" s="372" t="str">
        <v/>
      </c>
      <c r="Y60" s="372" t="str">
        <v/>
      </c>
      <c r="Z60" s="372" t="str">
        <v/>
      </c>
      <c r="AA60" s="372" t="str">
        <v/>
      </c>
      <c r="AB60" s="372"/>
      <c r="AC60" s="372"/>
      <c r="AD60" s="372" t="str">
        <v/>
      </c>
      <c r="AE60" s="372"/>
      <c r="AF60" s="372"/>
      <c r="AG60" s="376" t="str">
        <v/>
      </c>
      <c r="AH60" s="372"/>
      <c r="AI60" s="372"/>
      <c r="AJ60" s="372" t="str">
        <v/>
      </c>
      <c r="AK60" s="372"/>
      <c r="AL60" s="372"/>
      <c r="AM60" s="377" t="str">
        <v/>
      </c>
      <c r="AN60" s="378" t="str">
        <v/>
      </c>
      <c r="AO60" s="379" t="str">
        <v/>
      </c>
      <c r="AP60" s="379" t="str">
        <v/>
      </c>
      <c r="AQ60" s="376" t="str">
        <v/>
      </c>
      <c r="AR60" s="376" t="str">
        <v/>
      </c>
      <c r="AS60" s="372" t="str">
        <v/>
      </c>
      <c r="AT60" s="379" t="str">
        <v/>
      </c>
      <c r="AU60" s="380" t="str">
        <v/>
      </c>
      <c r="AV60" s="380" t="str">
        <v/>
      </c>
      <c r="AW60" s="380" t="str">
        <v/>
      </c>
      <c r="AX60" s="380" t="str">
        <v/>
      </c>
      <c r="AY60" s="380" t="str">
        <v/>
      </c>
      <c r="AZ60" s="380"/>
      <c r="BA60" s="380"/>
      <c r="BB60" s="380" t="str">
        <v/>
      </c>
      <c r="BC60" s="380"/>
      <c r="BD60" s="380"/>
      <c r="BE60" s="380" t="str">
        <v/>
      </c>
      <c r="BF60" s="380"/>
      <c r="BG60" s="380"/>
      <c r="BH60" s="380" t="str">
        <v/>
      </c>
      <c r="BI60" s="380"/>
      <c r="BJ60" s="380"/>
      <c r="BK60" s="380" t="str">
        <v/>
      </c>
      <c r="BL60" s="380" t="str">
        <v/>
      </c>
      <c r="BM60" s="380" t="str">
        <v/>
      </c>
      <c r="BN60" s="381" t="str">
        <v/>
      </c>
      <c r="BO60" s="380" t="str">
        <v/>
      </c>
      <c r="BP60" s="380" t="str">
        <v/>
      </c>
      <c r="BQ60" s="380" t="str">
        <v/>
      </c>
      <c r="BR60" s="381" t="str">
        <v/>
      </c>
      <c r="BS60" s="380" t="str">
        <v/>
      </c>
      <c r="BT60" s="380" t="str">
        <v/>
      </c>
      <c r="BU60" s="380" t="str">
        <v/>
      </c>
      <c r="BV60" s="380" t="str">
        <v/>
      </c>
      <c r="BW60" s="380" t="str">
        <v/>
      </c>
      <c r="BX60" s="380"/>
      <c r="BY60" s="380"/>
      <c r="BZ60" s="380" t="str">
        <v/>
      </c>
      <c r="CA60" s="380"/>
      <c r="CB60" s="380"/>
      <c r="CC60" s="380" t="str">
        <v/>
      </c>
      <c r="CD60" s="380"/>
      <c r="CE60" s="380"/>
      <c r="CF60" s="380" t="str">
        <v/>
      </c>
      <c r="CG60" s="380"/>
      <c r="CH60" s="380"/>
      <c r="CI60" s="380" t="str">
        <v/>
      </c>
      <c r="CJ60" s="380" t="str">
        <v/>
      </c>
      <c r="CK60" s="380" t="str">
        <v/>
      </c>
      <c r="CL60" s="381" t="str">
        <v/>
      </c>
      <c r="CM60" s="380" t="str">
        <v/>
      </c>
      <c r="CN60" s="380" t="str">
        <v/>
      </c>
      <c r="CO60" s="380" t="str">
        <v/>
      </c>
      <c r="CP60" s="381" t="str">
        <v/>
      </c>
      <c r="CQ60" s="380" t="str">
        <v/>
      </c>
      <c r="CR60" s="380" t="str">
        <v/>
      </c>
      <c r="CS60" s="380" t="str">
        <v/>
      </c>
      <c r="CT60" s="380" t="str">
        <v/>
      </c>
      <c r="CU60" s="380" t="str">
        <v/>
      </c>
      <c r="CV60" s="380"/>
      <c r="CW60" s="380"/>
      <c r="CX60" s="380" t="str">
        <v/>
      </c>
      <c r="CY60" s="380"/>
      <c r="CZ60" s="380"/>
      <c r="DA60" s="380" t="str">
        <v/>
      </c>
      <c r="DB60" s="380"/>
      <c r="DC60" s="380"/>
      <c r="DD60" s="380" t="str">
        <v/>
      </c>
      <c r="DE60" s="380"/>
      <c r="DF60" s="380"/>
      <c r="DG60" s="380" t="str">
        <v/>
      </c>
      <c r="DH60" s="380" t="str">
        <v/>
      </c>
      <c r="DI60" s="380" t="str">
        <v/>
      </c>
      <c r="DJ60" s="381" t="str">
        <v/>
      </c>
      <c r="DK60" s="380" t="str">
        <v/>
      </c>
      <c r="DL60" s="380" t="str">
        <v/>
      </c>
      <c r="DM60" s="380" t="str">
        <v/>
      </c>
      <c r="DN60" s="381" t="str">
        <v/>
      </c>
      <c r="DO60" s="380" t="str">
        <v/>
      </c>
      <c r="DP60" s="380" t="str">
        <v/>
      </c>
      <c r="DQ60" s="380" t="str">
        <v/>
      </c>
      <c r="DR60" s="380" t="str">
        <v/>
      </c>
      <c r="DS60" s="380" t="str">
        <v/>
      </c>
      <c r="DT60" s="380"/>
      <c r="DU60" s="380"/>
      <c r="DV60" s="380" t="str">
        <v/>
      </c>
      <c r="DW60" s="380"/>
      <c r="DX60" s="380"/>
      <c r="DY60" s="380" t="str">
        <v/>
      </c>
      <c r="DZ60" s="380"/>
      <c r="EA60" s="380"/>
      <c r="EB60" s="380" t="str">
        <v/>
      </c>
      <c r="EC60" s="380"/>
      <c r="ED60" s="380"/>
      <c r="EE60" s="380" t="str">
        <v/>
      </c>
      <c r="EF60" s="380" t="str">
        <v/>
      </c>
      <c r="EG60" s="380" t="str">
        <v/>
      </c>
      <c r="EH60" s="381" t="str">
        <v/>
      </c>
      <c r="EI60" s="380" t="str">
        <v/>
      </c>
      <c r="EJ60" s="380" t="str">
        <v/>
      </c>
      <c r="EK60" s="380" t="str">
        <v/>
      </c>
      <c r="EL60" s="381" t="str">
        <v/>
      </c>
      <c r="EM60" s="382" t="str">
        <v/>
      </c>
      <c r="EN60" s="382" t="str">
        <v/>
      </c>
      <c r="EO60" s="382" t="str">
        <v/>
      </c>
    </row>
    <row r="61" spans="1:145" ht="15.6">
      <c r="A61" s="372" t="str">
        <v/>
      </c>
      <c r="B61" s="373" t="str">
        <v/>
      </c>
      <c r="C61" s="372"/>
      <c r="D61" s="374" t="str">
        <v/>
      </c>
      <c r="E61" s="374" t="str">
        <v/>
      </c>
      <c r="F61" s="374" t="str">
        <v/>
      </c>
      <c r="G61" s="375" t="str">
        <v/>
      </c>
      <c r="H61" s="375" t="str">
        <v/>
      </c>
      <c r="I61" s="375" t="str">
        <v/>
      </c>
      <c r="J61" s="375" t="str">
        <v/>
      </c>
      <c r="K61" s="375" t="str">
        <v/>
      </c>
      <c r="L61" s="375" t="str">
        <v/>
      </c>
      <c r="M61" s="372" t="str">
        <v/>
      </c>
      <c r="N61" s="372" t="str">
        <v/>
      </c>
      <c r="O61" s="372" t="str">
        <v/>
      </c>
      <c r="P61" s="372" t="str">
        <v/>
      </c>
      <c r="Q61" s="372" t="str">
        <v/>
      </c>
      <c r="R61" s="372" t="str">
        <v/>
      </c>
      <c r="S61" s="372" t="str">
        <v/>
      </c>
      <c r="T61" s="372" t="str">
        <v/>
      </c>
      <c r="U61" s="372" t="str">
        <v/>
      </c>
      <c r="V61" s="372" t="str">
        <v/>
      </c>
      <c r="W61" s="372" t="str">
        <v/>
      </c>
      <c r="X61" s="372" t="str">
        <v/>
      </c>
      <c r="Y61" s="372" t="str">
        <v/>
      </c>
      <c r="Z61" s="372" t="str">
        <v/>
      </c>
      <c r="AA61" s="372" t="str">
        <v/>
      </c>
      <c r="AB61" s="372"/>
      <c r="AC61" s="372"/>
      <c r="AD61" s="372" t="str">
        <v/>
      </c>
      <c r="AE61" s="372"/>
      <c r="AF61" s="372"/>
      <c r="AG61" s="376" t="str">
        <v/>
      </c>
      <c r="AH61" s="372"/>
      <c r="AI61" s="372"/>
      <c r="AJ61" s="372" t="str">
        <v/>
      </c>
      <c r="AK61" s="372"/>
      <c r="AL61" s="372"/>
      <c r="AM61" s="377" t="str">
        <v/>
      </c>
      <c r="AN61" s="378" t="str">
        <v/>
      </c>
      <c r="AO61" s="379" t="str">
        <v/>
      </c>
      <c r="AP61" s="379" t="str">
        <v/>
      </c>
      <c r="AQ61" s="376" t="str">
        <v/>
      </c>
      <c r="AR61" s="376" t="str">
        <v/>
      </c>
      <c r="AS61" s="372" t="str">
        <v/>
      </c>
      <c r="AT61" s="379" t="str">
        <v/>
      </c>
      <c r="AU61" s="380" t="str">
        <v/>
      </c>
      <c r="AV61" s="380" t="str">
        <v/>
      </c>
      <c r="AW61" s="380" t="str">
        <v/>
      </c>
      <c r="AX61" s="380" t="str">
        <v/>
      </c>
      <c r="AY61" s="380" t="str">
        <v/>
      </c>
      <c r="AZ61" s="380"/>
      <c r="BA61" s="380"/>
      <c r="BB61" s="380" t="str">
        <v/>
      </c>
      <c r="BC61" s="380"/>
      <c r="BD61" s="380"/>
      <c r="BE61" s="380" t="str">
        <v/>
      </c>
      <c r="BF61" s="380"/>
      <c r="BG61" s="380"/>
      <c r="BH61" s="380" t="str">
        <v/>
      </c>
      <c r="BI61" s="380"/>
      <c r="BJ61" s="380"/>
      <c r="BK61" s="380" t="str">
        <v/>
      </c>
      <c r="BL61" s="380" t="str">
        <v/>
      </c>
      <c r="BM61" s="380" t="str">
        <v/>
      </c>
      <c r="BN61" s="381" t="str">
        <v/>
      </c>
      <c r="BO61" s="380" t="str">
        <v/>
      </c>
      <c r="BP61" s="380" t="str">
        <v/>
      </c>
      <c r="BQ61" s="380" t="str">
        <v/>
      </c>
      <c r="BR61" s="381" t="str">
        <v/>
      </c>
      <c r="BS61" s="380" t="str">
        <v/>
      </c>
      <c r="BT61" s="380" t="str">
        <v/>
      </c>
      <c r="BU61" s="380" t="str">
        <v/>
      </c>
      <c r="BV61" s="380" t="str">
        <v/>
      </c>
      <c r="BW61" s="380" t="str">
        <v/>
      </c>
      <c r="BX61" s="380"/>
      <c r="BY61" s="380"/>
      <c r="BZ61" s="380" t="str">
        <v/>
      </c>
      <c r="CA61" s="380"/>
      <c r="CB61" s="380"/>
      <c r="CC61" s="380" t="str">
        <v/>
      </c>
      <c r="CD61" s="380"/>
      <c r="CE61" s="380"/>
      <c r="CF61" s="380" t="str">
        <v/>
      </c>
      <c r="CG61" s="380"/>
      <c r="CH61" s="380"/>
      <c r="CI61" s="380" t="str">
        <v/>
      </c>
      <c r="CJ61" s="380" t="str">
        <v/>
      </c>
      <c r="CK61" s="380" t="str">
        <v/>
      </c>
      <c r="CL61" s="381" t="str">
        <v/>
      </c>
      <c r="CM61" s="380" t="str">
        <v/>
      </c>
      <c r="CN61" s="380" t="str">
        <v/>
      </c>
      <c r="CO61" s="380" t="str">
        <v/>
      </c>
      <c r="CP61" s="381" t="str">
        <v/>
      </c>
      <c r="CQ61" s="380" t="str">
        <v/>
      </c>
      <c r="CR61" s="380" t="str">
        <v/>
      </c>
      <c r="CS61" s="380" t="str">
        <v/>
      </c>
      <c r="CT61" s="380" t="str">
        <v/>
      </c>
      <c r="CU61" s="380" t="str">
        <v/>
      </c>
      <c r="CV61" s="380"/>
      <c r="CW61" s="380"/>
      <c r="CX61" s="380" t="str">
        <v/>
      </c>
      <c r="CY61" s="380"/>
      <c r="CZ61" s="380"/>
      <c r="DA61" s="380" t="str">
        <v/>
      </c>
      <c r="DB61" s="380"/>
      <c r="DC61" s="380"/>
      <c r="DD61" s="380" t="str">
        <v/>
      </c>
      <c r="DE61" s="380"/>
      <c r="DF61" s="380"/>
      <c r="DG61" s="380" t="str">
        <v/>
      </c>
      <c r="DH61" s="380" t="str">
        <v/>
      </c>
      <c r="DI61" s="380" t="str">
        <v/>
      </c>
      <c r="DJ61" s="381" t="str">
        <v/>
      </c>
      <c r="DK61" s="380" t="str">
        <v/>
      </c>
      <c r="DL61" s="380" t="str">
        <v/>
      </c>
      <c r="DM61" s="380" t="str">
        <v/>
      </c>
      <c r="DN61" s="381" t="str">
        <v/>
      </c>
      <c r="DO61" s="380" t="str">
        <v/>
      </c>
      <c r="DP61" s="380" t="str">
        <v/>
      </c>
      <c r="DQ61" s="380" t="str">
        <v/>
      </c>
      <c r="DR61" s="380" t="str">
        <v/>
      </c>
      <c r="DS61" s="380" t="str">
        <v/>
      </c>
      <c r="DT61" s="380"/>
      <c r="DU61" s="380"/>
      <c r="DV61" s="380" t="str">
        <v/>
      </c>
      <c r="DW61" s="380"/>
      <c r="DX61" s="380"/>
      <c r="DY61" s="380" t="str">
        <v/>
      </c>
      <c r="DZ61" s="380"/>
      <c r="EA61" s="380"/>
      <c r="EB61" s="380" t="str">
        <v/>
      </c>
      <c r="EC61" s="380"/>
      <c r="ED61" s="380"/>
      <c r="EE61" s="380" t="str">
        <v/>
      </c>
      <c r="EF61" s="380" t="str">
        <v/>
      </c>
      <c r="EG61" s="380" t="str">
        <v/>
      </c>
      <c r="EH61" s="381" t="str">
        <v/>
      </c>
      <c r="EI61" s="380" t="str">
        <v/>
      </c>
      <c r="EJ61" s="380" t="str">
        <v/>
      </c>
      <c r="EK61" s="380" t="str">
        <v/>
      </c>
      <c r="EL61" s="381" t="str">
        <v/>
      </c>
      <c r="EM61" s="382" t="str">
        <v/>
      </c>
      <c r="EN61" s="382" t="str">
        <v/>
      </c>
      <c r="EO61" s="382" t="str">
        <v/>
      </c>
    </row>
    <row r="62" spans="1:145" ht="15.6">
      <c r="A62" s="372" t="str">
        <v/>
      </c>
      <c r="B62" s="373" t="str">
        <v/>
      </c>
      <c r="C62" s="372"/>
      <c r="D62" s="374" t="str">
        <v/>
      </c>
      <c r="E62" s="374" t="str">
        <v/>
      </c>
      <c r="F62" s="374" t="str">
        <v/>
      </c>
      <c r="G62" s="375" t="str">
        <v/>
      </c>
      <c r="H62" s="375" t="str">
        <v/>
      </c>
      <c r="I62" s="375" t="str">
        <v/>
      </c>
      <c r="J62" s="375" t="str">
        <v/>
      </c>
      <c r="K62" s="375" t="str">
        <v/>
      </c>
      <c r="L62" s="375" t="str">
        <v/>
      </c>
      <c r="M62" s="372" t="str">
        <v/>
      </c>
      <c r="N62" s="372" t="str">
        <v/>
      </c>
      <c r="O62" s="372" t="str">
        <v/>
      </c>
      <c r="P62" s="372" t="str">
        <v/>
      </c>
      <c r="Q62" s="372" t="str">
        <v/>
      </c>
      <c r="R62" s="372" t="str">
        <v/>
      </c>
      <c r="S62" s="372" t="str">
        <v/>
      </c>
      <c r="T62" s="372" t="str">
        <v/>
      </c>
      <c r="U62" s="372" t="str">
        <v/>
      </c>
      <c r="V62" s="372" t="str">
        <v/>
      </c>
      <c r="W62" s="372" t="str">
        <v/>
      </c>
      <c r="X62" s="372" t="str">
        <v/>
      </c>
      <c r="Y62" s="372" t="str">
        <v/>
      </c>
      <c r="Z62" s="372" t="str">
        <v/>
      </c>
      <c r="AA62" s="372" t="str">
        <v/>
      </c>
      <c r="AB62" s="372"/>
      <c r="AC62" s="372"/>
      <c r="AD62" s="372" t="str">
        <v/>
      </c>
      <c r="AE62" s="372"/>
      <c r="AF62" s="372"/>
      <c r="AG62" s="376" t="str">
        <v/>
      </c>
      <c r="AH62" s="372"/>
      <c r="AI62" s="372"/>
      <c r="AJ62" s="372" t="str">
        <v/>
      </c>
      <c r="AK62" s="372"/>
      <c r="AL62" s="372"/>
      <c r="AM62" s="377" t="str">
        <v/>
      </c>
      <c r="AN62" s="378" t="str">
        <v/>
      </c>
      <c r="AO62" s="379" t="str">
        <v/>
      </c>
      <c r="AP62" s="379" t="str">
        <v/>
      </c>
      <c r="AQ62" s="376" t="str">
        <v/>
      </c>
      <c r="AR62" s="376" t="str">
        <v/>
      </c>
      <c r="AS62" s="372" t="str">
        <v/>
      </c>
      <c r="AT62" s="379" t="str">
        <v/>
      </c>
      <c r="AU62" s="380" t="str">
        <v/>
      </c>
      <c r="AV62" s="380" t="str">
        <v/>
      </c>
      <c r="AW62" s="380" t="str">
        <v/>
      </c>
      <c r="AX62" s="380" t="str">
        <v/>
      </c>
      <c r="AY62" s="380" t="str">
        <v/>
      </c>
      <c r="AZ62" s="380"/>
      <c r="BA62" s="380"/>
      <c r="BB62" s="380" t="str">
        <v/>
      </c>
      <c r="BC62" s="380"/>
      <c r="BD62" s="380"/>
      <c r="BE62" s="380" t="str">
        <v/>
      </c>
      <c r="BF62" s="380"/>
      <c r="BG62" s="380"/>
      <c r="BH62" s="380" t="str">
        <v/>
      </c>
      <c r="BI62" s="380"/>
      <c r="BJ62" s="380"/>
      <c r="BK62" s="380" t="str">
        <v/>
      </c>
      <c r="BL62" s="380" t="str">
        <v/>
      </c>
      <c r="BM62" s="380" t="str">
        <v/>
      </c>
      <c r="BN62" s="381" t="str">
        <v/>
      </c>
      <c r="BO62" s="380" t="str">
        <v/>
      </c>
      <c r="BP62" s="380" t="str">
        <v/>
      </c>
      <c r="BQ62" s="380" t="str">
        <v/>
      </c>
      <c r="BR62" s="381" t="str">
        <v/>
      </c>
      <c r="BS62" s="380" t="str">
        <v/>
      </c>
      <c r="BT62" s="380" t="str">
        <v/>
      </c>
      <c r="BU62" s="380" t="str">
        <v/>
      </c>
      <c r="BV62" s="380" t="str">
        <v/>
      </c>
      <c r="BW62" s="380" t="str">
        <v/>
      </c>
      <c r="BX62" s="380"/>
      <c r="BY62" s="380"/>
      <c r="BZ62" s="380" t="str">
        <v/>
      </c>
      <c r="CA62" s="380"/>
      <c r="CB62" s="380"/>
      <c r="CC62" s="380" t="str">
        <v/>
      </c>
      <c r="CD62" s="380"/>
      <c r="CE62" s="380"/>
      <c r="CF62" s="380" t="str">
        <v/>
      </c>
      <c r="CG62" s="380"/>
      <c r="CH62" s="380"/>
      <c r="CI62" s="380" t="str">
        <v/>
      </c>
      <c r="CJ62" s="380" t="str">
        <v/>
      </c>
      <c r="CK62" s="380" t="str">
        <v/>
      </c>
      <c r="CL62" s="381" t="str">
        <v/>
      </c>
      <c r="CM62" s="380" t="str">
        <v/>
      </c>
      <c r="CN62" s="380" t="str">
        <v/>
      </c>
      <c r="CO62" s="380" t="str">
        <v/>
      </c>
      <c r="CP62" s="381" t="str">
        <v/>
      </c>
      <c r="CQ62" s="380" t="str">
        <v/>
      </c>
      <c r="CR62" s="380" t="str">
        <v/>
      </c>
      <c r="CS62" s="380" t="str">
        <v/>
      </c>
      <c r="CT62" s="380" t="str">
        <v/>
      </c>
      <c r="CU62" s="380" t="str">
        <v/>
      </c>
      <c r="CV62" s="380"/>
      <c r="CW62" s="380"/>
      <c r="CX62" s="380" t="str">
        <v/>
      </c>
      <c r="CY62" s="380"/>
      <c r="CZ62" s="380"/>
      <c r="DA62" s="380" t="str">
        <v/>
      </c>
      <c r="DB62" s="380"/>
      <c r="DC62" s="380"/>
      <c r="DD62" s="380" t="str">
        <v/>
      </c>
      <c r="DE62" s="380"/>
      <c r="DF62" s="380"/>
      <c r="DG62" s="380" t="str">
        <v/>
      </c>
      <c r="DH62" s="380" t="str">
        <v/>
      </c>
      <c r="DI62" s="380" t="str">
        <v/>
      </c>
      <c r="DJ62" s="381" t="str">
        <v/>
      </c>
      <c r="DK62" s="380" t="str">
        <v/>
      </c>
      <c r="DL62" s="380" t="str">
        <v/>
      </c>
      <c r="DM62" s="380" t="str">
        <v/>
      </c>
      <c r="DN62" s="381" t="str">
        <v/>
      </c>
      <c r="DO62" s="380" t="str">
        <v/>
      </c>
      <c r="DP62" s="380" t="str">
        <v/>
      </c>
      <c r="DQ62" s="380" t="str">
        <v/>
      </c>
      <c r="DR62" s="380" t="str">
        <v/>
      </c>
      <c r="DS62" s="380" t="str">
        <v/>
      </c>
      <c r="DT62" s="380"/>
      <c r="DU62" s="380"/>
      <c r="DV62" s="380" t="str">
        <v/>
      </c>
      <c r="DW62" s="380"/>
      <c r="DX62" s="380"/>
      <c r="DY62" s="380" t="str">
        <v/>
      </c>
      <c r="DZ62" s="380"/>
      <c r="EA62" s="380"/>
      <c r="EB62" s="380" t="str">
        <v/>
      </c>
      <c r="EC62" s="380"/>
      <c r="ED62" s="380"/>
      <c r="EE62" s="380" t="str">
        <v/>
      </c>
      <c r="EF62" s="380" t="str">
        <v/>
      </c>
      <c r="EG62" s="380" t="str">
        <v/>
      </c>
      <c r="EH62" s="381" t="str">
        <v/>
      </c>
      <c r="EI62" s="380" t="str">
        <v/>
      </c>
      <c r="EJ62" s="380" t="str">
        <v/>
      </c>
      <c r="EK62" s="380" t="str">
        <v/>
      </c>
      <c r="EL62" s="381" t="str">
        <v/>
      </c>
      <c r="EM62" s="382" t="str">
        <v/>
      </c>
      <c r="EN62" s="382" t="str">
        <v/>
      </c>
      <c r="EO62" s="382" t="str">
        <v/>
      </c>
    </row>
    <row r="63" spans="1:145" ht="15.6">
      <c r="A63" s="372" t="str">
        <v/>
      </c>
      <c r="B63" s="373" t="str">
        <v/>
      </c>
      <c r="C63" s="372"/>
      <c r="D63" s="374" t="str">
        <v/>
      </c>
      <c r="E63" s="374" t="str">
        <v/>
      </c>
      <c r="F63" s="374" t="str">
        <v/>
      </c>
      <c r="G63" s="375" t="str">
        <v/>
      </c>
      <c r="H63" s="375" t="str">
        <v/>
      </c>
      <c r="I63" s="375" t="str">
        <v/>
      </c>
      <c r="J63" s="375" t="str">
        <v/>
      </c>
      <c r="K63" s="375" t="str">
        <v/>
      </c>
      <c r="L63" s="375" t="str">
        <v/>
      </c>
      <c r="M63" s="372" t="str">
        <v/>
      </c>
      <c r="N63" s="372" t="str">
        <v/>
      </c>
      <c r="O63" s="372" t="str">
        <v/>
      </c>
      <c r="P63" s="372" t="str">
        <v/>
      </c>
      <c r="Q63" s="372" t="str">
        <v/>
      </c>
      <c r="R63" s="372" t="str">
        <v/>
      </c>
      <c r="S63" s="372" t="str">
        <v/>
      </c>
      <c r="T63" s="372" t="str">
        <v/>
      </c>
      <c r="U63" s="372" t="str">
        <v/>
      </c>
      <c r="V63" s="372" t="str">
        <v/>
      </c>
      <c r="W63" s="372" t="str">
        <v/>
      </c>
      <c r="X63" s="372" t="str">
        <v/>
      </c>
      <c r="Y63" s="372" t="str">
        <v/>
      </c>
      <c r="Z63" s="372" t="str">
        <v/>
      </c>
      <c r="AA63" s="372" t="str">
        <v/>
      </c>
      <c r="AB63" s="372"/>
      <c r="AC63" s="372"/>
      <c r="AD63" s="372" t="str">
        <v/>
      </c>
      <c r="AE63" s="372"/>
      <c r="AF63" s="372"/>
      <c r="AG63" s="376" t="str">
        <v/>
      </c>
      <c r="AH63" s="372"/>
      <c r="AI63" s="372"/>
      <c r="AJ63" s="372" t="str">
        <v/>
      </c>
      <c r="AK63" s="372"/>
      <c r="AL63" s="372"/>
      <c r="AM63" s="377" t="str">
        <v/>
      </c>
      <c r="AN63" s="378" t="str">
        <v/>
      </c>
      <c r="AO63" s="379" t="str">
        <v/>
      </c>
      <c r="AP63" s="379" t="str">
        <v/>
      </c>
      <c r="AQ63" s="376" t="str">
        <v/>
      </c>
      <c r="AR63" s="376" t="str">
        <v/>
      </c>
      <c r="AS63" s="372" t="str">
        <v/>
      </c>
      <c r="AT63" s="379" t="str">
        <v/>
      </c>
      <c r="AU63" s="380" t="str">
        <v/>
      </c>
      <c r="AV63" s="380" t="str">
        <v/>
      </c>
      <c r="AW63" s="380" t="str">
        <v/>
      </c>
      <c r="AX63" s="380" t="str">
        <v/>
      </c>
      <c r="AY63" s="380" t="str">
        <v/>
      </c>
      <c r="AZ63" s="380"/>
      <c r="BA63" s="380"/>
      <c r="BB63" s="380" t="str">
        <v/>
      </c>
      <c r="BC63" s="380"/>
      <c r="BD63" s="380"/>
      <c r="BE63" s="380" t="str">
        <v/>
      </c>
      <c r="BF63" s="380"/>
      <c r="BG63" s="380"/>
      <c r="BH63" s="380" t="str">
        <v/>
      </c>
      <c r="BI63" s="380"/>
      <c r="BJ63" s="380"/>
      <c r="BK63" s="380" t="str">
        <v/>
      </c>
      <c r="BL63" s="380" t="str">
        <v/>
      </c>
      <c r="BM63" s="380" t="str">
        <v/>
      </c>
      <c r="BN63" s="381" t="str">
        <v/>
      </c>
      <c r="BO63" s="380" t="str">
        <v/>
      </c>
      <c r="BP63" s="380" t="str">
        <v/>
      </c>
      <c r="BQ63" s="380" t="str">
        <v/>
      </c>
      <c r="BR63" s="381" t="str">
        <v/>
      </c>
      <c r="BS63" s="380" t="str">
        <v/>
      </c>
      <c r="BT63" s="380" t="str">
        <v/>
      </c>
      <c r="BU63" s="380" t="str">
        <v/>
      </c>
      <c r="BV63" s="380" t="str">
        <v/>
      </c>
      <c r="BW63" s="380" t="str">
        <v/>
      </c>
      <c r="BX63" s="380"/>
      <c r="BY63" s="380"/>
      <c r="BZ63" s="380" t="str">
        <v/>
      </c>
      <c r="CA63" s="380"/>
      <c r="CB63" s="380"/>
      <c r="CC63" s="380" t="str">
        <v/>
      </c>
      <c r="CD63" s="380"/>
      <c r="CE63" s="380"/>
      <c r="CF63" s="380" t="str">
        <v/>
      </c>
      <c r="CG63" s="380"/>
      <c r="CH63" s="380"/>
      <c r="CI63" s="380" t="str">
        <v/>
      </c>
      <c r="CJ63" s="380" t="str">
        <v/>
      </c>
      <c r="CK63" s="380" t="str">
        <v/>
      </c>
      <c r="CL63" s="381" t="str">
        <v/>
      </c>
      <c r="CM63" s="380" t="str">
        <v/>
      </c>
      <c r="CN63" s="380" t="str">
        <v/>
      </c>
      <c r="CO63" s="380" t="str">
        <v/>
      </c>
      <c r="CP63" s="381" t="str">
        <v/>
      </c>
      <c r="CQ63" s="380" t="str">
        <v/>
      </c>
      <c r="CR63" s="380" t="str">
        <v/>
      </c>
      <c r="CS63" s="380" t="str">
        <v/>
      </c>
      <c r="CT63" s="380" t="str">
        <v/>
      </c>
      <c r="CU63" s="380" t="str">
        <v/>
      </c>
      <c r="CV63" s="380"/>
      <c r="CW63" s="380"/>
      <c r="CX63" s="380" t="str">
        <v/>
      </c>
      <c r="CY63" s="380"/>
      <c r="CZ63" s="380"/>
      <c r="DA63" s="380" t="str">
        <v/>
      </c>
      <c r="DB63" s="380"/>
      <c r="DC63" s="380"/>
      <c r="DD63" s="380" t="str">
        <v/>
      </c>
      <c r="DE63" s="380"/>
      <c r="DF63" s="380"/>
      <c r="DG63" s="380" t="str">
        <v/>
      </c>
      <c r="DH63" s="380" t="str">
        <v/>
      </c>
      <c r="DI63" s="380" t="str">
        <v/>
      </c>
      <c r="DJ63" s="381" t="str">
        <v/>
      </c>
      <c r="DK63" s="380" t="str">
        <v/>
      </c>
      <c r="DL63" s="380" t="str">
        <v/>
      </c>
      <c r="DM63" s="380" t="str">
        <v/>
      </c>
      <c r="DN63" s="381" t="str">
        <v/>
      </c>
      <c r="DO63" s="380" t="str">
        <v/>
      </c>
      <c r="DP63" s="380" t="str">
        <v/>
      </c>
      <c r="DQ63" s="380" t="str">
        <v/>
      </c>
      <c r="DR63" s="380" t="str">
        <v/>
      </c>
      <c r="DS63" s="380" t="str">
        <v/>
      </c>
      <c r="DT63" s="380"/>
      <c r="DU63" s="380"/>
      <c r="DV63" s="380" t="str">
        <v/>
      </c>
      <c r="DW63" s="380"/>
      <c r="DX63" s="380"/>
      <c r="DY63" s="380" t="str">
        <v/>
      </c>
      <c r="DZ63" s="380"/>
      <c r="EA63" s="380"/>
      <c r="EB63" s="380" t="str">
        <v/>
      </c>
      <c r="EC63" s="380"/>
      <c r="ED63" s="380"/>
      <c r="EE63" s="380" t="str">
        <v/>
      </c>
      <c r="EF63" s="380" t="str">
        <v/>
      </c>
      <c r="EG63" s="380" t="str">
        <v/>
      </c>
      <c r="EH63" s="381" t="str">
        <v/>
      </c>
      <c r="EI63" s="380" t="str">
        <v/>
      </c>
      <c r="EJ63" s="380" t="str">
        <v/>
      </c>
      <c r="EK63" s="380" t="str">
        <v/>
      </c>
      <c r="EL63" s="381" t="str">
        <v/>
      </c>
      <c r="EM63" s="382" t="str">
        <v/>
      </c>
      <c r="EN63" s="382" t="str">
        <v/>
      </c>
      <c r="EO63" s="382" t="str">
        <v/>
      </c>
    </row>
    <row r="64" spans="1:145" ht="15.6">
      <c r="A64" s="372" t="str">
        <v/>
      </c>
      <c r="B64" s="373" t="str">
        <v/>
      </c>
      <c r="C64" s="372"/>
      <c r="D64" s="374" t="str">
        <v/>
      </c>
      <c r="E64" s="374" t="str">
        <v/>
      </c>
      <c r="F64" s="374" t="str">
        <v/>
      </c>
      <c r="G64" s="375" t="str">
        <v/>
      </c>
      <c r="H64" s="375" t="str">
        <v/>
      </c>
      <c r="I64" s="375" t="str">
        <v/>
      </c>
      <c r="J64" s="375" t="str">
        <v/>
      </c>
      <c r="K64" s="375" t="str">
        <v/>
      </c>
      <c r="L64" s="375" t="str">
        <v/>
      </c>
      <c r="M64" s="372" t="str">
        <v/>
      </c>
      <c r="N64" s="372" t="str">
        <v/>
      </c>
      <c r="O64" s="372" t="str">
        <v/>
      </c>
      <c r="P64" s="372" t="str">
        <v/>
      </c>
      <c r="Q64" s="372" t="str">
        <v/>
      </c>
      <c r="R64" s="372" t="str">
        <v/>
      </c>
      <c r="S64" s="372" t="str">
        <v/>
      </c>
      <c r="T64" s="372" t="str">
        <v/>
      </c>
      <c r="U64" s="372" t="str">
        <v/>
      </c>
      <c r="V64" s="372" t="str">
        <v/>
      </c>
      <c r="W64" s="372" t="str">
        <v/>
      </c>
      <c r="X64" s="372" t="str">
        <v/>
      </c>
      <c r="Y64" s="372" t="str">
        <v/>
      </c>
      <c r="Z64" s="372" t="str">
        <v/>
      </c>
      <c r="AA64" s="372" t="str">
        <v/>
      </c>
      <c r="AB64" s="372"/>
      <c r="AC64" s="372"/>
      <c r="AD64" s="372" t="str">
        <v/>
      </c>
      <c r="AE64" s="372"/>
      <c r="AF64" s="372"/>
      <c r="AG64" s="376" t="str">
        <v/>
      </c>
      <c r="AH64" s="372"/>
      <c r="AI64" s="372"/>
      <c r="AJ64" s="372" t="str">
        <v/>
      </c>
      <c r="AK64" s="372"/>
      <c r="AL64" s="372"/>
      <c r="AM64" s="377" t="str">
        <v/>
      </c>
      <c r="AN64" s="378" t="str">
        <v/>
      </c>
      <c r="AO64" s="379" t="str">
        <v/>
      </c>
      <c r="AP64" s="379" t="str">
        <v/>
      </c>
      <c r="AQ64" s="376" t="str">
        <v/>
      </c>
      <c r="AR64" s="376" t="str">
        <v/>
      </c>
      <c r="AS64" s="372" t="str">
        <v/>
      </c>
      <c r="AT64" s="379" t="str">
        <v/>
      </c>
      <c r="AU64" s="380" t="str">
        <v/>
      </c>
      <c r="AV64" s="380" t="str">
        <v/>
      </c>
      <c r="AW64" s="380" t="str">
        <v/>
      </c>
      <c r="AX64" s="380" t="str">
        <v/>
      </c>
      <c r="AY64" s="380" t="str">
        <v/>
      </c>
      <c r="AZ64" s="380"/>
      <c r="BA64" s="380"/>
      <c r="BB64" s="380" t="str">
        <v/>
      </c>
      <c r="BC64" s="380"/>
      <c r="BD64" s="380"/>
      <c r="BE64" s="380" t="str">
        <v/>
      </c>
      <c r="BF64" s="380"/>
      <c r="BG64" s="380"/>
      <c r="BH64" s="380" t="str">
        <v/>
      </c>
      <c r="BI64" s="380"/>
      <c r="BJ64" s="380"/>
      <c r="BK64" s="380" t="str">
        <v/>
      </c>
      <c r="BL64" s="380" t="str">
        <v/>
      </c>
      <c r="BM64" s="380" t="str">
        <v/>
      </c>
      <c r="BN64" s="381" t="str">
        <v/>
      </c>
      <c r="BO64" s="380" t="str">
        <v/>
      </c>
      <c r="BP64" s="380" t="str">
        <v/>
      </c>
      <c r="BQ64" s="380" t="str">
        <v/>
      </c>
      <c r="BR64" s="381" t="str">
        <v/>
      </c>
      <c r="BS64" s="380" t="str">
        <v/>
      </c>
      <c r="BT64" s="380" t="str">
        <v/>
      </c>
      <c r="BU64" s="380" t="str">
        <v/>
      </c>
      <c r="BV64" s="380" t="str">
        <v/>
      </c>
      <c r="BW64" s="380" t="str">
        <v/>
      </c>
      <c r="BX64" s="380"/>
      <c r="BY64" s="380"/>
      <c r="BZ64" s="380" t="str">
        <v/>
      </c>
      <c r="CA64" s="380"/>
      <c r="CB64" s="380"/>
      <c r="CC64" s="380" t="str">
        <v/>
      </c>
      <c r="CD64" s="380"/>
      <c r="CE64" s="380"/>
      <c r="CF64" s="380" t="str">
        <v/>
      </c>
      <c r="CG64" s="380"/>
      <c r="CH64" s="380"/>
      <c r="CI64" s="380" t="str">
        <v/>
      </c>
      <c r="CJ64" s="380" t="str">
        <v/>
      </c>
      <c r="CK64" s="380" t="str">
        <v/>
      </c>
      <c r="CL64" s="381" t="str">
        <v/>
      </c>
      <c r="CM64" s="380" t="str">
        <v/>
      </c>
      <c r="CN64" s="380" t="str">
        <v/>
      </c>
      <c r="CO64" s="380" t="str">
        <v/>
      </c>
      <c r="CP64" s="381" t="str">
        <v/>
      </c>
      <c r="CQ64" s="380" t="str">
        <v/>
      </c>
      <c r="CR64" s="380" t="str">
        <v/>
      </c>
      <c r="CS64" s="380" t="str">
        <v/>
      </c>
      <c r="CT64" s="380" t="str">
        <v/>
      </c>
      <c r="CU64" s="380" t="str">
        <v/>
      </c>
      <c r="CV64" s="380"/>
      <c r="CW64" s="380"/>
      <c r="CX64" s="380" t="str">
        <v/>
      </c>
      <c r="CY64" s="380"/>
      <c r="CZ64" s="380"/>
      <c r="DA64" s="380" t="str">
        <v/>
      </c>
      <c r="DB64" s="380"/>
      <c r="DC64" s="380"/>
      <c r="DD64" s="380" t="str">
        <v/>
      </c>
      <c r="DE64" s="380"/>
      <c r="DF64" s="380"/>
      <c r="DG64" s="380" t="str">
        <v/>
      </c>
      <c r="DH64" s="380" t="str">
        <v/>
      </c>
      <c r="DI64" s="380" t="str">
        <v/>
      </c>
      <c r="DJ64" s="381" t="str">
        <v/>
      </c>
      <c r="DK64" s="380" t="str">
        <v/>
      </c>
      <c r="DL64" s="380" t="str">
        <v/>
      </c>
      <c r="DM64" s="380" t="str">
        <v/>
      </c>
      <c r="DN64" s="381" t="str">
        <v/>
      </c>
      <c r="DO64" s="380" t="str">
        <v/>
      </c>
      <c r="DP64" s="380" t="str">
        <v/>
      </c>
      <c r="DQ64" s="380" t="str">
        <v/>
      </c>
      <c r="DR64" s="380" t="str">
        <v/>
      </c>
      <c r="DS64" s="380" t="str">
        <v/>
      </c>
      <c r="DT64" s="380"/>
      <c r="DU64" s="380"/>
      <c r="DV64" s="380" t="str">
        <v/>
      </c>
      <c r="DW64" s="380"/>
      <c r="DX64" s="380"/>
      <c r="DY64" s="380" t="str">
        <v/>
      </c>
      <c r="DZ64" s="380"/>
      <c r="EA64" s="380"/>
      <c r="EB64" s="380" t="str">
        <v/>
      </c>
      <c r="EC64" s="380"/>
      <c r="ED64" s="380"/>
      <c r="EE64" s="380" t="str">
        <v/>
      </c>
      <c r="EF64" s="380" t="str">
        <v/>
      </c>
      <c r="EG64" s="380" t="str">
        <v/>
      </c>
      <c r="EH64" s="381" t="str">
        <v/>
      </c>
      <c r="EI64" s="380" t="str">
        <v/>
      </c>
      <c r="EJ64" s="380" t="str">
        <v/>
      </c>
      <c r="EK64" s="380" t="str">
        <v/>
      </c>
      <c r="EL64" s="381" t="str">
        <v/>
      </c>
      <c r="EM64" s="382" t="str">
        <v/>
      </c>
      <c r="EN64" s="382" t="str">
        <v/>
      </c>
      <c r="EO64" s="382" t="str">
        <v/>
      </c>
    </row>
    <row r="65" spans="1:145" ht="15.6">
      <c r="A65" s="372" t="str">
        <v/>
      </c>
      <c r="B65" s="373" t="str">
        <v/>
      </c>
      <c r="C65" s="372"/>
      <c r="D65" s="374" t="str">
        <v/>
      </c>
      <c r="E65" s="374" t="str">
        <v/>
      </c>
      <c r="F65" s="374" t="str">
        <v/>
      </c>
      <c r="G65" s="375" t="str">
        <v/>
      </c>
      <c r="H65" s="375" t="str">
        <v/>
      </c>
      <c r="I65" s="375" t="str">
        <v/>
      </c>
      <c r="J65" s="375" t="str">
        <v/>
      </c>
      <c r="K65" s="375" t="str">
        <v/>
      </c>
      <c r="L65" s="375" t="str">
        <v/>
      </c>
      <c r="M65" s="372" t="str">
        <v/>
      </c>
      <c r="N65" s="372" t="str">
        <v/>
      </c>
      <c r="O65" s="372" t="str">
        <v/>
      </c>
      <c r="P65" s="372" t="str">
        <v/>
      </c>
      <c r="Q65" s="372" t="str">
        <v/>
      </c>
      <c r="R65" s="372" t="str">
        <v/>
      </c>
      <c r="S65" s="372" t="str">
        <v/>
      </c>
      <c r="T65" s="372" t="str">
        <v/>
      </c>
      <c r="U65" s="372" t="str">
        <v/>
      </c>
      <c r="V65" s="372" t="str">
        <v/>
      </c>
      <c r="W65" s="372" t="str">
        <v/>
      </c>
      <c r="X65" s="372" t="str">
        <v/>
      </c>
      <c r="Y65" s="372" t="str">
        <v/>
      </c>
      <c r="Z65" s="372" t="str">
        <v/>
      </c>
      <c r="AA65" s="372" t="str">
        <v/>
      </c>
      <c r="AB65" s="372"/>
      <c r="AC65" s="372"/>
      <c r="AD65" s="372" t="str">
        <v/>
      </c>
      <c r="AE65" s="372"/>
      <c r="AF65" s="372"/>
      <c r="AG65" s="376" t="str">
        <v/>
      </c>
      <c r="AH65" s="372"/>
      <c r="AI65" s="372"/>
      <c r="AJ65" s="372" t="str">
        <v/>
      </c>
      <c r="AK65" s="372"/>
      <c r="AL65" s="372"/>
      <c r="AM65" s="377" t="str">
        <v/>
      </c>
      <c r="AN65" s="378" t="str">
        <v/>
      </c>
      <c r="AO65" s="379" t="str">
        <v/>
      </c>
      <c r="AP65" s="379" t="str">
        <v/>
      </c>
      <c r="AQ65" s="376" t="str">
        <v/>
      </c>
      <c r="AR65" s="376" t="str">
        <v/>
      </c>
      <c r="AS65" s="372" t="str">
        <v/>
      </c>
      <c r="AT65" s="379" t="str">
        <v/>
      </c>
      <c r="AU65" s="380" t="str">
        <v/>
      </c>
      <c r="AV65" s="380" t="str">
        <v/>
      </c>
      <c r="AW65" s="380" t="str">
        <v/>
      </c>
      <c r="AX65" s="380" t="str">
        <v/>
      </c>
      <c r="AY65" s="380" t="str">
        <v/>
      </c>
      <c r="AZ65" s="380"/>
      <c r="BA65" s="380"/>
      <c r="BB65" s="380" t="str">
        <v/>
      </c>
      <c r="BC65" s="380"/>
      <c r="BD65" s="380"/>
      <c r="BE65" s="380" t="str">
        <v/>
      </c>
      <c r="BF65" s="380"/>
      <c r="BG65" s="380"/>
      <c r="BH65" s="380" t="str">
        <v/>
      </c>
      <c r="BI65" s="380"/>
      <c r="BJ65" s="380"/>
      <c r="BK65" s="380" t="str">
        <v/>
      </c>
      <c r="BL65" s="380" t="str">
        <v/>
      </c>
      <c r="BM65" s="380" t="str">
        <v/>
      </c>
      <c r="BN65" s="381" t="str">
        <v/>
      </c>
      <c r="BO65" s="380" t="str">
        <v/>
      </c>
      <c r="BP65" s="380" t="str">
        <v/>
      </c>
      <c r="BQ65" s="380" t="str">
        <v/>
      </c>
      <c r="BR65" s="381" t="str">
        <v/>
      </c>
      <c r="BS65" s="380" t="str">
        <v/>
      </c>
      <c r="BT65" s="380" t="str">
        <v/>
      </c>
      <c r="BU65" s="380" t="str">
        <v/>
      </c>
      <c r="BV65" s="380" t="str">
        <v/>
      </c>
      <c r="BW65" s="380" t="str">
        <v/>
      </c>
      <c r="BX65" s="380"/>
      <c r="BY65" s="380"/>
      <c r="BZ65" s="380" t="str">
        <v/>
      </c>
      <c r="CA65" s="380"/>
      <c r="CB65" s="380"/>
      <c r="CC65" s="380" t="str">
        <v/>
      </c>
      <c r="CD65" s="380"/>
      <c r="CE65" s="380"/>
      <c r="CF65" s="380" t="str">
        <v/>
      </c>
      <c r="CG65" s="380"/>
      <c r="CH65" s="380"/>
      <c r="CI65" s="380" t="str">
        <v/>
      </c>
      <c r="CJ65" s="380" t="str">
        <v/>
      </c>
      <c r="CK65" s="380" t="str">
        <v/>
      </c>
      <c r="CL65" s="381" t="str">
        <v/>
      </c>
      <c r="CM65" s="380" t="str">
        <v/>
      </c>
      <c r="CN65" s="380" t="str">
        <v/>
      </c>
      <c r="CO65" s="380" t="str">
        <v/>
      </c>
      <c r="CP65" s="381" t="str">
        <v/>
      </c>
      <c r="CQ65" s="380" t="str">
        <v/>
      </c>
      <c r="CR65" s="380" t="str">
        <v/>
      </c>
      <c r="CS65" s="380" t="str">
        <v/>
      </c>
      <c r="CT65" s="380" t="str">
        <v/>
      </c>
      <c r="CU65" s="380" t="str">
        <v/>
      </c>
      <c r="CV65" s="380"/>
      <c r="CW65" s="380"/>
      <c r="CX65" s="380" t="str">
        <v/>
      </c>
      <c r="CY65" s="380"/>
      <c r="CZ65" s="380"/>
      <c r="DA65" s="380" t="str">
        <v/>
      </c>
      <c r="DB65" s="380"/>
      <c r="DC65" s="380"/>
      <c r="DD65" s="380" t="str">
        <v/>
      </c>
      <c r="DE65" s="380"/>
      <c r="DF65" s="380"/>
      <c r="DG65" s="380" t="str">
        <v/>
      </c>
      <c r="DH65" s="380" t="str">
        <v/>
      </c>
      <c r="DI65" s="380" t="str">
        <v/>
      </c>
      <c r="DJ65" s="381" t="str">
        <v/>
      </c>
      <c r="DK65" s="380" t="str">
        <v/>
      </c>
      <c r="DL65" s="380" t="str">
        <v/>
      </c>
      <c r="DM65" s="380" t="str">
        <v/>
      </c>
      <c r="DN65" s="381" t="str">
        <v/>
      </c>
      <c r="DO65" s="380" t="str">
        <v/>
      </c>
      <c r="DP65" s="380" t="str">
        <v/>
      </c>
      <c r="DQ65" s="380" t="str">
        <v/>
      </c>
      <c r="DR65" s="380" t="str">
        <v/>
      </c>
      <c r="DS65" s="380" t="str">
        <v/>
      </c>
      <c r="DT65" s="380"/>
      <c r="DU65" s="380"/>
      <c r="DV65" s="380" t="str">
        <v/>
      </c>
      <c r="DW65" s="380"/>
      <c r="DX65" s="380"/>
      <c r="DY65" s="380" t="str">
        <v/>
      </c>
      <c r="DZ65" s="380"/>
      <c r="EA65" s="380"/>
      <c r="EB65" s="380" t="str">
        <v/>
      </c>
      <c r="EC65" s="380"/>
      <c r="ED65" s="380"/>
      <c r="EE65" s="380" t="str">
        <v/>
      </c>
      <c r="EF65" s="380" t="str">
        <v/>
      </c>
      <c r="EG65" s="380" t="str">
        <v/>
      </c>
      <c r="EH65" s="381" t="str">
        <v/>
      </c>
      <c r="EI65" s="380" t="str">
        <v/>
      </c>
      <c r="EJ65" s="380" t="str">
        <v/>
      </c>
      <c r="EK65" s="380" t="str">
        <v/>
      </c>
      <c r="EL65" s="381" t="str">
        <v/>
      </c>
      <c r="EM65" s="382" t="str">
        <v/>
      </c>
      <c r="EN65" s="382" t="str">
        <v/>
      </c>
      <c r="EO65" s="382" t="str">
        <v/>
      </c>
    </row>
    <row r="66" spans="1:145" ht="15.6">
      <c r="A66" s="372" t="str">
        <v/>
      </c>
      <c r="B66" s="373" t="str">
        <v/>
      </c>
      <c r="C66" s="372"/>
      <c r="D66" s="374" t="str">
        <v/>
      </c>
      <c r="E66" s="374" t="str">
        <v/>
      </c>
      <c r="F66" s="374" t="str">
        <v/>
      </c>
      <c r="G66" s="375" t="str">
        <v/>
      </c>
      <c r="H66" s="375" t="str">
        <v/>
      </c>
      <c r="I66" s="375" t="str">
        <v/>
      </c>
      <c r="J66" s="375" t="str">
        <v/>
      </c>
      <c r="K66" s="375" t="str">
        <v/>
      </c>
      <c r="L66" s="375" t="str">
        <v/>
      </c>
      <c r="M66" s="372" t="str">
        <v/>
      </c>
      <c r="N66" s="372" t="str">
        <v/>
      </c>
      <c r="O66" s="372" t="str">
        <v/>
      </c>
      <c r="P66" s="372" t="str">
        <v/>
      </c>
      <c r="Q66" s="372" t="str">
        <v/>
      </c>
      <c r="R66" s="372" t="str">
        <v/>
      </c>
      <c r="S66" s="372" t="str">
        <v/>
      </c>
      <c r="T66" s="372" t="str">
        <v/>
      </c>
      <c r="U66" s="372" t="str">
        <v/>
      </c>
      <c r="V66" s="372" t="str">
        <v/>
      </c>
      <c r="W66" s="372" t="str">
        <v/>
      </c>
      <c r="X66" s="372" t="str">
        <v/>
      </c>
      <c r="Y66" s="372" t="str">
        <v/>
      </c>
      <c r="Z66" s="372" t="str">
        <v/>
      </c>
      <c r="AA66" s="372" t="str">
        <v/>
      </c>
      <c r="AB66" s="372"/>
      <c r="AC66" s="372"/>
      <c r="AD66" s="372" t="str">
        <v/>
      </c>
      <c r="AE66" s="372"/>
      <c r="AF66" s="372"/>
      <c r="AG66" s="376" t="str">
        <v/>
      </c>
      <c r="AH66" s="372"/>
      <c r="AI66" s="372"/>
      <c r="AJ66" s="372" t="str">
        <v/>
      </c>
      <c r="AK66" s="372"/>
      <c r="AL66" s="372"/>
      <c r="AM66" s="377" t="str">
        <v/>
      </c>
      <c r="AN66" s="378" t="str">
        <v/>
      </c>
      <c r="AO66" s="379" t="str">
        <v/>
      </c>
      <c r="AP66" s="379" t="str">
        <v/>
      </c>
      <c r="AQ66" s="376" t="str">
        <v/>
      </c>
      <c r="AR66" s="376" t="str">
        <v/>
      </c>
      <c r="AS66" s="372" t="str">
        <v/>
      </c>
      <c r="AT66" s="379" t="str">
        <v/>
      </c>
      <c r="AU66" s="380" t="str">
        <v/>
      </c>
      <c r="AV66" s="380" t="str">
        <v/>
      </c>
      <c r="AW66" s="380" t="str">
        <v/>
      </c>
      <c r="AX66" s="380" t="str">
        <v/>
      </c>
      <c r="AY66" s="380" t="str">
        <v/>
      </c>
      <c r="AZ66" s="380"/>
      <c r="BA66" s="380"/>
      <c r="BB66" s="380" t="str">
        <v/>
      </c>
      <c r="BC66" s="380"/>
      <c r="BD66" s="380"/>
      <c r="BE66" s="380" t="str">
        <v/>
      </c>
      <c r="BF66" s="380"/>
      <c r="BG66" s="380"/>
      <c r="BH66" s="380" t="str">
        <v/>
      </c>
      <c r="BI66" s="380"/>
      <c r="BJ66" s="380"/>
      <c r="BK66" s="380" t="str">
        <v/>
      </c>
      <c r="BL66" s="380" t="str">
        <v/>
      </c>
      <c r="BM66" s="380" t="str">
        <v/>
      </c>
      <c r="BN66" s="381" t="str">
        <v/>
      </c>
      <c r="BO66" s="380" t="str">
        <v/>
      </c>
      <c r="BP66" s="380" t="str">
        <v/>
      </c>
      <c r="BQ66" s="380" t="str">
        <v/>
      </c>
      <c r="BR66" s="381" t="str">
        <v/>
      </c>
      <c r="BS66" s="380" t="str">
        <v/>
      </c>
      <c r="BT66" s="380" t="str">
        <v/>
      </c>
      <c r="BU66" s="380" t="str">
        <v/>
      </c>
      <c r="BV66" s="380" t="str">
        <v/>
      </c>
      <c r="BW66" s="380" t="str">
        <v/>
      </c>
      <c r="BX66" s="380"/>
      <c r="BY66" s="380"/>
      <c r="BZ66" s="380" t="str">
        <v/>
      </c>
      <c r="CA66" s="380"/>
      <c r="CB66" s="380"/>
      <c r="CC66" s="380" t="str">
        <v/>
      </c>
      <c r="CD66" s="380"/>
      <c r="CE66" s="380"/>
      <c r="CF66" s="380" t="str">
        <v/>
      </c>
      <c r="CG66" s="380"/>
      <c r="CH66" s="380"/>
      <c r="CI66" s="380" t="str">
        <v/>
      </c>
      <c r="CJ66" s="380" t="str">
        <v/>
      </c>
      <c r="CK66" s="380" t="str">
        <v/>
      </c>
      <c r="CL66" s="381" t="str">
        <v/>
      </c>
      <c r="CM66" s="380" t="str">
        <v/>
      </c>
      <c r="CN66" s="380" t="str">
        <v/>
      </c>
      <c r="CO66" s="380" t="str">
        <v/>
      </c>
      <c r="CP66" s="381" t="str">
        <v/>
      </c>
      <c r="CQ66" s="380" t="str">
        <v/>
      </c>
      <c r="CR66" s="380" t="str">
        <v/>
      </c>
      <c r="CS66" s="380" t="str">
        <v/>
      </c>
      <c r="CT66" s="380" t="str">
        <v/>
      </c>
      <c r="CU66" s="380" t="str">
        <v/>
      </c>
      <c r="CV66" s="380"/>
      <c r="CW66" s="380"/>
      <c r="CX66" s="380" t="str">
        <v/>
      </c>
      <c r="CY66" s="380"/>
      <c r="CZ66" s="380"/>
      <c r="DA66" s="380" t="str">
        <v/>
      </c>
      <c r="DB66" s="380"/>
      <c r="DC66" s="380"/>
      <c r="DD66" s="380" t="str">
        <v/>
      </c>
      <c r="DE66" s="380"/>
      <c r="DF66" s="380"/>
      <c r="DG66" s="380" t="str">
        <v/>
      </c>
      <c r="DH66" s="380" t="str">
        <v/>
      </c>
      <c r="DI66" s="380" t="str">
        <v/>
      </c>
      <c r="DJ66" s="381" t="str">
        <v/>
      </c>
      <c r="DK66" s="380" t="str">
        <v/>
      </c>
      <c r="DL66" s="380" t="str">
        <v/>
      </c>
      <c r="DM66" s="380" t="str">
        <v/>
      </c>
      <c r="DN66" s="381" t="str">
        <v/>
      </c>
      <c r="DO66" s="380" t="str">
        <v/>
      </c>
      <c r="DP66" s="380" t="str">
        <v/>
      </c>
      <c r="DQ66" s="380" t="str">
        <v/>
      </c>
      <c r="DR66" s="380" t="str">
        <v/>
      </c>
      <c r="DS66" s="380" t="str">
        <v/>
      </c>
      <c r="DT66" s="380"/>
      <c r="DU66" s="380"/>
      <c r="DV66" s="380" t="str">
        <v/>
      </c>
      <c r="DW66" s="380"/>
      <c r="DX66" s="380"/>
      <c r="DY66" s="380" t="str">
        <v/>
      </c>
      <c r="DZ66" s="380"/>
      <c r="EA66" s="380"/>
      <c r="EB66" s="380" t="str">
        <v/>
      </c>
      <c r="EC66" s="380"/>
      <c r="ED66" s="380"/>
      <c r="EE66" s="380" t="str">
        <v/>
      </c>
      <c r="EF66" s="380" t="str">
        <v/>
      </c>
      <c r="EG66" s="380" t="str">
        <v/>
      </c>
      <c r="EH66" s="381" t="str">
        <v/>
      </c>
      <c r="EI66" s="380" t="str">
        <v/>
      </c>
      <c r="EJ66" s="380" t="str">
        <v/>
      </c>
      <c r="EK66" s="380" t="str">
        <v/>
      </c>
      <c r="EL66" s="381" t="str">
        <v/>
      </c>
      <c r="EM66" s="382" t="str">
        <v/>
      </c>
      <c r="EN66" s="382" t="str">
        <v/>
      </c>
      <c r="EO66" s="382" t="str">
        <v/>
      </c>
    </row>
    <row r="67" spans="1:145" ht="15.6">
      <c r="A67" s="372" t="str">
        <v/>
      </c>
      <c r="B67" s="373" t="str">
        <v/>
      </c>
      <c r="C67" s="372"/>
      <c r="D67" s="374" t="str">
        <v/>
      </c>
      <c r="E67" s="374" t="str">
        <v/>
      </c>
      <c r="F67" s="374" t="str">
        <v/>
      </c>
      <c r="G67" s="375" t="str">
        <v/>
      </c>
      <c r="H67" s="375" t="str">
        <v/>
      </c>
      <c r="I67" s="375" t="str">
        <v/>
      </c>
      <c r="J67" s="375" t="str">
        <v/>
      </c>
      <c r="K67" s="375" t="str">
        <v/>
      </c>
      <c r="L67" s="375" t="str">
        <v/>
      </c>
      <c r="M67" s="372" t="str">
        <v/>
      </c>
      <c r="N67" s="372" t="str">
        <v/>
      </c>
      <c r="O67" s="372" t="str">
        <v/>
      </c>
      <c r="P67" s="372" t="str">
        <v/>
      </c>
      <c r="Q67" s="372" t="str">
        <v/>
      </c>
      <c r="R67" s="372" t="str">
        <v/>
      </c>
      <c r="S67" s="372" t="str">
        <v/>
      </c>
      <c r="T67" s="372" t="str">
        <v/>
      </c>
      <c r="U67" s="372" t="str">
        <v/>
      </c>
      <c r="V67" s="372" t="str">
        <v/>
      </c>
      <c r="W67" s="372" t="str">
        <v/>
      </c>
      <c r="X67" s="372" t="str">
        <v/>
      </c>
      <c r="Y67" s="372" t="str">
        <v/>
      </c>
      <c r="Z67" s="372" t="str">
        <v/>
      </c>
      <c r="AA67" s="372" t="str">
        <v/>
      </c>
      <c r="AB67" s="372"/>
      <c r="AC67" s="372"/>
      <c r="AD67" s="372" t="str">
        <v/>
      </c>
      <c r="AE67" s="372"/>
      <c r="AF67" s="372"/>
      <c r="AG67" s="376" t="str">
        <v/>
      </c>
      <c r="AH67" s="372"/>
      <c r="AI67" s="372"/>
      <c r="AJ67" s="372" t="str">
        <v/>
      </c>
      <c r="AK67" s="372"/>
      <c r="AL67" s="372"/>
      <c r="AM67" s="377" t="str">
        <v/>
      </c>
      <c r="AN67" s="378" t="str">
        <v/>
      </c>
      <c r="AO67" s="379" t="str">
        <v/>
      </c>
      <c r="AP67" s="379" t="str">
        <v/>
      </c>
      <c r="AQ67" s="376" t="str">
        <v/>
      </c>
      <c r="AR67" s="376" t="str">
        <v/>
      </c>
      <c r="AS67" s="372" t="str">
        <v/>
      </c>
      <c r="AT67" s="379" t="str">
        <v/>
      </c>
      <c r="AU67" s="380" t="str">
        <v/>
      </c>
      <c r="AV67" s="380" t="str">
        <v/>
      </c>
      <c r="AW67" s="380" t="str">
        <v/>
      </c>
      <c r="AX67" s="380" t="str">
        <v/>
      </c>
      <c r="AY67" s="380" t="str">
        <v/>
      </c>
      <c r="AZ67" s="380"/>
      <c r="BA67" s="380"/>
      <c r="BB67" s="380" t="str">
        <v/>
      </c>
      <c r="BC67" s="380"/>
      <c r="BD67" s="380"/>
      <c r="BE67" s="380" t="str">
        <v/>
      </c>
      <c r="BF67" s="380"/>
      <c r="BG67" s="380"/>
      <c r="BH67" s="380" t="str">
        <v/>
      </c>
      <c r="BI67" s="380"/>
      <c r="BJ67" s="380"/>
      <c r="BK67" s="380" t="str">
        <v/>
      </c>
      <c r="BL67" s="380" t="str">
        <v/>
      </c>
      <c r="BM67" s="380" t="str">
        <v/>
      </c>
      <c r="BN67" s="381" t="str">
        <v/>
      </c>
      <c r="BO67" s="380" t="str">
        <v/>
      </c>
      <c r="BP67" s="380" t="str">
        <v/>
      </c>
      <c r="BQ67" s="380" t="str">
        <v/>
      </c>
      <c r="BR67" s="381" t="str">
        <v/>
      </c>
      <c r="BS67" s="380" t="str">
        <v/>
      </c>
      <c r="BT67" s="380" t="str">
        <v/>
      </c>
      <c r="BU67" s="380" t="str">
        <v/>
      </c>
      <c r="BV67" s="380" t="str">
        <v/>
      </c>
      <c r="BW67" s="380" t="str">
        <v/>
      </c>
      <c r="BX67" s="380"/>
      <c r="BY67" s="380"/>
      <c r="BZ67" s="380" t="str">
        <v/>
      </c>
      <c r="CA67" s="380"/>
      <c r="CB67" s="380"/>
      <c r="CC67" s="380" t="str">
        <v/>
      </c>
      <c r="CD67" s="380"/>
      <c r="CE67" s="380"/>
      <c r="CF67" s="380" t="str">
        <v/>
      </c>
      <c r="CG67" s="380"/>
      <c r="CH67" s="380"/>
      <c r="CI67" s="380" t="str">
        <v/>
      </c>
      <c r="CJ67" s="380" t="str">
        <v/>
      </c>
      <c r="CK67" s="380" t="str">
        <v/>
      </c>
      <c r="CL67" s="381" t="str">
        <v/>
      </c>
      <c r="CM67" s="380" t="str">
        <v/>
      </c>
      <c r="CN67" s="380" t="str">
        <v/>
      </c>
      <c r="CO67" s="380" t="str">
        <v/>
      </c>
      <c r="CP67" s="381" t="str">
        <v/>
      </c>
      <c r="CQ67" s="380" t="str">
        <v/>
      </c>
      <c r="CR67" s="380" t="str">
        <v/>
      </c>
      <c r="CS67" s="380" t="str">
        <v/>
      </c>
      <c r="CT67" s="380" t="str">
        <v/>
      </c>
      <c r="CU67" s="380" t="str">
        <v/>
      </c>
      <c r="CV67" s="380"/>
      <c r="CW67" s="380"/>
      <c r="CX67" s="380" t="str">
        <v/>
      </c>
      <c r="CY67" s="380"/>
      <c r="CZ67" s="380"/>
      <c r="DA67" s="380" t="str">
        <v/>
      </c>
      <c r="DB67" s="380"/>
      <c r="DC67" s="380"/>
      <c r="DD67" s="380" t="str">
        <v/>
      </c>
      <c r="DE67" s="380"/>
      <c r="DF67" s="380"/>
      <c r="DG67" s="380" t="str">
        <v/>
      </c>
      <c r="DH67" s="380" t="str">
        <v/>
      </c>
      <c r="DI67" s="380" t="str">
        <v/>
      </c>
      <c r="DJ67" s="381" t="str">
        <v/>
      </c>
      <c r="DK67" s="380" t="str">
        <v/>
      </c>
      <c r="DL67" s="380" t="str">
        <v/>
      </c>
      <c r="DM67" s="380" t="str">
        <v/>
      </c>
      <c r="DN67" s="381" t="str">
        <v/>
      </c>
      <c r="DO67" s="380" t="str">
        <v/>
      </c>
      <c r="DP67" s="380" t="str">
        <v/>
      </c>
      <c r="DQ67" s="380" t="str">
        <v/>
      </c>
      <c r="DR67" s="380" t="str">
        <v/>
      </c>
      <c r="DS67" s="380" t="str">
        <v/>
      </c>
      <c r="DT67" s="380"/>
      <c r="DU67" s="380"/>
      <c r="DV67" s="380" t="str">
        <v/>
      </c>
      <c r="DW67" s="380"/>
      <c r="DX67" s="380"/>
      <c r="DY67" s="380" t="str">
        <v/>
      </c>
      <c r="DZ67" s="380"/>
      <c r="EA67" s="380"/>
      <c r="EB67" s="380" t="str">
        <v/>
      </c>
      <c r="EC67" s="380"/>
      <c r="ED67" s="380"/>
      <c r="EE67" s="380" t="str">
        <v/>
      </c>
      <c r="EF67" s="380" t="str">
        <v/>
      </c>
      <c r="EG67" s="380" t="str">
        <v/>
      </c>
      <c r="EH67" s="381" t="str">
        <v/>
      </c>
      <c r="EI67" s="380" t="str">
        <v/>
      </c>
      <c r="EJ67" s="380" t="str">
        <v/>
      </c>
      <c r="EK67" s="380" t="str">
        <v/>
      </c>
      <c r="EL67" s="381" t="str">
        <v/>
      </c>
      <c r="EM67" s="382" t="str">
        <v/>
      </c>
      <c r="EN67" s="382" t="str">
        <v/>
      </c>
      <c r="EO67" s="382" t="str">
        <v/>
      </c>
    </row>
    <row r="68" spans="1:145" ht="15.6">
      <c r="A68" s="372" t="str">
        <v/>
      </c>
      <c r="B68" s="373" t="str">
        <v/>
      </c>
      <c r="C68" s="372"/>
      <c r="D68" s="374" t="str">
        <v/>
      </c>
      <c r="E68" s="374" t="str">
        <v/>
      </c>
      <c r="F68" s="374" t="str">
        <v/>
      </c>
      <c r="G68" s="375" t="str">
        <v/>
      </c>
      <c r="H68" s="375" t="str">
        <v/>
      </c>
      <c r="I68" s="375" t="str">
        <v/>
      </c>
      <c r="J68" s="375" t="str">
        <v/>
      </c>
      <c r="K68" s="375" t="str">
        <v/>
      </c>
      <c r="L68" s="375" t="str">
        <v/>
      </c>
      <c r="M68" s="372" t="str">
        <v/>
      </c>
      <c r="N68" s="372" t="str">
        <v/>
      </c>
      <c r="O68" s="372" t="str">
        <v/>
      </c>
      <c r="P68" s="372" t="str">
        <v/>
      </c>
      <c r="Q68" s="372" t="str">
        <v/>
      </c>
      <c r="R68" s="372" t="str">
        <v/>
      </c>
      <c r="S68" s="372" t="str">
        <v/>
      </c>
      <c r="T68" s="372" t="str">
        <v/>
      </c>
      <c r="U68" s="372" t="str">
        <v/>
      </c>
      <c r="V68" s="372" t="str">
        <v/>
      </c>
      <c r="W68" s="372" t="str">
        <v/>
      </c>
      <c r="X68" s="372" t="str">
        <v/>
      </c>
      <c r="Y68" s="372" t="str">
        <v/>
      </c>
      <c r="Z68" s="372" t="str">
        <v/>
      </c>
      <c r="AA68" s="372" t="str">
        <v/>
      </c>
      <c r="AB68" s="372"/>
      <c r="AC68" s="372"/>
      <c r="AD68" s="372" t="str">
        <v/>
      </c>
      <c r="AE68" s="372"/>
      <c r="AF68" s="372"/>
      <c r="AG68" s="376" t="str">
        <v/>
      </c>
      <c r="AH68" s="372"/>
      <c r="AI68" s="372"/>
      <c r="AJ68" s="372" t="str">
        <v/>
      </c>
      <c r="AK68" s="372"/>
      <c r="AL68" s="372"/>
      <c r="AM68" s="377" t="str">
        <v/>
      </c>
      <c r="AN68" s="378" t="str">
        <v/>
      </c>
      <c r="AO68" s="379" t="str">
        <v/>
      </c>
      <c r="AP68" s="379" t="str">
        <v/>
      </c>
      <c r="AQ68" s="376" t="str">
        <v/>
      </c>
      <c r="AR68" s="376" t="str">
        <v/>
      </c>
      <c r="AS68" s="372" t="str">
        <v/>
      </c>
      <c r="AT68" s="379" t="str">
        <v/>
      </c>
      <c r="AU68" s="380" t="str">
        <v/>
      </c>
      <c r="AV68" s="380" t="str">
        <v/>
      </c>
      <c r="AW68" s="380" t="str">
        <v/>
      </c>
      <c r="AX68" s="380" t="str">
        <v/>
      </c>
      <c r="AY68" s="380" t="str">
        <v/>
      </c>
      <c r="AZ68" s="380"/>
      <c r="BA68" s="380"/>
      <c r="BB68" s="380" t="str">
        <v/>
      </c>
      <c r="BC68" s="380"/>
      <c r="BD68" s="380"/>
      <c r="BE68" s="380" t="str">
        <v/>
      </c>
      <c r="BF68" s="380"/>
      <c r="BG68" s="380"/>
      <c r="BH68" s="380" t="str">
        <v/>
      </c>
      <c r="BI68" s="380"/>
      <c r="BJ68" s="380"/>
      <c r="BK68" s="380" t="str">
        <v/>
      </c>
      <c r="BL68" s="380" t="str">
        <v/>
      </c>
      <c r="BM68" s="380" t="str">
        <v/>
      </c>
      <c r="BN68" s="381" t="str">
        <v/>
      </c>
      <c r="BO68" s="380" t="str">
        <v/>
      </c>
      <c r="BP68" s="380" t="str">
        <v/>
      </c>
      <c r="BQ68" s="380" t="str">
        <v/>
      </c>
      <c r="BR68" s="381" t="str">
        <v/>
      </c>
      <c r="BS68" s="380" t="str">
        <v/>
      </c>
      <c r="BT68" s="380" t="str">
        <v/>
      </c>
      <c r="BU68" s="380" t="str">
        <v/>
      </c>
      <c r="BV68" s="380" t="str">
        <v/>
      </c>
      <c r="BW68" s="380" t="str">
        <v/>
      </c>
      <c r="BX68" s="380"/>
      <c r="BY68" s="380"/>
      <c r="BZ68" s="380" t="str">
        <v/>
      </c>
      <c r="CA68" s="380"/>
      <c r="CB68" s="380"/>
      <c r="CC68" s="380" t="str">
        <v/>
      </c>
      <c r="CD68" s="380"/>
      <c r="CE68" s="380"/>
      <c r="CF68" s="380" t="str">
        <v/>
      </c>
      <c r="CG68" s="380"/>
      <c r="CH68" s="380"/>
      <c r="CI68" s="380" t="str">
        <v/>
      </c>
      <c r="CJ68" s="380" t="str">
        <v/>
      </c>
      <c r="CK68" s="380" t="str">
        <v/>
      </c>
      <c r="CL68" s="381" t="str">
        <v/>
      </c>
      <c r="CM68" s="380" t="str">
        <v/>
      </c>
      <c r="CN68" s="380" t="str">
        <v/>
      </c>
      <c r="CO68" s="380" t="str">
        <v/>
      </c>
      <c r="CP68" s="381" t="str">
        <v/>
      </c>
      <c r="CQ68" s="380" t="str">
        <v/>
      </c>
      <c r="CR68" s="380" t="str">
        <v/>
      </c>
      <c r="CS68" s="380" t="str">
        <v/>
      </c>
      <c r="CT68" s="380" t="str">
        <v/>
      </c>
      <c r="CU68" s="380" t="str">
        <v/>
      </c>
      <c r="CV68" s="380"/>
      <c r="CW68" s="380"/>
      <c r="CX68" s="380" t="str">
        <v/>
      </c>
      <c r="CY68" s="380"/>
      <c r="CZ68" s="380"/>
      <c r="DA68" s="380" t="str">
        <v/>
      </c>
      <c r="DB68" s="380"/>
      <c r="DC68" s="380"/>
      <c r="DD68" s="380" t="str">
        <v/>
      </c>
      <c r="DE68" s="380"/>
      <c r="DF68" s="380"/>
      <c r="DG68" s="380" t="str">
        <v/>
      </c>
      <c r="DH68" s="380" t="str">
        <v/>
      </c>
      <c r="DI68" s="380" t="str">
        <v/>
      </c>
      <c r="DJ68" s="381" t="str">
        <v/>
      </c>
      <c r="DK68" s="380" t="str">
        <v/>
      </c>
      <c r="DL68" s="380" t="str">
        <v/>
      </c>
      <c r="DM68" s="380" t="str">
        <v/>
      </c>
      <c r="DN68" s="381" t="str">
        <v/>
      </c>
      <c r="DO68" s="380" t="str">
        <v/>
      </c>
      <c r="DP68" s="380" t="str">
        <v/>
      </c>
      <c r="DQ68" s="380" t="str">
        <v/>
      </c>
      <c r="DR68" s="380" t="str">
        <v/>
      </c>
      <c r="DS68" s="380" t="str">
        <v/>
      </c>
      <c r="DT68" s="380"/>
      <c r="DU68" s="380"/>
      <c r="DV68" s="380" t="str">
        <v/>
      </c>
      <c r="DW68" s="380"/>
      <c r="DX68" s="380"/>
      <c r="DY68" s="380" t="str">
        <v/>
      </c>
      <c r="DZ68" s="380"/>
      <c r="EA68" s="380"/>
      <c r="EB68" s="380" t="str">
        <v/>
      </c>
      <c r="EC68" s="380"/>
      <c r="ED68" s="380"/>
      <c r="EE68" s="380" t="str">
        <v/>
      </c>
      <c r="EF68" s="380" t="str">
        <v/>
      </c>
      <c r="EG68" s="380" t="str">
        <v/>
      </c>
      <c r="EH68" s="381" t="str">
        <v/>
      </c>
      <c r="EI68" s="380" t="str">
        <v/>
      </c>
      <c r="EJ68" s="380" t="str">
        <v/>
      </c>
      <c r="EK68" s="380" t="str">
        <v/>
      </c>
      <c r="EL68" s="381" t="str">
        <v/>
      </c>
      <c r="EM68" s="382" t="str">
        <v/>
      </c>
      <c r="EN68" s="382" t="str">
        <v/>
      </c>
      <c r="EO68" s="382" t="str">
        <v/>
      </c>
    </row>
    <row r="69" spans="1:145" ht="15.6">
      <c r="A69" s="372" t="str">
        <v/>
      </c>
      <c r="B69" s="373" t="str">
        <v/>
      </c>
      <c r="C69" s="372"/>
      <c r="D69" s="374" t="str">
        <v/>
      </c>
      <c r="E69" s="374" t="str">
        <v/>
      </c>
      <c r="F69" s="374" t="str">
        <v/>
      </c>
      <c r="G69" s="375" t="str">
        <v/>
      </c>
      <c r="H69" s="375" t="str">
        <v/>
      </c>
      <c r="I69" s="375" t="str">
        <v/>
      </c>
      <c r="J69" s="375" t="str">
        <v/>
      </c>
      <c r="K69" s="375" t="str">
        <v/>
      </c>
      <c r="L69" s="375" t="str">
        <v/>
      </c>
      <c r="M69" s="372" t="str">
        <v/>
      </c>
      <c r="N69" s="372" t="str">
        <v/>
      </c>
      <c r="O69" s="372" t="str">
        <v/>
      </c>
      <c r="P69" s="372" t="str">
        <v/>
      </c>
      <c r="Q69" s="372" t="str">
        <v/>
      </c>
      <c r="R69" s="372" t="str">
        <v/>
      </c>
      <c r="S69" s="372" t="str">
        <v/>
      </c>
      <c r="T69" s="372" t="str">
        <v/>
      </c>
      <c r="U69" s="372" t="str">
        <v/>
      </c>
      <c r="V69" s="372" t="str">
        <v/>
      </c>
      <c r="W69" s="372" t="str">
        <v/>
      </c>
      <c r="X69" s="372" t="str">
        <v/>
      </c>
      <c r="Y69" s="372" t="str">
        <v/>
      </c>
      <c r="Z69" s="372" t="str">
        <v/>
      </c>
      <c r="AA69" s="372" t="str">
        <v/>
      </c>
      <c r="AB69" s="372"/>
      <c r="AC69" s="372"/>
      <c r="AD69" s="372" t="str">
        <v/>
      </c>
      <c r="AE69" s="372"/>
      <c r="AF69" s="372"/>
      <c r="AG69" s="376" t="str">
        <v/>
      </c>
      <c r="AH69" s="372"/>
      <c r="AI69" s="372"/>
      <c r="AJ69" s="372" t="str">
        <v/>
      </c>
      <c r="AK69" s="372"/>
      <c r="AL69" s="372"/>
      <c r="AM69" s="377" t="str">
        <v/>
      </c>
      <c r="AN69" s="378" t="str">
        <v/>
      </c>
      <c r="AO69" s="379" t="str">
        <v/>
      </c>
      <c r="AP69" s="379" t="str">
        <v/>
      </c>
      <c r="AQ69" s="376" t="str">
        <v/>
      </c>
      <c r="AR69" s="376" t="str">
        <v/>
      </c>
      <c r="AS69" s="372" t="str">
        <v/>
      </c>
      <c r="AT69" s="379" t="str">
        <v/>
      </c>
      <c r="AU69" s="380" t="str">
        <v/>
      </c>
      <c r="AV69" s="380" t="str">
        <v/>
      </c>
      <c r="AW69" s="380" t="str">
        <v/>
      </c>
      <c r="AX69" s="380" t="str">
        <v/>
      </c>
      <c r="AY69" s="380" t="str">
        <v/>
      </c>
      <c r="AZ69" s="380"/>
      <c r="BA69" s="380"/>
      <c r="BB69" s="380" t="str">
        <v/>
      </c>
      <c r="BC69" s="380"/>
      <c r="BD69" s="380"/>
      <c r="BE69" s="380" t="str">
        <v/>
      </c>
      <c r="BF69" s="380"/>
      <c r="BG69" s="380"/>
      <c r="BH69" s="380" t="str">
        <v/>
      </c>
      <c r="BI69" s="380"/>
      <c r="BJ69" s="380"/>
      <c r="BK69" s="380" t="str">
        <v/>
      </c>
      <c r="BL69" s="380" t="str">
        <v/>
      </c>
      <c r="BM69" s="380" t="str">
        <v/>
      </c>
      <c r="BN69" s="381" t="str">
        <v/>
      </c>
      <c r="BO69" s="380" t="str">
        <v/>
      </c>
      <c r="BP69" s="380" t="str">
        <v/>
      </c>
      <c r="BQ69" s="380" t="str">
        <v/>
      </c>
      <c r="BR69" s="381" t="str">
        <v/>
      </c>
      <c r="BS69" s="380" t="str">
        <v/>
      </c>
      <c r="BT69" s="380" t="str">
        <v/>
      </c>
      <c r="BU69" s="380" t="str">
        <v/>
      </c>
      <c r="BV69" s="380" t="str">
        <v/>
      </c>
      <c r="BW69" s="380" t="str">
        <v/>
      </c>
      <c r="BX69" s="380"/>
      <c r="BY69" s="380"/>
      <c r="BZ69" s="380" t="str">
        <v/>
      </c>
      <c r="CA69" s="380"/>
      <c r="CB69" s="380"/>
      <c r="CC69" s="380" t="str">
        <v/>
      </c>
      <c r="CD69" s="380"/>
      <c r="CE69" s="380"/>
      <c r="CF69" s="380" t="str">
        <v/>
      </c>
      <c r="CG69" s="380"/>
      <c r="CH69" s="380"/>
      <c r="CI69" s="380" t="str">
        <v/>
      </c>
      <c r="CJ69" s="380" t="str">
        <v/>
      </c>
      <c r="CK69" s="380" t="str">
        <v/>
      </c>
      <c r="CL69" s="381" t="str">
        <v/>
      </c>
      <c r="CM69" s="380" t="str">
        <v/>
      </c>
      <c r="CN69" s="380" t="str">
        <v/>
      </c>
      <c r="CO69" s="380" t="str">
        <v/>
      </c>
      <c r="CP69" s="381" t="str">
        <v/>
      </c>
      <c r="CQ69" s="380" t="str">
        <v/>
      </c>
      <c r="CR69" s="380" t="str">
        <v/>
      </c>
      <c r="CS69" s="380" t="str">
        <v/>
      </c>
      <c r="CT69" s="380" t="str">
        <v/>
      </c>
      <c r="CU69" s="380" t="str">
        <v/>
      </c>
      <c r="CV69" s="380"/>
      <c r="CW69" s="380"/>
      <c r="CX69" s="380" t="str">
        <v/>
      </c>
      <c r="CY69" s="380"/>
      <c r="CZ69" s="380"/>
      <c r="DA69" s="380" t="str">
        <v/>
      </c>
      <c r="DB69" s="380"/>
      <c r="DC69" s="380"/>
      <c r="DD69" s="380" t="str">
        <v/>
      </c>
      <c r="DE69" s="380"/>
      <c r="DF69" s="380"/>
      <c r="DG69" s="380" t="str">
        <v/>
      </c>
      <c r="DH69" s="380" t="str">
        <v/>
      </c>
      <c r="DI69" s="380" t="str">
        <v/>
      </c>
      <c r="DJ69" s="381" t="str">
        <v/>
      </c>
      <c r="DK69" s="380" t="str">
        <v/>
      </c>
      <c r="DL69" s="380" t="str">
        <v/>
      </c>
      <c r="DM69" s="380" t="str">
        <v/>
      </c>
      <c r="DN69" s="381" t="str">
        <v/>
      </c>
      <c r="DO69" s="380" t="str">
        <v/>
      </c>
      <c r="DP69" s="380" t="str">
        <v/>
      </c>
      <c r="DQ69" s="380" t="str">
        <v/>
      </c>
      <c r="DR69" s="380" t="str">
        <v/>
      </c>
      <c r="DS69" s="380" t="str">
        <v/>
      </c>
      <c r="DT69" s="380"/>
      <c r="DU69" s="380"/>
      <c r="DV69" s="380" t="str">
        <v/>
      </c>
      <c r="DW69" s="380"/>
      <c r="DX69" s="380"/>
      <c r="DY69" s="380" t="str">
        <v/>
      </c>
      <c r="DZ69" s="380"/>
      <c r="EA69" s="380"/>
      <c r="EB69" s="380" t="str">
        <v/>
      </c>
      <c r="EC69" s="380"/>
      <c r="ED69" s="380"/>
      <c r="EE69" s="380" t="str">
        <v/>
      </c>
      <c r="EF69" s="380" t="str">
        <v/>
      </c>
      <c r="EG69" s="380" t="str">
        <v/>
      </c>
      <c r="EH69" s="381" t="str">
        <v/>
      </c>
      <c r="EI69" s="380" t="str">
        <v/>
      </c>
      <c r="EJ69" s="380" t="str">
        <v/>
      </c>
      <c r="EK69" s="380" t="str">
        <v/>
      </c>
      <c r="EL69" s="381" t="str">
        <v/>
      </c>
      <c r="EM69" s="382" t="str">
        <v/>
      </c>
      <c r="EN69" s="382" t="str">
        <v/>
      </c>
      <c r="EO69" s="382" t="str">
        <v/>
      </c>
    </row>
    <row r="70" spans="1:145" ht="15.6">
      <c r="A70" s="372" t="str">
        <v/>
      </c>
      <c r="B70" s="373" t="str">
        <v/>
      </c>
      <c r="C70" s="372"/>
      <c r="D70" s="374" t="str">
        <v/>
      </c>
      <c r="E70" s="374" t="str">
        <v/>
      </c>
      <c r="F70" s="374" t="str">
        <v/>
      </c>
      <c r="G70" s="375" t="str">
        <v/>
      </c>
      <c r="H70" s="375" t="str">
        <v/>
      </c>
      <c r="I70" s="375" t="str">
        <v/>
      </c>
      <c r="J70" s="375" t="str">
        <v/>
      </c>
      <c r="K70" s="375" t="str">
        <v/>
      </c>
      <c r="L70" s="375" t="str">
        <v/>
      </c>
      <c r="M70" s="372" t="str">
        <v/>
      </c>
      <c r="N70" s="372" t="str">
        <v/>
      </c>
      <c r="O70" s="372" t="str">
        <v/>
      </c>
      <c r="P70" s="372" t="str">
        <v/>
      </c>
      <c r="Q70" s="372" t="str">
        <v/>
      </c>
      <c r="R70" s="372" t="str">
        <v/>
      </c>
      <c r="S70" s="372" t="str">
        <v/>
      </c>
      <c r="T70" s="372" t="str">
        <v/>
      </c>
      <c r="U70" s="372" t="str">
        <v/>
      </c>
      <c r="V70" s="372" t="str">
        <v/>
      </c>
      <c r="W70" s="372" t="str">
        <v/>
      </c>
      <c r="X70" s="372" t="str">
        <v/>
      </c>
      <c r="Y70" s="372" t="str">
        <v/>
      </c>
      <c r="Z70" s="372" t="str">
        <v/>
      </c>
      <c r="AA70" s="372" t="str">
        <v/>
      </c>
      <c r="AB70" s="372"/>
      <c r="AC70" s="372"/>
      <c r="AD70" s="372" t="str">
        <v/>
      </c>
      <c r="AE70" s="372"/>
      <c r="AF70" s="372"/>
      <c r="AG70" s="376" t="str">
        <v/>
      </c>
      <c r="AH70" s="372"/>
      <c r="AI70" s="372"/>
      <c r="AJ70" s="372" t="str">
        <v/>
      </c>
      <c r="AK70" s="372"/>
      <c r="AL70" s="372"/>
      <c r="AM70" s="377" t="str">
        <v/>
      </c>
      <c r="AN70" s="378" t="str">
        <v/>
      </c>
      <c r="AO70" s="379" t="str">
        <v/>
      </c>
      <c r="AP70" s="379" t="str">
        <v/>
      </c>
      <c r="AQ70" s="376" t="str">
        <v/>
      </c>
      <c r="AR70" s="376" t="str">
        <v/>
      </c>
      <c r="AS70" s="372" t="str">
        <v/>
      </c>
      <c r="AT70" s="379" t="str">
        <v/>
      </c>
      <c r="AU70" s="380" t="str">
        <v/>
      </c>
      <c r="AV70" s="380" t="str">
        <v/>
      </c>
      <c r="AW70" s="380" t="str">
        <v/>
      </c>
      <c r="AX70" s="380" t="str">
        <v/>
      </c>
      <c r="AY70" s="380" t="str">
        <v/>
      </c>
      <c r="AZ70" s="380"/>
      <c r="BA70" s="380"/>
      <c r="BB70" s="380" t="str">
        <v/>
      </c>
      <c r="BC70" s="380"/>
      <c r="BD70" s="380"/>
      <c r="BE70" s="380" t="str">
        <v/>
      </c>
      <c r="BF70" s="380"/>
      <c r="BG70" s="380"/>
      <c r="BH70" s="380" t="str">
        <v/>
      </c>
      <c r="BI70" s="380"/>
      <c r="BJ70" s="380"/>
      <c r="BK70" s="380" t="str">
        <v/>
      </c>
      <c r="BL70" s="380" t="str">
        <v/>
      </c>
      <c r="BM70" s="380" t="str">
        <v/>
      </c>
      <c r="BN70" s="381" t="str">
        <v/>
      </c>
      <c r="BO70" s="380" t="str">
        <v/>
      </c>
      <c r="BP70" s="380" t="str">
        <v/>
      </c>
      <c r="BQ70" s="380" t="str">
        <v/>
      </c>
      <c r="BR70" s="381" t="str">
        <v/>
      </c>
      <c r="BS70" s="380" t="str">
        <v/>
      </c>
      <c r="BT70" s="380" t="str">
        <v/>
      </c>
      <c r="BU70" s="380" t="str">
        <v/>
      </c>
      <c r="BV70" s="380" t="str">
        <v/>
      </c>
      <c r="BW70" s="380" t="str">
        <v/>
      </c>
      <c r="BX70" s="380"/>
      <c r="BY70" s="380"/>
      <c r="BZ70" s="380" t="str">
        <v/>
      </c>
      <c r="CA70" s="380"/>
      <c r="CB70" s="380"/>
      <c r="CC70" s="380" t="str">
        <v/>
      </c>
      <c r="CD70" s="380"/>
      <c r="CE70" s="380"/>
      <c r="CF70" s="380" t="str">
        <v/>
      </c>
      <c r="CG70" s="380"/>
      <c r="CH70" s="380"/>
      <c r="CI70" s="380" t="str">
        <v/>
      </c>
      <c r="CJ70" s="380" t="str">
        <v/>
      </c>
      <c r="CK70" s="380" t="str">
        <v/>
      </c>
      <c r="CL70" s="381" t="str">
        <v/>
      </c>
      <c r="CM70" s="380" t="str">
        <v/>
      </c>
      <c r="CN70" s="380" t="str">
        <v/>
      </c>
      <c r="CO70" s="380" t="str">
        <v/>
      </c>
      <c r="CP70" s="381" t="str">
        <v/>
      </c>
      <c r="CQ70" s="380" t="str">
        <v/>
      </c>
      <c r="CR70" s="380" t="str">
        <v/>
      </c>
      <c r="CS70" s="380" t="str">
        <v/>
      </c>
      <c r="CT70" s="380" t="str">
        <v/>
      </c>
      <c r="CU70" s="380" t="str">
        <v/>
      </c>
      <c r="CV70" s="380"/>
      <c r="CW70" s="380"/>
      <c r="CX70" s="380" t="str">
        <v/>
      </c>
      <c r="CY70" s="380"/>
      <c r="CZ70" s="380"/>
      <c r="DA70" s="380" t="str">
        <v/>
      </c>
      <c r="DB70" s="380"/>
      <c r="DC70" s="380"/>
      <c r="DD70" s="380" t="str">
        <v/>
      </c>
      <c r="DE70" s="380"/>
      <c r="DF70" s="380"/>
      <c r="DG70" s="380" t="str">
        <v/>
      </c>
      <c r="DH70" s="380" t="str">
        <v/>
      </c>
      <c r="DI70" s="380" t="str">
        <v/>
      </c>
      <c r="DJ70" s="381" t="str">
        <v/>
      </c>
      <c r="DK70" s="380" t="str">
        <v/>
      </c>
      <c r="DL70" s="380" t="str">
        <v/>
      </c>
      <c r="DM70" s="380" t="str">
        <v/>
      </c>
      <c r="DN70" s="381" t="str">
        <v/>
      </c>
      <c r="DO70" s="380" t="str">
        <v/>
      </c>
      <c r="DP70" s="380" t="str">
        <v/>
      </c>
      <c r="DQ70" s="380" t="str">
        <v/>
      </c>
      <c r="DR70" s="380" t="str">
        <v/>
      </c>
      <c r="DS70" s="380" t="str">
        <v/>
      </c>
      <c r="DT70" s="380"/>
      <c r="DU70" s="380"/>
      <c r="DV70" s="380" t="str">
        <v/>
      </c>
      <c r="DW70" s="380"/>
      <c r="DX70" s="380"/>
      <c r="DY70" s="380" t="str">
        <v/>
      </c>
      <c r="DZ70" s="380"/>
      <c r="EA70" s="380"/>
      <c r="EB70" s="380" t="str">
        <v/>
      </c>
      <c r="EC70" s="380"/>
      <c r="ED70" s="380"/>
      <c r="EE70" s="380" t="str">
        <v/>
      </c>
      <c r="EF70" s="380" t="str">
        <v/>
      </c>
      <c r="EG70" s="380" t="str">
        <v/>
      </c>
      <c r="EH70" s="381" t="str">
        <v/>
      </c>
      <c r="EI70" s="380" t="str">
        <v/>
      </c>
      <c r="EJ70" s="380" t="str">
        <v/>
      </c>
      <c r="EK70" s="380" t="str">
        <v/>
      </c>
      <c r="EL70" s="381" t="str">
        <v/>
      </c>
      <c r="EM70" s="382" t="str">
        <v/>
      </c>
      <c r="EN70" s="382" t="str">
        <v/>
      </c>
      <c r="EO70" s="382" t="str">
        <v/>
      </c>
    </row>
    <row r="71" spans="1:145" ht="15.6">
      <c r="A71" s="372" t="str">
        <v/>
      </c>
      <c r="B71" s="373" t="str">
        <v/>
      </c>
      <c r="C71" s="372"/>
      <c r="D71" s="374" t="str">
        <v/>
      </c>
      <c r="E71" s="374" t="str">
        <v/>
      </c>
      <c r="F71" s="374" t="str">
        <v/>
      </c>
      <c r="G71" s="375" t="str">
        <v/>
      </c>
      <c r="H71" s="375" t="str">
        <v/>
      </c>
      <c r="I71" s="375" t="str">
        <v/>
      </c>
      <c r="J71" s="375" t="str">
        <v/>
      </c>
      <c r="K71" s="375" t="str">
        <v/>
      </c>
      <c r="L71" s="375" t="str">
        <v/>
      </c>
      <c r="M71" s="372" t="str">
        <v/>
      </c>
      <c r="N71" s="372" t="str">
        <v/>
      </c>
      <c r="O71" s="372" t="str">
        <v/>
      </c>
      <c r="P71" s="372" t="str">
        <v/>
      </c>
      <c r="Q71" s="372" t="str">
        <v/>
      </c>
      <c r="R71" s="372" t="str">
        <v/>
      </c>
      <c r="S71" s="372" t="str">
        <v/>
      </c>
      <c r="T71" s="372" t="str">
        <v/>
      </c>
      <c r="U71" s="372" t="str">
        <v/>
      </c>
      <c r="V71" s="372" t="str">
        <v/>
      </c>
      <c r="W71" s="372" t="str">
        <v/>
      </c>
      <c r="X71" s="372" t="str">
        <v/>
      </c>
      <c r="Y71" s="372" t="str">
        <v/>
      </c>
      <c r="Z71" s="372" t="str">
        <v/>
      </c>
      <c r="AA71" s="372" t="str">
        <v/>
      </c>
      <c r="AB71" s="372"/>
      <c r="AC71" s="372"/>
      <c r="AD71" s="372" t="str">
        <v/>
      </c>
      <c r="AE71" s="372"/>
      <c r="AF71" s="372"/>
      <c r="AG71" s="376" t="str">
        <v/>
      </c>
      <c r="AH71" s="372"/>
      <c r="AI71" s="372"/>
      <c r="AJ71" s="372" t="str">
        <v/>
      </c>
      <c r="AK71" s="372"/>
      <c r="AL71" s="372"/>
      <c r="AM71" s="377" t="str">
        <v/>
      </c>
      <c r="AN71" s="378" t="str">
        <v/>
      </c>
      <c r="AO71" s="379" t="str">
        <v/>
      </c>
      <c r="AP71" s="379" t="str">
        <v/>
      </c>
      <c r="AQ71" s="376" t="str">
        <v/>
      </c>
      <c r="AR71" s="376" t="str">
        <v/>
      </c>
      <c r="AS71" s="372" t="str">
        <v/>
      </c>
      <c r="AT71" s="379" t="str">
        <v/>
      </c>
      <c r="AU71" s="380" t="str">
        <v/>
      </c>
      <c r="AV71" s="380" t="str">
        <v/>
      </c>
      <c r="AW71" s="380" t="str">
        <v/>
      </c>
      <c r="AX71" s="380" t="str">
        <v/>
      </c>
      <c r="AY71" s="380" t="str">
        <v/>
      </c>
      <c r="AZ71" s="380"/>
      <c r="BA71" s="380"/>
      <c r="BB71" s="380" t="str">
        <v/>
      </c>
      <c r="BC71" s="380"/>
      <c r="BD71" s="380"/>
      <c r="BE71" s="380" t="str">
        <v/>
      </c>
      <c r="BF71" s="380"/>
      <c r="BG71" s="380"/>
      <c r="BH71" s="380" t="str">
        <v/>
      </c>
      <c r="BI71" s="380"/>
      <c r="BJ71" s="380"/>
      <c r="BK71" s="380" t="str">
        <v/>
      </c>
      <c r="BL71" s="380" t="str">
        <v/>
      </c>
      <c r="BM71" s="380" t="str">
        <v/>
      </c>
      <c r="BN71" s="381" t="str">
        <v/>
      </c>
      <c r="BO71" s="380" t="str">
        <v/>
      </c>
      <c r="BP71" s="380" t="str">
        <v/>
      </c>
      <c r="BQ71" s="380" t="str">
        <v/>
      </c>
      <c r="BR71" s="381" t="str">
        <v/>
      </c>
      <c r="BS71" s="380" t="str">
        <v/>
      </c>
      <c r="BT71" s="380" t="str">
        <v/>
      </c>
      <c r="BU71" s="380" t="str">
        <v/>
      </c>
      <c r="BV71" s="380" t="str">
        <v/>
      </c>
      <c r="BW71" s="380" t="str">
        <v/>
      </c>
      <c r="BX71" s="380"/>
      <c r="BY71" s="380"/>
      <c r="BZ71" s="380" t="str">
        <v/>
      </c>
      <c r="CA71" s="380"/>
      <c r="CB71" s="380"/>
      <c r="CC71" s="380" t="str">
        <v/>
      </c>
      <c r="CD71" s="380"/>
      <c r="CE71" s="380"/>
      <c r="CF71" s="380" t="str">
        <v/>
      </c>
      <c r="CG71" s="380"/>
      <c r="CH71" s="380"/>
      <c r="CI71" s="380" t="str">
        <v/>
      </c>
      <c r="CJ71" s="380" t="str">
        <v/>
      </c>
      <c r="CK71" s="380" t="str">
        <v/>
      </c>
      <c r="CL71" s="381" t="str">
        <v/>
      </c>
      <c r="CM71" s="380" t="str">
        <v/>
      </c>
      <c r="CN71" s="380" t="str">
        <v/>
      </c>
      <c r="CO71" s="380" t="str">
        <v/>
      </c>
      <c r="CP71" s="381" t="str">
        <v/>
      </c>
      <c r="CQ71" s="380" t="str">
        <v/>
      </c>
      <c r="CR71" s="380" t="str">
        <v/>
      </c>
      <c r="CS71" s="380" t="str">
        <v/>
      </c>
      <c r="CT71" s="380" t="str">
        <v/>
      </c>
      <c r="CU71" s="380" t="str">
        <v/>
      </c>
      <c r="CV71" s="380"/>
      <c r="CW71" s="380"/>
      <c r="CX71" s="380" t="str">
        <v/>
      </c>
      <c r="CY71" s="380"/>
      <c r="CZ71" s="380"/>
      <c r="DA71" s="380" t="str">
        <v/>
      </c>
      <c r="DB71" s="380"/>
      <c r="DC71" s="380"/>
      <c r="DD71" s="380" t="str">
        <v/>
      </c>
      <c r="DE71" s="380"/>
      <c r="DF71" s="380"/>
      <c r="DG71" s="380" t="str">
        <v/>
      </c>
      <c r="DH71" s="380" t="str">
        <v/>
      </c>
      <c r="DI71" s="380" t="str">
        <v/>
      </c>
      <c r="DJ71" s="381" t="str">
        <v/>
      </c>
      <c r="DK71" s="380" t="str">
        <v/>
      </c>
      <c r="DL71" s="380" t="str">
        <v/>
      </c>
      <c r="DM71" s="380" t="str">
        <v/>
      </c>
      <c r="DN71" s="381" t="str">
        <v/>
      </c>
      <c r="DO71" s="380" t="str">
        <v/>
      </c>
      <c r="DP71" s="380" t="str">
        <v/>
      </c>
      <c r="DQ71" s="380" t="str">
        <v/>
      </c>
      <c r="DR71" s="380" t="str">
        <v/>
      </c>
      <c r="DS71" s="380" t="str">
        <v/>
      </c>
      <c r="DT71" s="380"/>
      <c r="DU71" s="380"/>
      <c r="DV71" s="380" t="str">
        <v/>
      </c>
      <c r="DW71" s="380"/>
      <c r="DX71" s="380"/>
      <c r="DY71" s="380" t="str">
        <v/>
      </c>
      <c r="DZ71" s="380"/>
      <c r="EA71" s="380"/>
      <c r="EB71" s="380" t="str">
        <v/>
      </c>
      <c r="EC71" s="380"/>
      <c r="ED71" s="380"/>
      <c r="EE71" s="380" t="str">
        <v/>
      </c>
      <c r="EF71" s="380" t="str">
        <v/>
      </c>
      <c r="EG71" s="380" t="str">
        <v/>
      </c>
      <c r="EH71" s="381" t="str">
        <v/>
      </c>
      <c r="EI71" s="380" t="str">
        <v/>
      </c>
      <c r="EJ71" s="380" t="str">
        <v/>
      </c>
      <c r="EK71" s="380" t="str">
        <v/>
      </c>
      <c r="EL71" s="381" t="str">
        <v/>
      </c>
      <c r="EM71" s="382" t="str">
        <v/>
      </c>
      <c r="EN71" s="382" t="str">
        <v/>
      </c>
      <c r="EO71" s="382" t="str">
        <v/>
      </c>
    </row>
    <row r="72" spans="1:145" ht="15.6">
      <c r="A72" s="372" t="str">
        <v/>
      </c>
      <c r="B72" s="373" t="str">
        <v/>
      </c>
      <c r="C72" s="372"/>
      <c r="D72" s="374" t="str">
        <v/>
      </c>
      <c r="E72" s="374" t="str">
        <v/>
      </c>
      <c r="F72" s="374" t="str">
        <v/>
      </c>
      <c r="G72" s="375" t="str">
        <v/>
      </c>
      <c r="H72" s="375" t="str">
        <v/>
      </c>
      <c r="I72" s="375" t="str">
        <v/>
      </c>
      <c r="J72" s="375" t="str">
        <v/>
      </c>
      <c r="K72" s="375" t="str">
        <v/>
      </c>
      <c r="L72" s="375" t="str">
        <v/>
      </c>
      <c r="M72" s="372" t="str">
        <v/>
      </c>
      <c r="N72" s="372" t="str">
        <v/>
      </c>
      <c r="O72" s="372" t="str">
        <v/>
      </c>
      <c r="P72" s="372" t="str">
        <v/>
      </c>
      <c r="Q72" s="372" t="str">
        <v/>
      </c>
      <c r="R72" s="372" t="str">
        <v/>
      </c>
      <c r="S72" s="372" t="str">
        <v/>
      </c>
      <c r="T72" s="372" t="str">
        <v/>
      </c>
      <c r="U72" s="372" t="str">
        <v/>
      </c>
      <c r="V72" s="372" t="str">
        <v/>
      </c>
      <c r="W72" s="372" t="str">
        <v/>
      </c>
      <c r="X72" s="372" t="str">
        <v/>
      </c>
      <c r="Y72" s="372" t="str">
        <v/>
      </c>
      <c r="Z72" s="372" t="str">
        <v/>
      </c>
      <c r="AA72" s="372" t="str">
        <v/>
      </c>
      <c r="AB72" s="372"/>
      <c r="AC72" s="372"/>
      <c r="AD72" s="372" t="str">
        <v/>
      </c>
      <c r="AE72" s="372"/>
      <c r="AF72" s="372"/>
      <c r="AG72" s="376" t="str">
        <v/>
      </c>
      <c r="AH72" s="372"/>
      <c r="AI72" s="372"/>
      <c r="AJ72" s="372" t="str">
        <v/>
      </c>
      <c r="AK72" s="372"/>
      <c r="AL72" s="372"/>
      <c r="AM72" s="377" t="str">
        <v/>
      </c>
      <c r="AN72" s="378" t="str">
        <v/>
      </c>
      <c r="AO72" s="379" t="str">
        <v/>
      </c>
      <c r="AP72" s="379" t="str">
        <v/>
      </c>
      <c r="AQ72" s="376" t="str">
        <v/>
      </c>
      <c r="AR72" s="376" t="str">
        <v/>
      </c>
      <c r="AS72" s="372" t="str">
        <v/>
      </c>
      <c r="AT72" s="379" t="str">
        <v/>
      </c>
      <c r="AU72" s="380" t="str">
        <v/>
      </c>
      <c r="AV72" s="380" t="str">
        <v/>
      </c>
      <c r="AW72" s="380" t="str">
        <v/>
      </c>
      <c r="AX72" s="380" t="str">
        <v/>
      </c>
      <c r="AY72" s="380" t="str">
        <v/>
      </c>
      <c r="AZ72" s="380"/>
      <c r="BA72" s="380"/>
      <c r="BB72" s="380" t="str">
        <v/>
      </c>
      <c r="BC72" s="380"/>
      <c r="BD72" s="380"/>
      <c r="BE72" s="380" t="str">
        <v/>
      </c>
      <c r="BF72" s="380"/>
      <c r="BG72" s="380"/>
      <c r="BH72" s="380" t="str">
        <v/>
      </c>
      <c r="BI72" s="380"/>
      <c r="BJ72" s="380"/>
      <c r="BK72" s="380" t="str">
        <v/>
      </c>
      <c r="BL72" s="380" t="str">
        <v/>
      </c>
      <c r="BM72" s="380" t="str">
        <v/>
      </c>
      <c r="BN72" s="381" t="str">
        <v/>
      </c>
      <c r="BO72" s="380" t="str">
        <v/>
      </c>
      <c r="BP72" s="380" t="str">
        <v/>
      </c>
      <c r="BQ72" s="380" t="str">
        <v/>
      </c>
      <c r="BR72" s="381" t="str">
        <v/>
      </c>
      <c r="BS72" s="380" t="str">
        <v/>
      </c>
      <c r="BT72" s="380" t="str">
        <v/>
      </c>
      <c r="BU72" s="380" t="str">
        <v/>
      </c>
      <c r="BV72" s="380" t="str">
        <v/>
      </c>
      <c r="BW72" s="380" t="str">
        <v/>
      </c>
      <c r="BX72" s="380"/>
      <c r="BY72" s="380"/>
      <c r="BZ72" s="380" t="str">
        <v/>
      </c>
      <c r="CA72" s="380"/>
      <c r="CB72" s="380"/>
      <c r="CC72" s="380" t="str">
        <v/>
      </c>
      <c r="CD72" s="380"/>
      <c r="CE72" s="380"/>
      <c r="CF72" s="380" t="str">
        <v/>
      </c>
      <c r="CG72" s="380"/>
      <c r="CH72" s="380"/>
      <c r="CI72" s="380" t="str">
        <v/>
      </c>
      <c r="CJ72" s="380" t="str">
        <v/>
      </c>
      <c r="CK72" s="380" t="str">
        <v/>
      </c>
      <c r="CL72" s="381" t="str">
        <v/>
      </c>
      <c r="CM72" s="380" t="str">
        <v/>
      </c>
      <c r="CN72" s="380" t="str">
        <v/>
      </c>
      <c r="CO72" s="380" t="str">
        <v/>
      </c>
      <c r="CP72" s="381" t="str">
        <v/>
      </c>
      <c r="CQ72" s="380" t="str">
        <v/>
      </c>
      <c r="CR72" s="380" t="str">
        <v/>
      </c>
      <c r="CS72" s="380" t="str">
        <v/>
      </c>
      <c r="CT72" s="380" t="str">
        <v/>
      </c>
      <c r="CU72" s="380" t="str">
        <v/>
      </c>
      <c r="CV72" s="380"/>
      <c r="CW72" s="380"/>
      <c r="CX72" s="380" t="str">
        <v/>
      </c>
      <c r="CY72" s="380"/>
      <c r="CZ72" s="380"/>
      <c r="DA72" s="380" t="str">
        <v/>
      </c>
      <c r="DB72" s="380"/>
      <c r="DC72" s="380"/>
      <c r="DD72" s="380" t="str">
        <v/>
      </c>
      <c r="DE72" s="380"/>
      <c r="DF72" s="380"/>
      <c r="DG72" s="380" t="str">
        <v/>
      </c>
      <c r="DH72" s="380" t="str">
        <v/>
      </c>
      <c r="DI72" s="380" t="str">
        <v/>
      </c>
      <c r="DJ72" s="381" t="str">
        <v/>
      </c>
      <c r="DK72" s="380" t="str">
        <v/>
      </c>
      <c r="DL72" s="380" t="str">
        <v/>
      </c>
      <c r="DM72" s="380" t="str">
        <v/>
      </c>
      <c r="DN72" s="381" t="str">
        <v/>
      </c>
      <c r="DO72" s="380" t="str">
        <v/>
      </c>
      <c r="DP72" s="380" t="str">
        <v/>
      </c>
      <c r="DQ72" s="380" t="str">
        <v/>
      </c>
      <c r="DR72" s="380" t="str">
        <v/>
      </c>
      <c r="DS72" s="380" t="str">
        <v/>
      </c>
      <c r="DT72" s="380"/>
      <c r="DU72" s="380"/>
      <c r="DV72" s="380" t="str">
        <v/>
      </c>
      <c r="DW72" s="380"/>
      <c r="DX72" s="380"/>
      <c r="DY72" s="380" t="str">
        <v/>
      </c>
      <c r="DZ72" s="380"/>
      <c r="EA72" s="380"/>
      <c r="EB72" s="380" t="str">
        <v/>
      </c>
      <c r="EC72" s="380"/>
      <c r="ED72" s="380"/>
      <c r="EE72" s="380" t="str">
        <v/>
      </c>
      <c r="EF72" s="380" t="str">
        <v/>
      </c>
      <c r="EG72" s="380" t="str">
        <v/>
      </c>
      <c r="EH72" s="381" t="str">
        <v/>
      </c>
      <c r="EI72" s="380" t="str">
        <v/>
      </c>
      <c r="EJ72" s="380" t="str">
        <v/>
      </c>
      <c r="EK72" s="380" t="str">
        <v/>
      </c>
      <c r="EL72" s="381" t="str">
        <v/>
      </c>
      <c r="EM72" s="382" t="str">
        <v/>
      </c>
      <c r="EN72" s="382" t="str">
        <v/>
      </c>
      <c r="EO72" s="382" t="str">
        <v/>
      </c>
    </row>
    <row r="73" spans="1:145" ht="15.6">
      <c r="A73" s="372" t="str">
        <v/>
      </c>
      <c r="B73" s="373" t="str">
        <v/>
      </c>
      <c r="C73" s="372"/>
      <c r="D73" s="374" t="str">
        <v/>
      </c>
      <c r="E73" s="374" t="str">
        <v/>
      </c>
      <c r="F73" s="374" t="str">
        <v/>
      </c>
      <c r="G73" s="375" t="str">
        <v/>
      </c>
      <c r="H73" s="375" t="str">
        <v/>
      </c>
      <c r="I73" s="375" t="str">
        <v/>
      </c>
      <c r="J73" s="375" t="str">
        <v/>
      </c>
      <c r="K73" s="375" t="str">
        <v/>
      </c>
      <c r="L73" s="375" t="str">
        <v/>
      </c>
      <c r="M73" s="372" t="str">
        <v/>
      </c>
      <c r="N73" s="372" t="str">
        <v/>
      </c>
      <c r="O73" s="372" t="str">
        <v/>
      </c>
      <c r="P73" s="372" t="str">
        <v/>
      </c>
      <c r="Q73" s="372" t="str">
        <v/>
      </c>
      <c r="R73" s="372" t="str">
        <v/>
      </c>
      <c r="S73" s="372" t="str">
        <v/>
      </c>
      <c r="T73" s="372" t="str">
        <v/>
      </c>
      <c r="U73" s="372" t="str">
        <v/>
      </c>
      <c r="V73" s="372" t="str">
        <v/>
      </c>
      <c r="W73" s="372" t="str">
        <v/>
      </c>
      <c r="X73" s="372" t="str">
        <v/>
      </c>
      <c r="Y73" s="372" t="str">
        <v/>
      </c>
      <c r="Z73" s="372" t="str">
        <v/>
      </c>
      <c r="AA73" s="372" t="str">
        <v/>
      </c>
      <c r="AB73" s="372"/>
      <c r="AC73" s="372"/>
      <c r="AD73" s="372" t="str">
        <v/>
      </c>
      <c r="AE73" s="372"/>
      <c r="AF73" s="372"/>
      <c r="AG73" s="376" t="str">
        <v/>
      </c>
      <c r="AH73" s="372"/>
      <c r="AI73" s="372"/>
      <c r="AJ73" s="372" t="str">
        <v/>
      </c>
      <c r="AK73" s="372"/>
      <c r="AL73" s="372"/>
      <c r="AM73" s="377" t="str">
        <v/>
      </c>
      <c r="AN73" s="378" t="str">
        <v/>
      </c>
      <c r="AO73" s="379" t="str">
        <v/>
      </c>
      <c r="AP73" s="379" t="str">
        <v/>
      </c>
      <c r="AQ73" s="376" t="str">
        <v/>
      </c>
      <c r="AR73" s="376" t="str">
        <v/>
      </c>
      <c r="AS73" s="372" t="str">
        <v/>
      </c>
      <c r="AT73" s="379" t="str">
        <v/>
      </c>
      <c r="AU73" s="380" t="str">
        <v/>
      </c>
      <c r="AV73" s="380" t="str">
        <v/>
      </c>
      <c r="AW73" s="380" t="str">
        <v/>
      </c>
      <c r="AX73" s="380" t="str">
        <v/>
      </c>
      <c r="AY73" s="380" t="str">
        <v/>
      </c>
      <c r="AZ73" s="380"/>
      <c r="BA73" s="380"/>
      <c r="BB73" s="380" t="str">
        <v/>
      </c>
      <c r="BC73" s="380"/>
      <c r="BD73" s="380"/>
      <c r="BE73" s="380" t="str">
        <v/>
      </c>
      <c r="BF73" s="380"/>
      <c r="BG73" s="380"/>
      <c r="BH73" s="380" t="str">
        <v/>
      </c>
      <c r="BI73" s="380"/>
      <c r="BJ73" s="380"/>
      <c r="BK73" s="380" t="str">
        <v/>
      </c>
      <c r="BL73" s="380" t="str">
        <v/>
      </c>
      <c r="BM73" s="380" t="str">
        <v/>
      </c>
      <c r="BN73" s="381" t="str">
        <v/>
      </c>
      <c r="BO73" s="380" t="str">
        <v/>
      </c>
      <c r="BP73" s="380" t="str">
        <v/>
      </c>
      <c r="BQ73" s="380" t="str">
        <v/>
      </c>
      <c r="BR73" s="381" t="str">
        <v/>
      </c>
      <c r="BS73" s="380" t="str">
        <v/>
      </c>
      <c r="BT73" s="380" t="str">
        <v/>
      </c>
      <c r="BU73" s="380" t="str">
        <v/>
      </c>
      <c r="BV73" s="380" t="str">
        <v/>
      </c>
      <c r="BW73" s="380" t="str">
        <v/>
      </c>
      <c r="BX73" s="380"/>
      <c r="BY73" s="380"/>
      <c r="BZ73" s="380" t="str">
        <v/>
      </c>
      <c r="CA73" s="380"/>
      <c r="CB73" s="380"/>
      <c r="CC73" s="380" t="str">
        <v/>
      </c>
      <c r="CD73" s="380"/>
      <c r="CE73" s="380"/>
      <c r="CF73" s="380" t="str">
        <v/>
      </c>
      <c r="CG73" s="380"/>
      <c r="CH73" s="380"/>
      <c r="CI73" s="380" t="str">
        <v/>
      </c>
      <c r="CJ73" s="380" t="str">
        <v/>
      </c>
      <c r="CK73" s="380" t="str">
        <v/>
      </c>
      <c r="CL73" s="381" t="str">
        <v/>
      </c>
      <c r="CM73" s="380" t="str">
        <v/>
      </c>
      <c r="CN73" s="380" t="str">
        <v/>
      </c>
      <c r="CO73" s="380" t="str">
        <v/>
      </c>
      <c r="CP73" s="381" t="str">
        <v/>
      </c>
      <c r="CQ73" s="380" t="str">
        <v/>
      </c>
      <c r="CR73" s="380" t="str">
        <v/>
      </c>
      <c r="CS73" s="380" t="str">
        <v/>
      </c>
      <c r="CT73" s="380" t="str">
        <v/>
      </c>
      <c r="CU73" s="380" t="str">
        <v/>
      </c>
      <c r="CV73" s="380"/>
      <c r="CW73" s="380"/>
      <c r="CX73" s="380" t="str">
        <v/>
      </c>
      <c r="CY73" s="380"/>
      <c r="CZ73" s="380"/>
      <c r="DA73" s="380" t="str">
        <v/>
      </c>
      <c r="DB73" s="380"/>
      <c r="DC73" s="380"/>
      <c r="DD73" s="380" t="str">
        <v/>
      </c>
      <c r="DE73" s="380"/>
      <c r="DF73" s="380"/>
      <c r="DG73" s="380" t="str">
        <v/>
      </c>
      <c r="DH73" s="380" t="str">
        <v/>
      </c>
      <c r="DI73" s="380" t="str">
        <v/>
      </c>
      <c r="DJ73" s="381" t="str">
        <v/>
      </c>
      <c r="DK73" s="380" t="str">
        <v/>
      </c>
      <c r="DL73" s="380" t="str">
        <v/>
      </c>
      <c r="DM73" s="380" t="str">
        <v/>
      </c>
      <c r="DN73" s="381" t="str">
        <v/>
      </c>
      <c r="DO73" s="380" t="str">
        <v/>
      </c>
      <c r="DP73" s="380" t="str">
        <v/>
      </c>
      <c r="DQ73" s="380" t="str">
        <v/>
      </c>
      <c r="DR73" s="380" t="str">
        <v/>
      </c>
      <c r="DS73" s="380" t="str">
        <v/>
      </c>
      <c r="DT73" s="380"/>
      <c r="DU73" s="380"/>
      <c r="DV73" s="380" t="str">
        <v/>
      </c>
      <c r="DW73" s="380"/>
      <c r="DX73" s="380"/>
      <c r="DY73" s="380" t="str">
        <v/>
      </c>
      <c r="DZ73" s="380"/>
      <c r="EA73" s="380"/>
      <c r="EB73" s="380" t="str">
        <v/>
      </c>
      <c r="EC73" s="380"/>
      <c r="ED73" s="380"/>
      <c r="EE73" s="380" t="str">
        <v/>
      </c>
      <c r="EF73" s="380" t="str">
        <v/>
      </c>
      <c r="EG73" s="380" t="str">
        <v/>
      </c>
      <c r="EH73" s="381" t="str">
        <v/>
      </c>
      <c r="EI73" s="380" t="str">
        <v/>
      </c>
      <c r="EJ73" s="380" t="str">
        <v/>
      </c>
      <c r="EK73" s="380" t="str">
        <v/>
      </c>
      <c r="EL73" s="381" t="str">
        <v/>
      </c>
      <c r="EM73" s="382" t="str">
        <v/>
      </c>
      <c r="EN73" s="382" t="str">
        <v/>
      </c>
      <c r="EO73" s="382" t="str">
        <v/>
      </c>
    </row>
    <row r="74" spans="1:145" ht="15.6">
      <c r="A74" s="372" t="str">
        <v/>
      </c>
      <c r="B74" s="373" t="str">
        <v/>
      </c>
      <c r="C74" s="372"/>
      <c r="D74" s="374" t="str">
        <v/>
      </c>
      <c r="E74" s="374" t="str">
        <v/>
      </c>
      <c r="F74" s="374" t="str">
        <v/>
      </c>
      <c r="G74" s="375" t="str">
        <v/>
      </c>
      <c r="H74" s="375" t="str">
        <v/>
      </c>
      <c r="I74" s="375" t="str">
        <v/>
      </c>
      <c r="J74" s="375" t="str">
        <v/>
      </c>
      <c r="K74" s="375" t="str">
        <v/>
      </c>
      <c r="L74" s="375" t="str">
        <v/>
      </c>
      <c r="M74" s="372" t="str">
        <v/>
      </c>
      <c r="N74" s="372" t="str">
        <v/>
      </c>
      <c r="O74" s="372" t="str">
        <v/>
      </c>
      <c r="P74" s="372" t="str">
        <v/>
      </c>
      <c r="Q74" s="372" t="str">
        <v/>
      </c>
      <c r="R74" s="372" t="str">
        <v/>
      </c>
      <c r="S74" s="372" t="str">
        <v/>
      </c>
      <c r="T74" s="372" t="str">
        <v/>
      </c>
      <c r="U74" s="372" t="str">
        <v/>
      </c>
      <c r="V74" s="372" t="str">
        <v/>
      </c>
      <c r="W74" s="372" t="str">
        <v/>
      </c>
      <c r="X74" s="372" t="str">
        <v/>
      </c>
      <c r="Y74" s="372" t="str">
        <v/>
      </c>
      <c r="Z74" s="372" t="str">
        <v/>
      </c>
      <c r="AA74" s="372" t="str">
        <v/>
      </c>
      <c r="AB74" s="372"/>
      <c r="AC74" s="372"/>
      <c r="AD74" s="372" t="str">
        <v/>
      </c>
      <c r="AE74" s="372"/>
      <c r="AF74" s="372"/>
      <c r="AG74" s="376" t="str">
        <v/>
      </c>
      <c r="AH74" s="372"/>
      <c r="AI74" s="372"/>
      <c r="AJ74" s="372" t="str">
        <v/>
      </c>
      <c r="AK74" s="372"/>
      <c r="AL74" s="372"/>
      <c r="AM74" s="377" t="str">
        <v/>
      </c>
      <c r="AN74" s="378" t="str">
        <v/>
      </c>
      <c r="AO74" s="379" t="str">
        <v/>
      </c>
      <c r="AP74" s="379" t="str">
        <v/>
      </c>
      <c r="AQ74" s="376" t="str">
        <v/>
      </c>
      <c r="AR74" s="376" t="str">
        <v/>
      </c>
      <c r="AS74" s="372" t="str">
        <v/>
      </c>
      <c r="AT74" s="379" t="str">
        <v/>
      </c>
      <c r="AU74" s="380" t="str">
        <v/>
      </c>
      <c r="AV74" s="380" t="str">
        <v/>
      </c>
      <c r="AW74" s="380" t="str">
        <v/>
      </c>
      <c r="AX74" s="380" t="str">
        <v/>
      </c>
      <c r="AY74" s="380" t="str">
        <v/>
      </c>
      <c r="AZ74" s="380"/>
      <c r="BA74" s="380"/>
      <c r="BB74" s="380" t="str">
        <v/>
      </c>
      <c r="BC74" s="380"/>
      <c r="BD74" s="380"/>
      <c r="BE74" s="380" t="str">
        <v/>
      </c>
      <c r="BF74" s="380"/>
      <c r="BG74" s="380"/>
      <c r="BH74" s="380" t="str">
        <v/>
      </c>
      <c r="BI74" s="380"/>
      <c r="BJ74" s="380"/>
      <c r="BK74" s="380" t="str">
        <v/>
      </c>
      <c r="BL74" s="380" t="str">
        <v/>
      </c>
      <c r="BM74" s="380" t="str">
        <v/>
      </c>
      <c r="BN74" s="381" t="str">
        <v/>
      </c>
      <c r="BO74" s="380" t="str">
        <v/>
      </c>
      <c r="BP74" s="380" t="str">
        <v/>
      </c>
      <c r="BQ74" s="380" t="str">
        <v/>
      </c>
      <c r="BR74" s="381" t="str">
        <v/>
      </c>
      <c r="BS74" s="380" t="str">
        <v/>
      </c>
      <c r="BT74" s="380" t="str">
        <v/>
      </c>
      <c r="BU74" s="380" t="str">
        <v/>
      </c>
      <c r="BV74" s="380" t="str">
        <v/>
      </c>
      <c r="BW74" s="380" t="str">
        <v/>
      </c>
      <c r="BX74" s="380"/>
      <c r="BY74" s="380"/>
      <c r="BZ74" s="380" t="str">
        <v/>
      </c>
      <c r="CA74" s="380"/>
      <c r="CB74" s="380"/>
      <c r="CC74" s="380" t="str">
        <v/>
      </c>
      <c r="CD74" s="380"/>
      <c r="CE74" s="380"/>
      <c r="CF74" s="380" t="str">
        <v/>
      </c>
      <c r="CG74" s="380"/>
      <c r="CH74" s="380"/>
      <c r="CI74" s="380" t="str">
        <v/>
      </c>
      <c r="CJ74" s="380" t="str">
        <v/>
      </c>
      <c r="CK74" s="380" t="str">
        <v/>
      </c>
      <c r="CL74" s="381" t="str">
        <v/>
      </c>
      <c r="CM74" s="380" t="str">
        <v/>
      </c>
      <c r="CN74" s="380" t="str">
        <v/>
      </c>
      <c r="CO74" s="380" t="str">
        <v/>
      </c>
      <c r="CP74" s="381" t="str">
        <v/>
      </c>
      <c r="CQ74" s="380" t="str">
        <v/>
      </c>
      <c r="CR74" s="380" t="str">
        <v/>
      </c>
      <c r="CS74" s="380" t="str">
        <v/>
      </c>
      <c r="CT74" s="380" t="str">
        <v/>
      </c>
      <c r="CU74" s="380" t="str">
        <v/>
      </c>
      <c r="CV74" s="380"/>
      <c r="CW74" s="380"/>
      <c r="CX74" s="380" t="str">
        <v/>
      </c>
      <c r="CY74" s="380"/>
      <c r="CZ74" s="380"/>
      <c r="DA74" s="380" t="str">
        <v/>
      </c>
      <c r="DB74" s="380"/>
      <c r="DC74" s="380"/>
      <c r="DD74" s="380" t="str">
        <v/>
      </c>
      <c r="DE74" s="380"/>
      <c r="DF74" s="380"/>
      <c r="DG74" s="380" t="str">
        <v/>
      </c>
      <c r="DH74" s="380" t="str">
        <v/>
      </c>
      <c r="DI74" s="380" t="str">
        <v/>
      </c>
      <c r="DJ74" s="381" t="str">
        <v/>
      </c>
      <c r="DK74" s="380" t="str">
        <v/>
      </c>
      <c r="DL74" s="380" t="str">
        <v/>
      </c>
      <c r="DM74" s="380" t="str">
        <v/>
      </c>
      <c r="DN74" s="381" t="str">
        <v/>
      </c>
      <c r="DO74" s="380" t="str">
        <v/>
      </c>
      <c r="DP74" s="380" t="str">
        <v/>
      </c>
      <c r="DQ74" s="380" t="str">
        <v/>
      </c>
      <c r="DR74" s="380" t="str">
        <v/>
      </c>
      <c r="DS74" s="380" t="str">
        <v/>
      </c>
      <c r="DT74" s="380"/>
      <c r="DU74" s="380"/>
      <c r="DV74" s="380" t="str">
        <v/>
      </c>
      <c r="DW74" s="380"/>
      <c r="DX74" s="380"/>
      <c r="DY74" s="380" t="str">
        <v/>
      </c>
      <c r="DZ74" s="380"/>
      <c r="EA74" s="380"/>
      <c r="EB74" s="380" t="str">
        <v/>
      </c>
      <c r="EC74" s="380"/>
      <c r="ED74" s="380"/>
      <c r="EE74" s="380" t="str">
        <v/>
      </c>
      <c r="EF74" s="380" t="str">
        <v/>
      </c>
      <c r="EG74" s="380" t="str">
        <v/>
      </c>
      <c r="EH74" s="381" t="str">
        <v/>
      </c>
      <c r="EI74" s="380" t="str">
        <v/>
      </c>
      <c r="EJ74" s="380" t="str">
        <v/>
      </c>
      <c r="EK74" s="380" t="str">
        <v/>
      </c>
      <c r="EL74" s="381" t="str">
        <v/>
      </c>
      <c r="EM74" s="382" t="str">
        <v/>
      </c>
      <c r="EN74" s="382" t="str">
        <v/>
      </c>
      <c r="EO74" s="382" t="str">
        <v/>
      </c>
    </row>
    <row r="75" spans="1:145" ht="15.6">
      <c r="A75" s="372" t="str">
        <v/>
      </c>
      <c r="B75" s="373" t="str">
        <v/>
      </c>
      <c r="C75" s="372"/>
      <c r="D75" s="374" t="str">
        <v/>
      </c>
      <c r="E75" s="374" t="str">
        <v/>
      </c>
      <c r="F75" s="374" t="str">
        <v/>
      </c>
      <c r="G75" s="375" t="str">
        <v/>
      </c>
      <c r="H75" s="375" t="str">
        <v/>
      </c>
      <c r="I75" s="375" t="str">
        <v/>
      </c>
      <c r="J75" s="375" t="str">
        <v/>
      </c>
      <c r="K75" s="375" t="str">
        <v/>
      </c>
      <c r="L75" s="375" t="str">
        <v/>
      </c>
      <c r="M75" s="372" t="str">
        <v/>
      </c>
      <c r="N75" s="372" t="str">
        <v/>
      </c>
      <c r="O75" s="372" t="str">
        <v/>
      </c>
      <c r="P75" s="372" t="str">
        <v/>
      </c>
      <c r="Q75" s="372" t="str">
        <v/>
      </c>
      <c r="R75" s="372" t="str">
        <v/>
      </c>
      <c r="S75" s="372" t="str">
        <v/>
      </c>
      <c r="T75" s="372" t="str">
        <v/>
      </c>
      <c r="U75" s="372" t="str">
        <v/>
      </c>
      <c r="V75" s="372" t="str">
        <v/>
      </c>
      <c r="W75" s="372" t="str">
        <v/>
      </c>
      <c r="X75" s="372" t="str">
        <v/>
      </c>
      <c r="Y75" s="372" t="str">
        <v/>
      </c>
      <c r="Z75" s="372" t="str">
        <v/>
      </c>
      <c r="AA75" s="372" t="str">
        <v/>
      </c>
      <c r="AB75" s="372"/>
      <c r="AC75" s="372"/>
      <c r="AD75" s="372" t="str">
        <v/>
      </c>
      <c r="AE75" s="372"/>
      <c r="AF75" s="372"/>
      <c r="AG75" s="376" t="str">
        <v/>
      </c>
      <c r="AH75" s="372"/>
      <c r="AI75" s="372"/>
      <c r="AJ75" s="372" t="str">
        <v/>
      </c>
      <c r="AK75" s="372"/>
      <c r="AL75" s="372"/>
      <c r="AM75" s="377" t="str">
        <v/>
      </c>
      <c r="AN75" s="378" t="str">
        <v/>
      </c>
      <c r="AO75" s="379" t="str">
        <v/>
      </c>
      <c r="AP75" s="379" t="str">
        <v/>
      </c>
      <c r="AQ75" s="376" t="str">
        <v/>
      </c>
      <c r="AR75" s="376" t="str">
        <v/>
      </c>
      <c r="AS75" s="372" t="str">
        <v/>
      </c>
      <c r="AT75" s="379" t="str">
        <v/>
      </c>
      <c r="AU75" s="380" t="str">
        <v/>
      </c>
      <c r="AV75" s="380" t="str">
        <v/>
      </c>
      <c r="AW75" s="380" t="str">
        <v/>
      </c>
      <c r="AX75" s="380" t="str">
        <v/>
      </c>
      <c r="AY75" s="380" t="str">
        <v/>
      </c>
      <c r="AZ75" s="380"/>
      <c r="BA75" s="380"/>
      <c r="BB75" s="380" t="str">
        <v/>
      </c>
      <c r="BC75" s="380"/>
      <c r="BD75" s="380"/>
      <c r="BE75" s="380" t="str">
        <v/>
      </c>
      <c r="BF75" s="380"/>
      <c r="BG75" s="380"/>
      <c r="BH75" s="380" t="str">
        <v/>
      </c>
      <c r="BI75" s="380"/>
      <c r="BJ75" s="380"/>
      <c r="BK75" s="380" t="str">
        <v/>
      </c>
      <c r="BL75" s="380" t="str">
        <v/>
      </c>
      <c r="BM75" s="380" t="str">
        <v/>
      </c>
      <c r="BN75" s="381" t="str">
        <v/>
      </c>
      <c r="BO75" s="380" t="str">
        <v/>
      </c>
      <c r="BP75" s="380" t="str">
        <v/>
      </c>
      <c r="BQ75" s="380" t="str">
        <v/>
      </c>
      <c r="BR75" s="381" t="str">
        <v/>
      </c>
      <c r="BS75" s="380" t="str">
        <v/>
      </c>
      <c r="BT75" s="380" t="str">
        <v/>
      </c>
      <c r="BU75" s="380" t="str">
        <v/>
      </c>
      <c r="BV75" s="380" t="str">
        <v/>
      </c>
      <c r="BW75" s="380" t="str">
        <v/>
      </c>
      <c r="BX75" s="380"/>
      <c r="BY75" s="380"/>
      <c r="BZ75" s="380" t="str">
        <v/>
      </c>
      <c r="CA75" s="380"/>
      <c r="CB75" s="380"/>
      <c r="CC75" s="380" t="str">
        <v/>
      </c>
      <c r="CD75" s="380"/>
      <c r="CE75" s="380"/>
      <c r="CF75" s="380" t="str">
        <v/>
      </c>
      <c r="CG75" s="380"/>
      <c r="CH75" s="380"/>
      <c r="CI75" s="380" t="str">
        <v/>
      </c>
      <c r="CJ75" s="380" t="str">
        <v/>
      </c>
      <c r="CK75" s="380" t="str">
        <v/>
      </c>
      <c r="CL75" s="381" t="str">
        <v/>
      </c>
      <c r="CM75" s="380" t="str">
        <v/>
      </c>
      <c r="CN75" s="380" t="str">
        <v/>
      </c>
      <c r="CO75" s="380" t="str">
        <v/>
      </c>
      <c r="CP75" s="381" t="str">
        <v/>
      </c>
      <c r="CQ75" s="380" t="str">
        <v/>
      </c>
      <c r="CR75" s="380" t="str">
        <v/>
      </c>
      <c r="CS75" s="380" t="str">
        <v/>
      </c>
      <c r="CT75" s="380" t="str">
        <v/>
      </c>
      <c r="CU75" s="380" t="str">
        <v/>
      </c>
      <c r="CV75" s="380"/>
      <c r="CW75" s="380"/>
      <c r="CX75" s="380" t="str">
        <v/>
      </c>
      <c r="CY75" s="380"/>
      <c r="CZ75" s="380"/>
      <c r="DA75" s="380" t="str">
        <v/>
      </c>
      <c r="DB75" s="380"/>
      <c r="DC75" s="380"/>
      <c r="DD75" s="380" t="str">
        <v/>
      </c>
      <c r="DE75" s="380"/>
      <c r="DF75" s="380"/>
      <c r="DG75" s="380" t="str">
        <v/>
      </c>
      <c r="DH75" s="380" t="str">
        <v/>
      </c>
      <c r="DI75" s="380" t="str">
        <v/>
      </c>
      <c r="DJ75" s="381" t="str">
        <v/>
      </c>
      <c r="DK75" s="380" t="str">
        <v/>
      </c>
      <c r="DL75" s="380" t="str">
        <v/>
      </c>
      <c r="DM75" s="380" t="str">
        <v/>
      </c>
      <c r="DN75" s="381" t="str">
        <v/>
      </c>
      <c r="DO75" s="380" t="str">
        <v/>
      </c>
      <c r="DP75" s="380" t="str">
        <v/>
      </c>
      <c r="DQ75" s="380" t="str">
        <v/>
      </c>
      <c r="DR75" s="380" t="str">
        <v/>
      </c>
      <c r="DS75" s="380" t="str">
        <v/>
      </c>
      <c r="DT75" s="380"/>
      <c r="DU75" s="380"/>
      <c r="DV75" s="380" t="str">
        <v/>
      </c>
      <c r="DW75" s="380"/>
      <c r="DX75" s="380"/>
      <c r="DY75" s="380" t="str">
        <v/>
      </c>
      <c r="DZ75" s="380"/>
      <c r="EA75" s="380"/>
      <c r="EB75" s="380" t="str">
        <v/>
      </c>
      <c r="EC75" s="380"/>
      <c r="ED75" s="380"/>
      <c r="EE75" s="380" t="str">
        <v/>
      </c>
      <c r="EF75" s="380" t="str">
        <v/>
      </c>
      <c r="EG75" s="380" t="str">
        <v/>
      </c>
      <c r="EH75" s="381" t="str">
        <v/>
      </c>
      <c r="EI75" s="380" t="str">
        <v/>
      </c>
      <c r="EJ75" s="380" t="str">
        <v/>
      </c>
      <c r="EK75" s="380" t="str">
        <v/>
      </c>
      <c r="EL75" s="381" t="str">
        <v/>
      </c>
      <c r="EM75" s="382" t="str">
        <v/>
      </c>
      <c r="EN75" s="382" t="str">
        <v/>
      </c>
      <c r="EO75" s="382" t="str">
        <v/>
      </c>
    </row>
    <row r="76" spans="1:145" ht="15.6">
      <c r="A76" s="372" t="str">
        <v/>
      </c>
      <c r="B76" s="373" t="str">
        <v/>
      </c>
      <c r="C76" s="372"/>
      <c r="D76" s="374" t="str">
        <v/>
      </c>
      <c r="E76" s="374" t="str">
        <v/>
      </c>
      <c r="F76" s="374" t="str">
        <v/>
      </c>
      <c r="G76" s="375" t="str">
        <v/>
      </c>
      <c r="H76" s="375" t="str">
        <v/>
      </c>
      <c r="I76" s="375" t="str">
        <v/>
      </c>
      <c r="J76" s="375" t="str">
        <v/>
      </c>
      <c r="K76" s="375" t="str">
        <v/>
      </c>
      <c r="L76" s="375" t="str">
        <v/>
      </c>
      <c r="M76" s="372" t="str">
        <v/>
      </c>
      <c r="N76" s="372" t="str">
        <v/>
      </c>
      <c r="O76" s="372" t="str">
        <v/>
      </c>
      <c r="P76" s="372" t="str">
        <v/>
      </c>
      <c r="Q76" s="372" t="str">
        <v/>
      </c>
      <c r="R76" s="372" t="str">
        <v/>
      </c>
      <c r="S76" s="372" t="str">
        <v/>
      </c>
      <c r="T76" s="372" t="str">
        <v/>
      </c>
      <c r="U76" s="372" t="str">
        <v/>
      </c>
      <c r="V76" s="372" t="str">
        <v/>
      </c>
      <c r="W76" s="372" t="str">
        <v/>
      </c>
      <c r="X76" s="372" t="str">
        <v/>
      </c>
      <c r="Y76" s="372" t="str">
        <v/>
      </c>
      <c r="Z76" s="372" t="str">
        <v/>
      </c>
      <c r="AA76" s="372" t="str">
        <v/>
      </c>
      <c r="AB76" s="372"/>
      <c r="AC76" s="372"/>
      <c r="AD76" s="372" t="str">
        <v/>
      </c>
      <c r="AE76" s="372"/>
      <c r="AF76" s="372"/>
      <c r="AG76" s="376" t="str">
        <v/>
      </c>
      <c r="AH76" s="372"/>
      <c r="AI76" s="372"/>
      <c r="AJ76" s="372" t="str">
        <v/>
      </c>
      <c r="AK76" s="372"/>
      <c r="AL76" s="372"/>
      <c r="AM76" s="377" t="str">
        <v/>
      </c>
      <c r="AN76" s="378" t="str">
        <v/>
      </c>
      <c r="AO76" s="379" t="str">
        <v/>
      </c>
      <c r="AP76" s="379" t="str">
        <v/>
      </c>
      <c r="AQ76" s="376" t="str">
        <v/>
      </c>
      <c r="AR76" s="376" t="str">
        <v/>
      </c>
      <c r="AS76" s="372" t="str">
        <v/>
      </c>
      <c r="AT76" s="379" t="str">
        <v/>
      </c>
      <c r="AU76" s="380" t="str">
        <v/>
      </c>
      <c r="AV76" s="380" t="str">
        <v/>
      </c>
      <c r="AW76" s="380" t="str">
        <v/>
      </c>
      <c r="AX76" s="380" t="str">
        <v/>
      </c>
      <c r="AY76" s="380" t="str">
        <v/>
      </c>
      <c r="AZ76" s="380"/>
      <c r="BA76" s="380"/>
      <c r="BB76" s="380" t="str">
        <v/>
      </c>
      <c r="BC76" s="380"/>
      <c r="BD76" s="380"/>
      <c r="BE76" s="380" t="str">
        <v/>
      </c>
      <c r="BF76" s="380"/>
      <c r="BG76" s="380"/>
      <c r="BH76" s="380" t="str">
        <v/>
      </c>
      <c r="BI76" s="380"/>
      <c r="BJ76" s="380"/>
      <c r="BK76" s="380" t="str">
        <v/>
      </c>
      <c r="BL76" s="380" t="str">
        <v/>
      </c>
      <c r="BM76" s="380" t="str">
        <v/>
      </c>
      <c r="BN76" s="381" t="str">
        <v/>
      </c>
      <c r="BO76" s="380" t="str">
        <v/>
      </c>
      <c r="BP76" s="380" t="str">
        <v/>
      </c>
      <c r="BQ76" s="380" t="str">
        <v/>
      </c>
      <c r="BR76" s="381" t="str">
        <v/>
      </c>
      <c r="BS76" s="380" t="str">
        <v/>
      </c>
      <c r="BT76" s="380" t="str">
        <v/>
      </c>
      <c r="BU76" s="380" t="str">
        <v/>
      </c>
      <c r="BV76" s="380" t="str">
        <v/>
      </c>
      <c r="BW76" s="380" t="str">
        <v/>
      </c>
      <c r="BX76" s="380"/>
      <c r="BY76" s="380"/>
      <c r="BZ76" s="380" t="str">
        <v/>
      </c>
      <c r="CA76" s="380"/>
      <c r="CB76" s="380"/>
      <c r="CC76" s="380" t="str">
        <v/>
      </c>
      <c r="CD76" s="380"/>
      <c r="CE76" s="380"/>
      <c r="CF76" s="380" t="str">
        <v/>
      </c>
      <c r="CG76" s="380"/>
      <c r="CH76" s="380"/>
      <c r="CI76" s="380" t="str">
        <v/>
      </c>
      <c r="CJ76" s="380" t="str">
        <v/>
      </c>
      <c r="CK76" s="380" t="str">
        <v/>
      </c>
      <c r="CL76" s="381" t="str">
        <v/>
      </c>
      <c r="CM76" s="380" t="str">
        <v/>
      </c>
      <c r="CN76" s="380" t="str">
        <v/>
      </c>
      <c r="CO76" s="380" t="str">
        <v/>
      </c>
      <c r="CP76" s="381" t="str">
        <v/>
      </c>
      <c r="CQ76" s="380" t="str">
        <v/>
      </c>
      <c r="CR76" s="380" t="str">
        <v/>
      </c>
      <c r="CS76" s="380" t="str">
        <v/>
      </c>
      <c r="CT76" s="380" t="str">
        <v/>
      </c>
      <c r="CU76" s="380" t="str">
        <v/>
      </c>
      <c r="CV76" s="380"/>
      <c r="CW76" s="380"/>
      <c r="CX76" s="380" t="str">
        <v/>
      </c>
      <c r="CY76" s="380"/>
      <c r="CZ76" s="380"/>
      <c r="DA76" s="380" t="str">
        <v/>
      </c>
      <c r="DB76" s="380"/>
      <c r="DC76" s="380"/>
      <c r="DD76" s="380" t="str">
        <v/>
      </c>
      <c r="DE76" s="380"/>
      <c r="DF76" s="380"/>
      <c r="DG76" s="380" t="str">
        <v/>
      </c>
      <c r="DH76" s="380" t="str">
        <v/>
      </c>
      <c r="DI76" s="380" t="str">
        <v/>
      </c>
      <c r="DJ76" s="381" t="str">
        <v/>
      </c>
      <c r="DK76" s="380" t="str">
        <v/>
      </c>
      <c r="DL76" s="380" t="str">
        <v/>
      </c>
      <c r="DM76" s="380" t="str">
        <v/>
      </c>
      <c r="DN76" s="381" t="str">
        <v/>
      </c>
      <c r="DO76" s="380" t="str">
        <v/>
      </c>
      <c r="DP76" s="380" t="str">
        <v/>
      </c>
      <c r="DQ76" s="380" t="str">
        <v/>
      </c>
      <c r="DR76" s="380" t="str">
        <v/>
      </c>
      <c r="DS76" s="380" t="str">
        <v/>
      </c>
      <c r="DT76" s="380"/>
      <c r="DU76" s="380"/>
      <c r="DV76" s="380" t="str">
        <v/>
      </c>
      <c r="DW76" s="380"/>
      <c r="DX76" s="380"/>
      <c r="DY76" s="380" t="str">
        <v/>
      </c>
      <c r="DZ76" s="380"/>
      <c r="EA76" s="380"/>
      <c r="EB76" s="380" t="str">
        <v/>
      </c>
      <c r="EC76" s="380"/>
      <c r="ED76" s="380"/>
      <c r="EE76" s="380" t="str">
        <v/>
      </c>
      <c r="EF76" s="380" t="str">
        <v/>
      </c>
      <c r="EG76" s="380" t="str">
        <v/>
      </c>
      <c r="EH76" s="381" t="str">
        <v/>
      </c>
      <c r="EI76" s="380" t="str">
        <v/>
      </c>
      <c r="EJ76" s="380" t="str">
        <v/>
      </c>
      <c r="EK76" s="380" t="str">
        <v/>
      </c>
      <c r="EL76" s="381" t="str">
        <v/>
      </c>
      <c r="EM76" s="382" t="str">
        <v/>
      </c>
      <c r="EN76" s="382" t="str">
        <v/>
      </c>
      <c r="EO76" s="382" t="str">
        <v/>
      </c>
    </row>
    <row r="77" spans="1:145" ht="15.6">
      <c r="A77" s="372" t="str">
        <v/>
      </c>
      <c r="B77" s="373" t="str">
        <v/>
      </c>
      <c r="C77" s="372"/>
      <c r="D77" s="374" t="str">
        <v/>
      </c>
      <c r="E77" s="374" t="str">
        <v/>
      </c>
      <c r="F77" s="374" t="str">
        <v/>
      </c>
      <c r="G77" s="375" t="str">
        <v/>
      </c>
      <c r="H77" s="375" t="str">
        <v/>
      </c>
      <c r="I77" s="375" t="str">
        <v/>
      </c>
      <c r="J77" s="375" t="str">
        <v/>
      </c>
      <c r="K77" s="375" t="str">
        <v/>
      </c>
      <c r="L77" s="375" t="str">
        <v/>
      </c>
      <c r="M77" s="372" t="str">
        <v/>
      </c>
      <c r="N77" s="372" t="str">
        <v/>
      </c>
      <c r="O77" s="372" t="str">
        <v/>
      </c>
      <c r="P77" s="372" t="str">
        <v/>
      </c>
      <c r="Q77" s="372" t="str">
        <v/>
      </c>
      <c r="R77" s="372" t="str">
        <v/>
      </c>
      <c r="S77" s="372" t="str">
        <v/>
      </c>
      <c r="T77" s="372" t="str">
        <v/>
      </c>
      <c r="U77" s="372" t="str">
        <v/>
      </c>
      <c r="V77" s="372" t="str">
        <v/>
      </c>
      <c r="W77" s="372" t="str">
        <v/>
      </c>
      <c r="X77" s="372" t="str">
        <v/>
      </c>
      <c r="Y77" s="372" t="str">
        <v/>
      </c>
      <c r="Z77" s="372" t="str">
        <v/>
      </c>
      <c r="AA77" s="372" t="str">
        <v/>
      </c>
      <c r="AB77" s="372"/>
      <c r="AC77" s="372"/>
      <c r="AD77" s="372" t="str">
        <v/>
      </c>
      <c r="AE77" s="372"/>
      <c r="AF77" s="372"/>
      <c r="AG77" s="376" t="str">
        <v/>
      </c>
      <c r="AH77" s="372"/>
      <c r="AI77" s="372"/>
      <c r="AJ77" s="372" t="str">
        <v/>
      </c>
      <c r="AK77" s="372"/>
      <c r="AL77" s="372"/>
      <c r="AM77" s="377" t="str">
        <v/>
      </c>
      <c r="AN77" s="378" t="str">
        <v/>
      </c>
      <c r="AO77" s="379" t="str">
        <v/>
      </c>
      <c r="AP77" s="379" t="str">
        <v/>
      </c>
      <c r="AQ77" s="376" t="str">
        <v/>
      </c>
      <c r="AR77" s="376" t="str">
        <v/>
      </c>
      <c r="AS77" s="372" t="str">
        <v/>
      </c>
      <c r="AT77" s="379" t="str">
        <v/>
      </c>
      <c r="AU77" s="380" t="str">
        <v/>
      </c>
      <c r="AV77" s="380" t="str">
        <v/>
      </c>
      <c r="AW77" s="380" t="str">
        <v/>
      </c>
      <c r="AX77" s="380" t="str">
        <v/>
      </c>
      <c r="AY77" s="380" t="str">
        <v/>
      </c>
      <c r="AZ77" s="380"/>
      <c r="BA77" s="380"/>
      <c r="BB77" s="380" t="str">
        <v/>
      </c>
      <c r="BC77" s="380"/>
      <c r="BD77" s="380"/>
      <c r="BE77" s="380" t="str">
        <v/>
      </c>
      <c r="BF77" s="380"/>
      <c r="BG77" s="380"/>
      <c r="BH77" s="380" t="str">
        <v/>
      </c>
      <c r="BI77" s="380"/>
      <c r="BJ77" s="380"/>
      <c r="BK77" s="380" t="str">
        <v/>
      </c>
      <c r="BL77" s="380" t="str">
        <v/>
      </c>
      <c r="BM77" s="380" t="str">
        <v/>
      </c>
      <c r="BN77" s="381" t="str">
        <v/>
      </c>
      <c r="BO77" s="380" t="str">
        <v/>
      </c>
      <c r="BP77" s="380" t="str">
        <v/>
      </c>
      <c r="BQ77" s="380" t="str">
        <v/>
      </c>
      <c r="BR77" s="381" t="str">
        <v/>
      </c>
      <c r="BS77" s="380" t="str">
        <v/>
      </c>
      <c r="BT77" s="380" t="str">
        <v/>
      </c>
      <c r="BU77" s="380" t="str">
        <v/>
      </c>
      <c r="BV77" s="380" t="str">
        <v/>
      </c>
      <c r="BW77" s="380" t="str">
        <v/>
      </c>
      <c r="BX77" s="380"/>
      <c r="BY77" s="380"/>
      <c r="BZ77" s="380" t="str">
        <v/>
      </c>
      <c r="CA77" s="380"/>
      <c r="CB77" s="380"/>
      <c r="CC77" s="380" t="str">
        <v/>
      </c>
      <c r="CD77" s="380"/>
      <c r="CE77" s="380"/>
      <c r="CF77" s="380" t="str">
        <v/>
      </c>
      <c r="CG77" s="380"/>
      <c r="CH77" s="380"/>
      <c r="CI77" s="380" t="str">
        <v/>
      </c>
      <c r="CJ77" s="380" t="str">
        <v/>
      </c>
      <c r="CK77" s="380" t="str">
        <v/>
      </c>
      <c r="CL77" s="381" t="str">
        <v/>
      </c>
      <c r="CM77" s="380" t="str">
        <v/>
      </c>
      <c r="CN77" s="380" t="str">
        <v/>
      </c>
      <c r="CO77" s="380" t="str">
        <v/>
      </c>
      <c r="CP77" s="381" t="str">
        <v/>
      </c>
      <c r="CQ77" s="380" t="str">
        <v/>
      </c>
      <c r="CR77" s="380" t="str">
        <v/>
      </c>
      <c r="CS77" s="380" t="str">
        <v/>
      </c>
      <c r="CT77" s="380" t="str">
        <v/>
      </c>
      <c r="CU77" s="380" t="str">
        <v/>
      </c>
      <c r="CV77" s="380"/>
      <c r="CW77" s="380"/>
      <c r="CX77" s="380" t="str">
        <v/>
      </c>
      <c r="CY77" s="380"/>
      <c r="CZ77" s="380"/>
      <c r="DA77" s="380" t="str">
        <v/>
      </c>
      <c r="DB77" s="380"/>
      <c r="DC77" s="380"/>
      <c r="DD77" s="380" t="str">
        <v/>
      </c>
      <c r="DE77" s="380"/>
      <c r="DF77" s="380"/>
      <c r="DG77" s="380" t="str">
        <v/>
      </c>
      <c r="DH77" s="380" t="str">
        <v/>
      </c>
      <c r="DI77" s="380" t="str">
        <v/>
      </c>
      <c r="DJ77" s="381" t="str">
        <v/>
      </c>
      <c r="DK77" s="380" t="str">
        <v/>
      </c>
      <c r="DL77" s="380" t="str">
        <v/>
      </c>
      <c r="DM77" s="380" t="str">
        <v/>
      </c>
      <c r="DN77" s="381" t="str">
        <v/>
      </c>
      <c r="DO77" s="380" t="str">
        <v/>
      </c>
      <c r="DP77" s="380" t="str">
        <v/>
      </c>
      <c r="DQ77" s="380" t="str">
        <v/>
      </c>
      <c r="DR77" s="380" t="str">
        <v/>
      </c>
      <c r="DS77" s="380" t="str">
        <v/>
      </c>
      <c r="DT77" s="380"/>
      <c r="DU77" s="380"/>
      <c r="DV77" s="380" t="str">
        <v/>
      </c>
      <c r="DW77" s="380"/>
      <c r="DX77" s="380"/>
      <c r="DY77" s="380" t="str">
        <v/>
      </c>
      <c r="DZ77" s="380"/>
      <c r="EA77" s="380"/>
      <c r="EB77" s="380" t="str">
        <v/>
      </c>
      <c r="EC77" s="380"/>
      <c r="ED77" s="380"/>
      <c r="EE77" s="380" t="str">
        <v/>
      </c>
      <c r="EF77" s="380" t="str">
        <v/>
      </c>
      <c r="EG77" s="380" t="str">
        <v/>
      </c>
      <c r="EH77" s="381" t="str">
        <v/>
      </c>
      <c r="EI77" s="380" t="str">
        <v/>
      </c>
      <c r="EJ77" s="380" t="str">
        <v/>
      </c>
      <c r="EK77" s="380" t="str">
        <v/>
      </c>
      <c r="EL77" s="381" t="str">
        <v/>
      </c>
      <c r="EM77" s="382" t="str">
        <v/>
      </c>
      <c r="EN77" s="382" t="str">
        <v/>
      </c>
      <c r="EO77" s="382" t="str">
        <v/>
      </c>
    </row>
    <row r="78" spans="1:145" ht="15.6">
      <c r="A78" s="372" t="str">
        <v/>
      </c>
      <c r="B78" s="373" t="str">
        <v/>
      </c>
      <c r="C78" s="372"/>
      <c r="D78" s="374" t="str">
        <v/>
      </c>
      <c r="E78" s="374" t="str">
        <v/>
      </c>
      <c r="F78" s="374" t="str">
        <v/>
      </c>
      <c r="G78" s="375" t="str">
        <v/>
      </c>
      <c r="H78" s="375" t="str">
        <v/>
      </c>
      <c r="I78" s="375" t="str">
        <v/>
      </c>
      <c r="J78" s="375" t="str">
        <v/>
      </c>
      <c r="K78" s="375" t="str">
        <v/>
      </c>
      <c r="L78" s="375" t="str">
        <v/>
      </c>
      <c r="M78" s="372" t="str">
        <v/>
      </c>
      <c r="N78" s="372" t="str">
        <v/>
      </c>
      <c r="O78" s="372" t="str">
        <v/>
      </c>
      <c r="P78" s="372" t="str">
        <v/>
      </c>
      <c r="Q78" s="372" t="str">
        <v/>
      </c>
      <c r="R78" s="372" t="str">
        <v/>
      </c>
      <c r="S78" s="372" t="str">
        <v/>
      </c>
      <c r="T78" s="372" t="str">
        <v/>
      </c>
      <c r="U78" s="372" t="str">
        <v/>
      </c>
      <c r="V78" s="372" t="str">
        <v/>
      </c>
      <c r="W78" s="372" t="str">
        <v/>
      </c>
      <c r="X78" s="372" t="str">
        <v/>
      </c>
      <c r="Y78" s="372" t="str">
        <v/>
      </c>
      <c r="Z78" s="372" t="str">
        <v/>
      </c>
      <c r="AA78" s="372" t="str">
        <v/>
      </c>
      <c r="AB78" s="372"/>
      <c r="AC78" s="372"/>
      <c r="AD78" s="372" t="str">
        <v/>
      </c>
      <c r="AE78" s="372"/>
      <c r="AF78" s="372"/>
      <c r="AG78" s="376" t="str">
        <v/>
      </c>
      <c r="AH78" s="372"/>
      <c r="AI78" s="372"/>
      <c r="AJ78" s="372" t="str">
        <v/>
      </c>
      <c r="AK78" s="372"/>
      <c r="AL78" s="372"/>
      <c r="AM78" s="377" t="str">
        <v/>
      </c>
      <c r="AN78" s="378" t="str">
        <v/>
      </c>
      <c r="AO78" s="379" t="str">
        <v/>
      </c>
      <c r="AP78" s="379" t="str">
        <v/>
      </c>
      <c r="AQ78" s="376" t="str">
        <v/>
      </c>
      <c r="AR78" s="376" t="str">
        <v/>
      </c>
      <c r="AS78" s="372" t="str">
        <v/>
      </c>
      <c r="AT78" s="379" t="str">
        <v/>
      </c>
      <c r="AU78" s="380" t="str">
        <v/>
      </c>
      <c r="AV78" s="380" t="str">
        <v/>
      </c>
      <c r="AW78" s="380" t="str">
        <v/>
      </c>
      <c r="AX78" s="380" t="str">
        <v/>
      </c>
      <c r="AY78" s="380" t="str">
        <v/>
      </c>
      <c r="AZ78" s="380"/>
      <c r="BA78" s="380"/>
      <c r="BB78" s="380" t="str">
        <v/>
      </c>
      <c r="BC78" s="380"/>
      <c r="BD78" s="380"/>
      <c r="BE78" s="380" t="str">
        <v/>
      </c>
      <c r="BF78" s="380"/>
      <c r="BG78" s="380"/>
      <c r="BH78" s="380" t="str">
        <v/>
      </c>
      <c r="BI78" s="380"/>
      <c r="BJ78" s="380"/>
      <c r="BK78" s="380" t="str">
        <v/>
      </c>
      <c r="BL78" s="380" t="str">
        <v/>
      </c>
      <c r="BM78" s="380" t="str">
        <v/>
      </c>
      <c r="BN78" s="381" t="str">
        <v/>
      </c>
      <c r="BO78" s="380" t="str">
        <v/>
      </c>
      <c r="BP78" s="380" t="str">
        <v/>
      </c>
      <c r="BQ78" s="380" t="str">
        <v/>
      </c>
      <c r="BR78" s="381" t="str">
        <v/>
      </c>
      <c r="BS78" s="380" t="str">
        <v/>
      </c>
      <c r="BT78" s="380" t="str">
        <v/>
      </c>
      <c r="BU78" s="380" t="str">
        <v/>
      </c>
      <c r="BV78" s="380" t="str">
        <v/>
      </c>
      <c r="BW78" s="380" t="str">
        <v/>
      </c>
      <c r="BX78" s="380"/>
      <c r="BY78" s="380"/>
      <c r="BZ78" s="380" t="str">
        <v/>
      </c>
      <c r="CA78" s="380"/>
      <c r="CB78" s="380"/>
      <c r="CC78" s="380" t="str">
        <v/>
      </c>
      <c r="CD78" s="380"/>
      <c r="CE78" s="380"/>
      <c r="CF78" s="380" t="str">
        <v/>
      </c>
      <c r="CG78" s="380"/>
      <c r="CH78" s="380"/>
      <c r="CI78" s="380" t="str">
        <v/>
      </c>
      <c r="CJ78" s="380" t="str">
        <v/>
      </c>
      <c r="CK78" s="380" t="str">
        <v/>
      </c>
      <c r="CL78" s="381" t="str">
        <v/>
      </c>
      <c r="CM78" s="380" t="str">
        <v/>
      </c>
      <c r="CN78" s="380" t="str">
        <v/>
      </c>
      <c r="CO78" s="380" t="str">
        <v/>
      </c>
      <c r="CP78" s="381" t="str">
        <v/>
      </c>
      <c r="CQ78" s="380" t="str">
        <v/>
      </c>
      <c r="CR78" s="380" t="str">
        <v/>
      </c>
      <c r="CS78" s="380" t="str">
        <v/>
      </c>
      <c r="CT78" s="380" t="str">
        <v/>
      </c>
      <c r="CU78" s="380" t="str">
        <v/>
      </c>
      <c r="CV78" s="380"/>
      <c r="CW78" s="380"/>
      <c r="CX78" s="380" t="str">
        <v/>
      </c>
      <c r="CY78" s="380"/>
      <c r="CZ78" s="380"/>
      <c r="DA78" s="380" t="str">
        <v/>
      </c>
      <c r="DB78" s="380"/>
      <c r="DC78" s="380"/>
      <c r="DD78" s="380" t="str">
        <v/>
      </c>
      <c r="DE78" s="380"/>
      <c r="DF78" s="380"/>
      <c r="DG78" s="380" t="str">
        <v/>
      </c>
      <c r="DH78" s="380" t="str">
        <v/>
      </c>
      <c r="DI78" s="380" t="str">
        <v/>
      </c>
      <c r="DJ78" s="381" t="str">
        <v/>
      </c>
      <c r="DK78" s="380" t="str">
        <v/>
      </c>
      <c r="DL78" s="380" t="str">
        <v/>
      </c>
      <c r="DM78" s="380" t="str">
        <v/>
      </c>
      <c r="DN78" s="381" t="str">
        <v/>
      </c>
      <c r="DO78" s="380" t="str">
        <v/>
      </c>
      <c r="DP78" s="380" t="str">
        <v/>
      </c>
      <c r="DQ78" s="380" t="str">
        <v/>
      </c>
      <c r="DR78" s="380" t="str">
        <v/>
      </c>
      <c r="DS78" s="380" t="str">
        <v/>
      </c>
      <c r="DT78" s="380"/>
      <c r="DU78" s="380"/>
      <c r="DV78" s="380" t="str">
        <v/>
      </c>
      <c r="DW78" s="380"/>
      <c r="DX78" s="380"/>
      <c r="DY78" s="380" t="str">
        <v/>
      </c>
      <c r="DZ78" s="380"/>
      <c r="EA78" s="380"/>
      <c r="EB78" s="380" t="str">
        <v/>
      </c>
      <c r="EC78" s="380"/>
      <c r="ED78" s="380"/>
      <c r="EE78" s="380" t="str">
        <v/>
      </c>
      <c r="EF78" s="380" t="str">
        <v/>
      </c>
      <c r="EG78" s="380" t="str">
        <v/>
      </c>
      <c r="EH78" s="381" t="str">
        <v/>
      </c>
      <c r="EI78" s="380" t="str">
        <v/>
      </c>
      <c r="EJ78" s="380" t="str">
        <v/>
      </c>
      <c r="EK78" s="380" t="str">
        <v/>
      </c>
      <c r="EL78" s="381" t="str">
        <v/>
      </c>
      <c r="EM78" s="382" t="str">
        <v/>
      </c>
      <c r="EN78" s="382" t="str">
        <v/>
      </c>
      <c r="EO78" s="382" t="str">
        <v/>
      </c>
    </row>
    <row r="79" spans="1:145" ht="15.6">
      <c r="A79" s="372" t="str">
        <v/>
      </c>
      <c r="B79" s="373" t="str">
        <v/>
      </c>
      <c r="C79" s="372"/>
      <c r="D79" s="374" t="str">
        <v/>
      </c>
      <c r="E79" s="374" t="str">
        <v/>
      </c>
      <c r="F79" s="374" t="str">
        <v/>
      </c>
      <c r="G79" s="375" t="str">
        <v/>
      </c>
      <c r="H79" s="375" t="str">
        <v/>
      </c>
      <c r="I79" s="375" t="str">
        <v/>
      </c>
      <c r="J79" s="375" t="str">
        <v/>
      </c>
      <c r="K79" s="375" t="str">
        <v/>
      </c>
      <c r="L79" s="375" t="str">
        <v/>
      </c>
      <c r="M79" s="372" t="str">
        <v/>
      </c>
      <c r="N79" s="372" t="str">
        <v/>
      </c>
      <c r="O79" s="372" t="str">
        <v/>
      </c>
      <c r="P79" s="372" t="str">
        <v/>
      </c>
      <c r="Q79" s="372" t="str">
        <v/>
      </c>
      <c r="R79" s="372" t="str">
        <v/>
      </c>
      <c r="S79" s="372" t="str">
        <v/>
      </c>
      <c r="T79" s="372" t="str">
        <v/>
      </c>
      <c r="U79" s="372" t="str">
        <v/>
      </c>
      <c r="V79" s="372" t="str">
        <v/>
      </c>
      <c r="W79" s="372" t="str">
        <v/>
      </c>
      <c r="X79" s="372" t="str">
        <v/>
      </c>
      <c r="Y79" s="372" t="str">
        <v/>
      </c>
      <c r="Z79" s="372" t="str">
        <v/>
      </c>
      <c r="AA79" s="372" t="str">
        <v/>
      </c>
      <c r="AB79" s="372"/>
      <c r="AC79" s="372"/>
      <c r="AD79" s="372" t="str">
        <v/>
      </c>
      <c r="AE79" s="372"/>
      <c r="AF79" s="372"/>
      <c r="AG79" s="376" t="str">
        <v/>
      </c>
      <c r="AH79" s="372"/>
      <c r="AI79" s="372"/>
      <c r="AJ79" s="372" t="str">
        <v/>
      </c>
      <c r="AK79" s="372"/>
      <c r="AL79" s="372"/>
      <c r="AM79" s="377" t="str">
        <v/>
      </c>
      <c r="AN79" s="378" t="str">
        <v/>
      </c>
      <c r="AO79" s="379" t="str">
        <v/>
      </c>
      <c r="AP79" s="379" t="str">
        <v/>
      </c>
      <c r="AQ79" s="376" t="str">
        <v/>
      </c>
      <c r="AR79" s="376" t="str">
        <v/>
      </c>
      <c r="AS79" s="372" t="str">
        <v/>
      </c>
      <c r="AT79" s="379" t="str">
        <v/>
      </c>
      <c r="AU79" s="380" t="str">
        <v/>
      </c>
      <c r="AV79" s="380" t="str">
        <v/>
      </c>
      <c r="AW79" s="380" t="str">
        <v/>
      </c>
      <c r="AX79" s="380" t="str">
        <v/>
      </c>
      <c r="AY79" s="380" t="str">
        <v/>
      </c>
      <c r="AZ79" s="380"/>
      <c r="BA79" s="380"/>
      <c r="BB79" s="380" t="str">
        <v/>
      </c>
      <c r="BC79" s="380"/>
      <c r="BD79" s="380"/>
      <c r="BE79" s="380" t="str">
        <v/>
      </c>
      <c r="BF79" s="380"/>
      <c r="BG79" s="380"/>
      <c r="BH79" s="380" t="str">
        <v/>
      </c>
      <c r="BI79" s="380"/>
      <c r="BJ79" s="380"/>
      <c r="BK79" s="380" t="str">
        <v/>
      </c>
      <c r="BL79" s="380" t="str">
        <v/>
      </c>
      <c r="BM79" s="380" t="str">
        <v/>
      </c>
      <c r="BN79" s="381" t="str">
        <v/>
      </c>
      <c r="BO79" s="380" t="str">
        <v/>
      </c>
      <c r="BP79" s="380" t="str">
        <v/>
      </c>
      <c r="BQ79" s="380" t="str">
        <v/>
      </c>
      <c r="BR79" s="381" t="str">
        <v/>
      </c>
      <c r="BS79" s="380" t="str">
        <v/>
      </c>
      <c r="BT79" s="380" t="str">
        <v/>
      </c>
      <c r="BU79" s="380" t="str">
        <v/>
      </c>
      <c r="BV79" s="380" t="str">
        <v/>
      </c>
      <c r="BW79" s="380" t="str">
        <v/>
      </c>
      <c r="BX79" s="380"/>
      <c r="BY79" s="380"/>
      <c r="BZ79" s="380" t="str">
        <v/>
      </c>
      <c r="CA79" s="380"/>
      <c r="CB79" s="380"/>
      <c r="CC79" s="380" t="str">
        <v/>
      </c>
      <c r="CD79" s="380"/>
      <c r="CE79" s="380"/>
      <c r="CF79" s="380" t="str">
        <v/>
      </c>
      <c r="CG79" s="380"/>
      <c r="CH79" s="380"/>
      <c r="CI79" s="380" t="str">
        <v/>
      </c>
      <c r="CJ79" s="380" t="str">
        <v/>
      </c>
      <c r="CK79" s="380" t="str">
        <v/>
      </c>
      <c r="CL79" s="381" t="str">
        <v/>
      </c>
      <c r="CM79" s="380" t="str">
        <v/>
      </c>
      <c r="CN79" s="380" t="str">
        <v/>
      </c>
      <c r="CO79" s="380" t="str">
        <v/>
      </c>
      <c r="CP79" s="381" t="str">
        <v/>
      </c>
      <c r="CQ79" s="380" t="str">
        <v/>
      </c>
      <c r="CR79" s="380" t="str">
        <v/>
      </c>
      <c r="CS79" s="380" t="str">
        <v/>
      </c>
      <c r="CT79" s="380" t="str">
        <v/>
      </c>
      <c r="CU79" s="380" t="str">
        <v/>
      </c>
      <c r="CV79" s="380"/>
      <c r="CW79" s="380"/>
      <c r="CX79" s="380" t="str">
        <v/>
      </c>
      <c r="CY79" s="380"/>
      <c r="CZ79" s="380"/>
      <c r="DA79" s="380" t="str">
        <v/>
      </c>
      <c r="DB79" s="380"/>
      <c r="DC79" s="380"/>
      <c r="DD79" s="380" t="str">
        <v/>
      </c>
      <c r="DE79" s="380"/>
      <c r="DF79" s="380"/>
      <c r="DG79" s="380" t="str">
        <v/>
      </c>
      <c r="DH79" s="380" t="str">
        <v/>
      </c>
      <c r="DI79" s="380" t="str">
        <v/>
      </c>
      <c r="DJ79" s="381" t="str">
        <v/>
      </c>
      <c r="DK79" s="380" t="str">
        <v/>
      </c>
      <c r="DL79" s="380" t="str">
        <v/>
      </c>
      <c r="DM79" s="380" t="str">
        <v/>
      </c>
      <c r="DN79" s="381" t="str">
        <v/>
      </c>
      <c r="DO79" s="380" t="str">
        <v/>
      </c>
      <c r="DP79" s="380" t="str">
        <v/>
      </c>
      <c r="DQ79" s="380" t="str">
        <v/>
      </c>
      <c r="DR79" s="380" t="str">
        <v/>
      </c>
      <c r="DS79" s="380" t="str">
        <v/>
      </c>
      <c r="DT79" s="380"/>
      <c r="DU79" s="380"/>
      <c r="DV79" s="380" t="str">
        <v/>
      </c>
      <c r="DW79" s="380"/>
      <c r="DX79" s="380"/>
      <c r="DY79" s="380" t="str">
        <v/>
      </c>
      <c r="DZ79" s="380"/>
      <c r="EA79" s="380"/>
      <c r="EB79" s="380" t="str">
        <v/>
      </c>
      <c r="EC79" s="380"/>
      <c r="ED79" s="380"/>
      <c r="EE79" s="380" t="str">
        <v/>
      </c>
      <c r="EF79" s="380" t="str">
        <v/>
      </c>
      <c r="EG79" s="380" t="str">
        <v/>
      </c>
      <c r="EH79" s="381" t="str">
        <v/>
      </c>
      <c r="EI79" s="380" t="str">
        <v/>
      </c>
      <c r="EJ79" s="380" t="str">
        <v/>
      </c>
      <c r="EK79" s="380" t="str">
        <v/>
      </c>
      <c r="EL79" s="381" t="str">
        <v/>
      </c>
      <c r="EM79" s="382" t="str">
        <v/>
      </c>
      <c r="EN79" s="382" t="str">
        <v/>
      </c>
      <c r="EO79" s="382" t="str">
        <v/>
      </c>
    </row>
    <row r="80" spans="1:145" ht="15.6">
      <c r="A80" s="372" t="str">
        <v/>
      </c>
      <c r="B80" s="373" t="str">
        <v/>
      </c>
      <c r="C80" s="372"/>
      <c r="D80" s="374" t="str">
        <v/>
      </c>
      <c r="E80" s="374" t="str">
        <v/>
      </c>
      <c r="F80" s="374" t="str">
        <v/>
      </c>
      <c r="G80" s="375" t="str">
        <v/>
      </c>
      <c r="H80" s="375" t="str">
        <v/>
      </c>
      <c r="I80" s="375" t="str">
        <v/>
      </c>
      <c r="J80" s="375" t="str">
        <v/>
      </c>
      <c r="K80" s="375" t="str">
        <v/>
      </c>
      <c r="L80" s="375" t="str">
        <v/>
      </c>
      <c r="M80" s="372" t="str">
        <v/>
      </c>
      <c r="N80" s="372" t="str">
        <v/>
      </c>
      <c r="O80" s="372" t="str">
        <v/>
      </c>
      <c r="P80" s="372" t="str">
        <v/>
      </c>
      <c r="Q80" s="372" t="str">
        <v/>
      </c>
      <c r="R80" s="372" t="str">
        <v/>
      </c>
      <c r="S80" s="372" t="str">
        <v/>
      </c>
      <c r="T80" s="372" t="str">
        <v/>
      </c>
      <c r="U80" s="372" t="str">
        <v/>
      </c>
      <c r="V80" s="372" t="str">
        <v/>
      </c>
      <c r="W80" s="372" t="str">
        <v/>
      </c>
      <c r="X80" s="372" t="str">
        <v/>
      </c>
      <c r="Y80" s="372" t="str">
        <v/>
      </c>
      <c r="Z80" s="372" t="str">
        <v/>
      </c>
      <c r="AA80" s="372" t="str">
        <v/>
      </c>
      <c r="AB80" s="372"/>
      <c r="AC80" s="372"/>
      <c r="AD80" s="372" t="str">
        <v/>
      </c>
      <c r="AE80" s="372"/>
      <c r="AF80" s="372"/>
      <c r="AG80" s="376" t="str">
        <v/>
      </c>
      <c r="AH80" s="372"/>
      <c r="AI80" s="372"/>
      <c r="AJ80" s="372" t="str">
        <v/>
      </c>
      <c r="AK80" s="372"/>
      <c r="AL80" s="372"/>
      <c r="AM80" s="377" t="str">
        <v/>
      </c>
      <c r="AN80" s="378" t="str">
        <v/>
      </c>
      <c r="AO80" s="379" t="str">
        <v/>
      </c>
      <c r="AP80" s="379" t="str">
        <v/>
      </c>
      <c r="AQ80" s="376" t="str">
        <v/>
      </c>
      <c r="AR80" s="376" t="str">
        <v/>
      </c>
      <c r="AS80" s="372" t="str">
        <v/>
      </c>
      <c r="AT80" s="379" t="str">
        <v/>
      </c>
      <c r="AU80" s="380" t="str">
        <v/>
      </c>
      <c r="AV80" s="380" t="str">
        <v/>
      </c>
      <c r="AW80" s="380" t="str">
        <v/>
      </c>
      <c r="AX80" s="380" t="str">
        <v/>
      </c>
      <c r="AY80" s="380" t="str">
        <v/>
      </c>
      <c r="AZ80" s="380"/>
      <c r="BA80" s="380"/>
      <c r="BB80" s="380" t="str">
        <v/>
      </c>
      <c r="BC80" s="380"/>
      <c r="BD80" s="380"/>
      <c r="BE80" s="380" t="str">
        <v/>
      </c>
      <c r="BF80" s="380"/>
      <c r="BG80" s="380"/>
      <c r="BH80" s="380" t="str">
        <v/>
      </c>
      <c r="BI80" s="380"/>
      <c r="BJ80" s="380"/>
      <c r="BK80" s="380" t="str">
        <v/>
      </c>
      <c r="BL80" s="380" t="str">
        <v/>
      </c>
      <c r="BM80" s="380" t="str">
        <v/>
      </c>
      <c r="BN80" s="381" t="str">
        <v/>
      </c>
      <c r="BO80" s="380" t="str">
        <v/>
      </c>
      <c r="BP80" s="380" t="str">
        <v/>
      </c>
      <c r="BQ80" s="380" t="str">
        <v/>
      </c>
      <c r="BR80" s="381" t="str">
        <v/>
      </c>
      <c r="BS80" s="380" t="str">
        <v/>
      </c>
      <c r="BT80" s="380" t="str">
        <v/>
      </c>
      <c r="BU80" s="380" t="str">
        <v/>
      </c>
      <c r="BV80" s="380" t="str">
        <v/>
      </c>
      <c r="BW80" s="380" t="str">
        <v/>
      </c>
      <c r="BX80" s="380"/>
      <c r="BY80" s="380"/>
      <c r="BZ80" s="380" t="str">
        <v/>
      </c>
      <c r="CA80" s="380"/>
      <c r="CB80" s="380"/>
      <c r="CC80" s="380" t="str">
        <v/>
      </c>
      <c r="CD80" s="380"/>
      <c r="CE80" s="380"/>
      <c r="CF80" s="380" t="str">
        <v/>
      </c>
      <c r="CG80" s="380"/>
      <c r="CH80" s="380"/>
      <c r="CI80" s="380" t="str">
        <v/>
      </c>
      <c r="CJ80" s="380" t="str">
        <v/>
      </c>
      <c r="CK80" s="380" t="str">
        <v/>
      </c>
      <c r="CL80" s="381" t="str">
        <v/>
      </c>
      <c r="CM80" s="380" t="str">
        <v/>
      </c>
      <c r="CN80" s="380" t="str">
        <v/>
      </c>
      <c r="CO80" s="380" t="str">
        <v/>
      </c>
      <c r="CP80" s="381" t="str">
        <v/>
      </c>
      <c r="CQ80" s="380" t="str">
        <v/>
      </c>
      <c r="CR80" s="380" t="str">
        <v/>
      </c>
      <c r="CS80" s="380" t="str">
        <v/>
      </c>
      <c r="CT80" s="380" t="str">
        <v/>
      </c>
      <c r="CU80" s="380" t="str">
        <v/>
      </c>
      <c r="CV80" s="380"/>
      <c r="CW80" s="380"/>
      <c r="CX80" s="380" t="str">
        <v/>
      </c>
      <c r="CY80" s="380"/>
      <c r="CZ80" s="380"/>
      <c r="DA80" s="380" t="str">
        <v/>
      </c>
      <c r="DB80" s="380"/>
      <c r="DC80" s="380"/>
      <c r="DD80" s="380" t="str">
        <v/>
      </c>
      <c r="DE80" s="380"/>
      <c r="DF80" s="380"/>
      <c r="DG80" s="380" t="str">
        <v/>
      </c>
      <c r="DH80" s="380" t="str">
        <v/>
      </c>
      <c r="DI80" s="380" t="str">
        <v/>
      </c>
      <c r="DJ80" s="381" t="str">
        <v/>
      </c>
      <c r="DK80" s="380" t="str">
        <v/>
      </c>
      <c r="DL80" s="380" t="str">
        <v/>
      </c>
      <c r="DM80" s="380" t="str">
        <v/>
      </c>
      <c r="DN80" s="381" t="str">
        <v/>
      </c>
      <c r="DO80" s="380" t="str">
        <v/>
      </c>
      <c r="DP80" s="380" t="str">
        <v/>
      </c>
      <c r="DQ80" s="380" t="str">
        <v/>
      </c>
      <c r="DR80" s="380" t="str">
        <v/>
      </c>
      <c r="DS80" s="380" t="str">
        <v/>
      </c>
      <c r="DT80" s="380"/>
      <c r="DU80" s="380"/>
      <c r="DV80" s="380" t="str">
        <v/>
      </c>
      <c r="DW80" s="380"/>
      <c r="DX80" s="380"/>
      <c r="DY80" s="380" t="str">
        <v/>
      </c>
      <c r="DZ80" s="380"/>
      <c r="EA80" s="380"/>
      <c r="EB80" s="380" t="str">
        <v/>
      </c>
      <c r="EC80" s="380"/>
      <c r="ED80" s="380"/>
      <c r="EE80" s="380" t="str">
        <v/>
      </c>
      <c r="EF80" s="380" t="str">
        <v/>
      </c>
      <c r="EG80" s="380" t="str">
        <v/>
      </c>
      <c r="EH80" s="381" t="str">
        <v/>
      </c>
      <c r="EI80" s="380" t="str">
        <v/>
      </c>
      <c r="EJ80" s="380" t="str">
        <v/>
      </c>
      <c r="EK80" s="380" t="str">
        <v/>
      </c>
      <c r="EL80" s="381" t="str">
        <v/>
      </c>
      <c r="EM80" s="382" t="str">
        <v/>
      </c>
      <c r="EN80" s="382" t="str">
        <v/>
      </c>
      <c r="EO80" s="382" t="str">
        <v/>
      </c>
    </row>
    <row r="81" spans="1:145" ht="15.6">
      <c r="A81" s="372" t="str">
        <v/>
      </c>
      <c r="B81" s="373" t="str">
        <v/>
      </c>
      <c r="C81" s="372"/>
      <c r="D81" s="374" t="str">
        <v/>
      </c>
      <c r="E81" s="374" t="str">
        <v/>
      </c>
      <c r="F81" s="374" t="str">
        <v/>
      </c>
      <c r="G81" s="375" t="str">
        <v/>
      </c>
      <c r="H81" s="375" t="str">
        <v/>
      </c>
      <c r="I81" s="375" t="str">
        <v/>
      </c>
      <c r="J81" s="375" t="str">
        <v/>
      </c>
      <c r="K81" s="375" t="str">
        <v/>
      </c>
      <c r="L81" s="375" t="str">
        <v/>
      </c>
      <c r="M81" s="372" t="str">
        <v/>
      </c>
      <c r="N81" s="372" t="str">
        <v/>
      </c>
      <c r="O81" s="372" t="str">
        <v/>
      </c>
      <c r="P81" s="372" t="str">
        <v/>
      </c>
      <c r="Q81" s="372" t="str">
        <v/>
      </c>
      <c r="R81" s="372" t="str">
        <v/>
      </c>
      <c r="S81" s="372" t="str">
        <v/>
      </c>
      <c r="T81" s="372" t="str">
        <v/>
      </c>
      <c r="U81" s="372" t="str">
        <v/>
      </c>
      <c r="V81" s="372" t="str">
        <v/>
      </c>
      <c r="W81" s="372" t="str">
        <v/>
      </c>
      <c r="X81" s="372" t="str">
        <v/>
      </c>
      <c r="Y81" s="372" t="str">
        <v/>
      </c>
      <c r="Z81" s="372" t="str">
        <v/>
      </c>
      <c r="AA81" s="372" t="str">
        <v/>
      </c>
      <c r="AB81" s="372"/>
      <c r="AC81" s="372"/>
      <c r="AD81" s="372" t="str">
        <v/>
      </c>
      <c r="AE81" s="372"/>
      <c r="AF81" s="372"/>
      <c r="AG81" s="376" t="str">
        <v/>
      </c>
      <c r="AH81" s="372"/>
      <c r="AI81" s="372"/>
      <c r="AJ81" s="372" t="str">
        <v/>
      </c>
      <c r="AK81" s="372"/>
      <c r="AL81" s="372"/>
      <c r="AM81" s="377" t="str">
        <v/>
      </c>
      <c r="AN81" s="378" t="str">
        <v/>
      </c>
      <c r="AO81" s="379" t="str">
        <v/>
      </c>
      <c r="AP81" s="379" t="str">
        <v/>
      </c>
      <c r="AQ81" s="376" t="str">
        <v/>
      </c>
      <c r="AR81" s="376" t="str">
        <v/>
      </c>
      <c r="AS81" s="372" t="str">
        <v/>
      </c>
      <c r="AT81" s="379" t="str">
        <v/>
      </c>
      <c r="AU81" s="380" t="str">
        <v/>
      </c>
      <c r="AV81" s="380" t="str">
        <v/>
      </c>
      <c r="AW81" s="380" t="str">
        <v/>
      </c>
      <c r="AX81" s="380" t="str">
        <v/>
      </c>
      <c r="AY81" s="380" t="str">
        <v/>
      </c>
      <c r="AZ81" s="380"/>
      <c r="BA81" s="380"/>
      <c r="BB81" s="380" t="str">
        <v/>
      </c>
      <c r="BC81" s="380"/>
      <c r="BD81" s="380"/>
      <c r="BE81" s="380" t="str">
        <v/>
      </c>
      <c r="BF81" s="380"/>
      <c r="BG81" s="380"/>
      <c r="BH81" s="380" t="str">
        <v/>
      </c>
      <c r="BI81" s="380"/>
      <c r="BJ81" s="380"/>
      <c r="BK81" s="380" t="str">
        <v/>
      </c>
      <c r="BL81" s="380" t="str">
        <v/>
      </c>
      <c r="BM81" s="380" t="str">
        <v/>
      </c>
      <c r="BN81" s="381" t="str">
        <v/>
      </c>
      <c r="BO81" s="380" t="str">
        <v/>
      </c>
      <c r="BP81" s="380" t="str">
        <v/>
      </c>
      <c r="BQ81" s="380" t="str">
        <v/>
      </c>
      <c r="BR81" s="381" t="str">
        <v/>
      </c>
      <c r="BS81" s="380" t="str">
        <v/>
      </c>
      <c r="BT81" s="380" t="str">
        <v/>
      </c>
      <c r="BU81" s="380" t="str">
        <v/>
      </c>
      <c r="BV81" s="380" t="str">
        <v/>
      </c>
      <c r="BW81" s="380" t="str">
        <v/>
      </c>
      <c r="BX81" s="380"/>
      <c r="BY81" s="380"/>
      <c r="BZ81" s="380" t="str">
        <v/>
      </c>
      <c r="CA81" s="380"/>
      <c r="CB81" s="380"/>
      <c r="CC81" s="380" t="str">
        <v/>
      </c>
      <c r="CD81" s="380"/>
      <c r="CE81" s="380"/>
      <c r="CF81" s="380" t="str">
        <v/>
      </c>
      <c r="CG81" s="380"/>
      <c r="CH81" s="380"/>
      <c r="CI81" s="380" t="str">
        <v/>
      </c>
      <c r="CJ81" s="380" t="str">
        <v/>
      </c>
      <c r="CK81" s="380" t="str">
        <v/>
      </c>
      <c r="CL81" s="381" t="str">
        <v/>
      </c>
      <c r="CM81" s="380" t="str">
        <v/>
      </c>
      <c r="CN81" s="380" t="str">
        <v/>
      </c>
      <c r="CO81" s="380" t="str">
        <v/>
      </c>
      <c r="CP81" s="381" t="str">
        <v/>
      </c>
      <c r="CQ81" s="380" t="str">
        <v/>
      </c>
      <c r="CR81" s="380" t="str">
        <v/>
      </c>
      <c r="CS81" s="380" t="str">
        <v/>
      </c>
      <c r="CT81" s="380" t="str">
        <v/>
      </c>
      <c r="CU81" s="380" t="str">
        <v/>
      </c>
      <c r="CV81" s="380"/>
      <c r="CW81" s="380"/>
      <c r="CX81" s="380" t="str">
        <v/>
      </c>
      <c r="CY81" s="380"/>
      <c r="CZ81" s="380"/>
      <c r="DA81" s="380" t="str">
        <v/>
      </c>
      <c r="DB81" s="380"/>
      <c r="DC81" s="380"/>
      <c r="DD81" s="380" t="str">
        <v/>
      </c>
      <c r="DE81" s="380"/>
      <c r="DF81" s="380"/>
      <c r="DG81" s="380" t="str">
        <v/>
      </c>
      <c r="DH81" s="380" t="str">
        <v/>
      </c>
      <c r="DI81" s="380" t="str">
        <v/>
      </c>
      <c r="DJ81" s="381" t="str">
        <v/>
      </c>
      <c r="DK81" s="380" t="str">
        <v/>
      </c>
      <c r="DL81" s="380" t="str">
        <v/>
      </c>
      <c r="DM81" s="380" t="str">
        <v/>
      </c>
      <c r="DN81" s="381" t="str">
        <v/>
      </c>
      <c r="DO81" s="380" t="str">
        <v/>
      </c>
      <c r="DP81" s="380" t="str">
        <v/>
      </c>
      <c r="DQ81" s="380" t="str">
        <v/>
      </c>
      <c r="DR81" s="380" t="str">
        <v/>
      </c>
      <c r="DS81" s="380" t="str">
        <v/>
      </c>
      <c r="DT81" s="380"/>
      <c r="DU81" s="380"/>
      <c r="DV81" s="380" t="str">
        <v/>
      </c>
      <c r="DW81" s="380"/>
      <c r="DX81" s="380"/>
      <c r="DY81" s="380" t="str">
        <v/>
      </c>
      <c r="DZ81" s="380"/>
      <c r="EA81" s="380"/>
      <c r="EB81" s="380" t="str">
        <v/>
      </c>
      <c r="EC81" s="380"/>
      <c r="ED81" s="380"/>
      <c r="EE81" s="380" t="str">
        <v/>
      </c>
      <c r="EF81" s="380" t="str">
        <v/>
      </c>
      <c r="EG81" s="380" t="str">
        <v/>
      </c>
      <c r="EH81" s="381" t="str">
        <v/>
      </c>
      <c r="EI81" s="380" t="str">
        <v/>
      </c>
      <c r="EJ81" s="380" t="str">
        <v/>
      </c>
      <c r="EK81" s="380" t="str">
        <v/>
      </c>
      <c r="EL81" s="381" t="str">
        <v/>
      </c>
      <c r="EM81" s="382" t="str">
        <v/>
      </c>
      <c r="EN81" s="382" t="str">
        <v/>
      </c>
      <c r="EO81" s="382" t="str">
        <v/>
      </c>
    </row>
    <row r="82" spans="1:145" ht="15.6">
      <c r="A82" s="372" t="str">
        <v/>
      </c>
      <c r="B82" s="373" t="str">
        <v/>
      </c>
      <c r="C82" s="372"/>
      <c r="D82" s="374" t="str">
        <v/>
      </c>
      <c r="E82" s="374" t="str">
        <v/>
      </c>
      <c r="F82" s="374" t="str">
        <v/>
      </c>
      <c r="G82" s="375" t="str">
        <v/>
      </c>
      <c r="H82" s="375" t="str">
        <v/>
      </c>
      <c r="I82" s="375" t="str">
        <v/>
      </c>
      <c r="J82" s="375" t="str">
        <v/>
      </c>
      <c r="K82" s="375" t="str">
        <v/>
      </c>
      <c r="L82" s="375" t="str">
        <v/>
      </c>
      <c r="M82" s="372" t="str">
        <v/>
      </c>
      <c r="N82" s="372" t="str">
        <v/>
      </c>
      <c r="O82" s="372" t="str">
        <v/>
      </c>
      <c r="P82" s="372" t="str">
        <v/>
      </c>
      <c r="Q82" s="372" t="str">
        <v/>
      </c>
      <c r="R82" s="372" t="str">
        <v/>
      </c>
      <c r="S82" s="372" t="str">
        <v/>
      </c>
      <c r="T82" s="372" t="str">
        <v/>
      </c>
      <c r="U82" s="372" t="str">
        <v/>
      </c>
      <c r="V82" s="372" t="str">
        <v/>
      </c>
      <c r="W82" s="372" t="str">
        <v/>
      </c>
      <c r="X82" s="372" t="str">
        <v/>
      </c>
      <c r="Y82" s="372" t="str">
        <v/>
      </c>
      <c r="Z82" s="372" t="str">
        <v/>
      </c>
      <c r="AA82" s="372" t="str">
        <v/>
      </c>
      <c r="AB82" s="372"/>
      <c r="AC82" s="372"/>
      <c r="AD82" s="372" t="str">
        <v/>
      </c>
      <c r="AE82" s="372"/>
      <c r="AF82" s="372"/>
      <c r="AG82" s="376" t="str">
        <v/>
      </c>
      <c r="AH82" s="372"/>
      <c r="AI82" s="372"/>
      <c r="AJ82" s="372" t="str">
        <v/>
      </c>
      <c r="AK82" s="372"/>
      <c r="AL82" s="372"/>
      <c r="AM82" s="377" t="str">
        <v/>
      </c>
      <c r="AN82" s="378" t="str">
        <v/>
      </c>
      <c r="AO82" s="379" t="str">
        <v/>
      </c>
      <c r="AP82" s="379" t="str">
        <v/>
      </c>
      <c r="AQ82" s="376" t="str">
        <v/>
      </c>
      <c r="AR82" s="376" t="str">
        <v/>
      </c>
      <c r="AS82" s="372" t="str">
        <v/>
      </c>
      <c r="AT82" s="379" t="str">
        <v/>
      </c>
      <c r="AU82" s="380" t="str">
        <v/>
      </c>
      <c r="AV82" s="380" t="str">
        <v/>
      </c>
      <c r="AW82" s="380" t="str">
        <v/>
      </c>
      <c r="AX82" s="380" t="str">
        <v/>
      </c>
      <c r="AY82" s="380" t="str">
        <v/>
      </c>
      <c r="AZ82" s="380"/>
      <c r="BA82" s="380"/>
      <c r="BB82" s="380" t="str">
        <v/>
      </c>
      <c r="BC82" s="380"/>
      <c r="BD82" s="380"/>
      <c r="BE82" s="380" t="str">
        <v/>
      </c>
      <c r="BF82" s="380"/>
      <c r="BG82" s="380"/>
      <c r="BH82" s="380" t="str">
        <v/>
      </c>
      <c r="BI82" s="380"/>
      <c r="BJ82" s="380"/>
      <c r="BK82" s="380" t="str">
        <v/>
      </c>
      <c r="BL82" s="380" t="str">
        <v/>
      </c>
      <c r="BM82" s="380" t="str">
        <v/>
      </c>
      <c r="BN82" s="381" t="str">
        <v/>
      </c>
      <c r="BO82" s="380" t="str">
        <v/>
      </c>
      <c r="BP82" s="380" t="str">
        <v/>
      </c>
      <c r="BQ82" s="380" t="str">
        <v/>
      </c>
      <c r="BR82" s="381" t="str">
        <v/>
      </c>
      <c r="BS82" s="380" t="str">
        <v/>
      </c>
      <c r="BT82" s="380" t="str">
        <v/>
      </c>
      <c r="BU82" s="380" t="str">
        <v/>
      </c>
      <c r="BV82" s="380" t="str">
        <v/>
      </c>
      <c r="BW82" s="380" t="str">
        <v/>
      </c>
      <c r="BX82" s="380"/>
      <c r="BY82" s="380"/>
      <c r="BZ82" s="380" t="str">
        <v/>
      </c>
      <c r="CA82" s="380"/>
      <c r="CB82" s="380"/>
      <c r="CC82" s="380" t="str">
        <v/>
      </c>
      <c r="CD82" s="380"/>
      <c r="CE82" s="380"/>
      <c r="CF82" s="380" t="str">
        <v/>
      </c>
      <c r="CG82" s="380"/>
      <c r="CH82" s="380"/>
      <c r="CI82" s="380" t="str">
        <v/>
      </c>
      <c r="CJ82" s="380" t="str">
        <v/>
      </c>
      <c r="CK82" s="380" t="str">
        <v/>
      </c>
      <c r="CL82" s="381" t="str">
        <v/>
      </c>
      <c r="CM82" s="380" t="str">
        <v/>
      </c>
      <c r="CN82" s="380" t="str">
        <v/>
      </c>
      <c r="CO82" s="380" t="str">
        <v/>
      </c>
      <c r="CP82" s="381" t="str">
        <v/>
      </c>
      <c r="CQ82" s="380" t="str">
        <v/>
      </c>
      <c r="CR82" s="380" t="str">
        <v/>
      </c>
      <c r="CS82" s="380" t="str">
        <v/>
      </c>
      <c r="CT82" s="380" t="str">
        <v/>
      </c>
      <c r="CU82" s="380" t="str">
        <v/>
      </c>
      <c r="CV82" s="380"/>
      <c r="CW82" s="380"/>
      <c r="CX82" s="380" t="str">
        <v/>
      </c>
      <c r="CY82" s="380"/>
      <c r="CZ82" s="380"/>
      <c r="DA82" s="380" t="str">
        <v/>
      </c>
      <c r="DB82" s="380"/>
      <c r="DC82" s="380"/>
      <c r="DD82" s="380" t="str">
        <v/>
      </c>
      <c r="DE82" s="380"/>
      <c r="DF82" s="380"/>
      <c r="DG82" s="380" t="str">
        <v/>
      </c>
      <c r="DH82" s="380" t="str">
        <v/>
      </c>
      <c r="DI82" s="380" t="str">
        <v/>
      </c>
      <c r="DJ82" s="381" t="str">
        <v/>
      </c>
      <c r="DK82" s="380" t="str">
        <v/>
      </c>
      <c r="DL82" s="380" t="str">
        <v/>
      </c>
      <c r="DM82" s="380" t="str">
        <v/>
      </c>
      <c r="DN82" s="381" t="str">
        <v/>
      </c>
      <c r="DO82" s="380" t="str">
        <v/>
      </c>
      <c r="DP82" s="380" t="str">
        <v/>
      </c>
      <c r="DQ82" s="380" t="str">
        <v/>
      </c>
      <c r="DR82" s="380" t="str">
        <v/>
      </c>
      <c r="DS82" s="380" t="str">
        <v/>
      </c>
      <c r="DT82" s="380"/>
      <c r="DU82" s="380"/>
      <c r="DV82" s="380" t="str">
        <v/>
      </c>
      <c r="DW82" s="380"/>
      <c r="DX82" s="380"/>
      <c r="DY82" s="380" t="str">
        <v/>
      </c>
      <c r="DZ82" s="380"/>
      <c r="EA82" s="380"/>
      <c r="EB82" s="380" t="str">
        <v/>
      </c>
      <c r="EC82" s="380"/>
      <c r="ED82" s="380"/>
      <c r="EE82" s="380" t="str">
        <v/>
      </c>
      <c r="EF82" s="380" t="str">
        <v/>
      </c>
      <c r="EG82" s="380" t="str">
        <v/>
      </c>
      <c r="EH82" s="381" t="str">
        <v/>
      </c>
      <c r="EI82" s="380" t="str">
        <v/>
      </c>
      <c r="EJ82" s="380" t="str">
        <v/>
      </c>
      <c r="EK82" s="380" t="str">
        <v/>
      </c>
      <c r="EL82" s="381" t="str">
        <v/>
      </c>
      <c r="EM82" s="382" t="str">
        <v/>
      </c>
      <c r="EN82" s="382" t="str">
        <v/>
      </c>
      <c r="EO82" s="382" t="str">
        <v/>
      </c>
    </row>
    <row r="83" spans="1:145" ht="15.6">
      <c r="A83" s="372" t="str">
        <v/>
      </c>
      <c r="B83" s="373" t="str">
        <v/>
      </c>
      <c r="C83" s="372"/>
      <c r="D83" s="374" t="str">
        <v/>
      </c>
      <c r="E83" s="374" t="str">
        <v/>
      </c>
      <c r="F83" s="374" t="str">
        <v/>
      </c>
      <c r="G83" s="375" t="str">
        <v/>
      </c>
      <c r="H83" s="375" t="str">
        <v/>
      </c>
      <c r="I83" s="375" t="str">
        <v/>
      </c>
      <c r="J83" s="375" t="str">
        <v/>
      </c>
      <c r="K83" s="375" t="str">
        <v/>
      </c>
      <c r="L83" s="375" t="str">
        <v/>
      </c>
      <c r="M83" s="372" t="str">
        <v/>
      </c>
      <c r="N83" s="372" t="str">
        <v/>
      </c>
      <c r="O83" s="372" t="str">
        <v/>
      </c>
      <c r="P83" s="372" t="str">
        <v/>
      </c>
      <c r="Q83" s="372" t="str">
        <v/>
      </c>
      <c r="R83" s="372" t="str">
        <v/>
      </c>
      <c r="S83" s="372" t="str">
        <v/>
      </c>
      <c r="T83" s="372" t="str">
        <v/>
      </c>
      <c r="U83" s="372" t="str">
        <v/>
      </c>
      <c r="V83" s="372" t="str">
        <v/>
      </c>
      <c r="W83" s="372" t="str">
        <v/>
      </c>
      <c r="X83" s="372" t="str">
        <v/>
      </c>
      <c r="Y83" s="372" t="str">
        <v/>
      </c>
      <c r="Z83" s="372" t="str">
        <v/>
      </c>
      <c r="AA83" s="372" t="str">
        <v/>
      </c>
      <c r="AB83" s="372"/>
      <c r="AC83" s="372"/>
      <c r="AD83" s="372" t="str">
        <v/>
      </c>
      <c r="AE83" s="372"/>
      <c r="AF83" s="372"/>
      <c r="AG83" s="376" t="str">
        <v/>
      </c>
      <c r="AH83" s="372"/>
      <c r="AI83" s="372"/>
      <c r="AJ83" s="372" t="str">
        <v/>
      </c>
      <c r="AK83" s="372"/>
      <c r="AL83" s="372"/>
      <c r="AM83" s="377" t="str">
        <v/>
      </c>
      <c r="AN83" s="378" t="str">
        <v/>
      </c>
      <c r="AO83" s="379" t="str">
        <v/>
      </c>
      <c r="AP83" s="379" t="str">
        <v/>
      </c>
      <c r="AQ83" s="376" t="str">
        <v/>
      </c>
      <c r="AR83" s="376" t="str">
        <v/>
      </c>
      <c r="AS83" s="372" t="str">
        <v/>
      </c>
      <c r="AT83" s="379" t="str">
        <v/>
      </c>
      <c r="AU83" s="380" t="str">
        <v/>
      </c>
      <c r="AV83" s="380" t="str">
        <v/>
      </c>
      <c r="AW83" s="380" t="str">
        <v/>
      </c>
      <c r="AX83" s="380" t="str">
        <v/>
      </c>
      <c r="AY83" s="380" t="str">
        <v/>
      </c>
      <c r="AZ83" s="380"/>
      <c r="BA83" s="380"/>
      <c r="BB83" s="380" t="str">
        <v/>
      </c>
      <c r="BC83" s="380"/>
      <c r="BD83" s="380"/>
      <c r="BE83" s="380" t="str">
        <v/>
      </c>
      <c r="BF83" s="380"/>
      <c r="BG83" s="380"/>
      <c r="BH83" s="380" t="str">
        <v/>
      </c>
      <c r="BI83" s="380"/>
      <c r="BJ83" s="380"/>
      <c r="BK83" s="380" t="str">
        <v/>
      </c>
      <c r="BL83" s="380" t="str">
        <v/>
      </c>
      <c r="BM83" s="380" t="str">
        <v/>
      </c>
      <c r="BN83" s="381" t="str">
        <v/>
      </c>
      <c r="BO83" s="380" t="str">
        <v/>
      </c>
      <c r="BP83" s="380" t="str">
        <v/>
      </c>
      <c r="BQ83" s="380" t="str">
        <v/>
      </c>
      <c r="BR83" s="381" t="str">
        <v/>
      </c>
      <c r="BS83" s="380" t="str">
        <v/>
      </c>
      <c r="BT83" s="380" t="str">
        <v/>
      </c>
      <c r="BU83" s="380" t="str">
        <v/>
      </c>
      <c r="BV83" s="380" t="str">
        <v/>
      </c>
      <c r="BW83" s="380" t="str">
        <v/>
      </c>
      <c r="BX83" s="380"/>
      <c r="BY83" s="380"/>
      <c r="BZ83" s="380" t="str">
        <v/>
      </c>
      <c r="CA83" s="380"/>
      <c r="CB83" s="380"/>
      <c r="CC83" s="380" t="str">
        <v/>
      </c>
      <c r="CD83" s="380"/>
      <c r="CE83" s="380"/>
      <c r="CF83" s="380" t="str">
        <v/>
      </c>
      <c r="CG83" s="380"/>
      <c r="CH83" s="380"/>
      <c r="CI83" s="380" t="str">
        <v/>
      </c>
      <c r="CJ83" s="380" t="str">
        <v/>
      </c>
      <c r="CK83" s="380" t="str">
        <v/>
      </c>
      <c r="CL83" s="381" t="str">
        <v/>
      </c>
      <c r="CM83" s="380" t="str">
        <v/>
      </c>
      <c r="CN83" s="380" t="str">
        <v/>
      </c>
      <c r="CO83" s="380" t="str">
        <v/>
      </c>
      <c r="CP83" s="381" t="str">
        <v/>
      </c>
      <c r="CQ83" s="380" t="str">
        <v/>
      </c>
      <c r="CR83" s="380" t="str">
        <v/>
      </c>
      <c r="CS83" s="380" t="str">
        <v/>
      </c>
      <c r="CT83" s="380" t="str">
        <v/>
      </c>
      <c r="CU83" s="380" t="str">
        <v/>
      </c>
      <c r="CV83" s="380"/>
      <c r="CW83" s="380"/>
      <c r="CX83" s="380" t="str">
        <v/>
      </c>
      <c r="CY83" s="380"/>
      <c r="CZ83" s="380"/>
      <c r="DA83" s="380" t="str">
        <v/>
      </c>
      <c r="DB83" s="380"/>
      <c r="DC83" s="380"/>
      <c r="DD83" s="380" t="str">
        <v/>
      </c>
      <c r="DE83" s="380"/>
      <c r="DF83" s="380"/>
      <c r="DG83" s="380" t="str">
        <v/>
      </c>
      <c r="DH83" s="380" t="str">
        <v/>
      </c>
      <c r="DI83" s="380" t="str">
        <v/>
      </c>
      <c r="DJ83" s="381" t="str">
        <v/>
      </c>
      <c r="DK83" s="380" t="str">
        <v/>
      </c>
      <c r="DL83" s="380" t="str">
        <v/>
      </c>
      <c r="DM83" s="380" t="str">
        <v/>
      </c>
      <c r="DN83" s="381" t="str">
        <v/>
      </c>
      <c r="DO83" s="380" t="str">
        <v/>
      </c>
      <c r="DP83" s="380" t="str">
        <v/>
      </c>
      <c r="DQ83" s="380" t="str">
        <v/>
      </c>
      <c r="DR83" s="380" t="str">
        <v/>
      </c>
      <c r="DS83" s="380" t="str">
        <v/>
      </c>
      <c r="DT83" s="380"/>
      <c r="DU83" s="380"/>
      <c r="DV83" s="380" t="str">
        <v/>
      </c>
      <c r="DW83" s="380"/>
      <c r="DX83" s="380"/>
      <c r="DY83" s="380" t="str">
        <v/>
      </c>
      <c r="DZ83" s="380"/>
      <c r="EA83" s="380"/>
      <c r="EB83" s="380" t="str">
        <v/>
      </c>
      <c r="EC83" s="380"/>
      <c r="ED83" s="380"/>
      <c r="EE83" s="380" t="str">
        <v/>
      </c>
      <c r="EF83" s="380" t="str">
        <v/>
      </c>
      <c r="EG83" s="380" t="str">
        <v/>
      </c>
      <c r="EH83" s="381" t="str">
        <v/>
      </c>
      <c r="EI83" s="380" t="str">
        <v/>
      </c>
      <c r="EJ83" s="380" t="str">
        <v/>
      </c>
      <c r="EK83" s="380" t="str">
        <v/>
      </c>
      <c r="EL83" s="381" t="str">
        <v/>
      </c>
      <c r="EM83" s="382" t="str">
        <v/>
      </c>
      <c r="EN83" s="382" t="str">
        <v/>
      </c>
      <c r="EO83" s="382" t="str">
        <v/>
      </c>
    </row>
    <row r="84" spans="1:145" ht="15.6">
      <c r="A84" s="372" t="str">
        <v/>
      </c>
      <c r="B84" s="373" t="str">
        <v/>
      </c>
      <c r="C84" s="372"/>
      <c r="D84" s="374" t="str">
        <v/>
      </c>
      <c r="E84" s="374" t="str">
        <v/>
      </c>
      <c r="F84" s="374" t="str">
        <v/>
      </c>
      <c r="G84" s="375" t="str">
        <v/>
      </c>
      <c r="H84" s="375" t="str">
        <v/>
      </c>
      <c r="I84" s="375" t="str">
        <v/>
      </c>
      <c r="J84" s="375" t="str">
        <v/>
      </c>
      <c r="K84" s="375" t="str">
        <v/>
      </c>
      <c r="L84" s="375" t="str">
        <v/>
      </c>
      <c r="M84" s="372" t="str">
        <v/>
      </c>
      <c r="N84" s="372" t="str">
        <v/>
      </c>
      <c r="O84" s="372" t="str">
        <v/>
      </c>
      <c r="P84" s="372" t="str">
        <v/>
      </c>
      <c r="Q84" s="372" t="str">
        <v/>
      </c>
      <c r="R84" s="372" t="str">
        <v/>
      </c>
      <c r="S84" s="372" t="str">
        <v/>
      </c>
      <c r="T84" s="372" t="str">
        <v/>
      </c>
      <c r="U84" s="372" t="str">
        <v/>
      </c>
      <c r="V84" s="372" t="str">
        <v/>
      </c>
      <c r="W84" s="372" t="str">
        <v/>
      </c>
      <c r="X84" s="372" t="str">
        <v/>
      </c>
      <c r="Y84" s="372" t="str">
        <v/>
      </c>
      <c r="Z84" s="372" t="str">
        <v/>
      </c>
      <c r="AA84" s="372" t="str">
        <v/>
      </c>
      <c r="AB84" s="372"/>
      <c r="AC84" s="372"/>
      <c r="AD84" s="372" t="str">
        <v/>
      </c>
      <c r="AE84" s="372"/>
      <c r="AF84" s="372"/>
      <c r="AG84" s="376" t="str">
        <v/>
      </c>
      <c r="AH84" s="372"/>
      <c r="AI84" s="372"/>
      <c r="AJ84" s="372" t="str">
        <v/>
      </c>
      <c r="AK84" s="372"/>
      <c r="AL84" s="372"/>
      <c r="AM84" s="377" t="str">
        <v/>
      </c>
      <c r="AN84" s="378" t="str">
        <v/>
      </c>
      <c r="AO84" s="379" t="str">
        <v/>
      </c>
      <c r="AP84" s="379" t="str">
        <v/>
      </c>
      <c r="AQ84" s="376" t="str">
        <v/>
      </c>
      <c r="AR84" s="376" t="str">
        <v/>
      </c>
      <c r="AS84" s="372" t="str">
        <v/>
      </c>
      <c r="AT84" s="379" t="str">
        <v/>
      </c>
      <c r="AU84" s="380" t="str">
        <v/>
      </c>
      <c r="AV84" s="380" t="str">
        <v/>
      </c>
      <c r="AW84" s="380" t="str">
        <v/>
      </c>
      <c r="AX84" s="380" t="str">
        <v/>
      </c>
      <c r="AY84" s="380" t="str">
        <v/>
      </c>
      <c r="AZ84" s="380"/>
      <c r="BA84" s="380"/>
      <c r="BB84" s="380" t="str">
        <v/>
      </c>
      <c r="BC84" s="380"/>
      <c r="BD84" s="380"/>
      <c r="BE84" s="380" t="str">
        <v/>
      </c>
      <c r="BF84" s="380"/>
      <c r="BG84" s="380"/>
      <c r="BH84" s="380" t="str">
        <v/>
      </c>
      <c r="BI84" s="380"/>
      <c r="BJ84" s="380"/>
      <c r="BK84" s="380" t="str">
        <v/>
      </c>
      <c r="BL84" s="380" t="str">
        <v/>
      </c>
      <c r="BM84" s="380" t="str">
        <v/>
      </c>
      <c r="BN84" s="381" t="str">
        <v/>
      </c>
      <c r="BO84" s="380" t="str">
        <v/>
      </c>
      <c r="BP84" s="380" t="str">
        <v/>
      </c>
      <c r="BQ84" s="380" t="str">
        <v/>
      </c>
      <c r="BR84" s="381" t="str">
        <v/>
      </c>
      <c r="BS84" s="380" t="str">
        <v/>
      </c>
      <c r="BT84" s="380" t="str">
        <v/>
      </c>
      <c r="BU84" s="380" t="str">
        <v/>
      </c>
      <c r="BV84" s="380" t="str">
        <v/>
      </c>
      <c r="BW84" s="380" t="str">
        <v/>
      </c>
      <c r="BX84" s="380"/>
      <c r="BY84" s="380"/>
      <c r="BZ84" s="380" t="str">
        <v/>
      </c>
      <c r="CA84" s="380"/>
      <c r="CB84" s="380"/>
      <c r="CC84" s="380" t="str">
        <v/>
      </c>
      <c r="CD84" s="380"/>
      <c r="CE84" s="380"/>
      <c r="CF84" s="380" t="str">
        <v/>
      </c>
      <c r="CG84" s="380"/>
      <c r="CH84" s="380"/>
      <c r="CI84" s="380" t="str">
        <v/>
      </c>
      <c r="CJ84" s="380" t="str">
        <v/>
      </c>
      <c r="CK84" s="380" t="str">
        <v/>
      </c>
      <c r="CL84" s="381" t="str">
        <v/>
      </c>
      <c r="CM84" s="380" t="str">
        <v/>
      </c>
      <c r="CN84" s="380" t="str">
        <v/>
      </c>
      <c r="CO84" s="380" t="str">
        <v/>
      </c>
      <c r="CP84" s="381" t="str">
        <v/>
      </c>
      <c r="CQ84" s="380" t="str">
        <v/>
      </c>
      <c r="CR84" s="380" t="str">
        <v/>
      </c>
      <c r="CS84" s="380" t="str">
        <v/>
      </c>
      <c r="CT84" s="380" t="str">
        <v/>
      </c>
      <c r="CU84" s="380" t="str">
        <v/>
      </c>
      <c r="CV84" s="380"/>
      <c r="CW84" s="380"/>
      <c r="CX84" s="380" t="str">
        <v/>
      </c>
      <c r="CY84" s="380"/>
      <c r="CZ84" s="380"/>
      <c r="DA84" s="380" t="str">
        <v/>
      </c>
      <c r="DB84" s="380"/>
      <c r="DC84" s="380"/>
      <c r="DD84" s="380" t="str">
        <v/>
      </c>
      <c r="DE84" s="380"/>
      <c r="DF84" s="380"/>
      <c r="DG84" s="380" t="str">
        <v/>
      </c>
      <c r="DH84" s="380" t="str">
        <v/>
      </c>
      <c r="DI84" s="380" t="str">
        <v/>
      </c>
      <c r="DJ84" s="381" t="str">
        <v/>
      </c>
      <c r="DK84" s="380" t="str">
        <v/>
      </c>
      <c r="DL84" s="380" t="str">
        <v/>
      </c>
      <c r="DM84" s="380" t="str">
        <v/>
      </c>
      <c r="DN84" s="381" t="str">
        <v/>
      </c>
      <c r="DO84" s="380" t="str">
        <v/>
      </c>
      <c r="DP84" s="380" t="str">
        <v/>
      </c>
      <c r="DQ84" s="380" t="str">
        <v/>
      </c>
      <c r="DR84" s="380" t="str">
        <v/>
      </c>
      <c r="DS84" s="380" t="str">
        <v/>
      </c>
      <c r="DT84" s="380"/>
      <c r="DU84" s="380"/>
      <c r="DV84" s="380" t="str">
        <v/>
      </c>
      <c r="DW84" s="380"/>
      <c r="DX84" s="380"/>
      <c r="DY84" s="380" t="str">
        <v/>
      </c>
      <c r="DZ84" s="380"/>
      <c r="EA84" s="380"/>
      <c r="EB84" s="380" t="str">
        <v/>
      </c>
      <c r="EC84" s="380"/>
      <c r="ED84" s="380"/>
      <c r="EE84" s="380" t="str">
        <v/>
      </c>
      <c r="EF84" s="380" t="str">
        <v/>
      </c>
      <c r="EG84" s="380" t="str">
        <v/>
      </c>
      <c r="EH84" s="381" t="str">
        <v/>
      </c>
      <c r="EI84" s="380" t="str">
        <v/>
      </c>
      <c r="EJ84" s="380" t="str">
        <v/>
      </c>
      <c r="EK84" s="380" t="str">
        <v/>
      </c>
      <c r="EL84" s="381" t="str">
        <v/>
      </c>
      <c r="EM84" s="382" t="str">
        <v/>
      </c>
      <c r="EN84" s="382" t="str">
        <v/>
      </c>
      <c r="EO84" s="382" t="str">
        <v/>
      </c>
    </row>
    <row r="85" spans="1:145" ht="15.6">
      <c r="A85" s="372" t="str">
        <v/>
      </c>
      <c r="B85" s="373" t="str">
        <v/>
      </c>
      <c r="C85" s="372"/>
      <c r="D85" s="374" t="str">
        <v/>
      </c>
      <c r="E85" s="374" t="str">
        <v/>
      </c>
      <c r="F85" s="374" t="str">
        <v/>
      </c>
      <c r="G85" s="375" t="str">
        <v/>
      </c>
      <c r="H85" s="375" t="str">
        <v/>
      </c>
      <c r="I85" s="375" t="str">
        <v/>
      </c>
      <c r="J85" s="375" t="str">
        <v/>
      </c>
      <c r="K85" s="375" t="str">
        <v/>
      </c>
      <c r="L85" s="375" t="str">
        <v/>
      </c>
      <c r="M85" s="372" t="str">
        <v/>
      </c>
      <c r="N85" s="372" t="str">
        <v/>
      </c>
      <c r="O85" s="372" t="str">
        <v/>
      </c>
      <c r="P85" s="372" t="str">
        <v/>
      </c>
      <c r="Q85" s="372" t="str">
        <v/>
      </c>
      <c r="R85" s="372" t="str">
        <v/>
      </c>
      <c r="S85" s="372" t="str">
        <v/>
      </c>
      <c r="T85" s="372" t="str">
        <v/>
      </c>
      <c r="U85" s="372" t="str">
        <v/>
      </c>
      <c r="V85" s="372" t="str">
        <v/>
      </c>
      <c r="W85" s="372" t="str">
        <v/>
      </c>
      <c r="X85" s="372" t="str">
        <v/>
      </c>
      <c r="Y85" s="372" t="str">
        <v/>
      </c>
      <c r="Z85" s="372" t="str">
        <v/>
      </c>
      <c r="AA85" s="372" t="str">
        <v/>
      </c>
      <c r="AB85" s="372"/>
      <c r="AC85" s="372"/>
      <c r="AD85" s="372" t="str">
        <v/>
      </c>
      <c r="AE85" s="372"/>
      <c r="AF85" s="372"/>
      <c r="AG85" s="376" t="str">
        <v/>
      </c>
      <c r="AH85" s="372"/>
      <c r="AI85" s="372"/>
      <c r="AJ85" s="372" t="str">
        <v/>
      </c>
      <c r="AK85" s="372"/>
      <c r="AL85" s="372"/>
      <c r="AM85" s="377" t="str">
        <v/>
      </c>
      <c r="AN85" s="378" t="str">
        <v/>
      </c>
      <c r="AO85" s="379" t="str">
        <v/>
      </c>
      <c r="AP85" s="379" t="str">
        <v/>
      </c>
      <c r="AQ85" s="376" t="str">
        <v/>
      </c>
      <c r="AR85" s="376" t="str">
        <v/>
      </c>
      <c r="AS85" s="372" t="str">
        <v/>
      </c>
      <c r="AT85" s="379" t="str">
        <v/>
      </c>
      <c r="AU85" s="380" t="str">
        <v/>
      </c>
      <c r="AV85" s="380" t="str">
        <v/>
      </c>
      <c r="AW85" s="380" t="str">
        <v/>
      </c>
      <c r="AX85" s="380" t="str">
        <v/>
      </c>
      <c r="AY85" s="380" t="str">
        <v/>
      </c>
      <c r="AZ85" s="380"/>
      <c r="BA85" s="380"/>
      <c r="BB85" s="380" t="str">
        <v/>
      </c>
      <c r="BC85" s="380"/>
      <c r="BD85" s="380"/>
      <c r="BE85" s="380" t="str">
        <v/>
      </c>
      <c r="BF85" s="380"/>
      <c r="BG85" s="380"/>
      <c r="BH85" s="380" t="str">
        <v/>
      </c>
      <c r="BI85" s="380"/>
      <c r="BJ85" s="380"/>
      <c r="BK85" s="380" t="str">
        <v/>
      </c>
      <c r="BL85" s="380" t="str">
        <v/>
      </c>
      <c r="BM85" s="380" t="str">
        <v/>
      </c>
      <c r="BN85" s="381" t="str">
        <v/>
      </c>
      <c r="BO85" s="380" t="str">
        <v/>
      </c>
      <c r="BP85" s="380" t="str">
        <v/>
      </c>
      <c r="BQ85" s="380" t="str">
        <v/>
      </c>
      <c r="BR85" s="381" t="str">
        <v/>
      </c>
      <c r="BS85" s="380" t="str">
        <v/>
      </c>
      <c r="BT85" s="380" t="str">
        <v/>
      </c>
      <c r="BU85" s="380" t="str">
        <v/>
      </c>
      <c r="BV85" s="380" t="str">
        <v/>
      </c>
      <c r="BW85" s="380" t="str">
        <v/>
      </c>
      <c r="BX85" s="380"/>
      <c r="BY85" s="380"/>
      <c r="BZ85" s="380" t="str">
        <v/>
      </c>
      <c r="CA85" s="380"/>
      <c r="CB85" s="380"/>
      <c r="CC85" s="380" t="str">
        <v/>
      </c>
      <c r="CD85" s="380"/>
      <c r="CE85" s="380"/>
      <c r="CF85" s="380" t="str">
        <v/>
      </c>
      <c r="CG85" s="380"/>
      <c r="CH85" s="380"/>
      <c r="CI85" s="380" t="str">
        <v/>
      </c>
      <c r="CJ85" s="380" t="str">
        <v/>
      </c>
      <c r="CK85" s="380" t="str">
        <v/>
      </c>
      <c r="CL85" s="381" t="str">
        <v/>
      </c>
      <c r="CM85" s="380" t="str">
        <v/>
      </c>
      <c r="CN85" s="380" t="str">
        <v/>
      </c>
      <c r="CO85" s="380" t="str">
        <v/>
      </c>
      <c r="CP85" s="381" t="str">
        <v/>
      </c>
      <c r="CQ85" s="380" t="str">
        <v/>
      </c>
      <c r="CR85" s="380" t="str">
        <v/>
      </c>
      <c r="CS85" s="380" t="str">
        <v/>
      </c>
      <c r="CT85" s="380" t="str">
        <v/>
      </c>
      <c r="CU85" s="380" t="str">
        <v/>
      </c>
      <c r="CV85" s="380"/>
      <c r="CW85" s="380"/>
      <c r="CX85" s="380" t="str">
        <v/>
      </c>
      <c r="CY85" s="380"/>
      <c r="CZ85" s="380"/>
      <c r="DA85" s="380" t="str">
        <v/>
      </c>
      <c r="DB85" s="380"/>
      <c r="DC85" s="380"/>
      <c r="DD85" s="380" t="str">
        <v/>
      </c>
      <c r="DE85" s="380"/>
      <c r="DF85" s="380"/>
      <c r="DG85" s="380" t="str">
        <v/>
      </c>
      <c r="DH85" s="380" t="str">
        <v/>
      </c>
      <c r="DI85" s="380" t="str">
        <v/>
      </c>
      <c r="DJ85" s="381" t="str">
        <v/>
      </c>
      <c r="DK85" s="380" t="str">
        <v/>
      </c>
      <c r="DL85" s="380" t="str">
        <v/>
      </c>
      <c r="DM85" s="380" t="str">
        <v/>
      </c>
      <c r="DN85" s="381" t="str">
        <v/>
      </c>
      <c r="DO85" s="380" t="str">
        <v/>
      </c>
      <c r="DP85" s="380" t="str">
        <v/>
      </c>
      <c r="DQ85" s="380" t="str">
        <v/>
      </c>
      <c r="DR85" s="380" t="str">
        <v/>
      </c>
      <c r="DS85" s="380" t="str">
        <v/>
      </c>
      <c r="DT85" s="380"/>
      <c r="DU85" s="380"/>
      <c r="DV85" s="380" t="str">
        <v/>
      </c>
      <c r="DW85" s="380"/>
      <c r="DX85" s="380"/>
      <c r="DY85" s="380" t="str">
        <v/>
      </c>
      <c r="DZ85" s="380"/>
      <c r="EA85" s="380"/>
      <c r="EB85" s="380" t="str">
        <v/>
      </c>
      <c r="EC85" s="380"/>
      <c r="ED85" s="380"/>
      <c r="EE85" s="380" t="str">
        <v/>
      </c>
      <c r="EF85" s="380" t="str">
        <v/>
      </c>
      <c r="EG85" s="380" t="str">
        <v/>
      </c>
      <c r="EH85" s="381" t="str">
        <v/>
      </c>
      <c r="EI85" s="380" t="str">
        <v/>
      </c>
      <c r="EJ85" s="380" t="str">
        <v/>
      </c>
      <c r="EK85" s="380" t="str">
        <v/>
      </c>
      <c r="EL85" s="381" t="str">
        <v/>
      </c>
      <c r="EM85" s="382" t="str">
        <v/>
      </c>
      <c r="EN85" s="382" t="str">
        <v/>
      </c>
      <c r="EO85" s="382" t="str">
        <v/>
      </c>
    </row>
    <row r="86" spans="1:145" ht="15.6">
      <c r="A86" s="372" t="str">
        <v/>
      </c>
      <c r="B86" s="373" t="str">
        <v/>
      </c>
      <c r="C86" s="372"/>
      <c r="D86" s="374" t="str">
        <v/>
      </c>
      <c r="E86" s="374" t="str">
        <v/>
      </c>
      <c r="F86" s="374" t="str">
        <v/>
      </c>
      <c r="G86" s="375" t="str">
        <v/>
      </c>
      <c r="H86" s="375" t="str">
        <v/>
      </c>
      <c r="I86" s="375" t="str">
        <v/>
      </c>
      <c r="J86" s="375" t="str">
        <v/>
      </c>
      <c r="K86" s="375" t="str">
        <v/>
      </c>
      <c r="L86" s="375" t="str">
        <v/>
      </c>
      <c r="M86" s="372" t="str">
        <v/>
      </c>
      <c r="N86" s="372" t="str">
        <v/>
      </c>
      <c r="O86" s="372" t="str">
        <v/>
      </c>
      <c r="P86" s="372" t="str">
        <v/>
      </c>
      <c r="Q86" s="372" t="str">
        <v/>
      </c>
      <c r="R86" s="372" t="str">
        <v/>
      </c>
      <c r="S86" s="372" t="str">
        <v/>
      </c>
      <c r="T86" s="372" t="str">
        <v/>
      </c>
      <c r="U86" s="372" t="str">
        <v/>
      </c>
      <c r="V86" s="372" t="str">
        <v/>
      </c>
      <c r="W86" s="372" t="str">
        <v/>
      </c>
      <c r="X86" s="372" t="str">
        <v/>
      </c>
      <c r="Y86" s="372" t="str">
        <v/>
      </c>
      <c r="Z86" s="372" t="str">
        <v/>
      </c>
      <c r="AA86" s="372" t="str">
        <v/>
      </c>
      <c r="AB86" s="372"/>
      <c r="AC86" s="372"/>
      <c r="AD86" s="372" t="str">
        <v/>
      </c>
      <c r="AE86" s="372"/>
      <c r="AF86" s="372"/>
      <c r="AG86" s="376" t="str">
        <v/>
      </c>
      <c r="AH86" s="372"/>
      <c r="AI86" s="372"/>
      <c r="AJ86" s="372" t="str">
        <v/>
      </c>
      <c r="AK86" s="372"/>
      <c r="AL86" s="372"/>
      <c r="AM86" s="377" t="str">
        <v/>
      </c>
      <c r="AN86" s="378" t="str">
        <v/>
      </c>
      <c r="AO86" s="379" t="str">
        <v/>
      </c>
      <c r="AP86" s="379" t="str">
        <v/>
      </c>
      <c r="AQ86" s="376" t="str">
        <v/>
      </c>
      <c r="AR86" s="376" t="str">
        <v/>
      </c>
      <c r="AS86" s="372" t="str">
        <v/>
      </c>
      <c r="AT86" s="379" t="str">
        <v/>
      </c>
      <c r="AU86" s="380" t="str">
        <v/>
      </c>
      <c r="AV86" s="380" t="str">
        <v/>
      </c>
      <c r="AW86" s="380" t="str">
        <v/>
      </c>
      <c r="AX86" s="380" t="str">
        <v/>
      </c>
      <c r="AY86" s="380" t="str">
        <v/>
      </c>
      <c r="AZ86" s="380"/>
      <c r="BA86" s="380"/>
      <c r="BB86" s="380" t="str">
        <v/>
      </c>
      <c r="BC86" s="380"/>
      <c r="BD86" s="380"/>
      <c r="BE86" s="380" t="str">
        <v/>
      </c>
      <c r="BF86" s="380"/>
      <c r="BG86" s="380"/>
      <c r="BH86" s="380" t="str">
        <v/>
      </c>
      <c r="BI86" s="380"/>
      <c r="BJ86" s="380"/>
      <c r="BK86" s="380" t="str">
        <v/>
      </c>
      <c r="BL86" s="380" t="str">
        <v/>
      </c>
      <c r="BM86" s="380" t="str">
        <v/>
      </c>
      <c r="BN86" s="381" t="str">
        <v/>
      </c>
      <c r="BO86" s="380" t="str">
        <v/>
      </c>
      <c r="BP86" s="380" t="str">
        <v/>
      </c>
      <c r="BQ86" s="380" t="str">
        <v/>
      </c>
      <c r="BR86" s="381" t="str">
        <v/>
      </c>
      <c r="BS86" s="380" t="str">
        <v/>
      </c>
      <c r="BT86" s="380" t="str">
        <v/>
      </c>
      <c r="BU86" s="380" t="str">
        <v/>
      </c>
      <c r="BV86" s="380" t="str">
        <v/>
      </c>
      <c r="BW86" s="380" t="str">
        <v/>
      </c>
      <c r="BX86" s="380"/>
      <c r="BY86" s="380"/>
      <c r="BZ86" s="380" t="str">
        <v/>
      </c>
      <c r="CA86" s="380"/>
      <c r="CB86" s="380"/>
      <c r="CC86" s="380" t="str">
        <v/>
      </c>
      <c r="CD86" s="380"/>
      <c r="CE86" s="380"/>
      <c r="CF86" s="380" t="str">
        <v/>
      </c>
      <c r="CG86" s="380"/>
      <c r="CH86" s="380"/>
      <c r="CI86" s="380" t="str">
        <v/>
      </c>
      <c r="CJ86" s="380" t="str">
        <v/>
      </c>
      <c r="CK86" s="380" t="str">
        <v/>
      </c>
      <c r="CL86" s="381" t="str">
        <v/>
      </c>
      <c r="CM86" s="380" t="str">
        <v/>
      </c>
      <c r="CN86" s="380" t="str">
        <v/>
      </c>
      <c r="CO86" s="380" t="str">
        <v/>
      </c>
      <c r="CP86" s="381" t="str">
        <v/>
      </c>
      <c r="CQ86" s="380" t="str">
        <v/>
      </c>
      <c r="CR86" s="380" t="str">
        <v/>
      </c>
      <c r="CS86" s="380" t="str">
        <v/>
      </c>
      <c r="CT86" s="380" t="str">
        <v/>
      </c>
      <c r="CU86" s="380" t="str">
        <v/>
      </c>
      <c r="CV86" s="380"/>
      <c r="CW86" s="380"/>
      <c r="CX86" s="380" t="str">
        <v/>
      </c>
      <c r="CY86" s="380"/>
      <c r="CZ86" s="380"/>
      <c r="DA86" s="380" t="str">
        <v/>
      </c>
      <c r="DB86" s="380"/>
      <c r="DC86" s="380"/>
      <c r="DD86" s="380" t="str">
        <v/>
      </c>
      <c r="DE86" s="380"/>
      <c r="DF86" s="380"/>
      <c r="DG86" s="380" t="str">
        <v/>
      </c>
      <c r="DH86" s="380" t="str">
        <v/>
      </c>
      <c r="DI86" s="380" t="str">
        <v/>
      </c>
      <c r="DJ86" s="381" t="str">
        <v/>
      </c>
      <c r="DK86" s="380" t="str">
        <v/>
      </c>
      <c r="DL86" s="380" t="str">
        <v/>
      </c>
      <c r="DM86" s="380" t="str">
        <v/>
      </c>
      <c r="DN86" s="381" t="str">
        <v/>
      </c>
      <c r="DO86" s="380" t="str">
        <v/>
      </c>
      <c r="DP86" s="380" t="str">
        <v/>
      </c>
      <c r="DQ86" s="380" t="str">
        <v/>
      </c>
      <c r="DR86" s="380" t="str">
        <v/>
      </c>
      <c r="DS86" s="380" t="str">
        <v/>
      </c>
      <c r="DT86" s="380"/>
      <c r="DU86" s="380"/>
      <c r="DV86" s="380" t="str">
        <v/>
      </c>
      <c r="DW86" s="380"/>
      <c r="DX86" s="380"/>
      <c r="DY86" s="380" t="str">
        <v/>
      </c>
      <c r="DZ86" s="380"/>
      <c r="EA86" s="380"/>
      <c r="EB86" s="380" t="str">
        <v/>
      </c>
      <c r="EC86" s="380"/>
      <c r="ED86" s="380"/>
      <c r="EE86" s="380" t="str">
        <v/>
      </c>
      <c r="EF86" s="380" t="str">
        <v/>
      </c>
      <c r="EG86" s="380" t="str">
        <v/>
      </c>
      <c r="EH86" s="381" t="str">
        <v/>
      </c>
      <c r="EI86" s="380" t="str">
        <v/>
      </c>
      <c r="EJ86" s="380" t="str">
        <v/>
      </c>
      <c r="EK86" s="380" t="str">
        <v/>
      </c>
      <c r="EL86" s="381" t="str">
        <v/>
      </c>
      <c r="EM86" s="382" t="str">
        <v/>
      </c>
      <c r="EN86" s="382" t="str">
        <v/>
      </c>
      <c r="EO86" s="382" t="str">
        <v/>
      </c>
    </row>
    <row r="87" spans="1:145" ht="15.6">
      <c r="A87" s="372" t="str">
        <v/>
      </c>
      <c r="B87" s="373" t="str">
        <v/>
      </c>
      <c r="C87" s="372"/>
      <c r="D87" s="374" t="str">
        <v/>
      </c>
      <c r="E87" s="374" t="str">
        <v/>
      </c>
      <c r="F87" s="374" t="str">
        <v/>
      </c>
      <c r="G87" s="375" t="str">
        <v/>
      </c>
      <c r="H87" s="375" t="str">
        <v/>
      </c>
      <c r="I87" s="375" t="str">
        <v/>
      </c>
      <c r="J87" s="375" t="str">
        <v/>
      </c>
      <c r="K87" s="375" t="str">
        <v/>
      </c>
      <c r="L87" s="375" t="str">
        <v/>
      </c>
      <c r="M87" s="372" t="str">
        <v/>
      </c>
      <c r="N87" s="372" t="str">
        <v/>
      </c>
      <c r="O87" s="372" t="str">
        <v/>
      </c>
      <c r="P87" s="372" t="str">
        <v/>
      </c>
      <c r="Q87" s="372" t="str">
        <v/>
      </c>
      <c r="R87" s="372" t="str">
        <v/>
      </c>
      <c r="S87" s="372" t="str">
        <v/>
      </c>
      <c r="T87" s="372" t="str">
        <v/>
      </c>
      <c r="U87" s="372" t="str">
        <v/>
      </c>
      <c r="V87" s="372" t="str">
        <v/>
      </c>
      <c r="W87" s="372" t="str">
        <v/>
      </c>
      <c r="X87" s="372" t="str">
        <v/>
      </c>
      <c r="Y87" s="372" t="str">
        <v/>
      </c>
      <c r="Z87" s="372" t="str">
        <v/>
      </c>
      <c r="AA87" s="372" t="str">
        <v/>
      </c>
      <c r="AB87" s="372"/>
      <c r="AC87" s="372"/>
      <c r="AD87" s="372" t="str">
        <v/>
      </c>
      <c r="AE87" s="372"/>
      <c r="AF87" s="372"/>
      <c r="AG87" s="376" t="str">
        <v/>
      </c>
      <c r="AH87" s="372"/>
      <c r="AI87" s="372"/>
      <c r="AJ87" s="372" t="str">
        <v/>
      </c>
      <c r="AK87" s="372"/>
      <c r="AL87" s="372"/>
      <c r="AM87" s="377" t="str">
        <v/>
      </c>
      <c r="AN87" s="378" t="str">
        <v/>
      </c>
      <c r="AO87" s="379" t="str">
        <v/>
      </c>
      <c r="AP87" s="379" t="str">
        <v/>
      </c>
      <c r="AQ87" s="376" t="str">
        <v/>
      </c>
      <c r="AR87" s="376" t="str">
        <v/>
      </c>
      <c r="AS87" s="372" t="str">
        <v/>
      </c>
      <c r="AT87" s="379" t="str">
        <v/>
      </c>
      <c r="AU87" s="380" t="str">
        <v/>
      </c>
      <c r="AV87" s="380" t="str">
        <v/>
      </c>
      <c r="AW87" s="380" t="str">
        <v/>
      </c>
      <c r="AX87" s="380" t="str">
        <v/>
      </c>
      <c r="AY87" s="380" t="str">
        <v/>
      </c>
      <c r="AZ87" s="380"/>
      <c r="BA87" s="380"/>
      <c r="BB87" s="380" t="str">
        <v/>
      </c>
      <c r="BC87" s="380"/>
      <c r="BD87" s="380"/>
      <c r="BE87" s="380" t="str">
        <v/>
      </c>
      <c r="BF87" s="380"/>
      <c r="BG87" s="380"/>
      <c r="BH87" s="380" t="str">
        <v/>
      </c>
      <c r="BI87" s="380"/>
      <c r="BJ87" s="380"/>
      <c r="BK87" s="380" t="str">
        <v/>
      </c>
      <c r="BL87" s="380" t="str">
        <v/>
      </c>
      <c r="BM87" s="380" t="str">
        <v/>
      </c>
      <c r="BN87" s="381" t="str">
        <v/>
      </c>
      <c r="BO87" s="380" t="str">
        <v/>
      </c>
      <c r="BP87" s="380" t="str">
        <v/>
      </c>
      <c r="BQ87" s="380" t="str">
        <v/>
      </c>
      <c r="BR87" s="381" t="str">
        <v/>
      </c>
      <c r="BS87" s="380" t="str">
        <v/>
      </c>
      <c r="BT87" s="380" t="str">
        <v/>
      </c>
      <c r="BU87" s="380" t="str">
        <v/>
      </c>
      <c r="BV87" s="380" t="str">
        <v/>
      </c>
      <c r="BW87" s="380" t="str">
        <v/>
      </c>
      <c r="BX87" s="380"/>
      <c r="BY87" s="380"/>
      <c r="BZ87" s="380" t="str">
        <v/>
      </c>
      <c r="CA87" s="380"/>
      <c r="CB87" s="380"/>
      <c r="CC87" s="380" t="str">
        <v/>
      </c>
      <c r="CD87" s="380"/>
      <c r="CE87" s="380"/>
      <c r="CF87" s="380" t="str">
        <v/>
      </c>
      <c r="CG87" s="380"/>
      <c r="CH87" s="380"/>
      <c r="CI87" s="380" t="str">
        <v/>
      </c>
      <c r="CJ87" s="380" t="str">
        <v/>
      </c>
      <c r="CK87" s="380" t="str">
        <v/>
      </c>
      <c r="CL87" s="381" t="str">
        <v/>
      </c>
      <c r="CM87" s="380" t="str">
        <v/>
      </c>
      <c r="CN87" s="380" t="str">
        <v/>
      </c>
      <c r="CO87" s="380" t="str">
        <v/>
      </c>
      <c r="CP87" s="381" t="str">
        <v/>
      </c>
      <c r="CQ87" s="380" t="str">
        <v/>
      </c>
      <c r="CR87" s="380" t="str">
        <v/>
      </c>
      <c r="CS87" s="380" t="str">
        <v/>
      </c>
      <c r="CT87" s="380" t="str">
        <v/>
      </c>
      <c r="CU87" s="380" t="str">
        <v/>
      </c>
      <c r="CV87" s="380"/>
      <c r="CW87" s="380"/>
      <c r="CX87" s="380" t="str">
        <v/>
      </c>
      <c r="CY87" s="380"/>
      <c r="CZ87" s="380"/>
      <c r="DA87" s="380" t="str">
        <v/>
      </c>
      <c r="DB87" s="380"/>
      <c r="DC87" s="380"/>
      <c r="DD87" s="380" t="str">
        <v/>
      </c>
      <c r="DE87" s="380"/>
      <c r="DF87" s="380"/>
      <c r="DG87" s="380" t="str">
        <v/>
      </c>
      <c r="DH87" s="380" t="str">
        <v/>
      </c>
      <c r="DI87" s="380" t="str">
        <v/>
      </c>
      <c r="DJ87" s="381" t="str">
        <v/>
      </c>
      <c r="DK87" s="380" t="str">
        <v/>
      </c>
      <c r="DL87" s="380" t="str">
        <v/>
      </c>
      <c r="DM87" s="380" t="str">
        <v/>
      </c>
      <c r="DN87" s="381" t="str">
        <v/>
      </c>
      <c r="DO87" s="380" t="str">
        <v/>
      </c>
      <c r="DP87" s="380" t="str">
        <v/>
      </c>
      <c r="DQ87" s="380" t="str">
        <v/>
      </c>
      <c r="DR87" s="380" t="str">
        <v/>
      </c>
      <c r="DS87" s="380" t="str">
        <v/>
      </c>
      <c r="DT87" s="380"/>
      <c r="DU87" s="380"/>
      <c r="DV87" s="380" t="str">
        <v/>
      </c>
      <c r="DW87" s="380"/>
      <c r="DX87" s="380"/>
      <c r="DY87" s="380" t="str">
        <v/>
      </c>
      <c r="DZ87" s="380"/>
      <c r="EA87" s="380"/>
      <c r="EB87" s="380" t="str">
        <v/>
      </c>
      <c r="EC87" s="380"/>
      <c r="ED87" s="380"/>
      <c r="EE87" s="380" t="str">
        <v/>
      </c>
      <c r="EF87" s="380" t="str">
        <v/>
      </c>
      <c r="EG87" s="380" t="str">
        <v/>
      </c>
      <c r="EH87" s="381" t="str">
        <v/>
      </c>
      <c r="EI87" s="380" t="str">
        <v/>
      </c>
      <c r="EJ87" s="380" t="str">
        <v/>
      </c>
      <c r="EK87" s="380" t="str">
        <v/>
      </c>
      <c r="EL87" s="381" t="str">
        <v/>
      </c>
      <c r="EM87" s="382" t="str">
        <v/>
      </c>
      <c r="EN87" s="382" t="str">
        <v/>
      </c>
      <c r="EO87" s="382" t="str">
        <v/>
      </c>
    </row>
    <row r="88" spans="1:145" ht="15.6">
      <c r="A88" s="372" t="str">
        <v/>
      </c>
      <c r="B88" s="373" t="str">
        <v/>
      </c>
      <c r="C88" s="372"/>
      <c r="D88" s="374" t="str">
        <v/>
      </c>
      <c r="E88" s="374" t="str">
        <v/>
      </c>
      <c r="F88" s="374" t="str">
        <v/>
      </c>
      <c r="G88" s="375" t="str">
        <v/>
      </c>
      <c r="H88" s="375" t="str">
        <v/>
      </c>
      <c r="I88" s="375" t="str">
        <v/>
      </c>
      <c r="J88" s="375" t="str">
        <v/>
      </c>
      <c r="K88" s="375" t="str">
        <v/>
      </c>
      <c r="L88" s="375" t="str">
        <v/>
      </c>
      <c r="M88" s="372" t="str">
        <v/>
      </c>
      <c r="N88" s="372" t="str">
        <v/>
      </c>
      <c r="O88" s="372" t="str">
        <v/>
      </c>
      <c r="P88" s="372" t="str">
        <v/>
      </c>
      <c r="Q88" s="372" t="str">
        <v/>
      </c>
      <c r="R88" s="372" t="str">
        <v/>
      </c>
      <c r="S88" s="372" t="str">
        <v/>
      </c>
      <c r="T88" s="372" t="str">
        <v/>
      </c>
      <c r="U88" s="372" t="str">
        <v/>
      </c>
      <c r="V88" s="372" t="str">
        <v/>
      </c>
      <c r="W88" s="372" t="str">
        <v/>
      </c>
      <c r="X88" s="372" t="str">
        <v/>
      </c>
      <c r="Y88" s="372" t="str">
        <v/>
      </c>
      <c r="Z88" s="372" t="str">
        <v/>
      </c>
      <c r="AA88" s="372" t="str">
        <v/>
      </c>
      <c r="AB88" s="372"/>
      <c r="AC88" s="372"/>
      <c r="AD88" s="372" t="str">
        <v/>
      </c>
      <c r="AE88" s="372"/>
      <c r="AF88" s="372"/>
      <c r="AG88" s="376" t="str">
        <v/>
      </c>
      <c r="AH88" s="372"/>
      <c r="AI88" s="372"/>
      <c r="AJ88" s="372" t="str">
        <v/>
      </c>
      <c r="AK88" s="372"/>
      <c r="AL88" s="372"/>
      <c r="AM88" s="377" t="str">
        <v/>
      </c>
      <c r="AN88" s="378" t="str">
        <v/>
      </c>
      <c r="AO88" s="379" t="str">
        <v/>
      </c>
      <c r="AP88" s="379" t="str">
        <v/>
      </c>
      <c r="AQ88" s="376" t="str">
        <v/>
      </c>
      <c r="AR88" s="376" t="str">
        <v/>
      </c>
      <c r="AS88" s="372" t="str">
        <v/>
      </c>
      <c r="AT88" s="379" t="str">
        <v/>
      </c>
      <c r="AU88" s="380" t="str">
        <v/>
      </c>
      <c r="AV88" s="380" t="str">
        <v/>
      </c>
      <c r="AW88" s="380" t="str">
        <v/>
      </c>
      <c r="AX88" s="380" t="str">
        <v/>
      </c>
      <c r="AY88" s="380" t="str">
        <v/>
      </c>
      <c r="AZ88" s="380"/>
      <c r="BA88" s="380"/>
      <c r="BB88" s="380" t="str">
        <v/>
      </c>
      <c r="BC88" s="380"/>
      <c r="BD88" s="380"/>
      <c r="BE88" s="380" t="str">
        <v/>
      </c>
      <c r="BF88" s="380"/>
      <c r="BG88" s="380"/>
      <c r="BH88" s="380" t="str">
        <v/>
      </c>
      <c r="BI88" s="380"/>
      <c r="BJ88" s="380"/>
      <c r="BK88" s="380" t="str">
        <v/>
      </c>
      <c r="BL88" s="380" t="str">
        <v/>
      </c>
      <c r="BM88" s="380" t="str">
        <v/>
      </c>
      <c r="BN88" s="381" t="str">
        <v/>
      </c>
      <c r="BO88" s="380" t="str">
        <v/>
      </c>
      <c r="BP88" s="380" t="str">
        <v/>
      </c>
      <c r="BQ88" s="380" t="str">
        <v/>
      </c>
      <c r="BR88" s="381" t="str">
        <v/>
      </c>
      <c r="BS88" s="380" t="str">
        <v/>
      </c>
      <c r="BT88" s="380" t="str">
        <v/>
      </c>
      <c r="BU88" s="380" t="str">
        <v/>
      </c>
      <c r="BV88" s="380" t="str">
        <v/>
      </c>
      <c r="BW88" s="380" t="str">
        <v/>
      </c>
      <c r="BX88" s="380"/>
      <c r="BY88" s="380"/>
      <c r="BZ88" s="380" t="str">
        <v/>
      </c>
      <c r="CA88" s="380"/>
      <c r="CB88" s="380"/>
      <c r="CC88" s="380" t="str">
        <v/>
      </c>
      <c r="CD88" s="380"/>
      <c r="CE88" s="380"/>
      <c r="CF88" s="380" t="str">
        <v/>
      </c>
      <c r="CG88" s="380"/>
      <c r="CH88" s="380"/>
      <c r="CI88" s="380" t="str">
        <v/>
      </c>
      <c r="CJ88" s="380" t="str">
        <v/>
      </c>
      <c r="CK88" s="380" t="str">
        <v/>
      </c>
      <c r="CL88" s="381" t="str">
        <v/>
      </c>
      <c r="CM88" s="380" t="str">
        <v/>
      </c>
      <c r="CN88" s="380" t="str">
        <v/>
      </c>
      <c r="CO88" s="380" t="str">
        <v/>
      </c>
      <c r="CP88" s="381" t="str">
        <v/>
      </c>
      <c r="CQ88" s="380" t="str">
        <v/>
      </c>
      <c r="CR88" s="380" t="str">
        <v/>
      </c>
      <c r="CS88" s="380" t="str">
        <v/>
      </c>
      <c r="CT88" s="380" t="str">
        <v/>
      </c>
      <c r="CU88" s="380" t="str">
        <v/>
      </c>
      <c r="CV88" s="380"/>
      <c r="CW88" s="380"/>
      <c r="CX88" s="380" t="str">
        <v/>
      </c>
      <c r="CY88" s="380"/>
      <c r="CZ88" s="380"/>
      <c r="DA88" s="380" t="str">
        <v/>
      </c>
      <c r="DB88" s="380"/>
      <c r="DC88" s="380"/>
      <c r="DD88" s="380" t="str">
        <v/>
      </c>
      <c r="DE88" s="380"/>
      <c r="DF88" s="380"/>
      <c r="DG88" s="380" t="str">
        <v/>
      </c>
      <c r="DH88" s="380" t="str">
        <v/>
      </c>
      <c r="DI88" s="380" t="str">
        <v/>
      </c>
      <c r="DJ88" s="381" t="str">
        <v/>
      </c>
      <c r="DK88" s="380" t="str">
        <v/>
      </c>
      <c r="DL88" s="380" t="str">
        <v/>
      </c>
      <c r="DM88" s="380" t="str">
        <v/>
      </c>
      <c r="DN88" s="381" t="str">
        <v/>
      </c>
      <c r="DO88" s="380" t="str">
        <v/>
      </c>
      <c r="DP88" s="380" t="str">
        <v/>
      </c>
      <c r="DQ88" s="380" t="str">
        <v/>
      </c>
      <c r="DR88" s="380" t="str">
        <v/>
      </c>
      <c r="DS88" s="380" t="str">
        <v/>
      </c>
      <c r="DT88" s="380"/>
      <c r="DU88" s="380"/>
      <c r="DV88" s="380" t="str">
        <v/>
      </c>
      <c r="DW88" s="380"/>
      <c r="DX88" s="380"/>
      <c r="DY88" s="380" t="str">
        <v/>
      </c>
      <c r="DZ88" s="380"/>
      <c r="EA88" s="380"/>
      <c r="EB88" s="380" t="str">
        <v/>
      </c>
      <c r="EC88" s="380"/>
      <c r="ED88" s="380"/>
      <c r="EE88" s="380" t="str">
        <v/>
      </c>
      <c r="EF88" s="380" t="str">
        <v/>
      </c>
      <c r="EG88" s="380" t="str">
        <v/>
      </c>
      <c r="EH88" s="381" t="str">
        <v/>
      </c>
      <c r="EI88" s="380" t="str">
        <v/>
      </c>
      <c r="EJ88" s="380" t="str">
        <v/>
      </c>
      <c r="EK88" s="380" t="str">
        <v/>
      </c>
      <c r="EL88" s="381" t="str">
        <v/>
      </c>
      <c r="EM88" s="382" t="str">
        <v/>
      </c>
      <c r="EN88" s="382" t="str">
        <v/>
      </c>
      <c r="EO88" s="382" t="str">
        <v/>
      </c>
    </row>
    <row r="89" spans="1:145" ht="15.6">
      <c r="A89" s="372" t="str">
        <v/>
      </c>
      <c r="B89" s="373" t="str">
        <v/>
      </c>
      <c r="C89" s="372"/>
      <c r="D89" s="374" t="str">
        <v/>
      </c>
      <c r="E89" s="374" t="str">
        <v/>
      </c>
      <c r="F89" s="374" t="str">
        <v/>
      </c>
      <c r="G89" s="375" t="str">
        <v/>
      </c>
      <c r="H89" s="375" t="str">
        <v/>
      </c>
      <c r="I89" s="375" t="str">
        <v/>
      </c>
      <c r="J89" s="375" t="str">
        <v/>
      </c>
      <c r="K89" s="375" t="str">
        <v/>
      </c>
      <c r="L89" s="375" t="str">
        <v/>
      </c>
      <c r="M89" s="372" t="str">
        <v/>
      </c>
      <c r="N89" s="372" t="str">
        <v/>
      </c>
      <c r="O89" s="372" t="str">
        <v/>
      </c>
      <c r="P89" s="372" t="str">
        <v/>
      </c>
      <c r="Q89" s="372" t="str">
        <v/>
      </c>
      <c r="R89" s="372" t="str">
        <v/>
      </c>
      <c r="S89" s="372" t="str">
        <v/>
      </c>
      <c r="T89" s="372" t="str">
        <v/>
      </c>
      <c r="U89" s="372" t="str">
        <v/>
      </c>
      <c r="V89" s="372" t="str">
        <v/>
      </c>
      <c r="W89" s="372" t="str">
        <v/>
      </c>
      <c r="X89" s="372" t="str">
        <v/>
      </c>
      <c r="Y89" s="372" t="str">
        <v/>
      </c>
      <c r="Z89" s="372" t="str">
        <v/>
      </c>
      <c r="AA89" s="372" t="str">
        <v/>
      </c>
      <c r="AB89" s="372"/>
      <c r="AC89" s="372"/>
      <c r="AD89" s="372" t="str">
        <v/>
      </c>
      <c r="AE89" s="372"/>
      <c r="AF89" s="372"/>
      <c r="AG89" s="376" t="str">
        <v/>
      </c>
      <c r="AH89" s="372"/>
      <c r="AI89" s="372"/>
      <c r="AJ89" s="372" t="str">
        <v/>
      </c>
      <c r="AK89" s="372"/>
      <c r="AL89" s="372"/>
      <c r="AM89" s="377" t="str">
        <v/>
      </c>
      <c r="AN89" s="378" t="str">
        <v/>
      </c>
      <c r="AO89" s="379" t="str">
        <v/>
      </c>
      <c r="AP89" s="379" t="str">
        <v/>
      </c>
      <c r="AQ89" s="376" t="str">
        <v/>
      </c>
      <c r="AR89" s="376" t="str">
        <v/>
      </c>
      <c r="AS89" s="372" t="str">
        <v/>
      </c>
      <c r="AT89" s="379" t="str">
        <v/>
      </c>
      <c r="AU89" s="380" t="str">
        <v/>
      </c>
      <c r="AV89" s="380" t="str">
        <v/>
      </c>
      <c r="AW89" s="380" t="str">
        <v/>
      </c>
      <c r="AX89" s="380" t="str">
        <v/>
      </c>
      <c r="AY89" s="380" t="str">
        <v/>
      </c>
      <c r="AZ89" s="380"/>
      <c r="BA89" s="380"/>
      <c r="BB89" s="380" t="str">
        <v/>
      </c>
      <c r="BC89" s="380"/>
      <c r="BD89" s="380"/>
      <c r="BE89" s="380" t="str">
        <v/>
      </c>
      <c r="BF89" s="380"/>
      <c r="BG89" s="380"/>
      <c r="BH89" s="380" t="str">
        <v/>
      </c>
      <c r="BI89" s="380"/>
      <c r="BJ89" s="380"/>
      <c r="BK89" s="380" t="str">
        <v/>
      </c>
      <c r="BL89" s="380" t="str">
        <v/>
      </c>
      <c r="BM89" s="380" t="str">
        <v/>
      </c>
      <c r="BN89" s="381" t="str">
        <v/>
      </c>
      <c r="BO89" s="380" t="str">
        <v/>
      </c>
      <c r="BP89" s="380" t="str">
        <v/>
      </c>
      <c r="BQ89" s="380" t="str">
        <v/>
      </c>
      <c r="BR89" s="381" t="str">
        <v/>
      </c>
      <c r="BS89" s="380" t="str">
        <v/>
      </c>
      <c r="BT89" s="380" t="str">
        <v/>
      </c>
      <c r="BU89" s="380" t="str">
        <v/>
      </c>
      <c r="BV89" s="380" t="str">
        <v/>
      </c>
      <c r="BW89" s="380" t="str">
        <v/>
      </c>
      <c r="BX89" s="380"/>
      <c r="BY89" s="380"/>
      <c r="BZ89" s="380" t="str">
        <v/>
      </c>
      <c r="CA89" s="380"/>
      <c r="CB89" s="380"/>
      <c r="CC89" s="380" t="str">
        <v/>
      </c>
      <c r="CD89" s="380"/>
      <c r="CE89" s="380"/>
      <c r="CF89" s="380" t="str">
        <v/>
      </c>
      <c r="CG89" s="380"/>
      <c r="CH89" s="380"/>
      <c r="CI89" s="380" t="str">
        <v/>
      </c>
      <c r="CJ89" s="380" t="str">
        <v/>
      </c>
      <c r="CK89" s="380" t="str">
        <v/>
      </c>
      <c r="CL89" s="381" t="str">
        <v/>
      </c>
      <c r="CM89" s="380" t="str">
        <v/>
      </c>
      <c r="CN89" s="380" t="str">
        <v/>
      </c>
      <c r="CO89" s="380" t="str">
        <v/>
      </c>
      <c r="CP89" s="381" t="str">
        <v/>
      </c>
      <c r="CQ89" s="380" t="str">
        <v/>
      </c>
      <c r="CR89" s="380" t="str">
        <v/>
      </c>
      <c r="CS89" s="380" t="str">
        <v/>
      </c>
      <c r="CT89" s="380" t="str">
        <v/>
      </c>
      <c r="CU89" s="380" t="str">
        <v/>
      </c>
      <c r="CV89" s="380"/>
      <c r="CW89" s="380"/>
      <c r="CX89" s="380" t="str">
        <v/>
      </c>
      <c r="CY89" s="380"/>
      <c r="CZ89" s="380"/>
      <c r="DA89" s="380" t="str">
        <v/>
      </c>
      <c r="DB89" s="380"/>
      <c r="DC89" s="380"/>
      <c r="DD89" s="380" t="str">
        <v/>
      </c>
      <c r="DE89" s="380"/>
      <c r="DF89" s="380"/>
      <c r="DG89" s="380" t="str">
        <v/>
      </c>
      <c r="DH89" s="380" t="str">
        <v/>
      </c>
      <c r="DI89" s="380" t="str">
        <v/>
      </c>
      <c r="DJ89" s="381" t="str">
        <v/>
      </c>
      <c r="DK89" s="380" t="str">
        <v/>
      </c>
      <c r="DL89" s="380" t="str">
        <v/>
      </c>
      <c r="DM89" s="380" t="str">
        <v/>
      </c>
      <c r="DN89" s="381" t="str">
        <v/>
      </c>
      <c r="DO89" s="380" t="str">
        <v/>
      </c>
      <c r="DP89" s="380" t="str">
        <v/>
      </c>
      <c r="DQ89" s="380" t="str">
        <v/>
      </c>
      <c r="DR89" s="380" t="str">
        <v/>
      </c>
      <c r="DS89" s="380" t="str">
        <v/>
      </c>
      <c r="DT89" s="380"/>
      <c r="DU89" s="380"/>
      <c r="DV89" s="380" t="str">
        <v/>
      </c>
      <c r="DW89" s="380"/>
      <c r="DX89" s="380"/>
      <c r="DY89" s="380" t="str">
        <v/>
      </c>
      <c r="DZ89" s="380"/>
      <c r="EA89" s="380"/>
      <c r="EB89" s="380" t="str">
        <v/>
      </c>
      <c r="EC89" s="380"/>
      <c r="ED89" s="380"/>
      <c r="EE89" s="380" t="str">
        <v/>
      </c>
      <c r="EF89" s="380" t="str">
        <v/>
      </c>
      <c r="EG89" s="380" t="str">
        <v/>
      </c>
      <c r="EH89" s="381" t="str">
        <v/>
      </c>
      <c r="EI89" s="380" t="str">
        <v/>
      </c>
      <c r="EJ89" s="380" t="str">
        <v/>
      </c>
      <c r="EK89" s="380" t="str">
        <v/>
      </c>
      <c r="EL89" s="381" t="str">
        <v/>
      </c>
      <c r="EM89" s="382" t="str">
        <v/>
      </c>
      <c r="EN89" s="382" t="str">
        <v/>
      </c>
      <c r="EO89" s="382" t="str">
        <v/>
      </c>
    </row>
    <row r="90" spans="1:145" ht="15.6">
      <c r="A90" s="372" t="str">
        <v/>
      </c>
      <c r="B90" s="373" t="str">
        <v/>
      </c>
      <c r="C90" s="372"/>
      <c r="D90" s="374" t="str">
        <v/>
      </c>
      <c r="E90" s="374" t="str">
        <v/>
      </c>
      <c r="F90" s="374" t="str">
        <v/>
      </c>
      <c r="G90" s="375" t="str">
        <v/>
      </c>
      <c r="H90" s="375" t="str">
        <v/>
      </c>
      <c r="I90" s="375" t="str">
        <v/>
      </c>
      <c r="J90" s="375" t="str">
        <v/>
      </c>
      <c r="K90" s="375" t="str">
        <v/>
      </c>
      <c r="L90" s="375" t="str">
        <v/>
      </c>
      <c r="M90" s="372" t="str">
        <v/>
      </c>
      <c r="N90" s="372" t="str">
        <v/>
      </c>
      <c r="O90" s="372" t="str">
        <v/>
      </c>
      <c r="P90" s="372" t="str">
        <v/>
      </c>
      <c r="Q90" s="372" t="str">
        <v/>
      </c>
      <c r="R90" s="372" t="str">
        <v/>
      </c>
      <c r="S90" s="372" t="str">
        <v/>
      </c>
      <c r="T90" s="372" t="str">
        <v/>
      </c>
      <c r="U90" s="372" t="str">
        <v/>
      </c>
      <c r="V90" s="372" t="str">
        <v/>
      </c>
      <c r="W90" s="372" t="str">
        <v/>
      </c>
      <c r="X90" s="372" t="str">
        <v/>
      </c>
      <c r="Y90" s="372" t="str">
        <v/>
      </c>
      <c r="Z90" s="372" t="str">
        <v/>
      </c>
      <c r="AA90" s="372" t="str">
        <v/>
      </c>
      <c r="AB90" s="372"/>
      <c r="AC90" s="372"/>
      <c r="AD90" s="372" t="str">
        <v/>
      </c>
      <c r="AE90" s="372"/>
      <c r="AF90" s="372"/>
      <c r="AG90" s="376" t="str">
        <v/>
      </c>
      <c r="AH90" s="372"/>
      <c r="AI90" s="372"/>
      <c r="AJ90" s="372" t="str">
        <v/>
      </c>
      <c r="AK90" s="372"/>
      <c r="AL90" s="372"/>
      <c r="AM90" s="377" t="str">
        <v/>
      </c>
      <c r="AN90" s="378" t="str">
        <v/>
      </c>
      <c r="AO90" s="379" t="str">
        <v/>
      </c>
      <c r="AP90" s="379" t="str">
        <v/>
      </c>
      <c r="AQ90" s="376" t="str">
        <v/>
      </c>
      <c r="AR90" s="376" t="str">
        <v/>
      </c>
      <c r="AS90" s="372" t="str">
        <v/>
      </c>
      <c r="AT90" s="379" t="str">
        <v/>
      </c>
      <c r="AU90" s="380" t="str">
        <v/>
      </c>
      <c r="AV90" s="380" t="str">
        <v/>
      </c>
      <c r="AW90" s="380" t="str">
        <v/>
      </c>
      <c r="AX90" s="380" t="str">
        <v/>
      </c>
      <c r="AY90" s="380" t="str">
        <v/>
      </c>
      <c r="AZ90" s="380"/>
      <c r="BA90" s="380"/>
      <c r="BB90" s="380" t="str">
        <v/>
      </c>
      <c r="BC90" s="380"/>
      <c r="BD90" s="380"/>
      <c r="BE90" s="380" t="str">
        <v/>
      </c>
      <c r="BF90" s="380"/>
      <c r="BG90" s="380"/>
      <c r="BH90" s="380" t="str">
        <v/>
      </c>
      <c r="BI90" s="380"/>
      <c r="BJ90" s="380"/>
      <c r="BK90" s="380" t="str">
        <v/>
      </c>
      <c r="BL90" s="380" t="str">
        <v/>
      </c>
      <c r="BM90" s="380" t="str">
        <v/>
      </c>
      <c r="BN90" s="381" t="str">
        <v/>
      </c>
      <c r="BO90" s="380" t="str">
        <v/>
      </c>
      <c r="BP90" s="380" t="str">
        <v/>
      </c>
      <c r="BQ90" s="380" t="str">
        <v/>
      </c>
      <c r="BR90" s="381" t="str">
        <v/>
      </c>
      <c r="BS90" s="380" t="str">
        <v/>
      </c>
      <c r="BT90" s="380" t="str">
        <v/>
      </c>
      <c r="BU90" s="380" t="str">
        <v/>
      </c>
      <c r="BV90" s="380" t="str">
        <v/>
      </c>
      <c r="BW90" s="380" t="str">
        <v/>
      </c>
      <c r="BX90" s="380"/>
      <c r="BY90" s="380"/>
      <c r="BZ90" s="380" t="str">
        <v/>
      </c>
      <c r="CA90" s="380"/>
      <c r="CB90" s="380"/>
      <c r="CC90" s="380" t="str">
        <v/>
      </c>
      <c r="CD90" s="380"/>
      <c r="CE90" s="380"/>
      <c r="CF90" s="380" t="str">
        <v/>
      </c>
      <c r="CG90" s="380"/>
      <c r="CH90" s="380"/>
      <c r="CI90" s="380" t="str">
        <v/>
      </c>
      <c r="CJ90" s="380" t="str">
        <v/>
      </c>
      <c r="CK90" s="380" t="str">
        <v/>
      </c>
      <c r="CL90" s="381" t="str">
        <v/>
      </c>
      <c r="CM90" s="380" t="str">
        <v/>
      </c>
      <c r="CN90" s="380" t="str">
        <v/>
      </c>
      <c r="CO90" s="380" t="str">
        <v/>
      </c>
      <c r="CP90" s="381" t="str">
        <v/>
      </c>
      <c r="CQ90" s="380" t="str">
        <v/>
      </c>
      <c r="CR90" s="380" t="str">
        <v/>
      </c>
      <c r="CS90" s="380" t="str">
        <v/>
      </c>
      <c r="CT90" s="380" t="str">
        <v/>
      </c>
      <c r="CU90" s="380" t="str">
        <v/>
      </c>
      <c r="CV90" s="380"/>
      <c r="CW90" s="380"/>
      <c r="CX90" s="380" t="str">
        <v/>
      </c>
      <c r="CY90" s="380"/>
      <c r="CZ90" s="380"/>
      <c r="DA90" s="380" t="str">
        <v/>
      </c>
      <c r="DB90" s="380"/>
      <c r="DC90" s="380"/>
      <c r="DD90" s="380" t="str">
        <v/>
      </c>
      <c r="DE90" s="380"/>
      <c r="DF90" s="380"/>
      <c r="DG90" s="380" t="str">
        <v/>
      </c>
      <c r="DH90" s="380" t="str">
        <v/>
      </c>
      <c r="DI90" s="380" t="str">
        <v/>
      </c>
      <c r="DJ90" s="381" t="str">
        <v/>
      </c>
      <c r="DK90" s="380" t="str">
        <v/>
      </c>
      <c r="DL90" s="380" t="str">
        <v/>
      </c>
      <c r="DM90" s="380" t="str">
        <v/>
      </c>
      <c r="DN90" s="381" t="str">
        <v/>
      </c>
      <c r="DO90" s="380" t="str">
        <v/>
      </c>
      <c r="DP90" s="380" t="str">
        <v/>
      </c>
      <c r="DQ90" s="380" t="str">
        <v/>
      </c>
      <c r="DR90" s="380" t="str">
        <v/>
      </c>
      <c r="DS90" s="380" t="str">
        <v/>
      </c>
      <c r="DT90" s="380"/>
      <c r="DU90" s="380"/>
      <c r="DV90" s="380" t="str">
        <v/>
      </c>
      <c r="DW90" s="380"/>
      <c r="DX90" s="380"/>
      <c r="DY90" s="380" t="str">
        <v/>
      </c>
      <c r="DZ90" s="380"/>
      <c r="EA90" s="380"/>
      <c r="EB90" s="380" t="str">
        <v/>
      </c>
      <c r="EC90" s="380"/>
      <c r="ED90" s="380"/>
      <c r="EE90" s="380" t="str">
        <v/>
      </c>
      <c r="EF90" s="380" t="str">
        <v/>
      </c>
      <c r="EG90" s="380" t="str">
        <v/>
      </c>
      <c r="EH90" s="381" t="str">
        <v/>
      </c>
      <c r="EI90" s="380" t="str">
        <v/>
      </c>
      <c r="EJ90" s="380" t="str">
        <v/>
      </c>
      <c r="EK90" s="380" t="str">
        <v/>
      </c>
      <c r="EL90" s="381" t="str">
        <v/>
      </c>
      <c r="EM90" s="382" t="str">
        <v/>
      </c>
      <c r="EN90" s="382" t="str">
        <v/>
      </c>
      <c r="EO90" s="382" t="str">
        <v/>
      </c>
    </row>
    <row r="91" spans="1:145" ht="15.6">
      <c r="A91" s="372" t="str">
        <v/>
      </c>
      <c r="B91" s="373" t="str">
        <v/>
      </c>
      <c r="C91" s="372"/>
      <c r="D91" s="374" t="str">
        <v/>
      </c>
      <c r="E91" s="374" t="str">
        <v/>
      </c>
      <c r="F91" s="374" t="str">
        <v/>
      </c>
      <c r="G91" s="375" t="str">
        <v/>
      </c>
      <c r="H91" s="375" t="str">
        <v/>
      </c>
      <c r="I91" s="375" t="str">
        <v/>
      </c>
      <c r="J91" s="375" t="str">
        <v/>
      </c>
      <c r="K91" s="375" t="str">
        <v/>
      </c>
      <c r="L91" s="375" t="str">
        <v/>
      </c>
      <c r="M91" s="372" t="str">
        <v/>
      </c>
      <c r="N91" s="372" t="str">
        <v/>
      </c>
      <c r="O91" s="372" t="str">
        <v/>
      </c>
      <c r="P91" s="372" t="str">
        <v/>
      </c>
      <c r="Q91" s="372" t="str">
        <v/>
      </c>
      <c r="R91" s="372" t="str">
        <v/>
      </c>
      <c r="S91" s="372" t="str">
        <v/>
      </c>
      <c r="T91" s="372" t="str">
        <v/>
      </c>
      <c r="U91" s="372" t="str">
        <v/>
      </c>
      <c r="V91" s="372" t="str">
        <v/>
      </c>
      <c r="W91" s="372" t="str">
        <v/>
      </c>
      <c r="X91" s="372" t="str">
        <v/>
      </c>
      <c r="Y91" s="372" t="str">
        <v/>
      </c>
      <c r="Z91" s="372" t="str">
        <v/>
      </c>
      <c r="AA91" s="372" t="str">
        <v/>
      </c>
      <c r="AB91" s="372"/>
      <c r="AC91" s="372"/>
      <c r="AD91" s="372" t="str">
        <v/>
      </c>
      <c r="AE91" s="372"/>
      <c r="AF91" s="372"/>
      <c r="AG91" s="376" t="str">
        <v/>
      </c>
      <c r="AH91" s="372"/>
      <c r="AI91" s="372"/>
      <c r="AJ91" s="372" t="str">
        <v/>
      </c>
      <c r="AK91" s="372"/>
      <c r="AL91" s="372"/>
      <c r="AM91" s="377" t="str">
        <v/>
      </c>
      <c r="AN91" s="378" t="str">
        <v/>
      </c>
      <c r="AO91" s="379" t="str">
        <v/>
      </c>
      <c r="AP91" s="379" t="str">
        <v/>
      </c>
      <c r="AQ91" s="376" t="str">
        <v/>
      </c>
      <c r="AR91" s="376" t="str">
        <v/>
      </c>
      <c r="AS91" s="372" t="str">
        <v/>
      </c>
      <c r="AT91" s="379" t="str">
        <v/>
      </c>
      <c r="AU91" s="380" t="str">
        <v/>
      </c>
      <c r="AV91" s="380" t="str">
        <v/>
      </c>
      <c r="AW91" s="380" t="str">
        <v/>
      </c>
      <c r="AX91" s="380" t="str">
        <v/>
      </c>
      <c r="AY91" s="380" t="str">
        <v/>
      </c>
      <c r="AZ91" s="380"/>
      <c r="BA91" s="380"/>
      <c r="BB91" s="380" t="str">
        <v/>
      </c>
      <c r="BC91" s="380"/>
      <c r="BD91" s="380"/>
      <c r="BE91" s="380" t="str">
        <v/>
      </c>
      <c r="BF91" s="380"/>
      <c r="BG91" s="380"/>
      <c r="BH91" s="380" t="str">
        <v/>
      </c>
      <c r="BI91" s="380"/>
      <c r="BJ91" s="380"/>
      <c r="BK91" s="380" t="str">
        <v/>
      </c>
      <c r="BL91" s="380" t="str">
        <v/>
      </c>
      <c r="BM91" s="380" t="str">
        <v/>
      </c>
      <c r="BN91" s="381" t="str">
        <v/>
      </c>
      <c r="BO91" s="380" t="str">
        <v/>
      </c>
      <c r="BP91" s="380" t="str">
        <v/>
      </c>
      <c r="BQ91" s="380" t="str">
        <v/>
      </c>
      <c r="BR91" s="381" t="str">
        <v/>
      </c>
      <c r="BS91" s="380" t="str">
        <v/>
      </c>
      <c r="BT91" s="380" t="str">
        <v/>
      </c>
      <c r="BU91" s="380" t="str">
        <v/>
      </c>
      <c r="BV91" s="380" t="str">
        <v/>
      </c>
      <c r="BW91" s="380" t="str">
        <v/>
      </c>
      <c r="BX91" s="380"/>
      <c r="BY91" s="380"/>
      <c r="BZ91" s="380" t="str">
        <v/>
      </c>
      <c r="CA91" s="380"/>
      <c r="CB91" s="380"/>
      <c r="CC91" s="380" t="str">
        <v/>
      </c>
      <c r="CD91" s="380"/>
      <c r="CE91" s="380"/>
      <c r="CF91" s="380" t="str">
        <v/>
      </c>
      <c r="CG91" s="380"/>
      <c r="CH91" s="380"/>
      <c r="CI91" s="380" t="str">
        <v/>
      </c>
      <c r="CJ91" s="380" t="str">
        <v/>
      </c>
      <c r="CK91" s="380" t="str">
        <v/>
      </c>
      <c r="CL91" s="381" t="str">
        <v/>
      </c>
      <c r="CM91" s="380" t="str">
        <v/>
      </c>
      <c r="CN91" s="380" t="str">
        <v/>
      </c>
      <c r="CO91" s="380" t="str">
        <v/>
      </c>
      <c r="CP91" s="381" t="str">
        <v/>
      </c>
      <c r="CQ91" s="380" t="str">
        <v/>
      </c>
      <c r="CR91" s="380" t="str">
        <v/>
      </c>
      <c r="CS91" s="380" t="str">
        <v/>
      </c>
      <c r="CT91" s="380" t="str">
        <v/>
      </c>
      <c r="CU91" s="380" t="str">
        <v/>
      </c>
      <c r="CV91" s="380"/>
      <c r="CW91" s="380"/>
      <c r="CX91" s="380" t="str">
        <v/>
      </c>
      <c r="CY91" s="380"/>
      <c r="CZ91" s="380"/>
      <c r="DA91" s="380" t="str">
        <v/>
      </c>
      <c r="DB91" s="380"/>
      <c r="DC91" s="380"/>
      <c r="DD91" s="380" t="str">
        <v/>
      </c>
      <c r="DE91" s="380"/>
      <c r="DF91" s="380"/>
      <c r="DG91" s="380" t="str">
        <v/>
      </c>
      <c r="DH91" s="380" t="str">
        <v/>
      </c>
      <c r="DI91" s="380" t="str">
        <v/>
      </c>
      <c r="DJ91" s="381" t="str">
        <v/>
      </c>
      <c r="DK91" s="380" t="str">
        <v/>
      </c>
      <c r="DL91" s="380" t="str">
        <v/>
      </c>
      <c r="DM91" s="380" t="str">
        <v/>
      </c>
      <c r="DN91" s="381" t="str">
        <v/>
      </c>
      <c r="DO91" s="380" t="str">
        <v/>
      </c>
      <c r="DP91" s="380" t="str">
        <v/>
      </c>
      <c r="DQ91" s="380" t="str">
        <v/>
      </c>
      <c r="DR91" s="380" t="str">
        <v/>
      </c>
      <c r="DS91" s="380" t="str">
        <v/>
      </c>
      <c r="DT91" s="380"/>
      <c r="DU91" s="380"/>
      <c r="DV91" s="380" t="str">
        <v/>
      </c>
      <c r="DW91" s="380"/>
      <c r="DX91" s="380"/>
      <c r="DY91" s="380" t="str">
        <v/>
      </c>
      <c r="DZ91" s="380"/>
      <c r="EA91" s="380"/>
      <c r="EB91" s="380" t="str">
        <v/>
      </c>
      <c r="EC91" s="380"/>
      <c r="ED91" s="380"/>
      <c r="EE91" s="380" t="str">
        <v/>
      </c>
      <c r="EF91" s="380" t="str">
        <v/>
      </c>
      <c r="EG91" s="380" t="str">
        <v/>
      </c>
      <c r="EH91" s="381" t="str">
        <v/>
      </c>
      <c r="EI91" s="380" t="str">
        <v/>
      </c>
      <c r="EJ91" s="380" t="str">
        <v/>
      </c>
      <c r="EK91" s="380" t="str">
        <v/>
      </c>
      <c r="EL91" s="381" t="str">
        <v/>
      </c>
      <c r="EM91" s="382" t="str">
        <v/>
      </c>
      <c r="EN91" s="382" t="str">
        <v/>
      </c>
      <c r="EO91" s="382" t="str">
        <v/>
      </c>
    </row>
    <row r="92" spans="1:145" ht="15.6">
      <c r="A92" s="372" t="str">
        <v/>
      </c>
      <c r="B92" s="373" t="str">
        <v/>
      </c>
      <c r="C92" s="372"/>
      <c r="D92" s="374" t="str">
        <v/>
      </c>
      <c r="E92" s="374" t="str">
        <v/>
      </c>
      <c r="F92" s="374" t="str">
        <v/>
      </c>
      <c r="G92" s="375" t="str">
        <v/>
      </c>
      <c r="H92" s="375" t="str">
        <v/>
      </c>
      <c r="I92" s="375" t="str">
        <v/>
      </c>
      <c r="J92" s="375" t="str">
        <v/>
      </c>
      <c r="K92" s="375" t="str">
        <v/>
      </c>
      <c r="L92" s="375" t="str">
        <v/>
      </c>
      <c r="M92" s="372" t="str">
        <v/>
      </c>
      <c r="N92" s="372" t="str">
        <v/>
      </c>
      <c r="O92" s="372" t="str">
        <v/>
      </c>
      <c r="P92" s="372" t="str">
        <v/>
      </c>
      <c r="Q92" s="372" t="str">
        <v/>
      </c>
      <c r="R92" s="372" t="str">
        <v/>
      </c>
      <c r="S92" s="372" t="str">
        <v/>
      </c>
      <c r="T92" s="372" t="str">
        <v/>
      </c>
      <c r="U92" s="372" t="str">
        <v/>
      </c>
      <c r="V92" s="372" t="str">
        <v/>
      </c>
      <c r="W92" s="372" t="str">
        <v/>
      </c>
      <c r="X92" s="372" t="str">
        <v/>
      </c>
      <c r="Y92" s="372" t="str">
        <v/>
      </c>
      <c r="Z92" s="372" t="str">
        <v/>
      </c>
      <c r="AA92" s="372" t="str">
        <v/>
      </c>
      <c r="AB92" s="372"/>
      <c r="AC92" s="372"/>
      <c r="AD92" s="372" t="str">
        <v/>
      </c>
      <c r="AE92" s="372"/>
      <c r="AF92" s="372"/>
      <c r="AG92" s="376" t="str">
        <v/>
      </c>
      <c r="AH92" s="372"/>
      <c r="AI92" s="372"/>
      <c r="AJ92" s="372" t="str">
        <v/>
      </c>
      <c r="AK92" s="372"/>
      <c r="AL92" s="372"/>
      <c r="AM92" s="377" t="str">
        <v/>
      </c>
      <c r="AN92" s="378" t="str">
        <v/>
      </c>
      <c r="AO92" s="379" t="str">
        <v/>
      </c>
      <c r="AP92" s="379" t="str">
        <v/>
      </c>
      <c r="AQ92" s="376" t="str">
        <v/>
      </c>
      <c r="AR92" s="376" t="str">
        <v/>
      </c>
      <c r="AS92" s="372" t="str">
        <v/>
      </c>
      <c r="AT92" s="379" t="str">
        <v/>
      </c>
      <c r="AU92" s="380" t="str">
        <v/>
      </c>
      <c r="AV92" s="380" t="str">
        <v/>
      </c>
      <c r="AW92" s="380" t="str">
        <v/>
      </c>
      <c r="AX92" s="380" t="str">
        <v/>
      </c>
      <c r="AY92" s="380" t="str">
        <v/>
      </c>
      <c r="AZ92" s="380"/>
      <c r="BA92" s="380"/>
      <c r="BB92" s="380" t="str">
        <v/>
      </c>
      <c r="BC92" s="380"/>
      <c r="BD92" s="380"/>
      <c r="BE92" s="380" t="str">
        <v/>
      </c>
      <c r="BF92" s="380"/>
      <c r="BG92" s="380"/>
      <c r="BH92" s="380" t="str">
        <v/>
      </c>
      <c r="BI92" s="380"/>
      <c r="BJ92" s="380"/>
      <c r="BK92" s="380" t="str">
        <v/>
      </c>
      <c r="BL92" s="380" t="str">
        <v/>
      </c>
      <c r="BM92" s="380" t="str">
        <v/>
      </c>
      <c r="BN92" s="381" t="str">
        <v/>
      </c>
      <c r="BO92" s="380" t="str">
        <v/>
      </c>
      <c r="BP92" s="380" t="str">
        <v/>
      </c>
      <c r="BQ92" s="380" t="str">
        <v/>
      </c>
      <c r="BR92" s="381" t="str">
        <v/>
      </c>
      <c r="BS92" s="380" t="str">
        <v/>
      </c>
      <c r="BT92" s="380" t="str">
        <v/>
      </c>
      <c r="BU92" s="380" t="str">
        <v/>
      </c>
      <c r="BV92" s="380" t="str">
        <v/>
      </c>
      <c r="BW92" s="380" t="str">
        <v/>
      </c>
      <c r="BX92" s="380"/>
      <c r="BY92" s="380"/>
      <c r="BZ92" s="380" t="str">
        <v/>
      </c>
      <c r="CA92" s="380"/>
      <c r="CB92" s="380"/>
      <c r="CC92" s="380" t="str">
        <v/>
      </c>
      <c r="CD92" s="380"/>
      <c r="CE92" s="380"/>
      <c r="CF92" s="380" t="str">
        <v/>
      </c>
      <c r="CG92" s="380"/>
      <c r="CH92" s="380"/>
      <c r="CI92" s="380" t="str">
        <v/>
      </c>
      <c r="CJ92" s="380" t="str">
        <v/>
      </c>
      <c r="CK92" s="380" t="str">
        <v/>
      </c>
      <c r="CL92" s="381" t="str">
        <v/>
      </c>
      <c r="CM92" s="380" t="str">
        <v/>
      </c>
      <c r="CN92" s="380" t="str">
        <v/>
      </c>
      <c r="CO92" s="380" t="str">
        <v/>
      </c>
      <c r="CP92" s="381" t="str">
        <v/>
      </c>
      <c r="CQ92" s="380" t="str">
        <v/>
      </c>
      <c r="CR92" s="380" t="str">
        <v/>
      </c>
      <c r="CS92" s="380" t="str">
        <v/>
      </c>
      <c r="CT92" s="380" t="str">
        <v/>
      </c>
      <c r="CU92" s="380" t="str">
        <v/>
      </c>
      <c r="CV92" s="380"/>
      <c r="CW92" s="380"/>
      <c r="CX92" s="380" t="str">
        <v/>
      </c>
      <c r="CY92" s="380"/>
      <c r="CZ92" s="380"/>
      <c r="DA92" s="380" t="str">
        <v/>
      </c>
      <c r="DB92" s="380"/>
      <c r="DC92" s="380"/>
      <c r="DD92" s="380" t="str">
        <v/>
      </c>
      <c r="DE92" s="380"/>
      <c r="DF92" s="380"/>
      <c r="DG92" s="380" t="str">
        <v/>
      </c>
      <c r="DH92" s="380" t="str">
        <v/>
      </c>
      <c r="DI92" s="380" t="str">
        <v/>
      </c>
      <c r="DJ92" s="381" t="str">
        <v/>
      </c>
      <c r="DK92" s="380" t="str">
        <v/>
      </c>
      <c r="DL92" s="380" t="str">
        <v/>
      </c>
      <c r="DM92" s="380" t="str">
        <v/>
      </c>
      <c r="DN92" s="381" t="str">
        <v/>
      </c>
      <c r="DO92" s="380" t="str">
        <v/>
      </c>
      <c r="DP92" s="380" t="str">
        <v/>
      </c>
      <c r="DQ92" s="380" t="str">
        <v/>
      </c>
      <c r="DR92" s="380" t="str">
        <v/>
      </c>
      <c r="DS92" s="380" t="str">
        <v/>
      </c>
      <c r="DT92" s="380"/>
      <c r="DU92" s="380"/>
      <c r="DV92" s="380" t="str">
        <v/>
      </c>
      <c r="DW92" s="380"/>
      <c r="DX92" s="380"/>
      <c r="DY92" s="380" t="str">
        <v/>
      </c>
      <c r="DZ92" s="380"/>
      <c r="EA92" s="380"/>
      <c r="EB92" s="380" t="str">
        <v/>
      </c>
      <c r="EC92" s="380"/>
      <c r="ED92" s="380"/>
      <c r="EE92" s="380" t="str">
        <v/>
      </c>
      <c r="EF92" s="380" t="str">
        <v/>
      </c>
      <c r="EG92" s="380" t="str">
        <v/>
      </c>
      <c r="EH92" s="381" t="str">
        <v/>
      </c>
      <c r="EI92" s="380" t="str">
        <v/>
      </c>
      <c r="EJ92" s="380" t="str">
        <v/>
      </c>
      <c r="EK92" s="380" t="str">
        <v/>
      </c>
      <c r="EL92" s="381" t="str">
        <v/>
      </c>
      <c r="EM92" s="382" t="str">
        <v/>
      </c>
      <c r="EN92" s="382" t="str">
        <v/>
      </c>
      <c r="EO92" s="382" t="str">
        <v/>
      </c>
    </row>
    <row r="93" spans="1:145" ht="15.6">
      <c r="A93" s="372" t="str">
        <v/>
      </c>
      <c r="B93" s="373" t="str">
        <v/>
      </c>
      <c r="C93" s="372"/>
      <c r="D93" s="374" t="str">
        <v/>
      </c>
      <c r="E93" s="374" t="str">
        <v/>
      </c>
      <c r="F93" s="374" t="str">
        <v/>
      </c>
      <c r="G93" s="375" t="str">
        <v/>
      </c>
      <c r="H93" s="375" t="str">
        <v/>
      </c>
      <c r="I93" s="375" t="str">
        <v/>
      </c>
      <c r="J93" s="375" t="str">
        <v/>
      </c>
      <c r="K93" s="375" t="str">
        <v/>
      </c>
      <c r="L93" s="375" t="str">
        <v/>
      </c>
      <c r="M93" s="372" t="str">
        <v/>
      </c>
      <c r="N93" s="372" t="str">
        <v/>
      </c>
      <c r="O93" s="372" t="str">
        <v/>
      </c>
      <c r="P93" s="372" t="str">
        <v/>
      </c>
      <c r="Q93" s="372" t="str">
        <v/>
      </c>
      <c r="R93" s="372" t="str">
        <v/>
      </c>
      <c r="S93" s="372" t="str">
        <v/>
      </c>
      <c r="T93" s="372" t="str">
        <v/>
      </c>
      <c r="U93" s="372" t="str">
        <v/>
      </c>
      <c r="V93" s="372" t="str">
        <v/>
      </c>
      <c r="W93" s="372" t="str">
        <v/>
      </c>
      <c r="X93" s="372" t="str">
        <v/>
      </c>
      <c r="Y93" s="372" t="str">
        <v/>
      </c>
      <c r="Z93" s="372" t="str">
        <v/>
      </c>
      <c r="AA93" s="372" t="str">
        <v/>
      </c>
      <c r="AB93" s="372"/>
      <c r="AC93" s="372"/>
      <c r="AD93" s="372" t="str">
        <v/>
      </c>
      <c r="AE93" s="372"/>
      <c r="AF93" s="372"/>
      <c r="AG93" s="376" t="str">
        <v/>
      </c>
      <c r="AH93" s="372"/>
      <c r="AI93" s="372"/>
      <c r="AJ93" s="372" t="str">
        <v/>
      </c>
      <c r="AK93" s="372"/>
      <c r="AL93" s="372"/>
      <c r="AM93" s="377" t="str">
        <v/>
      </c>
      <c r="AN93" s="378" t="str">
        <v/>
      </c>
      <c r="AO93" s="379" t="str">
        <v/>
      </c>
      <c r="AP93" s="379" t="str">
        <v/>
      </c>
      <c r="AQ93" s="376" t="str">
        <v/>
      </c>
      <c r="AR93" s="376" t="str">
        <v/>
      </c>
      <c r="AS93" s="372" t="str">
        <v/>
      </c>
      <c r="AT93" s="379" t="str">
        <v/>
      </c>
      <c r="AU93" s="380" t="str">
        <v/>
      </c>
      <c r="AV93" s="380" t="str">
        <v/>
      </c>
      <c r="AW93" s="380" t="str">
        <v/>
      </c>
      <c r="AX93" s="380" t="str">
        <v/>
      </c>
      <c r="AY93" s="380" t="str">
        <v/>
      </c>
      <c r="AZ93" s="380"/>
      <c r="BA93" s="380"/>
      <c r="BB93" s="380" t="str">
        <v/>
      </c>
      <c r="BC93" s="380"/>
      <c r="BD93" s="380"/>
      <c r="BE93" s="380" t="str">
        <v/>
      </c>
      <c r="BF93" s="380"/>
      <c r="BG93" s="380"/>
      <c r="BH93" s="380" t="str">
        <v/>
      </c>
      <c r="BI93" s="380"/>
      <c r="BJ93" s="380"/>
      <c r="BK93" s="380" t="str">
        <v/>
      </c>
      <c r="BL93" s="380" t="str">
        <v/>
      </c>
      <c r="BM93" s="380" t="str">
        <v/>
      </c>
      <c r="BN93" s="381" t="str">
        <v/>
      </c>
      <c r="BO93" s="380" t="str">
        <v/>
      </c>
      <c r="BP93" s="380" t="str">
        <v/>
      </c>
      <c r="BQ93" s="380" t="str">
        <v/>
      </c>
      <c r="BR93" s="381" t="str">
        <v/>
      </c>
      <c r="BS93" s="380" t="str">
        <v/>
      </c>
      <c r="BT93" s="380" t="str">
        <v/>
      </c>
      <c r="BU93" s="380" t="str">
        <v/>
      </c>
      <c r="BV93" s="380" t="str">
        <v/>
      </c>
      <c r="BW93" s="380" t="str">
        <v/>
      </c>
      <c r="BX93" s="380"/>
      <c r="BY93" s="380"/>
      <c r="BZ93" s="380" t="str">
        <v/>
      </c>
      <c r="CA93" s="380"/>
      <c r="CB93" s="380"/>
      <c r="CC93" s="380" t="str">
        <v/>
      </c>
      <c r="CD93" s="380"/>
      <c r="CE93" s="380"/>
      <c r="CF93" s="380" t="str">
        <v/>
      </c>
      <c r="CG93" s="380"/>
      <c r="CH93" s="380"/>
      <c r="CI93" s="380" t="str">
        <v/>
      </c>
      <c r="CJ93" s="380" t="str">
        <v/>
      </c>
      <c r="CK93" s="380" t="str">
        <v/>
      </c>
      <c r="CL93" s="381" t="str">
        <v/>
      </c>
      <c r="CM93" s="380" t="str">
        <v/>
      </c>
      <c r="CN93" s="380" t="str">
        <v/>
      </c>
      <c r="CO93" s="380" t="str">
        <v/>
      </c>
      <c r="CP93" s="381" t="str">
        <v/>
      </c>
      <c r="CQ93" s="380" t="str">
        <v/>
      </c>
      <c r="CR93" s="380" t="str">
        <v/>
      </c>
      <c r="CS93" s="380" t="str">
        <v/>
      </c>
      <c r="CT93" s="380" t="str">
        <v/>
      </c>
      <c r="CU93" s="380" t="str">
        <v/>
      </c>
      <c r="CV93" s="380"/>
      <c r="CW93" s="380"/>
      <c r="CX93" s="380" t="str">
        <v/>
      </c>
      <c r="CY93" s="380"/>
      <c r="CZ93" s="380"/>
      <c r="DA93" s="380" t="str">
        <v/>
      </c>
      <c r="DB93" s="380"/>
      <c r="DC93" s="380"/>
      <c r="DD93" s="380" t="str">
        <v/>
      </c>
      <c r="DE93" s="380"/>
      <c r="DF93" s="380"/>
      <c r="DG93" s="380" t="str">
        <v/>
      </c>
      <c r="DH93" s="380" t="str">
        <v/>
      </c>
      <c r="DI93" s="380" t="str">
        <v/>
      </c>
      <c r="DJ93" s="381" t="str">
        <v/>
      </c>
      <c r="DK93" s="380" t="str">
        <v/>
      </c>
      <c r="DL93" s="380" t="str">
        <v/>
      </c>
      <c r="DM93" s="380" t="str">
        <v/>
      </c>
      <c r="DN93" s="381" t="str">
        <v/>
      </c>
      <c r="DO93" s="380" t="str">
        <v/>
      </c>
      <c r="DP93" s="380" t="str">
        <v/>
      </c>
      <c r="DQ93" s="380" t="str">
        <v/>
      </c>
      <c r="DR93" s="380" t="str">
        <v/>
      </c>
      <c r="DS93" s="380" t="str">
        <v/>
      </c>
      <c r="DT93" s="380"/>
      <c r="DU93" s="380"/>
      <c r="DV93" s="380" t="str">
        <v/>
      </c>
      <c r="DW93" s="380"/>
      <c r="DX93" s="380"/>
      <c r="DY93" s="380" t="str">
        <v/>
      </c>
      <c r="DZ93" s="380"/>
      <c r="EA93" s="380"/>
      <c r="EB93" s="380" t="str">
        <v/>
      </c>
      <c r="EC93" s="380"/>
      <c r="ED93" s="380"/>
      <c r="EE93" s="380" t="str">
        <v/>
      </c>
      <c r="EF93" s="380" t="str">
        <v/>
      </c>
      <c r="EG93" s="380" t="str">
        <v/>
      </c>
      <c r="EH93" s="381" t="str">
        <v/>
      </c>
      <c r="EI93" s="380" t="str">
        <v/>
      </c>
      <c r="EJ93" s="380" t="str">
        <v/>
      </c>
      <c r="EK93" s="380" t="str">
        <v/>
      </c>
      <c r="EL93" s="381" t="str">
        <v/>
      </c>
      <c r="EM93" s="382" t="str">
        <v/>
      </c>
      <c r="EN93" s="382" t="str">
        <v/>
      </c>
      <c r="EO93" s="382" t="str">
        <v/>
      </c>
    </row>
    <row r="94" spans="1:145" ht="15.6">
      <c r="A94" s="372" t="str">
        <v/>
      </c>
      <c r="B94" s="373" t="str">
        <v/>
      </c>
      <c r="C94" s="372"/>
      <c r="D94" s="374" t="str">
        <v/>
      </c>
      <c r="E94" s="374" t="str">
        <v/>
      </c>
      <c r="F94" s="374" t="str">
        <v/>
      </c>
      <c r="G94" s="375" t="str">
        <v/>
      </c>
      <c r="H94" s="375" t="str">
        <v/>
      </c>
      <c r="I94" s="375" t="str">
        <v/>
      </c>
      <c r="J94" s="375" t="str">
        <v/>
      </c>
      <c r="K94" s="375" t="str">
        <v/>
      </c>
      <c r="L94" s="375" t="str">
        <v/>
      </c>
      <c r="M94" s="372" t="str">
        <v/>
      </c>
      <c r="N94" s="372" t="str">
        <v/>
      </c>
      <c r="O94" s="372" t="str">
        <v/>
      </c>
      <c r="P94" s="372" t="str">
        <v/>
      </c>
      <c r="Q94" s="372" t="str">
        <v/>
      </c>
      <c r="R94" s="372" t="str">
        <v/>
      </c>
      <c r="S94" s="372" t="str">
        <v/>
      </c>
      <c r="T94" s="372" t="str">
        <v/>
      </c>
      <c r="U94" s="372" t="str">
        <v/>
      </c>
      <c r="V94" s="372" t="str">
        <v/>
      </c>
      <c r="W94" s="372" t="str">
        <v/>
      </c>
      <c r="X94" s="372" t="str">
        <v/>
      </c>
      <c r="Y94" s="372" t="str">
        <v/>
      </c>
      <c r="Z94" s="372" t="str">
        <v/>
      </c>
      <c r="AA94" s="372" t="str">
        <v/>
      </c>
      <c r="AB94" s="372"/>
      <c r="AC94" s="372"/>
      <c r="AD94" s="372" t="str">
        <v/>
      </c>
      <c r="AE94" s="372"/>
      <c r="AF94" s="372"/>
      <c r="AG94" s="376" t="str">
        <v/>
      </c>
      <c r="AH94" s="372"/>
      <c r="AI94" s="372"/>
      <c r="AJ94" s="372" t="str">
        <v/>
      </c>
      <c r="AK94" s="372"/>
      <c r="AL94" s="372"/>
      <c r="AM94" s="377" t="str">
        <v/>
      </c>
      <c r="AN94" s="378" t="str">
        <v/>
      </c>
      <c r="AO94" s="379" t="str">
        <v/>
      </c>
      <c r="AP94" s="379" t="str">
        <v/>
      </c>
      <c r="AQ94" s="376" t="str">
        <v/>
      </c>
      <c r="AR94" s="376" t="str">
        <v/>
      </c>
      <c r="AS94" s="372" t="str">
        <v/>
      </c>
      <c r="AT94" s="379" t="str">
        <v/>
      </c>
      <c r="AU94" s="380" t="str">
        <v/>
      </c>
      <c r="AV94" s="380" t="str">
        <v/>
      </c>
      <c r="AW94" s="380" t="str">
        <v/>
      </c>
      <c r="AX94" s="380" t="str">
        <v/>
      </c>
      <c r="AY94" s="380" t="str">
        <v/>
      </c>
      <c r="AZ94" s="380"/>
      <c r="BA94" s="380"/>
      <c r="BB94" s="380" t="str">
        <v/>
      </c>
      <c r="BC94" s="380"/>
      <c r="BD94" s="380"/>
      <c r="BE94" s="380" t="str">
        <v/>
      </c>
      <c r="BF94" s="380"/>
      <c r="BG94" s="380"/>
      <c r="BH94" s="380" t="str">
        <v/>
      </c>
      <c r="BI94" s="380"/>
      <c r="BJ94" s="380"/>
      <c r="BK94" s="380" t="str">
        <v/>
      </c>
      <c r="BL94" s="380" t="str">
        <v/>
      </c>
      <c r="BM94" s="380" t="str">
        <v/>
      </c>
      <c r="BN94" s="381" t="str">
        <v/>
      </c>
      <c r="BO94" s="380" t="str">
        <v/>
      </c>
      <c r="BP94" s="380" t="str">
        <v/>
      </c>
      <c r="BQ94" s="380" t="str">
        <v/>
      </c>
      <c r="BR94" s="381" t="str">
        <v/>
      </c>
      <c r="BS94" s="380" t="str">
        <v/>
      </c>
      <c r="BT94" s="380" t="str">
        <v/>
      </c>
      <c r="BU94" s="380" t="str">
        <v/>
      </c>
      <c r="BV94" s="380" t="str">
        <v/>
      </c>
      <c r="BW94" s="380" t="str">
        <v/>
      </c>
      <c r="BX94" s="380"/>
      <c r="BY94" s="380"/>
      <c r="BZ94" s="380" t="str">
        <v/>
      </c>
      <c r="CA94" s="380"/>
      <c r="CB94" s="380"/>
      <c r="CC94" s="380" t="str">
        <v/>
      </c>
      <c r="CD94" s="380"/>
      <c r="CE94" s="380"/>
      <c r="CF94" s="380" t="str">
        <v/>
      </c>
      <c r="CG94" s="380"/>
      <c r="CH94" s="380"/>
      <c r="CI94" s="380" t="str">
        <v/>
      </c>
      <c r="CJ94" s="380" t="str">
        <v/>
      </c>
      <c r="CK94" s="380" t="str">
        <v/>
      </c>
      <c r="CL94" s="381" t="str">
        <v/>
      </c>
      <c r="CM94" s="380" t="str">
        <v/>
      </c>
      <c r="CN94" s="380" t="str">
        <v/>
      </c>
      <c r="CO94" s="380" t="str">
        <v/>
      </c>
      <c r="CP94" s="381" t="str">
        <v/>
      </c>
      <c r="CQ94" s="380" t="str">
        <v/>
      </c>
      <c r="CR94" s="380" t="str">
        <v/>
      </c>
      <c r="CS94" s="380" t="str">
        <v/>
      </c>
      <c r="CT94" s="380" t="str">
        <v/>
      </c>
      <c r="CU94" s="380" t="str">
        <v/>
      </c>
      <c r="CV94" s="380"/>
      <c r="CW94" s="380"/>
      <c r="CX94" s="380" t="str">
        <v/>
      </c>
      <c r="CY94" s="380"/>
      <c r="CZ94" s="380"/>
      <c r="DA94" s="380" t="str">
        <v/>
      </c>
      <c r="DB94" s="380"/>
      <c r="DC94" s="380"/>
      <c r="DD94" s="380" t="str">
        <v/>
      </c>
      <c r="DE94" s="380"/>
      <c r="DF94" s="380"/>
      <c r="DG94" s="380" t="str">
        <v/>
      </c>
      <c r="DH94" s="380" t="str">
        <v/>
      </c>
      <c r="DI94" s="380" t="str">
        <v/>
      </c>
      <c r="DJ94" s="381" t="str">
        <v/>
      </c>
      <c r="DK94" s="380" t="str">
        <v/>
      </c>
      <c r="DL94" s="380" t="str">
        <v/>
      </c>
      <c r="DM94" s="380" t="str">
        <v/>
      </c>
      <c r="DN94" s="381" t="str">
        <v/>
      </c>
      <c r="DO94" s="380" t="str">
        <v/>
      </c>
      <c r="DP94" s="380" t="str">
        <v/>
      </c>
      <c r="DQ94" s="380" t="str">
        <v/>
      </c>
      <c r="DR94" s="380" t="str">
        <v/>
      </c>
      <c r="DS94" s="380" t="str">
        <v/>
      </c>
      <c r="DT94" s="380"/>
      <c r="DU94" s="380"/>
      <c r="DV94" s="380" t="str">
        <v/>
      </c>
      <c r="DW94" s="380"/>
      <c r="DX94" s="380"/>
      <c r="DY94" s="380" t="str">
        <v/>
      </c>
      <c r="DZ94" s="380"/>
      <c r="EA94" s="380"/>
      <c r="EB94" s="380" t="str">
        <v/>
      </c>
      <c r="EC94" s="380"/>
      <c r="ED94" s="380"/>
      <c r="EE94" s="380" t="str">
        <v/>
      </c>
      <c r="EF94" s="380" t="str">
        <v/>
      </c>
      <c r="EG94" s="380" t="str">
        <v/>
      </c>
      <c r="EH94" s="381" t="str">
        <v/>
      </c>
      <c r="EI94" s="380" t="str">
        <v/>
      </c>
      <c r="EJ94" s="380" t="str">
        <v/>
      </c>
      <c r="EK94" s="380" t="str">
        <v/>
      </c>
      <c r="EL94" s="381" t="str">
        <v/>
      </c>
      <c r="EM94" s="382" t="str">
        <v/>
      </c>
      <c r="EN94" s="382" t="str">
        <v/>
      </c>
      <c r="EO94" s="382" t="str">
        <v/>
      </c>
    </row>
    <row r="95" spans="1:145" ht="15.6">
      <c r="A95" s="372" t="str">
        <v/>
      </c>
      <c r="B95" s="373" t="str">
        <v/>
      </c>
      <c r="C95" s="372"/>
      <c r="D95" s="374" t="str">
        <v/>
      </c>
      <c r="E95" s="374" t="str">
        <v/>
      </c>
      <c r="F95" s="374" t="str">
        <v/>
      </c>
      <c r="G95" s="375" t="str">
        <v/>
      </c>
      <c r="H95" s="375" t="str">
        <v/>
      </c>
      <c r="I95" s="375" t="str">
        <v/>
      </c>
      <c r="J95" s="375" t="str">
        <v/>
      </c>
      <c r="K95" s="375" t="str">
        <v/>
      </c>
      <c r="L95" s="375" t="str">
        <v/>
      </c>
      <c r="M95" s="372" t="str">
        <v/>
      </c>
      <c r="N95" s="372" t="str">
        <v/>
      </c>
      <c r="O95" s="372" t="str">
        <v/>
      </c>
      <c r="P95" s="372" t="str">
        <v/>
      </c>
      <c r="Q95" s="372" t="str">
        <v/>
      </c>
      <c r="R95" s="372" t="str">
        <v/>
      </c>
      <c r="S95" s="372" t="str">
        <v/>
      </c>
      <c r="T95" s="372" t="str">
        <v/>
      </c>
      <c r="U95" s="372" t="str">
        <v/>
      </c>
      <c r="V95" s="372" t="str">
        <v/>
      </c>
      <c r="W95" s="372" t="str">
        <v/>
      </c>
      <c r="X95" s="372" t="str">
        <v/>
      </c>
      <c r="Y95" s="372" t="str">
        <v/>
      </c>
      <c r="Z95" s="372" t="str">
        <v/>
      </c>
      <c r="AA95" s="372" t="str">
        <v/>
      </c>
      <c r="AB95" s="372"/>
      <c r="AC95" s="372"/>
      <c r="AD95" s="372" t="str">
        <v/>
      </c>
      <c r="AE95" s="372"/>
      <c r="AF95" s="372"/>
      <c r="AG95" s="376" t="str">
        <v/>
      </c>
      <c r="AH95" s="372"/>
      <c r="AI95" s="372"/>
      <c r="AJ95" s="372" t="str">
        <v/>
      </c>
      <c r="AK95" s="372"/>
      <c r="AL95" s="372"/>
      <c r="AM95" s="377" t="str">
        <v/>
      </c>
      <c r="AN95" s="378" t="str">
        <v/>
      </c>
      <c r="AO95" s="379" t="str">
        <v/>
      </c>
      <c r="AP95" s="379" t="str">
        <v/>
      </c>
      <c r="AQ95" s="376" t="str">
        <v/>
      </c>
      <c r="AR95" s="376" t="str">
        <v/>
      </c>
      <c r="AS95" s="372" t="str">
        <v/>
      </c>
      <c r="AT95" s="379" t="str">
        <v/>
      </c>
      <c r="AU95" s="380" t="str">
        <v/>
      </c>
      <c r="AV95" s="380" t="str">
        <v/>
      </c>
      <c r="AW95" s="380" t="str">
        <v/>
      </c>
      <c r="AX95" s="380" t="str">
        <v/>
      </c>
      <c r="AY95" s="380" t="str">
        <v/>
      </c>
      <c r="AZ95" s="380"/>
      <c r="BA95" s="380"/>
      <c r="BB95" s="380" t="str">
        <v/>
      </c>
      <c r="BC95" s="380"/>
      <c r="BD95" s="380"/>
      <c r="BE95" s="380" t="str">
        <v/>
      </c>
      <c r="BF95" s="380"/>
      <c r="BG95" s="380"/>
      <c r="BH95" s="380" t="str">
        <v/>
      </c>
      <c r="BI95" s="380"/>
      <c r="BJ95" s="380"/>
      <c r="BK95" s="380" t="str">
        <v/>
      </c>
      <c r="BL95" s="380" t="str">
        <v/>
      </c>
      <c r="BM95" s="380" t="str">
        <v/>
      </c>
      <c r="BN95" s="381" t="str">
        <v/>
      </c>
      <c r="BO95" s="380" t="str">
        <v/>
      </c>
      <c r="BP95" s="380" t="str">
        <v/>
      </c>
      <c r="BQ95" s="380" t="str">
        <v/>
      </c>
      <c r="BR95" s="381" t="str">
        <v/>
      </c>
      <c r="BS95" s="380" t="str">
        <v/>
      </c>
      <c r="BT95" s="380" t="str">
        <v/>
      </c>
      <c r="BU95" s="380" t="str">
        <v/>
      </c>
      <c r="BV95" s="380" t="str">
        <v/>
      </c>
      <c r="BW95" s="380" t="str">
        <v/>
      </c>
      <c r="BX95" s="380"/>
      <c r="BY95" s="380"/>
      <c r="BZ95" s="380" t="str">
        <v/>
      </c>
      <c r="CA95" s="380"/>
      <c r="CB95" s="380"/>
      <c r="CC95" s="380" t="str">
        <v/>
      </c>
      <c r="CD95" s="380"/>
      <c r="CE95" s="380"/>
      <c r="CF95" s="380" t="str">
        <v/>
      </c>
      <c r="CG95" s="380"/>
      <c r="CH95" s="380"/>
      <c r="CI95" s="380" t="str">
        <v/>
      </c>
      <c r="CJ95" s="380" t="str">
        <v/>
      </c>
      <c r="CK95" s="380" t="str">
        <v/>
      </c>
      <c r="CL95" s="381" t="str">
        <v/>
      </c>
      <c r="CM95" s="380" t="str">
        <v/>
      </c>
      <c r="CN95" s="380" t="str">
        <v/>
      </c>
      <c r="CO95" s="380" t="str">
        <v/>
      </c>
      <c r="CP95" s="381" t="str">
        <v/>
      </c>
      <c r="CQ95" s="380" t="str">
        <v/>
      </c>
      <c r="CR95" s="380" t="str">
        <v/>
      </c>
      <c r="CS95" s="380" t="str">
        <v/>
      </c>
      <c r="CT95" s="380" t="str">
        <v/>
      </c>
      <c r="CU95" s="380" t="str">
        <v/>
      </c>
      <c r="CV95" s="380"/>
      <c r="CW95" s="380"/>
      <c r="CX95" s="380" t="str">
        <v/>
      </c>
      <c r="CY95" s="380"/>
      <c r="CZ95" s="380"/>
      <c r="DA95" s="380" t="str">
        <v/>
      </c>
      <c r="DB95" s="380"/>
      <c r="DC95" s="380"/>
      <c r="DD95" s="380" t="str">
        <v/>
      </c>
      <c r="DE95" s="380"/>
      <c r="DF95" s="380"/>
      <c r="DG95" s="380" t="str">
        <v/>
      </c>
      <c r="DH95" s="380" t="str">
        <v/>
      </c>
      <c r="DI95" s="380" t="str">
        <v/>
      </c>
      <c r="DJ95" s="381" t="str">
        <v/>
      </c>
      <c r="DK95" s="380" t="str">
        <v/>
      </c>
      <c r="DL95" s="380" t="str">
        <v/>
      </c>
      <c r="DM95" s="380" t="str">
        <v/>
      </c>
      <c r="DN95" s="381" t="str">
        <v/>
      </c>
      <c r="DO95" s="380" t="str">
        <v/>
      </c>
      <c r="DP95" s="380" t="str">
        <v/>
      </c>
      <c r="DQ95" s="380" t="str">
        <v/>
      </c>
      <c r="DR95" s="380" t="str">
        <v/>
      </c>
      <c r="DS95" s="380" t="str">
        <v/>
      </c>
      <c r="DT95" s="380"/>
      <c r="DU95" s="380"/>
      <c r="DV95" s="380" t="str">
        <v/>
      </c>
      <c r="DW95" s="380"/>
      <c r="DX95" s="380"/>
      <c r="DY95" s="380" t="str">
        <v/>
      </c>
      <c r="DZ95" s="380"/>
      <c r="EA95" s="380"/>
      <c r="EB95" s="380" t="str">
        <v/>
      </c>
      <c r="EC95" s="380"/>
      <c r="ED95" s="380"/>
      <c r="EE95" s="380" t="str">
        <v/>
      </c>
      <c r="EF95" s="380" t="str">
        <v/>
      </c>
      <c r="EG95" s="380" t="str">
        <v/>
      </c>
      <c r="EH95" s="381" t="str">
        <v/>
      </c>
      <c r="EI95" s="380" t="str">
        <v/>
      </c>
      <c r="EJ95" s="380" t="str">
        <v/>
      </c>
      <c r="EK95" s="380" t="str">
        <v/>
      </c>
      <c r="EL95" s="381" t="str">
        <v/>
      </c>
      <c r="EM95" s="382" t="str">
        <v/>
      </c>
      <c r="EN95" s="382" t="str">
        <v/>
      </c>
      <c r="EO95" s="382" t="str">
        <v/>
      </c>
    </row>
    <row r="96" spans="1:145" ht="15.6">
      <c r="A96" s="372" t="str">
        <v/>
      </c>
      <c r="B96" s="373" t="str">
        <v/>
      </c>
      <c r="C96" s="372"/>
      <c r="D96" s="374" t="str">
        <v/>
      </c>
      <c r="E96" s="374" t="str">
        <v/>
      </c>
      <c r="F96" s="374" t="str">
        <v/>
      </c>
      <c r="G96" s="375" t="str">
        <v/>
      </c>
      <c r="H96" s="375" t="str">
        <v/>
      </c>
      <c r="I96" s="375" t="str">
        <v/>
      </c>
      <c r="J96" s="375" t="str">
        <v/>
      </c>
      <c r="K96" s="375" t="str">
        <v/>
      </c>
      <c r="L96" s="375" t="str">
        <v/>
      </c>
      <c r="M96" s="372" t="str">
        <v/>
      </c>
      <c r="N96" s="372" t="str">
        <v/>
      </c>
      <c r="O96" s="372" t="str">
        <v/>
      </c>
      <c r="P96" s="372" t="str">
        <v/>
      </c>
      <c r="Q96" s="372" t="str">
        <v/>
      </c>
      <c r="R96" s="372" t="str">
        <v/>
      </c>
      <c r="S96" s="372" t="str">
        <v/>
      </c>
      <c r="T96" s="372" t="str">
        <v/>
      </c>
      <c r="U96" s="372" t="str">
        <v/>
      </c>
      <c r="V96" s="372" t="str">
        <v/>
      </c>
      <c r="W96" s="372" t="str">
        <v/>
      </c>
      <c r="X96" s="372" t="str">
        <v/>
      </c>
      <c r="Y96" s="372" t="str">
        <v/>
      </c>
      <c r="Z96" s="372" t="str">
        <v/>
      </c>
      <c r="AA96" s="372" t="str">
        <v/>
      </c>
      <c r="AB96" s="372"/>
      <c r="AC96" s="372"/>
      <c r="AD96" s="372" t="str">
        <v/>
      </c>
      <c r="AE96" s="372"/>
      <c r="AF96" s="372"/>
      <c r="AG96" s="376" t="str">
        <v/>
      </c>
      <c r="AH96" s="372"/>
      <c r="AI96" s="372"/>
      <c r="AJ96" s="372" t="str">
        <v/>
      </c>
      <c r="AK96" s="372"/>
      <c r="AL96" s="372"/>
      <c r="AM96" s="377" t="str">
        <v/>
      </c>
      <c r="AN96" s="378" t="str">
        <v/>
      </c>
      <c r="AO96" s="379" t="str">
        <v/>
      </c>
      <c r="AP96" s="379" t="str">
        <v/>
      </c>
      <c r="AQ96" s="376" t="str">
        <v/>
      </c>
      <c r="AR96" s="376" t="str">
        <v/>
      </c>
      <c r="AS96" s="372" t="str">
        <v/>
      </c>
      <c r="AT96" s="379" t="str">
        <v/>
      </c>
      <c r="AU96" s="380" t="str">
        <v/>
      </c>
      <c r="AV96" s="380" t="str">
        <v/>
      </c>
      <c r="AW96" s="380" t="str">
        <v/>
      </c>
      <c r="AX96" s="380" t="str">
        <v/>
      </c>
      <c r="AY96" s="380" t="str">
        <v/>
      </c>
      <c r="AZ96" s="380"/>
      <c r="BA96" s="380"/>
      <c r="BB96" s="380" t="str">
        <v/>
      </c>
      <c r="BC96" s="380"/>
      <c r="BD96" s="380"/>
      <c r="BE96" s="380" t="str">
        <v/>
      </c>
      <c r="BF96" s="380"/>
      <c r="BG96" s="380"/>
      <c r="BH96" s="380" t="str">
        <v/>
      </c>
      <c r="BI96" s="380"/>
      <c r="BJ96" s="380"/>
      <c r="BK96" s="380" t="str">
        <v/>
      </c>
      <c r="BL96" s="380" t="str">
        <v/>
      </c>
      <c r="BM96" s="380" t="str">
        <v/>
      </c>
      <c r="BN96" s="381" t="str">
        <v/>
      </c>
      <c r="BO96" s="380" t="str">
        <v/>
      </c>
      <c r="BP96" s="380" t="str">
        <v/>
      </c>
      <c r="BQ96" s="380" t="str">
        <v/>
      </c>
      <c r="BR96" s="381" t="str">
        <v/>
      </c>
      <c r="BS96" s="380" t="str">
        <v/>
      </c>
      <c r="BT96" s="380" t="str">
        <v/>
      </c>
      <c r="BU96" s="380" t="str">
        <v/>
      </c>
      <c r="BV96" s="380" t="str">
        <v/>
      </c>
      <c r="BW96" s="380" t="str">
        <v/>
      </c>
      <c r="BX96" s="380"/>
      <c r="BY96" s="380"/>
      <c r="BZ96" s="380" t="str">
        <v/>
      </c>
      <c r="CA96" s="380"/>
      <c r="CB96" s="380"/>
      <c r="CC96" s="380" t="str">
        <v/>
      </c>
      <c r="CD96" s="380"/>
      <c r="CE96" s="380"/>
      <c r="CF96" s="380" t="str">
        <v/>
      </c>
      <c r="CG96" s="380"/>
      <c r="CH96" s="380"/>
      <c r="CI96" s="380" t="str">
        <v/>
      </c>
      <c r="CJ96" s="380" t="str">
        <v/>
      </c>
      <c r="CK96" s="380" t="str">
        <v/>
      </c>
      <c r="CL96" s="381" t="str">
        <v/>
      </c>
      <c r="CM96" s="380" t="str">
        <v/>
      </c>
      <c r="CN96" s="380" t="str">
        <v/>
      </c>
      <c r="CO96" s="380" t="str">
        <v/>
      </c>
      <c r="CP96" s="381" t="str">
        <v/>
      </c>
      <c r="CQ96" s="380" t="str">
        <v/>
      </c>
      <c r="CR96" s="380" t="str">
        <v/>
      </c>
      <c r="CS96" s="380" t="str">
        <v/>
      </c>
      <c r="CT96" s="380" t="str">
        <v/>
      </c>
      <c r="CU96" s="380" t="str">
        <v/>
      </c>
      <c r="CV96" s="380"/>
      <c r="CW96" s="380"/>
      <c r="CX96" s="380" t="str">
        <v/>
      </c>
      <c r="CY96" s="380"/>
      <c r="CZ96" s="380"/>
      <c r="DA96" s="380" t="str">
        <v/>
      </c>
      <c r="DB96" s="380"/>
      <c r="DC96" s="380"/>
      <c r="DD96" s="380" t="str">
        <v/>
      </c>
      <c r="DE96" s="380"/>
      <c r="DF96" s="380"/>
      <c r="DG96" s="380" t="str">
        <v/>
      </c>
      <c r="DH96" s="380" t="str">
        <v/>
      </c>
      <c r="DI96" s="380" t="str">
        <v/>
      </c>
      <c r="DJ96" s="381" t="str">
        <v/>
      </c>
      <c r="DK96" s="380" t="str">
        <v/>
      </c>
      <c r="DL96" s="380" t="str">
        <v/>
      </c>
      <c r="DM96" s="380" t="str">
        <v/>
      </c>
      <c r="DN96" s="381" t="str">
        <v/>
      </c>
      <c r="DO96" s="380" t="str">
        <v/>
      </c>
      <c r="DP96" s="380" t="str">
        <v/>
      </c>
      <c r="DQ96" s="380" t="str">
        <v/>
      </c>
      <c r="DR96" s="380" t="str">
        <v/>
      </c>
      <c r="DS96" s="380" t="str">
        <v/>
      </c>
      <c r="DT96" s="380"/>
      <c r="DU96" s="380"/>
      <c r="DV96" s="380" t="str">
        <v/>
      </c>
      <c r="DW96" s="380"/>
      <c r="DX96" s="380"/>
      <c r="DY96" s="380" t="str">
        <v/>
      </c>
      <c r="DZ96" s="380"/>
      <c r="EA96" s="380"/>
      <c r="EB96" s="380" t="str">
        <v/>
      </c>
      <c r="EC96" s="380"/>
      <c r="ED96" s="380"/>
      <c r="EE96" s="380" t="str">
        <v/>
      </c>
      <c r="EF96" s="380" t="str">
        <v/>
      </c>
      <c r="EG96" s="380" t="str">
        <v/>
      </c>
      <c r="EH96" s="381" t="str">
        <v/>
      </c>
      <c r="EI96" s="380" t="str">
        <v/>
      </c>
      <c r="EJ96" s="380" t="str">
        <v/>
      </c>
      <c r="EK96" s="380" t="str">
        <v/>
      </c>
      <c r="EL96" s="381" t="str">
        <v/>
      </c>
      <c r="EM96" s="382" t="str">
        <v/>
      </c>
      <c r="EN96" s="382" t="str">
        <v/>
      </c>
      <c r="EO96" s="382" t="str">
        <v/>
      </c>
    </row>
    <row r="97" spans="1:145" ht="15.6">
      <c r="A97" s="372" t="str">
        <v/>
      </c>
      <c r="B97" s="373" t="str">
        <v/>
      </c>
      <c r="C97" s="372"/>
      <c r="D97" s="374" t="str">
        <v/>
      </c>
      <c r="E97" s="374" t="str">
        <v/>
      </c>
      <c r="F97" s="374" t="str">
        <v/>
      </c>
      <c r="G97" s="375" t="str">
        <v/>
      </c>
      <c r="H97" s="375" t="str">
        <v/>
      </c>
      <c r="I97" s="375" t="str">
        <v/>
      </c>
      <c r="J97" s="375" t="str">
        <v/>
      </c>
      <c r="K97" s="375" t="str">
        <v/>
      </c>
      <c r="L97" s="375" t="str">
        <v/>
      </c>
      <c r="M97" s="372" t="str">
        <v/>
      </c>
      <c r="N97" s="372" t="str">
        <v/>
      </c>
      <c r="O97" s="372" t="str">
        <v/>
      </c>
      <c r="P97" s="372" t="str">
        <v/>
      </c>
      <c r="Q97" s="372" t="str">
        <v/>
      </c>
      <c r="R97" s="372" t="str">
        <v/>
      </c>
      <c r="S97" s="372" t="str">
        <v/>
      </c>
      <c r="T97" s="372" t="str">
        <v/>
      </c>
      <c r="U97" s="372" t="str">
        <v/>
      </c>
      <c r="V97" s="372" t="str">
        <v/>
      </c>
      <c r="W97" s="372" t="str">
        <v/>
      </c>
      <c r="X97" s="372" t="str">
        <v/>
      </c>
      <c r="Y97" s="372" t="str">
        <v/>
      </c>
      <c r="Z97" s="372" t="str">
        <v/>
      </c>
      <c r="AA97" s="372" t="str">
        <v/>
      </c>
      <c r="AB97" s="372"/>
      <c r="AC97" s="372"/>
      <c r="AD97" s="372" t="str">
        <v/>
      </c>
      <c r="AE97" s="372"/>
      <c r="AF97" s="372"/>
      <c r="AG97" s="376" t="str">
        <v/>
      </c>
      <c r="AH97" s="372"/>
      <c r="AI97" s="372"/>
      <c r="AJ97" s="372" t="str">
        <v/>
      </c>
      <c r="AK97" s="372"/>
      <c r="AL97" s="372"/>
      <c r="AM97" s="377" t="str">
        <v/>
      </c>
      <c r="AN97" s="378" t="str">
        <v/>
      </c>
      <c r="AO97" s="379" t="str">
        <v/>
      </c>
      <c r="AP97" s="379" t="str">
        <v/>
      </c>
      <c r="AQ97" s="376" t="str">
        <v/>
      </c>
      <c r="AR97" s="376" t="str">
        <v/>
      </c>
      <c r="AS97" s="372" t="str">
        <v/>
      </c>
      <c r="AT97" s="379" t="str">
        <v/>
      </c>
      <c r="AU97" s="380" t="str">
        <v/>
      </c>
      <c r="AV97" s="380" t="str">
        <v/>
      </c>
      <c r="AW97" s="380" t="str">
        <v/>
      </c>
      <c r="AX97" s="380" t="str">
        <v/>
      </c>
      <c r="AY97" s="380" t="str">
        <v/>
      </c>
      <c r="AZ97" s="380"/>
      <c r="BA97" s="380"/>
      <c r="BB97" s="380" t="str">
        <v/>
      </c>
      <c r="BC97" s="380"/>
      <c r="BD97" s="380"/>
      <c r="BE97" s="380" t="str">
        <v/>
      </c>
      <c r="BF97" s="380"/>
      <c r="BG97" s="380"/>
      <c r="BH97" s="380" t="str">
        <v/>
      </c>
      <c r="BI97" s="380"/>
      <c r="BJ97" s="380"/>
      <c r="BK97" s="380" t="str">
        <v/>
      </c>
      <c r="BL97" s="380" t="str">
        <v/>
      </c>
      <c r="BM97" s="380" t="str">
        <v/>
      </c>
      <c r="BN97" s="381" t="str">
        <v/>
      </c>
      <c r="BO97" s="380" t="str">
        <v/>
      </c>
      <c r="BP97" s="380" t="str">
        <v/>
      </c>
      <c r="BQ97" s="380" t="str">
        <v/>
      </c>
      <c r="BR97" s="381" t="str">
        <v/>
      </c>
      <c r="BS97" s="380" t="str">
        <v/>
      </c>
      <c r="BT97" s="380" t="str">
        <v/>
      </c>
      <c r="BU97" s="380" t="str">
        <v/>
      </c>
      <c r="BV97" s="380" t="str">
        <v/>
      </c>
      <c r="BW97" s="380" t="str">
        <v/>
      </c>
      <c r="BX97" s="380"/>
      <c r="BY97" s="380"/>
      <c r="BZ97" s="380" t="str">
        <v/>
      </c>
      <c r="CA97" s="380"/>
      <c r="CB97" s="380"/>
      <c r="CC97" s="380" t="str">
        <v/>
      </c>
      <c r="CD97" s="380"/>
      <c r="CE97" s="380"/>
      <c r="CF97" s="380" t="str">
        <v/>
      </c>
      <c r="CG97" s="380"/>
      <c r="CH97" s="380"/>
      <c r="CI97" s="380" t="str">
        <v/>
      </c>
      <c r="CJ97" s="380" t="str">
        <v/>
      </c>
      <c r="CK97" s="380" t="str">
        <v/>
      </c>
      <c r="CL97" s="381" t="str">
        <v/>
      </c>
      <c r="CM97" s="380" t="str">
        <v/>
      </c>
      <c r="CN97" s="380" t="str">
        <v/>
      </c>
      <c r="CO97" s="380" t="str">
        <v/>
      </c>
      <c r="CP97" s="381" t="str">
        <v/>
      </c>
      <c r="CQ97" s="380" t="str">
        <v/>
      </c>
      <c r="CR97" s="380" t="str">
        <v/>
      </c>
      <c r="CS97" s="380" t="str">
        <v/>
      </c>
      <c r="CT97" s="380" t="str">
        <v/>
      </c>
      <c r="CU97" s="380" t="str">
        <v/>
      </c>
      <c r="CV97" s="380"/>
      <c r="CW97" s="380"/>
      <c r="CX97" s="380" t="str">
        <v/>
      </c>
      <c r="CY97" s="380"/>
      <c r="CZ97" s="380"/>
      <c r="DA97" s="380" t="str">
        <v/>
      </c>
      <c r="DB97" s="380"/>
      <c r="DC97" s="380"/>
      <c r="DD97" s="380" t="str">
        <v/>
      </c>
      <c r="DE97" s="380"/>
      <c r="DF97" s="380"/>
      <c r="DG97" s="380" t="str">
        <v/>
      </c>
      <c r="DH97" s="380" t="str">
        <v/>
      </c>
      <c r="DI97" s="380" t="str">
        <v/>
      </c>
      <c r="DJ97" s="381" t="str">
        <v/>
      </c>
      <c r="DK97" s="380" t="str">
        <v/>
      </c>
      <c r="DL97" s="380" t="str">
        <v/>
      </c>
      <c r="DM97" s="380" t="str">
        <v/>
      </c>
      <c r="DN97" s="381" t="str">
        <v/>
      </c>
      <c r="DO97" s="380" t="str">
        <v/>
      </c>
      <c r="DP97" s="380" t="str">
        <v/>
      </c>
      <c r="DQ97" s="380" t="str">
        <v/>
      </c>
      <c r="DR97" s="380" t="str">
        <v/>
      </c>
      <c r="DS97" s="380" t="str">
        <v/>
      </c>
      <c r="DT97" s="380"/>
      <c r="DU97" s="380"/>
      <c r="DV97" s="380" t="str">
        <v/>
      </c>
      <c r="DW97" s="380"/>
      <c r="DX97" s="380"/>
      <c r="DY97" s="380" t="str">
        <v/>
      </c>
      <c r="DZ97" s="380"/>
      <c r="EA97" s="380"/>
      <c r="EB97" s="380" t="str">
        <v/>
      </c>
      <c r="EC97" s="380"/>
      <c r="ED97" s="380"/>
      <c r="EE97" s="380" t="str">
        <v/>
      </c>
      <c r="EF97" s="380" t="str">
        <v/>
      </c>
      <c r="EG97" s="380" t="str">
        <v/>
      </c>
      <c r="EH97" s="381" t="str">
        <v/>
      </c>
      <c r="EI97" s="380" t="str">
        <v/>
      </c>
      <c r="EJ97" s="380" t="str">
        <v/>
      </c>
      <c r="EK97" s="380" t="str">
        <v/>
      </c>
      <c r="EL97" s="381" t="str">
        <v/>
      </c>
      <c r="EM97" s="382" t="str">
        <v/>
      </c>
      <c r="EN97" s="382" t="str">
        <v/>
      </c>
      <c r="EO97" s="382" t="str">
        <v/>
      </c>
    </row>
    <row r="98" spans="1:145" ht="15.6">
      <c r="A98" s="372" t="str">
        <v/>
      </c>
      <c r="B98" s="373" t="str">
        <v/>
      </c>
      <c r="C98" s="372"/>
      <c r="D98" s="374" t="str">
        <v/>
      </c>
      <c r="E98" s="374" t="str">
        <v/>
      </c>
      <c r="F98" s="374" t="str">
        <v/>
      </c>
      <c r="G98" s="375" t="str">
        <v/>
      </c>
      <c r="H98" s="375" t="str">
        <v/>
      </c>
      <c r="I98" s="375" t="str">
        <v/>
      </c>
      <c r="J98" s="375" t="str">
        <v/>
      </c>
      <c r="K98" s="375" t="str">
        <v/>
      </c>
      <c r="L98" s="375" t="str">
        <v/>
      </c>
      <c r="M98" s="372" t="str">
        <v/>
      </c>
      <c r="N98" s="372" t="str">
        <v/>
      </c>
      <c r="O98" s="372" t="str">
        <v/>
      </c>
      <c r="P98" s="372" t="str">
        <v/>
      </c>
      <c r="Q98" s="372" t="str">
        <v/>
      </c>
      <c r="R98" s="372" t="str">
        <v/>
      </c>
      <c r="S98" s="372" t="str">
        <v/>
      </c>
      <c r="T98" s="372" t="str">
        <v/>
      </c>
      <c r="U98" s="372" t="str">
        <v/>
      </c>
      <c r="V98" s="372" t="str">
        <v/>
      </c>
      <c r="W98" s="372" t="str">
        <v/>
      </c>
      <c r="X98" s="372" t="str">
        <v/>
      </c>
      <c r="Y98" s="372" t="str">
        <v/>
      </c>
      <c r="Z98" s="372" t="str">
        <v/>
      </c>
      <c r="AA98" s="372" t="str">
        <v/>
      </c>
      <c r="AB98" s="372"/>
      <c r="AC98" s="372"/>
      <c r="AD98" s="372" t="str">
        <v/>
      </c>
      <c r="AE98" s="372"/>
      <c r="AF98" s="372"/>
      <c r="AG98" s="376" t="str">
        <v/>
      </c>
      <c r="AH98" s="372"/>
      <c r="AI98" s="372"/>
      <c r="AJ98" s="372" t="str">
        <v/>
      </c>
      <c r="AK98" s="372"/>
      <c r="AL98" s="372"/>
      <c r="AM98" s="377" t="str">
        <v/>
      </c>
      <c r="AN98" s="378" t="str">
        <v/>
      </c>
      <c r="AO98" s="379" t="str">
        <v/>
      </c>
      <c r="AP98" s="379" t="str">
        <v/>
      </c>
      <c r="AQ98" s="376" t="str">
        <v/>
      </c>
      <c r="AR98" s="376" t="str">
        <v/>
      </c>
      <c r="AS98" s="372" t="str">
        <v/>
      </c>
      <c r="AT98" s="379" t="str">
        <v/>
      </c>
      <c r="AU98" s="380" t="str">
        <v/>
      </c>
      <c r="AV98" s="380" t="str">
        <v/>
      </c>
      <c r="AW98" s="380" t="str">
        <v/>
      </c>
      <c r="AX98" s="380" t="str">
        <v/>
      </c>
      <c r="AY98" s="380" t="str">
        <v/>
      </c>
      <c r="AZ98" s="380"/>
      <c r="BA98" s="380"/>
      <c r="BB98" s="380" t="str">
        <v/>
      </c>
      <c r="BC98" s="380"/>
      <c r="BD98" s="380"/>
      <c r="BE98" s="380" t="str">
        <v/>
      </c>
      <c r="BF98" s="380"/>
      <c r="BG98" s="380"/>
      <c r="BH98" s="380" t="str">
        <v/>
      </c>
      <c r="BI98" s="380"/>
      <c r="BJ98" s="380"/>
      <c r="BK98" s="380" t="str">
        <v/>
      </c>
      <c r="BL98" s="380" t="str">
        <v/>
      </c>
      <c r="BM98" s="380" t="str">
        <v/>
      </c>
      <c r="BN98" s="381" t="str">
        <v/>
      </c>
      <c r="BO98" s="380" t="str">
        <v/>
      </c>
      <c r="BP98" s="380" t="str">
        <v/>
      </c>
      <c r="BQ98" s="380" t="str">
        <v/>
      </c>
      <c r="BR98" s="381" t="str">
        <v/>
      </c>
      <c r="BS98" s="380" t="str">
        <v/>
      </c>
      <c r="BT98" s="380" t="str">
        <v/>
      </c>
      <c r="BU98" s="380" t="str">
        <v/>
      </c>
      <c r="BV98" s="380" t="str">
        <v/>
      </c>
      <c r="BW98" s="380" t="str">
        <v/>
      </c>
      <c r="BX98" s="380"/>
      <c r="BY98" s="380"/>
      <c r="BZ98" s="380" t="str">
        <v/>
      </c>
      <c r="CA98" s="380"/>
      <c r="CB98" s="380"/>
      <c r="CC98" s="380" t="str">
        <v/>
      </c>
      <c r="CD98" s="380"/>
      <c r="CE98" s="380"/>
      <c r="CF98" s="380" t="str">
        <v/>
      </c>
      <c r="CG98" s="380"/>
      <c r="CH98" s="380"/>
      <c r="CI98" s="380" t="str">
        <v/>
      </c>
      <c r="CJ98" s="380" t="str">
        <v/>
      </c>
      <c r="CK98" s="380" t="str">
        <v/>
      </c>
      <c r="CL98" s="381" t="str">
        <v/>
      </c>
      <c r="CM98" s="380" t="str">
        <v/>
      </c>
      <c r="CN98" s="380" t="str">
        <v/>
      </c>
      <c r="CO98" s="380" t="str">
        <v/>
      </c>
      <c r="CP98" s="381" t="str">
        <v/>
      </c>
      <c r="CQ98" s="380" t="str">
        <v/>
      </c>
      <c r="CR98" s="380" t="str">
        <v/>
      </c>
      <c r="CS98" s="380" t="str">
        <v/>
      </c>
      <c r="CT98" s="380" t="str">
        <v/>
      </c>
      <c r="CU98" s="380" t="str">
        <v/>
      </c>
      <c r="CV98" s="380"/>
      <c r="CW98" s="380"/>
      <c r="CX98" s="380" t="str">
        <v/>
      </c>
      <c r="CY98" s="380"/>
      <c r="CZ98" s="380"/>
      <c r="DA98" s="380" t="str">
        <v/>
      </c>
      <c r="DB98" s="380"/>
      <c r="DC98" s="380"/>
      <c r="DD98" s="380" t="str">
        <v/>
      </c>
      <c r="DE98" s="380"/>
      <c r="DF98" s="380"/>
      <c r="DG98" s="380" t="str">
        <v/>
      </c>
      <c r="DH98" s="380" t="str">
        <v/>
      </c>
      <c r="DI98" s="380" t="str">
        <v/>
      </c>
      <c r="DJ98" s="381" t="str">
        <v/>
      </c>
      <c r="DK98" s="380" t="str">
        <v/>
      </c>
      <c r="DL98" s="380" t="str">
        <v/>
      </c>
      <c r="DM98" s="380" t="str">
        <v/>
      </c>
      <c r="DN98" s="381" t="str">
        <v/>
      </c>
      <c r="DO98" s="380" t="str">
        <v/>
      </c>
      <c r="DP98" s="380" t="str">
        <v/>
      </c>
      <c r="DQ98" s="380" t="str">
        <v/>
      </c>
      <c r="DR98" s="380" t="str">
        <v/>
      </c>
      <c r="DS98" s="380" t="str">
        <v/>
      </c>
      <c r="DT98" s="380"/>
      <c r="DU98" s="380"/>
      <c r="DV98" s="380" t="str">
        <v/>
      </c>
      <c r="DW98" s="380"/>
      <c r="DX98" s="380"/>
      <c r="DY98" s="380" t="str">
        <v/>
      </c>
      <c r="DZ98" s="380"/>
      <c r="EA98" s="380"/>
      <c r="EB98" s="380" t="str">
        <v/>
      </c>
      <c r="EC98" s="380"/>
      <c r="ED98" s="380"/>
      <c r="EE98" s="380" t="str">
        <v/>
      </c>
      <c r="EF98" s="380" t="str">
        <v/>
      </c>
      <c r="EG98" s="380" t="str">
        <v/>
      </c>
      <c r="EH98" s="381" t="str">
        <v/>
      </c>
      <c r="EI98" s="380" t="str">
        <v/>
      </c>
      <c r="EJ98" s="380" t="str">
        <v/>
      </c>
      <c r="EK98" s="380" t="str">
        <v/>
      </c>
      <c r="EL98" s="381" t="str">
        <v/>
      </c>
      <c r="EM98" s="382" t="str">
        <v/>
      </c>
      <c r="EN98" s="382" t="str">
        <v/>
      </c>
      <c r="EO98" s="382" t="str">
        <v/>
      </c>
    </row>
    <row r="99" spans="1:145" ht="15.6">
      <c r="A99" s="372" t="str">
        <v/>
      </c>
      <c r="B99" s="373" t="str">
        <v/>
      </c>
      <c r="C99" s="372"/>
      <c r="D99" s="374" t="str">
        <v/>
      </c>
      <c r="E99" s="374" t="str">
        <v/>
      </c>
      <c r="F99" s="374" t="str">
        <v/>
      </c>
      <c r="G99" s="375" t="str">
        <v/>
      </c>
      <c r="H99" s="375" t="str">
        <v/>
      </c>
      <c r="I99" s="375" t="str">
        <v/>
      </c>
      <c r="J99" s="375" t="str">
        <v/>
      </c>
      <c r="K99" s="375" t="str">
        <v/>
      </c>
      <c r="L99" s="375" t="str">
        <v/>
      </c>
      <c r="M99" s="372" t="str">
        <v/>
      </c>
      <c r="N99" s="372" t="str">
        <v/>
      </c>
      <c r="O99" s="372" t="str">
        <v/>
      </c>
      <c r="P99" s="372" t="str">
        <v/>
      </c>
      <c r="Q99" s="372" t="str">
        <v/>
      </c>
      <c r="R99" s="372" t="str">
        <v/>
      </c>
      <c r="S99" s="372" t="str">
        <v/>
      </c>
      <c r="T99" s="372" t="str">
        <v/>
      </c>
      <c r="U99" s="372" t="str">
        <v/>
      </c>
      <c r="V99" s="372" t="str">
        <v/>
      </c>
      <c r="W99" s="372" t="str">
        <v/>
      </c>
      <c r="X99" s="372" t="str">
        <v/>
      </c>
      <c r="Y99" s="372" t="str">
        <v/>
      </c>
      <c r="Z99" s="372" t="str">
        <v/>
      </c>
      <c r="AA99" s="372" t="str">
        <v/>
      </c>
      <c r="AB99" s="372"/>
      <c r="AC99" s="372"/>
      <c r="AD99" s="372" t="str">
        <v/>
      </c>
      <c r="AE99" s="372"/>
      <c r="AF99" s="372"/>
      <c r="AG99" s="376" t="str">
        <v/>
      </c>
      <c r="AH99" s="372"/>
      <c r="AI99" s="372"/>
      <c r="AJ99" s="372" t="str">
        <v/>
      </c>
      <c r="AK99" s="372"/>
      <c r="AL99" s="372"/>
      <c r="AM99" s="377" t="str">
        <v/>
      </c>
      <c r="AN99" s="378" t="str">
        <v/>
      </c>
      <c r="AO99" s="379" t="str">
        <v/>
      </c>
      <c r="AP99" s="379" t="str">
        <v/>
      </c>
      <c r="AQ99" s="376" t="str">
        <v/>
      </c>
      <c r="AR99" s="376" t="str">
        <v/>
      </c>
      <c r="AS99" s="372" t="str">
        <v/>
      </c>
      <c r="AT99" s="379" t="str">
        <v/>
      </c>
      <c r="AU99" s="380" t="str">
        <v/>
      </c>
      <c r="AV99" s="380" t="str">
        <v/>
      </c>
      <c r="AW99" s="380" t="str">
        <v/>
      </c>
      <c r="AX99" s="380" t="str">
        <v/>
      </c>
      <c r="AY99" s="380" t="str">
        <v/>
      </c>
      <c r="AZ99" s="380"/>
      <c r="BA99" s="380"/>
      <c r="BB99" s="380" t="str">
        <v/>
      </c>
      <c r="BC99" s="380"/>
      <c r="BD99" s="380"/>
      <c r="BE99" s="380" t="str">
        <v/>
      </c>
      <c r="BF99" s="380"/>
      <c r="BG99" s="380"/>
      <c r="BH99" s="380" t="str">
        <v/>
      </c>
      <c r="BI99" s="380"/>
      <c r="BJ99" s="380"/>
      <c r="BK99" s="380" t="str">
        <v/>
      </c>
      <c r="BL99" s="380" t="str">
        <v/>
      </c>
      <c r="BM99" s="380" t="str">
        <v/>
      </c>
      <c r="BN99" s="381" t="str">
        <v/>
      </c>
      <c r="BO99" s="380" t="str">
        <v/>
      </c>
      <c r="BP99" s="380" t="str">
        <v/>
      </c>
      <c r="BQ99" s="380" t="str">
        <v/>
      </c>
      <c r="BR99" s="381" t="str">
        <v/>
      </c>
      <c r="BS99" s="380" t="str">
        <v/>
      </c>
      <c r="BT99" s="380" t="str">
        <v/>
      </c>
      <c r="BU99" s="380" t="str">
        <v/>
      </c>
      <c r="BV99" s="380" t="str">
        <v/>
      </c>
      <c r="BW99" s="380" t="str">
        <v/>
      </c>
      <c r="BX99" s="380"/>
      <c r="BY99" s="380"/>
      <c r="BZ99" s="380" t="str">
        <v/>
      </c>
      <c r="CA99" s="380"/>
      <c r="CB99" s="380"/>
      <c r="CC99" s="380" t="str">
        <v/>
      </c>
      <c r="CD99" s="380"/>
      <c r="CE99" s="380"/>
      <c r="CF99" s="380" t="str">
        <v/>
      </c>
      <c r="CG99" s="380"/>
      <c r="CH99" s="380"/>
      <c r="CI99" s="380" t="str">
        <v/>
      </c>
      <c r="CJ99" s="380" t="str">
        <v/>
      </c>
      <c r="CK99" s="380" t="str">
        <v/>
      </c>
      <c r="CL99" s="381" t="str">
        <v/>
      </c>
      <c r="CM99" s="380" t="str">
        <v/>
      </c>
      <c r="CN99" s="380" t="str">
        <v/>
      </c>
      <c r="CO99" s="380" t="str">
        <v/>
      </c>
      <c r="CP99" s="381" t="str">
        <v/>
      </c>
      <c r="CQ99" s="380" t="str">
        <v/>
      </c>
      <c r="CR99" s="380" t="str">
        <v/>
      </c>
      <c r="CS99" s="380" t="str">
        <v/>
      </c>
      <c r="CT99" s="380" t="str">
        <v/>
      </c>
      <c r="CU99" s="380" t="str">
        <v/>
      </c>
      <c r="CV99" s="380"/>
      <c r="CW99" s="380"/>
      <c r="CX99" s="380" t="str">
        <v/>
      </c>
      <c r="CY99" s="380"/>
      <c r="CZ99" s="380"/>
      <c r="DA99" s="380" t="str">
        <v/>
      </c>
      <c r="DB99" s="380"/>
      <c r="DC99" s="380"/>
      <c r="DD99" s="380" t="str">
        <v/>
      </c>
      <c r="DE99" s="380"/>
      <c r="DF99" s="380"/>
      <c r="DG99" s="380" t="str">
        <v/>
      </c>
      <c r="DH99" s="380" t="str">
        <v/>
      </c>
      <c r="DI99" s="380" t="str">
        <v/>
      </c>
      <c r="DJ99" s="381" t="str">
        <v/>
      </c>
      <c r="DK99" s="380" t="str">
        <v/>
      </c>
      <c r="DL99" s="380" t="str">
        <v/>
      </c>
      <c r="DM99" s="380" t="str">
        <v/>
      </c>
      <c r="DN99" s="381" t="str">
        <v/>
      </c>
      <c r="DO99" s="380" t="str">
        <v/>
      </c>
      <c r="DP99" s="380" t="str">
        <v/>
      </c>
      <c r="DQ99" s="380" t="str">
        <v/>
      </c>
      <c r="DR99" s="380" t="str">
        <v/>
      </c>
      <c r="DS99" s="380" t="str">
        <v/>
      </c>
      <c r="DT99" s="380"/>
      <c r="DU99" s="380"/>
      <c r="DV99" s="380" t="str">
        <v/>
      </c>
      <c r="DW99" s="380"/>
      <c r="DX99" s="380"/>
      <c r="DY99" s="380" t="str">
        <v/>
      </c>
      <c r="DZ99" s="380"/>
      <c r="EA99" s="380"/>
      <c r="EB99" s="380" t="str">
        <v/>
      </c>
      <c r="EC99" s="380"/>
      <c r="ED99" s="380"/>
      <c r="EE99" s="380" t="str">
        <v/>
      </c>
      <c r="EF99" s="380" t="str">
        <v/>
      </c>
      <c r="EG99" s="380" t="str">
        <v/>
      </c>
      <c r="EH99" s="381" t="str">
        <v/>
      </c>
      <c r="EI99" s="380" t="str">
        <v/>
      </c>
      <c r="EJ99" s="380" t="str">
        <v/>
      </c>
      <c r="EK99" s="380" t="str">
        <v/>
      </c>
      <c r="EL99" s="381" t="str">
        <v/>
      </c>
      <c r="EM99" s="382" t="str">
        <v/>
      </c>
      <c r="EN99" s="382" t="str">
        <v/>
      </c>
      <c r="EO99" s="382" t="str">
        <v/>
      </c>
    </row>
    <row r="100" spans="1:145" ht="15.6">
      <c r="A100" s="372" t="str">
        <v/>
      </c>
      <c r="B100" s="373" t="str">
        <v/>
      </c>
      <c r="C100" s="372"/>
      <c r="D100" s="374" t="str">
        <v/>
      </c>
      <c r="E100" s="374" t="str">
        <v/>
      </c>
      <c r="F100" s="374" t="str">
        <v/>
      </c>
      <c r="G100" s="375" t="str">
        <v/>
      </c>
      <c r="H100" s="375" t="str">
        <v/>
      </c>
      <c r="I100" s="375" t="str">
        <v/>
      </c>
      <c r="J100" s="375" t="str">
        <v/>
      </c>
      <c r="K100" s="375" t="str">
        <v/>
      </c>
      <c r="L100" s="375" t="str">
        <v/>
      </c>
      <c r="M100" s="372" t="str">
        <v/>
      </c>
      <c r="N100" s="372" t="str">
        <v/>
      </c>
      <c r="O100" s="372" t="str">
        <v/>
      </c>
      <c r="P100" s="372" t="str">
        <v/>
      </c>
      <c r="Q100" s="372" t="str">
        <v/>
      </c>
      <c r="R100" s="372" t="str">
        <v/>
      </c>
      <c r="S100" s="372" t="str">
        <v/>
      </c>
      <c r="T100" s="372" t="str">
        <v/>
      </c>
      <c r="U100" s="372" t="str">
        <v/>
      </c>
      <c r="V100" s="372" t="str">
        <v/>
      </c>
      <c r="W100" s="372" t="str">
        <v/>
      </c>
      <c r="X100" s="372" t="str">
        <v/>
      </c>
      <c r="Y100" s="372" t="str">
        <v/>
      </c>
      <c r="Z100" s="372" t="str">
        <v/>
      </c>
      <c r="AA100" s="372" t="str">
        <v/>
      </c>
      <c r="AB100" s="372"/>
      <c r="AC100" s="372"/>
      <c r="AD100" s="372" t="str">
        <v/>
      </c>
      <c r="AE100" s="372"/>
      <c r="AF100" s="372"/>
      <c r="AG100" s="376" t="str">
        <v/>
      </c>
      <c r="AH100" s="372"/>
      <c r="AI100" s="372"/>
      <c r="AJ100" s="372" t="str">
        <v/>
      </c>
      <c r="AK100" s="372"/>
      <c r="AL100" s="372"/>
      <c r="AM100" s="377" t="str">
        <v/>
      </c>
      <c r="AN100" s="378" t="str">
        <v/>
      </c>
      <c r="AO100" s="379" t="str">
        <v/>
      </c>
      <c r="AP100" s="379" t="str">
        <v/>
      </c>
      <c r="AQ100" s="376" t="str">
        <v/>
      </c>
      <c r="AR100" s="376" t="str">
        <v/>
      </c>
      <c r="AS100" s="372" t="str">
        <v/>
      </c>
      <c r="AT100" s="379" t="str">
        <v/>
      </c>
      <c r="AU100" s="380" t="str">
        <v/>
      </c>
      <c r="AV100" s="380" t="str">
        <v/>
      </c>
      <c r="AW100" s="380" t="str">
        <v/>
      </c>
      <c r="AX100" s="380" t="str">
        <v/>
      </c>
      <c r="AY100" s="380" t="str">
        <v/>
      </c>
      <c r="AZ100" s="380"/>
      <c r="BA100" s="380"/>
      <c r="BB100" s="380" t="str">
        <v/>
      </c>
      <c r="BC100" s="380"/>
      <c r="BD100" s="380"/>
      <c r="BE100" s="380" t="str">
        <v/>
      </c>
      <c r="BF100" s="380"/>
      <c r="BG100" s="380"/>
      <c r="BH100" s="380" t="str">
        <v/>
      </c>
      <c r="BI100" s="380"/>
      <c r="BJ100" s="380"/>
      <c r="BK100" s="380" t="str">
        <v/>
      </c>
      <c r="BL100" s="380" t="str">
        <v/>
      </c>
      <c r="BM100" s="380" t="str">
        <v/>
      </c>
      <c r="BN100" s="381" t="str">
        <v/>
      </c>
      <c r="BO100" s="380" t="str">
        <v/>
      </c>
      <c r="BP100" s="380" t="str">
        <v/>
      </c>
      <c r="BQ100" s="380" t="str">
        <v/>
      </c>
      <c r="BR100" s="381" t="str">
        <v/>
      </c>
      <c r="BS100" s="380" t="str">
        <v/>
      </c>
      <c r="BT100" s="380" t="str">
        <v/>
      </c>
      <c r="BU100" s="380" t="str">
        <v/>
      </c>
      <c r="BV100" s="380" t="str">
        <v/>
      </c>
      <c r="BW100" s="380" t="str">
        <v/>
      </c>
      <c r="BX100" s="380"/>
      <c r="BY100" s="380"/>
      <c r="BZ100" s="380" t="str">
        <v/>
      </c>
      <c r="CA100" s="380"/>
      <c r="CB100" s="380"/>
      <c r="CC100" s="380" t="str">
        <v/>
      </c>
      <c r="CD100" s="380"/>
      <c r="CE100" s="380"/>
      <c r="CF100" s="380" t="str">
        <v/>
      </c>
      <c r="CG100" s="380"/>
      <c r="CH100" s="380"/>
      <c r="CI100" s="380" t="str">
        <v/>
      </c>
      <c r="CJ100" s="380" t="str">
        <v/>
      </c>
      <c r="CK100" s="380" t="str">
        <v/>
      </c>
      <c r="CL100" s="381" t="str">
        <v/>
      </c>
      <c r="CM100" s="380" t="str">
        <v/>
      </c>
      <c r="CN100" s="380" t="str">
        <v/>
      </c>
      <c r="CO100" s="380" t="str">
        <v/>
      </c>
      <c r="CP100" s="381" t="str">
        <v/>
      </c>
      <c r="CQ100" s="380" t="str">
        <v/>
      </c>
      <c r="CR100" s="380" t="str">
        <v/>
      </c>
      <c r="CS100" s="380" t="str">
        <v/>
      </c>
      <c r="CT100" s="380" t="str">
        <v/>
      </c>
      <c r="CU100" s="380" t="str">
        <v/>
      </c>
      <c r="CV100" s="380"/>
      <c r="CW100" s="380"/>
      <c r="CX100" s="380" t="str">
        <v/>
      </c>
      <c r="CY100" s="380"/>
      <c r="CZ100" s="380"/>
      <c r="DA100" s="380" t="str">
        <v/>
      </c>
      <c r="DB100" s="380"/>
      <c r="DC100" s="380"/>
      <c r="DD100" s="380" t="str">
        <v/>
      </c>
      <c r="DE100" s="380"/>
      <c r="DF100" s="380"/>
      <c r="DG100" s="380" t="str">
        <v/>
      </c>
      <c r="DH100" s="380" t="str">
        <v/>
      </c>
      <c r="DI100" s="380" t="str">
        <v/>
      </c>
      <c r="DJ100" s="381" t="str">
        <v/>
      </c>
      <c r="DK100" s="380" t="str">
        <v/>
      </c>
      <c r="DL100" s="380" t="str">
        <v/>
      </c>
      <c r="DM100" s="380" t="str">
        <v/>
      </c>
      <c r="DN100" s="381" t="str">
        <v/>
      </c>
      <c r="DO100" s="380" t="str">
        <v/>
      </c>
      <c r="DP100" s="380" t="str">
        <v/>
      </c>
      <c r="DQ100" s="380" t="str">
        <v/>
      </c>
      <c r="DR100" s="380" t="str">
        <v/>
      </c>
      <c r="DS100" s="380" t="str">
        <v/>
      </c>
      <c r="DT100" s="380"/>
      <c r="DU100" s="380"/>
      <c r="DV100" s="380" t="str">
        <v/>
      </c>
      <c r="DW100" s="380"/>
      <c r="DX100" s="380"/>
      <c r="DY100" s="380" t="str">
        <v/>
      </c>
      <c r="DZ100" s="380"/>
      <c r="EA100" s="380"/>
      <c r="EB100" s="380" t="str">
        <v/>
      </c>
      <c r="EC100" s="380"/>
      <c r="ED100" s="380"/>
      <c r="EE100" s="380" t="str">
        <v/>
      </c>
      <c r="EF100" s="380" t="str">
        <v/>
      </c>
      <c r="EG100" s="380" t="str">
        <v/>
      </c>
      <c r="EH100" s="381" t="str">
        <v/>
      </c>
      <c r="EI100" s="380" t="str">
        <v/>
      </c>
      <c r="EJ100" s="380" t="str">
        <v/>
      </c>
      <c r="EK100" s="380" t="str">
        <v/>
      </c>
      <c r="EL100" s="381" t="str">
        <v/>
      </c>
      <c r="EM100" s="382" t="str">
        <v/>
      </c>
      <c r="EN100" s="382" t="str">
        <v/>
      </c>
      <c r="EO100" s="382" t="str">
        <v/>
      </c>
    </row>
    <row r="101" spans="1:145" ht="15.6">
      <c r="A101" s="372" t="str">
        <v/>
      </c>
      <c r="B101" s="373" t="str">
        <v/>
      </c>
      <c r="C101" s="372"/>
      <c r="D101" s="374" t="str">
        <v/>
      </c>
      <c r="E101" s="374" t="str">
        <v/>
      </c>
      <c r="F101" s="374" t="str">
        <v/>
      </c>
      <c r="G101" s="375" t="str">
        <v/>
      </c>
      <c r="H101" s="375" t="str">
        <v/>
      </c>
      <c r="I101" s="375" t="str">
        <v/>
      </c>
      <c r="J101" s="375" t="str">
        <v/>
      </c>
      <c r="K101" s="375" t="str">
        <v/>
      </c>
      <c r="L101" s="375" t="str">
        <v/>
      </c>
      <c r="M101" s="372" t="str">
        <v/>
      </c>
      <c r="N101" s="372" t="str">
        <v/>
      </c>
      <c r="O101" s="372" t="str">
        <v/>
      </c>
      <c r="P101" s="372" t="str">
        <v/>
      </c>
      <c r="Q101" s="372" t="str">
        <v/>
      </c>
      <c r="R101" s="372" t="str">
        <v/>
      </c>
      <c r="S101" s="372" t="str">
        <v/>
      </c>
      <c r="T101" s="372" t="str">
        <v/>
      </c>
      <c r="U101" s="372" t="str">
        <v/>
      </c>
      <c r="V101" s="372" t="str">
        <v/>
      </c>
      <c r="W101" s="372" t="str">
        <v/>
      </c>
      <c r="X101" s="372" t="str">
        <v/>
      </c>
      <c r="Y101" s="372" t="str">
        <v/>
      </c>
      <c r="Z101" s="372" t="str">
        <v/>
      </c>
      <c r="AA101" s="372" t="str">
        <v/>
      </c>
      <c r="AB101" s="372"/>
      <c r="AC101" s="372"/>
      <c r="AD101" s="372" t="str">
        <v/>
      </c>
      <c r="AE101" s="372"/>
      <c r="AF101" s="372"/>
      <c r="AG101" s="376" t="str">
        <v/>
      </c>
      <c r="AH101" s="372"/>
      <c r="AI101" s="372"/>
      <c r="AJ101" s="372" t="str">
        <v/>
      </c>
      <c r="AK101" s="372"/>
      <c r="AL101" s="372"/>
      <c r="AM101" s="377" t="str">
        <v/>
      </c>
      <c r="AN101" s="378" t="str">
        <v/>
      </c>
      <c r="AO101" s="379" t="str">
        <v/>
      </c>
      <c r="AP101" s="379" t="str">
        <v/>
      </c>
      <c r="AQ101" s="376" t="str">
        <v/>
      </c>
      <c r="AR101" s="376" t="str">
        <v/>
      </c>
      <c r="AS101" s="372" t="str">
        <v/>
      </c>
      <c r="AT101" s="379" t="str">
        <v/>
      </c>
      <c r="AU101" s="380" t="str">
        <v/>
      </c>
      <c r="AV101" s="380" t="str">
        <v/>
      </c>
      <c r="AW101" s="380" t="str">
        <v/>
      </c>
      <c r="AX101" s="380" t="str">
        <v/>
      </c>
      <c r="AY101" s="380" t="str">
        <v/>
      </c>
      <c r="AZ101" s="380"/>
      <c r="BA101" s="380"/>
      <c r="BB101" s="380" t="str">
        <v/>
      </c>
      <c r="BC101" s="380"/>
      <c r="BD101" s="380"/>
      <c r="BE101" s="380" t="str">
        <v/>
      </c>
      <c r="BF101" s="380"/>
      <c r="BG101" s="380"/>
      <c r="BH101" s="380" t="str">
        <v/>
      </c>
      <c r="BI101" s="380"/>
      <c r="BJ101" s="380"/>
      <c r="BK101" s="380" t="str">
        <v/>
      </c>
      <c r="BL101" s="380" t="str">
        <v/>
      </c>
      <c r="BM101" s="380" t="str">
        <v/>
      </c>
      <c r="BN101" s="381" t="str">
        <v/>
      </c>
      <c r="BO101" s="380" t="str">
        <v/>
      </c>
      <c r="BP101" s="380" t="str">
        <v/>
      </c>
      <c r="BQ101" s="380" t="str">
        <v/>
      </c>
      <c r="BR101" s="381" t="str">
        <v/>
      </c>
      <c r="BS101" s="380" t="str">
        <v/>
      </c>
      <c r="BT101" s="380" t="str">
        <v/>
      </c>
      <c r="BU101" s="380" t="str">
        <v/>
      </c>
      <c r="BV101" s="380" t="str">
        <v/>
      </c>
      <c r="BW101" s="380" t="str">
        <v/>
      </c>
      <c r="BX101" s="380"/>
      <c r="BY101" s="380"/>
      <c r="BZ101" s="380" t="str">
        <v/>
      </c>
      <c r="CA101" s="380"/>
      <c r="CB101" s="380"/>
      <c r="CC101" s="380" t="str">
        <v/>
      </c>
      <c r="CD101" s="380"/>
      <c r="CE101" s="380"/>
      <c r="CF101" s="380" t="str">
        <v/>
      </c>
      <c r="CG101" s="380"/>
      <c r="CH101" s="380"/>
      <c r="CI101" s="380" t="str">
        <v/>
      </c>
      <c r="CJ101" s="380" t="str">
        <v/>
      </c>
      <c r="CK101" s="380" t="str">
        <v/>
      </c>
      <c r="CL101" s="381" t="str">
        <v/>
      </c>
      <c r="CM101" s="380" t="str">
        <v/>
      </c>
      <c r="CN101" s="380" t="str">
        <v/>
      </c>
      <c r="CO101" s="380" t="str">
        <v/>
      </c>
      <c r="CP101" s="381" t="str">
        <v/>
      </c>
      <c r="CQ101" s="380" t="str">
        <v/>
      </c>
      <c r="CR101" s="380" t="str">
        <v/>
      </c>
      <c r="CS101" s="380" t="str">
        <v/>
      </c>
      <c r="CT101" s="380" t="str">
        <v/>
      </c>
      <c r="CU101" s="380" t="str">
        <v/>
      </c>
      <c r="CV101" s="380"/>
      <c r="CW101" s="380"/>
      <c r="CX101" s="380" t="str">
        <v/>
      </c>
      <c r="CY101" s="380"/>
      <c r="CZ101" s="380"/>
      <c r="DA101" s="380" t="str">
        <v/>
      </c>
      <c r="DB101" s="380"/>
      <c r="DC101" s="380"/>
      <c r="DD101" s="380" t="str">
        <v/>
      </c>
      <c r="DE101" s="380"/>
      <c r="DF101" s="380"/>
      <c r="DG101" s="380" t="str">
        <v/>
      </c>
      <c r="DH101" s="380" t="str">
        <v/>
      </c>
      <c r="DI101" s="380" t="str">
        <v/>
      </c>
      <c r="DJ101" s="381" t="str">
        <v/>
      </c>
      <c r="DK101" s="380" t="str">
        <v/>
      </c>
      <c r="DL101" s="380" t="str">
        <v/>
      </c>
      <c r="DM101" s="380" t="str">
        <v/>
      </c>
      <c r="DN101" s="381" t="str">
        <v/>
      </c>
      <c r="DO101" s="380" t="str">
        <v/>
      </c>
      <c r="DP101" s="380" t="str">
        <v/>
      </c>
      <c r="DQ101" s="380" t="str">
        <v/>
      </c>
      <c r="DR101" s="380" t="str">
        <v/>
      </c>
      <c r="DS101" s="380" t="str">
        <v/>
      </c>
      <c r="DT101" s="380"/>
      <c r="DU101" s="380"/>
      <c r="DV101" s="380" t="str">
        <v/>
      </c>
      <c r="DW101" s="380"/>
      <c r="DX101" s="380"/>
      <c r="DY101" s="380" t="str">
        <v/>
      </c>
      <c r="DZ101" s="380"/>
      <c r="EA101" s="380"/>
      <c r="EB101" s="380" t="str">
        <v/>
      </c>
      <c r="EC101" s="380"/>
      <c r="ED101" s="380"/>
      <c r="EE101" s="380" t="str">
        <v/>
      </c>
      <c r="EF101" s="380" t="str">
        <v/>
      </c>
      <c r="EG101" s="380" t="str">
        <v/>
      </c>
      <c r="EH101" s="381" t="str">
        <v/>
      </c>
      <c r="EI101" s="380" t="str">
        <v/>
      </c>
      <c r="EJ101" s="380" t="str">
        <v/>
      </c>
      <c r="EK101" s="380" t="str">
        <v/>
      </c>
      <c r="EL101" s="381" t="str">
        <v/>
      </c>
      <c r="EM101" s="382" t="str">
        <v/>
      </c>
      <c r="EN101" s="382" t="str">
        <v/>
      </c>
      <c r="EO101" s="382" t="str">
        <v/>
      </c>
    </row>
    <row r="102" spans="1:145" ht="15.6">
      <c r="A102" s="372" t="str">
        <v/>
      </c>
      <c r="B102" s="373" t="str">
        <v/>
      </c>
      <c r="C102" s="372"/>
      <c r="D102" s="374" t="str">
        <v/>
      </c>
      <c r="E102" s="374" t="str">
        <v/>
      </c>
      <c r="F102" s="374" t="str">
        <v/>
      </c>
      <c r="G102" s="375" t="str">
        <v/>
      </c>
      <c r="H102" s="375" t="str">
        <v/>
      </c>
      <c r="I102" s="375" t="str">
        <v/>
      </c>
      <c r="J102" s="375" t="str">
        <v/>
      </c>
      <c r="K102" s="375" t="str">
        <v/>
      </c>
      <c r="L102" s="375" t="str">
        <v/>
      </c>
      <c r="M102" s="372" t="str">
        <v/>
      </c>
      <c r="N102" s="372" t="str">
        <v/>
      </c>
      <c r="O102" s="372" t="str">
        <v/>
      </c>
      <c r="P102" s="372" t="str">
        <v/>
      </c>
      <c r="Q102" s="372" t="str">
        <v/>
      </c>
      <c r="R102" s="372" t="str">
        <v/>
      </c>
      <c r="S102" s="372" t="str">
        <v/>
      </c>
      <c r="T102" s="372" t="str">
        <v/>
      </c>
      <c r="U102" s="372" t="str">
        <v/>
      </c>
      <c r="V102" s="372" t="str">
        <v/>
      </c>
      <c r="W102" s="372" t="str">
        <v/>
      </c>
      <c r="X102" s="372" t="str">
        <v/>
      </c>
      <c r="Y102" s="372" t="str">
        <v/>
      </c>
      <c r="Z102" s="372" t="str">
        <v/>
      </c>
      <c r="AA102" s="372" t="str">
        <v/>
      </c>
      <c r="AB102" s="372"/>
      <c r="AC102" s="372"/>
      <c r="AD102" s="372" t="str">
        <v/>
      </c>
      <c r="AE102" s="372"/>
      <c r="AF102" s="372"/>
      <c r="AG102" s="376" t="str">
        <v/>
      </c>
      <c r="AH102" s="372"/>
      <c r="AI102" s="372"/>
      <c r="AJ102" s="372" t="str">
        <v/>
      </c>
      <c r="AK102" s="372"/>
      <c r="AL102" s="372"/>
      <c r="AM102" s="377" t="str">
        <v/>
      </c>
      <c r="AN102" s="378" t="str">
        <v/>
      </c>
      <c r="AO102" s="379" t="str">
        <v/>
      </c>
      <c r="AP102" s="379" t="str">
        <v/>
      </c>
      <c r="AQ102" s="376" t="str">
        <v/>
      </c>
      <c r="AR102" s="376" t="str">
        <v/>
      </c>
      <c r="AS102" s="372" t="str">
        <v/>
      </c>
      <c r="AT102" s="379" t="str">
        <v/>
      </c>
      <c r="AU102" s="380" t="str">
        <v/>
      </c>
      <c r="AV102" s="380" t="str">
        <v/>
      </c>
      <c r="AW102" s="380" t="str">
        <v/>
      </c>
      <c r="AX102" s="380" t="str">
        <v/>
      </c>
      <c r="AY102" s="380" t="str">
        <v/>
      </c>
      <c r="AZ102" s="380"/>
      <c r="BA102" s="380"/>
      <c r="BB102" s="380" t="str">
        <v/>
      </c>
      <c r="BC102" s="380"/>
      <c r="BD102" s="380"/>
      <c r="BE102" s="380" t="str">
        <v/>
      </c>
      <c r="BF102" s="380"/>
      <c r="BG102" s="380"/>
      <c r="BH102" s="380" t="str">
        <v/>
      </c>
      <c r="BI102" s="380"/>
      <c r="BJ102" s="380"/>
      <c r="BK102" s="380" t="str">
        <v/>
      </c>
      <c r="BL102" s="380" t="str">
        <v/>
      </c>
      <c r="BM102" s="380" t="str">
        <v/>
      </c>
      <c r="BN102" s="381" t="str">
        <v/>
      </c>
      <c r="BO102" s="380" t="str">
        <v/>
      </c>
      <c r="BP102" s="380" t="str">
        <v/>
      </c>
      <c r="BQ102" s="380" t="str">
        <v/>
      </c>
      <c r="BR102" s="381" t="str">
        <v/>
      </c>
      <c r="BS102" s="380" t="str">
        <v/>
      </c>
      <c r="BT102" s="380" t="str">
        <v/>
      </c>
      <c r="BU102" s="380" t="str">
        <v/>
      </c>
      <c r="BV102" s="380" t="str">
        <v/>
      </c>
      <c r="BW102" s="380" t="str">
        <v/>
      </c>
      <c r="BX102" s="380"/>
      <c r="BY102" s="380"/>
      <c r="BZ102" s="380" t="str">
        <v/>
      </c>
      <c r="CA102" s="380"/>
      <c r="CB102" s="380"/>
      <c r="CC102" s="380" t="str">
        <v/>
      </c>
      <c r="CD102" s="380"/>
      <c r="CE102" s="380"/>
      <c r="CF102" s="380" t="str">
        <v/>
      </c>
      <c r="CG102" s="380"/>
      <c r="CH102" s="380"/>
      <c r="CI102" s="380" t="str">
        <v/>
      </c>
      <c r="CJ102" s="380" t="str">
        <v/>
      </c>
      <c r="CK102" s="380" t="str">
        <v/>
      </c>
      <c r="CL102" s="381" t="str">
        <v/>
      </c>
      <c r="CM102" s="380" t="str">
        <v/>
      </c>
      <c r="CN102" s="380" t="str">
        <v/>
      </c>
      <c r="CO102" s="380" t="str">
        <v/>
      </c>
      <c r="CP102" s="381" t="str">
        <v/>
      </c>
      <c r="CQ102" s="380" t="str">
        <v/>
      </c>
      <c r="CR102" s="380" t="str">
        <v/>
      </c>
      <c r="CS102" s="380" t="str">
        <v/>
      </c>
      <c r="CT102" s="380" t="str">
        <v/>
      </c>
      <c r="CU102" s="380" t="str">
        <v/>
      </c>
      <c r="CV102" s="380"/>
      <c r="CW102" s="380"/>
      <c r="CX102" s="380" t="str">
        <v/>
      </c>
      <c r="CY102" s="380"/>
      <c r="CZ102" s="380"/>
      <c r="DA102" s="380" t="str">
        <v/>
      </c>
      <c r="DB102" s="380"/>
      <c r="DC102" s="380"/>
      <c r="DD102" s="380" t="str">
        <v/>
      </c>
      <c r="DE102" s="380"/>
      <c r="DF102" s="380"/>
      <c r="DG102" s="380" t="str">
        <v/>
      </c>
      <c r="DH102" s="380" t="str">
        <v/>
      </c>
      <c r="DI102" s="380" t="str">
        <v/>
      </c>
      <c r="DJ102" s="381" t="str">
        <v/>
      </c>
      <c r="DK102" s="380" t="str">
        <v/>
      </c>
      <c r="DL102" s="380" t="str">
        <v/>
      </c>
      <c r="DM102" s="380" t="str">
        <v/>
      </c>
      <c r="DN102" s="381" t="str">
        <v/>
      </c>
      <c r="DO102" s="380" t="str">
        <v/>
      </c>
      <c r="DP102" s="380" t="str">
        <v/>
      </c>
      <c r="DQ102" s="380" t="str">
        <v/>
      </c>
      <c r="DR102" s="380" t="str">
        <v/>
      </c>
      <c r="DS102" s="380" t="str">
        <v/>
      </c>
      <c r="DT102" s="380"/>
      <c r="DU102" s="380"/>
      <c r="DV102" s="380" t="str">
        <v/>
      </c>
      <c r="DW102" s="380"/>
      <c r="DX102" s="380"/>
      <c r="DY102" s="380" t="str">
        <v/>
      </c>
      <c r="DZ102" s="380"/>
      <c r="EA102" s="380"/>
      <c r="EB102" s="380" t="str">
        <v/>
      </c>
      <c r="EC102" s="380"/>
      <c r="ED102" s="380"/>
      <c r="EE102" s="380" t="str">
        <v/>
      </c>
      <c r="EF102" s="380" t="str">
        <v/>
      </c>
      <c r="EG102" s="380" t="str">
        <v/>
      </c>
      <c r="EH102" s="381" t="str">
        <v/>
      </c>
      <c r="EI102" s="380" t="str">
        <v/>
      </c>
      <c r="EJ102" s="380" t="str">
        <v/>
      </c>
      <c r="EK102" s="380" t="str">
        <v/>
      </c>
      <c r="EL102" s="381" t="str">
        <v/>
      </c>
      <c r="EM102" s="382" t="str">
        <v/>
      </c>
      <c r="EN102" s="382" t="str">
        <v/>
      </c>
      <c r="EO102" s="382" t="str">
        <v/>
      </c>
    </row>
    <row r="103" spans="1:145" ht="15.6">
      <c r="A103" s="372" t="str">
        <v/>
      </c>
      <c r="B103" s="373" t="str">
        <v/>
      </c>
      <c r="C103" s="372"/>
      <c r="D103" s="374" t="str">
        <v/>
      </c>
      <c r="E103" s="374" t="str">
        <v/>
      </c>
      <c r="F103" s="374" t="str">
        <v/>
      </c>
      <c r="G103" s="375" t="str">
        <v/>
      </c>
      <c r="H103" s="375" t="str">
        <v/>
      </c>
      <c r="I103" s="375" t="str">
        <v/>
      </c>
      <c r="J103" s="375" t="str">
        <v/>
      </c>
      <c r="K103" s="375" t="str">
        <v/>
      </c>
      <c r="L103" s="375" t="str">
        <v/>
      </c>
      <c r="M103" s="372" t="str">
        <v/>
      </c>
      <c r="N103" s="372" t="str">
        <v/>
      </c>
      <c r="O103" s="372" t="str">
        <v/>
      </c>
      <c r="P103" s="372" t="str">
        <v/>
      </c>
      <c r="Q103" s="372" t="str">
        <v/>
      </c>
      <c r="R103" s="372" t="str">
        <v/>
      </c>
      <c r="S103" s="372" t="str">
        <v/>
      </c>
      <c r="T103" s="372" t="str">
        <v/>
      </c>
      <c r="U103" s="372" t="str">
        <v/>
      </c>
      <c r="V103" s="372" t="str">
        <v/>
      </c>
      <c r="W103" s="372" t="str">
        <v/>
      </c>
      <c r="X103" s="372" t="str">
        <v/>
      </c>
      <c r="Y103" s="372" t="str">
        <v/>
      </c>
      <c r="Z103" s="372" t="str">
        <v/>
      </c>
      <c r="AA103" s="372" t="str">
        <v/>
      </c>
      <c r="AB103" s="372"/>
      <c r="AC103" s="372"/>
      <c r="AD103" s="372" t="str">
        <v/>
      </c>
      <c r="AE103" s="372"/>
      <c r="AF103" s="372"/>
      <c r="AG103" s="376" t="str">
        <v/>
      </c>
      <c r="AH103" s="372"/>
      <c r="AI103" s="372"/>
      <c r="AJ103" s="372" t="str">
        <v/>
      </c>
      <c r="AK103" s="372"/>
      <c r="AL103" s="372"/>
      <c r="AM103" s="377" t="str">
        <v/>
      </c>
      <c r="AN103" s="378" t="str">
        <v/>
      </c>
      <c r="AO103" s="379" t="str">
        <v/>
      </c>
      <c r="AP103" s="379" t="str">
        <v/>
      </c>
      <c r="AQ103" s="376" t="str">
        <v/>
      </c>
      <c r="AR103" s="376" t="str">
        <v/>
      </c>
      <c r="AS103" s="372" t="str">
        <v/>
      </c>
      <c r="AT103" s="379" t="str">
        <v/>
      </c>
      <c r="AU103" s="380" t="str">
        <v/>
      </c>
      <c r="AV103" s="380" t="str">
        <v/>
      </c>
      <c r="AW103" s="380" t="str">
        <v/>
      </c>
      <c r="AX103" s="380" t="str">
        <v/>
      </c>
      <c r="AY103" s="380" t="str">
        <v/>
      </c>
      <c r="AZ103" s="380"/>
      <c r="BA103" s="380"/>
      <c r="BB103" s="380" t="str">
        <v/>
      </c>
      <c r="BC103" s="380"/>
      <c r="BD103" s="380"/>
      <c r="BE103" s="380" t="str">
        <v/>
      </c>
      <c r="BF103" s="380"/>
      <c r="BG103" s="380"/>
      <c r="BH103" s="380" t="str">
        <v/>
      </c>
      <c r="BI103" s="380"/>
      <c r="BJ103" s="380"/>
      <c r="BK103" s="380" t="str">
        <v/>
      </c>
      <c r="BL103" s="380" t="str">
        <v/>
      </c>
      <c r="BM103" s="380" t="str">
        <v/>
      </c>
      <c r="BN103" s="381" t="str">
        <v/>
      </c>
      <c r="BO103" s="380" t="str">
        <v/>
      </c>
      <c r="BP103" s="380" t="str">
        <v/>
      </c>
      <c r="BQ103" s="380" t="str">
        <v/>
      </c>
      <c r="BR103" s="381" t="str">
        <v/>
      </c>
      <c r="BS103" s="380" t="str">
        <v/>
      </c>
      <c r="BT103" s="380" t="str">
        <v/>
      </c>
      <c r="BU103" s="380" t="str">
        <v/>
      </c>
      <c r="BV103" s="380" t="str">
        <v/>
      </c>
      <c r="BW103" s="380" t="str">
        <v/>
      </c>
      <c r="BX103" s="380"/>
      <c r="BY103" s="380"/>
      <c r="BZ103" s="380" t="str">
        <v/>
      </c>
      <c r="CA103" s="380"/>
      <c r="CB103" s="380"/>
      <c r="CC103" s="380" t="str">
        <v/>
      </c>
      <c r="CD103" s="380"/>
      <c r="CE103" s="380"/>
      <c r="CF103" s="380" t="str">
        <v/>
      </c>
      <c r="CG103" s="380"/>
      <c r="CH103" s="380"/>
      <c r="CI103" s="380" t="str">
        <v/>
      </c>
      <c r="CJ103" s="380" t="str">
        <v/>
      </c>
      <c r="CK103" s="380" t="str">
        <v/>
      </c>
      <c r="CL103" s="381" t="str">
        <v/>
      </c>
      <c r="CM103" s="380" t="str">
        <v/>
      </c>
      <c r="CN103" s="380" t="str">
        <v/>
      </c>
      <c r="CO103" s="380" t="str">
        <v/>
      </c>
      <c r="CP103" s="381" t="str">
        <v/>
      </c>
      <c r="CQ103" s="380" t="str">
        <v/>
      </c>
      <c r="CR103" s="380" t="str">
        <v/>
      </c>
      <c r="CS103" s="380" t="str">
        <v/>
      </c>
      <c r="CT103" s="380" t="str">
        <v/>
      </c>
      <c r="CU103" s="380" t="str">
        <v/>
      </c>
      <c r="CV103" s="380"/>
      <c r="CW103" s="380"/>
      <c r="CX103" s="380" t="str">
        <v/>
      </c>
      <c r="CY103" s="380"/>
      <c r="CZ103" s="380"/>
      <c r="DA103" s="380" t="str">
        <v/>
      </c>
      <c r="DB103" s="380"/>
      <c r="DC103" s="380"/>
      <c r="DD103" s="380" t="str">
        <v/>
      </c>
      <c r="DE103" s="380"/>
      <c r="DF103" s="380"/>
      <c r="DG103" s="380" t="str">
        <v/>
      </c>
      <c r="DH103" s="380" t="str">
        <v/>
      </c>
      <c r="DI103" s="380" t="str">
        <v/>
      </c>
      <c r="DJ103" s="381" t="str">
        <v/>
      </c>
      <c r="DK103" s="380" t="str">
        <v/>
      </c>
      <c r="DL103" s="380" t="str">
        <v/>
      </c>
      <c r="DM103" s="380" t="str">
        <v/>
      </c>
      <c r="DN103" s="381" t="str">
        <v/>
      </c>
      <c r="DO103" s="380" t="str">
        <v/>
      </c>
      <c r="DP103" s="380" t="str">
        <v/>
      </c>
      <c r="DQ103" s="380" t="str">
        <v/>
      </c>
      <c r="DR103" s="380" t="str">
        <v/>
      </c>
      <c r="DS103" s="380" t="str">
        <v/>
      </c>
      <c r="DT103" s="380"/>
      <c r="DU103" s="380"/>
      <c r="DV103" s="380" t="str">
        <v/>
      </c>
      <c r="DW103" s="380"/>
      <c r="DX103" s="380"/>
      <c r="DY103" s="380" t="str">
        <v/>
      </c>
      <c r="DZ103" s="380"/>
      <c r="EA103" s="380"/>
      <c r="EB103" s="380" t="str">
        <v/>
      </c>
      <c r="EC103" s="380"/>
      <c r="ED103" s="380"/>
      <c r="EE103" s="380" t="str">
        <v/>
      </c>
      <c r="EF103" s="380" t="str">
        <v/>
      </c>
      <c r="EG103" s="380" t="str">
        <v/>
      </c>
      <c r="EH103" s="381" t="str">
        <v/>
      </c>
      <c r="EI103" s="380" t="str">
        <v/>
      </c>
      <c r="EJ103" s="380" t="str">
        <v/>
      </c>
      <c r="EK103" s="380" t="str">
        <v/>
      </c>
      <c r="EL103" s="381" t="str">
        <v/>
      </c>
      <c r="EM103" s="382" t="str">
        <v/>
      </c>
      <c r="EN103" s="382" t="str">
        <v/>
      </c>
      <c r="EO103" s="382" t="str">
        <v/>
      </c>
    </row>
    <row r="104" spans="1:145" ht="15.6">
      <c r="A104" s="372" t="str">
        <v/>
      </c>
      <c r="B104" s="373" t="str">
        <v/>
      </c>
      <c r="C104" s="372"/>
      <c r="D104" s="374" t="str">
        <v/>
      </c>
      <c r="E104" s="374" t="str">
        <v/>
      </c>
      <c r="F104" s="374" t="str">
        <v/>
      </c>
      <c r="G104" s="375" t="str">
        <v/>
      </c>
      <c r="H104" s="375" t="str">
        <v/>
      </c>
      <c r="I104" s="375" t="str">
        <v/>
      </c>
      <c r="J104" s="375" t="str">
        <v/>
      </c>
      <c r="K104" s="375" t="str">
        <v/>
      </c>
      <c r="L104" s="375" t="str">
        <v/>
      </c>
      <c r="M104" s="372" t="str">
        <v/>
      </c>
      <c r="N104" s="372" t="str">
        <v/>
      </c>
      <c r="O104" s="372" t="str">
        <v/>
      </c>
      <c r="P104" s="372" t="str">
        <v/>
      </c>
      <c r="Q104" s="372" t="str">
        <v/>
      </c>
      <c r="R104" s="372" t="str">
        <v/>
      </c>
      <c r="S104" s="372" t="str">
        <v/>
      </c>
      <c r="T104" s="372" t="str">
        <v/>
      </c>
      <c r="U104" s="372" t="str">
        <v/>
      </c>
      <c r="V104" s="372" t="str">
        <v/>
      </c>
      <c r="W104" s="372" t="str">
        <v/>
      </c>
      <c r="X104" s="372" t="str">
        <v/>
      </c>
      <c r="Y104" s="372" t="str">
        <v/>
      </c>
      <c r="Z104" s="372" t="str">
        <v/>
      </c>
      <c r="AA104" s="372" t="str">
        <v/>
      </c>
      <c r="AB104" s="372"/>
      <c r="AC104" s="372"/>
      <c r="AD104" s="372" t="str">
        <v/>
      </c>
      <c r="AE104" s="372"/>
      <c r="AF104" s="372"/>
      <c r="AG104" s="376" t="str">
        <v/>
      </c>
      <c r="AH104" s="372"/>
      <c r="AI104" s="372"/>
      <c r="AJ104" s="372" t="str">
        <v/>
      </c>
      <c r="AK104" s="372"/>
      <c r="AL104" s="372"/>
      <c r="AM104" s="377" t="str">
        <v/>
      </c>
      <c r="AN104" s="378" t="str">
        <v/>
      </c>
      <c r="AO104" s="379" t="str">
        <v/>
      </c>
      <c r="AP104" s="379" t="str">
        <v/>
      </c>
      <c r="AQ104" s="376" t="str">
        <v/>
      </c>
      <c r="AR104" s="376" t="str">
        <v/>
      </c>
      <c r="AS104" s="372" t="str">
        <v/>
      </c>
      <c r="AT104" s="379" t="str">
        <v/>
      </c>
      <c r="AU104" s="380" t="str">
        <v/>
      </c>
      <c r="AV104" s="380" t="str">
        <v/>
      </c>
      <c r="AW104" s="380" t="str">
        <v/>
      </c>
      <c r="AX104" s="380" t="str">
        <v/>
      </c>
      <c r="AY104" s="380" t="str">
        <v/>
      </c>
      <c r="AZ104" s="380"/>
      <c r="BA104" s="380"/>
      <c r="BB104" s="380" t="str">
        <v/>
      </c>
      <c r="BC104" s="380"/>
      <c r="BD104" s="380"/>
      <c r="BE104" s="380" t="str">
        <v/>
      </c>
      <c r="BF104" s="380"/>
      <c r="BG104" s="380"/>
      <c r="BH104" s="380" t="str">
        <v/>
      </c>
      <c r="BI104" s="380"/>
      <c r="BJ104" s="380"/>
      <c r="BK104" s="380" t="str">
        <v/>
      </c>
      <c r="BL104" s="380" t="str">
        <v/>
      </c>
      <c r="BM104" s="380" t="str">
        <v/>
      </c>
      <c r="BN104" s="381" t="str">
        <v/>
      </c>
      <c r="BO104" s="380" t="str">
        <v/>
      </c>
      <c r="BP104" s="380" t="str">
        <v/>
      </c>
      <c r="BQ104" s="380" t="str">
        <v/>
      </c>
      <c r="BR104" s="381" t="str">
        <v/>
      </c>
      <c r="BS104" s="380" t="str">
        <v/>
      </c>
      <c r="BT104" s="380" t="str">
        <v/>
      </c>
      <c r="BU104" s="380" t="str">
        <v/>
      </c>
      <c r="BV104" s="380" t="str">
        <v/>
      </c>
      <c r="BW104" s="380" t="str">
        <v/>
      </c>
      <c r="BX104" s="380"/>
      <c r="BY104" s="380"/>
      <c r="BZ104" s="380" t="str">
        <v/>
      </c>
      <c r="CA104" s="380"/>
      <c r="CB104" s="380"/>
      <c r="CC104" s="380" t="str">
        <v/>
      </c>
      <c r="CD104" s="380"/>
      <c r="CE104" s="380"/>
      <c r="CF104" s="380" t="str">
        <v/>
      </c>
      <c r="CG104" s="380"/>
      <c r="CH104" s="380"/>
      <c r="CI104" s="380" t="str">
        <v/>
      </c>
      <c r="CJ104" s="380" t="str">
        <v/>
      </c>
      <c r="CK104" s="380" t="str">
        <v/>
      </c>
      <c r="CL104" s="381" t="str">
        <v/>
      </c>
      <c r="CM104" s="380" t="str">
        <v/>
      </c>
      <c r="CN104" s="380" t="str">
        <v/>
      </c>
      <c r="CO104" s="380" t="str">
        <v/>
      </c>
      <c r="CP104" s="381" t="str">
        <v/>
      </c>
      <c r="CQ104" s="380" t="str">
        <v/>
      </c>
      <c r="CR104" s="380" t="str">
        <v/>
      </c>
      <c r="CS104" s="380" t="str">
        <v/>
      </c>
      <c r="CT104" s="380" t="str">
        <v/>
      </c>
      <c r="CU104" s="380" t="str">
        <v/>
      </c>
      <c r="CV104" s="380"/>
      <c r="CW104" s="380"/>
      <c r="CX104" s="380" t="str">
        <v/>
      </c>
      <c r="CY104" s="380"/>
      <c r="CZ104" s="380"/>
      <c r="DA104" s="380" t="str">
        <v/>
      </c>
      <c r="DB104" s="380"/>
      <c r="DC104" s="380"/>
      <c r="DD104" s="380" t="str">
        <v/>
      </c>
      <c r="DE104" s="380"/>
      <c r="DF104" s="380"/>
      <c r="DG104" s="380" t="str">
        <v/>
      </c>
      <c r="DH104" s="380" t="str">
        <v/>
      </c>
      <c r="DI104" s="380" t="str">
        <v/>
      </c>
      <c r="DJ104" s="381" t="str">
        <v/>
      </c>
      <c r="DK104" s="380" t="str">
        <v/>
      </c>
      <c r="DL104" s="380" t="str">
        <v/>
      </c>
      <c r="DM104" s="380" t="str">
        <v/>
      </c>
      <c r="DN104" s="381" t="str">
        <v/>
      </c>
      <c r="DO104" s="380" t="str">
        <v/>
      </c>
      <c r="DP104" s="380" t="str">
        <v/>
      </c>
      <c r="DQ104" s="380" t="str">
        <v/>
      </c>
      <c r="DR104" s="380" t="str">
        <v/>
      </c>
      <c r="DS104" s="380" t="str">
        <v/>
      </c>
      <c r="DT104" s="380"/>
      <c r="DU104" s="380"/>
      <c r="DV104" s="380" t="str">
        <v/>
      </c>
      <c r="DW104" s="380"/>
      <c r="DX104" s="380"/>
      <c r="DY104" s="380" t="str">
        <v/>
      </c>
      <c r="DZ104" s="380"/>
      <c r="EA104" s="380"/>
      <c r="EB104" s="380" t="str">
        <v/>
      </c>
      <c r="EC104" s="380"/>
      <c r="ED104" s="380"/>
      <c r="EE104" s="380" t="str">
        <v/>
      </c>
      <c r="EF104" s="380" t="str">
        <v/>
      </c>
      <c r="EG104" s="380" t="str">
        <v/>
      </c>
      <c r="EH104" s="381" t="str">
        <v/>
      </c>
      <c r="EI104" s="380" t="str">
        <v/>
      </c>
      <c r="EJ104" s="380" t="str">
        <v/>
      </c>
      <c r="EK104" s="380" t="str">
        <v/>
      </c>
      <c r="EL104" s="381" t="str">
        <v/>
      </c>
      <c r="EM104" s="382" t="str">
        <v/>
      </c>
      <c r="EN104" s="382" t="str">
        <v/>
      </c>
      <c r="EO104" s="382" t="str">
        <v/>
      </c>
    </row>
    <row r="105" spans="1:145" ht="15.6">
      <c r="A105" s="372" t="str">
        <v/>
      </c>
      <c r="B105" s="373" t="str">
        <v/>
      </c>
      <c r="C105" s="372"/>
      <c r="D105" s="374" t="str">
        <v/>
      </c>
      <c r="E105" s="374" t="str">
        <v/>
      </c>
      <c r="F105" s="374" t="str">
        <v/>
      </c>
      <c r="G105" s="375" t="str">
        <v/>
      </c>
      <c r="H105" s="375" t="str">
        <v/>
      </c>
      <c r="I105" s="375" t="str">
        <v/>
      </c>
      <c r="J105" s="375" t="str">
        <v/>
      </c>
      <c r="K105" s="375" t="str">
        <v/>
      </c>
      <c r="L105" s="375" t="str">
        <v/>
      </c>
      <c r="M105" s="372" t="str">
        <v/>
      </c>
      <c r="N105" s="372" t="str">
        <v/>
      </c>
      <c r="O105" s="372" t="str">
        <v/>
      </c>
      <c r="P105" s="372" t="str">
        <v/>
      </c>
      <c r="Q105" s="372" t="str">
        <v/>
      </c>
      <c r="R105" s="372" t="str">
        <v/>
      </c>
      <c r="S105" s="372" t="str">
        <v/>
      </c>
      <c r="T105" s="372" t="str">
        <v/>
      </c>
      <c r="U105" s="372" t="str">
        <v/>
      </c>
      <c r="V105" s="372" t="str">
        <v/>
      </c>
      <c r="W105" s="372" t="str">
        <v/>
      </c>
      <c r="X105" s="372" t="str">
        <v/>
      </c>
      <c r="Y105" s="372" t="str">
        <v/>
      </c>
      <c r="Z105" s="372" t="str">
        <v/>
      </c>
      <c r="AA105" s="372" t="str">
        <v/>
      </c>
      <c r="AB105" s="372"/>
      <c r="AC105" s="372"/>
      <c r="AD105" s="372" t="str">
        <v/>
      </c>
      <c r="AE105" s="372"/>
      <c r="AF105" s="372"/>
      <c r="AG105" s="376" t="str">
        <v/>
      </c>
      <c r="AH105" s="372"/>
      <c r="AI105" s="372"/>
      <c r="AJ105" s="372" t="str">
        <v/>
      </c>
      <c r="AK105" s="372"/>
      <c r="AL105" s="372"/>
      <c r="AM105" s="377" t="str">
        <v/>
      </c>
      <c r="AN105" s="378" t="str">
        <v/>
      </c>
      <c r="AO105" s="379" t="str">
        <v/>
      </c>
      <c r="AP105" s="379" t="str">
        <v/>
      </c>
      <c r="AQ105" s="376" t="str">
        <v/>
      </c>
      <c r="AR105" s="376" t="str">
        <v/>
      </c>
      <c r="AS105" s="372" t="str">
        <v/>
      </c>
      <c r="AT105" s="379" t="str">
        <v/>
      </c>
      <c r="AU105" s="380" t="str">
        <v/>
      </c>
      <c r="AV105" s="380" t="str">
        <v/>
      </c>
      <c r="AW105" s="380" t="str">
        <v/>
      </c>
      <c r="AX105" s="380" t="str">
        <v/>
      </c>
      <c r="AY105" s="380" t="str">
        <v/>
      </c>
      <c r="AZ105" s="380"/>
      <c r="BA105" s="380"/>
      <c r="BB105" s="380" t="str">
        <v/>
      </c>
      <c r="BC105" s="380"/>
      <c r="BD105" s="380"/>
      <c r="BE105" s="380" t="str">
        <v/>
      </c>
      <c r="BF105" s="380"/>
      <c r="BG105" s="380"/>
      <c r="BH105" s="380" t="str">
        <v/>
      </c>
      <c r="BI105" s="380"/>
      <c r="BJ105" s="380"/>
      <c r="BK105" s="380" t="str">
        <v/>
      </c>
      <c r="BL105" s="380" t="str">
        <v/>
      </c>
      <c r="BM105" s="380" t="str">
        <v/>
      </c>
      <c r="BN105" s="381" t="str">
        <v/>
      </c>
      <c r="BO105" s="380" t="str">
        <v/>
      </c>
      <c r="BP105" s="380" t="str">
        <v/>
      </c>
      <c r="BQ105" s="380" t="str">
        <v/>
      </c>
      <c r="BR105" s="381" t="str">
        <v/>
      </c>
      <c r="BS105" s="380" t="str">
        <v/>
      </c>
      <c r="BT105" s="380" t="str">
        <v/>
      </c>
      <c r="BU105" s="380" t="str">
        <v/>
      </c>
      <c r="BV105" s="380" t="str">
        <v/>
      </c>
      <c r="BW105" s="380" t="str">
        <v/>
      </c>
      <c r="BX105" s="380"/>
      <c r="BY105" s="380"/>
      <c r="BZ105" s="380" t="str">
        <v/>
      </c>
      <c r="CA105" s="380"/>
      <c r="CB105" s="380"/>
      <c r="CC105" s="380" t="str">
        <v/>
      </c>
      <c r="CD105" s="380"/>
      <c r="CE105" s="380"/>
      <c r="CF105" s="380" t="str">
        <v/>
      </c>
      <c r="CG105" s="380"/>
      <c r="CH105" s="380"/>
      <c r="CI105" s="380" t="str">
        <v/>
      </c>
      <c r="CJ105" s="380" t="str">
        <v/>
      </c>
      <c r="CK105" s="380" t="str">
        <v/>
      </c>
      <c r="CL105" s="381" t="str">
        <v/>
      </c>
      <c r="CM105" s="380" t="str">
        <v/>
      </c>
      <c r="CN105" s="380" t="str">
        <v/>
      </c>
      <c r="CO105" s="380" t="str">
        <v/>
      </c>
      <c r="CP105" s="381" t="str">
        <v/>
      </c>
      <c r="CQ105" s="380" t="str">
        <v/>
      </c>
      <c r="CR105" s="380" t="str">
        <v/>
      </c>
      <c r="CS105" s="380" t="str">
        <v/>
      </c>
      <c r="CT105" s="380" t="str">
        <v/>
      </c>
      <c r="CU105" s="380" t="str">
        <v/>
      </c>
      <c r="CV105" s="380"/>
      <c r="CW105" s="380"/>
      <c r="CX105" s="380" t="str">
        <v/>
      </c>
      <c r="CY105" s="380"/>
      <c r="CZ105" s="380"/>
      <c r="DA105" s="380" t="str">
        <v/>
      </c>
      <c r="DB105" s="380"/>
      <c r="DC105" s="380"/>
      <c r="DD105" s="380" t="str">
        <v/>
      </c>
      <c r="DE105" s="380"/>
      <c r="DF105" s="380"/>
      <c r="DG105" s="380" t="str">
        <v/>
      </c>
      <c r="DH105" s="380" t="str">
        <v/>
      </c>
      <c r="DI105" s="380" t="str">
        <v/>
      </c>
      <c r="DJ105" s="381" t="str">
        <v/>
      </c>
      <c r="DK105" s="380" t="str">
        <v/>
      </c>
      <c r="DL105" s="380" t="str">
        <v/>
      </c>
      <c r="DM105" s="380" t="str">
        <v/>
      </c>
      <c r="DN105" s="381" t="str">
        <v/>
      </c>
      <c r="DO105" s="380" t="str">
        <v/>
      </c>
      <c r="DP105" s="380" t="str">
        <v/>
      </c>
      <c r="DQ105" s="380" t="str">
        <v/>
      </c>
      <c r="DR105" s="380" t="str">
        <v/>
      </c>
      <c r="DS105" s="380" t="str">
        <v/>
      </c>
      <c r="DT105" s="380"/>
      <c r="DU105" s="380"/>
      <c r="DV105" s="380" t="str">
        <v/>
      </c>
      <c r="DW105" s="380"/>
      <c r="DX105" s="380"/>
      <c r="DY105" s="380" t="str">
        <v/>
      </c>
      <c r="DZ105" s="380"/>
      <c r="EA105" s="380"/>
      <c r="EB105" s="380" t="str">
        <v/>
      </c>
      <c r="EC105" s="380"/>
      <c r="ED105" s="380"/>
      <c r="EE105" s="380" t="str">
        <v/>
      </c>
      <c r="EF105" s="380" t="str">
        <v/>
      </c>
      <c r="EG105" s="380" t="str">
        <v/>
      </c>
      <c r="EH105" s="381" t="str">
        <v/>
      </c>
      <c r="EI105" s="380" t="str">
        <v/>
      </c>
      <c r="EJ105" s="380" t="str">
        <v/>
      </c>
      <c r="EK105" s="380" t="str">
        <v/>
      </c>
      <c r="EL105" s="381" t="str">
        <v/>
      </c>
      <c r="EM105" s="382" t="str">
        <v/>
      </c>
      <c r="EN105" s="382" t="str">
        <v/>
      </c>
      <c r="EO105" s="382" t="str">
        <v/>
      </c>
    </row>
    <row r="106" spans="1:145" ht="15.6">
      <c r="A106" s="372" t="str">
        <v/>
      </c>
      <c r="B106" s="373" t="str">
        <v/>
      </c>
      <c r="C106" s="372"/>
      <c r="D106" s="374" t="str">
        <v/>
      </c>
      <c r="E106" s="374" t="str">
        <v/>
      </c>
      <c r="F106" s="374" t="str">
        <v/>
      </c>
      <c r="G106" s="375" t="str">
        <v/>
      </c>
      <c r="H106" s="375" t="str">
        <v/>
      </c>
      <c r="I106" s="375" t="str">
        <v/>
      </c>
      <c r="J106" s="375" t="str">
        <v/>
      </c>
      <c r="K106" s="375" t="str">
        <v/>
      </c>
      <c r="L106" s="375" t="str">
        <v/>
      </c>
      <c r="M106" s="372" t="str">
        <v/>
      </c>
      <c r="N106" s="372" t="str">
        <v/>
      </c>
      <c r="O106" s="372" t="str">
        <v/>
      </c>
      <c r="P106" s="372" t="str">
        <v/>
      </c>
      <c r="Q106" s="372" t="str">
        <v/>
      </c>
      <c r="R106" s="372" t="str">
        <v/>
      </c>
      <c r="S106" s="372" t="str">
        <v/>
      </c>
      <c r="T106" s="372" t="str">
        <v/>
      </c>
      <c r="U106" s="372" t="str">
        <v/>
      </c>
      <c r="V106" s="372" t="str">
        <v/>
      </c>
      <c r="W106" s="372" t="str">
        <v/>
      </c>
      <c r="X106" s="372" t="str">
        <v/>
      </c>
      <c r="Y106" s="372" t="str">
        <v/>
      </c>
      <c r="Z106" s="372" t="str">
        <v/>
      </c>
      <c r="AA106" s="372" t="str">
        <v/>
      </c>
      <c r="AB106" s="372"/>
      <c r="AC106" s="372"/>
      <c r="AD106" s="372" t="str">
        <v/>
      </c>
      <c r="AE106" s="372"/>
      <c r="AF106" s="372"/>
      <c r="AG106" s="376" t="str">
        <v/>
      </c>
      <c r="AH106" s="372"/>
      <c r="AI106" s="372"/>
      <c r="AJ106" s="372" t="str">
        <v/>
      </c>
      <c r="AK106" s="372"/>
      <c r="AL106" s="372"/>
      <c r="AM106" s="377" t="str">
        <v/>
      </c>
      <c r="AN106" s="378" t="str">
        <v/>
      </c>
      <c r="AO106" s="379" t="str">
        <v/>
      </c>
      <c r="AP106" s="379" t="str">
        <v/>
      </c>
      <c r="AQ106" s="376" t="str">
        <v/>
      </c>
      <c r="AR106" s="376" t="str">
        <v/>
      </c>
      <c r="AS106" s="372" t="str">
        <v/>
      </c>
      <c r="AT106" s="379" t="str">
        <v/>
      </c>
      <c r="AU106" s="380" t="str">
        <v/>
      </c>
      <c r="AV106" s="380" t="str">
        <v/>
      </c>
      <c r="AW106" s="380" t="str">
        <v/>
      </c>
      <c r="AX106" s="380" t="str">
        <v/>
      </c>
      <c r="AY106" s="380" t="str">
        <v/>
      </c>
      <c r="AZ106" s="380"/>
      <c r="BA106" s="380"/>
      <c r="BB106" s="380" t="str">
        <v/>
      </c>
      <c r="BC106" s="380"/>
      <c r="BD106" s="380"/>
      <c r="BE106" s="380" t="str">
        <v/>
      </c>
      <c r="BF106" s="380"/>
      <c r="BG106" s="380"/>
      <c r="BH106" s="380" t="str">
        <v/>
      </c>
      <c r="BI106" s="380"/>
      <c r="BJ106" s="380"/>
      <c r="BK106" s="380" t="str">
        <v/>
      </c>
      <c r="BL106" s="380" t="str">
        <v/>
      </c>
      <c r="BM106" s="380" t="str">
        <v/>
      </c>
      <c r="BN106" s="381" t="str">
        <v/>
      </c>
      <c r="BO106" s="380" t="str">
        <v/>
      </c>
      <c r="BP106" s="380" t="str">
        <v/>
      </c>
      <c r="BQ106" s="380" t="str">
        <v/>
      </c>
      <c r="BR106" s="381" t="str">
        <v/>
      </c>
      <c r="BS106" s="380" t="str">
        <v/>
      </c>
      <c r="BT106" s="380" t="str">
        <v/>
      </c>
      <c r="BU106" s="380" t="str">
        <v/>
      </c>
      <c r="BV106" s="380" t="str">
        <v/>
      </c>
      <c r="BW106" s="380" t="str">
        <v/>
      </c>
      <c r="BX106" s="380"/>
      <c r="BY106" s="380"/>
      <c r="BZ106" s="380" t="str">
        <v/>
      </c>
      <c r="CA106" s="380"/>
      <c r="CB106" s="380"/>
      <c r="CC106" s="380" t="str">
        <v/>
      </c>
      <c r="CD106" s="380"/>
      <c r="CE106" s="380"/>
      <c r="CF106" s="380" t="str">
        <v/>
      </c>
      <c r="CG106" s="380"/>
      <c r="CH106" s="380"/>
      <c r="CI106" s="380" t="str">
        <v/>
      </c>
      <c r="CJ106" s="380" t="str">
        <v/>
      </c>
      <c r="CK106" s="380" t="str">
        <v/>
      </c>
      <c r="CL106" s="381" t="str">
        <v/>
      </c>
      <c r="CM106" s="380" t="str">
        <v/>
      </c>
      <c r="CN106" s="380" t="str">
        <v/>
      </c>
      <c r="CO106" s="380" t="str">
        <v/>
      </c>
      <c r="CP106" s="381" t="str">
        <v/>
      </c>
      <c r="CQ106" s="380" t="str">
        <v/>
      </c>
      <c r="CR106" s="380" t="str">
        <v/>
      </c>
      <c r="CS106" s="380" t="str">
        <v/>
      </c>
      <c r="CT106" s="380" t="str">
        <v/>
      </c>
      <c r="CU106" s="380" t="str">
        <v/>
      </c>
      <c r="CV106" s="380"/>
      <c r="CW106" s="380"/>
      <c r="CX106" s="380" t="str">
        <v/>
      </c>
      <c r="CY106" s="380"/>
      <c r="CZ106" s="380"/>
      <c r="DA106" s="380" t="str">
        <v/>
      </c>
      <c r="DB106" s="380"/>
      <c r="DC106" s="380"/>
      <c r="DD106" s="380" t="str">
        <v/>
      </c>
      <c r="DE106" s="380"/>
      <c r="DF106" s="380"/>
      <c r="DG106" s="380" t="str">
        <v/>
      </c>
      <c r="DH106" s="380" t="str">
        <v/>
      </c>
      <c r="DI106" s="380" t="str">
        <v/>
      </c>
      <c r="DJ106" s="381" t="str">
        <v/>
      </c>
      <c r="DK106" s="380" t="str">
        <v/>
      </c>
      <c r="DL106" s="380" t="str">
        <v/>
      </c>
      <c r="DM106" s="380" t="str">
        <v/>
      </c>
      <c r="DN106" s="381" t="str">
        <v/>
      </c>
      <c r="DO106" s="380" t="str">
        <v/>
      </c>
      <c r="DP106" s="380" t="str">
        <v/>
      </c>
      <c r="DQ106" s="380" t="str">
        <v/>
      </c>
      <c r="DR106" s="380" t="str">
        <v/>
      </c>
      <c r="DS106" s="380" t="str">
        <v/>
      </c>
      <c r="DT106" s="380"/>
      <c r="DU106" s="380"/>
      <c r="DV106" s="380" t="str">
        <v/>
      </c>
      <c r="DW106" s="380"/>
      <c r="DX106" s="380"/>
      <c r="DY106" s="380" t="str">
        <v/>
      </c>
      <c r="DZ106" s="380"/>
      <c r="EA106" s="380"/>
      <c r="EB106" s="380" t="str">
        <v/>
      </c>
      <c r="EC106" s="380"/>
      <c r="ED106" s="380"/>
      <c r="EE106" s="380" t="str">
        <v/>
      </c>
      <c r="EF106" s="380" t="str">
        <v/>
      </c>
      <c r="EG106" s="380" t="str">
        <v/>
      </c>
      <c r="EH106" s="381" t="str">
        <v/>
      </c>
      <c r="EI106" s="380" t="str">
        <v/>
      </c>
      <c r="EJ106" s="380" t="str">
        <v/>
      </c>
      <c r="EK106" s="380" t="str">
        <v/>
      </c>
      <c r="EL106" s="381" t="str">
        <v/>
      </c>
      <c r="EM106" s="382" t="str">
        <v/>
      </c>
      <c r="EN106" s="382" t="str">
        <v/>
      </c>
      <c r="EO106" s="382" t="str">
        <v/>
      </c>
    </row>
    <row r="107" spans="1:145" ht="15.6">
      <c r="A107" s="372" t="str">
        <v/>
      </c>
      <c r="B107" s="373" t="str">
        <v/>
      </c>
      <c r="C107" s="372"/>
      <c r="D107" s="374" t="str">
        <v/>
      </c>
      <c r="E107" s="374" t="str">
        <v/>
      </c>
      <c r="F107" s="374" t="str">
        <v/>
      </c>
      <c r="G107" s="375" t="str">
        <v/>
      </c>
      <c r="H107" s="375" t="str">
        <v/>
      </c>
      <c r="I107" s="375" t="str">
        <v/>
      </c>
      <c r="J107" s="375" t="str">
        <v/>
      </c>
      <c r="K107" s="375" t="str">
        <v/>
      </c>
      <c r="L107" s="375" t="str">
        <v/>
      </c>
      <c r="M107" s="372" t="str">
        <v/>
      </c>
      <c r="N107" s="372" t="str">
        <v/>
      </c>
      <c r="O107" s="372" t="str">
        <v/>
      </c>
      <c r="P107" s="372" t="str">
        <v/>
      </c>
      <c r="Q107" s="372" t="str">
        <v/>
      </c>
      <c r="R107" s="372" t="str">
        <v/>
      </c>
      <c r="S107" s="372" t="str">
        <v/>
      </c>
      <c r="T107" s="372" t="str">
        <v/>
      </c>
      <c r="U107" s="372" t="str">
        <v/>
      </c>
      <c r="V107" s="372" t="str">
        <v/>
      </c>
      <c r="W107" s="372" t="str">
        <v/>
      </c>
      <c r="X107" s="372" t="str">
        <v/>
      </c>
      <c r="Y107" s="372" t="str">
        <v/>
      </c>
      <c r="Z107" s="372" t="str">
        <v/>
      </c>
      <c r="AA107" s="372" t="str">
        <v/>
      </c>
      <c r="AB107" s="372"/>
      <c r="AC107" s="372"/>
      <c r="AD107" s="372" t="str">
        <v/>
      </c>
      <c r="AE107" s="372"/>
      <c r="AF107" s="372"/>
      <c r="AG107" s="376" t="str">
        <v/>
      </c>
      <c r="AH107" s="372"/>
      <c r="AI107" s="372"/>
      <c r="AJ107" s="372" t="str">
        <v/>
      </c>
      <c r="AK107" s="372"/>
      <c r="AL107" s="372"/>
      <c r="AM107" s="377" t="str">
        <v/>
      </c>
      <c r="AN107" s="378" t="str">
        <v/>
      </c>
      <c r="AO107" s="379" t="str">
        <v/>
      </c>
      <c r="AP107" s="379" t="str">
        <v/>
      </c>
      <c r="AQ107" s="376" t="str">
        <v/>
      </c>
      <c r="AR107" s="376" t="str">
        <v/>
      </c>
      <c r="AS107" s="372" t="str">
        <v/>
      </c>
      <c r="AT107" s="379" t="str">
        <v/>
      </c>
      <c r="AU107" s="380" t="str">
        <v/>
      </c>
      <c r="AV107" s="380" t="str">
        <v/>
      </c>
      <c r="AW107" s="380" t="str">
        <v/>
      </c>
      <c r="AX107" s="380" t="str">
        <v/>
      </c>
      <c r="AY107" s="380" t="str">
        <v/>
      </c>
      <c r="AZ107" s="380"/>
      <c r="BA107" s="380"/>
      <c r="BB107" s="380" t="str">
        <v/>
      </c>
      <c r="BC107" s="380"/>
      <c r="BD107" s="380"/>
      <c r="BE107" s="380" t="str">
        <v/>
      </c>
      <c r="BF107" s="380"/>
      <c r="BG107" s="380"/>
      <c r="BH107" s="380" t="str">
        <v/>
      </c>
      <c r="BI107" s="380"/>
      <c r="BJ107" s="380"/>
      <c r="BK107" s="380" t="str">
        <v/>
      </c>
      <c r="BL107" s="380" t="str">
        <v/>
      </c>
      <c r="BM107" s="380" t="str">
        <v/>
      </c>
      <c r="BN107" s="381" t="str">
        <v/>
      </c>
      <c r="BO107" s="380" t="str">
        <v/>
      </c>
      <c r="BP107" s="380" t="str">
        <v/>
      </c>
      <c r="BQ107" s="380" t="str">
        <v/>
      </c>
      <c r="BR107" s="381" t="str">
        <v/>
      </c>
      <c r="BS107" s="380" t="str">
        <v/>
      </c>
      <c r="BT107" s="380" t="str">
        <v/>
      </c>
      <c r="BU107" s="380" t="str">
        <v/>
      </c>
      <c r="BV107" s="380" t="str">
        <v/>
      </c>
      <c r="BW107" s="380" t="str">
        <v/>
      </c>
      <c r="BX107" s="380"/>
      <c r="BY107" s="380"/>
      <c r="BZ107" s="380" t="str">
        <v/>
      </c>
      <c r="CA107" s="380"/>
      <c r="CB107" s="380"/>
      <c r="CC107" s="380" t="str">
        <v/>
      </c>
      <c r="CD107" s="380"/>
      <c r="CE107" s="380"/>
      <c r="CF107" s="380" t="str">
        <v/>
      </c>
      <c r="CG107" s="380"/>
      <c r="CH107" s="380"/>
      <c r="CI107" s="380" t="str">
        <v/>
      </c>
      <c r="CJ107" s="380" t="str">
        <v/>
      </c>
      <c r="CK107" s="380" t="str">
        <v/>
      </c>
      <c r="CL107" s="381" t="str">
        <v/>
      </c>
      <c r="CM107" s="380" t="str">
        <v/>
      </c>
      <c r="CN107" s="380" t="str">
        <v/>
      </c>
      <c r="CO107" s="380" t="str">
        <v/>
      </c>
      <c r="CP107" s="381" t="str">
        <v/>
      </c>
      <c r="CQ107" s="380" t="str">
        <v/>
      </c>
      <c r="CR107" s="380" t="str">
        <v/>
      </c>
      <c r="CS107" s="380" t="str">
        <v/>
      </c>
      <c r="CT107" s="380" t="str">
        <v/>
      </c>
      <c r="CU107" s="380" t="str">
        <v/>
      </c>
      <c r="CV107" s="380"/>
      <c r="CW107" s="380"/>
      <c r="CX107" s="380" t="str">
        <v/>
      </c>
      <c r="CY107" s="380"/>
      <c r="CZ107" s="380"/>
      <c r="DA107" s="380" t="str">
        <v/>
      </c>
      <c r="DB107" s="380"/>
      <c r="DC107" s="380"/>
      <c r="DD107" s="380" t="str">
        <v/>
      </c>
      <c r="DE107" s="380"/>
      <c r="DF107" s="380"/>
      <c r="DG107" s="380" t="str">
        <v/>
      </c>
      <c r="DH107" s="380" t="str">
        <v/>
      </c>
      <c r="DI107" s="380" t="str">
        <v/>
      </c>
      <c r="DJ107" s="381" t="str">
        <v/>
      </c>
      <c r="DK107" s="380" t="str">
        <v/>
      </c>
      <c r="DL107" s="380" t="str">
        <v/>
      </c>
      <c r="DM107" s="380" t="str">
        <v/>
      </c>
      <c r="DN107" s="381" t="str">
        <v/>
      </c>
      <c r="DO107" s="380" t="str">
        <v/>
      </c>
      <c r="DP107" s="380" t="str">
        <v/>
      </c>
      <c r="DQ107" s="380" t="str">
        <v/>
      </c>
      <c r="DR107" s="380" t="str">
        <v/>
      </c>
      <c r="DS107" s="380" t="str">
        <v/>
      </c>
      <c r="DT107" s="380"/>
      <c r="DU107" s="380"/>
      <c r="DV107" s="380" t="str">
        <v/>
      </c>
      <c r="DW107" s="380"/>
      <c r="DX107" s="380"/>
      <c r="DY107" s="380" t="str">
        <v/>
      </c>
      <c r="DZ107" s="380"/>
      <c r="EA107" s="380"/>
      <c r="EB107" s="380" t="str">
        <v/>
      </c>
      <c r="EC107" s="380"/>
      <c r="ED107" s="380"/>
      <c r="EE107" s="380" t="str">
        <v/>
      </c>
      <c r="EF107" s="380" t="str">
        <v/>
      </c>
      <c r="EG107" s="380" t="str">
        <v/>
      </c>
      <c r="EH107" s="381" t="str">
        <v/>
      </c>
      <c r="EI107" s="380" t="str">
        <v/>
      </c>
      <c r="EJ107" s="380" t="str">
        <v/>
      </c>
      <c r="EK107" s="380" t="str">
        <v/>
      </c>
      <c r="EL107" s="381" t="str">
        <v/>
      </c>
      <c r="EM107" s="382" t="str">
        <v/>
      </c>
      <c r="EN107" s="382" t="str">
        <v/>
      </c>
      <c r="EO107" s="382" t="str">
        <v/>
      </c>
    </row>
    <row r="108" spans="1:145" ht="15.6">
      <c r="A108" s="372" t="str">
        <v/>
      </c>
      <c r="B108" s="373" t="str">
        <v/>
      </c>
      <c r="C108" s="372"/>
      <c r="D108" s="374" t="str">
        <v/>
      </c>
      <c r="E108" s="374" t="str">
        <v/>
      </c>
      <c r="F108" s="374" t="str">
        <v/>
      </c>
      <c r="G108" s="375" t="str">
        <v/>
      </c>
      <c r="H108" s="375" t="str">
        <v/>
      </c>
      <c r="I108" s="375" t="str">
        <v/>
      </c>
      <c r="J108" s="375" t="str">
        <v/>
      </c>
      <c r="K108" s="375" t="str">
        <v/>
      </c>
      <c r="L108" s="375" t="str">
        <v/>
      </c>
      <c r="M108" s="372" t="str">
        <v/>
      </c>
      <c r="N108" s="372" t="str">
        <v/>
      </c>
      <c r="O108" s="372" t="str">
        <v/>
      </c>
      <c r="P108" s="372" t="str">
        <v/>
      </c>
      <c r="Q108" s="372" t="str">
        <v/>
      </c>
      <c r="R108" s="372" t="str">
        <v/>
      </c>
      <c r="S108" s="372" t="str">
        <v/>
      </c>
      <c r="T108" s="372" t="str">
        <v/>
      </c>
      <c r="U108" s="372" t="str">
        <v/>
      </c>
      <c r="V108" s="372" t="str">
        <v/>
      </c>
      <c r="W108" s="372" t="str">
        <v/>
      </c>
      <c r="X108" s="372" t="str">
        <v/>
      </c>
      <c r="Y108" s="372" t="str">
        <v/>
      </c>
      <c r="Z108" s="372" t="str">
        <v/>
      </c>
      <c r="AA108" s="372" t="str">
        <v/>
      </c>
      <c r="AB108" s="372"/>
      <c r="AC108" s="372"/>
      <c r="AD108" s="372" t="str">
        <v/>
      </c>
      <c r="AE108" s="372"/>
      <c r="AF108" s="372"/>
      <c r="AG108" s="376" t="str">
        <v/>
      </c>
      <c r="AH108" s="372"/>
      <c r="AI108" s="372"/>
      <c r="AJ108" s="372" t="str">
        <v/>
      </c>
      <c r="AK108" s="372"/>
      <c r="AL108" s="372"/>
      <c r="AM108" s="377" t="str">
        <v/>
      </c>
      <c r="AN108" s="378" t="str">
        <v/>
      </c>
      <c r="AO108" s="379" t="str">
        <v/>
      </c>
      <c r="AP108" s="379" t="str">
        <v/>
      </c>
      <c r="AQ108" s="376" t="str">
        <v/>
      </c>
      <c r="AR108" s="376" t="str">
        <v/>
      </c>
      <c r="AS108" s="372" t="str">
        <v/>
      </c>
      <c r="AT108" s="379" t="str">
        <v/>
      </c>
      <c r="AU108" s="380" t="str">
        <v/>
      </c>
      <c r="AV108" s="380" t="str">
        <v/>
      </c>
      <c r="AW108" s="380" t="str">
        <v/>
      </c>
      <c r="AX108" s="380" t="str">
        <v/>
      </c>
      <c r="AY108" s="380" t="str">
        <v/>
      </c>
      <c r="AZ108" s="380"/>
      <c r="BA108" s="380"/>
      <c r="BB108" s="380" t="str">
        <v/>
      </c>
      <c r="BC108" s="380"/>
      <c r="BD108" s="380"/>
      <c r="BE108" s="380" t="str">
        <v/>
      </c>
      <c r="BF108" s="380"/>
      <c r="BG108" s="380"/>
      <c r="BH108" s="380" t="str">
        <v/>
      </c>
      <c r="BI108" s="380"/>
      <c r="BJ108" s="380"/>
      <c r="BK108" s="380" t="str">
        <v/>
      </c>
      <c r="BL108" s="380" t="str">
        <v/>
      </c>
      <c r="BM108" s="380" t="str">
        <v/>
      </c>
      <c r="BN108" s="381" t="str">
        <v/>
      </c>
      <c r="BO108" s="380" t="str">
        <v/>
      </c>
      <c r="BP108" s="380" t="str">
        <v/>
      </c>
      <c r="BQ108" s="380" t="str">
        <v/>
      </c>
      <c r="BR108" s="381" t="str">
        <v/>
      </c>
      <c r="BS108" s="380" t="str">
        <v/>
      </c>
      <c r="BT108" s="380" t="str">
        <v/>
      </c>
      <c r="BU108" s="380" t="str">
        <v/>
      </c>
      <c r="BV108" s="380" t="str">
        <v/>
      </c>
      <c r="BW108" s="380" t="str">
        <v/>
      </c>
      <c r="BX108" s="380"/>
      <c r="BY108" s="380"/>
      <c r="BZ108" s="380" t="str">
        <v/>
      </c>
      <c r="CA108" s="380"/>
      <c r="CB108" s="380"/>
      <c r="CC108" s="380" t="str">
        <v/>
      </c>
      <c r="CD108" s="380"/>
      <c r="CE108" s="380"/>
      <c r="CF108" s="380" t="str">
        <v/>
      </c>
      <c r="CG108" s="380"/>
      <c r="CH108" s="380"/>
      <c r="CI108" s="380" t="str">
        <v/>
      </c>
      <c r="CJ108" s="380" t="str">
        <v/>
      </c>
      <c r="CK108" s="380" t="str">
        <v/>
      </c>
      <c r="CL108" s="381" t="str">
        <v/>
      </c>
      <c r="CM108" s="380" t="str">
        <v/>
      </c>
      <c r="CN108" s="380" t="str">
        <v/>
      </c>
      <c r="CO108" s="380" t="str">
        <v/>
      </c>
      <c r="CP108" s="381" t="str">
        <v/>
      </c>
      <c r="CQ108" s="380" t="str">
        <v/>
      </c>
      <c r="CR108" s="380" t="str">
        <v/>
      </c>
      <c r="CS108" s="380" t="str">
        <v/>
      </c>
      <c r="CT108" s="380" t="str">
        <v/>
      </c>
      <c r="CU108" s="380" t="str">
        <v/>
      </c>
      <c r="CV108" s="380"/>
      <c r="CW108" s="380"/>
      <c r="CX108" s="380" t="str">
        <v/>
      </c>
      <c r="CY108" s="380"/>
      <c r="CZ108" s="380"/>
      <c r="DA108" s="380" t="str">
        <v/>
      </c>
      <c r="DB108" s="380"/>
      <c r="DC108" s="380"/>
      <c r="DD108" s="380" t="str">
        <v/>
      </c>
      <c r="DE108" s="380"/>
      <c r="DF108" s="380"/>
      <c r="DG108" s="380" t="str">
        <v/>
      </c>
      <c r="DH108" s="380" t="str">
        <v/>
      </c>
      <c r="DI108" s="380" t="str">
        <v/>
      </c>
      <c r="DJ108" s="381" t="str">
        <v/>
      </c>
      <c r="DK108" s="380" t="str">
        <v/>
      </c>
      <c r="DL108" s="380" t="str">
        <v/>
      </c>
      <c r="DM108" s="380" t="str">
        <v/>
      </c>
      <c r="DN108" s="381" t="str">
        <v/>
      </c>
      <c r="DO108" s="380" t="str">
        <v/>
      </c>
      <c r="DP108" s="380" t="str">
        <v/>
      </c>
      <c r="DQ108" s="380" t="str">
        <v/>
      </c>
      <c r="DR108" s="380" t="str">
        <v/>
      </c>
      <c r="DS108" s="380" t="str">
        <v/>
      </c>
      <c r="DT108" s="380"/>
      <c r="DU108" s="380"/>
      <c r="DV108" s="380" t="str">
        <v/>
      </c>
      <c r="DW108" s="380"/>
      <c r="DX108" s="380"/>
      <c r="DY108" s="380" t="str">
        <v/>
      </c>
      <c r="DZ108" s="380"/>
      <c r="EA108" s="380"/>
      <c r="EB108" s="380" t="str">
        <v/>
      </c>
      <c r="EC108" s="380"/>
      <c r="ED108" s="380"/>
      <c r="EE108" s="380" t="str">
        <v/>
      </c>
      <c r="EF108" s="380" t="str">
        <v/>
      </c>
      <c r="EG108" s="380" t="str">
        <v/>
      </c>
      <c r="EH108" s="381" t="str">
        <v/>
      </c>
      <c r="EI108" s="380" t="str">
        <v/>
      </c>
      <c r="EJ108" s="380" t="str">
        <v/>
      </c>
      <c r="EK108" s="380" t="str">
        <v/>
      </c>
      <c r="EL108" s="381" t="str">
        <v/>
      </c>
      <c r="EM108" s="382" t="str">
        <v/>
      </c>
      <c r="EN108" s="382" t="str">
        <v/>
      </c>
      <c r="EO108" s="382" t="str">
        <v/>
      </c>
    </row>
    <row r="109" spans="1:145" ht="15.6">
      <c r="A109" s="372" t="str">
        <v/>
      </c>
      <c r="B109" s="373" t="str">
        <v/>
      </c>
      <c r="C109" s="372"/>
      <c r="D109" s="374" t="str">
        <v/>
      </c>
      <c r="E109" s="374" t="str">
        <v/>
      </c>
      <c r="F109" s="374" t="str">
        <v/>
      </c>
      <c r="G109" s="375" t="str">
        <v/>
      </c>
      <c r="H109" s="375" t="str">
        <v/>
      </c>
      <c r="I109" s="375" t="str">
        <v/>
      </c>
      <c r="J109" s="375" t="str">
        <v/>
      </c>
      <c r="K109" s="375" t="str">
        <v/>
      </c>
      <c r="L109" s="375" t="str">
        <v/>
      </c>
      <c r="M109" s="372" t="str">
        <v/>
      </c>
      <c r="N109" s="372" t="str">
        <v/>
      </c>
      <c r="O109" s="372" t="str">
        <v/>
      </c>
      <c r="P109" s="372" t="str">
        <v/>
      </c>
      <c r="Q109" s="372" t="str">
        <v/>
      </c>
      <c r="R109" s="372" t="str">
        <v/>
      </c>
      <c r="S109" s="372" t="str">
        <v/>
      </c>
      <c r="T109" s="372" t="str">
        <v/>
      </c>
      <c r="U109" s="372" t="str">
        <v/>
      </c>
      <c r="V109" s="372" t="str">
        <v/>
      </c>
      <c r="W109" s="372" t="str">
        <v/>
      </c>
      <c r="X109" s="372" t="str">
        <v/>
      </c>
      <c r="Y109" s="372" t="str">
        <v/>
      </c>
      <c r="Z109" s="372" t="str">
        <v/>
      </c>
      <c r="AA109" s="372" t="str">
        <v/>
      </c>
      <c r="AB109" s="372"/>
      <c r="AC109" s="372"/>
      <c r="AD109" s="372" t="str">
        <v/>
      </c>
      <c r="AE109" s="372"/>
      <c r="AF109" s="372"/>
      <c r="AG109" s="376" t="str">
        <v/>
      </c>
      <c r="AH109" s="372"/>
      <c r="AI109" s="372"/>
      <c r="AJ109" s="372" t="str">
        <v/>
      </c>
      <c r="AK109" s="372"/>
      <c r="AL109" s="372"/>
      <c r="AM109" s="377" t="str">
        <v/>
      </c>
      <c r="AN109" s="378" t="str">
        <v/>
      </c>
      <c r="AO109" s="379" t="str">
        <v/>
      </c>
      <c r="AP109" s="379" t="str">
        <v/>
      </c>
      <c r="AQ109" s="376" t="str">
        <v/>
      </c>
      <c r="AR109" s="376" t="str">
        <v/>
      </c>
      <c r="AS109" s="372" t="str">
        <v/>
      </c>
      <c r="AT109" s="379" t="str">
        <v/>
      </c>
      <c r="AU109" s="380" t="str">
        <v/>
      </c>
      <c r="AV109" s="380" t="str">
        <v/>
      </c>
      <c r="AW109" s="380" t="str">
        <v/>
      </c>
      <c r="AX109" s="380" t="str">
        <v/>
      </c>
      <c r="AY109" s="380" t="str">
        <v/>
      </c>
      <c r="AZ109" s="380"/>
      <c r="BA109" s="380"/>
      <c r="BB109" s="380" t="str">
        <v/>
      </c>
      <c r="BC109" s="380"/>
      <c r="BD109" s="380"/>
      <c r="BE109" s="380" t="str">
        <v/>
      </c>
      <c r="BF109" s="380"/>
      <c r="BG109" s="380"/>
      <c r="BH109" s="380" t="str">
        <v/>
      </c>
      <c r="BI109" s="380"/>
      <c r="BJ109" s="380"/>
      <c r="BK109" s="380" t="str">
        <v/>
      </c>
      <c r="BL109" s="380" t="str">
        <v/>
      </c>
      <c r="BM109" s="380" t="str">
        <v/>
      </c>
      <c r="BN109" s="381" t="str">
        <v/>
      </c>
      <c r="BO109" s="380" t="str">
        <v/>
      </c>
      <c r="BP109" s="380" t="str">
        <v/>
      </c>
      <c r="BQ109" s="380" t="str">
        <v/>
      </c>
      <c r="BR109" s="381" t="str">
        <v/>
      </c>
      <c r="BS109" s="380" t="str">
        <v/>
      </c>
      <c r="BT109" s="380" t="str">
        <v/>
      </c>
      <c r="BU109" s="380" t="str">
        <v/>
      </c>
      <c r="BV109" s="380" t="str">
        <v/>
      </c>
      <c r="BW109" s="380" t="str">
        <v/>
      </c>
      <c r="BX109" s="380"/>
      <c r="BY109" s="380"/>
      <c r="BZ109" s="380" t="str">
        <v/>
      </c>
      <c r="CA109" s="380"/>
      <c r="CB109" s="380"/>
      <c r="CC109" s="380" t="str">
        <v/>
      </c>
      <c r="CD109" s="380"/>
      <c r="CE109" s="380"/>
      <c r="CF109" s="380" t="str">
        <v/>
      </c>
      <c r="CG109" s="380"/>
      <c r="CH109" s="380"/>
      <c r="CI109" s="380" t="str">
        <v/>
      </c>
      <c r="CJ109" s="380" t="str">
        <v/>
      </c>
      <c r="CK109" s="380" t="str">
        <v/>
      </c>
      <c r="CL109" s="381" t="str">
        <v/>
      </c>
      <c r="CM109" s="380" t="str">
        <v/>
      </c>
      <c r="CN109" s="380" t="str">
        <v/>
      </c>
      <c r="CO109" s="380" t="str">
        <v/>
      </c>
      <c r="CP109" s="381" t="str">
        <v/>
      </c>
      <c r="CQ109" s="380" t="str">
        <v/>
      </c>
      <c r="CR109" s="380" t="str">
        <v/>
      </c>
      <c r="CS109" s="380" t="str">
        <v/>
      </c>
      <c r="CT109" s="380" t="str">
        <v/>
      </c>
      <c r="CU109" s="380" t="str">
        <v/>
      </c>
      <c r="CV109" s="380"/>
      <c r="CW109" s="380"/>
      <c r="CX109" s="380" t="str">
        <v/>
      </c>
      <c r="CY109" s="380"/>
      <c r="CZ109" s="380"/>
      <c r="DA109" s="380" t="str">
        <v/>
      </c>
      <c r="DB109" s="380"/>
      <c r="DC109" s="380"/>
      <c r="DD109" s="380" t="str">
        <v/>
      </c>
      <c r="DE109" s="380"/>
      <c r="DF109" s="380"/>
      <c r="DG109" s="380" t="str">
        <v/>
      </c>
      <c r="DH109" s="380" t="str">
        <v/>
      </c>
      <c r="DI109" s="380" t="str">
        <v/>
      </c>
      <c r="DJ109" s="381" t="str">
        <v/>
      </c>
      <c r="DK109" s="380" t="str">
        <v/>
      </c>
      <c r="DL109" s="380" t="str">
        <v/>
      </c>
      <c r="DM109" s="380" t="str">
        <v/>
      </c>
      <c r="DN109" s="381" t="str">
        <v/>
      </c>
      <c r="DO109" s="380" t="str">
        <v/>
      </c>
      <c r="DP109" s="380" t="str">
        <v/>
      </c>
      <c r="DQ109" s="380" t="str">
        <v/>
      </c>
      <c r="DR109" s="380" t="str">
        <v/>
      </c>
      <c r="DS109" s="380" t="str">
        <v/>
      </c>
      <c r="DT109" s="380"/>
      <c r="DU109" s="380"/>
      <c r="DV109" s="380" t="str">
        <v/>
      </c>
      <c r="DW109" s="380"/>
      <c r="DX109" s="380"/>
      <c r="DY109" s="380" t="str">
        <v/>
      </c>
      <c r="DZ109" s="380"/>
      <c r="EA109" s="380"/>
      <c r="EB109" s="380" t="str">
        <v/>
      </c>
      <c r="EC109" s="380"/>
      <c r="ED109" s="380"/>
      <c r="EE109" s="380" t="str">
        <v/>
      </c>
      <c r="EF109" s="380" t="str">
        <v/>
      </c>
      <c r="EG109" s="380" t="str">
        <v/>
      </c>
      <c r="EH109" s="381" t="str">
        <v/>
      </c>
      <c r="EI109" s="380" t="str">
        <v/>
      </c>
      <c r="EJ109" s="380" t="str">
        <v/>
      </c>
      <c r="EK109" s="380" t="str">
        <v/>
      </c>
      <c r="EL109" s="381" t="str">
        <v/>
      </c>
      <c r="EM109" s="382" t="str">
        <v/>
      </c>
      <c r="EN109" s="382" t="str">
        <v/>
      </c>
      <c r="EO109" s="382" t="str">
        <v/>
      </c>
    </row>
    <row r="110" spans="1:145" ht="15.6">
      <c r="A110" s="372" t="str">
        <v/>
      </c>
      <c r="B110" s="373" t="str">
        <v/>
      </c>
      <c r="C110" s="372"/>
      <c r="D110" s="374" t="str">
        <v/>
      </c>
      <c r="E110" s="374" t="str">
        <v/>
      </c>
      <c r="F110" s="374" t="str">
        <v/>
      </c>
      <c r="G110" s="375" t="str">
        <v/>
      </c>
      <c r="H110" s="375" t="str">
        <v/>
      </c>
      <c r="I110" s="375" t="str">
        <v/>
      </c>
      <c r="J110" s="375" t="str">
        <v/>
      </c>
      <c r="K110" s="375" t="str">
        <v/>
      </c>
      <c r="L110" s="375" t="str">
        <v/>
      </c>
      <c r="M110" s="372" t="str">
        <v/>
      </c>
      <c r="N110" s="372" t="str">
        <v/>
      </c>
      <c r="O110" s="372" t="str">
        <v/>
      </c>
      <c r="P110" s="372" t="str">
        <v/>
      </c>
      <c r="Q110" s="372" t="str">
        <v/>
      </c>
      <c r="R110" s="372" t="str">
        <v/>
      </c>
      <c r="S110" s="372" t="str">
        <v/>
      </c>
      <c r="T110" s="372" t="str">
        <v/>
      </c>
      <c r="U110" s="372" t="str">
        <v/>
      </c>
      <c r="V110" s="372" t="str">
        <v/>
      </c>
      <c r="W110" s="372" t="str">
        <v/>
      </c>
      <c r="X110" s="372" t="str">
        <v/>
      </c>
      <c r="Y110" s="372" t="str">
        <v/>
      </c>
      <c r="Z110" s="372" t="str">
        <v/>
      </c>
      <c r="AA110" s="372" t="str">
        <v/>
      </c>
      <c r="AB110" s="372"/>
      <c r="AC110" s="372"/>
      <c r="AD110" s="372" t="str">
        <v/>
      </c>
      <c r="AE110" s="372"/>
      <c r="AF110" s="372"/>
      <c r="AG110" s="376" t="str">
        <v/>
      </c>
      <c r="AH110" s="372"/>
      <c r="AI110" s="372"/>
      <c r="AJ110" s="372" t="str">
        <v/>
      </c>
      <c r="AK110" s="372"/>
      <c r="AL110" s="372"/>
      <c r="AM110" s="377" t="str">
        <v/>
      </c>
      <c r="AN110" s="378" t="str">
        <v/>
      </c>
      <c r="AO110" s="379" t="str">
        <v/>
      </c>
      <c r="AP110" s="379" t="str">
        <v/>
      </c>
      <c r="AQ110" s="376" t="str">
        <v/>
      </c>
      <c r="AR110" s="376" t="str">
        <v/>
      </c>
      <c r="AS110" s="372" t="str">
        <v/>
      </c>
      <c r="AT110" s="379" t="str">
        <v/>
      </c>
      <c r="AU110" s="380" t="str">
        <v/>
      </c>
      <c r="AV110" s="380" t="str">
        <v/>
      </c>
      <c r="AW110" s="380" t="str">
        <v/>
      </c>
      <c r="AX110" s="380" t="str">
        <v/>
      </c>
      <c r="AY110" s="380" t="str">
        <v/>
      </c>
      <c r="AZ110" s="380"/>
      <c r="BA110" s="380"/>
      <c r="BB110" s="380" t="str">
        <v/>
      </c>
      <c r="BC110" s="380"/>
      <c r="BD110" s="380"/>
      <c r="BE110" s="380" t="str">
        <v/>
      </c>
      <c r="BF110" s="380"/>
      <c r="BG110" s="380"/>
      <c r="BH110" s="380" t="str">
        <v/>
      </c>
      <c r="BI110" s="380"/>
      <c r="BJ110" s="380"/>
      <c r="BK110" s="380" t="str">
        <v/>
      </c>
      <c r="BL110" s="380" t="str">
        <v/>
      </c>
      <c r="BM110" s="380" t="str">
        <v/>
      </c>
      <c r="BN110" s="381" t="str">
        <v/>
      </c>
      <c r="BO110" s="380" t="str">
        <v/>
      </c>
      <c r="BP110" s="380" t="str">
        <v/>
      </c>
      <c r="BQ110" s="380" t="str">
        <v/>
      </c>
      <c r="BR110" s="381" t="str">
        <v/>
      </c>
      <c r="BS110" s="380" t="str">
        <v/>
      </c>
      <c r="BT110" s="380" t="str">
        <v/>
      </c>
      <c r="BU110" s="380" t="str">
        <v/>
      </c>
      <c r="BV110" s="380" t="str">
        <v/>
      </c>
      <c r="BW110" s="380" t="str">
        <v/>
      </c>
      <c r="BX110" s="380"/>
      <c r="BY110" s="380"/>
      <c r="BZ110" s="380" t="str">
        <v/>
      </c>
      <c r="CA110" s="380"/>
      <c r="CB110" s="380"/>
      <c r="CC110" s="380" t="str">
        <v/>
      </c>
      <c r="CD110" s="380"/>
      <c r="CE110" s="380"/>
      <c r="CF110" s="380" t="str">
        <v/>
      </c>
      <c r="CG110" s="380"/>
      <c r="CH110" s="380"/>
      <c r="CI110" s="380" t="str">
        <v/>
      </c>
      <c r="CJ110" s="380" t="str">
        <v/>
      </c>
      <c r="CK110" s="380" t="str">
        <v/>
      </c>
      <c r="CL110" s="381" t="str">
        <v/>
      </c>
      <c r="CM110" s="380" t="str">
        <v/>
      </c>
      <c r="CN110" s="380" t="str">
        <v/>
      </c>
      <c r="CO110" s="380" t="str">
        <v/>
      </c>
      <c r="CP110" s="381" t="str">
        <v/>
      </c>
      <c r="CQ110" s="380" t="str">
        <v/>
      </c>
      <c r="CR110" s="380" t="str">
        <v/>
      </c>
      <c r="CS110" s="380" t="str">
        <v/>
      </c>
      <c r="CT110" s="380" t="str">
        <v/>
      </c>
      <c r="CU110" s="380" t="str">
        <v/>
      </c>
      <c r="CV110" s="380"/>
      <c r="CW110" s="380"/>
      <c r="CX110" s="380" t="str">
        <v/>
      </c>
      <c r="CY110" s="380"/>
      <c r="CZ110" s="380"/>
      <c r="DA110" s="380" t="str">
        <v/>
      </c>
      <c r="DB110" s="380"/>
      <c r="DC110" s="380"/>
      <c r="DD110" s="380" t="str">
        <v/>
      </c>
      <c r="DE110" s="380"/>
      <c r="DF110" s="380"/>
      <c r="DG110" s="380" t="str">
        <v/>
      </c>
      <c r="DH110" s="380" t="str">
        <v/>
      </c>
      <c r="DI110" s="380" t="str">
        <v/>
      </c>
      <c r="DJ110" s="381" t="str">
        <v/>
      </c>
      <c r="DK110" s="380" t="str">
        <v/>
      </c>
      <c r="DL110" s="380" t="str">
        <v/>
      </c>
      <c r="DM110" s="380" t="str">
        <v/>
      </c>
      <c r="DN110" s="381" t="str">
        <v/>
      </c>
      <c r="DO110" s="380" t="str">
        <v/>
      </c>
      <c r="DP110" s="380" t="str">
        <v/>
      </c>
      <c r="DQ110" s="380" t="str">
        <v/>
      </c>
      <c r="DR110" s="380" t="str">
        <v/>
      </c>
      <c r="DS110" s="380" t="str">
        <v/>
      </c>
      <c r="DT110" s="380"/>
      <c r="DU110" s="380"/>
      <c r="DV110" s="380" t="str">
        <v/>
      </c>
      <c r="DW110" s="380"/>
      <c r="DX110" s="380"/>
      <c r="DY110" s="380" t="str">
        <v/>
      </c>
      <c r="DZ110" s="380"/>
      <c r="EA110" s="380"/>
      <c r="EB110" s="380" t="str">
        <v/>
      </c>
      <c r="EC110" s="380"/>
      <c r="ED110" s="380"/>
      <c r="EE110" s="380" t="str">
        <v/>
      </c>
      <c r="EF110" s="380" t="str">
        <v/>
      </c>
      <c r="EG110" s="380" t="str">
        <v/>
      </c>
      <c r="EH110" s="381" t="str">
        <v/>
      </c>
      <c r="EI110" s="380" t="str">
        <v/>
      </c>
      <c r="EJ110" s="380" t="str">
        <v/>
      </c>
      <c r="EK110" s="380" t="str">
        <v/>
      </c>
      <c r="EL110" s="381" t="str">
        <v/>
      </c>
      <c r="EM110" s="382" t="str">
        <v/>
      </c>
      <c r="EN110" s="382" t="str">
        <v/>
      </c>
      <c r="EO110" s="382" t="str">
        <v/>
      </c>
    </row>
    <row r="111" spans="1:145" ht="15.6">
      <c r="A111" s="372" t="str">
        <v/>
      </c>
      <c r="B111" s="373" t="str">
        <v/>
      </c>
      <c r="C111" s="372"/>
      <c r="D111" s="374" t="str">
        <v/>
      </c>
      <c r="E111" s="374" t="str">
        <v/>
      </c>
      <c r="F111" s="374" t="str">
        <v/>
      </c>
      <c r="G111" s="375" t="str">
        <v/>
      </c>
      <c r="H111" s="375" t="str">
        <v/>
      </c>
      <c r="I111" s="375" t="str">
        <v/>
      </c>
      <c r="J111" s="375" t="str">
        <v/>
      </c>
      <c r="K111" s="375" t="str">
        <v/>
      </c>
      <c r="L111" s="375" t="str">
        <v/>
      </c>
      <c r="M111" s="372" t="str">
        <v/>
      </c>
      <c r="N111" s="372" t="str">
        <v/>
      </c>
      <c r="O111" s="372" t="str">
        <v/>
      </c>
      <c r="P111" s="372" t="str">
        <v/>
      </c>
      <c r="Q111" s="372" t="str">
        <v/>
      </c>
      <c r="R111" s="372" t="str">
        <v/>
      </c>
      <c r="S111" s="372" t="str">
        <v/>
      </c>
      <c r="T111" s="372" t="str">
        <v/>
      </c>
      <c r="U111" s="372" t="str">
        <v/>
      </c>
      <c r="V111" s="372" t="str">
        <v/>
      </c>
      <c r="W111" s="372" t="str">
        <v/>
      </c>
      <c r="X111" s="372" t="str">
        <v/>
      </c>
      <c r="Y111" s="372" t="str">
        <v/>
      </c>
      <c r="Z111" s="372" t="str">
        <v/>
      </c>
      <c r="AA111" s="372" t="str">
        <v/>
      </c>
      <c r="AB111" s="372"/>
      <c r="AC111" s="372"/>
      <c r="AD111" s="372" t="str">
        <v/>
      </c>
      <c r="AE111" s="372"/>
      <c r="AF111" s="372"/>
      <c r="AG111" s="376" t="str">
        <v/>
      </c>
      <c r="AH111" s="372"/>
      <c r="AI111" s="372"/>
      <c r="AJ111" s="372" t="str">
        <v/>
      </c>
      <c r="AK111" s="372"/>
      <c r="AL111" s="372"/>
      <c r="AM111" s="377" t="str">
        <v/>
      </c>
      <c r="AN111" s="378" t="str">
        <v/>
      </c>
      <c r="AO111" s="379" t="str">
        <v/>
      </c>
      <c r="AP111" s="379" t="str">
        <v/>
      </c>
      <c r="AQ111" s="376" t="str">
        <v/>
      </c>
      <c r="AR111" s="376" t="str">
        <v/>
      </c>
      <c r="AS111" s="372" t="str">
        <v/>
      </c>
      <c r="AT111" s="379" t="str">
        <v/>
      </c>
      <c r="AU111" s="380" t="str">
        <v/>
      </c>
      <c r="AV111" s="380" t="str">
        <v/>
      </c>
      <c r="AW111" s="380" t="str">
        <v/>
      </c>
      <c r="AX111" s="380" t="str">
        <v/>
      </c>
      <c r="AY111" s="380" t="str">
        <v/>
      </c>
      <c r="AZ111" s="380"/>
      <c r="BA111" s="380"/>
      <c r="BB111" s="380" t="str">
        <v/>
      </c>
      <c r="BC111" s="380"/>
      <c r="BD111" s="380"/>
      <c r="BE111" s="380" t="str">
        <v/>
      </c>
      <c r="BF111" s="380"/>
      <c r="BG111" s="380"/>
      <c r="BH111" s="380" t="str">
        <v/>
      </c>
      <c r="BI111" s="380"/>
      <c r="BJ111" s="380"/>
      <c r="BK111" s="380" t="str">
        <v/>
      </c>
      <c r="BL111" s="380" t="str">
        <v/>
      </c>
      <c r="BM111" s="380" t="str">
        <v/>
      </c>
      <c r="BN111" s="381" t="str">
        <v/>
      </c>
      <c r="BO111" s="380" t="str">
        <v/>
      </c>
      <c r="BP111" s="380" t="str">
        <v/>
      </c>
      <c r="BQ111" s="380" t="str">
        <v/>
      </c>
      <c r="BR111" s="381" t="str">
        <v/>
      </c>
      <c r="BS111" s="380" t="str">
        <v/>
      </c>
      <c r="BT111" s="380" t="str">
        <v/>
      </c>
      <c r="BU111" s="380" t="str">
        <v/>
      </c>
      <c r="BV111" s="380" t="str">
        <v/>
      </c>
      <c r="BW111" s="380" t="str">
        <v/>
      </c>
      <c r="BX111" s="380"/>
      <c r="BY111" s="380"/>
      <c r="BZ111" s="380" t="str">
        <v/>
      </c>
      <c r="CA111" s="380"/>
      <c r="CB111" s="380"/>
      <c r="CC111" s="380" t="str">
        <v/>
      </c>
      <c r="CD111" s="380"/>
      <c r="CE111" s="380"/>
      <c r="CF111" s="380" t="str">
        <v/>
      </c>
      <c r="CG111" s="380"/>
      <c r="CH111" s="380"/>
      <c r="CI111" s="380" t="str">
        <v/>
      </c>
      <c r="CJ111" s="380" t="str">
        <v/>
      </c>
      <c r="CK111" s="380" t="str">
        <v/>
      </c>
      <c r="CL111" s="381" t="str">
        <v/>
      </c>
      <c r="CM111" s="380" t="str">
        <v/>
      </c>
      <c r="CN111" s="380" t="str">
        <v/>
      </c>
      <c r="CO111" s="380" t="str">
        <v/>
      </c>
      <c r="CP111" s="381" t="str">
        <v/>
      </c>
      <c r="CQ111" s="380" t="str">
        <v/>
      </c>
      <c r="CR111" s="380" t="str">
        <v/>
      </c>
      <c r="CS111" s="380" t="str">
        <v/>
      </c>
      <c r="CT111" s="380" t="str">
        <v/>
      </c>
      <c r="CU111" s="380" t="str">
        <v/>
      </c>
      <c r="CV111" s="380"/>
      <c r="CW111" s="380"/>
      <c r="CX111" s="380" t="str">
        <v/>
      </c>
      <c r="CY111" s="380"/>
      <c r="CZ111" s="380"/>
      <c r="DA111" s="380" t="str">
        <v/>
      </c>
      <c r="DB111" s="380"/>
      <c r="DC111" s="380"/>
      <c r="DD111" s="380" t="str">
        <v/>
      </c>
      <c r="DE111" s="380"/>
      <c r="DF111" s="380"/>
      <c r="DG111" s="380" t="str">
        <v/>
      </c>
      <c r="DH111" s="380" t="str">
        <v/>
      </c>
      <c r="DI111" s="380" t="str">
        <v/>
      </c>
      <c r="DJ111" s="381" t="str">
        <v/>
      </c>
      <c r="DK111" s="380" t="str">
        <v/>
      </c>
      <c r="DL111" s="380" t="str">
        <v/>
      </c>
      <c r="DM111" s="380" t="str">
        <v/>
      </c>
      <c r="DN111" s="381" t="str">
        <v/>
      </c>
      <c r="DO111" s="380" t="str">
        <v/>
      </c>
      <c r="DP111" s="380" t="str">
        <v/>
      </c>
      <c r="DQ111" s="380" t="str">
        <v/>
      </c>
      <c r="DR111" s="380" t="str">
        <v/>
      </c>
      <c r="DS111" s="380" t="str">
        <v/>
      </c>
      <c r="DT111" s="380"/>
      <c r="DU111" s="380"/>
      <c r="DV111" s="380" t="str">
        <v/>
      </c>
      <c r="DW111" s="380"/>
      <c r="DX111" s="380"/>
      <c r="DY111" s="380" t="str">
        <v/>
      </c>
      <c r="DZ111" s="380"/>
      <c r="EA111" s="380"/>
      <c r="EB111" s="380" t="str">
        <v/>
      </c>
      <c r="EC111" s="380"/>
      <c r="ED111" s="380"/>
      <c r="EE111" s="380" t="str">
        <v/>
      </c>
      <c r="EF111" s="380" t="str">
        <v/>
      </c>
      <c r="EG111" s="380" t="str">
        <v/>
      </c>
      <c r="EH111" s="381" t="str">
        <v/>
      </c>
      <c r="EI111" s="380" t="str">
        <v/>
      </c>
      <c r="EJ111" s="380" t="str">
        <v/>
      </c>
      <c r="EK111" s="380" t="str">
        <v/>
      </c>
      <c r="EL111" s="381" t="str">
        <v/>
      </c>
      <c r="EM111" s="382" t="str">
        <v/>
      </c>
      <c r="EN111" s="382" t="str">
        <v/>
      </c>
      <c r="EO111" s="382" t="str">
        <v/>
      </c>
    </row>
    <row r="112" spans="1:145" ht="15.6">
      <c r="A112" s="372" t="str">
        <v/>
      </c>
      <c r="B112" s="373" t="str">
        <v/>
      </c>
      <c r="C112" s="372"/>
      <c r="D112" s="374" t="str">
        <v/>
      </c>
      <c r="E112" s="374" t="str">
        <v/>
      </c>
      <c r="F112" s="374" t="str">
        <v/>
      </c>
      <c r="G112" s="375" t="str">
        <v/>
      </c>
      <c r="H112" s="375" t="str">
        <v/>
      </c>
      <c r="I112" s="375" t="str">
        <v/>
      </c>
      <c r="J112" s="375" t="str">
        <v/>
      </c>
      <c r="K112" s="375" t="str">
        <v/>
      </c>
      <c r="L112" s="375" t="str">
        <v/>
      </c>
      <c r="M112" s="372" t="str">
        <v/>
      </c>
      <c r="N112" s="372" t="str">
        <v/>
      </c>
      <c r="O112" s="372" t="str">
        <v/>
      </c>
      <c r="P112" s="372" t="str">
        <v/>
      </c>
      <c r="Q112" s="372" t="str">
        <v/>
      </c>
      <c r="R112" s="372" t="str">
        <v/>
      </c>
      <c r="S112" s="372" t="str">
        <v/>
      </c>
      <c r="T112" s="372" t="str">
        <v/>
      </c>
      <c r="U112" s="372" t="str">
        <v/>
      </c>
      <c r="V112" s="372" t="str">
        <v/>
      </c>
      <c r="W112" s="372" t="str">
        <v/>
      </c>
      <c r="X112" s="372" t="str">
        <v/>
      </c>
      <c r="Y112" s="372" t="str">
        <v/>
      </c>
      <c r="Z112" s="372" t="str">
        <v/>
      </c>
      <c r="AA112" s="372" t="str">
        <v/>
      </c>
      <c r="AB112" s="372"/>
      <c r="AC112" s="372"/>
      <c r="AD112" s="372" t="str">
        <v/>
      </c>
      <c r="AE112" s="372"/>
      <c r="AF112" s="372"/>
      <c r="AG112" s="376" t="str">
        <v/>
      </c>
      <c r="AH112" s="372"/>
      <c r="AI112" s="372"/>
      <c r="AJ112" s="372" t="str">
        <v/>
      </c>
      <c r="AK112" s="372"/>
      <c r="AL112" s="372"/>
      <c r="AM112" s="377" t="str">
        <v/>
      </c>
      <c r="AN112" s="378" t="str">
        <v/>
      </c>
      <c r="AO112" s="379" t="str">
        <v/>
      </c>
      <c r="AP112" s="379" t="str">
        <v/>
      </c>
      <c r="AQ112" s="376" t="str">
        <v/>
      </c>
      <c r="AR112" s="376" t="str">
        <v/>
      </c>
      <c r="AS112" s="372" t="str">
        <v/>
      </c>
      <c r="AT112" s="379" t="str">
        <v/>
      </c>
      <c r="AU112" s="380" t="str">
        <v/>
      </c>
      <c r="AV112" s="380" t="str">
        <v/>
      </c>
      <c r="AW112" s="380" t="str">
        <v/>
      </c>
      <c r="AX112" s="380" t="str">
        <v/>
      </c>
      <c r="AY112" s="380" t="str">
        <v/>
      </c>
      <c r="AZ112" s="380"/>
      <c r="BA112" s="380"/>
      <c r="BB112" s="380" t="str">
        <v/>
      </c>
      <c r="BC112" s="380"/>
      <c r="BD112" s="380"/>
      <c r="BE112" s="380" t="str">
        <v/>
      </c>
      <c r="BF112" s="380"/>
      <c r="BG112" s="380"/>
      <c r="BH112" s="380" t="str">
        <v/>
      </c>
      <c r="BI112" s="380"/>
      <c r="BJ112" s="380"/>
      <c r="BK112" s="380" t="str">
        <v/>
      </c>
      <c r="BL112" s="380" t="str">
        <v/>
      </c>
      <c r="BM112" s="380" t="str">
        <v/>
      </c>
      <c r="BN112" s="381" t="str">
        <v/>
      </c>
      <c r="BO112" s="380" t="str">
        <v/>
      </c>
      <c r="BP112" s="380" t="str">
        <v/>
      </c>
      <c r="BQ112" s="380" t="str">
        <v/>
      </c>
      <c r="BR112" s="381" t="str">
        <v/>
      </c>
      <c r="BS112" s="380" t="str">
        <v/>
      </c>
      <c r="BT112" s="380" t="str">
        <v/>
      </c>
      <c r="BU112" s="380" t="str">
        <v/>
      </c>
      <c r="BV112" s="380" t="str">
        <v/>
      </c>
      <c r="BW112" s="380" t="str">
        <v/>
      </c>
      <c r="BX112" s="380"/>
      <c r="BY112" s="380"/>
      <c r="BZ112" s="380" t="str">
        <v/>
      </c>
      <c r="CA112" s="380"/>
      <c r="CB112" s="380"/>
      <c r="CC112" s="380" t="str">
        <v/>
      </c>
      <c r="CD112" s="380"/>
      <c r="CE112" s="380"/>
      <c r="CF112" s="380" t="str">
        <v/>
      </c>
      <c r="CG112" s="380"/>
      <c r="CH112" s="380"/>
      <c r="CI112" s="380" t="str">
        <v/>
      </c>
      <c r="CJ112" s="380" t="str">
        <v/>
      </c>
      <c r="CK112" s="380" t="str">
        <v/>
      </c>
      <c r="CL112" s="381" t="str">
        <v/>
      </c>
      <c r="CM112" s="380" t="str">
        <v/>
      </c>
      <c r="CN112" s="380" t="str">
        <v/>
      </c>
      <c r="CO112" s="380" t="str">
        <v/>
      </c>
      <c r="CP112" s="381" t="str">
        <v/>
      </c>
      <c r="CQ112" s="380" t="str">
        <v/>
      </c>
      <c r="CR112" s="380" t="str">
        <v/>
      </c>
      <c r="CS112" s="380" t="str">
        <v/>
      </c>
      <c r="CT112" s="380" t="str">
        <v/>
      </c>
      <c r="CU112" s="380" t="str">
        <v/>
      </c>
      <c r="CV112" s="380"/>
      <c r="CW112" s="380"/>
      <c r="CX112" s="380" t="str">
        <v/>
      </c>
      <c r="CY112" s="380"/>
      <c r="CZ112" s="380"/>
      <c r="DA112" s="380" t="str">
        <v/>
      </c>
      <c r="DB112" s="380"/>
      <c r="DC112" s="380"/>
      <c r="DD112" s="380" t="str">
        <v/>
      </c>
      <c r="DE112" s="380"/>
      <c r="DF112" s="380"/>
      <c r="DG112" s="380" t="str">
        <v/>
      </c>
      <c r="DH112" s="380" t="str">
        <v/>
      </c>
      <c r="DI112" s="380" t="str">
        <v/>
      </c>
      <c r="DJ112" s="381" t="str">
        <v/>
      </c>
      <c r="DK112" s="380" t="str">
        <v/>
      </c>
      <c r="DL112" s="380" t="str">
        <v/>
      </c>
      <c r="DM112" s="380" t="str">
        <v/>
      </c>
      <c r="DN112" s="381" t="str">
        <v/>
      </c>
      <c r="DO112" s="380" t="str">
        <v/>
      </c>
      <c r="DP112" s="380" t="str">
        <v/>
      </c>
      <c r="DQ112" s="380" t="str">
        <v/>
      </c>
      <c r="DR112" s="380" t="str">
        <v/>
      </c>
      <c r="DS112" s="380" t="str">
        <v/>
      </c>
      <c r="DT112" s="380"/>
      <c r="DU112" s="380"/>
      <c r="DV112" s="380" t="str">
        <v/>
      </c>
      <c r="DW112" s="380"/>
      <c r="DX112" s="380"/>
      <c r="DY112" s="380" t="str">
        <v/>
      </c>
      <c r="DZ112" s="380"/>
      <c r="EA112" s="380"/>
      <c r="EB112" s="380" t="str">
        <v/>
      </c>
      <c r="EC112" s="380"/>
      <c r="ED112" s="380"/>
      <c r="EE112" s="380" t="str">
        <v/>
      </c>
      <c r="EF112" s="380" t="str">
        <v/>
      </c>
      <c r="EG112" s="380" t="str">
        <v/>
      </c>
      <c r="EH112" s="381" t="str">
        <v/>
      </c>
      <c r="EI112" s="380" t="str">
        <v/>
      </c>
      <c r="EJ112" s="380" t="str">
        <v/>
      </c>
      <c r="EK112" s="380" t="str">
        <v/>
      </c>
      <c r="EL112" s="381" t="str">
        <v/>
      </c>
      <c r="EM112" s="382" t="str">
        <v/>
      </c>
      <c r="EN112" s="382" t="str">
        <v/>
      </c>
      <c r="EO112" s="382" t="str">
        <v/>
      </c>
    </row>
    <row r="113" spans="1:145" ht="15.6">
      <c r="A113" s="372" t="str">
        <v/>
      </c>
      <c r="B113" s="373" t="str">
        <v/>
      </c>
      <c r="C113" s="372"/>
      <c r="D113" s="374" t="str">
        <v/>
      </c>
      <c r="E113" s="374" t="str">
        <v/>
      </c>
      <c r="F113" s="374" t="str">
        <v/>
      </c>
      <c r="G113" s="375" t="str">
        <v/>
      </c>
      <c r="H113" s="375" t="str">
        <v/>
      </c>
      <c r="I113" s="375" t="str">
        <v/>
      </c>
      <c r="J113" s="375" t="str">
        <v/>
      </c>
      <c r="K113" s="375" t="str">
        <v/>
      </c>
      <c r="L113" s="375" t="str">
        <v/>
      </c>
      <c r="M113" s="372" t="str">
        <v/>
      </c>
      <c r="N113" s="372" t="str">
        <v/>
      </c>
      <c r="O113" s="372" t="str">
        <v/>
      </c>
      <c r="P113" s="372" t="str">
        <v/>
      </c>
      <c r="Q113" s="372" t="str">
        <v/>
      </c>
      <c r="R113" s="372" t="str">
        <v/>
      </c>
      <c r="S113" s="372" t="str">
        <v/>
      </c>
      <c r="T113" s="372" t="str">
        <v/>
      </c>
      <c r="U113" s="372" t="str">
        <v/>
      </c>
      <c r="V113" s="372" t="str">
        <v/>
      </c>
      <c r="W113" s="372" t="str">
        <v/>
      </c>
      <c r="X113" s="372" t="str">
        <v/>
      </c>
      <c r="Y113" s="372" t="str">
        <v/>
      </c>
      <c r="Z113" s="372" t="str">
        <v/>
      </c>
      <c r="AA113" s="372" t="str">
        <v/>
      </c>
      <c r="AB113" s="372"/>
      <c r="AC113" s="372"/>
      <c r="AD113" s="372" t="str">
        <v/>
      </c>
      <c r="AE113" s="372"/>
      <c r="AF113" s="372"/>
      <c r="AG113" s="376" t="str">
        <v/>
      </c>
      <c r="AH113" s="372"/>
      <c r="AI113" s="372"/>
      <c r="AJ113" s="372" t="str">
        <v/>
      </c>
      <c r="AK113" s="372"/>
      <c r="AL113" s="372"/>
      <c r="AM113" s="377" t="str">
        <v/>
      </c>
      <c r="AN113" s="378" t="str">
        <v/>
      </c>
      <c r="AO113" s="379" t="str">
        <v/>
      </c>
      <c r="AP113" s="379" t="str">
        <v/>
      </c>
      <c r="AQ113" s="376" t="str">
        <v/>
      </c>
      <c r="AR113" s="376" t="str">
        <v/>
      </c>
      <c r="AS113" s="372" t="str">
        <v/>
      </c>
      <c r="AT113" s="379" t="str">
        <v/>
      </c>
      <c r="AU113" s="380" t="str">
        <v/>
      </c>
      <c r="AV113" s="380" t="str">
        <v/>
      </c>
      <c r="AW113" s="380" t="str">
        <v/>
      </c>
      <c r="AX113" s="380" t="str">
        <v/>
      </c>
      <c r="AY113" s="380" t="str">
        <v/>
      </c>
      <c r="AZ113" s="380"/>
      <c r="BA113" s="380"/>
      <c r="BB113" s="380" t="str">
        <v/>
      </c>
      <c r="BC113" s="380"/>
      <c r="BD113" s="380"/>
      <c r="BE113" s="380" t="str">
        <v/>
      </c>
      <c r="BF113" s="380"/>
      <c r="BG113" s="380"/>
      <c r="BH113" s="380" t="str">
        <v/>
      </c>
      <c r="BI113" s="380"/>
      <c r="BJ113" s="380"/>
      <c r="BK113" s="380" t="str">
        <v/>
      </c>
      <c r="BL113" s="380" t="str">
        <v/>
      </c>
      <c r="BM113" s="380" t="str">
        <v/>
      </c>
      <c r="BN113" s="381" t="str">
        <v/>
      </c>
      <c r="BO113" s="380" t="str">
        <v/>
      </c>
      <c r="BP113" s="380" t="str">
        <v/>
      </c>
      <c r="BQ113" s="380" t="str">
        <v/>
      </c>
      <c r="BR113" s="381" t="str">
        <v/>
      </c>
      <c r="BS113" s="380" t="str">
        <v/>
      </c>
      <c r="BT113" s="380" t="str">
        <v/>
      </c>
      <c r="BU113" s="380" t="str">
        <v/>
      </c>
      <c r="BV113" s="380" t="str">
        <v/>
      </c>
      <c r="BW113" s="380" t="str">
        <v/>
      </c>
      <c r="BX113" s="380"/>
      <c r="BY113" s="380"/>
      <c r="BZ113" s="380" t="str">
        <v/>
      </c>
      <c r="CA113" s="380"/>
      <c r="CB113" s="380"/>
      <c r="CC113" s="380" t="str">
        <v/>
      </c>
      <c r="CD113" s="380"/>
      <c r="CE113" s="380"/>
      <c r="CF113" s="380" t="str">
        <v/>
      </c>
      <c r="CG113" s="380"/>
      <c r="CH113" s="380"/>
      <c r="CI113" s="380" t="str">
        <v/>
      </c>
      <c r="CJ113" s="380" t="str">
        <v/>
      </c>
      <c r="CK113" s="380" t="str">
        <v/>
      </c>
      <c r="CL113" s="381" t="str">
        <v/>
      </c>
      <c r="CM113" s="380" t="str">
        <v/>
      </c>
      <c r="CN113" s="380" t="str">
        <v/>
      </c>
      <c r="CO113" s="380" t="str">
        <v/>
      </c>
      <c r="CP113" s="381" t="str">
        <v/>
      </c>
      <c r="CQ113" s="380" t="str">
        <v/>
      </c>
      <c r="CR113" s="380" t="str">
        <v/>
      </c>
      <c r="CS113" s="380" t="str">
        <v/>
      </c>
      <c r="CT113" s="380" t="str">
        <v/>
      </c>
      <c r="CU113" s="380" t="str">
        <v/>
      </c>
      <c r="CV113" s="380"/>
      <c r="CW113" s="380"/>
      <c r="CX113" s="380" t="str">
        <v/>
      </c>
      <c r="CY113" s="380"/>
      <c r="CZ113" s="380"/>
      <c r="DA113" s="380" t="str">
        <v/>
      </c>
      <c r="DB113" s="380"/>
      <c r="DC113" s="380"/>
      <c r="DD113" s="380" t="str">
        <v/>
      </c>
      <c r="DE113" s="380"/>
      <c r="DF113" s="380"/>
      <c r="DG113" s="380" t="str">
        <v/>
      </c>
      <c r="DH113" s="380" t="str">
        <v/>
      </c>
      <c r="DI113" s="380" t="str">
        <v/>
      </c>
      <c r="DJ113" s="381" t="str">
        <v/>
      </c>
      <c r="DK113" s="380" t="str">
        <v/>
      </c>
      <c r="DL113" s="380" t="str">
        <v/>
      </c>
      <c r="DM113" s="380" t="str">
        <v/>
      </c>
      <c r="DN113" s="381" t="str">
        <v/>
      </c>
      <c r="DO113" s="380" t="str">
        <v/>
      </c>
      <c r="DP113" s="380" t="str">
        <v/>
      </c>
      <c r="DQ113" s="380" t="str">
        <v/>
      </c>
      <c r="DR113" s="380" t="str">
        <v/>
      </c>
      <c r="DS113" s="380" t="str">
        <v/>
      </c>
      <c r="DT113" s="380"/>
      <c r="DU113" s="380"/>
      <c r="DV113" s="380" t="str">
        <v/>
      </c>
      <c r="DW113" s="380"/>
      <c r="DX113" s="380"/>
      <c r="DY113" s="380" t="str">
        <v/>
      </c>
      <c r="DZ113" s="380"/>
      <c r="EA113" s="380"/>
      <c r="EB113" s="380" t="str">
        <v/>
      </c>
      <c r="EC113" s="380"/>
      <c r="ED113" s="380"/>
      <c r="EE113" s="380" t="str">
        <v/>
      </c>
      <c r="EF113" s="380" t="str">
        <v/>
      </c>
      <c r="EG113" s="380" t="str">
        <v/>
      </c>
      <c r="EH113" s="381" t="str">
        <v/>
      </c>
      <c r="EI113" s="380" t="str">
        <v/>
      </c>
      <c r="EJ113" s="380" t="str">
        <v/>
      </c>
      <c r="EK113" s="380" t="str">
        <v/>
      </c>
      <c r="EL113" s="381" t="str">
        <v/>
      </c>
      <c r="EM113" s="382" t="str">
        <v/>
      </c>
      <c r="EN113" s="382" t="str">
        <v/>
      </c>
      <c r="EO113" s="382" t="str">
        <v/>
      </c>
    </row>
    <row r="114" spans="1:145" ht="15.6">
      <c r="A114" s="372" t="str">
        <v/>
      </c>
      <c r="B114" s="373" t="str">
        <v/>
      </c>
      <c r="C114" s="372"/>
      <c r="D114" s="374" t="str">
        <v/>
      </c>
      <c r="E114" s="374" t="str">
        <v/>
      </c>
      <c r="F114" s="374" t="str">
        <v/>
      </c>
      <c r="G114" s="375" t="str">
        <v/>
      </c>
      <c r="H114" s="375" t="str">
        <v/>
      </c>
      <c r="I114" s="375" t="str">
        <v/>
      </c>
      <c r="J114" s="375" t="str">
        <v/>
      </c>
      <c r="K114" s="375" t="str">
        <v/>
      </c>
      <c r="L114" s="375" t="str">
        <v/>
      </c>
      <c r="M114" s="372" t="str">
        <v/>
      </c>
      <c r="N114" s="372" t="str">
        <v/>
      </c>
      <c r="O114" s="372" t="str">
        <v/>
      </c>
      <c r="P114" s="372" t="str">
        <v/>
      </c>
      <c r="Q114" s="372" t="str">
        <v/>
      </c>
      <c r="R114" s="372" t="str">
        <v/>
      </c>
      <c r="S114" s="372" t="str">
        <v/>
      </c>
      <c r="T114" s="372" t="str">
        <v/>
      </c>
      <c r="U114" s="372" t="str">
        <v/>
      </c>
      <c r="V114" s="372" t="str">
        <v/>
      </c>
      <c r="W114" s="372" t="str">
        <v/>
      </c>
      <c r="X114" s="372" t="str">
        <v/>
      </c>
      <c r="Y114" s="372" t="str">
        <v/>
      </c>
      <c r="Z114" s="372" t="str">
        <v/>
      </c>
      <c r="AA114" s="372" t="str">
        <v/>
      </c>
      <c r="AB114" s="372"/>
      <c r="AC114" s="372"/>
      <c r="AD114" s="372" t="str">
        <v/>
      </c>
      <c r="AE114" s="372"/>
      <c r="AF114" s="372"/>
      <c r="AG114" s="376" t="str">
        <v/>
      </c>
      <c r="AH114" s="372"/>
      <c r="AI114" s="372"/>
      <c r="AJ114" s="372" t="str">
        <v/>
      </c>
      <c r="AK114" s="372"/>
      <c r="AL114" s="372"/>
      <c r="AM114" s="377" t="str">
        <v/>
      </c>
      <c r="AN114" s="378" t="str">
        <v/>
      </c>
      <c r="AO114" s="379" t="str">
        <v/>
      </c>
      <c r="AP114" s="379" t="str">
        <v/>
      </c>
      <c r="AQ114" s="376" t="str">
        <v/>
      </c>
      <c r="AR114" s="376" t="str">
        <v/>
      </c>
      <c r="AS114" s="372" t="str">
        <v/>
      </c>
      <c r="AT114" s="379" t="str">
        <v/>
      </c>
      <c r="AU114" s="380" t="str">
        <v/>
      </c>
      <c r="AV114" s="380" t="str">
        <v/>
      </c>
      <c r="AW114" s="380" t="str">
        <v/>
      </c>
      <c r="AX114" s="380" t="str">
        <v/>
      </c>
      <c r="AY114" s="380" t="str">
        <v/>
      </c>
      <c r="AZ114" s="380"/>
      <c r="BA114" s="380"/>
      <c r="BB114" s="380" t="str">
        <v/>
      </c>
      <c r="BC114" s="380"/>
      <c r="BD114" s="380"/>
      <c r="BE114" s="380" t="str">
        <v/>
      </c>
      <c r="BF114" s="380"/>
      <c r="BG114" s="380"/>
      <c r="BH114" s="380" t="str">
        <v/>
      </c>
      <c r="BI114" s="380"/>
      <c r="BJ114" s="380"/>
      <c r="BK114" s="380" t="str">
        <v/>
      </c>
      <c r="BL114" s="380" t="str">
        <v/>
      </c>
      <c r="BM114" s="380" t="str">
        <v/>
      </c>
      <c r="BN114" s="381" t="str">
        <v/>
      </c>
      <c r="BO114" s="380" t="str">
        <v/>
      </c>
      <c r="BP114" s="380" t="str">
        <v/>
      </c>
      <c r="BQ114" s="380" t="str">
        <v/>
      </c>
      <c r="BR114" s="381" t="str">
        <v/>
      </c>
      <c r="BS114" s="380" t="str">
        <v/>
      </c>
      <c r="BT114" s="380" t="str">
        <v/>
      </c>
      <c r="BU114" s="380" t="str">
        <v/>
      </c>
      <c r="BV114" s="380" t="str">
        <v/>
      </c>
      <c r="BW114" s="380" t="str">
        <v/>
      </c>
      <c r="BX114" s="380"/>
      <c r="BY114" s="380"/>
      <c r="BZ114" s="380" t="str">
        <v/>
      </c>
      <c r="CA114" s="380"/>
      <c r="CB114" s="380"/>
      <c r="CC114" s="380" t="str">
        <v/>
      </c>
      <c r="CD114" s="380"/>
      <c r="CE114" s="380"/>
      <c r="CF114" s="380" t="str">
        <v/>
      </c>
      <c r="CG114" s="380"/>
      <c r="CH114" s="380"/>
      <c r="CI114" s="380" t="str">
        <v/>
      </c>
      <c r="CJ114" s="380" t="str">
        <v/>
      </c>
      <c r="CK114" s="380" t="str">
        <v/>
      </c>
      <c r="CL114" s="381" t="str">
        <v/>
      </c>
      <c r="CM114" s="380" t="str">
        <v/>
      </c>
      <c r="CN114" s="380" t="str">
        <v/>
      </c>
      <c r="CO114" s="380" t="str">
        <v/>
      </c>
      <c r="CP114" s="381" t="str">
        <v/>
      </c>
      <c r="CQ114" s="380" t="str">
        <v/>
      </c>
      <c r="CR114" s="380" t="str">
        <v/>
      </c>
      <c r="CS114" s="380" t="str">
        <v/>
      </c>
      <c r="CT114" s="380" t="str">
        <v/>
      </c>
      <c r="CU114" s="380" t="str">
        <v/>
      </c>
      <c r="CV114" s="380"/>
      <c r="CW114" s="380"/>
      <c r="CX114" s="380" t="str">
        <v/>
      </c>
      <c r="CY114" s="380"/>
      <c r="CZ114" s="380"/>
      <c r="DA114" s="380" t="str">
        <v/>
      </c>
      <c r="DB114" s="380"/>
      <c r="DC114" s="380"/>
      <c r="DD114" s="380" t="str">
        <v/>
      </c>
      <c r="DE114" s="380"/>
      <c r="DF114" s="380"/>
      <c r="DG114" s="380" t="str">
        <v/>
      </c>
      <c r="DH114" s="380" t="str">
        <v/>
      </c>
      <c r="DI114" s="380" t="str">
        <v/>
      </c>
      <c r="DJ114" s="381" t="str">
        <v/>
      </c>
      <c r="DK114" s="380" t="str">
        <v/>
      </c>
      <c r="DL114" s="380" t="str">
        <v/>
      </c>
      <c r="DM114" s="380" t="str">
        <v/>
      </c>
      <c r="DN114" s="381" t="str">
        <v/>
      </c>
      <c r="DO114" s="380" t="str">
        <v/>
      </c>
      <c r="DP114" s="380" t="str">
        <v/>
      </c>
      <c r="DQ114" s="380" t="str">
        <v/>
      </c>
      <c r="DR114" s="380" t="str">
        <v/>
      </c>
      <c r="DS114" s="380" t="str">
        <v/>
      </c>
      <c r="DT114" s="380"/>
      <c r="DU114" s="380"/>
      <c r="DV114" s="380" t="str">
        <v/>
      </c>
      <c r="DW114" s="380"/>
      <c r="DX114" s="380"/>
      <c r="DY114" s="380" t="str">
        <v/>
      </c>
      <c r="DZ114" s="380"/>
      <c r="EA114" s="380"/>
      <c r="EB114" s="380" t="str">
        <v/>
      </c>
      <c r="EC114" s="380"/>
      <c r="ED114" s="380"/>
      <c r="EE114" s="380" t="str">
        <v/>
      </c>
      <c r="EF114" s="380" t="str">
        <v/>
      </c>
      <c r="EG114" s="380" t="str">
        <v/>
      </c>
      <c r="EH114" s="381" t="str">
        <v/>
      </c>
      <c r="EI114" s="380" t="str">
        <v/>
      </c>
      <c r="EJ114" s="380" t="str">
        <v/>
      </c>
      <c r="EK114" s="380" t="str">
        <v/>
      </c>
      <c r="EL114" s="381" t="str">
        <v/>
      </c>
      <c r="EM114" s="382" t="str">
        <v/>
      </c>
      <c r="EN114" s="382" t="str">
        <v/>
      </c>
      <c r="EO114" s="382" t="str">
        <v/>
      </c>
    </row>
    <row r="115" spans="1:145" ht="15.6">
      <c r="A115" s="372" t="str">
        <v/>
      </c>
      <c r="B115" s="373" t="str">
        <v/>
      </c>
      <c r="C115" s="372"/>
      <c r="D115" s="374" t="str">
        <v/>
      </c>
      <c r="E115" s="374" t="str">
        <v/>
      </c>
      <c r="F115" s="374" t="str">
        <v/>
      </c>
      <c r="G115" s="375" t="str">
        <v/>
      </c>
      <c r="H115" s="375" t="str">
        <v/>
      </c>
      <c r="I115" s="375" t="str">
        <v/>
      </c>
      <c r="J115" s="375" t="str">
        <v/>
      </c>
      <c r="K115" s="375" t="str">
        <v/>
      </c>
      <c r="L115" s="375" t="str">
        <v/>
      </c>
      <c r="M115" s="372" t="str">
        <v/>
      </c>
      <c r="N115" s="372" t="str">
        <v/>
      </c>
      <c r="O115" s="372" t="str">
        <v/>
      </c>
      <c r="P115" s="372" t="str">
        <v/>
      </c>
      <c r="Q115" s="372" t="str">
        <v/>
      </c>
      <c r="R115" s="372" t="str">
        <v/>
      </c>
      <c r="S115" s="372" t="str">
        <v/>
      </c>
      <c r="T115" s="372" t="str">
        <v/>
      </c>
      <c r="U115" s="372" t="str">
        <v/>
      </c>
      <c r="V115" s="372" t="str">
        <v/>
      </c>
      <c r="W115" s="372" t="str">
        <v/>
      </c>
      <c r="X115" s="372" t="str">
        <v/>
      </c>
      <c r="Y115" s="372" t="str">
        <v/>
      </c>
      <c r="Z115" s="372" t="str">
        <v/>
      </c>
      <c r="AA115" s="372" t="str">
        <v/>
      </c>
      <c r="AB115" s="372"/>
      <c r="AC115" s="372"/>
      <c r="AD115" s="372" t="str">
        <v/>
      </c>
      <c r="AE115" s="372"/>
      <c r="AF115" s="372"/>
      <c r="AG115" s="376" t="str">
        <v/>
      </c>
      <c r="AH115" s="372"/>
      <c r="AI115" s="372"/>
      <c r="AJ115" s="372" t="str">
        <v/>
      </c>
      <c r="AK115" s="372"/>
      <c r="AL115" s="372"/>
      <c r="AM115" s="377" t="str">
        <v/>
      </c>
      <c r="AN115" s="378" t="str">
        <v/>
      </c>
      <c r="AO115" s="379" t="str">
        <v/>
      </c>
      <c r="AP115" s="379" t="str">
        <v/>
      </c>
      <c r="AQ115" s="376" t="str">
        <v/>
      </c>
      <c r="AR115" s="376" t="str">
        <v/>
      </c>
      <c r="AS115" s="372" t="str">
        <v/>
      </c>
      <c r="AT115" s="379" t="str">
        <v/>
      </c>
      <c r="AU115" s="380" t="str">
        <v/>
      </c>
      <c r="AV115" s="380" t="str">
        <v/>
      </c>
      <c r="AW115" s="380" t="str">
        <v/>
      </c>
      <c r="AX115" s="380" t="str">
        <v/>
      </c>
      <c r="AY115" s="380" t="str">
        <v/>
      </c>
      <c r="AZ115" s="380"/>
      <c r="BA115" s="380"/>
      <c r="BB115" s="380" t="str">
        <v/>
      </c>
      <c r="BC115" s="380"/>
      <c r="BD115" s="380"/>
      <c r="BE115" s="380" t="str">
        <v/>
      </c>
      <c r="BF115" s="380"/>
      <c r="BG115" s="380"/>
      <c r="BH115" s="380" t="str">
        <v/>
      </c>
      <c r="BI115" s="380"/>
      <c r="BJ115" s="380"/>
      <c r="BK115" s="380" t="str">
        <v/>
      </c>
      <c r="BL115" s="380" t="str">
        <v/>
      </c>
      <c r="BM115" s="380" t="str">
        <v/>
      </c>
      <c r="BN115" s="381" t="str">
        <v/>
      </c>
      <c r="BO115" s="380" t="str">
        <v/>
      </c>
      <c r="BP115" s="380" t="str">
        <v/>
      </c>
      <c r="BQ115" s="380" t="str">
        <v/>
      </c>
      <c r="BR115" s="381" t="str">
        <v/>
      </c>
      <c r="BS115" s="380" t="str">
        <v/>
      </c>
      <c r="BT115" s="380" t="str">
        <v/>
      </c>
      <c r="BU115" s="380" t="str">
        <v/>
      </c>
      <c r="BV115" s="380" t="str">
        <v/>
      </c>
      <c r="BW115" s="380" t="str">
        <v/>
      </c>
      <c r="BX115" s="380"/>
      <c r="BY115" s="380"/>
      <c r="BZ115" s="380" t="str">
        <v/>
      </c>
      <c r="CA115" s="380"/>
      <c r="CB115" s="380"/>
      <c r="CC115" s="380" t="str">
        <v/>
      </c>
      <c r="CD115" s="380"/>
      <c r="CE115" s="380"/>
      <c r="CF115" s="380" t="str">
        <v/>
      </c>
      <c r="CG115" s="380"/>
      <c r="CH115" s="380"/>
      <c r="CI115" s="380" t="str">
        <v/>
      </c>
      <c r="CJ115" s="380" t="str">
        <v/>
      </c>
      <c r="CK115" s="380" t="str">
        <v/>
      </c>
      <c r="CL115" s="381" t="str">
        <v/>
      </c>
      <c r="CM115" s="380" t="str">
        <v/>
      </c>
      <c r="CN115" s="380" t="str">
        <v/>
      </c>
      <c r="CO115" s="380" t="str">
        <v/>
      </c>
      <c r="CP115" s="381" t="str">
        <v/>
      </c>
      <c r="CQ115" s="380" t="str">
        <v/>
      </c>
      <c r="CR115" s="380" t="str">
        <v/>
      </c>
      <c r="CS115" s="380" t="str">
        <v/>
      </c>
      <c r="CT115" s="380" t="str">
        <v/>
      </c>
      <c r="CU115" s="380" t="str">
        <v/>
      </c>
      <c r="CV115" s="380"/>
      <c r="CW115" s="380"/>
      <c r="CX115" s="380" t="str">
        <v/>
      </c>
      <c r="CY115" s="380"/>
      <c r="CZ115" s="380"/>
      <c r="DA115" s="380" t="str">
        <v/>
      </c>
      <c r="DB115" s="380"/>
      <c r="DC115" s="380"/>
      <c r="DD115" s="380" t="str">
        <v/>
      </c>
      <c r="DE115" s="380"/>
      <c r="DF115" s="380"/>
      <c r="DG115" s="380" t="str">
        <v/>
      </c>
      <c r="DH115" s="380" t="str">
        <v/>
      </c>
      <c r="DI115" s="380" t="str">
        <v/>
      </c>
      <c r="DJ115" s="381" t="str">
        <v/>
      </c>
      <c r="DK115" s="380" t="str">
        <v/>
      </c>
      <c r="DL115" s="380" t="str">
        <v/>
      </c>
      <c r="DM115" s="380" t="str">
        <v/>
      </c>
      <c r="DN115" s="381" t="str">
        <v/>
      </c>
      <c r="DO115" s="380" t="str">
        <v/>
      </c>
      <c r="DP115" s="380" t="str">
        <v/>
      </c>
      <c r="DQ115" s="380" t="str">
        <v/>
      </c>
      <c r="DR115" s="380" t="str">
        <v/>
      </c>
      <c r="DS115" s="380" t="str">
        <v/>
      </c>
      <c r="DT115" s="380"/>
      <c r="DU115" s="380"/>
      <c r="DV115" s="380" t="str">
        <v/>
      </c>
      <c r="DW115" s="380"/>
      <c r="DX115" s="380"/>
      <c r="DY115" s="380" t="str">
        <v/>
      </c>
      <c r="DZ115" s="380"/>
      <c r="EA115" s="380"/>
      <c r="EB115" s="380" t="str">
        <v/>
      </c>
      <c r="EC115" s="380"/>
      <c r="ED115" s="380"/>
      <c r="EE115" s="380" t="str">
        <v/>
      </c>
      <c r="EF115" s="380" t="str">
        <v/>
      </c>
      <c r="EG115" s="380" t="str">
        <v/>
      </c>
      <c r="EH115" s="381" t="str">
        <v/>
      </c>
      <c r="EI115" s="380" t="str">
        <v/>
      </c>
      <c r="EJ115" s="380" t="str">
        <v/>
      </c>
      <c r="EK115" s="380" t="str">
        <v/>
      </c>
      <c r="EL115" s="381" t="str">
        <v/>
      </c>
      <c r="EM115" s="382" t="str">
        <v/>
      </c>
      <c r="EN115" s="382" t="str">
        <v/>
      </c>
      <c r="EO115" s="382" t="str">
        <v/>
      </c>
    </row>
    <row r="116" spans="1:145" ht="15.6">
      <c r="A116" s="372" t="str">
        <v/>
      </c>
      <c r="B116" s="373" t="str">
        <v/>
      </c>
      <c r="C116" s="372"/>
      <c r="D116" s="374" t="str">
        <v/>
      </c>
      <c r="E116" s="374" t="str">
        <v/>
      </c>
      <c r="F116" s="374" t="str">
        <v/>
      </c>
      <c r="G116" s="375" t="str">
        <v/>
      </c>
      <c r="H116" s="375" t="str">
        <v/>
      </c>
      <c r="I116" s="375" t="str">
        <v/>
      </c>
      <c r="J116" s="375" t="str">
        <v/>
      </c>
      <c r="K116" s="375" t="str">
        <v/>
      </c>
      <c r="L116" s="375" t="str">
        <v/>
      </c>
      <c r="M116" s="372" t="str">
        <v/>
      </c>
      <c r="N116" s="372" t="str">
        <v/>
      </c>
      <c r="O116" s="372" t="str">
        <v/>
      </c>
      <c r="P116" s="372" t="str">
        <v/>
      </c>
      <c r="Q116" s="372" t="str">
        <v/>
      </c>
      <c r="R116" s="372" t="str">
        <v/>
      </c>
      <c r="S116" s="372" t="str">
        <v/>
      </c>
      <c r="T116" s="372" t="str">
        <v/>
      </c>
      <c r="U116" s="372" t="str">
        <v/>
      </c>
      <c r="V116" s="372" t="str">
        <v/>
      </c>
      <c r="W116" s="372" t="str">
        <v/>
      </c>
      <c r="X116" s="372" t="str">
        <v/>
      </c>
      <c r="Y116" s="372" t="str">
        <v/>
      </c>
      <c r="Z116" s="372" t="str">
        <v/>
      </c>
      <c r="AA116" s="372" t="str">
        <v/>
      </c>
      <c r="AB116" s="372"/>
      <c r="AC116" s="372"/>
      <c r="AD116" s="372" t="str">
        <v/>
      </c>
      <c r="AE116" s="372"/>
      <c r="AF116" s="372"/>
      <c r="AG116" s="376" t="str">
        <v/>
      </c>
      <c r="AH116" s="372"/>
      <c r="AI116" s="372"/>
      <c r="AJ116" s="372" t="str">
        <v/>
      </c>
      <c r="AK116" s="372"/>
      <c r="AL116" s="372"/>
      <c r="AM116" s="377" t="str">
        <v/>
      </c>
      <c r="AN116" s="378" t="str">
        <v/>
      </c>
      <c r="AO116" s="379" t="str">
        <v/>
      </c>
      <c r="AP116" s="379" t="str">
        <v/>
      </c>
      <c r="AQ116" s="376" t="str">
        <v/>
      </c>
      <c r="AR116" s="376" t="str">
        <v/>
      </c>
      <c r="AS116" s="372" t="str">
        <v/>
      </c>
      <c r="AT116" s="379" t="str">
        <v/>
      </c>
      <c r="AU116" s="380" t="str">
        <v/>
      </c>
      <c r="AV116" s="380" t="str">
        <v/>
      </c>
      <c r="AW116" s="380" t="str">
        <v/>
      </c>
      <c r="AX116" s="380" t="str">
        <v/>
      </c>
      <c r="AY116" s="380" t="str">
        <v/>
      </c>
      <c r="AZ116" s="380"/>
      <c r="BA116" s="380"/>
      <c r="BB116" s="380" t="str">
        <v/>
      </c>
      <c r="BC116" s="380"/>
      <c r="BD116" s="380"/>
      <c r="BE116" s="380" t="str">
        <v/>
      </c>
      <c r="BF116" s="380"/>
      <c r="BG116" s="380"/>
      <c r="BH116" s="380" t="str">
        <v/>
      </c>
      <c r="BI116" s="380"/>
      <c r="BJ116" s="380"/>
      <c r="BK116" s="380" t="str">
        <v/>
      </c>
      <c r="BL116" s="380" t="str">
        <v/>
      </c>
      <c r="BM116" s="380" t="str">
        <v/>
      </c>
      <c r="BN116" s="381" t="str">
        <v/>
      </c>
      <c r="BO116" s="380" t="str">
        <v/>
      </c>
      <c r="BP116" s="380" t="str">
        <v/>
      </c>
      <c r="BQ116" s="380" t="str">
        <v/>
      </c>
      <c r="BR116" s="381" t="str">
        <v/>
      </c>
      <c r="BS116" s="380" t="str">
        <v/>
      </c>
      <c r="BT116" s="380" t="str">
        <v/>
      </c>
      <c r="BU116" s="380" t="str">
        <v/>
      </c>
      <c r="BV116" s="380" t="str">
        <v/>
      </c>
      <c r="BW116" s="380" t="str">
        <v/>
      </c>
      <c r="BX116" s="380"/>
      <c r="BY116" s="380"/>
      <c r="BZ116" s="380" t="str">
        <v/>
      </c>
      <c r="CA116" s="380"/>
      <c r="CB116" s="380"/>
      <c r="CC116" s="380" t="str">
        <v/>
      </c>
      <c r="CD116" s="380"/>
      <c r="CE116" s="380"/>
      <c r="CF116" s="380" t="str">
        <v/>
      </c>
      <c r="CG116" s="380"/>
      <c r="CH116" s="380"/>
      <c r="CI116" s="380" t="str">
        <v/>
      </c>
      <c r="CJ116" s="380" t="str">
        <v/>
      </c>
      <c r="CK116" s="380" t="str">
        <v/>
      </c>
      <c r="CL116" s="381" t="str">
        <v/>
      </c>
      <c r="CM116" s="380" t="str">
        <v/>
      </c>
      <c r="CN116" s="380" t="str">
        <v/>
      </c>
      <c r="CO116" s="380" t="str">
        <v/>
      </c>
      <c r="CP116" s="381" t="str">
        <v/>
      </c>
      <c r="CQ116" s="380" t="str">
        <v/>
      </c>
      <c r="CR116" s="380" t="str">
        <v/>
      </c>
      <c r="CS116" s="380" t="str">
        <v/>
      </c>
      <c r="CT116" s="380" t="str">
        <v/>
      </c>
      <c r="CU116" s="380" t="str">
        <v/>
      </c>
      <c r="CV116" s="380"/>
      <c r="CW116" s="380"/>
      <c r="CX116" s="380" t="str">
        <v/>
      </c>
      <c r="CY116" s="380"/>
      <c r="CZ116" s="380"/>
      <c r="DA116" s="380" t="str">
        <v/>
      </c>
      <c r="DB116" s="380"/>
      <c r="DC116" s="380"/>
      <c r="DD116" s="380" t="str">
        <v/>
      </c>
      <c r="DE116" s="380"/>
      <c r="DF116" s="380"/>
      <c r="DG116" s="380" t="str">
        <v/>
      </c>
      <c r="DH116" s="380" t="str">
        <v/>
      </c>
      <c r="DI116" s="380" t="str">
        <v/>
      </c>
      <c r="DJ116" s="381" t="str">
        <v/>
      </c>
      <c r="DK116" s="380" t="str">
        <v/>
      </c>
      <c r="DL116" s="380" t="str">
        <v/>
      </c>
      <c r="DM116" s="380" t="str">
        <v/>
      </c>
      <c r="DN116" s="381" t="str">
        <v/>
      </c>
      <c r="DO116" s="380" t="str">
        <v/>
      </c>
      <c r="DP116" s="380" t="str">
        <v/>
      </c>
      <c r="DQ116" s="380" t="str">
        <v/>
      </c>
      <c r="DR116" s="380" t="str">
        <v/>
      </c>
      <c r="DS116" s="380" t="str">
        <v/>
      </c>
      <c r="DT116" s="380"/>
      <c r="DU116" s="380"/>
      <c r="DV116" s="380" t="str">
        <v/>
      </c>
      <c r="DW116" s="380"/>
      <c r="DX116" s="380"/>
      <c r="DY116" s="380" t="str">
        <v/>
      </c>
      <c r="DZ116" s="380"/>
      <c r="EA116" s="380"/>
      <c r="EB116" s="380" t="str">
        <v/>
      </c>
      <c r="EC116" s="380"/>
      <c r="ED116" s="380"/>
      <c r="EE116" s="380" t="str">
        <v/>
      </c>
      <c r="EF116" s="380" t="str">
        <v/>
      </c>
      <c r="EG116" s="380" t="str">
        <v/>
      </c>
      <c r="EH116" s="381" t="str">
        <v/>
      </c>
      <c r="EI116" s="380" t="str">
        <v/>
      </c>
      <c r="EJ116" s="380" t="str">
        <v/>
      </c>
      <c r="EK116" s="380" t="str">
        <v/>
      </c>
      <c r="EL116" s="381" t="str">
        <v/>
      </c>
      <c r="EM116" s="382" t="str">
        <v/>
      </c>
      <c r="EN116" s="382" t="str">
        <v/>
      </c>
      <c r="EO116" s="382" t="str">
        <v/>
      </c>
    </row>
    <row r="117" spans="1:145" ht="15.6">
      <c r="A117" s="372" t="str">
        <v/>
      </c>
      <c r="B117" s="373" t="str">
        <v/>
      </c>
      <c r="C117" s="372"/>
      <c r="D117" s="374" t="str">
        <v/>
      </c>
      <c r="E117" s="374" t="str">
        <v/>
      </c>
      <c r="F117" s="374" t="str">
        <v/>
      </c>
      <c r="G117" s="375" t="str">
        <v/>
      </c>
      <c r="H117" s="375" t="str">
        <v/>
      </c>
      <c r="I117" s="375" t="str">
        <v/>
      </c>
      <c r="J117" s="375" t="str">
        <v/>
      </c>
      <c r="K117" s="375" t="str">
        <v/>
      </c>
      <c r="L117" s="375" t="str">
        <v/>
      </c>
      <c r="M117" s="372" t="str">
        <v/>
      </c>
      <c r="N117" s="372" t="str">
        <v/>
      </c>
      <c r="O117" s="372" t="str">
        <v/>
      </c>
      <c r="P117" s="372" t="str">
        <v/>
      </c>
      <c r="Q117" s="372" t="str">
        <v/>
      </c>
      <c r="R117" s="372" t="str">
        <v/>
      </c>
      <c r="S117" s="372" t="str">
        <v/>
      </c>
      <c r="T117" s="372" t="str">
        <v/>
      </c>
      <c r="U117" s="372" t="str">
        <v/>
      </c>
      <c r="V117" s="372" t="str">
        <v/>
      </c>
      <c r="W117" s="372" t="str">
        <v/>
      </c>
      <c r="X117" s="372" t="str">
        <v/>
      </c>
      <c r="Y117" s="372" t="str">
        <v/>
      </c>
      <c r="Z117" s="372" t="str">
        <v/>
      </c>
      <c r="AA117" s="372" t="str">
        <v/>
      </c>
      <c r="AB117" s="372"/>
      <c r="AC117" s="372"/>
      <c r="AD117" s="372" t="str">
        <v/>
      </c>
      <c r="AE117" s="372"/>
      <c r="AF117" s="372"/>
      <c r="AG117" s="376" t="str">
        <v/>
      </c>
      <c r="AH117" s="372"/>
      <c r="AI117" s="372"/>
      <c r="AJ117" s="372" t="str">
        <v/>
      </c>
      <c r="AK117" s="372"/>
      <c r="AL117" s="372"/>
      <c r="AM117" s="377" t="str">
        <v/>
      </c>
      <c r="AN117" s="378" t="str">
        <v/>
      </c>
      <c r="AO117" s="379" t="str">
        <v/>
      </c>
      <c r="AP117" s="379" t="str">
        <v/>
      </c>
      <c r="AQ117" s="376" t="str">
        <v/>
      </c>
      <c r="AR117" s="376" t="str">
        <v/>
      </c>
      <c r="AS117" s="372" t="str">
        <v/>
      </c>
      <c r="AT117" s="379" t="str">
        <v/>
      </c>
      <c r="AU117" s="380" t="str">
        <v/>
      </c>
      <c r="AV117" s="380" t="str">
        <v/>
      </c>
      <c r="AW117" s="380" t="str">
        <v/>
      </c>
      <c r="AX117" s="380" t="str">
        <v/>
      </c>
      <c r="AY117" s="380" t="str">
        <v/>
      </c>
      <c r="AZ117" s="380"/>
      <c r="BA117" s="380"/>
      <c r="BB117" s="380" t="str">
        <v/>
      </c>
      <c r="BC117" s="380"/>
      <c r="BD117" s="380"/>
      <c r="BE117" s="380" t="str">
        <v/>
      </c>
      <c r="BF117" s="380"/>
      <c r="BG117" s="380"/>
      <c r="BH117" s="380" t="str">
        <v/>
      </c>
      <c r="BI117" s="380"/>
      <c r="BJ117" s="380"/>
      <c r="BK117" s="380" t="str">
        <v/>
      </c>
      <c r="BL117" s="380" t="str">
        <v/>
      </c>
      <c r="BM117" s="380" t="str">
        <v/>
      </c>
      <c r="BN117" s="381" t="str">
        <v/>
      </c>
      <c r="BO117" s="380" t="str">
        <v/>
      </c>
      <c r="BP117" s="380" t="str">
        <v/>
      </c>
      <c r="BQ117" s="380" t="str">
        <v/>
      </c>
      <c r="BR117" s="381" t="str">
        <v/>
      </c>
      <c r="BS117" s="380" t="str">
        <v/>
      </c>
      <c r="BT117" s="380" t="str">
        <v/>
      </c>
      <c r="BU117" s="380" t="str">
        <v/>
      </c>
      <c r="BV117" s="380" t="str">
        <v/>
      </c>
      <c r="BW117" s="380" t="str">
        <v/>
      </c>
      <c r="BX117" s="380"/>
      <c r="BY117" s="380"/>
      <c r="BZ117" s="380" t="str">
        <v/>
      </c>
      <c r="CA117" s="380"/>
      <c r="CB117" s="380"/>
      <c r="CC117" s="380" t="str">
        <v/>
      </c>
      <c r="CD117" s="380"/>
      <c r="CE117" s="380"/>
      <c r="CF117" s="380" t="str">
        <v/>
      </c>
      <c r="CG117" s="380"/>
      <c r="CH117" s="380"/>
      <c r="CI117" s="380" t="str">
        <v/>
      </c>
      <c r="CJ117" s="380" t="str">
        <v/>
      </c>
      <c r="CK117" s="380" t="str">
        <v/>
      </c>
      <c r="CL117" s="381" t="str">
        <v/>
      </c>
      <c r="CM117" s="380" t="str">
        <v/>
      </c>
      <c r="CN117" s="380" t="str">
        <v/>
      </c>
      <c r="CO117" s="380" t="str">
        <v/>
      </c>
      <c r="CP117" s="381" t="str">
        <v/>
      </c>
      <c r="CQ117" s="380" t="str">
        <v/>
      </c>
      <c r="CR117" s="380" t="str">
        <v/>
      </c>
      <c r="CS117" s="380" t="str">
        <v/>
      </c>
      <c r="CT117" s="380" t="str">
        <v/>
      </c>
      <c r="CU117" s="380" t="str">
        <v/>
      </c>
      <c r="CV117" s="380"/>
      <c r="CW117" s="380"/>
      <c r="CX117" s="380" t="str">
        <v/>
      </c>
      <c r="CY117" s="380"/>
      <c r="CZ117" s="380"/>
      <c r="DA117" s="380" t="str">
        <v/>
      </c>
      <c r="DB117" s="380"/>
      <c r="DC117" s="380"/>
      <c r="DD117" s="380" t="str">
        <v/>
      </c>
      <c r="DE117" s="380"/>
      <c r="DF117" s="380"/>
      <c r="DG117" s="380" t="str">
        <v/>
      </c>
      <c r="DH117" s="380" t="str">
        <v/>
      </c>
      <c r="DI117" s="380" t="str">
        <v/>
      </c>
      <c r="DJ117" s="381" t="str">
        <v/>
      </c>
      <c r="DK117" s="380" t="str">
        <v/>
      </c>
      <c r="DL117" s="380" t="str">
        <v/>
      </c>
      <c r="DM117" s="380" t="str">
        <v/>
      </c>
      <c r="DN117" s="381" t="str">
        <v/>
      </c>
      <c r="DO117" s="380" t="str">
        <v/>
      </c>
      <c r="DP117" s="380" t="str">
        <v/>
      </c>
      <c r="DQ117" s="380" t="str">
        <v/>
      </c>
      <c r="DR117" s="380" t="str">
        <v/>
      </c>
      <c r="DS117" s="380" t="str">
        <v/>
      </c>
      <c r="DT117" s="380"/>
      <c r="DU117" s="380"/>
      <c r="DV117" s="380" t="str">
        <v/>
      </c>
      <c r="DW117" s="380"/>
      <c r="DX117" s="380"/>
      <c r="DY117" s="380" t="str">
        <v/>
      </c>
      <c r="DZ117" s="380"/>
      <c r="EA117" s="380"/>
      <c r="EB117" s="380" t="str">
        <v/>
      </c>
      <c r="EC117" s="380"/>
      <c r="ED117" s="380"/>
      <c r="EE117" s="380" t="str">
        <v/>
      </c>
      <c r="EF117" s="380" t="str">
        <v/>
      </c>
      <c r="EG117" s="380" t="str">
        <v/>
      </c>
      <c r="EH117" s="381" t="str">
        <v/>
      </c>
      <c r="EI117" s="380" t="str">
        <v/>
      </c>
      <c r="EJ117" s="380" t="str">
        <v/>
      </c>
      <c r="EK117" s="380" t="str">
        <v/>
      </c>
      <c r="EL117" s="381" t="str">
        <v/>
      </c>
      <c r="EM117" s="382" t="str">
        <v/>
      </c>
      <c r="EN117" s="382" t="str">
        <v/>
      </c>
      <c r="EO117" s="382" t="str">
        <v/>
      </c>
    </row>
    <row r="118" spans="1:145" ht="15.6">
      <c r="A118" s="372" t="str">
        <v/>
      </c>
      <c r="B118" s="373" t="str">
        <v/>
      </c>
      <c r="C118" s="372"/>
      <c r="D118" s="374" t="str">
        <v/>
      </c>
      <c r="E118" s="374" t="str">
        <v/>
      </c>
      <c r="F118" s="374" t="str">
        <v/>
      </c>
      <c r="G118" s="375" t="str">
        <v/>
      </c>
      <c r="H118" s="375" t="str">
        <v/>
      </c>
      <c r="I118" s="375" t="str">
        <v/>
      </c>
      <c r="J118" s="375" t="str">
        <v/>
      </c>
      <c r="K118" s="375" t="str">
        <v/>
      </c>
      <c r="L118" s="375" t="str">
        <v/>
      </c>
      <c r="M118" s="372" t="str">
        <v/>
      </c>
      <c r="N118" s="372" t="str">
        <v/>
      </c>
      <c r="O118" s="372" t="str">
        <v/>
      </c>
      <c r="P118" s="372" t="str">
        <v/>
      </c>
      <c r="Q118" s="372" t="str">
        <v/>
      </c>
      <c r="R118" s="372" t="str">
        <v/>
      </c>
      <c r="S118" s="372" t="str">
        <v/>
      </c>
      <c r="T118" s="372" t="str">
        <v/>
      </c>
      <c r="U118" s="372" t="str">
        <v/>
      </c>
      <c r="V118" s="372" t="str">
        <v/>
      </c>
      <c r="W118" s="372" t="str">
        <v/>
      </c>
      <c r="X118" s="372" t="str">
        <v/>
      </c>
      <c r="Y118" s="372" t="str">
        <v/>
      </c>
      <c r="Z118" s="372" t="str">
        <v/>
      </c>
      <c r="AA118" s="372" t="str">
        <v/>
      </c>
      <c r="AB118" s="372"/>
      <c r="AC118" s="372"/>
      <c r="AD118" s="372" t="str">
        <v/>
      </c>
      <c r="AE118" s="372"/>
      <c r="AF118" s="372"/>
      <c r="AG118" s="376" t="str">
        <v/>
      </c>
      <c r="AH118" s="372"/>
      <c r="AI118" s="372"/>
      <c r="AJ118" s="372" t="str">
        <v/>
      </c>
      <c r="AK118" s="372"/>
      <c r="AL118" s="372"/>
      <c r="AM118" s="377" t="str">
        <v/>
      </c>
      <c r="AN118" s="378" t="str">
        <v/>
      </c>
      <c r="AO118" s="379" t="str">
        <v/>
      </c>
      <c r="AP118" s="379" t="str">
        <v/>
      </c>
      <c r="AQ118" s="376" t="str">
        <v/>
      </c>
      <c r="AR118" s="376" t="str">
        <v/>
      </c>
      <c r="AS118" s="372" t="str">
        <v/>
      </c>
      <c r="AT118" s="379" t="str">
        <v/>
      </c>
      <c r="AU118" s="380" t="str">
        <v/>
      </c>
      <c r="AV118" s="380" t="str">
        <v/>
      </c>
      <c r="AW118" s="380" t="str">
        <v/>
      </c>
      <c r="AX118" s="380" t="str">
        <v/>
      </c>
      <c r="AY118" s="380" t="str">
        <v/>
      </c>
      <c r="AZ118" s="380"/>
      <c r="BA118" s="380"/>
      <c r="BB118" s="380" t="str">
        <v/>
      </c>
      <c r="BC118" s="380"/>
      <c r="BD118" s="380"/>
      <c r="BE118" s="380" t="str">
        <v/>
      </c>
      <c r="BF118" s="380"/>
      <c r="BG118" s="380"/>
      <c r="BH118" s="380" t="str">
        <v/>
      </c>
      <c r="BI118" s="380"/>
      <c r="BJ118" s="380"/>
      <c r="BK118" s="380" t="str">
        <v/>
      </c>
      <c r="BL118" s="380" t="str">
        <v/>
      </c>
      <c r="BM118" s="380" t="str">
        <v/>
      </c>
      <c r="BN118" s="381" t="str">
        <v/>
      </c>
      <c r="BO118" s="380" t="str">
        <v/>
      </c>
      <c r="BP118" s="380" t="str">
        <v/>
      </c>
      <c r="BQ118" s="380" t="str">
        <v/>
      </c>
      <c r="BR118" s="381" t="str">
        <v/>
      </c>
      <c r="BS118" s="380" t="str">
        <v/>
      </c>
      <c r="BT118" s="380" t="str">
        <v/>
      </c>
      <c r="BU118" s="380" t="str">
        <v/>
      </c>
      <c r="BV118" s="380" t="str">
        <v/>
      </c>
      <c r="BW118" s="380" t="str">
        <v/>
      </c>
      <c r="BX118" s="380"/>
      <c r="BY118" s="380"/>
      <c r="BZ118" s="380" t="str">
        <v/>
      </c>
      <c r="CA118" s="380"/>
      <c r="CB118" s="380"/>
      <c r="CC118" s="380" t="str">
        <v/>
      </c>
      <c r="CD118" s="380"/>
      <c r="CE118" s="380"/>
      <c r="CF118" s="380" t="str">
        <v/>
      </c>
      <c r="CG118" s="380"/>
      <c r="CH118" s="380"/>
      <c r="CI118" s="380" t="str">
        <v/>
      </c>
      <c r="CJ118" s="380" t="str">
        <v/>
      </c>
      <c r="CK118" s="380" t="str">
        <v/>
      </c>
      <c r="CL118" s="381" t="str">
        <v/>
      </c>
      <c r="CM118" s="380" t="str">
        <v/>
      </c>
      <c r="CN118" s="380" t="str">
        <v/>
      </c>
      <c r="CO118" s="380" t="str">
        <v/>
      </c>
      <c r="CP118" s="381" t="str">
        <v/>
      </c>
      <c r="CQ118" s="380" t="str">
        <v/>
      </c>
      <c r="CR118" s="380" t="str">
        <v/>
      </c>
      <c r="CS118" s="380" t="str">
        <v/>
      </c>
      <c r="CT118" s="380" t="str">
        <v/>
      </c>
      <c r="CU118" s="380" t="str">
        <v/>
      </c>
      <c r="CV118" s="380"/>
      <c r="CW118" s="380"/>
      <c r="CX118" s="380" t="str">
        <v/>
      </c>
      <c r="CY118" s="380"/>
      <c r="CZ118" s="380"/>
      <c r="DA118" s="380" t="str">
        <v/>
      </c>
      <c r="DB118" s="380"/>
      <c r="DC118" s="380"/>
      <c r="DD118" s="380" t="str">
        <v/>
      </c>
      <c r="DE118" s="380"/>
      <c r="DF118" s="380"/>
      <c r="DG118" s="380" t="str">
        <v/>
      </c>
      <c r="DH118" s="380" t="str">
        <v/>
      </c>
      <c r="DI118" s="380" t="str">
        <v/>
      </c>
      <c r="DJ118" s="381" t="str">
        <v/>
      </c>
      <c r="DK118" s="380" t="str">
        <v/>
      </c>
      <c r="DL118" s="380" t="str">
        <v/>
      </c>
      <c r="DM118" s="380" t="str">
        <v/>
      </c>
      <c r="DN118" s="381" t="str">
        <v/>
      </c>
      <c r="DO118" s="380" t="str">
        <v/>
      </c>
      <c r="DP118" s="380" t="str">
        <v/>
      </c>
      <c r="DQ118" s="380" t="str">
        <v/>
      </c>
      <c r="DR118" s="380" t="str">
        <v/>
      </c>
      <c r="DS118" s="380" t="str">
        <v/>
      </c>
      <c r="DT118" s="380"/>
      <c r="DU118" s="380"/>
      <c r="DV118" s="380" t="str">
        <v/>
      </c>
      <c r="DW118" s="380"/>
      <c r="DX118" s="380"/>
      <c r="DY118" s="380" t="str">
        <v/>
      </c>
      <c r="DZ118" s="380"/>
      <c r="EA118" s="380"/>
      <c r="EB118" s="380" t="str">
        <v/>
      </c>
      <c r="EC118" s="380"/>
      <c r="ED118" s="380"/>
      <c r="EE118" s="380" t="str">
        <v/>
      </c>
      <c r="EF118" s="380" t="str">
        <v/>
      </c>
      <c r="EG118" s="380" t="str">
        <v/>
      </c>
      <c r="EH118" s="381" t="str">
        <v/>
      </c>
      <c r="EI118" s="380" t="str">
        <v/>
      </c>
      <c r="EJ118" s="380" t="str">
        <v/>
      </c>
      <c r="EK118" s="380" t="str">
        <v/>
      </c>
      <c r="EL118" s="381" t="str">
        <v/>
      </c>
      <c r="EM118" s="382" t="str">
        <v/>
      </c>
      <c r="EN118" s="382" t="str">
        <v/>
      </c>
      <c r="EO118" s="382" t="str">
        <v/>
      </c>
    </row>
    <row r="119" spans="1:145" ht="15.6">
      <c r="A119" s="372" t="str">
        <v/>
      </c>
      <c r="B119" s="373" t="str">
        <v/>
      </c>
      <c r="C119" s="372"/>
      <c r="D119" s="374" t="str">
        <v/>
      </c>
      <c r="E119" s="374" t="str">
        <v/>
      </c>
      <c r="F119" s="374" t="str">
        <v/>
      </c>
      <c r="G119" s="375" t="str">
        <v/>
      </c>
      <c r="H119" s="375" t="str">
        <v/>
      </c>
      <c r="I119" s="375" t="str">
        <v/>
      </c>
      <c r="J119" s="375" t="str">
        <v/>
      </c>
      <c r="K119" s="375" t="str">
        <v/>
      </c>
      <c r="L119" s="375" t="str">
        <v/>
      </c>
      <c r="M119" s="372" t="str">
        <v/>
      </c>
      <c r="N119" s="372" t="str">
        <v/>
      </c>
      <c r="O119" s="372" t="str">
        <v/>
      </c>
      <c r="P119" s="372" t="str">
        <v/>
      </c>
      <c r="Q119" s="372" t="str">
        <v/>
      </c>
      <c r="R119" s="372" t="str">
        <v/>
      </c>
      <c r="S119" s="372" t="str">
        <v/>
      </c>
      <c r="T119" s="372" t="str">
        <v/>
      </c>
      <c r="U119" s="372" t="str">
        <v/>
      </c>
      <c r="V119" s="372" t="str">
        <v/>
      </c>
      <c r="W119" s="372" t="str">
        <v/>
      </c>
      <c r="X119" s="372" t="str">
        <v/>
      </c>
      <c r="Y119" s="372" t="str">
        <v/>
      </c>
      <c r="Z119" s="372" t="str">
        <v/>
      </c>
      <c r="AA119" s="372" t="str">
        <v/>
      </c>
      <c r="AB119" s="372"/>
      <c r="AC119" s="372"/>
      <c r="AD119" s="372" t="str">
        <v/>
      </c>
      <c r="AE119" s="372"/>
      <c r="AF119" s="372"/>
      <c r="AG119" s="376" t="str">
        <v/>
      </c>
      <c r="AH119" s="372"/>
      <c r="AI119" s="372"/>
      <c r="AJ119" s="372" t="str">
        <v/>
      </c>
      <c r="AK119" s="372"/>
      <c r="AL119" s="372"/>
      <c r="AM119" s="377" t="str">
        <v/>
      </c>
      <c r="AN119" s="378" t="str">
        <v/>
      </c>
      <c r="AO119" s="379" t="str">
        <v/>
      </c>
      <c r="AP119" s="379" t="str">
        <v/>
      </c>
      <c r="AQ119" s="376" t="str">
        <v/>
      </c>
      <c r="AR119" s="376" t="str">
        <v/>
      </c>
      <c r="AS119" s="372" t="str">
        <v/>
      </c>
      <c r="AT119" s="379" t="str">
        <v/>
      </c>
      <c r="AU119" s="380" t="str">
        <v/>
      </c>
      <c r="AV119" s="380" t="str">
        <v/>
      </c>
      <c r="AW119" s="380" t="str">
        <v/>
      </c>
      <c r="AX119" s="380" t="str">
        <v/>
      </c>
      <c r="AY119" s="380" t="str">
        <v/>
      </c>
      <c r="AZ119" s="380"/>
      <c r="BA119" s="380"/>
      <c r="BB119" s="380" t="str">
        <v/>
      </c>
      <c r="BC119" s="380"/>
      <c r="BD119" s="380"/>
      <c r="BE119" s="380" t="str">
        <v/>
      </c>
      <c r="BF119" s="380"/>
      <c r="BG119" s="380"/>
      <c r="BH119" s="380" t="str">
        <v/>
      </c>
      <c r="BI119" s="380"/>
      <c r="BJ119" s="380"/>
      <c r="BK119" s="380" t="str">
        <v/>
      </c>
      <c r="BL119" s="380" t="str">
        <v/>
      </c>
      <c r="BM119" s="380" t="str">
        <v/>
      </c>
      <c r="BN119" s="381" t="str">
        <v/>
      </c>
      <c r="BO119" s="380" t="str">
        <v/>
      </c>
      <c r="BP119" s="380" t="str">
        <v/>
      </c>
      <c r="BQ119" s="380" t="str">
        <v/>
      </c>
      <c r="BR119" s="381" t="str">
        <v/>
      </c>
      <c r="BS119" s="380" t="str">
        <v/>
      </c>
      <c r="BT119" s="380" t="str">
        <v/>
      </c>
      <c r="BU119" s="380" t="str">
        <v/>
      </c>
      <c r="BV119" s="380" t="str">
        <v/>
      </c>
      <c r="BW119" s="380" t="str">
        <v/>
      </c>
      <c r="BX119" s="380"/>
      <c r="BY119" s="380"/>
      <c r="BZ119" s="380" t="str">
        <v/>
      </c>
      <c r="CA119" s="380"/>
      <c r="CB119" s="380"/>
      <c r="CC119" s="380" t="str">
        <v/>
      </c>
      <c r="CD119" s="380"/>
      <c r="CE119" s="380"/>
      <c r="CF119" s="380" t="str">
        <v/>
      </c>
      <c r="CG119" s="380"/>
      <c r="CH119" s="380"/>
      <c r="CI119" s="380" t="str">
        <v/>
      </c>
      <c r="CJ119" s="380" t="str">
        <v/>
      </c>
      <c r="CK119" s="380" t="str">
        <v/>
      </c>
      <c r="CL119" s="381" t="str">
        <v/>
      </c>
      <c r="CM119" s="380" t="str">
        <v/>
      </c>
      <c r="CN119" s="380" t="str">
        <v/>
      </c>
      <c r="CO119" s="380" t="str">
        <v/>
      </c>
      <c r="CP119" s="381" t="str">
        <v/>
      </c>
      <c r="CQ119" s="380" t="str">
        <v/>
      </c>
      <c r="CR119" s="380" t="str">
        <v/>
      </c>
      <c r="CS119" s="380" t="str">
        <v/>
      </c>
      <c r="CT119" s="380" t="str">
        <v/>
      </c>
      <c r="CU119" s="380" t="str">
        <v/>
      </c>
      <c r="CV119" s="380"/>
      <c r="CW119" s="380"/>
      <c r="CX119" s="380" t="str">
        <v/>
      </c>
      <c r="CY119" s="380"/>
      <c r="CZ119" s="380"/>
      <c r="DA119" s="380" t="str">
        <v/>
      </c>
      <c r="DB119" s="380"/>
      <c r="DC119" s="380"/>
      <c r="DD119" s="380" t="str">
        <v/>
      </c>
      <c r="DE119" s="380"/>
      <c r="DF119" s="380"/>
      <c r="DG119" s="380" t="str">
        <v/>
      </c>
      <c r="DH119" s="380" t="str">
        <v/>
      </c>
      <c r="DI119" s="380" t="str">
        <v/>
      </c>
      <c r="DJ119" s="381" t="str">
        <v/>
      </c>
      <c r="DK119" s="380" t="str">
        <v/>
      </c>
      <c r="DL119" s="380" t="str">
        <v/>
      </c>
      <c r="DM119" s="380" t="str">
        <v/>
      </c>
      <c r="DN119" s="381" t="str">
        <v/>
      </c>
      <c r="DO119" s="380" t="str">
        <v/>
      </c>
      <c r="DP119" s="380" t="str">
        <v/>
      </c>
      <c r="DQ119" s="380" t="str">
        <v/>
      </c>
      <c r="DR119" s="380" t="str">
        <v/>
      </c>
      <c r="DS119" s="380" t="str">
        <v/>
      </c>
      <c r="DT119" s="380"/>
      <c r="DU119" s="380"/>
      <c r="DV119" s="380" t="str">
        <v/>
      </c>
      <c r="DW119" s="380"/>
      <c r="DX119" s="380"/>
      <c r="DY119" s="380" t="str">
        <v/>
      </c>
      <c r="DZ119" s="380"/>
      <c r="EA119" s="380"/>
      <c r="EB119" s="380" t="str">
        <v/>
      </c>
      <c r="EC119" s="380"/>
      <c r="ED119" s="380"/>
      <c r="EE119" s="380" t="str">
        <v/>
      </c>
      <c r="EF119" s="380" t="str">
        <v/>
      </c>
      <c r="EG119" s="380" t="str">
        <v/>
      </c>
      <c r="EH119" s="381" t="str">
        <v/>
      </c>
      <c r="EI119" s="380" t="str">
        <v/>
      </c>
      <c r="EJ119" s="380" t="str">
        <v/>
      </c>
      <c r="EK119" s="380" t="str">
        <v/>
      </c>
      <c r="EL119" s="381" t="str">
        <v/>
      </c>
      <c r="EM119" s="382" t="str">
        <v/>
      </c>
      <c r="EN119" s="382" t="str">
        <v/>
      </c>
      <c r="EO119" s="382" t="str">
        <v/>
      </c>
    </row>
    <row r="120" spans="1:145" ht="15.6">
      <c r="A120" s="372" t="str">
        <v/>
      </c>
      <c r="B120" s="373" t="str">
        <v/>
      </c>
      <c r="C120" s="372"/>
      <c r="D120" s="374" t="str">
        <v/>
      </c>
      <c r="E120" s="374" t="str">
        <v/>
      </c>
      <c r="F120" s="374" t="str">
        <v/>
      </c>
      <c r="G120" s="375" t="str">
        <v/>
      </c>
      <c r="H120" s="375" t="str">
        <v/>
      </c>
      <c r="I120" s="375" t="str">
        <v/>
      </c>
      <c r="J120" s="375" t="str">
        <v/>
      </c>
      <c r="K120" s="375" t="str">
        <v/>
      </c>
      <c r="L120" s="375" t="str">
        <v/>
      </c>
      <c r="M120" s="372" t="str">
        <v/>
      </c>
      <c r="N120" s="372" t="str">
        <v/>
      </c>
      <c r="O120" s="372" t="str">
        <v/>
      </c>
      <c r="P120" s="372" t="str">
        <v/>
      </c>
      <c r="Q120" s="372" t="str">
        <v/>
      </c>
      <c r="R120" s="372" t="str">
        <v/>
      </c>
      <c r="S120" s="372" t="str">
        <v/>
      </c>
      <c r="T120" s="372" t="str">
        <v/>
      </c>
      <c r="U120" s="372" t="str">
        <v/>
      </c>
      <c r="V120" s="372" t="str">
        <v/>
      </c>
      <c r="W120" s="372" t="str">
        <v/>
      </c>
      <c r="X120" s="372" t="str">
        <v/>
      </c>
      <c r="Y120" s="372" t="str">
        <v/>
      </c>
      <c r="Z120" s="372" t="str">
        <v/>
      </c>
      <c r="AA120" s="372" t="str">
        <v/>
      </c>
      <c r="AB120" s="372"/>
      <c r="AC120" s="372"/>
      <c r="AD120" s="372" t="str">
        <v/>
      </c>
      <c r="AE120" s="372"/>
      <c r="AF120" s="372"/>
      <c r="AG120" s="376" t="str">
        <v/>
      </c>
      <c r="AH120" s="372"/>
      <c r="AI120" s="372"/>
      <c r="AJ120" s="372" t="str">
        <v/>
      </c>
      <c r="AK120" s="372"/>
      <c r="AL120" s="372"/>
      <c r="AM120" s="377" t="str">
        <v/>
      </c>
      <c r="AN120" s="378" t="str">
        <v/>
      </c>
      <c r="AO120" s="379" t="str">
        <v/>
      </c>
      <c r="AP120" s="379" t="str">
        <v/>
      </c>
      <c r="AQ120" s="376" t="str">
        <v/>
      </c>
      <c r="AR120" s="376" t="str">
        <v/>
      </c>
      <c r="AS120" s="372" t="str">
        <v/>
      </c>
      <c r="AT120" s="379" t="str">
        <v/>
      </c>
      <c r="AU120" s="380" t="str">
        <v/>
      </c>
      <c r="AV120" s="380" t="str">
        <v/>
      </c>
      <c r="AW120" s="380" t="str">
        <v/>
      </c>
      <c r="AX120" s="380" t="str">
        <v/>
      </c>
      <c r="AY120" s="380" t="str">
        <v/>
      </c>
      <c r="AZ120" s="380"/>
      <c r="BA120" s="380"/>
      <c r="BB120" s="380" t="str">
        <v/>
      </c>
      <c r="BC120" s="380"/>
      <c r="BD120" s="380"/>
      <c r="BE120" s="380" t="str">
        <v/>
      </c>
      <c r="BF120" s="380"/>
      <c r="BG120" s="380"/>
      <c r="BH120" s="380" t="str">
        <v/>
      </c>
      <c r="BI120" s="380"/>
      <c r="BJ120" s="380"/>
      <c r="BK120" s="380" t="str">
        <v/>
      </c>
      <c r="BL120" s="380" t="str">
        <v/>
      </c>
      <c r="BM120" s="380" t="str">
        <v/>
      </c>
      <c r="BN120" s="381" t="str">
        <v/>
      </c>
      <c r="BO120" s="380" t="str">
        <v/>
      </c>
      <c r="BP120" s="380" t="str">
        <v/>
      </c>
      <c r="BQ120" s="380" t="str">
        <v/>
      </c>
      <c r="BR120" s="381" t="str">
        <v/>
      </c>
      <c r="BS120" s="380" t="str">
        <v/>
      </c>
      <c r="BT120" s="380" t="str">
        <v/>
      </c>
      <c r="BU120" s="380" t="str">
        <v/>
      </c>
      <c r="BV120" s="380" t="str">
        <v/>
      </c>
      <c r="BW120" s="380" t="str">
        <v/>
      </c>
      <c r="BX120" s="380"/>
      <c r="BY120" s="380"/>
      <c r="BZ120" s="380" t="str">
        <v/>
      </c>
      <c r="CA120" s="380"/>
      <c r="CB120" s="380"/>
      <c r="CC120" s="380" t="str">
        <v/>
      </c>
      <c r="CD120" s="380"/>
      <c r="CE120" s="380"/>
      <c r="CF120" s="380" t="str">
        <v/>
      </c>
      <c r="CG120" s="380"/>
      <c r="CH120" s="380"/>
      <c r="CI120" s="380" t="str">
        <v/>
      </c>
      <c r="CJ120" s="380" t="str">
        <v/>
      </c>
      <c r="CK120" s="380" t="str">
        <v/>
      </c>
      <c r="CL120" s="381" t="str">
        <v/>
      </c>
      <c r="CM120" s="380" t="str">
        <v/>
      </c>
      <c r="CN120" s="380" t="str">
        <v/>
      </c>
      <c r="CO120" s="380" t="str">
        <v/>
      </c>
      <c r="CP120" s="381" t="str">
        <v/>
      </c>
      <c r="CQ120" s="380" t="str">
        <v/>
      </c>
      <c r="CR120" s="380" t="str">
        <v/>
      </c>
      <c r="CS120" s="380" t="str">
        <v/>
      </c>
      <c r="CT120" s="380" t="str">
        <v/>
      </c>
      <c r="CU120" s="380" t="str">
        <v/>
      </c>
      <c r="CV120" s="380"/>
      <c r="CW120" s="380"/>
      <c r="CX120" s="380" t="str">
        <v/>
      </c>
      <c r="CY120" s="380"/>
      <c r="CZ120" s="380"/>
      <c r="DA120" s="380" t="str">
        <v/>
      </c>
      <c r="DB120" s="380"/>
      <c r="DC120" s="380"/>
      <c r="DD120" s="380" t="str">
        <v/>
      </c>
      <c r="DE120" s="380"/>
      <c r="DF120" s="380"/>
      <c r="DG120" s="380" t="str">
        <v/>
      </c>
      <c r="DH120" s="380" t="str">
        <v/>
      </c>
      <c r="DI120" s="380" t="str">
        <v/>
      </c>
      <c r="DJ120" s="381" t="str">
        <v/>
      </c>
      <c r="DK120" s="380" t="str">
        <v/>
      </c>
      <c r="DL120" s="380" t="str">
        <v/>
      </c>
      <c r="DM120" s="380" t="str">
        <v/>
      </c>
      <c r="DN120" s="381" t="str">
        <v/>
      </c>
      <c r="DO120" s="380" t="str">
        <v/>
      </c>
      <c r="DP120" s="380" t="str">
        <v/>
      </c>
      <c r="DQ120" s="380" t="str">
        <v/>
      </c>
      <c r="DR120" s="380" t="str">
        <v/>
      </c>
      <c r="DS120" s="380" t="str">
        <v/>
      </c>
      <c r="DT120" s="380"/>
      <c r="DU120" s="380"/>
      <c r="DV120" s="380" t="str">
        <v/>
      </c>
      <c r="DW120" s="380"/>
      <c r="DX120" s="380"/>
      <c r="DY120" s="380" t="str">
        <v/>
      </c>
      <c r="DZ120" s="380"/>
      <c r="EA120" s="380"/>
      <c r="EB120" s="380" t="str">
        <v/>
      </c>
      <c r="EC120" s="380"/>
      <c r="ED120" s="380"/>
      <c r="EE120" s="380" t="str">
        <v/>
      </c>
      <c r="EF120" s="380" t="str">
        <v/>
      </c>
      <c r="EG120" s="380" t="str">
        <v/>
      </c>
      <c r="EH120" s="381" t="str">
        <v/>
      </c>
      <c r="EI120" s="380" t="str">
        <v/>
      </c>
      <c r="EJ120" s="380" t="str">
        <v/>
      </c>
      <c r="EK120" s="380" t="str">
        <v/>
      </c>
      <c r="EL120" s="381" t="str">
        <v/>
      </c>
      <c r="EM120" s="382" t="str">
        <v/>
      </c>
      <c r="EN120" s="382" t="str">
        <v/>
      </c>
      <c r="EO120" s="382" t="str">
        <v/>
      </c>
    </row>
    <row r="121" spans="1:145" ht="15.6">
      <c r="A121" s="372" t="str">
        <v/>
      </c>
      <c r="B121" s="373" t="str">
        <v/>
      </c>
      <c r="C121" s="372"/>
      <c r="D121" s="374" t="str">
        <v/>
      </c>
      <c r="E121" s="374" t="str">
        <v/>
      </c>
      <c r="F121" s="374" t="str">
        <v/>
      </c>
      <c r="G121" s="375" t="str">
        <v/>
      </c>
      <c r="H121" s="375" t="str">
        <v/>
      </c>
      <c r="I121" s="375" t="str">
        <v/>
      </c>
      <c r="J121" s="375" t="str">
        <v/>
      </c>
      <c r="K121" s="375" t="str">
        <v/>
      </c>
      <c r="L121" s="375" t="str">
        <v/>
      </c>
      <c r="M121" s="372" t="str">
        <v/>
      </c>
      <c r="N121" s="372" t="str">
        <v/>
      </c>
      <c r="O121" s="372" t="str">
        <v/>
      </c>
      <c r="P121" s="372" t="str">
        <v/>
      </c>
      <c r="Q121" s="372" t="str">
        <v/>
      </c>
      <c r="R121" s="372" t="str">
        <v/>
      </c>
      <c r="S121" s="372" t="str">
        <v/>
      </c>
      <c r="T121" s="372" t="str">
        <v/>
      </c>
      <c r="U121" s="372" t="str">
        <v/>
      </c>
      <c r="V121" s="372" t="str">
        <v/>
      </c>
      <c r="W121" s="372" t="str">
        <v/>
      </c>
      <c r="X121" s="372" t="str">
        <v/>
      </c>
      <c r="Y121" s="372" t="str">
        <v/>
      </c>
      <c r="Z121" s="372" t="str">
        <v/>
      </c>
      <c r="AA121" s="372" t="str">
        <v/>
      </c>
      <c r="AB121" s="372"/>
      <c r="AC121" s="372"/>
      <c r="AD121" s="372" t="str">
        <v/>
      </c>
      <c r="AE121" s="372"/>
      <c r="AF121" s="372"/>
      <c r="AG121" s="376" t="str">
        <v/>
      </c>
      <c r="AH121" s="372"/>
      <c r="AI121" s="372"/>
      <c r="AJ121" s="372" t="str">
        <v/>
      </c>
      <c r="AK121" s="372"/>
      <c r="AL121" s="372"/>
      <c r="AM121" s="377" t="str">
        <v/>
      </c>
      <c r="AN121" s="378" t="str">
        <v/>
      </c>
      <c r="AO121" s="379" t="str">
        <v/>
      </c>
      <c r="AP121" s="379" t="str">
        <v/>
      </c>
      <c r="AQ121" s="376" t="str">
        <v/>
      </c>
      <c r="AR121" s="376" t="str">
        <v/>
      </c>
      <c r="AS121" s="372" t="str">
        <v/>
      </c>
      <c r="AT121" s="379" t="str">
        <v/>
      </c>
      <c r="AU121" s="380" t="str">
        <v/>
      </c>
      <c r="AV121" s="380" t="str">
        <v/>
      </c>
      <c r="AW121" s="380" t="str">
        <v/>
      </c>
      <c r="AX121" s="380" t="str">
        <v/>
      </c>
      <c r="AY121" s="380" t="str">
        <v/>
      </c>
      <c r="AZ121" s="380"/>
      <c r="BA121" s="380"/>
      <c r="BB121" s="380" t="str">
        <v/>
      </c>
      <c r="BC121" s="380"/>
      <c r="BD121" s="380"/>
      <c r="BE121" s="380" t="str">
        <v/>
      </c>
      <c r="BF121" s="380"/>
      <c r="BG121" s="380"/>
      <c r="BH121" s="380" t="str">
        <v/>
      </c>
      <c r="BI121" s="380"/>
      <c r="BJ121" s="380"/>
      <c r="BK121" s="380" t="str">
        <v/>
      </c>
      <c r="BL121" s="380" t="str">
        <v/>
      </c>
      <c r="BM121" s="380" t="str">
        <v/>
      </c>
      <c r="BN121" s="381" t="str">
        <v/>
      </c>
      <c r="BO121" s="380" t="str">
        <v/>
      </c>
      <c r="BP121" s="380" t="str">
        <v/>
      </c>
      <c r="BQ121" s="380" t="str">
        <v/>
      </c>
      <c r="BR121" s="381" t="str">
        <v/>
      </c>
      <c r="BS121" s="380" t="str">
        <v/>
      </c>
      <c r="BT121" s="380" t="str">
        <v/>
      </c>
      <c r="BU121" s="380" t="str">
        <v/>
      </c>
      <c r="BV121" s="380" t="str">
        <v/>
      </c>
      <c r="BW121" s="380" t="str">
        <v/>
      </c>
      <c r="BX121" s="380"/>
      <c r="BY121" s="380"/>
      <c r="BZ121" s="380" t="str">
        <v/>
      </c>
      <c r="CA121" s="380"/>
      <c r="CB121" s="380"/>
      <c r="CC121" s="380" t="str">
        <v/>
      </c>
      <c r="CD121" s="380"/>
      <c r="CE121" s="380"/>
      <c r="CF121" s="380" t="str">
        <v/>
      </c>
      <c r="CG121" s="380"/>
      <c r="CH121" s="380"/>
      <c r="CI121" s="380" t="str">
        <v/>
      </c>
      <c r="CJ121" s="380" t="str">
        <v/>
      </c>
      <c r="CK121" s="380" t="str">
        <v/>
      </c>
      <c r="CL121" s="381" t="str">
        <v/>
      </c>
      <c r="CM121" s="380" t="str">
        <v/>
      </c>
      <c r="CN121" s="380" t="str">
        <v/>
      </c>
      <c r="CO121" s="380" t="str">
        <v/>
      </c>
      <c r="CP121" s="381" t="str">
        <v/>
      </c>
      <c r="CQ121" s="380" t="str">
        <v/>
      </c>
      <c r="CR121" s="380" t="str">
        <v/>
      </c>
      <c r="CS121" s="380" t="str">
        <v/>
      </c>
      <c r="CT121" s="380" t="str">
        <v/>
      </c>
      <c r="CU121" s="380" t="str">
        <v/>
      </c>
      <c r="CV121" s="380"/>
      <c r="CW121" s="380"/>
      <c r="CX121" s="380" t="str">
        <v/>
      </c>
      <c r="CY121" s="380"/>
      <c r="CZ121" s="380"/>
      <c r="DA121" s="380" t="str">
        <v/>
      </c>
      <c r="DB121" s="380"/>
      <c r="DC121" s="380"/>
      <c r="DD121" s="380" t="str">
        <v/>
      </c>
      <c r="DE121" s="380"/>
      <c r="DF121" s="380"/>
      <c r="DG121" s="380" t="str">
        <v/>
      </c>
      <c r="DH121" s="380" t="str">
        <v/>
      </c>
      <c r="DI121" s="380" t="str">
        <v/>
      </c>
      <c r="DJ121" s="381" t="str">
        <v/>
      </c>
      <c r="DK121" s="380" t="str">
        <v/>
      </c>
      <c r="DL121" s="380" t="str">
        <v/>
      </c>
      <c r="DM121" s="380" t="str">
        <v/>
      </c>
      <c r="DN121" s="381" t="str">
        <v/>
      </c>
      <c r="DO121" s="380" t="str">
        <v/>
      </c>
      <c r="DP121" s="380" t="str">
        <v/>
      </c>
      <c r="DQ121" s="380" t="str">
        <v/>
      </c>
      <c r="DR121" s="380" t="str">
        <v/>
      </c>
      <c r="DS121" s="380" t="str">
        <v/>
      </c>
      <c r="DT121" s="380"/>
      <c r="DU121" s="380"/>
      <c r="DV121" s="380" t="str">
        <v/>
      </c>
      <c r="DW121" s="380"/>
      <c r="DX121" s="380"/>
      <c r="DY121" s="380" t="str">
        <v/>
      </c>
      <c r="DZ121" s="380"/>
      <c r="EA121" s="380"/>
      <c r="EB121" s="380" t="str">
        <v/>
      </c>
      <c r="EC121" s="380"/>
      <c r="ED121" s="380"/>
      <c r="EE121" s="380" t="str">
        <v/>
      </c>
      <c r="EF121" s="380" t="str">
        <v/>
      </c>
      <c r="EG121" s="380" t="str">
        <v/>
      </c>
      <c r="EH121" s="381" t="str">
        <v/>
      </c>
      <c r="EI121" s="380" t="str">
        <v/>
      </c>
      <c r="EJ121" s="380" t="str">
        <v/>
      </c>
      <c r="EK121" s="380" t="str">
        <v/>
      </c>
      <c r="EL121" s="381" t="str">
        <v/>
      </c>
      <c r="EM121" s="382" t="str">
        <v/>
      </c>
      <c r="EN121" s="382" t="str">
        <v/>
      </c>
      <c r="EO121" s="382" t="str">
        <v/>
      </c>
    </row>
    <row r="122" spans="1:145" ht="15.6">
      <c r="A122" s="372" t="str">
        <v/>
      </c>
      <c r="B122" s="373" t="str">
        <v/>
      </c>
      <c r="C122" s="372"/>
      <c r="D122" s="374" t="str">
        <v/>
      </c>
      <c r="E122" s="374" t="str">
        <v/>
      </c>
      <c r="F122" s="374" t="str">
        <v/>
      </c>
      <c r="G122" s="375" t="str">
        <v/>
      </c>
      <c r="H122" s="375" t="str">
        <v/>
      </c>
      <c r="I122" s="375" t="str">
        <v/>
      </c>
      <c r="J122" s="375" t="str">
        <v/>
      </c>
      <c r="K122" s="375" t="str">
        <v/>
      </c>
      <c r="L122" s="375" t="str">
        <v/>
      </c>
      <c r="M122" s="372" t="str">
        <v/>
      </c>
      <c r="N122" s="372" t="str">
        <v/>
      </c>
      <c r="O122" s="372" t="str">
        <v/>
      </c>
      <c r="P122" s="372" t="str">
        <v/>
      </c>
      <c r="Q122" s="372" t="str">
        <v/>
      </c>
      <c r="R122" s="372" t="str">
        <v/>
      </c>
      <c r="S122" s="372" t="str">
        <v/>
      </c>
      <c r="T122" s="372" t="str">
        <v/>
      </c>
      <c r="U122" s="372" t="str">
        <v/>
      </c>
      <c r="V122" s="372" t="str">
        <v/>
      </c>
      <c r="W122" s="372" t="str">
        <v/>
      </c>
      <c r="X122" s="372" t="str">
        <v/>
      </c>
      <c r="Y122" s="372" t="str">
        <v/>
      </c>
      <c r="Z122" s="372" t="str">
        <v/>
      </c>
      <c r="AA122" s="372" t="str">
        <v/>
      </c>
      <c r="AB122" s="372"/>
      <c r="AC122" s="372"/>
      <c r="AD122" s="372" t="str">
        <v/>
      </c>
      <c r="AE122" s="372"/>
      <c r="AF122" s="372"/>
      <c r="AG122" s="376" t="str">
        <v/>
      </c>
      <c r="AH122" s="372"/>
      <c r="AI122" s="372"/>
      <c r="AJ122" s="372" t="str">
        <v/>
      </c>
      <c r="AK122" s="372"/>
      <c r="AL122" s="372"/>
      <c r="AM122" s="377" t="str">
        <v/>
      </c>
      <c r="AN122" s="378" t="str">
        <v/>
      </c>
      <c r="AO122" s="379" t="str">
        <v/>
      </c>
      <c r="AP122" s="379" t="str">
        <v/>
      </c>
      <c r="AQ122" s="376" t="str">
        <v/>
      </c>
      <c r="AR122" s="376" t="str">
        <v/>
      </c>
      <c r="AS122" s="372" t="str">
        <v/>
      </c>
      <c r="AT122" s="379" t="str">
        <v/>
      </c>
      <c r="AU122" s="380" t="str">
        <v/>
      </c>
      <c r="AV122" s="380" t="str">
        <v/>
      </c>
      <c r="AW122" s="380" t="str">
        <v/>
      </c>
      <c r="AX122" s="380" t="str">
        <v/>
      </c>
      <c r="AY122" s="380" t="str">
        <v/>
      </c>
      <c r="AZ122" s="380"/>
      <c r="BA122" s="380"/>
      <c r="BB122" s="380" t="str">
        <v/>
      </c>
      <c r="BC122" s="380"/>
      <c r="BD122" s="380"/>
      <c r="BE122" s="380" t="str">
        <v/>
      </c>
      <c r="BF122" s="380"/>
      <c r="BG122" s="380"/>
      <c r="BH122" s="380" t="str">
        <v/>
      </c>
      <c r="BI122" s="380"/>
      <c r="BJ122" s="380"/>
      <c r="BK122" s="380" t="str">
        <v/>
      </c>
      <c r="BL122" s="380" t="str">
        <v/>
      </c>
      <c r="BM122" s="380" t="str">
        <v/>
      </c>
      <c r="BN122" s="381" t="str">
        <v/>
      </c>
      <c r="BO122" s="380" t="str">
        <v/>
      </c>
      <c r="BP122" s="380" t="str">
        <v/>
      </c>
      <c r="BQ122" s="380" t="str">
        <v/>
      </c>
      <c r="BR122" s="381" t="str">
        <v/>
      </c>
      <c r="BS122" s="380" t="str">
        <v/>
      </c>
      <c r="BT122" s="380" t="str">
        <v/>
      </c>
      <c r="BU122" s="380" t="str">
        <v/>
      </c>
      <c r="BV122" s="380" t="str">
        <v/>
      </c>
      <c r="BW122" s="380" t="str">
        <v/>
      </c>
      <c r="BX122" s="380"/>
      <c r="BY122" s="380"/>
      <c r="BZ122" s="380" t="str">
        <v/>
      </c>
      <c r="CA122" s="380"/>
      <c r="CB122" s="380"/>
      <c r="CC122" s="380" t="str">
        <v/>
      </c>
      <c r="CD122" s="380"/>
      <c r="CE122" s="380"/>
      <c r="CF122" s="380" t="str">
        <v/>
      </c>
      <c r="CG122" s="380"/>
      <c r="CH122" s="380"/>
      <c r="CI122" s="380" t="str">
        <v/>
      </c>
      <c r="CJ122" s="380" t="str">
        <v/>
      </c>
      <c r="CK122" s="380" t="str">
        <v/>
      </c>
      <c r="CL122" s="381" t="str">
        <v/>
      </c>
      <c r="CM122" s="380" t="str">
        <v/>
      </c>
      <c r="CN122" s="380" t="str">
        <v/>
      </c>
      <c r="CO122" s="380" t="str">
        <v/>
      </c>
      <c r="CP122" s="381" t="str">
        <v/>
      </c>
      <c r="CQ122" s="380" t="str">
        <v/>
      </c>
      <c r="CR122" s="380" t="str">
        <v/>
      </c>
      <c r="CS122" s="380" t="str">
        <v/>
      </c>
      <c r="CT122" s="380" t="str">
        <v/>
      </c>
      <c r="CU122" s="380" t="str">
        <v/>
      </c>
      <c r="CV122" s="380"/>
      <c r="CW122" s="380"/>
      <c r="CX122" s="380" t="str">
        <v/>
      </c>
      <c r="CY122" s="380"/>
      <c r="CZ122" s="380"/>
      <c r="DA122" s="380" t="str">
        <v/>
      </c>
      <c r="DB122" s="380"/>
      <c r="DC122" s="380"/>
      <c r="DD122" s="380" t="str">
        <v/>
      </c>
      <c r="DE122" s="380"/>
      <c r="DF122" s="380"/>
      <c r="DG122" s="380" t="str">
        <v/>
      </c>
      <c r="DH122" s="380" t="str">
        <v/>
      </c>
      <c r="DI122" s="380" t="str">
        <v/>
      </c>
      <c r="DJ122" s="381" t="str">
        <v/>
      </c>
      <c r="DK122" s="380" t="str">
        <v/>
      </c>
      <c r="DL122" s="380" t="str">
        <v/>
      </c>
      <c r="DM122" s="380" t="str">
        <v/>
      </c>
      <c r="DN122" s="381" t="str">
        <v/>
      </c>
      <c r="DO122" s="380" t="str">
        <v/>
      </c>
      <c r="DP122" s="380" t="str">
        <v/>
      </c>
      <c r="DQ122" s="380" t="str">
        <v/>
      </c>
      <c r="DR122" s="380" t="str">
        <v/>
      </c>
      <c r="DS122" s="380" t="str">
        <v/>
      </c>
      <c r="DT122" s="380"/>
      <c r="DU122" s="380"/>
      <c r="DV122" s="380" t="str">
        <v/>
      </c>
      <c r="DW122" s="380"/>
      <c r="DX122" s="380"/>
      <c r="DY122" s="380" t="str">
        <v/>
      </c>
      <c r="DZ122" s="380"/>
      <c r="EA122" s="380"/>
      <c r="EB122" s="380" t="str">
        <v/>
      </c>
      <c r="EC122" s="380"/>
      <c r="ED122" s="380"/>
      <c r="EE122" s="380" t="str">
        <v/>
      </c>
      <c r="EF122" s="380" t="str">
        <v/>
      </c>
      <c r="EG122" s="380" t="str">
        <v/>
      </c>
      <c r="EH122" s="381" t="str">
        <v/>
      </c>
      <c r="EI122" s="380" t="str">
        <v/>
      </c>
      <c r="EJ122" s="380" t="str">
        <v/>
      </c>
      <c r="EK122" s="380" t="str">
        <v/>
      </c>
      <c r="EL122" s="381" t="str">
        <v/>
      </c>
      <c r="EM122" s="382" t="str">
        <v/>
      </c>
      <c r="EN122" s="382" t="str">
        <v/>
      </c>
      <c r="EO122" s="382" t="str">
        <v/>
      </c>
    </row>
    <row r="123" spans="1:145" ht="15.6">
      <c r="A123" s="372" t="str">
        <v/>
      </c>
      <c r="B123" s="373" t="str">
        <v/>
      </c>
      <c r="C123" s="372"/>
      <c r="D123" s="374" t="str">
        <v/>
      </c>
      <c r="E123" s="374" t="str">
        <v/>
      </c>
      <c r="F123" s="374" t="str">
        <v/>
      </c>
      <c r="G123" s="375" t="str">
        <v/>
      </c>
      <c r="H123" s="375" t="str">
        <v/>
      </c>
      <c r="I123" s="375" t="str">
        <v/>
      </c>
      <c r="J123" s="375" t="str">
        <v/>
      </c>
      <c r="K123" s="375" t="str">
        <v/>
      </c>
      <c r="L123" s="375" t="str">
        <v/>
      </c>
      <c r="M123" s="372" t="str">
        <v/>
      </c>
      <c r="N123" s="372" t="str">
        <v/>
      </c>
      <c r="O123" s="372" t="str">
        <v/>
      </c>
      <c r="P123" s="372" t="str">
        <v/>
      </c>
      <c r="Q123" s="372" t="str">
        <v/>
      </c>
      <c r="R123" s="372" t="str">
        <v/>
      </c>
      <c r="S123" s="372" t="str">
        <v/>
      </c>
      <c r="T123" s="372" t="str">
        <v/>
      </c>
      <c r="U123" s="372" t="str">
        <v/>
      </c>
      <c r="V123" s="372" t="str">
        <v/>
      </c>
      <c r="W123" s="372" t="str">
        <v/>
      </c>
      <c r="X123" s="372" t="str">
        <v/>
      </c>
      <c r="Y123" s="372" t="str">
        <v/>
      </c>
      <c r="Z123" s="372" t="str">
        <v/>
      </c>
      <c r="AA123" s="372" t="str">
        <v/>
      </c>
      <c r="AB123" s="372"/>
      <c r="AC123" s="372"/>
      <c r="AD123" s="372" t="str">
        <v/>
      </c>
      <c r="AE123" s="372"/>
      <c r="AF123" s="372"/>
      <c r="AG123" s="376" t="str">
        <v/>
      </c>
      <c r="AH123" s="372"/>
      <c r="AI123" s="372"/>
      <c r="AJ123" s="372" t="str">
        <v/>
      </c>
      <c r="AK123" s="372"/>
      <c r="AL123" s="372"/>
      <c r="AM123" s="377" t="str">
        <v/>
      </c>
      <c r="AN123" s="378" t="str">
        <v/>
      </c>
      <c r="AO123" s="379" t="str">
        <v/>
      </c>
      <c r="AP123" s="379" t="str">
        <v/>
      </c>
      <c r="AQ123" s="376" t="str">
        <v/>
      </c>
      <c r="AR123" s="376" t="str">
        <v/>
      </c>
      <c r="AS123" s="372" t="str">
        <v/>
      </c>
      <c r="AT123" s="379" t="str">
        <v/>
      </c>
      <c r="AU123" s="380" t="str">
        <v/>
      </c>
      <c r="AV123" s="380" t="str">
        <v/>
      </c>
      <c r="AW123" s="380" t="str">
        <v/>
      </c>
      <c r="AX123" s="380" t="str">
        <v/>
      </c>
      <c r="AY123" s="380" t="str">
        <v/>
      </c>
      <c r="AZ123" s="380"/>
      <c r="BA123" s="380"/>
      <c r="BB123" s="380" t="str">
        <v/>
      </c>
      <c r="BC123" s="380"/>
      <c r="BD123" s="380"/>
      <c r="BE123" s="380" t="str">
        <v/>
      </c>
      <c r="BF123" s="380"/>
      <c r="BG123" s="380"/>
      <c r="BH123" s="380" t="str">
        <v/>
      </c>
      <c r="BI123" s="380"/>
      <c r="BJ123" s="380"/>
      <c r="BK123" s="380" t="str">
        <v/>
      </c>
      <c r="BL123" s="380" t="str">
        <v/>
      </c>
      <c r="BM123" s="380" t="str">
        <v/>
      </c>
      <c r="BN123" s="381" t="str">
        <v/>
      </c>
      <c r="BO123" s="380" t="str">
        <v/>
      </c>
      <c r="BP123" s="380" t="str">
        <v/>
      </c>
      <c r="BQ123" s="380" t="str">
        <v/>
      </c>
      <c r="BR123" s="381" t="str">
        <v/>
      </c>
      <c r="BS123" s="380" t="str">
        <v/>
      </c>
      <c r="BT123" s="380" t="str">
        <v/>
      </c>
      <c r="BU123" s="380" t="str">
        <v/>
      </c>
      <c r="BV123" s="380" t="str">
        <v/>
      </c>
      <c r="BW123" s="380" t="str">
        <v/>
      </c>
      <c r="BX123" s="380"/>
      <c r="BY123" s="380"/>
      <c r="BZ123" s="380" t="str">
        <v/>
      </c>
      <c r="CA123" s="380"/>
      <c r="CB123" s="380"/>
      <c r="CC123" s="380" t="str">
        <v/>
      </c>
      <c r="CD123" s="380"/>
      <c r="CE123" s="380"/>
      <c r="CF123" s="380" t="str">
        <v/>
      </c>
      <c r="CG123" s="380"/>
      <c r="CH123" s="380"/>
      <c r="CI123" s="380" t="str">
        <v/>
      </c>
      <c r="CJ123" s="380" t="str">
        <v/>
      </c>
      <c r="CK123" s="380" t="str">
        <v/>
      </c>
      <c r="CL123" s="381" t="str">
        <v/>
      </c>
      <c r="CM123" s="380" t="str">
        <v/>
      </c>
      <c r="CN123" s="380" t="str">
        <v/>
      </c>
      <c r="CO123" s="380" t="str">
        <v/>
      </c>
      <c r="CP123" s="381" t="str">
        <v/>
      </c>
      <c r="CQ123" s="380" t="str">
        <v/>
      </c>
      <c r="CR123" s="380" t="str">
        <v/>
      </c>
      <c r="CS123" s="380" t="str">
        <v/>
      </c>
      <c r="CT123" s="380" t="str">
        <v/>
      </c>
      <c r="CU123" s="380" t="str">
        <v/>
      </c>
      <c r="CV123" s="380"/>
      <c r="CW123" s="380"/>
      <c r="CX123" s="380" t="str">
        <v/>
      </c>
      <c r="CY123" s="380"/>
      <c r="CZ123" s="380"/>
      <c r="DA123" s="380" t="str">
        <v/>
      </c>
      <c r="DB123" s="380"/>
      <c r="DC123" s="380"/>
      <c r="DD123" s="380" t="str">
        <v/>
      </c>
      <c r="DE123" s="380"/>
      <c r="DF123" s="380"/>
      <c r="DG123" s="380" t="str">
        <v/>
      </c>
      <c r="DH123" s="380" t="str">
        <v/>
      </c>
      <c r="DI123" s="380" t="str">
        <v/>
      </c>
      <c r="DJ123" s="381" t="str">
        <v/>
      </c>
      <c r="DK123" s="380" t="str">
        <v/>
      </c>
      <c r="DL123" s="380" t="str">
        <v/>
      </c>
      <c r="DM123" s="380" t="str">
        <v/>
      </c>
      <c r="DN123" s="381" t="str">
        <v/>
      </c>
      <c r="DO123" s="380" t="str">
        <v/>
      </c>
      <c r="DP123" s="380" t="str">
        <v/>
      </c>
      <c r="DQ123" s="380" t="str">
        <v/>
      </c>
      <c r="DR123" s="380" t="str">
        <v/>
      </c>
      <c r="DS123" s="380" t="str">
        <v/>
      </c>
      <c r="DT123" s="380"/>
      <c r="DU123" s="380"/>
      <c r="DV123" s="380" t="str">
        <v/>
      </c>
      <c r="DW123" s="380"/>
      <c r="DX123" s="380"/>
      <c r="DY123" s="380" t="str">
        <v/>
      </c>
      <c r="DZ123" s="380"/>
      <c r="EA123" s="380"/>
      <c r="EB123" s="380" t="str">
        <v/>
      </c>
      <c r="EC123" s="380"/>
      <c r="ED123" s="380"/>
      <c r="EE123" s="380" t="str">
        <v/>
      </c>
      <c r="EF123" s="380" t="str">
        <v/>
      </c>
      <c r="EG123" s="380" t="str">
        <v/>
      </c>
      <c r="EH123" s="381" t="str">
        <v/>
      </c>
      <c r="EI123" s="380" t="str">
        <v/>
      </c>
      <c r="EJ123" s="380" t="str">
        <v/>
      </c>
      <c r="EK123" s="380" t="str">
        <v/>
      </c>
      <c r="EL123" s="381" t="str">
        <v/>
      </c>
      <c r="EM123" s="382" t="str">
        <v/>
      </c>
      <c r="EN123" s="382" t="str">
        <v/>
      </c>
      <c r="EO123" s="382" t="str">
        <v/>
      </c>
    </row>
    <row r="124" spans="1:145" ht="15.6">
      <c r="A124" s="372" t="str">
        <v/>
      </c>
      <c r="B124" s="373" t="str">
        <v/>
      </c>
      <c r="C124" s="372"/>
      <c r="D124" s="374" t="str">
        <v/>
      </c>
      <c r="E124" s="374" t="str">
        <v/>
      </c>
      <c r="F124" s="374" t="str">
        <v/>
      </c>
      <c r="G124" s="375" t="str">
        <v/>
      </c>
      <c r="H124" s="375" t="str">
        <v/>
      </c>
      <c r="I124" s="375" t="str">
        <v/>
      </c>
      <c r="J124" s="375" t="str">
        <v/>
      </c>
      <c r="K124" s="375" t="str">
        <v/>
      </c>
      <c r="L124" s="375" t="str">
        <v/>
      </c>
      <c r="M124" s="372" t="str">
        <v/>
      </c>
      <c r="N124" s="372" t="str">
        <v/>
      </c>
      <c r="O124" s="372" t="str">
        <v/>
      </c>
      <c r="P124" s="372" t="str">
        <v/>
      </c>
      <c r="Q124" s="372" t="str">
        <v/>
      </c>
      <c r="R124" s="372" t="str">
        <v/>
      </c>
      <c r="S124" s="372" t="str">
        <v/>
      </c>
      <c r="T124" s="372" t="str">
        <v/>
      </c>
      <c r="U124" s="372" t="str">
        <v/>
      </c>
      <c r="V124" s="372" t="str">
        <v/>
      </c>
      <c r="W124" s="372" t="str">
        <v/>
      </c>
      <c r="X124" s="372" t="str">
        <v/>
      </c>
      <c r="Y124" s="372" t="str">
        <v/>
      </c>
      <c r="Z124" s="372" t="str">
        <v/>
      </c>
      <c r="AA124" s="372" t="str">
        <v/>
      </c>
      <c r="AB124" s="372"/>
      <c r="AC124" s="372"/>
      <c r="AD124" s="372" t="str">
        <v/>
      </c>
      <c r="AE124" s="372"/>
      <c r="AF124" s="372"/>
      <c r="AG124" s="376" t="str">
        <v/>
      </c>
      <c r="AH124" s="372"/>
      <c r="AI124" s="372"/>
      <c r="AJ124" s="372" t="str">
        <v/>
      </c>
      <c r="AK124" s="372"/>
      <c r="AL124" s="372"/>
      <c r="AM124" s="377" t="str">
        <v/>
      </c>
      <c r="AN124" s="378" t="str">
        <v/>
      </c>
      <c r="AO124" s="379" t="str">
        <v/>
      </c>
      <c r="AP124" s="379" t="str">
        <v/>
      </c>
      <c r="AQ124" s="376" t="str">
        <v/>
      </c>
      <c r="AR124" s="376" t="str">
        <v/>
      </c>
      <c r="AS124" s="372" t="str">
        <v/>
      </c>
      <c r="AT124" s="379" t="str">
        <v/>
      </c>
      <c r="AU124" s="380" t="str">
        <v/>
      </c>
      <c r="AV124" s="380" t="str">
        <v/>
      </c>
      <c r="AW124" s="380" t="str">
        <v/>
      </c>
      <c r="AX124" s="380" t="str">
        <v/>
      </c>
      <c r="AY124" s="380" t="str">
        <v/>
      </c>
      <c r="AZ124" s="380"/>
      <c r="BA124" s="380"/>
      <c r="BB124" s="380" t="str">
        <v/>
      </c>
      <c r="BC124" s="380"/>
      <c r="BD124" s="380"/>
      <c r="BE124" s="380" t="str">
        <v/>
      </c>
      <c r="BF124" s="380"/>
      <c r="BG124" s="380"/>
      <c r="BH124" s="380" t="str">
        <v/>
      </c>
      <c r="BI124" s="380"/>
      <c r="BJ124" s="380"/>
      <c r="BK124" s="380" t="str">
        <v/>
      </c>
      <c r="BL124" s="380" t="str">
        <v/>
      </c>
      <c r="BM124" s="380" t="str">
        <v/>
      </c>
      <c r="BN124" s="381" t="str">
        <v/>
      </c>
      <c r="BO124" s="380" t="str">
        <v/>
      </c>
      <c r="BP124" s="380" t="str">
        <v/>
      </c>
      <c r="BQ124" s="380" t="str">
        <v/>
      </c>
      <c r="BR124" s="381" t="str">
        <v/>
      </c>
      <c r="BS124" s="380" t="str">
        <v/>
      </c>
      <c r="BT124" s="380" t="str">
        <v/>
      </c>
      <c r="BU124" s="380" t="str">
        <v/>
      </c>
      <c r="BV124" s="380" t="str">
        <v/>
      </c>
      <c r="BW124" s="380" t="str">
        <v/>
      </c>
      <c r="BX124" s="380"/>
      <c r="BY124" s="380"/>
      <c r="BZ124" s="380" t="str">
        <v/>
      </c>
      <c r="CA124" s="380"/>
      <c r="CB124" s="380"/>
      <c r="CC124" s="380" t="str">
        <v/>
      </c>
      <c r="CD124" s="380"/>
      <c r="CE124" s="380"/>
      <c r="CF124" s="380" t="str">
        <v/>
      </c>
      <c r="CG124" s="380"/>
      <c r="CH124" s="380"/>
      <c r="CI124" s="380" t="str">
        <v/>
      </c>
      <c r="CJ124" s="380" t="str">
        <v/>
      </c>
      <c r="CK124" s="380" t="str">
        <v/>
      </c>
      <c r="CL124" s="381" t="str">
        <v/>
      </c>
      <c r="CM124" s="380" t="str">
        <v/>
      </c>
      <c r="CN124" s="380" t="str">
        <v/>
      </c>
      <c r="CO124" s="380" t="str">
        <v/>
      </c>
      <c r="CP124" s="381" t="str">
        <v/>
      </c>
      <c r="CQ124" s="380" t="str">
        <v/>
      </c>
      <c r="CR124" s="380" t="str">
        <v/>
      </c>
      <c r="CS124" s="380" t="str">
        <v/>
      </c>
      <c r="CT124" s="380" t="str">
        <v/>
      </c>
      <c r="CU124" s="380" t="str">
        <v/>
      </c>
      <c r="CV124" s="380"/>
      <c r="CW124" s="380"/>
      <c r="CX124" s="380" t="str">
        <v/>
      </c>
      <c r="CY124" s="380"/>
      <c r="CZ124" s="380"/>
      <c r="DA124" s="380" t="str">
        <v/>
      </c>
      <c r="DB124" s="380"/>
      <c r="DC124" s="380"/>
      <c r="DD124" s="380" t="str">
        <v/>
      </c>
      <c r="DE124" s="380"/>
      <c r="DF124" s="380"/>
      <c r="DG124" s="380" t="str">
        <v/>
      </c>
      <c r="DH124" s="380" t="str">
        <v/>
      </c>
      <c r="DI124" s="380" t="str">
        <v/>
      </c>
      <c r="DJ124" s="381" t="str">
        <v/>
      </c>
      <c r="DK124" s="380" t="str">
        <v/>
      </c>
      <c r="DL124" s="380" t="str">
        <v/>
      </c>
      <c r="DM124" s="380" t="str">
        <v/>
      </c>
      <c r="DN124" s="381" t="str">
        <v/>
      </c>
      <c r="DO124" s="380" t="str">
        <v/>
      </c>
      <c r="DP124" s="380" t="str">
        <v/>
      </c>
      <c r="DQ124" s="380" t="str">
        <v/>
      </c>
      <c r="DR124" s="380" t="str">
        <v/>
      </c>
      <c r="DS124" s="380" t="str">
        <v/>
      </c>
      <c r="DT124" s="380"/>
      <c r="DU124" s="380"/>
      <c r="DV124" s="380" t="str">
        <v/>
      </c>
      <c r="DW124" s="380"/>
      <c r="DX124" s="380"/>
      <c r="DY124" s="380" t="str">
        <v/>
      </c>
      <c r="DZ124" s="380"/>
      <c r="EA124" s="380"/>
      <c r="EB124" s="380" t="str">
        <v/>
      </c>
      <c r="EC124" s="380"/>
      <c r="ED124" s="380"/>
      <c r="EE124" s="380" t="str">
        <v/>
      </c>
      <c r="EF124" s="380" t="str">
        <v/>
      </c>
      <c r="EG124" s="380" t="str">
        <v/>
      </c>
      <c r="EH124" s="381" t="str">
        <v/>
      </c>
      <c r="EI124" s="380" t="str">
        <v/>
      </c>
      <c r="EJ124" s="380" t="str">
        <v/>
      </c>
      <c r="EK124" s="380" t="str">
        <v/>
      </c>
      <c r="EL124" s="381" t="str">
        <v/>
      </c>
      <c r="EM124" s="382" t="str">
        <v/>
      </c>
      <c r="EN124" s="382" t="str">
        <v/>
      </c>
      <c r="EO124" s="382" t="str">
        <v/>
      </c>
    </row>
    <row r="125" spans="1:145" ht="15.6">
      <c r="A125" s="372" t="str">
        <v/>
      </c>
      <c r="B125" s="373" t="str">
        <v/>
      </c>
      <c r="C125" s="372"/>
      <c r="D125" s="374" t="str">
        <v/>
      </c>
      <c r="E125" s="374" t="str">
        <v/>
      </c>
      <c r="F125" s="374" t="str">
        <v/>
      </c>
      <c r="G125" s="375" t="str">
        <v/>
      </c>
      <c r="H125" s="375" t="str">
        <v/>
      </c>
      <c r="I125" s="375" t="str">
        <v/>
      </c>
      <c r="J125" s="375" t="str">
        <v/>
      </c>
      <c r="K125" s="375" t="str">
        <v/>
      </c>
      <c r="L125" s="375" t="str">
        <v/>
      </c>
      <c r="M125" s="372" t="str">
        <v/>
      </c>
      <c r="N125" s="372" t="str">
        <v/>
      </c>
      <c r="O125" s="372" t="str">
        <v/>
      </c>
      <c r="P125" s="372" t="str">
        <v/>
      </c>
      <c r="Q125" s="372" t="str">
        <v/>
      </c>
      <c r="R125" s="372" t="str">
        <v/>
      </c>
      <c r="S125" s="372" t="str">
        <v/>
      </c>
      <c r="T125" s="372" t="str">
        <v/>
      </c>
      <c r="U125" s="372" t="str">
        <v/>
      </c>
      <c r="V125" s="372" t="str">
        <v/>
      </c>
      <c r="W125" s="372" t="str">
        <v/>
      </c>
      <c r="X125" s="372" t="str">
        <v/>
      </c>
      <c r="Y125" s="372" t="str">
        <v/>
      </c>
      <c r="Z125" s="372" t="str">
        <v/>
      </c>
      <c r="AA125" s="372" t="str">
        <v/>
      </c>
      <c r="AB125" s="372"/>
      <c r="AC125" s="372"/>
      <c r="AD125" s="372" t="str">
        <v/>
      </c>
      <c r="AE125" s="372"/>
      <c r="AF125" s="372"/>
      <c r="AG125" s="376" t="str">
        <v/>
      </c>
      <c r="AH125" s="372"/>
      <c r="AI125" s="372"/>
      <c r="AJ125" s="372" t="str">
        <v/>
      </c>
      <c r="AK125" s="372"/>
      <c r="AL125" s="372"/>
      <c r="AM125" s="377" t="str">
        <v/>
      </c>
      <c r="AN125" s="378" t="str">
        <v/>
      </c>
      <c r="AO125" s="379" t="str">
        <v/>
      </c>
      <c r="AP125" s="379" t="str">
        <v/>
      </c>
      <c r="AQ125" s="376" t="str">
        <v/>
      </c>
      <c r="AR125" s="376" t="str">
        <v/>
      </c>
      <c r="AS125" s="372" t="str">
        <v/>
      </c>
      <c r="AT125" s="379" t="str">
        <v/>
      </c>
      <c r="AU125" s="380" t="str">
        <v/>
      </c>
      <c r="AV125" s="380" t="str">
        <v/>
      </c>
      <c r="AW125" s="380" t="str">
        <v/>
      </c>
      <c r="AX125" s="380" t="str">
        <v/>
      </c>
      <c r="AY125" s="380" t="str">
        <v/>
      </c>
      <c r="AZ125" s="380"/>
      <c r="BA125" s="380"/>
      <c r="BB125" s="380" t="str">
        <v/>
      </c>
      <c r="BC125" s="380"/>
      <c r="BD125" s="380"/>
      <c r="BE125" s="380" t="str">
        <v/>
      </c>
      <c r="BF125" s="380"/>
      <c r="BG125" s="380"/>
      <c r="BH125" s="380" t="str">
        <v/>
      </c>
      <c r="BI125" s="380"/>
      <c r="BJ125" s="380"/>
      <c r="BK125" s="380" t="str">
        <v/>
      </c>
      <c r="BL125" s="380" t="str">
        <v/>
      </c>
      <c r="BM125" s="380" t="str">
        <v/>
      </c>
      <c r="BN125" s="381" t="str">
        <v/>
      </c>
      <c r="BO125" s="380" t="str">
        <v/>
      </c>
      <c r="BP125" s="380" t="str">
        <v/>
      </c>
      <c r="BQ125" s="380" t="str">
        <v/>
      </c>
      <c r="BR125" s="381" t="str">
        <v/>
      </c>
      <c r="BS125" s="380" t="str">
        <v/>
      </c>
      <c r="BT125" s="380" t="str">
        <v/>
      </c>
      <c r="BU125" s="380" t="str">
        <v/>
      </c>
      <c r="BV125" s="380" t="str">
        <v/>
      </c>
      <c r="BW125" s="380" t="str">
        <v/>
      </c>
      <c r="BX125" s="380"/>
      <c r="BY125" s="380"/>
      <c r="BZ125" s="380" t="str">
        <v/>
      </c>
      <c r="CA125" s="380"/>
      <c r="CB125" s="380"/>
      <c r="CC125" s="380" t="str">
        <v/>
      </c>
      <c r="CD125" s="380"/>
      <c r="CE125" s="380"/>
      <c r="CF125" s="380" t="str">
        <v/>
      </c>
      <c r="CG125" s="380"/>
      <c r="CH125" s="380"/>
      <c r="CI125" s="380" t="str">
        <v/>
      </c>
      <c r="CJ125" s="380" t="str">
        <v/>
      </c>
      <c r="CK125" s="380" t="str">
        <v/>
      </c>
      <c r="CL125" s="381" t="str">
        <v/>
      </c>
      <c r="CM125" s="380" t="str">
        <v/>
      </c>
      <c r="CN125" s="380" t="str">
        <v/>
      </c>
      <c r="CO125" s="380" t="str">
        <v/>
      </c>
      <c r="CP125" s="381" t="str">
        <v/>
      </c>
      <c r="CQ125" s="380" t="str">
        <v/>
      </c>
      <c r="CR125" s="380" t="str">
        <v/>
      </c>
      <c r="CS125" s="380" t="str">
        <v/>
      </c>
      <c r="CT125" s="380" t="str">
        <v/>
      </c>
      <c r="CU125" s="380" t="str">
        <v/>
      </c>
      <c r="CV125" s="380"/>
      <c r="CW125" s="380"/>
      <c r="CX125" s="380" t="str">
        <v/>
      </c>
      <c r="CY125" s="380"/>
      <c r="CZ125" s="380"/>
      <c r="DA125" s="380" t="str">
        <v/>
      </c>
      <c r="DB125" s="380"/>
      <c r="DC125" s="380"/>
      <c r="DD125" s="380" t="str">
        <v/>
      </c>
      <c r="DE125" s="380"/>
      <c r="DF125" s="380"/>
      <c r="DG125" s="380" t="str">
        <v/>
      </c>
      <c r="DH125" s="380" t="str">
        <v/>
      </c>
      <c r="DI125" s="380" t="str">
        <v/>
      </c>
      <c r="DJ125" s="381" t="str">
        <v/>
      </c>
      <c r="DK125" s="380" t="str">
        <v/>
      </c>
      <c r="DL125" s="380" t="str">
        <v/>
      </c>
      <c r="DM125" s="380" t="str">
        <v/>
      </c>
      <c r="DN125" s="381" t="str">
        <v/>
      </c>
      <c r="DO125" s="380" t="str">
        <v/>
      </c>
      <c r="DP125" s="380" t="str">
        <v/>
      </c>
      <c r="DQ125" s="380" t="str">
        <v/>
      </c>
      <c r="DR125" s="380" t="str">
        <v/>
      </c>
      <c r="DS125" s="380" t="str">
        <v/>
      </c>
      <c r="DT125" s="380"/>
      <c r="DU125" s="380"/>
      <c r="DV125" s="380" t="str">
        <v/>
      </c>
      <c r="DW125" s="380"/>
      <c r="DX125" s="380"/>
      <c r="DY125" s="380" t="str">
        <v/>
      </c>
      <c r="DZ125" s="380"/>
      <c r="EA125" s="380"/>
      <c r="EB125" s="380" t="str">
        <v/>
      </c>
      <c r="EC125" s="380"/>
      <c r="ED125" s="380"/>
      <c r="EE125" s="380" t="str">
        <v/>
      </c>
      <c r="EF125" s="380" t="str">
        <v/>
      </c>
      <c r="EG125" s="380" t="str">
        <v/>
      </c>
      <c r="EH125" s="381" t="str">
        <v/>
      </c>
      <c r="EI125" s="380" t="str">
        <v/>
      </c>
      <c r="EJ125" s="380" t="str">
        <v/>
      </c>
      <c r="EK125" s="380" t="str">
        <v/>
      </c>
      <c r="EL125" s="381" t="str">
        <v/>
      </c>
      <c r="EM125" s="382" t="str">
        <v/>
      </c>
      <c r="EN125" s="382" t="str">
        <v/>
      </c>
      <c r="EO125" s="382" t="str">
        <v/>
      </c>
    </row>
    <row r="126" spans="1:145" ht="15.6">
      <c r="A126" s="372" t="str">
        <v/>
      </c>
      <c r="B126" s="373" t="str">
        <v/>
      </c>
      <c r="C126" s="372"/>
      <c r="D126" s="374" t="str">
        <v/>
      </c>
      <c r="E126" s="374" t="str">
        <v/>
      </c>
      <c r="F126" s="374" t="str">
        <v/>
      </c>
      <c r="G126" s="375" t="str">
        <v/>
      </c>
      <c r="H126" s="375" t="str">
        <v/>
      </c>
      <c r="I126" s="375" t="str">
        <v/>
      </c>
      <c r="J126" s="375" t="str">
        <v/>
      </c>
      <c r="K126" s="375" t="str">
        <v/>
      </c>
      <c r="L126" s="375" t="str">
        <v/>
      </c>
      <c r="M126" s="372" t="str">
        <v/>
      </c>
      <c r="N126" s="372" t="str">
        <v/>
      </c>
      <c r="O126" s="372" t="str">
        <v/>
      </c>
      <c r="P126" s="372" t="str">
        <v/>
      </c>
      <c r="Q126" s="372" t="str">
        <v/>
      </c>
      <c r="R126" s="372" t="str">
        <v/>
      </c>
      <c r="S126" s="372" t="str">
        <v/>
      </c>
      <c r="T126" s="372" t="str">
        <v/>
      </c>
      <c r="U126" s="372" t="str">
        <v/>
      </c>
      <c r="V126" s="372" t="str">
        <v/>
      </c>
      <c r="W126" s="372" t="str">
        <v/>
      </c>
      <c r="X126" s="372" t="str">
        <v/>
      </c>
      <c r="Y126" s="372" t="str">
        <v/>
      </c>
      <c r="Z126" s="372" t="str">
        <v/>
      </c>
      <c r="AA126" s="372" t="str">
        <v/>
      </c>
      <c r="AB126" s="372"/>
      <c r="AC126" s="372"/>
      <c r="AD126" s="372" t="str">
        <v/>
      </c>
      <c r="AE126" s="372"/>
      <c r="AF126" s="372"/>
      <c r="AG126" s="376" t="str">
        <v/>
      </c>
      <c r="AH126" s="372"/>
      <c r="AI126" s="372"/>
      <c r="AJ126" s="372" t="str">
        <v/>
      </c>
      <c r="AK126" s="372"/>
      <c r="AL126" s="372"/>
      <c r="AM126" s="377" t="str">
        <v/>
      </c>
      <c r="AN126" s="378" t="str">
        <v/>
      </c>
      <c r="AO126" s="379" t="str">
        <v/>
      </c>
      <c r="AP126" s="379" t="str">
        <v/>
      </c>
      <c r="AQ126" s="376" t="str">
        <v/>
      </c>
      <c r="AR126" s="376" t="str">
        <v/>
      </c>
      <c r="AS126" s="372" t="str">
        <v/>
      </c>
      <c r="AT126" s="379" t="str">
        <v/>
      </c>
      <c r="AU126" s="380" t="str">
        <v/>
      </c>
      <c r="AV126" s="380" t="str">
        <v/>
      </c>
      <c r="AW126" s="380" t="str">
        <v/>
      </c>
      <c r="AX126" s="380" t="str">
        <v/>
      </c>
      <c r="AY126" s="380" t="str">
        <v/>
      </c>
      <c r="AZ126" s="380"/>
      <c r="BA126" s="380"/>
      <c r="BB126" s="380" t="str">
        <v/>
      </c>
      <c r="BC126" s="380"/>
      <c r="BD126" s="380"/>
      <c r="BE126" s="380" t="str">
        <v/>
      </c>
      <c r="BF126" s="380"/>
      <c r="BG126" s="380"/>
      <c r="BH126" s="380" t="str">
        <v/>
      </c>
      <c r="BI126" s="380"/>
      <c r="BJ126" s="380"/>
      <c r="BK126" s="380" t="str">
        <v/>
      </c>
      <c r="BL126" s="380" t="str">
        <v/>
      </c>
      <c r="BM126" s="380" t="str">
        <v/>
      </c>
      <c r="BN126" s="381" t="str">
        <v/>
      </c>
      <c r="BO126" s="380" t="str">
        <v/>
      </c>
      <c r="BP126" s="380" t="str">
        <v/>
      </c>
      <c r="BQ126" s="380" t="str">
        <v/>
      </c>
      <c r="BR126" s="381" t="str">
        <v/>
      </c>
      <c r="BS126" s="380" t="str">
        <v/>
      </c>
      <c r="BT126" s="380" t="str">
        <v/>
      </c>
      <c r="BU126" s="380" t="str">
        <v/>
      </c>
      <c r="BV126" s="380" t="str">
        <v/>
      </c>
      <c r="BW126" s="380" t="str">
        <v/>
      </c>
      <c r="BX126" s="380"/>
      <c r="BY126" s="380"/>
      <c r="BZ126" s="380" t="str">
        <v/>
      </c>
      <c r="CA126" s="380"/>
      <c r="CB126" s="380"/>
      <c r="CC126" s="380" t="str">
        <v/>
      </c>
      <c r="CD126" s="380"/>
      <c r="CE126" s="380"/>
      <c r="CF126" s="380" t="str">
        <v/>
      </c>
      <c r="CG126" s="380"/>
      <c r="CH126" s="380"/>
      <c r="CI126" s="380" t="str">
        <v/>
      </c>
      <c r="CJ126" s="380" t="str">
        <v/>
      </c>
      <c r="CK126" s="380" t="str">
        <v/>
      </c>
      <c r="CL126" s="381" t="str">
        <v/>
      </c>
      <c r="CM126" s="380" t="str">
        <v/>
      </c>
      <c r="CN126" s="380" t="str">
        <v/>
      </c>
      <c r="CO126" s="380" t="str">
        <v/>
      </c>
      <c r="CP126" s="381" t="str">
        <v/>
      </c>
      <c r="CQ126" s="380" t="str">
        <v/>
      </c>
      <c r="CR126" s="380" t="str">
        <v/>
      </c>
      <c r="CS126" s="380" t="str">
        <v/>
      </c>
      <c r="CT126" s="380" t="str">
        <v/>
      </c>
      <c r="CU126" s="380" t="str">
        <v/>
      </c>
      <c r="CV126" s="380"/>
      <c r="CW126" s="380"/>
      <c r="CX126" s="380" t="str">
        <v/>
      </c>
      <c r="CY126" s="380"/>
      <c r="CZ126" s="380"/>
      <c r="DA126" s="380" t="str">
        <v/>
      </c>
      <c r="DB126" s="380"/>
      <c r="DC126" s="380"/>
      <c r="DD126" s="380" t="str">
        <v/>
      </c>
      <c r="DE126" s="380"/>
      <c r="DF126" s="380"/>
      <c r="DG126" s="380" t="str">
        <v/>
      </c>
      <c r="DH126" s="380" t="str">
        <v/>
      </c>
      <c r="DI126" s="380" t="str">
        <v/>
      </c>
      <c r="DJ126" s="381" t="str">
        <v/>
      </c>
      <c r="DK126" s="380" t="str">
        <v/>
      </c>
      <c r="DL126" s="380" t="str">
        <v/>
      </c>
      <c r="DM126" s="380" t="str">
        <v/>
      </c>
      <c r="DN126" s="381" t="str">
        <v/>
      </c>
      <c r="DO126" s="380" t="str">
        <v/>
      </c>
      <c r="DP126" s="380" t="str">
        <v/>
      </c>
      <c r="DQ126" s="380" t="str">
        <v/>
      </c>
      <c r="DR126" s="380" t="str">
        <v/>
      </c>
      <c r="DS126" s="380" t="str">
        <v/>
      </c>
      <c r="DT126" s="380"/>
      <c r="DU126" s="380"/>
      <c r="DV126" s="380" t="str">
        <v/>
      </c>
      <c r="DW126" s="380"/>
      <c r="DX126" s="380"/>
      <c r="DY126" s="380" t="str">
        <v/>
      </c>
      <c r="DZ126" s="380"/>
      <c r="EA126" s="380"/>
      <c r="EB126" s="380" t="str">
        <v/>
      </c>
      <c r="EC126" s="380"/>
      <c r="ED126" s="380"/>
      <c r="EE126" s="380" t="str">
        <v/>
      </c>
      <c r="EF126" s="380" t="str">
        <v/>
      </c>
      <c r="EG126" s="380" t="str">
        <v/>
      </c>
      <c r="EH126" s="381" t="str">
        <v/>
      </c>
      <c r="EI126" s="380" t="str">
        <v/>
      </c>
      <c r="EJ126" s="380" t="str">
        <v/>
      </c>
      <c r="EK126" s="380" t="str">
        <v/>
      </c>
      <c r="EL126" s="381" t="str">
        <v/>
      </c>
      <c r="EM126" s="382" t="str">
        <v/>
      </c>
      <c r="EN126" s="382" t="str">
        <v/>
      </c>
      <c r="EO126" s="382" t="str">
        <v/>
      </c>
    </row>
    <row r="127" spans="1:145" ht="15.6">
      <c r="A127" s="372" t="str">
        <v/>
      </c>
      <c r="B127" s="373" t="str">
        <v/>
      </c>
      <c r="C127" s="372"/>
      <c r="D127" s="374" t="str">
        <v/>
      </c>
      <c r="E127" s="374" t="str">
        <v/>
      </c>
      <c r="F127" s="374" t="str">
        <v/>
      </c>
      <c r="G127" s="375" t="str">
        <v/>
      </c>
      <c r="H127" s="375" t="str">
        <v/>
      </c>
      <c r="I127" s="375" t="str">
        <v/>
      </c>
      <c r="J127" s="375" t="str">
        <v/>
      </c>
      <c r="K127" s="375" t="str">
        <v/>
      </c>
      <c r="L127" s="375" t="str">
        <v/>
      </c>
      <c r="M127" s="372" t="str">
        <v/>
      </c>
      <c r="N127" s="372" t="str">
        <v/>
      </c>
      <c r="O127" s="372" t="str">
        <v/>
      </c>
      <c r="P127" s="372" t="str">
        <v/>
      </c>
      <c r="Q127" s="372" t="str">
        <v/>
      </c>
      <c r="R127" s="372" t="str">
        <v/>
      </c>
      <c r="S127" s="372" t="str">
        <v/>
      </c>
      <c r="T127" s="372" t="str">
        <v/>
      </c>
      <c r="U127" s="372" t="str">
        <v/>
      </c>
      <c r="V127" s="372" t="str">
        <v/>
      </c>
      <c r="W127" s="372" t="str">
        <v/>
      </c>
      <c r="X127" s="372" t="str">
        <v/>
      </c>
      <c r="Y127" s="372" t="str">
        <v/>
      </c>
      <c r="Z127" s="372" t="str">
        <v/>
      </c>
      <c r="AA127" s="372" t="str">
        <v/>
      </c>
      <c r="AB127" s="372"/>
      <c r="AC127" s="372"/>
      <c r="AD127" s="372" t="str">
        <v/>
      </c>
      <c r="AE127" s="372"/>
      <c r="AF127" s="372"/>
      <c r="AG127" s="376" t="str">
        <v/>
      </c>
      <c r="AH127" s="372"/>
      <c r="AI127" s="372"/>
      <c r="AJ127" s="372" t="str">
        <v/>
      </c>
      <c r="AK127" s="372"/>
      <c r="AL127" s="372"/>
      <c r="AM127" s="377" t="str">
        <v/>
      </c>
      <c r="AN127" s="378" t="str">
        <v/>
      </c>
      <c r="AO127" s="379" t="str">
        <v/>
      </c>
      <c r="AP127" s="379" t="str">
        <v/>
      </c>
      <c r="AQ127" s="376" t="str">
        <v/>
      </c>
      <c r="AR127" s="376" t="str">
        <v/>
      </c>
      <c r="AS127" s="372" t="str">
        <v/>
      </c>
      <c r="AT127" s="379" t="str">
        <v/>
      </c>
      <c r="AU127" s="380" t="str">
        <v/>
      </c>
      <c r="AV127" s="380" t="str">
        <v/>
      </c>
      <c r="AW127" s="380" t="str">
        <v/>
      </c>
      <c r="AX127" s="380" t="str">
        <v/>
      </c>
      <c r="AY127" s="380" t="str">
        <v/>
      </c>
      <c r="AZ127" s="380"/>
      <c r="BA127" s="380"/>
      <c r="BB127" s="380" t="str">
        <v/>
      </c>
      <c r="BC127" s="380"/>
      <c r="BD127" s="380"/>
      <c r="BE127" s="380" t="str">
        <v/>
      </c>
      <c r="BF127" s="380"/>
      <c r="BG127" s="380"/>
      <c r="BH127" s="380" t="str">
        <v/>
      </c>
      <c r="BI127" s="380"/>
      <c r="BJ127" s="380"/>
      <c r="BK127" s="380" t="str">
        <v/>
      </c>
      <c r="BL127" s="380" t="str">
        <v/>
      </c>
      <c r="BM127" s="380" t="str">
        <v/>
      </c>
      <c r="BN127" s="381" t="str">
        <v/>
      </c>
      <c r="BO127" s="380" t="str">
        <v/>
      </c>
      <c r="BP127" s="380" t="str">
        <v/>
      </c>
      <c r="BQ127" s="380" t="str">
        <v/>
      </c>
      <c r="BR127" s="381" t="str">
        <v/>
      </c>
      <c r="BS127" s="380" t="str">
        <v/>
      </c>
      <c r="BT127" s="380" t="str">
        <v/>
      </c>
      <c r="BU127" s="380" t="str">
        <v/>
      </c>
      <c r="BV127" s="380" t="str">
        <v/>
      </c>
      <c r="BW127" s="380" t="str">
        <v/>
      </c>
      <c r="BX127" s="380"/>
      <c r="BY127" s="380"/>
      <c r="BZ127" s="380" t="str">
        <v/>
      </c>
      <c r="CA127" s="380"/>
      <c r="CB127" s="380"/>
      <c r="CC127" s="380" t="str">
        <v/>
      </c>
      <c r="CD127" s="380"/>
      <c r="CE127" s="380"/>
      <c r="CF127" s="380" t="str">
        <v/>
      </c>
      <c r="CG127" s="380"/>
      <c r="CH127" s="380"/>
      <c r="CI127" s="380" t="str">
        <v/>
      </c>
      <c r="CJ127" s="380" t="str">
        <v/>
      </c>
      <c r="CK127" s="380" t="str">
        <v/>
      </c>
      <c r="CL127" s="381" t="str">
        <v/>
      </c>
      <c r="CM127" s="380" t="str">
        <v/>
      </c>
      <c r="CN127" s="380" t="str">
        <v/>
      </c>
      <c r="CO127" s="380" t="str">
        <v/>
      </c>
      <c r="CP127" s="381" t="str">
        <v/>
      </c>
      <c r="CQ127" s="380" t="str">
        <v/>
      </c>
      <c r="CR127" s="380" t="str">
        <v/>
      </c>
      <c r="CS127" s="380" t="str">
        <v/>
      </c>
      <c r="CT127" s="380" t="str">
        <v/>
      </c>
      <c r="CU127" s="380" t="str">
        <v/>
      </c>
      <c r="CV127" s="380"/>
      <c r="CW127" s="380"/>
      <c r="CX127" s="380" t="str">
        <v/>
      </c>
      <c r="CY127" s="380"/>
      <c r="CZ127" s="380"/>
      <c r="DA127" s="380" t="str">
        <v/>
      </c>
      <c r="DB127" s="380"/>
      <c r="DC127" s="380"/>
      <c r="DD127" s="380" t="str">
        <v/>
      </c>
      <c r="DE127" s="380"/>
      <c r="DF127" s="380"/>
      <c r="DG127" s="380" t="str">
        <v/>
      </c>
      <c r="DH127" s="380" t="str">
        <v/>
      </c>
      <c r="DI127" s="380" t="str">
        <v/>
      </c>
      <c r="DJ127" s="381" t="str">
        <v/>
      </c>
      <c r="DK127" s="380" t="str">
        <v/>
      </c>
      <c r="DL127" s="380" t="str">
        <v/>
      </c>
      <c r="DM127" s="380" t="str">
        <v/>
      </c>
      <c r="DN127" s="381" t="str">
        <v/>
      </c>
      <c r="DO127" s="380" t="str">
        <v/>
      </c>
      <c r="DP127" s="380" t="str">
        <v/>
      </c>
      <c r="DQ127" s="380" t="str">
        <v/>
      </c>
      <c r="DR127" s="380" t="str">
        <v/>
      </c>
      <c r="DS127" s="380" t="str">
        <v/>
      </c>
      <c r="DT127" s="380"/>
      <c r="DU127" s="380"/>
      <c r="DV127" s="380" t="str">
        <v/>
      </c>
      <c r="DW127" s="380"/>
      <c r="DX127" s="380"/>
      <c r="DY127" s="380" t="str">
        <v/>
      </c>
      <c r="DZ127" s="380"/>
      <c r="EA127" s="380"/>
      <c r="EB127" s="380" t="str">
        <v/>
      </c>
      <c r="EC127" s="380"/>
      <c r="ED127" s="380"/>
      <c r="EE127" s="380" t="str">
        <v/>
      </c>
      <c r="EF127" s="380" t="str">
        <v/>
      </c>
      <c r="EG127" s="380" t="str">
        <v/>
      </c>
      <c r="EH127" s="381" t="str">
        <v/>
      </c>
      <c r="EI127" s="380" t="str">
        <v/>
      </c>
      <c r="EJ127" s="380" t="str">
        <v/>
      </c>
      <c r="EK127" s="380" t="str">
        <v/>
      </c>
      <c r="EL127" s="381" t="str">
        <v/>
      </c>
      <c r="EM127" s="382" t="str">
        <v/>
      </c>
      <c r="EN127" s="382" t="str">
        <v/>
      </c>
      <c r="EO127" s="382" t="str">
        <v/>
      </c>
    </row>
    <row r="128" spans="1:145" ht="15.6">
      <c r="A128" s="372" t="str">
        <v/>
      </c>
      <c r="B128" s="373" t="str">
        <v/>
      </c>
      <c r="C128" s="372"/>
      <c r="D128" s="374" t="str">
        <v/>
      </c>
      <c r="E128" s="374" t="str">
        <v/>
      </c>
      <c r="F128" s="374" t="str">
        <v/>
      </c>
      <c r="G128" s="375" t="str">
        <v/>
      </c>
      <c r="H128" s="375" t="str">
        <v/>
      </c>
      <c r="I128" s="375" t="str">
        <v/>
      </c>
      <c r="J128" s="375" t="str">
        <v/>
      </c>
      <c r="K128" s="375" t="str">
        <v/>
      </c>
      <c r="L128" s="375" t="str">
        <v/>
      </c>
      <c r="M128" s="372" t="str">
        <v/>
      </c>
      <c r="N128" s="372" t="str">
        <v/>
      </c>
      <c r="O128" s="372" t="str">
        <v/>
      </c>
      <c r="P128" s="372" t="str">
        <v/>
      </c>
      <c r="Q128" s="372" t="str">
        <v/>
      </c>
      <c r="R128" s="372" t="str">
        <v/>
      </c>
      <c r="S128" s="372" t="str">
        <v/>
      </c>
      <c r="T128" s="372" t="str">
        <v/>
      </c>
      <c r="U128" s="372" t="str">
        <v/>
      </c>
      <c r="V128" s="372" t="str">
        <v/>
      </c>
      <c r="W128" s="372" t="str">
        <v/>
      </c>
      <c r="X128" s="372" t="str">
        <v/>
      </c>
      <c r="Y128" s="372" t="str">
        <v/>
      </c>
      <c r="Z128" s="372" t="str">
        <v/>
      </c>
      <c r="AA128" s="372" t="str">
        <v/>
      </c>
      <c r="AB128" s="372"/>
      <c r="AC128" s="372"/>
      <c r="AD128" s="372" t="str">
        <v/>
      </c>
      <c r="AE128" s="372"/>
      <c r="AF128" s="372"/>
      <c r="AG128" s="376" t="str">
        <v/>
      </c>
      <c r="AH128" s="372"/>
      <c r="AI128" s="372"/>
      <c r="AJ128" s="372" t="str">
        <v/>
      </c>
      <c r="AK128" s="372"/>
      <c r="AL128" s="372"/>
      <c r="AM128" s="377" t="str">
        <v/>
      </c>
      <c r="AN128" s="378" t="str">
        <v/>
      </c>
      <c r="AO128" s="379" t="str">
        <v/>
      </c>
      <c r="AP128" s="379" t="str">
        <v/>
      </c>
      <c r="AQ128" s="376" t="str">
        <v/>
      </c>
      <c r="AR128" s="376" t="str">
        <v/>
      </c>
      <c r="AS128" s="372" t="str">
        <v/>
      </c>
      <c r="AT128" s="379" t="str">
        <v/>
      </c>
      <c r="AU128" s="380" t="str">
        <v/>
      </c>
      <c r="AV128" s="380" t="str">
        <v/>
      </c>
      <c r="AW128" s="380" t="str">
        <v/>
      </c>
      <c r="AX128" s="380" t="str">
        <v/>
      </c>
      <c r="AY128" s="380" t="str">
        <v/>
      </c>
      <c r="AZ128" s="380"/>
      <c r="BA128" s="380"/>
      <c r="BB128" s="380" t="str">
        <v/>
      </c>
      <c r="BC128" s="380"/>
      <c r="BD128" s="380"/>
      <c r="BE128" s="380" t="str">
        <v/>
      </c>
      <c r="BF128" s="380"/>
      <c r="BG128" s="380"/>
      <c r="BH128" s="380" t="str">
        <v/>
      </c>
      <c r="BI128" s="380"/>
      <c r="BJ128" s="380"/>
      <c r="BK128" s="380" t="str">
        <v/>
      </c>
      <c r="BL128" s="380" t="str">
        <v/>
      </c>
      <c r="BM128" s="380" t="str">
        <v/>
      </c>
      <c r="BN128" s="381" t="str">
        <v/>
      </c>
      <c r="BO128" s="380" t="str">
        <v/>
      </c>
      <c r="BP128" s="380" t="str">
        <v/>
      </c>
      <c r="BQ128" s="380" t="str">
        <v/>
      </c>
      <c r="BR128" s="381" t="str">
        <v/>
      </c>
      <c r="BS128" s="380" t="str">
        <v/>
      </c>
      <c r="BT128" s="380" t="str">
        <v/>
      </c>
      <c r="BU128" s="380" t="str">
        <v/>
      </c>
      <c r="BV128" s="380" t="str">
        <v/>
      </c>
      <c r="BW128" s="380" t="str">
        <v/>
      </c>
      <c r="BX128" s="380"/>
      <c r="BY128" s="380"/>
      <c r="BZ128" s="380" t="str">
        <v/>
      </c>
      <c r="CA128" s="380"/>
      <c r="CB128" s="380"/>
      <c r="CC128" s="380" t="str">
        <v/>
      </c>
      <c r="CD128" s="380"/>
      <c r="CE128" s="380"/>
      <c r="CF128" s="380" t="str">
        <v/>
      </c>
      <c r="CG128" s="380"/>
      <c r="CH128" s="380"/>
      <c r="CI128" s="380" t="str">
        <v/>
      </c>
      <c r="CJ128" s="380" t="str">
        <v/>
      </c>
      <c r="CK128" s="380" t="str">
        <v/>
      </c>
      <c r="CL128" s="381" t="str">
        <v/>
      </c>
      <c r="CM128" s="380" t="str">
        <v/>
      </c>
      <c r="CN128" s="380" t="str">
        <v/>
      </c>
      <c r="CO128" s="380" t="str">
        <v/>
      </c>
      <c r="CP128" s="381" t="str">
        <v/>
      </c>
      <c r="CQ128" s="380" t="str">
        <v/>
      </c>
      <c r="CR128" s="380" t="str">
        <v/>
      </c>
      <c r="CS128" s="380" t="str">
        <v/>
      </c>
      <c r="CT128" s="380" t="str">
        <v/>
      </c>
      <c r="CU128" s="380" t="str">
        <v/>
      </c>
      <c r="CV128" s="380"/>
      <c r="CW128" s="380"/>
      <c r="CX128" s="380" t="str">
        <v/>
      </c>
      <c r="CY128" s="380"/>
      <c r="CZ128" s="380"/>
      <c r="DA128" s="380" t="str">
        <v/>
      </c>
      <c r="DB128" s="380"/>
      <c r="DC128" s="380"/>
      <c r="DD128" s="380" t="str">
        <v/>
      </c>
      <c r="DE128" s="380"/>
      <c r="DF128" s="380"/>
      <c r="DG128" s="380" t="str">
        <v/>
      </c>
      <c r="DH128" s="380" t="str">
        <v/>
      </c>
      <c r="DI128" s="380" t="str">
        <v/>
      </c>
      <c r="DJ128" s="381" t="str">
        <v/>
      </c>
      <c r="DK128" s="380" t="str">
        <v/>
      </c>
      <c r="DL128" s="380" t="str">
        <v/>
      </c>
      <c r="DM128" s="380" t="str">
        <v/>
      </c>
      <c r="DN128" s="381" t="str">
        <v/>
      </c>
      <c r="DO128" s="380" t="str">
        <v/>
      </c>
      <c r="DP128" s="380" t="str">
        <v/>
      </c>
      <c r="DQ128" s="380" t="str">
        <v/>
      </c>
      <c r="DR128" s="380" t="str">
        <v/>
      </c>
      <c r="DS128" s="380" t="str">
        <v/>
      </c>
      <c r="DT128" s="380"/>
      <c r="DU128" s="380"/>
      <c r="DV128" s="380" t="str">
        <v/>
      </c>
      <c r="DW128" s="380"/>
      <c r="DX128" s="380"/>
      <c r="DY128" s="380" t="str">
        <v/>
      </c>
      <c r="DZ128" s="380"/>
      <c r="EA128" s="380"/>
      <c r="EB128" s="380" t="str">
        <v/>
      </c>
      <c r="EC128" s="380"/>
      <c r="ED128" s="380"/>
      <c r="EE128" s="380" t="str">
        <v/>
      </c>
      <c r="EF128" s="380" t="str">
        <v/>
      </c>
      <c r="EG128" s="380" t="str">
        <v/>
      </c>
      <c r="EH128" s="381" t="str">
        <v/>
      </c>
      <c r="EI128" s="380" t="str">
        <v/>
      </c>
      <c r="EJ128" s="380" t="str">
        <v/>
      </c>
      <c r="EK128" s="380" t="str">
        <v/>
      </c>
      <c r="EL128" s="381" t="str">
        <v/>
      </c>
      <c r="EM128" s="382" t="str">
        <v/>
      </c>
      <c r="EN128" s="382" t="str">
        <v/>
      </c>
      <c r="EO128" s="382" t="str">
        <v/>
      </c>
    </row>
    <row r="129" spans="1:145" ht="15.6">
      <c r="A129" s="372" t="str">
        <v/>
      </c>
      <c r="B129" s="373" t="str">
        <v/>
      </c>
      <c r="C129" s="372"/>
      <c r="D129" s="374" t="str">
        <v/>
      </c>
      <c r="E129" s="374" t="str">
        <v/>
      </c>
      <c r="F129" s="374" t="str">
        <v/>
      </c>
      <c r="G129" s="375" t="str">
        <v/>
      </c>
      <c r="H129" s="375" t="str">
        <v/>
      </c>
      <c r="I129" s="375" t="str">
        <v/>
      </c>
      <c r="J129" s="375" t="str">
        <v/>
      </c>
      <c r="K129" s="375" t="str">
        <v/>
      </c>
      <c r="L129" s="375" t="str">
        <v/>
      </c>
      <c r="M129" s="372" t="str">
        <v/>
      </c>
      <c r="N129" s="372" t="str">
        <v/>
      </c>
      <c r="O129" s="372" t="str">
        <v/>
      </c>
      <c r="P129" s="372" t="str">
        <v/>
      </c>
      <c r="Q129" s="372" t="str">
        <v/>
      </c>
      <c r="R129" s="372" t="str">
        <v/>
      </c>
      <c r="S129" s="372" t="str">
        <v/>
      </c>
      <c r="T129" s="372" t="str">
        <v/>
      </c>
      <c r="U129" s="372" t="str">
        <v/>
      </c>
      <c r="V129" s="372" t="str">
        <v/>
      </c>
      <c r="W129" s="372" t="str">
        <v/>
      </c>
      <c r="X129" s="372" t="str">
        <v/>
      </c>
      <c r="Y129" s="372" t="str">
        <v/>
      </c>
      <c r="Z129" s="372" t="str">
        <v/>
      </c>
      <c r="AA129" s="372" t="str">
        <v/>
      </c>
      <c r="AB129" s="372"/>
      <c r="AC129" s="372"/>
      <c r="AD129" s="372" t="str">
        <v/>
      </c>
      <c r="AE129" s="372"/>
      <c r="AF129" s="372"/>
      <c r="AG129" s="376" t="str">
        <v/>
      </c>
      <c r="AH129" s="372"/>
      <c r="AI129" s="372"/>
      <c r="AJ129" s="372" t="str">
        <v/>
      </c>
      <c r="AK129" s="372"/>
      <c r="AL129" s="372"/>
      <c r="AM129" s="377" t="str">
        <v/>
      </c>
      <c r="AN129" s="378" t="str">
        <v/>
      </c>
      <c r="AO129" s="379" t="str">
        <v/>
      </c>
      <c r="AP129" s="379" t="str">
        <v/>
      </c>
      <c r="AQ129" s="376" t="str">
        <v/>
      </c>
      <c r="AR129" s="376" t="str">
        <v/>
      </c>
      <c r="AS129" s="372" t="str">
        <v/>
      </c>
      <c r="AT129" s="379" t="str">
        <v/>
      </c>
      <c r="AU129" s="380" t="str">
        <v/>
      </c>
      <c r="AV129" s="380" t="str">
        <v/>
      </c>
      <c r="AW129" s="380" t="str">
        <v/>
      </c>
      <c r="AX129" s="380" t="str">
        <v/>
      </c>
      <c r="AY129" s="380" t="str">
        <v/>
      </c>
      <c r="AZ129" s="380"/>
      <c r="BA129" s="380"/>
      <c r="BB129" s="380" t="str">
        <v/>
      </c>
      <c r="BC129" s="380"/>
      <c r="BD129" s="380"/>
      <c r="BE129" s="380" t="str">
        <v/>
      </c>
      <c r="BF129" s="380"/>
      <c r="BG129" s="380"/>
      <c r="BH129" s="380" t="str">
        <v/>
      </c>
      <c r="BI129" s="380"/>
      <c r="BJ129" s="380"/>
      <c r="BK129" s="380" t="str">
        <v/>
      </c>
      <c r="BL129" s="380" t="str">
        <v/>
      </c>
      <c r="BM129" s="380" t="str">
        <v/>
      </c>
      <c r="BN129" s="381" t="str">
        <v/>
      </c>
      <c r="BO129" s="380" t="str">
        <v/>
      </c>
      <c r="BP129" s="380" t="str">
        <v/>
      </c>
      <c r="BQ129" s="380" t="str">
        <v/>
      </c>
      <c r="BR129" s="381" t="str">
        <v/>
      </c>
      <c r="BS129" s="380" t="str">
        <v/>
      </c>
      <c r="BT129" s="380" t="str">
        <v/>
      </c>
      <c r="BU129" s="380" t="str">
        <v/>
      </c>
      <c r="BV129" s="380" t="str">
        <v/>
      </c>
      <c r="BW129" s="380" t="str">
        <v/>
      </c>
      <c r="BX129" s="380"/>
      <c r="BY129" s="380"/>
      <c r="BZ129" s="380" t="str">
        <v/>
      </c>
      <c r="CA129" s="380"/>
      <c r="CB129" s="380"/>
      <c r="CC129" s="380" t="str">
        <v/>
      </c>
      <c r="CD129" s="380"/>
      <c r="CE129" s="380"/>
      <c r="CF129" s="380" t="str">
        <v/>
      </c>
      <c r="CG129" s="380"/>
      <c r="CH129" s="380"/>
      <c r="CI129" s="380" t="str">
        <v/>
      </c>
      <c r="CJ129" s="380" t="str">
        <v/>
      </c>
      <c r="CK129" s="380" t="str">
        <v/>
      </c>
      <c r="CL129" s="381" t="str">
        <v/>
      </c>
      <c r="CM129" s="380" t="str">
        <v/>
      </c>
      <c r="CN129" s="380" t="str">
        <v/>
      </c>
      <c r="CO129" s="380" t="str">
        <v/>
      </c>
      <c r="CP129" s="381" t="str">
        <v/>
      </c>
      <c r="CQ129" s="380" t="str">
        <v/>
      </c>
      <c r="CR129" s="380" t="str">
        <v/>
      </c>
      <c r="CS129" s="380" t="str">
        <v/>
      </c>
      <c r="CT129" s="380" t="str">
        <v/>
      </c>
      <c r="CU129" s="380" t="str">
        <v/>
      </c>
      <c r="CV129" s="380"/>
      <c r="CW129" s="380"/>
      <c r="CX129" s="380" t="str">
        <v/>
      </c>
      <c r="CY129" s="380"/>
      <c r="CZ129" s="380"/>
      <c r="DA129" s="380" t="str">
        <v/>
      </c>
      <c r="DB129" s="380"/>
      <c r="DC129" s="380"/>
      <c r="DD129" s="380" t="str">
        <v/>
      </c>
      <c r="DE129" s="380"/>
      <c r="DF129" s="380"/>
      <c r="DG129" s="380" t="str">
        <v/>
      </c>
      <c r="DH129" s="380" t="str">
        <v/>
      </c>
      <c r="DI129" s="380" t="str">
        <v/>
      </c>
      <c r="DJ129" s="381" t="str">
        <v/>
      </c>
      <c r="DK129" s="380" t="str">
        <v/>
      </c>
      <c r="DL129" s="380" t="str">
        <v/>
      </c>
      <c r="DM129" s="380" t="str">
        <v/>
      </c>
      <c r="DN129" s="381" t="str">
        <v/>
      </c>
      <c r="DO129" s="380" t="str">
        <v/>
      </c>
      <c r="DP129" s="380" t="str">
        <v/>
      </c>
      <c r="DQ129" s="380" t="str">
        <v/>
      </c>
      <c r="DR129" s="380" t="str">
        <v/>
      </c>
      <c r="DS129" s="380" t="str">
        <v/>
      </c>
      <c r="DT129" s="380"/>
      <c r="DU129" s="380"/>
      <c r="DV129" s="380" t="str">
        <v/>
      </c>
      <c r="DW129" s="380"/>
      <c r="DX129" s="380"/>
      <c r="DY129" s="380" t="str">
        <v/>
      </c>
      <c r="DZ129" s="380"/>
      <c r="EA129" s="380"/>
      <c r="EB129" s="380" t="str">
        <v/>
      </c>
      <c r="EC129" s="380"/>
      <c r="ED129" s="380"/>
      <c r="EE129" s="380" t="str">
        <v/>
      </c>
      <c r="EF129" s="380" t="str">
        <v/>
      </c>
      <c r="EG129" s="380" t="str">
        <v/>
      </c>
      <c r="EH129" s="381" t="str">
        <v/>
      </c>
      <c r="EI129" s="380" t="str">
        <v/>
      </c>
      <c r="EJ129" s="380" t="str">
        <v/>
      </c>
      <c r="EK129" s="380" t="str">
        <v/>
      </c>
      <c r="EL129" s="381" t="str">
        <v/>
      </c>
      <c r="EM129" s="382" t="str">
        <v/>
      </c>
      <c r="EN129" s="382" t="str">
        <v/>
      </c>
      <c r="EO129" s="382" t="str">
        <v/>
      </c>
    </row>
    <row r="130" spans="1:145" ht="15.6">
      <c r="A130" s="372" t="str">
        <v/>
      </c>
      <c r="B130" s="373" t="str">
        <v/>
      </c>
      <c r="C130" s="372"/>
      <c r="D130" s="374" t="str">
        <v/>
      </c>
      <c r="E130" s="374" t="str">
        <v/>
      </c>
      <c r="F130" s="374" t="str">
        <v/>
      </c>
      <c r="G130" s="375" t="str">
        <v/>
      </c>
      <c r="H130" s="375" t="str">
        <v/>
      </c>
      <c r="I130" s="375" t="str">
        <v/>
      </c>
      <c r="J130" s="375" t="str">
        <v/>
      </c>
      <c r="K130" s="375" t="str">
        <v/>
      </c>
      <c r="L130" s="375" t="str">
        <v/>
      </c>
      <c r="M130" s="372" t="str">
        <v/>
      </c>
      <c r="N130" s="372" t="str">
        <v/>
      </c>
      <c r="O130" s="372" t="str">
        <v/>
      </c>
      <c r="P130" s="372" t="str">
        <v/>
      </c>
      <c r="Q130" s="372" t="str">
        <v/>
      </c>
      <c r="R130" s="372" t="str">
        <v/>
      </c>
      <c r="S130" s="372" t="str">
        <v/>
      </c>
      <c r="T130" s="372" t="str">
        <v/>
      </c>
      <c r="U130" s="372" t="str">
        <v/>
      </c>
      <c r="V130" s="372" t="str">
        <v/>
      </c>
      <c r="W130" s="372" t="str">
        <v/>
      </c>
      <c r="X130" s="372" t="str">
        <v/>
      </c>
      <c r="Y130" s="372" t="str">
        <v/>
      </c>
      <c r="Z130" s="372" t="str">
        <v/>
      </c>
      <c r="AA130" s="372" t="str">
        <v/>
      </c>
      <c r="AB130" s="372"/>
      <c r="AC130" s="372"/>
      <c r="AD130" s="372" t="str">
        <v/>
      </c>
      <c r="AE130" s="372"/>
      <c r="AF130" s="372"/>
      <c r="AG130" s="376" t="str">
        <v/>
      </c>
      <c r="AH130" s="372"/>
      <c r="AI130" s="372"/>
      <c r="AJ130" s="372" t="str">
        <v/>
      </c>
      <c r="AK130" s="372"/>
      <c r="AL130" s="372"/>
      <c r="AM130" s="377" t="str">
        <v/>
      </c>
      <c r="AN130" s="378" t="str">
        <v/>
      </c>
      <c r="AO130" s="379" t="str">
        <v/>
      </c>
      <c r="AP130" s="379" t="str">
        <v/>
      </c>
      <c r="AQ130" s="376" t="str">
        <v/>
      </c>
      <c r="AR130" s="376" t="str">
        <v/>
      </c>
      <c r="AS130" s="372" t="str">
        <v/>
      </c>
      <c r="AT130" s="379" t="str">
        <v/>
      </c>
      <c r="AU130" s="380" t="str">
        <v/>
      </c>
      <c r="AV130" s="380" t="str">
        <v/>
      </c>
      <c r="AW130" s="380" t="str">
        <v/>
      </c>
      <c r="AX130" s="380" t="str">
        <v/>
      </c>
      <c r="AY130" s="380" t="str">
        <v/>
      </c>
      <c r="AZ130" s="380"/>
      <c r="BA130" s="380"/>
      <c r="BB130" s="380" t="str">
        <v/>
      </c>
      <c r="BC130" s="380"/>
      <c r="BD130" s="380"/>
      <c r="BE130" s="380" t="str">
        <v/>
      </c>
      <c r="BF130" s="380"/>
      <c r="BG130" s="380"/>
      <c r="BH130" s="380" t="str">
        <v/>
      </c>
      <c r="BI130" s="380"/>
      <c r="BJ130" s="380"/>
      <c r="BK130" s="380" t="str">
        <v/>
      </c>
      <c r="BL130" s="380" t="str">
        <v/>
      </c>
      <c r="BM130" s="380" t="str">
        <v/>
      </c>
      <c r="BN130" s="381" t="str">
        <v/>
      </c>
      <c r="BO130" s="380" t="str">
        <v/>
      </c>
      <c r="BP130" s="380" t="str">
        <v/>
      </c>
      <c r="BQ130" s="380" t="str">
        <v/>
      </c>
      <c r="BR130" s="381" t="str">
        <v/>
      </c>
      <c r="BS130" s="380" t="str">
        <v/>
      </c>
      <c r="BT130" s="380" t="str">
        <v/>
      </c>
      <c r="BU130" s="380" t="str">
        <v/>
      </c>
      <c r="BV130" s="380" t="str">
        <v/>
      </c>
      <c r="BW130" s="380" t="str">
        <v/>
      </c>
      <c r="BX130" s="380"/>
      <c r="BY130" s="380"/>
      <c r="BZ130" s="380" t="str">
        <v/>
      </c>
      <c r="CA130" s="380"/>
      <c r="CB130" s="380"/>
      <c r="CC130" s="380" t="str">
        <v/>
      </c>
      <c r="CD130" s="380"/>
      <c r="CE130" s="380"/>
      <c r="CF130" s="380" t="str">
        <v/>
      </c>
      <c r="CG130" s="380"/>
      <c r="CH130" s="380"/>
      <c r="CI130" s="380" t="str">
        <v/>
      </c>
      <c r="CJ130" s="380" t="str">
        <v/>
      </c>
      <c r="CK130" s="380" t="str">
        <v/>
      </c>
      <c r="CL130" s="381" t="str">
        <v/>
      </c>
      <c r="CM130" s="380" t="str">
        <v/>
      </c>
      <c r="CN130" s="380" t="str">
        <v/>
      </c>
      <c r="CO130" s="380" t="str">
        <v/>
      </c>
      <c r="CP130" s="381" t="str">
        <v/>
      </c>
      <c r="CQ130" s="380" t="str">
        <v/>
      </c>
      <c r="CR130" s="380" t="str">
        <v/>
      </c>
      <c r="CS130" s="380" t="str">
        <v/>
      </c>
      <c r="CT130" s="380" t="str">
        <v/>
      </c>
      <c r="CU130" s="380" t="str">
        <v/>
      </c>
      <c r="CV130" s="380"/>
      <c r="CW130" s="380"/>
      <c r="CX130" s="380" t="str">
        <v/>
      </c>
      <c r="CY130" s="380"/>
      <c r="CZ130" s="380"/>
      <c r="DA130" s="380" t="str">
        <v/>
      </c>
      <c r="DB130" s="380"/>
      <c r="DC130" s="380"/>
      <c r="DD130" s="380" t="str">
        <v/>
      </c>
      <c r="DE130" s="380"/>
      <c r="DF130" s="380"/>
      <c r="DG130" s="380" t="str">
        <v/>
      </c>
      <c r="DH130" s="380" t="str">
        <v/>
      </c>
      <c r="DI130" s="380" t="str">
        <v/>
      </c>
      <c r="DJ130" s="381" t="str">
        <v/>
      </c>
      <c r="DK130" s="380" t="str">
        <v/>
      </c>
      <c r="DL130" s="380" t="str">
        <v/>
      </c>
      <c r="DM130" s="380" t="str">
        <v/>
      </c>
      <c r="DN130" s="381" t="str">
        <v/>
      </c>
      <c r="DO130" s="380" t="str">
        <v/>
      </c>
      <c r="DP130" s="380" t="str">
        <v/>
      </c>
      <c r="DQ130" s="380" t="str">
        <v/>
      </c>
      <c r="DR130" s="380" t="str">
        <v/>
      </c>
      <c r="DS130" s="380" t="str">
        <v/>
      </c>
      <c r="DT130" s="380"/>
      <c r="DU130" s="380"/>
      <c r="DV130" s="380" t="str">
        <v/>
      </c>
      <c r="DW130" s="380"/>
      <c r="DX130" s="380"/>
      <c r="DY130" s="380" t="str">
        <v/>
      </c>
      <c r="DZ130" s="380"/>
      <c r="EA130" s="380"/>
      <c r="EB130" s="380" t="str">
        <v/>
      </c>
      <c r="EC130" s="380"/>
      <c r="ED130" s="380"/>
      <c r="EE130" s="380" t="str">
        <v/>
      </c>
      <c r="EF130" s="380" t="str">
        <v/>
      </c>
      <c r="EG130" s="380" t="str">
        <v/>
      </c>
      <c r="EH130" s="381" t="str">
        <v/>
      </c>
      <c r="EI130" s="380" t="str">
        <v/>
      </c>
      <c r="EJ130" s="380" t="str">
        <v/>
      </c>
      <c r="EK130" s="380" t="str">
        <v/>
      </c>
      <c r="EL130" s="381" t="str">
        <v/>
      </c>
      <c r="EM130" s="382" t="str">
        <v/>
      </c>
      <c r="EN130" s="382" t="str">
        <v/>
      </c>
      <c r="EO130" s="382" t="str">
        <v/>
      </c>
    </row>
    <row r="131" spans="1:145" ht="15.6">
      <c r="A131" s="372" t="str">
        <v/>
      </c>
      <c r="B131" s="373" t="str">
        <v/>
      </c>
      <c r="C131" s="372"/>
      <c r="D131" s="374" t="str">
        <v/>
      </c>
      <c r="E131" s="374" t="str">
        <v/>
      </c>
      <c r="F131" s="374" t="str">
        <v/>
      </c>
      <c r="G131" s="375" t="str">
        <v/>
      </c>
      <c r="H131" s="375" t="str">
        <v/>
      </c>
      <c r="I131" s="375" t="str">
        <v/>
      </c>
      <c r="J131" s="375" t="str">
        <v/>
      </c>
      <c r="K131" s="375" t="str">
        <v/>
      </c>
      <c r="L131" s="375" t="str">
        <v/>
      </c>
      <c r="M131" s="372" t="str">
        <v/>
      </c>
      <c r="N131" s="372" t="str">
        <v/>
      </c>
      <c r="O131" s="372" t="str">
        <v/>
      </c>
      <c r="P131" s="372" t="str">
        <v/>
      </c>
      <c r="Q131" s="372" t="str">
        <v/>
      </c>
      <c r="R131" s="372" t="str">
        <v/>
      </c>
      <c r="S131" s="372" t="str">
        <v/>
      </c>
      <c r="T131" s="372" t="str">
        <v/>
      </c>
      <c r="U131" s="372" t="str">
        <v/>
      </c>
      <c r="V131" s="372" t="str">
        <v/>
      </c>
      <c r="W131" s="372" t="str">
        <v/>
      </c>
      <c r="X131" s="372" t="str">
        <v/>
      </c>
      <c r="Y131" s="372" t="str">
        <v/>
      </c>
      <c r="Z131" s="372" t="str">
        <v/>
      </c>
      <c r="AA131" s="372" t="str">
        <v/>
      </c>
      <c r="AB131" s="372"/>
      <c r="AC131" s="372"/>
      <c r="AD131" s="372" t="str">
        <v/>
      </c>
      <c r="AE131" s="372"/>
      <c r="AF131" s="372"/>
      <c r="AG131" s="376" t="str">
        <v/>
      </c>
      <c r="AH131" s="372"/>
      <c r="AI131" s="372"/>
      <c r="AJ131" s="372" t="str">
        <v/>
      </c>
      <c r="AK131" s="372"/>
      <c r="AL131" s="372"/>
      <c r="AM131" s="377" t="str">
        <v/>
      </c>
      <c r="AN131" s="378" t="str">
        <v/>
      </c>
      <c r="AO131" s="379" t="str">
        <v/>
      </c>
      <c r="AP131" s="379" t="str">
        <v/>
      </c>
      <c r="AQ131" s="376" t="str">
        <v/>
      </c>
      <c r="AR131" s="376" t="str">
        <v/>
      </c>
      <c r="AS131" s="372" t="str">
        <v/>
      </c>
      <c r="AT131" s="379" t="str">
        <v/>
      </c>
      <c r="AU131" s="380" t="str">
        <v/>
      </c>
      <c r="AV131" s="380" t="str">
        <v/>
      </c>
      <c r="AW131" s="380" t="str">
        <v/>
      </c>
      <c r="AX131" s="380" t="str">
        <v/>
      </c>
      <c r="AY131" s="380" t="str">
        <v/>
      </c>
      <c r="AZ131" s="380"/>
      <c r="BA131" s="380"/>
      <c r="BB131" s="380" t="str">
        <v/>
      </c>
      <c r="BC131" s="380"/>
      <c r="BD131" s="380"/>
      <c r="BE131" s="380" t="str">
        <v/>
      </c>
      <c r="BF131" s="380"/>
      <c r="BG131" s="380"/>
      <c r="BH131" s="380" t="str">
        <v/>
      </c>
      <c r="BI131" s="380"/>
      <c r="BJ131" s="380"/>
      <c r="BK131" s="380" t="str">
        <v/>
      </c>
      <c r="BL131" s="380" t="str">
        <v/>
      </c>
      <c r="BM131" s="380" t="str">
        <v/>
      </c>
      <c r="BN131" s="381" t="str">
        <v/>
      </c>
      <c r="BO131" s="380" t="str">
        <v/>
      </c>
      <c r="BP131" s="380" t="str">
        <v/>
      </c>
      <c r="BQ131" s="380" t="str">
        <v/>
      </c>
      <c r="BR131" s="381" t="str">
        <v/>
      </c>
      <c r="BS131" s="380" t="str">
        <v/>
      </c>
      <c r="BT131" s="380" t="str">
        <v/>
      </c>
      <c r="BU131" s="380" t="str">
        <v/>
      </c>
      <c r="BV131" s="380" t="str">
        <v/>
      </c>
      <c r="BW131" s="380" t="str">
        <v/>
      </c>
      <c r="BX131" s="380"/>
      <c r="BY131" s="380"/>
      <c r="BZ131" s="380" t="str">
        <v/>
      </c>
      <c r="CA131" s="380"/>
      <c r="CB131" s="380"/>
      <c r="CC131" s="380" t="str">
        <v/>
      </c>
      <c r="CD131" s="380"/>
      <c r="CE131" s="380"/>
      <c r="CF131" s="380" t="str">
        <v/>
      </c>
      <c r="CG131" s="380"/>
      <c r="CH131" s="380"/>
      <c r="CI131" s="380" t="str">
        <v/>
      </c>
      <c r="CJ131" s="380" t="str">
        <v/>
      </c>
      <c r="CK131" s="380" t="str">
        <v/>
      </c>
      <c r="CL131" s="381" t="str">
        <v/>
      </c>
      <c r="CM131" s="380" t="str">
        <v/>
      </c>
      <c r="CN131" s="380" t="str">
        <v/>
      </c>
      <c r="CO131" s="380" t="str">
        <v/>
      </c>
      <c r="CP131" s="381" t="str">
        <v/>
      </c>
      <c r="CQ131" s="380" t="str">
        <v/>
      </c>
      <c r="CR131" s="380" t="str">
        <v/>
      </c>
      <c r="CS131" s="380" t="str">
        <v/>
      </c>
      <c r="CT131" s="380" t="str">
        <v/>
      </c>
      <c r="CU131" s="380" t="str">
        <v/>
      </c>
      <c r="CV131" s="380"/>
      <c r="CW131" s="380"/>
      <c r="CX131" s="380" t="str">
        <v/>
      </c>
      <c r="CY131" s="380"/>
      <c r="CZ131" s="380"/>
      <c r="DA131" s="380" t="str">
        <v/>
      </c>
      <c r="DB131" s="380"/>
      <c r="DC131" s="380"/>
      <c r="DD131" s="380" t="str">
        <v/>
      </c>
      <c r="DE131" s="380"/>
      <c r="DF131" s="380"/>
      <c r="DG131" s="380" t="str">
        <v/>
      </c>
      <c r="DH131" s="380" t="str">
        <v/>
      </c>
      <c r="DI131" s="380" t="str">
        <v/>
      </c>
      <c r="DJ131" s="381" t="str">
        <v/>
      </c>
      <c r="DK131" s="380" t="str">
        <v/>
      </c>
      <c r="DL131" s="380" t="str">
        <v/>
      </c>
      <c r="DM131" s="380" t="str">
        <v/>
      </c>
      <c r="DN131" s="381" t="str">
        <v/>
      </c>
      <c r="DO131" s="380" t="str">
        <v/>
      </c>
      <c r="DP131" s="380" t="str">
        <v/>
      </c>
      <c r="DQ131" s="380" t="str">
        <v/>
      </c>
      <c r="DR131" s="380" t="str">
        <v/>
      </c>
      <c r="DS131" s="380" t="str">
        <v/>
      </c>
      <c r="DT131" s="380"/>
      <c r="DU131" s="380"/>
      <c r="DV131" s="380" t="str">
        <v/>
      </c>
      <c r="DW131" s="380"/>
      <c r="DX131" s="380"/>
      <c r="DY131" s="380" t="str">
        <v/>
      </c>
      <c r="DZ131" s="380"/>
      <c r="EA131" s="380"/>
      <c r="EB131" s="380" t="str">
        <v/>
      </c>
      <c r="EC131" s="380"/>
      <c r="ED131" s="380"/>
      <c r="EE131" s="380" t="str">
        <v/>
      </c>
      <c r="EF131" s="380" t="str">
        <v/>
      </c>
      <c r="EG131" s="380" t="str">
        <v/>
      </c>
      <c r="EH131" s="381" t="str">
        <v/>
      </c>
      <c r="EI131" s="380" t="str">
        <v/>
      </c>
      <c r="EJ131" s="380" t="str">
        <v/>
      </c>
      <c r="EK131" s="380" t="str">
        <v/>
      </c>
      <c r="EL131" s="381" t="str">
        <v/>
      </c>
      <c r="EM131" s="382" t="str">
        <v/>
      </c>
      <c r="EN131" s="382" t="str">
        <v/>
      </c>
      <c r="EO131" s="382" t="str">
        <v/>
      </c>
    </row>
    <row r="132" spans="1:145" ht="15.6">
      <c r="A132" s="372" t="str">
        <v/>
      </c>
      <c r="B132" s="373" t="str">
        <v/>
      </c>
      <c r="C132" s="372"/>
      <c r="D132" s="374" t="str">
        <v/>
      </c>
      <c r="E132" s="374" t="str">
        <v/>
      </c>
      <c r="F132" s="374" t="str">
        <v/>
      </c>
      <c r="G132" s="375" t="str">
        <v/>
      </c>
      <c r="H132" s="375" t="str">
        <v/>
      </c>
      <c r="I132" s="375" t="str">
        <v/>
      </c>
      <c r="J132" s="375" t="str">
        <v/>
      </c>
      <c r="K132" s="375" t="str">
        <v/>
      </c>
      <c r="L132" s="375" t="str">
        <v/>
      </c>
      <c r="M132" s="372" t="str">
        <v/>
      </c>
      <c r="N132" s="372" t="str">
        <v/>
      </c>
      <c r="O132" s="372" t="str">
        <v/>
      </c>
      <c r="P132" s="372" t="str">
        <v/>
      </c>
      <c r="Q132" s="372" t="str">
        <v/>
      </c>
      <c r="R132" s="372" t="str">
        <v/>
      </c>
      <c r="S132" s="372" t="str">
        <v/>
      </c>
      <c r="T132" s="372" t="str">
        <v/>
      </c>
      <c r="U132" s="372" t="str">
        <v/>
      </c>
      <c r="V132" s="372" t="str">
        <v/>
      </c>
      <c r="W132" s="372" t="str">
        <v/>
      </c>
      <c r="X132" s="372" t="str">
        <v/>
      </c>
      <c r="Y132" s="372" t="str">
        <v/>
      </c>
      <c r="Z132" s="372" t="str">
        <v/>
      </c>
      <c r="AA132" s="372" t="str">
        <v/>
      </c>
      <c r="AB132" s="372"/>
      <c r="AC132" s="372"/>
      <c r="AD132" s="372" t="str">
        <v/>
      </c>
      <c r="AE132" s="372"/>
      <c r="AF132" s="372"/>
      <c r="AG132" s="376" t="str">
        <v/>
      </c>
      <c r="AH132" s="372"/>
      <c r="AI132" s="372"/>
      <c r="AJ132" s="372" t="str">
        <v/>
      </c>
      <c r="AK132" s="372"/>
      <c r="AL132" s="372"/>
      <c r="AM132" s="377" t="str">
        <v/>
      </c>
      <c r="AN132" s="378" t="str">
        <v/>
      </c>
      <c r="AO132" s="379" t="str">
        <v/>
      </c>
      <c r="AP132" s="379" t="str">
        <v/>
      </c>
      <c r="AQ132" s="376" t="str">
        <v/>
      </c>
      <c r="AR132" s="376" t="str">
        <v/>
      </c>
      <c r="AS132" s="372" t="str">
        <v/>
      </c>
      <c r="AT132" s="379" t="str">
        <v/>
      </c>
      <c r="AU132" s="380" t="str">
        <v/>
      </c>
      <c r="AV132" s="380" t="str">
        <v/>
      </c>
      <c r="AW132" s="380" t="str">
        <v/>
      </c>
      <c r="AX132" s="380" t="str">
        <v/>
      </c>
      <c r="AY132" s="380" t="str">
        <v/>
      </c>
      <c r="AZ132" s="380"/>
      <c r="BA132" s="380"/>
      <c r="BB132" s="380" t="str">
        <v/>
      </c>
      <c r="BC132" s="380"/>
      <c r="BD132" s="380"/>
      <c r="BE132" s="380" t="str">
        <v/>
      </c>
      <c r="BF132" s="380"/>
      <c r="BG132" s="380"/>
      <c r="BH132" s="380" t="str">
        <v/>
      </c>
      <c r="BI132" s="380"/>
      <c r="BJ132" s="380"/>
      <c r="BK132" s="380" t="str">
        <v/>
      </c>
      <c r="BL132" s="380" t="str">
        <v/>
      </c>
      <c r="BM132" s="380" t="str">
        <v/>
      </c>
      <c r="BN132" s="381" t="str">
        <v/>
      </c>
      <c r="BO132" s="380" t="str">
        <v/>
      </c>
      <c r="BP132" s="380" t="str">
        <v/>
      </c>
      <c r="BQ132" s="380" t="str">
        <v/>
      </c>
      <c r="BR132" s="381" t="str">
        <v/>
      </c>
      <c r="BS132" s="380" t="str">
        <v/>
      </c>
      <c r="BT132" s="380" t="str">
        <v/>
      </c>
      <c r="BU132" s="380" t="str">
        <v/>
      </c>
      <c r="BV132" s="380" t="str">
        <v/>
      </c>
      <c r="BW132" s="380" t="str">
        <v/>
      </c>
      <c r="BX132" s="380"/>
      <c r="BY132" s="380"/>
      <c r="BZ132" s="380" t="str">
        <v/>
      </c>
      <c r="CA132" s="380"/>
      <c r="CB132" s="380"/>
      <c r="CC132" s="380" t="str">
        <v/>
      </c>
      <c r="CD132" s="380"/>
      <c r="CE132" s="380"/>
      <c r="CF132" s="380" t="str">
        <v/>
      </c>
      <c r="CG132" s="380"/>
      <c r="CH132" s="380"/>
      <c r="CI132" s="380" t="str">
        <v/>
      </c>
      <c r="CJ132" s="380" t="str">
        <v/>
      </c>
      <c r="CK132" s="380" t="str">
        <v/>
      </c>
      <c r="CL132" s="381" t="str">
        <v/>
      </c>
      <c r="CM132" s="380" t="str">
        <v/>
      </c>
      <c r="CN132" s="380" t="str">
        <v/>
      </c>
      <c r="CO132" s="380" t="str">
        <v/>
      </c>
      <c r="CP132" s="381" t="str">
        <v/>
      </c>
      <c r="CQ132" s="380" t="str">
        <v/>
      </c>
      <c r="CR132" s="380" t="str">
        <v/>
      </c>
      <c r="CS132" s="380" t="str">
        <v/>
      </c>
      <c r="CT132" s="380" t="str">
        <v/>
      </c>
      <c r="CU132" s="380" t="str">
        <v/>
      </c>
      <c r="CV132" s="380"/>
      <c r="CW132" s="380"/>
      <c r="CX132" s="380" t="str">
        <v/>
      </c>
      <c r="CY132" s="380"/>
      <c r="CZ132" s="380"/>
      <c r="DA132" s="380" t="str">
        <v/>
      </c>
      <c r="DB132" s="380"/>
      <c r="DC132" s="380"/>
      <c r="DD132" s="380" t="str">
        <v/>
      </c>
      <c r="DE132" s="380"/>
      <c r="DF132" s="380"/>
      <c r="DG132" s="380" t="str">
        <v/>
      </c>
      <c r="DH132" s="380" t="str">
        <v/>
      </c>
      <c r="DI132" s="380" t="str">
        <v/>
      </c>
      <c r="DJ132" s="381" t="str">
        <v/>
      </c>
      <c r="DK132" s="380" t="str">
        <v/>
      </c>
      <c r="DL132" s="380" t="str">
        <v/>
      </c>
      <c r="DM132" s="380" t="str">
        <v/>
      </c>
      <c r="DN132" s="381" t="str">
        <v/>
      </c>
      <c r="DO132" s="380" t="str">
        <v/>
      </c>
      <c r="DP132" s="380" t="str">
        <v/>
      </c>
      <c r="DQ132" s="380" t="str">
        <v/>
      </c>
      <c r="DR132" s="380" t="str">
        <v/>
      </c>
      <c r="DS132" s="380" t="str">
        <v/>
      </c>
      <c r="DT132" s="380"/>
      <c r="DU132" s="380"/>
      <c r="DV132" s="380" t="str">
        <v/>
      </c>
      <c r="DW132" s="380"/>
      <c r="DX132" s="380"/>
      <c r="DY132" s="380" t="str">
        <v/>
      </c>
      <c r="DZ132" s="380"/>
      <c r="EA132" s="380"/>
      <c r="EB132" s="380" t="str">
        <v/>
      </c>
      <c r="EC132" s="380"/>
      <c r="ED132" s="380"/>
      <c r="EE132" s="380" t="str">
        <v/>
      </c>
      <c r="EF132" s="380" t="str">
        <v/>
      </c>
      <c r="EG132" s="380" t="str">
        <v/>
      </c>
      <c r="EH132" s="381" t="str">
        <v/>
      </c>
      <c r="EI132" s="380" t="str">
        <v/>
      </c>
      <c r="EJ132" s="380" t="str">
        <v/>
      </c>
      <c r="EK132" s="380" t="str">
        <v/>
      </c>
      <c r="EL132" s="381" t="str">
        <v/>
      </c>
      <c r="EM132" s="382" t="str">
        <v/>
      </c>
      <c r="EN132" s="382" t="str">
        <v/>
      </c>
      <c r="EO132" s="382" t="str">
        <v/>
      </c>
    </row>
    <row r="133" spans="1:145" ht="15.6">
      <c r="A133" s="372" t="str">
        <v/>
      </c>
      <c r="B133" s="373" t="str">
        <v/>
      </c>
      <c r="C133" s="372"/>
      <c r="D133" s="374" t="str">
        <v/>
      </c>
      <c r="E133" s="374" t="str">
        <v/>
      </c>
      <c r="F133" s="374" t="str">
        <v/>
      </c>
      <c r="G133" s="375" t="str">
        <v/>
      </c>
      <c r="H133" s="375" t="str">
        <v/>
      </c>
      <c r="I133" s="375" t="str">
        <v/>
      </c>
      <c r="J133" s="375" t="str">
        <v/>
      </c>
      <c r="K133" s="375" t="str">
        <v/>
      </c>
      <c r="L133" s="375" t="str">
        <v/>
      </c>
      <c r="M133" s="372" t="str">
        <v/>
      </c>
      <c r="N133" s="372" t="str">
        <v/>
      </c>
      <c r="O133" s="372" t="str">
        <v/>
      </c>
      <c r="P133" s="372" t="str">
        <v/>
      </c>
      <c r="Q133" s="372" t="str">
        <v/>
      </c>
      <c r="R133" s="372" t="str">
        <v/>
      </c>
      <c r="S133" s="372" t="str">
        <v/>
      </c>
      <c r="T133" s="372" t="str">
        <v/>
      </c>
      <c r="U133" s="372" t="str">
        <v/>
      </c>
      <c r="V133" s="372" t="str">
        <v/>
      </c>
      <c r="W133" s="372" t="str">
        <v/>
      </c>
      <c r="X133" s="372" t="str">
        <v/>
      </c>
      <c r="Y133" s="372" t="str">
        <v/>
      </c>
      <c r="Z133" s="372" t="str">
        <v/>
      </c>
      <c r="AA133" s="372" t="str">
        <v/>
      </c>
      <c r="AB133" s="372"/>
      <c r="AC133" s="372"/>
      <c r="AD133" s="372" t="str">
        <v/>
      </c>
      <c r="AE133" s="372"/>
      <c r="AF133" s="372"/>
      <c r="AG133" s="376" t="str">
        <v/>
      </c>
      <c r="AH133" s="372"/>
      <c r="AI133" s="372"/>
      <c r="AJ133" s="372" t="str">
        <v/>
      </c>
      <c r="AK133" s="372"/>
      <c r="AL133" s="372"/>
      <c r="AM133" s="377" t="str">
        <v/>
      </c>
      <c r="AN133" s="378" t="str">
        <v/>
      </c>
      <c r="AO133" s="379" t="str">
        <v/>
      </c>
      <c r="AP133" s="379" t="str">
        <v/>
      </c>
      <c r="AQ133" s="376" t="str">
        <v/>
      </c>
      <c r="AR133" s="376" t="str">
        <v/>
      </c>
      <c r="AS133" s="372" t="str">
        <v/>
      </c>
      <c r="AT133" s="379" t="str">
        <v/>
      </c>
      <c r="AU133" s="380" t="str">
        <v/>
      </c>
      <c r="AV133" s="380" t="str">
        <v/>
      </c>
      <c r="AW133" s="380" t="str">
        <v/>
      </c>
      <c r="AX133" s="380" t="str">
        <v/>
      </c>
      <c r="AY133" s="380" t="str">
        <v/>
      </c>
      <c r="AZ133" s="380"/>
      <c r="BA133" s="380"/>
      <c r="BB133" s="380" t="str">
        <v/>
      </c>
      <c r="BC133" s="380"/>
      <c r="BD133" s="380"/>
      <c r="BE133" s="380" t="str">
        <v/>
      </c>
      <c r="BF133" s="380"/>
      <c r="BG133" s="380"/>
      <c r="BH133" s="380" t="str">
        <v/>
      </c>
      <c r="BI133" s="380"/>
      <c r="BJ133" s="380"/>
      <c r="BK133" s="380" t="str">
        <v/>
      </c>
      <c r="BL133" s="380" t="str">
        <v/>
      </c>
      <c r="BM133" s="380" t="str">
        <v/>
      </c>
      <c r="BN133" s="381" t="str">
        <v/>
      </c>
      <c r="BO133" s="380" t="str">
        <v/>
      </c>
      <c r="BP133" s="380" t="str">
        <v/>
      </c>
      <c r="BQ133" s="380" t="str">
        <v/>
      </c>
      <c r="BR133" s="381" t="str">
        <v/>
      </c>
      <c r="BS133" s="380" t="str">
        <v/>
      </c>
      <c r="BT133" s="380" t="str">
        <v/>
      </c>
      <c r="BU133" s="380" t="str">
        <v/>
      </c>
      <c r="BV133" s="380" t="str">
        <v/>
      </c>
      <c r="BW133" s="380" t="str">
        <v/>
      </c>
      <c r="BX133" s="380"/>
      <c r="BY133" s="380"/>
      <c r="BZ133" s="380" t="str">
        <v/>
      </c>
      <c r="CA133" s="380"/>
      <c r="CB133" s="380"/>
      <c r="CC133" s="380" t="str">
        <v/>
      </c>
      <c r="CD133" s="380"/>
      <c r="CE133" s="380"/>
      <c r="CF133" s="380" t="str">
        <v/>
      </c>
      <c r="CG133" s="380"/>
      <c r="CH133" s="380"/>
      <c r="CI133" s="380" t="str">
        <v/>
      </c>
      <c r="CJ133" s="380" t="str">
        <v/>
      </c>
      <c r="CK133" s="380" t="str">
        <v/>
      </c>
      <c r="CL133" s="381" t="str">
        <v/>
      </c>
      <c r="CM133" s="380" t="str">
        <v/>
      </c>
      <c r="CN133" s="380" t="str">
        <v/>
      </c>
      <c r="CO133" s="380" t="str">
        <v/>
      </c>
      <c r="CP133" s="381" t="str">
        <v/>
      </c>
      <c r="CQ133" s="380" t="str">
        <v/>
      </c>
      <c r="CR133" s="380" t="str">
        <v/>
      </c>
      <c r="CS133" s="380" t="str">
        <v/>
      </c>
      <c r="CT133" s="380" t="str">
        <v/>
      </c>
      <c r="CU133" s="380" t="str">
        <v/>
      </c>
      <c r="CV133" s="380"/>
      <c r="CW133" s="380"/>
      <c r="CX133" s="380" t="str">
        <v/>
      </c>
      <c r="CY133" s="380"/>
      <c r="CZ133" s="380"/>
      <c r="DA133" s="380" t="str">
        <v/>
      </c>
      <c r="DB133" s="380"/>
      <c r="DC133" s="380"/>
      <c r="DD133" s="380" t="str">
        <v/>
      </c>
      <c r="DE133" s="380"/>
      <c r="DF133" s="380"/>
      <c r="DG133" s="380" t="str">
        <v/>
      </c>
      <c r="DH133" s="380" t="str">
        <v/>
      </c>
      <c r="DI133" s="380" t="str">
        <v/>
      </c>
      <c r="DJ133" s="381" t="str">
        <v/>
      </c>
      <c r="DK133" s="380" t="str">
        <v/>
      </c>
      <c r="DL133" s="380" t="str">
        <v/>
      </c>
      <c r="DM133" s="380" t="str">
        <v/>
      </c>
      <c r="DN133" s="381" t="str">
        <v/>
      </c>
      <c r="DO133" s="380" t="str">
        <v/>
      </c>
      <c r="DP133" s="380" t="str">
        <v/>
      </c>
      <c r="DQ133" s="380" t="str">
        <v/>
      </c>
      <c r="DR133" s="380" t="str">
        <v/>
      </c>
      <c r="DS133" s="380" t="str">
        <v/>
      </c>
      <c r="DT133" s="380"/>
      <c r="DU133" s="380"/>
      <c r="DV133" s="380" t="str">
        <v/>
      </c>
      <c r="DW133" s="380"/>
      <c r="DX133" s="380"/>
      <c r="DY133" s="380" t="str">
        <v/>
      </c>
      <c r="DZ133" s="380"/>
      <c r="EA133" s="380"/>
      <c r="EB133" s="380" t="str">
        <v/>
      </c>
      <c r="EC133" s="380"/>
      <c r="ED133" s="380"/>
      <c r="EE133" s="380" t="str">
        <v/>
      </c>
      <c r="EF133" s="380" t="str">
        <v/>
      </c>
      <c r="EG133" s="380" t="str">
        <v/>
      </c>
      <c r="EH133" s="381" t="str">
        <v/>
      </c>
      <c r="EI133" s="380" t="str">
        <v/>
      </c>
      <c r="EJ133" s="380" t="str">
        <v/>
      </c>
      <c r="EK133" s="380" t="str">
        <v/>
      </c>
      <c r="EL133" s="381" t="str">
        <v/>
      </c>
      <c r="EM133" s="382" t="str">
        <v/>
      </c>
      <c r="EN133" s="382" t="str">
        <v/>
      </c>
      <c r="EO133" s="382" t="str">
        <v/>
      </c>
    </row>
    <row r="134" spans="1:145" ht="15.6">
      <c r="A134" s="372" t="str">
        <v/>
      </c>
      <c r="B134" s="373" t="str">
        <v/>
      </c>
      <c r="C134" s="372"/>
      <c r="D134" s="374" t="str">
        <v/>
      </c>
      <c r="E134" s="374" t="str">
        <v/>
      </c>
      <c r="F134" s="374" t="str">
        <v/>
      </c>
      <c r="G134" s="375" t="str">
        <v/>
      </c>
      <c r="H134" s="375" t="str">
        <v/>
      </c>
      <c r="I134" s="375" t="str">
        <v/>
      </c>
      <c r="J134" s="375" t="str">
        <v/>
      </c>
      <c r="K134" s="375" t="str">
        <v/>
      </c>
      <c r="L134" s="375" t="str">
        <v/>
      </c>
      <c r="M134" s="372" t="str">
        <v/>
      </c>
      <c r="N134" s="372" t="str">
        <v/>
      </c>
      <c r="O134" s="372" t="str">
        <v/>
      </c>
      <c r="P134" s="372" t="str">
        <v/>
      </c>
      <c r="Q134" s="372" t="str">
        <v/>
      </c>
      <c r="R134" s="372" t="str">
        <v/>
      </c>
      <c r="S134" s="372" t="str">
        <v/>
      </c>
      <c r="T134" s="372" t="str">
        <v/>
      </c>
      <c r="U134" s="372" t="str">
        <v/>
      </c>
      <c r="V134" s="372" t="str">
        <v/>
      </c>
      <c r="W134" s="372" t="str">
        <v/>
      </c>
      <c r="X134" s="372" t="str">
        <v/>
      </c>
      <c r="Y134" s="372" t="str">
        <v/>
      </c>
      <c r="Z134" s="372" t="str">
        <v/>
      </c>
      <c r="AA134" s="372" t="str">
        <v/>
      </c>
      <c r="AB134" s="372"/>
      <c r="AC134" s="372"/>
      <c r="AD134" s="372" t="str">
        <v/>
      </c>
      <c r="AE134" s="372"/>
      <c r="AF134" s="372"/>
      <c r="AG134" s="376" t="str">
        <v/>
      </c>
      <c r="AH134" s="372"/>
      <c r="AI134" s="372"/>
      <c r="AJ134" s="372" t="str">
        <v/>
      </c>
      <c r="AK134" s="372"/>
      <c r="AL134" s="372"/>
      <c r="AM134" s="377" t="str">
        <v/>
      </c>
      <c r="AN134" s="378" t="str">
        <v/>
      </c>
      <c r="AO134" s="379" t="str">
        <v/>
      </c>
      <c r="AP134" s="379" t="str">
        <v/>
      </c>
      <c r="AQ134" s="376" t="str">
        <v/>
      </c>
      <c r="AR134" s="376" t="str">
        <v/>
      </c>
      <c r="AS134" s="372" t="str">
        <v/>
      </c>
      <c r="AT134" s="379" t="str">
        <v/>
      </c>
      <c r="AU134" s="380" t="str">
        <v/>
      </c>
      <c r="AV134" s="380" t="str">
        <v/>
      </c>
      <c r="AW134" s="380" t="str">
        <v/>
      </c>
      <c r="AX134" s="380" t="str">
        <v/>
      </c>
      <c r="AY134" s="380" t="str">
        <v/>
      </c>
      <c r="AZ134" s="380"/>
      <c r="BA134" s="380"/>
      <c r="BB134" s="380" t="str">
        <v/>
      </c>
      <c r="BC134" s="380"/>
      <c r="BD134" s="380"/>
      <c r="BE134" s="380" t="str">
        <v/>
      </c>
      <c r="BF134" s="380"/>
      <c r="BG134" s="380"/>
      <c r="BH134" s="380" t="str">
        <v/>
      </c>
      <c r="BI134" s="380"/>
      <c r="BJ134" s="380"/>
      <c r="BK134" s="380" t="str">
        <v/>
      </c>
      <c r="BL134" s="380" t="str">
        <v/>
      </c>
      <c r="BM134" s="380" t="str">
        <v/>
      </c>
      <c r="BN134" s="381" t="str">
        <v/>
      </c>
      <c r="BO134" s="380" t="str">
        <v/>
      </c>
      <c r="BP134" s="380" t="str">
        <v/>
      </c>
      <c r="BQ134" s="380" t="str">
        <v/>
      </c>
      <c r="BR134" s="381" t="str">
        <v/>
      </c>
      <c r="BS134" s="380" t="str">
        <v/>
      </c>
      <c r="BT134" s="380" t="str">
        <v/>
      </c>
      <c r="BU134" s="380" t="str">
        <v/>
      </c>
      <c r="BV134" s="380" t="str">
        <v/>
      </c>
      <c r="BW134" s="380" t="str">
        <v/>
      </c>
      <c r="BX134" s="380"/>
      <c r="BY134" s="380"/>
      <c r="BZ134" s="380" t="str">
        <v/>
      </c>
      <c r="CA134" s="380"/>
      <c r="CB134" s="380"/>
      <c r="CC134" s="380" t="str">
        <v/>
      </c>
      <c r="CD134" s="380"/>
      <c r="CE134" s="380"/>
      <c r="CF134" s="380" t="str">
        <v/>
      </c>
      <c r="CG134" s="380"/>
      <c r="CH134" s="380"/>
      <c r="CI134" s="380" t="str">
        <v/>
      </c>
      <c r="CJ134" s="380" t="str">
        <v/>
      </c>
      <c r="CK134" s="380" t="str">
        <v/>
      </c>
      <c r="CL134" s="381" t="str">
        <v/>
      </c>
      <c r="CM134" s="380" t="str">
        <v/>
      </c>
      <c r="CN134" s="380" t="str">
        <v/>
      </c>
      <c r="CO134" s="380" t="str">
        <v/>
      </c>
      <c r="CP134" s="381" t="str">
        <v/>
      </c>
      <c r="CQ134" s="380" t="str">
        <v/>
      </c>
      <c r="CR134" s="380" t="str">
        <v/>
      </c>
      <c r="CS134" s="380" t="str">
        <v/>
      </c>
      <c r="CT134" s="380" t="str">
        <v/>
      </c>
      <c r="CU134" s="380" t="str">
        <v/>
      </c>
      <c r="CV134" s="380"/>
      <c r="CW134" s="380"/>
      <c r="CX134" s="380" t="str">
        <v/>
      </c>
      <c r="CY134" s="380"/>
      <c r="CZ134" s="380"/>
      <c r="DA134" s="380" t="str">
        <v/>
      </c>
      <c r="DB134" s="380"/>
      <c r="DC134" s="380"/>
      <c r="DD134" s="380" t="str">
        <v/>
      </c>
      <c r="DE134" s="380"/>
      <c r="DF134" s="380"/>
      <c r="DG134" s="380" t="str">
        <v/>
      </c>
      <c r="DH134" s="380" t="str">
        <v/>
      </c>
      <c r="DI134" s="380" t="str">
        <v/>
      </c>
      <c r="DJ134" s="381" t="str">
        <v/>
      </c>
      <c r="DK134" s="380" t="str">
        <v/>
      </c>
      <c r="DL134" s="380" t="str">
        <v/>
      </c>
      <c r="DM134" s="380" t="str">
        <v/>
      </c>
      <c r="DN134" s="381" t="str">
        <v/>
      </c>
      <c r="DO134" s="380" t="str">
        <v/>
      </c>
      <c r="DP134" s="380" t="str">
        <v/>
      </c>
      <c r="DQ134" s="380" t="str">
        <v/>
      </c>
      <c r="DR134" s="380" t="str">
        <v/>
      </c>
      <c r="DS134" s="380" t="str">
        <v/>
      </c>
      <c r="DT134" s="380"/>
      <c r="DU134" s="380"/>
      <c r="DV134" s="380" t="str">
        <v/>
      </c>
      <c r="DW134" s="380"/>
      <c r="DX134" s="380"/>
      <c r="DY134" s="380" t="str">
        <v/>
      </c>
      <c r="DZ134" s="380"/>
      <c r="EA134" s="380"/>
      <c r="EB134" s="380" t="str">
        <v/>
      </c>
      <c r="EC134" s="380"/>
      <c r="ED134" s="380"/>
      <c r="EE134" s="380" t="str">
        <v/>
      </c>
      <c r="EF134" s="380" t="str">
        <v/>
      </c>
      <c r="EG134" s="380" t="str">
        <v/>
      </c>
      <c r="EH134" s="381" t="str">
        <v/>
      </c>
      <c r="EI134" s="380" t="str">
        <v/>
      </c>
      <c r="EJ134" s="380" t="str">
        <v/>
      </c>
      <c r="EK134" s="380" t="str">
        <v/>
      </c>
      <c r="EL134" s="381" t="str">
        <v/>
      </c>
      <c r="EM134" s="382" t="str">
        <v/>
      </c>
      <c r="EN134" s="382" t="str">
        <v/>
      </c>
      <c r="EO134" s="382" t="str">
        <v/>
      </c>
    </row>
    <row r="135" spans="1:145" ht="15.6">
      <c r="A135" s="372" t="str">
        <v/>
      </c>
      <c r="B135" s="373" t="str">
        <v/>
      </c>
      <c r="C135" s="372"/>
      <c r="D135" s="374" t="str">
        <v/>
      </c>
      <c r="E135" s="374" t="str">
        <v/>
      </c>
      <c r="F135" s="374" t="str">
        <v/>
      </c>
      <c r="G135" s="375" t="str">
        <v/>
      </c>
      <c r="H135" s="375" t="str">
        <v/>
      </c>
      <c r="I135" s="375" t="str">
        <v/>
      </c>
      <c r="J135" s="375" t="str">
        <v/>
      </c>
      <c r="K135" s="375" t="str">
        <v/>
      </c>
      <c r="L135" s="375" t="str">
        <v/>
      </c>
      <c r="M135" s="372" t="str">
        <v/>
      </c>
      <c r="N135" s="372" t="str">
        <v/>
      </c>
      <c r="O135" s="372" t="str">
        <v/>
      </c>
      <c r="P135" s="372" t="str">
        <v/>
      </c>
      <c r="Q135" s="372" t="str">
        <v/>
      </c>
      <c r="R135" s="372" t="str">
        <v/>
      </c>
      <c r="S135" s="372" t="str">
        <v/>
      </c>
      <c r="T135" s="372" t="str">
        <v/>
      </c>
      <c r="U135" s="372" t="str">
        <v/>
      </c>
      <c r="V135" s="372" t="str">
        <v/>
      </c>
      <c r="W135" s="372" t="str">
        <v/>
      </c>
      <c r="X135" s="372" t="str">
        <v/>
      </c>
      <c r="Y135" s="372" t="str">
        <v/>
      </c>
      <c r="Z135" s="372" t="str">
        <v/>
      </c>
      <c r="AA135" s="372" t="str">
        <v/>
      </c>
      <c r="AB135" s="372"/>
      <c r="AC135" s="372"/>
      <c r="AD135" s="372" t="str">
        <v/>
      </c>
      <c r="AE135" s="372"/>
      <c r="AF135" s="372"/>
      <c r="AG135" s="376" t="str">
        <v/>
      </c>
      <c r="AH135" s="372"/>
      <c r="AI135" s="372"/>
      <c r="AJ135" s="372" t="str">
        <v/>
      </c>
      <c r="AK135" s="372"/>
      <c r="AL135" s="372"/>
      <c r="AM135" s="377" t="str">
        <v/>
      </c>
      <c r="AN135" s="378" t="str">
        <v/>
      </c>
      <c r="AO135" s="379" t="str">
        <v/>
      </c>
      <c r="AP135" s="379" t="str">
        <v/>
      </c>
      <c r="AQ135" s="376" t="str">
        <v/>
      </c>
      <c r="AR135" s="376" t="str">
        <v/>
      </c>
      <c r="AS135" s="372" t="str">
        <v/>
      </c>
      <c r="AT135" s="379" t="str">
        <v/>
      </c>
      <c r="AU135" s="380" t="str">
        <v/>
      </c>
      <c r="AV135" s="380" t="str">
        <v/>
      </c>
      <c r="AW135" s="380" t="str">
        <v/>
      </c>
      <c r="AX135" s="380" t="str">
        <v/>
      </c>
      <c r="AY135" s="380" t="str">
        <v/>
      </c>
      <c r="AZ135" s="380"/>
      <c r="BA135" s="380"/>
      <c r="BB135" s="380" t="str">
        <v/>
      </c>
      <c r="BC135" s="380"/>
      <c r="BD135" s="380"/>
      <c r="BE135" s="380" t="str">
        <v/>
      </c>
      <c r="BF135" s="380"/>
      <c r="BG135" s="380"/>
      <c r="BH135" s="380" t="str">
        <v/>
      </c>
      <c r="BI135" s="380"/>
      <c r="BJ135" s="380"/>
      <c r="BK135" s="380" t="str">
        <v/>
      </c>
      <c r="BL135" s="380" t="str">
        <v/>
      </c>
      <c r="BM135" s="380" t="str">
        <v/>
      </c>
      <c r="BN135" s="381" t="str">
        <v/>
      </c>
      <c r="BO135" s="380" t="str">
        <v/>
      </c>
      <c r="BP135" s="380" t="str">
        <v/>
      </c>
      <c r="BQ135" s="380" t="str">
        <v/>
      </c>
      <c r="BR135" s="381" t="str">
        <v/>
      </c>
      <c r="BS135" s="380" t="str">
        <v/>
      </c>
      <c r="BT135" s="380" t="str">
        <v/>
      </c>
      <c r="BU135" s="380" t="str">
        <v/>
      </c>
      <c r="BV135" s="380" t="str">
        <v/>
      </c>
      <c r="BW135" s="380" t="str">
        <v/>
      </c>
      <c r="BX135" s="380"/>
      <c r="BY135" s="380"/>
      <c r="BZ135" s="380" t="str">
        <v/>
      </c>
      <c r="CA135" s="380"/>
      <c r="CB135" s="380"/>
      <c r="CC135" s="380" t="str">
        <v/>
      </c>
      <c r="CD135" s="380"/>
      <c r="CE135" s="380"/>
      <c r="CF135" s="380" t="str">
        <v/>
      </c>
      <c r="CG135" s="380"/>
      <c r="CH135" s="380"/>
      <c r="CI135" s="380" t="str">
        <v/>
      </c>
      <c r="CJ135" s="380" t="str">
        <v/>
      </c>
      <c r="CK135" s="380" t="str">
        <v/>
      </c>
      <c r="CL135" s="381" t="str">
        <v/>
      </c>
      <c r="CM135" s="380" t="str">
        <v/>
      </c>
      <c r="CN135" s="380" t="str">
        <v/>
      </c>
      <c r="CO135" s="380" t="str">
        <v/>
      </c>
      <c r="CP135" s="381" t="str">
        <v/>
      </c>
      <c r="CQ135" s="380" t="str">
        <v/>
      </c>
      <c r="CR135" s="380" t="str">
        <v/>
      </c>
      <c r="CS135" s="380" t="str">
        <v/>
      </c>
      <c r="CT135" s="380" t="str">
        <v/>
      </c>
      <c r="CU135" s="380" t="str">
        <v/>
      </c>
      <c r="CV135" s="380"/>
      <c r="CW135" s="380"/>
      <c r="CX135" s="380" t="str">
        <v/>
      </c>
      <c r="CY135" s="380"/>
      <c r="CZ135" s="380"/>
      <c r="DA135" s="380" t="str">
        <v/>
      </c>
      <c r="DB135" s="380"/>
      <c r="DC135" s="380"/>
      <c r="DD135" s="380" t="str">
        <v/>
      </c>
      <c r="DE135" s="380"/>
      <c r="DF135" s="380"/>
      <c r="DG135" s="380" t="str">
        <v/>
      </c>
      <c r="DH135" s="380" t="str">
        <v/>
      </c>
      <c r="DI135" s="380" t="str">
        <v/>
      </c>
      <c r="DJ135" s="381" t="str">
        <v/>
      </c>
      <c r="DK135" s="380" t="str">
        <v/>
      </c>
      <c r="DL135" s="380" t="str">
        <v/>
      </c>
      <c r="DM135" s="380" t="str">
        <v/>
      </c>
      <c r="DN135" s="381" t="str">
        <v/>
      </c>
      <c r="DO135" s="380" t="str">
        <v/>
      </c>
      <c r="DP135" s="380" t="str">
        <v/>
      </c>
      <c r="DQ135" s="380" t="str">
        <v/>
      </c>
      <c r="DR135" s="380" t="str">
        <v/>
      </c>
      <c r="DS135" s="380" t="str">
        <v/>
      </c>
      <c r="DT135" s="380"/>
      <c r="DU135" s="380"/>
      <c r="DV135" s="380" t="str">
        <v/>
      </c>
      <c r="DW135" s="380"/>
      <c r="DX135" s="380"/>
      <c r="DY135" s="380" t="str">
        <v/>
      </c>
      <c r="DZ135" s="380"/>
      <c r="EA135" s="380"/>
      <c r="EB135" s="380" t="str">
        <v/>
      </c>
      <c r="EC135" s="380"/>
      <c r="ED135" s="380"/>
      <c r="EE135" s="380" t="str">
        <v/>
      </c>
      <c r="EF135" s="380" t="str">
        <v/>
      </c>
      <c r="EG135" s="380" t="str">
        <v/>
      </c>
      <c r="EH135" s="381" t="str">
        <v/>
      </c>
      <c r="EI135" s="380" t="str">
        <v/>
      </c>
      <c r="EJ135" s="380" t="str">
        <v/>
      </c>
      <c r="EK135" s="380" t="str">
        <v/>
      </c>
      <c r="EL135" s="381" t="str">
        <v/>
      </c>
      <c r="EM135" s="382" t="str">
        <v/>
      </c>
      <c r="EN135" s="382" t="str">
        <v/>
      </c>
      <c r="EO135" s="382" t="str">
        <v/>
      </c>
    </row>
    <row r="136" spans="1:145" ht="15.6">
      <c r="A136" s="372" t="str">
        <v/>
      </c>
      <c r="B136" s="373" t="str">
        <v/>
      </c>
      <c r="C136" s="372"/>
      <c r="D136" s="374" t="str">
        <v/>
      </c>
      <c r="E136" s="374" t="str">
        <v/>
      </c>
      <c r="F136" s="374" t="str">
        <v/>
      </c>
      <c r="G136" s="375" t="str">
        <v/>
      </c>
      <c r="H136" s="375" t="str">
        <v/>
      </c>
      <c r="I136" s="375" t="str">
        <v/>
      </c>
      <c r="J136" s="375" t="str">
        <v/>
      </c>
      <c r="K136" s="375" t="str">
        <v/>
      </c>
      <c r="L136" s="375" t="str">
        <v/>
      </c>
      <c r="M136" s="372" t="str">
        <v/>
      </c>
      <c r="N136" s="372" t="str">
        <v/>
      </c>
      <c r="O136" s="372" t="str">
        <v/>
      </c>
      <c r="P136" s="372" t="str">
        <v/>
      </c>
      <c r="Q136" s="372" t="str">
        <v/>
      </c>
      <c r="R136" s="372" t="str">
        <v/>
      </c>
      <c r="S136" s="372" t="str">
        <v/>
      </c>
      <c r="T136" s="372" t="str">
        <v/>
      </c>
      <c r="U136" s="372" t="str">
        <v/>
      </c>
      <c r="V136" s="372" t="str">
        <v/>
      </c>
      <c r="W136" s="372" t="str">
        <v/>
      </c>
      <c r="X136" s="372" t="str">
        <v/>
      </c>
      <c r="Y136" s="372" t="str">
        <v/>
      </c>
      <c r="Z136" s="372" t="str">
        <v/>
      </c>
      <c r="AA136" s="372" t="str">
        <v/>
      </c>
      <c r="AB136" s="372"/>
      <c r="AC136" s="372"/>
      <c r="AD136" s="372" t="str">
        <v/>
      </c>
      <c r="AE136" s="372"/>
      <c r="AF136" s="372"/>
      <c r="AG136" s="376" t="str">
        <v/>
      </c>
      <c r="AH136" s="372"/>
      <c r="AI136" s="372"/>
      <c r="AJ136" s="372" t="str">
        <v/>
      </c>
      <c r="AK136" s="372"/>
      <c r="AL136" s="372"/>
      <c r="AM136" s="377" t="str">
        <v/>
      </c>
      <c r="AN136" s="378" t="str">
        <v/>
      </c>
      <c r="AO136" s="379" t="str">
        <v/>
      </c>
      <c r="AP136" s="379" t="str">
        <v/>
      </c>
      <c r="AQ136" s="376" t="str">
        <v/>
      </c>
      <c r="AR136" s="376" t="str">
        <v/>
      </c>
      <c r="AS136" s="372" t="str">
        <v/>
      </c>
      <c r="AT136" s="379" t="str">
        <v/>
      </c>
      <c r="AU136" s="380" t="str">
        <v/>
      </c>
      <c r="AV136" s="380" t="str">
        <v/>
      </c>
      <c r="AW136" s="380" t="str">
        <v/>
      </c>
      <c r="AX136" s="380" t="str">
        <v/>
      </c>
      <c r="AY136" s="380" t="str">
        <v/>
      </c>
      <c r="AZ136" s="380"/>
      <c r="BA136" s="380"/>
      <c r="BB136" s="380" t="str">
        <v/>
      </c>
      <c r="BC136" s="380"/>
      <c r="BD136" s="380"/>
      <c r="BE136" s="380" t="str">
        <v/>
      </c>
      <c r="BF136" s="380"/>
      <c r="BG136" s="380"/>
      <c r="BH136" s="380" t="str">
        <v/>
      </c>
      <c r="BI136" s="380"/>
      <c r="BJ136" s="380"/>
      <c r="BK136" s="380" t="str">
        <v/>
      </c>
      <c r="BL136" s="380" t="str">
        <v/>
      </c>
      <c r="BM136" s="380" t="str">
        <v/>
      </c>
      <c r="BN136" s="381" t="str">
        <v/>
      </c>
      <c r="BO136" s="380" t="str">
        <v/>
      </c>
      <c r="BP136" s="380" t="str">
        <v/>
      </c>
      <c r="BQ136" s="380" t="str">
        <v/>
      </c>
      <c r="BR136" s="381" t="str">
        <v/>
      </c>
      <c r="BS136" s="380" t="str">
        <v/>
      </c>
      <c r="BT136" s="380" t="str">
        <v/>
      </c>
      <c r="BU136" s="380" t="str">
        <v/>
      </c>
      <c r="BV136" s="380" t="str">
        <v/>
      </c>
      <c r="BW136" s="380" t="str">
        <v/>
      </c>
      <c r="BX136" s="380"/>
      <c r="BY136" s="380"/>
      <c r="BZ136" s="380" t="str">
        <v/>
      </c>
      <c r="CA136" s="380"/>
      <c r="CB136" s="380"/>
      <c r="CC136" s="380" t="str">
        <v/>
      </c>
      <c r="CD136" s="380"/>
      <c r="CE136" s="380"/>
      <c r="CF136" s="380" t="str">
        <v/>
      </c>
      <c r="CG136" s="380"/>
      <c r="CH136" s="380"/>
      <c r="CI136" s="380" t="str">
        <v/>
      </c>
      <c r="CJ136" s="380" t="str">
        <v/>
      </c>
      <c r="CK136" s="380" t="str">
        <v/>
      </c>
      <c r="CL136" s="381" t="str">
        <v/>
      </c>
      <c r="CM136" s="380" t="str">
        <v/>
      </c>
      <c r="CN136" s="380" t="str">
        <v/>
      </c>
      <c r="CO136" s="380" t="str">
        <v/>
      </c>
      <c r="CP136" s="381" t="str">
        <v/>
      </c>
      <c r="CQ136" s="380" t="str">
        <v/>
      </c>
      <c r="CR136" s="380" t="str">
        <v/>
      </c>
      <c r="CS136" s="380" t="str">
        <v/>
      </c>
      <c r="CT136" s="380" t="str">
        <v/>
      </c>
      <c r="CU136" s="380" t="str">
        <v/>
      </c>
      <c r="CV136" s="380"/>
      <c r="CW136" s="380"/>
      <c r="CX136" s="380" t="str">
        <v/>
      </c>
      <c r="CY136" s="380"/>
      <c r="CZ136" s="380"/>
      <c r="DA136" s="380" t="str">
        <v/>
      </c>
      <c r="DB136" s="380"/>
      <c r="DC136" s="380"/>
      <c r="DD136" s="380" t="str">
        <v/>
      </c>
      <c r="DE136" s="380"/>
      <c r="DF136" s="380"/>
      <c r="DG136" s="380" t="str">
        <v/>
      </c>
      <c r="DH136" s="380" t="str">
        <v/>
      </c>
      <c r="DI136" s="380" t="str">
        <v/>
      </c>
      <c r="DJ136" s="381" t="str">
        <v/>
      </c>
      <c r="DK136" s="380" t="str">
        <v/>
      </c>
      <c r="DL136" s="380" t="str">
        <v/>
      </c>
      <c r="DM136" s="380" t="str">
        <v/>
      </c>
      <c r="DN136" s="381" t="str">
        <v/>
      </c>
      <c r="DO136" s="380" t="str">
        <v/>
      </c>
      <c r="DP136" s="380" t="str">
        <v/>
      </c>
      <c r="DQ136" s="380" t="str">
        <v/>
      </c>
      <c r="DR136" s="380" t="str">
        <v/>
      </c>
      <c r="DS136" s="380" t="str">
        <v/>
      </c>
      <c r="DT136" s="380"/>
      <c r="DU136" s="380"/>
      <c r="DV136" s="380" t="str">
        <v/>
      </c>
      <c r="DW136" s="380"/>
      <c r="DX136" s="380"/>
      <c r="DY136" s="380" t="str">
        <v/>
      </c>
      <c r="DZ136" s="380"/>
      <c r="EA136" s="380"/>
      <c r="EB136" s="380" t="str">
        <v/>
      </c>
      <c r="EC136" s="380"/>
      <c r="ED136" s="380"/>
      <c r="EE136" s="380" t="str">
        <v/>
      </c>
      <c r="EF136" s="380" t="str">
        <v/>
      </c>
      <c r="EG136" s="380" t="str">
        <v/>
      </c>
      <c r="EH136" s="381" t="str">
        <v/>
      </c>
      <c r="EI136" s="380" t="str">
        <v/>
      </c>
      <c r="EJ136" s="380" t="str">
        <v/>
      </c>
      <c r="EK136" s="380" t="str">
        <v/>
      </c>
      <c r="EL136" s="381" t="str">
        <v/>
      </c>
      <c r="EM136" s="382" t="str">
        <v/>
      </c>
      <c r="EN136" s="382" t="str">
        <v/>
      </c>
      <c r="EO136" s="382" t="str">
        <v/>
      </c>
    </row>
    <row r="137" spans="1:145" ht="15.6">
      <c r="A137" s="372" t="str">
        <v/>
      </c>
      <c r="B137" s="373" t="str">
        <v/>
      </c>
      <c r="C137" s="372"/>
      <c r="D137" s="374" t="str">
        <v/>
      </c>
      <c r="E137" s="374" t="str">
        <v/>
      </c>
      <c r="F137" s="374" t="str">
        <v/>
      </c>
      <c r="G137" s="375" t="str">
        <v/>
      </c>
      <c r="H137" s="375" t="str">
        <v/>
      </c>
      <c r="I137" s="375" t="str">
        <v/>
      </c>
      <c r="J137" s="375" t="str">
        <v/>
      </c>
      <c r="K137" s="375" t="str">
        <v/>
      </c>
      <c r="L137" s="375" t="str">
        <v/>
      </c>
      <c r="M137" s="372" t="str">
        <v/>
      </c>
      <c r="N137" s="372" t="str">
        <v/>
      </c>
      <c r="O137" s="372" t="str">
        <v/>
      </c>
      <c r="P137" s="372" t="str">
        <v/>
      </c>
      <c r="Q137" s="372" t="str">
        <v/>
      </c>
      <c r="R137" s="372" t="str">
        <v/>
      </c>
      <c r="S137" s="372" t="str">
        <v/>
      </c>
      <c r="T137" s="372" t="str">
        <v/>
      </c>
      <c r="U137" s="372" t="str">
        <v/>
      </c>
      <c r="V137" s="372" t="str">
        <v/>
      </c>
      <c r="W137" s="372" t="str">
        <v/>
      </c>
      <c r="X137" s="372" t="str">
        <v/>
      </c>
      <c r="Y137" s="372" t="str">
        <v/>
      </c>
      <c r="Z137" s="372" t="str">
        <v/>
      </c>
      <c r="AA137" s="372" t="str">
        <v/>
      </c>
      <c r="AB137" s="372"/>
      <c r="AC137" s="372"/>
      <c r="AD137" s="372" t="str">
        <v/>
      </c>
      <c r="AE137" s="372"/>
      <c r="AF137" s="372"/>
      <c r="AG137" s="376" t="str">
        <v/>
      </c>
      <c r="AH137" s="372"/>
      <c r="AI137" s="372"/>
      <c r="AJ137" s="372" t="str">
        <v/>
      </c>
      <c r="AK137" s="372"/>
      <c r="AL137" s="372"/>
      <c r="AM137" s="377" t="str">
        <v/>
      </c>
      <c r="AN137" s="378" t="str">
        <v/>
      </c>
      <c r="AO137" s="379" t="str">
        <v/>
      </c>
      <c r="AP137" s="379" t="str">
        <v/>
      </c>
      <c r="AQ137" s="376" t="str">
        <v/>
      </c>
      <c r="AR137" s="376" t="str">
        <v/>
      </c>
      <c r="AS137" s="372" t="str">
        <v/>
      </c>
      <c r="AT137" s="379" t="str">
        <v/>
      </c>
      <c r="AU137" s="380" t="str">
        <v/>
      </c>
      <c r="AV137" s="380" t="str">
        <v/>
      </c>
      <c r="AW137" s="380" t="str">
        <v/>
      </c>
      <c r="AX137" s="380" t="str">
        <v/>
      </c>
      <c r="AY137" s="380" t="str">
        <v/>
      </c>
      <c r="AZ137" s="380"/>
      <c r="BA137" s="380"/>
      <c r="BB137" s="380" t="str">
        <v/>
      </c>
      <c r="BC137" s="380"/>
      <c r="BD137" s="380"/>
      <c r="BE137" s="380" t="str">
        <v/>
      </c>
      <c r="BF137" s="380"/>
      <c r="BG137" s="380"/>
      <c r="BH137" s="380" t="str">
        <v/>
      </c>
      <c r="BI137" s="380"/>
      <c r="BJ137" s="380"/>
      <c r="BK137" s="380" t="str">
        <v/>
      </c>
      <c r="BL137" s="380" t="str">
        <v/>
      </c>
      <c r="BM137" s="380" t="str">
        <v/>
      </c>
      <c r="BN137" s="381" t="str">
        <v/>
      </c>
      <c r="BO137" s="380" t="str">
        <v/>
      </c>
      <c r="BP137" s="380" t="str">
        <v/>
      </c>
      <c r="BQ137" s="380" t="str">
        <v/>
      </c>
      <c r="BR137" s="381" t="str">
        <v/>
      </c>
      <c r="BS137" s="380" t="str">
        <v/>
      </c>
      <c r="BT137" s="380" t="str">
        <v/>
      </c>
      <c r="BU137" s="380" t="str">
        <v/>
      </c>
      <c r="BV137" s="380" t="str">
        <v/>
      </c>
      <c r="BW137" s="380" t="str">
        <v/>
      </c>
      <c r="BX137" s="380"/>
      <c r="BY137" s="380"/>
      <c r="BZ137" s="380" t="str">
        <v/>
      </c>
      <c r="CA137" s="380"/>
      <c r="CB137" s="380"/>
      <c r="CC137" s="380" t="str">
        <v/>
      </c>
      <c r="CD137" s="380"/>
      <c r="CE137" s="380"/>
      <c r="CF137" s="380" t="str">
        <v/>
      </c>
      <c r="CG137" s="380"/>
      <c r="CH137" s="380"/>
      <c r="CI137" s="380" t="str">
        <v/>
      </c>
      <c r="CJ137" s="380" t="str">
        <v/>
      </c>
      <c r="CK137" s="380" t="str">
        <v/>
      </c>
      <c r="CL137" s="381" t="str">
        <v/>
      </c>
      <c r="CM137" s="380" t="str">
        <v/>
      </c>
      <c r="CN137" s="380" t="str">
        <v/>
      </c>
      <c r="CO137" s="380" t="str">
        <v/>
      </c>
      <c r="CP137" s="381" t="str">
        <v/>
      </c>
      <c r="CQ137" s="380" t="str">
        <v/>
      </c>
      <c r="CR137" s="380" t="str">
        <v/>
      </c>
      <c r="CS137" s="380" t="str">
        <v/>
      </c>
      <c r="CT137" s="380" t="str">
        <v/>
      </c>
      <c r="CU137" s="380" t="str">
        <v/>
      </c>
      <c r="CV137" s="380"/>
      <c r="CW137" s="380"/>
      <c r="CX137" s="380" t="str">
        <v/>
      </c>
      <c r="CY137" s="380"/>
      <c r="CZ137" s="380"/>
      <c r="DA137" s="380" t="str">
        <v/>
      </c>
      <c r="DB137" s="380"/>
      <c r="DC137" s="380"/>
      <c r="DD137" s="380" t="str">
        <v/>
      </c>
      <c r="DE137" s="380"/>
      <c r="DF137" s="380"/>
      <c r="DG137" s="380" t="str">
        <v/>
      </c>
      <c r="DH137" s="380" t="str">
        <v/>
      </c>
      <c r="DI137" s="380" t="str">
        <v/>
      </c>
      <c r="DJ137" s="381" t="str">
        <v/>
      </c>
      <c r="DK137" s="380" t="str">
        <v/>
      </c>
      <c r="DL137" s="380" t="str">
        <v/>
      </c>
      <c r="DM137" s="380" t="str">
        <v/>
      </c>
      <c r="DN137" s="381" t="str">
        <v/>
      </c>
      <c r="DO137" s="380" t="str">
        <v/>
      </c>
      <c r="DP137" s="380" t="str">
        <v/>
      </c>
      <c r="DQ137" s="380" t="str">
        <v/>
      </c>
      <c r="DR137" s="380" t="str">
        <v/>
      </c>
      <c r="DS137" s="380" t="str">
        <v/>
      </c>
      <c r="DT137" s="380"/>
      <c r="DU137" s="380"/>
      <c r="DV137" s="380" t="str">
        <v/>
      </c>
      <c r="DW137" s="380"/>
      <c r="DX137" s="380"/>
      <c r="DY137" s="380" t="str">
        <v/>
      </c>
      <c r="DZ137" s="380"/>
      <c r="EA137" s="380"/>
      <c r="EB137" s="380" t="str">
        <v/>
      </c>
      <c r="EC137" s="380"/>
      <c r="ED137" s="380"/>
      <c r="EE137" s="380" t="str">
        <v/>
      </c>
      <c r="EF137" s="380" t="str">
        <v/>
      </c>
      <c r="EG137" s="380" t="str">
        <v/>
      </c>
      <c r="EH137" s="381" t="str">
        <v/>
      </c>
      <c r="EI137" s="380" t="str">
        <v/>
      </c>
      <c r="EJ137" s="380" t="str">
        <v/>
      </c>
      <c r="EK137" s="380" t="str">
        <v/>
      </c>
      <c r="EL137" s="381" t="str">
        <v/>
      </c>
      <c r="EM137" s="382" t="str">
        <v/>
      </c>
      <c r="EN137" s="382" t="str">
        <v/>
      </c>
      <c r="EO137" s="382" t="str">
        <v/>
      </c>
    </row>
    <row r="138" spans="1:145" ht="15.6">
      <c r="A138" s="372" t="str">
        <v/>
      </c>
      <c r="B138" s="373" t="str">
        <v/>
      </c>
      <c r="C138" s="372"/>
      <c r="D138" s="374" t="str">
        <v/>
      </c>
      <c r="E138" s="374" t="str">
        <v/>
      </c>
      <c r="F138" s="374" t="str">
        <v/>
      </c>
      <c r="G138" s="375" t="str">
        <v/>
      </c>
      <c r="H138" s="375" t="str">
        <v/>
      </c>
      <c r="I138" s="375" t="str">
        <v/>
      </c>
      <c r="J138" s="375" t="str">
        <v/>
      </c>
      <c r="K138" s="375" t="str">
        <v/>
      </c>
      <c r="L138" s="375" t="str">
        <v/>
      </c>
      <c r="M138" s="372" t="str">
        <v/>
      </c>
      <c r="N138" s="372" t="str">
        <v/>
      </c>
      <c r="O138" s="372" t="str">
        <v/>
      </c>
      <c r="P138" s="372" t="str">
        <v/>
      </c>
      <c r="Q138" s="372" t="str">
        <v/>
      </c>
      <c r="R138" s="372" t="str">
        <v/>
      </c>
      <c r="S138" s="372" t="str">
        <v/>
      </c>
      <c r="T138" s="372" t="str">
        <v/>
      </c>
      <c r="U138" s="372" t="str">
        <v/>
      </c>
      <c r="V138" s="372" t="str">
        <v/>
      </c>
      <c r="W138" s="372" t="str">
        <v/>
      </c>
      <c r="X138" s="372" t="str">
        <v/>
      </c>
      <c r="Y138" s="372" t="str">
        <v/>
      </c>
      <c r="Z138" s="372" t="str">
        <v/>
      </c>
      <c r="AA138" s="372" t="str">
        <v/>
      </c>
      <c r="AB138" s="372"/>
      <c r="AC138" s="372"/>
      <c r="AD138" s="372" t="str">
        <v/>
      </c>
      <c r="AE138" s="372"/>
      <c r="AF138" s="372"/>
      <c r="AG138" s="376" t="str">
        <v/>
      </c>
      <c r="AH138" s="372"/>
      <c r="AI138" s="372"/>
      <c r="AJ138" s="372" t="str">
        <v/>
      </c>
      <c r="AK138" s="372"/>
      <c r="AL138" s="372"/>
      <c r="AM138" s="377" t="str">
        <v/>
      </c>
      <c r="AN138" s="378" t="str">
        <v/>
      </c>
      <c r="AO138" s="379" t="str">
        <v/>
      </c>
      <c r="AP138" s="379" t="str">
        <v/>
      </c>
      <c r="AQ138" s="376" t="str">
        <v/>
      </c>
      <c r="AR138" s="376" t="str">
        <v/>
      </c>
      <c r="AS138" s="372" t="str">
        <v/>
      </c>
      <c r="AT138" s="379" t="str">
        <v/>
      </c>
      <c r="AU138" s="380" t="str">
        <v/>
      </c>
      <c r="AV138" s="380" t="str">
        <v/>
      </c>
      <c r="AW138" s="380" t="str">
        <v/>
      </c>
      <c r="AX138" s="380" t="str">
        <v/>
      </c>
      <c r="AY138" s="380" t="str">
        <v/>
      </c>
      <c r="AZ138" s="380"/>
      <c r="BA138" s="380"/>
      <c r="BB138" s="380" t="str">
        <v/>
      </c>
      <c r="BC138" s="380"/>
      <c r="BD138" s="380"/>
      <c r="BE138" s="380" t="str">
        <v/>
      </c>
      <c r="BF138" s="380"/>
      <c r="BG138" s="380"/>
      <c r="BH138" s="380" t="str">
        <v/>
      </c>
      <c r="BI138" s="380"/>
      <c r="BJ138" s="380"/>
      <c r="BK138" s="380" t="str">
        <v/>
      </c>
      <c r="BL138" s="380" t="str">
        <v/>
      </c>
      <c r="BM138" s="380" t="str">
        <v/>
      </c>
      <c r="BN138" s="381" t="str">
        <v/>
      </c>
      <c r="BO138" s="380" t="str">
        <v/>
      </c>
      <c r="BP138" s="380" t="str">
        <v/>
      </c>
      <c r="BQ138" s="380" t="str">
        <v/>
      </c>
      <c r="BR138" s="381" t="str">
        <v/>
      </c>
      <c r="BS138" s="380" t="str">
        <v/>
      </c>
      <c r="BT138" s="380" t="str">
        <v/>
      </c>
      <c r="BU138" s="380" t="str">
        <v/>
      </c>
      <c r="BV138" s="380" t="str">
        <v/>
      </c>
      <c r="BW138" s="380" t="str">
        <v/>
      </c>
      <c r="BX138" s="380"/>
      <c r="BY138" s="380"/>
      <c r="BZ138" s="380" t="str">
        <v/>
      </c>
      <c r="CA138" s="380"/>
      <c r="CB138" s="380"/>
      <c r="CC138" s="380" t="str">
        <v/>
      </c>
      <c r="CD138" s="380"/>
      <c r="CE138" s="380"/>
      <c r="CF138" s="380" t="str">
        <v/>
      </c>
      <c r="CG138" s="380"/>
      <c r="CH138" s="380"/>
      <c r="CI138" s="380" t="str">
        <v/>
      </c>
      <c r="CJ138" s="380" t="str">
        <v/>
      </c>
      <c r="CK138" s="380" t="str">
        <v/>
      </c>
      <c r="CL138" s="381" t="str">
        <v/>
      </c>
      <c r="CM138" s="380" t="str">
        <v/>
      </c>
      <c r="CN138" s="380" t="str">
        <v/>
      </c>
      <c r="CO138" s="380" t="str">
        <v/>
      </c>
      <c r="CP138" s="381" t="str">
        <v/>
      </c>
      <c r="CQ138" s="380" t="str">
        <v/>
      </c>
      <c r="CR138" s="380" t="str">
        <v/>
      </c>
      <c r="CS138" s="380" t="str">
        <v/>
      </c>
      <c r="CT138" s="380" t="str">
        <v/>
      </c>
      <c r="CU138" s="380" t="str">
        <v/>
      </c>
      <c r="CV138" s="380"/>
      <c r="CW138" s="380"/>
      <c r="CX138" s="380" t="str">
        <v/>
      </c>
      <c r="CY138" s="380"/>
      <c r="CZ138" s="380"/>
      <c r="DA138" s="380" t="str">
        <v/>
      </c>
      <c r="DB138" s="380"/>
      <c r="DC138" s="380"/>
      <c r="DD138" s="380" t="str">
        <v/>
      </c>
      <c r="DE138" s="380"/>
      <c r="DF138" s="380"/>
      <c r="DG138" s="380" t="str">
        <v/>
      </c>
      <c r="DH138" s="380" t="str">
        <v/>
      </c>
      <c r="DI138" s="380" t="str">
        <v/>
      </c>
      <c r="DJ138" s="381" t="str">
        <v/>
      </c>
      <c r="DK138" s="380" t="str">
        <v/>
      </c>
      <c r="DL138" s="380" t="str">
        <v/>
      </c>
      <c r="DM138" s="380" t="str">
        <v/>
      </c>
      <c r="DN138" s="381" t="str">
        <v/>
      </c>
      <c r="DO138" s="380" t="str">
        <v/>
      </c>
      <c r="DP138" s="380" t="str">
        <v/>
      </c>
      <c r="DQ138" s="380" t="str">
        <v/>
      </c>
      <c r="DR138" s="380" t="str">
        <v/>
      </c>
      <c r="DS138" s="380" t="str">
        <v/>
      </c>
      <c r="DT138" s="380"/>
      <c r="DU138" s="380"/>
      <c r="DV138" s="380" t="str">
        <v/>
      </c>
      <c r="DW138" s="380"/>
      <c r="DX138" s="380"/>
      <c r="DY138" s="380" t="str">
        <v/>
      </c>
      <c r="DZ138" s="380"/>
      <c r="EA138" s="380"/>
      <c r="EB138" s="380" t="str">
        <v/>
      </c>
      <c r="EC138" s="380"/>
      <c r="ED138" s="380"/>
      <c r="EE138" s="380" t="str">
        <v/>
      </c>
      <c r="EF138" s="380" t="str">
        <v/>
      </c>
      <c r="EG138" s="380" t="str">
        <v/>
      </c>
      <c r="EH138" s="381" t="str">
        <v/>
      </c>
      <c r="EI138" s="380" t="str">
        <v/>
      </c>
      <c r="EJ138" s="380" t="str">
        <v/>
      </c>
      <c r="EK138" s="380" t="str">
        <v/>
      </c>
      <c r="EL138" s="381" t="str">
        <v/>
      </c>
      <c r="EM138" s="382" t="str">
        <v/>
      </c>
      <c r="EN138" s="382" t="str">
        <v/>
      </c>
      <c r="EO138" s="382" t="str">
        <v/>
      </c>
    </row>
    <row r="139" spans="1:145" ht="15.6">
      <c r="A139" s="372" t="str">
        <v/>
      </c>
      <c r="B139" s="373" t="str">
        <v/>
      </c>
      <c r="C139" s="372"/>
      <c r="D139" s="374" t="str">
        <v/>
      </c>
      <c r="E139" s="374" t="str">
        <v/>
      </c>
      <c r="F139" s="374" t="str">
        <v/>
      </c>
      <c r="G139" s="375" t="str">
        <v/>
      </c>
      <c r="H139" s="375" t="str">
        <v/>
      </c>
      <c r="I139" s="375" t="str">
        <v/>
      </c>
      <c r="J139" s="375" t="str">
        <v/>
      </c>
      <c r="K139" s="375" t="str">
        <v/>
      </c>
      <c r="L139" s="375" t="str">
        <v/>
      </c>
      <c r="M139" s="372" t="str">
        <v/>
      </c>
      <c r="N139" s="372" t="str">
        <v/>
      </c>
      <c r="O139" s="372" t="str">
        <v/>
      </c>
      <c r="P139" s="372" t="str">
        <v/>
      </c>
      <c r="Q139" s="372" t="str">
        <v/>
      </c>
      <c r="R139" s="372" t="str">
        <v/>
      </c>
      <c r="S139" s="372" t="str">
        <v/>
      </c>
      <c r="T139" s="372" t="str">
        <v/>
      </c>
      <c r="U139" s="372" t="str">
        <v/>
      </c>
      <c r="V139" s="372" t="str">
        <v/>
      </c>
      <c r="W139" s="372" t="str">
        <v/>
      </c>
      <c r="X139" s="372" t="str">
        <v/>
      </c>
      <c r="Y139" s="372" t="str">
        <v/>
      </c>
      <c r="Z139" s="372" t="str">
        <v/>
      </c>
      <c r="AA139" s="372" t="str">
        <v/>
      </c>
      <c r="AB139" s="372"/>
      <c r="AC139" s="372"/>
      <c r="AD139" s="372" t="str">
        <v/>
      </c>
      <c r="AE139" s="372"/>
      <c r="AF139" s="372"/>
      <c r="AG139" s="376" t="str">
        <v/>
      </c>
      <c r="AH139" s="372"/>
      <c r="AI139" s="372"/>
      <c r="AJ139" s="372" t="str">
        <v/>
      </c>
      <c r="AK139" s="372"/>
      <c r="AL139" s="372"/>
      <c r="AM139" s="377" t="str">
        <v/>
      </c>
      <c r="AN139" s="378" t="str">
        <v/>
      </c>
      <c r="AO139" s="379" t="str">
        <v/>
      </c>
      <c r="AP139" s="379" t="str">
        <v/>
      </c>
      <c r="AQ139" s="376" t="str">
        <v/>
      </c>
      <c r="AR139" s="376" t="str">
        <v/>
      </c>
      <c r="AS139" s="372" t="str">
        <v/>
      </c>
      <c r="AT139" s="379" t="str">
        <v/>
      </c>
      <c r="AU139" s="380" t="str">
        <v/>
      </c>
      <c r="AV139" s="380" t="str">
        <v/>
      </c>
      <c r="AW139" s="380" t="str">
        <v/>
      </c>
      <c r="AX139" s="380" t="str">
        <v/>
      </c>
      <c r="AY139" s="380" t="str">
        <v/>
      </c>
      <c r="AZ139" s="380"/>
      <c r="BA139" s="380"/>
      <c r="BB139" s="380" t="str">
        <v/>
      </c>
      <c r="BC139" s="380"/>
      <c r="BD139" s="380"/>
      <c r="BE139" s="380" t="str">
        <v/>
      </c>
      <c r="BF139" s="380"/>
      <c r="BG139" s="380"/>
      <c r="BH139" s="380" t="str">
        <v/>
      </c>
      <c r="BI139" s="380"/>
      <c r="BJ139" s="380"/>
      <c r="BK139" s="380" t="str">
        <v/>
      </c>
      <c r="BL139" s="380" t="str">
        <v/>
      </c>
      <c r="BM139" s="380" t="str">
        <v/>
      </c>
      <c r="BN139" s="381" t="str">
        <v/>
      </c>
      <c r="BO139" s="380" t="str">
        <v/>
      </c>
      <c r="BP139" s="380" t="str">
        <v/>
      </c>
      <c r="BQ139" s="380" t="str">
        <v/>
      </c>
      <c r="BR139" s="381" t="str">
        <v/>
      </c>
      <c r="BS139" s="380" t="str">
        <v/>
      </c>
      <c r="BT139" s="380" t="str">
        <v/>
      </c>
      <c r="BU139" s="380" t="str">
        <v/>
      </c>
      <c r="BV139" s="380" t="str">
        <v/>
      </c>
      <c r="BW139" s="380" t="str">
        <v/>
      </c>
      <c r="BX139" s="380"/>
      <c r="BY139" s="380"/>
      <c r="BZ139" s="380" t="str">
        <v/>
      </c>
      <c r="CA139" s="380"/>
      <c r="CB139" s="380"/>
      <c r="CC139" s="380" t="str">
        <v/>
      </c>
      <c r="CD139" s="380"/>
      <c r="CE139" s="380"/>
      <c r="CF139" s="380" t="str">
        <v/>
      </c>
      <c r="CG139" s="380"/>
      <c r="CH139" s="380"/>
      <c r="CI139" s="380" t="str">
        <v/>
      </c>
      <c r="CJ139" s="380" t="str">
        <v/>
      </c>
      <c r="CK139" s="380" t="str">
        <v/>
      </c>
      <c r="CL139" s="381" t="str">
        <v/>
      </c>
      <c r="CM139" s="380" t="str">
        <v/>
      </c>
      <c r="CN139" s="380" t="str">
        <v/>
      </c>
      <c r="CO139" s="380" t="str">
        <v/>
      </c>
      <c r="CP139" s="381" t="str">
        <v/>
      </c>
      <c r="CQ139" s="380" t="str">
        <v/>
      </c>
      <c r="CR139" s="380" t="str">
        <v/>
      </c>
      <c r="CS139" s="380" t="str">
        <v/>
      </c>
      <c r="CT139" s="380" t="str">
        <v/>
      </c>
      <c r="CU139" s="380" t="str">
        <v/>
      </c>
      <c r="CV139" s="380"/>
      <c r="CW139" s="380"/>
      <c r="CX139" s="380" t="str">
        <v/>
      </c>
      <c r="CY139" s="380"/>
      <c r="CZ139" s="380"/>
      <c r="DA139" s="380" t="str">
        <v/>
      </c>
      <c r="DB139" s="380"/>
      <c r="DC139" s="380"/>
      <c r="DD139" s="380" t="str">
        <v/>
      </c>
      <c r="DE139" s="380"/>
      <c r="DF139" s="380"/>
      <c r="DG139" s="380" t="str">
        <v/>
      </c>
      <c r="DH139" s="380" t="str">
        <v/>
      </c>
      <c r="DI139" s="380" t="str">
        <v/>
      </c>
      <c r="DJ139" s="381" t="str">
        <v/>
      </c>
      <c r="DK139" s="380" t="str">
        <v/>
      </c>
      <c r="DL139" s="380" t="str">
        <v/>
      </c>
      <c r="DM139" s="380" t="str">
        <v/>
      </c>
      <c r="DN139" s="381" t="str">
        <v/>
      </c>
      <c r="DO139" s="380" t="str">
        <v/>
      </c>
      <c r="DP139" s="380" t="str">
        <v/>
      </c>
      <c r="DQ139" s="380" t="str">
        <v/>
      </c>
      <c r="DR139" s="380" t="str">
        <v/>
      </c>
      <c r="DS139" s="380" t="str">
        <v/>
      </c>
      <c r="DT139" s="380"/>
      <c r="DU139" s="380"/>
      <c r="DV139" s="380" t="str">
        <v/>
      </c>
      <c r="DW139" s="380"/>
      <c r="DX139" s="380"/>
      <c r="DY139" s="380" t="str">
        <v/>
      </c>
      <c r="DZ139" s="380"/>
      <c r="EA139" s="380"/>
      <c r="EB139" s="380" t="str">
        <v/>
      </c>
      <c r="EC139" s="380"/>
      <c r="ED139" s="380"/>
      <c r="EE139" s="380" t="str">
        <v/>
      </c>
      <c r="EF139" s="380" t="str">
        <v/>
      </c>
      <c r="EG139" s="380" t="str">
        <v/>
      </c>
      <c r="EH139" s="381" t="str">
        <v/>
      </c>
      <c r="EI139" s="380" t="str">
        <v/>
      </c>
      <c r="EJ139" s="380" t="str">
        <v/>
      </c>
      <c r="EK139" s="380" t="str">
        <v/>
      </c>
      <c r="EL139" s="381" t="str">
        <v/>
      </c>
      <c r="EM139" s="382" t="str">
        <v/>
      </c>
      <c r="EN139" s="382" t="str">
        <v/>
      </c>
      <c r="EO139" s="382" t="str">
        <v/>
      </c>
    </row>
    <row r="140" spans="1:145" ht="15.6">
      <c r="A140" s="372" t="str">
        <v/>
      </c>
      <c r="B140" s="373" t="str">
        <v/>
      </c>
      <c r="C140" s="372"/>
      <c r="D140" s="374" t="str">
        <v/>
      </c>
      <c r="E140" s="374" t="str">
        <v/>
      </c>
      <c r="F140" s="374" t="str">
        <v/>
      </c>
      <c r="G140" s="375" t="str">
        <v/>
      </c>
      <c r="H140" s="375" t="str">
        <v/>
      </c>
      <c r="I140" s="375" t="str">
        <v/>
      </c>
      <c r="J140" s="375" t="str">
        <v/>
      </c>
      <c r="K140" s="375" t="str">
        <v/>
      </c>
      <c r="L140" s="375" t="str">
        <v/>
      </c>
      <c r="M140" s="372" t="str">
        <v/>
      </c>
      <c r="N140" s="372" t="str">
        <v/>
      </c>
      <c r="O140" s="372" t="str">
        <v/>
      </c>
      <c r="P140" s="372" t="str">
        <v/>
      </c>
      <c r="Q140" s="372" t="str">
        <v/>
      </c>
      <c r="R140" s="372" t="str">
        <v/>
      </c>
      <c r="S140" s="372" t="str">
        <v/>
      </c>
      <c r="T140" s="372" t="str">
        <v/>
      </c>
      <c r="U140" s="372" t="str">
        <v/>
      </c>
      <c r="V140" s="372" t="str">
        <v/>
      </c>
      <c r="W140" s="372" t="str">
        <v/>
      </c>
      <c r="X140" s="372" t="str">
        <v/>
      </c>
      <c r="Y140" s="372" t="str">
        <v/>
      </c>
      <c r="Z140" s="372" t="str">
        <v/>
      </c>
      <c r="AA140" s="372" t="str">
        <v/>
      </c>
      <c r="AB140" s="372"/>
      <c r="AC140" s="372"/>
      <c r="AD140" s="372" t="str">
        <v/>
      </c>
      <c r="AE140" s="372"/>
      <c r="AF140" s="372"/>
      <c r="AG140" s="376" t="str">
        <v/>
      </c>
      <c r="AH140" s="372"/>
      <c r="AI140" s="372"/>
      <c r="AJ140" s="372" t="str">
        <v/>
      </c>
      <c r="AK140" s="372"/>
      <c r="AL140" s="372"/>
      <c r="AM140" s="377" t="str">
        <v/>
      </c>
      <c r="AN140" s="378" t="str">
        <v/>
      </c>
      <c r="AO140" s="379" t="str">
        <v/>
      </c>
      <c r="AP140" s="379" t="str">
        <v/>
      </c>
      <c r="AQ140" s="376" t="str">
        <v/>
      </c>
      <c r="AR140" s="376" t="str">
        <v/>
      </c>
      <c r="AS140" s="372" t="str">
        <v/>
      </c>
      <c r="AT140" s="379" t="str">
        <v/>
      </c>
      <c r="AU140" s="380" t="str">
        <v/>
      </c>
      <c r="AV140" s="380" t="str">
        <v/>
      </c>
      <c r="AW140" s="380" t="str">
        <v/>
      </c>
      <c r="AX140" s="380" t="str">
        <v/>
      </c>
      <c r="AY140" s="380" t="str">
        <v/>
      </c>
      <c r="AZ140" s="380"/>
      <c r="BA140" s="380"/>
      <c r="BB140" s="380" t="str">
        <v/>
      </c>
      <c r="BC140" s="380"/>
      <c r="BD140" s="380"/>
      <c r="BE140" s="380" t="str">
        <v/>
      </c>
      <c r="BF140" s="380"/>
      <c r="BG140" s="380"/>
      <c r="BH140" s="380" t="str">
        <v/>
      </c>
      <c r="BI140" s="380"/>
      <c r="BJ140" s="380"/>
      <c r="BK140" s="380" t="str">
        <v/>
      </c>
      <c r="BL140" s="380" t="str">
        <v/>
      </c>
      <c r="BM140" s="380" t="str">
        <v/>
      </c>
      <c r="BN140" s="381" t="str">
        <v/>
      </c>
      <c r="BO140" s="380" t="str">
        <v/>
      </c>
      <c r="BP140" s="380" t="str">
        <v/>
      </c>
      <c r="BQ140" s="380" t="str">
        <v/>
      </c>
      <c r="BR140" s="381" t="str">
        <v/>
      </c>
      <c r="BS140" s="380" t="str">
        <v/>
      </c>
      <c r="BT140" s="380" t="str">
        <v/>
      </c>
      <c r="BU140" s="380" t="str">
        <v/>
      </c>
      <c r="BV140" s="380" t="str">
        <v/>
      </c>
      <c r="BW140" s="380" t="str">
        <v/>
      </c>
      <c r="BX140" s="380"/>
      <c r="BY140" s="380"/>
      <c r="BZ140" s="380" t="str">
        <v/>
      </c>
      <c r="CA140" s="380"/>
      <c r="CB140" s="380"/>
      <c r="CC140" s="380" t="str">
        <v/>
      </c>
      <c r="CD140" s="380"/>
      <c r="CE140" s="380"/>
      <c r="CF140" s="380" t="str">
        <v/>
      </c>
      <c r="CG140" s="380"/>
      <c r="CH140" s="380"/>
      <c r="CI140" s="380" t="str">
        <v/>
      </c>
      <c r="CJ140" s="380" t="str">
        <v/>
      </c>
      <c r="CK140" s="380" t="str">
        <v/>
      </c>
      <c r="CL140" s="381" t="str">
        <v/>
      </c>
      <c r="CM140" s="380" t="str">
        <v/>
      </c>
      <c r="CN140" s="380" t="str">
        <v/>
      </c>
      <c r="CO140" s="380" t="str">
        <v/>
      </c>
      <c r="CP140" s="381" t="str">
        <v/>
      </c>
      <c r="CQ140" s="380" t="str">
        <v/>
      </c>
      <c r="CR140" s="380" t="str">
        <v/>
      </c>
      <c r="CS140" s="380" t="str">
        <v/>
      </c>
      <c r="CT140" s="380" t="str">
        <v/>
      </c>
      <c r="CU140" s="380" t="str">
        <v/>
      </c>
      <c r="CV140" s="380"/>
      <c r="CW140" s="380"/>
      <c r="CX140" s="380" t="str">
        <v/>
      </c>
      <c r="CY140" s="380"/>
      <c r="CZ140" s="380"/>
      <c r="DA140" s="380" t="str">
        <v/>
      </c>
      <c r="DB140" s="380"/>
      <c r="DC140" s="380"/>
      <c r="DD140" s="380" t="str">
        <v/>
      </c>
      <c r="DE140" s="380"/>
      <c r="DF140" s="380"/>
      <c r="DG140" s="380" t="str">
        <v/>
      </c>
      <c r="DH140" s="380" t="str">
        <v/>
      </c>
      <c r="DI140" s="380" t="str">
        <v/>
      </c>
      <c r="DJ140" s="381" t="str">
        <v/>
      </c>
      <c r="DK140" s="380" t="str">
        <v/>
      </c>
      <c r="DL140" s="380" t="str">
        <v/>
      </c>
      <c r="DM140" s="380" t="str">
        <v/>
      </c>
      <c r="DN140" s="381" t="str">
        <v/>
      </c>
      <c r="DO140" s="380" t="str">
        <v/>
      </c>
      <c r="DP140" s="380" t="str">
        <v/>
      </c>
      <c r="DQ140" s="380" t="str">
        <v/>
      </c>
      <c r="DR140" s="380" t="str">
        <v/>
      </c>
      <c r="DS140" s="380" t="str">
        <v/>
      </c>
      <c r="DT140" s="380"/>
      <c r="DU140" s="380"/>
      <c r="DV140" s="380" t="str">
        <v/>
      </c>
      <c r="DW140" s="380"/>
      <c r="DX140" s="380"/>
      <c r="DY140" s="380" t="str">
        <v/>
      </c>
      <c r="DZ140" s="380"/>
      <c r="EA140" s="380"/>
      <c r="EB140" s="380" t="str">
        <v/>
      </c>
      <c r="EC140" s="380"/>
      <c r="ED140" s="380"/>
      <c r="EE140" s="380" t="str">
        <v/>
      </c>
      <c r="EF140" s="380" t="str">
        <v/>
      </c>
      <c r="EG140" s="380" t="str">
        <v/>
      </c>
      <c r="EH140" s="381" t="str">
        <v/>
      </c>
      <c r="EI140" s="380" t="str">
        <v/>
      </c>
      <c r="EJ140" s="380" t="str">
        <v/>
      </c>
      <c r="EK140" s="380" t="str">
        <v/>
      </c>
      <c r="EL140" s="381" t="str">
        <v/>
      </c>
      <c r="EM140" s="382" t="str">
        <v/>
      </c>
      <c r="EN140" s="382" t="str">
        <v/>
      </c>
      <c r="EO140" s="382" t="str">
        <v/>
      </c>
    </row>
    <row r="141" spans="1:145" ht="15.6">
      <c r="A141" s="372" t="str">
        <v/>
      </c>
      <c r="B141" s="373" t="str">
        <v/>
      </c>
      <c r="C141" s="372"/>
      <c r="D141" s="374" t="str">
        <v/>
      </c>
      <c r="E141" s="374" t="str">
        <v/>
      </c>
      <c r="F141" s="374" t="str">
        <v/>
      </c>
      <c r="G141" s="375" t="str">
        <v/>
      </c>
      <c r="H141" s="375" t="str">
        <v/>
      </c>
      <c r="I141" s="375" t="str">
        <v/>
      </c>
      <c r="J141" s="375" t="str">
        <v/>
      </c>
      <c r="K141" s="375" t="str">
        <v/>
      </c>
      <c r="L141" s="375" t="str">
        <v/>
      </c>
      <c r="M141" s="372" t="str">
        <v/>
      </c>
      <c r="N141" s="372" t="str">
        <v/>
      </c>
      <c r="O141" s="372" t="str">
        <v/>
      </c>
      <c r="P141" s="372" t="str">
        <v/>
      </c>
      <c r="Q141" s="372" t="str">
        <v/>
      </c>
      <c r="R141" s="372" t="str">
        <v/>
      </c>
      <c r="S141" s="372" t="str">
        <v/>
      </c>
      <c r="T141" s="372" t="str">
        <v/>
      </c>
      <c r="U141" s="372" t="str">
        <v/>
      </c>
      <c r="V141" s="372" t="str">
        <v/>
      </c>
      <c r="W141" s="372" t="str">
        <v/>
      </c>
      <c r="X141" s="372" t="str">
        <v/>
      </c>
      <c r="Y141" s="372" t="str">
        <v/>
      </c>
      <c r="Z141" s="372" t="str">
        <v/>
      </c>
      <c r="AA141" s="372" t="str">
        <v/>
      </c>
      <c r="AB141" s="372"/>
      <c r="AC141" s="372"/>
      <c r="AD141" s="372" t="str">
        <v/>
      </c>
      <c r="AE141" s="372"/>
      <c r="AF141" s="372"/>
      <c r="AG141" s="376" t="str">
        <v/>
      </c>
      <c r="AH141" s="372"/>
      <c r="AI141" s="372"/>
      <c r="AJ141" s="372" t="str">
        <v/>
      </c>
      <c r="AK141" s="372"/>
      <c r="AL141" s="372"/>
      <c r="AM141" s="377" t="str">
        <v/>
      </c>
      <c r="AN141" s="378" t="str">
        <v/>
      </c>
      <c r="AO141" s="379" t="str">
        <v/>
      </c>
      <c r="AP141" s="379" t="str">
        <v/>
      </c>
      <c r="AQ141" s="376" t="str">
        <v/>
      </c>
      <c r="AR141" s="376" t="str">
        <v/>
      </c>
      <c r="AS141" s="372" t="str">
        <v/>
      </c>
      <c r="AT141" s="379" t="str">
        <v/>
      </c>
      <c r="AU141" s="380" t="str">
        <v/>
      </c>
      <c r="AV141" s="380" t="str">
        <v/>
      </c>
      <c r="AW141" s="380" t="str">
        <v/>
      </c>
      <c r="AX141" s="380" t="str">
        <v/>
      </c>
      <c r="AY141" s="380" t="str">
        <v/>
      </c>
      <c r="AZ141" s="380"/>
      <c r="BA141" s="380"/>
      <c r="BB141" s="380" t="str">
        <v/>
      </c>
      <c r="BC141" s="380"/>
      <c r="BD141" s="380"/>
      <c r="BE141" s="380" t="str">
        <v/>
      </c>
      <c r="BF141" s="380"/>
      <c r="BG141" s="380"/>
      <c r="BH141" s="380" t="str">
        <v/>
      </c>
      <c r="BI141" s="380"/>
      <c r="BJ141" s="380"/>
      <c r="BK141" s="380" t="str">
        <v/>
      </c>
      <c r="BL141" s="380" t="str">
        <v/>
      </c>
      <c r="BM141" s="380" t="str">
        <v/>
      </c>
      <c r="BN141" s="381" t="str">
        <v/>
      </c>
      <c r="BO141" s="380" t="str">
        <v/>
      </c>
      <c r="BP141" s="380" t="str">
        <v/>
      </c>
      <c r="BQ141" s="380" t="str">
        <v/>
      </c>
      <c r="BR141" s="381" t="str">
        <v/>
      </c>
      <c r="BS141" s="380" t="str">
        <v/>
      </c>
      <c r="BT141" s="380" t="str">
        <v/>
      </c>
      <c r="BU141" s="380" t="str">
        <v/>
      </c>
      <c r="BV141" s="380" t="str">
        <v/>
      </c>
      <c r="BW141" s="380" t="str">
        <v/>
      </c>
      <c r="BX141" s="380"/>
      <c r="BY141" s="380"/>
      <c r="BZ141" s="380" t="str">
        <v/>
      </c>
      <c r="CA141" s="380"/>
      <c r="CB141" s="380"/>
      <c r="CC141" s="380" t="str">
        <v/>
      </c>
      <c r="CD141" s="380"/>
      <c r="CE141" s="380"/>
      <c r="CF141" s="380" t="str">
        <v/>
      </c>
      <c r="CG141" s="380"/>
      <c r="CH141" s="380"/>
      <c r="CI141" s="380" t="str">
        <v/>
      </c>
      <c r="CJ141" s="380" t="str">
        <v/>
      </c>
      <c r="CK141" s="380" t="str">
        <v/>
      </c>
      <c r="CL141" s="381" t="str">
        <v/>
      </c>
      <c r="CM141" s="380" t="str">
        <v/>
      </c>
      <c r="CN141" s="380" t="str">
        <v/>
      </c>
      <c r="CO141" s="380" t="str">
        <v/>
      </c>
      <c r="CP141" s="381" t="str">
        <v/>
      </c>
      <c r="CQ141" s="380" t="str">
        <v/>
      </c>
      <c r="CR141" s="380" t="str">
        <v/>
      </c>
      <c r="CS141" s="380" t="str">
        <v/>
      </c>
      <c r="CT141" s="380" t="str">
        <v/>
      </c>
      <c r="CU141" s="380" t="str">
        <v/>
      </c>
      <c r="CV141" s="380"/>
      <c r="CW141" s="380"/>
      <c r="CX141" s="380" t="str">
        <v/>
      </c>
      <c r="CY141" s="380"/>
      <c r="CZ141" s="380"/>
      <c r="DA141" s="380" t="str">
        <v/>
      </c>
      <c r="DB141" s="380"/>
      <c r="DC141" s="380"/>
      <c r="DD141" s="380" t="str">
        <v/>
      </c>
      <c r="DE141" s="380"/>
      <c r="DF141" s="380"/>
      <c r="DG141" s="380" t="str">
        <v/>
      </c>
      <c r="DH141" s="380" t="str">
        <v/>
      </c>
      <c r="DI141" s="380" t="str">
        <v/>
      </c>
      <c r="DJ141" s="381" t="str">
        <v/>
      </c>
      <c r="DK141" s="380" t="str">
        <v/>
      </c>
      <c r="DL141" s="380" t="str">
        <v/>
      </c>
      <c r="DM141" s="380" t="str">
        <v/>
      </c>
      <c r="DN141" s="381" t="str">
        <v/>
      </c>
      <c r="DO141" s="380" t="str">
        <v/>
      </c>
      <c r="DP141" s="380" t="str">
        <v/>
      </c>
      <c r="DQ141" s="380" t="str">
        <v/>
      </c>
      <c r="DR141" s="380" t="str">
        <v/>
      </c>
      <c r="DS141" s="380" t="str">
        <v/>
      </c>
      <c r="DT141" s="380"/>
      <c r="DU141" s="380"/>
      <c r="DV141" s="380" t="str">
        <v/>
      </c>
      <c r="DW141" s="380"/>
      <c r="DX141" s="380"/>
      <c r="DY141" s="380" t="str">
        <v/>
      </c>
      <c r="DZ141" s="380"/>
      <c r="EA141" s="380"/>
      <c r="EB141" s="380" t="str">
        <v/>
      </c>
      <c r="EC141" s="380"/>
      <c r="ED141" s="380"/>
      <c r="EE141" s="380" t="str">
        <v/>
      </c>
      <c r="EF141" s="380" t="str">
        <v/>
      </c>
      <c r="EG141" s="380" t="str">
        <v/>
      </c>
      <c r="EH141" s="381" t="str">
        <v/>
      </c>
      <c r="EI141" s="380" t="str">
        <v/>
      </c>
      <c r="EJ141" s="380" t="str">
        <v/>
      </c>
      <c r="EK141" s="380" t="str">
        <v/>
      </c>
      <c r="EL141" s="381" t="str">
        <v/>
      </c>
      <c r="EM141" s="382" t="str">
        <v/>
      </c>
      <c r="EN141" s="382" t="str">
        <v/>
      </c>
      <c r="EO141" s="382" t="str">
        <v/>
      </c>
    </row>
    <row r="142" spans="1:145" ht="15.6">
      <c r="A142" s="372" t="str">
        <v/>
      </c>
      <c r="B142" s="373" t="str">
        <v/>
      </c>
      <c r="C142" s="372"/>
      <c r="D142" s="374" t="str">
        <v/>
      </c>
      <c r="E142" s="374" t="str">
        <v/>
      </c>
      <c r="F142" s="374" t="str">
        <v/>
      </c>
      <c r="G142" s="375" t="str">
        <v/>
      </c>
      <c r="H142" s="375" t="str">
        <v/>
      </c>
      <c r="I142" s="375" t="str">
        <v/>
      </c>
      <c r="J142" s="375" t="str">
        <v/>
      </c>
      <c r="K142" s="375" t="str">
        <v/>
      </c>
      <c r="L142" s="375" t="str">
        <v/>
      </c>
      <c r="M142" s="372" t="str">
        <v/>
      </c>
      <c r="N142" s="372" t="str">
        <v/>
      </c>
      <c r="O142" s="372" t="str">
        <v/>
      </c>
      <c r="P142" s="372" t="str">
        <v/>
      </c>
      <c r="Q142" s="372" t="str">
        <v/>
      </c>
      <c r="R142" s="372" t="str">
        <v/>
      </c>
      <c r="S142" s="372" t="str">
        <v/>
      </c>
      <c r="T142" s="372" t="str">
        <v/>
      </c>
      <c r="U142" s="372" t="str">
        <v/>
      </c>
      <c r="V142" s="372" t="str">
        <v/>
      </c>
      <c r="W142" s="372" t="str">
        <v/>
      </c>
      <c r="X142" s="372" t="str">
        <v/>
      </c>
      <c r="Y142" s="372" t="str">
        <v/>
      </c>
      <c r="Z142" s="372" t="str">
        <v/>
      </c>
      <c r="AA142" s="372" t="str">
        <v/>
      </c>
      <c r="AB142" s="372"/>
      <c r="AC142" s="372"/>
      <c r="AD142" s="372" t="str">
        <v/>
      </c>
      <c r="AE142" s="372"/>
      <c r="AF142" s="372"/>
      <c r="AG142" s="376" t="str">
        <v/>
      </c>
      <c r="AH142" s="372"/>
      <c r="AI142" s="372"/>
      <c r="AJ142" s="372" t="str">
        <v/>
      </c>
      <c r="AK142" s="372"/>
      <c r="AL142" s="372"/>
      <c r="AM142" s="377" t="str">
        <v/>
      </c>
      <c r="AN142" s="378" t="str">
        <v/>
      </c>
      <c r="AO142" s="379" t="str">
        <v/>
      </c>
      <c r="AP142" s="379" t="str">
        <v/>
      </c>
      <c r="AQ142" s="376" t="str">
        <v/>
      </c>
      <c r="AR142" s="376" t="str">
        <v/>
      </c>
      <c r="AS142" s="372" t="str">
        <v/>
      </c>
      <c r="AT142" s="379" t="str">
        <v/>
      </c>
      <c r="AU142" s="380" t="str">
        <v/>
      </c>
      <c r="AV142" s="380" t="str">
        <v/>
      </c>
      <c r="AW142" s="380" t="str">
        <v/>
      </c>
      <c r="AX142" s="380" t="str">
        <v/>
      </c>
      <c r="AY142" s="380" t="str">
        <v/>
      </c>
      <c r="AZ142" s="380"/>
      <c r="BA142" s="380"/>
      <c r="BB142" s="380" t="str">
        <v/>
      </c>
      <c r="BC142" s="380"/>
      <c r="BD142" s="380"/>
      <c r="BE142" s="380" t="str">
        <v/>
      </c>
      <c r="BF142" s="380"/>
      <c r="BG142" s="380"/>
      <c r="BH142" s="380" t="str">
        <v/>
      </c>
      <c r="BI142" s="380"/>
      <c r="BJ142" s="380"/>
      <c r="BK142" s="380" t="str">
        <v/>
      </c>
      <c r="BL142" s="380" t="str">
        <v/>
      </c>
      <c r="BM142" s="380" t="str">
        <v/>
      </c>
      <c r="BN142" s="381" t="str">
        <v/>
      </c>
      <c r="BO142" s="380" t="str">
        <v/>
      </c>
      <c r="BP142" s="380" t="str">
        <v/>
      </c>
      <c r="BQ142" s="380" t="str">
        <v/>
      </c>
      <c r="BR142" s="381" t="str">
        <v/>
      </c>
      <c r="BS142" s="380" t="str">
        <v/>
      </c>
      <c r="BT142" s="380" t="str">
        <v/>
      </c>
      <c r="BU142" s="380" t="str">
        <v/>
      </c>
      <c r="BV142" s="380" t="str">
        <v/>
      </c>
      <c r="BW142" s="380" t="str">
        <v/>
      </c>
      <c r="BX142" s="380"/>
      <c r="BY142" s="380"/>
      <c r="BZ142" s="380" t="str">
        <v/>
      </c>
      <c r="CA142" s="380"/>
      <c r="CB142" s="380"/>
      <c r="CC142" s="380" t="str">
        <v/>
      </c>
      <c r="CD142" s="380"/>
      <c r="CE142" s="380"/>
      <c r="CF142" s="380" t="str">
        <v/>
      </c>
      <c r="CG142" s="380"/>
      <c r="CH142" s="380"/>
      <c r="CI142" s="380" t="str">
        <v/>
      </c>
      <c r="CJ142" s="380" t="str">
        <v/>
      </c>
      <c r="CK142" s="380" t="str">
        <v/>
      </c>
      <c r="CL142" s="381" t="str">
        <v/>
      </c>
      <c r="CM142" s="380" t="str">
        <v/>
      </c>
      <c r="CN142" s="380" t="str">
        <v/>
      </c>
      <c r="CO142" s="380" t="str">
        <v/>
      </c>
      <c r="CP142" s="381" t="str">
        <v/>
      </c>
      <c r="CQ142" s="380" t="str">
        <v/>
      </c>
      <c r="CR142" s="380" t="str">
        <v/>
      </c>
      <c r="CS142" s="380" t="str">
        <v/>
      </c>
      <c r="CT142" s="380" t="str">
        <v/>
      </c>
      <c r="CU142" s="380" t="str">
        <v/>
      </c>
      <c r="CV142" s="380"/>
      <c r="CW142" s="380"/>
      <c r="CX142" s="380" t="str">
        <v/>
      </c>
      <c r="CY142" s="380"/>
      <c r="CZ142" s="380"/>
      <c r="DA142" s="380" t="str">
        <v/>
      </c>
      <c r="DB142" s="380"/>
      <c r="DC142" s="380"/>
      <c r="DD142" s="380" t="str">
        <v/>
      </c>
      <c r="DE142" s="380"/>
      <c r="DF142" s="380"/>
      <c r="DG142" s="380" t="str">
        <v/>
      </c>
      <c r="DH142" s="380" t="str">
        <v/>
      </c>
      <c r="DI142" s="380" t="str">
        <v/>
      </c>
      <c r="DJ142" s="381" t="str">
        <v/>
      </c>
      <c r="DK142" s="380" t="str">
        <v/>
      </c>
      <c r="DL142" s="380" t="str">
        <v/>
      </c>
      <c r="DM142" s="380" t="str">
        <v/>
      </c>
      <c r="DN142" s="381" t="str">
        <v/>
      </c>
      <c r="DO142" s="380" t="str">
        <v/>
      </c>
      <c r="DP142" s="380" t="str">
        <v/>
      </c>
      <c r="DQ142" s="380" t="str">
        <v/>
      </c>
      <c r="DR142" s="380" t="str">
        <v/>
      </c>
      <c r="DS142" s="380" t="str">
        <v/>
      </c>
      <c r="DT142" s="380"/>
      <c r="DU142" s="380"/>
      <c r="DV142" s="380" t="str">
        <v/>
      </c>
      <c r="DW142" s="380"/>
      <c r="DX142" s="380"/>
      <c r="DY142" s="380" t="str">
        <v/>
      </c>
      <c r="DZ142" s="380"/>
      <c r="EA142" s="380"/>
      <c r="EB142" s="380" t="str">
        <v/>
      </c>
      <c r="EC142" s="380"/>
      <c r="ED142" s="380"/>
      <c r="EE142" s="380" t="str">
        <v/>
      </c>
      <c r="EF142" s="380" t="str">
        <v/>
      </c>
      <c r="EG142" s="380" t="str">
        <v/>
      </c>
      <c r="EH142" s="381" t="str">
        <v/>
      </c>
      <c r="EI142" s="380" t="str">
        <v/>
      </c>
      <c r="EJ142" s="380" t="str">
        <v/>
      </c>
      <c r="EK142" s="380" t="str">
        <v/>
      </c>
      <c r="EL142" s="381" t="str">
        <v/>
      </c>
      <c r="EM142" s="382" t="str">
        <v/>
      </c>
      <c r="EN142" s="382" t="str">
        <v/>
      </c>
      <c r="EO142" s="382" t="str">
        <v/>
      </c>
    </row>
    <row r="143" spans="1:145" ht="15.6">
      <c r="A143" s="372" t="str">
        <v/>
      </c>
      <c r="B143" s="373" t="str">
        <v/>
      </c>
      <c r="C143" s="372"/>
      <c r="D143" s="374" t="str">
        <v/>
      </c>
      <c r="E143" s="374" t="str">
        <v/>
      </c>
      <c r="F143" s="374" t="str">
        <v/>
      </c>
      <c r="G143" s="375" t="str">
        <v/>
      </c>
      <c r="H143" s="375" t="str">
        <v/>
      </c>
      <c r="I143" s="375" t="str">
        <v/>
      </c>
      <c r="J143" s="375" t="str">
        <v/>
      </c>
      <c r="K143" s="375" t="str">
        <v/>
      </c>
      <c r="L143" s="375" t="str">
        <v/>
      </c>
      <c r="M143" s="372" t="str">
        <v/>
      </c>
      <c r="N143" s="372" t="str">
        <v/>
      </c>
      <c r="O143" s="372" t="str">
        <v/>
      </c>
      <c r="P143" s="372" t="str">
        <v/>
      </c>
      <c r="Q143" s="372" t="str">
        <v/>
      </c>
      <c r="R143" s="372" t="str">
        <v/>
      </c>
      <c r="S143" s="372" t="str">
        <v/>
      </c>
      <c r="T143" s="372" t="str">
        <v/>
      </c>
      <c r="U143" s="372" t="str">
        <v/>
      </c>
      <c r="V143" s="372" t="str">
        <v/>
      </c>
      <c r="W143" s="372" t="str">
        <v/>
      </c>
      <c r="X143" s="372" t="str">
        <v/>
      </c>
      <c r="Y143" s="372" t="str">
        <v/>
      </c>
      <c r="Z143" s="372" t="str">
        <v/>
      </c>
      <c r="AA143" s="372" t="str">
        <v/>
      </c>
      <c r="AB143" s="372"/>
      <c r="AC143" s="372"/>
      <c r="AD143" s="372" t="str">
        <v/>
      </c>
      <c r="AE143" s="372"/>
      <c r="AF143" s="372"/>
      <c r="AG143" s="376" t="str">
        <v/>
      </c>
      <c r="AH143" s="372"/>
      <c r="AI143" s="372"/>
      <c r="AJ143" s="372" t="str">
        <v/>
      </c>
      <c r="AK143" s="372"/>
      <c r="AL143" s="372"/>
      <c r="AM143" s="377" t="str">
        <v/>
      </c>
      <c r="AN143" s="378" t="str">
        <v/>
      </c>
      <c r="AO143" s="379" t="str">
        <v/>
      </c>
      <c r="AP143" s="379" t="str">
        <v/>
      </c>
      <c r="AQ143" s="376" t="str">
        <v/>
      </c>
      <c r="AR143" s="376" t="str">
        <v/>
      </c>
      <c r="AS143" s="372" t="str">
        <v/>
      </c>
      <c r="AT143" s="379" t="str">
        <v/>
      </c>
      <c r="AU143" s="380" t="str">
        <v/>
      </c>
      <c r="AV143" s="380" t="str">
        <v/>
      </c>
      <c r="AW143" s="380" t="str">
        <v/>
      </c>
      <c r="AX143" s="380" t="str">
        <v/>
      </c>
      <c r="AY143" s="380" t="str">
        <v/>
      </c>
      <c r="AZ143" s="380"/>
      <c r="BA143" s="380"/>
      <c r="BB143" s="380" t="str">
        <v/>
      </c>
      <c r="BC143" s="380"/>
      <c r="BD143" s="380"/>
      <c r="BE143" s="380" t="str">
        <v/>
      </c>
      <c r="BF143" s="380"/>
      <c r="BG143" s="380"/>
      <c r="BH143" s="380" t="str">
        <v/>
      </c>
      <c r="BI143" s="380"/>
      <c r="BJ143" s="380"/>
      <c r="BK143" s="380" t="str">
        <v/>
      </c>
      <c r="BL143" s="380" t="str">
        <v/>
      </c>
      <c r="BM143" s="380" t="str">
        <v/>
      </c>
      <c r="BN143" s="381" t="str">
        <v/>
      </c>
      <c r="BO143" s="380" t="str">
        <v/>
      </c>
      <c r="BP143" s="380" t="str">
        <v/>
      </c>
      <c r="BQ143" s="380" t="str">
        <v/>
      </c>
      <c r="BR143" s="381" t="str">
        <v/>
      </c>
      <c r="BS143" s="380" t="str">
        <v/>
      </c>
      <c r="BT143" s="380" t="str">
        <v/>
      </c>
      <c r="BU143" s="380" t="str">
        <v/>
      </c>
      <c r="BV143" s="380" t="str">
        <v/>
      </c>
      <c r="BW143" s="380" t="str">
        <v/>
      </c>
      <c r="BX143" s="380"/>
      <c r="BY143" s="380"/>
      <c r="BZ143" s="380" t="str">
        <v/>
      </c>
      <c r="CA143" s="380"/>
      <c r="CB143" s="380"/>
      <c r="CC143" s="380" t="str">
        <v/>
      </c>
      <c r="CD143" s="380"/>
      <c r="CE143" s="380"/>
      <c r="CF143" s="380" t="str">
        <v/>
      </c>
      <c r="CG143" s="380"/>
      <c r="CH143" s="380"/>
      <c r="CI143" s="380" t="str">
        <v/>
      </c>
      <c r="CJ143" s="380" t="str">
        <v/>
      </c>
      <c r="CK143" s="380" t="str">
        <v/>
      </c>
      <c r="CL143" s="381" t="str">
        <v/>
      </c>
      <c r="CM143" s="380" t="str">
        <v/>
      </c>
      <c r="CN143" s="380" t="str">
        <v/>
      </c>
      <c r="CO143" s="380" t="str">
        <v/>
      </c>
      <c r="CP143" s="381" t="str">
        <v/>
      </c>
      <c r="CQ143" s="380" t="str">
        <v/>
      </c>
      <c r="CR143" s="380" t="str">
        <v/>
      </c>
      <c r="CS143" s="380" t="str">
        <v/>
      </c>
      <c r="CT143" s="380" t="str">
        <v/>
      </c>
      <c r="CU143" s="380" t="str">
        <v/>
      </c>
      <c r="CV143" s="380"/>
      <c r="CW143" s="380"/>
      <c r="CX143" s="380" t="str">
        <v/>
      </c>
      <c r="CY143" s="380"/>
      <c r="CZ143" s="380"/>
      <c r="DA143" s="380" t="str">
        <v/>
      </c>
      <c r="DB143" s="380"/>
      <c r="DC143" s="380"/>
      <c r="DD143" s="380" t="str">
        <v/>
      </c>
      <c r="DE143" s="380"/>
      <c r="DF143" s="380"/>
      <c r="DG143" s="380" t="str">
        <v/>
      </c>
      <c r="DH143" s="380" t="str">
        <v/>
      </c>
      <c r="DI143" s="380" t="str">
        <v/>
      </c>
      <c r="DJ143" s="381" t="str">
        <v/>
      </c>
      <c r="DK143" s="380" t="str">
        <v/>
      </c>
      <c r="DL143" s="380" t="str">
        <v/>
      </c>
      <c r="DM143" s="380" t="str">
        <v/>
      </c>
      <c r="DN143" s="381" t="str">
        <v/>
      </c>
      <c r="DO143" s="380" t="str">
        <v/>
      </c>
      <c r="DP143" s="380" t="str">
        <v/>
      </c>
      <c r="DQ143" s="380" t="str">
        <v/>
      </c>
      <c r="DR143" s="380" t="str">
        <v/>
      </c>
      <c r="DS143" s="380" t="str">
        <v/>
      </c>
      <c r="DT143" s="380"/>
      <c r="DU143" s="380"/>
      <c r="DV143" s="380" t="str">
        <v/>
      </c>
      <c r="DW143" s="380"/>
      <c r="DX143" s="380"/>
      <c r="DY143" s="380" t="str">
        <v/>
      </c>
      <c r="DZ143" s="380"/>
      <c r="EA143" s="380"/>
      <c r="EB143" s="380" t="str">
        <v/>
      </c>
      <c r="EC143" s="380"/>
      <c r="ED143" s="380"/>
      <c r="EE143" s="380" t="str">
        <v/>
      </c>
      <c r="EF143" s="380" t="str">
        <v/>
      </c>
      <c r="EG143" s="380" t="str">
        <v/>
      </c>
      <c r="EH143" s="381" t="str">
        <v/>
      </c>
      <c r="EI143" s="380" t="str">
        <v/>
      </c>
      <c r="EJ143" s="380" t="str">
        <v/>
      </c>
      <c r="EK143" s="380" t="str">
        <v/>
      </c>
      <c r="EL143" s="381" t="str">
        <v/>
      </c>
      <c r="EM143" s="382" t="str">
        <v/>
      </c>
      <c r="EN143" s="382" t="str">
        <v/>
      </c>
      <c r="EO143" s="382" t="str">
        <v/>
      </c>
    </row>
    <row r="144" spans="1:145" ht="15.6">
      <c r="A144" s="372" t="str">
        <v/>
      </c>
      <c r="B144" s="373" t="str">
        <v/>
      </c>
      <c r="C144" s="372"/>
      <c r="D144" s="374" t="str">
        <v/>
      </c>
      <c r="E144" s="374" t="str">
        <v/>
      </c>
      <c r="F144" s="374" t="str">
        <v/>
      </c>
      <c r="G144" s="375" t="str">
        <v/>
      </c>
      <c r="H144" s="375" t="str">
        <v/>
      </c>
      <c r="I144" s="375" t="str">
        <v/>
      </c>
      <c r="J144" s="375" t="str">
        <v/>
      </c>
      <c r="K144" s="375" t="str">
        <v/>
      </c>
      <c r="L144" s="375" t="str">
        <v/>
      </c>
      <c r="M144" s="372" t="str">
        <v/>
      </c>
      <c r="N144" s="372" t="str">
        <v/>
      </c>
      <c r="O144" s="372" t="str">
        <v/>
      </c>
      <c r="P144" s="372" t="str">
        <v/>
      </c>
      <c r="Q144" s="372" t="str">
        <v/>
      </c>
      <c r="R144" s="372" t="str">
        <v/>
      </c>
      <c r="S144" s="372" t="str">
        <v/>
      </c>
      <c r="T144" s="372" t="str">
        <v/>
      </c>
      <c r="U144" s="372" t="str">
        <v/>
      </c>
      <c r="V144" s="372" t="str">
        <v/>
      </c>
      <c r="W144" s="372" t="str">
        <v/>
      </c>
      <c r="X144" s="372" t="str">
        <v/>
      </c>
      <c r="Y144" s="372" t="str">
        <v/>
      </c>
      <c r="Z144" s="372" t="str">
        <v/>
      </c>
      <c r="AA144" s="372" t="str">
        <v/>
      </c>
      <c r="AB144" s="372"/>
      <c r="AC144" s="372"/>
      <c r="AD144" s="372" t="str">
        <v/>
      </c>
      <c r="AE144" s="372"/>
      <c r="AF144" s="372"/>
      <c r="AG144" s="376" t="str">
        <v/>
      </c>
      <c r="AH144" s="372"/>
      <c r="AI144" s="372"/>
      <c r="AJ144" s="372" t="str">
        <v/>
      </c>
      <c r="AK144" s="372"/>
      <c r="AL144" s="372"/>
      <c r="AM144" s="377" t="str">
        <v/>
      </c>
      <c r="AN144" s="378" t="str">
        <v/>
      </c>
      <c r="AO144" s="379" t="str">
        <v/>
      </c>
      <c r="AP144" s="379" t="str">
        <v/>
      </c>
      <c r="AQ144" s="376" t="str">
        <v/>
      </c>
      <c r="AR144" s="376" t="str">
        <v/>
      </c>
      <c r="AS144" s="372" t="str">
        <v/>
      </c>
      <c r="AT144" s="379" t="str">
        <v/>
      </c>
      <c r="AU144" s="380" t="str">
        <v/>
      </c>
      <c r="AV144" s="380" t="str">
        <v/>
      </c>
      <c r="AW144" s="380" t="str">
        <v/>
      </c>
      <c r="AX144" s="380" t="str">
        <v/>
      </c>
      <c r="AY144" s="380" t="str">
        <v/>
      </c>
      <c r="AZ144" s="380"/>
      <c r="BA144" s="380"/>
      <c r="BB144" s="380" t="str">
        <v/>
      </c>
      <c r="BC144" s="380"/>
      <c r="BD144" s="380"/>
      <c r="BE144" s="380" t="str">
        <v/>
      </c>
      <c r="BF144" s="380"/>
      <c r="BG144" s="380"/>
      <c r="BH144" s="380" t="str">
        <v/>
      </c>
      <c r="BI144" s="380"/>
      <c r="BJ144" s="380"/>
      <c r="BK144" s="380" t="str">
        <v/>
      </c>
      <c r="BL144" s="380" t="str">
        <v/>
      </c>
      <c r="BM144" s="380" t="str">
        <v/>
      </c>
      <c r="BN144" s="381" t="str">
        <v/>
      </c>
      <c r="BO144" s="380" t="str">
        <v/>
      </c>
      <c r="BP144" s="380" t="str">
        <v/>
      </c>
      <c r="BQ144" s="380" t="str">
        <v/>
      </c>
      <c r="BR144" s="381" t="str">
        <v/>
      </c>
      <c r="BS144" s="380" t="str">
        <v/>
      </c>
      <c r="BT144" s="380" t="str">
        <v/>
      </c>
      <c r="BU144" s="380" t="str">
        <v/>
      </c>
      <c r="BV144" s="380" t="str">
        <v/>
      </c>
      <c r="BW144" s="380" t="str">
        <v/>
      </c>
      <c r="BX144" s="380"/>
      <c r="BY144" s="380"/>
      <c r="BZ144" s="380" t="str">
        <v/>
      </c>
      <c r="CA144" s="380"/>
      <c r="CB144" s="380"/>
      <c r="CC144" s="380" t="str">
        <v/>
      </c>
      <c r="CD144" s="380"/>
      <c r="CE144" s="380"/>
      <c r="CF144" s="380" t="str">
        <v/>
      </c>
      <c r="CG144" s="380"/>
      <c r="CH144" s="380"/>
      <c r="CI144" s="380" t="str">
        <v/>
      </c>
      <c r="CJ144" s="380" t="str">
        <v/>
      </c>
      <c r="CK144" s="380" t="str">
        <v/>
      </c>
      <c r="CL144" s="381" t="str">
        <v/>
      </c>
      <c r="CM144" s="380" t="str">
        <v/>
      </c>
      <c r="CN144" s="380" t="str">
        <v/>
      </c>
      <c r="CO144" s="380" t="str">
        <v/>
      </c>
      <c r="CP144" s="381" t="str">
        <v/>
      </c>
      <c r="CQ144" s="380" t="str">
        <v/>
      </c>
      <c r="CR144" s="380" t="str">
        <v/>
      </c>
      <c r="CS144" s="380" t="str">
        <v/>
      </c>
      <c r="CT144" s="380" t="str">
        <v/>
      </c>
      <c r="CU144" s="380" t="str">
        <v/>
      </c>
      <c r="CV144" s="380"/>
      <c r="CW144" s="380"/>
      <c r="CX144" s="380" t="str">
        <v/>
      </c>
      <c r="CY144" s="380"/>
      <c r="CZ144" s="380"/>
      <c r="DA144" s="380" t="str">
        <v/>
      </c>
      <c r="DB144" s="380"/>
      <c r="DC144" s="380"/>
      <c r="DD144" s="380" t="str">
        <v/>
      </c>
      <c r="DE144" s="380"/>
      <c r="DF144" s="380"/>
      <c r="DG144" s="380" t="str">
        <v/>
      </c>
      <c r="DH144" s="380" t="str">
        <v/>
      </c>
      <c r="DI144" s="380" t="str">
        <v/>
      </c>
      <c r="DJ144" s="381" t="str">
        <v/>
      </c>
      <c r="DK144" s="380" t="str">
        <v/>
      </c>
      <c r="DL144" s="380" t="str">
        <v/>
      </c>
      <c r="DM144" s="380" t="str">
        <v/>
      </c>
      <c r="DN144" s="381" t="str">
        <v/>
      </c>
      <c r="DO144" s="380" t="str">
        <v/>
      </c>
      <c r="DP144" s="380" t="str">
        <v/>
      </c>
      <c r="DQ144" s="380" t="str">
        <v/>
      </c>
      <c r="DR144" s="380" t="str">
        <v/>
      </c>
      <c r="DS144" s="380" t="str">
        <v/>
      </c>
      <c r="DT144" s="380"/>
      <c r="DU144" s="380"/>
      <c r="DV144" s="380" t="str">
        <v/>
      </c>
      <c r="DW144" s="380"/>
      <c r="DX144" s="380"/>
      <c r="DY144" s="380" t="str">
        <v/>
      </c>
      <c r="DZ144" s="380"/>
      <c r="EA144" s="380"/>
      <c r="EB144" s="380" t="str">
        <v/>
      </c>
      <c r="EC144" s="380"/>
      <c r="ED144" s="380"/>
      <c r="EE144" s="380" t="str">
        <v/>
      </c>
      <c r="EF144" s="380" t="str">
        <v/>
      </c>
      <c r="EG144" s="380" t="str">
        <v/>
      </c>
      <c r="EH144" s="381" t="str">
        <v/>
      </c>
      <c r="EI144" s="380" t="str">
        <v/>
      </c>
      <c r="EJ144" s="380" t="str">
        <v/>
      </c>
      <c r="EK144" s="380" t="str">
        <v/>
      </c>
      <c r="EL144" s="381" t="str">
        <v/>
      </c>
      <c r="EM144" s="382" t="str">
        <v/>
      </c>
      <c r="EN144" s="382" t="str">
        <v/>
      </c>
      <c r="EO144" s="382" t="str">
        <v/>
      </c>
    </row>
    <row r="145" spans="1:145" ht="15.6">
      <c r="A145" s="372" t="str">
        <v/>
      </c>
      <c r="B145" s="373" t="str">
        <v/>
      </c>
      <c r="C145" s="372"/>
      <c r="D145" s="374" t="str">
        <v/>
      </c>
      <c r="E145" s="374" t="str">
        <v/>
      </c>
      <c r="F145" s="374" t="str">
        <v/>
      </c>
      <c r="G145" s="375" t="str">
        <v/>
      </c>
      <c r="H145" s="375" t="str">
        <v/>
      </c>
      <c r="I145" s="375" t="str">
        <v/>
      </c>
      <c r="J145" s="375" t="str">
        <v/>
      </c>
      <c r="K145" s="375" t="str">
        <v/>
      </c>
      <c r="L145" s="375" t="str">
        <v/>
      </c>
      <c r="M145" s="372" t="str">
        <v/>
      </c>
      <c r="N145" s="372" t="str">
        <v/>
      </c>
      <c r="O145" s="372" t="str">
        <v/>
      </c>
      <c r="P145" s="372" t="str">
        <v/>
      </c>
      <c r="Q145" s="372" t="str">
        <v/>
      </c>
      <c r="R145" s="372" t="str">
        <v/>
      </c>
      <c r="S145" s="372" t="str">
        <v/>
      </c>
      <c r="T145" s="372" t="str">
        <v/>
      </c>
      <c r="U145" s="372" t="str">
        <v/>
      </c>
      <c r="V145" s="372" t="str">
        <v/>
      </c>
      <c r="W145" s="372" t="str">
        <v/>
      </c>
      <c r="X145" s="372" t="str">
        <v/>
      </c>
      <c r="Y145" s="372" t="str">
        <v/>
      </c>
      <c r="Z145" s="372" t="str">
        <v/>
      </c>
      <c r="AA145" s="372" t="str">
        <v/>
      </c>
      <c r="AB145" s="372"/>
      <c r="AC145" s="372"/>
      <c r="AD145" s="372" t="str">
        <v/>
      </c>
      <c r="AE145" s="372"/>
      <c r="AF145" s="372"/>
      <c r="AG145" s="376" t="str">
        <v/>
      </c>
      <c r="AH145" s="372"/>
      <c r="AI145" s="372"/>
      <c r="AJ145" s="372" t="str">
        <v/>
      </c>
      <c r="AK145" s="372"/>
      <c r="AL145" s="372"/>
      <c r="AM145" s="377" t="str">
        <v/>
      </c>
      <c r="AN145" s="378" t="str">
        <v/>
      </c>
      <c r="AO145" s="379" t="str">
        <v/>
      </c>
      <c r="AP145" s="379" t="str">
        <v/>
      </c>
      <c r="AQ145" s="376" t="str">
        <v/>
      </c>
      <c r="AR145" s="376" t="str">
        <v/>
      </c>
      <c r="AS145" s="372" t="str">
        <v/>
      </c>
      <c r="AT145" s="379" t="str">
        <v/>
      </c>
      <c r="AU145" s="380" t="str">
        <v/>
      </c>
      <c r="AV145" s="380" t="str">
        <v/>
      </c>
      <c r="AW145" s="380" t="str">
        <v/>
      </c>
      <c r="AX145" s="380" t="str">
        <v/>
      </c>
      <c r="AY145" s="380" t="str">
        <v/>
      </c>
      <c r="AZ145" s="380"/>
      <c r="BA145" s="380"/>
      <c r="BB145" s="380" t="str">
        <v/>
      </c>
      <c r="BC145" s="380"/>
      <c r="BD145" s="380"/>
      <c r="BE145" s="380" t="str">
        <v/>
      </c>
      <c r="BF145" s="380"/>
      <c r="BG145" s="380"/>
      <c r="BH145" s="380" t="str">
        <v/>
      </c>
      <c r="BI145" s="380"/>
      <c r="BJ145" s="380"/>
      <c r="BK145" s="380" t="str">
        <v/>
      </c>
      <c r="BL145" s="380" t="str">
        <v/>
      </c>
      <c r="BM145" s="380" t="str">
        <v/>
      </c>
      <c r="BN145" s="381" t="str">
        <v/>
      </c>
      <c r="BO145" s="380" t="str">
        <v/>
      </c>
      <c r="BP145" s="380" t="str">
        <v/>
      </c>
      <c r="BQ145" s="380" t="str">
        <v/>
      </c>
      <c r="BR145" s="381" t="str">
        <v/>
      </c>
      <c r="BS145" s="380" t="str">
        <v/>
      </c>
      <c r="BT145" s="380" t="str">
        <v/>
      </c>
      <c r="BU145" s="380" t="str">
        <v/>
      </c>
      <c r="BV145" s="380" t="str">
        <v/>
      </c>
      <c r="BW145" s="380" t="str">
        <v/>
      </c>
      <c r="BX145" s="380"/>
      <c r="BY145" s="380"/>
      <c r="BZ145" s="380" t="str">
        <v/>
      </c>
      <c r="CA145" s="380"/>
      <c r="CB145" s="380"/>
      <c r="CC145" s="380" t="str">
        <v/>
      </c>
      <c r="CD145" s="380"/>
      <c r="CE145" s="380"/>
      <c r="CF145" s="380" t="str">
        <v/>
      </c>
      <c r="CG145" s="380"/>
      <c r="CH145" s="380"/>
      <c r="CI145" s="380" t="str">
        <v/>
      </c>
      <c r="CJ145" s="380" t="str">
        <v/>
      </c>
      <c r="CK145" s="380" t="str">
        <v/>
      </c>
      <c r="CL145" s="381" t="str">
        <v/>
      </c>
      <c r="CM145" s="380" t="str">
        <v/>
      </c>
      <c r="CN145" s="380" t="str">
        <v/>
      </c>
      <c r="CO145" s="380" t="str">
        <v/>
      </c>
      <c r="CP145" s="381" t="str">
        <v/>
      </c>
      <c r="CQ145" s="380" t="str">
        <v/>
      </c>
      <c r="CR145" s="380" t="str">
        <v/>
      </c>
      <c r="CS145" s="380" t="str">
        <v/>
      </c>
      <c r="CT145" s="380" t="str">
        <v/>
      </c>
      <c r="CU145" s="380" t="str">
        <v/>
      </c>
      <c r="CV145" s="380"/>
      <c r="CW145" s="380"/>
      <c r="CX145" s="380" t="str">
        <v/>
      </c>
      <c r="CY145" s="380"/>
      <c r="CZ145" s="380"/>
      <c r="DA145" s="380" t="str">
        <v/>
      </c>
      <c r="DB145" s="380"/>
      <c r="DC145" s="380"/>
      <c r="DD145" s="380" t="str">
        <v/>
      </c>
      <c r="DE145" s="380"/>
      <c r="DF145" s="380"/>
      <c r="DG145" s="380" t="str">
        <v/>
      </c>
      <c r="DH145" s="380" t="str">
        <v/>
      </c>
      <c r="DI145" s="380" t="str">
        <v/>
      </c>
      <c r="DJ145" s="381" t="str">
        <v/>
      </c>
      <c r="DK145" s="380" t="str">
        <v/>
      </c>
      <c r="DL145" s="380" t="str">
        <v/>
      </c>
      <c r="DM145" s="380" t="str">
        <v/>
      </c>
      <c r="DN145" s="381" t="str">
        <v/>
      </c>
      <c r="DO145" s="380" t="str">
        <v/>
      </c>
      <c r="DP145" s="380" t="str">
        <v/>
      </c>
      <c r="DQ145" s="380" t="str">
        <v/>
      </c>
      <c r="DR145" s="380" t="str">
        <v/>
      </c>
      <c r="DS145" s="380" t="str">
        <v/>
      </c>
      <c r="DT145" s="380"/>
      <c r="DU145" s="380"/>
      <c r="DV145" s="380" t="str">
        <v/>
      </c>
      <c r="DW145" s="380"/>
      <c r="DX145" s="380"/>
      <c r="DY145" s="380" t="str">
        <v/>
      </c>
      <c r="DZ145" s="380"/>
      <c r="EA145" s="380"/>
      <c r="EB145" s="380" t="str">
        <v/>
      </c>
      <c r="EC145" s="380"/>
      <c r="ED145" s="380"/>
      <c r="EE145" s="380" t="str">
        <v/>
      </c>
      <c r="EF145" s="380" t="str">
        <v/>
      </c>
      <c r="EG145" s="380" t="str">
        <v/>
      </c>
      <c r="EH145" s="381" t="str">
        <v/>
      </c>
      <c r="EI145" s="380" t="str">
        <v/>
      </c>
      <c r="EJ145" s="380" t="str">
        <v/>
      </c>
      <c r="EK145" s="380" t="str">
        <v/>
      </c>
      <c r="EL145" s="381" t="str">
        <v/>
      </c>
      <c r="EM145" s="382" t="str">
        <v/>
      </c>
      <c r="EN145" s="382" t="str">
        <v/>
      </c>
      <c r="EO145" s="382" t="str">
        <v/>
      </c>
    </row>
    <row r="146" spans="1:145" ht="15.6">
      <c r="A146" s="372" t="str">
        <v/>
      </c>
      <c r="B146" s="373" t="str">
        <v/>
      </c>
      <c r="C146" s="372"/>
      <c r="D146" s="374" t="str">
        <v/>
      </c>
      <c r="E146" s="374" t="str">
        <v/>
      </c>
      <c r="F146" s="374" t="str">
        <v/>
      </c>
      <c r="G146" s="375" t="str">
        <v/>
      </c>
      <c r="H146" s="375" t="str">
        <v/>
      </c>
      <c r="I146" s="375" t="str">
        <v/>
      </c>
      <c r="J146" s="375" t="str">
        <v/>
      </c>
      <c r="K146" s="375" t="str">
        <v/>
      </c>
      <c r="L146" s="375" t="str">
        <v/>
      </c>
      <c r="M146" s="372" t="str">
        <v/>
      </c>
      <c r="N146" s="372" t="str">
        <v/>
      </c>
      <c r="O146" s="372" t="str">
        <v/>
      </c>
      <c r="P146" s="372" t="str">
        <v/>
      </c>
      <c r="Q146" s="372" t="str">
        <v/>
      </c>
      <c r="R146" s="372" t="str">
        <v/>
      </c>
      <c r="S146" s="372" t="str">
        <v/>
      </c>
      <c r="T146" s="372" t="str">
        <v/>
      </c>
      <c r="U146" s="372" t="str">
        <v/>
      </c>
      <c r="V146" s="372" t="str">
        <v/>
      </c>
      <c r="W146" s="372" t="str">
        <v/>
      </c>
      <c r="X146" s="372" t="str">
        <v/>
      </c>
      <c r="Y146" s="372" t="str">
        <v/>
      </c>
      <c r="Z146" s="372" t="str">
        <v/>
      </c>
      <c r="AA146" s="372" t="str">
        <v/>
      </c>
      <c r="AB146" s="372"/>
      <c r="AC146" s="372"/>
      <c r="AD146" s="372" t="str">
        <v/>
      </c>
      <c r="AE146" s="372"/>
      <c r="AF146" s="372"/>
      <c r="AG146" s="376" t="str">
        <v/>
      </c>
      <c r="AH146" s="372"/>
      <c r="AI146" s="372"/>
      <c r="AJ146" s="372" t="str">
        <v/>
      </c>
      <c r="AK146" s="372"/>
      <c r="AL146" s="372"/>
      <c r="AM146" s="377" t="str">
        <v/>
      </c>
      <c r="AN146" s="378" t="str">
        <v/>
      </c>
      <c r="AO146" s="379" t="str">
        <v/>
      </c>
      <c r="AP146" s="379" t="str">
        <v/>
      </c>
      <c r="AQ146" s="376" t="str">
        <v/>
      </c>
      <c r="AR146" s="376" t="str">
        <v/>
      </c>
      <c r="AS146" s="372" t="str">
        <v/>
      </c>
      <c r="AT146" s="379" t="str">
        <v/>
      </c>
      <c r="AU146" s="380" t="str">
        <v/>
      </c>
      <c r="AV146" s="380" t="str">
        <v/>
      </c>
      <c r="AW146" s="380" t="str">
        <v/>
      </c>
      <c r="AX146" s="380" t="str">
        <v/>
      </c>
      <c r="AY146" s="380" t="str">
        <v/>
      </c>
      <c r="AZ146" s="380"/>
      <c r="BA146" s="380"/>
      <c r="BB146" s="380" t="str">
        <v/>
      </c>
      <c r="BC146" s="380"/>
      <c r="BD146" s="380"/>
      <c r="BE146" s="380" t="str">
        <v/>
      </c>
      <c r="BF146" s="380"/>
      <c r="BG146" s="380"/>
      <c r="BH146" s="380" t="str">
        <v/>
      </c>
      <c r="BI146" s="380"/>
      <c r="BJ146" s="380"/>
      <c r="BK146" s="380" t="str">
        <v/>
      </c>
      <c r="BL146" s="380" t="str">
        <v/>
      </c>
      <c r="BM146" s="380" t="str">
        <v/>
      </c>
      <c r="BN146" s="381" t="str">
        <v/>
      </c>
      <c r="BO146" s="380" t="str">
        <v/>
      </c>
      <c r="BP146" s="380" t="str">
        <v/>
      </c>
      <c r="BQ146" s="380" t="str">
        <v/>
      </c>
      <c r="BR146" s="381" t="str">
        <v/>
      </c>
      <c r="BS146" s="380" t="str">
        <v/>
      </c>
      <c r="BT146" s="380" t="str">
        <v/>
      </c>
      <c r="BU146" s="380" t="str">
        <v/>
      </c>
      <c r="BV146" s="380" t="str">
        <v/>
      </c>
      <c r="BW146" s="380" t="str">
        <v/>
      </c>
      <c r="BX146" s="380"/>
      <c r="BY146" s="380"/>
      <c r="BZ146" s="380" t="str">
        <v/>
      </c>
      <c r="CA146" s="380"/>
      <c r="CB146" s="380"/>
      <c r="CC146" s="380" t="str">
        <v/>
      </c>
      <c r="CD146" s="380"/>
      <c r="CE146" s="380"/>
      <c r="CF146" s="380" t="str">
        <v/>
      </c>
      <c r="CG146" s="380"/>
      <c r="CH146" s="380"/>
      <c r="CI146" s="380" t="str">
        <v/>
      </c>
      <c r="CJ146" s="380" t="str">
        <v/>
      </c>
      <c r="CK146" s="380" t="str">
        <v/>
      </c>
      <c r="CL146" s="381" t="str">
        <v/>
      </c>
      <c r="CM146" s="380" t="str">
        <v/>
      </c>
      <c r="CN146" s="380" t="str">
        <v/>
      </c>
      <c r="CO146" s="380" t="str">
        <v/>
      </c>
      <c r="CP146" s="381" t="str">
        <v/>
      </c>
      <c r="CQ146" s="380" t="str">
        <v/>
      </c>
      <c r="CR146" s="380" t="str">
        <v/>
      </c>
      <c r="CS146" s="380" t="str">
        <v/>
      </c>
      <c r="CT146" s="380" t="str">
        <v/>
      </c>
      <c r="CU146" s="380" t="str">
        <v/>
      </c>
      <c r="CV146" s="380"/>
      <c r="CW146" s="380"/>
      <c r="CX146" s="380" t="str">
        <v/>
      </c>
      <c r="CY146" s="380"/>
      <c r="CZ146" s="380"/>
      <c r="DA146" s="380" t="str">
        <v/>
      </c>
      <c r="DB146" s="380"/>
      <c r="DC146" s="380"/>
      <c r="DD146" s="380" t="str">
        <v/>
      </c>
      <c r="DE146" s="380"/>
      <c r="DF146" s="380"/>
      <c r="DG146" s="380" t="str">
        <v/>
      </c>
      <c r="DH146" s="380" t="str">
        <v/>
      </c>
      <c r="DI146" s="380" t="str">
        <v/>
      </c>
      <c r="DJ146" s="381" t="str">
        <v/>
      </c>
      <c r="DK146" s="380" t="str">
        <v/>
      </c>
      <c r="DL146" s="380" t="str">
        <v/>
      </c>
      <c r="DM146" s="380" t="str">
        <v/>
      </c>
      <c r="DN146" s="381" t="str">
        <v/>
      </c>
      <c r="DO146" s="380" t="str">
        <v/>
      </c>
      <c r="DP146" s="380" t="str">
        <v/>
      </c>
      <c r="DQ146" s="380" t="str">
        <v/>
      </c>
      <c r="DR146" s="380" t="str">
        <v/>
      </c>
      <c r="DS146" s="380" t="str">
        <v/>
      </c>
      <c r="DT146" s="380"/>
      <c r="DU146" s="380"/>
      <c r="DV146" s="380" t="str">
        <v/>
      </c>
      <c r="DW146" s="380"/>
      <c r="DX146" s="380"/>
      <c r="DY146" s="380" t="str">
        <v/>
      </c>
      <c r="DZ146" s="380"/>
      <c r="EA146" s="380"/>
      <c r="EB146" s="380" t="str">
        <v/>
      </c>
      <c r="EC146" s="380"/>
      <c r="ED146" s="380"/>
      <c r="EE146" s="380" t="str">
        <v/>
      </c>
      <c r="EF146" s="380" t="str">
        <v/>
      </c>
      <c r="EG146" s="380" t="str">
        <v/>
      </c>
      <c r="EH146" s="381" t="str">
        <v/>
      </c>
      <c r="EI146" s="380" t="str">
        <v/>
      </c>
      <c r="EJ146" s="380" t="str">
        <v/>
      </c>
      <c r="EK146" s="380" t="str">
        <v/>
      </c>
      <c r="EL146" s="381" t="str">
        <v/>
      </c>
      <c r="EM146" s="382" t="str">
        <v/>
      </c>
      <c r="EN146" s="382" t="str">
        <v/>
      </c>
      <c r="EO146" s="382" t="str">
        <v/>
      </c>
    </row>
    <row r="147" spans="1:145" ht="15.6">
      <c r="A147" s="372" t="str">
        <v/>
      </c>
      <c r="B147" s="373" t="str">
        <v/>
      </c>
      <c r="C147" s="372"/>
      <c r="D147" s="374" t="str">
        <v/>
      </c>
      <c r="E147" s="374" t="str">
        <v/>
      </c>
      <c r="F147" s="374" t="str">
        <v/>
      </c>
      <c r="G147" s="375" t="str">
        <v/>
      </c>
      <c r="H147" s="375" t="str">
        <v/>
      </c>
      <c r="I147" s="375" t="str">
        <v/>
      </c>
      <c r="J147" s="375" t="str">
        <v/>
      </c>
      <c r="K147" s="375" t="str">
        <v/>
      </c>
      <c r="L147" s="375" t="str">
        <v/>
      </c>
      <c r="M147" s="372" t="str">
        <v/>
      </c>
      <c r="N147" s="372" t="str">
        <v/>
      </c>
      <c r="O147" s="372" t="str">
        <v/>
      </c>
      <c r="P147" s="372" t="str">
        <v/>
      </c>
      <c r="Q147" s="372" t="str">
        <v/>
      </c>
      <c r="R147" s="372" t="str">
        <v/>
      </c>
      <c r="S147" s="372" t="str">
        <v/>
      </c>
      <c r="T147" s="372" t="str">
        <v/>
      </c>
      <c r="U147" s="372" t="str">
        <v/>
      </c>
      <c r="V147" s="372" t="str">
        <v/>
      </c>
      <c r="W147" s="372" t="str">
        <v/>
      </c>
      <c r="X147" s="372" t="str">
        <v/>
      </c>
      <c r="Y147" s="372" t="str">
        <v/>
      </c>
      <c r="Z147" s="372" t="str">
        <v/>
      </c>
      <c r="AA147" s="372" t="str">
        <v/>
      </c>
      <c r="AB147" s="372"/>
      <c r="AC147" s="372"/>
      <c r="AD147" s="372" t="str">
        <v/>
      </c>
      <c r="AE147" s="372"/>
      <c r="AF147" s="372"/>
      <c r="AG147" s="376" t="str">
        <v/>
      </c>
      <c r="AH147" s="372"/>
      <c r="AI147" s="372"/>
      <c r="AJ147" s="372" t="str">
        <v/>
      </c>
      <c r="AK147" s="372"/>
      <c r="AL147" s="372"/>
      <c r="AM147" s="377" t="str">
        <v/>
      </c>
      <c r="AN147" s="378" t="str">
        <v/>
      </c>
      <c r="AO147" s="379" t="str">
        <v/>
      </c>
      <c r="AP147" s="379" t="str">
        <v/>
      </c>
      <c r="AQ147" s="376" t="str">
        <v/>
      </c>
      <c r="AR147" s="376" t="str">
        <v/>
      </c>
      <c r="AS147" s="372" t="str">
        <v/>
      </c>
      <c r="AT147" s="379" t="str">
        <v/>
      </c>
      <c r="AU147" s="380" t="str">
        <v/>
      </c>
      <c r="AV147" s="380" t="str">
        <v/>
      </c>
      <c r="AW147" s="380" t="str">
        <v/>
      </c>
      <c r="AX147" s="380" t="str">
        <v/>
      </c>
      <c r="AY147" s="380" t="str">
        <v/>
      </c>
      <c r="AZ147" s="380"/>
      <c r="BA147" s="380"/>
      <c r="BB147" s="380" t="str">
        <v/>
      </c>
      <c r="BC147" s="380"/>
      <c r="BD147" s="380"/>
      <c r="BE147" s="380" t="str">
        <v/>
      </c>
      <c r="BF147" s="380"/>
      <c r="BG147" s="380"/>
      <c r="BH147" s="380" t="str">
        <v/>
      </c>
      <c r="BI147" s="380"/>
      <c r="BJ147" s="380"/>
      <c r="BK147" s="380" t="str">
        <v/>
      </c>
      <c r="BL147" s="380" t="str">
        <v/>
      </c>
      <c r="BM147" s="380" t="str">
        <v/>
      </c>
      <c r="BN147" s="381" t="str">
        <v/>
      </c>
      <c r="BO147" s="380" t="str">
        <v/>
      </c>
      <c r="BP147" s="380" t="str">
        <v/>
      </c>
      <c r="BQ147" s="380" t="str">
        <v/>
      </c>
      <c r="BR147" s="381" t="str">
        <v/>
      </c>
      <c r="BS147" s="380" t="str">
        <v/>
      </c>
      <c r="BT147" s="380" t="str">
        <v/>
      </c>
      <c r="BU147" s="380" t="str">
        <v/>
      </c>
      <c r="BV147" s="380" t="str">
        <v/>
      </c>
      <c r="BW147" s="380" t="str">
        <v/>
      </c>
      <c r="BX147" s="380"/>
      <c r="BY147" s="380"/>
      <c r="BZ147" s="380" t="str">
        <v/>
      </c>
      <c r="CA147" s="380"/>
      <c r="CB147" s="380"/>
      <c r="CC147" s="380" t="str">
        <v/>
      </c>
      <c r="CD147" s="380"/>
      <c r="CE147" s="380"/>
      <c r="CF147" s="380" t="str">
        <v/>
      </c>
      <c r="CG147" s="380"/>
      <c r="CH147" s="380"/>
      <c r="CI147" s="380" t="str">
        <v/>
      </c>
      <c r="CJ147" s="380" t="str">
        <v/>
      </c>
      <c r="CK147" s="380" t="str">
        <v/>
      </c>
      <c r="CL147" s="381" t="str">
        <v/>
      </c>
      <c r="CM147" s="380" t="str">
        <v/>
      </c>
      <c r="CN147" s="380" t="str">
        <v/>
      </c>
      <c r="CO147" s="380" t="str">
        <v/>
      </c>
      <c r="CP147" s="381" t="str">
        <v/>
      </c>
      <c r="CQ147" s="380" t="str">
        <v/>
      </c>
      <c r="CR147" s="380" t="str">
        <v/>
      </c>
      <c r="CS147" s="380" t="str">
        <v/>
      </c>
      <c r="CT147" s="380" t="str">
        <v/>
      </c>
      <c r="CU147" s="380" t="str">
        <v/>
      </c>
      <c r="CV147" s="380"/>
      <c r="CW147" s="380"/>
      <c r="CX147" s="380" t="str">
        <v/>
      </c>
      <c r="CY147" s="380"/>
      <c r="CZ147" s="380"/>
      <c r="DA147" s="380" t="str">
        <v/>
      </c>
      <c r="DB147" s="380"/>
      <c r="DC147" s="380"/>
      <c r="DD147" s="380" t="str">
        <v/>
      </c>
      <c r="DE147" s="380"/>
      <c r="DF147" s="380"/>
      <c r="DG147" s="380" t="str">
        <v/>
      </c>
      <c r="DH147" s="380" t="str">
        <v/>
      </c>
      <c r="DI147" s="380" t="str">
        <v/>
      </c>
      <c r="DJ147" s="381" t="str">
        <v/>
      </c>
      <c r="DK147" s="380" t="str">
        <v/>
      </c>
      <c r="DL147" s="380" t="str">
        <v/>
      </c>
      <c r="DM147" s="380" t="str">
        <v/>
      </c>
      <c r="DN147" s="381" t="str">
        <v/>
      </c>
      <c r="DO147" s="380" t="str">
        <v/>
      </c>
      <c r="DP147" s="380" t="str">
        <v/>
      </c>
      <c r="DQ147" s="380" t="str">
        <v/>
      </c>
      <c r="DR147" s="380" t="str">
        <v/>
      </c>
      <c r="DS147" s="380" t="str">
        <v/>
      </c>
      <c r="DT147" s="380"/>
      <c r="DU147" s="380"/>
      <c r="DV147" s="380" t="str">
        <v/>
      </c>
      <c r="DW147" s="380"/>
      <c r="DX147" s="380"/>
      <c r="DY147" s="380" t="str">
        <v/>
      </c>
      <c r="DZ147" s="380"/>
      <c r="EA147" s="380"/>
      <c r="EB147" s="380" t="str">
        <v/>
      </c>
      <c r="EC147" s="380"/>
      <c r="ED147" s="380"/>
      <c r="EE147" s="380" t="str">
        <v/>
      </c>
      <c r="EF147" s="380" t="str">
        <v/>
      </c>
      <c r="EG147" s="380" t="str">
        <v/>
      </c>
      <c r="EH147" s="381" t="str">
        <v/>
      </c>
      <c r="EI147" s="380" t="str">
        <v/>
      </c>
      <c r="EJ147" s="380" t="str">
        <v/>
      </c>
      <c r="EK147" s="380" t="str">
        <v/>
      </c>
      <c r="EL147" s="381" t="str">
        <v/>
      </c>
      <c r="EM147" s="382" t="str">
        <v/>
      </c>
      <c r="EN147" s="382" t="str">
        <v/>
      </c>
      <c r="EO147" s="382" t="str">
        <v/>
      </c>
    </row>
    <row r="148" spans="1:145" ht="15.6">
      <c r="A148" s="372" t="str">
        <v/>
      </c>
      <c r="B148" s="373" t="str">
        <v/>
      </c>
      <c r="C148" s="372"/>
      <c r="D148" s="374" t="str">
        <v/>
      </c>
      <c r="E148" s="374" t="str">
        <v/>
      </c>
      <c r="F148" s="374" t="str">
        <v/>
      </c>
      <c r="G148" s="375" t="str">
        <v/>
      </c>
      <c r="H148" s="375" t="str">
        <v/>
      </c>
      <c r="I148" s="375" t="str">
        <v/>
      </c>
      <c r="J148" s="375" t="str">
        <v/>
      </c>
      <c r="K148" s="375" t="str">
        <v/>
      </c>
      <c r="L148" s="375" t="str">
        <v/>
      </c>
      <c r="M148" s="372" t="str">
        <v/>
      </c>
      <c r="N148" s="372" t="str">
        <v/>
      </c>
      <c r="O148" s="372" t="str">
        <v/>
      </c>
      <c r="P148" s="372" t="str">
        <v/>
      </c>
      <c r="Q148" s="372" t="str">
        <v/>
      </c>
      <c r="R148" s="372" t="str">
        <v/>
      </c>
      <c r="S148" s="372" t="str">
        <v/>
      </c>
      <c r="T148" s="372" t="str">
        <v/>
      </c>
      <c r="U148" s="372" t="str">
        <v/>
      </c>
      <c r="V148" s="372" t="str">
        <v/>
      </c>
      <c r="W148" s="372" t="str">
        <v/>
      </c>
      <c r="X148" s="372" t="str">
        <v/>
      </c>
      <c r="Y148" s="372" t="str">
        <v/>
      </c>
      <c r="Z148" s="372" t="str">
        <v/>
      </c>
      <c r="AA148" s="372" t="str">
        <v/>
      </c>
      <c r="AB148" s="372"/>
      <c r="AC148" s="372"/>
      <c r="AD148" s="372" t="str">
        <v/>
      </c>
      <c r="AE148" s="372"/>
      <c r="AF148" s="372"/>
      <c r="AG148" s="376" t="str">
        <v/>
      </c>
      <c r="AH148" s="372"/>
      <c r="AI148" s="372"/>
      <c r="AJ148" s="372" t="str">
        <v/>
      </c>
      <c r="AK148" s="372"/>
      <c r="AL148" s="372"/>
      <c r="AM148" s="377" t="str">
        <v/>
      </c>
      <c r="AN148" s="378" t="str">
        <v/>
      </c>
      <c r="AO148" s="379" t="str">
        <v/>
      </c>
      <c r="AP148" s="379" t="str">
        <v/>
      </c>
      <c r="AQ148" s="376" t="str">
        <v/>
      </c>
      <c r="AR148" s="376" t="str">
        <v/>
      </c>
      <c r="AS148" s="372" t="str">
        <v/>
      </c>
      <c r="AT148" s="379" t="str">
        <v/>
      </c>
      <c r="AU148" s="380" t="str">
        <v/>
      </c>
      <c r="AV148" s="380" t="str">
        <v/>
      </c>
      <c r="AW148" s="380" t="str">
        <v/>
      </c>
      <c r="AX148" s="380" t="str">
        <v/>
      </c>
      <c r="AY148" s="380" t="str">
        <v/>
      </c>
      <c r="AZ148" s="380"/>
      <c r="BA148" s="380"/>
      <c r="BB148" s="380" t="str">
        <v/>
      </c>
      <c r="BC148" s="380"/>
      <c r="BD148" s="380"/>
      <c r="BE148" s="380" t="str">
        <v/>
      </c>
      <c r="BF148" s="380"/>
      <c r="BG148" s="380"/>
      <c r="BH148" s="380" t="str">
        <v/>
      </c>
      <c r="BI148" s="380"/>
      <c r="BJ148" s="380"/>
      <c r="BK148" s="380" t="str">
        <v/>
      </c>
      <c r="BL148" s="380" t="str">
        <v/>
      </c>
      <c r="BM148" s="380" t="str">
        <v/>
      </c>
      <c r="BN148" s="381" t="str">
        <v/>
      </c>
      <c r="BO148" s="380" t="str">
        <v/>
      </c>
      <c r="BP148" s="380" t="str">
        <v/>
      </c>
      <c r="BQ148" s="380" t="str">
        <v/>
      </c>
      <c r="BR148" s="381" t="str">
        <v/>
      </c>
      <c r="BS148" s="380" t="str">
        <v/>
      </c>
      <c r="BT148" s="380" t="str">
        <v/>
      </c>
      <c r="BU148" s="380" t="str">
        <v/>
      </c>
      <c r="BV148" s="380" t="str">
        <v/>
      </c>
      <c r="BW148" s="380" t="str">
        <v/>
      </c>
      <c r="BX148" s="380"/>
      <c r="BY148" s="380"/>
      <c r="BZ148" s="380" t="str">
        <v/>
      </c>
      <c r="CA148" s="380"/>
      <c r="CB148" s="380"/>
      <c r="CC148" s="380" t="str">
        <v/>
      </c>
      <c r="CD148" s="380"/>
      <c r="CE148" s="380"/>
      <c r="CF148" s="380" t="str">
        <v/>
      </c>
      <c r="CG148" s="380"/>
      <c r="CH148" s="380"/>
      <c r="CI148" s="380" t="str">
        <v/>
      </c>
      <c r="CJ148" s="380" t="str">
        <v/>
      </c>
      <c r="CK148" s="380" t="str">
        <v/>
      </c>
      <c r="CL148" s="381" t="str">
        <v/>
      </c>
      <c r="CM148" s="380" t="str">
        <v/>
      </c>
      <c r="CN148" s="380" t="str">
        <v/>
      </c>
      <c r="CO148" s="380" t="str">
        <v/>
      </c>
      <c r="CP148" s="381" t="str">
        <v/>
      </c>
      <c r="CQ148" s="380" t="str">
        <v/>
      </c>
      <c r="CR148" s="380" t="str">
        <v/>
      </c>
      <c r="CS148" s="380" t="str">
        <v/>
      </c>
      <c r="CT148" s="380" t="str">
        <v/>
      </c>
      <c r="CU148" s="380" t="str">
        <v/>
      </c>
      <c r="CV148" s="380"/>
      <c r="CW148" s="380"/>
      <c r="CX148" s="380" t="str">
        <v/>
      </c>
      <c r="CY148" s="380"/>
      <c r="CZ148" s="380"/>
      <c r="DA148" s="380" t="str">
        <v/>
      </c>
      <c r="DB148" s="380"/>
      <c r="DC148" s="380"/>
      <c r="DD148" s="380" t="str">
        <v/>
      </c>
      <c r="DE148" s="380"/>
      <c r="DF148" s="380"/>
      <c r="DG148" s="380" t="str">
        <v/>
      </c>
      <c r="DH148" s="380" t="str">
        <v/>
      </c>
      <c r="DI148" s="380" t="str">
        <v/>
      </c>
      <c r="DJ148" s="381" t="str">
        <v/>
      </c>
      <c r="DK148" s="380" t="str">
        <v/>
      </c>
      <c r="DL148" s="380" t="str">
        <v/>
      </c>
      <c r="DM148" s="380" t="str">
        <v/>
      </c>
      <c r="DN148" s="381" t="str">
        <v/>
      </c>
      <c r="DO148" s="380" t="str">
        <v/>
      </c>
      <c r="DP148" s="380" t="str">
        <v/>
      </c>
      <c r="DQ148" s="380" t="str">
        <v/>
      </c>
      <c r="DR148" s="380" t="str">
        <v/>
      </c>
      <c r="DS148" s="380" t="str">
        <v/>
      </c>
      <c r="DT148" s="380"/>
      <c r="DU148" s="380"/>
      <c r="DV148" s="380" t="str">
        <v/>
      </c>
      <c r="DW148" s="380"/>
      <c r="DX148" s="380"/>
      <c r="DY148" s="380" t="str">
        <v/>
      </c>
      <c r="DZ148" s="380"/>
      <c r="EA148" s="380"/>
      <c r="EB148" s="380" t="str">
        <v/>
      </c>
      <c r="EC148" s="380"/>
      <c r="ED148" s="380"/>
      <c r="EE148" s="380" t="str">
        <v/>
      </c>
      <c r="EF148" s="380" t="str">
        <v/>
      </c>
      <c r="EG148" s="380" t="str">
        <v/>
      </c>
      <c r="EH148" s="381" t="str">
        <v/>
      </c>
      <c r="EI148" s="380" t="str">
        <v/>
      </c>
      <c r="EJ148" s="380" t="str">
        <v/>
      </c>
      <c r="EK148" s="380" t="str">
        <v/>
      </c>
      <c r="EL148" s="381" t="str">
        <v/>
      </c>
      <c r="EM148" s="382" t="str">
        <v/>
      </c>
      <c r="EN148" s="382" t="str">
        <v/>
      </c>
      <c r="EO148" s="382" t="str">
        <v/>
      </c>
    </row>
    <row r="149" spans="1:145" ht="15.6">
      <c r="A149" s="372" t="str">
        <v/>
      </c>
      <c r="B149" s="373" t="str">
        <v/>
      </c>
      <c r="C149" s="372"/>
      <c r="D149" s="374" t="str">
        <v/>
      </c>
      <c r="E149" s="374" t="str">
        <v/>
      </c>
      <c r="F149" s="374" t="str">
        <v/>
      </c>
      <c r="G149" s="375" t="str">
        <v/>
      </c>
      <c r="H149" s="375" t="str">
        <v/>
      </c>
      <c r="I149" s="375" t="str">
        <v/>
      </c>
      <c r="J149" s="375" t="str">
        <v/>
      </c>
      <c r="K149" s="375" t="str">
        <v/>
      </c>
      <c r="L149" s="375" t="str">
        <v/>
      </c>
      <c r="M149" s="372" t="str">
        <v/>
      </c>
      <c r="N149" s="372" t="str">
        <v/>
      </c>
      <c r="O149" s="372" t="str">
        <v/>
      </c>
      <c r="P149" s="372" t="str">
        <v/>
      </c>
      <c r="Q149" s="372" t="str">
        <v/>
      </c>
      <c r="R149" s="372" t="str">
        <v/>
      </c>
      <c r="S149" s="372" t="str">
        <v/>
      </c>
      <c r="T149" s="372" t="str">
        <v/>
      </c>
      <c r="U149" s="372" t="str">
        <v/>
      </c>
      <c r="V149" s="372" t="str">
        <v/>
      </c>
      <c r="W149" s="372" t="str">
        <v/>
      </c>
      <c r="X149" s="372" t="str">
        <v/>
      </c>
      <c r="Y149" s="372" t="str">
        <v/>
      </c>
      <c r="Z149" s="372" t="str">
        <v/>
      </c>
      <c r="AA149" s="372" t="str">
        <v/>
      </c>
      <c r="AB149" s="372"/>
      <c r="AC149" s="372"/>
      <c r="AD149" s="372" t="str">
        <v/>
      </c>
      <c r="AE149" s="372"/>
      <c r="AF149" s="372"/>
      <c r="AG149" s="376" t="str">
        <v/>
      </c>
      <c r="AH149" s="372"/>
      <c r="AI149" s="372"/>
      <c r="AJ149" s="372" t="str">
        <v/>
      </c>
      <c r="AK149" s="372"/>
      <c r="AL149" s="372"/>
      <c r="AM149" s="377" t="str">
        <v/>
      </c>
      <c r="AN149" s="378" t="str">
        <v/>
      </c>
      <c r="AO149" s="379" t="str">
        <v/>
      </c>
      <c r="AP149" s="379" t="str">
        <v/>
      </c>
      <c r="AQ149" s="376" t="str">
        <v/>
      </c>
      <c r="AR149" s="376" t="str">
        <v/>
      </c>
      <c r="AS149" s="372" t="str">
        <v/>
      </c>
      <c r="AT149" s="379" t="str">
        <v/>
      </c>
      <c r="AU149" s="380" t="str">
        <v/>
      </c>
      <c r="AV149" s="380" t="str">
        <v/>
      </c>
      <c r="AW149" s="380" t="str">
        <v/>
      </c>
      <c r="AX149" s="380" t="str">
        <v/>
      </c>
      <c r="AY149" s="380" t="str">
        <v/>
      </c>
      <c r="AZ149" s="380"/>
      <c r="BA149" s="380"/>
      <c r="BB149" s="380" t="str">
        <v/>
      </c>
      <c r="BC149" s="380"/>
      <c r="BD149" s="380"/>
      <c r="BE149" s="380" t="str">
        <v/>
      </c>
      <c r="BF149" s="380"/>
      <c r="BG149" s="380"/>
      <c r="BH149" s="380" t="str">
        <v/>
      </c>
      <c r="BI149" s="380"/>
      <c r="BJ149" s="380"/>
      <c r="BK149" s="380" t="str">
        <v/>
      </c>
      <c r="BL149" s="380" t="str">
        <v/>
      </c>
      <c r="BM149" s="380" t="str">
        <v/>
      </c>
      <c r="BN149" s="381" t="str">
        <v/>
      </c>
      <c r="BO149" s="380" t="str">
        <v/>
      </c>
      <c r="BP149" s="380" t="str">
        <v/>
      </c>
      <c r="BQ149" s="380" t="str">
        <v/>
      </c>
      <c r="BR149" s="381" t="str">
        <v/>
      </c>
      <c r="BS149" s="380" t="str">
        <v/>
      </c>
      <c r="BT149" s="380" t="str">
        <v/>
      </c>
      <c r="BU149" s="380" t="str">
        <v/>
      </c>
      <c r="BV149" s="380" t="str">
        <v/>
      </c>
      <c r="BW149" s="380" t="str">
        <v/>
      </c>
      <c r="BX149" s="380"/>
      <c r="BY149" s="380"/>
      <c r="BZ149" s="380" t="str">
        <v/>
      </c>
      <c r="CA149" s="380"/>
      <c r="CB149" s="380"/>
      <c r="CC149" s="380" t="str">
        <v/>
      </c>
      <c r="CD149" s="380"/>
      <c r="CE149" s="380"/>
      <c r="CF149" s="380" t="str">
        <v/>
      </c>
      <c r="CG149" s="380"/>
      <c r="CH149" s="380"/>
      <c r="CI149" s="380" t="str">
        <v/>
      </c>
      <c r="CJ149" s="380" t="str">
        <v/>
      </c>
      <c r="CK149" s="380" t="str">
        <v/>
      </c>
      <c r="CL149" s="381" t="str">
        <v/>
      </c>
      <c r="CM149" s="380" t="str">
        <v/>
      </c>
      <c r="CN149" s="380" t="str">
        <v/>
      </c>
      <c r="CO149" s="380" t="str">
        <v/>
      </c>
      <c r="CP149" s="381" t="str">
        <v/>
      </c>
      <c r="CQ149" s="380" t="str">
        <v/>
      </c>
      <c r="CR149" s="380" t="str">
        <v/>
      </c>
      <c r="CS149" s="380" t="str">
        <v/>
      </c>
      <c r="CT149" s="380" t="str">
        <v/>
      </c>
      <c r="CU149" s="380" t="str">
        <v/>
      </c>
      <c r="CV149" s="380"/>
      <c r="CW149" s="380"/>
      <c r="CX149" s="380" t="str">
        <v/>
      </c>
      <c r="CY149" s="380"/>
      <c r="CZ149" s="380"/>
      <c r="DA149" s="380" t="str">
        <v/>
      </c>
      <c r="DB149" s="380"/>
      <c r="DC149" s="380"/>
      <c r="DD149" s="380" t="str">
        <v/>
      </c>
      <c r="DE149" s="380"/>
      <c r="DF149" s="380"/>
      <c r="DG149" s="380" t="str">
        <v/>
      </c>
      <c r="DH149" s="380" t="str">
        <v/>
      </c>
      <c r="DI149" s="380" t="str">
        <v/>
      </c>
      <c r="DJ149" s="381" t="str">
        <v/>
      </c>
      <c r="DK149" s="380" t="str">
        <v/>
      </c>
      <c r="DL149" s="380" t="str">
        <v/>
      </c>
      <c r="DM149" s="380" t="str">
        <v/>
      </c>
      <c r="DN149" s="381" t="str">
        <v/>
      </c>
      <c r="DO149" s="380" t="str">
        <v/>
      </c>
      <c r="DP149" s="380" t="str">
        <v/>
      </c>
      <c r="DQ149" s="380" t="str">
        <v/>
      </c>
      <c r="DR149" s="380" t="str">
        <v/>
      </c>
      <c r="DS149" s="380" t="str">
        <v/>
      </c>
      <c r="DT149" s="380"/>
      <c r="DU149" s="380"/>
      <c r="DV149" s="380" t="str">
        <v/>
      </c>
      <c r="DW149" s="380"/>
      <c r="DX149" s="380"/>
      <c r="DY149" s="380" t="str">
        <v/>
      </c>
      <c r="DZ149" s="380"/>
      <c r="EA149" s="380"/>
      <c r="EB149" s="380" t="str">
        <v/>
      </c>
      <c r="EC149" s="380"/>
      <c r="ED149" s="380"/>
      <c r="EE149" s="380" t="str">
        <v/>
      </c>
      <c r="EF149" s="380" t="str">
        <v/>
      </c>
      <c r="EG149" s="380" t="str">
        <v/>
      </c>
      <c r="EH149" s="381" t="str">
        <v/>
      </c>
      <c r="EI149" s="380" t="str">
        <v/>
      </c>
      <c r="EJ149" s="380" t="str">
        <v/>
      </c>
      <c r="EK149" s="380" t="str">
        <v/>
      </c>
      <c r="EL149" s="381" t="str">
        <v/>
      </c>
      <c r="EM149" s="382" t="str">
        <v/>
      </c>
      <c r="EN149" s="382" t="str">
        <v/>
      </c>
      <c r="EO149" s="382" t="str">
        <v/>
      </c>
    </row>
    <row r="150" spans="1:145" ht="15.6">
      <c r="A150" s="372" t="str">
        <v/>
      </c>
      <c r="B150" s="373" t="str">
        <v/>
      </c>
      <c r="C150" s="372"/>
      <c r="D150" s="374" t="str">
        <v/>
      </c>
      <c r="E150" s="374" t="str">
        <v/>
      </c>
      <c r="F150" s="374" t="str">
        <v/>
      </c>
      <c r="G150" s="375" t="str">
        <v/>
      </c>
      <c r="H150" s="375" t="str">
        <v/>
      </c>
      <c r="I150" s="375" t="str">
        <v/>
      </c>
      <c r="J150" s="375" t="str">
        <v/>
      </c>
      <c r="K150" s="375" t="str">
        <v/>
      </c>
      <c r="L150" s="375" t="str">
        <v/>
      </c>
      <c r="M150" s="372" t="str">
        <v/>
      </c>
      <c r="N150" s="372" t="str">
        <v/>
      </c>
      <c r="O150" s="372" t="str">
        <v/>
      </c>
      <c r="P150" s="372" t="str">
        <v/>
      </c>
      <c r="Q150" s="372" t="str">
        <v/>
      </c>
      <c r="R150" s="372" t="str">
        <v/>
      </c>
      <c r="S150" s="372" t="str">
        <v/>
      </c>
      <c r="T150" s="372" t="str">
        <v/>
      </c>
      <c r="U150" s="372" t="str">
        <v/>
      </c>
      <c r="V150" s="372" t="str">
        <v/>
      </c>
      <c r="W150" s="372" t="str">
        <v/>
      </c>
      <c r="X150" s="372" t="str">
        <v/>
      </c>
      <c r="Y150" s="372" t="str">
        <v/>
      </c>
      <c r="Z150" s="372" t="str">
        <v/>
      </c>
      <c r="AA150" s="372" t="str">
        <v/>
      </c>
      <c r="AB150" s="372"/>
      <c r="AC150" s="372"/>
      <c r="AD150" s="372" t="str">
        <v/>
      </c>
      <c r="AE150" s="372"/>
      <c r="AF150" s="372"/>
      <c r="AG150" s="376" t="str">
        <v/>
      </c>
      <c r="AH150" s="372"/>
      <c r="AI150" s="372"/>
      <c r="AJ150" s="372" t="str">
        <v/>
      </c>
      <c r="AK150" s="372"/>
      <c r="AL150" s="372"/>
      <c r="AM150" s="377" t="str">
        <v/>
      </c>
      <c r="AN150" s="378" t="str">
        <v/>
      </c>
      <c r="AO150" s="379" t="str">
        <v/>
      </c>
      <c r="AP150" s="379" t="str">
        <v/>
      </c>
      <c r="AQ150" s="376" t="str">
        <v/>
      </c>
      <c r="AR150" s="376" t="str">
        <v/>
      </c>
      <c r="AS150" s="372" t="str">
        <v/>
      </c>
      <c r="AT150" s="379" t="str">
        <v/>
      </c>
      <c r="AU150" s="380" t="str">
        <v/>
      </c>
      <c r="AV150" s="380" t="str">
        <v/>
      </c>
      <c r="AW150" s="380" t="str">
        <v/>
      </c>
      <c r="AX150" s="380" t="str">
        <v/>
      </c>
      <c r="AY150" s="380" t="str">
        <v/>
      </c>
      <c r="AZ150" s="380"/>
      <c r="BA150" s="380"/>
      <c r="BB150" s="380" t="str">
        <v/>
      </c>
      <c r="BC150" s="380"/>
      <c r="BD150" s="380"/>
      <c r="BE150" s="380" t="str">
        <v/>
      </c>
      <c r="BF150" s="380"/>
      <c r="BG150" s="380"/>
      <c r="BH150" s="380" t="str">
        <v/>
      </c>
      <c r="BI150" s="380"/>
      <c r="BJ150" s="380"/>
      <c r="BK150" s="380" t="str">
        <v/>
      </c>
      <c r="BL150" s="380" t="str">
        <v/>
      </c>
      <c r="BM150" s="380" t="str">
        <v/>
      </c>
      <c r="BN150" s="381" t="str">
        <v/>
      </c>
      <c r="BO150" s="380" t="str">
        <v/>
      </c>
      <c r="BP150" s="380" t="str">
        <v/>
      </c>
      <c r="BQ150" s="380" t="str">
        <v/>
      </c>
      <c r="BR150" s="381" t="str">
        <v/>
      </c>
      <c r="BS150" s="380" t="str">
        <v/>
      </c>
      <c r="BT150" s="380" t="str">
        <v/>
      </c>
      <c r="BU150" s="380" t="str">
        <v/>
      </c>
      <c r="BV150" s="380" t="str">
        <v/>
      </c>
      <c r="BW150" s="380" t="str">
        <v/>
      </c>
      <c r="BX150" s="380"/>
      <c r="BY150" s="380"/>
      <c r="BZ150" s="380" t="str">
        <v/>
      </c>
      <c r="CA150" s="380"/>
      <c r="CB150" s="380"/>
      <c r="CC150" s="380" t="str">
        <v/>
      </c>
      <c r="CD150" s="380"/>
      <c r="CE150" s="380"/>
      <c r="CF150" s="380" t="str">
        <v/>
      </c>
      <c r="CG150" s="380"/>
      <c r="CH150" s="380"/>
      <c r="CI150" s="380" t="str">
        <v/>
      </c>
      <c r="CJ150" s="380" t="str">
        <v/>
      </c>
      <c r="CK150" s="380" t="str">
        <v/>
      </c>
      <c r="CL150" s="381" t="str">
        <v/>
      </c>
      <c r="CM150" s="380" t="str">
        <v/>
      </c>
      <c r="CN150" s="380" t="str">
        <v/>
      </c>
      <c r="CO150" s="380" t="str">
        <v/>
      </c>
      <c r="CP150" s="381" t="str">
        <v/>
      </c>
      <c r="CQ150" s="380" t="str">
        <v/>
      </c>
      <c r="CR150" s="380" t="str">
        <v/>
      </c>
      <c r="CS150" s="380" t="str">
        <v/>
      </c>
      <c r="CT150" s="380" t="str">
        <v/>
      </c>
      <c r="CU150" s="380" t="str">
        <v/>
      </c>
      <c r="CV150" s="380"/>
      <c r="CW150" s="380"/>
      <c r="CX150" s="380" t="str">
        <v/>
      </c>
      <c r="CY150" s="380"/>
      <c r="CZ150" s="380"/>
      <c r="DA150" s="380" t="str">
        <v/>
      </c>
      <c r="DB150" s="380"/>
      <c r="DC150" s="380"/>
      <c r="DD150" s="380" t="str">
        <v/>
      </c>
      <c r="DE150" s="380"/>
      <c r="DF150" s="380"/>
      <c r="DG150" s="380" t="str">
        <v/>
      </c>
      <c r="DH150" s="380" t="str">
        <v/>
      </c>
      <c r="DI150" s="380" t="str">
        <v/>
      </c>
      <c r="DJ150" s="381" t="str">
        <v/>
      </c>
      <c r="DK150" s="380" t="str">
        <v/>
      </c>
      <c r="DL150" s="380" t="str">
        <v/>
      </c>
      <c r="DM150" s="380" t="str">
        <v/>
      </c>
      <c r="DN150" s="381" t="str">
        <v/>
      </c>
      <c r="DO150" s="380" t="str">
        <v/>
      </c>
      <c r="DP150" s="380" t="str">
        <v/>
      </c>
      <c r="DQ150" s="380" t="str">
        <v/>
      </c>
      <c r="DR150" s="380" t="str">
        <v/>
      </c>
      <c r="DS150" s="380" t="str">
        <v/>
      </c>
      <c r="DT150" s="380"/>
      <c r="DU150" s="380"/>
      <c r="DV150" s="380" t="str">
        <v/>
      </c>
      <c r="DW150" s="380"/>
      <c r="DX150" s="380"/>
      <c r="DY150" s="380" t="str">
        <v/>
      </c>
      <c r="DZ150" s="380"/>
      <c r="EA150" s="380"/>
      <c r="EB150" s="380" t="str">
        <v/>
      </c>
      <c r="EC150" s="380"/>
      <c r="ED150" s="380"/>
      <c r="EE150" s="380" t="str">
        <v/>
      </c>
      <c r="EF150" s="380" t="str">
        <v/>
      </c>
      <c r="EG150" s="380" t="str">
        <v/>
      </c>
      <c r="EH150" s="381" t="str">
        <v/>
      </c>
      <c r="EI150" s="380" t="str">
        <v/>
      </c>
      <c r="EJ150" s="380" t="str">
        <v/>
      </c>
      <c r="EK150" s="380" t="str">
        <v/>
      </c>
      <c r="EL150" s="381" t="str">
        <v/>
      </c>
      <c r="EM150" s="382" t="str">
        <v/>
      </c>
      <c r="EN150" s="382" t="str">
        <v/>
      </c>
      <c r="EO150" s="382" t="str">
        <v/>
      </c>
    </row>
    <row r="151" spans="1:145" ht="15.6">
      <c r="A151" s="372" t="str">
        <v/>
      </c>
      <c r="B151" s="373" t="str">
        <v/>
      </c>
      <c r="C151" s="372"/>
      <c r="D151" s="374" t="str">
        <v/>
      </c>
      <c r="E151" s="374" t="str">
        <v/>
      </c>
      <c r="F151" s="374" t="str">
        <v/>
      </c>
      <c r="G151" s="375" t="str">
        <v/>
      </c>
      <c r="H151" s="375" t="str">
        <v/>
      </c>
      <c r="I151" s="375" t="str">
        <v/>
      </c>
      <c r="J151" s="375" t="str">
        <v/>
      </c>
      <c r="K151" s="375" t="str">
        <v/>
      </c>
      <c r="L151" s="375" t="str">
        <v/>
      </c>
      <c r="M151" s="372" t="str">
        <v/>
      </c>
      <c r="N151" s="372" t="str">
        <v/>
      </c>
      <c r="O151" s="372" t="str">
        <v/>
      </c>
      <c r="P151" s="372" t="str">
        <v/>
      </c>
      <c r="Q151" s="372" t="str">
        <v/>
      </c>
      <c r="R151" s="372" t="str">
        <v/>
      </c>
      <c r="S151" s="372" t="str">
        <v/>
      </c>
      <c r="T151" s="372" t="str">
        <v/>
      </c>
      <c r="U151" s="372" t="str">
        <v/>
      </c>
      <c r="V151" s="372" t="str">
        <v/>
      </c>
      <c r="W151" s="372" t="str">
        <v/>
      </c>
      <c r="X151" s="372" t="str">
        <v/>
      </c>
      <c r="Y151" s="372" t="str">
        <v/>
      </c>
      <c r="Z151" s="372" t="str">
        <v/>
      </c>
      <c r="AA151" s="372" t="str">
        <v/>
      </c>
      <c r="AB151" s="372"/>
      <c r="AC151" s="372"/>
      <c r="AD151" s="372" t="str">
        <v/>
      </c>
      <c r="AE151" s="372"/>
      <c r="AF151" s="372"/>
      <c r="AG151" s="376" t="str">
        <v/>
      </c>
      <c r="AH151" s="372"/>
      <c r="AI151" s="372"/>
      <c r="AJ151" s="372" t="str">
        <v/>
      </c>
      <c r="AK151" s="372"/>
      <c r="AL151" s="372"/>
      <c r="AM151" s="377" t="str">
        <v/>
      </c>
      <c r="AN151" s="378" t="str">
        <v/>
      </c>
      <c r="AO151" s="379" t="str">
        <v/>
      </c>
      <c r="AP151" s="379" t="str">
        <v/>
      </c>
      <c r="AQ151" s="376" t="str">
        <v/>
      </c>
      <c r="AR151" s="376" t="str">
        <v/>
      </c>
      <c r="AS151" s="372" t="str">
        <v/>
      </c>
      <c r="AT151" s="379" t="str">
        <v/>
      </c>
      <c r="AU151" s="380" t="str">
        <v/>
      </c>
      <c r="AV151" s="380" t="str">
        <v/>
      </c>
      <c r="AW151" s="380" t="str">
        <v/>
      </c>
      <c r="AX151" s="380" t="str">
        <v/>
      </c>
      <c r="AY151" s="380" t="str">
        <v/>
      </c>
      <c r="AZ151" s="380"/>
      <c r="BA151" s="380"/>
      <c r="BB151" s="380" t="str">
        <v/>
      </c>
      <c r="BC151" s="380"/>
      <c r="BD151" s="380"/>
      <c r="BE151" s="380" t="str">
        <v/>
      </c>
      <c r="BF151" s="380"/>
      <c r="BG151" s="380"/>
      <c r="BH151" s="380" t="str">
        <v/>
      </c>
      <c r="BI151" s="380"/>
      <c r="BJ151" s="380"/>
      <c r="BK151" s="380" t="str">
        <v/>
      </c>
      <c r="BL151" s="380" t="str">
        <v/>
      </c>
      <c r="BM151" s="380" t="str">
        <v/>
      </c>
      <c r="BN151" s="381" t="str">
        <v/>
      </c>
      <c r="BO151" s="380" t="str">
        <v/>
      </c>
      <c r="BP151" s="380" t="str">
        <v/>
      </c>
      <c r="BQ151" s="380" t="str">
        <v/>
      </c>
      <c r="BR151" s="381" t="str">
        <v/>
      </c>
      <c r="BS151" s="380" t="str">
        <v/>
      </c>
      <c r="BT151" s="380" t="str">
        <v/>
      </c>
      <c r="BU151" s="380" t="str">
        <v/>
      </c>
      <c r="BV151" s="380" t="str">
        <v/>
      </c>
      <c r="BW151" s="380" t="str">
        <v/>
      </c>
      <c r="BX151" s="380"/>
      <c r="BY151" s="380"/>
      <c r="BZ151" s="380" t="str">
        <v/>
      </c>
      <c r="CA151" s="380"/>
      <c r="CB151" s="380"/>
      <c r="CC151" s="380" t="str">
        <v/>
      </c>
      <c r="CD151" s="380"/>
      <c r="CE151" s="380"/>
      <c r="CF151" s="380" t="str">
        <v/>
      </c>
      <c r="CG151" s="380"/>
      <c r="CH151" s="380"/>
      <c r="CI151" s="380" t="str">
        <v/>
      </c>
      <c r="CJ151" s="380" t="str">
        <v/>
      </c>
      <c r="CK151" s="380" t="str">
        <v/>
      </c>
      <c r="CL151" s="381" t="str">
        <v/>
      </c>
      <c r="CM151" s="380" t="str">
        <v/>
      </c>
      <c r="CN151" s="380" t="str">
        <v/>
      </c>
      <c r="CO151" s="380" t="str">
        <v/>
      </c>
      <c r="CP151" s="381" t="str">
        <v/>
      </c>
      <c r="CQ151" s="380" t="str">
        <v/>
      </c>
      <c r="CR151" s="380" t="str">
        <v/>
      </c>
      <c r="CS151" s="380" t="str">
        <v/>
      </c>
      <c r="CT151" s="380" t="str">
        <v/>
      </c>
      <c r="CU151" s="380" t="str">
        <v/>
      </c>
      <c r="CV151" s="380"/>
      <c r="CW151" s="380"/>
      <c r="CX151" s="380" t="str">
        <v/>
      </c>
      <c r="CY151" s="380"/>
      <c r="CZ151" s="380"/>
      <c r="DA151" s="380" t="str">
        <v/>
      </c>
      <c r="DB151" s="380"/>
      <c r="DC151" s="380"/>
      <c r="DD151" s="380" t="str">
        <v/>
      </c>
      <c r="DE151" s="380"/>
      <c r="DF151" s="380"/>
      <c r="DG151" s="380" t="str">
        <v/>
      </c>
      <c r="DH151" s="380" t="str">
        <v/>
      </c>
      <c r="DI151" s="380" t="str">
        <v/>
      </c>
      <c r="DJ151" s="381" t="str">
        <v/>
      </c>
      <c r="DK151" s="380" t="str">
        <v/>
      </c>
      <c r="DL151" s="380" t="str">
        <v/>
      </c>
      <c r="DM151" s="380" t="str">
        <v/>
      </c>
      <c r="DN151" s="381" t="str">
        <v/>
      </c>
      <c r="DO151" s="380" t="str">
        <v/>
      </c>
      <c r="DP151" s="380" t="str">
        <v/>
      </c>
      <c r="DQ151" s="380" t="str">
        <v/>
      </c>
      <c r="DR151" s="380" t="str">
        <v/>
      </c>
      <c r="DS151" s="380" t="str">
        <v/>
      </c>
      <c r="DT151" s="380"/>
      <c r="DU151" s="380"/>
      <c r="DV151" s="380" t="str">
        <v/>
      </c>
      <c r="DW151" s="380"/>
      <c r="DX151" s="380"/>
      <c r="DY151" s="380" t="str">
        <v/>
      </c>
      <c r="DZ151" s="380"/>
      <c r="EA151" s="380"/>
      <c r="EB151" s="380" t="str">
        <v/>
      </c>
      <c r="EC151" s="380"/>
      <c r="ED151" s="380"/>
      <c r="EE151" s="380" t="str">
        <v/>
      </c>
      <c r="EF151" s="380" t="str">
        <v/>
      </c>
      <c r="EG151" s="380" t="str">
        <v/>
      </c>
      <c r="EH151" s="381" t="str">
        <v/>
      </c>
      <c r="EI151" s="380" t="str">
        <v/>
      </c>
      <c r="EJ151" s="380" t="str">
        <v/>
      </c>
      <c r="EK151" s="380" t="str">
        <v/>
      </c>
      <c r="EL151" s="381" t="str">
        <v/>
      </c>
      <c r="EM151" s="382" t="str">
        <v/>
      </c>
      <c r="EN151" s="382" t="str">
        <v/>
      </c>
      <c r="EO151" s="382" t="str">
        <v/>
      </c>
    </row>
    <row r="152" spans="1:145" ht="15.6">
      <c r="A152" s="372" t="str">
        <v/>
      </c>
      <c r="B152" s="373" t="str">
        <v/>
      </c>
      <c r="C152" s="372"/>
      <c r="D152" s="374" t="str">
        <v/>
      </c>
      <c r="E152" s="374" t="str">
        <v/>
      </c>
      <c r="F152" s="374" t="str">
        <v/>
      </c>
      <c r="G152" s="375" t="str">
        <v/>
      </c>
      <c r="H152" s="375" t="str">
        <v/>
      </c>
      <c r="I152" s="375" t="str">
        <v/>
      </c>
      <c r="J152" s="375" t="str">
        <v/>
      </c>
      <c r="K152" s="375" t="str">
        <v/>
      </c>
      <c r="L152" s="375" t="str">
        <v/>
      </c>
      <c r="M152" s="372" t="str">
        <v/>
      </c>
      <c r="N152" s="372" t="str">
        <v/>
      </c>
      <c r="O152" s="372" t="str">
        <v/>
      </c>
      <c r="P152" s="372" t="str">
        <v/>
      </c>
      <c r="Q152" s="372" t="str">
        <v/>
      </c>
      <c r="R152" s="372" t="str">
        <v/>
      </c>
      <c r="S152" s="372" t="str">
        <v/>
      </c>
      <c r="T152" s="372" t="str">
        <v/>
      </c>
      <c r="U152" s="372" t="str">
        <v/>
      </c>
      <c r="V152" s="372" t="str">
        <v/>
      </c>
      <c r="W152" s="372" t="str">
        <v/>
      </c>
      <c r="X152" s="372" t="str">
        <v/>
      </c>
      <c r="Y152" s="372" t="str">
        <v/>
      </c>
      <c r="Z152" s="372" t="str">
        <v/>
      </c>
      <c r="AA152" s="372" t="str">
        <v/>
      </c>
      <c r="AB152" s="372"/>
      <c r="AC152" s="372"/>
      <c r="AD152" s="372" t="str">
        <v/>
      </c>
      <c r="AE152" s="372"/>
      <c r="AF152" s="372"/>
      <c r="AG152" s="376" t="str">
        <v/>
      </c>
      <c r="AH152" s="372"/>
      <c r="AI152" s="372"/>
      <c r="AJ152" s="372" t="str">
        <v/>
      </c>
      <c r="AK152" s="372"/>
      <c r="AL152" s="372"/>
      <c r="AM152" s="377" t="str">
        <v/>
      </c>
      <c r="AN152" s="378" t="str">
        <v/>
      </c>
      <c r="AO152" s="379" t="str">
        <v/>
      </c>
      <c r="AP152" s="379" t="str">
        <v/>
      </c>
      <c r="AQ152" s="376" t="str">
        <v/>
      </c>
      <c r="AR152" s="376" t="str">
        <v/>
      </c>
      <c r="AS152" s="372" t="str">
        <v/>
      </c>
      <c r="AT152" s="379" t="str">
        <v/>
      </c>
      <c r="AU152" s="380" t="str">
        <v/>
      </c>
      <c r="AV152" s="380" t="str">
        <v/>
      </c>
      <c r="AW152" s="380" t="str">
        <v/>
      </c>
      <c r="AX152" s="380" t="str">
        <v/>
      </c>
      <c r="AY152" s="380" t="str">
        <v/>
      </c>
      <c r="AZ152" s="380"/>
      <c r="BA152" s="380"/>
      <c r="BB152" s="380" t="str">
        <v/>
      </c>
      <c r="BC152" s="380"/>
      <c r="BD152" s="380"/>
      <c r="BE152" s="380" t="str">
        <v/>
      </c>
      <c r="BF152" s="380"/>
      <c r="BG152" s="380"/>
      <c r="BH152" s="380" t="str">
        <v/>
      </c>
      <c r="BI152" s="380"/>
      <c r="BJ152" s="380"/>
      <c r="BK152" s="380" t="str">
        <v/>
      </c>
      <c r="BL152" s="380" t="str">
        <v/>
      </c>
      <c r="BM152" s="380" t="str">
        <v/>
      </c>
      <c r="BN152" s="381" t="str">
        <v/>
      </c>
      <c r="BO152" s="380" t="str">
        <v/>
      </c>
      <c r="BP152" s="380" t="str">
        <v/>
      </c>
      <c r="BQ152" s="380" t="str">
        <v/>
      </c>
      <c r="BR152" s="381" t="str">
        <v/>
      </c>
      <c r="BS152" s="380" t="str">
        <v/>
      </c>
      <c r="BT152" s="380" t="str">
        <v/>
      </c>
      <c r="BU152" s="380" t="str">
        <v/>
      </c>
      <c r="BV152" s="380" t="str">
        <v/>
      </c>
      <c r="BW152" s="380" t="str">
        <v/>
      </c>
      <c r="BX152" s="380"/>
      <c r="BY152" s="380"/>
      <c r="BZ152" s="380" t="str">
        <v/>
      </c>
      <c r="CA152" s="380"/>
      <c r="CB152" s="380"/>
      <c r="CC152" s="380" t="str">
        <v/>
      </c>
      <c r="CD152" s="380"/>
      <c r="CE152" s="380"/>
      <c r="CF152" s="380" t="str">
        <v/>
      </c>
      <c r="CG152" s="380"/>
      <c r="CH152" s="380"/>
      <c r="CI152" s="380" t="str">
        <v/>
      </c>
      <c r="CJ152" s="380" t="str">
        <v/>
      </c>
      <c r="CK152" s="380" t="str">
        <v/>
      </c>
      <c r="CL152" s="381" t="str">
        <v/>
      </c>
      <c r="CM152" s="380" t="str">
        <v/>
      </c>
      <c r="CN152" s="380" t="str">
        <v/>
      </c>
      <c r="CO152" s="380" t="str">
        <v/>
      </c>
      <c r="CP152" s="381" t="str">
        <v/>
      </c>
      <c r="CQ152" s="380" t="str">
        <v/>
      </c>
      <c r="CR152" s="380" t="str">
        <v/>
      </c>
      <c r="CS152" s="380" t="str">
        <v/>
      </c>
      <c r="CT152" s="380" t="str">
        <v/>
      </c>
      <c r="CU152" s="380" t="str">
        <v/>
      </c>
      <c r="CV152" s="380"/>
      <c r="CW152" s="380"/>
      <c r="CX152" s="380" t="str">
        <v/>
      </c>
      <c r="CY152" s="380"/>
      <c r="CZ152" s="380"/>
      <c r="DA152" s="380" t="str">
        <v/>
      </c>
      <c r="DB152" s="380"/>
      <c r="DC152" s="380"/>
      <c r="DD152" s="380" t="str">
        <v/>
      </c>
      <c r="DE152" s="380"/>
      <c r="DF152" s="380"/>
      <c r="DG152" s="380" t="str">
        <v/>
      </c>
      <c r="DH152" s="380" t="str">
        <v/>
      </c>
      <c r="DI152" s="380" t="str">
        <v/>
      </c>
      <c r="DJ152" s="381" t="str">
        <v/>
      </c>
      <c r="DK152" s="380" t="str">
        <v/>
      </c>
      <c r="DL152" s="380" t="str">
        <v/>
      </c>
      <c r="DM152" s="380" t="str">
        <v/>
      </c>
      <c r="DN152" s="381" t="str">
        <v/>
      </c>
      <c r="DO152" s="380" t="str">
        <v/>
      </c>
      <c r="DP152" s="380" t="str">
        <v/>
      </c>
      <c r="DQ152" s="380" t="str">
        <v/>
      </c>
      <c r="DR152" s="380" t="str">
        <v/>
      </c>
      <c r="DS152" s="380" t="str">
        <v/>
      </c>
      <c r="DT152" s="380"/>
      <c r="DU152" s="380"/>
      <c r="DV152" s="380" t="str">
        <v/>
      </c>
      <c r="DW152" s="380"/>
      <c r="DX152" s="380"/>
      <c r="DY152" s="380" t="str">
        <v/>
      </c>
      <c r="DZ152" s="380"/>
      <c r="EA152" s="380"/>
      <c r="EB152" s="380" t="str">
        <v/>
      </c>
      <c r="EC152" s="380"/>
      <c r="ED152" s="380"/>
      <c r="EE152" s="380" t="str">
        <v/>
      </c>
      <c r="EF152" s="380" t="str">
        <v/>
      </c>
      <c r="EG152" s="380" t="str">
        <v/>
      </c>
      <c r="EH152" s="381" t="str">
        <v/>
      </c>
      <c r="EI152" s="380" t="str">
        <v/>
      </c>
      <c r="EJ152" s="380" t="str">
        <v/>
      </c>
      <c r="EK152" s="380" t="str">
        <v/>
      </c>
      <c r="EL152" s="381" t="str">
        <v/>
      </c>
      <c r="EM152" s="382" t="str">
        <v/>
      </c>
      <c r="EN152" s="382" t="str">
        <v/>
      </c>
      <c r="EO152" s="382" t="str">
        <v/>
      </c>
    </row>
    <row r="153" spans="1:145" ht="15.6">
      <c r="A153" s="372" t="str">
        <v/>
      </c>
      <c r="B153" s="373" t="str">
        <v/>
      </c>
      <c r="C153" s="372"/>
      <c r="D153" s="374" t="str">
        <v/>
      </c>
      <c r="E153" s="374" t="str">
        <v/>
      </c>
      <c r="F153" s="374" t="str">
        <v/>
      </c>
      <c r="G153" s="375" t="str">
        <v/>
      </c>
      <c r="H153" s="375" t="str">
        <v/>
      </c>
      <c r="I153" s="375" t="str">
        <v/>
      </c>
      <c r="J153" s="375" t="str">
        <v/>
      </c>
      <c r="K153" s="375" t="str">
        <v/>
      </c>
      <c r="L153" s="375" t="str">
        <v/>
      </c>
      <c r="M153" s="372" t="str">
        <v/>
      </c>
      <c r="N153" s="372" t="str">
        <v/>
      </c>
      <c r="O153" s="372" t="str">
        <v/>
      </c>
      <c r="P153" s="372" t="str">
        <v/>
      </c>
      <c r="Q153" s="372" t="str">
        <v/>
      </c>
      <c r="R153" s="372" t="str">
        <v/>
      </c>
      <c r="S153" s="372" t="str">
        <v/>
      </c>
      <c r="T153" s="372" t="str">
        <v/>
      </c>
      <c r="U153" s="372" t="str">
        <v/>
      </c>
      <c r="V153" s="372" t="str">
        <v/>
      </c>
      <c r="W153" s="372" t="str">
        <v/>
      </c>
      <c r="X153" s="372" t="str">
        <v/>
      </c>
      <c r="Y153" s="372" t="str">
        <v/>
      </c>
      <c r="Z153" s="372" t="str">
        <v/>
      </c>
      <c r="AA153" s="372" t="str">
        <v/>
      </c>
      <c r="AB153" s="372"/>
      <c r="AC153" s="372"/>
      <c r="AD153" s="372" t="str">
        <v/>
      </c>
      <c r="AE153" s="372"/>
      <c r="AF153" s="372"/>
      <c r="AG153" s="376" t="str">
        <v/>
      </c>
      <c r="AH153" s="372"/>
      <c r="AI153" s="372"/>
      <c r="AJ153" s="372" t="str">
        <v/>
      </c>
      <c r="AK153" s="372"/>
      <c r="AL153" s="372"/>
      <c r="AM153" s="377" t="str">
        <v/>
      </c>
      <c r="AN153" s="378" t="str">
        <v/>
      </c>
      <c r="AO153" s="379" t="str">
        <v/>
      </c>
      <c r="AP153" s="379" t="str">
        <v/>
      </c>
      <c r="AQ153" s="376" t="str">
        <v/>
      </c>
      <c r="AR153" s="376" t="str">
        <v/>
      </c>
      <c r="AS153" s="372" t="str">
        <v/>
      </c>
      <c r="AT153" s="379" t="str">
        <v/>
      </c>
      <c r="AU153" s="380" t="str">
        <v/>
      </c>
      <c r="AV153" s="380" t="str">
        <v/>
      </c>
      <c r="AW153" s="380" t="str">
        <v/>
      </c>
      <c r="AX153" s="380" t="str">
        <v/>
      </c>
      <c r="AY153" s="380" t="str">
        <v/>
      </c>
      <c r="AZ153" s="380"/>
      <c r="BA153" s="380"/>
      <c r="BB153" s="380" t="str">
        <v/>
      </c>
      <c r="BC153" s="380"/>
      <c r="BD153" s="380"/>
      <c r="BE153" s="380" t="str">
        <v/>
      </c>
      <c r="BF153" s="380"/>
      <c r="BG153" s="380"/>
      <c r="BH153" s="380" t="str">
        <v/>
      </c>
      <c r="BI153" s="380"/>
      <c r="BJ153" s="380"/>
      <c r="BK153" s="380" t="str">
        <v/>
      </c>
      <c r="BL153" s="380" t="str">
        <v/>
      </c>
      <c r="BM153" s="380" t="str">
        <v/>
      </c>
      <c r="BN153" s="381" t="str">
        <v/>
      </c>
      <c r="BO153" s="380" t="str">
        <v/>
      </c>
      <c r="BP153" s="380" t="str">
        <v/>
      </c>
      <c r="BQ153" s="380" t="str">
        <v/>
      </c>
      <c r="BR153" s="381" t="str">
        <v/>
      </c>
      <c r="BS153" s="380" t="str">
        <v/>
      </c>
      <c r="BT153" s="380" t="str">
        <v/>
      </c>
      <c r="BU153" s="380" t="str">
        <v/>
      </c>
      <c r="BV153" s="380" t="str">
        <v/>
      </c>
      <c r="BW153" s="380" t="str">
        <v/>
      </c>
      <c r="BX153" s="380"/>
      <c r="BY153" s="380"/>
      <c r="BZ153" s="380" t="str">
        <v/>
      </c>
      <c r="CA153" s="380"/>
      <c r="CB153" s="380"/>
      <c r="CC153" s="380" t="str">
        <v/>
      </c>
      <c r="CD153" s="380"/>
      <c r="CE153" s="380"/>
      <c r="CF153" s="380" t="str">
        <v/>
      </c>
      <c r="CG153" s="380"/>
      <c r="CH153" s="380"/>
      <c r="CI153" s="380" t="str">
        <v/>
      </c>
      <c r="CJ153" s="380" t="str">
        <v/>
      </c>
      <c r="CK153" s="380" t="str">
        <v/>
      </c>
      <c r="CL153" s="381" t="str">
        <v/>
      </c>
      <c r="CM153" s="380" t="str">
        <v/>
      </c>
      <c r="CN153" s="380" t="str">
        <v/>
      </c>
      <c r="CO153" s="380" t="str">
        <v/>
      </c>
      <c r="CP153" s="381" t="str">
        <v/>
      </c>
      <c r="CQ153" s="380" t="str">
        <v/>
      </c>
      <c r="CR153" s="380" t="str">
        <v/>
      </c>
      <c r="CS153" s="380" t="str">
        <v/>
      </c>
      <c r="CT153" s="380" t="str">
        <v/>
      </c>
      <c r="CU153" s="380" t="str">
        <v/>
      </c>
      <c r="CV153" s="380"/>
      <c r="CW153" s="380"/>
      <c r="CX153" s="380" t="str">
        <v/>
      </c>
      <c r="CY153" s="380"/>
      <c r="CZ153" s="380"/>
      <c r="DA153" s="380" t="str">
        <v/>
      </c>
      <c r="DB153" s="380"/>
      <c r="DC153" s="380"/>
      <c r="DD153" s="380" t="str">
        <v/>
      </c>
      <c r="DE153" s="380"/>
      <c r="DF153" s="380"/>
      <c r="DG153" s="380" t="str">
        <v/>
      </c>
      <c r="DH153" s="380" t="str">
        <v/>
      </c>
      <c r="DI153" s="380" t="str">
        <v/>
      </c>
      <c r="DJ153" s="381" t="str">
        <v/>
      </c>
      <c r="DK153" s="380" t="str">
        <v/>
      </c>
      <c r="DL153" s="380" t="str">
        <v/>
      </c>
      <c r="DM153" s="380" t="str">
        <v/>
      </c>
      <c r="DN153" s="381" t="str">
        <v/>
      </c>
      <c r="DO153" s="380" t="str">
        <v/>
      </c>
      <c r="DP153" s="380" t="str">
        <v/>
      </c>
      <c r="DQ153" s="380" t="str">
        <v/>
      </c>
      <c r="DR153" s="380" t="str">
        <v/>
      </c>
      <c r="DS153" s="380" t="str">
        <v/>
      </c>
      <c r="DT153" s="380"/>
      <c r="DU153" s="380"/>
      <c r="DV153" s="380" t="str">
        <v/>
      </c>
      <c r="DW153" s="380"/>
      <c r="DX153" s="380"/>
      <c r="DY153" s="380" t="str">
        <v/>
      </c>
      <c r="DZ153" s="380"/>
      <c r="EA153" s="380"/>
      <c r="EB153" s="380" t="str">
        <v/>
      </c>
      <c r="EC153" s="380"/>
      <c r="ED153" s="380"/>
      <c r="EE153" s="380" t="str">
        <v/>
      </c>
      <c r="EF153" s="380" t="str">
        <v/>
      </c>
      <c r="EG153" s="380" t="str">
        <v/>
      </c>
      <c r="EH153" s="381" t="str">
        <v/>
      </c>
      <c r="EI153" s="380" t="str">
        <v/>
      </c>
      <c r="EJ153" s="380" t="str">
        <v/>
      </c>
      <c r="EK153" s="380" t="str">
        <v/>
      </c>
      <c r="EL153" s="381" t="str">
        <v/>
      </c>
      <c r="EM153" s="382" t="str">
        <v/>
      </c>
      <c r="EN153" s="382" t="str">
        <v/>
      </c>
      <c r="EO153" s="382" t="str">
        <v/>
      </c>
    </row>
    <row r="154" spans="1:145" ht="15.6">
      <c r="A154" s="372" t="str">
        <v/>
      </c>
      <c r="B154" s="373" t="str">
        <v/>
      </c>
      <c r="C154" s="372"/>
      <c r="D154" s="374" t="str">
        <v/>
      </c>
      <c r="E154" s="374" t="str">
        <v/>
      </c>
      <c r="F154" s="374" t="str">
        <v/>
      </c>
      <c r="G154" s="375" t="str">
        <v/>
      </c>
      <c r="H154" s="375" t="str">
        <v/>
      </c>
      <c r="I154" s="375" t="str">
        <v/>
      </c>
      <c r="J154" s="375" t="str">
        <v/>
      </c>
      <c r="K154" s="375" t="str">
        <v/>
      </c>
      <c r="L154" s="375" t="str">
        <v/>
      </c>
      <c r="M154" s="372" t="str">
        <v/>
      </c>
      <c r="N154" s="372" t="str">
        <v/>
      </c>
      <c r="O154" s="372" t="str">
        <v/>
      </c>
      <c r="P154" s="372" t="str">
        <v/>
      </c>
      <c r="Q154" s="372" t="str">
        <v/>
      </c>
      <c r="R154" s="372" t="str">
        <v/>
      </c>
      <c r="S154" s="372" t="str">
        <v/>
      </c>
      <c r="T154" s="372" t="str">
        <v/>
      </c>
      <c r="U154" s="372" t="str">
        <v/>
      </c>
      <c r="V154" s="372" t="str">
        <v/>
      </c>
      <c r="W154" s="372" t="str">
        <v/>
      </c>
      <c r="X154" s="372" t="str">
        <v/>
      </c>
      <c r="Y154" s="372" t="str">
        <v/>
      </c>
      <c r="Z154" s="372" t="str">
        <v/>
      </c>
      <c r="AA154" s="372" t="str">
        <v/>
      </c>
      <c r="AB154" s="372"/>
      <c r="AC154" s="372"/>
      <c r="AD154" s="372" t="str">
        <v/>
      </c>
      <c r="AE154" s="372"/>
      <c r="AF154" s="372"/>
      <c r="AG154" s="376" t="str">
        <v/>
      </c>
      <c r="AH154" s="372"/>
      <c r="AI154" s="372"/>
      <c r="AJ154" s="372" t="str">
        <v/>
      </c>
      <c r="AK154" s="372"/>
      <c r="AL154" s="372"/>
      <c r="AM154" s="377" t="str">
        <v/>
      </c>
      <c r="AN154" s="378" t="str">
        <v/>
      </c>
      <c r="AO154" s="379" t="str">
        <v/>
      </c>
      <c r="AP154" s="379" t="str">
        <v/>
      </c>
      <c r="AQ154" s="376" t="str">
        <v/>
      </c>
      <c r="AR154" s="376" t="str">
        <v/>
      </c>
      <c r="AS154" s="372" t="str">
        <v/>
      </c>
      <c r="AT154" s="379" t="str">
        <v/>
      </c>
      <c r="AU154" s="380" t="str">
        <v/>
      </c>
      <c r="AV154" s="380" t="str">
        <v/>
      </c>
      <c r="AW154" s="380" t="str">
        <v/>
      </c>
      <c r="AX154" s="380" t="str">
        <v/>
      </c>
      <c r="AY154" s="380" t="str">
        <v/>
      </c>
      <c r="AZ154" s="380"/>
      <c r="BA154" s="380"/>
      <c r="BB154" s="380" t="str">
        <v/>
      </c>
      <c r="BC154" s="380"/>
      <c r="BD154" s="380"/>
      <c r="BE154" s="380" t="str">
        <v/>
      </c>
      <c r="BF154" s="380"/>
      <c r="BG154" s="380"/>
      <c r="BH154" s="380" t="str">
        <v/>
      </c>
      <c r="BI154" s="380"/>
      <c r="BJ154" s="380"/>
      <c r="BK154" s="380" t="str">
        <v/>
      </c>
      <c r="BL154" s="380" t="str">
        <v/>
      </c>
      <c r="BM154" s="380" t="str">
        <v/>
      </c>
      <c r="BN154" s="381" t="str">
        <v/>
      </c>
      <c r="BO154" s="380" t="str">
        <v/>
      </c>
      <c r="BP154" s="380" t="str">
        <v/>
      </c>
      <c r="BQ154" s="380" t="str">
        <v/>
      </c>
      <c r="BR154" s="381" t="str">
        <v/>
      </c>
      <c r="BS154" s="380" t="str">
        <v/>
      </c>
      <c r="BT154" s="380" t="str">
        <v/>
      </c>
      <c r="BU154" s="380" t="str">
        <v/>
      </c>
      <c r="BV154" s="380" t="str">
        <v/>
      </c>
      <c r="BW154" s="380" t="str">
        <v/>
      </c>
      <c r="BX154" s="380"/>
      <c r="BY154" s="380"/>
      <c r="BZ154" s="380" t="str">
        <v/>
      </c>
      <c r="CA154" s="380"/>
      <c r="CB154" s="380"/>
      <c r="CC154" s="380" t="str">
        <v/>
      </c>
      <c r="CD154" s="380"/>
      <c r="CE154" s="380"/>
      <c r="CF154" s="380" t="str">
        <v/>
      </c>
      <c r="CG154" s="380"/>
      <c r="CH154" s="380"/>
      <c r="CI154" s="380" t="str">
        <v/>
      </c>
      <c r="CJ154" s="380" t="str">
        <v/>
      </c>
      <c r="CK154" s="380" t="str">
        <v/>
      </c>
      <c r="CL154" s="381" t="str">
        <v/>
      </c>
      <c r="CM154" s="380" t="str">
        <v/>
      </c>
      <c r="CN154" s="380" t="str">
        <v/>
      </c>
      <c r="CO154" s="380" t="str">
        <v/>
      </c>
      <c r="CP154" s="381" t="str">
        <v/>
      </c>
      <c r="CQ154" s="380" t="str">
        <v/>
      </c>
      <c r="CR154" s="380" t="str">
        <v/>
      </c>
      <c r="CS154" s="380" t="str">
        <v/>
      </c>
      <c r="CT154" s="380" t="str">
        <v/>
      </c>
      <c r="CU154" s="380" t="str">
        <v/>
      </c>
      <c r="CV154" s="380"/>
      <c r="CW154" s="380"/>
      <c r="CX154" s="380" t="str">
        <v/>
      </c>
      <c r="CY154" s="380"/>
      <c r="CZ154" s="380"/>
      <c r="DA154" s="380" t="str">
        <v/>
      </c>
      <c r="DB154" s="380"/>
      <c r="DC154" s="380"/>
      <c r="DD154" s="380" t="str">
        <v/>
      </c>
      <c r="DE154" s="380"/>
      <c r="DF154" s="380"/>
      <c r="DG154" s="380" t="str">
        <v/>
      </c>
      <c r="DH154" s="380" t="str">
        <v/>
      </c>
      <c r="DI154" s="380" t="str">
        <v/>
      </c>
      <c r="DJ154" s="381" t="str">
        <v/>
      </c>
      <c r="DK154" s="380" t="str">
        <v/>
      </c>
      <c r="DL154" s="380" t="str">
        <v/>
      </c>
      <c r="DM154" s="380" t="str">
        <v/>
      </c>
      <c r="DN154" s="381" t="str">
        <v/>
      </c>
      <c r="DO154" s="380" t="str">
        <v/>
      </c>
      <c r="DP154" s="380" t="str">
        <v/>
      </c>
      <c r="DQ154" s="380" t="str">
        <v/>
      </c>
      <c r="DR154" s="380" t="str">
        <v/>
      </c>
      <c r="DS154" s="380" t="str">
        <v/>
      </c>
      <c r="DT154" s="380"/>
      <c r="DU154" s="380"/>
      <c r="DV154" s="380" t="str">
        <v/>
      </c>
      <c r="DW154" s="380"/>
      <c r="DX154" s="380"/>
      <c r="DY154" s="380" t="str">
        <v/>
      </c>
      <c r="DZ154" s="380"/>
      <c r="EA154" s="380"/>
      <c r="EB154" s="380" t="str">
        <v/>
      </c>
      <c r="EC154" s="380"/>
      <c r="ED154" s="380"/>
      <c r="EE154" s="380" t="str">
        <v/>
      </c>
      <c r="EF154" s="380" t="str">
        <v/>
      </c>
      <c r="EG154" s="380" t="str">
        <v/>
      </c>
      <c r="EH154" s="381" t="str">
        <v/>
      </c>
      <c r="EI154" s="380" t="str">
        <v/>
      </c>
      <c r="EJ154" s="380" t="str">
        <v/>
      </c>
      <c r="EK154" s="380" t="str">
        <v/>
      </c>
      <c r="EL154" s="381" t="str">
        <v/>
      </c>
      <c r="EM154" s="382" t="str">
        <v/>
      </c>
      <c r="EN154" s="382" t="str">
        <v/>
      </c>
      <c r="EO154" s="382" t="str">
        <v/>
      </c>
    </row>
    <row r="155" spans="1:145" ht="15.6">
      <c r="A155" s="372" t="str">
        <v/>
      </c>
      <c r="B155" s="373" t="str">
        <v/>
      </c>
      <c r="C155" s="372"/>
      <c r="D155" s="374" t="str">
        <v/>
      </c>
      <c r="E155" s="374" t="str">
        <v/>
      </c>
      <c r="F155" s="374" t="str">
        <v/>
      </c>
      <c r="G155" s="375" t="str">
        <v/>
      </c>
      <c r="H155" s="375" t="str">
        <v/>
      </c>
      <c r="I155" s="375" t="str">
        <v/>
      </c>
      <c r="J155" s="375" t="str">
        <v/>
      </c>
      <c r="K155" s="375" t="str">
        <v/>
      </c>
      <c r="L155" s="375" t="str">
        <v/>
      </c>
      <c r="M155" s="372" t="str">
        <v/>
      </c>
      <c r="N155" s="372" t="str">
        <v/>
      </c>
      <c r="O155" s="372" t="str">
        <v/>
      </c>
      <c r="P155" s="372" t="str">
        <v/>
      </c>
      <c r="Q155" s="372" t="str">
        <v/>
      </c>
      <c r="R155" s="372" t="str">
        <v/>
      </c>
      <c r="S155" s="372" t="str">
        <v/>
      </c>
      <c r="T155" s="372" t="str">
        <v/>
      </c>
      <c r="U155" s="372" t="str">
        <v/>
      </c>
      <c r="V155" s="372" t="str">
        <v/>
      </c>
      <c r="W155" s="372" t="str">
        <v/>
      </c>
      <c r="X155" s="372" t="str">
        <v/>
      </c>
      <c r="Y155" s="372" t="str">
        <v/>
      </c>
      <c r="Z155" s="372" t="str">
        <v/>
      </c>
      <c r="AA155" s="372" t="str">
        <v/>
      </c>
      <c r="AB155" s="372"/>
      <c r="AC155" s="372"/>
      <c r="AD155" s="372" t="str">
        <v/>
      </c>
      <c r="AE155" s="372"/>
      <c r="AF155" s="372"/>
      <c r="AG155" s="376" t="str">
        <v/>
      </c>
      <c r="AH155" s="372"/>
      <c r="AI155" s="372"/>
      <c r="AJ155" s="372" t="str">
        <v/>
      </c>
      <c r="AK155" s="372"/>
      <c r="AL155" s="372"/>
      <c r="AM155" s="377" t="str">
        <v/>
      </c>
      <c r="AN155" s="378" t="str">
        <v/>
      </c>
      <c r="AO155" s="379" t="str">
        <v/>
      </c>
      <c r="AP155" s="379" t="str">
        <v/>
      </c>
      <c r="AQ155" s="376" t="str">
        <v/>
      </c>
      <c r="AR155" s="376" t="str">
        <v/>
      </c>
      <c r="AS155" s="372" t="str">
        <v/>
      </c>
      <c r="AT155" s="379" t="str">
        <v/>
      </c>
      <c r="AU155" s="380" t="str">
        <v/>
      </c>
      <c r="AV155" s="380" t="str">
        <v/>
      </c>
      <c r="AW155" s="380" t="str">
        <v/>
      </c>
      <c r="AX155" s="380" t="str">
        <v/>
      </c>
      <c r="AY155" s="380" t="str">
        <v/>
      </c>
      <c r="AZ155" s="380"/>
      <c r="BA155" s="380"/>
      <c r="BB155" s="380" t="str">
        <v/>
      </c>
      <c r="BC155" s="380"/>
      <c r="BD155" s="380"/>
      <c r="BE155" s="380" t="str">
        <v/>
      </c>
      <c r="BF155" s="380"/>
      <c r="BG155" s="380"/>
      <c r="BH155" s="380" t="str">
        <v/>
      </c>
      <c r="BI155" s="380"/>
      <c r="BJ155" s="380"/>
      <c r="BK155" s="380" t="str">
        <v/>
      </c>
      <c r="BL155" s="380" t="str">
        <v/>
      </c>
      <c r="BM155" s="380" t="str">
        <v/>
      </c>
      <c r="BN155" s="381" t="str">
        <v/>
      </c>
      <c r="BO155" s="380" t="str">
        <v/>
      </c>
      <c r="BP155" s="380" t="str">
        <v/>
      </c>
      <c r="BQ155" s="380" t="str">
        <v/>
      </c>
      <c r="BR155" s="381" t="str">
        <v/>
      </c>
      <c r="BS155" s="380" t="str">
        <v/>
      </c>
      <c r="BT155" s="380" t="str">
        <v/>
      </c>
      <c r="BU155" s="380" t="str">
        <v/>
      </c>
      <c r="BV155" s="380" t="str">
        <v/>
      </c>
      <c r="BW155" s="380" t="str">
        <v/>
      </c>
      <c r="BX155" s="380"/>
      <c r="BY155" s="380"/>
      <c r="BZ155" s="380" t="str">
        <v/>
      </c>
      <c r="CA155" s="380"/>
      <c r="CB155" s="380"/>
      <c r="CC155" s="380" t="str">
        <v/>
      </c>
      <c r="CD155" s="380"/>
      <c r="CE155" s="380"/>
      <c r="CF155" s="380" t="str">
        <v/>
      </c>
      <c r="CG155" s="380"/>
      <c r="CH155" s="380"/>
      <c r="CI155" s="380" t="str">
        <v/>
      </c>
      <c r="CJ155" s="380" t="str">
        <v/>
      </c>
      <c r="CK155" s="380" t="str">
        <v/>
      </c>
      <c r="CL155" s="381" t="str">
        <v/>
      </c>
      <c r="CM155" s="380" t="str">
        <v/>
      </c>
      <c r="CN155" s="380" t="str">
        <v/>
      </c>
      <c r="CO155" s="380" t="str">
        <v/>
      </c>
      <c r="CP155" s="381" t="str">
        <v/>
      </c>
      <c r="CQ155" s="380" t="str">
        <v/>
      </c>
      <c r="CR155" s="380" t="str">
        <v/>
      </c>
      <c r="CS155" s="380" t="str">
        <v/>
      </c>
      <c r="CT155" s="380" t="str">
        <v/>
      </c>
      <c r="CU155" s="380" t="str">
        <v/>
      </c>
      <c r="CV155" s="380"/>
      <c r="CW155" s="380"/>
      <c r="CX155" s="380" t="str">
        <v/>
      </c>
      <c r="CY155" s="380"/>
      <c r="CZ155" s="380"/>
      <c r="DA155" s="380" t="str">
        <v/>
      </c>
      <c r="DB155" s="380"/>
      <c r="DC155" s="380"/>
      <c r="DD155" s="380" t="str">
        <v/>
      </c>
      <c r="DE155" s="380"/>
      <c r="DF155" s="380"/>
      <c r="DG155" s="380" t="str">
        <v/>
      </c>
      <c r="DH155" s="380" t="str">
        <v/>
      </c>
      <c r="DI155" s="380" t="str">
        <v/>
      </c>
      <c r="DJ155" s="381" t="str">
        <v/>
      </c>
      <c r="DK155" s="380" t="str">
        <v/>
      </c>
      <c r="DL155" s="380" t="str">
        <v/>
      </c>
      <c r="DM155" s="380" t="str">
        <v/>
      </c>
      <c r="DN155" s="381" t="str">
        <v/>
      </c>
      <c r="DO155" s="380" t="str">
        <v/>
      </c>
      <c r="DP155" s="380" t="str">
        <v/>
      </c>
      <c r="DQ155" s="380" t="str">
        <v/>
      </c>
      <c r="DR155" s="380" t="str">
        <v/>
      </c>
      <c r="DS155" s="380" t="str">
        <v/>
      </c>
      <c r="DT155" s="380"/>
      <c r="DU155" s="380"/>
      <c r="DV155" s="380" t="str">
        <v/>
      </c>
      <c r="DW155" s="380"/>
      <c r="DX155" s="380"/>
      <c r="DY155" s="380" t="str">
        <v/>
      </c>
      <c r="DZ155" s="380"/>
      <c r="EA155" s="380"/>
      <c r="EB155" s="380" t="str">
        <v/>
      </c>
      <c r="EC155" s="380"/>
      <c r="ED155" s="380"/>
      <c r="EE155" s="380" t="str">
        <v/>
      </c>
      <c r="EF155" s="380" t="str">
        <v/>
      </c>
      <c r="EG155" s="380" t="str">
        <v/>
      </c>
      <c r="EH155" s="381" t="str">
        <v/>
      </c>
      <c r="EI155" s="380" t="str">
        <v/>
      </c>
      <c r="EJ155" s="380" t="str">
        <v/>
      </c>
      <c r="EK155" s="380" t="str">
        <v/>
      </c>
      <c r="EL155" s="381" t="str">
        <v/>
      </c>
      <c r="EM155" s="382" t="str">
        <v/>
      </c>
      <c r="EN155" s="382" t="str">
        <v/>
      </c>
      <c r="EO155" s="382" t="str">
        <v/>
      </c>
    </row>
    <row r="156" spans="1:145" ht="15.6">
      <c r="A156" s="372" t="str">
        <v/>
      </c>
      <c r="B156" s="373" t="str">
        <v/>
      </c>
      <c r="C156" s="372"/>
      <c r="D156" s="374" t="str">
        <v/>
      </c>
      <c r="E156" s="374" t="str">
        <v/>
      </c>
      <c r="F156" s="374" t="str">
        <v/>
      </c>
      <c r="G156" s="375" t="str">
        <v/>
      </c>
      <c r="H156" s="375" t="str">
        <v/>
      </c>
      <c r="I156" s="375" t="str">
        <v/>
      </c>
      <c r="J156" s="375" t="str">
        <v/>
      </c>
      <c r="K156" s="375" t="str">
        <v/>
      </c>
      <c r="L156" s="375" t="str">
        <v/>
      </c>
      <c r="M156" s="372" t="str">
        <v/>
      </c>
      <c r="N156" s="372" t="str">
        <v/>
      </c>
      <c r="O156" s="372" t="str">
        <v/>
      </c>
      <c r="P156" s="372" t="str">
        <v/>
      </c>
      <c r="Q156" s="372" t="str">
        <v/>
      </c>
      <c r="R156" s="372" t="str">
        <v/>
      </c>
      <c r="S156" s="372" t="str">
        <v/>
      </c>
      <c r="T156" s="372" t="str">
        <v/>
      </c>
      <c r="U156" s="372" t="str">
        <v/>
      </c>
      <c r="V156" s="372" t="str">
        <v/>
      </c>
      <c r="W156" s="372" t="str">
        <v/>
      </c>
      <c r="X156" s="372" t="str">
        <v/>
      </c>
      <c r="Y156" s="372" t="str">
        <v/>
      </c>
      <c r="Z156" s="372" t="str">
        <v/>
      </c>
      <c r="AA156" s="372" t="str">
        <v/>
      </c>
      <c r="AB156" s="372"/>
      <c r="AC156" s="372"/>
      <c r="AD156" s="372" t="str">
        <v/>
      </c>
      <c r="AE156" s="372"/>
      <c r="AF156" s="372"/>
      <c r="AG156" s="376" t="str">
        <v/>
      </c>
      <c r="AH156" s="372"/>
      <c r="AI156" s="372"/>
      <c r="AJ156" s="372" t="str">
        <v/>
      </c>
      <c r="AK156" s="372"/>
      <c r="AL156" s="372"/>
      <c r="AM156" s="377" t="str">
        <v/>
      </c>
      <c r="AN156" s="378" t="str">
        <v/>
      </c>
      <c r="AO156" s="379" t="str">
        <v/>
      </c>
      <c r="AP156" s="379" t="str">
        <v/>
      </c>
      <c r="AQ156" s="376" t="str">
        <v/>
      </c>
      <c r="AR156" s="376" t="str">
        <v/>
      </c>
      <c r="AS156" s="372" t="str">
        <v/>
      </c>
      <c r="AT156" s="379" t="str">
        <v/>
      </c>
      <c r="AU156" s="380" t="str">
        <v/>
      </c>
      <c r="AV156" s="380" t="str">
        <v/>
      </c>
      <c r="AW156" s="380" t="str">
        <v/>
      </c>
      <c r="AX156" s="380" t="str">
        <v/>
      </c>
      <c r="AY156" s="380" t="str">
        <v/>
      </c>
      <c r="AZ156" s="380"/>
      <c r="BA156" s="380"/>
      <c r="BB156" s="380" t="str">
        <v/>
      </c>
      <c r="BC156" s="380"/>
      <c r="BD156" s="380"/>
      <c r="BE156" s="380" t="str">
        <v/>
      </c>
      <c r="BF156" s="380"/>
      <c r="BG156" s="380"/>
      <c r="BH156" s="380" t="str">
        <v/>
      </c>
      <c r="BI156" s="380"/>
      <c r="BJ156" s="380"/>
      <c r="BK156" s="380" t="str">
        <v/>
      </c>
      <c r="BL156" s="380" t="str">
        <v/>
      </c>
      <c r="BM156" s="380" t="str">
        <v/>
      </c>
      <c r="BN156" s="381" t="str">
        <v/>
      </c>
      <c r="BO156" s="380" t="str">
        <v/>
      </c>
      <c r="BP156" s="380" t="str">
        <v/>
      </c>
      <c r="BQ156" s="380" t="str">
        <v/>
      </c>
      <c r="BR156" s="381" t="str">
        <v/>
      </c>
      <c r="BS156" s="380" t="str">
        <v/>
      </c>
      <c r="BT156" s="380" t="str">
        <v/>
      </c>
      <c r="BU156" s="380" t="str">
        <v/>
      </c>
      <c r="BV156" s="380" t="str">
        <v/>
      </c>
      <c r="BW156" s="380" t="str">
        <v/>
      </c>
      <c r="BX156" s="380"/>
      <c r="BY156" s="380"/>
      <c r="BZ156" s="380" t="str">
        <v/>
      </c>
      <c r="CA156" s="380"/>
      <c r="CB156" s="380"/>
      <c r="CC156" s="380" t="str">
        <v/>
      </c>
      <c r="CD156" s="380"/>
      <c r="CE156" s="380"/>
      <c r="CF156" s="380" t="str">
        <v/>
      </c>
      <c r="CG156" s="380"/>
      <c r="CH156" s="380"/>
      <c r="CI156" s="380" t="str">
        <v/>
      </c>
      <c r="CJ156" s="380" t="str">
        <v/>
      </c>
      <c r="CK156" s="380" t="str">
        <v/>
      </c>
      <c r="CL156" s="381" t="str">
        <v/>
      </c>
      <c r="CM156" s="380" t="str">
        <v/>
      </c>
      <c r="CN156" s="380" t="str">
        <v/>
      </c>
      <c r="CO156" s="380" t="str">
        <v/>
      </c>
      <c r="CP156" s="381" t="str">
        <v/>
      </c>
      <c r="CQ156" s="380" t="str">
        <v/>
      </c>
      <c r="CR156" s="380" t="str">
        <v/>
      </c>
      <c r="CS156" s="380" t="str">
        <v/>
      </c>
      <c r="CT156" s="380" t="str">
        <v/>
      </c>
      <c r="CU156" s="380" t="str">
        <v/>
      </c>
      <c r="CV156" s="380"/>
      <c r="CW156" s="380"/>
      <c r="CX156" s="380" t="str">
        <v/>
      </c>
      <c r="CY156" s="380"/>
      <c r="CZ156" s="380"/>
      <c r="DA156" s="380" t="str">
        <v/>
      </c>
      <c r="DB156" s="380"/>
      <c r="DC156" s="380"/>
      <c r="DD156" s="380" t="str">
        <v/>
      </c>
      <c r="DE156" s="380"/>
      <c r="DF156" s="380"/>
      <c r="DG156" s="380" t="str">
        <v/>
      </c>
      <c r="DH156" s="380" t="str">
        <v/>
      </c>
      <c r="DI156" s="380" t="str">
        <v/>
      </c>
      <c r="DJ156" s="381" t="str">
        <v/>
      </c>
      <c r="DK156" s="380" t="str">
        <v/>
      </c>
      <c r="DL156" s="380" t="str">
        <v/>
      </c>
      <c r="DM156" s="380" t="str">
        <v/>
      </c>
      <c r="DN156" s="381" t="str">
        <v/>
      </c>
      <c r="DO156" s="380" t="str">
        <v/>
      </c>
      <c r="DP156" s="380" t="str">
        <v/>
      </c>
      <c r="DQ156" s="380" t="str">
        <v/>
      </c>
      <c r="DR156" s="380" t="str">
        <v/>
      </c>
      <c r="DS156" s="380" t="str">
        <v/>
      </c>
      <c r="DT156" s="380"/>
      <c r="DU156" s="380"/>
      <c r="DV156" s="380" t="str">
        <v/>
      </c>
      <c r="DW156" s="380"/>
      <c r="DX156" s="380"/>
      <c r="DY156" s="380" t="str">
        <v/>
      </c>
      <c r="DZ156" s="380"/>
      <c r="EA156" s="380"/>
      <c r="EB156" s="380" t="str">
        <v/>
      </c>
      <c r="EC156" s="380"/>
      <c r="ED156" s="380"/>
      <c r="EE156" s="380" t="str">
        <v/>
      </c>
      <c r="EF156" s="380" t="str">
        <v/>
      </c>
      <c r="EG156" s="380" t="str">
        <v/>
      </c>
      <c r="EH156" s="381" t="str">
        <v/>
      </c>
      <c r="EI156" s="380" t="str">
        <v/>
      </c>
      <c r="EJ156" s="380" t="str">
        <v/>
      </c>
      <c r="EK156" s="380" t="str">
        <v/>
      </c>
      <c r="EL156" s="381" t="str">
        <v/>
      </c>
      <c r="EM156" s="382" t="str">
        <v/>
      </c>
      <c r="EN156" s="382" t="str">
        <v/>
      </c>
      <c r="EO156" s="382" t="str">
        <v/>
      </c>
    </row>
    <row r="157" spans="1:145" ht="15.6">
      <c r="A157" s="372" t="str">
        <v/>
      </c>
      <c r="B157" s="373" t="str">
        <v/>
      </c>
      <c r="C157" s="372"/>
      <c r="D157" s="374" t="str">
        <v/>
      </c>
      <c r="E157" s="374" t="str">
        <v/>
      </c>
      <c r="F157" s="374" t="str">
        <v/>
      </c>
      <c r="G157" s="375" t="str">
        <v/>
      </c>
      <c r="H157" s="375" t="str">
        <v/>
      </c>
      <c r="I157" s="375" t="str">
        <v/>
      </c>
      <c r="J157" s="375" t="str">
        <v/>
      </c>
      <c r="K157" s="375" t="str">
        <v/>
      </c>
      <c r="L157" s="375" t="str">
        <v/>
      </c>
      <c r="M157" s="372" t="str">
        <v/>
      </c>
      <c r="N157" s="372" t="str">
        <v/>
      </c>
      <c r="O157" s="372" t="str">
        <v/>
      </c>
      <c r="P157" s="372" t="str">
        <v/>
      </c>
      <c r="Q157" s="372" t="str">
        <v/>
      </c>
      <c r="R157" s="372" t="str">
        <v/>
      </c>
      <c r="S157" s="372" t="str">
        <v/>
      </c>
      <c r="T157" s="372" t="str">
        <v/>
      </c>
      <c r="U157" s="372" t="str">
        <v/>
      </c>
      <c r="V157" s="372" t="str">
        <v/>
      </c>
      <c r="W157" s="372" t="str">
        <v/>
      </c>
      <c r="X157" s="372" t="str">
        <v/>
      </c>
      <c r="Y157" s="372" t="str">
        <v/>
      </c>
      <c r="Z157" s="372" t="str">
        <v/>
      </c>
      <c r="AA157" s="372" t="str">
        <v/>
      </c>
      <c r="AB157" s="372"/>
      <c r="AC157" s="372"/>
      <c r="AD157" s="372" t="str">
        <v/>
      </c>
      <c r="AE157" s="372"/>
      <c r="AF157" s="372"/>
      <c r="AG157" s="376" t="str">
        <v/>
      </c>
      <c r="AH157" s="372"/>
      <c r="AI157" s="372"/>
      <c r="AJ157" s="372" t="str">
        <v/>
      </c>
      <c r="AK157" s="372"/>
      <c r="AL157" s="372"/>
      <c r="AM157" s="377" t="str">
        <v/>
      </c>
      <c r="AN157" s="378" t="str">
        <v/>
      </c>
      <c r="AO157" s="379" t="str">
        <v/>
      </c>
      <c r="AP157" s="379" t="str">
        <v/>
      </c>
      <c r="AQ157" s="376" t="str">
        <v/>
      </c>
      <c r="AR157" s="376" t="str">
        <v/>
      </c>
      <c r="AS157" s="372" t="str">
        <v/>
      </c>
      <c r="AT157" s="379" t="str">
        <v/>
      </c>
      <c r="AU157" s="380" t="str">
        <v/>
      </c>
      <c r="AV157" s="380" t="str">
        <v/>
      </c>
      <c r="AW157" s="380" t="str">
        <v/>
      </c>
      <c r="AX157" s="380" t="str">
        <v/>
      </c>
      <c r="AY157" s="380" t="str">
        <v/>
      </c>
      <c r="AZ157" s="380"/>
      <c r="BA157" s="380"/>
      <c r="BB157" s="380" t="str">
        <v/>
      </c>
      <c r="BC157" s="380"/>
      <c r="BD157" s="380"/>
      <c r="BE157" s="380" t="str">
        <v/>
      </c>
      <c r="BF157" s="380"/>
      <c r="BG157" s="380"/>
      <c r="BH157" s="380" t="str">
        <v/>
      </c>
      <c r="BI157" s="380"/>
      <c r="BJ157" s="380"/>
      <c r="BK157" s="380" t="str">
        <v/>
      </c>
      <c r="BL157" s="380" t="str">
        <v/>
      </c>
      <c r="BM157" s="380" t="str">
        <v/>
      </c>
      <c r="BN157" s="381" t="str">
        <v/>
      </c>
      <c r="BO157" s="380" t="str">
        <v/>
      </c>
      <c r="BP157" s="380" t="str">
        <v/>
      </c>
      <c r="BQ157" s="380" t="str">
        <v/>
      </c>
      <c r="BR157" s="381" t="str">
        <v/>
      </c>
      <c r="BS157" s="380" t="str">
        <v/>
      </c>
      <c r="BT157" s="380" t="str">
        <v/>
      </c>
      <c r="BU157" s="380" t="str">
        <v/>
      </c>
      <c r="BV157" s="380" t="str">
        <v/>
      </c>
      <c r="BW157" s="380" t="str">
        <v/>
      </c>
      <c r="BX157" s="380"/>
      <c r="BY157" s="380"/>
      <c r="BZ157" s="380" t="str">
        <v/>
      </c>
      <c r="CA157" s="380"/>
      <c r="CB157" s="380"/>
      <c r="CC157" s="380" t="str">
        <v/>
      </c>
      <c r="CD157" s="380"/>
      <c r="CE157" s="380"/>
      <c r="CF157" s="380" t="str">
        <v/>
      </c>
      <c r="CG157" s="380"/>
      <c r="CH157" s="380"/>
      <c r="CI157" s="380" t="str">
        <v/>
      </c>
      <c r="CJ157" s="380" t="str">
        <v/>
      </c>
      <c r="CK157" s="380" t="str">
        <v/>
      </c>
      <c r="CL157" s="381" t="str">
        <v/>
      </c>
      <c r="CM157" s="380" t="str">
        <v/>
      </c>
      <c r="CN157" s="380" t="str">
        <v/>
      </c>
      <c r="CO157" s="380" t="str">
        <v/>
      </c>
      <c r="CP157" s="381" t="str">
        <v/>
      </c>
      <c r="CQ157" s="380" t="str">
        <v/>
      </c>
      <c r="CR157" s="380" t="str">
        <v/>
      </c>
      <c r="CS157" s="380" t="str">
        <v/>
      </c>
      <c r="CT157" s="380" t="str">
        <v/>
      </c>
      <c r="CU157" s="380" t="str">
        <v/>
      </c>
      <c r="CV157" s="380"/>
      <c r="CW157" s="380"/>
      <c r="CX157" s="380" t="str">
        <v/>
      </c>
      <c r="CY157" s="380"/>
      <c r="CZ157" s="380"/>
      <c r="DA157" s="380" t="str">
        <v/>
      </c>
      <c r="DB157" s="380"/>
      <c r="DC157" s="380"/>
      <c r="DD157" s="380" t="str">
        <v/>
      </c>
      <c r="DE157" s="380"/>
      <c r="DF157" s="380"/>
      <c r="DG157" s="380" t="str">
        <v/>
      </c>
      <c r="DH157" s="380" t="str">
        <v/>
      </c>
      <c r="DI157" s="380" t="str">
        <v/>
      </c>
      <c r="DJ157" s="381" t="str">
        <v/>
      </c>
      <c r="DK157" s="380" t="str">
        <v/>
      </c>
      <c r="DL157" s="380" t="str">
        <v/>
      </c>
      <c r="DM157" s="380" t="str">
        <v/>
      </c>
      <c r="DN157" s="381" t="str">
        <v/>
      </c>
      <c r="DO157" s="380" t="str">
        <v/>
      </c>
      <c r="DP157" s="380" t="str">
        <v/>
      </c>
      <c r="DQ157" s="380" t="str">
        <v/>
      </c>
      <c r="DR157" s="380" t="str">
        <v/>
      </c>
      <c r="DS157" s="380" t="str">
        <v/>
      </c>
      <c r="DT157" s="380"/>
      <c r="DU157" s="380"/>
      <c r="DV157" s="380" t="str">
        <v/>
      </c>
      <c r="DW157" s="380"/>
      <c r="DX157" s="380"/>
      <c r="DY157" s="380" t="str">
        <v/>
      </c>
      <c r="DZ157" s="380"/>
      <c r="EA157" s="380"/>
      <c r="EB157" s="380" t="str">
        <v/>
      </c>
      <c r="EC157" s="380"/>
      <c r="ED157" s="380"/>
      <c r="EE157" s="380" t="str">
        <v/>
      </c>
      <c r="EF157" s="380" t="str">
        <v/>
      </c>
      <c r="EG157" s="380" t="str">
        <v/>
      </c>
      <c r="EH157" s="381" t="str">
        <v/>
      </c>
      <c r="EI157" s="380" t="str">
        <v/>
      </c>
      <c r="EJ157" s="380" t="str">
        <v/>
      </c>
      <c r="EK157" s="380" t="str">
        <v/>
      </c>
      <c r="EL157" s="381" t="str">
        <v/>
      </c>
      <c r="EM157" s="382" t="str">
        <v/>
      </c>
      <c r="EN157" s="382" t="str">
        <v/>
      </c>
      <c r="EO157" s="382" t="str">
        <v/>
      </c>
    </row>
    <row r="158" spans="1:145" ht="15.6">
      <c r="A158" s="372" t="str">
        <v/>
      </c>
      <c r="B158" s="373" t="str">
        <v/>
      </c>
      <c r="C158" s="372"/>
      <c r="D158" s="374" t="str">
        <v/>
      </c>
      <c r="E158" s="374" t="str">
        <v/>
      </c>
      <c r="F158" s="374" t="str">
        <v/>
      </c>
      <c r="G158" s="375" t="str">
        <v/>
      </c>
      <c r="H158" s="375" t="str">
        <v/>
      </c>
      <c r="I158" s="375" t="str">
        <v/>
      </c>
      <c r="J158" s="375" t="str">
        <v/>
      </c>
      <c r="K158" s="375" t="str">
        <v/>
      </c>
      <c r="L158" s="375" t="str">
        <v/>
      </c>
      <c r="M158" s="372" t="str">
        <v/>
      </c>
      <c r="N158" s="372" t="str">
        <v/>
      </c>
      <c r="O158" s="372" t="str">
        <v/>
      </c>
      <c r="P158" s="372" t="str">
        <v/>
      </c>
      <c r="Q158" s="372" t="str">
        <v/>
      </c>
      <c r="R158" s="372" t="str">
        <v/>
      </c>
      <c r="S158" s="372" t="str">
        <v/>
      </c>
      <c r="T158" s="372" t="str">
        <v/>
      </c>
      <c r="U158" s="372" t="str">
        <v/>
      </c>
      <c r="V158" s="372" t="str">
        <v/>
      </c>
      <c r="W158" s="372" t="str">
        <v/>
      </c>
      <c r="X158" s="372" t="str">
        <v/>
      </c>
      <c r="Y158" s="372" t="str">
        <v/>
      </c>
      <c r="Z158" s="372" t="str">
        <v/>
      </c>
      <c r="AA158" s="372" t="str">
        <v/>
      </c>
      <c r="AB158" s="372"/>
      <c r="AC158" s="372"/>
      <c r="AD158" s="372" t="str">
        <v/>
      </c>
      <c r="AE158" s="372"/>
      <c r="AF158" s="372"/>
      <c r="AG158" s="376" t="str">
        <v/>
      </c>
      <c r="AH158" s="372"/>
      <c r="AI158" s="372"/>
      <c r="AJ158" s="372" t="str">
        <v/>
      </c>
      <c r="AK158" s="372"/>
      <c r="AL158" s="372"/>
      <c r="AM158" s="377" t="str">
        <v/>
      </c>
      <c r="AN158" s="378" t="str">
        <v/>
      </c>
      <c r="AO158" s="379" t="str">
        <v/>
      </c>
      <c r="AP158" s="379" t="str">
        <v/>
      </c>
      <c r="AQ158" s="376" t="str">
        <v/>
      </c>
      <c r="AR158" s="376" t="str">
        <v/>
      </c>
      <c r="AS158" s="372" t="str">
        <v/>
      </c>
      <c r="AT158" s="379" t="str">
        <v/>
      </c>
      <c r="AU158" s="380" t="str">
        <v/>
      </c>
      <c r="AV158" s="380" t="str">
        <v/>
      </c>
      <c r="AW158" s="380" t="str">
        <v/>
      </c>
      <c r="AX158" s="380" t="str">
        <v/>
      </c>
      <c r="AY158" s="380" t="str">
        <v/>
      </c>
      <c r="AZ158" s="380"/>
      <c r="BA158" s="380"/>
      <c r="BB158" s="380" t="str">
        <v/>
      </c>
      <c r="BC158" s="380"/>
      <c r="BD158" s="380"/>
      <c r="BE158" s="380" t="str">
        <v/>
      </c>
      <c r="BF158" s="380"/>
      <c r="BG158" s="380"/>
      <c r="BH158" s="380" t="str">
        <v/>
      </c>
      <c r="BI158" s="380"/>
      <c r="BJ158" s="380"/>
      <c r="BK158" s="380" t="str">
        <v/>
      </c>
      <c r="BL158" s="380" t="str">
        <v/>
      </c>
      <c r="BM158" s="380" t="str">
        <v/>
      </c>
      <c r="BN158" s="381" t="str">
        <v/>
      </c>
      <c r="BO158" s="380" t="str">
        <v/>
      </c>
      <c r="BP158" s="380" t="str">
        <v/>
      </c>
      <c r="BQ158" s="380" t="str">
        <v/>
      </c>
      <c r="BR158" s="381" t="str">
        <v/>
      </c>
      <c r="BS158" s="380" t="str">
        <v/>
      </c>
      <c r="BT158" s="380" t="str">
        <v/>
      </c>
      <c r="BU158" s="380" t="str">
        <v/>
      </c>
      <c r="BV158" s="380" t="str">
        <v/>
      </c>
      <c r="BW158" s="380" t="str">
        <v/>
      </c>
      <c r="BX158" s="380"/>
      <c r="BY158" s="380"/>
      <c r="BZ158" s="380" t="str">
        <v/>
      </c>
      <c r="CA158" s="380"/>
      <c r="CB158" s="380"/>
      <c r="CC158" s="380" t="str">
        <v/>
      </c>
      <c r="CD158" s="380"/>
      <c r="CE158" s="380"/>
      <c r="CF158" s="380" t="str">
        <v/>
      </c>
      <c r="CG158" s="380"/>
      <c r="CH158" s="380"/>
      <c r="CI158" s="380" t="str">
        <v/>
      </c>
      <c r="CJ158" s="380" t="str">
        <v/>
      </c>
      <c r="CK158" s="380" t="str">
        <v/>
      </c>
      <c r="CL158" s="381" t="str">
        <v/>
      </c>
      <c r="CM158" s="380" t="str">
        <v/>
      </c>
      <c r="CN158" s="380" t="str">
        <v/>
      </c>
      <c r="CO158" s="380" t="str">
        <v/>
      </c>
      <c r="CP158" s="381" t="str">
        <v/>
      </c>
      <c r="CQ158" s="380" t="str">
        <v/>
      </c>
      <c r="CR158" s="380" t="str">
        <v/>
      </c>
      <c r="CS158" s="380" t="str">
        <v/>
      </c>
      <c r="CT158" s="380" t="str">
        <v/>
      </c>
      <c r="CU158" s="380" t="str">
        <v/>
      </c>
      <c r="CV158" s="380"/>
      <c r="CW158" s="380"/>
      <c r="CX158" s="380" t="str">
        <v/>
      </c>
      <c r="CY158" s="380"/>
      <c r="CZ158" s="380"/>
      <c r="DA158" s="380" t="str">
        <v/>
      </c>
      <c r="DB158" s="380"/>
      <c r="DC158" s="380"/>
      <c r="DD158" s="380" t="str">
        <v/>
      </c>
      <c r="DE158" s="380"/>
      <c r="DF158" s="380"/>
      <c r="DG158" s="380" t="str">
        <v/>
      </c>
      <c r="DH158" s="380" t="str">
        <v/>
      </c>
      <c r="DI158" s="380" t="str">
        <v/>
      </c>
      <c r="DJ158" s="381" t="str">
        <v/>
      </c>
      <c r="DK158" s="380" t="str">
        <v/>
      </c>
      <c r="DL158" s="380" t="str">
        <v/>
      </c>
      <c r="DM158" s="380" t="str">
        <v/>
      </c>
      <c r="DN158" s="381" t="str">
        <v/>
      </c>
      <c r="DO158" s="380" t="str">
        <v/>
      </c>
      <c r="DP158" s="380" t="str">
        <v/>
      </c>
      <c r="DQ158" s="380" t="str">
        <v/>
      </c>
      <c r="DR158" s="380" t="str">
        <v/>
      </c>
      <c r="DS158" s="380" t="str">
        <v/>
      </c>
      <c r="DT158" s="380"/>
      <c r="DU158" s="380"/>
      <c r="DV158" s="380" t="str">
        <v/>
      </c>
      <c r="DW158" s="380"/>
      <c r="DX158" s="380"/>
      <c r="DY158" s="380" t="str">
        <v/>
      </c>
      <c r="DZ158" s="380"/>
      <c r="EA158" s="380"/>
      <c r="EB158" s="380" t="str">
        <v/>
      </c>
      <c r="EC158" s="380"/>
      <c r="ED158" s="380"/>
      <c r="EE158" s="380" t="str">
        <v/>
      </c>
      <c r="EF158" s="380" t="str">
        <v/>
      </c>
      <c r="EG158" s="380" t="str">
        <v/>
      </c>
      <c r="EH158" s="381" t="str">
        <v/>
      </c>
      <c r="EI158" s="380" t="str">
        <v/>
      </c>
      <c r="EJ158" s="380" t="str">
        <v/>
      </c>
      <c r="EK158" s="380" t="str">
        <v/>
      </c>
      <c r="EL158" s="381" t="str">
        <v/>
      </c>
      <c r="EM158" s="382" t="str">
        <v/>
      </c>
      <c r="EN158" s="382" t="str">
        <v/>
      </c>
      <c r="EO158" s="382" t="str">
        <v/>
      </c>
    </row>
    <row r="159" spans="1:145" ht="15.6">
      <c r="A159" s="372" t="str">
        <v/>
      </c>
      <c r="B159" s="373" t="str">
        <v/>
      </c>
      <c r="C159" s="372"/>
      <c r="D159" s="374" t="str">
        <v/>
      </c>
      <c r="E159" s="374" t="str">
        <v/>
      </c>
      <c r="F159" s="374" t="str">
        <v/>
      </c>
      <c r="G159" s="375" t="str">
        <v/>
      </c>
      <c r="H159" s="375" t="str">
        <v/>
      </c>
      <c r="I159" s="375" t="str">
        <v/>
      </c>
      <c r="J159" s="375" t="str">
        <v/>
      </c>
      <c r="K159" s="375" t="str">
        <v/>
      </c>
      <c r="L159" s="375" t="str">
        <v/>
      </c>
      <c r="M159" s="372" t="str">
        <v/>
      </c>
      <c r="N159" s="372" t="str">
        <v/>
      </c>
      <c r="O159" s="372" t="str">
        <v/>
      </c>
      <c r="P159" s="372" t="str">
        <v/>
      </c>
      <c r="Q159" s="372" t="str">
        <v/>
      </c>
      <c r="R159" s="372" t="str">
        <v/>
      </c>
      <c r="S159" s="372" t="str">
        <v/>
      </c>
      <c r="T159" s="372" t="str">
        <v/>
      </c>
      <c r="U159" s="372" t="str">
        <v/>
      </c>
      <c r="V159" s="372" t="str">
        <v/>
      </c>
      <c r="W159" s="372" t="str">
        <v/>
      </c>
      <c r="X159" s="372" t="str">
        <v/>
      </c>
      <c r="Y159" s="372" t="str">
        <v/>
      </c>
      <c r="Z159" s="372" t="str">
        <v/>
      </c>
      <c r="AA159" s="372" t="str">
        <v/>
      </c>
      <c r="AB159" s="372"/>
      <c r="AC159" s="372"/>
      <c r="AD159" s="372" t="str">
        <v/>
      </c>
      <c r="AE159" s="372"/>
      <c r="AF159" s="372"/>
      <c r="AG159" s="376" t="str">
        <v/>
      </c>
      <c r="AH159" s="372"/>
      <c r="AI159" s="372"/>
      <c r="AJ159" s="372" t="str">
        <v/>
      </c>
      <c r="AK159" s="372"/>
      <c r="AL159" s="372"/>
      <c r="AM159" s="377" t="str">
        <v/>
      </c>
      <c r="AN159" s="378" t="str">
        <v/>
      </c>
      <c r="AO159" s="379" t="str">
        <v/>
      </c>
      <c r="AP159" s="379" t="str">
        <v/>
      </c>
      <c r="AQ159" s="376" t="str">
        <v/>
      </c>
      <c r="AR159" s="376" t="str">
        <v/>
      </c>
      <c r="AS159" s="372" t="str">
        <v/>
      </c>
      <c r="AT159" s="379" t="str">
        <v/>
      </c>
      <c r="AU159" s="380" t="str">
        <v/>
      </c>
      <c r="AV159" s="380" t="str">
        <v/>
      </c>
      <c r="AW159" s="380" t="str">
        <v/>
      </c>
      <c r="AX159" s="380" t="str">
        <v/>
      </c>
      <c r="AY159" s="380" t="str">
        <v/>
      </c>
      <c r="AZ159" s="380"/>
      <c r="BA159" s="380"/>
      <c r="BB159" s="380" t="str">
        <v/>
      </c>
      <c r="BC159" s="380"/>
      <c r="BD159" s="380"/>
      <c r="BE159" s="380" t="str">
        <v/>
      </c>
      <c r="BF159" s="380"/>
      <c r="BG159" s="380"/>
      <c r="BH159" s="380" t="str">
        <v/>
      </c>
      <c r="BI159" s="380"/>
      <c r="BJ159" s="380"/>
      <c r="BK159" s="380" t="str">
        <v/>
      </c>
      <c r="BL159" s="380" t="str">
        <v/>
      </c>
      <c r="BM159" s="380" t="str">
        <v/>
      </c>
      <c r="BN159" s="381" t="str">
        <v/>
      </c>
      <c r="BO159" s="380" t="str">
        <v/>
      </c>
      <c r="BP159" s="380" t="str">
        <v/>
      </c>
      <c r="BQ159" s="380" t="str">
        <v/>
      </c>
      <c r="BR159" s="381" t="str">
        <v/>
      </c>
      <c r="BS159" s="380" t="str">
        <v/>
      </c>
      <c r="BT159" s="380" t="str">
        <v/>
      </c>
      <c r="BU159" s="380" t="str">
        <v/>
      </c>
      <c r="BV159" s="380" t="str">
        <v/>
      </c>
      <c r="BW159" s="380" t="str">
        <v/>
      </c>
      <c r="BX159" s="380"/>
      <c r="BY159" s="380"/>
      <c r="BZ159" s="380" t="str">
        <v/>
      </c>
      <c r="CA159" s="380"/>
      <c r="CB159" s="380"/>
      <c r="CC159" s="380" t="str">
        <v/>
      </c>
      <c r="CD159" s="380"/>
      <c r="CE159" s="380"/>
      <c r="CF159" s="380" t="str">
        <v/>
      </c>
      <c r="CG159" s="380"/>
      <c r="CH159" s="380"/>
      <c r="CI159" s="380" t="str">
        <v/>
      </c>
      <c r="CJ159" s="380" t="str">
        <v/>
      </c>
      <c r="CK159" s="380" t="str">
        <v/>
      </c>
      <c r="CL159" s="381" t="str">
        <v/>
      </c>
      <c r="CM159" s="380" t="str">
        <v/>
      </c>
      <c r="CN159" s="380" t="str">
        <v/>
      </c>
      <c r="CO159" s="380" t="str">
        <v/>
      </c>
      <c r="CP159" s="381" t="str">
        <v/>
      </c>
      <c r="CQ159" s="380" t="str">
        <v/>
      </c>
      <c r="CR159" s="380" t="str">
        <v/>
      </c>
      <c r="CS159" s="380" t="str">
        <v/>
      </c>
      <c r="CT159" s="380" t="str">
        <v/>
      </c>
      <c r="CU159" s="380" t="str">
        <v/>
      </c>
      <c r="CV159" s="380"/>
      <c r="CW159" s="380"/>
      <c r="CX159" s="380" t="str">
        <v/>
      </c>
      <c r="CY159" s="380"/>
      <c r="CZ159" s="380"/>
      <c r="DA159" s="380" t="str">
        <v/>
      </c>
      <c r="DB159" s="380"/>
      <c r="DC159" s="380"/>
      <c r="DD159" s="380" t="str">
        <v/>
      </c>
      <c r="DE159" s="380"/>
      <c r="DF159" s="380"/>
      <c r="DG159" s="380" t="str">
        <v/>
      </c>
      <c r="DH159" s="380" t="str">
        <v/>
      </c>
      <c r="DI159" s="380" t="str">
        <v/>
      </c>
      <c r="DJ159" s="381" t="str">
        <v/>
      </c>
      <c r="DK159" s="380" t="str">
        <v/>
      </c>
      <c r="DL159" s="380" t="str">
        <v/>
      </c>
      <c r="DM159" s="380" t="str">
        <v/>
      </c>
      <c r="DN159" s="381" t="str">
        <v/>
      </c>
      <c r="DO159" s="380" t="str">
        <v/>
      </c>
      <c r="DP159" s="380" t="str">
        <v/>
      </c>
      <c r="DQ159" s="380" t="str">
        <v/>
      </c>
      <c r="DR159" s="380" t="str">
        <v/>
      </c>
      <c r="DS159" s="380" t="str">
        <v/>
      </c>
      <c r="DT159" s="380"/>
      <c r="DU159" s="380"/>
      <c r="DV159" s="380" t="str">
        <v/>
      </c>
      <c r="DW159" s="380"/>
      <c r="DX159" s="380"/>
      <c r="DY159" s="380" t="str">
        <v/>
      </c>
      <c r="DZ159" s="380"/>
      <c r="EA159" s="380"/>
      <c r="EB159" s="380" t="str">
        <v/>
      </c>
      <c r="EC159" s="380"/>
      <c r="ED159" s="380"/>
      <c r="EE159" s="380" t="str">
        <v/>
      </c>
      <c r="EF159" s="380" t="str">
        <v/>
      </c>
      <c r="EG159" s="380" t="str">
        <v/>
      </c>
      <c r="EH159" s="381" t="str">
        <v/>
      </c>
      <c r="EI159" s="380" t="str">
        <v/>
      </c>
      <c r="EJ159" s="380" t="str">
        <v/>
      </c>
      <c r="EK159" s="380" t="str">
        <v/>
      </c>
      <c r="EL159" s="381" t="str">
        <v/>
      </c>
      <c r="EM159" s="382" t="str">
        <v/>
      </c>
      <c r="EN159" s="382" t="str">
        <v/>
      </c>
      <c r="EO159" s="382" t="str">
        <v/>
      </c>
    </row>
    <row r="160" spans="1:145" ht="15.6">
      <c r="A160" s="372" t="str">
        <v/>
      </c>
      <c r="B160" s="373" t="str">
        <v/>
      </c>
      <c r="C160" s="372"/>
      <c r="D160" s="374" t="str">
        <v/>
      </c>
      <c r="E160" s="374" t="str">
        <v/>
      </c>
      <c r="F160" s="374" t="str">
        <v/>
      </c>
      <c r="G160" s="375" t="str">
        <v/>
      </c>
      <c r="H160" s="375" t="str">
        <v/>
      </c>
      <c r="I160" s="375" t="str">
        <v/>
      </c>
      <c r="J160" s="375" t="str">
        <v/>
      </c>
      <c r="K160" s="375" t="str">
        <v/>
      </c>
      <c r="L160" s="375" t="str">
        <v/>
      </c>
      <c r="M160" s="372" t="str">
        <v/>
      </c>
      <c r="N160" s="372" t="str">
        <v/>
      </c>
      <c r="O160" s="372" t="str">
        <v/>
      </c>
      <c r="P160" s="372" t="str">
        <v/>
      </c>
      <c r="Q160" s="372" t="str">
        <v/>
      </c>
      <c r="R160" s="372" t="str">
        <v/>
      </c>
      <c r="S160" s="372" t="str">
        <v/>
      </c>
      <c r="T160" s="372" t="str">
        <v/>
      </c>
      <c r="U160" s="372" t="str">
        <v/>
      </c>
      <c r="V160" s="372" t="str">
        <v/>
      </c>
      <c r="W160" s="372" t="str">
        <v/>
      </c>
      <c r="X160" s="372" t="str">
        <v/>
      </c>
      <c r="Y160" s="372" t="str">
        <v/>
      </c>
      <c r="Z160" s="372" t="str">
        <v/>
      </c>
      <c r="AA160" s="372" t="str">
        <v/>
      </c>
      <c r="AB160" s="372"/>
      <c r="AC160" s="372"/>
      <c r="AD160" s="372" t="str">
        <v/>
      </c>
      <c r="AE160" s="372"/>
      <c r="AF160" s="372"/>
      <c r="AG160" s="376" t="str">
        <v/>
      </c>
      <c r="AH160" s="372"/>
      <c r="AI160" s="372"/>
      <c r="AJ160" s="372" t="str">
        <v/>
      </c>
      <c r="AK160" s="372"/>
      <c r="AL160" s="372"/>
      <c r="AM160" s="377" t="str">
        <v/>
      </c>
      <c r="AN160" s="378" t="str">
        <v/>
      </c>
      <c r="AO160" s="379" t="str">
        <v/>
      </c>
      <c r="AP160" s="379" t="str">
        <v/>
      </c>
      <c r="AQ160" s="376" t="str">
        <v/>
      </c>
      <c r="AR160" s="376" t="str">
        <v/>
      </c>
      <c r="AS160" s="372" t="str">
        <v/>
      </c>
      <c r="AT160" s="379" t="str">
        <v/>
      </c>
      <c r="AU160" s="380" t="str">
        <v/>
      </c>
      <c r="AV160" s="380" t="str">
        <v/>
      </c>
      <c r="AW160" s="380" t="str">
        <v/>
      </c>
      <c r="AX160" s="380" t="str">
        <v/>
      </c>
      <c r="AY160" s="380" t="str">
        <v/>
      </c>
      <c r="AZ160" s="380"/>
      <c r="BA160" s="380"/>
      <c r="BB160" s="380" t="str">
        <v/>
      </c>
      <c r="BC160" s="380"/>
      <c r="BD160" s="380"/>
      <c r="BE160" s="380" t="str">
        <v/>
      </c>
      <c r="BF160" s="380"/>
      <c r="BG160" s="380"/>
      <c r="BH160" s="380" t="str">
        <v/>
      </c>
      <c r="BI160" s="380"/>
      <c r="BJ160" s="380"/>
      <c r="BK160" s="380" t="str">
        <v/>
      </c>
      <c r="BL160" s="380" t="str">
        <v/>
      </c>
      <c r="BM160" s="380" t="str">
        <v/>
      </c>
      <c r="BN160" s="381" t="str">
        <v/>
      </c>
      <c r="BO160" s="380" t="str">
        <v/>
      </c>
      <c r="BP160" s="380" t="str">
        <v/>
      </c>
      <c r="BQ160" s="380" t="str">
        <v/>
      </c>
      <c r="BR160" s="381" t="str">
        <v/>
      </c>
      <c r="BS160" s="380" t="str">
        <v/>
      </c>
      <c r="BT160" s="380" t="str">
        <v/>
      </c>
      <c r="BU160" s="380" t="str">
        <v/>
      </c>
      <c r="BV160" s="380" t="str">
        <v/>
      </c>
      <c r="BW160" s="380" t="str">
        <v/>
      </c>
      <c r="BX160" s="380"/>
      <c r="BY160" s="380"/>
      <c r="BZ160" s="380" t="str">
        <v/>
      </c>
      <c r="CA160" s="380"/>
      <c r="CB160" s="380"/>
      <c r="CC160" s="380" t="str">
        <v/>
      </c>
      <c r="CD160" s="380"/>
      <c r="CE160" s="380"/>
      <c r="CF160" s="380" t="str">
        <v/>
      </c>
      <c r="CG160" s="380"/>
      <c r="CH160" s="380"/>
      <c r="CI160" s="380" t="str">
        <v/>
      </c>
      <c r="CJ160" s="380" t="str">
        <v/>
      </c>
      <c r="CK160" s="380" t="str">
        <v/>
      </c>
      <c r="CL160" s="381" t="str">
        <v/>
      </c>
      <c r="CM160" s="380" t="str">
        <v/>
      </c>
      <c r="CN160" s="380" t="str">
        <v/>
      </c>
      <c r="CO160" s="380" t="str">
        <v/>
      </c>
      <c r="CP160" s="381" t="str">
        <v/>
      </c>
      <c r="CQ160" s="380" t="str">
        <v/>
      </c>
      <c r="CR160" s="380" t="str">
        <v/>
      </c>
      <c r="CS160" s="380" t="str">
        <v/>
      </c>
      <c r="CT160" s="380" t="str">
        <v/>
      </c>
      <c r="CU160" s="380" t="str">
        <v/>
      </c>
      <c r="CV160" s="380"/>
      <c r="CW160" s="380"/>
      <c r="CX160" s="380" t="str">
        <v/>
      </c>
      <c r="CY160" s="380"/>
      <c r="CZ160" s="380"/>
      <c r="DA160" s="380" t="str">
        <v/>
      </c>
      <c r="DB160" s="380"/>
      <c r="DC160" s="380"/>
      <c r="DD160" s="380" t="str">
        <v/>
      </c>
      <c r="DE160" s="380"/>
      <c r="DF160" s="380"/>
      <c r="DG160" s="380" t="str">
        <v/>
      </c>
      <c r="DH160" s="380" t="str">
        <v/>
      </c>
      <c r="DI160" s="380" t="str">
        <v/>
      </c>
      <c r="DJ160" s="381" t="str">
        <v/>
      </c>
      <c r="DK160" s="380" t="str">
        <v/>
      </c>
      <c r="DL160" s="380" t="str">
        <v/>
      </c>
      <c r="DM160" s="380" t="str">
        <v/>
      </c>
      <c r="DN160" s="381" t="str">
        <v/>
      </c>
      <c r="DO160" s="380" t="str">
        <v/>
      </c>
      <c r="DP160" s="380" t="str">
        <v/>
      </c>
      <c r="DQ160" s="380" t="str">
        <v/>
      </c>
      <c r="DR160" s="380" t="str">
        <v/>
      </c>
      <c r="DS160" s="380" t="str">
        <v/>
      </c>
      <c r="DT160" s="380"/>
      <c r="DU160" s="380"/>
      <c r="DV160" s="380" t="str">
        <v/>
      </c>
      <c r="DW160" s="380"/>
      <c r="DX160" s="380"/>
      <c r="DY160" s="380" t="str">
        <v/>
      </c>
      <c r="DZ160" s="380"/>
      <c r="EA160" s="380"/>
      <c r="EB160" s="380" t="str">
        <v/>
      </c>
      <c r="EC160" s="380"/>
      <c r="ED160" s="380"/>
      <c r="EE160" s="380" t="str">
        <v/>
      </c>
      <c r="EF160" s="380" t="str">
        <v/>
      </c>
      <c r="EG160" s="380" t="str">
        <v/>
      </c>
      <c r="EH160" s="381" t="str">
        <v/>
      </c>
      <c r="EI160" s="380" t="str">
        <v/>
      </c>
      <c r="EJ160" s="380" t="str">
        <v/>
      </c>
      <c r="EK160" s="380" t="str">
        <v/>
      </c>
      <c r="EL160" s="381" t="str">
        <v/>
      </c>
      <c r="EM160" s="382" t="str">
        <v/>
      </c>
      <c r="EN160" s="382" t="str">
        <v/>
      </c>
      <c r="EO160" s="382" t="str">
        <v/>
      </c>
    </row>
    <row r="161" spans="1:145" ht="15.6">
      <c r="A161" s="372" t="str">
        <v/>
      </c>
      <c r="B161" s="373" t="str">
        <v/>
      </c>
      <c r="C161" s="372"/>
      <c r="D161" s="374" t="str">
        <v/>
      </c>
      <c r="E161" s="374" t="str">
        <v/>
      </c>
      <c r="F161" s="374" t="str">
        <v/>
      </c>
      <c r="G161" s="375" t="str">
        <v/>
      </c>
      <c r="H161" s="375" t="str">
        <v/>
      </c>
      <c r="I161" s="375" t="str">
        <v/>
      </c>
      <c r="J161" s="375" t="str">
        <v/>
      </c>
      <c r="K161" s="375" t="str">
        <v/>
      </c>
      <c r="L161" s="375" t="str">
        <v/>
      </c>
      <c r="M161" s="372" t="str">
        <v/>
      </c>
      <c r="N161" s="372" t="str">
        <v/>
      </c>
      <c r="O161" s="372" t="str">
        <v/>
      </c>
      <c r="P161" s="372" t="str">
        <v/>
      </c>
      <c r="Q161" s="372" t="str">
        <v/>
      </c>
      <c r="R161" s="372" t="str">
        <v/>
      </c>
      <c r="S161" s="372" t="str">
        <v/>
      </c>
      <c r="T161" s="372" t="str">
        <v/>
      </c>
      <c r="U161" s="372" t="str">
        <v/>
      </c>
      <c r="V161" s="372" t="str">
        <v/>
      </c>
      <c r="W161" s="372" t="str">
        <v/>
      </c>
      <c r="X161" s="372" t="str">
        <v/>
      </c>
      <c r="Y161" s="372" t="str">
        <v/>
      </c>
      <c r="Z161" s="372" t="str">
        <v/>
      </c>
      <c r="AA161" s="372" t="str">
        <v/>
      </c>
      <c r="AB161" s="372"/>
      <c r="AC161" s="372"/>
      <c r="AD161" s="372" t="str">
        <v/>
      </c>
      <c r="AE161" s="372"/>
      <c r="AF161" s="372"/>
      <c r="AG161" s="376" t="str">
        <v/>
      </c>
      <c r="AH161" s="372"/>
      <c r="AI161" s="372"/>
      <c r="AJ161" s="372" t="str">
        <v/>
      </c>
      <c r="AK161" s="372"/>
      <c r="AL161" s="372"/>
      <c r="AM161" s="377" t="str">
        <v/>
      </c>
      <c r="AN161" s="378" t="str">
        <v/>
      </c>
      <c r="AO161" s="379" t="str">
        <v/>
      </c>
      <c r="AP161" s="379" t="str">
        <v/>
      </c>
      <c r="AQ161" s="376" t="str">
        <v/>
      </c>
      <c r="AR161" s="376" t="str">
        <v/>
      </c>
      <c r="AS161" s="372" t="str">
        <v/>
      </c>
      <c r="AT161" s="379" t="str">
        <v/>
      </c>
      <c r="AU161" s="380" t="str">
        <v/>
      </c>
      <c r="AV161" s="380" t="str">
        <v/>
      </c>
      <c r="AW161" s="380" t="str">
        <v/>
      </c>
      <c r="AX161" s="380" t="str">
        <v/>
      </c>
      <c r="AY161" s="380" t="str">
        <v/>
      </c>
      <c r="AZ161" s="380"/>
      <c r="BA161" s="380"/>
      <c r="BB161" s="380" t="str">
        <v/>
      </c>
      <c r="BC161" s="380"/>
      <c r="BD161" s="380"/>
      <c r="BE161" s="380" t="str">
        <v/>
      </c>
      <c r="BF161" s="380"/>
      <c r="BG161" s="380"/>
      <c r="BH161" s="380" t="str">
        <v/>
      </c>
      <c r="BI161" s="380"/>
      <c r="BJ161" s="380"/>
      <c r="BK161" s="380" t="str">
        <v/>
      </c>
      <c r="BL161" s="380" t="str">
        <v/>
      </c>
      <c r="BM161" s="380" t="str">
        <v/>
      </c>
      <c r="BN161" s="381" t="str">
        <v/>
      </c>
      <c r="BO161" s="380" t="str">
        <v/>
      </c>
      <c r="BP161" s="380" t="str">
        <v/>
      </c>
      <c r="BQ161" s="380" t="str">
        <v/>
      </c>
      <c r="BR161" s="381" t="str">
        <v/>
      </c>
      <c r="BS161" s="380" t="str">
        <v/>
      </c>
      <c r="BT161" s="380" t="str">
        <v/>
      </c>
      <c r="BU161" s="380" t="str">
        <v/>
      </c>
      <c r="BV161" s="380" t="str">
        <v/>
      </c>
      <c r="BW161" s="380" t="str">
        <v/>
      </c>
      <c r="BX161" s="380"/>
      <c r="BY161" s="380"/>
      <c r="BZ161" s="380" t="str">
        <v/>
      </c>
      <c r="CA161" s="380"/>
      <c r="CB161" s="380"/>
      <c r="CC161" s="380" t="str">
        <v/>
      </c>
      <c r="CD161" s="380"/>
      <c r="CE161" s="380"/>
      <c r="CF161" s="380" t="str">
        <v/>
      </c>
      <c r="CG161" s="380"/>
      <c r="CH161" s="380"/>
      <c r="CI161" s="380" t="str">
        <v/>
      </c>
      <c r="CJ161" s="380" t="str">
        <v/>
      </c>
      <c r="CK161" s="380" t="str">
        <v/>
      </c>
      <c r="CL161" s="381" t="str">
        <v/>
      </c>
      <c r="CM161" s="380" t="str">
        <v/>
      </c>
      <c r="CN161" s="380" t="str">
        <v/>
      </c>
      <c r="CO161" s="380" t="str">
        <v/>
      </c>
      <c r="CP161" s="381" t="str">
        <v/>
      </c>
      <c r="CQ161" s="380" t="str">
        <v/>
      </c>
      <c r="CR161" s="380" t="str">
        <v/>
      </c>
      <c r="CS161" s="380" t="str">
        <v/>
      </c>
      <c r="CT161" s="380" t="str">
        <v/>
      </c>
      <c r="CU161" s="380" t="str">
        <v/>
      </c>
      <c r="CV161" s="380"/>
      <c r="CW161" s="380"/>
      <c r="CX161" s="380" t="str">
        <v/>
      </c>
      <c r="CY161" s="380"/>
      <c r="CZ161" s="380"/>
      <c r="DA161" s="380" t="str">
        <v/>
      </c>
      <c r="DB161" s="380"/>
      <c r="DC161" s="380"/>
      <c r="DD161" s="380" t="str">
        <v/>
      </c>
      <c r="DE161" s="380"/>
      <c r="DF161" s="380"/>
      <c r="DG161" s="380" t="str">
        <v/>
      </c>
      <c r="DH161" s="380" t="str">
        <v/>
      </c>
      <c r="DI161" s="380" t="str">
        <v/>
      </c>
      <c r="DJ161" s="381" t="str">
        <v/>
      </c>
      <c r="DK161" s="380" t="str">
        <v/>
      </c>
      <c r="DL161" s="380" t="str">
        <v/>
      </c>
      <c r="DM161" s="380" t="str">
        <v/>
      </c>
      <c r="DN161" s="381" t="str">
        <v/>
      </c>
      <c r="DO161" s="380" t="str">
        <v/>
      </c>
      <c r="DP161" s="380" t="str">
        <v/>
      </c>
      <c r="DQ161" s="380" t="str">
        <v/>
      </c>
      <c r="DR161" s="380" t="str">
        <v/>
      </c>
      <c r="DS161" s="380" t="str">
        <v/>
      </c>
      <c r="DT161" s="380"/>
      <c r="DU161" s="380"/>
      <c r="DV161" s="380" t="str">
        <v/>
      </c>
      <c r="DW161" s="380"/>
      <c r="DX161" s="380"/>
      <c r="DY161" s="380" t="str">
        <v/>
      </c>
      <c r="DZ161" s="380"/>
      <c r="EA161" s="380"/>
      <c r="EB161" s="380" t="str">
        <v/>
      </c>
      <c r="EC161" s="380"/>
      <c r="ED161" s="380"/>
      <c r="EE161" s="380" t="str">
        <v/>
      </c>
      <c r="EF161" s="380" t="str">
        <v/>
      </c>
      <c r="EG161" s="380" t="str">
        <v/>
      </c>
      <c r="EH161" s="381" t="str">
        <v/>
      </c>
      <c r="EI161" s="380" t="str">
        <v/>
      </c>
      <c r="EJ161" s="380" t="str">
        <v/>
      </c>
      <c r="EK161" s="380" t="str">
        <v/>
      </c>
      <c r="EL161" s="381" t="str">
        <v/>
      </c>
      <c r="EM161" s="382" t="str">
        <v/>
      </c>
      <c r="EN161" s="382" t="str">
        <v/>
      </c>
      <c r="EO161" s="382" t="str">
        <v/>
      </c>
    </row>
    <row r="162" spans="1:145" ht="15.6">
      <c r="A162" s="372" t="str">
        <v/>
      </c>
      <c r="B162" s="373" t="str">
        <v/>
      </c>
      <c r="C162" s="372"/>
      <c r="D162" s="374" t="str">
        <v/>
      </c>
      <c r="E162" s="374" t="str">
        <v/>
      </c>
      <c r="F162" s="374" t="str">
        <v/>
      </c>
      <c r="G162" s="375" t="str">
        <v/>
      </c>
      <c r="H162" s="375" t="str">
        <v/>
      </c>
      <c r="I162" s="375" t="str">
        <v/>
      </c>
      <c r="J162" s="375" t="str">
        <v/>
      </c>
      <c r="K162" s="375" t="str">
        <v/>
      </c>
      <c r="L162" s="375" t="str">
        <v/>
      </c>
      <c r="M162" s="372" t="str">
        <v/>
      </c>
      <c r="N162" s="372" t="str">
        <v/>
      </c>
      <c r="O162" s="372" t="str">
        <v/>
      </c>
      <c r="P162" s="372" t="str">
        <v/>
      </c>
      <c r="Q162" s="372" t="str">
        <v/>
      </c>
      <c r="R162" s="372" t="str">
        <v/>
      </c>
      <c r="S162" s="372" t="str">
        <v/>
      </c>
      <c r="T162" s="372" t="str">
        <v/>
      </c>
      <c r="U162" s="372" t="str">
        <v/>
      </c>
      <c r="V162" s="372" t="str">
        <v/>
      </c>
      <c r="W162" s="372" t="str">
        <v/>
      </c>
      <c r="X162" s="372" t="str">
        <v/>
      </c>
      <c r="Y162" s="372" t="str">
        <v/>
      </c>
      <c r="Z162" s="372" t="str">
        <v/>
      </c>
      <c r="AA162" s="372" t="str">
        <v/>
      </c>
      <c r="AB162" s="372"/>
      <c r="AC162" s="372"/>
      <c r="AD162" s="372" t="str">
        <v/>
      </c>
      <c r="AE162" s="372"/>
      <c r="AF162" s="372"/>
      <c r="AG162" s="376" t="str">
        <v/>
      </c>
      <c r="AH162" s="372"/>
      <c r="AI162" s="372"/>
      <c r="AJ162" s="372" t="str">
        <v/>
      </c>
      <c r="AK162" s="372"/>
      <c r="AL162" s="372"/>
      <c r="AM162" s="377" t="str">
        <v/>
      </c>
      <c r="AN162" s="378" t="str">
        <v/>
      </c>
      <c r="AO162" s="379" t="str">
        <v/>
      </c>
      <c r="AP162" s="379" t="str">
        <v/>
      </c>
      <c r="AQ162" s="376" t="str">
        <v/>
      </c>
      <c r="AR162" s="376" t="str">
        <v/>
      </c>
      <c r="AS162" s="372" t="str">
        <v/>
      </c>
      <c r="AT162" s="379" t="str">
        <v/>
      </c>
      <c r="AU162" s="380" t="str">
        <v/>
      </c>
      <c r="AV162" s="380" t="str">
        <v/>
      </c>
      <c r="AW162" s="380" t="str">
        <v/>
      </c>
      <c r="AX162" s="380" t="str">
        <v/>
      </c>
      <c r="AY162" s="380" t="str">
        <v/>
      </c>
      <c r="AZ162" s="380"/>
      <c r="BA162" s="380"/>
      <c r="BB162" s="380" t="str">
        <v/>
      </c>
      <c r="BC162" s="380"/>
      <c r="BD162" s="380"/>
      <c r="BE162" s="380" t="str">
        <v/>
      </c>
      <c r="BF162" s="380"/>
      <c r="BG162" s="380"/>
      <c r="BH162" s="380" t="str">
        <v/>
      </c>
      <c r="BI162" s="380"/>
      <c r="BJ162" s="380"/>
      <c r="BK162" s="380" t="str">
        <v/>
      </c>
      <c r="BL162" s="380" t="str">
        <v/>
      </c>
      <c r="BM162" s="380" t="str">
        <v/>
      </c>
      <c r="BN162" s="381" t="str">
        <v/>
      </c>
      <c r="BO162" s="380" t="str">
        <v/>
      </c>
      <c r="BP162" s="380" t="str">
        <v/>
      </c>
      <c r="BQ162" s="380" t="str">
        <v/>
      </c>
      <c r="BR162" s="381" t="str">
        <v/>
      </c>
      <c r="BS162" s="380" t="str">
        <v/>
      </c>
      <c r="BT162" s="380" t="str">
        <v/>
      </c>
      <c r="BU162" s="380" t="str">
        <v/>
      </c>
      <c r="BV162" s="380" t="str">
        <v/>
      </c>
      <c r="BW162" s="380" t="str">
        <v/>
      </c>
      <c r="BX162" s="380"/>
      <c r="BY162" s="380"/>
      <c r="BZ162" s="380" t="str">
        <v/>
      </c>
      <c r="CA162" s="380"/>
      <c r="CB162" s="380"/>
      <c r="CC162" s="380" t="str">
        <v/>
      </c>
      <c r="CD162" s="380"/>
      <c r="CE162" s="380"/>
      <c r="CF162" s="380" t="str">
        <v/>
      </c>
      <c r="CG162" s="380"/>
      <c r="CH162" s="380"/>
      <c r="CI162" s="380" t="str">
        <v/>
      </c>
      <c r="CJ162" s="380" t="str">
        <v/>
      </c>
      <c r="CK162" s="380" t="str">
        <v/>
      </c>
      <c r="CL162" s="381" t="str">
        <v/>
      </c>
      <c r="CM162" s="380" t="str">
        <v/>
      </c>
      <c r="CN162" s="380" t="str">
        <v/>
      </c>
      <c r="CO162" s="380" t="str">
        <v/>
      </c>
      <c r="CP162" s="381" t="str">
        <v/>
      </c>
      <c r="CQ162" s="380" t="str">
        <v/>
      </c>
      <c r="CR162" s="380" t="str">
        <v/>
      </c>
      <c r="CS162" s="380" t="str">
        <v/>
      </c>
      <c r="CT162" s="380" t="str">
        <v/>
      </c>
      <c r="CU162" s="380" t="str">
        <v/>
      </c>
      <c r="CV162" s="380"/>
      <c r="CW162" s="380"/>
      <c r="CX162" s="380" t="str">
        <v/>
      </c>
      <c r="CY162" s="380"/>
      <c r="CZ162" s="380"/>
      <c r="DA162" s="380" t="str">
        <v/>
      </c>
      <c r="DB162" s="380"/>
      <c r="DC162" s="380"/>
      <c r="DD162" s="380" t="str">
        <v/>
      </c>
      <c r="DE162" s="380"/>
      <c r="DF162" s="380"/>
      <c r="DG162" s="380" t="str">
        <v/>
      </c>
      <c r="DH162" s="380" t="str">
        <v/>
      </c>
      <c r="DI162" s="380" t="str">
        <v/>
      </c>
      <c r="DJ162" s="381" t="str">
        <v/>
      </c>
      <c r="DK162" s="380" t="str">
        <v/>
      </c>
      <c r="DL162" s="380" t="str">
        <v/>
      </c>
      <c r="DM162" s="380" t="str">
        <v/>
      </c>
      <c r="DN162" s="381" t="str">
        <v/>
      </c>
      <c r="DO162" s="380" t="str">
        <v/>
      </c>
      <c r="DP162" s="380" t="str">
        <v/>
      </c>
      <c r="DQ162" s="380" t="str">
        <v/>
      </c>
      <c r="DR162" s="380" t="str">
        <v/>
      </c>
      <c r="DS162" s="380" t="str">
        <v/>
      </c>
      <c r="DT162" s="380"/>
      <c r="DU162" s="380"/>
      <c r="DV162" s="380" t="str">
        <v/>
      </c>
      <c r="DW162" s="380"/>
      <c r="DX162" s="380"/>
      <c r="DY162" s="380" t="str">
        <v/>
      </c>
      <c r="DZ162" s="380"/>
      <c r="EA162" s="380"/>
      <c r="EB162" s="380" t="str">
        <v/>
      </c>
      <c r="EC162" s="380"/>
      <c r="ED162" s="380"/>
      <c r="EE162" s="380" t="str">
        <v/>
      </c>
      <c r="EF162" s="380" t="str">
        <v/>
      </c>
      <c r="EG162" s="380" t="str">
        <v/>
      </c>
      <c r="EH162" s="381" t="str">
        <v/>
      </c>
      <c r="EI162" s="380" t="str">
        <v/>
      </c>
      <c r="EJ162" s="380" t="str">
        <v/>
      </c>
      <c r="EK162" s="380" t="str">
        <v/>
      </c>
      <c r="EL162" s="381" t="str">
        <v/>
      </c>
      <c r="EM162" s="382" t="str">
        <v/>
      </c>
      <c r="EN162" s="382" t="str">
        <v/>
      </c>
      <c r="EO162" s="382" t="str">
        <v/>
      </c>
    </row>
    <row r="163" spans="1:145" ht="15.6">
      <c r="A163" s="372" t="str">
        <v/>
      </c>
      <c r="B163" s="373" t="str">
        <v/>
      </c>
      <c r="C163" s="372"/>
      <c r="D163" s="374" t="str">
        <v/>
      </c>
      <c r="E163" s="374" t="str">
        <v/>
      </c>
      <c r="F163" s="374" t="str">
        <v/>
      </c>
      <c r="G163" s="375" t="str">
        <v/>
      </c>
      <c r="H163" s="375" t="str">
        <v/>
      </c>
      <c r="I163" s="375" t="str">
        <v/>
      </c>
      <c r="J163" s="375" t="str">
        <v/>
      </c>
      <c r="K163" s="375" t="str">
        <v/>
      </c>
      <c r="L163" s="375" t="str">
        <v/>
      </c>
      <c r="M163" s="372" t="str">
        <v/>
      </c>
      <c r="N163" s="372" t="str">
        <v/>
      </c>
      <c r="O163" s="372" t="str">
        <v/>
      </c>
      <c r="P163" s="372" t="str">
        <v/>
      </c>
      <c r="Q163" s="372" t="str">
        <v/>
      </c>
      <c r="R163" s="372" t="str">
        <v/>
      </c>
      <c r="S163" s="372" t="str">
        <v/>
      </c>
      <c r="T163" s="372" t="str">
        <v/>
      </c>
      <c r="U163" s="372" t="str">
        <v/>
      </c>
      <c r="V163" s="372" t="str">
        <v/>
      </c>
      <c r="W163" s="372" t="str">
        <v/>
      </c>
      <c r="X163" s="372" t="str">
        <v/>
      </c>
      <c r="Y163" s="372" t="str">
        <v/>
      </c>
      <c r="Z163" s="372" t="str">
        <v/>
      </c>
      <c r="AA163" s="372" t="str">
        <v/>
      </c>
      <c r="AB163" s="372"/>
      <c r="AC163" s="372"/>
      <c r="AD163" s="372" t="str">
        <v/>
      </c>
      <c r="AE163" s="372"/>
      <c r="AF163" s="372"/>
      <c r="AG163" s="376" t="str">
        <v/>
      </c>
      <c r="AH163" s="372"/>
      <c r="AI163" s="372"/>
      <c r="AJ163" s="372" t="str">
        <v/>
      </c>
      <c r="AK163" s="372"/>
      <c r="AL163" s="372"/>
      <c r="AM163" s="377" t="str">
        <v/>
      </c>
      <c r="AN163" s="378" t="str">
        <v/>
      </c>
      <c r="AO163" s="379" t="str">
        <v/>
      </c>
      <c r="AP163" s="379" t="str">
        <v/>
      </c>
      <c r="AQ163" s="376" t="str">
        <v/>
      </c>
      <c r="AR163" s="376" t="str">
        <v/>
      </c>
      <c r="AS163" s="372" t="str">
        <v/>
      </c>
      <c r="AT163" s="379" t="str">
        <v/>
      </c>
      <c r="AU163" s="380" t="str">
        <v/>
      </c>
      <c r="AV163" s="380" t="str">
        <v/>
      </c>
      <c r="AW163" s="380" t="str">
        <v/>
      </c>
      <c r="AX163" s="380" t="str">
        <v/>
      </c>
      <c r="AY163" s="380" t="str">
        <v/>
      </c>
      <c r="AZ163" s="380"/>
      <c r="BA163" s="380"/>
      <c r="BB163" s="380" t="str">
        <v/>
      </c>
      <c r="BC163" s="380"/>
      <c r="BD163" s="380"/>
      <c r="BE163" s="380" t="str">
        <v/>
      </c>
      <c r="BF163" s="380"/>
      <c r="BG163" s="380"/>
      <c r="BH163" s="380" t="str">
        <v/>
      </c>
      <c r="BI163" s="380"/>
      <c r="BJ163" s="380"/>
      <c r="BK163" s="380" t="str">
        <v/>
      </c>
      <c r="BL163" s="380" t="str">
        <v/>
      </c>
      <c r="BM163" s="380" t="str">
        <v/>
      </c>
      <c r="BN163" s="381" t="str">
        <v/>
      </c>
      <c r="BO163" s="380" t="str">
        <v/>
      </c>
      <c r="BP163" s="380" t="str">
        <v/>
      </c>
      <c r="BQ163" s="380" t="str">
        <v/>
      </c>
      <c r="BR163" s="381" t="str">
        <v/>
      </c>
      <c r="BS163" s="380" t="str">
        <v/>
      </c>
      <c r="BT163" s="380" t="str">
        <v/>
      </c>
      <c r="BU163" s="380" t="str">
        <v/>
      </c>
      <c r="BV163" s="380" t="str">
        <v/>
      </c>
      <c r="BW163" s="380" t="str">
        <v/>
      </c>
      <c r="BX163" s="380"/>
      <c r="BY163" s="380"/>
      <c r="BZ163" s="380" t="str">
        <v/>
      </c>
      <c r="CA163" s="380"/>
      <c r="CB163" s="380"/>
      <c r="CC163" s="380" t="str">
        <v/>
      </c>
      <c r="CD163" s="380"/>
      <c r="CE163" s="380"/>
      <c r="CF163" s="380" t="str">
        <v/>
      </c>
      <c r="CG163" s="380"/>
      <c r="CH163" s="380"/>
      <c r="CI163" s="380" t="str">
        <v/>
      </c>
      <c r="CJ163" s="380" t="str">
        <v/>
      </c>
      <c r="CK163" s="380" t="str">
        <v/>
      </c>
      <c r="CL163" s="381" t="str">
        <v/>
      </c>
      <c r="CM163" s="380" t="str">
        <v/>
      </c>
      <c r="CN163" s="380" t="str">
        <v/>
      </c>
      <c r="CO163" s="380" t="str">
        <v/>
      </c>
      <c r="CP163" s="381" t="str">
        <v/>
      </c>
      <c r="CQ163" s="380" t="str">
        <v/>
      </c>
      <c r="CR163" s="380" t="str">
        <v/>
      </c>
      <c r="CS163" s="380" t="str">
        <v/>
      </c>
      <c r="CT163" s="380" t="str">
        <v/>
      </c>
      <c r="CU163" s="380" t="str">
        <v/>
      </c>
      <c r="CV163" s="380"/>
      <c r="CW163" s="380"/>
      <c r="CX163" s="380" t="str">
        <v/>
      </c>
      <c r="CY163" s="380"/>
      <c r="CZ163" s="380"/>
      <c r="DA163" s="380" t="str">
        <v/>
      </c>
      <c r="DB163" s="380"/>
      <c r="DC163" s="380"/>
      <c r="DD163" s="380" t="str">
        <v/>
      </c>
      <c r="DE163" s="380"/>
      <c r="DF163" s="380"/>
      <c r="DG163" s="380" t="str">
        <v/>
      </c>
      <c r="DH163" s="380" t="str">
        <v/>
      </c>
      <c r="DI163" s="380" t="str">
        <v/>
      </c>
      <c r="DJ163" s="381" t="str">
        <v/>
      </c>
      <c r="DK163" s="380" t="str">
        <v/>
      </c>
      <c r="DL163" s="380" t="str">
        <v/>
      </c>
      <c r="DM163" s="380" t="str">
        <v/>
      </c>
      <c r="DN163" s="381" t="str">
        <v/>
      </c>
      <c r="DO163" s="380" t="str">
        <v/>
      </c>
      <c r="DP163" s="380" t="str">
        <v/>
      </c>
      <c r="DQ163" s="380" t="str">
        <v/>
      </c>
      <c r="DR163" s="380" t="str">
        <v/>
      </c>
      <c r="DS163" s="380" t="str">
        <v/>
      </c>
      <c r="DT163" s="380"/>
      <c r="DU163" s="380"/>
      <c r="DV163" s="380" t="str">
        <v/>
      </c>
      <c r="DW163" s="380"/>
      <c r="DX163" s="380"/>
      <c r="DY163" s="380" t="str">
        <v/>
      </c>
      <c r="DZ163" s="380"/>
      <c r="EA163" s="380"/>
      <c r="EB163" s="380" t="str">
        <v/>
      </c>
      <c r="EC163" s="380"/>
      <c r="ED163" s="380"/>
      <c r="EE163" s="380" t="str">
        <v/>
      </c>
      <c r="EF163" s="380" t="str">
        <v/>
      </c>
      <c r="EG163" s="380" t="str">
        <v/>
      </c>
      <c r="EH163" s="381" t="str">
        <v/>
      </c>
      <c r="EI163" s="380" t="str">
        <v/>
      </c>
      <c r="EJ163" s="380" t="str">
        <v/>
      </c>
      <c r="EK163" s="380" t="str">
        <v/>
      </c>
      <c r="EL163" s="381" t="str">
        <v/>
      </c>
      <c r="EM163" s="382" t="str">
        <v/>
      </c>
      <c r="EN163" s="382" t="str">
        <v/>
      </c>
      <c r="EO163" s="382" t="str">
        <v/>
      </c>
    </row>
    <row r="164" spans="1:145" ht="15.6">
      <c r="A164" s="372" t="str">
        <v/>
      </c>
      <c r="B164" s="373" t="str">
        <v/>
      </c>
      <c r="C164" s="372"/>
      <c r="D164" s="374" t="str">
        <v/>
      </c>
      <c r="E164" s="374" t="str">
        <v/>
      </c>
      <c r="F164" s="374" t="str">
        <v/>
      </c>
      <c r="G164" s="375" t="str">
        <v/>
      </c>
      <c r="H164" s="375" t="str">
        <v/>
      </c>
      <c r="I164" s="375" t="str">
        <v/>
      </c>
      <c r="J164" s="375" t="str">
        <v/>
      </c>
      <c r="K164" s="375" t="str">
        <v/>
      </c>
      <c r="L164" s="375" t="str">
        <v/>
      </c>
      <c r="M164" s="372" t="str">
        <v/>
      </c>
      <c r="N164" s="372" t="str">
        <v/>
      </c>
      <c r="O164" s="372" t="str">
        <v/>
      </c>
      <c r="P164" s="372" t="str">
        <v/>
      </c>
      <c r="Q164" s="372" t="str">
        <v/>
      </c>
      <c r="R164" s="372" t="str">
        <v/>
      </c>
      <c r="S164" s="372" t="str">
        <v/>
      </c>
      <c r="T164" s="372" t="str">
        <v/>
      </c>
      <c r="U164" s="372" t="str">
        <v/>
      </c>
      <c r="V164" s="372" t="str">
        <v/>
      </c>
      <c r="W164" s="372" t="str">
        <v/>
      </c>
      <c r="X164" s="372" t="str">
        <v/>
      </c>
      <c r="Y164" s="372" t="str">
        <v/>
      </c>
      <c r="Z164" s="372" t="str">
        <v/>
      </c>
      <c r="AA164" s="372" t="str">
        <v/>
      </c>
      <c r="AB164" s="372"/>
      <c r="AC164" s="372"/>
      <c r="AD164" s="372" t="str">
        <v/>
      </c>
      <c r="AE164" s="372"/>
      <c r="AF164" s="372"/>
      <c r="AG164" s="376" t="str">
        <v/>
      </c>
      <c r="AH164" s="372"/>
      <c r="AI164" s="372"/>
      <c r="AJ164" s="372" t="str">
        <v/>
      </c>
      <c r="AK164" s="372"/>
      <c r="AL164" s="372"/>
      <c r="AM164" s="377" t="str">
        <v/>
      </c>
      <c r="AN164" s="378" t="str">
        <v/>
      </c>
      <c r="AO164" s="379" t="str">
        <v/>
      </c>
      <c r="AP164" s="379" t="str">
        <v/>
      </c>
      <c r="AQ164" s="376" t="str">
        <v/>
      </c>
      <c r="AR164" s="376" t="str">
        <v/>
      </c>
      <c r="AS164" s="372" t="str">
        <v/>
      </c>
      <c r="AT164" s="379" t="str">
        <v/>
      </c>
      <c r="AU164" s="380" t="str">
        <v/>
      </c>
      <c r="AV164" s="380" t="str">
        <v/>
      </c>
      <c r="AW164" s="380" t="str">
        <v/>
      </c>
      <c r="AX164" s="380" t="str">
        <v/>
      </c>
      <c r="AY164" s="380" t="str">
        <v/>
      </c>
      <c r="AZ164" s="380"/>
      <c r="BA164" s="380"/>
      <c r="BB164" s="380" t="str">
        <v/>
      </c>
      <c r="BC164" s="380"/>
      <c r="BD164" s="380"/>
      <c r="BE164" s="380" t="str">
        <v/>
      </c>
      <c r="BF164" s="380"/>
      <c r="BG164" s="380"/>
      <c r="BH164" s="380" t="str">
        <v/>
      </c>
      <c r="BI164" s="380"/>
      <c r="BJ164" s="380"/>
      <c r="BK164" s="380" t="str">
        <v/>
      </c>
      <c r="BL164" s="380" t="str">
        <v/>
      </c>
      <c r="BM164" s="380" t="str">
        <v/>
      </c>
      <c r="BN164" s="381" t="str">
        <v/>
      </c>
      <c r="BO164" s="380" t="str">
        <v/>
      </c>
      <c r="BP164" s="380" t="str">
        <v/>
      </c>
      <c r="BQ164" s="380" t="str">
        <v/>
      </c>
      <c r="BR164" s="381" t="str">
        <v/>
      </c>
      <c r="BS164" s="380" t="str">
        <v/>
      </c>
      <c r="BT164" s="380" t="str">
        <v/>
      </c>
      <c r="BU164" s="380" t="str">
        <v/>
      </c>
      <c r="BV164" s="380" t="str">
        <v/>
      </c>
      <c r="BW164" s="380" t="str">
        <v/>
      </c>
      <c r="BX164" s="380"/>
      <c r="BY164" s="380"/>
      <c r="BZ164" s="380" t="str">
        <v/>
      </c>
      <c r="CA164" s="380"/>
      <c r="CB164" s="380"/>
      <c r="CC164" s="380" t="str">
        <v/>
      </c>
      <c r="CD164" s="380"/>
      <c r="CE164" s="380"/>
      <c r="CF164" s="380" t="str">
        <v/>
      </c>
      <c r="CG164" s="380"/>
      <c r="CH164" s="380"/>
      <c r="CI164" s="380" t="str">
        <v/>
      </c>
      <c r="CJ164" s="380" t="str">
        <v/>
      </c>
      <c r="CK164" s="380" t="str">
        <v/>
      </c>
      <c r="CL164" s="381" t="str">
        <v/>
      </c>
      <c r="CM164" s="380" t="str">
        <v/>
      </c>
      <c r="CN164" s="380" t="str">
        <v/>
      </c>
      <c r="CO164" s="380" t="str">
        <v/>
      </c>
      <c r="CP164" s="381" t="str">
        <v/>
      </c>
      <c r="CQ164" s="380" t="str">
        <v/>
      </c>
      <c r="CR164" s="380" t="str">
        <v/>
      </c>
      <c r="CS164" s="380" t="str">
        <v/>
      </c>
      <c r="CT164" s="380" t="str">
        <v/>
      </c>
      <c r="CU164" s="380" t="str">
        <v/>
      </c>
      <c r="CV164" s="380"/>
      <c r="CW164" s="380"/>
      <c r="CX164" s="380" t="str">
        <v/>
      </c>
      <c r="CY164" s="380"/>
      <c r="CZ164" s="380"/>
      <c r="DA164" s="380" t="str">
        <v/>
      </c>
      <c r="DB164" s="380"/>
      <c r="DC164" s="380"/>
      <c r="DD164" s="380" t="str">
        <v/>
      </c>
      <c r="DE164" s="380"/>
      <c r="DF164" s="380"/>
      <c r="DG164" s="380" t="str">
        <v/>
      </c>
      <c r="DH164" s="380" t="str">
        <v/>
      </c>
      <c r="DI164" s="380" t="str">
        <v/>
      </c>
      <c r="DJ164" s="381" t="str">
        <v/>
      </c>
      <c r="DK164" s="380" t="str">
        <v/>
      </c>
      <c r="DL164" s="380" t="str">
        <v/>
      </c>
      <c r="DM164" s="380" t="str">
        <v/>
      </c>
      <c r="DN164" s="381" t="str">
        <v/>
      </c>
      <c r="DO164" s="380" t="str">
        <v/>
      </c>
      <c r="DP164" s="380" t="str">
        <v/>
      </c>
      <c r="DQ164" s="380" t="str">
        <v/>
      </c>
      <c r="DR164" s="380" t="str">
        <v/>
      </c>
      <c r="DS164" s="380" t="str">
        <v/>
      </c>
      <c r="DT164" s="380"/>
      <c r="DU164" s="380"/>
      <c r="DV164" s="380" t="str">
        <v/>
      </c>
      <c r="DW164" s="380"/>
      <c r="DX164" s="380"/>
      <c r="DY164" s="380" t="str">
        <v/>
      </c>
      <c r="DZ164" s="380"/>
      <c r="EA164" s="380"/>
      <c r="EB164" s="380" t="str">
        <v/>
      </c>
      <c r="EC164" s="380"/>
      <c r="ED164" s="380"/>
      <c r="EE164" s="380" t="str">
        <v/>
      </c>
      <c r="EF164" s="380" t="str">
        <v/>
      </c>
      <c r="EG164" s="380" t="str">
        <v/>
      </c>
      <c r="EH164" s="381" t="str">
        <v/>
      </c>
      <c r="EI164" s="380" t="str">
        <v/>
      </c>
      <c r="EJ164" s="380" t="str">
        <v/>
      </c>
      <c r="EK164" s="380" t="str">
        <v/>
      </c>
      <c r="EL164" s="381" t="str">
        <v/>
      </c>
      <c r="EM164" s="382" t="str">
        <v/>
      </c>
      <c r="EN164" s="382" t="str">
        <v/>
      </c>
      <c r="EO164" s="382" t="str">
        <v/>
      </c>
    </row>
    <row r="165" spans="1:145" ht="15.6">
      <c r="A165" s="372" t="str">
        <v/>
      </c>
      <c r="B165" s="373" t="str">
        <v/>
      </c>
      <c r="C165" s="372"/>
      <c r="D165" s="374" t="str">
        <v/>
      </c>
      <c r="E165" s="374" t="str">
        <v/>
      </c>
      <c r="F165" s="374" t="str">
        <v/>
      </c>
      <c r="G165" s="375" t="str">
        <v/>
      </c>
      <c r="H165" s="375" t="str">
        <v/>
      </c>
      <c r="I165" s="375" t="str">
        <v/>
      </c>
      <c r="J165" s="375" t="str">
        <v/>
      </c>
      <c r="K165" s="375" t="str">
        <v/>
      </c>
      <c r="L165" s="375" t="str">
        <v/>
      </c>
      <c r="M165" s="372" t="str">
        <v/>
      </c>
      <c r="N165" s="372" t="str">
        <v/>
      </c>
      <c r="O165" s="372" t="str">
        <v/>
      </c>
      <c r="P165" s="372" t="str">
        <v/>
      </c>
      <c r="Q165" s="372" t="str">
        <v/>
      </c>
      <c r="R165" s="372" t="str">
        <v/>
      </c>
      <c r="S165" s="372" t="str">
        <v/>
      </c>
      <c r="T165" s="372" t="str">
        <v/>
      </c>
      <c r="U165" s="372" t="str">
        <v/>
      </c>
      <c r="V165" s="372" t="str">
        <v/>
      </c>
      <c r="W165" s="372" t="str">
        <v/>
      </c>
      <c r="X165" s="372" t="str">
        <v/>
      </c>
      <c r="Y165" s="372" t="str">
        <v/>
      </c>
      <c r="Z165" s="372" t="str">
        <v/>
      </c>
      <c r="AA165" s="372" t="str">
        <v/>
      </c>
      <c r="AB165" s="372"/>
      <c r="AC165" s="372"/>
      <c r="AD165" s="372" t="str">
        <v/>
      </c>
      <c r="AE165" s="372"/>
      <c r="AF165" s="372"/>
      <c r="AG165" s="376" t="str">
        <v/>
      </c>
      <c r="AH165" s="372"/>
      <c r="AI165" s="372"/>
      <c r="AJ165" s="372" t="str">
        <v/>
      </c>
      <c r="AK165" s="372"/>
      <c r="AL165" s="372"/>
      <c r="AM165" s="377" t="str">
        <v/>
      </c>
      <c r="AN165" s="378" t="str">
        <v/>
      </c>
      <c r="AO165" s="379" t="str">
        <v/>
      </c>
      <c r="AP165" s="379" t="str">
        <v/>
      </c>
      <c r="AQ165" s="376" t="str">
        <v/>
      </c>
      <c r="AR165" s="376" t="str">
        <v/>
      </c>
      <c r="AS165" s="372" t="str">
        <v/>
      </c>
      <c r="AT165" s="379" t="str">
        <v/>
      </c>
      <c r="AU165" s="380" t="str">
        <v/>
      </c>
      <c r="AV165" s="380" t="str">
        <v/>
      </c>
      <c r="AW165" s="380" t="str">
        <v/>
      </c>
      <c r="AX165" s="380" t="str">
        <v/>
      </c>
      <c r="AY165" s="380" t="str">
        <v/>
      </c>
      <c r="AZ165" s="380"/>
      <c r="BA165" s="380"/>
      <c r="BB165" s="380" t="str">
        <v/>
      </c>
      <c r="BC165" s="380"/>
      <c r="BD165" s="380"/>
      <c r="BE165" s="380" t="str">
        <v/>
      </c>
      <c r="BF165" s="380"/>
      <c r="BG165" s="380"/>
      <c r="BH165" s="380" t="str">
        <v/>
      </c>
      <c r="BI165" s="380"/>
      <c r="BJ165" s="380"/>
      <c r="BK165" s="380" t="str">
        <v/>
      </c>
      <c r="BL165" s="380" t="str">
        <v/>
      </c>
      <c r="BM165" s="380" t="str">
        <v/>
      </c>
      <c r="BN165" s="381" t="str">
        <v/>
      </c>
      <c r="BO165" s="380" t="str">
        <v/>
      </c>
      <c r="BP165" s="380" t="str">
        <v/>
      </c>
      <c r="BQ165" s="380" t="str">
        <v/>
      </c>
      <c r="BR165" s="381" t="str">
        <v/>
      </c>
      <c r="BS165" s="380" t="str">
        <v/>
      </c>
      <c r="BT165" s="380" t="str">
        <v/>
      </c>
      <c r="BU165" s="380" t="str">
        <v/>
      </c>
      <c r="BV165" s="380" t="str">
        <v/>
      </c>
      <c r="BW165" s="380" t="str">
        <v/>
      </c>
      <c r="BX165" s="380"/>
      <c r="BY165" s="380"/>
      <c r="BZ165" s="380" t="str">
        <v/>
      </c>
      <c r="CA165" s="380"/>
      <c r="CB165" s="380"/>
      <c r="CC165" s="380" t="str">
        <v/>
      </c>
      <c r="CD165" s="380"/>
      <c r="CE165" s="380"/>
      <c r="CF165" s="380" t="str">
        <v/>
      </c>
      <c r="CG165" s="380"/>
      <c r="CH165" s="380"/>
      <c r="CI165" s="380" t="str">
        <v/>
      </c>
      <c r="CJ165" s="380" t="str">
        <v/>
      </c>
      <c r="CK165" s="380" t="str">
        <v/>
      </c>
      <c r="CL165" s="381" t="str">
        <v/>
      </c>
      <c r="CM165" s="380" t="str">
        <v/>
      </c>
      <c r="CN165" s="380" t="str">
        <v/>
      </c>
      <c r="CO165" s="380" t="str">
        <v/>
      </c>
      <c r="CP165" s="381" t="str">
        <v/>
      </c>
      <c r="CQ165" s="380" t="str">
        <v/>
      </c>
      <c r="CR165" s="380" t="str">
        <v/>
      </c>
      <c r="CS165" s="380" t="str">
        <v/>
      </c>
      <c r="CT165" s="380" t="str">
        <v/>
      </c>
      <c r="CU165" s="380" t="str">
        <v/>
      </c>
      <c r="CV165" s="380"/>
      <c r="CW165" s="380"/>
      <c r="CX165" s="380" t="str">
        <v/>
      </c>
      <c r="CY165" s="380"/>
      <c r="CZ165" s="380"/>
      <c r="DA165" s="380" t="str">
        <v/>
      </c>
      <c r="DB165" s="380"/>
      <c r="DC165" s="380"/>
      <c r="DD165" s="380" t="str">
        <v/>
      </c>
      <c r="DE165" s="380"/>
      <c r="DF165" s="380"/>
      <c r="DG165" s="380" t="str">
        <v/>
      </c>
      <c r="DH165" s="380" t="str">
        <v/>
      </c>
      <c r="DI165" s="380" t="str">
        <v/>
      </c>
      <c r="DJ165" s="381" t="str">
        <v/>
      </c>
      <c r="DK165" s="380" t="str">
        <v/>
      </c>
      <c r="DL165" s="380" t="str">
        <v/>
      </c>
      <c r="DM165" s="380" t="str">
        <v/>
      </c>
      <c r="DN165" s="381" t="str">
        <v/>
      </c>
      <c r="DO165" s="380" t="str">
        <v/>
      </c>
      <c r="DP165" s="380" t="str">
        <v/>
      </c>
      <c r="DQ165" s="380" t="str">
        <v/>
      </c>
      <c r="DR165" s="380" t="str">
        <v/>
      </c>
      <c r="DS165" s="380" t="str">
        <v/>
      </c>
      <c r="DT165" s="380"/>
      <c r="DU165" s="380"/>
      <c r="DV165" s="380" t="str">
        <v/>
      </c>
      <c r="DW165" s="380"/>
      <c r="DX165" s="380"/>
      <c r="DY165" s="380" t="str">
        <v/>
      </c>
      <c r="DZ165" s="380"/>
      <c r="EA165" s="380"/>
      <c r="EB165" s="380" t="str">
        <v/>
      </c>
      <c r="EC165" s="380"/>
      <c r="ED165" s="380"/>
      <c r="EE165" s="380" t="str">
        <v/>
      </c>
      <c r="EF165" s="380" t="str">
        <v/>
      </c>
      <c r="EG165" s="380" t="str">
        <v/>
      </c>
      <c r="EH165" s="381" t="str">
        <v/>
      </c>
      <c r="EI165" s="380" t="str">
        <v/>
      </c>
      <c r="EJ165" s="380" t="str">
        <v/>
      </c>
      <c r="EK165" s="380" t="str">
        <v/>
      </c>
      <c r="EL165" s="381" t="str">
        <v/>
      </c>
      <c r="EM165" s="382" t="str">
        <v/>
      </c>
      <c r="EN165" s="382" t="str">
        <v/>
      </c>
      <c r="EO165" s="382" t="str">
        <v/>
      </c>
    </row>
    <row r="166" spans="1:145" ht="15.6">
      <c r="A166" s="372" t="str">
        <v/>
      </c>
      <c r="B166" s="373" t="str">
        <v/>
      </c>
      <c r="C166" s="372"/>
      <c r="D166" s="374" t="str">
        <v/>
      </c>
      <c r="E166" s="374" t="str">
        <v/>
      </c>
      <c r="F166" s="374" t="str">
        <v/>
      </c>
      <c r="G166" s="375" t="str">
        <v/>
      </c>
      <c r="H166" s="375" t="str">
        <v/>
      </c>
      <c r="I166" s="375" t="str">
        <v/>
      </c>
      <c r="J166" s="375" t="str">
        <v/>
      </c>
      <c r="K166" s="375" t="str">
        <v/>
      </c>
      <c r="L166" s="375" t="str">
        <v/>
      </c>
      <c r="M166" s="372" t="str">
        <v/>
      </c>
      <c r="N166" s="372" t="str">
        <v/>
      </c>
      <c r="O166" s="372" t="str">
        <v/>
      </c>
      <c r="P166" s="372" t="str">
        <v/>
      </c>
      <c r="Q166" s="372" t="str">
        <v/>
      </c>
      <c r="R166" s="372" t="str">
        <v/>
      </c>
      <c r="S166" s="372" t="str">
        <v/>
      </c>
      <c r="T166" s="372" t="str">
        <v/>
      </c>
      <c r="U166" s="372" t="str">
        <v/>
      </c>
      <c r="V166" s="372" t="str">
        <v/>
      </c>
      <c r="W166" s="372" t="str">
        <v/>
      </c>
      <c r="X166" s="372" t="str">
        <v/>
      </c>
      <c r="Y166" s="372" t="str">
        <v/>
      </c>
      <c r="Z166" s="372" t="str">
        <v/>
      </c>
      <c r="AA166" s="372" t="str">
        <v/>
      </c>
      <c r="AB166" s="372"/>
      <c r="AC166" s="372"/>
      <c r="AD166" s="372" t="str">
        <v/>
      </c>
      <c r="AE166" s="372"/>
      <c r="AF166" s="372"/>
      <c r="AG166" s="376" t="str">
        <v/>
      </c>
      <c r="AH166" s="372"/>
      <c r="AI166" s="372"/>
      <c r="AJ166" s="372" t="str">
        <v/>
      </c>
      <c r="AK166" s="372"/>
      <c r="AL166" s="372"/>
      <c r="AM166" s="377" t="str">
        <v/>
      </c>
      <c r="AN166" s="378" t="str">
        <v/>
      </c>
      <c r="AO166" s="379" t="str">
        <v/>
      </c>
      <c r="AP166" s="379" t="str">
        <v/>
      </c>
      <c r="AQ166" s="376" t="str">
        <v/>
      </c>
      <c r="AR166" s="376" t="str">
        <v/>
      </c>
      <c r="AS166" s="372" t="str">
        <v/>
      </c>
      <c r="AT166" s="379" t="str">
        <v/>
      </c>
      <c r="AU166" s="380" t="str">
        <v/>
      </c>
      <c r="AV166" s="380" t="str">
        <v/>
      </c>
      <c r="AW166" s="380" t="str">
        <v/>
      </c>
      <c r="AX166" s="380" t="str">
        <v/>
      </c>
      <c r="AY166" s="380" t="str">
        <v/>
      </c>
      <c r="AZ166" s="380"/>
      <c r="BA166" s="380"/>
      <c r="BB166" s="380" t="str">
        <v/>
      </c>
      <c r="BC166" s="380"/>
      <c r="BD166" s="380"/>
      <c r="BE166" s="380" t="str">
        <v/>
      </c>
      <c r="BF166" s="380"/>
      <c r="BG166" s="380"/>
      <c r="BH166" s="380" t="str">
        <v/>
      </c>
      <c r="BI166" s="380"/>
      <c r="BJ166" s="380"/>
      <c r="BK166" s="380" t="str">
        <v/>
      </c>
      <c r="BL166" s="380" t="str">
        <v/>
      </c>
      <c r="BM166" s="380" t="str">
        <v/>
      </c>
      <c r="BN166" s="381" t="str">
        <v/>
      </c>
      <c r="BO166" s="380" t="str">
        <v/>
      </c>
      <c r="BP166" s="380" t="str">
        <v/>
      </c>
      <c r="BQ166" s="380" t="str">
        <v/>
      </c>
      <c r="BR166" s="381" t="str">
        <v/>
      </c>
      <c r="BS166" s="380" t="str">
        <v/>
      </c>
      <c r="BT166" s="380" t="str">
        <v/>
      </c>
      <c r="BU166" s="380" t="str">
        <v/>
      </c>
      <c r="BV166" s="380" t="str">
        <v/>
      </c>
      <c r="BW166" s="380" t="str">
        <v/>
      </c>
      <c r="BX166" s="380"/>
      <c r="BY166" s="380"/>
      <c r="BZ166" s="380" t="str">
        <v/>
      </c>
      <c r="CA166" s="380"/>
      <c r="CB166" s="380"/>
      <c r="CC166" s="380" t="str">
        <v/>
      </c>
      <c r="CD166" s="380"/>
      <c r="CE166" s="380"/>
      <c r="CF166" s="380" t="str">
        <v/>
      </c>
      <c r="CG166" s="380"/>
      <c r="CH166" s="380"/>
      <c r="CI166" s="380" t="str">
        <v/>
      </c>
      <c r="CJ166" s="380" t="str">
        <v/>
      </c>
      <c r="CK166" s="380" t="str">
        <v/>
      </c>
      <c r="CL166" s="381" t="str">
        <v/>
      </c>
      <c r="CM166" s="380" t="str">
        <v/>
      </c>
      <c r="CN166" s="380" t="str">
        <v/>
      </c>
      <c r="CO166" s="380" t="str">
        <v/>
      </c>
      <c r="CP166" s="381" t="str">
        <v/>
      </c>
      <c r="CQ166" s="380" t="str">
        <v/>
      </c>
      <c r="CR166" s="380" t="str">
        <v/>
      </c>
      <c r="CS166" s="380" t="str">
        <v/>
      </c>
      <c r="CT166" s="380" t="str">
        <v/>
      </c>
      <c r="CU166" s="380" t="str">
        <v/>
      </c>
      <c r="CV166" s="380"/>
      <c r="CW166" s="380"/>
      <c r="CX166" s="380" t="str">
        <v/>
      </c>
      <c r="CY166" s="380"/>
      <c r="CZ166" s="380"/>
      <c r="DA166" s="380" t="str">
        <v/>
      </c>
      <c r="DB166" s="380"/>
      <c r="DC166" s="380"/>
      <c r="DD166" s="380" t="str">
        <v/>
      </c>
      <c r="DE166" s="380"/>
      <c r="DF166" s="380"/>
      <c r="DG166" s="380" t="str">
        <v/>
      </c>
      <c r="DH166" s="380" t="str">
        <v/>
      </c>
      <c r="DI166" s="380" t="str">
        <v/>
      </c>
      <c r="DJ166" s="381" t="str">
        <v/>
      </c>
      <c r="DK166" s="380" t="str">
        <v/>
      </c>
      <c r="DL166" s="380" t="str">
        <v/>
      </c>
      <c r="DM166" s="380" t="str">
        <v/>
      </c>
      <c r="DN166" s="381" t="str">
        <v/>
      </c>
      <c r="DO166" s="380" t="str">
        <v/>
      </c>
      <c r="DP166" s="380" t="str">
        <v/>
      </c>
      <c r="DQ166" s="380" t="str">
        <v/>
      </c>
      <c r="DR166" s="380" t="str">
        <v/>
      </c>
      <c r="DS166" s="380" t="str">
        <v/>
      </c>
      <c r="DT166" s="380"/>
      <c r="DU166" s="380"/>
      <c r="DV166" s="380" t="str">
        <v/>
      </c>
      <c r="DW166" s="380"/>
      <c r="DX166" s="380"/>
      <c r="DY166" s="380" t="str">
        <v/>
      </c>
      <c r="DZ166" s="380"/>
      <c r="EA166" s="380"/>
      <c r="EB166" s="380" t="str">
        <v/>
      </c>
      <c r="EC166" s="380"/>
      <c r="ED166" s="380"/>
      <c r="EE166" s="380" t="str">
        <v/>
      </c>
      <c r="EF166" s="380" t="str">
        <v/>
      </c>
      <c r="EG166" s="380" t="str">
        <v/>
      </c>
      <c r="EH166" s="381" t="str">
        <v/>
      </c>
      <c r="EI166" s="380" t="str">
        <v/>
      </c>
      <c r="EJ166" s="380" t="str">
        <v/>
      </c>
      <c r="EK166" s="380" t="str">
        <v/>
      </c>
      <c r="EL166" s="381" t="str">
        <v/>
      </c>
      <c r="EM166" s="382" t="str">
        <v/>
      </c>
      <c r="EN166" s="382" t="str">
        <v/>
      </c>
      <c r="EO166" s="382" t="str">
        <v/>
      </c>
    </row>
    <row r="167" spans="1:145" ht="15.6">
      <c r="A167" s="372" t="str">
        <v/>
      </c>
      <c r="B167" s="373" t="str">
        <v/>
      </c>
      <c r="C167" s="372"/>
      <c r="D167" s="374" t="str">
        <v/>
      </c>
      <c r="E167" s="374" t="str">
        <v/>
      </c>
      <c r="F167" s="374" t="str">
        <v/>
      </c>
      <c r="G167" s="375" t="str">
        <v/>
      </c>
      <c r="H167" s="375" t="str">
        <v/>
      </c>
      <c r="I167" s="375" t="str">
        <v/>
      </c>
      <c r="J167" s="375" t="str">
        <v/>
      </c>
      <c r="K167" s="375" t="str">
        <v/>
      </c>
      <c r="L167" s="375" t="str">
        <v/>
      </c>
      <c r="M167" s="372" t="str">
        <v/>
      </c>
      <c r="N167" s="372" t="str">
        <v/>
      </c>
      <c r="O167" s="372" t="str">
        <v/>
      </c>
      <c r="P167" s="372" t="str">
        <v/>
      </c>
      <c r="Q167" s="372" t="str">
        <v/>
      </c>
      <c r="R167" s="372" t="str">
        <v/>
      </c>
      <c r="S167" s="372" t="str">
        <v/>
      </c>
      <c r="T167" s="372" t="str">
        <v/>
      </c>
      <c r="U167" s="372" t="str">
        <v/>
      </c>
      <c r="V167" s="372" t="str">
        <v/>
      </c>
      <c r="W167" s="372" t="str">
        <v/>
      </c>
      <c r="X167" s="372" t="str">
        <v/>
      </c>
      <c r="Y167" s="372" t="str">
        <v/>
      </c>
      <c r="Z167" s="372" t="str">
        <v/>
      </c>
      <c r="AA167" s="372" t="str">
        <v/>
      </c>
      <c r="AB167" s="372"/>
      <c r="AC167" s="372"/>
      <c r="AD167" s="372" t="str">
        <v/>
      </c>
      <c r="AE167" s="372"/>
      <c r="AF167" s="372"/>
      <c r="AG167" s="376" t="str">
        <v/>
      </c>
      <c r="AH167" s="372"/>
      <c r="AI167" s="372"/>
      <c r="AJ167" s="372" t="str">
        <v/>
      </c>
      <c r="AK167" s="372"/>
      <c r="AL167" s="372"/>
      <c r="AM167" s="377" t="str">
        <v/>
      </c>
      <c r="AN167" s="378" t="str">
        <v/>
      </c>
      <c r="AO167" s="379" t="str">
        <v/>
      </c>
      <c r="AP167" s="379" t="str">
        <v/>
      </c>
      <c r="AQ167" s="376" t="str">
        <v/>
      </c>
      <c r="AR167" s="376" t="str">
        <v/>
      </c>
      <c r="AS167" s="372" t="str">
        <v/>
      </c>
      <c r="AT167" s="379" t="str">
        <v/>
      </c>
      <c r="AU167" s="380" t="str">
        <v/>
      </c>
      <c r="AV167" s="380" t="str">
        <v/>
      </c>
      <c r="AW167" s="380" t="str">
        <v/>
      </c>
      <c r="AX167" s="380" t="str">
        <v/>
      </c>
      <c r="AY167" s="380" t="str">
        <v/>
      </c>
      <c r="AZ167" s="380"/>
      <c r="BA167" s="380"/>
      <c r="BB167" s="380" t="str">
        <v/>
      </c>
      <c r="BC167" s="380"/>
      <c r="BD167" s="380"/>
      <c r="BE167" s="380" t="str">
        <v/>
      </c>
      <c r="BF167" s="380"/>
      <c r="BG167" s="380"/>
      <c r="BH167" s="380" t="str">
        <v/>
      </c>
      <c r="BI167" s="380"/>
      <c r="BJ167" s="380"/>
      <c r="BK167" s="380" t="str">
        <v/>
      </c>
      <c r="BL167" s="380" t="str">
        <v/>
      </c>
      <c r="BM167" s="380" t="str">
        <v/>
      </c>
      <c r="BN167" s="381" t="str">
        <v/>
      </c>
      <c r="BO167" s="380" t="str">
        <v/>
      </c>
      <c r="BP167" s="380" t="str">
        <v/>
      </c>
      <c r="BQ167" s="380" t="str">
        <v/>
      </c>
      <c r="BR167" s="381" t="str">
        <v/>
      </c>
      <c r="BS167" s="380" t="str">
        <v/>
      </c>
      <c r="BT167" s="380" t="str">
        <v/>
      </c>
      <c r="BU167" s="380" t="str">
        <v/>
      </c>
      <c r="BV167" s="380" t="str">
        <v/>
      </c>
      <c r="BW167" s="380" t="str">
        <v/>
      </c>
      <c r="BX167" s="380"/>
      <c r="BY167" s="380"/>
      <c r="BZ167" s="380" t="str">
        <v/>
      </c>
      <c r="CA167" s="380"/>
      <c r="CB167" s="380"/>
      <c r="CC167" s="380" t="str">
        <v/>
      </c>
      <c r="CD167" s="380"/>
      <c r="CE167" s="380"/>
      <c r="CF167" s="380" t="str">
        <v/>
      </c>
      <c r="CG167" s="380"/>
      <c r="CH167" s="380"/>
      <c r="CI167" s="380" t="str">
        <v/>
      </c>
      <c r="CJ167" s="380" t="str">
        <v/>
      </c>
      <c r="CK167" s="380" t="str">
        <v/>
      </c>
      <c r="CL167" s="381" t="str">
        <v/>
      </c>
      <c r="CM167" s="380" t="str">
        <v/>
      </c>
      <c r="CN167" s="380" t="str">
        <v/>
      </c>
      <c r="CO167" s="380" t="str">
        <v/>
      </c>
      <c r="CP167" s="381" t="str">
        <v/>
      </c>
      <c r="CQ167" s="380" t="str">
        <v/>
      </c>
      <c r="CR167" s="380" t="str">
        <v/>
      </c>
      <c r="CS167" s="380" t="str">
        <v/>
      </c>
      <c r="CT167" s="380" t="str">
        <v/>
      </c>
      <c r="CU167" s="380" t="str">
        <v/>
      </c>
      <c r="CV167" s="380"/>
      <c r="CW167" s="380"/>
      <c r="CX167" s="380" t="str">
        <v/>
      </c>
      <c r="CY167" s="380"/>
      <c r="CZ167" s="380"/>
      <c r="DA167" s="380" t="str">
        <v/>
      </c>
      <c r="DB167" s="380"/>
      <c r="DC167" s="380"/>
      <c r="DD167" s="380" t="str">
        <v/>
      </c>
      <c r="DE167" s="380"/>
      <c r="DF167" s="380"/>
      <c r="DG167" s="380" t="str">
        <v/>
      </c>
      <c r="DH167" s="380" t="str">
        <v/>
      </c>
      <c r="DI167" s="380" t="str">
        <v/>
      </c>
      <c r="DJ167" s="381" t="str">
        <v/>
      </c>
      <c r="DK167" s="380" t="str">
        <v/>
      </c>
      <c r="DL167" s="380" t="str">
        <v/>
      </c>
      <c r="DM167" s="380" t="str">
        <v/>
      </c>
      <c r="DN167" s="381" t="str">
        <v/>
      </c>
      <c r="DO167" s="380" t="str">
        <v/>
      </c>
      <c r="DP167" s="380" t="str">
        <v/>
      </c>
      <c r="DQ167" s="380" t="str">
        <v/>
      </c>
      <c r="DR167" s="380" t="str">
        <v/>
      </c>
      <c r="DS167" s="380" t="str">
        <v/>
      </c>
      <c r="DT167" s="380"/>
      <c r="DU167" s="380"/>
      <c r="DV167" s="380" t="str">
        <v/>
      </c>
      <c r="DW167" s="380"/>
      <c r="DX167" s="380"/>
      <c r="DY167" s="380" t="str">
        <v/>
      </c>
      <c r="DZ167" s="380"/>
      <c r="EA167" s="380"/>
      <c r="EB167" s="380" t="str">
        <v/>
      </c>
      <c r="EC167" s="380"/>
      <c r="ED167" s="380"/>
      <c r="EE167" s="380" t="str">
        <v/>
      </c>
      <c r="EF167" s="380" t="str">
        <v/>
      </c>
      <c r="EG167" s="380" t="str">
        <v/>
      </c>
      <c r="EH167" s="381" t="str">
        <v/>
      </c>
      <c r="EI167" s="380" t="str">
        <v/>
      </c>
      <c r="EJ167" s="380" t="str">
        <v/>
      </c>
      <c r="EK167" s="380" t="str">
        <v/>
      </c>
      <c r="EL167" s="381" t="str">
        <v/>
      </c>
      <c r="EM167" s="382" t="str">
        <v/>
      </c>
      <c r="EN167" s="382" t="str">
        <v/>
      </c>
      <c r="EO167" s="382" t="str">
        <v/>
      </c>
    </row>
    <row r="168" spans="1:145" ht="15.6">
      <c r="A168" s="372" t="str">
        <v/>
      </c>
      <c r="B168" s="373" t="str">
        <v/>
      </c>
      <c r="C168" s="372"/>
      <c r="D168" s="374" t="str">
        <v/>
      </c>
      <c r="E168" s="374" t="str">
        <v/>
      </c>
      <c r="F168" s="374" t="str">
        <v/>
      </c>
      <c r="G168" s="375" t="str">
        <v/>
      </c>
      <c r="H168" s="375" t="str">
        <v/>
      </c>
      <c r="I168" s="375" t="str">
        <v/>
      </c>
      <c r="J168" s="375" t="str">
        <v/>
      </c>
      <c r="K168" s="375" t="str">
        <v/>
      </c>
      <c r="L168" s="375" t="str">
        <v/>
      </c>
      <c r="M168" s="372" t="str">
        <v/>
      </c>
      <c r="N168" s="372" t="str">
        <v/>
      </c>
      <c r="O168" s="372" t="str">
        <v/>
      </c>
      <c r="P168" s="372" t="str">
        <v/>
      </c>
      <c r="Q168" s="372" t="str">
        <v/>
      </c>
      <c r="R168" s="372" t="str">
        <v/>
      </c>
      <c r="S168" s="372" t="str">
        <v/>
      </c>
      <c r="T168" s="372" t="str">
        <v/>
      </c>
      <c r="U168" s="372" t="str">
        <v/>
      </c>
      <c r="V168" s="372" t="str">
        <v/>
      </c>
      <c r="W168" s="372" t="str">
        <v/>
      </c>
      <c r="X168" s="372" t="str">
        <v/>
      </c>
      <c r="Y168" s="372" t="str">
        <v/>
      </c>
      <c r="Z168" s="372" t="str">
        <v/>
      </c>
      <c r="AA168" s="372" t="str">
        <v/>
      </c>
      <c r="AB168" s="372"/>
      <c r="AC168" s="372"/>
      <c r="AD168" s="372" t="str">
        <v/>
      </c>
      <c r="AE168" s="372"/>
      <c r="AF168" s="372"/>
      <c r="AG168" s="376" t="str">
        <v/>
      </c>
      <c r="AH168" s="372"/>
      <c r="AI168" s="372"/>
      <c r="AJ168" s="372" t="str">
        <v/>
      </c>
      <c r="AK168" s="372"/>
      <c r="AL168" s="372"/>
      <c r="AM168" s="377" t="str">
        <v/>
      </c>
      <c r="AN168" s="378" t="str">
        <v/>
      </c>
      <c r="AO168" s="379" t="str">
        <v/>
      </c>
      <c r="AP168" s="379" t="str">
        <v/>
      </c>
      <c r="AQ168" s="376" t="str">
        <v/>
      </c>
      <c r="AR168" s="376" t="str">
        <v/>
      </c>
      <c r="AS168" s="372" t="str">
        <v/>
      </c>
      <c r="AT168" s="379" t="str">
        <v/>
      </c>
      <c r="AU168" s="380" t="str">
        <v/>
      </c>
      <c r="AV168" s="380" t="str">
        <v/>
      </c>
      <c r="AW168" s="380" t="str">
        <v/>
      </c>
      <c r="AX168" s="380" t="str">
        <v/>
      </c>
      <c r="AY168" s="380" t="str">
        <v/>
      </c>
      <c r="AZ168" s="380"/>
      <c r="BA168" s="380"/>
      <c r="BB168" s="380" t="str">
        <v/>
      </c>
      <c r="BC168" s="380"/>
      <c r="BD168" s="380"/>
      <c r="BE168" s="380" t="str">
        <v/>
      </c>
      <c r="BF168" s="380"/>
      <c r="BG168" s="380"/>
      <c r="BH168" s="380" t="str">
        <v/>
      </c>
      <c r="BI168" s="380"/>
      <c r="BJ168" s="380"/>
      <c r="BK168" s="380" t="str">
        <v/>
      </c>
      <c r="BL168" s="380" t="str">
        <v/>
      </c>
      <c r="BM168" s="380" t="str">
        <v/>
      </c>
      <c r="BN168" s="381" t="str">
        <v/>
      </c>
      <c r="BO168" s="380" t="str">
        <v/>
      </c>
      <c r="BP168" s="380" t="str">
        <v/>
      </c>
      <c r="BQ168" s="380" t="str">
        <v/>
      </c>
      <c r="BR168" s="381" t="str">
        <v/>
      </c>
      <c r="BS168" s="380" t="str">
        <v/>
      </c>
      <c r="BT168" s="380" t="str">
        <v/>
      </c>
      <c r="BU168" s="380" t="str">
        <v/>
      </c>
      <c r="BV168" s="380" t="str">
        <v/>
      </c>
      <c r="BW168" s="380" t="str">
        <v/>
      </c>
      <c r="BX168" s="380"/>
      <c r="BY168" s="380"/>
      <c r="BZ168" s="380" t="str">
        <v/>
      </c>
      <c r="CA168" s="380"/>
      <c r="CB168" s="380"/>
      <c r="CC168" s="380" t="str">
        <v/>
      </c>
      <c r="CD168" s="380"/>
      <c r="CE168" s="380"/>
      <c r="CF168" s="380" t="str">
        <v/>
      </c>
      <c r="CG168" s="380"/>
      <c r="CH168" s="380"/>
      <c r="CI168" s="380" t="str">
        <v/>
      </c>
      <c r="CJ168" s="380" t="str">
        <v/>
      </c>
      <c r="CK168" s="380" t="str">
        <v/>
      </c>
      <c r="CL168" s="381" t="str">
        <v/>
      </c>
      <c r="CM168" s="380" t="str">
        <v/>
      </c>
      <c r="CN168" s="380" t="str">
        <v/>
      </c>
      <c r="CO168" s="380" t="str">
        <v/>
      </c>
      <c r="CP168" s="381" t="str">
        <v/>
      </c>
      <c r="CQ168" s="380" t="str">
        <v/>
      </c>
      <c r="CR168" s="380" t="str">
        <v/>
      </c>
      <c r="CS168" s="380" t="str">
        <v/>
      </c>
      <c r="CT168" s="380" t="str">
        <v/>
      </c>
      <c r="CU168" s="380" t="str">
        <v/>
      </c>
      <c r="CV168" s="380"/>
      <c r="CW168" s="380"/>
      <c r="CX168" s="380" t="str">
        <v/>
      </c>
      <c r="CY168" s="380"/>
      <c r="CZ168" s="380"/>
      <c r="DA168" s="380" t="str">
        <v/>
      </c>
      <c r="DB168" s="380"/>
      <c r="DC168" s="380"/>
      <c r="DD168" s="380" t="str">
        <v/>
      </c>
      <c r="DE168" s="380"/>
      <c r="DF168" s="380"/>
      <c r="DG168" s="380" t="str">
        <v/>
      </c>
      <c r="DH168" s="380" t="str">
        <v/>
      </c>
      <c r="DI168" s="380" t="str">
        <v/>
      </c>
      <c r="DJ168" s="381" t="str">
        <v/>
      </c>
      <c r="DK168" s="380" t="str">
        <v/>
      </c>
      <c r="DL168" s="380" t="str">
        <v/>
      </c>
      <c r="DM168" s="380" t="str">
        <v/>
      </c>
      <c r="DN168" s="381" t="str">
        <v/>
      </c>
      <c r="DO168" s="380" t="str">
        <v/>
      </c>
      <c r="DP168" s="380" t="str">
        <v/>
      </c>
      <c r="DQ168" s="380" t="str">
        <v/>
      </c>
      <c r="DR168" s="380" t="str">
        <v/>
      </c>
      <c r="DS168" s="380" t="str">
        <v/>
      </c>
      <c r="DT168" s="380"/>
      <c r="DU168" s="380"/>
      <c r="DV168" s="380" t="str">
        <v/>
      </c>
      <c r="DW168" s="380"/>
      <c r="DX168" s="380"/>
      <c r="DY168" s="380" t="str">
        <v/>
      </c>
      <c r="DZ168" s="380"/>
      <c r="EA168" s="380"/>
      <c r="EB168" s="380" t="str">
        <v/>
      </c>
      <c r="EC168" s="380"/>
      <c r="ED168" s="380"/>
      <c r="EE168" s="380" t="str">
        <v/>
      </c>
      <c r="EF168" s="380" t="str">
        <v/>
      </c>
      <c r="EG168" s="380" t="str">
        <v/>
      </c>
      <c r="EH168" s="381" t="str">
        <v/>
      </c>
      <c r="EI168" s="380" t="str">
        <v/>
      </c>
      <c r="EJ168" s="380" t="str">
        <v/>
      </c>
      <c r="EK168" s="380" t="str">
        <v/>
      </c>
      <c r="EL168" s="381" t="str">
        <v/>
      </c>
      <c r="EM168" s="382" t="str">
        <v/>
      </c>
      <c r="EN168" s="382" t="str">
        <v/>
      </c>
      <c r="EO168" s="382" t="str">
        <v/>
      </c>
    </row>
    <row r="169" spans="1:145" ht="15.6">
      <c r="A169" s="372" t="str">
        <v/>
      </c>
      <c r="B169" s="373" t="str">
        <v/>
      </c>
      <c r="C169" s="372"/>
      <c r="D169" s="374" t="str">
        <v/>
      </c>
      <c r="E169" s="374" t="str">
        <v/>
      </c>
      <c r="F169" s="374" t="str">
        <v/>
      </c>
      <c r="G169" s="375" t="str">
        <v/>
      </c>
      <c r="H169" s="375" t="str">
        <v/>
      </c>
      <c r="I169" s="375" t="str">
        <v/>
      </c>
      <c r="J169" s="375" t="str">
        <v/>
      </c>
      <c r="K169" s="375" t="str">
        <v/>
      </c>
      <c r="L169" s="375" t="str">
        <v/>
      </c>
      <c r="M169" s="372" t="str">
        <v/>
      </c>
      <c r="N169" s="372" t="str">
        <v/>
      </c>
      <c r="O169" s="372" t="str">
        <v/>
      </c>
      <c r="P169" s="372" t="str">
        <v/>
      </c>
      <c r="Q169" s="372" t="str">
        <v/>
      </c>
      <c r="R169" s="372" t="str">
        <v/>
      </c>
      <c r="S169" s="372" t="str">
        <v/>
      </c>
      <c r="T169" s="372" t="str">
        <v/>
      </c>
      <c r="U169" s="372" t="str">
        <v/>
      </c>
      <c r="V169" s="372" t="str">
        <v/>
      </c>
      <c r="W169" s="372" t="str">
        <v/>
      </c>
      <c r="X169" s="372" t="str">
        <v/>
      </c>
      <c r="Y169" s="372" t="str">
        <v/>
      </c>
      <c r="Z169" s="372" t="str">
        <v/>
      </c>
      <c r="AA169" s="372" t="str">
        <v/>
      </c>
      <c r="AB169" s="372"/>
      <c r="AC169" s="372"/>
      <c r="AD169" s="372" t="str">
        <v/>
      </c>
      <c r="AE169" s="372"/>
      <c r="AF169" s="372"/>
      <c r="AG169" s="376" t="str">
        <v/>
      </c>
      <c r="AH169" s="372"/>
      <c r="AI169" s="372"/>
      <c r="AJ169" s="372" t="str">
        <v/>
      </c>
      <c r="AK169" s="372"/>
      <c r="AL169" s="372"/>
      <c r="AM169" s="377" t="str">
        <v/>
      </c>
      <c r="AN169" s="378" t="str">
        <v/>
      </c>
      <c r="AO169" s="379" t="str">
        <v/>
      </c>
      <c r="AP169" s="379" t="str">
        <v/>
      </c>
      <c r="AQ169" s="376" t="str">
        <v/>
      </c>
      <c r="AR169" s="376" t="str">
        <v/>
      </c>
      <c r="AS169" s="372" t="str">
        <v/>
      </c>
      <c r="AT169" s="379" t="str">
        <v/>
      </c>
      <c r="AU169" s="380" t="str">
        <v/>
      </c>
      <c r="AV169" s="380" t="str">
        <v/>
      </c>
      <c r="AW169" s="380" t="str">
        <v/>
      </c>
      <c r="AX169" s="380" t="str">
        <v/>
      </c>
      <c r="AY169" s="380" t="str">
        <v/>
      </c>
      <c r="AZ169" s="380"/>
      <c r="BA169" s="380"/>
      <c r="BB169" s="380" t="str">
        <v/>
      </c>
      <c r="BC169" s="380"/>
      <c r="BD169" s="380"/>
      <c r="BE169" s="380" t="str">
        <v/>
      </c>
      <c r="BF169" s="380"/>
      <c r="BG169" s="380"/>
      <c r="BH169" s="380" t="str">
        <v/>
      </c>
      <c r="BI169" s="380"/>
      <c r="BJ169" s="380"/>
      <c r="BK169" s="380" t="str">
        <v/>
      </c>
      <c r="BL169" s="380" t="str">
        <v/>
      </c>
      <c r="BM169" s="380" t="str">
        <v/>
      </c>
      <c r="BN169" s="381" t="str">
        <v/>
      </c>
      <c r="BO169" s="380" t="str">
        <v/>
      </c>
      <c r="BP169" s="380" t="str">
        <v/>
      </c>
      <c r="BQ169" s="380" t="str">
        <v/>
      </c>
      <c r="BR169" s="381" t="str">
        <v/>
      </c>
      <c r="BS169" s="380" t="str">
        <v/>
      </c>
      <c r="BT169" s="380" t="str">
        <v/>
      </c>
      <c r="BU169" s="380" t="str">
        <v/>
      </c>
      <c r="BV169" s="380" t="str">
        <v/>
      </c>
      <c r="BW169" s="380" t="str">
        <v/>
      </c>
      <c r="BX169" s="380"/>
      <c r="BY169" s="380"/>
      <c r="BZ169" s="380" t="str">
        <v/>
      </c>
      <c r="CA169" s="380"/>
      <c r="CB169" s="380"/>
      <c r="CC169" s="380" t="str">
        <v/>
      </c>
      <c r="CD169" s="380"/>
      <c r="CE169" s="380"/>
      <c r="CF169" s="380" t="str">
        <v/>
      </c>
      <c r="CG169" s="380"/>
      <c r="CH169" s="380"/>
      <c r="CI169" s="380" t="str">
        <v/>
      </c>
      <c r="CJ169" s="380" t="str">
        <v/>
      </c>
      <c r="CK169" s="380" t="str">
        <v/>
      </c>
      <c r="CL169" s="381" t="str">
        <v/>
      </c>
      <c r="CM169" s="380" t="str">
        <v/>
      </c>
      <c r="CN169" s="380" t="str">
        <v/>
      </c>
      <c r="CO169" s="380" t="str">
        <v/>
      </c>
      <c r="CP169" s="381" t="str">
        <v/>
      </c>
      <c r="CQ169" s="380" t="str">
        <v/>
      </c>
      <c r="CR169" s="380" t="str">
        <v/>
      </c>
      <c r="CS169" s="380" t="str">
        <v/>
      </c>
      <c r="CT169" s="380" t="str">
        <v/>
      </c>
      <c r="CU169" s="380" t="str">
        <v/>
      </c>
      <c r="CV169" s="380"/>
      <c r="CW169" s="380"/>
      <c r="CX169" s="380" t="str">
        <v/>
      </c>
      <c r="CY169" s="380"/>
      <c r="CZ169" s="380"/>
      <c r="DA169" s="380" t="str">
        <v/>
      </c>
      <c r="DB169" s="380"/>
      <c r="DC169" s="380"/>
      <c r="DD169" s="380" t="str">
        <v/>
      </c>
      <c r="DE169" s="380"/>
      <c r="DF169" s="380"/>
      <c r="DG169" s="380" t="str">
        <v/>
      </c>
      <c r="DH169" s="380" t="str">
        <v/>
      </c>
      <c r="DI169" s="380" t="str">
        <v/>
      </c>
      <c r="DJ169" s="381" t="str">
        <v/>
      </c>
      <c r="DK169" s="380" t="str">
        <v/>
      </c>
      <c r="DL169" s="380" t="str">
        <v/>
      </c>
      <c r="DM169" s="380" t="str">
        <v/>
      </c>
      <c r="DN169" s="381" t="str">
        <v/>
      </c>
      <c r="DO169" s="380" t="str">
        <v/>
      </c>
      <c r="DP169" s="380" t="str">
        <v/>
      </c>
      <c r="DQ169" s="380" t="str">
        <v/>
      </c>
      <c r="DR169" s="380" t="str">
        <v/>
      </c>
      <c r="DS169" s="380" t="str">
        <v/>
      </c>
      <c r="DT169" s="380"/>
      <c r="DU169" s="380"/>
      <c r="DV169" s="380" t="str">
        <v/>
      </c>
      <c r="DW169" s="380"/>
      <c r="DX169" s="380"/>
      <c r="DY169" s="380" t="str">
        <v/>
      </c>
      <c r="DZ169" s="380"/>
      <c r="EA169" s="380"/>
      <c r="EB169" s="380" t="str">
        <v/>
      </c>
      <c r="EC169" s="380"/>
      <c r="ED169" s="380"/>
      <c r="EE169" s="380" t="str">
        <v/>
      </c>
      <c r="EF169" s="380" t="str">
        <v/>
      </c>
      <c r="EG169" s="380" t="str">
        <v/>
      </c>
      <c r="EH169" s="381" t="str">
        <v/>
      </c>
      <c r="EI169" s="380" t="str">
        <v/>
      </c>
      <c r="EJ169" s="380" t="str">
        <v/>
      </c>
      <c r="EK169" s="380" t="str">
        <v/>
      </c>
      <c r="EL169" s="381" t="str">
        <v/>
      </c>
      <c r="EM169" s="382" t="str">
        <v/>
      </c>
      <c r="EN169" s="382" t="str">
        <v/>
      </c>
      <c r="EO169" s="382" t="str">
        <v/>
      </c>
    </row>
    <row r="170" spans="1:145" ht="15.6">
      <c r="A170" s="372" t="str">
        <v/>
      </c>
      <c r="B170" s="373" t="str">
        <v/>
      </c>
      <c r="C170" s="372"/>
      <c r="D170" s="374" t="str">
        <v/>
      </c>
      <c r="E170" s="374" t="str">
        <v/>
      </c>
      <c r="F170" s="374" t="str">
        <v/>
      </c>
      <c r="G170" s="375" t="str">
        <v/>
      </c>
      <c r="H170" s="375" t="str">
        <v/>
      </c>
      <c r="I170" s="375" t="str">
        <v/>
      </c>
      <c r="J170" s="375" t="str">
        <v/>
      </c>
      <c r="K170" s="375" t="str">
        <v/>
      </c>
      <c r="L170" s="375" t="str">
        <v/>
      </c>
      <c r="M170" s="372" t="str">
        <v/>
      </c>
      <c r="N170" s="372" t="str">
        <v/>
      </c>
      <c r="O170" s="372" t="str">
        <v/>
      </c>
      <c r="P170" s="372" t="str">
        <v/>
      </c>
      <c r="Q170" s="372" t="str">
        <v/>
      </c>
      <c r="R170" s="372" t="str">
        <v/>
      </c>
      <c r="S170" s="372" t="str">
        <v/>
      </c>
      <c r="T170" s="372" t="str">
        <v/>
      </c>
      <c r="U170" s="372" t="str">
        <v/>
      </c>
      <c r="V170" s="372" t="str">
        <v/>
      </c>
      <c r="W170" s="372" t="str">
        <v/>
      </c>
      <c r="X170" s="372" t="str">
        <v/>
      </c>
      <c r="Y170" s="372" t="str">
        <v/>
      </c>
      <c r="Z170" s="372" t="str">
        <v/>
      </c>
      <c r="AA170" s="372" t="str">
        <v/>
      </c>
      <c r="AB170" s="372"/>
      <c r="AC170" s="372"/>
      <c r="AD170" s="372" t="str">
        <v/>
      </c>
      <c r="AE170" s="372"/>
      <c r="AF170" s="372"/>
      <c r="AG170" s="376" t="str">
        <v/>
      </c>
      <c r="AH170" s="372"/>
      <c r="AI170" s="372"/>
      <c r="AJ170" s="372" t="str">
        <v/>
      </c>
      <c r="AK170" s="372"/>
      <c r="AL170" s="372"/>
      <c r="AM170" s="377" t="str">
        <v/>
      </c>
      <c r="AN170" s="378" t="str">
        <v/>
      </c>
      <c r="AO170" s="379" t="str">
        <v/>
      </c>
      <c r="AP170" s="379" t="str">
        <v/>
      </c>
      <c r="AQ170" s="376" t="str">
        <v/>
      </c>
      <c r="AR170" s="376" t="str">
        <v/>
      </c>
      <c r="AS170" s="372" t="str">
        <v/>
      </c>
      <c r="AT170" s="379" t="str">
        <v/>
      </c>
      <c r="AU170" s="380" t="str">
        <v/>
      </c>
      <c r="AV170" s="380" t="str">
        <v/>
      </c>
      <c r="AW170" s="380" t="str">
        <v/>
      </c>
      <c r="AX170" s="380" t="str">
        <v/>
      </c>
      <c r="AY170" s="380" t="str">
        <v/>
      </c>
      <c r="AZ170" s="380"/>
      <c r="BA170" s="380"/>
      <c r="BB170" s="380" t="str">
        <v/>
      </c>
      <c r="BC170" s="380"/>
      <c r="BD170" s="380"/>
      <c r="BE170" s="380" t="str">
        <v/>
      </c>
      <c r="BF170" s="380"/>
      <c r="BG170" s="380"/>
      <c r="BH170" s="380" t="str">
        <v/>
      </c>
      <c r="BI170" s="380"/>
      <c r="BJ170" s="380"/>
      <c r="BK170" s="380" t="str">
        <v/>
      </c>
      <c r="BL170" s="380" t="str">
        <v/>
      </c>
      <c r="BM170" s="380" t="str">
        <v/>
      </c>
      <c r="BN170" s="381" t="str">
        <v/>
      </c>
      <c r="BO170" s="380" t="str">
        <v/>
      </c>
      <c r="BP170" s="380" t="str">
        <v/>
      </c>
      <c r="BQ170" s="380" t="str">
        <v/>
      </c>
      <c r="BR170" s="381" t="str">
        <v/>
      </c>
      <c r="BS170" s="380" t="str">
        <v/>
      </c>
      <c r="BT170" s="380" t="str">
        <v/>
      </c>
      <c r="BU170" s="380" t="str">
        <v/>
      </c>
      <c r="BV170" s="380" t="str">
        <v/>
      </c>
      <c r="BW170" s="380" t="str">
        <v/>
      </c>
      <c r="BX170" s="380"/>
      <c r="BY170" s="380"/>
      <c r="BZ170" s="380" t="str">
        <v/>
      </c>
      <c r="CA170" s="380"/>
      <c r="CB170" s="380"/>
      <c r="CC170" s="380" t="str">
        <v/>
      </c>
      <c r="CD170" s="380"/>
      <c r="CE170" s="380"/>
      <c r="CF170" s="380" t="str">
        <v/>
      </c>
      <c r="CG170" s="380"/>
      <c r="CH170" s="380"/>
      <c r="CI170" s="380" t="str">
        <v/>
      </c>
      <c r="CJ170" s="380" t="str">
        <v/>
      </c>
      <c r="CK170" s="380" t="str">
        <v/>
      </c>
      <c r="CL170" s="381" t="str">
        <v/>
      </c>
      <c r="CM170" s="380" t="str">
        <v/>
      </c>
      <c r="CN170" s="380" t="str">
        <v/>
      </c>
      <c r="CO170" s="380" t="str">
        <v/>
      </c>
      <c r="CP170" s="381" t="str">
        <v/>
      </c>
      <c r="CQ170" s="380" t="str">
        <v/>
      </c>
      <c r="CR170" s="380" t="str">
        <v/>
      </c>
      <c r="CS170" s="380" t="str">
        <v/>
      </c>
      <c r="CT170" s="380" t="str">
        <v/>
      </c>
      <c r="CU170" s="380" t="str">
        <v/>
      </c>
      <c r="CV170" s="380"/>
      <c r="CW170" s="380"/>
      <c r="CX170" s="380" t="str">
        <v/>
      </c>
      <c r="CY170" s="380"/>
      <c r="CZ170" s="380"/>
      <c r="DA170" s="380" t="str">
        <v/>
      </c>
      <c r="DB170" s="380"/>
      <c r="DC170" s="380"/>
      <c r="DD170" s="380" t="str">
        <v/>
      </c>
      <c r="DE170" s="380"/>
      <c r="DF170" s="380"/>
      <c r="DG170" s="380" t="str">
        <v/>
      </c>
      <c r="DH170" s="380" t="str">
        <v/>
      </c>
      <c r="DI170" s="380" t="str">
        <v/>
      </c>
      <c r="DJ170" s="381" t="str">
        <v/>
      </c>
      <c r="DK170" s="380" t="str">
        <v/>
      </c>
      <c r="DL170" s="380" t="str">
        <v/>
      </c>
      <c r="DM170" s="380" t="str">
        <v/>
      </c>
      <c r="DN170" s="381" t="str">
        <v/>
      </c>
      <c r="DO170" s="380" t="str">
        <v/>
      </c>
      <c r="DP170" s="380" t="str">
        <v/>
      </c>
      <c r="DQ170" s="380" t="str">
        <v/>
      </c>
      <c r="DR170" s="380" t="str">
        <v/>
      </c>
      <c r="DS170" s="380" t="str">
        <v/>
      </c>
      <c r="DT170" s="380"/>
      <c r="DU170" s="380"/>
      <c r="DV170" s="380" t="str">
        <v/>
      </c>
      <c r="DW170" s="380"/>
      <c r="DX170" s="380"/>
      <c r="DY170" s="380" t="str">
        <v/>
      </c>
      <c r="DZ170" s="380"/>
      <c r="EA170" s="380"/>
      <c r="EB170" s="380" t="str">
        <v/>
      </c>
      <c r="EC170" s="380"/>
      <c r="ED170" s="380"/>
      <c r="EE170" s="380" t="str">
        <v/>
      </c>
      <c r="EF170" s="380" t="str">
        <v/>
      </c>
      <c r="EG170" s="380" t="str">
        <v/>
      </c>
      <c r="EH170" s="381" t="str">
        <v/>
      </c>
      <c r="EI170" s="380" t="str">
        <v/>
      </c>
      <c r="EJ170" s="380" t="str">
        <v/>
      </c>
      <c r="EK170" s="380" t="str">
        <v/>
      </c>
      <c r="EL170" s="381" t="str">
        <v/>
      </c>
      <c r="EM170" s="382" t="str">
        <v/>
      </c>
      <c r="EN170" s="382" t="str">
        <v/>
      </c>
      <c r="EO170" s="382" t="str">
        <v/>
      </c>
    </row>
    <row r="171" spans="1:145" ht="15.6">
      <c r="A171" s="372" t="str">
        <v/>
      </c>
      <c r="B171" s="373" t="str">
        <v/>
      </c>
      <c r="C171" s="372"/>
      <c r="D171" s="374" t="str">
        <v/>
      </c>
      <c r="E171" s="374" t="str">
        <v/>
      </c>
      <c r="F171" s="374" t="str">
        <v/>
      </c>
      <c r="G171" s="375" t="str">
        <v/>
      </c>
      <c r="H171" s="375" t="str">
        <v/>
      </c>
      <c r="I171" s="375" t="str">
        <v/>
      </c>
      <c r="J171" s="375" t="str">
        <v/>
      </c>
      <c r="K171" s="375" t="str">
        <v/>
      </c>
      <c r="L171" s="375" t="str">
        <v/>
      </c>
      <c r="M171" s="372" t="str">
        <v/>
      </c>
      <c r="N171" s="372" t="str">
        <v/>
      </c>
      <c r="O171" s="372" t="str">
        <v/>
      </c>
      <c r="P171" s="372" t="str">
        <v/>
      </c>
      <c r="Q171" s="372" t="str">
        <v/>
      </c>
      <c r="R171" s="372" t="str">
        <v/>
      </c>
      <c r="S171" s="372" t="str">
        <v/>
      </c>
      <c r="T171" s="372" t="str">
        <v/>
      </c>
      <c r="U171" s="372" t="str">
        <v/>
      </c>
      <c r="V171" s="372" t="str">
        <v/>
      </c>
      <c r="W171" s="372" t="str">
        <v/>
      </c>
      <c r="X171" s="372" t="str">
        <v/>
      </c>
      <c r="Y171" s="372" t="str">
        <v/>
      </c>
      <c r="Z171" s="372" t="str">
        <v/>
      </c>
      <c r="AA171" s="372" t="str">
        <v/>
      </c>
      <c r="AB171" s="372"/>
      <c r="AC171" s="372"/>
      <c r="AD171" s="372" t="str">
        <v/>
      </c>
      <c r="AE171" s="372"/>
      <c r="AF171" s="372"/>
      <c r="AG171" s="376" t="str">
        <v/>
      </c>
      <c r="AH171" s="372"/>
      <c r="AI171" s="372"/>
      <c r="AJ171" s="372" t="str">
        <v/>
      </c>
      <c r="AK171" s="372"/>
      <c r="AL171" s="372"/>
      <c r="AM171" s="377" t="str">
        <v/>
      </c>
      <c r="AN171" s="378" t="str">
        <v/>
      </c>
      <c r="AO171" s="379" t="str">
        <v/>
      </c>
      <c r="AP171" s="379" t="str">
        <v/>
      </c>
      <c r="AQ171" s="376" t="str">
        <v/>
      </c>
      <c r="AR171" s="376" t="str">
        <v/>
      </c>
      <c r="AS171" s="372" t="str">
        <v/>
      </c>
      <c r="AT171" s="379" t="str">
        <v/>
      </c>
      <c r="AU171" s="380" t="str">
        <v/>
      </c>
      <c r="AV171" s="380" t="str">
        <v/>
      </c>
      <c r="AW171" s="380" t="str">
        <v/>
      </c>
      <c r="AX171" s="380" t="str">
        <v/>
      </c>
      <c r="AY171" s="380" t="str">
        <v/>
      </c>
      <c r="AZ171" s="380"/>
      <c r="BA171" s="380"/>
      <c r="BB171" s="380" t="str">
        <v/>
      </c>
      <c r="BC171" s="380"/>
      <c r="BD171" s="380"/>
      <c r="BE171" s="380" t="str">
        <v/>
      </c>
      <c r="BF171" s="380"/>
      <c r="BG171" s="380"/>
      <c r="BH171" s="380" t="str">
        <v/>
      </c>
      <c r="BI171" s="380"/>
      <c r="BJ171" s="380"/>
      <c r="BK171" s="380" t="str">
        <v/>
      </c>
      <c r="BL171" s="380" t="str">
        <v/>
      </c>
      <c r="BM171" s="380" t="str">
        <v/>
      </c>
      <c r="BN171" s="381" t="str">
        <v/>
      </c>
      <c r="BO171" s="380" t="str">
        <v/>
      </c>
      <c r="BP171" s="380" t="str">
        <v/>
      </c>
      <c r="BQ171" s="380" t="str">
        <v/>
      </c>
      <c r="BR171" s="381" t="str">
        <v/>
      </c>
      <c r="BS171" s="380" t="str">
        <v/>
      </c>
      <c r="BT171" s="380" t="str">
        <v/>
      </c>
      <c r="BU171" s="380" t="str">
        <v/>
      </c>
      <c r="BV171" s="380" t="str">
        <v/>
      </c>
      <c r="BW171" s="380" t="str">
        <v/>
      </c>
      <c r="BX171" s="380"/>
      <c r="BY171" s="380"/>
      <c r="BZ171" s="380" t="str">
        <v/>
      </c>
      <c r="CA171" s="380"/>
      <c r="CB171" s="380"/>
      <c r="CC171" s="380" t="str">
        <v/>
      </c>
      <c r="CD171" s="380"/>
      <c r="CE171" s="380"/>
      <c r="CF171" s="380" t="str">
        <v/>
      </c>
      <c r="CG171" s="380"/>
      <c r="CH171" s="380"/>
      <c r="CI171" s="380" t="str">
        <v/>
      </c>
      <c r="CJ171" s="380" t="str">
        <v/>
      </c>
      <c r="CK171" s="380" t="str">
        <v/>
      </c>
      <c r="CL171" s="381" t="str">
        <v/>
      </c>
      <c r="CM171" s="380" t="str">
        <v/>
      </c>
      <c r="CN171" s="380" t="str">
        <v/>
      </c>
      <c r="CO171" s="380" t="str">
        <v/>
      </c>
      <c r="CP171" s="381" t="str">
        <v/>
      </c>
      <c r="CQ171" s="380" t="str">
        <v/>
      </c>
      <c r="CR171" s="380" t="str">
        <v/>
      </c>
      <c r="CS171" s="380" t="str">
        <v/>
      </c>
      <c r="CT171" s="380" t="str">
        <v/>
      </c>
      <c r="CU171" s="380" t="str">
        <v/>
      </c>
      <c r="CV171" s="380"/>
      <c r="CW171" s="380"/>
      <c r="CX171" s="380" t="str">
        <v/>
      </c>
      <c r="CY171" s="380"/>
      <c r="CZ171" s="380"/>
      <c r="DA171" s="380" t="str">
        <v/>
      </c>
      <c r="DB171" s="380"/>
      <c r="DC171" s="380"/>
      <c r="DD171" s="380" t="str">
        <v/>
      </c>
      <c r="DE171" s="380"/>
      <c r="DF171" s="380"/>
      <c r="DG171" s="380" t="str">
        <v/>
      </c>
      <c r="DH171" s="380" t="str">
        <v/>
      </c>
      <c r="DI171" s="380" t="str">
        <v/>
      </c>
      <c r="DJ171" s="381" t="str">
        <v/>
      </c>
      <c r="DK171" s="380" t="str">
        <v/>
      </c>
      <c r="DL171" s="380" t="str">
        <v/>
      </c>
      <c r="DM171" s="380" t="str">
        <v/>
      </c>
      <c r="DN171" s="381" t="str">
        <v/>
      </c>
      <c r="DO171" s="380" t="str">
        <v/>
      </c>
      <c r="DP171" s="380" t="str">
        <v/>
      </c>
      <c r="DQ171" s="380" t="str">
        <v/>
      </c>
      <c r="DR171" s="380" t="str">
        <v/>
      </c>
      <c r="DS171" s="380" t="str">
        <v/>
      </c>
      <c r="DT171" s="380"/>
      <c r="DU171" s="380"/>
      <c r="DV171" s="380" t="str">
        <v/>
      </c>
      <c r="DW171" s="380"/>
      <c r="DX171" s="380"/>
      <c r="DY171" s="380" t="str">
        <v/>
      </c>
      <c r="DZ171" s="380"/>
      <c r="EA171" s="380"/>
      <c r="EB171" s="380" t="str">
        <v/>
      </c>
      <c r="EC171" s="380"/>
      <c r="ED171" s="380"/>
      <c r="EE171" s="380" t="str">
        <v/>
      </c>
      <c r="EF171" s="380" t="str">
        <v/>
      </c>
      <c r="EG171" s="380" t="str">
        <v/>
      </c>
      <c r="EH171" s="381" t="str">
        <v/>
      </c>
      <c r="EI171" s="380" t="str">
        <v/>
      </c>
      <c r="EJ171" s="380" t="str">
        <v/>
      </c>
      <c r="EK171" s="380" t="str">
        <v/>
      </c>
      <c r="EL171" s="381" t="str">
        <v/>
      </c>
      <c r="EM171" s="382" t="str">
        <v/>
      </c>
      <c r="EN171" s="382" t="str">
        <v/>
      </c>
      <c r="EO171" s="382" t="str">
        <v/>
      </c>
    </row>
    <row r="172" spans="1:145" ht="15.6">
      <c r="A172" s="372" t="str">
        <v/>
      </c>
      <c r="B172" s="373" t="str">
        <v/>
      </c>
      <c r="C172" s="372"/>
      <c r="D172" s="374" t="str">
        <v/>
      </c>
      <c r="E172" s="374" t="str">
        <v/>
      </c>
      <c r="F172" s="374" t="str">
        <v/>
      </c>
      <c r="G172" s="375" t="str">
        <v/>
      </c>
      <c r="H172" s="375" t="str">
        <v/>
      </c>
      <c r="I172" s="375" t="str">
        <v/>
      </c>
      <c r="J172" s="375" t="str">
        <v/>
      </c>
      <c r="K172" s="375" t="str">
        <v/>
      </c>
      <c r="L172" s="375" t="str">
        <v/>
      </c>
      <c r="M172" s="372" t="str">
        <v/>
      </c>
      <c r="N172" s="372" t="str">
        <v/>
      </c>
      <c r="O172" s="372" t="str">
        <v/>
      </c>
      <c r="P172" s="372" t="str">
        <v/>
      </c>
      <c r="Q172" s="372" t="str">
        <v/>
      </c>
      <c r="R172" s="372" t="str">
        <v/>
      </c>
      <c r="S172" s="372" t="str">
        <v/>
      </c>
      <c r="T172" s="372" t="str">
        <v/>
      </c>
      <c r="U172" s="372" t="str">
        <v/>
      </c>
      <c r="V172" s="372" t="str">
        <v/>
      </c>
      <c r="W172" s="372" t="str">
        <v/>
      </c>
      <c r="X172" s="372" t="str">
        <v/>
      </c>
      <c r="Y172" s="372" t="str">
        <v/>
      </c>
      <c r="Z172" s="372" t="str">
        <v/>
      </c>
      <c r="AA172" s="372" t="str">
        <v/>
      </c>
      <c r="AB172" s="372"/>
      <c r="AC172" s="372"/>
      <c r="AD172" s="372" t="str">
        <v/>
      </c>
      <c r="AE172" s="372"/>
      <c r="AF172" s="372"/>
      <c r="AG172" s="376" t="str">
        <v/>
      </c>
      <c r="AH172" s="372"/>
      <c r="AI172" s="372"/>
      <c r="AJ172" s="372" t="str">
        <v/>
      </c>
      <c r="AK172" s="372"/>
      <c r="AL172" s="372"/>
      <c r="AM172" s="377" t="str">
        <v/>
      </c>
      <c r="AN172" s="378" t="str">
        <v/>
      </c>
      <c r="AO172" s="379" t="str">
        <v/>
      </c>
      <c r="AP172" s="379" t="str">
        <v/>
      </c>
      <c r="AQ172" s="376" t="str">
        <v/>
      </c>
      <c r="AR172" s="376" t="str">
        <v/>
      </c>
      <c r="AS172" s="372" t="str">
        <v/>
      </c>
      <c r="AT172" s="379" t="str">
        <v/>
      </c>
      <c r="AU172" s="380" t="str">
        <v/>
      </c>
      <c r="AV172" s="380" t="str">
        <v/>
      </c>
      <c r="AW172" s="380" t="str">
        <v/>
      </c>
      <c r="AX172" s="380" t="str">
        <v/>
      </c>
      <c r="AY172" s="380" t="str">
        <v/>
      </c>
      <c r="AZ172" s="380"/>
      <c r="BA172" s="380"/>
      <c r="BB172" s="380" t="str">
        <v/>
      </c>
      <c r="BC172" s="380"/>
      <c r="BD172" s="380"/>
      <c r="BE172" s="380" t="str">
        <v/>
      </c>
      <c r="BF172" s="380"/>
      <c r="BG172" s="380"/>
      <c r="BH172" s="380" t="str">
        <v/>
      </c>
      <c r="BI172" s="380"/>
      <c r="BJ172" s="380"/>
      <c r="BK172" s="380" t="str">
        <v/>
      </c>
      <c r="BL172" s="380" t="str">
        <v/>
      </c>
      <c r="BM172" s="380" t="str">
        <v/>
      </c>
      <c r="BN172" s="381" t="str">
        <v/>
      </c>
      <c r="BO172" s="380" t="str">
        <v/>
      </c>
      <c r="BP172" s="380" t="str">
        <v/>
      </c>
      <c r="BQ172" s="380" t="str">
        <v/>
      </c>
      <c r="BR172" s="381" t="str">
        <v/>
      </c>
      <c r="BS172" s="380" t="str">
        <v/>
      </c>
      <c r="BT172" s="380" t="str">
        <v/>
      </c>
      <c r="BU172" s="380" t="str">
        <v/>
      </c>
      <c r="BV172" s="380" t="str">
        <v/>
      </c>
      <c r="BW172" s="380" t="str">
        <v/>
      </c>
      <c r="BX172" s="380"/>
      <c r="BY172" s="380"/>
      <c r="BZ172" s="380" t="str">
        <v/>
      </c>
      <c r="CA172" s="380"/>
      <c r="CB172" s="380"/>
      <c r="CC172" s="380" t="str">
        <v/>
      </c>
      <c r="CD172" s="380"/>
      <c r="CE172" s="380"/>
      <c r="CF172" s="380" t="str">
        <v/>
      </c>
      <c r="CG172" s="380"/>
      <c r="CH172" s="380"/>
      <c r="CI172" s="380" t="str">
        <v/>
      </c>
      <c r="CJ172" s="380" t="str">
        <v/>
      </c>
      <c r="CK172" s="380" t="str">
        <v/>
      </c>
      <c r="CL172" s="381" t="str">
        <v/>
      </c>
      <c r="CM172" s="380" t="str">
        <v/>
      </c>
      <c r="CN172" s="380" t="str">
        <v/>
      </c>
      <c r="CO172" s="380" t="str">
        <v/>
      </c>
      <c r="CP172" s="381" t="str">
        <v/>
      </c>
      <c r="CQ172" s="380" t="str">
        <v/>
      </c>
      <c r="CR172" s="380" t="str">
        <v/>
      </c>
      <c r="CS172" s="380" t="str">
        <v/>
      </c>
      <c r="CT172" s="380" t="str">
        <v/>
      </c>
      <c r="CU172" s="380" t="str">
        <v/>
      </c>
      <c r="CV172" s="380"/>
      <c r="CW172" s="380"/>
      <c r="CX172" s="380" t="str">
        <v/>
      </c>
      <c r="CY172" s="380"/>
      <c r="CZ172" s="380"/>
      <c r="DA172" s="380" t="str">
        <v/>
      </c>
      <c r="DB172" s="380"/>
      <c r="DC172" s="380"/>
      <c r="DD172" s="380" t="str">
        <v/>
      </c>
      <c r="DE172" s="380"/>
      <c r="DF172" s="380"/>
      <c r="DG172" s="380" t="str">
        <v/>
      </c>
      <c r="DH172" s="380" t="str">
        <v/>
      </c>
      <c r="DI172" s="380" t="str">
        <v/>
      </c>
      <c r="DJ172" s="381" t="str">
        <v/>
      </c>
      <c r="DK172" s="380" t="str">
        <v/>
      </c>
      <c r="DL172" s="380" t="str">
        <v/>
      </c>
      <c r="DM172" s="380" t="str">
        <v/>
      </c>
      <c r="DN172" s="381" t="str">
        <v/>
      </c>
      <c r="DO172" s="380" t="str">
        <v/>
      </c>
      <c r="DP172" s="380" t="str">
        <v/>
      </c>
      <c r="DQ172" s="380" t="str">
        <v/>
      </c>
      <c r="DR172" s="380" t="str">
        <v/>
      </c>
      <c r="DS172" s="380" t="str">
        <v/>
      </c>
      <c r="DT172" s="380"/>
      <c r="DU172" s="380"/>
      <c r="DV172" s="380" t="str">
        <v/>
      </c>
      <c r="DW172" s="380"/>
      <c r="DX172" s="380"/>
      <c r="DY172" s="380" t="str">
        <v/>
      </c>
      <c r="DZ172" s="380"/>
      <c r="EA172" s="380"/>
      <c r="EB172" s="380" t="str">
        <v/>
      </c>
      <c r="EC172" s="380"/>
      <c r="ED172" s="380"/>
      <c r="EE172" s="380" t="str">
        <v/>
      </c>
      <c r="EF172" s="380" t="str">
        <v/>
      </c>
      <c r="EG172" s="380" t="str">
        <v/>
      </c>
      <c r="EH172" s="381" t="str">
        <v/>
      </c>
      <c r="EI172" s="380" t="str">
        <v/>
      </c>
      <c r="EJ172" s="380" t="str">
        <v/>
      </c>
      <c r="EK172" s="380" t="str">
        <v/>
      </c>
      <c r="EL172" s="381" t="str">
        <v/>
      </c>
      <c r="EM172" s="382" t="str">
        <v/>
      </c>
      <c r="EN172" s="382" t="str">
        <v/>
      </c>
      <c r="EO172" s="382" t="str">
        <v/>
      </c>
    </row>
    <row r="173" spans="1:145" ht="15.6">
      <c r="A173" s="372" t="str">
        <v/>
      </c>
      <c r="B173" s="373" t="str">
        <v/>
      </c>
      <c r="C173" s="372"/>
      <c r="D173" s="374" t="str">
        <v/>
      </c>
      <c r="E173" s="374" t="str">
        <v/>
      </c>
      <c r="F173" s="374" t="str">
        <v/>
      </c>
      <c r="G173" s="375" t="str">
        <v/>
      </c>
      <c r="H173" s="375" t="str">
        <v/>
      </c>
      <c r="I173" s="375" t="str">
        <v/>
      </c>
      <c r="J173" s="375" t="str">
        <v/>
      </c>
      <c r="K173" s="375" t="str">
        <v/>
      </c>
      <c r="L173" s="375" t="str">
        <v/>
      </c>
      <c r="M173" s="372" t="str">
        <v/>
      </c>
      <c r="N173" s="372" t="str">
        <v/>
      </c>
      <c r="O173" s="372" t="str">
        <v/>
      </c>
      <c r="P173" s="372" t="str">
        <v/>
      </c>
      <c r="Q173" s="372" t="str">
        <v/>
      </c>
      <c r="R173" s="372" t="str">
        <v/>
      </c>
      <c r="S173" s="372" t="str">
        <v/>
      </c>
      <c r="T173" s="372" t="str">
        <v/>
      </c>
      <c r="U173" s="372" t="str">
        <v/>
      </c>
      <c r="V173" s="372" t="str">
        <v/>
      </c>
      <c r="W173" s="372" t="str">
        <v/>
      </c>
      <c r="X173" s="372" t="str">
        <v/>
      </c>
      <c r="Y173" s="372" t="str">
        <v/>
      </c>
      <c r="Z173" s="372" t="str">
        <v/>
      </c>
      <c r="AA173" s="372" t="str">
        <v/>
      </c>
      <c r="AB173" s="372"/>
      <c r="AC173" s="372"/>
      <c r="AD173" s="372" t="str">
        <v/>
      </c>
      <c r="AE173" s="372"/>
      <c r="AF173" s="372"/>
      <c r="AG173" s="376" t="str">
        <v/>
      </c>
      <c r="AH173" s="372"/>
      <c r="AI173" s="372"/>
      <c r="AJ173" s="372" t="str">
        <v/>
      </c>
      <c r="AK173" s="372"/>
      <c r="AL173" s="372"/>
      <c r="AM173" s="377" t="str">
        <v/>
      </c>
      <c r="AN173" s="378" t="str">
        <v/>
      </c>
      <c r="AO173" s="379" t="str">
        <v/>
      </c>
      <c r="AP173" s="379" t="str">
        <v/>
      </c>
      <c r="AQ173" s="376" t="str">
        <v/>
      </c>
      <c r="AR173" s="376" t="str">
        <v/>
      </c>
      <c r="AS173" s="372" t="str">
        <v/>
      </c>
      <c r="AT173" s="379" t="str">
        <v/>
      </c>
      <c r="AU173" s="380" t="str">
        <v/>
      </c>
      <c r="AV173" s="380" t="str">
        <v/>
      </c>
      <c r="AW173" s="380" t="str">
        <v/>
      </c>
      <c r="AX173" s="380" t="str">
        <v/>
      </c>
      <c r="AY173" s="380" t="str">
        <v/>
      </c>
      <c r="AZ173" s="380"/>
      <c r="BA173" s="380"/>
      <c r="BB173" s="380" t="str">
        <v/>
      </c>
      <c r="BC173" s="380"/>
      <c r="BD173" s="380"/>
      <c r="BE173" s="380" t="str">
        <v/>
      </c>
      <c r="BF173" s="380"/>
      <c r="BG173" s="380"/>
      <c r="BH173" s="380" t="str">
        <v/>
      </c>
      <c r="BI173" s="380"/>
      <c r="BJ173" s="380"/>
      <c r="BK173" s="380" t="str">
        <v/>
      </c>
      <c r="BL173" s="380" t="str">
        <v/>
      </c>
      <c r="BM173" s="380" t="str">
        <v/>
      </c>
      <c r="BN173" s="381" t="str">
        <v/>
      </c>
      <c r="BO173" s="380" t="str">
        <v/>
      </c>
      <c r="BP173" s="380" t="str">
        <v/>
      </c>
      <c r="BQ173" s="380" t="str">
        <v/>
      </c>
      <c r="BR173" s="381" t="str">
        <v/>
      </c>
      <c r="BS173" s="380" t="str">
        <v/>
      </c>
      <c r="BT173" s="380" t="str">
        <v/>
      </c>
      <c r="BU173" s="380" t="str">
        <v/>
      </c>
      <c r="BV173" s="380" t="str">
        <v/>
      </c>
      <c r="BW173" s="380" t="str">
        <v/>
      </c>
      <c r="BX173" s="380"/>
      <c r="BY173" s="380"/>
      <c r="BZ173" s="380" t="str">
        <v/>
      </c>
      <c r="CA173" s="380"/>
      <c r="CB173" s="380"/>
      <c r="CC173" s="380" t="str">
        <v/>
      </c>
      <c r="CD173" s="380"/>
      <c r="CE173" s="380"/>
      <c r="CF173" s="380" t="str">
        <v/>
      </c>
      <c r="CG173" s="380"/>
      <c r="CH173" s="380"/>
      <c r="CI173" s="380" t="str">
        <v/>
      </c>
      <c r="CJ173" s="380" t="str">
        <v/>
      </c>
      <c r="CK173" s="380" t="str">
        <v/>
      </c>
      <c r="CL173" s="381" t="str">
        <v/>
      </c>
      <c r="CM173" s="380" t="str">
        <v/>
      </c>
      <c r="CN173" s="380" t="str">
        <v/>
      </c>
      <c r="CO173" s="380" t="str">
        <v/>
      </c>
      <c r="CP173" s="381" t="str">
        <v/>
      </c>
      <c r="CQ173" s="380" t="str">
        <v/>
      </c>
      <c r="CR173" s="380" t="str">
        <v/>
      </c>
      <c r="CS173" s="380" t="str">
        <v/>
      </c>
      <c r="CT173" s="380" t="str">
        <v/>
      </c>
      <c r="CU173" s="380" t="str">
        <v/>
      </c>
      <c r="CV173" s="380"/>
      <c r="CW173" s="380"/>
      <c r="CX173" s="380" t="str">
        <v/>
      </c>
      <c r="CY173" s="380"/>
      <c r="CZ173" s="380"/>
      <c r="DA173" s="380" t="str">
        <v/>
      </c>
      <c r="DB173" s="380"/>
      <c r="DC173" s="380"/>
      <c r="DD173" s="380" t="str">
        <v/>
      </c>
      <c r="DE173" s="380"/>
      <c r="DF173" s="380"/>
      <c r="DG173" s="380" t="str">
        <v/>
      </c>
      <c r="DH173" s="380" t="str">
        <v/>
      </c>
      <c r="DI173" s="380" t="str">
        <v/>
      </c>
      <c r="DJ173" s="381" t="str">
        <v/>
      </c>
      <c r="DK173" s="380" t="str">
        <v/>
      </c>
      <c r="DL173" s="380" t="str">
        <v/>
      </c>
      <c r="DM173" s="380" t="str">
        <v/>
      </c>
      <c r="DN173" s="381" t="str">
        <v/>
      </c>
      <c r="DO173" s="380" t="str">
        <v/>
      </c>
      <c r="DP173" s="380" t="str">
        <v/>
      </c>
      <c r="DQ173" s="380" t="str">
        <v/>
      </c>
      <c r="DR173" s="380" t="str">
        <v/>
      </c>
      <c r="DS173" s="380" t="str">
        <v/>
      </c>
      <c r="DT173" s="380"/>
      <c r="DU173" s="380"/>
      <c r="DV173" s="380" t="str">
        <v/>
      </c>
      <c r="DW173" s="380"/>
      <c r="DX173" s="380"/>
      <c r="DY173" s="380" t="str">
        <v/>
      </c>
      <c r="DZ173" s="380"/>
      <c r="EA173" s="380"/>
      <c r="EB173" s="380" t="str">
        <v/>
      </c>
      <c r="EC173" s="380"/>
      <c r="ED173" s="380"/>
      <c r="EE173" s="380" t="str">
        <v/>
      </c>
      <c r="EF173" s="380" t="str">
        <v/>
      </c>
      <c r="EG173" s="380" t="str">
        <v/>
      </c>
      <c r="EH173" s="381" t="str">
        <v/>
      </c>
      <c r="EI173" s="380" t="str">
        <v/>
      </c>
      <c r="EJ173" s="380" t="str">
        <v/>
      </c>
      <c r="EK173" s="380" t="str">
        <v/>
      </c>
      <c r="EL173" s="381" t="str">
        <v/>
      </c>
      <c r="EM173" s="382" t="str">
        <v/>
      </c>
      <c r="EN173" s="382" t="str">
        <v/>
      </c>
      <c r="EO173" s="382" t="str">
        <v/>
      </c>
    </row>
    <row r="174" spans="1:145" ht="15.6">
      <c r="A174" s="372" t="str">
        <v/>
      </c>
      <c r="B174" s="373" t="str">
        <v/>
      </c>
      <c r="C174" s="372"/>
      <c r="D174" s="374" t="str">
        <v/>
      </c>
      <c r="E174" s="374" t="str">
        <v/>
      </c>
      <c r="F174" s="374" t="str">
        <v/>
      </c>
      <c r="G174" s="375" t="str">
        <v/>
      </c>
      <c r="H174" s="375" t="str">
        <v/>
      </c>
      <c r="I174" s="375" t="str">
        <v/>
      </c>
      <c r="J174" s="375" t="str">
        <v/>
      </c>
      <c r="K174" s="375" t="str">
        <v/>
      </c>
      <c r="L174" s="375" t="str">
        <v/>
      </c>
      <c r="M174" s="372" t="str">
        <v/>
      </c>
      <c r="N174" s="372" t="str">
        <v/>
      </c>
      <c r="O174" s="372" t="str">
        <v/>
      </c>
      <c r="P174" s="372" t="str">
        <v/>
      </c>
      <c r="Q174" s="372" t="str">
        <v/>
      </c>
      <c r="R174" s="372" t="str">
        <v/>
      </c>
      <c r="S174" s="372" t="str">
        <v/>
      </c>
      <c r="T174" s="372" t="str">
        <v/>
      </c>
      <c r="U174" s="372" t="str">
        <v/>
      </c>
      <c r="V174" s="372" t="str">
        <v/>
      </c>
      <c r="W174" s="372" t="str">
        <v/>
      </c>
      <c r="X174" s="372" t="str">
        <v/>
      </c>
      <c r="Y174" s="372" t="str">
        <v/>
      </c>
      <c r="Z174" s="372" t="str">
        <v/>
      </c>
      <c r="AA174" s="372" t="str">
        <v/>
      </c>
      <c r="AB174" s="372"/>
      <c r="AC174" s="372"/>
      <c r="AD174" s="372" t="str">
        <v/>
      </c>
      <c r="AE174" s="372"/>
      <c r="AF174" s="372"/>
      <c r="AG174" s="376" t="str">
        <v/>
      </c>
      <c r="AH174" s="372"/>
      <c r="AI174" s="372"/>
      <c r="AJ174" s="372" t="str">
        <v/>
      </c>
      <c r="AK174" s="372"/>
      <c r="AL174" s="372"/>
      <c r="AM174" s="377" t="str">
        <v/>
      </c>
      <c r="AN174" s="378" t="str">
        <v/>
      </c>
      <c r="AO174" s="379" t="str">
        <v/>
      </c>
      <c r="AP174" s="379" t="str">
        <v/>
      </c>
      <c r="AQ174" s="376" t="str">
        <v/>
      </c>
      <c r="AR174" s="376" t="str">
        <v/>
      </c>
      <c r="AS174" s="372" t="str">
        <v/>
      </c>
      <c r="AT174" s="379" t="str">
        <v/>
      </c>
      <c r="AU174" s="380" t="str">
        <v/>
      </c>
      <c r="AV174" s="380" t="str">
        <v/>
      </c>
      <c r="AW174" s="380" t="str">
        <v/>
      </c>
      <c r="AX174" s="380" t="str">
        <v/>
      </c>
      <c r="AY174" s="380" t="str">
        <v/>
      </c>
      <c r="AZ174" s="380"/>
      <c r="BA174" s="380"/>
      <c r="BB174" s="380" t="str">
        <v/>
      </c>
      <c r="BC174" s="380"/>
      <c r="BD174" s="380"/>
      <c r="BE174" s="380" t="str">
        <v/>
      </c>
      <c r="BF174" s="380"/>
      <c r="BG174" s="380"/>
      <c r="BH174" s="380" t="str">
        <v/>
      </c>
      <c r="BI174" s="380"/>
      <c r="BJ174" s="380"/>
      <c r="BK174" s="380" t="str">
        <v/>
      </c>
      <c r="BL174" s="380" t="str">
        <v/>
      </c>
      <c r="BM174" s="380" t="str">
        <v/>
      </c>
      <c r="BN174" s="381" t="str">
        <v/>
      </c>
      <c r="BO174" s="380" t="str">
        <v/>
      </c>
      <c r="BP174" s="380" t="str">
        <v/>
      </c>
      <c r="BQ174" s="380" t="str">
        <v/>
      </c>
      <c r="BR174" s="381" t="str">
        <v/>
      </c>
      <c r="BS174" s="380" t="str">
        <v/>
      </c>
      <c r="BT174" s="380" t="str">
        <v/>
      </c>
      <c r="BU174" s="380" t="str">
        <v/>
      </c>
      <c r="BV174" s="380" t="str">
        <v/>
      </c>
      <c r="BW174" s="380" t="str">
        <v/>
      </c>
      <c r="BX174" s="380"/>
      <c r="BY174" s="380"/>
      <c r="BZ174" s="380" t="str">
        <v/>
      </c>
      <c r="CA174" s="380"/>
      <c r="CB174" s="380"/>
      <c r="CC174" s="380" t="str">
        <v/>
      </c>
      <c r="CD174" s="380"/>
      <c r="CE174" s="380"/>
      <c r="CF174" s="380" t="str">
        <v/>
      </c>
      <c r="CG174" s="380"/>
      <c r="CH174" s="380"/>
      <c r="CI174" s="380" t="str">
        <v/>
      </c>
      <c r="CJ174" s="380" t="str">
        <v/>
      </c>
      <c r="CK174" s="380" t="str">
        <v/>
      </c>
      <c r="CL174" s="381" t="str">
        <v/>
      </c>
      <c r="CM174" s="380" t="str">
        <v/>
      </c>
      <c r="CN174" s="380" t="str">
        <v/>
      </c>
      <c r="CO174" s="380" t="str">
        <v/>
      </c>
      <c r="CP174" s="381" t="str">
        <v/>
      </c>
      <c r="CQ174" s="380" t="str">
        <v/>
      </c>
      <c r="CR174" s="380" t="str">
        <v/>
      </c>
      <c r="CS174" s="380" t="str">
        <v/>
      </c>
      <c r="CT174" s="380" t="str">
        <v/>
      </c>
      <c r="CU174" s="380" t="str">
        <v/>
      </c>
      <c r="CV174" s="380"/>
      <c r="CW174" s="380"/>
      <c r="CX174" s="380" t="str">
        <v/>
      </c>
      <c r="CY174" s="380"/>
      <c r="CZ174" s="380"/>
      <c r="DA174" s="380" t="str">
        <v/>
      </c>
      <c r="DB174" s="380"/>
      <c r="DC174" s="380"/>
      <c r="DD174" s="380" t="str">
        <v/>
      </c>
      <c r="DE174" s="380"/>
      <c r="DF174" s="380"/>
      <c r="DG174" s="380" t="str">
        <v/>
      </c>
      <c r="DH174" s="380" t="str">
        <v/>
      </c>
      <c r="DI174" s="380" t="str">
        <v/>
      </c>
      <c r="DJ174" s="381" t="str">
        <v/>
      </c>
      <c r="DK174" s="380" t="str">
        <v/>
      </c>
      <c r="DL174" s="380" t="str">
        <v/>
      </c>
      <c r="DM174" s="380" t="str">
        <v/>
      </c>
      <c r="DN174" s="381" t="str">
        <v/>
      </c>
      <c r="DO174" s="380" t="str">
        <v/>
      </c>
      <c r="DP174" s="380" t="str">
        <v/>
      </c>
      <c r="DQ174" s="380" t="str">
        <v/>
      </c>
      <c r="DR174" s="380" t="str">
        <v/>
      </c>
      <c r="DS174" s="380" t="str">
        <v/>
      </c>
      <c r="DT174" s="380"/>
      <c r="DU174" s="380"/>
      <c r="DV174" s="380" t="str">
        <v/>
      </c>
      <c r="DW174" s="380"/>
      <c r="DX174" s="380"/>
      <c r="DY174" s="380" t="str">
        <v/>
      </c>
      <c r="DZ174" s="380"/>
      <c r="EA174" s="380"/>
      <c r="EB174" s="380" t="str">
        <v/>
      </c>
      <c r="EC174" s="380"/>
      <c r="ED174" s="380"/>
      <c r="EE174" s="380" t="str">
        <v/>
      </c>
      <c r="EF174" s="380" t="str">
        <v/>
      </c>
      <c r="EG174" s="380" t="str">
        <v/>
      </c>
      <c r="EH174" s="381" t="str">
        <v/>
      </c>
      <c r="EI174" s="380" t="str">
        <v/>
      </c>
      <c r="EJ174" s="380" t="str">
        <v/>
      </c>
      <c r="EK174" s="380" t="str">
        <v/>
      </c>
      <c r="EL174" s="381" t="str">
        <v/>
      </c>
      <c r="EM174" s="382" t="str">
        <v/>
      </c>
      <c r="EN174" s="382" t="str">
        <v/>
      </c>
      <c r="EO174" s="382" t="str">
        <v/>
      </c>
    </row>
    <row r="175" spans="1:145" ht="15.6">
      <c r="A175" s="372" t="str">
        <v/>
      </c>
      <c r="B175" s="373" t="str">
        <v/>
      </c>
      <c r="C175" s="372"/>
      <c r="D175" s="374" t="str">
        <v/>
      </c>
      <c r="E175" s="374" t="str">
        <v/>
      </c>
      <c r="F175" s="374" t="str">
        <v/>
      </c>
      <c r="G175" s="375" t="str">
        <v/>
      </c>
      <c r="H175" s="375" t="str">
        <v/>
      </c>
      <c r="I175" s="375" t="str">
        <v/>
      </c>
      <c r="J175" s="375" t="str">
        <v/>
      </c>
      <c r="K175" s="375" t="str">
        <v/>
      </c>
      <c r="L175" s="375" t="str">
        <v/>
      </c>
      <c r="M175" s="372" t="str">
        <v/>
      </c>
      <c r="N175" s="372" t="str">
        <v/>
      </c>
      <c r="O175" s="372" t="str">
        <v/>
      </c>
      <c r="P175" s="372" t="str">
        <v/>
      </c>
      <c r="Q175" s="372" t="str">
        <v/>
      </c>
      <c r="R175" s="372" t="str">
        <v/>
      </c>
      <c r="S175" s="372" t="str">
        <v/>
      </c>
      <c r="T175" s="372" t="str">
        <v/>
      </c>
      <c r="U175" s="372" t="str">
        <v/>
      </c>
      <c r="V175" s="372" t="str">
        <v/>
      </c>
      <c r="W175" s="372" t="str">
        <v/>
      </c>
      <c r="X175" s="372" t="str">
        <v/>
      </c>
      <c r="Y175" s="372" t="str">
        <v/>
      </c>
      <c r="Z175" s="372" t="str">
        <v/>
      </c>
      <c r="AA175" s="372" t="str">
        <v/>
      </c>
      <c r="AB175" s="372"/>
      <c r="AC175" s="372"/>
      <c r="AD175" s="372" t="str">
        <v/>
      </c>
      <c r="AE175" s="372"/>
      <c r="AF175" s="372"/>
      <c r="AG175" s="376" t="str">
        <v/>
      </c>
      <c r="AH175" s="372"/>
      <c r="AI175" s="372"/>
      <c r="AJ175" s="372" t="str">
        <v/>
      </c>
      <c r="AK175" s="372"/>
      <c r="AL175" s="372"/>
      <c r="AM175" s="377" t="str">
        <v/>
      </c>
      <c r="AN175" s="378" t="str">
        <v/>
      </c>
      <c r="AO175" s="379" t="str">
        <v/>
      </c>
      <c r="AP175" s="379" t="str">
        <v/>
      </c>
      <c r="AQ175" s="376" t="str">
        <v/>
      </c>
      <c r="AR175" s="376" t="str">
        <v/>
      </c>
      <c r="AS175" s="372" t="str">
        <v/>
      </c>
      <c r="AT175" s="379" t="str">
        <v/>
      </c>
      <c r="AU175" s="380" t="str">
        <v/>
      </c>
      <c r="AV175" s="380" t="str">
        <v/>
      </c>
      <c r="AW175" s="380" t="str">
        <v/>
      </c>
      <c r="AX175" s="380" t="str">
        <v/>
      </c>
      <c r="AY175" s="380" t="str">
        <v/>
      </c>
      <c r="AZ175" s="380"/>
      <c r="BA175" s="380"/>
      <c r="BB175" s="380" t="str">
        <v/>
      </c>
      <c r="BC175" s="380"/>
      <c r="BD175" s="380"/>
      <c r="BE175" s="380" t="str">
        <v/>
      </c>
      <c r="BF175" s="380"/>
      <c r="BG175" s="380"/>
      <c r="BH175" s="380" t="str">
        <v/>
      </c>
      <c r="BI175" s="380"/>
      <c r="BJ175" s="380"/>
      <c r="BK175" s="380" t="str">
        <v/>
      </c>
      <c r="BL175" s="380" t="str">
        <v/>
      </c>
      <c r="BM175" s="380" t="str">
        <v/>
      </c>
      <c r="BN175" s="381" t="str">
        <v/>
      </c>
      <c r="BO175" s="380" t="str">
        <v/>
      </c>
      <c r="BP175" s="380" t="str">
        <v/>
      </c>
      <c r="BQ175" s="380" t="str">
        <v/>
      </c>
      <c r="BR175" s="381" t="str">
        <v/>
      </c>
      <c r="BS175" s="380" t="str">
        <v/>
      </c>
      <c r="BT175" s="380" t="str">
        <v/>
      </c>
      <c r="BU175" s="380" t="str">
        <v/>
      </c>
      <c r="BV175" s="380" t="str">
        <v/>
      </c>
      <c r="BW175" s="380" t="str">
        <v/>
      </c>
      <c r="BX175" s="380"/>
      <c r="BY175" s="380"/>
      <c r="BZ175" s="380" t="str">
        <v/>
      </c>
      <c r="CA175" s="380"/>
      <c r="CB175" s="380"/>
      <c r="CC175" s="380" t="str">
        <v/>
      </c>
      <c r="CD175" s="380"/>
      <c r="CE175" s="380"/>
      <c r="CF175" s="380" t="str">
        <v/>
      </c>
      <c r="CG175" s="380"/>
      <c r="CH175" s="380"/>
      <c r="CI175" s="380" t="str">
        <v/>
      </c>
      <c r="CJ175" s="380" t="str">
        <v/>
      </c>
      <c r="CK175" s="380" t="str">
        <v/>
      </c>
      <c r="CL175" s="381" t="str">
        <v/>
      </c>
      <c r="CM175" s="380" t="str">
        <v/>
      </c>
      <c r="CN175" s="380" t="str">
        <v/>
      </c>
      <c r="CO175" s="380" t="str">
        <v/>
      </c>
      <c r="CP175" s="381" t="str">
        <v/>
      </c>
      <c r="CQ175" s="380" t="str">
        <v/>
      </c>
      <c r="CR175" s="380" t="str">
        <v/>
      </c>
      <c r="CS175" s="380" t="str">
        <v/>
      </c>
      <c r="CT175" s="380" t="str">
        <v/>
      </c>
      <c r="CU175" s="380" t="str">
        <v/>
      </c>
      <c r="CV175" s="380"/>
      <c r="CW175" s="380"/>
      <c r="CX175" s="380" t="str">
        <v/>
      </c>
      <c r="CY175" s="380"/>
      <c r="CZ175" s="380"/>
      <c r="DA175" s="380" t="str">
        <v/>
      </c>
      <c r="DB175" s="380"/>
      <c r="DC175" s="380"/>
      <c r="DD175" s="380" t="str">
        <v/>
      </c>
      <c r="DE175" s="380"/>
      <c r="DF175" s="380"/>
      <c r="DG175" s="380" t="str">
        <v/>
      </c>
      <c r="DH175" s="380" t="str">
        <v/>
      </c>
      <c r="DI175" s="380" t="str">
        <v/>
      </c>
      <c r="DJ175" s="381" t="str">
        <v/>
      </c>
      <c r="DK175" s="380" t="str">
        <v/>
      </c>
      <c r="DL175" s="380" t="str">
        <v/>
      </c>
      <c r="DM175" s="380" t="str">
        <v/>
      </c>
      <c r="DN175" s="381" t="str">
        <v/>
      </c>
      <c r="DO175" s="380" t="str">
        <v/>
      </c>
      <c r="DP175" s="380" t="str">
        <v/>
      </c>
      <c r="DQ175" s="380" t="str">
        <v/>
      </c>
      <c r="DR175" s="380" t="str">
        <v/>
      </c>
      <c r="DS175" s="380" t="str">
        <v/>
      </c>
      <c r="DT175" s="380"/>
      <c r="DU175" s="380"/>
      <c r="DV175" s="380" t="str">
        <v/>
      </c>
      <c r="DW175" s="380"/>
      <c r="DX175" s="380"/>
      <c r="DY175" s="380" t="str">
        <v/>
      </c>
      <c r="DZ175" s="380"/>
      <c r="EA175" s="380"/>
      <c r="EB175" s="380" t="str">
        <v/>
      </c>
      <c r="EC175" s="380"/>
      <c r="ED175" s="380"/>
      <c r="EE175" s="380" t="str">
        <v/>
      </c>
      <c r="EF175" s="380" t="str">
        <v/>
      </c>
      <c r="EG175" s="380" t="str">
        <v/>
      </c>
      <c r="EH175" s="381" t="str">
        <v/>
      </c>
      <c r="EI175" s="380" t="str">
        <v/>
      </c>
      <c r="EJ175" s="380" t="str">
        <v/>
      </c>
      <c r="EK175" s="380" t="str">
        <v/>
      </c>
      <c r="EL175" s="381" t="str">
        <v/>
      </c>
      <c r="EM175" s="382" t="str">
        <v/>
      </c>
      <c r="EN175" s="382" t="str">
        <v/>
      </c>
      <c r="EO175" s="382" t="str">
        <v/>
      </c>
    </row>
    <row r="176" spans="1:145" ht="15.6">
      <c r="A176" s="372" t="str">
        <v/>
      </c>
      <c r="B176" s="373" t="str">
        <v/>
      </c>
      <c r="C176" s="372"/>
      <c r="D176" s="374" t="str">
        <v/>
      </c>
      <c r="E176" s="374" t="str">
        <v/>
      </c>
      <c r="F176" s="374" t="str">
        <v/>
      </c>
      <c r="G176" s="375" t="str">
        <v/>
      </c>
      <c r="H176" s="375" t="str">
        <v/>
      </c>
      <c r="I176" s="375" t="str">
        <v/>
      </c>
      <c r="J176" s="375" t="str">
        <v/>
      </c>
      <c r="K176" s="375" t="str">
        <v/>
      </c>
      <c r="L176" s="375" t="str">
        <v/>
      </c>
      <c r="M176" s="372" t="str">
        <v/>
      </c>
      <c r="N176" s="372" t="str">
        <v/>
      </c>
      <c r="O176" s="372" t="str">
        <v/>
      </c>
      <c r="P176" s="372" t="str">
        <v/>
      </c>
      <c r="Q176" s="372" t="str">
        <v/>
      </c>
      <c r="R176" s="372" t="str">
        <v/>
      </c>
      <c r="S176" s="372" t="str">
        <v/>
      </c>
      <c r="T176" s="372" t="str">
        <v/>
      </c>
      <c r="U176" s="372" t="str">
        <v/>
      </c>
      <c r="V176" s="372" t="str">
        <v/>
      </c>
      <c r="W176" s="372" t="str">
        <v/>
      </c>
      <c r="X176" s="372" t="str">
        <v/>
      </c>
      <c r="Y176" s="372" t="str">
        <v/>
      </c>
      <c r="Z176" s="372" t="str">
        <v/>
      </c>
      <c r="AA176" s="372" t="str">
        <v/>
      </c>
      <c r="AB176" s="372"/>
      <c r="AC176" s="372"/>
      <c r="AD176" s="372" t="str">
        <v/>
      </c>
      <c r="AE176" s="372"/>
      <c r="AF176" s="372"/>
      <c r="AG176" s="376" t="str">
        <v/>
      </c>
      <c r="AH176" s="372"/>
      <c r="AI176" s="372"/>
      <c r="AJ176" s="372" t="str">
        <v/>
      </c>
      <c r="AK176" s="372"/>
      <c r="AL176" s="372"/>
      <c r="AM176" s="377" t="str">
        <v/>
      </c>
      <c r="AN176" s="378" t="str">
        <v/>
      </c>
      <c r="AO176" s="379" t="str">
        <v/>
      </c>
      <c r="AP176" s="379" t="str">
        <v/>
      </c>
      <c r="AQ176" s="376" t="str">
        <v/>
      </c>
      <c r="AR176" s="376" t="str">
        <v/>
      </c>
      <c r="AS176" s="372" t="str">
        <v/>
      </c>
      <c r="AT176" s="379" t="str">
        <v/>
      </c>
      <c r="AU176" s="380" t="str">
        <v/>
      </c>
      <c r="AV176" s="380" t="str">
        <v/>
      </c>
      <c r="AW176" s="380" t="str">
        <v/>
      </c>
      <c r="AX176" s="380" t="str">
        <v/>
      </c>
      <c r="AY176" s="380" t="str">
        <v/>
      </c>
      <c r="AZ176" s="380"/>
      <c r="BA176" s="380"/>
      <c r="BB176" s="380" t="str">
        <v/>
      </c>
      <c r="BC176" s="380"/>
      <c r="BD176" s="380"/>
      <c r="BE176" s="380" t="str">
        <v/>
      </c>
      <c r="BF176" s="380"/>
      <c r="BG176" s="380"/>
      <c r="BH176" s="380" t="str">
        <v/>
      </c>
      <c r="BI176" s="380"/>
      <c r="BJ176" s="380"/>
      <c r="BK176" s="380" t="str">
        <v/>
      </c>
      <c r="BL176" s="380" t="str">
        <v/>
      </c>
      <c r="BM176" s="380" t="str">
        <v/>
      </c>
      <c r="BN176" s="381" t="str">
        <v/>
      </c>
      <c r="BO176" s="380" t="str">
        <v/>
      </c>
      <c r="BP176" s="380" t="str">
        <v/>
      </c>
      <c r="BQ176" s="380" t="str">
        <v/>
      </c>
      <c r="BR176" s="381" t="str">
        <v/>
      </c>
      <c r="BS176" s="380" t="str">
        <v/>
      </c>
      <c r="BT176" s="380" t="str">
        <v/>
      </c>
      <c r="BU176" s="380" t="str">
        <v/>
      </c>
      <c r="BV176" s="380" t="str">
        <v/>
      </c>
      <c r="BW176" s="380" t="str">
        <v/>
      </c>
      <c r="BX176" s="380"/>
      <c r="BY176" s="380"/>
      <c r="BZ176" s="380" t="str">
        <v/>
      </c>
      <c r="CA176" s="380"/>
      <c r="CB176" s="380"/>
      <c r="CC176" s="380" t="str">
        <v/>
      </c>
      <c r="CD176" s="380"/>
      <c r="CE176" s="380"/>
      <c r="CF176" s="380" t="str">
        <v/>
      </c>
      <c r="CG176" s="380"/>
      <c r="CH176" s="380"/>
      <c r="CI176" s="380" t="str">
        <v/>
      </c>
      <c r="CJ176" s="380" t="str">
        <v/>
      </c>
      <c r="CK176" s="380" t="str">
        <v/>
      </c>
      <c r="CL176" s="381" t="str">
        <v/>
      </c>
      <c r="CM176" s="380" t="str">
        <v/>
      </c>
      <c r="CN176" s="380" t="str">
        <v/>
      </c>
      <c r="CO176" s="380" t="str">
        <v/>
      </c>
      <c r="CP176" s="381" t="str">
        <v/>
      </c>
      <c r="CQ176" s="380" t="str">
        <v/>
      </c>
      <c r="CR176" s="380" t="str">
        <v/>
      </c>
      <c r="CS176" s="380" t="str">
        <v/>
      </c>
      <c r="CT176" s="380" t="str">
        <v/>
      </c>
      <c r="CU176" s="380" t="str">
        <v/>
      </c>
      <c r="CV176" s="380"/>
      <c r="CW176" s="380"/>
      <c r="CX176" s="380" t="str">
        <v/>
      </c>
      <c r="CY176" s="380"/>
      <c r="CZ176" s="380"/>
      <c r="DA176" s="380" t="str">
        <v/>
      </c>
      <c r="DB176" s="380"/>
      <c r="DC176" s="380"/>
      <c r="DD176" s="380" t="str">
        <v/>
      </c>
      <c r="DE176" s="380"/>
      <c r="DF176" s="380"/>
      <c r="DG176" s="380" t="str">
        <v/>
      </c>
      <c r="DH176" s="380" t="str">
        <v/>
      </c>
      <c r="DI176" s="380" t="str">
        <v/>
      </c>
      <c r="DJ176" s="381" t="str">
        <v/>
      </c>
      <c r="DK176" s="380" t="str">
        <v/>
      </c>
      <c r="DL176" s="380" t="str">
        <v/>
      </c>
      <c r="DM176" s="380" t="str">
        <v/>
      </c>
      <c r="DN176" s="381" t="str">
        <v/>
      </c>
      <c r="DO176" s="380" t="str">
        <v/>
      </c>
      <c r="DP176" s="380" t="str">
        <v/>
      </c>
      <c r="DQ176" s="380" t="str">
        <v/>
      </c>
      <c r="DR176" s="380" t="str">
        <v/>
      </c>
      <c r="DS176" s="380" t="str">
        <v/>
      </c>
      <c r="DT176" s="380"/>
      <c r="DU176" s="380"/>
      <c r="DV176" s="380" t="str">
        <v/>
      </c>
      <c r="DW176" s="380"/>
      <c r="DX176" s="380"/>
      <c r="DY176" s="380" t="str">
        <v/>
      </c>
      <c r="DZ176" s="380"/>
      <c r="EA176" s="380"/>
      <c r="EB176" s="380" t="str">
        <v/>
      </c>
      <c r="EC176" s="380"/>
      <c r="ED176" s="380"/>
      <c r="EE176" s="380" t="str">
        <v/>
      </c>
      <c r="EF176" s="380" t="str">
        <v/>
      </c>
      <c r="EG176" s="380" t="str">
        <v/>
      </c>
      <c r="EH176" s="381" t="str">
        <v/>
      </c>
      <c r="EI176" s="380" t="str">
        <v/>
      </c>
      <c r="EJ176" s="380" t="str">
        <v/>
      </c>
      <c r="EK176" s="380" t="str">
        <v/>
      </c>
      <c r="EL176" s="381" t="str">
        <v/>
      </c>
      <c r="EM176" s="382" t="str">
        <v/>
      </c>
      <c r="EN176" s="382" t="str">
        <v/>
      </c>
      <c r="EO176" s="382" t="str">
        <v/>
      </c>
    </row>
    <row r="177" spans="1:145" ht="15.6">
      <c r="A177" s="372" t="str">
        <v/>
      </c>
      <c r="B177" s="373" t="str">
        <v/>
      </c>
      <c r="C177" s="372"/>
      <c r="D177" s="374" t="str">
        <v/>
      </c>
      <c r="E177" s="374" t="str">
        <v/>
      </c>
      <c r="F177" s="374" t="str">
        <v/>
      </c>
      <c r="G177" s="375" t="str">
        <v/>
      </c>
      <c r="H177" s="375" t="str">
        <v/>
      </c>
      <c r="I177" s="375" t="str">
        <v/>
      </c>
      <c r="J177" s="375" t="str">
        <v/>
      </c>
      <c r="K177" s="375" t="str">
        <v/>
      </c>
      <c r="L177" s="375" t="str">
        <v/>
      </c>
      <c r="M177" s="372" t="str">
        <v/>
      </c>
      <c r="N177" s="372" t="str">
        <v/>
      </c>
      <c r="O177" s="372" t="str">
        <v/>
      </c>
      <c r="P177" s="372" t="str">
        <v/>
      </c>
      <c r="Q177" s="372" t="str">
        <v/>
      </c>
      <c r="R177" s="372" t="str">
        <v/>
      </c>
      <c r="S177" s="372" t="str">
        <v/>
      </c>
      <c r="T177" s="372" t="str">
        <v/>
      </c>
      <c r="U177" s="372" t="str">
        <v/>
      </c>
      <c r="V177" s="372" t="str">
        <v/>
      </c>
      <c r="W177" s="372" t="str">
        <v/>
      </c>
      <c r="X177" s="372" t="str">
        <v/>
      </c>
      <c r="Y177" s="372" t="str">
        <v/>
      </c>
      <c r="Z177" s="372" t="str">
        <v/>
      </c>
      <c r="AA177" s="372" t="str">
        <v/>
      </c>
      <c r="AB177" s="372"/>
      <c r="AC177" s="372"/>
      <c r="AD177" s="372" t="str">
        <v/>
      </c>
      <c r="AE177" s="372"/>
      <c r="AF177" s="372"/>
      <c r="AG177" s="376" t="str">
        <v/>
      </c>
      <c r="AH177" s="372"/>
      <c r="AI177" s="372"/>
      <c r="AJ177" s="372" t="str">
        <v/>
      </c>
      <c r="AK177" s="372"/>
      <c r="AL177" s="372"/>
      <c r="AM177" s="377" t="str">
        <v/>
      </c>
      <c r="AN177" s="378" t="str">
        <v/>
      </c>
      <c r="AO177" s="379" t="str">
        <v/>
      </c>
      <c r="AP177" s="379" t="str">
        <v/>
      </c>
      <c r="AQ177" s="376" t="str">
        <v/>
      </c>
      <c r="AR177" s="376" t="str">
        <v/>
      </c>
      <c r="AS177" s="372" t="str">
        <v/>
      </c>
      <c r="AT177" s="379" t="str">
        <v/>
      </c>
      <c r="AU177" s="380" t="str">
        <v/>
      </c>
      <c r="AV177" s="380" t="str">
        <v/>
      </c>
      <c r="AW177" s="380" t="str">
        <v/>
      </c>
      <c r="AX177" s="380" t="str">
        <v/>
      </c>
      <c r="AY177" s="380" t="str">
        <v/>
      </c>
      <c r="AZ177" s="380"/>
      <c r="BA177" s="380"/>
      <c r="BB177" s="380" t="str">
        <v/>
      </c>
      <c r="BC177" s="380"/>
      <c r="BD177" s="380"/>
      <c r="BE177" s="380" t="str">
        <v/>
      </c>
      <c r="BF177" s="380"/>
      <c r="BG177" s="380"/>
      <c r="BH177" s="380" t="str">
        <v/>
      </c>
      <c r="BI177" s="380"/>
      <c r="BJ177" s="380"/>
      <c r="BK177" s="380" t="str">
        <v/>
      </c>
      <c r="BL177" s="380" t="str">
        <v/>
      </c>
      <c r="BM177" s="380" t="str">
        <v/>
      </c>
      <c r="BN177" s="381" t="str">
        <v/>
      </c>
      <c r="BO177" s="380" t="str">
        <v/>
      </c>
      <c r="BP177" s="380" t="str">
        <v/>
      </c>
      <c r="BQ177" s="380" t="str">
        <v/>
      </c>
      <c r="BR177" s="381" t="str">
        <v/>
      </c>
      <c r="BS177" s="380" t="str">
        <v/>
      </c>
      <c r="BT177" s="380" t="str">
        <v/>
      </c>
      <c r="BU177" s="380" t="str">
        <v/>
      </c>
      <c r="BV177" s="380" t="str">
        <v/>
      </c>
      <c r="BW177" s="380" t="str">
        <v/>
      </c>
      <c r="BX177" s="380"/>
      <c r="BY177" s="380"/>
      <c r="BZ177" s="380" t="str">
        <v/>
      </c>
      <c r="CA177" s="380"/>
      <c r="CB177" s="380"/>
      <c r="CC177" s="380" t="str">
        <v/>
      </c>
      <c r="CD177" s="380"/>
      <c r="CE177" s="380"/>
      <c r="CF177" s="380" t="str">
        <v/>
      </c>
      <c r="CG177" s="380"/>
      <c r="CH177" s="380"/>
      <c r="CI177" s="380" t="str">
        <v/>
      </c>
      <c r="CJ177" s="380" t="str">
        <v/>
      </c>
      <c r="CK177" s="380" t="str">
        <v/>
      </c>
      <c r="CL177" s="381" t="str">
        <v/>
      </c>
      <c r="CM177" s="380" t="str">
        <v/>
      </c>
      <c r="CN177" s="380" t="str">
        <v/>
      </c>
      <c r="CO177" s="380" t="str">
        <v/>
      </c>
      <c r="CP177" s="381" t="str">
        <v/>
      </c>
      <c r="CQ177" s="380" t="str">
        <v/>
      </c>
      <c r="CR177" s="380" t="str">
        <v/>
      </c>
      <c r="CS177" s="380" t="str">
        <v/>
      </c>
      <c r="CT177" s="380" t="str">
        <v/>
      </c>
      <c r="CU177" s="380" t="str">
        <v/>
      </c>
      <c r="CV177" s="380"/>
      <c r="CW177" s="380"/>
      <c r="CX177" s="380" t="str">
        <v/>
      </c>
      <c r="CY177" s="380"/>
      <c r="CZ177" s="380"/>
      <c r="DA177" s="380" t="str">
        <v/>
      </c>
      <c r="DB177" s="380"/>
      <c r="DC177" s="380"/>
      <c r="DD177" s="380" t="str">
        <v/>
      </c>
      <c r="DE177" s="380"/>
      <c r="DF177" s="380"/>
      <c r="DG177" s="380" t="str">
        <v/>
      </c>
      <c r="DH177" s="380" t="str">
        <v/>
      </c>
      <c r="DI177" s="380" t="str">
        <v/>
      </c>
      <c r="DJ177" s="381" t="str">
        <v/>
      </c>
      <c r="DK177" s="380" t="str">
        <v/>
      </c>
      <c r="DL177" s="380" t="str">
        <v/>
      </c>
      <c r="DM177" s="380" t="str">
        <v/>
      </c>
      <c r="DN177" s="381" t="str">
        <v/>
      </c>
      <c r="DO177" s="380" t="str">
        <v/>
      </c>
      <c r="DP177" s="380" t="str">
        <v/>
      </c>
      <c r="DQ177" s="380" t="str">
        <v/>
      </c>
      <c r="DR177" s="380" t="str">
        <v/>
      </c>
      <c r="DS177" s="380" t="str">
        <v/>
      </c>
      <c r="DT177" s="380"/>
      <c r="DU177" s="380"/>
      <c r="DV177" s="380" t="str">
        <v/>
      </c>
      <c r="DW177" s="380"/>
      <c r="DX177" s="380"/>
      <c r="DY177" s="380" t="str">
        <v/>
      </c>
      <c r="DZ177" s="380"/>
      <c r="EA177" s="380"/>
      <c r="EB177" s="380" t="str">
        <v/>
      </c>
      <c r="EC177" s="380"/>
      <c r="ED177" s="380"/>
      <c r="EE177" s="380" t="str">
        <v/>
      </c>
      <c r="EF177" s="380" t="str">
        <v/>
      </c>
      <c r="EG177" s="380" t="str">
        <v/>
      </c>
      <c r="EH177" s="381" t="str">
        <v/>
      </c>
      <c r="EI177" s="380" t="str">
        <v/>
      </c>
      <c r="EJ177" s="380" t="str">
        <v/>
      </c>
      <c r="EK177" s="380" t="str">
        <v/>
      </c>
      <c r="EL177" s="381" t="str">
        <v/>
      </c>
      <c r="EM177" s="382" t="str">
        <v/>
      </c>
      <c r="EN177" s="382" t="str">
        <v/>
      </c>
      <c r="EO177" s="382" t="str">
        <v/>
      </c>
    </row>
    <row r="178" spans="1:145" ht="15.6">
      <c r="A178" s="372" t="str">
        <v/>
      </c>
      <c r="B178" s="373" t="str">
        <v/>
      </c>
      <c r="C178" s="372"/>
      <c r="D178" s="374" t="str">
        <v/>
      </c>
      <c r="E178" s="374" t="str">
        <v/>
      </c>
      <c r="F178" s="374" t="str">
        <v/>
      </c>
      <c r="G178" s="375" t="str">
        <v/>
      </c>
      <c r="H178" s="375" t="str">
        <v/>
      </c>
      <c r="I178" s="375" t="str">
        <v/>
      </c>
      <c r="J178" s="375" t="str">
        <v/>
      </c>
      <c r="K178" s="375" t="str">
        <v/>
      </c>
      <c r="L178" s="375" t="str">
        <v/>
      </c>
      <c r="M178" s="372" t="str">
        <v/>
      </c>
      <c r="N178" s="372" t="str">
        <v/>
      </c>
      <c r="O178" s="372" t="str">
        <v/>
      </c>
      <c r="P178" s="372" t="str">
        <v/>
      </c>
      <c r="Q178" s="372" t="str">
        <v/>
      </c>
      <c r="R178" s="372" t="str">
        <v/>
      </c>
      <c r="S178" s="372" t="str">
        <v/>
      </c>
      <c r="T178" s="372" t="str">
        <v/>
      </c>
      <c r="U178" s="372" t="str">
        <v/>
      </c>
      <c r="V178" s="372" t="str">
        <v/>
      </c>
      <c r="W178" s="372" t="str">
        <v/>
      </c>
      <c r="X178" s="372" t="str">
        <v/>
      </c>
      <c r="Y178" s="372" t="str">
        <v/>
      </c>
      <c r="Z178" s="372" t="str">
        <v/>
      </c>
      <c r="AA178" s="372" t="str">
        <v/>
      </c>
      <c r="AB178" s="372"/>
      <c r="AC178" s="372"/>
      <c r="AD178" s="372" t="str">
        <v/>
      </c>
      <c r="AE178" s="372"/>
      <c r="AF178" s="372"/>
      <c r="AG178" s="376" t="str">
        <v/>
      </c>
      <c r="AH178" s="372"/>
      <c r="AI178" s="372"/>
      <c r="AJ178" s="372" t="str">
        <v/>
      </c>
      <c r="AK178" s="372"/>
      <c r="AL178" s="372"/>
      <c r="AM178" s="377" t="str">
        <v/>
      </c>
      <c r="AN178" s="378" t="str">
        <v/>
      </c>
      <c r="AO178" s="379" t="str">
        <v/>
      </c>
      <c r="AP178" s="379" t="str">
        <v/>
      </c>
      <c r="AQ178" s="376" t="str">
        <v/>
      </c>
      <c r="AR178" s="376" t="str">
        <v/>
      </c>
      <c r="AS178" s="372" t="str">
        <v/>
      </c>
      <c r="AT178" s="379" t="str">
        <v/>
      </c>
      <c r="AU178" s="380" t="str">
        <v/>
      </c>
      <c r="AV178" s="380" t="str">
        <v/>
      </c>
      <c r="AW178" s="380" t="str">
        <v/>
      </c>
      <c r="AX178" s="380" t="str">
        <v/>
      </c>
      <c r="AY178" s="380" t="str">
        <v/>
      </c>
      <c r="AZ178" s="380"/>
      <c r="BA178" s="380"/>
      <c r="BB178" s="380" t="str">
        <v/>
      </c>
      <c r="BC178" s="380"/>
      <c r="BD178" s="380"/>
      <c r="BE178" s="380" t="str">
        <v/>
      </c>
      <c r="BF178" s="380"/>
      <c r="BG178" s="380"/>
      <c r="BH178" s="380" t="str">
        <v/>
      </c>
      <c r="BI178" s="380"/>
      <c r="BJ178" s="380"/>
      <c r="BK178" s="380" t="str">
        <v/>
      </c>
      <c r="BL178" s="380" t="str">
        <v/>
      </c>
      <c r="BM178" s="380" t="str">
        <v/>
      </c>
      <c r="BN178" s="381" t="str">
        <v/>
      </c>
      <c r="BO178" s="380" t="str">
        <v/>
      </c>
      <c r="BP178" s="380" t="str">
        <v/>
      </c>
      <c r="BQ178" s="380" t="str">
        <v/>
      </c>
      <c r="BR178" s="381" t="str">
        <v/>
      </c>
      <c r="BS178" s="380" t="str">
        <v/>
      </c>
      <c r="BT178" s="380" t="str">
        <v/>
      </c>
      <c r="BU178" s="380" t="str">
        <v/>
      </c>
      <c r="BV178" s="380" t="str">
        <v/>
      </c>
      <c r="BW178" s="380" t="str">
        <v/>
      </c>
      <c r="BX178" s="380"/>
      <c r="BY178" s="380"/>
      <c r="BZ178" s="380" t="str">
        <v/>
      </c>
      <c r="CA178" s="380"/>
      <c r="CB178" s="380"/>
      <c r="CC178" s="380" t="str">
        <v/>
      </c>
      <c r="CD178" s="380"/>
      <c r="CE178" s="380"/>
      <c r="CF178" s="380" t="str">
        <v/>
      </c>
      <c r="CG178" s="380"/>
      <c r="CH178" s="380"/>
      <c r="CI178" s="380" t="str">
        <v/>
      </c>
      <c r="CJ178" s="380" t="str">
        <v/>
      </c>
      <c r="CK178" s="380" t="str">
        <v/>
      </c>
      <c r="CL178" s="381" t="str">
        <v/>
      </c>
      <c r="CM178" s="380" t="str">
        <v/>
      </c>
      <c r="CN178" s="380" t="str">
        <v/>
      </c>
      <c r="CO178" s="380" t="str">
        <v/>
      </c>
      <c r="CP178" s="381" t="str">
        <v/>
      </c>
      <c r="CQ178" s="380" t="str">
        <v/>
      </c>
      <c r="CR178" s="380" t="str">
        <v/>
      </c>
      <c r="CS178" s="380" t="str">
        <v/>
      </c>
      <c r="CT178" s="380" t="str">
        <v/>
      </c>
      <c r="CU178" s="380" t="str">
        <v/>
      </c>
      <c r="CV178" s="380"/>
      <c r="CW178" s="380"/>
      <c r="CX178" s="380" t="str">
        <v/>
      </c>
      <c r="CY178" s="380"/>
      <c r="CZ178" s="380"/>
      <c r="DA178" s="380" t="str">
        <v/>
      </c>
      <c r="DB178" s="380"/>
      <c r="DC178" s="380"/>
      <c r="DD178" s="380" t="str">
        <v/>
      </c>
      <c r="DE178" s="380"/>
      <c r="DF178" s="380"/>
      <c r="DG178" s="380" t="str">
        <v/>
      </c>
      <c r="DH178" s="380" t="str">
        <v/>
      </c>
      <c r="DI178" s="380" t="str">
        <v/>
      </c>
      <c r="DJ178" s="381" t="str">
        <v/>
      </c>
      <c r="DK178" s="380" t="str">
        <v/>
      </c>
      <c r="DL178" s="380" t="str">
        <v/>
      </c>
      <c r="DM178" s="380" t="str">
        <v/>
      </c>
      <c r="DN178" s="381" t="str">
        <v/>
      </c>
      <c r="DO178" s="380" t="str">
        <v/>
      </c>
      <c r="DP178" s="380" t="str">
        <v/>
      </c>
      <c r="DQ178" s="380" t="str">
        <v/>
      </c>
      <c r="DR178" s="380" t="str">
        <v/>
      </c>
      <c r="DS178" s="380" t="str">
        <v/>
      </c>
      <c r="DT178" s="380"/>
      <c r="DU178" s="380"/>
      <c r="DV178" s="380" t="str">
        <v/>
      </c>
      <c r="DW178" s="380"/>
      <c r="DX178" s="380"/>
      <c r="DY178" s="380" t="str">
        <v/>
      </c>
      <c r="DZ178" s="380"/>
      <c r="EA178" s="380"/>
      <c r="EB178" s="380" t="str">
        <v/>
      </c>
      <c r="EC178" s="380"/>
      <c r="ED178" s="380"/>
      <c r="EE178" s="380" t="str">
        <v/>
      </c>
      <c r="EF178" s="380" t="str">
        <v/>
      </c>
      <c r="EG178" s="380" t="str">
        <v/>
      </c>
      <c r="EH178" s="381" t="str">
        <v/>
      </c>
      <c r="EI178" s="380" t="str">
        <v/>
      </c>
      <c r="EJ178" s="380" t="str">
        <v/>
      </c>
      <c r="EK178" s="380" t="str">
        <v/>
      </c>
      <c r="EL178" s="381" t="str">
        <v/>
      </c>
      <c r="EM178" s="382" t="str">
        <v/>
      </c>
      <c r="EN178" s="382" t="str">
        <v/>
      </c>
      <c r="EO178" s="382" t="str">
        <v/>
      </c>
    </row>
    <row r="179" spans="1:145" ht="15.6">
      <c r="A179" s="372" t="str">
        <v/>
      </c>
      <c r="B179" s="373" t="str">
        <v/>
      </c>
      <c r="C179" s="372"/>
      <c r="D179" s="374" t="str">
        <v/>
      </c>
      <c r="E179" s="374" t="str">
        <v/>
      </c>
      <c r="F179" s="374" t="str">
        <v/>
      </c>
      <c r="G179" s="375" t="str">
        <v/>
      </c>
      <c r="H179" s="375" t="str">
        <v/>
      </c>
      <c r="I179" s="375" t="str">
        <v/>
      </c>
      <c r="J179" s="375" t="str">
        <v/>
      </c>
      <c r="K179" s="375" t="str">
        <v/>
      </c>
      <c r="L179" s="375" t="str">
        <v/>
      </c>
      <c r="M179" s="372" t="str">
        <v/>
      </c>
      <c r="N179" s="372" t="str">
        <v/>
      </c>
      <c r="O179" s="372" t="str">
        <v/>
      </c>
      <c r="P179" s="372" t="str">
        <v/>
      </c>
      <c r="Q179" s="372" t="str">
        <v/>
      </c>
      <c r="R179" s="372" t="str">
        <v/>
      </c>
      <c r="S179" s="372" t="str">
        <v/>
      </c>
      <c r="T179" s="372" t="str">
        <v/>
      </c>
      <c r="U179" s="372" t="str">
        <v/>
      </c>
      <c r="V179" s="372" t="str">
        <v/>
      </c>
      <c r="W179" s="372" t="str">
        <v/>
      </c>
      <c r="X179" s="372" t="str">
        <v/>
      </c>
      <c r="Y179" s="372" t="str">
        <v/>
      </c>
      <c r="Z179" s="372" t="str">
        <v/>
      </c>
      <c r="AA179" s="372" t="str">
        <v/>
      </c>
      <c r="AB179" s="372"/>
      <c r="AC179" s="372"/>
      <c r="AD179" s="372" t="str">
        <v/>
      </c>
      <c r="AE179" s="372"/>
      <c r="AF179" s="372"/>
      <c r="AG179" s="376" t="str">
        <v/>
      </c>
      <c r="AH179" s="372"/>
      <c r="AI179" s="372"/>
      <c r="AJ179" s="372" t="str">
        <v/>
      </c>
      <c r="AK179" s="372"/>
      <c r="AL179" s="372"/>
      <c r="AM179" s="377" t="str">
        <v/>
      </c>
      <c r="AN179" s="378" t="str">
        <v/>
      </c>
      <c r="AO179" s="379" t="str">
        <v/>
      </c>
      <c r="AP179" s="379" t="str">
        <v/>
      </c>
      <c r="AQ179" s="376" t="str">
        <v/>
      </c>
      <c r="AR179" s="376" t="str">
        <v/>
      </c>
      <c r="AS179" s="372" t="str">
        <v/>
      </c>
      <c r="AT179" s="379" t="str">
        <v/>
      </c>
      <c r="AU179" s="380" t="str">
        <v/>
      </c>
      <c r="AV179" s="380" t="str">
        <v/>
      </c>
      <c r="AW179" s="380" t="str">
        <v/>
      </c>
      <c r="AX179" s="380" t="str">
        <v/>
      </c>
      <c r="AY179" s="380" t="str">
        <v/>
      </c>
      <c r="AZ179" s="380"/>
      <c r="BA179" s="380"/>
      <c r="BB179" s="380" t="str">
        <v/>
      </c>
      <c r="BC179" s="380"/>
      <c r="BD179" s="380"/>
      <c r="BE179" s="380" t="str">
        <v/>
      </c>
      <c r="BF179" s="380"/>
      <c r="BG179" s="380"/>
      <c r="BH179" s="380" t="str">
        <v/>
      </c>
      <c r="BI179" s="380"/>
      <c r="BJ179" s="380"/>
      <c r="BK179" s="380" t="str">
        <v/>
      </c>
      <c r="BL179" s="380" t="str">
        <v/>
      </c>
      <c r="BM179" s="380" t="str">
        <v/>
      </c>
      <c r="BN179" s="381" t="str">
        <v/>
      </c>
      <c r="BO179" s="380" t="str">
        <v/>
      </c>
      <c r="BP179" s="380" t="str">
        <v/>
      </c>
      <c r="BQ179" s="380" t="str">
        <v/>
      </c>
      <c r="BR179" s="381" t="str">
        <v/>
      </c>
      <c r="BS179" s="380" t="str">
        <v/>
      </c>
      <c r="BT179" s="380" t="str">
        <v/>
      </c>
      <c r="BU179" s="380" t="str">
        <v/>
      </c>
      <c r="BV179" s="380" t="str">
        <v/>
      </c>
      <c r="BW179" s="380" t="str">
        <v/>
      </c>
      <c r="BX179" s="380"/>
      <c r="BY179" s="380"/>
      <c r="BZ179" s="380" t="str">
        <v/>
      </c>
      <c r="CA179" s="380"/>
      <c r="CB179" s="380"/>
      <c r="CC179" s="380" t="str">
        <v/>
      </c>
      <c r="CD179" s="380"/>
      <c r="CE179" s="380"/>
      <c r="CF179" s="380" t="str">
        <v/>
      </c>
      <c r="CG179" s="380"/>
      <c r="CH179" s="380"/>
      <c r="CI179" s="380" t="str">
        <v/>
      </c>
      <c r="CJ179" s="380" t="str">
        <v/>
      </c>
      <c r="CK179" s="380" t="str">
        <v/>
      </c>
      <c r="CL179" s="381" t="str">
        <v/>
      </c>
      <c r="CM179" s="380" t="str">
        <v/>
      </c>
      <c r="CN179" s="380" t="str">
        <v/>
      </c>
      <c r="CO179" s="380" t="str">
        <v/>
      </c>
      <c r="CP179" s="381" t="str">
        <v/>
      </c>
      <c r="CQ179" s="380" t="str">
        <v/>
      </c>
      <c r="CR179" s="380" t="str">
        <v/>
      </c>
      <c r="CS179" s="380" t="str">
        <v/>
      </c>
      <c r="CT179" s="380" t="str">
        <v/>
      </c>
      <c r="CU179" s="380" t="str">
        <v/>
      </c>
      <c r="CV179" s="380"/>
      <c r="CW179" s="380"/>
      <c r="CX179" s="380" t="str">
        <v/>
      </c>
      <c r="CY179" s="380"/>
      <c r="CZ179" s="380"/>
      <c r="DA179" s="380" t="str">
        <v/>
      </c>
      <c r="DB179" s="380"/>
      <c r="DC179" s="380"/>
      <c r="DD179" s="380" t="str">
        <v/>
      </c>
      <c r="DE179" s="380"/>
      <c r="DF179" s="380"/>
      <c r="DG179" s="380" t="str">
        <v/>
      </c>
      <c r="DH179" s="380" t="str">
        <v/>
      </c>
      <c r="DI179" s="380" t="str">
        <v/>
      </c>
      <c r="DJ179" s="381" t="str">
        <v/>
      </c>
      <c r="DK179" s="380" t="str">
        <v/>
      </c>
      <c r="DL179" s="380" t="str">
        <v/>
      </c>
      <c r="DM179" s="380" t="str">
        <v/>
      </c>
      <c r="DN179" s="381" t="str">
        <v/>
      </c>
      <c r="DO179" s="380" t="str">
        <v/>
      </c>
      <c r="DP179" s="380" t="str">
        <v/>
      </c>
      <c r="DQ179" s="380" t="str">
        <v/>
      </c>
      <c r="DR179" s="380" t="str">
        <v/>
      </c>
      <c r="DS179" s="380" t="str">
        <v/>
      </c>
      <c r="DT179" s="380"/>
      <c r="DU179" s="380"/>
      <c r="DV179" s="380" t="str">
        <v/>
      </c>
      <c r="DW179" s="380"/>
      <c r="DX179" s="380"/>
      <c r="DY179" s="380" t="str">
        <v/>
      </c>
      <c r="DZ179" s="380"/>
      <c r="EA179" s="380"/>
      <c r="EB179" s="380" t="str">
        <v/>
      </c>
      <c r="EC179" s="380"/>
      <c r="ED179" s="380"/>
      <c r="EE179" s="380" t="str">
        <v/>
      </c>
      <c r="EF179" s="380" t="str">
        <v/>
      </c>
      <c r="EG179" s="380" t="str">
        <v/>
      </c>
      <c r="EH179" s="381" t="str">
        <v/>
      </c>
      <c r="EI179" s="380" t="str">
        <v/>
      </c>
      <c r="EJ179" s="380" t="str">
        <v/>
      </c>
      <c r="EK179" s="380" t="str">
        <v/>
      </c>
      <c r="EL179" s="381" t="str">
        <v/>
      </c>
      <c r="EM179" s="382" t="str">
        <v/>
      </c>
      <c r="EN179" s="382" t="str">
        <v/>
      </c>
      <c r="EO179" s="382" t="str">
        <v/>
      </c>
    </row>
    <row r="180" spans="1:145" ht="15.6">
      <c r="A180" s="372" t="str">
        <v/>
      </c>
      <c r="B180" s="373" t="str">
        <v/>
      </c>
      <c r="C180" s="372"/>
      <c r="D180" s="374" t="str">
        <v/>
      </c>
      <c r="E180" s="374" t="str">
        <v/>
      </c>
      <c r="F180" s="374" t="str">
        <v/>
      </c>
      <c r="G180" s="375" t="str">
        <v/>
      </c>
      <c r="H180" s="375" t="str">
        <v/>
      </c>
      <c r="I180" s="375" t="str">
        <v/>
      </c>
      <c r="J180" s="375" t="str">
        <v/>
      </c>
      <c r="K180" s="375" t="str">
        <v/>
      </c>
      <c r="L180" s="375" t="str">
        <v/>
      </c>
      <c r="M180" s="372" t="str">
        <v/>
      </c>
      <c r="N180" s="372" t="str">
        <v/>
      </c>
      <c r="O180" s="372" t="str">
        <v/>
      </c>
      <c r="P180" s="372" t="str">
        <v/>
      </c>
      <c r="Q180" s="372" t="str">
        <v/>
      </c>
      <c r="R180" s="372" t="str">
        <v/>
      </c>
      <c r="S180" s="372" t="str">
        <v/>
      </c>
      <c r="T180" s="372" t="str">
        <v/>
      </c>
      <c r="U180" s="372" t="str">
        <v/>
      </c>
      <c r="V180" s="372" t="str">
        <v/>
      </c>
      <c r="W180" s="372" t="str">
        <v/>
      </c>
      <c r="X180" s="372" t="str">
        <v/>
      </c>
      <c r="Y180" s="372" t="str">
        <v/>
      </c>
      <c r="Z180" s="372" t="str">
        <v/>
      </c>
      <c r="AA180" s="372" t="str">
        <v/>
      </c>
      <c r="AB180" s="372"/>
      <c r="AC180" s="372"/>
      <c r="AD180" s="372" t="str">
        <v/>
      </c>
      <c r="AE180" s="372"/>
      <c r="AF180" s="372"/>
      <c r="AG180" s="376" t="str">
        <v/>
      </c>
      <c r="AH180" s="372"/>
      <c r="AI180" s="372"/>
      <c r="AJ180" s="372" t="str">
        <v/>
      </c>
      <c r="AK180" s="372"/>
      <c r="AL180" s="372"/>
      <c r="AM180" s="377" t="str">
        <v/>
      </c>
      <c r="AN180" s="378" t="str">
        <v/>
      </c>
      <c r="AO180" s="379" t="str">
        <v/>
      </c>
      <c r="AP180" s="379" t="str">
        <v/>
      </c>
      <c r="AQ180" s="376" t="str">
        <v/>
      </c>
      <c r="AR180" s="376" t="str">
        <v/>
      </c>
      <c r="AS180" s="372" t="str">
        <v/>
      </c>
      <c r="AT180" s="379" t="str">
        <v/>
      </c>
      <c r="AU180" s="380" t="str">
        <v/>
      </c>
      <c r="AV180" s="380" t="str">
        <v/>
      </c>
      <c r="AW180" s="380" t="str">
        <v/>
      </c>
      <c r="AX180" s="380" t="str">
        <v/>
      </c>
      <c r="AY180" s="380" t="str">
        <v/>
      </c>
      <c r="AZ180" s="380"/>
      <c r="BA180" s="380"/>
      <c r="BB180" s="380" t="str">
        <v/>
      </c>
      <c r="BC180" s="380"/>
      <c r="BD180" s="380"/>
      <c r="BE180" s="380" t="str">
        <v/>
      </c>
      <c r="BF180" s="380"/>
      <c r="BG180" s="380"/>
      <c r="BH180" s="380" t="str">
        <v/>
      </c>
      <c r="BI180" s="380"/>
      <c r="BJ180" s="380"/>
      <c r="BK180" s="380" t="str">
        <v/>
      </c>
      <c r="BL180" s="380" t="str">
        <v/>
      </c>
      <c r="BM180" s="380" t="str">
        <v/>
      </c>
      <c r="BN180" s="381" t="str">
        <v/>
      </c>
      <c r="BO180" s="380" t="str">
        <v/>
      </c>
      <c r="BP180" s="380" t="str">
        <v/>
      </c>
      <c r="BQ180" s="380" t="str">
        <v/>
      </c>
      <c r="BR180" s="381" t="str">
        <v/>
      </c>
      <c r="BS180" s="380" t="str">
        <v/>
      </c>
      <c r="BT180" s="380" t="str">
        <v/>
      </c>
      <c r="BU180" s="380" t="str">
        <v/>
      </c>
      <c r="BV180" s="380" t="str">
        <v/>
      </c>
      <c r="BW180" s="380" t="str">
        <v/>
      </c>
      <c r="BX180" s="380"/>
      <c r="BY180" s="380"/>
      <c r="BZ180" s="380" t="str">
        <v/>
      </c>
      <c r="CA180" s="380"/>
      <c r="CB180" s="380"/>
      <c r="CC180" s="380" t="str">
        <v/>
      </c>
      <c r="CD180" s="380"/>
      <c r="CE180" s="380"/>
      <c r="CF180" s="380" t="str">
        <v/>
      </c>
      <c r="CG180" s="380"/>
      <c r="CH180" s="380"/>
      <c r="CI180" s="380" t="str">
        <v/>
      </c>
      <c r="CJ180" s="380" t="str">
        <v/>
      </c>
      <c r="CK180" s="380" t="str">
        <v/>
      </c>
      <c r="CL180" s="381" t="str">
        <v/>
      </c>
      <c r="CM180" s="380" t="str">
        <v/>
      </c>
      <c r="CN180" s="380" t="str">
        <v/>
      </c>
      <c r="CO180" s="380" t="str">
        <v/>
      </c>
      <c r="CP180" s="381" t="str">
        <v/>
      </c>
      <c r="CQ180" s="380" t="str">
        <v/>
      </c>
      <c r="CR180" s="380" t="str">
        <v/>
      </c>
      <c r="CS180" s="380" t="str">
        <v/>
      </c>
      <c r="CT180" s="380" t="str">
        <v/>
      </c>
      <c r="CU180" s="380" t="str">
        <v/>
      </c>
      <c r="CV180" s="380"/>
      <c r="CW180" s="380"/>
      <c r="CX180" s="380" t="str">
        <v/>
      </c>
      <c r="CY180" s="380"/>
      <c r="CZ180" s="380"/>
      <c r="DA180" s="380" t="str">
        <v/>
      </c>
      <c r="DB180" s="380"/>
      <c r="DC180" s="380"/>
      <c r="DD180" s="380" t="str">
        <v/>
      </c>
      <c r="DE180" s="380"/>
      <c r="DF180" s="380"/>
      <c r="DG180" s="380" t="str">
        <v/>
      </c>
      <c r="DH180" s="380" t="str">
        <v/>
      </c>
      <c r="DI180" s="380" t="str">
        <v/>
      </c>
      <c r="DJ180" s="381" t="str">
        <v/>
      </c>
      <c r="DK180" s="380" t="str">
        <v/>
      </c>
      <c r="DL180" s="380" t="str">
        <v/>
      </c>
      <c r="DM180" s="380" t="str">
        <v/>
      </c>
      <c r="DN180" s="381" t="str">
        <v/>
      </c>
      <c r="DO180" s="380" t="str">
        <v/>
      </c>
      <c r="DP180" s="380" t="str">
        <v/>
      </c>
      <c r="DQ180" s="380" t="str">
        <v/>
      </c>
      <c r="DR180" s="380" t="str">
        <v/>
      </c>
      <c r="DS180" s="380" t="str">
        <v/>
      </c>
      <c r="DT180" s="380"/>
      <c r="DU180" s="380"/>
      <c r="DV180" s="380" t="str">
        <v/>
      </c>
      <c r="DW180" s="380"/>
      <c r="DX180" s="380"/>
      <c r="DY180" s="380" t="str">
        <v/>
      </c>
      <c r="DZ180" s="380"/>
      <c r="EA180" s="380"/>
      <c r="EB180" s="380" t="str">
        <v/>
      </c>
      <c r="EC180" s="380"/>
      <c r="ED180" s="380"/>
      <c r="EE180" s="380" t="str">
        <v/>
      </c>
      <c r="EF180" s="380" t="str">
        <v/>
      </c>
      <c r="EG180" s="380" t="str">
        <v/>
      </c>
      <c r="EH180" s="381" t="str">
        <v/>
      </c>
      <c r="EI180" s="380" t="str">
        <v/>
      </c>
      <c r="EJ180" s="380" t="str">
        <v/>
      </c>
      <c r="EK180" s="380" t="str">
        <v/>
      </c>
      <c r="EL180" s="381" t="str">
        <v/>
      </c>
      <c r="EM180" s="382" t="str">
        <v/>
      </c>
      <c r="EN180" s="382" t="str">
        <v/>
      </c>
      <c r="EO180" s="382" t="str">
        <v/>
      </c>
    </row>
    <row r="181" spans="1:145" ht="15.6">
      <c r="A181" s="372" t="str">
        <v/>
      </c>
      <c r="B181" s="373" t="str">
        <v/>
      </c>
      <c r="C181" s="372"/>
      <c r="D181" s="374" t="str">
        <v/>
      </c>
      <c r="E181" s="374" t="str">
        <v/>
      </c>
      <c r="F181" s="374" t="str">
        <v/>
      </c>
      <c r="G181" s="375" t="str">
        <v/>
      </c>
      <c r="H181" s="375" t="str">
        <v/>
      </c>
      <c r="I181" s="375" t="str">
        <v/>
      </c>
      <c r="J181" s="375" t="str">
        <v/>
      </c>
      <c r="K181" s="375" t="str">
        <v/>
      </c>
      <c r="L181" s="375" t="str">
        <v/>
      </c>
      <c r="M181" s="372" t="str">
        <v/>
      </c>
      <c r="N181" s="372" t="str">
        <v/>
      </c>
      <c r="O181" s="372" t="str">
        <v/>
      </c>
      <c r="P181" s="372" t="str">
        <v/>
      </c>
      <c r="Q181" s="372" t="str">
        <v/>
      </c>
      <c r="R181" s="372" t="str">
        <v/>
      </c>
      <c r="S181" s="372" t="str">
        <v/>
      </c>
      <c r="T181" s="372" t="str">
        <v/>
      </c>
      <c r="U181" s="372" t="str">
        <v/>
      </c>
      <c r="V181" s="372" t="str">
        <v/>
      </c>
      <c r="W181" s="372" t="str">
        <v/>
      </c>
      <c r="X181" s="372" t="str">
        <v/>
      </c>
      <c r="Y181" s="372" t="str">
        <v/>
      </c>
      <c r="Z181" s="372" t="str">
        <v/>
      </c>
      <c r="AA181" s="372" t="str">
        <v/>
      </c>
      <c r="AB181" s="372"/>
      <c r="AC181" s="372"/>
      <c r="AD181" s="372" t="str">
        <v/>
      </c>
      <c r="AE181" s="372"/>
      <c r="AF181" s="372"/>
      <c r="AG181" s="376" t="str">
        <v/>
      </c>
      <c r="AH181" s="372"/>
      <c r="AI181" s="372"/>
      <c r="AJ181" s="372" t="str">
        <v/>
      </c>
      <c r="AK181" s="372"/>
      <c r="AL181" s="372"/>
      <c r="AM181" s="377" t="str">
        <v/>
      </c>
      <c r="AN181" s="378" t="str">
        <v/>
      </c>
      <c r="AO181" s="379" t="str">
        <v/>
      </c>
      <c r="AP181" s="379" t="str">
        <v/>
      </c>
      <c r="AQ181" s="376" t="str">
        <v/>
      </c>
      <c r="AR181" s="376" t="str">
        <v/>
      </c>
      <c r="AS181" s="372" t="str">
        <v/>
      </c>
      <c r="AT181" s="379" t="str">
        <v/>
      </c>
      <c r="AU181" s="380" t="str">
        <v/>
      </c>
      <c r="AV181" s="380" t="str">
        <v/>
      </c>
      <c r="AW181" s="380" t="str">
        <v/>
      </c>
      <c r="AX181" s="380" t="str">
        <v/>
      </c>
      <c r="AY181" s="380" t="str">
        <v/>
      </c>
      <c r="AZ181" s="380"/>
      <c r="BA181" s="380"/>
      <c r="BB181" s="380" t="str">
        <v/>
      </c>
      <c r="BC181" s="380"/>
      <c r="BD181" s="380"/>
      <c r="BE181" s="380" t="str">
        <v/>
      </c>
      <c r="BF181" s="380"/>
      <c r="BG181" s="380"/>
      <c r="BH181" s="380" t="str">
        <v/>
      </c>
      <c r="BI181" s="380"/>
      <c r="BJ181" s="380"/>
      <c r="BK181" s="380" t="str">
        <v/>
      </c>
      <c r="BL181" s="380" t="str">
        <v/>
      </c>
      <c r="BM181" s="380" t="str">
        <v/>
      </c>
      <c r="BN181" s="381" t="str">
        <v/>
      </c>
      <c r="BO181" s="380" t="str">
        <v/>
      </c>
      <c r="BP181" s="380" t="str">
        <v/>
      </c>
      <c r="BQ181" s="380" t="str">
        <v/>
      </c>
      <c r="BR181" s="381" t="str">
        <v/>
      </c>
      <c r="BS181" s="380" t="str">
        <v/>
      </c>
      <c r="BT181" s="380" t="str">
        <v/>
      </c>
      <c r="BU181" s="380" t="str">
        <v/>
      </c>
      <c r="BV181" s="380" t="str">
        <v/>
      </c>
      <c r="BW181" s="380" t="str">
        <v/>
      </c>
      <c r="BX181" s="380"/>
      <c r="BY181" s="380"/>
      <c r="BZ181" s="380" t="str">
        <v/>
      </c>
      <c r="CA181" s="380"/>
      <c r="CB181" s="380"/>
      <c r="CC181" s="380" t="str">
        <v/>
      </c>
      <c r="CD181" s="380"/>
      <c r="CE181" s="380"/>
      <c r="CF181" s="380" t="str">
        <v/>
      </c>
      <c r="CG181" s="380"/>
      <c r="CH181" s="380"/>
      <c r="CI181" s="380" t="str">
        <v/>
      </c>
      <c r="CJ181" s="380" t="str">
        <v/>
      </c>
      <c r="CK181" s="380" t="str">
        <v/>
      </c>
      <c r="CL181" s="381" t="str">
        <v/>
      </c>
      <c r="CM181" s="380" t="str">
        <v/>
      </c>
      <c r="CN181" s="380" t="str">
        <v/>
      </c>
      <c r="CO181" s="380" t="str">
        <v/>
      </c>
      <c r="CP181" s="381" t="str">
        <v/>
      </c>
      <c r="CQ181" s="380" t="str">
        <v/>
      </c>
      <c r="CR181" s="380" t="str">
        <v/>
      </c>
      <c r="CS181" s="380" t="str">
        <v/>
      </c>
      <c r="CT181" s="380" t="str">
        <v/>
      </c>
      <c r="CU181" s="380" t="str">
        <v/>
      </c>
      <c r="CV181" s="380"/>
      <c r="CW181" s="380"/>
      <c r="CX181" s="380" t="str">
        <v/>
      </c>
      <c r="CY181" s="380"/>
      <c r="CZ181" s="380"/>
      <c r="DA181" s="380" t="str">
        <v/>
      </c>
      <c r="DB181" s="380"/>
      <c r="DC181" s="380"/>
      <c r="DD181" s="380" t="str">
        <v/>
      </c>
      <c r="DE181" s="380"/>
      <c r="DF181" s="380"/>
      <c r="DG181" s="380" t="str">
        <v/>
      </c>
      <c r="DH181" s="380" t="str">
        <v/>
      </c>
      <c r="DI181" s="380" t="str">
        <v/>
      </c>
      <c r="DJ181" s="381" t="str">
        <v/>
      </c>
      <c r="DK181" s="380" t="str">
        <v/>
      </c>
      <c r="DL181" s="380" t="str">
        <v/>
      </c>
      <c r="DM181" s="380" t="str">
        <v/>
      </c>
      <c r="DN181" s="381" t="str">
        <v/>
      </c>
      <c r="DO181" s="380" t="str">
        <v/>
      </c>
      <c r="DP181" s="380" t="str">
        <v/>
      </c>
      <c r="DQ181" s="380" t="str">
        <v/>
      </c>
      <c r="DR181" s="380" t="str">
        <v/>
      </c>
      <c r="DS181" s="380" t="str">
        <v/>
      </c>
      <c r="DT181" s="380"/>
      <c r="DU181" s="380"/>
      <c r="DV181" s="380" t="str">
        <v/>
      </c>
      <c r="DW181" s="380"/>
      <c r="DX181" s="380"/>
      <c r="DY181" s="380" t="str">
        <v/>
      </c>
      <c r="DZ181" s="380"/>
      <c r="EA181" s="380"/>
      <c r="EB181" s="380" t="str">
        <v/>
      </c>
      <c r="EC181" s="380"/>
      <c r="ED181" s="380"/>
      <c r="EE181" s="380" t="str">
        <v/>
      </c>
      <c r="EF181" s="380" t="str">
        <v/>
      </c>
      <c r="EG181" s="380" t="str">
        <v/>
      </c>
      <c r="EH181" s="381" t="str">
        <v/>
      </c>
      <c r="EI181" s="380" t="str">
        <v/>
      </c>
      <c r="EJ181" s="380" t="str">
        <v/>
      </c>
      <c r="EK181" s="380" t="str">
        <v/>
      </c>
      <c r="EL181" s="381" t="str">
        <v/>
      </c>
      <c r="EM181" s="382" t="str">
        <v/>
      </c>
      <c r="EN181" s="382" t="str">
        <v/>
      </c>
      <c r="EO181" s="382" t="str">
        <v/>
      </c>
    </row>
    <row r="182" spans="1:145" ht="15.6">
      <c r="A182" s="372" t="str">
        <v/>
      </c>
      <c r="B182" s="373" t="str">
        <v/>
      </c>
      <c r="C182" s="372"/>
      <c r="D182" s="374" t="str">
        <v/>
      </c>
      <c r="E182" s="374" t="str">
        <v/>
      </c>
      <c r="F182" s="374" t="str">
        <v/>
      </c>
      <c r="G182" s="375" t="str">
        <v/>
      </c>
      <c r="H182" s="375" t="str">
        <v/>
      </c>
      <c r="I182" s="375" t="str">
        <v/>
      </c>
      <c r="J182" s="375" t="str">
        <v/>
      </c>
      <c r="K182" s="375" t="str">
        <v/>
      </c>
      <c r="L182" s="375" t="str">
        <v/>
      </c>
      <c r="M182" s="372" t="str">
        <v/>
      </c>
      <c r="N182" s="372" t="str">
        <v/>
      </c>
      <c r="O182" s="372" t="str">
        <v/>
      </c>
      <c r="P182" s="372" t="str">
        <v/>
      </c>
      <c r="Q182" s="372" t="str">
        <v/>
      </c>
      <c r="R182" s="372" t="str">
        <v/>
      </c>
      <c r="S182" s="372" t="str">
        <v/>
      </c>
      <c r="T182" s="372" t="str">
        <v/>
      </c>
      <c r="U182" s="372" t="str">
        <v/>
      </c>
      <c r="V182" s="372" t="str">
        <v/>
      </c>
      <c r="W182" s="372" t="str">
        <v/>
      </c>
      <c r="X182" s="372" t="str">
        <v/>
      </c>
      <c r="Y182" s="372" t="str">
        <v/>
      </c>
      <c r="Z182" s="372" t="str">
        <v/>
      </c>
      <c r="AA182" s="372" t="str">
        <v/>
      </c>
      <c r="AB182" s="372"/>
      <c r="AC182" s="372"/>
      <c r="AD182" s="372" t="str">
        <v/>
      </c>
      <c r="AE182" s="372"/>
      <c r="AF182" s="372"/>
      <c r="AG182" s="376" t="str">
        <v/>
      </c>
      <c r="AH182" s="372"/>
      <c r="AI182" s="372"/>
      <c r="AJ182" s="372" t="str">
        <v/>
      </c>
      <c r="AK182" s="372"/>
      <c r="AL182" s="372"/>
      <c r="AM182" s="377" t="str">
        <v/>
      </c>
      <c r="AN182" s="378" t="str">
        <v/>
      </c>
      <c r="AO182" s="379" t="str">
        <v/>
      </c>
      <c r="AP182" s="379" t="str">
        <v/>
      </c>
      <c r="AQ182" s="376" t="str">
        <v/>
      </c>
      <c r="AR182" s="376" t="str">
        <v/>
      </c>
      <c r="AS182" s="372" t="str">
        <v/>
      </c>
      <c r="AT182" s="379" t="str">
        <v/>
      </c>
      <c r="AU182" s="380" t="str">
        <v/>
      </c>
      <c r="AV182" s="380" t="str">
        <v/>
      </c>
      <c r="AW182" s="380" t="str">
        <v/>
      </c>
      <c r="AX182" s="380" t="str">
        <v/>
      </c>
      <c r="AY182" s="380" t="str">
        <v/>
      </c>
      <c r="AZ182" s="380"/>
      <c r="BA182" s="380"/>
      <c r="BB182" s="380" t="str">
        <v/>
      </c>
      <c r="BC182" s="380"/>
      <c r="BD182" s="380"/>
      <c r="BE182" s="380" t="str">
        <v/>
      </c>
      <c r="BF182" s="380"/>
      <c r="BG182" s="380"/>
      <c r="BH182" s="380" t="str">
        <v/>
      </c>
      <c r="BI182" s="380"/>
      <c r="BJ182" s="380"/>
      <c r="BK182" s="380" t="str">
        <v/>
      </c>
      <c r="BL182" s="380" t="str">
        <v/>
      </c>
      <c r="BM182" s="380" t="str">
        <v/>
      </c>
      <c r="BN182" s="381" t="str">
        <v/>
      </c>
      <c r="BO182" s="380" t="str">
        <v/>
      </c>
      <c r="BP182" s="380" t="str">
        <v/>
      </c>
      <c r="BQ182" s="380" t="str">
        <v/>
      </c>
      <c r="BR182" s="381" t="str">
        <v/>
      </c>
      <c r="BS182" s="380" t="str">
        <v/>
      </c>
      <c r="BT182" s="380" t="str">
        <v/>
      </c>
      <c r="BU182" s="380" t="str">
        <v/>
      </c>
      <c r="BV182" s="380" t="str">
        <v/>
      </c>
      <c r="BW182" s="380" t="str">
        <v/>
      </c>
      <c r="BX182" s="380"/>
      <c r="BY182" s="380"/>
      <c r="BZ182" s="380" t="str">
        <v/>
      </c>
      <c r="CA182" s="380"/>
      <c r="CB182" s="380"/>
      <c r="CC182" s="380" t="str">
        <v/>
      </c>
      <c r="CD182" s="380"/>
      <c r="CE182" s="380"/>
      <c r="CF182" s="380" t="str">
        <v/>
      </c>
      <c r="CG182" s="380"/>
      <c r="CH182" s="380"/>
      <c r="CI182" s="380" t="str">
        <v/>
      </c>
      <c r="CJ182" s="380" t="str">
        <v/>
      </c>
      <c r="CK182" s="380" t="str">
        <v/>
      </c>
      <c r="CL182" s="381" t="str">
        <v/>
      </c>
      <c r="CM182" s="380" t="str">
        <v/>
      </c>
      <c r="CN182" s="380" t="str">
        <v/>
      </c>
      <c r="CO182" s="380" t="str">
        <v/>
      </c>
      <c r="CP182" s="381" t="str">
        <v/>
      </c>
      <c r="CQ182" s="380" t="str">
        <v/>
      </c>
      <c r="CR182" s="380" t="str">
        <v/>
      </c>
      <c r="CS182" s="380" t="str">
        <v/>
      </c>
      <c r="CT182" s="380" t="str">
        <v/>
      </c>
      <c r="CU182" s="380" t="str">
        <v/>
      </c>
      <c r="CV182" s="380"/>
      <c r="CW182" s="380"/>
      <c r="CX182" s="380" t="str">
        <v/>
      </c>
      <c r="CY182" s="380"/>
      <c r="CZ182" s="380"/>
      <c r="DA182" s="380" t="str">
        <v/>
      </c>
      <c r="DB182" s="380"/>
      <c r="DC182" s="380"/>
      <c r="DD182" s="380" t="str">
        <v/>
      </c>
      <c r="DE182" s="380"/>
      <c r="DF182" s="380"/>
      <c r="DG182" s="380" t="str">
        <v/>
      </c>
      <c r="DH182" s="380" t="str">
        <v/>
      </c>
      <c r="DI182" s="380" t="str">
        <v/>
      </c>
      <c r="DJ182" s="381" t="str">
        <v/>
      </c>
      <c r="DK182" s="380" t="str">
        <v/>
      </c>
      <c r="DL182" s="380" t="str">
        <v/>
      </c>
      <c r="DM182" s="380" t="str">
        <v/>
      </c>
      <c r="DN182" s="381" t="str">
        <v/>
      </c>
      <c r="DO182" s="380" t="str">
        <v/>
      </c>
      <c r="DP182" s="380" t="str">
        <v/>
      </c>
      <c r="DQ182" s="380" t="str">
        <v/>
      </c>
      <c r="DR182" s="380" t="str">
        <v/>
      </c>
      <c r="DS182" s="380" t="str">
        <v/>
      </c>
      <c r="DT182" s="380"/>
      <c r="DU182" s="380"/>
      <c r="DV182" s="380" t="str">
        <v/>
      </c>
      <c r="DW182" s="380"/>
      <c r="DX182" s="380"/>
      <c r="DY182" s="380" t="str">
        <v/>
      </c>
      <c r="DZ182" s="380"/>
      <c r="EA182" s="380"/>
      <c r="EB182" s="380" t="str">
        <v/>
      </c>
      <c r="EC182" s="380"/>
      <c r="ED182" s="380"/>
      <c r="EE182" s="380" t="str">
        <v/>
      </c>
      <c r="EF182" s="380" t="str">
        <v/>
      </c>
      <c r="EG182" s="380" t="str">
        <v/>
      </c>
      <c r="EH182" s="381" t="str">
        <v/>
      </c>
      <c r="EI182" s="380" t="str">
        <v/>
      </c>
      <c r="EJ182" s="380" t="str">
        <v/>
      </c>
      <c r="EK182" s="380" t="str">
        <v/>
      </c>
      <c r="EL182" s="381" t="str">
        <v/>
      </c>
      <c r="EM182" s="382" t="str">
        <v/>
      </c>
      <c r="EN182" s="382" t="str">
        <v/>
      </c>
      <c r="EO182" s="382" t="str">
        <v/>
      </c>
    </row>
    <row r="183" spans="1:145" ht="15.6">
      <c r="A183" s="372" t="str">
        <v/>
      </c>
      <c r="B183" s="373" t="str">
        <v/>
      </c>
      <c r="C183" s="372"/>
      <c r="D183" s="374" t="str">
        <v/>
      </c>
      <c r="E183" s="374" t="str">
        <v/>
      </c>
      <c r="F183" s="374" t="str">
        <v/>
      </c>
      <c r="G183" s="375" t="str">
        <v/>
      </c>
      <c r="H183" s="375" t="str">
        <v/>
      </c>
      <c r="I183" s="375" t="str">
        <v/>
      </c>
      <c r="J183" s="375" t="str">
        <v/>
      </c>
      <c r="K183" s="375" t="str">
        <v/>
      </c>
      <c r="L183" s="375" t="str">
        <v/>
      </c>
      <c r="M183" s="372" t="str">
        <v/>
      </c>
      <c r="N183" s="372" t="str">
        <v/>
      </c>
      <c r="O183" s="372" t="str">
        <v/>
      </c>
      <c r="P183" s="372" t="str">
        <v/>
      </c>
      <c r="Q183" s="372" t="str">
        <v/>
      </c>
      <c r="R183" s="372" t="str">
        <v/>
      </c>
      <c r="S183" s="372" t="str">
        <v/>
      </c>
      <c r="T183" s="372" t="str">
        <v/>
      </c>
      <c r="U183" s="372" t="str">
        <v/>
      </c>
      <c r="V183" s="372" t="str">
        <v/>
      </c>
      <c r="W183" s="372" t="str">
        <v/>
      </c>
      <c r="X183" s="372" t="str">
        <v/>
      </c>
      <c r="Y183" s="372" t="str">
        <v/>
      </c>
      <c r="Z183" s="372" t="str">
        <v/>
      </c>
      <c r="AA183" s="372" t="str">
        <v/>
      </c>
      <c r="AB183" s="372"/>
      <c r="AC183" s="372"/>
      <c r="AD183" s="372" t="str">
        <v/>
      </c>
      <c r="AE183" s="372"/>
      <c r="AF183" s="372"/>
      <c r="AG183" s="376" t="str">
        <v/>
      </c>
      <c r="AH183" s="372"/>
      <c r="AI183" s="372"/>
      <c r="AJ183" s="372" t="str">
        <v/>
      </c>
      <c r="AK183" s="372"/>
      <c r="AL183" s="372"/>
      <c r="AM183" s="377" t="str">
        <v/>
      </c>
      <c r="AN183" s="378" t="str">
        <v/>
      </c>
      <c r="AO183" s="379" t="str">
        <v/>
      </c>
      <c r="AP183" s="379" t="str">
        <v/>
      </c>
      <c r="AQ183" s="376" t="str">
        <v/>
      </c>
      <c r="AR183" s="376" t="str">
        <v/>
      </c>
      <c r="AS183" s="372" t="str">
        <v/>
      </c>
      <c r="AT183" s="379" t="str">
        <v/>
      </c>
      <c r="AU183" s="380" t="str">
        <v/>
      </c>
      <c r="AV183" s="380" t="str">
        <v/>
      </c>
      <c r="AW183" s="380" t="str">
        <v/>
      </c>
      <c r="AX183" s="380" t="str">
        <v/>
      </c>
      <c r="AY183" s="380" t="str">
        <v/>
      </c>
      <c r="AZ183" s="380"/>
      <c r="BA183" s="380"/>
      <c r="BB183" s="380" t="str">
        <v/>
      </c>
      <c r="BC183" s="380"/>
      <c r="BD183" s="380"/>
      <c r="BE183" s="380" t="str">
        <v/>
      </c>
      <c r="BF183" s="380"/>
      <c r="BG183" s="380"/>
      <c r="BH183" s="380" t="str">
        <v/>
      </c>
      <c r="BI183" s="380"/>
      <c r="BJ183" s="380"/>
      <c r="BK183" s="380" t="str">
        <v/>
      </c>
      <c r="BL183" s="380" t="str">
        <v/>
      </c>
      <c r="BM183" s="380" t="str">
        <v/>
      </c>
      <c r="BN183" s="381" t="str">
        <v/>
      </c>
      <c r="BO183" s="380" t="str">
        <v/>
      </c>
      <c r="BP183" s="380" t="str">
        <v/>
      </c>
      <c r="BQ183" s="380" t="str">
        <v/>
      </c>
      <c r="BR183" s="381" t="str">
        <v/>
      </c>
      <c r="BS183" s="380" t="str">
        <v/>
      </c>
      <c r="BT183" s="380" t="str">
        <v/>
      </c>
      <c r="BU183" s="380" t="str">
        <v/>
      </c>
      <c r="BV183" s="380" t="str">
        <v/>
      </c>
      <c r="BW183" s="380" t="str">
        <v/>
      </c>
      <c r="BX183" s="380"/>
      <c r="BY183" s="380"/>
      <c r="BZ183" s="380" t="str">
        <v/>
      </c>
      <c r="CA183" s="380"/>
      <c r="CB183" s="380"/>
      <c r="CC183" s="380" t="str">
        <v/>
      </c>
      <c r="CD183" s="380"/>
      <c r="CE183" s="380"/>
      <c r="CF183" s="380" t="str">
        <v/>
      </c>
      <c r="CG183" s="380"/>
      <c r="CH183" s="380"/>
      <c r="CI183" s="380" t="str">
        <v/>
      </c>
      <c r="CJ183" s="380" t="str">
        <v/>
      </c>
      <c r="CK183" s="380" t="str">
        <v/>
      </c>
      <c r="CL183" s="381" t="str">
        <v/>
      </c>
      <c r="CM183" s="380" t="str">
        <v/>
      </c>
      <c r="CN183" s="380" t="str">
        <v/>
      </c>
      <c r="CO183" s="380" t="str">
        <v/>
      </c>
      <c r="CP183" s="381" t="str">
        <v/>
      </c>
      <c r="CQ183" s="380" t="str">
        <v/>
      </c>
      <c r="CR183" s="380" t="str">
        <v/>
      </c>
      <c r="CS183" s="380" t="str">
        <v/>
      </c>
      <c r="CT183" s="380" t="str">
        <v/>
      </c>
      <c r="CU183" s="380" t="str">
        <v/>
      </c>
      <c r="CV183" s="380"/>
      <c r="CW183" s="380"/>
      <c r="CX183" s="380" t="str">
        <v/>
      </c>
      <c r="CY183" s="380"/>
      <c r="CZ183" s="380"/>
      <c r="DA183" s="380" t="str">
        <v/>
      </c>
      <c r="DB183" s="380"/>
      <c r="DC183" s="380"/>
      <c r="DD183" s="380" t="str">
        <v/>
      </c>
      <c r="DE183" s="380"/>
      <c r="DF183" s="380"/>
      <c r="DG183" s="380" t="str">
        <v/>
      </c>
      <c r="DH183" s="380" t="str">
        <v/>
      </c>
      <c r="DI183" s="380" t="str">
        <v/>
      </c>
      <c r="DJ183" s="381" t="str">
        <v/>
      </c>
      <c r="DK183" s="380" t="str">
        <v/>
      </c>
      <c r="DL183" s="380" t="str">
        <v/>
      </c>
      <c r="DM183" s="380" t="str">
        <v/>
      </c>
      <c r="DN183" s="381" t="str">
        <v/>
      </c>
      <c r="DO183" s="380" t="str">
        <v/>
      </c>
      <c r="DP183" s="380" t="str">
        <v/>
      </c>
      <c r="DQ183" s="380" t="str">
        <v/>
      </c>
      <c r="DR183" s="380" t="str">
        <v/>
      </c>
      <c r="DS183" s="380" t="str">
        <v/>
      </c>
      <c r="DT183" s="380"/>
      <c r="DU183" s="380"/>
      <c r="DV183" s="380" t="str">
        <v/>
      </c>
      <c r="DW183" s="380"/>
      <c r="DX183" s="380"/>
      <c r="DY183" s="380" t="str">
        <v/>
      </c>
      <c r="DZ183" s="380"/>
      <c r="EA183" s="380"/>
      <c r="EB183" s="380" t="str">
        <v/>
      </c>
      <c r="EC183" s="380"/>
      <c r="ED183" s="380"/>
      <c r="EE183" s="380" t="str">
        <v/>
      </c>
      <c r="EF183" s="380" t="str">
        <v/>
      </c>
      <c r="EG183" s="380" t="str">
        <v/>
      </c>
      <c r="EH183" s="381" t="str">
        <v/>
      </c>
      <c r="EI183" s="380" t="str">
        <v/>
      </c>
      <c r="EJ183" s="380" t="str">
        <v/>
      </c>
      <c r="EK183" s="380" t="str">
        <v/>
      </c>
      <c r="EL183" s="381" t="str">
        <v/>
      </c>
      <c r="EM183" s="382" t="str">
        <v/>
      </c>
      <c r="EN183" s="382" t="str">
        <v/>
      </c>
      <c r="EO183" s="382" t="str">
        <v/>
      </c>
    </row>
    <row r="184" spans="1:145" ht="15.6">
      <c r="A184" s="372" t="str">
        <v/>
      </c>
      <c r="B184" s="373" t="str">
        <v/>
      </c>
      <c r="C184" s="372"/>
      <c r="D184" s="374" t="str">
        <v/>
      </c>
      <c r="E184" s="374" t="str">
        <v/>
      </c>
      <c r="F184" s="374" t="str">
        <v/>
      </c>
      <c r="G184" s="375" t="str">
        <v/>
      </c>
      <c r="H184" s="375" t="str">
        <v/>
      </c>
      <c r="I184" s="375" t="str">
        <v/>
      </c>
      <c r="J184" s="375" t="str">
        <v/>
      </c>
      <c r="K184" s="375" t="str">
        <v/>
      </c>
      <c r="L184" s="375" t="str">
        <v/>
      </c>
      <c r="M184" s="372" t="str">
        <v/>
      </c>
      <c r="N184" s="372" t="str">
        <v/>
      </c>
      <c r="O184" s="372" t="str">
        <v/>
      </c>
      <c r="P184" s="372" t="str">
        <v/>
      </c>
      <c r="Q184" s="372" t="str">
        <v/>
      </c>
      <c r="R184" s="372" t="str">
        <v/>
      </c>
      <c r="S184" s="372" t="str">
        <v/>
      </c>
      <c r="T184" s="372" t="str">
        <v/>
      </c>
      <c r="U184" s="372" t="str">
        <v/>
      </c>
      <c r="V184" s="372" t="str">
        <v/>
      </c>
      <c r="W184" s="372" t="str">
        <v/>
      </c>
      <c r="X184" s="372" t="str">
        <v/>
      </c>
      <c r="Y184" s="372" t="str">
        <v/>
      </c>
      <c r="Z184" s="372" t="str">
        <v/>
      </c>
      <c r="AA184" s="372" t="str">
        <v/>
      </c>
      <c r="AB184" s="372"/>
      <c r="AC184" s="372"/>
      <c r="AD184" s="372" t="str">
        <v/>
      </c>
      <c r="AE184" s="372"/>
      <c r="AF184" s="372"/>
      <c r="AG184" s="376" t="str">
        <v/>
      </c>
      <c r="AH184" s="372"/>
      <c r="AI184" s="372"/>
      <c r="AJ184" s="372" t="str">
        <v/>
      </c>
      <c r="AK184" s="372"/>
      <c r="AL184" s="372"/>
      <c r="AM184" s="377" t="str">
        <v/>
      </c>
      <c r="AN184" s="378" t="str">
        <v/>
      </c>
      <c r="AO184" s="379" t="str">
        <v/>
      </c>
      <c r="AP184" s="379" t="str">
        <v/>
      </c>
      <c r="AQ184" s="376" t="str">
        <v/>
      </c>
      <c r="AR184" s="376" t="str">
        <v/>
      </c>
      <c r="AS184" s="372" t="str">
        <v/>
      </c>
      <c r="AT184" s="379" t="str">
        <v/>
      </c>
      <c r="AU184" s="380" t="str">
        <v/>
      </c>
      <c r="AV184" s="380" t="str">
        <v/>
      </c>
      <c r="AW184" s="380" t="str">
        <v/>
      </c>
      <c r="AX184" s="380" t="str">
        <v/>
      </c>
      <c r="AY184" s="380" t="str">
        <v/>
      </c>
      <c r="AZ184" s="380"/>
      <c r="BA184" s="380"/>
      <c r="BB184" s="380" t="str">
        <v/>
      </c>
      <c r="BC184" s="380"/>
      <c r="BD184" s="380"/>
      <c r="BE184" s="380" t="str">
        <v/>
      </c>
      <c r="BF184" s="380"/>
      <c r="BG184" s="380"/>
      <c r="BH184" s="380" t="str">
        <v/>
      </c>
      <c r="BI184" s="380"/>
      <c r="BJ184" s="380"/>
      <c r="BK184" s="380" t="str">
        <v/>
      </c>
      <c r="BL184" s="380" t="str">
        <v/>
      </c>
      <c r="BM184" s="380" t="str">
        <v/>
      </c>
      <c r="BN184" s="381" t="str">
        <v/>
      </c>
      <c r="BO184" s="380" t="str">
        <v/>
      </c>
      <c r="BP184" s="380" t="str">
        <v/>
      </c>
      <c r="BQ184" s="380" t="str">
        <v/>
      </c>
      <c r="BR184" s="381" t="str">
        <v/>
      </c>
      <c r="BS184" s="380" t="str">
        <v/>
      </c>
      <c r="BT184" s="380" t="str">
        <v/>
      </c>
      <c r="BU184" s="380" t="str">
        <v/>
      </c>
      <c r="BV184" s="380" t="str">
        <v/>
      </c>
      <c r="BW184" s="380" t="str">
        <v/>
      </c>
      <c r="BX184" s="380"/>
      <c r="BY184" s="380"/>
      <c r="BZ184" s="380" t="str">
        <v/>
      </c>
      <c r="CA184" s="380"/>
      <c r="CB184" s="380"/>
      <c r="CC184" s="380" t="str">
        <v/>
      </c>
      <c r="CD184" s="380"/>
      <c r="CE184" s="380"/>
      <c r="CF184" s="380" t="str">
        <v/>
      </c>
      <c r="CG184" s="380"/>
      <c r="CH184" s="380"/>
      <c r="CI184" s="380" t="str">
        <v/>
      </c>
      <c r="CJ184" s="380" t="str">
        <v/>
      </c>
      <c r="CK184" s="380" t="str">
        <v/>
      </c>
      <c r="CL184" s="381" t="str">
        <v/>
      </c>
      <c r="CM184" s="380" t="str">
        <v/>
      </c>
      <c r="CN184" s="380" t="str">
        <v/>
      </c>
      <c r="CO184" s="380" t="str">
        <v/>
      </c>
      <c r="CP184" s="381" t="str">
        <v/>
      </c>
      <c r="CQ184" s="380" t="str">
        <v/>
      </c>
      <c r="CR184" s="380" t="str">
        <v/>
      </c>
      <c r="CS184" s="380" t="str">
        <v/>
      </c>
      <c r="CT184" s="380" t="str">
        <v/>
      </c>
      <c r="CU184" s="380" t="str">
        <v/>
      </c>
      <c r="CV184" s="380"/>
      <c r="CW184" s="380"/>
      <c r="CX184" s="380" t="str">
        <v/>
      </c>
      <c r="CY184" s="380"/>
      <c r="CZ184" s="380"/>
      <c r="DA184" s="380" t="str">
        <v/>
      </c>
      <c r="DB184" s="380"/>
      <c r="DC184" s="380"/>
      <c r="DD184" s="380" t="str">
        <v/>
      </c>
      <c r="DE184" s="380"/>
      <c r="DF184" s="380"/>
      <c r="DG184" s="380" t="str">
        <v/>
      </c>
      <c r="DH184" s="380" t="str">
        <v/>
      </c>
      <c r="DI184" s="380" t="str">
        <v/>
      </c>
      <c r="DJ184" s="381" t="str">
        <v/>
      </c>
      <c r="DK184" s="380" t="str">
        <v/>
      </c>
      <c r="DL184" s="380" t="str">
        <v/>
      </c>
      <c r="DM184" s="380" t="str">
        <v/>
      </c>
      <c r="DN184" s="381" t="str">
        <v/>
      </c>
      <c r="DO184" s="380" t="str">
        <v/>
      </c>
      <c r="DP184" s="380" t="str">
        <v/>
      </c>
      <c r="DQ184" s="380" t="str">
        <v/>
      </c>
      <c r="DR184" s="380" t="str">
        <v/>
      </c>
      <c r="DS184" s="380" t="str">
        <v/>
      </c>
      <c r="DT184" s="380"/>
      <c r="DU184" s="380"/>
      <c r="DV184" s="380" t="str">
        <v/>
      </c>
      <c r="DW184" s="380"/>
      <c r="DX184" s="380"/>
      <c r="DY184" s="380" t="str">
        <v/>
      </c>
      <c r="DZ184" s="380"/>
      <c r="EA184" s="380"/>
      <c r="EB184" s="380" t="str">
        <v/>
      </c>
      <c r="EC184" s="380"/>
      <c r="ED184" s="380"/>
      <c r="EE184" s="380" t="str">
        <v/>
      </c>
      <c r="EF184" s="380" t="str">
        <v/>
      </c>
      <c r="EG184" s="380" t="str">
        <v/>
      </c>
      <c r="EH184" s="381" t="str">
        <v/>
      </c>
      <c r="EI184" s="380" t="str">
        <v/>
      </c>
      <c r="EJ184" s="380" t="str">
        <v/>
      </c>
      <c r="EK184" s="380" t="str">
        <v/>
      </c>
      <c r="EL184" s="381" t="str">
        <v/>
      </c>
      <c r="EM184" s="382" t="str">
        <v/>
      </c>
      <c r="EN184" s="382" t="str">
        <v/>
      </c>
      <c r="EO184" s="382" t="str">
        <v/>
      </c>
    </row>
    <row r="185" spans="1:145" ht="15.6">
      <c r="A185" s="372" t="str">
        <v/>
      </c>
      <c r="B185" s="373" t="str">
        <v/>
      </c>
      <c r="C185" s="372"/>
      <c r="D185" s="374" t="str">
        <v/>
      </c>
      <c r="E185" s="374" t="str">
        <v/>
      </c>
      <c r="F185" s="374" t="str">
        <v/>
      </c>
      <c r="G185" s="375" t="str">
        <v/>
      </c>
      <c r="H185" s="375" t="str">
        <v/>
      </c>
      <c r="I185" s="375" t="str">
        <v/>
      </c>
      <c r="J185" s="375" t="str">
        <v/>
      </c>
      <c r="K185" s="375" t="str">
        <v/>
      </c>
      <c r="L185" s="375" t="str">
        <v/>
      </c>
      <c r="M185" s="372" t="str">
        <v/>
      </c>
      <c r="N185" s="372" t="str">
        <v/>
      </c>
      <c r="O185" s="372" t="str">
        <v/>
      </c>
      <c r="P185" s="372" t="str">
        <v/>
      </c>
      <c r="Q185" s="372" t="str">
        <v/>
      </c>
      <c r="R185" s="372" t="str">
        <v/>
      </c>
      <c r="S185" s="372" t="str">
        <v/>
      </c>
      <c r="T185" s="372" t="str">
        <v/>
      </c>
      <c r="U185" s="372" t="str">
        <v/>
      </c>
      <c r="V185" s="372" t="str">
        <v/>
      </c>
      <c r="W185" s="372" t="str">
        <v/>
      </c>
      <c r="X185" s="372" t="str">
        <v/>
      </c>
      <c r="Y185" s="372" t="str">
        <v/>
      </c>
      <c r="Z185" s="372" t="str">
        <v/>
      </c>
      <c r="AA185" s="372" t="str">
        <v/>
      </c>
      <c r="AB185" s="372"/>
      <c r="AC185" s="372"/>
      <c r="AD185" s="372" t="str">
        <v/>
      </c>
      <c r="AE185" s="372"/>
      <c r="AF185" s="372"/>
      <c r="AG185" s="376" t="str">
        <v/>
      </c>
      <c r="AH185" s="372"/>
      <c r="AI185" s="372"/>
      <c r="AJ185" s="372" t="str">
        <v/>
      </c>
      <c r="AK185" s="372"/>
      <c r="AL185" s="372"/>
      <c r="AM185" s="377" t="str">
        <v/>
      </c>
      <c r="AN185" s="378" t="str">
        <v/>
      </c>
      <c r="AO185" s="379" t="str">
        <v/>
      </c>
      <c r="AP185" s="379" t="str">
        <v/>
      </c>
      <c r="AQ185" s="376" t="str">
        <v/>
      </c>
      <c r="AR185" s="376" t="str">
        <v/>
      </c>
      <c r="AS185" s="372" t="str">
        <v/>
      </c>
      <c r="AT185" s="379" t="str">
        <v/>
      </c>
      <c r="AU185" s="380" t="str">
        <v/>
      </c>
      <c r="AV185" s="380" t="str">
        <v/>
      </c>
      <c r="AW185" s="380" t="str">
        <v/>
      </c>
      <c r="AX185" s="380" t="str">
        <v/>
      </c>
      <c r="AY185" s="380" t="str">
        <v/>
      </c>
      <c r="AZ185" s="380"/>
      <c r="BA185" s="380"/>
      <c r="BB185" s="380" t="str">
        <v/>
      </c>
      <c r="BC185" s="380"/>
      <c r="BD185" s="380"/>
      <c r="BE185" s="380" t="str">
        <v/>
      </c>
      <c r="BF185" s="380"/>
      <c r="BG185" s="380"/>
      <c r="BH185" s="380" t="str">
        <v/>
      </c>
      <c r="BI185" s="380"/>
      <c r="BJ185" s="380"/>
      <c r="BK185" s="380" t="str">
        <v/>
      </c>
      <c r="BL185" s="380" t="str">
        <v/>
      </c>
      <c r="BM185" s="380" t="str">
        <v/>
      </c>
      <c r="BN185" s="381" t="str">
        <v/>
      </c>
      <c r="BO185" s="380" t="str">
        <v/>
      </c>
      <c r="BP185" s="380" t="str">
        <v/>
      </c>
      <c r="BQ185" s="380" t="str">
        <v/>
      </c>
      <c r="BR185" s="381" t="str">
        <v/>
      </c>
      <c r="BS185" s="380" t="str">
        <v/>
      </c>
      <c r="BT185" s="380" t="str">
        <v/>
      </c>
      <c r="BU185" s="380" t="str">
        <v/>
      </c>
      <c r="BV185" s="380" t="str">
        <v/>
      </c>
      <c r="BW185" s="380" t="str">
        <v/>
      </c>
      <c r="BX185" s="380"/>
      <c r="BY185" s="380"/>
      <c r="BZ185" s="380" t="str">
        <v/>
      </c>
      <c r="CA185" s="380"/>
      <c r="CB185" s="380"/>
      <c r="CC185" s="380" t="str">
        <v/>
      </c>
      <c r="CD185" s="380"/>
      <c r="CE185" s="380"/>
      <c r="CF185" s="380" t="str">
        <v/>
      </c>
      <c r="CG185" s="380"/>
      <c r="CH185" s="380"/>
      <c r="CI185" s="380" t="str">
        <v/>
      </c>
      <c r="CJ185" s="380" t="str">
        <v/>
      </c>
      <c r="CK185" s="380" t="str">
        <v/>
      </c>
      <c r="CL185" s="381" t="str">
        <v/>
      </c>
      <c r="CM185" s="380" t="str">
        <v/>
      </c>
      <c r="CN185" s="380" t="str">
        <v/>
      </c>
      <c r="CO185" s="380" t="str">
        <v/>
      </c>
      <c r="CP185" s="381" t="str">
        <v/>
      </c>
      <c r="CQ185" s="380" t="str">
        <v/>
      </c>
      <c r="CR185" s="380" t="str">
        <v/>
      </c>
      <c r="CS185" s="380" t="str">
        <v/>
      </c>
      <c r="CT185" s="380" t="str">
        <v/>
      </c>
      <c r="CU185" s="380" t="str">
        <v/>
      </c>
      <c r="CV185" s="380"/>
      <c r="CW185" s="380"/>
      <c r="CX185" s="380" t="str">
        <v/>
      </c>
      <c r="CY185" s="380"/>
      <c r="CZ185" s="380"/>
      <c r="DA185" s="380" t="str">
        <v/>
      </c>
      <c r="DB185" s="380"/>
      <c r="DC185" s="380"/>
      <c r="DD185" s="380" t="str">
        <v/>
      </c>
      <c r="DE185" s="380"/>
      <c r="DF185" s="380"/>
      <c r="DG185" s="380" t="str">
        <v/>
      </c>
      <c r="DH185" s="380" t="str">
        <v/>
      </c>
      <c r="DI185" s="380" t="str">
        <v/>
      </c>
      <c r="DJ185" s="381" t="str">
        <v/>
      </c>
      <c r="DK185" s="380" t="str">
        <v/>
      </c>
      <c r="DL185" s="380" t="str">
        <v/>
      </c>
      <c r="DM185" s="380" t="str">
        <v/>
      </c>
      <c r="DN185" s="381" t="str">
        <v/>
      </c>
      <c r="DO185" s="380" t="str">
        <v/>
      </c>
      <c r="DP185" s="380" t="str">
        <v/>
      </c>
      <c r="DQ185" s="380" t="str">
        <v/>
      </c>
      <c r="DR185" s="380" t="str">
        <v/>
      </c>
      <c r="DS185" s="380" t="str">
        <v/>
      </c>
      <c r="DT185" s="380"/>
      <c r="DU185" s="380"/>
      <c r="DV185" s="380" t="str">
        <v/>
      </c>
      <c r="DW185" s="380"/>
      <c r="DX185" s="380"/>
      <c r="DY185" s="380" t="str">
        <v/>
      </c>
      <c r="DZ185" s="380"/>
      <c r="EA185" s="380"/>
      <c r="EB185" s="380" t="str">
        <v/>
      </c>
      <c r="EC185" s="380"/>
      <c r="ED185" s="380"/>
      <c r="EE185" s="380" t="str">
        <v/>
      </c>
      <c r="EF185" s="380" t="str">
        <v/>
      </c>
      <c r="EG185" s="380" t="str">
        <v/>
      </c>
      <c r="EH185" s="381" t="str">
        <v/>
      </c>
      <c r="EI185" s="380" t="str">
        <v/>
      </c>
      <c r="EJ185" s="380" t="str">
        <v/>
      </c>
      <c r="EK185" s="380" t="str">
        <v/>
      </c>
      <c r="EL185" s="381" t="str">
        <v/>
      </c>
      <c r="EM185" s="382" t="str">
        <v/>
      </c>
      <c r="EN185" s="382" t="str">
        <v/>
      </c>
      <c r="EO185" s="382" t="str">
        <v/>
      </c>
    </row>
    <row r="186" spans="1:145" ht="15.6">
      <c r="A186" s="372" t="str">
        <v/>
      </c>
      <c r="B186" s="373" t="str">
        <v/>
      </c>
      <c r="C186" s="372"/>
      <c r="D186" s="374" t="str">
        <v/>
      </c>
      <c r="E186" s="374" t="str">
        <v/>
      </c>
      <c r="F186" s="374" t="str">
        <v/>
      </c>
      <c r="G186" s="375" t="str">
        <v/>
      </c>
      <c r="H186" s="375" t="str">
        <v/>
      </c>
      <c r="I186" s="375" t="str">
        <v/>
      </c>
      <c r="J186" s="375" t="str">
        <v/>
      </c>
      <c r="K186" s="375" t="str">
        <v/>
      </c>
      <c r="L186" s="375" t="str">
        <v/>
      </c>
      <c r="M186" s="372" t="str">
        <v/>
      </c>
      <c r="N186" s="372" t="str">
        <v/>
      </c>
      <c r="O186" s="372" t="str">
        <v/>
      </c>
      <c r="P186" s="372" t="str">
        <v/>
      </c>
      <c r="Q186" s="372" t="str">
        <v/>
      </c>
      <c r="R186" s="372" t="str">
        <v/>
      </c>
      <c r="S186" s="372" t="str">
        <v/>
      </c>
      <c r="T186" s="372" t="str">
        <v/>
      </c>
      <c r="U186" s="372" t="str">
        <v/>
      </c>
      <c r="V186" s="372" t="str">
        <v/>
      </c>
      <c r="W186" s="372" t="str">
        <v/>
      </c>
      <c r="X186" s="372" t="str">
        <v/>
      </c>
      <c r="Y186" s="372" t="str">
        <v/>
      </c>
      <c r="Z186" s="372" t="str">
        <v/>
      </c>
      <c r="AA186" s="372" t="str">
        <v/>
      </c>
      <c r="AB186" s="372"/>
      <c r="AC186" s="372"/>
      <c r="AD186" s="372" t="str">
        <v/>
      </c>
      <c r="AE186" s="372"/>
      <c r="AF186" s="372"/>
      <c r="AG186" s="376" t="str">
        <v/>
      </c>
      <c r="AH186" s="372"/>
      <c r="AI186" s="372"/>
      <c r="AJ186" s="372" t="str">
        <v/>
      </c>
      <c r="AK186" s="372"/>
      <c r="AL186" s="372"/>
      <c r="AM186" s="377" t="str">
        <v/>
      </c>
      <c r="AN186" s="378" t="str">
        <v/>
      </c>
      <c r="AO186" s="379" t="str">
        <v/>
      </c>
      <c r="AP186" s="379" t="str">
        <v/>
      </c>
      <c r="AQ186" s="376" t="str">
        <v/>
      </c>
      <c r="AR186" s="376" t="str">
        <v/>
      </c>
      <c r="AS186" s="372" t="str">
        <v/>
      </c>
      <c r="AT186" s="379" t="str">
        <v/>
      </c>
      <c r="AU186" s="380" t="str">
        <v/>
      </c>
      <c r="AV186" s="380" t="str">
        <v/>
      </c>
      <c r="AW186" s="380" t="str">
        <v/>
      </c>
      <c r="AX186" s="380" t="str">
        <v/>
      </c>
      <c r="AY186" s="380" t="str">
        <v/>
      </c>
      <c r="AZ186" s="380"/>
      <c r="BA186" s="380"/>
      <c r="BB186" s="380" t="str">
        <v/>
      </c>
      <c r="BC186" s="380"/>
      <c r="BD186" s="380"/>
      <c r="BE186" s="380" t="str">
        <v/>
      </c>
      <c r="BF186" s="380"/>
      <c r="BG186" s="380"/>
      <c r="BH186" s="380" t="str">
        <v/>
      </c>
      <c r="BI186" s="380"/>
      <c r="BJ186" s="380"/>
      <c r="BK186" s="380" t="str">
        <v/>
      </c>
      <c r="BL186" s="380" t="str">
        <v/>
      </c>
      <c r="BM186" s="380" t="str">
        <v/>
      </c>
      <c r="BN186" s="381" t="str">
        <v/>
      </c>
      <c r="BO186" s="380" t="str">
        <v/>
      </c>
      <c r="BP186" s="380" t="str">
        <v/>
      </c>
      <c r="BQ186" s="380" t="str">
        <v/>
      </c>
      <c r="BR186" s="381" t="str">
        <v/>
      </c>
      <c r="BS186" s="380" t="str">
        <v/>
      </c>
      <c r="BT186" s="380" t="str">
        <v/>
      </c>
      <c r="BU186" s="380" t="str">
        <v/>
      </c>
      <c r="BV186" s="380" t="str">
        <v/>
      </c>
      <c r="BW186" s="380" t="str">
        <v/>
      </c>
      <c r="BX186" s="380"/>
      <c r="BY186" s="380"/>
      <c r="BZ186" s="380" t="str">
        <v/>
      </c>
      <c r="CA186" s="380"/>
      <c r="CB186" s="380"/>
      <c r="CC186" s="380" t="str">
        <v/>
      </c>
      <c r="CD186" s="380"/>
      <c r="CE186" s="380"/>
      <c r="CF186" s="380" t="str">
        <v/>
      </c>
      <c r="CG186" s="380"/>
      <c r="CH186" s="380"/>
      <c r="CI186" s="380" t="str">
        <v/>
      </c>
      <c r="CJ186" s="380" t="str">
        <v/>
      </c>
      <c r="CK186" s="380" t="str">
        <v/>
      </c>
      <c r="CL186" s="381" t="str">
        <v/>
      </c>
      <c r="CM186" s="380" t="str">
        <v/>
      </c>
      <c r="CN186" s="380" t="str">
        <v/>
      </c>
      <c r="CO186" s="380" t="str">
        <v/>
      </c>
      <c r="CP186" s="381" t="str">
        <v/>
      </c>
      <c r="CQ186" s="380" t="str">
        <v/>
      </c>
      <c r="CR186" s="380" t="str">
        <v/>
      </c>
      <c r="CS186" s="380" t="str">
        <v/>
      </c>
      <c r="CT186" s="380" t="str">
        <v/>
      </c>
      <c r="CU186" s="380" t="str">
        <v/>
      </c>
      <c r="CV186" s="380"/>
      <c r="CW186" s="380"/>
      <c r="CX186" s="380" t="str">
        <v/>
      </c>
      <c r="CY186" s="380"/>
      <c r="CZ186" s="380"/>
      <c r="DA186" s="380" t="str">
        <v/>
      </c>
      <c r="DB186" s="380"/>
      <c r="DC186" s="380"/>
      <c r="DD186" s="380" t="str">
        <v/>
      </c>
      <c r="DE186" s="380"/>
      <c r="DF186" s="380"/>
      <c r="DG186" s="380" t="str">
        <v/>
      </c>
      <c r="DH186" s="380" t="str">
        <v/>
      </c>
      <c r="DI186" s="380" t="str">
        <v/>
      </c>
      <c r="DJ186" s="381" t="str">
        <v/>
      </c>
      <c r="DK186" s="380" t="str">
        <v/>
      </c>
      <c r="DL186" s="380" t="str">
        <v/>
      </c>
      <c r="DM186" s="380" t="str">
        <v/>
      </c>
      <c r="DN186" s="381" t="str">
        <v/>
      </c>
      <c r="DO186" s="380" t="str">
        <v/>
      </c>
      <c r="DP186" s="380" t="str">
        <v/>
      </c>
      <c r="DQ186" s="380" t="str">
        <v/>
      </c>
      <c r="DR186" s="380" t="str">
        <v/>
      </c>
      <c r="DS186" s="380" t="str">
        <v/>
      </c>
      <c r="DT186" s="380"/>
      <c r="DU186" s="380"/>
      <c r="DV186" s="380" t="str">
        <v/>
      </c>
      <c r="DW186" s="380"/>
      <c r="DX186" s="380"/>
      <c r="DY186" s="380" t="str">
        <v/>
      </c>
      <c r="DZ186" s="380"/>
      <c r="EA186" s="380"/>
      <c r="EB186" s="380" t="str">
        <v/>
      </c>
      <c r="EC186" s="380"/>
      <c r="ED186" s="380"/>
      <c r="EE186" s="380" t="str">
        <v/>
      </c>
      <c r="EF186" s="380" t="str">
        <v/>
      </c>
      <c r="EG186" s="380" t="str">
        <v/>
      </c>
      <c r="EH186" s="381" t="str">
        <v/>
      </c>
      <c r="EI186" s="380" t="str">
        <v/>
      </c>
      <c r="EJ186" s="380" t="str">
        <v/>
      </c>
      <c r="EK186" s="380" t="str">
        <v/>
      </c>
      <c r="EL186" s="381" t="str">
        <v/>
      </c>
      <c r="EM186" s="382" t="str">
        <v/>
      </c>
      <c r="EN186" s="382" t="str">
        <v/>
      </c>
      <c r="EO186" s="382" t="str">
        <v/>
      </c>
    </row>
    <row r="187" spans="1:145" ht="15.6">
      <c r="A187" s="372" t="str">
        <v/>
      </c>
      <c r="B187" s="373" t="str">
        <v/>
      </c>
      <c r="C187" s="372"/>
      <c r="D187" s="374" t="str">
        <v/>
      </c>
      <c r="E187" s="374" t="str">
        <v/>
      </c>
      <c r="F187" s="374" t="str">
        <v/>
      </c>
      <c r="G187" s="375" t="str">
        <v/>
      </c>
      <c r="H187" s="375" t="str">
        <v/>
      </c>
      <c r="I187" s="375" t="str">
        <v/>
      </c>
      <c r="J187" s="375" t="str">
        <v/>
      </c>
      <c r="K187" s="375" t="str">
        <v/>
      </c>
      <c r="L187" s="375" t="str">
        <v/>
      </c>
      <c r="M187" s="372" t="str">
        <v/>
      </c>
      <c r="N187" s="372" t="str">
        <v/>
      </c>
      <c r="O187" s="372" t="str">
        <v/>
      </c>
      <c r="P187" s="372" t="str">
        <v/>
      </c>
      <c r="Q187" s="372" t="str">
        <v/>
      </c>
      <c r="R187" s="372" t="str">
        <v/>
      </c>
      <c r="S187" s="372" t="str">
        <v/>
      </c>
      <c r="T187" s="372" t="str">
        <v/>
      </c>
      <c r="U187" s="372" t="str">
        <v/>
      </c>
      <c r="V187" s="372" t="str">
        <v/>
      </c>
      <c r="W187" s="372" t="str">
        <v/>
      </c>
      <c r="X187" s="372" t="str">
        <v/>
      </c>
      <c r="Y187" s="372" t="str">
        <v/>
      </c>
      <c r="Z187" s="372" t="str">
        <v/>
      </c>
      <c r="AA187" s="372" t="str">
        <v/>
      </c>
      <c r="AB187" s="372"/>
      <c r="AC187" s="372"/>
      <c r="AD187" s="372" t="str">
        <v/>
      </c>
      <c r="AE187" s="372"/>
      <c r="AF187" s="372"/>
      <c r="AG187" s="376" t="str">
        <v/>
      </c>
      <c r="AH187" s="372"/>
      <c r="AI187" s="372"/>
      <c r="AJ187" s="372" t="str">
        <v/>
      </c>
      <c r="AK187" s="372"/>
      <c r="AL187" s="372"/>
      <c r="AM187" s="377" t="str">
        <v/>
      </c>
      <c r="AN187" s="378" t="str">
        <v/>
      </c>
      <c r="AO187" s="379" t="str">
        <v/>
      </c>
      <c r="AP187" s="379" t="str">
        <v/>
      </c>
      <c r="AQ187" s="376" t="str">
        <v/>
      </c>
      <c r="AR187" s="376" t="str">
        <v/>
      </c>
      <c r="AS187" s="372" t="str">
        <v/>
      </c>
      <c r="AT187" s="379" t="str">
        <v/>
      </c>
      <c r="AU187" s="380" t="str">
        <v/>
      </c>
      <c r="AV187" s="380" t="str">
        <v/>
      </c>
      <c r="AW187" s="380" t="str">
        <v/>
      </c>
      <c r="AX187" s="380" t="str">
        <v/>
      </c>
      <c r="AY187" s="380" t="str">
        <v/>
      </c>
      <c r="AZ187" s="380"/>
      <c r="BA187" s="380"/>
      <c r="BB187" s="380" t="str">
        <v/>
      </c>
      <c r="BC187" s="380"/>
      <c r="BD187" s="380"/>
      <c r="BE187" s="380" t="str">
        <v/>
      </c>
      <c r="BF187" s="380"/>
      <c r="BG187" s="380"/>
      <c r="BH187" s="380" t="str">
        <v/>
      </c>
      <c r="BI187" s="380"/>
      <c r="BJ187" s="380"/>
      <c r="BK187" s="380" t="str">
        <v/>
      </c>
      <c r="BL187" s="380" t="str">
        <v/>
      </c>
      <c r="BM187" s="380" t="str">
        <v/>
      </c>
      <c r="BN187" s="381" t="str">
        <v/>
      </c>
      <c r="BO187" s="380" t="str">
        <v/>
      </c>
      <c r="BP187" s="380" t="str">
        <v/>
      </c>
      <c r="BQ187" s="380" t="str">
        <v/>
      </c>
      <c r="BR187" s="381" t="str">
        <v/>
      </c>
      <c r="BS187" s="380" t="str">
        <v/>
      </c>
      <c r="BT187" s="380" t="str">
        <v/>
      </c>
      <c r="BU187" s="380" t="str">
        <v/>
      </c>
      <c r="BV187" s="380" t="str">
        <v/>
      </c>
      <c r="BW187" s="380" t="str">
        <v/>
      </c>
      <c r="BX187" s="380"/>
      <c r="BY187" s="380"/>
      <c r="BZ187" s="380" t="str">
        <v/>
      </c>
      <c r="CA187" s="380"/>
      <c r="CB187" s="380"/>
      <c r="CC187" s="380" t="str">
        <v/>
      </c>
      <c r="CD187" s="380"/>
      <c r="CE187" s="380"/>
      <c r="CF187" s="380" t="str">
        <v/>
      </c>
      <c r="CG187" s="380"/>
      <c r="CH187" s="380"/>
      <c r="CI187" s="380" t="str">
        <v/>
      </c>
      <c r="CJ187" s="380" t="str">
        <v/>
      </c>
      <c r="CK187" s="380" t="str">
        <v/>
      </c>
      <c r="CL187" s="381" t="str">
        <v/>
      </c>
      <c r="CM187" s="380" t="str">
        <v/>
      </c>
      <c r="CN187" s="380" t="str">
        <v/>
      </c>
      <c r="CO187" s="380" t="str">
        <v/>
      </c>
      <c r="CP187" s="381" t="str">
        <v/>
      </c>
      <c r="CQ187" s="380" t="str">
        <v/>
      </c>
      <c r="CR187" s="380" t="str">
        <v/>
      </c>
      <c r="CS187" s="380" t="str">
        <v/>
      </c>
      <c r="CT187" s="380" t="str">
        <v/>
      </c>
      <c r="CU187" s="380" t="str">
        <v/>
      </c>
      <c r="CV187" s="380"/>
      <c r="CW187" s="380"/>
      <c r="CX187" s="380" t="str">
        <v/>
      </c>
      <c r="CY187" s="380"/>
      <c r="CZ187" s="380"/>
      <c r="DA187" s="380" t="str">
        <v/>
      </c>
      <c r="DB187" s="380"/>
      <c r="DC187" s="380"/>
      <c r="DD187" s="380" t="str">
        <v/>
      </c>
      <c r="DE187" s="380"/>
      <c r="DF187" s="380"/>
      <c r="DG187" s="380" t="str">
        <v/>
      </c>
      <c r="DH187" s="380" t="str">
        <v/>
      </c>
      <c r="DI187" s="380" t="str">
        <v/>
      </c>
      <c r="DJ187" s="381" t="str">
        <v/>
      </c>
      <c r="DK187" s="380" t="str">
        <v/>
      </c>
      <c r="DL187" s="380" t="str">
        <v/>
      </c>
      <c r="DM187" s="380" t="str">
        <v/>
      </c>
      <c r="DN187" s="381" t="str">
        <v/>
      </c>
      <c r="DO187" s="380" t="str">
        <v/>
      </c>
      <c r="DP187" s="380" t="str">
        <v/>
      </c>
      <c r="DQ187" s="380" t="str">
        <v/>
      </c>
      <c r="DR187" s="380" t="str">
        <v/>
      </c>
      <c r="DS187" s="380" t="str">
        <v/>
      </c>
      <c r="DT187" s="380"/>
      <c r="DU187" s="380"/>
      <c r="DV187" s="380" t="str">
        <v/>
      </c>
      <c r="DW187" s="380"/>
      <c r="DX187" s="380"/>
      <c r="DY187" s="380" t="str">
        <v/>
      </c>
      <c r="DZ187" s="380"/>
      <c r="EA187" s="380"/>
      <c r="EB187" s="380" t="str">
        <v/>
      </c>
      <c r="EC187" s="380"/>
      <c r="ED187" s="380"/>
      <c r="EE187" s="380" t="str">
        <v/>
      </c>
      <c r="EF187" s="380" t="str">
        <v/>
      </c>
      <c r="EG187" s="380" t="str">
        <v/>
      </c>
      <c r="EH187" s="381" t="str">
        <v/>
      </c>
      <c r="EI187" s="380" t="str">
        <v/>
      </c>
      <c r="EJ187" s="380" t="str">
        <v/>
      </c>
      <c r="EK187" s="380" t="str">
        <v/>
      </c>
      <c r="EL187" s="381" t="str">
        <v/>
      </c>
      <c r="EM187" s="382" t="str">
        <v/>
      </c>
      <c r="EN187" s="382" t="str">
        <v/>
      </c>
      <c r="EO187" s="382" t="str">
        <v/>
      </c>
    </row>
    <row r="188" spans="1:145" ht="15.6">
      <c r="A188" s="372" t="str">
        <v/>
      </c>
      <c r="B188" s="373" t="str">
        <v/>
      </c>
      <c r="C188" s="372"/>
      <c r="D188" s="374" t="str">
        <v/>
      </c>
      <c r="E188" s="374" t="str">
        <v/>
      </c>
      <c r="F188" s="374" t="str">
        <v/>
      </c>
      <c r="G188" s="375" t="str">
        <v/>
      </c>
      <c r="H188" s="375" t="str">
        <v/>
      </c>
      <c r="I188" s="375" t="str">
        <v/>
      </c>
      <c r="J188" s="375" t="str">
        <v/>
      </c>
      <c r="K188" s="375" t="str">
        <v/>
      </c>
      <c r="L188" s="375" t="str">
        <v/>
      </c>
      <c r="M188" s="372" t="str">
        <v/>
      </c>
      <c r="N188" s="372" t="str">
        <v/>
      </c>
      <c r="O188" s="372" t="str">
        <v/>
      </c>
      <c r="P188" s="372" t="str">
        <v/>
      </c>
      <c r="Q188" s="372" t="str">
        <v/>
      </c>
      <c r="R188" s="372" t="str">
        <v/>
      </c>
      <c r="S188" s="372" t="str">
        <v/>
      </c>
      <c r="T188" s="372" t="str">
        <v/>
      </c>
      <c r="U188" s="372" t="str">
        <v/>
      </c>
      <c r="V188" s="372" t="str">
        <v/>
      </c>
      <c r="W188" s="372" t="str">
        <v/>
      </c>
      <c r="X188" s="372" t="str">
        <v/>
      </c>
      <c r="Y188" s="372" t="str">
        <v/>
      </c>
      <c r="Z188" s="372" t="str">
        <v/>
      </c>
      <c r="AA188" s="372" t="str">
        <v/>
      </c>
      <c r="AB188" s="372"/>
      <c r="AC188" s="372"/>
      <c r="AD188" s="372" t="str">
        <v/>
      </c>
      <c r="AE188" s="372"/>
      <c r="AF188" s="372"/>
      <c r="AG188" s="376" t="str">
        <v/>
      </c>
      <c r="AH188" s="372"/>
      <c r="AI188" s="372"/>
      <c r="AJ188" s="372" t="str">
        <v/>
      </c>
      <c r="AK188" s="372"/>
      <c r="AL188" s="372"/>
      <c r="AM188" s="377" t="str">
        <v/>
      </c>
      <c r="AN188" s="378" t="str">
        <v/>
      </c>
      <c r="AO188" s="379" t="str">
        <v/>
      </c>
      <c r="AP188" s="379" t="str">
        <v/>
      </c>
      <c r="AQ188" s="376" t="str">
        <v/>
      </c>
      <c r="AR188" s="376" t="str">
        <v/>
      </c>
      <c r="AS188" s="372" t="str">
        <v/>
      </c>
      <c r="AT188" s="379" t="str">
        <v/>
      </c>
      <c r="AU188" s="380" t="str">
        <v/>
      </c>
      <c r="AV188" s="380" t="str">
        <v/>
      </c>
      <c r="AW188" s="380" t="str">
        <v/>
      </c>
      <c r="AX188" s="380" t="str">
        <v/>
      </c>
      <c r="AY188" s="380" t="str">
        <v/>
      </c>
      <c r="AZ188" s="380"/>
      <c r="BA188" s="380"/>
      <c r="BB188" s="380" t="str">
        <v/>
      </c>
      <c r="BC188" s="380"/>
      <c r="BD188" s="380"/>
      <c r="BE188" s="380" t="str">
        <v/>
      </c>
      <c r="BF188" s="380"/>
      <c r="BG188" s="380"/>
      <c r="BH188" s="380" t="str">
        <v/>
      </c>
      <c r="BI188" s="380"/>
      <c r="BJ188" s="380"/>
      <c r="BK188" s="380" t="str">
        <v/>
      </c>
      <c r="BL188" s="380" t="str">
        <v/>
      </c>
      <c r="BM188" s="380" t="str">
        <v/>
      </c>
      <c r="BN188" s="381" t="str">
        <v/>
      </c>
      <c r="BO188" s="380" t="str">
        <v/>
      </c>
      <c r="BP188" s="380" t="str">
        <v/>
      </c>
      <c r="BQ188" s="380" t="str">
        <v/>
      </c>
      <c r="BR188" s="381" t="str">
        <v/>
      </c>
      <c r="BS188" s="380" t="str">
        <v/>
      </c>
      <c r="BT188" s="380" t="str">
        <v/>
      </c>
      <c r="BU188" s="380" t="str">
        <v/>
      </c>
      <c r="BV188" s="380" t="str">
        <v/>
      </c>
      <c r="BW188" s="380" t="str">
        <v/>
      </c>
      <c r="BX188" s="380"/>
      <c r="BY188" s="380"/>
      <c r="BZ188" s="380" t="str">
        <v/>
      </c>
      <c r="CA188" s="380"/>
      <c r="CB188" s="380"/>
      <c r="CC188" s="380" t="str">
        <v/>
      </c>
      <c r="CD188" s="380"/>
      <c r="CE188" s="380"/>
      <c r="CF188" s="380" t="str">
        <v/>
      </c>
      <c r="CG188" s="380"/>
      <c r="CH188" s="380"/>
      <c r="CI188" s="380" t="str">
        <v/>
      </c>
      <c r="CJ188" s="380" t="str">
        <v/>
      </c>
      <c r="CK188" s="380" t="str">
        <v/>
      </c>
      <c r="CL188" s="381" t="str">
        <v/>
      </c>
      <c r="CM188" s="380" t="str">
        <v/>
      </c>
      <c r="CN188" s="380" t="str">
        <v/>
      </c>
      <c r="CO188" s="380" t="str">
        <v/>
      </c>
      <c r="CP188" s="381" t="str">
        <v/>
      </c>
      <c r="CQ188" s="380" t="str">
        <v/>
      </c>
      <c r="CR188" s="380" t="str">
        <v/>
      </c>
      <c r="CS188" s="380" t="str">
        <v/>
      </c>
      <c r="CT188" s="380" t="str">
        <v/>
      </c>
      <c r="CU188" s="380" t="str">
        <v/>
      </c>
      <c r="CV188" s="380"/>
      <c r="CW188" s="380"/>
      <c r="CX188" s="380" t="str">
        <v/>
      </c>
      <c r="CY188" s="380"/>
      <c r="CZ188" s="380"/>
      <c r="DA188" s="380" t="str">
        <v/>
      </c>
      <c r="DB188" s="380"/>
      <c r="DC188" s="380"/>
      <c r="DD188" s="380" t="str">
        <v/>
      </c>
      <c r="DE188" s="380"/>
      <c r="DF188" s="380"/>
      <c r="DG188" s="380" t="str">
        <v/>
      </c>
      <c r="DH188" s="380" t="str">
        <v/>
      </c>
      <c r="DI188" s="380" t="str">
        <v/>
      </c>
      <c r="DJ188" s="381" t="str">
        <v/>
      </c>
      <c r="DK188" s="380" t="str">
        <v/>
      </c>
      <c r="DL188" s="380" t="str">
        <v/>
      </c>
      <c r="DM188" s="380" t="str">
        <v/>
      </c>
      <c r="DN188" s="381" t="str">
        <v/>
      </c>
      <c r="DO188" s="380" t="str">
        <v/>
      </c>
      <c r="DP188" s="380" t="str">
        <v/>
      </c>
      <c r="DQ188" s="380" t="str">
        <v/>
      </c>
      <c r="DR188" s="380" t="str">
        <v/>
      </c>
      <c r="DS188" s="380" t="str">
        <v/>
      </c>
      <c r="DT188" s="380"/>
      <c r="DU188" s="380"/>
      <c r="DV188" s="380" t="str">
        <v/>
      </c>
      <c r="DW188" s="380"/>
      <c r="DX188" s="380"/>
      <c r="DY188" s="380" t="str">
        <v/>
      </c>
      <c r="DZ188" s="380"/>
      <c r="EA188" s="380"/>
      <c r="EB188" s="380" t="str">
        <v/>
      </c>
      <c r="EC188" s="380"/>
      <c r="ED188" s="380"/>
      <c r="EE188" s="380" t="str">
        <v/>
      </c>
      <c r="EF188" s="380" t="str">
        <v/>
      </c>
      <c r="EG188" s="380" t="str">
        <v/>
      </c>
      <c r="EH188" s="381" t="str">
        <v/>
      </c>
      <c r="EI188" s="380" t="str">
        <v/>
      </c>
      <c r="EJ188" s="380" t="str">
        <v/>
      </c>
      <c r="EK188" s="380" t="str">
        <v/>
      </c>
      <c r="EL188" s="381" t="str">
        <v/>
      </c>
      <c r="EM188" s="382" t="str">
        <v/>
      </c>
      <c r="EN188" s="382" t="str">
        <v/>
      </c>
      <c r="EO188" s="382" t="str">
        <v/>
      </c>
    </row>
    <row r="189" spans="1:145" ht="15.6">
      <c r="A189" s="372" t="str">
        <v/>
      </c>
      <c r="B189" s="373" t="str">
        <v/>
      </c>
      <c r="C189" s="372"/>
      <c r="D189" s="374" t="str">
        <v/>
      </c>
      <c r="E189" s="374" t="str">
        <v/>
      </c>
      <c r="F189" s="374" t="str">
        <v/>
      </c>
      <c r="G189" s="375" t="str">
        <v/>
      </c>
      <c r="H189" s="375" t="str">
        <v/>
      </c>
      <c r="I189" s="375" t="str">
        <v/>
      </c>
      <c r="J189" s="375" t="str">
        <v/>
      </c>
      <c r="K189" s="375" t="str">
        <v/>
      </c>
      <c r="L189" s="375" t="str">
        <v/>
      </c>
      <c r="M189" s="372" t="str">
        <v/>
      </c>
      <c r="N189" s="372" t="str">
        <v/>
      </c>
      <c r="O189" s="372" t="str">
        <v/>
      </c>
      <c r="P189" s="372" t="str">
        <v/>
      </c>
      <c r="Q189" s="372" t="str">
        <v/>
      </c>
      <c r="R189" s="372" t="str">
        <v/>
      </c>
      <c r="S189" s="372" t="str">
        <v/>
      </c>
      <c r="T189" s="372" t="str">
        <v/>
      </c>
      <c r="U189" s="372" t="str">
        <v/>
      </c>
      <c r="V189" s="372" t="str">
        <v/>
      </c>
      <c r="W189" s="372" t="str">
        <v/>
      </c>
      <c r="X189" s="372" t="str">
        <v/>
      </c>
      <c r="Y189" s="372" t="str">
        <v/>
      </c>
      <c r="Z189" s="372" t="str">
        <v/>
      </c>
      <c r="AA189" s="372" t="str">
        <v/>
      </c>
      <c r="AB189" s="372"/>
      <c r="AC189" s="372"/>
      <c r="AD189" s="372" t="str">
        <v/>
      </c>
      <c r="AE189" s="372"/>
      <c r="AF189" s="372"/>
      <c r="AG189" s="376" t="str">
        <v/>
      </c>
      <c r="AH189" s="372"/>
      <c r="AI189" s="372"/>
      <c r="AJ189" s="372" t="str">
        <v/>
      </c>
      <c r="AK189" s="372"/>
      <c r="AL189" s="372"/>
      <c r="AM189" s="377" t="str">
        <v/>
      </c>
      <c r="AN189" s="378" t="str">
        <v/>
      </c>
      <c r="AO189" s="379" t="str">
        <v/>
      </c>
      <c r="AP189" s="379" t="str">
        <v/>
      </c>
      <c r="AQ189" s="376" t="str">
        <v/>
      </c>
      <c r="AR189" s="376" t="str">
        <v/>
      </c>
      <c r="AS189" s="372" t="str">
        <v/>
      </c>
      <c r="AT189" s="379" t="str">
        <v/>
      </c>
      <c r="AU189" s="380" t="str">
        <v/>
      </c>
      <c r="AV189" s="380" t="str">
        <v/>
      </c>
      <c r="AW189" s="380" t="str">
        <v/>
      </c>
      <c r="AX189" s="380" t="str">
        <v/>
      </c>
      <c r="AY189" s="380" t="str">
        <v/>
      </c>
      <c r="AZ189" s="380"/>
      <c r="BA189" s="380"/>
      <c r="BB189" s="380" t="str">
        <v/>
      </c>
      <c r="BC189" s="380"/>
      <c r="BD189" s="380"/>
      <c r="BE189" s="380" t="str">
        <v/>
      </c>
      <c r="BF189" s="380"/>
      <c r="BG189" s="380"/>
      <c r="BH189" s="380" t="str">
        <v/>
      </c>
      <c r="BI189" s="380"/>
      <c r="BJ189" s="380"/>
      <c r="BK189" s="380" t="str">
        <v/>
      </c>
      <c r="BL189" s="380" t="str">
        <v/>
      </c>
      <c r="BM189" s="380" t="str">
        <v/>
      </c>
      <c r="BN189" s="381" t="str">
        <v/>
      </c>
      <c r="BO189" s="380" t="str">
        <v/>
      </c>
      <c r="BP189" s="380" t="str">
        <v/>
      </c>
      <c r="BQ189" s="380" t="str">
        <v/>
      </c>
      <c r="BR189" s="381" t="str">
        <v/>
      </c>
      <c r="BS189" s="380" t="str">
        <v/>
      </c>
      <c r="BT189" s="380" t="str">
        <v/>
      </c>
      <c r="BU189" s="380" t="str">
        <v/>
      </c>
      <c r="BV189" s="380" t="str">
        <v/>
      </c>
      <c r="BW189" s="380" t="str">
        <v/>
      </c>
      <c r="BX189" s="380"/>
      <c r="BY189" s="380"/>
      <c r="BZ189" s="380" t="str">
        <v/>
      </c>
      <c r="CA189" s="380"/>
      <c r="CB189" s="380"/>
      <c r="CC189" s="380" t="str">
        <v/>
      </c>
      <c r="CD189" s="380"/>
      <c r="CE189" s="380"/>
      <c r="CF189" s="380" t="str">
        <v/>
      </c>
      <c r="CG189" s="380"/>
      <c r="CH189" s="380"/>
      <c r="CI189" s="380" t="str">
        <v/>
      </c>
      <c r="CJ189" s="380" t="str">
        <v/>
      </c>
      <c r="CK189" s="380" t="str">
        <v/>
      </c>
      <c r="CL189" s="381" t="str">
        <v/>
      </c>
      <c r="CM189" s="380" t="str">
        <v/>
      </c>
      <c r="CN189" s="380" t="str">
        <v/>
      </c>
      <c r="CO189" s="380" t="str">
        <v/>
      </c>
      <c r="CP189" s="381" t="str">
        <v/>
      </c>
      <c r="CQ189" s="380" t="str">
        <v/>
      </c>
      <c r="CR189" s="380" t="str">
        <v/>
      </c>
      <c r="CS189" s="380" t="str">
        <v/>
      </c>
      <c r="CT189" s="380" t="str">
        <v/>
      </c>
      <c r="CU189" s="380" t="str">
        <v/>
      </c>
      <c r="CV189" s="380"/>
      <c r="CW189" s="380"/>
      <c r="CX189" s="380" t="str">
        <v/>
      </c>
      <c r="CY189" s="380"/>
      <c r="CZ189" s="380"/>
      <c r="DA189" s="380" t="str">
        <v/>
      </c>
      <c r="DB189" s="380"/>
      <c r="DC189" s="380"/>
      <c r="DD189" s="380" t="str">
        <v/>
      </c>
      <c r="DE189" s="380"/>
      <c r="DF189" s="380"/>
      <c r="DG189" s="380" t="str">
        <v/>
      </c>
      <c r="DH189" s="380" t="str">
        <v/>
      </c>
      <c r="DI189" s="380" t="str">
        <v/>
      </c>
      <c r="DJ189" s="381" t="str">
        <v/>
      </c>
      <c r="DK189" s="380" t="str">
        <v/>
      </c>
      <c r="DL189" s="380" t="str">
        <v/>
      </c>
      <c r="DM189" s="380" t="str">
        <v/>
      </c>
      <c r="DN189" s="381" t="str">
        <v/>
      </c>
      <c r="DO189" s="380" t="str">
        <v/>
      </c>
      <c r="DP189" s="380" t="str">
        <v/>
      </c>
      <c r="DQ189" s="380" t="str">
        <v/>
      </c>
      <c r="DR189" s="380" t="str">
        <v/>
      </c>
      <c r="DS189" s="380" t="str">
        <v/>
      </c>
      <c r="DT189" s="380"/>
      <c r="DU189" s="380"/>
      <c r="DV189" s="380" t="str">
        <v/>
      </c>
      <c r="DW189" s="380"/>
      <c r="DX189" s="380"/>
      <c r="DY189" s="380" t="str">
        <v/>
      </c>
      <c r="DZ189" s="380"/>
      <c r="EA189" s="380"/>
      <c r="EB189" s="380" t="str">
        <v/>
      </c>
      <c r="EC189" s="380"/>
      <c r="ED189" s="380"/>
      <c r="EE189" s="380" t="str">
        <v/>
      </c>
      <c r="EF189" s="380" t="str">
        <v/>
      </c>
      <c r="EG189" s="380" t="str">
        <v/>
      </c>
      <c r="EH189" s="381" t="str">
        <v/>
      </c>
      <c r="EI189" s="380" t="str">
        <v/>
      </c>
      <c r="EJ189" s="380" t="str">
        <v/>
      </c>
      <c r="EK189" s="380" t="str">
        <v/>
      </c>
      <c r="EL189" s="381" t="str">
        <v/>
      </c>
      <c r="EM189" s="382" t="str">
        <v/>
      </c>
      <c r="EN189" s="382" t="str">
        <v/>
      </c>
      <c r="EO189" s="382" t="str">
        <v/>
      </c>
    </row>
    <row r="190" spans="1:145" ht="15.6">
      <c r="A190" s="372" t="str">
        <v/>
      </c>
      <c r="B190" s="373" t="str">
        <v/>
      </c>
      <c r="C190" s="372"/>
      <c r="D190" s="374" t="str">
        <v/>
      </c>
      <c r="E190" s="374" t="str">
        <v/>
      </c>
      <c r="F190" s="374" t="str">
        <v/>
      </c>
      <c r="G190" s="375" t="str">
        <v/>
      </c>
      <c r="H190" s="375" t="str">
        <v/>
      </c>
      <c r="I190" s="375" t="str">
        <v/>
      </c>
      <c r="J190" s="375" t="str">
        <v/>
      </c>
      <c r="K190" s="375" t="str">
        <v/>
      </c>
      <c r="L190" s="375" t="str">
        <v/>
      </c>
      <c r="M190" s="372" t="str">
        <v/>
      </c>
      <c r="N190" s="372" t="str">
        <v/>
      </c>
      <c r="O190" s="372" t="str">
        <v/>
      </c>
      <c r="P190" s="372" t="str">
        <v/>
      </c>
      <c r="Q190" s="372" t="str">
        <v/>
      </c>
      <c r="R190" s="372" t="str">
        <v/>
      </c>
      <c r="S190" s="372" t="str">
        <v/>
      </c>
      <c r="T190" s="372" t="str">
        <v/>
      </c>
      <c r="U190" s="372" t="str">
        <v/>
      </c>
      <c r="V190" s="372" t="str">
        <v/>
      </c>
      <c r="W190" s="372" t="str">
        <v/>
      </c>
      <c r="X190" s="372" t="str">
        <v/>
      </c>
      <c r="Y190" s="372" t="str">
        <v/>
      </c>
      <c r="Z190" s="372" t="str">
        <v/>
      </c>
      <c r="AA190" s="372" t="str">
        <v/>
      </c>
      <c r="AB190" s="372"/>
      <c r="AC190" s="372"/>
      <c r="AD190" s="372" t="str">
        <v/>
      </c>
      <c r="AE190" s="372"/>
      <c r="AF190" s="372"/>
      <c r="AG190" s="376" t="str">
        <v/>
      </c>
      <c r="AH190" s="372"/>
      <c r="AI190" s="372"/>
      <c r="AJ190" s="372" t="str">
        <v/>
      </c>
      <c r="AK190" s="372"/>
      <c r="AL190" s="372"/>
      <c r="AM190" s="377" t="str">
        <v/>
      </c>
      <c r="AN190" s="378" t="str">
        <v/>
      </c>
      <c r="AO190" s="379" t="str">
        <v/>
      </c>
      <c r="AP190" s="379" t="str">
        <v/>
      </c>
      <c r="AQ190" s="376" t="str">
        <v/>
      </c>
      <c r="AR190" s="376" t="str">
        <v/>
      </c>
      <c r="AS190" s="372" t="str">
        <v/>
      </c>
      <c r="AT190" s="379" t="str">
        <v/>
      </c>
      <c r="AU190" s="380" t="str">
        <v/>
      </c>
      <c r="AV190" s="380" t="str">
        <v/>
      </c>
      <c r="AW190" s="380" t="str">
        <v/>
      </c>
      <c r="AX190" s="380" t="str">
        <v/>
      </c>
      <c r="AY190" s="380" t="str">
        <v/>
      </c>
      <c r="AZ190" s="380"/>
      <c r="BA190" s="380"/>
      <c r="BB190" s="380" t="str">
        <v/>
      </c>
      <c r="BC190" s="380"/>
      <c r="BD190" s="380"/>
      <c r="BE190" s="380" t="str">
        <v/>
      </c>
      <c r="BF190" s="380"/>
      <c r="BG190" s="380"/>
      <c r="BH190" s="380" t="str">
        <v/>
      </c>
      <c r="BI190" s="380"/>
      <c r="BJ190" s="380"/>
      <c r="BK190" s="380" t="str">
        <v/>
      </c>
      <c r="BL190" s="380" t="str">
        <v/>
      </c>
      <c r="BM190" s="380" t="str">
        <v/>
      </c>
      <c r="BN190" s="381" t="str">
        <v/>
      </c>
      <c r="BO190" s="380" t="str">
        <v/>
      </c>
      <c r="BP190" s="380" t="str">
        <v/>
      </c>
      <c r="BQ190" s="380" t="str">
        <v/>
      </c>
      <c r="BR190" s="381" t="str">
        <v/>
      </c>
      <c r="BS190" s="380" t="str">
        <v/>
      </c>
      <c r="BT190" s="380" t="str">
        <v/>
      </c>
      <c r="BU190" s="380" t="str">
        <v/>
      </c>
      <c r="BV190" s="380" t="str">
        <v/>
      </c>
      <c r="BW190" s="380" t="str">
        <v/>
      </c>
      <c r="BX190" s="380"/>
      <c r="BY190" s="380"/>
      <c r="BZ190" s="380" t="str">
        <v/>
      </c>
      <c r="CA190" s="380"/>
      <c r="CB190" s="380"/>
      <c r="CC190" s="380" t="str">
        <v/>
      </c>
      <c r="CD190" s="380"/>
      <c r="CE190" s="380"/>
      <c r="CF190" s="380" t="str">
        <v/>
      </c>
      <c r="CG190" s="380"/>
      <c r="CH190" s="380"/>
      <c r="CI190" s="380" t="str">
        <v/>
      </c>
      <c r="CJ190" s="380" t="str">
        <v/>
      </c>
      <c r="CK190" s="380" t="str">
        <v/>
      </c>
      <c r="CL190" s="381" t="str">
        <v/>
      </c>
      <c r="CM190" s="380" t="str">
        <v/>
      </c>
      <c r="CN190" s="380" t="str">
        <v/>
      </c>
      <c r="CO190" s="380" t="str">
        <v/>
      </c>
      <c r="CP190" s="381" t="str">
        <v/>
      </c>
      <c r="CQ190" s="380" t="str">
        <v/>
      </c>
      <c r="CR190" s="380" t="str">
        <v/>
      </c>
      <c r="CS190" s="380" t="str">
        <v/>
      </c>
      <c r="CT190" s="380" t="str">
        <v/>
      </c>
      <c r="CU190" s="380" t="str">
        <v/>
      </c>
      <c r="CV190" s="380"/>
      <c r="CW190" s="380"/>
      <c r="CX190" s="380" t="str">
        <v/>
      </c>
      <c r="CY190" s="380"/>
      <c r="CZ190" s="380"/>
      <c r="DA190" s="380" t="str">
        <v/>
      </c>
      <c r="DB190" s="380"/>
      <c r="DC190" s="380"/>
      <c r="DD190" s="380" t="str">
        <v/>
      </c>
      <c r="DE190" s="380"/>
      <c r="DF190" s="380"/>
      <c r="DG190" s="380" t="str">
        <v/>
      </c>
      <c r="DH190" s="380" t="str">
        <v/>
      </c>
      <c r="DI190" s="380" t="str">
        <v/>
      </c>
      <c r="DJ190" s="381" t="str">
        <v/>
      </c>
      <c r="DK190" s="380" t="str">
        <v/>
      </c>
      <c r="DL190" s="380" t="str">
        <v/>
      </c>
      <c r="DM190" s="380" t="str">
        <v/>
      </c>
      <c r="DN190" s="381" t="str">
        <v/>
      </c>
      <c r="DO190" s="380" t="str">
        <v/>
      </c>
      <c r="DP190" s="380" t="str">
        <v/>
      </c>
      <c r="DQ190" s="380" t="str">
        <v/>
      </c>
      <c r="DR190" s="380" t="str">
        <v/>
      </c>
      <c r="DS190" s="380" t="str">
        <v/>
      </c>
      <c r="DT190" s="380"/>
      <c r="DU190" s="380"/>
      <c r="DV190" s="380" t="str">
        <v/>
      </c>
      <c r="DW190" s="380"/>
      <c r="DX190" s="380"/>
      <c r="DY190" s="380" t="str">
        <v/>
      </c>
      <c r="DZ190" s="380"/>
      <c r="EA190" s="380"/>
      <c r="EB190" s="380" t="str">
        <v/>
      </c>
      <c r="EC190" s="380"/>
      <c r="ED190" s="380"/>
      <c r="EE190" s="380" t="str">
        <v/>
      </c>
      <c r="EF190" s="380" t="str">
        <v/>
      </c>
      <c r="EG190" s="380" t="str">
        <v/>
      </c>
      <c r="EH190" s="381" t="str">
        <v/>
      </c>
      <c r="EI190" s="380" t="str">
        <v/>
      </c>
      <c r="EJ190" s="380" t="str">
        <v/>
      </c>
      <c r="EK190" s="380" t="str">
        <v/>
      </c>
      <c r="EL190" s="381" t="str">
        <v/>
      </c>
      <c r="EM190" s="382" t="str">
        <v/>
      </c>
      <c r="EN190" s="382" t="str">
        <v/>
      </c>
      <c r="EO190" s="382" t="str">
        <v/>
      </c>
    </row>
    <row r="191" spans="1:145" ht="15.6">
      <c r="A191" s="372" t="str">
        <v/>
      </c>
      <c r="B191" s="373" t="str">
        <v/>
      </c>
      <c r="C191" s="372"/>
      <c r="D191" s="374" t="str">
        <v/>
      </c>
      <c r="E191" s="374" t="str">
        <v/>
      </c>
      <c r="F191" s="374" t="str">
        <v/>
      </c>
      <c r="G191" s="375" t="str">
        <v/>
      </c>
      <c r="H191" s="375" t="str">
        <v/>
      </c>
      <c r="I191" s="375" t="str">
        <v/>
      </c>
      <c r="J191" s="375" t="str">
        <v/>
      </c>
      <c r="K191" s="375" t="str">
        <v/>
      </c>
      <c r="L191" s="375" t="str">
        <v/>
      </c>
      <c r="M191" s="372" t="str">
        <v/>
      </c>
      <c r="N191" s="372" t="str">
        <v/>
      </c>
      <c r="O191" s="372" t="str">
        <v/>
      </c>
      <c r="P191" s="372" t="str">
        <v/>
      </c>
      <c r="Q191" s="372" t="str">
        <v/>
      </c>
      <c r="R191" s="372" t="str">
        <v/>
      </c>
      <c r="S191" s="372" t="str">
        <v/>
      </c>
      <c r="T191" s="372" t="str">
        <v/>
      </c>
      <c r="U191" s="372" t="str">
        <v/>
      </c>
      <c r="V191" s="372" t="str">
        <v/>
      </c>
      <c r="W191" s="372" t="str">
        <v/>
      </c>
      <c r="X191" s="372" t="str">
        <v/>
      </c>
      <c r="Y191" s="372" t="str">
        <v/>
      </c>
      <c r="Z191" s="372" t="str">
        <v/>
      </c>
      <c r="AA191" s="372" t="str">
        <v/>
      </c>
      <c r="AB191" s="372"/>
      <c r="AC191" s="372"/>
      <c r="AD191" s="372" t="str">
        <v/>
      </c>
      <c r="AE191" s="372"/>
      <c r="AF191" s="372"/>
      <c r="AG191" s="376" t="str">
        <v/>
      </c>
      <c r="AH191" s="372"/>
      <c r="AI191" s="372"/>
      <c r="AJ191" s="372" t="str">
        <v/>
      </c>
      <c r="AK191" s="372"/>
      <c r="AL191" s="372"/>
      <c r="AM191" s="377" t="str">
        <v/>
      </c>
      <c r="AN191" s="378" t="str">
        <v/>
      </c>
      <c r="AO191" s="379" t="str">
        <v/>
      </c>
      <c r="AP191" s="379" t="str">
        <v/>
      </c>
      <c r="AQ191" s="376" t="str">
        <v/>
      </c>
      <c r="AR191" s="376" t="str">
        <v/>
      </c>
      <c r="AS191" s="372" t="str">
        <v/>
      </c>
      <c r="AT191" s="379" t="str">
        <v/>
      </c>
      <c r="AU191" s="380" t="str">
        <v/>
      </c>
      <c r="AV191" s="380" t="str">
        <v/>
      </c>
      <c r="AW191" s="380" t="str">
        <v/>
      </c>
      <c r="AX191" s="380" t="str">
        <v/>
      </c>
      <c r="AY191" s="380" t="str">
        <v/>
      </c>
      <c r="AZ191" s="380"/>
      <c r="BA191" s="380"/>
      <c r="BB191" s="380" t="str">
        <v/>
      </c>
      <c r="BC191" s="380"/>
      <c r="BD191" s="380"/>
      <c r="BE191" s="380" t="str">
        <v/>
      </c>
      <c r="BF191" s="380"/>
      <c r="BG191" s="380"/>
      <c r="BH191" s="380" t="str">
        <v/>
      </c>
      <c r="BI191" s="380"/>
      <c r="BJ191" s="380"/>
      <c r="BK191" s="380" t="str">
        <v/>
      </c>
      <c r="BL191" s="380" t="str">
        <v/>
      </c>
      <c r="BM191" s="380" t="str">
        <v/>
      </c>
      <c r="BN191" s="381" t="str">
        <v/>
      </c>
      <c r="BO191" s="380" t="str">
        <v/>
      </c>
      <c r="BP191" s="380" t="str">
        <v/>
      </c>
      <c r="BQ191" s="380" t="str">
        <v/>
      </c>
      <c r="BR191" s="381" t="str">
        <v/>
      </c>
      <c r="BS191" s="380" t="str">
        <v/>
      </c>
      <c r="BT191" s="380" t="str">
        <v/>
      </c>
      <c r="BU191" s="380" t="str">
        <v/>
      </c>
      <c r="BV191" s="380" t="str">
        <v/>
      </c>
      <c r="BW191" s="380" t="str">
        <v/>
      </c>
      <c r="BX191" s="380"/>
      <c r="BY191" s="380"/>
      <c r="BZ191" s="380" t="str">
        <v/>
      </c>
      <c r="CA191" s="380"/>
      <c r="CB191" s="380"/>
      <c r="CC191" s="380" t="str">
        <v/>
      </c>
      <c r="CD191" s="380"/>
      <c r="CE191" s="380"/>
      <c r="CF191" s="380" t="str">
        <v/>
      </c>
      <c r="CG191" s="380"/>
      <c r="CH191" s="380"/>
      <c r="CI191" s="380" t="str">
        <v/>
      </c>
      <c r="CJ191" s="380" t="str">
        <v/>
      </c>
      <c r="CK191" s="380" t="str">
        <v/>
      </c>
      <c r="CL191" s="381" t="str">
        <v/>
      </c>
      <c r="CM191" s="380" t="str">
        <v/>
      </c>
      <c r="CN191" s="380" t="str">
        <v/>
      </c>
      <c r="CO191" s="380" t="str">
        <v/>
      </c>
      <c r="CP191" s="381" t="str">
        <v/>
      </c>
      <c r="CQ191" s="380" t="str">
        <v/>
      </c>
      <c r="CR191" s="380" t="str">
        <v/>
      </c>
      <c r="CS191" s="380" t="str">
        <v/>
      </c>
      <c r="CT191" s="380" t="str">
        <v/>
      </c>
      <c r="CU191" s="380" t="str">
        <v/>
      </c>
      <c r="CV191" s="380"/>
      <c r="CW191" s="380"/>
      <c r="CX191" s="380" t="str">
        <v/>
      </c>
      <c r="CY191" s="380"/>
      <c r="CZ191" s="380"/>
      <c r="DA191" s="380" t="str">
        <v/>
      </c>
      <c r="DB191" s="380"/>
      <c r="DC191" s="380"/>
      <c r="DD191" s="380" t="str">
        <v/>
      </c>
      <c r="DE191" s="380"/>
      <c r="DF191" s="380"/>
      <c r="DG191" s="380" t="str">
        <v/>
      </c>
      <c r="DH191" s="380" t="str">
        <v/>
      </c>
      <c r="DI191" s="380" t="str">
        <v/>
      </c>
      <c r="DJ191" s="381" t="str">
        <v/>
      </c>
      <c r="DK191" s="380" t="str">
        <v/>
      </c>
      <c r="DL191" s="380" t="str">
        <v/>
      </c>
      <c r="DM191" s="380" t="str">
        <v/>
      </c>
      <c r="DN191" s="381" t="str">
        <v/>
      </c>
      <c r="DO191" s="380" t="str">
        <v/>
      </c>
      <c r="DP191" s="380" t="str">
        <v/>
      </c>
      <c r="DQ191" s="380" t="str">
        <v/>
      </c>
      <c r="DR191" s="380" t="str">
        <v/>
      </c>
      <c r="DS191" s="380" t="str">
        <v/>
      </c>
      <c r="DT191" s="380"/>
      <c r="DU191" s="380"/>
      <c r="DV191" s="380" t="str">
        <v/>
      </c>
      <c r="DW191" s="380"/>
      <c r="DX191" s="380"/>
      <c r="DY191" s="380" t="str">
        <v/>
      </c>
      <c r="DZ191" s="380"/>
      <c r="EA191" s="380"/>
      <c r="EB191" s="380" t="str">
        <v/>
      </c>
      <c r="EC191" s="380"/>
      <c r="ED191" s="380"/>
      <c r="EE191" s="380" t="str">
        <v/>
      </c>
      <c r="EF191" s="380" t="str">
        <v/>
      </c>
      <c r="EG191" s="380" t="str">
        <v/>
      </c>
      <c r="EH191" s="381" t="str">
        <v/>
      </c>
      <c r="EI191" s="380" t="str">
        <v/>
      </c>
      <c r="EJ191" s="380" t="str">
        <v/>
      </c>
      <c r="EK191" s="380" t="str">
        <v/>
      </c>
      <c r="EL191" s="381" t="str">
        <v/>
      </c>
      <c r="EM191" s="382" t="str">
        <v/>
      </c>
      <c r="EN191" s="382" t="str">
        <v/>
      </c>
      <c r="EO191" s="382" t="str">
        <v/>
      </c>
    </row>
    <row r="192" spans="1:145" ht="15.6">
      <c r="A192" s="372" t="str">
        <v/>
      </c>
      <c r="B192" s="373" t="str">
        <v/>
      </c>
      <c r="C192" s="372"/>
      <c r="D192" s="374" t="str">
        <v/>
      </c>
      <c r="E192" s="374" t="str">
        <v/>
      </c>
      <c r="F192" s="374" t="str">
        <v/>
      </c>
      <c r="G192" s="375" t="str">
        <v/>
      </c>
      <c r="H192" s="375" t="str">
        <v/>
      </c>
      <c r="I192" s="375" t="str">
        <v/>
      </c>
      <c r="J192" s="375" t="str">
        <v/>
      </c>
      <c r="K192" s="375" t="str">
        <v/>
      </c>
      <c r="L192" s="375" t="str">
        <v/>
      </c>
      <c r="M192" s="372" t="str">
        <v/>
      </c>
      <c r="N192" s="372" t="str">
        <v/>
      </c>
      <c r="O192" s="372" t="str">
        <v/>
      </c>
      <c r="P192" s="372" t="str">
        <v/>
      </c>
      <c r="Q192" s="372" t="str">
        <v/>
      </c>
      <c r="R192" s="372" t="str">
        <v/>
      </c>
      <c r="S192" s="372" t="str">
        <v/>
      </c>
      <c r="T192" s="372" t="str">
        <v/>
      </c>
      <c r="U192" s="372" t="str">
        <v/>
      </c>
      <c r="V192" s="372" t="str">
        <v/>
      </c>
      <c r="W192" s="372" t="str">
        <v/>
      </c>
      <c r="X192" s="372" t="str">
        <v/>
      </c>
      <c r="Y192" s="372" t="str">
        <v/>
      </c>
      <c r="Z192" s="372" t="str">
        <v/>
      </c>
      <c r="AA192" s="372" t="str">
        <v/>
      </c>
      <c r="AB192" s="372"/>
      <c r="AC192" s="372"/>
      <c r="AD192" s="372" t="str">
        <v/>
      </c>
      <c r="AE192" s="372"/>
      <c r="AF192" s="372"/>
      <c r="AG192" s="376" t="str">
        <v/>
      </c>
      <c r="AH192" s="372"/>
      <c r="AI192" s="372"/>
      <c r="AJ192" s="372" t="str">
        <v/>
      </c>
      <c r="AK192" s="372"/>
      <c r="AL192" s="372"/>
      <c r="AM192" s="377" t="str">
        <v/>
      </c>
      <c r="AN192" s="378" t="str">
        <v/>
      </c>
      <c r="AO192" s="379" t="str">
        <v/>
      </c>
      <c r="AP192" s="379" t="str">
        <v/>
      </c>
      <c r="AQ192" s="376" t="str">
        <v/>
      </c>
      <c r="AR192" s="376" t="str">
        <v/>
      </c>
      <c r="AS192" s="372" t="str">
        <v/>
      </c>
      <c r="AT192" s="379" t="str">
        <v/>
      </c>
      <c r="AU192" s="380" t="str">
        <v/>
      </c>
      <c r="AV192" s="380" t="str">
        <v/>
      </c>
      <c r="AW192" s="380" t="str">
        <v/>
      </c>
      <c r="AX192" s="380" t="str">
        <v/>
      </c>
      <c r="AY192" s="380" t="str">
        <v/>
      </c>
      <c r="AZ192" s="380"/>
      <c r="BA192" s="380"/>
      <c r="BB192" s="380" t="str">
        <v/>
      </c>
      <c r="BC192" s="380"/>
      <c r="BD192" s="380"/>
      <c r="BE192" s="380" t="str">
        <v/>
      </c>
      <c r="BF192" s="380"/>
      <c r="BG192" s="380"/>
      <c r="BH192" s="380" t="str">
        <v/>
      </c>
      <c r="BI192" s="380"/>
      <c r="BJ192" s="380"/>
      <c r="BK192" s="380" t="str">
        <v/>
      </c>
      <c r="BL192" s="380" t="str">
        <v/>
      </c>
      <c r="BM192" s="380" t="str">
        <v/>
      </c>
      <c r="BN192" s="381" t="str">
        <v/>
      </c>
      <c r="BO192" s="380" t="str">
        <v/>
      </c>
      <c r="BP192" s="380" t="str">
        <v/>
      </c>
      <c r="BQ192" s="380" t="str">
        <v/>
      </c>
      <c r="BR192" s="381" t="str">
        <v/>
      </c>
      <c r="BS192" s="380" t="str">
        <v/>
      </c>
      <c r="BT192" s="380" t="str">
        <v/>
      </c>
      <c r="BU192" s="380" t="str">
        <v/>
      </c>
      <c r="BV192" s="380" t="str">
        <v/>
      </c>
      <c r="BW192" s="380" t="str">
        <v/>
      </c>
      <c r="BX192" s="380"/>
      <c r="BY192" s="380"/>
      <c r="BZ192" s="380" t="str">
        <v/>
      </c>
      <c r="CA192" s="380"/>
      <c r="CB192" s="380"/>
      <c r="CC192" s="380" t="str">
        <v/>
      </c>
      <c r="CD192" s="380"/>
      <c r="CE192" s="380"/>
      <c r="CF192" s="380" t="str">
        <v/>
      </c>
      <c r="CG192" s="380"/>
      <c r="CH192" s="380"/>
      <c r="CI192" s="380" t="str">
        <v/>
      </c>
      <c r="CJ192" s="380" t="str">
        <v/>
      </c>
      <c r="CK192" s="380" t="str">
        <v/>
      </c>
      <c r="CL192" s="381" t="str">
        <v/>
      </c>
      <c r="CM192" s="380" t="str">
        <v/>
      </c>
      <c r="CN192" s="380" t="str">
        <v/>
      </c>
      <c r="CO192" s="380" t="str">
        <v/>
      </c>
      <c r="CP192" s="381" t="str">
        <v/>
      </c>
      <c r="CQ192" s="380" t="str">
        <v/>
      </c>
      <c r="CR192" s="380" t="str">
        <v/>
      </c>
      <c r="CS192" s="380" t="str">
        <v/>
      </c>
      <c r="CT192" s="380" t="str">
        <v/>
      </c>
      <c r="CU192" s="380" t="str">
        <v/>
      </c>
      <c r="CV192" s="380"/>
      <c r="CW192" s="380"/>
      <c r="CX192" s="380" t="str">
        <v/>
      </c>
      <c r="CY192" s="380"/>
      <c r="CZ192" s="380"/>
      <c r="DA192" s="380" t="str">
        <v/>
      </c>
      <c r="DB192" s="380"/>
      <c r="DC192" s="380"/>
      <c r="DD192" s="380" t="str">
        <v/>
      </c>
      <c r="DE192" s="380"/>
      <c r="DF192" s="380"/>
      <c r="DG192" s="380" t="str">
        <v/>
      </c>
      <c r="DH192" s="380" t="str">
        <v/>
      </c>
      <c r="DI192" s="380" t="str">
        <v/>
      </c>
      <c r="DJ192" s="381" t="str">
        <v/>
      </c>
      <c r="DK192" s="380" t="str">
        <v/>
      </c>
      <c r="DL192" s="380" t="str">
        <v/>
      </c>
      <c r="DM192" s="380" t="str">
        <v/>
      </c>
      <c r="DN192" s="381" t="str">
        <v/>
      </c>
      <c r="DO192" s="380" t="str">
        <v/>
      </c>
      <c r="DP192" s="380" t="str">
        <v/>
      </c>
      <c r="DQ192" s="380" t="str">
        <v/>
      </c>
      <c r="DR192" s="380" t="str">
        <v/>
      </c>
      <c r="DS192" s="380" t="str">
        <v/>
      </c>
      <c r="DT192" s="380"/>
      <c r="DU192" s="380"/>
      <c r="DV192" s="380" t="str">
        <v/>
      </c>
      <c r="DW192" s="380"/>
      <c r="DX192" s="380"/>
      <c r="DY192" s="380" t="str">
        <v/>
      </c>
      <c r="DZ192" s="380"/>
      <c r="EA192" s="380"/>
      <c r="EB192" s="380" t="str">
        <v/>
      </c>
      <c r="EC192" s="380"/>
      <c r="ED192" s="380"/>
      <c r="EE192" s="380" t="str">
        <v/>
      </c>
      <c r="EF192" s="380" t="str">
        <v/>
      </c>
      <c r="EG192" s="380" t="str">
        <v/>
      </c>
      <c r="EH192" s="381" t="str">
        <v/>
      </c>
      <c r="EI192" s="380" t="str">
        <v/>
      </c>
      <c r="EJ192" s="380" t="str">
        <v/>
      </c>
      <c r="EK192" s="380" t="str">
        <v/>
      </c>
      <c r="EL192" s="381" t="str">
        <v/>
      </c>
      <c r="EM192" s="382" t="str">
        <v/>
      </c>
      <c r="EN192" s="382" t="str">
        <v/>
      </c>
      <c r="EO192" s="382" t="str">
        <v/>
      </c>
    </row>
    <row r="193" spans="1:145" ht="15.6">
      <c r="A193" s="372" t="str">
        <v/>
      </c>
      <c r="B193" s="373" t="str">
        <v/>
      </c>
      <c r="C193" s="372"/>
      <c r="D193" s="374" t="str">
        <v/>
      </c>
      <c r="E193" s="374" t="str">
        <v/>
      </c>
      <c r="F193" s="374" t="str">
        <v/>
      </c>
      <c r="G193" s="375" t="str">
        <v/>
      </c>
      <c r="H193" s="375" t="str">
        <v/>
      </c>
      <c r="I193" s="375" t="str">
        <v/>
      </c>
      <c r="J193" s="375" t="str">
        <v/>
      </c>
      <c r="K193" s="375" t="str">
        <v/>
      </c>
      <c r="L193" s="375" t="str">
        <v/>
      </c>
      <c r="M193" s="372" t="str">
        <v/>
      </c>
      <c r="N193" s="372" t="str">
        <v/>
      </c>
      <c r="O193" s="372" t="str">
        <v/>
      </c>
      <c r="P193" s="372" t="str">
        <v/>
      </c>
      <c r="Q193" s="372" t="str">
        <v/>
      </c>
      <c r="R193" s="372" t="str">
        <v/>
      </c>
      <c r="S193" s="372" t="str">
        <v/>
      </c>
      <c r="T193" s="372" t="str">
        <v/>
      </c>
      <c r="U193" s="372" t="str">
        <v/>
      </c>
      <c r="V193" s="372" t="str">
        <v/>
      </c>
      <c r="W193" s="372" t="str">
        <v/>
      </c>
      <c r="X193" s="372" t="str">
        <v/>
      </c>
      <c r="Y193" s="372" t="str">
        <v/>
      </c>
      <c r="Z193" s="372" t="str">
        <v/>
      </c>
      <c r="AA193" s="372" t="str">
        <v/>
      </c>
      <c r="AB193" s="372"/>
      <c r="AC193" s="372"/>
      <c r="AD193" s="372" t="str">
        <v/>
      </c>
      <c r="AE193" s="372"/>
      <c r="AF193" s="372"/>
      <c r="AG193" s="376" t="str">
        <v/>
      </c>
      <c r="AH193" s="372"/>
      <c r="AI193" s="372"/>
      <c r="AJ193" s="372" t="str">
        <v/>
      </c>
      <c r="AK193" s="372"/>
      <c r="AL193" s="372"/>
      <c r="AM193" s="377" t="str">
        <v/>
      </c>
      <c r="AN193" s="378" t="str">
        <v/>
      </c>
      <c r="AO193" s="379" t="str">
        <v/>
      </c>
      <c r="AP193" s="379" t="str">
        <v/>
      </c>
      <c r="AQ193" s="376" t="str">
        <v/>
      </c>
      <c r="AR193" s="376" t="str">
        <v/>
      </c>
      <c r="AS193" s="372" t="str">
        <v/>
      </c>
      <c r="AT193" s="379" t="str">
        <v/>
      </c>
      <c r="AU193" s="380" t="str">
        <v/>
      </c>
      <c r="AV193" s="380" t="str">
        <v/>
      </c>
      <c r="AW193" s="380" t="str">
        <v/>
      </c>
      <c r="AX193" s="380" t="str">
        <v/>
      </c>
      <c r="AY193" s="380" t="str">
        <v/>
      </c>
      <c r="AZ193" s="380"/>
      <c r="BA193" s="380"/>
      <c r="BB193" s="380" t="str">
        <v/>
      </c>
      <c r="BC193" s="380"/>
      <c r="BD193" s="380"/>
      <c r="BE193" s="380" t="str">
        <v/>
      </c>
      <c r="BF193" s="380"/>
      <c r="BG193" s="380"/>
      <c r="BH193" s="380" t="str">
        <v/>
      </c>
      <c r="BI193" s="380"/>
      <c r="BJ193" s="380"/>
      <c r="BK193" s="380" t="str">
        <v/>
      </c>
      <c r="BL193" s="380" t="str">
        <v/>
      </c>
      <c r="BM193" s="380" t="str">
        <v/>
      </c>
      <c r="BN193" s="381" t="str">
        <v/>
      </c>
      <c r="BO193" s="380" t="str">
        <v/>
      </c>
      <c r="BP193" s="380" t="str">
        <v/>
      </c>
      <c r="BQ193" s="380" t="str">
        <v/>
      </c>
      <c r="BR193" s="381" t="str">
        <v/>
      </c>
      <c r="BS193" s="380" t="str">
        <v/>
      </c>
      <c r="BT193" s="380" t="str">
        <v/>
      </c>
      <c r="BU193" s="380" t="str">
        <v/>
      </c>
      <c r="BV193" s="380" t="str">
        <v/>
      </c>
      <c r="BW193" s="380" t="str">
        <v/>
      </c>
      <c r="BX193" s="380"/>
      <c r="BY193" s="380"/>
      <c r="BZ193" s="380" t="str">
        <v/>
      </c>
      <c r="CA193" s="380"/>
      <c r="CB193" s="380"/>
      <c r="CC193" s="380" t="str">
        <v/>
      </c>
      <c r="CD193" s="380"/>
      <c r="CE193" s="380"/>
      <c r="CF193" s="380" t="str">
        <v/>
      </c>
      <c r="CG193" s="380"/>
      <c r="CH193" s="380"/>
      <c r="CI193" s="380" t="str">
        <v/>
      </c>
      <c r="CJ193" s="380" t="str">
        <v/>
      </c>
      <c r="CK193" s="380" t="str">
        <v/>
      </c>
      <c r="CL193" s="381" t="str">
        <v/>
      </c>
      <c r="CM193" s="380" t="str">
        <v/>
      </c>
      <c r="CN193" s="380" t="str">
        <v/>
      </c>
      <c r="CO193" s="380" t="str">
        <v/>
      </c>
      <c r="CP193" s="381" t="str">
        <v/>
      </c>
      <c r="CQ193" s="380" t="str">
        <v/>
      </c>
      <c r="CR193" s="380" t="str">
        <v/>
      </c>
      <c r="CS193" s="380" t="str">
        <v/>
      </c>
      <c r="CT193" s="380" t="str">
        <v/>
      </c>
      <c r="CU193" s="380" t="str">
        <v/>
      </c>
      <c r="CV193" s="380"/>
      <c r="CW193" s="380"/>
      <c r="CX193" s="380" t="str">
        <v/>
      </c>
      <c r="CY193" s="380"/>
      <c r="CZ193" s="380"/>
      <c r="DA193" s="380" t="str">
        <v/>
      </c>
      <c r="DB193" s="380"/>
      <c r="DC193" s="380"/>
      <c r="DD193" s="380" t="str">
        <v/>
      </c>
      <c r="DE193" s="380"/>
      <c r="DF193" s="380"/>
      <c r="DG193" s="380" t="str">
        <v/>
      </c>
      <c r="DH193" s="380" t="str">
        <v/>
      </c>
      <c r="DI193" s="380" t="str">
        <v/>
      </c>
      <c r="DJ193" s="381" t="str">
        <v/>
      </c>
      <c r="DK193" s="380" t="str">
        <v/>
      </c>
      <c r="DL193" s="380" t="str">
        <v/>
      </c>
      <c r="DM193" s="380" t="str">
        <v/>
      </c>
      <c r="DN193" s="381" t="str">
        <v/>
      </c>
      <c r="DO193" s="380" t="str">
        <v/>
      </c>
      <c r="DP193" s="380" t="str">
        <v/>
      </c>
      <c r="DQ193" s="380" t="str">
        <v/>
      </c>
      <c r="DR193" s="380" t="str">
        <v/>
      </c>
      <c r="DS193" s="380" t="str">
        <v/>
      </c>
      <c r="DT193" s="380"/>
      <c r="DU193" s="380"/>
      <c r="DV193" s="380" t="str">
        <v/>
      </c>
      <c r="DW193" s="380"/>
      <c r="DX193" s="380"/>
      <c r="DY193" s="380" t="str">
        <v/>
      </c>
      <c r="DZ193" s="380"/>
      <c r="EA193" s="380"/>
      <c r="EB193" s="380" t="str">
        <v/>
      </c>
      <c r="EC193" s="380"/>
      <c r="ED193" s="380"/>
      <c r="EE193" s="380" t="str">
        <v/>
      </c>
      <c r="EF193" s="380" t="str">
        <v/>
      </c>
      <c r="EG193" s="380" t="str">
        <v/>
      </c>
      <c r="EH193" s="381" t="str">
        <v/>
      </c>
      <c r="EI193" s="380" t="str">
        <v/>
      </c>
      <c r="EJ193" s="380" t="str">
        <v/>
      </c>
      <c r="EK193" s="380" t="str">
        <v/>
      </c>
      <c r="EL193" s="381" t="str">
        <v/>
      </c>
      <c r="EM193" s="382" t="str">
        <v/>
      </c>
      <c r="EN193" s="382" t="str">
        <v/>
      </c>
      <c r="EO193" s="382" t="str">
        <v/>
      </c>
    </row>
    <row r="194" spans="1:145" ht="15.6">
      <c r="A194" s="372" t="str">
        <v/>
      </c>
      <c r="B194" s="373" t="str">
        <v/>
      </c>
      <c r="C194" s="372"/>
      <c r="D194" s="374" t="str">
        <v/>
      </c>
      <c r="E194" s="374" t="str">
        <v/>
      </c>
      <c r="F194" s="374" t="str">
        <v/>
      </c>
      <c r="G194" s="375" t="str">
        <v/>
      </c>
      <c r="H194" s="375" t="str">
        <v/>
      </c>
      <c r="I194" s="375" t="str">
        <v/>
      </c>
      <c r="J194" s="375" t="str">
        <v/>
      </c>
      <c r="K194" s="375" t="str">
        <v/>
      </c>
      <c r="L194" s="375" t="str">
        <v/>
      </c>
      <c r="M194" s="372" t="str">
        <v/>
      </c>
      <c r="N194" s="372" t="str">
        <v/>
      </c>
      <c r="O194" s="372" t="str">
        <v/>
      </c>
      <c r="P194" s="372" t="str">
        <v/>
      </c>
      <c r="Q194" s="372" t="str">
        <v/>
      </c>
      <c r="R194" s="372" t="str">
        <v/>
      </c>
      <c r="S194" s="372" t="str">
        <v/>
      </c>
      <c r="T194" s="372" t="str">
        <v/>
      </c>
      <c r="U194" s="372" t="str">
        <v/>
      </c>
      <c r="V194" s="372" t="str">
        <v/>
      </c>
      <c r="W194" s="372" t="str">
        <v/>
      </c>
      <c r="X194" s="372" t="str">
        <v/>
      </c>
      <c r="Y194" s="372" t="str">
        <v/>
      </c>
      <c r="Z194" s="372" t="str">
        <v/>
      </c>
      <c r="AA194" s="372" t="str">
        <v/>
      </c>
      <c r="AB194" s="372"/>
      <c r="AC194" s="372"/>
      <c r="AD194" s="372" t="str">
        <v/>
      </c>
      <c r="AE194" s="372"/>
      <c r="AF194" s="372"/>
      <c r="AG194" s="376" t="str">
        <v/>
      </c>
      <c r="AH194" s="372"/>
      <c r="AI194" s="372"/>
      <c r="AJ194" s="372" t="str">
        <v/>
      </c>
      <c r="AK194" s="372"/>
      <c r="AL194" s="372"/>
      <c r="AM194" s="377" t="str">
        <v/>
      </c>
      <c r="AN194" s="378" t="str">
        <v/>
      </c>
      <c r="AO194" s="379" t="str">
        <v/>
      </c>
      <c r="AP194" s="379" t="str">
        <v/>
      </c>
      <c r="AQ194" s="376" t="str">
        <v/>
      </c>
      <c r="AR194" s="376" t="str">
        <v/>
      </c>
      <c r="AS194" s="372" t="str">
        <v/>
      </c>
      <c r="AT194" s="379" t="str">
        <v/>
      </c>
      <c r="AU194" s="380" t="str">
        <v/>
      </c>
      <c r="AV194" s="380" t="str">
        <v/>
      </c>
      <c r="AW194" s="380" t="str">
        <v/>
      </c>
      <c r="AX194" s="380" t="str">
        <v/>
      </c>
      <c r="AY194" s="380" t="str">
        <v/>
      </c>
      <c r="AZ194" s="380"/>
      <c r="BA194" s="380"/>
      <c r="BB194" s="380" t="str">
        <v/>
      </c>
      <c r="BC194" s="380"/>
      <c r="BD194" s="380"/>
      <c r="BE194" s="380" t="str">
        <v/>
      </c>
      <c r="BF194" s="380"/>
      <c r="BG194" s="380"/>
      <c r="BH194" s="380" t="str">
        <v/>
      </c>
      <c r="BI194" s="380"/>
      <c r="BJ194" s="380"/>
      <c r="BK194" s="380" t="str">
        <v/>
      </c>
      <c r="BL194" s="380" t="str">
        <v/>
      </c>
      <c r="BM194" s="380" t="str">
        <v/>
      </c>
      <c r="BN194" s="381" t="str">
        <v/>
      </c>
      <c r="BO194" s="380" t="str">
        <v/>
      </c>
      <c r="BP194" s="380" t="str">
        <v/>
      </c>
      <c r="BQ194" s="380" t="str">
        <v/>
      </c>
      <c r="BR194" s="381" t="str">
        <v/>
      </c>
      <c r="BS194" s="380" t="str">
        <v/>
      </c>
      <c r="BT194" s="380" t="str">
        <v/>
      </c>
      <c r="BU194" s="380" t="str">
        <v/>
      </c>
      <c r="BV194" s="380" t="str">
        <v/>
      </c>
      <c r="BW194" s="380" t="str">
        <v/>
      </c>
      <c r="BX194" s="380"/>
      <c r="BY194" s="380"/>
      <c r="BZ194" s="380" t="str">
        <v/>
      </c>
      <c r="CA194" s="380"/>
      <c r="CB194" s="380"/>
      <c r="CC194" s="380" t="str">
        <v/>
      </c>
      <c r="CD194" s="380"/>
      <c r="CE194" s="380"/>
      <c r="CF194" s="380" t="str">
        <v/>
      </c>
      <c r="CG194" s="380"/>
      <c r="CH194" s="380"/>
      <c r="CI194" s="380" t="str">
        <v/>
      </c>
      <c r="CJ194" s="380" t="str">
        <v/>
      </c>
      <c r="CK194" s="380" t="str">
        <v/>
      </c>
      <c r="CL194" s="381" t="str">
        <v/>
      </c>
      <c r="CM194" s="380" t="str">
        <v/>
      </c>
      <c r="CN194" s="380" t="str">
        <v/>
      </c>
      <c r="CO194" s="380" t="str">
        <v/>
      </c>
      <c r="CP194" s="381" t="str">
        <v/>
      </c>
      <c r="CQ194" s="380" t="str">
        <v/>
      </c>
      <c r="CR194" s="380" t="str">
        <v/>
      </c>
      <c r="CS194" s="380" t="str">
        <v/>
      </c>
      <c r="CT194" s="380" t="str">
        <v/>
      </c>
      <c r="CU194" s="380" t="str">
        <v/>
      </c>
      <c r="CV194" s="380"/>
      <c r="CW194" s="380"/>
      <c r="CX194" s="380" t="str">
        <v/>
      </c>
      <c r="CY194" s="380"/>
      <c r="CZ194" s="380"/>
      <c r="DA194" s="380" t="str">
        <v/>
      </c>
      <c r="DB194" s="380"/>
      <c r="DC194" s="380"/>
      <c r="DD194" s="380" t="str">
        <v/>
      </c>
      <c r="DE194" s="380"/>
      <c r="DF194" s="380"/>
      <c r="DG194" s="380" t="str">
        <v/>
      </c>
      <c r="DH194" s="380" t="str">
        <v/>
      </c>
      <c r="DI194" s="380" t="str">
        <v/>
      </c>
      <c r="DJ194" s="381" t="str">
        <v/>
      </c>
      <c r="DK194" s="380" t="str">
        <v/>
      </c>
      <c r="DL194" s="380" t="str">
        <v/>
      </c>
      <c r="DM194" s="380" t="str">
        <v/>
      </c>
      <c r="DN194" s="381" t="str">
        <v/>
      </c>
      <c r="DO194" s="380" t="str">
        <v/>
      </c>
      <c r="DP194" s="380" t="str">
        <v/>
      </c>
      <c r="DQ194" s="380" t="str">
        <v/>
      </c>
      <c r="DR194" s="380" t="str">
        <v/>
      </c>
      <c r="DS194" s="380" t="str">
        <v/>
      </c>
      <c r="DT194" s="380"/>
      <c r="DU194" s="380"/>
      <c r="DV194" s="380" t="str">
        <v/>
      </c>
      <c r="DW194" s="380"/>
      <c r="DX194" s="380"/>
      <c r="DY194" s="380" t="str">
        <v/>
      </c>
      <c r="DZ194" s="380"/>
      <c r="EA194" s="380"/>
      <c r="EB194" s="380" t="str">
        <v/>
      </c>
      <c r="EC194" s="380"/>
      <c r="ED194" s="380"/>
      <c r="EE194" s="380" t="str">
        <v/>
      </c>
      <c r="EF194" s="380" t="str">
        <v/>
      </c>
      <c r="EG194" s="380" t="str">
        <v/>
      </c>
      <c r="EH194" s="381" t="str">
        <v/>
      </c>
      <c r="EI194" s="380" t="str">
        <v/>
      </c>
      <c r="EJ194" s="380" t="str">
        <v/>
      </c>
      <c r="EK194" s="380" t="str">
        <v/>
      </c>
      <c r="EL194" s="381" t="str">
        <v/>
      </c>
      <c r="EM194" s="382" t="str">
        <v/>
      </c>
      <c r="EN194" s="382" t="str">
        <v/>
      </c>
      <c r="EO194" s="382" t="str">
        <v/>
      </c>
    </row>
    <row r="195" spans="1:145" ht="15.6">
      <c r="A195" s="372" t="str">
        <v/>
      </c>
      <c r="B195" s="373" t="str">
        <v/>
      </c>
      <c r="C195" s="372"/>
      <c r="D195" s="374" t="str">
        <v/>
      </c>
      <c r="E195" s="374" t="str">
        <v/>
      </c>
      <c r="F195" s="374" t="str">
        <v/>
      </c>
      <c r="G195" s="375" t="str">
        <v/>
      </c>
      <c r="H195" s="375" t="str">
        <v/>
      </c>
      <c r="I195" s="375" t="str">
        <v/>
      </c>
      <c r="J195" s="375" t="str">
        <v/>
      </c>
      <c r="K195" s="375" t="str">
        <v/>
      </c>
      <c r="L195" s="375" t="str">
        <v/>
      </c>
      <c r="M195" s="372" t="str">
        <v/>
      </c>
      <c r="N195" s="372" t="str">
        <v/>
      </c>
      <c r="O195" s="372" t="str">
        <v/>
      </c>
      <c r="P195" s="372" t="str">
        <v/>
      </c>
      <c r="Q195" s="372" t="str">
        <v/>
      </c>
      <c r="R195" s="372" t="str">
        <v/>
      </c>
      <c r="S195" s="372" t="str">
        <v/>
      </c>
      <c r="T195" s="372" t="str">
        <v/>
      </c>
      <c r="U195" s="372" t="str">
        <v/>
      </c>
      <c r="V195" s="372" t="str">
        <v/>
      </c>
      <c r="W195" s="372" t="str">
        <v/>
      </c>
      <c r="X195" s="372" t="str">
        <v/>
      </c>
      <c r="Y195" s="372" t="str">
        <v/>
      </c>
      <c r="Z195" s="372" t="str">
        <v/>
      </c>
      <c r="AA195" s="372" t="str">
        <v/>
      </c>
      <c r="AB195" s="372"/>
      <c r="AC195" s="372"/>
      <c r="AD195" s="372" t="str">
        <v/>
      </c>
      <c r="AE195" s="372"/>
      <c r="AF195" s="372"/>
      <c r="AG195" s="376" t="str">
        <v/>
      </c>
      <c r="AH195" s="372"/>
      <c r="AI195" s="372"/>
      <c r="AJ195" s="372" t="str">
        <v/>
      </c>
      <c r="AK195" s="372"/>
      <c r="AL195" s="372"/>
      <c r="AM195" s="377" t="str">
        <v/>
      </c>
      <c r="AN195" s="378" t="str">
        <v/>
      </c>
      <c r="AO195" s="379" t="str">
        <v/>
      </c>
      <c r="AP195" s="379" t="str">
        <v/>
      </c>
      <c r="AQ195" s="376" t="str">
        <v/>
      </c>
      <c r="AR195" s="376" t="str">
        <v/>
      </c>
      <c r="AS195" s="372" t="str">
        <v/>
      </c>
      <c r="AT195" s="379" t="str">
        <v/>
      </c>
      <c r="AU195" s="380" t="str">
        <v/>
      </c>
      <c r="AV195" s="380" t="str">
        <v/>
      </c>
      <c r="AW195" s="380" t="str">
        <v/>
      </c>
      <c r="AX195" s="380" t="str">
        <v/>
      </c>
      <c r="AY195" s="380" t="str">
        <v/>
      </c>
      <c r="AZ195" s="380"/>
      <c r="BA195" s="380"/>
      <c r="BB195" s="380" t="str">
        <v/>
      </c>
      <c r="BC195" s="380"/>
      <c r="BD195" s="380"/>
      <c r="BE195" s="380" t="str">
        <v/>
      </c>
      <c r="BF195" s="380"/>
      <c r="BG195" s="380"/>
      <c r="BH195" s="380" t="str">
        <v/>
      </c>
      <c r="BI195" s="380"/>
      <c r="BJ195" s="380"/>
      <c r="BK195" s="380" t="str">
        <v/>
      </c>
      <c r="BL195" s="380" t="str">
        <v/>
      </c>
      <c r="BM195" s="380" t="str">
        <v/>
      </c>
      <c r="BN195" s="381" t="str">
        <v/>
      </c>
      <c r="BO195" s="380" t="str">
        <v/>
      </c>
      <c r="BP195" s="380" t="str">
        <v/>
      </c>
      <c r="BQ195" s="380" t="str">
        <v/>
      </c>
      <c r="BR195" s="381" t="str">
        <v/>
      </c>
      <c r="BS195" s="380" t="str">
        <v/>
      </c>
      <c r="BT195" s="380" t="str">
        <v/>
      </c>
      <c r="BU195" s="380" t="str">
        <v/>
      </c>
      <c r="BV195" s="380" t="str">
        <v/>
      </c>
      <c r="BW195" s="380" t="str">
        <v/>
      </c>
      <c r="BX195" s="380"/>
      <c r="BY195" s="380"/>
      <c r="BZ195" s="380" t="str">
        <v/>
      </c>
      <c r="CA195" s="380"/>
      <c r="CB195" s="380"/>
      <c r="CC195" s="380" t="str">
        <v/>
      </c>
      <c r="CD195" s="380"/>
      <c r="CE195" s="380"/>
      <c r="CF195" s="380" t="str">
        <v/>
      </c>
      <c r="CG195" s="380"/>
      <c r="CH195" s="380"/>
      <c r="CI195" s="380" t="str">
        <v/>
      </c>
      <c r="CJ195" s="380" t="str">
        <v/>
      </c>
      <c r="CK195" s="380" t="str">
        <v/>
      </c>
      <c r="CL195" s="381" t="str">
        <v/>
      </c>
      <c r="CM195" s="380" t="str">
        <v/>
      </c>
      <c r="CN195" s="380" t="str">
        <v/>
      </c>
      <c r="CO195" s="380" t="str">
        <v/>
      </c>
      <c r="CP195" s="381" t="str">
        <v/>
      </c>
      <c r="CQ195" s="380" t="str">
        <v/>
      </c>
      <c r="CR195" s="380" t="str">
        <v/>
      </c>
      <c r="CS195" s="380" t="str">
        <v/>
      </c>
      <c r="CT195" s="380" t="str">
        <v/>
      </c>
      <c r="CU195" s="380" t="str">
        <v/>
      </c>
      <c r="CV195" s="380"/>
      <c r="CW195" s="380"/>
      <c r="CX195" s="380" t="str">
        <v/>
      </c>
      <c r="CY195" s="380"/>
      <c r="CZ195" s="380"/>
      <c r="DA195" s="380" t="str">
        <v/>
      </c>
      <c r="DB195" s="380"/>
      <c r="DC195" s="380"/>
      <c r="DD195" s="380" t="str">
        <v/>
      </c>
      <c r="DE195" s="380"/>
      <c r="DF195" s="380"/>
      <c r="DG195" s="380" t="str">
        <v/>
      </c>
      <c r="DH195" s="380" t="str">
        <v/>
      </c>
      <c r="DI195" s="380" t="str">
        <v/>
      </c>
      <c r="DJ195" s="381" t="str">
        <v/>
      </c>
      <c r="DK195" s="380" t="str">
        <v/>
      </c>
      <c r="DL195" s="380" t="str">
        <v/>
      </c>
      <c r="DM195" s="380" t="str">
        <v/>
      </c>
      <c r="DN195" s="381" t="str">
        <v/>
      </c>
      <c r="DO195" s="380" t="str">
        <v/>
      </c>
      <c r="DP195" s="380" t="str">
        <v/>
      </c>
      <c r="DQ195" s="380" t="str">
        <v/>
      </c>
      <c r="DR195" s="380" t="str">
        <v/>
      </c>
      <c r="DS195" s="380" t="str">
        <v/>
      </c>
      <c r="DT195" s="380"/>
      <c r="DU195" s="380"/>
      <c r="DV195" s="380" t="str">
        <v/>
      </c>
      <c r="DW195" s="380"/>
      <c r="DX195" s="380"/>
      <c r="DY195" s="380" t="str">
        <v/>
      </c>
      <c r="DZ195" s="380"/>
      <c r="EA195" s="380"/>
      <c r="EB195" s="380" t="str">
        <v/>
      </c>
      <c r="EC195" s="380"/>
      <c r="ED195" s="380"/>
      <c r="EE195" s="380" t="str">
        <v/>
      </c>
      <c r="EF195" s="380" t="str">
        <v/>
      </c>
      <c r="EG195" s="380" t="str">
        <v/>
      </c>
      <c r="EH195" s="381" t="str">
        <v/>
      </c>
      <c r="EI195" s="380" t="str">
        <v/>
      </c>
      <c r="EJ195" s="380" t="str">
        <v/>
      </c>
      <c r="EK195" s="380" t="str">
        <v/>
      </c>
      <c r="EL195" s="381" t="str">
        <v/>
      </c>
      <c r="EM195" s="382" t="str">
        <v/>
      </c>
      <c r="EN195" s="382" t="str">
        <v/>
      </c>
      <c r="EO195" s="382" t="str">
        <v/>
      </c>
    </row>
    <row r="196" spans="1:145" ht="15.6">
      <c r="A196" s="372" t="str">
        <v/>
      </c>
      <c r="B196" s="373" t="str">
        <v/>
      </c>
      <c r="C196" s="372"/>
      <c r="D196" s="374" t="str">
        <v/>
      </c>
      <c r="E196" s="374" t="str">
        <v/>
      </c>
      <c r="F196" s="374" t="str">
        <v/>
      </c>
      <c r="G196" s="375" t="str">
        <v/>
      </c>
      <c r="H196" s="375" t="str">
        <v/>
      </c>
      <c r="I196" s="375" t="str">
        <v/>
      </c>
      <c r="J196" s="375" t="str">
        <v/>
      </c>
      <c r="K196" s="375" t="str">
        <v/>
      </c>
      <c r="L196" s="375" t="str">
        <v/>
      </c>
      <c r="M196" s="372" t="str">
        <v/>
      </c>
      <c r="N196" s="372" t="str">
        <v/>
      </c>
      <c r="O196" s="372" t="str">
        <v/>
      </c>
      <c r="P196" s="372" t="str">
        <v/>
      </c>
      <c r="Q196" s="372" t="str">
        <v/>
      </c>
      <c r="R196" s="372" t="str">
        <v/>
      </c>
      <c r="S196" s="372" t="str">
        <v/>
      </c>
      <c r="T196" s="372" t="str">
        <v/>
      </c>
      <c r="U196" s="372" t="str">
        <v/>
      </c>
      <c r="V196" s="372" t="str">
        <v/>
      </c>
      <c r="W196" s="372" t="str">
        <v/>
      </c>
      <c r="X196" s="372" t="str">
        <v/>
      </c>
      <c r="Y196" s="372" t="str">
        <v/>
      </c>
      <c r="Z196" s="372" t="str">
        <v/>
      </c>
      <c r="AA196" s="372" t="str">
        <v/>
      </c>
      <c r="AB196" s="372"/>
      <c r="AC196" s="372"/>
      <c r="AD196" s="372" t="str">
        <v/>
      </c>
      <c r="AE196" s="372"/>
      <c r="AF196" s="372"/>
      <c r="AG196" s="376" t="str">
        <v/>
      </c>
      <c r="AH196" s="372"/>
      <c r="AI196" s="372"/>
      <c r="AJ196" s="372" t="str">
        <v/>
      </c>
      <c r="AK196" s="372"/>
      <c r="AL196" s="372"/>
      <c r="AM196" s="377" t="str">
        <v/>
      </c>
      <c r="AN196" s="378" t="str">
        <v/>
      </c>
      <c r="AO196" s="379" t="str">
        <v/>
      </c>
      <c r="AP196" s="379" t="str">
        <v/>
      </c>
      <c r="AQ196" s="376" t="str">
        <v/>
      </c>
      <c r="AR196" s="376" t="str">
        <v/>
      </c>
      <c r="AS196" s="372" t="str">
        <v/>
      </c>
      <c r="AT196" s="379" t="str">
        <v/>
      </c>
      <c r="AU196" s="380" t="str">
        <v/>
      </c>
      <c r="AV196" s="380" t="str">
        <v/>
      </c>
      <c r="AW196" s="380" t="str">
        <v/>
      </c>
      <c r="AX196" s="380" t="str">
        <v/>
      </c>
      <c r="AY196" s="380" t="str">
        <v/>
      </c>
      <c r="AZ196" s="380"/>
      <c r="BA196" s="380"/>
      <c r="BB196" s="380" t="str">
        <v/>
      </c>
      <c r="BC196" s="380"/>
      <c r="BD196" s="380"/>
      <c r="BE196" s="380" t="str">
        <v/>
      </c>
      <c r="BF196" s="380"/>
      <c r="BG196" s="380"/>
      <c r="BH196" s="380" t="str">
        <v/>
      </c>
      <c r="BI196" s="380"/>
      <c r="BJ196" s="380"/>
      <c r="BK196" s="380" t="str">
        <v/>
      </c>
      <c r="BL196" s="380" t="str">
        <v/>
      </c>
      <c r="BM196" s="380" t="str">
        <v/>
      </c>
      <c r="BN196" s="381" t="str">
        <v/>
      </c>
      <c r="BO196" s="380" t="str">
        <v/>
      </c>
      <c r="BP196" s="380" t="str">
        <v/>
      </c>
      <c r="BQ196" s="380" t="str">
        <v/>
      </c>
      <c r="BR196" s="381" t="str">
        <v/>
      </c>
      <c r="BS196" s="380" t="str">
        <v/>
      </c>
      <c r="BT196" s="380" t="str">
        <v/>
      </c>
      <c r="BU196" s="380" t="str">
        <v/>
      </c>
      <c r="BV196" s="380" t="str">
        <v/>
      </c>
      <c r="BW196" s="380" t="str">
        <v/>
      </c>
      <c r="BX196" s="380"/>
      <c r="BY196" s="380"/>
      <c r="BZ196" s="380" t="str">
        <v/>
      </c>
      <c r="CA196" s="380"/>
      <c r="CB196" s="380"/>
      <c r="CC196" s="380" t="str">
        <v/>
      </c>
      <c r="CD196" s="380"/>
      <c r="CE196" s="380"/>
      <c r="CF196" s="380" t="str">
        <v/>
      </c>
      <c r="CG196" s="380"/>
      <c r="CH196" s="380"/>
      <c r="CI196" s="380" t="str">
        <v/>
      </c>
      <c r="CJ196" s="380" t="str">
        <v/>
      </c>
      <c r="CK196" s="380" t="str">
        <v/>
      </c>
      <c r="CL196" s="381" t="str">
        <v/>
      </c>
      <c r="CM196" s="380" t="str">
        <v/>
      </c>
      <c r="CN196" s="380" t="str">
        <v/>
      </c>
      <c r="CO196" s="380" t="str">
        <v/>
      </c>
      <c r="CP196" s="381" t="str">
        <v/>
      </c>
      <c r="CQ196" s="380" t="str">
        <v/>
      </c>
      <c r="CR196" s="380" t="str">
        <v/>
      </c>
      <c r="CS196" s="380" t="str">
        <v/>
      </c>
      <c r="CT196" s="380" t="str">
        <v/>
      </c>
      <c r="CU196" s="380" t="str">
        <v/>
      </c>
      <c r="CV196" s="380"/>
      <c r="CW196" s="380"/>
      <c r="CX196" s="380" t="str">
        <v/>
      </c>
      <c r="CY196" s="380"/>
      <c r="CZ196" s="380"/>
      <c r="DA196" s="380" t="str">
        <v/>
      </c>
      <c r="DB196" s="380"/>
      <c r="DC196" s="380"/>
      <c r="DD196" s="380" t="str">
        <v/>
      </c>
      <c r="DE196" s="380"/>
      <c r="DF196" s="380"/>
      <c r="DG196" s="380" t="str">
        <v/>
      </c>
      <c r="DH196" s="380" t="str">
        <v/>
      </c>
      <c r="DI196" s="380" t="str">
        <v/>
      </c>
      <c r="DJ196" s="381" t="str">
        <v/>
      </c>
      <c r="DK196" s="380" t="str">
        <v/>
      </c>
      <c r="DL196" s="380" t="str">
        <v/>
      </c>
      <c r="DM196" s="380" t="str">
        <v/>
      </c>
      <c r="DN196" s="381" t="str">
        <v/>
      </c>
      <c r="DO196" s="380" t="str">
        <v/>
      </c>
      <c r="DP196" s="380" t="str">
        <v/>
      </c>
      <c r="DQ196" s="380" t="str">
        <v/>
      </c>
      <c r="DR196" s="380" t="str">
        <v/>
      </c>
      <c r="DS196" s="380" t="str">
        <v/>
      </c>
      <c r="DT196" s="380"/>
      <c r="DU196" s="380"/>
      <c r="DV196" s="380" t="str">
        <v/>
      </c>
      <c r="DW196" s="380"/>
      <c r="DX196" s="380"/>
      <c r="DY196" s="380" t="str">
        <v/>
      </c>
      <c r="DZ196" s="380"/>
      <c r="EA196" s="380"/>
      <c r="EB196" s="380" t="str">
        <v/>
      </c>
      <c r="EC196" s="380"/>
      <c r="ED196" s="380"/>
      <c r="EE196" s="380" t="str">
        <v/>
      </c>
      <c r="EF196" s="380" t="str">
        <v/>
      </c>
      <c r="EG196" s="380" t="str">
        <v/>
      </c>
      <c r="EH196" s="381" t="str">
        <v/>
      </c>
      <c r="EI196" s="380" t="str">
        <v/>
      </c>
      <c r="EJ196" s="380" t="str">
        <v/>
      </c>
      <c r="EK196" s="380" t="str">
        <v/>
      </c>
      <c r="EL196" s="381" t="str">
        <v/>
      </c>
      <c r="EM196" s="382" t="str">
        <v/>
      </c>
      <c r="EN196" s="382" t="str">
        <v/>
      </c>
      <c r="EO196" s="382" t="str">
        <v/>
      </c>
    </row>
    <row r="197" spans="1:145" ht="15.6">
      <c r="A197" s="372" t="str">
        <v/>
      </c>
      <c r="B197" s="373" t="str">
        <v/>
      </c>
      <c r="C197" s="372"/>
      <c r="D197" s="374" t="str">
        <v/>
      </c>
      <c r="E197" s="374" t="str">
        <v/>
      </c>
      <c r="F197" s="374" t="str">
        <v/>
      </c>
      <c r="G197" s="375" t="str">
        <v/>
      </c>
      <c r="H197" s="375" t="str">
        <v/>
      </c>
      <c r="I197" s="375" t="str">
        <v/>
      </c>
      <c r="J197" s="375" t="str">
        <v/>
      </c>
      <c r="K197" s="375" t="str">
        <v/>
      </c>
      <c r="L197" s="375" t="str">
        <v/>
      </c>
      <c r="M197" s="372" t="str">
        <v/>
      </c>
      <c r="N197" s="372" t="str">
        <v/>
      </c>
      <c r="O197" s="372" t="str">
        <v/>
      </c>
      <c r="P197" s="372" t="str">
        <v/>
      </c>
      <c r="Q197" s="372" t="str">
        <v/>
      </c>
      <c r="R197" s="372" t="str">
        <v/>
      </c>
      <c r="S197" s="372" t="str">
        <v/>
      </c>
      <c r="T197" s="372" t="str">
        <v/>
      </c>
      <c r="U197" s="372" t="str">
        <v/>
      </c>
      <c r="V197" s="372" t="str">
        <v/>
      </c>
      <c r="W197" s="372" t="str">
        <v/>
      </c>
      <c r="X197" s="372" t="str">
        <v/>
      </c>
      <c r="Y197" s="372" t="str">
        <v/>
      </c>
      <c r="Z197" s="372" t="str">
        <v/>
      </c>
      <c r="AA197" s="372" t="str">
        <v/>
      </c>
      <c r="AB197" s="372"/>
      <c r="AC197" s="372"/>
      <c r="AD197" s="372" t="str">
        <v/>
      </c>
      <c r="AE197" s="372"/>
      <c r="AF197" s="372"/>
      <c r="AG197" s="376" t="str">
        <v/>
      </c>
      <c r="AH197" s="372"/>
      <c r="AI197" s="372"/>
      <c r="AJ197" s="372" t="str">
        <v/>
      </c>
      <c r="AK197" s="372"/>
      <c r="AL197" s="372"/>
      <c r="AM197" s="377" t="str">
        <v/>
      </c>
      <c r="AN197" s="378" t="str">
        <v/>
      </c>
      <c r="AO197" s="379" t="str">
        <v/>
      </c>
      <c r="AP197" s="379" t="str">
        <v/>
      </c>
      <c r="AQ197" s="376" t="str">
        <v/>
      </c>
      <c r="AR197" s="376" t="str">
        <v/>
      </c>
      <c r="AS197" s="372" t="str">
        <v/>
      </c>
      <c r="AT197" s="379" t="str">
        <v/>
      </c>
      <c r="AU197" s="380" t="str">
        <v/>
      </c>
      <c r="AV197" s="380" t="str">
        <v/>
      </c>
      <c r="AW197" s="380" t="str">
        <v/>
      </c>
      <c r="AX197" s="380" t="str">
        <v/>
      </c>
      <c r="AY197" s="380" t="str">
        <v/>
      </c>
      <c r="AZ197" s="380"/>
      <c r="BA197" s="380"/>
      <c r="BB197" s="380" t="str">
        <v/>
      </c>
      <c r="BC197" s="380"/>
      <c r="BD197" s="380"/>
      <c r="BE197" s="380" t="str">
        <v/>
      </c>
      <c r="BF197" s="380"/>
      <c r="BG197" s="380"/>
      <c r="BH197" s="380" t="str">
        <v/>
      </c>
      <c r="BI197" s="380"/>
      <c r="BJ197" s="380"/>
      <c r="BK197" s="380" t="str">
        <v/>
      </c>
      <c r="BL197" s="380" t="str">
        <v/>
      </c>
      <c r="BM197" s="380" t="str">
        <v/>
      </c>
      <c r="BN197" s="381" t="str">
        <v/>
      </c>
      <c r="BO197" s="380" t="str">
        <v/>
      </c>
      <c r="BP197" s="380" t="str">
        <v/>
      </c>
      <c r="BQ197" s="380" t="str">
        <v/>
      </c>
      <c r="BR197" s="381" t="str">
        <v/>
      </c>
      <c r="BS197" s="380" t="str">
        <v/>
      </c>
      <c r="BT197" s="380" t="str">
        <v/>
      </c>
      <c r="BU197" s="380" t="str">
        <v/>
      </c>
      <c r="BV197" s="380" t="str">
        <v/>
      </c>
      <c r="BW197" s="380" t="str">
        <v/>
      </c>
      <c r="BX197" s="380"/>
      <c r="BY197" s="380"/>
      <c r="BZ197" s="380" t="str">
        <v/>
      </c>
      <c r="CA197" s="380"/>
      <c r="CB197" s="380"/>
      <c r="CC197" s="380" t="str">
        <v/>
      </c>
      <c r="CD197" s="380"/>
      <c r="CE197" s="380"/>
      <c r="CF197" s="380" t="str">
        <v/>
      </c>
      <c r="CG197" s="380"/>
      <c r="CH197" s="380"/>
      <c r="CI197" s="380" t="str">
        <v/>
      </c>
      <c r="CJ197" s="380" t="str">
        <v/>
      </c>
      <c r="CK197" s="380" t="str">
        <v/>
      </c>
      <c r="CL197" s="381" t="str">
        <v/>
      </c>
      <c r="CM197" s="380" t="str">
        <v/>
      </c>
      <c r="CN197" s="380" t="str">
        <v/>
      </c>
      <c r="CO197" s="380" t="str">
        <v/>
      </c>
      <c r="CP197" s="381" t="str">
        <v/>
      </c>
      <c r="CQ197" s="380" t="str">
        <v/>
      </c>
      <c r="CR197" s="380" t="str">
        <v/>
      </c>
      <c r="CS197" s="380" t="str">
        <v/>
      </c>
      <c r="CT197" s="380" t="str">
        <v/>
      </c>
      <c r="CU197" s="380" t="str">
        <v/>
      </c>
      <c r="CV197" s="380"/>
      <c r="CW197" s="380"/>
      <c r="CX197" s="380" t="str">
        <v/>
      </c>
      <c r="CY197" s="380"/>
      <c r="CZ197" s="380"/>
      <c r="DA197" s="380" t="str">
        <v/>
      </c>
      <c r="DB197" s="380"/>
      <c r="DC197" s="380"/>
      <c r="DD197" s="380" t="str">
        <v/>
      </c>
      <c r="DE197" s="380"/>
      <c r="DF197" s="380"/>
      <c r="DG197" s="380" t="str">
        <v/>
      </c>
      <c r="DH197" s="380" t="str">
        <v/>
      </c>
      <c r="DI197" s="380" t="str">
        <v/>
      </c>
      <c r="DJ197" s="381" t="str">
        <v/>
      </c>
      <c r="DK197" s="380" t="str">
        <v/>
      </c>
      <c r="DL197" s="380" t="str">
        <v/>
      </c>
      <c r="DM197" s="380" t="str">
        <v/>
      </c>
      <c r="DN197" s="381" t="str">
        <v/>
      </c>
      <c r="DO197" s="380" t="str">
        <v/>
      </c>
      <c r="DP197" s="380" t="str">
        <v/>
      </c>
      <c r="DQ197" s="380" t="str">
        <v/>
      </c>
      <c r="DR197" s="380" t="str">
        <v/>
      </c>
      <c r="DS197" s="380" t="str">
        <v/>
      </c>
      <c r="DT197" s="380"/>
      <c r="DU197" s="380"/>
      <c r="DV197" s="380" t="str">
        <v/>
      </c>
      <c r="DW197" s="380"/>
      <c r="DX197" s="380"/>
      <c r="DY197" s="380" t="str">
        <v/>
      </c>
      <c r="DZ197" s="380"/>
      <c r="EA197" s="380"/>
      <c r="EB197" s="380" t="str">
        <v/>
      </c>
      <c r="EC197" s="380"/>
      <c r="ED197" s="380"/>
      <c r="EE197" s="380" t="str">
        <v/>
      </c>
      <c r="EF197" s="380" t="str">
        <v/>
      </c>
      <c r="EG197" s="380" t="str">
        <v/>
      </c>
      <c r="EH197" s="381" t="str">
        <v/>
      </c>
      <c r="EI197" s="380" t="str">
        <v/>
      </c>
      <c r="EJ197" s="380" t="str">
        <v/>
      </c>
      <c r="EK197" s="380" t="str">
        <v/>
      </c>
      <c r="EL197" s="381" t="str">
        <v/>
      </c>
      <c r="EM197" s="382" t="str">
        <v/>
      </c>
      <c r="EN197" s="382" t="str">
        <v/>
      </c>
      <c r="EO197" s="382" t="str">
        <v/>
      </c>
    </row>
    <row r="198" spans="1:145" ht="15.6">
      <c r="A198" s="372" t="str">
        <v/>
      </c>
      <c r="B198" s="373" t="str">
        <v/>
      </c>
      <c r="C198" s="372"/>
      <c r="D198" s="374" t="str">
        <v/>
      </c>
      <c r="E198" s="374" t="str">
        <v/>
      </c>
      <c r="F198" s="374" t="str">
        <v/>
      </c>
      <c r="G198" s="375" t="str">
        <v/>
      </c>
      <c r="H198" s="375" t="str">
        <v/>
      </c>
      <c r="I198" s="375" t="str">
        <v/>
      </c>
      <c r="J198" s="375" t="str">
        <v/>
      </c>
      <c r="K198" s="375" t="str">
        <v/>
      </c>
      <c r="L198" s="375" t="str">
        <v/>
      </c>
      <c r="M198" s="372" t="str">
        <v/>
      </c>
      <c r="N198" s="372" t="str">
        <v/>
      </c>
      <c r="O198" s="372" t="str">
        <v/>
      </c>
      <c r="P198" s="372" t="str">
        <v/>
      </c>
      <c r="Q198" s="372" t="str">
        <v/>
      </c>
      <c r="R198" s="372" t="str">
        <v/>
      </c>
      <c r="S198" s="372" t="str">
        <v/>
      </c>
      <c r="T198" s="372" t="str">
        <v/>
      </c>
      <c r="U198" s="372" t="str">
        <v/>
      </c>
      <c r="V198" s="372" t="str">
        <v/>
      </c>
      <c r="W198" s="372" t="str">
        <v/>
      </c>
      <c r="X198" s="372" t="str">
        <v/>
      </c>
      <c r="Y198" s="372" t="str">
        <v/>
      </c>
      <c r="Z198" s="372" t="str">
        <v/>
      </c>
      <c r="AA198" s="372" t="str">
        <v/>
      </c>
      <c r="AB198" s="372"/>
      <c r="AC198" s="372"/>
      <c r="AD198" s="372" t="str">
        <v/>
      </c>
      <c r="AE198" s="372"/>
      <c r="AF198" s="372"/>
      <c r="AG198" s="376" t="str">
        <v/>
      </c>
      <c r="AH198" s="372"/>
      <c r="AI198" s="372"/>
      <c r="AJ198" s="372" t="str">
        <v/>
      </c>
      <c r="AK198" s="372"/>
      <c r="AL198" s="372"/>
      <c r="AM198" s="377" t="str">
        <v/>
      </c>
      <c r="AN198" s="378" t="str">
        <v/>
      </c>
      <c r="AO198" s="379" t="str">
        <v/>
      </c>
      <c r="AP198" s="379" t="str">
        <v/>
      </c>
      <c r="AQ198" s="376" t="str">
        <v/>
      </c>
      <c r="AR198" s="376" t="str">
        <v/>
      </c>
      <c r="AS198" s="372" t="str">
        <v/>
      </c>
      <c r="AT198" s="379" t="str">
        <v/>
      </c>
      <c r="AU198" s="380" t="str">
        <v/>
      </c>
      <c r="AV198" s="380" t="str">
        <v/>
      </c>
      <c r="AW198" s="380" t="str">
        <v/>
      </c>
      <c r="AX198" s="380" t="str">
        <v/>
      </c>
      <c r="AY198" s="380" t="str">
        <v/>
      </c>
      <c r="AZ198" s="380"/>
      <c r="BA198" s="380"/>
      <c r="BB198" s="380" t="str">
        <v/>
      </c>
      <c r="BC198" s="380"/>
      <c r="BD198" s="380"/>
      <c r="BE198" s="380" t="str">
        <v/>
      </c>
      <c r="BF198" s="380"/>
      <c r="BG198" s="380"/>
      <c r="BH198" s="380" t="str">
        <v/>
      </c>
      <c r="BI198" s="380"/>
      <c r="BJ198" s="380"/>
      <c r="BK198" s="380" t="str">
        <v/>
      </c>
      <c r="BL198" s="380" t="str">
        <v/>
      </c>
      <c r="BM198" s="380" t="str">
        <v/>
      </c>
      <c r="BN198" s="381" t="str">
        <v/>
      </c>
      <c r="BO198" s="380" t="str">
        <v/>
      </c>
      <c r="BP198" s="380" t="str">
        <v/>
      </c>
      <c r="BQ198" s="380" t="str">
        <v/>
      </c>
      <c r="BR198" s="381" t="str">
        <v/>
      </c>
      <c r="BS198" s="380" t="str">
        <v/>
      </c>
      <c r="BT198" s="380" t="str">
        <v/>
      </c>
      <c r="BU198" s="380" t="str">
        <v/>
      </c>
      <c r="BV198" s="380" t="str">
        <v/>
      </c>
      <c r="BW198" s="380" t="str">
        <v/>
      </c>
      <c r="BX198" s="380"/>
      <c r="BY198" s="380"/>
      <c r="BZ198" s="380" t="str">
        <v/>
      </c>
      <c r="CA198" s="380"/>
      <c r="CB198" s="380"/>
      <c r="CC198" s="380" t="str">
        <v/>
      </c>
      <c r="CD198" s="380"/>
      <c r="CE198" s="380"/>
      <c r="CF198" s="380" t="str">
        <v/>
      </c>
      <c r="CG198" s="380"/>
      <c r="CH198" s="380"/>
      <c r="CI198" s="380" t="str">
        <v/>
      </c>
      <c r="CJ198" s="380" t="str">
        <v/>
      </c>
      <c r="CK198" s="380" t="str">
        <v/>
      </c>
      <c r="CL198" s="381" t="str">
        <v/>
      </c>
      <c r="CM198" s="380" t="str">
        <v/>
      </c>
      <c r="CN198" s="380" t="str">
        <v/>
      </c>
      <c r="CO198" s="380" t="str">
        <v/>
      </c>
      <c r="CP198" s="381" t="str">
        <v/>
      </c>
      <c r="CQ198" s="380" t="str">
        <v/>
      </c>
      <c r="CR198" s="380" t="str">
        <v/>
      </c>
      <c r="CS198" s="380" t="str">
        <v/>
      </c>
      <c r="CT198" s="380" t="str">
        <v/>
      </c>
      <c r="CU198" s="380" t="str">
        <v/>
      </c>
      <c r="CV198" s="380"/>
      <c r="CW198" s="380"/>
      <c r="CX198" s="380" t="str">
        <v/>
      </c>
      <c r="CY198" s="380"/>
      <c r="CZ198" s="380"/>
      <c r="DA198" s="380" t="str">
        <v/>
      </c>
      <c r="DB198" s="380"/>
      <c r="DC198" s="380"/>
      <c r="DD198" s="380" t="str">
        <v/>
      </c>
      <c r="DE198" s="380"/>
      <c r="DF198" s="380"/>
      <c r="DG198" s="380" t="str">
        <v/>
      </c>
      <c r="DH198" s="380" t="str">
        <v/>
      </c>
      <c r="DI198" s="380" t="str">
        <v/>
      </c>
      <c r="DJ198" s="381" t="str">
        <v/>
      </c>
      <c r="DK198" s="380" t="str">
        <v/>
      </c>
      <c r="DL198" s="380" t="str">
        <v/>
      </c>
      <c r="DM198" s="380" t="str">
        <v/>
      </c>
      <c r="DN198" s="381" t="str">
        <v/>
      </c>
      <c r="DO198" s="380" t="str">
        <v/>
      </c>
      <c r="DP198" s="380" t="str">
        <v/>
      </c>
      <c r="DQ198" s="380" t="str">
        <v/>
      </c>
      <c r="DR198" s="380" t="str">
        <v/>
      </c>
      <c r="DS198" s="380" t="str">
        <v/>
      </c>
      <c r="DT198" s="380"/>
      <c r="DU198" s="380"/>
      <c r="DV198" s="380" t="str">
        <v/>
      </c>
      <c r="DW198" s="380"/>
      <c r="DX198" s="380"/>
      <c r="DY198" s="380" t="str">
        <v/>
      </c>
      <c r="DZ198" s="380"/>
      <c r="EA198" s="380"/>
      <c r="EB198" s="380" t="str">
        <v/>
      </c>
      <c r="EC198" s="380"/>
      <c r="ED198" s="380"/>
      <c r="EE198" s="380" t="str">
        <v/>
      </c>
      <c r="EF198" s="380" t="str">
        <v/>
      </c>
      <c r="EG198" s="380" t="str">
        <v/>
      </c>
      <c r="EH198" s="381" t="str">
        <v/>
      </c>
      <c r="EI198" s="380" t="str">
        <v/>
      </c>
      <c r="EJ198" s="380" t="str">
        <v/>
      </c>
      <c r="EK198" s="380" t="str">
        <v/>
      </c>
      <c r="EL198" s="381" t="str">
        <v/>
      </c>
      <c r="EM198" s="382" t="str">
        <v/>
      </c>
      <c r="EN198" s="382" t="str">
        <v/>
      </c>
      <c r="EO198" s="382" t="str">
        <v/>
      </c>
    </row>
    <row r="199" spans="1:145" ht="15.6">
      <c r="A199" s="372" t="str">
        <v/>
      </c>
      <c r="B199" s="373" t="str">
        <v/>
      </c>
      <c r="C199" s="372"/>
      <c r="D199" s="374" t="str">
        <v/>
      </c>
      <c r="E199" s="374" t="str">
        <v/>
      </c>
      <c r="F199" s="374" t="str">
        <v/>
      </c>
      <c r="G199" s="375" t="str">
        <v/>
      </c>
      <c r="H199" s="375" t="str">
        <v/>
      </c>
      <c r="I199" s="375" t="str">
        <v/>
      </c>
      <c r="J199" s="375" t="str">
        <v/>
      </c>
      <c r="K199" s="375" t="str">
        <v/>
      </c>
      <c r="L199" s="375" t="str">
        <v/>
      </c>
      <c r="M199" s="372" t="str">
        <v/>
      </c>
      <c r="N199" s="372" t="str">
        <v/>
      </c>
      <c r="O199" s="372" t="str">
        <v/>
      </c>
      <c r="P199" s="372" t="str">
        <v/>
      </c>
      <c r="Q199" s="372" t="str">
        <v/>
      </c>
      <c r="R199" s="372" t="str">
        <v/>
      </c>
      <c r="S199" s="372" t="str">
        <v/>
      </c>
      <c r="T199" s="372" t="str">
        <v/>
      </c>
      <c r="U199" s="372" t="str">
        <v/>
      </c>
      <c r="V199" s="372" t="str">
        <v/>
      </c>
      <c r="W199" s="372" t="str">
        <v/>
      </c>
      <c r="X199" s="372" t="str">
        <v/>
      </c>
      <c r="Y199" s="372" t="str">
        <v/>
      </c>
      <c r="Z199" s="372" t="str">
        <v/>
      </c>
      <c r="AA199" s="372" t="str">
        <v/>
      </c>
      <c r="AB199" s="372"/>
      <c r="AC199" s="372"/>
      <c r="AD199" s="372" t="str">
        <v/>
      </c>
      <c r="AE199" s="372"/>
      <c r="AF199" s="372"/>
      <c r="AG199" s="376" t="str">
        <v/>
      </c>
      <c r="AH199" s="372"/>
      <c r="AI199" s="372"/>
      <c r="AJ199" s="372" t="str">
        <v/>
      </c>
      <c r="AK199" s="372"/>
      <c r="AL199" s="372"/>
      <c r="AM199" s="377" t="str">
        <v/>
      </c>
      <c r="AN199" s="378" t="str">
        <v/>
      </c>
      <c r="AO199" s="379" t="str">
        <v/>
      </c>
      <c r="AP199" s="379" t="str">
        <v/>
      </c>
      <c r="AQ199" s="376" t="str">
        <v/>
      </c>
      <c r="AR199" s="376" t="str">
        <v/>
      </c>
      <c r="AS199" s="372" t="str">
        <v/>
      </c>
      <c r="AT199" s="379" t="str">
        <v/>
      </c>
      <c r="AU199" s="380" t="str">
        <v/>
      </c>
      <c r="AV199" s="380" t="str">
        <v/>
      </c>
      <c r="AW199" s="380" t="str">
        <v/>
      </c>
      <c r="AX199" s="380" t="str">
        <v/>
      </c>
      <c r="AY199" s="380" t="str">
        <v/>
      </c>
      <c r="AZ199" s="380"/>
      <c r="BA199" s="380"/>
      <c r="BB199" s="380" t="str">
        <v/>
      </c>
      <c r="BC199" s="380"/>
      <c r="BD199" s="380"/>
      <c r="BE199" s="380" t="str">
        <v/>
      </c>
      <c r="BF199" s="380"/>
      <c r="BG199" s="380"/>
      <c r="BH199" s="380" t="str">
        <v/>
      </c>
      <c r="BI199" s="380"/>
      <c r="BJ199" s="380"/>
      <c r="BK199" s="380" t="str">
        <v/>
      </c>
      <c r="BL199" s="380" t="str">
        <v/>
      </c>
      <c r="BM199" s="380" t="str">
        <v/>
      </c>
      <c r="BN199" s="381" t="str">
        <v/>
      </c>
      <c r="BO199" s="380" t="str">
        <v/>
      </c>
      <c r="BP199" s="380" t="str">
        <v/>
      </c>
      <c r="BQ199" s="380" t="str">
        <v/>
      </c>
      <c r="BR199" s="381" t="str">
        <v/>
      </c>
      <c r="BS199" s="380" t="str">
        <v/>
      </c>
      <c r="BT199" s="380" t="str">
        <v/>
      </c>
      <c r="BU199" s="380" t="str">
        <v/>
      </c>
      <c r="BV199" s="380" t="str">
        <v/>
      </c>
      <c r="BW199" s="380" t="str">
        <v/>
      </c>
      <c r="BX199" s="380"/>
      <c r="BY199" s="380"/>
      <c r="BZ199" s="380" t="str">
        <v/>
      </c>
      <c r="CA199" s="380"/>
      <c r="CB199" s="380"/>
      <c r="CC199" s="380" t="str">
        <v/>
      </c>
      <c r="CD199" s="380"/>
      <c r="CE199" s="380"/>
      <c r="CF199" s="380" t="str">
        <v/>
      </c>
      <c r="CG199" s="380"/>
      <c r="CH199" s="380"/>
      <c r="CI199" s="380" t="str">
        <v/>
      </c>
      <c r="CJ199" s="380" t="str">
        <v/>
      </c>
      <c r="CK199" s="380" t="str">
        <v/>
      </c>
      <c r="CL199" s="381" t="str">
        <v/>
      </c>
      <c r="CM199" s="380" t="str">
        <v/>
      </c>
      <c r="CN199" s="380" t="str">
        <v/>
      </c>
      <c r="CO199" s="380" t="str">
        <v/>
      </c>
      <c r="CP199" s="381" t="str">
        <v/>
      </c>
      <c r="CQ199" s="380" t="str">
        <v/>
      </c>
      <c r="CR199" s="380" t="str">
        <v/>
      </c>
      <c r="CS199" s="380" t="str">
        <v/>
      </c>
      <c r="CT199" s="380" t="str">
        <v/>
      </c>
      <c r="CU199" s="380" t="str">
        <v/>
      </c>
      <c r="CV199" s="380"/>
      <c r="CW199" s="380"/>
      <c r="CX199" s="380" t="str">
        <v/>
      </c>
      <c r="CY199" s="380"/>
      <c r="CZ199" s="380"/>
      <c r="DA199" s="380" t="str">
        <v/>
      </c>
      <c r="DB199" s="380"/>
      <c r="DC199" s="380"/>
      <c r="DD199" s="380" t="str">
        <v/>
      </c>
      <c r="DE199" s="380"/>
      <c r="DF199" s="380"/>
      <c r="DG199" s="380" t="str">
        <v/>
      </c>
      <c r="DH199" s="380" t="str">
        <v/>
      </c>
      <c r="DI199" s="380" t="str">
        <v/>
      </c>
      <c r="DJ199" s="381" t="str">
        <v/>
      </c>
      <c r="DK199" s="380" t="str">
        <v/>
      </c>
      <c r="DL199" s="380" t="str">
        <v/>
      </c>
      <c r="DM199" s="380" t="str">
        <v/>
      </c>
      <c r="DN199" s="381" t="str">
        <v/>
      </c>
      <c r="DO199" s="380" t="str">
        <v/>
      </c>
      <c r="DP199" s="380" t="str">
        <v/>
      </c>
      <c r="DQ199" s="380" t="str">
        <v/>
      </c>
      <c r="DR199" s="380" t="str">
        <v/>
      </c>
      <c r="DS199" s="380" t="str">
        <v/>
      </c>
      <c r="DT199" s="380"/>
      <c r="DU199" s="380"/>
      <c r="DV199" s="380" t="str">
        <v/>
      </c>
      <c r="DW199" s="380"/>
      <c r="DX199" s="380"/>
      <c r="DY199" s="380" t="str">
        <v/>
      </c>
      <c r="DZ199" s="380"/>
      <c r="EA199" s="380"/>
      <c r="EB199" s="380" t="str">
        <v/>
      </c>
      <c r="EC199" s="380"/>
      <c r="ED199" s="380"/>
      <c r="EE199" s="380" t="str">
        <v/>
      </c>
      <c r="EF199" s="380" t="str">
        <v/>
      </c>
      <c r="EG199" s="380" t="str">
        <v/>
      </c>
      <c r="EH199" s="381" t="str">
        <v/>
      </c>
      <c r="EI199" s="380" t="str">
        <v/>
      </c>
      <c r="EJ199" s="380" t="str">
        <v/>
      </c>
      <c r="EK199" s="380" t="str">
        <v/>
      </c>
      <c r="EL199" s="381" t="str">
        <v/>
      </c>
      <c r="EM199" s="382" t="str">
        <v/>
      </c>
      <c r="EN199" s="382" t="str">
        <v/>
      </c>
      <c r="EO199" s="382" t="str">
        <v/>
      </c>
    </row>
    <row r="200" spans="1:145" ht="15.6">
      <c r="A200" s="372" t="str">
        <v/>
      </c>
      <c r="B200" s="373" t="str">
        <v/>
      </c>
      <c r="C200" s="372"/>
      <c r="D200" s="374" t="str">
        <v/>
      </c>
      <c r="E200" s="374" t="str">
        <v/>
      </c>
      <c r="F200" s="374" t="str">
        <v/>
      </c>
      <c r="G200" s="375" t="str">
        <v/>
      </c>
      <c r="H200" s="375" t="str">
        <v/>
      </c>
      <c r="I200" s="375" t="str">
        <v/>
      </c>
      <c r="J200" s="375" t="str">
        <v/>
      </c>
      <c r="K200" s="375" t="str">
        <v/>
      </c>
      <c r="L200" s="375" t="str">
        <v/>
      </c>
      <c r="M200" s="372" t="str">
        <v/>
      </c>
      <c r="N200" s="372" t="str">
        <v/>
      </c>
      <c r="O200" s="372" t="str">
        <v/>
      </c>
      <c r="P200" s="372" t="str">
        <v/>
      </c>
      <c r="Q200" s="372" t="str">
        <v/>
      </c>
      <c r="R200" s="372" t="str">
        <v/>
      </c>
      <c r="S200" s="372" t="str">
        <v/>
      </c>
      <c r="T200" s="372" t="str">
        <v/>
      </c>
      <c r="U200" s="372" t="str">
        <v/>
      </c>
      <c r="V200" s="372" t="str">
        <v/>
      </c>
      <c r="W200" s="372" t="str">
        <v/>
      </c>
      <c r="X200" s="372" t="str">
        <v/>
      </c>
      <c r="Y200" s="372" t="str">
        <v/>
      </c>
      <c r="Z200" s="372" t="str">
        <v/>
      </c>
      <c r="AA200" s="372" t="str">
        <v/>
      </c>
      <c r="AB200" s="372"/>
      <c r="AC200" s="372"/>
      <c r="AD200" s="372" t="str">
        <v/>
      </c>
      <c r="AE200" s="372"/>
      <c r="AF200" s="372"/>
      <c r="AG200" s="376" t="str">
        <v/>
      </c>
      <c r="AH200" s="372"/>
      <c r="AI200" s="372"/>
      <c r="AJ200" s="372" t="str">
        <v/>
      </c>
      <c r="AK200" s="372"/>
      <c r="AL200" s="372"/>
      <c r="AM200" s="377" t="str">
        <v/>
      </c>
      <c r="AN200" s="378" t="str">
        <v/>
      </c>
      <c r="AO200" s="379" t="str">
        <v/>
      </c>
      <c r="AP200" s="379" t="str">
        <v/>
      </c>
      <c r="AQ200" s="376" t="str">
        <v/>
      </c>
      <c r="AR200" s="376" t="str">
        <v/>
      </c>
      <c r="AS200" s="372" t="str">
        <v/>
      </c>
      <c r="AT200" s="379" t="str">
        <v/>
      </c>
      <c r="AU200" s="380" t="str">
        <v/>
      </c>
      <c r="AV200" s="380" t="str">
        <v/>
      </c>
      <c r="AW200" s="380" t="str">
        <v/>
      </c>
      <c r="AX200" s="380" t="str">
        <v/>
      </c>
      <c r="AY200" s="380" t="str">
        <v/>
      </c>
      <c r="AZ200" s="380"/>
      <c r="BA200" s="380"/>
      <c r="BB200" s="380" t="str">
        <v/>
      </c>
      <c r="BC200" s="380"/>
      <c r="BD200" s="380"/>
      <c r="BE200" s="380" t="str">
        <v/>
      </c>
      <c r="BF200" s="380"/>
      <c r="BG200" s="380"/>
      <c r="BH200" s="380" t="str">
        <v/>
      </c>
      <c r="BI200" s="380"/>
      <c r="BJ200" s="380"/>
      <c r="BK200" s="380" t="str">
        <v/>
      </c>
      <c r="BL200" s="380" t="str">
        <v/>
      </c>
      <c r="BM200" s="380" t="str">
        <v/>
      </c>
      <c r="BN200" s="381" t="str">
        <v/>
      </c>
      <c r="BO200" s="380" t="str">
        <v/>
      </c>
      <c r="BP200" s="380" t="str">
        <v/>
      </c>
      <c r="BQ200" s="380" t="str">
        <v/>
      </c>
      <c r="BR200" s="381" t="str">
        <v/>
      </c>
      <c r="BS200" s="380" t="str">
        <v/>
      </c>
      <c r="BT200" s="380" t="str">
        <v/>
      </c>
      <c r="BU200" s="380" t="str">
        <v/>
      </c>
      <c r="BV200" s="380" t="str">
        <v/>
      </c>
      <c r="BW200" s="380" t="str">
        <v/>
      </c>
      <c r="BX200" s="380"/>
      <c r="BY200" s="380"/>
      <c r="BZ200" s="380" t="str">
        <v/>
      </c>
      <c r="CA200" s="380"/>
      <c r="CB200" s="380"/>
      <c r="CC200" s="380" t="str">
        <v/>
      </c>
      <c r="CD200" s="380"/>
      <c r="CE200" s="380"/>
      <c r="CF200" s="380" t="str">
        <v/>
      </c>
      <c r="CG200" s="380"/>
      <c r="CH200" s="380"/>
      <c r="CI200" s="380" t="str">
        <v/>
      </c>
      <c r="CJ200" s="380" t="str">
        <v/>
      </c>
      <c r="CK200" s="380" t="str">
        <v/>
      </c>
      <c r="CL200" s="381" t="str">
        <v/>
      </c>
      <c r="CM200" s="380" t="str">
        <v/>
      </c>
      <c r="CN200" s="380" t="str">
        <v/>
      </c>
      <c r="CO200" s="380" t="str">
        <v/>
      </c>
      <c r="CP200" s="381" t="str">
        <v/>
      </c>
      <c r="CQ200" s="380" t="str">
        <v/>
      </c>
      <c r="CR200" s="380" t="str">
        <v/>
      </c>
      <c r="CS200" s="380" t="str">
        <v/>
      </c>
      <c r="CT200" s="380" t="str">
        <v/>
      </c>
      <c r="CU200" s="380" t="str">
        <v/>
      </c>
      <c r="CV200" s="380"/>
      <c r="CW200" s="380"/>
      <c r="CX200" s="380" t="str">
        <v/>
      </c>
      <c r="CY200" s="380"/>
      <c r="CZ200" s="380"/>
      <c r="DA200" s="380" t="str">
        <v/>
      </c>
      <c r="DB200" s="380"/>
      <c r="DC200" s="380"/>
      <c r="DD200" s="380" t="str">
        <v/>
      </c>
      <c r="DE200" s="380"/>
      <c r="DF200" s="380"/>
      <c r="DG200" s="380" t="str">
        <v/>
      </c>
      <c r="DH200" s="380" t="str">
        <v/>
      </c>
      <c r="DI200" s="380" t="str">
        <v/>
      </c>
      <c r="DJ200" s="381" t="str">
        <v/>
      </c>
      <c r="DK200" s="380" t="str">
        <v/>
      </c>
      <c r="DL200" s="380" t="str">
        <v/>
      </c>
      <c r="DM200" s="380" t="str">
        <v/>
      </c>
      <c r="DN200" s="381" t="str">
        <v/>
      </c>
      <c r="DO200" s="380" t="str">
        <v/>
      </c>
      <c r="DP200" s="380" t="str">
        <v/>
      </c>
      <c r="DQ200" s="380" t="str">
        <v/>
      </c>
      <c r="DR200" s="380" t="str">
        <v/>
      </c>
      <c r="DS200" s="380" t="str">
        <v/>
      </c>
      <c r="DT200" s="380"/>
      <c r="DU200" s="380"/>
      <c r="DV200" s="380" t="str">
        <v/>
      </c>
      <c r="DW200" s="380"/>
      <c r="DX200" s="380"/>
      <c r="DY200" s="380" t="str">
        <v/>
      </c>
      <c r="DZ200" s="380"/>
      <c r="EA200" s="380"/>
      <c r="EB200" s="380" t="str">
        <v/>
      </c>
      <c r="EC200" s="380"/>
      <c r="ED200" s="380"/>
      <c r="EE200" s="380" t="str">
        <v/>
      </c>
      <c r="EF200" s="380" t="str">
        <v/>
      </c>
      <c r="EG200" s="380" t="str">
        <v/>
      </c>
      <c r="EH200" s="381" t="str">
        <v/>
      </c>
      <c r="EI200" s="380" t="str">
        <v/>
      </c>
      <c r="EJ200" s="380" t="str">
        <v/>
      </c>
      <c r="EK200" s="380" t="str">
        <v/>
      </c>
      <c r="EL200" s="381" t="str">
        <v/>
      </c>
      <c r="EM200" s="382" t="str">
        <v/>
      </c>
      <c r="EN200" s="382" t="str">
        <v/>
      </c>
      <c r="EO200" s="382" t="str">
        <v/>
      </c>
    </row>
    <row r="201" spans="1:145" ht="15.6">
      <c r="A201" s="372" t="str">
        <v/>
      </c>
      <c r="B201" s="373" t="str">
        <v/>
      </c>
      <c r="C201" s="372"/>
      <c r="D201" s="374" t="str">
        <v/>
      </c>
      <c r="E201" s="374" t="str">
        <v/>
      </c>
      <c r="F201" s="374" t="str">
        <v/>
      </c>
      <c r="G201" s="375" t="str">
        <v/>
      </c>
      <c r="H201" s="375" t="str">
        <v/>
      </c>
      <c r="I201" s="375" t="str">
        <v/>
      </c>
      <c r="J201" s="375" t="str">
        <v/>
      </c>
      <c r="K201" s="375" t="str">
        <v/>
      </c>
      <c r="L201" s="375" t="str">
        <v/>
      </c>
      <c r="M201" s="372" t="str">
        <v/>
      </c>
      <c r="N201" s="372" t="str">
        <v/>
      </c>
      <c r="O201" s="372" t="str">
        <v/>
      </c>
      <c r="P201" s="372" t="str">
        <v/>
      </c>
      <c r="Q201" s="372" t="str">
        <v/>
      </c>
      <c r="R201" s="372" t="str">
        <v/>
      </c>
      <c r="S201" s="372" t="str">
        <v/>
      </c>
      <c r="T201" s="372" t="str">
        <v/>
      </c>
      <c r="U201" s="372" t="str">
        <v/>
      </c>
      <c r="V201" s="372" t="str">
        <v/>
      </c>
      <c r="W201" s="372" t="str">
        <v/>
      </c>
      <c r="X201" s="372" t="str">
        <v/>
      </c>
      <c r="Y201" s="372" t="str">
        <v/>
      </c>
      <c r="Z201" s="372" t="str">
        <v/>
      </c>
      <c r="AA201" s="372" t="str">
        <v/>
      </c>
      <c r="AB201" s="372"/>
      <c r="AC201" s="372"/>
      <c r="AD201" s="372" t="str">
        <v/>
      </c>
      <c r="AE201" s="372"/>
      <c r="AF201" s="372"/>
      <c r="AG201" s="376" t="str">
        <v/>
      </c>
      <c r="AH201" s="372"/>
      <c r="AI201" s="372"/>
      <c r="AJ201" s="372" t="str">
        <v/>
      </c>
      <c r="AK201" s="372"/>
      <c r="AL201" s="372"/>
      <c r="AM201" s="377" t="str">
        <v/>
      </c>
      <c r="AN201" s="378" t="str">
        <v/>
      </c>
      <c r="AO201" s="379" t="str">
        <v/>
      </c>
      <c r="AP201" s="379" t="str">
        <v/>
      </c>
      <c r="AQ201" s="376" t="str">
        <v/>
      </c>
      <c r="AR201" s="376" t="str">
        <v/>
      </c>
      <c r="AS201" s="372" t="str">
        <v/>
      </c>
      <c r="AT201" s="379" t="str">
        <v/>
      </c>
      <c r="AU201" s="380" t="str">
        <v/>
      </c>
      <c r="AV201" s="380" t="str">
        <v/>
      </c>
      <c r="AW201" s="380" t="str">
        <v/>
      </c>
      <c r="AX201" s="380" t="str">
        <v/>
      </c>
      <c r="AY201" s="380" t="str">
        <v/>
      </c>
      <c r="AZ201" s="380"/>
      <c r="BA201" s="380"/>
      <c r="BB201" s="380" t="str">
        <v/>
      </c>
      <c r="BC201" s="380"/>
      <c r="BD201" s="380"/>
      <c r="BE201" s="380" t="str">
        <v/>
      </c>
      <c r="BF201" s="380"/>
      <c r="BG201" s="380"/>
      <c r="BH201" s="380" t="str">
        <v/>
      </c>
      <c r="BI201" s="380"/>
      <c r="BJ201" s="380"/>
      <c r="BK201" s="380" t="str">
        <v/>
      </c>
      <c r="BL201" s="380" t="str">
        <v/>
      </c>
      <c r="BM201" s="380" t="str">
        <v/>
      </c>
      <c r="BN201" s="381" t="str">
        <v/>
      </c>
      <c r="BO201" s="380" t="str">
        <v/>
      </c>
      <c r="BP201" s="380" t="str">
        <v/>
      </c>
      <c r="BQ201" s="380" t="str">
        <v/>
      </c>
      <c r="BR201" s="381" t="str">
        <v/>
      </c>
      <c r="BS201" s="380" t="str">
        <v/>
      </c>
      <c r="BT201" s="380" t="str">
        <v/>
      </c>
      <c r="BU201" s="380" t="str">
        <v/>
      </c>
      <c r="BV201" s="380" t="str">
        <v/>
      </c>
      <c r="BW201" s="380" t="str">
        <v/>
      </c>
      <c r="BX201" s="380"/>
      <c r="BY201" s="380"/>
      <c r="BZ201" s="380" t="str">
        <v/>
      </c>
      <c r="CA201" s="380"/>
      <c r="CB201" s="380"/>
      <c r="CC201" s="380" t="str">
        <v/>
      </c>
      <c r="CD201" s="380"/>
      <c r="CE201" s="380"/>
      <c r="CF201" s="380" t="str">
        <v/>
      </c>
      <c r="CG201" s="380"/>
      <c r="CH201" s="380"/>
      <c r="CI201" s="380" t="str">
        <v/>
      </c>
      <c r="CJ201" s="380" t="str">
        <v/>
      </c>
      <c r="CK201" s="380" t="str">
        <v/>
      </c>
      <c r="CL201" s="381" t="str">
        <v/>
      </c>
      <c r="CM201" s="380" t="str">
        <v/>
      </c>
      <c r="CN201" s="380" t="str">
        <v/>
      </c>
      <c r="CO201" s="380" t="str">
        <v/>
      </c>
      <c r="CP201" s="381" t="str">
        <v/>
      </c>
      <c r="CQ201" s="380" t="str">
        <v/>
      </c>
      <c r="CR201" s="380" t="str">
        <v/>
      </c>
      <c r="CS201" s="380" t="str">
        <v/>
      </c>
      <c r="CT201" s="380" t="str">
        <v/>
      </c>
      <c r="CU201" s="380" t="str">
        <v/>
      </c>
      <c r="CV201" s="380"/>
      <c r="CW201" s="380"/>
      <c r="CX201" s="380" t="str">
        <v/>
      </c>
      <c r="CY201" s="380"/>
      <c r="CZ201" s="380"/>
      <c r="DA201" s="380" t="str">
        <v/>
      </c>
      <c r="DB201" s="380"/>
      <c r="DC201" s="380"/>
      <c r="DD201" s="380" t="str">
        <v/>
      </c>
      <c r="DE201" s="380"/>
      <c r="DF201" s="380"/>
      <c r="DG201" s="380" t="str">
        <v/>
      </c>
      <c r="DH201" s="380" t="str">
        <v/>
      </c>
      <c r="DI201" s="380" t="str">
        <v/>
      </c>
      <c r="DJ201" s="381" t="str">
        <v/>
      </c>
      <c r="DK201" s="380" t="str">
        <v/>
      </c>
      <c r="DL201" s="380" t="str">
        <v/>
      </c>
      <c r="DM201" s="380" t="str">
        <v/>
      </c>
      <c r="DN201" s="381" t="str">
        <v/>
      </c>
      <c r="DO201" s="380" t="str">
        <v/>
      </c>
      <c r="DP201" s="380" t="str">
        <v/>
      </c>
      <c r="DQ201" s="380" t="str">
        <v/>
      </c>
      <c r="DR201" s="380" t="str">
        <v/>
      </c>
      <c r="DS201" s="380" t="str">
        <v/>
      </c>
      <c r="DT201" s="380"/>
      <c r="DU201" s="380"/>
      <c r="DV201" s="380" t="str">
        <v/>
      </c>
      <c r="DW201" s="380"/>
      <c r="DX201" s="380"/>
      <c r="DY201" s="380" t="str">
        <v/>
      </c>
      <c r="DZ201" s="380"/>
      <c r="EA201" s="380"/>
      <c r="EB201" s="380" t="str">
        <v/>
      </c>
      <c r="EC201" s="380"/>
      <c r="ED201" s="380"/>
      <c r="EE201" s="380" t="str">
        <v/>
      </c>
      <c r="EF201" s="380" t="str">
        <v/>
      </c>
      <c r="EG201" s="380" t="str">
        <v/>
      </c>
      <c r="EH201" s="381" t="str">
        <v/>
      </c>
      <c r="EI201" s="380" t="str">
        <v/>
      </c>
      <c r="EJ201" s="380" t="str">
        <v/>
      </c>
      <c r="EK201" s="380" t="str">
        <v/>
      </c>
      <c r="EL201" s="381" t="str">
        <v/>
      </c>
      <c r="EM201" s="382" t="str">
        <v/>
      </c>
      <c r="EN201" s="382" t="str">
        <v/>
      </c>
      <c r="EO201" s="382" t="str">
        <v/>
      </c>
    </row>
    <row r="202" spans="1:145" ht="15.6">
      <c r="A202" s="372" t="str">
        <v/>
      </c>
      <c r="B202" s="373" t="str">
        <v/>
      </c>
      <c r="C202" s="372"/>
      <c r="D202" s="374" t="str">
        <v/>
      </c>
      <c r="E202" s="374" t="str">
        <v/>
      </c>
      <c r="F202" s="374" t="str">
        <v/>
      </c>
      <c r="G202" s="375" t="str">
        <v/>
      </c>
      <c r="H202" s="375" t="str">
        <v/>
      </c>
      <c r="I202" s="375" t="str">
        <v/>
      </c>
      <c r="J202" s="375" t="str">
        <v/>
      </c>
      <c r="K202" s="375" t="str">
        <v/>
      </c>
      <c r="L202" s="375" t="str">
        <v/>
      </c>
      <c r="M202" s="372" t="str">
        <v/>
      </c>
      <c r="N202" s="372" t="str">
        <v/>
      </c>
      <c r="O202" s="372" t="str">
        <v/>
      </c>
      <c r="P202" s="372" t="str">
        <v/>
      </c>
      <c r="Q202" s="372" t="str">
        <v/>
      </c>
      <c r="R202" s="372" t="str">
        <v/>
      </c>
      <c r="S202" s="372" t="str">
        <v/>
      </c>
      <c r="T202" s="372" t="str">
        <v/>
      </c>
      <c r="U202" s="372" t="str">
        <v/>
      </c>
      <c r="V202" s="372" t="str">
        <v/>
      </c>
      <c r="W202" s="372" t="str">
        <v/>
      </c>
      <c r="X202" s="372" t="str">
        <v/>
      </c>
      <c r="Y202" s="372" t="str">
        <v/>
      </c>
      <c r="Z202" s="372" t="str">
        <v/>
      </c>
      <c r="AA202" s="372" t="str">
        <v/>
      </c>
      <c r="AB202" s="372"/>
      <c r="AC202" s="372"/>
      <c r="AD202" s="372" t="str">
        <v/>
      </c>
      <c r="AE202" s="372"/>
      <c r="AF202" s="372"/>
      <c r="AG202" s="376" t="str">
        <v/>
      </c>
      <c r="AH202" s="372"/>
      <c r="AI202" s="372"/>
      <c r="AJ202" s="372" t="str">
        <v/>
      </c>
      <c r="AK202" s="372"/>
      <c r="AL202" s="372"/>
      <c r="AM202" s="377" t="str">
        <v/>
      </c>
      <c r="AN202" s="378" t="str">
        <v/>
      </c>
      <c r="AO202" s="379" t="str">
        <v/>
      </c>
      <c r="AP202" s="379" t="str">
        <v/>
      </c>
      <c r="AQ202" s="376" t="str">
        <v/>
      </c>
      <c r="AR202" s="376" t="str">
        <v/>
      </c>
      <c r="AS202" s="372" t="str">
        <v/>
      </c>
      <c r="AT202" s="379" t="str">
        <v/>
      </c>
      <c r="AU202" s="380" t="str">
        <v/>
      </c>
      <c r="AV202" s="380" t="str">
        <v/>
      </c>
      <c r="AW202" s="380" t="str">
        <v/>
      </c>
      <c r="AX202" s="380" t="str">
        <v/>
      </c>
      <c r="AY202" s="380" t="str">
        <v/>
      </c>
      <c r="AZ202" s="380"/>
      <c r="BA202" s="380"/>
      <c r="BB202" s="380" t="str">
        <v/>
      </c>
      <c r="BC202" s="380"/>
      <c r="BD202" s="380"/>
      <c r="BE202" s="380" t="str">
        <v/>
      </c>
      <c r="BF202" s="380"/>
      <c r="BG202" s="380"/>
      <c r="BH202" s="380" t="str">
        <v/>
      </c>
      <c r="BI202" s="380"/>
      <c r="BJ202" s="380"/>
      <c r="BK202" s="380" t="str">
        <v/>
      </c>
      <c r="BL202" s="380" t="str">
        <v/>
      </c>
      <c r="BM202" s="380" t="str">
        <v/>
      </c>
      <c r="BN202" s="381" t="str">
        <v/>
      </c>
      <c r="BO202" s="380" t="str">
        <v/>
      </c>
      <c r="BP202" s="380" t="str">
        <v/>
      </c>
      <c r="BQ202" s="380" t="str">
        <v/>
      </c>
      <c r="BR202" s="381" t="str">
        <v/>
      </c>
      <c r="BS202" s="380" t="str">
        <v/>
      </c>
      <c r="BT202" s="380" t="str">
        <v/>
      </c>
      <c r="BU202" s="380" t="str">
        <v/>
      </c>
      <c r="BV202" s="380" t="str">
        <v/>
      </c>
      <c r="BW202" s="380" t="str">
        <v/>
      </c>
      <c r="BX202" s="380"/>
      <c r="BY202" s="380"/>
      <c r="BZ202" s="380" t="str">
        <v/>
      </c>
      <c r="CA202" s="380"/>
      <c r="CB202" s="380"/>
      <c r="CC202" s="380" t="str">
        <v/>
      </c>
      <c r="CD202" s="380"/>
      <c r="CE202" s="380"/>
      <c r="CF202" s="380" t="str">
        <v/>
      </c>
      <c r="CG202" s="380"/>
      <c r="CH202" s="380"/>
      <c r="CI202" s="380" t="str">
        <v/>
      </c>
      <c r="CJ202" s="380" t="str">
        <v/>
      </c>
      <c r="CK202" s="380" t="str">
        <v/>
      </c>
      <c r="CL202" s="381" t="str">
        <v/>
      </c>
      <c r="CM202" s="380" t="str">
        <v/>
      </c>
      <c r="CN202" s="380" t="str">
        <v/>
      </c>
      <c r="CO202" s="380" t="str">
        <v/>
      </c>
      <c r="CP202" s="381" t="str">
        <v/>
      </c>
      <c r="CQ202" s="380" t="str">
        <v/>
      </c>
      <c r="CR202" s="380" t="str">
        <v/>
      </c>
      <c r="CS202" s="380" t="str">
        <v/>
      </c>
      <c r="CT202" s="380" t="str">
        <v/>
      </c>
      <c r="CU202" s="380" t="str">
        <v/>
      </c>
      <c r="CV202" s="380"/>
      <c r="CW202" s="380"/>
      <c r="CX202" s="380" t="str">
        <v/>
      </c>
      <c r="CY202" s="380"/>
      <c r="CZ202" s="380"/>
      <c r="DA202" s="380" t="str">
        <v/>
      </c>
      <c r="DB202" s="380"/>
      <c r="DC202" s="380"/>
      <c r="DD202" s="380" t="str">
        <v/>
      </c>
      <c r="DE202" s="380"/>
      <c r="DF202" s="380"/>
      <c r="DG202" s="380" t="str">
        <v/>
      </c>
      <c r="DH202" s="380" t="str">
        <v/>
      </c>
      <c r="DI202" s="380" t="str">
        <v/>
      </c>
      <c r="DJ202" s="381" t="str">
        <v/>
      </c>
      <c r="DK202" s="380" t="str">
        <v/>
      </c>
      <c r="DL202" s="380" t="str">
        <v/>
      </c>
      <c r="DM202" s="380" t="str">
        <v/>
      </c>
      <c r="DN202" s="381" t="str">
        <v/>
      </c>
      <c r="DO202" s="380" t="str">
        <v/>
      </c>
      <c r="DP202" s="380" t="str">
        <v/>
      </c>
      <c r="DQ202" s="380" t="str">
        <v/>
      </c>
      <c r="DR202" s="380" t="str">
        <v/>
      </c>
      <c r="DS202" s="380" t="str">
        <v/>
      </c>
      <c r="DT202" s="380"/>
      <c r="DU202" s="380"/>
      <c r="DV202" s="380" t="str">
        <v/>
      </c>
      <c r="DW202" s="380"/>
      <c r="DX202" s="380"/>
      <c r="DY202" s="380" t="str">
        <v/>
      </c>
      <c r="DZ202" s="380"/>
      <c r="EA202" s="380"/>
      <c r="EB202" s="380" t="str">
        <v/>
      </c>
      <c r="EC202" s="380"/>
      <c r="ED202" s="380"/>
      <c r="EE202" s="380" t="str">
        <v/>
      </c>
      <c r="EF202" s="380" t="str">
        <v/>
      </c>
      <c r="EG202" s="380" t="str">
        <v/>
      </c>
      <c r="EH202" s="381" t="str">
        <v/>
      </c>
      <c r="EI202" s="380" t="str">
        <v/>
      </c>
      <c r="EJ202" s="380" t="str">
        <v/>
      </c>
      <c r="EK202" s="380" t="str">
        <v/>
      </c>
      <c r="EL202" s="381" t="str">
        <v/>
      </c>
      <c r="EM202" s="382" t="str">
        <v/>
      </c>
      <c r="EN202" s="382" t="str">
        <v/>
      </c>
      <c r="EO202" s="382" t="str">
        <v/>
      </c>
    </row>
    <row r="203" spans="1:145" ht="15.6">
      <c r="A203" s="372" t="str">
        <v/>
      </c>
      <c r="B203" s="373" t="str">
        <v/>
      </c>
      <c r="C203" s="372"/>
      <c r="D203" s="374" t="str">
        <v/>
      </c>
      <c r="E203" s="374" t="str">
        <v/>
      </c>
      <c r="F203" s="374" t="str">
        <v/>
      </c>
      <c r="G203" s="375" t="str">
        <v/>
      </c>
      <c r="H203" s="375" t="str">
        <v/>
      </c>
      <c r="I203" s="375" t="str">
        <v/>
      </c>
      <c r="J203" s="375" t="str">
        <v/>
      </c>
      <c r="K203" s="375" t="str">
        <v/>
      </c>
      <c r="L203" s="375" t="str">
        <v/>
      </c>
      <c r="M203" s="372" t="str">
        <v/>
      </c>
      <c r="N203" s="372" t="str">
        <v/>
      </c>
      <c r="O203" s="372" t="str">
        <v/>
      </c>
      <c r="P203" s="372" t="str">
        <v/>
      </c>
      <c r="Q203" s="372" t="str">
        <v/>
      </c>
      <c r="R203" s="372" t="str">
        <v/>
      </c>
      <c r="S203" s="372" t="str">
        <v/>
      </c>
      <c r="T203" s="372" t="str">
        <v/>
      </c>
      <c r="U203" s="372" t="str">
        <v/>
      </c>
      <c r="V203" s="372" t="str">
        <v/>
      </c>
      <c r="W203" s="372" t="str">
        <v/>
      </c>
      <c r="X203" s="372" t="str">
        <v/>
      </c>
      <c r="Y203" s="372" t="str">
        <v/>
      </c>
      <c r="Z203" s="372" t="str">
        <v/>
      </c>
      <c r="AA203" s="372" t="str">
        <v/>
      </c>
      <c r="AB203" s="372"/>
      <c r="AC203" s="372"/>
      <c r="AD203" s="372" t="str">
        <v/>
      </c>
      <c r="AE203" s="372"/>
      <c r="AF203" s="372"/>
      <c r="AG203" s="376" t="str">
        <v/>
      </c>
      <c r="AH203" s="372"/>
      <c r="AI203" s="372"/>
      <c r="AJ203" s="372" t="str">
        <v/>
      </c>
      <c r="AK203" s="372"/>
      <c r="AL203" s="372"/>
      <c r="AM203" s="377" t="str">
        <v/>
      </c>
      <c r="AN203" s="378" t="str">
        <v/>
      </c>
      <c r="AO203" s="379" t="str">
        <v/>
      </c>
      <c r="AP203" s="379" t="str">
        <v/>
      </c>
      <c r="AQ203" s="376" t="str">
        <v/>
      </c>
      <c r="AR203" s="376" t="str">
        <v/>
      </c>
      <c r="AS203" s="372" t="str">
        <v/>
      </c>
      <c r="AT203" s="379" t="str">
        <v/>
      </c>
      <c r="AU203" s="380" t="str">
        <v/>
      </c>
      <c r="AV203" s="380" t="str">
        <v/>
      </c>
      <c r="AW203" s="380" t="str">
        <v/>
      </c>
      <c r="AX203" s="380" t="str">
        <v/>
      </c>
      <c r="AY203" s="380" t="str">
        <v/>
      </c>
      <c r="AZ203" s="380"/>
      <c r="BA203" s="380"/>
      <c r="BB203" s="380" t="str">
        <v/>
      </c>
      <c r="BC203" s="380"/>
      <c r="BD203" s="380"/>
      <c r="BE203" s="380" t="str">
        <v/>
      </c>
      <c r="BF203" s="380"/>
      <c r="BG203" s="380"/>
      <c r="BH203" s="380" t="str">
        <v/>
      </c>
      <c r="BI203" s="380"/>
      <c r="BJ203" s="380"/>
      <c r="BK203" s="380" t="str">
        <v/>
      </c>
      <c r="BL203" s="380" t="str">
        <v/>
      </c>
      <c r="BM203" s="380" t="str">
        <v/>
      </c>
      <c r="BN203" s="381" t="str">
        <v/>
      </c>
      <c r="BO203" s="380" t="str">
        <v/>
      </c>
      <c r="BP203" s="380" t="str">
        <v/>
      </c>
      <c r="BQ203" s="380" t="str">
        <v/>
      </c>
      <c r="BR203" s="381" t="str">
        <v/>
      </c>
      <c r="BS203" s="380" t="str">
        <v/>
      </c>
      <c r="BT203" s="380" t="str">
        <v/>
      </c>
      <c r="BU203" s="380" t="str">
        <v/>
      </c>
      <c r="BV203" s="380" t="str">
        <v/>
      </c>
      <c r="BW203" s="380" t="str">
        <v/>
      </c>
      <c r="BX203" s="380"/>
      <c r="BY203" s="380"/>
      <c r="BZ203" s="380" t="str">
        <v/>
      </c>
      <c r="CA203" s="380"/>
      <c r="CB203" s="380"/>
      <c r="CC203" s="380" t="str">
        <v/>
      </c>
      <c r="CD203" s="380"/>
      <c r="CE203" s="380"/>
      <c r="CF203" s="380" t="str">
        <v/>
      </c>
      <c r="CG203" s="380"/>
      <c r="CH203" s="380"/>
      <c r="CI203" s="380" t="str">
        <v/>
      </c>
      <c r="CJ203" s="380" t="str">
        <v/>
      </c>
      <c r="CK203" s="380" t="str">
        <v/>
      </c>
      <c r="CL203" s="381" t="str">
        <v/>
      </c>
      <c r="CM203" s="380" t="str">
        <v/>
      </c>
      <c r="CN203" s="380" t="str">
        <v/>
      </c>
      <c r="CO203" s="380" t="str">
        <v/>
      </c>
      <c r="CP203" s="381" t="str">
        <v/>
      </c>
      <c r="CQ203" s="380" t="str">
        <v/>
      </c>
      <c r="CR203" s="380" t="str">
        <v/>
      </c>
      <c r="CS203" s="380" t="str">
        <v/>
      </c>
      <c r="CT203" s="380" t="str">
        <v/>
      </c>
      <c r="CU203" s="380" t="str">
        <v/>
      </c>
      <c r="CV203" s="380"/>
      <c r="CW203" s="380"/>
      <c r="CX203" s="380" t="str">
        <v/>
      </c>
      <c r="CY203" s="380"/>
      <c r="CZ203" s="380"/>
      <c r="DA203" s="380" t="str">
        <v/>
      </c>
      <c r="DB203" s="380"/>
      <c r="DC203" s="380"/>
      <c r="DD203" s="380" t="str">
        <v/>
      </c>
      <c r="DE203" s="380"/>
      <c r="DF203" s="380"/>
      <c r="DG203" s="380" t="str">
        <v/>
      </c>
      <c r="DH203" s="380" t="str">
        <v/>
      </c>
      <c r="DI203" s="380" t="str">
        <v/>
      </c>
      <c r="DJ203" s="381" t="str">
        <v/>
      </c>
      <c r="DK203" s="380" t="str">
        <v/>
      </c>
      <c r="DL203" s="380" t="str">
        <v/>
      </c>
      <c r="DM203" s="380" t="str">
        <v/>
      </c>
      <c r="DN203" s="381" t="str">
        <v/>
      </c>
      <c r="DO203" s="380" t="str">
        <v/>
      </c>
      <c r="DP203" s="380" t="str">
        <v/>
      </c>
      <c r="DQ203" s="380" t="str">
        <v/>
      </c>
      <c r="DR203" s="380" t="str">
        <v/>
      </c>
      <c r="DS203" s="380" t="str">
        <v/>
      </c>
      <c r="DT203" s="380"/>
      <c r="DU203" s="380"/>
      <c r="DV203" s="380" t="str">
        <v/>
      </c>
      <c r="DW203" s="380"/>
      <c r="DX203" s="380"/>
      <c r="DY203" s="380" t="str">
        <v/>
      </c>
      <c r="DZ203" s="380"/>
      <c r="EA203" s="380"/>
      <c r="EB203" s="380" t="str">
        <v/>
      </c>
      <c r="EC203" s="380"/>
      <c r="ED203" s="380"/>
      <c r="EE203" s="380" t="str">
        <v/>
      </c>
      <c r="EF203" s="380" t="str">
        <v/>
      </c>
      <c r="EG203" s="380" t="str">
        <v/>
      </c>
      <c r="EH203" s="381" t="str">
        <v/>
      </c>
      <c r="EI203" s="380" t="str">
        <v/>
      </c>
      <c r="EJ203" s="380" t="str">
        <v/>
      </c>
      <c r="EK203" s="380" t="str">
        <v/>
      </c>
      <c r="EL203" s="381" t="str">
        <v/>
      </c>
      <c r="EM203" s="382" t="str">
        <v/>
      </c>
      <c r="EN203" s="382" t="str">
        <v/>
      </c>
      <c r="EO203" s="382" t="str">
        <v/>
      </c>
    </row>
    <row r="204" spans="1:145" ht="15.6">
      <c r="A204" s="372" t="str">
        <v/>
      </c>
      <c r="B204" s="373" t="str">
        <v/>
      </c>
      <c r="C204" s="372"/>
      <c r="D204" s="374" t="str">
        <v/>
      </c>
      <c r="E204" s="374" t="str">
        <v/>
      </c>
      <c r="F204" s="374" t="str">
        <v/>
      </c>
      <c r="G204" s="375" t="str">
        <v/>
      </c>
      <c r="H204" s="375" t="str">
        <v/>
      </c>
      <c r="I204" s="375" t="str">
        <v/>
      </c>
      <c r="J204" s="375" t="str">
        <v/>
      </c>
      <c r="K204" s="375" t="str">
        <v/>
      </c>
      <c r="L204" s="375" t="str">
        <v/>
      </c>
      <c r="M204" s="372" t="str">
        <v/>
      </c>
      <c r="N204" s="372" t="str">
        <v/>
      </c>
      <c r="O204" s="372" t="str">
        <v/>
      </c>
      <c r="P204" s="372" t="str">
        <v/>
      </c>
      <c r="Q204" s="372" t="str">
        <v/>
      </c>
      <c r="R204" s="372" t="str">
        <v/>
      </c>
      <c r="S204" s="372" t="str">
        <v/>
      </c>
      <c r="T204" s="372" t="str">
        <v/>
      </c>
      <c r="U204" s="372" t="str">
        <v/>
      </c>
      <c r="V204" s="372" t="str">
        <v/>
      </c>
      <c r="W204" s="372" t="str">
        <v/>
      </c>
      <c r="X204" s="372" t="str">
        <v/>
      </c>
      <c r="Y204" s="372" t="str">
        <v/>
      </c>
      <c r="Z204" s="372" t="str">
        <v/>
      </c>
      <c r="AA204" s="372" t="str">
        <v/>
      </c>
      <c r="AB204" s="372"/>
      <c r="AC204" s="372"/>
      <c r="AD204" s="372" t="str">
        <v/>
      </c>
      <c r="AE204" s="372"/>
      <c r="AF204" s="372"/>
      <c r="AG204" s="376" t="str">
        <v/>
      </c>
      <c r="AH204" s="372"/>
      <c r="AI204" s="372"/>
      <c r="AJ204" s="372" t="str">
        <v/>
      </c>
      <c r="AK204" s="372"/>
      <c r="AL204" s="372"/>
      <c r="AM204" s="377" t="str">
        <v/>
      </c>
      <c r="AN204" s="378" t="str">
        <v/>
      </c>
      <c r="AO204" s="379" t="str">
        <v/>
      </c>
      <c r="AP204" s="379" t="str">
        <v/>
      </c>
      <c r="AQ204" s="376" t="str">
        <v/>
      </c>
      <c r="AR204" s="376" t="str">
        <v/>
      </c>
      <c r="AS204" s="372" t="str">
        <v/>
      </c>
      <c r="AT204" s="379" t="str">
        <v/>
      </c>
      <c r="AU204" s="380" t="str">
        <v/>
      </c>
      <c r="AV204" s="380" t="str">
        <v/>
      </c>
      <c r="AW204" s="380" t="str">
        <v/>
      </c>
      <c r="AX204" s="380" t="str">
        <v/>
      </c>
      <c r="AY204" s="380" t="str">
        <v/>
      </c>
      <c r="AZ204" s="380"/>
      <c r="BA204" s="380"/>
      <c r="BB204" s="380" t="str">
        <v/>
      </c>
      <c r="BC204" s="380"/>
      <c r="BD204" s="380"/>
      <c r="BE204" s="380" t="str">
        <v/>
      </c>
      <c r="BF204" s="380"/>
      <c r="BG204" s="380"/>
      <c r="BH204" s="380" t="str">
        <v/>
      </c>
      <c r="BI204" s="380"/>
      <c r="BJ204" s="380"/>
      <c r="BK204" s="380" t="str">
        <v/>
      </c>
      <c r="BL204" s="380" t="str">
        <v/>
      </c>
      <c r="BM204" s="380" t="str">
        <v/>
      </c>
      <c r="BN204" s="381" t="str">
        <v/>
      </c>
      <c r="BO204" s="380" t="str">
        <v/>
      </c>
      <c r="BP204" s="380" t="str">
        <v/>
      </c>
      <c r="BQ204" s="380" t="str">
        <v/>
      </c>
      <c r="BR204" s="381" t="str">
        <v/>
      </c>
      <c r="BS204" s="380" t="str">
        <v/>
      </c>
      <c r="BT204" s="380" t="str">
        <v/>
      </c>
      <c r="BU204" s="380" t="str">
        <v/>
      </c>
      <c r="BV204" s="380" t="str">
        <v/>
      </c>
      <c r="BW204" s="380" t="str">
        <v/>
      </c>
      <c r="BX204" s="380"/>
      <c r="BY204" s="380"/>
      <c r="BZ204" s="380" t="str">
        <v/>
      </c>
      <c r="CA204" s="380"/>
      <c r="CB204" s="380"/>
      <c r="CC204" s="380" t="str">
        <v/>
      </c>
      <c r="CD204" s="380"/>
      <c r="CE204" s="380"/>
      <c r="CF204" s="380" t="str">
        <v/>
      </c>
      <c r="CG204" s="380"/>
      <c r="CH204" s="380"/>
      <c r="CI204" s="380" t="str">
        <v/>
      </c>
      <c r="CJ204" s="380" t="str">
        <v/>
      </c>
      <c r="CK204" s="380" t="str">
        <v/>
      </c>
      <c r="CL204" s="381" t="str">
        <v/>
      </c>
      <c r="CM204" s="380" t="str">
        <v/>
      </c>
      <c r="CN204" s="380" t="str">
        <v/>
      </c>
      <c r="CO204" s="380" t="str">
        <v/>
      </c>
      <c r="CP204" s="381" t="str">
        <v/>
      </c>
      <c r="CQ204" s="380" t="str">
        <v/>
      </c>
      <c r="CR204" s="380" t="str">
        <v/>
      </c>
      <c r="CS204" s="380" t="str">
        <v/>
      </c>
      <c r="CT204" s="380" t="str">
        <v/>
      </c>
      <c r="CU204" s="380" t="str">
        <v/>
      </c>
      <c r="CV204" s="380"/>
      <c r="CW204" s="380"/>
      <c r="CX204" s="380" t="str">
        <v/>
      </c>
      <c r="CY204" s="380"/>
      <c r="CZ204" s="380"/>
      <c r="DA204" s="380" t="str">
        <v/>
      </c>
      <c r="DB204" s="380"/>
      <c r="DC204" s="380"/>
      <c r="DD204" s="380" t="str">
        <v/>
      </c>
      <c r="DE204" s="380"/>
      <c r="DF204" s="380"/>
      <c r="DG204" s="380" t="str">
        <v/>
      </c>
      <c r="DH204" s="380" t="str">
        <v/>
      </c>
      <c r="DI204" s="380" t="str">
        <v/>
      </c>
      <c r="DJ204" s="381" t="str">
        <v/>
      </c>
      <c r="DK204" s="380" t="str">
        <v/>
      </c>
      <c r="DL204" s="380" t="str">
        <v/>
      </c>
      <c r="DM204" s="380" t="str">
        <v/>
      </c>
      <c r="DN204" s="381" t="str">
        <v/>
      </c>
      <c r="DO204" s="380" t="str">
        <v/>
      </c>
      <c r="DP204" s="380" t="str">
        <v/>
      </c>
      <c r="DQ204" s="380" t="str">
        <v/>
      </c>
      <c r="DR204" s="380" t="str">
        <v/>
      </c>
      <c r="DS204" s="380" t="str">
        <v/>
      </c>
      <c r="DT204" s="380"/>
      <c r="DU204" s="380"/>
      <c r="DV204" s="380" t="str">
        <v/>
      </c>
      <c r="DW204" s="380"/>
      <c r="DX204" s="380"/>
      <c r="DY204" s="380" t="str">
        <v/>
      </c>
      <c r="DZ204" s="380"/>
      <c r="EA204" s="380"/>
      <c r="EB204" s="380" t="str">
        <v/>
      </c>
      <c r="EC204" s="380"/>
      <c r="ED204" s="380"/>
      <c r="EE204" s="380" t="str">
        <v/>
      </c>
      <c r="EF204" s="380" t="str">
        <v/>
      </c>
      <c r="EG204" s="380" t="str">
        <v/>
      </c>
      <c r="EH204" s="381" t="str">
        <v/>
      </c>
      <c r="EI204" s="380" t="str">
        <v/>
      </c>
      <c r="EJ204" s="380" t="str">
        <v/>
      </c>
      <c r="EK204" s="380" t="str">
        <v/>
      </c>
      <c r="EL204" s="381" t="str">
        <v/>
      </c>
      <c r="EM204" s="382" t="str">
        <v/>
      </c>
      <c r="EN204" s="382" t="str">
        <v/>
      </c>
      <c r="EO204" s="382" t="str">
        <v/>
      </c>
    </row>
    <row r="205" spans="1:145" ht="15.6">
      <c r="A205" s="372" t="str">
        <v/>
      </c>
      <c r="B205" s="373" t="str">
        <v/>
      </c>
      <c r="C205" s="372"/>
      <c r="D205" s="374" t="str">
        <v/>
      </c>
      <c r="E205" s="374" t="str">
        <v/>
      </c>
      <c r="F205" s="374" t="str">
        <v/>
      </c>
      <c r="G205" s="375" t="str">
        <v/>
      </c>
      <c r="H205" s="375" t="str">
        <v/>
      </c>
      <c r="I205" s="375" t="str">
        <v/>
      </c>
      <c r="J205" s="375" t="str">
        <v/>
      </c>
      <c r="K205" s="375" t="str">
        <v/>
      </c>
      <c r="L205" s="375" t="str">
        <v/>
      </c>
      <c r="M205" s="372" t="str">
        <v/>
      </c>
      <c r="N205" s="372" t="str">
        <v/>
      </c>
      <c r="O205" s="372" t="str">
        <v/>
      </c>
      <c r="P205" s="372" t="str">
        <v/>
      </c>
      <c r="Q205" s="372" t="str">
        <v/>
      </c>
      <c r="R205" s="372" t="str">
        <v/>
      </c>
      <c r="S205" s="372" t="str">
        <v/>
      </c>
      <c r="T205" s="372" t="str">
        <v/>
      </c>
      <c r="U205" s="372" t="str">
        <v/>
      </c>
      <c r="V205" s="372" t="str">
        <v/>
      </c>
      <c r="W205" s="372" t="str">
        <v/>
      </c>
      <c r="X205" s="372" t="str">
        <v/>
      </c>
      <c r="Y205" s="372" t="str">
        <v/>
      </c>
      <c r="Z205" s="372" t="str">
        <v/>
      </c>
      <c r="AA205" s="372" t="str">
        <v/>
      </c>
      <c r="AB205" s="372"/>
      <c r="AC205" s="372"/>
      <c r="AD205" s="372" t="str">
        <v/>
      </c>
      <c r="AE205" s="372"/>
      <c r="AF205" s="372"/>
      <c r="AG205" s="376" t="str">
        <v/>
      </c>
      <c r="AH205" s="372"/>
      <c r="AI205" s="372"/>
      <c r="AJ205" s="372" t="str">
        <v/>
      </c>
      <c r="AK205" s="372"/>
      <c r="AL205" s="372"/>
      <c r="AM205" s="377" t="str">
        <v/>
      </c>
      <c r="AN205" s="378" t="str">
        <v/>
      </c>
      <c r="AO205" s="379" t="str">
        <v/>
      </c>
      <c r="AP205" s="379" t="str">
        <v/>
      </c>
      <c r="AQ205" s="376" t="str">
        <v/>
      </c>
      <c r="AR205" s="376" t="str">
        <v/>
      </c>
      <c r="AS205" s="372" t="str">
        <v/>
      </c>
      <c r="AT205" s="379" t="str">
        <v/>
      </c>
      <c r="AU205" s="380" t="str">
        <v/>
      </c>
      <c r="AV205" s="380" t="str">
        <v/>
      </c>
      <c r="AW205" s="380" t="str">
        <v/>
      </c>
      <c r="AX205" s="380" t="str">
        <v/>
      </c>
      <c r="AY205" s="380" t="str">
        <v/>
      </c>
      <c r="AZ205" s="380"/>
      <c r="BA205" s="380"/>
      <c r="BB205" s="380" t="str">
        <v/>
      </c>
      <c r="BC205" s="380"/>
      <c r="BD205" s="380"/>
      <c r="BE205" s="380" t="str">
        <v/>
      </c>
      <c r="BF205" s="380"/>
      <c r="BG205" s="380"/>
      <c r="BH205" s="380" t="str">
        <v/>
      </c>
      <c r="BI205" s="380"/>
      <c r="BJ205" s="380"/>
      <c r="BK205" s="380" t="str">
        <v/>
      </c>
      <c r="BL205" s="380" t="str">
        <v/>
      </c>
      <c r="BM205" s="380" t="str">
        <v/>
      </c>
      <c r="BN205" s="381" t="str">
        <v/>
      </c>
      <c r="BO205" s="380" t="str">
        <v/>
      </c>
      <c r="BP205" s="380" t="str">
        <v/>
      </c>
      <c r="BQ205" s="380" t="str">
        <v/>
      </c>
      <c r="BR205" s="381" t="str">
        <v/>
      </c>
      <c r="BS205" s="380" t="str">
        <v/>
      </c>
      <c r="BT205" s="380" t="str">
        <v/>
      </c>
      <c r="BU205" s="380" t="str">
        <v/>
      </c>
      <c r="BV205" s="380" t="str">
        <v/>
      </c>
      <c r="BW205" s="380" t="str">
        <v/>
      </c>
      <c r="BX205" s="380"/>
      <c r="BY205" s="380"/>
      <c r="BZ205" s="380" t="str">
        <v/>
      </c>
      <c r="CA205" s="380"/>
      <c r="CB205" s="380"/>
      <c r="CC205" s="380" t="str">
        <v/>
      </c>
      <c r="CD205" s="380"/>
      <c r="CE205" s="380"/>
      <c r="CF205" s="380" t="str">
        <v/>
      </c>
      <c r="CG205" s="380"/>
      <c r="CH205" s="380"/>
      <c r="CI205" s="380" t="str">
        <v/>
      </c>
      <c r="CJ205" s="380" t="str">
        <v/>
      </c>
      <c r="CK205" s="380" t="str">
        <v/>
      </c>
      <c r="CL205" s="381" t="str">
        <v/>
      </c>
      <c r="CM205" s="380" t="str">
        <v/>
      </c>
      <c r="CN205" s="380" t="str">
        <v/>
      </c>
      <c r="CO205" s="380" t="str">
        <v/>
      </c>
      <c r="CP205" s="381" t="str">
        <v/>
      </c>
      <c r="CQ205" s="380" t="str">
        <v/>
      </c>
      <c r="CR205" s="380" t="str">
        <v/>
      </c>
      <c r="CS205" s="380" t="str">
        <v/>
      </c>
      <c r="CT205" s="380" t="str">
        <v/>
      </c>
      <c r="CU205" s="380" t="str">
        <v/>
      </c>
      <c r="CV205" s="380"/>
      <c r="CW205" s="380"/>
      <c r="CX205" s="380" t="str">
        <v/>
      </c>
      <c r="CY205" s="380"/>
      <c r="CZ205" s="380"/>
      <c r="DA205" s="380" t="str">
        <v/>
      </c>
      <c r="DB205" s="380"/>
      <c r="DC205" s="380"/>
      <c r="DD205" s="380" t="str">
        <v/>
      </c>
      <c r="DE205" s="380"/>
      <c r="DF205" s="380"/>
      <c r="DG205" s="380" t="str">
        <v/>
      </c>
      <c r="DH205" s="380" t="str">
        <v/>
      </c>
      <c r="DI205" s="380" t="str">
        <v/>
      </c>
      <c r="DJ205" s="381" t="str">
        <v/>
      </c>
      <c r="DK205" s="380" t="str">
        <v/>
      </c>
      <c r="DL205" s="380" t="str">
        <v/>
      </c>
      <c r="DM205" s="380" t="str">
        <v/>
      </c>
      <c r="DN205" s="381" t="str">
        <v/>
      </c>
      <c r="DO205" s="380" t="str">
        <v/>
      </c>
      <c r="DP205" s="380" t="str">
        <v/>
      </c>
      <c r="DQ205" s="380" t="str">
        <v/>
      </c>
      <c r="DR205" s="380" t="str">
        <v/>
      </c>
      <c r="DS205" s="380" t="str">
        <v/>
      </c>
      <c r="DT205" s="380"/>
      <c r="DU205" s="380"/>
      <c r="DV205" s="380" t="str">
        <v/>
      </c>
      <c r="DW205" s="380"/>
      <c r="DX205" s="380"/>
      <c r="DY205" s="380" t="str">
        <v/>
      </c>
      <c r="DZ205" s="380"/>
      <c r="EA205" s="380"/>
      <c r="EB205" s="380" t="str">
        <v/>
      </c>
      <c r="EC205" s="380"/>
      <c r="ED205" s="380"/>
      <c r="EE205" s="380" t="str">
        <v/>
      </c>
      <c r="EF205" s="380" t="str">
        <v/>
      </c>
      <c r="EG205" s="380" t="str">
        <v/>
      </c>
      <c r="EH205" s="381" t="str">
        <v/>
      </c>
      <c r="EI205" s="380" t="str">
        <v/>
      </c>
      <c r="EJ205" s="380" t="str">
        <v/>
      </c>
      <c r="EK205" s="380" t="str">
        <v/>
      </c>
      <c r="EL205" s="381" t="str">
        <v/>
      </c>
      <c r="EM205" s="382" t="str">
        <v/>
      </c>
      <c r="EN205" s="382" t="str">
        <v/>
      </c>
      <c r="EO205" s="382" t="str">
        <v/>
      </c>
    </row>
    <row r="206" spans="1:145" ht="15.6">
      <c r="A206" s="372" t="str">
        <v/>
      </c>
      <c r="B206" s="373" t="str">
        <v/>
      </c>
      <c r="C206" s="372"/>
      <c r="D206" s="374" t="str">
        <v/>
      </c>
      <c r="E206" s="374" t="str">
        <v/>
      </c>
      <c r="F206" s="374" t="str">
        <v/>
      </c>
      <c r="G206" s="375" t="str">
        <v/>
      </c>
      <c r="H206" s="375" t="str">
        <v/>
      </c>
      <c r="I206" s="375" t="str">
        <v/>
      </c>
      <c r="J206" s="375" t="str">
        <v/>
      </c>
      <c r="K206" s="375" t="str">
        <v/>
      </c>
      <c r="L206" s="375" t="str">
        <v/>
      </c>
      <c r="M206" s="372" t="str">
        <v/>
      </c>
      <c r="N206" s="372" t="str">
        <v/>
      </c>
      <c r="O206" s="372" t="str">
        <v/>
      </c>
      <c r="P206" s="372" t="str">
        <v/>
      </c>
      <c r="Q206" s="372" t="str">
        <v/>
      </c>
      <c r="R206" s="372" t="str">
        <v/>
      </c>
      <c r="S206" s="372" t="str">
        <v/>
      </c>
      <c r="T206" s="372" t="str">
        <v/>
      </c>
      <c r="U206" s="372" t="str">
        <v/>
      </c>
      <c r="V206" s="372" t="str">
        <v/>
      </c>
      <c r="W206" s="372" t="str">
        <v/>
      </c>
      <c r="X206" s="372" t="str">
        <v/>
      </c>
      <c r="Y206" s="372" t="str">
        <v/>
      </c>
      <c r="Z206" s="372" t="str">
        <v/>
      </c>
      <c r="AA206" s="372" t="str">
        <v/>
      </c>
      <c r="AB206" s="372"/>
      <c r="AC206" s="372"/>
      <c r="AD206" s="372" t="str">
        <v/>
      </c>
      <c r="AE206" s="372"/>
      <c r="AF206" s="372"/>
      <c r="AG206" s="376" t="str">
        <v/>
      </c>
      <c r="AH206" s="372"/>
      <c r="AI206" s="372"/>
      <c r="AJ206" s="372" t="str">
        <v/>
      </c>
      <c r="AK206" s="372"/>
      <c r="AL206" s="372"/>
      <c r="AM206" s="377" t="str">
        <v/>
      </c>
      <c r="AN206" s="378" t="str">
        <v/>
      </c>
      <c r="AO206" s="379" t="str">
        <v/>
      </c>
      <c r="AP206" s="379" t="str">
        <v/>
      </c>
      <c r="AQ206" s="376" t="str">
        <v/>
      </c>
      <c r="AR206" s="376" t="str">
        <v/>
      </c>
      <c r="AS206" s="372" t="str">
        <v/>
      </c>
      <c r="AT206" s="379" t="str">
        <v/>
      </c>
      <c r="AU206" s="380" t="str">
        <v/>
      </c>
      <c r="AV206" s="380" t="str">
        <v/>
      </c>
      <c r="AW206" s="380" t="str">
        <v/>
      </c>
      <c r="AX206" s="380" t="str">
        <v/>
      </c>
      <c r="AY206" s="380" t="str">
        <v/>
      </c>
      <c r="AZ206" s="380"/>
      <c r="BA206" s="380"/>
      <c r="BB206" s="380" t="str">
        <v/>
      </c>
      <c r="BC206" s="380"/>
      <c r="BD206" s="380"/>
      <c r="BE206" s="380" t="str">
        <v/>
      </c>
      <c r="BF206" s="380"/>
      <c r="BG206" s="380"/>
      <c r="BH206" s="380" t="str">
        <v/>
      </c>
      <c r="BI206" s="380"/>
      <c r="BJ206" s="380"/>
      <c r="BK206" s="380" t="str">
        <v/>
      </c>
      <c r="BL206" s="380" t="str">
        <v/>
      </c>
      <c r="BM206" s="380" t="str">
        <v/>
      </c>
      <c r="BN206" s="381" t="str">
        <v/>
      </c>
      <c r="BO206" s="380" t="str">
        <v/>
      </c>
      <c r="BP206" s="380" t="str">
        <v/>
      </c>
      <c r="BQ206" s="380" t="str">
        <v/>
      </c>
      <c r="BR206" s="381" t="str">
        <v/>
      </c>
      <c r="BS206" s="380" t="str">
        <v/>
      </c>
      <c r="BT206" s="380" t="str">
        <v/>
      </c>
      <c r="BU206" s="380" t="str">
        <v/>
      </c>
      <c r="BV206" s="380" t="str">
        <v/>
      </c>
      <c r="BW206" s="380" t="str">
        <v/>
      </c>
      <c r="BX206" s="380"/>
      <c r="BY206" s="380"/>
      <c r="BZ206" s="380" t="str">
        <v/>
      </c>
      <c r="CA206" s="380"/>
      <c r="CB206" s="380"/>
      <c r="CC206" s="380" t="str">
        <v/>
      </c>
      <c r="CD206" s="380"/>
      <c r="CE206" s="380"/>
      <c r="CF206" s="380" t="str">
        <v/>
      </c>
      <c r="CG206" s="380"/>
      <c r="CH206" s="380"/>
      <c r="CI206" s="380" t="str">
        <v/>
      </c>
      <c r="CJ206" s="380" t="str">
        <v/>
      </c>
      <c r="CK206" s="380" t="str">
        <v/>
      </c>
      <c r="CL206" s="381" t="str">
        <v/>
      </c>
      <c r="CM206" s="380" t="str">
        <v/>
      </c>
      <c r="CN206" s="380" t="str">
        <v/>
      </c>
      <c r="CO206" s="380" t="str">
        <v/>
      </c>
      <c r="CP206" s="381" t="str">
        <v/>
      </c>
      <c r="CQ206" s="380" t="str">
        <v/>
      </c>
      <c r="CR206" s="380" t="str">
        <v/>
      </c>
      <c r="CS206" s="380" t="str">
        <v/>
      </c>
      <c r="CT206" s="380" t="str">
        <v/>
      </c>
      <c r="CU206" s="380" t="str">
        <v/>
      </c>
      <c r="CV206" s="380"/>
      <c r="CW206" s="380"/>
      <c r="CX206" s="380" t="str">
        <v/>
      </c>
      <c r="CY206" s="380"/>
      <c r="CZ206" s="380"/>
      <c r="DA206" s="380" t="str">
        <v/>
      </c>
      <c r="DB206" s="380"/>
      <c r="DC206" s="380"/>
      <c r="DD206" s="380" t="str">
        <v/>
      </c>
      <c r="DE206" s="380"/>
      <c r="DF206" s="380"/>
      <c r="DG206" s="380" t="str">
        <v/>
      </c>
      <c r="DH206" s="380" t="str">
        <v/>
      </c>
      <c r="DI206" s="380" t="str">
        <v/>
      </c>
      <c r="DJ206" s="381" t="str">
        <v/>
      </c>
      <c r="DK206" s="380" t="str">
        <v/>
      </c>
      <c r="DL206" s="380" t="str">
        <v/>
      </c>
      <c r="DM206" s="380" t="str">
        <v/>
      </c>
      <c r="DN206" s="381" t="str">
        <v/>
      </c>
      <c r="DO206" s="380" t="str">
        <v/>
      </c>
      <c r="DP206" s="380" t="str">
        <v/>
      </c>
      <c r="DQ206" s="380" t="str">
        <v/>
      </c>
      <c r="DR206" s="380" t="str">
        <v/>
      </c>
      <c r="DS206" s="380" t="str">
        <v/>
      </c>
      <c r="DT206" s="380"/>
      <c r="DU206" s="380"/>
      <c r="DV206" s="380" t="str">
        <v/>
      </c>
      <c r="DW206" s="380"/>
      <c r="DX206" s="380"/>
      <c r="DY206" s="380" t="str">
        <v/>
      </c>
      <c r="DZ206" s="380"/>
      <c r="EA206" s="380"/>
      <c r="EB206" s="380" t="str">
        <v/>
      </c>
      <c r="EC206" s="380"/>
      <c r="ED206" s="380"/>
      <c r="EE206" s="380" t="str">
        <v/>
      </c>
      <c r="EF206" s="380" t="str">
        <v/>
      </c>
      <c r="EG206" s="380" t="str">
        <v/>
      </c>
      <c r="EH206" s="381" t="str">
        <v/>
      </c>
      <c r="EI206" s="380" t="str">
        <v/>
      </c>
      <c r="EJ206" s="380" t="str">
        <v/>
      </c>
      <c r="EK206" s="380" t="str">
        <v/>
      </c>
      <c r="EL206" s="381" t="str">
        <v/>
      </c>
      <c r="EM206" s="382" t="str">
        <v/>
      </c>
      <c r="EN206" s="382" t="str">
        <v/>
      </c>
      <c r="EO206" s="382" t="str">
        <v/>
      </c>
    </row>
    <row r="207" spans="1:145" ht="15.6">
      <c r="A207" s="372" t="str">
        <v/>
      </c>
      <c r="B207" s="373" t="str">
        <v/>
      </c>
      <c r="C207" s="372"/>
      <c r="D207" s="374" t="str">
        <v/>
      </c>
      <c r="E207" s="374" t="str">
        <v/>
      </c>
      <c r="F207" s="374" t="str">
        <v/>
      </c>
      <c r="G207" s="375" t="str">
        <v/>
      </c>
      <c r="H207" s="375" t="str">
        <v/>
      </c>
      <c r="I207" s="375" t="str">
        <v/>
      </c>
      <c r="J207" s="375" t="str">
        <v/>
      </c>
      <c r="K207" s="375" t="str">
        <v/>
      </c>
      <c r="L207" s="375" t="str">
        <v/>
      </c>
      <c r="M207" s="372" t="str">
        <v/>
      </c>
      <c r="N207" s="372" t="str">
        <v/>
      </c>
      <c r="O207" s="372" t="str">
        <v/>
      </c>
      <c r="P207" s="372" t="str">
        <v/>
      </c>
      <c r="Q207" s="372" t="str">
        <v/>
      </c>
      <c r="R207" s="372" t="str">
        <v/>
      </c>
      <c r="S207" s="372" t="str">
        <v/>
      </c>
      <c r="T207" s="372" t="str">
        <v/>
      </c>
      <c r="U207" s="372" t="str">
        <v/>
      </c>
      <c r="V207" s="372" t="str">
        <v/>
      </c>
      <c r="W207" s="372" t="str">
        <v/>
      </c>
      <c r="X207" s="372" t="str">
        <v/>
      </c>
      <c r="Y207" s="372" t="str">
        <v/>
      </c>
      <c r="Z207" s="372" t="str">
        <v/>
      </c>
      <c r="AA207" s="372" t="str">
        <v/>
      </c>
      <c r="AB207" s="372"/>
      <c r="AC207" s="372"/>
      <c r="AD207" s="372" t="str">
        <v/>
      </c>
      <c r="AE207" s="372"/>
      <c r="AF207" s="372"/>
      <c r="AG207" s="376" t="str">
        <v/>
      </c>
      <c r="AH207" s="372"/>
      <c r="AI207" s="372"/>
      <c r="AJ207" s="372" t="str">
        <v/>
      </c>
      <c r="AK207" s="372"/>
      <c r="AL207" s="372"/>
      <c r="AM207" s="377" t="str">
        <v/>
      </c>
      <c r="AN207" s="378" t="str">
        <v/>
      </c>
      <c r="AO207" s="379" t="str">
        <v/>
      </c>
      <c r="AP207" s="379" t="str">
        <v/>
      </c>
      <c r="AQ207" s="376" t="str">
        <v/>
      </c>
      <c r="AR207" s="376" t="str">
        <v/>
      </c>
      <c r="AS207" s="372" t="str">
        <v/>
      </c>
      <c r="AT207" s="379" t="str">
        <v/>
      </c>
      <c r="AU207" s="380" t="str">
        <v/>
      </c>
      <c r="AV207" s="380" t="str">
        <v/>
      </c>
      <c r="AW207" s="380" t="str">
        <v/>
      </c>
      <c r="AX207" s="380" t="str">
        <v/>
      </c>
      <c r="AY207" s="380" t="str">
        <v/>
      </c>
      <c r="AZ207" s="380"/>
      <c r="BA207" s="380"/>
      <c r="BB207" s="380" t="str">
        <v/>
      </c>
      <c r="BC207" s="380"/>
      <c r="BD207" s="380"/>
      <c r="BE207" s="380" t="str">
        <v/>
      </c>
      <c r="BF207" s="380"/>
      <c r="BG207" s="380"/>
      <c r="BH207" s="380" t="str">
        <v/>
      </c>
      <c r="BI207" s="380"/>
      <c r="BJ207" s="380"/>
      <c r="BK207" s="380" t="str">
        <v/>
      </c>
      <c r="BL207" s="380" t="str">
        <v/>
      </c>
      <c r="BM207" s="380" t="str">
        <v/>
      </c>
      <c r="BN207" s="381" t="str">
        <v/>
      </c>
      <c r="BO207" s="380" t="str">
        <v/>
      </c>
      <c r="BP207" s="380" t="str">
        <v/>
      </c>
      <c r="BQ207" s="380" t="str">
        <v/>
      </c>
      <c r="BR207" s="381" t="str">
        <v/>
      </c>
      <c r="BS207" s="380" t="str">
        <v/>
      </c>
      <c r="BT207" s="380" t="str">
        <v/>
      </c>
      <c r="BU207" s="380" t="str">
        <v/>
      </c>
      <c r="BV207" s="380" t="str">
        <v/>
      </c>
      <c r="BW207" s="380" t="str">
        <v/>
      </c>
      <c r="BX207" s="380"/>
      <c r="BY207" s="380"/>
      <c r="BZ207" s="380" t="str">
        <v/>
      </c>
      <c r="CA207" s="380"/>
      <c r="CB207" s="380"/>
      <c r="CC207" s="380" t="str">
        <v/>
      </c>
      <c r="CD207" s="380"/>
      <c r="CE207" s="380"/>
      <c r="CF207" s="380" t="str">
        <v/>
      </c>
      <c r="CG207" s="380"/>
      <c r="CH207" s="380"/>
      <c r="CI207" s="380" t="str">
        <v/>
      </c>
      <c r="CJ207" s="380" t="str">
        <v/>
      </c>
      <c r="CK207" s="380" t="str">
        <v/>
      </c>
      <c r="CL207" s="381" t="str">
        <v/>
      </c>
      <c r="CM207" s="380" t="str">
        <v/>
      </c>
      <c r="CN207" s="380" t="str">
        <v/>
      </c>
      <c r="CO207" s="380" t="str">
        <v/>
      </c>
      <c r="CP207" s="381" t="str">
        <v/>
      </c>
      <c r="CQ207" s="380" t="str">
        <v/>
      </c>
      <c r="CR207" s="380" t="str">
        <v/>
      </c>
      <c r="CS207" s="380" t="str">
        <v/>
      </c>
      <c r="CT207" s="380" t="str">
        <v/>
      </c>
      <c r="CU207" s="380" t="str">
        <v/>
      </c>
      <c r="CV207" s="380"/>
      <c r="CW207" s="380"/>
      <c r="CX207" s="380" t="str">
        <v/>
      </c>
      <c r="CY207" s="380"/>
      <c r="CZ207" s="380"/>
      <c r="DA207" s="380" t="str">
        <v/>
      </c>
      <c r="DB207" s="380"/>
      <c r="DC207" s="380"/>
      <c r="DD207" s="380" t="str">
        <v/>
      </c>
      <c r="DE207" s="380"/>
      <c r="DF207" s="380"/>
      <c r="DG207" s="380" t="str">
        <v/>
      </c>
      <c r="DH207" s="380" t="str">
        <v/>
      </c>
      <c r="DI207" s="380" t="str">
        <v/>
      </c>
      <c r="DJ207" s="381" t="str">
        <v/>
      </c>
      <c r="DK207" s="380" t="str">
        <v/>
      </c>
      <c r="DL207" s="380" t="str">
        <v/>
      </c>
      <c r="DM207" s="380" t="str">
        <v/>
      </c>
      <c r="DN207" s="381" t="str">
        <v/>
      </c>
      <c r="DO207" s="380" t="str">
        <v/>
      </c>
      <c r="DP207" s="380" t="str">
        <v/>
      </c>
      <c r="DQ207" s="380" t="str">
        <v/>
      </c>
      <c r="DR207" s="380" t="str">
        <v/>
      </c>
      <c r="DS207" s="380" t="str">
        <v/>
      </c>
      <c r="DT207" s="380"/>
      <c r="DU207" s="380"/>
      <c r="DV207" s="380" t="str">
        <v/>
      </c>
      <c r="DW207" s="380"/>
      <c r="DX207" s="380"/>
      <c r="DY207" s="380" t="str">
        <v/>
      </c>
      <c r="DZ207" s="380"/>
      <c r="EA207" s="380"/>
      <c r="EB207" s="380" t="str">
        <v/>
      </c>
      <c r="EC207" s="380"/>
      <c r="ED207" s="380"/>
      <c r="EE207" s="380" t="str">
        <v/>
      </c>
      <c r="EF207" s="380" t="str">
        <v/>
      </c>
      <c r="EG207" s="380" t="str">
        <v/>
      </c>
      <c r="EH207" s="381" t="str">
        <v/>
      </c>
      <c r="EI207" s="380" t="str">
        <v/>
      </c>
      <c r="EJ207" s="380" t="str">
        <v/>
      </c>
      <c r="EK207" s="380" t="str">
        <v/>
      </c>
      <c r="EL207" s="381" t="str">
        <v/>
      </c>
      <c r="EM207" s="382" t="str">
        <v/>
      </c>
      <c r="EN207" s="382" t="str">
        <v/>
      </c>
      <c r="EO207" s="382" t="str">
        <v/>
      </c>
    </row>
    <row r="208" spans="1:145" ht="15.6">
      <c r="A208" s="372" t="str">
        <v/>
      </c>
      <c r="B208" s="373" t="str">
        <v/>
      </c>
      <c r="C208" s="372"/>
      <c r="D208" s="374" t="str">
        <v/>
      </c>
      <c r="E208" s="374" t="str">
        <v/>
      </c>
      <c r="F208" s="374" t="str">
        <v/>
      </c>
      <c r="G208" s="375" t="str">
        <v/>
      </c>
      <c r="H208" s="375" t="str">
        <v/>
      </c>
      <c r="I208" s="375" t="str">
        <v/>
      </c>
      <c r="J208" s="375" t="str">
        <v/>
      </c>
      <c r="K208" s="375" t="str">
        <v/>
      </c>
      <c r="L208" s="375" t="str">
        <v/>
      </c>
      <c r="M208" s="372" t="str">
        <v/>
      </c>
      <c r="N208" s="372" t="str">
        <v/>
      </c>
      <c r="O208" s="372" t="str">
        <v/>
      </c>
      <c r="P208" s="372" t="str">
        <v/>
      </c>
      <c r="Q208" s="372" t="str">
        <v/>
      </c>
      <c r="R208" s="372" t="str">
        <v/>
      </c>
      <c r="S208" s="372" t="str">
        <v/>
      </c>
      <c r="T208" s="372" t="str">
        <v/>
      </c>
      <c r="U208" s="372" t="str">
        <v/>
      </c>
      <c r="V208" s="372" t="str">
        <v/>
      </c>
      <c r="W208" s="372" t="str">
        <v/>
      </c>
      <c r="X208" s="372" t="str">
        <v/>
      </c>
      <c r="Y208" s="372" t="str">
        <v/>
      </c>
      <c r="Z208" s="372" t="str">
        <v/>
      </c>
      <c r="AA208" s="372" t="str">
        <v/>
      </c>
      <c r="AB208" s="372"/>
      <c r="AC208" s="372"/>
      <c r="AD208" s="372" t="str">
        <v/>
      </c>
      <c r="AE208" s="372"/>
      <c r="AF208" s="372"/>
      <c r="AG208" s="376" t="str">
        <v/>
      </c>
      <c r="AH208" s="372"/>
      <c r="AI208" s="372"/>
      <c r="AJ208" s="372" t="str">
        <v/>
      </c>
      <c r="AK208" s="372"/>
      <c r="AL208" s="372"/>
      <c r="AM208" s="377" t="str">
        <v/>
      </c>
      <c r="AN208" s="378" t="str">
        <v/>
      </c>
      <c r="AO208" s="379" t="str">
        <v/>
      </c>
      <c r="AP208" s="379" t="str">
        <v/>
      </c>
      <c r="AQ208" s="376" t="str">
        <v/>
      </c>
      <c r="AR208" s="376" t="str">
        <v/>
      </c>
      <c r="AS208" s="372" t="str">
        <v/>
      </c>
      <c r="AT208" s="379" t="str">
        <v/>
      </c>
      <c r="AU208" s="380" t="str">
        <v/>
      </c>
      <c r="AV208" s="380" t="str">
        <v/>
      </c>
      <c r="AW208" s="380" t="str">
        <v/>
      </c>
      <c r="AX208" s="380" t="str">
        <v/>
      </c>
      <c r="AY208" s="380" t="str">
        <v/>
      </c>
      <c r="AZ208" s="380"/>
      <c r="BA208" s="380"/>
      <c r="BB208" s="380" t="str">
        <v/>
      </c>
      <c r="BC208" s="380"/>
      <c r="BD208" s="380"/>
      <c r="BE208" s="380" t="str">
        <v/>
      </c>
      <c r="BF208" s="380"/>
      <c r="BG208" s="380"/>
      <c r="BH208" s="380" t="str">
        <v/>
      </c>
      <c r="BI208" s="380"/>
      <c r="BJ208" s="380"/>
      <c r="BK208" s="380" t="str">
        <v/>
      </c>
      <c r="BL208" s="380" t="str">
        <v/>
      </c>
      <c r="BM208" s="380" t="str">
        <v/>
      </c>
      <c r="BN208" s="381" t="str">
        <v/>
      </c>
      <c r="BO208" s="380" t="str">
        <v/>
      </c>
      <c r="BP208" s="380" t="str">
        <v/>
      </c>
      <c r="BQ208" s="380" t="str">
        <v/>
      </c>
      <c r="BR208" s="381" t="str">
        <v/>
      </c>
      <c r="BS208" s="380" t="str">
        <v/>
      </c>
      <c r="BT208" s="380" t="str">
        <v/>
      </c>
      <c r="BU208" s="380" t="str">
        <v/>
      </c>
      <c r="BV208" s="380" t="str">
        <v/>
      </c>
      <c r="BW208" s="380" t="str">
        <v/>
      </c>
      <c r="BX208" s="380"/>
      <c r="BY208" s="380"/>
      <c r="BZ208" s="380" t="str">
        <v/>
      </c>
      <c r="CA208" s="380"/>
      <c r="CB208" s="380"/>
      <c r="CC208" s="380" t="str">
        <v/>
      </c>
      <c r="CD208" s="380"/>
      <c r="CE208" s="380"/>
      <c r="CF208" s="380" t="str">
        <v/>
      </c>
      <c r="CG208" s="380"/>
      <c r="CH208" s="380"/>
      <c r="CI208" s="380" t="str">
        <v/>
      </c>
      <c r="CJ208" s="380" t="str">
        <v/>
      </c>
      <c r="CK208" s="380" t="str">
        <v/>
      </c>
      <c r="CL208" s="381" t="str">
        <v/>
      </c>
      <c r="CM208" s="380" t="str">
        <v/>
      </c>
      <c r="CN208" s="380" t="str">
        <v/>
      </c>
      <c r="CO208" s="380" t="str">
        <v/>
      </c>
      <c r="CP208" s="381" t="str">
        <v/>
      </c>
      <c r="CQ208" s="380" t="str">
        <v/>
      </c>
      <c r="CR208" s="380" t="str">
        <v/>
      </c>
      <c r="CS208" s="380" t="str">
        <v/>
      </c>
      <c r="CT208" s="380" t="str">
        <v/>
      </c>
      <c r="CU208" s="380" t="str">
        <v/>
      </c>
      <c r="CV208" s="380"/>
      <c r="CW208" s="380"/>
      <c r="CX208" s="380" t="str">
        <v/>
      </c>
      <c r="CY208" s="380"/>
      <c r="CZ208" s="380"/>
      <c r="DA208" s="380" t="str">
        <v/>
      </c>
      <c r="DB208" s="380"/>
      <c r="DC208" s="380"/>
      <c r="DD208" s="380" t="str">
        <v/>
      </c>
      <c r="DE208" s="380"/>
      <c r="DF208" s="380"/>
      <c r="DG208" s="380" t="str">
        <v/>
      </c>
      <c r="DH208" s="380" t="str">
        <v/>
      </c>
      <c r="DI208" s="380" t="str">
        <v/>
      </c>
      <c r="DJ208" s="381" t="str">
        <v/>
      </c>
      <c r="DK208" s="380" t="str">
        <v/>
      </c>
      <c r="DL208" s="380" t="str">
        <v/>
      </c>
      <c r="DM208" s="380" t="str">
        <v/>
      </c>
      <c r="DN208" s="381" t="str">
        <v/>
      </c>
      <c r="DO208" s="380" t="str">
        <v/>
      </c>
      <c r="DP208" s="380" t="str">
        <v/>
      </c>
      <c r="DQ208" s="380" t="str">
        <v/>
      </c>
      <c r="DR208" s="380" t="str">
        <v/>
      </c>
      <c r="DS208" s="380" t="str">
        <v/>
      </c>
      <c r="DT208" s="380"/>
      <c r="DU208" s="380"/>
      <c r="DV208" s="380" t="str">
        <v/>
      </c>
      <c r="DW208" s="380"/>
      <c r="DX208" s="380"/>
      <c r="DY208" s="380" t="str">
        <v/>
      </c>
      <c r="DZ208" s="380"/>
      <c r="EA208" s="380"/>
      <c r="EB208" s="380" t="str">
        <v/>
      </c>
      <c r="EC208" s="380"/>
      <c r="ED208" s="380"/>
      <c r="EE208" s="380" t="str">
        <v/>
      </c>
      <c r="EF208" s="380" t="str">
        <v/>
      </c>
      <c r="EG208" s="380" t="str">
        <v/>
      </c>
      <c r="EH208" s="381" t="str">
        <v/>
      </c>
      <c r="EI208" s="380" t="str">
        <v/>
      </c>
      <c r="EJ208" s="380" t="str">
        <v/>
      </c>
      <c r="EK208" s="380" t="str">
        <v/>
      </c>
      <c r="EL208" s="381" t="str">
        <v/>
      </c>
      <c r="EM208" s="382" t="str">
        <v/>
      </c>
      <c r="EN208" s="382" t="str">
        <v/>
      </c>
      <c r="EO208" s="382" t="str">
        <v/>
      </c>
    </row>
    <row r="209" spans="1:145" ht="15.6">
      <c r="A209" s="372" t="str">
        <v/>
      </c>
      <c r="B209" s="373" t="str">
        <v/>
      </c>
      <c r="C209" s="372"/>
      <c r="D209" s="374" t="str">
        <v/>
      </c>
      <c r="E209" s="374" t="str">
        <v/>
      </c>
      <c r="F209" s="374" t="str">
        <v/>
      </c>
      <c r="G209" s="375" t="str">
        <v/>
      </c>
      <c r="H209" s="375" t="str">
        <v/>
      </c>
      <c r="I209" s="375" t="str">
        <v/>
      </c>
      <c r="J209" s="375" t="str">
        <v/>
      </c>
      <c r="K209" s="375" t="str">
        <v/>
      </c>
      <c r="L209" s="375" t="str">
        <v/>
      </c>
      <c r="M209" s="372" t="str">
        <v/>
      </c>
      <c r="N209" s="372" t="str">
        <v/>
      </c>
      <c r="O209" s="372" t="str">
        <v/>
      </c>
      <c r="P209" s="372" t="str">
        <v/>
      </c>
      <c r="Q209" s="372" t="str">
        <v/>
      </c>
      <c r="R209" s="372" t="str">
        <v/>
      </c>
      <c r="S209" s="372" t="str">
        <v/>
      </c>
      <c r="T209" s="372" t="str">
        <v/>
      </c>
      <c r="U209" s="372" t="str">
        <v/>
      </c>
      <c r="V209" s="372" t="str">
        <v/>
      </c>
      <c r="W209" s="372" t="str">
        <v/>
      </c>
      <c r="X209" s="372" t="str">
        <v/>
      </c>
      <c r="Y209" s="372" t="str">
        <v/>
      </c>
      <c r="Z209" s="372" t="str">
        <v/>
      </c>
      <c r="AA209" s="372" t="str">
        <v/>
      </c>
      <c r="AB209" s="372"/>
      <c r="AC209" s="372"/>
      <c r="AD209" s="372" t="str">
        <v/>
      </c>
      <c r="AE209" s="372"/>
      <c r="AF209" s="372"/>
      <c r="AG209" s="376" t="str">
        <v/>
      </c>
      <c r="AH209" s="372"/>
      <c r="AI209" s="372"/>
      <c r="AJ209" s="372" t="str">
        <v/>
      </c>
      <c r="AK209" s="372"/>
      <c r="AL209" s="372"/>
      <c r="AM209" s="377" t="str">
        <v/>
      </c>
      <c r="AN209" s="378" t="str">
        <v/>
      </c>
      <c r="AO209" s="379" t="str">
        <v/>
      </c>
      <c r="AP209" s="379" t="str">
        <v/>
      </c>
      <c r="AQ209" s="376" t="str">
        <v/>
      </c>
      <c r="AR209" s="376" t="str">
        <v/>
      </c>
      <c r="AS209" s="372" t="str">
        <v/>
      </c>
      <c r="AT209" s="379" t="str">
        <v/>
      </c>
      <c r="AU209" s="380" t="str">
        <v/>
      </c>
      <c r="AV209" s="380" t="str">
        <v/>
      </c>
      <c r="AW209" s="380" t="str">
        <v/>
      </c>
      <c r="AX209" s="380" t="str">
        <v/>
      </c>
      <c r="AY209" s="380" t="str">
        <v/>
      </c>
      <c r="AZ209" s="380"/>
      <c r="BA209" s="380"/>
      <c r="BB209" s="380" t="str">
        <v/>
      </c>
      <c r="BC209" s="380"/>
      <c r="BD209" s="380"/>
      <c r="BE209" s="380" t="str">
        <v/>
      </c>
      <c r="BF209" s="380"/>
      <c r="BG209" s="380"/>
      <c r="BH209" s="380" t="str">
        <v/>
      </c>
      <c r="BI209" s="380"/>
      <c r="BJ209" s="380"/>
      <c r="BK209" s="380" t="str">
        <v/>
      </c>
      <c r="BL209" s="380" t="str">
        <v/>
      </c>
      <c r="BM209" s="380" t="str">
        <v/>
      </c>
      <c r="BN209" s="381" t="str">
        <v/>
      </c>
      <c r="BO209" s="380" t="str">
        <v/>
      </c>
      <c r="BP209" s="380" t="str">
        <v/>
      </c>
      <c r="BQ209" s="380" t="str">
        <v/>
      </c>
      <c r="BR209" s="381" t="str">
        <v/>
      </c>
      <c r="BS209" s="380" t="str">
        <v/>
      </c>
      <c r="BT209" s="380" t="str">
        <v/>
      </c>
      <c r="BU209" s="380" t="str">
        <v/>
      </c>
      <c r="BV209" s="380" t="str">
        <v/>
      </c>
      <c r="BW209" s="380" t="str">
        <v/>
      </c>
      <c r="BX209" s="380"/>
      <c r="BY209" s="380"/>
      <c r="BZ209" s="380" t="str">
        <v/>
      </c>
      <c r="CA209" s="380"/>
      <c r="CB209" s="380"/>
      <c r="CC209" s="380" t="str">
        <v/>
      </c>
      <c r="CD209" s="380"/>
      <c r="CE209" s="380"/>
      <c r="CF209" s="380" t="str">
        <v/>
      </c>
      <c r="CG209" s="380"/>
      <c r="CH209" s="380"/>
      <c r="CI209" s="380" t="str">
        <v/>
      </c>
      <c r="CJ209" s="380" t="str">
        <v/>
      </c>
      <c r="CK209" s="380" t="str">
        <v/>
      </c>
      <c r="CL209" s="381" t="str">
        <v/>
      </c>
      <c r="CM209" s="380" t="str">
        <v/>
      </c>
      <c r="CN209" s="380" t="str">
        <v/>
      </c>
      <c r="CO209" s="380" t="str">
        <v/>
      </c>
      <c r="CP209" s="381" t="str">
        <v/>
      </c>
      <c r="CQ209" s="380" t="str">
        <v/>
      </c>
      <c r="CR209" s="380" t="str">
        <v/>
      </c>
      <c r="CS209" s="380" t="str">
        <v/>
      </c>
      <c r="CT209" s="380" t="str">
        <v/>
      </c>
      <c r="CU209" s="380" t="str">
        <v/>
      </c>
      <c r="CV209" s="380"/>
      <c r="CW209" s="380"/>
      <c r="CX209" s="380" t="str">
        <v/>
      </c>
      <c r="CY209" s="380"/>
      <c r="CZ209" s="380"/>
      <c r="DA209" s="380" t="str">
        <v/>
      </c>
      <c r="DB209" s="380"/>
      <c r="DC209" s="380"/>
      <c r="DD209" s="380" t="str">
        <v/>
      </c>
      <c r="DE209" s="380"/>
      <c r="DF209" s="380"/>
      <c r="DG209" s="380" t="str">
        <v/>
      </c>
      <c r="DH209" s="380" t="str">
        <v/>
      </c>
      <c r="DI209" s="380" t="str">
        <v/>
      </c>
      <c r="DJ209" s="381" t="str">
        <v/>
      </c>
      <c r="DK209" s="380" t="str">
        <v/>
      </c>
      <c r="DL209" s="380" t="str">
        <v/>
      </c>
      <c r="DM209" s="380" t="str">
        <v/>
      </c>
      <c r="DN209" s="381" t="str">
        <v/>
      </c>
      <c r="DO209" s="380" t="str">
        <v/>
      </c>
      <c r="DP209" s="380" t="str">
        <v/>
      </c>
      <c r="DQ209" s="380" t="str">
        <v/>
      </c>
      <c r="DR209" s="380" t="str">
        <v/>
      </c>
      <c r="DS209" s="380" t="str">
        <v/>
      </c>
      <c r="DT209" s="380"/>
      <c r="DU209" s="380"/>
      <c r="DV209" s="380" t="str">
        <v/>
      </c>
      <c r="DW209" s="380"/>
      <c r="DX209" s="380"/>
      <c r="DY209" s="380" t="str">
        <v/>
      </c>
      <c r="DZ209" s="380"/>
      <c r="EA209" s="380"/>
      <c r="EB209" s="380" t="str">
        <v/>
      </c>
      <c r="EC209" s="380"/>
      <c r="ED209" s="380"/>
      <c r="EE209" s="380" t="str">
        <v/>
      </c>
      <c r="EF209" s="380" t="str">
        <v/>
      </c>
      <c r="EG209" s="380" t="str">
        <v/>
      </c>
      <c r="EH209" s="381" t="str">
        <v/>
      </c>
      <c r="EI209" s="380" t="str">
        <v/>
      </c>
      <c r="EJ209" s="380" t="str">
        <v/>
      </c>
      <c r="EK209" s="380" t="str">
        <v/>
      </c>
      <c r="EL209" s="381" t="str">
        <v/>
      </c>
      <c r="EM209" s="382" t="str">
        <v/>
      </c>
      <c r="EN209" s="382" t="str">
        <v/>
      </c>
      <c r="EO209" s="382" t="str">
        <v/>
      </c>
    </row>
    <row r="210" spans="1:145" ht="15.6">
      <c r="A210" s="372" t="str">
        <v/>
      </c>
      <c r="B210" s="373" t="str">
        <v/>
      </c>
      <c r="C210" s="372"/>
      <c r="D210" s="374" t="str">
        <v/>
      </c>
      <c r="E210" s="374" t="str">
        <v/>
      </c>
      <c r="F210" s="374" t="str">
        <v/>
      </c>
      <c r="G210" s="375" t="str">
        <v/>
      </c>
      <c r="H210" s="375" t="str">
        <v/>
      </c>
      <c r="I210" s="375" t="str">
        <v/>
      </c>
      <c r="J210" s="375" t="str">
        <v/>
      </c>
      <c r="K210" s="375" t="str">
        <v/>
      </c>
      <c r="L210" s="375" t="str">
        <v/>
      </c>
      <c r="M210" s="372" t="str">
        <v/>
      </c>
      <c r="N210" s="372" t="str">
        <v/>
      </c>
      <c r="O210" s="372" t="str">
        <v/>
      </c>
      <c r="P210" s="372" t="str">
        <v/>
      </c>
      <c r="Q210" s="372" t="str">
        <v/>
      </c>
      <c r="R210" s="372" t="str">
        <v/>
      </c>
      <c r="S210" s="372" t="str">
        <v/>
      </c>
      <c r="T210" s="372" t="str">
        <v/>
      </c>
      <c r="U210" s="372" t="str">
        <v/>
      </c>
      <c r="V210" s="372" t="str">
        <v/>
      </c>
      <c r="W210" s="372" t="str">
        <v/>
      </c>
      <c r="X210" s="372" t="str">
        <v/>
      </c>
      <c r="Y210" s="372" t="str">
        <v/>
      </c>
      <c r="Z210" s="372" t="str">
        <v/>
      </c>
      <c r="AA210" s="372" t="str">
        <v/>
      </c>
      <c r="AB210" s="372"/>
      <c r="AC210" s="372"/>
      <c r="AD210" s="372" t="str">
        <v/>
      </c>
      <c r="AE210" s="372"/>
      <c r="AF210" s="372"/>
      <c r="AG210" s="376" t="str">
        <v/>
      </c>
      <c r="AH210" s="372"/>
      <c r="AI210" s="372"/>
      <c r="AJ210" s="372" t="str">
        <v/>
      </c>
      <c r="AK210" s="372"/>
      <c r="AL210" s="372"/>
      <c r="AM210" s="377" t="str">
        <v/>
      </c>
      <c r="AN210" s="378" t="str">
        <v/>
      </c>
      <c r="AO210" s="379" t="str">
        <v/>
      </c>
      <c r="AP210" s="379" t="str">
        <v/>
      </c>
      <c r="AQ210" s="376" t="str">
        <v/>
      </c>
      <c r="AR210" s="376" t="str">
        <v/>
      </c>
      <c r="AS210" s="372" t="str">
        <v/>
      </c>
      <c r="AT210" s="379" t="str">
        <v/>
      </c>
      <c r="AU210" s="380" t="str">
        <v/>
      </c>
      <c r="AV210" s="380" t="str">
        <v/>
      </c>
      <c r="AW210" s="380" t="str">
        <v/>
      </c>
      <c r="AX210" s="380" t="str">
        <v/>
      </c>
      <c r="AY210" s="380" t="str">
        <v/>
      </c>
      <c r="AZ210" s="380"/>
      <c r="BA210" s="380"/>
      <c r="BB210" s="380" t="str">
        <v/>
      </c>
      <c r="BC210" s="380"/>
      <c r="BD210" s="380"/>
      <c r="BE210" s="380" t="str">
        <v/>
      </c>
      <c r="BF210" s="380"/>
      <c r="BG210" s="380"/>
      <c r="BH210" s="380" t="str">
        <v/>
      </c>
      <c r="BI210" s="380"/>
      <c r="BJ210" s="380"/>
      <c r="BK210" s="380" t="str">
        <v/>
      </c>
      <c r="BL210" s="380" t="str">
        <v/>
      </c>
      <c r="BM210" s="380" t="str">
        <v/>
      </c>
      <c r="BN210" s="381" t="str">
        <v/>
      </c>
      <c r="BO210" s="380" t="str">
        <v/>
      </c>
      <c r="BP210" s="380" t="str">
        <v/>
      </c>
      <c r="BQ210" s="380" t="str">
        <v/>
      </c>
      <c r="BR210" s="381" t="str">
        <v/>
      </c>
      <c r="BS210" s="380" t="str">
        <v/>
      </c>
      <c r="BT210" s="380" t="str">
        <v/>
      </c>
      <c r="BU210" s="380" t="str">
        <v/>
      </c>
      <c r="BV210" s="380" t="str">
        <v/>
      </c>
      <c r="BW210" s="380" t="str">
        <v/>
      </c>
      <c r="BX210" s="380"/>
      <c r="BY210" s="380"/>
      <c r="BZ210" s="380" t="str">
        <v/>
      </c>
      <c r="CA210" s="380"/>
      <c r="CB210" s="380"/>
      <c r="CC210" s="380" t="str">
        <v/>
      </c>
      <c r="CD210" s="380"/>
      <c r="CE210" s="380"/>
      <c r="CF210" s="380" t="str">
        <v/>
      </c>
      <c r="CG210" s="380"/>
      <c r="CH210" s="380"/>
      <c r="CI210" s="380" t="str">
        <v/>
      </c>
      <c r="CJ210" s="380" t="str">
        <v/>
      </c>
      <c r="CK210" s="380" t="str">
        <v/>
      </c>
      <c r="CL210" s="381" t="str">
        <v/>
      </c>
      <c r="CM210" s="380" t="str">
        <v/>
      </c>
      <c r="CN210" s="380" t="str">
        <v/>
      </c>
      <c r="CO210" s="380" t="str">
        <v/>
      </c>
      <c r="CP210" s="381" t="str">
        <v/>
      </c>
      <c r="CQ210" s="380" t="str">
        <v/>
      </c>
      <c r="CR210" s="380" t="str">
        <v/>
      </c>
      <c r="CS210" s="380" t="str">
        <v/>
      </c>
      <c r="CT210" s="380" t="str">
        <v/>
      </c>
      <c r="CU210" s="380" t="str">
        <v/>
      </c>
      <c r="CV210" s="380"/>
      <c r="CW210" s="380"/>
      <c r="CX210" s="380" t="str">
        <v/>
      </c>
      <c r="CY210" s="380"/>
      <c r="CZ210" s="380"/>
      <c r="DA210" s="380" t="str">
        <v/>
      </c>
      <c r="DB210" s="380"/>
      <c r="DC210" s="380"/>
      <c r="DD210" s="380" t="str">
        <v/>
      </c>
      <c r="DE210" s="380"/>
      <c r="DF210" s="380"/>
      <c r="DG210" s="380" t="str">
        <v/>
      </c>
      <c r="DH210" s="380" t="str">
        <v/>
      </c>
      <c r="DI210" s="380" t="str">
        <v/>
      </c>
      <c r="DJ210" s="381" t="str">
        <v/>
      </c>
      <c r="DK210" s="380" t="str">
        <v/>
      </c>
      <c r="DL210" s="380" t="str">
        <v/>
      </c>
      <c r="DM210" s="380" t="str">
        <v/>
      </c>
      <c r="DN210" s="381" t="str">
        <v/>
      </c>
      <c r="DO210" s="380" t="str">
        <v/>
      </c>
      <c r="DP210" s="380" t="str">
        <v/>
      </c>
      <c r="DQ210" s="380" t="str">
        <v/>
      </c>
      <c r="DR210" s="380" t="str">
        <v/>
      </c>
      <c r="DS210" s="380" t="str">
        <v/>
      </c>
      <c r="DT210" s="380"/>
      <c r="DU210" s="380"/>
      <c r="DV210" s="380" t="str">
        <v/>
      </c>
      <c r="DW210" s="380"/>
      <c r="DX210" s="380"/>
      <c r="DY210" s="380" t="str">
        <v/>
      </c>
      <c r="DZ210" s="380"/>
      <c r="EA210" s="380"/>
      <c r="EB210" s="380" t="str">
        <v/>
      </c>
      <c r="EC210" s="380"/>
      <c r="ED210" s="380"/>
      <c r="EE210" s="380" t="str">
        <v/>
      </c>
      <c r="EF210" s="380" t="str">
        <v/>
      </c>
      <c r="EG210" s="380" t="str">
        <v/>
      </c>
      <c r="EH210" s="381" t="str">
        <v/>
      </c>
      <c r="EI210" s="380" t="str">
        <v/>
      </c>
      <c r="EJ210" s="380" t="str">
        <v/>
      </c>
      <c r="EK210" s="380" t="str">
        <v/>
      </c>
      <c r="EL210" s="381" t="str">
        <v/>
      </c>
      <c r="EM210" s="382" t="str">
        <v/>
      </c>
      <c r="EN210" s="382" t="str">
        <v/>
      </c>
      <c r="EO210" s="382" t="str">
        <v/>
      </c>
    </row>
    <row r="211" spans="1:145" ht="15.6">
      <c r="A211" s="372" t="str">
        <v/>
      </c>
      <c r="B211" s="373" t="str">
        <v/>
      </c>
      <c r="C211" s="372"/>
      <c r="D211" s="374" t="str">
        <v/>
      </c>
      <c r="E211" s="374" t="str">
        <v/>
      </c>
      <c r="F211" s="374" t="str">
        <v/>
      </c>
      <c r="G211" s="375" t="str">
        <v/>
      </c>
      <c r="H211" s="375" t="str">
        <v/>
      </c>
      <c r="I211" s="375" t="str">
        <v/>
      </c>
      <c r="J211" s="375" t="str">
        <v/>
      </c>
      <c r="K211" s="375" t="str">
        <v/>
      </c>
      <c r="L211" s="375" t="str">
        <v/>
      </c>
      <c r="M211" s="372" t="str">
        <v/>
      </c>
      <c r="N211" s="372" t="str">
        <v/>
      </c>
      <c r="O211" s="372" t="str">
        <v/>
      </c>
      <c r="P211" s="372" t="str">
        <v/>
      </c>
      <c r="Q211" s="372" t="str">
        <v/>
      </c>
      <c r="R211" s="372" t="str">
        <v/>
      </c>
      <c r="S211" s="372" t="str">
        <v/>
      </c>
      <c r="T211" s="372" t="str">
        <v/>
      </c>
      <c r="U211" s="372" t="str">
        <v/>
      </c>
      <c r="V211" s="372" t="str">
        <v/>
      </c>
      <c r="W211" s="372" t="str">
        <v/>
      </c>
      <c r="X211" s="372" t="str">
        <v/>
      </c>
      <c r="Y211" s="372" t="str">
        <v/>
      </c>
      <c r="Z211" s="372" t="str">
        <v/>
      </c>
      <c r="AA211" s="372" t="str">
        <v/>
      </c>
      <c r="AB211" s="372"/>
      <c r="AC211" s="372"/>
      <c r="AD211" s="372" t="str">
        <v/>
      </c>
      <c r="AE211" s="372"/>
      <c r="AF211" s="372"/>
      <c r="AG211" s="376" t="str">
        <v/>
      </c>
      <c r="AH211" s="372"/>
      <c r="AI211" s="372"/>
      <c r="AJ211" s="372" t="str">
        <v/>
      </c>
      <c r="AK211" s="372"/>
      <c r="AL211" s="372"/>
      <c r="AM211" s="377" t="str">
        <v/>
      </c>
      <c r="AN211" s="378" t="str">
        <v/>
      </c>
      <c r="AO211" s="379" t="str">
        <v/>
      </c>
      <c r="AP211" s="379" t="str">
        <v/>
      </c>
      <c r="AQ211" s="376" t="str">
        <v/>
      </c>
      <c r="AR211" s="376" t="str">
        <v/>
      </c>
      <c r="AS211" s="372" t="str">
        <v/>
      </c>
      <c r="AT211" s="379" t="str">
        <v/>
      </c>
      <c r="AU211" s="380" t="str">
        <v/>
      </c>
      <c r="AV211" s="380" t="str">
        <v/>
      </c>
      <c r="AW211" s="380" t="str">
        <v/>
      </c>
      <c r="AX211" s="380" t="str">
        <v/>
      </c>
      <c r="AY211" s="380" t="str">
        <v/>
      </c>
      <c r="AZ211" s="380"/>
      <c r="BA211" s="380"/>
      <c r="BB211" s="380" t="str">
        <v/>
      </c>
      <c r="BC211" s="380"/>
      <c r="BD211" s="380"/>
      <c r="BE211" s="380" t="str">
        <v/>
      </c>
      <c r="BF211" s="380"/>
      <c r="BG211" s="380"/>
      <c r="BH211" s="380" t="str">
        <v/>
      </c>
      <c r="BI211" s="380"/>
      <c r="BJ211" s="380"/>
      <c r="BK211" s="380" t="str">
        <v/>
      </c>
      <c r="BL211" s="380" t="str">
        <v/>
      </c>
      <c r="BM211" s="380" t="str">
        <v/>
      </c>
      <c r="BN211" s="381" t="str">
        <v/>
      </c>
      <c r="BO211" s="380" t="str">
        <v/>
      </c>
      <c r="BP211" s="380" t="str">
        <v/>
      </c>
      <c r="BQ211" s="380" t="str">
        <v/>
      </c>
      <c r="BR211" s="381" t="str">
        <v/>
      </c>
      <c r="BS211" s="380" t="str">
        <v/>
      </c>
      <c r="BT211" s="380" t="str">
        <v/>
      </c>
      <c r="BU211" s="380" t="str">
        <v/>
      </c>
      <c r="BV211" s="380" t="str">
        <v/>
      </c>
      <c r="BW211" s="380" t="str">
        <v/>
      </c>
      <c r="BX211" s="380"/>
      <c r="BY211" s="380"/>
      <c r="BZ211" s="380" t="str">
        <v/>
      </c>
      <c r="CA211" s="380"/>
      <c r="CB211" s="380"/>
      <c r="CC211" s="380" t="str">
        <v/>
      </c>
      <c r="CD211" s="380"/>
      <c r="CE211" s="380"/>
      <c r="CF211" s="380" t="str">
        <v/>
      </c>
      <c r="CG211" s="380"/>
      <c r="CH211" s="380"/>
      <c r="CI211" s="380" t="str">
        <v/>
      </c>
      <c r="CJ211" s="380" t="str">
        <v/>
      </c>
      <c r="CK211" s="380" t="str">
        <v/>
      </c>
      <c r="CL211" s="381" t="str">
        <v/>
      </c>
      <c r="CM211" s="380" t="str">
        <v/>
      </c>
      <c r="CN211" s="380" t="str">
        <v/>
      </c>
      <c r="CO211" s="380" t="str">
        <v/>
      </c>
      <c r="CP211" s="381" t="str">
        <v/>
      </c>
      <c r="CQ211" s="380" t="str">
        <v/>
      </c>
      <c r="CR211" s="380" t="str">
        <v/>
      </c>
      <c r="CS211" s="380" t="str">
        <v/>
      </c>
      <c r="CT211" s="380" t="str">
        <v/>
      </c>
      <c r="CU211" s="380" t="str">
        <v/>
      </c>
      <c r="CV211" s="380"/>
      <c r="CW211" s="380"/>
      <c r="CX211" s="380" t="str">
        <v/>
      </c>
      <c r="CY211" s="380"/>
      <c r="CZ211" s="380"/>
      <c r="DA211" s="380" t="str">
        <v/>
      </c>
      <c r="DB211" s="380"/>
      <c r="DC211" s="380"/>
      <c r="DD211" s="380" t="str">
        <v/>
      </c>
      <c r="DE211" s="380"/>
      <c r="DF211" s="380"/>
      <c r="DG211" s="380" t="str">
        <v/>
      </c>
      <c r="DH211" s="380" t="str">
        <v/>
      </c>
      <c r="DI211" s="380" t="str">
        <v/>
      </c>
      <c r="DJ211" s="381" t="str">
        <v/>
      </c>
      <c r="DK211" s="380" t="str">
        <v/>
      </c>
      <c r="DL211" s="380" t="str">
        <v/>
      </c>
      <c r="DM211" s="380" t="str">
        <v/>
      </c>
      <c r="DN211" s="381" t="str">
        <v/>
      </c>
      <c r="DO211" s="380" t="str">
        <v/>
      </c>
      <c r="DP211" s="380" t="str">
        <v/>
      </c>
      <c r="DQ211" s="380" t="str">
        <v/>
      </c>
      <c r="DR211" s="380" t="str">
        <v/>
      </c>
      <c r="DS211" s="380" t="str">
        <v/>
      </c>
      <c r="DT211" s="380"/>
      <c r="DU211" s="380"/>
      <c r="DV211" s="380" t="str">
        <v/>
      </c>
      <c r="DW211" s="380"/>
      <c r="DX211" s="380"/>
      <c r="DY211" s="380" t="str">
        <v/>
      </c>
      <c r="DZ211" s="380"/>
      <c r="EA211" s="380"/>
      <c r="EB211" s="380" t="str">
        <v/>
      </c>
      <c r="EC211" s="380"/>
      <c r="ED211" s="380"/>
      <c r="EE211" s="380" t="str">
        <v/>
      </c>
      <c r="EF211" s="380" t="str">
        <v/>
      </c>
      <c r="EG211" s="380" t="str">
        <v/>
      </c>
      <c r="EH211" s="381" t="str">
        <v/>
      </c>
      <c r="EI211" s="380" t="str">
        <v/>
      </c>
      <c r="EJ211" s="380" t="str">
        <v/>
      </c>
      <c r="EK211" s="380" t="str">
        <v/>
      </c>
      <c r="EL211" s="381" t="str">
        <v/>
      </c>
      <c r="EM211" s="382" t="str">
        <v/>
      </c>
      <c r="EN211" s="382" t="str">
        <v/>
      </c>
      <c r="EO211" s="382" t="str">
        <v/>
      </c>
    </row>
    <row r="212" spans="1:145" ht="15.6">
      <c r="A212" s="372" t="str">
        <v/>
      </c>
      <c r="B212" s="373" t="str">
        <v/>
      </c>
      <c r="C212" s="372"/>
      <c r="D212" s="374" t="str">
        <v/>
      </c>
      <c r="E212" s="374" t="str">
        <v/>
      </c>
      <c r="F212" s="374" t="str">
        <v/>
      </c>
      <c r="G212" s="375" t="str">
        <v/>
      </c>
      <c r="H212" s="375" t="str">
        <v/>
      </c>
      <c r="I212" s="375" t="str">
        <v/>
      </c>
      <c r="J212" s="375" t="str">
        <v/>
      </c>
      <c r="K212" s="375" t="str">
        <v/>
      </c>
      <c r="L212" s="375" t="str">
        <v/>
      </c>
      <c r="M212" s="372" t="str">
        <v/>
      </c>
      <c r="N212" s="372" t="str">
        <v/>
      </c>
      <c r="O212" s="372" t="str">
        <v/>
      </c>
      <c r="P212" s="372" t="str">
        <v/>
      </c>
      <c r="Q212" s="372" t="str">
        <v/>
      </c>
      <c r="R212" s="372" t="str">
        <v/>
      </c>
      <c r="S212" s="372" t="str">
        <v/>
      </c>
      <c r="T212" s="372" t="str">
        <v/>
      </c>
      <c r="U212" s="372" t="str">
        <v/>
      </c>
      <c r="V212" s="372" t="str">
        <v/>
      </c>
      <c r="W212" s="372" t="str">
        <v/>
      </c>
      <c r="X212" s="372" t="str">
        <v/>
      </c>
      <c r="Y212" s="372" t="str">
        <v/>
      </c>
      <c r="Z212" s="372" t="str">
        <v/>
      </c>
      <c r="AA212" s="372" t="str">
        <v/>
      </c>
      <c r="AB212" s="372"/>
      <c r="AC212" s="372"/>
      <c r="AD212" s="372" t="str">
        <v/>
      </c>
      <c r="AE212" s="372"/>
      <c r="AF212" s="372"/>
      <c r="AG212" s="376" t="str">
        <v/>
      </c>
      <c r="AH212" s="372"/>
      <c r="AI212" s="372"/>
      <c r="AJ212" s="372" t="str">
        <v/>
      </c>
      <c r="AK212" s="372"/>
      <c r="AL212" s="372"/>
      <c r="AM212" s="377" t="str">
        <v/>
      </c>
      <c r="AN212" s="378" t="str">
        <v/>
      </c>
      <c r="AO212" s="379" t="str">
        <v/>
      </c>
      <c r="AP212" s="379" t="str">
        <v/>
      </c>
      <c r="AQ212" s="376" t="str">
        <v/>
      </c>
      <c r="AR212" s="376" t="str">
        <v/>
      </c>
      <c r="AS212" s="372" t="str">
        <v/>
      </c>
      <c r="AT212" s="379" t="str">
        <v/>
      </c>
      <c r="AU212" s="380" t="str">
        <v/>
      </c>
      <c r="AV212" s="380" t="str">
        <v/>
      </c>
      <c r="AW212" s="380" t="str">
        <v/>
      </c>
      <c r="AX212" s="380" t="str">
        <v/>
      </c>
      <c r="AY212" s="380" t="str">
        <v/>
      </c>
      <c r="AZ212" s="380"/>
      <c r="BA212" s="380"/>
      <c r="BB212" s="380" t="str">
        <v/>
      </c>
      <c r="BC212" s="380"/>
      <c r="BD212" s="380"/>
      <c r="BE212" s="380" t="str">
        <v/>
      </c>
      <c r="BF212" s="380"/>
      <c r="BG212" s="380"/>
      <c r="BH212" s="380" t="str">
        <v/>
      </c>
      <c r="BI212" s="380"/>
      <c r="BJ212" s="380"/>
      <c r="BK212" s="380" t="str">
        <v/>
      </c>
      <c r="BL212" s="380" t="str">
        <v/>
      </c>
      <c r="BM212" s="380" t="str">
        <v/>
      </c>
      <c r="BN212" s="381" t="str">
        <v/>
      </c>
      <c r="BO212" s="380" t="str">
        <v/>
      </c>
      <c r="BP212" s="380" t="str">
        <v/>
      </c>
      <c r="BQ212" s="380" t="str">
        <v/>
      </c>
      <c r="BR212" s="381" t="str">
        <v/>
      </c>
      <c r="BS212" s="380" t="str">
        <v/>
      </c>
      <c r="BT212" s="380" t="str">
        <v/>
      </c>
      <c r="BU212" s="380" t="str">
        <v/>
      </c>
      <c r="BV212" s="380" t="str">
        <v/>
      </c>
      <c r="BW212" s="380" t="str">
        <v/>
      </c>
      <c r="BX212" s="380"/>
      <c r="BY212" s="380"/>
      <c r="BZ212" s="380" t="str">
        <v/>
      </c>
      <c r="CA212" s="380"/>
      <c r="CB212" s="380"/>
      <c r="CC212" s="380" t="str">
        <v/>
      </c>
      <c r="CD212" s="380"/>
      <c r="CE212" s="380"/>
      <c r="CF212" s="380" t="str">
        <v/>
      </c>
      <c r="CG212" s="380"/>
      <c r="CH212" s="380"/>
      <c r="CI212" s="380" t="str">
        <v/>
      </c>
      <c r="CJ212" s="380" t="str">
        <v/>
      </c>
      <c r="CK212" s="380" t="str">
        <v/>
      </c>
      <c r="CL212" s="381" t="str">
        <v/>
      </c>
      <c r="CM212" s="380" t="str">
        <v/>
      </c>
      <c r="CN212" s="380" t="str">
        <v/>
      </c>
      <c r="CO212" s="380" t="str">
        <v/>
      </c>
      <c r="CP212" s="381" t="str">
        <v/>
      </c>
      <c r="CQ212" s="380" t="str">
        <v/>
      </c>
      <c r="CR212" s="380" t="str">
        <v/>
      </c>
      <c r="CS212" s="380" t="str">
        <v/>
      </c>
      <c r="CT212" s="380" t="str">
        <v/>
      </c>
      <c r="CU212" s="380" t="str">
        <v/>
      </c>
      <c r="CV212" s="380"/>
      <c r="CW212" s="380"/>
      <c r="CX212" s="380" t="str">
        <v/>
      </c>
      <c r="CY212" s="380"/>
      <c r="CZ212" s="380"/>
      <c r="DA212" s="380" t="str">
        <v/>
      </c>
      <c r="DB212" s="380"/>
      <c r="DC212" s="380"/>
      <c r="DD212" s="380" t="str">
        <v/>
      </c>
      <c r="DE212" s="380"/>
      <c r="DF212" s="380"/>
      <c r="DG212" s="380" t="str">
        <v/>
      </c>
      <c r="DH212" s="380" t="str">
        <v/>
      </c>
      <c r="DI212" s="380" t="str">
        <v/>
      </c>
      <c r="DJ212" s="381" t="str">
        <v/>
      </c>
      <c r="DK212" s="380" t="str">
        <v/>
      </c>
      <c r="DL212" s="380" t="str">
        <v/>
      </c>
      <c r="DM212" s="380" t="str">
        <v/>
      </c>
      <c r="DN212" s="381" t="str">
        <v/>
      </c>
      <c r="DO212" s="380" t="str">
        <v/>
      </c>
      <c r="DP212" s="380" t="str">
        <v/>
      </c>
      <c r="DQ212" s="380" t="str">
        <v/>
      </c>
      <c r="DR212" s="380" t="str">
        <v/>
      </c>
      <c r="DS212" s="380" t="str">
        <v/>
      </c>
      <c r="DT212" s="380"/>
      <c r="DU212" s="380"/>
      <c r="DV212" s="380" t="str">
        <v/>
      </c>
      <c r="DW212" s="380"/>
      <c r="DX212" s="380"/>
      <c r="DY212" s="380" t="str">
        <v/>
      </c>
      <c r="DZ212" s="380"/>
      <c r="EA212" s="380"/>
      <c r="EB212" s="380" t="str">
        <v/>
      </c>
      <c r="EC212" s="380"/>
      <c r="ED212" s="380"/>
      <c r="EE212" s="380" t="str">
        <v/>
      </c>
      <c r="EF212" s="380" t="str">
        <v/>
      </c>
      <c r="EG212" s="380" t="str">
        <v/>
      </c>
      <c r="EH212" s="381" t="str">
        <v/>
      </c>
      <c r="EI212" s="380" t="str">
        <v/>
      </c>
      <c r="EJ212" s="380" t="str">
        <v/>
      </c>
      <c r="EK212" s="380" t="str">
        <v/>
      </c>
      <c r="EL212" s="381" t="str">
        <v/>
      </c>
      <c r="EM212" s="382" t="str">
        <v/>
      </c>
      <c r="EN212" s="382" t="str">
        <v/>
      </c>
      <c r="EO212" s="382" t="str">
        <v/>
      </c>
    </row>
    <row r="213" spans="1:145" ht="15.6">
      <c r="A213" s="372" t="str">
        <v/>
      </c>
      <c r="B213" s="373" t="str">
        <v/>
      </c>
      <c r="C213" s="372"/>
      <c r="D213" s="374" t="str">
        <v/>
      </c>
      <c r="E213" s="374" t="str">
        <v/>
      </c>
      <c r="F213" s="374" t="str">
        <v/>
      </c>
      <c r="G213" s="375" t="str">
        <v/>
      </c>
      <c r="H213" s="375" t="str">
        <v/>
      </c>
      <c r="I213" s="375" t="str">
        <v/>
      </c>
      <c r="J213" s="375" t="str">
        <v/>
      </c>
      <c r="K213" s="375" t="str">
        <v/>
      </c>
      <c r="L213" s="375" t="str">
        <v/>
      </c>
      <c r="M213" s="372" t="str">
        <v/>
      </c>
      <c r="N213" s="372" t="str">
        <v/>
      </c>
      <c r="O213" s="372" t="str">
        <v/>
      </c>
      <c r="P213" s="372" t="str">
        <v/>
      </c>
      <c r="Q213" s="372" t="str">
        <v/>
      </c>
      <c r="R213" s="372" t="str">
        <v/>
      </c>
      <c r="S213" s="372" t="str">
        <v/>
      </c>
      <c r="T213" s="372" t="str">
        <v/>
      </c>
      <c r="U213" s="372" t="str">
        <v/>
      </c>
      <c r="V213" s="372" t="str">
        <v/>
      </c>
      <c r="W213" s="372" t="str">
        <v/>
      </c>
      <c r="X213" s="372" t="str">
        <v/>
      </c>
      <c r="Y213" s="372" t="str">
        <v/>
      </c>
      <c r="Z213" s="372" t="str">
        <v/>
      </c>
      <c r="AA213" s="372" t="str">
        <v/>
      </c>
      <c r="AB213" s="372"/>
      <c r="AC213" s="372"/>
      <c r="AD213" s="372" t="str">
        <v/>
      </c>
      <c r="AE213" s="372"/>
      <c r="AF213" s="372"/>
      <c r="AG213" s="376" t="str">
        <v/>
      </c>
      <c r="AH213" s="372"/>
      <c r="AI213" s="372"/>
      <c r="AJ213" s="372" t="str">
        <v/>
      </c>
      <c r="AK213" s="372"/>
      <c r="AL213" s="372"/>
      <c r="AM213" s="377" t="str">
        <v/>
      </c>
      <c r="AN213" s="378" t="str">
        <v/>
      </c>
      <c r="AO213" s="379" t="str">
        <v/>
      </c>
      <c r="AP213" s="379" t="str">
        <v/>
      </c>
      <c r="AQ213" s="376" t="str">
        <v/>
      </c>
      <c r="AR213" s="376" t="str">
        <v/>
      </c>
      <c r="AS213" s="372" t="str">
        <v/>
      </c>
      <c r="AT213" s="379" t="str">
        <v/>
      </c>
      <c r="AU213" s="380" t="str">
        <v/>
      </c>
      <c r="AV213" s="380" t="str">
        <v/>
      </c>
      <c r="AW213" s="380" t="str">
        <v/>
      </c>
      <c r="AX213" s="380" t="str">
        <v/>
      </c>
      <c r="AY213" s="380" t="str">
        <v/>
      </c>
      <c r="AZ213" s="380"/>
      <c r="BA213" s="380"/>
      <c r="BB213" s="380" t="str">
        <v/>
      </c>
      <c r="BC213" s="380"/>
      <c r="BD213" s="380"/>
      <c r="BE213" s="380" t="str">
        <v/>
      </c>
      <c r="BF213" s="380"/>
      <c r="BG213" s="380"/>
      <c r="BH213" s="380" t="str">
        <v/>
      </c>
      <c r="BI213" s="380"/>
      <c r="BJ213" s="380"/>
      <c r="BK213" s="380" t="str">
        <v/>
      </c>
      <c r="BL213" s="380" t="str">
        <v/>
      </c>
      <c r="BM213" s="380" t="str">
        <v/>
      </c>
      <c r="BN213" s="381" t="str">
        <v/>
      </c>
      <c r="BO213" s="380" t="str">
        <v/>
      </c>
      <c r="BP213" s="380" t="str">
        <v/>
      </c>
      <c r="BQ213" s="380" t="str">
        <v/>
      </c>
      <c r="BR213" s="381" t="str">
        <v/>
      </c>
      <c r="BS213" s="380" t="str">
        <v/>
      </c>
      <c r="BT213" s="380" t="str">
        <v/>
      </c>
      <c r="BU213" s="380" t="str">
        <v/>
      </c>
      <c r="BV213" s="380" t="str">
        <v/>
      </c>
      <c r="BW213" s="380" t="str">
        <v/>
      </c>
      <c r="BX213" s="380"/>
      <c r="BY213" s="380"/>
      <c r="BZ213" s="380" t="str">
        <v/>
      </c>
      <c r="CA213" s="380"/>
      <c r="CB213" s="380"/>
      <c r="CC213" s="380" t="str">
        <v/>
      </c>
      <c r="CD213" s="380"/>
      <c r="CE213" s="380"/>
      <c r="CF213" s="380" t="str">
        <v/>
      </c>
      <c r="CG213" s="380"/>
      <c r="CH213" s="380"/>
      <c r="CI213" s="380" t="str">
        <v/>
      </c>
      <c r="CJ213" s="380" t="str">
        <v/>
      </c>
      <c r="CK213" s="380" t="str">
        <v/>
      </c>
      <c r="CL213" s="381" t="str">
        <v/>
      </c>
      <c r="CM213" s="380" t="str">
        <v/>
      </c>
      <c r="CN213" s="380" t="str">
        <v/>
      </c>
      <c r="CO213" s="380" t="str">
        <v/>
      </c>
      <c r="CP213" s="381" t="str">
        <v/>
      </c>
      <c r="CQ213" s="380" t="str">
        <v/>
      </c>
      <c r="CR213" s="380" t="str">
        <v/>
      </c>
      <c r="CS213" s="380" t="str">
        <v/>
      </c>
      <c r="CT213" s="380" t="str">
        <v/>
      </c>
      <c r="CU213" s="380" t="str">
        <v/>
      </c>
      <c r="CV213" s="380"/>
      <c r="CW213" s="380"/>
      <c r="CX213" s="380" t="str">
        <v/>
      </c>
      <c r="CY213" s="380"/>
      <c r="CZ213" s="380"/>
      <c r="DA213" s="380" t="str">
        <v/>
      </c>
      <c r="DB213" s="380"/>
      <c r="DC213" s="380"/>
      <c r="DD213" s="380" t="str">
        <v/>
      </c>
      <c r="DE213" s="380"/>
      <c r="DF213" s="380"/>
      <c r="DG213" s="380" t="str">
        <v/>
      </c>
      <c r="DH213" s="380" t="str">
        <v/>
      </c>
      <c r="DI213" s="380" t="str">
        <v/>
      </c>
      <c r="DJ213" s="381" t="str">
        <v/>
      </c>
      <c r="DK213" s="380" t="str">
        <v/>
      </c>
      <c r="DL213" s="380" t="str">
        <v/>
      </c>
      <c r="DM213" s="380" t="str">
        <v/>
      </c>
      <c r="DN213" s="381" t="str">
        <v/>
      </c>
      <c r="DO213" s="380" t="str">
        <v/>
      </c>
      <c r="DP213" s="380" t="str">
        <v/>
      </c>
      <c r="DQ213" s="380" t="str">
        <v/>
      </c>
      <c r="DR213" s="380" t="str">
        <v/>
      </c>
      <c r="DS213" s="380" t="str">
        <v/>
      </c>
      <c r="DT213" s="380"/>
      <c r="DU213" s="380"/>
      <c r="DV213" s="380" t="str">
        <v/>
      </c>
      <c r="DW213" s="380"/>
      <c r="DX213" s="380"/>
      <c r="DY213" s="380" t="str">
        <v/>
      </c>
      <c r="DZ213" s="380"/>
      <c r="EA213" s="380"/>
      <c r="EB213" s="380" t="str">
        <v/>
      </c>
      <c r="EC213" s="380"/>
      <c r="ED213" s="380"/>
      <c r="EE213" s="380" t="str">
        <v/>
      </c>
      <c r="EF213" s="380" t="str">
        <v/>
      </c>
      <c r="EG213" s="380" t="str">
        <v/>
      </c>
      <c r="EH213" s="381" t="str">
        <v/>
      </c>
      <c r="EI213" s="380" t="str">
        <v/>
      </c>
      <c r="EJ213" s="380" t="str">
        <v/>
      </c>
      <c r="EK213" s="380" t="str">
        <v/>
      </c>
      <c r="EL213" s="381" t="str">
        <v/>
      </c>
      <c r="EM213" s="382" t="str">
        <v/>
      </c>
      <c r="EN213" s="382" t="str">
        <v/>
      </c>
      <c r="EO213" s="382" t="str">
        <v/>
      </c>
    </row>
    <row r="214" spans="1:145" ht="15.6">
      <c r="A214" s="372" t="str">
        <v/>
      </c>
      <c r="B214" s="373" t="str">
        <v/>
      </c>
      <c r="C214" s="372"/>
      <c r="D214" s="374" t="str">
        <v/>
      </c>
      <c r="E214" s="374" t="str">
        <v/>
      </c>
      <c r="F214" s="374" t="str">
        <v/>
      </c>
      <c r="G214" s="375" t="str">
        <v/>
      </c>
      <c r="H214" s="375" t="str">
        <v/>
      </c>
      <c r="I214" s="375" t="str">
        <v/>
      </c>
      <c r="J214" s="375" t="str">
        <v/>
      </c>
      <c r="K214" s="375" t="str">
        <v/>
      </c>
      <c r="L214" s="375" t="str">
        <v/>
      </c>
      <c r="M214" s="372" t="str">
        <v/>
      </c>
      <c r="N214" s="372" t="str">
        <v/>
      </c>
      <c r="O214" s="372" t="str">
        <v/>
      </c>
      <c r="P214" s="372" t="str">
        <v/>
      </c>
      <c r="Q214" s="372" t="str">
        <v/>
      </c>
      <c r="R214" s="372" t="str">
        <v/>
      </c>
      <c r="S214" s="372" t="str">
        <v/>
      </c>
      <c r="T214" s="372" t="str">
        <v/>
      </c>
      <c r="U214" s="372" t="str">
        <v/>
      </c>
      <c r="V214" s="372" t="str">
        <v/>
      </c>
      <c r="W214" s="372" t="str">
        <v/>
      </c>
      <c r="X214" s="372" t="str">
        <v/>
      </c>
      <c r="Y214" s="372" t="str">
        <v/>
      </c>
      <c r="Z214" s="372" t="str">
        <v/>
      </c>
      <c r="AA214" s="372" t="str">
        <v/>
      </c>
      <c r="AB214" s="372"/>
      <c r="AC214" s="372"/>
      <c r="AD214" s="372" t="str">
        <v/>
      </c>
      <c r="AE214" s="372"/>
      <c r="AF214" s="372"/>
      <c r="AG214" s="376" t="str">
        <v/>
      </c>
      <c r="AH214" s="372"/>
      <c r="AI214" s="372"/>
      <c r="AJ214" s="372" t="str">
        <v/>
      </c>
      <c r="AK214" s="372"/>
      <c r="AL214" s="372"/>
      <c r="AM214" s="377" t="str">
        <v/>
      </c>
      <c r="AN214" s="378" t="str">
        <v/>
      </c>
      <c r="AO214" s="379" t="str">
        <v/>
      </c>
      <c r="AP214" s="379" t="str">
        <v/>
      </c>
      <c r="AQ214" s="376" t="str">
        <v/>
      </c>
      <c r="AR214" s="376" t="str">
        <v/>
      </c>
      <c r="AS214" s="372" t="str">
        <v/>
      </c>
      <c r="AT214" s="379" t="str">
        <v/>
      </c>
      <c r="AU214" s="380" t="str">
        <v/>
      </c>
      <c r="AV214" s="380" t="str">
        <v/>
      </c>
      <c r="AW214" s="380" t="str">
        <v/>
      </c>
      <c r="AX214" s="380" t="str">
        <v/>
      </c>
      <c r="AY214" s="380" t="str">
        <v/>
      </c>
      <c r="AZ214" s="380"/>
      <c r="BA214" s="380"/>
      <c r="BB214" s="380" t="str">
        <v/>
      </c>
      <c r="BC214" s="380"/>
      <c r="BD214" s="380"/>
      <c r="BE214" s="380" t="str">
        <v/>
      </c>
      <c r="BF214" s="380"/>
      <c r="BG214" s="380"/>
      <c r="BH214" s="380" t="str">
        <v/>
      </c>
      <c r="BI214" s="380"/>
      <c r="BJ214" s="380"/>
      <c r="BK214" s="380" t="str">
        <v/>
      </c>
      <c r="BL214" s="380" t="str">
        <v/>
      </c>
      <c r="BM214" s="380" t="str">
        <v/>
      </c>
      <c r="BN214" s="381" t="str">
        <v/>
      </c>
      <c r="BO214" s="380" t="str">
        <v/>
      </c>
      <c r="BP214" s="380" t="str">
        <v/>
      </c>
      <c r="BQ214" s="380" t="str">
        <v/>
      </c>
      <c r="BR214" s="381" t="str">
        <v/>
      </c>
      <c r="BS214" s="380" t="str">
        <v/>
      </c>
      <c r="BT214" s="380" t="str">
        <v/>
      </c>
      <c r="BU214" s="380" t="str">
        <v/>
      </c>
      <c r="BV214" s="380" t="str">
        <v/>
      </c>
      <c r="BW214" s="380" t="str">
        <v/>
      </c>
      <c r="BX214" s="380"/>
      <c r="BY214" s="380"/>
      <c r="BZ214" s="380" t="str">
        <v/>
      </c>
      <c r="CA214" s="380"/>
      <c r="CB214" s="380"/>
      <c r="CC214" s="380" t="str">
        <v/>
      </c>
      <c r="CD214" s="380"/>
      <c r="CE214" s="380"/>
      <c r="CF214" s="380" t="str">
        <v/>
      </c>
      <c r="CG214" s="380"/>
      <c r="CH214" s="380"/>
      <c r="CI214" s="380" t="str">
        <v/>
      </c>
      <c r="CJ214" s="380" t="str">
        <v/>
      </c>
      <c r="CK214" s="380" t="str">
        <v/>
      </c>
      <c r="CL214" s="381" t="str">
        <v/>
      </c>
      <c r="CM214" s="380" t="str">
        <v/>
      </c>
      <c r="CN214" s="380" t="str">
        <v/>
      </c>
      <c r="CO214" s="380" t="str">
        <v/>
      </c>
      <c r="CP214" s="381" t="str">
        <v/>
      </c>
      <c r="CQ214" s="380" t="str">
        <v/>
      </c>
      <c r="CR214" s="380" t="str">
        <v/>
      </c>
      <c r="CS214" s="380" t="str">
        <v/>
      </c>
      <c r="CT214" s="380" t="str">
        <v/>
      </c>
      <c r="CU214" s="380" t="str">
        <v/>
      </c>
      <c r="CV214" s="380"/>
      <c r="CW214" s="380"/>
      <c r="CX214" s="380" t="str">
        <v/>
      </c>
      <c r="CY214" s="380"/>
      <c r="CZ214" s="380"/>
      <c r="DA214" s="380" t="str">
        <v/>
      </c>
      <c r="DB214" s="380"/>
      <c r="DC214" s="380"/>
      <c r="DD214" s="380" t="str">
        <v/>
      </c>
      <c r="DE214" s="380"/>
      <c r="DF214" s="380"/>
      <c r="DG214" s="380" t="str">
        <v/>
      </c>
      <c r="DH214" s="380" t="str">
        <v/>
      </c>
      <c r="DI214" s="380" t="str">
        <v/>
      </c>
      <c r="DJ214" s="381" t="str">
        <v/>
      </c>
      <c r="DK214" s="380" t="str">
        <v/>
      </c>
      <c r="DL214" s="380" t="str">
        <v/>
      </c>
      <c r="DM214" s="380" t="str">
        <v/>
      </c>
      <c r="DN214" s="381" t="str">
        <v/>
      </c>
      <c r="DO214" s="380" t="str">
        <v/>
      </c>
      <c r="DP214" s="380" t="str">
        <v/>
      </c>
      <c r="DQ214" s="380" t="str">
        <v/>
      </c>
      <c r="DR214" s="380" t="str">
        <v/>
      </c>
      <c r="DS214" s="380" t="str">
        <v/>
      </c>
      <c r="DT214" s="380"/>
      <c r="DU214" s="380"/>
      <c r="DV214" s="380" t="str">
        <v/>
      </c>
      <c r="DW214" s="380"/>
      <c r="DX214" s="380"/>
      <c r="DY214" s="380" t="str">
        <v/>
      </c>
      <c r="DZ214" s="380"/>
      <c r="EA214" s="380"/>
      <c r="EB214" s="380" t="str">
        <v/>
      </c>
      <c r="EC214" s="380"/>
      <c r="ED214" s="380"/>
      <c r="EE214" s="380" t="str">
        <v/>
      </c>
      <c r="EF214" s="380" t="str">
        <v/>
      </c>
      <c r="EG214" s="380" t="str">
        <v/>
      </c>
      <c r="EH214" s="381" t="str">
        <v/>
      </c>
      <c r="EI214" s="380" t="str">
        <v/>
      </c>
      <c r="EJ214" s="380" t="str">
        <v/>
      </c>
      <c r="EK214" s="380" t="str">
        <v/>
      </c>
      <c r="EL214" s="381" t="str">
        <v/>
      </c>
      <c r="EM214" s="382" t="str">
        <v/>
      </c>
      <c r="EN214" s="382" t="str">
        <v/>
      </c>
      <c r="EO214" s="382" t="str">
        <v/>
      </c>
    </row>
    <row r="215" spans="1:145" ht="15.6">
      <c r="A215" s="372" t="str">
        <v/>
      </c>
      <c r="B215" s="373" t="str">
        <v/>
      </c>
      <c r="C215" s="372"/>
      <c r="D215" s="374" t="str">
        <v/>
      </c>
      <c r="E215" s="374" t="str">
        <v/>
      </c>
      <c r="F215" s="374" t="str">
        <v/>
      </c>
      <c r="G215" s="375" t="str">
        <v/>
      </c>
      <c r="H215" s="375" t="str">
        <v/>
      </c>
      <c r="I215" s="375" t="str">
        <v/>
      </c>
      <c r="J215" s="375" t="str">
        <v/>
      </c>
      <c r="K215" s="375" t="str">
        <v/>
      </c>
      <c r="L215" s="375" t="str">
        <v/>
      </c>
      <c r="M215" s="372" t="str">
        <v/>
      </c>
      <c r="N215" s="372" t="str">
        <v/>
      </c>
      <c r="O215" s="372" t="str">
        <v/>
      </c>
      <c r="P215" s="372" t="str">
        <v/>
      </c>
      <c r="Q215" s="372" t="str">
        <v/>
      </c>
      <c r="R215" s="372" t="str">
        <v/>
      </c>
      <c r="S215" s="372" t="str">
        <v/>
      </c>
      <c r="T215" s="372" t="str">
        <v/>
      </c>
      <c r="U215" s="372" t="str">
        <v/>
      </c>
      <c r="V215" s="372" t="str">
        <v/>
      </c>
      <c r="W215" s="372" t="str">
        <v/>
      </c>
      <c r="X215" s="372" t="str">
        <v/>
      </c>
      <c r="Y215" s="372" t="str">
        <v/>
      </c>
      <c r="Z215" s="372" t="str">
        <v/>
      </c>
      <c r="AA215" s="372" t="str">
        <v/>
      </c>
      <c r="AB215" s="372"/>
      <c r="AC215" s="372"/>
      <c r="AD215" s="372" t="str">
        <v/>
      </c>
      <c r="AE215" s="372"/>
      <c r="AF215" s="372"/>
      <c r="AG215" s="376" t="str">
        <v/>
      </c>
      <c r="AH215" s="372"/>
      <c r="AI215" s="372"/>
      <c r="AJ215" s="372" t="str">
        <v/>
      </c>
      <c r="AK215" s="372"/>
      <c r="AL215" s="372"/>
      <c r="AM215" s="377" t="str">
        <v/>
      </c>
      <c r="AN215" s="378" t="str">
        <v/>
      </c>
      <c r="AO215" s="379" t="str">
        <v/>
      </c>
      <c r="AP215" s="379" t="str">
        <v/>
      </c>
      <c r="AQ215" s="376" t="str">
        <v/>
      </c>
      <c r="AR215" s="376" t="str">
        <v/>
      </c>
      <c r="AS215" s="372" t="str">
        <v/>
      </c>
      <c r="AT215" s="379" t="str">
        <v/>
      </c>
      <c r="AU215" s="380" t="str">
        <v/>
      </c>
      <c r="AV215" s="380" t="str">
        <v/>
      </c>
      <c r="AW215" s="380" t="str">
        <v/>
      </c>
      <c r="AX215" s="380" t="str">
        <v/>
      </c>
      <c r="AY215" s="380" t="str">
        <v/>
      </c>
      <c r="AZ215" s="380"/>
      <c r="BA215" s="380"/>
      <c r="BB215" s="380" t="str">
        <v/>
      </c>
      <c r="BC215" s="380"/>
      <c r="BD215" s="380"/>
      <c r="BE215" s="380" t="str">
        <v/>
      </c>
      <c r="BF215" s="380"/>
      <c r="BG215" s="380"/>
      <c r="BH215" s="380" t="str">
        <v/>
      </c>
      <c r="BI215" s="380"/>
      <c r="BJ215" s="380"/>
      <c r="BK215" s="380" t="str">
        <v/>
      </c>
      <c r="BL215" s="380" t="str">
        <v/>
      </c>
      <c r="BM215" s="380" t="str">
        <v/>
      </c>
      <c r="BN215" s="381" t="str">
        <v/>
      </c>
      <c r="BO215" s="380" t="str">
        <v/>
      </c>
      <c r="BP215" s="380" t="str">
        <v/>
      </c>
      <c r="BQ215" s="380" t="str">
        <v/>
      </c>
      <c r="BR215" s="381" t="str">
        <v/>
      </c>
      <c r="BS215" s="380" t="str">
        <v/>
      </c>
      <c r="BT215" s="380" t="str">
        <v/>
      </c>
      <c r="BU215" s="380" t="str">
        <v/>
      </c>
      <c r="BV215" s="380" t="str">
        <v/>
      </c>
      <c r="BW215" s="380" t="str">
        <v/>
      </c>
      <c r="BX215" s="380"/>
      <c r="BY215" s="380"/>
      <c r="BZ215" s="380" t="str">
        <v/>
      </c>
      <c r="CA215" s="380"/>
      <c r="CB215" s="380"/>
      <c r="CC215" s="380" t="str">
        <v/>
      </c>
      <c r="CD215" s="380"/>
      <c r="CE215" s="380"/>
      <c r="CF215" s="380" t="str">
        <v/>
      </c>
      <c r="CG215" s="380"/>
      <c r="CH215" s="380"/>
      <c r="CI215" s="380" t="str">
        <v/>
      </c>
      <c r="CJ215" s="380" t="str">
        <v/>
      </c>
      <c r="CK215" s="380" t="str">
        <v/>
      </c>
      <c r="CL215" s="381" t="str">
        <v/>
      </c>
      <c r="CM215" s="380" t="str">
        <v/>
      </c>
      <c r="CN215" s="380" t="str">
        <v/>
      </c>
      <c r="CO215" s="380" t="str">
        <v/>
      </c>
      <c r="CP215" s="381" t="str">
        <v/>
      </c>
      <c r="CQ215" s="380" t="str">
        <v/>
      </c>
      <c r="CR215" s="380" t="str">
        <v/>
      </c>
      <c r="CS215" s="380" t="str">
        <v/>
      </c>
      <c r="CT215" s="380" t="str">
        <v/>
      </c>
      <c r="CU215" s="380" t="str">
        <v/>
      </c>
      <c r="CV215" s="380"/>
      <c r="CW215" s="380"/>
      <c r="CX215" s="380" t="str">
        <v/>
      </c>
      <c r="CY215" s="380"/>
      <c r="CZ215" s="380"/>
      <c r="DA215" s="380" t="str">
        <v/>
      </c>
      <c r="DB215" s="380"/>
      <c r="DC215" s="380"/>
      <c r="DD215" s="380" t="str">
        <v/>
      </c>
      <c r="DE215" s="380"/>
      <c r="DF215" s="380"/>
      <c r="DG215" s="380" t="str">
        <v/>
      </c>
      <c r="DH215" s="380" t="str">
        <v/>
      </c>
      <c r="DI215" s="380" t="str">
        <v/>
      </c>
      <c r="DJ215" s="381" t="str">
        <v/>
      </c>
      <c r="DK215" s="380" t="str">
        <v/>
      </c>
      <c r="DL215" s="380" t="str">
        <v/>
      </c>
      <c r="DM215" s="380" t="str">
        <v/>
      </c>
      <c r="DN215" s="381" t="str">
        <v/>
      </c>
      <c r="DO215" s="380" t="str">
        <v/>
      </c>
      <c r="DP215" s="380" t="str">
        <v/>
      </c>
      <c r="DQ215" s="380" t="str">
        <v/>
      </c>
      <c r="DR215" s="380" t="str">
        <v/>
      </c>
      <c r="DS215" s="380" t="str">
        <v/>
      </c>
      <c r="DT215" s="380"/>
      <c r="DU215" s="380"/>
      <c r="DV215" s="380" t="str">
        <v/>
      </c>
      <c r="DW215" s="380"/>
      <c r="DX215" s="380"/>
      <c r="DY215" s="380" t="str">
        <v/>
      </c>
      <c r="DZ215" s="380"/>
      <c r="EA215" s="380"/>
      <c r="EB215" s="380" t="str">
        <v/>
      </c>
      <c r="EC215" s="380"/>
      <c r="ED215" s="380"/>
      <c r="EE215" s="380" t="str">
        <v/>
      </c>
      <c r="EF215" s="380" t="str">
        <v/>
      </c>
      <c r="EG215" s="380" t="str">
        <v/>
      </c>
      <c r="EH215" s="381" t="str">
        <v/>
      </c>
      <c r="EI215" s="380" t="str">
        <v/>
      </c>
      <c r="EJ215" s="380" t="str">
        <v/>
      </c>
      <c r="EK215" s="380" t="str">
        <v/>
      </c>
      <c r="EL215" s="381" t="str">
        <v/>
      </c>
      <c r="EM215" s="382" t="str">
        <v/>
      </c>
      <c r="EN215" s="382" t="str">
        <v/>
      </c>
      <c r="EO215" s="382" t="str">
        <v/>
      </c>
    </row>
    <row r="216" spans="1:145" ht="15.6">
      <c r="A216" s="372" t="str">
        <v/>
      </c>
      <c r="B216" s="373" t="str">
        <v/>
      </c>
      <c r="C216" s="372"/>
      <c r="D216" s="374" t="str">
        <v/>
      </c>
      <c r="E216" s="374" t="str">
        <v/>
      </c>
      <c r="F216" s="374" t="str">
        <v/>
      </c>
      <c r="G216" s="375" t="str">
        <v/>
      </c>
      <c r="H216" s="375" t="str">
        <v/>
      </c>
      <c r="I216" s="375" t="str">
        <v/>
      </c>
      <c r="J216" s="375" t="str">
        <v/>
      </c>
      <c r="K216" s="375" t="str">
        <v/>
      </c>
      <c r="L216" s="375" t="str">
        <v/>
      </c>
      <c r="M216" s="372" t="str">
        <v/>
      </c>
      <c r="N216" s="372" t="str">
        <v/>
      </c>
      <c r="O216" s="372" t="str">
        <v/>
      </c>
      <c r="P216" s="372" t="str">
        <v/>
      </c>
      <c r="Q216" s="372" t="str">
        <v/>
      </c>
      <c r="R216" s="372" t="str">
        <v/>
      </c>
      <c r="S216" s="372" t="str">
        <v/>
      </c>
      <c r="T216" s="372" t="str">
        <v/>
      </c>
      <c r="U216" s="372" t="str">
        <v/>
      </c>
      <c r="V216" s="372" t="str">
        <v/>
      </c>
      <c r="W216" s="372" t="str">
        <v/>
      </c>
      <c r="X216" s="372" t="str">
        <v/>
      </c>
      <c r="Y216" s="372" t="str">
        <v/>
      </c>
      <c r="Z216" s="372" t="str">
        <v/>
      </c>
      <c r="AA216" s="372" t="str">
        <v/>
      </c>
      <c r="AB216" s="372"/>
      <c r="AC216" s="372"/>
      <c r="AD216" s="372" t="str">
        <v/>
      </c>
      <c r="AE216" s="372"/>
      <c r="AF216" s="372"/>
      <c r="AG216" s="376" t="str">
        <v/>
      </c>
      <c r="AH216" s="372"/>
      <c r="AI216" s="372"/>
      <c r="AJ216" s="372" t="str">
        <v/>
      </c>
      <c r="AK216" s="372"/>
      <c r="AL216" s="372"/>
      <c r="AM216" s="377" t="str">
        <v/>
      </c>
      <c r="AN216" s="378" t="str">
        <v/>
      </c>
      <c r="AO216" s="379" t="str">
        <v/>
      </c>
      <c r="AP216" s="379" t="str">
        <v/>
      </c>
      <c r="AQ216" s="376" t="str">
        <v/>
      </c>
      <c r="AR216" s="376" t="str">
        <v/>
      </c>
      <c r="AS216" s="372" t="str">
        <v/>
      </c>
      <c r="AT216" s="379" t="str">
        <v/>
      </c>
      <c r="AU216" s="380" t="str">
        <v/>
      </c>
      <c r="AV216" s="380" t="str">
        <v/>
      </c>
      <c r="AW216" s="380" t="str">
        <v/>
      </c>
      <c r="AX216" s="380" t="str">
        <v/>
      </c>
      <c r="AY216" s="380" t="str">
        <v/>
      </c>
      <c r="AZ216" s="380"/>
      <c r="BA216" s="380"/>
      <c r="BB216" s="380" t="str">
        <v/>
      </c>
      <c r="BC216" s="380"/>
      <c r="BD216" s="380"/>
      <c r="BE216" s="380" t="str">
        <v/>
      </c>
      <c r="BF216" s="380"/>
      <c r="BG216" s="380"/>
      <c r="BH216" s="380" t="str">
        <v/>
      </c>
      <c r="BI216" s="380"/>
      <c r="BJ216" s="380"/>
      <c r="BK216" s="380" t="str">
        <v/>
      </c>
      <c r="BL216" s="380" t="str">
        <v/>
      </c>
      <c r="BM216" s="380" t="str">
        <v/>
      </c>
      <c r="BN216" s="381" t="str">
        <v/>
      </c>
      <c r="BO216" s="380" t="str">
        <v/>
      </c>
      <c r="BP216" s="380" t="str">
        <v/>
      </c>
      <c r="BQ216" s="380" t="str">
        <v/>
      </c>
      <c r="BR216" s="381" t="str">
        <v/>
      </c>
      <c r="BS216" s="380" t="str">
        <v/>
      </c>
      <c r="BT216" s="380" t="str">
        <v/>
      </c>
      <c r="BU216" s="380" t="str">
        <v/>
      </c>
      <c r="BV216" s="380" t="str">
        <v/>
      </c>
      <c r="BW216" s="380" t="str">
        <v/>
      </c>
      <c r="BX216" s="380"/>
      <c r="BY216" s="380"/>
      <c r="BZ216" s="380" t="str">
        <v/>
      </c>
      <c r="CA216" s="380"/>
      <c r="CB216" s="380"/>
      <c r="CC216" s="380" t="str">
        <v/>
      </c>
      <c r="CD216" s="380"/>
      <c r="CE216" s="380"/>
      <c r="CF216" s="380" t="str">
        <v/>
      </c>
      <c r="CG216" s="380"/>
      <c r="CH216" s="380"/>
      <c r="CI216" s="380" t="str">
        <v/>
      </c>
      <c r="CJ216" s="380" t="str">
        <v/>
      </c>
      <c r="CK216" s="380" t="str">
        <v/>
      </c>
      <c r="CL216" s="381" t="str">
        <v/>
      </c>
      <c r="CM216" s="380" t="str">
        <v/>
      </c>
      <c r="CN216" s="380" t="str">
        <v/>
      </c>
      <c r="CO216" s="380" t="str">
        <v/>
      </c>
      <c r="CP216" s="381" t="str">
        <v/>
      </c>
      <c r="CQ216" s="380" t="str">
        <v/>
      </c>
      <c r="CR216" s="380" t="str">
        <v/>
      </c>
      <c r="CS216" s="380" t="str">
        <v/>
      </c>
      <c r="CT216" s="380" t="str">
        <v/>
      </c>
      <c r="CU216" s="380" t="str">
        <v/>
      </c>
      <c r="CV216" s="380"/>
      <c r="CW216" s="380"/>
      <c r="CX216" s="380" t="str">
        <v/>
      </c>
      <c r="CY216" s="380"/>
      <c r="CZ216" s="380"/>
      <c r="DA216" s="380" t="str">
        <v/>
      </c>
      <c r="DB216" s="380"/>
      <c r="DC216" s="380"/>
      <c r="DD216" s="380" t="str">
        <v/>
      </c>
      <c r="DE216" s="380"/>
      <c r="DF216" s="380"/>
      <c r="DG216" s="380" t="str">
        <v/>
      </c>
      <c r="DH216" s="380" t="str">
        <v/>
      </c>
      <c r="DI216" s="380" t="str">
        <v/>
      </c>
      <c r="DJ216" s="381" t="str">
        <v/>
      </c>
      <c r="DK216" s="380" t="str">
        <v/>
      </c>
      <c r="DL216" s="380" t="str">
        <v/>
      </c>
      <c r="DM216" s="380" t="str">
        <v/>
      </c>
      <c r="DN216" s="381" t="str">
        <v/>
      </c>
      <c r="DO216" s="380" t="str">
        <v/>
      </c>
      <c r="DP216" s="380" t="str">
        <v/>
      </c>
      <c r="DQ216" s="380" t="str">
        <v/>
      </c>
      <c r="DR216" s="380" t="str">
        <v/>
      </c>
      <c r="DS216" s="380" t="str">
        <v/>
      </c>
      <c r="DT216" s="380"/>
      <c r="DU216" s="380"/>
      <c r="DV216" s="380" t="str">
        <v/>
      </c>
      <c r="DW216" s="380"/>
      <c r="DX216" s="380"/>
      <c r="DY216" s="380" t="str">
        <v/>
      </c>
      <c r="DZ216" s="380"/>
      <c r="EA216" s="380"/>
      <c r="EB216" s="380" t="str">
        <v/>
      </c>
      <c r="EC216" s="380"/>
      <c r="ED216" s="380"/>
      <c r="EE216" s="380" t="str">
        <v/>
      </c>
      <c r="EF216" s="380" t="str">
        <v/>
      </c>
      <c r="EG216" s="380" t="str">
        <v/>
      </c>
      <c r="EH216" s="381" t="str">
        <v/>
      </c>
      <c r="EI216" s="380" t="str">
        <v/>
      </c>
      <c r="EJ216" s="380" t="str">
        <v/>
      </c>
      <c r="EK216" s="380" t="str">
        <v/>
      </c>
      <c r="EL216" s="381" t="str">
        <v/>
      </c>
      <c r="EM216" s="382" t="str">
        <v/>
      </c>
      <c r="EN216" s="382" t="str">
        <v/>
      </c>
      <c r="EO216" s="382" t="str">
        <v/>
      </c>
    </row>
    <row r="217" spans="1:145" ht="15.6">
      <c r="A217" s="372" t="str">
        <v/>
      </c>
      <c r="B217" s="373" t="str">
        <v/>
      </c>
      <c r="C217" s="372"/>
      <c r="D217" s="374" t="str">
        <v/>
      </c>
      <c r="E217" s="374" t="str">
        <v/>
      </c>
      <c r="F217" s="374" t="str">
        <v/>
      </c>
      <c r="G217" s="375" t="str">
        <v/>
      </c>
      <c r="H217" s="375" t="str">
        <v/>
      </c>
      <c r="I217" s="375" t="str">
        <v/>
      </c>
      <c r="J217" s="375" t="str">
        <v/>
      </c>
      <c r="K217" s="375" t="str">
        <v/>
      </c>
      <c r="L217" s="375" t="str">
        <v/>
      </c>
      <c r="M217" s="372" t="str">
        <v/>
      </c>
      <c r="N217" s="372" t="str">
        <v/>
      </c>
      <c r="O217" s="372" t="str">
        <v/>
      </c>
      <c r="P217" s="372" t="str">
        <v/>
      </c>
      <c r="Q217" s="372" t="str">
        <v/>
      </c>
      <c r="R217" s="372" t="str">
        <v/>
      </c>
      <c r="S217" s="372" t="str">
        <v/>
      </c>
      <c r="T217" s="372" t="str">
        <v/>
      </c>
      <c r="U217" s="372" t="str">
        <v/>
      </c>
      <c r="V217" s="372" t="str">
        <v/>
      </c>
      <c r="W217" s="372" t="str">
        <v/>
      </c>
      <c r="X217" s="372" t="str">
        <v/>
      </c>
      <c r="Y217" s="372" t="str">
        <v/>
      </c>
      <c r="Z217" s="372" t="str">
        <v/>
      </c>
      <c r="AA217" s="372" t="str">
        <v/>
      </c>
      <c r="AB217" s="372"/>
      <c r="AC217" s="372"/>
      <c r="AD217" s="372" t="str">
        <v/>
      </c>
      <c r="AE217" s="372"/>
      <c r="AF217" s="372"/>
      <c r="AG217" s="376" t="str">
        <v/>
      </c>
      <c r="AH217" s="372"/>
      <c r="AI217" s="372"/>
      <c r="AJ217" s="372" t="str">
        <v/>
      </c>
      <c r="AK217" s="372"/>
      <c r="AL217" s="372"/>
      <c r="AM217" s="377" t="str">
        <v/>
      </c>
      <c r="AN217" s="378" t="str">
        <v/>
      </c>
      <c r="AO217" s="379" t="str">
        <v/>
      </c>
      <c r="AP217" s="379" t="str">
        <v/>
      </c>
      <c r="AQ217" s="376" t="str">
        <v/>
      </c>
      <c r="AR217" s="376" t="str">
        <v/>
      </c>
      <c r="AS217" s="372" t="str">
        <v/>
      </c>
      <c r="AT217" s="379" t="str">
        <v/>
      </c>
      <c r="AU217" s="380" t="str">
        <v/>
      </c>
      <c r="AV217" s="380" t="str">
        <v/>
      </c>
      <c r="AW217" s="380" t="str">
        <v/>
      </c>
      <c r="AX217" s="380" t="str">
        <v/>
      </c>
      <c r="AY217" s="380" t="str">
        <v/>
      </c>
      <c r="AZ217" s="380"/>
      <c r="BA217" s="380"/>
      <c r="BB217" s="380" t="str">
        <v/>
      </c>
      <c r="BC217" s="380"/>
      <c r="BD217" s="380"/>
      <c r="BE217" s="380" t="str">
        <v/>
      </c>
      <c r="BF217" s="380"/>
      <c r="BG217" s="380"/>
      <c r="BH217" s="380" t="str">
        <v/>
      </c>
      <c r="BI217" s="380"/>
      <c r="BJ217" s="380"/>
      <c r="BK217" s="380" t="str">
        <v/>
      </c>
      <c r="BL217" s="380" t="str">
        <v/>
      </c>
      <c r="BM217" s="380" t="str">
        <v/>
      </c>
      <c r="BN217" s="381" t="str">
        <v/>
      </c>
      <c r="BO217" s="380" t="str">
        <v/>
      </c>
      <c r="BP217" s="380" t="str">
        <v/>
      </c>
      <c r="BQ217" s="380" t="str">
        <v/>
      </c>
      <c r="BR217" s="381" t="str">
        <v/>
      </c>
      <c r="BS217" s="380" t="str">
        <v/>
      </c>
      <c r="BT217" s="380" t="str">
        <v/>
      </c>
      <c r="BU217" s="380" t="str">
        <v/>
      </c>
      <c r="BV217" s="380" t="str">
        <v/>
      </c>
      <c r="BW217" s="380" t="str">
        <v/>
      </c>
      <c r="BX217" s="380"/>
      <c r="BY217" s="380"/>
      <c r="BZ217" s="380" t="str">
        <v/>
      </c>
      <c r="CA217" s="380"/>
      <c r="CB217" s="380"/>
      <c r="CC217" s="380" t="str">
        <v/>
      </c>
      <c r="CD217" s="380"/>
      <c r="CE217" s="380"/>
      <c r="CF217" s="380" t="str">
        <v/>
      </c>
      <c r="CG217" s="380"/>
      <c r="CH217" s="380"/>
      <c r="CI217" s="380" t="str">
        <v/>
      </c>
      <c r="CJ217" s="380" t="str">
        <v/>
      </c>
      <c r="CK217" s="380" t="str">
        <v/>
      </c>
      <c r="CL217" s="381" t="str">
        <v/>
      </c>
      <c r="CM217" s="380" t="str">
        <v/>
      </c>
      <c r="CN217" s="380" t="str">
        <v/>
      </c>
      <c r="CO217" s="380" t="str">
        <v/>
      </c>
      <c r="CP217" s="381" t="str">
        <v/>
      </c>
      <c r="CQ217" s="380" t="str">
        <v/>
      </c>
      <c r="CR217" s="380" t="str">
        <v/>
      </c>
      <c r="CS217" s="380" t="str">
        <v/>
      </c>
      <c r="CT217" s="380" t="str">
        <v/>
      </c>
      <c r="CU217" s="380" t="str">
        <v/>
      </c>
      <c r="CV217" s="380"/>
      <c r="CW217" s="380"/>
      <c r="CX217" s="380" t="str">
        <v/>
      </c>
      <c r="CY217" s="380"/>
      <c r="CZ217" s="380"/>
      <c r="DA217" s="380" t="str">
        <v/>
      </c>
      <c r="DB217" s="380"/>
      <c r="DC217" s="380"/>
      <c r="DD217" s="380" t="str">
        <v/>
      </c>
      <c r="DE217" s="380"/>
      <c r="DF217" s="380"/>
      <c r="DG217" s="380" t="str">
        <v/>
      </c>
      <c r="DH217" s="380" t="str">
        <v/>
      </c>
      <c r="DI217" s="380" t="str">
        <v/>
      </c>
      <c r="DJ217" s="381" t="str">
        <v/>
      </c>
      <c r="DK217" s="380" t="str">
        <v/>
      </c>
      <c r="DL217" s="380" t="str">
        <v/>
      </c>
      <c r="DM217" s="380" t="str">
        <v/>
      </c>
      <c r="DN217" s="381" t="str">
        <v/>
      </c>
      <c r="DO217" s="380" t="str">
        <v/>
      </c>
      <c r="DP217" s="380" t="str">
        <v/>
      </c>
      <c r="DQ217" s="380" t="str">
        <v/>
      </c>
      <c r="DR217" s="380" t="str">
        <v/>
      </c>
      <c r="DS217" s="380" t="str">
        <v/>
      </c>
      <c r="DT217" s="380"/>
      <c r="DU217" s="380"/>
      <c r="DV217" s="380" t="str">
        <v/>
      </c>
      <c r="DW217" s="380"/>
      <c r="DX217" s="380"/>
      <c r="DY217" s="380" t="str">
        <v/>
      </c>
      <c r="DZ217" s="380"/>
      <c r="EA217" s="380"/>
      <c r="EB217" s="380" t="str">
        <v/>
      </c>
      <c r="EC217" s="380"/>
      <c r="ED217" s="380"/>
      <c r="EE217" s="380" t="str">
        <v/>
      </c>
      <c r="EF217" s="380" t="str">
        <v/>
      </c>
      <c r="EG217" s="380" t="str">
        <v/>
      </c>
      <c r="EH217" s="381" t="str">
        <v/>
      </c>
      <c r="EI217" s="380" t="str">
        <v/>
      </c>
      <c r="EJ217" s="380" t="str">
        <v/>
      </c>
      <c r="EK217" s="380" t="str">
        <v/>
      </c>
      <c r="EL217" s="381" t="str">
        <v/>
      </c>
      <c r="EM217" s="382" t="str">
        <v/>
      </c>
      <c r="EN217" s="382" t="str">
        <v/>
      </c>
      <c r="EO217" s="382" t="str">
        <v/>
      </c>
    </row>
    <row r="218" spans="1:145" ht="15.6">
      <c r="A218" s="372" t="str">
        <v/>
      </c>
      <c r="B218" s="373" t="str">
        <v/>
      </c>
      <c r="C218" s="372"/>
      <c r="D218" s="374" t="str">
        <v/>
      </c>
      <c r="E218" s="374" t="str">
        <v/>
      </c>
      <c r="F218" s="374" t="str">
        <v/>
      </c>
      <c r="G218" s="375" t="str">
        <v/>
      </c>
      <c r="H218" s="375" t="str">
        <v/>
      </c>
      <c r="I218" s="375" t="str">
        <v/>
      </c>
      <c r="J218" s="375" t="str">
        <v/>
      </c>
      <c r="K218" s="375" t="str">
        <v/>
      </c>
      <c r="L218" s="375" t="str">
        <v/>
      </c>
      <c r="M218" s="372" t="str">
        <v/>
      </c>
      <c r="N218" s="372" t="str">
        <v/>
      </c>
      <c r="O218" s="372" t="str">
        <v/>
      </c>
      <c r="P218" s="372" t="str">
        <v/>
      </c>
      <c r="Q218" s="372" t="str">
        <v/>
      </c>
      <c r="R218" s="372" t="str">
        <v/>
      </c>
      <c r="S218" s="372" t="str">
        <v/>
      </c>
      <c r="T218" s="372" t="str">
        <v/>
      </c>
      <c r="U218" s="372" t="str">
        <v/>
      </c>
      <c r="V218" s="372" t="str">
        <v/>
      </c>
      <c r="W218" s="372" t="str">
        <v/>
      </c>
      <c r="X218" s="372" t="str">
        <v/>
      </c>
      <c r="Y218" s="372" t="str">
        <v/>
      </c>
      <c r="Z218" s="372" t="str">
        <v/>
      </c>
      <c r="AA218" s="372" t="str">
        <v/>
      </c>
      <c r="AB218" s="372"/>
      <c r="AC218" s="372"/>
      <c r="AD218" s="372" t="str">
        <v/>
      </c>
      <c r="AE218" s="372"/>
      <c r="AF218" s="372"/>
      <c r="AG218" s="376" t="str">
        <v/>
      </c>
      <c r="AH218" s="372"/>
      <c r="AI218" s="372"/>
      <c r="AJ218" s="372" t="str">
        <v/>
      </c>
      <c r="AK218" s="372"/>
      <c r="AL218" s="372"/>
      <c r="AM218" s="377" t="str">
        <v/>
      </c>
      <c r="AN218" s="378" t="str">
        <v/>
      </c>
      <c r="AO218" s="379" t="str">
        <v/>
      </c>
      <c r="AP218" s="379" t="str">
        <v/>
      </c>
      <c r="AQ218" s="376" t="str">
        <v/>
      </c>
      <c r="AR218" s="376" t="str">
        <v/>
      </c>
      <c r="AS218" s="372" t="str">
        <v/>
      </c>
      <c r="AT218" s="379" t="str">
        <v/>
      </c>
      <c r="AU218" s="380" t="str">
        <v/>
      </c>
      <c r="AV218" s="380" t="str">
        <v/>
      </c>
      <c r="AW218" s="380" t="str">
        <v/>
      </c>
      <c r="AX218" s="380" t="str">
        <v/>
      </c>
      <c r="AY218" s="380" t="str">
        <v/>
      </c>
      <c r="AZ218" s="380"/>
      <c r="BA218" s="380"/>
      <c r="BB218" s="380" t="str">
        <v/>
      </c>
      <c r="BC218" s="380"/>
      <c r="BD218" s="380"/>
      <c r="BE218" s="380" t="str">
        <v/>
      </c>
      <c r="BF218" s="380"/>
      <c r="BG218" s="380"/>
      <c r="BH218" s="380" t="str">
        <v/>
      </c>
      <c r="BI218" s="380"/>
      <c r="BJ218" s="380"/>
      <c r="BK218" s="380" t="str">
        <v/>
      </c>
      <c r="BL218" s="380" t="str">
        <v/>
      </c>
      <c r="BM218" s="380" t="str">
        <v/>
      </c>
      <c r="BN218" s="381" t="str">
        <v/>
      </c>
      <c r="BO218" s="380" t="str">
        <v/>
      </c>
      <c r="BP218" s="380" t="str">
        <v/>
      </c>
      <c r="BQ218" s="380" t="str">
        <v/>
      </c>
      <c r="BR218" s="381" t="str">
        <v/>
      </c>
      <c r="BS218" s="380" t="str">
        <v/>
      </c>
      <c r="BT218" s="380" t="str">
        <v/>
      </c>
      <c r="BU218" s="380" t="str">
        <v/>
      </c>
      <c r="BV218" s="380" t="str">
        <v/>
      </c>
      <c r="BW218" s="380" t="str">
        <v/>
      </c>
      <c r="BX218" s="380"/>
      <c r="BY218" s="380"/>
      <c r="BZ218" s="380" t="str">
        <v/>
      </c>
      <c r="CA218" s="380"/>
      <c r="CB218" s="380"/>
      <c r="CC218" s="380" t="str">
        <v/>
      </c>
      <c r="CD218" s="380"/>
      <c r="CE218" s="380"/>
      <c r="CF218" s="380" t="str">
        <v/>
      </c>
      <c r="CG218" s="380"/>
      <c r="CH218" s="380"/>
      <c r="CI218" s="380" t="str">
        <v/>
      </c>
      <c r="CJ218" s="380" t="str">
        <v/>
      </c>
      <c r="CK218" s="380" t="str">
        <v/>
      </c>
      <c r="CL218" s="381" t="str">
        <v/>
      </c>
      <c r="CM218" s="380" t="str">
        <v/>
      </c>
      <c r="CN218" s="380" t="str">
        <v/>
      </c>
      <c r="CO218" s="380" t="str">
        <v/>
      </c>
      <c r="CP218" s="381" t="str">
        <v/>
      </c>
      <c r="CQ218" s="380" t="str">
        <v/>
      </c>
      <c r="CR218" s="380" t="str">
        <v/>
      </c>
      <c r="CS218" s="380" t="str">
        <v/>
      </c>
      <c r="CT218" s="380" t="str">
        <v/>
      </c>
      <c r="CU218" s="380" t="str">
        <v/>
      </c>
      <c r="CV218" s="380"/>
      <c r="CW218" s="380"/>
      <c r="CX218" s="380" t="str">
        <v/>
      </c>
      <c r="CY218" s="380"/>
      <c r="CZ218" s="380"/>
      <c r="DA218" s="380" t="str">
        <v/>
      </c>
      <c r="DB218" s="380"/>
      <c r="DC218" s="380"/>
      <c r="DD218" s="380" t="str">
        <v/>
      </c>
      <c r="DE218" s="380"/>
      <c r="DF218" s="380"/>
      <c r="DG218" s="380" t="str">
        <v/>
      </c>
      <c r="DH218" s="380" t="str">
        <v/>
      </c>
      <c r="DI218" s="380" t="str">
        <v/>
      </c>
      <c r="DJ218" s="381" t="str">
        <v/>
      </c>
      <c r="DK218" s="380" t="str">
        <v/>
      </c>
      <c r="DL218" s="380" t="str">
        <v/>
      </c>
      <c r="DM218" s="380" t="str">
        <v/>
      </c>
      <c r="DN218" s="381" t="str">
        <v/>
      </c>
      <c r="DO218" s="380" t="str">
        <v/>
      </c>
      <c r="DP218" s="380" t="str">
        <v/>
      </c>
      <c r="DQ218" s="380" t="str">
        <v/>
      </c>
      <c r="DR218" s="380" t="str">
        <v/>
      </c>
      <c r="DS218" s="380" t="str">
        <v/>
      </c>
      <c r="DT218" s="380"/>
      <c r="DU218" s="380"/>
      <c r="DV218" s="380" t="str">
        <v/>
      </c>
      <c r="DW218" s="380"/>
      <c r="DX218" s="380"/>
      <c r="DY218" s="380" t="str">
        <v/>
      </c>
      <c r="DZ218" s="380"/>
      <c r="EA218" s="380"/>
      <c r="EB218" s="380" t="str">
        <v/>
      </c>
      <c r="EC218" s="380"/>
      <c r="ED218" s="380"/>
      <c r="EE218" s="380" t="str">
        <v/>
      </c>
      <c r="EF218" s="380" t="str">
        <v/>
      </c>
      <c r="EG218" s="380" t="str">
        <v/>
      </c>
      <c r="EH218" s="381" t="str">
        <v/>
      </c>
      <c r="EI218" s="380" t="str">
        <v/>
      </c>
      <c r="EJ218" s="380" t="str">
        <v/>
      </c>
      <c r="EK218" s="380" t="str">
        <v/>
      </c>
      <c r="EL218" s="381" t="str">
        <v/>
      </c>
      <c r="EM218" s="382" t="str">
        <v/>
      </c>
      <c r="EN218" s="382" t="str">
        <v/>
      </c>
      <c r="EO218" s="382" t="str">
        <v/>
      </c>
    </row>
    <row r="219" spans="1:145" ht="15.6">
      <c r="A219" s="372" t="str">
        <v/>
      </c>
      <c r="B219" s="373" t="str">
        <v/>
      </c>
      <c r="C219" s="372"/>
      <c r="D219" s="374" t="str">
        <v/>
      </c>
      <c r="E219" s="374" t="str">
        <v/>
      </c>
      <c r="F219" s="374" t="str">
        <v/>
      </c>
      <c r="G219" s="375" t="str">
        <v/>
      </c>
      <c r="H219" s="375" t="str">
        <v/>
      </c>
      <c r="I219" s="375" t="str">
        <v/>
      </c>
      <c r="J219" s="375" t="str">
        <v/>
      </c>
      <c r="K219" s="375" t="str">
        <v/>
      </c>
      <c r="L219" s="375" t="str">
        <v/>
      </c>
      <c r="M219" s="372" t="str">
        <v/>
      </c>
      <c r="N219" s="372" t="str">
        <v/>
      </c>
      <c r="O219" s="372" t="str">
        <v/>
      </c>
      <c r="P219" s="372" t="str">
        <v/>
      </c>
      <c r="Q219" s="372" t="str">
        <v/>
      </c>
      <c r="R219" s="372" t="str">
        <v/>
      </c>
      <c r="S219" s="372" t="str">
        <v/>
      </c>
      <c r="T219" s="372" t="str">
        <v/>
      </c>
      <c r="U219" s="372" t="str">
        <v/>
      </c>
      <c r="V219" s="372" t="str">
        <v/>
      </c>
      <c r="W219" s="372" t="str">
        <v/>
      </c>
      <c r="X219" s="372" t="str">
        <v/>
      </c>
      <c r="Y219" s="372" t="str">
        <v/>
      </c>
      <c r="Z219" s="372" t="str">
        <v/>
      </c>
      <c r="AA219" s="372" t="str">
        <v/>
      </c>
      <c r="AB219" s="372"/>
      <c r="AC219" s="372"/>
      <c r="AD219" s="372" t="str">
        <v/>
      </c>
      <c r="AE219" s="372"/>
      <c r="AF219" s="372"/>
      <c r="AG219" s="376" t="str">
        <v/>
      </c>
      <c r="AH219" s="372"/>
      <c r="AI219" s="372"/>
      <c r="AJ219" s="372" t="str">
        <v/>
      </c>
      <c r="AK219" s="372"/>
      <c r="AL219" s="372"/>
      <c r="AM219" s="377" t="str">
        <v/>
      </c>
      <c r="AN219" s="378" t="str">
        <v/>
      </c>
      <c r="AO219" s="379" t="str">
        <v/>
      </c>
      <c r="AP219" s="379" t="str">
        <v/>
      </c>
      <c r="AQ219" s="376" t="str">
        <v/>
      </c>
      <c r="AR219" s="376" t="str">
        <v/>
      </c>
      <c r="AS219" s="372" t="str">
        <v/>
      </c>
      <c r="AT219" s="379" t="str">
        <v/>
      </c>
      <c r="AU219" s="380" t="str">
        <v/>
      </c>
      <c r="AV219" s="380" t="str">
        <v/>
      </c>
      <c r="AW219" s="380" t="str">
        <v/>
      </c>
      <c r="AX219" s="380" t="str">
        <v/>
      </c>
      <c r="AY219" s="380" t="str">
        <v/>
      </c>
      <c r="AZ219" s="380"/>
      <c r="BA219" s="380"/>
      <c r="BB219" s="380" t="str">
        <v/>
      </c>
      <c r="BC219" s="380"/>
      <c r="BD219" s="380"/>
      <c r="BE219" s="380" t="str">
        <v/>
      </c>
      <c r="BF219" s="380"/>
      <c r="BG219" s="380"/>
      <c r="BH219" s="380" t="str">
        <v/>
      </c>
      <c r="BI219" s="380"/>
      <c r="BJ219" s="380"/>
      <c r="BK219" s="380" t="str">
        <v/>
      </c>
      <c r="BL219" s="380" t="str">
        <v/>
      </c>
      <c r="BM219" s="380" t="str">
        <v/>
      </c>
      <c r="BN219" s="381" t="str">
        <v/>
      </c>
      <c r="BO219" s="380" t="str">
        <v/>
      </c>
      <c r="BP219" s="380" t="str">
        <v/>
      </c>
      <c r="BQ219" s="380" t="str">
        <v/>
      </c>
      <c r="BR219" s="381" t="str">
        <v/>
      </c>
      <c r="BS219" s="380" t="str">
        <v/>
      </c>
      <c r="BT219" s="380" t="str">
        <v/>
      </c>
      <c r="BU219" s="380" t="str">
        <v/>
      </c>
      <c r="BV219" s="380" t="str">
        <v/>
      </c>
      <c r="BW219" s="380" t="str">
        <v/>
      </c>
      <c r="BX219" s="380"/>
      <c r="BY219" s="380"/>
      <c r="BZ219" s="380" t="str">
        <v/>
      </c>
      <c r="CA219" s="380"/>
      <c r="CB219" s="380"/>
      <c r="CC219" s="380" t="str">
        <v/>
      </c>
      <c r="CD219" s="380"/>
      <c r="CE219" s="380"/>
      <c r="CF219" s="380" t="str">
        <v/>
      </c>
      <c r="CG219" s="380"/>
      <c r="CH219" s="380"/>
      <c r="CI219" s="380" t="str">
        <v/>
      </c>
      <c r="CJ219" s="380" t="str">
        <v/>
      </c>
      <c r="CK219" s="380" t="str">
        <v/>
      </c>
      <c r="CL219" s="381" t="str">
        <v/>
      </c>
      <c r="CM219" s="380" t="str">
        <v/>
      </c>
      <c r="CN219" s="380" t="str">
        <v/>
      </c>
      <c r="CO219" s="380" t="str">
        <v/>
      </c>
      <c r="CP219" s="381" t="str">
        <v/>
      </c>
      <c r="CQ219" s="380" t="str">
        <v/>
      </c>
      <c r="CR219" s="380" t="str">
        <v/>
      </c>
      <c r="CS219" s="380" t="str">
        <v/>
      </c>
      <c r="CT219" s="380" t="str">
        <v/>
      </c>
      <c r="CU219" s="380" t="str">
        <v/>
      </c>
      <c r="CV219" s="380"/>
      <c r="CW219" s="380"/>
      <c r="CX219" s="380" t="str">
        <v/>
      </c>
      <c r="CY219" s="380"/>
      <c r="CZ219" s="380"/>
      <c r="DA219" s="380" t="str">
        <v/>
      </c>
      <c r="DB219" s="380"/>
      <c r="DC219" s="380"/>
      <c r="DD219" s="380" t="str">
        <v/>
      </c>
      <c r="DE219" s="380"/>
      <c r="DF219" s="380"/>
      <c r="DG219" s="380" t="str">
        <v/>
      </c>
      <c r="DH219" s="380" t="str">
        <v/>
      </c>
      <c r="DI219" s="380" t="str">
        <v/>
      </c>
      <c r="DJ219" s="381" t="str">
        <v/>
      </c>
      <c r="DK219" s="380" t="str">
        <v/>
      </c>
      <c r="DL219" s="380" t="str">
        <v/>
      </c>
      <c r="DM219" s="380" t="str">
        <v/>
      </c>
      <c r="DN219" s="381" t="str">
        <v/>
      </c>
      <c r="DO219" s="380" t="str">
        <v/>
      </c>
      <c r="DP219" s="380" t="str">
        <v/>
      </c>
      <c r="DQ219" s="380" t="str">
        <v/>
      </c>
      <c r="DR219" s="380" t="str">
        <v/>
      </c>
      <c r="DS219" s="380" t="str">
        <v/>
      </c>
      <c r="DT219" s="380"/>
      <c r="DU219" s="380"/>
      <c r="DV219" s="380" t="str">
        <v/>
      </c>
      <c r="DW219" s="380"/>
      <c r="DX219" s="380"/>
      <c r="DY219" s="380" t="str">
        <v/>
      </c>
      <c r="DZ219" s="380"/>
      <c r="EA219" s="380"/>
      <c r="EB219" s="380" t="str">
        <v/>
      </c>
      <c r="EC219" s="380"/>
      <c r="ED219" s="380"/>
      <c r="EE219" s="380" t="str">
        <v/>
      </c>
      <c r="EF219" s="380" t="str">
        <v/>
      </c>
      <c r="EG219" s="380" t="str">
        <v/>
      </c>
      <c r="EH219" s="381" t="str">
        <v/>
      </c>
      <c r="EI219" s="380" t="str">
        <v/>
      </c>
      <c r="EJ219" s="380" t="str">
        <v/>
      </c>
      <c r="EK219" s="380" t="str">
        <v/>
      </c>
      <c r="EL219" s="381" t="str">
        <v/>
      </c>
      <c r="EM219" s="382" t="str">
        <v/>
      </c>
      <c r="EN219" s="382" t="str">
        <v/>
      </c>
      <c r="EO219" s="382" t="str">
        <v/>
      </c>
    </row>
    <row r="220" spans="1:145" ht="15.6">
      <c r="A220" s="372" t="str">
        <v/>
      </c>
      <c r="B220" s="373" t="str">
        <v/>
      </c>
      <c r="C220" s="372"/>
      <c r="D220" s="374" t="str">
        <v/>
      </c>
      <c r="E220" s="374" t="str">
        <v/>
      </c>
      <c r="F220" s="374" t="str">
        <v/>
      </c>
      <c r="G220" s="375" t="str">
        <v/>
      </c>
      <c r="H220" s="375" t="str">
        <v/>
      </c>
      <c r="I220" s="375" t="str">
        <v/>
      </c>
      <c r="J220" s="375" t="str">
        <v/>
      </c>
      <c r="K220" s="375" t="str">
        <v/>
      </c>
      <c r="L220" s="375" t="str">
        <v/>
      </c>
      <c r="M220" s="372" t="str">
        <v/>
      </c>
      <c r="N220" s="372" t="str">
        <v/>
      </c>
      <c r="O220" s="372" t="str">
        <v/>
      </c>
      <c r="P220" s="372" t="str">
        <v/>
      </c>
      <c r="Q220" s="372" t="str">
        <v/>
      </c>
      <c r="R220" s="372" t="str">
        <v/>
      </c>
      <c r="S220" s="372" t="str">
        <v/>
      </c>
      <c r="T220" s="372" t="str">
        <v/>
      </c>
      <c r="U220" s="372" t="str">
        <v/>
      </c>
      <c r="V220" s="372" t="str">
        <v/>
      </c>
      <c r="W220" s="372" t="str">
        <v/>
      </c>
      <c r="X220" s="372" t="str">
        <v/>
      </c>
      <c r="Y220" s="372" t="str">
        <v/>
      </c>
      <c r="Z220" s="372" t="str">
        <v/>
      </c>
      <c r="AA220" s="372" t="str">
        <v/>
      </c>
      <c r="AB220" s="372"/>
      <c r="AC220" s="372"/>
      <c r="AD220" s="372" t="str">
        <v/>
      </c>
      <c r="AE220" s="372"/>
      <c r="AF220" s="372"/>
      <c r="AG220" s="376" t="str">
        <v/>
      </c>
      <c r="AH220" s="372"/>
      <c r="AI220" s="372"/>
      <c r="AJ220" s="372" t="str">
        <v/>
      </c>
      <c r="AK220" s="372"/>
      <c r="AL220" s="372"/>
      <c r="AM220" s="377" t="str">
        <v/>
      </c>
      <c r="AN220" s="378" t="str">
        <v/>
      </c>
      <c r="AO220" s="379" t="str">
        <v/>
      </c>
      <c r="AP220" s="379" t="str">
        <v/>
      </c>
      <c r="AQ220" s="376" t="str">
        <v/>
      </c>
      <c r="AR220" s="376" t="str">
        <v/>
      </c>
      <c r="AS220" s="372" t="str">
        <v/>
      </c>
      <c r="AT220" s="379" t="str">
        <v/>
      </c>
      <c r="AU220" s="380" t="str">
        <v/>
      </c>
      <c r="AV220" s="380" t="str">
        <v/>
      </c>
      <c r="AW220" s="380" t="str">
        <v/>
      </c>
      <c r="AX220" s="380" t="str">
        <v/>
      </c>
      <c r="AY220" s="380" t="str">
        <v/>
      </c>
      <c r="AZ220" s="380"/>
      <c r="BA220" s="380"/>
      <c r="BB220" s="380" t="str">
        <v/>
      </c>
      <c r="BC220" s="380"/>
      <c r="BD220" s="380"/>
      <c r="BE220" s="380" t="str">
        <v/>
      </c>
      <c r="BF220" s="380"/>
      <c r="BG220" s="380"/>
      <c r="BH220" s="380" t="str">
        <v/>
      </c>
      <c r="BI220" s="380"/>
      <c r="BJ220" s="380"/>
      <c r="BK220" s="380" t="str">
        <v/>
      </c>
      <c r="BL220" s="380" t="str">
        <v/>
      </c>
      <c r="BM220" s="380" t="str">
        <v/>
      </c>
      <c r="BN220" s="381" t="str">
        <v/>
      </c>
      <c r="BO220" s="380" t="str">
        <v/>
      </c>
      <c r="BP220" s="380" t="str">
        <v/>
      </c>
      <c r="BQ220" s="380" t="str">
        <v/>
      </c>
      <c r="BR220" s="381" t="str">
        <v/>
      </c>
      <c r="BS220" s="380" t="str">
        <v/>
      </c>
      <c r="BT220" s="380" t="str">
        <v/>
      </c>
      <c r="BU220" s="380" t="str">
        <v/>
      </c>
      <c r="BV220" s="380" t="str">
        <v/>
      </c>
      <c r="BW220" s="380" t="str">
        <v/>
      </c>
      <c r="BX220" s="380"/>
      <c r="BY220" s="380"/>
      <c r="BZ220" s="380" t="str">
        <v/>
      </c>
      <c r="CA220" s="380"/>
      <c r="CB220" s="380"/>
      <c r="CC220" s="380" t="str">
        <v/>
      </c>
      <c r="CD220" s="380"/>
      <c r="CE220" s="380"/>
      <c r="CF220" s="380" t="str">
        <v/>
      </c>
      <c r="CG220" s="380"/>
      <c r="CH220" s="380"/>
      <c r="CI220" s="380" t="str">
        <v/>
      </c>
      <c r="CJ220" s="380" t="str">
        <v/>
      </c>
      <c r="CK220" s="380" t="str">
        <v/>
      </c>
      <c r="CL220" s="381" t="str">
        <v/>
      </c>
      <c r="CM220" s="380" t="str">
        <v/>
      </c>
      <c r="CN220" s="380" t="str">
        <v/>
      </c>
      <c r="CO220" s="380" t="str">
        <v/>
      </c>
      <c r="CP220" s="381" t="str">
        <v/>
      </c>
      <c r="CQ220" s="380" t="str">
        <v/>
      </c>
      <c r="CR220" s="380" t="str">
        <v/>
      </c>
      <c r="CS220" s="380" t="str">
        <v/>
      </c>
      <c r="CT220" s="380" t="str">
        <v/>
      </c>
      <c r="CU220" s="380" t="str">
        <v/>
      </c>
      <c r="CV220" s="380"/>
      <c r="CW220" s="380"/>
      <c r="CX220" s="380" t="str">
        <v/>
      </c>
      <c r="CY220" s="380"/>
      <c r="CZ220" s="380"/>
      <c r="DA220" s="380" t="str">
        <v/>
      </c>
      <c r="DB220" s="380"/>
      <c r="DC220" s="380"/>
      <c r="DD220" s="380" t="str">
        <v/>
      </c>
      <c r="DE220" s="380"/>
      <c r="DF220" s="380"/>
      <c r="DG220" s="380" t="str">
        <v/>
      </c>
      <c r="DH220" s="380" t="str">
        <v/>
      </c>
      <c r="DI220" s="380" t="str">
        <v/>
      </c>
      <c r="DJ220" s="381" t="str">
        <v/>
      </c>
      <c r="DK220" s="380" t="str">
        <v/>
      </c>
      <c r="DL220" s="380" t="str">
        <v/>
      </c>
      <c r="DM220" s="380" t="str">
        <v/>
      </c>
      <c r="DN220" s="381" t="str">
        <v/>
      </c>
      <c r="DO220" s="380" t="str">
        <v/>
      </c>
      <c r="DP220" s="380" t="str">
        <v/>
      </c>
      <c r="DQ220" s="380" t="str">
        <v/>
      </c>
      <c r="DR220" s="380" t="str">
        <v/>
      </c>
      <c r="DS220" s="380" t="str">
        <v/>
      </c>
      <c r="DT220" s="380"/>
      <c r="DU220" s="380"/>
      <c r="DV220" s="380" t="str">
        <v/>
      </c>
      <c r="DW220" s="380"/>
      <c r="DX220" s="380"/>
      <c r="DY220" s="380" t="str">
        <v/>
      </c>
      <c r="DZ220" s="380"/>
      <c r="EA220" s="380"/>
      <c r="EB220" s="380" t="str">
        <v/>
      </c>
      <c r="EC220" s="380"/>
      <c r="ED220" s="380"/>
      <c r="EE220" s="380" t="str">
        <v/>
      </c>
      <c r="EF220" s="380" t="str">
        <v/>
      </c>
      <c r="EG220" s="380" t="str">
        <v/>
      </c>
      <c r="EH220" s="381" t="str">
        <v/>
      </c>
      <c r="EI220" s="380" t="str">
        <v/>
      </c>
      <c r="EJ220" s="380" t="str">
        <v/>
      </c>
      <c r="EK220" s="380" t="str">
        <v/>
      </c>
      <c r="EL220" s="381" t="str">
        <v/>
      </c>
      <c r="EM220" s="382" t="str">
        <v/>
      </c>
      <c r="EN220" s="382" t="str">
        <v/>
      </c>
      <c r="EO220" s="382" t="str">
        <v/>
      </c>
    </row>
    <row r="221" spans="1:145" ht="15.6">
      <c r="A221" s="372" t="str">
        <v/>
      </c>
      <c r="B221" s="373" t="str">
        <v/>
      </c>
      <c r="C221" s="372"/>
      <c r="D221" s="374" t="str">
        <v/>
      </c>
      <c r="E221" s="374" t="str">
        <v/>
      </c>
      <c r="F221" s="374" t="str">
        <v/>
      </c>
      <c r="G221" s="375" t="str">
        <v/>
      </c>
      <c r="H221" s="375" t="str">
        <v/>
      </c>
      <c r="I221" s="375" t="str">
        <v/>
      </c>
      <c r="J221" s="375" t="str">
        <v/>
      </c>
      <c r="K221" s="375" t="str">
        <v/>
      </c>
      <c r="L221" s="375" t="str">
        <v/>
      </c>
      <c r="M221" s="372" t="str">
        <v/>
      </c>
      <c r="N221" s="372" t="str">
        <v/>
      </c>
      <c r="O221" s="372" t="str">
        <v/>
      </c>
      <c r="P221" s="372" t="str">
        <v/>
      </c>
      <c r="Q221" s="372" t="str">
        <v/>
      </c>
      <c r="R221" s="372" t="str">
        <v/>
      </c>
      <c r="S221" s="372" t="str">
        <v/>
      </c>
      <c r="T221" s="372" t="str">
        <v/>
      </c>
      <c r="U221" s="372" t="str">
        <v/>
      </c>
      <c r="V221" s="372" t="str">
        <v/>
      </c>
      <c r="W221" s="372" t="str">
        <v/>
      </c>
      <c r="X221" s="372" t="str">
        <v/>
      </c>
      <c r="Y221" s="372" t="str">
        <v/>
      </c>
      <c r="Z221" s="372" t="str">
        <v/>
      </c>
      <c r="AA221" s="372" t="str">
        <v/>
      </c>
      <c r="AB221" s="372"/>
      <c r="AC221" s="372"/>
      <c r="AD221" s="372" t="str">
        <v/>
      </c>
      <c r="AE221" s="372"/>
      <c r="AF221" s="372"/>
      <c r="AG221" s="376" t="str">
        <v/>
      </c>
      <c r="AH221" s="372"/>
      <c r="AI221" s="372"/>
      <c r="AJ221" s="372" t="str">
        <v/>
      </c>
      <c r="AK221" s="372"/>
      <c r="AL221" s="372"/>
      <c r="AM221" s="377" t="str">
        <v/>
      </c>
      <c r="AN221" s="378" t="str">
        <v/>
      </c>
      <c r="AO221" s="379" t="str">
        <v/>
      </c>
      <c r="AP221" s="379" t="str">
        <v/>
      </c>
      <c r="AQ221" s="376" t="str">
        <v/>
      </c>
      <c r="AR221" s="376" t="str">
        <v/>
      </c>
      <c r="AS221" s="372" t="str">
        <v/>
      </c>
      <c r="AT221" s="379" t="str">
        <v/>
      </c>
      <c r="AU221" s="380" t="str">
        <v/>
      </c>
      <c r="AV221" s="380" t="str">
        <v/>
      </c>
      <c r="AW221" s="380" t="str">
        <v/>
      </c>
      <c r="AX221" s="380" t="str">
        <v/>
      </c>
      <c r="AY221" s="380" t="str">
        <v/>
      </c>
      <c r="AZ221" s="380"/>
      <c r="BA221" s="380"/>
      <c r="BB221" s="380" t="str">
        <v/>
      </c>
      <c r="BC221" s="380"/>
      <c r="BD221" s="380"/>
      <c r="BE221" s="380" t="str">
        <v/>
      </c>
      <c r="BF221" s="380"/>
      <c r="BG221" s="380"/>
      <c r="BH221" s="380" t="str">
        <v/>
      </c>
      <c r="BI221" s="380"/>
      <c r="BJ221" s="380"/>
      <c r="BK221" s="380" t="str">
        <v/>
      </c>
      <c r="BL221" s="380" t="str">
        <v/>
      </c>
      <c r="BM221" s="380" t="str">
        <v/>
      </c>
      <c r="BN221" s="381" t="str">
        <v/>
      </c>
      <c r="BO221" s="380" t="str">
        <v/>
      </c>
      <c r="BP221" s="380" t="str">
        <v/>
      </c>
      <c r="BQ221" s="380" t="str">
        <v/>
      </c>
      <c r="BR221" s="381" t="str">
        <v/>
      </c>
      <c r="BS221" s="380" t="str">
        <v/>
      </c>
      <c r="BT221" s="380" t="str">
        <v/>
      </c>
      <c r="BU221" s="380" t="str">
        <v/>
      </c>
      <c r="BV221" s="380" t="str">
        <v/>
      </c>
      <c r="BW221" s="380" t="str">
        <v/>
      </c>
      <c r="BX221" s="380"/>
      <c r="BY221" s="380"/>
      <c r="BZ221" s="380" t="str">
        <v/>
      </c>
      <c r="CA221" s="380"/>
      <c r="CB221" s="380"/>
      <c r="CC221" s="380" t="str">
        <v/>
      </c>
      <c r="CD221" s="380"/>
      <c r="CE221" s="380"/>
      <c r="CF221" s="380" t="str">
        <v/>
      </c>
      <c r="CG221" s="380"/>
      <c r="CH221" s="380"/>
      <c r="CI221" s="380" t="str">
        <v/>
      </c>
      <c r="CJ221" s="380" t="str">
        <v/>
      </c>
      <c r="CK221" s="380" t="str">
        <v/>
      </c>
      <c r="CL221" s="381" t="str">
        <v/>
      </c>
      <c r="CM221" s="380" t="str">
        <v/>
      </c>
      <c r="CN221" s="380" t="str">
        <v/>
      </c>
      <c r="CO221" s="380" t="str">
        <v/>
      </c>
      <c r="CP221" s="381" t="str">
        <v/>
      </c>
      <c r="CQ221" s="380" t="str">
        <v/>
      </c>
      <c r="CR221" s="380" t="str">
        <v/>
      </c>
      <c r="CS221" s="380" t="str">
        <v/>
      </c>
      <c r="CT221" s="380" t="str">
        <v/>
      </c>
      <c r="CU221" s="380" t="str">
        <v/>
      </c>
      <c r="CV221" s="380"/>
      <c r="CW221" s="380"/>
      <c r="CX221" s="380" t="str">
        <v/>
      </c>
      <c r="CY221" s="380"/>
      <c r="CZ221" s="380"/>
      <c r="DA221" s="380" t="str">
        <v/>
      </c>
      <c r="DB221" s="380"/>
      <c r="DC221" s="380"/>
      <c r="DD221" s="380" t="str">
        <v/>
      </c>
      <c r="DE221" s="380"/>
      <c r="DF221" s="380"/>
      <c r="DG221" s="380" t="str">
        <v/>
      </c>
      <c r="DH221" s="380" t="str">
        <v/>
      </c>
      <c r="DI221" s="380" t="str">
        <v/>
      </c>
      <c r="DJ221" s="381" t="str">
        <v/>
      </c>
      <c r="DK221" s="380" t="str">
        <v/>
      </c>
      <c r="DL221" s="380" t="str">
        <v/>
      </c>
      <c r="DM221" s="380" t="str">
        <v/>
      </c>
      <c r="DN221" s="381" t="str">
        <v/>
      </c>
      <c r="DO221" s="380" t="str">
        <v/>
      </c>
      <c r="DP221" s="380" t="str">
        <v/>
      </c>
      <c r="DQ221" s="380" t="str">
        <v/>
      </c>
      <c r="DR221" s="380" t="str">
        <v/>
      </c>
      <c r="DS221" s="380" t="str">
        <v/>
      </c>
      <c r="DT221" s="380"/>
      <c r="DU221" s="380"/>
      <c r="DV221" s="380" t="str">
        <v/>
      </c>
      <c r="DW221" s="380"/>
      <c r="DX221" s="380"/>
      <c r="DY221" s="380" t="str">
        <v/>
      </c>
      <c r="DZ221" s="380"/>
      <c r="EA221" s="380"/>
      <c r="EB221" s="380" t="str">
        <v/>
      </c>
      <c r="EC221" s="380"/>
      <c r="ED221" s="380"/>
      <c r="EE221" s="380" t="str">
        <v/>
      </c>
      <c r="EF221" s="380" t="str">
        <v/>
      </c>
      <c r="EG221" s="380" t="str">
        <v/>
      </c>
      <c r="EH221" s="381" t="str">
        <v/>
      </c>
      <c r="EI221" s="380" t="str">
        <v/>
      </c>
      <c r="EJ221" s="380" t="str">
        <v/>
      </c>
      <c r="EK221" s="380" t="str">
        <v/>
      </c>
      <c r="EL221" s="381" t="str">
        <v/>
      </c>
      <c r="EM221" s="382" t="str">
        <v/>
      </c>
      <c r="EN221" s="382" t="str">
        <v/>
      </c>
      <c r="EO221" s="382" t="str">
        <v/>
      </c>
    </row>
    <row r="222" spans="1:145" ht="15.6">
      <c r="A222" s="372" t="str">
        <v/>
      </c>
      <c r="B222" s="373" t="str">
        <v/>
      </c>
      <c r="C222" s="372"/>
      <c r="D222" s="374" t="str">
        <v/>
      </c>
      <c r="E222" s="374" t="str">
        <v/>
      </c>
      <c r="F222" s="374" t="str">
        <v/>
      </c>
      <c r="G222" s="375" t="str">
        <v/>
      </c>
      <c r="H222" s="375" t="str">
        <v/>
      </c>
      <c r="I222" s="375" t="str">
        <v/>
      </c>
      <c r="J222" s="375" t="str">
        <v/>
      </c>
      <c r="K222" s="375" t="str">
        <v/>
      </c>
      <c r="L222" s="375" t="str">
        <v/>
      </c>
      <c r="M222" s="372" t="str">
        <v/>
      </c>
      <c r="N222" s="372" t="str">
        <v/>
      </c>
      <c r="O222" s="372" t="str">
        <v/>
      </c>
      <c r="P222" s="372" t="str">
        <v/>
      </c>
      <c r="Q222" s="372" t="str">
        <v/>
      </c>
      <c r="R222" s="372" t="str">
        <v/>
      </c>
      <c r="S222" s="372" t="str">
        <v/>
      </c>
      <c r="T222" s="372" t="str">
        <v/>
      </c>
      <c r="U222" s="372" t="str">
        <v/>
      </c>
      <c r="V222" s="372" t="str">
        <v/>
      </c>
      <c r="W222" s="372" t="str">
        <v/>
      </c>
      <c r="X222" s="372" t="str">
        <v/>
      </c>
      <c r="Y222" s="372" t="str">
        <v/>
      </c>
      <c r="Z222" s="372" t="str">
        <v/>
      </c>
      <c r="AA222" s="372" t="str">
        <v/>
      </c>
      <c r="AB222" s="372"/>
      <c r="AC222" s="372"/>
      <c r="AD222" s="372" t="str">
        <v/>
      </c>
      <c r="AE222" s="372"/>
      <c r="AF222" s="372"/>
      <c r="AG222" s="376" t="str">
        <v/>
      </c>
      <c r="AH222" s="372"/>
      <c r="AI222" s="372"/>
      <c r="AJ222" s="372" t="str">
        <v/>
      </c>
      <c r="AK222" s="372"/>
      <c r="AL222" s="372"/>
      <c r="AM222" s="377" t="str">
        <v/>
      </c>
      <c r="AN222" s="378" t="str">
        <v/>
      </c>
      <c r="AO222" s="379" t="str">
        <v/>
      </c>
      <c r="AP222" s="379" t="str">
        <v/>
      </c>
      <c r="AQ222" s="376" t="str">
        <v/>
      </c>
      <c r="AR222" s="376" t="str">
        <v/>
      </c>
      <c r="AS222" s="372" t="str">
        <v/>
      </c>
      <c r="AT222" s="379" t="str">
        <v/>
      </c>
      <c r="AU222" s="380" t="str">
        <v/>
      </c>
      <c r="AV222" s="380" t="str">
        <v/>
      </c>
      <c r="AW222" s="380" t="str">
        <v/>
      </c>
      <c r="AX222" s="380" t="str">
        <v/>
      </c>
      <c r="AY222" s="380" t="str">
        <v/>
      </c>
      <c r="AZ222" s="380"/>
      <c r="BA222" s="380"/>
      <c r="BB222" s="380" t="str">
        <v/>
      </c>
      <c r="BC222" s="380"/>
      <c r="BD222" s="380"/>
      <c r="BE222" s="380" t="str">
        <v/>
      </c>
      <c r="BF222" s="380"/>
      <c r="BG222" s="380"/>
      <c r="BH222" s="380" t="str">
        <v/>
      </c>
      <c r="BI222" s="380"/>
      <c r="BJ222" s="380"/>
      <c r="BK222" s="380" t="str">
        <v/>
      </c>
      <c r="BL222" s="380" t="str">
        <v/>
      </c>
      <c r="BM222" s="380" t="str">
        <v/>
      </c>
      <c r="BN222" s="381" t="str">
        <v/>
      </c>
      <c r="BO222" s="380" t="str">
        <v/>
      </c>
      <c r="BP222" s="380" t="str">
        <v/>
      </c>
      <c r="BQ222" s="380" t="str">
        <v/>
      </c>
      <c r="BR222" s="381" t="str">
        <v/>
      </c>
      <c r="BS222" s="380" t="str">
        <v/>
      </c>
      <c r="BT222" s="380" t="str">
        <v/>
      </c>
      <c r="BU222" s="380" t="str">
        <v/>
      </c>
      <c r="BV222" s="380" t="str">
        <v/>
      </c>
      <c r="BW222" s="380" t="str">
        <v/>
      </c>
      <c r="BX222" s="380"/>
      <c r="BY222" s="380"/>
      <c r="BZ222" s="380" t="str">
        <v/>
      </c>
      <c r="CA222" s="380"/>
      <c r="CB222" s="380"/>
      <c r="CC222" s="380" t="str">
        <v/>
      </c>
      <c r="CD222" s="380"/>
      <c r="CE222" s="380"/>
      <c r="CF222" s="380" t="str">
        <v/>
      </c>
      <c r="CG222" s="380"/>
      <c r="CH222" s="380"/>
      <c r="CI222" s="380" t="str">
        <v/>
      </c>
      <c r="CJ222" s="380" t="str">
        <v/>
      </c>
      <c r="CK222" s="380" t="str">
        <v/>
      </c>
      <c r="CL222" s="381" t="str">
        <v/>
      </c>
      <c r="CM222" s="380" t="str">
        <v/>
      </c>
      <c r="CN222" s="380" t="str">
        <v/>
      </c>
      <c r="CO222" s="380" t="str">
        <v/>
      </c>
      <c r="CP222" s="381" t="str">
        <v/>
      </c>
      <c r="CQ222" s="380" t="str">
        <v/>
      </c>
      <c r="CR222" s="380" t="str">
        <v/>
      </c>
      <c r="CS222" s="380" t="str">
        <v/>
      </c>
      <c r="CT222" s="380" t="str">
        <v/>
      </c>
      <c r="CU222" s="380" t="str">
        <v/>
      </c>
      <c r="CV222" s="380"/>
      <c r="CW222" s="380"/>
      <c r="CX222" s="380" t="str">
        <v/>
      </c>
      <c r="CY222" s="380"/>
      <c r="CZ222" s="380"/>
      <c r="DA222" s="380" t="str">
        <v/>
      </c>
      <c r="DB222" s="380"/>
      <c r="DC222" s="380"/>
      <c r="DD222" s="380" t="str">
        <v/>
      </c>
      <c r="DE222" s="380"/>
      <c r="DF222" s="380"/>
      <c r="DG222" s="380" t="str">
        <v/>
      </c>
      <c r="DH222" s="380" t="str">
        <v/>
      </c>
      <c r="DI222" s="380" t="str">
        <v/>
      </c>
      <c r="DJ222" s="381" t="str">
        <v/>
      </c>
      <c r="DK222" s="380" t="str">
        <v/>
      </c>
      <c r="DL222" s="380" t="str">
        <v/>
      </c>
      <c r="DM222" s="380" t="str">
        <v/>
      </c>
      <c r="DN222" s="381" t="str">
        <v/>
      </c>
      <c r="DO222" s="380" t="str">
        <v/>
      </c>
      <c r="DP222" s="380" t="str">
        <v/>
      </c>
      <c r="DQ222" s="380" t="str">
        <v/>
      </c>
      <c r="DR222" s="380" t="str">
        <v/>
      </c>
      <c r="DS222" s="380" t="str">
        <v/>
      </c>
      <c r="DT222" s="380"/>
      <c r="DU222" s="380"/>
      <c r="DV222" s="380" t="str">
        <v/>
      </c>
      <c r="DW222" s="380"/>
      <c r="DX222" s="380"/>
      <c r="DY222" s="380" t="str">
        <v/>
      </c>
      <c r="DZ222" s="380"/>
      <c r="EA222" s="380"/>
      <c r="EB222" s="380" t="str">
        <v/>
      </c>
      <c r="EC222" s="380"/>
      <c r="ED222" s="380"/>
      <c r="EE222" s="380" t="str">
        <v/>
      </c>
      <c r="EF222" s="380" t="str">
        <v/>
      </c>
      <c r="EG222" s="380" t="str">
        <v/>
      </c>
      <c r="EH222" s="381" t="str">
        <v/>
      </c>
      <c r="EI222" s="380" t="str">
        <v/>
      </c>
      <c r="EJ222" s="380" t="str">
        <v/>
      </c>
      <c r="EK222" s="380" t="str">
        <v/>
      </c>
      <c r="EL222" s="381" t="str">
        <v/>
      </c>
      <c r="EM222" s="382" t="str">
        <v/>
      </c>
      <c r="EN222" s="382" t="str">
        <v/>
      </c>
      <c r="EO222" s="382" t="str">
        <v/>
      </c>
    </row>
    <row r="223" spans="1:145" ht="15.6">
      <c r="A223" s="372" t="str">
        <v/>
      </c>
      <c r="B223" s="373" t="str">
        <v/>
      </c>
      <c r="C223" s="372"/>
      <c r="D223" s="374" t="str">
        <v/>
      </c>
      <c r="E223" s="374" t="str">
        <v/>
      </c>
      <c r="F223" s="374" t="str">
        <v/>
      </c>
      <c r="G223" s="375" t="str">
        <v/>
      </c>
      <c r="H223" s="375" t="str">
        <v/>
      </c>
      <c r="I223" s="375" t="str">
        <v/>
      </c>
      <c r="J223" s="375" t="str">
        <v/>
      </c>
      <c r="K223" s="375" t="str">
        <v/>
      </c>
      <c r="L223" s="375" t="str">
        <v/>
      </c>
      <c r="M223" s="372" t="str">
        <v/>
      </c>
      <c r="N223" s="372" t="str">
        <v/>
      </c>
      <c r="O223" s="372" t="str">
        <v/>
      </c>
      <c r="P223" s="372" t="str">
        <v/>
      </c>
      <c r="Q223" s="372" t="str">
        <v/>
      </c>
      <c r="R223" s="372" t="str">
        <v/>
      </c>
      <c r="S223" s="372" t="str">
        <v/>
      </c>
      <c r="T223" s="372" t="str">
        <v/>
      </c>
      <c r="U223" s="372" t="str">
        <v/>
      </c>
      <c r="V223" s="372" t="str">
        <v/>
      </c>
      <c r="W223" s="372" t="str">
        <v/>
      </c>
      <c r="X223" s="372" t="str">
        <v/>
      </c>
      <c r="Y223" s="372" t="str">
        <v/>
      </c>
      <c r="Z223" s="372" t="str">
        <v/>
      </c>
      <c r="AA223" s="372" t="str">
        <v/>
      </c>
      <c r="AB223" s="372"/>
      <c r="AC223" s="372"/>
      <c r="AD223" s="372" t="str">
        <v/>
      </c>
      <c r="AE223" s="372"/>
      <c r="AF223" s="372"/>
      <c r="AG223" s="376" t="str">
        <v/>
      </c>
      <c r="AH223" s="372"/>
      <c r="AI223" s="372"/>
      <c r="AJ223" s="372" t="str">
        <v/>
      </c>
      <c r="AK223" s="372"/>
      <c r="AL223" s="372"/>
      <c r="AM223" s="377" t="str">
        <v/>
      </c>
      <c r="AN223" s="378" t="str">
        <v/>
      </c>
      <c r="AO223" s="379" t="str">
        <v/>
      </c>
      <c r="AP223" s="379" t="str">
        <v/>
      </c>
      <c r="AQ223" s="376" t="str">
        <v/>
      </c>
      <c r="AR223" s="376" t="str">
        <v/>
      </c>
      <c r="AS223" s="372" t="str">
        <v/>
      </c>
      <c r="AT223" s="379" t="str">
        <v/>
      </c>
      <c r="AU223" s="380" t="str">
        <v/>
      </c>
      <c r="AV223" s="380" t="str">
        <v/>
      </c>
      <c r="AW223" s="380" t="str">
        <v/>
      </c>
      <c r="AX223" s="380" t="str">
        <v/>
      </c>
      <c r="AY223" s="380" t="str">
        <v/>
      </c>
      <c r="AZ223" s="380"/>
      <c r="BA223" s="380"/>
      <c r="BB223" s="380" t="str">
        <v/>
      </c>
      <c r="BC223" s="380"/>
      <c r="BD223" s="380"/>
      <c r="BE223" s="380" t="str">
        <v/>
      </c>
      <c r="BF223" s="380"/>
      <c r="BG223" s="380"/>
      <c r="BH223" s="380" t="str">
        <v/>
      </c>
      <c r="BI223" s="380"/>
      <c r="BJ223" s="380"/>
      <c r="BK223" s="380" t="str">
        <v/>
      </c>
      <c r="BL223" s="380" t="str">
        <v/>
      </c>
      <c r="BM223" s="380" t="str">
        <v/>
      </c>
      <c r="BN223" s="381" t="str">
        <v/>
      </c>
      <c r="BO223" s="380" t="str">
        <v/>
      </c>
      <c r="BP223" s="380" t="str">
        <v/>
      </c>
      <c r="BQ223" s="380" t="str">
        <v/>
      </c>
      <c r="BR223" s="381" t="str">
        <v/>
      </c>
      <c r="BS223" s="380" t="str">
        <v/>
      </c>
      <c r="BT223" s="380" t="str">
        <v/>
      </c>
      <c r="BU223" s="380" t="str">
        <v/>
      </c>
      <c r="BV223" s="380" t="str">
        <v/>
      </c>
      <c r="BW223" s="380" t="str">
        <v/>
      </c>
      <c r="BX223" s="380"/>
      <c r="BY223" s="380"/>
      <c r="BZ223" s="380" t="str">
        <v/>
      </c>
      <c r="CA223" s="380"/>
      <c r="CB223" s="380"/>
      <c r="CC223" s="380" t="str">
        <v/>
      </c>
      <c r="CD223" s="380"/>
      <c r="CE223" s="380"/>
      <c r="CF223" s="380" t="str">
        <v/>
      </c>
      <c r="CG223" s="380"/>
      <c r="CH223" s="380"/>
      <c r="CI223" s="380" t="str">
        <v/>
      </c>
      <c r="CJ223" s="380" t="str">
        <v/>
      </c>
      <c r="CK223" s="380" t="str">
        <v/>
      </c>
      <c r="CL223" s="381" t="str">
        <v/>
      </c>
      <c r="CM223" s="380" t="str">
        <v/>
      </c>
      <c r="CN223" s="380" t="str">
        <v/>
      </c>
      <c r="CO223" s="380" t="str">
        <v/>
      </c>
      <c r="CP223" s="381" t="str">
        <v/>
      </c>
      <c r="CQ223" s="380" t="str">
        <v/>
      </c>
      <c r="CR223" s="380" t="str">
        <v/>
      </c>
      <c r="CS223" s="380" t="str">
        <v/>
      </c>
      <c r="CT223" s="380" t="str">
        <v/>
      </c>
      <c r="CU223" s="380" t="str">
        <v/>
      </c>
      <c r="CV223" s="380"/>
      <c r="CW223" s="380"/>
      <c r="CX223" s="380" t="str">
        <v/>
      </c>
      <c r="CY223" s="380"/>
      <c r="CZ223" s="380"/>
      <c r="DA223" s="380" t="str">
        <v/>
      </c>
      <c r="DB223" s="380"/>
      <c r="DC223" s="380"/>
      <c r="DD223" s="380" t="str">
        <v/>
      </c>
      <c r="DE223" s="380"/>
      <c r="DF223" s="380"/>
      <c r="DG223" s="380" t="str">
        <v/>
      </c>
      <c r="DH223" s="380" t="str">
        <v/>
      </c>
      <c r="DI223" s="380" t="str">
        <v/>
      </c>
      <c r="DJ223" s="381" t="str">
        <v/>
      </c>
      <c r="DK223" s="380" t="str">
        <v/>
      </c>
      <c r="DL223" s="380" t="str">
        <v/>
      </c>
      <c r="DM223" s="380" t="str">
        <v/>
      </c>
      <c r="DN223" s="381" t="str">
        <v/>
      </c>
      <c r="DO223" s="380" t="str">
        <v/>
      </c>
      <c r="DP223" s="380" t="str">
        <v/>
      </c>
      <c r="DQ223" s="380" t="str">
        <v/>
      </c>
      <c r="DR223" s="380" t="str">
        <v/>
      </c>
      <c r="DS223" s="380" t="str">
        <v/>
      </c>
      <c r="DT223" s="380"/>
      <c r="DU223" s="380"/>
      <c r="DV223" s="380" t="str">
        <v/>
      </c>
      <c r="DW223" s="380"/>
      <c r="DX223" s="380"/>
      <c r="DY223" s="380" t="str">
        <v/>
      </c>
      <c r="DZ223" s="380"/>
      <c r="EA223" s="380"/>
      <c r="EB223" s="380" t="str">
        <v/>
      </c>
      <c r="EC223" s="380"/>
      <c r="ED223" s="380"/>
      <c r="EE223" s="380" t="str">
        <v/>
      </c>
      <c r="EF223" s="380" t="str">
        <v/>
      </c>
      <c r="EG223" s="380" t="str">
        <v/>
      </c>
      <c r="EH223" s="381" t="str">
        <v/>
      </c>
      <c r="EI223" s="380" t="str">
        <v/>
      </c>
      <c r="EJ223" s="380" t="str">
        <v/>
      </c>
      <c r="EK223" s="380" t="str">
        <v/>
      </c>
      <c r="EL223" s="381" t="str">
        <v/>
      </c>
      <c r="EM223" s="382" t="str">
        <v/>
      </c>
      <c r="EN223" s="382" t="str">
        <v/>
      </c>
      <c r="EO223" s="382" t="str">
        <v/>
      </c>
    </row>
    <row r="224" spans="1:145" ht="15.6">
      <c r="A224" s="372" t="str">
        <v/>
      </c>
      <c r="B224" s="373" t="str">
        <v/>
      </c>
      <c r="C224" s="372"/>
      <c r="D224" s="374" t="str">
        <v/>
      </c>
      <c r="E224" s="374" t="str">
        <v/>
      </c>
      <c r="F224" s="374" t="str">
        <v/>
      </c>
      <c r="G224" s="375" t="str">
        <v/>
      </c>
      <c r="H224" s="375" t="str">
        <v/>
      </c>
      <c r="I224" s="375" t="str">
        <v/>
      </c>
      <c r="J224" s="375" t="str">
        <v/>
      </c>
      <c r="K224" s="375" t="str">
        <v/>
      </c>
      <c r="L224" s="375" t="str">
        <v/>
      </c>
      <c r="M224" s="372" t="str">
        <v/>
      </c>
      <c r="N224" s="372" t="str">
        <v/>
      </c>
      <c r="O224" s="372" t="str">
        <v/>
      </c>
      <c r="P224" s="372" t="str">
        <v/>
      </c>
      <c r="Q224" s="372" t="str">
        <v/>
      </c>
      <c r="R224" s="372" t="str">
        <v/>
      </c>
      <c r="S224" s="372" t="str">
        <v/>
      </c>
      <c r="T224" s="372" t="str">
        <v/>
      </c>
      <c r="U224" s="372" t="str">
        <v/>
      </c>
      <c r="V224" s="372" t="str">
        <v/>
      </c>
      <c r="W224" s="372" t="str">
        <v/>
      </c>
      <c r="X224" s="372" t="str">
        <v/>
      </c>
      <c r="Y224" s="372" t="str">
        <v/>
      </c>
      <c r="Z224" s="372" t="str">
        <v/>
      </c>
      <c r="AA224" s="372" t="str">
        <v/>
      </c>
      <c r="AB224" s="372"/>
      <c r="AC224" s="372"/>
      <c r="AD224" s="372" t="str">
        <v/>
      </c>
      <c r="AE224" s="372"/>
      <c r="AF224" s="372"/>
      <c r="AG224" s="376" t="str">
        <v/>
      </c>
      <c r="AH224" s="372"/>
      <c r="AI224" s="372"/>
      <c r="AJ224" s="372" t="str">
        <v/>
      </c>
      <c r="AK224" s="372"/>
      <c r="AL224" s="372"/>
      <c r="AM224" s="377" t="str">
        <v/>
      </c>
      <c r="AN224" s="378" t="str">
        <v/>
      </c>
      <c r="AO224" s="379" t="str">
        <v/>
      </c>
      <c r="AP224" s="379" t="str">
        <v/>
      </c>
      <c r="AQ224" s="376" t="str">
        <v/>
      </c>
      <c r="AR224" s="376" t="str">
        <v/>
      </c>
      <c r="AS224" s="372" t="str">
        <v/>
      </c>
      <c r="AT224" s="379" t="str">
        <v/>
      </c>
      <c r="AU224" s="380" t="str">
        <v/>
      </c>
      <c r="AV224" s="380" t="str">
        <v/>
      </c>
      <c r="AW224" s="380" t="str">
        <v/>
      </c>
      <c r="AX224" s="380" t="str">
        <v/>
      </c>
      <c r="AY224" s="380" t="str">
        <v/>
      </c>
      <c r="AZ224" s="380"/>
      <c r="BA224" s="380"/>
      <c r="BB224" s="380" t="str">
        <v/>
      </c>
      <c r="BC224" s="380"/>
      <c r="BD224" s="380"/>
      <c r="BE224" s="380" t="str">
        <v/>
      </c>
      <c r="BF224" s="380"/>
      <c r="BG224" s="380"/>
      <c r="BH224" s="380" t="str">
        <v/>
      </c>
      <c r="BI224" s="380"/>
      <c r="BJ224" s="380"/>
      <c r="BK224" s="380" t="str">
        <v/>
      </c>
      <c r="BL224" s="380" t="str">
        <v/>
      </c>
      <c r="BM224" s="380" t="str">
        <v/>
      </c>
      <c r="BN224" s="381" t="str">
        <v/>
      </c>
      <c r="BO224" s="380" t="str">
        <v/>
      </c>
      <c r="BP224" s="380" t="str">
        <v/>
      </c>
      <c r="BQ224" s="380" t="str">
        <v/>
      </c>
      <c r="BR224" s="381" t="str">
        <v/>
      </c>
      <c r="BS224" s="380" t="str">
        <v/>
      </c>
      <c r="BT224" s="380" t="str">
        <v/>
      </c>
      <c r="BU224" s="380" t="str">
        <v/>
      </c>
      <c r="BV224" s="380" t="str">
        <v/>
      </c>
      <c r="BW224" s="380" t="str">
        <v/>
      </c>
      <c r="BX224" s="380"/>
      <c r="BY224" s="380"/>
      <c r="BZ224" s="380" t="str">
        <v/>
      </c>
      <c r="CA224" s="380"/>
      <c r="CB224" s="380"/>
      <c r="CC224" s="380" t="str">
        <v/>
      </c>
      <c r="CD224" s="380"/>
      <c r="CE224" s="380"/>
      <c r="CF224" s="380" t="str">
        <v/>
      </c>
      <c r="CG224" s="380"/>
      <c r="CH224" s="380"/>
      <c r="CI224" s="380" t="str">
        <v/>
      </c>
      <c r="CJ224" s="380" t="str">
        <v/>
      </c>
      <c r="CK224" s="380" t="str">
        <v/>
      </c>
      <c r="CL224" s="381" t="str">
        <v/>
      </c>
      <c r="CM224" s="380" t="str">
        <v/>
      </c>
      <c r="CN224" s="380" t="str">
        <v/>
      </c>
      <c r="CO224" s="380" t="str">
        <v/>
      </c>
      <c r="CP224" s="381" t="str">
        <v/>
      </c>
      <c r="CQ224" s="380" t="str">
        <v/>
      </c>
      <c r="CR224" s="380" t="str">
        <v/>
      </c>
      <c r="CS224" s="380" t="str">
        <v/>
      </c>
      <c r="CT224" s="380" t="str">
        <v/>
      </c>
      <c r="CU224" s="380" t="str">
        <v/>
      </c>
      <c r="CV224" s="380"/>
      <c r="CW224" s="380"/>
      <c r="CX224" s="380" t="str">
        <v/>
      </c>
      <c r="CY224" s="380"/>
      <c r="CZ224" s="380"/>
      <c r="DA224" s="380" t="str">
        <v/>
      </c>
      <c r="DB224" s="380"/>
      <c r="DC224" s="380"/>
      <c r="DD224" s="380" t="str">
        <v/>
      </c>
      <c r="DE224" s="380"/>
      <c r="DF224" s="380"/>
      <c r="DG224" s="380" t="str">
        <v/>
      </c>
      <c r="DH224" s="380" t="str">
        <v/>
      </c>
      <c r="DI224" s="380" t="str">
        <v/>
      </c>
      <c r="DJ224" s="381" t="str">
        <v/>
      </c>
      <c r="DK224" s="380" t="str">
        <v/>
      </c>
      <c r="DL224" s="380" t="str">
        <v/>
      </c>
      <c r="DM224" s="380" t="str">
        <v/>
      </c>
      <c r="DN224" s="381" t="str">
        <v/>
      </c>
      <c r="DO224" s="380" t="str">
        <v/>
      </c>
      <c r="DP224" s="380" t="str">
        <v/>
      </c>
      <c r="DQ224" s="380" t="str">
        <v/>
      </c>
      <c r="DR224" s="380" t="str">
        <v/>
      </c>
      <c r="DS224" s="380" t="str">
        <v/>
      </c>
      <c r="DT224" s="380"/>
      <c r="DU224" s="380"/>
      <c r="DV224" s="380" t="str">
        <v/>
      </c>
      <c r="DW224" s="380"/>
      <c r="DX224" s="380"/>
      <c r="DY224" s="380" t="str">
        <v/>
      </c>
      <c r="DZ224" s="380"/>
      <c r="EA224" s="380"/>
      <c r="EB224" s="380" t="str">
        <v/>
      </c>
      <c r="EC224" s="380"/>
      <c r="ED224" s="380"/>
      <c r="EE224" s="380" t="str">
        <v/>
      </c>
      <c r="EF224" s="380" t="str">
        <v/>
      </c>
      <c r="EG224" s="380" t="str">
        <v/>
      </c>
      <c r="EH224" s="381" t="str">
        <v/>
      </c>
      <c r="EI224" s="380" t="str">
        <v/>
      </c>
      <c r="EJ224" s="380" t="str">
        <v/>
      </c>
      <c r="EK224" s="380" t="str">
        <v/>
      </c>
      <c r="EL224" s="381" t="str">
        <v/>
      </c>
      <c r="EM224" s="382" t="str">
        <v/>
      </c>
      <c r="EN224" s="382" t="str">
        <v/>
      </c>
      <c r="EO224" s="382" t="str">
        <v/>
      </c>
    </row>
    <row r="225" spans="1:145" ht="15.6">
      <c r="A225" s="372" t="str">
        <v/>
      </c>
      <c r="B225" s="373" t="str">
        <v/>
      </c>
      <c r="C225" s="372"/>
      <c r="D225" s="374" t="str">
        <v/>
      </c>
      <c r="E225" s="374" t="str">
        <v/>
      </c>
      <c r="F225" s="374" t="str">
        <v/>
      </c>
      <c r="G225" s="375" t="str">
        <v/>
      </c>
      <c r="H225" s="375" t="str">
        <v/>
      </c>
      <c r="I225" s="375" t="str">
        <v/>
      </c>
      <c r="J225" s="375" t="str">
        <v/>
      </c>
      <c r="K225" s="375" t="str">
        <v/>
      </c>
      <c r="L225" s="375" t="str">
        <v/>
      </c>
      <c r="M225" s="372" t="str">
        <v/>
      </c>
      <c r="N225" s="372" t="str">
        <v/>
      </c>
      <c r="O225" s="372" t="str">
        <v/>
      </c>
      <c r="P225" s="372" t="str">
        <v/>
      </c>
      <c r="Q225" s="372" t="str">
        <v/>
      </c>
      <c r="R225" s="372" t="str">
        <v/>
      </c>
      <c r="S225" s="372" t="str">
        <v/>
      </c>
      <c r="T225" s="372" t="str">
        <v/>
      </c>
      <c r="U225" s="372" t="str">
        <v/>
      </c>
      <c r="V225" s="372" t="str">
        <v/>
      </c>
      <c r="W225" s="372" t="str">
        <v/>
      </c>
      <c r="X225" s="372" t="str">
        <v/>
      </c>
      <c r="Y225" s="372" t="str">
        <v/>
      </c>
      <c r="Z225" s="372" t="str">
        <v/>
      </c>
      <c r="AA225" s="372" t="str">
        <v/>
      </c>
      <c r="AB225" s="372"/>
      <c r="AC225" s="372"/>
      <c r="AD225" s="372" t="str">
        <v/>
      </c>
      <c r="AE225" s="372"/>
      <c r="AF225" s="372"/>
      <c r="AG225" s="376" t="str">
        <v/>
      </c>
      <c r="AH225" s="372"/>
      <c r="AI225" s="372"/>
      <c r="AJ225" s="372" t="str">
        <v/>
      </c>
      <c r="AK225" s="372"/>
      <c r="AL225" s="372"/>
      <c r="AM225" s="377" t="str">
        <v/>
      </c>
      <c r="AN225" s="378" t="str">
        <v/>
      </c>
      <c r="AO225" s="379" t="str">
        <v/>
      </c>
      <c r="AP225" s="379" t="str">
        <v/>
      </c>
      <c r="AQ225" s="376" t="str">
        <v/>
      </c>
      <c r="AR225" s="376" t="str">
        <v/>
      </c>
      <c r="AS225" s="372" t="str">
        <v/>
      </c>
      <c r="AT225" s="379" t="str">
        <v/>
      </c>
      <c r="AU225" s="380" t="str">
        <v/>
      </c>
      <c r="AV225" s="380" t="str">
        <v/>
      </c>
      <c r="AW225" s="380" t="str">
        <v/>
      </c>
      <c r="AX225" s="380" t="str">
        <v/>
      </c>
      <c r="AY225" s="380" t="str">
        <v/>
      </c>
      <c r="AZ225" s="380"/>
      <c r="BA225" s="380"/>
      <c r="BB225" s="380" t="str">
        <v/>
      </c>
      <c r="BC225" s="380"/>
      <c r="BD225" s="380"/>
      <c r="BE225" s="380" t="str">
        <v/>
      </c>
      <c r="BF225" s="380"/>
      <c r="BG225" s="380"/>
      <c r="BH225" s="380" t="str">
        <v/>
      </c>
      <c r="BI225" s="380"/>
      <c r="BJ225" s="380"/>
      <c r="BK225" s="380" t="str">
        <v/>
      </c>
      <c r="BL225" s="380" t="str">
        <v/>
      </c>
      <c r="BM225" s="380" t="str">
        <v/>
      </c>
      <c r="BN225" s="381" t="str">
        <v/>
      </c>
      <c r="BO225" s="380" t="str">
        <v/>
      </c>
      <c r="BP225" s="380" t="str">
        <v/>
      </c>
      <c r="BQ225" s="380" t="str">
        <v/>
      </c>
      <c r="BR225" s="381" t="str">
        <v/>
      </c>
      <c r="BS225" s="380" t="str">
        <v/>
      </c>
      <c r="BT225" s="380" t="str">
        <v/>
      </c>
      <c r="BU225" s="380" t="str">
        <v/>
      </c>
      <c r="BV225" s="380" t="str">
        <v/>
      </c>
      <c r="BW225" s="380" t="str">
        <v/>
      </c>
      <c r="BX225" s="380"/>
      <c r="BY225" s="380"/>
      <c r="BZ225" s="380" t="str">
        <v/>
      </c>
      <c r="CA225" s="380"/>
      <c r="CB225" s="380"/>
      <c r="CC225" s="380" t="str">
        <v/>
      </c>
      <c r="CD225" s="380"/>
      <c r="CE225" s="380"/>
      <c r="CF225" s="380" t="str">
        <v/>
      </c>
      <c r="CG225" s="380"/>
      <c r="CH225" s="380"/>
      <c r="CI225" s="380" t="str">
        <v/>
      </c>
      <c r="CJ225" s="380" t="str">
        <v/>
      </c>
      <c r="CK225" s="380" t="str">
        <v/>
      </c>
      <c r="CL225" s="381" t="str">
        <v/>
      </c>
      <c r="CM225" s="380" t="str">
        <v/>
      </c>
      <c r="CN225" s="380" t="str">
        <v/>
      </c>
      <c r="CO225" s="380" t="str">
        <v/>
      </c>
      <c r="CP225" s="381" t="str">
        <v/>
      </c>
      <c r="CQ225" s="380" t="str">
        <v/>
      </c>
      <c r="CR225" s="380" t="str">
        <v/>
      </c>
      <c r="CS225" s="380" t="str">
        <v/>
      </c>
      <c r="CT225" s="380" t="str">
        <v/>
      </c>
      <c r="CU225" s="380" t="str">
        <v/>
      </c>
      <c r="CV225" s="380"/>
      <c r="CW225" s="380"/>
      <c r="CX225" s="380" t="str">
        <v/>
      </c>
      <c r="CY225" s="380"/>
      <c r="CZ225" s="380"/>
      <c r="DA225" s="380" t="str">
        <v/>
      </c>
      <c r="DB225" s="380"/>
      <c r="DC225" s="380"/>
      <c r="DD225" s="380" t="str">
        <v/>
      </c>
      <c r="DE225" s="380"/>
      <c r="DF225" s="380"/>
      <c r="DG225" s="380" t="str">
        <v/>
      </c>
      <c r="DH225" s="380" t="str">
        <v/>
      </c>
      <c r="DI225" s="380" t="str">
        <v/>
      </c>
      <c r="DJ225" s="381" t="str">
        <v/>
      </c>
      <c r="DK225" s="380" t="str">
        <v/>
      </c>
      <c r="DL225" s="380" t="str">
        <v/>
      </c>
      <c r="DM225" s="380" t="str">
        <v/>
      </c>
      <c r="DN225" s="381" t="str">
        <v/>
      </c>
      <c r="DO225" s="380" t="str">
        <v/>
      </c>
      <c r="DP225" s="380" t="str">
        <v/>
      </c>
      <c r="DQ225" s="380" t="str">
        <v/>
      </c>
      <c r="DR225" s="380" t="str">
        <v/>
      </c>
      <c r="DS225" s="380" t="str">
        <v/>
      </c>
      <c r="DT225" s="380"/>
      <c r="DU225" s="380"/>
      <c r="DV225" s="380" t="str">
        <v/>
      </c>
      <c r="DW225" s="380"/>
      <c r="DX225" s="380"/>
      <c r="DY225" s="380" t="str">
        <v/>
      </c>
      <c r="DZ225" s="380"/>
      <c r="EA225" s="380"/>
      <c r="EB225" s="380" t="str">
        <v/>
      </c>
      <c r="EC225" s="380"/>
      <c r="ED225" s="380"/>
      <c r="EE225" s="380" t="str">
        <v/>
      </c>
      <c r="EF225" s="380" t="str">
        <v/>
      </c>
      <c r="EG225" s="380" t="str">
        <v/>
      </c>
      <c r="EH225" s="381" t="str">
        <v/>
      </c>
      <c r="EI225" s="380" t="str">
        <v/>
      </c>
      <c r="EJ225" s="380" t="str">
        <v/>
      </c>
      <c r="EK225" s="380" t="str">
        <v/>
      </c>
      <c r="EL225" s="381" t="str">
        <v/>
      </c>
      <c r="EM225" s="382" t="str">
        <v/>
      </c>
      <c r="EN225" s="382" t="str">
        <v/>
      </c>
      <c r="EO225" s="382" t="str">
        <v/>
      </c>
    </row>
    <row r="226" spans="1:145" ht="15.6">
      <c r="A226" s="372" t="str">
        <v/>
      </c>
      <c r="B226" s="373" t="str">
        <v/>
      </c>
      <c r="C226" s="372"/>
      <c r="D226" s="374" t="str">
        <v/>
      </c>
      <c r="E226" s="374" t="str">
        <v/>
      </c>
      <c r="F226" s="374" t="str">
        <v/>
      </c>
      <c r="G226" s="375" t="str">
        <v/>
      </c>
      <c r="H226" s="375" t="str">
        <v/>
      </c>
      <c r="I226" s="375" t="str">
        <v/>
      </c>
      <c r="J226" s="375" t="str">
        <v/>
      </c>
      <c r="K226" s="375" t="str">
        <v/>
      </c>
      <c r="L226" s="375" t="str">
        <v/>
      </c>
      <c r="M226" s="372" t="str">
        <v/>
      </c>
      <c r="N226" s="372" t="str">
        <v/>
      </c>
      <c r="O226" s="372" t="str">
        <v/>
      </c>
      <c r="P226" s="372" t="str">
        <v/>
      </c>
      <c r="Q226" s="372" t="str">
        <v/>
      </c>
      <c r="R226" s="372" t="str">
        <v/>
      </c>
      <c r="S226" s="372" t="str">
        <v/>
      </c>
      <c r="T226" s="372" t="str">
        <v/>
      </c>
      <c r="U226" s="372" t="str">
        <v/>
      </c>
      <c r="V226" s="372" t="str">
        <v/>
      </c>
      <c r="W226" s="372" t="str">
        <v/>
      </c>
      <c r="X226" s="372" t="str">
        <v/>
      </c>
      <c r="Y226" s="372" t="str">
        <v/>
      </c>
      <c r="Z226" s="372" t="str">
        <v/>
      </c>
      <c r="AA226" s="372" t="str">
        <v/>
      </c>
      <c r="AB226" s="372"/>
      <c r="AC226" s="372"/>
      <c r="AD226" s="372" t="str">
        <v/>
      </c>
      <c r="AE226" s="372"/>
      <c r="AF226" s="372"/>
      <c r="AG226" s="376" t="str">
        <v/>
      </c>
      <c r="AH226" s="372"/>
      <c r="AI226" s="372"/>
      <c r="AJ226" s="372" t="str">
        <v/>
      </c>
      <c r="AK226" s="372"/>
      <c r="AL226" s="372"/>
      <c r="AM226" s="377" t="str">
        <v/>
      </c>
      <c r="AN226" s="378" t="str">
        <v/>
      </c>
      <c r="AO226" s="379" t="str">
        <v/>
      </c>
      <c r="AP226" s="379" t="str">
        <v/>
      </c>
      <c r="AQ226" s="376" t="str">
        <v/>
      </c>
      <c r="AR226" s="376" t="str">
        <v/>
      </c>
      <c r="AS226" s="372" t="str">
        <v/>
      </c>
      <c r="AT226" s="379" t="str">
        <v/>
      </c>
      <c r="AU226" s="380" t="str">
        <v/>
      </c>
      <c r="AV226" s="380" t="str">
        <v/>
      </c>
      <c r="AW226" s="380" t="str">
        <v/>
      </c>
      <c r="AX226" s="380" t="str">
        <v/>
      </c>
      <c r="AY226" s="380" t="str">
        <v/>
      </c>
      <c r="AZ226" s="380"/>
      <c r="BA226" s="380"/>
      <c r="BB226" s="380" t="str">
        <v/>
      </c>
      <c r="BC226" s="380"/>
      <c r="BD226" s="380"/>
      <c r="BE226" s="380" t="str">
        <v/>
      </c>
      <c r="BF226" s="380"/>
      <c r="BG226" s="380"/>
      <c r="BH226" s="380" t="str">
        <v/>
      </c>
      <c r="BI226" s="380"/>
      <c r="BJ226" s="380"/>
      <c r="BK226" s="380" t="str">
        <v/>
      </c>
      <c r="BL226" s="380" t="str">
        <v/>
      </c>
      <c r="BM226" s="380" t="str">
        <v/>
      </c>
      <c r="BN226" s="381" t="str">
        <v/>
      </c>
      <c r="BO226" s="380" t="str">
        <v/>
      </c>
      <c r="BP226" s="380" t="str">
        <v/>
      </c>
      <c r="BQ226" s="380" t="str">
        <v/>
      </c>
      <c r="BR226" s="381" t="str">
        <v/>
      </c>
      <c r="BS226" s="380" t="str">
        <v/>
      </c>
      <c r="BT226" s="380" t="str">
        <v/>
      </c>
      <c r="BU226" s="380" t="str">
        <v/>
      </c>
      <c r="BV226" s="380" t="str">
        <v/>
      </c>
      <c r="BW226" s="380" t="str">
        <v/>
      </c>
      <c r="BX226" s="380"/>
      <c r="BY226" s="380"/>
      <c r="BZ226" s="380" t="str">
        <v/>
      </c>
      <c r="CA226" s="380"/>
      <c r="CB226" s="380"/>
      <c r="CC226" s="380" t="str">
        <v/>
      </c>
      <c r="CD226" s="380"/>
      <c r="CE226" s="380"/>
      <c r="CF226" s="380" t="str">
        <v/>
      </c>
      <c r="CG226" s="380"/>
      <c r="CH226" s="380"/>
      <c r="CI226" s="380" t="str">
        <v/>
      </c>
      <c r="CJ226" s="380" t="str">
        <v/>
      </c>
      <c r="CK226" s="380" t="str">
        <v/>
      </c>
      <c r="CL226" s="381" t="str">
        <v/>
      </c>
      <c r="CM226" s="380" t="str">
        <v/>
      </c>
      <c r="CN226" s="380" t="str">
        <v/>
      </c>
      <c r="CO226" s="380" t="str">
        <v/>
      </c>
      <c r="CP226" s="381" t="str">
        <v/>
      </c>
      <c r="CQ226" s="380" t="str">
        <v/>
      </c>
      <c r="CR226" s="380" t="str">
        <v/>
      </c>
      <c r="CS226" s="380" t="str">
        <v/>
      </c>
      <c r="CT226" s="380" t="str">
        <v/>
      </c>
      <c r="CU226" s="380" t="str">
        <v/>
      </c>
      <c r="CV226" s="380"/>
      <c r="CW226" s="380"/>
      <c r="CX226" s="380" t="str">
        <v/>
      </c>
      <c r="CY226" s="380"/>
      <c r="CZ226" s="380"/>
      <c r="DA226" s="380" t="str">
        <v/>
      </c>
      <c r="DB226" s="380"/>
      <c r="DC226" s="380"/>
      <c r="DD226" s="380" t="str">
        <v/>
      </c>
      <c r="DE226" s="380"/>
      <c r="DF226" s="380"/>
      <c r="DG226" s="380" t="str">
        <v/>
      </c>
      <c r="DH226" s="380" t="str">
        <v/>
      </c>
      <c r="DI226" s="380" t="str">
        <v/>
      </c>
      <c r="DJ226" s="381" t="str">
        <v/>
      </c>
      <c r="DK226" s="380" t="str">
        <v/>
      </c>
      <c r="DL226" s="380" t="str">
        <v/>
      </c>
      <c r="DM226" s="380" t="str">
        <v/>
      </c>
      <c r="DN226" s="381" t="str">
        <v/>
      </c>
      <c r="DO226" s="380" t="str">
        <v/>
      </c>
      <c r="DP226" s="380" t="str">
        <v/>
      </c>
      <c r="DQ226" s="380" t="str">
        <v/>
      </c>
      <c r="DR226" s="380" t="str">
        <v/>
      </c>
      <c r="DS226" s="380" t="str">
        <v/>
      </c>
      <c r="DT226" s="380"/>
      <c r="DU226" s="380"/>
      <c r="DV226" s="380" t="str">
        <v/>
      </c>
      <c r="DW226" s="380"/>
      <c r="DX226" s="380"/>
      <c r="DY226" s="380" t="str">
        <v/>
      </c>
      <c r="DZ226" s="380"/>
      <c r="EA226" s="380"/>
      <c r="EB226" s="380" t="str">
        <v/>
      </c>
      <c r="EC226" s="380"/>
      <c r="ED226" s="380"/>
      <c r="EE226" s="380" t="str">
        <v/>
      </c>
      <c r="EF226" s="380" t="str">
        <v/>
      </c>
      <c r="EG226" s="380" t="str">
        <v/>
      </c>
      <c r="EH226" s="381" t="str">
        <v/>
      </c>
      <c r="EI226" s="380" t="str">
        <v/>
      </c>
      <c r="EJ226" s="380" t="str">
        <v/>
      </c>
      <c r="EK226" s="380" t="str">
        <v/>
      </c>
      <c r="EL226" s="381" t="str">
        <v/>
      </c>
      <c r="EM226" s="382" t="str">
        <v/>
      </c>
      <c r="EN226" s="382" t="str">
        <v/>
      </c>
      <c r="EO226" s="382" t="str">
        <v/>
      </c>
    </row>
    <row r="227" spans="1:145" ht="15.6">
      <c r="A227" s="372" t="str">
        <v/>
      </c>
      <c r="B227" s="373" t="str">
        <v/>
      </c>
      <c r="C227" s="372"/>
      <c r="D227" s="374" t="str">
        <v/>
      </c>
      <c r="E227" s="374" t="str">
        <v/>
      </c>
      <c r="F227" s="374" t="str">
        <v/>
      </c>
      <c r="G227" s="375" t="str">
        <v/>
      </c>
      <c r="H227" s="375" t="str">
        <v/>
      </c>
      <c r="I227" s="375" t="str">
        <v/>
      </c>
      <c r="J227" s="375" t="str">
        <v/>
      </c>
      <c r="K227" s="375" t="str">
        <v/>
      </c>
      <c r="L227" s="375" t="str">
        <v/>
      </c>
      <c r="M227" s="372" t="str">
        <v/>
      </c>
      <c r="N227" s="372" t="str">
        <v/>
      </c>
      <c r="O227" s="372" t="str">
        <v/>
      </c>
      <c r="P227" s="372" t="str">
        <v/>
      </c>
      <c r="Q227" s="372" t="str">
        <v/>
      </c>
      <c r="R227" s="372" t="str">
        <v/>
      </c>
      <c r="S227" s="372" t="str">
        <v/>
      </c>
      <c r="T227" s="372" t="str">
        <v/>
      </c>
      <c r="U227" s="372" t="str">
        <v/>
      </c>
      <c r="V227" s="372" t="str">
        <v/>
      </c>
      <c r="W227" s="372" t="str">
        <v/>
      </c>
      <c r="X227" s="372" t="str">
        <v/>
      </c>
      <c r="Y227" s="372" t="str">
        <v/>
      </c>
      <c r="Z227" s="372" t="str">
        <v/>
      </c>
      <c r="AA227" s="372" t="str">
        <v/>
      </c>
      <c r="AB227" s="372"/>
      <c r="AC227" s="372"/>
      <c r="AD227" s="372" t="str">
        <v/>
      </c>
      <c r="AE227" s="372"/>
      <c r="AF227" s="372"/>
      <c r="AG227" s="376" t="str">
        <v/>
      </c>
      <c r="AH227" s="372"/>
      <c r="AI227" s="372"/>
      <c r="AJ227" s="372" t="str">
        <v/>
      </c>
      <c r="AK227" s="372"/>
      <c r="AL227" s="372"/>
      <c r="AM227" s="377" t="str">
        <v/>
      </c>
      <c r="AN227" s="378" t="str">
        <v/>
      </c>
      <c r="AO227" s="379" t="str">
        <v/>
      </c>
      <c r="AP227" s="379" t="str">
        <v/>
      </c>
      <c r="AQ227" s="376" t="str">
        <v/>
      </c>
      <c r="AR227" s="376" t="str">
        <v/>
      </c>
      <c r="AS227" s="372" t="str">
        <v/>
      </c>
      <c r="AT227" s="379" t="str">
        <v/>
      </c>
      <c r="AU227" s="380" t="str">
        <v/>
      </c>
      <c r="AV227" s="380" t="str">
        <v/>
      </c>
      <c r="AW227" s="380" t="str">
        <v/>
      </c>
      <c r="AX227" s="380" t="str">
        <v/>
      </c>
      <c r="AY227" s="380" t="str">
        <v/>
      </c>
      <c r="AZ227" s="380"/>
      <c r="BA227" s="380"/>
      <c r="BB227" s="380" t="str">
        <v/>
      </c>
      <c r="BC227" s="380"/>
      <c r="BD227" s="380"/>
      <c r="BE227" s="380" t="str">
        <v/>
      </c>
      <c r="BF227" s="380"/>
      <c r="BG227" s="380"/>
      <c r="BH227" s="380" t="str">
        <v/>
      </c>
      <c r="BI227" s="380"/>
      <c r="BJ227" s="380"/>
      <c r="BK227" s="380" t="str">
        <v/>
      </c>
      <c r="BL227" s="380" t="str">
        <v/>
      </c>
      <c r="BM227" s="380" t="str">
        <v/>
      </c>
      <c r="BN227" s="381" t="str">
        <v/>
      </c>
      <c r="BO227" s="380" t="str">
        <v/>
      </c>
      <c r="BP227" s="380" t="str">
        <v/>
      </c>
      <c r="BQ227" s="380" t="str">
        <v/>
      </c>
      <c r="BR227" s="381" t="str">
        <v/>
      </c>
      <c r="BS227" s="380" t="str">
        <v/>
      </c>
      <c r="BT227" s="380" t="str">
        <v/>
      </c>
      <c r="BU227" s="380" t="str">
        <v/>
      </c>
      <c r="BV227" s="380" t="str">
        <v/>
      </c>
      <c r="BW227" s="380" t="str">
        <v/>
      </c>
      <c r="BX227" s="380"/>
      <c r="BY227" s="380"/>
      <c r="BZ227" s="380" t="str">
        <v/>
      </c>
      <c r="CA227" s="380"/>
      <c r="CB227" s="380"/>
      <c r="CC227" s="380" t="str">
        <v/>
      </c>
      <c r="CD227" s="380"/>
      <c r="CE227" s="380"/>
      <c r="CF227" s="380" t="str">
        <v/>
      </c>
      <c r="CG227" s="380"/>
      <c r="CH227" s="380"/>
      <c r="CI227" s="380" t="str">
        <v/>
      </c>
      <c r="CJ227" s="380" t="str">
        <v/>
      </c>
      <c r="CK227" s="380" t="str">
        <v/>
      </c>
      <c r="CL227" s="381" t="str">
        <v/>
      </c>
      <c r="CM227" s="380" t="str">
        <v/>
      </c>
      <c r="CN227" s="380" t="str">
        <v/>
      </c>
      <c r="CO227" s="380" t="str">
        <v/>
      </c>
      <c r="CP227" s="381" t="str">
        <v/>
      </c>
      <c r="CQ227" s="380" t="str">
        <v/>
      </c>
      <c r="CR227" s="380" t="str">
        <v/>
      </c>
      <c r="CS227" s="380" t="str">
        <v/>
      </c>
      <c r="CT227" s="380" t="str">
        <v/>
      </c>
      <c r="CU227" s="380" t="str">
        <v/>
      </c>
      <c r="CV227" s="380"/>
      <c r="CW227" s="380"/>
      <c r="CX227" s="380" t="str">
        <v/>
      </c>
      <c r="CY227" s="380"/>
      <c r="CZ227" s="380"/>
      <c r="DA227" s="380" t="str">
        <v/>
      </c>
      <c r="DB227" s="380"/>
      <c r="DC227" s="380"/>
      <c r="DD227" s="380" t="str">
        <v/>
      </c>
      <c r="DE227" s="380"/>
      <c r="DF227" s="380"/>
      <c r="DG227" s="380" t="str">
        <v/>
      </c>
      <c r="DH227" s="380" t="str">
        <v/>
      </c>
      <c r="DI227" s="380" t="str">
        <v/>
      </c>
      <c r="DJ227" s="381" t="str">
        <v/>
      </c>
      <c r="DK227" s="380" t="str">
        <v/>
      </c>
      <c r="DL227" s="380" t="str">
        <v/>
      </c>
      <c r="DM227" s="380" t="str">
        <v/>
      </c>
      <c r="DN227" s="381" t="str">
        <v/>
      </c>
      <c r="DO227" s="380" t="str">
        <v/>
      </c>
      <c r="DP227" s="380" t="str">
        <v/>
      </c>
      <c r="DQ227" s="380" t="str">
        <v/>
      </c>
      <c r="DR227" s="380" t="str">
        <v/>
      </c>
      <c r="DS227" s="380" t="str">
        <v/>
      </c>
      <c r="DT227" s="380"/>
      <c r="DU227" s="380"/>
      <c r="DV227" s="380" t="str">
        <v/>
      </c>
      <c r="DW227" s="380"/>
      <c r="DX227" s="380"/>
      <c r="DY227" s="380" t="str">
        <v/>
      </c>
      <c r="DZ227" s="380"/>
      <c r="EA227" s="380"/>
      <c r="EB227" s="380" t="str">
        <v/>
      </c>
      <c r="EC227" s="380"/>
      <c r="ED227" s="380"/>
      <c r="EE227" s="380" t="str">
        <v/>
      </c>
      <c r="EF227" s="380" t="str">
        <v/>
      </c>
      <c r="EG227" s="380" t="str">
        <v/>
      </c>
      <c r="EH227" s="381" t="str">
        <v/>
      </c>
      <c r="EI227" s="380" t="str">
        <v/>
      </c>
      <c r="EJ227" s="380" t="str">
        <v/>
      </c>
      <c r="EK227" s="380" t="str">
        <v/>
      </c>
      <c r="EL227" s="381" t="str">
        <v/>
      </c>
      <c r="EM227" s="382" t="str">
        <v/>
      </c>
      <c r="EN227" s="382" t="str">
        <v/>
      </c>
      <c r="EO227" s="382" t="str">
        <v/>
      </c>
    </row>
    <row r="228" spans="1:145" ht="15.6">
      <c r="A228" s="372" t="str">
        <v/>
      </c>
      <c r="B228" s="373" t="str">
        <v/>
      </c>
      <c r="C228" s="372"/>
      <c r="D228" s="374" t="str">
        <v/>
      </c>
      <c r="E228" s="374" t="str">
        <v/>
      </c>
      <c r="F228" s="374" t="str">
        <v/>
      </c>
      <c r="G228" s="375" t="str">
        <v/>
      </c>
      <c r="H228" s="375" t="str">
        <v/>
      </c>
      <c r="I228" s="375" t="str">
        <v/>
      </c>
      <c r="J228" s="375" t="str">
        <v/>
      </c>
      <c r="K228" s="375" t="str">
        <v/>
      </c>
      <c r="L228" s="375" t="str">
        <v/>
      </c>
      <c r="M228" s="372" t="str">
        <v/>
      </c>
      <c r="N228" s="372" t="str">
        <v/>
      </c>
      <c r="O228" s="372" t="str">
        <v/>
      </c>
      <c r="P228" s="372" t="str">
        <v/>
      </c>
      <c r="Q228" s="372" t="str">
        <v/>
      </c>
      <c r="R228" s="372" t="str">
        <v/>
      </c>
      <c r="S228" s="372" t="str">
        <v/>
      </c>
      <c r="T228" s="372" t="str">
        <v/>
      </c>
      <c r="U228" s="372" t="str">
        <v/>
      </c>
      <c r="V228" s="372" t="str">
        <v/>
      </c>
      <c r="W228" s="372" t="str">
        <v/>
      </c>
      <c r="X228" s="372" t="str">
        <v/>
      </c>
      <c r="Y228" s="372" t="str">
        <v/>
      </c>
      <c r="Z228" s="372" t="str">
        <v/>
      </c>
      <c r="AA228" s="372" t="str">
        <v/>
      </c>
      <c r="AB228" s="372"/>
      <c r="AC228" s="372"/>
      <c r="AD228" s="372" t="str">
        <v/>
      </c>
      <c r="AE228" s="372"/>
      <c r="AF228" s="372"/>
      <c r="AG228" s="376" t="str">
        <v/>
      </c>
      <c r="AH228" s="372"/>
      <c r="AI228" s="372"/>
      <c r="AJ228" s="372" t="str">
        <v/>
      </c>
      <c r="AK228" s="372"/>
      <c r="AL228" s="372"/>
      <c r="AM228" s="377" t="str">
        <v/>
      </c>
      <c r="AN228" s="378" t="str">
        <v/>
      </c>
      <c r="AO228" s="379" t="str">
        <v/>
      </c>
      <c r="AP228" s="379" t="str">
        <v/>
      </c>
      <c r="AQ228" s="376" t="str">
        <v/>
      </c>
      <c r="AR228" s="376" t="str">
        <v/>
      </c>
      <c r="AS228" s="372" t="str">
        <v/>
      </c>
      <c r="AT228" s="379" t="str">
        <v/>
      </c>
      <c r="AU228" s="380" t="str">
        <v/>
      </c>
      <c r="AV228" s="380" t="str">
        <v/>
      </c>
      <c r="AW228" s="380" t="str">
        <v/>
      </c>
      <c r="AX228" s="380" t="str">
        <v/>
      </c>
      <c r="AY228" s="380" t="str">
        <v/>
      </c>
      <c r="AZ228" s="380"/>
      <c r="BA228" s="380"/>
      <c r="BB228" s="380" t="str">
        <v/>
      </c>
      <c r="BC228" s="380"/>
      <c r="BD228" s="380"/>
      <c r="BE228" s="380" t="str">
        <v/>
      </c>
      <c r="BF228" s="380"/>
      <c r="BG228" s="380"/>
      <c r="BH228" s="380" t="str">
        <v/>
      </c>
      <c r="BI228" s="380"/>
      <c r="BJ228" s="380"/>
      <c r="BK228" s="380" t="str">
        <v/>
      </c>
      <c r="BL228" s="380" t="str">
        <v/>
      </c>
      <c r="BM228" s="380" t="str">
        <v/>
      </c>
      <c r="BN228" s="381" t="str">
        <v/>
      </c>
      <c r="BO228" s="380" t="str">
        <v/>
      </c>
      <c r="BP228" s="380" t="str">
        <v/>
      </c>
      <c r="BQ228" s="380" t="str">
        <v/>
      </c>
      <c r="BR228" s="381" t="str">
        <v/>
      </c>
      <c r="BS228" s="380" t="str">
        <v/>
      </c>
      <c r="BT228" s="380" t="str">
        <v/>
      </c>
      <c r="BU228" s="380" t="str">
        <v/>
      </c>
      <c r="BV228" s="380" t="str">
        <v/>
      </c>
      <c r="BW228" s="380" t="str">
        <v/>
      </c>
      <c r="BX228" s="380"/>
      <c r="BY228" s="380"/>
      <c r="BZ228" s="380" t="str">
        <v/>
      </c>
      <c r="CA228" s="380"/>
      <c r="CB228" s="380"/>
      <c r="CC228" s="380" t="str">
        <v/>
      </c>
      <c r="CD228" s="380"/>
      <c r="CE228" s="380"/>
      <c r="CF228" s="380" t="str">
        <v/>
      </c>
      <c r="CG228" s="380"/>
      <c r="CH228" s="380"/>
      <c r="CI228" s="380" t="str">
        <v/>
      </c>
      <c r="CJ228" s="380" t="str">
        <v/>
      </c>
      <c r="CK228" s="380" t="str">
        <v/>
      </c>
      <c r="CL228" s="381" t="str">
        <v/>
      </c>
      <c r="CM228" s="380" t="str">
        <v/>
      </c>
      <c r="CN228" s="380" t="str">
        <v/>
      </c>
      <c r="CO228" s="380" t="str">
        <v/>
      </c>
      <c r="CP228" s="381" t="str">
        <v/>
      </c>
      <c r="CQ228" s="380" t="str">
        <v/>
      </c>
      <c r="CR228" s="380" t="str">
        <v/>
      </c>
      <c r="CS228" s="380" t="str">
        <v/>
      </c>
      <c r="CT228" s="380" t="str">
        <v/>
      </c>
      <c r="CU228" s="380" t="str">
        <v/>
      </c>
      <c r="CV228" s="380"/>
      <c r="CW228" s="380"/>
      <c r="CX228" s="380" t="str">
        <v/>
      </c>
      <c r="CY228" s="380"/>
      <c r="CZ228" s="380"/>
      <c r="DA228" s="380" t="str">
        <v/>
      </c>
      <c r="DB228" s="380"/>
      <c r="DC228" s="380"/>
      <c r="DD228" s="380" t="str">
        <v/>
      </c>
      <c r="DE228" s="380"/>
      <c r="DF228" s="380"/>
      <c r="DG228" s="380" t="str">
        <v/>
      </c>
      <c r="DH228" s="380" t="str">
        <v/>
      </c>
      <c r="DI228" s="380" t="str">
        <v/>
      </c>
      <c r="DJ228" s="381" t="str">
        <v/>
      </c>
      <c r="DK228" s="380" t="str">
        <v/>
      </c>
      <c r="DL228" s="380" t="str">
        <v/>
      </c>
      <c r="DM228" s="380" t="str">
        <v/>
      </c>
      <c r="DN228" s="381" t="str">
        <v/>
      </c>
      <c r="DO228" s="380" t="str">
        <v/>
      </c>
      <c r="DP228" s="380" t="str">
        <v/>
      </c>
      <c r="DQ228" s="380" t="str">
        <v/>
      </c>
      <c r="DR228" s="380" t="str">
        <v/>
      </c>
      <c r="DS228" s="380" t="str">
        <v/>
      </c>
      <c r="DT228" s="380"/>
      <c r="DU228" s="380"/>
      <c r="DV228" s="380" t="str">
        <v/>
      </c>
      <c r="DW228" s="380"/>
      <c r="DX228" s="380"/>
      <c r="DY228" s="380" t="str">
        <v/>
      </c>
      <c r="DZ228" s="380"/>
      <c r="EA228" s="380"/>
      <c r="EB228" s="380" t="str">
        <v/>
      </c>
      <c r="EC228" s="380"/>
      <c r="ED228" s="380"/>
      <c r="EE228" s="380" t="str">
        <v/>
      </c>
      <c r="EF228" s="380" t="str">
        <v/>
      </c>
      <c r="EG228" s="380" t="str">
        <v/>
      </c>
      <c r="EH228" s="381" t="str">
        <v/>
      </c>
      <c r="EI228" s="380" t="str">
        <v/>
      </c>
      <c r="EJ228" s="380" t="str">
        <v/>
      </c>
      <c r="EK228" s="380" t="str">
        <v/>
      </c>
      <c r="EL228" s="381" t="str">
        <v/>
      </c>
      <c r="EM228" s="382" t="str">
        <v/>
      </c>
      <c r="EN228" s="382" t="str">
        <v/>
      </c>
      <c r="EO228" s="382" t="str">
        <v/>
      </c>
    </row>
    <row r="229" spans="1:145" ht="15.6">
      <c r="A229" s="372" t="str">
        <v/>
      </c>
      <c r="B229" s="373" t="str">
        <v/>
      </c>
      <c r="C229" s="372"/>
      <c r="D229" s="374" t="str">
        <v/>
      </c>
      <c r="E229" s="374" t="str">
        <v/>
      </c>
      <c r="F229" s="374" t="str">
        <v/>
      </c>
      <c r="G229" s="375" t="str">
        <v/>
      </c>
      <c r="H229" s="375" t="str">
        <v/>
      </c>
      <c r="I229" s="375" t="str">
        <v/>
      </c>
      <c r="J229" s="375" t="str">
        <v/>
      </c>
      <c r="K229" s="375" t="str">
        <v/>
      </c>
      <c r="L229" s="375" t="str">
        <v/>
      </c>
      <c r="M229" s="372" t="str">
        <v/>
      </c>
      <c r="N229" s="372" t="str">
        <v/>
      </c>
      <c r="O229" s="372" t="str">
        <v/>
      </c>
      <c r="P229" s="372" t="str">
        <v/>
      </c>
      <c r="Q229" s="372" t="str">
        <v/>
      </c>
      <c r="R229" s="372" t="str">
        <v/>
      </c>
      <c r="S229" s="372" t="str">
        <v/>
      </c>
      <c r="T229" s="372" t="str">
        <v/>
      </c>
      <c r="U229" s="372" t="str">
        <v/>
      </c>
      <c r="V229" s="372" t="str">
        <v/>
      </c>
      <c r="W229" s="372" t="str">
        <v/>
      </c>
      <c r="X229" s="372" t="str">
        <v/>
      </c>
      <c r="Y229" s="372" t="str">
        <v/>
      </c>
      <c r="Z229" s="372" t="str">
        <v/>
      </c>
      <c r="AA229" s="372" t="str">
        <v/>
      </c>
      <c r="AB229" s="372"/>
      <c r="AC229" s="372"/>
      <c r="AD229" s="372" t="str">
        <v/>
      </c>
      <c r="AE229" s="372"/>
      <c r="AF229" s="372"/>
      <c r="AG229" s="376" t="str">
        <v/>
      </c>
      <c r="AH229" s="372"/>
      <c r="AI229" s="372"/>
      <c r="AJ229" s="372" t="str">
        <v/>
      </c>
      <c r="AK229" s="372"/>
      <c r="AL229" s="372"/>
      <c r="AM229" s="377" t="str">
        <v/>
      </c>
      <c r="AN229" s="378" t="str">
        <v/>
      </c>
      <c r="AO229" s="379" t="str">
        <v/>
      </c>
      <c r="AP229" s="379" t="str">
        <v/>
      </c>
      <c r="AQ229" s="376" t="str">
        <v/>
      </c>
      <c r="AR229" s="376" t="str">
        <v/>
      </c>
      <c r="AS229" s="372" t="str">
        <v/>
      </c>
      <c r="AT229" s="379" t="str">
        <v/>
      </c>
      <c r="AU229" s="380" t="str">
        <v/>
      </c>
      <c r="AV229" s="380" t="str">
        <v/>
      </c>
      <c r="AW229" s="380" t="str">
        <v/>
      </c>
      <c r="AX229" s="380" t="str">
        <v/>
      </c>
      <c r="AY229" s="380" t="str">
        <v/>
      </c>
      <c r="AZ229" s="380"/>
      <c r="BA229" s="380"/>
      <c r="BB229" s="380" t="str">
        <v/>
      </c>
      <c r="BC229" s="380"/>
      <c r="BD229" s="380"/>
      <c r="BE229" s="380" t="str">
        <v/>
      </c>
      <c r="BF229" s="380"/>
      <c r="BG229" s="380"/>
      <c r="BH229" s="380" t="str">
        <v/>
      </c>
      <c r="BI229" s="380"/>
      <c r="BJ229" s="380"/>
      <c r="BK229" s="380" t="str">
        <v/>
      </c>
      <c r="BL229" s="380" t="str">
        <v/>
      </c>
      <c r="BM229" s="380" t="str">
        <v/>
      </c>
      <c r="BN229" s="381" t="str">
        <v/>
      </c>
      <c r="BO229" s="380" t="str">
        <v/>
      </c>
      <c r="BP229" s="380" t="str">
        <v/>
      </c>
      <c r="BQ229" s="380" t="str">
        <v/>
      </c>
      <c r="BR229" s="381" t="str">
        <v/>
      </c>
      <c r="BS229" s="380" t="str">
        <v/>
      </c>
      <c r="BT229" s="380" t="str">
        <v/>
      </c>
      <c r="BU229" s="380" t="str">
        <v/>
      </c>
      <c r="BV229" s="380" t="str">
        <v/>
      </c>
      <c r="BW229" s="380" t="str">
        <v/>
      </c>
      <c r="BX229" s="380"/>
      <c r="BY229" s="380"/>
      <c r="BZ229" s="380" t="str">
        <v/>
      </c>
      <c r="CA229" s="380"/>
      <c r="CB229" s="380"/>
      <c r="CC229" s="380" t="str">
        <v/>
      </c>
      <c r="CD229" s="380"/>
      <c r="CE229" s="380"/>
      <c r="CF229" s="380" t="str">
        <v/>
      </c>
      <c r="CG229" s="380"/>
      <c r="CH229" s="380"/>
      <c r="CI229" s="380" t="str">
        <v/>
      </c>
      <c r="CJ229" s="380" t="str">
        <v/>
      </c>
      <c r="CK229" s="380" t="str">
        <v/>
      </c>
      <c r="CL229" s="381" t="str">
        <v/>
      </c>
      <c r="CM229" s="380" t="str">
        <v/>
      </c>
      <c r="CN229" s="380" t="str">
        <v/>
      </c>
      <c r="CO229" s="380" t="str">
        <v/>
      </c>
      <c r="CP229" s="381" t="str">
        <v/>
      </c>
      <c r="CQ229" s="380" t="str">
        <v/>
      </c>
      <c r="CR229" s="380" t="str">
        <v/>
      </c>
      <c r="CS229" s="380" t="str">
        <v/>
      </c>
      <c r="CT229" s="380" t="str">
        <v/>
      </c>
      <c r="CU229" s="380" t="str">
        <v/>
      </c>
      <c r="CV229" s="380"/>
      <c r="CW229" s="380"/>
      <c r="CX229" s="380" t="str">
        <v/>
      </c>
      <c r="CY229" s="380"/>
      <c r="CZ229" s="380"/>
      <c r="DA229" s="380" t="str">
        <v/>
      </c>
      <c r="DB229" s="380"/>
      <c r="DC229" s="380"/>
      <c r="DD229" s="380" t="str">
        <v/>
      </c>
      <c r="DE229" s="380"/>
      <c r="DF229" s="380"/>
      <c r="DG229" s="380" t="str">
        <v/>
      </c>
      <c r="DH229" s="380" t="str">
        <v/>
      </c>
      <c r="DI229" s="380" t="str">
        <v/>
      </c>
      <c r="DJ229" s="381" t="str">
        <v/>
      </c>
      <c r="DK229" s="380" t="str">
        <v/>
      </c>
      <c r="DL229" s="380" t="str">
        <v/>
      </c>
      <c r="DM229" s="380" t="str">
        <v/>
      </c>
      <c r="DN229" s="381" t="str">
        <v/>
      </c>
      <c r="DO229" s="380" t="str">
        <v/>
      </c>
      <c r="DP229" s="380" t="str">
        <v/>
      </c>
      <c r="DQ229" s="380" t="str">
        <v/>
      </c>
      <c r="DR229" s="380" t="str">
        <v/>
      </c>
      <c r="DS229" s="380" t="str">
        <v/>
      </c>
      <c r="DT229" s="380"/>
      <c r="DU229" s="380"/>
      <c r="DV229" s="380" t="str">
        <v/>
      </c>
      <c r="DW229" s="380"/>
      <c r="DX229" s="380"/>
      <c r="DY229" s="380" t="str">
        <v/>
      </c>
      <c r="DZ229" s="380"/>
      <c r="EA229" s="380"/>
      <c r="EB229" s="380" t="str">
        <v/>
      </c>
      <c r="EC229" s="380"/>
      <c r="ED229" s="380"/>
      <c r="EE229" s="380" t="str">
        <v/>
      </c>
      <c r="EF229" s="380" t="str">
        <v/>
      </c>
      <c r="EG229" s="380" t="str">
        <v/>
      </c>
      <c r="EH229" s="381" t="str">
        <v/>
      </c>
      <c r="EI229" s="380" t="str">
        <v/>
      </c>
      <c r="EJ229" s="380" t="str">
        <v/>
      </c>
      <c r="EK229" s="380" t="str">
        <v/>
      </c>
      <c r="EL229" s="381" t="str">
        <v/>
      </c>
      <c r="EM229" s="382" t="str">
        <v/>
      </c>
      <c r="EN229" s="382" t="str">
        <v/>
      </c>
      <c r="EO229" s="382" t="str">
        <v/>
      </c>
    </row>
    <row r="230" spans="1:145" ht="15.6">
      <c r="A230" s="372" t="str">
        <v/>
      </c>
      <c r="B230" s="373" t="str">
        <v/>
      </c>
      <c r="C230" s="372"/>
      <c r="D230" s="374" t="str">
        <v/>
      </c>
      <c r="E230" s="374" t="str">
        <v/>
      </c>
      <c r="F230" s="374" t="str">
        <v/>
      </c>
      <c r="G230" s="375" t="str">
        <v/>
      </c>
      <c r="H230" s="375" t="str">
        <v/>
      </c>
      <c r="I230" s="375" t="str">
        <v/>
      </c>
      <c r="J230" s="375" t="str">
        <v/>
      </c>
      <c r="K230" s="375" t="str">
        <v/>
      </c>
      <c r="L230" s="375" t="str">
        <v/>
      </c>
      <c r="M230" s="372" t="str">
        <v/>
      </c>
      <c r="N230" s="372" t="str">
        <v/>
      </c>
      <c r="O230" s="372" t="str">
        <v/>
      </c>
      <c r="P230" s="372" t="str">
        <v/>
      </c>
      <c r="Q230" s="372" t="str">
        <v/>
      </c>
      <c r="R230" s="372" t="str">
        <v/>
      </c>
      <c r="S230" s="372" t="str">
        <v/>
      </c>
      <c r="T230" s="372" t="str">
        <v/>
      </c>
      <c r="U230" s="372" t="str">
        <v/>
      </c>
      <c r="V230" s="372" t="str">
        <v/>
      </c>
      <c r="W230" s="372" t="str">
        <v/>
      </c>
      <c r="X230" s="372" t="str">
        <v/>
      </c>
      <c r="Y230" s="372" t="str">
        <v/>
      </c>
      <c r="Z230" s="372" t="str">
        <v/>
      </c>
      <c r="AA230" s="372" t="str">
        <v/>
      </c>
      <c r="AB230" s="372"/>
      <c r="AC230" s="372"/>
      <c r="AD230" s="372" t="str">
        <v/>
      </c>
      <c r="AE230" s="372"/>
      <c r="AF230" s="372"/>
      <c r="AG230" s="376" t="str">
        <v/>
      </c>
      <c r="AH230" s="372"/>
      <c r="AI230" s="372"/>
      <c r="AJ230" s="372" t="str">
        <v/>
      </c>
      <c r="AK230" s="372"/>
      <c r="AL230" s="372"/>
      <c r="AM230" s="377" t="str">
        <v/>
      </c>
      <c r="AN230" s="378" t="str">
        <v/>
      </c>
      <c r="AO230" s="379" t="str">
        <v/>
      </c>
      <c r="AP230" s="379" t="str">
        <v/>
      </c>
      <c r="AQ230" s="376" t="str">
        <v/>
      </c>
      <c r="AR230" s="376" t="str">
        <v/>
      </c>
      <c r="AS230" s="372" t="str">
        <v/>
      </c>
      <c r="AT230" s="379" t="str">
        <v/>
      </c>
      <c r="AU230" s="380" t="str">
        <v/>
      </c>
      <c r="AV230" s="380" t="str">
        <v/>
      </c>
      <c r="AW230" s="380" t="str">
        <v/>
      </c>
      <c r="AX230" s="380" t="str">
        <v/>
      </c>
      <c r="AY230" s="380" t="str">
        <v/>
      </c>
      <c r="AZ230" s="380"/>
      <c r="BA230" s="380"/>
      <c r="BB230" s="380" t="str">
        <v/>
      </c>
      <c r="BC230" s="380"/>
      <c r="BD230" s="380"/>
      <c r="BE230" s="380" t="str">
        <v/>
      </c>
      <c r="BF230" s="380"/>
      <c r="BG230" s="380"/>
      <c r="BH230" s="380" t="str">
        <v/>
      </c>
      <c r="BI230" s="380"/>
      <c r="BJ230" s="380"/>
      <c r="BK230" s="380" t="str">
        <v/>
      </c>
      <c r="BL230" s="380" t="str">
        <v/>
      </c>
      <c r="BM230" s="380" t="str">
        <v/>
      </c>
      <c r="BN230" s="381" t="str">
        <v/>
      </c>
      <c r="BO230" s="380" t="str">
        <v/>
      </c>
      <c r="BP230" s="380" t="str">
        <v/>
      </c>
      <c r="BQ230" s="380" t="str">
        <v/>
      </c>
      <c r="BR230" s="381" t="str">
        <v/>
      </c>
      <c r="BS230" s="380" t="str">
        <v/>
      </c>
      <c r="BT230" s="380" t="str">
        <v/>
      </c>
      <c r="BU230" s="380" t="str">
        <v/>
      </c>
      <c r="BV230" s="380" t="str">
        <v/>
      </c>
      <c r="BW230" s="380" t="str">
        <v/>
      </c>
      <c r="BX230" s="380"/>
      <c r="BY230" s="380"/>
      <c r="BZ230" s="380" t="str">
        <v/>
      </c>
      <c r="CA230" s="380"/>
      <c r="CB230" s="380"/>
      <c r="CC230" s="380" t="str">
        <v/>
      </c>
      <c r="CD230" s="380"/>
      <c r="CE230" s="380"/>
      <c r="CF230" s="380" t="str">
        <v/>
      </c>
      <c r="CG230" s="380"/>
      <c r="CH230" s="380"/>
      <c r="CI230" s="380" t="str">
        <v/>
      </c>
      <c r="CJ230" s="380" t="str">
        <v/>
      </c>
      <c r="CK230" s="380" t="str">
        <v/>
      </c>
      <c r="CL230" s="381" t="str">
        <v/>
      </c>
      <c r="CM230" s="380" t="str">
        <v/>
      </c>
      <c r="CN230" s="380" t="str">
        <v/>
      </c>
      <c r="CO230" s="380" t="str">
        <v/>
      </c>
      <c r="CP230" s="381" t="str">
        <v/>
      </c>
      <c r="CQ230" s="380" t="str">
        <v/>
      </c>
      <c r="CR230" s="380" t="str">
        <v/>
      </c>
      <c r="CS230" s="380" t="str">
        <v/>
      </c>
      <c r="CT230" s="380" t="str">
        <v/>
      </c>
      <c r="CU230" s="380" t="str">
        <v/>
      </c>
      <c r="CV230" s="380"/>
      <c r="CW230" s="380"/>
      <c r="CX230" s="380" t="str">
        <v/>
      </c>
      <c r="CY230" s="380"/>
      <c r="CZ230" s="380"/>
      <c r="DA230" s="380" t="str">
        <v/>
      </c>
      <c r="DB230" s="380"/>
      <c r="DC230" s="380"/>
      <c r="DD230" s="380" t="str">
        <v/>
      </c>
      <c r="DE230" s="380"/>
      <c r="DF230" s="380"/>
      <c r="DG230" s="380" t="str">
        <v/>
      </c>
      <c r="DH230" s="380" t="str">
        <v/>
      </c>
      <c r="DI230" s="380" t="str">
        <v/>
      </c>
      <c r="DJ230" s="381" t="str">
        <v/>
      </c>
      <c r="DK230" s="380" t="str">
        <v/>
      </c>
      <c r="DL230" s="380" t="str">
        <v/>
      </c>
      <c r="DM230" s="380" t="str">
        <v/>
      </c>
      <c r="DN230" s="381" t="str">
        <v/>
      </c>
      <c r="DO230" s="380" t="str">
        <v/>
      </c>
      <c r="DP230" s="380" t="str">
        <v/>
      </c>
      <c r="DQ230" s="380" t="str">
        <v/>
      </c>
      <c r="DR230" s="380" t="str">
        <v/>
      </c>
      <c r="DS230" s="380" t="str">
        <v/>
      </c>
      <c r="DT230" s="380"/>
      <c r="DU230" s="380"/>
      <c r="DV230" s="380" t="str">
        <v/>
      </c>
      <c r="DW230" s="380"/>
      <c r="DX230" s="380"/>
      <c r="DY230" s="380" t="str">
        <v/>
      </c>
      <c r="DZ230" s="380"/>
      <c r="EA230" s="380"/>
      <c r="EB230" s="380" t="str">
        <v/>
      </c>
      <c r="EC230" s="380"/>
      <c r="ED230" s="380"/>
      <c r="EE230" s="380" t="str">
        <v/>
      </c>
      <c r="EF230" s="380" t="str">
        <v/>
      </c>
      <c r="EG230" s="380" t="str">
        <v/>
      </c>
      <c r="EH230" s="381" t="str">
        <v/>
      </c>
      <c r="EI230" s="380" t="str">
        <v/>
      </c>
      <c r="EJ230" s="380" t="str">
        <v/>
      </c>
      <c r="EK230" s="380" t="str">
        <v/>
      </c>
      <c r="EL230" s="381" t="str">
        <v/>
      </c>
      <c r="EM230" s="382" t="str">
        <v/>
      </c>
      <c r="EN230" s="382" t="str">
        <v/>
      </c>
      <c r="EO230" s="382" t="str">
        <v/>
      </c>
    </row>
    <row r="231" spans="1:145" ht="15.6">
      <c r="A231" s="372" t="str">
        <v/>
      </c>
      <c r="B231" s="373" t="str">
        <v/>
      </c>
      <c r="C231" s="372"/>
      <c r="D231" s="374" t="str">
        <v/>
      </c>
      <c r="E231" s="374" t="str">
        <v/>
      </c>
      <c r="F231" s="374" t="str">
        <v/>
      </c>
      <c r="G231" s="375" t="str">
        <v/>
      </c>
      <c r="H231" s="375" t="str">
        <v/>
      </c>
      <c r="I231" s="375" t="str">
        <v/>
      </c>
      <c r="J231" s="375" t="str">
        <v/>
      </c>
      <c r="K231" s="375" t="str">
        <v/>
      </c>
      <c r="L231" s="375" t="str">
        <v/>
      </c>
      <c r="M231" s="372" t="str">
        <v/>
      </c>
      <c r="N231" s="372" t="str">
        <v/>
      </c>
      <c r="O231" s="372" t="str">
        <v/>
      </c>
      <c r="P231" s="372" t="str">
        <v/>
      </c>
      <c r="Q231" s="372" t="str">
        <v/>
      </c>
      <c r="R231" s="372" t="str">
        <v/>
      </c>
      <c r="S231" s="372" t="str">
        <v/>
      </c>
      <c r="T231" s="372" t="str">
        <v/>
      </c>
      <c r="U231" s="372" t="str">
        <v/>
      </c>
      <c r="V231" s="372" t="str">
        <v/>
      </c>
      <c r="W231" s="372" t="str">
        <v/>
      </c>
      <c r="X231" s="372" t="str">
        <v/>
      </c>
      <c r="Y231" s="372" t="str">
        <v/>
      </c>
      <c r="Z231" s="372" t="str">
        <v/>
      </c>
      <c r="AA231" s="372" t="str">
        <v/>
      </c>
      <c r="AB231" s="372"/>
      <c r="AC231" s="372"/>
      <c r="AD231" s="372" t="str">
        <v/>
      </c>
      <c r="AE231" s="372"/>
      <c r="AF231" s="372"/>
      <c r="AG231" s="376" t="str">
        <v/>
      </c>
      <c r="AH231" s="372"/>
      <c r="AI231" s="372"/>
      <c r="AJ231" s="372" t="str">
        <v/>
      </c>
      <c r="AK231" s="372"/>
      <c r="AL231" s="372"/>
      <c r="AM231" s="377" t="str">
        <v/>
      </c>
      <c r="AN231" s="378" t="str">
        <v/>
      </c>
      <c r="AO231" s="379" t="str">
        <v/>
      </c>
      <c r="AP231" s="379" t="str">
        <v/>
      </c>
      <c r="AQ231" s="376" t="str">
        <v/>
      </c>
      <c r="AR231" s="376" t="str">
        <v/>
      </c>
      <c r="AS231" s="372" t="str">
        <v/>
      </c>
      <c r="AT231" s="379" t="str">
        <v/>
      </c>
      <c r="AU231" s="380" t="str">
        <v/>
      </c>
      <c r="AV231" s="380" t="str">
        <v/>
      </c>
      <c r="AW231" s="380" t="str">
        <v/>
      </c>
      <c r="AX231" s="380" t="str">
        <v/>
      </c>
      <c r="AY231" s="380" t="str">
        <v/>
      </c>
      <c r="AZ231" s="380"/>
      <c r="BA231" s="380"/>
      <c r="BB231" s="380" t="str">
        <v/>
      </c>
      <c r="BC231" s="380"/>
      <c r="BD231" s="380"/>
      <c r="BE231" s="380" t="str">
        <v/>
      </c>
      <c r="BF231" s="380"/>
      <c r="BG231" s="380"/>
      <c r="BH231" s="380" t="str">
        <v/>
      </c>
      <c r="BI231" s="380"/>
      <c r="BJ231" s="380"/>
      <c r="BK231" s="380" t="str">
        <v/>
      </c>
      <c r="BL231" s="380" t="str">
        <v/>
      </c>
      <c r="BM231" s="380" t="str">
        <v/>
      </c>
      <c r="BN231" s="381" t="str">
        <v/>
      </c>
      <c r="BO231" s="380" t="str">
        <v/>
      </c>
      <c r="BP231" s="380" t="str">
        <v/>
      </c>
      <c r="BQ231" s="380" t="str">
        <v/>
      </c>
      <c r="BR231" s="381" t="str">
        <v/>
      </c>
      <c r="BS231" s="380" t="str">
        <v/>
      </c>
      <c r="BT231" s="380" t="str">
        <v/>
      </c>
      <c r="BU231" s="380" t="str">
        <v/>
      </c>
      <c r="BV231" s="380" t="str">
        <v/>
      </c>
      <c r="BW231" s="380" t="str">
        <v/>
      </c>
      <c r="BX231" s="380"/>
      <c r="BY231" s="380"/>
      <c r="BZ231" s="380" t="str">
        <v/>
      </c>
      <c r="CA231" s="380"/>
      <c r="CB231" s="380"/>
      <c r="CC231" s="380" t="str">
        <v/>
      </c>
      <c r="CD231" s="380"/>
      <c r="CE231" s="380"/>
      <c r="CF231" s="380" t="str">
        <v/>
      </c>
      <c r="CG231" s="380"/>
      <c r="CH231" s="380"/>
      <c r="CI231" s="380" t="str">
        <v/>
      </c>
      <c r="CJ231" s="380" t="str">
        <v/>
      </c>
      <c r="CK231" s="380" t="str">
        <v/>
      </c>
      <c r="CL231" s="381" t="str">
        <v/>
      </c>
      <c r="CM231" s="380" t="str">
        <v/>
      </c>
      <c r="CN231" s="380" t="str">
        <v/>
      </c>
      <c r="CO231" s="380" t="str">
        <v/>
      </c>
      <c r="CP231" s="381" t="str">
        <v/>
      </c>
      <c r="CQ231" s="380" t="str">
        <v/>
      </c>
      <c r="CR231" s="380" t="str">
        <v/>
      </c>
      <c r="CS231" s="380" t="str">
        <v/>
      </c>
      <c r="CT231" s="380" t="str">
        <v/>
      </c>
      <c r="CU231" s="380" t="str">
        <v/>
      </c>
      <c r="CV231" s="380"/>
      <c r="CW231" s="380"/>
      <c r="CX231" s="380" t="str">
        <v/>
      </c>
      <c r="CY231" s="380"/>
      <c r="CZ231" s="380"/>
      <c r="DA231" s="380" t="str">
        <v/>
      </c>
      <c r="DB231" s="380"/>
      <c r="DC231" s="380"/>
      <c r="DD231" s="380" t="str">
        <v/>
      </c>
      <c r="DE231" s="380"/>
      <c r="DF231" s="380"/>
      <c r="DG231" s="380" t="str">
        <v/>
      </c>
      <c r="DH231" s="380" t="str">
        <v/>
      </c>
      <c r="DI231" s="380" t="str">
        <v/>
      </c>
      <c r="DJ231" s="381" t="str">
        <v/>
      </c>
      <c r="DK231" s="380" t="str">
        <v/>
      </c>
      <c r="DL231" s="380" t="str">
        <v/>
      </c>
      <c r="DM231" s="380" t="str">
        <v/>
      </c>
      <c r="DN231" s="381" t="str">
        <v/>
      </c>
      <c r="DO231" s="380" t="str">
        <v/>
      </c>
      <c r="DP231" s="380" t="str">
        <v/>
      </c>
      <c r="DQ231" s="380" t="str">
        <v/>
      </c>
      <c r="DR231" s="380" t="str">
        <v/>
      </c>
      <c r="DS231" s="380" t="str">
        <v/>
      </c>
      <c r="DT231" s="380"/>
      <c r="DU231" s="380"/>
      <c r="DV231" s="380" t="str">
        <v/>
      </c>
      <c r="DW231" s="380"/>
      <c r="DX231" s="380"/>
      <c r="DY231" s="380" t="str">
        <v/>
      </c>
      <c r="DZ231" s="380"/>
      <c r="EA231" s="380"/>
      <c r="EB231" s="380" t="str">
        <v/>
      </c>
      <c r="EC231" s="380"/>
      <c r="ED231" s="380"/>
      <c r="EE231" s="380" t="str">
        <v/>
      </c>
      <c r="EF231" s="380" t="str">
        <v/>
      </c>
      <c r="EG231" s="380" t="str">
        <v/>
      </c>
      <c r="EH231" s="381" t="str">
        <v/>
      </c>
      <c r="EI231" s="380" t="str">
        <v/>
      </c>
      <c r="EJ231" s="380" t="str">
        <v/>
      </c>
      <c r="EK231" s="380" t="str">
        <v/>
      </c>
      <c r="EL231" s="381" t="str">
        <v/>
      </c>
      <c r="EM231" s="382" t="str">
        <v/>
      </c>
      <c r="EN231" s="382" t="str">
        <v/>
      </c>
      <c r="EO231" s="382" t="str">
        <v/>
      </c>
    </row>
    <row r="232" spans="1:145" ht="15.6">
      <c r="A232" s="372" t="str">
        <v/>
      </c>
      <c r="B232" s="373" t="str">
        <v/>
      </c>
      <c r="C232" s="372"/>
      <c r="D232" s="374" t="str">
        <v/>
      </c>
      <c r="E232" s="374" t="str">
        <v/>
      </c>
      <c r="F232" s="374" t="str">
        <v/>
      </c>
      <c r="G232" s="375" t="str">
        <v/>
      </c>
      <c r="H232" s="375" t="str">
        <v/>
      </c>
      <c r="I232" s="375" t="str">
        <v/>
      </c>
      <c r="J232" s="375" t="str">
        <v/>
      </c>
      <c r="K232" s="375" t="str">
        <v/>
      </c>
      <c r="L232" s="375" t="str">
        <v/>
      </c>
      <c r="M232" s="372" t="str">
        <v/>
      </c>
      <c r="N232" s="372" t="str">
        <v/>
      </c>
      <c r="O232" s="372" t="str">
        <v/>
      </c>
      <c r="P232" s="372" t="str">
        <v/>
      </c>
      <c r="Q232" s="372" t="str">
        <v/>
      </c>
      <c r="R232" s="372" t="str">
        <v/>
      </c>
      <c r="S232" s="372" t="str">
        <v/>
      </c>
      <c r="T232" s="372" t="str">
        <v/>
      </c>
      <c r="U232" s="372" t="str">
        <v/>
      </c>
      <c r="V232" s="372" t="str">
        <v/>
      </c>
      <c r="W232" s="372" t="str">
        <v/>
      </c>
      <c r="X232" s="372" t="str">
        <v/>
      </c>
      <c r="Y232" s="372" t="str">
        <v/>
      </c>
      <c r="Z232" s="372" t="str">
        <v/>
      </c>
      <c r="AA232" s="372" t="str">
        <v/>
      </c>
      <c r="AB232" s="372"/>
      <c r="AC232" s="372"/>
      <c r="AD232" s="372" t="str">
        <v/>
      </c>
      <c r="AE232" s="372"/>
      <c r="AF232" s="372"/>
      <c r="AG232" s="376" t="str">
        <v/>
      </c>
      <c r="AH232" s="372"/>
      <c r="AI232" s="372"/>
      <c r="AJ232" s="372" t="str">
        <v/>
      </c>
      <c r="AK232" s="372"/>
      <c r="AL232" s="372"/>
      <c r="AM232" s="377" t="str">
        <v/>
      </c>
      <c r="AN232" s="378" t="str">
        <v/>
      </c>
      <c r="AO232" s="379" t="str">
        <v/>
      </c>
      <c r="AP232" s="379" t="str">
        <v/>
      </c>
      <c r="AQ232" s="376" t="str">
        <v/>
      </c>
      <c r="AR232" s="376" t="str">
        <v/>
      </c>
      <c r="AS232" s="372" t="str">
        <v/>
      </c>
      <c r="AT232" s="379" t="str">
        <v/>
      </c>
      <c r="AU232" s="380" t="str">
        <v/>
      </c>
      <c r="AV232" s="380" t="str">
        <v/>
      </c>
      <c r="AW232" s="380" t="str">
        <v/>
      </c>
      <c r="AX232" s="380" t="str">
        <v/>
      </c>
      <c r="AY232" s="380" t="str">
        <v/>
      </c>
      <c r="AZ232" s="380"/>
      <c r="BA232" s="380"/>
      <c r="BB232" s="380" t="str">
        <v/>
      </c>
      <c r="BC232" s="380"/>
      <c r="BD232" s="380"/>
      <c r="BE232" s="380" t="str">
        <v/>
      </c>
      <c r="BF232" s="380"/>
      <c r="BG232" s="380"/>
      <c r="BH232" s="380" t="str">
        <v/>
      </c>
      <c r="BI232" s="380"/>
      <c r="BJ232" s="380"/>
      <c r="BK232" s="380" t="str">
        <v/>
      </c>
      <c r="BL232" s="380" t="str">
        <v/>
      </c>
      <c r="BM232" s="380" t="str">
        <v/>
      </c>
      <c r="BN232" s="381" t="str">
        <v/>
      </c>
      <c r="BO232" s="380" t="str">
        <v/>
      </c>
      <c r="BP232" s="380" t="str">
        <v/>
      </c>
      <c r="BQ232" s="380" t="str">
        <v/>
      </c>
      <c r="BR232" s="381" t="str">
        <v/>
      </c>
      <c r="BS232" s="380" t="str">
        <v/>
      </c>
      <c r="BT232" s="380" t="str">
        <v/>
      </c>
      <c r="BU232" s="380" t="str">
        <v/>
      </c>
      <c r="BV232" s="380" t="str">
        <v/>
      </c>
      <c r="BW232" s="380" t="str">
        <v/>
      </c>
      <c r="BX232" s="380"/>
      <c r="BY232" s="380"/>
      <c r="BZ232" s="380" t="str">
        <v/>
      </c>
      <c r="CA232" s="380"/>
      <c r="CB232" s="380"/>
      <c r="CC232" s="380" t="str">
        <v/>
      </c>
      <c r="CD232" s="380"/>
      <c r="CE232" s="380"/>
      <c r="CF232" s="380" t="str">
        <v/>
      </c>
      <c r="CG232" s="380"/>
      <c r="CH232" s="380"/>
      <c r="CI232" s="380" t="str">
        <v/>
      </c>
      <c r="CJ232" s="380" t="str">
        <v/>
      </c>
      <c r="CK232" s="380" t="str">
        <v/>
      </c>
      <c r="CL232" s="381" t="str">
        <v/>
      </c>
      <c r="CM232" s="380" t="str">
        <v/>
      </c>
      <c r="CN232" s="380" t="str">
        <v/>
      </c>
      <c r="CO232" s="380" t="str">
        <v/>
      </c>
      <c r="CP232" s="381" t="str">
        <v/>
      </c>
      <c r="CQ232" s="380" t="str">
        <v/>
      </c>
      <c r="CR232" s="380" t="str">
        <v/>
      </c>
      <c r="CS232" s="380" t="str">
        <v/>
      </c>
      <c r="CT232" s="380" t="str">
        <v/>
      </c>
      <c r="CU232" s="380" t="str">
        <v/>
      </c>
      <c r="CV232" s="380"/>
      <c r="CW232" s="380"/>
      <c r="CX232" s="380" t="str">
        <v/>
      </c>
      <c r="CY232" s="380"/>
      <c r="CZ232" s="380"/>
      <c r="DA232" s="380" t="str">
        <v/>
      </c>
      <c r="DB232" s="380"/>
      <c r="DC232" s="380"/>
      <c r="DD232" s="380" t="str">
        <v/>
      </c>
      <c r="DE232" s="380"/>
      <c r="DF232" s="380"/>
      <c r="DG232" s="380" t="str">
        <v/>
      </c>
      <c r="DH232" s="380" t="str">
        <v/>
      </c>
      <c r="DI232" s="380" t="str">
        <v/>
      </c>
      <c r="DJ232" s="381" t="str">
        <v/>
      </c>
      <c r="DK232" s="380" t="str">
        <v/>
      </c>
      <c r="DL232" s="380" t="str">
        <v/>
      </c>
      <c r="DM232" s="380" t="str">
        <v/>
      </c>
      <c r="DN232" s="381" t="str">
        <v/>
      </c>
      <c r="DO232" s="380" t="str">
        <v/>
      </c>
      <c r="DP232" s="380" t="str">
        <v/>
      </c>
      <c r="DQ232" s="380" t="str">
        <v/>
      </c>
      <c r="DR232" s="380" t="str">
        <v/>
      </c>
      <c r="DS232" s="380" t="str">
        <v/>
      </c>
      <c r="DT232" s="380"/>
      <c r="DU232" s="380"/>
      <c r="DV232" s="380" t="str">
        <v/>
      </c>
      <c r="DW232" s="380"/>
      <c r="DX232" s="380"/>
      <c r="DY232" s="380" t="str">
        <v/>
      </c>
      <c r="DZ232" s="380"/>
      <c r="EA232" s="380"/>
      <c r="EB232" s="380" t="str">
        <v/>
      </c>
      <c r="EC232" s="380"/>
      <c r="ED232" s="380"/>
      <c r="EE232" s="380" t="str">
        <v/>
      </c>
      <c r="EF232" s="380" t="str">
        <v/>
      </c>
      <c r="EG232" s="380" t="str">
        <v/>
      </c>
      <c r="EH232" s="381" t="str">
        <v/>
      </c>
      <c r="EI232" s="380" t="str">
        <v/>
      </c>
      <c r="EJ232" s="380" t="str">
        <v/>
      </c>
      <c r="EK232" s="380" t="str">
        <v/>
      </c>
      <c r="EL232" s="381" t="str">
        <v/>
      </c>
      <c r="EM232" s="382" t="str">
        <v/>
      </c>
      <c r="EN232" s="382" t="str">
        <v/>
      </c>
      <c r="EO232" s="382" t="str">
        <v/>
      </c>
    </row>
    <row r="233" spans="1:145" ht="15.6">
      <c r="A233" s="372" t="str">
        <v/>
      </c>
      <c r="B233" s="373" t="str">
        <v/>
      </c>
      <c r="C233" s="372"/>
      <c r="D233" s="374" t="str">
        <v/>
      </c>
      <c r="E233" s="374" t="str">
        <v/>
      </c>
      <c r="F233" s="374" t="str">
        <v/>
      </c>
      <c r="G233" s="375" t="str">
        <v/>
      </c>
      <c r="H233" s="375" t="str">
        <v/>
      </c>
      <c r="I233" s="375" t="str">
        <v/>
      </c>
      <c r="J233" s="375" t="str">
        <v/>
      </c>
      <c r="K233" s="375" t="str">
        <v/>
      </c>
      <c r="L233" s="375" t="str">
        <v/>
      </c>
      <c r="M233" s="372" t="str">
        <v/>
      </c>
      <c r="N233" s="372" t="str">
        <v/>
      </c>
      <c r="O233" s="372" t="str">
        <v/>
      </c>
      <c r="P233" s="372" t="str">
        <v/>
      </c>
      <c r="Q233" s="372" t="str">
        <v/>
      </c>
      <c r="R233" s="372" t="str">
        <v/>
      </c>
      <c r="S233" s="372" t="str">
        <v/>
      </c>
      <c r="T233" s="372" t="str">
        <v/>
      </c>
      <c r="U233" s="372" t="str">
        <v/>
      </c>
      <c r="V233" s="372" t="str">
        <v/>
      </c>
      <c r="W233" s="372" t="str">
        <v/>
      </c>
      <c r="X233" s="372" t="str">
        <v/>
      </c>
      <c r="Y233" s="372" t="str">
        <v/>
      </c>
      <c r="Z233" s="372" t="str">
        <v/>
      </c>
      <c r="AA233" s="372" t="str">
        <v/>
      </c>
      <c r="AB233" s="372"/>
      <c r="AC233" s="372"/>
      <c r="AD233" s="372" t="str">
        <v/>
      </c>
      <c r="AE233" s="372"/>
      <c r="AF233" s="372"/>
      <c r="AG233" s="376" t="str">
        <v/>
      </c>
      <c r="AH233" s="372"/>
      <c r="AI233" s="372"/>
      <c r="AJ233" s="372" t="str">
        <v/>
      </c>
      <c r="AK233" s="372"/>
      <c r="AL233" s="372"/>
      <c r="AM233" s="377" t="str">
        <v/>
      </c>
      <c r="AN233" s="378" t="str">
        <v/>
      </c>
      <c r="AO233" s="379" t="str">
        <v/>
      </c>
      <c r="AP233" s="379" t="str">
        <v/>
      </c>
      <c r="AQ233" s="376" t="str">
        <v/>
      </c>
      <c r="AR233" s="376" t="str">
        <v/>
      </c>
      <c r="AS233" s="372" t="str">
        <v/>
      </c>
      <c r="AT233" s="379" t="str">
        <v/>
      </c>
      <c r="AU233" s="380" t="str">
        <v/>
      </c>
      <c r="AV233" s="380" t="str">
        <v/>
      </c>
      <c r="AW233" s="380" t="str">
        <v/>
      </c>
      <c r="AX233" s="380" t="str">
        <v/>
      </c>
      <c r="AY233" s="380" t="str">
        <v/>
      </c>
      <c r="AZ233" s="380"/>
      <c r="BA233" s="380"/>
      <c r="BB233" s="380" t="str">
        <v/>
      </c>
      <c r="BC233" s="380"/>
      <c r="BD233" s="380"/>
      <c r="BE233" s="380" t="str">
        <v/>
      </c>
      <c r="BF233" s="380"/>
      <c r="BG233" s="380"/>
      <c r="BH233" s="380" t="str">
        <v/>
      </c>
      <c r="BI233" s="380"/>
      <c r="BJ233" s="380"/>
      <c r="BK233" s="380" t="str">
        <v/>
      </c>
      <c r="BL233" s="380" t="str">
        <v/>
      </c>
      <c r="BM233" s="380" t="str">
        <v/>
      </c>
      <c r="BN233" s="381" t="str">
        <v/>
      </c>
      <c r="BO233" s="380" t="str">
        <v/>
      </c>
      <c r="BP233" s="380" t="str">
        <v/>
      </c>
      <c r="BQ233" s="380" t="str">
        <v/>
      </c>
      <c r="BR233" s="381" t="str">
        <v/>
      </c>
      <c r="BS233" s="380" t="str">
        <v/>
      </c>
      <c r="BT233" s="380" t="str">
        <v/>
      </c>
      <c r="BU233" s="380" t="str">
        <v/>
      </c>
      <c r="BV233" s="380" t="str">
        <v/>
      </c>
      <c r="BW233" s="380" t="str">
        <v/>
      </c>
      <c r="BX233" s="380"/>
      <c r="BY233" s="380"/>
      <c r="BZ233" s="380" t="str">
        <v/>
      </c>
      <c r="CA233" s="380"/>
      <c r="CB233" s="380"/>
      <c r="CC233" s="380" t="str">
        <v/>
      </c>
      <c r="CD233" s="380"/>
      <c r="CE233" s="380"/>
      <c r="CF233" s="380" t="str">
        <v/>
      </c>
      <c r="CG233" s="380"/>
      <c r="CH233" s="380"/>
      <c r="CI233" s="380" t="str">
        <v/>
      </c>
      <c r="CJ233" s="380" t="str">
        <v/>
      </c>
      <c r="CK233" s="380" t="str">
        <v/>
      </c>
      <c r="CL233" s="381" t="str">
        <v/>
      </c>
      <c r="CM233" s="380" t="str">
        <v/>
      </c>
      <c r="CN233" s="380" t="str">
        <v/>
      </c>
      <c r="CO233" s="380" t="str">
        <v/>
      </c>
      <c r="CP233" s="381" t="str">
        <v/>
      </c>
      <c r="CQ233" s="380" t="str">
        <v/>
      </c>
      <c r="CR233" s="380" t="str">
        <v/>
      </c>
      <c r="CS233" s="380" t="str">
        <v/>
      </c>
      <c r="CT233" s="380" t="str">
        <v/>
      </c>
      <c r="CU233" s="380" t="str">
        <v/>
      </c>
      <c r="CV233" s="380"/>
      <c r="CW233" s="380"/>
      <c r="CX233" s="380" t="str">
        <v/>
      </c>
      <c r="CY233" s="380"/>
      <c r="CZ233" s="380"/>
      <c r="DA233" s="380" t="str">
        <v/>
      </c>
      <c r="DB233" s="380"/>
      <c r="DC233" s="380"/>
      <c r="DD233" s="380" t="str">
        <v/>
      </c>
      <c r="DE233" s="380"/>
      <c r="DF233" s="380"/>
      <c r="DG233" s="380" t="str">
        <v/>
      </c>
      <c r="DH233" s="380" t="str">
        <v/>
      </c>
      <c r="DI233" s="380" t="str">
        <v/>
      </c>
      <c r="DJ233" s="381" t="str">
        <v/>
      </c>
      <c r="DK233" s="380" t="str">
        <v/>
      </c>
      <c r="DL233" s="380" t="str">
        <v/>
      </c>
      <c r="DM233" s="380" t="str">
        <v/>
      </c>
      <c r="DN233" s="381" t="str">
        <v/>
      </c>
      <c r="DO233" s="380" t="str">
        <v/>
      </c>
      <c r="DP233" s="380" t="str">
        <v/>
      </c>
      <c r="DQ233" s="380" t="str">
        <v/>
      </c>
      <c r="DR233" s="380" t="str">
        <v/>
      </c>
      <c r="DS233" s="380" t="str">
        <v/>
      </c>
      <c r="DT233" s="380"/>
      <c r="DU233" s="380"/>
      <c r="DV233" s="380" t="str">
        <v/>
      </c>
      <c r="DW233" s="380"/>
      <c r="DX233" s="380"/>
      <c r="DY233" s="380" t="str">
        <v/>
      </c>
      <c r="DZ233" s="380"/>
      <c r="EA233" s="380"/>
      <c r="EB233" s="380" t="str">
        <v/>
      </c>
      <c r="EC233" s="380"/>
      <c r="ED233" s="380"/>
      <c r="EE233" s="380" t="str">
        <v/>
      </c>
      <c r="EF233" s="380" t="str">
        <v/>
      </c>
      <c r="EG233" s="380" t="str">
        <v/>
      </c>
      <c r="EH233" s="381" t="str">
        <v/>
      </c>
      <c r="EI233" s="380" t="str">
        <v/>
      </c>
      <c r="EJ233" s="380" t="str">
        <v/>
      </c>
      <c r="EK233" s="380" t="str">
        <v/>
      </c>
      <c r="EL233" s="381" t="str">
        <v/>
      </c>
      <c r="EM233" s="382" t="str">
        <v/>
      </c>
      <c r="EN233" s="382" t="str">
        <v/>
      </c>
      <c r="EO233" s="382" t="str">
        <v/>
      </c>
    </row>
    <row r="234" spans="1:145" ht="15.6">
      <c r="A234" s="372" t="str">
        <v/>
      </c>
      <c r="B234" s="373" t="str">
        <v/>
      </c>
      <c r="C234" s="372"/>
      <c r="D234" s="374" t="str">
        <v/>
      </c>
      <c r="E234" s="374" t="str">
        <v/>
      </c>
      <c r="F234" s="374" t="str">
        <v/>
      </c>
      <c r="G234" s="375" t="str">
        <v/>
      </c>
      <c r="H234" s="375" t="str">
        <v/>
      </c>
      <c r="I234" s="375" t="str">
        <v/>
      </c>
      <c r="J234" s="375" t="str">
        <v/>
      </c>
      <c r="K234" s="375" t="str">
        <v/>
      </c>
      <c r="L234" s="375" t="str">
        <v/>
      </c>
      <c r="M234" s="372" t="str">
        <v/>
      </c>
      <c r="N234" s="372" t="str">
        <v/>
      </c>
      <c r="O234" s="372" t="str">
        <v/>
      </c>
      <c r="P234" s="372" t="str">
        <v/>
      </c>
      <c r="Q234" s="372" t="str">
        <v/>
      </c>
      <c r="R234" s="372" t="str">
        <v/>
      </c>
      <c r="S234" s="372" t="str">
        <v/>
      </c>
      <c r="T234" s="372" t="str">
        <v/>
      </c>
      <c r="U234" s="372" t="str">
        <v/>
      </c>
      <c r="V234" s="372" t="str">
        <v/>
      </c>
      <c r="W234" s="372" t="str">
        <v/>
      </c>
      <c r="X234" s="372" t="str">
        <v/>
      </c>
      <c r="Y234" s="372" t="str">
        <v/>
      </c>
      <c r="Z234" s="372" t="str">
        <v/>
      </c>
      <c r="AA234" s="372" t="str">
        <v/>
      </c>
      <c r="AB234" s="372"/>
      <c r="AC234" s="372"/>
      <c r="AD234" s="372" t="str">
        <v/>
      </c>
      <c r="AE234" s="372"/>
      <c r="AF234" s="372"/>
      <c r="AG234" s="376" t="str">
        <v/>
      </c>
      <c r="AH234" s="372"/>
      <c r="AI234" s="372"/>
      <c r="AJ234" s="372" t="str">
        <v/>
      </c>
      <c r="AK234" s="372"/>
      <c r="AL234" s="372"/>
      <c r="AM234" s="377" t="str">
        <v/>
      </c>
      <c r="AN234" s="378" t="str">
        <v/>
      </c>
      <c r="AO234" s="379" t="str">
        <v/>
      </c>
      <c r="AP234" s="379" t="str">
        <v/>
      </c>
      <c r="AQ234" s="376" t="str">
        <v/>
      </c>
      <c r="AR234" s="376" t="str">
        <v/>
      </c>
      <c r="AS234" s="372" t="str">
        <v/>
      </c>
      <c r="AT234" s="379" t="str">
        <v/>
      </c>
      <c r="AU234" s="380" t="str">
        <v/>
      </c>
      <c r="AV234" s="380" t="str">
        <v/>
      </c>
      <c r="AW234" s="380" t="str">
        <v/>
      </c>
      <c r="AX234" s="380" t="str">
        <v/>
      </c>
      <c r="AY234" s="380" t="str">
        <v/>
      </c>
      <c r="AZ234" s="380"/>
      <c r="BA234" s="380"/>
      <c r="BB234" s="380" t="str">
        <v/>
      </c>
      <c r="BC234" s="380"/>
      <c r="BD234" s="380"/>
      <c r="BE234" s="380" t="str">
        <v/>
      </c>
      <c r="BF234" s="380"/>
      <c r="BG234" s="380"/>
      <c r="BH234" s="380" t="str">
        <v/>
      </c>
      <c r="BI234" s="380"/>
      <c r="BJ234" s="380"/>
      <c r="BK234" s="380" t="str">
        <v/>
      </c>
      <c r="BL234" s="380" t="str">
        <v/>
      </c>
      <c r="BM234" s="380" t="str">
        <v/>
      </c>
      <c r="BN234" s="381" t="str">
        <v/>
      </c>
      <c r="BO234" s="380" t="str">
        <v/>
      </c>
      <c r="BP234" s="380" t="str">
        <v/>
      </c>
      <c r="BQ234" s="380" t="str">
        <v/>
      </c>
      <c r="BR234" s="381" t="str">
        <v/>
      </c>
      <c r="BS234" s="380" t="str">
        <v/>
      </c>
      <c r="BT234" s="380" t="str">
        <v/>
      </c>
      <c r="BU234" s="380" t="str">
        <v/>
      </c>
      <c r="BV234" s="380" t="str">
        <v/>
      </c>
      <c r="BW234" s="380" t="str">
        <v/>
      </c>
      <c r="BX234" s="380"/>
      <c r="BY234" s="380"/>
      <c r="BZ234" s="380" t="str">
        <v/>
      </c>
      <c r="CA234" s="380"/>
      <c r="CB234" s="380"/>
      <c r="CC234" s="380" t="str">
        <v/>
      </c>
      <c r="CD234" s="380"/>
      <c r="CE234" s="380"/>
      <c r="CF234" s="380" t="str">
        <v/>
      </c>
      <c r="CG234" s="380"/>
      <c r="CH234" s="380"/>
      <c r="CI234" s="380" t="str">
        <v/>
      </c>
      <c r="CJ234" s="380" t="str">
        <v/>
      </c>
      <c r="CK234" s="380" t="str">
        <v/>
      </c>
      <c r="CL234" s="381" t="str">
        <v/>
      </c>
      <c r="CM234" s="380" t="str">
        <v/>
      </c>
      <c r="CN234" s="380" t="str">
        <v/>
      </c>
      <c r="CO234" s="380" t="str">
        <v/>
      </c>
      <c r="CP234" s="381" t="str">
        <v/>
      </c>
      <c r="CQ234" s="380" t="str">
        <v/>
      </c>
      <c r="CR234" s="380" t="str">
        <v/>
      </c>
      <c r="CS234" s="380" t="str">
        <v/>
      </c>
      <c r="CT234" s="380" t="str">
        <v/>
      </c>
      <c r="CU234" s="380" t="str">
        <v/>
      </c>
      <c r="CV234" s="380"/>
      <c r="CW234" s="380"/>
      <c r="CX234" s="380" t="str">
        <v/>
      </c>
      <c r="CY234" s="380"/>
      <c r="CZ234" s="380"/>
      <c r="DA234" s="380" t="str">
        <v/>
      </c>
      <c r="DB234" s="380"/>
      <c r="DC234" s="380"/>
      <c r="DD234" s="380" t="str">
        <v/>
      </c>
      <c r="DE234" s="380"/>
      <c r="DF234" s="380"/>
      <c r="DG234" s="380" t="str">
        <v/>
      </c>
      <c r="DH234" s="380" t="str">
        <v/>
      </c>
      <c r="DI234" s="380" t="str">
        <v/>
      </c>
      <c r="DJ234" s="381" t="str">
        <v/>
      </c>
      <c r="DK234" s="380" t="str">
        <v/>
      </c>
      <c r="DL234" s="380" t="str">
        <v/>
      </c>
      <c r="DM234" s="380" t="str">
        <v/>
      </c>
      <c r="DN234" s="381" t="str">
        <v/>
      </c>
      <c r="DO234" s="380" t="str">
        <v/>
      </c>
      <c r="DP234" s="380" t="str">
        <v/>
      </c>
      <c r="DQ234" s="380" t="str">
        <v/>
      </c>
      <c r="DR234" s="380" t="str">
        <v/>
      </c>
      <c r="DS234" s="380" t="str">
        <v/>
      </c>
      <c r="DT234" s="380"/>
      <c r="DU234" s="380"/>
      <c r="DV234" s="380" t="str">
        <v/>
      </c>
      <c r="DW234" s="380"/>
      <c r="DX234" s="380"/>
      <c r="DY234" s="380" t="str">
        <v/>
      </c>
      <c r="DZ234" s="380"/>
      <c r="EA234" s="380"/>
      <c r="EB234" s="380" t="str">
        <v/>
      </c>
      <c r="EC234" s="380"/>
      <c r="ED234" s="380"/>
      <c r="EE234" s="380" t="str">
        <v/>
      </c>
      <c r="EF234" s="380" t="str">
        <v/>
      </c>
      <c r="EG234" s="380" t="str">
        <v/>
      </c>
      <c r="EH234" s="381" t="str">
        <v/>
      </c>
      <c r="EI234" s="380" t="str">
        <v/>
      </c>
      <c r="EJ234" s="380" t="str">
        <v/>
      </c>
      <c r="EK234" s="380" t="str">
        <v/>
      </c>
      <c r="EL234" s="381" t="str">
        <v/>
      </c>
      <c r="EM234" s="382" t="str">
        <v/>
      </c>
      <c r="EN234" s="382" t="str">
        <v/>
      </c>
      <c r="EO234" s="382" t="str">
        <v/>
      </c>
    </row>
    <row r="235" spans="1:145" ht="15.6">
      <c r="A235" s="372" t="str">
        <v/>
      </c>
      <c r="B235" s="373" t="str">
        <v/>
      </c>
      <c r="C235" s="372"/>
      <c r="D235" s="374" t="str">
        <v/>
      </c>
      <c r="E235" s="374" t="str">
        <v/>
      </c>
      <c r="F235" s="374" t="str">
        <v/>
      </c>
      <c r="G235" s="375" t="str">
        <v/>
      </c>
      <c r="H235" s="375" t="str">
        <v/>
      </c>
      <c r="I235" s="375" t="str">
        <v/>
      </c>
      <c r="J235" s="375" t="str">
        <v/>
      </c>
      <c r="K235" s="375" t="str">
        <v/>
      </c>
      <c r="L235" s="375" t="str">
        <v/>
      </c>
      <c r="M235" s="372" t="str">
        <v/>
      </c>
      <c r="N235" s="372" t="str">
        <v/>
      </c>
      <c r="O235" s="372" t="str">
        <v/>
      </c>
      <c r="P235" s="372" t="str">
        <v/>
      </c>
      <c r="Q235" s="372" t="str">
        <v/>
      </c>
      <c r="R235" s="372" t="str">
        <v/>
      </c>
      <c r="S235" s="372" t="str">
        <v/>
      </c>
      <c r="T235" s="372" t="str">
        <v/>
      </c>
      <c r="U235" s="372" t="str">
        <v/>
      </c>
      <c r="V235" s="372" t="str">
        <v/>
      </c>
      <c r="W235" s="372" t="str">
        <v/>
      </c>
      <c r="X235" s="372" t="str">
        <v/>
      </c>
      <c r="Y235" s="372" t="str">
        <v/>
      </c>
      <c r="Z235" s="372" t="str">
        <v/>
      </c>
      <c r="AA235" s="372" t="str">
        <v/>
      </c>
      <c r="AB235" s="372"/>
      <c r="AC235" s="372"/>
      <c r="AD235" s="372" t="str">
        <v/>
      </c>
      <c r="AE235" s="372"/>
      <c r="AF235" s="372"/>
      <c r="AG235" s="376" t="str">
        <v/>
      </c>
      <c r="AH235" s="372"/>
      <c r="AI235" s="372"/>
      <c r="AJ235" s="372" t="str">
        <v/>
      </c>
      <c r="AK235" s="372"/>
      <c r="AL235" s="372"/>
      <c r="AM235" s="377" t="str">
        <v/>
      </c>
      <c r="AN235" s="378" t="str">
        <v/>
      </c>
      <c r="AO235" s="379" t="str">
        <v/>
      </c>
      <c r="AP235" s="379" t="str">
        <v/>
      </c>
      <c r="AQ235" s="376" t="str">
        <v/>
      </c>
      <c r="AR235" s="376" t="str">
        <v/>
      </c>
      <c r="AS235" s="372" t="str">
        <v/>
      </c>
      <c r="AT235" s="379" t="str">
        <v/>
      </c>
      <c r="AU235" s="380" t="str">
        <v/>
      </c>
      <c r="AV235" s="380" t="str">
        <v/>
      </c>
      <c r="AW235" s="380" t="str">
        <v/>
      </c>
      <c r="AX235" s="380" t="str">
        <v/>
      </c>
      <c r="AY235" s="380" t="str">
        <v/>
      </c>
      <c r="AZ235" s="380"/>
      <c r="BA235" s="380"/>
      <c r="BB235" s="380" t="str">
        <v/>
      </c>
      <c r="BC235" s="380"/>
      <c r="BD235" s="380"/>
      <c r="BE235" s="380" t="str">
        <v/>
      </c>
      <c r="BF235" s="380"/>
      <c r="BG235" s="380"/>
      <c r="BH235" s="380" t="str">
        <v/>
      </c>
      <c r="BI235" s="380"/>
      <c r="BJ235" s="380"/>
      <c r="BK235" s="380" t="str">
        <v/>
      </c>
      <c r="BL235" s="380" t="str">
        <v/>
      </c>
      <c r="BM235" s="380" t="str">
        <v/>
      </c>
      <c r="BN235" s="381" t="str">
        <v/>
      </c>
      <c r="BO235" s="380" t="str">
        <v/>
      </c>
      <c r="BP235" s="380" t="str">
        <v/>
      </c>
      <c r="BQ235" s="380" t="str">
        <v/>
      </c>
      <c r="BR235" s="381" t="str">
        <v/>
      </c>
      <c r="BS235" s="380" t="str">
        <v/>
      </c>
      <c r="BT235" s="380" t="str">
        <v/>
      </c>
      <c r="BU235" s="380" t="str">
        <v/>
      </c>
      <c r="BV235" s="380" t="str">
        <v/>
      </c>
      <c r="BW235" s="380" t="str">
        <v/>
      </c>
      <c r="BX235" s="380"/>
      <c r="BY235" s="380"/>
      <c r="BZ235" s="380" t="str">
        <v/>
      </c>
      <c r="CA235" s="380"/>
      <c r="CB235" s="380"/>
      <c r="CC235" s="380" t="str">
        <v/>
      </c>
      <c r="CD235" s="380"/>
      <c r="CE235" s="380"/>
      <c r="CF235" s="380" t="str">
        <v/>
      </c>
      <c r="CG235" s="380"/>
      <c r="CH235" s="380"/>
      <c r="CI235" s="380" t="str">
        <v/>
      </c>
      <c r="CJ235" s="380" t="str">
        <v/>
      </c>
      <c r="CK235" s="380" t="str">
        <v/>
      </c>
      <c r="CL235" s="381" t="str">
        <v/>
      </c>
      <c r="CM235" s="380" t="str">
        <v/>
      </c>
      <c r="CN235" s="380" t="str">
        <v/>
      </c>
      <c r="CO235" s="380" t="str">
        <v/>
      </c>
      <c r="CP235" s="381" t="str">
        <v/>
      </c>
      <c r="CQ235" s="380" t="str">
        <v/>
      </c>
      <c r="CR235" s="380" t="str">
        <v/>
      </c>
      <c r="CS235" s="380" t="str">
        <v/>
      </c>
      <c r="CT235" s="380" t="str">
        <v/>
      </c>
      <c r="CU235" s="380" t="str">
        <v/>
      </c>
      <c r="CV235" s="380"/>
      <c r="CW235" s="380"/>
      <c r="CX235" s="380" t="str">
        <v/>
      </c>
      <c r="CY235" s="380"/>
      <c r="CZ235" s="380"/>
      <c r="DA235" s="380" t="str">
        <v/>
      </c>
      <c r="DB235" s="380"/>
      <c r="DC235" s="380"/>
      <c r="DD235" s="380" t="str">
        <v/>
      </c>
      <c r="DE235" s="380"/>
      <c r="DF235" s="380"/>
      <c r="DG235" s="380" t="str">
        <v/>
      </c>
      <c r="DH235" s="380" t="str">
        <v/>
      </c>
      <c r="DI235" s="380" t="str">
        <v/>
      </c>
      <c r="DJ235" s="381" t="str">
        <v/>
      </c>
      <c r="DK235" s="380" t="str">
        <v/>
      </c>
      <c r="DL235" s="380" t="str">
        <v/>
      </c>
      <c r="DM235" s="380" t="str">
        <v/>
      </c>
      <c r="DN235" s="381" t="str">
        <v/>
      </c>
      <c r="DO235" s="380" t="str">
        <v/>
      </c>
      <c r="DP235" s="380" t="str">
        <v/>
      </c>
      <c r="DQ235" s="380" t="str">
        <v/>
      </c>
      <c r="DR235" s="380" t="str">
        <v/>
      </c>
      <c r="DS235" s="380" t="str">
        <v/>
      </c>
      <c r="DT235" s="380"/>
      <c r="DU235" s="380"/>
      <c r="DV235" s="380" t="str">
        <v/>
      </c>
      <c r="DW235" s="380"/>
      <c r="DX235" s="380"/>
      <c r="DY235" s="380" t="str">
        <v/>
      </c>
      <c r="DZ235" s="380"/>
      <c r="EA235" s="380"/>
      <c r="EB235" s="380" t="str">
        <v/>
      </c>
      <c r="EC235" s="380"/>
      <c r="ED235" s="380"/>
      <c r="EE235" s="380" t="str">
        <v/>
      </c>
      <c r="EF235" s="380" t="str">
        <v/>
      </c>
      <c r="EG235" s="380" t="str">
        <v/>
      </c>
      <c r="EH235" s="381" t="str">
        <v/>
      </c>
      <c r="EI235" s="380" t="str">
        <v/>
      </c>
      <c r="EJ235" s="380" t="str">
        <v/>
      </c>
      <c r="EK235" s="380" t="str">
        <v/>
      </c>
      <c r="EL235" s="381" t="str">
        <v/>
      </c>
      <c r="EM235" s="382" t="str">
        <v/>
      </c>
      <c r="EN235" s="382" t="str">
        <v/>
      </c>
      <c r="EO235" s="382" t="str">
        <v/>
      </c>
    </row>
    <row r="236" spans="1:145" ht="15.6">
      <c r="A236" s="372" t="str">
        <v/>
      </c>
      <c r="B236" s="373" t="str">
        <v/>
      </c>
      <c r="C236" s="372"/>
      <c r="D236" s="374" t="str">
        <v/>
      </c>
      <c r="E236" s="374" t="str">
        <v/>
      </c>
      <c r="F236" s="374" t="str">
        <v/>
      </c>
      <c r="G236" s="375" t="str">
        <v/>
      </c>
      <c r="H236" s="375" t="str">
        <v/>
      </c>
      <c r="I236" s="375" t="str">
        <v/>
      </c>
      <c r="J236" s="375" t="str">
        <v/>
      </c>
      <c r="K236" s="375" t="str">
        <v/>
      </c>
      <c r="L236" s="375" t="str">
        <v/>
      </c>
      <c r="M236" s="372" t="str">
        <v/>
      </c>
      <c r="N236" s="372" t="str">
        <v/>
      </c>
      <c r="O236" s="372" t="str">
        <v/>
      </c>
      <c r="P236" s="372" t="str">
        <v/>
      </c>
      <c r="Q236" s="372" t="str">
        <v/>
      </c>
      <c r="R236" s="372" t="str">
        <v/>
      </c>
      <c r="S236" s="372" t="str">
        <v/>
      </c>
      <c r="T236" s="372" t="str">
        <v/>
      </c>
      <c r="U236" s="372" t="str">
        <v/>
      </c>
      <c r="V236" s="372" t="str">
        <v/>
      </c>
      <c r="W236" s="372" t="str">
        <v/>
      </c>
      <c r="X236" s="372" t="str">
        <v/>
      </c>
      <c r="Y236" s="372" t="str">
        <v/>
      </c>
      <c r="Z236" s="372" t="str">
        <v/>
      </c>
      <c r="AA236" s="372" t="str">
        <v/>
      </c>
      <c r="AB236" s="372"/>
      <c r="AC236" s="372"/>
      <c r="AD236" s="372" t="str">
        <v/>
      </c>
      <c r="AE236" s="372"/>
      <c r="AF236" s="372"/>
      <c r="AG236" s="376" t="str">
        <v/>
      </c>
      <c r="AH236" s="372"/>
      <c r="AI236" s="372"/>
      <c r="AJ236" s="372" t="str">
        <v/>
      </c>
      <c r="AK236" s="372"/>
      <c r="AL236" s="372"/>
      <c r="AM236" s="377" t="str">
        <v/>
      </c>
      <c r="AN236" s="378" t="str">
        <v/>
      </c>
      <c r="AO236" s="379" t="str">
        <v/>
      </c>
      <c r="AP236" s="379" t="str">
        <v/>
      </c>
      <c r="AQ236" s="376" t="str">
        <v/>
      </c>
      <c r="AR236" s="376" t="str">
        <v/>
      </c>
      <c r="AS236" s="372" t="str">
        <v/>
      </c>
      <c r="AT236" s="379" t="str">
        <v/>
      </c>
      <c r="AU236" s="380" t="str">
        <v/>
      </c>
      <c r="AV236" s="380" t="str">
        <v/>
      </c>
      <c r="AW236" s="380" t="str">
        <v/>
      </c>
      <c r="AX236" s="380" t="str">
        <v/>
      </c>
      <c r="AY236" s="380" t="str">
        <v/>
      </c>
      <c r="AZ236" s="380"/>
      <c r="BA236" s="380"/>
      <c r="BB236" s="380" t="str">
        <v/>
      </c>
      <c r="BC236" s="380"/>
      <c r="BD236" s="380"/>
      <c r="BE236" s="380" t="str">
        <v/>
      </c>
      <c r="BF236" s="380"/>
      <c r="BG236" s="380"/>
      <c r="BH236" s="380" t="str">
        <v/>
      </c>
      <c r="BI236" s="380"/>
      <c r="BJ236" s="380"/>
      <c r="BK236" s="380" t="str">
        <v/>
      </c>
      <c r="BL236" s="380" t="str">
        <v/>
      </c>
      <c r="BM236" s="380" t="str">
        <v/>
      </c>
      <c r="BN236" s="381" t="str">
        <v/>
      </c>
      <c r="BO236" s="380" t="str">
        <v/>
      </c>
      <c r="BP236" s="380" t="str">
        <v/>
      </c>
      <c r="BQ236" s="380" t="str">
        <v/>
      </c>
      <c r="BR236" s="381" t="str">
        <v/>
      </c>
      <c r="BS236" s="380" t="str">
        <v/>
      </c>
      <c r="BT236" s="380" t="str">
        <v/>
      </c>
      <c r="BU236" s="380" t="str">
        <v/>
      </c>
      <c r="BV236" s="380" t="str">
        <v/>
      </c>
      <c r="BW236" s="380" t="str">
        <v/>
      </c>
      <c r="BX236" s="380"/>
      <c r="BY236" s="380"/>
      <c r="BZ236" s="380" t="str">
        <v/>
      </c>
      <c r="CA236" s="380"/>
      <c r="CB236" s="380"/>
      <c r="CC236" s="380" t="str">
        <v/>
      </c>
      <c r="CD236" s="380"/>
      <c r="CE236" s="380"/>
      <c r="CF236" s="380" t="str">
        <v/>
      </c>
      <c r="CG236" s="380"/>
      <c r="CH236" s="380"/>
      <c r="CI236" s="380" t="str">
        <v/>
      </c>
      <c r="CJ236" s="380" t="str">
        <v/>
      </c>
      <c r="CK236" s="380" t="str">
        <v/>
      </c>
      <c r="CL236" s="381" t="str">
        <v/>
      </c>
      <c r="CM236" s="380" t="str">
        <v/>
      </c>
      <c r="CN236" s="380" t="str">
        <v/>
      </c>
      <c r="CO236" s="380" t="str">
        <v/>
      </c>
      <c r="CP236" s="381" t="str">
        <v/>
      </c>
      <c r="CQ236" s="380" t="str">
        <v/>
      </c>
      <c r="CR236" s="380" t="str">
        <v/>
      </c>
      <c r="CS236" s="380" t="str">
        <v/>
      </c>
      <c r="CT236" s="380" t="str">
        <v/>
      </c>
      <c r="CU236" s="380" t="str">
        <v/>
      </c>
      <c r="CV236" s="380"/>
      <c r="CW236" s="380"/>
      <c r="CX236" s="380" t="str">
        <v/>
      </c>
      <c r="CY236" s="380"/>
      <c r="CZ236" s="380"/>
      <c r="DA236" s="380" t="str">
        <v/>
      </c>
      <c r="DB236" s="380"/>
      <c r="DC236" s="380"/>
      <c r="DD236" s="380" t="str">
        <v/>
      </c>
      <c r="DE236" s="380"/>
      <c r="DF236" s="380"/>
      <c r="DG236" s="380" t="str">
        <v/>
      </c>
      <c r="DH236" s="380" t="str">
        <v/>
      </c>
      <c r="DI236" s="380" t="str">
        <v/>
      </c>
      <c r="DJ236" s="381" t="str">
        <v/>
      </c>
      <c r="DK236" s="380" t="str">
        <v/>
      </c>
      <c r="DL236" s="380" t="str">
        <v/>
      </c>
      <c r="DM236" s="380" t="str">
        <v/>
      </c>
      <c r="DN236" s="381" t="str">
        <v/>
      </c>
      <c r="DO236" s="380" t="str">
        <v/>
      </c>
      <c r="DP236" s="380" t="str">
        <v/>
      </c>
      <c r="DQ236" s="380" t="str">
        <v/>
      </c>
      <c r="DR236" s="380" t="str">
        <v/>
      </c>
      <c r="DS236" s="380" t="str">
        <v/>
      </c>
      <c r="DT236" s="380"/>
      <c r="DU236" s="380"/>
      <c r="DV236" s="380" t="str">
        <v/>
      </c>
      <c r="DW236" s="380"/>
      <c r="DX236" s="380"/>
      <c r="DY236" s="380" t="str">
        <v/>
      </c>
      <c r="DZ236" s="380"/>
      <c r="EA236" s="380"/>
      <c r="EB236" s="380" t="str">
        <v/>
      </c>
      <c r="EC236" s="380"/>
      <c r="ED236" s="380"/>
      <c r="EE236" s="380" t="str">
        <v/>
      </c>
      <c r="EF236" s="380" t="str">
        <v/>
      </c>
      <c r="EG236" s="380" t="str">
        <v/>
      </c>
      <c r="EH236" s="381" t="str">
        <v/>
      </c>
      <c r="EI236" s="380" t="str">
        <v/>
      </c>
      <c r="EJ236" s="380" t="str">
        <v/>
      </c>
      <c r="EK236" s="380" t="str">
        <v/>
      </c>
      <c r="EL236" s="381" t="str">
        <v/>
      </c>
      <c r="EM236" s="382" t="str">
        <v/>
      </c>
      <c r="EN236" s="382" t="str">
        <v/>
      </c>
      <c r="EO236" s="382" t="str">
        <v/>
      </c>
    </row>
    <row r="237" spans="1:145" ht="15.6">
      <c r="A237" s="372" t="str">
        <v/>
      </c>
      <c r="B237" s="373" t="str">
        <v/>
      </c>
      <c r="C237" s="372"/>
      <c r="D237" s="374" t="str">
        <v/>
      </c>
      <c r="E237" s="374" t="str">
        <v/>
      </c>
      <c r="F237" s="374" t="str">
        <v/>
      </c>
      <c r="G237" s="375" t="str">
        <v/>
      </c>
      <c r="H237" s="375" t="str">
        <v/>
      </c>
      <c r="I237" s="375" t="str">
        <v/>
      </c>
      <c r="J237" s="375" t="str">
        <v/>
      </c>
      <c r="K237" s="375" t="str">
        <v/>
      </c>
      <c r="L237" s="375" t="str">
        <v/>
      </c>
      <c r="M237" s="372" t="str">
        <v/>
      </c>
      <c r="N237" s="372" t="str">
        <v/>
      </c>
      <c r="O237" s="372" t="str">
        <v/>
      </c>
      <c r="P237" s="372" t="str">
        <v/>
      </c>
      <c r="Q237" s="372" t="str">
        <v/>
      </c>
      <c r="R237" s="372" t="str">
        <v/>
      </c>
      <c r="S237" s="372" t="str">
        <v/>
      </c>
      <c r="T237" s="372" t="str">
        <v/>
      </c>
      <c r="U237" s="372" t="str">
        <v/>
      </c>
      <c r="V237" s="372" t="str">
        <v/>
      </c>
      <c r="W237" s="372" t="str">
        <v/>
      </c>
      <c r="X237" s="372" t="str">
        <v/>
      </c>
      <c r="Y237" s="372" t="str">
        <v/>
      </c>
      <c r="Z237" s="372" t="str">
        <v/>
      </c>
      <c r="AA237" s="372" t="str">
        <v/>
      </c>
      <c r="AB237" s="372"/>
      <c r="AC237" s="372"/>
      <c r="AD237" s="372" t="str">
        <v/>
      </c>
      <c r="AE237" s="372"/>
      <c r="AF237" s="372"/>
      <c r="AG237" s="376" t="str">
        <v/>
      </c>
      <c r="AH237" s="372"/>
      <c r="AI237" s="372"/>
      <c r="AJ237" s="372" t="str">
        <v/>
      </c>
      <c r="AK237" s="372"/>
      <c r="AL237" s="372"/>
      <c r="AM237" s="377" t="str">
        <v/>
      </c>
      <c r="AN237" s="378" t="str">
        <v/>
      </c>
      <c r="AO237" s="379" t="str">
        <v/>
      </c>
      <c r="AP237" s="379" t="str">
        <v/>
      </c>
      <c r="AQ237" s="376" t="str">
        <v/>
      </c>
      <c r="AR237" s="376" t="str">
        <v/>
      </c>
      <c r="AS237" s="372" t="str">
        <v/>
      </c>
      <c r="AT237" s="379" t="str">
        <v/>
      </c>
      <c r="AU237" s="380" t="str">
        <v/>
      </c>
      <c r="AV237" s="380" t="str">
        <v/>
      </c>
      <c r="AW237" s="380" t="str">
        <v/>
      </c>
      <c r="AX237" s="380" t="str">
        <v/>
      </c>
      <c r="AY237" s="380" t="str">
        <v/>
      </c>
      <c r="AZ237" s="380"/>
      <c r="BA237" s="380"/>
      <c r="BB237" s="380" t="str">
        <v/>
      </c>
      <c r="BC237" s="380"/>
      <c r="BD237" s="380"/>
      <c r="BE237" s="380" t="str">
        <v/>
      </c>
      <c r="BF237" s="380"/>
      <c r="BG237" s="380"/>
      <c r="BH237" s="380" t="str">
        <v/>
      </c>
      <c r="BI237" s="380"/>
      <c r="BJ237" s="380"/>
      <c r="BK237" s="380" t="str">
        <v/>
      </c>
      <c r="BL237" s="380" t="str">
        <v/>
      </c>
      <c r="BM237" s="380" t="str">
        <v/>
      </c>
      <c r="BN237" s="381" t="str">
        <v/>
      </c>
      <c r="BO237" s="380" t="str">
        <v/>
      </c>
      <c r="BP237" s="380" t="str">
        <v/>
      </c>
      <c r="BQ237" s="380" t="str">
        <v/>
      </c>
      <c r="BR237" s="381" t="str">
        <v/>
      </c>
      <c r="BS237" s="380" t="str">
        <v/>
      </c>
      <c r="BT237" s="380" t="str">
        <v/>
      </c>
      <c r="BU237" s="380" t="str">
        <v/>
      </c>
      <c r="BV237" s="380" t="str">
        <v/>
      </c>
      <c r="BW237" s="380" t="str">
        <v/>
      </c>
      <c r="BX237" s="380"/>
      <c r="BY237" s="380"/>
      <c r="BZ237" s="380" t="str">
        <v/>
      </c>
      <c r="CA237" s="380"/>
      <c r="CB237" s="380"/>
      <c r="CC237" s="380" t="str">
        <v/>
      </c>
      <c r="CD237" s="380"/>
      <c r="CE237" s="380"/>
      <c r="CF237" s="380" t="str">
        <v/>
      </c>
      <c r="CG237" s="380"/>
      <c r="CH237" s="380"/>
      <c r="CI237" s="380" t="str">
        <v/>
      </c>
      <c r="CJ237" s="380" t="str">
        <v/>
      </c>
      <c r="CK237" s="380" t="str">
        <v/>
      </c>
      <c r="CL237" s="381" t="str">
        <v/>
      </c>
      <c r="CM237" s="380" t="str">
        <v/>
      </c>
      <c r="CN237" s="380" t="str">
        <v/>
      </c>
      <c r="CO237" s="380" t="str">
        <v/>
      </c>
      <c r="CP237" s="381" t="str">
        <v/>
      </c>
      <c r="CQ237" s="380" t="str">
        <v/>
      </c>
      <c r="CR237" s="380" t="str">
        <v/>
      </c>
      <c r="CS237" s="380" t="str">
        <v/>
      </c>
      <c r="CT237" s="380" t="str">
        <v/>
      </c>
      <c r="CU237" s="380" t="str">
        <v/>
      </c>
      <c r="CV237" s="380"/>
      <c r="CW237" s="380"/>
      <c r="CX237" s="380" t="str">
        <v/>
      </c>
      <c r="CY237" s="380"/>
      <c r="CZ237" s="380"/>
      <c r="DA237" s="380" t="str">
        <v/>
      </c>
      <c r="DB237" s="380"/>
      <c r="DC237" s="380"/>
      <c r="DD237" s="380" t="str">
        <v/>
      </c>
      <c r="DE237" s="380"/>
      <c r="DF237" s="380"/>
      <c r="DG237" s="380" t="str">
        <v/>
      </c>
      <c r="DH237" s="380" t="str">
        <v/>
      </c>
      <c r="DI237" s="380" t="str">
        <v/>
      </c>
      <c r="DJ237" s="381" t="str">
        <v/>
      </c>
      <c r="DK237" s="380" t="str">
        <v/>
      </c>
      <c r="DL237" s="380" t="str">
        <v/>
      </c>
      <c r="DM237" s="380" t="str">
        <v/>
      </c>
      <c r="DN237" s="381" t="str">
        <v/>
      </c>
      <c r="DO237" s="380" t="str">
        <v/>
      </c>
      <c r="DP237" s="380" t="str">
        <v/>
      </c>
      <c r="DQ237" s="380" t="str">
        <v/>
      </c>
      <c r="DR237" s="380" t="str">
        <v/>
      </c>
      <c r="DS237" s="380" t="str">
        <v/>
      </c>
      <c r="DT237" s="380"/>
      <c r="DU237" s="380"/>
      <c r="DV237" s="380" t="str">
        <v/>
      </c>
      <c r="DW237" s="380"/>
      <c r="DX237" s="380"/>
      <c r="DY237" s="380" t="str">
        <v/>
      </c>
      <c r="DZ237" s="380"/>
      <c r="EA237" s="380"/>
      <c r="EB237" s="380" t="str">
        <v/>
      </c>
      <c r="EC237" s="380"/>
      <c r="ED237" s="380"/>
      <c r="EE237" s="380" t="str">
        <v/>
      </c>
      <c r="EF237" s="380" t="str">
        <v/>
      </c>
      <c r="EG237" s="380" t="str">
        <v/>
      </c>
      <c r="EH237" s="381" t="str">
        <v/>
      </c>
      <c r="EI237" s="380" t="str">
        <v/>
      </c>
      <c r="EJ237" s="380" t="str">
        <v/>
      </c>
      <c r="EK237" s="380" t="str">
        <v/>
      </c>
      <c r="EL237" s="381" t="str">
        <v/>
      </c>
      <c r="EM237" s="382" t="str">
        <v/>
      </c>
      <c r="EN237" s="382" t="str">
        <v/>
      </c>
      <c r="EO237" s="382" t="str">
        <v/>
      </c>
    </row>
    <row r="238" spans="1:145" ht="15.6">
      <c r="A238" s="372" t="str">
        <v/>
      </c>
      <c r="B238" s="373" t="str">
        <v/>
      </c>
      <c r="C238" s="372"/>
      <c r="D238" s="374" t="str">
        <v/>
      </c>
      <c r="E238" s="374" t="str">
        <v/>
      </c>
      <c r="F238" s="374" t="str">
        <v/>
      </c>
      <c r="G238" s="375" t="str">
        <v/>
      </c>
      <c r="H238" s="375" t="str">
        <v/>
      </c>
      <c r="I238" s="375" t="str">
        <v/>
      </c>
      <c r="J238" s="375" t="str">
        <v/>
      </c>
      <c r="K238" s="375" t="str">
        <v/>
      </c>
      <c r="L238" s="375" t="str">
        <v/>
      </c>
      <c r="M238" s="372" t="str">
        <v/>
      </c>
      <c r="N238" s="372" t="str">
        <v/>
      </c>
      <c r="O238" s="372" t="str">
        <v/>
      </c>
      <c r="P238" s="372" t="str">
        <v/>
      </c>
      <c r="Q238" s="372" t="str">
        <v/>
      </c>
      <c r="R238" s="372" t="str">
        <v/>
      </c>
      <c r="S238" s="372" t="str">
        <v/>
      </c>
      <c r="T238" s="372" t="str">
        <v/>
      </c>
      <c r="U238" s="372" t="str">
        <v/>
      </c>
      <c r="V238" s="372" t="str">
        <v/>
      </c>
      <c r="W238" s="372" t="str">
        <v/>
      </c>
      <c r="X238" s="372" t="str">
        <v/>
      </c>
      <c r="Y238" s="372" t="str">
        <v/>
      </c>
      <c r="Z238" s="372" t="str">
        <v/>
      </c>
      <c r="AA238" s="372" t="str">
        <v/>
      </c>
      <c r="AB238" s="372"/>
      <c r="AC238" s="372"/>
      <c r="AD238" s="372" t="str">
        <v/>
      </c>
      <c r="AE238" s="372"/>
      <c r="AF238" s="372"/>
      <c r="AG238" s="376" t="str">
        <v/>
      </c>
      <c r="AH238" s="372"/>
      <c r="AI238" s="372"/>
      <c r="AJ238" s="372" t="str">
        <v/>
      </c>
      <c r="AK238" s="372"/>
      <c r="AL238" s="372"/>
      <c r="AM238" s="377" t="str">
        <v/>
      </c>
      <c r="AN238" s="378" t="str">
        <v/>
      </c>
      <c r="AO238" s="379" t="str">
        <v/>
      </c>
      <c r="AP238" s="379" t="str">
        <v/>
      </c>
      <c r="AQ238" s="376" t="str">
        <v/>
      </c>
      <c r="AR238" s="376" t="str">
        <v/>
      </c>
      <c r="AS238" s="372" t="str">
        <v/>
      </c>
      <c r="AT238" s="379" t="str">
        <v/>
      </c>
      <c r="AU238" s="380" t="str">
        <v/>
      </c>
      <c r="AV238" s="380" t="str">
        <v/>
      </c>
      <c r="AW238" s="380" t="str">
        <v/>
      </c>
      <c r="AX238" s="380" t="str">
        <v/>
      </c>
      <c r="AY238" s="380" t="str">
        <v/>
      </c>
      <c r="AZ238" s="380"/>
      <c r="BA238" s="380"/>
      <c r="BB238" s="380" t="str">
        <v/>
      </c>
      <c r="BC238" s="380"/>
      <c r="BD238" s="380"/>
      <c r="BE238" s="380" t="str">
        <v/>
      </c>
      <c r="BF238" s="380"/>
      <c r="BG238" s="380"/>
      <c r="BH238" s="380" t="str">
        <v/>
      </c>
      <c r="BI238" s="380"/>
      <c r="BJ238" s="380"/>
      <c r="BK238" s="380" t="str">
        <v/>
      </c>
      <c r="BL238" s="380" t="str">
        <v/>
      </c>
      <c r="BM238" s="380" t="str">
        <v/>
      </c>
      <c r="BN238" s="381" t="str">
        <v/>
      </c>
      <c r="BO238" s="380" t="str">
        <v/>
      </c>
      <c r="BP238" s="380" t="str">
        <v/>
      </c>
      <c r="BQ238" s="380" t="str">
        <v/>
      </c>
      <c r="BR238" s="381" t="str">
        <v/>
      </c>
      <c r="BS238" s="380" t="str">
        <v/>
      </c>
      <c r="BT238" s="380" t="str">
        <v/>
      </c>
      <c r="BU238" s="380" t="str">
        <v/>
      </c>
      <c r="BV238" s="380" t="str">
        <v/>
      </c>
      <c r="BW238" s="380" t="str">
        <v/>
      </c>
      <c r="BX238" s="380"/>
      <c r="BY238" s="380"/>
      <c r="BZ238" s="380" t="str">
        <v/>
      </c>
      <c r="CA238" s="380"/>
      <c r="CB238" s="380"/>
      <c r="CC238" s="380" t="str">
        <v/>
      </c>
      <c r="CD238" s="380"/>
      <c r="CE238" s="380"/>
      <c r="CF238" s="380" t="str">
        <v/>
      </c>
      <c r="CG238" s="380"/>
      <c r="CH238" s="380"/>
      <c r="CI238" s="380" t="str">
        <v/>
      </c>
      <c r="CJ238" s="380" t="str">
        <v/>
      </c>
      <c r="CK238" s="380" t="str">
        <v/>
      </c>
      <c r="CL238" s="381" t="str">
        <v/>
      </c>
      <c r="CM238" s="380" t="str">
        <v/>
      </c>
      <c r="CN238" s="380" t="str">
        <v/>
      </c>
      <c r="CO238" s="380" t="str">
        <v/>
      </c>
      <c r="CP238" s="381" t="str">
        <v/>
      </c>
      <c r="CQ238" s="380" t="str">
        <v/>
      </c>
      <c r="CR238" s="380" t="str">
        <v/>
      </c>
      <c r="CS238" s="380" t="str">
        <v/>
      </c>
      <c r="CT238" s="380" t="str">
        <v/>
      </c>
      <c r="CU238" s="380" t="str">
        <v/>
      </c>
      <c r="CV238" s="380"/>
      <c r="CW238" s="380"/>
      <c r="CX238" s="380" t="str">
        <v/>
      </c>
      <c r="CY238" s="380"/>
      <c r="CZ238" s="380"/>
      <c r="DA238" s="380" t="str">
        <v/>
      </c>
      <c r="DB238" s="380"/>
      <c r="DC238" s="380"/>
      <c r="DD238" s="380" t="str">
        <v/>
      </c>
      <c r="DE238" s="380"/>
      <c r="DF238" s="380"/>
      <c r="DG238" s="380" t="str">
        <v/>
      </c>
      <c r="DH238" s="380" t="str">
        <v/>
      </c>
      <c r="DI238" s="380" t="str">
        <v/>
      </c>
      <c r="DJ238" s="381" t="str">
        <v/>
      </c>
      <c r="DK238" s="380" t="str">
        <v/>
      </c>
      <c r="DL238" s="380" t="str">
        <v/>
      </c>
      <c r="DM238" s="380" t="str">
        <v/>
      </c>
      <c r="DN238" s="381" t="str">
        <v/>
      </c>
      <c r="DO238" s="380" t="str">
        <v/>
      </c>
      <c r="DP238" s="380" t="str">
        <v/>
      </c>
      <c r="DQ238" s="380" t="str">
        <v/>
      </c>
      <c r="DR238" s="380" t="str">
        <v/>
      </c>
      <c r="DS238" s="380" t="str">
        <v/>
      </c>
      <c r="DT238" s="380"/>
      <c r="DU238" s="380"/>
      <c r="DV238" s="380" t="str">
        <v/>
      </c>
      <c r="DW238" s="380"/>
      <c r="DX238" s="380"/>
      <c r="DY238" s="380" t="str">
        <v/>
      </c>
      <c r="DZ238" s="380"/>
      <c r="EA238" s="380"/>
      <c r="EB238" s="380" t="str">
        <v/>
      </c>
      <c r="EC238" s="380"/>
      <c r="ED238" s="380"/>
      <c r="EE238" s="380" t="str">
        <v/>
      </c>
      <c r="EF238" s="380" t="str">
        <v/>
      </c>
      <c r="EG238" s="380" t="str">
        <v/>
      </c>
      <c r="EH238" s="381" t="str">
        <v/>
      </c>
      <c r="EI238" s="380" t="str">
        <v/>
      </c>
      <c r="EJ238" s="380" t="str">
        <v/>
      </c>
      <c r="EK238" s="380" t="str">
        <v/>
      </c>
      <c r="EL238" s="381" t="str">
        <v/>
      </c>
      <c r="EM238" s="382" t="str">
        <v/>
      </c>
      <c r="EN238" s="382" t="str">
        <v/>
      </c>
      <c r="EO238" s="382" t="str">
        <v/>
      </c>
    </row>
    <row r="239" spans="1:145" ht="15.6">
      <c r="A239" s="372" t="str">
        <v/>
      </c>
      <c r="B239" s="373" t="str">
        <v/>
      </c>
      <c r="C239" s="372"/>
      <c r="D239" s="374" t="str">
        <v/>
      </c>
      <c r="E239" s="374" t="str">
        <v/>
      </c>
      <c r="F239" s="374" t="str">
        <v/>
      </c>
      <c r="G239" s="375" t="str">
        <v/>
      </c>
      <c r="H239" s="375" t="str">
        <v/>
      </c>
      <c r="I239" s="375" t="str">
        <v/>
      </c>
      <c r="J239" s="375" t="str">
        <v/>
      </c>
      <c r="K239" s="375" t="str">
        <v/>
      </c>
      <c r="L239" s="375" t="str">
        <v/>
      </c>
      <c r="M239" s="372" t="str">
        <v/>
      </c>
      <c r="N239" s="372" t="str">
        <v/>
      </c>
      <c r="O239" s="372" t="str">
        <v/>
      </c>
      <c r="P239" s="372" t="str">
        <v/>
      </c>
      <c r="Q239" s="372" t="str">
        <v/>
      </c>
      <c r="R239" s="372" t="str">
        <v/>
      </c>
      <c r="S239" s="372" t="str">
        <v/>
      </c>
      <c r="T239" s="372" t="str">
        <v/>
      </c>
      <c r="U239" s="372" t="str">
        <v/>
      </c>
      <c r="V239" s="372" t="str">
        <v/>
      </c>
      <c r="W239" s="372" t="str">
        <v/>
      </c>
      <c r="X239" s="372" t="str">
        <v/>
      </c>
      <c r="Y239" s="372" t="str">
        <v/>
      </c>
      <c r="Z239" s="372" t="str">
        <v/>
      </c>
      <c r="AA239" s="372" t="str">
        <v/>
      </c>
      <c r="AB239" s="372"/>
      <c r="AC239" s="372"/>
      <c r="AD239" s="372" t="str">
        <v/>
      </c>
      <c r="AE239" s="372"/>
      <c r="AF239" s="372"/>
      <c r="AG239" s="376" t="str">
        <v/>
      </c>
      <c r="AH239" s="372"/>
      <c r="AI239" s="372"/>
      <c r="AJ239" s="372" t="str">
        <v/>
      </c>
      <c r="AK239" s="372"/>
      <c r="AL239" s="372"/>
      <c r="AM239" s="377" t="str">
        <v/>
      </c>
      <c r="AN239" s="378" t="str">
        <v/>
      </c>
      <c r="AO239" s="379" t="str">
        <v/>
      </c>
      <c r="AP239" s="379" t="str">
        <v/>
      </c>
      <c r="AQ239" s="376" t="str">
        <v/>
      </c>
      <c r="AR239" s="376" t="str">
        <v/>
      </c>
      <c r="AS239" s="372" t="str">
        <v/>
      </c>
      <c r="AT239" s="379" t="str">
        <v/>
      </c>
      <c r="AU239" s="380" t="str">
        <v/>
      </c>
      <c r="AV239" s="380" t="str">
        <v/>
      </c>
      <c r="AW239" s="380" t="str">
        <v/>
      </c>
      <c r="AX239" s="380" t="str">
        <v/>
      </c>
      <c r="AY239" s="380" t="str">
        <v/>
      </c>
      <c r="AZ239" s="380"/>
      <c r="BA239" s="380"/>
      <c r="BB239" s="380" t="str">
        <v/>
      </c>
      <c r="BC239" s="380"/>
      <c r="BD239" s="380"/>
      <c r="BE239" s="380" t="str">
        <v/>
      </c>
      <c r="BF239" s="380"/>
      <c r="BG239" s="380"/>
      <c r="BH239" s="380" t="str">
        <v/>
      </c>
      <c r="BI239" s="380"/>
      <c r="BJ239" s="380"/>
      <c r="BK239" s="380" t="str">
        <v/>
      </c>
      <c r="BL239" s="380" t="str">
        <v/>
      </c>
      <c r="BM239" s="380" t="str">
        <v/>
      </c>
      <c r="BN239" s="381" t="str">
        <v/>
      </c>
      <c r="BO239" s="380" t="str">
        <v/>
      </c>
      <c r="BP239" s="380" t="str">
        <v/>
      </c>
      <c r="BQ239" s="380" t="str">
        <v/>
      </c>
      <c r="BR239" s="381" t="str">
        <v/>
      </c>
      <c r="BS239" s="380" t="str">
        <v/>
      </c>
      <c r="BT239" s="380" t="str">
        <v/>
      </c>
      <c r="BU239" s="380" t="str">
        <v/>
      </c>
      <c r="BV239" s="380" t="str">
        <v/>
      </c>
      <c r="BW239" s="380" t="str">
        <v/>
      </c>
      <c r="BX239" s="380"/>
      <c r="BY239" s="380"/>
      <c r="BZ239" s="380" t="str">
        <v/>
      </c>
      <c r="CA239" s="380"/>
      <c r="CB239" s="380"/>
      <c r="CC239" s="380" t="str">
        <v/>
      </c>
      <c r="CD239" s="380"/>
      <c r="CE239" s="380"/>
      <c r="CF239" s="380" t="str">
        <v/>
      </c>
      <c r="CG239" s="380"/>
      <c r="CH239" s="380"/>
      <c r="CI239" s="380" t="str">
        <v/>
      </c>
      <c r="CJ239" s="380" t="str">
        <v/>
      </c>
      <c r="CK239" s="380" t="str">
        <v/>
      </c>
      <c r="CL239" s="381" t="str">
        <v/>
      </c>
      <c r="CM239" s="380" t="str">
        <v/>
      </c>
      <c r="CN239" s="380" t="str">
        <v/>
      </c>
      <c r="CO239" s="380" t="str">
        <v/>
      </c>
      <c r="CP239" s="381" t="str">
        <v/>
      </c>
      <c r="CQ239" s="380" t="str">
        <v/>
      </c>
      <c r="CR239" s="380" t="str">
        <v/>
      </c>
      <c r="CS239" s="380" t="str">
        <v/>
      </c>
      <c r="CT239" s="380" t="str">
        <v/>
      </c>
      <c r="CU239" s="380" t="str">
        <v/>
      </c>
      <c r="CV239" s="380"/>
      <c r="CW239" s="380"/>
      <c r="CX239" s="380" t="str">
        <v/>
      </c>
      <c r="CY239" s="380"/>
      <c r="CZ239" s="380"/>
      <c r="DA239" s="380" t="str">
        <v/>
      </c>
      <c r="DB239" s="380"/>
      <c r="DC239" s="380"/>
      <c r="DD239" s="380" t="str">
        <v/>
      </c>
      <c r="DE239" s="380"/>
      <c r="DF239" s="380"/>
      <c r="DG239" s="380" t="str">
        <v/>
      </c>
      <c r="DH239" s="380" t="str">
        <v/>
      </c>
      <c r="DI239" s="380" t="str">
        <v/>
      </c>
      <c r="DJ239" s="381" t="str">
        <v/>
      </c>
      <c r="DK239" s="380" t="str">
        <v/>
      </c>
      <c r="DL239" s="380" t="str">
        <v/>
      </c>
      <c r="DM239" s="380" t="str">
        <v/>
      </c>
      <c r="DN239" s="381" t="str">
        <v/>
      </c>
      <c r="DO239" s="380" t="str">
        <v/>
      </c>
      <c r="DP239" s="380" t="str">
        <v/>
      </c>
      <c r="DQ239" s="380" t="str">
        <v/>
      </c>
      <c r="DR239" s="380" t="str">
        <v/>
      </c>
      <c r="DS239" s="380" t="str">
        <v/>
      </c>
      <c r="DT239" s="380"/>
      <c r="DU239" s="380"/>
      <c r="DV239" s="380" t="str">
        <v/>
      </c>
      <c r="DW239" s="380"/>
      <c r="DX239" s="380"/>
      <c r="DY239" s="380" t="str">
        <v/>
      </c>
      <c r="DZ239" s="380"/>
      <c r="EA239" s="380"/>
      <c r="EB239" s="380" t="str">
        <v/>
      </c>
      <c r="EC239" s="380"/>
      <c r="ED239" s="380"/>
      <c r="EE239" s="380" t="str">
        <v/>
      </c>
      <c r="EF239" s="380" t="str">
        <v/>
      </c>
      <c r="EG239" s="380" t="str">
        <v/>
      </c>
      <c r="EH239" s="381" t="str">
        <v/>
      </c>
      <c r="EI239" s="380" t="str">
        <v/>
      </c>
      <c r="EJ239" s="380" t="str">
        <v/>
      </c>
      <c r="EK239" s="380" t="str">
        <v/>
      </c>
      <c r="EL239" s="381" t="str">
        <v/>
      </c>
      <c r="EM239" s="382" t="str">
        <v/>
      </c>
      <c r="EN239" s="382" t="str">
        <v/>
      </c>
      <c r="EO239" s="382" t="str">
        <v/>
      </c>
    </row>
    <row r="240" spans="1:145" ht="15.6">
      <c r="A240" s="372" t="str">
        <v/>
      </c>
      <c r="B240" s="373" t="str">
        <v/>
      </c>
      <c r="C240" s="372"/>
      <c r="D240" s="374" t="str">
        <v/>
      </c>
      <c r="E240" s="374" t="str">
        <v/>
      </c>
      <c r="F240" s="374" t="str">
        <v/>
      </c>
      <c r="G240" s="375" t="str">
        <v/>
      </c>
      <c r="H240" s="375" t="str">
        <v/>
      </c>
      <c r="I240" s="375" t="str">
        <v/>
      </c>
      <c r="J240" s="375" t="str">
        <v/>
      </c>
      <c r="K240" s="375" t="str">
        <v/>
      </c>
      <c r="L240" s="375" t="str">
        <v/>
      </c>
      <c r="M240" s="372" t="str">
        <v/>
      </c>
      <c r="N240" s="372" t="str">
        <v/>
      </c>
      <c r="O240" s="372" t="str">
        <v/>
      </c>
      <c r="P240" s="372" t="str">
        <v/>
      </c>
      <c r="Q240" s="372" t="str">
        <v/>
      </c>
      <c r="R240" s="372" t="str">
        <v/>
      </c>
      <c r="S240" s="372" t="str">
        <v/>
      </c>
      <c r="T240" s="372" t="str">
        <v/>
      </c>
      <c r="U240" s="372" t="str">
        <v/>
      </c>
      <c r="V240" s="372" t="str">
        <v/>
      </c>
      <c r="W240" s="372" t="str">
        <v/>
      </c>
      <c r="X240" s="372" t="str">
        <v/>
      </c>
      <c r="Y240" s="372" t="str">
        <v/>
      </c>
      <c r="Z240" s="372" t="str">
        <v/>
      </c>
      <c r="AA240" s="372" t="str">
        <v/>
      </c>
      <c r="AB240" s="372"/>
      <c r="AC240" s="372"/>
      <c r="AD240" s="372" t="str">
        <v/>
      </c>
      <c r="AE240" s="372"/>
      <c r="AF240" s="372"/>
      <c r="AG240" s="376" t="str">
        <v/>
      </c>
      <c r="AH240" s="372"/>
      <c r="AI240" s="372"/>
      <c r="AJ240" s="372" t="str">
        <v/>
      </c>
      <c r="AK240" s="372"/>
      <c r="AL240" s="372"/>
      <c r="AM240" s="377" t="str">
        <v/>
      </c>
      <c r="AN240" s="378" t="str">
        <v/>
      </c>
      <c r="AO240" s="379" t="str">
        <v/>
      </c>
      <c r="AP240" s="379" t="str">
        <v/>
      </c>
      <c r="AQ240" s="376" t="str">
        <v/>
      </c>
      <c r="AR240" s="376" t="str">
        <v/>
      </c>
      <c r="AS240" s="372" t="str">
        <v/>
      </c>
      <c r="AT240" s="379" t="str">
        <v/>
      </c>
      <c r="AU240" s="380" t="str">
        <v/>
      </c>
      <c r="AV240" s="380" t="str">
        <v/>
      </c>
      <c r="AW240" s="380" t="str">
        <v/>
      </c>
      <c r="AX240" s="380" t="str">
        <v/>
      </c>
      <c r="AY240" s="380" t="str">
        <v/>
      </c>
      <c r="AZ240" s="380"/>
      <c r="BA240" s="380"/>
      <c r="BB240" s="380" t="str">
        <v/>
      </c>
      <c r="BC240" s="380"/>
      <c r="BD240" s="380"/>
      <c r="BE240" s="380" t="str">
        <v/>
      </c>
      <c r="BF240" s="380"/>
      <c r="BG240" s="380"/>
      <c r="BH240" s="380" t="str">
        <v/>
      </c>
      <c r="BI240" s="380"/>
      <c r="BJ240" s="380"/>
      <c r="BK240" s="380" t="str">
        <v/>
      </c>
      <c r="BL240" s="380" t="str">
        <v/>
      </c>
      <c r="BM240" s="380" t="str">
        <v/>
      </c>
      <c r="BN240" s="381" t="str">
        <v/>
      </c>
      <c r="BO240" s="380" t="str">
        <v/>
      </c>
      <c r="BP240" s="380" t="str">
        <v/>
      </c>
      <c r="BQ240" s="380" t="str">
        <v/>
      </c>
      <c r="BR240" s="381" t="str">
        <v/>
      </c>
      <c r="BS240" s="380" t="str">
        <v/>
      </c>
      <c r="BT240" s="380" t="str">
        <v/>
      </c>
      <c r="BU240" s="380" t="str">
        <v/>
      </c>
      <c r="BV240" s="380" t="str">
        <v/>
      </c>
      <c r="BW240" s="380" t="str">
        <v/>
      </c>
      <c r="BX240" s="380"/>
      <c r="BY240" s="380"/>
      <c r="BZ240" s="380" t="str">
        <v/>
      </c>
      <c r="CA240" s="380"/>
      <c r="CB240" s="380"/>
      <c r="CC240" s="380" t="str">
        <v/>
      </c>
      <c r="CD240" s="380"/>
      <c r="CE240" s="380"/>
      <c r="CF240" s="380" t="str">
        <v/>
      </c>
      <c r="CG240" s="380"/>
      <c r="CH240" s="380"/>
      <c r="CI240" s="380" t="str">
        <v/>
      </c>
      <c r="CJ240" s="380" t="str">
        <v/>
      </c>
      <c r="CK240" s="380" t="str">
        <v/>
      </c>
      <c r="CL240" s="381" t="str">
        <v/>
      </c>
      <c r="CM240" s="380" t="str">
        <v/>
      </c>
      <c r="CN240" s="380" t="str">
        <v/>
      </c>
      <c r="CO240" s="380" t="str">
        <v/>
      </c>
      <c r="CP240" s="381" t="str">
        <v/>
      </c>
      <c r="CQ240" s="380" t="str">
        <v/>
      </c>
      <c r="CR240" s="380" t="str">
        <v/>
      </c>
      <c r="CS240" s="380" t="str">
        <v/>
      </c>
      <c r="CT240" s="380" t="str">
        <v/>
      </c>
      <c r="CU240" s="380" t="str">
        <v/>
      </c>
      <c r="CV240" s="380"/>
      <c r="CW240" s="380"/>
      <c r="CX240" s="380" t="str">
        <v/>
      </c>
      <c r="CY240" s="380"/>
      <c r="CZ240" s="380"/>
      <c r="DA240" s="380" t="str">
        <v/>
      </c>
      <c r="DB240" s="380"/>
      <c r="DC240" s="380"/>
      <c r="DD240" s="380" t="str">
        <v/>
      </c>
      <c r="DE240" s="380"/>
      <c r="DF240" s="380"/>
      <c r="DG240" s="380" t="str">
        <v/>
      </c>
      <c r="DH240" s="380" t="str">
        <v/>
      </c>
      <c r="DI240" s="380" t="str">
        <v/>
      </c>
      <c r="DJ240" s="381" t="str">
        <v/>
      </c>
      <c r="DK240" s="380" t="str">
        <v/>
      </c>
      <c r="DL240" s="380" t="str">
        <v/>
      </c>
      <c r="DM240" s="380" t="str">
        <v/>
      </c>
      <c r="DN240" s="381" t="str">
        <v/>
      </c>
      <c r="DO240" s="380" t="str">
        <v/>
      </c>
      <c r="DP240" s="380" t="str">
        <v/>
      </c>
      <c r="DQ240" s="380" t="str">
        <v/>
      </c>
      <c r="DR240" s="380" t="str">
        <v/>
      </c>
      <c r="DS240" s="380" t="str">
        <v/>
      </c>
      <c r="DT240" s="380"/>
      <c r="DU240" s="380"/>
      <c r="DV240" s="380" t="str">
        <v/>
      </c>
      <c r="DW240" s="380"/>
      <c r="DX240" s="380"/>
      <c r="DY240" s="380" t="str">
        <v/>
      </c>
      <c r="DZ240" s="380"/>
      <c r="EA240" s="380"/>
      <c r="EB240" s="380" t="str">
        <v/>
      </c>
      <c r="EC240" s="380"/>
      <c r="ED240" s="380"/>
      <c r="EE240" s="380" t="str">
        <v/>
      </c>
      <c r="EF240" s="380" t="str">
        <v/>
      </c>
      <c r="EG240" s="380" t="str">
        <v/>
      </c>
      <c r="EH240" s="381" t="str">
        <v/>
      </c>
      <c r="EI240" s="380" t="str">
        <v/>
      </c>
      <c r="EJ240" s="380" t="str">
        <v/>
      </c>
      <c r="EK240" s="380" t="str">
        <v/>
      </c>
      <c r="EL240" s="381" t="str">
        <v/>
      </c>
      <c r="EM240" s="382" t="str">
        <v/>
      </c>
      <c r="EN240" s="382" t="str">
        <v/>
      </c>
      <c r="EO240" s="382" t="str">
        <v/>
      </c>
    </row>
    <row r="241" spans="1:145" ht="15.6">
      <c r="A241" s="372" t="str">
        <v/>
      </c>
      <c r="B241" s="373" t="str">
        <v/>
      </c>
      <c r="C241" s="372"/>
      <c r="D241" s="374" t="str">
        <v/>
      </c>
      <c r="E241" s="374" t="str">
        <v/>
      </c>
      <c r="F241" s="374" t="str">
        <v/>
      </c>
      <c r="G241" s="375" t="str">
        <v/>
      </c>
      <c r="H241" s="375" t="str">
        <v/>
      </c>
      <c r="I241" s="375" t="str">
        <v/>
      </c>
      <c r="J241" s="375" t="str">
        <v/>
      </c>
      <c r="K241" s="375" t="str">
        <v/>
      </c>
      <c r="L241" s="375" t="str">
        <v/>
      </c>
      <c r="M241" s="372" t="str">
        <v/>
      </c>
      <c r="N241" s="372" t="str">
        <v/>
      </c>
      <c r="O241" s="372" t="str">
        <v/>
      </c>
      <c r="P241" s="372" t="str">
        <v/>
      </c>
      <c r="Q241" s="372" t="str">
        <v/>
      </c>
      <c r="R241" s="372" t="str">
        <v/>
      </c>
      <c r="S241" s="372" t="str">
        <v/>
      </c>
      <c r="T241" s="372" t="str">
        <v/>
      </c>
      <c r="U241" s="372" t="str">
        <v/>
      </c>
      <c r="V241" s="372" t="str">
        <v/>
      </c>
      <c r="W241" s="372" t="str">
        <v/>
      </c>
      <c r="X241" s="372" t="str">
        <v/>
      </c>
      <c r="Y241" s="372" t="str">
        <v/>
      </c>
      <c r="Z241" s="372" t="str">
        <v/>
      </c>
      <c r="AA241" s="372" t="str">
        <v/>
      </c>
      <c r="AB241" s="372"/>
      <c r="AC241" s="372"/>
      <c r="AD241" s="372" t="str">
        <v/>
      </c>
      <c r="AE241" s="372"/>
      <c r="AF241" s="372"/>
      <c r="AG241" s="376" t="str">
        <v/>
      </c>
      <c r="AH241" s="372"/>
      <c r="AI241" s="372"/>
      <c r="AJ241" s="372" t="str">
        <v/>
      </c>
      <c r="AK241" s="372"/>
      <c r="AL241" s="372"/>
      <c r="AM241" s="377" t="str">
        <v/>
      </c>
      <c r="AN241" s="378" t="str">
        <v/>
      </c>
      <c r="AO241" s="379" t="str">
        <v/>
      </c>
      <c r="AP241" s="379" t="str">
        <v/>
      </c>
      <c r="AQ241" s="376" t="str">
        <v/>
      </c>
      <c r="AR241" s="376" t="str">
        <v/>
      </c>
      <c r="AS241" s="372" t="str">
        <v/>
      </c>
      <c r="AT241" s="379" t="str">
        <v/>
      </c>
      <c r="AU241" s="380" t="str">
        <v/>
      </c>
      <c r="AV241" s="380" t="str">
        <v/>
      </c>
      <c r="AW241" s="380" t="str">
        <v/>
      </c>
      <c r="AX241" s="380" t="str">
        <v/>
      </c>
      <c r="AY241" s="380" t="str">
        <v/>
      </c>
      <c r="AZ241" s="380"/>
      <c r="BA241" s="380"/>
      <c r="BB241" s="380" t="str">
        <v/>
      </c>
      <c r="BC241" s="380"/>
      <c r="BD241" s="380"/>
      <c r="BE241" s="380" t="str">
        <v/>
      </c>
      <c r="BF241" s="380"/>
      <c r="BG241" s="380"/>
      <c r="BH241" s="380" t="str">
        <v/>
      </c>
      <c r="BI241" s="380"/>
      <c r="BJ241" s="380"/>
      <c r="BK241" s="380" t="str">
        <v/>
      </c>
      <c r="BL241" s="380" t="str">
        <v/>
      </c>
      <c r="BM241" s="380" t="str">
        <v/>
      </c>
      <c r="BN241" s="381" t="str">
        <v/>
      </c>
      <c r="BO241" s="380" t="str">
        <v/>
      </c>
      <c r="BP241" s="380" t="str">
        <v/>
      </c>
      <c r="BQ241" s="380" t="str">
        <v/>
      </c>
      <c r="BR241" s="381" t="str">
        <v/>
      </c>
      <c r="BS241" s="380" t="str">
        <v/>
      </c>
      <c r="BT241" s="380" t="str">
        <v/>
      </c>
      <c r="BU241" s="380" t="str">
        <v/>
      </c>
      <c r="BV241" s="380" t="str">
        <v/>
      </c>
      <c r="BW241" s="380" t="str">
        <v/>
      </c>
      <c r="BX241" s="380"/>
      <c r="BY241" s="380"/>
      <c r="BZ241" s="380" t="str">
        <v/>
      </c>
      <c r="CA241" s="380"/>
      <c r="CB241" s="380"/>
      <c r="CC241" s="380" t="str">
        <v/>
      </c>
      <c r="CD241" s="380"/>
      <c r="CE241" s="380"/>
      <c r="CF241" s="380" t="str">
        <v/>
      </c>
      <c r="CG241" s="380"/>
      <c r="CH241" s="380"/>
      <c r="CI241" s="380" t="str">
        <v/>
      </c>
      <c r="CJ241" s="380" t="str">
        <v/>
      </c>
      <c r="CK241" s="380" t="str">
        <v/>
      </c>
      <c r="CL241" s="381" t="str">
        <v/>
      </c>
      <c r="CM241" s="380" t="str">
        <v/>
      </c>
      <c r="CN241" s="380" t="str">
        <v/>
      </c>
      <c r="CO241" s="380" t="str">
        <v/>
      </c>
      <c r="CP241" s="381" t="str">
        <v/>
      </c>
      <c r="CQ241" s="380" t="str">
        <v/>
      </c>
      <c r="CR241" s="380" t="str">
        <v/>
      </c>
      <c r="CS241" s="380" t="str">
        <v/>
      </c>
      <c r="CT241" s="380" t="str">
        <v/>
      </c>
      <c r="CU241" s="380" t="str">
        <v/>
      </c>
      <c r="CV241" s="380"/>
      <c r="CW241" s="380"/>
      <c r="CX241" s="380" t="str">
        <v/>
      </c>
      <c r="CY241" s="380"/>
      <c r="CZ241" s="380"/>
      <c r="DA241" s="380" t="str">
        <v/>
      </c>
      <c r="DB241" s="380"/>
      <c r="DC241" s="380"/>
      <c r="DD241" s="380" t="str">
        <v/>
      </c>
      <c r="DE241" s="380"/>
      <c r="DF241" s="380"/>
      <c r="DG241" s="380" t="str">
        <v/>
      </c>
      <c r="DH241" s="380" t="str">
        <v/>
      </c>
      <c r="DI241" s="380" t="str">
        <v/>
      </c>
      <c r="DJ241" s="381" t="str">
        <v/>
      </c>
      <c r="DK241" s="380" t="str">
        <v/>
      </c>
      <c r="DL241" s="380" t="str">
        <v/>
      </c>
      <c r="DM241" s="380" t="str">
        <v/>
      </c>
      <c r="DN241" s="381" t="str">
        <v/>
      </c>
      <c r="DO241" s="380" t="str">
        <v/>
      </c>
      <c r="DP241" s="380" t="str">
        <v/>
      </c>
      <c r="DQ241" s="380" t="str">
        <v/>
      </c>
      <c r="DR241" s="380" t="str">
        <v/>
      </c>
      <c r="DS241" s="380" t="str">
        <v/>
      </c>
      <c r="DT241" s="380"/>
      <c r="DU241" s="380"/>
      <c r="DV241" s="380" t="str">
        <v/>
      </c>
      <c r="DW241" s="380"/>
      <c r="DX241" s="380"/>
      <c r="DY241" s="380" t="str">
        <v/>
      </c>
      <c r="DZ241" s="380"/>
      <c r="EA241" s="380"/>
      <c r="EB241" s="380" t="str">
        <v/>
      </c>
      <c r="EC241" s="380"/>
      <c r="ED241" s="380"/>
      <c r="EE241" s="380" t="str">
        <v/>
      </c>
      <c r="EF241" s="380" t="str">
        <v/>
      </c>
      <c r="EG241" s="380" t="str">
        <v/>
      </c>
      <c r="EH241" s="381" t="str">
        <v/>
      </c>
      <c r="EI241" s="380" t="str">
        <v/>
      </c>
      <c r="EJ241" s="380" t="str">
        <v/>
      </c>
      <c r="EK241" s="380" t="str">
        <v/>
      </c>
      <c r="EL241" s="381" t="str">
        <v/>
      </c>
      <c r="EM241" s="382" t="str">
        <v/>
      </c>
      <c r="EN241" s="382" t="str">
        <v/>
      </c>
      <c r="EO241" s="382" t="str">
        <v/>
      </c>
    </row>
    <row r="242" spans="1:145" ht="15.6">
      <c r="A242" s="372" t="str">
        <v/>
      </c>
      <c r="B242" s="373" t="str">
        <v/>
      </c>
      <c r="C242" s="372"/>
      <c r="D242" s="374" t="str">
        <v/>
      </c>
      <c r="E242" s="374" t="str">
        <v/>
      </c>
      <c r="F242" s="374" t="str">
        <v/>
      </c>
      <c r="G242" s="375" t="str">
        <v/>
      </c>
      <c r="H242" s="375" t="str">
        <v/>
      </c>
      <c r="I242" s="375" t="str">
        <v/>
      </c>
      <c r="J242" s="375" t="str">
        <v/>
      </c>
      <c r="K242" s="375" t="str">
        <v/>
      </c>
      <c r="L242" s="375" t="str">
        <v/>
      </c>
      <c r="M242" s="372" t="str">
        <v/>
      </c>
      <c r="N242" s="372" t="str">
        <v/>
      </c>
      <c r="O242" s="372" t="str">
        <v/>
      </c>
      <c r="P242" s="372" t="str">
        <v/>
      </c>
      <c r="Q242" s="372" t="str">
        <v/>
      </c>
      <c r="R242" s="372" t="str">
        <v/>
      </c>
      <c r="S242" s="372" t="str">
        <v/>
      </c>
      <c r="T242" s="372" t="str">
        <v/>
      </c>
      <c r="U242" s="372" t="str">
        <v/>
      </c>
      <c r="V242" s="372" t="str">
        <v/>
      </c>
      <c r="W242" s="372" t="str">
        <v/>
      </c>
      <c r="X242" s="372" t="str">
        <v/>
      </c>
      <c r="Y242" s="372" t="str">
        <v/>
      </c>
      <c r="Z242" s="372" t="str">
        <v/>
      </c>
      <c r="AA242" s="372" t="str">
        <v/>
      </c>
      <c r="AB242" s="372"/>
      <c r="AC242" s="372"/>
      <c r="AD242" s="372" t="str">
        <v/>
      </c>
      <c r="AE242" s="372"/>
      <c r="AF242" s="372"/>
      <c r="AG242" s="376" t="str">
        <v/>
      </c>
      <c r="AH242" s="372"/>
      <c r="AI242" s="372"/>
      <c r="AJ242" s="372" t="str">
        <v/>
      </c>
      <c r="AK242" s="372"/>
      <c r="AL242" s="372"/>
      <c r="AM242" s="377" t="str">
        <v/>
      </c>
      <c r="AN242" s="378" t="str">
        <v/>
      </c>
      <c r="AO242" s="379" t="str">
        <v/>
      </c>
      <c r="AP242" s="379" t="str">
        <v/>
      </c>
      <c r="AQ242" s="376" t="str">
        <v/>
      </c>
      <c r="AR242" s="376" t="str">
        <v/>
      </c>
      <c r="AS242" s="372" t="str">
        <v/>
      </c>
      <c r="AT242" s="379" t="str">
        <v/>
      </c>
      <c r="AU242" s="380" t="str">
        <v/>
      </c>
      <c r="AV242" s="380" t="str">
        <v/>
      </c>
      <c r="AW242" s="380" t="str">
        <v/>
      </c>
      <c r="AX242" s="380" t="str">
        <v/>
      </c>
      <c r="AY242" s="380" t="str">
        <v/>
      </c>
      <c r="AZ242" s="380"/>
      <c r="BA242" s="380"/>
      <c r="BB242" s="380" t="str">
        <v/>
      </c>
      <c r="BC242" s="380"/>
      <c r="BD242" s="380"/>
      <c r="BE242" s="380" t="str">
        <v/>
      </c>
      <c r="BF242" s="380"/>
      <c r="BG242" s="380"/>
      <c r="BH242" s="380" t="str">
        <v/>
      </c>
      <c r="BI242" s="380"/>
      <c r="BJ242" s="380"/>
      <c r="BK242" s="380" t="str">
        <v/>
      </c>
      <c r="BL242" s="380" t="str">
        <v/>
      </c>
      <c r="BM242" s="380" t="str">
        <v/>
      </c>
      <c r="BN242" s="381" t="str">
        <v/>
      </c>
      <c r="BO242" s="380" t="str">
        <v/>
      </c>
      <c r="BP242" s="380" t="str">
        <v/>
      </c>
      <c r="BQ242" s="380" t="str">
        <v/>
      </c>
      <c r="BR242" s="381" t="str">
        <v/>
      </c>
      <c r="BS242" s="380" t="str">
        <v/>
      </c>
      <c r="BT242" s="380" t="str">
        <v/>
      </c>
      <c r="BU242" s="380" t="str">
        <v/>
      </c>
      <c r="BV242" s="380" t="str">
        <v/>
      </c>
      <c r="BW242" s="380" t="str">
        <v/>
      </c>
      <c r="BX242" s="380"/>
      <c r="BY242" s="380"/>
      <c r="BZ242" s="380" t="str">
        <v/>
      </c>
      <c r="CA242" s="380"/>
      <c r="CB242" s="380"/>
      <c r="CC242" s="380" t="str">
        <v/>
      </c>
      <c r="CD242" s="380"/>
      <c r="CE242" s="380"/>
      <c r="CF242" s="380" t="str">
        <v/>
      </c>
      <c r="CG242" s="380"/>
      <c r="CH242" s="380"/>
      <c r="CI242" s="380" t="str">
        <v/>
      </c>
      <c r="CJ242" s="380" t="str">
        <v/>
      </c>
      <c r="CK242" s="380" t="str">
        <v/>
      </c>
      <c r="CL242" s="381" t="str">
        <v/>
      </c>
      <c r="CM242" s="380" t="str">
        <v/>
      </c>
      <c r="CN242" s="380" t="str">
        <v/>
      </c>
      <c r="CO242" s="380" t="str">
        <v/>
      </c>
      <c r="CP242" s="381" t="str">
        <v/>
      </c>
      <c r="CQ242" s="380" t="str">
        <v/>
      </c>
      <c r="CR242" s="380" t="str">
        <v/>
      </c>
      <c r="CS242" s="380" t="str">
        <v/>
      </c>
      <c r="CT242" s="380" t="str">
        <v/>
      </c>
      <c r="CU242" s="380" t="str">
        <v/>
      </c>
      <c r="CV242" s="380"/>
      <c r="CW242" s="380"/>
      <c r="CX242" s="380" t="str">
        <v/>
      </c>
      <c r="CY242" s="380"/>
      <c r="CZ242" s="380"/>
      <c r="DA242" s="380" t="str">
        <v/>
      </c>
      <c r="DB242" s="380"/>
      <c r="DC242" s="380"/>
      <c r="DD242" s="380" t="str">
        <v/>
      </c>
      <c r="DE242" s="380"/>
      <c r="DF242" s="380"/>
      <c r="DG242" s="380" t="str">
        <v/>
      </c>
      <c r="DH242" s="380" t="str">
        <v/>
      </c>
      <c r="DI242" s="380" t="str">
        <v/>
      </c>
      <c r="DJ242" s="381" t="str">
        <v/>
      </c>
      <c r="DK242" s="380" t="str">
        <v/>
      </c>
      <c r="DL242" s="380" t="str">
        <v/>
      </c>
      <c r="DM242" s="380" t="str">
        <v/>
      </c>
      <c r="DN242" s="381" t="str">
        <v/>
      </c>
      <c r="DO242" s="380" t="str">
        <v/>
      </c>
      <c r="DP242" s="380" t="str">
        <v/>
      </c>
      <c r="DQ242" s="380" t="str">
        <v/>
      </c>
      <c r="DR242" s="380" t="str">
        <v/>
      </c>
      <c r="DS242" s="380" t="str">
        <v/>
      </c>
      <c r="DT242" s="380"/>
      <c r="DU242" s="380"/>
      <c r="DV242" s="380" t="str">
        <v/>
      </c>
      <c r="DW242" s="380"/>
      <c r="DX242" s="380"/>
      <c r="DY242" s="380" t="str">
        <v/>
      </c>
      <c r="DZ242" s="380"/>
      <c r="EA242" s="380"/>
      <c r="EB242" s="380" t="str">
        <v/>
      </c>
      <c r="EC242" s="380"/>
      <c r="ED242" s="380"/>
      <c r="EE242" s="380" t="str">
        <v/>
      </c>
      <c r="EF242" s="380" t="str">
        <v/>
      </c>
      <c r="EG242" s="380" t="str">
        <v/>
      </c>
      <c r="EH242" s="381" t="str">
        <v/>
      </c>
      <c r="EI242" s="380" t="str">
        <v/>
      </c>
      <c r="EJ242" s="380" t="str">
        <v/>
      </c>
      <c r="EK242" s="380" t="str">
        <v/>
      </c>
      <c r="EL242" s="381" t="str">
        <v/>
      </c>
      <c r="EM242" s="382" t="str">
        <v/>
      </c>
      <c r="EN242" s="382" t="str">
        <v/>
      </c>
      <c r="EO242" s="382" t="str">
        <v/>
      </c>
    </row>
    <row r="243" spans="1:145" ht="15.6">
      <c r="A243" s="372" t="str">
        <v/>
      </c>
      <c r="B243" s="373" t="str">
        <v/>
      </c>
      <c r="C243" s="372"/>
      <c r="D243" s="374" t="str">
        <v/>
      </c>
      <c r="E243" s="374" t="str">
        <v/>
      </c>
      <c r="F243" s="374" t="str">
        <v/>
      </c>
      <c r="G243" s="375" t="str">
        <v/>
      </c>
      <c r="H243" s="375" t="str">
        <v/>
      </c>
      <c r="I243" s="375" t="str">
        <v/>
      </c>
      <c r="J243" s="375" t="str">
        <v/>
      </c>
      <c r="K243" s="375" t="str">
        <v/>
      </c>
      <c r="L243" s="375" t="str">
        <v/>
      </c>
      <c r="M243" s="372" t="str">
        <v/>
      </c>
      <c r="N243" s="372" t="str">
        <v/>
      </c>
      <c r="O243" s="372" t="str">
        <v/>
      </c>
      <c r="P243" s="372" t="str">
        <v/>
      </c>
      <c r="Q243" s="372" t="str">
        <v/>
      </c>
      <c r="R243" s="372" t="str">
        <v/>
      </c>
      <c r="S243" s="372" t="str">
        <v/>
      </c>
      <c r="T243" s="372" t="str">
        <v/>
      </c>
      <c r="U243" s="372" t="str">
        <v/>
      </c>
      <c r="V243" s="372" t="str">
        <v/>
      </c>
      <c r="W243" s="372" t="str">
        <v/>
      </c>
      <c r="X243" s="372" t="str">
        <v/>
      </c>
      <c r="Y243" s="372" t="str">
        <v/>
      </c>
      <c r="Z243" s="372" t="str">
        <v/>
      </c>
      <c r="AA243" s="372" t="str">
        <v/>
      </c>
      <c r="AB243" s="372"/>
      <c r="AC243" s="372"/>
      <c r="AD243" s="372" t="str">
        <v/>
      </c>
      <c r="AE243" s="372"/>
      <c r="AF243" s="372"/>
      <c r="AG243" s="376" t="str">
        <v/>
      </c>
      <c r="AH243" s="372"/>
      <c r="AI243" s="372"/>
      <c r="AJ243" s="372" t="str">
        <v/>
      </c>
      <c r="AK243" s="372"/>
      <c r="AL243" s="372"/>
      <c r="AM243" s="377" t="str">
        <v/>
      </c>
      <c r="AN243" s="378" t="str">
        <v/>
      </c>
      <c r="AO243" s="379" t="str">
        <v/>
      </c>
      <c r="AP243" s="379" t="str">
        <v/>
      </c>
      <c r="AQ243" s="376" t="str">
        <v/>
      </c>
      <c r="AR243" s="376" t="str">
        <v/>
      </c>
      <c r="AS243" s="372" t="str">
        <v/>
      </c>
      <c r="AT243" s="379" t="str">
        <v/>
      </c>
      <c r="AU243" s="380" t="str">
        <v/>
      </c>
      <c r="AV243" s="380" t="str">
        <v/>
      </c>
      <c r="AW243" s="380" t="str">
        <v/>
      </c>
      <c r="AX243" s="380" t="str">
        <v/>
      </c>
      <c r="AY243" s="380" t="str">
        <v/>
      </c>
      <c r="AZ243" s="380"/>
      <c r="BA243" s="380"/>
      <c r="BB243" s="380" t="str">
        <v/>
      </c>
      <c r="BC243" s="380"/>
      <c r="BD243" s="380"/>
      <c r="BE243" s="380" t="str">
        <v/>
      </c>
      <c r="BF243" s="380"/>
      <c r="BG243" s="380"/>
      <c r="BH243" s="380" t="str">
        <v/>
      </c>
      <c r="BI243" s="380"/>
      <c r="BJ243" s="380"/>
      <c r="BK243" s="380" t="str">
        <v/>
      </c>
      <c r="BL243" s="380" t="str">
        <v/>
      </c>
      <c r="BM243" s="380" t="str">
        <v/>
      </c>
      <c r="BN243" s="381" t="str">
        <v/>
      </c>
      <c r="BO243" s="380" t="str">
        <v/>
      </c>
      <c r="BP243" s="380" t="str">
        <v/>
      </c>
      <c r="BQ243" s="380" t="str">
        <v/>
      </c>
      <c r="BR243" s="381" t="str">
        <v/>
      </c>
      <c r="BS243" s="380" t="str">
        <v/>
      </c>
      <c r="BT243" s="380" t="str">
        <v/>
      </c>
      <c r="BU243" s="380" t="str">
        <v/>
      </c>
      <c r="BV243" s="380" t="str">
        <v/>
      </c>
      <c r="BW243" s="380" t="str">
        <v/>
      </c>
      <c r="BX243" s="380"/>
      <c r="BY243" s="380"/>
      <c r="BZ243" s="380" t="str">
        <v/>
      </c>
      <c r="CA243" s="380"/>
      <c r="CB243" s="380"/>
      <c r="CC243" s="380" t="str">
        <v/>
      </c>
      <c r="CD243" s="380"/>
      <c r="CE243" s="380"/>
      <c r="CF243" s="380" t="str">
        <v/>
      </c>
      <c r="CG243" s="380"/>
      <c r="CH243" s="380"/>
      <c r="CI243" s="380" t="str">
        <v/>
      </c>
      <c r="CJ243" s="380" t="str">
        <v/>
      </c>
      <c r="CK243" s="380" t="str">
        <v/>
      </c>
      <c r="CL243" s="381" t="str">
        <v/>
      </c>
      <c r="CM243" s="380" t="str">
        <v/>
      </c>
      <c r="CN243" s="380" t="str">
        <v/>
      </c>
      <c r="CO243" s="380" t="str">
        <v/>
      </c>
      <c r="CP243" s="381" t="str">
        <v/>
      </c>
      <c r="CQ243" s="380" t="str">
        <v/>
      </c>
      <c r="CR243" s="380" t="str">
        <v/>
      </c>
      <c r="CS243" s="380" t="str">
        <v/>
      </c>
      <c r="CT243" s="380" t="str">
        <v/>
      </c>
      <c r="CU243" s="380" t="str">
        <v/>
      </c>
      <c r="CV243" s="380"/>
      <c r="CW243" s="380"/>
      <c r="CX243" s="380" t="str">
        <v/>
      </c>
      <c r="CY243" s="380"/>
      <c r="CZ243" s="380"/>
      <c r="DA243" s="380" t="str">
        <v/>
      </c>
      <c r="DB243" s="380"/>
      <c r="DC243" s="380"/>
      <c r="DD243" s="380" t="str">
        <v/>
      </c>
      <c r="DE243" s="380"/>
      <c r="DF243" s="380"/>
      <c r="DG243" s="380" t="str">
        <v/>
      </c>
      <c r="DH243" s="380" t="str">
        <v/>
      </c>
      <c r="DI243" s="380" t="str">
        <v/>
      </c>
      <c r="DJ243" s="381" t="str">
        <v/>
      </c>
      <c r="DK243" s="380" t="str">
        <v/>
      </c>
      <c r="DL243" s="380" t="str">
        <v/>
      </c>
      <c r="DM243" s="380" t="str">
        <v/>
      </c>
      <c r="DN243" s="381" t="str">
        <v/>
      </c>
      <c r="DO243" s="380" t="str">
        <v/>
      </c>
      <c r="DP243" s="380" t="str">
        <v/>
      </c>
      <c r="DQ243" s="380" t="str">
        <v/>
      </c>
      <c r="DR243" s="380" t="str">
        <v/>
      </c>
      <c r="DS243" s="380" t="str">
        <v/>
      </c>
      <c r="DT243" s="380"/>
      <c r="DU243" s="380"/>
      <c r="DV243" s="380" t="str">
        <v/>
      </c>
      <c r="DW243" s="380"/>
      <c r="DX243" s="380"/>
      <c r="DY243" s="380" t="str">
        <v/>
      </c>
      <c r="DZ243" s="380"/>
      <c r="EA243" s="380"/>
      <c r="EB243" s="380" t="str">
        <v/>
      </c>
      <c r="EC243" s="380"/>
      <c r="ED243" s="380"/>
      <c r="EE243" s="380" t="str">
        <v/>
      </c>
      <c r="EF243" s="380" t="str">
        <v/>
      </c>
      <c r="EG243" s="380" t="str">
        <v/>
      </c>
      <c r="EH243" s="381" t="str">
        <v/>
      </c>
      <c r="EI243" s="380" t="str">
        <v/>
      </c>
      <c r="EJ243" s="380" t="str">
        <v/>
      </c>
      <c r="EK243" s="380" t="str">
        <v/>
      </c>
      <c r="EL243" s="381" t="str">
        <v/>
      </c>
      <c r="EM243" s="382" t="str">
        <v/>
      </c>
      <c r="EN243" s="382" t="str">
        <v/>
      </c>
      <c r="EO243" s="382" t="str">
        <v/>
      </c>
    </row>
    <row r="244" spans="1:145" ht="15.6">
      <c r="A244" s="372" t="str">
        <v/>
      </c>
      <c r="B244" s="373" t="str">
        <v/>
      </c>
      <c r="C244" s="372"/>
      <c r="D244" s="374" t="str">
        <v/>
      </c>
      <c r="E244" s="374" t="str">
        <v/>
      </c>
      <c r="F244" s="374" t="str">
        <v/>
      </c>
      <c r="G244" s="375" t="str">
        <v/>
      </c>
      <c r="H244" s="375" t="str">
        <v/>
      </c>
      <c r="I244" s="375" t="str">
        <v/>
      </c>
      <c r="J244" s="375" t="str">
        <v/>
      </c>
      <c r="K244" s="375" t="str">
        <v/>
      </c>
      <c r="L244" s="375" t="str">
        <v/>
      </c>
      <c r="M244" s="372" t="str">
        <v/>
      </c>
      <c r="N244" s="372" t="str">
        <v/>
      </c>
      <c r="O244" s="372" t="str">
        <v/>
      </c>
      <c r="P244" s="372" t="str">
        <v/>
      </c>
      <c r="Q244" s="372" t="str">
        <v/>
      </c>
      <c r="R244" s="372" t="str">
        <v/>
      </c>
      <c r="S244" s="372" t="str">
        <v/>
      </c>
      <c r="T244" s="372" t="str">
        <v/>
      </c>
      <c r="U244" s="372" t="str">
        <v/>
      </c>
      <c r="V244" s="372" t="str">
        <v/>
      </c>
      <c r="W244" s="372" t="str">
        <v/>
      </c>
      <c r="X244" s="372" t="str">
        <v/>
      </c>
      <c r="Y244" s="372" t="str">
        <v/>
      </c>
      <c r="Z244" s="372" t="str">
        <v/>
      </c>
      <c r="AA244" s="372" t="str">
        <v/>
      </c>
      <c r="AB244" s="372"/>
      <c r="AC244" s="372"/>
      <c r="AD244" s="372" t="str">
        <v/>
      </c>
      <c r="AE244" s="372"/>
      <c r="AF244" s="372"/>
      <c r="AG244" s="376" t="str">
        <v/>
      </c>
      <c r="AH244" s="372"/>
      <c r="AI244" s="372"/>
      <c r="AJ244" s="372" t="str">
        <v/>
      </c>
      <c r="AK244" s="372"/>
      <c r="AL244" s="372"/>
      <c r="AM244" s="377" t="str">
        <v/>
      </c>
      <c r="AN244" s="378" t="str">
        <v/>
      </c>
      <c r="AO244" s="379" t="str">
        <v/>
      </c>
      <c r="AP244" s="379" t="str">
        <v/>
      </c>
      <c r="AQ244" s="376" t="str">
        <v/>
      </c>
      <c r="AR244" s="376" t="str">
        <v/>
      </c>
      <c r="AS244" s="372" t="str">
        <v/>
      </c>
      <c r="AT244" s="379" t="str">
        <v/>
      </c>
      <c r="AU244" s="380" t="str">
        <v/>
      </c>
      <c r="AV244" s="380" t="str">
        <v/>
      </c>
      <c r="AW244" s="380" t="str">
        <v/>
      </c>
      <c r="AX244" s="380" t="str">
        <v/>
      </c>
      <c r="AY244" s="380" t="str">
        <v/>
      </c>
      <c r="AZ244" s="380"/>
      <c r="BA244" s="380"/>
      <c r="BB244" s="380" t="str">
        <v/>
      </c>
      <c r="BC244" s="380"/>
      <c r="BD244" s="380"/>
      <c r="BE244" s="380" t="str">
        <v/>
      </c>
      <c r="BF244" s="380"/>
      <c r="BG244" s="380"/>
      <c r="BH244" s="380" t="str">
        <v/>
      </c>
      <c r="BI244" s="380"/>
      <c r="BJ244" s="380"/>
      <c r="BK244" s="380" t="str">
        <v/>
      </c>
      <c r="BL244" s="380" t="str">
        <v/>
      </c>
      <c r="BM244" s="380" t="str">
        <v/>
      </c>
      <c r="BN244" s="381" t="str">
        <v/>
      </c>
      <c r="BO244" s="380" t="str">
        <v/>
      </c>
      <c r="BP244" s="380" t="str">
        <v/>
      </c>
      <c r="BQ244" s="380" t="str">
        <v/>
      </c>
      <c r="BR244" s="381" t="str">
        <v/>
      </c>
      <c r="BS244" s="380" t="str">
        <v/>
      </c>
      <c r="BT244" s="380" t="str">
        <v/>
      </c>
      <c r="BU244" s="380" t="str">
        <v/>
      </c>
      <c r="BV244" s="380" t="str">
        <v/>
      </c>
      <c r="BW244" s="380" t="str">
        <v/>
      </c>
      <c r="BX244" s="380"/>
      <c r="BY244" s="380"/>
      <c r="BZ244" s="380" t="str">
        <v/>
      </c>
      <c r="CA244" s="380"/>
      <c r="CB244" s="380"/>
      <c r="CC244" s="380" t="str">
        <v/>
      </c>
      <c r="CD244" s="380"/>
      <c r="CE244" s="380"/>
      <c r="CF244" s="380" t="str">
        <v/>
      </c>
      <c r="CG244" s="380"/>
      <c r="CH244" s="380"/>
      <c r="CI244" s="380" t="str">
        <v/>
      </c>
      <c r="CJ244" s="380" t="str">
        <v/>
      </c>
      <c r="CK244" s="380" t="str">
        <v/>
      </c>
      <c r="CL244" s="381" t="str">
        <v/>
      </c>
      <c r="CM244" s="380" t="str">
        <v/>
      </c>
      <c r="CN244" s="380" t="str">
        <v/>
      </c>
      <c r="CO244" s="380" t="str">
        <v/>
      </c>
      <c r="CP244" s="381" t="str">
        <v/>
      </c>
      <c r="CQ244" s="380" t="str">
        <v/>
      </c>
      <c r="CR244" s="380" t="str">
        <v/>
      </c>
      <c r="CS244" s="380" t="str">
        <v/>
      </c>
      <c r="CT244" s="380" t="str">
        <v/>
      </c>
      <c r="CU244" s="380" t="str">
        <v/>
      </c>
      <c r="CV244" s="380"/>
      <c r="CW244" s="380"/>
      <c r="CX244" s="380" t="str">
        <v/>
      </c>
      <c r="CY244" s="380"/>
      <c r="CZ244" s="380"/>
      <c r="DA244" s="380" t="str">
        <v/>
      </c>
      <c r="DB244" s="380"/>
      <c r="DC244" s="380"/>
      <c r="DD244" s="380" t="str">
        <v/>
      </c>
      <c r="DE244" s="380"/>
      <c r="DF244" s="380"/>
      <c r="DG244" s="380" t="str">
        <v/>
      </c>
      <c r="DH244" s="380" t="str">
        <v/>
      </c>
      <c r="DI244" s="380" t="str">
        <v/>
      </c>
      <c r="DJ244" s="381" t="str">
        <v/>
      </c>
      <c r="DK244" s="380" t="str">
        <v/>
      </c>
      <c r="DL244" s="380" t="str">
        <v/>
      </c>
      <c r="DM244" s="380" t="str">
        <v/>
      </c>
      <c r="DN244" s="381" t="str">
        <v/>
      </c>
      <c r="DO244" s="380" t="str">
        <v/>
      </c>
      <c r="DP244" s="380" t="str">
        <v/>
      </c>
      <c r="DQ244" s="380" t="str">
        <v/>
      </c>
      <c r="DR244" s="380" t="str">
        <v/>
      </c>
      <c r="DS244" s="380" t="str">
        <v/>
      </c>
      <c r="DT244" s="380"/>
      <c r="DU244" s="380"/>
      <c r="DV244" s="380" t="str">
        <v/>
      </c>
      <c r="DW244" s="380"/>
      <c r="DX244" s="380"/>
      <c r="DY244" s="380" t="str">
        <v/>
      </c>
      <c r="DZ244" s="380"/>
      <c r="EA244" s="380"/>
      <c r="EB244" s="380" t="str">
        <v/>
      </c>
      <c r="EC244" s="380"/>
      <c r="ED244" s="380"/>
      <c r="EE244" s="380" t="str">
        <v/>
      </c>
      <c r="EF244" s="380" t="str">
        <v/>
      </c>
      <c r="EG244" s="380" t="str">
        <v/>
      </c>
      <c r="EH244" s="381" t="str">
        <v/>
      </c>
      <c r="EI244" s="380" t="str">
        <v/>
      </c>
      <c r="EJ244" s="380" t="str">
        <v/>
      </c>
      <c r="EK244" s="380" t="str">
        <v/>
      </c>
      <c r="EL244" s="381" t="str">
        <v/>
      </c>
      <c r="EM244" s="382" t="str">
        <v/>
      </c>
      <c r="EN244" s="382" t="str">
        <v/>
      </c>
      <c r="EO244" s="382" t="str">
        <v/>
      </c>
    </row>
    <row r="245" spans="1:145" ht="15.6">
      <c r="A245" s="372" t="str">
        <v/>
      </c>
      <c r="B245" s="373" t="str">
        <v/>
      </c>
      <c r="C245" s="372"/>
      <c r="D245" s="374" t="str">
        <v/>
      </c>
      <c r="E245" s="374" t="str">
        <v/>
      </c>
      <c r="F245" s="374" t="str">
        <v/>
      </c>
      <c r="G245" s="375" t="str">
        <v/>
      </c>
      <c r="H245" s="375" t="str">
        <v/>
      </c>
      <c r="I245" s="375" t="str">
        <v/>
      </c>
      <c r="J245" s="375" t="str">
        <v/>
      </c>
      <c r="K245" s="375" t="str">
        <v/>
      </c>
      <c r="L245" s="375" t="str">
        <v/>
      </c>
      <c r="M245" s="372" t="str">
        <v/>
      </c>
      <c r="N245" s="372" t="str">
        <v/>
      </c>
      <c r="O245" s="372" t="str">
        <v/>
      </c>
      <c r="P245" s="372" t="str">
        <v/>
      </c>
      <c r="Q245" s="372" t="str">
        <v/>
      </c>
      <c r="R245" s="372" t="str">
        <v/>
      </c>
      <c r="S245" s="372" t="str">
        <v/>
      </c>
      <c r="T245" s="372" t="str">
        <v/>
      </c>
      <c r="U245" s="372" t="str">
        <v/>
      </c>
      <c r="V245" s="372" t="str">
        <v/>
      </c>
      <c r="W245" s="372" t="str">
        <v/>
      </c>
      <c r="X245" s="372" t="str">
        <v/>
      </c>
      <c r="Y245" s="372" t="str">
        <v/>
      </c>
      <c r="Z245" s="372" t="str">
        <v/>
      </c>
      <c r="AA245" s="372" t="str">
        <v/>
      </c>
      <c r="AB245" s="372"/>
      <c r="AC245" s="372"/>
      <c r="AD245" s="372" t="str">
        <v/>
      </c>
      <c r="AE245" s="372"/>
      <c r="AF245" s="372"/>
      <c r="AG245" s="376" t="str">
        <v/>
      </c>
      <c r="AH245" s="372"/>
      <c r="AI245" s="372"/>
      <c r="AJ245" s="372" t="str">
        <v/>
      </c>
      <c r="AK245" s="372"/>
      <c r="AL245" s="372"/>
      <c r="AM245" s="377" t="str">
        <v/>
      </c>
      <c r="AN245" s="378" t="str">
        <v/>
      </c>
      <c r="AO245" s="379" t="str">
        <v/>
      </c>
      <c r="AP245" s="379" t="str">
        <v/>
      </c>
      <c r="AQ245" s="376" t="str">
        <v/>
      </c>
      <c r="AR245" s="376" t="str">
        <v/>
      </c>
      <c r="AS245" s="372" t="str">
        <v/>
      </c>
      <c r="AT245" s="379" t="str">
        <v/>
      </c>
      <c r="AU245" s="380" t="str">
        <v/>
      </c>
      <c r="AV245" s="380" t="str">
        <v/>
      </c>
      <c r="AW245" s="380" t="str">
        <v/>
      </c>
      <c r="AX245" s="380" t="str">
        <v/>
      </c>
      <c r="AY245" s="380" t="str">
        <v/>
      </c>
      <c r="AZ245" s="380"/>
      <c r="BA245" s="380"/>
      <c r="BB245" s="380" t="str">
        <v/>
      </c>
      <c r="BC245" s="380"/>
      <c r="BD245" s="380"/>
      <c r="BE245" s="380" t="str">
        <v/>
      </c>
      <c r="BF245" s="380"/>
      <c r="BG245" s="380"/>
      <c r="BH245" s="380" t="str">
        <v/>
      </c>
      <c r="BI245" s="380"/>
      <c r="BJ245" s="380"/>
      <c r="BK245" s="380" t="str">
        <v/>
      </c>
      <c r="BL245" s="380" t="str">
        <v/>
      </c>
      <c r="BM245" s="380" t="str">
        <v/>
      </c>
      <c r="BN245" s="381" t="str">
        <v/>
      </c>
      <c r="BO245" s="380" t="str">
        <v/>
      </c>
      <c r="BP245" s="380" t="str">
        <v/>
      </c>
      <c r="BQ245" s="380" t="str">
        <v/>
      </c>
      <c r="BR245" s="381" t="str">
        <v/>
      </c>
      <c r="BS245" s="380" t="str">
        <v/>
      </c>
      <c r="BT245" s="380" t="str">
        <v/>
      </c>
      <c r="BU245" s="380" t="str">
        <v/>
      </c>
      <c r="BV245" s="380" t="str">
        <v/>
      </c>
      <c r="BW245" s="380" t="str">
        <v/>
      </c>
      <c r="BX245" s="380"/>
      <c r="BY245" s="380"/>
      <c r="BZ245" s="380" t="str">
        <v/>
      </c>
      <c r="CA245" s="380"/>
      <c r="CB245" s="380"/>
      <c r="CC245" s="380" t="str">
        <v/>
      </c>
      <c r="CD245" s="380"/>
      <c r="CE245" s="380"/>
      <c r="CF245" s="380" t="str">
        <v/>
      </c>
      <c r="CG245" s="380"/>
      <c r="CH245" s="380"/>
      <c r="CI245" s="380" t="str">
        <v/>
      </c>
      <c r="CJ245" s="380" t="str">
        <v/>
      </c>
      <c r="CK245" s="380" t="str">
        <v/>
      </c>
      <c r="CL245" s="381" t="str">
        <v/>
      </c>
      <c r="CM245" s="380" t="str">
        <v/>
      </c>
      <c r="CN245" s="380" t="str">
        <v/>
      </c>
      <c r="CO245" s="380" t="str">
        <v/>
      </c>
      <c r="CP245" s="381" t="str">
        <v/>
      </c>
      <c r="CQ245" s="380" t="str">
        <v/>
      </c>
      <c r="CR245" s="380" t="str">
        <v/>
      </c>
      <c r="CS245" s="380" t="str">
        <v/>
      </c>
      <c r="CT245" s="380" t="str">
        <v/>
      </c>
      <c r="CU245" s="380" t="str">
        <v/>
      </c>
      <c r="CV245" s="380"/>
      <c r="CW245" s="380"/>
      <c r="CX245" s="380" t="str">
        <v/>
      </c>
      <c r="CY245" s="380"/>
      <c r="CZ245" s="380"/>
      <c r="DA245" s="380" t="str">
        <v/>
      </c>
      <c r="DB245" s="380"/>
      <c r="DC245" s="380"/>
      <c r="DD245" s="380" t="str">
        <v/>
      </c>
      <c r="DE245" s="380"/>
      <c r="DF245" s="380"/>
      <c r="DG245" s="380" t="str">
        <v/>
      </c>
      <c r="DH245" s="380" t="str">
        <v/>
      </c>
      <c r="DI245" s="380" t="str">
        <v/>
      </c>
      <c r="DJ245" s="381" t="str">
        <v/>
      </c>
      <c r="DK245" s="380" t="str">
        <v/>
      </c>
      <c r="DL245" s="380" t="str">
        <v/>
      </c>
      <c r="DM245" s="380" t="str">
        <v/>
      </c>
      <c r="DN245" s="381" t="str">
        <v/>
      </c>
      <c r="DO245" s="380" t="str">
        <v/>
      </c>
      <c r="DP245" s="380" t="str">
        <v/>
      </c>
      <c r="DQ245" s="380" t="str">
        <v/>
      </c>
      <c r="DR245" s="380" t="str">
        <v/>
      </c>
      <c r="DS245" s="380" t="str">
        <v/>
      </c>
      <c r="DT245" s="380"/>
      <c r="DU245" s="380"/>
      <c r="DV245" s="380" t="str">
        <v/>
      </c>
      <c r="DW245" s="380"/>
      <c r="DX245" s="380"/>
      <c r="DY245" s="380" t="str">
        <v/>
      </c>
      <c r="DZ245" s="380"/>
      <c r="EA245" s="380"/>
      <c r="EB245" s="380" t="str">
        <v/>
      </c>
      <c r="EC245" s="380"/>
      <c r="ED245" s="380"/>
      <c r="EE245" s="380" t="str">
        <v/>
      </c>
      <c r="EF245" s="380" t="str">
        <v/>
      </c>
      <c r="EG245" s="380" t="str">
        <v/>
      </c>
      <c r="EH245" s="381" t="str">
        <v/>
      </c>
      <c r="EI245" s="380" t="str">
        <v/>
      </c>
      <c r="EJ245" s="380" t="str">
        <v/>
      </c>
      <c r="EK245" s="380" t="str">
        <v/>
      </c>
      <c r="EL245" s="381" t="str">
        <v/>
      </c>
      <c r="EM245" s="382" t="str">
        <v/>
      </c>
      <c r="EN245" s="382" t="str">
        <v/>
      </c>
      <c r="EO245" s="382" t="str">
        <v/>
      </c>
    </row>
    <row r="246" spans="1:145" ht="15.6">
      <c r="A246" s="372" t="str">
        <v/>
      </c>
      <c r="B246" s="373" t="str">
        <v/>
      </c>
      <c r="C246" s="372"/>
      <c r="D246" s="374" t="str">
        <v/>
      </c>
      <c r="E246" s="374" t="str">
        <v/>
      </c>
      <c r="F246" s="374" t="str">
        <v/>
      </c>
      <c r="G246" s="375" t="str">
        <v/>
      </c>
      <c r="H246" s="375" t="str">
        <v/>
      </c>
      <c r="I246" s="375" t="str">
        <v/>
      </c>
      <c r="J246" s="375" t="str">
        <v/>
      </c>
      <c r="K246" s="375" t="str">
        <v/>
      </c>
      <c r="L246" s="375" t="str">
        <v/>
      </c>
      <c r="M246" s="372" t="str">
        <v/>
      </c>
      <c r="N246" s="372" t="str">
        <v/>
      </c>
      <c r="O246" s="372" t="str">
        <v/>
      </c>
      <c r="P246" s="372" t="str">
        <v/>
      </c>
      <c r="Q246" s="372" t="str">
        <v/>
      </c>
      <c r="R246" s="372" t="str">
        <v/>
      </c>
      <c r="S246" s="372" t="str">
        <v/>
      </c>
      <c r="T246" s="372" t="str">
        <v/>
      </c>
      <c r="U246" s="372" t="str">
        <v/>
      </c>
      <c r="V246" s="372" t="str">
        <v/>
      </c>
      <c r="W246" s="372" t="str">
        <v/>
      </c>
      <c r="X246" s="372" t="str">
        <v/>
      </c>
      <c r="Y246" s="372" t="str">
        <v/>
      </c>
      <c r="Z246" s="372" t="str">
        <v/>
      </c>
      <c r="AA246" s="372" t="str">
        <v/>
      </c>
      <c r="AB246" s="372"/>
      <c r="AC246" s="372"/>
      <c r="AD246" s="372" t="str">
        <v/>
      </c>
      <c r="AE246" s="372"/>
      <c r="AF246" s="372"/>
      <c r="AG246" s="376" t="str">
        <v/>
      </c>
      <c r="AH246" s="372"/>
      <c r="AI246" s="372"/>
      <c r="AJ246" s="372" t="str">
        <v/>
      </c>
      <c r="AK246" s="372"/>
      <c r="AL246" s="372"/>
      <c r="AM246" s="377" t="str">
        <v/>
      </c>
      <c r="AN246" s="378" t="str">
        <v/>
      </c>
      <c r="AO246" s="379" t="str">
        <v/>
      </c>
      <c r="AP246" s="379" t="str">
        <v/>
      </c>
      <c r="AQ246" s="376" t="str">
        <v/>
      </c>
      <c r="AR246" s="376" t="str">
        <v/>
      </c>
      <c r="AS246" s="372" t="str">
        <v/>
      </c>
      <c r="AT246" s="379" t="str">
        <v/>
      </c>
      <c r="AU246" s="380" t="str">
        <v/>
      </c>
      <c r="AV246" s="380" t="str">
        <v/>
      </c>
      <c r="AW246" s="380" t="str">
        <v/>
      </c>
      <c r="AX246" s="380" t="str">
        <v/>
      </c>
      <c r="AY246" s="380" t="str">
        <v/>
      </c>
      <c r="AZ246" s="380"/>
      <c r="BA246" s="380"/>
      <c r="BB246" s="380" t="str">
        <v/>
      </c>
      <c r="BC246" s="380"/>
      <c r="BD246" s="380"/>
      <c r="BE246" s="380" t="str">
        <v/>
      </c>
      <c r="BF246" s="380"/>
      <c r="BG246" s="380"/>
      <c r="BH246" s="380" t="str">
        <v/>
      </c>
      <c r="BI246" s="380"/>
      <c r="BJ246" s="380"/>
      <c r="BK246" s="380" t="str">
        <v/>
      </c>
      <c r="BL246" s="380" t="str">
        <v/>
      </c>
      <c r="BM246" s="380" t="str">
        <v/>
      </c>
      <c r="BN246" s="381" t="str">
        <v/>
      </c>
      <c r="BO246" s="380" t="str">
        <v/>
      </c>
      <c r="BP246" s="380" t="str">
        <v/>
      </c>
      <c r="BQ246" s="380" t="str">
        <v/>
      </c>
      <c r="BR246" s="381" t="str">
        <v/>
      </c>
      <c r="BS246" s="380" t="str">
        <v/>
      </c>
      <c r="BT246" s="380" t="str">
        <v/>
      </c>
      <c r="BU246" s="380" t="str">
        <v/>
      </c>
      <c r="BV246" s="380" t="str">
        <v/>
      </c>
      <c r="BW246" s="380" t="str">
        <v/>
      </c>
      <c r="BX246" s="380"/>
      <c r="BY246" s="380"/>
      <c r="BZ246" s="380" t="str">
        <v/>
      </c>
      <c r="CA246" s="380"/>
      <c r="CB246" s="380"/>
      <c r="CC246" s="380" t="str">
        <v/>
      </c>
      <c r="CD246" s="380"/>
      <c r="CE246" s="380"/>
      <c r="CF246" s="380" t="str">
        <v/>
      </c>
      <c r="CG246" s="380"/>
      <c r="CH246" s="380"/>
      <c r="CI246" s="380" t="str">
        <v/>
      </c>
      <c r="CJ246" s="380" t="str">
        <v/>
      </c>
      <c r="CK246" s="380" t="str">
        <v/>
      </c>
      <c r="CL246" s="381" t="str">
        <v/>
      </c>
      <c r="CM246" s="380" t="str">
        <v/>
      </c>
      <c r="CN246" s="380" t="str">
        <v/>
      </c>
      <c r="CO246" s="380" t="str">
        <v/>
      </c>
      <c r="CP246" s="381" t="str">
        <v/>
      </c>
      <c r="CQ246" s="380" t="str">
        <v/>
      </c>
      <c r="CR246" s="380" t="str">
        <v/>
      </c>
      <c r="CS246" s="380" t="str">
        <v/>
      </c>
      <c r="CT246" s="380" t="str">
        <v/>
      </c>
      <c r="CU246" s="380" t="str">
        <v/>
      </c>
      <c r="CV246" s="380"/>
      <c r="CW246" s="380"/>
      <c r="CX246" s="380" t="str">
        <v/>
      </c>
      <c r="CY246" s="380"/>
      <c r="CZ246" s="380"/>
      <c r="DA246" s="380" t="str">
        <v/>
      </c>
      <c r="DB246" s="380"/>
      <c r="DC246" s="380"/>
      <c r="DD246" s="380" t="str">
        <v/>
      </c>
      <c r="DE246" s="380"/>
      <c r="DF246" s="380"/>
      <c r="DG246" s="380" t="str">
        <v/>
      </c>
      <c r="DH246" s="380" t="str">
        <v/>
      </c>
      <c r="DI246" s="380" t="str">
        <v/>
      </c>
      <c r="DJ246" s="381" t="str">
        <v/>
      </c>
      <c r="DK246" s="380" t="str">
        <v/>
      </c>
      <c r="DL246" s="380" t="str">
        <v/>
      </c>
      <c r="DM246" s="380" t="str">
        <v/>
      </c>
      <c r="DN246" s="381" t="str">
        <v/>
      </c>
      <c r="DO246" s="380" t="str">
        <v/>
      </c>
      <c r="DP246" s="380" t="str">
        <v/>
      </c>
      <c r="DQ246" s="380" t="str">
        <v/>
      </c>
      <c r="DR246" s="380" t="str">
        <v/>
      </c>
      <c r="DS246" s="380" t="str">
        <v/>
      </c>
      <c r="DT246" s="380"/>
      <c r="DU246" s="380"/>
      <c r="DV246" s="380" t="str">
        <v/>
      </c>
      <c r="DW246" s="380"/>
      <c r="DX246" s="380"/>
      <c r="DY246" s="380" t="str">
        <v/>
      </c>
      <c r="DZ246" s="380"/>
      <c r="EA246" s="380"/>
      <c r="EB246" s="380" t="str">
        <v/>
      </c>
      <c r="EC246" s="380"/>
      <c r="ED246" s="380"/>
      <c r="EE246" s="380" t="str">
        <v/>
      </c>
      <c r="EF246" s="380" t="str">
        <v/>
      </c>
      <c r="EG246" s="380" t="str">
        <v/>
      </c>
      <c r="EH246" s="381" t="str">
        <v/>
      </c>
      <c r="EI246" s="380" t="str">
        <v/>
      </c>
      <c r="EJ246" s="380" t="str">
        <v/>
      </c>
      <c r="EK246" s="380" t="str">
        <v/>
      </c>
      <c r="EL246" s="381" t="str">
        <v/>
      </c>
      <c r="EM246" s="382" t="str">
        <v/>
      </c>
      <c r="EN246" s="382" t="str">
        <v/>
      </c>
      <c r="EO246" s="382" t="str">
        <v/>
      </c>
    </row>
    <row r="247" spans="1:145" ht="15.6">
      <c r="A247" s="372" t="str">
        <v/>
      </c>
      <c r="B247" s="373" t="str">
        <v/>
      </c>
      <c r="C247" s="372"/>
      <c r="D247" s="374" t="str">
        <v/>
      </c>
      <c r="E247" s="374" t="str">
        <v/>
      </c>
      <c r="F247" s="374" t="str">
        <v/>
      </c>
      <c r="G247" s="375" t="str">
        <v/>
      </c>
      <c r="H247" s="375" t="str">
        <v/>
      </c>
      <c r="I247" s="375" t="str">
        <v/>
      </c>
      <c r="J247" s="375" t="str">
        <v/>
      </c>
      <c r="K247" s="375" t="str">
        <v/>
      </c>
      <c r="L247" s="375" t="str">
        <v/>
      </c>
      <c r="M247" s="372" t="str">
        <v/>
      </c>
      <c r="N247" s="372" t="str">
        <v/>
      </c>
      <c r="O247" s="372" t="str">
        <v/>
      </c>
      <c r="P247" s="372" t="str">
        <v/>
      </c>
      <c r="Q247" s="372" t="str">
        <v/>
      </c>
      <c r="R247" s="372" t="str">
        <v/>
      </c>
      <c r="S247" s="372" t="str">
        <v/>
      </c>
      <c r="T247" s="372" t="str">
        <v/>
      </c>
      <c r="U247" s="372" t="str">
        <v/>
      </c>
      <c r="V247" s="372" t="str">
        <v/>
      </c>
      <c r="W247" s="372" t="str">
        <v/>
      </c>
      <c r="X247" s="372" t="str">
        <v/>
      </c>
      <c r="Y247" s="372" t="str">
        <v/>
      </c>
      <c r="Z247" s="372" t="str">
        <v/>
      </c>
      <c r="AA247" s="372" t="str">
        <v/>
      </c>
      <c r="AB247" s="372"/>
      <c r="AC247" s="372"/>
      <c r="AD247" s="372" t="str">
        <v/>
      </c>
      <c r="AE247" s="372"/>
      <c r="AF247" s="372"/>
      <c r="AG247" s="376" t="str">
        <v/>
      </c>
      <c r="AH247" s="372"/>
      <c r="AI247" s="372"/>
      <c r="AJ247" s="372" t="str">
        <v/>
      </c>
      <c r="AK247" s="372"/>
      <c r="AL247" s="372"/>
      <c r="AM247" s="377" t="str">
        <v/>
      </c>
      <c r="AN247" s="378" t="str">
        <v/>
      </c>
      <c r="AO247" s="379" t="str">
        <v/>
      </c>
      <c r="AP247" s="379" t="str">
        <v/>
      </c>
      <c r="AQ247" s="376" t="str">
        <v/>
      </c>
      <c r="AR247" s="376" t="str">
        <v/>
      </c>
      <c r="AS247" s="372" t="str">
        <v/>
      </c>
      <c r="AT247" s="379" t="str">
        <v/>
      </c>
      <c r="AU247" s="380" t="str">
        <v/>
      </c>
      <c r="AV247" s="380" t="str">
        <v/>
      </c>
      <c r="AW247" s="380" t="str">
        <v/>
      </c>
      <c r="AX247" s="380" t="str">
        <v/>
      </c>
      <c r="AY247" s="380" t="str">
        <v/>
      </c>
      <c r="AZ247" s="380"/>
      <c r="BA247" s="380"/>
      <c r="BB247" s="380" t="str">
        <v/>
      </c>
      <c r="BC247" s="380"/>
      <c r="BD247" s="380"/>
      <c r="BE247" s="380" t="str">
        <v/>
      </c>
      <c r="BF247" s="380"/>
      <c r="BG247" s="380"/>
      <c r="BH247" s="380" t="str">
        <v/>
      </c>
      <c r="BI247" s="380"/>
      <c r="BJ247" s="380"/>
      <c r="BK247" s="380" t="str">
        <v/>
      </c>
      <c r="BL247" s="380" t="str">
        <v/>
      </c>
      <c r="BM247" s="380" t="str">
        <v/>
      </c>
      <c r="BN247" s="381" t="str">
        <v/>
      </c>
      <c r="BO247" s="380" t="str">
        <v/>
      </c>
      <c r="BP247" s="380" t="str">
        <v/>
      </c>
      <c r="BQ247" s="380" t="str">
        <v/>
      </c>
      <c r="BR247" s="381" t="str">
        <v/>
      </c>
      <c r="BS247" s="380" t="str">
        <v/>
      </c>
      <c r="BT247" s="380" t="str">
        <v/>
      </c>
      <c r="BU247" s="380" t="str">
        <v/>
      </c>
      <c r="BV247" s="380" t="str">
        <v/>
      </c>
      <c r="BW247" s="380" t="str">
        <v/>
      </c>
      <c r="BX247" s="380"/>
      <c r="BY247" s="380"/>
      <c r="BZ247" s="380" t="str">
        <v/>
      </c>
      <c r="CA247" s="380"/>
      <c r="CB247" s="380"/>
      <c r="CC247" s="380" t="str">
        <v/>
      </c>
      <c r="CD247" s="380"/>
      <c r="CE247" s="380"/>
      <c r="CF247" s="380" t="str">
        <v/>
      </c>
      <c r="CG247" s="380"/>
      <c r="CH247" s="380"/>
      <c r="CI247" s="380" t="str">
        <v/>
      </c>
      <c r="CJ247" s="380" t="str">
        <v/>
      </c>
      <c r="CK247" s="380" t="str">
        <v/>
      </c>
      <c r="CL247" s="381" t="str">
        <v/>
      </c>
      <c r="CM247" s="380" t="str">
        <v/>
      </c>
      <c r="CN247" s="380" t="str">
        <v/>
      </c>
      <c r="CO247" s="380" t="str">
        <v/>
      </c>
      <c r="CP247" s="381" t="str">
        <v/>
      </c>
      <c r="CQ247" s="380" t="str">
        <v/>
      </c>
      <c r="CR247" s="380" t="str">
        <v/>
      </c>
      <c r="CS247" s="380" t="str">
        <v/>
      </c>
      <c r="CT247" s="380" t="str">
        <v/>
      </c>
      <c r="CU247" s="380" t="str">
        <v/>
      </c>
      <c r="CV247" s="380"/>
      <c r="CW247" s="380"/>
      <c r="CX247" s="380" t="str">
        <v/>
      </c>
      <c r="CY247" s="380"/>
      <c r="CZ247" s="380"/>
      <c r="DA247" s="380" t="str">
        <v/>
      </c>
      <c r="DB247" s="380"/>
      <c r="DC247" s="380"/>
      <c r="DD247" s="380" t="str">
        <v/>
      </c>
      <c r="DE247" s="380"/>
      <c r="DF247" s="380"/>
      <c r="DG247" s="380" t="str">
        <v/>
      </c>
      <c r="DH247" s="380" t="str">
        <v/>
      </c>
      <c r="DI247" s="380" t="str">
        <v/>
      </c>
      <c r="DJ247" s="381" t="str">
        <v/>
      </c>
      <c r="DK247" s="380" t="str">
        <v/>
      </c>
      <c r="DL247" s="380" t="str">
        <v/>
      </c>
      <c r="DM247" s="380" t="str">
        <v/>
      </c>
      <c r="DN247" s="381" t="str">
        <v/>
      </c>
      <c r="DO247" s="380" t="str">
        <v/>
      </c>
      <c r="DP247" s="380" t="str">
        <v/>
      </c>
      <c r="DQ247" s="380" t="str">
        <v/>
      </c>
      <c r="DR247" s="380" t="str">
        <v/>
      </c>
      <c r="DS247" s="380" t="str">
        <v/>
      </c>
      <c r="DT247" s="380"/>
      <c r="DU247" s="380"/>
      <c r="DV247" s="380" t="str">
        <v/>
      </c>
      <c r="DW247" s="380"/>
      <c r="DX247" s="380"/>
      <c r="DY247" s="380" t="str">
        <v/>
      </c>
      <c r="DZ247" s="380"/>
      <c r="EA247" s="380"/>
      <c r="EB247" s="380" t="str">
        <v/>
      </c>
      <c r="EC247" s="380"/>
      <c r="ED247" s="380"/>
      <c r="EE247" s="380" t="str">
        <v/>
      </c>
      <c r="EF247" s="380" t="str">
        <v/>
      </c>
      <c r="EG247" s="380" t="str">
        <v/>
      </c>
      <c r="EH247" s="381" t="str">
        <v/>
      </c>
      <c r="EI247" s="380" t="str">
        <v/>
      </c>
      <c r="EJ247" s="380" t="str">
        <v/>
      </c>
      <c r="EK247" s="380" t="str">
        <v/>
      </c>
      <c r="EL247" s="381" t="str">
        <v/>
      </c>
      <c r="EM247" s="382" t="str">
        <v/>
      </c>
      <c r="EN247" s="382" t="str">
        <v/>
      </c>
      <c r="EO247" s="382" t="str">
        <v/>
      </c>
    </row>
    <row r="248" spans="1:145" ht="15.6">
      <c r="A248" s="372" t="str">
        <v/>
      </c>
      <c r="B248" s="373" t="str">
        <v/>
      </c>
      <c r="C248" s="372"/>
      <c r="D248" s="374" t="str">
        <v/>
      </c>
      <c r="E248" s="374" t="str">
        <v/>
      </c>
      <c r="F248" s="374" t="str">
        <v/>
      </c>
      <c r="G248" s="375" t="str">
        <v/>
      </c>
      <c r="H248" s="375" t="str">
        <v/>
      </c>
      <c r="I248" s="375" t="str">
        <v/>
      </c>
      <c r="J248" s="375" t="str">
        <v/>
      </c>
      <c r="K248" s="375" t="str">
        <v/>
      </c>
      <c r="L248" s="375" t="str">
        <v/>
      </c>
      <c r="M248" s="372" t="str">
        <v/>
      </c>
      <c r="N248" s="372" t="str">
        <v/>
      </c>
      <c r="O248" s="372" t="str">
        <v/>
      </c>
      <c r="P248" s="372" t="str">
        <v/>
      </c>
      <c r="Q248" s="372" t="str">
        <v/>
      </c>
      <c r="R248" s="372" t="str">
        <v/>
      </c>
      <c r="S248" s="372" t="str">
        <v/>
      </c>
      <c r="T248" s="372" t="str">
        <v/>
      </c>
      <c r="U248" s="372" t="str">
        <v/>
      </c>
      <c r="V248" s="372" t="str">
        <v/>
      </c>
      <c r="W248" s="372" t="str">
        <v/>
      </c>
      <c r="X248" s="372" t="str">
        <v/>
      </c>
      <c r="Y248" s="372" t="str">
        <v/>
      </c>
      <c r="Z248" s="372" t="str">
        <v/>
      </c>
      <c r="AA248" s="372" t="str">
        <v/>
      </c>
      <c r="AB248" s="372"/>
      <c r="AC248" s="372"/>
      <c r="AD248" s="372" t="str">
        <v/>
      </c>
      <c r="AE248" s="372"/>
      <c r="AF248" s="372"/>
      <c r="AG248" s="376" t="str">
        <v/>
      </c>
      <c r="AH248" s="372"/>
      <c r="AI248" s="372"/>
      <c r="AJ248" s="372" t="str">
        <v/>
      </c>
      <c r="AK248" s="372"/>
      <c r="AL248" s="372"/>
      <c r="AM248" s="377" t="str">
        <v/>
      </c>
      <c r="AN248" s="378" t="str">
        <v/>
      </c>
      <c r="AO248" s="379" t="str">
        <v/>
      </c>
      <c r="AP248" s="379" t="str">
        <v/>
      </c>
      <c r="AQ248" s="376" t="str">
        <v/>
      </c>
      <c r="AR248" s="376" t="str">
        <v/>
      </c>
      <c r="AS248" s="372" t="str">
        <v/>
      </c>
      <c r="AT248" s="379" t="str">
        <v/>
      </c>
      <c r="AU248" s="380" t="str">
        <v/>
      </c>
      <c r="AV248" s="380" t="str">
        <v/>
      </c>
      <c r="AW248" s="380" t="str">
        <v/>
      </c>
      <c r="AX248" s="380" t="str">
        <v/>
      </c>
      <c r="AY248" s="380" t="str">
        <v/>
      </c>
      <c r="AZ248" s="380"/>
      <c r="BA248" s="380"/>
      <c r="BB248" s="380" t="str">
        <v/>
      </c>
      <c r="BC248" s="380"/>
      <c r="BD248" s="380"/>
      <c r="BE248" s="380" t="str">
        <v/>
      </c>
      <c r="BF248" s="380"/>
      <c r="BG248" s="380"/>
      <c r="BH248" s="380" t="str">
        <v/>
      </c>
      <c r="BI248" s="380"/>
      <c r="BJ248" s="380"/>
      <c r="BK248" s="380" t="str">
        <v/>
      </c>
      <c r="BL248" s="380" t="str">
        <v/>
      </c>
      <c r="BM248" s="380" t="str">
        <v/>
      </c>
      <c r="BN248" s="381" t="str">
        <v/>
      </c>
      <c r="BO248" s="380" t="str">
        <v/>
      </c>
      <c r="BP248" s="380" t="str">
        <v/>
      </c>
      <c r="BQ248" s="380" t="str">
        <v/>
      </c>
      <c r="BR248" s="381" t="str">
        <v/>
      </c>
      <c r="BS248" s="380" t="str">
        <v/>
      </c>
      <c r="BT248" s="380" t="str">
        <v/>
      </c>
      <c r="BU248" s="380" t="str">
        <v/>
      </c>
      <c r="BV248" s="380" t="str">
        <v/>
      </c>
      <c r="BW248" s="380" t="str">
        <v/>
      </c>
      <c r="BX248" s="380"/>
      <c r="BY248" s="380"/>
      <c r="BZ248" s="380" t="str">
        <v/>
      </c>
      <c r="CA248" s="380"/>
      <c r="CB248" s="380"/>
      <c r="CC248" s="380" t="str">
        <v/>
      </c>
      <c r="CD248" s="380"/>
      <c r="CE248" s="380"/>
      <c r="CF248" s="380" t="str">
        <v/>
      </c>
      <c r="CG248" s="380"/>
      <c r="CH248" s="380"/>
      <c r="CI248" s="380" t="str">
        <v/>
      </c>
      <c r="CJ248" s="380" t="str">
        <v/>
      </c>
      <c r="CK248" s="380" t="str">
        <v/>
      </c>
      <c r="CL248" s="381" t="str">
        <v/>
      </c>
      <c r="CM248" s="380" t="str">
        <v/>
      </c>
      <c r="CN248" s="380" t="str">
        <v/>
      </c>
      <c r="CO248" s="380" t="str">
        <v/>
      </c>
      <c r="CP248" s="381" t="str">
        <v/>
      </c>
      <c r="CQ248" s="380" t="str">
        <v/>
      </c>
      <c r="CR248" s="380" t="str">
        <v/>
      </c>
      <c r="CS248" s="380" t="str">
        <v/>
      </c>
      <c r="CT248" s="380" t="str">
        <v/>
      </c>
      <c r="CU248" s="380" t="str">
        <v/>
      </c>
      <c r="CV248" s="380"/>
      <c r="CW248" s="380"/>
      <c r="CX248" s="380" t="str">
        <v/>
      </c>
      <c r="CY248" s="380"/>
      <c r="CZ248" s="380"/>
      <c r="DA248" s="380" t="str">
        <v/>
      </c>
      <c r="DB248" s="380"/>
      <c r="DC248" s="380"/>
      <c r="DD248" s="380" t="str">
        <v/>
      </c>
      <c r="DE248" s="380"/>
      <c r="DF248" s="380"/>
      <c r="DG248" s="380" t="str">
        <v/>
      </c>
      <c r="DH248" s="380" t="str">
        <v/>
      </c>
      <c r="DI248" s="380" t="str">
        <v/>
      </c>
      <c r="DJ248" s="381" t="str">
        <v/>
      </c>
      <c r="DK248" s="380" t="str">
        <v/>
      </c>
      <c r="DL248" s="380" t="str">
        <v/>
      </c>
      <c r="DM248" s="380" t="str">
        <v/>
      </c>
      <c r="DN248" s="381" t="str">
        <v/>
      </c>
      <c r="DO248" s="380" t="str">
        <v/>
      </c>
      <c r="DP248" s="380" t="str">
        <v/>
      </c>
      <c r="DQ248" s="380" t="str">
        <v/>
      </c>
      <c r="DR248" s="380" t="str">
        <v/>
      </c>
      <c r="DS248" s="380" t="str">
        <v/>
      </c>
      <c r="DT248" s="380"/>
      <c r="DU248" s="380"/>
      <c r="DV248" s="380" t="str">
        <v/>
      </c>
      <c r="DW248" s="380"/>
      <c r="DX248" s="380"/>
      <c r="DY248" s="380" t="str">
        <v/>
      </c>
      <c r="DZ248" s="380"/>
      <c r="EA248" s="380"/>
      <c r="EB248" s="380" t="str">
        <v/>
      </c>
      <c r="EC248" s="380"/>
      <c r="ED248" s="380"/>
      <c r="EE248" s="380" t="str">
        <v/>
      </c>
      <c r="EF248" s="380" t="str">
        <v/>
      </c>
      <c r="EG248" s="380" t="str">
        <v/>
      </c>
      <c r="EH248" s="381" t="str">
        <v/>
      </c>
      <c r="EI248" s="380" t="str">
        <v/>
      </c>
      <c r="EJ248" s="380" t="str">
        <v/>
      </c>
      <c r="EK248" s="380" t="str">
        <v/>
      </c>
      <c r="EL248" s="381" t="str">
        <v/>
      </c>
      <c r="EM248" s="382" t="str">
        <v/>
      </c>
      <c r="EN248" s="382" t="str">
        <v/>
      </c>
      <c r="EO248" s="382" t="str">
        <v/>
      </c>
    </row>
    <row r="249" spans="1:145" ht="15.6">
      <c r="A249" s="372" t="str">
        <v/>
      </c>
      <c r="B249" s="373" t="str">
        <v/>
      </c>
      <c r="C249" s="372"/>
      <c r="D249" s="374" t="str">
        <v/>
      </c>
      <c r="E249" s="374" t="str">
        <v/>
      </c>
      <c r="F249" s="374" t="str">
        <v/>
      </c>
      <c r="G249" s="375" t="str">
        <v/>
      </c>
      <c r="H249" s="375" t="str">
        <v/>
      </c>
      <c r="I249" s="375" t="str">
        <v/>
      </c>
      <c r="J249" s="375" t="str">
        <v/>
      </c>
      <c r="K249" s="375" t="str">
        <v/>
      </c>
      <c r="L249" s="375" t="str">
        <v/>
      </c>
      <c r="M249" s="372" t="str">
        <v/>
      </c>
      <c r="N249" s="372" t="str">
        <v/>
      </c>
      <c r="O249" s="372" t="str">
        <v/>
      </c>
      <c r="P249" s="372" t="str">
        <v/>
      </c>
      <c r="Q249" s="372" t="str">
        <v/>
      </c>
      <c r="R249" s="372" t="str">
        <v/>
      </c>
      <c r="S249" s="372" t="str">
        <v/>
      </c>
      <c r="T249" s="372" t="str">
        <v/>
      </c>
      <c r="U249" s="372" t="str">
        <v/>
      </c>
      <c r="V249" s="372" t="str">
        <v/>
      </c>
      <c r="W249" s="372" t="str">
        <v/>
      </c>
      <c r="X249" s="372" t="str">
        <v/>
      </c>
      <c r="Y249" s="372" t="str">
        <v/>
      </c>
      <c r="Z249" s="372" t="str">
        <v/>
      </c>
      <c r="AA249" s="372" t="str">
        <v/>
      </c>
      <c r="AB249" s="372"/>
      <c r="AC249" s="372"/>
      <c r="AD249" s="372" t="str">
        <v/>
      </c>
      <c r="AE249" s="372"/>
      <c r="AF249" s="372"/>
      <c r="AG249" s="376" t="str">
        <v/>
      </c>
      <c r="AH249" s="372"/>
      <c r="AI249" s="372"/>
      <c r="AJ249" s="372" t="str">
        <v/>
      </c>
      <c r="AK249" s="372"/>
      <c r="AL249" s="372"/>
      <c r="AM249" s="377" t="str">
        <v/>
      </c>
      <c r="AN249" s="378" t="str">
        <v/>
      </c>
      <c r="AO249" s="379" t="str">
        <v/>
      </c>
      <c r="AP249" s="379" t="str">
        <v/>
      </c>
      <c r="AQ249" s="376" t="str">
        <v/>
      </c>
      <c r="AR249" s="376" t="str">
        <v/>
      </c>
      <c r="AS249" s="372" t="str">
        <v/>
      </c>
      <c r="AT249" s="379" t="str">
        <v/>
      </c>
      <c r="AU249" s="380" t="str">
        <v/>
      </c>
      <c r="AV249" s="380" t="str">
        <v/>
      </c>
      <c r="AW249" s="380" t="str">
        <v/>
      </c>
      <c r="AX249" s="380" t="str">
        <v/>
      </c>
      <c r="AY249" s="380" t="str">
        <v/>
      </c>
      <c r="AZ249" s="380"/>
      <c r="BA249" s="380"/>
      <c r="BB249" s="380" t="str">
        <v/>
      </c>
      <c r="BC249" s="380"/>
      <c r="BD249" s="380"/>
      <c r="BE249" s="380" t="str">
        <v/>
      </c>
      <c r="BF249" s="380"/>
      <c r="BG249" s="380"/>
      <c r="BH249" s="380" t="str">
        <v/>
      </c>
      <c r="BI249" s="380"/>
      <c r="BJ249" s="380"/>
      <c r="BK249" s="380" t="str">
        <v/>
      </c>
      <c r="BL249" s="380" t="str">
        <v/>
      </c>
      <c r="BM249" s="380" t="str">
        <v/>
      </c>
      <c r="BN249" s="381" t="str">
        <v/>
      </c>
      <c r="BO249" s="380" t="str">
        <v/>
      </c>
      <c r="BP249" s="380" t="str">
        <v/>
      </c>
      <c r="BQ249" s="380" t="str">
        <v/>
      </c>
      <c r="BR249" s="381" t="str">
        <v/>
      </c>
      <c r="BS249" s="380" t="str">
        <v/>
      </c>
      <c r="BT249" s="380" t="str">
        <v/>
      </c>
      <c r="BU249" s="380" t="str">
        <v/>
      </c>
      <c r="BV249" s="380" t="str">
        <v/>
      </c>
      <c r="BW249" s="380" t="str">
        <v/>
      </c>
      <c r="BX249" s="380"/>
      <c r="BY249" s="380"/>
      <c r="BZ249" s="380" t="str">
        <v/>
      </c>
      <c r="CA249" s="380"/>
      <c r="CB249" s="380"/>
      <c r="CC249" s="380" t="str">
        <v/>
      </c>
      <c r="CD249" s="380"/>
      <c r="CE249" s="380"/>
      <c r="CF249" s="380" t="str">
        <v/>
      </c>
      <c r="CG249" s="380"/>
      <c r="CH249" s="380"/>
      <c r="CI249" s="380" t="str">
        <v/>
      </c>
      <c r="CJ249" s="380" t="str">
        <v/>
      </c>
      <c r="CK249" s="380" t="str">
        <v/>
      </c>
      <c r="CL249" s="381" t="str">
        <v/>
      </c>
      <c r="CM249" s="380" t="str">
        <v/>
      </c>
      <c r="CN249" s="380" t="str">
        <v/>
      </c>
      <c r="CO249" s="380" t="str">
        <v/>
      </c>
      <c r="CP249" s="381" t="str">
        <v/>
      </c>
      <c r="CQ249" s="380" t="str">
        <v/>
      </c>
      <c r="CR249" s="380" t="str">
        <v/>
      </c>
      <c r="CS249" s="380" t="str">
        <v/>
      </c>
      <c r="CT249" s="380" t="str">
        <v/>
      </c>
      <c r="CU249" s="380" t="str">
        <v/>
      </c>
      <c r="CV249" s="380"/>
      <c r="CW249" s="380"/>
      <c r="CX249" s="380" t="str">
        <v/>
      </c>
      <c r="CY249" s="380"/>
      <c r="CZ249" s="380"/>
      <c r="DA249" s="380" t="str">
        <v/>
      </c>
      <c r="DB249" s="380"/>
      <c r="DC249" s="380"/>
      <c r="DD249" s="380" t="str">
        <v/>
      </c>
      <c r="DE249" s="380"/>
      <c r="DF249" s="380"/>
      <c r="DG249" s="380" t="str">
        <v/>
      </c>
      <c r="DH249" s="380" t="str">
        <v/>
      </c>
      <c r="DI249" s="380" t="str">
        <v/>
      </c>
      <c r="DJ249" s="381" t="str">
        <v/>
      </c>
      <c r="DK249" s="380" t="str">
        <v/>
      </c>
      <c r="DL249" s="380" t="str">
        <v/>
      </c>
      <c r="DM249" s="380" t="str">
        <v/>
      </c>
      <c r="DN249" s="381" t="str">
        <v/>
      </c>
      <c r="DO249" s="380" t="str">
        <v/>
      </c>
      <c r="DP249" s="380" t="str">
        <v/>
      </c>
      <c r="DQ249" s="380" t="str">
        <v/>
      </c>
      <c r="DR249" s="380" t="str">
        <v/>
      </c>
      <c r="DS249" s="380" t="str">
        <v/>
      </c>
      <c r="DT249" s="380"/>
      <c r="DU249" s="380"/>
      <c r="DV249" s="380" t="str">
        <v/>
      </c>
      <c r="DW249" s="380"/>
      <c r="DX249" s="380"/>
      <c r="DY249" s="380" t="str">
        <v/>
      </c>
      <c r="DZ249" s="380"/>
      <c r="EA249" s="380"/>
      <c r="EB249" s="380" t="str">
        <v/>
      </c>
      <c r="EC249" s="380"/>
      <c r="ED249" s="380"/>
      <c r="EE249" s="380" t="str">
        <v/>
      </c>
      <c r="EF249" s="380" t="str">
        <v/>
      </c>
      <c r="EG249" s="380" t="str">
        <v/>
      </c>
      <c r="EH249" s="381" t="str">
        <v/>
      </c>
      <c r="EI249" s="380" t="str">
        <v/>
      </c>
      <c r="EJ249" s="380" t="str">
        <v/>
      </c>
      <c r="EK249" s="380" t="str">
        <v/>
      </c>
      <c r="EL249" s="381" t="str">
        <v/>
      </c>
      <c r="EM249" s="382" t="str">
        <v/>
      </c>
      <c r="EN249" s="382" t="str">
        <v/>
      </c>
      <c r="EO249" s="382" t="str">
        <v/>
      </c>
    </row>
    <row r="250" spans="1:145" ht="15.6">
      <c r="A250" s="372" t="str">
        <v/>
      </c>
      <c r="B250" s="373" t="str">
        <v/>
      </c>
      <c r="C250" s="372"/>
      <c r="D250" s="374" t="str">
        <v/>
      </c>
      <c r="E250" s="374" t="str">
        <v/>
      </c>
      <c r="F250" s="374" t="str">
        <v/>
      </c>
      <c r="G250" s="375" t="str">
        <v/>
      </c>
      <c r="H250" s="375" t="str">
        <v/>
      </c>
      <c r="I250" s="375" t="str">
        <v/>
      </c>
      <c r="J250" s="375" t="str">
        <v/>
      </c>
      <c r="K250" s="375" t="str">
        <v/>
      </c>
      <c r="L250" s="375" t="str">
        <v/>
      </c>
      <c r="M250" s="372" t="str">
        <v/>
      </c>
      <c r="N250" s="372" t="str">
        <v/>
      </c>
      <c r="O250" s="372" t="str">
        <v/>
      </c>
      <c r="P250" s="372" t="str">
        <v/>
      </c>
      <c r="Q250" s="372" t="str">
        <v/>
      </c>
      <c r="R250" s="372" t="str">
        <v/>
      </c>
      <c r="S250" s="372" t="str">
        <v/>
      </c>
      <c r="T250" s="372" t="str">
        <v/>
      </c>
      <c r="U250" s="372" t="str">
        <v/>
      </c>
      <c r="V250" s="372" t="str">
        <v/>
      </c>
      <c r="W250" s="372" t="str">
        <v/>
      </c>
      <c r="X250" s="372" t="str">
        <v/>
      </c>
      <c r="Y250" s="372" t="str">
        <v/>
      </c>
      <c r="Z250" s="372" t="str">
        <v/>
      </c>
      <c r="AA250" s="372" t="str">
        <v/>
      </c>
      <c r="AB250" s="372"/>
      <c r="AC250" s="372"/>
      <c r="AD250" s="372" t="str">
        <v/>
      </c>
      <c r="AE250" s="372"/>
      <c r="AF250" s="372"/>
      <c r="AG250" s="376" t="str">
        <v/>
      </c>
      <c r="AH250" s="372"/>
      <c r="AI250" s="372"/>
      <c r="AJ250" s="372" t="str">
        <v/>
      </c>
      <c r="AK250" s="372"/>
      <c r="AL250" s="372"/>
      <c r="AM250" s="377" t="str">
        <v/>
      </c>
      <c r="AN250" s="378" t="str">
        <v/>
      </c>
      <c r="AO250" s="379" t="str">
        <v/>
      </c>
      <c r="AP250" s="379" t="str">
        <v/>
      </c>
      <c r="AQ250" s="376" t="str">
        <v/>
      </c>
      <c r="AR250" s="376" t="str">
        <v/>
      </c>
      <c r="AS250" s="372" t="str">
        <v/>
      </c>
      <c r="AT250" s="379" t="str">
        <v/>
      </c>
      <c r="AU250" s="380" t="str">
        <v/>
      </c>
      <c r="AV250" s="380" t="str">
        <v/>
      </c>
      <c r="AW250" s="380" t="str">
        <v/>
      </c>
      <c r="AX250" s="380" t="str">
        <v/>
      </c>
      <c r="AY250" s="380" t="str">
        <v/>
      </c>
      <c r="AZ250" s="380"/>
      <c r="BA250" s="380"/>
      <c r="BB250" s="380" t="str">
        <v/>
      </c>
      <c r="BC250" s="380"/>
      <c r="BD250" s="380"/>
      <c r="BE250" s="380" t="str">
        <v/>
      </c>
      <c r="BF250" s="380"/>
      <c r="BG250" s="380"/>
      <c r="BH250" s="380" t="str">
        <v/>
      </c>
      <c r="BI250" s="380"/>
      <c r="BJ250" s="380"/>
      <c r="BK250" s="380" t="str">
        <v/>
      </c>
      <c r="BL250" s="380" t="str">
        <v/>
      </c>
      <c r="BM250" s="380" t="str">
        <v/>
      </c>
      <c r="BN250" s="381" t="str">
        <v/>
      </c>
      <c r="BO250" s="380" t="str">
        <v/>
      </c>
      <c r="BP250" s="380" t="str">
        <v/>
      </c>
      <c r="BQ250" s="380" t="str">
        <v/>
      </c>
      <c r="BR250" s="381" t="str">
        <v/>
      </c>
      <c r="BS250" s="380" t="str">
        <v/>
      </c>
      <c r="BT250" s="380" t="str">
        <v/>
      </c>
      <c r="BU250" s="380" t="str">
        <v/>
      </c>
      <c r="BV250" s="380" t="str">
        <v/>
      </c>
      <c r="BW250" s="380" t="str">
        <v/>
      </c>
      <c r="BX250" s="380"/>
      <c r="BY250" s="380"/>
      <c r="BZ250" s="380" t="str">
        <v/>
      </c>
      <c r="CA250" s="380"/>
      <c r="CB250" s="380"/>
      <c r="CC250" s="380" t="str">
        <v/>
      </c>
      <c r="CD250" s="380"/>
      <c r="CE250" s="380"/>
      <c r="CF250" s="380" t="str">
        <v/>
      </c>
      <c r="CG250" s="380"/>
      <c r="CH250" s="380"/>
      <c r="CI250" s="380" t="str">
        <v/>
      </c>
      <c r="CJ250" s="380" t="str">
        <v/>
      </c>
      <c r="CK250" s="380" t="str">
        <v/>
      </c>
      <c r="CL250" s="381" t="str">
        <v/>
      </c>
      <c r="CM250" s="380" t="str">
        <v/>
      </c>
      <c r="CN250" s="380" t="str">
        <v/>
      </c>
      <c r="CO250" s="380" t="str">
        <v/>
      </c>
      <c r="CP250" s="381" t="str">
        <v/>
      </c>
      <c r="CQ250" s="380" t="str">
        <v/>
      </c>
      <c r="CR250" s="380" t="str">
        <v/>
      </c>
      <c r="CS250" s="380" t="str">
        <v/>
      </c>
      <c r="CT250" s="380" t="str">
        <v/>
      </c>
      <c r="CU250" s="380" t="str">
        <v/>
      </c>
      <c r="CV250" s="380"/>
      <c r="CW250" s="380"/>
      <c r="CX250" s="380" t="str">
        <v/>
      </c>
      <c r="CY250" s="380"/>
      <c r="CZ250" s="380"/>
      <c r="DA250" s="380" t="str">
        <v/>
      </c>
      <c r="DB250" s="380"/>
      <c r="DC250" s="380"/>
      <c r="DD250" s="380" t="str">
        <v/>
      </c>
      <c r="DE250" s="380"/>
      <c r="DF250" s="380"/>
      <c r="DG250" s="380" t="str">
        <v/>
      </c>
      <c r="DH250" s="380" t="str">
        <v/>
      </c>
      <c r="DI250" s="380" t="str">
        <v/>
      </c>
      <c r="DJ250" s="381" t="str">
        <v/>
      </c>
      <c r="DK250" s="380" t="str">
        <v/>
      </c>
      <c r="DL250" s="380" t="str">
        <v/>
      </c>
      <c r="DM250" s="380" t="str">
        <v/>
      </c>
      <c r="DN250" s="381" t="str">
        <v/>
      </c>
      <c r="DO250" s="380" t="str">
        <v/>
      </c>
      <c r="DP250" s="380" t="str">
        <v/>
      </c>
      <c r="DQ250" s="380" t="str">
        <v/>
      </c>
      <c r="DR250" s="380" t="str">
        <v/>
      </c>
      <c r="DS250" s="380" t="str">
        <v/>
      </c>
      <c r="DT250" s="380"/>
      <c r="DU250" s="380"/>
      <c r="DV250" s="380" t="str">
        <v/>
      </c>
      <c r="DW250" s="380"/>
      <c r="DX250" s="380"/>
      <c r="DY250" s="380" t="str">
        <v/>
      </c>
      <c r="DZ250" s="380"/>
      <c r="EA250" s="380"/>
      <c r="EB250" s="380" t="str">
        <v/>
      </c>
      <c r="EC250" s="380"/>
      <c r="ED250" s="380"/>
      <c r="EE250" s="380" t="str">
        <v/>
      </c>
      <c r="EF250" s="380" t="str">
        <v/>
      </c>
      <c r="EG250" s="380" t="str">
        <v/>
      </c>
      <c r="EH250" s="381" t="str">
        <v/>
      </c>
      <c r="EI250" s="380" t="str">
        <v/>
      </c>
      <c r="EJ250" s="380" t="str">
        <v/>
      </c>
      <c r="EK250" s="380" t="str">
        <v/>
      </c>
      <c r="EL250" s="381" t="str">
        <v/>
      </c>
      <c r="EM250" s="382" t="str">
        <v/>
      </c>
      <c r="EN250" s="382" t="str">
        <v/>
      </c>
      <c r="EO250" s="382" t="str">
        <v/>
      </c>
    </row>
    <row r="251" spans="1:145" ht="15.6">
      <c r="A251" s="372" t="str">
        <v/>
      </c>
      <c r="B251" s="373" t="str">
        <v/>
      </c>
      <c r="C251" s="372"/>
      <c r="D251" s="374" t="str">
        <v/>
      </c>
      <c r="E251" s="374" t="str">
        <v/>
      </c>
      <c r="F251" s="374" t="str">
        <v/>
      </c>
      <c r="G251" s="375" t="str">
        <v/>
      </c>
      <c r="H251" s="375" t="str">
        <v/>
      </c>
      <c r="I251" s="375" t="str">
        <v/>
      </c>
      <c r="J251" s="375" t="str">
        <v/>
      </c>
      <c r="K251" s="375" t="str">
        <v/>
      </c>
      <c r="L251" s="375" t="str">
        <v/>
      </c>
      <c r="M251" s="372" t="str">
        <v/>
      </c>
      <c r="N251" s="372" t="str">
        <v/>
      </c>
      <c r="O251" s="372" t="str">
        <v/>
      </c>
      <c r="P251" s="372" t="str">
        <v/>
      </c>
      <c r="Q251" s="372" t="str">
        <v/>
      </c>
      <c r="R251" s="372" t="str">
        <v/>
      </c>
      <c r="S251" s="372" t="str">
        <v/>
      </c>
      <c r="T251" s="372" t="str">
        <v/>
      </c>
      <c r="U251" s="372" t="str">
        <v/>
      </c>
      <c r="V251" s="372" t="str">
        <v/>
      </c>
      <c r="W251" s="372" t="str">
        <v/>
      </c>
      <c r="X251" s="372" t="str">
        <v/>
      </c>
      <c r="Y251" s="372" t="str">
        <v/>
      </c>
      <c r="Z251" s="372" t="str">
        <v/>
      </c>
      <c r="AA251" s="372" t="str">
        <v/>
      </c>
      <c r="AB251" s="372"/>
      <c r="AC251" s="372"/>
      <c r="AD251" s="372" t="str">
        <v/>
      </c>
      <c r="AE251" s="372"/>
      <c r="AF251" s="372"/>
      <c r="AG251" s="376" t="str">
        <v/>
      </c>
      <c r="AH251" s="372"/>
      <c r="AI251" s="372"/>
      <c r="AJ251" s="372" t="str">
        <v/>
      </c>
      <c r="AK251" s="372"/>
      <c r="AL251" s="372"/>
      <c r="AM251" s="377" t="str">
        <v/>
      </c>
      <c r="AN251" s="378" t="str">
        <v/>
      </c>
      <c r="AO251" s="379" t="str">
        <v/>
      </c>
      <c r="AP251" s="379" t="str">
        <v/>
      </c>
      <c r="AQ251" s="376" t="str">
        <v/>
      </c>
      <c r="AR251" s="376" t="str">
        <v/>
      </c>
      <c r="AS251" s="372" t="str">
        <v/>
      </c>
      <c r="AT251" s="379" t="str">
        <v/>
      </c>
      <c r="AU251" s="380" t="str">
        <v/>
      </c>
      <c r="AV251" s="380" t="str">
        <v/>
      </c>
      <c r="AW251" s="380" t="str">
        <v/>
      </c>
      <c r="AX251" s="380" t="str">
        <v/>
      </c>
      <c r="AY251" s="380" t="str">
        <v/>
      </c>
      <c r="AZ251" s="380"/>
      <c r="BA251" s="380"/>
      <c r="BB251" s="380" t="str">
        <v/>
      </c>
      <c r="BC251" s="380"/>
      <c r="BD251" s="380"/>
      <c r="BE251" s="380" t="str">
        <v/>
      </c>
      <c r="BF251" s="380"/>
      <c r="BG251" s="380"/>
      <c r="BH251" s="380" t="str">
        <v/>
      </c>
      <c r="BI251" s="380"/>
      <c r="BJ251" s="380"/>
      <c r="BK251" s="380" t="str">
        <v/>
      </c>
      <c r="BL251" s="380" t="str">
        <v/>
      </c>
      <c r="BM251" s="380" t="str">
        <v/>
      </c>
      <c r="BN251" s="381" t="str">
        <v/>
      </c>
      <c r="BO251" s="380" t="str">
        <v/>
      </c>
      <c r="BP251" s="380" t="str">
        <v/>
      </c>
      <c r="BQ251" s="380" t="str">
        <v/>
      </c>
      <c r="BR251" s="381" t="str">
        <v/>
      </c>
      <c r="BS251" s="380" t="str">
        <v/>
      </c>
      <c r="BT251" s="380" t="str">
        <v/>
      </c>
      <c r="BU251" s="380" t="str">
        <v/>
      </c>
      <c r="BV251" s="380" t="str">
        <v/>
      </c>
      <c r="BW251" s="380" t="str">
        <v/>
      </c>
      <c r="BX251" s="380"/>
      <c r="BY251" s="380"/>
      <c r="BZ251" s="380" t="str">
        <v/>
      </c>
      <c r="CA251" s="380"/>
      <c r="CB251" s="380"/>
      <c r="CC251" s="380" t="str">
        <v/>
      </c>
      <c r="CD251" s="380"/>
      <c r="CE251" s="380"/>
      <c r="CF251" s="380" t="str">
        <v/>
      </c>
      <c r="CG251" s="380"/>
      <c r="CH251" s="380"/>
      <c r="CI251" s="380" t="str">
        <v/>
      </c>
      <c r="CJ251" s="380" t="str">
        <v/>
      </c>
      <c r="CK251" s="380" t="str">
        <v/>
      </c>
      <c r="CL251" s="381" t="str">
        <v/>
      </c>
      <c r="CM251" s="380" t="str">
        <v/>
      </c>
      <c r="CN251" s="380" t="str">
        <v/>
      </c>
      <c r="CO251" s="380" t="str">
        <v/>
      </c>
      <c r="CP251" s="381" t="str">
        <v/>
      </c>
      <c r="CQ251" s="380" t="str">
        <v/>
      </c>
      <c r="CR251" s="380" t="str">
        <v/>
      </c>
      <c r="CS251" s="380" t="str">
        <v/>
      </c>
      <c r="CT251" s="380" t="str">
        <v/>
      </c>
      <c r="CU251" s="380" t="str">
        <v/>
      </c>
      <c r="CV251" s="380"/>
      <c r="CW251" s="380"/>
      <c r="CX251" s="380" t="str">
        <v/>
      </c>
      <c r="CY251" s="380"/>
      <c r="CZ251" s="380"/>
      <c r="DA251" s="380" t="str">
        <v/>
      </c>
      <c r="DB251" s="380"/>
      <c r="DC251" s="380"/>
      <c r="DD251" s="380" t="str">
        <v/>
      </c>
      <c r="DE251" s="380"/>
      <c r="DF251" s="380"/>
      <c r="DG251" s="380" t="str">
        <v/>
      </c>
      <c r="DH251" s="380" t="str">
        <v/>
      </c>
      <c r="DI251" s="380" t="str">
        <v/>
      </c>
      <c r="DJ251" s="381" t="str">
        <v/>
      </c>
      <c r="DK251" s="380" t="str">
        <v/>
      </c>
      <c r="DL251" s="380" t="str">
        <v/>
      </c>
      <c r="DM251" s="380" t="str">
        <v/>
      </c>
      <c r="DN251" s="381" t="str">
        <v/>
      </c>
      <c r="DO251" s="380" t="str">
        <v/>
      </c>
      <c r="DP251" s="380" t="str">
        <v/>
      </c>
      <c r="DQ251" s="380" t="str">
        <v/>
      </c>
      <c r="DR251" s="380" t="str">
        <v/>
      </c>
      <c r="DS251" s="380" t="str">
        <v/>
      </c>
      <c r="DT251" s="380"/>
      <c r="DU251" s="380"/>
      <c r="DV251" s="380" t="str">
        <v/>
      </c>
      <c r="DW251" s="380"/>
      <c r="DX251" s="380"/>
      <c r="DY251" s="380" t="str">
        <v/>
      </c>
      <c r="DZ251" s="380"/>
      <c r="EA251" s="380"/>
      <c r="EB251" s="380" t="str">
        <v/>
      </c>
      <c r="EC251" s="380"/>
      <c r="ED251" s="380"/>
      <c r="EE251" s="380" t="str">
        <v/>
      </c>
      <c r="EF251" s="380" t="str">
        <v/>
      </c>
      <c r="EG251" s="380" t="str">
        <v/>
      </c>
      <c r="EH251" s="381" t="str">
        <v/>
      </c>
      <c r="EI251" s="380" t="str">
        <v/>
      </c>
      <c r="EJ251" s="380" t="str">
        <v/>
      </c>
      <c r="EK251" s="380" t="str">
        <v/>
      </c>
      <c r="EL251" s="381" t="str">
        <v/>
      </c>
      <c r="EM251" s="382" t="str">
        <v/>
      </c>
      <c r="EN251" s="382" t="str">
        <v/>
      </c>
      <c r="EO251" s="382" t="str">
        <v/>
      </c>
    </row>
    <row r="252" spans="1:145" ht="15.6">
      <c r="A252" s="372" t="str">
        <v/>
      </c>
      <c r="B252" s="373" t="str">
        <v/>
      </c>
      <c r="C252" s="372"/>
      <c r="D252" s="374" t="str">
        <v/>
      </c>
      <c r="E252" s="374" t="str">
        <v/>
      </c>
      <c r="F252" s="374" t="str">
        <v/>
      </c>
      <c r="G252" s="375" t="str">
        <v/>
      </c>
      <c r="H252" s="375" t="str">
        <v/>
      </c>
      <c r="I252" s="375" t="str">
        <v/>
      </c>
      <c r="J252" s="375" t="str">
        <v/>
      </c>
      <c r="K252" s="375" t="str">
        <v/>
      </c>
      <c r="L252" s="375" t="str">
        <v/>
      </c>
      <c r="M252" s="372" t="str">
        <v/>
      </c>
      <c r="N252" s="372" t="str">
        <v/>
      </c>
      <c r="O252" s="372" t="str">
        <v/>
      </c>
      <c r="P252" s="372" t="str">
        <v/>
      </c>
      <c r="Q252" s="372" t="str">
        <v/>
      </c>
      <c r="R252" s="372" t="str">
        <v/>
      </c>
      <c r="S252" s="372" t="str">
        <v/>
      </c>
      <c r="T252" s="372" t="str">
        <v/>
      </c>
      <c r="U252" s="372" t="str">
        <v/>
      </c>
      <c r="V252" s="372" t="str">
        <v/>
      </c>
      <c r="W252" s="372" t="str">
        <v/>
      </c>
      <c r="X252" s="372" t="str">
        <v/>
      </c>
      <c r="Y252" s="372" t="str">
        <v/>
      </c>
      <c r="Z252" s="372" t="str">
        <v/>
      </c>
      <c r="AA252" s="372" t="str">
        <v/>
      </c>
      <c r="AB252" s="372"/>
      <c r="AC252" s="372"/>
      <c r="AD252" s="372" t="str">
        <v/>
      </c>
      <c r="AE252" s="372"/>
      <c r="AF252" s="372"/>
      <c r="AG252" s="376" t="str">
        <v/>
      </c>
      <c r="AH252" s="372"/>
      <c r="AI252" s="372"/>
      <c r="AJ252" s="372" t="str">
        <v/>
      </c>
      <c r="AK252" s="372"/>
      <c r="AL252" s="372"/>
      <c r="AM252" s="377" t="str">
        <v/>
      </c>
      <c r="AN252" s="378" t="str">
        <v/>
      </c>
      <c r="AO252" s="379" t="str">
        <v/>
      </c>
      <c r="AP252" s="379" t="str">
        <v/>
      </c>
      <c r="AQ252" s="376" t="str">
        <v/>
      </c>
      <c r="AR252" s="376" t="str">
        <v/>
      </c>
      <c r="AS252" s="372" t="str">
        <v/>
      </c>
      <c r="AT252" s="379" t="str">
        <v/>
      </c>
      <c r="AU252" s="380" t="str">
        <v/>
      </c>
      <c r="AV252" s="380" t="str">
        <v/>
      </c>
      <c r="AW252" s="380" t="str">
        <v/>
      </c>
      <c r="AX252" s="380" t="str">
        <v/>
      </c>
      <c r="AY252" s="380" t="str">
        <v/>
      </c>
      <c r="AZ252" s="380"/>
      <c r="BA252" s="380"/>
      <c r="BB252" s="380" t="str">
        <v/>
      </c>
      <c r="BC252" s="380"/>
      <c r="BD252" s="380"/>
      <c r="BE252" s="380" t="str">
        <v/>
      </c>
      <c r="BF252" s="380"/>
      <c r="BG252" s="380"/>
      <c r="BH252" s="380" t="str">
        <v/>
      </c>
      <c r="BI252" s="380"/>
      <c r="BJ252" s="380"/>
      <c r="BK252" s="380" t="str">
        <v/>
      </c>
      <c r="BL252" s="380" t="str">
        <v/>
      </c>
      <c r="BM252" s="380" t="str">
        <v/>
      </c>
      <c r="BN252" s="381" t="str">
        <v/>
      </c>
      <c r="BO252" s="380" t="str">
        <v/>
      </c>
      <c r="BP252" s="380" t="str">
        <v/>
      </c>
      <c r="BQ252" s="380" t="str">
        <v/>
      </c>
      <c r="BR252" s="381" t="str">
        <v/>
      </c>
      <c r="BS252" s="380" t="str">
        <v/>
      </c>
      <c r="BT252" s="380" t="str">
        <v/>
      </c>
      <c r="BU252" s="380" t="str">
        <v/>
      </c>
      <c r="BV252" s="380" t="str">
        <v/>
      </c>
      <c r="BW252" s="380" t="str">
        <v/>
      </c>
      <c r="BX252" s="380"/>
      <c r="BY252" s="380"/>
      <c r="BZ252" s="380" t="str">
        <v/>
      </c>
      <c r="CA252" s="380"/>
      <c r="CB252" s="380"/>
      <c r="CC252" s="380" t="str">
        <v/>
      </c>
      <c r="CD252" s="380"/>
      <c r="CE252" s="380"/>
      <c r="CF252" s="380" t="str">
        <v/>
      </c>
      <c r="CG252" s="380"/>
      <c r="CH252" s="380"/>
      <c r="CI252" s="380" t="str">
        <v/>
      </c>
      <c r="CJ252" s="380" t="str">
        <v/>
      </c>
      <c r="CK252" s="380" t="str">
        <v/>
      </c>
      <c r="CL252" s="381" t="str">
        <v/>
      </c>
      <c r="CM252" s="380" t="str">
        <v/>
      </c>
      <c r="CN252" s="380" t="str">
        <v/>
      </c>
      <c r="CO252" s="380" t="str">
        <v/>
      </c>
      <c r="CP252" s="381" t="str">
        <v/>
      </c>
      <c r="CQ252" s="380" t="str">
        <v/>
      </c>
      <c r="CR252" s="380" t="str">
        <v/>
      </c>
      <c r="CS252" s="380" t="str">
        <v/>
      </c>
      <c r="CT252" s="380" t="str">
        <v/>
      </c>
      <c r="CU252" s="380" t="str">
        <v/>
      </c>
      <c r="CV252" s="380"/>
      <c r="CW252" s="380"/>
      <c r="CX252" s="380" t="str">
        <v/>
      </c>
      <c r="CY252" s="380"/>
      <c r="CZ252" s="380"/>
      <c r="DA252" s="380" t="str">
        <v/>
      </c>
      <c r="DB252" s="380"/>
      <c r="DC252" s="380"/>
      <c r="DD252" s="380" t="str">
        <v/>
      </c>
      <c r="DE252" s="380"/>
      <c r="DF252" s="380"/>
      <c r="DG252" s="380" t="str">
        <v/>
      </c>
      <c r="DH252" s="380" t="str">
        <v/>
      </c>
      <c r="DI252" s="380" t="str">
        <v/>
      </c>
      <c r="DJ252" s="381" t="str">
        <v/>
      </c>
      <c r="DK252" s="380" t="str">
        <v/>
      </c>
      <c r="DL252" s="380" t="str">
        <v/>
      </c>
      <c r="DM252" s="380" t="str">
        <v/>
      </c>
      <c r="DN252" s="381" t="str">
        <v/>
      </c>
      <c r="DO252" s="380" t="str">
        <v/>
      </c>
      <c r="DP252" s="380" t="str">
        <v/>
      </c>
      <c r="DQ252" s="380" t="str">
        <v/>
      </c>
      <c r="DR252" s="380" t="str">
        <v/>
      </c>
      <c r="DS252" s="380" t="str">
        <v/>
      </c>
      <c r="DT252" s="380"/>
      <c r="DU252" s="380"/>
      <c r="DV252" s="380" t="str">
        <v/>
      </c>
      <c r="DW252" s="380"/>
      <c r="DX252" s="380"/>
      <c r="DY252" s="380" t="str">
        <v/>
      </c>
      <c r="DZ252" s="380"/>
      <c r="EA252" s="380"/>
      <c r="EB252" s="380" t="str">
        <v/>
      </c>
      <c r="EC252" s="380"/>
      <c r="ED252" s="380"/>
      <c r="EE252" s="380" t="str">
        <v/>
      </c>
      <c r="EF252" s="380" t="str">
        <v/>
      </c>
      <c r="EG252" s="380" t="str">
        <v/>
      </c>
      <c r="EH252" s="381" t="str">
        <v/>
      </c>
      <c r="EI252" s="380" t="str">
        <v/>
      </c>
      <c r="EJ252" s="380" t="str">
        <v/>
      </c>
      <c r="EK252" s="380" t="str">
        <v/>
      </c>
      <c r="EL252" s="381" t="str">
        <v/>
      </c>
      <c r="EM252" s="382" t="str">
        <v/>
      </c>
      <c r="EN252" s="382" t="str">
        <v/>
      </c>
      <c r="EO252" s="382" t="str">
        <v/>
      </c>
    </row>
    <row r="253" spans="1:145" ht="15.6">
      <c r="A253" s="372" t="str">
        <v/>
      </c>
      <c r="B253" s="373" t="str">
        <v/>
      </c>
      <c r="C253" s="372"/>
      <c r="D253" s="374" t="str">
        <v/>
      </c>
      <c r="E253" s="374" t="str">
        <v/>
      </c>
      <c r="F253" s="374" t="str">
        <v/>
      </c>
      <c r="G253" s="375" t="str">
        <v/>
      </c>
      <c r="H253" s="375" t="str">
        <v/>
      </c>
      <c r="I253" s="375" t="str">
        <v/>
      </c>
      <c r="J253" s="375" t="str">
        <v/>
      </c>
      <c r="K253" s="375" t="str">
        <v/>
      </c>
      <c r="L253" s="375" t="str">
        <v/>
      </c>
      <c r="M253" s="372" t="str">
        <v/>
      </c>
      <c r="N253" s="372" t="str">
        <v/>
      </c>
      <c r="O253" s="372" t="str">
        <v/>
      </c>
      <c r="P253" s="372" t="str">
        <v/>
      </c>
      <c r="Q253" s="372" t="str">
        <v/>
      </c>
      <c r="R253" s="372" t="str">
        <v/>
      </c>
      <c r="S253" s="372" t="str">
        <v/>
      </c>
      <c r="T253" s="372" t="str">
        <v/>
      </c>
      <c r="U253" s="372" t="str">
        <v/>
      </c>
      <c r="V253" s="372" t="str">
        <v/>
      </c>
      <c r="W253" s="372" t="str">
        <v/>
      </c>
      <c r="X253" s="372" t="str">
        <v/>
      </c>
      <c r="Y253" s="372" t="str">
        <v/>
      </c>
      <c r="Z253" s="372" t="str">
        <v/>
      </c>
      <c r="AA253" s="372" t="str">
        <v/>
      </c>
      <c r="AB253" s="372"/>
      <c r="AC253" s="372"/>
      <c r="AD253" s="372" t="str">
        <v/>
      </c>
      <c r="AE253" s="372"/>
      <c r="AF253" s="372"/>
      <c r="AG253" s="376" t="str">
        <v/>
      </c>
      <c r="AH253" s="372"/>
      <c r="AI253" s="372"/>
      <c r="AJ253" s="372" t="str">
        <v/>
      </c>
      <c r="AK253" s="372"/>
      <c r="AL253" s="372"/>
      <c r="AM253" s="377" t="str">
        <v/>
      </c>
      <c r="AN253" s="378" t="str">
        <v/>
      </c>
      <c r="AO253" s="379" t="str">
        <v/>
      </c>
      <c r="AP253" s="379" t="str">
        <v/>
      </c>
      <c r="AQ253" s="376" t="str">
        <v/>
      </c>
      <c r="AR253" s="376" t="str">
        <v/>
      </c>
      <c r="AS253" s="372" t="str">
        <v/>
      </c>
      <c r="AT253" s="379" t="str">
        <v/>
      </c>
      <c r="AU253" s="380" t="str">
        <v/>
      </c>
      <c r="AV253" s="380" t="str">
        <v/>
      </c>
      <c r="AW253" s="380" t="str">
        <v/>
      </c>
      <c r="AX253" s="380" t="str">
        <v/>
      </c>
      <c r="AY253" s="380" t="str">
        <v/>
      </c>
      <c r="AZ253" s="380"/>
      <c r="BA253" s="380"/>
      <c r="BB253" s="380" t="str">
        <v/>
      </c>
      <c r="BC253" s="380"/>
      <c r="BD253" s="380"/>
      <c r="BE253" s="380" t="str">
        <v/>
      </c>
      <c r="BF253" s="380"/>
      <c r="BG253" s="380"/>
      <c r="BH253" s="380" t="str">
        <v/>
      </c>
      <c r="BI253" s="380"/>
      <c r="BJ253" s="380"/>
      <c r="BK253" s="380" t="str">
        <v/>
      </c>
      <c r="BL253" s="380" t="str">
        <v/>
      </c>
      <c r="BM253" s="380" t="str">
        <v/>
      </c>
      <c r="BN253" s="381" t="str">
        <v/>
      </c>
      <c r="BO253" s="380" t="str">
        <v/>
      </c>
      <c r="BP253" s="380" t="str">
        <v/>
      </c>
      <c r="BQ253" s="380" t="str">
        <v/>
      </c>
      <c r="BR253" s="381" t="str">
        <v/>
      </c>
      <c r="BS253" s="380" t="str">
        <v/>
      </c>
      <c r="BT253" s="380" t="str">
        <v/>
      </c>
      <c r="BU253" s="380" t="str">
        <v/>
      </c>
      <c r="BV253" s="380" t="str">
        <v/>
      </c>
      <c r="BW253" s="380" t="str">
        <v/>
      </c>
      <c r="BX253" s="380"/>
      <c r="BY253" s="380"/>
      <c r="BZ253" s="380" t="str">
        <v/>
      </c>
      <c r="CA253" s="380"/>
      <c r="CB253" s="380"/>
      <c r="CC253" s="380" t="str">
        <v/>
      </c>
      <c r="CD253" s="380"/>
      <c r="CE253" s="380"/>
      <c r="CF253" s="380" t="str">
        <v/>
      </c>
      <c r="CG253" s="380"/>
      <c r="CH253" s="380"/>
      <c r="CI253" s="380" t="str">
        <v/>
      </c>
      <c r="CJ253" s="380" t="str">
        <v/>
      </c>
      <c r="CK253" s="380" t="str">
        <v/>
      </c>
      <c r="CL253" s="381" t="str">
        <v/>
      </c>
      <c r="CM253" s="380" t="str">
        <v/>
      </c>
      <c r="CN253" s="380" t="str">
        <v/>
      </c>
      <c r="CO253" s="380" t="str">
        <v/>
      </c>
      <c r="CP253" s="381" t="str">
        <v/>
      </c>
      <c r="CQ253" s="380" t="str">
        <v/>
      </c>
      <c r="CR253" s="380" t="str">
        <v/>
      </c>
      <c r="CS253" s="380" t="str">
        <v/>
      </c>
      <c r="CT253" s="380" t="str">
        <v/>
      </c>
      <c r="CU253" s="380" t="str">
        <v/>
      </c>
      <c r="CV253" s="380"/>
      <c r="CW253" s="380"/>
      <c r="CX253" s="380" t="str">
        <v/>
      </c>
      <c r="CY253" s="380"/>
      <c r="CZ253" s="380"/>
      <c r="DA253" s="380" t="str">
        <v/>
      </c>
      <c r="DB253" s="380"/>
      <c r="DC253" s="380"/>
      <c r="DD253" s="380" t="str">
        <v/>
      </c>
      <c r="DE253" s="380"/>
      <c r="DF253" s="380"/>
      <c r="DG253" s="380" t="str">
        <v/>
      </c>
      <c r="DH253" s="380" t="str">
        <v/>
      </c>
      <c r="DI253" s="380" t="str">
        <v/>
      </c>
      <c r="DJ253" s="381" t="str">
        <v/>
      </c>
      <c r="DK253" s="380" t="str">
        <v/>
      </c>
      <c r="DL253" s="380" t="str">
        <v/>
      </c>
      <c r="DM253" s="380" t="str">
        <v/>
      </c>
      <c r="DN253" s="381" t="str">
        <v/>
      </c>
      <c r="DO253" s="380" t="str">
        <v/>
      </c>
      <c r="DP253" s="380" t="str">
        <v/>
      </c>
      <c r="DQ253" s="380" t="str">
        <v/>
      </c>
      <c r="DR253" s="380" t="str">
        <v/>
      </c>
      <c r="DS253" s="380" t="str">
        <v/>
      </c>
      <c r="DT253" s="380"/>
      <c r="DU253" s="380"/>
      <c r="DV253" s="380" t="str">
        <v/>
      </c>
      <c r="DW253" s="380"/>
      <c r="DX253" s="380"/>
      <c r="DY253" s="380" t="str">
        <v/>
      </c>
      <c r="DZ253" s="380"/>
      <c r="EA253" s="380"/>
      <c r="EB253" s="380" t="str">
        <v/>
      </c>
      <c r="EC253" s="380"/>
      <c r="ED253" s="380"/>
      <c r="EE253" s="380" t="str">
        <v/>
      </c>
      <c r="EF253" s="380" t="str">
        <v/>
      </c>
      <c r="EG253" s="380" t="str">
        <v/>
      </c>
      <c r="EH253" s="381" t="str">
        <v/>
      </c>
      <c r="EI253" s="380" t="str">
        <v/>
      </c>
      <c r="EJ253" s="380" t="str">
        <v/>
      </c>
      <c r="EK253" s="380" t="str">
        <v/>
      </c>
      <c r="EL253" s="381" t="str">
        <v/>
      </c>
      <c r="EM253" s="382" t="str">
        <v/>
      </c>
      <c r="EN253" s="382" t="str">
        <v/>
      </c>
      <c r="EO253" s="382" t="str">
        <v/>
      </c>
    </row>
    <row r="254" spans="1:145" ht="15.6">
      <c r="A254" s="372" t="str">
        <v/>
      </c>
      <c r="B254" s="373" t="str">
        <v/>
      </c>
      <c r="C254" s="372"/>
      <c r="D254" s="374" t="str">
        <v/>
      </c>
      <c r="E254" s="374" t="str">
        <v/>
      </c>
      <c r="F254" s="374" t="str">
        <v/>
      </c>
      <c r="G254" s="375" t="str">
        <v/>
      </c>
      <c r="H254" s="375" t="str">
        <v/>
      </c>
      <c r="I254" s="375" t="str">
        <v/>
      </c>
      <c r="J254" s="375" t="str">
        <v/>
      </c>
      <c r="K254" s="375" t="str">
        <v/>
      </c>
      <c r="L254" s="375" t="str">
        <v/>
      </c>
      <c r="M254" s="372" t="str">
        <v/>
      </c>
      <c r="N254" s="372" t="str">
        <v/>
      </c>
      <c r="O254" s="372" t="str">
        <v/>
      </c>
      <c r="P254" s="372" t="str">
        <v/>
      </c>
      <c r="Q254" s="372" t="str">
        <v/>
      </c>
      <c r="R254" s="372" t="str">
        <v/>
      </c>
      <c r="S254" s="372" t="str">
        <v/>
      </c>
      <c r="T254" s="372" t="str">
        <v/>
      </c>
      <c r="U254" s="372" t="str">
        <v/>
      </c>
      <c r="V254" s="372" t="str">
        <v/>
      </c>
      <c r="W254" s="372" t="str">
        <v/>
      </c>
      <c r="X254" s="372" t="str">
        <v/>
      </c>
      <c r="Y254" s="372" t="str">
        <v/>
      </c>
      <c r="Z254" s="372" t="str">
        <v/>
      </c>
      <c r="AA254" s="372" t="str">
        <v/>
      </c>
      <c r="AB254" s="372"/>
      <c r="AC254" s="372"/>
      <c r="AD254" s="372" t="str">
        <v/>
      </c>
      <c r="AE254" s="372"/>
      <c r="AF254" s="372"/>
      <c r="AG254" s="376" t="str">
        <v/>
      </c>
      <c r="AH254" s="372"/>
      <c r="AI254" s="372"/>
      <c r="AJ254" s="372" t="str">
        <v/>
      </c>
      <c r="AK254" s="372"/>
      <c r="AL254" s="372"/>
      <c r="AM254" s="377" t="str">
        <v/>
      </c>
      <c r="AN254" s="378" t="str">
        <v/>
      </c>
      <c r="AO254" s="379" t="str">
        <v/>
      </c>
      <c r="AP254" s="379" t="str">
        <v/>
      </c>
      <c r="AQ254" s="376" t="str">
        <v/>
      </c>
      <c r="AR254" s="376" t="str">
        <v/>
      </c>
      <c r="AS254" s="372" t="str">
        <v/>
      </c>
      <c r="AT254" s="379" t="str">
        <v/>
      </c>
      <c r="AU254" s="380" t="str">
        <v/>
      </c>
      <c r="AV254" s="380" t="str">
        <v/>
      </c>
      <c r="AW254" s="380" t="str">
        <v/>
      </c>
      <c r="AX254" s="380" t="str">
        <v/>
      </c>
      <c r="AY254" s="380" t="str">
        <v/>
      </c>
      <c r="AZ254" s="380"/>
      <c r="BA254" s="380"/>
      <c r="BB254" s="380" t="str">
        <v/>
      </c>
      <c r="BC254" s="380"/>
      <c r="BD254" s="380"/>
      <c r="BE254" s="380" t="str">
        <v/>
      </c>
      <c r="BF254" s="380"/>
      <c r="BG254" s="380"/>
      <c r="BH254" s="380" t="str">
        <v/>
      </c>
      <c r="BI254" s="380"/>
      <c r="BJ254" s="380"/>
      <c r="BK254" s="380" t="str">
        <v/>
      </c>
      <c r="BL254" s="380" t="str">
        <v/>
      </c>
      <c r="BM254" s="380" t="str">
        <v/>
      </c>
      <c r="BN254" s="381" t="str">
        <v/>
      </c>
      <c r="BO254" s="380" t="str">
        <v/>
      </c>
      <c r="BP254" s="380" t="str">
        <v/>
      </c>
      <c r="BQ254" s="380" t="str">
        <v/>
      </c>
      <c r="BR254" s="381" t="str">
        <v/>
      </c>
      <c r="BS254" s="380" t="str">
        <v/>
      </c>
      <c r="BT254" s="380" t="str">
        <v/>
      </c>
      <c r="BU254" s="380" t="str">
        <v/>
      </c>
      <c r="BV254" s="380" t="str">
        <v/>
      </c>
      <c r="BW254" s="380" t="str">
        <v/>
      </c>
      <c r="BX254" s="380"/>
      <c r="BY254" s="380"/>
      <c r="BZ254" s="380" t="str">
        <v/>
      </c>
      <c r="CA254" s="380"/>
      <c r="CB254" s="380"/>
      <c r="CC254" s="380" t="str">
        <v/>
      </c>
      <c r="CD254" s="380"/>
      <c r="CE254" s="380"/>
      <c r="CF254" s="380" t="str">
        <v/>
      </c>
      <c r="CG254" s="380"/>
      <c r="CH254" s="380"/>
      <c r="CI254" s="380" t="str">
        <v/>
      </c>
      <c r="CJ254" s="380" t="str">
        <v/>
      </c>
      <c r="CK254" s="380" t="str">
        <v/>
      </c>
      <c r="CL254" s="381" t="str">
        <v/>
      </c>
      <c r="CM254" s="380" t="str">
        <v/>
      </c>
      <c r="CN254" s="380" t="str">
        <v/>
      </c>
      <c r="CO254" s="380" t="str">
        <v/>
      </c>
      <c r="CP254" s="381" t="str">
        <v/>
      </c>
      <c r="CQ254" s="380" t="str">
        <v/>
      </c>
      <c r="CR254" s="380" t="str">
        <v/>
      </c>
      <c r="CS254" s="380" t="str">
        <v/>
      </c>
      <c r="CT254" s="380" t="str">
        <v/>
      </c>
      <c r="CU254" s="380" t="str">
        <v/>
      </c>
      <c r="CV254" s="380"/>
      <c r="CW254" s="380"/>
      <c r="CX254" s="380" t="str">
        <v/>
      </c>
      <c r="CY254" s="380"/>
      <c r="CZ254" s="380"/>
      <c r="DA254" s="380" t="str">
        <v/>
      </c>
      <c r="DB254" s="380"/>
      <c r="DC254" s="380"/>
      <c r="DD254" s="380" t="str">
        <v/>
      </c>
      <c r="DE254" s="380"/>
      <c r="DF254" s="380"/>
      <c r="DG254" s="380" t="str">
        <v/>
      </c>
      <c r="DH254" s="380" t="str">
        <v/>
      </c>
      <c r="DI254" s="380" t="str">
        <v/>
      </c>
      <c r="DJ254" s="381" t="str">
        <v/>
      </c>
      <c r="DK254" s="380" t="str">
        <v/>
      </c>
      <c r="DL254" s="380" t="str">
        <v/>
      </c>
      <c r="DM254" s="380" t="str">
        <v/>
      </c>
      <c r="DN254" s="381" t="str">
        <v/>
      </c>
      <c r="DO254" s="380" t="str">
        <v/>
      </c>
      <c r="DP254" s="380" t="str">
        <v/>
      </c>
      <c r="DQ254" s="380" t="str">
        <v/>
      </c>
      <c r="DR254" s="380" t="str">
        <v/>
      </c>
      <c r="DS254" s="380" t="str">
        <v/>
      </c>
      <c r="DT254" s="380"/>
      <c r="DU254" s="380"/>
      <c r="DV254" s="380" t="str">
        <v/>
      </c>
      <c r="DW254" s="380"/>
      <c r="DX254" s="380"/>
      <c r="DY254" s="380" t="str">
        <v/>
      </c>
      <c r="DZ254" s="380"/>
      <c r="EA254" s="380"/>
      <c r="EB254" s="380" t="str">
        <v/>
      </c>
      <c r="EC254" s="380"/>
      <c r="ED254" s="380"/>
      <c r="EE254" s="380" t="str">
        <v/>
      </c>
      <c r="EF254" s="380" t="str">
        <v/>
      </c>
      <c r="EG254" s="380" t="str">
        <v/>
      </c>
      <c r="EH254" s="381" t="str">
        <v/>
      </c>
      <c r="EI254" s="380" t="str">
        <v/>
      </c>
      <c r="EJ254" s="380" t="str">
        <v/>
      </c>
      <c r="EK254" s="380" t="str">
        <v/>
      </c>
      <c r="EL254" s="381" t="str">
        <v/>
      </c>
      <c r="EM254" s="382" t="str">
        <v/>
      </c>
      <c r="EN254" s="382" t="str">
        <v/>
      </c>
      <c r="EO254" s="382" t="str">
        <v/>
      </c>
    </row>
    <row r="255" spans="1:145" ht="15.6">
      <c r="A255" s="372" t="str">
        <v/>
      </c>
      <c r="B255" s="373" t="str">
        <v/>
      </c>
      <c r="C255" s="372"/>
      <c r="D255" s="374" t="str">
        <v/>
      </c>
      <c r="E255" s="374" t="str">
        <v/>
      </c>
      <c r="F255" s="374" t="str">
        <v/>
      </c>
      <c r="G255" s="375" t="str">
        <v/>
      </c>
      <c r="H255" s="375" t="str">
        <v/>
      </c>
      <c r="I255" s="375" t="str">
        <v/>
      </c>
      <c r="J255" s="375" t="str">
        <v/>
      </c>
      <c r="K255" s="375" t="str">
        <v/>
      </c>
      <c r="L255" s="375" t="str">
        <v/>
      </c>
      <c r="M255" s="372" t="str">
        <v/>
      </c>
      <c r="N255" s="372" t="str">
        <v/>
      </c>
      <c r="O255" s="372" t="str">
        <v/>
      </c>
      <c r="P255" s="372" t="str">
        <v/>
      </c>
      <c r="Q255" s="372" t="str">
        <v/>
      </c>
      <c r="R255" s="372" t="str">
        <v/>
      </c>
      <c r="S255" s="372" t="str">
        <v/>
      </c>
      <c r="T255" s="372" t="str">
        <v/>
      </c>
      <c r="U255" s="372" t="str">
        <v/>
      </c>
      <c r="V255" s="372" t="str">
        <v/>
      </c>
      <c r="W255" s="372" t="str">
        <v/>
      </c>
      <c r="X255" s="372" t="str">
        <v/>
      </c>
      <c r="Y255" s="372" t="str">
        <v/>
      </c>
      <c r="Z255" s="372" t="str">
        <v/>
      </c>
      <c r="AA255" s="372" t="str">
        <v/>
      </c>
      <c r="AB255" s="372"/>
      <c r="AC255" s="372"/>
      <c r="AD255" s="372" t="str">
        <v/>
      </c>
      <c r="AE255" s="372"/>
      <c r="AF255" s="372"/>
      <c r="AG255" s="376" t="str">
        <v/>
      </c>
      <c r="AH255" s="372"/>
      <c r="AI255" s="372"/>
      <c r="AJ255" s="372" t="str">
        <v/>
      </c>
      <c r="AK255" s="372"/>
      <c r="AL255" s="372"/>
      <c r="AM255" s="377" t="str">
        <v/>
      </c>
      <c r="AN255" s="378" t="str">
        <v/>
      </c>
      <c r="AO255" s="379" t="str">
        <v/>
      </c>
      <c r="AP255" s="379" t="str">
        <v/>
      </c>
      <c r="AQ255" s="376" t="str">
        <v/>
      </c>
      <c r="AR255" s="376" t="str">
        <v/>
      </c>
      <c r="AS255" s="372" t="str">
        <v/>
      </c>
      <c r="AT255" s="379" t="str">
        <v/>
      </c>
      <c r="AU255" s="380" t="str">
        <v/>
      </c>
      <c r="AV255" s="380" t="str">
        <v/>
      </c>
      <c r="AW255" s="380" t="str">
        <v/>
      </c>
      <c r="AX255" s="380" t="str">
        <v/>
      </c>
      <c r="AY255" s="380" t="str">
        <v/>
      </c>
      <c r="AZ255" s="380"/>
      <c r="BA255" s="380"/>
      <c r="BB255" s="380" t="str">
        <v/>
      </c>
      <c r="BC255" s="380"/>
      <c r="BD255" s="380"/>
      <c r="BE255" s="380" t="str">
        <v/>
      </c>
      <c r="BF255" s="380"/>
      <c r="BG255" s="380"/>
      <c r="BH255" s="380" t="str">
        <v/>
      </c>
      <c r="BI255" s="380"/>
      <c r="BJ255" s="380"/>
      <c r="BK255" s="380" t="str">
        <v/>
      </c>
      <c r="BL255" s="380" t="str">
        <v/>
      </c>
      <c r="BM255" s="380" t="str">
        <v/>
      </c>
      <c r="BN255" s="381" t="str">
        <v/>
      </c>
      <c r="BO255" s="380" t="str">
        <v/>
      </c>
      <c r="BP255" s="380" t="str">
        <v/>
      </c>
      <c r="BQ255" s="380" t="str">
        <v/>
      </c>
      <c r="BR255" s="381" t="str">
        <v/>
      </c>
      <c r="BS255" s="380" t="str">
        <v/>
      </c>
      <c r="BT255" s="380" t="str">
        <v/>
      </c>
      <c r="BU255" s="380" t="str">
        <v/>
      </c>
      <c r="BV255" s="380" t="str">
        <v/>
      </c>
      <c r="BW255" s="380" t="str">
        <v/>
      </c>
      <c r="BX255" s="380"/>
      <c r="BY255" s="380"/>
      <c r="BZ255" s="380" t="str">
        <v/>
      </c>
      <c r="CA255" s="380"/>
      <c r="CB255" s="380"/>
      <c r="CC255" s="380" t="str">
        <v/>
      </c>
      <c r="CD255" s="380"/>
      <c r="CE255" s="380"/>
      <c r="CF255" s="380" t="str">
        <v/>
      </c>
      <c r="CG255" s="380"/>
      <c r="CH255" s="380"/>
      <c r="CI255" s="380" t="str">
        <v/>
      </c>
      <c r="CJ255" s="380" t="str">
        <v/>
      </c>
      <c r="CK255" s="380" t="str">
        <v/>
      </c>
      <c r="CL255" s="381" t="str">
        <v/>
      </c>
      <c r="CM255" s="380" t="str">
        <v/>
      </c>
      <c r="CN255" s="380" t="str">
        <v/>
      </c>
      <c r="CO255" s="380" t="str">
        <v/>
      </c>
      <c r="CP255" s="381" t="str">
        <v/>
      </c>
      <c r="CQ255" s="380" t="str">
        <v/>
      </c>
      <c r="CR255" s="380" t="str">
        <v/>
      </c>
      <c r="CS255" s="380" t="str">
        <v/>
      </c>
      <c r="CT255" s="380" t="str">
        <v/>
      </c>
      <c r="CU255" s="380" t="str">
        <v/>
      </c>
      <c r="CV255" s="380"/>
      <c r="CW255" s="380"/>
      <c r="CX255" s="380" t="str">
        <v/>
      </c>
      <c r="CY255" s="380"/>
      <c r="CZ255" s="380"/>
      <c r="DA255" s="380" t="str">
        <v/>
      </c>
      <c r="DB255" s="380"/>
      <c r="DC255" s="380"/>
      <c r="DD255" s="380" t="str">
        <v/>
      </c>
      <c r="DE255" s="380"/>
      <c r="DF255" s="380"/>
      <c r="DG255" s="380" t="str">
        <v/>
      </c>
      <c r="DH255" s="380" t="str">
        <v/>
      </c>
      <c r="DI255" s="380" t="str">
        <v/>
      </c>
      <c r="DJ255" s="381" t="str">
        <v/>
      </c>
      <c r="DK255" s="380" t="str">
        <v/>
      </c>
      <c r="DL255" s="380" t="str">
        <v/>
      </c>
      <c r="DM255" s="380" t="str">
        <v/>
      </c>
      <c r="DN255" s="381" t="str">
        <v/>
      </c>
      <c r="DO255" s="380" t="str">
        <v/>
      </c>
      <c r="DP255" s="380" t="str">
        <v/>
      </c>
      <c r="DQ255" s="380" t="str">
        <v/>
      </c>
      <c r="DR255" s="380" t="str">
        <v/>
      </c>
      <c r="DS255" s="380" t="str">
        <v/>
      </c>
      <c r="DT255" s="380"/>
      <c r="DU255" s="380"/>
      <c r="DV255" s="380" t="str">
        <v/>
      </c>
      <c r="DW255" s="380"/>
      <c r="DX255" s="380"/>
      <c r="DY255" s="380" t="str">
        <v/>
      </c>
      <c r="DZ255" s="380"/>
      <c r="EA255" s="380"/>
      <c r="EB255" s="380" t="str">
        <v/>
      </c>
      <c r="EC255" s="380"/>
      <c r="ED255" s="380"/>
      <c r="EE255" s="380" t="str">
        <v/>
      </c>
      <c r="EF255" s="380" t="str">
        <v/>
      </c>
      <c r="EG255" s="380" t="str">
        <v/>
      </c>
      <c r="EH255" s="381" t="str">
        <v/>
      </c>
      <c r="EI255" s="380" t="str">
        <v/>
      </c>
      <c r="EJ255" s="380" t="str">
        <v/>
      </c>
      <c r="EK255" s="380" t="str">
        <v/>
      </c>
      <c r="EL255" s="381" t="str">
        <v/>
      </c>
      <c r="EM255" s="382" t="str">
        <v/>
      </c>
      <c r="EN255" s="382" t="str">
        <v/>
      </c>
      <c r="EO255" s="382" t="str">
        <v/>
      </c>
    </row>
    <row r="256" spans="1:145" ht="15.6">
      <c r="A256" s="372" t="str">
        <v/>
      </c>
      <c r="B256" s="373" t="str">
        <v/>
      </c>
      <c r="C256" s="372"/>
      <c r="D256" s="374" t="str">
        <v/>
      </c>
      <c r="E256" s="374" t="str">
        <v/>
      </c>
      <c r="F256" s="374" t="str">
        <v/>
      </c>
      <c r="G256" s="375" t="str">
        <v/>
      </c>
      <c r="H256" s="375" t="str">
        <v/>
      </c>
      <c r="I256" s="375" t="str">
        <v/>
      </c>
      <c r="J256" s="375" t="str">
        <v/>
      </c>
      <c r="K256" s="375" t="str">
        <v/>
      </c>
      <c r="L256" s="375" t="str">
        <v/>
      </c>
      <c r="M256" s="372" t="str">
        <v/>
      </c>
      <c r="N256" s="372" t="str">
        <v/>
      </c>
      <c r="O256" s="372" t="str">
        <v/>
      </c>
      <c r="P256" s="372" t="str">
        <v/>
      </c>
      <c r="Q256" s="372" t="str">
        <v/>
      </c>
      <c r="R256" s="372" t="str">
        <v/>
      </c>
      <c r="S256" s="372" t="str">
        <v/>
      </c>
      <c r="T256" s="372" t="str">
        <v/>
      </c>
      <c r="U256" s="372" t="str">
        <v/>
      </c>
      <c r="V256" s="372" t="str">
        <v/>
      </c>
      <c r="W256" s="372" t="str">
        <v/>
      </c>
      <c r="X256" s="372" t="str">
        <v/>
      </c>
      <c r="Y256" s="372" t="str">
        <v/>
      </c>
      <c r="Z256" s="372" t="str">
        <v/>
      </c>
      <c r="AA256" s="372" t="str">
        <v/>
      </c>
      <c r="AB256" s="372"/>
      <c r="AC256" s="372"/>
      <c r="AD256" s="372" t="str">
        <v/>
      </c>
      <c r="AE256" s="372"/>
      <c r="AF256" s="372"/>
      <c r="AG256" s="376" t="str">
        <v/>
      </c>
      <c r="AH256" s="372"/>
      <c r="AI256" s="372"/>
      <c r="AJ256" s="372" t="str">
        <v/>
      </c>
      <c r="AK256" s="372"/>
      <c r="AL256" s="372"/>
      <c r="AM256" s="377" t="str">
        <v/>
      </c>
      <c r="AN256" s="378" t="str">
        <v/>
      </c>
      <c r="AO256" s="379" t="str">
        <v/>
      </c>
      <c r="AP256" s="379" t="str">
        <v/>
      </c>
      <c r="AQ256" s="376" t="str">
        <v/>
      </c>
      <c r="AR256" s="376" t="str">
        <v/>
      </c>
      <c r="AS256" s="372" t="str">
        <v/>
      </c>
      <c r="AT256" s="379" t="str">
        <v/>
      </c>
      <c r="AU256" s="380" t="str">
        <v/>
      </c>
      <c r="AV256" s="380" t="str">
        <v/>
      </c>
      <c r="AW256" s="380" t="str">
        <v/>
      </c>
      <c r="AX256" s="380" t="str">
        <v/>
      </c>
      <c r="AY256" s="380" t="str">
        <v/>
      </c>
      <c r="AZ256" s="380"/>
      <c r="BA256" s="380"/>
      <c r="BB256" s="380" t="str">
        <v/>
      </c>
      <c r="BC256" s="380"/>
      <c r="BD256" s="380"/>
      <c r="BE256" s="380" t="str">
        <v/>
      </c>
      <c r="BF256" s="380"/>
      <c r="BG256" s="380"/>
      <c r="BH256" s="380" t="str">
        <v/>
      </c>
      <c r="BI256" s="380"/>
      <c r="BJ256" s="380"/>
      <c r="BK256" s="380" t="str">
        <v/>
      </c>
      <c r="BL256" s="380" t="str">
        <v/>
      </c>
      <c r="BM256" s="380" t="str">
        <v/>
      </c>
      <c r="BN256" s="381" t="str">
        <v/>
      </c>
      <c r="BO256" s="380" t="str">
        <v/>
      </c>
      <c r="BP256" s="380" t="str">
        <v/>
      </c>
      <c r="BQ256" s="380" t="str">
        <v/>
      </c>
      <c r="BR256" s="381" t="str">
        <v/>
      </c>
      <c r="BS256" s="380" t="str">
        <v/>
      </c>
      <c r="BT256" s="380" t="str">
        <v/>
      </c>
      <c r="BU256" s="380" t="str">
        <v/>
      </c>
      <c r="BV256" s="380" t="str">
        <v/>
      </c>
      <c r="BW256" s="380" t="str">
        <v/>
      </c>
      <c r="BX256" s="380"/>
      <c r="BY256" s="380"/>
      <c r="BZ256" s="380" t="str">
        <v/>
      </c>
      <c r="CA256" s="380"/>
      <c r="CB256" s="380"/>
      <c r="CC256" s="380" t="str">
        <v/>
      </c>
      <c r="CD256" s="380"/>
      <c r="CE256" s="380"/>
      <c r="CF256" s="380" t="str">
        <v/>
      </c>
      <c r="CG256" s="380"/>
      <c r="CH256" s="380"/>
      <c r="CI256" s="380" t="str">
        <v/>
      </c>
      <c r="CJ256" s="380" t="str">
        <v/>
      </c>
      <c r="CK256" s="380" t="str">
        <v/>
      </c>
      <c r="CL256" s="381" t="str">
        <v/>
      </c>
      <c r="CM256" s="380" t="str">
        <v/>
      </c>
      <c r="CN256" s="380" t="str">
        <v/>
      </c>
      <c r="CO256" s="380" t="str">
        <v/>
      </c>
      <c r="CP256" s="381" t="str">
        <v/>
      </c>
      <c r="CQ256" s="380" t="str">
        <v/>
      </c>
      <c r="CR256" s="380" t="str">
        <v/>
      </c>
      <c r="CS256" s="380" t="str">
        <v/>
      </c>
      <c r="CT256" s="380" t="str">
        <v/>
      </c>
      <c r="CU256" s="380" t="str">
        <v/>
      </c>
      <c r="CV256" s="380"/>
      <c r="CW256" s="380"/>
      <c r="CX256" s="380" t="str">
        <v/>
      </c>
      <c r="CY256" s="380"/>
      <c r="CZ256" s="380"/>
      <c r="DA256" s="380" t="str">
        <v/>
      </c>
      <c r="DB256" s="380"/>
      <c r="DC256" s="380"/>
      <c r="DD256" s="380" t="str">
        <v/>
      </c>
      <c r="DE256" s="380"/>
      <c r="DF256" s="380"/>
      <c r="DG256" s="380" t="str">
        <v/>
      </c>
      <c r="DH256" s="380" t="str">
        <v/>
      </c>
      <c r="DI256" s="380" t="str">
        <v/>
      </c>
      <c r="DJ256" s="381" t="str">
        <v/>
      </c>
      <c r="DK256" s="380" t="str">
        <v/>
      </c>
      <c r="DL256" s="380" t="str">
        <v/>
      </c>
      <c r="DM256" s="380" t="str">
        <v/>
      </c>
      <c r="DN256" s="381" t="str">
        <v/>
      </c>
      <c r="DO256" s="380" t="str">
        <v/>
      </c>
      <c r="DP256" s="380" t="str">
        <v/>
      </c>
      <c r="DQ256" s="380" t="str">
        <v/>
      </c>
      <c r="DR256" s="380" t="str">
        <v/>
      </c>
      <c r="DS256" s="380" t="str">
        <v/>
      </c>
      <c r="DT256" s="380"/>
      <c r="DU256" s="380"/>
      <c r="DV256" s="380" t="str">
        <v/>
      </c>
      <c r="DW256" s="380"/>
      <c r="DX256" s="380"/>
      <c r="DY256" s="380" t="str">
        <v/>
      </c>
      <c r="DZ256" s="380"/>
      <c r="EA256" s="380"/>
      <c r="EB256" s="380" t="str">
        <v/>
      </c>
      <c r="EC256" s="380"/>
      <c r="ED256" s="380"/>
      <c r="EE256" s="380" t="str">
        <v/>
      </c>
      <c r="EF256" s="380" t="str">
        <v/>
      </c>
      <c r="EG256" s="380" t="str">
        <v/>
      </c>
      <c r="EH256" s="381" t="str">
        <v/>
      </c>
      <c r="EI256" s="380" t="str">
        <v/>
      </c>
      <c r="EJ256" s="380" t="str">
        <v/>
      </c>
      <c r="EK256" s="380" t="str">
        <v/>
      </c>
      <c r="EL256" s="381" t="str">
        <v/>
      </c>
      <c r="EM256" s="382" t="str">
        <v/>
      </c>
      <c r="EN256" s="382" t="str">
        <v/>
      </c>
      <c r="EO256" s="382" t="str">
        <v/>
      </c>
    </row>
    <row r="257" spans="1:145" ht="15.6">
      <c r="A257" s="372" t="str">
        <v/>
      </c>
      <c r="B257" s="373" t="str">
        <v/>
      </c>
      <c r="C257" s="372"/>
      <c r="D257" s="374" t="str">
        <v/>
      </c>
      <c r="E257" s="374" t="str">
        <v/>
      </c>
      <c r="F257" s="374" t="str">
        <v/>
      </c>
      <c r="G257" s="375" t="str">
        <v/>
      </c>
      <c r="H257" s="375" t="str">
        <v/>
      </c>
      <c r="I257" s="375" t="str">
        <v/>
      </c>
      <c r="J257" s="375" t="str">
        <v/>
      </c>
      <c r="K257" s="375" t="str">
        <v/>
      </c>
      <c r="L257" s="375" t="str">
        <v/>
      </c>
      <c r="M257" s="372" t="str">
        <v/>
      </c>
      <c r="N257" s="372" t="str">
        <v/>
      </c>
      <c r="O257" s="372" t="str">
        <v/>
      </c>
      <c r="P257" s="372" t="str">
        <v/>
      </c>
      <c r="Q257" s="372" t="str">
        <v/>
      </c>
      <c r="R257" s="372" t="str">
        <v/>
      </c>
      <c r="S257" s="372" t="str">
        <v/>
      </c>
      <c r="T257" s="372" t="str">
        <v/>
      </c>
      <c r="U257" s="372" t="str">
        <v/>
      </c>
      <c r="V257" s="372" t="str">
        <v/>
      </c>
      <c r="W257" s="372" t="str">
        <v/>
      </c>
      <c r="X257" s="372" t="str">
        <v/>
      </c>
      <c r="Y257" s="372" t="str">
        <v/>
      </c>
      <c r="Z257" s="372" t="str">
        <v/>
      </c>
      <c r="AA257" s="372" t="str">
        <v/>
      </c>
      <c r="AB257" s="372"/>
      <c r="AC257" s="372"/>
      <c r="AD257" s="372" t="str">
        <v/>
      </c>
      <c r="AE257" s="372"/>
      <c r="AF257" s="372"/>
      <c r="AG257" s="376" t="str">
        <v/>
      </c>
      <c r="AH257" s="372"/>
      <c r="AI257" s="372"/>
      <c r="AJ257" s="372" t="str">
        <v/>
      </c>
      <c r="AK257" s="372"/>
      <c r="AL257" s="372"/>
      <c r="AM257" s="377" t="str">
        <v/>
      </c>
      <c r="AN257" s="378" t="str">
        <v/>
      </c>
      <c r="AO257" s="379" t="str">
        <v/>
      </c>
      <c r="AP257" s="379" t="str">
        <v/>
      </c>
      <c r="AQ257" s="376" t="str">
        <v/>
      </c>
      <c r="AR257" s="376" t="str">
        <v/>
      </c>
      <c r="AS257" s="372" t="str">
        <v/>
      </c>
      <c r="AT257" s="379" t="str">
        <v/>
      </c>
      <c r="AU257" s="380" t="str">
        <v/>
      </c>
      <c r="AV257" s="380" t="str">
        <v/>
      </c>
      <c r="AW257" s="380" t="str">
        <v/>
      </c>
      <c r="AX257" s="380" t="str">
        <v/>
      </c>
      <c r="AY257" s="380" t="str">
        <v/>
      </c>
      <c r="AZ257" s="380"/>
      <c r="BA257" s="380"/>
      <c r="BB257" s="380" t="str">
        <v/>
      </c>
      <c r="BC257" s="380"/>
      <c r="BD257" s="380"/>
      <c r="BE257" s="380" t="str">
        <v/>
      </c>
      <c r="BF257" s="380"/>
      <c r="BG257" s="380"/>
      <c r="BH257" s="380" t="str">
        <v/>
      </c>
      <c r="BI257" s="380"/>
      <c r="BJ257" s="380"/>
      <c r="BK257" s="380" t="str">
        <v/>
      </c>
      <c r="BL257" s="380" t="str">
        <v/>
      </c>
      <c r="BM257" s="380" t="str">
        <v/>
      </c>
      <c r="BN257" s="381" t="str">
        <v/>
      </c>
      <c r="BO257" s="380" t="str">
        <v/>
      </c>
      <c r="BP257" s="380" t="str">
        <v/>
      </c>
      <c r="BQ257" s="380" t="str">
        <v/>
      </c>
      <c r="BR257" s="381" t="str">
        <v/>
      </c>
      <c r="BS257" s="380" t="str">
        <v/>
      </c>
      <c r="BT257" s="380" t="str">
        <v/>
      </c>
      <c r="BU257" s="380" t="str">
        <v/>
      </c>
      <c r="BV257" s="380" t="str">
        <v/>
      </c>
      <c r="BW257" s="380" t="str">
        <v/>
      </c>
      <c r="BX257" s="380"/>
      <c r="BY257" s="380"/>
      <c r="BZ257" s="380" t="str">
        <v/>
      </c>
      <c r="CA257" s="380"/>
      <c r="CB257" s="380"/>
      <c r="CC257" s="380" t="str">
        <v/>
      </c>
      <c r="CD257" s="380"/>
      <c r="CE257" s="380"/>
      <c r="CF257" s="380" t="str">
        <v/>
      </c>
      <c r="CG257" s="380"/>
      <c r="CH257" s="380"/>
      <c r="CI257" s="380" t="str">
        <v/>
      </c>
      <c r="CJ257" s="380" t="str">
        <v/>
      </c>
      <c r="CK257" s="380" t="str">
        <v/>
      </c>
      <c r="CL257" s="381" t="str">
        <v/>
      </c>
      <c r="CM257" s="380" t="str">
        <v/>
      </c>
      <c r="CN257" s="380" t="str">
        <v/>
      </c>
      <c r="CO257" s="380" t="str">
        <v/>
      </c>
      <c r="CP257" s="381" t="str">
        <v/>
      </c>
      <c r="CQ257" s="380" t="str">
        <v/>
      </c>
      <c r="CR257" s="380" t="str">
        <v/>
      </c>
      <c r="CS257" s="380" t="str">
        <v/>
      </c>
      <c r="CT257" s="380" t="str">
        <v/>
      </c>
      <c r="CU257" s="380" t="str">
        <v/>
      </c>
      <c r="CV257" s="380"/>
      <c r="CW257" s="380"/>
      <c r="CX257" s="380" t="str">
        <v/>
      </c>
      <c r="CY257" s="380"/>
      <c r="CZ257" s="380"/>
      <c r="DA257" s="380" t="str">
        <v/>
      </c>
      <c r="DB257" s="380"/>
      <c r="DC257" s="380"/>
      <c r="DD257" s="380" t="str">
        <v/>
      </c>
      <c r="DE257" s="380"/>
      <c r="DF257" s="380"/>
      <c r="DG257" s="380" t="str">
        <v/>
      </c>
      <c r="DH257" s="380" t="str">
        <v/>
      </c>
      <c r="DI257" s="380" t="str">
        <v/>
      </c>
      <c r="DJ257" s="381" t="str">
        <v/>
      </c>
      <c r="DK257" s="380" t="str">
        <v/>
      </c>
      <c r="DL257" s="380" t="str">
        <v/>
      </c>
      <c r="DM257" s="380" t="str">
        <v/>
      </c>
      <c r="DN257" s="381" t="str">
        <v/>
      </c>
      <c r="DO257" s="380" t="str">
        <v/>
      </c>
      <c r="DP257" s="380" t="str">
        <v/>
      </c>
      <c r="DQ257" s="380" t="str">
        <v/>
      </c>
      <c r="DR257" s="380" t="str">
        <v/>
      </c>
      <c r="DS257" s="380" t="str">
        <v/>
      </c>
      <c r="DT257" s="380"/>
      <c r="DU257" s="380"/>
      <c r="DV257" s="380" t="str">
        <v/>
      </c>
      <c r="DW257" s="380"/>
      <c r="DX257" s="380"/>
      <c r="DY257" s="380" t="str">
        <v/>
      </c>
      <c r="DZ257" s="380"/>
      <c r="EA257" s="380"/>
      <c r="EB257" s="380" t="str">
        <v/>
      </c>
      <c r="EC257" s="380"/>
      <c r="ED257" s="380"/>
      <c r="EE257" s="380" t="str">
        <v/>
      </c>
      <c r="EF257" s="380" t="str">
        <v/>
      </c>
      <c r="EG257" s="380" t="str">
        <v/>
      </c>
      <c r="EH257" s="381" t="str">
        <v/>
      </c>
      <c r="EI257" s="380" t="str">
        <v/>
      </c>
      <c r="EJ257" s="380" t="str">
        <v/>
      </c>
      <c r="EK257" s="380" t="str">
        <v/>
      </c>
      <c r="EL257" s="381" t="str">
        <v/>
      </c>
      <c r="EM257" s="382" t="str">
        <v/>
      </c>
      <c r="EN257" s="382" t="str">
        <v/>
      </c>
      <c r="EO257" s="382" t="str">
        <v/>
      </c>
    </row>
    <row r="258" spans="1:145" ht="15.6">
      <c r="A258" s="372" t="str">
        <v/>
      </c>
      <c r="B258" s="373" t="str">
        <v/>
      </c>
      <c r="C258" s="372"/>
      <c r="D258" s="374" t="str">
        <v/>
      </c>
      <c r="E258" s="374" t="str">
        <v/>
      </c>
      <c r="F258" s="374" t="str">
        <v/>
      </c>
      <c r="G258" s="375" t="str">
        <v/>
      </c>
      <c r="H258" s="375" t="str">
        <v/>
      </c>
      <c r="I258" s="375" t="str">
        <v/>
      </c>
      <c r="J258" s="375" t="str">
        <v/>
      </c>
      <c r="K258" s="375" t="str">
        <v/>
      </c>
      <c r="L258" s="375" t="str">
        <v/>
      </c>
      <c r="M258" s="372" t="str">
        <v/>
      </c>
      <c r="N258" s="372" t="str">
        <v/>
      </c>
      <c r="O258" s="372" t="str">
        <v/>
      </c>
      <c r="P258" s="372" t="str">
        <v/>
      </c>
      <c r="Q258" s="372" t="str">
        <v/>
      </c>
      <c r="R258" s="372" t="str">
        <v/>
      </c>
      <c r="S258" s="372" t="str">
        <v/>
      </c>
      <c r="T258" s="372" t="str">
        <v/>
      </c>
      <c r="U258" s="372" t="str">
        <v/>
      </c>
      <c r="V258" s="372" t="str">
        <v/>
      </c>
      <c r="W258" s="372" t="str">
        <v/>
      </c>
      <c r="X258" s="372" t="str">
        <v/>
      </c>
      <c r="Y258" s="372" t="str">
        <v/>
      </c>
      <c r="Z258" s="372" t="str">
        <v/>
      </c>
      <c r="AA258" s="372" t="str">
        <v/>
      </c>
      <c r="AB258" s="372"/>
      <c r="AC258" s="372"/>
      <c r="AD258" s="372" t="str">
        <v/>
      </c>
      <c r="AE258" s="372"/>
      <c r="AF258" s="372"/>
      <c r="AG258" s="376" t="str">
        <v/>
      </c>
      <c r="AH258" s="372"/>
      <c r="AI258" s="372"/>
      <c r="AJ258" s="372" t="str">
        <v/>
      </c>
      <c r="AK258" s="372"/>
      <c r="AL258" s="372"/>
      <c r="AM258" s="377" t="str">
        <v/>
      </c>
      <c r="AN258" s="378" t="str">
        <v/>
      </c>
      <c r="AO258" s="379" t="str">
        <v/>
      </c>
      <c r="AP258" s="379" t="str">
        <v/>
      </c>
      <c r="AQ258" s="376" t="str">
        <v/>
      </c>
      <c r="AR258" s="376" t="str">
        <v/>
      </c>
      <c r="AS258" s="372" t="str">
        <v/>
      </c>
      <c r="AT258" s="379" t="str">
        <v/>
      </c>
      <c r="AU258" s="380" t="str">
        <v/>
      </c>
      <c r="AV258" s="380" t="str">
        <v/>
      </c>
      <c r="AW258" s="380" t="str">
        <v/>
      </c>
      <c r="AX258" s="380" t="str">
        <v/>
      </c>
      <c r="AY258" s="380" t="str">
        <v/>
      </c>
      <c r="AZ258" s="380"/>
      <c r="BA258" s="380"/>
      <c r="BB258" s="380" t="str">
        <v/>
      </c>
      <c r="BC258" s="380"/>
      <c r="BD258" s="380"/>
      <c r="BE258" s="380" t="str">
        <v/>
      </c>
      <c r="BF258" s="380"/>
      <c r="BG258" s="380"/>
      <c r="BH258" s="380" t="str">
        <v/>
      </c>
      <c r="BI258" s="380"/>
      <c r="BJ258" s="380"/>
      <c r="BK258" s="380" t="str">
        <v/>
      </c>
      <c r="BL258" s="380" t="str">
        <v/>
      </c>
      <c r="BM258" s="380" t="str">
        <v/>
      </c>
      <c r="BN258" s="381" t="str">
        <v/>
      </c>
      <c r="BO258" s="380" t="str">
        <v/>
      </c>
      <c r="BP258" s="380" t="str">
        <v/>
      </c>
      <c r="BQ258" s="380" t="str">
        <v/>
      </c>
      <c r="BR258" s="381" t="str">
        <v/>
      </c>
      <c r="BS258" s="380" t="str">
        <v/>
      </c>
      <c r="BT258" s="380" t="str">
        <v/>
      </c>
      <c r="BU258" s="380" t="str">
        <v/>
      </c>
      <c r="BV258" s="380" t="str">
        <v/>
      </c>
      <c r="BW258" s="380" t="str">
        <v/>
      </c>
      <c r="BX258" s="380"/>
      <c r="BY258" s="380"/>
      <c r="BZ258" s="380" t="str">
        <v/>
      </c>
      <c r="CA258" s="380"/>
      <c r="CB258" s="380"/>
      <c r="CC258" s="380" t="str">
        <v/>
      </c>
      <c r="CD258" s="380"/>
      <c r="CE258" s="380"/>
      <c r="CF258" s="380" t="str">
        <v/>
      </c>
      <c r="CG258" s="380"/>
      <c r="CH258" s="380"/>
      <c r="CI258" s="380" t="str">
        <v/>
      </c>
      <c r="CJ258" s="380" t="str">
        <v/>
      </c>
      <c r="CK258" s="380" t="str">
        <v/>
      </c>
      <c r="CL258" s="381" t="str">
        <v/>
      </c>
      <c r="CM258" s="380" t="str">
        <v/>
      </c>
      <c r="CN258" s="380" t="str">
        <v/>
      </c>
      <c r="CO258" s="380" t="str">
        <v/>
      </c>
      <c r="CP258" s="381" t="str">
        <v/>
      </c>
      <c r="CQ258" s="380" t="str">
        <v/>
      </c>
      <c r="CR258" s="380" t="str">
        <v/>
      </c>
      <c r="CS258" s="380" t="str">
        <v/>
      </c>
      <c r="CT258" s="380" t="str">
        <v/>
      </c>
      <c r="CU258" s="380" t="str">
        <v/>
      </c>
      <c r="CV258" s="380"/>
      <c r="CW258" s="380"/>
      <c r="CX258" s="380" t="str">
        <v/>
      </c>
      <c r="CY258" s="380"/>
      <c r="CZ258" s="380"/>
      <c r="DA258" s="380" t="str">
        <v/>
      </c>
      <c r="DB258" s="380"/>
      <c r="DC258" s="380"/>
      <c r="DD258" s="380" t="str">
        <v/>
      </c>
      <c r="DE258" s="380"/>
      <c r="DF258" s="380"/>
      <c r="DG258" s="380" t="str">
        <v/>
      </c>
      <c r="DH258" s="380" t="str">
        <v/>
      </c>
      <c r="DI258" s="380" t="str">
        <v/>
      </c>
      <c r="DJ258" s="381" t="str">
        <v/>
      </c>
      <c r="DK258" s="380" t="str">
        <v/>
      </c>
      <c r="DL258" s="380" t="str">
        <v/>
      </c>
      <c r="DM258" s="380" t="str">
        <v/>
      </c>
      <c r="DN258" s="381" t="str">
        <v/>
      </c>
      <c r="DO258" s="380" t="str">
        <v/>
      </c>
      <c r="DP258" s="380" t="str">
        <v/>
      </c>
      <c r="DQ258" s="380" t="str">
        <v/>
      </c>
      <c r="DR258" s="380" t="str">
        <v/>
      </c>
      <c r="DS258" s="380" t="str">
        <v/>
      </c>
      <c r="DT258" s="380"/>
      <c r="DU258" s="380"/>
      <c r="DV258" s="380" t="str">
        <v/>
      </c>
      <c r="DW258" s="380"/>
      <c r="DX258" s="380"/>
      <c r="DY258" s="380" t="str">
        <v/>
      </c>
      <c r="DZ258" s="380"/>
      <c r="EA258" s="380"/>
      <c r="EB258" s="380" t="str">
        <v/>
      </c>
      <c r="EC258" s="380"/>
      <c r="ED258" s="380"/>
      <c r="EE258" s="380" t="str">
        <v/>
      </c>
      <c r="EF258" s="380" t="str">
        <v/>
      </c>
      <c r="EG258" s="380" t="str">
        <v/>
      </c>
      <c r="EH258" s="381" t="str">
        <v/>
      </c>
      <c r="EI258" s="380" t="str">
        <v/>
      </c>
      <c r="EJ258" s="380" t="str">
        <v/>
      </c>
      <c r="EK258" s="380" t="str">
        <v/>
      </c>
      <c r="EL258" s="381" t="str">
        <v/>
      </c>
      <c r="EM258" s="382" t="str">
        <v/>
      </c>
      <c r="EN258" s="382" t="str">
        <v/>
      </c>
      <c r="EO258" s="382" t="str">
        <v/>
      </c>
    </row>
    <row r="259" spans="1:145" ht="15.6">
      <c r="A259" s="372" t="str">
        <v/>
      </c>
      <c r="B259" s="373" t="str">
        <v/>
      </c>
      <c r="C259" s="372"/>
      <c r="D259" s="374" t="str">
        <v/>
      </c>
      <c r="E259" s="374" t="str">
        <v/>
      </c>
      <c r="F259" s="374" t="str">
        <v/>
      </c>
      <c r="G259" s="375" t="str">
        <v/>
      </c>
      <c r="H259" s="375" t="str">
        <v/>
      </c>
      <c r="I259" s="375" t="str">
        <v/>
      </c>
      <c r="J259" s="375" t="str">
        <v/>
      </c>
      <c r="K259" s="375" t="str">
        <v/>
      </c>
      <c r="L259" s="375" t="str">
        <v/>
      </c>
      <c r="M259" s="372" t="str">
        <v/>
      </c>
      <c r="N259" s="372" t="str">
        <v/>
      </c>
      <c r="O259" s="372" t="str">
        <v/>
      </c>
      <c r="P259" s="372" t="str">
        <v/>
      </c>
      <c r="Q259" s="372" t="str">
        <v/>
      </c>
      <c r="R259" s="372" t="str">
        <v/>
      </c>
      <c r="S259" s="372" t="str">
        <v/>
      </c>
      <c r="T259" s="372" t="str">
        <v/>
      </c>
      <c r="U259" s="372" t="str">
        <v/>
      </c>
      <c r="V259" s="372" t="str">
        <v/>
      </c>
      <c r="W259" s="372" t="str">
        <v/>
      </c>
      <c r="X259" s="372" t="str">
        <v/>
      </c>
      <c r="Y259" s="372" t="str">
        <v/>
      </c>
      <c r="Z259" s="372" t="str">
        <v/>
      </c>
      <c r="AA259" s="372" t="str">
        <v/>
      </c>
      <c r="AB259" s="372"/>
      <c r="AC259" s="372"/>
      <c r="AD259" s="372" t="str">
        <v/>
      </c>
      <c r="AE259" s="372"/>
      <c r="AF259" s="372"/>
      <c r="AG259" s="376" t="str">
        <v/>
      </c>
      <c r="AH259" s="372"/>
      <c r="AI259" s="372"/>
      <c r="AJ259" s="372" t="str">
        <v/>
      </c>
      <c r="AK259" s="372"/>
      <c r="AL259" s="372"/>
      <c r="AM259" s="377" t="str">
        <v/>
      </c>
      <c r="AN259" s="378" t="str">
        <v/>
      </c>
      <c r="AO259" s="379" t="str">
        <v/>
      </c>
      <c r="AP259" s="379" t="str">
        <v/>
      </c>
      <c r="AQ259" s="376" t="str">
        <v/>
      </c>
      <c r="AR259" s="376" t="str">
        <v/>
      </c>
      <c r="AS259" s="372" t="str">
        <v/>
      </c>
      <c r="AT259" s="379" t="str">
        <v/>
      </c>
      <c r="AU259" s="380" t="str">
        <v/>
      </c>
      <c r="AV259" s="380" t="str">
        <v/>
      </c>
      <c r="AW259" s="380" t="str">
        <v/>
      </c>
      <c r="AX259" s="380" t="str">
        <v/>
      </c>
      <c r="AY259" s="380" t="str">
        <v/>
      </c>
      <c r="AZ259" s="380"/>
      <c r="BA259" s="380"/>
      <c r="BB259" s="380" t="str">
        <v/>
      </c>
      <c r="BC259" s="380"/>
      <c r="BD259" s="380"/>
      <c r="BE259" s="380" t="str">
        <v/>
      </c>
      <c r="BF259" s="380"/>
      <c r="BG259" s="380"/>
      <c r="BH259" s="380" t="str">
        <v/>
      </c>
      <c r="BI259" s="380"/>
      <c r="BJ259" s="380"/>
      <c r="BK259" s="380" t="str">
        <v/>
      </c>
      <c r="BL259" s="380" t="str">
        <v/>
      </c>
      <c r="BM259" s="380" t="str">
        <v/>
      </c>
      <c r="BN259" s="381" t="str">
        <v/>
      </c>
      <c r="BO259" s="380" t="str">
        <v/>
      </c>
      <c r="BP259" s="380" t="str">
        <v/>
      </c>
      <c r="BQ259" s="380" t="str">
        <v/>
      </c>
      <c r="BR259" s="381" t="str">
        <v/>
      </c>
      <c r="BS259" s="380" t="str">
        <v/>
      </c>
      <c r="BT259" s="380" t="str">
        <v/>
      </c>
      <c r="BU259" s="380" t="str">
        <v/>
      </c>
      <c r="BV259" s="380" t="str">
        <v/>
      </c>
      <c r="BW259" s="380" t="str">
        <v/>
      </c>
      <c r="BX259" s="380"/>
      <c r="BY259" s="380"/>
      <c r="BZ259" s="380" t="str">
        <v/>
      </c>
      <c r="CA259" s="380"/>
      <c r="CB259" s="380"/>
      <c r="CC259" s="380" t="str">
        <v/>
      </c>
      <c r="CD259" s="380"/>
      <c r="CE259" s="380"/>
      <c r="CF259" s="380" t="str">
        <v/>
      </c>
      <c r="CG259" s="380"/>
      <c r="CH259" s="380"/>
      <c r="CI259" s="380" t="str">
        <v/>
      </c>
      <c r="CJ259" s="380" t="str">
        <v/>
      </c>
      <c r="CK259" s="380" t="str">
        <v/>
      </c>
      <c r="CL259" s="381" t="str">
        <v/>
      </c>
      <c r="CM259" s="380" t="str">
        <v/>
      </c>
      <c r="CN259" s="380" t="str">
        <v/>
      </c>
      <c r="CO259" s="380" t="str">
        <v/>
      </c>
      <c r="CP259" s="381" t="str">
        <v/>
      </c>
      <c r="CQ259" s="380" t="str">
        <v/>
      </c>
      <c r="CR259" s="380" t="str">
        <v/>
      </c>
      <c r="CS259" s="380" t="str">
        <v/>
      </c>
      <c r="CT259" s="380" t="str">
        <v/>
      </c>
      <c r="CU259" s="380" t="str">
        <v/>
      </c>
      <c r="CV259" s="380"/>
      <c r="CW259" s="380"/>
      <c r="CX259" s="380" t="str">
        <v/>
      </c>
      <c r="CY259" s="380"/>
      <c r="CZ259" s="380"/>
      <c r="DA259" s="380" t="str">
        <v/>
      </c>
      <c r="DB259" s="380"/>
      <c r="DC259" s="380"/>
      <c r="DD259" s="380" t="str">
        <v/>
      </c>
      <c r="DE259" s="380"/>
      <c r="DF259" s="380"/>
      <c r="DG259" s="380" t="str">
        <v/>
      </c>
      <c r="DH259" s="380" t="str">
        <v/>
      </c>
      <c r="DI259" s="380" t="str">
        <v/>
      </c>
      <c r="DJ259" s="381" t="str">
        <v/>
      </c>
      <c r="DK259" s="380" t="str">
        <v/>
      </c>
      <c r="DL259" s="380" t="str">
        <v/>
      </c>
      <c r="DM259" s="380" t="str">
        <v/>
      </c>
      <c r="DN259" s="381" t="str">
        <v/>
      </c>
      <c r="DO259" s="380" t="str">
        <v/>
      </c>
      <c r="DP259" s="380" t="str">
        <v/>
      </c>
      <c r="DQ259" s="380" t="str">
        <v/>
      </c>
      <c r="DR259" s="380" t="str">
        <v/>
      </c>
      <c r="DS259" s="380" t="str">
        <v/>
      </c>
      <c r="DT259" s="380"/>
      <c r="DU259" s="380"/>
      <c r="DV259" s="380" t="str">
        <v/>
      </c>
      <c r="DW259" s="380"/>
      <c r="DX259" s="380"/>
      <c r="DY259" s="380" t="str">
        <v/>
      </c>
      <c r="DZ259" s="380"/>
      <c r="EA259" s="380"/>
      <c r="EB259" s="380" t="str">
        <v/>
      </c>
      <c r="EC259" s="380"/>
      <c r="ED259" s="380"/>
      <c r="EE259" s="380" t="str">
        <v/>
      </c>
      <c r="EF259" s="380" t="str">
        <v/>
      </c>
      <c r="EG259" s="380" t="str">
        <v/>
      </c>
      <c r="EH259" s="381" t="str">
        <v/>
      </c>
      <c r="EI259" s="380" t="str">
        <v/>
      </c>
      <c r="EJ259" s="380" t="str">
        <v/>
      </c>
      <c r="EK259" s="380" t="str">
        <v/>
      </c>
      <c r="EL259" s="381" t="str">
        <v/>
      </c>
      <c r="EM259" s="382" t="str">
        <v/>
      </c>
      <c r="EN259" s="382" t="str">
        <v/>
      </c>
      <c r="EO259" s="382" t="str">
        <v/>
      </c>
    </row>
    <row r="260" spans="1:145" ht="15.6">
      <c r="A260" s="372" t="str">
        <v/>
      </c>
      <c r="B260" s="373" t="str">
        <v/>
      </c>
      <c r="C260" s="372"/>
      <c r="D260" s="374" t="str">
        <v/>
      </c>
      <c r="E260" s="374" t="str">
        <v/>
      </c>
      <c r="F260" s="374" t="str">
        <v/>
      </c>
      <c r="G260" s="375" t="str">
        <v/>
      </c>
      <c r="H260" s="375" t="str">
        <v/>
      </c>
      <c r="I260" s="375" t="str">
        <v/>
      </c>
      <c r="J260" s="375" t="str">
        <v/>
      </c>
      <c r="K260" s="375" t="str">
        <v/>
      </c>
      <c r="L260" s="375" t="str">
        <v/>
      </c>
      <c r="M260" s="372" t="str">
        <v/>
      </c>
      <c r="N260" s="372" t="str">
        <v/>
      </c>
      <c r="O260" s="372" t="str">
        <v/>
      </c>
      <c r="P260" s="372" t="str">
        <v/>
      </c>
      <c r="Q260" s="372" t="str">
        <v/>
      </c>
      <c r="R260" s="372" t="str">
        <v/>
      </c>
      <c r="S260" s="372" t="str">
        <v/>
      </c>
      <c r="T260" s="372" t="str">
        <v/>
      </c>
      <c r="U260" s="372" t="str">
        <v/>
      </c>
      <c r="V260" s="372" t="str">
        <v/>
      </c>
      <c r="W260" s="372" t="str">
        <v/>
      </c>
      <c r="X260" s="372" t="str">
        <v/>
      </c>
      <c r="Y260" s="372" t="str">
        <v/>
      </c>
      <c r="Z260" s="372" t="str">
        <v/>
      </c>
      <c r="AA260" s="372" t="str">
        <v/>
      </c>
      <c r="AB260" s="372"/>
      <c r="AC260" s="372"/>
      <c r="AD260" s="372" t="str">
        <v/>
      </c>
      <c r="AE260" s="372"/>
      <c r="AF260" s="372"/>
      <c r="AG260" s="376" t="str">
        <v/>
      </c>
      <c r="AH260" s="372"/>
      <c r="AI260" s="372"/>
      <c r="AJ260" s="372" t="str">
        <v/>
      </c>
      <c r="AK260" s="372"/>
      <c r="AL260" s="372"/>
      <c r="AM260" s="377" t="str">
        <v/>
      </c>
      <c r="AN260" s="378" t="str">
        <v/>
      </c>
      <c r="AO260" s="379" t="str">
        <v/>
      </c>
      <c r="AP260" s="379" t="str">
        <v/>
      </c>
      <c r="AQ260" s="376" t="str">
        <v/>
      </c>
      <c r="AR260" s="376" t="str">
        <v/>
      </c>
      <c r="AS260" s="372" t="str">
        <v/>
      </c>
      <c r="AT260" s="379" t="str">
        <v/>
      </c>
      <c r="AU260" s="380" t="str">
        <v/>
      </c>
      <c r="AV260" s="380" t="str">
        <v/>
      </c>
      <c r="AW260" s="380" t="str">
        <v/>
      </c>
      <c r="AX260" s="380" t="str">
        <v/>
      </c>
      <c r="AY260" s="380" t="str">
        <v/>
      </c>
      <c r="AZ260" s="380"/>
      <c r="BA260" s="380"/>
      <c r="BB260" s="380" t="str">
        <v/>
      </c>
      <c r="BC260" s="380"/>
      <c r="BD260" s="380"/>
      <c r="BE260" s="380" t="str">
        <v/>
      </c>
      <c r="BF260" s="380"/>
      <c r="BG260" s="380"/>
      <c r="BH260" s="380" t="str">
        <v/>
      </c>
      <c r="BI260" s="380"/>
      <c r="BJ260" s="380"/>
      <c r="BK260" s="380" t="str">
        <v/>
      </c>
      <c r="BL260" s="380" t="str">
        <v/>
      </c>
      <c r="BM260" s="380" t="str">
        <v/>
      </c>
      <c r="BN260" s="381" t="str">
        <v/>
      </c>
      <c r="BO260" s="380" t="str">
        <v/>
      </c>
      <c r="BP260" s="380" t="str">
        <v/>
      </c>
      <c r="BQ260" s="380" t="str">
        <v/>
      </c>
      <c r="BR260" s="381" t="str">
        <v/>
      </c>
      <c r="BS260" s="380" t="str">
        <v/>
      </c>
      <c r="BT260" s="380" t="str">
        <v/>
      </c>
      <c r="BU260" s="380" t="str">
        <v/>
      </c>
      <c r="BV260" s="380" t="str">
        <v/>
      </c>
      <c r="BW260" s="380" t="str">
        <v/>
      </c>
      <c r="BX260" s="380"/>
      <c r="BY260" s="380"/>
      <c r="BZ260" s="380" t="str">
        <v/>
      </c>
      <c r="CA260" s="380"/>
      <c r="CB260" s="380"/>
      <c r="CC260" s="380" t="str">
        <v/>
      </c>
      <c r="CD260" s="380"/>
      <c r="CE260" s="380"/>
      <c r="CF260" s="380" t="str">
        <v/>
      </c>
      <c r="CG260" s="380"/>
      <c r="CH260" s="380"/>
      <c r="CI260" s="380" t="str">
        <v/>
      </c>
      <c r="CJ260" s="380" t="str">
        <v/>
      </c>
      <c r="CK260" s="380" t="str">
        <v/>
      </c>
      <c r="CL260" s="381" t="str">
        <v/>
      </c>
      <c r="CM260" s="380" t="str">
        <v/>
      </c>
      <c r="CN260" s="380" t="str">
        <v/>
      </c>
      <c r="CO260" s="380" t="str">
        <v/>
      </c>
      <c r="CP260" s="381" t="str">
        <v/>
      </c>
      <c r="CQ260" s="380" t="str">
        <v/>
      </c>
      <c r="CR260" s="380" t="str">
        <v/>
      </c>
      <c r="CS260" s="380" t="str">
        <v/>
      </c>
      <c r="CT260" s="380" t="str">
        <v/>
      </c>
      <c r="CU260" s="380" t="str">
        <v/>
      </c>
      <c r="CV260" s="380"/>
      <c r="CW260" s="380"/>
      <c r="CX260" s="380" t="str">
        <v/>
      </c>
      <c r="CY260" s="380"/>
      <c r="CZ260" s="380"/>
      <c r="DA260" s="380" t="str">
        <v/>
      </c>
      <c r="DB260" s="380"/>
      <c r="DC260" s="380"/>
      <c r="DD260" s="380" t="str">
        <v/>
      </c>
      <c r="DE260" s="380"/>
      <c r="DF260" s="380"/>
      <c r="DG260" s="380" t="str">
        <v/>
      </c>
      <c r="DH260" s="380" t="str">
        <v/>
      </c>
      <c r="DI260" s="380" t="str">
        <v/>
      </c>
      <c r="DJ260" s="381" t="str">
        <v/>
      </c>
      <c r="DK260" s="380" t="str">
        <v/>
      </c>
      <c r="DL260" s="380" t="str">
        <v/>
      </c>
      <c r="DM260" s="380" t="str">
        <v/>
      </c>
      <c r="DN260" s="381" t="str">
        <v/>
      </c>
      <c r="DO260" s="380" t="str">
        <v/>
      </c>
      <c r="DP260" s="380" t="str">
        <v/>
      </c>
      <c r="DQ260" s="380" t="str">
        <v/>
      </c>
      <c r="DR260" s="380" t="str">
        <v/>
      </c>
      <c r="DS260" s="380" t="str">
        <v/>
      </c>
      <c r="DT260" s="380"/>
      <c r="DU260" s="380"/>
      <c r="DV260" s="380" t="str">
        <v/>
      </c>
      <c r="DW260" s="380"/>
      <c r="DX260" s="380"/>
      <c r="DY260" s="380" t="str">
        <v/>
      </c>
      <c r="DZ260" s="380"/>
      <c r="EA260" s="380"/>
      <c r="EB260" s="380" t="str">
        <v/>
      </c>
      <c r="EC260" s="380"/>
      <c r="ED260" s="380"/>
      <c r="EE260" s="380" t="str">
        <v/>
      </c>
      <c r="EF260" s="380" t="str">
        <v/>
      </c>
      <c r="EG260" s="380" t="str">
        <v/>
      </c>
      <c r="EH260" s="381" t="str">
        <v/>
      </c>
      <c r="EI260" s="380" t="str">
        <v/>
      </c>
      <c r="EJ260" s="380" t="str">
        <v/>
      </c>
      <c r="EK260" s="380" t="str">
        <v/>
      </c>
      <c r="EL260" s="381" t="str">
        <v/>
      </c>
      <c r="EM260" s="382" t="str">
        <v/>
      </c>
      <c r="EN260" s="382" t="str">
        <v/>
      </c>
      <c r="EO260" s="382" t="str">
        <v/>
      </c>
    </row>
    <row r="261" spans="1:145" ht="15.6">
      <c r="A261" s="372" t="str">
        <v/>
      </c>
      <c r="B261" s="373" t="str">
        <v/>
      </c>
      <c r="C261" s="372"/>
      <c r="D261" s="374" t="str">
        <v/>
      </c>
      <c r="E261" s="374" t="str">
        <v/>
      </c>
      <c r="F261" s="374" t="str">
        <v/>
      </c>
      <c r="G261" s="375" t="str">
        <v/>
      </c>
      <c r="H261" s="375" t="str">
        <v/>
      </c>
      <c r="I261" s="375" t="str">
        <v/>
      </c>
      <c r="J261" s="375" t="str">
        <v/>
      </c>
      <c r="K261" s="375" t="str">
        <v/>
      </c>
      <c r="L261" s="375" t="str">
        <v/>
      </c>
      <c r="M261" s="372" t="str">
        <v/>
      </c>
      <c r="N261" s="372" t="str">
        <v/>
      </c>
      <c r="O261" s="372" t="str">
        <v/>
      </c>
      <c r="P261" s="372" t="str">
        <v/>
      </c>
      <c r="Q261" s="372" t="str">
        <v/>
      </c>
      <c r="R261" s="372" t="str">
        <v/>
      </c>
      <c r="S261" s="372" t="str">
        <v/>
      </c>
      <c r="T261" s="372" t="str">
        <v/>
      </c>
      <c r="U261" s="372" t="str">
        <v/>
      </c>
      <c r="V261" s="372" t="str">
        <v/>
      </c>
      <c r="W261" s="372" t="str">
        <v/>
      </c>
      <c r="X261" s="372" t="str">
        <v/>
      </c>
      <c r="Y261" s="372" t="str">
        <v/>
      </c>
      <c r="Z261" s="372" t="str">
        <v/>
      </c>
      <c r="AA261" s="372" t="str">
        <v/>
      </c>
      <c r="AB261" s="372"/>
      <c r="AC261" s="372"/>
      <c r="AD261" s="372" t="str">
        <v/>
      </c>
      <c r="AE261" s="372"/>
      <c r="AF261" s="372"/>
      <c r="AG261" s="376" t="str">
        <v/>
      </c>
      <c r="AH261" s="372"/>
      <c r="AI261" s="372"/>
      <c r="AJ261" s="372" t="str">
        <v/>
      </c>
      <c r="AK261" s="372"/>
      <c r="AL261" s="372"/>
      <c r="AM261" s="377" t="str">
        <v/>
      </c>
      <c r="AN261" s="378" t="str">
        <v/>
      </c>
      <c r="AO261" s="379" t="str">
        <v/>
      </c>
      <c r="AP261" s="379" t="str">
        <v/>
      </c>
      <c r="AQ261" s="376" t="str">
        <v/>
      </c>
      <c r="AR261" s="376" t="str">
        <v/>
      </c>
      <c r="AS261" s="372" t="str">
        <v/>
      </c>
      <c r="AT261" s="379" t="str">
        <v/>
      </c>
      <c r="AU261" s="380" t="str">
        <v/>
      </c>
      <c r="AV261" s="380" t="str">
        <v/>
      </c>
      <c r="AW261" s="380" t="str">
        <v/>
      </c>
      <c r="AX261" s="380" t="str">
        <v/>
      </c>
      <c r="AY261" s="380" t="str">
        <v/>
      </c>
      <c r="AZ261" s="380"/>
      <c r="BA261" s="380"/>
      <c r="BB261" s="380" t="str">
        <v/>
      </c>
      <c r="BC261" s="380"/>
      <c r="BD261" s="380"/>
      <c r="BE261" s="380" t="str">
        <v/>
      </c>
      <c r="BF261" s="380"/>
      <c r="BG261" s="380"/>
      <c r="BH261" s="380" t="str">
        <v/>
      </c>
      <c r="BI261" s="380"/>
      <c r="BJ261" s="380"/>
      <c r="BK261" s="380" t="str">
        <v/>
      </c>
      <c r="BL261" s="380" t="str">
        <v/>
      </c>
      <c r="BM261" s="380" t="str">
        <v/>
      </c>
      <c r="BN261" s="381" t="str">
        <v/>
      </c>
      <c r="BO261" s="380" t="str">
        <v/>
      </c>
      <c r="BP261" s="380" t="str">
        <v/>
      </c>
      <c r="BQ261" s="380" t="str">
        <v/>
      </c>
      <c r="BR261" s="381" t="str">
        <v/>
      </c>
      <c r="BS261" s="380" t="str">
        <v/>
      </c>
      <c r="BT261" s="380" t="str">
        <v/>
      </c>
      <c r="BU261" s="380" t="str">
        <v/>
      </c>
      <c r="BV261" s="380" t="str">
        <v/>
      </c>
      <c r="BW261" s="380" t="str">
        <v/>
      </c>
      <c r="BX261" s="380"/>
      <c r="BY261" s="380"/>
      <c r="BZ261" s="380" t="str">
        <v/>
      </c>
      <c r="CA261" s="380"/>
      <c r="CB261" s="380"/>
      <c r="CC261" s="380" t="str">
        <v/>
      </c>
      <c r="CD261" s="380"/>
      <c r="CE261" s="380"/>
      <c r="CF261" s="380" t="str">
        <v/>
      </c>
      <c r="CG261" s="380"/>
      <c r="CH261" s="380"/>
      <c r="CI261" s="380" t="str">
        <v/>
      </c>
      <c r="CJ261" s="380" t="str">
        <v/>
      </c>
      <c r="CK261" s="380" t="str">
        <v/>
      </c>
      <c r="CL261" s="381" t="str">
        <v/>
      </c>
      <c r="CM261" s="380" t="str">
        <v/>
      </c>
      <c r="CN261" s="380" t="str">
        <v/>
      </c>
      <c r="CO261" s="380" t="str">
        <v/>
      </c>
      <c r="CP261" s="381" t="str">
        <v/>
      </c>
      <c r="CQ261" s="380" t="str">
        <v/>
      </c>
      <c r="CR261" s="380" t="str">
        <v/>
      </c>
      <c r="CS261" s="380" t="str">
        <v/>
      </c>
      <c r="CT261" s="380" t="str">
        <v/>
      </c>
      <c r="CU261" s="380" t="str">
        <v/>
      </c>
      <c r="CV261" s="380"/>
      <c r="CW261" s="380"/>
      <c r="CX261" s="380" t="str">
        <v/>
      </c>
      <c r="CY261" s="380"/>
      <c r="CZ261" s="380"/>
      <c r="DA261" s="380" t="str">
        <v/>
      </c>
      <c r="DB261" s="380"/>
      <c r="DC261" s="380"/>
      <c r="DD261" s="380" t="str">
        <v/>
      </c>
      <c r="DE261" s="380"/>
      <c r="DF261" s="380"/>
      <c r="DG261" s="380" t="str">
        <v/>
      </c>
      <c r="DH261" s="380" t="str">
        <v/>
      </c>
      <c r="DI261" s="380" t="str">
        <v/>
      </c>
      <c r="DJ261" s="381" t="str">
        <v/>
      </c>
      <c r="DK261" s="380" t="str">
        <v/>
      </c>
      <c r="DL261" s="380" t="str">
        <v/>
      </c>
      <c r="DM261" s="380" t="str">
        <v/>
      </c>
      <c r="DN261" s="381" t="str">
        <v/>
      </c>
      <c r="DO261" s="380" t="str">
        <v/>
      </c>
      <c r="DP261" s="380" t="str">
        <v/>
      </c>
      <c r="DQ261" s="380" t="str">
        <v/>
      </c>
      <c r="DR261" s="380" t="str">
        <v/>
      </c>
      <c r="DS261" s="380" t="str">
        <v/>
      </c>
      <c r="DT261" s="380"/>
      <c r="DU261" s="380"/>
      <c r="DV261" s="380" t="str">
        <v/>
      </c>
      <c r="DW261" s="380"/>
      <c r="DX261" s="380"/>
      <c r="DY261" s="380" t="str">
        <v/>
      </c>
      <c r="DZ261" s="380"/>
      <c r="EA261" s="380"/>
      <c r="EB261" s="380" t="str">
        <v/>
      </c>
      <c r="EC261" s="380"/>
      <c r="ED261" s="380"/>
      <c r="EE261" s="380" t="str">
        <v/>
      </c>
      <c r="EF261" s="380" t="str">
        <v/>
      </c>
      <c r="EG261" s="380" t="str">
        <v/>
      </c>
      <c r="EH261" s="381" t="str">
        <v/>
      </c>
      <c r="EI261" s="380" t="str">
        <v/>
      </c>
      <c r="EJ261" s="380" t="str">
        <v/>
      </c>
      <c r="EK261" s="380" t="str">
        <v/>
      </c>
      <c r="EL261" s="381" t="str">
        <v/>
      </c>
      <c r="EM261" s="382" t="str">
        <v/>
      </c>
      <c r="EN261" s="382" t="str">
        <v/>
      </c>
      <c r="EO261" s="382" t="str">
        <v/>
      </c>
    </row>
    <row r="262" spans="1:145" ht="15.6">
      <c r="A262" s="372" t="str">
        <v/>
      </c>
      <c r="B262" s="373" t="str">
        <v/>
      </c>
      <c r="C262" s="372"/>
      <c r="D262" s="374" t="str">
        <v/>
      </c>
      <c r="E262" s="374" t="str">
        <v/>
      </c>
      <c r="F262" s="374" t="str">
        <v/>
      </c>
      <c r="G262" s="375" t="str">
        <v/>
      </c>
      <c r="H262" s="375" t="str">
        <v/>
      </c>
      <c r="I262" s="375" t="str">
        <v/>
      </c>
      <c r="J262" s="375" t="str">
        <v/>
      </c>
      <c r="K262" s="375" t="str">
        <v/>
      </c>
      <c r="L262" s="375" t="str">
        <v/>
      </c>
      <c r="M262" s="372" t="str">
        <v/>
      </c>
      <c r="N262" s="372" t="str">
        <v/>
      </c>
      <c r="O262" s="372" t="str">
        <v/>
      </c>
      <c r="P262" s="372" t="str">
        <v/>
      </c>
      <c r="Q262" s="372" t="str">
        <v/>
      </c>
      <c r="R262" s="372" t="str">
        <v/>
      </c>
      <c r="S262" s="372" t="str">
        <v/>
      </c>
      <c r="T262" s="372" t="str">
        <v/>
      </c>
      <c r="U262" s="372" t="str">
        <v/>
      </c>
      <c r="V262" s="372" t="str">
        <v/>
      </c>
      <c r="W262" s="372" t="str">
        <v/>
      </c>
      <c r="X262" s="372" t="str">
        <v/>
      </c>
      <c r="Y262" s="372" t="str">
        <v/>
      </c>
      <c r="Z262" s="372" t="str">
        <v/>
      </c>
      <c r="AA262" s="372" t="str">
        <v/>
      </c>
      <c r="AB262" s="372"/>
      <c r="AC262" s="372"/>
      <c r="AD262" s="372" t="str">
        <v/>
      </c>
      <c r="AE262" s="372"/>
      <c r="AF262" s="372"/>
      <c r="AG262" s="376" t="str">
        <v/>
      </c>
      <c r="AH262" s="372"/>
      <c r="AI262" s="372"/>
      <c r="AJ262" s="372" t="str">
        <v/>
      </c>
      <c r="AK262" s="372"/>
      <c r="AL262" s="372"/>
      <c r="AM262" s="377" t="str">
        <v/>
      </c>
      <c r="AN262" s="378" t="str">
        <v/>
      </c>
      <c r="AO262" s="379" t="str">
        <v/>
      </c>
      <c r="AP262" s="379" t="str">
        <v/>
      </c>
      <c r="AQ262" s="376" t="str">
        <v/>
      </c>
      <c r="AR262" s="376" t="str">
        <v/>
      </c>
      <c r="AS262" s="372" t="str">
        <v/>
      </c>
      <c r="AT262" s="379" t="str">
        <v/>
      </c>
      <c r="AU262" s="380" t="str">
        <v/>
      </c>
      <c r="AV262" s="380" t="str">
        <v/>
      </c>
      <c r="AW262" s="380" t="str">
        <v/>
      </c>
      <c r="AX262" s="380" t="str">
        <v/>
      </c>
      <c r="AY262" s="380" t="str">
        <v/>
      </c>
      <c r="AZ262" s="380"/>
      <c r="BA262" s="380"/>
      <c r="BB262" s="380" t="str">
        <v/>
      </c>
      <c r="BC262" s="380"/>
      <c r="BD262" s="380"/>
      <c r="BE262" s="380" t="str">
        <v/>
      </c>
      <c r="BF262" s="380"/>
      <c r="BG262" s="380"/>
      <c r="BH262" s="380" t="str">
        <v/>
      </c>
      <c r="BI262" s="380"/>
      <c r="BJ262" s="380"/>
      <c r="BK262" s="380" t="str">
        <v/>
      </c>
      <c r="BL262" s="380" t="str">
        <v/>
      </c>
      <c r="BM262" s="380" t="str">
        <v/>
      </c>
      <c r="BN262" s="381" t="str">
        <v/>
      </c>
      <c r="BO262" s="380" t="str">
        <v/>
      </c>
      <c r="BP262" s="380" t="str">
        <v/>
      </c>
      <c r="BQ262" s="380" t="str">
        <v/>
      </c>
      <c r="BR262" s="381" t="str">
        <v/>
      </c>
      <c r="BS262" s="380" t="str">
        <v/>
      </c>
      <c r="BT262" s="380" t="str">
        <v/>
      </c>
      <c r="BU262" s="380" t="str">
        <v/>
      </c>
      <c r="BV262" s="380" t="str">
        <v/>
      </c>
      <c r="BW262" s="380" t="str">
        <v/>
      </c>
      <c r="BX262" s="380"/>
      <c r="BY262" s="380"/>
      <c r="BZ262" s="380" t="str">
        <v/>
      </c>
      <c r="CA262" s="380"/>
      <c r="CB262" s="380"/>
      <c r="CC262" s="380" t="str">
        <v/>
      </c>
      <c r="CD262" s="380"/>
      <c r="CE262" s="380"/>
      <c r="CF262" s="380" t="str">
        <v/>
      </c>
      <c r="CG262" s="380"/>
      <c r="CH262" s="380"/>
      <c r="CI262" s="380" t="str">
        <v/>
      </c>
      <c r="CJ262" s="380" t="str">
        <v/>
      </c>
      <c r="CK262" s="380" t="str">
        <v/>
      </c>
      <c r="CL262" s="381" t="str">
        <v/>
      </c>
      <c r="CM262" s="380" t="str">
        <v/>
      </c>
      <c r="CN262" s="380" t="str">
        <v/>
      </c>
      <c r="CO262" s="380" t="str">
        <v/>
      </c>
      <c r="CP262" s="381" t="str">
        <v/>
      </c>
      <c r="CQ262" s="380" t="str">
        <v/>
      </c>
      <c r="CR262" s="380" t="str">
        <v/>
      </c>
      <c r="CS262" s="380" t="str">
        <v/>
      </c>
      <c r="CT262" s="380" t="str">
        <v/>
      </c>
      <c r="CU262" s="380" t="str">
        <v/>
      </c>
      <c r="CV262" s="380"/>
      <c r="CW262" s="380"/>
      <c r="CX262" s="380" t="str">
        <v/>
      </c>
      <c r="CY262" s="380"/>
      <c r="CZ262" s="380"/>
      <c r="DA262" s="380" t="str">
        <v/>
      </c>
      <c r="DB262" s="380"/>
      <c r="DC262" s="380"/>
      <c r="DD262" s="380" t="str">
        <v/>
      </c>
      <c r="DE262" s="380"/>
      <c r="DF262" s="380"/>
      <c r="DG262" s="380" t="str">
        <v/>
      </c>
      <c r="DH262" s="380" t="str">
        <v/>
      </c>
      <c r="DI262" s="380" t="str">
        <v/>
      </c>
      <c r="DJ262" s="381" t="str">
        <v/>
      </c>
      <c r="DK262" s="380" t="str">
        <v/>
      </c>
      <c r="DL262" s="380" t="str">
        <v/>
      </c>
      <c r="DM262" s="380" t="str">
        <v/>
      </c>
      <c r="DN262" s="381" t="str">
        <v/>
      </c>
      <c r="DO262" s="380" t="str">
        <v/>
      </c>
      <c r="DP262" s="380" t="str">
        <v/>
      </c>
      <c r="DQ262" s="380" t="str">
        <v/>
      </c>
      <c r="DR262" s="380" t="str">
        <v/>
      </c>
      <c r="DS262" s="380" t="str">
        <v/>
      </c>
      <c r="DT262" s="380"/>
      <c r="DU262" s="380"/>
      <c r="DV262" s="380" t="str">
        <v/>
      </c>
      <c r="DW262" s="380"/>
      <c r="DX262" s="380"/>
      <c r="DY262" s="380" t="str">
        <v/>
      </c>
      <c r="DZ262" s="380"/>
      <c r="EA262" s="380"/>
      <c r="EB262" s="380" t="str">
        <v/>
      </c>
      <c r="EC262" s="380"/>
      <c r="ED262" s="380"/>
      <c r="EE262" s="380" t="str">
        <v/>
      </c>
      <c r="EF262" s="380" t="str">
        <v/>
      </c>
      <c r="EG262" s="380" t="str">
        <v/>
      </c>
      <c r="EH262" s="381" t="str">
        <v/>
      </c>
      <c r="EI262" s="380" t="str">
        <v/>
      </c>
      <c r="EJ262" s="380" t="str">
        <v/>
      </c>
      <c r="EK262" s="380" t="str">
        <v/>
      </c>
      <c r="EL262" s="381" t="str">
        <v/>
      </c>
      <c r="EM262" s="382" t="str">
        <v/>
      </c>
      <c r="EN262" s="382" t="str">
        <v/>
      </c>
      <c r="EO262" s="382" t="str">
        <v/>
      </c>
    </row>
    <row r="263" spans="1:145" ht="15.6">
      <c r="A263" s="372" t="str">
        <v/>
      </c>
      <c r="B263" s="373" t="str">
        <v/>
      </c>
      <c r="C263" s="372"/>
      <c r="D263" s="374" t="str">
        <v/>
      </c>
      <c r="E263" s="374" t="str">
        <v/>
      </c>
      <c r="F263" s="374" t="str">
        <v/>
      </c>
      <c r="G263" s="375" t="str">
        <v/>
      </c>
      <c r="H263" s="375" t="str">
        <v/>
      </c>
      <c r="I263" s="375" t="str">
        <v/>
      </c>
      <c r="J263" s="375" t="str">
        <v/>
      </c>
      <c r="K263" s="375" t="str">
        <v/>
      </c>
      <c r="L263" s="375" t="str">
        <v/>
      </c>
      <c r="M263" s="372" t="str">
        <v/>
      </c>
      <c r="N263" s="372" t="str">
        <v/>
      </c>
      <c r="O263" s="372" t="str">
        <v/>
      </c>
      <c r="P263" s="372" t="str">
        <v/>
      </c>
      <c r="Q263" s="372" t="str">
        <v/>
      </c>
      <c r="R263" s="372" t="str">
        <v/>
      </c>
      <c r="S263" s="372" t="str">
        <v/>
      </c>
      <c r="T263" s="372" t="str">
        <v/>
      </c>
      <c r="U263" s="372" t="str">
        <v/>
      </c>
      <c r="V263" s="372" t="str">
        <v/>
      </c>
      <c r="W263" s="372" t="str">
        <v/>
      </c>
      <c r="X263" s="372" t="str">
        <v/>
      </c>
      <c r="Y263" s="372" t="str">
        <v/>
      </c>
      <c r="Z263" s="372" t="str">
        <v/>
      </c>
      <c r="AA263" s="372" t="str">
        <v/>
      </c>
      <c r="AB263" s="372"/>
      <c r="AC263" s="372"/>
      <c r="AD263" s="372" t="str">
        <v/>
      </c>
      <c r="AE263" s="372"/>
      <c r="AF263" s="372"/>
      <c r="AG263" s="376" t="str">
        <v/>
      </c>
      <c r="AH263" s="372"/>
      <c r="AI263" s="372"/>
      <c r="AJ263" s="372" t="str">
        <v/>
      </c>
      <c r="AK263" s="372"/>
      <c r="AL263" s="372"/>
      <c r="AM263" s="377" t="str">
        <v/>
      </c>
      <c r="AN263" s="378" t="str">
        <v/>
      </c>
      <c r="AO263" s="379" t="str">
        <v/>
      </c>
      <c r="AP263" s="379" t="str">
        <v/>
      </c>
      <c r="AQ263" s="376" t="str">
        <v/>
      </c>
      <c r="AR263" s="376" t="str">
        <v/>
      </c>
      <c r="AS263" s="372" t="str">
        <v/>
      </c>
      <c r="AT263" s="379" t="str">
        <v/>
      </c>
      <c r="AU263" s="380" t="str">
        <v/>
      </c>
      <c r="AV263" s="380" t="str">
        <v/>
      </c>
      <c r="AW263" s="380" t="str">
        <v/>
      </c>
      <c r="AX263" s="380" t="str">
        <v/>
      </c>
      <c r="AY263" s="380" t="str">
        <v/>
      </c>
      <c r="AZ263" s="380"/>
      <c r="BA263" s="380"/>
      <c r="BB263" s="380" t="str">
        <v/>
      </c>
      <c r="BC263" s="380"/>
      <c r="BD263" s="380"/>
      <c r="BE263" s="380" t="str">
        <v/>
      </c>
      <c r="BF263" s="380"/>
      <c r="BG263" s="380"/>
      <c r="BH263" s="380" t="str">
        <v/>
      </c>
      <c r="BI263" s="380"/>
      <c r="BJ263" s="380"/>
      <c r="BK263" s="380" t="str">
        <v/>
      </c>
      <c r="BL263" s="380" t="str">
        <v/>
      </c>
      <c r="BM263" s="380" t="str">
        <v/>
      </c>
      <c r="BN263" s="381" t="str">
        <v/>
      </c>
      <c r="BO263" s="380" t="str">
        <v/>
      </c>
      <c r="BP263" s="380" t="str">
        <v/>
      </c>
      <c r="BQ263" s="380" t="str">
        <v/>
      </c>
      <c r="BR263" s="381" t="str">
        <v/>
      </c>
      <c r="BS263" s="380" t="str">
        <v/>
      </c>
      <c r="BT263" s="380" t="str">
        <v/>
      </c>
      <c r="BU263" s="380" t="str">
        <v/>
      </c>
      <c r="BV263" s="380" t="str">
        <v/>
      </c>
      <c r="BW263" s="380" t="str">
        <v/>
      </c>
      <c r="BX263" s="380"/>
      <c r="BY263" s="380"/>
      <c r="BZ263" s="380" t="str">
        <v/>
      </c>
      <c r="CA263" s="380"/>
      <c r="CB263" s="380"/>
      <c r="CC263" s="380" t="str">
        <v/>
      </c>
      <c r="CD263" s="380"/>
      <c r="CE263" s="380"/>
      <c r="CF263" s="380" t="str">
        <v/>
      </c>
      <c r="CG263" s="380"/>
      <c r="CH263" s="380"/>
      <c r="CI263" s="380" t="str">
        <v/>
      </c>
      <c r="CJ263" s="380" t="str">
        <v/>
      </c>
      <c r="CK263" s="380" t="str">
        <v/>
      </c>
      <c r="CL263" s="381" t="str">
        <v/>
      </c>
      <c r="CM263" s="380" t="str">
        <v/>
      </c>
      <c r="CN263" s="380" t="str">
        <v/>
      </c>
      <c r="CO263" s="380" t="str">
        <v/>
      </c>
      <c r="CP263" s="381" t="str">
        <v/>
      </c>
      <c r="CQ263" s="380" t="str">
        <v/>
      </c>
      <c r="CR263" s="380" t="str">
        <v/>
      </c>
      <c r="CS263" s="380" t="str">
        <v/>
      </c>
      <c r="CT263" s="380" t="str">
        <v/>
      </c>
      <c r="CU263" s="380" t="str">
        <v/>
      </c>
      <c r="CV263" s="380"/>
      <c r="CW263" s="380"/>
      <c r="CX263" s="380" t="str">
        <v/>
      </c>
      <c r="CY263" s="380"/>
      <c r="CZ263" s="380"/>
      <c r="DA263" s="380" t="str">
        <v/>
      </c>
      <c r="DB263" s="380"/>
      <c r="DC263" s="380"/>
      <c r="DD263" s="380" t="str">
        <v/>
      </c>
      <c r="DE263" s="380"/>
      <c r="DF263" s="380"/>
      <c r="DG263" s="380" t="str">
        <v/>
      </c>
      <c r="DH263" s="380" t="str">
        <v/>
      </c>
      <c r="DI263" s="380" t="str">
        <v/>
      </c>
      <c r="DJ263" s="381" t="str">
        <v/>
      </c>
      <c r="DK263" s="380" t="str">
        <v/>
      </c>
      <c r="DL263" s="380" t="str">
        <v/>
      </c>
      <c r="DM263" s="380" t="str">
        <v/>
      </c>
      <c r="DN263" s="381" t="str">
        <v/>
      </c>
      <c r="DO263" s="380" t="str">
        <v/>
      </c>
      <c r="DP263" s="380" t="str">
        <v/>
      </c>
      <c r="DQ263" s="380" t="str">
        <v/>
      </c>
      <c r="DR263" s="380" t="str">
        <v/>
      </c>
      <c r="DS263" s="380" t="str">
        <v/>
      </c>
      <c r="DT263" s="380"/>
      <c r="DU263" s="380"/>
      <c r="DV263" s="380" t="str">
        <v/>
      </c>
      <c r="DW263" s="380"/>
      <c r="DX263" s="380"/>
      <c r="DY263" s="380" t="str">
        <v/>
      </c>
      <c r="DZ263" s="380"/>
      <c r="EA263" s="380"/>
      <c r="EB263" s="380" t="str">
        <v/>
      </c>
      <c r="EC263" s="380"/>
      <c r="ED263" s="380"/>
      <c r="EE263" s="380" t="str">
        <v/>
      </c>
      <c r="EF263" s="380" t="str">
        <v/>
      </c>
      <c r="EG263" s="380" t="str">
        <v/>
      </c>
      <c r="EH263" s="381" t="str">
        <v/>
      </c>
      <c r="EI263" s="380" t="str">
        <v/>
      </c>
      <c r="EJ263" s="380" t="str">
        <v/>
      </c>
      <c r="EK263" s="380" t="str">
        <v/>
      </c>
      <c r="EL263" s="381" t="str">
        <v/>
      </c>
      <c r="EM263" s="382" t="str">
        <v/>
      </c>
      <c r="EN263" s="382" t="str">
        <v/>
      </c>
      <c r="EO263" s="382" t="str">
        <v/>
      </c>
    </row>
    <row r="264" spans="1:145" ht="15.6">
      <c r="A264" s="372" t="str">
        <v/>
      </c>
      <c r="B264" s="373" t="str">
        <v/>
      </c>
      <c r="C264" s="372"/>
      <c r="D264" s="374" t="str">
        <v/>
      </c>
      <c r="E264" s="374" t="str">
        <v/>
      </c>
      <c r="F264" s="374" t="str">
        <v/>
      </c>
      <c r="G264" s="375" t="str">
        <v/>
      </c>
      <c r="H264" s="375" t="str">
        <v/>
      </c>
      <c r="I264" s="375" t="str">
        <v/>
      </c>
      <c r="J264" s="375" t="str">
        <v/>
      </c>
      <c r="K264" s="375" t="str">
        <v/>
      </c>
      <c r="L264" s="375" t="str">
        <v/>
      </c>
      <c r="M264" s="372" t="str">
        <v/>
      </c>
      <c r="N264" s="372" t="str">
        <v/>
      </c>
      <c r="O264" s="372" t="str">
        <v/>
      </c>
      <c r="P264" s="372" t="str">
        <v/>
      </c>
      <c r="Q264" s="372" t="str">
        <v/>
      </c>
      <c r="R264" s="372" t="str">
        <v/>
      </c>
      <c r="S264" s="372" t="str">
        <v/>
      </c>
      <c r="T264" s="372" t="str">
        <v/>
      </c>
      <c r="U264" s="372" t="str">
        <v/>
      </c>
      <c r="V264" s="372" t="str">
        <v/>
      </c>
      <c r="W264" s="372" t="str">
        <v/>
      </c>
      <c r="X264" s="372" t="str">
        <v/>
      </c>
      <c r="Y264" s="372" t="str">
        <v/>
      </c>
      <c r="Z264" s="372" t="str">
        <v/>
      </c>
      <c r="AA264" s="372" t="str">
        <v/>
      </c>
      <c r="AB264" s="372"/>
      <c r="AC264" s="372"/>
      <c r="AD264" s="372" t="str">
        <v/>
      </c>
      <c r="AE264" s="372"/>
      <c r="AF264" s="372"/>
      <c r="AG264" s="376" t="str">
        <v/>
      </c>
      <c r="AH264" s="372"/>
      <c r="AI264" s="372"/>
      <c r="AJ264" s="372" t="str">
        <v/>
      </c>
      <c r="AK264" s="372"/>
      <c r="AL264" s="372"/>
      <c r="AM264" s="377" t="str">
        <v/>
      </c>
      <c r="AN264" s="378" t="str">
        <v/>
      </c>
      <c r="AO264" s="379" t="str">
        <v/>
      </c>
      <c r="AP264" s="379" t="str">
        <v/>
      </c>
      <c r="AQ264" s="376" t="str">
        <v/>
      </c>
      <c r="AR264" s="376" t="str">
        <v/>
      </c>
      <c r="AS264" s="372" t="str">
        <v/>
      </c>
      <c r="AT264" s="379" t="str">
        <v/>
      </c>
      <c r="AU264" s="380" t="str">
        <v/>
      </c>
      <c r="AV264" s="380" t="str">
        <v/>
      </c>
      <c r="AW264" s="380" t="str">
        <v/>
      </c>
      <c r="AX264" s="380" t="str">
        <v/>
      </c>
      <c r="AY264" s="380" t="str">
        <v/>
      </c>
      <c r="AZ264" s="380"/>
      <c r="BA264" s="380"/>
      <c r="BB264" s="380" t="str">
        <v/>
      </c>
      <c r="BC264" s="380"/>
      <c r="BD264" s="380"/>
      <c r="BE264" s="380" t="str">
        <v/>
      </c>
      <c r="BF264" s="380"/>
      <c r="BG264" s="380"/>
      <c r="BH264" s="380" t="str">
        <v/>
      </c>
      <c r="BI264" s="380"/>
      <c r="BJ264" s="380"/>
      <c r="BK264" s="380" t="str">
        <v/>
      </c>
      <c r="BL264" s="380" t="str">
        <v/>
      </c>
      <c r="BM264" s="380" t="str">
        <v/>
      </c>
      <c r="BN264" s="381" t="str">
        <v/>
      </c>
      <c r="BO264" s="380" t="str">
        <v/>
      </c>
      <c r="BP264" s="380" t="str">
        <v/>
      </c>
      <c r="BQ264" s="380" t="str">
        <v/>
      </c>
      <c r="BR264" s="381" t="str">
        <v/>
      </c>
      <c r="BS264" s="380" t="str">
        <v/>
      </c>
      <c r="BT264" s="380" t="str">
        <v/>
      </c>
      <c r="BU264" s="380" t="str">
        <v/>
      </c>
      <c r="BV264" s="380" t="str">
        <v/>
      </c>
      <c r="BW264" s="380" t="str">
        <v/>
      </c>
      <c r="BX264" s="380"/>
      <c r="BY264" s="380"/>
      <c r="BZ264" s="380" t="str">
        <v/>
      </c>
      <c r="CA264" s="380"/>
      <c r="CB264" s="380"/>
      <c r="CC264" s="380" t="str">
        <v/>
      </c>
      <c r="CD264" s="380"/>
      <c r="CE264" s="380"/>
      <c r="CF264" s="380" t="str">
        <v/>
      </c>
      <c r="CG264" s="380"/>
      <c r="CH264" s="380"/>
      <c r="CI264" s="380" t="str">
        <v/>
      </c>
      <c r="CJ264" s="380" t="str">
        <v/>
      </c>
      <c r="CK264" s="380" t="str">
        <v/>
      </c>
      <c r="CL264" s="381" t="str">
        <v/>
      </c>
      <c r="CM264" s="380" t="str">
        <v/>
      </c>
      <c r="CN264" s="380" t="str">
        <v/>
      </c>
      <c r="CO264" s="380" t="str">
        <v/>
      </c>
      <c r="CP264" s="381" t="str">
        <v/>
      </c>
      <c r="CQ264" s="380" t="str">
        <v/>
      </c>
      <c r="CR264" s="380" t="str">
        <v/>
      </c>
      <c r="CS264" s="380" t="str">
        <v/>
      </c>
      <c r="CT264" s="380" t="str">
        <v/>
      </c>
      <c r="CU264" s="380" t="str">
        <v/>
      </c>
      <c r="CV264" s="380"/>
      <c r="CW264" s="380"/>
      <c r="CX264" s="380" t="str">
        <v/>
      </c>
      <c r="CY264" s="380"/>
      <c r="CZ264" s="380"/>
      <c r="DA264" s="380" t="str">
        <v/>
      </c>
      <c r="DB264" s="380"/>
      <c r="DC264" s="380"/>
      <c r="DD264" s="380" t="str">
        <v/>
      </c>
      <c r="DE264" s="380"/>
      <c r="DF264" s="380"/>
      <c r="DG264" s="380" t="str">
        <v/>
      </c>
      <c r="DH264" s="380" t="str">
        <v/>
      </c>
      <c r="DI264" s="380" t="str">
        <v/>
      </c>
      <c r="DJ264" s="381" t="str">
        <v/>
      </c>
      <c r="DK264" s="380" t="str">
        <v/>
      </c>
      <c r="DL264" s="380" t="str">
        <v/>
      </c>
      <c r="DM264" s="380" t="str">
        <v/>
      </c>
      <c r="DN264" s="381" t="str">
        <v/>
      </c>
      <c r="DO264" s="380" t="str">
        <v/>
      </c>
      <c r="DP264" s="380" t="str">
        <v/>
      </c>
      <c r="DQ264" s="380" t="str">
        <v/>
      </c>
      <c r="DR264" s="380" t="str">
        <v/>
      </c>
      <c r="DS264" s="380" t="str">
        <v/>
      </c>
      <c r="DT264" s="380"/>
      <c r="DU264" s="380"/>
      <c r="DV264" s="380" t="str">
        <v/>
      </c>
      <c r="DW264" s="380"/>
      <c r="DX264" s="380"/>
      <c r="DY264" s="380" t="str">
        <v/>
      </c>
      <c r="DZ264" s="380"/>
      <c r="EA264" s="380"/>
      <c r="EB264" s="380" t="str">
        <v/>
      </c>
      <c r="EC264" s="380"/>
      <c r="ED264" s="380"/>
      <c r="EE264" s="380" t="str">
        <v/>
      </c>
      <c r="EF264" s="380" t="str">
        <v/>
      </c>
      <c r="EG264" s="380" t="str">
        <v/>
      </c>
      <c r="EH264" s="381" t="str">
        <v/>
      </c>
      <c r="EI264" s="380" t="str">
        <v/>
      </c>
      <c r="EJ264" s="380" t="str">
        <v/>
      </c>
      <c r="EK264" s="380" t="str">
        <v/>
      </c>
      <c r="EL264" s="381" t="str">
        <v/>
      </c>
      <c r="EM264" s="382" t="str">
        <v/>
      </c>
      <c r="EN264" s="382" t="str">
        <v/>
      </c>
      <c r="EO264" s="382" t="str">
        <v/>
      </c>
    </row>
    <row r="265" spans="1:145" ht="15.6">
      <c r="A265" s="372" t="str">
        <v/>
      </c>
      <c r="B265" s="373" t="str">
        <v/>
      </c>
      <c r="C265" s="372"/>
      <c r="D265" s="374" t="str">
        <v/>
      </c>
      <c r="E265" s="374" t="str">
        <v/>
      </c>
      <c r="F265" s="374" t="str">
        <v/>
      </c>
      <c r="G265" s="375" t="str">
        <v/>
      </c>
      <c r="H265" s="375" t="str">
        <v/>
      </c>
      <c r="I265" s="375" t="str">
        <v/>
      </c>
      <c r="J265" s="375" t="str">
        <v/>
      </c>
      <c r="K265" s="375" t="str">
        <v/>
      </c>
      <c r="L265" s="375" t="str">
        <v/>
      </c>
      <c r="M265" s="372" t="str">
        <v/>
      </c>
      <c r="N265" s="372" t="str">
        <v/>
      </c>
      <c r="O265" s="372" t="str">
        <v/>
      </c>
      <c r="P265" s="372" t="str">
        <v/>
      </c>
      <c r="Q265" s="372" t="str">
        <v/>
      </c>
      <c r="R265" s="372" t="str">
        <v/>
      </c>
      <c r="S265" s="372" t="str">
        <v/>
      </c>
      <c r="T265" s="372" t="str">
        <v/>
      </c>
      <c r="U265" s="372" t="str">
        <v/>
      </c>
      <c r="V265" s="372" t="str">
        <v/>
      </c>
      <c r="W265" s="372" t="str">
        <v/>
      </c>
      <c r="X265" s="372" t="str">
        <v/>
      </c>
      <c r="Y265" s="372" t="str">
        <v/>
      </c>
      <c r="Z265" s="372" t="str">
        <v/>
      </c>
      <c r="AA265" s="372" t="str">
        <v/>
      </c>
      <c r="AB265" s="372"/>
      <c r="AC265" s="372"/>
      <c r="AD265" s="372" t="str">
        <v/>
      </c>
      <c r="AE265" s="372"/>
      <c r="AF265" s="372"/>
      <c r="AG265" s="376" t="str">
        <v/>
      </c>
      <c r="AH265" s="372"/>
      <c r="AI265" s="372"/>
      <c r="AJ265" s="372" t="str">
        <v/>
      </c>
      <c r="AK265" s="372"/>
      <c r="AL265" s="372"/>
      <c r="AM265" s="377" t="str">
        <v/>
      </c>
      <c r="AN265" s="378" t="str">
        <v/>
      </c>
      <c r="AO265" s="379" t="str">
        <v/>
      </c>
      <c r="AP265" s="379" t="str">
        <v/>
      </c>
      <c r="AQ265" s="376" t="str">
        <v/>
      </c>
      <c r="AR265" s="376" t="str">
        <v/>
      </c>
      <c r="AS265" s="372" t="str">
        <v/>
      </c>
      <c r="AT265" s="379" t="str">
        <v/>
      </c>
      <c r="AU265" s="380" t="str">
        <v/>
      </c>
      <c r="AV265" s="380" t="str">
        <v/>
      </c>
      <c r="AW265" s="380" t="str">
        <v/>
      </c>
      <c r="AX265" s="380" t="str">
        <v/>
      </c>
      <c r="AY265" s="380" t="str">
        <v/>
      </c>
      <c r="AZ265" s="380"/>
      <c r="BA265" s="380"/>
      <c r="BB265" s="380" t="str">
        <v/>
      </c>
      <c r="BC265" s="380"/>
      <c r="BD265" s="380"/>
      <c r="BE265" s="380" t="str">
        <v/>
      </c>
      <c r="BF265" s="380"/>
      <c r="BG265" s="380"/>
      <c r="BH265" s="380" t="str">
        <v/>
      </c>
      <c r="BI265" s="380"/>
      <c r="BJ265" s="380"/>
      <c r="BK265" s="380" t="str">
        <v/>
      </c>
      <c r="BL265" s="380" t="str">
        <v/>
      </c>
      <c r="BM265" s="380" t="str">
        <v/>
      </c>
      <c r="BN265" s="381" t="str">
        <v/>
      </c>
      <c r="BO265" s="380" t="str">
        <v/>
      </c>
      <c r="BP265" s="380" t="str">
        <v/>
      </c>
      <c r="BQ265" s="380" t="str">
        <v/>
      </c>
      <c r="BR265" s="381" t="str">
        <v/>
      </c>
      <c r="BS265" s="380" t="str">
        <v/>
      </c>
      <c r="BT265" s="380" t="str">
        <v/>
      </c>
      <c r="BU265" s="380" t="str">
        <v/>
      </c>
      <c r="BV265" s="380" t="str">
        <v/>
      </c>
      <c r="BW265" s="380" t="str">
        <v/>
      </c>
      <c r="BX265" s="380"/>
      <c r="BY265" s="380"/>
      <c r="BZ265" s="380" t="str">
        <v/>
      </c>
      <c r="CA265" s="380"/>
      <c r="CB265" s="380"/>
      <c r="CC265" s="380" t="str">
        <v/>
      </c>
      <c r="CD265" s="380"/>
      <c r="CE265" s="380"/>
      <c r="CF265" s="380" t="str">
        <v/>
      </c>
      <c r="CG265" s="380"/>
      <c r="CH265" s="380"/>
      <c r="CI265" s="380" t="str">
        <v/>
      </c>
      <c r="CJ265" s="380" t="str">
        <v/>
      </c>
      <c r="CK265" s="380" t="str">
        <v/>
      </c>
      <c r="CL265" s="381" t="str">
        <v/>
      </c>
      <c r="CM265" s="380" t="str">
        <v/>
      </c>
      <c r="CN265" s="380" t="str">
        <v/>
      </c>
      <c r="CO265" s="380" t="str">
        <v/>
      </c>
      <c r="CP265" s="381" t="str">
        <v/>
      </c>
      <c r="CQ265" s="380" t="str">
        <v/>
      </c>
      <c r="CR265" s="380" t="str">
        <v/>
      </c>
      <c r="CS265" s="380" t="str">
        <v/>
      </c>
      <c r="CT265" s="380" t="str">
        <v/>
      </c>
      <c r="CU265" s="380" t="str">
        <v/>
      </c>
      <c r="CV265" s="380"/>
      <c r="CW265" s="380"/>
      <c r="CX265" s="380" t="str">
        <v/>
      </c>
      <c r="CY265" s="380"/>
      <c r="CZ265" s="380"/>
      <c r="DA265" s="380" t="str">
        <v/>
      </c>
      <c r="DB265" s="380"/>
      <c r="DC265" s="380"/>
      <c r="DD265" s="380" t="str">
        <v/>
      </c>
      <c r="DE265" s="380"/>
      <c r="DF265" s="380"/>
      <c r="DG265" s="380" t="str">
        <v/>
      </c>
      <c r="DH265" s="380" t="str">
        <v/>
      </c>
      <c r="DI265" s="380" t="str">
        <v/>
      </c>
      <c r="DJ265" s="381" t="str">
        <v/>
      </c>
      <c r="DK265" s="380" t="str">
        <v/>
      </c>
      <c r="DL265" s="380" t="str">
        <v/>
      </c>
      <c r="DM265" s="380" t="str">
        <v/>
      </c>
      <c r="DN265" s="381" t="str">
        <v/>
      </c>
      <c r="DO265" s="380" t="str">
        <v/>
      </c>
      <c r="DP265" s="380" t="str">
        <v/>
      </c>
      <c r="DQ265" s="380" t="str">
        <v/>
      </c>
      <c r="DR265" s="380" t="str">
        <v/>
      </c>
      <c r="DS265" s="380" t="str">
        <v/>
      </c>
      <c r="DT265" s="380"/>
      <c r="DU265" s="380"/>
      <c r="DV265" s="380" t="str">
        <v/>
      </c>
      <c r="DW265" s="380"/>
      <c r="DX265" s="380"/>
      <c r="DY265" s="380" t="str">
        <v/>
      </c>
      <c r="DZ265" s="380"/>
      <c r="EA265" s="380"/>
      <c r="EB265" s="380" t="str">
        <v/>
      </c>
      <c r="EC265" s="380"/>
      <c r="ED265" s="380"/>
      <c r="EE265" s="380" t="str">
        <v/>
      </c>
      <c r="EF265" s="380" t="str">
        <v/>
      </c>
      <c r="EG265" s="380" t="str">
        <v/>
      </c>
      <c r="EH265" s="381" t="str">
        <v/>
      </c>
      <c r="EI265" s="380" t="str">
        <v/>
      </c>
      <c r="EJ265" s="380" t="str">
        <v/>
      </c>
      <c r="EK265" s="380" t="str">
        <v/>
      </c>
      <c r="EL265" s="381" t="str">
        <v/>
      </c>
      <c r="EM265" s="382" t="str">
        <v/>
      </c>
      <c r="EN265" s="382" t="str">
        <v/>
      </c>
      <c r="EO265" s="382" t="str">
        <v/>
      </c>
    </row>
    <row r="266" spans="1:145" ht="15.6">
      <c r="A266" s="372" t="str">
        <v/>
      </c>
      <c r="B266" s="373" t="str">
        <v/>
      </c>
      <c r="C266" s="372"/>
      <c r="D266" s="374" t="str">
        <v/>
      </c>
      <c r="E266" s="374" t="str">
        <v/>
      </c>
      <c r="F266" s="374" t="str">
        <v/>
      </c>
      <c r="G266" s="375" t="str">
        <v/>
      </c>
      <c r="H266" s="375" t="str">
        <v/>
      </c>
      <c r="I266" s="375" t="str">
        <v/>
      </c>
      <c r="J266" s="375" t="str">
        <v/>
      </c>
      <c r="K266" s="375" t="str">
        <v/>
      </c>
      <c r="L266" s="375" t="str">
        <v/>
      </c>
      <c r="M266" s="372" t="str">
        <v/>
      </c>
      <c r="N266" s="372" t="str">
        <v/>
      </c>
      <c r="O266" s="372" t="str">
        <v/>
      </c>
      <c r="P266" s="372" t="str">
        <v/>
      </c>
      <c r="Q266" s="372" t="str">
        <v/>
      </c>
      <c r="R266" s="372" t="str">
        <v/>
      </c>
      <c r="S266" s="372" t="str">
        <v/>
      </c>
      <c r="T266" s="372" t="str">
        <v/>
      </c>
      <c r="U266" s="372" t="str">
        <v/>
      </c>
      <c r="V266" s="372" t="str">
        <v/>
      </c>
      <c r="W266" s="372" t="str">
        <v/>
      </c>
      <c r="X266" s="372" t="str">
        <v/>
      </c>
      <c r="Y266" s="372" t="str">
        <v/>
      </c>
      <c r="Z266" s="372" t="str">
        <v/>
      </c>
      <c r="AA266" s="372" t="str">
        <v/>
      </c>
      <c r="AB266" s="372"/>
      <c r="AC266" s="372"/>
      <c r="AD266" s="372" t="str">
        <v/>
      </c>
      <c r="AE266" s="372"/>
      <c r="AF266" s="372"/>
      <c r="AG266" s="376" t="str">
        <v/>
      </c>
      <c r="AH266" s="372"/>
      <c r="AI266" s="372"/>
      <c r="AJ266" s="372" t="str">
        <v/>
      </c>
      <c r="AK266" s="372"/>
      <c r="AL266" s="372"/>
      <c r="AM266" s="377" t="str">
        <v/>
      </c>
      <c r="AN266" s="378" t="str">
        <v/>
      </c>
      <c r="AO266" s="379" t="str">
        <v/>
      </c>
      <c r="AP266" s="379" t="str">
        <v/>
      </c>
      <c r="AQ266" s="376" t="str">
        <v/>
      </c>
      <c r="AR266" s="376" t="str">
        <v/>
      </c>
      <c r="AS266" s="372" t="str">
        <v/>
      </c>
      <c r="AT266" s="379" t="str">
        <v/>
      </c>
      <c r="AU266" s="380" t="str">
        <v/>
      </c>
      <c r="AV266" s="380" t="str">
        <v/>
      </c>
      <c r="AW266" s="380" t="str">
        <v/>
      </c>
      <c r="AX266" s="380" t="str">
        <v/>
      </c>
      <c r="AY266" s="380" t="str">
        <v/>
      </c>
      <c r="AZ266" s="380"/>
      <c r="BA266" s="380"/>
      <c r="BB266" s="380" t="str">
        <v/>
      </c>
      <c r="BC266" s="380"/>
      <c r="BD266" s="380"/>
      <c r="BE266" s="380" t="str">
        <v/>
      </c>
      <c r="BF266" s="380"/>
      <c r="BG266" s="380"/>
      <c r="BH266" s="380" t="str">
        <v/>
      </c>
      <c r="BI266" s="380"/>
      <c r="BJ266" s="380"/>
      <c r="BK266" s="380" t="str">
        <v/>
      </c>
      <c r="BL266" s="380" t="str">
        <v/>
      </c>
      <c r="BM266" s="380" t="str">
        <v/>
      </c>
      <c r="BN266" s="381" t="str">
        <v/>
      </c>
      <c r="BO266" s="380" t="str">
        <v/>
      </c>
      <c r="BP266" s="380" t="str">
        <v/>
      </c>
      <c r="BQ266" s="380" t="str">
        <v/>
      </c>
      <c r="BR266" s="381" t="str">
        <v/>
      </c>
      <c r="BS266" s="380" t="str">
        <v/>
      </c>
      <c r="BT266" s="380" t="str">
        <v/>
      </c>
      <c r="BU266" s="380" t="str">
        <v/>
      </c>
      <c r="BV266" s="380" t="str">
        <v/>
      </c>
      <c r="BW266" s="380" t="str">
        <v/>
      </c>
      <c r="BX266" s="380"/>
      <c r="BY266" s="380"/>
      <c r="BZ266" s="380" t="str">
        <v/>
      </c>
      <c r="CA266" s="380"/>
      <c r="CB266" s="380"/>
      <c r="CC266" s="380" t="str">
        <v/>
      </c>
      <c r="CD266" s="380"/>
      <c r="CE266" s="380"/>
      <c r="CF266" s="380" t="str">
        <v/>
      </c>
      <c r="CG266" s="380"/>
      <c r="CH266" s="380"/>
      <c r="CI266" s="380" t="str">
        <v/>
      </c>
      <c r="CJ266" s="380" t="str">
        <v/>
      </c>
      <c r="CK266" s="380" t="str">
        <v/>
      </c>
      <c r="CL266" s="381" t="str">
        <v/>
      </c>
      <c r="CM266" s="380" t="str">
        <v/>
      </c>
      <c r="CN266" s="380" t="str">
        <v/>
      </c>
      <c r="CO266" s="380" t="str">
        <v/>
      </c>
      <c r="CP266" s="381" t="str">
        <v/>
      </c>
      <c r="CQ266" s="380" t="str">
        <v/>
      </c>
      <c r="CR266" s="380" t="str">
        <v/>
      </c>
      <c r="CS266" s="380" t="str">
        <v/>
      </c>
      <c r="CT266" s="380" t="str">
        <v/>
      </c>
      <c r="CU266" s="380" t="str">
        <v/>
      </c>
      <c r="CV266" s="380"/>
      <c r="CW266" s="380"/>
      <c r="CX266" s="380" t="str">
        <v/>
      </c>
      <c r="CY266" s="380"/>
      <c r="CZ266" s="380"/>
      <c r="DA266" s="380" t="str">
        <v/>
      </c>
      <c r="DB266" s="380"/>
      <c r="DC266" s="380"/>
      <c r="DD266" s="380" t="str">
        <v/>
      </c>
      <c r="DE266" s="380"/>
      <c r="DF266" s="380"/>
      <c r="DG266" s="380" t="str">
        <v/>
      </c>
      <c r="DH266" s="380" t="str">
        <v/>
      </c>
      <c r="DI266" s="380" t="str">
        <v/>
      </c>
      <c r="DJ266" s="381" t="str">
        <v/>
      </c>
      <c r="DK266" s="380" t="str">
        <v/>
      </c>
      <c r="DL266" s="380" t="str">
        <v/>
      </c>
      <c r="DM266" s="380" t="str">
        <v/>
      </c>
      <c r="DN266" s="381" t="str">
        <v/>
      </c>
      <c r="DO266" s="380" t="str">
        <v/>
      </c>
      <c r="DP266" s="380" t="str">
        <v/>
      </c>
      <c r="DQ266" s="380" t="str">
        <v/>
      </c>
      <c r="DR266" s="380" t="str">
        <v/>
      </c>
      <c r="DS266" s="380" t="str">
        <v/>
      </c>
      <c r="DT266" s="380"/>
      <c r="DU266" s="380"/>
      <c r="DV266" s="380" t="str">
        <v/>
      </c>
      <c r="DW266" s="380"/>
      <c r="DX266" s="380"/>
      <c r="DY266" s="380" t="str">
        <v/>
      </c>
      <c r="DZ266" s="380"/>
      <c r="EA266" s="380"/>
      <c r="EB266" s="380" t="str">
        <v/>
      </c>
      <c r="EC266" s="380"/>
      <c r="ED266" s="380"/>
      <c r="EE266" s="380" t="str">
        <v/>
      </c>
      <c r="EF266" s="380" t="str">
        <v/>
      </c>
      <c r="EG266" s="380" t="str">
        <v/>
      </c>
      <c r="EH266" s="381" t="str">
        <v/>
      </c>
      <c r="EI266" s="380" t="str">
        <v/>
      </c>
      <c r="EJ266" s="380" t="str">
        <v/>
      </c>
      <c r="EK266" s="380" t="str">
        <v/>
      </c>
      <c r="EL266" s="381" t="str">
        <v/>
      </c>
      <c r="EM266" s="382" t="str">
        <v/>
      </c>
      <c r="EN266" s="382" t="str">
        <v/>
      </c>
      <c r="EO266" s="382" t="str">
        <v/>
      </c>
    </row>
    <row r="267" spans="1:145" ht="15.6">
      <c r="A267" s="372" t="str">
        <v/>
      </c>
      <c r="B267" s="373" t="str">
        <v/>
      </c>
      <c r="C267" s="372"/>
      <c r="D267" s="374" t="str">
        <v/>
      </c>
      <c r="E267" s="374" t="str">
        <v/>
      </c>
      <c r="F267" s="374" t="str">
        <v/>
      </c>
      <c r="G267" s="375" t="str">
        <v/>
      </c>
      <c r="H267" s="375" t="str">
        <v/>
      </c>
      <c r="I267" s="375" t="str">
        <v/>
      </c>
      <c r="J267" s="375" t="str">
        <v/>
      </c>
      <c r="K267" s="375" t="str">
        <v/>
      </c>
      <c r="L267" s="375" t="str">
        <v/>
      </c>
      <c r="M267" s="372" t="str">
        <v/>
      </c>
      <c r="N267" s="372" t="str">
        <v/>
      </c>
      <c r="O267" s="372" t="str">
        <v/>
      </c>
      <c r="P267" s="372" t="str">
        <v/>
      </c>
      <c r="Q267" s="372" t="str">
        <v/>
      </c>
      <c r="R267" s="372" t="str">
        <v/>
      </c>
      <c r="S267" s="372" t="str">
        <v/>
      </c>
      <c r="T267" s="372" t="str">
        <v/>
      </c>
      <c r="U267" s="372" t="str">
        <v/>
      </c>
      <c r="V267" s="372" t="str">
        <v/>
      </c>
      <c r="W267" s="372" t="str">
        <v/>
      </c>
      <c r="X267" s="372" t="str">
        <v/>
      </c>
      <c r="Y267" s="372" t="str">
        <v/>
      </c>
      <c r="Z267" s="372" t="str">
        <v/>
      </c>
      <c r="AA267" s="372" t="str">
        <v/>
      </c>
      <c r="AB267" s="372"/>
      <c r="AC267" s="372"/>
      <c r="AD267" s="372" t="str">
        <v/>
      </c>
      <c r="AE267" s="372"/>
      <c r="AF267" s="372"/>
      <c r="AG267" s="376" t="str">
        <v/>
      </c>
      <c r="AH267" s="372"/>
      <c r="AI267" s="372"/>
      <c r="AJ267" s="372" t="str">
        <v/>
      </c>
      <c r="AK267" s="372"/>
      <c r="AL267" s="372"/>
      <c r="AM267" s="377" t="str">
        <v/>
      </c>
      <c r="AN267" s="378" t="str">
        <v/>
      </c>
      <c r="AO267" s="379" t="str">
        <v/>
      </c>
      <c r="AP267" s="379" t="str">
        <v/>
      </c>
      <c r="AQ267" s="376" t="str">
        <v/>
      </c>
      <c r="AR267" s="376" t="str">
        <v/>
      </c>
      <c r="AS267" s="372" t="str">
        <v/>
      </c>
      <c r="AT267" s="379" t="str">
        <v/>
      </c>
      <c r="AU267" s="380" t="str">
        <v/>
      </c>
      <c r="AV267" s="380" t="str">
        <v/>
      </c>
      <c r="AW267" s="380" t="str">
        <v/>
      </c>
      <c r="AX267" s="380" t="str">
        <v/>
      </c>
      <c r="AY267" s="380" t="str">
        <v/>
      </c>
      <c r="AZ267" s="380"/>
      <c r="BA267" s="380"/>
      <c r="BB267" s="380" t="str">
        <v/>
      </c>
      <c r="BC267" s="380"/>
      <c r="BD267" s="380"/>
      <c r="BE267" s="380" t="str">
        <v/>
      </c>
      <c r="BF267" s="380"/>
      <c r="BG267" s="380"/>
      <c r="BH267" s="380" t="str">
        <v/>
      </c>
      <c r="BI267" s="380"/>
      <c r="BJ267" s="380"/>
      <c r="BK267" s="380" t="str">
        <v/>
      </c>
      <c r="BL267" s="380" t="str">
        <v/>
      </c>
      <c r="BM267" s="380" t="str">
        <v/>
      </c>
      <c r="BN267" s="381" t="str">
        <v/>
      </c>
      <c r="BO267" s="380" t="str">
        <v/>
      </c>
      <c r="BP267" s="380" t="str">
        <v/>
      </c>
      <c r="BQ267" s="380" t="str">
        <v/>
      </c>
      <c r="BR267" s="381" t="str">
        <v/>
      </c>
      <c r="BS267" s="380" t="str">
        <v/>
      </c>
      <c r="BT267" s="380" t="str">
        <v/>
      </c>
      <c r="BU267" s="380" t="str">
        <v/>
      </c>
      <c r="BV267" s="380" t="str">
        <v/>
      </c>
      <c r="BW267" s="380" t="str">
        <v/>
      </c>
      <c r="BX267" s="380"/>
      <c r="BY267" s="380"/>
      <c r="BZ267" s="380" t="str">
        <v/>
      </c>
      <c r="CA267" s="380"/>
      <c r="CB267" s="380"/>
      <c r="CC267" s="380" t="str">
        <v/>
      </c>
      <c r="CD267" s="380"/>
      <c r="CE267" s="380"/>
      <c r="CF267" s="380" t="str">
        <v/>
      </c>
      <c r="CG267" s="380"/>
      <c r="CH267" s="380"/>
      <c r="CI267" s="380" t="str">
        <v/>
      </c>
      <c r="CJ267" s="380" t="str">
        <v/>
      </c>
      <c r="CK267" s="380" t="str">
        <v/>
      </c>
      <c r="CL267" s="381" t="str">
        <v/>
      </c>
      <c r="CM267" s="380" t="str">
        <v/>
      </c>
      <c r="CN267" s="380" t="str">
        <v/>
      </c>
      <c r="CO267" s="380" t="str">
        <v/>
      </c>
      <c r="CP267" s="381" t="str">
        <v/>
      </c>
      <c r="CQ267" s="380" t="str">
        <v/>
      </c>
      <c r="CR267" s="380" t="str">
        <v/>
      </c>
      <c r="CS267" s="380" t="str">
        <v/>
      </c>
      <c r="CT267" s="380" t="str">
        <v/>
      </c>
      <c r="CU267" s="380" t="str">
        <v/>
      </c>
      <c r="CV267" s="380"/>
      <c r="CW267" s="380"/>
      <c r="CX267" s="380" t="str">
        <v/>
      </c>
      <c r="CY267" s="380"/>
      <c r="CZ267" s="380"/>
      <c r="DA267" s="380" t="str">
        <v/>
      </c>
      <c r="DB267" s="380"/>
      <c r="DC267" s="380"/>
      <c r="DD267" s="380" t="str">
        <v/>
      </c>
      <c r="DE267" s="380"/>
      <c r="DF267" s="380"/>
      <c r="DG267" s="380" t="str">
        <v/>
      </c>
      <c r="DH267" s="380" t="str">
        <v/>
      </c>
      <c r="DI267" s="380" t="str">
        <v/>
      </c>
      <c r="DJ267" s="381" t="str">
        <v/>
      </c>
      <c r="DK267" s="380" t="str">
        <v/>
      </c>
      <c r="DL267" s="380" t="str">
        <v/>
      </c>
      <c r="DM267" s="380" t="str">
        <v/>
      </c>
      <c r="DN267" s="381" t="str">
        <v/>
      </c>
      <c r="DO267" s="380" t="str">
        <v/>
      </c>
      <c r="DP267" s="380" t="str">
        <v/>
      </c>
      <c r="DQ267" s="380" t="str">
        <v/>
      </c>
      <c r="DR267" s="380" t="str">
        <v/>
      </c>
      <c r="DS267" s="380" t="str">
        <v/>
      </c>
      <c r="DT267" s="380"/>
      <c r="DU267" s="380"/>
      <c r="DV267" s="380" t="str">
        <v/>
      </c>
      <c r="DW267" s="380"/>
      <c r="DX267" s="380"/>
      <c r="DY267" s="380" t="str">
        <v/>
      </c>
      <c r="DZ267" s="380"/>
      <c r="EA267" s="380"/>
      <c r="EB267" s="380" t="str">
        <v/>
      </c>
      <c r="EC267" s="380"/>
      <c r="ED267" s="380"/>
      <c r="EE267" s="380" t="str">
        <v/>
      </c>
      <c r="EF267" s="380" t="str">
        <v/>
      </c>
      <c r="EG267" s="380" t="str">
        <v/>
      </c>
      <c r="EH267" s="381" t="str">
        <v/>
      </c>
      <c r="EI267" s="380" t="str">
        <v/>
      </c>
      <c r="EJ267" s="380" t="str">
        <v/>
      </c>
      <c r="EK267" s="380" t="str">
        <v/>
      </c>
      <c r="EL267" s="381" t="str">
        <v/>
      </c>
      <c r="EM267" s="382" t="str">
        <v/>
      </c>
      <c r="EN267" s="382" t="str">
        <v/>
      </c>
      <c r="EO267" s="382" t="str">
        <v/>
      </c>
    </row>
    <row r="268" spans="1:145" ht="15.6">
      <c r="A268" s="372" t="str">
        <v/>
      </c>
      <c r="B268" s="373" t="str">
        <v/>
      </c>
      <c r="C268" s="372"/>
      <c r="D268" s="374" t="str">
        <v/>
      </c>
      <c r="E268" s="374" t="str">
        <v/>
      </c>
      <c r="F268" s="374" t="str">
        <v/>
      </c>
      <c r="G268" s="375" t="str">
        <v/>
      </c>
      <c r="H268" s="375" t="str">
        <v/>
      </c>
      <c r="I268" s="375" t="str">
        <v/>
      </c>
      <c r="J268" s="375" t="str">
        <v/>
      </c>
      <c r="K268" s="375" t="str">
        <v/>
      </c>
      <c r="L268" s="375" t="str">
        <v/>
      </c>
      <c r="M268" s="372" t="str">
        <v/>
      </c>
      <c r="N268" s="372" t="str">
        <v/>
      </c>
      <c r="O268" s="372" t="str">
        <v/>
      </c>
      <c r="P268" s="372" t="str">
        <v/>
      </c>
      <c r="Q268" s="372" t="str">
        <v/>
      </c>
      <c r="R268" s="372" t="str">
        <v/>
      </c>
      <c r="S268" s="372" t="str">
        <v/>
      </c>
      <c r="T268" s="372" t="str">
        <v/>
      </c>
      <c r="U268" s="372" t="str">
        <v/>
      </c>
      <c r="V268" s="372" t="str">
        <v/>
      </c>
      <c r="W268" s="372" t="str">
        <v/>
      </c>
      <c r="X268" s="372" t="str">
        <v/>
      </c>
      <c r="Y268" s="372" t="str">
        <v/>
      </c>
      <c r="Z268" s="372" t="str">
        <v/>
      </c>
      <c r="AA268" s="372" t="str">
        <v/>
      </c>
      <c r="AB268" s="372"/>
      <c r="AC268" s="372"/>
      <c r="AD268" s="372" t="str">
        <v/>
      </c>
      <c r="AE268" s="372"/>
      <c r="AF268" s="372"/>
      <c r="AG268" s="376" t="str">
        <v/>
      </c>
      <c r="AH268" s="372"/>
      <c r="AI268" s="372"/>
      <c r="AJ268" s="372" t="str">
        <v/>
      </c>
      <c r="AK268" s="372"/>
      <c r="AL268" s="372"/>
      <c r="AM268" s="377" t="str">
        <v/>
      </c>
      <c r="AN268" s="378" t="str">
        <v/>
      </c>
      <c r="AO268" s="379" t="str">
        <v/>
      </c>
      <c r="AP268" s="379" t="str">
        <v/>
      </c>
      <c r="AQ268" s="376" t="str">
        <v/>
      </c>
      <c r="AR268" s="376" t="str">
        <v/>
      </c>
      <c r="AS268" s="372" t="str">
        <v/>
      </c>
      <c r="AT268" s="379" t="str">
        <v/>
      </c>
      <c r="AU268" s="380" t="str">
        <v/>
      </c>
      <c r="AV268" s="380" t="str">
        <v/>
      </c>
      <c r="AW268" s="380" t="str">
        <v/>
      </c>
      <c r="AX268" s="380" t="str">
        <v/>
      </c>
      <c r="AY268" s="380" t="str">
        <v/>
      </c>
      <c r="AZ268" s="380"/>
      <c r="BA268" s="380"/>
      <c r="BB268" s="380" t="str">
        <v/>
      </c>
      <c r="BC268" s="380"/>
      <c r="BD268" s="380"/>
      <c r="BE268" s="380" t="str">
        <v/>
      </c>
      <c r="BF268" s="380"/>
      <c r="BG268" s="380"/>
      <c r="BH268" s="380" t="str">
        <v/>
      </c>
      <c r="BI268" s="380"/>
      <c r="BJ268" s="380"/>
      <c r="BK268" s="380" t="str">
        <v/>
      </c>
      <c r="BL268" s="380" t="str">
        <v/>
      </c>
      <c r="BM268" s="380" t="str">
        <v/>
      </c>
      <c r="BN268" s="381" t="str">
        <v/>
      </c>
      <c r="BO268" s="380" t="str">
        <v/>
      </c>
      <c r="BP268" s="380" t="str">
        <v/>
      </c>
      <c r="BQ268" s="380" t="str">
        <v/>
      </c>
      <c r="BR268" s="381" t="str">
        <v/>
      </c>
      <c r="BS268" s="380" t="str">
        <v/>
      </c>
      <c r="BT268" s="380" t="str">
        <v/>
      </c>
      <c r="BU268" s="380" t="str">
        <v/>
      </c>
      <c r="BV268" s="380" t="str">
        <v/>
      </c>
      <c r="BW268" s="380" t="str">
        <v/>
      </c>
      <c r="BX268" s="380"/>
      <c r="BY268" s="380"/>
      <c r="BZ268" s="380" t="str">
        <v/>
      </c>
      <c r="CA268" s="380"/>
      <c r="CB268" s="380"/>
      <c r="CC268" s="380" t="str">
        <v/>
      </c>
      <c r="CD268" s="380"/>
      <c r="CE268" s="380"/>
      <c r="CF268" s="380" t="str">
        <v/>
      </c>
      <c r="CG268" s="380"/>
      <c r="CH268" s="380"/>
      <c r="CI268" s="380" t="str">
        <v/>
      </c>
      <c r="CJ268" s="380" t="str">
        <v/>
      </c>
      <c r="CK268" s="380" t="str">
        <v/>
      </c>
      <c r="CL268" s="381" t="str">
        <v/>
      </c>
      <c r="CM268" s="380" t="str">
        <v/>
      </c>
      <c r="CN268" s="380" t="str">
        <v/>
      </c>
      <c r="CO268" s="380" t="str">
        <v/>
      </c>
      <c r="CP268" s="381" t="str">
        <v/>
      </c>
      <c r="CQ268" s="380" t="str">
        <v/>
      </c>
      <c r="CR268" s="380" t="str">
        <v/>
      </c>
      <c r="CS268" s="380" t="str">
        <v/>
      </c>
      <c r="CT268" s="380" t="str">
        <v/>
      </c>
      <c r="CU268" s="380" t="str">
        <v/>
      </c>
      <c r="CV268" s="380"/>
      <c r="CW268" s="380"/>
      <c r="CX268" s="380" t="str">
        <v/>
      </c>
      <c r="CY268" s="380"/>
      <c r="CZ268" s="380"/>
      <c r="DA268" s="380" t="str">
        <v/>
      </c>
      <c r="DB268" s="380"/>
      <c r="DC268" s="380"/>
      <c r="DD268" s="380" t="str">
        <v/>
      </c>
      <c r="DE268" s="380"/>
      <c r="DF268" s="380"/>
      <c r="DG268" s="380" t="str">
        <v/>
      </c>
      <c r="DH268" s="380" t="str">
        <v/>
      </c>
      <c r="DI268" s="380" t="str">
        <v/>
      </c>
      <c r="DJ268" s="381" t="str">
        <v/>
      </c>
      <c r="DK268" s="380" t="str">
        <v/>
      </c>
      <c r="DL268" s="380" t="str">
        <v/>
      </c>
      <c r="DM268" s="380" t="str">
        <v/>
      </c>
      <c r="DN268" s="381" t="str">
        <v/>
      </c>
      <c r="DO268" s="380" t="str">
        <v/>
      </c>
      <c r="DP268" s="380" t="str">
        <v/>
      </c>
      <c r="DQ268" s="380" t="str">
        <v/>
      </c>
      <c r="DR268" s="380" t="str">
        <v/>
      </c>
      <c r="DS268" s="380" t="str">
        <v/>
      </c>
      <c r="DT268" s="380"/>
      <c r="DU268" s="380"/>
      <c r="DV268" s="380" t="str">
        <v/>
      </c>
      <c r="DW268" s="380"/>
      <c r="DX268" s="380"/>
      <c r="DY268" s="380" t="str">
        <v/>
      </c>
      <c r="DZ268" s="380"/>
      <c r="EA268" s="380"/>
      <c r="EB268" s="380" t="str">
        <v/>
      </c>
      <c r="EC268" s="380"/>
      <c r="ED268" s="380"/>
      <c r="EE268" s="380" t="str">
        <v/>
      </c>
      <c r="EF268" s="380" t="str">
        <v/>
      </c>
      <c r="EG268" s="380" t="str">
        <v/>
      </c>
      <c r="EH268" s="381" t="str">
        <v/>
      </c>
      <c r="EI268" s="380" t="str">
        <v/>
      </c>
      <c r="EJ268" s="380" t="str">
        <v/>
      </c>
      <c r="EK268" s="380" t="str">
        <v/>
      </c>
      <c r="EL268" s="381" t="str">
        <v/>
      </c>
      <c r="EM268" s="382" t="str">
        <v/>
      </c>
      <c r="EN268" s="382" t="str">
        <v/>
      </c>
      <c r="EO268" s="382" t="str">
        <v/>
      </c>
    </row>
    <row r="269" spans="1:145" ht="15.6">
      <c r="A269" s="372" t="str">
        <v/>
      </c>
      <c r="B269" s="373" t="str">
        <v/>
      </c>
      <c r="C269" s="372"/>
      <c r="D269" s="374" t="str">
        <v/>
      </c>
      <c r="E269" s="374" t="str">
        <v/>
      </c>
      <c r="F269" s="374" t="str">
        <v/>
      </c>
      <c r="G269" s="375" t="str">
        <v/>
      </c>
      <c r="H269" s="375" t="str">
        <v/>
      </c>
      <c r="I269" s="375" t="str">
        <v/>
      </c>
      <c r="J269" s="375" t="str">
        <v/>
      </c>
      <c r="K269" s="375" t="str">
        <v/>
      </c>
      <c r="L269" s="375" t="str">
        <v/>
      </c>
      <c r="M269" s="372" t="str">
        <v/>
      </c>
      <c r="N269" s="372" t="str">
        <v/>
      </c>
      <c r="O269" s="372" t="str">
        <v/>
      </c>
      <c r="P269" s="372" t="str">
        <v/>
      </c>
      <c r="Q269" s="372" t="str">
        <v/>
      </c>
      <c r="R269" s="372" t="str">
        <v/>
      </c>
      <c r="S269" s="372" t="str">
        <v/>
      </c>
      <c r="T269" s="372" t="str">
        <v/>
      </c>
      <c r="U269" s="372" t="str">
        <v/>
      </c>
      <c r="V269" s="372" t="str">
        <v/>
      </c>
      <c r="W269" s="372" t="str">
        <v/>
      </c>
      <c r="X269" s="372" t="str">
        <v/>
      </c>
      <c r="Y269" s="372" t="str">
        <v/>
      </c>
      <c r="Z269" s="372" t="str">
        <v/>
      </c>
      <c r="AA269" s="372" t="str">
        <v/>
      </c>
      <c r="AB269" s="372"/>
      <c r="AC269" s="372"/>
      <c r="AD269" s="372" t="str">
        <v/>
      </c>
      <c r="AE269" s="372"/>
      <c r="AF269" s="372"/>
      <c r="AG269" s="376" t="str">
        <v/>
      </c>
      <c r="AH269" s="372"/>
      <c r="AI269" s="372"/>
      <c r="AJ269" s="372" t="str">
        <v/>
      </c>
      <c r="AK269" s="372"/>
      <c r="AL269" s="372"/>
      <c r="AM269" s="377" t="str">
        <v/>
      </c>
      <c r="AN269" s="378" t="str">
        <v/>
      </c>
      <c r="AO269" s="379" t="str">
        <v/>
      </c>
      <c r="AP269" s="379" t="str">
        <v/>
      </c>
      <c r="AQ269" s="376" t="str">
        <v/>
      </c>
      <c r="AR269" s="376" t="str">
        <v/>
      </c>
      <c r="AS269" s="372" t="str">
        <v/>
      </c>
      <c r="AT269" s="379" t="str">
        <v/>
      </c>
      <c r="AU269" s="380" t="str">
        <v/>
      </c>
      <c r="AV269" s="380" t="str">
        <v/>
      </c>
      <c r="AW269" s="380" t="str">
        <v/>
      </c>
      <c r="AX269" s="380" t="str">
        <v/>
      </c>
      <c r="AY269" s="380" t="str">
        <v/>
      </c>
      <c r="AZ269" s="380"/>
      <c r="BA269" s="380"/>
      <c r="BB269" s="380" t="str">
        <v/>
      </c>
      <c r="BC269" s="380"/>
      <c r="BD269" s="380"/>
      <c r="BE269" s="380" t="str">
        <v/>
      </c>
      <c r="BF269" s="380"/>
      <c r="BG269" s="380"/>
      <c r="BH269" s="380" t="str">
        <v/>
      </c>
      <c r="BI269" s="380"/>
      <c r="BJ269" s="380"/>
      <c r="BK269" s="380" t="str">
        <v/>
      </c>
      <c r="BL269" s="380" t="str">
        <v/>
      </c>
      <c r="BM269" s="380" t="str">
        <v/>
      </c>
      <c r="BN269" s="381" t="str">
        <v/>
      </c>
      <c r="BO269" s="380" t="str">
        <v/>
      </c>
      <c r="BP269" s="380" t="str">
        <v/>
      </c>
      <c r="BQ269" s="380" t="str">
        <v/>
      </c>
      <c r="BR269" s="381" t="str">
        <v/>
      </c>
      <c r="BS269" s="380" t="str">
        <v/>
      </c>
      <c r="BT269" s="380" t="str">
        <v/>
      </c>
      <c r="BU269" s="380" t="str">
        <v/>
      </c>
      <c r="BV269" s="380" t="str">
        <v/>
      </c>
      <c r="BW269" s="380" t="str">
        <v/>
      </c>
      <c r="BX269" s="380"/>
      <c r="BY269" s="380"/>
      <c r="BZ269" s="380" t="str">
        <v/>
      </c>
      <c r="CA269" s="380"/>
      <c r="CB269" s="380"/>
      <c r="CC269" s="380" t="str">
        <v/>
      </c>
      <c r="CD269" s="380"/>
      <c r="CE269" s="380"/>
      <c r="CF269" s="380" t="str">
        <v/>
      </c>
      <c r="CG269" s="380"/>
      <c r="CH269" s="380"/>
      <c r="CI269" s="380" t="str">
        <v/>
      </c>
      <c r="CJ269" s="380" t="str">
        <v/>
      </c>
      <c r="CK269" s="380" t="str">
        <v/>
      </c>
      <c r="CL269" s="381" t="str">
        <v/>
      </c>
      <c r="CM269" s="380" t="str">
        <v/>
      </c>
      <c r="CN269" s="380" t="str">
        <v/>
      </c>
      <c r="CO269" s="380" t="str">
        <v/>
      </c>
      <c r="CP269" s="381" t="str">
        <v/>
      </c>
      <c r="CQ269" s="380" t="str">
        <v/>
      </c>
      <c r="CR269" s="380" t="str">
        <v/>
      </c>
      <c r="CS269" s="380" t="str">
        <v/>
      </c>
      <c r="CT269" s="380" t="str">
        <v/>
      </c>
      <c r="CU269" s="380" t="str">
        <v/>
      </c>
      <c r="CV269" s="380"/>
      <c r="CW269" s="380"/>
      <c r="CX269" s="380" t="str">
        <v/>
      </c>
      <c r="CY269" s="380"/>
      <c r="CZ269" s="380"/>
      <c r="DA269" s="380" t="str">
        <v/>
      </c>
      <c r="DB269" s="380"/>
      <c r="DC269" s="380"/>
      <c r="DD269" s="380" t="str">
        <v/>
      </c>
      <c r="DE269" s="380"/>
      <c r="DF269" s="380"/>
      <c r="DG269" s="380" t="str">
        <v/>
      </c>
      <c r="DH269" s="380" t="str">
        <v/>
      </c>
      <c r="DI269" s="380" t="str">
        <v/>
      </c>
      <c r="DJ269" s="381" t="str">
        <v/>
      </c>
      <c r="DK269" s="380" t="str">
        <v/>
      </c>
      <c r="DL269" s="380" t="str">
        <v/>
      </c>
      <c r="DM269" s="380" t="str">
        <v/>
      </c>
      <c r="DN269" s="381" t="str">
        <v/>
      </c>
      <c r="DO269" s="380" t="str">
        <v/>
      </c>
      <c r="DP269" s="380" t="str">
        <v/>
      </c>
      <c r="DQ269" s="380" t="str">
        <v/>
      </c>
      <c r="DR269" s="380" t="str">
        <v/>
      </c>
      <c r="DS269" s="380" t="str">
        <v/>
      </c>
      <c r="DT269" s="380"/>
      <c r="DU269" s="380"/>
      <c r="DV269" s="380" t="str">
        <v/>
      </c>
      <c r="DW269" s="380"/>
      <c r="DX269" s="380"/>
      <c r="DY269" s="380" t="str">
        <v/>
      </c>
      <c r="DZ269" s="380"/>
      <c r="EA269" s="380"/>
      <c r="EB269" s="380" t="str">
        <v/>
      </c>
      <c r="EC269" s="380"/>
      <c r="ED269" s="380"/>
      <c r="EE269" s="380" t="str">
        <v/>
      </c>
      <c r="EF269" s="380" t="str">
        <v/>
      </c>
      <c r="EG269" s="380" t="str">
        <v/>
      </c>
      <c r="EH269" s="381" t="str">
        <v/>
      </c>
      <c r="EI269" s="380" t="str">
        <v/>
      </c>
      <c r="EJ269" s="380" t="str">
        <v/>
      </c>
      <c r="EK269" s="380" t="str">
        <v/>
      </c>
      <c r="EL269" s="381" t="str">
        <v/>
      </c>
      <c r="EM269" s="382" t="str">
        <v/>
      </c>
      <c r="EN269" s="382" t="str">
        <v/>
      </c>
      <c r="EO269" s="382" t="str">
        <v/>
      </c>
    </row>
    <row r="270" spans="1:145" ht="15.6">
      <c r="A270" s="372" t="str">
        <v/>
      </c>
      <c r="B270" s="373" t="str">
        <v/>
      </c>
      <c r="C270" s="372"/>
      <c r="D270" s="374" t="str">
        <v/>
      </c>
      <c r="E270" s="374" t="str">
        <v/>
      </c>
      <c r="F270" s="374" t="str">
        <v/>
      </c>
      <c r="G270" s="375" t="str">
        <v/>
      </c>
      <c r="H270" s="375" t="str">
        <v/>
      </c>
      <c r="I270" s="375" t="str">
        <v/>
      </c>
      <c r="J270" s="375" t="str">
        <v/>
      </c>
      <c r="K270" s="375" t="str">
        <v/>
      </c>
      <c r="L270" s="375" t="str">
        <v/>
      </c>
      <c r="M270" s="372" t="str">
        <v/>
      </c>
      <c r="N270" s="372" t="str">
        <v/>
      </c>
      <c r="O270" s="372" t="str">
        <v/>
      </c>
      <c r="P270" s="372" t="str">
        <v/>
      </c>
      <c r="Q270" s="372" t="str">
        <v/>
      </c>
      <c r="R270" s="372" t="str">
        <v/>
      </c>
      <c r="S270" s="372" t="str">
        <v/>
      </c>
      <c r="T270" s="372" t="str">
        <v/>
      </c>
      <c r="U270" s="372" t="str">
        <v/>
      </c>
      <c r="V270" s="372" t="str">
        <v/>
      </c>
      <c r="W270" s="372" t="str">
        <v/>
      </c>
      <c r="X270" s="372" t="str">
        <v/>
      </c>
      <c r="Y270" s="372" t="str">
        <v/>
      </c>
      <c r="Z270" s="372" t="str">
        <v/>
      </c>
      <c r="AA270" s="372" t="str">
        <v/>
      </c>
      <c r="AB270" s="372"/>
      <c r="AC270" s="372"/>
      <c r="AD270" s="372" t="str">
        <v/>
      </c>
      <c r="AE270" s="372"/>
      <c r="AF270" s="372"/>
      <c r="AG270" s="376" t="str">
        <v/>
      </c>
      <c r="AH270" s="372"/>
      <c r="AI270" s="372"/>
      <c r="AJ270" s="372" t="str">
        <v/>
      </c>
      <c r="AK270" s="372"/>
      <c r="AL270" s="372"/>
      <c r="AM270" s="377" t="str">
        <v/>
      </c>
      <c r="AN270" s="378" t="str">
        <v/>
      </c>
      <c r="AO270" s="379" t="str">
        <v/>
      </c>
      <c r="AP270" s="379" t="str">
        <v/>
      </c>
      <c r="AQ270" s="376" t="str">
        <v/>
      </c>
      <c r="AR270" s="376" t="str">
        <v/>
      </c>
      <c r="AS270" s="372" t="str">
        <v/>
      </c>
      <c r="AT270" s="379" t="str">
        <v/>
      </c>
      <c r="AU270" s="380" t="str">
        <v/>
      </c>
      <c r="AV270" s="380" t="str">
        <v/>
      </c>
      <c r="AW270" s="380" t="str">
        <v/>
      </c>
      <c r="AX270" s="380" t="str">
        <v/>
      </c>
      <c r="AY270" s="380" t="str">
        <v/>
      </c>
      <c r="AZ270" s="380"/>
      <c r="BA270" s="380"/>
      <c r="BB270" s="380" t="str">
        <v/>
      </c>
      <c r="BC270" s="380"/>
      <c r="BD270" s="380"/>
      <c r="BE270" s="380" t="str">
        <v/>
      </c>
      <c r="BF270" s="380"/>
      <c r="BG270" s="380"/>
      <c r="BH270" s="380" t="str">
        <v/>
      </c>
      <c r="BI270" s="380"/>
      <c r="BJ270" s="380"/>
      <c r="BK270" s="380" t="str">
        <v/>
      </c>
      <c r="BL270" s="380" t="str">
        <v/>
      </c>
      <c r="BM270" s="380" t="str">
        <v/>
      </c>
      <c r="BN270" s="381" t="str">
        <v/>
      </c>
      <c r="BO270" s="380" t="str">
        <v/>
      </c>
      <c r="BP270" s="380" t="str">
        <v/>
      </c>
      <c r="BQ270" s="380" t="str">
        <v/>
      </c>
      <c r="BR270" s="381" t="str">
        <v/>
      </c>
      <c r="BS270" s="380" t="str">
        <v/>
      </c>
      <c r="BT270" s="380" t="str">
        <v/>
      </c>
      <c r="BU270" s="380" t="str">
        <v/>
      </c>
      <c r="BV270" s="380" t="str">
        <v/>
      </c>
      <c r="BW270" s="380" t="str">
        <v/>
      </c>
      <c r="BX270" s="380"/>
      <c r="BY270" s="380"/>
      <c r="BZ270" s="380" t="str">
        <v/>
      </c>
      <c r="CA270" s="380"/>
      <c r="CB270" s="380"/>
      <c r="CC270" s="380" t="str">
        <v/>
      </c>
      <c r="CD270" s="380"/>
      <c r="CE270" s="380"/>
      <c r="CF270" s="380" t="str">
        <v/>
      </c>
      <c r="CG270" s="380"/>
      <c r="CH270" s="380"/>
      <c r="CI270" s="380" t="str">
        <v/>
      </c>
      <c r="CJ270" s="380" t="str">
        <v/>
      </c>
      <c r="CK270" s="380" t="str">
        <v/>
      </c>
      <c r="CL270" s="381" t="str">
        <v/>
      </c>
      <c r="CM270" s="380" t="str">
        <v/>
      </c>
      <c r="CN270" s="380" t="str">
        <v/>
      </c>
      <c r="CO270" s="380" t="str">
        <v/>
      </c>
      <c r="CP270" s="381" t="str">
        <v/>
      </c>
      <c r="CQ270" s="380" t="str">
        <v/>
      </c>
      <c r="CR270" s="380" t="str">
        <v/>
      </c>
      <c r="CS270" s="380" t="str">
        <v/>
      </c>
      <c r="CT270" s="380" t="str">
        <v/>
      </c>
      <c r="CU270" s="380" t="str">
        <v/>
      </c>
      <c r="CV270" s="380"/>
      <c r="CW270" s="380"/>
      <c r="CX270" s="380" t="str">
        <v/>
      </c>
      <c r="CY270" s="380"/>
      <c r="CZ270" s="380"/>
      <c r="DA270" s="380" t="str">
        <v/>
      </c>
      <c r="DB270" s="380"/>
      <c r="DC270" s="380"/>
      <c r="DD270" s="380" t="str">
        <v/>
      </c>
      <c r="DE270" s="380"/>
      <c r="DF270" s="380"/>
      <c r="DG270" s="380" t="str">
        <v/>
      </c>
      <c r="DH270" s="380" t="str">
        <v/>
      </c>
      <c r="DI270" s="380" t="str">
        <v/>
      </c>
      <c r="DJ270" s="381" t="str">
        <v/>
      </c>
      <c r="DK270" s="380" t="str">
        <v/>
      </c>
      <c r="DL270" s="380" t="str">
        <v/>
      </c>
      <c r="DM270" s="380" t="str">
        <v/>
      </c>
      <c r="DN270" s="381" t="str">
        <v/>
      </c>
      <c r="DO270" s="380" t="str">
        <v/>
      </c>
      <c r="DP270" s="380" t="str">
        <v/>
      </c>
      <c r="DQ270" s="380" t="str">
        <v/>
      </c>
      <c r="DR270" s="380" t="str">
        <v/>
      </c>
      <c r="DS270" s="380" t="str">
        <v/>
      </c>
      <c r="DT270" s="380"/>
      <c r="DU270" s="380"/>
      <c r="DV270" s="380" t="str">
        <v/>
      </c>
      <c r="DW270" s="380"/>
      <c r="DX270" s="380"/>
      <c r="DY270" s="380" t="str">
        <v/>
      </c>
      <c r="DZ270" s="380"/>
      <c r="EA270" s="380"/>
      <c r="EB270" s="380" t="str">
        <v/>
      </c>
      <c r="EC270" s="380"/>
      <c r="ED270" s="380"/>
      <c r="EE270" s="380" t="str">
        <v/>
      </c>
      <c r="EF270" s="380" t="str">
        <v/>
      </c>
      <c r="EG270" s="380" t="str">
        <v/>
      </c>
      <c r="EH270" s="381" t="str">
        <v/>
      </c>
      <c r="EI270" s="380" t="str">
        <v/>
      </c>
      <c r="EJ270" s="380" t="str">
        <v/>
      </c>
      <c r="EK270" s="380" t="str">
        <v/>
      </c>
      <c r="EL270" s="381" t="str">
        <v/>
      </c>
      <c r="EM270" s="382" t="str">
        <v/>
      </c>
      <c r="EN270" s="382" t="str">
        <v/>
      </c>
      <c r="EO270" s="382" t="str">
        <v/>
      </c>
    </row>
    <row r="271" spans="1:145" ht="15.6">
      <c r="A271" s="372" t="str">
        <v/>
      </c>
      <c r="B271" s="373" t="str">
        <v/>
      </c>
      <c r="C271" s="372"/>
      <c r="D271" s="374" t="str">
        <v/>
      </c>
      <c r="E271" s="374" t="str">
        <v/>
      </c>
      <c r="F271" s="374" t="str">
        <v/>
      </c>
      <c r="G271" s="375" t="str">
        <v/>
      </c>
      <c r="H271" s="375" t="str">
        <v/>
      </c>
      <c r="I271" s="375" t="str">
        <v/>
      </c>
      <c r="J271" s="375" t="str">
        <v/>
      </c>
      <c r="K271" s="375" t="str">
        <v/>
      </c>
      <c r="L271" s="375" t="str">
        <v/>
      </c>
      <c r="M271" s="372" t="str">
        <v/>
      </c>
      <c r="N271" s="372" t="str">
        <v/>
      </c>
      <c r="O271" s="372" t="str">
        <v/>
      </c>
      <c r="P271" s="372" t="str">
        <v/>
      </c>
      <c r="Q271" s="372" t="str">
        <v/>
      </c>
      <c r="R271" s="372" t="str">
        <v/>
      </c>
      <c r="S271" s="372" t="str">
        <v/>
      </c>
      <c r="T271" s="372" t="str">
        <v/>
      </c>
      <c r="U271" s="372" t="str">
        <v/>
      </c>
      <c r="V271" s="372" t="str">
        <v/>
      </c>
      <c r="W271" s="372" t="str">
        <v/>
      </c>
      <c r="X271" s="372" t="str">
        <v/>
      </c>
      <c r="Y271" s="372" t="str">
        <v/>
      </c>
      <c r="Z271" s="372" t="str">
        <v/>
      </c>
      <c r="AA271" s="372" t="str">
        <v/>
      </c>
      <c r="AB271" s="372"/>
      <c r="AC271" s="372"/>
      <c r="AD271" s="372" t="str">
        <v/>
      </c>
      <c r="AE271" s="372"/>
      <c r="AF271" s="372"/>
      <c r="AG271" s="376" t="str">
        <v/>
      </c>
      <c r="AH271" s="372"/>
      <c r="AI271" s="372"/>
      <c r="AJ271" s="372" t="str">
        <v/>
      </c>
      <c r="AK271" s="372"/>
      <c r="AL271" s="372"/>
      <c r="AM271" s="377" t="str">
        <v/>
      </c>
      <c r="AN271" s="378" t="str">
        <v/>
      </c>
      <c r="AO271" s="379" t="str">
        <v/>
      </c>
      <c r="AP271" s="379" t="str">
        <v/>
      </c>
      <c r="AQ271" s="376" t="str">
        <v/>
      </c>
      <c r="AR271" s="376" t="str">
        <v/>
      </c>
      <c r="AS271" s="372" t="str">
        <v/>
      </c>
      <c r="AT271" s="379" t="str">
        <v/>
      </c>
      <c r="AU271" s="380" t="str">
        <v/>
      </c>
      <c r="AV271" s="380" t="str">
        <v/>
      </c>
      <c r="AW271" s="380" t="str">
        <v/>
      </c>
      <c r="AX271" s="380" t="str">
        <v/>
      </c>
      <c r="AY271" s="380" t="str">
        <v/>
      </c>
      <c r="AZ271" s="380"/>
      <c r="BA271" s="380"/>
      <c r="BB271" s="380" t="str">
        <v/>
      </c>
      <c r="BC271" s="380"/>
      <c r="BD271" s="380"/>
      <c r="BE271" s="380" t="str">
        <v/>
      </c>
      <c r="BF271" s="380"/>
      <c r="BG271" s="380"/>
      <c r="BH271" s="380" t="str">
        <v/>
      </c>
      <c r="BI271" s="380"/>
      <c r="BJ271" s="380"/>
      <c r="BK271" s="380" t="str">
        <v/>
      </c>
      <c r="BL271" s="380" t="str">
        <v/>
      </c>
      <c r="BM271" s="380" t="str">
        <v/>
      </c>
      <c r="BN271" s="381" t="str">
        <v/>
      </c>
      <c r="BO271" s="380" t="str">
        <v/>
      </c>
      <c r="BP271" s="380" t="str">
        <v/>
      </c>
      <c r="BQ271" s="380" t="str">
        <v/>
      </c>
      <c r="BR271" s="381" t="str">
        <v/>
      </c>
      <c r="BS271" s="380" t="str">
        <v/>
      </c>
      <c r="BT271" s="380" t="str">
        <v/>
      </c>
      <c r="BU271" s="380" t="str">
        <v/>
      </c>
      <c r="BV271" s="380" t="str">
        <v/>
      </c>
      <c r="BW271" s="380" t="str">
        <v/>
      </c>
      <c r="BX271" s="380"/>
      <c r="BY271" s="380"/>
      <c r="BZ271" s="380" t="str">
        <v/>
      </c>
      <c r="CA271" s="380"/>
      <c r="CB271" s="380"/>
      <c r="CC271" s="380" t="str">
        <v/>
      </c>
      <c r="CD271" s="380"/>
      <c r="CE271" s="380"/>
      <c r="CF271" s="380" t="str">
        <v/>
      </c>
      <c r="CG271" s="380"/>
      <c r="CH271" s="380"/>
      <c r="CI271" s="380" t="str">
        <v/>
      </c>
      <c r="CJ271" s="380" t="str">
        <v/>
      </c>
      <c r="CK271" s="380" t="str">
        <v/>
      </c>
      <c r="CL271" s="381" t="str">
        <v/>
      </c>
      <c r="CM271" s="380" t="str">
        <v/>
      </c>
      <c r="CN271" s="380" t="str">
        <v/>
      </c>
      <c r="CO271" s="380" t="str">
        <v/>
      </c>
      <c r="CP271" s="381" t="str">
        <v/>
      </c>
      <c r="CQ271" s="380" t="str">
        <v/>
      </c>
      <c r="CR271" s="380" t="str">
        <v/>
      </c>
      <c r="CS271" s="380" t="str">
        <v/>
      </c>
      <c r="CT271" s="380" t="str">
        <v/>
      </c>
      <c r="CU271" s="380" t="str">
        <v/>
      </c>
      <c r="CV271" s="380"/>
      <c r="CW271" s="380"/>
      <c r="CX271" s="380" t="str">
        <v/>
      </c>
      <c r="CY271" s="380"/>
      <c r="CZ271" s="380"/>
      <c r="DA271" s="380" t="str">
        <v/>
      </c>
      <c r="DB271" s="380"/>
      <c r="DC271" s="380"/>
      <c r="DD271" s="380" t="str">
        <v/>
      </c>
      <c r="DE271" s="380"/>
      <c r="DF271" s="380"/>
      <c r="DG271" s="380" t="str">
        <v/>
      </c>
      <c r="DH271" s="380" t="str">
        <v/>
      </c>
      <c r="DI271" s="380" t="str">
        <v/>
      </c>
      <c r="DJ271" s="381" t="str">
        <v/>
      </c>
      <c r="DK271" s="380" t="str">
        <v/>
      </c>
      <c r="DL271" s="380" t="str">
        <v/>
      </c>
      <c r="DM271" s="380" t="str">
        <v/>
      </c>
      <c r="DN271" s="381" t="str">
        <v/>
      </c>
      <c r="DO271" s="380" t="str">
        <v/>
      </c>
      <c r="DP271" s="380" t="str">
        <v/>
      </c>
      <c r="DQ271" s="380" t="str">
        <v/>
      </c>
      <c r="DR271" s="380" t="str">
        <v/>
      </c>
      <c r="DS271" s="380" t="str">
        <v/>
      </c>
      <c r="DT271" s="380"/>
      <c r="DU271" s="380"/>
      <c r="DV271" s="380" t="str">
        <v/>
      </c>
      <c r="DW271" s="380"/>
      <c r="DX271" s="380"/>
      <c r="DY271" s="380" t="str">
        <v/>
      </c>
      <c r="DZ271" s="380"/>
      <c r="EA271" s="380"/>
      <c r="EB271" s="380" t="str">
        <v/>
      </c>
      <c r="EC271" s="380"/>
      <c r="ED271" s="380"/>
      <c r="EE271" s="380" t="str">
        <v/>
      </c>
      <c r="EF271" s="380" t="str">
        <v/>
      </c>
      <c r="EG271" s="380" t="str">
        <v/>
      </c>
      <c r="EH271" s="381" t="str">
        <v/>
      </c>
      <c r="EI271" s="380" t="str">
        <v/>
      </c>
      <c r="EJ271" s="380" t="str">
        <v/>
      </c>
      <c r="EK271" s="380" t="str">
        <v/>
      </c>
      <c r="EL271" s="381" t="str">
        <v/>
      </c>
      <c r="EM271" s="382" t="str">
        <v/>
      </c>
      <c r="EN271" s="382" t="str">
        <v/>
      </c>
      <c r="EO271" s="382" t="str">
        <v/>
      </c>
    </row>
    <row r="272" spans="1:145" ht="15.6">
      <c r="A272" s="372" t="str">
        <v/>
      </c>
      <c r="B272" s="373" t="str">
        <v/>
      </c>
      <c r="C272" s="372"/>
      <c r="D272" s="374" t="str">
        <v/>
      </c>
      <c r="E272" s="374" t="str">
        <v/>
      </c>
      <c r="F272" s="374" t="str">
        <v/>
      </c>
      <c r="G272" s="375" t="str">
        <v/>
      </c>
      <c r="H272" s="375" t="str">
        <v/>
      </c>
      <c r="I272" s="375" t="str">
        <v/>
      </c>
      <c r="J272" s="375" t="str">
        <v/>
      </c>
      <c r="K272" s="375" t="str">
        <v/>
      </c>
      <c r="L272" s="375" t="str">
        <v/>
      </c>
      <c r="M272" s="372" t="str">
        <v/>
      </c>
      <c r="N272" s="372" t="str">
        <v/>
      </c>
      <c r="O272" s="372" t="str">
        <v/>
      </c>
      <c r="P272" s="372" t="str">
        <v/>
      </c>
      <c r="Q272" s="372" t="str">
        <v/>
      </c>
      <c r="R272" s="372" t="str">
        <v/>
      </c>
      <c r="S272" s="372" t="str">
        <v/>
      </c>
      <c r="T272" s="372" t="str">
        <v/>
      </c>
      <c r="U272" s="372" t="str">
        <v/>
      </c>
      <c r="V272" s="372" t="str">
        <v/>
      </c>
      <c r="W272" s="372" t="str">
        <v/>
      </c>
      <c r="X272" s="372" t="str">
        <v/>
      </c>
      <c r="Y272" s="372" t="str">
        <v/>
      </c>
      <c r="Z272" s="372" t="str">
        <v/>
      </c>
      <c r="AA272" s="372" t="str">
        <v/>
      </c>
      <c r="AB272" s="372"/>
      <c r="AC272" s="372"/>
      <c r="AD272" s="372" t="str">
        <v/>
      </c>
      <c r="AE272" s="372"/>
      <c r="AF272" s="372"/>
      <c r="AG272" s="376" t="str">
        <v/>
      </c>
      <c r="AH272" s="372"/>
      <c r="AI272" s="372"/>
      <c r="AJ272" s="372" t="str">
        <v/>
      </c>
      <c r="AK272" s="372"/>
      <c r="AL272" s="372"/>
      <c r="AM272" s="377" t="str">
        <v/>
      </c>
      <c r="AN272" s="378" t="str">
        <v/>
      </c>
      <c r="AO272" s="379" t="str">
        <v/>
      </c>
      <c r="AP272" s="379" t="str">
        <v/>
      </c>
      <c r="AQ272" s="376" t="str">
        <v/>
      </c>
      <c r="AR272" s="376" t="str">
        <v/>
      </c>
      <c r="AS272" s="372" t="str">
        <v/>
      </c>
      <c r="AT272" s="379" t="str">
        <v/>
      </c>
      <c r="AU272" s="380" t="str">
        <v/>
      </c>
      <c r="AV272" s="380" t="str">
        <v/>
      </c>
      <c r="AW272" s="380" t="str">
        <v/>
      </c>
      <c r="AX272" s="380" t="str">
        <v/>
      </c>
      <c r="AY272" s="380" t="str">
        <v/>
      </c>
      <c r="AZ272" s="380"/>
      <c r="BA272" s="380"/>
      <c r="BB272" s="380" t="str">
        <v/>
      </c>
      <c r="BC272" s="380"/>
      <c r="BD272" s="380"/>
      <c r="BE272" s="380" t="str">
        <v/>
      </c>
      <c r="BF272" s="380"/>
      <c r="BG272" s="380"/>
      <c r="BH272" s="380" t="str">
        <v/>
      </c>
      <c r="BI272" s="380"/>
      <c r="BJ272" s="380"/>
      <c r="BK272" s="380" t="str">
        <v/>
      </c>
      <c r="BL272" s="380" t="str">
        <v/>
      </c>
      <c r="BM272" s="380" t="str">
        <v/>
      </c>
      <c r="BN272" s="381" t="str">
        <v/>
      </c>
      <c r="BO272" s="380" t="str">
        <v/>
      </c>
      <c r="BP272" s="380" t="str">
        <v/>
      </c>
      <c r="BQ272" s="380" t="str">
        <v/>
      </c>
      <c r="BR272" s="381" t="str">
        <v/>
      </c>
      <c r="BS272" s="380" t="str">
        <v/>
      </c>
      <c r="BT272" s="380" t="str">
        <v/>
      </c>
      <c r="BU272" s="380" t="str">
        <v/>
      </c>
      <c r="BV272" s="380" t="str">
        <v/>
      </c>
      <c r="BW272" s="380" t="str">
        <v/>
      </c>
      <c r="BX272" s="380"/>
      <c r="BY272" s="380"/>
      <c r="BZ272" s="380" t="str">
        <v/>
      </c>
      <c r="CA272" s="380"/>
      <c r="CB272" s="380"/>
      <c r="CC272" s="380" t="str">
        <v/>
      </c>
      <c r="CD272" s="380"/>
      <c r="CE272" s="380"/>
      <c r="CF272" s="380" t="str">
        <v/>
      </c>
      <c r="CG272" s="380"/>
      <c r="CH272" s="380"/>
      <c r="CI272" s="380" t="str">
        <v/>
      </c>
      <c r="CJ272" s="380" t="str">
        <v/>
      </c>
      <c r="CK272" s="380" t="str">
        <v/>
      </c>
      <c r="CL272" s="381" t="str">
        <v/>
      </c>
      <c r="CM272" s="380" t="str">
        <v/>
      </c>
      <c r="CN272" s="380" t="str">
        <v/>
      </c>
      <c r="CO272" s="380" t="str">
        <v/>
      </c>
      <c r="CP272" s="381" t="str">
        <v/>
      </c>
      <c r="CQ272" s="380" t="str">
        <v/>
      </c>
      <c r="CR272" s="380" t="str">
        <v/>
      </c>
      <c r="CS272" s="380" t="str">
        <v/>
      </c>
      <c r="CT272" s="380" t="str">
        <v/>
      </c>
      <c r="CU272" s="380" t="str">
        <v/>
      </c>
      <c r="CV272" s="380"/>
      <c r="CW272" s="380"/>
      <c r="CX272" s="380" t="str">
        <v/>
      </c>
      <c r="CY272" s="380"/>
      <c r="CZ272" s="380"/>
      <c r="DA272" s="380" t="str">
        <v/>
      </c>
      <c r="DB272" s="380"/>
      <c r="DC272" s="380"/>
      <c r="DD272" s="380" t="str">
        <v/>
      </c>
      <c r="DE272" s="380"/>
      <c r="DF272" s="380"/>
      <c r="DG272" s="380" t="str">
        <v/>
      </c>
      <c r="DH272" s="380" t="str">
        <v/>
      </c>
      <c r="DI272" s="380" t="str">
        <v/>
      </c>
      <c r="DJ272" s="381" t="str">
        <v/>
      </c>
      <c r="DK272" s="380" t="str">
        <v/>
      </c>
      <c r="DL272" s="380" t="str">
        <v/>
      </c>
      <c r="DM272" s="380" t="str">
        <v/>
      </c>
      <c r="DN272" s="381" t="str">
        <v/>
      </c>
      <c r="DO272" s="380" t="str">
        <v/>
      </c>
      <c r="DP272" s="380" t="str">
        <v/>
      </c>
      <c r="DQ272" s="380" t="str">
        <v/>
      </c>
      <c r="DR272" s="380" t="str">
        <v/>
      </c>
      <c r="DS272" s="380" t="str">
        <v/>
      </c>
      <c r="DT272" s="380"/>
      <c r="DU272" s="380"/>
      <c r="DV272" s="380" t="str">
        <v/>
      </c>
      <c r="DW272" s="380"/>
      <c r="DX272" s="380"/>
      <c r="DY272" s="380" t="str">
        <v/>
      </c>
      <c r="DZ272" s="380"/>
      <c r="EA272" s="380"/>
      <c r="EB272" s="380" t="str">
        <v/>
      </c>
      <c r="EC272" s="380"/>
      <c r="ED272" s="380"/>
      <c r="EE272" s="380" t="str">
        <v/>
      </c>
      <c r="EF272" s="380" t="str">
        <v/>
      </c>
      <c r="EG272" s="380" t="str">
        <v/>
      </c>
      <c r="EH272" s="381" t="str">
        <v/>
      </c>
      <c r="EI272" s="380" t="str">
        <v/>
      </c>
      <c r="EJ272" s="380" t="str">
        <v/>
      </c>
      <c r="EK272" s="380" t="str">
        <v/>
      </c>
      <c r="EL272" s="381" t="str">
        <v/>
      </c>
      <c r="EM272" s="382" t="str">
        <v/>
      </c>
      <c r="EN272" s="382" t="str">
        <v/>
      </c>
      <c r="EO272" s="382" t="str">
        <v/>
      </c>
    </row>
    <row r="273" spans="1:145" ht="15.6">
      <c r="A273" s="372" t="str">
        <v/>
      </c>
      <c r="B273" s="373" t="str">
        <v/>
      </c>
      <c r="C273" s="372"/>
      <c r="D273" s="374" t="str">
        <v/>
      </c>
      <c r="E273" s="374" t="str">
        <v/>
      </c>
      <c r="F273" s="374" t="str">
        <v/>
      </c>
      <c r="G273" s="375" t="str">
        <v/>
      </c>
      <c r="H273" s="375" t="str">
        <v/>
      </c>
      <c r="I273" s="375" t="str">
        <v/>
      </c>
      <c r="J273" s="375" t="str">
        <v/>
      </c>
      <c r="K273" s="375" t="str">
        <v/>
      </c>
      <c r="L273" s="375" t="str">
        <v/>
      </c>
      <c r="M273" s="372" t="str">
        <v/>
      </c>
      <c r="N273" s="372" t="str">
        <v/>
      </c>
      <c r="O273" s="372" t="str">
        <v/>
      </c>
      <c r="P273" s="372" t="str">
        <v/>
      </c>
      <c r="Q273" s="372" t="str">
        <v/>
      </c>
      <c r="R273" s="372" t="str">
        <v/>
      </c>
      <c r="S273" s="372" t="str">
        <v/>
      </c>
      <c r="T273" s="372" t="str">
        <v/>
      </c>
      <c r="U273" s="372" t="str">
        <v/>
      </c>
      <c r="V273" s="372" t="str">
        <v/>
      </c>
      <c r="W273" s="372" t="str">
        <v/>
      </c>
      <c r="X273" s="372" t="str">
        <v/>
      </c>
      <c r="Y273" s="372" t="str">
        <v/>
      </c>
      <c r="Z273" s="372" t="str">
        <v/>
      </c>
      <c r="AA273" s="372" t="str">
        <v/>
      </c>
      <c r="AB273" s="372"/>
      <c r="AC273" s="372"/>
      <c r="AD273" s="372" t="str">
        <v/>
      </c>
      <c r="AE273" s="372"/>
      <c r="AF273" s="372"/>
      <c r="AG273" s="376" t="str">
        <v/>
      </c>
      <c r="AH273" s="372"/>
      <c r="AI273" s="372"/>
      <c r="AJ273" s="372" t="str">
        <v/>
      </c>
      <c r="AK273" s="372"/>
      <c r="AL273" s="372"/>
      <c r="AM273" s="377" t="str">
        <v/>
      </c>
      <c r="AN273" s="378" t="str">
        <v/>
      </c>
      <c r="AO273" s="379" t="str">
        <v/>
      </c>
      <c r="AP273" s="379" t="str">
        <v/>
      </c>
      <c r="AQ273" s="376" t="str">
        <v/>
      </c>
      <c r="AR273" s="376" t="str">
        <v/>
      </c>
      <c r="AS273" s="372" t="str">
        <v/>
      </c>
      <c r="AT273" s="379" t="str">
        <v/>
      </c>
      <c r="AU273" s="380" t="str">
        <v/>
      </c>
      <c r="AV273" s="380" t="str">
        <v/>
      </c>
      <c r="AW273" s="380" t="str">
        <v/>
      </c>
      <c r="AX273" s="380" t="str">
        <v/>
      </c>
      <c r="AY273" s="380" t="str">
        <v/>
      </c>
      <c r="AZ273" s="380"/>
      <c r="BA273" s="380"/>
      <c r="BB273" s="380" t="str">
        <v/>
      </c>
      <c r="BC273" s="380"/>
      <c r="BD273" s="380"/>
      <c r="BE273" s="380" t="str">
        <v/>
      </c>
      <c r="BF273" s="380"/>
      <c r="BG273" s="380"/>
      <c r="BH273" s="380" t="str">
        <v/>
      </c>
      <c r="BI273" s="380"/>
      <c r="BJ273" s="380"/>
      <c r="BK273" s="380" t="str">
        <v/>
      </c>
      <c r="BL273" s="380" t="str">
        <v/>
      </c>
      <c r="BM273" s="380" t="str">
        <v/>
      </c>
      <c r="BN273" s="381" t="str">
        <v/>
      </c>
      <c r="BO273" s="380" t="str">
        <v/>
      </c>
      <c r="BP273" s="380" t="str">
        <v/>
      </c>
      <c r="BQ273" s="380" t="str">
        <v/>
      </c>
      <c r="BR273" s="381" t="str">
        <v/>
      </c>
      <c r="BS273" s="380" t="str">
        <v/>
      </c>
      <c r="BT273" s="380" t="str">
        <v/>
      </c>
      <c r="BU273" s="380" t="str">
        <v/>
      </c>
      <c r="BV273" s="380" t="str">
        <v/>
      </c>
      <c r="BW273" s="380" t="str">
        <v/>
      </c>
      <c r="BX273" s="380"/>
      <c r="BY273" s="380"/>
      <c r="BZ273" s="380" t="str">
        <v/>
      </c>
      <c r="CA273" s="380"/>
      <c r="CB273" s="380"/>
      <c r="CC273" s="380" t="str">
        <v/>
      </c>
      <c r="CD273" s="380"/>
      <c r="CE273" s="380"/>
      <c r="CF273" s="380" t="str">
        <v/>
      </c>
      <c r="CG273" s="380"/>
      <c r="CH273" s="380"/>
      <c r="CI273" s="380" t="str">
        <v/>
      </c>
      <c r="CJ273" s="380" t="str">
        <v/>
      </c>
      <c r="CK273" s="380" t="str">
        <v/>
      </c>
      <c r="CL273" s="381" t="str">
        <v/>
      </c>
      <c r="CM273" s="380" t="str">
        <v/>
      </c>
      <c r="CN273" s="380" t="str">
        <v/>
      </c>
      <c r="CO273" s="380" t="str">
        <v/>
      </c>
      <c r="CP273" s="381" t="str">
        <v/>
      </c>
      <c r="CQ273" s="380" t="str">
        <v/>
      </c>
      <c r="CR273" s="380" t="str">
        <v/>
      </c>
      <c r="CS273" s="380" t="str">
        <v/>
      </c>
      <c r="CT273" s="380" t="str">
        <v/>
      </c>
      <c r="CU273" s="380" t="str">
        <v/>
      </c>
      <c r="CV273" s="380"/>
      <c r="CW273" s="380"/>
      <c r="CX273" s="380" t="str">
        <v/>
      </c>
      <c r="CY273" s="380"/>
      <c r="CZ273" s="380"/>
      <c r="DA273" s="380" t="str">
        <v/>
      </c>
      <c r="DB273" s="380"/>
      <c r="DC273" s="380"/>
      <c r="DD273" s="380" t="str">
        <v/>
      </c>
      <c r="DE273" s="380"/>
      <c r="DF273" s="380"/>
      <c r="DG273" s="380" t="str">
        <v/>
      </c>
      <c r="DH273" s="380" t="str">
        <v/>
      </c>
      <c r="DI273" s="380" t="str">
        <v/>
      </c>
      <c r="DJ273" s="381" t="str">
        <v/>
      </c>
      <c r="DK273" s="380" t="str">
        <v/>
      </c>
      <c r="DL273" s="380" t="str">
        <v/>
      </c>
      <c r="DM273" s="380" t="str">
        <v/>
      </c>
      <c r="DN273" s="381" t="str">
        <v/>
      </c>
      <c r="DO273" s="380" t="str">
        <v/>
      </c>
      <c r="DP273" s="380" t="str">
        <v/>
      </c>
      <c r="DQ273" s="380" t="str">
        <v/>
      </c>
      <c r="DR273" s="380" t="str">
        <v/>
      </c>
      <c r="DS273" s="380" t="str">
        <v/>
      </c>
      <c r="DT273" s="380"/>
      <c r="DU273" s="380"/>
      <c r="DV273" s="380" t="str">
        <v/>
      </c>
      <c r="DW273" s="380"/>
      <c r="DX273" s="380"/>
      <c r="DY273" s="380" t="str">
        <v/>
      </c>
      <c r="DZ273" s="380"/>
      <c r="EA273" s="380"/>
      <c r="EB273" s="380" t="str">
        <v/>
      </c>
      <c r="EC273" s="380"/>
      <c r="ED273" s="380"/>
      <c r="EE273" s="380" t="str">
        <v/>
      </c>
      <c r="EF273" s="380" t="str">
        <v/>
      </c>
      <c r="EG273" s="380" t="str">
        <v/>
      </c>
      <c r="EH273" s="381" t="str">
        <v/>
      </c>
      <c r="EI273" s="380" t="str">
        <v/>
      </c>
      <c r="EJ273" s="380" t="str">
        <v/>
      </c>
      <c r="EK273" s="380" t="str">
        <v/>
      </c>
      <c r="EL273" s="381" t="str">
        <v/>
      </c>
      <c r="EM273" s="382" t="str">
        <v/>
      </c>
      <c r="EN273" s="382" t="str">
        <v/>
      </c>
      <c r="EO273" s="382" t="str">
        <v/>
      </c>
    </row>
    <row r="274" spans="1:145" ht="15.6">
      <c r="A274" s="372" t="str">
        <v/>
      </c>
      <c r="B274" s="373" t="str">
        <v/>
      </c>
      <c r="C274" s="372"/>
      <c r="D274" s="374" t="str">
        <v/>
      </c>
      <c r="E274" s="374" t="str">
        <v/>
      </c>
      <c r="F274" s="374" t="str">
        <v/>
      </c>
      <c r="G274" s="375" t="str">
        <v/>
      </c>
      <c r="H274" s="375" t="str">
        <v/>
      </c>
      <c r="I274" s="375" t="str">
        <v/>
      </c>
      <c r="J274" s="375" t="str">
        <v/>
      </c>
      <c r="K274" s="375" t="str">
        <v/>
      </c>
      <c r="L274" s="375" t="str">
        <v/>
      </c>
      <c r="M274" s="372" t="str">
        <v/>
      </c>
      <c r="N274" s="372" t="str">
        <v/>
      </c>
      <c r="O274" s="372" t="str">
        <v/>
      </c>
      <c r="P274" s="372" t="str">
        <v/>
      </c>
      <c r="Q274" s="372" t="str">
        <v/>
      </c>
      <c r="R274" s="372" t="str">
        <v/>
      </c>
      <c r="S274" s="372" t="str">
        <v/>
      </c>
      <c r="T274" s="372" t="str">
        <v/>
      </c>
      <c r="U274" s="372" t="str">
        <v/>
      </c>
      <c r="V274" s="372" t="str">
        <v/>
      </c>
      <c r="W274" s="372" t="str">
        <v/>
      </c>
      <c r="X274" s="372" t="str">
        <v/>
      </c>
      <c r="Y274" s="372" t="str">
        <v/>
      </c>
      <c r="Z274" s="372" t="str">
        <v/>
      </c>
      <c r="AA274" s="372" t="str">
        <v/>
      </c>
      <c r="AB274" s="372"/>
      <c r="AC274" s="372"/>
      <c r="AD274" s="372" t="str">
        <v/>
      </c>
      <c r="AE274" s="372"/>
      <c r="AF274" s="372"/>
      <c r="AG274" s="376" t="str">
        <v/>
      </c>
      <c r="AH274" s="372"/>
      <c r="AI274" s="372"/>
      <c r="AJ274" s="372" t="str">
        <v/>
      </c>
      <c r="AK274" s="372"/>
      <c r="AL274" s="372"/>
      <c r="AM274" s="377" t="str">
        <v/>
      </c>
      <c r="AN274" s="378" t="str">
        <v/>
      </c>
      <c r="AO274" s="379" t="str">
        <v/>
      </c>
      <c r="AP274" s="379" t="str">
        <v/>
      </c>
      <c r="AQ274" s="376" t="str">
        <v/>
      </c>
      <c r="AR274" s="376" t="str">
        <v/>
      </c>
      <c r="AS274" s="372" t="str">
        <v/>
      </c>
      <c r="AT274" s="379" t="str">
        <v/>
      </c>
      <c r="AU274" s="380" t="str">
        <v/>
      </c>
      <c r="AV274" s="380" t="str">
        <v/>
      </c>
      <c r="AW274" s="380" t="str">
        <v/>
      </c>
      <c r="AX274" s="380" t="str">
        <v/>
      </c>
      <c r="AY274" s="380" t="str">
        <v/>
      </c>
      <c r="AZ274" s="380"/>
      <c r="BA274" s="380"/>
      <c r="BB274" s="380" t="str">
        <v/>
      </c>
      <c r="BC274" s="380"/>
      <c r="BD274" s="380"/>
      <c r="BE274" s="380" t="str">
        <v/>
      </c>
      <c r="BF274" s="380"/>
      <c r="BG274" s="380"/>
      <c r="BH274" s="380" t="str">
        <v/>
      </c>
      <c r="BI274" s="380"/>
      <c r="BJ274" s="380"/>
      <c r="BK274" s="380" t="str">
        <v/>
      </c>
      <c r="BL274" s="380" t="str">
        <v/>
      </c>
      <c r="BM274" s="380" t="str">
        <v/>
      </c>
      <c r="BN274" s="381" t="str">
        <v/>
      </c>
      <c r="BO274" s="380" t="str">
        <v/>
      </c>
      <c r="BP274" s="380" t="str">
        <v/>
      </c>
      <c r="BQ274" s="380" t="str">
        <v/>
      </c>
      <c r="BR274" s="381" t="str">
        <v/>
      </c>
      <c r="BS274" s="380" t="str">
        <v/>
      </c>
      <c r="BT274" s="380" t="str">
        <v/>
      </c>
      <c r="BU274" s="380" t="str">
        <v/>
      </c>
      <c r="BV274" s="380" t="str">
        <v/>
      </c>
      <c r="BW274" s="380" t="str">
        <v/>
      </c>
      <c r="BX274" s="380"/>
      <c r="BY274" s="380"/>
      <c r="BZ274" s="380" t="str">
        <v/>
      </c>
      <c r="CA274" s="380"/>
      <c r="CB274" s="380"/>
      <c r="CC274" s="380" t="str">
        <v/>
      </c>
      <c r="CD274" s="380"/>
      <c r="CE274" s="380"/>
      <c r="CF274" s="380" t="str">
        <v/>
      </c>
      <c r="CG274" s="380"/>
      <c r="CH274" s="380"/>
      <c r="CI274" s="380" t="str">
        <v/>
      </c>
      <c r="CJ274" s="380" t="str">
        <v/>
      </c>
      <c r="CK274" s="380" t="str">
        <v/>
      </c>
      <c r="CL274" s="381" t="str">
        <v/>
      </c>
      <c r="CM274" s="380" t="str">
        <v/>
      </c>
      <c r="CN274" s="380" t="str">
        <v/>
      </c>
      <c r="CO274" s="380" t="str">
        <v/>
      </c>
      <c r="CP274" s="381" t="str">
        <v/>
      </c>
      <c r="CQ274" s="380" t="str">
        <v/>
      </c>
      <c r="CR274" s="380" t="str">
        <v/>
      </c>
      <c r="CS274" s="380" t="str">
        <v/>
      </c>
      <c r="CT274" s="380" t="str">
        <v/>
      </c>
      <c r="CU274" s="380" t="str">
        <v/>
      </c>
      <c r="CV274" s="380"/>
      <c r="CW274" s="380"/>
      <c r="CX274" s="380" t="str">
        <v/>
      </c>
      <c r="CY274" s="380"/>
      <c r="CZ274" s="380"/>
      <c r="DA274" s="380" t="str">
        <v/>
      </c>
      <c r="DB274" s="380"/>
      <c r="DC274" s="380"/>
      <c r="DD274" s="380" t="str">
        <v/>
      </c>
      <c r="DE274" s="380"/>
      <c r="DF274" s="380"/>
      <c r="DG274" s="380" t="str">
        <v/>
      </c>
      <c r="DH274" s="380" t="str">
        <v/>
      </c>
      <c r="DI274" s="380" t="str">
        <v/>
      </c>
      <c r="DJ274" s="381" t="str">
        <v/>
      </c>
      <c r="DK274" s="380" t="str">
        <v/>
      </c>
      <c r="DL274" s="380" t="str">
        <v/>
      </c>
      <c r="DM274" s="380" t="str">
        <v/>
      </c>
      <c r="DN274" s="381" t="str">
        <v/>
      </c>
      <c r="DO274" s="380" t="str">
        <v/>
      </c>
      <c r="DP274" s="380" t="str">
        <v/>
      </c>
      <c r="DQ274" s="380" t="str">
        <v/>
      </c>
      <c r="DR274" s="380" t="str">
        <v/>
      </c>
      <c r="DS274" s="380" t="str">
        <v/>
      </c>
      <c r="DT274" s="380"/>
      <c r="DU274" s="380"/>
      <c r="DV274" s="380" t="str">
        <v/>
      </c>
      <c r="DW274" s="380"/>
      <c r="DX274" s="380"/>
      <c r="DY274" s="380" t="str">
        <v/>
      </c>
      <c r="DZ274" s="380"/>
      <c r="EA274" s="380"/>
      <c r="EB274" s="380" t="str">
        <v/>
      </c>
      <c r="EC274" s="380"/>
      <c r="ED274" s="380"/>
      <c r="EE274" s="380" t="str">
        <v/>
      </c>
      <c r="EF274" s="380" t="str">
        <v/>
      </c>
      <c r="EG274" s="380" t="str">
        <v/>
      </c>
      <c r="EH274" s="381" t="str">
        <v/>
      </c>
      <c r="EI274" s="380" t="str">
        <v/>
      </c>
      <c r="EJ274" s="380" t="str">
        <v/>
      </c>
      <c r="EK274" s="380" t="str">
        <v/>
      </c>
      <c r="EL274" s="381" t="str">
        <v/>
      </c>
      <c r="EM274" s="382" t="str">
        <v/>
      </c>
      <c r="EN274" s="382" t="str">
        <v/>
      </c>
      <c r="EO274" s="382" t="str">
        <v/>
      </c>
    </row>
    <row r="275" spans="1:145" ht="15.6">
      <c r="A275" s="372" t="str">
        <v/>
      </c>
      <c r="B275" s="373" t="str">
        <v/>
      </c>
      <c r="C275" s="372"/>
      <c r="D275" s="374" t="str">
        <v/>
      </c>
      <c r="E275" s="374" t="str">
        <v/>
      </c>
      <c r="F275" s="374" t="str">
        <v/>
      </c>
      <c r="G275" s="375" t="str">
        <v/>
      </c>
      <c r="H275" s="375" t="str">
        <v/>
      </c>
      <c r="I275" s="375" t="str">
        <v/>
      </c>
      <c r="J275" s="375" t="str">
        <v/>
      </c>
      <c r="K275" s="375" t="str">
        <v/>
      </c>
      <c r="L275" s="375" t="str">
        <v/>
      </c>
      <c r="M275" s="372" t="str">
        <v/>
      </c>
      <c r="N275" s="372" t="str">
        <v/>
      </c>
      <c r="O275" s="372" t="str">
        <v/>
      </c>
      <c r="P275" s="372" t="str">
        <v/>
      </c>
      <c r="Q275" s="372" t="str">
        <v/>
      </c>
      <c r="R275" s="372" t="str">
        <v/>
      </c>
      <c r="S275" s="372" t="str">
        <v/>
      </c>
      <c r="T275" s="372" t="str">
        <v/>
      </c>
      <c r="U275" s="372" t="str">
        <v/>
      </c>
      <c r="V275" s="372" t="str">
        <v/>
      </c>
      <c r="W275" s="372" t="str">
        <v/>
      </c>
      <c r="X275" s="372" t="str">
        <v/>
      </c>
      <c r="Y275" s="372" t="str">
        <v/>
      </c>
      <c r="Z275" s="372" t="str">
        <v/>
      </c>
      <c r="AA275" s="372" t="str">
        <v/>
      </c>
      <c r="AB275" s="372"/>
      <c r="AC275" s="372"/>
      <c r="AD275" s="372" t="str">
        <v/>
      </c>
      <c r="AE275" s="372"/>
      <c r="AF275" s="372"/>
      <c r="AG275" s="376" t="str">
        <v/>
      </c>
      <c r="AH275" s="372"/>
      <c r="AI275" s="372"/>
      <c r="AJ275" s="372" t="str">
        <v/>
      </c>
      <c r="AK275" s="372"/>
      <c r="AL275" s="372"/>
      <c r="AM275" s="377" t="str">
        <v/>
      </c>
      <c r="AN275" s="378" t="str">
        <v/>
      </c>
      <c r="AO275" s="379" t="str">
        <v/>
      </c>
      <c r="AP275" s="379" t="str">
        <v/>
      </c>
      <c r="AQ275" s="376" t="str">
        <v/>
      </c>
      <c r="AR275" s="376" t="str">
        <v/>
      </c>
      <c r="AS275" s="372" t="str">
        <v/>
      </c>
      <c r="AT275" s="379" t="str">
        <v/>
      </c>
      <c r="AU275" s="380" t="str">
        <v/>
      </c>
      <c r="AV275" s="380" t="str">
        <v/>
      </c>
      <c r="AW275" s="380" t="str">
        <v/>
      </c>
      <c r="AX275" s="380" t="str">
        <v/>
      </c>
      <c r="AY275" s="380" t="str">
        <v/>
      </c>
      <c r="AZ275" s="380"/>
      <c r="BA275" s="380"/>
      <c r="BB275" s="380" t="str">
        <v/>
      </c>
      <c r="BC275" s="380"/>
      <c r="BD275" s="380"/>
      <c r="BE275" s="380" t="str">
        <v/>
      </c>
      <c r="BF275" s="380"/>
      <c r="BG275" s="380"/>
      <c r="BH275" s="380" t="str">
        <v/>
      </c>
      <c r="BI275" s="380"/>
      <c r="BJ275" s="380"/>
      <c r="BK275" s="380" t="str">
        <v/>
      </c>
      <c r="BL275" s="380" t="str">
        <v/>
      </c>
      <c r="BM275" s="380" t="str">
        <v/>
      </c>
      <c r="BN275" s="381" t="str">
        <v/>
      </c>
      <c r="BO275" s="380" t="str">
        <v/>
      </c>
      <c r="BP275" s="380" t="str">
        <v/>
      </c>
      <c r="BQ275" s="380" t="str">
        <v/>
      </c>
      <c r="BR275" s="381" t="str">
        <v/>
      </c>
      <c r="BS275" s="380" t="str">
        <v/>
      </c>
      <c r="BT275" s="380" t="str">
        <v/>
      </c>
      <c r="BU275" s="380" t="str">
        <v/>
      </c>
      <c r="BV275" s="380" t="str">
        <v/>
      </c>
      <c r="BW275" s="380" t="str">
        <v/>
      </c>
      <c r="BX275" s="380"/>
      <c r="BY275" s="380"/>
      <c r="BZ275" s="380" t="str">
        <v/>
      </c>
      <c r="CA275" s="380"/>
      <c r="CB275" s="380"/>
      <c r="CC275" s="380" t="str">
        <v/>
      </c>
      <c r="CD275" s="380"/>
      <c r="CE275" s="380"/>
      <c r="CF275" s="380" t="str">
        <v/>
      </c>
      <c r="CG275" s="380"/>
      <c r="CH275" s="380"/>
      <c r="CI275" s="380" t="str">
        <v/>
      </c>
      <c r="CJ275" s="380" t="str">
        <v/>
      </c>
      <c r="CK275" s="380" t="str">
        <v/>
      </c>
      <c r="CL275" s="381" t="str">
        <v/>
      </c>
      <c r="CM275" s="380" t="str">
        <v/>
      </c>
      <c r="CN275" s="380" t="str">
        <v/>
      </c>
      <c r="CO275" s="380" t="str">
        <v/>
      </c>
      <c r="CP275" s="381" t="str">
        <v/>
      </c>
      <c r="CQ275" s="380" t="str">
        <v/>
      </c>
      <c r="CR275" s="380" t="str">
        <v/>
      </c>
      <c r="CS275" s="380" t="str">
        <v/>
      </c>
      <c r="CT275" s="380" t="str">
        <v/>
      </c>
      <c r="CU275" s="380" t="str">
        <v/>
      </c>
      <c r="CV275" s="380"/>
      <c r="CW275" s="380"/>
      <c r="CX275" s="380" t="str">
        <v/>
      </c>
      <c r="CY275" s="380"/>
      <c r="CZ275" s="380"/>
      <c r="DA275" s="380" t="str">
        <v/>
      </c>
      <c r="DB275" s="380"/>
      <c r="DC275" s="380"/>
      <c r="DD275" s="380" t="str">
        <v/>
      </c>
      <c r="DE275" s="380"/>
      <c r="DF275" s="380"/>
      <c r="DG275" s="380" t="str">
        <v/>
      </c>
      <c r="DH275" s="380" t="str">
        <v/>
      </c>
      <c r="DI275" s="380" t="str">
        <v/>
      </c>
      <c r="DJ275" s="381" t="str">
        <v/>
      </c>
      <c r="DK275" s="380" t="str">
        <v/>
      </c>
      <c r="DL275" s="380" t="str">
        <v/>
      </c>
      <c r="DM275" s="380" t="str">
        <v/>
      </c>
      <c r="DN275" s="381" t="str">
        <v/>
      </c>
      <c r="DO275" s="380" t="str">
        <v/>
      </c>
      <c r="DP275" s="380" t="str">
        <v/>
      </c>
      <c r="DQ275" s="380" t="str">
        <v/>
      </c>
      <c r="DR275" s="380" t="str">
        <v/>
      </c>
      <c r="DS275" s="380" t="str">
        <v/>
      </c>
      <c r="DT275" s="380"/>
      <c r="DU275" s="380"/>
      <c r="DV275" s="380" t="str">
        <v/>
      </c>
      <c r="DW275" s="380"/>
      <c r="DX275" s="380"/>
      <c r="DY275" s="380" t="str">
        <v/>
      </c>
      <c r="DZ275" s="380"/>
      <c r="EA275" s="380"/>
      <c r="EB275" s="380" t="str">
        <v/>
      </c>
      <c r="EC275" s="380"/>
      <c r="ED275" s="380"/>
      <c r="EE275" s="380" t="str">
        <v/>
      </c>
      <c r="EF275" s="380" t="str">
        <v/>
      </c>
      <c r="EG275" s="380" t="str">
        <v/>
      </c>
      <c r="EH275" s="381" t="str">
        <v/>
      </c>
      <c r="EI275" s="380" t="str">
        <v/>
      </c>
      <c r="EJ275" s="380" t="str">
        <v/>
      </c>
      <c r="EK275" s="380" t="str">
        <v/>
      </c>
      <c r="EL275" s="381" t="str">
        <v/>
      </c>
      <c r="EM275" s="382" t="str">
        <v/>
      </c>
      <c r="EN275" s="382" t="str">
        <v/>
      </c>
      <c r="EO275" s="382" t="str">
        <v/>
      </c>
    </row>
    <row r="276" spans="1:145" ht="15.6">
      <c r="A276" s="372" t="str">
        <v/>
      </c>
      <c r="B276" s="373" t="str">
        <v/>
      </c>
      <c r="C276" s="372"/>
      <c r="D276" s="374" t="str">
        <v/>
      </c>
      <c r="E276" s="374" t="str">
        <v/>
      </c>
      <c r="F276" s="374" t="str">
        <v/>
      </c>
      <c r="G276" s="375" t="str">
        <v/>
      </c>
      <c r="H276" s="375" t="str">
        <v/>
      </c>
      <c r="I276" s="375" t="str">
        <v/>
      </c>
      <c r="J276" s="375" t="str">
        <v/>
      </c>
      <c r="K276" s="375" t="str">
        <v/>
      </c>
      <c r="L276" s="375" t="str">
        <v/>
      </c>
      <c r="M276" s="372" t="str">
        <v/>
      </c>
      <c r="N276" s="372" t="str">
        <v/>
      </c>
      <c r="O276" s="372" t="str">
        <v/>
      </c>
      <c r="P276" s="372" t="str">
        <v/>
      </c>
      <c r="Q276" s="372" t="str">
        <v/>
      </c>
      <c r="R276" s="372" t="str">
        <v/>
      </c>
      <c r="S276" s="372" t="str">
        <v/>
      </c>
      <c r="T276" s="372" t="str">
        <v/>
      </c>
      <c r="U276" s="372" t="str">
        <v/>
      </c>
      <c r="V276" s="372" t="str">
        <v/>
      </c>
      <c r="W276" s="372" t="str">
        <v/>
      </c>
      <c r="X276" s="372" t="str">
        <v/>
      </c>
      <c r="Y276" s="372" t="str">
        <v/>
      </c>
      <c r="Z276" s="372" t="str">
        <v/>
      </c>
      <c r="AA276" s="372" t="str">
        <v/>
      </c>
      <c r="AB276" s="372"/>
      <c r="AC276" s="372"/>
      <c r="AD276" s="372" t="str">
        <v/>
      </c>
      <c r="AE276" s="372"/>
      <c r="AF276" s="372"/>
      <c r="AG276" s="376" t="str">
        <v/>
      </c>
      <c r="AH276" s="372"/>
      <c r="AI276" s="372"/>
      <c r="AJ276" s="372" t="str">
        <v/>
      </c>
      <c r="AK276" s="372"/>
      <c r="AL276" s="372"/>
      <c r="AM276" s="377" t="str">
        <v/>
      </c>
      <c r="AN276" s="378" t="str">
        <v/>
      </c>
      <c r="AO276" s="379" t="str">
        <v/>
      </c>
      <c r="AP276" s="379" t="str">
        <v/>
      </c>
      <c r="AQ276" s="376" t="str">
        <v/>
      </c>
      <c r="AR276" s="376" t="str">
        <v/>
      </c>
      <c r="AS276" s="372" t="str">
        <v/>
      </c>
      <c r="AT276" s="379" t="str">
        <v/>
      </c>
      <c r="AU276" s="380" t="str">
        <v/>
      </c>
      <c r="AV276" s="380" t="str">
        <v/>
      </c>
      <c r="AW276" s="380" t="str">
        <v/>
      </c>
      <c r="AX276" s="380" t="str">
        <v/>
      </c>
      <c r="AY276" s="380" t="str">
        <v/>
      </c>
      <c r="AZ276" s="380"/>
      <c r="BA276" s="380"/>
      <c r="BB276" s="380" t="str">
        <v/>
      </c>
      <c r="BC276" s="380"/>
      <c r="BD276" s="380"/>
      <c r="BE276" s="380" t="str">
        <v/>
      </c>
      <c r="BF276" s="380"/>
      <c r="BG276" s="380"/>
      <c r="BH276" s="380" t="str">
        <v/>
      </c>
      <c r="BI276" s="380"/>
      <c r="BJ276" s="380"/>
      <c r="BK276" s="380" t="str">
        <v/>
      </c>
      <c r="BL276" s="380" t="str">
        <v/>
      </c>
      <c r="BM276" s="380" t="str">
        <v/>
      </c>
      <c r="BN276" s="381" t="str">
        <v/>
      </c>
      <c r="BO276" s="380" t="str">
        <v/>
      </c>
      <c r="BP276" s="380" t="str">
        <v/>
      </c>
      <c r="BQ276" s="380" t="str">
        <v/>
      </c>
      <c r="BR276" s="381" t="str">
        <v/>
      </c>
      <c r="BS276" s="380" t="str">
        <v/>
      </c>
      <c r="BT276" s="380" t="str">
        <v/>
      </c>
      <c r="BU276" s="380" t="str">
        <v/>
      </c>
      <c r="BV276" s="380" t="str">
        <v/>
      </c>
      <c r="BW276" s="380" t="str">
        <v/>
      </c>
      <c r="BX276" s="380"/>
      <c r="BY276" s="380"/>
      <c r="BZ276" s="380" t="str">
        <v/>
      </c>
      <c r="CA276" s="380"/>
      <c r="CB276" s="380"/>
      <c r="CC276" s="380" t="str">
        <v/>
      </c>
      <c r="CD276" s="380"/>
      <c r="CE276" s="380"/>
      <c r="CF276" s="380" t="str">
        <v/>
      </c>
      <c r="CG276" s="380"/>
      <c r="CH276" s="380"/>
      <c r="CI276" s="380" t="str">
        <v/>
      </c>
      <c r="CJ276" s="380" t="str">
        <v/>
      </c>
      <c r="CK276" s="380" t="str">
        <v/>
      </c>
      <c r="CL276" s="381" t="str">
        <v/>
      </c>
      <c r="CM276" s="380" t="str">
        <v/>
      </c>
      <c r="CN276" s="380" t="str">
        <v/>
      </c>
      <c r="CO276" s="380" t="str">
        <v/>
      </c>
      <c r="CP276" s="381" t="str">
        <v/>
      </c>
      <c r="CQ276" s="380" t="str">
        <v/>
      </c>
      <c r="CR276" s="380" t="str">
        <v/>
      </c>
      <c r="CS276" s="380" t="str">
        <v/>
      </c>
      <c r="CT276" s="380" t="str">
        <v/>
      </c>
      <c r="CU276" s="380" t="str">
        <v/>
      </c>
      <c r="CV276" s="380"/>
      <c r="CW276" s="380"/>
      <c r="CX276" s="380" t="str">
        <v/>
      </c>
      <c r="CY276" s="380"/>
      <c r="CZ276" s="380"/>
      <c r="DA276" s="380" t="str">
        <v/>
      </c>
      <c r="DB276" s="380"/>
      <c r="DC276" s="380"/>
      <c r="DD276" s="380" t="str">
        <v/>
      </c>
      <c r="DE276" s="380"/>
      <c r="DF276" s="380"/>
      <c r="DG276" s="380" t="str">
        <v/>
      </c>
      <c r="DH276" s="380" t="str">
        <v/>
      </c>
      <c r="DI276" s="380" t="str">
        <v/>
      </c>
      <c r="DJ276" s="381" t="str">
        <v/>
      </c>
      <c r="DK276" s="380" t="str">
        <v/>
      </c>
      <c r="DL276" s="380" t="str">
        <v/>
      </c>
      <c r="DM276" s="380" t="str">
        <v/>
      </c>
      <c r="DN276" s="381" t="str">
        <v/>
      </c>
      <c r="DO276" s="380" t="str">
        <v/>
      </c>
      <c r="DP276" s="380" t="str">
        <v/>
      </c>
      <c r="DQ276" s="380" t="str">
        <v/>
      </c>
      <c r="DR276" s="380" t="str">
        <v/>
      </c>
      <c r="DS276" s="380" t="str">
        <v/>
      </c>
      <c r="DT276" s="380"/>
      <c r="DU276" s="380"/>
      <c r="DV276" s="380" t="str">
        <v/>
      </c>
      <c r="DW276" s="380"/>
      <c r="DX276" s="380"/>
      <c r="DY276" s="380" t="str">
        <v/>
      </c>
      <c r="DZ276" s="380"/>
      <c r="EA276" s="380"/>
      <c r="EB276" s="380" t="str">
        <v/>
      </c>
      <c r="EC276" s="380"/>
      <c r="ED276" s="380"/>
      <c r="EE276" s="380" t="str">
        <v/>
      </c>
      <c r="EF276" s="380" t="str">
        <v/>
      </c>
      <c r="EG276" s="380" t="str">
        <v/>
      </c>
      <c r="EH276" s="381" t="str">
        <v/>
      </c>
      <c r="EI276" s="380" t="str">
        <v/>
      </c>
      <c r="EJ276" s="380" t="str">
        <v/>
      </c>
      <c r="EK276" s="380" t="str">
        <v/>
      </c>
      <c r="EL276" s="381" t="str">
        <v/>
      </c>
      <c r="EM276" s="382" t="str">
        <v/>
      </c>
      <c r="EN276" s="382" t="str">
        <v/>
      </c>
      <c r="EO276" s="382" t="str">
        <v/>
      </c>
    </row>
    <row r="277" spans="1:145" ht="15.6">
      <c r="A277" s="372" t="str">
        <v/>
      </c>
      <c r="B277" s="373" t="str">
        <v/>
      </c>
      <c r="C277" s="372"/>
      <c r="D277" s="374" t="str">
        <v/>
      </c>
      <c r="E277" s="374" t="str">
        <v/>
      </c>
      <c r="F277" s="374" t="str">
        <v/>
      </c>
      <c r="G277" s="375" t="str">
        <v/>
      </c>
      <c r="H277" s="375" t="str">
        <v/>
      </c>
      <c r="I277" s="375" t="str">
        <v/>
      </c>
      <c r="J277" s="375" t="str">
        <v/>
      </c>
      <c r="K277" s="375" t="str">
        <v/>
      </c>
      <c r="L277" s="375" t="str">
        <v/>
      </c>
      <c r="M277" s="372" t="str">
        <v/>
      </c>
      <c r="N277" s="372" t="str">
        <v/>
      </c>
      <c r="O277" s="372" t="str">
        <v/>
      </c>
      <c r="P277" s="372" t="str">
        <v/>
      </c>
      <c r="Q277" s="372" t="str">
        <v/>
      </c>
      <c r="R277" s="372" t="str">
        <v/>
      </c>
      <c r="S277" s="372" t="str">
        <v/>
      </c>
      <c r="T277" s="372" t="str">
        <v/>
      </c>
      <c r="U277" s="372" t="str">
        <v/>
      </c>
      <c r="V277" s="372" t="str">
        <v/>
      </c>
      <c r="W277" s="372" t="str">
        <v/>
      </c>
      <c r="X277" s="372" t="str">
        <v/>
      </c>
      <c r="Y277" s="372" t="str">
        <v/>
      </c>
      <c r="Z277" s="372" t="str">
        <v/>
      </c>
      <c r="AA277" s="372" t="str">
        <v/>
      </c>
      <c r="AB277" s="372"/>
      <c r="AC277" s="372"/>
      <c r="AD277" s="372" t="str">
        <v/>
      </c>
      <c r="AE277" s="372"/>
      <c r="AF277" s="372"/>
      <c r="AG277" s="376" t="str">
        <v/>
      </c>
      <c r="AH277" s="372"/>
      <c r="AI277" s="372"/>
      <c r="AJ277" s="372" t="str">
        <v/>
      </c>
      <c r="AK277" s="372"/>
      <c r="AL277" s="372"/>
      <c r="AM277" s="377" t="str">
        <v/>
      </c>
      <c r="AN277" s="378" t="str">
        <v/>
      </c>
      <c r="AO277" s="379" t="str">
        <v/>
      </c>
      <c r="AP277" s="379" t="str">
        <v/>
      </c>
      <c r="AQ277" s="376" t="str">
        <v/>
      </c>
      <c r="AR277" s="376" t="str">
        <v/>
      </c>
      <c r="AS277" s="372" t="str">
        <v/>
      </c>
      <c r="AT277" s="379" t="str">
        <v/>
      </c>
      <c r="AU277" s="380" t="str">
        <v/>
      </c>
      <c r="AV277" s="380" t="str">
        <v/>
      </c>
      <c r="AW277" s="380" t="str">
        <v/>
      </c>
      <c r="AX277" s="380" t="str">
        <v/>
      </c>
      <c r="AY277" s="380" t="str">
        <v/>
      </c>
      <c r="AZ277" s="380"/>
      <c r="BA277" s="380"/>
      <c r="BB277" s="380" t="str">
        <v/>
      </c>
      <c r="BC277" s="380"/>
      <c r="BD277" s="380"/>
      <c r="BE277" s="380" t="str">
        <v/>
      </c>
      <c r="BF277" s="380"/>
      <c r="BG277" s="380"/>
      <c r="BH277" s="380" t="str">
        <v/>
      </c>
      <c r="BI277" s="380"/>
      <c r="BJ277" s="380"/>
      <c r="BK277" s="380" t="str">
        <v/>
      </c>
      <c r="BL277" s="380" t="str">
        <v/>
      </c>
      <c r="BM277" s="380" t="str">
        <v/>
      </c>
      <c r="BN277" s="381" t="str">
        <v/>
      </c>
      <c r="BO277" s="380" t="str">
        <v/>
      </c>
      <c r="BP277" s="380" t="str">
        <v/>
      </c>
      <c r="BQ277" s="380" t="str">
        <v/>
      </c>
      <c r="BR277" s="381" t="str">
        <v/>
      </c>
      <c r="BS277" s="380" t="str">
        <v/>
      </c>
      <c r="BT277" s="380" t="str">
        <v/>
      </c>
      <c r="BU277" s="380" t="str">
        <v/>
      </c>
      <c r="BV277" s="380" t="str">
        <v/>
      </c>
      <c r="BW277" s="380" t="str">
        <v/>
      </c>
      <c r="BX277" s="380"/>
      <c r="BY277" s="380"/>
      <c r="BZ277" s="380" t="str">
        <v/>
      </c>
      <c r="CA277" s="380"/>
      <c r="CB277" s="380"/>
      <c r="CC277" s="380" t="str">
        <v/>
      </c>
      <c r="CD277" s="380"/>
      <c r="CE277" s="380"/>
      <c r="CF277" s="380" t="str">
        <v/>
      </c>
      <c r="CG277" s="380"/>
      <c r="CH277" s="380"/>
      <c r="CI277" s="380" t="str">
        <v/>
      </c>
      <c r="CJ277" s="380" t="str">
        <v/>
      </c>
      <c r="CK277" s="380" t="str">
        <v/>
      </c>
      <c r="CL277" s="381" t="str">
        <v/>
      </c>
      <c r="CM277" s="380" t="str">
        <v/>
      </c>
      <c r="CN277" s="380" t="str">
        <v/>
      </c>
      <c r="CO277" s="380" t="str">
        <v/>
      </c>
      <c r="CP277" s="381" t="str">
        <v/>
      </c>
      <c r="CQ277" s="380" t="str">
        <v/>
      </c>
      <c r="CR277" s="380" t="str">
        <v/>
      </c>
      <c r="CS277" s="380" t="str">
        <v/>
      </c>
      <c r="CT277" s="380" t="str">
        <v/>
      </c>
      <c r="CU277" s="380" t="str">
        <v/>
      </c>
      <c r="CV277" s="380"/>
      <c r="CW277" s="380"/>
      <c r="CX277" s="380" t="str">
        <v/>
      </c>
      <c r="CY277" s="380"/>
      <c r="CZ277" s="380"/>
      <c r="DA277" s="380" t="str">
        <v/>
      </c>
      <c r="DB277" s="380"/>
      <c r="DC277" s="380"/>
      <c r="DD277" s="380" t="str">
        <v/>
      </c>
      <c r="DE277" s="380"/>
      <c r="DF277" s="380"/>
      <c r="DG277" s="380" t="str">
        <v/>
      </c>
      <c r="DH277" s="380" t="str">
        <v/>
      </c>
      <c r="DI277" s="380" t="str">
        <v/>
      </c>
      <c r="DJ277" s="381" t="str">
        <v/>
      </c>
      <c r="DK277" s="380" t="str">
        <v/>
      </c>
      <c r="DL277" s="380" t="str">
        <v/>
      </c>
      <c r="DM277" s="380" t="str">
        <v/>
      </c>
      <c r="DN277" s="381" t="str">
        <v/>
      </c>
      <c r="DO277" s="380" t="str">
        <v/>
      </c>
      <c r="DP277" s="380" t="str">
        <v/>
      </c>
      <c r="DQ277" s="380" t="str">
        <v/>
      </c>
      <c r="DR277" s="380" t="str">
        <v/>
      </c>
      <c r="DS277" s="380" t="str">
        <v/>
      </c>
      <c r="DT277" s="380"/>
      <c r="DU277" s="380"/>
      <c r="DV277" s="380" t="str">
        <v/>
      </c>
      <c r="DW277" s="380"/>
      <c r="DX277" s="380"/>
      <c r="DY277" s="380" t="str">
        <v/>
      </c>
      <c r="DZ277" s="380"/>
      <c r="EA277" s="380"/>
      <c r="EB277" s="380" t="str">
        <v/>
      </c>
      <c r="EC277" s="380"/>
      <c r="ED277" s="380"/>
      <c r="EE277" s="380" t="str">
        <v/>
      </c>
      <c r="EF277" s="380" t="str">
        <v/>
      </c>
      <c r="EG277" s="380" t="str">
        <v/>
      </c>
      <c r="EH277" s="381" t="str">
        <v/>
      </c>
      <c r="EI277" s="380" t="str">
        <v/>
      </c>
      <c r="EJ277" s="380" t="str">
        <v/>
      </c>
      <c r="EK277" s="380" t="str">
        <v/>
      </c>
      <c r="EL277" s="381" t="str">
        <v/>
      </c>
      <c r="EM277" s="382" t="str">
        <v/>
      </c>
      <c r="EN277" s="382" t="str">
        <v/>
      </c>
      <c r="EO277" s="382" t="str">
        <v/>
      </c>
    </row>
    <row r="278" spans="1:145" ht="15.6">
      <c r="A278" s="372" t="str">
        <v/>
      </c>
      <c r="B278" s="373" t="str">
        <v/>
      </c>
      <c r="C278" s="372"/>
      <c r="D278" s="374" t="str">
        <v/>
      </c>
      <c r="E278" s="374" t="str">
        <v/>
      </c>
      <c r="F278" s="374" t="str">
        <v/>
      </c>
      <c r="G278" s="375" t="str">
        <v/>
      </c>
      <c r="H278" s="375" t="str">
        <v/>
      </c>
      <c r="I278" s="375" t="str">
        <v/>
      </c>
      <c r="J278" s="375" t="str">
        <v/>
      </c>
      <c r="K278" s="375" t="str">
        <v/>
      </c>
      <c r="L278" s="375" t="str">
        <v/>
      </c>
      <c r="M278" s="372" t="str">
        <v/>
      </c>
      <c r="N278" s="372" t="str">
        <v/>
      </c>
      <c r="O278" s="372" t="str">
        <v/>
      </c>
      <c r="P278" s="372" t="str">
        <v/>
      </c>
      <c r="Q278" s="372" t="str">
        <v/>
      </c>
      <c r="R278" s="372" t="str">
        <v/>
      </c>
      <c r="S278" s="372" t="str">
        <v/>
      </c>
      <c r="T278" s="372" t="str">
        <v/>
      </c>
      <c r="U278" s="372" t="str">
        <v/>
      </c>
      <c r="V278" s="372" t="str">
        <v/>
      </c>
      <c r="W278" s="372" t="str">
        <v/>
      </c>
      <c r="X278" s="372" t="str">
        <v/>
      </c>
      <c r="Y278" s="372" t="str">
        <v/>
      </c>
      <c r="Z278" s="372" t="str">
        <v/>
      </c>
      <c r="AA278" s="372" t="str">
        <v/>
      </c>
      <c r="AB278" s="372"/>
      <c r="AC278" s="372"/>
      <c r="AD278" s="372" t="str">
        <v/>
      </c>
      <c r="AE278" s="372"/>
      <c r="AF278" s="372"/>
      <c r="AG278" s="376" t="str">
        <v/>
      </c>
      <c r="AH278" s="372"/>
      <c r="AI278" s="372"/>
      <c r="AJ278" s="372" t="str">
        <v/>
      </c>
      <c r="AK278" s="372"/>
      <c r="AL278" s="372"/>
      <c r="AM278" s="377" t="str">
        <v/>
      </c>
      <c r="AN278" s="378" t="str">
        <v/>
      </c>
      <c r="AO278" s="379" t="str">
        <v/>
      </c>
      <c r="AP278" s="379" t="str">
        <v/>
      </c>
      <c r="AQ278" s="376" t="str">
        <v/>
      </c>
      <c r="AR278" s="376" t="str">
        <v/>
      </c>
      <c r="AS278" s="372" t="str">
        <v/>
      </c>
      <c r="AT278" s="379" t="str">
        <v/>
      </c>
      <c r="AU278" s="380" t="str">
        <v/>
      </c>
      <c r="AV278" s="380" t="str">
        <v/>
      </c>
      <c r="AW278" s="380" t="str">
        <v/>
      </c>
      <c r="AX278" s="380" t="str">
        <v/>
      </c>
      <c r="AY278" s="380" t="str">
        <v/>
      </c>
      <c r="AZ278" s="380"/>
      <c r="BA278" s="380"/>
      <c r="BB278" s="380" t="str">
        <v/>
      </c>
      <c r="BC278" s="380"/>
      <c r="BD278" s="380"/>
      <c r="BE278" s="380" t="str">
        <v/>
      </c>
      <c r="BF278" s="380"/>
      <c r="BG278" s="380"/>
      <c r="BH278" s="380" t="str">
        <v/>
      </c>
      <c r="BI278" s="380"/>
      <c r="BJ278" s="380"/>
      <c r="BK278" s="380" t="str">
        <v/>
      </c>
      <c r="BL278" s="380" t="str">
        <v/>
      </c>
      <c r="BM278" s="380" t="str">
        <v/>
      </c>
      <c r="BN278" s="381" t="str">
        <v/>
      </c>
      <c r="BO278" s="380" t="str">
        <v/>
      </c>
      <c r="BP278" s="380" t="str">
        <v/>
      </c>
      <c r="BQ278" s="380" t="str">
        <v/>
      </c>
      <c r="BR278" s="381" t="str">
        <v/>
      </c>
      <c r="BS278" s="380" t="str">
        <v/>
      </c>
      <c r="BT278" s="380" t="str">
        <v/>
      </c>
      <c r="BU278" s="380" t="str">
        <v/>
      </c>
      <c r="BV278" s="380" t="str">
        <v/>
      </c>
      <c r="BW278" s="380" t="str">
        <v/>
      </c>
      <c r="BX278" s="380"/>
      <c r="BY278" s="380"/>
      <c r="BZ278" s="380" t="str">
        <v/>
      </c>
      <c r="CA278" s="380"/>
      <c r="CB278" s="380"/>
      <c r="CC278" s="380" t="str">
        <v/>
      </c>
      <c r="CD278" s="380"/>
      <c r="CE278" s="380"/>
      <c r="CF278" s="380" t="str">
        <v/>
      </c>
      <c r="CG278" s="380"/>
      <c r="CH278" s="380"/>
      <c r="CI278" s="380" t="str">
        <v/>
      </c>
      <c r="CJ278" s="380" t="str">
        <v/>
      </c>
      <c r="CK278" s="380" t="str">
        <v/>
      </c>
      <c r="CL278" s="381" t="str">
        <v/>
      </c>
      <c r="CM278" s="380" t="str">
        <v/>
      </c>
      <c r="CN278" s="380" t="str">
        <v/>
      </c>
      <c r="CO278" s="380" t="str">
        <v/>
      </c>
      <c r="CP278" s="381" t="str">
        <v/>
      </c>
      <c r="CQ278" s="380" t="str">
        <v/>
      </c>
      <c r="CR278" s="380" t="str">
        <v/>
      </c>
      <c r="CS278" s="380" t="str">
        <v/>
      </c>
      <c r="CT278" s="380" t="str">
        <v/>
      </c>
      <c r="CU278" s="380" t="str">
        <v/>
      </c>
      <c r="CV278" s="380"/>
      <c r="CW278" s="380"/>
      <c r="CX278" s="380" t="str">
        <v/>
      </c>
      <c r="CY278" s="380"/>
      <c r="CZ278" s="380"/>
      <c r="DA278" s="380" t="str">
        <v/>
      </c>
      <c r="DB278" s="380"/>
      <c r="DC278" s="380"/>
      <c r="DD278" s="380" t="str">
        <v/>
      </c>
      <c r="DE278" s="380"/>
      <c r="DF278" s="380"/>
      <c r="DG278" s="380" t="str">
        <v/>
      </c>
      <c r="DH278" s="380" t="str">
        <v/>
      </c>
      <c r="DI278" s="380" t="str">
        <v/>
      </c>
      <c r="DJ278" s="381" t="str">
        <v/>
      </c>
      <c r="DK278" s="380" t="str">
        <v/>
      </c>
      <c r="DL278" s="380" t="str">
        <v/>
      </c>
      <c r="DM278" s="380" t="str">
        <v/>
      </c>
      <c r="DN278" s="381" t="str">
        <v/>
      </c>
      <c r="DO278" s="380" t="str">
        <v/>
      </c>
      <c r="DP278" s="380" t="str">
        <v/>
      </c>
      <c r="DQ278" s="380" t="str">
        <v/>
      </c>
      <c r="DR278" s="380" t="str">
        <v/>
      </c>
      <c r="DS278" s="380" t="str">
        <v/>
      </c>
      <c r="DT278" s="380"/>
      <c r="DU278" s="380"/>
      <c r="DV278" s="380" t="str">
        <v/>
      </c>
      <c r="DW278" s="380"/>
      <c r="DX278" s="380"/>
      <c r="DY278" s="380" t="str">
        <v/>
      </c>
      <c r="DZ278" s="380"/>
      <c r="EA278" s="380"/>
      <c r="EB278" s="380" t="str">
        <v/>
      </c>
      <c r="EC278" s="380"/>
      <c r="ED278" s="380"/>
      <c r="EE278" s="380" t="str">
        <v/>
      </c>
      <c r="EF278" s="380" t="str">
        <v/>
      </c>
      <c r="EG278" s="380" t="str">
        <v/>
      </c>
      <c r="EH278" s="381" t="str">
        <v/>
      </c>
      <c r="EI278" s="380" t="str">
        <v/>
      </c>
      <c r="EJ278" s="380" t="str">
        <v/>
      </c>
      <c r="EK278" s="380" t="str">
        <v/>
      </c>
      <c r="EL278" s="381" t="str">
        <v/>
      </c>
      <c r="EM278" s="382" t="str">
        <v/>
      </c>
      <c r="EN278" s="382" t="str">
        <v/>
      </c>
      <c r="EO278" s="382" t="str">
        <v/>
      </c>
    </row>
    <row r="279" spans="1:145" ht="15.6">
      <c r="A279" s="372" t="str">
        <v/>
      </c>
      <c r="B279" s="373" t="str">
        <v/>
      </c>
      <c r="C279" s="372"/>
      <c r="D279" s="374" t="str">
        <v/>
      </c>
      <c r="E279" s="374" t="str">
        <v/>
      </c>
      <c r="F279" s="374" t="str">
        <v/>
      </c>
      <c r="G279" s="375" t="str">
        <v/>
      </c>
      <c r="H279" s="375" t="str">
        <v/>
      </c>
      <c r="I279" s="375" t="str">
        <v/>
      </c>
      <c r="J279" s="375" t="str">
        <v/>
      </c>
      <c r="K279" s="375" t="str">
        <v/>
      </c>
      <c r="L279" s="375" t="str">
        <v/>
      </c>
      <c r="M279" s="372" t="str">
        <v/>
      </c>
      <c r="N279" s="372" t="str">
        <v/>
      </c>
      <c r="O279" s="372" t="str">
        <v/>
      </c>
      <c r="P279" s="372" t="str">
        <v/>
      </c>
      <c r="Q279" s="372" t="str">
        <v/>
      </c>
      <c r="R279" s="372" t="str">
        <v/>
      </c>
      <c r="S279" s="372" t="str">
        <v/>
      </c>
      <c r="T279" s="372" t="str">
        <v/>
      </c>
      <c r="U279" s="372" t="str">
        <v/>
      </c>
      <c r="V279" s="372" t="str">
        <v/>
      </c>
      <c r="W279" s="372" t="str">
        <v/>
      </c>
      <c r="X279" s="372" t="str">
        <v/>
      </c>
      <c r="Y279" s="372" t="str">
        <v/>
      </c>
      <c r="Z279" s="372" t="str">
        <v/>
      </c>
      <c r="AA279" s="372" t="str">
        <v/>
      </c>
      <c r="AB279" s="372"/>
      <c r="AC279" s="372"/>
      <c r="AD279" s="372" t="str">
        <v/>
      </c>
      <c r="AE279" s="372"/>
      <c r="AF279" s="372"/>
      <c r="AG279" s="376" t="str">
        <v/>
      </c>
      <c r="AH279" s="372"/>
      <c r="AI279" s="372"/>
      <c r="AJ279" s="372" t="str">
        <v/>
      </c>
      <c r="AK279" s="372"/>
      <c r="AL279" s="372"/>
      <c r="AM279" s="377" t="str">
        <v/>
      </c>
      <c r="AN279" s="378" t="str">
        <v/>
      </c>
      <c r="AO279" s="379" t="str">
        <v/>
      </c>
      <c r="AP279" s="379" t="str">
        <v/>
      </c>
      <c r="AQ279" s="376" t="str">
        <v/>
      </c>
      <c r="AR279" s="376" t="str">
        <v/>
      </c>
      <c r="AS279" s="372" t="str">
        <v/>
      </c>
      <c r="AT279" s="379" t="str">
        <v/>
      </c>
      <c r="AU279" s="380" t="str">
        <v/>
      </c>
      <c r="AV279" s="380" t="str">
        <v/>
      </c>
      <c r="AW279" s="380" t="str">
        <v/>
      </c>
      <c r="AX279" s="380" t="str">
        <v/>
      </c>
      <c r="AY279" s="380" t="str">
        <v/>
      </c>
      <c r="AZ279" s="380"/>
      <c r="BA279" s="380"/>
      <c r="BB279" s="380" t="str">
        <v/>
      </c>
      <c r="BC279" s="380"/>
      <c r="BD279" s="380"/>
      <c r="BE279" s="380" t="str">
        <v/>
      </c>
      <c r="BF279" s="380"/>
      <c r="BG279" s="380"/>
      <c r="BH279" s="380" t="str">
        <v/>
      </c>
      <c r="BI279" s="380"/>
      <c r="BJ279" s="380"/>
      <c r="BK279" s="380" t="str">
        <v/>
      </c>
      <c r="BL279" s="380" t="str">
        <v/>
      </c>
      <c r="BM279" s="380" t="str">
        <v/>
      </c>
      <c r="BN279" s="381" t="str">
        <v/>
      </c>
      <c r="BO279" s="380" t="str">
        <v/>
      </c>
      <c r="BP279" s="380" t="str">
        <v/>
      </c>
      <c r="BQ279" s="380" t="str">
        <v/>
      </c>
      <c r="BR279" s="381" t="str">
        <v/>
      </c>
      <c r="BS279" s="380" t="str">
        <v/>
      </c>
      <c r="BT279" s="380" t="str">
        <v/>
      </c>
      <c r="BU279" s="380" t="str">
        <v/>
      </c>
      <c r="BV279" s="380" t="str">
        <v/>
      </c>
      <c r="BW279" s="380" t="str">
        <v/>
      </c>
      <c r="BX279" s="380"/>
      <c r="BY279" s="380"/>
      <c r="BZ279" s="380" t="str">
        <v/>
      </c>
      <c r="CA279" s="380"/>
      <c r="CB279" s="380"/>
      <c r="CC279" s="380" t="str">
        <v/>
      </c>
      <c r="CD279" s="380"/>
      <c r="CE279" s="380"/>
      <c r="CF279" s="380" t="str">
        <v/>
      </c>
      <c r="CG279" s="380"/>
      <c r="CH279" s="380"/>
      <c r="CI279" s="380" t="str">
        <v/>
      </c>
      <c r="CJ279" s="380" t="str">
        <v/>
      </c>
      <c r="CK279" s="380" t="str">
        <v/>
      </c>
      <c r="CL279" s="381" t="str">
        <v/>
      </c>
      <c r="CM279" s="380" t="str">
        <v/>
      </c>
      <c r="CN279" s="380" t="str">
        <v/>
      </c>
      <c r="CO279" s="380" t="str">
        <v/>
      </c>
      <c r="CP279" s="381" t="str">
        <v/>
      </c>
      <c r="CQ279" s="380" t="str">
        <v/>
      </c>
      <c r="CR279" s="380" t="str">
        <v/>
      </c>
      <c r="CS279" s="380" t="str">
        <v/>
      </c>
      <c r="CT279" s="380" t="str">
        <v/>
      </c>
      <c r="CU279" s="380" t="str">
        <v/>
      </c>
      <c r="CV279" s="380"/>
      <c r="CW279" s="380"/>
      <c r="CX279" s="380" t="str">
        <v/>
      </c>
      <c r="CY279" s="380"/>
      <c r="CZ279" s="380"/>
      <c r="DA279" s="380" t="str">
        <v/>
      </c>
      <c r="DB279" s="380"/>
      <c r="DC279" s="380"/>
      <c r="DD279" s="380" t="str">
        <v/>
      </c>
      <c r="DE279" s="380"/>
      <c r="DF279" s="380"/>
      <c r="DG279" s="380" t="str">
        <v/>
      </c>
      <c r="DH279" s="380" t="str">
        <v/>
      </c>
      <c r="DI279" s="380" t="str">
        <v/>
      </c>
      <c r="DJ279" s="381" t="str">
        <v/>
      </c>
      <c r="DK279" s="380" t="str">
        <v/>
      </c>
      <c r="DL279" s="380" t="str">
        <v/>
      </c>
      <c r="DM279" s="380" t="str">
        <v/>
      </c>
      <c r="DN279" s="381" t="str">
        <v/>
      </c>
      <c r="DO279" s="380" t="str">
        <v/>
      </c>
      <c r="DP279" s="380" t="str">
        <v/>
      </c>
      <c r="DQ279" s="380" t="str">
        <v/>
      </c>
      <c r="DR279" s="380" t="str">
        <v/>
      </c>
      <c r="DS279" s="380" t="str">
        <v/>
      </c>
      <c r="DT279" s="380"/>
      <c r="DU279" s="380"/>
      <c r="DV279" s="380" t="str">
        <v/>
      </c>
      <c r="DW279" s="380"/>
      <c r="DX279" s="380"/>
      <c r="DY279" s="380" t="str">
        <v/>
      </c>
      <c r="DZ279" s="380"/>
      <c r="EA279" s="380"/>
      <c r="EB279" s="380" t="str">
        <v/>
      </c>
      <c r="EC279" s="380"/>
      <c r="ED279" s="380"/>
      <c r="EE279" s="380" t="str">
        <v/>
      </c>
      <c r="EF279" s="380" t="str">
        <v/>
      </c>
      <c r="EG279" s="380" t="str">
        <v/>
      </c>
      <c r="EH279" s="381" t="str">
        <v/>
      </c>
      <c r="EI279" s="380" t="str">
        <v/>
      </c>
      <c r="EJ279" s="380" t="str">
        <v/>
      </c>
      <c r="EK279" s="380" t="str">
        <v/>
      </c>
      <c r="EL279" s="381" t="str">
        <v/>
      </c>
      <c r="EM279" s="382" t="str">
        <v/>
      </c>
      <c r="EN279" s="382" t="str">
        <v/>
      </c>
      <c r="EO279" s="382" t="str">
        <v/>
      </c>
    </row>
    <row r="280" spans="1:145" ht="15.6">
      <c r="A280" s="372" t="str">
        <v/>
      </c>
      <c r="B280" s="373" t="str">
        <v/>
      </c>
      <c r="C280" s="372"/>
      <c r="D280" s="374" t="str">
        <v/>
      </c>
      <c r="E280" s="374" t="str">
        <v/>
      </c>
      <c r="F280" s="374" t="str">
        <v/>
      </c>
      <c r="G280" s="375" t="str">
        <v/>
      </c>
      <c r="H280" s="375" t="str">
        <v/>
      </c>
      <c r="I280" s="375" t="str">
        <v/>
      </c>
      <c r="J280" s="375" t="str">
        <v/>
      </c>
      <c r="K280" s="375" t="str">
        <v/>
      </c>
      <c r="L280" s="375" t="str">
        <v/>
      </c>
      <c r="M280" s="372" t="str">
        <v/>
      </c>
      <c r="N280" s="372" t="str">
        <v/>
      </c>
      <c r="O280" s="372" t="str">
        <v/>
      </c>
      <c r="P280" s="372" t="str">
        <v/>
      </c>
      <c r="Q280" s="372" t="str">
        <v/>
      </c>
      <c r="R280" s="372" t="str">
        <v/>
      </c>
      <c r="S280" s="372" t="str">
        <v/>
      </c>
      <c r="T280" s="372" t="str">
        <v/>
      </c>
      <c r="U280" s="372" t="str">
        <v/>
      </c>
      <c r="V280" s="372" t="str">
        <v/>
      </c>
      <c r="W280" s="372" t="str">
        <v/>
      </c>
      <c r="X280" s="372" t="str">
        <v/>
      </c>
      <c r="Y280" s="372" t="str">
        <v/>
      </c>
      <c r="Z280" s="372" t="str">
        <v/>
      </c>
      <c r="AA280" s="372" t="str">
        <v/>
      </c>
      <c r="AB280" s="372"/>
      <c r="AC280" s="372"/>
      <c r="AD280" s="372" t="str">
        <v/>
      </c>
      <c r="AE280" s="372"/>
      <c r="AF280" s="372"/>
      <c r="AG280" s="376" t="str">
        <v/>
      </c>
      <c r="AH280" s="372"/>
      <c r="AI280" s="372"/>
      <c r="AJ280" s="372" t="str">
        <v/>
      </c>
      <c r="AK280" s="372"/>
      <c r="AL280" s="372"/>
      <c r="AM280" s="377" t="str">
        <v/>
      </c>
      <c r="AN280" s="378" t="str">
        <v/>
      </c>
      <c r="AO280" s="379" t="str">
        <v/>
      </c>
      <c r="AP280" s="379" t="str">
        <v/>
      </c>
      <c r="AQ280" s="376" t="str">
        <v/>
      </c>
      <c r="AR280" s="376" t="str">
        <v/>
      </c>
      <c r="AS280" s="372" t="str">
        <v/>
      </c>
      <c r="AT280" s="379" t="str">
        <v/>
      </c>
      <c r="AU280" s="380" t="str">
        <v/>
      </c>
      <c r="AV280" s="380" t="str">
        <v/>
      </c>
      <c r="AW280" s="380" t="str">
        <v/>
      </c>
      <c r="AX280" s="380" t="str">
        <v/>
      </c>
      <c r="AY280" s="380" t="str">
        <v/>
      </c>
      <c r="AZ280" s="380"/>
      <c r="BA280" s="380"/>
      <c r="BB280" s="380" t="str">
        <v/>
      </c>
      <c r="BC280" s="380"/>
      <c r="BD280" s="380"/>
      <c r="BE280" s="380" t="str">
        <v/>
      </c>
      <c r="BF280" s="380"/>
      <c r="BG280" s="380"/>
      <c r="BH280" s="380" t="str">
        <v/>
      </c>
      <c r="BI280" s="380"/>
      <c r="BJ280" s="380"/>
      <c r="BK280" s="380" t="str">
        <v/>
      </c>
      <c r="BL280" s="380" t="str">
        <v/>
      </c>
      <c r="BM280" s="380" t="str">
        <v/>
      </c>
      <c r="BN280" s="381" t="str">
        <v/>
      </c>
      <c r="BO280" s="380" t="str">
        <v/>
      </c>
      <c r="BP280" s="380" t="str">
        <v/>
      </c>
      <c r="BQ280" s="380" t="str">
        <v/>
      </c>
      <c r="BR280" s="381" t="str">
        <v/>
      </c>
      <c r="BS280" s="380" t="str">
        <v/>
      </c>
      <c r="BT280" s="380" t="str">
        <v/>
      </c>
      <c r="BU280" s="380" t="str">
        <v/>
      </c>
      <c r="BV280" s="380" t="str">
        <v/>
      </c>
      <c r="BW280" s="380" t="str">
        <v/>
      </c>
      <c r="BX280" s="380"/>
      <c r="BY280" s="380"/>
      <c r="BZ280" s="380" t="str">
        <v/>
      </c>
      <c r="CA280" s="380"/>
      <c r="CB280" s="380"/>
      <c r="CC280" s="380" t="str">
        <v/>
      </c>
      <c r="CD280" s="380"/>
      <c r="CE280" s="380"/>
      <c r="CF280" s="380" t="str">
        <v/>
      </c>
      <c r="CG280" s="380"/>
      <c r="CH280" s="380"/>
      <c r="CI280" s="380" t="str">
        <v/>
      </c>
      <c r="CJ280" s="380" t="str">
        <v/>
      </c>
      <c r="CK280" s="380" t="str">
        <v/>
      </c>
      <c r="CL280" s="381" t="str">
        <v/>
      </c>
      <c r="CM280" s="380" t="str">
        <v/>
      </c>
      <c r="CN280" s="380" t="str">
        <v/>
      </c>
      <c r="CO280" s="380" t="str">
        <v/>
      </c>
      <c r="CP280" s="381" t="str">
        <v/>
      </c>
      <c r="CQ280" s="380" t="str">
        <v/>
      </c>
      <c r="CR280" s="380" t="str">
        <v/>
      </c>
      <c r="CS280" s="380" t="str">
        <v/>
      </c>
      <c r="CT280" s="380" t="str">
        <v/>
      </c>
      <c r="CU280" s="380" t="str">
        <v/>
      </c>
      <c r="CV280" s="380"/>
      <c r="CW280" s="380"/>
      <c r="CX280" s="380" t="str">
        <v/>
      </c>
      <c r="CY280" s="380"/>
      <c r="CZ280" s="380"/>
      <c r="DA280" s="380" t="str">
        <v/>
      </c>
      <c r="DB280" s="380"/>
      <c r="DC280" s="380"/>
      <c r="DD280" s="380" t="str">
        <v/>
      </c>
      <c r="DE280" s="380"/>
      <c r="DF280" s="380"/>
      <c r="DG280" s="380" t="str">
        <v/>
      </c>
      <c r="DH280" s="380" t="str">
        <v/>
      </c>
      <c r="DI280" s="380" t="str">
        <v/>
      </c>
      <c r="DJ280" s="381" t="str">
        <v/>
      </c>
      <c r="DK280" s="380" t="str">
        <v/>
      </c>
      <c r="DL280" s="380" t="str">
        <v/>
      </c>
      <c r="DM280" s="380" t="str">
        <v/>
      </c>
      <c r="DN280" s="381" t="str">
        <v/>
      </c>
      <c r="DO280" s="380" t="str">
        <v/>
      </c>
      <c r="DP280" s="380" t="str">
        <v/>
      </c>
      <c r="DQ280" s="380" t="str">
        <v/>
      </c>
      <c r="DR280" s="380" t="str">
        <v/>
      </c>
      <c r="DS280" s="380" t="str">
        <v/>
      </c>
      <c r="DT280" s="380"/>
      <c r="DU280" s="380"/>
      <c r="DV280" s="380" t="str">
        <v/>
      </c>
      <c r="DW280" s="380"/>
      <c r="DX280" s="380"/>
      <c r="DY280" s="380" t="str">
        <v/>
      </c>
      <c r="DZ280" s="380"/>
      <c r="EA280" s="380"/>
      <c r="EB280" s="380" t="str">
        <v/>
      </c>
      <c r="EC280" s="380"/>
      <c r="ED280" s="380"/>
      <c r="EE280" s="380" t="str">
        <v/>
      </c>
      <c r="EF280" s="380" t="str">
        <v/>
      </c>
      <c r="EG280" s="380" t="str">
        <v/>
      </c>
      <c r="EH280" s="381" t="str">
        <v/>
      </c>
      <c r="EI280" s="380" t="str">
        <v/>
      </c>
      <c r="EJ280" s="380" t="str">
        <v/>
      </c>
      <c r="EK280" s="380" t="str">
        <v/>
      </c>
      <c r="EL280" s="381" t="str">
        <v/>
      </c>
      <c r="EM280" s="382" t="str">
        <v/>
      </c>
      <c r="EN280" s="382" t="str">
        <v/>
      </c>
      <c r="EO280" s="382" t="str">
        <v/>
      </c>
    </row>
    <row r="281" spans="1:145" ht="15.6">
      <c r="A281" s="372" t="str">
        <v/>
      </c>
      <c r="B281" s="373" t="str">
        <v/>
      </c>
      <c r="C281" s="372"/>
      <c r="D281" s="374" t="str">
        <v/>
      </c>
      <c r="E281" s="374" t="str">
        <v/>
      </c>
      <c r="F281" s="374" t="str">
        <v/>
      </c>
      <c r="G281" s="375" t="str">
        <v/>
      </c>
      <c r="H281" s="375" t="str">
        <v/>
      </c>
      <c r="I281" s="375" t="str">
        <v/>
      </c>
      <c r="J281" s="375" t="str">
        <v/>
      </c>
      <c r="K281" s="375" t="str">
        <v/>
      </c>
      <c r="L281" s="375" t="str">
        <v/>
      </c>
      <c r="M281" s="372" t="str">
        <v/>
      </c>
      <c r="N281" s="372" t="str">
        <v/>
      </c>
      <c r="O281" s="372" t="str">
        <v/>
      </c>
      <c r="P281" s="372" t="str">
        <v/>
      </c>
      <c r="Q281" s="372" t="str">
        <v/>
      </c>
      <c r="R281" s="372" t="str">
        <v/>
      </c>
      <c r="S281" s="372" t="str">
        <v/>
      </c>
      <c r="T281" s="372" t="str">
        <v/>
      </c>
      <c r="U281" s="372" t="str">
        <v/>
      </c>
      <c r="V281" s="372" t="str">
        <v/>
      </c>
      <c r="W281" s="372" t="str">
        <v/>
      </c>
      <c r="X281" s="372" t="str">
        <v/>
      </c>
      <c r="Y281" s="372" t="str">
        <v/>
      </c>
      <c r="Z281" s="372" t="str">
        <v/>
      </c>
      <c r="AA281" s="372" t="str">
        <v/>
      </c>
      <c r="AB281" s="372"/>
      <c r="AC281" s="372"/>
      <c r="AD281" s="372" t="str">
        <v/>
      </c>
      <c r="AE281" s="372"/>
      <c r="AF281" s="372"/>
      <c r="AG281" s="376" t="str">
        <v/>
      </c>
      <c r="AH281" s="372"/>
      <c r="AI281" s="372"/>
      <c r="AJ281" s="372" t="str">
        <v/>
      </c>
      <c r="AK281" s="372"/>
      <c r="AL281" s="372"/>
      <c r="AM281" s="377" t="str">
        <v/>
      </c>
      <c r="AN281" s="378" t="str">
        <v/>
      </c>
      <c r="AO281" s="379" t="str">
        <v/>
      </c>
      <c r="AP281" s="379" t="str">
        <v/>
      </c>
      <c r="AQ281" s="376" t="str">
        <v/>
      </c>
      <c r="AR281" s="376" t="str">
        <v/>
      </c>
      <c r="AS281" s="372" t="str">
        <v/>
      </c>
      <c r="AT281" s="379" t="str">
        <v/>
      </c>
      <c r="AU281" s="380" t="str">
        <v/>
      </c>
      <c r="AV281" s="380" t="str">
        <v/>
      </c>
      <c r="AW281" s="380" t="str">
        <v/>
      </c>
      <c r="AX281" s="380" t="str">
        <v/>
      </c>
      <c r="AY281" s="380" t="str">
        <v/>
      </c>
      <c r="AZ281" s="380"/>
      <c r="BA281" s="380"/>
      <c r="BB281" s="380" t="str">
        <v/>
      </c>
      <c r="BC281" s="380"/>
      <c r="BD281" s="380"/>
      <c r="BE281" s="380" t="str">
        <v/>
      </c>
      <c r="BF281" s="380"/>
      <c r="BG281" s="380"/>
      <c r="BH281" s="380" t="str">
        <v/>
      </c>
      <c r="BI281" s="380"/>
      <c r="BJ281" s="380"/>
      <c r="BK281" s="380" t="str">
        <v/>
      </c>
      <c r="BL281" s="380" t="str">
        <v/>
      </c>
      <c r="BM281" s="380" t="str">
        <v/>
      </c>
      <c r="BN281" s="381" t="str">
        <v/>
      </c>
      <c r="BO281" s="380" t="str">
        <v/>
      </c>
      <c r="BP281" s="380" t="str">
        <v/>
      </c>
      <c r="BQ281" s="380" t="str">
        <v/>
      </c>
      <c r="BR281" s="381" t="str">
        <v/>
      </c>
      <c r="BS281" s="380" t="str">
        <v/>
      </c>
      <c r="BT281" s="380" t="str">
        <v/>
      </c>
      <c r="BU281" s="380" t="str">
        <v/>
      </c>
      <c r="BV281" s="380" t="str">
        <v/>
      </c>
      <c r="BW281" s="380" t="str">
        <v/>
      </c>
      <c r="BX281" s="380"/>
      <c r="BY281" s="380"/>
      <c r="BZ281" s="380" t="str">
        <v/>
      </c>
      <c r="CA281" s="380"/>
      <c r="CB281" s="380"/>
      <c r="CC281" s="380" t="str">
        <v/>
      </c>
      <c r="CD281" s="380"/>
      <c r="CE281" s="380"/>
      <c r="CF281" s="380" t="str">
        <v/>
      </c>
      <c r="CG281" s="380"/>
      <c r="CH281" s="380"/>
      <c r="CI281" s="380" t="str">
        <v/>
      </c>
      <c r="CJ281" s="380" t="str">
        <v/>
      </c>
      <c r="CK281" s="380" t="str">
        <v/>
      </c>
      <c r="CL281" s="381" t="str">
        <v/>
      </c>
      <c r="CM281" s="380" t="str">
        <v/>
      </c>
      <c r="CN281" s="380" t="str">
        <v/>
      </c>
      <c r="CO281" s="380" t="str">
        <v/>
      </c>
      <c r="CP281" s="381" t="str">
        <v/>
      </c>
      <c r="CQ281" s="380" t="str">
        <v/>
      </c>
      <c r="CR281" s="380" t="str">
        <v/>
      </c>
      <c r="CS281" s="380" t="str">
        <v/>
      </c>
      <c r="CT281" s="380" t="str">
        <v/>
      </c>
      <c r="CU281" s="380" t="str">
        <v/>
      </c>
      <c r="CV281" s="380"/>
      <c r="CW281" s="380"/>
      <c r="CX281" s="380" t="str">
        <v/>
      </c>
      <c r="CY281" s="380"/>
      <c r="CZ281" s="380"/>
      <c r="DA281" s="380" t="str">
        <v/>
      </c>
      <c r="DB281" s="380"/>
      <c r="DC281" s="380"/>
      <c r="DD281" s="380" t="str">
        <v/>
      </c>
      <c r="DE281" s="380"/>
      <c r="DF281" s="380"/>
      <c r="DG281" s="380" t="str">
        <v/>
      </c>
      <c r="DH281" s="380" t="str">
        <v/>
      </c>
      <c r="DI281" s="380" t="str">
        <v/>
      </c>
      <c r="DJ281" s="381" t="str">
        <v/>
      </c>
      <c r="DK281" s="380" t="str">
        <v/>
      </c>
      <c r="DL281" s="380" t="str">
        <v/>
      </c>
      <c r="DM281" s="380" t="str">
        <v/>
      </c>
      <c r="DN281" s="381" t="str">
        <v/>
      </c>
      <c r="DO281" s="380" t="str">
        <v/>
      </c>
      <c r="DP281" s="380" t="str">
        <v/>
      </c>
      <c r="DQ281" s="380" t="str">
        <v/>
      </c>
      <c r="DR281" s="380" t="str">
        <v/>
      </c>
      <c r="DS281" s="380" t="str">
        <v/>
      </c>
      <c r="DT281" s="380"/>
      <c r="DU281" s="380"/>
      <c r="DV281" s="380" t="str">
        <v/>
      </c>
      <c r="DW281" s="380"/>
      <c r="DX281" s="380"/>
      <c r="DY281" s="380" t="str">
        <v/>
      </c>
      <c r="DZ281" s="380"/>
      <c r="EA281" s="380"/>
      <c r="EB281" s="380" t="str">
        <v/>
      </c>
      <c r="EC281" s="380"/>
      <c r="ED281" s="380"/>
      <c r="EE281" s="380" t="str">
        <v/>
      </c>
      <c r="EF281" s="380" t="str">
        <v/>
      </c>
      <c r="EG281" s="380" t="str">
        <v/>
      </c>
      <c r="EH281" s="381" t="str">
        <v/>
      </c>
      <c r="EI281" s="380" t="str">
        <v/>
      </c>
      <c r="EJ281" s="380" t="str">
        <v/>
      </c>
      <c r="EK281" s="380" t="str">
        <v/>
      </c>
      <c r="EL281" s="381" t="str">
        <v/>
      </c>
      <c r="EM281" s="382" t="str">
        <v/>
      </c>
      <c r="EN281" s="382" t="str">
        <v/>
      </c>
      <c r="EO281" s="382" t="str">
        <v/>
      </c>
    </row>
    <row r="282" spans="1:145" ht="15.6">
      <c r="A282" s="372" t="str">
        <v/>
      </c>
      <c r="B282" s="373" t="str">
        <v/>
      </c>
      <c r="C282" s="372"/>
      <c r="D282" s="374" t="str">
        <v/>
      </c>
      <c r="E282" s="374" t="str">
        <v/>
      </c>
      <c r="F282" s="374" t="str">
        <v/>
      </c>
      <c r="G282" s="375" t="str">
        <v/>
      </c>
      <c r="H282" s="375" t="str">
        <v/>
      </c>
      <c r="I282" s="375" t="str">
        <v/>
      </c>
      <c r="J282" s="375" t="str">
        <v/>
      </c>
      <c r="K282" s="375" t="str">
        <v/>
      </c>
      <c r="L282" s="375" t="str">
        <v/>
      </c>
      <c r="M282" s="372" t="str">
        <v/>
      </c>
      <c r="N282" s="372" t="str">
        <v/>
      </c>
      <c r="O282" s="372" t="str">
        <v/>
      </c>
      <c r="P282" s="372" t="str">
        <v/>
      </c>
      <c r="Q282" s="372" t="str">
        <v/>
      </c>
      <c r="R282" s="372" t="str">
        <v/>
      </c>
      <c r="S282" s="372" t="str">
        <v/>
      </c>
      <c r="T282" s="372" t="str">
        <v/>
      </c>
      <c r="U282" s="372" t="str">
        <v/>
      </c>
      <c r="V282" s="372" t="str">
        <v/>
      </c>
      <c r="W282" s="372" t="str">
        <v/>
      </c>
      <c r="X282" s="372" t="str">
        <v/>
      </c>
      <c r="Y282" s="372" t="str">
        <v/>
      </c>
      <c r="Z282" s="372" t="str">
        <v/>
      </c>
      <c r="AA282" s="372" t="str">
        <v/>
      </c>
      <c r="AB282" s="372"/>
      <c r="AC282" s="372"/>
      <c r="AD282" s="372" t="str">
        <v/>
      </c>
      <c r="AE282" s="372"/>
      <c r="AF282" s="372"/>
      <c r="AG282" s="376" t="str">
        <v/>
      </c>
      <c r="AH282" s="372"/>
      <c r="AI282" s="372"/>
      <c r="AJ282" s="372" t="str">
        <v/>
      </c>
      <c r="AK282" s="372"/>
      <c r="AL282" s="372"/>
      <c r="AM282" s="377" t="str">
        <v/>
      </c>
      <c r="AN282" s="378" t="str">
        <v/>
      </c>
      <c r="AO282" s="379" t="str">
        <v/>
      </c>
      <c r="AP282" s="379" t="str">
        <v/>
      </c>
      <c r="AQ282" s="376" t="str">
        <v/>
      </c>
      <c r="AR282" s="376" t="str">
        <v/>
      </c>
      <c r="AS282" s="372" t="str">
        <v/>
      </c>
      <c r="AT282" s="379" t="str">
        <v/>
      </c>
      <c r="AU282" s="380" t="str">
        <v/>
      </c>
      <c r="AV282" s="380" t="str">
        <v/>
      </c>
      <c r="AW282" s="380" t="str">
        <v/>
      </c>
      <c r="AX282" s="380" t="str">
        <v/>
      </c>
      <c r="AY282" s="380" t="str">
        <v/>
      </c>
      <c r="AZ282" s="380"/>
      <c r="BA282" s="380"/>
      <c r="BB282" s="380" t="str">
        <v/>
      </c>
      <c r="BC282" s="380"/>
      <c r="BD282" s="380"/>
      <c r="BE282" s="380" t="str">
        <v/>
      </c>
      <c r="BF282" s="380"/>
      <c r="BG282" s="380"/>
      <c r="BH282" s="380" t="str">
        <v/>
      </c>
      <c r="BI282" s="380"/>
      <c r="BJ282" s="380"/>
      <c r="BK282" s="380" t="str">
        <v/>
      </c>
      <c r="BL282" s="380" t="str">
        <v/>
      </c>
      <c r="BM282" s="380" t="str">
        <v/>
      </c>
      <c r="BN282" s="381" t="str">
        <v/>
      </c>
      <c r="BO282" s="380" t="str">
        <v/>
      </c>
      <c r="BP282" s="380" t="str">
        <v/>
      </c>
      <c r="BQ282" s="380" t="str">
        <v/>
      </c>
      <c r="BR282" s="381" t="str">
        <v/>
      </c>
      <c r="BS282" s="380" t="str">
        <v/>
      </c>
      <c r="BT282" s="380" t="str">
        <v/>
      </c>
      <c r="BU282" s="380" t="str">
        <v/>
      </c>
      <c r="BV282" s="380" t="str">
        <v/>
      </c>
      <c r="BW282" s="380" t="str">
        <v/>
      </c>
      <c r="BX282" s="380"/>
      <c r="BY282" s="380"/>
      <c r="BZ282" s="380" t="str">
        <v/>
      </c>
      <c r="CA282" s="380"/>
      <c r="CB282" s="380"/>
      <c r="CC282" s="380" t="str">
        <v/>
      </c>
      <c r="CD282" s="380"/>
      <c r="CE282" s="380"/>
      <c r="CF282" s="380" t="str">
        <v/>
      </c>
      <c r="CG282" s="380"/>
      <c r="CH282" s="380"/>
      <c r="CI282" s="380" t="str">
        <v/>
      </c>
      <c r="CJ282" s="380" t="str">
        <v/>
      </c>
      <c r="CK282" s="380" t="str">
        <v/>
      </c>
      <c r="CL282" s="381" t="str">
        <v/>
      </c>
      <c r="CM282" s="380" t="str">
        <v/>
      </c>
      <c r="CN282" s="380" t="str">
        <v/>
      </c>
      <c r="CO282" s="380" t="str">
        <v/>
      </c>
      <c r="CP282" s="381" t="str">
        <v/>
      </c>
      <c r="CQ282" s="380" t="str">
        <v/>
      </c>
      <c r="CR282" s="380" t="str">
        <v/>
      </c>
      <c r="CS282" s="380" t="str">
        <v/>
      </c>
      <c r="CT282" s="380" t="str">
        <v/>
      </c>
      <c r="CU282" s="380" t="str">
        <v/>
      </c>
      <c r="CV282" s="380"/>
      <c r="CW282" s="380"/>
      <c r="CX282" s="380" t="str">
        <v/>
      </c>
      <c r="CY282" s="380"/>
      <c r="CZ282" s="380"/>
      <c r="DA282" s="380" t="str">
        <v/>
      </c>
      <c r="DB282" s="380"/>
      <c r="DC282" s="380"/>
      <c r="DD282" s="380" t="str">
        <v/>
      </c>
      <c r="DE282" s="380"/>
      <c r="DF282" s="380"/>
      <c r="DG282" s="380" t="str">
        <v/>
      </c>
      <c r="DH282" s="380" t="str">
        <v/>
      </c>
      <c r="DI282" s="380" t="str">
        <v/>
      </c>
      <c r="DJ282" s="381" t="str">
        <v/>
      </c>
      <c r="DK282" s="380" t="str">
        <v/>
      </c>
      <c r="DL282" s="380" t="str">
        <v/>
      </c>
      <c r="DM282" s="380" t="str">
        <v/>
      </c>
      <c r="DN282" s="381" t="str">
        <v/>
      </c>
      <c r="DO282" s="380" t="str">
        <v/>
      </c>
      <c r="DP282" s="380" t="str">
        <v/>
      </c>
      <c r="DQ282" s="380" t="str">
        <v/>
      </c>
      <c r="DR282" s="380" t="str">
        <v/>
      </c>
      <c r="DS282" s="380" t="str">
        <v/>
      </c>
      <c r="DT282" s="380"/>
      <c r="DU282" s="380"/>
      <c r="DV282" s="380" t="str">
        <v/>
      </c>
      <c r="DW282" s="380"/>
      <c r="DX282" s="380"/>
      <c r="DY282" s="380" t="str">
        <v/>
      </c>
      <c r="DZ282" s="380"/>
      <c r="EA282" s="380"/>
      <c r="EB282" s="380" t="str">
        <v/>
      </c>
      <c r="EC282" s="380"/>
      <c r="ED282" s="380"/>
      <c r="EE282" s="380" t="str">
        <v/>
      </c>
      <c r="EF282" s="380" t="str">
        <v/>
      </c>
      <c r="EG282" s="380" t="str">
        <v/>
      </c>
      <c r="EH282" s="381" t="str">
        <v/>
      </c>
      <c r="EI282" s="380" t="str">
        <v/>
      </c>
      <c r="EJ282" s="380" t="str">
        <v/>
      </c>
      <c r="EK282" s="380" t="str">
        <v/>
      </c>
      <c r="EL282" s="381" t="str">
        <v/>
      </c>
      <c r="EM282" s="382" t="str">
        <v/>
      </c>
      <c r="EN282" s="382" t="str">
        <v/>
      </c>
      <c r="EO282" s="382" t="str">
        <v/>
      </c>
    </row>
    <row r="283" spans="1:145" ht="15.6">
      <c r="A283" s="372" t="str">
        <v/>
      </c>
      <c r="B283" s="373" t="str">
        <v/>
      </c>
      <c r="C283" s="372"/>
      <c r="D283" s="374" t="str">
        <v/>
      </c>
      <c r="E283" s="374" t="str">
        <v/>
      </c>
      <c r="F283" s="374" t="str">
        <v/>
      </c>
      <c r="G283" s="375" t="str">
        <v/>
      </c>
      <c r="H283" s="375" t="str">
        <v/>
      </c>
      <c r="I283" s="375" t="str">
        <v/>
      </c>
      <c r="J283" s="375" t="str">
        <v/>
      </c>
      <c r="K283" s="375" t="str">
        <v/>
      </c>
      <c r="L283" s="375" t="str">
        <v/>
      </c>
      <c r="M283" s="372" t="str">
        <v/>
      </c>
      <c r="N283" s="372" t="str">
        <v/>
      </c>
      <c r="O283" s="372" t="str">
        <v/>
      </c>
      <c r="P283" s="372" t="str">
        <v/>
      </c>
      <c r="Q283" s="372" t="str">
        <v/>
      </c>
      <c r="R283" s="372" t="str">
        <v/>
      </c>
      <c r="S283" s="372" t="str">
        <v/>
      </c>
      <c r="T283" s="372" t="str">
        <v/>
      </c>
      <c r="U283" s="372" t="str">
        <v/>
      </c>
      <c r="V283" s="372" t="str">
        <v/>
      </c>
      <c r="W283" s="372" t="str">
        <v/>
      </c>
      <c r="X283" s="372" t="str">
        <v/>
      </c>
      <c r="Y283" s="372" t="str">
        <v/>
      </c>
      <c r="Z283" s="372" t="str">
        <v/>
      </c>
      <c r="AA283" s="372" t="str">
        <v/>
      </c>
      <c r="AB283" s="372"/>
      <c r="AC283" s="372"/>
      <c r="AD283" s="372" t="str">
        <v/>
      </c>
      <c r="AE283" s="372"/>
      <c r="AF283" s="372"/>
      <c r="AG283" s="376" t="str">
        <v/>
      </c>
      <c r="AH283" s="372"/>
      <c r="AI283" s="372"/>
      <c r="AJ283" s="372" t="str">
        <v/>
      </c>
      <c r="AK283" s="372"/>
      <c r="AL283" s="372"/>
      <c r="AM283" s="377" t="str">
        <v/>
      </c>
      <c r="AN283" s="378" t="str">
        <v/>
      </c>
      <c r="AO283" s="379" t="str">
        <v/>
      </c>
      <c r="AP283" s="379" t="str">
        <v/>
      </c>
      <c r="AQ283" s="376" t="str">
        <v/>
      </c>
      <c r="AR283" s="376" t="str">
        <v/>
      </c>
      <c r="AS283" s="372" t="str">
        <v/>
      </c>
      <c r="AT283" s="379" t="str">
        <v/>
      </c>
      <c r="AU283" s="380" t="str">
        <v/>
      </c>
      <c r="AV283" s="380" t="str">
        <v/>
      </c>
      <c r="AW283" s="380" t="str">
        <v/>
      </c>
      <c r="AX283" s="380" t="str">
        <v/>
      </c>
      <c r="AY283" s="380" t="str">
        <v/>
      </c>
      <c r="AZ283" s="380"/>
      <c r="BA283" s="380"/>
      <c r="BB283" s="380" t="str">
        <v/>
      </c>
      <c r="BC283" s="380"/>
      <c r="BD283" s="380"/>
      <c r="BE283" s="380" t="str">
        <v/>
      </c>
      <c r="BF283" s="380"/>
      <c r="BG283" s="380"/>
      <c r="BH283" s="380" t="str">
        <v/>
      </c>
      <c r="BI283" s="380"/>
      <c r="BJ283" s="380"/>
      <c r="BK283" s="380" t="str">
        <v/>
      </c>
      <c r="BL283" s="380" t="str">
        <v/>
      </c>
      <c r="BM283" s="380" t="str">
        <v/>
      </c>
      <c r="BN283" s="381" t="str">
        <v/>
      </c>
      <c r="BO283" s="380" t="str">
        <v/>
      </c>
      <c r="BP283" s="380" t="str">
        <v/>
      </c>
      <c r="BQ283" s="380" t="str">
        <v/>
      </c>
      <c r="BR283" s="381" t="str">
        <v/>
      </c>
      <c r="BS283" s="380" t="str">
        <v/>
      </c>
      <c r="BT283" s="380" t="str">
        <v/>
      </c>
      <c r="BU283" s="380" t="str">
        <v/>
      </c>
      <c r="BV283" s="380" t="str">
        <v/>
      </c>
      <c r="BW283" s="380" t="str">
        <v/>
      </c>
      <c r="BX283" s="380"/>
      <c r="BY283" s="380"/>
      <c r="BZ283" s="380" t="str">
        <v/>
      </c>
      <c r="CA283" s="380"/>
      <c r="CB283" s="380"/>
      <c r="CC283" s="380" t="str">
        <v/>
      </c>
      <c r="CD283" s="380"/>
      <c r="CE283" s="380"/>
      <c r="CF283" s="380" t="str">
        <v/>
      </c>
      <c r="CG283" s="380"/>
      <c r="CH283" s="380"/>
      <c r="CI283" s="380" t="str">
        <v/>
      </c>
      <c r="CJ283" s="380" t="str">
        <v/>
      </c>
      <c r="CK283" s="380" t="str">
        <v/>
      </c>
      <c r="CL283" s="381" t="str">
        <v/>
      </c>
      <c r="CM283" s="380" t="str">
        <v/>
      </c>
      <c r="CN283" s="380" t="str">
        <v/>
      </c>
      <c r="CO283" s="380" t="str">
        <v/>
      </c>
      <c r="CP283" s="381" t="str">
        <v/>
      </c>
      <c r="CQ283" s="380" t="str">
        <v/>
      </c>
      <c r="CR283" s="380" t="str">
        <v/>
      </c>
      <c r="CS283" s="380" t="str">
        <v/>
      </c>
      <c r="CT283" s="380" t="str">
        <v/>
      </c>
      <c r="CU283" s="380" t="str">
        <v/>
      </c>
      <c r="CV283" s="380"/>
      <c r="CW283" s="380"/>
      <c r="CX283" s="380" t="str">
        <v/>
      </c>
      <c r="CY283" s="380"/>
      <c r="CZ283" s="380"/>
      <c r="DA283" s="380" t="str">
        <v/>
      </c>
      <c r="DB283" s="380"/>
      <c r="DC283" s="380"/>
      <c r="DD283" s="380" t="str">
        <v/>
      </c>
      <c r="DE283" s="380"/>
      <c r="DF283" s="380"/>
      <c r="DG283" s="380" t="str">
        <v/>
      </c>
      <c r="DH283" s="380" t="str">
        <v/>
      </c>
      <c r="DI283" s="380" t="str">
        <v/>
      </c>
      <c r="DJ283" s="381" t="str">
        <v/>
      </c>
      <c r="DK283" s="380" t="str">
        <v/>
      </c>
      <c r="DL283" s="380" t="str">
        <v/>
      </c>
      <c r="DM283" s="380" t="str">
        <v/>
      </c>
      <c r="DN283" s="381" t="str">
        <v/>
      </c>
      <c r="DO283" s="380" t="str">
        <v/>
      </c>
      <c r="DP283" s="380" t="str">
        <v/>
      </c>
      <c r="DQ283" s="380" t="str">
        <v/>
      </c>
      <c r="DR283" s="380" t="str">
        <v/>
      </c>
      <c r="DS283" s="380" t="str">
        <v/>
      </c>
      <c r="DT283" s="380"/>
      <c r="DU283" s="380"/>
      <c r="DV283" s="380" t="str">
        <v/>
      </c>
      <c r="DW283" s="380"/>
      <c r="DX283" s="380"/>
      <c r="DY283" s="380" t="str">
        <v/>
      </c>
      <c r="DZ283" s="380"/>
      <c r="EA283" s="380"/>
      <c r="EB283" s="380" t="str">
        <v/>
      </c>
      <c r="EC283" s="380"/>
      <c r="ED283" s="380"/>
      <c r="EE283" s="380" t="str">
        <v/>
      </c>
      <c r="EF283" s="380" t="str">
        <v/>
      </c>
      <c r="EG283" s="380" t="str">
        <v/>
      </c>
      <c r="EH283" s="381" t="str">
        <v/>
      </c>
      <c r="EI283" s="380" t="str">
        <v/>
      </c>
      <c r="EJ283" s="380" t="str">
        <v/>
      </c>
      <c r="EK283" s="380" t="str">
        <v/>
      </c>
      <c r="EL283" s="381" t="str">
        <v/>
      </c>
      <c r="EM283" s="382" t="str">
        <v/>
      </c>
      <c r="EN283" s="382" t="str">
        <v/>
      </c>
      <c r="EO283" s="382" t="str">
        <v/>
      </c>
    </row>
    <row r="284" spans="1:145" ht="15.6">
      <c r="A284" s="372" t="str">
        <v/>
      </c>
      <c r="B284" s="373" t="str">
        <v/>
      </c>
      <c r="C284" s="372"/>
      <c r="D284" s="374" t="str">
        <v/>
      </c>
      <c r="E284" s="374" t="str">
        <v/>
      </c>
      <c r="F284" s="374" t="str">
        <v/>
      </c>
      <c r="G284" s="375" t="str">
        <v/>
      </c>
      <c r="H284" s="375" t="str">
        <v/>
      </c>
      <c r="I284" s="375" t="str">
        <v/>
      </c>
      <c r="J284" s="375" t="str">
        <v/>
      </c>
      <c r="K284" s="375" t="str">
        <v/>
      </c>
      <c r="L284" s="375" t="str">
        <v/>
      </c>
      <c r="M284" s="372" t="str">
        <v/>
      </c>
      <c r="N284" s="372" t="str">
        <v/>
      </c>
      <c r="O284" s="372" t="str">
        <v/>
      </c>
      <c r="P284" s="372" t="str">
        <v/>
      </c>
      <c r="Q284" s="372" t="str">
        <v/>
      </c>
      <c r="R284" s="372" t="str">
        <v/>
      </c>
      <c r="S284" s="372" t="str">
        <v/>
      </c>
      <c r="T284" s="372" t="str">
        <v/>
      </c>
      <c r="U284" s="372" t="str">
        <v/>
      </c>
      <c r="V284" s="372" t="str">
        <v/>
      </c>
      <c r="W284" s="372" t="str">
        <v/>
      </c>
      <c r="X284" s="372" t="str">
        <v/>
      </c>
      <c r="Y284" s="372" t="str">
        <v/>
      </c>
      <c r="Z284" s="372" t="str">
        <v/>
      </c>
      <c r="AA284" s="372" t="str">
        <v/>
      </c>
      <c r="AB284" s="372"/>
      <c r="AC284" s="372"/>
      <c r="AD284" s="372" t="str">
        <v/>
      </c>
      <c r="AE284" s="372"/>
      <c r="AF284" s="372"/>
      <c r="AG284" s="376" t="str">
        <v/>
      </c>
      <c r="AH284" s="372"/>
      <c r="AI284" s="372"/>
      <c r="AJ284" s="372" t="str">
        <v/>
      </c>
      <c r="AK284" s="372"/>
      <c r="AL284" s="372"/>
      <c r="AM284" s="377" t="str">
        <v/>
      </c>
      <c r="AN284" s="378" t="str">
        <v/>
      </c>
      <c r="AO284" s="379" t="str">
        <v/>
      </c>
      <c r="AP284" s="379" t="str">
        <v/>
      </c>
      <c r="AQ284" s="376" t="str">
        <v/>
      </c>
      <c r="AR284" s="376" t="str">
        <v/>
      </c>
      <c r="AS284" s="372" t="str">
        <v/>
      </c>
      <c r="AT284" s="379" t="str">
        <v/>
      </c>
      <c r="AU284" s="380" t="str">
        <v/>
      </c>
      <c r="AV284" s="380" t="str">
        <v/>
      </c>
      <c r="AW284" s="380" t="str">
        <v/>
      </c>
      <c r="AX284" s="380" t="str">
        <v/>
      </c>
      <c r="AY284" s="380" t="str">
        <v/>
      </c>
      <c r="AZ284" s="380"/>
      <c r="BA284" s="380"/>
      <c r="BB284" s="380" t="str">
        <v/>
      </c>
      <c r="BC284" s="380"/>
      <c r="BD284" s="380"/>
      <c r="BE284" s="380" t="str">
        <v/>
      </c>
      <c r="BF284" s="380"/>
      <c r="BG284" s="380"/>
      <c r="BH284" s="380" t="str">
        <v/>
      </c>
      <c r="BI284" s="380"/>
      <c r="BJ284" s="380"/>
      <c r="BK284" s="380" t="str">
        <v/>
      </c>
      <c r="BL284" s="380" t="str">
        <v/>
      </c>
      <c r="BM284" s="380" t="str">
        <v/>
      </c>
      <c r="BN284" s="381" t="str">
        <v/>
      </c>
      <c r="BO284" s="380" t="str">
        <v/>
      </c>
      <c r="BP284" s="380" t="str">
        <v/>
      </c>
      <c r="BQ284" s="380" t="str">
        <v/>
      </c>
      <c r="BR284" s="381" t="str">
        <v/>
      </c>
      <c r="BS284" s="380" t="str">
        <v/>
      </c>
      <c r="BT284" s="380" t="str">
        <v/>
      </c>
      <c r="BU284" s="380" t="str">
        <v/>
      </c>
      <c r="BV284" s="380" t="str">
        <v/>
      </c>
      <c r="BW284" s="380" t="str">
        <v/>
      </c>
      <c r="BX284" s="380"/>
      <c r="BY284" s="380"/>
      <c r="BZ284" s="380" t="str">
        <v/>
      </c>
      <c r="CA284" s="380"/>
      <c r="CB284" s="380"/>
      <c r="CC284" s="380" t="str">
        <v/>
      </c>
      <c r="CD284" s="380"/>
      <c r="CE284" s="380"/>
      <c r="CF284" s="380" t="str">
        <v/>
      </c>
      <c r="CG284" s="380"/>
      <c r="CH284" s="380"/>
      <c r="CI284" s="380" t="str">
        <v/>
      </c>
      <c r="CJ284" s="380" t="str">
        <v/>
      </c>
      <c r="CK284" s="380" t="str">
        <v/>
      </c>
      <c r="CL284" s="381" t="str">
        <v/>
      </c>
      <c r="CM284" s="380" t="str">
        <v/>
      </c>
      <c r="CN284" s="380" t="str">
        <v/>
      </c>
      <c r="CO284" s="380" t="str">
        <v/>
      </c>
      <c r="CP284" s="381" t="str">
        <v/>
      </c>
      <c r="CQ284" s="380" t="str">
        <v/>
      </c>
      <c r="CR284" s="380" t="str">
        <v/>
      </c>
      <c r="CS284" s="380" t="str">
        <v/>
      </c>
      <c r="CT284" s="380" t="str">
        <v/>
      </c>
      <c r="CU284" s="380" t="str">
        <v/>
      </c>
      <c r="CV284" s="380"/>
      <c r="CW284" s="380"/>
      <c r="CX284" s="380" t="str">
        <v/>
      </c>
      <c r="CY284" s="380"/>
      <c r="CZ284" s="380"/>
      <c r="DA284" s="380" t="str">
        <v/>
      </c>
      <c r="DB284" s="380"/>
      <c r="DC284" s="380"/>
      <c r="DD284" s="380" t="str">
        <v/>
      </c>
      <c r="DE284" s="380"/>
      <c r="DF284" s="380"/>
      <c r="DG284" s="380" t="str">
        <v/>
      </c>
      <c r="DH284" s="380" t="str">
        <v/>
      </c>
      <c r="DI284" s="380" t="str">
        <v/>
      </c>
      <c r="DJ284" s="381" t="str">
        <v/>
      </c>
      <c r="DK284" s="380" t="str">
        <v/>
      </c>
      <c r="DL284" s="380" t="str">
        <v/>
      </c>
      <c r="DM284" s="380" t="str">
        <v/>
      </c>
      <c r="DN284" s="381" t="str">
        <v/>
      </c>
      <c r="DO284" s="380" t="str">
        <v/>
      </c>
      <c r="DP284" s="380" t="str">
        <v/>
      </c>
      <c r="DQ284" s="380" t="str">
        <v/>
      </c>
      <c r="DR284" s="380" t="str">
        <v/>
      </c>
      <c r="DS284" s="380" t="str">
        <v/>
      </c>
      <c r="DT284" s="380"/>
      <c r="DU284" s="380"/>
      <c r="DV284" s="380" t="str">
        <v/>
      </c>
      <c r="DW284" s="380"/>
      <c r="DX284" s="380"/>
      <c r="DY284" s="380" t="str">
        <v/>
      </c>
      <c r="DZ284" s="380"/>
      <c r="EA284" s="380"/>
      <c r="EB284" s="380" t="str">
        <v/>
      </c>
      <c r="EC284" s="380"/>
      <c r="ED284" s="380"/>
      <c r="EE284" s="380" t="str">
        <v/>
      </c>
      <c r="EF284" s="380" t="str">
        <v/>
      </c>
      <c r="EG284" s="380" t="str">
        <v/>
      </c>
      <c r="EH284" s="381" t="str">
        <v/>
      </c>
      <c r="EI284" s="380" t="str">
        <v/>
      </c>
      <c r="EJ284" s="380" t="str">
        <v/>
      </c>
      <c r="EK284" s="380" t="str">
        <v/>
      </c>
      <c r="EL284" s="381" t="str">
        <v/>
      </c>
      <c r="EM284" s="382" t="str">
        <v/>
      </c>
      <c r="EN284" s="382" t="str">
        <v/>
      </c>
      <c r="EO284" s="382" t="str">
        <v/>
      </c>
    </row>
    <row r="285" spans="1:145" ht="15.6">
      <c r="A285" s="372" t="str">
        <v/>
      </c>
      <c r="B285" s="373" t="str">
        <v/>
      </c>
      <c r="C285" s="372"/>
      <c r="D285" s="374" t="str">
        <v/>
      </c>
      <c r="E285" s="374" t="str">
        <v/>
      </c>
      <c r="F285" s="374" t="str">
        <v/>
      </c>
      <c r="G285" s="375" t="str">
        <v/>
      </c>
      <c r="H285" s="375" t="str">
        <v/>
      </c>
      <c r="I285" s="375" t="str">
        <v/>
      </c>
      <c r="J285" s="375" t="str">
        <v/>
      </c>
      <c r="K285" s="375" t="str">
        <v/>
      </c>
      <c r="L285" s="375" t="str">
        <v/>
      </c>
      <c r="M285" s="372" t="str">
        <v/>
      </c>
      <c r="N285" s="372" t="str">
        <v/>
      </c>
      <c r="O285" s="372" t="str">
        <v/>
      </c>
      <c r="P285" s="372" t="str">
        <v/>
      </c>
      <c r="Q285" s="372" t="str">
        <v/>
      </c>
      <c r="R285" s="372" t="str">
        <v/>
      </c>
      <c r="S285" s="372" t="str">
        <v/>
      </c>
      <c r="T285" s="372" t="str">
        <v/>
      </c>
      <c r="U285" s="372" t="str">
        <v/>
      </c>
      <c r="V285" s="372" t="str">
        <v/>
      </c>
      <c r="W285" s="372" t="str">
        <v/>
      </c>
      <c r="X285" s="372" t="str">
        <v/>
      </c>
      <c r="Y285" s="372" t="str">
        <v/>
      </c>
      <c r="Z285" s="372" t="str">
        <v/>
      </c>
      <c r="AA285" s="372" t="str">
        <v/>
      </c>
      <c r="AB285" s="372"/>
      <c r="AC285" s="372"/>
      <c r="AD285" s="372" t="str">
        <v/>
      </c>
      <c r="AE285" s="372"/>
      <c r="AF285" s="372"/>
      <c r="AG285" s="376" t="str">
        <v/>
      </c>
      <c r="AH285" s="372"/>
      <c r="AI285" s="372"/>
      <c r="AJ285" s="372" t="str">
        <v/>
      </c>
      <c r="AK285" s="372"/>
      <c r="AL285" s="372"/>
      <c r="AM285" s="377" t="str">
        <v/>
      </c>
      <c r="AN285" s="378" t="str">
        <v/>
      </c>
      <c r="AO285" s="379" t="str">
        <v/>
      </c>
      <c r="AP285" s="379" t="str">
        <v/>
      </c>
      <c r="AQ285" s="376" t="str">
        <v/>
      </c>
      <c r="AR285" s="376" t="str">
        <v/>
      </c>
      <c r="AS285" s="372" t="str">
        <v/>
      </c>
      <c r="AT285" s="379" t="str">
        <v/>
      </c>
      <c r="AU285" s="380" t="str">
        <v/>
      </c>
      <c r="AV285" s="380" t="str">
        <v/>
      </c>
      <c r="AW285" s="380" t="str">
        <v/>
      </c>
      <c r="AX285" s="380" t="str">
        <v/>
      </c>
      <c r="AY285" s="380" t="str">
        <v/>
      </c>
      <c r="AZ285" s="380"/>
      <c r="BA285" s="380"/>
      <c r="BB285" s="380" t="str">
        <v/>
      </c>
      <c r="BC285" s="380"/>
      <c r="BD285" s="380"/>
      <c r="BE285" s="380" t="str">
        <v/>
      </c>
      <c r="BF285" s="380"/>
      <c r="BG285" s="380"/>
      <c r="BH285" s="380" t="str">
        <v/>
      </c>
      <c r="BI285" s="380"/>
      <c r="BJ285" s="380"/>
      <c r="BK285" s="380" t="str">
        <v/>
      </c>
      <c r="BL285" s="380" t="str">
        <v/>
      </c>
      <c r="BM285" s="380" t="str">
        <v/>
      </c>
      <c r="BN285" s="381" t="str">
        <v/>
      </c>
      <c r="BO285" s="380" t="str">
        <v/>
      </c>
      <c r="BP285" s="380" t="str">
        <v/>
      </c>
      <c r="BQ285" s="380" t="str">
        <v/>
      </c>
      <c r="BR285" s="381" t="str">
        <v/>
      </c>
      <c r="BS285" s="380" t="str">
        <v/>
      </c>
      <c r="BT285" s="380" t="str">
        <v/>
      </c>
      <c r="BU285" s="380" t="str">
        <v/>
      </c>
      <c r="BV285" s="380" t="str">
        <v/>
      </c>
      <c r="BW285" s="380" t="str">
        <v/>
      </c>
      <c r="BX285" s="380"/>
      <c r="BY285" s="380"/>
      <c r="BZ285" s="380" t="str">
        <v/>
      </c>
      <c r="CA285" s="380"/>
      <c r="CB285" s="380"/>
      <c r="CC285" s="380" t="str">
        <v/>
      </c>
      <c r="CD285" s="380"/>
      <c r="CE285" s="380"/>
      <c r="CF285" s="380" t="str">
        <v/>
      </c>
      <c r="CG285" s="380"/>
      <c r="CH285" s="380"/>
      <c r="CI285" s="380" t="str">
        <v/>
      </c>
      <c r="CJ285" s="380" t="str">
        <v/>
      </c>
      <c r="CK285" s="380" t="str">
        <v/>
      </c>
      <c r="CL285" s="381" t="str">
        <v/>
      </c>
      <c r="CM285" s="380" t="str">
        <v/>
      </c>
      <c r="CN285" s="380" t="str">
        <v/>
      </c>
      <c r="CO285" s="380" t="str">
        <v/>
      </c>
      <c r="CP285" s="381" t="str">
        <v/>
      </c>
      <c r="CQ285" s="380" t="str">
        <v/>
      </c>
      <c r="CR285" s="380" t="str">
        <v/>
      </c>
      <c r="CS285" s="380" t="str">
        <v/>
      </c>
      <c r="CT285" s="380" t="str">
        <v/>
      </c>
      <c r="CU285" s="380" t="str">
        <v/>
      </c>
      <c r="CV285" s="380"/>
      <c r="CW285" s="380"/>
      <c r="CX285" s="380" t="str">
        <v/>
      </c>
      <c r="CY285" s="380"/>
      <c r="CZ285" s="380"/>
      <c r="DA285" s="380" t="str">
        <v/>
      </c>
      <c r="DB285" s="380"/>
      <c r="DC285" s="380"/>
      <c r="DD285" s="380" t="str">
        <v/>
      </c>
      <c r="DE285" s="380"/>
      <c r="DF285" s="380"/>
      <c r="DG285" s="380" t="str">
        <v/>
      </c>
      <c r="DH285" s="380" t="str">
        <v/>
      </c>
      <c r="DI285" s="380" t="str">
        <v/>
      </c>
      <c r="DJ285" s="381" t="str">
        <v/>
      </c>
      <c r="DK285" s="380" t="str">
        <v/>
      </c>
      <c r="DL285" s="380" t="str">
        <v/>
      </c>
      <c r="DM285" s="380" t="str">
        <v/>
      </c>
      <c r="DN285" s="381" t="str">
        <v/>
      </c>
      <c r="DO285" s="380" t="str">
        <v/>
      </c>
      <c r="DP285" s="380" t="str">
        <v/>
      </c>
      <c r="DQ285" s="380" t="str">
        <v/>
      </c>
      <c r="DR285" s="380" t="str">
        <v/>
      </c>
      <c r="DS285" s="380" t="str">
        <v/>
      </c>
      <c r="DT285" s="380"/>
      <c r="DU285" s="380"/>
      <c r="DV285" s="380" t="str">
        <v/>
      </c>
      <c r="DW285" s="380"/>
      <c r="DX285" s="380"/>
      <c r="DY285" s="380" t="str">
        <v/>
      </c>
      <c r="DZ285" s="380"/>
      <c r="EA285" s="380"/>
      <c r="EB285" s="380" t="str">
        <v/>
      </c>
      <c r="EC285" s="380"/>
      <c r="ED285" s="380"/>
      <c r="EE285" s="380" t="str">
        <v/>
      </c>
      <c r="EF285" s="380" t="str">
        <v/>
      </c>
      <c r="EG285" s="380" t="str">
        <v/>
      </c>
      <c r="EH285" s="381" t="str">
        <v/>
      </c>
      <c r="EI285" s="380" t="str">
        <v/>
      </c>
      <c r="EJ285" s="380" t="str">
        <v/>
      </c>
      <c r="EK285" s="380" t="str">
        <v/>
      </c>
      <c r="EL285" s="381" t="str">
        <v/>
      </c>
      <c r="EM285" s="382" t="str">
        <v/>
      </c>
      <c r="EN285" s="382" t="str">
        <v/>
      </c>
      <c r="EO285" s="382" t="str">
        <v/>
      </c>
    </row>
    <row r="286" spans="1:145" ht="15.6">
      <c r="A286" s="372" t="str">
        <v/>
      </c>
      <c r="B286" s="373" t="str">
        <v/>
      </c>
      <c r="C286" s="372"/>
      <c r="D286" s="374" t="str">
        <v/>
      </c>
      <c r="E286" s="374" t="str">
        <v/>
      </c>
      <c r="F286" s="374" t="str">
        <v/>
      </c>
      <c r="G286" s="375" t="str">
        <v/>
      </c>
      <c r="H286" s="375" t="str">
        <v/>
      </c>
      <c r="I286" s="375" t="str">
        <v/>
      </c>
      <c r="J286" s="375" t="str">
        <v/>
      </c>
      <c r="K286" s="375" t="str">
        <v/>
      </c>
      <c r="L286" s="375" t="str">
        <v/>
      </c>
      <c r="M286" s="372" t="str">
        <v/>
      </c>
      <c r="N286" s="372" t="str">
        <v/>
      </c>
      <c r="O286" s="372" t="str">
        <v/>
      </c>
      <c r="P286" s="372" t="str">
        <v/>
      </c>
      <c r="Q286" s="372" t="str">
        <v/>
      </c>
      <c r="R286" s="372" t="str">
        <v/>
      </c>
      <c r="S286" s="372" t="str">
        <v/>
      </c>
      <c r="T286" s="372" t="str">
        <v/>
      </c>
      <c r="U286" s="372" t="str">
        <v/>
      </c>
      <c r="V286" s="372" t="str">
        <v/>
      </c>
      <c r="W286" s="372" t="str">
        <v/>
      </c>
      <c r="X286" s="372" t="str">
        <v/>
      </c>
      <c r="Y286" s="372" t="str">
        <v/>
      </c>
      <c r="Z286" s="372" t="str">
        <v/>
      </c>
      <c r="AA286" s="372" t="str">
        <v/>
      </c>
      <c r="AB286" s="372"/>
      <c r="AC286" s="372"/>
      <c r="AD286" s="372" t="str">
        <v/>
      </c>
      <c r="AE286" s="372"/>
      <c r="AF286" s="372"/>
      <c r="AG286" s="376" t="str">
        <v/>
      </c>
      <c r="AH286" s="372"/>
      <c r="AI286" s="372"/>
      <c r="AJ286" s="372" t="str">
        <v/>
      </c>
      <c r="AK286" s="372"/>
      <c r="AL286" s="372"/>
      <c r="AM286" s="377" t="str">
        <v/>
      </c>
      <c r="AN286" s="378" t="str">
        <v/>
      </c>
      <c r="AO286" s="379" t="str">
        <v/>
      </c>
      <c r="AP286" s="379" t="str">
        <v/>
      </c>
      <c r="AQ286" s="376" t="str">
        <v/>
      </c>
      <c r="AR286" s="376" t="str">
        <v/>
      </c>
      <c r="AS286" s="372" t="str">
        <v/>
      </c>
      <c r="AT286" s="379" t="str">
        <v/>
      </c>
      <c r="AU286" s="380" t="str">
        <v/>
      </c>
      <c r="AV286" s="380" t="str">
        <v/>
      </c>
      <c r="AW286" s="380" t="str">
        <v/>
      </c>
      <c r="AX286" s="380" t="str">
        <v/>
      </c>
      <c r="AY286" s="380" t="str">
        <v/>
      </c>
      <c r="AZ286" s="380"/>
      <c r="BA286" s="380"/>
      <c r="BB286" s="380" t="str">
        <v/>
      </c>
      <c r="BC286" s="380"/>
      <c r="BD286" s="380"/>
      <c r="BE286" s="380" t="str">
        <v/>
      </c>
      <c r="BF286" s="380"/>
      <c r="BG286" s="380"/>
      <c r="BH286" s="380" t="str">
        <v/>
      </c>
      <c r="BI286" s="380"/>
      <c r="BJ286" s="380"/>
      <c r="BK286" s="380" t="str">
        <v/>
      </c>
      <c r="BL286" s="380" t="str">
        <v/>
      </c>
      <c r="BM286" s="380" t="str">
        <v/>
      </c>
      <c r="BN286" s="381" t="str">
        <v/>
      </c>
      <c r="BO286" s="380" t="str">
        <v/>
      </c>
      <c r="BP286" s="380" t="str">
        <v/>
      </c>
      <c r="BQ286" s="380" t="str">
        <v/>
      </c>
      <c r="BR286" s="381" t="str">
        <v/>
      </c>
      <c r="BS286" s="380" t="str">
        <v/>
      </c>
      <c r="BT286" s="380" t="str">
        <v/>
      </c>
      <c r="BU286" s="380" t="str">
        <v/>
      </c>
      <c r="BV286" s="380" t="str">
        <v/>
      </c>
      <c r="BW286" s="380" t="str">
        <v/>
      </c>
      <c r="BX286" s="380"/>
      <c r="BY286" s="380"/>
      <c r="BZ286" s="380" t="str">
        <v/>
      </c>
      <c r="CA286" s="380"/>
      <c r="CB286" s="380"/>
      <c r="CC286" s="380" t="str">
        <v/>
      </c>
      <c r="CD286" s="380"/>
      <c r="CE286" s="380"/>
      <c r="CF286" s="380" t="str">
        <v/>
      </c>
      <c r="CG286" s="380"/>
      <c r="CH286" s="380"/>
      <c r="CI286" s="380" t="str">
        <v/>
      </c>
      <c r="CJ286" s="380" t="str">
        <v/>
      </c>
      <c r="CK286" s="380" t="str">
        <v/>
      </c>
      <c r="CL286" s="381" t="str">
        <v/>
      </c>
      <c r="CM286" s="380" t="str">
        <v/>
      </c>
      <c r="CN286" s="380" t="str">
        <v/>
      </c>
      <c r="CO286" s="380" t="str">
        <v/>
      </c>
      <c r="CP286" s="381" t="str">
        <v/>
      </c>
      <c r="CQ286" s="380" t="str">
        <v/>
      </c>
      <c r="CR286" s="380" t="str">
        <v/>
      </c>
      <c r="CS286" s="380" t="str">
        <v/>
      </c>
      <c r="CT286" s="380" t="str">
        <v/>
      </c>
      <c r="CU286" s="380" t="str">
        <v/>
      </c>
      <c r="CV286" s="380"/>
      <c r="CW286" s="380"/>
      <c r="CX286" s="380" t="str">
        <v/>
      </c>
      <c r="CY286" s="380"/>
      <c r="CZ286" s="380"/>
      <c r="DA286" s="380" t="str">
        <v/>
      </c>
      <c r="DB286" s="380"/>
      <c r="DC286" s="380"/>
      <c r="DD286" s="380" t="str">
        <v/>
      </c>
      <c r="DE286" s="380"/>
      <c r="DF286" s="380"/>
      <c r="DG286" s="380" t="str">
        <v/>
      </c>
      <c r="DH286" s="380" t="str">
        <v/>
      </c>
      <c r="DI286" s="380" t="str">
        <v/>
      </c>
      <c r="DJ286" s="381" t="str">
        <v/>
      </c>
      <c r="DK286" s="380" t="str">
        <v/>
      </c>
      <c r="DL286" s="380" t="str">
        <v/>
      </c>
      <c r="DM286" s="380" t="str">
        <v/>
      </c>
      <c r="DN286" s="381" t="str">
        <v/>
      </c>
      <c r="DO286" s="380" t="str">
        <v/>
      </c>
      <c r="DP286" s="380" t="str">
        <v/>
      </c>
      <c r="DQ286" s="380" t="str">
        <v/>
      </c>
      <c r="DR286" s="380" t="str">
        <v/>
      </c>
      <c r="DS286" s="380" t="str">
        <v/>
      </c>
      <c r="DT286" s="380"/>
      <c r="DU286" s="380"/>
      <c r="DV286" s="380" t="str">
        <v/>
      </c>
      <c r="DW286" s="380"/>
      <c r="DX286" s="380"/>
      <c r="DY286" s="380" t="str">
        <v/>
      </c>
      <c r="DZ286" s="380"/>
      <c r="EA286" s="380"/>
      <c r="EB286" s="380" t="str">
        <v/>
      </c>
      <c r="EC286" s="380"/>
      <c r="ED286" s="380"/>
      <c r="EE286" s="380" t="str">
        <v/>
      </c>
      <c r="EF286" s="380" t="str">
        <v/>
      </c>
      <c r="EG286" s="380" t="str">
        <v/>
      </c>
      <c r="EH286" s="381" t="str">
        <v/>
      </c>
      <c r="EI286" s="380" t="str">
        <v/>
      </c>
      <c r="EJ286" s="380" t="str">
        <v/>
      </c>
      <c r="EK286" s="380" t="str">
        <v/>
      </c>
      <c r="EL286" s="381" t="str">
        <v/>
      </c>
      <c r="EM286" s="382" t="str">
        <v/>
      </c>
      <c r="EN286" s="382" t="str">
        <v/>
      </c>
      <c r="EO286" s="382" t="str">
        <v/>
      </c>
    </row>
    <row r="287" spans="1:145" ht="15.6">
      <c r="A287" s="372" t="str">
        <v/>
      </c>
      <c r="B287" s="373" t="str">
        <v/>
      </c>
      <c r="C287" s="372"/>
      <c r="D287" s="374" t="str">
        <v/>
      </c>
      <c r="E287" s="374" t="str">
        <v/>
      </c>
      <c r="F287" s="374" t="str">
        <v/>
      </c>
      <c r="G287" s="375" t="str">
        <v/>
      </c>
      <c r="H287" s="375" t="str">
        <v/>
      </c>
      <c r="I287" s="375" t="str">
        <v/>
      </c>
      <c r="J287" s="375" t="str">
        <v/>
      </c>
      <c r="K287" s="375" t="str">
        <v/>
      </c>
      <c r="L287" s="375" t="str">
        <v/>
      </c>
      <c r="M287" s="372" t="str">
        <v/>
      </c>
      <c r="N287" s="372" t="str">
        <v/>
      </c>
      <c r="O287" s="372" t="str">
        <v/>
      </c>
      <c r="P287" s="372" t="str">
        <v/>
      </c>
      <c r="Q287" s="372" t="str">
        <v/>
      </c>
      <c r="R287" s="372" t="str">
        <v/>
      </c>
      <c r="S287" s="372" t="str">
        <v/>
      </c>
      <c r="T287" s="372" t="str">
        <v/>
      </c>
      <c r="U287" s="372" t="str">
        <v/>
      </c>
      <c r="V287" s="372" t="str">
        <v/>
      </c>
      <c r="W287" s="372" t="str">
        <v/>
      </c>
      <c r="X287" s="372" t="str">
        <v/>
      </c>
      <c r="Y287" s="372" t="str">
        <v/>
      </c>
      <c r="Z287" s="372" t="str">
        <v/>
      </c>
      <c r="AA287" s="372" t="str">
        <v/>
      </c>
      <c r="AB287" s="372"/>
      <c r="AC287" s="372"/>
      <c r="AD287" s="372" t="str">
        <v/>
      </c>
      <c r="AE287" s="372"/>
      <c r="AF287" s="372"/>
      <c r="AG287" s="376" t="str">
        <v/>
      </c>
      <c r="AH287" s="372"/>
      <c r="AI287" s="372"/>
      <c r="AJ287" s="372" t="str">
        <v/>
      </c>
      <c r="AK287" s="372"/>
      <c r="AL287" s="372"/>
      <c r="AM287" s="377" t="str">
        <v/>
      </c>
      <c r="AN287" s="378" t="str">
        <v/>
      </c>
      <c r="AO287" s="379" t="str">
        <v/>
      </c>
      <c r="AP287" s="379" t="str">
        <v/>
      </c>
      <c r="AQ287" s="376" t="str">
        <v/>
      </c>
      <c r="AR287" s="376" t="str">
        <v/>
      </c>
      <c r="AS287" s="372" t="str">
        <v/>
      </c>
      <c r="AT287" s="379" t="str">
        <v/>
      </c>
      <c r="AU287" s="380" t="str">
        <v/>
      </c>
      <c r="AV287" s="380" t="str">
        <v/>
      </c>
      <c r="AW287" s="380" t="str">
        <v/>
      </c>
      <c r="AX287" s="380" t="str">
        <v/>
      </c>
      <c r="AY287" s="380" t="str">
        <v/>
      </c>
      <c r="AZ287" s="380"/>
      <c r="BA287" s="380"/>
      <c r="BB287" s="380" t="str">
        <v/>
      </c>
      <c r="BC287" s="380"/>
      <c r="BD287" s="380"/>
      <c r="BE287" s="380" t="str">
        <v/>
      </c>
      <c r="BF287" s="380"/>
      <c r="BG287" s="380"/>
      <c r="BH287" s="380" t="str">
        <v/>
      </c>
      <c r="BI287" s="380"/>
      <c r="BJ287" s="380"/>
      <c r="BK287" s="380" t="str">
        <v/>
      </c>
      <c r="BL287" s="380" t="str">
        <v/>
      </c>
      <c r="BM287" s="380" t="str">
        <v/>
      </c>
      <c r="BN287" s="381" t="str">
        <v/>
      </c>
      <c r="BO287" s="380" t="str">
        <v/>
      </c>
      <c r="BP287" s="380" t="str">
        <v/>
      </c>
      <c r="BQ287" s="380" t="str">
        <v/>
      </c>
      <c r="BR287" s="381" t="str">
        <v/>
      </c>
      <c r="BS287" s="380" t="str">
        <v/>
      </c>
      <c r="BT287" s="380" t="str">
        <v/>
      </c>
      <c r="BU287" s="380" t="str">
        <v/>
      </c>
      <c r="BV287" s="380" t="str">
        <v/>
      </c>
      <c r="BW287" s="380" t="str">
        <v/>
      </c>
      <c r="BX287" s="380"/>
      <c r="BY287" s="380"/>
      <c r="BZ287" s="380" t="str">
        <v/>
      </c>
      <c r="CA287" s="380"/>
      <c r="CB287" s="380"/>
      <c r="CC287" s="380" t="str">
        <v/>
      </c>
      <c r="CD287" s="380"/>
      <c r="CE287" s="380"/>
      <c r="CF287" s="380" t="str">
        <v/>
      </c>
      <c r="CG287" s="380"/>
      <c r="CH287" s="380"/>
      <c r="CI287" s="380" t="str">
        <v/>
      </c>
      <c r="CJ287" s="380" t="str">
        <v/>
      </c>
      <c r="CK287" s="380" t="str">
        <v/>
      </c>
      <c r="CL287" s="381" t="str">
        <v/>
      </c>
      <c r="CM287" s="380" t="str">
        <v/>
      </c>
      <c r="CN287" s="380" t="str">
        <v/>
      </c>
      <c r="CO287" s="380" t="str">
        <v/>
      </c>
      <c r="CP287" s="381" t="str">
        <v/>
      </c>
      <c r="CQ287" s="380" t="str">
        <v/>
      </c>
      <c r="CR287" s="380" t="str">
        <v/>
      </c>
      <c r="CS287" s="380" t="str">
        <v/>
      </c>
      <c r="CT287" s="380" t="str">
        <v/>
      </c>
      <c r="CU287" s="380" t="str">
        <v/>
      </c>
      <c r="CV287" s="380"/>
      <c r="CW287" s="380"/>
      <c r="CX287" s="380" t="str">
        <v/>
      </c>
      <c r="CY287" s="380"/>
      <c r="CZ287" s="380"/>
      <c r="DA287" s="380" t="str">
        <v/>
      </c>
      <c r="DB287" s="380"/>
      <c r="DC287" s="380"/>
      <c r="DD287" s="380" t="str">
        <v/>
      </c>
      <c r="DE287" s="380"/>
      <c r="DF287" s="380"/>
      <c r="DG287" s="380" t="str">
        <v/>
      </c>
      <c r="DH287" s="380" t="str">
        <v/>
      </c>
      <c r="DI287" s="380" t="str">
        <v/>
      </c>
      <c r="DJ287" s="381" t="str">
        <v/>
      </c>
      <c r="DK287" s="380" t="str">
        <v/>
      </c>
      <c r="DL287" s="380" t="str">
        <v/>
      </c>
      <c r="DM287" s="380" t="str">
        <v/>
      </c>
      <c r="DN287" s="381" t="str">
        <v/>
      </c>
      <c r="DO287" s="380" t="str">
        <v/>
      </c>
      <c r="DP287" s="380" t="str">
        <v/>
      </c>
      <c r="DQ287" s="380" t="str">
        <v/>
      </c>
      <c r="DR287" s="380" t="str">
        <v/>
      </c>
      <c r="DS287" s="380" t="str">
        <v/>
      </c>
      <c r="DT287" s="380"/>
      <c r="DU287" s="380"/>
      <c r="DV287" s="380" t="str">
        <v/>
      </c>
      <c r="DW287" s="380"/>
      <c r="DX287" s="380"/>
      <c r="DY287" s="380" t="str">
        <v/>
      </c>
      <c r="DZ287" s="380"/>
      <c r="EA287" s="380"/>
      <c r="EB287" s="380" t="str">
        <v/>
      </c>
      <c r="EC287" s="380"/>
      <c r="ED287" s="380"/>
      <c r="EE287" s="380" t="str">
        <v/>
      </c>
      <c r="EF287" s="380" t="str">
        <v/>
      </c>
      <c r="EG287" s="380" t="str">
        <v/>
      </c>
      <c r="EH287" s="381" t="str">
        <v/>
      </c>
      <c r="EI287" s="380" t="str">
        <v/>
      </c>
      <c r="EJ287" s="380" t="str">
        <v/>
      </c>
      <c r="EK287" s="380" t="str">
        <v/>
      </c>
      <c r="EL287" s="381" t="str">
        <v/>
      </c>
      <c r="EM287" s="382" t="str">
        <v/>
      </c>
      <c r="EN287" s="382" t="str">
        <v/>
      </c>
      <c r="EO287" s="382" t="str">
        <v/>
      </c>
    </row>
    <row r="288" spans="1:145" ht="15.6">
      <c r="A288" s="372" t="str">
        <v/>
      </c>
      <c r="B288" s="373" t="str">
        <v/>
      </c>
      <c r="C288" s="372"/>
      <c r="D288" s="374" t="str">
        <v/>
      </c>
      <c r="E288" s="374" t="str">
        <v/>
      </c>
      <c r="F288" s="374" t="str">
        <v/>
      </c>
      <c r="G288" s="375" t="str">
        <v/>
      </c>
      <c r="H288" s="375" t="str">
        <v/>
      </c>
      <c r="I288" s="375" t="str">
        <v/>
      </c>
      <c r="J288" s="375" t="str">
        <v/>
      </c>
      <c r="K288" s="375" t="str">
        <v/>
      </c>
      <c r="L288" s="375" t="str">
        <v/>
      </c>
      <c r="M288" s="372" t="str">
        <v/>
      </c>
      <c r="N288" s="372" t="str">
        <v/>
      </c>
      <c r="O288" s="372" t="str">
        <v/>
      </c>
      <c r="P288" s="372" t="str">
        <v/>
      </c>
      <c r="Q288" s="372" t="str">
        <v/>
      </c>
      <c r="R288" s="372" t="str">
        <v/>
      </c>
      <c r="S288" s="372" t="str">
        <v/>
      </c>
      <c r="T288" s="372" t="str">
        <v/>
      </c>
      <c r="U288" s="372" t="str">
        <v/>
      </c>
      <c r="V288" s="372" t="str">
        <v/>
      </c>
      <c r="W288" s="372" t="str">
        <v/>
      </c>
      <c r="X288" s="372" t="str">
        <v/>
      </c>
      <c r="Y288" s="372" t="str">
        <v/>
      </c>
      <c r="Z288" s="372" t="str">
        <v/>
      </c>
      <c r="AA288" s="372" t="str">
        <v/>
      </c>
      <c r="AB288" s="372"/>
      <c r="AC288" s="372"/>
      <c r="AD288" s="372" t="str">
        <v/>
      </c>
      <c r="AE288" s="372"/>
      <c r="AF288" s="372"/>
      <c r="AG288" s="376" t="str">
        <v/>
      </c>
      <c r="AH288" s="372"/>
      <c r="AI288" s="372"/>
      <c r="AJ288" s="372" t="str">
        <v/>
      </c>
      <c r="AK288" s="372"/>
      <c r="AL288" s="372"/>
      <c r="AM288" s="377" t="str">
        <v/>
      </c>
      <c r="AN288" s="378" t="str">
        <v/>
      </c>
      <c r="AO288" s="379" t="str">
        <v/>
      </c>
      <c r="AP288" s="379" t="str">
        <v/>
      </c>
      <c r="AQ288" s="376" t="str">
        <v/>
      </c>
      <c r="AR288" s="376" t="str">
        <v/>
      </c>
      <c r="AS288" s="372" t="str">
        <v/>
      </c>
      <c r="AT288" s="379" t="str">
        <v/>
      </c>
      <c r="AU288" s="380" t="str">
        <v/>
      </c>
      <c r="AV288" s="380" t="str">
        <v/>
      </c>
      <c r="AW288" s="380" t="str">
        <v/>
      </c>
      <c r="AX288" s="380" t="str">
        <v/>
      </c>
      <c r="AY288" s="380" t="str">
        <v/>
      </c>
      <c r="AZ288" s="380"/>
      <c r="BA288" s="380"/>
      <c r="BB288" s="380" t="str">
        <v/>
      </c>
      <c r="BC288" s="380"/>
      <c r="BD288" s="380"/>
      <c r="BE288" s="380" t="str">
        <v/>
      </c>
      <c r="BF288" s="380"/>
      <c r="BG288" s="380"/>
      <c r="BH288" s="380" t="str">
        <v/>
      </c>
      <c r="BI288" s="380"/>
      <c r="BJ288" s="380"/>
      <c r="BK288" s="380" t="str">
        <v/>
      </c>
      <c r="BL288" s="380" t="str">
        <v/>
      </c>
      <c r="BM288" s="380" t="str">
        <v/>
      </c>
      <c r="BN288" s="381" t="str">
        <v/>
      </c>
      <c r="BO288" s="380" t="str">
        <v/>
      </c>
      <c r="BP288" s="380" t="str">
        <v/>
      </c>
      <c r="BQ288" s="380" t="str">
        <v/>
      </c>
      <c r="BR288" s="381" t="str">
        <v/>
      </c>
      <c r="BS288" s="380" t="str">
        <v/>
      </c>
      <c r="BT288" s="380" t="str">
        <v/>
      </c>
      <c r="BU288" s="380" t="str">
        <v/>
      </c>
      <c r="BV288" s="380" t="str">
        <v/>
      </c>
      <c r="BW288" s="380" t="str">
        <v/>
      </c>
      <c r="BX288" s="380"/>
      <c r="BY288" s="380"/>
      <c r="BZ288" s="380" t="str">
        <v/>
      </c>
      <c r="CA288" s="380"/>
      <c r="CB288" s="380"/>
      <c r="CC288" s="380" t="str">
        <v/>
      </c>
      <c r="CD288" s="380"/>
      <c r="CE288" s="380"/>
      <c r="CF288" s="380" t="str">
        <v/>
      </c>
      <c r="CG288" s="380"/>
      <c r="CH288" s="380"/>
      <c r="CI288" s="380" t="str">
        <v/>
      </c>
      <c r="CJ288" s="380" t="str">
        <v/>
      </c>
      <c r="CK288" s="380" t="str">
        <v/>
      </c>
      <c r="CL288" s="381" t="str">
        <v/>
      </c>
      <c r="CM288" s="380" t="str">
        <v/>
      </c>
      <c r="CN288" s="380" t="str">
        <v/>
      </c>
      <c r="CO288" s="380" t="str">
        <v/>
      </c>
      <c r="CP288" s="381" t="str">
        <v/>
      </c>
      <c r="CQ288" s="380" t="str">
        <v/>
      </c>
      <c r="CR288" s="380" t="str">
        <v/>
      </c>
      <c r="CS288" s="380" t="str">
        <v/>
      </c>
      <c r="CT288" s="380" t="str">
        <v/>
      </c>
      <c r="CU288" s="380" t="str">
        <v/>
      </c>
      <c r="CV288" s="380"/>
      <c r="CW288" s="380"/>
      <c r="CX288" s="380" t="str">
        <v/>
      </c>
      <c r="CY288" s="380"/>
      <c r="CZ288" s="380"/>
      <c r="DA288" s="380" t="str">
        <v/>
      </c>
      <c r="DB288" s="380"/>
      <c r="DC288" s="380"/>
      <c r="DD288" s="380" t="str">
        <v/>
      </c>
      <c r="DE288" s="380"/>
      <c r="DF288" s="380"/>
      <c r="DG288" s="380" t="str">
        <v/>
      </c>
      <c r="DH288" s="380" t="str">
        <v/>
      </c>
      <c r="DI288" s="380" t="str">
        <v/>
      </c>
      <c r="DJ288" s="381" t="str">
        <v/>
      </c>
      <c r="DK288" s="380" t="str">
        <v/>
      </c>
      <c r="DL288" s="380" t="str">
        <v/>
      </c>
      <c r="DM288" s="380" t="str">
        <v/>
      </c>
      <c r="DN288" s="381" t="str">
        <v/>
      </c>
      <c r="DO288" s="380" t="str">
        <v/>
      </c>
      <c r="DP288" s="380" t="str">
        <v/>
      </c>
      <c r="DQ288" s="380" t="str">
        <v/>
      </c>
      <c r="DR288" s="380" t="str">
        <v/>
      </c>
      <c r="DS288" s="380" t="str">
        <v/>
      </c>
      <c r="DT288" s="380"/>
      <c r="DU288" s="380"/>
      <c r="DV288" s="380" t="str">
        <v/>
      </c>
      <c r="DW288" s="380"/>
      <c r="DX288" s="380"/>
      <c r="DY288" s="380" t="str">
        <v/>
      </c>
      <c r="DZ288" s="380"/>
      <c r="EA288" s="380"/>
      <c r="EB288" s="380" t="str">
        <v/>
      </c>
      <c r="EC288" s="380"/>
      <c r="ED288" s="380"/>
      <c r="EE288" s="380" t="str">
        <v/>
      </c>
      <c r="EF288" s="380" t="str">
        <v/>
      </c>
      <c r="EG288" s="380" t="str">
        <v/>
      </c>
      <c r="EH288" s="381" t="str">
        <v/>
      </c>
      <c r="EI288" s="380" t="str">
        <v/>
      </c>
      <c r="EJ288" s="380" t="str">
        <v/>
      </c>
      <c r="EK288" s="380" t="str">
        <v/>
      </c>
      <c r="EL288" s="381" t="str">
        <v/>
      </c>
      <c r="EM288" s="382" t="str">
        <v/>
      </c>
      <c r="EN288" s="382" t="str">
        <v/>
      </c>
      <c r="EO288" s="382" t="str">
        <v/>
      </c>
    </row>
    <row r="289" spans="1:145" ht="15.6">
      <c r="A289" s="372" t="str">
        <v/>
      </c>
      <c r="B289" s="373" t="str">
        <v/>
      </c>
      <c r="C289" s="372"/>
      <c r="D289" s="374" t="str">
        <v/>
      </c>
      <c r="E289" s="374" t="str">
        <v/>
      </c>
      <c r="F289" s="374" t="str">
        <v/>
      </c>
      <c r="G289" s="375" t="str">
        <v/>
      </c>
      <c r="H289" s="375" t="str">
        <v/>
      </c>
      <c r="I289" s="375" t="str">
        <v/>
      </c>
      <c r="J289" s="375" t="str">
        <v/>
      </c>
      <c r="K289" s="375" t="str">
        <v/>
      </c>
      <c r="L289" s="375" t="str">
        <v/>
      </c>
      <c r="M289" s="372" t="str">
        <v/>
      </c>
      <c r="N289" s="372" t="str">
        <v/>
      </c>
      <c r="O289" s="372" t="str">
        <v/>
      </c>
      <c r="P289" s="372" t="str">
        <v/>
      </c>
      <c r="Q289" s="372" t="str">
        <v/>
      </c>
      <c r="R289" s="372" t="str">
        <v/>
      </c>
      <c r="S289" s="372" t="str">
        <v/>
      </c>
      <c r="T289" s="372" t="str">
        <v/>
      </c>
      <c r="U289" s="372" t="str">
        <v/>
      </c>
      <c r="V289" s="372" t="str">
        <v/>
      </c>
      <c r="W289" s="372" t="str">
        <v/>
      </c>
      <c r="X289" s="372" t="str">
        <v/>
      </c>
      <c r="Y289" s="372" t="str">
        <v/>
      </c>
      <c r="Z289" s="372" t="str">
        <v/>
      </c>
      <c r="AA289" s="372" t="str">
        <v/>
      </c>
      <c r="AB289" s="372"/>
      <c r="AC289" s="372"/>
      <c r="AD289" s="372" t="str">
        <v/>
      </c>
      <c r="AE289" s="372"/>
      <c r="AF289" s="372"/>
      <c r="AG289" s="376" t="str">
        <v/>
      </c>
      <c r="AH289" s="372"/>
      <c r="AI289" s="372"/>
      <c r="AJ289" s="372" t="str">
        <v/>
      </c>
      <c r="AK289" s="372"/>
      <c r="AL289" s="372"/>
      <c r="AM289" s="377" t="str">
        <v/>
      </c>
      <c r="AN289" s="378" t="str">
        <v/>
      </c>
      <c r="AO289" s="379" t="str">
        <v/>
      </c>
      <c r="AP289" s="379" t="str">
        <v/>
      </c>
      <c r="AQ289" s="376" t="str">
        <v/>
      </c>
      <c r="AR289" s="376" t="str">
        <v/>
      </c>
      <c r="AS289" s="372" t="str">
        <v/>
      </c>
      <c r="AT289" s="379" t="str">
        <v/>
      </c>
      <c r="AU289" s="380" t="str">
        <v/>
      </c>
      <c r="AV289" s="380" t="str">
        <v/>
      </c>
      <c r="AW289" s="380" t="str">
        <v/>
      </c>
      <c r="AX289" s="380" t="str">
        <v/>
      </c>
      <c r="AY289" s="380" t="str">
        <v/>
      </c>
      <c r="AZ289" s="380"/>
      <c r="BA289" s="380"/>
      <c r="BB289" s="380" t="str">
        <v/>
      </c>
      <c r="BC289" s="380"/>
      <c r="BD289" s="380"/>
      <c r="BE289" s="380" t="str">
        <v/>
      </c>
      <c r="BF289" s="380"/>
      <c r="BG289" s="380"/>
      <c r="BH289" s="380" t="str">
        <v/>
      </c>
      <c r="BI289" s="380"/>
      <c r="BJ289" s="380"/>
      <c r="BK289" s="380" t="str">
        <v/>
      </c>
      <c r="BL289" s="380" t="str">
        <v/>
      </c>
      <c r="BM289" s="380" t="str">
        <v/>
      </c>
      <c r="BN289" s="381" t="str">
        <v/>
      </c>
      <c r="BO289" s="380" t="str">
        <v/>
      </c>
      <c r="BP289" s="380" t="str">
        <v/>
      </c>
      <c r="BQ289" s="380" t="str">
        <v/>
      </c>
      <c r="BR289" s="381" t="str">
        <v/>
      </c>
      <c r="BS289" s="380" t="str">
        <v/>
      </c>
      <c r="BT289" s="380" t="str">
        <v/>
      </c>
      <c r="BU289" s="380" t="str">
        <v/>
      </c>
      <c r="BV289" s="380" t="str">
        <v/>
      </c>
      <c r="BW289" s="380" t="str">
        <v/>
      </c>
      <c r="BX289" s="380"/>
      <c r="BY289" s="380"/>
      <c r="BZ289" s="380" t="str">
        <v/>
      </c>
      <c r="CA289" s="380"/>
      <c r="CB289" s="380"/>
      <c r="CC289" s="380" t="str">
        <v/>
      </c>
      <c r="CD289" s="380"/>
      <c r="CE289" s="380"/>
      <c r="CF289" s="380" t="str">
        <v/>
      </c>
      <c r="CG289" s="380"/>
      <c r="CH289" s="380"/>
      <c r="CI289" s="380" t="str">
        <v/>
      </c>
      <c r="CJ289" s="380" t="str">
        <v/>
      </c>
      <c r="CK289" s="380" t="str">
        <v/>
      </c>
      <c r="CL289" s="381" t="str">
        <v/>
      </c>
      <c r="CM289" s="380" t="str">
        <v/>
      </c>
      <c r="CN289" s="380" t="str">
        <v/>
      </c>
      <c r="CO289" s="380" t="str">
        <v/>
      </c>
      <c r="CP289" s="381" t="str">
        <v/>
      </c>
      <c r="CQ289" s="380" t="str">
        <v/>
      </c>
      <c r="CR289" s="380" t="str">
        <v/>
      </c>
      <c r="CS289" s="380" t="str">
        <v/>
      </c>
      <c r="CT289" s="380" t="str">
        <v/>
      </c>
      <c r="CU289" s="380" t="str">
        <v/>
      </c>
      <c r="CV289" s="380"/>
      <c r="CW289" s="380"/>
      <c r="CX289" s="380" t="str">
        <v/>
      </c>
      <c r="CY289" s="380"/>
      <c r="CZ289" s="380"/>
      <c r="DA289" s="380" t="str">
        <v/>
      </c>
      <c r="DB289" s="380"/>
      <c r="DC289" s="380"/>
      <c r="DD289" s="380" t="str">
        <v/>
      </c>
      <c r="DE289" s="380"/>
      <c r="DF289" s="380"/>
      <c r="DG289" s="380" t="str">
        <v/>
      </c>
      <c r="DH289" s="380" t="str">
        <v/>
      </c>
      <c r="DI289" s="380" t="str">
        <v/>
      </c>
      <c r="DJ289" s="381" t="str">
        <v/>
      </c>
      <c r="DK289" s="380" t="str">
        <v/>
      </c>
      <c r="DL289" s="380" t="str">
        <v/>
      </c>
      <c r="DM289" s="380" t="str">
        <v/>
      </c>
      <c r="DN289" s="381" t="str">
        <v/>
      </c>
      <c r="DO289" s="380" t="str">
        <v/>
      </c>
      <c r="DP289" s="380" t="str">
        <v/>
      </c>
      <c r="DQ289" s="380" t="str">
        <v/>
      </c>
      <c r="DR289" s="380" t="str">
        <v/>
      </c>
      <c r="DS289" s="380" t="str">
        <v/>
      </c>
      <c r="DT289" s="380"/>
      <c r="DU289" s="380"/>
      <c r="DV289" s="380" t="str">
        <v/>
      </c>
      <c r="DW289" s="380"/>
      <c r="DX289" s="380"/>
      <c r="DY289" s="380" t="str">
        <v/>
      </c>
      <c r="DZ289" s="380"/>
      <c r="EA289" s="380"/>
      <c r="EB289" s="380" t="str">
        <v/>
      </c>
      <c r="EC289" s="380"/>
      <c r="ED289" s="380"/>
      <c r="EE289" s="380" t="str">
        <v/>
      </c>
      <c r="EF289" s="380" t="str">
        <v/>
      </c>
      <c r="EG289" s="380" t="str">
        <v/>
      </c>
      <c r="EH289" s="381" t="str">
        <v/>
      </c>
      <c r="EI289" s="380" t="str">
        <v/>
      </c>
      <c r="EJ289" s="380" t="str">
        <v/>
      </c>
      <c r="EK289" s="380" t="str">
        <v/>
      </c>
      <c r="EL289" s="381" t="str">
        <v/>
      </c>
      <c r="EM289" s="382" t="str">
        <v/>
      </c>
      <c r="EN289" s="382" t="str">
        <v/>
      </c>
      <c r="EO289" s="382" t="str">
        <v/>
      </c>
    </row>
    <row r="290" spans="1:145" ht="15.6">
      <c r="A290" s="372" t="str">
        <v/>
      </c>
      <c r="B290" s="373" t="str">
        <v/>
      </c>
      <c r="C290" s="372"/>
      <c r="D290" s="374" t="str">
        <v/>
      </c>
      <c r="E290" s="374" t="str">
        <v/>
      </c>
      <c r="F290" s="374" t="str">
        <v/>
      </c>
      <c r="G290" s="375" t="str">
        <v/>
      </c>
      <c r="H290" s="375" t="str">
        <v/>
      </c>
      <c r="I290" s="375" t="str">
        <v/>
      </c>
      <c r="J290" s="375" t="str">
        <v/>
      </c>
      <c r="K290" s="375" t="str">
        <v/>
      </c>
      <c r="L290" s="375" t="str">
        <v/>
      </c>
      <c r="M290" s="372" t="str">
        <v/>
      </c>
      <c r="N290" s="372" t="str">
        <v/>
      </c>
      <c r="O290" s="372" t="str">
        <v/>
      </c>
      <c r="P290" s="372" t="str">
        <v/>
      </c>
      <c r="Q290" s="372" t="str">
        <v/>
      </c>
      <c r="R290" s="372" t="str">
        <v/>
      </c>
      <c r="S290" s="372" t="str">
        <v/>
      </c>
      <c r="T290" s="372" t="str">
        <v/>
      </c>
      <c r="U290" s="372" t="str">
        <v/>
      </c>
      <c r="V290" s="372" t="str">
        <v/>
      </c>
      <c r="W290" s="372" t="str">
        <v/>
      </c>
      <c r="X290" s="372" t="str">
        <v/>
      </c>
      <c r="Y290" s="372" t="str">
        <v/>
      </c>
      <c r="Z290" s="372" t="str">
        <v/>
      </c>
      <c r="AA290" s="372" t="str">
        <v/>
      </c>
      <c r="AB290" s="372"/>
      <c r="AC290" s="372"/>
      <c r="AD290" s="372" t="str">
        <v/>
      </c>
      <c r="AE290" s="372"/>
      <c r="AF290" s="372"/>
      <c r="AG290" s="376" t="str">
        <v/>
      </c>
      <c r="AH290" s="372"/>
      <c r="AI290" s="372"/>
      <c r="AJ290" s="372" t="str">
        <v/>
      </c>
      <c r="AK290" s="372"/>
      <c r="AL290" s="372"/>
      <c r="AM290" s="377" t="str">
        <v/>
      </c>
      <c r="AN290" s="378" t="str">
        <v/>
      </c>
      <c r="AO290" s="379" t="str">
        <v/>
      </c>
      <c r="AP290" s="379" t="str">
        <v/>
      </c>
      <c r="AQ290" s="376" t="str">
        <v/>
      </c>
      <c r="AR290" s="376" t="str">
        <v/>
      </c>
      <c r="AS290" s="372" t="str">
        <v/>
      </c>
      <c r="AT290" s="379" t="str">
        <v/>
      </c>
      <c r="AU290" s="380" t="str">
        <v/>
      </c>
      <c r="AV290" s="380" t="str">
        <v/>
      </c>
      <c r="AW290" s="380" t="str">
        <v/>
      </c>
      <c r="AX290" s="380" t="str">
        <v/>
      </c>
      <c r="AY290" s="380" t="str">
        <v/>
      </c>
      <c r="AZ290" s="380"/>
      <c r="BA290" s="380"/>
      <c r="BB290" s="380" t="str">
        <v/>
      </c>
      <c r="BC290" s="380"/>
      <c r="BD290" s="380"/>
      <c r="BE290" s="380" t="str">
        <v/>
      </c>
      <c r="BF290" s="380"/>
      <c r="BG290" s="380"/>
      <c r="BH290" s="380" t="str">
        <v/>
      </c>
      <c r="BI290" s="380"/>
      <c r="BJ290" s="380"/>
      <c r="BK290" s="380" t="str">
        <v/>
      </c>
      <c r="BL290" s="380" t="str">
        <v/>
      </c>
      <c r="BM290" s="380" t="str">
        <v/>
      </c>
      <c r="BN290" s="381" t="str">
        <v/>
      </c>
      <c r="BO290" s="380" t="str">
        <v/>
      </c>
      <c r="BP290" s="380" t="str">
        <v/>
      </c>
      <c r="BQ290" s="380" t="str">
        <v/>
      </c>
      <c r="BR290" s="381" t="str">
        <v/>
      </c>
      <c r="BS290" s="380" t="str">
        <v/>
      </c>
      <c r="BT290" s="380" t="str">
        <v/>
      </c>
      <c r="BU290" s="380" t="str">
        <v/>
      </c>
      <c r="BV290" s="380" t="str">
        <v/>
      </c>
      <c r="BW290" s="380" t="str">
        <v/>
      </c>
      <c r="BX290" s="380"/>
      <c r="BY290" s="380"/>
      <c r="BZ290" s="380" t="str">
        <v/>
      </c>
      <c r="CA290" s="380"/>
      <c r="CB290" s="380"/>
      <c r="CC290" s="380" t="str">
        <v/>
      </c>
      <c r="CD290" s="380"/>
      <c r="CE290" s="380"/>
      <c r="CF290" s="380" t="str">
        <v/>
      </c>
      <c r="CG290" s="380"/>
      <c r="CH290" s="380"/>
      <c r="CI290" s="380" t="str">
        <v/>
      </c>
      <c r="CJ290" s="380" t="str">
        <v/>
      </c>
      <c r="CK290" s="380" t="str">
        <v/>
      </c>
      <c r="CL290" s="381" t="str">
        <v/>
      </c>
      <c r="CM290" s="380" t="str">
        <v/>
      </c>
      <c r="CN290" s="380" t="str">
        <v/>
      </c>
      <c r="CO290" s="380" t="str">
        <v/>
      </c>
      <c r="CP290" s="381" t="str">
        <v/>
      </c>
      <c r="CQ290" s="380" t="str">
        <v/>
      </c>
      <c r="CR290" s="380" t="str">
        <v/>
      </c>
      <c r="CS290" s="380" t="str">
        <v/>
      </c>
      <c r="CT290" s="380" t="str">
        <v/>
      </c>
      <c r="CU290" s="380" t="str">
        <v/>
      </c>
      <c r="CV290" s="380"/>
      <c r="CW290" s="380"/>
      <c r="CX290" s="380" t="str">
        <v/>
      </c>
      <c r="CY290" s="380"/>
      <c r="CZ290" s="380"/>
      <c r="DA290" s="380" t="str">
        <v/>
      </c>
      <c r="DB290" s="380"/>
      <c r="DC290" s="380"/>
      <c r="DD290" s="380" t="str">
        <v/>
      </c>
      <c r="DE290" s="380"/>
      <c r="DF290" s="380"/>
      <c r="DG290" s="380" t="str">
        <v/>
      </c>
      <c r="DH290" s="380" t="str">
        <v/>
      </c>
      <c r="DI290" s="380" t="str">
        <v/>
      </c>
      <c r="DJ290" s="381" t="str">
        <v/>
      </c>
      <c r="DK290" s="380" t="str">
        <v/>
      </c>
      <c r="DL290" s="380" t="str">
        <v/>
      </c>
      <c r="DM290" s="380" t="str">
        <v/>
      </c>
      <c r="DN290" s="381" t="str">
        <v/>
      </c>
      <c r="DO290" s="380" t="str">
        <v/>
      </c>
      <c r="DP290" s="380" t="str">
        <v/>
      </c>
      <c r="DQ290" s="380" t="str">
        <v/>
      </c>
      <c r="DR290" s="380" t="str">
        <v/>
      </c>
      <c r="DS290" s="380" t="str">
        <v/>
      </c>
      <c r="DT290" s="380"/>
      <c r="DU290" s="380"/>
      <c r="DV290" s="380" t="str">
        <v/>
      </c>
      <c r="DW290" s="380"/>
      <c r="DX290" s="380"/>
      <c r="DY290" s="380" t="str">
        <v/>
      </c>
      <c r="DZ290" s="380"/>
      <c r="EA290" s="380"/>
      <c r="EB290" s="380" t="str">
        <v/>
      </c>
      <c r="EC290" s="380"/>
      <c r="ED290" s="380"/>
      <c r="EE290" s="380" t="str">
        <v/>
      </c>
      <c r="EF290" s="380" t="str">
        <v/>
      </c>
      <c r="EG290" s="380" t="str">
        <v/>
      </c>
      <c r="EH290" s="381" t="str">
        <v/>
      </c>
      <c r="EI290" s="380" t="str">
        <v/>
      </c>
      <c r="EJ290" s="380" t="str">
        <v/>
      </c>
      <c r="EK290" s="380" t="str">
        <v/>
      </c>
      <c r="EL290" s="381" t="str">
        <v/>
      </c>
      <c r="EM290" s="382" t="str">
        <v/>
      </c>
      <c r="EN290" s="382" t="str">
        <v/>
      </c>
      <c r="EO290" s="382" t="str">
        <v/>
      </c>
    </row>
    <row r="291" spans="1:145" ht="15.6">
      <c r="A291" s="372" t="str">
        <v/>
      </c>
      <c r="B291" s="373" t="str">
        <v/>
      </c>
      <c r="C291" s="372"/>
      <c r="D291" s="374" t="str">
        <v/>
      </c>
      <c r="E291" s="374" t="str">
        <v/>
      </c>
      <c r="F291" s="374" t="str">
        <v/>
      </c>
      <c r="G291" s="375" t="str">
        <v/>
      </c>
      <c r="H291" s="375" t="str">
        <v/>
      </c>
      <c r="I291" s="375" t="str">
        <v/>
      </c>
      <c r="J291" s="375" t="str">
        <v/>
      </c>
      <c r="K291" s="375" t="str">
        <v/>
      </c>
      <c r="L291" s="375" t="str">
        <v/>
      </c>
      <c r="M291" s="372" t="str">
        <v/>
      </c>
      <c r="N291" s="372" t="str">
        <v/>
      </c>
      <c r="O291" s="372" t="str">
        <v/>
      </c>
      <c r="P291" s="372" t="str">
        <v/>
      </c>
      <c r="Q291" s="372" t="str">
        <v/>
      </c>
      <c r="R291" s="372" t="str">
        <v/>
      </c>
      <c r="S291" s="372" t="str">
        <v/>
      </c>
      <c r="T291" s="372" t="str">
        <v/>
      </c>
      <c r="U291" s="372" t="str">
        <v/>
      </c>
      <c r="V291" s="372" t="str">
        <v/>
      </c>
      <c r="W291" s="372" t="str">
        <v/>
      </c>
      <c r="X291" s="372" t="str">
        <v/>
      </c>
      <c r="Y291" s="372" t="str">
        <v/>
      </c>
      <c r="Z291" s="372" t="str">
        <v/>
      </c>
      <c r="AA291" s="372" t="str">
        <v/>
      </c>
      <c r="AB291" s="372"/>
      <c r="AC291" s="372"/>
      <c r="AD291" s="372" t="str">
        <v/>
      </c>
      <c r="AE291" s="372"/>
      <c r="AF291" s="372"/>
      <c r="AG291" s="376" t="str">
        <v/>
      </c>
      <c r="AH291" s="372"/>
      <c r="AI291" s="372"/>
      <c r="AJ291" s="372" t="str">
        <v/>
      </c>
      <c r="AK291" s="372"/>
      <c r="AL291" s="372"/>
      <c r="AM291" s="377" t="str">
        <v/>
      </c>
      <c r="AN291" s="378" t="str">
        <v/>
      </c>
      <c r="AO291" s="379" t="str">
        <v/>
      </c>
      <c r="AP291" s="379" t="str">
        <v/>
      </c>
      <c r="AQ291" s="376" t="str">
        <v/>
      </c>
      <c r="AR291" s="376" t="str">
        <v/>
      </c>
      <c r="AS291" s="372" t="str">
        <v/>
      </c>
      <c r="AT291" s="379" t="str">
        <v/>
      </c>
      <c r="AU291" s="380" t="str">
        <v/>
      </c>
      <c r="AV291" s="380" t="str">
        <v/>
      </c>
      <c r="AW291" s="380" t="str">
        <v/>
      </c>
      <c r="AX291" s="380" t="str">
        <v/>
      </c>
      <c r="AY291" s="380" t="str">
        <v/>
      </c>
      <c r="AZ291" s="380"/>
      <c r="BA291" s="380"/>
      <c r="BB291" s="380" t="str">
        <v/>
      </c>
      <c r="BC291" s="380"/>
      <c r="BD291" s="380"/>
      <c r="BE291" s="380" t="str">
        <v/>
      </c>
      <c r="BF291" s="380"/>
      <c r="BG291" s="380"/>
      <c r="BH291" s="380" t="str">
        <v/>
      </c>
      <c r="BI291" s="380"/>
      <c r="BJ291" s="380"/>
      <c r="BK291" s="380" t="str">
        <v/>
      </c>
      <c r="BL291" s="380" t="str">
        <v/>
      </c>
      <c r="BM291" s="380" t="str">
        <v/>
      </c>
      <c r="BN291" s="381" t="str">
        <v/>
      </c>
      <c r="BO291" s="380" t="str">
        <v/>
      </c>
      <c r="BP291" s="380" t="str">
        <v/>
      </c>
      <c r="BQ291" s="380" t="str">
        <v/>
      </c>
      <c r="BR291" s="381" t="str">
        <v/>
      </c>
      <c r="BS291" s="380" t="str">
        <v/>
      </c>
      <c r="BT291" s="380" t="str">
        <v/>
      </c>
      <c r="BU291" s="380" t="str">
        <v/>
      </c>
      <c r="BV291" s="380" t="str">
        <v/>
      </c>
      <c r="BW291" s="380" t="str">
        <v/>
      </c>
      <c r="BX291" s="380"/>
      <c r="BY291" s="380"/>
      <c r="BZ291" s="380" t="str">
        <v/>
      </c>
      <c r="CA291" s="380"/>
      <c r="CB291" s="380"/>
      <c r="CC291" s="380" t="str">
        <v/>
      </c>
      <c r="CD291" s="380"/>
      <c r="CE291" s="380"/>
      <c r="CF291" s="380" t="str">
        <v/>
      </c>
      <c r="CG291" s="380"/>
      <c r="CH291" s="380"/>
      <c r="CI291" s="380" t="str">
        <v/>
      </c>
      <c r="CJ291" s="380" t="str">
        <v/>
      </c>
      <c r="CK291" s="380" t="str">
        <v/>
      </c>
      <c r="CL291" s="381" t="str">
        <v/>
      </c>
      <c r="CM291" s="380" t="str">
        <v/>
      </c>
      <c r="CN291" s="380" t="str">
        <v/>
      </c>
      <c r="CO291" s="380" t="str">
        <v/>
      </c>
      <c r="CP291" s="381" t="str">
        <v/>
      </c>
      <c r="CQ291" s="380" t="str">
        <v/>
      </c>
      <c r="CR291" s="380" t="str">
        <v/>
      </c>
      <c r="CS291" s="380" t="str">
        <v/>
      </c>
      <c r="CT291" s="380" t="str">
        <v/>
      </c>
      <c r="CU291" s="380" t="str">
        <v/>
      </c>
      <c r="CV291" s="380"/>
      <c r="CW291" s="380"/>
      <c r="CX291" s="380" t="str">
        <v/>
      </c>
      <c r="CY291" s="380"/>
      <c r="CZ291" s="380"/>
      <c r="DA291" s="380" t="str">
        <v/>
      </c>
      <c r="DB291" s="380"/>
      <c r="DC291" s="380"/>
      <c r="DD291" s="380" t="str">
        <v/>
      </c>
      <c r="DE291" s="380"/>
      <c r="DF291" s="380"/>
      <c r="DG291" s="380" t="str">
        <v/>
      </c>
      <c r="DH291" s="380" t="str">
        <v/>
      </c>
      <c r="DI291" s="380" t="str">
        <v/>
      </c>
      <c r="DJ291" s="381" t="str">
        <v/>
      </c>
      <c r="DK291" s="380" t="str">
        <v/>
      </c>
      <c r="DL291" s="380" t="str">
        <v/>
      </c>
      <c r="DM291" s="380" t="str">
        <v/>
      </c>
      <c r="DN291" s="381" t="str">
        <v/>
      </c>
      <c r="DO291" s="380" t="str">
        <v/>
      </c>
      <c r="DP291" s="380" t="str">
        <v/>
      </c>
      <c r="DQ291" s="380" t="str">
        <v/>
      </c>
      <c r="DR291" s="380" t="str">
        <v/>
      </c>
      <c r="DS291" s="380" t="str">
        <v/>
      </c>
      <c r="DT291" s="380"/>
      <c r="DU291" s="380"/>
      <c r="DV291" s="380" t="str">
        <v/>
      </c>
      <c r="DW291" s="380"/>
      <c r="DX291" s="380"/>
      <c r="DY291" s="380" t="str">
        <v/>
      </c>
      <c r="DZ291" s="380"/>
      <c r="EA291" s="380"/>
      <c r="EB291" s="380" t="str">
        <v/>
      </c>
      <c r="EC291" s="380"/>
      <c r="ED291" s="380"/>
      <c r="EE291" s="380" t="str">
        <v/>
      </c>
      <c r="EF291" s="380" t="str">
        <v/>
      </c>
      <c r="EG291" s="380" t="str">
        <v/>
      </c>
      <c r="EH291" s="381" t="str">
        <v/>
      </c>
      <c r="EI291" s="380" t="str">
        <v/>
      </c>
      <c r="EJ291" s="380" t="str">
        <v/>
      </c>
      <c r="EK291" s="380" t="str">
        <v/>
      </c>
      <c r="EL291" s="381" t="str">
        <v/>
      </c>
      <c r="EM291" s="382" t="str">
        <v/>
      </c>
      <c r="EN291" s="382" t="str">
        <v/>
      </c>
      <c r="EO291" s="382" t="str">
        <v/>
      </c>
    </row>
    <row r="292" spans="1:145" ht="15.6">
      <c r="A292" s="372" t="str">
        <v/>
      </c>
      <c r="B292" s="373" t="str">
        <v/>
      </c>
      <c r="C292" s="372"/>
      <c r="D292" s="374" t="str">
        <v/>
      </c>
      <c r="E292" s="374" t="str">
        <v/>
      </c>
      <c r="F292" s="374" t="str">
        <v/>
      </c>
      <c r="G292" s="375" t="str">
        <v/>
      </c>
      <c r="H292" s="375" t="str">
        <v/>
      </c>
      <c r="I292" s="375" t="str">
        <v/>
      </c>
      <c r="J292" s="375" t="str">
        <v/>
      </c>
      <c r="K292" s="375" t="str">
        <v/>
      </c>
      <c r="L292" s="375" t="str">
        <v/>
      </c>
      <c r="M292" s="372" t="str">
        <v/>
      </c>
      <c r="N292" s="372" t="str">
        <v/>
      </c>
      <c r="O292" s="372" t="str">
        <v/>
      </c>
      <c r="P292" s="372" t="str">
        <v/>
      </c>
      <c r="Q292" s="372" t="str">
        <v/>
      </c>
      <c r="R292" s="372" t="str">
        <v/>
      </c>
      <c r="S292" s="372" t="str">
        <v/>
      </c>
      <c r="T292" s="372" t="str">
        <v/>
      </c>
      <c r="U292" s="372" t="str">
        <v/>
      </c>
      <c r="V292" s="372" t="str">
        <v/>
      </c>
      <c r="W292" s="372" t="str">
        <v/>
      </c>
      <c r="X292" s="372" t="str">
        <v/>
      </c>
      <c r="Y292" s="372" t="str">
        <v/>
      </c>
      <c r="Z292" s="372" t="str">
        <v/>
      </c>
      <c r="AA292" s="372" t="str">
        <v/>
      </c>
      <c r="AB292" s="372"/>
      <c r="AC292" s="372"/>
      <c r="AD292" s="372" t="str">
        <v/>
      </c>
      <c r="AE292" s="372"/>
      <c r="AF292" s="372"/>
      <c r="AG292" s="376" t="str">
        <v/>
      </c>
      <c r="AH292" s="372"/>
      <c r="AI292" s="372"/>
      <c r="AJ292" s="372" t="str">
        <v/>
      </c>
      <c r="AK292" s="372"/>
      <c r="AL292" s="372"/>
      <c r="AM292" s="377" t="str">
        <v/>
      </c>
      <c r="AN292" s="378" t="str">
        <v/>
      </c>
      <c r="AO292" s="379" t="str">
        <v/>
      </c>
      <c r="AP292" s="379" t="str">
        <v/>
      </c>
      <c r="AQ292" s="376" t="str">
        <v/>
      </c>
      <c r="AR292" s="376" t="str">
        <v/>
      </c>
      <c r="AS292" s="372" t="str">
        <v/>
      </c>
      <c r="AT292" s="379" t="str">
        <v/>
      </c>
      <c r="AU292" s="380" t="str">
        <v/>
      </c>
      <c r="AV292" s="380" t="str">
        <v/>
      </c>
      <c r="AW292" s="380" t="str">
        <v/>
      </c>
      <c r="AX292" s="380" t="str">
        <v/>
      </c>
      <c r="AY292" s="380" t="str">
        <v/>
      </c>
      <c r="AZ292" s="380"/>
      <c r="BA292" s="380"/>
      <c r="BB292" s="380" t="str">
        <v/>
      </c>
      <c r="BC292" s="380"/>
      <c r="BD292" s="380"/>
      <c r="BE292" s="380" t="str">
        <v/>
      </c>
      <c r="BF292" s="380"/>
      <c r="BG292" s="380"/>
      <c r="BH292" s="380" t="str">
        <v/>
      </c>
      <c r="BI292" s="380"/>
      <c r="BJ292" s="380"/>
      <c r="BK292" s="380" t="str">
        <v/>
      </c>
      <c r="BL292" s="380" t="str">
        <v/>
      </c>
      <c r="BM292" s="380" t="str">
        <v/>
      </c>
      <c r="BN292" s="381" t="str">
        <v/>
      </c>
      <c r="BO292" s="380" t="str">
        <v/>
      </c>
      <c r="BP292" s="380" t="str">
        <v/>
      </c>
      <c r="BQ292" s="380" t="str">
        <v/>
      </c>
      <c r="BR292" s="381" t="str">
        <v/>
      </c>
      <c r="BS292" s="380" t="str">
        <v/>
      </c>
      <c r="BT292" s="380" t="str">
        <v/>
      </c>
      <c r="BU292" s="380" t="str">
        <v/>
      </c>
      <c r="BV292" s="380" t="str">
        <v/>
      </c>
      <c r="BW292" s="380" t="str">
        <v/>
      </c>
      <c r="BX292" s="380"/>
      <c r="BY292" s="380"/>
      <c r="BZ292" s="380" t="str">
        <v/>
      </c>
      <c r="CA292" s="380"/>
      <c r="CB292" s="380"/>
      <c r="CC292" s="380" t="str">
        <v/>
      </c>
      <c r="CD292" s="380"/>
      <c r="CE292" s="380"/>
      <c r="CF292" s="380" t="str">
        <v/>
      </c>
      <c r="CG292" s="380"/>
      <c r="CH292" s="380"/>
      <c r="CI292" s="380" t="str">
        <v/>
      </c>
      <c r="CJ292" s="380" t="str">
        <v/>
      </c>
      <c r="CK292" s="380" t="str">
        <v/>
      </c>
      <c r="CL292" s="381" t="str">
        <v/>
      </c>
      <c r="CM292" s="380" t="str">
        <v/>
      </c>
      <c r="CN292" s="380" t="str">
        <v/>
      </c>
      <c r="CO292" s="380" t="str">
        <v/>
      </c>
      <c r="CP292" s="381" t="str">
        <v/>
      </c>
      <c r="CQ292" s="380" t="str">
        <v/>
      </c>
      <c r="CR292" s="380" t="str">
        <v/>
      </c>
      <c r="CS292" s="380" t="str">
        <v/>
      </c>
      <c r="CT292" s="380" t="str">
        <v/>
      </c>
      <c r="CU292" s="380" t="str">
        <v/>
      </c>
      <c r="CV292" s="380"/>
      <c r="CW292" s="380"/>
      <c r="CX292" s="380" t="str">
        <v/>
      </c>
      <c r="CY292" s="380"/>
      <c r="CZ292" s="380"/>
      <c r="DA292" s="380" t="str">
        <v/>
      </c>
      <c r="DB292" s="380"/>
      <c r="DC292" s="380"/>
      <c r="DD292" s="380" t="str">
        <v/>
      </c>
      <c r="DE292" s="380"/>
      <c r="DF292" s="380"/>
      <c r="DG292" s="380" t="str">
        <v/>
      </c>
      <c r="DH292" s="380" t="str">
        <v/>
      </c>
      <c r="DI292" s="380" t="str">
        <v/>
      </c>
      <c r="DJ292" s="381" t="str">
        <v/>
      </c>
      <c r="DK292" s="380" t="str">
        <v/>
      </c>
      <c r="DL292" s="380" t="str">
        <v/>
      </c>
      <c r="DM292" s="380" t="str">
        <v/>
      </c>
      <c r="DN292" s="381" t="str">
        <v/>
      </c>
      <c r="DO292" s="380" t="str">
        <v/>
      </c>
      <c r="DP292" s="380" t="str">
        <v/>
      </c>
      <c r="DQ292" s="380" t="str">
        <v/>
      </c>
      <c r="DR292" s="380" t="str">
        <v/>
      </c>
      <c r="DS292" s="380" t="str">
        <v/>
      </c>
      <c r="DT292" s="380"/>
      <c r="DU292" s="380"/>
      <c r="DV292" s="380" t="str">
        <v/>
      </c>
      <c r="DW292" s="380"/>
      <c r="DX292" s="380"/>
      <c r="DY292" s="380" t="str">
        <v/>
      </c>
      <c r="DZ292" s="380"/>
      <c r="EA292" s="380"/>
      <c r="EB292" s="380" t="str">
        <v/>
      </c>
      <c r="EC292" s="380"/>
      <c r="ED292" s="380"/>
      <c r="EE292" s="380" t="str">
        <v/>
      </c>
      <c r="EF292" s="380" t="str">
        <v/>
      </c>
      <c r="EG292" s="380" t="str">
        <v/>
      </c>
      <c r="EH292" s="381" t="str">
        <v/>
      </c>
      <c r="EI292" s="380" t="str">
        <v/>
      </c>
      <c r="EJ292" s="380" t="str">
        <v/>
      </c>
      <c r="EK292" s="380" t="str">
        <v/>
      </c>
      <c r="EL292" s="381" t="str">
        <v/>
      </c>
      <c r="EM292" s="382" t="str">
        <v/>
      </c>
      <c r="EN292" s="382" t="str">
        <v/>
      </c>
      <c r="EO292" s="382" t="str">
        <v/>
      </c>
    </row>
    <row r="293" spans="1:145" ht="15.6">
      <c r="A293" s="372" t="str">
        <v/>
      </c>
      <c r="B293" s="373" t="str">
        <v/>
      </c>
      <c r="C293" s="372"/>
      <c r="D293" s="374" t="str">
        <v/>
      </c>
      <c r="E293" s="374" t="str">
        <v/>
      </c>
      <c r="F293" s="374" t="str">
        <v/>
      </c>
      <c r="G293" s="375" t="str">
        <v/>
      </c>
      <c r="H293" s="375" t="str">
        <v/>
      </c>
      <c r="I293" s="375" t="str">
        <v/>
      </c>
      <c r="J293" s="375" t="str">
        <v/>
      </c>
      <c r="K293" s="375" t="str">
        <v/>
      </c>
      <c r="L293" s="375" t="str">
        <v/>
      </c>
      <c r="M293" s="372" t="str">
        <v/>
      </c>
      <c r="N293" s="372" t="str">
        <v/>
      </c>
      <c r="O293" s="372" t="str">
        <v/>
      </c>
      <c r="P293" s="372" t="str">
        <v/>
      </c>
      <c r="Q293" s="372" t="str">
        <v/>
      </c>
      <c r="R293" s="372" t="str">
        <v/>
      </c>
      <c r="S293" s="372" t="str">
        <v/>
      </c>
      <c r="T293" s="372" t="str">
        <v/>
      </c>
      <c r="U293" s="372" t="str">
        <v/>
      </c>
      <c r="V293" s="372" t="str">
        <v/>
      </c>
      <c r="W293" s="372" t="str">
        <v/>
      </c>
      <c r="X293" s="372" t="str">
        <v/>
      </c>
      <c r="Y293" s="372" t="str">
        <v/>
      </c>
      <c r="Z293" s="372" t="str">
        <v/>
      </c>
      <c r="AA293" s="372" t="str">
        <v/>
      </c>
      <c r="AB293" s="372"/>
      <c r="AC293" s="372"/>
      <c r="AD293" s="372" t="str">
        <v/>
      </c>
      <c r="AE293" s="372"/>
      <c r="AF293" s="372"/>
      <c r="AG293" s="376" t="str">
        <v/>
      </c>
      <c r="AH293" s="372"/>
      <c r="AI293" s="372"/>
      <c r="AJ293" s="372" t="str">
        <v/>
      </c>
      <c r="AK293" s="372"/>
      <c r="AL293" s="372"/>
      <c r="AM293" s="377" t="str">
        <v/>
      </c>
      <c r="AN293" s="378" t="str">
        <v/>
      </c>
      <c r="AO293" s="379" t="str">
        <v/>
      </c>
      <c r="AP293" s="379" t="str">
        <v/>
      </c>
      <c r="AQ293" s="376" t="str">
        <v/>
      </c>
      <c r="AR293" s="376" t="str">
        <v/>
      </c>
      <c r="AS293" s="372" t="str">
        <v/>
      </c>
      <c r="AT293" s="379" t="str">
        <v/>
      </c>
      <c r="AU293" s="380" t="str">
        <v/>
      </c>
      <c r="AV293" s="380" t="str">
        <v/>
      </c>
      <c r="AW293" s="380" t="str">
        <v/>
      </c>
      <c r="AX293" s="380" t="str">
        <v/>
      </c>
      <c r="AY293" s="380" t="str">
        <v/>
      </c>
      <c r="AZ293" s="380"/>
      <c r="BA293" s="380"/>
      <c r="BB293" s="380" t="str">
        <v/>
      </c>
      <c r="BC293" s="380"/>
      <c r="BD293" s="380"/>
      <c r="BE293" s="380" t="str">
        <v/>
      </c>
      <c r="BF293" s="380"/>
      <c r="BG293" s="380"/>
      <c r="BH293" s="380" t="str">
        <v/>
      </c>
      <c r="BI293" s="380"/>
      <c r="BJ293" s="380"/>
      <c r="BK293" s="380" t="str">
        <v/>
      </c>
      <c r="BL293" s="380" t="str">
        <v/>
      </c>
      <c r="BM293" s="380" t="str">
        <v/>
      </c>
      <c r="BN293" s="381" t="str">
        <v/>
      </c>
      <c r="BO293" s="380" t="str">
        <v/>
      </c>
      <c r="BP293" s="380" t="str">
        <v/>
      </c>
      <c r="BQ293" s="380" t="str">
        <v/>
      </c>
      <c r="BR293" s="381" t="str">
        <v/>
      </c>
      <c r="BS293" s="380" t="str">
        <v/>
      </c>
      <c r="BT293" s="380" t="str">
        <v/>
      </c>
      <c r="BU293" s="380" t="str">
        <v/>
      </c>
      <c r="BV293" s="380" t="str">
        <v/>
      </c>
      <c r="BW293" s="380" t="str">
        <v/>
      </c>
      <c r="BX293" s="380"/>
      <c r="BY293" s="380"/>
      <c r="BZ293" s="380" t="str">
        <v/>
      </c>
      <c r="CA293" s="380"/>
      <c r="CB293" s="380"/>
      <c r="CC293" s="380" t="str">
        <v/>
      </c>
      <c r="CD293" s="380"/>
      <c r="CE293" s="380"/>
      <c r="CF293" s="380" t="str">
        <v/>
      </c>
      <c r="CG293" s="380"/>
      <c r="CH293" s="380"/>
      <c r="CI293" s="380" t="str">
        <v/>
      </c>
      <c r="CJ293" s="380" t="str">
        <v/>
      </c>
      <c r="CK293" s="380" t="str">
        <v/>
      </c>
      <c r="CL293" s="381" t="str">
        <v/>
      </c>
      <c r="CM293" s="380" t="str">
        <v/>
      </c>
      <c r="CN293" s="380" t="str">
        <v/>
      </c>
      <c r="CO293" s="380" t="str">
        <v/>
      </c>
      <c r="CP293" s="381" t="str">
        <v/>
      </c>
      <c r="CQ293" s="380" t="str">
        <v/>
      </c>
      <c r="CR293" s="380" t="str">
        <v/>
      </c>
      <c r="CS293" s="380" t="str">
        <v/>
      </c>
      <c r="CT293" s="380" t="str">
        <v/>
      </c>
      <c r="CU293" s="380" t="str">
        <v/>
      </c>
      <c r="CV293" s="380"/>
      <c r="CW293" s="380"/>
      <c r="CX293" s="380" t="str">
        <v/>
      </c>
      <c r="CY293" s="380"/>
      <c r="CZ293" s="380"/>
      <c r="DA293" s="380" t="str">
        <v/>
      </c>
      <c r="DB293" s="380"/>
      <c r="DC293" s="380"/>
      <c r="DD293" s="380" t="str">
        <v/>
      </c>
      <c r="DE293" s="380"/>
      <c r="DF293" s="380"/>
      <c r="DG293" s="380" t="str">
        <v/>
      </c>
      <c r="DH293" s="380" t="str">
        <v/>
      </c>
      <c r="DI293" s="380" t="str">
        <v/>
      </c>
      <c r="DJ293" s="381" t="str">
        <v/>
      </c>
      <c r="DK293" s="380" t="str">
        <v/>
      </c>
      <c r="DL293" s="380" t="str">
        <v/>
      </c>
      <c r="DM293" s="380" t="str">
        <v/>
      </c>
      <c r="DN293" s="381" t="str">
        <v/>
      </c>
      <c r="DO293" s="380" t="str">
        <v/>
      </c>
      <c r="DP293" s="380" t="str">
        <v/>
      </c>
      <c r="DQ293" s="380" t="str">
        <v/>
      </c>
      <c r="DR293" s="380" t="str">
        <v/>
      </c>
      <c r="DS293" s="380" t="str">
        <v/>
      </c>
      <c r="DT293" s="380"/>
      <c r="DU293" s="380"/>
      <c r="DV293" s="380" t="str">
        <v/>
      </c>
      <c r="DW293" s="380"/>
      <c r="DX293" s="380"/>
      <c r="DY293" s="380" t="str">
        <v/>
      </c>
      <c r="DZ293" s="380"/>
      <c r="EA293" s="380"/>
      <c r="EB293" s="380" t="str">
        <v/>
      </c>
      <c r="EC293" s="380"/>
      <c r="ED293" s="380"/>
      <c r="EE293" s="380" t="str">
        <v/>
      </c>
      <c r="EF293" s="380" t="str">
        <v/>
      </c>
      <c r="EG293" s="380" t="str">
        <v/>
      </c>
      <c r="EH293" s="381" t="str">
        <v/>
      </c>
      <c r="EI293" s="380" t="str">
        <v/>
      </c>
      <c r="EJ293" s="380" t="str">
        <v/>
      </c>
      <c r="EK293" s="380" t="str">
        <v/>
      </c>
      <c r="EL293" s="381" t="str">
        <v/>
      </c>
      <c r="EM293" s="382" t="str">
        <v/>
      </c>
      <c r="EN293" s="382" t="str">
        <v/>
      </c>
      <c r="EO293" s="382" t="str">
        <v/>
      </c>
    </row>
    <row r="294" spans="1:145" ht="15.6">
      <c r="A294" s="372" t="str">
        <v/>
      </c>
      <c r="B294" s="373" t="str">
        <v/>
      </c>
      <c r="C294" s="372"/>
      <c r="D294" s="374" t="str">
        <v/>
      </c>
      <c r="E294" s="374" t="str">
        <v/>
      </c>
      <c r="F294" s="374" t="str">
        <v/>
      </c>
      <c r="G294" s="375" t="str">
        <v/>
      </c>
      <c r="H294" s="375" t="str">
        <v/>
      </c>
      <c r="I294" s="375" t="str">
        <v/>
      </c>
      <c r="J294" s="375" t="str">
        <v/>
      </c>
      <c r="K294" s="375" t="str">
        <v/>
      </c>
      <c r="L294" s="375" t="str">
        <v/>
      </c>
      <c r="M294" s="372" t="str">
        <v/>
      </c>
      <c r="N294" s="372" t="str">
        <v/>
      </c>
      <c r="O294" s="372" t="str">
        <v/>
      </c>
      <c r="P294" s="372" t="str">
        <v/>
      </c>
      <c r="Q294" s="372" t="str">
        <v/>
      </c>
      <c r="R294" s="372" t="str">
        <v/>
      </c>
      <c r="S294" s="372" t="str">
        <v/>
      </c>
      <c r="T294" s="372" t="str">
        <v/>
      </c>
      <c r="U294" s="372" t="str">
        <v/>
      </c>
      <c r="V294" s="372" t="str">
        <v/>
      </c>
      <c r="W294" s="372" t="str">
        <v/>
      </c>
      <c r="X294" s="372" t="str">
        <v/>
      </c>
      <c r="Y294" s="372" t="str">
        <v/>
      </c>
      <c r="Z294" s="372" t="str">
        <v/>
      </c>
      <c r="AA294" s="372" t="str">
        <v/>
      </c>
      <c r="AB294" s="372"/>
      <c r="AC294" s="372"/>
      <c r="AD294" s="372" t="str">
        <v/>
      </c>
      <c r="AE294" s="372"/>
      <c r="AF294" s="372"/>
      <c r="AG294" s="376" t="str">
        <v/>
      </c>
      <c r="AH294" s="372"/>
      <c r="AI294" s="372"/>
      <c r="AJ294" s="372" t="str">
        <v/>
      </c>
      <c r="AK294" s="372"/>
      <c r="AL294" s="372"/>
      <c r="AM294" s="377" t="str">
        <v/>
      </c>
      <c r="AN294" s="378" t="str">
        <v/>
      </c>
      <c r="AO294" s="379" t="str">
        <v/>
      </c>
      <c r="AP294" s="379" t="str">
        <v/>
      </c>
      <c r="AQ294" s="376" t="str">
        <v/>
      </c>
      <c r="AR294" s="376" t="str">
        <v/>
      </c>
      <c r="AS294" s="372" t="str">
        <v/>
      </c>
      <c r="AT294" s="379" t="str">
        <v/>
      </c>
      <c r="AU294" s="380" t="str">
        <v/>
      </c>
      <c r="AV294" s="380" t="str">
        <v/>
      </c>
      <c r="AW294" s="380" t="str">
        <v/>
      </c>
      <c r="AX294" s="380" t="str">
        <v/>
      </c>
      <c r="AY294" s="380" t="str">
        <v/>
      </c>
      <c r="AZ294" s="380"/>
      <c r="BA294" s="380"/>
      <c r="BB294" s="380" t="str">
        <v/>
      </c>
      <c r="BC294" s="380"/>
      <c r="BD294" s="380"/>
      <c r="BE294" s="380" t="str">
        <v/>
      </c>
      <c r="BF294" s="380"/>
      <c r="BG294" s="380"/>
      <c r="BH294" s="380" t="str">
        <v/>
      </c>
      <c r="BI294" s="380"/>
      <c r="BJ294" s="380"/>
      <c r="BK294" s="380" t="str">
        <v/>
      </c>
      <c r="BL294" s="380" t="str">
        <v/>
      </c>
      <c r="BM294" s="380" t="str">
        <v/>
      </c>
      <c r="BN294" s="381" t="str">
        <v/>
      </c>
      <c r="BO294" s="380" t="str">
        <v/>
      </c>
      <c r="BP294" s="380" t="str">
        <v/>
      </c>
      <c r="BQ294" s="380" t="str">
        <v/>
      </c>
      <c r="BR294" s="381" t="str">
        <v/>
      </c>
      <c r="BS294" s="380" t="str">
        <v/>
      </c>
      <c r="BT294" s="380" t="str">
        <v/>
      </c>
      <c r="BU294" s="380" t="str">
        <v/>
      </c>
      <c r="BV294" s="380" t="str">
        <v/>
      </c>
      <c r="BW294" s="380" t="str">
        <v/>
      </c>
      <c r="BX294" s="380"/>
      <c r="BY294" s="380"/>
      <c r="BZ294" s="380" t="str">
        <v/>
      </c>
      <c r="CA294" s="380"/>
      <c r="CB294" s="380"/>
      <c r="CC294" s="380" t="str">
        <v/>
      </c>
      <c r="CD294" s="380"/>
      <c r="CE294" s="380"/>
      <c r="CF294" s="380" t="str">
        <v/>
      </c>
      <c r="CG294" s="380"/>
      <c r="CH294" s="380"/>
      <c r="CI294" s="380" t="str">
        <v/>
      </c>
      <c r="CJ294" s="380" t="str">
        <v/>
      </c>
      <c r="CK294" s="380" t="str">
        <v/>
      </c>
      <c r="CL294" s="381" t="str">
        <v/>
      </c>
      <c r="CM294" s="380" t="str">
        <v/>
      </c>
      <c r="CN294" s="380" t="str">
        <v/>
      </c>
      <c r="CO294" s="380" t="str">
        <v/>
      </c>
      <c r="CP294" s="381" t="str">
        <v/>
      </c>
      <c r="CQ294" s="380" t="str">
        <v/>
      </c>
      <c r="CR294" s="380" t="str">
        <v/>
      </c>
      <c r="CS294" s="380" t="str">
        <v/>
      </c>
      <c r="CT294" s="380" t="str">
        <v/>
      </c>
      <c r="CU294" s="380" t="str">
        <v/>
      </c>
      <c r="CV294" s="380"/>
      <c r="CW294" s="380"/>
      <c r="CX294" s="380" t="str">
        <v/>
      </c>
      <c r="CY294" s="380"/>
      <c r="CZ294" s="380"/>
      <c r="DA294" s="380" t="str">
        <v/>
      </c>
      <c r="DB294" s="380"/>
      <c r="DC294" s="380"/>
      <c r="DD294" s="380" t="str">
        <v/>
      </c>
      <c r="DE294" s="380"/>
      <c r="DF294" s="380"/>
      <c r="DG294" s="380" t="str">
        <v/>
      </c>
      <c r="DH294" s="380" t="str">
        <v/>
      </c>
      <c r="DI294" s="380" t="str">
        <v/>
      </c>
      <c r="DJ294" s="381" t="str">
        <v/>
      </c>
      <c r="DK294" s="380" t="str">
        <v/>
      </c>
      <c r="DL294" s="380" t="str">
        <v/>
      </c>
      <c r="DM294" s="380" t="str">
        <v/>
      </c>
      <c r="DN294" s="381" t="str">
        <v/>
      </c>
      <c r="DO294" s="380" t="str">
        <v/>
      </c>
      <c r="DP294" s="380" t="str">
        <v/>
      </c>
      <c r="DQ294" s="380" t="str">
        <v/>
      </c>
      <c r="DR294" s="380" t="str">
        <v/>
      </c>
      <c r="DS294" s="380" t="str">
        <v/>
      </c>
      <c r="DT294" s="380"/>
      <c r="DU294" s="380"/>
      <c r="DV294" s="380" t="str">
        <v/>
      </c>
      <c r="DW294" s="380"/>
      <c r="DX294" s="380"/>
      <c r="DY294" s="380" t="str">
        <v/>
      </c>
      <c r="DZ294" s="380"/>
      <c r="EA294" s="380"/>
      <c r="EB294" s="380" t="str">
        <v/>
      </c>
      <c r="EC294" s="380"/>
      <c r="ED294" s="380"/>
      <c r="EE294" s="380" t="str">
        <v/>
      </c>
      <c r="EF294" s="380" t="str">
        <v/>
      </c>
      <c r="EG294" s="380" t="str">
        <v/>
      </c>
      <c r="EH294" s="381" t="str">
        <v/>
      </c>
      <c r="EI294" s="380" t="str">
        <v/>
      </c>
      <c r="EJ294" s="380" t="str">
        <v/>
      </c>
      <c r="EK294" s="380" t="str">
        <v/>
      </c>
      <c r="EL294" s="381" t="str">
        <v/>
      </c>
      <c r="EM294" s="382" t="str">
        <v/>
      </c>
      <c r="EN294" s="382" t="str">
        <v/>
      </c>
      <c r="EO294" s="382" t="str">
        <v/>
      </c>
    </row>
    <row r="295" spans="1:145" ht="15.6">
      <c r="A295" s="372" t="str">
        <v/>
      </c>
      <c r="B295" s="373" t="str">
        <v/>
      </c>
      <c r="C295" s="372"/>
      <c r="D295" s="374" t="str">
        <v/>
      </c>
      <c r="E295" s="374" t="str">
        <v/>
      </c>
      <c r="F295" s="374" t="str">
        <v/>
      </c>
      <c r="G295" s="375" t="str">
        <v/>
      </c>
      <c r="H295" s="375" t="str">
        <v/>
      </c>
      <c r="I295" s="375" t="str">
        <v/>
      </c>
      <c r="J295" s="375" t="str">
        <v/>
      </c>
      <c r="K295" s="375" t="str">
        <v/>
      </c>
      <c r="L295" s="375" t="str">
        <v/>
      </c>
      <c r="M295" s="372" t="str">
        <v/>
      </c>
      <c r="N295" s="372" t="str">
        <v/>
      </c>
      <c r="O295" s="372" t="str">
        <v/>
      </c>
      <c r="P295" s="372" t="str">
        <v/>
      </c>
      <c r="Q295" s="372" t="str">
        <v/>
      </c>
      <c r="R295" s="372" t="str">
        <v/>
      </c>
      <c r="S295" s="372" t="str">
        <v/>
      </c>
      <c r="T295" s="372" t="str">
        <v/>
      </c>
      <c r="U295" s="372" t="str">
        <v/>
      </c>
      <c r="V295" s="372" t="str">
        <v/>
      </c>
      <c r="W295" s="372" t="str">
        <v/>
      </c>
      <c r="X295" s="372" t="str">
        <v/>
      </c>
      <c r="Y295" s="372" t="str">
        <v/>
      </c>
      <c r="Z295" s="372" t="str">
        <v/>
      </c>
      <c r="AA295" s="372" t="str">
        <v/>
      </c>
      <c r="AB295" s="372"/>
      <c r="AC295" s="372"/>
      <c r="AD295" s="372" t="str">
        <v/>
      </c>
      <c r="AE295" s="372"/>
      <c r="AF295" s="372"/>
      <c r="AG295" s="376" t="str">
        <v/>
      </c>
      <c r="AH295" s="372"/>
      <c r="AI295" s="372"/>
      <c r="AJ295" s="372" t="str">
        <v/>
      </c>
      <c r="AK295" s="372"/>
      <c r="AL295" s="372"/>
      <c r="AM295" s="377" t="str">
        <v/>
      </c>
      <c r="AN295" s="378" t="str">
        <v/>
      </c>
      <c r="AO295" s="379" t="str">
        <v/>
      </c>
      <c r="AP295" s="379" t="str">
        <v/>
      </c>
      <c r="AQ295" s="376" t="str">
        <v/>
      </c>
      <c r="AR295" s="376" t="str">
        <v/>
      </c>
      <c r="AS295" s="372" t="str">
        <v/>
      </c>
      <c r="AT295" s="379" t="str">
        <v/>
      </c>
      <c r="AU295" s="380" t="str">
        <v/>
      </c>
      <c r="AV295" s="380" t="str">
        <v/>
      </c>
      <c r="AW295" s="380" t="str">
        <v/>
      </c>
      <c r="AX295" s="380" t="str">
        <v/>
      </c>
      <c r="AY295" s="380" t="str">
        <v/>
      </c>
      <c r="AZ295" s="380"/>
      <c r="BA295" s="380"/>
      <c r="BB295" s="380" t="str">
        <v/>
      </c>
      <c r="BC295" s="380"/>
      <c r="BD295" s="380"/>
      <c r="BE295" s="380" t="str">
        <v/>
      </c>
      <c r="BF295" s="380"/>
      <c r="BG295" s="380"/>
      <c r="BH295" s="380" t="str">
        <v/>
      </c>
      <c r="BI295" s="380"/>
      <c r="BJ295" s="380"/>
      <c r="BK295" s="380" t="str">
        <v/>
      </c>
      <c r="BL295" s="380" t="str">
        <v/>
      </c>
      <c r="BM295" s="380" t="str">
        <v/>
      </c>
      <c r="BN295" s="381" t="str">
        <v/>
      </c>
      <c r="BO295" s="380" t="str">
        <v/>
      </c>
      <c r="BP295" s="380" t="str">
        <v/>
      </c>
      <c r="BQ295" s="380" t="str">
        <v/>
      </c>
      <c r="BR295" s="381" t="str">
        <v/>
      </c>
      <c r="BS295" s="380" t="str">
        <v/>
      </c>
      <c r="BT295" s="380" t="str">
        <v/>
      </c>
      <c r="BU295" s="380" t="str">
        <v/>
      </c>
      <c r="BV295" s="380" t="str">
        <v/>
      </c>
      <c r="BW295" s="380" t="str">
        <v/>
      </c>
      <c r="BX295" s="380"/>
      <c r="BY295" s="380"/>
      <c r="BZ295" s="380" t="str">
        <v/>
      </c>
      <c r="CA295" s="380"/>
      <c r="CB295" s="380"/>
      <c r="CC295" s="380" t="str">
        <v/>
      </c>
      <c r="CD295" s="380"/>
      <c r="CE295" s="380"/>
      <c r="CF295" s="380" t="str">
        <v/>
      </c>
      <c r="CG295" s="380"/>
      <c r="CH295" s="380"/>
      <c r="CI295" s="380" t="str">
        <v/>
      </c>
      <c r="CJ295" s="380" t="str">
        <v/>
      </c>
      <c r="CK295" s="380" t="str">
        <v/>
      </c>
      <c r="CL295" s="381" t="str">
        <v/>
      </c>
      <c r="CM295" s="380" t="str">
        <v/>
      </c>
      <c r="CN295" s="380" t="str">
        <v/>
      </c>
      <c r="CO295" s="380" t="str">
        <v/>
      </c>
      <c r="CP295" s="381" t="str">
        <v/>
      </c>
      <c r="CQ295" s="380" t="str">
        <v/>
      </c>
      <c r="CR295" s="380" t="str">
        <v/>
      </c>
      <c r="CS295" s="380" t="str">
        <v/>
      </c>
      <c r="CT295" s="380" t="str">
        <v/>
      </c>
      <c r="CU295" s="380" t="str">
        <v/>
      </c>
      <c r="CV295" s="380"/>
      <c r="CW295" s="380"/>
      <c r="CX295" s="380" t="str">
        <v/>
      </c>
      <c r="CY295" s="380"/>
      <c r="CZ295" s="380"/>
      <c r="DA295" s="380" t="str">
        <v/>
      </c>
      <c r="DB295" s="380"/>
      <c r="DC295" s="380"/>
      <c r="DD295" s="380" t="str">
        <v/>
      </c>
      <c r="DE295" s="380"/>
      <c r="DF295" s="380"/>
      <c r="DG295" s="380" t="str">
        <v/>
      </c>
      <c r="DH295" s="380" t="str">
        <v/>
      </c>
      <c r="DI295" s="380" t="str">
        <v/>
      </c>
      <c r="DJ295" s="381" t="str">
        <v/>
      </c>
      <c r="DK295" s="380" t="str">
        <v/>
      </c>
      <c r="DL295" s="380" t="str">
        <v/>
      </c>
      <c r="DM295" s="380" t="str">
        <v/>
      </c>
      <c r="DN295" s="381" t="str">
        <v/>
      </c>
      <c r="DO295" s="380" t="str">
        <v/>
      </c>
      <c r="DP295" s="380" t="str">
        <v/>
      </c>
      <c r="DQ295" s="380" t="str">
        <v/>
      </c>
      <c r="DR295" s="380" t="str">
        <v/>
      </c>
      <c r="DS295" s="380" t="str">
        <v/>
      </c>
      <c r="DT295" s="380"/>
      <c r="DU295" s="380"/>
      <c r="DV295" s="380" t="str">
        <v/>
      </c>
      <c r="DW295" s="380"/>
      <c r="DX295" s="380"/>
      <c r="DY295" s="380" t="str">
        <v/>
      </c>
      <c r="DZ295" s="380"/>
      <c r="EA295" s="380"/>
      <c r="EB295" s="380" t="str">
        <v/>
      </c>
      <c r="EC295" s="380"/>
      <c r="ED295" s="380"/>
      <c r="EE295" s="380" t="str">
        <v/>
      </c>
      <c r="EF295" s="380" t="str">
        <v/>
      </c>
      <c r="EG295" s="380" t="str">
        <v/>
      </c>
      <c r="EH295" s="381" t="str">
        <v/>
      </c>
      <c r="EI295" s="380" t="str">
        <v/>
      </c>
      <c r="EJ295" s="380" t="str">
        <v/>
      </c>
      <c r="EK295" s="380" t="str">
        <v/>
      </c>
      <c r="EL295" s="381" t="str">
        <v/>
      </c>
      <c r="EM295" s="382" t="str">
        <v/>
      </c>
      <c r="EN295" s="382" t="str">
        <v/>
      </c>
      <c r="EO295" s="382" t="str">
        <v/>
      </c>
    </row>
    <row r="296" spans="1:145" ht="15.6">
      <c r="A296" s="372" t="str">
        <v/>
      </c>
      <c r="B296" s="373" t="str">
        <v/>
      </c>
      <c r="C296" s="372"/>
      <c r="D296" s="374" t="str">
        <v/>
      </c>
      <c r="E296" s="374" t="str">
        <v/>
      </c>
      <c r="F296" s="374" t="str">
        <v/>
      </c>
      <c r="G296" s="375" t="str">
        <v/>
      </c>
      <c r="H296" s="375" t="str">
        <v/>
      </c>
      <c r="I296" s="375" t="str">
        <v/>
      </c>
      <c r="J296" s="375" t="str">
        <v/>
      </c>
      <c r="K296" s="375" t="str">
        <v/>
      </c>
      <c r="L296" s="375" t="str">
        <v/>
      </c>
      <c r="M296" s="372" t="str">
        <v/>
      </c>
      <c r="N296" s="372" t="str">
        <v/>
      </c>
      <c r="O296" s="372" t="str">
        <v/>
      </c>
      <c r="P296" s="372" t="str">
        <v/>
      </c>
      <c r="Q296" s="372" t="str">
        <v/>
      </c>
      <c r="R296" s="372" t="str">
        <v/>
      </c>
      <c r="S296" s="372" t="str">
        <v/>
      </c>
      <c r="T296" s="372" t="str">
        <v/>
      </c>
      <c r="U296" s="372" t="str">
        <v/>
      </c>
      <c r="V296" s="372" t="str">
        <v/>
      </c>
      <c r="W296" s="372" t="str">
        <v/>
      </c>
      <c r="X296" s="372" t="str">
        <v/>
      </c>
      <c r="Y296" s="372" t="str">
        <v/>
      </c>
      <c r="Z296" s="372" t="str">
        <v/>
      </c>
      <c r="AA296" s="372" t="str">
        <v/>
      </c>
      <c r="AB296" s="372"/>
      <c r="AC296" s="372"/>
      <c r="AD296" s="372" t="str">
        <v/>
      </c>
      <c r="AE296" s="372"/>
      <c r="AF296" s="372"/>
      <c r="AG296" s="376" t="str">
        <v/>
      </c>
      <c r="AH296" s="372"/>
      <c r="AI296" s="372"/>
      <c r="AJ296" s="372" t="str">
        <v/>
      </c>
      <c r="AK296" s="372"/>
      <c r="AL296" s="372"/>
      <c r="AM296" s="377" t="str">
        <v/>
      </c>
      <c r="AN296" s="378" t="str">
        <v/>
      </c>
      <c r="AO296" s="379" t="str">
        <v/>
      </c>
      <c r="AP296" s="379" t="str">
        <v/>
      </c>
      <c r="AQ296" s="376" t="str">
        <v/>
      </c>
      <c r="AR296" s="376" t="str">
        <v/>
      </c>
      <c r="AS296" s="372" t="str">
        <v/>
      </c>
      <c r="AT296" s="379" t="str">
        <v/>
      </c>
      <c r="AU296" s="380" t="str">
        <v/>
      </c>
      <c r="AV296" s="380" t="str">
        <v/>
      </c>
      <c r="AW296" s="380" t="str">
        <v/>
      </c>
      <c r="AX296" s="380" t="str">
        <v/>
      </c>
      <c r="AY296" s="380" t="str">
        <v/>
      </c>
      <c r="AZ296" s="380"/>
      <c r="BA296" s="380"/>
      <c r="BB296" s="380" t="str">
        <v/>
      </c>
      <c r="BC296" s="380"/>
      <c r="BD296" s="380"/>
      <c r="BE296" s="380" t="str">
        <v/>
      </c>
      <c r="BF296" s="380"/>
      <c r="BG296" s="380"/>
      <c r="BH296" s="380" t="str">
        <v/>
      </c>
      <c r="BI296" s="380"/>
      <c r="BJ296" s="380"/>
      <c r="BK296" s="380" t="str">
        <v/>
      </c>
      <c r="BL296" s="380" t="str">
        <v/>
      </c>
      <c r="BM296" s="380" t="str">
        <v/>
      </c>
      <c r="BN296" s="381" t="str">
        <v/>
      </c>
      <c r="BO296" s="380" t="str">
        <v/>
      </c>
      <c r="BP296" s="380" t="str">
        <v/>
      </c>
      <c r="BQ296" s="380" t="str">
        <v/>
      </c>
      <c r="BR296" s="381" t="str">
        <v/>
      </c>
      <c r="BS296" s="380" t="str">
        <v/>
      </c>
      <c r="BT296" s="380" t="str">
        <v/>
      </c>
      <c r="BU296" s="380" t="str">
        <v/>
      </c>
      <c r="BV296" s="380" t="str">
        <v/>
      </c>
      <c r="BW296" s="380" t="str">
        <v/>
      </c>
      <c r="BX296" s="380"/>
      <c r="BY296" s="380"/>
      <c r="BZ296" s="380" t="str">
        <v/>
      </c>
      <c r="CA296" s="380"/>
      <c r="CB296" s="380"/>
      <c r="CC296" s="380" t="str">
        <v/>
      </c>
      <c r="CD296" s="380"/>
      <c r="CE296" s="380"/>
      <c r="CF296" s="380" t="str">
        <v/>
      </c>
      <c r="CG296" s="380"/>
      <c r="CH296" s="380"/>
      <c r="CI296" s="380" t="str">
        <v/>
      </c>
      <c r="CJ296" s="380" t="str">
        <v/>
      </c>
      <c r="CK296" s="380" t="str">
        <v/>
      </c>
      <c r="CL296" s="381" t="str">
        <v/>
      </c>
      <c r="CM296" s="380" t="str">
        <v/>
      </c>
      <c r="CN296" s="380" t="str">
        <v/>
      </c>
      <c r="CO296" s="380" t="str">
        <v/>
      </c>
      <c r="CP296" s="381" t="str">
        <v/>
      </c>
      <c r="CQ296" s="380" t="str">
        <v/>
      </c>
      <c r="CR296" s="380" t="str">
        <v/>
      </c>
      <c r="CS296" s="380" t="str">
        <v/>
      </c>
      <c r="CT296" s="380" t="str">
        <v/>
      </c>
      <c r="CU296" s="380" t="str">
        <v/>
      </c>
      <c r="CV296" s="380"/>
      <c r="CW296" s="380"/>
      <c r="CX296" s="380" t="str">
        <v/>
      </c>
      <c r="CY296" s="380"/>
      <c r="CZ296" s="380"/>
      <c r="DA296" s="380" t="str">
        <v/>
      </c>
      <c r="DB296" s="380"/>
      <c r="DC296" s="380"/>
      <c r="DD296" s="380" t="str">
        <v/>
      </c>
      <c r="DE296" s="380"/>
      <c r="DF296" s="380"/>
      <c r="DG296" s="380" t="str">
        <v/>
      </c>
      <c r="DH296" s="380" t="str">
        <v/>
      </c>
      <c r="DI296" s="380" t="str">
        <v/>
      </c>
      <c r="DJ296" s="381" t="str">
        <v/>
      </c>
      <c r="DK296" s="380" t="str">
        <v/>
      </c>
      <c r="DL296" s="380" t="str">
        <v/>
      </c>
      <c r="DM296" s="380" t="str">
        <v/>
      </c>
      <c r="DN296" s="381" t="str">
        <v/>
      </c>
      <c r="DO296" s="380" t="str">
        <v/>
      </c>
      <c r="DP296" s="380" t="str">
        <v/>
      </c>
      <c r="DQ296" s="380" t="str">
        <v/>
      </c>
      <c r="DR296" s="380" t="str">
        <v/>
      </c>
      <c r="DS296" s="380" t="str">
        <v/>
      </c>
      <c r="DT296" s="380"/>
      <c r="DU296" s="380"/>
      <c r="DV296" s="380" t="str">
        <v/>
      </c>
      <c r="DW296" s="380"/>
      <c r="DX296" s="380"/>
      <c r="DY296" s="380" t="str">
        <v/>
      </c>
      <c r="DZ296" s="380"/>
      <c r="EA296" s="380"/>
      <c r="EB296" s="380" t="str">
        <v/>
      </c>
      <c r="EC296" s="380"/>
      <c r="ED296" s="380"/>
      <c r="EE296" s="380" t="str">
        <v/>
      </c>
      <c r="EF296" s="380" t="str">
        <v/>
      </c>
      <c r="EG296" s="380" t="str">
        <v/>
      </c>
      <c r="EH296" s="381" t="str">
        <v/>
      </c>
      <c r="EI296" s="380" t="str">
        <v/>
      </c>
      <c r="EJ296" s="380" t="str">
        <v/>
      </c>
      <c r="EK296" s="380" t="str">
        <v/>
      </c>
      <c r="EL296" s="381" t="str">
        <v/>
      </c>
      <c r="EM296" s="382" t="str">
        <v/>
      </c>
      <c r="EN296" s="382" t="str">
        <v/>
      </c>
      <c r="EO296" s="382" t="str">
        <v/>
      </c>
    </row>
    <row r="297" spans="1:145" ht="15.6">
      <c r="A297" s="372" t="str">
        <v/>
      </c>
      <c r="B297" s="373" t="str">
        <v/>
      </c>
      <c r="C297" s="372"/>
      <c r="D297" s="374" t="str">
        <v/>
      </c>
      <c r="E297" s="374" t="str">
        <v/>
      </c>
      <c r="F297" s="374" t="str">
        <v/>
      </c>
      <c r="G297" s="375" t="str">
        <v/>
      </c>
      <c r="H297" s="375" t="str">
        <v/>
      </c>
      <c r="I297" s="375" t="str">
        <v/>
      </c>
      <c r="J297" s="375" t="str">
        <v/>
      </c>
      <c r="K297" s="375" t="str">
        <v/>
      </c>
      <c r="L297" s="375" t="str">
        <v/>
      </c>
      <c r="M297" s="372" t="str">
        <v/>
      </c>
      <c r="N297" s="372" t="str">
        <v/>
      </c>
      <c r="O297" s="372" t="str">
        <v/>
      </c>
      <c r="P297" s="372" t="str">
        <v/>
      </c>
      <c r="Q297" s="372" t="str">
        <v/>
      </c>
      <c r="R297" s="372" t="str">
        <v/>
      </c>
      <c r="S297" s="372" t="str">
        <v/>
      </c>
      <c r="T297" s="372" t="str">
        <v/>
      </c>
      <c r="U297" s="372" t="str">
        <v/>
      </c>
      <c r="V297" s="372" t="str">
        <v/>
      </c>
      <c r="W297" s="372" t="str">
        <v/>
      </c>
      <c r="X297" s="372" t="str">
        <v/>
      </c>
      <c r="Y297" s="372" t="str">
        <v/>
      </c>
      <c r="Z297" s="372" t="str">
        <v/>
      </c>
      <c r="AA297" s="372" t="str">
        <v/>
      </c>
      <c r="AB297" s="372"/>
      <c r="AC297" s="372"/>
      <c r="AD297" s="372" t="str">
        <v/>
      </c>
      <c r="AE297" s="372"/>
      <c r="AF297" s="372"/>
      <c r="AG297" s="376" t="str">
        <v/>
      </c>
      <c r="AH297" s="372"/>
      <c r="AI297" s="372"/>
      <c r="AJ297" s="372" t="str">
        <v/>
      </c>
      <c r="AK297" s="372"/>
      <c r="AL297" s="372"/>
      <c r="AM297" s="377" t="str">
        <v/>
      </c>
      <c r="AN297" s="378" t="str">
        <v/>
      </c>
      <c r="AO297" s="379" t="str">
        <v/>
      </c>
      <c r="AP297" s="379" t="str">
        <v/>
      </c>
      <c r="AQ297" s="376" t="str">
        <v/>
      </c>
      <c r="AR297" s="376" t="str">
        <v/>
      </c>
      <c r="AS297" s="372" t="str">
        <v/>
      </c>
      <c r="AT297" s="379" t="str">
        <v/>
      </c>
      <c r="AU297" s="380" t="str">
        <v/>
      </c>
      <c r="AV297" s="380" t="str">
        <v/>
      </c>
      <c r="AW297" s="380" t="str">
        <v/>
      </c>
      <c r="AX297" s="380" t="str">
        <v/>
      </c>
      <c r="AY297" s="380" t="str">
        <v/>
      </c>
      <c r="AZ297" s="380"/>
      <c r="BA297" s="380"/>
      <c r="BB297" s="380" t="str">
        <v/>
      </c>
      <c r="BC297" s="380"/>
      <c r="BD297" s="380"/>
      <c r="BE297" s="380" t="str">
        <v/>
      </c>
      <c r="BF297" s="380"/>
      <c r="BG297" s="380"/>
      <c r="BH297" s="380" t="str">
        <v/>
      </c>
      <c r="BI297" s="380"/>
      <c r="BJ297" s="380"/>
      <c r="BK297" s="380" t="str">
        <v/>
      </c>
      <c r="BL297" s="380" t="str">
        <v/>
      </c>
      <c r="BM297" s="380" t="str">
        <v/>
      </c>
      <c r="BN297" s="381" t="str">
        <v/>
      </c>
      <c r="BO297" s="380" t="str">
        <v/>
      </c>
      <c r="BP297" s="380" t="str">
        <v/>
      </c>
      <c r="BQ297" s="380" t="str">
        <v/>
      </c>
      <c r="BR297" s="381" t="str">
        <v/>
      </c>
      <c r="BS297" s="380" t="str">
        <v/>
      </c>
      <c r="BT297" s="380" t="str">
        <v/>
      </c>
      <c r="BU297" s="380" t="str">
        <v/>
      </c>
      <c r="BV297" s="380" t="str">
        <v/>
      </c>
      <c r="BW297" s="380" t="str">
        <v/>
      </c>
      <c r="BX297" s="380"/>
      <c r="BY297" s="380"/>
      <c r="BZ297" s="380" t="str">
        <v/>
      </c>
      <c r="CA297" s="380"/>
      <c r="CB297" s="380"/>
      <c r="CC297" s="380" t="str">
        <v/>
      </c>
      <c r="CD297" s="380"/>
      <c r="CE297" s="380"/>
      <c r="CF297" s="380" t="str">
        <v/>
      </c>
      <c r="CG297" s="380"/>
      <c r="CH297" s="380"/>
      <c r="CI297" s="380" t="str">
        <v/>
      </c>
      <c r="CJ297" s="380" t="str">
        <v/>
      </c>
      <c r="CK297" s="380" t="str">
        <v/>
      </c>
      <c r="CL297" s="381" t="str">
        <v/>
      </c>
      <c r="CM297" s="380" t="str">
        <v/>
      </c>
      <c r="CN297" s="380" t="str">
        <v/>
      </c>
      <c r="CO297" s="380" t="str">
        <v/>
      </c>
      <c r="CP297" s="381" t="str">
        <v/>
      </c>
      <c r="CQ297" s="380" t="str">
        <v/>
      </c>
      <c r="CR297" s="380" t="str">
        <v/>
      </c>
      <c r="CS297" s="380" t="str">
        <v/>
      </c>
      <c r="CT297" s="380" t="str">
        <v/>
      </c>
      <c r="CU297" s="380" t="str">
        <v/>
      </c>
      <c r="CV297" s="380"/>
      <c r="CW297" s="380"/>
      <c r="CX297" s="380" t="str">
        <v/>
      </c>
      <c r="CY297" s="380"/>
      <c r="CZ297" s="380"/>
      <c r="DA297" s="380" t="str">
        <v/>
      </c>
      <c r="DB297" s="380"/>
      <c r="DC297" s="380"/>
      <c r="DD297" s="380" t="str">
        <v/>
      </c>
      <c r="DE297" s="380"/>
      <c r="DF297" s="380"/>
      <c r="DG297" s="380" t="str">
        <v/>
      </c>
      <c r="DH297" s="380" t="str">
        <v/>
      </c>
      <c r="DI297" s="380" t="str">
        <v/>
      </c>
      <c r="DJ297" s="381" t="str">
        <v/>
      </c>
      <c r="DK297" s="380" t="str">
        <v/>
      </c>
      <c r="DL297" s="380" t="str">
        <v/>
      </c>
      <c r="DM297" s="380" t="str">
        <v/>
      </c>
      <c r="DN297" s="381" t="str">
        <v/>
      </c>
      <c r="DO297" s="380" t="str">
        <v/>
      </c>
      <c r="DP297" s="380" t="str">
        <v/>
      </c>
      <c r="DQ297" s="380" t="str">
        <v/>
      </c>
      <c r="DR297" s="380" t="str">
        <v/>
      </c>
      <c r="DS297" s="380" t="str">
        <v/>
      </c>
      <c r="DT297" s="380"/>
      <c r="DU297" s="380"/>
      <c r="DV297" s="380" t="str">
        <v/>
      </c>
      <c r="DW297" s="380"/>
      <c r="DX297" s="380"/>
      <c r="DY297" s="380" t="str">
        <v/>
      </c>
      <c r="DZ297" s="380"/>
      <c r="EA297" s="380"/>
      <c r="EB297" s="380" t="str">
        <v/>
      </c>
      <c r="EC297" s="380"/>
      <c r="ED297" s="380"/>
      <c r="EE297" s="380" t="str">
        <v/>
      </c>
      <c r="EF297" s="380" t="str">
        <v/>
      </c>
      <c r="EG297" s="380" t="str">
        <v/>
      </c>
      <c r="EH297" s="381" t="str">
        <v/>
      </c>
      <c r="EI297" s="380" t="str">
        <v/>
      </c>
      <c r="EJ297" s="380" t="str">
        <v/>
      </c>
      <c r="EK297" s="380" t="str">
        <v/>
      </c>
      <c r="EL297" s="381" t="str">
        <v/>
      </c>
      <c r="EM297" s="382" t="str">
        <v/>
      </c>
      <c r="EN297" s="382" t="str">
        <v/>
      </c>
      <c r="EO297" s="382" t="str">
        <v/>
      </c>
    </row>
    <row r="298" spans="1:145" ht="15.6">
      <c r="A298" s="372" t="str">
        <v/>
      </c>
      <c r="B298" s="373" t="str">
        <v/>
      </c>
      <c r="C298" s="372"/>
      <c r="D298" s="374" t="str">
        <v/>
      </c>
      <c r="E298" s="374" t="str">
        <v/>
      </c>
      <c r="F298" s="374" t="str">
        <v/>
      </c>
      <c r="G298" s="375" t="str">
        <v/>
      </c>
      <c r="H298" s="375" t="str">
        <v/>
      </c>
      <c r="I298" s="375" t="str">
        <v/>
      </c>
      <c r="J298" s="375" t="str">
        <v/>
      </c>
      <c r="K298" s="375" t="str">
        <v/>
      </c>
      <c r="L298" s="375" t="str">
        <v/>
      </c>
      <c r="M298" s="372" t="str">
        <v/>
      </c>
      <c r="N298" s="372" t="str">
        <v/>
      </c>
      <c r="O298" s="372" t="str">
        <v/>
      </c>
      <c r="P298" s="372" t="str">
        <v/>
      </c>
      <c r="Q298" s="372" t="str">
        <v/>
      </c>
      <c r="R298" s="372" t="str">
        <v/>
      </c>
      <c r="S298" s="372" t="str">
        <v/>
      </c>
      <c r="T298" s="372" t="str">
        <v/>
      </c>
      <c r="U298" s="372" t="str">
        <v/>
      </c>
      <c r="V298" s="372" t="str">
        <v/>
      </c>
      <c r="W298" s="372" t="str">
        <v/>
      </c>
      <c r="X298" s="372" t="str">
        <v/>
      </c>
      <c r="Y298" s="372" t="str">
        <v/>
      </c>
      <c r="Z298" s="372" t="str">
        <v/>
      </c>
      <c r="AA298" s="372" t="str">
        <v/>
      </c>
      <c r="AB298" s="372"/>
      <c r="AC298" s="372"/>
      <c r="AD298" s="372" t="str">
        <v/>
      </c>
      <c r="AE298" s="372"/>
      <c r="AF298" s="372"/>
      <c r="AG298" s="376" t="str">
        <v/>
      </c>
      <c r="AH298" s="372"/>
      <c r="AI298" s="372"/>
      <c r="AJ298" s="372" t="str">
        <v/>
      </c>
      <c r="AK298" s="372"/>
      <c r="AL298" s="372"/>
      <c r="AM298" s="377" t="str">
        <v/>
      </c>
      <c r="AN298" s="378" t="str">
        <v/>
      </c>
      <c r="AO298" s="379" t="str">
        <v/>
      </c>
      <c r="AP298" s="379" t="str">
        <v/>
      </c>
      <c r="AQ298" s="376" t="str">
        <v/>
      </c>
      <c r="AR298" s="376" t="str">
        <v/>
      </c>
      <c r="AS298" s="372" t="str">
        <v/>
      </c>
      <c r="AT298" s="379" t="str">
        <v/>
      </c>
      <c r="AU298" s="380" t="str">
        <v/>
      </c>
      <c r="AV298" s="380" t="str">
        <v/>
      </c>
      <c r="AW298" s="380" t="str">
        <v/>
      </c>
      <c r="AX298" s="380" t="str">
        <v/>
      </c>
      <c r="AY298" s="380" t="str">
        <v/>
      </c>
      <c r="AZ298" s="380"/>
      <c r="BA298" s="380"/>
      <c r="BB298" s="380" t="str">
        <v/>
      </c>
      <c r="BC298" s="380"/>
      <c r="BD298" s="380"/>
      <c r="BE298" s="380" t="str">
        <v/>
      </c>
      <c r="BF298" s="380"/>
      <c r="BG298" s="380"/>
      <c r="BH298" s="380" t="str">
        <v/>
      </c>
      <c r="BI298" s="380"/>
      <c r="BJ298" s="380"/>
      <c r="BK298" s="380" t="str">
        <v/>
      </c>
      <c r="BL298" s="380" t="str">
        <v/>
      </c>
      <c r="BM298" s="380" t="str">
        <v/>
      </c>
      <c r="BN298" s="381" t="str">
        <v/>
      </c>
      <c r="BO298" s="380" t="str">
        <v/>
      </c>
      <c r="BP298" s="380" t="str">
        <v/>
      </c>
      <c r="BQ298" s="380" t="str">
        <v/>
      </c>
      <c r="BR298" s="381" t="str">
        <v/>
      </c>
      <c r="BS298" s="380" t="str">
        <v/>
      </c>
      <c r="BT298" s="380" t="str">
        <v/>
      </c>
      <c r="BU298" s="380" t="str">
        <v/>
      </c>
      <c r="BV298" s="380" t="str">
        <v/>
      </c>
      <c r="BW298" s="380" t="str">
        <v/>
      </c>
      <c r="BX298" s="380"/>
      <c r="BY298" s="380"/>
      <c r="BZ298" s="380" t="str">
        <v/>
      </c>
      <c r="CA298" s="380"/>
      <c r="CB298" s="380"/>
      <c r="CC298" s="380" t="str">
        <v/>
      </c>
      <c r="CD298" s="380"/>
      <c r="CE298" s="380"/>
      <c r="CF298" s="380" t="str">
        <v/>
      </c>
      <c r="CG298" s="380"/>
      <c r="CH298" s="380"/>
      <c r="CI298" s="380" t="str">
        <v/>
      </c>
      <c r="CJ298" s="380" t="str">
        <v/>
      </c>
      <c r="CK298" s="380" t="str">
        <v/>
      </c>
      <c r="CL298" s="381" t="str">
        <v/>
      </c>
      <c r="CM298" s="380" t="str">
        <v/>
      </c>
      <c r="CN298" s="380" t="str">
        <v/>
      </c>
      <c r="CO298" s="380" t="str">
        <v/>
      </c>
      <c r="CP298" s="381" t="str">
        <v/>
      </c>
      <c r="CQ298" s="380" t="str">
        <v/>
      </c>
      <c r="CR298" s="380" t="str">
        <v/>
      </c>
      <c r="CS298" s="380" t="str">
        <v/>
      </c>
      <c r="CT298" s="380" t="str">
        <v/>
      </c>
      <c r="CU298" s="380" t="str">
        <v/>
      </c>
      <c r="CV298" s="380"/>
      <c r="CW298" s="380"/>
      <c r="CX298" s="380" t="str">
        <v/>
      </c>
      <c r="CY298" s="380"/>
      <c r="CZ298" s="380"/>
      <c r="DA298" s="380" t="str">
        <v/>
      </c>
      <c r="DB298" s="380"/>
      <c r="DC298" s="380"/>
      <c r="DD298" s="380" t="str">
        <v/>
      </c>
      <c r="DE298" s="380"/>
      <c r="DF298" s="380"/>
      <c r="DG298" s="380" t="str">
        <v/>
      </c>
      <c r="DH298" s="380" t="str">
        <v/>
      </c>
      <c r="DI298" s="380" t="str">
        <v/>
      </c>
      <c r="DJ298" s="381" t="str">
        <v/>
      </c>
      <c r="DK298" s="380" t="str">
        <v/>
      </c>
      <c r="DL298" s="380" t="str">
        <v/>
      </c>
      <c r="DM298" s="380" t="str">
        <v/>
      </c>
      <c r="DN298" s="381" t="str">
        <v/>
      </c>
      <c r="DO298" s="380" t="str">
        <v/>
      </c>
      <c r="DP298" s="380" t="str">
        <v/>
      </c>
      <c r="DQ298" s="380" t="str">
        <v/>
      </c>
      <c r="DR298" s="380" t="str">
        <v/>
      </c>
      <c r="DS298" s="380" t="str">
        <v/>
      </c>
      <c r="DT298" s="380"/>
      <c r="DU298" s="380"/>
      <c r="DV298" s="380" t="str">
        <v/>
      </c>
      <c r="DW298" s="380"/>
      <c r="DX298" s="380"/>
      <c r="DY298" s="380" t="str">
        <v/>
      </c>
      <c r="DZ298" s="380"/>
      <c r="EA298" s="380"/>
      <c r="EB298" s="380" t="str">
        <v/>
      </c>
      <c r="EC298" s="380"/>
      <c r="ED298" s="380"/>
      <c r="EE298" s="380" t="str">
        <v/>
      </c>
      <c r="EF298" s="380" t="str">
        <v/>
      </c>
      <c r="EG298" s="380" t="str">
        <v/>
      </c>
      <c r="EH298" s="381" t="str">
        <v/>
      </c>
      <c r="EI298" s="380" t="str">
        <v/>
      </c>
      <c r="EJ298" s="380" t="str">
        <v/>
      </c>
      <c r="EK298" s="380" t="str">
        <v/>
      </c>
      <c r="EL298" s="381" t="str">
        <v/>
      </c>
      <c r="EM298" s="382" t="str">
        <v/>
      </c>
      <c r="EN298" s="382" t="str">
        <v/>
      </c>
      <c r="EO298" s="382" t="str">
        <v/>
      </c>
    </row>
    <row r="299" spans="1:145" ht="15.6">
      <c r="A299" s="372" t="str">
        <v/>
      </c>
      <c r="B299" s="373" t="str">
        <v/>
      </c>
      <c r="C299" s="372"/>
      <c r="D299" s="374" t="str">
        <v/>
      </c>
      <c r="E299" s="374" t="str">
        <v/>
      </c>
      <c r="F299" s="374" t="str">
        <v/>
      </c>
      <c r="G299" s="375" t="str">
        <v/>
      </c>
      <c r="H299" s="375" t="str">
        <v/>
      </c>
      <c r="I299" s="375" t="str">
        <v/>
      </c>
      <c r="J299" s="375" t="str">
        <v/>
      </c>
      <c r="K299" s="375" t="str">
        <v/>
      </c>
      <c r="L299" s="375" t="str">
        <v/>
      </c>
      <c r="M299" s="372" t="str">
        <v/>
      </c>
      <c r="N299" s="372" t="str">
        <v/>
      </c>
      <c r="O299" s="372" t="str">
        <v/>
      </c>
      <c r="P299" s="372" t="str">
        <v/>
      </c>
      <c r="Q299" s="372" t="str">
        <v/>
      </c>
      <c r="R299" s="372" t="str">
        <v/>
      </c>
      <c r="S299" s="372" t="str">
        <v/>
      </c>
      <c r="T299" s="372" t="str">
        <v/>
      </c>
      <c r="U299" s="372" t="str">
        <v/>
      </c>
      <c r="V299" s="372" t="str">
        <v/>
      </c>
      <c r="W299" s="372" t="str">
        <v/>
      </c>
      <c r="X299" s="372" t="str">
        <v/>
      </c>
      <c r="Y299" s="372" t="str">
        <v/>
      </c>
      <c r="Z299" s="372" t="str">
        <v/>
      </c>
      <c r="AA299" s="372" t="str">
        <v/>
      </c>
      <c r="AB299" s="372"/>
      <c r="AC299" s="372"/>
      <c r="AD299" s="372" t="str">
        <v/>
      </c>
      <c r="AE299" s="372"/>
      <c r="AF299" s="372"/>
      <c r="AG299" s="376" t="str">
        <v/>
      </c>
      <c r="AH299" s="372"/>
      <c r="AI299" s="372"/>
      <c r="AJ299" s="372" t="str">
        <v/>
      </c>
      <c r="AK299" s="372"/>
      <c r="AL299" s="372"/>
      <c r="AM299" s="377" t="str">
        <v/>
      </c>
      <c r="AN299" s="378" t="str">
        <v/>
      </c>
      <c r="AO299" s="379" t="str">
        <v/>
      </c>
      <c r="AP299" s="379" t="str">
        <v/>
      </c>
      <c r="AQ299" s="376" t="str">
        <v/>
      </c>
      <c r="AR299" s="376" t="str">
        <v/>
      </c>
      <c r="AS299" s="372" t="str">
        <v/>
      </c>
      <c r="AT299" s="379" t="str">
        <v/>
      </c>
      <c r="AU299" s="380" t="str">
        <v/>
      </c>
      <c r="AV299" s="380" t="str">
        <v/>
      </c>
      <c r="AW299" s="380" t="str">
        <v/>
      </c>
      <c r="AX299" s="380" t="str">
        <v/>
      </c>
      <c r="AY299" s="380" t="str">
        <v/>
      </c>
      <c r="AZ299" s="380"/>
      <c r="BA299" s="380"/>
      <c r="BB299" s="380" t="str">
        <v/>
      </c>
      <c r="BC299" s="380"/>
      <c r="BD299" s="380"/>
      <c r="BE299" s="380" t="str">
        <v/>
      </c>
      <c r="BF299" s="380"/>
      <c r="BG299" s="380"/>
      <c r="BH299" s="380" t="str">
        <v/>
      </c>
      <c r="BI299" s="380"/>
      <c r="BJ299" s="380"/>
      <c r="BK299" s="380" t="str">
        <v/>
      </c>
      <c r="BL299" s="380" t="str">
        <v/>
      </c>
      <c r="BM299" s="380" t="str">
        <v/>
      </c>
      <c r="BN299" s="381" t="str">
        <v/>
      </c>
      <c r="BO299" s="380" t="str">
        <v/>
      </c>
      <c r="BP299" s="380" t="str">
        <v/>
      </c>
      <c r="BQ299" s="380" t="str">
        <v/>
      </c>
      <c r="BR299" s="381" t="str">
        <v/>
      </c>
      <c r="BS299" s="380" t="str">
        <v/>
      </c>
      <c r="BT299" s="380" t="str">
        <v/>
      </c>
      <c r="BU299" s="380" t="str">
        <v/>
      </c>
      <c r="BV299" s="380" t="str">
        <v/>
      </c>
      <c r="BW299" s="380" t="str">
        <v/>
      </c>
      <c r="BX299" s="380"/>
      <c r="BY299" s="380"/>
      <c r="BZ299" s="380" t="str">
        <v/>
      </c>
      <c r="CA299" s="380"/>
      <c r="CB299" s="380"/>
      <c r="CC299" s="380" t="str">
        <v/>
      </c>
      <c r="CD299" s="380"/>
      <c r="CE299" s="380"/>
      <c r="CF299" s="380" t="str">
        <v/>
      </c>
      <c r="CG299" s="380"/>
      <c r="CH299" s="380"/>
      <c r="CI299" s="380" t="str">
        <v/>
      </c>
      <c r="CJ299" s="380" t="str">
        <v/>
      </c>
      <c r="CK299" s="380" t="str">
        <v/>
      </c>
      <c r="CL299" s="381" t="str">
        <v/>
      </c>
      <c r="CM299" s="380" t="str">
        <v/>
      </c>
      <c r="CN299" s="380" t="str">
        <v/>
      </c>
      <c r="CO299" s="380" t="str">
        <v/>
      </c>
      <c r="CP299" s="381" t="str">
        <v/>
      </c>
      <c r="CQ299" s="380" t="str">
        <v/>
      </c>
      <c r="CR299" s="380" t="str">
        <v/>
      </c>
      <c r="CS299" s="380" t="str">
        <v/>
      </c>
      <c r="CT299" s="380" t="str">
        <v/>
      </c>
      <c r="CU299" s="380" t="str">
        <v/>
      </c>
      <c r="CV299" s="380"/>
      <c r="CW299" s="380"/>
      <c r="CX299" s="380" t="str">
        <v/>
      </c>
      <c r="CY299" s="380"/>
      <c r="CZ299" s="380"/>
      <c r="DA299" s="380" t="str">
        <v/>
      </c>
      <c r="DB299" s="380"/>
      <c r="DC299" s="380"/>
      <c r="DD299" s="380" t="str">
        <v/>
      </c>
      <c r="DE299" s="380"/>
      <c r="DF299" s="380"/>
      <c r="DG299" s="380" t="str">
        <v/>
      </c>
      <c r="DH299" s="380" t="str">
        <v/>
      </c>
      <c r="DI299" s="380" t="str">
        <v/>
      </c>
      <c r="DJ299" s="381" t="str">
        <v/>
      </c>
      <c r="DK299" s="380" t="str">
        <v/>
      </c>
      <c r="DL299" s="380" t="str">
        <v/>
      </c>
      <c r="DM299" s="380" t="str">
        <v/>
      </c>
      <c r="DN299" s="381" t="str">
        <v/>
      </c>
      <c r="DO299" s="380" t="str">
        <v/>
      </c>
      <c r="DP299" s="380" t="str">
        <v/>
      </c>
      <c r="DQ299" s="380" t="str">
        <v/>
      </c>
      <c r="DR299" s="380" t="str">
        <v/>
      </c>
      <c r="DS299" s="380" t="str">
        <v/>
      </c>
      <c r="DT299" s="380"/>
      <c r="DU299" s="380"/>
      <c r="DV299" s="380" t="str">
        <v/>
      </c>
      <c r="DW299" s="380"/>
      <c r="DX299" s="380"/>
      <c r="DY299" s="380" t="str">
        <v/>
      </c>
      <c r="DZ299" s="380"/>
      <c r="EA299" s="380"/>
      <c r="EB299" s="380" t="str">
        <v/>
      </c>
      <c r="EC299" s="380"/>
      <c r="ED299" s="380"/>
      <c r="EE299" s="380" t="str">
        <v/>
      </c>
      <c r="EF299" s="380" t="str">
        <v/>
      </c>
      <c r="EG299" s="380" t="str">
        <v/>
      </c>
      <c r="EH299" s="381" t="str">
        <v/>
      </c>
      <c r="EI299" s="380" t="str">
        <v/>
      </c>
      <c r="EJ299" s="380" t="str">
        <v/>
      </c>
      <c r="EK299" s="380" t="str">
        <v/>
      </c>
      <c r="EL299" s="381" t="str">
        <v/>
      </c>
      <c r="EM299" s="382" t="str">
        <v/>
      </c>
      <c r="EN299" s="382" t="str">
        <v/>
      </c>
      <c r="EO299" s="382" t="str">
        <v/>
      </c>
    </row>
    <row r="300" spans="1:145" ht="15.6">
      <c r="A300" s="372" t="str">
        <v/>
      </c>
      <c r="B300" s="373" t="str">
        <v/>
      </c>
      <c r="C300" s="372"/>
      <c r="D300" s="374" t="str">
        <v/>
      </c>
      <c r="E300" s="374" t="str">
        <v/>
      </c>
      <c r="F300" s="374" t="str">
        <v/>
      </c>
      <c r="G300" s="375" t="str">
        <v/>
      </c>
      <c r="H300" s="375" t="str">
        <v/>
      </c>
      <c r="I300" s="375" t="str">
        <v/>
      </c>
      <c r="J300" s="375" t="str">
        <v/>
      </c>
      <c r="K300" s="375" t="str">
        <v/>
      </c>
      <c r="L300" s="375" t="str">
        <v/>
      </c>
      <c r="M300" s="372" t="str">
        <v/>
      </c>
      <c r="N300" s="372" t="str">
        <v/>
      </c>
      <c r="O300" s="372" t="str">
        <v/>
      </c>
      <c r="P300" s="372" t="str">
        <v/>
      </c>
      <c r="Q300" s="372" t="str">
        <v/>
      </c>
      <c r="R300" s="372" t="str">
        <v/>
      </c>
      <c r="S300" s="372" t="str">
        <v/>
      </c>
      <c r="T300" s="372" t="str">
        <v/>
      </c>
      <c r="U300" s="372" t="str">
        <v/>
      </c>
      <c r="V300" s="372" t="str">
        <v/>
      </c>
      <c r="W300" s="372" t="str">
        <v/>
      </c>
      <c r="X300" s="372" t="str">
        <v/>
      </c>
      <c r="Y300" s="372" t="str">
        <v/>
      </c>
      <c r="Z300" s="372" t="str">
        <v/>
      </c>
      <c r="AA300" s="372" t="str">
        <v/>
      </c>
      <c r="AB300" s="372"/>
      <c r="AC300" s="372"/>
      <c r="AD300" s="372" t="str">
        <v/>
      </c>
      <c r="AE300" s="372"/>
      <c r="AF300" s="372"/>
      <c r="AG300" s="376" t="str">
        <v/>
      </c>
      <c r="AH300" s="372"/>
      <c r="AI300" s="372"/>
      <c r="AJ300" s="372" t="str">
        <v/>
      </c>
      <c r="AK300" s="372"/>
      <c r="AL300" s="372"/>
      <c r="AM300" s="377" t="str">
        <v/>
      </c>
      <c r="AN300" s="378" t="str">
        <v/>
      </c>
      <c r="AO300" s="379" t="str">
        <v/>
      </c>
      <c r="AP300" s="379" t="str">
        <v/>
      </c>
      <c r="AQ300" s="376" t="str">
        <v/>
      </c>
      <c r="AR300" s="376" t="str">
        <v/>
      </c>
      <c r="AS300" s="372" t="str">
        <v/>
      </c>
      <c r="AT300" s="379" t="str">
        <v/>
      </c>
      <c r="AU300" s="380" t="str">
        <v/>
      </c>
      <c r="AV300" s="380" t="str">
        <v/>
      </c>
      <c r="AW300" s="380" t="str">
        <v/>
      </c>
      <c r="AX300" s="380" t="str">
        <v/>
      </c>
      <c r="AY300" s="380" t="str">
        <v/>
      </c>
      <c r="AZ300" s="380"/>
      <c r="BA300" s="380"/>
      <c r="BB300" s="380" t="str">
        <v/>
      </c>
      <c r="BC300" s="380"/>
      <c r="BD300" s="380"/>
      <c r="BE300" s="380" t="str">
        <v/>
      </c>
      <c r="BF300" s="380"/>
      <c r="BG300" s="380"/>
      <c r="BH300" s="380" t="str">
        <v/>
      </c>
      <c r="BI300" s="380"/>
      <c r="BJ300" s="380"/>
      <c r="BK300" s="380" t="str">
        <v/>
      </c>
      <c r="BL300" s="380" t="str">
        <v/>
      </c>
      <c r="BM300" s="380" t="str">
        <v/>
      </c>
      <c r="BN300" s="381" t="str">
        <v/>
      </c>
      <c r="BO300" s="380" t="str">
        <v/>
      </c>
      <c r="BP300" s="380" t="str">
        <v/>
      </c>
      <c r="BQ300" s="380" t="str">
        <v/>
      </c>
      <c r="BR300" s="381" t="str">
        <v/>
      </c>
      <c r="BS300" s="380" t="str">
        <v/>
      </c>
      <c r="BT300" s="380" t="str">
        <v/>
      </c>
      <c r="BU300" s="380" t="str">
        <v/>
      </c>
      <c r="BV300" s="380" t="str">
        <v/>
      </c>
      <c r="BW300" s="380" t="str">
        <v/>
      </c>
      <c r="BX300" s="380"/>
      <c r="BY300" s="380"/>
      <c r="BZ300" s="380" t="str">
        <v/>
      </c>
      <c r="CA300" s="380"/>
      <c r="CB300" s="380"/>
      <c r="CC300" s="380" t="str">
        <v/>
      </c>
      <c r="CD300" s="380"/>
      <c r="CE300" s="380"/>
      <c r="CF300" s="380" t="str">
        <v/>
      </c>
      <c r="CG300" s="380"/>
      <c r="CH300" s="380"/>
      <c r="CI300" s="380" t="str">
        <v/>
      </c>
      <c r="CJ300" s="380" t="str">
        <v/>
      </c>
      <c r="CK300" s="380" t="str">
        <v/>
      </c>
      <c r="CL300" s="381" t="str">
        <v/>
      </c>
      <c r="CM300" s="380" t="str">
        <v/>
      </c>
      <c r="CN300" s="380" t="str">
        <v/>
      </c>
      <c r="CO300" s="380" t="str">
        <v/>
      </c>
      <c r="CP300" s="381" t="str">
        <v/>
      </c>
      <c r="CQ300" s="380" t="str">
        <v/>
      </c>
      <c r="CR300" s="380" t="str">
        <v/>
      </c>
      <c r="CS300" s="380" t="str">
        <v/>
      </c>
      <c r="CT300" s="380" t="str">
        <v/>
      </c>
      <c r="CU300" s="380" t="str">
        <v/>
      </c>
      <c r="CV300" s="380"/>
      <c r="CW300" s="380"/>
      <c r="CX300" s="380" t="str">
        <v/>
      </c>
      <c r="CY300" s="380"/>
      <c r="CZ300" s="380"/>
      <c r="DA300" s="380" t="str">
        <v/>
      </c>
      <c r="DB300" s="380"/>
      <c r="DC300" s="380"/>
      <c r="DD300" s="380" t="str">
        <v/>
      </c>
      <c r="DE300" s="380"/>
      <c r="DF300" s="380"/>
      <c r="DG300" s="380" t="str">
        <v/>
      </c>
      <c r="DH300" s="380" t="str">
        <v/>
      </c>
      <c r="DI300" s="380" t="str">
        <v/>
      </c>
      <c r="DJ300" s="381" t="str">
        <v/>
      </c>
      <c r="DK300" s="380" t="str">
        <v/>
      </c>
      <c r="DL300" s="380" t="str">
        <v/>
      </c>
      <c r="DM300" s="380" t="str">
        <v/>
      </c>
      <c r="DN300" s="381" t="str">
        <v/>
      </c>
      <c r="DO300" s="380" t="str">
        <v/>
      </c>
      <c r="DP300" s="380" t="str">
        <v/>
      </c>
      <c r="DQ300" s="380" t="str">
        <v/>
      </c>
      <c r="DR300" s="380" t="str">
        <v/>
      </c>
      <c r="DS300" s="380" t="str">
        <v/>
      </c>
      <c r="DT300" s="380"/>
      <c r="DU300" s="380"/>
      <c r="DV300" s="380" t="str">
        <v/>
      </c>
      <c r="DW300" s="380"/>
      <c r="DX300" s="380"/>
      <c r="DY300" s="380" t="str">
        <v/>
      </c>
      <c r="DZ300" s="380"/>
      <c r="EA300" s="380"/>
      <c r="EB300" s="380" t="str">
        <v/>
      </c>
      <c r="EC300" s="380"/>
      <c r="ED300" s="380"/>
      <c r="EE300" s="380" t="str">
        <v/>
      </c>
      <c r="EF300" s="380" t="str">
        <v/>
      </c>
      <c r="EG300" s="380" t="str">
        <v/>
      </c>
      <c r="EH300" s="381" t="str">
        <v/>
      </c>
      <c r="EI300" s="380" t="str">
        <v/>
      </c>
      <c r="EJ300" s="380" t="str">
        <v/>
      </c>
      <c r="EK300" s="380" t="str">
        <v/>
      </c>
      <c r="EL300" s="381" t="str">
        <v/>
      </c>
      <c r="EM300" s="382" t="str">
        <v/>
      </c>
      <c r="EN300" s="382" t="str">
        <v/>
      </c>
      <c r="EO300" s="382" t="str">
        <v/>
      </c>
    </row>
    <row r="301" spans="1:145" ht="15.6">
      <c r="A301" s="372" t="str">
        <v/>
      </c>
      <c r="B301" s="373" t="str">
        <v/>
      </c>
      <c r="C301" s="372"/>
      <c r="D301" s="374" t="str">
        <v/>
      </c>
      <c r="E301" s="374" t="str">
        <v/>
      </c>
      <c r="F301" s="374" t="str">
        <v/>
      </c>
      <c r="G301" s="375" t="str">
        <v/>
      </c>
      <c r="H301" s="375" t="str">
        <v/>
      </c>
      <c r="I301" s="375" t="str">
        <v/>
      </c>
      <c r="J301" s="375" t="str">
        <v/>
      </c>
      <c r="K301" s="375" t="str">
        <v/>
      </c>
      <c r="L301" s="375" t="str">
        <v/>
      </c>
      <c r="M301" s="372" t="str">
        <v/>
      </c>
      <c r="N301" s="372" t="str">
        <v/>
      </c>
      <c r="O301" s="372" t="str">
        <v/>
      </c>
      <c r="P301" s="372" t="str">
        <v/>
      </c>
      <c r="Q301" s="372" t="str">
        <v/>
      </c>
      <c r="R301" s="372" t="str">
        <v/>
      </c>
      <c r="S301" s="372" t="str">
        <v/>
      </c>
      <c r="T301" s="372" t="str">
        <v/>
      </c>
      <c r="U301" s="372" t="str">
        <v/>
      </c>
      <c r="V301" s="372" t="str">
        <v/>
      </c>
      <c r="W301" s="372" t="str">
        <v/>
      </c>
      <c r="X301" s="372" t="str">
        <v/>
      </c>
      <c r="Y301" s="372" t="str">
        <v/>
      </c>
      <c r="Z301" s="372" t="str">
        <v/>
      </c>
      <c r="AA301" s="372" t="str">
        <v/>
      </c>
      <c r="AB301" s="372"/>
      <c r="AC301" s="372"/>
      <c r="AD301" s="372" t="str">
        <v/>
      </c>
      <c r="AE301" s="372"/>
      <c r="AF301" s="372"/>
      <c r="AG301" s="376" t="str">
        <v/>
      </c>
      <c r="AH301" s="372"/>
      <c r="AI301" s="372"/>
      <c r="AJ301" s="372" t="str">
        <v/>
      </c>
      <c r="AK301" s="372"/>
      <c r="AL301" s="372"/>
      <c r="AM301" s="377" t="str">
        <v/>
      </c>
      <c r="AN301" s="378" t="str">
        <v/>
      </c>
      <c r="AO301" s="379" t="str">
        <v/>
      </c>
      <c r="AP301" s="379" t="str">
        <v/>
      </c>
      <c r="AQ301" s="376" t="str">
        <v/>
      </c>
      <c r="AR301" s="376" t="str">
        <v/>
      </c>
      <c r="AS301" s="372" t="str">
        <v/>
      </c>
      <c r="AT301" s="379" t="str">
        <v/>
      </c>
      <c r="AU301" s="380" t="str">
        <v/>
      </c>
      <c r="AV301" s="380" t="str">
        <v/>
      </c>
      <c r="AW301" s="380" t="str">
        <v/>
      </c>
      <c r="AX301" s="380" t="str">
        <v/>
      </c>
      <c r="AY301" s="380" t="str">
        <v/>
      </c>
      <c r="AZ301" s="380"/>
      <c r="BA301" s="380"/>
      <c r="BB301" s="380" t="str">
        <v/>
      </c>
      <c r="BC301" s="380"/>
      <c r="BD301" s="380"/>
      <c r="BE301" s="380" t="str">
        <v/>
      </c>
      <c r="BF301" s="380"/>
      <c r="BG301" s="380"/>
      <c r="BH301" s="380" t="str">
        <v/>
      </c>
      <c r="BI301" s="380"/>
      <c r="BJ301" s="380"/>
      <c r="BK301" s="380" t="str">
        <v/>
      </c>
      <c r="BL301" s="380" t="str">
        <v/>
      </c>
      <c r="BM301" s="380" t="str">
        <v/>
      </c>
      <c r="BN301" s="381" t="str">
        <v/>
      </c>
      <c r="BO301" s="380" t="str">
        <v/>
      </c>
      <c r="BP301" s="380" t="str">
        <v/>
      </c>
      <c r="BQ301" s="380" t="str">
        <v/>
      </c>
      <c r="BR301" s="381" t="str">
        <v/>
      </c>
      <c r="BS301" s="380" t="str">
        <v/>
      </c>
      <c r="BT301" s="380" t="str">
        <v/>
      </c>
      <c r="BU301" s="380" t="str">
        <v/>
      </c>
      <c r="BV301" s="380" t="str">
        <v/>
      </c>
      <c r="BW301" s="380" t="str">
        <v/>
      </c>
      <c r="BX301" s="380"/>
      <c r="BY301" s="380"/>
      <c r="BZ301" s="380" t="str">
        <v/>
      </c>
      <c r="CA301" s="380"/>
      <c r="CB301" s="380"/>
      <c r="CC301" s="380" t="str">
        <v/>
      </c>
      <c r="CD301" s="380"/>
      <c r="CE301" s="380"/>
      <c r="CF301" s="380" t="str">
        <v/>
      </c>
      <c r="CG301" s="380"/>
      <c r="CH301" s="380"/>
      <c r="CI301" s="380" t="str">
        <v/>
      </c>
      <c r="CJ301" s="380" t="str">
        <v/>
      </c>
      <c r="CK301" s="380" t="str">
        <v/>
      </c>
      <c r="CL301" s="381" t="str">
        <v/>
      </c>
      <c r="CM301" s="380" t="str">
        <v/>
      </c>
      <c r="CN301" s="380" t="str">
        <v/>
      </c>
      <c r="CO301" s="380" t="str">
        <v/>
      </c>
      <c r="CP301" s="381" t="str">
        <v/>
      </c>
      <c r="CQ301" s="380" t="str">
        <v/>
      </c>
      <c r="CR301" s="380" t="str">
        <v/>
      </c>
      <c r="CS301" s="380" t="str">
        <v/>
      </c>
      <c r="CT301" s="380" t="str">
        <v/>
      </c>
      <c r="CU301" s="380" t="str">
        <v/>
      </c>
      <c r="CV301" s="380"/>
      <c r="CW301" s="380"/>
      <c r="CX301" s="380" t="str">
        <v/>
      </c>
      <c r="CY301" s="380"/>
      <c r="CZ301" s="380"/>
      <c r="DA301" s="380" t="str">
        <v/>
      </c>
      <c r="DB301" s="380"/>
      <c r="DC301" s="380"/>
      <c r="DD301" s="380" t="str">
        <v/>
      </c>
      <c r="DE301" s="380"/>
      <c r="DF301" s="380"/>
      <c r="DG301" s="380" t="str">
        <v/>
      </c>
      <c r="DH301" s="380" t="str">
        <v/>
      </c>
      <c r="DI301" s="380" t="str">
        <v/>
      </c>
      <c r="DJ301" s="381" t="str">
        <v/>
      </c>
      <c r="DK301" s="380" t="str">
        <v/>
      </c>
      <c r="DL301" s="380" t="str">
        <v/>
      </c>
      <c r="DM301" s="380" t="str">
        <v/>
      </c>
      <c r="DN301" s="381" t="str">
        <v/>
      </c>
      <c r="DO301" s="380" t="str">
        <v/>
      </c>
      <c r="DP301" s="380" t="str">
        <v/>
      </c>
      <c r="DQ301" s="380" t="str">
        <v/>
      </c>
      <c r="DR301" s="380" t="str">
        <v/>
      </c>
      <c r="DS301" s="380" t="str">
        <v/>
      </c>
      <c r="DT301" s="380"/>
      <c r="DU301" s="380"/>
      <c r="DV301" s="380" t="str">
        <v/>
      </c>
      <c r="DW301" s="380"/>
      <c r="DX301" s="380"/>
      <c r="DY301" s="380" t="str">
        <v/>
      </c>
      <c r="DZ301" s="380"/>
      <c r="EA301" s="380"/>
      <c r="EB301" s="380" t="str">
        <v/>
      </c>
      <c r="EC301" s="380"/>
      <c r="ED301" s="380"/>
      <c r="EE301" s="380" t="str">
        <v/>
      </c>
      <c r="EF301" s="380" t="str">
        <v/>
      </c>
      <c r="EG301" s="380" t="str">
        <v/>
      </c>
      <c r="EH301" s="381" t="str">
        <v/>
      </c>
      <c r="EI301" s="380" t="str">
        <v/>
      </c>
      <c r="EJ301" s="380" t="str">
        <v/>
      </c>
      <c r="EK301" s="380" t="str">
        <v/>
      </c>
      <c r="EL301" s="381" t="str">
        <v/>
      </c>
      <c r="EM301" s="382" t="str">
        <v/>
      </c>
      <c r="EN301" s="382" t="str">
        <v/>
      </c>
      <c r="EO301" s="382" t="str">
        <v/>
      </c>
    </row>
    <row r="302" spans="1:145" ht="15.6">
      <c r="A302" s="372" t="str">
        <v/>
      </c>
      <c r="B302" s="373" t="str">
        <v/>
      </c>
      <c r="C302" s="372"/>
      <c r="D302" s="374" t="str">
        <v/>
      </c>
      <c r="E302" s="374" t="str">
        <v/>
      </c>
      <c r="F302" s="374" t="str">
        <v/>
      </c>
      <c r="G302" s="375" t="str">
        <v/>
      </c>
      <c r="H302" s="375" t="str">
        <v/>
      </c>
      <c r="I302" s="375" t="str">
        <v/>
      </c>
      <c r="J302" s="375" t="str">
        <v/>
      </c>
      <c r="K302" s="375" t="str">
        <v/>
      </c>
      <c r="L302" s="375" t="str">
        <v/>
      </c>
      <c r="M302" s="372" t="str">
        <v/>
      </c>
      <c r="N302" s="372" t="str">
        <v/>
      </c>
      <c r="O302" s="372" t="str">
        <v/>
      </c>
      <c r="P302" s="372" t="str">
        <v/>
      </c>
      <c r="Q302" s="372" t="str">
        <v/>
      </c>
      <c r="R302" s="372" t="str">
        <v/>
      </c>
      <c r="S302" s="372" t="str">
        <v/>
      </c>
      <c r="T302" s="372" t="str">
        <v/>
      </c>
      <c r="U302" s="372" t="str">
        <v/>
      </c>
      <c r="V302" s="372" t="str">
        <v/>
      </c>
      <c r="W302" s="372" t="str">
        <v/>
      </c>
      <c r="X302" s="372" t="str">
        <v/>
      </c>
      <c r="Y302" s="372" t="str">
        <v/>
      </c>
      <c r="Z302" s="372" t="str">
        <v/>
      </c>
      <c r="AA302" s="372" t="str">
        <v/>
      </c>
      <c r="AB302" s="372"/>
      <c r="AC302" s="372"/>
      <c r="AD302" s="372" t="str">
        <v/>
      </c>
      <c r="AE302" s="372"/>
      <c r="AF302" s="372"/>
      <c r="AG302" s="376" t="str">
        <v/>
      </c>
      <c r="AH302" s="372"/>
      <c r="AI302" s="372"/>
      <c r="AJ302" s="372" t="str">
        <v/>
      </c>
      <c r="AK302" s="372"/>
      <c r="AL302" s="372"/>
      <c r="AM302" s="377" t="str">
        <v/>
      </c>
      <c r="AN302" s="378" t="str">
        <v/>
      </c>
      <c r="AO302" s="379" t="str">
        <v/>
      </c>
      <c r="AP302" s="379" t="str">
        <v/>
      </c>
      <c r="AQ302" s="376" t="str">
        <v/>
      </c>
      <c r="AR302" s="376" t="str">
        <v/>
      </c>
      <c r="AS302" s="372" t="str">
        <v/>
      </c>
      <c r="AT302" s="379" t="str">
        <v/>
      </c>
      <c r="AU302" s="380" t="str">
        <v/>
      </c>
      <c r="AV302" s="380" t="str">
        <v/>
      </c>
      <c r="AW302" s="380" t="str">
        <v/>
      </c>
      <c r="AX302" s="380" t="str">
        <v/>
      </c>
      <c r="AY302" s="380" t="str">
        <v/>
      </c>
      <c r="AZ302" s="380"/>
      <c r="BA302" s="380"/>
      <c r="BB302" s="380" t="str">
        <v/>
      </c>
      <c r="BC302" s="380"/>
      <c r="BD302" s="380"/>
      <c r="BE302" s="380" t="str">
        <v/>
      </c>
      <c r="BF302" s="380"/>
      <c r="BG302" s="380"/>
      <c r="BH302" s="380" t="str">
        <v/>
      </c>
      <c r="BI302" s="380"/>
      <c r="BJ302" s="380"/>
      <c r="BK302" s="380" t="str">
        <v/>
      </c>
      <c r="BL302" s="380" t="str">
        <v/>
      </c>
      <c r="BM302" s="380" t="str">
        <v/>
      </c>
      <c r="BN302" s="381" t="str">
        <v/>
      </c>
      <c r="BO302" s="380" t="str">
        <v/>
      </c>
      <c r="BP302" s="380" t="str">
        <v/>
      </c>
      <c r="BQ302" s="380" t="str">
        <v/>
      </c>
      <c r="BR302" s="381" t="str">
        <v/>
      </c>
      <c r="BS302" s="380" t="str">
        <v/>
      </c>
      <c r="BT302" s="380" t="str">
        <v/>
      </c>
      <c r="BU302" s="380" t="str">
        <v/>
      </c>
      <c r="BV302" s="380" t="str">
        <v/>
      </c>
      <c r="BW302" s="380" t="str">
        <v/>
      </c>
      <c r="BX302" s="380"/>
      <c r="BY302" s="380"/>
      <c r="BZ302" s="380" t="str">
        <v/>
      </c>
      <c r="CA302" s="380"/>
      <c r="CB302" s="380"/>
      <c r="CC302" s="380" t="str">
        <v/>
      </c>
      <c r="CD302" s="380"/>
      <c r="CE302" s="380"/>
      <c r="CF302" s="380" t="str">
        <v/>
      </c>
      <c r="CG302" s="380"/>
      <c r="CH302" s="380"/>
      <c r="CI302" s="380" t="str">
        <v/>
      </c>
      <c r="CJ302" s="380" t="str">
        <v/>
      </c>
      <c r="CK302" s="380" t="str">
        <v/>
      </c>
      <c r="CL302" s="381" t="str">
        <v/>
      </c>
      <c r="CM302" s="380" t="str">
        <v/>
      </c>
      <c r="CN302" s="380" t="str">
        <v/>
      </c>
      <c r="CO302" s="380" t="str">
        <v/>
      </c>
      <c r="CP302" s="381" t="str">
        <v/>
      </c>
      <c r="CQ302" s="380" t="str">
        <v/>
      </c>
      <c r="CR302" s="380" t="str">
        <v/>
      </c>
      <c r="CS302" s="380" t="str">
        <v/>
      </c>
      <c r="CT302" s="380" t="str">
        <v/>
      </c>
      <c r="CU302" s="380" t="str">
        <v/>
      </c>
      <c r="CV302" s="380"/>
      <c r="CW302" s="380"/>
      <c r="CX302" s="380" t="str">
        <v/>
      </c>
      <c r="CY302" s="380"/>
      <c r="CZ302" s="380"/>
      <c r="DA302" s="380" t="str">
        <v/>
      </c>
      <c r="DB302" s="380"/>
      <c r="DC302" s="380"/>
      <c r="DD302" s="380" t="str">
        <v/>
      </c>
      <c r="DE302" s="380"/>
      <c r="DF302" s="380"/>
      <c r="DG302" s="380" t="str">
        <v/>
      </c>
      <c r="DH302" s="380" t="str">
        <v/>
      </c>
      <c r="DI302" s="380" t="str">
        <v/>
      </c>
      <c r="DJ302" s="381" t="str">
        <v/>
      </c>
      <c r="DK302" s="380" t="str">
        <v/>
      </c>
      <c r="DL302" s="380" t="str">
        <v/>
      </c>
      <c r="DM302" s="380" t="str">
        <v/>
      </c>
      <c r="DN302" s="381" t="str">
        <v/>
      </c>
      <c r="DO302" s="380" t="str">
        <v/>
      </c>
      <c r="DP302" s="380" t="str">
        <v/>
      </c>
      <c r="DQ302" s="380" t="str">
        <v/>
      </c>
      <c r="DR302" s="380" t="str">
        <v/>
      </c>
      <c r="DS302" s="380" t="str">
        <v/>
      </c>
      <c r="DT302" s="380"/>
      <c r="DU302" s="380"/>
      <c r="DV302" s="380" t="str">
        <v/>
      </c>
      <c r="DW302" s="380"/>
      <c r="DX302" s="380"/>
      <c r="DY302" s="380" t="str">
        <v/>
      </c>
      <c r="DZ302" s="380"/>
      <c r="EA302" s="380"/>
      <c r="EB302" s="380" t="str">
        <v/>
      </c>
      <c r="EC302" s="380"/>
      <c r="ED302" s="380"/>
      <c r="EE302" s="380" t="str">
        <v/>
      </c>
      <c r="EF302" s="380" t="str">
        <v/>
      </c>
      <c r="EG302" s="380" t="str">
        <v/>
      </c>
      <c r="EH302" s="381" t="str">
        <v/>
      </c>
      <c r="EI302" s="380" t="str">
        <v/>
      </c>
      <c r="EJ302" s="380" t="str">
        <v/>
      </c>
      <c r="EK302" s="380" t="str">
        <v/>
      </c>
      <c r="EL302" s="381" t="str">
        <v/>
      </c>
      <c r="EM302" s="382" t="str">
        <v/>
      </c>
      <c r="EN302" s="382" t="str">
        <v/>
      </c>
      <c r="EO302" s="382" t="str">
        <v/>
      </c>
    </row>
    <row r="303" spans="1:145" ht="15.6">
      <c r="A303" s="372" t="str">
        <v/>
      </c>
      <c r="B303" s="373" t="str">
        <v/>
      </c>
      <c r="C303" s="372"/>
      <c r="D303" s="374" t="str">
        <v/>
      </c>
      <c r="E303" s="374" t="str">
        <v/>
      </c>
      <c r="F303" s="374" t="str">
        <v/>
      </c>
      <c r="G303" s="375" t="str">
        <v/>
      </c>
      <c r="H303" s="375" t="str">
        <v/>
      </c>
      <c r="I303" s="375" t="str">
        <v/>
      </c>
      <c r="J303" s="375" t="str">
        <v/>
      </c>
      <c r="K303" s="375" t="str">
        <v/>
      </c>
      <c r="L303" s="375" t="str">
        <v/>
      </c>
      <c r="M303" s="372" t="str">
        <v/>
      </c>
      <c r="N303" s="372" t="str">
        <v/>
      </c>
      <c r="O303" s="372" t="str">
        <v/>
      </c>
      <c r="P303" s="372" t="str">
        <v/>
      </c>
      <c r="Q303" s="372" t="str">
        <v/>
      </c>
      <c r="R303" s="372" t="str">
        <v/>
      </c>
      <c r="S303" s="372" t="str">
        <v/>
      </c>
      <c r="T303" s="372" t="str">
        <v/>
      </c>
      <c r="U303" s="372" t="str">
        <v/>
      </c>
      <c r="V303" s="372" t="str">
        <v/>
      </c>
      <c r="W303" s="372" t="str">
        <v/>
      </c>
      <c r="X303" s="372" t="str">
        <v/>
      </c>
      <c r="Y303" s="372" t="str">
        <v/>
      </c>
      <c r="Z303" s="372" t="str">
        <v/>
      </c>
      <c r="AA303" s="372" t="str">
        <v/>
      </c>
      <c r="AB303" s="372"/>
      <c r="AC303" s="372"/>
      <c r="AD303" s="372" t="str">
        <v/>
      </c>
      <c r="AE303" s="372"/>
      <c r="AF303" s="372"/>
      <c r="AG303" s="376" t="str">
        <v/>
      </c>
      <c r="AH303" s="372"/>
      <c r="AI303" s="372"/>
      <c r="AJ303" s="372" t="str">
        <v/>
      </c>
      <c r="AK303" s="372"/>
      <c r="AL303" s="372"/>
      <c r="AM303" s="377" t="str">
        <v/>
      </c>
      <c r="AN303" s="378" t="str">
        <v/>
      </c>
      <c r="AO303" s="379" t="str">
        <v/>
      </c>
      <c r="AP303" s="379" t="str">
        <v/>
      </c>
      <c r="AQ303" s="376" t="str">
        <v/>
      </c>
      <c r="AR303" s="376" t="str">
        <v/>
      </c>
      <c r="AS303" s="372" t="str">
        <v/>
      </c>
      <c r="AT303" s="379" t="str">
        <v/>
      </c>
      <c r="AU303" s="380" t="str">
        <v/>
      </c>
      <c r="AV303" s="380" t="str">
        <v/>
      </c>
      <c r="AW303" s="380" t="str">
        <v/>
      </c>
      <c r="AX303" s="380" t="str">
        <v/>
      </c>
      <c r="AY303" s="380" t="str">
        <v/>
      </c>
      <c r="AZ303" s="380"/>
      <c r="BA303" s="380"/>
      <c r="BB303" s="380" t="str">
        <v/>
      </c>
      <c r="BC303" s="380"/>
      <c r="BD303" s="380"/>
      <c r="BE303" s="380" t="str">
        <v/>
      </c>
      <c r="BF303" s="380"/>
      <c r="BG303" s="380"/>
      <c r="BH303" s="380" t="str">
        <v/>
      </c>
      <c r="BI303" s="380"/>
      <c r="BJ303" s="380"/>
      <c r="BK303" s="380" t="str">
        <v/>
      </c>
      <c r="BL303" s="380" t="str">
        <v/>
      </c>
      <c r="BM303" s="380" t="str">
        <v/>
      </c>
      <c r="BN303" s="381" t="str">
        <v/>
      </c>
      <c r="BO303" s="380" t="str">
        <v/>
      </c>
      <c r="BP303" s="380" t="str">
        <v/>
      </c>
      <c r="BQ303" s="380" t="str">
        <v/>
      </c>
      <c r="BR303" s="381" t="str">
        <v/>
      </c>
      <c r="BS303" s="380" t="str">
        <v/>
      </c>
      <c r="BT303" s="380" t="str">
        <v/>
      </c>
      <c r="BU303" s="380" t="str">
        <v/>
      </c>
      <c r="BV303" s="380" t="str">
        <v/>
      </c>
      <c r="BW303" s="380" t="str">
        <v/>
      </c>
      <c r="BX303" s="380"/>
      <c r="BY303" s="380"/>
      <c r="BZ303" s="380" t="str">
        <v/>
      </c>
      <c r="CA303" s="380"/>
      <c r="CB303" s="380"/>
      <c r="CC303" s="380" t="str">
        <v/>
      </c>
      <c r="CD303" s="380"/>
      <c r="CE303" s="380"/>
      <c r="CF303" s="380" t="str">
        <v/>
      </c>
      <c r="CG303" s="380"/>
      <c r="CH303" s="380"/>
      <c r="CI303" s="380" t="str">
        <v/>
      </c>
      <c r="CJ303" s="380" t="str">
        <v/>
      </c>
      <c r="CK303" s="380" t="str">
        <v/>
      </c>
      <c r="CL303" s="381" t="str">
        <v/>
      </c>
      <c r="CM303" s="380" t="str">
        <v/>
      </c>
      <c r="CN303" s="380" t="str">
        <v/>
      </c>
      <c r="CO303" s="380" t="str">
        <v/>
      </c>
      <c r="CP303" s="381" t="str">
        <v/>
      </c>
      <c r="CQ303" s="380" t="str">
        <v/>
      </c>
      <c r="CR303" s="380" t="str">
        <v/>
      </c>
      <c r="CS303" s="380" t="str">
        <v/>
      </c>
      <c r="CT303" s="380" t="str">
        <v/>
      </c>
      <c r="CU303" s="380" t="str">
        <v/>
      </c>
      <c r="CV303" s="380"/>
      <c r="CW303" s="380"/>
      <c r="CX303" s="380" t="str">
        <v/>
      </c>
      <c r="CY303" s="380"/>
      <c r="CZ303" s="380"/>
      <c r="DA303" s="380" t="str">
        <v/>
      </c>
      <c r="DB303" s="380"/>
      <c r="DC303" s="380"/>
      <c r="DD303" s="380" t="str">
        <v/>
      </c>
      <c r="DE303" s="380"/>
      <c r="DF303" s="380"/>
      <c r="DG303" s="380" t="str">
        <v/>
      </c>
      <c r="DH303" s="380" t="str">
        <v/>
      </c>
      <c r="DI303" s="380" t="str">
        <v/>
      </c>
      <c r="DJ303" s="381" t="str">
        <v/>
      </c>
      <c r="DK303" s="380" t="str">
        <v/>
      </c>
      <c r="DL303" s="380" t="str">
        <v/>
      </c>
      <c r="DM303" s="380" t="str">
        <v/>
      </c>
      <c r="DN303" s="381" t="str">
        <v/>
      </c>
      <c r="DO303" s="380" t="str">
        <v/>
      </c>
      <c r="DP303" s="380" t="str">
        <v/>
      </c>
      <c r="DQ303" s="380" t="str">
        <v/>
      </c>
      <c r="DR303" s="380" t="str">
        <v/>
      </c>
      <c r="DS303" s="380" t="str">
        <v/>
      </c>
      <c r="DT303" s="380"/>
      <c r="DU303" s="380"/>
      <c r="DV303" s="380" t="str">
        <v/>
      </c>
      <c r="DW303" s="380"/>
      <c r="DX303" s="380"/>
      <c r="DY303" s="380" t="str">
        <v/>
      </c>
      <c r="DZ303" s="380"/>
      <c r="EA303" s="380"/>
      <c r="EB303" s="380" t="str">
        <v/>
      </c>
      <c r="EC303" s="380"/>
      <c r="ED303" s="380"/>
      <c r="EE303" s="380" t="str">
        <v/>
      </c>
      <c r="EF303" s="380" t="str">
        <v/>
      </c>
      <c r="EG303" s="380" t="str">
        <v/>
      </c>
      <c r="EH303" s="381" t="str">
        <v/>
      </c>
      <c r="EI303" s="380" t="str">
        <v/>
      </c>
      <c r="EJ303" s="380" t="str">
        <v/>
      </c>
      <c r="EK303" s="380" t="str">
        <v/>
      </c>
      <c r="EL303" s="381" t="str">
        <v/>
      </c>
      <c r="EM303" s="382" t="str">
        <v/>
      </c>
      <c r="EN303" s="382" t="str">
        <v/>
      </c>
      <c r="EO303" s="382" t="str">
        <v/>
      </c>
    </row>
    <row r="304" spans="1:145" ht="15.6">
      <c r="A304" s="372" t="str">
        <v/>
      </c>
      <c r="B304" s="373" t="str">
        <v/>
      </c>
      <c r="C304" s="372"/>
      <c r="D304" s="374" t="str">
        <v/>
      </c>
      <c r="E304" s="374" t="str">
        <v/>
      </c>
      <c r="F304" s="374" t="str">
        <v/>
      </c>
      <c r="G304" s="375" t="str">
        <v/>
      </c>
      <c r="H304" s="375" t="str">
        <v/>
      </c>
      <c r="I304" s="375" t="str">
        <v/>
      </c>
      <c r="J304" s="375" t="str">
        <v/>
      </c>
      <c r="K304" s="375" t="str">
        <v/>
      </c>
      <c r="L304" s="375" t="str">
        <v/>
      </c>
      <c r="M304" s="372" t="str">
        <v/>
      </c>
      <c r="N304" s="372" t="str">
        <v/>
      </c>
      <c r="O304" s="372" t="str">
        <v/>
      </c>
      <c r="P304" s="372" t="str">
        <v/>
      </c>
      <c r="Q304" s="372" t="str">
        <v/>
      </c>
      <c r="R304" s="372" t="str">
        <v/>
      </c>
      <c r="S304" s="372" t="str">
        <v/>
      </c>
      <c r="T304" s="372" t="str">
        <v/>
      </c>
      <c r="U304" s="372" t="str">
        <v/>
      </c>
      <c r="V304" s="372" t="str">
        <v/>
      </c>
      <c r="W304" s="372" t="str">
        <v/>
      </c>
      <c r="X304" s="372" t="str">
        <v/>
      </c>
      <c r="Y304" s="372" t="str">
        <v/>
      </c>
      <c r="Z304" s="372" t="str">
        <v/>
      </c>
      <c r="AA304" s="372" t="str">
        <v/>
      </c>
      <c r="AB304" s="372"/>
      <c r="AC304" s="372"/>
      <c r="AD304" s="372" t="str">
        <v/>
      </c>
      <c r="AE304" s="372"/>
      <c r="AF304" s="372"/>
      <c r="AG304" s="376" t="str">
        <v/>
      </c>
      <c r="AH304" s="372"/>
      <c r="AI304" s="372"/>
      <c r="AJ304" s="372" t="str">
        <v/>
      </c>
      <c r="AK304" s="372"/>
      <c r="AL304" s="372"/>
      <c r="AM304" s="377" t="str">
        <v/>
      </c>
      <c r="AN304" s="378" t="str">
        <v/>
      </c>
      <c r="AO304" s="379" t="str">
        <v/>
      </c>
      <c r="AP304" s="379" t="str">
        <v/>
      </c>
      <c r="AQ304" s="376" t="str">
        <v/>
      </c>
      <c r="AR304" s="376" t="str">
        <v/>
      </c>
      <c r="AS304" s="372" t="str">
        <v/>
      </c>
      <c r="AT304" s="379" t="str">
        <v/>
      </c>
      <c r="AU304" s="380" t="str">
        <v/>
      </c>
      <c r="AV304" s="380" t="str">
        <v/>
      </c>
      <c r="AW304" s="380" t="str">
        <v/>
      </c>
      <c r="AX304" s="380" t="str">
        <v/>
      </c>
      <c r="AY304" s="380" t="str">
        <v/>
      </c>
      <c r="AZ304" s="380"/>
      <c r="BA304" s="380"/>
      <c r="BB304" s="380" t="str">
        <v/>
      </c>
      <c r="BC304" s="380"/>
      <c r="BD304" s="380"/>
      <c r="BE304" s="380" t="str">
        <v/>
      </c>
      <c r="BF304" s="380"/>
      <c r="BG304" s="380"/>
      <c r="BH304" s="380" t="str">
        <v/>
      </c>
      <c r="BI304" s="380"/>
      <c r="BJ304" s="380"/>
      <c r="BK304" s="380" t="str">
        <v/>
      </c>
      <c r="BL304" s="380" t="str">
        <v/>
      </c>
      <c r="BM304" s="380" t="str">
        <v/>
      </c>
      <c r="BN304" s="381" t="str">
        <v/>
      </c>
      <c r="BO304" s="380" t="str">
        <v/>
      </c>
      <c r="BP304" s="380" t="str">
        <v/>
      </c>
      <c r="BQ304" s="380" t="str">
        <v/>
      </c>
      <c r="BR304" s="381" t="str">
        <v/>
      </c>
      <c r="BS304" s="380" t="str">
        <v/>
      </c>
      <c r="BT304" s="380" t="str">
        <v/>
      </c>
      <c r="BU304" s="380" t="str">
        <v/>
      </c>
      <c r="BV304" s="380" t="str">
        <v/>
      </c>
      <c r="BW304" s="380" t="str">
        <v/>
      </c>
      <c r="BX304" s="380"/>
      <c r="BY304" s="380"/>
      <c r="BZ304" s="380" t="str">
        <v/>
      </c>
      <c r="CA304" s="380"/>
      <c r="CB304" s="380"/>
      <c r="CC304" s="380" t="str">
        <v/>
      </c>
      <c r="CD304" s="380"/>
      <c r="CE304" s="380"/>
      <c r="CF304" s="380" t="str">
        <v/>
      </c>
      <c r="CG304" s="380"/>
      <c r="CH304" s="380"/>
      <c r="CI304" s="380" t="str">
        <v/>
      </c>
      <c r="CJ304" s="380" t="str">
        <v/>
      </c>
      <c r="CK304" s="380" t="str">
        <v/>
      </c>
      <c r="CL304" s="381" t="str">
        <v/>
      </c>
      <c r="CM304" s="380" t="str">
        <v/>
      </c>
      <c r="CN304" s="380" t="str">
        <v/>
      </c>
      <c r="CO304" s="380" t="str">
        <v/>
      </c>
      <c r="CP304" s="381" t="str">
        <v/>
      </c>
      <c r="CQ304" s="380" t="str">
        <v/>
      </c>
      <c r="CR304" s="380" t="str">
        <v/>
      </c>
      <c r="CS304" s="380" t="str">
        <v/>
      </c>
      <c r="CT304" s="380" t="str">
        <v/>
      </c>
      <c r="CU304" s="380" t="str">
        <v/>
      </c>
      <c r="CV304" s="380"/>
      <c r="CW304" s="380"/>
      <c r="CX304" s="380" t="str">
        <v/>
      </c>
      <c r="CY304" s="380"/>
      <c r="CZ304" s="380"/>
      <c r="DA304" s="380" t="str">
        <v/>
      </c>
      <c r="DB304" s="380"/>
      <c r="DC304" s="380"/>
      <c r="DD304" s="380" t="str">
        <v/>
      </c>
      <c r="DE304" s="380"/>
      <c r="DF304" s="380"/>
      <c r="DG304" s="380" t="str">
        <v/>
      </c>
      <c r="DH304" s="380" t="str">
        <v/>
      </c>
      <c r="DI304" s="380" t="str">
        <v/>
      </c>
      <c r="DJ304" s="381" t="str">
        <v/>
      </c>
      <c r="DK304" s="380" t="str">
        <v/>
      </c>
      <c r="DL304" s="380" t="str">
        <v/>
      </c>
      <c r="DM304" s="380" t="str">
        <v/>
      </c>
      <c r="DN304" s="381" t="str">
        <v/>
      </c>
      <c r="DO304" s="380" t="str">
        <v/>
      </c>
      <c r="DP304" s="380" t="str">
        <v/>
      </c>
      <c r="DQ304" s="380" t="str">
        <v/>
      </c>
      <c r="DR304" s="380" t="str">
        <v/>
      </c>
      <c r="DS304" s="380" t="str">
        <v/>
      </c>
      <c r="DT304" s="380"/>
      <c r="DU304" s="380"/>
      <c r="DV304" s="380" t="str">
        <v/>
      </c>
      <c r="DW304" s="380"/>
      <c r="DX304" s="380"/>
      <c r="DY304" s="380" t="str">
        <v/>
      </c>
      <c r="DZ304" s="380"/>
      <c r="EA304" s="380"/>
      <c r="EB304" s="380" t="str">
        <v/>
      </c>
      <c r="EC304" s="380"/>
      <c r="ED304" s="380"/>
      <c r="EE304" s="380" t="str">
        <v/>
      </c>
      <c r="EF304" s="380" t="str">
        <v/>
      </c>
      <c r="EG304" s="380" t="str">
        <v/>
      </c>
      <c r="EH304" s="381" t="str">
        <v/>
      </c>
      <c r="EI304" s="380" t="str">
        <v/>
      </c>
      <c r="EJ304" s="380" t="str">
        <v/>
      </c>
      <c r="EK304" s="380" t="str">
        <v/>
      </c>
      <c r="EL304" s="381" t="str">
        <v/>
      </c>
      <c r="EM304" s="382" t="str">
        <v/>
      </c>
      <c r="EN304" s="382" t="str">
        <v/>
      </c>
      <c r="EO304" s="382" t="str">
        <v/>
      </c>
    </row>
    <row r="305" spans="1:145" ht="15.6">
      <c r="A305" s="372" t="str">
        <v/>
      </c>
      <c r="B305" s="373" t="str">
        <v/>
      </c>
      <c r="C305" s="372"/>
      <c r="D305" s="374" t="str">
        <v/>
      </c>
      <c r="E305" s="374" t="str">
        <v/>
      </c>
      <c r="F305" s="374" t="str">
        <v/>
      </c>
      <c r="G305" s="375" t="str">
        <v/>
      </c>
      <c r="H305" s="375" t="str">
        <v/>
      </c>
      <c r="I305" s="375" t="str">
        <v/>
      </c>
      <c r="J305" s="375" t="str">
        <v/>
      </c>
      <c r="K305" s="375" t="str">
        <v/>
      </c>
      <c r="L305" s="375" t="str">
        <v/>
      </c>
      <c r="M305" s="372" t="str">
        <v/>
      </c>
      <c r="N305" s="372" t="str">
        <v/>
      </c>
      <c r="O305" s="372" t="str">
        <v/>
      </c>
      <c r="P305" s="372" t="str">
        <v/>
      </c>
      <c r="Q305" s="372" t="str">
        <v/>
      </c>
      <c r="R305" s="372" t="str">
        <v/>
      </c>
      <c r="S305" s="372" t="str">
        <v/>
      </c>
      <c r="T305" s="372" t="str">
        <v/>
      </c>
      <c r="U305" s="372" t="str">
        <v/>
      </c>
      <c r="V305" s="372" t="str">
        <v/>
      </c>
      <c r="W305" s="372" t="str">
        <v/>
      </c>
      <c r="X305" s="372" t="str">
        <v/>
      </c>
      <c r="Y305" s="372" t="str">
        <v/>
      </c>
      <c r="Z305" s="372" t="str">
        <v/>
      </c>
      <c r="AA305" s="372" t="str">
        <v/>
      </c>
      <c r="AB305" s="372"/>
      <c r="AC305" s="372"/>
      <c r="AD305" s="372" t="str">
        <v/>
      </c>
      <c r="AE305" s="372"/>
      <c r="AF305" s="372"/>
      <c r="AG305" s="376" t="str">
        <v/>
      </c>
      <c r="AH305" s="372"/>
      <c r="AI305" s="372"/>
      <c r="AJ305" s="372" t="str">
        <v/>
      </c>
      <c r="AK305" s="372"/>
      <c r="AL305" s="372"/>
      <c r="AM305" s="377" t="str">
        <v/>
      </c>
      <c r="AN305" s="378" t="str">
        <v/>
      </c>
      <c r="AO305" s="379" t="str">
        <v/>
      </c>
      <c r="AP305" s="379" t="str">
        <v/>
      </c>
      <c r="AQ305" s="376" t="str">
        <v/>
      </c>
      <c r="AR305" s="376" t="str">
        <v/>
      </c>
      <c r="AS305" s="372" t="str">
        <v/>
      </c>
      <c r="AT305" s="379" t="str">
        <v/>
      </c>
      <c r="AU305" s="380" t="str">
        <v/>
      </c>
      <c r="AV305" s="380" t="str">
        <v/>
      </c>
      <c r="AW305" s="380" t="str">
        <v/>
      </c>
      <c r="AX305" s="380" t="str">
        <v/>
      </c>
      <c r="AY305" s="380" t="str">
        <v/>
      </c>
      <c r="AZ305" s="380"/>
      <c r="BA305" s="380"/>
      <c r="BB305" s="380" t="str">
        <v/>
      </c>
      <c r="BC305" s="380"/>
      <c r="BD305" s="380"/>
      <c r="BE305" s="380" t="str">
        <v/>
      </c>
      <c r="BF305" s="380"/>
      <c r="BG305" s="380"/>
      <c r="BH305" s="380" t="str">
        <v/>
      </c>
      <c r="BI305" s="380"/>
      <c r="BJ305" s="380"/>
      <c r="BK305" s="380" t="str">
        <v/>
      </c>
      <c r="BL305" s="380" t="str">
        <v/>
      </c>
      <c r="BM305" s="380" t="str">
        <v/>
      </c>
      <c r="BN305" s="381" t="str">
        <v/>
      </c>
      <c r="BO305" s="380" t="str">
        <v/>
      </c>
      <c r="BP305" s="380" t="str">
        <v/>
      </c>
      <c r="BQ305" s="380" t="str">
        <v/>
      </c>
      <c r="BR305" s="381" t="str">
        <v/>
      </c>
      <c r="BS305" s="380" t="str">
        <v/>
      </c>
      <c r="BT305" s="380" t="str">
        <v/>
      </c>
      <c r="BU305" s="380" t="str">
        <v/>
      </c>
      <c r="BV305" s="380" t="str">
        <v/>
      </c>
      <c r="BW305" s="380" t="str">
        <v/>
      </c>
      <c r="BX305" s="380"/>
      <c r="BY305" s="380"/>
      <c r="BZ305" s="380" t="str">
        <v/>
      </c>
      <c r="CA305" s="380"/>
      <c r="CB305" s="380"/>
      <c r="CC305" s="380" t="str">
        <v/>
      </c>
      <c r="CD305" s="380"/>
      <c r="CE305" s="380"/>
      <c r="CF305" s="380" t="str">
        <v/>
      </c>
      <c r="CG305" s="380"/>
      <c r="CH305" s="380"/>
      <c r="CI305" s="380" t="str">
        <v/>
      </c>
      <c r="CJ305" s="380" t="str">
        <v/>
      </c>
      <c r="CK305" s="380" t="str">
        <v/>
      </c>
      <c r="CL305" s="381" t="str">
        <v/>
      </c>
      <c r="CM305" s="380" t="str">
        <v/>
      </c>
      <c r="CN305" s="380" t="str">
        <v/>
      </c>
      <c r="CO305" s="380" t="str">
        <v/>
      </c>
      <c r="CP305" s="381" t="str">
        <v/>
      </c>
      <c r="CQ305" s="380" t="str">
        <v/>
      </c>
      <c r="CR305" s="380" t="str">
        <v/>
      </c>
      <c r="CS305" s="380" t="str">
        <v/>
      </c>
      <c r="CT305" s="380" t="str">
        <v/>
      </c>
      <c r="CU305" s="380" t="str">
        <v/>
      </c>
      <c r="CV305" s="380"/>
      <c r="CW305" s="380"/>
      <c r="CX305" s="380" t="str">
        <v/>
      </c>
      <c r="CY305" s="380"/>
      <c r="CZ305" s="380"/>
      <c r="DA305" s="380" t="str">
        <v/>
      </c>
      <c r="DB305" s="380"/>
      <c r="DC305" s="380"/>
      <c r="DD305" s="380" t="str">
        <v/>
      </c>
      <c r="DE305" s="380"/>
      <c r="DF305" s="380"/>
      <c r="DG305" s="380" t="str">
        <v/>
      </c>
      <c r="DH305" s="380" t="str">
        <v/>
      </c>
      <c r="DI305" s="380" t="str">
        <v/>
      </c>
      <c r="DJ305" s="381" t="str">
        <v/>
      </c>
      <c r="DK305" s="380" t="str">
        <v/>
      </c>
      <c r="DL305" s="380" t="str">
        <v/>
      </c>
      <c r="DM305" s="380" t="str">
        <v/>
      </c>
      <c r="DN305" s="381" t="str">
        <v/>
      </c>
      <c r="DO305" s="380" t="str">
        <v/>
      </c>
      <c r="DP305" s="380" t="str">
        <v/>
      </c>
      <c r="DQ305" s="380" t="str">
        <v/>
      </c>
      <c r="DR305" s="380" t="str">
        <v/>
      </c>
      <c r="DS305" s="380" t="str">
        <v/>
      </c>
      <c r="DT305" s="380"/>
      <c r="DU305" s="380"/>
      <c r="DV305" s="380" t="str">
        <v/>
      </c>
      <c r="DW305" s="380"/>
      <c r="DX305" s="380"/>
      <c r="DY305" s="380" t="str">
        <v/>
      </c>
      <c r="DZ305" s="380"/>
      <c r="EA305" s="380"/>
      <c r="EB305" s="380" t="str">
        <v/>
      </c>
      <c r="EC305" s="380"/>
      <c r="ED305" s="380"/>
      <c r="EE305" s="380" t="str">
        <v/>
      </c>
      <c r="EF305" s="380" t="str">
        <v/>
      </c>
      <c r="EG305" s="380" t="str">
        <v/>
      </c>
      <c r="EH305" s="381" t="str">
        <v/>
      </c>
      <c r="EI305" s="380" t="str">
        <v/>
      </c>
      <c r="EJ305" s="380" t="str">
        <v/>
      </c>
      <c r="EK305" s="380" t="str">
        <v/>
      </c>
      <c r="EL305" s="381" t="str">
        <v/>
      </c>
      <c r="EM305" s="382" t="str">
        <v/>
      </c>
      <c r="EN305" s="382" t="str">
        <v/>
      </c>
      <c r="EO305" s="382" t="str">
        <v/>
      </c>
    </row>
    <row r="306" spans="1:145" ht="15.6">
      <c r="A306" s="372" t="str">
        <v/>
      </c>
      <c r="B306" s="373" t="str">
        <v/>
      </c>
      <c r="C306" s="372"/>
      <c r="D306" s="374" t="str">
        <v/>
      </c>
      <c r="E306" s="374" t="str">
        <v/>
      </c>
      <c r="F306" s="374" t="str">
        <v/>
      </c>
      <c r="G306" s="375" t="str">
        <v/>
      </c>
      <c r="H306" s="375" t="str">
        <v/>
      </c>
      <c r="I306" s="375" t="str">
        <v/>
      </c>
      <c r="J306" s="375" t="str">
        <v/>
      </c>
      <c r="K306" s="375" t="str">
        <v/>
      </c>
      <c r="L306" s="375" t="str">
        <v/>
      </c>
      <c r="M306" s="372" t="str">
        <v/>
      </c>
      <c r="N306" s="372" t="str">
        <v/>
      </c>
      <c r="O306" s="372" t="str">
        <v/>
      </c>
      <c r="P306" s="372" t="str">
        <v/>
      </c>
      <c r="Q306" s="372" t="str">
        <v/>
      </c>
      <c r="R306" s="372" t="str">
        <v/>
      </c>
      <c r="S306" s="372" t="str">
        <v/>
      </c>
      <c r="T306" s="372" t="str">
        <v/>
      </c>
      <c r="U306" s="372" t="str">
        <v/>
      </c>
      <c r="V306" s="372" t="str">
        <v/>
      </c>
      <c r="W306" s="372" t="str">
        <v/>
      </c>
      <c r="X306" s="372" t="str">
        <v/>
      </c>
      <c r="Y306" s="372" t="str">
        <v/>
      </c>
      <c r="Z306" s="372" t="str">
        <v/>
      </c>
      <c r="AA306" s="372" t="str">
        <v/>
      </c>
      <c r="AB306" s="372"/>
      <c r="AC306" s="372"/>
      <c r="AD306" s="372" t="str">
        <v/>
      </c>
      <c r="AE306" s="372"/>
      <c r="AF306" s="372"/>
      <c r="AG306" s="376" t="str">
        <v/>
      </c>
      <c r="AH306" s="372"/>
      <c r="AI306" s="372"/>
      <c r="AJ306" s="372" t="str">
        <v/>
      </c>
      <c r="AK306" s="372"/>
      <c r="AL306" s="372"/>
      <c r="AM306" s="377" t="str">
        <v/>
      </c>
      <c r="AN306" s="378" t="str">
        <v/>
      </c>
      <c r="AO306" s="379" t="str">
        <v/>
      </c>
      <c r="AP306" s="379" t="str">
        <v/>
      </c>
      <c r="AQ306" s="376" t="str">
        <v/>
      </c>
      <c r="AR306" s="376" t="str">
        <v/>
      </c>
      <c r="AS306" s="372" t="str">
        <v/>
      </c>
      <c r="AT306" s="379" t="str">
        <v/>
      </c>
      <c r="AU306" s="380" t="str">
        <v/>
      </c>
      <c r="AV306" s="380" t="str">
        <v/>
      </c>
      <c r="AW306" s="380" t="str">
        <v/>
      </c>
      <c r="AX306" s="380" t="str">
        <v/>
      </c>
      <c r="AY306" s="380" t="str">
        <v/>
      </c>
      <c r="AZ306" s="380"/>
      <c r="BA306" s="380"/>
      <c r="BB306" s="380" t="str">
        <v/>
      </c>
      <c r="BC306" s="380"/>
      <c r="BD306" s="380"/>
      <c r="BE306" s="380" t="str">
        <v/>
      </c>
      <c r="BF306" s="380"/>
      <c r="BG306" s="380"/>
      <c r="BH306" s="380" t="str">
        <v/>
      </c>
      <c r="BI306" s="380"/>
      <c r="BJ306" s="380"/>
      <c r="BK306" s="380" t="str">
        <v/>
      </c>
      <c r="BL306" s="380" t="str">
        <v/>
      </c>
      <c r="BM306" s="380" t="str">
        <v/>
      </c>
      <c r="BN306" s="381" t="str">
        <v/>
      </c>
      <c r="BO306" s="380" t="str">
        <v/>
      </c>
      <c r="BP306" s="380" t="str">
        <v/>
      </c>
      <c r="BQ306" s="380" t="str">
        <v/>
      </c>
      <c r="BR306" s="381" t="str">
        <v/>
      </c>
      <c r="BS306" s="380" t="str">
        <v/>
      </c>
      <c r="BT306" s="380" t="str">
        <v/>
      </c>
      <c r="BU306" s="380" t="str">
        <v/>
      </c>
      <c r="BV306" s="380" t="str">
        <v/>
      </c>
      <c r="BW306" s="380" t="str">
        <v/>
      </c>
      <c r="BX306" s="380"/>
      <c r="BY306" s="380"/>
      <c r="BZ306" s="380" t="str">
        <v/>
      </c>
      <c r="CA306" s="380"/>
      <c r="CB306" s="380"/>
      <c r="CC306" s="380" t="str">
        <v/>
      </c>
      <c r="CD306" s="380"/>
      <c r="CE306" s="380"/>
      <c r="CF306" s="380" t="str">
        <v/>
      </c>
      <c r="CG306" s="380"/>
      <c r="CH306" s="380"/>
      <c r="CI306" s="380" t="str">
        <v/>
      </c>
      <c r="CJ306" s="380" t="str">
        <v/>
      </c>
      <c r="CK306" s="380" t="str">
        <v/>
      </c>
      <c r="CL306" s="381" t="str">
        <v/>
      </c>
      <c r="CM306" s="380" t="str">
        <v/>
      </c>
      <c r="CN306" s="380" t="str">
        <v/>
      </c>
      <c r="CO306" s="380" t="str">
        <v/>
      </c>
      <c r="CP306" s="381" t="str">
        <v/>
      </c>
      <c r="CQ306" s="380" t="str">
        <v/>
      </c>
      <c r="CR306" s="380" t="str">
        <v/>
      </c>
      <c r="CS306" s="380" t="str">
        <v/>
      </c>
      <c r="CT306" s="380" t="str">
        <v/>
      </c>
      <c r="CU306" s="380" t="str">
        <v/>
      </c>
      <c r="CV306" s="380"/>
      <c r="CW306" s="380"/>
      <c r="CX306" s="380" t="str">
        <v/>
      </c>
      <c r="CY306" s="380"/>
      <c r="CZ306" s="380"/>
      <c r="DA306" s="380" t="str">
        <v/>
      </c>
      <c r="DB306" s="380"/>
      <c r="DC306" s="380"/>
      <c r="DD306" s="380" t="str">
        <v/>
      </c>
      <c r="DE306" s="380"/>
      <c r="DF306" s="380"/>
      <c r="DG306" s="380" t="str">
        <v/>
      </c>
      <c r="DH306" s="380" t="str">
        <v/>
      </c>
      <c r="DI306" s="380" t="str">
        <v/>
      </c>
      <c r="DJ306" s="381" t="str">
        <v/>
      </c>
      <c r="DK306" s="380" t="str">
        <v/>
      </c>
      <c r="DL306" s="380" t="str">
        <v/>
      </c>
      <c r="DM306" s="380" t="str">
        <v/>
      </c>
      <c r="DN306" s="381" t="str">
        <v/>
      </c>
      <c r="DO306" s="380" t="str">
        <v/>
      </c>
      <c r="DP306" s="380" t="str">
        <v/>
      </c>
      <c r="DQ306" s="380" t="str">
        <v/>
      </c>
      <c r="DR306" s="380" t="str">
        <v/>
      </c>
      <c r="DS306" s="380" t="str">
        <v/>
      </c>
      <c r="DT306" s="380"/>
      <c r="DU306" s="380"/>
      <c r="DV306" s="380" t="str">
        <v/>
      </c>
      <c r="DW306" s="380"/>
      <c r="DX306" s="380"/>
      <c r="DY306" s="380" t="str">
        <v/>
      </c>
      <c r="DZ306" s="380"/>
      <c r="EA306" s="380"/>
      <c r="EB306" s="380" t="str">
        <v/>
      </c>
      <c r="EC306" s="380"/>
      <c r="ED306" s="380"/>
      <c r="EE306" s="380" t="str">
        <v/>
      </c>
      <c r="EF306" s="380" t="str">
        <v/>
      </c>
      <c r="EG306" s="380" t="str">
        <v/>
      </c>
      <c r="EH306" s="381" t="str">
        <v/>
      </c>
      <c r="EI306" s="380" t="str">
        <v/>
      </c>
      <c r="EJ306" s="380" t="str">
        <v/>
      </c>
      <c r="EK306" s="380" t="str">
        <v/>
      </c>
      <c r="EL306" s="381" t="str">
        <v/>
      </c>
      <c r="EM306" s="382" t="str">
        <v/>
      </c>
      <c r="EN306" s="382" t="str">
        <v/>
      </c>
      <c r="EO306" s="382" t="str">
        <v/>
      </c>
    </row>
    <row r="307" spans="1:145" ht="15.6">
      <c r="A307" s="372" t="str">
        <v/>
      </c>
      <c r="B307" s="373" t="str">
        <v/>
      </c>
      <c r="C307" s="372"/>
      <c r="D307" s="374" t="str">
        <v/>
      </c>
      <c r="E307" s="374" t="str">
        <v/>
      </c>
      <c r="F307" s="374" t="str">
        <v/>
      </c>
      <c r="G307" s="375" t="str">
        <v/>
      </c>
      <c r="H307" s="375" t="str">
        <v/>
      </c>
      <c r="I307" s="375" t="str">
        <v/>
      </c>
      <c r="J307" s="375" t="str">
        <v/>
      </c>
      <c r="K307" s="375" t="str">
        <v/>
      </c>
      <c r="L307" s="375" t="str">
        <v/>
      </c>
      <c r="M307" s="372" t="str">
        <v/>
      </c>
      <c r="N307" s="372" t="str">
        <v/>
      </c>
      <c r="O307" s="372" t="str">
        <v/>
      </c>
      <c r="P307" s="372" t="str">
        <v/>
      </c>
      <c r="Q307" s="372" t="str">
        <v/>
      </c>
      <c r="R307" s="372" t="str">
        <v/>
      </c>
      <c r="S307" s="372" t="str">
        <v/>
      </c>
      <c r="T307" s="372" t="str">
        <v/>
      </c>
      <c r="U307" s="372" t="str">
        <v/>
      </c>
      <c r="V307" s="372" t="str">
        <v/>
      </c>
      <c r="W307" s="372" t="str">
        <v/>
      </c>
      <c r="X307" s="372" t="str">
        <v/>
      </c>
      <c r="Y307" s="372" t="str">
        <v/>
      </c>
      <c r="Z307" s="372" t="str">
        <v/>
      </c>
      <c r="AA307" s="372" t="str">
        <v/>
      </c>
      <c r="AB307" s="372"/>
      <c r="AC307" s="372"/>
      <c r="AD307" s="372" t="str">
        <v/>
      </c>
      <c r="AE307" s="372"/>
      <c r="AF307" s="372"/>
      <c r="AG307" s="376" t="str">
        <v/>
      </c>
      <c r="AH307" s="372"/>
      <c r="AI307" s="372"/>
      <c r="AJ307" s="372" t="str">
        <v/>
      </c>
      <c r="AK307" s="372"/>
      <c r="AL307" s="372"/>
      <c r="AM307" s="377" t="str">
        <v/>
      </c>
      <c r="AN307" s="378" t="str">
        <v/>
      </c>
      <c r="AO307" s="379" t="str">
        <v/>
      </c>
      <c r="AP307" s="379" t="str">
        <v/>
      </c>
      <c r="AQ307" s="376" t="str">
        <v/>
      </c>
      <c r="AR307" s="376" t="str">
        <v/>
      </c>
      <c r="AS307" s="372" t="str">
        <v/>
      </c>
      <c r="AT307" s="379" t="str">
        <v/>
      </c>
      <c r="AU307" s="380" t="str">
        <v/>
      </c>
      <c r="AV307" s="380" t="str">
        <v/>
      </c>
      <c r="AW307" s="380" t="str">
        <v/>
      </c>
      <c r="AX307" s="380" t="str">
        <v/>
      </c>
      <c r="AY307" s="380" t="str">
        <v/>
      </c>
      <c r="AZ307" s="380"/>
      <c r="BA307" s="380"/>
      <c r="BB307" s="380" t="str">
        <v/>
      </c>
      <c r="BC307" s="380"/>
      <c r="BD307" s="380"/>
      <c r="BE307" s="380" t="str">
        <v/>
      </c>
      <c r="BF307" s="380"/>
      <c r="BG307" s="380"/>
      <c r="BH307" s="380" t="str">
        <v/>
      </c>
      <c r="BI307" s="380"/>
      <c r="BJ307" s="380"/>
      <c r="BK307" s="380" t="str">
        <v/>
      </c>
      <c r="BL307" s="380" t="str">
        <v/>
      </c>
      <c r="BM307" s="380" t="str">
        <v/>
      </c>
      <c r="BN307" s="381" t="str">
        <v/>
      </c>
      <c r="BO307" s="380" t="str">
        <v/>
      </c>
      <c r="BP307" s="380" t="str">
        <v/>
      </c>
      <c r="BQ307" s="380" t="str">
        <v/>
      </c>
      <c r="BR307" s="381" t="str">
        <v/>
      </c>
      <c r="BS307" s="380" t="str">
        <v/>
      </c>
      <c r="BT307" s="380" t="str">
        <v/>
      </c>
      <c r="BU307" s="380" t="str">
        <v/>
      </c>
      <c r="BV307" s="380" t="str">
        <v/>
      </c>
      <c r="BW307" s="380" t="str">
        <v/>
      </c>
      <c r="BX307" s="380"/>
      <c r="BY307" s="380"/>
      <c r="BZ307" s="380" t="str">
        <v/>
      </c>
      <c r="CA307" s="380"/>
      <c r="CB307" s="380"/>
      <c r="CC307" s="380" t="str">
        <v/>
      </c>
      <c r="CD307" s="380"/>
      <c r="CE307" s="380"/>
      <c r="CF307" s="380" t="str">
        <v/>
      </c>
      <c r="CG307" s="380"/>
      <c r="CH307" s="380"/>
      <c r="CI307" s="380" t="str">
        <v/>
      </c>
      <c r="CJ307" s="380" t="str">
        <v/>
      </c>
      <c r="CK307" s="380" t="str">
        <v/>
      </c>
      <c r="CL307" s="381" t="str">
        <v/>
      </c>
      <c r="CM307" s="380" t="str">
        <v/>
      </c>
      <c r="CN307" s="380" t="str">
        <v/>
      </c>
      <c r="CO307" s="380" t="str">
        <v/>
      </c>
      <c r="CP307" s="381" t="str">
        <v/>
      </c>
      <c r="CQ307" s="380" t="str">
        <v/>
      </c>
      <c r="CR307" s="380" t="str">
        <v/>
      </c>
      <c r="CS307" s="380" t="str">
        <v/>
      </c>
      <c r="CT307" s="380" t="str">
        <v/>
      </c>
      <c r="CU307" s="380" t="str">
        <v/>
      </c>
      <c r="CV307" s="380"/>
      <c r="CW307" s="380"/>
      <c r="CX307" s="380" t="str">
        <v/>
      </c>
      <c r="CY307" s="380"/>
      <c r="CZ307" s="380"/>
      <c r="DA307" s="380" t="str">
        <v/>
      </c>
      <c r="DB307" s="380"/>
      <c r="DC307" s="380"/>
      <c r="DD307" s="380" t="str">
        <v/>
      </c>
      <c r="DE307" s="380"/>
      <c r="DF307" s="380"/>
      <c r="DG307" s="380" t="str">
        <v/>
      </c>
      <c r="DH307" s="380" t="str">
        <v/>
      </c>
      <c r="DI307" s="380" t="str">
        <v/>
      </c>
      <c r="DJ307" s="381" t="str">
        <v/>
      </c>
      <c r="DK307" s="380" t="str">
        <v/>
      </c>
      <c r="DL307" s="380" t="str">
        <v/>
      </c>
      <c r="DM307" s="380" t="str">
        <v/>
      </c>
      <c r="DN307" s="381" t="str">
        <v/>
      </c>
      <c r="DO307" s="380" t="str">
        <v/>
      </c>
      <c r="DP307" s="380" t="str">
        <v/>
      </c>
      <c r="DQ307" s="380" t="str">
        <v/>
      </c>
      <c r="DR307" s="380" t="str">
        <v/>
      </c>
      <c r="DS307" s="380" t="str">
        <v/>
      </c>
      <c r="DT307" s="380"/>
      <c r="DU307" s="380"/>
      <c r="DV307" s="380" t="str">
        <v/>
      </c>
      <c r="DW307" s="380"/>
      <c r="DX307" s="380"/>
      <c r="DY307" s="380" t="str">
        <v/>
      </c>
      <c r="DZ307" s="380"/>
      <c r="EA307" s="380"/>
      <c r="EB307" s="380" t="str">
        <v/>
      </c>
      <c r="EC307" s="380"/>
      <c r="ED307" s="380"/>
      <c r="EE307" s="380" t="str">
        <v/>
      </c>
      <c r="EF307" s="380" t="str">
        <v/>
      </c>
      <c r="EG307" s="380" t="str">
        <v/>
      </c>
      <c r="EH307" s="381" t="str">
        <v/>
      </c>
      <c r="EI307" s="380" t="str">
        <v/>
      </c>
      <c r="EJ307" s="380" t="str">
        <v/>
      </c>
      <c r="EK307" s="380" t="str">
        <v/>
      </c>
      <c r="EL307" s="381" t="str">
        <v/>
      </c>
      <c r="EM307" s="382" t="str">
        <v/>
      </c>
      <c r="EN307" s="382" t="str">
        <v/>
      </c>
      <c r="EO307" s="382" t="str">
        <v/>
      </c>
    </row>
    <row r="308" spans="1:145" ht="15.6">
      <c r="A308" s="372" t="str">
        <v/>
      </c>
      <c r="B308" s="373" t="str">
        <v/>
      </c>
      <c r="C308" s="372"/>
      <c r="D308" s="374" t="str">
        <v/>
      </c>
      <c r="E308" s="374" t="str">
        <v/>
      </c>
      <c r="F308" s="374" t="str">
        <v/>
      </c>
      <c r="G308" s="375" t="str">
        <v/>
      </c>
      <c r="H308" s="375" t="str">
        <v/>
      </c>
      <c r="I308" s="375" t="str">
        <v/>
      </c>
      <c r="J308" s="375" t="str">
        <v/>
      </c>
      <c r="K308" s="375" t="str">
        <v/>
      </c>
      <c r="L308" s="375" t="str">
        <v/>
      </c>
      <c r="M308" s="372" t="str">
        <v/>
      </c>
      <c r="N308" s="372" t="str">
        <v/>
      </c>
      <c r="O308" s="372" t="str">
        <v/>
      </c>
      <c r="P308" s="372" t="str">
        <v/>
      </c>
      <c r="Q308" s="372" t="str">
        <v/>
      </c>
      <c r="R308" s="372" t="str">
        <v/>
      </c>
      <c r="S308" s="372" t="str">
        <v/>
      </c>
      <c r="T308" s="372" t="str">
        <v/>
      </c>
      <c r="U308" s="372" t="str">
        <v/>
      </c>
      <c r="V308" s="372" t="str">
        <v/>
      </c>
      <c r="W308" s="372" t="str">
        <v/>
      </c>
      <c r="X308" s="372" t="str">
        <v/>
      </c>
      <c r="Y308" s="372" t="str">
        <v/>
      </c>
      <c r="Z308" s="372" t="str">
        <v/>
      </c>
      <c r="AA308" s="372" t="str">
        <v/>
      </c>
      <c r="AB308" s="372"/>
      <c r="AC308" s="372"/>
      <c r="AD308" s="372" t="str">
        <v/>
      </c>
      <c r="AE308" s="372"/>
      <c r="AF308" s="372"/>
      <c r="AG308" s="376" t="str">
        <v/>
      </c>
      <c r="AH308" s="372"/>
      <c r="AI308" s="372"/>
      <c r="AJ308" s="372" t="str">
        <v/>
      </c>
      <c r="AK308" s="372"/>
      <c r="AL308" s="372"/>
      <c r="AM308" s="377" t="str">
        <v/>
      </c>
      <c r="AN308" s="378" t="str">
        <v/>
      </c>
      <c r="AO308" s="379" t="str">
        <v/>
      </c>
      <c r="AP308" s="379" t="str">
        <v/>
      </c>
      <c r="AQ308" s="376" t="str">
        <v/>
      </c>
      <c r="AR308" s="376" t="str">
        <v/>
      </c>
      <c r="AS308" s="372" t="str">
        <v/>
      </c>
      <c r="AT308" s="379" t="str">
        <v/>
      </c>
      <c r="AU308" s="380" t="str">
        <v/>
      </c>
      <c r="AV308" s="380" t="str">
        <v/>
      </c>
      <c r="AW308" s="380" t="str">
        <v/>
      </c>
      <c r="AX308" s="380" t="str">
        <v/>
      </c>
      <c r="AY308" s="380" t="str">
        <v/>
      </c>
      <c r="AZ308" s="380"/>
      <c r="BA308" s="380"/>
      <c r="BB308" s="380" t="str">
        <v/>
      </c>
      <c r="BC308" s="380"/>
      <c r="BD308" s="380"/>
      <c r="BE308" s="380" t="str">
        <v/>
      </c>
      <c r="BF308" s="380"/>
      <c r="BG308" s="380"/>
      <c r="BH308" s="380" t="str">
        <v/>
      </c>
      <c r="BI308" s="380"/>
      <c r="BJ308" s="380"/>
      <c r="BK308" s="380" t="str">
        <v/>
      </c>
      <c r="BL308" s="380" t="str">
        <v/>
      </c>
      <c r="BM308" s="380" t="str">
        <v/>
      </c>
      <c r="BN308" s="381" t="str">
        <v/>
      </c>
      <c r="BO308" s="380" t="str">
        <v/>
      </c>
      <c r="BP308" s="380" t="str">
        <v/>
      </c>
      <c r="BQ308" s="380" t="str">
        <v/>
      </c>
      <c r="BR308" s="381" t="str">
        <v/>
      </c>
      <c r="BS308" s="380" t="str">
        <v/>
      </c>
      <c r="BT308" s="380" t="str">
        <v/>
      </c>
      <c r="BU308" s="380" t="str">
        <v/>
      </c>
      <c r="BV308" s="380" t="str">
        <v/>
      </c>
      <c r="BW308" s="380" t="str">
        <v/>
      </c>
      <c r="BX308" s="380"/>
      <c r="BY308" s="380"/>
      <c r="BZ308" s="380" t="str">
        <v/>
      </c>
      <c r="CA308" s="380"/>
      <c r="CB308" s="380"/>
      <c r="CC308" s="380" t="str">
        <v/>
      </c>
      <c r="CD308" s="380"/>
      <c r="CE308" s="380"/>
      <c r="CF308" s="380" t="str">
        <v/>
      </c>
      <c r="CG308" s="380"/>
      <c r="CH308" s="380"/>
      <c r="CI308" s="380" t="str">
        <v/>
      </c>
      <c r="CJ308" s="380" t="str">
        <v/>
      </c>
      <c r="CK308" s="380" t="str">
        <v/>
      </c>
      <c r="CL308" s="381" t="str">
        <v/>
      </c>
      <c r="CM308" s="380" t="str">
        <v/>
      </c>
      <c r="CN308" s="380" t="str">
        <v/>
      </c>
      <c r="CO308" s="380" t="str">
        <v/>
      </c>
      <c r="CP308" s="381" t="str">
        <v/>
      </c>
      <c r="CQ308" s="380" t="str">
        <v/>
      </c>
      <c r="CR308" s="380" t="str">
        <v/>
      </c>
      <c r="CS308" s="380" t="str">
        <v/>
      </c>
      <c r="CT308" s="380" t="str">
        <v/>
      </c>
      <c r="CU308" s="380" t="str">
        <v/>
      </c>
      <c r="CV308" s="380"/>
      <c r="CW308" s="380"/>
      <c r="CX308" s="380" t="str">
        <v/>
      </c>
      <c r="CY308" s="380"/>
      <c r="CZ308" s="380"/>
      <c r="DA308" s="380" t="str">
        <v/>
      </c>
      <c r="DB308" s="380"/>
      <c r="DC308" s="380"/>
      <c r="DD308" s="380" t="str">
        <v/>
      </c>
      <c r="DE308" s="380"/>
      <c r="DF308" s="380"/>
      <c r="DG308" s="380" t="str">
        <v/>
      </c>
      <c r="DH308" s="380" t="str">
        <v/>
      </c>
      <c r="DI308" s="380" t="str">
        <v/>
      </c>
      <c r="DJ308" s="381" t="str">
        <v/>
      </c>
      <c r="DK308" s="380" t="str">
        <v/>
      </c>
      <c r="DL308" s="380" t="str">
        <v/>
      </c>
      <c r="DM308" s="380" t="str">
        <v/>
      </c>
      <c r="DN308" s="381" t="str">
        <v/>
      </c>
      <c r="DO308" s="380" t="str">
        <v/>
      </c>
      <c r="DP308" s="380" t="str">
        <v/>
      </c>
      <c r="DQ308" s="380" t="str">
        <v/>
      </c>
      <c r="DR308" s="380" t="str">
        <v/>
      </c>
      <c r="DS308" s="380" t="str">
        <v/>
      </c>
      <c r="DT308" s="380"/>
      <c r="DU308" s="380"/>
      <c r="DV308" s="380" t="str">
        <v/>
      </c>
      <c r="DW308" s="380"/>
      <c r="DX308" s="380"/>
      <c r="DY308" s="380" t="str">
        <v/>
      </c>
      <c r="DZ308" s="380"/>
      <c r="EA308" s="380"/>
      <c r="EB308" s="380" t="str">
        <v/>
      </c>
      <c r="EC308" s="380"/>
      <c r="ED308" s="380"/>
      <c r="EE308" s="380" t="str">
        <v/>
      </c>
      <c r="EF308" s="380" t="str">
        <v/>
      </c>
      <c r="EG308" s="380" t="str">
        <v/>
      </c>
      <c r="EH308" s="381" t="str">
        <v/>
      </c>
      <c r="EI308" s="380" t="str">
        <v/>
      </c>
      <c r="EJ308" s="380" t="str">
        <v/>
      </c>
      <c r="EK308" s="380" t="str">
        <v/>
      </c>
      <c r="EL308" s="381" t="str">
        <v/>
      </c>
      <c r="EM308" s="382" t="str">
        <v/>
      </c>
      <c r="EN308" s="382" t="str">
        <v/>
      </c>
      <c r="EO308" s="382" t="str">
        <v/>
      </c>
    </row>
    <row r="309" spans="1:145" ht="15.6">
      <c r="A309" s="372" t="str">
        <v/>
      </c>
      <c r="B309" s="373" t="str">
        <v/>
      </c>
      <c r="C309" s="372"/>
      <c r="D309" s="374" t="str">
        <v/>
      </c>
      <c r="E309" s="374" t="str">
        <v/>
      </c>
      <c r="F309" s="374" t="str">
        <v/>
      </c>
      <c r="G309" s="375" t="str">
        <v/>
      </c>
      <c r="H309" s="375" t="str">
        <v/>
      </c>
      <c r="I309" s="375" t="str">
        <v/>
      </c>
      <c r="J309" s="375" t="str">
        <v/>
      </c>
      <c r="K309" s="375" t="str">
        <v/>
      </c>
      <c r="L309" s="375" t="str">
        <v/>
      </c>
      <c r="M309" s="372" t="str">
        <v/>
      </c>
      <c r="N309" s="372" t="str">
        <v/>
      </c>
      <c r="O309" s="372" t="str">
        <v/>
      </c>
      <c r="P309" s="372" t="str">
        <v/>
      </c>
      <c r="Q309" s="372" t="str">
        <v/>
      </c>
      <c r="R309" s="372" t="str">
        <v/>
      </c>
      <c r="S309" s="372" t="str">
        <v/>
      </c>
      <c r="T309" s="372" t="str">
        <v/>
      </c>
      <c r="U309" s="372" t="str">
        <v/>
      </c>
      <c r="V309" s="372" t="str">
        <v/>
      </c>
      <c r="W309" s="372" t="str">
        <v/>
      </c>
      <c r="X309" s="372" t="str">
        <v/>
      </c>
      <c r="Y309" s="372" t="str">
        <v/>
      </c>
      <c r="Z309" s="372" t="str">
        <v/>
      </c>
      <c r="AA309" s="372" t="str">
        <v/>
      </c>
      <c r="AB309" s="372"/>
      <c r="AC309" s="372"/>
      <c r="AD309" s="372" t="str">
        <v/>
      </c>
      <c r="AE309" s="372"/>
      <c r="AF309" s="372"/>
      <c r="AG309" s="376" t="str">
        <v/>
      </c>
      <c r="AH309" s="372"/>
      <c r="AI309" s="372"/>
      <c r="AJ309" s="372" t="str">
        <v/>
      </c>
      <c r="AK309" s="372"/>
      <c r="AL309" s="372"/>
      <c r="AM309" s="377" t="str">
        <v/>
      </c>
      <c r="AN309" s="378" t="str">
        <v/>
      </c>
      <c r="AO309" s="379" t="str">
        <v/>
      </c>
      <c r="AP309" s="379" t="str">
        <v/>
      </c>
      <c r="AQ309" s="376" t="str">
        <v/>
      </c>
      <c r="AR309" s="376" t="str">
        <v/>
      </c>
      <c r="AS309" s="372" t="str">
        <v/>
      </c>
      <c r="AT309" s="379" t="str">
        <v/>
      </c>
      <c r="AU309" s="380" t="str">
        <v/>
      </c>
      <c r="AV309" s="380" t="str">
        <v/>
      </c>
      <c r="AW309" s="380" t="str">
        <v/>
      </c>
      <c r="AX309" s="380" t="str">
        <v/>
      </c>
      <c r="AY309" s="380" t="str">
        <v/>
      </c>
      <c r="AZ309" s="380"/>
      <c r="BA309" s="380"/>
      <c r="BB309" s="380" t="str">
        <v/>
      </c>
      <c r="BC309" s="380"/>
      <c r="BD309" s="380"/>
      <c r="BE309" s="380" t="str">
        <v/>
      </c>
      <c r="BF309" s="380"/>
      <c r="BG309" s="380"/>
      <c r="BH309" s="380" t="str">
        <v/>
      </c>
      <c r="BI309" s="380"/>
      <c r="BJ309" s="380"/>
      <c r="BK309" s="380" t="str">
        <v/>
      </c>
      <c r="BL309" s="380" t="str">
        <v/>
      </c>
      <c r="BM309" s="380" t="str">
        <v/>
      </c>
      <c r="BN309" s="381" t="str">
        <v/>
      </c>
      <c r="BO309" s="380" t="str">
        <v/>
      </c>
      <c r="BP309" s="380" t="str">
        <v/>
      </c>
      <c r="BQ309" s="380" t="str">
        <v/>
      </c>
      <c r="BR309" s="381" t="str">
        <v/>
      </c>
      <c r="BS309" s="380" t="str">
        <v/>
      </c>
      <c r="BT309" s="380" t="str">
        <v/>
      </c>
      <c r="BU309" s="380" t="str">
        <v/>
      </c>
      <c r="BV309" s="380" t="str">
        <v/>
      </c>
      <c r="BW309" s="380" t="str">
        <v/>
      </c>
      <c r="BX309" s="380"/>
      <c r="BY309" s="380"/>
      <c r="BZ309" s="380" t="str">
        <v/>
      </c>
      <c r="CA309" s="380"/>
      <c r="CB309" s="380"/>
      <c r="CC309" s="380" t="str">
        <v/>
      </c>
      <c r="CD309" s="380"/>
      <c r="CE309" s="380"/>
      <c r="CF309" s="380" t="str">
        <v/>
      </c>
      <c r="CG309" s="380"/>
      <c r="CH309" s="380"/>
      <c r="CI309" s="380" t="str">
        <v/>
      </c>
      <c r="CJ309" s="380" t="str">
        <v/>
      </c>
      <c r="CK309" s="380" t="str">
        <v/>
      </c>
      <c r="CL309" s="381" t="str">
        <v/>
      </c>
      <c r="CM309" s="380" t="str">
        <v/>
      </c>
      <c r="CN309" s="380" t="str">
        <v/>
      </c>
      <c r="CO309" s="380" t="str">
        <v/>
      </c>
      <c r="CP309" s="381" t="str">
        <v/>
      </c>
      <c r="CQ309" s="380" t="str">
        <v/>
      </c>
      <c r="CR309" s="380" t="str">
        <v/>
      </c>
      <c r="CS309" s="380" t="str">
        <v/>
      </c>
      <c r="CT309" s="380" t="str">
        <v/>
      </c>
      <c r="CU309" s="380" t="str">
        <v/>
      </c>
      <c r="CV309" s="380"/>
      <c r="CW309" s="380"/>
      <c r="CX309" s="380" t="str">
        <v/>
      </c>
      <c r="CY309" s="380"/>
      <c r="CZ309" s="380"/>
      <c r="DA309" s="380" t="str">
        <v/>
      </c>
      <c r="DB309" s="380"/>
      <c r="DC309" s="380"/>
      <c r="DD309" s="380" t="str">
        <v/>
      </c>
      <c r="DE309" s="380"/>
      <c r="DF309" s="380"/>
      <c r="DG309" s="380" t="str">
        <v/>
      </c>
      <c r="DH309" s="380" t="str">
        <v/>
      </c>
      <c r="DI309" s="380" t="str">
        <v/>
      </c>
      <c r="DJ309" s="381" t="str">
        <v/>
      </c>
      <c r="DK309" s="380" t="str">
        <v/>
      </c>
      <c r="DL309" s="380" t="str">
        <v/>
      </c>
      <c r="DM309" s="380" t="str">
        <v/>
      </c>
      <c r="DN309" s="381" t="str">
        <v/>
      </c>
      <c r="DO309" s="380" t="str">
        <v/>
      </c>
      <c r="DP309" s="380" t="str">
        <v/>
      </c>
      <c r="DQ309" s="380" t="str">
        <v/>
      </c>
      <c r="DR309" s="380" t="str">
        <v/>
      </c>
      <c r="DS309" s="380" t="str">
        <v/>
      </c>
      <c r="DT309" s="380"/>
      <c r="DU309" s="380"/>
      <c r="DV309" s="380" t="str">
        <v/>
      </c>
      <c r="DW309" s="380"/>
      <c r="DX309" s="380"/>
      <c r="DY309" s="380" t="str">
        <v/>
      </c>
      <c r="DZ309" s="380"/>
      <c r="EA309" s="380"/>
      <c r="EB309" s="380" t="str">
        <v/>
      </c>
      <c r="EC309" s="380"/>
      <c r="ED309" s="380"/>
      <c r="EE309" s="380" t="str">
        <v/>
      </c>
      <c r="EF309" s="380" t="str">
        <v/>
      </c>
      <c r="EG309" s="380" t="str">
        <v/>
      </c>
      <c r="EH309" s="381" t="str">
        <v/>
      </c>
      <c r="EI309" s="380" t="str">
        <v/>
      </c>
      <c r="EJ309" s="380" t="str">
        <v/>
      </c>
      <c r="EK309" s="380" t="str">
        <v/>
      </c>
      <c r="EL309" s="381" t="str">
        <v/>
      </c>
      <c r="EM309" s="382" t="str">
        <v/>
      </c>
      <c r="EN309" s="382" t="str">
        <v/>
      </c>
      <c r="EO309" s="382" t="str">
        <v/>
      </c>
    </row>
    <row r="310" spans="1:145" ht="15.6">
      <c r="A310" s="372" t="str">
        <v/>
      </c>
      <c r="B310" s="373" t="str">
        <v/>
      </c>
      <c r="C310" s="372"/>
      <c r="D310" s="374" t="str">
        <v/>
      </c>
      <c r="E310" s="374" t="str">
        <v/>
      </c>
      <c r="F310" s="374" t="str">
        <v/>
      </c>
      <c r="G310" s="375" t="str">
        <v/>
      </c>
      <c r="H310" s="375" t="str">
        <v/>
      </c>
      <c r="I310" s="375" t="str">
        <v/>
      </c>
      <c r="J310" s="375" t="str">
        <v/>
      </c>
      <c r="K310" s="375" t="str">
        <v/>
      </c>
      <c r="L310" s="375" t="str">
        <v/>
      </c>
      <c r="M310" s="372" t="str">
        <v/>
      </c>
      <c r="N310" s="372" t="str">
        <v/>
      </c>
      <c r="O310" s="372" t="str">
        <v/>
      </c>
      <c r="P310" s="372" t="str">
        <v/>
      </c>
      <c r="Q310" s="372" t="str">
        <v/>
      </c>
      <c r="R310" s="372" t="str">
        <v/>
      </c>
      <c r="S310" s="372" t="str">
        <v/>
      </c>
      <c r="T310" s="372" t="str">
        <v/>
      </c>
      <c r="U310" s="372" t="str">
        <v/>
      </c>
      <c r="V310" s="372" t="str">
        <v/>
      </c>
      <c r="W310" s="372" t="str">
        <v/>
      </c>
      <c r="X310" s="372" t="str">
        <v/>
      </c>
      <c r="Y310" s="372" t="str">
        <v/>
      </c>
      <c r="Z310" s="372" t="str">
        <v/>
      </c>
      <c r="AA310" s="372" t="str">
        <v/>
      </c>
      <c r="AB310" s="372"/>
      <c r="AC310" s="372"/>
      <c r="AD310" s="372" t="str">
        <v/>
      </c>
      <c r="AE310" s="372"/>
      <c r="AF310" s="372"/>
      <c r="AG310" s="376" t="str">
        <v/>
      </c>
      <c r="AH310" s="372"/>
      <c r="AI310" s="372"/>
      <c r="AJ310" s="372" t="str">
        <v/>
      </c>
      <c r="AK310" s="372"/>
      <c r="AL310" s="372"/>
      <c r="AM310" s="377" t="str">
        <v/>
      </c>
      <c r="AN310" s="378" t="str">
        <v/>
      </c>
      <c r="AO310" s="379" t="str">
        <v/>
      </c>
      <c r="AP310" s="379" t="str">
        <v/>
      </c>
      <c r="AQ310" s="376" t="str">
        <v/>
      </c>
      <c r="AR310" s="376" t="str">
        <v/>
      </c>
      <c r="AS310" s="372" t="str">
        <v/>
      </c>
      <c r="AT310" s="379" t="str">
        <v/>
      </c>
      <c r="AU310" s="380" t="str">
        <v/>
      </c>
      <c r="AV310" s="380" t="str">
        <v/>
      </c>
      <c r="AW310" s="380" t="str">
        <v/>
      </c>
      <c r="AX310" s="380" t="str">
        <v/>
      </c>
      <c r="AY310" s="380" t="str">
        <v/>
      </c>
      <c r="AZ310" s="380"/>
      <c r="BA310" s="380"/>
      <c r="BB310" s="380" t="str">
        <v/>
      </c>
      <c r="BC310" s="380"/>
      <c r="BD310" s="380"/>
      <c r="BE310" s="380" t="str">
        <v/>
      </c>
      <c r="BF310" s="380"/>
      <c r="BG310" s="380"/>
      <c r="BH310" s="380" t="str">
        <v/>
      </c>
      <c r="BI310" s="380"/>
      <c r="BJ310" s="380"/>
      <c r="BK310" s="380" t="str">
        <v/>
      </c>
      <c r="BL310" s="380" t="str">
        <v/>
      </c>
      <c r="BM310" s="380" t="str">
        <v/>
      </c>
      <c r="BN310" s="381" t="str">
        <v/>
      </c>
      <c r="BO310" s="380" t="str">
        <v/>
      </c>
      <c r="BP310" s="380" t="str">
        <v/>
      </c>
      <c r="BQ310" s="380" t="str">
        <v/>
      </c>
      <c r="BR310" s="381" t="str">
        <v/>
      </c>
      <c r="BS310" s="380" t="str">
        <v/>
      </c>
      <c r="BT310" s="380" t="str">
        <v/>
      </c>
      <c r="BU310" s="380" t="str">
        <v/>
      </c>
      <c r="BV310" s="380" t="str">
        <v/>
      </c>
      <c r="BW310" s="380" t="str">
        <v/>
      </c>
      <c r="BX310" s="380"/>
      <c r="BY310" s="380"/>
      <c r="BZ310" s="380" t="str">
        <v/>
      </c>
      <c r="CA310" s="380"/>
      <c r="CB310" s="380"/>
      <c r="CC310" s="380" t="str">
        <v/>
      </c>
      <c r="CD310" s="380"/>
      <c r="CE310" s="380"/>
      <c r="CF310" s="380" t="str">
        <v/>
      </c>
      <c r="CG310" s="380"/>
      <c r="CH310" s="380"/>
      <c r="CI310" s="380" t="str">
        <v/>
      </c>
      <c r="CJ310" s="380" t="str">
        <v/>
      </c>
      <c r="CK310" s="380" t="str">
        <v/>
      </c>
      <c r="CL310" s="381" t="str">
        <v/>
      </c>
      <c r="CM310" s="380" t="str">
        <v/>
      </c>
      <c r="CN310" s="380" t="str">
        <v/>
      </c>
      <c r="CO310" s="380" t="str">
        <v/>
      </c>
      <c r="CP310" s="381" t="str">
        <v/>
      </c>
      <c r="CQ310" s="380" t="str">
        <v/>
      </c>
      <c r="CR310" s="380" t="str">
        <v/>
      </c>
      <c r="CS310" s="380" t="str">
        <v/>
      </c>
      <c r="CT310" s="380" t="str">
        <v/>
      </c>
      <c r="CU310" s="380" t="str">
        <v/>
      </c>
      <c r="CV310" s="380"/>
      <c r="CW310" s="380"/>
      <c r="CX310" s="380" t="str">
        <v/>
      </c>
      <c r="CY310" s="380"/>
      <c r="CZ310" s="380"/>
      <c r="DA310" s="380" t="str">
        <v/>
      </c>
      <c r="DB310" s="380"/>
      <c r="DC310" s="380"/>
      <c r="DD310" s="380" t="str">
        <v/>
      </c>
      <c r="DE310" s="380"/>
      <c r="DF310" s="380"/>
      <c r="DG310" s="380" t="str">
        <v/>
      </c>
      <c r="DH310" s="380" t="str">
        <v/>
      </c>
      <c r="DI310" s="380" t="str">
        <v/>
      </c>
      <c r="DJ310" s="381" t="str">
        <v/>
      </c>
      <c r="DK310" s="380" t="str">
        <v/>
      </c>
      <c r="DL310" s="380" t="str">
        <v/>
      </c>
      <c r="DM310" s="380" t="str">
        <v/>
      </c>
      <c r="DN310" s="381" t="str">
        <v/>
      </c>
      <c r="DO310" s="380" t="str">
        <v/>
      </c>
      <c r="DP310" s="380" t="str">
        <v/>
      </c>
      <c r="DQ310" s="380" t="str">
        <v/>
      </c>
      <c r="DR310" s="380" t="str">
        <v/>
      </c>
      <c r="DS310" s="380" t="str">
        <v/>
      </c>
      <c r="DT310" s="380"/>
      <c r="DU310" s="380"/>
      <c r="DV310" s="380" t="str">
        <v/>
      </c>
      <c r="DW310" s="380"/>
      <c r="DX310" s="380"/>
      <c r="DY310" s="380" t="str">
        <v/>
      </c>
      <c r="DZ310" s="380"/>
      <c r="EA310" s="380"/>
      <c r="EB310" s="380" t="str">
        <v/>
      </c>
      <c r="EC310" s="380"/>
      <c r="ED310" s="380"/>
      <c r="EE310" s="380" t="str">
        <v/>
      </c>
      <c r="EF310" s="380" t="str">
        <v/>
      </c>
      <c r="EG310" s="380" t="str">
        <v/>
      </c>
      <c r="EH310" s="381" t="str">
        <v/>
      </c>
      <c r="EI310" s="380" t="str">
        <v/>
      </c>
      <c r="EJ310" s="380" t="str">
        <v/>
      </c>
      <c r="EK310" s="380" t="str">
        <v/>
      </c>
      <c r="EL310" s="381" t="str">
        <v/>
      </c>
      <c r="EM310" s="382" t="str">
        <v/>
      </c>
      <c r="EN310" s="382" t="str">
        <v/>
      </c>
      <c r="EO310" s="382" t="str">
        <v/>
      </c>
    </row>
    <row r="311" spans="1:145" ht="15.6">
      <c r="A311" s="372" t="str">
        <v/>
      </c>
      <c r="B311" s="373" t="str">
        <v/>
      </c>
      <c r="C311" s="372"/>
      <c r="D311" s="374" t="str">
        <v/>
      </c>
      <c r="E311" s="374" t="str">
        <v/>
      </c>
      <c r="F311" s="374" t="str">
        <v/>
      </c>
      <c r="G311" s="375" t="str">
        <v/>
      </c>
      <c r="H311" s="375" t="str">
        <v/>
      </c>
      <c r="I311" s="375" t="str">
        <v/>
      </c>
      <c r="J311" s="375" t="str">
        <v/>
      </c>
      <c r="K311" s="375" t="str">
        <v/>
      </c>
      <c r="L311" s="375" t="str">
        <v/>
      </c>
      <c r="M311" s="372" t="str">
        <v/>
      </c>
      <c r="N311" s="372" t="str">
        <v/>
      </c>
      <c r="O311" s="372" t="str">
        <v/>
      </c>
      <c r="P311" s="372" t="str">
        <v/>
      </c>
      <c r="Q311" s="372" t="str">
        <v/>
      </c>
      <c r="R311" s="372" t="str">
        <v/>
      </c>
      <c r="S311" s="372" t="str">
        <v/>
      </c>
      <c r="T311" s="372" t="str">
        <v/>
      </c>
      <c r="U311" s="372" t="str">
        <v/>
      </c>
      <c r="V311" s="372" t="str">
        <v/>
      </c>
      <c r="W311" s="372" t="str">
        <v/>
      </c>
      <c r="X311" s="372" t="str">
        <v/>
      </c>
      <c r="Y311" s="372" t="str">
        <v/>
      </c>
      <c r="Z311" s="372" t="str">
        <v/>
      </c>
      <c r="AA311" s="372" t="str">
        <v/>
      </c>
      <c r="AB311" s="372"/>
      <c r="AC311" s="372"/>
      <c r="AD311" s="372" t="str">
        <v/>
      </c>
      <c r="AE311" s="372"/>
      <c r="AF311" s="372"/>
      <c r="AG311" s="376" t="str">
        <v/>
      </c>
      <c r="AH311" s="372"/>
      <c r="AI311" s="372"/>
      <c r="AJ311" s="372" t="str">
        <v/>
      </c>
      <c r="AK311" s="372"/>
      <c r="AL311" s="372"/>
      <c r="AM311" s="377" t="str">
        <v/>
      </c>
      <c r="AN311" s="378" t="str">
        <v/>
      </c>
      <c r="AO311" s="379" t="str">
        <v/>
      </c>
      <c r="AP311" s="379" t="str">
        <v/>
      </c>
      <c r="AQ311" s="376" t="str">
        <v/>
      </c>
      <c r="AR311" s="376" t="str">
        <v/>
      </c>
      <c r="AS311" s="372" t="str">
        <v/>
      </c>
      <c r="AT311" s="379" t="str">
        <v/>
      </c>
      <c r="AU311" s="380" t="str">
        <v/>
      </c>
      <c r="AV311" s="380" t="str">
        <v/>
      </c>
      <c r="AW311" s="380" t="str">
        <v/>
      </c>
      <c r="AX311" s="380" t="str">
        <v/>
      </c>
      <c r="AY311" s="380" t="str">
        <v/>
      </c>
      <c r="AZ311" s="380"/>
      <c r="BA311" s="380"/>
      <c r="BB311" s="380" t="str">
        <v/>
      </c>
      <c r="BC311" s="380"/>
      <c r="BD311" s="380"/>
      <c r="BE311" s="380" t="str">
        <v/>
      </c>
      <c r="BF311" s="380"/>
      <c r="BG311" s="380"/>
      <c r="BH311" s="380" t="str">
        <v/>
      </c>
      <c r="BI311" s="380"/>
      <c r="BJ311" s="380"/>
      <c r="BK311" s="380" t="str">
        <v/>
      </c>
      <c r="BL311" s="380" t="str">
        <v/>
      </c>
      <c r="BM311" s="380" t="str">
        <v/>
      </c>
      <c r="BN311" s="381" t="str">
        <v/>
      </c>
      <c r="BO311" s="380" t="str">
        <v/>
      </c>
      <c r="BP311" s="380" t="str">
        <v/>
      </c>
      <c r="BQ311" s="380" t="str">
        <v/>
      </c>
      <c r="BR311" s="381" t="str">
        <v/>
      </c>
      <c r="BS311" s="380" t="str">
        <v/>
      </c>
      <c r="BT311" s="380" t="str">
        <v/>
      </c>
      <c r="BU311" s="380" t="str">
        <v/>
      </c>
      <c r="BV311" s="380" t="str">
        <v/>
      </c>
      <c r="BW311" s="380" t="str">
        <v/>
      </c>
      <c r="BX311" s="380"/>
      <c r="BY311" s="380"/>
      <c r="BZ311" s="380" t="str">
        <v/>
      </c>
      <c r="CA311" s="380"/>
      <c r="CB311" s="380"/>
      <c r="CC311" s="380" t="str">
        <v/>
      </c>
      <c r="CD311" s="380"/>
      <c r="CE311" s="380"/>
      <c r="CF311" s="380" t="str">
        <v/>
      </c>
      <c r="CG311" s="380"/>
      <c r="CH311" s="380"/>
      <c r="CI311" s="380" t="str">
        <v/>
      </c>
      <c r="CJ311" s="380" t="str">
        <v/>
      </c>
      <c r="CK311" s="380" t="str">
        <v/>
      </c>
      <c r="CL311" s="381" t="str">
        <v/>
      </c>
      <c r="CM311" s="380" t="str">
        <v/>
      </c>
      <c r="CN311" s="380" t="str">
        <v/>
      </c>
      <c r="CO311" s="380" t="str">
        <v/>
      </c>
      <c r="CP311" s="381" t="str">
        <v/>
      </c>
      <c r="CQ311" s="380" t="str">
        <v/>
      </c>
      <c r="CR311" s="380" t="str">
        <v/>
      </c>
      <c r="CS311" s="380" t="str">
        <v/>
      </c>
      <c r="CT311" s="380" t="str">
        <v/>
      </c>
      <c r="CU311" s="380" t="str">
        <v/>
      </c>
      <c r="CV311" s="380"/>
      <c r="CW311" s="380"/>
      <c r="CX311" s="380" t="str">
        <v/>
      </c>
      <c r="CY311" s="380"/>
      <c r="CZ311" s="380"/>
      <c r="DA311" s="380" t="str">
        <v/>
      </c>
      <c r="DB311" s="380"/>
      <c r="DC311" s="380"/>
      <c r="DD311" s="380" t="str">
        <v/>
      </c>
      <c r="DE311" s="380"/>
      <c r="DF311" s="380"/>
      <c r="DG311" s="380" t="str">
        <v/>
      </c>
      <c r="DH311" s="380" t="str">
        <v/>
      </c>
      <c r="DI311" s="380" t="str">
        <v/>
      </c>
      <c r="DJ311" s="381" t="str">
        <v/>
      </c>
      <c r="DK311" s="380" t="str">
        <v/>
      </c>
      <c r="DL311" s="380" t="str">
        <v/>
      </c>
      <c r="DM311" s="380" t="str">
        <v/>
      </c>
      <c r="DN311" s="381" t="str">
        <v/>
      </c>
      <c r="DO311" s="380" t="str">
        <v/>
      </c>
      <c r="DP311" s="380" t="str">
        <v/>
      </c>
      <c r="DQ311" s="380" t="str">
        <v/>
      </c>
      <c r="DR311" s="380" t="str">
        <v/>
      </c>
      <c r="DS311" s="380" t="str">
        <v/>
      </c>
      <c r="DT311" s="380"/>
      <c r="DU311" s="380"/>
      <c r="DV311" s="380" t="str">
        <v/>
      </c>
      <c r="DW311" s="380"/>
      <c r="DX311" s="380"/>
      <c r="DY311" s="380" t="str">
        <v/>
      </c>
      <c r="DZ311" s="380"/>
      <c r="EA311" s="380"/>
      <c r="EB311" s="380" t="str">
        <v/>
      </c>
      <c r="EC311" s="380"/>
      <c r="ED311" s="380"/>
      <c r="EE311" s="380" t="str">
        <v/>
      </c>
      <c r="EF311" s="380" t="str">
        <v/>
      </c>
      <c r="EG311" s="380" t="str">
        <v/>
      </c>
      <c r="EH311" s="381" t="str">
        <v/>
      </c>
      <c r="EI311" s="380" t="str">
        <v/>
      </c>
      <c r="EJ311" s="380" t="str">
        <v/>
      </c>
      <c r="EK311" s="380" t="str">
        <v/>
      </c>
      <c r="EL311" s="381" t="str">
        <v/>
      </c>
      <c r="EM311" s="382" t="str">
        <v/>
      </c>
      <c r="EN311" s="382" t="str">
        <v/>
      </c>
      <c r="EO311" s="382" t="str">
        <v/>
      </c>
    </row>
    <row r="312" spans="1:145" ht="15.6">
      <c r="A312" s="372" t="str">
        <v/>
      </c>
      <c r="B312" s="373" t="str">
        <v/>
      </c>
      <c r="C312" s="372"/>
      <c r="D312" s="374" t="str">
        <v/>
      </c>
      <c r="E312" s="374" t="str">
        <v/>
      </c>
      <c r="F312" s="374" t="str">
        <v/>
      </c>
      <c r="G312" s="375" t="str">
        <v/>
      </c>
      <c r="H312" s="375" t="str">
        <v/>
      </c>
      <c r="I312" s="375" t="str">
        <v/>
      </c>
      <c r="J312" s="375" t="str">
        <v/>
      </c>
      <c r="K312" s="375" t="str">
        <v/>
      </c>
      <c r="L312" s="375" t="str">
        <v/>
      </c>
      <c r="M312" s="372" t="str">
        <v/>
      </c>
      <c r="N312" s="372" t="str">
        <v/>
      </c>
      <c r="O312" s="372" t="str">
        <v/>
      </c>
      <c r="P312" s="372" t="str">
        <v/>
      </c>
      <c r="Q312" s="372" t="str">
        <v/>
      </c>
      <c r="R312" s="372" t="str">
        <v/>
      </c>
      <c r="S312" s="372" t="str">
        <v/>
      </c>
      <c r="T312" s="372" t="str">
        <v/>
      </c>
      <c r="U312" s="372" t="str">
        <v/>
      </c>
      <c r="V312" s="372" t="str">
        <v/>
      </c>
      <c r="W312" s="372" t="str">
        <v/>
      </c>
      <c r="X312" s="372" t="str">
        <v/>
      </c>
      <c r="Y312" s="372" t="str">
        <v/>
      </c>
      <c r="Z312" s="372" t="str">
        <v/>
      </c>
      <c r="AA312" s="372" t="str">
        <v/>
      </c>
      <c r="AB312" s="372"/>
      <c r="AC312" s="372"/>
      <c r="AD312" s="372" t="str">
        <v/>
      </c>
      <c r="AE312" s="372"/>
      <c r="AF312" s="372"/>
      <c r="AG312" s="376" t="str">
        <v/>
      </c>
      <c r="AH312" s="372"/>
      <c r="AI312" s="372"/>
      <c r="AJ312" s="372" t="str">
        <v/>
      </c>
      <c r="AK312" s="372"/>
      <c r="AL312" s="372"/>
      <c r="AM312" s="377" t="str">
        <v/>
      </c>
      <c r="AN312" s="378" t="str">
        <v/>
      </c>
      <c r="AO312" s="379" t="str">
        <v/>
      </c>
      <c r="AP312" s="379" t="str">
        <v/>
      </c>
      <c r="AQ312" s="376" t="str">
        <v/>
      </c>
      <c r="AR312" s="376" t="str">
        <v/>
      </c>
      <c r="AS312" s="372" t="str">
        <v/>
      </c>
      <c r="AT312" s="379" t="str">
        <v/>
      </c>
      <c r="AU312" s="380" t="str">
        <v/>
      </c>
      <c r="AV312" s="380" t="str">
        <v/>
      </c>
      <c r="AW312" s="380" t="str">
        <v/>
      </c>
      <c r="AX312" s="380" t="str">
        <v/>
      </c>
      <c r="AY312" s="380" t="str">
        <v/>
      </c>
      <c r="AZ312" s="380"/>
      <c r="BA312" s="380"/>
      <c r="BB312" s="380" t="str">
        <v/>
      </c>
      <c r="BC312" s="380"/>
      <c r="BD312" s="380"/>
      <c r="BE312" s="380" t="str">
        <v/>
      </c>
      <c r="BF312" s="380"/>
      <c r="BG312" s="380"/>
      <c r="BH312" s="380" t="str">
        <v/>
      </c>
      <c r="BI312" s="380"/>
      <c r="BJ312" s="380"/>
      <c r="BK312" s="380" t="str">
        <v/>
      </c>
      <c r="BL312" s="380" t="str">
        <v/>
      </c>
      <c r="BM312" s="380" t="str">
        <v/>
      </c>
      <c r="BN312" s="381" t="str">
        <v/>
      </c>
      <c r="BO312" s="380" t="str">
        <v/>
      </c>
      <c r="BP312" s="380" t="str">
        <v/>
      </c>
      <c r="BQ312" s="380" t="str">
        <v/>
      </c>
      <c r="BR312" s="381" t="str">
        <v/>
      </c>
      <c r="BS312" s="380" t="str">
        <v/>
      </c>
      <c r="BT312" s="380" t="str">
        <v/>
      </c>
      <c r="BU312" s="380" t="str">
        <v/>
      </c>
      <c r="BV312" s="380" t="str">
        <v/>
      </c>
      <c r="BW312" s="380" t="str">
        <v/>
      </c>
      <c r="BX312" s="380"/>
      <c r="BY312" s="380"/>
      <c r="BZ312" s="380" t="str">
        <v/>
      </c>
      <c r="CA312" s="380"/>
      <c r="CB312" s="380"/>
      <c r="CC312" s="380" t="str">
        <v/>
      </c>
      <c r="CD312" s="380"/>
      <c r="CE312" s="380"/>
      <c r="CF312" s="380" t="str">
        <v/>
      </c>
      <c r="CG312" s="380"/>
      <c r="CH312" s="380"/>
      <c r="CI312" s="380" t="str">
        <v/>
      </c>
      <c r="CJ312" s="380" t="str">
        <v/>
      </c>
      <c r="CK312" s="380" t="str">
        <v/>
      </c>
      <c r="CL312" s="381" t="str">
        <v/>
      </c>
      <c r="CM312" s="380" t="str">
        <v/>
      </c>
      <c r="CN312" s="380" t="str">
        <v/>
      </c>
      <c r="CO312" s="380" t="str">
        <v/>
      </c>
      <c r="CP312" s="381" t="str">
        <v/>
      </c>
      <c r="CQ312" s="380" t="str">
        <v/>
      </c>
      <c r="CR312" s="380" t="str">
        <v/>
      </c>
      <c r="CS312" s="380" t="str">
        <v/>
      </c>
      <c r="CT312" s="380" t="str">
        <v/>
      </c>
      <c r="CU312" s="380" t="str">
        <v/>
      </c>
      <c r="CV312" s="380"/>
      <c r="CW312" s="380"/>
      <c r="CX312" s="380" t="str">
        <v/>
      </c>
      <c r="CY312" s="380"/>
      <c r="CZ312" s="380"/>
      <c r="DA312" s="380" t="str">
        <v/>
      </c>
      <c r="DB312" s="380"/>
      <c r="DC312" s="380"/>
      <c r="DD312" s="380" t="str">
        <v/>
      </c>
      <c r="DE312" s="380"/>
      <c r="DF312" s="380"/>
      <c r="DG312" s="380" t="str">
        <v/>
      </c>
      <c r="DH312" s="380" t="str">
        <v/>
      </c>
      <c r="DI312" s="380" t="str">
        <v/>
      </c>
      <c r="DJ312" s="381" t="str">
        <v/>
      </c>
      <c r="DK312" s="380" t="str">
        <v/>
      </c>
      <c r="DL312" s="380" t="str">
        <v/>
      </c>
      <c r="DM312" s="380" t="str">
        <v/>
      </c>
      <c r="DN312" s="381" t="str">
        <v/>
      </c>
      <c r="DO312" s="380" t="str">
        <v/>
      </c>
      <c r="DP312" s="380" t="str">
        <v/>
      </c>
      <c r="DQ312" s="380" t="str">
        <v/>
      </c>
      <c r="DR312" s="380" t="str">
        <v/>
      </c>
      <c r="DS312" s="380" t="str">
        <v/>
      </c>
      <c r="DT312" s="380"/>
      <c r="DU312" s="380"/>
      <c r="DV312" s="380" t="str">
        <v/>
      </c>
      <c r="DW312" s="380"/>
      <c r="DX312" s="380"/>
      <c r="DY312" s="380" t="str">
        <v/>
      </c>
      <c r="DZ312" s="380"/>
      <c r="EA312" s="380"/>
      <c r="EB312" s="380" t="str">
        <v/>
      </c>
      <c r="EC312" s="380"/>
      <c r="ED312" s="380"/>
      <c r="EE312" s="380" t="str">
        <v/>
      </c>
      <c r="EF312" s="380" t="str">
        <v/>
      </c>
      <c r="EG312" s="380" t="str">
        <v/>
      </c>
      <c r="EH312" s="381" t="str">
        <v/>
      </c>
      <c r="EI312" s="380" t="str">
        <v/>
      </c>
      <c r="EJ312" s="380" t="str">
        <v/>
      </c>
      <c r="EK312" s="380" t="str">
        <v/>
      </c>
      <c r="EL312" s="381" t="str">
        <v/>
      </c>
      <c r="EM312" s="382" t="str">
        <v/>
      </c>
      <c r="EN312" s="382" t="str">
        <v/>
      </c>
      <c r="EO312" s="382" t="str">
        <v/>
      </c>
    </row>
    <row r="313" spans="1:145" ht="15.6">
      <c r="A313" s="372" t="str">
        <v/>
      </c>
      <c r="B313" s="373" t="str">
        <v/>
      </c>
      <c r="C313" s="372"/>
      <c r="D313" s="374" t="str">
        <v/>
      </c>
      <c r="E313" s="374" t="str">
        <v/>
      </c>
      <c r="F313" s="374" t="str">
        <v/>
      </c>
      <c r="G313" s="375" t="str">
        <v/>
      </c>
      <c r="H313" s="375" t="str">
        <v/>
      </c>
      <c r="I313" s="375" t="str">
        <v/>
      </c>
      <c r="J313" s="375" t="str">
        <v/>
      </c>
      <c r="K313" s="375" t="str">
        <v/>
      </c>
      <c r="L313" s="375" t="str">
        <v/>
      </c>
      <c r="M313" s="372" t="str">
        <v/>
      </c>
      <c r="N313" s="372" t="str">
        <v/>
      </c>
      <c r="O313" s="372" t="str">
        <v/>
      </c>
      <c r="P313" s="372" t="str">
        <v/>
      </c>
      <c r="Q313" s="372" t="str">
        <v/>
      </c>
      <c r="R313" s="372" t="str">
        <v/>
      </c>
      <c r="S313" s="372" t="str">
        <v/>
      </c>
      <c r="T313" s="372" t="str">
        <v/>
      </c>
      <c r="U313" s="372" t="str">
        <v/>
      </c>
      <c r="V313" s="372" t="str">
        <v/>
      </c>
      <c r="W313" s="372" t="str">
        <v/>
      </c>
      <c r="X313" s="372" t="str">
        <v/>
      </c>
      <c r="Y313" s="372" t="str">
        <v/>
      </c>
      <c r="Z313" s="372" t="str">
        <v/>
      </c>
      <c r="AA313" s="372" t="str">
        <v/>
      </c>
      <c r="AB313" s="372"/>
      <c r="AC313" s="372"/>
      <c r="AD313" s="372" t="str">
        <v/>
      </c>
      <c r="AE313" s="372"/>
      <c r="AF313" s="372"/>
      <c r="AG313" s="376" t="str">
        <v/>
      </c>
      <c r="AH313" s="372"/>
      <c r="AI313" s="372"/>
      <c r="AJ313" s="372" t="str">
        <v/>
      </c>
      <c r="AK313" s="372"/>
      <c r="AL313" s="372"/>
      <c r="AM313" s="377" t="str">
        <v/>
      </c>
      <c r="AN313" s="378" t="str">
        <v/>
      </c>
      <c r="AO313" s="379" t="str">
        <v/>
      </c>
      <c r="AP313" s="379" t="str">
        <v/>
      </c>
      <c r="AQ313" s="376" t="str">
        <v/>
      </c>
      <c r="AR313" s="376" t="str">
        <v/>
      </c>
      <c r="AS313" s="372" t="str">
        <v/>
      </c>
      <c r="AT313" s="379" t="str">
        <v/>
      </c>
      <c r="AU313" s="380" t="str">
        <v/>
      </c>
      <c r="AV313" s="380" t="str">
        <v/>
      </c>
      <c r="AW313" s="380" t="str">
        <v/>
      </c>
      <c r="AX313" s="380" t="str">
        <v/>
      </c>
      <c r="AY313" s="380" t="str">
        <v/>
      </c>
      <c r="AZ313" s="380"/>
      <c r="BA313" s="380"/>
      <c r="BB313" s="380" t="str">
        <v/>
      </c>
      <c r="BC313" s="380"/>
      <c r="BD313" s="380"/>
      <c r="BE313" s="380" t="str">
        <v/>
      </c>
      <c r="BF313" s="380"/>
      <c r="BG313" s="380"/>
      <c r="BH313" s="380" t="str">
        <v/>
      </c>
      <c r="BI313" s="380"/>
      <c r="BJ313" s="380"/>
      <c r="BK313" s="380" t="str">
        <v/>
      </c>
      <c r="BL313" s="380" t="str">
        <v/>
      </c>
      <c r="BM313" s="380" t="str">
        <v/>
      </c>
      <c r="BN313" s="381" t="str">
        <v/>
      </c>
      <c r="BO313" s="380" t="str">
        <v/>
      </c>
      <c r="BP313" s="380" t="str">
        <v/>
      </c>
      <c r="BQ313" s="380" t="str">
        <v/>
      </c>
      <c r="BR313" s="381" t="str">
        <v/>
      </c>
      <c r="BS313" s="380" t="str">
        <v/>
      </c>
      <c r="BT313" s="380" t="str">
        <v/>
      </c>
      <c r="BU313" s="380" t="str">
        <v/>
      </c>
      <c r="BV313" s="380" t="str">
        <v/>
      </c>
      <c r="BW313" s="380" t="str">
        <v/>
      </c>
      <c r="BX313" s="380"/>
      <c r="BY313" s="380"/>
      <c r="BZ313" s="380" t="str">
        <v/>
      </c>
      <c r="CA313" s="380"/>
      <c r="CB313" s="380"/>
      <c r="CC313" s="380" t="str">
        <v/>
      </c>
      <c r="CD313" s="380"/>
      <c r="CE313" s="380"/>
      <c r="CF313" s="380" t="str">
        <v/>
      </c>
      <c r="CG313" s="380"/>
      <c r="CH313" s="380"/>
      <c r="CI313" s="380" t="str">
        <v/>
      </c>
      <c r="CJ313" s="380" t="str">
        <v/>
      </c>
      <c r="CK313" s="380" t="str">
        <v/>
      </c>
      <c r="CL313" s="381" t="str">
        <v/>
      </c>
      <c r="CM313" s="380" t="str">
        <v/>
      </c>
      <c r="CN313" s="380" t="str">
        <v/>
      </c>
      <c r="CO313" s="380" t="str">
        <v/>
      </c>
      <c r="CP313" s="381" t="str">
        <v/>
      </c>
      <c r="CQ313" s="380" t="str">
        <v/>
      </c>
      <c r="CR313" s="380" t="str">
        <v/>
      </c>
      <c r="CS313" s="380" t="str">
        <v/>
      </c>
      <c r="CT313" s="380" t="str">
        <v/>
      </c>
      <c r="CU313" s="380" t="str">
        <v/>
      </c>
      <c r="CV313" s="380"/>
      <c r="CW313" s="380"/>
      <c r="CX313" s="380" t="str">
        <v/>
      </c>
      <c r="CY313" s="380"/>
      <c r="CZ313" s="380"/>
      <c r="DA313" s="380" t="str">
        <v/>
      </c>
      <c r="DB313" s="380"/>
      <c r="DC313" s="380"/>
      <c r="DD313" s="380" t="str">
        <v/>
      </c>
      <c r="DE313" s="380"/>
      <c r="DF313" s="380"/>
      <c r="DG313" s="380" t="str">
        <v/>
      </c>
      <c r="DH313" s="380" t="str">
        <v/>
      </c>
      <c r="DI313" s="380" t="str">
        <v/>
      </c>
      <c r="DJ313" s="381" t="str">
        <v/>
      </c>
      <c r="DK313" s="380" t="str">
        <v/>
      </c>
      <c r="DL313" s="380" t="str">
        <v/>
      </c>
      <c r="DM313" s="380" t="str">
        <v/>
      </c>
      <c r="DN313" s="381" t="str">
        <v/>
      </c>
      <c r="DO313" s="380" t="str">
        <v/>
      </c>
      <c r="DP313" s="380" t="str">
        <v/>
      </c>
      <c r="DQ313" s="380" t="str">
        <v/>
      </c>
      <c r="DR313" s="380" t="str">
        <v/>
      </c>
      <c r="DS313" s="380" t="str">
        <v/>
      </c>
      <c r="DT313" s="380"/>
      <c r="DU313" s="380"/>
      <c r="DV313" s="380" t="str">
        <v/>
      </c>
      <c r="DW313" s="380"/>
      <c r="DX313" s="380"/>
      <c r="DY313" s="380" t="str">
        <v/>
      </c>
      <c r="DZ313" s="380"/>
      <c r="EA313" s="380"/>
      <c r="EB313" s="380" t="str">
        <v/>
      </c>
      <c r="EC313" s="380"/>
      <c r="ED313" s="380"/>
      <c r="EE313" s="380" t="str">
        <v/>
      </c>
      <c r="EF313" s="380" t="str">
        <v/>
      </c>
      <c r="EG313" s="380" t="str">
        <v/>
      </c>
      <c r="EH313" s="381" t="str">
        <v/>
      </c>
      <c r="EI313" s="380" t="str">
        <v/>
      </c>
      <c r="EJ313" s="380" t="str">
        <v/>
      </c>
      <c r="EK313" s="380" t="str">
        <v/>
      </c>
      <c r="EL313" s="381" t="str">
        <v/>
      </c>
      <c r="EM313" s="382" t="str">
        <v/>
      </c>
      <c r="EN313" s="382" t="str">
        <v/>
      </c>
      <c r="EO313" s="382" t="str">
        <v/>
      </c>
    </row>
    <row r="314" spans="1:145" ht="15.6">
      <c r="A314" s="372" t="str">
        <v/>
      </c>
      <c r="B314" s="373" t="str">
        <v/>
      </c>
      <c r="C314" s="372"/>
      <c r="D314" s="374" t="str">
        <v/>
      </c>
      <c r="E314" s="374" t="str">
        <v/>
      </c>
      <c r="F314" s="374" t="str">
        <v/>
      </c>
      <c r="G314" s="375" t="str">
        <v/>
      </c>
      <c r="H314" s="375" t="str">
        <v/>
      </c>
      <c r="I314" s="375" t="str">
        <v/>
      </c>
      <c r="J314" s="375" t="str">
        <v/>
      </c>
      <c r="K314" s="375" t="str">
        <v/>
      </c>
      <c r="L314" s="375" t="str">
        <v/>
      </c>
      <c r="M314" s="372" t="str">
        <v/>
      </c>
      <c r="N314" s="372" t="str">
        <v/>
      </c>
      <c r="O314" s="372" t="str">
        <v/>
      </c>
      <c r="P314" s="372" t="str">
        <v/>
      </c>
      <c r="Q314" s="372" t="str">
        <v/>
      </c>
      <c r="R314" s="372" t="str">
        <v/>
      </c>
      <c r="S314" s="372" t="str">
        <v/>
      </c>
      <c r="T314" s="372" t="str">
        <v/>
      </c>
      <c r="U314" s="372" t="str">
        <v/>
      </c>
      <c r="V314" s="372" t="str">
        <v/>
      </c>
      <c r="W314" s="372" t="str">
        <v/>
      </c>
      <c r="X314" s="372" t="str">
        <v/>
      </c>
      <c r="Y314" s="372" t="str">
        <v/>
      </c>
      <c r="Z314" s="372" t="str">
        <v/>
      </c>
      <c r="AA314" s="372" t="str">
        <v/>
      </c>
      <c r="AB314" s="372"/>
      <c r="AC314" s="372"/>
      <c r="AD314" s="372" t="str">
        <v/>
      </c>
      <c r="AE314" s="372"/>
      <c r="AF314" s="372"/>
      <c r="AG314" s="376" t="str">
        <v/>
      </c>
      <c r="AH314" s="372"/>
      <c r="AI314" s="372"/>
      <c r="AJ314" s="372" t="str">
        <v/>
      </c>
      <c r="AK314" s="372"/>
      <c r="AL314" s="372"/>
      <c r="AM314" s="377" t="str">
        <v/>
      </c>
      <c r="AN314" s="378" t="str">
        <v/>
      </c>
      <c r="AO314" s="379" t="str">
        <v/>
      </c>
      <c r="AP314" s="379" t="str">
        <v/>
      </c>
      <c r="AQ314" s="376" t="str">
        <v/>
      </c>
      <c r="AR314" s="376" t="str">
        <v/>
      </c>
      <c r="AS314" s="372" t="str">
        <v/>
      </c>
      <c r="AT314" s="379" t="str">
        <v/>
      </c>
      <c r="AU314" s="380" t="str">
        <v/>
      </c>
      <c r="AV314" s="380" t="str">
        <v/>
      </c>
      <c r="AW314" s="380" t="str">
        <v/>
      </c>
      <c r="AX314" s="380" t="str">
        <v/>
      </c>
      <c r="AY314" s="380" t="str">
        <v/>
      </c>
      <c r="AZ314" s="380"/>
      <c r="BA314" s="380"/>
      <c r="BB314" s="380" t="str">
        <v/>
      </c>
      <c r="BC314" s="380"/>
      <c r="BD314" s="380"/>
      <c r="BE314" s="380" t="str">
        <v/>
      </c>
      <c r="BF314" s="380"/>
      <c r="BG314" s="380"/>
      <c r="BH314" s="380" t="str">
        <v/>
      </c>
      <c r="BI314" s="380"/>
      <c r="BJ314" s="380"/>
      <c r="BK314" s="380" t="str">
        <v/>
      </c>
      <c r="BL314" s="380" t="str">
        <v/>
      </c>
      <c r="BM314" s="380" t="str">
        <v/>
      </c>
      <c r="BN314" s="381" t="str">
        <v/>
      </c>
      <c r="BO314" s="380" t="str">
        <v/>
      </c>
      <c r="BP314" s="380" t="str">
        <v/>
      </c>
      <c r="BQ314" s="380" t="str">
        <v/>
      </c>
      <c r="BR314" s="381" t="str">
        <v/>
      </c>
      <c r="BS314" s="380" t="str">
        <v/>
      </c>
      <c r="BT314" s="380" t="str">
        <v/>
      </c>
      <c r="BU314" s="380" t="str">
        <v/>
      </c>
      <c r="BV314" s="380" t="str">
        <v/>
      </c>
      <c r="BW314" s="380" t="str">
        <v/>
      </c>
      <c r="BX314" s="380"/>
      <c r="BY314" s="380"/>
      <c r="BZ314" s="380" t="str">
        <v/>
      </c>
      <c r="CA314" s="380"/>
      <c r="CB314" s="380"/>
      <c r="CC314" s="380" t="str">
        <v/>
      </c>
      <c r="CD314" s="380"/>
      <c r="CE314" s="380"/>
      <c r="CF314" s="380" t="str">
        <v/>
      </c>
      <c r="CG314" s="380"/>
      <c r="CH314" s="380"/>
      <c r="CI314" s="380" t="str">
        <v/>
      </c>
      <c r="CJ314" s="380" t="str">
        <v/>
      </c>
      <c r="CK314" s="380" t="str">
        <v/>
      </c>
      <c r="CL314" s="381" t="str">
        <v/>
      </c>
      <c r="CM314" s="380" t="str">
        <v/>
      </c>
      <c r="CN314" s="380" t="str">
        <v/>
      </c>
      <c r="CO314" s="380" t="str">
        <v/>
      </c>
      <c r="CP314" s="381" t="str">
        <v/>
      </c>
      <c r="CQ314" s="380" t="str">
        <v/>
      </c>
      <c r="CR314" s="380" t="str">
        <v/>
      </c>
      <c r="CS314" s="380" t="str">
        <v/>
      </c>
      <c r="CT314" s="380" t="str">
        <v/>
      </c>
      <c r="CU314" s="380" t="str">
        <v/>
      </c>
      <c r="CV314" s="380"/>
      <c r="CW314" s="380"/>
      <c r="CX314" s="380" t="str">
        <v/>
      </c>
      <c r="CY314" s="380"/>
      <c r="CZ314" s="380"/>
      <c r="DA314" s="380" t="str">
        <v/>
      </c>
      <c r="DB314" s="380"/>
      <c r="DC314" s="380"/>
      <c r="DD314" s="380" t="str">
        <v/>
      </c>
      <c r="DE314" s="380"/>
      <c r="DF314" s="380"/>
      <c r="DG314" s="380" t="str">
        <v/>
      </c>
      <c r="DH314" s="380" t="str">
        <v/>
      </c>
      <c r="DI314" s="380" t="str">
        <v/>
      </c>
      <c r="DJ314" s="381" t="str">
        <v/>
      </c>
      <c r="DK314" s="380" t="str">
        <v/>
      </c>
      <c r="DL314" s="380" t="str">
        <v/>
      </c>
      <c r="DM314" s="380" t="str">
        <v/>
      </c>
      <c r="DN314" s="381" t="str">
        <v/>
      </c>
      <c r="DO314" s="380" t="str">
        <v/>
      </c>
      <c r="DP314" s="380" t="str">
        <v/>
      </c>
      <c r="DQ314" s="380" t="str">
        <v/>
      </c>
      <c r="DR314" s="380" t="str">
        <v/>
      </c>
      <c r="DS314" s="380" t="str">
        <v/>
      </c>
      <c r="DT314" s="380"/>
      <c r="DU314" s="380"/>
      <c r="DV314" s="380" t="str">
        <v/>
      </c>
      <c r="DW314" s="380"/>
      <c r="DX314" s="380"/>
      <c r="DY314" s="380" t="str">
        <v/>
      </c>
      <c r="DZ314" s="380"/>
      <c r="EA314" s="380"/>
      <c r="EB314" s="380" t="str">
        <v/>
      </c>
      <c r="EC314" s="380"/>
      <c r="ED314" s="380"/>
      <c r="EE314" s="380" t="str">
        <v/>
      </c>
      <c r="EF314" s="380" t="str">
        <v/>
      </c>
      <c r="EG314" s="380" t="str">
        <v/>
      </c>
      <c r="EH314" s="381" t="str">
        <v/>
      </c>
      <c r="EI314" s="380" t="str">
        <v/>
      </c>
      <c r="EJ314" s="380" t="str">
        <v/>
      </c>
      <c r="EK314" s="380" t="str">
        <v/>
      </c>
      <c r="EL314" s="381" t="str">
        <v/>
      </c>
      <c r="EM314" s="382" t="str">
        <v/>
      </c>
      <c r="EN314" s="382" t="str">
        <v/>
      </c>
      <c r="EO314" s="382" t="str">
        <v/>
      </c>
    </row>
    <row r="315" spans="1:145" ht="15.6">
      <c r="A315" s="372" t="str">
        <v/>
      </c>
      <c r="B315" s="373" t="str">
        <v/>
      </c>
      <c r="C315" s="372"/>
      <c r="D315" s="374" t="str">
        <v/>
      </c>
      <c r="E315" s="374" t="str">
        <v/>
      </c>
      <c r="F315" s="374" t="str">
        <v/>
      </c>
      <c r="G315" s="375" t="str">
        <v/>
      </c>
      <c r="H315" s="375" t="str">
        <v/>
      </c>
      <c r="I315" s="375" t="str">
        <v/>
      </c>
      <c r="J315" s="375" t="str">
        <v/>
      </c>
      <c r="K315" s="375" t="str">
        <v/>
      </c>
      <c r="L315" s="375" t="str">
        <v/>
      </c>
      <c r="M315" s="372" t="str">
        <v/>
      </c>
      <c r="N315" s="372" t="str">
        <v/>
      </c>
      <c r="O315" s="372" t="str">
        <v/>
      </c>
      <c r="P315" s="372" t="str">
        <v/>
      </c>
      <c r="Q315" s="372" t="str">
        <v/>
      </c>
      <c r="R315" s="372" t="str">
        <v/>
      </c>
      <c r="S315" s="372" t="str">
        <v/>
      </c>
      <c r="T315" s="372" t="str">
        <v/>
      </c>
      <c r="U315" s="372" t="str">
        <v/>
      </c>
      <c r="V315" s="372" t="str">
        <v/>
      </c>
      <c r="W315" s="372" t="str">
        <v/>
      </c>
      <c r="X315" s="372" t="str">
        <v/>
      </c>
      <c r="Y315" s="372" t="str">
        <v/>
      </c>
      <c r="Z315" s="372" t="str">
        <v/>
      </c>
      <c r="AA315" s="372" t="str">
        <v/>
      </c>
      <c r="AB315" s="372"/>
      <c r="AC315" s="372"/>
      <c r="AD315" s="372" t="str">
        <v/>
      </c>
      <c r="AE315" s="372"/>
      <c r="AF315" s="372"/>
      <c r="AG315" s="376" t="str">
        <v/>
      </c>
      <c r="AH315" s="372"/>
      <c r="AI315" s="372"/>
      <c r="AJ315" s="372" t="str">
        <v/>
      </c>
      <c r="AK315" s="372"/>
      <c r="AL315" s="372"/>
      <c r="AM315" s="377" t="str">
        <v/>
      </c>
      <c r="AN315" s="378" t="str">
        <v/>
      </c>
      <c r="AO315" s="379" t="str">
        <v/>
      </c>
      <c r="AP315" s="379" t="str">
        <v/>
      </c>
      <c r="AQ315" s="376" t="str">
        <v/>
      </c>
      <c r="AR315" s="376" t="str">
        <v/>
      </c>
      <c r="AS315" s="372" t="str">
        <v/>
      </c>
      <c r="AT315" s="379" t="str">
        <v/>
      </c>
      <c r="AU315" s="380" t="str">
        <v/>
      </c>
      <c r="AV315" s="380" t="str">
        <v/>
      </c>
      <c r="AW315" s="380" t="str">
        <v/>
      </c>
      <c r="AX315" s="380" t="str">
        <v/>
      </c>
      <c r="AY315" s="380" t="str">
        <v/>
      </c>
      <c r="AZ315" s="380"/>
      <c r="BA315" s="380"/>
      <c r="BB315" s="380" t="str">
        <v/>
      </c>
      <c r="BC315" s="380"/>
      <c r="BD315" s="380"/>
      <c r="BE315" s="380" t="str">
        <v/>
      </c>
      <c r="BF315" s="380"/>
      <c r="BG315" s="380"/>
      <c r="BH315" s="380" t="str">
        <v/>
      </c>
      <c r="BI315" s="380"/>
      <c r="BJ315" s="380"/>
      <c r="BK315" s="380" t="str">
        <v/>
      </c>
      <c r="BL315" s="380" t="str">
        <v/>
      </c>
      <c r="BM315" s="380" t="str">
        <v/>
      </c>
      <c r="BN315" s="381" t="str">
        <v/>
      </c>
      <c r="BO315" s="380" t="str">
        <v/>
      </c>
      <c r="BP315" s="380" t="str">
        <v/>
      </c>
      <c r="BQ315" s="380" t="str">
        <v/>
      </c>
      <c r="BR315" s="381" t="str">
        <v/>
      </c>
      <c r="BS315" s="380" t="str">
        <v/>
      </c>
      <c r="BT315" s="380" t="str">
        <v/>
      </c>
      <c r="BU315" s="380" t="str">
        <v/>
      </c>
      <c r="BV315" s="380" t="str">
        <v/>
      </c>
      <c r="BW315" s="380" t="str">
        <v/>
      </c>
      <c r="BX315" s="380"/>
      <c r="BY315" s="380"/>
      <c r="BZ315" s="380" t="str">
        <v/>
      </c>
      <c r="CA315" s="380"/>
      <c r="CB315" s="380"/>
      <c r="CC315" s="380" t="str">
        <v/>
      </c>
      <c r="CD315" s="380"/>
      <c r="CE315" s="380"/>
      <c r="CF315" s="380" t="str">
        <v/>
      </c>
      <c r="CG315" s="380"/>
      <c r="CH315" s="380"/>
      <c r="CI315" s="380" t="str">
        <v/>
      </c>
      <c r="CJ315" s="380" t="str">
        <v/>
      </c>
      <c r="CK315" s="380" t="str">
        <v/>
      </c>
      <c r="CL315" s="381" t="str">
        <v/>
      </c>
      <c r="CM315" s="380" t="str">
        <v/>
      </c>
      <c r="CN315" s="380" t="str">
        <v/>
      </c>
      <c r="CO315" s="380" t="str">
        <v/>
      </c>
      <c r="CP315" s="381" t="str">
        <v/>
      </c>
      <c r="CQ315" s="380" t="str">
        <v/>
      </c>
      <c r="CR315" s="380" t="str">
        <v/>
      </c>
      <c r="CS315" s="380" t="str">
        <v/>
      </c>
      <c r="CT315" s="380" t="str">
        <v/>
      </c>
      <c r="CU315" s="380" t="str">
        <v/>
      </c>
      <c r="CV315" s="380"/>
      <c r="CW315" s="380"/>
      <c r="CX315" s="380" t="str">
        <v/>
      </c>
      <c r="CY315" s="380"/>
      <c r="CZ315" s="380"/>
      <c r="DA315" s="380" t="str">
        <v/>
      </c>
      <c r="DB315" s="380"/>
      <c r="DC315" s="380"/>
      <c r="DD315" s="380" t="str">
        <v/>
      </c>
      <c r="DE315" s="380"/>
      <c r="DF315" s="380"/>
      <c r="DG315" s="380" t="str">
        <v/>
      </c>
      <c r="DH315" s="380" t="str">
        <v/>
      </c>
      <c r="DI315" s="380" t="str">
        <v/>
      </c>
      <c r="DJ315" s="381" t="str">
        <v/>
      </c>
      <c r="DK315" s="380" t="str">
        <v/>
      </c>
      <c r="DL315" s="380" t="str">
        <v/>
      </c>
      <c r="DM315" s="380" t="str">
        <v/>
      </c>
      <c r="DN315" s="381" t="str">
        <v/>
      </c>
      <c r="DO315" s="380" t="str">
        <v/>
      </c>
      <c r="DP315" s="380" t="str">
        <v/>
      </c>
      <c r="DQ315" s="380" t="str">
        <v/>
      </c>
      <c r="DR315" s="380" t="str">
        <v/>
      </c>
      <c r="DS315" s="380" t="str">
        <v/>
      </c>
      <c r="DT315" s="380"/>
      <c r="DU315" s="380"/>
      <c r="DV315" s="380" t="str">
        <v/>
      </c>
      <c r="DW315" s="380"/>
      <c r="DX315" s="380"/>
      <c r="DY315" s="380" t="str">
        <v/>
      </c>
      <c r="DZ315" s="380"/>
      <c r="EA315" s="380"/>
      <c r="EB315" s="380" t="str">
        <v/>
      </c>
      <c r="EC315" s="380"/>
      <c r="ED315" s="380"/>
      <c r="EE315" s="380" t="str">
        <v/>
      </c>
      <c r="EF315" s="380" t="str">
        <v/>
      </c>
      <c r="EG315" s="380" t="str">
        <v/>
      </c>
      <c r="EH315" s="381" t="str">
        <v/>
      </c>
      <c r="EI315" s="380" t="str">
        <v/>
      </c>
      <c r="EJ315" s="380" t="str">
        <v/>
      </c>
      <c r="EK315" s="380" t="str">
        <v/>
      </c>
      <c r="EL315" s="381" t="str">
        <v/>
      </c>
      <c r="EM315" s="382" t="str">
        <v/>
      </c>
      <c r="EN315" s="382" t="str">
        <v/>
      </c>
      <c r="EO315" s="382" t="str">
        <v/>
      </c>
    </row>
    <row r="316" spans="1:145" ht="15.6">
      <c r="A316" s="372" t="str">
        <v/>
      </c>
      <c r="B316" s="373" t="str">
        <v/>
      </c>
      <c r="C316" s="372"/>
      <c r="D316" s="374" t="str">
        <v/>
      </c>
      <c r="E316" s="374" t="str">
        <v/>
      </c>
      <c r="F316" s="374" t="str">
        <v/>
      </c>
      <c r="G316" s="375" t="str">
        <v/>
      </c>
      <c r="H316" s="375" t="str">
        <v/>
      </c>
      <c r="I316" s="375" t="str">
        <v/>
      </c>
      <c r="J316" s="375" t="str">
        <v/>
      </c>
      <c r="K316" s="375" t="str">
        <v/>
      </c>
      <c r="L316" s="375" t="str">
        <v/>
      </c>
      <c r="M316" s="372" t="str">
        <v/>
      </c>
      <c r="N316" s="372" t="str">
        <v/>
      </c>
      <c r="O316" s="372" t="str">
        <v/>
      </c>
      <c r="P316" s="372" t="str">
        <v/>
      </c>
      <c r="Q316" s="372" t="str">
        <v/>
      </c>
      <c r="R316" s="372" t="str">
        <v/>
      </c>
      <c r="S316" s="372" t="str">
        <v/>
      </c>
      <c r="T316" s="372" t="str">
        <v/>
      </c>
      <c r="U316" s="372" t="str">
        <v/>
      </c>
      <c r="V316" s="372" t="str">
        <v/>
      </c>
      <c r="W316" s="372" t="str">
        <v/>
      </c>
      <c r="X316" s="372" t="str">
        <v/>
      </c>
      <c r="Y316" s="372" t="str">
        <v/>
      </c>
      <c r="Z316" s="372" t="str">
        <v/>
      </c>
      <c r="AA316" s="372" t="str">
        <v/>
      </c>
      <c r="AB316" s="372"/>
      <c r="AC316" s="372"/>
      <c r="AD316" s="372" t="str">
        <v/>
      </c>
      <c r="AE316" s="372"/>
      <c r="AF316" s="372"/>
      <c r="AG316" s="376" t="str">
        <v/>
      </c>
      <c r="AH316" s="372"/>
      <c r="AI316" s="372"/>
      <c r="AJ316" s="372" t="str">
        <v/>
      </c>
      <c r="AK316" s="372"/>
      <c r="AL316" s="372"/>
      <c r="AM316" s="377" t="str">
        <v/>
      </c>
      <c r="AN316" s="378" t="str">
        <v/>
      </c>
      <c r="AO316" s="379" t="str">
        <v/>
      </c>
      <c r="AP316" s="379" t="str">
        <v/>
      </c>
      <c r="AQ316" s="376" t="str">
        <v/>
      </c>
      <c r="AR316" s="376" t="str">
        <v/>
      </c>
      <c r="AS316" s="372" t="str">
        <v/>
      </c>
      <c r="AT316" s="379" t="str">
        <v/>
      </c>
      <c r="AU316" s="380" t="str">
        <v/>
      </c>
      <c r="AV316" s="380" t="str">
        <v/>
      </c>
      <c r="AW316" s="380" t="str">
        <v/>
      </c>
      <c r="AX316" s="380" t="str">
        <v/>
      </c>
      <c r="AY316" s="380" t="str">
        <v/>
      </c>
      <c r="AZ316" s="380"/>
      <c r="BA316" s="380"/>
      <c r="BB316" s="380" t="str">
        <v/>
      </c>
      <c r="BC316" s="380"/>
      <c r="BD316" s="380"/>
      <c r="BE316" s="380" t="str">
        <v/>
      </c>
      <c r="BF316" s="380"/>
      <c r="BG316" s="380"/>
      <c r="BH316" s="380" t="str">
        <v/>
      </c>
      <c r="BI316" s="380"/>
      <c r="BJ316" s="380"/>
      <c r="BK316" s="380" t="str">
        <v/>
      </c>
      <c r="BL316" s="380" t="str">
        <v/>
      </c>
      <c r="BM316" s="380" t="str">
        <v/>
      </c>
      <c r="BN316" s="381" t="str">
        <v/>
      </c>
      <c r="BO316" s="380" t="str">
        <v/>
      </c>
      <c r="BP316" s="380" t="str">
        <v/>
      </c>
      <c r="BQ316" s="380" t="str">
        <v/>
      </c>
      <c r="BR316" s="381" t="str">
        <v/>
      </c>
      <c r="BS316" s="380" t="str">
        <v/>
      </c>
      <c r="BT316" s="380" t="str">
        <v/>
      </c>
      <c r="BU316" s="380" t="str">
        <v/>
      </c>
      <c r="BV316" s="380" t="str">
        <v/>
      </c>
      <c r="BW316" s="380" t="str">
        <v/>
      </c>
      <c r="BX316" s="380"/>
      <c r="BY316" s="380"/>
      <c r="BZ316" s="380" t="str">
        <v/>
      </c>
      <c r="CA316" s="380"/>
      <c r="CB316" s="380"/>
      <c r="CC316" s="380" t="str">
        <v/>
      </c>
      <c r="CD316" s="380"/>
      <c r="CE316" s="380"/>
      <c r="CF316" s="380" t="str">
        <v/>
      </c>
      <c r="CG316" s="380"/>
      <c r="CH316" s="380"/>
      <c r="CI316" s="380" t="str">
        <v/>
      </c>
      <c r="CJ316" s="380" t="str">
        <v/>
      </c>
      <c r="CK316" s="380" t="str">
        <v/>
      </c>
      <c r="CL316" s="381" t="str">
        <v/>
      </c>
      <c r="CM316" s="380" t="str">
        <v/>
      </c>
      <c r="CN316" s="380" t="str">
        <v/>
      </c>
      <c r="CO316" s="380" t="str">
        <v/>
      </c>
      <c r="CP316" s="381" t="str">
        <v/>
      </c>
      <c r="CQ316" s="380" t="str">
        <v/>
      </c>
      <c r="CR316" s="380" t="str">
        <v/>
      </c>
      <c r="CS316" s="380" t="str">
        <v/>
      </c>
      <c r="CT316" s="380" t="str">
        <v/>
      </c>
      <c r="CU316" s="380" t="str">
        <v/>
      </c>
      <c r="CV316" s="380"/>
      <c r="CW316" s="380"/>
      <c r="CX316" s="380" t="str">
        <v/>
      </c>
      <c r="CY316" s="380"/>
      <c r="CZ316" s="380"/>
      <c r="DA316" s="380" t="str">
        <v/>
      </c>
      <c r="DB316" s="380"/>
      <c r="DC316" s="380"/>
      <c r="DD316" s="380" t="str">
        <v/>
      </c>
      <c r="DE316" s="380"/>
      <c r="DF316" s="380"/>
      <c r="DG316" s="380" t="str">
        <v/>
      </c>
      <c r="DH316" s="380" t="str">
        <v/>
      </c>
      <c r="DI316" s="380" t="str">
        <v/>
      </c>
      <c r="DJ316" s="381" t="str">
        <v/>
      </c>
      <c r="DK316" s="380" t="str">
        <v/>
      </c>
      <c r="DL316" s="380" t="str">
        <v/>
      </c>
      <c r="DM316" s="380" t="str">
        <v/>
      </c>
      <c r="DN316" s="381" t="str">
        <v/>
      </c>
      <c r="DO316" s="380" t="str">
        <v/>
      </c>
      <c r="DP316" s="380" t="str">
        <v/>
      </c>
      <c r="DQ316" s="380" t="str">
        <v/>
      </c>
      <c r="DR316" s="380" t="str">
        <v/>
      </c>
      <c r="DS316" s="380" t="str">
        <v/>
      </c>
      <c r="DT316" s="380"/>
      <c r="DU316" s="380"/>
      <c r="DV316" s="380" t="str">
        <v/>
      </c>
      <c r="DW316" s="380"/>
      <c r="DX316" s="380"/>
      <c r="DY316" s="380" t="str">
        <v/>
      </c>
      <c r="DZ316" s="380"/>
      <c r="EA316" s="380"/>
      <c r="EB316" s="380" t="str">
        <v/>
      </c>
      <c r="EC316" s="380"/>
      <c r="ED316" s="380"/>
      <c r="EE316" s="380" t="str">
        <v/>
      </c>
      <c r="EF316" s="380" t="str">
        <v/>
      </c>
      <c r="EG316" s="380" t="str">
        <v/>
      </c>
      <c r="EH316" s="381" t="str">
        <v/>
      </c>
      <c r="EI316" s="380" t="str">
        <v/>
      </c>
      <c r="EJ316" s="380" t="str">
        <v/>
      </c>
      <c r="EK316" s="380" t="str">
        <v/>
      </c>
      <c r="EL316" s="381" t="str">
        <v/>
      </c>
      <c r="EM316" s="382" t="str">
        <v/>
      </c>
      <c r="EN316" s="382" t="str">
        <v/>
      </c>
      <c r="EO316" s="382" t="str">
        <v/>
      </c>
    </row>
    <row r="317" spans="1:145" ht="15.6">
      <c r="A317" s="372" t="str">
        <v/>
      </c>
      <c r="B317" s="373" t="str">
        <v/>
      </c>
      <c r="C317" s="372"/>
      <c r="D317" s="374" t="str">
        <v/>
      </c>
      <c r="E317" s="374" t="str">
        <v/>
      </c>
      <c r="F317" s="374" t="str">
        <v/>
      </c>
      <c r="G317" s="375" t="str">
        <v/>
      </c>
      <c r="H317" s="375" t="str">
        <v/>
      </c>
      <c r="I317" s="375" t="str">
        <v/>
      </c>
      <c r="J317" s="375" t="str">
        <v/>
      </c>
      <c r="K317" s="375" t="str">
        <v/>
      </c>
      <c r="L317" s="375" t="str">
        <v/>
      </c>
      <c r="M317" s="372" t="str">
        <v/>
      </c>
      <c r="N317" s="372" t="str">
        <v/>
      </c>
      <c r="O317" s="372" t="str">
        <v/>
      </c>
      <c r="P317" s="372" t="str">
        <v/>
      </c>
      <c r="Q317" s="372" t="str">
        <v/>
      </c>
      <c r="R317" s="372" t="str">
        <v/>
      </c>
      <c r="S317" s="372" t="str">
        <v/>
      </c>
      <c r="T317" s="372" t="str">
        <v/>
      </c>
      <c r="U317" s="372" t="str">
        <v/>
      </c>
      <c r="V317" s="372" t="str">
        <v/>
      </c>
      <c r="W317" s="372" t="str">
        <v/>
      </c>
      <c r="X317" s="372" t="str">
        <v/>
      </c>
      <c r="Y317" s="372" t="str">
        <v/>
      </c>
      <c r="Z317" s="372" t="str">
        <v/>
      </c>
      <c r="AA317" s="372" t="str">
        <v/>
      </c>
      <c r="AB317" s="372"/>
      <c r="AC317" s="372"/>
      <c r="AD317" s="372" t="str">
        <v/>
      </c>
      <c r="AE317" s="372"/>
      <c r="AF317" s="372"/>
      <c r="AG317" s="376" t="str">
        <v/>
      </c>
      <c r="AH317" s="372"/>
      <c r="AI317" s="372"/>
      <c r="AJ317" s="372" t="str">
        <v/>
      </c>
      <c r="AK317" s="372"/>
      <c r="AL317" s="372"/>
      <c r="AM317" s="377" t="str">
        <v/>
      </c>
      <c r="AN317" s="378" t="str">
        <v/>
      </c>
      <c r="AO317" s="379" t="str">
        <v/>
      </c>
      <c r="AP317" s="379" t="str">
        <v/>
      </c>
      <c r="AQ317" s="376" t="str">
        <v/>
      </c>
      <c r="AR317" s="376" t="str">
        <v/>
      </c>
      <c r="AS317" s="372" t="str">
        <v/>
      </c>
      <c r="AT317" s="379" t="str">
        <v/>
      </c>
      <c r="AU317" s="380" t="str">
        <v/>
      </c>
      <c r="AV317" s="380" t="str">
        <v/>
      </c>
      <c r="AW317" s="380" t="str">
        <v/>
      </c>
      <c r="AX317" s="380" t="str">
        <v/>
      </c>
      <c r="AY317" s="380" t="str">
        <v/>
      </c>
      <c r="AZ317" s="380"/>
      <c r="BA317" s="380"/>
      <c r="BB317" s="380" t="str">
        <v/>
      </c>
      <c r="BC317" s="380"/>
      <c r="BD317" s="380"/>
      <c r="BE317" s="380" t="str">
        <v/>
      </c>
      <c r="BF317" s="380"/>
      <c r="BG317" s="380"/>
      <c r="BH317" s="380" t="str">
        <v/>
      </c>
      <c r="BI317" s="380"/>
      <c r="BJ317" s="380"/>
      <c r="BK317" s="380" t="str">
        <v/>
      </c>
      <c r="BL317" s="380" t="str">
        <v/>
      </c>
      <c r="BM317" s="380" t="str">
        <v/>
      </c>
      <c r="BN317" s="381" t="str">
        <v/>
      </c>
      <c r="BO317" s="380" t="str">
        <v/>
      </c>
      <c r="BP317" s="380" t="str">
        <v/>
      </c>
      <c r="BQ317" s="380" t="str">
        <v/>
      </c>
      <c r="BR317" s="381" t="str">
        <v/>
      </c>
      <c r="BS317" s="380" t="str">
        <v/>
      </c>
      <c r="BT317" s="380" t="str">
        <v/>
      </c>
      <c r="BU317" s="380" t="str">
        <v/>
      </c>
      <c r="BV317" s="380" t="str">
        <v/>
      </c>
      <c r="BW317" s="380" t="str">
        <v/>
      </c>
      <c r="BX317" s="380"/>
      <c r="BY317" s="380"/>
      <c r="BZ317" s="380" t="str">
        <v/>
      </c>
      <c r="CA317" s="380"/>
      <c r="CB317" s="380"/>
      <c r="CC317" s="380" t="str">
        <v/>
      </c>
      <c r="CD317" s="380"/>
      <c r="CE317" s="380"/>
      <c r="CF317" s="380" t="str">
        <v/>
      </c>
      <c r="CG317" s="380"/>
      <c r="CH317" s="380"/>
      <c r="CI317" s="380" t="str">
        <v/>
      </c>
      <c r="CJ317" s="380" t="str">
        <v/>
      </c>
      <c r="CK317" s="380" t="str">
        <v/>
      </c>
      <c r="CL317" s="381" t="str">
        <v/>
      </c>
      <c r="CM317" s="380" t="str">
        <v/>
      </c>
      <c r="CN317" s="380" t="str">
        <v/>
      </c>
      <c r="CO317" s="380" t="str">
        <v/>
      </c>
      <c r="CP317" s="381" t="str">
        <v/>
      </c>
      <c r="CQ317" s="380" t="str">
        <v/>
      </c>
      <c r="CR317" s="380" t="str">
        <v/>
      </c>
      <c r="CS317" s="380" t="str">
        <v/>
      </c>
      <c r="CT317" s="380" t="str">
        <v/>
      </c>
      <c r="CU317" s="380" t="str">
        <v/>
      </c>
      <c r="CV317" s="380"/>
      <c r="CW317" s="380"/>
      <c r="CX317" s="380" t="str">
        <v/>
      </c>
      <c r="CY317" s="380"/>
      <c r="CZ317" s="380"/>
      <c r="DA317" s="380" t="str">
        <v/>
      </c>
      <c r="DB317" s="380"/>
      <c r="DC317" s="380"/>
      <c r="DD317" s="380" t="str">
        <v/>
      </c>
      <c r="DE317" s="380"/>
      <c r="DF317" s="380"/>
      <c r="DG317" s="380" t="str">
        <v/>
      </c>
      <c r="DH317" s="380" t="str">
        <v/>
      </c>
      <c r="DI317" s="380" t="str">
        <v/>
      </c>
      <c r="DJ317" s="381" t="str">
        <v/>
      </c>
      <c r="DK317" s="380" t="str">
        <v/>
      </c>
      <c r="DL317" s="380" t="str">
        <v/>
      </c>
      <c r="DM317" s="380" t="str">
        <v/>
      </c>
      <c r="DN317" s="381" t="str">
        <v/>
      </c>
      <c r="DO317" s="380" t="str">
        <v/>
      </c>
      <c r="DP317" s="380" t="str">
        <v/>
      </c>
      <c r="DQ317" s="380" t="str">
        <v/>
      </c>
      <c r="DR317" s="380" t="str">
        <v/>
      </c>
      <c r="DS317" s="380" t="str">
        <v/>
      </c>
      <c r="DT317" s="380"/>
      <c r="DU317" s="380"/>
      <c r="DV317" s="380" t="str">
        <v/>
      </c>
      <c r="DW317" s="380"/>
      <c r="DX317" s="380"/>
      <c r="DY317" s="380" t="str">
        <v/>
      </c>
      <c r="DZ317" s="380"/>
      <c r="EA317" s="380"/>
      <c r="EB317" s="380" t="str">
        <v/>
      </c>
      <c r="EC317" s="380"/>
      <c r="ED317" s="380"/>
      <c r="EE317" s="380" t="str">
        <v/>
      </c>
      <c r="EF317" s="380" t="str">
        <v/>
      </c>
      <c r="EG317" s="380" t="str">
        <v/>
      </c>
      <c r="EH317" s="381" t="str">
        <v/>
      </c>
      <c r="EI317" s="380" t="str">
        <v/>
      </c>
      <c r="EJ317" s="380" t="str">
        <v/>
      </c>
      <c r="EK317" s="380" t="str">
        <v/>
      </c>
      <c r="EL317" s="381" t="str">
        <v/>
      </c>
      <c r="EM317" s="382" t="str">
        <v/>
      </c>
      <c r="EN317" s="382" t="str">
        <v/>
      </c>
      <c r="EO317" s="382" t="str">
        <v/>
      </c>
    </row>
    <row r="318" spans="1:145" ht="15.6">
      <c r="A318" s="372" t="str">
        <v/>
      </c>
      <c r="B318" s="373" t="str">
        <v/>
      </c>
      <c r="C318" s="372"/>
      <c r="D318" s="374" t="str">
        <v/>
      </c>
      <c r="E318" s="374" t="str">
        <v/>
      </c>
      <c r="F318" s="374" t="str">
        <v/>
      </c>
      <c r="G318" s="375" t="str">
        <v/>
      </c>
      <c r="H318" s="375" t="str">
        <v/>
      </c>
      <c r="I318" s="375" t="str">
        <v/>
      </c>
      <c r="J318" s="375" t="str">
        <v/>
      </c>
      <c r="K318" s="375" t="str">
        <v/>
      </c>
      <c r="L318" s="375" t="str">
        <v/>
      </c>
      <c r="M318" s="372" t="str">
        <v/>
      </c>
      <c r="N318" s="372" t="str">
        <v/>
      </c>
      <c r="O318" s="372" t="str">
        <v/>
      </c>
      <c r="P318" s="372" t="str">
        <v/>
      </c>
      <c r="Q318" s="372" t="str">
        <v/>
      </c>
      <c r="R318" s="372" t="str">
        <v/>
      </c>
      <c r="S318" s="372" t="str">
        <v/>
      </c>
      <c r="T318" s="372" t="str">
        <v/>
      </c>
      <c r="U318" s="372" t="str">
        <v/>
      </c>
      <c r="V318" s="372" t="str">
        <v/>
      </c>
      <c r="W318" s="372" t="str">
        <v/>
      </c>
      <c r="X318" s="372" t="str">
        <v/>
      </c>
      <c r="Y318" s="372" t="str">
        <v/>
      </c>
      <c r="Z318" s="372" t="str">
        <v/>
      </c>
      <c r="AA318" s="372" t="str">
        <v/>
      </c>
      <c r="AB318" s="372"/>
      <c r="AC318" s="372"/>
      <c r="AD318" s="372" t="str">
        <v/>
      </c>
      <c r="AE318" s="372"/>
      <c r="AF318" s="372"/>
      <c r="AG318" s="376" t="str">
        <v/>
      </c>
      <c r="AH318" s="372"/>
      <c r="AI318" s="372"/>
      <c r="AJ318" s="372" t="str">
        <v/>
      </c>
      <c r="AK318" s="372"/>
      <c r="AL318" s="372"/>
      <c r="AM318" s="377" t="str">
        <v/>
      </c>
      <c r="AN318" s="378" t="str">
        <v/>
      </c>
      <c r="AO318" s="379" t="str">
        <v/>
      </c>
      <c r="AP318" s="379" t="str">
        <v/>
      </c>
      <c r="AQ318" s="376" t="str">
        <v/>
      </c>
      <c r="AR318" s="376" t="str">
        <v/>
      </c>
      <c r="AS318" s="372" t="str">
        <v/>
      </c>
      <c r="AT318" s="379" t="str">
        <v/>
      </c>
      <c r="AU318" s="380" t="str">
        <v/>
      </c>
      <c r="AV318" s="380" t="str">
        <v/>
      </c>
      <c r="AW318" s="380" t="str">
        <v/>
      </c>
      <c r="AX318" s="380" t="str">
        <v/>
      </c>
      <c r="AY318" s="380" t="str">
        <v/>
      </c>
      <c r="AZ318" s="380"/>
      <c r="BA318" s="380"/>
      <c r="BB318" s="380" t="str">
        <v/>
      </c>
      <c r="BC318" s="380"/>
      <c r="BD318" s="380"/>
      <c r="BE318" s="380" t="str">
        <v/>
      </c>
      <c r="BF318" s="380"/>
      <c r="BG318" s="380"/>
      <c r="BH318" s="380" t="str">
        <v/>
      </c>
      <c r="BI318" s="380"/>
      <c r="BJ318" s="380"/>
      <c r="BK318" s="380" t="str">
        <v/>
      </c>
      <c r="BL318" s="380" t="str">
        <v/>
      </c>
      <c r="BM318" s="380" t="str">
        <v/>
      </c>
      <c r="BN318" s="381" t="str">
        <v/>
      </c>
      <c r="BO318" s="380" t="str">
        <v/>
      </c>
      <c r="BP318" s="380" t="str">
        <v/>
      </c>
      <c r="BQ318" s="380" t="str">
        <v/>
      </c>
      <c r="BR318" s="381" t="str">
        <v/>
      </c>
      <c r="BS318" s="380" t="str">
        <v/>
      </c>
      <c r="BT318" s="380" t="str">
        <v/>
      </c>
      <c r="BU318" s="380" t="str">
        <v/>
      </c>
      <c r="BV318" s="380" t="str">
        <v/>
      </c>
      <c r="BW318" s="380" t="str">
        <v/>
      </c>
      <c r="BX318" s="380"/>
      <c r="BY318" s="380"/>
      <c r="BZ318" s="380" t="str">
        <v/>
      </c>
      <c r="CA318" s="380"/>
      <c r="CB318" s="380"/>
      <c r="CC318" s="380" t="str">
        <v/>
      </c>
      <c r="CD318" s="380"/>
      <c r="CE318" s="380"/>
      <c r="CF318" s="380" t="str">
        <v/>
      </c>
      <c r="CG318" s="380"/>
      <c r="CH318" s="380"/>
      <c r="CI318" s="380" t="str">
        <v/>
      </c>
      <c r="CJ318" s="380" t="str">
        <v/>
      </c>
      <c r="CK318" s="380" t="str">
        <v/>
      </c>
      <c r="CL318" s="381" t="str">
        <v/>
      </c>
      <c r="CM318" s="380" t="str">
        <v/>
      </c>
      <c r="CN318" s="380" t="str">
        <v/>
      </c>
      <c r="CO318" s="380" t="str">
        <v/>
      </c>
      <c r="CP318" s="381" t="str">
        <v/>
      </c>
      <c r="CQ318" s="380" t="str">
        <v/>
      </c>
      <c r="CR318" s="380" t="str">
        <v/>
      </c>
      <c r="CS318" s="380" t="str">
        <v/>
      </c>
      <c r="CT318" s="380" t="str">
        <v/>
      </c>
      <c r="CU318" s="380" t="str">
        <v/>
      </c>
      <c r="CV318" s="380"/>
      <c r="CW318" s="380"/>
      <c r="CX318" s="380" t="str">
        <v/>
      </c>
      <c r="CY318" s="380"/>
      <c r="CZ318" s="380"/>
      <c r="DA318" s="380" t="str">
        <v/>
      </c>
      <c r="DB318" s="380"/>
      <c r="DC318" s="380"/>
      <c r="DD318" s="380" t="str">
        <v/>
      </c>
      <c r="DE318" s="380"/>
      <c r="DF318" s="380"/>
      <c r="DG318" s="380" t="str">
        <v/>
      </c>
      <c r="DH318" s="380" t="str">
        <v/>
      </c>
      <c r="DI318" s="380" t="str">
        <v/>
      </c>
      <c r="DJ318" s="381" t="str">
        <v/>
      </c>
      <c r="DK318" s="380" t="str">
        <v/>
      </c>
      <c r="DL318" s="380" t="str">
        <v/>
      </c>
      <c r="DM318" s="380" t="str">
        <v/>
      </c>
      <c r="DN318" s="381" t="str">
        <v/>
      </c>
      <c r="DO318" s="380" t="str">
        <v/>
      </c>
      <c r="DP318" s="380" t="str">
        <v/>
      </c>
      <c r="DQ318" s="380" t="str">
        <v/>
      </c>
      <c r="DR318" s="380" t="str">
        <v/>
      </c>
      <c r="DS318" s="380" t="str">
        <v/>
      </c>
      <c r="DT318" s="380"/>
      <c r="DU318" s="380"/>
      <c r="DV318" s="380" t="str">
        <v/>
      </c>
      <c r="DW318" s="380"/>
      <c r="DX318" s="380"/>
      <c r="DY318" s="380" t="str">
        <v/>
      </c>
      <c r="DZ318" s="380"/>
      <c r="EA318" s="380"/>
      <c r="EB318" s="380" t="str">
        <v/>
      </c>
      <c r="EC318" s="380"/>
      <c r="ED318" s="380"/>
      <c r="EE318" s="380" t="str">
        <v/>
      </c>
      <c r="EF318" s="380" t="str">
        <v/>
      </c>
      <c r="EG318" s="380" t="str">
        <v/>
      </c>
      <c r="EH318" s="381" t="str">
        <v/>
      </c>
      <c r="EI318" s="380" t="str">
        <v/>
      </c>
      <c r="EJ318" s="380" t="str">
        <v/>
      </c>
      <c r="EK318" s="380" t="str">
        <v/>
      </c>
      <c r="EL318" s="381" t="str">
        <v/>
      </c>
      <c r="EM318" s="382" t="str">
        <v/>
      </c>
      <c r="EN318" s="382" t="str">
        <v/>
      </c>
      <c r="EO318" s="382" t="str">
        <v/>
      </c>
    </row>
    <row r="319" spans="1:145" ht="15.6">
      <c r="A319" s="372" t="str">
        <v/>
      </c>
      <c r="B319" s="373" t="str">
        <v/>
      </c>
      <c r="C319" s="372"/>
      <c r="D319" s="374" t="str">
        <v/>
      </c>
      <c r="E319" s="374" t="str">
        <v/>
      </c>
      <c r="F319" s="374" t="str">
        <v/>
      </c>
      <c r="G319" s="375" t="str">
        <v/>
      </c>
      <c r="H319" s="375" t="str">
        <v/>
      </c>
      <c r="I319" s="375" t="str">
        <v/>
      </c>
      <c r="J319" s="375" t="str">
        <v/>
      </c>
      <c r="K319" s="375" t="str">
        <v/>
      </c>
      <c r="L319" s="375" t="str">
        <v/>
      </c>
      <c r="M319" s="372" t="str">
        <v/>
      </c>
      <c r="N319" s="372" t="str">
        <v/>
      </c>
      <c r="O319" s="372" t="str">
        <v/>
      </c>
      <c r="P319" s="372" t="str">
        <v/>
      </c>
      <c r="Q319" s="372" t="str">
        <v/>
      </c>
      <c r="R319" s="372" t="str">
        <v/>
      </c>
      <c r="S319" s="372" t="str">
        <v/>
      </c>
      <c r="T319" s="372" t="str">
        <v/>
      </c>
      <c r="U319" s="372" t="str">
        <v/>
      </c>
      <c r="V319" s="372" t="str">
        <v/>
      </c>
      <c r="W319" s="372" t="str">
        <v/>
      </c>
      <c r="X319" s="372" t="str">
        <v/>
      </c>
      <c r="Y319" s="372" t="str">
        <v/>
      </c>
      <c r="Z319" s="372" t="str">
        <v/>
      </c>
      <c r="AA319" s="372" t="str">
        <v/>
      </c>
      <c r="AB319" s="372"/>
      <c r="AC319" s="372"/>
      <c r="AD319" s="372" t="str">
        <v/>
      </c>
      <c r="AE319" s="372"/>
      <c r="AF319" s="372"/>
      <c r="AG319" s="376" t="str">
        <v/>
      </c>
      <c r="AH319" s="372"/>
      <c r="AI319" s="372"/>
      <c r="AJ319" s="372" t="str">
        <v/>
      </c>
      <c r="AK319" s="372"/>
      <c r="AL319" s="372"/>
      <c r="AM319" s="377" t="str">
        <v/>
      </c>
      <c r="AN319" s="378" t="str">
        <v/>
      </c>
      <c r="AO319" s="379" t="str">
        <v/>
      </c>
      <c r="AP319" s="379" t="str">
        <v/>
      </c>
      <c r="AQ319" s="376" t="str">
        <v/>
      </c>
      <c r="AR319" s="376" t="str">
        <v/>
      </c>
      <c r="AS319" s="372" t="str">
        <v/>
      </c>
      <c r="AT319" s="379" t="str">
        <v/>
      </c>
      <c r="AU319" s="380" t="str">
        <v/>
      </c>
      <c r="AV319" s="380" t="str">
        <v/>
      </c>
      <c r="AW319" s="380" t="str">
        <v/>
      </c>
      <c r="AX319" s="380" t="str">
        <v/>
      </c>
      <c r="AY319" s="380" t="str">
        <v/>
      </c>
      <c r="AZ319" s="380"/>
      <c r="BA319" s="380"/>
      <c r="BB319" s="380" t="str">
        <v/>
      </c>
      <c r="BC319" s="380"/>
      <c r="BD319" s="380"/>
      <c r="BE319" s="380" t="str">
        <v/>
      </c>
      <c r="BF319" s="380"/>
      <c r="BG319" s="380"/>
      <c r="BH319" s="380" t="str">
        <v/>
      </c>
      <c r="BI319" s="380"/>
      <c r="BJ319" s="380"/>
      <c r="BK319" s="380" t="str">
        <v/>
      </c>
      <c r="BL319" s="380" t="str">
        <v/>
      </c>
      <c r="BM319" s="380" t="str">
        <v/>
      </c>
      <c r="BN319" s="381" t="str">
        <v/>
      </c>
      <c r="BO319" s="380" t="str">
        <v/>
      </c>
      <c r="BP319" s="380" t="str">
        <v/>
      </c>
      <c r="BQ319" s="380" t="str">
        <v/>
      </c>
      <c r="BR319" s="381" t="str">
        <v/>
      </c>
      <c r="BS319" s="380" t="str">
        <v/>
      </c>
      <c r="BT319" s="380" t="str">
        <v/>
      </c>
      <c r="BU319" s="380" t="str">
        <v/>
      </c>
      <c r="BV319" s="380" t="str">
        <v/>
      </c>
      <c r="BW319" s="380" t="str">
        <v/>
      </c>
      <c r="BX319" s="380"/>
      <c r="BY319" s="380"/>
      <c r="BZ319" s="380" t="str">
        <v/>
      </c>
      <c r="CA319" s="380"/>
      <c r="CB319" s="380"/>
      <c r="CC319" s="380" t="str">
        <v/>
      </c>
      <c r="CD319" s="380"/>
      <c r="CE319" s="380"/>
      <c r="CF319" s="380" t="str">
        <v/>
      </c>
      <c r="CG319" s="380"/>
      <c r="CH319" s="380"/>
      <c r="CI319" s="380" t="str">
        <v/>
      </c>
      <c r="CJ319" s="380" t="str">
        <v/>
      </c>
      <c r="CK319" s="380" t="str">
        <v/>
      </c>
      <c r="CL319" s="381" t="str">
        <v/>
      </c>
      <c r="CM319" s="380" t="str">
        <v/>
      </c>
      <c r="CN319" s="380" t="str">
        <v/>
      </c>
      <c r="CO319" s="380" t="str">
        <v/>
      </c>
      <c r="CP319" s="381" t="str">
        <v/>
      </c>
      <c r="CQ319" s="380" t="str">
        <v/>
      </c>
      <c r="CR319" s="380" t="str">
        <v/>
      </c>
      <c r="CS319" s="380" t="str">
        <v/>
      </c>
      <c r="CT319" s="380" t="str">
        <v/>
      </c>
      <c r="CU319" s="380" t="str">
        <v/>
      </c>
      <c r="CV319" s="380"/>
      <c r="CW319" s="380"/>
      <c r="CX319" s="380" t="str">
        <v/>
      </c>
      <c r="CY319" s="380"/>
      <c r="CZ319" s="380"/>
      <c r="DA319" s="380" t="str">
        <v/>
      </c>
      <c r="DB319" s="380"/>
      <c r="DC319" s="380"/>
      <c r="DD319" s="380" t="str">
        <v/>
      </c>
      <c r="DE319" s="380"/>
      <c r="DF319" s="380"/>
      <c r="DG319" s="380" t="str">
        <v/>
      </c>
      <c r="DH319" s="380" t="str">
        <v/>
      </c>
      <c r="DI319" s="380" t="str">
        <v/>
      </c>
      <c r="DJ319" s="381" t="str">
        <v/>
      </c>
      <c r="DK319" s="380" t="str">
        <v/>
      </c>
      <c r="DL319" s="380" t="str">
        <v/>
      </c>
      <c r="DM319" s="380" t="str">
        <v/>
      </c>
      <c r="DN319" s="381" t="str">
        <v/>
      </c>
      <c r="DO319" s="380" t="str">
        <v/>
      </c>
      <c r="DP319" s="380" t="str">
        <v/>
      </c>
      <c r="DQ319" s="380" t="str">
        <v/>
      </c>
      <c r="DR319" s="380" t="str">
        <v/>
      </c>
      <c r="DS319" s="380" t="str">
        <v/>
      </c>
      <c r="DT319" s="380"/>
      <c r="DU319" s="380"/>
      <c r="DV319" s="380" t="str">
        <v/>
      </c>
      <c r="DW319" s="380"/>
      <c r="DX319" s="380"/>
      <c r="DY319" s="380" t="str">
        <v/>
      </c>
      <c r="DZ319" s="380"/>
      <c r="EA319" s="380"/>
      <c r="EB319" s="380" t="str">
        <v/>
      </c>
      <c r="EC319" s="380"/>
      <c r="ED319" s="380"/>
      <c r="EE319" s="380" t="str">
        <v/>
      </c>
      <c r="EF319" s="380" t="str">
        <v/>
      </c>
      <c r="EG319" s="380" t="str">
        <v/>
      </c>
      <c r="EH319" s="381" t="str">
        <v/>
      </c>
      <c r="EI319" s="380" t="str">
        <v/>
      </c>
      <c r="EJ319" s="380" t="str">
        <v/>
      </c>
      <c r="EK319" s="380" t="str">
        <v/>
      </c>
      <c r="EL319" s="381" t="str">
        <v/>
      </c>
      <c r="EM319" s="382" t="str">
        <v/>
      </c>
      <c r="EN319" s="382" t="str">
        <v/>
      </c>
      <c r="EO319" s="382" t="str">
        <v/>
      </c>
    </row>
    <row r="320" spans="1:145" ht="15.6">
      <c r="A320" s="372" t="str">
        <v/>
      </c>
      <c r="B320" s="373" t="str">
        <v/>
      </c>
      <c r="C320" s="372"/>
      <c r="D320" s="374" t="str">
        <v/>
      </c>
      <c r="E320" s="374" t="str">
        <v/>
      </c>
      <c r="F320" s="374" t="str">
        <v/>
      </c>
      <c r="G320" s="375" t="str">
        <v/>
      </c>
      <c r="H320" s="375" t="str">
        <v/>
      </c>
      <c r="I320" s="375" t="str">
        <v/>
      </c>
      <c r="J320" s="375" t="str">
        <v/>
      </c>
      <c r="K320" s="375" t="str">
        <v/>
      </c>
      <c r="L320" s="375" t="str">
        <v/>
      </c>
      <c r="M320" s="372" t="str">
        <v/>
      </c>
      <c r="N320" s="372" t="str">
        <v/>
      </c>
      <c r="O320" s="372" t="str">
        <v/>
      </c>
      <c r="P320" s="372" t="str">
        <v/>
      </c>
      <c r="Q320" s="372" t="str">
        <v/>
      </c>
      <c r="R320" s="372" t="str">
        <v/>
      </c>
      <c r="S320" s="372" t="str">
        <v/>
      </c>
      <c r="T320" s="372" t="str">
        <v/>
      </c>
      <c r="U320" s="372" t="str">
        <v/>
      </c>
      <c r="V320" s="372" t="str">
        <v/>
      </c>
      <c r="W320" s="372" t="str">
        <v/>
      </c>
      <c r="X320" s="372" t="str">
        <v/>
      </c>
      <c r="Y320" s="372" t="str">
        <v/>
      </c>
      <c r="Z320" s="372" t="str">
        <v/>
      </c>
      <c r="AA320" s="372" t="str">
        <v/>
      </c>
      <c r="AB320" s="372"/>
      <c r="AC320" s="372"/>
      <c r="AD320" s="372" t="str">
        <v/>
      </c>
      <c r="AE320" s="372"/>
      <c r="AF320" s="372"/>
      <c r="AG320" s="376" t="str">
        <v/>
      </c>
      <c r="AH320" s="372"/>
      <c r="AI320" s="372"/>
      <c r="AJ320" s="372" t="str">
        <v/>
      </c>
      <c r="AK320" s="372"/>
      <c r="AL320" s="372"/>
      <c r="AM320" s="377" t="str">
        <v/>
      </c>
      <c r="AN320" s="378" t="str">
        <v/>
      </c>
      <c r="AO320" s="379" t="str">
        <v/>
      </c>
      <c r="AP320" s="379" t="str">
        <v/>
      </c>
      <c r="AQ320" s="376" t="str">
        <v/>
      </c>
      <c r="AR320" s="376" t="str">
        <v/>
      </c>
      <c r="AS320" s="372" t="str">
        <v/>
      </c>
      <c r="AT320" s="379" t="str">
        <v/>
      </c>
      <c r="AU320" s="380" t="str">
        <v/>
      </c>
      <c r="AV320" s="380" t="str">
        <v/>
      </c>
      <c r="AW320" s="380" t="str">
        <v/>
      </c>
      <c r="AX320" s="380" t="str">
        <v/>
      </c>
      <c r="AY320" s="380" t="str">
        <v/>
      </c>
      <c r="AZ320" s="380"/>
      <c r="BA320" s="380"/>
      <c r="BB320" s="380" t="str">
        <v/>
      </c>
      <c r="BC320" s="380"/>
      <c r="BD320" s="380"/>
      <c r="BE320" s="380" t="str">
        <v/>
      </c>
      <c r="BF320" s="380"/>
      <c r="BG320" s="380"/>
      <c r="BH320" s="380" t="str">
        <v/>
      </c>
      <c r="BI320" s="380"/>
      <c r="BJ320" s="380"/>
      <c r="BK320" s="380" t="str">
        <v/>
      </c>
      <c r="BL320" s="380" t="str">
        <v/>
      </c>
      <c r="BM320" s="380" t="str">
        <v/>
      </c>
      <c r="BN320" s="381" t="str">
        <v/>
      </c>
      <c r="BO320" s="380" t="str">
        <v/>
      </c>
      <c r="BP320" s="380" t="str">
        <v/>
      </c>
      <c r="BQ320" s="380" t="str">
        <v/>
      </c>
      <c r="BR320" s="381" t="str">
        <v/>
      </c>
      <c r="BS320" s="380" t="str">
        <v/>
      </c>
      <c r="BT320" s="380" t="str">
        <v/>
      </c>
      <c r="BU320" s="380" t="str">
        <v/>
      </c>
      <c r="BV320" s="380" t="str">
        <v/>
      </c>
      <c r="BW320" s="380" t="str">
        <v/>
      </c>
      <c r="BX320" s="380"/>
      <c r="BY320" s="380"/>
      <c r="BZ320" s="380" t="str">
        <v/>
      </c>
      <c r="CA320" s="380"/>
      <c r="CB320" s="380"/>
      <c r="CC320" s="380" t="str">
        <v/>
      </c>
      <c r="CD320" s="380"/>
      <c r="CE320" s="380"/>
      <c r="CF320" s="380" t="str">
        <v/>
      </c>
      <c r="CG320" s="380"/>
      <c r="CH320" s="380"/>
      <c r="CI320" s="380" t="str">
        <v/>
      </c>
      <c r="CJ320" s="380" t="str">
        <v/>
      </c>
      <c r="CK320" s="380" t="str">
        <v/>
      </c>
      <c r="CL320" s="381" t="str">
        <v/>
      </c>
      <c r="CM320" s="380" t="str">
        <v/>
      </c>
      <c r="CN320" s="380" t="str">
        <v/>
      </c>
      <c r="CO320" s="380" t="str">
        <v/>
      </c>
      <c r="CP320" s="381" t="str">
        <v/>
      </c>
      <c r="CQ320" s="380" t="str">
        <v/>
      </c>
      <c r="CR320" s="380" t="str">
        <v/>
      </c>
      <c r="CS320" s="380" t="str">
        <v/>
      </c>
      <c r="CT320" s="380" t="str">
        <v/>
      </c>
      <c r="CU320" s="380" t="str">
        <v/>
      </c>
      <c r="CV320" s="380"/>
      <c r="CW320" s="380"/>
      <c r="CX320" s="380" t="str">
        <v/>
      </c>
      <c r="CY320" s="380"/>
      <c r="CZ320" s="380"/>
      <c r="DA320" s="380" t="str">
        <v/>
      </c>
      <c r="DB320" s="380"/>
      <c r="DC320" s="380"/>
      <c r="DD320" s="380" t="str">
        <v/>
      </c>
      <c r="DE320" s="380"/>
      <c r="DF320" s="380"/>
      <c r="DG320" s="380" t="str">
        <v/>
      </c>
      <c r="DH320" s="380" t="str">
        <v/>
      </c>
      <c r="DI320" s="380" t="str">
        <v/>
      </c>
      <c r="DJ320" s="381" t="str">
        <v/>
      </c>
      <c r="DK320" s="380" t="str">
        <v/>
      </c>
      <c r="DL320" s="380" t="str">
        <v/>
      </c>
      <c r="DM320" s="380" t="str">
        <v/>
      </c>
      <c r="DN320" s="381" t="str">
        <v/>
      </c>
      <c r="DO320" s="380" t="str">
        <v/>
      </c>
      <c r="DP320" s="380" t="str">
        <v/>
      </c>
      <c r="DQ320" s="380" t="str">
        <v/>
      </c>
      <c r="DR320" s="380" t="str">
        <v/>
      </c>
      <c r="DS320" s="380" t="str">
        <v/>
      </c>
      <c r="DT320" s="380"/>
      <c r="DU320" s="380"/>
      <c r="DV320" s="380" t="str">
        <v/>
      </c>
      <c r="DW320" s="380"/>
      <c r="DX320" s="380"/>
      <c r="DY320" s="380" t="str">
        <v/>
      </c>
      <c r="DZ320" s="380"/>
      <c r="EA320" s="380"/>
      <c r="EB320" s="380" t="str">
        <v/>
      </c>
      <c r="EC320" s="380"/>
      <c r="ED320" s="380"/>
      <c r="EE320" s="380" t="str">
        <v/>
      </c>
      <c r="EF320" s="380" t="str">
        <v/>
      </c>
      <c r="EG320" s="380" t="str">
        <v/>
      </c>
      <c r="EH320" s="381" t="str">
        <v/>
      </c>
      <c r="EI320" s="380" t="str">
        <v/>
      </c>
      <c r="EJ320" s="380" t="str">
        <v/>
      </c>
      <c r="EK320" s="380" t="str">
        <v/>
      </c>
      <c r="EL320" s="381" t="str">
        <v/>
      </c>
      <c r="EM320" s="382" t="str">
        <v/>
      </c>
      <c r="EN320" s="382" t="str">
        <v/>
      </c>
      <c r="EO320" s="382" t="str">
        <v/>
      </c>
    </row>
    <row r="321" spans="1:145" ht="15.6">
      <c r="A321" s="372" t="str">
        <v/>
      </c>
      <c r="B321" s="373" t="str">
        <v/>
      </c>
      <c r="C321" s="372"/>
      <c r="D321" s="374" t="str">
        <v/>
      </c>
      <c r="E321" s="374" t="str">
        <v/>
      </c>
      <c r="F321" s="374" t="str">
        <v/>
      </c>
      <c r="G321" s="375" t="str">
        <v/>
      </c>
      <c r="H321" s="375" t="str">
        <v/>
      </c>
      <c r="I321" s="375" t="str">
        <v/>
      </c>
      <c r="J321" s="375" t="str">
        <v/>
      </c>
      <c r="K321" s="375" t="str">
        <v/>
      </c>
      <c r="L321" s="375" t="str">
        <v/>
      </c>
      <c r="M321" s="372" t="str">
        <v/>
      </c>
      <c r="N321" s="372" t="str">
        <v/>
      </c>
      <c r="O321" s="372" t="str">
        <v/>
      </c>
      <c r="P321" s="372" t="str">
        <v/>
      </c>
      <c r="Q321" s="372" t="str">
        <v/>
      </c>
      <c r="R321" s="372" t="str">
        <v/>
      </c>
      <c r="S321" s="372" t="str">
        <v/>
      </c>
      <c r="T321" s="372" t="str">
        <v/>
      </c>
      <c r="U321" s="372" t="str">
        <v/>
      </c>
      <c r="V321" s="372" t="str">
        <v/>
      </c>
      <c r="W321" s="372" t="str">
        <v/>
      </c>
      <c r="X321" s="372" t="str">
        <v/>
      </c>
      <c r="Y321" s="372" t="str">
        <v/>
      </c>
      <c r="Z321" s="372" t="str">
        <v/>
      </c>
      <c r="AA321" s="372" t="str">
        <v/>
      </c>
      <c r="AB321" s="372"/>
      <c r="AC321" s="372"/>
      <c r="AD321" s="372" t="str">
        <v/>
      </c>
      <c r="AE321" s="372"/>
      <c r="AF321" s="372"/>
      <c r="AG321" s="376" t="str">
        <v/>
      </c>
      <c r="AH321" s="372"/>
      <c r="AI321" s="372"/>
      <c r="AJ321" s="372" t="str">
        <v/>
      </c>
      <c r="AK321" s="372"/>
      <c r="AL321" s="372"/>
      <c r="AM321" s="377" t="str">
        <v/>
      </c>
      <c r="AN321" s="378" t="str">
        <v/>
      </c>
      <c r="AO321" s="379" t="str">
        <v/>
      </c>
      <c r="AP321" s="379" t="str">
        <v/>
      </c>
      <c r="AQ321" s="376" t="str">
        <v/>
      </c>
      <c r="AR321" s="376" t="str">
        <v/>
      </c>
      <c r="AS321" s="372" t="str">
        <v/>
      </c>
      <c r="AT321" s="379" t="str">
        <v/>
      </c>
      <c r="AU321" s="380" t="str">
        <v/>
      </c>
      <c r="AV321" s="380" t="str">
        <v/>
      </c>
      <c r="AW321" s="380" t="str">
        <v/>
      </c>
      <c r="AX321" s="380" t="str">
        <v/>
      </c>
      <c r="AY321" s="380" t="str">
        <v/>
      </c>
      <c r="AZ321" s="380"/>
      <c r="BA321" s="380"/>
      <c r="BB321" s="380" t="str">
        <v/>
      </c>
      <c r="BC321" s="380"/>
      <c r="BD321" s="380"/>
      <c r="BE321" s="380" t="str">
        <v/>
      </c>
      <c r="BF321" s="380"/>
      <c r="BG321" s="380"/>
      <c r="BH321" s="380" t="str">
        <v/>
      </c>
      <c r="BI321" s="380"/>
      <c r="BJ321" s="380"/>
      <c r="BK321" s="380" t="str">
        <v/>
      </c>
      <c r="BL321" s="380" t="str">
        <v/>
      </c>
      <c r="BM321" s="380" t="str">
        <v/>
      </c>
      <c r="BN321" s="381" t="str">
        <v/>
      </c>
      <c r="BO321" s="380" t="str">
        <v/>
      </c>
      <c r="BP321" s="380" t="str">
        <v/>
      </c>
      <c r="BQ321" s="380" t="str">
        <v/>
      </c>
      <c r="BR321" s="381" t="str">
        <v/>
      </c>
      <c r="BS321" s="380" t="str">
        <v/>
      </c>
      <c r="BT321" s="380" t="str">
        <v/>
      </c>
      <c r="BU321" s="380" t="str">
        <v/>
      </c>
      <c r="BV321" s="380" t="str">
        <v/>
      </c>
      <c r="BW321" s="380" t="str">
        <v/>
      </c>
      <c r="BX321" s="380"/>
      <c r="BY321" s="380"/>
      <c r="BZ321" s="380" t="str">
        <v/>
      </c>
      <c r="CA321" s="380"/>
      <c r="CB321" s="380"/>
      <c r="CC321" s="380" t="str">
        <v/>
      </c>
      <c r="CD321" s="380"/>
      <c r="CE321" s="380"/>
      <c r="CF321" s="380" t="str">
        <v/>
      </c>
      <c r="CG321" s="380"/>
      <c r="CH321" s="380"/>
      <c r="CI321" s="380" t="str">
        <v/>
      </c>
      <c r="CJ321" s="380" t="str">
        <v/>
      </c>
      <c r="CK321" s="380" t="str">
        <v/>
      </c>
      <c r="CL321" s="381" t="str">
        <v/>
      </c>
      <c r="CM321" s="380" t="str">
        <v/>
      </c>
      <c r="CN321" s="380" t="str">
        <v/>
      </c>
      <c r="CO321" s="380" t="str">
        <v/>
      </c>
      <c r="CP321" s="381" t="str">
        <v/>
      </c>
      <c r="CQ321" s="380" t="str">
        <v/>
      </c>
      <c r="CR321" s="380" t="str">
        <v/>
      </c>
      <c r="CS321" s="380" t="str">
        <v/>
      </c>
      <c r="CT321" s="380" t="str">
        <v/>
      </c>
      <c r="CU321" s="380" t="str">
        <v/>
      </c>
      <c r="CV321" s="380"/>
      <c r="CW321" s="380"/>
      <c r="CX321" s="380" t="str">
        <v/>
      </c>
      <c r="CY321" s="380"/>
      <c r="CZ321" s="380"/>
      <c r="DA321" s="380" t="str">
        <v/>
      </c>
      <c r="DB321" s="380"/>
      <c r="DC321" s="380"/>
      <c r="DD321" s="380" t="str">
        <v/>
      </c>
      <c r="DE321" s="380"/>
      <c r="DF321" s="380"/>
      <c r="DG321" s="380" t="str">
        <v/>
      </c>
      <c r="DH321" s="380" t="str">
        <v/>
      </c>
      <c r="DI321" s="380" t="str">
        <v/>
      </c>
      <c r="DJ321" s="381" t="str">
        <v/>
      </c>
      <c r="DK321" s="380" t="str">
        <v/>
      </c>
      <c r="DL321" s="380" t="str">
        <v/>
      </c>
      <c r="DM321" s="380" t="str">
        <v/>
      </c>
      <c r="DN321" s="381" t="str">
        <v/>
      </c>
      <c r="DO321" s="380" t="str">
        <v/>
      </c>
      <c r="DP321" s="380" t="str">
        <v/>
      </c>
      <c r="DQ321" s="380" t="str">
        <v/>
      </c>
      <c r="DR321" s="380" t="str">
        <v/>
      </c>
      <c r="DS321" s="380" t="str">
        <v/>
      </c>
      <c r="DT321" s="380"/>
      <c r="DU321" s="380"/>
      <c r="DV321" s="380" t="str">
        <v/>
      </c>
      <c r="DW321" s="380"/>
      <c r="DX321" s="380"/>
      <c r="DY321" s="380" t="str">
        <v/>
      </c>
      <c r="DZ321" s="380"/>
      <c r="EA321" s="380"/>
      <c r="EB321" s="380" t="str">
        <v/>
      </c>
      <c r="EC321" s="380"/>
      <c r="ED321" s="380"/>
      <c r="EE321" s="380" t="str">
        <v/>
      </c>
      <c r="EF321" s="380" t="str">
        <v/>
      </c>
      <c r="EG321" s="380" t="str">
        <v/>
      </c>
      <c r="EH321" s="381" t="str">
        <v/>
      </c>
      <c r="EI321" s="380" t="str">
        <v/>
      </c>
      <c r="EJ321" s="380" t="str">
        <v/>
      </c>
      <c r="EK321" s="380" t="str">
        <v/>
      </c>
      <c r="EL321" s="381" t="str">
        <v/>
      </c>
      <c r="EM321" s="382" t="str">
        <v/>
      </c>
      <c r="EN321" s="382" t="str">
        <v/>
      </c>
      <c r="EO321" s="382" t="str">
        <v/>
      </c>
    </row>
    <row r="322" spans="1:145" ht="15.6">
      <c r="A322" s="372" t="str">
        <v/>
      </c>
      <c r="B322" s="373" t="str">
        <v/>
      </c>
      <c r="C322" s="372"/>
      <c r="D322" s="374" t="str">
        <v/>
      </c>
      <c r="E322" s="374" t="str">
        <v/>
      </c>
      <c r="F322" s="374" t="str">
        <v/>
      </c>
      <c r="G322" s="375" t="str">
        <v/>
      </c>
      <c r="H322" s="375" t="str">
        <v/>
      </c>
      <c r="I322" s="375" t="str">
        <v/>
      </c>
      <c r="J322" s="375" t="str">
        <v/>
      </c>
      <c r="K322" s="375" t="str">
        <v/>
      </c>
      <c r="L322" s="375" t="str">
        <v/>
      </c>
      <c r="M322" s="372" t="str">
        <v/>
      </c>
      <c r="N322" s="372" t="str">
        <v/>
      </c>
      <c r="O322" s="372" t="str">
        <v/>
      </c>
      <c r="P322" s="372" t="str">
        <v/>
      </c>
      <c r="Q322" s="372" t="str">
        <v/>
      </c>
      <c r="R322" s="372" t="str">
        <v/>
      </c>
      <c r="S322" s="372" t="str">
        <v/>
      </c>
      <c r="T322" s="372" t="str">
        <v/>
      </c>
      <c r="U322" s="372" t="str">
        <v/>
      </c>
      <c r="V322" s="372" t="str">
        <v/>
      </c>
      <c r="W322" s="372" t="str">
        <v/>
      </c>
      <c r="X322" s="372" t="str">
        <v/>
      </c>
      <c r="Y322" s="372" t="str">
        <v/>
      </c>
      <c r="Z322" s="372" t="str">
        <v/>
      </c>
      <c r="AA322" s="372" t="str">
        <v/>
      </c>
      <c r="AB322" s="372"/>
      <c r="AC322" s="372"/>
      <c r="AD322" s="372" t="str">
        <v/>
      </c>
      <c r="AE322" s="372"/>
      <c r="AF322" s="372"/>
      <c r="AG322" s="376" t="str">
        <v/>
      </c>
      <c r="AH322" s="372"/>
      <c r="AI322" s="372"/>
      <c r="AJ322" s="372" t="str">
        <v/>
      </c>
      <c r="AK322" s="372"/>
      <c r="AL322" s="372"/>
      <c r="AM322" s="377" t="str">
        <v/>
      </c>
      <c r="AN322" s="378" t="str">
        <v/>
      </c>
      <c r="AO322" s="379" t="str">
        <v/>
      </c>
      <c r="AP322" s="379" t="str">
        <v/>
      </c>
      <c r="AQ322" s="376" t="str">
        <v/>
      </c>
      <c r="AR322" s="376" t="str">
        <v/>
      </c>
      <c r="AS322" s="372" t="str">
        <v/>
      </c>
      <c r="AT322" s="379" t="str">
        <v/>
      </c>
      <c r="AU322" s="380" t="str">
        <v/>
      </c>
      <c r="AV322" s="380" t="str">
        <v/>
      </c>
      <c r="AW322" s="380" t="str">
        <v/>
      </c>
      <c r="AX322" s="380" t="str">
        <v/>
      </c>
      <c r="AY322" s="380" t="str">
        <v/>
      </c>
      <c r="AZ322" s="380"/>
      <c r="BA322" s="380"/>
      <c r="BB322" s="380" t="str">
        <v/>
      </c>
      <c r="BC322" s="380"/>
      <c r="BD322" s="380"/>
      <c r="BE322" s="380" t="str">
        <v/>
      </c>
      <c r="BF322" s="380"/>
      <c r="BG322" s="380"/>
      <c r="BH322" s="380" t="str">
        <v/>
      </c>
      <c r="BI322" s="380"/>
      <c r="BJ322" s="380"/>
      <c r="BK322" s="380" t="str">
        <v/>
      </c>
      <c r="BL322" s="380" t="str">
        <v/>
      </c>
      <c r="BM322" s="380" t="str">
        <v/>
      </c>
      <c r="BN322" s="381" t="str">
        <v/>
      </c>
      <c r="BO322" s="380" t="str">
        <v/>
      </c>
      <c r="BP322" s="380" t="str">
        <v/>
      </c>
      <c r="BQ322" s="380" t="str">
        <v/>
      </c>
      <c r="BR322" s="381" t="str">
        <v/>
      </c>
      <c r="BS322" s="380" t="str">
        <v/>
      </c>
      <c r="BT322" s="380" t="str">
        <v/>
      </c>
      <c r="BU322" s="380" t="str">
        <v/>
      </c>
      <c r="BV322" s="380" t="str">
        <v/>
      </c>
      <c r="BW322" s="380" t="str">
        <v/>
      </c>
      <c r="BX322" s="380"/>
      <c r="BY322" s="380"/>
      <c r="BZ322" s="380" t="str">
        <v/>
      </c>
      <c r="CA322" s="380"/>
      <c r="CB322" s="380"/>
      <c r="CC322" s="380" t="str">
        <v/>
      </c>
      <c r="CD322" s="380"/>
      <c r="CE322" s="380"/>
      <c r="CF322" s="380" t="str">
        <v/>
      </c>
      <c r="CG322" s="380"/>
      <c r="CH322" s="380"/>
      <c r="CI322" s="380" t="str">
        <v/>
      </c>
      <c r="CJ322" s="380" t="str">
        <v/>
      </c>
      <c r="CK322" s="380" t="str">
        <v/>
      </c>
      <c r="CL322" s="381" t="str">
        <v/>
      </c>
      <c r="CM322" s="380" t="str">
        <v/>
      </c>
      <c r="CN322" s="380" t="str">
        <v/>
      </c>
      <c r="CO322" s="380" t="str">
        <v/>
      </c>
      <c r="CP322" s="381" t="str">
        <v/>
      </c>
      <c r="CQ322" s="380" t="str">
        <v/>
      </c>
      <c r="CR322" s="380" t="str">
        <v/>
      </c>
      <c r="CS322" s="380" t="str">
        <v/>
      </c>
      <c r="CT322" s="380" t="str">
        <v/>
      </c>
      <c r="CU322" s="380" t="str">
        <v/>
      </c>
      <c r="CV322" s="380"/>
      <c r="CW322" s="380"/>
      <c r="CX322" s="380" t="str">
        <v/>
      </c>
      <c r="CY322" s="380"/>
      <c r="CZ322" s="380"/>
      <c r="DA322" s="380" t="str">
        <v/>
      </c>
      <c r="DB322" s="380"/>
      <c r="DC322" s="380"/>
      <c r="DD322" s="380" t="str">
        <v/>
      </c>
      <c r="DE322" s="380"/>
      <c r="DF322" s="380"/>
      <c r="DG322" s="380" t="str">
        <v/>
      </c>
      <c r="DH322" s="380" t="str">
        <v/>
      </c>
      <c r="DI322" s="380" t="str">
        <v/>
      </c>
      <c r="DJ322" s="381" t="str">
        <v/>
      </c>
      <c r="DK322" s="380" t="str">
        <v/>
      </c>
      <c r="DL322" s="380" t="str">
        <v/>
      </c>
      <c r="DM322" s="380" t="str">
        <v/>
      </c>
      <c r="DN322" s="381" t="str">
        <v/>
      </c>
      <c r="DO322" s="380" t="str">
        <v/>
      </c>
      <c r="DP322" s="380" t="str">
        <v/>
      </c>
      <c r="DQ322" s="380" t="str">
        <v/>
      </c>
      <c r="DR322" s="380" t="str">
        <v/>
      </c>
      <c r="DS322" s="380" t="str">
        <v/>
      </c>
      <c r="DT322" s="380"/>
      <c r="DU322" s="380"/>
      <c r="DV322" s="380" t="str">
        <v/>
      </c>
      <c r="DW322" s="380"/>
      <c r="DX322" s="380"/>
      <c r="DY322" s="380" t="str">
        <v/>
      </c>
      <c r="DZ322" s="380"/>
      <c r="EA322" s="380"/>
      <c r="EB322" s="380" t="str">
        <v/>
      </c>
      <c r="EC322" s="380"/>
      <c r="ED322" s="380"/>
      <c r="EE322" s="380" t="str">
        <v/>
      </c>
      <c r="EF322" s="380" t="str">
        <v/>
      </c>
      <c r="EG322" s="380" t="str">
        <v/>
      </c>
      <c r="EH322" s="381" t="str">
        <v/>
      </c>
      <c r="EI322" s="380" t="str">
        <v/>
      </c>
      <c r="EJ322" s="380" t="str">
        <v/>
      </c>
      <c r="EK322" s="380" t="str">
        <v/>
      </c>
      <c r="EL322" s="381" t="str">
        <v/>
      </c>
      <c r="EM322" s="382" t="str">
        <v/>
      </c>
      <c r="EN322" s="382" t="str">
        <v/>
      </c>
      <c r="EO322" s="382" t="str">
        <v/>
      </c>
    </row>
    <row r="323" spans="1:145" ht="15.6">
      <c r="A323" s="372" t="str">
        <v/>
      </c>
      <c r="B323" s="373" t="str">
        <v/>
      </c>
      <c r="C323" s="372"/>
      <c r="D323" s="374" t="str">
        <v/>
      </c>
      <c r="E323" s="374" t="str">
        <v/>
      </c>
      <c r="F323" s="374" t="str">
        <v/>
      </c>
      <c r="G323" s="375" t="str">
        <v/>
      </c>
      <c r="H323" s="375" t="str">
        <v/>
      </c>
      <c r="I323" s="375" t="str">
        <v/>
      </c>
      <c r="J323" s="375" t="str">
        <v/>
      </c>
      <c r="K323" s="375" t="str">
        <v/>
      </c>
      <c r="L323" s="375" t="str">
        <v/>
      </c>
      <c r="M323" s="372" t="str">
        <v/>
      </c>
      <c r="N323" s="372" t="str">
        <v/>
      </c>
      <c r="O323" s="372" t="str">
        <v/>
      </c>
      <c r="P323" s="372" t="str">
        <v/>
      </c>
      <c r="Q323" s="372" t="str">
        <v/>
      </c>
      <c r="R323" s="372" t="str">
        <v/>
      </c>
      <c r="S323" s="372" t="str">
        <v/>
      </c>
      <c r="T323" s="372" t="str">
        <v/>
      </c>
      <c r="U323" s="372" t="str">
        <v/>
      </c>
      <c r="V323" s="372" t="str">
        <v/>
      </c>
      <c r="W323" s="372" t="str">
        <v/>
      </c>
      <c r="X323" s="372" t="str">
        <v/>
      </c>
      <c r="Y323" s="372" t="str">
        <v/>
      </c>
      <c r="Z323" s="372" t="str">
        <v/>
      </c>
      <c r="AA323" s="372" t="str">
        <v/>
      </c>
      <c r="AB323" s="372"/>
      <c r="AC323" s="372"/>
      <c r="AD323" s="372" t="str">
        <v/>
      </c>
      <c r="AE323" s="372"/>
      <c r="AF323" s="372"/>
      <c r="AG323" s="376" t="str">
        <v/>
      </c>
      <c r="AH323" s="372"/>
      <c r="AI323" s="372"/>
      <c r="AJ323" s="372" t="str">
        <v/>
      </c>
      <c r="AK323" s="372"/>
      <c r="AL323" s="372"/>
      <c r="AM323" s="377" t="str">
        <v/>
      </c>
      <c r="AN323" s="378" t="str">
        <v/>
      </c>
      <c r="AO323" s="379" t="str">
        <v/>
      </c>
      <c r="AP323" s="379" t="str">
        <v/>
      </c>
      <c r="AQ323" s="376" t="str">
        <v/>
      </c>
      <c r="AR323" s="376" t="str">
        <v/>
      </c>
      <c r="AS323" s="372" t="str">
        <v/>
      </c>
      <c r="AT323" s="379" t="str">
        <v/>
      </c>
      <c r="AU323" s="380" t="str">
        <v/>
      </c>
      <c r="AV323" s="380" t="str">
        <v/>
      </c>
      <c r="AW323" s="380" t="str">
        <v/>
      </c>
      <c r="AX323" s="380" t="str">
        <v/>
      </c>
      <c r="AY323" s="380" t="str">
        <v/>
      </c>
      <c r="AZ323" s="380"/>
      <c r="BA323" s="380"/>
      <c r="BB323" s="380" t="str">
        <v/>
      </c>
      <c r="BC323" s="380"/>
      <c r="BD323" s="380"/>
      <c r="BE323" s="380" t="str">
        <v/>
      </c>
      <c r="BF323" s="380"/>
      <c r="BG323" s="380"/>
      <c r="BH323" s="380" t="str">
        <v/>
      </c>
      <c r="BI323" s="380"/>
      <c r="BJ323" s="380"/>
      <c r="BK323" s="380" t="str">
        <v/>
      </c>
      <c r="BL323" s="380" t="str">
        <v/>
      </c>
      <c r="BM323" s="380" t="str">
        <v/>
      </c>
      <c r="BN323" s="381" t="str">
        <v/>
      </c>
      <c r="BO323" s="380" t="str">
        <v/>
      </c>
      <c r="BP323" s="380" t="str">
        <v/>
      </c>
      <c r="BQ323" s="380" t="str">
        <v/>
      </c>
      <c r="BR323" s="381" t="str">
        <v/>
      </c>
      <c r="BS323" s="380" t="str">
        <v/>
      </c>
      <c r="BT323" s="380" t="str">
        <v/>
      </c>
      <c r="BU323" s="380" t="str">
        <v/>
      </c>
      <c r="BV323" s="380" t="str">
        <v/>
      </c>
      <c r="BW323" s="380" t="str">
        <v/>
      </c>
      <c r="BX323" s="380"/>
      <c r="BY323" s="380"/>
      <c r="BZ323" s="380" t="str">
        <v/>
      </c>
      <c r="CA323" s="380"/>
      <c r="CB323" s="380"/>
      <c r="CC323" s="380" t="str">
        <v/>
      </c>
      <c r="CD323" s="380"/>
      <c r="CE323" s="380"/>
      <c r="CF323" s="380" t="str">
        <v/>
      </c>
      <c r="CG323" s="380"/>
      <c r="CH323" s="380"/>
      <c r="CI323" s="380" t="str">
        <v/>
      </c>
      <c r="CJ323" s="380" t="str">
        <v/>
      </c>
      <c r="CK323" s="380" t="str">
        <v/>
      </c>
      <c r="CL323" s="381" t="str">
        <v/>
      </c>
      <c r="CM323" s="380" t="str">
        <v/>
      </c>
      <c r="CN323" s="380" t="str">
        <v/>
      </c>
      <c r="CO323" s="380" t="str">
        <v/>
      </c>
      <c r="CP323" s="381" t="str">
        <v/>
      </c>
      <c r="CQ323" s="380" t="str">
        <v/>
      </c>
      <c r="CR323" s="380" t="str">
        <v/>
      </c>
      <c r="CS323" s="380" t="str">
        <v/>
      </c>
      <c r="CT323" s="380" t="str">
        <v/>
      </c>
      <c r="CU323" s="380" t="str">
        <v/>
      </c>
      <c r="CV323" s="380"/>
      <c r="CW323" s="380"/>
      <c r="CX323" s="380" t="str">
        <v/>
      </c>
      <c r="CY323" s="380"/>
      <c r="CZ323" s="380"/>
      <c r="DA323" s="380" t="str">
        <v/>
      </c>
      <c r="DB323" s="380"/>
      <c r="DC323" s="380"/>
      <c r="DD323" s="380" t="str">
        <v/>
      </c>
      <c r="DE323" s="380"/>
      <c r="DF323" s="380"/>
      <c r="DG323" s="380" t="str">
        <v/>
      </c>
      <c r="DH323" s="380" t="str">
        <v/>
      </c>
      <c r="DI323" s="380" t="str">
        <v/>
      </c>
      <c r="DJ323" s="381" t="str">
        <v/>
      </c>
      <c r="DK323" s="380" t="str">
        <v/>
      </c>
      <c r="DL323" s="380" t="str">
        <v/>
      </c>
      <c r="DM323" s="380" t="str">
        <v/>
      </c>
      <c r="DN323" s="381" t="str">
        <v/>
      </c>
      <c r="DO323" s="380" t="str">
        <v/>
      </c>
      <c r="DP323" s="380" t="str">
        <v/>
      </c>
      <c r="DQ323" s="380" t="str">
        <v/>
      </c>
      <c r="DR323" s="380" t="str">
        <v/>
      </c>
      <c r="DS323" s="380" t="str">
        <v/>
      </c>
      <c r="DT323" s="380"/>
      <c r="DU323" s="380"/>
      <c r="DV323" s="380" t="str">
        <v/>
      </c>
      <c r="DW323" s="380"/>
      <c r="DX323" s="380"/>
      <c r="DY323" s="380" t="str">
        <v/>
      </c>
      <c r="DZ323" s="380"/>
      <c r="EA323" s="380"/>
      <c r="EB323" s="380" t="str">
        <v/>
      </c>
      <c r="EC323" s="380"/>
      <c r="ED323" s="380"/>
      <c r="EE323" s="380" t="str">
        <v/>
      </c>
      <c r="EF323" s="380" t="str">
        <v/>
      </c>
      <c r="EG323" s="380" t="str">
        <v/>
      </c>
      <c r="EH323" s="381" t="str">
        <v/>
      </c>
      <c r="EI323" s="380" t="str">
        <v/>
      </c>
      <c r="EJ323" s="380" t="str">
        <v/>
      </c>
      <c r="EK323" s="380" t="str">
        <v/>
      </c>
      <c r="EL323" s="381" t="str">
        <v/>
      </c>
      <c r="EM323" s="382" t="str">
        <v/>
      </c>
      <c r="EN323" s="382" t="str">
        <v/>
      </c>
      <c r="EO323" s="382" t="str">
        <v/>
      </c>
    </row>
    <row r="324" spans="1:145" ht="15.6">
      <c r="A324" s="372" t="str">
        <v/>
      </c>
      <c r="B324" s="373" t="str">
        <v/>
      </c>
      <c r="C324" s="372"/>
      <c r="D324" s="374" t="str">
        <v/>
      </c>
      <c r="E324" s="374" t="str">
        <v/>
      </c>
      <c r="F324" s="374" t="str">
        <v/>
      </c>
      <c r="G324" s="375" t="str">
        <v/>
      </c>
      <c r="H324" s="375" t="str">
        <v/>
      </c>
      <c r="I324" s="375" t="str">
        <v/>
      </c>
      <c r="J324" s="375" t="str">
        <v/>
      </c>
      <c r="K324" s="375" t="str">
        <v/>
      </c>
      <c r="L324" s="375" t="str">
        <v/>
      </c>
      <c r="M324" s="372" t="str">
        <v/>
      </c>
      <c r="N324" s="372" t="str">
        <v/>
      </c>
      <c r="O324" s="372" t="str">
        <v/>
      </c>
      <c r="P324" s="372" t="str">
        <v/>
      </c>
      <c r="Q324" s="372" t="str">
        <v/>
      </c>
      <c r="R324" s="372" t="str">
        <v/>
      </c>
      <c r="S324" s="372" t="str">
        <v/>
      </c>
      <c r="T324" s="372" t="str">
        <v/>
      </c>
      <c r="U324" s="372" t="str">
        <v/>
      </c>
      <c r="V324" s="372" t="str">
        <v/>
      </c>
      <c r="W324" s="372" t="str">
        <v/>
      </c>
      <c r="X324" s="372" t="str">
        <v/>
      </c>
      <c r="Y324" s="372" t="str">
        <v/>
      </c>
      <c r="Z324" s="372" t="str">
        <v/>
      </c>
      <c r="AA324" s="372" t="str">
        <v/>
      </c>
      <c r="AB324" s="372"/>
      <c r="AC324" s="372"/>
      <c r="AD324" s="372" t="str">
        <v/>
      </c>
      <c r="AE324" s="372"/>
      <c r="AF324" s="372"/>
      <c r="AG324" s="376" t="str">
        <v/>
      </c>
      <c r="AH324" s="372"/>
      <c r="AI324" s="372"/>
      <c r="AJ324" s="372" t="str">
        <v/>
      </c>
      <c r="AK324" s="372"/>
      <c r="AL324" s="372"/>
      <c r="AM324" s="377" t="str">
        <v/>
      </c>
      <c r="AN324" s="378" t="str">
        <v/>
      </c>
      <c r="AO324" s="379" t="str">
        <v/>
      </c>
      <c r="AP324" s="379" t="str">
        <v/>
      </c>
      <c r="AQ324" s="376" t="str">
        <v/>
      </c>
      <c r="AR324" s="376" t="str">
        <v/>
      </c>
      <c r="AS324" s="372" t="str">
        <v/>
      </c>
      <c r="AT324" s="379" t="str">
        <v/>
      </c>
      <c r="AU324" s="380" t="str">
        <v/>
      </c>
      <c r="AV324" s="380" t="str">
        <v/>
      </c>
      <c r="AW324" s="380" t="str">
        <v/>
      </c>
      <c r="AX324" s="380" t="str">
        <v/>
      </c>
      <c r="AY324" s="380" t="str">
        <v/>
      </c>
      <c r="AZ324" s="380"/>
      <c r="BA324" s="380"/>
      <c r="BB324" s="380" t="str">
        <v/>
      </c>
      <c r="BC324" s="380"/>
      <c r="BD324" s="380"/>
      <c r="BE324" s="380" t="str">
        <v/>
      </c>
      <c r="BF324" s="380"/>
      <c r="BG324" s="380"/>
      <c r="BH324" s="380" t="str">
        <v/>
      </c>
      <c r="BI324" s="380"/>
      <c r="BJ324" s="380"/>
      <c r="BK324" s="380" t="str">
        <v/>
      </c>
      <c r="BL324" s="380" t="str">
        <v/>
      </c>
      <c r="BM324" s="380" t="str">
        <v/>
      </c>
      <c r="BN324" s="381" t="str">
        <v/>
      </c>
      <c r="BO324" s="380" t="str">
        <v/>
      </c>
      <c r="BP324" s="380" t="str">
        <v/>
      </c>
      <c r="BQ324" s="380" t="str">
        <v/>
      </c>
      <c r="BR324" s="381" t="str">
        <v/>
      </c>
      <c r="BS324" s="380" t="str">
        <v/>
      </c>
      <c r="BT324" s="380" t="str">
        <v/>
      </c>
      <c r="BU324" s="380" t="str">
        <v/>
      </c>
      <c r="BV324" s="380" t="str">
        <v/>
      </c>
      <c r="BW324" s="380" t="str">
        <v/>
      </c>
      <c r="BX324" s="380"/>
      <c r="BY324" s="380"/>
      <c r="BZ324" s="380" t="str">
        <v/>
      </c>
      <c r="CA324" s="380"/>
      <c r="CB324" s="380"/>
      <c r="CC324" s="380" t="str">
        <v/>
      </c>
      <c r="CD324" s="380"/>
      <c r="CE324" s="380"/>
      <c r="CF324" s="380" t="str">
        <v/>
      </c>
      <c r="CG324" s="380"/>
      <c r="CH324" s="380"/>
      <c r="CI324" s="380" t="str">
        <v/>
      </c>
      <c r="CJ324" s="380" t="str">
        <v/>
      </c>
      <c r="CK324" s="380" t="str">
        <v/>
      </c>
      <c r="CL324" s="381" t="str">
        <v/>
      </c>
      <c r="CM324" s="380" t="str">
        <v/>
      </c>
      <c r="CN324" s="380" t="str">
        <v/>
      </c>
      <c r="CO324" s="380" t="str">
        <v/>
      </c>
      <c r="CP324" s="381" t="str">
        <v/>
      </c>
      <c r="CQ324" s="380" t="str">
        <v/>
      </c>
      <c r="CR324" s="380" t="str">
        <v/>
      </c>
      <c r="CS324" s="380" t="str">
        <v/>
      </c>
      <c r="CT324" s="380" t="str">
        <v/>
      </c>
      <c r="CU324" s="380" t="str">
        <v/>
      </c>
      <c r="CV324" s="380"/>
      <c r="CW324" s="380"/>
      <c r="CX324" s="380" t="str">
        <v/>
      </c>
      <c r="CY324" s="380"/>
      <c r="CZ324" s="380"/>
      <c r="DA324" s="380" t="str">
        <v/>
      </c>
      <c r="DB324" s="380"/>
      <c r="DC324" s="380"/>
      <c r="DD324" s="380" t="str">
        <v/>
      </c>
      <c r="DE324" s="380"/>
      <c r="DF324" s="380"/>
      <c r="DG324" s="380" t="str">
        <v/>
      </c>
      <c r="DH324" s="380" t="str">
        <v/>
      </c>
      <c r="DI324" s="380" t="str">
        <v/>
      </c>
      <c r="DJ324" s="381" t="str">
        <v/>
      </c>
      <c r="DK324" s="380" t="str">
        <v/>
      </c>
      <c r="DL324" s="380" t="str">
        <v/>
      </c>
      <c r="DM324" s="380" t="str">
        <v/>
      </c>
      <c r="DN324" s="381" t="str">
        <v/>
      </c>
      <c r="DO324" s="380" t="str">
        <v/>
      </c>
      <c r="DP324" s="380" t="str">
        <v/>
      </c>
      <c r="DQ324" s="380" t="str">
        <v/>
      </c>
      <c r="DR324" s="380" t="str">
        <v/>
      </c>
      <c r="DS324" s="380" t="str">
        <v/>
      </c>
      <c r="DT324" s="380"/>
      <c r="DU324" s="380"/>
      <c r="DV324" s="380" t="str">
        <v/>
      </c>
      <c r="DW324" s="380"/>
      <c r="DX324" s="380"/>
      <c r="DY324" s="380" t="str">
        <v/>
      </c>
      <c r="DZ324" s="380"/>
      <c r="EA324" s="380"/>
      <c r="EB324" s="380" t="str">
        <v/>
      </c>
      <c r="EC324" s="380"/>
      <c r="ED324" s="380"/>
      <c r="EE324" s="380" t="str">
        <v/>
      </c>
      <c r="EF324" s="380" t="str">
        <v/>
      </c>
      <c r="EG324" s="380" t="str">
        <v/>
      </c>
      <c r="EH324" s="381" t="str">
        <v/>
      </c>
      <c r="EI324" s="380" t="str">
        <v/>
      </c>
      <c r="EJ324" s="380" t="str">
        <v/>
      </c>
      <c r="EK324" s="380" t="str">
        <v/>
      </c>
      <c r="EL324" s="381" t="str">
        <v/>
      </c>
      <c r="EM324" s="382" t="str">
        <v/>
      </c>
      <c r="EN324" s="382" t="str">
        <v/>
      </c>
      <c r="EO324" s="382" t="str">
        <v/>
      </c>
    </row>
    <row r="325" spans="1:145" ht="15.6">
      <c r="A325" s="372" t="str">
        <v/>
      </c>
      <c r="B325" s="373" t="str">
        <v/>
      </c>
      <c r="C325" s="372"/>
      <c r="D325" s="374" t="str">
        <v/>
      </c>
      <c r="E325" s="374" t="str">
        <v/>
      </c>
      <c r="F325" s="374" t="str">
        <v/>
      </c>
      <c r="G325" s="375" t="str">
        <v/>
      </c>
      <c r="H325" s="375" t="str">
        <v/>
      </c>
      <c r="I325" s="375" t="str">
        <v/>
      </c>
      <c r="J325" s="375" t="str">
        <v/>
      </c>
      <c r="K325" s="375" t="str">
        <v/>
      </c>
      <c r="L325" s="375" t="str">
        <v/>
      </c>
      <c r="M325" s="372" t="str">
        <v/>
      </c>
      <c r="N325" s="372" t="str">
        <v/>
      </c>
      <c r="O325" s="372" t="str">
        <v/>
      </c>
      <c r="P325" s="372" t="str">
        <v/>
      </c>
      <c r="Q325" s="372" t="str">
        <v/>
      </c>
      <c r="R325" s="372" t="str">
        <v/>
      </c>
      <c r="S325" s="372" t="str">
        <v/>
      </c>
      <c r="T325" s="372" t="str">
        <v/>
      </c>
      <c r="U325" s="372" t="str">
        <v/>
      </c>
      <c r="V325" s="372" t="str">
        <v/>
      </c>
      <c r="W325" s="372" t="str">
        <v/>
      </c>
      <c r="X325" s="372" t="str">
        <v/>
      </c>
      <c r="Y325" s="372" t="str">
        <v/>
      </c>
      <c r="Z325" s="372" t="str">
        <v/>
      </c>
      <c r="AA325" s="372" t="str">
        <v/>
      </c>
      <c r="AB325" s="372"/>
      <c r="AC325" s="372"/>
      <c r="AD325" s="372" t="str">
        <v/>
      </c>
      <c r="AE325" s="372"/>
      <c r="AF325" s="372"/>
      <c r="AG325" s="376" t="str">
        <v/>
      </c>
      <c r="AH325" s="372"/>
      <c r="AI325" s="372"/>
      <c r="AJ325" s="372" t="str">
        <v/>
      </c>
      <c r="AK325" s="372"/>
      <c r="AL325" s="372"/>
      <c r="AM325" s="377" t="str">
        <v/>
      </c>
      <c r="AN325" s="378" t="str">
        <v/>
      </c>
      <c r="AO325" s="379" t="str">
        <v/>
      </c>
      <c r="AP325" s="379" t="str">
        <v/>
      </c>
      <c r="AQ325" s="376" t="str">
        <v/>
      </c>
      <c r="AR325" s="376" t="str">
        <v/>
      </c>
      <c r="AS325" s="372" t="str">
        <v/>
      </c>
      <c r="AT325" s="379" t="str">
        <v/>
      </c>
      <c r="AU325" s="380" t="str">
        <v/>
      </c>
      <c r="AV325" s="380" t="str">
        <v/>
      </c>
      <c r="AW325" s="380" t="str">
        <v/>
      </c>
      <c r="AX325" s="380" t="str">
        <v/>
      </c>
      <c r="AY325" s="380" t="str">
        <v/>
      </c>
      <c r="AZ325" s="380"/>
      <c r="BA325" s="380"/>
      <c r="BB325" s="380" t="str">
        <v/>
      </c>
      <c r="BC325" s="380"/>
      <c r="BD325" s="380"/>
      <c r="BE325" s="380" t="str">
        <v/>
      </c>
      <c r="BF325" s="380"/>
      <c r="BG325" s="380"/>
      <c r="BH325" s="380" t="str">
        <v/>
      </c>
      <c r="BI325" s="380"/>
      <c r="BJ325" s="380"/>
      <c r="BK325" s="380" t="str">
        <v/>
      </c>
      <c r="BL325" s="380" t="str">
        <v/>
      </c>
      <c r="BM325" s="380" t="str">
        <v/>
      </c>
      <c r="BN325" s="381" t="str">
        <v/>
      </c>
      <c r="BO325" s="380" t="str">
        <v/>
      </c>
      <c r="BP325" s="380" t="str">
        <v/>
      </c>
      <c r="BQ325" s="380" t="str">
        <v/>
      </c>
      <c r="BR325" s="381" t="str">
        <v/>
      </c>
      <c r="BS325" s="380" t="str">
        <v/>
      </c>
      <c r="BT325" s="380" t="str">
        <v/>
      </c>
      <c r="BU325" s="380" t="str">
        <v/>
      </c>
      <c r="BV325" s="380" t="str">
        <v/>
      </c>
      <c r="BW325" s="380" t="str">
        <v/>
      </c>
      <c r="BX325" s="380"/>
      <c r="BY325" s="380"/>
      <c r="BZ325" s="380" t="str">
        <v/>
      </c>
      <c r="CA325" s="380"/>
      <c r="CB325" s="380"/>
      <c r="CC325" s="380" t="str">
        <v/>
      </c>
      <c r="CD325" s="380"/>
      <c r="CE325" s="380"/>
      <c r="CF325" s="380" t="str">
        <v/>
      </c>
      <c r="CG325" s="380"/>
      <c r="CH325" s="380"/>
      <c r="CI325" s="380" t="str">
        <v/>
      </c>
      <c r="CJ325" s="380" t="str">
        <v/>
      </c>
      <c r="CK325" s="380" t="str">
        <v/>
      </c>
      <c r="CL325" s="381" t="str">
        <v/>
      </c>
      <c r="CM325" s="380" t="str">
        <v/>
      </c>
      <c r="CN325" s="380" t="str">
        <v/>
      </c>
      <c r="CO325" s="380" t="str">
        <v/>
      </c>
      <c r="CP325" s="381" t="str">
        <v/>
      </c>
      <c r="CQ325" s="380" t="str">
        <v/>
      </c>
      <c r="CR325" s="380" t="str">
        <v/>
      </c>
      <c r="CS325" s="380" t="str">
        <v/>
      </c>
      <c r="CT325" s="380" t="str">
        <v/>
      </c>
      <c r="CU325" s="380" t="str">
        <v/>
      </c>
      <c r="CV325" s="380"/>
      <c r="CW325" s="380"/>
      <c r="CX325" s="380" t="str">
        <v/>
      </c>
      <c r="CY325" s="380"/>
      <c r="CZ325" s="380"/>
      <c r="DA325" s="380" t="str">
        <v/>
      </c>
      <c r="DB325" s="380"/>
      <c r="DC325" s="380"/>
      <c r="DD325" s="380" t="str">
        <v/>
      </c>
      <c r="DE325" s="380"/>
      <c r="DF325" s="380"/>
      <c r="DG325" s="380" t="str">
        <v/>
      </c>
      <c r="DH325" s="380" t="str">
        <v/>
      </c>
      <c r="DI325" s="380" t="str">
        <v/>
      </c>
      <c r="DJ325" s="381" t="str">
        <v/>
      </c>
      <c r="DK325" s="380" t="str">
        <v/>
      </c>
      <c r="DL325" s="380" t="str">
        <v/>
      </c>
      <c r="DM325" s="380" t="str">
        <v/>
      </c>
      <c r="DN325" s="381" t="str">
        <v/>
      </c>
      <c r="DO325" s="380" t="str">
        <v/>
      </c>
      <c r="DP325" s="380" t="str">
        <v/>
      </c>
      <c r="DQ325" s="380" t="str">
        <v/>
      </c>
      <c r="DR325" s="380" t="str">
        <v/>
      </c>
      <c r="DS325" s="380" t="str">
        <v/>
      </c>
      <c r="DT325" s="380"/>
      <c r="DU325" s="380"/>
      <c r="DV325" s="380" t="str">
        <v/>
      </c>
      <c r="DW325" s="380"/>
      <c r="DX325" s="380"/>
      <c r="DY325" s="380" t="str">
        <v/>
      </c>
      <c r="DZ325" s="380"/>
      <c r="EA325" s="380"/>
      <c r="EB325" s="380" t="str">
        <v/>
      </c>
      <c r="EC325" s="380"/>
      <c r="ED325" s="380"/>
      <c r="EE325" s="380" t="str">
        <v/>
      </c>
      <c r="EF325" s="380" t="str">
        <v/>
      </c>
      <c r="EG325" s="380" t="str">
        <v/>
      </c>
      <c r="EH325" s="381" t="str">
        <v/>
      </c>
      <c r="EI325" s="380" t="str">
        <v/>
      </c>
      <c r="EJ325" s="380" t="str">
        <v/>
      </c>
      <c r="EK325" s="380" t="str">
        <v/>
      </c>
      <c r="EL325" s="381" t="str">
        <v/>
      </c>
      <c r="EM325" s="382" t="str">
        <v/>
      </c>
      <c r="EN325" s="382" t="str">
        <v/>
      </c>
      <c r="EO325" s="382" t="str">
        <v/>
      </c>
    </row>
    <row r="326" spans="1:145" ht="15.6">
      <c r="A326" s="372" t="str">
        <v/>
      </c>
      <c r="B326" s="373" t="str">
        <v/>
      </c>
      <c r="C326" s="372"/>
      <c r="D326" s="374" t="str">
        <v/>
      </c>
      <c r="E326" s="374" t="str">
        <v/>
      </c>
      <c r="F326" s="374" t="str">
        <v/>
      </c>
      <c r="G326" s="375" t="str">
        <v/>
      </c>
      <c r="H326" s="375" t="str">
        <v/>
      </c>
      <c r="I326" s="375" t="str">
        <v/>
      </c>
      <c r="J326" s="375" t="str">
        <v/>
      </c>
      <c r="K326" s="375" t="str">
        <v/>
      </c>
      <c r="L326" s="375" t="str">
        <v/>
      </c>
      <c r="M326" s="372" t="str">
        <v/>
      </c>
      <c r="N326" s="372" t="str">
        <v/>
      </c>
      <c r="O326" s="372" t="str">
        <v/>
      </c>
      <c r="P326" s="372" t="str">
        <v/>
      </c>
      <c r="Q326" s="372" t="str">
        <v/>
      </c>
      <c r="R326" s="372" t="str">
        <v/>
      </c>
      <c r="S326" s="372" t="str">
        <v/>
      </c>
      <c r="T326" s="372" t="str">
        <v/>
      </c>
      <c r="U326" s="372" t="str">
        <v/>
      </c>
      <c r="V326" s="372" t="str">
        <v/>
      </c>
      <c r="W326" s="372" t="str">
        <v/>
      </c>
      <c r="X326" s="372" t="str">
        <v/>
      </c>
      <c r="Y326" s="372" t="str">
        <v/>
      </c>
      <c r="Z326" s="372" t="str">
        <v/>
      </c>
      <c r="AA326" s="372" t="str">
        <v/>
      </c>
      <c r="AB326" s="372"/>
      <c r="AC326" s="372"/>
      <c r="AD326" s="372" t="str">
        <v/>
      </c>
      <c r="AE326" s="372"/>
      <c r="AF326" s="372"/>
      <c r="AG326" s="376" t="str">
        <v/>
      </c>
      <c r="AH326" s="372"/>
      <c r="AI326" s="372"/>
      <c r="AJ326" s="372" t="str">
        <v/>
      </c>
      <c r="AK326" s="372"/>
      <c r="AL326" s="372"/>
      <c r="AM326" s="377" t="str">
        <v/>
      </c>
      <c r="AN326" s="378" t="str">
        <v/>
      </c>
      <c r="AO326" s="379" t="str">
        <v/>
      </c>
      <c r="AP326" s="379" t="str">
        <v/>
      </c>
      <c r="AQ326" s="376" t="str">
        <v/>
      </c>
      <c r="AR326" s="376" t="str">
        <v/>
      </c>
      <c r="AS326" s="372" t="str">
        <v/>
      </c>
      <c r="AT326" s="379" t="str">
        <v/>
      </c>
      <c r="AU326" s="380" t="str">
        <v/>
      </c>
      <c r="AV326" s="380" t="str">
        <v/>
      </c>
      <c r="AW326" s="380" t="str">
        <v/>
      </c>
      <c r="AX326" s="380" t="str">
        <v/>
      </c>
      <c r="AY326" s="380" t="str">
        <v/>
      </c>
      <c r="AZ326" s="380"/>
      <c r="BA326" s="380"/>
      <c r="BB326" s="380" t="str">
        <v/>
      </c>
      <c r="BC326" s="380"/>
      <c r="BD326" s="380"/>
      <c r="BE326" s="380" t="str">
        <v/>
      </c>
      <c r="BF326" s="380"/>
      <c r="BG326" s="380"/>
      <c r="BH326" s="380" t="str">
        <v/>
      </c>
      <c r="BI326" s="380"/>
      <c r="BJ326" s="380"/>
      <c r="BK326" s="380" t="str">
        <v/>
      </c>
      <c r="BL326" s="380" t="str">
        <v/>
      </c>
      <c r="BM326" s="380" t="str">
        <v/>
      </c>
      <c r="BN326" s="381" t="str">
        <v/>
      </c>
      <c r="BO326" s="380" t="str">
        <v/>
      </c>
      <c r="BP326" s="380" t="str">
        <v/>
      </c>
      <c r="BQ326" s="380" t="str">
        <v/>
      </c>
      <c r="BR326" s="381" t="str">
        <v/>
      </c>
      <c r="BS326" s="380" t="str">
        <v/>
      </c>
      <c r="BT326" s="380" t="str">
        <v/>
      </c>
      <c r="BU326" s="380" t="str">
        <v/>
      </c>
      <c r="BV326" s="380" t="str">
        <v/>
      </c>
      <c r="BW326" s="380" t="str">
        <v/>
      </c>
      <c r="BX326" s="380"/>
      <c r="BY326" s="380"/>
      <c r="BZ326" s="380" t="str">
        <v/>
      </c>
      <c r="CA326" s="380"/>
      <c r="CB326" s="380"/>
      <c r="CC326" s="380" t="str">
        <v/>
      </c>
      <c r="CD326" s="380"/>
      <c r="CE326" s="380"/>
      <c r="CF326" s="380" t="str">
        <v/>
      </c>
      <c r="CG326" s="380"/>
      <c r="CH326" s="380"/>
      <c r="CI326" s="380" t="str">
        <v/>
      </c>
      <c r="CJ326" s="380" t="str">
        <v/>
      </c>
      <c r="CK326" s="380" t="str">
        <v/>
      </c>
      <c r="CL326" s="381" t="str">
        <v/>
      </c>
      <c r="CM326" s="380" t="str">
        <v/>
      </c>
      <c r="CN326" s="380" t="str">
        <v/>
      </c>
      <c r="CO326" s="380" t="str">
        <v/>
      </c>
      <c r="CP326" s="381" t="str">
        <v/>
      </c>
      <c r="CQ326" s="380" t="str">
        <v/>
      </c>
      <c r="CR326" s="380" t="str">
        <v/>
      </c>
      <c r="CS326" s="380" t="str">
        <v/>
      </c>
      <c r="CT326" s="380" t="str">
        <v/>
      </c>
      <c r="CU326" s="380" t="str">
        <v/>
      </c>
      <c r="CV326" s="380"/>
      <c r="CW326" s="380"/>
      <c r="CX326" s="380" t="str">
        <v/>
      </c>
      <c r="CY326" s="380"/>
      <c r="CZ326" s="380"/>
      <c r="DA326" s="380" t="str">
        <v/>
      </c>
      <c r="DB326" s="380"/>
      <c r="DC326" s="380"/>
      <c r="DD326" s="380" t="str">
        <v/>
      </c>
      <c r="DE326" s="380"/>
      <c r="DF326" s="380"/>
      <c r="DG326" s="380" t="str">
        <v/>
      </c>
      <c r="DH326" s="380" t="str">
        <v/>
      </c>
      <c r="DI326" s="380" t="str">
        <v/>
      </c>
      <c r="DJ326" s="381" t="str">
        <v/>
      </c>
      <c r="DK326" s="380" t="str">
        <v/>
      </c>
      <c r="DL326" s="380" t="str">
        <v/>
      </c>
      <c r="DM326" s="380" t="str">
        <v/>
      </c>
      <c r="DN326" s="381" t="str">
        <v/>
      </c>
      <c r="DO326" s="380" t="str">
        <v/>
      </c>
      <c r="DP326" s="380" t="str">
        <v/>
      </c>
      <c r="DQ326" s="380" t="str">
        <v/>
      </c>
      <c r="DR326" s="380" t="str">
        <v/>
      </c>
      <c r="DS326" s="380" t="str">
        <v/>
      </c>
      <c r="DT326" s="380"/>
      <c r="DU326" s="380"/>
      <c r="DV326" s="380" t="str">
        <v/>
      </c>
      <c r="DW326" s="380"/>
      <c r="DX326" s="380"/>
      <c r="DY326" s="380" t="str">
        <v/>
      </c>
      <c r="DZ326" s="380"/>
      <c r="EA326" s="380"/>
      <c r="EB326" s="380" t="str">
        <v/>
      </c>
      <c r="EC326" s="380"/>
      <c r="ED326" s="380"/>
      <c r="EE326" s="380" t="str">
        <v/>
      </c>
      <c r="EF326" s="380" t="str">
        <v/>
      </c>
      <c r="EG326" s="380" t="str">
        <v/>
      </c>
      <c r="EH326" s="381" t="str">
        <v/>
      </c>
      <c r="EI326" s="380" t="str">
        <v/>
      </c>
      <c r="EJ326" s="380" t="str">
        <v/>
      </c>
      <c r="EK326" s="380" t="str">
        <v/>
      </c>
      <c r="EL326" s="381" t="str">
        <v/>
      </c>
      <c r="EM326" s="382" t="str">
        <v/>
      </c>
      <c r="EN326" s="382" t="str">
        <v/>
      </c>
      <c r="EO326" s="382" t="str">
        <v/>
      </c>
    </row>
    <row r="327" spans="1:145" ht="15.6">
      <c r="A327" s="372" t="str">
        <v/>
      </c>
      <c r="B327" s="373" t="str">
        <v/>
      </c>
      <c r="C327" s="372"/>
      <c r="D327" s="374" t="str">
        <v/>
      </c>
      <c r="E327" s="374" t="str">
        <v/>
      </c>
      <c r="F327" s="374" t="str">
        <v/>
      </c>
      <c r="G327" s="375" t="str">
        <v/>
      </c>
      <c r="H327" s="375" t="str">
        <v/>
      </c>
      <c r="I327" s="375" t="str">
        <v/>
      </c>
      <c r="J327" s="375" t="str">
        <v/>
      </c>
      <c r="K327" s="375" t="str">
        <v/>
      </c>
      <c r="L327" s="375" t="str">
        <v/>
      </c>
      <c r="M327" s="372" t="str">
        <v/>
      </c>
      <c r="N327" s="372" t="str">
        <v/>
      </c>
      <c r="O327" s="372" t="str">
        <v/>
      </c>
      <c r="P327" s="372" t="str">
        <v/>
      </c>
      <c r="Q327" s="372" t="str">
        <v/>
      </c>
      <c r="R327" s="372" t="str">
        <v/>
      </c>
      <c r="S327" s="372" t="str">
        <v/>
      </c>
      <c r="T327" s="372" t="str">
        <v/>
      </c>
      <c r="U327" s="372" t="str">
        <v/>
      </c>
      <c r="V327" s="372" t="str">
        <v/>
      </c>
      <c r="W327" s="372" t="str">
        <v/>
      </c>
      <c r="X327" s="372" t="str">
        <v/>
      </c>
      <c r="Y327" s="372" t="str">
        <v/>
      </c>
      <c r="Z327" s="372" t="str">
        <v/>
      </c>
      <c r="AA327" s="372" t="str">
        <v/>
      </c>
      <c r="AB327" s="372"/>
      <c r="AC327" s="372"/>
      <c r="AD327" s="372" t="str">
        <v/>
      </c>
      <c r="AE327" s="372"/>
      <c r="AF327" s="372"/>
      <c r="AG327" s="376" t="str">
        <v/>
      </c>
      <c r="AH327" s="372"/>
      <c r="AI327" s="372"/>
      <c r="AJ327" s="372" t="str">
        <v/>
      </c>
      <c r="AK327" s="372"/>
      <c r="AL327" s="372"/>
      <c r="AM327" s="377" t="str">
        <v/>
      </c>
      <c r="AN327" s="378" t="str">
        <v/>
      </c>
      <c r="AO327" s="379" t="str">
        <v/>
      </c>
      <c r="AP327" s="379" t="str">
        <v/>
      </c>
      <c r="AQ327" s="376" t="str">
        <v/>
      </c>
      <c r="AR327" s="376" t="str">
        <v/>
      </c>
      <c r="AS327" s="372" t="str">
        <v/>
      </c>
      <c r="AT327" s="379" t="str">
        <v/>
      </c>
      <c r="AU327" s="380" t="str">
        <v/>
      </c>
      <c r="AV327" s="380" t="str">
        <v/>
      </c>
      <c r="AW327" s="380" t="str">
        <v/>
      </c>
      <c r="AX327" s="380" t="str">
        <v/>
      </c>
      <c r="AY327" s="380" t="str">
        <v/>
      </c>
      <c r="AZ327" s="380"/>
      <c r="BA327" s="380"/>
      <c r="BB327" s="380" t="str">
        <v/>
      </c>
      <c r="BC327" s="380"/>
      <c r="BD327" s="380"/>
      <c r="BE327" s="380" t="str">
        <v/>
      </c>
      <c r="BF327" s="380"/>
      <c r="BG327" s="380"/>
      <c r="BH327" s="380" t="str">
        <v/>
      </c>
      <c r="BI327" s="380"/>
      <c r="BJ327" s="380"/>
      <c r="BK327" s="380" t="str">
        <v/>
      </c>
      <c r="BL327" s="380" t="str">
        <v/>
      </c>
      <c r="BM327" s="380" t="str">
        <v/>
      </c>
      <c r="BN327" s="381" t="str">
        <v/>
      </c>
      <c r="BO327" s="380" t="str">
        <v/>
      </c>
      <c r="BP327" s="380" t="str">
        <v/>
      </c>
      <c r="BQ327" s="380" t="str">
        <v/>
      </c>
      <c r="BR327" s="381" t="str">
        <v/>
      </c>
      <c r="BS327" s="380" t="str">
        <v/>
      </c>
      <c r="BT327" s="380" t="str">
        <v/>
      </c>
      <c r="BU327" s="380" t="str">
        <v/>
      </c>
      <c r="BV327" s="380" t="str">
        <v/>
      </c>
      <c r="BW327" s="380" t="str">
        <v/>
      </c>
      <c r="BX327" s="380"/>
      <c r="BY327" s="380"/>
      <c r="BZ327" s="380" t="str">
        <v/>
      </c>
      <c r="CA327" s="380"/>
      <c r="CB327" s="380"/>
      <c r="CC327" s="380" t="str">
        <v/>
      </c>
      <c r="CD327" s="380"/>
      <c r="CE327" s="380"/>
      <c r="CF327" s="380" t="str">
        <v/>
      </c>
      <c r="CG327" s="380"/>
      <c r="CH327" s="380"/>
      <c r="CI327" s="380" t="str">
        <v/>
      </c>
      <c r="CJ327" s="380" t="str">
        <v/>
      </c>
      <c r="CK327" s="380" t="str">
        <v/>
      </c>
      <c r="CL327" s="381" t="str">
        <v/>
      </c>
      <c r="CM327" s="380" t="str">
        <v/>
      </c>
      <c r="CN327" s="380" t="str">
        <v/>
      </c>
      <c r="CO327" s="380" t="str">
        <v/>
      </c>
      <c r="CP327" s="381" t="str">
        <v/>
      </c>
      <c r="CQ327" s="380" t="str">
        <v/>
      </c>
      <c r="CR327" s="380" t="str">
        <v/>
      </c>
      <c r="CS327" s="380" t="str">
        <v/>
      </c>
      <c r="CT327" s="380" t="str">
        <v/>
      </c>
      <c r="CU327" s="380" t="str">
        <v/>
      </c>
      <c r="CV327" s="380"/>
      <c r="CW327" s="380"/>
      <c r="CX327" s="380" t="str">
        <v/>
      </c>
      <c r="CY327" s="380"/>
      <c r="CZ327" s="380"/>
      <c r="DA327" s="380" t="str">
        <v/>
      </c>
      <c r="DB327" s="380"/>
      <c r="DC327" s="380"/>
      <c r="DD327" s="380" t="str">
        <v/>
      </c>
      <c r="DE327" s="380"/>
      <c r="DF327" s="380"/>
      <c r="DG327" s="380" t="str">
        <v/>
      </c>
      <c r="DH327" s="380" t="str">
        <v/>
      </c>
      <c r="DI327" s="380" t="str">
        <v/>
      </c>
      <c r="DJ327" s="381" t="str">
        <v/>
      </c>
      <c r="DK327" s="380" t="str">
        <v/>
      </c>
      <c r="DL327" s="380" t="str">
        <v/>
      </c>
      <c r="DM327" s="380" t="str">
        <v/>
      </c>
      <c r="DN327" s="381" t="str">
        <v/>
      </c>
      <c r="DO327" s="380" t="str">
        <v/>
      </c>
      <c r="DP327" s="380" t="str">
        <v/>
      </c>
      <c r="DQ327" s="380" t="str">
        <v/>
      </c>
      <c r="DR327" s="380" t="str">
        <v/>
      </c>
      <c r="DS327" s="380" t="str">
        <v/>
      </c>
      <c r="DT327" s="380"/>
      <c r="DU327" s="380"/>
      <c r="DV327" s="380" t="str">
        <v/>
      </c>
      <c r="DW327" s="380"/>
      <c r="DX327" s="380"/>
      <c r="DY327" s="380" t="str">
        <v/>
      </c>
      <c r="DZ327" s="380"/>
      <c r="EA327" s="380"/>
      <c r="EB327" s="380" t="str">
        <v/>
      </c>
      <c r="EC327" s="380"/>
      <c r="ED327" s="380"/>
      <c r="EE327" s="380" t="str">
        <v/>
      </c>
      <c r="EF327" s="380" t="str">
        <v/>
      </c>
      <c r="EG327" s="380" t="str">
        <v/>
      </c>
      <c r="EH327" s="381" t="str">
        <v/>
      </c>
      <c r="EI327" s="380" t="str">
        <v/>
      </c>
      <c r="EJ327" s="380" t="str">
        <v/>
      </c>
      <c r="EK327" s="380" t="str">
        <v/>
      </c>
      <c r="EL327" s="381" t="str">
        <v/>
      </c>
      <c r="EM327" s="382" t="str">
        <v/>
      </c>
      <c r="EN327" s="382" t="str">
        <v/>
      </c>
      <c r="EO327" s="382" t="str">
        <v/>
      </c>
    </row>
    <row r="328" spans="1:145" ht="15.6">
      <c r="A328" s="372" t="str">
        <v/>
      </c>
      <c r="B328" s="373" t="str">
        <v/>
      </c>
      <c r="C328" s="372"/>
      <c r="D328" s="374" t="str">
        <v/>
      </c>
      <c r="E328" s="374" t="str">
        <v/>
      </c>
      <c r="F328" s="374" t="str">
        <v/>
      </c>
      <c r="G328" s="375" t="str">
        <v/>
      </c>
      <c r="H328" s="375" t="str">
        <v/>
      </c>
      <c r="I328" s="375" t="str">
        <v/>
      </c>
      <c r="J328" s="375" t="str">
        <v/>
      </c>
      <c r="K328" s="375" t="str">
        <v/>
      </c>
      <c r="L328" s="375" t="str">
        <v/>
      </c>
      <c r="M328" s="372" t="str">
        <v/>
      </c>
      <c r="N328" s="372" t="str">
        <v/>
      </c>
      <c r="O328" s="372" t="str">
        <v/>
      </c>
      <c r="P328" s="372" t="str">
        <v/>
      </c>
      <c r="Q328" s="372" t="str">
        <v/>
      </c>
      <c r="R328" s="372" t="str">
        <v/>
      </c>
      <c r="S328" s="372" t="str">
        <v/>
      </c>
      <c r="T328" s="372" t="str">
        <v/>
      </c>
      <c r="U328" s="372" t="str">
        <v/>
      </c>
      <c r="V328" s="372" t="str">
        <v/>
      </c>
      <c r="W328" s="372" t="str">
        <v/>
      </c>
      <c r="X328" s="372" t="str">
        <v/>
      </c>
      <c r="Y328" s="372" t="str">
        <v/>
      </c>
      <c r="Z328" s="372" t="str">
        <v/>
      </c>
      <c r="AA328" s="372" t="str">
        <v/>
      </c>
      <c r="AB328" s="372"/>
      <c r="AC328" s="372"/>
      <c r="AD328" s="372" t="str">
        <v/>
      </c>
      <c r="AE328" s="372"/>
      <c r="AF328" s="372"/>
      <c r="AG328" s="376" t="str">
        <v/>
      </c>
      <c r="AH328" s="372"/>
      <c r="AI328" s="372"/>
      <c r="AJ328" s="372" t="str">
        <v/>
      </c>
      <c r="AK328" s="372"/>
      <c r="AL328" s="372"/>
      <c r="AM328" s="377" t="str">
        <v/>
      </c>
      <c r="AN328" s="378" t="str">
        <v/>
      </c>
      <c r="AO328" s="379" t="str">
        <v/>
      </c>
      <c r="AP328" s="379" t="str">
        <v/>
      </c>
      <c r="AQ328" s="376" t="str">
        <v/>
      </c>
      <c r="AR328" s="376" t="str">
        <v/>
      </c>
      <c r="AS328" s="372" t="str">
        <v/>
      </c>
      <c r="AT328" s="379" t="str">
        <v/>
      </c>
      <c r="AU328" s="380" t="str">
        <v/>
      </c>
      <c r="AV328" s="380" t="str">
        <v/>
      </c>
      <c r="AW328" s="380" t="str">
        <v/>
      </c>
      <c r="AX328" s="380" t="str">
        <v/>
      </c>
      <c r="AY328" s="380" t="str">
        <v/>
      </c>
      <c r="AZ328" s="380"/>
      <c r="BA328" s="380"/>
      <c r="BB328" s="380" t="str">
        <v/>
      </c>
      <c r="BC328" s="380"/>
      <c r="BD328" s="380"/>
      <c r="BE328" s="380" t="str">
        <v/>
      </c>
      <c r="BF328" s="380"/>
      <c r="BG328" s="380"/>
      <c r="BH328" s="380" t="str">
        <v/>
      </c>
      <c r="BI328" s="380"/>
      <c r="BJ328" s="380"/>
      <c r="BK328" s="380" t="str">
        <v/>
      </c>
      <c r="BL328" s="380" t="str">
        <v/>
      </c>
      <c r="BM328" s="380" t="str">
        <v/>
      </c>
      <c r="BN328" s="381" t="str">
        <v/>
      </c>
      <c r="BO328" s="380" t="str">
        <v/>
      </c>
      <c r="BP328" s="380" t="str">
        <v/>
      </c>
      <c r="BQ328" s="380" t="str">
        <v/>
      </c>
      <c r="BR328" s="381" t="str">
        <v/>
      </c>
      <c r="BS328" s="380" t="str">
        <v/>
      </c>
      <c r="BT328" s="380" t="str">
        <v/>
      </c>
      <c r="BU328" s="380" t="str">
        <v/>
      </c>
      <c r="BV328" s="380" t="str">
        <v/>
      </c>
      <c r="BW328" s="380" t="str">
        <v/>
      </c>
      <c r="BX328" s="380"/>
      <c r="BY328" s="380"/>
      <c r="BZ328" s="380" t="str">
        <v/>
      </c>
      <c r="CA328" s="380"/>
      <c r="CB328" s="380"/>
      <c r="CC328" s="380" t="str">
        <v/>
      </c>
      <c r="CD328" s="380"/>
      <c r="CE328" s="380"/>
      <c r="CF328" s="380" t="str">
        <v/>
      </c>
      <c r="CG328" s="380"/>
      <c r="CH328" s="380"/>
      <c r="CI328" s="380" t="str">
        <v/>
      </c>
      <c r="CJ328" s="380" t="str">
        <v/>
      </c>
      <c r="CK328" s="380" t="str">
        <v/>
      </c>
      <c r="CL328" s="381" t="str">
        <v/>
      </c>
      <c r="CM328" s="380" t="str">
        <v/>
      </c>
      <c r="CN328" s="380" t="str">
        <v/>
      </c>
      <c r="CO328" s="380" t="str">
        <v/>
      </c>
      <c r="CP328" s="381" t="str">
        <v/>
      </c>
      <c r="CQ328" s="380" t="str">
        <v/>
      </c>
      <c r="CR328" s="380" t="str">
        <v/>
      </c>
      <c r="CS328" s="380" t="str">
        <v/>
      </c>
      <c r="CT328" s="380" t="str">
        <v/>
      </c>
      <c r="CU328" s="380" t="str">
        <v/>
      </c>
      <c r="CV328" s="380"/>
      <c r="CW328" s="380"/>
      <c r="CX328" s="380" t="str">
        <v/>
      </c>
      <c r="CY328" s="380"/>
      <c r="CZ328" s="380"/>
      <c r="DA328" s="380" t="str">
        <v/>
      </c>
      <c r="DB328" s="380"/>
      <c r="DC328" s="380"/>
      <c r="DD328" s="380" t="str">
        <v/>
      </c>
      <c r="DE328" s="380"/>
      <c r="DF328" s="380"/>
      <c r="DG328" s="380" t="str">
        <v/>
      </c>
      <c r="DH328" s="380" t="str">
        <v/>
      </c>
      <c r="DI328" s="380" t="str">
        <v/>
      </c>
      <c r="DJ328" s="381" t="str">
        <v/>
      </c>
      <c r="DK328" s="380" t="str">
        <v/>
      </c>
      <c r="DL328" s="380" t="str">
        <v/>
      </c>
      <c r="DM328" s="380" t="str">
        <v/>
      </c>
      <c r="DN328" s="381" t="str">
        <v/>
      </c>
      <c r="DO328" s="380" t="str">
        <v/>
      </c>
      <c r="DP328" s="380" t="str">
        <v/>
      </c>
      <c r="DQ328" s="380" t="str">
        <v/>
      </c>
      <c r="DR328" s="380" t="str">
        <v/>
      </c>
      <c r="DS328" s="380" t="str">
        <v/>
      </c>
      <c r="DT328" s="380"/>
      <c r="DU328" s="380"/>
      <c r="DV328" s="380" t="str">
        <v/>
      </c>
      <c r="DW328" s="380"/>
      <c r="DX328" s="380"/>
      <c r="DY328" s="380" t="str">
        <v/>
      </c>
      <c r="DZ328" s="380"/>
      <c r="EA328" s="380"/>
      <c r="EB328" s="380" t="str">
        <v/>
      </c>
      <c r="EC328" s="380"/>
      <c r="ED328" s="380"/>
      <c r="EE328" s="380" t="str">
        <v/>
      </c>
      <c r="EF328" s="380" t="str">
        <v/>
      </c>
      <c r="EG328" s="380" t="str">
        <v/>
      </c>
      <c r="EH328" s="381" t="str">
        <v/>
      </c>
      <c r="EI328" s="380" t="str">
        <v/>
      </c>
      <c r="EJ328" s="380" t="str">
        <v/>
      </c>
      <c r="EK328" s="380" t="str">
        <v/>
      </c>
      <c r="EL328" s="381" t="str">
        <v/>
      </c>
      <c r="EM328" s="382" t="str">
        <v/>
      </c>
      <c r="EN328" s="382" t="str">
        <v/>
      </c>
      <c r="EO328" s="382" t="str">
        <v/>
      </c>
    </row>
    <row r="329" spans="1:145" ht="15.6">
      <c r="A329" s="372" t="str">
        <v/>
      </c>
      <c r="B329" s="373" t="str">
        <v/>
      </c>
      <c r="C329" s="372"/>
      <c r="D329" s="374" t="str">
        <v/>
      </c>
      <c r="E329" s="374" t="str">
        <v/>
      </c>
      <c r="F329" s="374" t="str">
        <v/>
      </c>
      <c r="G329" s="375" t="str">
        <v/>
      </c>
      <c r="H329" s="375" t="str">
        <v/>
      </c>
      <c r="I329" s="375" t="str">
        <v/>
      </c>
      <c r="J329" s="375" t="str">
        <v/>
      </c>
      <c r="K329" s="375" t="str">
        <v/>
      </c>
      <c r="L329" s="375" t="str">
        <v/>
      </c>
      <c r="M329" s="372" t="str">
        <v/>
      </c>
      <c r="N329" s="372" t="str">
        <v/>
      </c>
      <c r="O329" s="372" t="str">
        <v/>
      </c>
      <c r="P329" s="372" t="str">
        <v/>
      </c>
      <c r="Q329" s="372" t="str">
        <v/>
      </c>
      <c r="R329" s="372" t="str">
        <v/>
      </c>
      <c r="S329" s="372" t="str">
        <v/>
      </c>
      <c r="T329" s="372" t="str">
        <v/>
      </c>
      <c r="U329" s="372" t="str">
        <v/>
      </c>
      <c r="V329" s="372" t="str">
        <v/>
      </c>
      <c r="W329" s="372" t="str">
        <v/>
      </c>
      <c r="X329" s="372" t="str">
        <v/>
      </c>
      <c r="Y329" s="372" t="str">
        <v/>
      </c>
      <c r="Z329" s="372" t="str">
        <v/>
      </c>
      <c r="AA329" s="372" t="str">
        <v/>
      </c>
      <c r="AB329" s="372"/>
      <c r="AC329" s="372"/>
      <c r="AD329" s="372" t="str">
        <v/>
      </c>
      <c r="AE329" s="372"/>
      <c r="AF329" s="372"/>
      <c r="AG329" s="376" t="str">
        <v/>
      </c>
      <c r="AH329" s="372"/>
      <c r="AI329" s="372"/>
      <c r="AJ329" s="372" t="str">
        <v/>
      </c>
      <c r="AK329" s="372"/>
      <c r="AL329" s="372"/>
      <c r="AM329" s="377" t="str">
        <v/>
      </c>
      <c r="AN329" s="378" t="str">
        <v/>
      </c>
      <c r="AO329" s="379" t="str">
        <v/>
      </c>
      <c r="AP329" s="379" t="str">
        <v/>
      </c>
      <c r="AQ329" s="376" t="str">
        <v/>
      </c>
      <c r="AR329" s="376" t="str">
        <v/>
      </c>
      <c r="AS329" s="372" t="str">
        <v/>
      </c>
      <c r="AT329" s="379" t="str">
        <v/>
      </c>
      <c r="AU329" s="380" t="str">
        <v/>
      </c>
      <c r="AV329" s="380" t="str">
        <v/>
      </c>
      <c r="AW329" s="380" t="str">
        <v/>
      </c>
      <c r="AX329" s="380" t="str">
        <v/>
      </c>
      <c r="AY329" s="380" t="str">
        <v/>
      </c>
      <c r="AZ329" s="380"/>
      <c r="BA329" s="380"/>
      <c r="BB329" s="380" t="str">
        <v/>
      </c>
      <c r="BC329" s="380"/>
      <c r="BD329" s="380"/>
      <c r="BE329" s="380" t="str">
        <v/>
      </c>
      <c r="BF329" s="380"/>
      <c r="BG329" s="380"/>
      <c r="BH329" s="380" t="str">
        <v/>
      </c>
      <c r="BI329" s="380"/>
      <c r="BJ329" s="380"/>
      <c r="BK329" s="380" t="str">
        <v/>
      </c>
      <c r="BL329" s="380" t="str">
        <v/>
      </c>
      <c r="BM329" s="380" t="str">
        <v/>
      </c>
      <c r="BN329" s="381" t="str">
        <v/>
      </c>
      <c r="BO329" s="380" t="str">
        <v/>
      </c>
      <c r="BP329" s="380" t="str">
        <v/>
      </c>
      <c r="BQ329" s="380" t="str">
        <v/>
      </c>
      <c r="BR329" s="381" t="str">
        <v/>
      </c>
      <c r="BS329" s="380" t="str">
        <v/>
      </c>
      <c r="BT329" s="380" t="str">
        <v/>
      </c>
      <c r="BU329" s="380" t="str">
        <v/>
      </c>
      <c r="BV329" s="380" t="str">
        <v/>
      </c>
      <c r="BW329" s="380" t="str">
        <v/>
      </c>
      <c r="BX329" s="380"/>
      <c r="BY329" s="380"/>
      <c r="BZ329" s="380" t="str">
        <v/>
      </c>
      <c r="CA329" s="380"/>
      <c r="CB329" s="380"/>
      <c r="CC329" s="380" t="str">
        <v/>
      </c>
      <c r="CD329" s="380"/>
      <c r="CE329" s="380"/>
      <c r="CF329" s="380" t="str">
        <v/>
      </c>
      <c r="CG329" s="380"/>
      <c r="CH329" s="380"/>
      <c r="CI329" s="380" t="str">
        <v/>
      </c>
      <c r="CJ329" s="380" t="str">
        <v/>
      </c>
      <c r="CK329" s="380" t="str">
        <v/>
      </c>
      <c r="CL329" s="381" t="str">
        <v/>
      </c>
      <c r="CM329" s="380" t="str">
        <v/>
      </c>
      <c r="CN329" s="380" t="str">
        <v/>
      </c>
      <c r="CO329" s="380" t="str">
        <v/>
      </c>
      <c r="CP329" s="381" t="str">
        <v/>
      </c>
      <c r="CQ329" s="380" t="str">
        <v/>
      </c>
      <c r="CR329" s="380" t="str">
        <v/>
      </c>
      <c r="CS329" s="380" t="str">
        <v/>
      </c>
      <c r="CT329" s="380" t="str">
        <v/>
      </c>
      <c r="CU329" s="380" t="str">
        <v/>
      </c>
      <c r="CV329" s="380"/>
      <c r="CW329" s="380"/>
      <c r="CX329" s="380" t="str">
        <v/>
      </c>
      <c r="CY329" s="380"/>
      <c r="CZ329" s="380"/>
      <c r="DA329" s="380" t="str">
        <v/>
      </c>
      <c r="DB329" s="380"/>
      <c r="DC329" s="380"/>
      <c r="DD329" s="380" t="str">
        <v/>
      </c>
      <c r="DE329" s="380"/>
      <c r="DF329" s="380"/>
      <c r="DG329" s="380" t="str">
        <v/>
      </c>
      <c r="DH329" s="380" t="str">
        <v/>
      </c>
      <c r="DI329" s="380" t="str">
        <v/>
      </c>
      <c r="DJ329" s="381" t="str">
        <v/>
      </c>
      <c r="DK329" s="380" t="str">
        <v/>
      </c>
      <c r="DL329" s="380" t="str">
        <v/>
      </c>
      <c r="DM329" s="380" t="str">
        <v/>
      </c>
      <c r="DN329" s="381" t="str">
        <v/>
      </c>
      <c r="DO329" s="380" t="str">
        <v/>
      </c>
      <c r="DP329" s="380" t="str">
        <v/>
      </c>
      <c r="DQ329" s="380" t="str">
        <v/>
      </c>
      <c r="DR329" s="380" t="str">
        <v/>
      </c>
      <c r="DS329" s="380" t="str">
        <v/>
      </c>
      <c r="DT329" s="380"/>
      <c r="DU329" s="380"/>
      <c r="DV329" s="380" t="str">
        <v/>
      </c>
      <c r="DW329" s="380"/>
      <c r="DX329" s="380"/>
      <c r="DY329" s="380" t="str">
        <v/>
      </c>
      <c r="DZ329" s="380"/>
      <c r="EA329" s="380"/>
      <c r="EB329" s="380" t="str">
        <v/>
      </c>
      <c r="EC329" s="380"/>
      <c r="ED329" s="380"/>
      <c r="EE329" s="380" t="str">
        <v/>
      </c>
      <c r="EF329" s="380" t="str">
        <v/>
      </c>
      <c r="EG329" s="380" t="str">
        <v/>
      </c>
      <c r="EH329" s="381" t="str">
        <v/>
      </c>
      <c r="EI329" s="380" t="str">
        <v/>
      </c>
      <c r="EJ329" s="380" t="str">
        <v/>
      </c>
      <c r="EK329" s="380" t="str">
        <v/>
      </c>
      <c r="EL329" s="381" t="str">
        <v/>
      </c>
      <c r="EM329" s="382" t="str">
        <v/>
      </c>
      <c r="EN329" s="382" t="str">
        <v/>
      </c>
      <c r="EO329" s="382" t="str">
        <v/>
      </c>
    </row>
    <row r="330" spans="1:145" ht="15.6">
      <c r="A330" s="372" t="str">
        <v/>
      </c>
      <c r="B330" s="373" t="str">
        <v/>
      </c>
      <c r="C330" s="372"/>
      <c r="D330" s="374" t="str">
        <v/>
      </c>
      <c r="E330" s="374" t="str">
        <v/>
      </c>
      <c r="F330" s="374" t="str">
        <v/>
      </c>
      <c r="G330" s="375" t="str">
        <v/>
      </c>
      <c r="H330" s="375" t="str">
        <v/>
      </c>
      <c r="I330" s="375" t="str">
        <v/>
      </c>
      <c r="J330" s="375" t="str">
        <v/>
      </c>
      <c r="K330" s="375" t="str">
        <v/>
      </c>
      <c r="L330" s="375" t="str">
        <v/>
      </c>
      <c r="M330" s="372" t="str">
        <v/>
      </c>
      <c r="N330" s="372" t="str">
        <v/>
      </c>
      <c r="O330" s="372" t="str">
        <v/>
      </c>
      <c r="P330" s="372" t="str">
        <v/>
      </c>
      <c r="Q330" s="372" t="str">
        <v/>
      </c>
      <c r="R330" s="372" t="str">
        <v/>
      </c>
      <c r="S330" s="372" t="str">
        <v/>
      </c>
      <c r="T330" s="372" t="str">
        <v/>
      </c>
      <c r="U330" s="372" t="str">
        <v/>
      </c>
      <c r="V330" s="372" t="str">
        <v/>
      </c>
      <c r="W330" s="372" t="str">
        <v/>
      </c>
      <c r="X330" s="372" t="str">
        <v/>
      </c>
      <c r="Y330" s="372" t="str">
        <v/>
      </c>
      <c r="Z330" s="372" t="str">
        <v/>
      </c>
      <c r="AA330" s="372" t="str">
        <v/>
      </c>
      <c r="AB330" s="372"/>
      <c r="AC330" s="372"/>
      <c r="AD330" s="372" t="str">
        <v/>
      </c>
      <c r="AE330" s="372"/>
      <c r="AF330" s="372"/>
      <c r="AG330" s="376" t="str">
        <v/>
      </c>
      <c r="AH330" s="372"/>
      <c r="AI330" s="372"/>
      <c r="AJ330" s="372" t="str">
        <v/>
      </c>
      <c r="AK330" s="372"/>
      <c r="AL330" s="372"/>
      <c r="AM330" s="377" t="str">
        <v/>
      </c>
      <c r="AN330" s="378" t="str">
        <v/>
      </c>
      <c r="AO330" s="379" t="str">
        <v/>
      </c>
      <c r="AP330" s="379" t="str">
        <v/>
      </c>
      <c r="AQ330" s="376" t="str">
        <v/>
      </c>
      <c r="AR330" s="376" t="str">
        <v/>
      </c>
      <c r="AS330" s="372" t="str">
        <v/>
      </c>
      <c r="AT330" s="379" t="str">
        <v/>
      </c>
      <c r="AU330" s="380" t="str">
        <v/>
      </c>
      <c r="AV330" s="380" t="str">
        <v/>
      </c>
      <c r="AW330" s="380" t="str">
        <v/>
      </c>
      <c r="AX330" s="380" t="str">
        <v/>
      </c>
      <c r="AY330" s="380" t="str">
        <v/>
      </c>
      <c r="AZ330" s="380"/>
      <c r="BA330" s="380"/>
      <c r="BB330" s="380" t="str">
        <v/>
      </c>
      <c r="BC330" s="380"/>
      <c r="BD330" s="380"/>
      <c r="BE330" s="380" t="str">
        <v/>
      </c>
      <c r="BF330" s="380"/>
      <c r="BG330" s="380"/>
      <c r="BH330" s="380" t="str">
        <v/>
      </c>
      <c r="BI330" s="380"/>
      <c r="BJ330" s="380"/>
      <c r="BK330" s="380" t="str">
        <v/>
      </c>
      <c r="BL330" s="380" t="str">
        <v/>
      </c>
      <c r="BM330" s="380" t="str">
        <v/>
      </c>
      <c r="BN330" s="381" t="str">
        <v/>
      </c>
      <c r="BO330" s="380" t="str">
        <v/>
      </c>
      <c r="BP330" s="380" t="str">
        <v/>
      </c>
      <c r="BQ330" s="380" t="str">
        <v/>
      </c>
      <c r="BR330" s="381" t="str">
        <v/>
      </c>
      <c r="BS330" s="380" t="str">
        <v/>
      </c>
      <c r="BT330" s="380" t="str">
        <v/>
      </c>
      <c r="BU330" s="380" t="str">
        <v/>
      </c>
      <c r="BV330" s="380" t="str">
        <v/>
      </c>
      <c r="BW330" s="380" t="str">
        <v/>
      </c>
      <c r="BX330" s="380"/>
      <c r="BY330" s="380"/>
      <c r="BZ330" s="380" t="str">
        <v/>
      </c>
      <c r="CA330" s="380"/>
      <c r="CB330" s="380"/>
      <c r="CC330" s="380" t="str">
        <v/>
      </c>
      <c r="CD330" s="380"/>
      <c r="CE330" s="380"/>
      <c r="CF330" s="380" t="str">
        <v/>
      </c>
      <c r="CG330" s="380"/>
      <c r="CH330" s="380"/>
      <c r="CI330" s="380" t="str">
        <v/>
      </c>
      <c r="CJ330" s="380" t="str">
        <v/>
      </c>
      <c r="CK330" s="380" t="str">
        <v/>
      </c>
      <c r="CL330" s="381" t="str">
        <v/>
      </c>
      <c r="CM330" s="380" t="str">
        <v/>
      </c>
      <c r="CN330" s="380" t="str">
        <v/>
      </c>
      <c r="CO330" s="380" t="str">
        <v/>
      </c>
      <c r="CP330" s="381" t="str">
        <v/>
      </c>
      <c r="CQ330" s="380" t="str">
        <v/>
      </c>
      <c r="CR330" s="380" t="str">
        <v/>
      </c>
      <c r="CS330" s="380" t="str">
        <v/>
      </c>
      <c r="CT330" s="380" t="str">
        <v/>
      </c>
      <c r="CU330" s="380" t="str">
        <v/>
      </c>
      <c r="CV330" s="380"/>
      <c r="CW330" s="380"/>
      <c r="CX330" s="380" t="str">
        <v/>
      </c>
      <c r="CY330" s="380"/>
      <c r="CZ330" s="380"/>
      <c r="DA330" s="380" t="str">
        <v/>
      </c>
      <c r="DB330" s="380"/>
      <c r="DC330" s="380"/>
      <c r="DD330" s="380" t="str">
        <v/>
      </c>
      <c r="DE330" s="380"/>
      <c r="DF330" s="380"/>
      <c r="DG330" s="380" t="str">
        <v/>
      </c>
      <c r="DH330" s="380" t="str">
        <v/>
      </c>
      <c r="DI330" s="380" t="str">
        <v/>
      </c>
      <c r="DJ330" s="381" t="str">
        <v/>
      </c>
      <c r="DK330" s="380" t="str">
        <v/>
      </c>
      <c r="DL330" s="380" t="str">
        <v/>
      </c>
      <c r="DM330" s="380" t="str">
        <v/>
      </c>
      <c r="DN330" s="381" t="str">
        <v/>
      </c>
      <c r="DO330" s="380" t="str">
        <v/>
      </c>
      <c r="DP330" s="380" t="str">
        <v/>
      </c>
      <c r="DQ330" s="380" t="str">
        <v/>
      </c>
      <c r="DR330" s="380" t="str">
        <v/>
      </c>
      <c r="DS330" s="380" t="str">
        <v/>
      </c>
      <c r="DT330" s="380"/>
      <c r="DU330" s="380"/>
      <c r="DV330" s="380" t="str">
        <v/>
      </c>
      <c r="DW330" s="380"/>
      <c r="DX330" s="380"/>
      <c r="DY330" s="380" t="str">
        <v/>
      </c>
      <c r="DZ330" s="380"/>
      <c r="EA330" s="380"/>
      <c r="EB330" s="380" t="str">
        <v/>
      </c>
      <c r="EC330" s="380"/>
      <c r="ED330" s="380"/>
      <c r="EE330" s="380" t="str">
        <v/>
      </c>
      <c r="EF330" s="380" t="str">
        <v/>
      </c>
      <c r="EG330" s="380" t="str">
        <v/>
      </c>
      <c r="EH330" s="381" t="str">
        <v/>
      </c>
      <c r="EI330" s="380" t="str">
        <v/>
      </c>
      <c r="EJ330" s="380" t="str">
        <v/>
      </c>
      <c r="EK330" s="380" t="str">
        <v/>
      </c>
      <c r="EL330" s="381" t="str">
        <v/>
      </c>
      <c r="EM330" s="382" t="str">
        <v/>
      </c>
      <c r="EN330" s="382" t="str">
        <v/>
      </c>
      <c r="EO330" s="382" t="str">
        <v/>
      </c>
    </row>
    <row r="331" spans="1:145" ht="15.6">
      <c r="A331" s="372" t="str">
        <v/>
      </c>
      <c r="B331" s="373" t="str">
        <v/>
      </c>
      <c r="C331" s="372"/>
      <c r="D331" s="374" t="str">
        <v/>
      </c>
      <c r="E331" s="374" t="str">
        <v/>
      </c>
      <c r="F331" s="374" t="str">
        <v/>
      </c>
      <c r="G331" s="375" t="str">
        <v/>
      </c>
      <c r="H331" s="375" t="str">
        <v/>
      </c>
      <c r="I331" s="375" t="str">
        <v/>
      </c>
      <c r="J331" s="375" t="str">
        <v/>
      </c>
      <c r="K331" s="375" t="str">
        <v/>
      </c>
      <c r="L331" s="375" t="str">
        <v/>
      </c>
      <c r="M331" s="372" t="str">
        <v/>
      </c>
      <c r="N331" s="372" t="str">
        <v/>
      </c>
      <c r="O331" s="372" t="str">
        <v/>
      </c>
      <c r="P331" s="372" t="str">
        <v/>
      </c>
      <c r="Q331" s="372" t="str">
        <v/>
      </c>
      <c r="R331" s="372" t="str">
        <v/>
      </c>
      <c r="S331" s="372" t="str">
        <v/>
      </c>
      <c r="T331" s="372" t="str">
        <v/>
      </c>
      <c r="U331" s="372" t="str">
        <v/>
      </c>
      <c r="V331" s="372" t="str">
        <v/>
      </c>
      <c r="W331" s="372" t="str">
        <v/>
      </c>
      <c r="X331" s="372" t="str">
        <v/>
      </c>
      <c r="Y331" s="372" t="str">
        <v/>
      </c>
      <c r="Z331" s="372" t="str">
        <v/>
      </c>
      <c r="AA331" s="372" t="str">
        <v/>
      </c>
      <c r="AB331" s="372"/>
      <c r="AC331" s="372"/>
      <c r="AD331" s="372" t="str">
        <v/>
      </c>
      <c r="AE331" s="372"/>
      <c r="AF331" s="372"/>
      <c r="AG331" s="376" t="str">
        <v/>
      </c>
      <c r="AH331" s="372"/>
      <c r="AI331" s="372"/>
      <c r="AJ331" s="372" t="str">
        <v/>
      </c>
      <c r="AK331" s="372"/>
      <c r="AL331" s="372"/>
      <c r="AM331" s="377" t="str">
        <v/>
      </c>
      <c r="AN331" s="378" t="str">
        <v/>
      </c>
      <c r="AO331" s="379" t="str">
        <v/>
      </c>
      <c r="AP331" s="379" t="str">
        <v/>
      </c>
      <c r="AQ331" s="376" t="str">
        <v/>
      </c>
      <c r="AR331" s="376" t="str">
        <v/>
      </c>
      <c r="AS331" s="372" t="str">
        <v/>
      </c>
      <c r="AT331" s="379" t="str">
        <v/>
      </c>
      <c r="AU331" s="380" t="str">
        <v/>
      </c>
      <c r="AV331" s="380" t="str">
        <v/>
      </c>
      <c r="AW331" s="380" t="str">
        <v/>
      </c>
      <c r="AX331" s="380" t="str">
        <v/>
      </c>
      <c r="AY331" s="380" t="str">
        <v/>
      </c>
      <c r="AZ331" s="380"/>
      <c r="BA331" s="380"/>
      <c r="BB331" s="380" t="str">
        <v/>
      </c>
      <c r="BC331" s="380"/>
      <c r="BD331" s="380"/>
      <c r="BE331" s="380" t="str">
        <v/>
      </c>
      <c r="BF331" s="380"/>
      <c r="BG331" s="380"/>
      <c r="BH331" s="380" t="str">
        <v/>
      </c>
      <c r="BI331" s="380"/>
      <c r="BJ331" s="380"/>
      <c r="BK331" s="380" t="str">
        <v/>
      </c>
      <c r="BL331" s="380" t="str">
        <v/>
      </c>
      <c r="BM331" s="380" t="str">
        <v/>
      </c>
      <c r="BN331" s="381" t="str">
        <v/>
      </c>
      <c r="BO331" s="380" t="str">
        <v/>
      </c>
      <c r="BP331" s="380" t="str">
        <v/>
      </c>
      <c r="BQ331" s="380" t="str">
        <v/>
      </c>
      <c r="BR331" s="381" t="str">
        <v/>
      </c>
      <c r="BS331" s="380" t="str">
        <v/>
      </c>
      <c r="BT331" s="380" t="str">
        <v/>
      </c>
      <c r="BU331" s="380" t="str">
        <v/>
      </c>
      <c r="BV331" s="380" t="str">
        <v/>
      </c>
      <c r="BW331" s="380" t="str">
        <v/>
      </c>
      <c r="BX331" s="380"/>
      <c r="BY331" s="380"/>
      <c r="BZ331" s="380" t="str">
        <v/>
      </c>
      <c r="CA331" s="380"/>
      <c r="CB331" s="380"/>
      <c r="CC331" s="380" t="str">
        <v/>
      </c>
      <c r="CD331" s="380"/>
      <c r="CE331" s="380"/>
      <c r="CF331" s="380" t="str">
        <v/>
      </c>
      <c r="CG331" s="380"/>
      <c r="CH331" s="380"/>
      <c r="CI331" s="380" t="str">
        <v/>
      </c>
      <c r="CJ331" s="380" t="str">
        <v/>
      </c>
      <c r="CK331" s="380" t="str">
        <v/>
      </c>
      <c r="CL331" s="381" t="str">
        <v/>
      </c>
      <c r="CM331" s="380" t="str">
        <v/>
      </c>
      <c r="CN331" s="380" t="str">
        <v/>
      </c>
      <c r="CO331" s="380" t="str">
        <v/>
      </c>
      <c r="CP331" s="381" t="str">
        <v/>
      </c>
      <c r="CQ331" s="380" t="str">
        <v/>
      </c>
      <c r="CR331" s="380" t="str">
        <v/>
      </c>
      <c r="CS331" s="380" t="str">
        <v/>
      </c>
      <c r="CT331" s="380" t="str">
        <v/>
      </c>
      <c r="CU331" s="380" t="str">
        <v/>
      </c>
      <c r="CV331" s="380"/>
      <c r="CW331" s="380"/>
      <c r="CX331" s="380" t="str">
        <v/>
      </c>
      <c r="CY331" s="380"/>
      <c r="CZ331" s="380"/>
      <c r="DA331" s="380" t="str">
        <v/>
      </c>
      <c r="DB331" s="380"/>
      <c r="DC331" s="380"/>
      <c r="DD331" s="380" t="str">
        <v/>
      </c>
      <c r="DE331" s="380"/>
      <c r="DF331" s="380"/>
      <c r="DG331" s="380" t="str">
        <v/>
      </c>
      <c r="DH331" s="380" t="str">
        <v/>
      </c>
      <c r="DI331" s="380" t="str">
        <v/>
      </c>
      <c r="DJ331" s="381" t="str">
        <v/>
      </c>
      <c r="DK331" s="380" t="str">
        <v/>
      </c>
      <c r="DL331" s="380" t="str">
        <v/>
      </c>
      <c r="DM331" s="380" t="str">
        <v/>
      </c>
      <c r="DN331" s="381" t="str">
        <v/>
      </c>
      <c r="DO331" s="380" t="str">
        <v/>
      </c>
      <c r="DP331" s="380" t="str">
        <v/>
      </c>
      <c r="DQ331" s="380" t="str">
        <v/>
      </c>
      <c r="DR331" s="380" t="str">
        <v/>
      </c>
      <c r="DS331" s="380" t="str">
        <v/>
      </c>
      <c r="DT331" s="380"/>
      <c r="DU331" s="380"/>
      <c r="DV331" s="380" t="str">
        <v/>
      </c>
      <c r="DW331" s="380"/>
      <c r="DX331" s="380"/>
      <c r="DY331" s="380" t="str">
        <v/>
      </c>
      <c r="DZ331" s="380"/>
      <c r="EA331" s="380"/>
      <c r="EB331" s="380" t="str">
        <v/>
      </c>
      <c r="EC331" s="380"/>
      <c r="ED331" s="380"/>
      <c r="EE331" s="380" t="str">
        <v/>
      </c>
      <c r="EF331" s="380" t="str">
        <v/>
      </c>
      <c r="EG331" s="380" t="str">
        <v/>
      </c>
      <c r="EH331" s="381" t="str">
        <v/>
      </c>
      <c r="EI331" s="380" t="str">
        <v/>
      </c>
      <c r="EJ331" s="380" t="str">
        <v/>
      </c>
      <c r="EK331" s="380" t="str">
        <v/>
      </c>
      <c r="EL331" s="381" t="str">
        <v/>
      </c>
      <c r="EM331" s="382" t="str">
        <v/>
      </c>
      <c r="EN331" s="382" t="str">
        <v/>
      </c>
      <c r="EO331" s="382" t="str">
        <v/>
      </c>
    </row>
    <row r="332" spans="1:145" ht="15.6">
      <c r="A332" s="372" t="str">
        <v/>
      </c>
      <c r="B332" s="373" t="str">
        <v/>
      </c>
      <c r="C332" s="372"/>
      <c r="D332" s="374" t="str">
        <v/>
      </c>
      <c r="E332" s="374" t="str">
        <v/>
      </c>
      <c r="F332" s="374" t="str">
        <v/>
      </c>
      <c r="G332" s="375" t="str">
        <v/>
      </c>
      <c r="H332" s="375" t="str">
        <v/>
      </c>
      <c r="I332" s="375" t="str">
        <v/>
      </c>
      <c r="J332" s="375" t="str">
        <v/>
      </c>
      <c r="K332" s="375" t="str">
        <v/>
      </c>
      <c r="L332" s="375" t="str">
        <v/>
      </c>
      <c r="M332" s="372" t="str">
        <v/>
      </c>
      <c r="N332" s="372" t="str">
        <v/>
      </c>
      <c r="O332" s="372" t="str">
        <v/>
      </c>
      <c r="P332" s="372" t="str">
        <v/>
      </c>
      <c r="Q332" s="372" t="str">
        <v/>
      </c>
      <c r="R332" s="372" t="str">
        <v/>
      </c>
      <c r="S332" s="372" t="str">
        <v/>
      </c>
      <c r="T332" s="372" t="str">
        <v/>
      </c>
      <c r="U332" s="372" t="str">
        <v/>
      </c>
      <c r="V332" s="372" t="str">
        <v/>
      </c>
      <c r="W332" s="372" t="str">
        <v/>
      </c>
      <c r="X332" s="372" t="str">
        <v/>
      </c>
      <c r="Y332" s="372" t="str">
        <v/>
      </c>
      <c r="Z332" s="372" t="str">
        <v/>
      </c>
      <c r="AA332" s="372" t="str">
        <v/>
      </c>
      <c r="AB332" s="372"/>
      <c r="AC332" s="372"/>
      <c r="AD332" s="372" t="str">
        <v/>
      </c>
      <c r="AE332" s="372"/>
      <c r="AF332" s="372"/>
      <c r="AG332" s="376" t="str">
        <v/>
      </c>
      <c r="AH332" s="372"/>
      <c r="AI332" s="372"/>
      <c r="AJ332" s="372" t="str">
        <v/>
      </c>
      <c r="AK332" s="372"/>
      <c r="AL332" s="372"/>
      <c r="AM332" s="377" t="str">
        <v/>
      </c>
      <c r="AN332" s="378" t="str">
        <v/>
      </c>
      <c r="AO332" s="379" t="str">
        <v/>
      </c>
      <c r="AP332" s="379" t="str">
        <v/>
      </c>
      <c r="AQ332" s="376" t="str">
        <v/>
      </c>
      <c r="AR332" s="376" t="str">
        <v/>
      </c>
      <c r="AS332" s="372" t="str">
        <v/>
      </c>
      <c r="AT332" s="379" t="str">
        <v/>
      </c>
      <c r="AU332" s="380" t="str">
        <v/>
      </c>
      <c r="AV332" s="380" t="str">
        <v/>
      </c>
      <c r="AW332" s="380" t="str">
        <v/>
      </c>
      <c r="AX332" s="380" t="str">
        <v/>
      </c>
      <c r="AY332" s="380" t="str">
        <v/>
      </c>
      <c r="AZ332" s="380"/>
      <c r="BA332" s="380"/>
      <c r="BB332" s="380" t="str">
        <v/>
      </c>
      <c r="BC332" s="380"/>
      <c r="BD332" s="380"/>
      <c r="BE332" s="380" t="str">
        <v/>
      </c>
      <c r="BF332" s="380"/>
      <c r="BG332" s="380"/>
      <c r="BH332" s="380" t="str">
        <v/>
      </c>
      <c r="BI332" s="380"/>
      <c r="BJ332" s="380"/>
      <c r="BK332" s="380" t="str">
        <v/>
      </c>
      <c r="BL332" s="380" t="str">
        <v/>
      </c>
      <c r="BM332" s="380" t="str">
        <v/>
      </c>
      <c r="BN332" s="381" t="str">
        <v/>
      </c>
      <c r="BO332" s="380" t="str">
        <v/>
      </c>
      <c r="BP332" s="380" t="str">
        <v/>
      </c>
      <c r="BQ332" s="380" t="str">
        <v/>
      </c>
      <c r="BR332" s="381" t="str">
        <v/>
      </c>
      <c r="BS332" s="380" t="str">
        <v/>
      </c>
      <c r="BT332" s="380" t="str">
        <v/>
      </c>
      <c r="BU332" s="380" t="str">
        <v/>
      </c>
      <c r="BV332" s="380" t="str">
        <v/>
      </c>
      <c r="BW332" s="380" t="str">
        <v/>
      </c>
      <c r="BX332" s="380"/>
      <c r="BY332" s="380"/>
      <c r="BZ332" s="380" t="str">
        <v/>
      </c>
      <c r="CA332" s="380"/>
      <c r="CB332" s="380"/>
      <c r="CC332" s="380" t="str">
        <v/>
      </c>
      <c r="CD332" s="380"/>
      <c r="CE332" s="380"/>
      <c r="CF332" s="380" t="str">
        <v/>
      </c>
      <c r="CG332" s="380"/>
      <c r="CH332" s="380"/>
      <c r="CI332" s="380" t="str">
        <v/>
      </c>
      <c r="CJ332" s="380" t="str">
        <v/>
      </c>
      <c r="CK332" s="380" t="str">
        <v/>
      </c>
      <c r="CL332" s="381" t="str">
        <v/>
      </c>
      <c r="CM332" s="380" t="str">
        <v/>
      </c>
      <c r="CN332" s="380" t="str">
        <v/>
      </c>
      <c r="CO332" s="380" t="str">
        <v/>
      </c>
      <c r="CP332" s="381" t="str">
        <v/>
      </c>
      <c r="CQ332" s="380" t="str">
        <v/>
      </c>
      <c r="CR332" s="380" t="str">
        <v/>
      </c>
      <c r="CS332" s="380" t="str">
        <v/>
      </c>
      <c r="CT332" s="380" t="str">
        <v/>
      </c>
      <c r="CU332" s="380" t="str">
        <v/>
      </c>
      <c r="CV332" s="380"/>
      <c r="CW332" s="380"/>
      <c r="CX332" s="380" t="str">
        <v/>
      </c>
      <c r="CY332" s="380"/>
      <c r="CZ332" s="380"/>
      <c r="DA332" s="380" t="str">
        <v/>
      </c>
      <c r="DB332" s="380"/>
      <c r="DC332" s="380"/>
      <c r="DD332" s="380" t="str">
        <v/>
      </c>
      <c r="DE332" s="380"/>
      <c r="DF332" s="380"/>
      <c r="DG332" s="380" t="str">
        <v/>
      </c>
      <c r="DH332" s="380" t="str">
        <v/>
      </c>
      <c r="DI332" s="380" t="str">
        <v/>
      </c>
      <c r="DJ332" s="381" t="str">
        <v/>
      </c>
      <c r="DK332" s="380" t="str">
        <v/>
      </c>
      <c r="DL332" s="380" t="str">
        <v/>
      </c>
      <c r="DM332" s="380" t="str">
        <v/>
      </c>
      <c r="DN332" s="381" t="str">
        <v/>
      </c>
      <c r="DO332" s="380" t="str">
        <v/>
      </c>
      <c r="DP332" s="380" t="str">
        <v/>
      </c>
      <c r="DQ332" s="380" t="str">
        <v/>
      </c>
      <c r="DR332" s="380" t="str">
        <v/>
      </c>
      <c r="DS332" s="380" t="str">
        <v/>
      </c>
      <c r="DT332" s="380"/>
      <c r="DU332" s="380"/>
      <c r="DV332" s="380" t="str">
        <v/>
      </c>
      <c r="DW332" s="380"/>
      <c r="DX332" s="380"/>
      <c r="DY332" s="380" t="str">
        <v/>
      </c>
      <c r="DZ332" s="380"/>
      <c r="EA332" s="380"/>
      <c r="EB332" s="380" t="str">
        <v/>
      </c>
      <c r="EC332" s="380"/>
      <c r="ED332" s="380"/>
      <c r="EE332" s="380" t="str">
        <v/>
      </c>
      <c r="EF332" s="380" t="str">
        <v/>
      </c>
      <c r="EG332" s="380" t="str">
        <v/>
      </c>
      <c r="EH332" s="381" t="str">
        <v/>
      </c>
      <c r="EI332" s="380" t="str">
        <v/>
      </c>
      <c r="EJ332" s="380" t="str">
        <v/>
      </c>
      <c r="EK332" s="380" t="str">
        <v/>
      </c>
      <c r="EL332" s="381" t="str">
        <v/>
      </c>
      <c r="EM332" s="382" t="str">
        <v/>
      </c>
      <c r="EN332" s="382" t="str">
        <v/>
      </c>
      <c r="EO332" s="382" t="str">
        <v/>
      </c>
    </row>
    <row r="333" spans="1:145" ht="15.6">
      <c r="A333" s="372" t="str">
        <v/>
      </c>
      <c r="B333" s="373" t="str">
        <v/>
      </c>
      <c r="C333" s="372"/>
      <c r="D333" s="374" t="str">
        <v/>
      </c>
      <c r="E333" s="374" t="str">
        <v/>
      </c>
      <c r="F333" s="374" t="str">
        <v/>
      </c>
      <c r="G333" s="375" t="str">
        <v/>
      </c>
      <c r="H333" s="375" t="str">
        <v/>
      </c>
      <c r="I333" s="375" t="str">
        <v/>
      </c>
      <c r="J333" s="375" t="str">
        <v/>
      </c>
      <c r="K333" s="375" t="str">
        <v/>
      </c>
      <c r="L333" s="375" t="str">
        <v/>
      </c>
      <c r="M333" s="372" t="str">
        <v/>
      </c>
      <c r="N333" s="372" t="str">
        <v/>
      </c>
      <c r="O333" s="372" t="str">
        <v/>
      </c>
      <c r="P333" s="372" t="str">
        <v/>
      </c>
      <c r="Q333" s="372" t="str">
        <v/>
      </c>
      <c r="R333" s="372" t="str">
        <v/>
      </c>
      <c r="S333" s="372" t="str">
        <v/>
      </c>
      <c r="T333" s="372" t="str">
        <v/>
      </c>
      <c r="U333" s="372" t="str">
        <v/>
      </c>
      <c r="V333" s="372" t="str">
        <v/>
      </c>
      <c r="W333" s="372" t="str">
        <v/>
      </c>
      <c r="X333" s="372" t="str">
        <v/>
      </c>
      <c r="Y333" s="372" t="str">
        <v/>
      </c>
      <c r="Z333" s="372" t="str">
        <v/>
      </c>
      <c r="AA333" s="372" t="str">
        <v/>
      </c>
      <c r="AB333" s="372"/>
      <c r="AC333" s="372"/>
      <c r="AD333" s="372" t="str">
        <v/>
      </c>
      <c r="AE333" s="372"/>
      <c r="AF333" s="372"/>
      <c r="AG333" s="376" t="str">
        <v/>
      </c>
      <c r="AH333" s="372"/>
      <c r="AI333" s="372"/>
      <c r="AJ333" s="372" t="str">
        <v/>
      </c>
      <c r="AK333" s="372"/>
      <c r="AL333" s="372"/>
      <c r="AM333" s="377" t="str">
        <v/>
      </c>
      <c r="AN333" s="378" t="str">
        <v/>
      </c>
      <c r="AO333" s="379" t="str">
        <v/>
      </c>
      <c r="AP333" s="379" t="str">
        <v/>
      </c>
      <c r="AQ333" s="376" t="str">
        <v/>
      </c>
      <c r="AR333" s="376" t="str">
        <v/>
      </c>
      <c r="AS333" s="372" t="str">
        <v/>
      </c>
      <c r="AT333" s="379" t="str">
        <v/>
      </c>
      <c r="AU333" s="380" t="str">
        <v/>
      </c>
      <c r="AV333" s="380" t="str">
        <v/>
      </c>
      <c r="AW333" s="380" t="str">
        <v/>
      </c>
      <c r="AX333" s="380" t="str">
        <v/>
      </c>
      <c r="AY333" s="380" t="str">
        <v/>
      </c>
      <c r="AZ333" s="380"/>
      <c r="BA333" s="380"/>
      <c r="BB333" s="380" t="str">
        <v/>
      </c>
      <c r="BC333" s="380"/>
      <c r="BD333" s="380"/>
      <c r="BE333" s="380" t="str">
        <v/>
      </c>
      <c r="BF333" s="380"/>
      <c r="BG333" s="380"/>
      <c r="BH333" s="380" t="str">
        <v/>
      </c>
      <c r="BI333" s="380"/>
      <c r="BJ333" s="380"/>
      <c r="BK333" s="380" t="str">
        <v/>
      </c>
      <c r="BL333" s="380" t="str">
        <v/>
      </c>
      <c r="BM333" s="380" t="str">
        <v/>
      </c>
      <c r="BN333" s="381" t="str">
        <v/>
      </c>
      <c r="BO333" s="380" t="str">
        <v/>
      </c>
      <c r="BP333" s="380" t="str">
        <v/>
      </c>
      <c r="BQ333" s="380" t="str">
        <v/>
      </c>
      <c r="BR333" s="381" t="str">
        <v/>
      </c>
      <c r="BS333" s="380" t="str">
        <v/>
      </c>
      <c r="BT333" s="380" t="str">
        <v/>
      </c>
      <c r="BU333" s="380" t="str">
        <v/>
      </c>
      <c r="BV333" s="380" t="str">
        <v/>
      </c>
      <c r="BW333" s="380" t="str">
        <v/>
      </c>
      <c r="BX333" s="380"/>
      <c r="BY333" s="380"/>
      <c r="BZ333" s="380" t="str">
        <v/>
      </c>
      <c r="CA333" s="380"/>
      <c r="CB333" s="380"/>
      <c r="CC333" s="380" t="str">
        <v/>
      </c>
      <c r="CD333" s="380"/>
      <c r="CE333" s="380"/>
      <c r="CF333" s="380" t="str">
        <v/>
      </c>
      <c r="CG333" s="380"/>
      <c r="CH333" s="380"/>
      <c r="CI333" s="380" t="str">
        <v/>
      </c>
      <c r="CJ333" s="380" t="str">
        <v/>
      </c>
      <c r="CK333" s="380" t="str">
        <v/>
      </c>
      <c r="CL333" s="381" t="str">
        <v/>
      </c>
      <c r="CM333" s="380" t="str">
        <v/>
      </c>
      <c r="CN333" s="380" t="str">
        <v/>
      </c>
      <c r="CO333" s="380" t="str">
        <v/>
      </c>
      <c r="CP333" s="381" t="str">
        <v/>
      </c>
      <c r="CQ333" s="380" t="str">
        <v/>
      </c>
      <c r="CR333" s="380" t="str">
        <v/>
      </c>
      <c r="CS333" s="380" t="str">
        <v/>
      </c>
      <c r="CT333" s="380" t="str">
        <v/>
      </c>
      <c r="CU333" s="380" t="str">
        <v/>
      </c>
      <c r="CV333" s="380"/>
      <c r="CW333" s="380"/>
      <c r="CX333" s="380" t="str">
        <v/>
      </c>
      <c r="CY333" s="380"/>
      <c r="CZ333" s="380"/>
      <c r="DA333" s="380" t="str">
        <v/>
      </c>
      <c r="DB333" s="380"/>
      <c r="DC333" s="380"/>
      <c r="DD333" s="380" t="str">
        <v/>
      </c>
      <c r="DE333" s="380"/>
      <c r="DF333" s="380"/>
      <c r="DG333" s="380" t="str">
        <v/>
      </c>
      <c r="DH333" s="380" t="str">
        <v/>
      </c>
      <c r="DI333" s="380" t="str">
        <v/>
      </c>
      <c r="DJ333" s="381" t="str">
        <v/>
      </c>
      <c r="DK333" s="380" t="str">
        <v/>
      </c>
      <c r="DL333" s="380" t="str">
        <v/>
      </c>
      <c r="DM333" s="380" t="str">
        <v/>
      </c>
      <c r="DN333" s="381" t="str">
        <v/>
      </c>
      <c r="DO333" s="380" t="str">
        <v/>
      </c>
      <c r="DP333" s="380" t="str">
        <v/>
      </c>
      <c r="DQ333" s="380" t="str">
        <v/>
      </c>
      <c r="DR333" s="380" t="str">
        <v/>
      </c>
      <c r="DS333" s="380" t="str">
        <v/>
      </c>
      <c r="DT333" s="380"/>
      <c r="DU333" s="380"/>
      <c r="DV333" s="380" t="str">
        <v/>
      </c>
      <c r="DW333" s="380"/>
      <c r="DX333" s="380"/>
      <c r="DY333" s="380" t="str">
        <v/>
      </c>
      <c r="DZ333" s="380"/>
      <c r="EA333" s="380"/>
      <c r="EB333" s="380" t="str">
        <v/>
      </c>
      <c r="EC333" s="380"/>
      <c r="ED333" s="380"/>
      <c r="EE333" s="380" t="str">
        <v/>
      </c>
      <c r="EF333" s="380" t="str">
        <v/>
      </c>
      <c r="EG333" s="380" t="str">
        <v/>
      </c>
      <c r="EH333" s="381" t="str">
        <v/>
      </c>
      <c r="EI333" s="380" t="str">
        <v/>
      </c>
      <c r="EJ333" s="380" t="str">
        <v/>
      </c>
      <c r="EK333" s="380" t="str">
        <v/>
      </c>
      <c r="EL333" s="381" t="str">
        <v/>
      </c>
      <c r="EM333" s="382" t="str">
        <v/>
      </c>
      <c r="EN333" s="382" t="str">
        <v/>
      </c>
      <c r="EO333" s="382" t="str">
        <v/>
      </c>
    </row>
    <row r="334" spans="1:145" ht="15.6">
      <c r="A334" s="372" t="str">
        <v/>
      </c>
      <c r="B334" s="373" t="str">
        <v/>
      </c>
      <c r="C334" s="372"/>
      <c r="D334" s="374" t="str">
        <v/>
      </c>
      <c r="E334" s="374" t="str">
        <v/>
      </c>
      <c r="F334" s="374" t="str">
        <v/>
      </c>
      <c r="G334" s="375" t="str">
        <v/>
      </c>
      <c r="H334" s="375" t="str">
        <v/>
      </c>
      <c r="I334" s="375" t="str">
        <v/>
      </c>
      <c r="J334" s="375" t="str">
        <v/>
      </c>
      <c r="K334" s="375" t="str">
        <v/>
      </c>
      <c r="L334" s="375" t="str">
        <v/>
      </c>
      <c r="M334" s="372" t="str">
        <v/>
      </c>
      <c r="N334" s="372" t="str">
        <v/>
      </c>
      <c r="O334" s="372" t="str">
        <v/>
      </c>
      <c r="P334" s="372" t="str">
        <v/>
      </c>
      <c r="Q334" s="372" t="str">
        <v/>
      </c>
      <c r="R334" s="372" t="str">
        <v/>
      </c>
      <c r="S334" s="372" t="str">
        <v/>
      </c>
      <c r="T334" s="372" t="str">
        <v/>
      </c>
      <c r="U334" s="372" t="str">
        <v/>
      </c>
      <c r="V334" s="372" t="str">
        <v/>
      </c>
      <c r="W334" s="372" t="str">
        <v/>
      </c>
      <c r="X334" s="372" t="str">
        <v/>
      </c>
      <c r="Y334" s="372" t="str">
        <v/>
      </c>
      <c r="Z334" s="372" t="str">
        <v/>
      </c>
      <c r="AA334" s="372" t="str">
        <v/>
      </c>
      <c r="AB334" s="372"/>
      <c r="AC334" s="372"/>
      <c r="AD334" s="372" t="str">
        <v/>
      </c>
      <c r="AE334" s="372"/>
      <c r="AF334" s="372"/>
      <c r="AG334" s="376" t="str">
        <v/>
      </c>
      <c r="AH334" s="372"/>
      <c r="AI334" s="372"/>
      <c r="AJ334" s="372" t="str">
        <v/>
      </c>
      <c r="AK334" s="372"/>
      <c r="AL334" s="372"/>
      <c r="AM334" s="377" t="str">
        <v/>
      </c>
      <c r="AN334" s="378" t="str">
        <v/>
      </c>
      <c r="AO334" s="379" t="str">
        <v/>
      </c>
      <c r="AP334" s="379" t="str">
        <v/>
      </c>
      <c r="AQ334" s="376" t="str">
        <v/>
      </c>
      <c r="AR334" s="376" t="str">
        <v/>
      </c>
      <c r="AS334" s="372" t="str">
        <v/>
      </c>
      <c r="AT334" s="379" t="str">
        <v/>
      </c>
      <c r="AU334" s="380" t="str">
        <v/>
      </c>
      <c r="AV334" s="380" t="str">
        <v/>
      </c>
      <c r="AW334" s="380" t="str">
        <v/>
      </c>
      <c r="AX334" s="380" t="str">
        <v/>
      </c>
      <c r="AY334" s="380" t="str">
        <v/>
      </c>
      <c r="AZ334" s="380"/>
      <c r="BA334" s="380"/>
      <c r="BB334" s="380" t="str">
        <v/>
      </c>
      <c r="BC334" s="380"/>
      <c r="BD334" s="380"/>
      <c r="BE334" s="380" t="str">
        <v/>
      </c>
      <c r="BF334" s="380"/>
      <c r="BG334" s="380"/>
      <c r="BH334" s="380" t="str">
        <v/>
      </c>
      <c r="BI334" s="380"/>
      <c r="BJ334" s="380"/>
      <c r="BK334" s="380" t="str">
        <v/>
      </c>
      <c r="BL334" s="380" t="str">
        <v/>
      </c>
      <c r="BM334" s="380" t="str">
        <v/>
      </c>
      <c r="BN334" s="381" t="str">
        <v/>
      </c>
      <c r="BO334" s="380" t="str">
        <v/>
      </c>
      <c r="BP334" s="380" t="str">
        <v/>
      </c>
      <c r="BQ334" s="380" t="str">
        <v/>
      </c>
      <c r="BR334" s="381" t="str">
        <v/>
      </c>
      <c r="BS334" s="380" t="str">
        <v/>
      </c>
      <c r="BT334" s="380" t="str">
        <v/>
      </c>
      <c r="BU334" s="380" t="str">
        <v/>
      </c>
      <c r="BV334" s="380" t="str">
        <v/>
      </c>
      <c r="BW334" s="380" t="str">
        <v/>
      </c>
      <c r="BX334" s="380"/>
      <c r="BY334" s="380"/>
      <c r="BZ334" s="380" t="str">
        <v/>
      </c>
      <c r="CA334" s="380"/>
      <c r="CB334" s="380"/>
      <c r="CC334" s="380" t="str">
        <v/>
      </c>
      <c r="CD334" s="380"/>
      <c r="CE334" s="380"/>
      <c r="CF334" s="380" t="str">
        <v/>
      </c>
      <c r="CG334" s="380"/>
      <c r="CH334" s="380"/>
      <c r="CI334" s="380" t="str">
        <v/>
      </c>
      <c r="CJ334" s="380" t="str">
        <v/>
      </c>
      <c r="CK334" s="380" t="str">
        <v/>
      </c>
      <c r="CL334" s="381" t="str">
        <v/>
      </c>
      <c r="CM334" s="380" t="str">
        <v/>
      </c>
      <c r="CN334" s="380" t="str">
        <v/>
      </c>
      <c r="CO334" s="380" t="str">
        <v/>
      </c>
      <c r="CP334" s="381" t="str">
        <v/>
      </c>
      <c r="CQ334" s="380" t="str">
        <v/>
      </c>
      <c r="CR334" s="380" t="str">
        <v/>
      </c>
      <c r="CS334" s="380" t="str">
        <v/>
      </c>
      <c r="CT334" s="380" t="str">
        <v/>
      </c>
      <c r="CU334" s="380" t="str">
        <v/>
      </c>
      <c r="CV334" s="380"/>
      <c r="CW334" s="380"/>
      <c r="CX334" s="380" t="str">
        <v/>
      </c>
      <c r="CY334" s="380"/>
      <c r="CZ334" s="380"/>
      <c r="DA334" s="380" t="str">
        <v/>
      </c>
      <c r="DB334" s="380"/>
      <c r="DC334" s="380"/>
      <c r="DD334" s="380" t="str">
        <v/>
      </c>
      <c r="DE334" s="380"/>
      <c r="DF334" s="380"/>
      <c r="DG334" s="380" t="str">
        <v/>
      </c>
      <c r="DH334" s="380" t="str">
        <v/>
      </c>
      <c r="DI334" s="380" t="str">
        <v/>
      </c>
      <c r="DJ334" s="381" t="str">
        <v/>
      </c>
      <c r="DK334" s="380" t="str">
        <v/>
      </c>
      <c r="DL334" s="380" t="str">
        <v/>
      </c>
      <c r="DM334" s="380" t="str">
        <v/>
      </c>
      <c r="DN334" s="381" t="str">
        <v/>
      </c>
      <c r="DO334" s="380" t="str">
        <v/>
      </c>
      <c r="DP334" s="380" t="str">
        <v/>
      </c>
      <c r="DQ334" s="380" t="str">
        <v/>
      </c>
      <c r="DR334" s="380" t="str">
        <v/>
      </c>
      <c r="DS334" s="380" t="str">
        <v/>
      </c>
      <c r="DT334" s="380"/>
      <c r="DU334" s="380"/>
      <c r="DV334" s="380" t="str">
        <v/>
      </c>
      <c r="DW334" s="380"/>
      <c r="DX334" s="380"/>
      <c r="DY334" s="380" t="str">
        <v/>
      </c>
      <c r="DZ334" s="380"/>
      <c r="EA334" s="380"/>
      <c r="EB334" s="380" t="str">
        <v/>
      </c>
      <c r="EC334" s="380"/>
      <c r="ED334" s="380"/>
      <c r="EE334" s="380" t="str">
        <v/>
      </c>
      <c r="EF334" s="380" t="str">
        <v/>
      </c>
      <c r="EG334" s="380" t="str">
        <v/>
      </c>
      <c r="EH334" s="381" t="str">
        <v/>
      </c>
      <c r="EI334" s="380" t="str">
        <v/>
      </c>
      <c r="EJ334" s="380" t="str">
        <v/>
      </c>
      <c r="EK334" s="380" t="str">
        <v/>
      </c>
      <c r="EL334" s="381" t="str">
        <v/>
      </c>
      <c r="EM334" s="382" t="str">
        <v/>
      </c>
      <c r="EN334" s="382" t="str">
        <v/>
      </c>
      <c r="EO334" s="382" t="str">
        <v/>
      </c>
    </row>
    <row r="335" spans="1:145" ht="15.6">
      <c r="A335" s="372" t="str">
        <v/>
      </c>
      <c r="B335" s="373" t="str">
        <v/>
      </c>
      <c r="C335" s="372"/>
      <c r="D335" s="374" t="str">
        <v/>
      </c>
      <c r="E335" s="374" t="str">
        <v/>
      </c>
      <c r="F335" s="374" t="str">
        <v/>
      </c>
      <c r="G335" s="375" t="str">
        <v/>
      </c>
      <c r="H335" s="375" t="str">
        <v/>
      </c>
      <c r="I335" s="375" t="str">
        <v/>
      </c>
      <c r="J335" s="375" t="str">
        <v/>
      </c>
      <c r="K335" s="375" t="str">
        <v/>
      </c>
      <c r="L335" s="375" t="str">
        <v/>
      </c>
      <c r="M335" s="372" t="str">
        <v/>
      </c>
      <c r="N335" s="372" t="str">
        <v/>
      </c>
      <c r="O335" s="372" t="str">
        <v/>
      </c>
      <c r="P335" s="372" t="str">
        <v/>
      </c>
      <c r="Q335" s="372" t="str">
        <v/>
      </c>
      <c r="R335" s="372" t="str">
        <v/>
      </c>
      <c r="S335" s="372" t="str">
        <v/>
      </c>
      <c r="T335" s="372" t="str">
        <v/>
      </c>
      <c r="U335" s="372" t="str">
        <v/>
      </c>
      <c r="V335" s="372" t="str">
        <v/>
      </c>
      <c r="W335" s="372" t="str">
        <v/>
      </c>
      <c r="X335" s="372" t="str">
        <v/>
      </c>
      <c r="Y335" s="372" t="str">
        <v/>
      </c>
      <c r="Z335" s="372" t="str">
        <v/>
      </c>
      <c r="AA335" s="372" t="str">
        <v/>
      </c>
      <c r="AB335" s="372"/>
      <c r="AC335" s="372"/>
      <c r="AD335" s="372" t="str">
        <v/>
      </c>
      <c r="AE335" s="372"/>
      <c r="AF335" s="372"/>
      <c r="AG335" s="376" t="str">
        <v/>
      </c>
      <c r="AH335" s="372"/>
      <c r="AI335" s="372"/>
      <c r="AJ335" s="372" t="str">
        <v/>
      </c>
      <c r="AK335" s="372"/>
      <c r="AL335" s="372"/>
      <c r="AM335" s="377" t="str">
        <v/>
      </c>
      <c r="AN335" s="378" t="str">
        <v/>
      </c>
      <c r="AO335" s="379" t="str">
        <v/>
      </c>
      <c r="AP335" s="379" t="str">
        <v/>
      </c>
      <c r="AQ335" s="376" t="str">
        <v/>
      </c>
      <c r="AR335" s="376" t="str">
        <v/>
      </c>
      <c r="AS335" s="372" t="str">
        <v/>
      </c>
      <c r="AT335" s="379" t="str">
        <v/>
      </c>
      <c r="AU335" s="380" t="str">
        <v/>
      </c>
      <c r="AV335" s="380" t="str">
        <v/>
      </c>
      <c r="AW335" s="380" t="str">
        <v/>
      </c>
      <c r="AX335" s="380" t="str">
        <v/>
      </c>
      <c r="AY335" s="380" t="str">
        <v/>
      </c>
      <c r="AZ335" s="380"/>
      <c r="BA335" s="380"/>
      <c r="BB335" s="380" t="str">
        <v/>
      </c>
      <c r="BC335" s="380"/>
      <c r="BD335" s="380"/>
      <c r="BE335" s="380" t="str">
        <v/>
      </c>
      <c r="BF335" s="380"/>
      <c r="BG335" s="380"/>
      <c r="BH335" s="380" t="str">
        <v/>
      </c>
      <c r="BI335" s="380"/>
      <c r="BJ335" s="380"/>
      <c r="BK335" s="380" t="str">
        <v/>
      </c>
      <c r="BL335" s="380" t="str">
        <v/>
      </c>
      <c r="BM335" s="380" t="str">
        <v/>
      </c>
      <c r="BN335" s="381" t="str">
        <v/>
      </c>
      <c r="BO335" s="380" t="str">
        <v/>
      </c>
      <c r="BP335" s="380" t="str">
        <v/>
      </c>
      <c r="BQ335" s="380" t="str">
        <v/>
      </c>
      <c r="BR335" s="381" t="str">
        <v/>
      </c>
      <c r="BS335" s="380" t="str">
        <v/>
      </c>
      <c r="BT335" s="380" t="str">
        <v/>
      </c>
      <c r="BU335" s="380" t="str">
        <v/>
      </c>
      <c r="BV335" s="380" t="str">
        <v/>
      </c>
      <c r="BW335" s="380" t="str">
        <v/>
      </c>
      <c r="BX335" s="380"/>
      <c r="BY335" s="380"/>
      <c r="BZ335" s="380" t="str">
        <v/>
      </c>
      <c r="CA335" s="380"/>
      <c r="CB335" s="380"/>
      <c r="CC335" s="380" t="str">
        <v/>
      </c>
      <c r="CD335" s="380"/>
      <c r="CE335" s="380"/>
      <c r="CF335" s="380" t="str">
        <v/>
      </c>
      <c r="CG335" s="380"/>
      <c r="CH335" s="380"/>
      <c r="CI335" s="380" t="str">
        <v/>
      </c>
      <c r="CJ335" s="380" t="str">
        <v/>
      </c>
      <c r="CK335" s="380" t="str">
        <v/>
      </c>
      <c r="CL335" s="381" t="str">
        <v/>
      </c>
      <c r="CM335" s="380" t="str">
        <v/>
      </c>
      <c r="CN335" s="380" t="str">
        <v/>
      </c>
      <c r="CO335" s="380" t="str">
        <v/>
      </c>
      <c r="CP335" s="381" t="str">
        <v/>
      </c>
      <c r="CQ335" s="380" t="str">
        <v/>
      </c>
      <c r="CR335" s="380" t="str">
        <v/>
      </c>
      <c r="CS335" s="380" t="str">
        <v/>
      </c>
      <c r="CT335" s="380" t="str">
        <v/>
      </c>
      <c r="CU335" s="380" t="str">
        <v/>
      </c>
      <c r="CV335" s="380"/>
      <c r="CW335" s="380"/>
      <c r="CX335" s="380" t="str">
        <v/>
      </c>
      <c r="CY335" s="380"/>
      <c r="CZ335" s="380"/>
      <c r="DA335" s="380" t="str">
        <v/>
      </c>
      <c r="DB335" s="380"/>
      <c r="DC335" s="380"/>
      <c r="DD335" s="380" t="str">
        <v/>
      </c>
      <c r="DE335" s="380"/>
      <c r="DF335" s="380"/>
      <c r="DG335" s="380" t="str">
        <v/>
      </c>
      <c r="DH335" s="380" t="str">
        <v/>
      </c>
      <c r="DI335" s="380" t="str">
        <v/>
      </c>
      <c r="DJ335" s="381" t="str">
        <v/>
      </c>
      <c r="DK335" s="380" t="str">
        <v/>
      </c>
      <c r="DL335" s="380" t="str">
        <v/>
      </c>
      <c r="DM335" s="380" t="str">
        <v/>
      </c>
      <c r="DN335" s="381" t="str">
        <v/>
      </c>
      <c r="DO335" s="380" t="str">
        <v/>
      </c>
      <c r="DP335" s="380" t="str">
        <v/>
      </c>
      <c r="DQ335" s="380" t="str">
        <v/>
      </c>
      <c r="DR335" s="380" t="str">
        <v/>
      </c>
      <c r="DS335" s="380" t="str">
        <v/>
      </c>
      <c r="DT335" s="380"/>
      <c r="DU335" s="380"/>
      <c r="DV335" s="380" t="str">
        <v/>
      </c>
      <c r="DW335" s="380"/>
      <c r="DX335" s="380"/>
      <c r="DY335" s="380" t="str">
        <v/>
      </c>
      <c r="DZ335" s="380"/>
      <c r="EA335" s="380"/>
      <c r="EB335" s="380" t="str">
        <v/>
      </c>
      <c r="EC335" s="380"/>
      <c r="ED335" s="380"/>
      <c r="EE335" s="380" t="str">
        <v/>
      </c>
      <c r="EF335" s="380" t="str">
        <v/>
      </c>
      <c r="EG335" s="380" t="str">
        <v/>
      </c>
      <c r="EH335" s="381" t="str">
        <v/>
      </c>
      <c r="EI335" s="380" t="str">
        <v/>
      </c>
      <c r="EJ335" s="380" t="str">
        <v/>
      </c>
      <c r="EK335" s="380" t="str">
        <v/>
      </c>
      <c r="EL335" s="381" t="str">
        <v/>
      </c>
      <c r="EM335" s="382" t="str">
        <v/>
      </c>
      <c r="EN335" s="382" t="str">
        <v/>
      </c>
      <c r="EO335" s="382" t="str">
        <v/>
      </c>
    </row>
    <row r="336" spans="1:145" ht="15.6">
      <c r="A336" s="372" t="str">
        <v/>
      </c>
      <c r="B336" s="373" t="str">
        <v/>
      </c>
      <c r="C336" s="372"/>
      <c r="D336" s="374" t="str">
        <v/>
      </c>
      <c r="E336" s="374" t="str">
        <v/>
      </c>
      <c r="F336" s="374" t="str">
        <v/>
      </c>
      <c r="G336" s="375" t="str">
        <v/>
      </c>
      <c r="H336" s="375" t="str">
        <v/>
      </c>
      <c r="I336" s="375" t="str">
        <v/>
      </c>
      <c r="J336" s="375" t="str">
        <v/>
      </c>
      <c r="K336" s="375" t="str">
        <v/>
      </c>
      <c r="L336" s="375" t="str">
        <v/>
      </c>
      <c r="M336" s="372" t="str">
        <v/>
      </c>
      <c r="N336" s="372" t="str">
        <v/>
      </c>
      <c r="O336" s="372" t="str">
        <v/>
      </c>
      <c r="P336" s="372" t="str">
        <v/>
      </c>
      <c r="Q336" s="372" t="str">
        <v/>
      </c>
      <c r="R336" s="372" t="str">
        <v/>
      </c>
      <c r="S336" s="372" t="str">
        <v/>
      </c>
      <c r="T336" s="372" t="str">
        <v/>
      </c>
      <c r="U336" s="372" t="str">
        <v/>
      </c>
      <c r="V336" s="372" t="str">
        <v/>
      </c>
      <c r="W336" s="372" t="str">
        <v/>
      </c>
      <c r="X336" s="372" t="str">
        <v/>
      </c>
      <c r="Y336" s="372" t="str">
        <v/>
      </c>
      <c r="Z336" s="372" t="str">
        <v/>
      </c>
      <c r="AA336" s="372" t="str">
        <v/>
      </c>
      <c r="AB336" s="372"/>
      <c r="AC336" s="372"/>
      <c r="AD336" s="372" t="str">
        <v/>
      </c>
      <c r="AE336" s="372"/>
      <c r="AF336" s="372"/>
      <c r="AG336" s="376" t="str">
        <v/>
      </c>
      <c r="AH336" s="372"/>
      <c r="AI336" s="372"/>
      <c r="AJ336" s="372" t="str">
        <v/>
      </c>
      <c r="AK336" s="372"/>
      <c r="AL336" s="372"/>
      <c r="AM336" s="377" t="str">
        <v/>
      </c>
      <c r="AN336" s="378" t="str">
        <v/>
      </c>
      <c r="AO336" s="379" t="str">
        <v/>
      </c>
      <c r="AP336" s="379" t="str">
        <v/>
      </c>
      <c r="AQ336" s="376" t="str">
        <v/>
      </c>
      <c r="AR336" s="376" t="str">
        <v/>
      </c>
      <c r="AS336" s="372" t="str">
        <v/>
      </c>
      <c r="AT336" s="379" t="str">
        <v/>
      </c>
      <c r="AU336" s="380" t="str">
        <v/>
      </c>
      <c r="AV336" s="380" t="str">
        <v/>
      </c>
      <c r="AW336" s="380" t="str">
        <v/>
      </c>
      <c r="AX336" s="380" t="str">
        <v/>
      </c>
      <c r="AY336" s="380" t="str">
        <v/>
      </c>
      <c r="AZ336" s="380"/>
      <c r="BA336" s="380"/>
      <c r="BB336" s="380" t="str">
        <v/>
      </c>
      <c r="BC336" s="380"/>
      <c r="BD336" s="380"/>
      <c r="BE336" s="380" t="str">
        <v/>
      </c>
      <c r="BF336" s="380"/>
      <c r="BG336" s="380"/>
      <c r="BH336" s="380" t="str">
        <v/>
      </c>
      <c r="BI336" s="380"/>
      <c r="BJ336" s="380"/>
      <c r="BK336" s="380" t="str">
        <v/>
      </c>
      <c r="BL336" s="380" t="str">
        <v/>
      </c>
      <c r="BM336" s="380" t="str">
        <v/>
      </c>
      <c r="BN336" s="381" t="str">
        <v/>
      </c>
      <c r="BO336" s="380" t="str">
        <v/>
      </c>
      <c r="BP336" s="380" t="str">
        <v/>
      </c>
      <c r="BQ336" s="380" t="str">
        <v/>
      </c>
      <c r="BR336" s="381" t="str">
        <v/>
      </c>
      <c r="BS336" s="380" t="str">
        <v/>
      </c>
      <c r="BT336" s="380" t="str">
        <v/>
      </c>
      <c r="BU336" s="380" t="str">
        <v/>
      </c>
      <c r="BV336" s="380" t="str">
        <v/>
      </c>
      <c r="BW336" s="380" t="str">
        <v/>
      </c>
      <c r="BX336" s="380"/>
      <c r="BY336" s="380"/>
      <c r="BZ336" s="380" t="str">
        <v/>
      </c>
      <c r="CA336" s="380"/>
      <c r="CB336" s="380"/>
      <c r="CC336" s="380" t="str">
        <v/>
      </c>
      <c r="CD336" s="380"/>
      <c r="CE336" s="380"/>
      <c r="CF336" s="380" t="str">
        <v/>
      </c>
      <c r="CG336" s="380"/>
      <c r="CH336" s="380"/>
      <c r="CI336" s="380" t="str">
        <v/>
      </c>
      <c r="CJ336" s="380" t="str">
        <v/>
      </c>
      <c r="CK336" s="380" t="str">
        <v/>
      </c>
      <c r="CL336" s="381" t="str">
        <v/>
      </c>
      <c r="CM336" s="380" t="str">
        <v/>
      </c>
      <c r="CN336" s="380" t="str">
        <v/>
      </c>
      <c r="CO336" s="380" t="str">
        <v/>
      </c>
      <c r="CP336" s="381" t="str">
        <v/>
      </c>
      <c r="CQ336" s="380" t="str">
        <v/>
      </c>
      <c r="CR336" s="380" t="str">
        <v/>
      </c>
      <c r="CS336" s="380" t="str">
        <v/>
      </c>
      <c r="CT336" s="380" t="str">
        <v/>
      </c>
      <c r="CU336" s="380" t="str">
        <v/>
      </c>
      <c r="CV336" s="380"/>
      <c r="CW336" s="380"/>
      <c r="CX336" s="380" t="str">
        <v/>
      </c>
      <c r="CY336" s="380"/>
      <c r="CZ336" s="380"/>
      <c r="DA336" s="380" t="str">
        <v/>
      </c>
      <c r="DB336" s="380"/>
      <c r="DC336" s="380"/>
      <c r="DD336" s="380" t="str">
        <v/>
      </c>
      <c r="DE336" s="380"/>
      <c r="DF336" s="380"/>
      <c r="DG336" s="380" t="str">
        <v/>
      </c>
      <c r="DH336" s="380" t="str">
        <v/>
      </c>
      <c r="DI336" s="380" t="str">
        <v/>
      </c>
      <c r="DJ336" s="381" t="str">
        <v/>
      </c>
      <c r="DK336" s="380" t="str">
        <v/>
      </c>
      <c r="DL336" s="380" t="str">
        <v/>
      </c>
      <c r="DM336" s="380" t="str">
        <v/>
      </c>
      <c r="DN336" s="381" t="str">
        <v/>
      </c>
      <c r="DO336" s="380" t="str">
        <v/>
      </c>
      <c r="DP336" s="380" t="str">
        <v/>
      </c>
      <c r="DQ336" s="380" t="str">
        <v/>
      </c>
      <c r="DR336" s="380" t="str">
        <v/>
      </c>
      <c r="DS336" s="380" t="str">
        <v/>
      </c>
      <c r="DT336" s="380"/>
      <c r="DU336" s="380"/>
      <c r="DV336" s="380" t="str">
        <v/>
      </c>
      <c r="DW336" s="380"/>
      <c r="DX336" s="380"/>
      <c r="DY336" s="380" t="str">
        <v/>
      </c>
      <c r="DZ336" s="380"/>
      <c r="EA336" s="380"/>
      <c r="EB336" s="380" t="str">
        <v/>
      </c>
      <c r="EC336" s="380"/>
      <c r="ED336" s="380"/>
      <c r="EE336" s="380" t="str">
        <v/>
      </c>
      <c r="EF336" s="380" t="str">
        <v/>
      </c>
      <c r="EG336" s="380" t="str">
        <v/>
      </c>
      <c r="EH336" s="381" t="str">
        <v/>
      </c>
      <c r="EI336" s="380" t="str">
        <v/>
      </c>
      <c r="EJ336" s="380" t="str">
        <v/>
      </c>
      <c r="EK336" s="380" t="str">
        <v/>
      </c>
      <c r="EL336" s="381" t="str">
        <v/>
      </c>
      <c r="EM336" s="382" t="str">
        <v/>
      </c>
      <c r="EN336" s="382" t="str">
        <v/>
      </c>
      <c r="EO336" s="382" t="str">
        <v/>
      </c>
    </row>
    <row r="337" spans="1:145" ht="15.6">
      <c r="A337" s="372" t="str">
        <v/>
      </c>
      <c r="B337" s="373" t="str">
        <v/>
      </c>
      <c r="C337" s="372"/>
      <c r="D337" s="374" t="str">
        <v/>
      </c>
      <c r="E337" s="374" t="str">
        <v/>
      </c>
      <c r="F337" s="374" t="str">
        <v/>
      </c>
      <c r="G337" s="375" t="str">
        <v/>
      </c>
      <c r="H337" s="375" t="str">
        <v/>
      </c>
      <c r="I337" s="375" t="str">
        <v/>
      </c>
      <c r="J337" s="375" t="str">
        <v/>
      </c>
      <c r="K337" s="375" t="str">
        <v/>
      </c>
      <c r="L337" s="375" t="str">
        <v/>
      </c>
      <c r="M337" s="372" t="str">
        <v/>
      </c>
      <c r="N337" s="372" t="str">
        <v/>
      </c>
      <c r="O337" s="372" t="str">
        <v/>
      </c>
      <c r="P337" s="372" t="str">
        <v/>
      </c>
      <c r="Q337" s="372" t="str">
        <v/>
      </c>
      <c r="R337" s="372" t="str">
        <v/>
      </c>
      <c r="S337" s="372" t="str">
        <v/>
      </c>
      <c r="T337" s="372" t="str">
        <v/>
      </c>
      <c r="U337" s="372" t="str">
        <v/>
      </c>
      <c r="V337" s="372" t="str">
        <v/>
      </c>
      <c r="W337" s="372" t="str">
        <v/>
      </c>
      <c r="X337" s="372" t="str">
        <v/>
      </c>
      <c r="Y337" s="372" t="str">
        <v/>
      </c>
      <c r="Z337" s="372" t="str">
        <v/>
      </c>
      <c r="AA337" s="372" t="str">
        <v/>
      </c>
      <c r="AB337" s="372"/>
      <c r="AC337" s="372"/>
      <c r="AD337" s="372" t="str">
        <v/>
      </c>
      <c r="AE337" s="372"/>
      <c r="AF337" s="372"/>
      <c r="AG337" s="376" t="str">
        <v/>
      </c>
      <c r="AH337" s="372"/>
      <c r="AI337" s="372"/>
      <c r="AJ337" s="372" t="str">
        <v/>
      </c>
      <c r="AK337" s="372"/>
      <c r="AL337" s="372"/>
      <c r="AM337" s="377" t="str">
        <v/>
      </c>
      <c r="AN337" s="378" t="str">
        <v/>
      </c>
      <c r="AO337" s="379" t="str">
        <v/>
      </c>
      <c r="AP337" s="379" t="str">
        <v/>
      </c>
      <c r="AQ337" s="376" t="str">
        <v/>
      </c>
      <c r="AR337" s="376" t="str">
        <v/>
      </c>
      <c r="AS337" s="372" t="str">
        <v/>
      </c>
      <c r="AT337" s="379" t="str">
        <v/>
      </c>
      <c r="AU337" s="380" t="str">
        <v/>
      </c>
      <c r="AV337" s="380" t="str">
        <v/>
      </c>
      <c r="AW337" s="380" t="str">
        <v/>
      </c>
      <c r="AX337" s="380" t="str">
        <v/>
      </c>
      <c r="AY337" s="380" t="str">
        <v/>
      </c>
      <c r="AZ337" s="380"/>
      <c r="BA337" s="380"/>
      <c r="BB337" s="380" t="str">
        <v/>
      </c>
      <c r="BC337" s="380"/>
      <c r="BD337" s="380"/>
      <c r="BE337" s="380" t="str">
        <v/>
      </c>
      <c r="BF337" s="380"/>
      <c r="BG337" s="380"/>
      <c r="BH337" s="380" t="str">
        <v/>
      </c>
      <c r="BI337" s="380"/>
      <c r="BJ337" s="380"/>
      <c r="BK337" s="380" t="str">
        <v/>
      </c>
      <c r="BL337" s="380" t="str">
        <v/>
      </c>
      <c r="BM337" s="380" t="str">
        <v/>
      </c>
      <c r="BN337" s="381" t="str">
        <v/>
      </c>
      <c r="BO337" s="380" t="str">
        <v/>
      </c>
      <c r="BP337" s="380" t="str">
        <v/>
      </c>
      <c r="BQ337" s="380" t="str">
        <v/>
      </c>
      <c r="BR337" s="381" t="str">
        <v/>
      </c>
      <c r="BS337" s="380" t="str">
        <v/>
      </c>
      <c r="BT337" s="380" t="str">
        <v/>
      </c>
      <c r="BU337" s="380" t="str">
        <v/>
      </c>
      <c r="BV337" s="380" t="str">
        <v/>
      </c>
      <c r="BW337" s="380" t="str">
        <v/>
      </c>
      <c r="BX337" s="380"/>
      <c r="BY337" s="380"/>
      <c r="BZ337" s="380" t="str">
        <v/>
      </c>
      <c r="CA337" s="380"/>
      <c r="CB337" s="380"/>
      <c r="CC337" s="380" t="str">
        <v/>
      </c>
      <c r="CD337" s="380"/>
      <c r="CE337" s="380"/>
      <c r="CF337" s="380" t="str">
        <v/>
      </c>
      <c r="CG337" s="380"/>
      <c r="CH337" s="380"/>
      <c r="CI337" s="380" t="str">
        <v/>
      </c>
      <c r="CJ337" s="380" t="str">
        <v/>
      </c>
      <c r="CK337" s="380" t="str">
        <v/>
      </c>
      <c r="CL337" s="381" t="str">
        <v/>
      </c>
      <c r="CM337" s="380" t="str">
        <v/>
      </c>
      <c r="CN337" s="380" t="str">
        <v/>
      </c>
      <c r="CO337" s="380" t="str">
        <v/>
      </c>
      <c r="CP337" s="381" t="str">
        <v/>
      </c>
      <c r="CQ337" s="380" t="str">
        <v/>
      </c>
      <c r="CR337" s="380" t="str">
        <v/>
      </c>
      <c r="CS337" s="380" t="str">
        <v/>
      </c>
      <c r="CT337" s="380" t="str">
        <v/>
      </c>
      <c r="CU337" s="380" t="str">
        <v/>
      </c>
      <c r="CV337" s="380"/>
      <c r="CW337" s="380"/>
      <c r="CX337" s="380" t="str">
        <v/>
      </c>
      <c r="CY337" s="380"/>
      <c r="CZ337" s="380"/>
      <c r="DA337" s="380" t="str">
        <v/>
      </c>
      <c r="DB337" s="380"/>
      <c r="DC337" s="380"/>
      <c r="DD337" s="380" t="str">
        <v/>
      </c>
      <c r="DE337" s="380"/>
      <c r="DF337" s="380"/>
      <c r="DG337" s="380" t="str">
        <v/>
      </c>
      <c r="DH337" s="380" t="str">
        <v/>
      </c>
      <c r="DI337" s="380" t="str">
        <v/>
      </c>
      <c r="DJ337" s="381" t="str">
        <v/>
      </c>
      <c r="DK337" s="380" t="str">
        <v/>
      </c>
      <c r="DL337" s="380" t="str">
        <v/>
      </c>
      <c r="DM337" s="380" t="str">
        <v/>
      </c>
      <c r="DN337" s="381" t="str">
        <v/>
      </c>
      <c r="DO337" s="380" t="str">
        <v/>
      </c>
      <c r="DP337" s="380" t="str">
        <v/>
      </c>
      <c r="DQ337" s="380" t="str">
        <v/>
      </c>
      <c r="DR337" s="380" t="str">
        <v/>
      </c>
      <c r="DS337" s="380" t="str">
        <v/>
      </c>
      <c r="DT337" s="380"/>
      <c r="DU337" s="380"/>
      <c r="DV337" s="380" t="str">
        <v/>
      </c>
      <c r="DW337" s="380"/>
      <c r="DX337" s="380"/>
      <c r="DY337" s="380" t="str">
        <v/>
      </c>
      <c r="DZ337" s="380"/>
      <c r="EA337" s="380"/>
      <c r="EB337" s="380" t="str">
        <v/>
      </c>
      <c r="EC337" s="380"/>
      <c r="ED337" s="380"/>
      <c r="EE337" s="380" t="str">
        <v/>
      </c>
      <c r="EF337" s="380" t="str">
        <v/>
      </c>
      <c r="EG337" s="380" t="str">
        <v/>
      </c>
      <c r="EH337" s="381" t="str">
        <v/>
      </c>
      <c r="EI337" s="380" t="str">
        <v/>
      </c>
      <c r="EJ337" s="380" t="str">
        <v/>
      </c>
      <c r="EK337" s="380" t="str">
        <v/>
      </c>
      <c r="EL337" s="381" t="str">
        <v/>
      </c>
      <c r="EM337" s="382" t="str">
        <v/>
      </c>
      <c r="EN337" s="382" t="str">
        <v/>
      </c>
      <c r="EO337" s="382" t="str">
        <v/>
      </c>
    </row>
    <row r="338" spans="1:145" ht="15.6">
      <c r="A338" s="372" t="str">
        <v/>
      </c>
      <c r="B338" s="373" t="str">
        <v/>
      </c>
      <c r="C338" s="372"/>
      <c r="D338" s="374" t="str">
        <v/>
      </c>
      <c r="E338" s="374" t="str">
        <v/>
      </c>
      <c r="F338" s="374" t="str">
        <v/>
      </c>
      <c r="G338" s="375" t="str">
        <v/>
      </c>
      <c r="H338" s="375" t="str">
        <v/>
      </c>
      <c r="I338" s="375" t="str">
        <v/>
      </c>
      <c r="J338" s="375" t="str">
        <v/>
      </c>
      <c r="K338" s="375" t="str">
        <v/>
      </c>
      <c r="L338" s="375" t="str">
        <v/>
      </c>
      <c r="M338" s="372" t="str">
        <v/>
      </c>
      <c r="N338" s="372" t="str">
        <v/>
      </c>
      <c r="O338" s="372" t="str">
        <v/>
      </c>
      <c r="P338" s="372" t="str">
        <v/>
      </c>
      <c r="Q338" s="372" t="str">
        <v/>
      </c>
      <c r="R338" s="372" t="str">
        <v/>
      </c>
      <c r="S338" s="372" t="str">
        <v/>
      </c>
      <c r="T338" s="372" t="str">
        <v/>
      </c>
      <c r="U338" s="372" t="str">
        <v/>
      </c>
      <c r="V338" s="372" t="str">
        <v/>
      </c>
      <c r="W338" s="372" t="str">
        <v/>
      </c>
      <c r="X338" s="372" t="str">
        <v/>
      </c>
      <c r="Y338" s="372" t="str">
        <v/>
      </c>
      <c r="Z338" s="372" t="str">
        <v/>
      </c>
      <c r="AA338" s="372" t="str">
        <v/>
      </c>
      <c r="AB338" s="372"/>
      <c r="AC338" s="372"/>
      <c r="AD338" s="372" t="str">
        <v/>
      </c>
      <c r="AE338" s="372"/>
      <c r="AF338" s="372"/>
      <c r="AG338" s="376" t="str">
        <v/>
      </c>
      <c r="AH338" s="372"/>
      <c r="AI338" s="372"/>
      <c r="AJ338" s="372" t="str">
        <v/>
      </c>
      <c r="AK338" s="372"/>
      <c r="AL338" s="372"/>
      <c r="AM338" s="377" t="str">
        <v/>
      </c>
      <c r="AN338" s="378" t="str">
        <v/>
      </c>
      <c r="AO338" s="379" t="str">
        <v/>
      </c>
      <c r="AP338" s="379" t="str">
        <v/>
      </c>
      <c r="AQ338" s="376" t="str">
        <v/>
      </c>
      <c r="AR338" s="376" t="str">
        <v/>
      </c>
      <c r="AS338" s="372" t="str">
        <v/>
      </c>
      <c r="AT338" s="379" t="str">
        <v/>
      </c>
      <c r="AU338" s="380" t="str">
        <v/>
      </c>
      <c r="AV338" s="380" t="str">
        <v/>
      </c>
      <c r="AW338" s="380" t="str">
        <v/>
      </c>
      <c r="AX338" s="380" t="str">
        <v/>
      </c>
      <c r="AY338" s="380" t="str">
        <v/>
      </c>
      <c r="AZ338" s="380"/>
      <c r="BA338" s="380"/>
      <c r="BB338" s="380" t="str">
        <v/>
      </c>
      <c r="BC338" s="380"/>
      <c r="BD338" s="380"/>
      <c r="BE338" s="380" t="str">
        <v/>
      </c>
      <c r="BF338" s="380"/>
      <c r="BG338" s="380"/>
      <c r="BH338" s="380" t="str">
        <v/>
      </c>
      <c r="BI338" s="380"/>
      <c r="BJ338" s="380"/>
      <c r="BK338" s="380" t="str">
        <v/>
      </c>
      <c r="BL338" s="380" t="str">
        <v/>
      </c>
      <c r="BM338" s="380" t="str">
        <v/>
      </c>
      <c r="BN338" s="381" t="str">
        <v/>
      </c>
      <c r="BO338" s="380" t="str">
        <v/>
      </c>
      <c r="BP338" s="380" t="str">
        <v/>
      </c>
      <c r="BQ338" s="380" t="str">
        <v/>
      </c>
      <c r="BR338" s="381" t="str">
        <v/>
      </c>
      <c r="BS338" s="380" t="str">
        <v/>
      </c>
      <c r="BT338" s="380" t="str">
        <v/>
      </c>
      <c r="BU338" s="380" t="str">
        <v/>
      </c>
      <c r="BV338" s="380" t="str">
        <v/>
      </c>
      <c r="BW338" s="380" t="str">
        <v/>
      </c>
      <c r="BX338" s="380"/>
      <c r="BY338" s="380"/>
      <c r="BZ338" s="380" t="str">
        <v/>
      </c>
      <c r="CA338" s="380"/>
      <c r="CB338" s="380"/>
      <c r="CC338" s="380" t="str">
        <v/>
      </c>
      <c r="CD338" s="380"/>
      <c r="CE338" s="380"/>
      <c r="CF338" s="380" t="str">
        <v/>
      </c>
      <c r="CG338" s="380"/>
      <c r="CH338" s="380"/>
      <c r="CI338" s="380" t="str">
        <v/>
      </c>
      <c r="CJ338" s="380" t="str">
        <v/>
      </c>
      <c r="CK338" s="380" t="str">
        <v/>
      </c>
      <c r="CL338" s="381" t="str">
        <v/>
      </c>
      <c r="CM338" s="380" t="str">
        <v/>
      </c>
      <c r="CN338" s="380" t="str">
        <v/>
      </c>
      <c r="CO338" s="380" t="str">
        <v/>
      </c>
      <c r="CP338" s="381" t="str">
        <v/>
      </c>
      <c r="CQ338" s="380" t="str">
        <v/>
      </c>
      <c r="CR338" s="380" t="str">
        <v/>
      </c>
      <c r="CS338" s="380" t="str">
        <v/>
      </c>
      <c r="CT338" s="380" t="str">
        <v/>
      </c>
      <c r="CU338" s="380" t="str">
        <v/>
      </c>
      <c r="CV338" s="380"/>
      <c r="CW338" s="380"/>
      <c r="CX338" s="380" t="str">
        <v/>
      </c>
      <c r="CY338" s="380"/>
      <c r="CZ338" s="380"/>
      <c r="DA338" s="380" t="str">
        <v/>
      </c>
      <c r="DB338" s="380"/>
      <c r="DC338" s="380"/>
      <c r="DD338" s="380" t="str">
        <v/>
      </c>
      <c r="DE338" s="380"/>
      <c r="DF338" s="380"/>
      <c r="DG338" s="380" t="str">
        <v/>
      </c>
      <c r="DH338" s="380" t="str">
        <v/>
      </c>
      <c r="DI338" s="380" t="str">
        <v/>
      </c>
      <c r="DJ338" s="381" t="str">
        <v/>
      </c>
      <c r="DK338" s="380" t="str">
        <v/>
      </c>
      <c r="DL338" s="380" t="str">
        <v/>
      </c>
      <c r="DM338" s="380" t="str">
        <v/>
      </c>
      <c r="DN338" s="381" t="str">
        <v/>
      </c>
      <c r="DO338" s="380" t="str">
        <v/>
      </c>
      <c r="DP338" s="380" t="str">
        <v/>
      </c>
      <c r="DQ338" s="380" t="str">
        <v/>
      </c>
      <c r="DR338" s="380" t="str">
        <v/>
      </c>
      <c r="DS338" s="380" t="str">
        <v/>
      </c>
      <c r="DT338" s="380"/>
      <c r="DU338" s="380"/>
      <c r="DV338" s="380" t="str">
        <v/>
      </c>
      <c r="DW338" s="380"/>
      <c r="DX338" s="380"/>
      <c r="DY338" s="380" t="str">
        <v/>
      </c>
      <c r="DZ338" s="380"/>
      <c r="EA338" s="380"/>
      <c r="EB338" s="380" t="str">
        <v/>
      </c>
      <c r="EC338" s="380"/>
      <c r="ED338" s="380"/>
      <c r="EE338" s="380" t="str">
        <v/>
      </c>
      <c r="EF338" s="380" t="str">
        <v/>
      </c>
      <c r="EG338" s="380" t="str">
        <v/>
      </c>
      <c r="EH338" s="381" t="str">
        <v/>
      </c>
      <c r="EI338" s="380" t="str">
        <v/>
      </c>
      <c r="EJ338" s="380" t="str">
        <v/>
      </c>
      <c r="EK338" s="380" t="str">
        <v/>
      </c>
      <c r="EL338" s="381" t="str">
        <v/>
      </c>
      <c r="EM338" s="382" t="str">
        <v/>
      </c>
      <c r="EN338" s="382" t="str">
        <v/>
      </c>
      <c r="EO338" s="382" t="str">
        <v/>
      </c>
    </row>
    <row r="339" spans="1:145" ht="15.6">
      <c r="A339" s="372" t="str">
        <v/>
      </c>
      <c r="B339" s="373" t="str">
        <v/>
      </c>
      <c r="C339" s="372"/>
      <c r="D339" s="374" t="str">
        <v/>
      </c>
      <c r="E339" s="374" t="str">
        <v/>
      </c>
      <c r="F339" s="374" t="str">
        <v/>
      </c>
      <c r="G339" s="375" t="str">
        <v/>
      </c>
      <c r="H339" s="375" t="str">
        <v/>
      </c>
      <c r="I339" s="375" t="str">
        <v/>
      </c>
      <c r="J339" s="375" t="str">
        <v/>
      </c>
      <c r="K339" s="375" t="str">
        <v/>
      </c>
      <c r="L339" s="375" t="str">
        <v/>
      </c>
      <c r="M339" s="372" t="str">
        <v/>
      </c>
      <c r="N339" s="372" t="str">
        <v/>
      </c>
      <c r="O339" s="372" t="str">
        <v/>
      </c>
      <c r="P339" s="372" t="str">
        <v/>
      </c>
      <c r="Q339" s="372" t="str">
        <v/>
      </c>
      <c r="R339" s="372" t="str">
        <v/>
      </c>
      <c r="S339" s="372" t="str">
        <v/>
      </c>
      <c r="T339" s="372" t="str">
        <v/>
      </c>
      <c r="U339" s="372" t="str">
        <v/>
      </c>
      <c r="V339" s="372" t="str">
        <v/>
      </c>
      <c r="W339" s="372" t="str">
        <v/>
      </c>
      <c r="X339" s="372" t="str">
        <v/>
      </c>
      <c r="Y339" s="372" t="str">
        <v/>
      </c>
      <c r="Z339" s="372" t="str">
        <v/>
      </c>
      <c r="AA339" s="372" t="str">
        <v/>
      </c>
      <c r="AB339" s="372"/>
      <c r="AC339" s="372"/>
      <c r="AD339" s="372" t="str">
        <v/>
      </c>
      <c r="AE339" s="372"/>
      <c r="AF339" s="372"/>
      <c r="AG339" s="376" t="str">
        <v/>
      </c>
      <c r="AH339" s="372"/>
      <c r="AI339" s="372"/>
      <c r="AJ339" s="372" t="str">
        <v/>
      </c>
      <c r="AK339" s="372"/>
      <c r="AL339" s="372"/>
      <c r="AM339" s="377" t="str">
        <v/>
      </c>
      <c r="AN339" s="378" t="str">
        <v/>
      </c>
      <c r="AO339" s="379" t="str">
        <v/>
      </c>
      <c r="AP339" s="379" t="str">
        <v/>
      </c>
      <c r="AQ339" s="376" t="str">
        <v/>
      </c>
      <c r="AR339" s="376" t="str">
        <v/>
      </c>
      <c r="AS339" s="372" t="str">
        <v/>
      </c>
      <c r="AT339" s="379" t="str">
        <v/>
      </c>
      <c r="AU339" s="380" t="str">
        <v/>
      </c>
      <c r="AV339" s="380" t="str">
        <v/>
      </c>
      <c r="AW339" s="380" t="str">
        <v/>
      </c>
      <c r="AX339" s="380" t="str">
        <v/>
      </c>
      <c r="AY339" s="380" t="str">
        <v/>
      </c>
      <c r="AZ339" s="380"/>
      <c r="BA339" s="380"/>
      <c r="BB339" s="380" t="str">
        <v/>
      </c>
      <c r="BC339" s="380"/>
      <c r="BD339" s="380"/>
      <c r="BE339" s="380" t="str">
        <v/>
      </c>
      <c r="BF339" s="380"/>
      <c r="BG339" s="380"/>
      <c r="BH339" s="380" t="str">
        <v/>
      </c>
      <c r="BI339" s="380"/>
      <c r="BJ339" s="380"/>
      <c r="BK339" s="380" t="str">
        <v/>
      </c>
      <c r="BL339" s="380" t="str">
        <v/>
      </c>
      <c r="BM339" s="380" t="str">
        <v/>
      </c>
      <c r="BN339" s="381" t="str">
        <v/>
      </c>
      <c r="BO339" s="380" t="str">
        <v/>
      </c>
      <c r="BP339" s="380" t="str">
        <v/>
      </c>
      <c r="BQ339" s="380" t="str">
        <v/>
      </c>
      <c r="BR339" s="381" t="str">
        <v/>
      </c>
      <c r="BS339" s="380" t="str">
        <v/>
      </c>
      <c r="BT339" s="380" t="str">
        <v/>
      </c>
      <c r="BU339" s="380" t="str">
        <v/>
      </c>
      <c r="BV339" s="380" t="str">
        <v/>
      </c>
      <c r="BW339" s="380" t="str">
        <v/>
      </c>
      <c r="BX339" s="380"/>
      <c r="BY339" s="380"/>
      <c r="BZ339" s="380" t="str">
        <v/>
      </c>
      <c r="CA339" s="380"/>
      <c r="CB339" s="380"/>
      <c r="CC339" s="380" t="str">
        <v/>
      </c>
      <c r="CD339" s="380"/>
      <c r="CE339" s="380"/>
      <c r="CF339" s="380" t="str">
        <v/>
      </c>
      <c r="CG339" s="380"/>
      <c r="CH339" s="380"/>
      <c r="CI339" s="380" t="str">
        <v/>
      </c>
      <c r="CJ339" s="380" t="str">
        <v/>
      </c>
      <c r="CK339" s="380" t="str">
        <v/>
      </c>
      <c r="CL339" s="381" t="str">
        <v/>
      </c>
      <c r="CM339" s="380" t="str">
        <v/>
      </c>
      <c r="CN339" s="380" t="str">
        <v/>
      </c>
      <c r="CO339" s="380" t="str">
        <v/>
      </c>
      <c r="CP339" s="381" t="str">
        <v/>
      </c>
      <c r="CQ339" s="380" t="str">
        <v/>
      </c>
      <c r="CR339" s="380" t="str">
        <v/>
      </c>
      <c r="CS339" s="380" t="str">
        <v/>
      </c>
      <c r="CT339" s="380" t="str">
        <v/>
      </c>
      <c r="CU339" s="380" t="str">
        <v/>
      </c>
      <c r="CV339" s="380"/>
      <c r="CW339" s="380"/>
      <c r="CX339" s="380" t="str">
        <v/>
      </c>
      <c r="CY339" s="380"/>
      <c r="CZ339" s="380"/>
      <c r="DA339" s="380" t="str">
        <v/>
      </c>
      <c r="DB339" s="380"/>
      <c r="DC339" s="380"/>
      <c r="DD339" s="380" t="str">
        <v/>
      </c>
      <c r="DE339" s="380"/>
      <c r="DF339" s="380"/>
      <c r="DG339" s="380" t="str">
        <v/>
      </c>
      <c r="DH339" s="380" t="str">
        <v/>
      </c>
      <c r="DI339" s="380" t="str">
        <v/>
      </c>
      <c r="DJ339" s="381" t="str">
        <v/>
      </c>
      <c r="DK339" s="380" t="str">
        <v/>
      </c>
      <c r="DL339" s="380" t="str">
        <v/>
      </c>
      <c r="DM339" s="380" t="str">
        <v/>
      </c>
      <c r="DN339" s="381" t="str">
        <v/>
      </c>
      <c r="DO339" s="380" t="str">
        <v/>
      </c>
      <c r="DP339" s="380" t="str">
        <v/>
      </c>
      <c r="DQ339" s="380" t="str">
        <v/>
      </c>
      <c r="DR339" s="380" t="str">
        <v/>
      </c>
      <c r="DS339" s="380" t="str">
        <v/>
      </c>
      <c r="DT339" s="380"/>
      <c r="DU339" s="380"/>
      <c r="DV339" s="380" t="str">
        <v/>
      </c>
      <c r="DW339" s="380"/>
      <c r="DX339" s="380"/>
      <c r="DY339" s="380" t="str">
        <v/>
      </c>
      <c r="DZ339" s="380"/>
      <c r="EA339" s="380"/>
      <c r="EB339" s="380" t="str">
        <v/>
      </c>
      <c r="EC339" s="380"/>
      <c r="ED339" s="380"/>
      <c r="EE339" s="380" t="str">
        <v/>
      </c>
      <c r="EF339" s="380" t="str">
        <v/>
      </c>
      <c r="EG339" s="380" t="str">
        <v/>
      </c>
      <c r="EH339" s="381" t="str">
        <v/>
      </c>
      <c r="EI339" s="380" t="str">
        <v/>
      </c>
      <c r="EJ339" s="380" t="str">
        <v/>
      </c>
      <c r="EK339" s="380" t="str">
        <v/>
      </c>
      <c r="EL339" s="381" t="str">
        <v/>
      </c>
      <c r="EM339" s="382" t="str">
        <v/>
      </c>
      <c r="EN339" s="382" t="str">
        <v/>
      </c>
      <c r="EO339" s="382" t="str">
        <v/>
      </c>
    </row>
    <row r="340" spans="1:145" ht="15.6">
      <c r="A340" s="372" t="str">
        <v/>
      </c>
      <c r="B340" s="373" t="str">
        <v/>
      </c>
      <c r="C340" s="372"/>
      <c r="D340" s="374" t="str">
        <v/>
      </c>
      <c r="E340" s="374" t="str">
        <v/>
      </c>
      <c r="F340" s="374" t="str">
        <v/>
      </c>
      <c r="G340" s="375" t="str">
        <v/>
      </c>
      <c r="H340" s="375" t="str">
        <v/>
      </c>
      <c r="I340" s="375" t="str">
        <v/>
      </c>
      <c r="J340" s="375" t="str">
        <v/>
      </c>
      <c r="K340" s="375" t="str">
        <v/>
      </c>
      <c r="L340" s="375" t="str">
        <v/>
      </c>
      <c r="M340" s="372" t="str">
        <v/>
      </c>
      <c r="N340" s="372" t="str">
        <v/>
      </c>
      <c r="O340" s="372" t="str">
        <v/>
      </c>
      <c r="P340" s="372" t="str">
        <v/>
      </c>
      <c r="Q340" s="372" t="str">
        <v/>
      </c>
      <c r="R340" s="372" t="str">
        <v/>
      </c>
      <c r="S340" s="372" t="str">
        <v/>
      </c>
      <c r="T340" s="372" t="str">
        <v/>
      </c>
      <c r="U340" s="372" t="str">
        <v/>
      </c>
      <c r="V340" s="372" t="str">
        <v/>
      </c>
      <c r="W340" s="372" t="str">
        <v/>
      </c>
      <c r="X340" s="372" t="str">
        <v/>
      </c>
      <c r="Y340" s="372" t="str">
        <v/>
      </c>
      <c r="Z340" s="372" t="str">
        <v/>
      </c>
      <c r="AA340" s="372" t="str">
        <v/>
      </c>
      <c r="AB340" s="372"/>
      <c r="AC340" s="372"/>
      <c r="AD340" s="372" t="str">
        <v/>
      </c>
      <c r="AE340" s="372"/>
      <c r="AF340" s="372"/>
      <c r="AG340" s="376" t="str">
        <v/>
      </c>
      <c r="AH340" s="372"/>
      <c r="AI340" s="372"/>
      <c r="AJ340" s="372" t="str">
        <v/>
      </c>
      <c r="AK340" s="372"/>
      <c r="AL340" s="372"/>
      <c r="AM340" s="377" t="str">
        <v/>
      </c>
      <c r="AN340" s="378" t="str">
        <v/>
      </c>
      <c r="AO340" s="379" t="str">
        <v/>
      </c>
      <c r="AP340" s="379" t="str">
        <v/>
      </c>
      <c r="AQ340" s="376" t="str">
        <v/>
      </c>
      <c r="AR340" s="376" t="str">
        <v/>
      </c>
      <c r="AS340" s="372" t="str">
        <v/>
      </c>
      <c r="AT340" s="379" t="str">
        <v/>
      </c>
      <c r="AU340" s="380" t="str">
        <v/>
      </c>
      <c r="AV340" s="380" t="str">
        <v/>
      </c>
      <c r="AW340" s="380" t="str">
        <v/>
      </c>
      <c r="AX340" s="380" t="str">
        <v/>
      </c>
      <c r="AY340" s="380" t="str">
        <v/>
      </c>
      <c r="AZ340" s="380"/>
      <c r="BA340" s="380"/>
      <c r="BB340" s="380" t="str">
        <v/>
      </c>
      <c r="BC340" s="380"/>
      <c r="BD340" s="380"/>
      <c r="BE340" s="380" t="str">
        <v/>
      </c>
      <c r="BF340" s="380"/>
      <c r="BG340" s="380"/>
      <c r="BH340" s="380" t="str">
        <v/>
      </c>
      <c r="BI340" s="380"/>
      <c r="BJ340" s="380"/>
      <c r="BK340" s="380" t="str">
        <v/>
      </c>
      <c r="BL340" s="380" t="str">
        <v/>
      </c>
      <c r="BM340" s="380" t="str">
        <v/>
      </c>
      <c r="BN340" s="381" t="str">
        <v/>
      </c>
      <c r="BO340" s="380" t="str">
        <v/>
      </c>
      <c r="BP340" s="380" t="str">
        <v/>
      </c>
      <c r="BQ340" s="380" t="str">
        <v/>
      </c>
      <c r="BR340" s="381" t="str">
        <v/>
      </c>
      <c r="BS340" s="380" t="str">
        <v/>
      </c>
      <c r="BT340" s="380" t="str">
        <v/>
      </c>
      <c r="BU340" s="380" t="str">
        <v/>
      </c>
      <c r="BV340" s="380" t="str">
        <v/>
      </c>
      <c r="BW340" s="380" t="str">
        <v/>
      </c>
      <c r="BX340" s="380"/>
      <c r="BY340" s="380"/>
      <c r="BZ340" s="380" t="str">
        <v/>
      </c>
      <c r="CA340" s="380"/>
      <c r="CB340" s="380"/>
      <c r="CC340" s="380" t="str">
        <v/>
      </c>
      <c r="CD340" s="380"/>
      <c r="CE340" s="380"/>
      <c r="CF340" s="380" t="str">
        <v/>
      </c>
      <c r="CG340" s="380"/>
      <c r="CH340" s="380"/>
      <c r="CI340" s="380" t="str">
        <v/>
      </c>
      <c r="CJ340" s="380" t="str">
        <v/>
      </c>
      <c r="CK340" s="380" t="str">
        <v/>
      </c>
      <c r="CL340" s="381" t="str">
        <v/>
      </c>
      <c r="CM340" s="380" t="str">
        <v/>
      </c>
      <c r="CN340" s="380" t="str">
        <v/>
      </c>
      <c r="CO340" s="380" t="str">
        <v/>
      </c>
      <c r="CP340" s="381" t="str">
        <v/>
      </c>
      <c r="CQ340" s="380" t="str">
        <v/>
      </c>
      <c r="CR340" s="380" t="str">
        <v/>
      </c>
      <c r="CS340" s="380" t="str">
        <v/>
      </c>
      <c r="CT340" s="380" t="str">
        <v/>
      </c>
      <c r="CU340" s="380" t="str">
        <v/>
      </c>
      <c r="CV340" s="380"/>
      <c r="CW340" s="380"/>
      <c r="CX340" s="380" t="str">
        <v/>
      </c>
      <c r="CY340" s="380"/>
      <c r="CZ340" s="380"/>
      <c r="DA340" s="380" t="str">
        <v/>
      </c>
      <c r="DB340" s="380"/>
      <c r="DC340" s="380"/>
      <c r="DD340" s="380" t="str">
        <v/>
      </c>
      <c r="DE340" s="380"/>
      <c r="DF340" s="380"/>
      <c r="DG340" s="380" t="str">
        <v/>
      </c>
      <c r="DH340" s="380" t="str">
        <v/>
      </c>
      <c r="DI340" s="380" t="str">
        <v/>
      </c>
      <c r="DJ340" s="381" t="str">
        <v/>
      </c>
      <c r="DK340" s="380" t="str">
        <v/>
      </c>
      <c r="DL340" s="380" t="str">
        <v/>
      </c>
      <c r="DM340" s="380" t="str">
        <v/>
      </c>
      <c r="DN340" s="381" t="str">
        <v/>
      </c>
      <c r="DO340" s="380" t="str">
        <v/>
      </c>
      <c r="DP340" s="380" t="str">
        <v/>
      </c>
      <c r="DQ340" s="380" t="str">
        <v/>
      </c>
      <c r="DR340" s="380" t="str">
        <v/>
      </c>
      <c r="DS340" s="380" t="str">
        <v/>
      </c>
      <c r="DT340" s="380"/>
      <c r="DU340" s="380"/>
      <c r="DV340" s="380" t="str">
        <v/>
      </c>
      <c r="DW340" s="380"/>
      <c r="DX340" s="380"/>
      <c r="DY340" s="380" t="str">
        <v/>
      </c>
      <c r="DZ340" s="380"/>
      <c r="EA340" s="380"/>
      <c r="EB340" s="380" t="str">
        <v/>
      </c>
      <c r="EC340" s="380"/>
      <c r="ED340" s="380"/>
      <c r="EE340" s="380" t="str">
        <v/>
      </c>
      <c r="EF340" s="380" t="str">
        <v/>
      </c>
      <c r="EG340" s="380" t="str">
        <v/>
      </c>
      <c r="EH340" s="381" t="str">
        <v/>
      </c>
      <c r="EI340" s="380" t="str">
        <v/>
      </c>
      <c r="EJ340" s="380" t="str">
        <v/>
      </c>
      <c r="EK340" s="380" t="str">
        <v/>
      </c>
      <c r="EL340" s="381" t="str">
        <v/>
      </c>
      <c r="EM340" s="382" t="str">
        <v/>
      </c>
      <c r="EN340" s="382" t="str">
        <v/>
      </c>
      <c r="EO340" s="382" t="str">
        <v/>
      </c>
    </row>
    <row r="341" spans="1:145" ht="15.6">
      <c r="A341" s="372" t="str">
        <v/>
      </c>
      <c r="B341" s="373" t="str">
        <v/>
      </c>
      <c r="C341" s="372"/>
      <c r="D341" s="374" t="str">
        <v/>
      </c>
      <c r="E341" s="374" t="str">
        <v/>
      </c>
      <c r="F341" s="374" t="str">
        <v/>
      </c>
      <c r="G341" s="375" t="str">
        <v/>
      </c>
      <c r="H341" s="375" t="str">
        <v/>
      </c>
      <c r="I341" s="375" t="str">
        <v/>
      </c>
      <c r="J341" s="375" t="str">
        <v/>
      </c>
      <c r="K341" s="375" t="str">
        <v/>
      </c>
      <c r="L341" s="375" t="str">
        <v/>
      </c>
      <c r="M341" s="372" t="str">
        <v/>
      </c>
      <c r="N341" s="372" t="str">
        <v/>
      </c>
      <c r="O341" s="372" t="str">
        <v/>
      </c>
      <c r="P341" s="372" t="str">
        <v/>
      </c>
      <c r="Q341" s="372" t="str">
        <v/>
      </c>
      <c r="R341" s="372" t="str">
        <v/>
      </c>
      <c r="S341" s="372" t="str">
        <v/>
      </c>
      <c r="T341" s="372" t="str">
        <v/>
      </c>
      <c r="U341" s="372" t="str">
        <v/>
      </c>
      <c r="V341" s="372" t="str">
        <v/>
      </c>
      <c r="W341" s="372" t="str">
        <v/>
      </c>
      <c r="X341" s="372" t="str">
        <v/>
      </c>
      <c r="Y341" s="372" t="str">
        <v/>
      </c>
      <c r="Z341" s="372" t="str">
        <v/>
      </c>
      <c r="AA341" s="372" t="str">
        <v/>
      </c>
      <c r="AB341" s="372"/>
      <c r="AC341" s="372"/>
      <c r="AD341" s="372" t="str">
        <v/>
      </c>
      <c r="AE341" s="372"/>
      <c r="AF341" s="372"/>
      <c r="AG341" s="376" t="str">
        <v/>
      </c>
      <c r="AH341" s="372"/>
      <c r="AI341" s="372"/>
      <c r="AJ341" s="372" t="str">
        <v/>
      </c>
      <c r="AK341" s="372"/>
      <c r="AL341" s="372"/>
      <c r="AM341" s="377" t="str">
        <v/>
      </c>
      <c r="AN341" s="378" t="str">
        <v/>
      </c>
      <c r="AO341" s="379" t="str">
        <v/>
      </c>
      <c r="AP341" s="379" t="str">
        <v/>
      </c>
      <c r="AQ341" s="376" t="str">
        <v/>
      </c>
      <c r="AR341" s="376" t="str">
        <v/>
      </c>
      <c r="AS341" s="372" t="str">
        <v/>
      </c>
      <c r="AT341" s="379" t="str">
        <v/>
      </c>
      <c r="AU341" s="380" t="str">
        <v/>
      </c>
      <c r="AV341" s="380" t="str">
        <v/>
      </c>
      <c r="AW341" s="380" t="str">
        <v/>
      </c>
      <c r="AX341" s="380" t="str">
        <v/>
      </c>
      <c r="AY341" s="380" t="str">
        <v/>
      </c>
      <c r="AZ341" s="380"/>
      <c r="BA341" s="380"/>
      <c r="BB341" s="380" t="str">
        <v/>
      </c>
      <c r="BC341" s="380"/>
      <c r="BD341" s="380"/>
      <c r="BE341" s="380" t="str">
        <v/>
      </c>
      <c r="BF341" s="380"/>
      <c r="BG341" s="380"/>
      <c r="BH341" s="380" t="str">
        <v/>
      </c>
      <c r="BI341" s="380"/>
      <c r="BJ341" s="380"/>
      <c r="BK341" s="380" t="str">
        <v/>
      </c>
      <c r="BL341" s="380" t="str">
        <v/>
      </c>
      <c r="BM341" s="380" t="str">
        <v/>
      </c>
      <c r="BN341" s="381" t="str">
        <v/>
      </c>
      <c r="BO341" s="380" t="str">
        <v/>
      </c>
      <c r="BP341" s="380" t="str">
        <v/>
      </c>
      <c r="BQ341" s="380" t="str">
        <v/>
      </c>
      <c r="BR341" s="381" t="str">
        <v/>
      </c>
      <c r="BS341" s="380" t="str">
        <v/>
      </c>
      <c r="BT341" s="380" t="str">
        <v/>
      </c>
      <c r="BU341" s="380" t="str">
        <v/>
      </c>
      <c r="BV341" s="380" t="str">
        <v/>
      </c>
      <c r="BW341" s="380" t="str">
        <v/>
      </c>
      <c r="BX341" s="380"/>
      <c r="BY341" s="380"/>
      <c r="BZ341" s="380" t="str">
        <v/>
      </c>
      <c r="CA341" s="380"/>
      <c r="CB341" s="380"/>
      <c r="CC341" s="380" t="str">
        <v/>
      </c>
      <c r="CD341" s="380"/>
      <c r="CE341" s="380"/>
      <c r="CF341" s="380" t="str">
        <v/>
      </c>
      <c r="CG341" s="380"/>
      <c r="CH341" s="380"/>
      <c r="CI341" s="380" t="str">
        <v/>
      </c>
      <c r="CJ341" s="380" t="str">
        <v/>
      </c>
      <c r="CK341" s="380" t="str">
        <v/>
      </c>
      <c r="CL341" s="381" t="str">
        <v/>
      </c>
      <c r="CM341" s="380" t="str">
        <v/>
      </c>
      <c r="CN341" s="380" t="str">
        <v/>
      </c>
      <c r="CO341" s="380" t="str">
        <v/>
      </c>
      <c r="CP341" s="381" t="str">
        <v/>
      </c>
      <c r="CQ341" s="380" t="str">
        <v/>
      </c>
      <c r="CR341" s="380" t="str">
        <v/>
      </c>
      <c r="CS341" s="380" t="str">
        <v/>
      </c>
      <c r="CT341" s="380" t="str">
        <v/>
      </c>
      <c r="CU341" s="380" t="str">
        <v/>
      </c>
      <c r="CV341" s="380"/>
      <c r="CW341" s="380"/>
      <c r="CX341" s="380" t="str">
        <v/>
      </c>
      <c r="CY341" s="380"/>
      <c r="CZ341" s="380"/>
      <c r="DA341" s="380" t="str">
        <v/>
      </c>
      <c r="DB341" s="380"/>
      <c r="DC341" s="380"/>
      <c r="DD341" s="380" t="str">
        <v/>
      </c>
      <c r="DE341" s="380"/>
      <c r="DF341" s="380"/>
      <c r="DG341" s="380" t="str">
        <v/>
      </c>
      <c r="DH341" s="380" t="str">
        <v/>
      </c>
      <c r="DI341" s="380" t="str">
        <v/>
      </c>
      <c r="DJ341" s="381" t="str">
        <v/>
      </c>
      <c r="DK341" s="380" t="str">
        <v/>
      </c>
      <c r="DL341" s="380" t="str">
        <v/>
      </c>
      <c r="DM341" s="380" t="str">
        <v/>
      </c>
      <c r="DN341" s="381" t="str">
        <v/>
      </c>
      <c r="DO341" s="380" t="str">
        <v/>
      </c>
      <c r="DP341" s="380" t="str">
        <v/>
      </c>
      <c r="DQ341" s="380" t="str">
        <v/>
      </c>
      <c r="DR341" s="380" t="str">
        <v/>
      </c>
      <c r="DS341" s="380" t="str">
        <v/>
      </c>
      <c r="DT341" s="380"/>
      <c r="DU341" s="380"/>
      <c r="DV341" s="380" t="str">
        <v/>
      </c>
      <c r="DW341" s="380"/>
      <c r="DX341" s="380"/>
      <c r="DY341" s="380" t="str">
        <v/>
      </c>
      <c r="DZ341" s="380"/>
      <c r="EA341" s="380"/>
      <c r="EB341" s="380" t="str">
        <v/>
      </c>
      <c r="EC341" s="380"/>
      <c r="ED341" s="380"/>
      <c r="EE341" s="380" t="str">
        <v/>
      </c>
      <c r="EF341" s="380" t="str">
        <v/>
      </c>
      <c r="EG341" s="380" t="str">
        <v/>
      </c>
      <c r="EH341" s="381" t="str">
        <v/>
      </c>
      <c r="EI341" s="380" t="str">
        <v/>
      </c>
      <c r="EJ341" s="380" t="str">
        <v/>
      </c>
      <c r="EK341" s="380" t="str">
        <v/>
      </c>
      <c r="EL341" s="381" t="str">
        <v/>
      </c>
      <c r="EM341" s="382" t="str">
        <v/>
      </c>
      <c r="EN341" s="382" t="str">
        <v/>
      </c>
      <c r="EO341" s="382" t="str">
        <v/>
      </c>
    </row>
    <row r="342" spans="1:145" ht="15.6">
      <c r="A342" s="372" t="str">
        <v/>
      </c>
      <c r="B342" s="373" t="str">
        <v/>
      </c>
      <c r="C342" s="372"/>
      <c r="D342" s="374" t="str">
        <v/>
      </c>
      <c r="E342" s="374" t="str">
        <v/>
      </c>
      <c r="F342" s="374" t="str">
        <v/>
      </c>
      <c r="G342" s="375" t="str">
        <v/>
      </c>
      <c r="H342" s="375" t="str">
        <v/>
      </c>
      <c r="I342" s="375" t="str">
        <v/>
      </c>
      <c r="J342" s="375" t="str">
        <v/>
      </c>
      <c r="K342" s="375" t="str">
        <v/>
      </c>
      <c r="L342" s="375" t="str">
        <v/>
      </c>
      <c r="M342" s="372" t="str">
        <v/>
      </c>
      <c r="N342" s="372" t="str">
        <v/>
      </c>
      <c r="O342" s="372" t="str">
        <v/>
      </c>
      <c r="P342" s="372" t="str">
        <v/>
      </c>
      <c r="Q342" s="372" t="str">
        <v/>
      </c>
      <c r="R342" s="372" t="str">
        <v/>
      </c>
      <c r="S342" s="372" t="str">
        <v/>
      </c>
      <c r="T342" s="372" t="str">
        <v/>
      </c>
      <c r="U342" s="372" t="str">
        <v/>
      </c>
      <c r="V342" s="372" t="str">
        <v/>
      </c>
      <c r="W342" s="372" t="str">
        <v/>
      </c>
      <c r="X342" s="372" t="str">
        <v/>
      </c>
      <c r="Y342" s="372" t="str">
        <v/>
      </c>
      <c r="Z342" s="372" t="str">
        <v/>
      </c>
      <c r="AA342" s="372" t="str">
        <v/>
      </c>
      <c r="AB342" s="372"/>
      <c r="AC342" s="372"/>
      <c r="AD342" s="372" t="str">
        <v/>
      </c>
      <c r="AE342" s="372"/>
      <c r="AF342" s="372"/>
      <c r="AG342" s="376" t="str">
        <v/>
      </c>
      <c r="AH342" s="372"/>
      <c r="AI342" s="372"/>
      <c r="AJ342" s="372" t="str">
        <v/>
      </c>
      <c r="AK342" s="372"/>
      <c r="AL342" s="372"/>
      <c r="AM342" s="377" t="str">
        <v/>
      </c>
      <c r="AN342" s="378" t="str">
        <v/>
      </c>
      <c r="AO342" s="379" t="str">
        <v/>
      </c>
      <c r="AP342" s="379" t="str">
        <v/>
      </c>
      <c r="AQ342" s="376" t="str">
        <v/>
      </c>
      <c r="AR342" s="376" t="str">
        <v/>
      </c>
      <c r="AS342" s="372" t="str">
        <v/>
      </c>
      <c r="AT342" s="379" t="str">
        <v/>
      </c>
      <c r="AU342" s="380" t="str">
        <v/>
      </c>
      <c r="AV342" s="380" t="str">
        <v/>
      </c>
      <c r="AW342" s="380" t="str">
        <v/>
      </c>
      <c r="AX342" s="380" t="str">
        <v/>
      </c>
      <c r="AY342" s="380" t="str">
        <v/>
      </c>
      <c r="AZ342" s="380"/>
      <c r="BA342" s="380"/>
      <c r="BB342" s="380" t="str">
        <v/>
      </c>
      <c r="BC342" s="380"/>
      <c r="BD342" s="380"/>
      <c r="BE342" s="380" t="str">
        <v/>
      </c>
      <c r="BF342" s="380"/>
      <c r="BG342" s="380"/>
      <c r="BH342" s="380" t="str">
        <v/>
      </c>
      <c r="BI342" s="380"/>
      <c r="BJ342" s="380"/>
      <c r="BK342" s="380" t="str">
        <v/>
      </c>
      <c r="BL342" s="380" t="str">
        <v/>
      </c>
      <c r="BM342" s="380" t="str">
        <v/>
      </c>
      <c r="BN342" s="381" t="str">
        <v/>
      </c>
      <c r="BO342" s="380" t="str">
        <v/>
      </c>
      <c r="BP342" s="380" t="str">
        <v/>
      </c>
      <c r="BQ342" s="380" t="str">
        <v/>
      </c>
      <c r="BR342" s="381" t="str">
        <v/>
      </c>
      <c r="BS342" s="380" t="str">
        <v/>
      </c>
      <c r="BT342" s="380" t="str">
        <v/>
      </c>
      <c r="BU342" s="380" t="str">
        <v/>
      </c>
      <c r="BV342" s="380" t="str">
        <v/>
      </c>
      <c r="BW342" s="380" t="str">
        <v/>
      </c>
      <c r="BX342" s="380"/>
      <c r="BY342" s="380"/>
      <c r="BZ342" s="380" t="str">
        <v/>
      </c>
      <c r="CA342" s="380"/>
      <c r="CB342" s="380"/>
      <c r="CC342" s="380" t="str">
        <v/>
      </c>
      <c r="CD342" s="380"/>
      <c r="CE342" s="380"/>
      <c r="CF342" s="380" t="str">
        <v/>
      </c>
      <c r="CG342" s="380"/>
      <c r="CH342" s="380"/>
      <c r="CI342" s="380" t="str">
        <v/>
      </c>
      <c r="CJ342" s="380" t="str">
        <v/>
      </c>
      <c r="CK342" s="380" t="str">
        <v/>
      </c>
      <c r="CL342" s="381" t="str">
        <v/>
      </c>
      <c r="CM342" s="380" t="str">
        <v/>
      </c>
      <c r="CN342" s="380" t="str">
        <v/>
      </c>
      <c r="CO342" s="380" t="str">
        <v/>
      </c>
      <c r="CP342" s="381" t="str">
        <v/>
      </c>
      <c r="CQ342" s="380" t="str">
        <v/>
      </c>
      <c r="CR342" s="380" t="str">
        <v/>
      </c>
      <c r="CS342" s="380" t="str">
        <v/>
      </c>
      <c r="CT342" s="380" t="str">
        <v/>
      </c>
      <c r="CU342" s="380" t="str">
        <v/>
      </c>
      <c r="CV342" s="380"/>
      <c r="CW342" s="380"/>
      <c r="CX342" s="380" t="str">
        <v/>
      </c>
      <c r="CY342" s="380"/>
      <c r="CZ342" s="380"/>
      <c r="DA342" s="380" t="str">
        <v/>
      </c>
      <c r="DB342" s="380"/>
      <c r="DC342" s="380"/>
      <c r="DD342" s="380" t="str">
        <v/>
      </c>
      <c r="DE342" s="380"/>
      <c r="DF342" s="380"/>
      <c r="DG342" s="380" t="str">
        <v/>
      </c>
      <c r="DH342" s="380" t="str">
        <v/>
      </c>
      <c r="DI342" s="380" t="str">
        <v/>
      </c>
      <c r="DJ342" s="381" t="str">
        <v/>
      </c>
      <c r="DK342" s="380" t="str">
        <v/>
      </c>
      <c r="DL342" s="380" t="str">
        <v/>
      </c>
      <c r="DM342" s="380" t="str">
        <v/>
      </c>
      <c r="DN342" s="381" t="str">
        <v/>
      </c>
      <c r="DO342" s="380" t="str">
        <v/>
      </c>
      <c r="DP342" s="380" t="str">
        <v/>
      </c>
      <c r="DQ342" s="380" t="str">
        <v/>
      </c>
      <c r="DR342" s="380" t="str">
        <v/>
      </c>
      <c r="DS342" s="380" t="str">
        <v/>
      </c>
      <c r="DT342" s="380"/>
      <c r="DU342" s="380"/>
      <c r="DV342" s="380" t="str">
        <v/>
      </c>
      <c r="DW342" s="380"/>
      <c r="DX342" s="380"/>
      <c r="DY342" s="380" t="str">
        <v/>
      </c>
      <c r="DZ342" s="380"/>
      <c r="EA342" s="380"/>
      <c r="EB342" s="380" t="str">
        <v/>
      </c>
      <c r="EC342" s="380"/>
      <c r="ED342" s="380"/>
      <c r="EE342" s="380" t="str">
        <v/>
      </c>
      <c r="EF342" s="380" t="str">
        <v/>
      </c>
      <c r="EG342" s="380" t="str">
        <v/>
      </c>
      <c r="EH342" s="381" t="str">
        <v/>
      </c>
      <c r="EI342" s="380" t="str">
        <v/>
      </c>
      <c r="EJ342" s="380" t="str">
        <v/>
      </c>
      <c r="EK342" s="380" t="str">
        <v/>
      </c>
      <c r="EL342" s="381" t="str">
        <v/>
      </c>
      <c r="EM342" s="382" t="str">
        <v/>
      </c>
      <c r="EN342" s="382" t="str">
        <v/>
      </c>
      <c r="EO342" s="382" t="str">
        <v/>
      </c>
    </row>
    <row r="343" spans="1:145" ht="15.6">
      <c r="A343" s="372" t="str">
        <v/>
      </c>
      <c r="B343" s="373" t="str">
        <v/>
      </c>
      <c r="C343" s="372"/>
      <c r="D343" s="374" t="str">
        <v/>
      </c>
      <c r="E343" s="374" t="str">
        <v/>
      </c>
      <c r="F343" s="374" t="str">
        <v/>
      </c>
      <c r="G343" s="375" t="str">
        <v/>
      </c>
      <c r="H343" s="375" t="str">
        <v/>
      </c>
      <c r="I343" s="375" t="str">
        <v/>
      </c>
      <c r="J343" s="375" t="str">
        <v/>
      </c>
      <c r="K343" s="375" t="str">
        <v/>
      </c>
      <c r="L343" s="375" t="str">
        <v/>
      </c>
      <c r="M343" s="372" t="str">
        <v/>
      </c>
      <c r="N343" s="372" t="str">
        <v/>
      </c>
      <c r="O343" s="372" t="str">
        <v/>
      </c>
      <c r="P343" s="372" t="str">
        <v/>
      </c>
      <c r="Q343" s="372" t="str">
        <v/>
      </c>
      <c r="R343" s="372" t="str">
        <v/>
      </c>
      <c r="S343" s="372" t="str">
        <v/>
      </c>
      <c r="T343" s="372" t="str">
        <v/>
      </c>
      <c r="U343" s="372" t="str">
        <v/>
      </c>
      <c r="V343" s="372" t="str">
        <v/>
      </c>
      <c r="W343" s="372" t="str">
        <v/>
      </c>
      <c r="X343" s="372" t="str">
        <v/>
      </c>
      <c r="Y343" s="372" t="str">
        <v/>
      </c>
      <c r="Z343" s="372" t="str">
        <v/>
      </c>
      <c r="AA343" s="372" t="str">
        <v/>
      </c>
      <c r="AB343" s="372"/>
      <c r="AC343" s="372"/>
      <c r="AD343" s="372" t="str">
        <v/>
      </c>
      <c r="AE343" s="372"/>
      <c r="AF343" s="372"/>
      <c r="AG343" s="376" t="str">
        <v/>
      </c>
      <c r="AH343" s="372"/>
      <c r="AI343" s="372"/>
      <c r="AJ343" s="372" t="str">
        <v/>
      </c>
      <c r="AK343" s="372"/>
      <c r="AL343" s="372"/>
      <c r="AM343" s="377" t="str">
        <v/>
      </c>
      <c r="AN343" s="378" t="str">
        <v/>
      </c>
      <c r="AO343" s="379" t="str">
        <v/>
      </c>
      <c r="AP343" s="379" t="str">
        <v/>
      </c>
      <c r="AQ343" s="376" t="str">
        <v/>
      </c>
      <c r="AR343" s="376" t="str">
        <v/>
      </c>
      <c r="AS343" s="372" t="str">
        <v/>
      </c>
      <c r="AT343" s="379" t="str">
        <v/>
      </c>
      <c r="AU343" s="380" t="str">
        <v/>
      </c>
      <c r="AV343" s="380" t="str">
        <v/>
      </c>
      <c r="AW343" s="380" t="str">
        <v/>
      </c>
      <c r="AX343" s="380" t="str">
        <v/>
      </c>
      <c r="AY343" s="380" t="str">
        <v/>
      </c>
      <c r="AZ343" s="380"/>
      <c r="BA343" s="380"/>
      <c r="BB343" s="380" t="str">
        <v/>
      </c>
      <c r="BC343" s="380"/>
      <c r="BD343" s="380"/>
      <c r="BE343" s="380" t="str">
        <v/>
      </c>
      <c r="BF343" s="380"/>
      <c r="BG343" s="380"/>
      <c r="BH343" s="380" t="str">
        <v/>
      </c>
      <c r="BI343" s="380"/>
      <c r="BJ343" s="380"/>
      <c r="BK343" s="380" t="str">
        <v/>
      </c>
      <c r="BL343" s="380" t="str">
        <v/>
      </c>
      <c r="BM343" s="380" t="str">
        <v/>
      </c>
      <c r="BN343" s="381" t="str">
        <v/>
      </c>
      <c r="BO343" s="380" t="str">
        <v/>
      </c>
      <c r="BP343" s="380" t="str">
        <v/>
      </c>
      <c r="BQ343" s="380" t="str">
        <v/>
      </c>
      <c r="BR343" s="381" t="str">
        <v/>
      </c>
      <c r="BS343" s="380" t="str">
        <v/>
      </c>
      <c r="BT343" s="380" t="str">
        <v/>
      </c>
      <c r="BU343" s="380" t="str">
        <v/>
      </c>
      <c r="BV343" s="380" t="str">
        <v/>
      </c>
      <c r="BW343" s="380" t="str">
        <v/>
      </c>
      <c r="BX343" s="380"/>
      <c r="BY343" s="380"/>
      <c r="BZ343" s="380" t="str">
        <v/>
      </c>
      <c r="CA343" s="380"/>
      <c r="CB343" s="380"/>
      <c r="CC343" s="380" t="str">
        <v/>
      </c>
      <c r="CD343" s="380"/>
      <c r="CE343" s="380"/>
      <c r="CF343" s="380" t="str">
        <v/>
      </c>
      <c r="CG343" s="380"/>
      <c r="CH343" s="380"/>
      <c r="CI343" s="380" t="str">
        <v/>
      </c>
      <c r="CJ343" s="380" t="str">
        <v/>
      </c>
      <c r="CK343" s="380" t="str">
        <v/>
      </c>
      <c r="CL343" s="381" t="str">
        <v/>
      </c>
      <c r="CM343" s="380" t="str">
        <v/>
      </c>
      <c r="CN343" s="380" t="str">
        <v/>
      </c>
      <c r="CO343" s="380" t="str">
        <v/>
      </c>
      <c r="CP343" s="381" t="str">
        <v/>
      </c>
      <c r="CQ343" s="380" t="str">
        <v/>
      </c>
      <c r="CR343" s="380" t="str">
        <v/>
      </c>
      <c r="CS343" s="380" t="str">
        <v/>
      </c>
      <c r="CT343" s="380" t="str">
        <v/>
      </c>
      <c r="CU343" s="380" t="str">
        <v/>
      </c>
      <c r="CV343" s="380"/>
      <c r="CW343" s="380"/>
      <c r="CX343" s="380" t="str">
        <v/>
      </c>
      <c r="CY343" s="380"/>
      <c r="CZ343" s="380"/>
      <c r="DA343" s="380" t="str">
        <v/>
      </c>
      <c r="DB343" s="380"/>
      <c r="DC343" s="380"/>
      <c r="DD343" s="380" t="str">
        <v/>
      </c>
      <c r="DE343" s="380"/>
      <c r="DF343" s="380"/>
      <c r="DG343" s="380" t="str">
        <v/>
      </c>
      <c r="DH343" s="380" t="str">
        <v/>
      </c>
      <c r="DI343" s="380" t="str">
        <v/>
      </c>
      <c r="DJ343" s="381" t="str">
        <v/>
      </c>
      <c r="DK343" s="380" t="str">
        <v/>
      </c>
      <c r="DL343" s="380" t="str">
        <v/>
      </c>
      <c r="DM343" s="380" t="str">
        <v/>
      </c>
      <c r="DN343" s="381" t="str">
        <v/>
      </c>
      <c r="DO343" s="380" t="str">
        <v/>
      </c>
      <c r="DP343" s="380" t="str">
        <v/>
      </c>
      <c r="DQ343" s="380" t="str">
        <v/>
      </c>
      <c r="DR343" s="380" t="str">
        <v/>
      </c>
      <c r="DS343" s="380" t="str">
        <v/>
      </c>
      <c r="DT343" s="380"/>
      <c r="DU343" s="380"/>
      <c r="DV343" s="380" t="str">
        <v/>
      </c>
      <c r="DW343" s="380"/>
      <c r="DX343" s="380"/>
      <c r="DY343" s="380" t="str">
        <v/>
      </c>
      <c r="DZ343" s="380"/>
      <c r="EA343" s="380"/>
      <c r="EB343" s="380" t="str">
        <v/>
      </c>
      <c r="EC343" s="380"/>
      <c r="ED343" s="380"/>
      <c r="EE343" s="380" t="str">
        <v/>
      </c>
      <c r="EF343" s="380" t="str">
        <v/>
      </c>
      <c r="EG343" s="380" t="str">
        <v/>
      </c>
      <c r="EH343" s="381" t="str">
        <v/>
      </c>
      <c r="EI343" s="380" t="str">
        <v/>
      </c>
      <c r="EJ343" s="380" t="str">
        <v/>
      </c>
      <c r="EK343" s="380" t="str">
        <v/>
      </c>
      <c r="EL343" s="381" t="str">
        <v/>
      </c>
      <c r="EM343" s="382" t="str">
        <v/>
      </c>
      <c r="EN343" s="382" t="str">
        <v/>
      </c>
      <c r="EO343" s="382" t="str">
        <v/>
      </c>
    </row>
    <row r="344" spans="1:145" ht="15.6">
      <c r="A344" s="372" t="str">
        <v/>
      </c>
      <c r="B344" s="373" t="str">
        <v/>
      </c>
      <c r="C344" s="372"/>
      <c r="D344" s="374" t="str">
        <v/>
      </c>
      <c r="E344" s="374" t="str">
        <v/>
      </c>
      <c r="F344" s="374" t="str">
        <v/>
      </c>
      <c r="G344" s="375" t="str">
        <v/>
      </c>
      <c r="H344" s="375" t="str">
        <v/>
      </c>
      <c r="I344" s="375" t="str">
        <v/>
      </c>
      <c r="J344" s="375" t="str">
        <v/>
      </c>
      <c r="K344" s="375" t="str">
        <v/>
      </c>
      <c r="L344" s="375" t="str">
        <v/>
      </c>
      <c r="M344" s="372" t="str">
        <v/>
      </c>
      <c r="N344" s="372" t="str">
        <v/>
      </c>
      <c r="O344" s="372" t="str">
        <v/>
      </c>
      <c r="P344" s="372" t="str">
        <v/>
      </c>
      <c r="Q344" s="372" t="str">
        <v/>
      </c>
      <c r="R344" s="372" t="str">
        <v/>
      </c>
      <c r="S344" s="372" t="str">
        <v/>
      </c>
      <c r="T344" s="372" t="str">
        <v/>
      </c>
      <c r="U344" s="372" t="str">
        <v/>
      </c>
      <c r="V344" s="372" t="str">
        <v/>
      </c>
      <c r="W344" s="372" t="str">
        <v/>
      </c>
      <c r="X344" s="372" t="str">
        <v/>
      </c>
      <c r="Y344" s="372" t="str">
        <v/>
      </c>
      <c r="Z344" s="372" t="str">
        <v/>
      </c>
      <c r="AA344" s="372" t="str">
        <v/>
      </c>
      <c r="AB344" s="372"/>
      <c r="AC344" s="372"/>
      <c r="AD344" s="372" t="str">
        <v/>
      </c>
      <c r="AE344" s="372"/>
      <c r="AF344" s="372"/>
      <c r="AG344" s="376" t="str">
        <v/>
      </c>
      <c r="AH344" s="372"/>
      <c r="AI344" s="372"/>
      <c r="AJ344" s="372" t="str">
        <v/>
      </c>
      <c r="AK344" s="372"/>
      <c r="AL344" s="372"/>
      <c r="AM344" s="377" t="str">
        <v/>
      </c>
      <c r="AN344" s="378" t="str">
        <v/>
      </c>
      <c r="AO344" s="379" t="str">
        <v/>
      </c>
      <c r="AP344" s="379" t="str">
        <v/>
      </c>
      <c r="AQ344" s="376" t="str">
        <v/>
      </c>
      <c r="AR344" s="376" t="str">
        <v/>
      </c>
      <c r="AS344" s="372" t="str">
        <v/>
      </c>
      <c r="AT344" s="379" t="str">
        <v/>
      </c>
      <c r="AU344" s="380" t="str">
        <v/>
      </c>
      <c r="AV344" s="380" t="str">
        <v/>
      </c>
      <c r="AW344" s="380" t="str">
        <v/>
      </c>
      <c r="AX344" s="380" t="str">
        <v/>
      </c>
      <c r="AY344" s="380" t="str">
        <v/>
      </c>
      <c r="AZ344" s="380"/>
      <c r="BA344" s="380"/>
      <c r="BB344" s="380" t="str">
        <v/>
      </c>
      <c r="BC344" s="380"/>
      <c r="BD344" s="380"/>
      <c r="BE344" s="380" t="str">
        <v/>
      </c>
      <c r="BF344" s="380"/>
      <c r="BG344" s="380"/>
      <c r="BH344" s="380" t="str">
        <v/>
      </c>
      <c r="BI344" s="380"/>
      <c r="BJ344" s="380"/>
      <c r="BK344" s="380" t="str">
        <v/>
      </c>
      <c r="BL344" s="380" t="str">
        <v/>
      </c>
      <c r="BM344" s="380" t="str">
        <v/>
      </c>
      <c r="BN344" s="381" t="str">
        <v/>
      </c>
      <c r="BO344" s="380" t="str">
        <v/>
      </c>
      <c r="BP344" s="380" t="str">
        <v/>
      </c>
      <c r="BQ344" s="380" t="str">
        <v/>
      </c>
      <c r="BR344" s="381" t="str">
        <v/>
      </c>
      <c r="BS344" s="380" t="str">
        <v/>
      </c>
      <c r="BT344" s="380" t="str">
        <v/>
      </c>
      <c r="BU344" s="380" t="str">
        <v/>
      </c>
      <c r="BV344" s="380" t="str">
        <v/>
      </c>
      <c r="BW344" s="380" t="str">
        <v/>
      </c>
      <c r="BX344" s="380"/>
      <c r="BY344" s="380"/>
      <c r="BZ344" s="380" t="str">
        <v/>
      </c>
      <c r="CA344" s="380"/>
      <c r="CB344" s="380"/>
      <c r="CC344" s="380" t="str">
        <v/>
      </c>
      <c r="CD344" s="380"/>
      <c r="CE344" s="380"/>
      <c r="CF344" s="380" t="str">
        <v/>
      </c>
      <c r="CG344" s="380"/>
      <c r="CH344" s="380"/>
      <c r="CI344" s="380" t="str">
        <v/>
      </c>
      <c r="CJ344" s="380" t="str">
        <v/>
      </c>
      <c r="CK344" s="380" t="str">
        <v/>
      </c>
      <c r="CL344" s="381" t="str">
        <v/>
      </c>
      <c r="CM344" s="380" t="str">
        <v/>
      </c>
      <c r="CN344" s="380" t="str">
        <v/>
      </c>
      <c r="CO344" s="380" t="str">
        <v/>
      </c>
      <c r="CP344" s="381" t="str">
        <v/>
      </c>
      <c r="CQ344" s="380" t="str">
        <v/>
      </c>
      <c r="CR344" s="380" t="str">
        <v/>
      </c>
      <c r="CS344" s="380" t="str">
        <v/>
      </c>
      <c r="CT344" s="380" t="str">
        <v/>
      </c>
      <c r="CU344" s="380" t="str">
        <v/>
      </c>
      <c r="CV344" s="380"/>
      <c r="CW344" s="380"/>
      <c r="CX344" s="380" t="str">
        <v/>
      </c>
      <c r="CY344" s="380"/>
      <c r="CZ344" s="380"/>
      <c r="DA344" s="380" t="str">
        <v/>
      </c>
      <c r="DB344" s="380"/>
      <c r="DC344" s="380"/>
      <c r="DD344" s="380" t="str">
        <v/>
      </c>
      <c r="DE344" s="380"/>
      <c r="DF344" s="380"/>
      <c r="DG344" s="380" t="str">
        <v/>
      </c>
      <c r="DH344" s="380" t="str">
        <v/>
      </c>
      <c r="DI344" s="380" t="str">
        <v/>
      </c>
      <c r="DJ344" s="381" t="str">
        <v/>
      </c>
      <c r="DK344" s="380" t="str">
        <v/>
      </c>
      <c r="DL344" s="380" t="str">
        <v/>
      </c>
      <c r="DM344" s="380" t="str">
        <v/>
      </c>
      <c r="DN344" s="381" t="str">
        <v/>
      </c>
      <c r="DO344" s="380" t="str">
        <v/>
      </c>
      <c r="DP344" s="380" t="str">
        <v/>
      </c>
      <c r="DQ344" s="380" t="str">
        <v/>
      </c>
      <c r="DR344" s="380" t="str">
        <v/>
      </c>
      <c r="DS344" s="380" t="str">
        <v/>
      </c>
      <c r="DT344" s="380"/>
      <c r="DU344" s="380"/>
      <c r="DV344" s="380" t="str">
        <v/>
      </c>
      <c r="DW344" s="380"/>
      <c r="DX344" s="380"/>
      <c r="DY344" s="380" t="str">
        <v/>
      </c>
      <c r="DZ344" s="380"/>
      <c r="EA344" s="380"/>
      <c r="EB344" s="380" t="str">
        <v/>
      </c>
      <c r="EC344" s="380"/>
      <c r="ED344" s="380"/>
      <c r="EE344" s="380" t="str">
        <v/>
      </c>
      <c r="EF344" s="380" t="str">
        <v/>
      </c>
      <c r="EG344" s="380" t="str">
        <v/>
      </c>
      <c r="EH344" s="381" t="str">
        <v/>
      </c>
      <c r="EI344" s="380" t="str">
        <v/>
      </c>
      <c r="EJ344" s="380" t="str">
        <v/>
      </c>
      <c r="EK344" s="380" t="str">
        <v/>
      </c>
      <c r="EL344" s="381" t="str">
        <v/>
      </c>
      <c r="EM344" s="382" t="str">
        <v/>
      </c>
      <c r="EN344" s="382" t="str">
        <v/>
      </c>
      <c r="EO344" s="382" t="str">
        <v/>
      </c>
    </row>
    <row r="345" spans="1:145" ht="15.6">
      <c r="A345" s="372" t="str">
        <v/>
      </c>
      <c r="B345" s="373" t="str">
        <v/>
      </c>
      <c r="C345" s="372"/>
      <c r="D345" s="374" t="str">
        <v/>
      </c>
      <c r="E345" s="374" t="str">
        <v/>
      </c>
      <c r="F345" s="374" t="str">
        <v/>
      </c>
      <c r="G345" s="375" t="str">
        <v/>
      </c>
      <c r="H345" s="375" t="str">
        <v/>
      </c>
      <c r="I345" s="375" t="str">
        <v/>
      </c>
      <c r="J345" s="375" t="str">
        <v/>
      </c>
      <c r="K345" s="375" t="str">
        <v/>
      </c>
      <c r="L345" s="375" t="str">
        <v/>
      </c>
      <c r="M345" s="372" t="str">
        <v/>
      </c>
      <c r="N345" s="372" t="str">
        <v/>
      </c>
      <c r="O345" s="372" t="str">
        <v/>
      </c>
      <c r="P345" s="372" t="str">
        <v/>
      </c>
      <c r="Q345" s="372" t="str">
        <v/>
      </c>
      <c r="R345" s="372" t="str">
        <v/>
      </c>
      <c r="S345" s="372" t="str">
        <v/>
      </c>
      <c r="T345" s="372" t="str">
        <v/>
      </c>
      <c r="U345" s="372" t="str">
        <v/>
      </c>
      <c r="V345" s="372" t="str">
        <v/>
      </c>
      <c r="W345" s="372" t="str">
        <v/>
      </c>
      <c r="X345" s="372" t="str">
        <v/>
      </c>
      <c r="Y345" s="372" t="str">
        <v/>
      </c>
      <c r="Z345" s="372" t="str">
        <v/>
      </c>
      <c r="AA345" s="372" t="str">
        <v/>
      </c>
      <c r="AB345" s="372"/>
      <c r="AC345" s="372"/>
      <c r="AD345" s="372" t="str">
        <v/>
      </c>
      <c r="AE345" s="372"/>
      <c r="AF345" s="372"/>
      <c r="AG345" s="376" t="str">
        <v/>
      </c>
      <c r="AH345" s="372"/>
      <c r="AI345" s="372"/>
      <c r="AJ345" s="372" t="str">
        <v/>
      </c>
      <c r="AK345" s="372"/>
      <c r="AL345" s="372"/>
      <c r="AM345" s="377" t="str">
        <v/>
      </c>
      <c r="AN345" s="378" t="str">
        <v/>
      </c>
      <c r="AO345" s="379" t="str">
        <v/>
      </c>
      <c r="AP345" s="379" t="str">
        <v/>
      </c>
      <c r="AQ345" s="376" t="str">
        <v/>
      </c>
      <c r="AR345" s="376" t="str">
        <v/>
      </c>
      <c r="AS345" s="372" t="str">
        <v/>
      </c>
      <c r="AT345" s="379" t="str">
        <v/>
      </c>
      <c r="AU345" s="380" t="str">
        <v/>
      </c>
      <c r="AV345" s="380" t="str">
        <v/>
      </c>
      <c r="AW345" s="380" t="str">
        <v/>
      </c>
      <c r="AX345" s="380" t="str">
        <v/>
      </c>
      <c r="AY345" s="380" t="str">
        <v/>
      </c>
      <c r="AZ345" s="380"/>
      <c r="BA345" s="380"/>
      <c r="BB345" s="380" t="str">
        <v/>
      </c>
      <c r="BC345" s="380"/>
      <c r="BD345" s="380"/>
      <c r="BE345" s="380" t="str">
        <v/>
      </c>
      <c r="BF345" s="380"/>
      <c r="BG345" s="380"/>
      <c r="BH345" s="380" t="str">
        <v/>
      </c>
      <c r="BI345" s="380"/>
      <c r="BJ345" s="380"/>
      <c r="BK345" s="380" t="str">
        <v/>
      </c>
      <c r="BL345" s="380" t="str">
        <v/>
      </c>
      <c r="BM345" s="380" t="str">
        <v/>
      </c>
      <c r="BN345" s="381" t="str">
        <v/>
      </c>
      <c r="BO345" s="380" t="str">
        <v/>
      </c>
      <c r="BP345" s="380" t="str">
        <v/>
      </c>
      <c r="BQ345" s="380" t="str">
        <v/>
      </c>
      <c r="BR345" s="381" t="str">
        <v/>
      </c>
      <c r="BS345" s="380" t="str">
        <v/>
      </c>
      <c r="BT345" s="380" t="str">
        <v/>
      </c>
      <c r="BU345" s="380" t="str">
        <v/>
      </c>
      <c r="BV345" s="380" t="str">
        <v/>
      </c>
      <c r="BW345" s="380" t="str">
        <v/>
      </c>
      <c r="BX345" s="380"/>
      <c r="BY345" s="380"/>
      <c r="BZ345" s="380" t="str">
        <v/>
      </c>
      <c r="CA345" s="380"/>
      <c r="CB345" s="380"/>
      <c r="CC345" s="380" t="str">
        <v/>
      </c>
      <c r="CD345" s="380"/>
      <c r="CE345" s="380"/>
      <c r="CF345" s="380" t="str">
        <v/>
      </c>
      <c r="CG345" s="380"/>
      <c r="CH345" s="380"/>
      <c r="CI345" s="380" t="str">
        <v/>
      </c>
      <c r="CJ345" s="380" t="str">
        <v/>
      </c>
      <c r="CK345" s="380" t="str">
        <v/>
      </c>
      <c r="CL345" s="381" t="str">
        <v/>
      </c>
      <c r="CM345" s="380" t="str">
        <v/>
      </c>
      <c r="CN345" s="380" t="str">
        <v/>
      </c>
      <c r="CO345" s="380" t="str">
        <v/>
      </c>
      <c r="CP345" s="381" t="str">
        <v/>
      </c>
      <c r="CQ345" s="380" t="str">
        <v/>
      </c>
      <c r="CR345" s="380" t="str">
        <v/>
      </c>
      <c r="CS345" s="380" t="str">
        <v/>
      </c>
      <c r="CT345" s="380" t="str">
        <v/>
      </c>
      <c r="CU345" s="380" t="str">
        <v/>
      </c>
      <c r="CV345" s="380"/>
      <c r="CW345" s="380"/>
      <c r="CX345" s="380" t="str">
        <v/>
      </c>
      <c r="CY345" s="380"/>
      <c r="CZ345" s="380"/>
      <c r="DA345" s="380" t="str">
        <v/>
      </c>
      <c r="DB345" s="380"/>
      <c r="DC345" s="380"/>
      <c r="DD345" s="380" t="str">
        <v/>
      </c>
      <c r="DE345" s="380"/>
      <c r="DF345" s="380"/>
      <c r="DG345" s="380" t="str">
        <v/>
      </c>
      <c r="DH345" s="380" t="str">
        <v/>
      </c>
      <c r="DI345" s="380" t="str">
        <v/>
      </c>
      <c r="DJ345" s="381" t="str">
        <v/>
      </c>
      <c r="DK345" s="380" t="str">
        <v/>
      </c>
      <c r="DL345" s="380" t="str">
        <v/>
      </c>
      <c r="DM345" s="380" t="str">
        <v/>
      </c>
      <c r="DN345" s="381" t="str">
        <v/>
      </c>
      <c r="DO345" s="380" t="str">
        <v/>
      </c>
      <c r="DP345" s="380" t="str">
        <v/>
      </c>
      <c r="DQ345" s="380" t="str">
        <v/>
      </c>
      <c r="DR345" s="380" t="str">
        <v/>
      </c>
      <c r="DS345" s="380" t="str">
        <v/>
      </c>
      <c r="DT345" s="380"/>
      <c r="DU345" s="380"/>
      <c r="DV345" s="380" t="str">
        <v/>
      </c>
      <c r="DW345" s="380"/>
      <c r="DX345" s="380"/>
      <c r="DY345" s="380" t="str">
        <v/>
      </c>
      <c r="DZ345" s="380"/>
      <c r="EA345" s="380"/>
      <c r="EB345" s="380" t="str">
        <v/>
      </c>
      <c r="EC345" s="380"/>
      <c r="ED345" s="380"/>
      <c r="EE345" s="380" t="str">
        <v/>
      </c>
      <c r="EF345" s="380" t="str">
        <v/>
      </c>
      <c r="EG345" s="380" t="str">
        <v/>
      </c>
      <c r="EH345" s="381" t="str">
        <v/>
      </c>
      <c r="EI345" s="380" t="str">
        <v/>
      </c>
      <c r="EJ345" s="380" t="str">
        <v/>
      </c>
      <c r="EK345" s="380" t="str">
        <v/>
      </c>
      <c r="EL345" s="381" t="str">
        <v/>
      </c>
      <c r="EM345" s="382" t="str">
        <v/>
      </c>
      <c r="EN345" s="382" t="str">
        <v/>
      </c>
      <c r="EO345" s="382" t="str">
        <v/>
      </c>
    </row>
    <row r="346" spans="1:145" ht="15.6">
      <c r="A346" s="372" t="str">
        <v/>
      </c>
      <c r="B346" s="373" t="str">
        <v/>
      </c>
      <c r="C346" s="372"/>
      <c r="D346" s="374" t="str">
        <v/>
      </c>
      <c r="E346" s="374" t="str">
        <v/>
      </c>
      <c r="F346" s="374" t="str">
        <v/>
      </c>
      <c r="G346" s="375" t="str">
        <v/>
      </c>
      <c r="H346" s="375" t="str">
        <v/>
      </c>
      <c r="I346" s="375" t="str">
        <v/>
      </c>
      <c r="J346" s="375" t="str">
        <v/>
      </c>
      <c r="K346" s="375" t="str">
        <v/>
      </c>
      <c r="L346" s="375" t="str">
        <v/>
      </c>
      <c r="M346" s="372" t="str">
        <v/>
      </c>
      <c r="N346" s="372" t="str">
        <v/>
      </c>
      <c r="O346" s="372" t="str">
        <v/>
      </c>
      <c r="P346" s="372" t="str">
        <v/>
      </c>
      <c r="Q346" s="372" t="str">
        <v/>
      </c>
      <c r="R346" s="372" t="str">
        <v/>
      </c>
      <c r="S346" s="372" t="str">
        <v/>
      </c>
      <c r="T346" s="372" t="str">
        <v/>
      </c>
      <c r="U346" s="372" t="str">
        <v/>
      </c>
      <c r="V346" s="372" t="str">
        <v/>
      </c>
      <c r="W346" s="372" t="str">
        <v/>
      </c>
      <c r="X346" s="372" t="str">
        <v/>
      </c>
      <c r="Y346" s="372" t="str">
        <v/>
      </c>
      <c r="Z346" s="372" t="str">
        <v/>
      </c>
      <c r="AA346" s="372" t="str">
        <v/>
      </c>
      <c r="AB346" s="372"/>
      <c r="AC346" s="372"/>
      <c r="AD346" s="372" t="str">
        <v/>
      </c>
      <c r="AE346" s="372"/>
      <c r="AF346" s="372"/>
      <c r="AG346" s="376" t="str">
        <v/>
      </c>
      <c r="AH346" s="372"/>
      <c r="AI346" s="372"/>
      <c r="AJ346" s="372" t="str">
        <v/>
      </c>
      <c r="AK346" s="372"/>
      <c r="AL346" s="372"/>
      <c r="AM346" s="377" t="str">
        <v/>
      </c>
      <c r="AN346" s="378" t="str">
        <v/>
      </c>
      <c r="AO346" s="379" t="str">
        <v/>
      </c>
      <c r="AP346" s="379" t="str">
        <v/>
      </c>
      <c r="AQ346" s="376" t="str">
        <v/>
      </c>
      <c r="AR346" s="376" t="str">
        <v/>
      </c>
      <c r="AS346" s="372" t="str">
        <v/>
      </c>
      <c r="AT346" s="379" t="str">
        <v/>
      </c>
      <c r="AU346" s="380" t="str">
        <v/>
      </c>
      <c r="AV346" s="380" t="str">
        <v/>
      </c>
      <c r="AW346" s="380" t="str">
        <v/>
      </c>
      <c r="AX346" s="380" t="str">
        <v/>
      </c>
      <c r="AY346" s="380" t="str">
        <v/>
      </c>
      <c r="AZ346" s="380"/>
      <c r="BA346" s="380"/>
      <c r="BB346" s="380" t="str">
        <v/>
      </c>
      <c r="BC346" s="380"/>
      <c r="BD346" s="380"/>
      <c r="BE346" s="380" t="str">
        <v/>
      </c>
      <c r="BF346" s="380"/>
      <c r="BG346" s="380"/>
      <c r="BH346" s="380" t="str">
        <v/>
      </c>
      <c r="BI346" s="380"/>
      <c r="BJ346" s="380"/>
      <c r="BK346" s="380" t="str">
        <v/>
      </c>
      <c r="BL346" s="380" t="str">
        <v/>
      </c>
      <c r="BM346" s="380" t="str">
        <v/>
      </c>
      <c r="BN346" s="381" t="str">
        <v/>
      </c>
      <c r="BO346" s="380" t="str">
        <v/>
      </c>
      <c r="BP346" s="380" t="str">
        <v/>
      </c>
      <c r="BQ346" s="380" t="str">
        <v/>
      </c>
      <c r="BR346" s="381" t="str">
        <v/>
      </c>
      <c r="BS346" s="380" t="str">
        <v/>
      </c>
      <c r="BT346" s="380" t="str">
        <v/>
      </c>
      <c r="BU346" s="380" t="str">
        <v/>
      </c>
      <c r="BV346" s="380" t="str">
        <v/>
      </c>
      <c r="BW346" s="380" t="str">
        <v/>
      </c>
      <c r="BX346" s="380"/>
      <c r="BY346" s="380"/>
      <c r="BZ346" s="380" t="str">
        <v/>
      </c>
      <c r="CA346" s="380"/>
      <c r="CB346" s="380"/>
      <c r="CC346" s="380" t="str">
        <v/>
      </c>
      <c r="CD346" s="380"/>
      <c r="CE346" s="380"/>
      <c r="CF346" s="380" t="str">
        <v/>
      </c>
      <c r="CG346" s="380"/>
      <c r="CH346" s="380"/>
      <c r="CI346" s="380" t="str">
        <v/>
      </c>
      <c r="CJ346" s="380" t="str">
        <v/>
      </c>
      <c r="CK346" s="380" t="str">
        <v/>
      </c>
      <c r="CL346" s="381" t="str">
        <v/>
      </c>
      <c r="CM346" s="380" t="str">
        <v/>
      </c>
      <c r="CN346" s="380" t="str">
        <v/>
      </c>
      <c r="CO346" s="380" t="str">
        <v/>
      </c>
      <c r="CP346" s="381" t="str">
        <v/>
      </c>
      <c r="CQ346" s="380" t="str">
        <v/>
      </c>
      <c r="CR346" s="380" t="str">
        <v/>
      </c>
      <c r="CS346" s="380" t="str">
        <v/>
      </c>
      <c r="CT346" s="380" t="str">
        <v/>
      </c>
      <c r="CU346" s="380" t="str">
        <v/>
      </c>
      <c r="CV346" s="380"/>
      <c r="CW346" s="380"/>
      <c r="CX346" s="380" t="str">
        <v/>
      </c>
      <c r="CY346" s="380"/>
      <c r="CZ346" s="380"/>
      <c r="DA346" s="380" t="str">
        <v/>
      </c>
      <c r="DB346" s="380"/>
      <c r="DC346" s="380"/>
      <c r="DD346" s="380" t="str">
        <v/>
      </c>
      <c r="DE346" s="380"/>
      <c r="DF346" s="380"/>
      <c r="DG346" s="380" t="str">
        <v/>
      </c>
      <c r="DH346" s="380" t="str">
        <v/>
      </c>
      <c r="DI346" s="380" t="str">
        <v/>
      </c>
      <c r="DJ346" s="381" t="str">
        <v/>
      </c>
      <c r="DK346" s="380" t="str">
        <v/>
      </c>
      <c r="DL346" s="380" t="str">
        <v/>
      </c>
      <c r="DM346" s="380" t="str">
        <v/>
      </c>
      <c r="DN346" s="381" t="str">
        <v/>
      </c>
      <c r="DO346" s="380" t="str">
        <v/>
      </c>
      <c r="DP346" s="380" t="str">
        <v/>
      </c>
      <c r="DQ346" s="380" t="str">
        <v/>
      </c>
      <c r="DR346" s="380" t="str">
        <v/>
      </c>
      <c r="DS346" s="380" t="str">
        <v/>
      </c>
      <c r="DT346" s="380"/>
      <c r="DU346" s="380"/>
      <c r="DV346" s="380" t="str">
        <v/>
      </c>
      <c r="DW346" s="380"/>
      <c r="DX346" s="380"/>
      <c r="DY346" s="380" t="str">
        <v/>
      </c>
      <c r="DZ346" s="380"/>
      <c r="EA346" s="380"/>
      <c r="EB346" s="380" t="str">
        <v/>
      </c>
      <c r="EC346" s="380"/>
      <c r="ED346" s="380"/>
      <c r="EE346" s="380" t="str">
        <v/>
      </c>
      <c r="EF346" s="380" t="str">
        <v/>
      </c>
      <c r="EG346" s="380" t="str">
        <v/>
      </c>
      <c r="EH346" s="381" t="str">
        <v/>
      </c>
      <c r="EI346" s="380" t="str">
        <v/>
      </c>
      <c r="EJ346" s="380" t="str">
        <v/>
      </c>
      <c r="EK346" s="380" t="str">
        <v/>
      </c>
      <c r="EL346" s="381" t="str">
        <v/>
      </c>
      <c r="EM346" s="382" t="str">
        <v/>
      </c>
      <c r="EN346" s="382" t="str">
        <v/>
      </c>
      <c r="EO346" s="382" t="str">
        <v/>
      </c>
    </row>
    <row r="347" spans="1:145" ht="15.6">
      <c r="A347" s="372" t="str">
        <v/>
      </c>
      <c r="B347" s="373" t="str">
        <v/>
      </c>
      <c r="C347" s="372"/>
      <c r="D347" s="374" t="str">
        <v/>
      </c>
      <c r="E347" s="374" t="str">
        <v/>
      </c>
      <c r="F347" s="374" t="str">
        <v/>
      </c>
      <c r="G347" s="375" t="str">
        <v/>
      </c>
      <c r="H347" s="375" t="str">
        <v/>
      </c>
      <c r="I347" s="375" t="str">
        <v/>
      </c>
      <c r="J347" s="375" t="str">
        <v/>
      </c>
      <c r="K347" s="375" t="str">
        <v/>
      </c>
      <c r="L347" s="375" t="str">
        <v/>
      </c>
      <c r="M347" s="372" t="str">
        <v/>
      </c>
      <c r="N347" s="372" t="str">
        <v/>
      </c>
      <c r="O347" s="372" t="str">
        <v/>
      </c>
      <c r="P347" s="372" t="str">
        <v/>
      </c>
      <c r="Q347" s="372" t="str">
        <v/>
      </c>
      <c r="R347" s="372" t="str">
        <v/>
      </c>
      <c r="S347" s="372" t="str">
        <v/>
      </c>
      <c r="T347" s="372" t="str">
        <v/>
      </c>
      <c r="U347" s="372" t="str">
        <v/>
      </c>
      <c r="V347" s="372" t="str">
        <v/>
      </c>
      <c r="W347" s="372" t="str">
        <v/>
      </c>
      <c r="X347" s="372" t="str">
        <v/>
      </c>
      <c r="Y347" s="372" t="str">
        <v/>
      </c>
      <c r="Z347" s="372" t="str">
        <v/>
      </c>
      <c r="AA347" s="372" t="str">
        <v/>
      </c>
      <c r="AB347" s="372"/>
      <c r="AC347" s="372"/>
      <c r="AD347" s="372" t="str">
        <v/>
      </c>
      <c r="AE347" s="372"/>
      <c r="AF347" s="372"/>
      <c r="AG347" s="376" t="str">
        <v/>
      </c>
      <c r="AH347" s="372"/>
      <c r="AI347" s="372"/>
      <c r="AJ347" s="372" t="str">
        <v/>
      </c>
      <c r="AK347" s="372"/>
      <c r="AL347" s="372"/>
      <c r="AM347" s="377" t="str">
        <v/>
      </c>
      <c r="AN347" s="378" t="str">
        <v/>
      </c>
      <c r="AO347" s="379" t="str">
        <v/>
      </c>
      <c r="AP347" s="379" t="str">
        <v/>
      </c>
      <c r="AQ347" s="376" t="str">
        <v/>
      </c>
      <c r="AR347" s="376" t="str">
        <v/>
      </c>
      <c r="AS347" s="372" t="str">
        <v/>
      </c>
      <c r="AT347" s="379" t="str">
        <v/>
      </c>
      <c r="AU347" s="380" t="str">
        <v/>
      </c>
      <c r="AV347" s="380" t="str">
        <v/>
      </c>
      <c r="AW347" s="380" t="str">
        <v/>
      </c>
      <c r="AX347" s="380" t="str">
        <v/>
      </c>
      <c r="AY347" s="380" t="str">
        <v/>
      </c>
      <c r="AZ347" s="380"/>
      <c r="BA347" s="380"/>
      <c r="BB347" s="380" t="str">
        <v/>
      </c>
      <c r="BC347" s="380"/>
      <c r="BD347" s="380"/>
      <c r="BE347" s="380" t="str">
        <v/>
      </c>
      <c r="BF347" s="380"/>
      <c r="BG347" s="380"/>
      <c r="BH347" s="380" t="str">
        <v/>
      </c>
      <c r="BI347" s="380"/>
      <c r="BJ347" s="380"/>
      <c r="BK347" s="380" t="str">
        <v/>
      </c>
      <c r="BL347" s="380" t="str">
        <v/>
      </c>
      <c r="BM347" s="380" t="str">
        <v/>
      </c>
      <c r="BN347" s="381" t="str">
        <v/>
      </c>
      <c r="BO347" s="380" t="str">
        <v/>
      </c>
      <c r="BP347" s="380" t="str">
        <v/>
      </c>
      <c r="BQ347" s="380" t="str">
        <v/>
      </c>
      <c r="BR347" s="381" t="str">
        <v/>
      </c>
      <c r="BS347" s="380" t="str">
        <v/>
      </c>
      <c r="BT347" s="380" t="str">
        <v/>
      </c>
      <c r="BU347" s="380" t="str">
        <v/>
      </c>
      <c r="BV347" s="380" t="str">
        <v/>
      </c>
      <c r="BW347" s="380" t="str">
        <v/>
      </c>
      <c r="BX347" s="380"/>
      <c r="BY347" s="380"/>
      <c r="BZ347" s="380" t="str">
        <v/>
      </c>
      <c r="CA347" s="380"/>
      <c r="CB347" s="380"/>
      <c r="CC347" s="380" t="str">
        <v/>
      </c>
      <c r="CD347" s="380"/>
      <c r="CE347" s="380"/>
      <c r="CF347" s="380" t="str">
        <v/>
      </c>
      <c r="CG347" s="380"/>
      <c r="CH347" s="380"/>
      <c r="CI347" s="380" t="str">
        <v/>
      </c>
      <c r="CJ347" s="380" t="str">
        <v/>
      </c>
      <c r="CK347" s="380" t="str">
        <v/>
      </c>
      <c r="CL347" s="381" t="str">
        <v/>
      </c>
      <c r="CM347" s="380" t="str">
        <v/>
      </c>
      <c r="CN347" s="380" t="str">
        <v/>
      </c>
      <c r="CO347" s="380" t="str">
        <v/>
      </c>
      <c r="CP347" s="381" t="str">
        <v/>
      </c>
      <c r="CQ347" s="380" t="str">
        <v/>
      </c>
      <c r="CR347" s="380" t="str">
        <v/>
      </c>
      <c r="CS347" s="380" t="str">
        <v/>
      </c>
      <c r="CT347" s="380" t="str">
        <v/>
      </c>
      <c r="CU347" s="380" t="str">
        <v/>
      </c>
      <c r="CV347" s="380"/>
      <c r="CW347" s="380"/>
      <c r="CX347" s="380" t="str">
        <v/>
      </c>
      <c r="CY347" s="380"/>
      <c r="CZ347" s="380"/>
      <c r="DA347" s="380" t="str">
        <v/>
      </c>
      <c r="DB347" s="380"/>
      <c r="DC347" s="380"/>
      <c r="DD347" s="380" t="str">
        <v/>
      </c>
      <c r="DE347" s="380"/>
      <c r="DF347" s="380"/>
      <c r="DG347" s="380" t="str">
        <v/>
      </c>
      <c r="DH347" s="380" t="str">
        <v/>
      </c>
      <c r="DI347" s="380" t="str">
        <v/>
      </c>
      <c r="DJ347" s="381" t="str">
        <v/>
      </c>
      <c r="DK347" s="380" t="str">
        <v/>
      </c>
      <c r="DL347" s="380" t="str">
        <v/>
      </c>
      <c r="DM347" s="380" t="str">
        <v/>
      </c>
      <c r="DN347" s="381" t="str">
        <v/>
      </c>
      <c r="DO347" s="380" t="str">
        <v/>
      </c>
      <c r="DP347" s="380" t="str">
        <v/>
      </c>
      <c r="DQ347" s="380" t="str">
        <v/>
      </c>
      <c r="DR347" s="380" t="str">
        <v/>
      </c>
      <c r="DS347" s="380" t="str">
        <v/>
      </c>
      <c r="DT347" s="380"/>
      <c r="DU347" s="380"/>
      <c r="DV347" s="380" t="str">
        <v/>
      </c>
      <c r="DW347" s="380"/>
      <c r="DX347" s="380"/>
      <c r="DY347" s="380" t="str">
        <v/>
      </c>
      <c r="DZ347" s="380"/>
      <c r="EA347" s="380"/>
      <c r="EB347" s="380" t="str">
        <v/>
      </c>
      <c r="EC347" s="380"/>
      <c r="ED347" s="380"/>
      <c r="EE347" s="380" t="str">
        <v/>
      </c>
      <c r="EF347" s="380" t="str">
        <v/>
      </c>
      <c r="EG347" s="380" t="str">
        <v/>
      </c>
      <c r="EH347" s="381" t="str">
        <v/>
      </c>
      <c r="EI347" s="380" t="str">
        <v/>
      </c>
      <c r="EJ347" s="380" t="str">
        <v/>
      </c>
      <c r="EK347" s="380" t="str">
        <v/>
      </c>
      <c r="EL347" s="381" t="str">
        <v/>
      </c>
      <c r="EM347" s="382" t="str">
        <v/>
      </c>
      <c r="EN347" s="382" t="str">
        <v/>
      </c>
      <c r="EO347" s="382" t="str">
        <v/>
      </c>
    </row>
    <row r="348" spans="1:145" ht="15.6">
      <c r="A348" s="372" t="str">
        <v/>
      </c>
      <c r="B348" s="373" t="str">
        <v/>
      </c>
      <c r="C348" s="372"/>
      <c r="D348" s="374" t="str">
        <v/>
      </c>
      <c r="E348" s="374" t="str">
        <v/>
      </c>
      <c r="F348" s="374" t="str">
        <v/>
      </c>
      <c r="G348" s="375" t="str">
        <v/>
      </c>
      <c r="H348" s="375" t="str">
        <v/>
      </c>
      <c r="I348" s="375" t="str">
        <v/>
      </c>
      <c r="J348" s="375" t="str">
        <v/>
      </c>
      <c r="K348" s="375" t="str">
        <v/>
      </c>
      <c r="L348" s="375" t="str">
        <v/>
      </c>
      <c r="M348" s="372" t="str">
        <v/>
      </c>
      <c r="N348" s="372" t="str">
        <v/>
      </c>
      <c r="O348" s="372" t="str">
        <v/>
      </c>
      <c r="P348" s="372" t="str">
        <v/>
      </c>
      <c r="Q348" s="372" t="str">
        <v/>
      </c>
      <c r="R348" s="372" t="str">
        <v/>
      </c>
      <c r="S348" s="372" t="str">
        <v/>
      </c>
      <c r="T348" s="372" t="str">
        <v/>
      </c>
      <c r="U348" s="372" t="str">
        <v/>
      </c>
      <c r="V348" s="372" t="str">
        <v/>
      </c>
      <c r="W348" s="372" t="str">
        <v/>
      </c>
      <c r="X348" s="372" t="str">
        <v/>
      </c>
      <c r="Y348" s="372" t="str">
        <v/>
      </c>
      <c r="Z348" s="372" t="str">
        <v/>
      </c>
      <c r="AA348" s="372" t="str">
        <v/>
      </c>
      <c r="AB348" s="372"/>
      <c r="AC348" s="372"/>
      <c r="AD348" s="372" t="str">
        <v/>
      </c>
      <c r="AE348" s="372"/>
      <c r="AF348" s="372"/>
      <c r="AG348" s="376" t="str">
        <v/>
      </c>
      <c r="AH348" s="372"/>
      <c r="AI348" s="372"/>
      <c r="AJ348" s="372" t="str">
        <v/>
      </c>
      <c r="AK348" s="372"/>
      <c r="AL348" s="372"/>
      <c r="AM348" s="377" t="str">
        <v/>
      </c>
      <c r="AN348" s="378" t="str">
        <v/>
      </c>
      <c r="AO348" s="379" t="str">
        <v/>
      </c>
      <c r="AP348" s="379" t="str">
        <v/>
      </c>
      <c r="AQ348" s="376" t="str">
        <v/>
      </c>
      <c r="AR348" s="376" t="str">
        <v/>
      </c>
      <c r="AS348" s="372" t="str">
        <v/>
      </c>
      <c r="AT348" s="379" t="str">
        <v/>
      </c>
      <c r="AU348" s="380" t="str">
        <v/>
      </c>
      <c r="AV348" s="380" t="str">
        <v/>
      </c>
      <c r="AW348" s="380" t="str">
        <v/>
      </c>
      <c r="AX348" s="380" t="str">
        <v/>
      </c>
      <c r="AY348" s="380" t="str">
        <v/>
      </c>
      <c r="AZ348" s="380"/>
      <c r="BA348" s="380"/>
      <c r="BB348" s="380" t="str">
        <v/>
      </c>
      <c r="BC348" s="380"/>
      <c r="BD348" s="380"/>
      <c r="BE348" s="380" t="str">
        <v/>
      </c>
      <c r="BF348" s="380"/>
      <c r="BG348" s="380"/>
      <c r="BH348" s="380" t="str">
        <v/>
      </c>
      <c r="BI348" s="380"/>
      <c r="BJ348" s="380"/>
      <c r="BK348" s="380" t="str">
        <v/>
      </c>
      <c r="BL348" s="380" t="str">
        <v/>
      </c>
      <c r="BM348" s="380" t="str">
        <v/>
      </c>
      <c r="BN348" s="381" t="str">
        <v/>
      </c>
      <c r="BO348" s="380" t="str">
        <v/>
      </c>
      <c r="BP348" s="380" t="str">
        <v/>
      </c>
      <c r="BQ348" s="380" t="str">
        <v/>
      </c>
      <c r="BR348" s="381" t="str">
        <v/>
      </c>
      <c r="BS348" s="380" t="str">
        <v/>
      </c>
      <c r="BT348" s="380" t="str">
        <v/>
      </c>
      <c r="BU348" s="380" t="str">
        <v/>
      </c>
      <c r="BV348" s="380" t="str">
        <v/>
      </c>
      <c r="BW348" s="380" t="str">
        <v/>
      </c>
      <c r="BX348" s="380"/>
      <c r="BY348" s="380"/>
      <c r="BZ348" s="380" t="str">
        <v/>
      </c>
      <c r="CA348" s="380"/>
      <c r="CB348" s="380"/>
      <c r="CC348" s="380" t="str">
        <v/>
      </c>
      <c r="CD348" s="380"/>
      <c r="CE348" s="380"/>
      <c r="CF348" s="380" t="str">
        <v/>
      </c>
      <c r="CG348" s="380"/>
      <c r="CH348" s="380"/>
      <c r="CI348" s="380" t="str">
        <v/>
      </c>
      <c r="CJ348" s="380" t="str">
        <v/>
      </c>
      <c r="CK348" s="380" t="str">
        <v/>
      </c>
      <c r="CL348" s="381" t="str">
        <v/>
      </c>
      <c r="CM348" s="380" t="str">
        <v/>
      </c>
      <c r="CN348" s="380" t="str">
        <v/>
      </c>
      <c r="CO348" s="380" t="str">
        <v/>
      </c>
      <c r="CP348" s="381" t="str">
        <v/>
      </c>
      <c r="CQ348" s="380" t="str">
        <v/>
      </c>
      <c r="CR348" s="380" t="str">
        <v/>
      </c>
      <c r="CS348" s="380" t="str">
        <v/>
      </c>
      <c r="CT348" s="380" t="str">
        <v/>
      </c>
      <c r="CU348" s="380" t="str">
        <v/>
      </c>
      <c r="CV348" s="380"/>
      <c r="CW348" s="380"/>
      <c r="CX348" s="380" t="str">
        <v/>
      </c>
      <c r="CY348" s="380"/>
      <c r="CZ348" s="380"/>
      <c r="DA348" s="380" t="str">
        <v/>
      </c>
      <c r="DB348" s="380"/>
      <c r="DC348" s="380"/>
      <c r="DD348" s="380" t="str">
        <v/>
      </c>
      <c r="DE348" s="380"/>
      <c r="DF348" s="380"/>
      <c r="DG348" s="380" t="str">
        <v/>
      </c>
      <c r="DH348" s="380" t="str">
        <v/>
      </c>
      <c r="DI348" s="380" t="str">
        <v/>
      </c>
      <c r="DJ348" s="381" t="str">
        <v/>
      </c>
      <c r="DK348" s="380" t="str">
        <v/>
      </c>
      <c r="DL348" s="380" t="str">
        <v/>
      </c>
      <c r="DM348" s="380" t="str">
        <v/>
      </c>
      <c r="DN348" s="381" t="str">
        <v/>
      </c>
      <c r="DO348" s="380" t="str">
        <v/>
      </c>
      <c r="DP348" s="380" t="str">
        <v/>
      </c>
      <c r="DQ348" s="380" t="str">
        <v/>
      </c>
      <c r="DR348" s="380" t="str">
        <v/>
      </c>
      <c r="DS348" s="380" t="str">
        <v/>
      </c>
      <c r="DT348" s="380"/>
      <c r="DU348" s="380"/>
      <c r="DV348" s="380" t="str">
        <v/>
      </c>
      <c r="DW348" s="380"/>
      <c r="DX348" s="380"/>
      <c r="DY348" s="380" t="str">
        <v/>
      </c>
      <c r="DZ348" s="380"/>
      <c r="EA348" s="380"/>
      <c r="EB348" s="380" t="str">
        <v/>
      </c>
      <c r="EC348" s="380"/>
      <c r="ED348" s="380"/>
      <c r="EE348" s="380" t="str">
        <v/>
      </c>
      <c r="EF348" s="380" t="str">
        <v/>
      </c>
      <c r="EG348" s="380" t="str">
        <v/>
      </c>
      <c r="EH348" s="381" t="str">
        <v/>
      </c>
      <c r="EI348" s="380" t="str">
        <v/>
      </c>
      <c r="EJ348" s="380" t="str">
        <v/>
      </c>
      <c r="EK348" s="380" t="str">
        <v/>
      </c>
      <c r="EL348" s="381" t="str">
        <v/>
      </c>
      <c r="EM348" s="382" t="str">
        <v/>
      </c>
      <c r="EN348" s="382" t="str">
        <v/>
      </c>
      <c r="EO348" s="382" t="str">
        <v/>
      </c>
    </row>
    <row r="349" spans="1:145" ht="15.6">
      <c r="A349" s="372" t="str">
        <v/>
      </c>
      <c r="B349" s="373" t="str">
        <v/>
      </c>
      <c r="C349" s="372"/>
      <c r="D349" s="374" t="str">
        <v/>
      </c>
      <c r="E349" s="374" t="str">
        <v/>
      </c>
      <c r="F349" s="374" t="str">
        <v/>
      </c>
      <c r="G349" s="375" t="str">
        <v/>
      </c>
      <c r="H349" s="375" t="str">
        <v/>
      </c>
      <c r="I349" s="375" t="str">
        <v/>
      </c>
      <c r="J349" s="375" t="str">
        <v/>
      </c>
      <c r="K349" s="375" t="str">
        <v/>
      </c>
      <c r="L349" s="375" t="str">
        <v/>
      </c>
      <c r="M349" s="372" t="str">
        <v/>
      </c>
      <c r="N349" s="372" t="str">
        <v/>
      </c>
      <c r="O349" s="372" t="str">
        <v/>
      </c>
      <c r="P349" s="372" t="str">
        <v/>
      </c>
      <c r="Q349" s="372" t="str">
        <v/>
      </c>
      <c r="R349" s="372" t="str">
        <v/>
      </c>
      <c r="S349" s="372" t="str">
        <v/>
      </c>
      <c r="T349" s="372" t="str">
        <v/>
      </c>
      <c r="U349" s="372" t="str">
        <v/>
      </c>
      <c r="V349" s="372" t="str">
        <v/>
      </c>
      <c r="W349" s="372" t="str">
        <v/>
      </c>
      <c r="X349" s="372" t="str">
        <v/>
      </c>
      <c r="Y349" s="372" t="str">
        <v/>
      </c>
      <c r="Z349" s="372" t="str">
        <v/>
      </c>
      <c r="AA349" s="372" t="str">
        <v/>
      </c>
      <c r="AB349" s="372"/>
      <c r="AC349" s="372"/>
      <c r="AD349" s="372" t="str">
        <v/>
      </c>
      <c r="AE349" s="372"/>
      <c r="AF349" s="372"/>
      <c r="AG349" s="376" t="str">
        <v/>
      </c>
      <c r="AH349" s="372"/>
      <c r="AI349" s="372"/>
      <c r="AJ349" s="372" t="str">
        <v/>
      </c>
      <c r="AK349" s="372"/>
      <c r="AL349" s="372"/>
      <c r="AM349" s="377" t="str">
        <v/>
      </c>
      <c r="AN349" s="378" t="str">
        <v/>
      </c>
      <c r="AO349" s="379" t="str">
        <v/>
      </c>
      <c r="AP349" s="379" t="str">
        <v/>
      </c>
      <c r="AQ349" s="376" t="str">
        <v/>
      </c>
      <c r="AR349" s="376" t="str">
        <v/>
      </c>
      <c r="AS349" s="372" t="str">
        <v/>
      </c>
      <c r="AT349" s="379" t="str">
        <v/>
      </c>
      <c r="AU349" s="380" t="str">
        <v/>
      </c>
      <c r="AV349" s="380" t="str">
        <v/>
      </c>
      <c r="AW349" s="380" t="str">
        <v/>
      </c>
      <c r="AX349" s="380" t="str">
        <v/>
      </c>
      <c r="AY349" s="380" t="str">
        <v/>
      </c>
      <c r="AZ349" s="380"/>
      <c r="BA349" s="380"/>
      <c r="BB349" s="380" t="str">
        <v/>
      </c>
      <c r="BC349" s="380"/>
      <c r="BD349" s="380"/>
      <c r="BE349" s="380" t="str">
        <v/>
      </c>
      <c r="BF349" s="380"/>
      <c r="BG349" s="380"/>
      <c r="BH349" s="380" t="str">
        <v/>
      </c>
      <c r="BI349" s="380"/>
      <c r="BJ349" s="380"/>
      <c r="BK349" s="380" t="str">
        <v/>
      </c>
      <c r="BL349" s="380" t="str">
        <v/>
      </c>
      <c r="BM349" s="380" t="str">
        <v/>
      </c>
      <c r="BN349" s="381" t="str">
        <v/>
      </c>
      <c r="BO349" s="380" t="str">
        <v/>
      </c>
      <c r="BP349" s="380" t="str">
        <v/>
      </c>
      <c r="BQ349" s="380" t="str">
        <v/>
      </c>
      <c r="BR349" s="381" t="str">
        <v/>
      </c>
      <c r="BS349" s="380" t="str">
        <v/>
      </c>
      <c r="BT349" s="380" t="str">
        <v/>
      </c>
      <c r="BU349" s="380" t="str">
        <v/>
      </c>
      <c r="BV349" s="380" t="str">
        <v/>
      </c>
      <c r="BW349" s="380" t="str">
        <v/>
      </c>
      <c r="BX349" s="380"/>
      <c r="BY349" s="380"/>
      <c r="BZ349" s="380" t="str">
        <v/>
      </c>
      <c r="CA349" s="380"/>
      <c r="CB349" s="380"/>
      <c r="CC349" s="380" t="str">
        <v/>
      </c>
      <c r="CD349" s="380"/>
      <c r="CE349" s="380"/>
      <c r="CF349" s="380" t="str">
        <v/>
      </c>
      <c r="CG349" s="380"/>
      <c r="CH349" s="380"/>
      <c r="CI349" s="380" t="str">
        <v/>
      </c>
      <c r="CJ349" s="380" t="str">
        <v/>
      </c>
      <c r="CK349" s="380" t="str">
        <v/>
      </c>
      <c r="CL349" s="381" t="str">
        <v/>
      </c>
      <c r="CM349" s="380" t="str">
        <v/>
      </c>
      <c r="CN349" s="380" t="str">
        <v/>
      </c>
      <c r="CO349" s="380" t="str">
        <v/>
      </c>
      <c r="CP349" s="381" t="str">
        <v/>
      </c>
      <c r="CQ349" s="380" t="str">
        <v/>
      </c>
      <c r="CR349" s="380" t="str">
        <v/>
      </c>
      <c r="CS349" s="380" t="str">
        <v/>
      </c>
      <c r="CT349" s="380" t="str">
        <v/>
      </c>
      <c r="CU349" s="380" t="str">
        <v/>
      </c>
      <c r="CV349" s="380"/>
      <c r="CW349" s="380"/>
      <c r="CX349" s="380" t="str">
        <v/>
      </c>
      <c r="CY349" s="380"/>
      <c r="CZ349" s="380"/>
      <c r="DA349" s="380" t="str">
        <v/>
      </c>
      <c r="DB349" s="380"/>
      <c r="DC349" s="380"/>
      <c r="DD349" s="380" t="str">
        <v/>
      </c>
      <c r="DE349" s="380"/>
      <c r="DF349" s="380"/>
      <c r="DG349" s="380" t="str">
        <v/>
      </c>
      <c r="DH349" s="380" t="str">
        <v/>
      </c>
      <c r="DI349" s="380" t="str">
        <v/>
      </c>
      <c r="DJ349" s="381" t="str">
        <v/>
      </c>
      <c r="DK349" s="380" t="str">
        <v/>
      </c>
      <c r="DL349" s="380" t="str">
        <v/>
      </c>
      <c r="DM349" s="380" t="str">
        <v/>
      </c>
      <c r="DN349" s="381" t="str">
        <v/>
      </c>
      <c r="DO349" s="380" t="str">
        <v/>
      </c>
      <c r="DP349" s="380" t="str">
        <v/>
      </c>
      <c r="DQ349" s="380" t="str">
        <v/>
      </c>
      <c r="DR349" s="380" t="str">
        <v/>
      </c>
      <c r="DS349" s="380" t="str">
        <v/>
      </c>
      <c r="DT349" s="380"/>
      <c r="DU349" s="380"/>
      <c r="DV349" s="380" t="str">
        <v/>
      </c>
      <c r="DW349" s="380"/>
      <c r="DX349" s="380"/>
      <c r="DY349" s="380" t="str">
        <v/>
      </c>
      <c r="DZ349" s="380"/>
      <c r="EA349" s="380"/>
      <c r="EB349" s="380" t="str">
        <v/>
      </c>
      <c r="EC349" s="380"/>
      <c r="ED349" s="380"/>
      <c r="EE349" s="380" t="str">
        <v/>
      </c>
      <c r="EF349" s="380" t="str">
        <v/>
      </c>
      <c r="EG349" s="380" t="str">
        <v/>
      </c>
      <c r="EH349" s="381" t="str">
        <v/>
      </c>
      <c r="EI349" s="380" t="str">
        <v/>
      </c>
      <c r="EJ349" s="380" t="str">
        <v/>
      </c>
      <c r="EK349" s="380" t="str">
        <v/>
      </c>
      <c r="EL349" s="381" t="str">
        <v/>
      </c>
      <c r="EM349" s="382" t="str">
        <v/>
      </c>
      <c r="EN349" s="382" t="str">
        <v/>
      </c>
      <c r="EO349" s="382" t="str">
        <v/>
      </c>
    </row>
    <row r="350" spans="1:145" ht="15.6">
      <c r="A350" s="372" t="str">
        <v/>
      </c>
      <c r="B350" s="373" t="str">
        <v/>
      </c>
      <c r="C350" s="372"/>
      <c r="D350" s="374" t="str">
        <v/>
      </c>
      <c r="E350" s="374" t="str">
        <v/>
      </c>
      <c r="F350" s="374" t="str">
        <v/>
      </c>
      <c r="G350" s="375" t="str">
        <v/>
      </c>
      <c r="H350" s="375" t="str">
        <v/>
      </c>
      <c r="I350" s="375" t="str">
        <v/>
      </c>
      <c r="J350" s="375" t="str">
        <v/>
      </c>
      <c r="K350" s="375" t="str">
        <v/>
      </c>
      <c r="L350" s="375" t="str">
        <v/>
      </c>
      <c r="M350" s="372" t="str">
        <v/>
      </c>
      <c r="N350" s="372" t="str">
        <v/>
      </c>
      <c r="O350" s="372" t="str">
        <v/>
      </c>
      <c r="P350" s="372" t="str">
        <v/>
      </c>
      <c r="Q350" s="372" t="str">
        <v/>
      </c>
      <c r="R350" s="372" t="str">
        <v/>
      </c>
      <c r="S350" s="372" t="str">
        <v/>
      </c>
      <c r="T350" s="372" t="str">
        <v/>
      </c>
      <c r="U350" s="372" t="str">
        <v/>
      </c>
      <c r="V350" s="372" t="str">
        <v/>
      </c>
      <c r="W350" s="372" t="str">
        <v/>
      </c>
      <c r="X350" s="372" t="str">
        <v/>
      </c>
      <c r="Y350" s="372" t="str">
        <v/>
      </c>
      <c r="Z350" s="372" t="str">
        <v/>
      </c>
      <c r="AA350" s="372" t="str">
        <v/>
      </c>
      <c r="AB350" s="372"/>
      <c r="AC350" s="372"/>
      <c r="AD350" s="372" t="str">
        <v/>
      </c>
      <c r="AE350" s="372"/>
      <c r="AF350" s="372"/>
      <c r="AG350" s="376" t="str">
        <v/>
      </c>
      <c r="AH350" s="372"/>
      <c r="AI350" s="372"/>
      <c r="AJ350" s="372" t="str">
        <v/>
      </c>
      <c r="AK350" s="372"/>
      <c r="AL350" s="372"/>
      <c r="AM350" s="377" t="str">
        <v/>
      </c>
      <c r="AN350" s="378" t="str">
        <v/>
      </c>
      <c r="AO350" s="379" t="str">
        <v/>
      </c>
      <c r="AP350" s="379" t="str">
        <v/>
      </c>
      <c r="AQ350" s="376" t="str">
        <v/>
      </c>
      <c r="AR350" s="376" t="str">
        <v/>
      </c>
      <c r="AS350" s="372" t="str">
        <v/>
      </c>
      <c r="AT350" s="379" t="str">
        <v/>
      </c>
      <c r="AU350" s="380" t="str">
        <v/>
      </c>
      <c r="AV350" s="380" t="str">
        <v/>
      </c>
      <c r="AW350" s="380" t="str">
        <v/>
      </c>
      <c r="AX350" s="380" t="str">
        <v/>
      </c>
      <c r="AY350" s="380" t="str">
        <v/>
      </c>
      <c r="AZ350" s="380"/>
      <c r="BA350" s="380"/>
      <c r="BB350" s="380" t="str">
        <v/>
      </c>
      <c r="BC350" s="380"/>
      <c r="BD350" s="380"/>
      <c r="BE350" s="380" t="str">
        <v/>
      </c>
      <c r="BF350" s="380"/>
      <c r="BG350" s="380"/>
      <c r="BH350" s="380" t="str">
        <v/>
      </c>
      <c r="BI350" s="380"/>
      <c r="BJ350" s="380"/>
      <c r="BK350" s="380" t="str">
        <v/>
      </c>
      <c r="BL350" s="380" t="str">
        <v/>
      </c>
      <c r="BM350" s="380" t="str">
        <v/>
      </c>
      <c r="BN350" s="381" t="str">
        <v/>
      </c>
      <c r="BO350" s="380" t="str">
        <v/>
      </c>
      <c r="BP350" s="380" t="str">
        <v/>
      </c>
      <c r="BQ350" s="380" t="str">
        <v/>
      </c>
      <c r="BR350" s="381" t="str">
        <v/>
      </c>
      <c r="BS350" s="380" t="str">
        <v/>
      </c>
      <c r="BT350" s="380" t="str">
        <v/>
      </c>
      <c r="BU350" s="380" t="str">
        <v/>
      </c>
      <c r="BV350" s="380" t="str">
        <v/>
      </c>
      <c r="BW350" s="380" t="str">
        <v/>
      </c>
      <c r="BX350" s="380"/>
      <c r="BY350" s="380"/>
      <c r="BZ350" s="380" t="str">
        <v/>
      </c>
      <c r="CA350" s="380"/>
      <c r="CB350" s="380"/>
      <c r="CC350" s="380" t="str">
        <v/>
      </c>
      <c r="CD350" s="380"/>
      <c r="CE350" s="380"/>
      <c r="CF350" s="380" t="str">
        <v/>
      </c>
      <c r="CG350" s="380"/>
      <c r="CH350" s="380"/>
      <c r="CI350" s="380" t="str">
        <v/>
      </c>
      <c r="CJ350" s="380" t="str">
        <v/>
      </c>
      <c r="CK350" s="380" t="str">
        <v/>
      </c>
      <c r="CL350" s="381" t="str">
        <v/>
      </c>
      <c r="CM350" s="380" t="str">
        <v/>
      </c>
      <c r="CN350" s="380" t="str">
        <v/>
      </c>
      <c r="CO350" s="380" t="str">
        <v/>
      </c>
      <c r="CP350" s="381" t="str">
        <v/>
      </c>
      <c r="CQ350" s="380" t="str">
        <v/>
      </c>
      <c r="CR350" s="380" t="str">
        <v/>
      </c>
      <c r="CS350" s="380" t="str">
        <v/>
      </c>
      <c r="CT350" s="380" t="str">
        <v/>
      </c>
      <c r="CU350" s="380" t="str">
        <v/>
      </c>
      <c r="CV350" s="380"/>
      <c r="CW350" s="380"/>
      <c r="CX350" s="380" t="str">
        <v/>
      </c>
      <c r="CY350" s="380"/>
      <c r="CZ350" s="380"/>
      <c r="DA350" s="380" t="str">
        <v/>
      </c>
      <c r="DB350" s="380"/>
      <c r="DC350" s="380"/>
      <c r="DD350" s="380" t="str">
        <v/>
      </c>
      <c r="DE350" s="380"/>
      <c r="DF350" s="380"/>
      <c r="DG350" s="380" t="str">
        <v/>
      </c>
      <c r="DH350" s="380" t="str">
        <v/>
      </c>
      <c r="DI350" s="380" t="str">
        <v/>
      </c>
      <c r="DJ350" s="381" t="str">
        <v/>
      </c>
      <c r="DK350" s="380" t="str">
        <v/>
      </c>
      <c r="DL350" s="380" t="str">
        <v/>
      </c>
      <c r="DM350" s="380" t="str">
        <v/>
      </c>
      <c r="DN350" s="381" t="str">
        <v/>
      </c>
      <c r="DO350" s="380" t="str">
        <v/>
      </c>
      <c r="DP350" s="380" t="str">
        <v/>
      </c>
      <c r="DQ350" s="380" t="str">
        <v/>
      </c>
      <c r="DR350" s="380" t="str">
        <v/>
      </c>
      <c r="DS350" s="380" t="str">
        <v/>
      </c>
      <c r="DT350" s="380"/>
      <c r="DU350" s="380"/>
      <c r="DV350" s="380" t="str">
        <v/>
      </c>
      <c r="DW350" s="380"/>
      <c r="DX350" s="380"/>
      <c r="DY350" s="380" t="str">
        <v/>
      </c>
      <c r="DZ350" s="380"/>
      <c r="EA350" s="380"/>
      <c r="EB350" s="380" t="str">
        <v/>
      </c>
      <c r="EC350" s="380"/>
      <c r="ED350" s="380"/>
      <c r="EE350" s="380" t="str">
        <v/>
      </c>
      <c r="EF350" s="380" t="str">
        <v/>
      </c>
      <c r="EG350" s="380" t="str">
        <v/>
      </c>
      <c r="EH350" s="381" t="str">
        <v/>
      </c>
      <c r="EI350" s="380" t="str">
        <v/>
      </c>
      <c r="EJ350" s="380" t="str">
        <v/>
      </c>
      <c r="EK350" s="380" t="str">
        <v/>
      </c>
      <c r="EL350" s="381" t="str">
        <v/>
      </c>
      <c r="EM350" s="382" t="str">
        <v/>
      </c>
      <c r="EN350" s="382" t="str">
        <v/>
      </c>
      <c r="EO350" s="382" t="str">
        <v/>
      </c>
    </row>
    <row r="351" spans="1:145" ht="15.6">
      <c r="A351" s="372" t="str">
        <v/>
      </c>
      <c r="B351" s="373" t="str">
        <v/>
      </c>
      <c r="C351" s="372"/>
      <c r="D351" s="374" t="str">
        <v/>
      </c>
      <c r="E351" s="374" t="str">
        <v/>
      </c>
      <c r="F351" s="374" t="str">
        <v/>
      </c>
      <c r="G351" s="375" t="str">
        <v/>
      </c>
      <c r="H351" s="375" t="str">
        <v/>
      </c>
      <c r="I351" s="375" t="str">
        <v/>
      </c>
      <c r="J351" s="375" t="str">
        <v/>
      </c>
      <c r="K351" s="375" t="str">
        <v/>
      </c>
      <c r="L351" s="375" t="str">
        <v/>
      </c>
      <c r="M351" s="372" t="str">
        <v/>
      </c>
      <c r="N351" s="372" t="str">
        <v/>
      </c>
      <c r="O351" s="372" t="str">
        <v/>
      </c>
      <c r="P351" s="372" t="str">
        <v/>
      </c>
      <c r="Q351" s="372" t="str">
        <v/>
      </c>
      <c r="R351" s="372" t="str">
        <v/>
      </c>
      <c r="S351" s="372" t="str">
        <v/>
      </c>
      <c r="T351" s="372" t="str">
        <v/>
      </c>
      <c r="U351" s="372" t="str">
        <v/>
      </c>
      <c r="V351" s="372" t="str">
        <v/>
      </c>
      <c r="W351" s="372" t="str">
        <v/>
      </c>
      <c r="X351" s="372" t="str">
        <v/>
      </c>
      <c r="Y351" s="372" t="str">
        <v/>
      </c>
      <c r="Z351" s="372" t="str">
        <v/>
      </c>
      <c r="AA351" s="372" t="str">
        <v/>
      </c>
      <c r="AB351" s="372"/>
      <c r="AC351" s="372"/>
      <c r="AD351" s="372" t="str">
        <v/>
      </c>
      <c r="AE351" s="372"/>
      <c r="AF351" s="372"/>
      <c r="AG351" s="376" t="str">
        <v/>
      </c>
      <c r="AH351" s="372"/>
      <c r="AI351" s="372"/>
      <c r="AJ351" s="372" t="str">
        <v/>
      </c>
      <c r="AK351" s="372"/>
      <c r="AL351" s="372"/>
      <c r="AM351" s="377" t="str">
        <v/>
      </c>
      <c r="AN351" s="378" t="str">
        <v/>
      </c>
      <c r="AO351" s="379" t="str">
        <v/>
      </c>
      <c r="AP351" s="379" t="str">
        <v/>
      </c>
      <c r="AQ351" s="376" t="str">
        <v/>
      </c>
      <c r="AR351" s="376" t="str">
        <v/>
      </c>
      <c r="AS351" s="372" t="str">
        <v/>
      </c>
      <c r="AT351" s="379" t="str">
        <v/>
      </c>
      <c r="AU351" s="380" t="str">
        <v/>
      </c>
      <c r="AV351" s="380" t="str">
        <v/>
      </c>
      <c r="AW351" s="380" t="str">
        <v/>
      </c>
      <c r="AX351" s="380" t="str">
        <v/>
      </c>
      <c r="AY351" s="380" t="str">
        <v/>
      </c>
      <c r="AZ351" s="380"/>
      <c r="BA351" s="380"/>
      <c r="BB351" s="380" t="str">
        <v/>
      </c>
      <c r="BC351" s="380"/>
      <c r="BD351" s="380"/>
      <c r="BE351" s="380" t="str">
        <v/>
      </c>
      <c r="BF351" s="380"/>
      <c r="BG351" s="380"/>
      <c r="BH351" s="380" t="str">
        <v/>
      </c>
      <c r="BI351" s="380"/>
      <c r="BJ351" s="380"/>
      <c r="BK351" s="380" t="str">
        <v/>
      </c>
      <c r="BL351" s="380" t="str">
        <v/>
      </c>
      <c r="BM351" s="380" t="str">
        <v/>
      </c>
      <c r="BN351" s="381" t="str">
        <v/>
      </c>
      <c r="BO351" s="380" t="str">
        <v/>
      </c>
      <c r="BP351" s="380" t="str">
        <v/>
      </c>
      <c r="BQ351" s="380" t="str">
        <v/>
      </c>
      <c r="BR351" s="381" t="str">
        <v/>
      </c>
      <c r="BS351" s="380" t="str">
        <v/>
      </c>
      <c r="BT351" s="380" t="str">
        <v/>
      </c>
      <c r="BU351" s="380" t="str">
        <v/>
      </c>
      <c r="BV351" s="380" t="str">
        <v/>
      </c>
      <c r="BW351" s="380" t="str">
        <v/>
      </c>
      <c r="BX351" s="380"/>
      <c r="BY351" s="380"/>
      <c r="BZ351" s="380" t="str">
        <v/>
      </c>
      <c r="CA351" s="380"/>
      <c r="CB351" s="380"/>
      <c r="CC351" s="380" t="str">
        <v/>
      </c>
      <c r="CD351" s="380"/>
      <c r="CE351" s="380"/>
      <c r="CF351" s="380" t="str">
        <v/>
      </c>
      <c r="CG351" s="380"/>
      <c r="CH351" s="380"/>
      <c r="CI351" s="380" t="str">
        <v/>
      </c>
      <c r="CJ351" s="380" t="str">
        <v/>
      </c>
      <c r="CK351" s="380" t="str">
        <v/>
      </c>
      <c r="CL351" s="381" t="str">
        <v/>
      </c>
      <c r="CM351" s="380" t="str">
        <v/>
      </c>
      <c r="CN351" s="380" t="str">
        <v/>
      </c>
      <c r="CO351" s="380" t="str">
        <v/>
      </c>
      <c r="CP351" s="381" t="str">
        <v/>
      </c>
      <c r="CQ351" s="380" t="str">
        <v/>
      </c>
      <c r="CR351" s="380" t="str">
        <v/>
      </c>
      <c r="CS351" s="380" t="str">
        <v/>
      </c>
      <c r="CT351" s="380" t="str">
        <v/>
      </c>
      <c r="CU351" s="380" t="str">
        <v/>
      </c>
      <c r="CV351" s="380"/>
      <c r="CW351" s="380"/>
      <c r="CX351" s="380" t="str">
        <v/>
      </c>
      <c r="CY351" s="380"/>
      <c r="CZ351" s="380"/>
      <c r="DA351" s="380" t="str">
        <v/>
      </c>
      <c r="DB351" s="380"/>
      <c r="DC351" s="380"/>
      <c r="DD351" s="380" t="str">
        <v/>
      </c>
      <c r="DE351" s="380"/>
      <c r="DF351" s="380"/>
      <c r="DG351" s="380" t="str">
        <v/>
      </c>
      <c r="DH351" s="380" t="str">
        <v/>
      </c>
      <c r="DI351" s="380" t="str">
        <v/>
      </c>
      <c r="DJ351" s="381" t="str">
        <v/>
      </c>
      <c r="DK351" s="380" t="str">
        <v/>
      </c>
      <c r="DL351" s="380" t="str">
        <v/>
      </c>
      <c r="DM351" s="380" t="str">
        <v/>
      </c>
      <c r="DN351" s="381" t="str">
        <v/>
      </c>
      <c r="DO351" s="380" t="str">
        <v/>
      </c>
      <c r="DP351" s="380" t="str">
        <v/>
      </c>
      <c r="DQ351" s="380" t="str">
        <v/>
      </c>
      <c r="DR351" s="380" t="str">
        <v/>
      </c>
      <c r="DS351" s="380" t="str">
        <v/>
      </c>
      <c r="DT351" s="380"/>
      <c r="DU351" s="380"/>
      <c r="DV351" s="380" t="str">
        <v/>
      </c>
      <c r="DW351" s="380"/>
      <c r="DX351" s="380"/>
      <c r="DY351" s="380" t="str">
        <v/>
      </c>
      <c r="DZ351" s="380"/>
      <c r="EA351" s="380"/>
      <c r="EB351" s="380" t="str">
        <v/>
      </c>
      <c r="EC351" s="380"/>
      <c r="ED351" s="380"/>
      <c r="EE351" s="380" t="str">
        <v/>
      </c>
      <c r="EF351" s="380" t="str">
        <v/>
      </c>
      <c r="EG351" s="380" t="str">
        <v/>
      </c>
      <c r="EH351" s="381" t="str">
        <v/>
      </c>
      <c r="EI351" s="380" t="str">
        <v/>
      </c>
      <c r="EJ351" s="380" t="str">
        <v/>
      </c>
      <c r="EK351" s="380" t="str">
        <v/>
      </c>
      <c r="EL351" s="381" t="str">
        <v/>
      </c>
      <c r="EM351" s="382" t="str">
        <v/>
      </c>
      <c r="EN351" s="382" t="str">
        <v/>
      </c>
      <c r="EO351" s="382" t="str">
        <v/>
      </c>
    </row>
    <row r="352" spans="1:145" ht="15.6">
      <c r="A352" s="372" t="str">
        <v/>
      </c>
      <c r="B352" s="373" t="str">
        <v/>
      </c>
      <c r="C352" s="372"/>
      <c r="D352" s="374" t="str">
        <v/>
      </c>
      <c r="E352" s="374" t="str">
        <v/>
      </c>
      <c r="F352" s="374" t="str">
        <v/>
      </c>
      <c r="G352" s="375" t="str">
        <v/>
      </c>
      <c r="H352" s="375" t="str">
        <v/>
      </c>
      <c r="I352" s="375" t="str">
        <v/>
      </c>
      <c r="J352" s="375" t="str">
        <v/>
      </c>
      <c r="K352" s="375" t="str">
        <v/>
      </c>
      <c r="L352" s="375" t="str">
        <v/>
      </c>
      <c r="M352" s="372" t="str">
        <v/>
      </c>
      <c r="N352" s="372" t="str">
        <v/>
      </c>
      <c r="O352" s="372" t="str">
        <v/>
      </c>
      <c r="P352" s="372" t="str">
        <v/>
      </c>
      <c r="Q352" s="372" t="str">
        <v/>
      </c>
      <c r="R352" s="372" t="str">
        <v/>
      </c>
      <c r="S352" s="372" t="str">
        <v/>
      </c>
      <c r="T352" s="372" t="str">
        <v/>
      </c>
      <c r="U352" s="372" t="str">
        <v/>
      </c>
      <c r="V352" s="372" t="str">
        <v/>
      </c>
      <c r="W352" s="372" t="str">
        <v/>
      </c>
      <c r="X352" s="372" t="str">
        <v/>
      </c>
      <c r="Y352" s="372" t="str">
        <v/>
      </c>
      <c r="Z352" s="372" t="str">
        <v/>
      </c>
      <c r="AA352" s="372" t="str">
        <v/>
      </c>
      <c r="AB352" s="372"/>
      <c r="AC352" s="372"/>
      <c r="AD352" s="372" t="str">
        <v/>
      </c>
      <c r="AE352" s="372"/>
      <c r="AF352" s="372"/>
      <c r="AG352" s="376" t="str">
        <v/>
      </c>
      <c r="AH352" s="372"/>
      <c r="AI352" s="372"/>
      <c r="AJ352" s="372" t="str">
        <v/>
      </c>
      <c r="AK352" s="372"/>
      <c r="AL352" s="372"/>
      <c r="AM352" s="377" t="str">
        <v/>
      </c>
      <c r="AN352" s="378" t="str">
        <v/>
      </c>
      <c r="AO352" s="379" t="str">
        <v/>
      </c>
      <c r="AP352" s="379" t="str">
        <v/>
      </c>
      <c r="AQ352" s="376" t="str">
        <v/>
      </c>
      <c r="AR352" s="376" t="str">
        <v/>
      </c>
      <c r="AS352" s="372" t="str">
        <v/>
      </c>
      <c r="AT352" s="379" t="str">
        <v/>
      </c>
      <c r="AU352" s="380" t="str">
        <v/>
      </c>
      <c r="AV352" s="380" t="str">
        <v/>
      </c>
      <c r="AW352" s="380" t="str">
        <v/>
      </c>
      <c r="AX352" s="380" t="str">
        <v/>
      </c>
      <c r="AY352" s="380" t="str">
        <v/>
      </c>
      <c r="AZ352" s="380"/>
      <c r="BA352" s="380"/>
      <c r="BB352" s="380" t="str">
        <v/>
      </c>
      <c r="BC352" s="380"/>
      <c r="BD352" s="380"/>
      <c r="BE352" s="380" t="str">
        <v/>
      </c>
      <c r="BF352" s="380"/>
      <c r="BG352" s="380"/>
      <c r="BH352" s="380" t="str">
        <v/>
      </c>
      <c r="BI352" s="380"/>
      <c r="BJ352" s="380"/>
      <c r="BK352" s="380" t="str">
        <v/>
      </c>
      <c r="BL352" s="380" t="str">
        <v/>
      </c>
      <c r="BM352" s="380" t="str">
        <v/>
      </c>
      <c r="BN352" s="381" t="str">
        <v/>
      </c>
      <c r="BO352" s="380" t="str">
        <v/>
      </c>
      <c r="BP352" s="380" t="str">
        <v/>
      </c>
      <c r="BQ352" s="380" t="str">
        <v/>
      </c>
      <c r="BR352" s="381" t="str">
        <v/>
      </c>
      <c r="BS352" s="380" t="str">
        <v/>
      </c>
      <c r="BT352" s="380" t="str">
        <v/>
      </c>
      <c r="BU352" s="380" t="str">
        <v/>
      </c>
      <c r="BV352" s="380" t="str">
        <v/>
      </c>
      <c r="BW352" s="380" t="str">
        <v/>
      </c>
      <c r="BX352" s="380"/>
      <c r="BY352" s="380"/>
      <c r="BZ352" s="380" t="str">
        <v/>
      </c>
      <c r="CA352" s="380"/>
      <c r="CB352" s="380"/>
      <c r="CC352" s="380" t="str">
        <v/>
      </c>
      <c r="CD352" s="380"/>
      <c r="CE352" s="380"/>
      <c r="CF352" s="380" t="str">
        <v/>
      </c>
      <c r="CG352" s="380"/>
      <c r="CH352" s="380"/>
      <c r="CI352" s="380" t="str">
        <v/>
      </c>
      <c r="CJ352" s="380" t="str">
        <v/>
      </c>
      <c r="CK352" s="380" t="str">
        <v/>
      </c>
      <c r="CL352" s="381" t="str">
        <v/>
      </c>
      <c r="CM352" s="380" t="str">
        <v/>
      </c>
      <c r="CN352" s="380" t="str">
        <v/>
      </c>
      <c r="CO352" s="380" t="str">
        <v/>
      </c>
      <c r="CP352" s="381" t="str">
        <v/>
      </c>
      <c r="CQ352" s="380" t="str">
        <v/>
      </c>
      <c r="CR352" s="380" t="str">
        <v/>
      </c>
      <c r="CS352" s="380" t="str">
        <v/>
      </c>
      <c r="CT352" s="380" t="str">
        <v/>
      </c>
      <c r="CU352" s="380" t="str">
        <v/>
      </c>
      <c r="CV352" s="380"/>
      <c r="CW352" s="380"/>
      <c r="CX352" s="380" t="str">
        <v/>
      </c>
      <c r="CY352" s="380"/>
      <c r="CZ352" s="380"/>
      <c r="DA352" s="380" t="str">
        <v/>
      </c>
      <c r="DB352" s="380"/>
      <c r="DC352" s="380"/>
      <c r="DD352" s="380" t="str">
        <v/>
      </c>
      <c r="DE352" s="380"/>
      <c r="DF352" s="380"/>
      <c r="DG352" s="380" t="str">
        <v/>
      </c>
      <c r="DH352" s="380" t="str">
        <v/>
      </c>
      <c r="DI352" s="380" t="str">
        <v/>
      </c>
      <c r="DJ352" s="381" t="str">
        <v/>
      </c>
      <c r="DK352" s="380" t="str">
        <v/>
      </c>
      <c r="DL352" s="380" t="str">
        <v/>
      </c>
      <c r="DM352" s="380" t="str">
        <v/>
      </c>
      <c r="DN352" s="381" t="str">
        <v/>
      </c>
      <c r="DO352" s="380" t="str">
        <v/>
      </c>
      <c r="DP352" s="380" t="str">
        <v/>
      </c>
      <c r="DQ352" s="380" t="str">
        <v/>
      </c>
      <c r="DR352" s="380" t="str">
        <v/>
      </c>
      <c r="DS352" s="380" t="str">
        <v/>
      </c>
      <c r="DT352" s="380"/>
      <c r="DU352" s="380"/>
      <c r="DV352" s="380" t="str">
        <v/>
      </c>
      <c r="DW352" s="380"/>
      <c r="DX352" s="380"/>
      <c r="DY352" s="380" t="str">
        <v/>
      </c>
      <c r="DZ352" s="380"/>
      <c r="EA352" s="380"/>
      <c r="EB352" s="380" t="str">
        <v/>
      </c>
      <c r="EC352" s="380"/>
      <c r="ED352" s="380"/>
      <c r="EE352" s="380" t="str">
        <v/>
      </c>
      <c r="EF352" s="380" t="str">
        <v/>
      </c>
      <c r="EG352" s="380" t="str">
        <v/>
      </c>
      <c r="EH352" s="381" t="str">
        <v/>
      </c>
      <c r="EI352" s="380" t="str">
        <v/>
      </c>
      <c r="EJ352" s="380" t="str">
        <v/>
      </c>
      <c r="EK352" s="380" t="str">
        <v/>
      </c>
      <c r="EL352" s="381" t="str">
        <v/>
      </c>
      <c r="EM352" s="382" t="str">
        <v/>
      </c>
      <c r="EN352" s="382" t="str">
        <v/>
      </c>
      <c r="EO352" s="382" t="str">
        <v/>
      </c>
    </row>
    <row r="353" spans="1:145" ht="15.6">
      <c r="A353" s="372" t="str">
        <v/>
      </c>
      <c r="B353" s="373" t="str">
        <v/>
      </c>
      <c r="C353" s="372"/>
      <c r="D353" s="374" t="str">
        <v/>
      </c>
      <c r="E353" s="374" t="str">
        <v/>
      </c>
      <c r="F353" s="374" t="str">
        <v/>
      </c>
      <c r="G353" s="375" t="str">
        <v/>
      </c>
      <c r="H353" s="375" t="str">
        <v/>
      </c>
      <c r="I353" s="375" t="str">
        <v/>
      </c>
      <c r="J353" s="375" t="str">
        <v/>
      </c>
      <c r="K353" s="375" t="str">
        <v/>
      </c>
      <c r="L353" s="375" t="str">
        <v/>
      </c>
      <c r="M353" s="372" t="str">
        <v/>
      </c>
      <c r="N353" s="372" t="str">
        <v/>
      </c>
      <c r="O353" s="372" t="str">
        <v/>
      </c>
      <c r="P353" s="372" t="str">
        <v/>
      </c>
      <c r="Q353" s="372" t="str">
        <v/>
      </c>
      <c r="R353" s="372" t="str">
        <v/>
      </c>
      <c r="S353" s="372" t="str">
        <v/>
      </c>
      <c r="T353" s="372" t="str">
        <v/>
      </c>
      <c r="U353" s="372" t="str">
        <v/>
      </c>
      <c r="V353" s="372" t="str">
        <v/>
      </c>
      <c r="W353" s="372" t="str">
        <v/>
      </c>
      <c r="X353" s="372" t="str">
        <v/>
      </c>
      <c r="Y353" s="372" t="str">
        <v/>
      </c>
      <c r="Z353" s="372" t="str">
        <v/>
      </c>
      <c r="AA353" s="372" t="str">
        <v/>
      </c>
      <c r="AB353" s="372"/>
      <c r="AC353" s="372"/>
      <c r="AD353" s="372" t="str">
        <v/>
      </c>
      <c r="AE353" s="372"/>
      <c r="AF353" s="372"/>
      <c r="AG353" s="376" t="str">
        <v/>
      </c>
      <c r="AH353" s="372"/>
      <c r="AI353" s="372"/>
      <c r="AJ353" s="372" t="str">
        <v/>
      </c>
      <c r="AK353" s="372"/>
      <c r="AL353" s="372"/>
      <c r="AM353" s="377" t="str">
        <v/>
      </c>
      <c r="AN353" s="378" t="str">
        <v/>
      </c>
      <c r="AO353" s="379" t="str">
        <v/>
      </c>
      <c r="AP353" s="379" t="str">
        <v/>
      </c>
      <c r="AQ353" s="376" t="str">
        <v/>
      </c>
      <c r="AR353" s="376" t="str">
        <v/>
      </c>
      <c r="AS353" s="372" t="str">
        <v/>
      </c>
      <c r="AT353" s="379" t="str">
        <v/>
      </c>
      <c r="AU353" s="380" t="str">
        <v/>
      </c>
      <c r="AV353" s="380" t="str">
        <v/>
      </c>
      <c r="AW353" s="380" t="str">
        <v/>
      </c>
      <c r="AX353" s="380" t="str">
        <v/>
      </c>
      <c r="AY353" s="380" t="str">
        <v/>
      </c>
      <c r="AZ353" s="380"/>
      <c r="BA353" s="380"/>
      <c r="BB353" s="380" t="str">
        <v/>
      </c>
      <c r="BC353" s="380"/>
      <c r="BD353" s="380"/>
      <c r="BE353" s="380" t="str">
        <v/>
      </c>
      <c r="BF353" s="380"/>
      <c r="BG353" s="380"/>
      <c r="BH353" s="380" t="str">
        <v/>
      </c>
      <c r="BI353" s="380"/>
      <c r="BJ353" s="380"/>
      <c r="BK353" s="380" t="str">
        <v/>
      </c>
      <c r="BL353" s="380" t="str">
        <v/>
      </c>
      <c r="BM353" s="380" t="str">
        <v/>
      </c>
      <c r="BN353" s="381" t="str">
        <v/>
      </c>
      <c r="BO353" s="380" t="str">
        <v/>
      </c>
      <c r="BP353" s="380" t="str">
        <v/>
      </c>
      <c r="BQ353" s="380" t="str">
        <v/>
      </c>
      <c r="BR353" s="381" t="str">
        <v/>
      </c>
      <c r="BS353" s="380" t="str">
        <v/>
      </c>
      <c r="BT353" s="380" t="str">
        <v/>
      </c>
      <c r="BU353" s="380" t="str">
        <v/>
      </c>
      <c r="BV353" s="380" t="str">
        <v/>
      </c>
      <c r="BW353" s="380" t="str">
        <v/>
      </c>
      <c r="BX353" s="380"/>
      <c r="BY353" s="380"/>
      <c r="BZ353" s="380" t="str">
        <v/>
      </c>
      <c r="CA353" s="380"/>
      <c r="CB353" s="380"/>
      <c r="CC353" s="380" t="str">
        <v/>
      </c>
      <c r="CD353" s="380"/>
      <c r="CE353" s="380"/>
      <c r="CF353" s="380" t="str">
        <v/>
      </c>
      <c r="CG353" s="380"/>
      <c r="CH353" s="380"/>
      <c r="CI353" s="380" t="str">
        <v/>
      </c>
      <c r="CJ353" s="380" t="str">
        <v/>
      </c>
      <c r="CK353" s="380" t="str">
        <v/>
      </c>
      <c r="CL353" s="381" t="str">
        <v/>
      </c>
      <c r="CM353" s="380" t="str">
        <v/>
      </c>
      <c r="CN353" s="380" t="str">
        <v/>
      </c>
      <c r="CO353" s="380" t="str">
        <v/>
      </c>
      <c r="CP353" s="381" t="str">
        <v/>
      </c>
      <c r="CQ353" s="380" t="str">
        <v/>
      </c>
      <c r="CR353" s="380" t="str">
        <v/>
      </c>
      <c r="CS353" s="380" t="str">
        <v/>
      </c>
      <c r="CT353" s="380" t="str">
        <v/>
      </c>
      <c r="CU353" s="380" t="str">
        <v/>
      </c>
      <c r="CV353" s="380"/>
      <c r="CW353" s="380"/>
      <c r="CX353" s="380" t="str">
        <v/>
      </c>
      <c r="CY353" s="380"/>
      <c r="CZ353" s="380"/>
      <c r="DA353" s="380" t="str">
        <v/>
      </c>
      <c r="DB353" s="380"/>
      <c r="DC353" s="380"/>
      <c r="DD353" s="380" t="str">
        <v/>
      </c>
      <c r="DE353" s="380"/>
      <c r="DF353" s="380"/>
      <c r="DG353" s="380" t="str">
        <v/>
      </c>
      <c r="DH353" s="380" t="str">
        <v/>
      </c>
      <c r="DI353" s="380" t="str">
        <v/>
      </c>
      <c r="DJ353" s="381" t="str">
        <v/>
      </c>
      <c r="DK353" s="380" t="str">
        <v/>
      </c>
      <c r="DL353" s="380" t="str">
        <v/>
      </c>
      <c r="DM353" s="380" t="str">
        <v/>
      </c>
      <c r="DN353" s="381" t="str">
        <v/>
      </c>
      <c r="DO353" s="380" t="str">
        <v/>
      </c>
      <c r="DP353" s="380" t="str">
        <v/>
      </c>
      <c r="DQ353" s="380" t="str">
        <v/>
      </c>
      <c r="DR353" s="380" t="str">
        <v/>
      </c>
      <c r="DS353" s="380" t="str">
        <v/>
      </c>
      <c r="DT353" s="380"/>
      <c r="DU353" s="380"/>
      <c r="DV353" s="380" t="str">
        <v/>
      </c>
      <c r="DW353" s="380"/>
      <c r="DX353" s="380"/>
      <c r="DY353" s="380" t="str">
        <v/>
      </c>
      <c r="DZ353" s="380"/>
      <c r="EA353" s="380"/>
      <c r="EB353" s="380" t="str">
        <v/>
      </c>
      <c r="EC353" s="380"/>
      <c r="ED353" s="380"/>
      <c r="EE353" s="380" t="str">
        <v/>
      </c>
      <c r="EF353" s="380" t="str">
        <v/>
      </c>
      <c r="EG353" s="380" t="str">
        <v/>
      </c>
      <c r="EH353" s="381" t="str">
        <v/>
      </c>
      <c r="EI353" s="380" t="str">
        <v/>
      </c>
      <c r="EJ353" s="380" t="str">
        <v/>
      </c>
      <c r="EK353" s="380" t="str">
        <v/>
      </c>
      <c r="EL353" s="381" t="str">
        <v/>
      </c>
      <c r="EM353" s="382" t="str">
        <v/>
      </c>
      <c r="EN353" s="382" t="str">
        <v/>
      </c>
      <c r="EO353" s="382" t="str">
        <v/>
      </c>
    </row>
    <row r="354" spans="1:145" ht="15.6">
      <c r="A354" s="372" t="str">
        <v/>
      </c>
      <c r="B354" s="373" t="str">
        <v/>
      </c>
      <c r="C354" s="372"/>
      <c r="D354" s="374" t="str">
        <v/>
      </c>
      <c r="E354" s="374" t="str">
        <v/>
      </c>
      <c r="F354" s="374" t="str">
        <v/>
      </c>
      <c r="G354" s="375" t="str">
        <v/>
      </c>
      <c r="H354" s="375" t="str">
        <v/>
      </c>
      <c r="I354" s="375" t="str">
        <v/>
      </c>
      <c r="J354" s="375" t="str">
        <v/>
      </c>
      <c r="K354" s="375" t="str">
        <v/>
      </c>
      <c r="L354" s="375" t="str">
        <v/>
      </c>
      <c r="M354" s="372" t="str">
        <v/>
      </c>
      <c r="N354" s="372" t="str">
        <v/>
      </c>
      <c r="O354" s="372" t="str">
        <v/>
      </c>
      <c r="P354" s="372" t="str">
        <v/>
      </c>
      <c r="Q354" s="372" t="str">
        <v/>
      </c>
      <c r="R354" s="372" t="str">
        <v/>
      </c>
      <c r="S354" s="372" t="str">
        <v/>
      </c>
      <c r="T354" s="372" t="str">
        <v/>
      </c>
      <c r="U354" s="372" t="str">
        <v/>
      </c>
      <c r="V354" s="372" t="str">
        <v/>
      </c>
      <c r="W354" s="372" t="str">
        <v/>
      </c>
      <c r="X354" s="372" t="str">
        <v/>
      </c>
      <c r="Y354" s="372" t="str">
        <v/>
      </c>
      <c r="Z354" s="372" t="str">
        <v/>
      </c>
      <c r="AA354" s="372" t="str">
        <v/>
      </c>
      <c r="AB354" s="372"/>
      <c r="AC354" s="372"/>
      <c r="AD354" s="372" t="str">
        <v/>
      </c>
      <c r="AE354" s="372"/>
      <c r="AF354" s="372"/>
      <c r="AG354" s="376" t="str">
        <v/>
      </c>
      <c r="AH354" s="372"/>
      <c r="AI354" s="372"/>
      <c r="AJ354" s="372" t="str">
        <v/>
      </c>
      <c r="AK354" s="372"/>
      <c r="AL354" s="372"/>
      <c r="AM354" s="377" t="str">
        <v/>
      </c>
      <c r="AN354" s="378" t="str">
        <v/>
      </c>
      <c r="AO354" s="379" t="str">
        <v/>
      </c>
      <c r="AP354" s="379" t="str">
        <v/>
      </c>
      <c r="AQ354" s="376" t="str">
        <v/>
      </c>
      <c r="AR354" s="376" t="str">
        <v/>
      </c>
      <c r="AS354" s="372" t="str">
        <v/>
      </c>
      <c r="AT354" s="379" t="str">
        <v/>
      </c>
      <c r="AU354" s="380" t="str">
        <v/>
      </c>
      <c r="AV354" s="380" t="str">
        <v/>
      </c>
      <c r="AW354" s="380" t="str">
        <v/>
      </c>
      <c r="AX354" s="380" t="str">
        <v/>
      </c>
      <c r="AY354" s="380" t="str">
        <v/>
      </c>
      <c r="AZ354" s="380"/>
      <c r="BA354" s="380"/>
      <c r="BB354" s="380" t="str">
        <v/>
      </c>
      <c r="BC354" s="380"/>
      <c r="BD354" s="380"/>
      <c r="BE354" s="380" t="str">
        <v/>
      </c>
      <c r="BF354" s="380"/>
      <c r="BG354" s="380"/>
      <c r="BH354" s="380" t="str">
        <v/>
      </c>
      <c r="BI354" s="380"/>
      <c r="BJ354" s="380"/>
      <c r="BK354" s="380" t="str">
        <v/>
      </c>
      <c r="BL354" s="380" t="str">
        <v/>
      </c>
      <c r="BM354" s="380" t="str">
        <v/>
      </c>
      <c r="BN354" s="381" t="str">
        <v/>
      </c>
      <c r="BO354" s="380" t="str">
        <v/>
      </c>
      <c r="BP354" s="380" t="str">
        <v/>
      </c>
      <c r="BQ354" s="380" t="str">
        <v/>
      </c>
      <c r="BR354" s="381" t="str">
        <v/>
      </c>
      <c r="BS354" s="380" t="str">
        <v/>
      </c>
      <c r="BT354" s="380" t="str">
        <v/>
      </c>
      <c r="BU354" s="380" t="str">
        <v/>
      </c>
      <c r="BV354" s="380" t="str">
        <v/>
      </c>
      <c r="BW354" s="380" t="str">
        <v/>
      </c>
      <c r="BX354" s="380"/>
      <c r="BY354" s="380"/>
      <c r="BZ354" s="380" t="str">
        <v/>
      </c>
      <c r="CA354" s="380"/>
      <c r="CB354" s="380"/>
      <c r="CC354" s="380" t="str">
        <v/>
      </c>
      <c r="CD354" s="380"/>
      <c r="CE354" s="380"/>
      <c r="CF354" s="380" t="str">
        <v/>
      </c>
      <c r="CG354" s="380"/>
      <c r="CH354" s="380"/>
      <c r="CI354" s="380" t="str">
        <v/>
      </c>
      <c r="CJ354" s="380" t="str">
        <v/>
      </c>
      <c r="CK354" s="380" t="str">
        <v/>
      </c>
      <c r="CL354" s="381" t="str">
        <v/>
      </c>
      <c r="CM354" s="380" t="str">
        <v/>
      </c>
      <c r="CN354" s="380" t="str">
        <v/>
      </c>
      <c r="CO354" s="380" t="str">
        <v/>
      </c>
      <c r="CP354" s="381" t="str">
        <v/>
      </c>
      <c r="CQ354" s="380" t="str">
        <v/>
      </c>
      <c r="CR354" s="380" t="str">
        <v/>
      </c>
      <c r="CS354" s="380" t="str">
        <v/>
      </c>
      <c r="CT354" s="380" t="str">
        <v/>
      </c>
      <c r="CU354" s="380" t="str">
        <v/>
      </c>
      <c r="CV354" s="380"/>
      <c r="CW354" s="380"/>
      <c r="CX354" s="380" t="str">
        <v/>
      </c>
      <c r="CY354" s="380"/>
      <c r="CZ354" s="380"/>
      <c r="DA354" s="380" t="str">
        <v/>
      </c>
      <c r="DB354" s="380"/>
      <c r="DC354" s="380"/>
      <c r="DD354" s="380" t="str">
        <v/>
      </c>
      <c r="DE354" s="380"/>
      <c r="DF354" s="380"/>
      <c r="DG354" s="380" t="str">
        <v/>
      </c>
      <c r="DH354" s="380" t="str">
        <v/>
      </c>
      <c r="DI354" s="380" t="str">
        <v/>
      </c>
      <c r="DJ354" s="381" t="str">
        <v/>
      </c>
      <c r="DK354" s="380" t="str">
        <v/>
      </c>
      <c r="DL354" s="380" t="str">
        <v/>
      </c>
      <c r="DM354" s="380" t="str">
        <v/>
      </c>
      <c r="DN354" s="381" t="str">
        <v/>
      </c>
      <c r="DO354" s="380" t="str">
        <v/>
      </c>
      <c r="DP354" s="380" t="str">
        <v/>
      </c>
      <c r="DQ354" s="380" t="str">
        <v/>
      </c>
      <c r="DR354" s="380" t="str">
        <v/>
      </c>
      <c r="DS354" s="380" t="str">
        <v/>
      </c>
      <c r="DT354" s="380"/>
      <c r="DU354" s="380"/>
      <c r="DV354" s="380" t="str">
        <v/>
      </c>
      <c r="DW354" s="380"/>
      <c r="DX354" s="380"/>
      <c r="DY354" s="380" t="str">
        <v/>
      </c>
      <c r="DZ354" s="380"/>
      <c r="EA354" s="380"/>
      <c r="EB354" s="380" t="str">
        <v/>
      </c>
      <c r="EC354" s="380"/>
      <c r="ED354" s="380"/>
      <c r="EE354" s="380" t="str">
        <v/>
      </c>
      <c r="EF354" s="380" t="str">
        <v/>
      </c>
      <c r="EG354" s="380" t="str">
        <v/>
      </c>
      <c r="EH354" s="381" t="str">
        <v/>
      </c>
      <c r="EI354" s="380" t="str">
        <v/>
      </c>
      <c r="EJ354" s="380" t="str">
        <v/>
      </c>
      <c r="EK354" s="380" t="str">
        <v/>
      </c>
      <c r="EL354" s="381" t="str">
        <v/>
      </c>
      <c r="EM354" s="382" t="str">
        <v/>
      </c>
      <c r="EN354" s="382" t="str">
        <v/>
      </c>
      <c r="EO354" s="382" t="str">
        <v/>
      </c>
    </row>
    <row r="355" spans="1:145" ht="15.6">
      <c r="A355" s="372" t="str">
        <v/>
      </c>
      <c r="B355" s="373" t="str">
        <v/>
      </c>
      <c r="C355" s="372"/>
      <c r="D355" s="374" t="str">
        <v/>
      </c>
      <c r="E355" s="374" t="str">
        <v/>
      </c>
      <c r="F355" s="374" t="str">
        <v/>
      </c>
      <c r="G355" s="375" t="str">
        <v/>
      </c>
      <c r="H355" s="375" t="str">
        <v/>
      </c>
      <c r="I355" s="375" t="str">
        <v/>
      </c>
      <c r="J355" s="375" t="str">
        <v/>
      </c>
      <c r="K355" s="375" t="str">
        <v/>
      </c>
      <c r="L355" s="375" t="str">
        <v/>
      </c>
      <c r="M355" s="372" t="str">
        <v/>
      </c>
      <c r="N355" s="372" t="str">
        <v/>
      </c>
      <c r="O355" s="372" t="str">
        <v/>
      </c>
      <c r="P355" s="372" t="str">
        <v/>
      </c>
      <c r="Q355" s="372" t="str">
        <v/>
      </c>
      <c r="R355" s="372" t="str">
        <v/>
      </c>
      <c r="S355" s="372" t="str">
        <v/>
      </c>
      <c r="T355" s="372" t="str">
        <v/>
      </c>
      <c r="U355" s="372" t="str">
        <v/>
      </c>
      <c r="V355" s="372" t="str">
        <v/>
      </c>
      <c r="W355" s="372" t="str">
        <v/>
      </c>
      <c r="X355" s="372" t="str">
        <v/>
      </c>
      <c r="Y355" s="372" t="str">
        <v/>
      </c>
      <c r="Z355" s="372" t="str">
        <v/>
      </c>
      <c r="AA355" s="372" t="str">
        <v/>
      </c>
      <c r="AB355" s="372"/>
      <c r="AC355" s="372"/>
      <c r="AD355" s="372" t="str">
        <v/>
      </c>
      <c r="AE355" s="372"/>
      <c r="AF355" s="372"/>
      <c r="AG355" s="376" t="str">
        <v/>
      </c>
      <c r="AH355" s="372"/>
      <c r="AI355" s="372"/>
      <c r="AJ355" s="372" t="str">
        <v/>
      </c>
      <c r="AK355" s="372"/>
      <c r="AL355" s="372"/>
      <c r="AM355" s="377" t="str">
        <v/>
      </c>
      <c r="AN355" s="378" t="str">
        <v/>
      </c>
      <c r="AO355" s="379" t="str">
        <v/>
      </c>
      <c r="AP355" s="379" t="str">
        <v/>
      </c>
      <c r="AQ355" s="376" t="str">
        <v/>
      </c>
      <c r="AR355" s="376" t="str">
        <v/>
      </c>
      <c r="AS355" s="372" t="str">
        <v/>
      </c>
      <c r="AT355" s="379" t="str">
        <v/>
      </c>
      <c r="AU355" s="380" t="str">
        <v/>
      </c>
      <c r="AV355" s="380" t="str">
        <v/>
      </c>
      <c r="AW355" s="380" t="str">
        <v/>
      </c>
      <c r="AX355" s="380" t="str">
        <v/>
      </c>
      <c r="AY355" s="380" t="str">
        <v/>
      </c>
      <c r="AZ355" s="380"/>
      <c r="BA355" s="380"/>
      <c r="BB355" s="380" t="str">
        <v/>
      </c>
      <c r="BC355" s="380"/>
      <c r="BD355" s="380"/>
      <c r="BE355" s="380" t="str">
        <v/>
      </c>
      <c r="BF355" s="380"/>
      <c r="BG355" s="380"/>
      <c r="BH355" s="380" t="str">
        <v/>
      </c>
      <c r="BI355" s="380"/>
      <c r="BJ355" s="380"/>
      <c r="BK355" s="380" t="str">
        <v/>
      </c>
      <c r="BL355" s="380" t="str">
        <v/>
      </c>
      <c r="BM355" s="380" t="str">
        <v/>
      </c>
      <c r="BN355" s="381" t="str">
        <v/>
      </c>
      <c r="BO355" s="380" t="str">
        <v/>
      </c>
      <c r="BP355" s="380" t="str">
        <v/>
      </c>
      <c r="BQ355" s="380" t="str">
        <v/>
      </c>
      <c r="BR355" s="381" t="str">
        <v/>
      </c>
      <c r="BS355" s="380" t="str">
        <v/>
      </c>
      <c r="BT355" s="380" t="str">
        <v/>
      </c>
      <c r="BU355" s="380" t="str">
        <v/>
      </c>
      <c r="BV355" s="380" t="str">
        <v/>
      </c>
      <c r="BW355" s="380" t="str">
        <v/>
      </c>
      <c r="BX355" s="380"/>
      <c r="BY355" s="380"/>
      <c r="BZ355" s="380" t="str">
        <v/>
      </c>
      <c r="CA355" s="380"/>
      <c r="CB355" s="380"/>
      <c r="CC355" s="380" t="str">
        <v/>
      </c>
      <c r="CD355" s="380"/>
      <c r="CE355" s="380"/>
      <c r="CF355" s="380" t="str">
        <v/>
      </c>
      <c r="CG355" s="380"/>
      <c r="CH355" s="380"/>
      <c r="CI355" s="380" t="str">
        <v/>
      </c>
      <c r="CJ355" s="380" t="str">
        <v/>
      </c>
      <c r="CK355" s="380" t="str">
        <v/>
      </c>
      <c r="CL355" s="381" t="str">
        <v/>
      </c>
      <c r="CM355" s="380" t="str">
        <v/>
      </c>
      <c r="CN355" s="380" t="str">
        <v/>
      </c>
      <c r="CO355" s="380" t="str">
        <v/>
      </c>
      <c r="CP355" s="381" t="str">
        <v/>
      </c>
      <c r="CQ355" s="380" t="str">
        <v/>
      </c>
      <c r="CR355" s="380" t="str">
        <v/>
      </c>
      <c r="CS355" s="380" t="str">
        <v/>
      </c>
      <c r="CT355" s="380" t="str">
        <v/>
      </c>
      <c r="CU355" s="380" t="str">
        <v/>
      </c>
      <c r="CV355" s="380"/>
      <c r="CW355" s="380"/>
      <c r="CX355" s="380" t="str">
        <v/>
      </c>
      <c r="CY355" s="380"/>
      <c r="CZ355" s="380"/>
      <c r="DA355" s="380" t="str">
        <v/>
      </c>
      <c r="DB355" s="380"/>
      <c r="DC355" s="380"/>
      <c r="DD355" s="380" t="str">
        <v/>
      </c>
      <c r="DE355" s="380"/>
      <c r="DF355" s="380"/>
      <c r="DG355" s="380" t="str">
        <v/>
      </c>
      <c r="DH355" s="380" t="str">
        <v/>
      </c>
      <c r="DI355" s="380" t="str">
        <v/>
      </c>
      <c r="DJ355" s="381" t="str">
        <v/>
      </c>
      <c r="DK355" s="380" t="str">
        <v/>
      </c>
      <c r="DL355" s="380" t="str">
        <v/>
      </c>
      <c r="DM355" s="380" t="str">
        <v/>
      </c>
      <c r="DN355" s="381" t="str">
        <v/>
      </c>
      <c r="DO355" s="380" t="str">
        <v/>
      </c>
      <c r="DP355" s="380" t="str">
        <v/>
      </c>
      <c r="DQ355" s="380" t="str">
        <v/>
      </c>
      <c r="DR355" s="380" t="str">
        <v/>
      </c>
      <c r="DS355" s="380" t="str">
        <v/>
      </c>
      <c r="DT355" s="380"/>
      <c r="DU355" s="380"/>
      <c r="DV355" s="380" t="str">
        <v/>
      </c>
      <c r="DW355" s="380"/>
      <c r="DX355" s="380"/>
      <c r="DY355" s="380" t="str">
        <v/>
      </c>
      <c r="DZ355" s="380"/>
      <c r="EA355" s="380"/>
      <c r="EB355" s="380" t="str">
        <v/>
      </c>
      <c r="EC355" s="380"/>
      <c r="ED355" s="380"/>
      <c r="EE355" s="380" t="str">
        <v/>
      </c>
      <c r="EF355" s="380" t="str">
        <v/>
      </c>
      <c r="EG355" s="380" t="str">
        <v/>
      </c>
      <c r="EH355" s="381" t="str">
        <v/>
      </c>
      <c r="EI355" s="380" t="str">
        <v/>
      </c>
      <c r="EJ355" s="380" t="str">
        <v/>
      </c>
      <c r="EK355" s="380" t="str">
        <v/>
      </c>
      <c r="EL355" s="381" t="str">
        <v/>
      </c>
      <c r="EM355" s="382" t="str">
        <v/>
      </c>
      <c r="EN355" s="382" t="str">
        <v/>
      </c>
      <c r="EO355" s="382" t="str">
        <v/>
      </c>
    </row>
    <row r="356" spans="1:145" ht="15.6">
      <c r="A356" s="372" t="str">
        <v/>
      </c>
      <c r="B356" s="373" t="str">
        <v/>
      </c>
      <c r="C356" s="372"/>
      <c r="D356" s="374" t="str">
        <v/>
      </c>
      <c r="E356" s="374" t="str">
        <v/>
      </c>
      <c r="F356" s="374" t="str">
        <v/>
      </c>
      <c r="G356" s="375" t="str">
        <v/>
      </c>
      <c r="H356" s="375" t="str">
        <v/>
      </c>
      <c r="I356" s="375" t="str">
        <v/>
      </c>
      <c r="J356" s="375" t="str">
        <v/>
      </c>
      <c r="K356" s="375" t="str">
        <v/>
      </c>
      <c r="L356" s="375" t="str">
        <v/>
      </c>
      <c r="M356" s="372" t="str">
        <v/>
      </c>
      <c r="N356" s="372" t="str">
        <v/>
      </c>
      <c r="O356" s="372" t="str">
        <v/>
      </c>
      <c r="P356" s="372" t="str">
        <v/>
      </c>
      <c r="Q356" s="372" t="str">
        <v/>
      </c>
      <c r="R356" s="372" t="str">
        <v/>
      </c>
      <c r="S356" s="372" t="str">
        <v/>
      </c>
      <c r="T356" s="372" t="str">
        <v/>
      </c>
      <c r="U356" s="372" t="str">
        <v/>
      </c>
      <c r="V356" s="372" t="str">
        <v/>
      </c>
      <c r="W356" s="372" t="str">
        <v/>
      </c>
      <c r="X356" s="372" t="str">
        <v/>
      </c>
      <c r="Y356" s="372" t="str">
        <v/>
      </c>
      <c r="Z356" s="372" t="str">
        <v/>
      </c>
      <c r="AA356" s="372" t="str">
        <v/>
      </c>
      <c r="AB356" s="372"/>
      <c r="AC356" s="372"/>
      <c r="AD356" s="372" t="str">
        <v/>
      </c>
      <c r="AE356" s="372"/>
      <c r="AF356" s="372"/>
      <c r="AG356" s="376" t="str">
        <v/>
      </c>
      <c r="AH356" s="372"/>
      <c r="AI356" s="372"/>
      <c r="AJ356" s="372" t="str">
        <v/>
      </c>
      <c r="AK356" s="372"/>
      <c r="AL356" s="372"/>
      <c r="AM356" s="377" t="str">
        <v/>
      </c>
      <c r="AN356" s="378" t="str">
        <v/>
      </c>
      <c r="AO356" s="379" t="str">
        <v/>
      </c>
      <c r="AP356" s="379" t="str">
        <v/>
      </c>
      <c r="AQ356" s="376" t="str">
        <v/>
      </c>
      <c r="AR356" s="376" t="str">
        <v/>
      </c>
      <c r="AS356" s="372" t="str">
        <v/>
      </c>
      <c r="AT356" s="379" t="str">
        <v/>
      </c>
      <c r="AU356" s="380" t="str">
        <v/>
      </c>
      <c r="AV356" s="380" t="str">
        <v/>
      </c>
      <c r="AW356" s="380" t="str">
        <v/>
      </c>
      <c r="AX356" s="380" t="str">
        <v/>
      </c>
      <c r="AY356" s="380" t="str">
        <v/>
      </c>
      <c r="AZ356" s="380"/>
      <c r="BA356" s="380"/>
      <c r="BB356" s="380" t="str">
        <v/>
      </c>
      <c r="BC356" s="380"/>
      <c r="BD356" s="380"/>
      <c r="BE356" s="380" t="str">
        <v/>
      </c>
      <c r="BF356" s="380"/>
      <c r="BG356" s="380"/>
      <c r="BH356" s="380" t="str">
        <v/>
      </c>
      <c r="BI356" s="380"/>
      <c r="BJ356" s="380"/>
      <c r="BK356" s="380" t="str">
        <v/>
      </c>
      <c r="BL356" s="380" t="str">
        <v/>
      </c>
      <c r="BM356" s="380" t="str">
        <v/>
      </c>
      <c r="BN356" s="381" t="str">
        <v/>
      </c>
      <c r="BO356" s="380" t="str">
        <v/>
      </c>
      <c r="BP356" s="380" t="str">
        <v/>
      </c>
      <c r="BQ356" s="380" t="str">
        <v/>
      </c>
      <c r="BR356" s="381" t="str">
        <v/>
      </c>
      <c r="BS356" s="380" t="str">
        <v/>
      </c>
      <c r="BT356" s="380" t="str">
        <v/>
      </c>
      <c r="BU356" s="380" t="str">
        <v/>
      </c>
      <c r="BV356" s="380" t="str">
        <v/>
      </c>
      <c r="BW356" s="380" t="str">
        <v/>
      </c>
      <c r="BX356" s="380"/>
      <c r="BY356" s="380"/>
      <c r="BZ356" s="380" t="str">
        <v/>
      </c>
      <c r="CA356" s="380"/>
      <c r="CB356" s="380"/>
      <c r="CC356" s="380" t="str">
        <v/>
      </c>
      <c r="CD356" s="380"/>
      <c r="CE356" s="380"/>
      <c r="CF356" s="380" t="str">
        <v/>
      </c>
      <c r="CG356" s="380"/>
      <c r="CH356" s="380"/>
      <c r="CI356" s="380" t="str">
        <v/>
      </c>
      <c r="CJ356" s="380" t="str">
        <v/>
      </c>
      <c r="CK356" s="380" t="str">
        <v/>
      </c>
      <c r="CL356" s="381" t="str">
        <v/>
      </c>
      <c r="CM356" s="380" t="str">
        <v/>
      </c>
      <c r="CN356" s="380" t="str">
        <v/>
      </c>
      <c r="CO356" s="380" t="str">
        <v/>
      </c>
      <c r="CP356" s="381" t="str">
        <v/>
      </c>
      <c r="CQ356" s="380" t="str">
        <v/>
      </c>
      <c r="CR356" s="380" t="str">
        <v/>
      </c>
      <c r="CS356" s="380" t="str">
        <v/>
      </c>
      <c r="CT356" s="380" t="str">
        <v/>
      </c>
      <c r="CU356" s="380" t="str">
        <v/>
      </c>
      <c r="CV356" s="380"/>
      <c r="CW356" s="380"/>
      <c r="CX356" s="380" t="str">
        <v/>
      </c>
      <c r="CY356" s="380"/>
      <c r="CZ356" s="380"/>
      <c r="DA356" s="380" t="str">
        <v/>
      </c>
      <c r="DB356" s="380"/>
      <c r="DC356" s="380"/>
      <c r="DD356" s="380" t="str">
        <v/>
      </c>
      <c r="DE356" s="380"/>
      <c r="DF356" s="380"/>
      <c r="DG356" s="380" t="str">
        <v/>
      </c>
      <c r="DH356" s="380" t="str">
        <v/>
      </c>
      <c r="DI356" s="380" t="str">
        <v/>
      </c>
      <c r="DJ356" s="381" t="str">
        <v/>
      </c>
      <c r="DK356" s="380" t="str">
        <v/>
      </c>
      <c r="DL356" s="380" t="str">
        <v/>
      </c>
      <c r="DM356" s="380" t="str">
        <v/>
      </c>
      <c r="DN356" s="381" t="str">
        <v/>
      </c>
      <c r="DO356" s="380" t="str">
        <v/>
      </c>
      <c r="DP356" s="380" t="str">
        <v/>
      </c>
      <c r="DQ356" s="380" t="str">
        <v/>
      </c>
      <c r="DR356" s="380" t="str">
        <v/>
      </c>
      <c r="DS356" s="380" t="str">
        <v/>
      </c>
      <c r="DT356" s="380"/>
      <c r="DU356" s="380"/>
      <c r="DV356" s="380" t="str">
        <v/>
      </c>
      <c r="DW356" s="380"/>
      <c r="DX356" s="380"/>
      <c r="DY356" s="380" t="str">
        <v/>
      </c>
      <c r="DZ356" s="380"/>
      <c r="EA356" s="380"/>
      <c r="EB356" s="380" t="str">
        <v/>
      </c>
      <c r="EC356" s="380"/>
      <c r="ED356" s="380"/>
      <c r="EE356" s="380" t="str">
        <v/>
      </c>
      <c r="EF356" s="380" t="str">
        <v/>
      </c>
      <c r="EG356" s="380" t="str">
        <v/>
      </c>
      <c r="EH356" s="381" t="str">
        <v/>
      </c>
      <c r="EI356" s="380" t="str">
        <v/>
      </c>
      <c r="EJ356" s="380" t="str">
        <v/>
      </c>
      <c r="EK356" s="380" t="str">
        <v/>
      </c>
      <c r="EL356" s="381" t="str">
        <v/>
      </c>
      <c r="EM356" s="382" t="str">
        <v/>
      </c>
      <c r="EN356" s="382" t="str">
        <v/>
      </c>
      <c r="EO356" s="382" t="str">
        <v/>
      </c>
    </row>
    <row r="357" spans="1:145" ht="15.6">
      <c r="A357" s="372" t="str">
        <v/>
      </c>
      <c r="B357" s="373" t="str">
        <v/>
      </c>
      <c r="C357" s="372"/>
      <c r="D357" s="374" t="str">
        <v/>
      </c>
      <c r="E357" s="374" t="str">
        <v/>
      </c>
      <c r="F357" s="374" t="str">
        <v/>
      </c>
      <c r="G357" s="375" t="str">
        <v/>
      </c>
      <c r="H357" s="375" t="str">
        <v/>
      </c>
      <c r="I357" s="375" t="str">
        <v/>
      </c>
      <c r="J357" s="375" t="str">
        <v/>
      </c>
      <c r="K357" s="375" t="str">
        <v/>
      </c>
      <c r="L357" s="375" t="str">
        <v/>
      </c>
      <c r="M357" s="372" t="str">
        <v/>
      </c>
      <c r="N357" s="372" t="str">
        <v/>
      </c>
      <c r="O357" s="372" t="str">
        <v/>
      </c>
      <c r="P357" s="372" t="str">
        <v/>
      </c>
      <c r="Q357" s="372" t="str">
        <v/>
      </c>
      <c r="R357" s="372" t="str">
        <v/>
      </c>
      <c r="S357" s="372" t="str">
        <v/>
      </c>
      <c r="T357" s="372" t="str">
        <v/>
      </c>
      <c r="U357" s="372" t="str">
        <v/>
      </c>
      <c r="V357" s="372" t="str">
        <v/>
      </c>
      <c r="W357" s="372" t="str">
        <v/>
      </c>
      <c r="X357" s="372" t="str">
        <v/>
      </c>
      <c r="Y357" s="372" t="str">
        <v/>
      </c>
      <c r="Z357" s="372" t="str">
        <v/>
      </c>
      <c r="AA357" s="372" t="str">
        <v/>
      </c>
      <c r="AB357" s="372"/>
      <c r="AC357" s="372"/>
      <c r="AD357" s="372" t="str">
        <v/>
      </c>
      <c r="AE357" s="372"/>
      <c r="AF357" s="372"/>
      <c r="AG357" s="376" t="str">
        <v/>
      </c>
      <c r="AH357" s="372"/>
      <c r="AI357" s="372"/>
      <c r="AJ357" s="372" t="str">
        <v/>
      </c>
      <c r="AK357" s="372"/>
      <c r="AL357" s="372"/>
      <c r="AM357" s="377" t="str">
        <v/>
      </c>
      <c r="AN357" s="378" t="str">
        <v/>
      </c>
      <c r="AO357" s="379" t="str">
        <v/>
      </c>
      <c r="AP357" s="379" t="str">
        <v/>
      </c>
      <c r="AQ357" s="376" t="str">
        <v/>
      </c>
      <c r="AR357" s="376" t="str">
        <v/>
      </c>
      <c r="AS357" s="372" t="str">
        <v/>
      </c>
      <c r="AT357" s="379" t="str">
        <v/>
      </c>
      <c r="AU357" s="380" t="str">
        <v/>
      </c>
      <c r="AV357" s="380" t="str">
        <v/>
      </c>
      <c r="AW357" s="380" t="str">
        <v/>
      </c>
      <c r="AX357" s="380" t="str">
        <v/>
      </c>
      <c r="AY357" s="380" t="str">
        <v/>
      </c>
      <c r="AZ357" s="380"/>
      <c r="BA357" s="380"/>
      <c r="BB357" s="380" t="str">
        <v/>
      </c>
      <c r="BC357" s="380"/>
      <c r="BD357" s="380"/>
      <c r="BE357" s="380" t="str">
        <v/>
      </c>
      <c r="BF357" s="380"/>
      <c r="BG357" s="380"/>
      <c r="BH357" s="380" t="str">
        <v/>
      </c>
      <c r="BI357" s="380"/>
      <c r="BJ357" s="380"/>
      <c r="BK357" s="380" t="str">
        <v/>
      </c>
      <c r="BL357" s="380" t="str">
        <v/>
      </c>
      <c r="BM357" s="380" t="str">
        <v/>
      </c>
      <c r="BN357" s="381" t="str">
        <v/>
      </c>
      <c r="BO357" s="380" t="str">
        <v/>
      </c>
      <c r="BP357" s="380" t="str">
        <v/>
      </c>
      <c r="BQ357" s="380" t="str">
        <v/>
      </c>
      <c r="BR357" s="381" t="str">
        <v/>
      </c>
      <c r="BS357" s="380" t="str">
        <v/>
      </c>
      <c r="BT357" s="380" t="str">
        <v/>
      </c>
      <c r="BU357" s="380" t="str">
        <v/>
      </c>
      <c r="BV357" s="380" t="str">
        <v/>
      </c>
      <c r="BW357" s="380" t="str">
        <v/>
      </c>
      <c r="BX357" s="380"/>
      <c r="BY357" s="380"/>
      <c r="BZ357" s="380" t="str">
        <v/>
      </c>
      <c r="CA357" s="380"/>
      <c r="CB357" s="380"/>
      <c r="CC357" s="380" t="str">
        <v/>
      </c>
      <c r="CD357" s="380"/>
      <c r="CE357" s="380"/>
      <c r="CF357" s="380" t="str">
        <v/>
      </c>
      <c r="CG357" s="380"/>
      <c r="CH357" s="380"/>
      <c r="CI357" s="380" t="str">
        <v/>
      </c>
      <c r="CJ357" s="380" t="str">
        <v/>
      </c>
      <c r="CK357" s="380" t="str">
        <v/>
      </c>
      <c r="CL357" s="381" t="str">
        <v/>
      </c>
      <c r="CM357" s="380" t="str">
        <v/>
      </c>
      <c r="CN357" s="380" t="str">
        <v/>
      </c>
      <c r="CO357" s="380" t="str">
        <v/>
      </c>
      <c r="CP357" s="381" t="str">
        <v/>
      </c>
      <c r="CQ357" s="380" t="str">
        <v/>
      </c>
      <c r="CR357" s="380" t="str">
        <v/>
      </c>
      <c r="CS357" s="380" t="str">
        <v/>
      </c>
      <c r="CT357" s="380" t="str">
        <v/>
      </c>
      <c r="CU357" s="380" t="str">
        <v/>
      </c>
      <c r="CV357" s="380"/>
      <c r="CW357" s="380"/>
      <c r="CX357" s="380" t="str">
        <v/>
      </c>
      <c r="CY357" s="380"/>
      <c r="CZ357" s="380"/>
      <c r="DA357" s="380" t="str">
        <v/>
      </c>
      <c r="DB357" s="380"/>
      <c r="DC357" s="380"/>
      <c r="DD357" s="380" t="str">
        <v/>
      </c>
      <c r="DE357" s="380"/>
      <c r="DF357" s="380"/>
      <c r="DG357" s="380" t="str">
        <v/>
      </c>
      <c r="DH357" s="380" t="str">
        <v/>
      </c>
      <c r="DI357" s="380" t="str">
        <v/>
      </c>
      <c r="DJ357" s="381" t="str">
        <v/>
      </c>
      <c r="DK357" s="380" t="str">
        <v/>
      </c>
      <c r="DL357" s="380" t="str">
        <v/>
      </c>
      <c r="DM357" s="380" t="str">
        <v/>
      </c>
      <c r="DN357" s="381" t="str">
        <v/>
      </c>
      <c r="DO357" s="380" t="str">
        <v/>
      </c>
      <c r="DP357" s="380" t="str">
        <v/>
      </c>
      <c r="DQ357" s="380" t="str">
        <v/>
      </c>
      <c r="DR357" s="380" t="str">
        <v/>
      </c>
      <c r="DS357" s="380" t="str">
        <v/>
      </c>
      <c r="DT357" s="380"/>
      <c r="DU357" s="380"/>
      <c r="DV357" s="380" t="str">
        <v/>
      </c>
      <c r="DW357" s="380"/>
      <c r="DX357" s="380"/>
      <c r="DY357" s="380" t="str">
        <v/>
      </c>
      <c r="DZ357" s="380"/>
      <c r="EA357" s="380"/>
      <c r="EB357" s="380" t="str">
        <v/>
      </c>
      <c r="EC357" s="380"/>
      <c r="ED357" s="380"/>
      <c r="EE357" s="380" t="str">
        <v/>
      </c>
      <c r="EF357" s="380" t="str">
        <v/>
      </c>
      <c r="EG357" s="380" t="str">
        <v/>
      </c>
      <c r="EH357" s="381" t="str">
        <v/>
      </c>
      <c r="EI357" s="380" t="str">
        <v/>
      </c>
      <c r="EJ357" s="380" t="str">
        <v/>
      </c>
      <c r="EK357" s="380" t="str">
        <v/>
      </c>
      <c r="EL357" s="381" t="str">
        <v/>
      </c>
      <c r="EM357" s="382" t="str">
        <v/>
      </c>
      <c r="EN357" s="382" t="str">
        <v/>
      </c>
      <c r="EO357" s="382" t="str">
        <v/>
      </c>
    </row>
    <row r="358" spans="1:145" ht="15.6">
      <c r="A358" s="372" t="str">
        <v/>
      </c>
      <c r="B358" s="373" t="str">
        <v/>
      </c>
      <c r="C358" s="372"/>
      <c r="D358" s="374" t="str">
        <v/>
      </c>
      <c r="E358" s="374" t="str">
        <v/>
      </c>
      <c r="F358" s="374" t="str">
        <v/>
      </c>
      <c r="G358" s="375" t="str">
        <v/>
      </c>
      <c r="H358" s="375" t="str">
        <v/>
      </c>
      <c r="I358" s="375" t="str">
        <v/>
      </c>
      <c r="J358" s="375" t="str">
        <v/>
      </c>
      <c r="K358" s="375" t="str">
        <v/>
      </c>
      <c r="L358" s="375" t="str">
        <v/>
      </c>
      <c r="M358" s="372" t="str">
        <v/>
      </c>
      <c r="N358" s="372" t="str">
        <v/>
      </c>
      <c r="O358" s="372" t="str">
        <v/>
      </c>
      <c r="P358" s="372" t="str">
        <v/>
      </c>
      <c r="Q358" s="372" t="str">
        <v/>
      </c>
      <c r="R358" s="372" t="str">
        <v/>
      </c>
      <c r="S358" s="372" t="str">
        <v/>
      </c>
      <c r="T358" s="372" t="str">
        <v/>
      </c>
      <c r="U358" s="372" t="str">
        <v/>
      </c>
      <c r="V358" s="372" t="str">
        <v/>
      </c>
      <c r="W358" s="372" t="str">
        <v/>
      </c>
      <c r="X358" s="372" t="str">
        <v/>
      </c>
      <c r="Y358" s="372" t="str">
        <v/>
      </c>
      <c r="Z358" s="372" t="str">
        <v/>
      </c>
      <c r="AA358" s="372" t="str">
        <v/>
      </c>
      <c r="AB358" s="372"/>
      <c r="AC358" s="372"/>
      <c r="AD358" s="372" t="str">
        <v/>
      </c>
      <c r="AE358" s="372"/>
      <c r="AF358" s="372"/>
      <c r="AG358" s="376" t="str">
        <v/>
      </c>
      <c r="AH358" s="372"/>
      <c r="AI358" s="372"/>
      <c r="AJ358" s="372" t="str">
        <v/>
      </c>
      <c r="AK358" s="372"/>
      <c r="AL358" s="372"/>
      <c r="AM358" s="377" t="str">
        <v/>
      </c>
      <c r="AN358" s="378" t="str">
        <v/>
      </c>
      <c r="AO358" s="379" t="str">
        <v/>
      </c>
      <c r="AP358" s="379" t="str">
        <v/>
      </c>
      <c r="AQ358" s="376" t="str">
        <v/>
      </c>
      <c r="AR358" s="376" t="str">
        <v/>
      </c>
      <c r="AS358" s="372" t="str">
        <v/>
      </c>
      <c r="AT358" s="379" t="str">
        <v/>
      </c>
      <c r="AU358" s="380" t="str">
        <v/>
      </c>
      <c r="AV358" s="380" t="str">
        <v/>
      </c>
      <c r="AW358" s="380" t="str">
        <v/>
      </c>
      <c r="AX358" s="380" t="str">
        <v/>
      </c>
      <c r="AY358" s="380" t="str">
        <v/>
      </c>
      <c r="AZ358" s="380"/>
      <c r="BA358" s="380"/>
      <c r="BB358" s="380" t="str">
        <v/>
      </c>
      <c r="BC358" s="380"/>
      <c r="BD358" s="380"/>
      <c r="BE358" s="380" t="str">
        <v/>
      </c>
      <c r="BF358" s="380"/>
      <c r="BG358" s="380"/>
      <c r="BH358" s="380" t="str">
        <v/>
      </c>
      <c r="BI358" s="380"/>
      <c r="BJ358" s="380"/>
      <c r="BK358" s="380" t="str">
        <v/>
      </c>
      <c r="BL358" s="380" t="str">
        <v/>
      </c>
      <c r="BM358" s="380" t="str">
        <v/>
      </c>
      <c r="BN358" s="381" t="str">
        <v/>
      </c>
      <c r="BO358" s="380" t="str">
        <v/>
      </c>
      <c r="BP358" s="380" t="str">
        <v/>
      </c>
      <c r="BQ358" s="380" t="str">
        <v/>
      </c>
      <c r="BR358" s="381" t="str">
        <v/>
      </c>
      <c r="BS358" s="380" t="str">
        <v/>
      </c>
      <c r="BT358" s="380" t="str">
        <v/>
      </c>
      <c r="BU358" s="380" t="str">
        <v/>
      </c>
      <c r="BV358" s="380" t="str">
        <v/>
      </c>
      <c r="BW358" s="380" t="str">
        <v/>
      </c>
      <c r="BX358" s="380"/>
      <c r="BY358" s="380"/>
      <c r="BZ358" s="380" t="str">
        <v/>
      </c>
      <c r="CA358" s="380"/>
      <c r="CB358" s="380"/>
      <c r="CC358" s="380" t="str">
        <v/>
      </c>
      <c r="CD358" s="380"/>
      <c r="CE358" s="380"/>
      <c r="CF358" s="380" t="str">
        <v/>
      </c>
      <c r="CG358" s="380"/>
      <c r="CH358" s="380"/>
      <c r="CI358" s="380" t="str">
        <v/>
      </c>
      <c r="CJ358" s="380" t="str">
        <v/>
      </c>
      <c r="CK358" s="380" t="str">
        <v/>
      </c>
      <c r="CL358" s="381" t="str">
        <v/>
      </c>
      <c r="CM358" s="380" t="str">
        <v/>
      </c>
      <c r="CN358" s="380" t="str">
        <v/>
      </c>
      <c r="CO358" s="380" t="str">
        <v/>
      </c>
      <c r="CP358" s="381" t="str">
        <v/>
      </c>
      <c r="CQ358" s="380" t="str">
        <v/>
      </c>
      <c r="CR358" s="380" t="str">
        <v/>
      </c>
      <c r="CS358" s="380" t="str">
        <v/>
      </c>
      <c r="CT358" s="380" t="str">
        <v/>
      </c>
      <c r="CU358" s="380" t="str">
        <v/>
      </c>
      <c r="CV358" s="380"/>
      <c r="CW358" s="380"/>
      <c r="CX358" s="380" t="str">
        <v/>
      </c>
      <c r="CY358" s="380"/>
      <c r="CZ358" s="380"/>
      <c r="DA358" s="380" t="str">
        <v/>
      </c>
      <c r="DB358" s="380"/>
      <c r="DC358" s="380"/>
      <c r="DD358" s="380" t="str">
        <v/>
      </c>
      <c r="DE358" s="380"/>
      <c r="DF358" s="380"/>
      <c r="DG358" s="380" t="str">
        <v/>
      </c>
      <c r="DH358" s="380" t="str">
        <v/>
      </c>
      <c r="DI358" s="380" t="str">
        <v/>
      </c>
      <c r="DJ358" s="381" t="str">
        <v/>
      </c>
      <c r="DK358" s="380" t="str">
        <v/>
      </c>
      <c r="DL358" s="380" t="str">
        <v/>
      </c>
      <c r="DM358" s="380" t="str">
        <v/>
      </c>
      <c r="DN358" s="381" t="str">
        <v/>
      </c>
      <c r="DO358" s="380" t="str">
        <v/>
      </c>
      <c r="DP358" s="380" t="str">
        <v/>
      </c>
      <c r="DQ358" s="380" t="str">
        <v/>
      </c>
      <c r="DR358" s="380" t="str">
        <v/>
      </c>
      <c r="DS358" s="380" t="str">
        <v/>
      </c>
      <c r="DT358" s="380"/>
      <c r="DU358" s="380"/>
      <c r="DV358" s="380" t="str">
        <v/>
      </c>
      <c r="DW358" s="380"/>
      <c r="DX358" s="380"/>
      <c r="DY358" s="380" t="str">
        <v/>
      </c>
      <c r="DZ358" s="380"/>
      <c r="EA358" s="380"/>
      <c r="EB358" s="380" t="str">
        <v/>
      </c>
      <c r="EC358" s="380"/>
      <c r="ED358" s="380"/>
      <c r="EE358" s="380" t="str">
        <v/>
      </c>
      <c r="EF358" s="380" t="str">
        <v/>
      </c>
      <c r="EG358" s="380" t="str">
        <v/>
      </c>
      <c r="EH358" s="381" t="str">
        <v/>
      </c>
      <c r="EI358" s="380" t="str">
        <v/>
      </c>
      <c r="EJ358" s="380" t="str">
        <v/>
      </c>
      <c r="EK358" s="380" t="str">
        <v/>
      </c>
      <c r="EL358" s="381" t="str">
        <v/>
      </c>
      <c r="EM358" s="382" t="str">
        <v/>
      </c>
      <c r="EN358" s="382" t="str">
        <v/>
      </c>
      <c r="EO358" s="382" t="str">
        <v/>
      </c>
    </row>
    <row r="359" spans="1:145" ht="15.6">
      <c r="A359" s="372" t="str">
        <v/>
      </c>
      <c r="B359" s="373" t="str">
        <v/>
      </c>
      <c r="C359" s="372"/>
      <c r="D359" s="374" t="str">
        <v/>
      </c>
      <c r="E359" s="374" t="str">
        <v/>
      </c>
      <c r="F359" s="374" t="str">
        <v/>
      </c>
      <c r="G359" s="375" t="str">
        <v/>
      </c>
      <c r="H359" s="375" t="str">
        <v/>
      </c>
      <c r="I359" s="375" t="str">
        <v/>
      </c>
      <c r="J359" s="375" t="str">
        <v/>
      </c>
      <c r="K359" s="375" t="str">
        <v/>
      </c>
      <c r="L359" s="375" t="str">
        <v/>
      </c>
      <c r="M359" s="372" t="str">
        <v/>
      </c>
      <c r="N359" s="372" t="str">
        <v/>
      </c>
      <c r="O359" s="372" t="str">
        <v/>
      </c>
      <c r="P359" s="372" t="str">
        <v/>
      </c>
      <c r="Q359" s="372" t="str">
        <v/>
      </c>
      <c r="R359" s="372" t="str">
        <v/>
      </c>
      <c r="S359" s="372" t="str">
        <v/>
      </c>
      <c r="T359" s="372" t="str">
        <v/>
      </c>
      <c r="U359" s="372" t="str">
        <v/>
      </c>
      <c r="V359" s="372" t="str">
        <v/>
      </c>
      <c r="W359" s="372" t="str">
        <v/>
      </c>
      <c r="X359" s="372" t="str">
        <v/>
      </c>
      <c r="Y359" s="372" t="str">
        <v/>
      </c>
      <c r="Z359" s="372" t="str">
        <v/>
      </c>
      <c r="AA359" s="372" t="str">
        <v/>
      </c>
      <c r="AB359" s="372"/>
      <c r="AC359" s="372"/>
      <c r="AD359" s="372" t="str">
        <v/>
      </c>
      <c r="AE359" s="372"/>
      <c r="AF359" s="372"/>
      <c r="AG359" s="376" t="str">
        <v/>
      </c>
      <c r="AH359" s="372"/>
      <c r="AI359" s="372"/>
      <c r="AJ359" s="372" t="str">
        <v/>
      </c>
      <c r="AK359" s="372"/>
      <c r="AL359" s="372"/>
      <c r="AM359" s="377" t="str">
        <v/>
      </c>
      <c r="AN359" s="378" t="str">
        <v/>
      </c>
      <c r="AO359" s="379" t="str">
        <v/>
      </c>
      <c r="AP359" s="379" t="str">
        <v/>
      </c>
      <c r="AQ359" s="376" t="str">
        <v/>
      </c>
      <c r="AR359" s="376" t="str">
        <v/>
      </c>
      <c r="AS359" s="372" t="str">
        <v/>
      </c>
      <c r="AT359" s="379" t="str">
        <v/>
      </c>
      <c r="AU359" s="380" t="str">
        <v/>
      </c>
      <c r="AV359" s="380" t="str">
        <v/>
      </c>
      <c r="AW359" s="380" t="str">
        <v/>
      </c>
      <c r="AX359" s="380" t="str">
        <v/>
      </c>
      <c r="AY359" s="380" t="str">
        <v/>
      </c>
      <c r="AZ359" s="380"/>
      <c r="BA359" s="380"/>
      <c r="BB359" s="380" t="str">
        <v/>
      </c>
      <c r="BC359" s="380"/>
      <c r="BD359" s="380"/>
      <c r="BE359" s="380" t="str">
        <v/>
      </c>
      <c r="BF359" s="380"/>
      <c r="BG359" s="380"/>
      <c r="BH359" s="380" t="str">
        <v/>
      </c>
      <c r="BI359" s="380"/>
      <c r="BJ359" s="380"/>
      <c r="BK359" s="380" t="str">
        <v/>
      </c>
      <c r="BL359" s="380" t="str">
        <v/>
      </c>
      <c r="BM359" s="380" t="str">
        <v/>
      </c>
      <c r="BN359" s="381" t="str">
        <v/>
      </c>
      <c r="BO359" s="380" t="str">
        <v/>
      </c>
      <c r="BP359" s="380" t="str">
        <v/>
      </c>
      <c r="BQ359" s="380" t="str">
        <v/>
      </c>
      <c r="BR359" s="381" t="str">
        <v/>
      </c>
      <c r="BS359" s="380" t="str">
        <v/>
      </c>
      <c r="BT359" s="380" t="str">
        <v/>
      </c>
      <c r="BU359" s="380" t="str">
        <v/>
      </c>
      <c r="BV359" s="380" t="str">
        <v/>
      </c>
      <c r="BW359" s="380" t="str">
        <v/>
      </c>
      <c r="BX359" s="380"/>
      <c r="BY359" s="380"/>
      <c r="BZ359" s="380" t="str">
        <v/>
      </c>
      <c r="CA359" s="380"/>
      <c r="CB359" s="380"/>
      <c r="CC359" s="380" t="str">
        <v/>
      </c>
      <c r="CD359" s="380"/>
      <c r="CE359" s="380"/>
      <c r="CF359" s="380" t="str">
        <v/>
      </c>
      <c r="CG359" s="380"/>
      <c r="CH359" s="380"/>
      <c r="CI359" s="380" t="str">
        <v/>
      </c>
      <c r="CJ359" s="380" t="str">
        <v/>
      </c>
      <c r="CK359" s="380" t="str">
        <v/>
      </c>
      <c r="CL359" s="381" t="str">
        <v/>
      </c>
      <c r="CM359" s="380" t="str">
        <v/>
      </c>
      <c r="CN359" s="380" t="str">
        <v/>
      </c>
      <c r="CO359" s="380" t="str">
        <v/>
      </c>
      <c r="CP359" s="381" t="str">
        <v/>
      </c>
      <c r="CQ359" s="380" t="str">
        <v/>
      </c>
      <c r="CR359" s="380" t="str">
        <v/>
      </c>
      <c r="CS359" s="380" t="str">
        <v/>
      </c>
      <c r="CT359" s="380" t="str">
        <v/>
      </c>
      <c r="CU359" s="380" t="str">
        <v/>
      </c>
      <c r="CV359" s="380"/>
      <c r="CW359" s="380"/>
      <c r="CX359" s="380" t="str">
        <v/>
      </c>
      <c r="CY359" s="380"/>
      <c r="CZ359" s="380"/>
      <c r="DA359" s="380" t="str">
        <v/>
      </c>
      <c r="DB359" s="380"/>
      <c r="DC359" s="380"/>
      <c r="DD359" s="380" t="str">
        <v/>
      </c>
      <c r="DE359" s="380"/>
      <c r="DF359" s="380"/>
      <c r="DG359" s="380" t="str">
        <v/>
      </c>
      <c r="DH359" s="380" t="str">
        <v/>
      </c>
      <c r="DI359" s="380" t="str">
        <v/>
      </c>
      <c r="DJ359" s="381" t="str">
        <v/>
      </c>
      <c r="DK359" s="380" t="str">
        <v/>
      </c>
      <c r="DL359" s="380" t="str">
        <v/>
      </c>
      <c r="DM359" s="380" t="str">
        <v/>
      </c>
      <c r="DN359" s="381" t="str">
        <v/>
      </c>
      <c r="DO359" s="380" t="str">
        <v/>
      </c>
      <c r="DP359" s="380" t="str">
        <v/>
      </c>
      <c r="DQ359" s="380" t="str">
        <v/>
      </c>
      <c r="DR359" s="380" t="str">
        <v/>
      </c>
      <c r="DS359" s="380" t="str">
        <v/>
      </c>
      <c r="DT359" s="380"/>
      <c r="DU359" s="380"/>
      <c r="DV359" s="380" t="str">
        <v/>
      </c>
      <c r="DW359" s="380"/>
      <c r="DX359" s="380"/>
      <c r="DY359" s="380" t="str">
        <v/>
      </c>
      <c r="DZ359" s="380"/>
      <c r="EA359" s="380"/>
      <c r="EB359" s="380" t="str">
        <v/>
      </c>
      <c r="EC359" s="380"/>
      <c r="ED359" s="380"/>
      <c r="EE359" s="380" t="str">
        <v/>
      </c>
      <c r="EF359" s="380" t="str">
        <v/>
      </c>
      <c r="EG359" s="380" t="str">
        <v/>
      </c>
      <c r="EH359" s="381" t="str">
        <v/>
      </c>
      <c r="EI359" s="380" t="str">
        <v/>
      </c>
      <c r="EJ359" s="380" t="str">
        <v/>
      </c>
      <c r="EK359" s="380" t="str">
        <v/>
      </c>
      <c r="EL359" s="381" t="str">
        <v/>
      </c>
      <c r="EM359" s="382" t="str">
        <v/>
      </c>
      <c r="EN359" s="382" t="str">
        <v/>
      </c>
      <c r="EO359" s="382" t="str">
        <v/>
      </c>
    </row>
    <row r="360" spans="1:145" ht="15.6">
      <c r="A360" s="372" t="str">
        <v/>
      </c>
      <c r="B360" s="373" t="str">
        <v/>
      </c>
      <c r="C360" s="372"/>
      <c r="D360" s="374" t="str">
        <v/>
      </c>
      <c r="E360" s="374" t="str">
        <v/>
      </c>
      <c r="F360" s="374" t="str">
        <v/>
      </c>
      <c r="G360" s="375" t="str">
        <v/>
      </c>
      <c r="H360" s="375" t="str">
        <v/>
      </c>
      <c r="I360" s="375" t="str">
        <v/>
      </c>
      <c r="J360" s="375" t="str">
        <v/>
      </c>
      <c r="K360" s="375" t="str">
        <v/>
      </c>
      <c r="L360" s="375" t="str">
        <v/>
      </c>
      <c r="M360" s="372" t="str">
        <v/>
      </c>
      <c r="N360" s="372" t="str">
        <v/>
      </c>
      <c r="O360" s="372" t="str">
        <v/>
      </c>
      <c r="P360" s="372" t="str">
        <v/>
      </c>
      <c r="Q360" s="372" t="str">
        <v/>
      </c>
      <c r="R360" s="372" t="str">
        <v/>
      </c>
      <c r="S360" s="372" t="str">
        <v/>
      </c>
      <c r="T360" s="372" t="str">
        <v/>
      </c>
      <c r="U360" s="372" t="str">
        <v/>
      </c>
      <c r="V360" s="372" t="str">
        <v/>
      </c>
      <c r="W360" s="372" t="str">
        <v/>
      </c>
      <c r="X360" s="372" t="str">
        <v/>
      </c>
      <c r="Y360" s="372" t="str">
        <v/>
      </c>
      <c r="Z360" s="372" t="str">
        <v/>
      </c>
      <c r="AA360" s="372" t="str">
        <v/>
      </c>
      <c r="AB360" s="372"/>
      <c r="AC360" s="372"/>
      <c r="AD360" s="372" t="str">
        <v/>
      </c>
      <c r="AE360" s="372"/>
      <c r="AF360" s="372"/>
      <c r="AG360" s="376" t="str">
        <v/>
      </c>
      <c r="AH360" s="372"/>
      <c r="AI360" s="372"/>
      <c r="AJ360" s="372" t="str">
        <v/>
      </c>
      <c r="AK360" s="372"/>
      <c r="AL360" s="372"/>
      <c r="AM360" s="377" t="str">
        <v/>
      </c>
      <c r="AN360" s="378" t="str">
        <v/>
      </c>
      <c r="AO360" s="379" t="str">
        <v/>
      </c>
      <c r="AP360" s="379" t="str">
        <v/>
      </c>
      <c r="AQ360" s="376" t="str">
        <v/>
      </c>
      <c r="AR360" s="376" t="str">
        <v/>
      </c>
      <c r="AS360" s="372" t="str">
        <v/>
      </c>
      <c r="AT360" s="379" t="str">
        <v/>
      </c>
      <c r="AU360" s="380" t="str">
        <v/>
      </c>
      <c r="AV360" s="380" t="str">
        <v/>
      </c>
      <c r="AW360" s="380" t="str">
        <v/>
      </c>
      <c r="AX360" s="380" t="str">
        <v/>
      </c>
      <c r="AY360" s="380" t="str">
        <v/>
      </c>
      <c r="AZ360" s="380"/>
      <c r="BA360" s="380"/>
      <c r="BB360" s="380" t="str">
        <v/>
      </c>
      <c r="BC360" s="380"/>
      <c r="BD360" s="380"/>
      <c r="BE360" s="380" t="str">
        <v/>
      </c>
      <c r="BF360" s="380"/>
      <c r="BG360" s="380"/>
      <c r="BH360" s="380" t="str">
        <v/>
      </c>
      <c r="BI360" s="380"/>
      <c r="BJ360" s="380"/>
      <c r="BK360" s="380" t="str">
        <v/>
      </c>
      <c r="BL360" s="380" t="str">
        <v/>
      </c>
      <c r="BM360" s="380" t="str">
        <v/>
      </c>
      <c r="BN360" s="381" t="str">
        <v/>
      </c>
      <c r="BO360" s="380" t="str">
        <v/>
      </c>
      <c r="BP360" s="380" t="str">
        <v/>
      </c>
      <c r="BQ360" s="380" t="str">
        <v/>
      </c>
      <c r="BR360" s="381" t="str">
        <v/>
      </c>
      <c r="BS360" s="380" t="str">
        <v/>
      </c>
      <c r="BT360" s="380" t="str">
        <v/>
      </c>
      <c r="BU360" s="380" t="str">
        <v/>
      </c>
      <c r="BV360" s="380" t="str">
        <v/>
      </c>
      <c r="BW360" s="380" t="str">
        <v/>
      </c>
      <c r="BX360" s="380"/>
      <c r="BY360" s="380"/>
      <c r="BZ360" s="380" t="str">
        <v/>
      </c>
      <c r="CA360" s="380"/>
      <c r="CB360" s="380"/>
      <c r="CC360" s="380" t="str">
        <v/>
      </c>
      <c r="CD360" s="380"/>
      <c r="CE360" s="380"/>
      <c r="CF360" s="380" t="str">
        <v/>
      </c>
      <c r="CG360" s="380"/>
      <c r="CH360" s="380"/>
      <c r="CI360" s="380" t="str">
        <v/>
      </c>
      <c r="CJ360" s="380" t="str">
        <v/>
      </c>
      <c r="CK360" s="380" t="str">
        <v/>
      </c>
      <c r="CL360" s="381" t="str">
        <v/>
      </c>
      <c r="CM360" s="380" t="str">
        <v/>
      </c>
      <c r="CN360" s="380" t="str">
        <v/>
      </c>
      <c r="CO360" s="380" t="str">
        <v/>
      </c>
      <c r="CP360" s="381" t="str">
        <v/>
      </c>
      <c r="CQ360" s="380" t="str">
        <v/>
      </c>
      <c r="CR360" s="380" t="str">
        <v/>
      </c>
      <c r="CS360" s="380" t="str">
        <v/>
      </c>
      <c r="CT360" s="380" t="str">
        <v/>
      </c>
      <c r="CU360" s="380" t="str">
        <v/>
      </c>
      <c r="CV360" s="380"/>
      <c r="CW360" s="380"/>
      <c r="CX360" s="380" t="str">
        <v/>
      </c>
      <c r="CY360" s="380"/>
      <c r="CZ360" s="380"/>
      <c r="DA360" s="380" t="str">
        <v/>
      </c>
      <c r="DB360" s="380"/>
      <c r="DC360" s="380"/>
      <c r="DD360" s="380" t="str">
        <v/>
      </c>
      <c r="DE360" s="380"/>
      <c r="DF360" s="380"/>
      <c r="DG360" s="380" t="str">
        <v/>
      </c>
      <c r="DH360" s="380" t="str">
        <v/>
      </c>
      <c r="DI360" s="380" t="str">
        <v/>
      </c>
      <c r="DJ360" s="381" t="str">
        <v/>
      </c>
      <c r="DK360" s="380" t="str">
        <v/>
      </c>
      <c r="DL360" s="380" t="str">
        <v/>
      </c>
      <c r="DM360" s="380" t="str">
        <v/>
      </c>
      <c r="DN360" s="381" t="str">
        <v/>
      </c>
      <c r="DO360" s="380" t="str">
        <v/>
      </c>
      <c r="DP360" s="380" t="str">
        <v/>
      </c>
      <c r="DQ360" s="380" t="str">
        <v/>
      </c>
      <c r="DR360" s="380" t="str">
        <v/>
      </c>
      <c r="DS360" s="380" t="str">
        <v/>
      </c>
      <c r="DT360" s="380"/>
      <c r="DU360" s="380"/>
      <c r="DV360" s="380" t="str">
        <v/>
      </c>
      <c r="DW360" s="380"/>
      <c r="DX360" s="380"/>
      <c r="DY360" s="380" t="str">
        <v/>
      </c>
      <c r="DZ360" s="380"/>
      <c r="EA360" s="380"/>
      <c r="EB360" s="380" t="str">
        <v/>
      </c>
      <c r="EC360" s="380"/>
      <c r="ED360" s="380"/>
      <c r="EE360" s="380" t="str">
        <v/>
      </c>
      <c r="EF360" s="380" t="str">
        <v/>
      </c>
      <c r="EG360" s="380" t="str">
        <v/>
      </c>
      <c r="EH360" s="381" t="str">
        <v/>
      </c>
      <c r="EI360" s="380" t="str">
        <v/>
      </c>
      <c r="EJ360" s="380" t="str">
        <v/>
      </c>
      <c r="EK360" s="380" t="str">
        <v/>
      </c>
      <c r="EL360" s="381" t="str">
        <v/>
      </c>
      <c r="EM360" s="382" t="str">
        <v/>
      </c>
      <c r="EN360" s="382" t="str">
        <v/>
      </c>
      <c r="EO360" s="382" t="str">
        <v/>
      </c>
    </row>
    <row r="361" spans="1:145" ht="15.6">
      <c r="A361" s="372" t="str">
        <v/>
      </c>
      <c r="B361" s="373" t="str">
        <v/>
      </c>
      <c r="C361" s="372"/>
      <c r="D361" s="374" t="str">
        <v/>
      </c>
      <c r="E361" s="374" t="str">
        <v/>
      </c>
      <c r="F361" s="374" t="str">
        <v/>
      </c>
      <c r="G361" s="375" t="str">
        <v/>
      </c>
      <c r="H361" s="375" t="str">
        <v/>
      </c>
      <c r="I361" s="375" t="str">
        <v/>
      </c>
      <c r="J361" s="375" t="str">
        <v/>
      </c>
      <c r="K361" s="375" t="str">
        <v/>
      </c>
      <c r="L361" s="375" t="str">
        <v/>
      </c>
      <c r="M361" s="372" t="str">
        <v/>
      </c>
      <c r="N361" s="372" t="str">
        <v/>
      </c>
      <c r="O361" s="372" t="str">
        <v/>
      </c>
      <c r="P361" s="372" t="str">
        <v/>
      </c>
      <c r="Q361" s="372" t="str">
        <v/>
      </c>
      <c r="R361" s="372" t="str">
        <v/>
      </c>
      <c r="S361" s="372" t="str">
        <v/>
      </c>
      <c r="T361" s="372" t="str">
        <v/>
      </c>
      <c r="U361" s="372" t="str">
        <v/>
      </c>
      <c r="V361" s="372" t="str">
        <v/>
      </c>
      <c r="W361" s="372" t="str">
        <v/>
      </c>
      <c r="X361" s="372" t="str">
        <v/>
      </c>
      <c r="Y361" s="372" t="str">
        <v/>
      </c>
      <c r="Z361" s="372" t="str">
        <v/>
      </c>
      <c r="AA361" s="372" t="str">
        <v/>
      </c>
      <c r="AB361" s="372"/>
      <c r="AC361" s="372"/>
      <c r="AD361" s="372" t="str">
        <v/>
      </c>
      <c r="AE361" s="372"/>
      <c r="AF361" s="372"/>
      <c r="AG361" s="376" t="str">
        <v/>
      </c>
      <c r="AH361" s="372"/>
      <c r="AI361" s="372"/>
      <c r="AJ361" s="372" t="str">
        <v/>
      </c>
      <c r="AK361" s="372"/>
      <c r="AL361" s="372"/>
      <c r="AM361" s="377" t="str">
        <v/>
      </c>
      <c r="AN361" s="378" t="str">
        <v/>
      </c>
      <c r="AO361" s="379" t="str">
        <v/>
      </c>
      <c r="AP361" s="379" t="str">
        <v/>
      </c>
      <c r="AQ361" s="376" t="str">
        <v/>
      </c>
      <c r="AR361" s="376" t="str">
        <v/>
      </c>
      <c r="AS361" s="372" t="str">
        <v/>
      </c>
      <c r="AT361" s="379" t="str">
        <v/>
      </c>
      <c r="AU361" s="380" t="str">
        <v/>
      </c>
      <c r="AV361" s="380" t="str">
        <v/>
      </c>
      <c r="AW361" s="380" t="str">
        <v/>
      </c>
      <c r="AX361" s="380" t="str">
        <v/>
      </c>
      <c r="AY361" s="380" t="str">
        <v/>
      </c>
      <c r="AZ361" s="380"/>
      <c r="BA361" s="380"/>
      <c r="BB361" s="380" t="str">
        <v/>
      </c>
      <c r="BC361" s="380"/>
      <c r="BD361" s="380"/>
      <c r="BE361" s="380" t="str">
        <v/>
      </c>
      <c r="BF361" s="380"/>
      <c r="BG361" s="380"/>
      <c r="BH361" s="380" t="str">
        <v/>
      </c>
      <c r="BI361" s="380"/>
      <c r="BJ361" s="380"/>
      <c r="BK361" s="380" t="str">
        <v/>
      </c>
      <c r="BL361" s="380" t="str">
        <v/>
      </c>
      <c r="BM361" s="380" t="str">
        <v/>
      </c>
      <c r="BN361" s="381" t="str">
        <v/>
      </c>
      <c r="BO361" s="380" t="str">
        <v/>
      </c>
      <c r="BP361" s="380" t="str">
        <v/>
      </c>
      <c r="BQ361" s="380" t="str">
        <v/>
      </c>
      <c r="BR361" s="381" t="str">
        <v/>
      </c>
      <c r="BS361" s="380" t="str">
        <v/>
      </c>
      <c r="BT361" s="380" t="str">
        <v/>
      </c>
      <c r="BU361" s="380" t="str">
        <v/>
      </c>
      <c r="BV361" s="380" t="str">
        <v/>
      </c>
      <c r="BW361" s="380" t="str">
        <v/>
      </c>
      <c r="BX361" s="380"/>
      <c r="BY361" s="380"/>
      <c r="BZ361" s="380" t="str">
        <v/>
      </c>
      <c r="CA361" s="380"/>
      <c r="CB361" s="380"/>
      <c r="CC361" s="380" t="str">
        <v/>
      </c>
      <c r="CD361" s="380"/>
      <c r="CE361" s="380"/>
      <c r="CF361" s="380" t="str">
        <v/>
      </c>
      <c r="CG361" s="380"/>
      <c r="CH361" s="380"/>
      <c r="CI361" s="380" t="str">
        <v/>
      </c>
      <c r="CJ361" s="380" t="str">
        <v/>
      </c>
      <c r="CK361" s="380" t="str">
        <v/>
      </c>
      <c r="CL361" s="381" t="str">
        <v/>
      </c>
      <c r="CM361" s="380" t="str">
        <v/>
      </c>
      <c r="CN361" s="380" t="str">
        <v/>
      </c>
      <c r="CO361" s="380" t="str">
        <v/>
      </c>
      <c r="CP361" s="381" t="str">
        <v/>
      </c>
      <c r="CQ361" s="380" t="str">
        <v/>
      </c>
      <c r="CR361" s="380" t="str">
        <v/>
      </c>
      <c r="CS361" s="380" t="str">
        <v/>
      </c>
      <c r="CT361" s="380" t="str">
        <v/>
      </c>
      <c r="CU361" s="380" t="str">
        <v/>
      </c>
      <c r="CV361" s="380"/>
      <c r="CW361" s="380"/>
      <c r="CX361" s="380" t="str">
        <v/>
      </c>
      <c r="CY361" s="380"/>
      <c r="CZ361" s="380"/>
      <c r="DA361" s="380" t="str">
        <v/>
      </c>
      <c r="DB361" s="380"/>
      <c r="DC361" s="380"/>
      <c r="DD361" s="380" t="str">
        <v/>
      </c>
      <c r="DE361" s="380"/>
      <c r="DF361" s="380"/>
      <c r="DG361" s="380" t="str">
        <v/>
      </c>
      <c r="DH361" s="380" t="str">
        <v/>
      </c>
      <c r="DI361" s="380" t="str">
        <v/>
      </c>
      <c r="DJ361" s="381" t="str">
        <v/>
      </c>
      <c r="DK361" s="380" t="str">
        <v/>
      </c>
      <c r="DL361" s="380" t="str">
        <v/>
      </c>
      <c r="DM361" s="380" t="str">
        <v/>
      </c>
      <c r="DN361" s="381" t="str">
        <v/>
      </c>
      <c r="DO361" s="380" t="str">
        <v/>
      </c>
      <c r="DP361" s="380" t="str">
        <v/>
      </c>
      <c r="DQ361" s="380" t="str">
        <v/>
      </c>
      <c r="DR361" s="380" t="str">
        <v/>
      </c>
      <c r="DS361" s="380" t="str">
        <v/>
      </c>
      <c r="DT361" s="380"/>
      <c r="DU361" s="380"/>
      <c r="DV361" s="380" t="str">
        <v/>
      </c>
      <c r="DW361" s="380"/>
      <c r="DX361" s="380"/>
      <c r="DY361" s="380" t="str">
        <v/>
      </c>
      <c r="DZ361" s="380"/>
      <c r="EA361" s="380"/>
      <c r="EB361" s="380" t="str">
        <v/>
      </c>
      <c r="EC361" s="380"/>
      <c r="ED361" s="380"/>
      <c r="EE361" s="380" t="str">
        <v/>
      </c>
      <c r="EF361" s="380" t="str">
        <v/>
      </c>
      <c r="EG361" s="380" t="str">
        <v/>
      </c>
      <c r="EH361" s="381" t="str">
        <v/>
      </c>
      <c r="EI361" s="380" t="str">
        <v/>
      </c>
      <c r="EJ361" s="380" t="str">
        <v/>
      </c>
      <c r="EK361" s="380" t="str">
        <v/>
      </c>
      <c r="EL361" s="381" t="str">
        <v/>
      </c>
      <c r="EM361" s="382" t="str">
        <v/>
      </c>
      <c r="EN361" s="382" t="str">
        <v/>
      </c>
      <c r="EO361" s="382" t="str">
        <v/>
      </c>
    </row>
    <row r="362" spans="1:145" ht="15.6">
      <c r="A362" s="372" t="str">
        <v/>
      </c>
      <c r="B362" s="373" t="str">
        <v/>
      </c>
      <c r="C362" s="372"/>
      <c r="D362" s="374" t="str">
        <v/>
      </c>
      <c r="E362" s="374" t="str">
        <v/>
      </c>
      <c r="F362" s="374" t="str">
        <v/>
      </c>
      <c r="G362" s="375" t="str">
        <v/>
      </c>
      <c r="H362" s="375" t="str">
        <v/>
      </c>
      <c r="I362" s="375" t="str">
        <v/>
      </c>
      <c r="J362" s="375" t="str">
        <v/>
      </c>
      <c r="K362" s="375" t="str">
        <v/>
      </c>
      <c r="L362" s="375" t="str">
        <v/>
      </c>
      <c r="M362" s="372" t="str">
        <v/>
      </c>
      <c r="N362" s="372" t="str">
        <v/>
      </c>
      <c r="O362" s="372" t="str">
        <v/>
      </c>
      <c r="P362" s="372" t="str">
        <v/>
      </c>
      <c r="Q362" s="372" t="str">
        <v/>
      </c>
      <c r="R362" s="372" t="str">
        <v/>
      </c>
      <c r="S362" s="372" t="str">
        <v/>
      </c>
      <c r="T362" s="372" t="str">
        <v/>
      </c>
      <c r="U362" s="372" t="str">
        <v/>
      </c>
      <c r="V362" s="372" t="str">
        <v/>
      </c>
      <c r="W362" s="372" t="str">
        <v/>
      </c>
      <c r="X362" s="372" t="str">
        <v/>
      </c>
      <c r="Y362" s="372" t="str">
        <v/>
      </c>
      <c r="Z362" s="372" t="str">
        <v/>
      </c>
      <c r="AA362" s="372" t="str">
        <v/>
      </c>
      <c r="AB362" s="372"/>
      <c r="AC362" s="372"/>
      <c r="AD362" s="372" t="str">
        <v/>
      </c>
      <c r="AE362" s="372"/>
      <c r="AF362" s="372"/>
      <c r="AG362" s="376" t="str">
        <v/>
      </c>
      <c r="AH362" s="372"/>
      <c r="AI362" s="372"/>
      <c r="AJ362" s="372" t="str">
        <v/>
      </c>
      <c r="AK362" s="372"/>
      <c r="AL362" s="372"/>
      <c r="AM362" s="377" t="str">
        <v/>
      </c>
      <c r="AN362" s="378" t="str">
        <v/>
      </c>
      <c r="AO362" s="379" t="str">
        <v/>
      </c>
      <c r="AP362" s="379" t="str">
        <v/>
      </c>
      <c r="AQ362" s="376" t="str">
        <v/>
      </c>
      <c r="AR362" s="376" t="str">
        <v/>
      </c>
      <c r="AS362" s="372" t="str">
        <v/>
      </c>
      <c r="AT362" s="379" t="str">
        <v/>
      </c>
      <c r="AU362" s="380" t="str">
        <v/>
      </c>
      <c r="AV362" s="380" t="str">
        <v/>
      </c>
      <c r="AW362" s="380" t="str">
        <v/>
      </c>
      <c r="AX362" s="380" t="str">
        <v/>
      </c>
      <c r="AY362" s="380" t="str">
        <v/>
      </c>
      <c r="AZ362" s="380"/>
      <c r="BA362" s="380"/>
      <c r="BB362" s="380" t="str">
        <v/>
      </c>
      <c r="BC362" s="380"/>
      <c r="BD362" s="380"/>
      <c r="BE362" s="380" t="str">
        <v/>
      </c>
      <c r="BF362" s="380"/>
      <c r="BG362" s="380"/>
      <c r="BH362" s="380" t="str">
        <v/>
      </c>
      <c r="BI362" s="380"/>
      <c r="BJ362" s="380"/>
      <c r="BK362" s="380" t="str">
        <v/>
      </c>
      <c r="BL362" s="380" t="str">
        <v/>
      </c>
      <c r="BM362" s="380" t="str">
        <v/>
      </c>
      <c r="BN362" s="381" t="str">
        <v/>
      </c>
      <c r="BO362" s="380" t="str">
        <v/>
      </c>
      <c r="BP362" s="380" t="str">
        <v/>
      </c>
      <c r="BQ362" s="380" t="str">
        <v/>
      </c>
      <c r="BR362" s="381" t="str">
        <v/>
      </c>
      <c r="BS362" s="380" t="str">
        <v/>
      </c>
      <c r="BT362" s="380" t="str">
        <v/>
      </c>
      <c r="BU362" s="380" t="str">
        <v/>
      </c>
      <c r="BV362" s="380" t="str">
        <v/>
      </c>
      <c r="BW362" s="380" t="str">
        <v/>
      </c>
      <c r="BX362" s="380"/>
      <c r="BY362" s="380"/>
      <c r="BZ362" s="380" t="str">
        <v/>
      </c>
      <c r="CA362" s="380"/>
      <c r="CB362" s="380"/>
      <c r="CC362" s="380" t="str">
        <v/>
      </c>
      <c r="CD362" s="380"/>
      <c r="CE362" s="380"/>
      <c r="CF362" s="380" t="str">
        <v/>
      </c>
      <c r="CG362" s="380"/>
      <c r="CH362" s="380"/>
      <c r="CI362" s="380" t="str">
        <v/>
      </c>
      <c r="CJ362" s="380" t="str">
        <v/>
      </c>
      <c r="CK362" s="380" t="str">
        <v/>
      </c>
      <c r="CL362" s="381" t="str">
        <v/>
      </c>
      <c r="CM362" s="380" t="str">
        <v/>
      </c>
      <c r="CN362" s="380" t="str">
        <v/>
      </c>
      <c r="CO362" s="380" t="str">
        <v/>
      </c>
      <c r="CP362" s="381" t="str">
        <v/>
      </c>
      <c r="CQ362" s="380" t="str">
        <v/>
      </c>
      <c r="CR362" s="380" t="str">
        <v/>
      </c>
      <c r="CS362" s="380" t="str">
        <v/>
      </c>
      <c r="CT362" s="380" t="str">
        <v/>
      </c>
      <c r="CU362" s="380" t="str">
        <v/>
      </c>
      <c r="CV362" s="380"/>
      <c r="CW362" s="380"/>
      <c r="CX362" s="380" t="str">
        <v/>
      </c>
      <c r="CY362" s="380"/>
      <c r="CZ362" s="380"/>
      <c r="DA362" s="380" t="str">
        <v/>
      </c>
      <c r="DB362" s="380"/>
      <c r="DC362" s="380"/>
      <c r="DD362" s="380" t="str">
        <v/>
      </c>
      <c r="DE362" s="380"/>
      <c r="DF362" s="380"/>
      <c r="DG362" s="380" t="str">
        <v/>
      </c>
      <c r="DH362" s="380" t="str">
        <v/>
      </c>
      <c r="DI362" s="380" t="str">
        <v/>
      </c>
      <c r="DJ362" s="381" t="str">
        <v/>
      </c>
      <c r="DK362" s="380" t="str">
        <v/>
      </c>
      <c r="DL362" s="380" t="str">
        <v/>
      </c>
      <c r="DM362" s="380" t="str">
        <v/>
      </c>
      <c r="DN362" s="381" t="str">
        <v/>
      </c>
      <c r="DO362" s="380" t="str">
        <v/>
      </c>
      <c r="DP362" s="380" t="str">
        <v/>
      </c>
      <c r="DQ362" s="380" t="str">
        <v/>
      </c>
      <c r="DR362" s="380" t="str">
        <v/>
      </c>
      <c r="DS362" s="380" t="str">
        <v/>
      </c>
      <c r="DT362" s="380"/>
      <c r="DU362" s="380"/>
      <c r="DV362" s="380" t="str">
        <v/>
      </c>
      <c r="DW362" s="380"/>
      <c r="DX362" s="380"/>
      <c r="DY362" s="380" t="str">
        <v/>
      </c>
      <c r="DZ362" s="380"/>
      <c r="EA362" s="380"/>
      <c r="EB362" s="380" t="str">
        <v/>
      </c>
      <c r="EC362" s="380"/>
      <c r="ED362" s="380"/>
      <c r="EE362" s="380" t="str">
        <v/>
      </c>
      <c r="EF362" s="380" t="str">
        <v/>
      </c>
      <c r="EG362" s="380" t="str">
        <v/>
      </c>
      <c r="EH362" s="381" t="str">
        <v/>
      </c>
      <c r="EI362" s="380" t="str">
        <v/>
      </c>
      <c r="EJ362" s="380" t="str">
        <v/>
      </c>
      <c r="EK362" s="380" t="str">
        <v/>
      </c>
      <c r="EL362" s="381" t="str">
        <v/>
      </c>
      <c r="EM362" s="382" t="str">
        <v/>
      </c>
      <c r="EN362" s="382" t="str">
        <v/>
      </c>
      <c r="EO362" s="382" t="str">
        <v/>
      </c>
    </row>
    <row r="363" spans="1:145" ht="15.6">
      <c r="A363" s="372" t="str">
        <v/>
      </c>
      <c r="B363" s="373" t="str">
        <v/>
      </c>
      <c r="C363" s="372"/>
      <c r="D363" s="374" t="str">
        <v/>
      </c>
      <c r="E363" s="374" t="str">
        <v/>
      </c>
      <c r="F363" s="374" t="str">
        <v/>
      </c>
      <c r="G363" s="375" t="str">
        <v/>
      </c>
      <c r="H363" s="375" t="str">
        <v/>
      </c>
      <c r="I363" s="375" t="str">
        <v/>
      </c>
      <c r="J363" s="375" t="str">
        <v/>
      </c>
      <c r="K363" s="375" t="str">
        <v/>
      </c>
      <c r="L363" s="375" t="str">
        <v/>
      </c>
      <c r="M363" s="372" t="str">
        <v/>
      </c>
      <c r="N363" s="372" t="str">
        <v/>
      </c>
      <c r="O363" s="372" t="str">
        <v/>
      </c>
      <c r="P363" s="372" t="str">
        <v/>
      </c>
      <c r="Q363" s="372" t="str">
        <v/>
      </c>
      <c r="R363" s="372" t="str">
        <v/>
      </c>
      <c r="S363" s="372" t="str">
        <v/>
      </c>
      <c r="T363" s="372" t="str">
        <v/>
      </c>
      <c r="U363" s="372" t="str">
        <v/>
      </c>
      <c r="V363" s="372" t="str">
        <v/>
      </c>
      <c r="W363" s="372" t="str">
        <v/>
      </c>
      <c r="X363" s="372" t="str">
        <v/>
      </c>
      <c r="Y363" s="372" t="str">
        <v/>
      </c>
      <c r="Z363" s="372" t="str">
        <v/>
      </c>
      <c r="AA363" s="372" t="str">
        <v/>
      </c>
      <c r="AB363" s="372"/>
      <c r="AC363" s="372"/>
      <c r="AD363" s="372" t="str">
        <v/>
      </c>
      <c r="AE363" s="372"/>
      <c r="AF363" s="372"/>
      <c r="AG363" s="376" t="str">
        <v/>
      </c>
      <c r="AH363" s="372"/>
      <c r="AI363" s="372"/>
      <c r="AJ363" s="372" t="str">
        <v/>
      </c>
      <c r="AK363" s="372"/>
      <c r="AL363" s="372"/>
      <c r="AM363" s="377" t="str">
        <v/>
      </c>
      <c r="AN363" s="378" t="str">
        <v/>
      </c>
      <c r="AO363" s="379" t="str">
        <v/>
      </c>
      <c r="AP363" s="379" t="str">
        <v/>
      </c>
      <c r="AQ363" s="376" t="str">
        <v/>
      </c>
      <c r="AR363" s="376" t="str">
        <v/>
      </c>
      <c r="AS363" s="372" t="str">
        <v/>
      </c>
      <c r="AT363" s="379" t="str">
        <v/>
      </c>
      <c r="AU363" s="380" t="str">
        <v/>
      </c>
      <c r="AV363" s="380" t="str">
        <v/>
      </c>
      <c r="AW363" s="380" t="str">
        <v/>
      </c>
      <c r="AX363" s="380" t="str">
        <v/>
      </c>
      <c r="AY363" s="380" t="str">
        <v/>
      </c>
      <c r="AZ363" s="380"/>
      <c r="BA363" s="380"/>
      <c r="BB363" s="380" t="str">
        <v/>
      </c>
      <c r="BC363" s="380"/>
      <c r="BD363" s="380"/>
      <c r="BE363" s="380" t="str">
        <v/>
      </c>
      <c r="BF363" s="380"/>
      <c r="BG363" s="380"/>
      <c r="BH363" s="380" t="str">
        <v/>
      </c>
      <c r="BI363" s="380"/>
      <c r="BJ363" s="380"/>
      <c r="BK363" s="380" t="str">
        <v/>
      </c>
      <c r="BL363" s="380" t="str">
        <v/>
      </c>
      <c r="BM363" s="380" t="str">
        <v/>
      </c>
      <c r="BN363" s="381" t="str">
        <v/>
      </c>
      <c r="BO363" s="380" t="str">
        <v/>
      </c>
      <c r="BP363" s="380" t="str">
        <v/>
      </c>
      <c r="BQ363" s="380" t="str">
        <v/>
      </c>
      <c r="BR363" s="381" t="str">
        <v/>
      </c>
      <c r="BS363" s="380" t="str">
        <v/>
      </c>
      <c r="BT363" s="380" t="str">
        <v/>
      </c>
      <c r="BU363" s="380" t="str">
        <v/>
      </c>
      <c r="BV363" s="380" t="str">
        <v/>
      </c>
      <c r="BW363" s="380" t="str">
        <v/>
      </c>
      <c r="BX363" s="380"/>
      <c r="BY363" s="380"/>
      <c r="BZ363" s="380" t="str">
        <v/>
      </c>
      <c r="CA363" s="380"/>
      <c r="CB363" s="380"/>
      <c r="CC363" s="380" t="str">
        <v/>
      </c>
      <c r="CD363" s="380"/>
      <c r="CE363" s="380"/>
      <c r="CF363" s="380" t="str">
        <v/>
      </c>
      <c r="CG363" s="380"/>
      <c r="CH363" s="380"/>
      <c r="CI363" s="380" t="str">
        <v/>
      </c>
      <c r="CJ363" s="380" t="str">
        <v/>
      </c>
      <c r="CK363" s="380" t="str">
        <v/>
      </c>
      <c r="CL363" s="381" t="str">
        <v/>
      </c>
      <c r="CM363" s="380" t="str">
        <v/>
      </c>
      <c r="CN363" s="380" t="str">
        <v/>
      </c>
      <c r="CO363" s="380" t="str">
        <v/>
      </c>
      <c r="CP363" s="381" t="str">
        <v/>
      </c>
      <c r="CQ363" s="380" t="str">
        <v/>
      </c>
      <c r="CR363" s="380" t="str">
        <v/>
      </c>
      <c r="CS363" s="380" t="str">
        <v/>
      </c>
      <c r="CT363" s="380" t="str">
        <v/>
      </c>
      <c r="CU363" s="380" t="str">
        <v/>
      </c>
      <c r="CV363" s="380"/>
      <c r="CW363" s="380"/>
      <c r="CX363" s="380" t="str">
        <v/>
      </c>
      <c r="CY363" s="380"/>
      <c r="CZ363" s="380"/>
      <c r="DA363" s="380" t="str">
        <v/>
      </c>
      <c r="DB363" s="380"/>
      <c r="DC363" s="380"/>
      <c r="DD363" s="380" t="str">
        <v/>
      </c>
      <c r="DE363" s="380"/>
      <c r="DF363" s="380"/>
      <c r="DG363" s="380" t="str">
        <v/>
      </c>
      <c r="DH363" s="380" t="str">
        <v/>
      </c>
      <c r="DI363" s="380" t="str">
        <v/>
      </c>
      <c r="DJ363" s="381" t="str">
        <v/>
      </c>
      <c r="DK363" s="380" t="str">
        <v/>
      </c>
      <c r="DL363" s="380" t="str">
        <v/>
      </c>
      <c r="DM363" s="380" t="str">
        <v/>
      </c>
      <c r="DN363" s="381" t="str">
        <v/>
      </c>
      <c r="DO363" s="380" t="str">
        <v/>
      </c>
      <c r="DP363" s="380" t="str">
        <v/>
      </c>
      <c r="DQ363" s="380" t="str">
        <v/>
      </c>
      <c r="DR363" s="380" t="str">
        <v/>
      </c>
      <c r="DS363" s="380" t="str">
        <v/>
      </c>
      <c r="DT363" s="380"/>
      <c r="DU363" s="380"/>
      <c r="DV363" s="380" t="str">
        <v/>
      </c>
      <c r="DW363" s="380"/>
      <c r="DX363" s="380"/>
      <c r="DY363" s="380" t="str">
        <v/>
      </c>
      <c r="DZ363" s="380"/>
      <c r="EA363" s="380"/>
      <c r="EB363" s="380" t="str">
        <v/>
      </c>
      <c r="EC363" s="380"/>
      <c r="ED363" s="380"/>
      <c r="EE363" s="380" t="str">
        <v/>
      </c>
      <c r="EF363" s="380" t="str">
        <v/>
      </c>
      <c r="EG363" s="380" t="str">
        <v/>
      </c>
      <c r="EH363" s="381" t="str">
        <v/>
      </c>
      <c r="EI363" s="380" t="str">
        <v/>
      </c>
      <c r="EJ363" s="380" t="str">
        <v/>
      </c>
      <c r="EK363" s="380" t="str">
        <v/>
      </c>
      <c r="EL363" s="381" t="str">
        <v/>
      </c>
      <c r="EM363" s="382" t="str">
        <v/>
      </c>
      <c r="EN363" s="382" t="str">
        <v/>
      </c>
      <c r="EO363" s="382" t="str">
        <v/>
      </c>
    </row>
    <row r="364" spans="1:145" ht="15.6">
      <c r="A364" s="372" t="str">
        <v/>
      </c>
      <c r="B364" s="373" t="str">
        <v/>
      </c>
      <c r="C364" s="372"/>
      <c r="D364" s="374" t="str">
        <v/>
      </c>
      <c r="E364" s="374" t="str">
        <v/>
      </c>
      <c r="F364" s="374" t="str">
        <v/>
      </c>
      <c r="G364" s="375" t="str">
        <v/>
      </c>
      <c r="H364" s="375" t="str">
        <v/>
      </c>
      <c r="I364" s="375" t="str">
        <v/>
      </c>
      <c r="J364" s="375" t="str">
        <v/>
      </c>
      <c r="K364" s="375" t="str">
        <v/>
      </c>
      <c r="L364" s="375" t="str">
        <v/>
      </c>
      <c r="M364" s="372" t="str">
        <v/>
      </c>
      <c r="N364" s="372" t="str">
        <v/>
      </c>
      <c r="O364" s="372" t="str">
        <v/>
      </c>
      <c r="P364" s="372" t="str">
        <v/>
      </c>
      <c r="Q364" s="372" t="str">
        <v/>
      </c>
      <c r="R364" s="372" t="str">
        <v/>
      </c>
      <c r="S364" s="372" t="str">
        <v/>
      </c>
      <c r="T364" s="372" t="str">
        <v/>
      </c>
      <c r="U364" s="372" t="str">
        <v/>
      </c>
      <c r="V364" s="372" t="str">
        <v/>
      </c>
      <c r="W364" s="372" t="str">
        <v/>
      </c>
      <c r="X364" s="372" t="str">
        <v/>
      </c>
      <c r="Y364" s="372" t="str">
        <v/>
      </c>
      <c r="Z364" s="372" t="str">
        <v/>
      </c>
      <c r="AA364" s="372" t="str">
        <v/>
      </c>
      <c r="AB364" s="372"/>
      <c r="AC364" s="372"/>
      <c r="AD364" s="372" t="str">
        <v/>
      </c>
      <c r="AE364" s="372"/>
      <c r="AF364" s="372"/>
      <c r="AG364" s="376" t="str">
        <v/>
      </c>
      <c r="AH364" s="372"/>
      <c r="AI364" s="372"/>
      <c r="AJ364" s="372" t="str">
        <v/>
      </c>
      <c r="AK364" s="372"/>
      <c r="AL364" s="372"/>
      <c r="AM364" s="377" t="str">
        <v/>
      </c>
      <c r="AN364" s="378" t="str">
        <v/>
      </c>
      <c r="AO364" s="379" t="str">
        <v/>
      </c>
      <c r="AP364" s="379" t="str">
        <v/>
      </c>
      <c r="AQ364" s="376" t="str">
        <v/>
      </c>
      <c r="AR364" s="376" t="str">
        <v/>
      </c>
      <c r="AS364" s="372" t="str">
        <v/>
      </c>
      <c r="AT364" s="379" t="str">
        <v/>
      </c>
      <c r="AU364" s="380" t="str">
        <v/>
      </c>
      <c r="AV364" s="380" t="str">
        <v/>
      </c>
      <c r="AW364" s="380" t="str">
        <v/>
      </c>
      <c r="AX364" s="380" t="str">
        <v/>
      </c>
      <c r="AY364" s="380" t="str">
        <v/>
      </c>
      <c r="AZ364" s="380"/>
      <c r="BA364" s="380"/>
      <c r="BB364" s="380" t="str">
        <v/>
      </c>
      <c r="BC364" s="380"/>
      <c r="BD364" s="380"/>
      <c r="BE364" s="380" t="str">
        <v/>
      </c>
      <c r="BF364" s="380"/>
      <c r="BG364" s="380"/>
      <c r="BH364" s="380" t="str">
        <v/>
      </c>
      <c r="BI364" s="380"/>
      <c r="BJ364" s="380"/>
      <c r="BK364" s="380" t="str">
        <v/>
      </c>
      <c r="BL364" s="380" t="str">
        <v/>
      </c>
      <c r="BM364" s="380" t="str">
        <v/>
      </c>
      <c r="BN364" s="381" t="str">
        <v/>
      </c>
      <c r="BO364" s="380" t="str">
        <v/>
      </c>
      <c r="BP364" s="380" t="str">
        <v/>
      </c>
      <c r="BQ364" s="380" t="str">
        <v/>
      </c>
      <c r="BR364" s="381" t="str">
        <v/>
      </c>
      <c r="BS364" s="380" t="str">
        <v/>
      </c>
      <c r="BT364" s="380" t="str">
        <v/>
      </c>
      <c r="BU364" s="380" t="str">
        <v/>
      </c>
      <c r="BV364" s="380" t="str">
        <v/>
      </c>
      <c r="BW364" s="380" t="str">
        <v/>
      </c>
      <c r="BX364" s="380"/>
      <c r="BY364" s="380"/>
      <c r="BZ364" s="380" t="str">
        <v/>
      </c>
      <c r="CA364" s="380"/>
      <c r="CB364" s="380"/>
      <c r="CC364" s="380" t="str">
        <v/>
      </c>
      <c r="CD364" s="380"/>
      <c r="CE364" s="380"/>
      <c r="CF364" s="380" t="str">
        <v/>
      </c>
      <c r="CG364" s="380"/>
      <c r="CH364" s="380"/>
      <c r="CI364" s="380" t="str">
        <v/>
      </c>
      <c r="CJ364" s="380" t="str">
        <v/>
      </c>
      <c r="CK364" s="380" t="str">
        <v/>
      </c>
      <c r="CL364" s="381" t="str">
        <v/>
      </c>
      <c r="CM364" s="380" t="str">
        <v/>
      </c>
      <c r="CN364" s="380" t="str">
        <v/>
      </c>
      <c r="CO364" s="380" t="str">
        <v/>
      </c>
      <c r="CP364" s="381" t="str">
        <v/>
      </c>
      <c r="CQ364" s="380" t="str">
        <v/>
      </c>
      <c r="CR364" s="380" t="str">
        <v/>
      </c>
      <c r="CS364" s="380" t="str">
        <v/>
      </c>
      <c r="CT364" s="380" t="str">
        <v/>
      </c>
      <c r="CU364" s="380" t="str">
        <v/>
      </c>
      <c r="CV364" s="380"/>
      <c r="CW364" s="380"/>
      <c r="CX364" s="380" t="str">
        <v/>
      </c>
      <c r="CY364" s="380"/>
      <c r="CZ364" s="380"/>
      <c r="DA364" s="380" t="str">
        <v/>
      </c>
      <c r="DB364" s="380"/>
      <c r="DC364" s="380"/>
      <c r="DD364" s="380" t="str">
        <v/>
      </c>
      <c r="DE364" s="380"/>
      <c r="DF364" s="380"/>
      <c r="DG364" s="380" t="str">
        <v/>
      </c>
      <c r="DH364" s="380" t="str">
        <v/>
      </c>
      <c r="DI364" s="380" t="str">
        <v/>
      </c>
      <c r="DJ364" s="381" t="str">
        <v/>
      </c>
      <c r="DK364" s="380" t="str">
        <v/>
      </c>
      <c r="DL364" s="380" t="str">
        <v/>
      </c>
      <c r="DM364" s="380" t="str">
        <v/>
      </c>
      <c r="DN364" s="381" t="str">
        <v/>
      </c>
      <c r="DO364" s="380" t="str">
        <v/>
      </c>
      <c r="DP364" s="380" t="str">
        <v/>
      </c>
      <c r="DQ364" s="380" t="str">
        <v/>
      </c>
      <c r="DR364" s="380" t="str">
        <v/>
      </c>
      <c r="DS364" s="380" t="str">
        <v/>
      </c>
      <c r="DT364" s="380"/>
      <c r="DU364" s="380"/>
      <c r="DV364" s="380" t="str">
        <v/>
      </c>
      <c r="DW364" s="380"/>
      <c r="DX364" s="380"/>
      <c r="DY364" s="380" t="str">
        <v/>
      </c>
      <c r="DZ364" s="380"/>
      <c r="EA364" s="380"/>
      <c r="EB364" s="380" t="str">
        <v/>
      </c>
      <c r="EC364" s="380"/>
      <c r="ED364" s="380"/>
      <c r="EE364" s="380" t="str">
        <v/>
      </c>
      <c r="EF364" s="380" t="str">
        <v/>
      </c>
      <c r="EG364" s="380" t="str">
        <v/>
      </c>
      <c r="EH364" s="381" t="str">
        <v/>
      </c>
      <c r="EI364" s="380" t="str">
        <v/>
      </c>
      <c r="EJ364" s="380" t="str">
        <v/>
      </c>
      <c r="EK364" s="380" t="str">
        <v/>
      </c>
      <c r="EL364" s="381" t="str">
        <v/>
      </c>
      <c r="EM364" s="382" t="str">
        <v/>
      </c>
      <c r="EN364" s="382" t="str">
        <v/>
      </c>
      <c r="EO364" s="382" t="str">
        <v/>
      </c>
    </row>
    <row r="365" spans="1:145" ht="15.6">
      <c r="A365" s="372" t="str">
        <v/>
      </c>
      <c r="B365" s="373" t="str">
        <v/>
      </c>
      <c r="C365" s="372"/>
      <c r="D365" s="374" t="str">
        <v/>
      </c>
      <c r="E365" s="374" t="str">
        <v/>
      </c>
      <c r="F365" s="374" t="str">
        <v/>
      </c>
      <c r="G365" s="375" t="str">
        <v/>
      </c>
      <c r="H365" s="375" t="str">
        <v/>
      </c>
      <c r="I365" s="375" t="str">
        <v/>
      </c>
      <c r="J365" s="375" t="str">
        <v/>
      </c>
      <c r="K365" s="375" t="str">
        <v/>
      </c>
      <c r="L365" s="375" t="str">
        <v/>
      </c>
      <c r="M365" s="372" t="str">
        <v/>
      </c>
      <c r="N365" s="372" t="str">
        <v/>
      </c>
      <c r="O365" s="372" t="str">
        <v/>
      </c>
      <c r="P365" s="372" t="str">
        <v/>
      </c>
      <c r="Q365" s="372" t="str">
        <v/>
      </c>
      <c r="R365" s="372" t="str">
        <v/>
      </c>
      <c r="S365" s="372" t="str">
        <v/>
      </c>
      <c r="T365" s="372" t="str">
        <v/>
      </c>
      <c r="U365" s="372" t="str">
        <v/>
      </c>
      <c r="V365" s="372" t="str">
        <v/>
      </c>
      <c r="W365" s="372" t="str">
        <v/>
      </c>
      <c r="X365" s="372" t="str">
        <v/>
      </c>
      <c r="Y365" s="372" t="str">
        <v/>
      </c>
      <c r="Z365" s="372" t="str">
        <v/>
      </c>
      <c r="AA365" s="372" t="str">
        <v/>
      </c>
      <c r="AB365" s="372"/>
      <c r="AC365" s="372"/>
      <c r="AD365" s="372" t="str">
        <v/>
      </c>
      <c r="AE365" s="372"/>
      <c r="AF365" s="372"/>
      <c r="AG365" s="376" t="str">
        <v/>
      </c>
      <c r="AH365" s="372"/>
      <c r="AI365" s="372"/>
      <c r="AJ365" s="372" t="str">
        <v/>
      </c>
      <c r="AK365" s="372"/>
      <c r="AL365" s="372"/>
      <c r="AM365" s="377" t="str">
        <v/>
      </c>
      <c r="AN365" s="378" t="str">
        <v/>
      </c>
      <c r="AO365" s="379" t="str">
        <v/>
      </c>
      <c r="AP365" s="379" t="str">
        <v/>
      </c>
      <c r="AQ365" s="376" t="str">
        <v/>
      </c>
      <c r="AR365" s="376" t="str">
        <v/>
      </c>
      <c r="AS365" s="372" t="str">
        <v/>
      </c>
      <c r="AT365" s="379" t="str">
        <v/>
      </c>
      <c r="AU365" s="380" t="str">
        <v/>
      </c>
      <c r="AV365" s="380" t="str">
        <v/>
      </c>
      <c r="AW365" s="380" t="str">
        <v/>
      </c>
      <c r="AX365" s="380" t="str">
        <v/>
      </c>
      <c r="AY365" s="380" t="str">
        <v/>
      </c>
      <c r="AZ365" s="380"/>
      <c r="BA365" s="380"/>
      <c r="BB365" s="380" t="str">
        <v/>
      </c>
      <c r="BC365" s="380"/>
      <c r="BD365" s="380"/>
      <c r="BE365" s="380" t="str">
        <v/>
      </c>
      <c r="BF365" s="380"/>
      <c r="BG365" s="380"/>
      <c r="BH365" s="380" t="str">
        <v/>
      </c>
      <c r="BI365" s="380"/>
      <c r="BJ365" s="380"/>
      <c r="BK365" s="380" t="str">
        <v/>
      </c>
      <c r="BL365" s="380" t="str">
        <v/>
      </c>
      <c r="BM365" s="380" t="str">
        <v/>
      </c>
      <c r="BN365" s="381" t="str">
        <v/>
      </c>
      <c r="BO365" s="380" t="str">
        <v/>
      </c>
      <c r="BP365" s="380" t="str">
        <v/>
      </c>
      <c r="BQ365" s="380" t="str">
        <v/>
      </c>
      <c r="BR365" s="381" t="str">
        <v/>
      </c>
      <c r="BS365" s="380" t="str">
        <v/>
      </c>
      <c r="BT365" s="380" t="str">
        <v/>
      </c>
      <c r="BU365" s="380" t="str">
        <v/>
      </c>
      <c r="BV365" s="380" t="str">
        <v/>
      </c>
      <c r="BW365" s="380" t="str">
        <v/>
      </c>
      <c r="BX365" s="380"/>
      <c r="BY365" s="380"/>
      <c r="BZ365" s="380" t="str">
        <v/>
      </c>
      <c r="CA365" s="380"/>
      <c r="CB365" s="380"/>
      <c r="CC365" s="380" t="str">
        <v/>
      </c>
      <c r="CD365" s="380"/>
      <c r="CE365" s="380"/>
      <c r="CF365" s="380" t="str">
        <v/>
      </c>
      <c r="CG365" s="380"/>
      <c r="CH365" s="380"/>
      <c r="CI365" s="380" t="str">
        <v/>
      </c>
      <c r="CJ365" s="380" t="str">
        <v/>
      </c>
      <c r="CK365" s="380" t="str">
        <v/>
      </c>
      <c r="CL365" s="381" t="str">
        <v/>
      </c>
      <c r="CM365" s="380" t="str">
        <v/>
      </c>
      <c r="CN365" s="380" t="str">
        <v/>
      </c>
      <c r="CO365" s="380" t="str">
        <v/>
      </c>
      <c r="CP365" s="381" t="str">
        <v/>
      </c>
      <c r="CQ365" s="380" t="str">
        <v/>
      </c>
      <c r="CR365" s="380" t="str">
        <v/>
      </c>
      <c r="CS365" s="380" t="str">
        <v/>
      </c>
      <c r="CT365" s="380" t="str">
        <v/>
      </c>
      <c r="CU365" s="380" t="str">
        <v/>
      </c>
      <c r="CV365" s="380"/>
      <c r="CW365" s="380"/>
      <c r="CX365" s="380" t="str">
        <v/>
      </c>
      <c r="CY365" s="380"/>
      <c r="CZ365" s="380"/>
      <c r="DA365" s="380" t="str">
        <v/>
      </c>
      <c r="DB365" s="380"/>
      <c r="DC365" s="380"/>
      <c r="DD365" s="380" t="str">
        <v/>
      </c>
      <c r="DE365" s="380"/>
      <c r="DF365" s="380"/>
      <c r="DG365" s="380" t="str">
        <v/>
      </c>
      <c r="DH365" s="380" t="str">
        <v/>
      </c>
      <c r="DI365" s="380" t="str">
        <v/>
      </c>
      <c r="DJ365" s="381" t="str">
        <v/>
      </c>
      <c r="DK365" s="380" t="str">
        <v/>
      </c>
      <c r="DL365" s="380" t="str">
        <v/>
      </c>
      <c r="DM365" s="380" t="str">
        <v/>
      </c>
      <c r="DN365" s="381" t="str">
        <v/>
      </c>
      <c r="DO365" s="380" t="str">
        <v/>
      </c>
      <c r="DP365" s="380" t="str">
        <v/>
      </c>
      <c r="DQ365" s="380" t="str">
        <v/>
      </c>
      <c r="DR365" s="380" t="str">
        <v/>
      </c>
      <c r="DS365" s="380" t="str">
        <v/>
      </c>
      <c r="DT365" s="380"/>
      <c r="DU365" s="380"/>
      <c r="DV365" s="380" t="str">
        <v/>
      </c>
      <c r="DW365" s="380"/>
      <c r="DX365" s="380"/>
      <c r="DY365" s="380" t="str">
        <v/>
      </c>
      <c r="DZ365" s="380"/>
      <c r="EA365" s="380"/>
      <c r="EB365" s="380" t="str">
        <v/>
      </c>
      <c r="EC365" s="380"/>
      <c r="ED365" s="380"/>
      <c r="EE365" s="380" t="str">
        <v/>
      </c>
      <c r="EF365" s="380" t="str">
        <v/>
      </c>
      <c r="EG365" s="380" t="str">
        <v/>
      </c>
      <c r="EH365" s="381" t="str">
        <v/>
      </c>
      <c r="EI365" s="380" t="str">
        <v/>
      </c>
      <c r="EJ365" s="380" t="str">
        <v/>
      </c>
      <c r="EK365" s="380" t="str">
        <v/>
      </c>
      <c r="EL365" s="381" t="str">
        <v/>
      </c>
      <c r="EM365" s="382" t="str">
        <v/>
      </c>
      <c r="EN365" s="382" t="str">
        <v/>
      </c>
      <c r="EO365" s="382" t="str">
        <v/>
      </c>
    </row>
    <row r="366" spans="1:145" ht="15.6">
      <c r="A366" s="372" t="str">
        <v/>
      </c>
      <c r="B366" s="373" t="str">
        <v/>
      </c>
      <c r="C366" s="372"/>
      <c r="D366" s="374" t="str">
        <v/>
      </c>
      <c r="E366" s="374" t="str">
        <v/>
      </c>
      <c r="F366" s="374" t="str">
        <v/>
      </c>
      <c r="G366" s="375" t="str">
        <v/>
      </c>
      <c r="H366" s="375" t="str">
        <v/>
      </c>
      <c r="I366" s="375" t="str">
        <v/>
      </c>
      <c r="J366" s="375" t="str">
        <v/>
      </c>
      <c r="K366" s="375" t="str">
        <v/>
      </c>
      <c r="L366" s="375" t="str">
        <v/>
      </c>
      <c r="M366" s="372" t="str">
        <v/>
      </c>
      <c r="N366" s="372" t="str">
        <v/>
      </c>
      <c r="O366" s="372" t="str">
        <v/>
      </c>
      <c r="P366" s="372" t="str">
        <v/>
      </c>
      <c r="Q366" s="372" t="str">
        <v/>
      </c>
      <c r="R366" s="372" t="str">
        <v/>
      </c>
      <c r="S366" s="372" t="str">
        <v/>
      </c>
      <c r="T366" s="372" t="str">
        <v/>
      </c>
      <c r="U366" s="372" t="str">
        <v/>
      </c>
      <c r="V366" s="372" t="str">
        <v/>
      </c>
      <c r="W366" s="372" t="str">
        <v/>
      </c>
      <c r="X366" s="372" t="str">
        <v/>
      </c>
      <c r="Y366" s="372" t="str">
        <v/>
      </c>
      <c r="Z366" s="372" t="str">
        <v/>
      </c>
      <c r="AA366" s="372" t="str">
        <v/>
      </c>
      <c r="AB366" s="372"/>
      <c r="AC366" s="372"/>
      <c r="AD366" s="372" t="str">
        <v/>
      </c>
      <c r="AE366" s="372"/>
      <c r="AF366" s="372"/>
      <c r="AG366" s="376" t="str">
        <v/>
      </c>
      <c r="AH366" s="372"/>
      <c r="AI366" s="372"/>
      <c r="AJ366" s="372" t="str">
        <v/>
      </c>
      <c r="AK366" s="372"/>
      <c r="AL366" s="372"/>
      <c r="AM366" s="377" t="str">
        <v/>
      </c>
      <c r="AN366" s="378" t="str">
        <v/>
      </c>
      <c r="AO366" s="379" t="str">
        <v/>
      </c>
      <c r="AP366" s="379" t="str">
        <v/>
      </c>
      <c r="AQ366" s="376" t="str">
        <v/>
      </c>
      <c r="AR366" s="376" t="str">
        <v/>
      </c>
      <c r="AS366" s="372" t="str">
        <v/>
      </c>
      <c r="AT366" s="379" t="str">
        <v/>
      </c>
      <c r="AU366" s="380" t="str">
        <v/>
      </c>
      <c r="AV366" s="380" t="str">
        <v/>
      </c>
      <c r="AW366" s="380" t="str">
        <v/>
      </c>
      <c r="AX366" s="380" t="str">
        <v/>
      </c>
      <c r="AY366" s="380" t="str">
        <v/>
      </c>
      <c r="AZ366" s="380"/>
      <c r="BA366" s="380"/>
      <c r="BB366" s="380" t="str">
        <v/>
      </c>
      <c r="BC366" s="380"/>
      <c r="BD366" s="380"/>
      <c r="BE366" s="380" t="str">
        <v/>
      </c>
      <c r="BF366" s="380"/>
      <c r="BG366" s="380"/>
      <c r="BH366" s="380" t="str">
        <v/>
      </c>
      <c r="BI366" s="380"/>
      <c r="BJ366" s="380"/>
      <c r="BK366" s="380" t="str">
        <v/>
      </c>
      <c r="BL366" s="380" t="str">
        <v/>
      </c>
      <c r="BM366" s="380" t="str">
        <v/>
      </c>
      <c r="BN366" s="381" t="str">
        <v/>
      </c>
      <c r="BO366" s="380" t="str">
        <v/>
      </c>
      <c r="BP366" s="380" t="str">
        <v/>
      </c>
      <c r="BQ366" s="380" t="str">
        <v/>
      </c>
      <c r="BR366" s="381" t="str">
        <v/>
      </c>
      <c r="BS366" s="380" t="str">
        <v/>
      </c>
      <c r="BT366" s="380" t="str">
        <v/>
      </c>
      <c r="BU366" s="380" t="str">
        <v/>
      </c>
      <c r="BV366" s="380" t="str">
        <v/>
      </c>
      <c r="BW366" s="380" t="str">
        <v/>
      </c>
      <c r="BX366" s="380"/>
      <c r="BY366" s="380"/>
      <c r="BZ366" s="380" t="str">
        <v/>
      </c>
      <c r="CA366" s="380"/>
      <c r="CB366" s="380"/>
      <c r="CC366" s="380" t="str">
        <v/>
      </c>
      <c r="CD366" s="380"/>
      <c r="CE366" s="380"/>
      <c r="CF366" s="380" t="str">
        <v/>
      </c>
      <c r="CG366" s="380"/>
      <c r="CH366" s="380"/>
      <c r="CI366" s="380" t="str">
        <v/>
      </c>
      <c r="CJ366" s="380" t="str">
        <v/>
      </c>
      <c r="CK366" s="380" t="str">
        <v/>
      </c>
      <c r="CL366" s="381" t="str">
        <v/>
      </c>
      <c r="CM366" s="380" t="str">
        <v/>
      </c>
      <c r="CN366" s="380" t="str">
        <v/>
      </c>
      <c r="CO366" s="380" t="str">
        <v/>
      </c>
      <c r="CP366" s="381" t="str">
        <v/>
      </c>
      <c r="CQ366" s="380" t="str">
        <v/>
      </c>
      <c r="CR366" s="380" t="str">
        <v/>
      </c>
      <c r="CS366" s="380" t="str">
        <v/>
      </c>
      <c r="CT366" s="380" t="str">
        <v/>
      </c>
      <c r="CU366" s="380" t="str">
        <v/>
      </c>
      <c r="CV366" s="380"/>
      <c r="CW366" s="380"/>
      <c r="CX366" s="380" t="str">
        <v/>
      </c>
      <c r="CY366" s="380"/>
      <c r="CZ366" s="380"/>
      <c r="DA366" s="380" t="str">
        <v/>
      </c>
      <c r="DB366" s="380"/>
      <c r="DC366" s="380"/>
      <c r="DD366" s="380" t="str">
        <v/>
      </c>
      <c r="DE366" s="380"/>
      <c r="DF366" s="380"/>
      <c r="DG366" s="380" t="str">
        <v/>
      </c>
      <c r="DH366" s="380" t="str">
        <v/>
      </c>
      <c r="DI366" s="380" t="str">
        <v/>
      </c>
      <c r="DJ366" s="381" t="str">
        <v/>
      </c>
      <c r="DK366" s="380" t="str">
        <v/>
      </c>
      <c r="DL366" s="380" t="str">
        <v/>
      </c>
      <c r="DM366" s="380" t="str">
        <v/>
      </c>
      <c r="DN366" s="381" t="str">
        <v/>
      </c>
      <c r="DO366" s="380" t="str">
        <v/>
      </c>
      <c r="DP366" s="380" t="str">
        <v/>
      </c>
      <c r="DQ366" s="380" t="str">
        <v/>
      </c>
      <c r="DR366" s="380" t="str">
        <v/>
      </c>
      <c r="DS366" s="380" t="str">
        <v/>
      </c>
      <c r="DT366" s="380"/>
      <c r="DU366" s="380"/>
      <c r="DV366" s="380" t="str">
        <v/>
      </c>
      <c r="DW366" s="380"/>
      <c r="DX366" s="380"/>
      <c r="DY366" s="380" t="str">
        <v/>
      </c>
      <c r="DZ366" s="380"/>
      <c r="EA366" s="380"/>
      <c r="EB366" s="380" t="str">
        <v/>
      </c>
      <c r="EC366" s="380"/>
      <c r="ED366" s="380"/>
      <c r="EE366" s="380" t="str">
        <v/>
      </c>
      <c r="EF366" s="380" t="str">
        <v/>
      </c>
      <c r="EG366" s="380" t="str">
        <v/>
      </c>
      <c r="EH366" s="381" t="str">
        <v/>
      </c>
      <c r="EI366" s="380" t="str">
        <v/>
      </c>
      <c r="EJ366" s="380" t="str">
        <v/>
      </c>
      <c r="EK366" s="380" t="str">
        <v/>
      </c>
      <c r="EL366" s="381" t="str">
        <v/>
      </c>
      <c r="EM366" s="382" t="str">
        <v/>
      </c>
      <c r="EN366" s="382" t="str">
        <v/>
      </c>
      <c r="EO366" s="382" t="str">
        <v/>
      </c>
    </row>
    <row r="367" spans="1:145" ht="15.6">
      <c r="A367" s="372" t="str">
        <v/>
      </c>
      <c r="B367" s="373" t="str">
        <v/>
      </c>
      <c r="C367" s="372"/>
      <c r="D367" s="374" t="str">
        <v/>
      </c>
      <c r="E367" s="374" t="str">
        <v/>
      </c>
      <c r="F367" s="374" t="str">
        <v/>
      </c>
      <c r="G367" s="375" t="str">
        <v/>
      </c>
      <c r="H367" s="375" t="str">
        <v/>
      </c>
      <c r="I367" s="375" t="str">
        <v/>
      </c>
      <c r="J367" s="375" t="str">
        <v/>
      </c>
      <c r="K367" s="375" t="str">
        <v/>
      </c>
      <c r="L367" s="375" t="str">
        <v/>
      </c>
      <c r="M367" s="372" t="str">
        <v/>
      </c>
      <c r="N367" s="372" t="str">
        <v/>
      </c>
      <c r="O367" s="372" t="str">
        <v/>
      </c>
      <c r="P367" s="372" t="str">
        <v/>
      </c>
      <c r="Q367" s="372" t="str">
        <v/>
      </c>
      <c r="R367" s="372" t="str">
        <v/>
      </c>
      <c r="S367" s="372" t="str">
        <v/>
      </c>
      <c r="T367" s="372" t="str">
        <v/>
      </c>
      <c r="U367" s="372" t="str">
        <v/>
      </c>
      <c r="V367" s="372" t="str">
        <v/>
      </c>
      <c r="W367" s="372" t="str">
        <v/>
      </c>
      <c r="X367" s="372" t="str">
        <v/>
      </c>
      <c r="Y367" s="372" t="str">
        <v/>
      </c>
      <c r="Z367" s="372" t="str">
        <v/>
      </c>
      <c r="AA367" s="372" t="str">
        <v/>
      </c>
      <c r="AB367" s="372"/>
      <c r="AC367" s="372"/>
      <c r="AD367" s="372" t="str">
        <v/>
      </c>
      <c r="AE367" s="372"/>
      <c r="AF367" s="372"/>
      <c r="AG367" s="376" t="str">
        <v/>
      </c>
      <c r="AH367" s="372"/>
      <c r="AI367" s="372"/>
      <c r="AJ367" s="372" t="str">
        <v/>
      </c>
      <c r="AK367" s="372"/>
      <c r="AL367" s="372"/>
      <c r="AM367" s="377" t="str">
        <v/>
      </c>
      <c r="AN367" s="378" t="str">
        <v/>
      </c>
      <c r="AO367" s="379" t="str">
        <v/>
      </c>
      <c r="AP367" s="379" t="str">
        <v/>
      </c>
      <c r="AQ367" s="376" t="str">
        <v/>
      </c>
      <c r="AR367" s="376" t="str">
        <v/>
      </c>
      <c r="AS367" s="372" t="str">
        <v/>
      </c>
      <c r="AT367" s="379" t="str">
        <v/>
      </c>
      <c r="AU367" s="380" t="str">
        <v/>
      </c>
      <c r="AV367" s="380" t="str">
        <v/>
      </c>
      <c r="AW367" s="380" t="str">
        <v/>
      </c>
      <c r="AX367" s="380" t="str">
        <v/>
      </c>
      <c r="AY367" s="380" t="str">
        <v/>
      </c>
      <c r="AZ367" s="380"/>
      <c r="BA367" s="380"/>
      <c r="BB367" s="380" t="str">
        <v/>
      </c>
      <c r="BC367" s="380"/>
      <c r="BD367" s="380"/>
      <c r="BE367" s="380" t="str">
        <v/>
      </c>
      <c r="BF367" s="380"/>
      <c r="BG367" s="380"/>
      <c r="BH367" s="380" t="str">
        <v/>
      </c>
      <c r="BI367" s="380"/>
      <c r="BJ367" s="380"/>
      <c r="BK367" s="380" t="str">
        <v/>
      </c>
      <c r="BL367" s="380" t="str">
        <v/>
      </c>
      <c r="BM367" s="380" t="str">
        <v/>
      </c>
      <c r="BN367" s="381" t="str">
        <v/>
      </c>
      <c r="BO367" s="380" t="str">
        <v/>
      </c>
      <c r="BP367" s="380" t="str">
        <v/>
      </c>
      <c r="BQ367" s="380" t="str">
        <v/>
      </c>
      <c r="BR367" s="381" t="str">
        <v/>
      </c>
      <c r="BS367" s="380" t="str">
        <v/>
      </c>
      <c r="BT367" s="380" t="str">
        <v/>
      </c>
      <c r="BU367" s="380" t="str">
        <v/>
      </c>
      <c r="BV367" s="380" t="str">
        <v/>
      </c>
      <c r="BW367" s="380" t="str">
        <v/>
      </c>
      <c r="BX367" s="380"/>
      <c r="BY367" s="380"/>
      <c r="BZ367" s="380" t="str">
        <v/>
      </c>
      <c r="CA367" s="380"/>
      <c r="CB367" s="380"/>
      <c r="CC367" s="380" t="str">
        <v/>
      </c>
      <c r="CD367" s="380"/>
      <c r="CE367" s="380"/>
      <c r="CF367" s="380" t="str">
        <v/>
      </c>
      <c r="CG367" s="380"/>
      <c r="CH367" s="380"/>
      <c r="CI367" s="380" t="str">
        <v/>
      </c>
      <c r="CJ367" s="380" t="str">
        <v/>
      </c>
      <c r="CK367" s="380" t="str">
        <v/>
      </c>
      <c r="CL367" s="381" t="str">
        <v/>
      </c>
      <c r="CM367" s="380" t="str">
        <v/>
      </c>
      <c r="CN367" s="380" t="str">
        <v/>
      </c>
      <c r="CO367" s="380" t="str">
        <v/>
      </c>
      <c r="CP367" s="381" t="str">
        <v/>
      </c>
      <c r="CQ367" s="380" t="str">
        <v/>
      </c>
      <c r="CR367" s="380" t="str">
        <v/>
      </c>
      <c r="CS367" s="380" t="str">
        <v/>
      </c>
      <c r="CT367" s="380" t="str">
        <v/>
      </c>
      <c r="CU367" s="380" t="str">
        <v/>
      </c>
      <c r="CV367" s="380"/>
      <c r="CW367" s="380"/>
      <c r="CX367" s="380" t="str">
        <v/>
      </c>
      <c r="CY367" s="380"/>
      <c r="CZ367" s="380"/>
      <c r="DA367" s="380" t="str">
        <v/>
      </c>
      <c r="DB367" s="380"/>
      <c r="DC367" s="380"/>
      <c r="DD367" s="380" t="str">
        <v/>
      </c>
      <c r="DE367" s="380"/>
      <c r="DF367" s="380"/>
      <c r="DG367" s="380" t="str">
        <v/>
      </c>
      <c r="DH367" s="380" t="str">
        <v/>
      </c>
      <c r="DI367" s="380" t="str">
        <v/>
      </c>
      <c r="DJ367" s="381" t="str">
        <v/>
      </c>
      <c r="DK367" s="380" t="str">
        <v/>
      </c>
      <c r="DL367" s="380" t="str">
        <v/>
      </c>
      <c r="DM367" s="380" t="str">
        <v/>
      </c>
      <c r="DN367" s="381" t="str">
        <v/>
      </c>
      <c r="DO367" s="380" t="str">
        <v/>
      </c>
      <c r="DP367" s="380" t="str">
        <v/>
      </c>
      <c r="DQ367" s="380" t="str">
        <v/>
      </c>
      <c r="DR367" s="380" t="str">
        <v/>
      </c>
      <c r="DS367" s="380" t="str">
        <v/>
      </c>
      <c r="DT367" s="380"/>
      <c r="DU367" s="380"/>
      <c r="DV367" s="380" t="str">
        <v/>
      </c>
      <c r="DW367" s="380"/>
      <c r="DX367" s="380"/>
      <c r="DY367" s="380" t="str">
        <v/>
      </c>
      <c r="DZ367" s="380"/>
      <c r="EA367" s="380"/>
      <c r="EB367" s="380" t="str">
        <v/>
      </c>
      <c r="EC367" s="380"/>
      <c r="ED367" s="380"/>
      <c r="EE367" s="380" t="str">
        <v/>
      </c>
      <c r="EF367" s="380" t="str">
        <v/>
      </c>
      <c r="EG367" s="380" t="str">
        <v/>
      </c>
      <c r="EH367" s="381" t="str">
        <v/>
      </c>
      <c r="EI367" s="380" t="str">
        <v/>
      </c>
      <c r="EJ367" s="380" t="str">
        <v/>
      </c>
      <c r="EK367" s="380" t="str">
        <v/>
      </c>
      <c r="EL367" s="381" t="str">
        <v/>
      </c>
      <c r="EM367" s="382" t="str">
        <v/>
      </c>
      <c r="EN367" s="382" t="str">
        <v/>
      </c>
      <c r="EO367" s="382" t="str">
        <v/>
      </c>
    </row>
    <row r="368" spans="1:145" ht="15.6">
      <c r="A368" s="372" t="str">
        <v/>
      </c>
      <c r="B368" s="373" t="str">
        <v/>
      </c>
      <c r="C368" s="372"/>
      <c r="D368" s="374" t="str">
        <v/>
      </c>
      <c r="E368" s="374" t="str">
        <v/>
      </c>
      <c r="F368" s="374" t="str">
        <v/>
      </c>
      <c r="G368" s="375" t="str">
        <v/>
      </c>
      <c r="H368" s="375" t="str">
        <v/>
      </c>
      <c r="I368" s="375" t="str">
        <v/>
      </c>
      <c r="J368" s="375" t="str">
        <v/>
      </c>
      <c r="K368" s="375" t="str">
        <v/>
      </c>
      <c r="L368" s="375" t="str">
        <v/>
      </c>
      <c r="M368" s="372" t="str">
        <v/>
      </c>
      <c r="N368" s="372" t="str">
        <v/>
      </c>
      <c r="O368" s="372" t="str">
        <v/>
      </c>
      <c r="P368" s="372" t="str">
        <v/>
      </c>
      <c r="Q368" s="372" t="str">
        <v/>
      </c>
      <c r="R368" s="372" t="str">
        <v/>
      </c>
      <c r="S368" s="372" t="str">
        <v/>
      </c>
      <c r="T368" s="372" t="str">
        <v/>
      </c>
      <c r="U368" s="372" t="str">
        <v/>
      </c>
      <c r="V368" s="372" t="str">
        <v/>
      </c>
      <c r="W368" s="372" t="str">
        <v/>
      </c>
      <c r="X368" s="372" t="str">
        <v/>
      </c>
      <c r="Y368" s="372" t="str">
        <v/>
      </c>
      <c r="Z368" s="372" t="str">
        <v/>
      </c>
      <c r="AA368" s="372" t="str">
        <v/>
      </c>
      <c r="AB368" s="372"/>
      <c r="AC368" s="372"/>
      <c r="AD368" s="372" t="str">
        <v/>
      </c>
      <c r="AE368" s="372"/>
      <c r="AF368" s="372"/>
      <c r="AG368" s="376" t="str">
        <v/>
      </c>
      <c r="AH368" s="372"/>
      <c r="AI368" s="372"/>
      <c r="AJ368" s="372" t="str">
        <v/>
      </c>
      <c r="AK368" s="372"/>
      <c r="AL368" s="372"/>
      <c r="AM368" s="377" t="str">
        <v/>
      </c>
      <c r="AN368" s="378" t="str">
        <v/>
      </c>
      <c r="AO368" s="379" t="str">
        <v/>
      </c>
      <c r="AP368" s="379" t="str">
        <v/>
      </c>
      <c r="AQ368" s="376" t="str">
        <v/>
      </c>
      <c r="AR368" s="376" t="str">
        <v/>
      </c>
      <c r="AS368" s="372" t="str">
        <v/>
      </c>
      <c r="AT368" s="379" t="str">
        <v/>
      </c>
      <c r="AU368" s="380" t="str">
        <v/>
      </c>
      <c r="AV368" s="380" t="str">
        <v/>
      </c>
      <c r="AW368" s="380" t="str">
        <v/>
      </c>
      <c r="AX368" s="380" t="str">
        <v/>
      </c>
      <c r="AY368" s="380" t="str">
        <v/>
      </c>
      <c r="AZ368" s="380"/>
      <c r="BA368" s="380"/>
      <c r="BB368" s="380" t="str">
        <v/>
      </c>
      <c r="BC368" s="380"/>
      <c r="BD368" s="380"/>
      <c r="BE368" s="380" t="str">
        <v/>
      </c>
      <c r="BF368" s="380"/>
      <c r="BG368" s="380"/>
      <c r="BH368" s="380" t="str">
        <v/>
      </c>
      <c r="BI368" s="380"/>
      <c r="BJ368" s="380"/>
      <c r="BK368" s="380" t="str">
        <v/>
      </c>
      <c r="BL368" s="380" t="str">
        <v/>
      </c>
      <c r="BM368" s="380" t="str">
        <v/>
      </c>
      <c r="BN368" s="381" t="str">
        <v/>
      </c>
      <c r="BO368" s="380" t="str">
        <v/>
      </c>
      <c r="BP368" s="380" t="str">
        <v/>
      </c>
      <c r="BQ368" s="380" t="str">
        <v/>
      </c>
      <c r="BR368" s="381" t="str">
        <v/>
      </c>
      <c r="BS368" s="380" t="str">
        <v/>
      </c>
      <c r="BT368" s="380" t="str">
        <v/>
      </c>
      <c r="BU368" s="380" t="str">
        <v/>
      </c>
      <c r="BV368" s="380" t="str">
        <v/>
      </c>
      <c r="BW368" s="380" t="str">
        <v/>
      </c>
      <c r="BX368" s="380"/>
      <c r="BY368" s="380"/>
      <c r="BZ368" s="380" t="str">
        <v/>
      </c>
      <c r="CA368" s="380"/>
      <c r="CB368" s="380"/>
      <c r="CC368" s="380" t="str">
        <v/>
      </c>
      <c r="CD368" s="380"/>
      <c r="CE368" s="380"/>
      <c r="CF368" s="380" t="str">
        <v/>
      </c>
      <c r="CG368" s="380"/>
      <c r="CH368" s="380"/>
      <c r="CI368" s="380" t="str">
        <v/>
      </c>
      <c r="CJ368" s="380" t="str">
        <v/>
      </c>
      <c r="CK368" s="380" t="str">
        <v/>
      </c>
      <c r="CL368" s="381" t="str">
        <v/>
      </c>
      <c r="CM368" s="380" t="str">
        <v/>
      </c>
      <c r="CN368" s="380" t="str">
        <v/>
      </c>
      <c r="CO368" s="380" t="str">
        <v/>
      </c>
      <c r="CP368" s="381" t="str">
        <v/>
      </c>
      <c r="CQ368" s="380" t="str">
        <v/>
      </c>
      <c r="CR368" s="380" t="str">
        <v/>
      </c>
      <c r="CS368" s="380" t="str">
        <v/>
      </c>
      <c r="CT368" s="380" t="str">
        <v/>
      </c>
      <c r="CU368" s="380" t="str">
        <v/>
      </c>
      <c r="CV368" s="380"/>
      <c r="CW368" s="380"/>
      <c r="CX368" s="380" t="str">
        <v/>
      </c>
      <c r="CY368" s="380"/>
      <c r="CZ368" s="380"/>
      <c r="DA368" s="380" t="str">
        <v/>
      </c>
      <c r="DB368" s="380"/>
      <c r="DC368" s="380"/>
      <c r="DD368" s="380" t="str">
        <v/>
      </c>
      <c r="DE368" s="380"/>
      <c r="DF368" s="380"/>
      <c r="DG368" s="380" t="str">
        <v/>
      </c>
      <c r="DH368" s="380" t="str">
        <v/>
      </c>
      <c r="DI368" s="380" t="str">
        <v/>
      </c>
      <c r="DJ368" s="381" t="str">
        <v/>
      </c>
      <c r="DK368" s="380" t="str">
        <v/>
      </c>
      <c r="DL368" s="380" t="str">
        <v/>
      </c>
      <c r="DM368" s="380" t="str">
        <v/>
      </c>
      <c r="DN368" s="381" t="str">
        <v/>
      </c>
      <c r="DO368" s="380" t="str">
        <v/>
      </c>
      <c r="DP368" s="380" t="str">
        <v/>
      </c>
      <c r="DQ368" s="380" t="str">
        <v/>
      </c>
      <c r="DR368" s="380" t="str">
        <v/>
      </c>
      <c r="DS368" s="380" t="str">
        <v/>
      </c>
      <c r="DT368" s="380"/>
      <c r="DU368" s="380"/>
      <c r="DV368" s="380" t="str">
        <v/>
      </c>
      <c r="DW368" s="380"/>
      <c r="DX368" s="380"/>
      <c r="DY368" s="380" t="str">
        <v/>
      </c>
      <c r="DZ368" s="380"/>
      <c r="EA368" s="380"/>
      <c r="EB368" s="380" t="str">
        <v/>
      </c>
      <c r="EC368" s="380"/>
      <c r="ED368" s="380"/>
      <c r="EE368" s="380" t="str">
        <v/>
      </c>
      <c r="EF368" s="380" t="str">
        <v/>
      </c>
      <c r="EG368" s="380" t="str">
        <v/>
      </c>
      <c r="EH368" s="381" t="str">
        <v/>
      </c>
      <c r="EI368" s="380" t="str">
        <v/>
      </c>
      <c r="EJ368" s="380" t="str">
        <v/>
      </c>
      <c r="EK368" s="380" t="str">
        <v/>
      </c>
      <c r="EL368" s="381" t="str">
        <v/>
      </c>
      <c r="EM368" s="382" t="str">
        <v/>
      </c>
      <c r="EN368" s="382" t="str">
        <v/>
      </c>
      <c r="EO368" s="382" t="str">
        <v/>
      </c>
    </row>
    <row r="369" spans="1:145" ht="15.6">
      <c r="A369" s="372" t="str">
        <v/>
      </c>
      <c r="B369" s="373" t="str">
        <v/>
      </c>
      <c r="C369" s="372"/>
      <c r="D369" s="374" t="str">
        <v/>
      </c>
      <c r="E369" s="374" t="str">
        <v/>
      </c>
      <c r="F369" s="374" t="str">
        <v/>
      </c>
      <c r="G369" s="375" t="str">
        <v/>
      </c>
      <c r="H369" s="375" t="str">
        <v/>
      </c>
      <c r="I369" s="375" t="str">
        <v/>
      </c>
      <c r="J369" s="375" t="str">
        <v/>
      </c>
      <c r="K369" s="375" t="str">
        <v/>
      </c>
      <c r="L369" s="375" t="str">
        <v/>
      </c>
      <c r="M369" s="372" t="str">
        <v/>
      </c>
      <c r="N369" s="372" t="str">
        <v/>
      </c>
      <c r="O369" s="372" t="str">
        <v/>
      </c>
      <c r="P369" s="372" t="str">
        <v/>
      </c>
      <c r="Q369" s="372" t="str">
        <v/>
      </c>
      <c r="R369" s="372" t="str">
        <v/>
      </c>
      <c r="S369" s="372" t="str">
        <v/>
      </c>
      <c r="T369" s="372" t="str">
        <v/>
      </c>
      <c r="U369" s="372" t="str">
        <v/>
      </c>
      <c r="V369" s="372" t="str">
        <v/>
      </c>
      <c r="W369" s="372" t="str">
        <v/>
      </c>
      <c r="X369" s="372" t="str">
        <v/>
      </c>
      <c r="Y369" s="372" t="str">
        <v/>
      </c>
      <c r="Z369" s="372" t="str">
        <v/>
      </c>
      <c r="AA369" s="372" t="str">
        <v/>
      </c>
      <c r="AB369" s="372"/>
      <c r="AC369" s="372"/>
      <c r="AD369" s="372" t="str">
        <v/>
      </c>
      <c r="AE369" s="372"/>
      <c r="AF369" s="372"/>
      <c r="AG369" s="376" t="str">
        <v/>
      </c>
      <c r="AH369" s="372"/>
      <c r="AI369" s="372"/>
      <c r="AJ369" s="372" t="str">
        <v/>
      </c>
      <c r="AK369" s="372"/>
      <c r="AL369" s="372"/>
      <c r="AM369" s="377" t="str">
        <v/>
      </c>
      <c r="AN369" s="378" t="str">
        <v/>
      </c>
      <c r="AO369" s="379" t="str">
        <v/>
      </c>
      <c r="AP369" s="379" t="str">
        <v/>
      </c>
      <c r="AQ369" s="376" t="str">
        <v/>
      </c>
      <c r="AR369" s="376" t="str">
        <v/>
      </c>
      <c r="AS369" s="372" t="str">
        <v/>
      </c>
      <c r="AT369" s="379" t="str">
        <v/>
      </c>
      <c r="AU369" s="380" t="str">
        <v/>
      </c>
      <c r="AV369" s="380" t="str">
        <v/>
      </c>
      <c r="AW369" s="380" t="str">
        <v/>
      </c>
      <c r="AX369" s="380" t="str">
        <v/>
      </c>
      <c r="AY369" s="380" t="str">
        <v/>
      </c>
      <c r="AZ369" s="380"/>
      <c r="BA369" s="380"/>
      <c r="BB369" s="380" t="str">
        <v/>
      </c>
      <c r="BC369" s="380"/>
      <c r="BD369" s="380"/>
      <c r="BE369" s="380" t="str">
        <v/>
      </c>
      <c r="BF369" s="380"/>
      <c r="BG369" s="380"/>
      <c r="BH369" s="380" t="str">
        <v/>
      </c>
      <c r="BI369" s="380"/>
      <c r="BJ369" s="380"/>
      <c r="BK369" s="380" t="str">
        <v/>
      </c>
      <c r="BL369" s="380" t="str">
        <v/>
      </c>
      <c r="BM369" s="380" t="str">
        <v/>
      </c>
      <c r="BN369" s="381" t="str">
        <v/>
      </c>
      <c r="BO369" s="380" t="str">
        <v/>
      </c>
      <c r="BP369" s="380" t="str">
        <v/>
      </c>
      <c r="BQ369" s="380" t="str">
        <v/>
      </c>
      <c r="BR369" s="381" t="str">
        <v/>
      </c>
      <c r="BS369" s="380" t="str">
        <v/>
      </c>
      <c r="BT369" s="380" t="str">
        <v/>
      </c>
      <c r="BU369" s="380" t="str">
        <v/>
      </c>
      <c r="BV369" s="380" t="str">
        <v/>
      </c>
      <c r="BW369" s="380" t="str">
        <v/>
      </c>
      <c r="BX369" s="380"/>
      <c r="BY369" s="380"/>
      <c r="BZ369" s="380" t="str">
        <v/>
      </c>
      <c r="CA369" s="380"/>
      <c r="CB369" s="380"/>
      <c r="CC369" s="380" t="str">
        <v/>
      </c>
      <c r="CD369" s="380"/>
      <c r="CE369" s="380"/>
      <c r="CF369" s="380" t="str">
        <v/>
      </c>
      <c r="CG369" s="380"/>
      <c r="CH369" s="380"/>
      <c r="CI369" s="380" t="str">
        <v/>
      </c>
      <c r="CJ369" s="380" t="str">
        <v/>
      </c>
      <c r="CK369" s="380" t="str">
        <v/>
      </c>
      <c r="CL369" s="381" t="str">
        <v/>
      </c>
      <c r="CM369" s="380" t="str">
        <v/>
      </c>
      <c r="CN369" s="380" t="str">
        <v/>
      </c>
      <c r="CO369" s="380" t="str">
        <v/>
      </c>
      <c r="CP369" s="381" t="str">
        <v/>
      </c>
      <c r="CQ369" s="380" t="str">
        <v/>
      </c>
      <c r="CR369" s="380" t="str">
        <v/>
      </c>
      <c r="CS369" s="380" t="str">
        <v/>
      </c>
      <c r="CT369" s="380" t="str">
        <v/>
      </c>
      <c r="CU369" s="380" t="str">
        <v/>
      </c>
      <c r="CV369" s="380"/>
      <c r="CW369" s="380"/>
      <c r="CX369" s="380" t="str">
        <v/>
      </c>
      <c r="CY369" s="380"/>
      <c r="CZ369" s="380"/>
      <c r="DA369" s="380" t="str">
        <v/>
      </c>
      <c r="DB369" s="380"/>
      <c r="DC369" s="380"/>
      <c r="DD369" s="380" t="str">
        <v/>
      </c>
      <c r="DE369" s="380"/>
      <c r="DF369" s="380"/>
      <c r="DG369" s="380" t="str">
        <v/>
      </c>
      <c r="DH369" s="380" t="str">
        <v/>
      </c>
      <c r="DI369" s="380" t="str">
        <v/>
      </c>
      <c r="DJ369" s="381" t="str">
        <v/>
      </c>
      <c r="DK369" s="380" t="str">
        <v/>
      </c>
      <c r="DL369" s="380" t="str">
        <v/>
      </c>
      <c r="DM369" s="380" t="str">
        <v/>
      </c>
      <c r="DN369" s="381" t="str">
        <v/>
      </c>
      <c r="DO369" s="380" t="str">
        <v/>
      </c>
      <c r="DP369" s="380" t="str">
        <v/>
      </c>
      <c r="DQ369" s="380" t="str">
        <v/>
      </c>
      <c r="DR369" s="380" t="str">
        <v/>
      </c>
      <c r="DS369" s="380" t="str">
        <v/>
      </c>
      <c r="DT369" s="380"/>
      <c r="DU369" s="380"/>
      <c r="DV369" s="380" t="str">
        <v/>
      </c>
      <c r="DW369" s="380"/>
      <c r="DX369" s="380"/>
      <c r="DY369" s="380" t="str">
        <v/>
      </c>
      <c r="DZ369" s="380"/>
      <c r="EA369" s="380"/>
      <c r="EB369" s="380" t="str">
        <v/>
      </c>
      <c r="EC369" s="380"/>
      <c r="ED369" s="380"/>
      <c r="EE369" s="380" t="str">
        <v/>
      </c>
      <c r="EF369" s="380" t="str">
        <v/>
      </c>
      <c r="EG369" s="380" t="str">
        <v/>
      </c>
      <c r="EH369" s="381" t="str">
        <v/>
      </c>
      <c r="EI369" s="380" t="str">
        <v/>
      </c>
      <c r="EJ369" s="380" t="str">
        <v/>
      </c>
      <c r="EK369" s="380" t="str">
        <v/>
      </c>
      <c r="EL369" s="381" t="str">
        <v/>
      </c>
      <c r="EM369" s="382" t="str">
        <v/>
      </c>
      <c r="EN369" s="382" t="str">
        <v/>
      </c>
      <c r="EO369" s="382" t="str">
        <v/>
      </c>
    </row>
    <row r="370" spans="1:145" ht="15.6">
      <c r="A370" s="372" t="str">
        <v/>
      </c>
      <c r="B370" s="373" t="str">
        <v/>
      </c>
      <c r="C370" s="372"/>
      <c r="D370" s="374" t="str">
        <v/>
      </c>
      <c r="E370" s="374" t="str">
        <v/>
      </c>
      <c r="F370" s="374" t="str">
        <v/>
      </c>
      <c r="G370" s="375" t="str">
        <v/>
      </c>
      <c r="H370" s="375" t="str">
        <v/>
      </c>
      <c r="I370" s="375" t="str">
        <v/>
      </c>
      <c r="J370" s="375" t="str">
        <v/>
      </c>
      <c r="K370" s="375" t="str">
        <v/>
      </c>
      <c r="L370" s="375" t="str">
        <v/>
      </c>
      <c r="M370" s="372" t="str">
        <v/>
      </c>
      <c r="N370" s="372" t="str">
        <v/>
      </c>
      <c r="O370" s="372" t="str">
        <v/>
      </c>
      <c r="P370" s="372" t="str">
        <v/>
      </c>
      <c r="Q370" s="372" t="str">
        <v/>
      </c>
      <c r="R370" s="372" t="str">
        <v/>
      </c>
      <c r="S370" s="372" t="str">
        <v/>
      </c>
      <c r="T370" s="372" t="str">
        <v/>
      </c>
      <c r="U370" s="372" t="str">
        <v/>
      </c>
      <c r="V370" s="372" t="str">
        <v/>
      </c>
      <c r="W370" s="372" t="str">
        <v/>
      </c>
      <c r="X370" s="372" t="str">
        <v/>
      </c>
      <c r="Y370" s="372" t="str">
        <v/>
      </c>
      <c r="Z370" s="372" t="str">
        <v/>
      </c>
      <c r="AA370" s="372" t="str">
        <v/>
      </c>
      <c r="AB370" s="372"/>
      <c r="AC370" s="372"/>
      <c r="AD370" s="372" t="str">
        <v/>
      </c>
      <c r="AE370" s="372"/>
      <c r="AF370" s="372"/>
      <c r="AG370" s="376" t="str">
        <v/>
      </c>
      <c r="AH370" s="372"/>
      <c r="AI370" s="372"/>
      <c r="AJ370" s="372" t="str">
        <v/>
      </c>
      <c r="AK370" s="372"/>
      <c r="AL370" s="372"/>
      <c r="AM370" s="377" t="str">
        <v/>
      </c>
      <c r="AN370" s="378" t="str">
        <v/>
      </c>
      <c r="AO370" s="379" t="str">
        <v/>
      </c>
      <c r="AP370" s="379" t="str">
        <v/>
      </c>
      <c r="AQ370" s="376" t="str">
        <v/>
      </c>
      <c r="AR370" s="376" t="str">
        <v/>
      </c>
      <c r="AS370" s="372" t="str">
        <v/>
      </c>
      <c r="AT370" s="379" t="str">
        <v/>
      </c>
      <c r="AU370" s="380" t="str">
        <v/>
      </c>
      <c r="AV370" s="380" t="str">
        <v/>
      </c>
      <c r="AW370" s="380" t="str">
        <v/>
      </c>
      <c r="AX370" s="380" t="str">
        <v/>
      </c>
      <c r="AY370" s="380" t="str">
        <v/>
      </c>
      <c r="AZ370" s="380"/>
      <c r="BA370" s="380"/>
      <c r="BB370" s="380" t="str">
        <v/>
      </c>
      <c r="BC370" s="380"/>
      <c r="BD370" s="380"/>
      <c r="BE370" s="380" t="str">
        <v/>
      </c>
      <c r="BF370" s="380"/>
      <c r="BG370" s="380"/>
      <c r="BH370" s="380" t="str">
        <v/>
      </c>
      <c r="BI370" s="380"/>
      <c r="BJ370" s="380"/>
      <c r="BK370" s="380" t="str">
        <v/>
      </c>
      <c r="BL370" s="380" t="str">
        <v/>
      </c>
      <c r="BM370" s="380" t="str">
        <v/>
      </c>
      <c r="BN370" s="381" t="str">
        <v/>
      </c>
      <c r="BO370" s="380" t="str">
        <v/>
      </c>
      <c r="BP370" s="380" t="str">
        <v/>
      </c>
      <c r="BQ370" s="380" t="str">
        <v/>
      </c>
      <c r="BR370" s="381" t="str">
        <v/>
      </c>
      <c r="BS370" s="380" t="str">
        <v/>
      </c>
      <c r="BT370" s="380" t="str">
        <v/>
      </c>
      <c r="BU370" s="380" t="str">
        <v/>
      </c>
      <c r="BV370" s="380" t="str">
        <v/>
      </c>
      <c r="BW370" s="380" t="str">
        <v/>
      </c>
      <c r="BX370" s="380"/>
      <c r="BY370" s="380"/>
      <c r="BZ370" s="380" t="str">
        <v/>
      </c>
      <c r="CA370" s="380"/>
      <c r="CB370" s="380"/>
      <c r="CC370" s="380" t="str">
        <v/>
      </c>
      <c r="CD370" s="380"/>
      <c r="CE370" s="380"/>
      <c r="CF370" s="380" t="str">
        <v/>
      </c>
      <c r="CG370" s="380"/>
      <c r="CH370" s="380"/>
      <c r="CI370" s="380" t="str">
        <v/>
      </c>
      <c r="CJ370" s="380" t="str">
        <v/>
      </c>
      <c r="CK370" s="380" t="str">
        <v/>
      </c>
      <c r="CL370" s="381" t="str">
        <v/>
      </c>
      <c r="CM370" s="380" t="str">
        <v/>
      </c>
      <c r="CN370" s="380" t="str">
        <v/>
      </c>
      <c r="CO370" s="380" t="str">
        <v/>
      </c>
      <c r="CP370" s="381" t="str">
        <v/>
      </c>
      <c r="CQ370" s="380" t="str">
        <v/>
      </c>
      <c r="CR370" s="380" t="str">
        <v/>
      </c>
      <c r="CS370" s="380" t="str">
        <v/>
      </c>
      <c r="CT370" s="380" t="str">
        <v/>
      </c>
      <c r="CU370" s="380" t="str">
        <v/>
      </c>
      <c r="CV370" s="380"/>
      <c r="CW370" s="380"/>
      <c r="CX370" s="380" t="str">
        <v/>
      </c>
      <c r="CY370" s="380"/>
      <c r="CZ370" s="380"/>
      <c r="DA370" s="380" t="str">
        <v/>
      </c>
      <c r="DB370" s="380"/>
      <c r="DC370" s="380"/>
      <c r="DD370" s="380" t="str">
        <v/>
      </c>
      <c r="DE370" s="380"/>
      <c r="DF370" s="380"/>
      <c r="DG370" s="380" t="str">
        <v/>
      </c>
      <c r="DH370" s="380" t="str">
        <v/>
      </c>
      <c r="DI370" s="380" t="str">
        <v/>
      </c>
      <c r="DJ370" s="381" t="str">
        <v/>
      </c>
      <c r="DK370" s="380" t="str">
        <v/>
      </c>
      <c r="DL370" s="380" t="str">
        <v/>
      </c>
      <c r="DM370" s="380" t="str">
        <v/>
      </c>
      <c r="DN370" s="381" t="str">
        <v/>
      </c>
      <c r="DO370" s="380" t="str">
        <v/>
      </c>
      <c r="DP370" s="380" t="str">
        <v/>
      </c>
      <c r="DQ370" s="380" t="str">
        <v/>
      </c>
      <c r="DR370" s="380" t="str">
        <v/>
      </c>
      <c r="DS370" s="380" t="str">
        <v/>
      </c>
      <c r="DT370" s="380"/>
      <c r="DU370" s="380"/>
      <c r="DV370" s="380" t="str">
        <v/>
      </c>
      <c r="DW370" s="380"/>
      <c r="DX370" s="380"/>
      <c r="DY370" s="380" t="str">
        <v/>
      </c>
      <c r="DZ370" s="380"/>
      <c r="EA370" s="380"/>
      <c r="EB370" s="380" t="str">
        <v/>
      </c>
      <c r="EC370" s="380"/>
      <c r="ED370" s="380"/>
      <c r="EE370" s="380" t="str">
        <v/>
      </c>
      <c r="EF370" s="380" t="str">
        <v/>
      </c>
      <c r="EG370" s="380" t="str">
        <v/>
      </c>
      <c r="EH370" s="381" t="str">
        <v/>
      </c>
      <c r="EI370" s="380" t="str">
        <v/>
      </c>
      <c r="EJ370" s="380" t="str">
        <v/>
      </c>
      <c r="EK370" s="380" t="str">
        <v/>
      </c>
      <c r="EL370" s="381" t="str">
        <v/>
      </c>
      <c r="EM370" s="382" t="str">
        <v/>
      </c>
      <c r="EN370" s="382" t="str">
        <v/>
      </c>
      <c r="EO370" s="382" t="str">
        <v/>
      </c>
    </row>
    <row r="371" spans="1:145" ht="15.6">
      <c r="A371" s="372" t="str">
        <v/>
      </c>
      <c r="B371" s="373" t="str">
        <v/>
      </c>
      <c r="C371" s="372"/>
      <c r="D371" s="374" t="str">
        <v/>
      </c>
      <c r="E371" s="374" t="str">
        <v/>
      </c>
      <c r="F371" s="374" t="str">
        <v/>
      </c>
      <c r="G371" s="375" t="str">
        <v/>
      </c>
      <c r="H371" s="375" t="str">
        <v/>
      </c>
      <c r="I371" s="375" t="str">
        <v/>
      </c>
      <c r="J371" s="375" t="str">
        <v/>
      </c>
      <c r="K371" s="375" t="str">
        <v/>
      </c>
      <c r="L371" s="375" t="str">
        <v/>
      </c>
      <c r="M371" s="372" t="str">
        <v/>
      </c>
      <c r="N371" s="372" t="str">
        <v/>
      </c>
      <c r="O371" s="372" t="str">
        <v/>
      </c>
      <c r="P371" s="372" t="str">
        <v/>
      </c>
      <c r="Q371" s="372" t="str">
        <v/>
      </c>
      <c r="R371" s="372" t="str">
        <v/>
      </c>
      <c r="S371" s="372" t="str">
        <v/>
      </c>
      <c r="T371" s="372" t="str">
        <v/>
      </c>
      <c r="U371" s="372" t="str">
        <v/>
      </c>
      <c r="V371" s="372" t="str">
        <v/>
      </c>
      <c r="W371" s="372" t="str">
        <v/>
      </c>
      <c r="X371" s="372" t="str">
        <v/>
      </c>
      <c r="Y371" s="372" t="str">
        <v/>
      </c>
      <c r="Z371" s="372" t="str">
        <v/>
      </c>
      <c r="AA371" s="372" t="str">
        <v/>
      </c>
      <c r="AB371" s="372"/>
      <c r="AC371" s="372"/>
      <c r="AD371" s="372" t="str">
        <v/>
      </c>
      <c r="AE371" s="372"/>
      <c r="AF371" s="372"/>
      <c r="AG371" s="376" t="str">
        <v/>
      </c>
      <c r="AH371" s="372"/>
      <c r="AI371" s="372"/>
      <c r="AJ371" s="372" t="str">
        <v/>
      </c>
      <c r="AK371" s="372"/>
      <c r="AL371" s="372"/>
      <c r="AM371" s="377" t="str">
        <v/>
      </c>
      <c r="AN371" s="378" t="str">
        <v/>
      </c>
      <c r="AO371" s="379" t="str">
        <v/>
      </c>
      <c r="AP371" s="379" t="str">
        <v/>
      </c>
      <c r="AQ371" s="376" t="str">
        <v/>
      </c>
      <c r="AR371" s="376" t="str">
        <v/>
      </c>
      <c r="AS371" s="372" t="str">
        <v/>
      </c>
      <c r="AT371" s="379" t="str">
        <v/>
      </c>
      <c r="AU371" s="380" t="str">
        <v/>
      </c>
      <c r="AV371" s="380" t="str">
        <v/>
      </c>
      <c r="AW371" s="380" t="str">
        <v/>
      </c>
      <c r="AX371" s="380" t="str">
        <v/>
      </c>
      <c r="AY371" s="380" t="str">
        <v/>
      </c>
      <c r="AZ371" s="380"/>
      <c r="BA371" s="380"/>
      <c r="BB371" s="380" t="str">
        <v/>
      </c>
      <c r="BC371" s="380"/>
      <c r="BD371" s="380"/>
      <c r="BE371" s="380" t="str">
        <v/>
      </c>
      <c r="BF371" s="380"/>
      <c r="BG371" s="380"/>
      <c r="BH371" s="380" t="str">
        <v/>
      </c>
      <c r="BI371" s="380"/>
      <c r="BJ371" s="380"/>
      <c r="BK371" s="380" t="str">
        <v/>
      </c>
      <c r="BL371" s="380" t="str">
        <v/>
      </c>
      <c r="BM371" s="380" t="str">
        <v/>
      </c>
      <c r="BN371" s="381" t="str">
        <v/>
      </c>
      <c r="BO371" s="380" t="str">
        <v/>
      </c>
      <c r="BP371" s="380" t="str">
        <v/>
      </c>
      <c r="BQ371" s="380" t="str">
        <v/>
      </c>
      <c r="BR371" s="381" t="str">
        <v/>
      </c>
      <c r="BS371" s="380" t="str">
        <v/>
      </c>
      <c r="BT371" s="380" t="str">
        <v/>
      </c>
      <c r="BU371" s="380" t="str">
        <v/>
      </c>
      <c r="BV371" s="380" t="str">
        <v/>
      </c>
      <c r="BW371" s="380" t="str">
        <v/>
      </c>
      <c r="BX371" s="380"/>
      <c r="BY371" s="380"/>
      <c r="BZ371" s="380" t="str">
        <v/>
      </c>
      <c r="CA371" s="380"/>
      <c r="CB371" s="380"/>
      <c r="CC371" s="380" t="str">
        <v/>
      </c>
      <c r="CD371" s="380"/>
      <c r="CE371" s="380"/>
      <c r="CF371" s="380" t="str">
        <v/>
      </c>
      <c r="CG371" s="380"/>
      <c r="CH371" s="380"/>
      <c r="CI371" s="380" t="str">
        <v/>
      </c>
      <c r="CJ371" s="380" t="str">
        <v/>
      </c>
      <c r="CK371" s="380" t="str">
        <v/>
      </c>
      <c r="CL371" s="381" t="str">
        <v/>
      </c>
      <c r="CM371" s="380" t="str">
        <v/>
      </c>
      <c r="CN371" s="380" t="str">
        <v/>
      </c>
      <c r="CO371" s="380" t="str">
        <v/>
      </c>
      <c r="CP371" s="381" t="str">
        <v/>
      </c>
      <c r="CQ371" s="380" t="str">
        <v/>
      </c>
      <c r="CR371" s="380" t="str">
        <v/>
      </c>
      <c r="CS371" s="380" t="str">
        <v/>
      </c>
      <c r="CT371" s="380" t="str">
        <v/>
      </c>
      <c r="CU371" s="380" t="str">
        <v/>
      </c>
      <c r="CV371" s="380"/>
      <c r="CW371" s="380"/>
      <c r="CX371" s="380" t="str">
        <v/>
      </c>
      <c r="CY371" s="380"/>
      <c r="CZ371" s="380"/>
      <c r="DA371" s="380" t="str">
        <v/>
      </c>
      <c r="DB371" s="380"/>
      <c r="DC371" s="380"/>
      <c r="DD371" s="380" t="str">
        <v/>
      </c>
      <c r="DE371" s="380"/>
      <c r="DF371" s="380"/>
      <c r="DG371" s="380" t="str">
        <v/>
      </c>
      <c r="DH371" s="380" t="str">
        <v/>
      </c>
      <c r="DI371" s="380" t="str">
        <v/>
      </c>
      <c r="DJ371" s="381" t="str">
        <v/>
      </c>
      <c r="DK371" s="380" t="str">
        <v/>
      </c>
      <c r="DL371" s="380" t="str">
        <v/>
      </c>
      <c r="DM371" s="380" t="str">
        <v/>
      </c>
      <c r="DN371" s="381" t="str">
        <v/>
      </c>
      <c r="DO371" s="380" t="str">
        <v/>
      </c>
      <c r="DP371" s="380" t="str">
        <v/>
      </c>
      <c r="DQ371" s="380" t="str">
        <v/>
      </c>
      <c r="DR371" s="380" t="str">
        <v/>
      </c>
      <c r="DS371" s="380" t="str">
        <v/>
      </c>
      <c r="DT371" s="380"/>
      <c r="DU371" s="380"/>
      <c r="DV371" s="380" t="str">
        <v/>
      </c>
      <c r="DW371" s="380"/>
      <c r="DX371" s="380"/>
      <c r="DY371" s="380" t="str">
        <v/>
      </c>
      <c r="DZ371" s="380"/>
      <c r="EA371" s="380"/>
      <c r="EB371" s="380" t="str">
        <v/>
      </c>
      <c r="EC371" s="380"/>
      <c r="ED371" s="380"/>
      <c r="EE371" s="380" t="str">
        <v/>
      </c>
      <c r="EF371" s="380" t="str">
        <v/>
      </c>
      <c r="EG371" s="380" t="str">
        <v/>
      </c>
      <c r="EH371" s="381" t="str">
        <v/>
      </c>
      <c r="EI371" s="380" t="str">
        <v/>
      </c>
      <c r="EJ371" s="380" t="str">
        <v/>
      </c>
      <c r="EK371" s="380" t="str">
        <v/>
      </c>
      <c r="EL371" s="381" t="str">
        <v/>
      </c>
      <c r="EM371" s="382" t="str">
        <v/>
      </c>
      <c r="EN371" s="382" t="str">
        <v/>
      </c>
      <c r="EO371" s="382" t="str">
        <v/>
      </c>
    </row>
    <row r="372" spans="1:145" ht="15.6">
      <c r="A372" s="372" t="str">
        <v/>
      </c>
      <c r="B372" s="373" t="str">
        <v/>
      </c>
      <c r="C372" s="372"/>
      <c r="D372" s="374" t="str">
        <v/>
      </c>
      <c r="E372" s="374" t="str">
        <v/>
      </c>
      <c r="F372" s="374" t="str">
        <v/>
      </c>
      <c r="G372" s="375" t="str">
        <v/>
      </c>
      <c r="H372" s="375" t="str">
        <v/>
      </c>
      <c r="I372" s="375" t="str">
        <v/>
      </c>
      <c r="J372" s="375" t="str">
        <v/>
      </c>
      <c r="K372" s="375" t="str">
        <v/>
      </c>
      <c r="L372" s="375" t="str">
        <v/>
      </c>
      <c r="M372" s="372" t="str">
        <v/>
      </c>
      <c r="N372" s="372" t="str">
        <v/>
      </c>
      <c r="O372" s="372" t="str">
        <v/>
      </c>
      <c r="P372" s="372" t="str">
        <v/>
      </c>
      <c r="Q372" s="372" t="str">
        <v/>
      </c>
      <c r="R372" s="372" t="str">
        <v/>
      </c>
      <c r="S372" s="372" t="str">
        <v/>
      </c>
      <c r="T372" s="372" t="str">
        <v/>
      </c>
      <c r="U372" s="372" t="str">
        <v/>
      </c>
      <c r="V372" s="372" t="str">
        <v/>
      </c>
      <c r="W372" s="372" t="str">
        <v/>
      </c>
      <c r="X372" s="372" t="str">
        <v/>
      </c>
      <c r="Y372" s="372" t="str">
        <v/>
      </c>
      <c r="Z372" s="372" t="str">
        <v/>
      </c>
      <c r="AA372" s="372" t="str">
        <v/>
      </c>
      <c r="AB372" s="372"/>
      <c r="AC372" s="372"/>
      <c r="AD372" s="372" t="str">
        <v/>
      </c>
      <c r="AE372" s="372"/>
      <c r="AF372" s="372"/>
      <c r="AG372" s="376" t="str">
        <v/>
      </c>
      <c r="AH372" s="372"/>
      <c r="AI372" s="372"/>
      <c r="AJ372" s="372" t="str">
        <v/>
      </c>
      <c r="AK372" s="372"/>
      <c r="AL372" s="372"/>
      <c r="AM372" s="377" t="str">
        <v/>
      </c>
      <c r="AN372" s="378" t="str">
        <v/>
      </c>
      <c r="AO372" s="379" t="str">
        <v/>
      </c>
      <c r="AP372" s="379" t="str">
        <v/>
      </c>
      <c r="AQ372" s="376" t="str">
        <v/>
      </c>
      <c r="AR372" s="376" t="str">
        <v/>
      </c>
      <c r="AS372" s="372" t="str">
        <v/>
      </c>
      <c r="AT372" s="379" t="str">
        <v/>
      </c>
      <c r="AU372" s="380" t="str">
        <v/>
      </c>
      <c r="AV372" s="380" t="str">
        <v/>
      </c>
      <c r="AW372" s="380" t="str">
        <v/>
      </c>
      <c r="AX372" s="380" t="str">
        <v/>
      </c>
      <c r="AY372" s="380" t="str">
        <v/>
      </c>
      <c r="AZ372" s="380"/>
      <c r="BA372" s="380"/>
      <c r="BB372" s="380" t="str">
        <v/>
      </c>
      <c r="BC372" s="380"/>
      <c r="BD372" s="380"/>
      <c r="BE372" s="380" t="str">
        <v/>
      </c>
      <c r="BF372" s="380"/>
      <c r="BG372" s="380"/>
      <c r="BH372" s="380" t="str">
        <v/>
      </c>
      <c r="BI372" s="380"/>
      <c r="BJ372" s="380"/>
      <c r="BK372" s="380" t="str">
        <v/>
      </c>
      <c r="BL372" s="380" t="str">
        <v/>
      </c>
      <c r="BM372" s="380" t="str">
        <v/>
      </c>
      <c r="BN372" s="381" t="str">
        <v/>
      </c>
      <c r="BO372" s="380" t="str">
        <v/>
      </c>
      <c r="BP372" s="380" t="str">
        <v/>
      </c>
      <c r="BQ372" s="380" t="str">
        <v/>
      </c>
      <c r="BR372" s="381" t="str">
        <v/>
      </c>
      <c r="BS372" s="380" t="str">
        <v/>
      </c>
      <c r="BT372" s="380" t="str">
        <v/>
      </c>
      <c r="BU372" s="380" t="str">
        <v/>
      </c>
      <c r="BV372" s="380" t="str">
        <v/>
      </c>
      <c r="BW372" s="380" t="str">
        <v/>
      </c>
      <c r="BX372" s="380"/>
      <c r="BY372" s="380"/>
      <c r="BZ372" s="380" t="str">
        <v/>
      </c>
      <c r="CA372" s="380"/>
      <c r="CB372" s="380"/>
      <c r="CC372" s="380" t="str">
        <v/>
      </c>
      <c r="CD372" s="380"/>
      <c r="CE372" s="380"/>
      <c r="CF372" s="380" t="str">
        <v/>
      </c>
      <c r="CG372" s="380"/>
      <c r="CH372" s="380"/>
      <c r="CI372" s="380" t="str">
        <v/>
      </c>
      <c r="CJ372" s="380" t="str">
        <v/>
      </c>
      <c r="CK372" s="380" t="str">
        <v/>
      </c>
      <c r="CL372" s="381" t="str">
        <v/>
      </c>
      <c r="CM372" s="380" t="str">
        <v/>
      </c>
      <c r="CN372" s="380" t="str">
        <v/>
      </c>
      <c r="CO372" s="380" t="str">
        <v/>
      </c>
      <c r="CP372" s="381" t="str">
        <v/>
      </c>
      <c r="CQ372" s="380" t="str">
        <v/>
      </c>
      <c r="CR372" s="380" t="str">
        <v/>
      </c>
      <c r="CS372" s="380" t="str">
        <v/>
      </c>
      <c r="CT372" s="380" t="str">
        <v/>
      </c>
      <c r="CU372" s="380" t="str">
        <v/>
      </c>
      <c r="CV372" s="380"/>
      <c r="CW372" s="380"/>
      <c r="CX372" s="380" t="str">
        <v/>
      </c>
      <c r="CY372" s="380"/>
      <c r="CZ372" s="380"/>
      <c r="DA372" s="380" t="str">
        <v/>
      </c>
      <c r="DB372" s="380"/>
      <c r="DC372" s="380"/>
      <c r="DD372" s="380" t="str">
        <v/>
      </c>
      <c r="DE372" s="380"/>
      <c r="DF372" s="380"/>
      <c r="DG372" s="380" t="str">
        <v/>
      </c>
      <c r="DH372" s="380" t="str">
        <v/>
      </c>
      <c r="DI372" s="380" t="str">
        <v/>
      </c>
      <c r="DJ372" s="381" t="str">
        <v/>
      </c>
      <c r="DK372" s="380" t="str">
        <v/>
      </c>
      <c r="DL372" s="380" t="str">
        <v/>
      </c>
      <c r="DM372" s="380" t="str">
        <v/>
      </c>
      <c r="DN372" s="381" t="str">
        <v/>
      </c>
      <c r="DO372" s="380" t="str">
        <v/>
      </c>
      <c r="DP372" s="380" t="str">
        <v/>
      </c>
      <c r="DQ372" s="380" t="str">
        <v/>
      </c>
      <c r="DR372" s="380" t="str">
        <v/>
      </c>
      <c r="DS372" s="380" t="str">
        <v/>
      </c>
      <c r="DT372" s="380"/>
      <c r="DU372" s="380"/>
      <c r="DV372" s="380" t="str">
        <v/>
      </c>
      <c r="DW372" s="380"/>
      <c r="DX372" s="380"/>
      <c r="DY372" s="380" t="str">
        <v/>
      </c>
      <c r="DZ372" s="380"/>
      <c r="EA372" s="380"/>
      <c r="EB372" s="380" t="str">
        <v/>
      </c>
      <c r="EC372" s="380"/>
      <c r="ED372" s="380"/>
      <c r="EE372" s="380" t="str">
        <v/>
      </c>
      <c r="EF372" s="380" t="str">
        <v/>
      </c>
      <c r="EG372" s="380" t="str">
        <v/>
      </c>
      <c r="EH372" s="381" t="str">
        <v/>
      </c>
      <c r="EI372" s="380" t="str">
        <v/>
      </c>
      <c r="EJ372" s="380" t="str">
        <v/>
      </c>
      <c r="EK372" s="380" t="str">
        <v/>
      </c>
      <c r="EL372" s="381" t="str">
        <v/>
      </c>
      <c r="EM372" s="382" t="str">
        <v/>
      </c>
      <c r="EN372" s="382" t="str">
        <v/>
      </c>
      <c r="EO372" s="382" t="str">
        <v/>
      </c>
    </row>
    <row r="373" spans="1:145" ht="15.6">
      <c r="A373" s="372" t="str">
        <v/>
      </c>
      <c r="B373" s="373" t="str">
        <v/>
      </c>
      <c r="C373" s="372"/>
      <c r="D373" s="374" t="str">
        <v/>
      </c>
      <c r="E373" s="374" t="str">
        <v/>
      </c>
      <c r="F373" s="374" t="str">
        <v/>
      </c>
      <c r="G373" s="375" t="str">
        <v/>
      </c>
      <c r="H373" s="375" t="str">
        <v/>
      </c>
      <c r="I373" s="375" t="str">
        <v/>
      </c>
      <c r="J373" s="375" t="str">
        <v/>
      </c>
      <c r="K373" s="375" t="str">
        <v/>
      </c>
      <c r="L373" s="375" t="str">
        <v/>
      </c>
      <c r="M373" s="372" t="str">
        <v/>
      </c>
      <c r="N373" s="372" t="str">
        <v/>
      </c>
      <c r="O373" s="372" t="str">
        <v/>
      </c>
      <c r="P373" s="372" t="str">
        <v/>
      </c>
      <c r="Q373" s="372" t="str">
        <v/>
      </c>
      <c r="R373" s="372" t="str">
        <v/>
      </c>
      <c r="S373" s="372" t="str">
        <v/>
      </c>
      <c r="T373" s="372" t="str">
        <v/>
      </c>
      <c r="U373" s="372" t="str">
        <v/>
      </c>
      <c r="V373" s="372" t="str">
        <v/>
      </c>
      <c r="W373" s="372" t="str">
        <v/>
      </c>
      <c r="X373" s="372" t="str">
        <v/>
      </c>
      <c r="Y373" s="372" t="str">
        <v/>
      </c>
      <c r="Z373" s="372" t="str">
        <v/>
      </c>
      <c r="AA373" s="372" t="str">
        <v/>
      </c>
      <c r="AB373" s="372"/>
      <c r="AC373" s="372"/>
      <c r="AD373" s="372" t="str">
        <v/>
      </c>
      <c r="AE373" s="372"/>
      <c r="AF373" s="372"/>
      <c r="AG373" s="376" t="str">
        <v/>
      </c>
      <c r="AH373" s="372"/>
      <c r="AI373" s="372"/>
      <c r="AJ373" s="372" t="str">
        <v/>
      </c>
      <c r="AK373" s="372"/>
      <c r="AL373" s="372"/>
      <c r="AM373" s="377" t="str">
        <v/>
      </c>
      <c r="AN373" s="378" t="str">
        <v/>
      </c>
      <c r="AO373" s="379" t="str">
        <v/>
      </c>
      <c r="AP373" s="379" t="str">
        <v/>
      </c>
      <c r="AQ373" s="376" t="str">
        <v/>
      </c>
      <c r="AR373" s="376" t="str">
        <v/>
      </c>
      <c r="AS373" s="372" t="str">
        <v/>
      </c>
      <c r="AT373" s="379" t="str">
        <v/>
      </c>
      <c r="AU373" s="380" t="str">
        <v/>
      </c>
      <c r="AV373" s="380" t="str">
        <v/>
      </c>
      <c r="AW373" s="380" t="str">
        <v/>
      </c>
      <c r="AX373" s="380" t="str">
        <v/>
      </c>
      <c r="AY373" s="380" t="str">
        <v/>
      </c>
      <c r="AZ373" s="380"/>
      <c r="BA373" s="380"/>
      <c r="BB373" s="380" t="str">
        <v/>
      </c>
      <c r="BC373" s="380"/>
      <c r="BD373" s="380"/>
      <c r="BE373" s="380" t="str">
        <v/>
      </c>
      <c r="BF373" s="380"/>
      <c r="BG373" s="380"/>
      <c r="BH373" s="380" t="str">
        <v/>
      </c>
      <c r="BI373" s="380"/>
      <c r="BJ373" s="380"/>
      <c r="BK373" s="380" t="str">
        <v/>
      </c>
      <c r="BL373" s="380" t="str">
        <v/>
      </c>
      <c r="BM373" s="380" t="str">
        <v/>
      </c>
      <c r="BN373" s="381" t="str">
        <v/>
      </c>
      <c r="BO373" s="380" t="str">
        <v/>
      </c>
      <c r="BP373" s="380" t="str">
        <v/>
      </c>
      <c r="BQ373" s="380" t="str">
        <v/>
      </c>
      <c r="BR373" s="381" t="str">
        <v/>
      </c>
      <c r="BS373" s="380" t="str">
        <v/>
      </c>
      <c r="BT373" s="380" t="str">
        <v/>
      </c>
      <c r="BU373" s="380" t="str">
        <v/>
      </c>
      <c r="BV373" s="380" t="str">
        <v/>
      </c>
      <c r="BW373" s="380" t="str">
        <v/>
      </c>
      <c r="BX373" s="380"/>
      <c r="BY373" s="380"/>
      <c r="BZ373" s="380" t="str">
        <v/>
      </c>
      <c r="CA373" s="380"/>
      <c r="CB373" s="380"/>
      <c r="CC373" s="380" t="str">
        <v/>
      </c>
      <c r="CD373" s="380"/>
      <c r="CE373" s="380"/>
      <c r="CF373" s="380" t="str">
        <v/>
      </c>
      <c r="CG373" s="380"/>
      <c r="CH373" s="380"/>
      <c r="CI373" s="380" t="str">
        <v/>
      </c>
      <c r="CJ373" s="380" t="str">
        <v/>
      </c>
      <c r="CK373" s="380" t="str">
        <v/>
      </c>
      <c r="CL373" s="381" t="str">
        <v/>
      </c>
      <c r="CM373" s="380" t="str">
        <v/>
      </c>
      <c r="CN373" s="380" t="str">
        <v/>
      </c>
      <c r="CO373" s="380" t="str">
        <v/>
      </c>
      <c r="CP373" s="381" t="str">
        <v/>
      </c>
      <c r="CQ373" s="380" t="str">
        <v/>
      </c>
      <c r="CR373" s="380" t="str">
        <v/>
      </c>
      <c r="CS373" s="380" t="str">
        <v/>
      </c>
      <c r="CT373" s="380" t="str">
        <v/>
      </c>
      <c r="CU373" s="380" t="str">
        <v/>
      </c>
      <c r="CV373" s="380"/>
      <c r="CW373" s="380"/>
      <c r="CX373" s="380" t="str">
        <v/>
      </c>
      <c r="CY373" s="380"/>
      <c r="CZ373" s="380"/>
      <c r="DA373" s="380" t="str">
        <v/>
      </c>
      <c r="DB373" s="380"/>
      <c r="DC373" s="380"/>
      <c r="DD373" s="380" t="str">
        <v/>
      </c>
      <c r="DE373" s="380"/>
      <c r="DF373" s="380"/>
      <c r="DG373" s="380" t="str">
        <v/>
      </c>
      <c r="DH373" s="380" t="str">
        <v/>
      </c>
      <c r="DI373" s="380" t="str">
        <v/>
      </c>
      <c r="DJ373" s="381" t="str">
        <v/>
      </c>
      <c r="DK373" s="380" t="str">
        <v/>
      </c>
      <c r="DL373" s="380" t="str">
        <v/>
      </c>
      <c r="DM373" s="380" t="str">
        <v/>
      </c>
      <c r="DN373" s="381" t="str">
        <v/>
      </c>
      <c r="DO373" s="380" t="str">
        <v/>
      </c>
      <c r="DP373" s="380" t="str">
        <v/>
      </c>
      <c r="DQ373" s="380" t="str">
        <v/>
      </c>
      <c r="DR373" s="380" t="str">
        <v/>
      </c>
      <c r="DS373" s="380" t="str">
        <v/>
      </c>
      <c r="DT373" s="380"/>
      <c r="DU373" s="380"/>
      <c r="DV373" s="380" t="str">
        <v/>
      </c>
      <c r="DW373" s="380"/>
      <c r="DX373" s="380"/>
      <c r="DY373" s="380" t="str">
        <v/>
      </c>
      <c r="DZ373" s="380"/>
      <c r="EA373" s="380"/>
      <c r="EB373" s="380" t="str">
        <v/>
      </c>
      <c r="EC373" s="380"/>
      <c r="ED373" s="380"/>
      <c r="EE373" s="380" t="str">
        <v/>
      </c>
      <c r="EF373" s="380" t="str">
        <v/>
      </c>
      <c r="EG373" s="380" t="str">
        <v/>
      </c>
      <c r="EH373" s="381" t="str">
        <v/>
      </c>
      <c r="EI373" s="380" t="str">
        <v/>
      </c>
      <c r="EJ373" s="380" t="str">
        <v/>
      </c>
      <c r="EK373" s="380" t="str">
        <v/>
      </c>
      <c r="EL373" s="381" t="str">
        <v/>
      </c>
      <c r="EM373" s="382" t="str">
        <v/>
      </c>
      <c r="EN373" s="382" t="str">
        <v/>
      </c>
      <c r="EO373" s="382" t="str">
        <v/>
      </c>
    </row>
    <row r="374" spans="1:145" ht="15.6">
      <c r="A374" s="372" t="str">
        <v/>
      </c>
      <c r="B374" s="373" t="str">
        <v/>
      </c>
      <c r="C374" s="372"/>
      <c r="D374" s="374" t="str">
        <v/>
      </c>
      <c r="E374" s="374" t="str">
        <v/>
      </c>
      <c r="F374" s="374" t="str">
        <v/>
      </c>
      <c r="G374" s="375" t="str">
        <v/>
      </c>
      <c r="H374" s="375" t="str">
        <v/>
      </c>
      <c r="I374" s="375" t="str">
        <v/>
      </c>
      <c r="J374" s="375" t="str">
        <v/>
      </c>
      <c r="K374" s="375" t="str">
        <v/>
      </c>
      <c r="L374" s="375" t="str">
        <v/>
      </c>
      <c r="M374" s="372" t="str">
        <v/>
      </c>
      <c r="N374" s="372" t="str">
        <v/>
      </c>
      <c r="O374" s="372" t="str">
        <v/>
      </c>
      <c r="P374" s="372" t="str">
        <v/>
      </c>
      <c r="Q374" s="372" t="str">
        <v/>
      </c>
      <c r="R374" s="372" t="str">
        <v/>
      </c>
      <c r="S374" s="372" t="str">
        <v/>
      </c>
      <c r="T374" s="372" t="str">
        <v/>
      </c>
      <c r="U374" s="372" t="str">
        <v/>
      </c>
      <c r="V374" s="372" t="str">
        <v/>
      </c>
      <c r="W374" s="372" t="str">
        <v/>
      </c>
      <c r="X374" s="372" t="str">
        <v/>
      </c>
      <c r="Y374" s="372" t="str">
        <v/>
      </c>
      <c r="Z374" s="372" t="str">
        <v/>
      </c>
      <c r="AA374" s="372" t="str">
        <v/>
      </c>
      <c r="AB374" s="372"/>
      <c r="AC374" s="372"/>
      <c r="AD374" s="372" t="str">
        <v/>
      </c>
      <c r="AE374" s="372"/>
      <c r="AF374" s="372"/>
      <c r="AG374" s="376" t="str">
        <v/>
      </c>
      <c r="AH374" s="372"/>
      <c r="AI374" s="372"/>
      <c r="AJ374" s="372" t="str">
        <v/>
      </c>
      <c r="AK374" s="372"/>
      <c r="AL374" s="372"/>
      <c r="AM374" s="377" t="str">
        <v/>
      </c>
      <c r="AN374" s="378" t="str">
        <v/>
      </c>
      <c r="AO374" s="379" t="str">
        <v/>
      </c>
      <c r="AP374" s="379" t="str">
        <v/>
      </c>
      <c r="AQ374" s="376" t="str">
        <v/>
      </c>
      <c r="AR374" s="376" t="str">
        <v/>
      </c>
      <c r="AS374" s="372" t="str">
        <v/>
      </c>
      <c r="AT374" s="379" t="str">
        <v/>
      </c>
      <c r="AU374" s="380" t="str">
        <v/>
      </c>
      <c r="AV374" s="380" t="str">
        <v/>
      </c>
      <c r="AW374" s="380" t="str">
        <v/>
      </c>
      <c r="AX374" s="380" t="str">
        <v/>
      </c>
      <c r="AY374" s="380" t="str">
        <v/>
      </c>
      <c r="AZ374" s="380"/>
      <c r="BA374" s="380"/>
      <c r="BB374" s="380" t="str">
        <v/>
      </c>
      <c r="BC374" s="380"/>
      <c r="BD374" s="380"/>
      <c r="BE374" s="380" t="str">
        <v/>
      </c>
      <c r="BF374" s="380"/>
      <c r="BG374" s="380"/>
      <c r="BH374" s="380" t="str">
        <v/>
      </c>
      <c r="BI374" s="380"/>
      <c r="BJ374" s="380"/>
      <c r="BK374" s="380" t="str">
        <v/>
      </c>
      <c r="BL374" s="380" t="str">
        <v/>
      </c>
      <c r="BM374" s="380" t="str">
        <v/>
      </c>
      <c r="BN374" s="381" t="str">
        <v/>
      </c>
      <c r="BO374" s="380" t="str">
        <v/>
      </c>
      <c r="BP374" s="380" t="str">
        <v/>
      </c>
      <c r="BQ374" s="380" t="str">
        <v/>
      </c>
      <c r="BR374" s="381" t="str">
        <v/>
      </c>
      <c r="BS374" s="380" t="str">
        <v/>
      </c>
      <c r="BT374" s="380" t="str">
        <v/>
      </c>
      <c r="BU374" s="380" t="str">
        <v/>
      </c>
      <c r="BV374" s="380" t="str">
        <v/>
      </c>
      <c r="BW374" s="380" t="str">
        <v/>
      </c>
      <c r="BX374" s="380"/>
      <c r="BY374" s="380"/>
      <c r="BZ374" s="380" t="str">
        <v/>
      </c>
      <c r="CA374" s="380"/>
      <c r="CB374" s="380"/>
      <c r="CC374" s="380" t="str">
        <v/>
      </c>
      <c r="CD374" s="380"/>
      <c r="CE374" s="380"/>
      <c r="CF374" s="380" t="str">
        <v/>
      </c>
      <c r="CG374" s="380"/>
      <c r="CH374" s="380"/>
      <c r="CI374" s="380" t="str">
        <v/>
      </c>
      <c r="CJ374" s="380" t="str">
        <v/>
      </c>
      <c r="CK374" s="380" t="str">
        <v/>
      </c>
      <c r="CL374" s="381" t="str">
        <v/>
      </c>
      <c r="CM374" s="380" t="str">
        <v/>
      </c>
      <c r="CN374" s="380" t="str">
        <v/>
      </c>
      <c r="CO374" s="380" t="str">
        <v/>
      </c>
      <c r="CP374" s="381" t="str">
        <v/>
      </c>
      <c r="CQ374" s="380" t="str">
        <v/>
      </c>
      <c r="CR374" s="380" t="str">
        <v/>
      </c>
      <c r="CS374" s="380" t="str">
        <v/>
      </c>
      <c r="CT374" s="380" t="str">
        <v/>
      </c>
      <c r="CU374" s="380" t="str">
        <v/>
      </c>
      <c r="CV374" s="380"/>
      <c r="CW374" s="380"/>
      <c r="CX374" s="380" t="str">
        <v/>
      </c>
      <c r="CY374" s="380"/>
      <c r="CZ374" s="380"/>
      <c r="DA374" s="380" t="str">
        <v/>
      </c>
      <c r="DB374" s="380"/>
      <c r="DC374" s="380"/>
      <c r="DD374" s="380" t="str">
        <v/>
      </c>
      <c r="DE374" s="380"/>
      <c r="DF374" s="380"/>
      <c r="DG374" s="380" t="str">
        <v/>
      </c>
      <c r="DH374" s="380" t="str">
        <v/>
      </c>
      <c r="DI374" s="380" t="str">
        <v/>
      </c>
      <c r="DJ374" s="381" t="str">
        <v/>
      </c>
      <c r="DK374" s="380" t="str">
        <v/>
      </c>
      <c r="DL374" s="380" t="str">
        <v/>
      </c>
      <c r="DM374" s="380" t="str">
        <v/>
      </c>
      <c r="DN374" s="381" t="str">
        <v/>
      </c>
      <c r="DO374" s="380" t="str">
        <v/>
      </c>
      <c r="DP374" s="380" t="str">
        <v/>
      </c>
      <c r="DQ374" s="380" t="str">
        <v/>
      </c>
      <c r="DR374" s="380" t="str">
        <v/>
      </c>
      <c r="DS374" s="380" t="str">
        <v/>
      </c>
      <c r="DT374" s="380"/>
      <c r="DU374" s="380"/>
      <c r="DV374" s="380" t="str">
        <v/>
      </c>
      <c r="DW374" s="380"/>
      <c r="DX374" s="380"/>
      <c r="DY374" s="380" t="str">
        <v/>
      </c>
      <c r="DZ374" s="380"/>
      <c r="EA374" s="380"/>
      <c r="EB374" s="380" t="str">
        <v/>
      </c>
      <c r="EC374" s="380"/>
      <c r="ED374" s="380"/>
      <c r="EE374" s="380" t="str">
        <v/>
      </c>
      <c r="EF374" s="380" t="str">
        <v/>
      </c>
      <c r="EG374" s="380" t="str">
        <v/>
      </c>
      <c r="EH374" s="381" t="str">
        <v/>
      </c>
      <c r="EI374" s="380" t="str">
        <v/>
      </c>
      <c r="EJ374" s="380" t="str">
        <v/>
      </c>
      <c r="EK374" s="380" t="str">
        <v/>
      </c>
      <c r="EL374" s="381" t="str">
        <v/>
      </c>
      <c r="EM374" s="382" t="str">
        <v/>
      </c>
      <c r="EN374" s="382" t="str">
        <v/>
      </c>
      <c r="EO374" s="382" t="str">
        <v/>
      </c>
    </row>
    <row r="375" spans="1:145" ht="15.6">
      <c r="A375" s="372" t="str">
        <v/>
      </c>
      <c r="B375" s="373" t="str">
        <v/>
      </c>
      <c r="C375" s="372"/>
      <c r="D375" s="374" t="str">
        <v/>
      </c>
      <c r="E375" s="374" t="str">
        <v/>
      </c>
      <c r="F375" s="374" t="str">
        <v/>
      </c>
      <c r="G375" s="375" t="str">
        <v/>
      </c>
      <c r="H375" s="375" t="str">
        <v/>
      </c>
      <c r="I375" s="375" t="str">
        <v/>
      </c>
      <c r="J375" s="375" t="str">
        <v/>
      </c>
      <c r="K375" s="375" t="str">
        <v/>
      </c>
      <c r="L375" s="375" t="str">
        <v/>
      </c>
      <c r="M375" s="372" t="str">
        <v/>
      </c>
      <c r="N375" s="372" t="str">
        <v/>
      </c>
      <c r="O375" s="372" t="str">
        <v/>
      </c>
      <c r="P375" s="372" t="str">
        <v/>
      </c>
      <c r="Q375" s="372" t="str">
        <v/>
      </c>
      <c r="R375" s="372" t="str">
        <v/>
      </c>
      <c r="S375" s="372" t="str">
        <v/>
      </c>
      <c r="T375" s="372" t="str">
        <v/>
      </c>
      <c r="U375" s="372" t="str">
        <v/>
      </c>
      <c r="V375" s="372" t="str">
        <v/>
      </c>
      <c r="W375" s="372" t="str">
        <v/>
      </c>
      <c r="X375" s="372" t="str">
        <v/>
      </c>
      <c r="Y375" s="372" t="str">
        <v/>
      </c>
      <c r="Z375" s="372" t="str">
        <v/>
      </c>
      <c r="AA375" s="372" t="str">
        <v/>
      </c>
      <c r="AB375" s="372"/>
      <c r="AC375" s="372"/>
      <c r="AD375" s="372" t="str">
        <v/>
      </c>
      <c r="AE375" s="372"/>
      <c r="AF375" s="372"/>
      <c r="AG375" s="376" t="str">
        <v/>
      </c>
      <c r="AH375" s="372"/>
      <c r="AI375" s="372"/>
      <c r="AJ375" s="372" t="str">
        <v/>
      </c>
      <c r="AK375" s="372"/>
      <c r="AL375" s="372"/>
      <c r="AM375" s="377" t="str">
        <v/>
      </c>
      <c r="AN375" s="378" t="str">
        <v/>
      </c>
      <c r="AO375" s="379" t="str">
        <v/>
      </c>
      <c r="AP375" s="379" t="str">
        <v/>
      </c>
      <c r="AQ375" s="376" t="str">
        <v/>
      </c>
      <c r="AR375" s="376" t="str">
        <v/>
      </c>
      <c r="AS375" s="372" t="str">
        <v/>
      </c>
      <c r="AT375" s="379" t="str">
        <v/>
      </c>
      <c r="AU375" s="380" t="str">
        <v/>
      </c>
      <c r="AV375" s="380" t="str">
        <v/>
      </c>
      <c r="AW375" s="380" t="str">
        <v/>
      </c>
      <c r="AX375" s="380" t="str">
        <v/>
      </c>
      <c r="AY375" s="380" t="str">
        <v/>
      </c>
      <c r="AZ375" s="380"/>
      <c r="BA375" s="380"/>
      <c r="BB375" s="380" t="str">
        <v/>
      </c>
      <c r="BC375" s="380"/>
      <c r="BD375" s="380"/>
      <c r="BE375" s="380" t="str">
        <v/>
      </c>
      <c r="BF375" s="380"/>
      <c r="BG375" s="380"/>
      <c r="BH375" s="380" t="str">
        <v/>
      </c>
      <c r="BI375" s="380"/>
      <c r="BJ375" s="380"/>
      <c r="BK375" s="380" t="str">
        <v/>
      </c>
      <c r="BL375" s="380" t="str">
        <v/>
      </c>
      <c r="BM375" s="380" t="str">
        <v/>
      </c>
      <c r="BN375" s="381" t="str">
        <v/>
      </c>
      <c r="BO375" s="380" t="str">
        <v/>
      </c>
      <c r="BP375" s="380" t="str">
        <v/>
      </c>
      <c r="BQ375" s="380" t="str">
        <v/>
      </c>
      <c r="BR375" s="381" t="str">
        <v/>
      </c>
      <c r="BS375" s="380" t="str">
        <v/>
      </c>
      <c r="BT375" s="380" t="str">
        <v/>
      </c>
      <c r="BU375" s="380" t="str">
        <v/>
      </c>
      <c r="BV375" s="380" t="str">
        <v/>
      </c>
      <c r="BW375" s="380" t="str">
        <v/>
      </c>
      <c r="BX375" s="380"/>
      <c r="BY375" s="380"/>
      <c r="BZ375" s="380" t="str">
        <v/>
      </c>
      <c r="CA375" s="380"/>
      <c r="CB375" s="380"/>
      <c r="CC375" s="380" t="str">
        <v/>
      </c>
      <c r="CD375" s="380"/>
      <c r="CE375" s="380"/>
      <c r="CF375" s="380" t="str">
        <v/>
      </c>
      <c r="CG375" s="380"/>
      <c r="CH375" s="380"/>
      <c r="CI375" s="380" t="str">
        <v/>
      </c>
      <c r="CJ375" s="380" t="str">
        <v/>
      </c>
      <c r="CK375" s="380" t="str">
        <v/>
      </c>
      <c r="CL375" s="381" t="str">
        <v/>
      </c>
      <c r="CM375" s="380" t="str">
        <v/>
      </c>
      <c r="CN375" s="380" t="str">
        <v/>
      </c>
      <c r="CO375" s="380" t="str">
        <v/>
      </c>
      <c r="CP375" s="381" t="str">
        <v/>
      </c>
      <c r="CQ375" s="380" t="str">
        <v/>
      </c>
      <c r="CR375" s="380" t="str">
        <v/>
      </c>
      <c r="CS375" s="380" t="str">
        <v/>
      </c>
      <c r="CT375" s="380" t="str">
        <v/>
      </c>
      <c r="CU375" s="380" t="str">
        <v/>
      </c>
      <c r="CV375" s="380"/>
      <c r="CW375" s="380"/>
      <c r="CX375" s="380" t="str">
        <v/>
      </c>
      <c r="CY375" s="380"/>
      <c r="CZ375" s="380"/>
      <c r="DA375" s="380" t="str">
        <v/>
      </c>
      <c r="DB375" s="380"/>
      <c r="DC375" s="380"/>
      <c r="DD375" s="380" t="str">
        <v/>
      </c>
      <c r="DE375" s="380"/>
      <c r="DF375" s="380"/>
      <c r="DG375" s="380" t="str">
        <v/>
      </c>
      <c r="DH375" s="380" t="str">
        <v/>
      </c>
      <c r="DI375" s="380" t="str">
        <v/>
      </c>
      <c r="DJ375" s="381" t="str">
        <v/>
      </c>
      <c r="DK375" s="380" t="str">
        <v/>
      </c>
      <c r="DL375" s="380" t="str">
        <v/>
      </c>
      <c r="DM375" s="380" t="str">
        <v/>
      </c>
      <c r="DN375" s="381" t="str">
        <v/>
      </c>
      <c r="DO375" s="380" t="str">
        <v/>
      </c>
      <c r="DP375" s="380" t="str">
        <v/>
      </c>
      <c r="DQ375" s="380" t="str">
        <v/>
      </c>
      <c r="DR375" s="380" t="str">
        <v/>
      </c>
      <c r="DS375" s="380" t="str">
        <v/>
      </c>
      <c r="DT375" s="380"/>
      <c r="DU375" s="380"/>
      <c r="DV375" s="380" t="str">
        <v/>
      </c>
      <c r="DW375" s="380"/>
      <c r="DX375" s="380"/>
      <c r="DY375" s="380" t="str">
        <v/>
      </c>
      <c r="DZ375" s="380"/>
      <c r="EA375" s="380"/>
      <c r="EB375" s="380" t="str">
        <v/>
      </c>
      <c r="EC375" s="380"/>
      <c r="ED375" s="380"/>
      <c r="EE375" s="380" t="str">
        <v/>
      </c>
      <c r="EF375" s="380" t="str">
        <v/>
      </c>
      <c r="EG375" s="380" t="str">
        <v/>
      </c>
      <c r="EH375" s="381" t="str">
        <v/>
      </c>
      <c r="EI375" s="380" t="str">
        <v/>
      </c>
      <c r="EJ375" s="380" t="str">
        <v/>
      </c>
      <c r="EK375" s="380" t="str">
        <v/>
      </c>
      <c r="EL375" s="381" t="str">
        <v/>
      </c>
      <c r="EM375" s="382" t="str">
        <v/>
      </c>
      <c r="EN375" s="382" t="str">
        <v/>
      </c>
      <c r="EO375" s="382" t="str">
        <v/>
      </c>
    </row>
    <row r="376" spans="1:145" ht="15.6">
      <c r="A376" s="372" t="str">
        <v/>
      </c>
      <c r="B376" s="373" t="str">
        <v/>
      </c>
      <c r="C376" s="372"/>
      <c r="D376" s="374" t="str">
        <v/>
      </c>
      <c r="E376" s="374" t="str">
        <v/>
      </c>
      <c r="F376" s="374" t="str">
        <v/>
      </c>
      <c r="G376" s="375" t="str">
        <v/>
      </c>
      <c r="H376" s="375" t="str">
        <v/>
      </c>
      <c r="I376" s="375" t="str">
        <v/>
      </c>
      <c r="J376" s="375" t="str">
        <v/>
      </c>
      <c r="K376" s="375" t="str">
        <v/>
      </c>
      <c r="L376" s="375" t="str">
        <v/>
      </c>
      <c r="M376" s="372" t="str">
        <v/>
      </c>
      <c r="N376" s="372" t="str">
        <v/>
      </c>
      <c r="O376" s="372" t="str">
        <v/>
      </c>
      <c r="P376" s="372" t="str">
        <v/>
      </c>
      <c r="Q376" s="372" t="str">
        <v/>
      </c>
      <c r="R376" s="372" t="str">
        <v/>
      </c>
      <c r="S376" s="372" t="str">
        <v/>
      </c>
      <c r="T376" s="372" t="str">
        <v/>
      </c>
      <c r="U376" s="372" t="str">
        <v/>
      </c>
      <c r="V376" s="372" t="str">
        <v/>
      </c>
      <c r="W376" s="372" t="str">
        <v/>
      </c>
      <c r="X376" s="372" t="str">
        <v/>
      </c>
      <c r="Y376" s="372" t="str">
        <v/>
      </c>
      <c r="Z376" s="372" t="str">
        <v/>
      </c>
      <c r="AA376" s="372" t="str">
        <v/>
      </c>
      <c r="AB376" s="372"/>
      <c r="AC376" s="372"/>
      <c r="AD376" s="372" t="str">
        <v/>
      </c>
      <c r="AE376" s="372"/>
      <c r="AF376" s="372"/>
      <c r="AG376" s="376" t="str">
        <v/>
      </c>
      <c r="AH376" s="372"/>
      <c r="AI376" s="372"/>
      <c r="AJ376" s="372" t="str">
        <v/>
      </c>
      <c r="AK376" s="372"/>
      <c r="AL376" s="372"/>
      <c r="AM376" s="377" t="str">
        <v/>
      </c>
      <c r="AN376" s="378" t="str">
        <v/>
      </c>
      <c r="AO376" s="379" t="str">
        <v/>
      </c>
      <c r="AP376" s="379" t="str">
        <v/>
      </c>
      <c r="AQ376" s="376" t="str">
        <v/>
      </c>
      <c r="AR376" s="376" t="str">
        <v/>
      </c>
      <c r="AS376" s="372" t="str">
        <v/>
      </c>
      <c r="AT376" s="379" t="str">
        <v/>
      </c>
      <c r="AU376" s="380" t="str">
        <v/>
      </c>
      <c r="AV376" s="380" t="str">
        <v/>
      </c>
      <c r="AW376" s="380" t="str">
        <v/>
      </c>
      <c r="AX376" s="380" t="str">
        <v/>
      </c>
      <c r="AY376" s="380" t="str">
        <v/>
      </c>
      <c r="AZ376" s="380"/>
      <c r="BA376" s="380"/>
      <c r="BB376" s="380" t="str">
        <v/>
      </c>
      <c r="BC376" s="380"/>
      <c r="BD376" s="380"/>
      <c r="BE376" s="380" t="str">
        <v/>
      </c>
      <c r="BF376" s="380"/>
      <c r="BG376" s="380"/>
      <c r="BH376" s="380" t="str">
        <v/>
      </c>
      <c r="BI376" s="380"/>
      <c r="BJ376" s="380"/>
      <c r="BK376" s="380" t="str">
        <v/>
      </c>
      <c r="BL376" s="380" t="str">
        <v/>
      </c>
      <c r="BM376" s="380" t="str">
        <v/>
      </c>
      <c r="BN376" s="381" t="str">
        <v/>
      </c>
      <c r="BO376" s="380" t="str">
        <v/>
      </c>
      <c r="BP376" s="380" t="str">
        <v/>
      </c>
      <c r="BQ376" s="380" t="str">
        <v/>
      </c>
      <c r="BR376" s="381" t="str">
        <v/>
      </c>
      <c r="BS376" s="380" t="str">
        <v/>
      </c>
      <c r="BT376" s="380" t="str">
        <v/>
      </c>
      <c r="BU376" s="380" t="str">
        <v/>
      </c>
      <c r="BV376" s="380" t="str">
        <v/>
      </c>
      <c r="BW376" s="380" t="str">
        <v/>
      </c>
      <c r="BX376" s="380"/>
      <c r="BY376" s="380"/>
      <c r="BZ376" s="380" t="str">
        <v/>
      </c>
      <c r="CA376" s="380"/>
      <c r="CB376" s="380"/>
      <c r="CC376" s="380" t="str">
        <v/>
      </c>
      <c r="CD376" s="380"/>
      <c r="CE376" s="380"/>
      <c r="CF376" s="380" t="str">
        <v/>
      </c>
      <c r="CG376" s="380"/>
      <c r="CH376" s="380"/>
      <c r="CI376" s="380" t="str">
        <v/>
      </c>
      <c r="CJ376" s="380" t="str">
        <v/>
      </c>
      <c r="CK376" s="380" t="str">
        <v/>
      </c>
      <c r="CL376" s="381" t="str">
        <v/>
      </c>
      <c r="CM376" s="380" t="str">
        <v/>
      </c>
      <c r="CN376" s="380" t="str">
        <v/>
      </c>
      <c r="CO376" s="380" t="str">
        <v/>
      </c>
      <c r="CP376" s="381" t="str">
        <v/>
      </c>
      <c r="CQ376" s="380" t="str">
        <v/>
      </c>
      <c r="CR376" s="380" t="str">
        <v/>
      </c>
      <c r="CS376" s="380" t="str">
        <v/>
      </c>
      <c r="CT376" s="380" t="str">
        <v/>
      </c>
      <c r="CU376" s="380" t="str">
        <v/>
      </c>
      <c r="CV376" s="380"/>
      <c r="CW376" s="380"/>
      <c r="CX376" s="380" t="str">
        <v/>
      </c>
      <c r="CY376" s="380"/>
      <c r="CZ376" s="380"/>
      <c r="DA376" s="380" t="str">
        <v/>
      </c>
      <c r="DB376" s="380"/>
      <c r="DC376" s="380"/>
      <c r="DD376" s="380" t="str">
        <v/>
      </c>
      <c r="DE376" s="380"/>
      <c r="DF376" s="380"/>
      <c r="DG376" s="380" t="str">
        <v/>
      </c>
      <c r="DH376" s="380" t="str">
        <v/>
      </c>
      <c r="DI376" s="380" t="str">
        <v/>
      </c>
      <c r="DJ376" s="381" t="str">
        <v/>
      </c>
      <c r="DK376" s="380" t="str">
        <v/>
      </c>
      <c r="DL376" s="380" t="str">
        <v/>
      </c>
      <c r="DM376" s="380" t="str">
        <v/>
      </c>
      <c r="DN376" s="381" t="str">
        <v/>
      </c>
      <c r="DO376" s="380" t="str">
        <v/>
      </c>
      <c r="DP376" s="380" t="str">
        <v/>
      </c>
      <c r="DQ376" s="380" t="str">
        <v/>
      </c>
      <c r="DR376" s="380" t="str">
        <v/>
      </c>
      <c r="DS376" s="380" t="str">
        <v/>
      </c>
      <c r="DT376" s="380"/>
      <c r="DU376" s="380"/>
      <c r="DV376" s="380" t="str">
        <v/>
      </c>
      <c r="DW376" s="380"/>
      <c r="DX376" s="380"/>
      <c r="DY376" s="380" t="str">
        <v/>
      </c>
      <c r="DZ376" s="380"/>
      <c r="EA376" s="380"/>
      <c r="EB376" s="380" t="str">
        <v/>
      </c>
      <c r="EC376" s="380"/>
      <c r="ED376" s="380"/>
      <c r="EE376" s="380" t="str">
        <v/>
      </c>
      <c r="EF376" s="380" t="str">
        <v/>
      </c>
      <c r="EG376" s="380" t="str">
        <v/>
      </c>
      <c r="EH376" s="381" t="str">
        <v/>
      </c>
      <c r="EI376" s="380" t="str">
        <v/>
      </c>
      <c r="EJ376" s="380" t="str">
        <v/>
      </c>
      <c r="EK376" s="380" t="str">
        <v/>
      </c>
      <c r="EL376" s="381" t="str">
        <v/>
      </c>
      <c r="EM376" s="382" t="str">
        <v/>
      </c>
      <c r="EN376" s="382" t="str">
        <v/>
      </c>
      <c r="EO376" s="382" t="str">
        <v/>
      </c>
    </row>
    <row r="377" spans="1:145" ht="15.6">
      <c r="A377" s="372" t="str">
        <v/>
      </c>
      <c r="B377" s="373" t="str">
        <v/>
      </c>
      <c r="C377" s="372"/>
      <c r="D377" s="374" t="str">
        <v/>
      </c>
      <c r="E377" s="374" t="str">
        <v/>
      </c>
      <c r="F377" s="374" t="str">
        <v/>
      </c>
      <c r="G377" s="375" t="str">
        <v/>
      </c>
      <c r="H377" s="375" t="str">
        <v/>
      </c>
      <c r="I377" s="375" t="str">
        <v/>
      </c>
      <c r="J377" s="375" t="str">
        <v/>
      </c>
      <c r="K377" s="375" t="str">
        <v/>
      </c>
      <c r="L377" s="375" t="str">
        <v/>
      </c>
      <c r="M377" s="372" t="str">
        <v/>
      </c>
      <c r="N377" s="372" t="str">
        <v/>
      </c>
      <c r="O377" s="372" t="str">
        <v/>
      </c>
      <c r="P377" s="372" t="str">
        <v/>
      </c>
      <c r="Q377" s="372" t="str">
        <v/>
      </c>
      <c r="R377" s="372" t="str">
        <v/>
      </c>
      <c r="S377" s="372" t="str">
        <v/>
      </c>
      <c r="T377" s="372" t="str">
        <v/>
      </c>
      <c r="U377" s="372" t="str">
        <v/>
      </c>
      <c r="V377" s="372" t="str">
        <v/>
      </c>
      <c r="W377" s="372" t="str">
        <v/>
      </c>
      <c r="X377" s="372" t="str">
        <v/>
      </c>
      <c r="Y377" s="372" t="str">
        <v/>
      </c>
      <c r="Z377" s="372" t="str">
        <v/>
      </c>
      <c r="AA377" s="372" t="str">
        <v/>
      </c>
      <c r="AB377" s="372"/>
      <c r="AC377" s="372"/>
      <c r="AD377" s="372" t="str">
        <v/>
      </c>
      <c r="AE377" s="372"/>
      <c r="AF377" s="372"/>
      <c r="AG377" s="376" t="str">
        <v/>
      </c>
      <c r="AH377" s="372"/>
      <c r="AI377" s="372"/>
      <c r="AJ377" s="372" t="str">
        <v/>
      </c>
      <c r="AK377" s="372"/>
      <c r="AL377" s="372"/>
      <c r="AM377" s="377" t="str">
        <v/>
      </c>
      <c r="AN377" s="378" t="str">
        <v/>
      </c>
      <c r="AO377" s="379" t="str">
        <v/>
      </c>
      <c r="AP377" s="379" t="str">
        <v/>
      </c>
      <c r="AQ377" s="376" t="str">
        <v/>
      </c>
      <c r="AR377" s="376" t="str">
        <v/>
      </c>
      <c r="AS377" s="372" t="str">
        <v/>
      </c>
      <c r="AT377" s="379" t="str">
        <v/>
      </c>
      <c r="AU377" s="380" t="str">
        <v/>
      </c>
      <c r="AV377" s="380" t="str">
        <v/>
      </c>
      <c r="AW377" s="380" t="str">
        <v/>
      </c>
      <c r="AX377" s="380" t="str">
        <v/>
      </c>
      <c r="AY377" s="380" t="str">
        <v/>
      </c>
      <c r="AZ377" s="380"/>
      <c r="BA377" s="380"/>
      <c r="BB377" s="380" t="str">
        <v/>
      </c>
      <c r="BC377" s="380"/>
      <c r="BD377" s="380"/>
      <c r="BE377" s="380" t="str">
        <v/>
      </c>
      <c r="BF377" s="380"/>
      <c r="BG377" s="380"/>
      <c r="BH377" s="380" t="str">
        <v/>
      </c>
      <c r="BI377" s="380"/>
      <c r="BJ377" s="380"/>
      <c r="BK377" s="380" t="str">
        <v/>
      </c>
      <c r="BL377" s="380" t="str">
        <v/>
      </c>
      <c r="BM377" s="380" t="str">
        <v/>
      </c>
      <c r="BN377" s="381" t="str">
        <v/>
      </c>
      <c r="BO377" s="380" t="str">
        <v/>
      </c>
      <c r="BP377" s="380" t="str">
        <v/>
      </c>
      <c r="BQ377" s="380" t="str">
        <v/>
      </c>
      <c r="BR377" s="381" t="str">
        <v/>
      </c>
      <c r="BS377" s="380" t="str">
        <v/>
      </c>
      <c r="BT377" s="380" t="str">
        <v/>
      </c>
      <c r="BU377" s="380" t="str">
        <v/>
      </c>
      <c r="BV377" s="380" t="str">
        <v/>
      </c>
      <c r="BW377" s="380" t="str">
        <v/>
      </c>
      <c r="BX377" s="380"/>
      <c r="BY377" s="380"/>
      <c r="BZ377" s="380" t="str">
        <v/>
      </c>
      <c r="CA377" s="380"/>
      <c r="CB377" s="380"/>
      <c r="CC377" s="380" t="str">
        <v/>
      </c>
      <c r="CD377" s="380"/>
      <c r="CE377" s="380"/>
      <c r="CF377" s="380" t="str">
        <v/>
      </c>
      <c r="CG377" s="380"/>
      <c r="CH377" s="380"/>
      <c r="CI377" s="380" t="str">
        <v/>
      </c>
      <c r="CJ377" s="380" t="str">
        <v/>
      </c>
      <c r="CK377" s="380" t="str">
        <v/>
      </c>
      <c r="CL377" s="381" t="str">
        <v/>
      </c>
      <c r="CM377" s="380" t="str">
        <v/>
      </c>
      <c r="CN377" s="380" t="str">
        <v/>
      </c>
      <c r="CO377" s="380" t="str">
        <v/>
      </c>
      <c r="CP377" s="381" t="str">
        <v/>
      </c>
      <c r="CQ377" s="380" t="str">
        <v/>
      </c>
      <c r="CR377" s="380" t="str">
        <v/>
      </c>
      <c r="CS377" s="380" t="str">
        <v/>
      </c>
      <c r="CT377" s="380" t="str">
        <v/>
      </c>
      <c r="CU377" s="380" t="str">
        <v/>
      </c>
      <c r="CV377" s="380"/>
      <c r="CW377" s="380"/>
      <c r="CX377" s="380" t="str">
        <v/>
      </c>
      <c r="CY377" s="380"/>
      <c r="CZ377" s="380"/>
      <c r="DA377" s="380" t="str">
        <v/>
      </c>
      <c r="DB377" s="380"/>
      <c r="DC377" s="380"/>
      <c r="DD377" s="380" t="str">
        <v/>
      </c>
      <c r="DE377" s="380"/>
      <c r="DF377" s="380"/>
      <c r="DG377" s="380" t="str">
        <v/>
      </c>
      <c r="DH377" s="380" t="str">
        <v/>
      </c>
      <c r="DI377" s="380" t="str">
        <v/>
      </c>
      <c r="DJ377" s="381" t="str">
        <v/>
      </c>
      <c r="DK377" s="380" t="str">
        <v/>
      </c>
      <c r="DL377" s="380" t="str">
        <v/>
      </c>
      <c r="DM377" s="380" t="str">
        <v/>
      </c>
      <c r="DN377" s="381" t="str">
        <v/>
      </c>
      <c r="DO377" s="380" t="str">
        <v/>
      </c>
      <c r="DP377" s="380" t="str">
        <v/>
      </c>
      <c r="DQ377" s="380" t="str">
        <v/>
      </c>
      <c r="DR377" s="380" t="str">
        <v/>
      </c>
      <c r="DS377" s="380" t="str">
        <v/>
      </c>
      <c r="DT377" s="380"/>
      <c r="DU377" s="380"/>
      <c r="DV377" s="380" t="str">
        <v/>
      </c>
      <c r="DW377" s="380"/>
      <c r="DX377" s="380"/>
      <c r="DY377" s="380" t="str">
        <v/>
      </c>
      <c r="DZ377" s="380"/>
      <c r="EA377" s="380"/>
      <c r="EB377" s="380" t="str">
        <v/>
      </c>
      <c r="EC377" s="380"/>
      <c r="ED377" s="380"/>
      <c r="EE377" s="380" t="str">
        <v/>
      </c>
      <c r="EF377" s="380" t="str">
        <v/>
      </c>
      <c r="EG377" s="380" t="str">
        <v/>
      </c>
      <c r="EH377" s="381" t="str">
        <v/>
      </c>
      <c r="EI377" s="380" t="str">
        <v/>
      </c>
      <c r="EJ377" s="380" t="str">
        <v/>
      </c>
      <c r="EK377" s="380" t="str">
        <v/>
      </c>
      <c r="EL377" s="381" t="str">
        <v/>
      </c>
      <c r="EM377" s="382" t="str">
        <v/>
      </c>
      <c r="EN377" s="382" t="str">
        <v/>
      </c>
      <c r="EO377" s="382" t="str">
        <v/>
      </c>
    </row>
    <row r="378" spans="1:145" ht="15.6">
      <c r="A378" s="372" t="str">
        <v/>
      </c>
      <c r="B378" s="373" t="str">
        <v/>
      </c>
      <c r="C378" s="372"/>
      <c r="D378" s="374" t="str">
        <v/>
      </c>
      <c r="E378" s="374" t="str">
        <v/>
      </c>
      <c r="F378" s="374" t="str">
        <v/>
      </c>
      <c r="G378" s="375" t="str">
        <v/>
      </c>
      <c r="H378" s="375" t="str">
        <v/>
      </c>
      <c r="I378" s="375" t="str">
        <v/>
      </c>
      <c r="J378" s="375" t="str">
        <v/>
      </c>
      <c r="K378" s="375" t="str">
        <v/>
      </c>
      <c r="L378" s="375" t="str">
        <v/>
      </c>
      <c r="M378" s="372" t="str">
        <v/>
      </c>
      <c r="N378" s="372" t="str">
        <v/>
      </c>
      <c r="O378" s="372" t="str">
        <v/>
      </c>
      <c r="P378" s="372" t="str">
        <v/>
      </c>
      <c r="Q378" s="372" t="str">
        <v/>
      </c>
      <c r="R378" s="372" t="str">
        <v/>
      </c>
      <c r="S378" s="372" t="str">
        <v/>
      </c>
      <c r="T378" s="372" t="str">
        <v/>
      </c>
      <c r="U378" s="372" t="str">
        <v/>
      </c>
      <c r="V378" s="372" t="str">
        <v/>
      </c>
      <c r="W378" s="372" t="str">
        <v/>
      </c>
      <c r="X378" s="372" t="str">
        <v/>
      </c>
      <c r="Y378" s="372" t="str">
        <v/>
      </c>
      <c r="Z378" s="372" t="str">
        <v/>
      </c>
      <c r="AA378" s="372" t="str">
        <v/>
      </c>
      <c r="AB378" s="372"/>
      <c r="AC378" s="372"/>
      <c r="AD378" s="372" t="str">
        <v/>
      </c>
      <c r="AE378" s="372"/>
      <c r="AF378" s="372"/>
      <c r="AG378" s="376" t="str">
        <v/>
      </c>
      <c r="AH378" s="372"/>
      <c r="AI378" s="372"/>
      <c r="AJ378" s="372" t="str">
        <v/>
      </c>
      <c r="AK378" s="372"/>
      <c r="AL378" s="372"/>
      <c r="AM378" s="377" t="str">
        <v/>
      </c>
      <c r="AN378" s="378" t="str">
        <v/>
      </c>
      <c r="AO378" s="379" t="str">
        <v/>
      </c>
      <c r="AP378" s="379" t="str">
        <v/>
      </c>
      <c r="AQ378" s="376" t="str">
        <v/>
      </c>
      <c r="AR378" s="376" t="str">
        <v/>
      </c>
      <c r="AS378" s="372" t="str">
        <v/>
      </c>
      <c r="AT378" s="379" t="str">
        <v/>
      </c>
      <c r="AU378" s="380" t="str">
        <v/>
      </c>
      <c r="AV378" s="380" t="str">
        <v/>
      </c>
      <c r="AW378" s="380" t="str">
        <v/>
      </c>
      <c r="AX378" s="380" t="str">
        <v/>
      </c>
      <c r="AY378" s="380" t="str">
        <v/>
      </c>
      <c r="AZ378" s="380"/>
      <c r="BA378" s="380"/>
      <c r="BB378" s="380" t="str">
        <v/>
      </c>
      <c r="BC378" s="380"/>
      <c r="BD378" s="380"/>
      <c r="BE378" s="380" t="str">
        <v/>
      </c>
      <c r="BF378" s="380"/>
      <c r="BG378" s="380"/>
      <c r="BH378" s="380" t="str">
        <v/>
      </c>
      <c r="BI378" s="380"/>
      <c r="BJ378" s="380"/>
      <c r="BK378" s="380" t="str">
        <v/>
      </c>
      <c r="BL378" s="380" t="str">
        <v/>
      </c>
      <c r="BM378" s="380" t="str">
        <v/>
      </c>
      <c r="BN378" s="381" t="str">
        <v/>
      </c>
      <c r="BO378" s="380" t="str">
        <v/>
      </c>
      <c r="BP378" s="380" t="str">
        <v/>
      </c>
      <c r="BQ378" s="380" t="str">
        <v/>
      </c>
      <c r="BR378" s="381" t="str">
        <v/>
      </c>
      <c r="BS378" s="380" t="str">
        <v/>
      </c>
      <c r="BT378" s="380" t="str">
        <v/>
      </c>
      <c r="BU378" s="380" t="str">
        <v/>
      </c>
      <c r="BV378" s="380" t="str">
        <v/>
      </c>
      <c r="BW378" s="380" t="str">
        <v/>
      </c>
      <c r="BX378" s="380"/>
      <c r="BY378" s="380"/>
      <c r="BZ378" s="380" t="str">
        <v/>
      </c>
      <c r="CA378" s="380"/>
      <c r="CB378" s="380"/>
      <c r="CC378" s="380" t="str">
        <v/>
      </c>
      <c r="CD378" s="380"/>
      <c r="CE378" s="380"/>
      <c r="CF378" s="380" t="str">
        <v/>
      </c>
      <c r="CG378" s="380"/>
      <c r="CH378" s="380"/>
      <c r="CI378" s="380" t="str">
        <v/>
      </c>
      <c r="CJ378" s="380" t="str">
        <v/>
      </c>
      <c r="CK378" s="380" t="str">
        <v/>
      </c>
      <c r="CL378" s="381" t="str">
        <v/>
      </c>
      <c r="CM378" s="380" t="str">
        <v/>
      </c>
      <c r="CN378" s="380" t="str">
        <v/>
      </c>
      <c r="CO378" s="380" t="str">
        <v/>
      </c>
      <c r="CP378" s="381" t="str">
        <v/>
      </c>
      <c r="CQ378" s="380" t="str">
        <v/>
      </c>
      <c r="CR378" s="380" t="str">
        <v/>
      </c>
      <c r="CS378" s="380" t="str">
        <v/>
      </c>
      <c r="CT378" s="380" t="str">
        <v/>
      </c>
      <c r="CU378" s="380" t="str">
        <v/>
      </c>
      <c r="CV378" s="380"/>
      <c r="CW378" s="380"/>
      <c r="CX378" s="380" t="str">
        <v/>
      </c>
      <c r="CY378" s="380"/>
      <c r="CZ378" s="380"/>
      <c r="DA378" s="380" t="str">
        <v/>
      </c>
      <c r="DB378" s="380"/>
      <c r="DC378" s="380"/>
      <c r="DD378" s="380" t="str">
        <v/>
      </c>
      <c r="DE378" s="380"/>
      <c r="DF378" s="380"/>
      <c r="DG378" s="380" t="str">
        <v/>
      </c>
      <c r="DH378" s="380" t="str">
        <v/>
      </c>
      <c r="DI378" s="380" t="str">
        <v/>
      </c>
      <c r="DJ378" s="381" t="str">
        <v/>
      </c>
      <c r="DK378" s="380" t="str">
        <v/>
      </c>
      <c r="DL378" s="380" t="str">
        <v/>
      </c>
      <c r="DM378" s="380" t="str">
        <v/>
      </c>
      <c r="DN378" s="381" t="str">
        <v/>
      </c>
      <c r="DO378" s="380" t="str">
        <v/>
      </c>
      <c r="DP378" s="380" t="str">
        <v/>
      </c>
      <c r="DQ378" s="380" t="str">
        <v/>
      </c>
      <c r="DR378" s="380" t="str">
        <v/>
      </c>
      <c r="DS378" s="380" t="str">
        <v/>
      </c>
      <c r="DT378" s="380"/>
      <c r="DU378" s="380"/>
      <c r="DV378" s="380" t="str">
        <v/>
      </c>
      <c r="DW378" s="380"/>
      <c r="DX378" s="380"/>
      <c r="DY378" s="380" t="str">
        <v/>
      </c>
      <c r="DZ378" s="380"/>
      <c r="EA378" s="380"/>
      <c r="EB378" s="380" t="str">
        <v/>
      </c>
      <c r="EC378" s="380"/>
      <c r="ED378" s="380"/>
      <c r="EE378" s="380" t="str">
        <v/>
      </c>
      <c r="EF378" s="380" t="str">
        <v/>
      </c>
      <c r="EG378" s="380" t="str">
        <v/>
      </c>
      <c r="EH378" s="381" t="str">
        <v/>
      </c>
      <c r="EI378" s="380" t="str">
        <v/>
      </c>
      <c r="EJ378" s="380" t="str">
        <v/>
      </c>
      <c r="EK378" s="380" t="str">
        <v/>
      </c>
      <c r="EL378" s="381" t="str">
        <v/>
      </c>
      <c r="EM378" s="382" t="str">
        <v/>
      </c>
      <c r="EN378" s="382" t="str">
        <v/>
      </c>
      <c r="EO378" s="382" t="str">
        <v/>
      </c>
    </row>
    <row r="379" spans="1:145" ht="15.6">
      <c r="A379" s="372" t="str">
        <v/>
      </c>
      <c r="B379" s="373" t="str">
        <v/>
      </c>
      <c r="C379" s="372"/>
      <c r="D379" s="374" t="str">
        <v/>
      </c>
      <c r="E379" s="374" t="str">
        <v/>
      </c>
      <c r="F379" s="374" t="str">
        <v/>
      </c>
      <c r="G379" s="375" t="str">
        <v/>
      </c>
      <c r="H379" s="375" t="str">
        <v/>
      </c>
      <c r="I379" s="375" t="str">
        <v/>
      </c>
      <c r="J379" s="375" t="str">
        <v/>
      </c>
      <c r="K379" s="375" t="str">
        <v/>
      </c>
      <c r="L379" s="375" t="str">
        <v/>
      </c>
      <c r="M379" s="372" t="str">
        <v/>
      </c>
      <c r="N379" s="372" t="str">
        <v/>
      </c>
      <c r="O379" s="372" t="str">
        <v/>
      </c>
      <c r="P379" s="372" t="str">
        <v/>
      </c>
      <c r="Q379" s="372" t="str">
        <v/>
      </c>
      <c r="R379" s="372" t="str">
        <v/>
      </c>
      <c r="S379" s="372" t="str">
        <v/>
      </c>
      <c r="T379" s="372" t="str">
        <v/>
      </c>
      <c r="U379" s="372" t="str">
        <v/>
      </c>
      <c r="V379" s="372" t="str">
        <v/>
      </c>
      <c r="W379" s="372" t="str">
        <v/>
      </c>
      <c r="X379" s="372" t="str">
        <v/>
      </c>
      <c r="Y379" s="372" t="str">
        <v/>
      </c>
      <c r="Z379" s="372" t="str">
        <v/>
      </c>
      <c r="AA379" s="372" t="str">
        <v/>
      </c>
      <c r="AB379" s="372"/>
      <c r="AC379" s="372"/>
      <c r="AD379" s="372" t="str">
        <v/>
      </c>
      <c r="AE379" s="372"/>
      <c r="AF379" s="372"/>
      <c r="AG379" s="376" t="str">
        <v/>
      </c>
      <c r="AH379" s="372"/>
      <c r="AI379" s="372"/>
      <c r="AJ379" s="372" t="str">
        <v/>
      </c>
      <c r="AK379" s="372"/>
      <c r="AL379" s="372"/>
      <c r="AM379" s="377" t="str">
        <v/>
      </c>
      <c r="AN379" s="378" t="str">
        <v/>
      </c>
      <c r="AO379" s="379" t="str">
        <v/>
      </c>
      <c r="AP379" s="379" t="str">
        <v/>
      </c>
      <c r="AQ379" s="376" t="str">
        <v/>
      </c>
      <c r="AR379" s="376" t="str">
        <v/>
      </c>
      <c r="AS379" s="372" t="str">
        <v/>
      </c>
      <c r="AT379" s="379" t="str">
        <v/>
      </c>
      <c r="AU379" s="380" t="str">
        <v/>
      </c>
      <c r="AV379" s="380" t="str">
        <v/>
      </c>
      <c r="AW379" s="380" t="str">
        <v/>
      </c>
      <c r="AX379" s="380" t="str">
        <v/>
      </c>
      <c r="AY379" s="380" t="str">
        <v/>
      </c>
      <c r="AZ379" s="380"/>
      <c r="BA379" s="380"/>
      <c r="BB379" s="380" t="str">
        <v/>
      </c>
      <c r="BC379" s="380"/>
      <c r="BD379" s="380"/>
      <c r="BE379" s="380" t="str">
        <v/>
      </c>
      <c r="BF379" s="380"/>
      <c r="BG379" s="380"/>
      <c r="BH379" s="380" t="str">
        <v/>
      </c>
      <c r="BI379" s="380"/>
      <c r="BJ379" s="380"/>
      <c r="BK379" s="380" t="str">
        <v/>
      </c>
      <c r="BL379" s="380" t="str">
        <v/>
      </c>
      <c r="BM379" s="380" t="str">
        <v/>
      </c>
      <c r="BN379" s="381" t="str">
        <v/>
      </c>
      <c r="BO379" s="380" t="str">
        <v/>
      </c>
      <c r="BP379" s="380" t="str">
        <v/>
      </c>
      <c r="BQ379" s="380" t="str">
        <v/>
      </c>
      <c r="BR379" s="381" t="str">
        <v/>
      </c>
      <c r="BS379" s="380" t="str">
        <v/>
      </c>
      <c r="BT379" s="380" t="str">
        <v/>
      </c>
      <c r="BU379" s="380" t="str">
        <v/>
      </c>
      <c r="BV379" s="380" t="str">
        <v/>
      </c>
      <c r="BW379" s="380" t="str">
        <v/>
      </c>
      <c r="BX379" s="380"/>
      <c r="BY379" s="380"/>
      <c r="BZ379" s="380" t="str">
        <v/>
      </c>
      <c r="CA379" s="380"/>
      <c r="CB379" s="380"/>
      <c r="CC379" s="380" t="str">
        <v/>
      </c>
      <c r="CD379" s="380"/>
      <c r="CE379" s="380"/>
      <c r="CF379" s="380" t="str">
        <v/>
      </c>
      <c r="CG379" s="380"/>
      <c r="CH379" s="380"/>
      <c r="CI379" s="380" t="str">
        <v/>
      </c>
      <c r="CJ379" s="380" t="str">
        <v/>
      </c>
      <c r="CK379" s="380" t="str">
        <v/>
      </c>
      <c r="CL379" s="381" t="str">
        <v/>
      </c>
      <c r="CM379" s="380" t="str">
        <v/>
      </c>
      <c r="CN379" s="380" t="str">
        <v/>
      </c>
      <c r="CO379" s="380" t="str">
        <v/>
      </c>
      <c r="CP379" s="381" t="str">
        <v/>
      </c>
      <c r="CQ379" s="380" t="str">
        <v/>
      </c>
      <c r="CR379" s="380" t="str">
        <v/>
      </c>
      <c r="CS379" s="380" t="str">
        <v/>
      </c>
      <c r="CT379" s="380" t="str">
        <v/>
      </c>
      <c r="CU379" s="380" t="str">
        <v/>
      </c>
      <c r="CV379" s="380"/>
      <c r="CW379" s="380"/>
      <c r="CX379" s="380" t="str">
        <v/>
      </c>
      <c r="CY379" s="380"/>
      <c r="CZ379" s="380"/>
      <c r="DA379" s="380" t="str">
        <v/>
      </c>
      <c r="DB379" s="380"/>
      <c r="DC379" s="380"/>
      <c r="DD379" s="380" t="str">
        <v/>
      </c>
      <c r="DE379" s="380"/>
      <c r="DF379" s="380"/>
      <c r="DG379" s="380" t="str">
        <v/>
      </c>
      <c r="DH379" s="380" t="str">
        <v/>
      </c>
      <c r="DI379" s="380" t="str">
        <v/>
      </c>
      <c r="DJ379" s="381" t="str">
        <v/>
      </c>
      <c r="DK379" s="380" t="str">
        <v/>
      </c>
      <c r="DL379" s="380" t="str">
        <v/>
      </c>
      <c r="DM379" s="380" t="str">
        <v/>
      </c>
      <c r="DN379" s="381" t="str">
        <v/>
      </c>
      <c r="DO379" s="380" t="str">
        <v/>
      </c>
      <c r="DP379" s="380" t="str">
        <v/>
      </c>
      <c r="DQ379" s="380" t="str">
        <v/>
      </c>
      <c r="DR379" s="380" t="str">
        <v/>
      </c>
      <c r="DS379" s="380" t="str">
        <v/>
      </c>
      <c r="DT379" s="380"/>
      <c r="DU379" s="380"/>
      <c r="DV379" s="380" t="str">
        <v/>
      </c>
      <c r="DW379" s="380"/>
      <c r="DX379" s="380"/>
      <c r="DY379" s="380" t="str">
        <v/>
      </c>
      <c r="DZ379" s="380"/>
      <c r="EA379" s="380"/>
      <c r="EB379" s="380" t="str">
        <v/>
      </c>
      <c r="EC379" s="380"/>
      <c r="ED379" s="380"/>
      <c r="EE379" s="380" t="str">
        <v/>
      </c>
      <c r="EF379" s="380" t="str">
        <v/>
      </c>
      <c r="EG379" s="380" t="str">
        <v/>
      </c>
      <c r="EH379" s="381" t="str">
        <v/>
      </c>
      <c r="EI379" s="380" t="str">
        <v/>
      </c>
      <c r="EJ379" s="380" t="str">
        <v/>
      </c>
      <c r="EK379" s="380" t="str">
        <v/>
      </c>
      <c r="EL379" s="381" t="str">
        <v/>
      </c>
      <c r="EM379" s="382" t="str">
        <v/>
      </c>
      <c r="EN379" s="382" t="str">
        <v/>
      </c>
      <c r="EO379" s="382" t="str">
        <v/>
      </c>
    </row>
    <row r="380" spans="1:145" ht="15.6">
      <c r="A380" s="372" t="str">
        <v/>
      </c>
      <c r="B380" s="373" t="str">
        <v/>
      </c>
      <c r="C380" s="372"/>
      <c r="D380" s="374" t="str">
        <v/>
      </c>
      <c r="E380" s="374" t="str">
        <v/>
      </c>
      <c r="F380" s="374" t="str">
        <v/>
      </c>
      <c r="G380" s="375" t="str">
        <v/>
      </c>
      <c r="H380" s="375" t="str">
        <v/>
      </c>
      <c r="I380" s="375" t="str">
        <v/>
      </c>
      <c r="J380" s="375" t="str">
        <v/>
      </c>
      <c r="K380" s="375" t="str">
        <v/>
      </c>
      <c r="L380" s="375" t="str">
        <v/>
      </c>
      <c r="M380" s="372" t="str">
        <v/>
      </c>
      <c r="N380" s="372" t="str">
        <v/>
      </c>
      <c r="O380" s="372" t="str">
        <v/>
      </c>
      <c r="P380" s="372" t="str">
        <v/>
      </c>
      <c r="Q380" s="372" t="str">
        <v/>
      </c>
      <c r="R380" s="372" t="str">
        <v/>
      </c>
      <c r="S380" s="372" t="str">
        <v/>
      </c>
      <c r="T380" s="372" t="str">
        <v/>
      </c>
      <c r="U380" s="372" t="str">
        <v/>
      </c>
      <c r="V380" s="372" t="str">
        <v/>
      </c>
      <c r="W380" s="372" t="str">
        <v/>
      </c>
      <c r="X380" s="372" t="str">
        <v/>
      </c>
      <c r="Y380" s="372" t="str">
        <v/>
      </c>
      <c r="Z380" s="372" t="str">
        <v/>
      </c>
      <c r="AA380" s="372" t="str">
        <v/>
      </c>
      <c r="AB380" s="372"/>
      <c r="AC380" s="372"/>
      <c r="AD380" s="372" t="str">
        <v/>
      </c>
      <c r="AE380" s="372"/>
      <c r="AF380" s="372"/>
      <c r="AG380" s="376" t="str">
        <v/>
      </c>
      <c r="AH380" s="372"/>
      <c r="AI380" s="372"/>
      <c r="AJ380" s="372" t="str">
        <v/>
      </c>
      <c r="AK380" s="372"/>
      <c r="AL380" s="372"/>
      <c r="AM380" s="377" t="str">
        <v/>
      </c>
      <c r="AN380" s="378" t="str">
        <v/>
      </c>
      <c r="AO380" s="379" t="str">
        <v/>
      </c>
      <c r="AP380" s="379" t="str">
        <v/>
      </c>
      <c r="AQ380" s="376" t="str">
        <v/>
      </c>
      <c r="AR380" s="376" t="str">
        <v/>
      </c>
      <c r="AS380" s="372" t="str">
        <v/>
      </c>
      <c r="AT380" s="379" t="str">
        <v/>
      </c>
      <c r="AU380" s="380" t="str">
        <v/>
      </c>
      <c r="AV380" s="380" t="str">
        <v/>
      </c>
      <c r="AW380" s="380" t="str">
        <v/>
      </c>
      <c r="AX380" s="380" t="str">
        <v/>
      </c>
      <c r="AY380" s="380" t="str">
        <v/>
      </c>
      <c r="AZ380" s="380"/>
      <c r="BA380" s="380"/>
      <c r="BB380" s="380" t="str">
        <v/>
      </c>
      <c r="BC380" s="380"/>
      <c r="BD380" s="380"/>
      <c r="BE380" s="380" t="str">
        <v/>
      </c>
      <c r="BF380" s="380"/>
      <c r="BG380" s="380"/>
      <c r="BH380" s="380" t="str">
        <v/>
      </c>
      <c r="BI380" s="380"/>
      <c r="BJ380" s="380"/>
      <c r="BK380" s="380" t="str">
        <v/>
      </c>
      <c r="BL380" s="380" t="str">
        <v/>
      </c>
      <c r="BM380" s="380" t="str">
        <v/>
      </c>
      <c r="BN380" s="381" t="str">
        <v/>
      </c>
      <c r="BO380" s="380" t="str">
        <v/>
      </c>
      <c r="BP380" s="380" t="str">
        <v/>
      </c>
      <c r="BQ380" s="380" t="str">
        <v/>
      </c>
      <c r="BR380" s="381" t="str">
        <v/>
      </c>
      <c r="BS380" s="380" t="str">
        <v/>
      </c>
      <c r="BT380" s="380" t="str">
        <v/>
      </c>
      <c r="BU380" s="380" t="str">
        <v/>
      </c>
      <c r="BV380" s="380" t="str">
        <v/>
      </c>
      <c r="BW380" s="380" t="str">
        <v/>
      </c>
      <c r="BX380" s="380"/>
      <c r="BY380" s="380"/>
      <c r="BZ380" s="380" t="str">
        <v/>
      </c>
      <c r="CA380" s="380"/>
      <c r="CB380" s="380"/>
      <c r="CC380" s="380" t="str">
        <v/>
      </c>
      <c r="CD380" s="380"/>
      <c r="CE380" s="380"/>
      <c r="CF380" s="380" t="str">
        <v/>
      </c>
      <c r="CG380" s="380"/>
      <c r="CH380" s="380"/>
      <c r="CI380" s="380" t="str">
        <v/>
      </c>
      <c r="CJ380" s="380" t="str">
        <v/>
      </c>
      <c r="CK380" s="380" t="str">
        <v/>
      </c>
      <c r="CL380" s="381" t="str">
        <v/>
      </c>
      <c r="CM380" s="380" t="str">
        <v/>
      </c>
      <c r="CN380" s="380" t="str">
        <v/>
      </c>
      <c r="CO380" s="380" t="str">
        <v/>
      </c>
      <c r="CP380" s="381" t="str">
        <v/>
      </c>
      <c r="CQ380" s="380" t="str">
        <v/>
      </c>
      <c r="CR380" s="380" t="str">
        <v/>
      </c>
      <c r="CS380" s="380" t="str">
        <v/>
      </c>
      <c r="CT380" s="380" t="str">
        <v/>
      </c>
      <c r="CU380" s="380" t="str">
        <v/>
      </c>
      <c r="CV380" s="380"/>
      <c r="CW380" s="380"/>
      <c r="CX380" s="380" t="str">
        <v/>
      </c>
      <c r="CY380" s="380"/>
      <c r="CZ380" s="380"/>
      <c r="DA380" s="380" t="str">
        <v/>
      </c>
      <c r="DB380" s="380"/>
      <c r="DC380" s="380"/>
      <c r="DD380" s="380" t="str">
        <v/>
      </c>
      <c r="DE380" s="380"/>
      <c r="DF380" s="380"/>
      <c r="DG380" s="380" t="str">
        <v/>
      </c>
      <c r="DH380" s="380" t="str">
        <v/>
      </c>
      <c r="DI380" s="380" t="str">
        <v/>
      </c>
      <c r="DJ380" s="381" t="str">
        <v/>
      </c>
      <c r="DK380" s="380" t="str">
        <v/>
      </c>
      <c r="DL380" s="380" t="str">
        <v/>
      </c>
      <c r="DM380" s="380" t="str">
        <v/>
      </c>
      <c r="DN380" s="381" t="str">
        <v/>
      </c>
      <c r="DO380" s="380" t="str">
        <v/>
      </c>
      <c r="DP380" s="380" t="str">
        <v/>
      </c>
      <c r="DQ380" s="380" t="str">
        <v/>
      </c>
      <c r="DR380" s="380" t="str">
        <v/>
      </c>
      <c r="DS380" s="380" t="str">
        <v/>
      </c>
      <c r="DT380" s="380"/>
      <c r="DU380" s="380"/>
      <c r="DV380" s="380" t="str">
        <v/>
      </c>
      <c r="DW380" s="380"/>
      <c r="DX380" s="380"/>
      <c r="DY380" s="380" t="str">
        <v/>
      </c>
      <c r="DZ380" s="380"/>
      <c r="EA380" s="380"/>
      <c r="EB380" s="380" t="str">
        <v/>
      </c>
      <c r="EC380" s="380"/>
      <c r="ED380" s="380"/>
      <c r="EE380" s="380" t="str">
        <v/>
      </c>
      <c r="EF380" s="380" t="str">
        <v/>
      </c>
      <c r="EG380" s="380" t="str">
        <v/>
      </c>
      <c r="EH380" s="381" t="str">
        <v/>
      </c>
      <c r="EI380" s="380" t="str">
        <v/>
      </c>
      <c r="EJ380" s="380" t="str">
        <v/>
      </c>
      <c r="EK380" s="380" t="str">
        <v/>
      </c>
      <c r="EL380" s="381" t="str">
        <v/>
      </c>
      <c r="EM380" s="382" t="str">
        <v/>
      </c>
      <c r="EN380" s="382" t="str">
        <v/>
      </c>
      <c r="EO380" s="382" t="str">
        <v/>
      </c>
    </row>
    <row r="381" spans="1:145" ht="15.6">
      <c r="A381" s="372" t="str">
        <v/>
      </c>
      <c r="B381" s="373" t="str">
        <v/>
      </c>
      <c r="C381" s="372"/>
      <c r="D381" s="374" t="str">
        <v/>
      </c>
      <c r="E381" s="374" t="str">
        <v/>
      </c>
      <c r="F381" s="374" t="str">
        <v/>
      </c>
      <c r="G381" s="375" t="str">
        <v/>
      </c>
      <c r="H381" s="375" t="str">
        <v/>
      </c>
      <c r="I381" s="375" t="str">
        <v/>
      </c>
      <c r="J381" s="375" t="str">
        <v/>
      </c>
      <c r="K381" s="375" t="str">
        <v/>
      </c>
      <c r="L381" s="375" t="str">
        <v/>
      </c>
      <c r="M381" s="372" t="str">
        <v/>
      </c>
      <c r="N381" s="372" t="str">
        <v/>
      </c>
      <c r="O381" s="372" t="str">
        <v/>
      </c>
      <c r="P381" s="372" t="str">
        <v/>
      </c>
      <c r="Q381" s="372" t="str">
        <v/>
      </c>
      <c r="R381" s="372" t="str">
        <v/>
      </c>
      <c r="S381" s="372" t="str">
        <v/>
      </c>
      <c r="T381" s="372" t="str">
        <v/>
      </c>
      <c r="U381" s="372" t="str">
        <v/>
      </c>
      <c r="V381" s="372" t="str">
        <v/>
      </c>
      <c r="W381" s="372" t="str">
        <v/>
      </c>
      <c r="X381" s="372" t="str">
        <v/>
      </c>
      <c r="Y381" s="372" t="str">
        <v/>
      </c>
      <c r="Z381" s="372" t="str">
        <v/>
      </c>
      <c r="AA381" s="372" t="str">
        <v/>
      </c>
      <c r="AB381" s="372"/>
      <c r="AC381" s="372"/>
      <c r="AD381" s="372" t="str">
        <v/>
      </c>
      <c r="AE381" s="372"/>
      <c r="AF381" s="372"/>
      <c r="AG381" s="376" t="str">
        <v/>
      </c>
      <c r="AH381" s="372"/>
      <c r="AI381" s="372"/>
      <c r="AJ381" s="372" t="str">
        <v/>
      </c>
      <c r="AK381" s="372"/>
      <c r="AL381" s="372"/>
      <c r="AM381" s="377" t="str">
        <v/>
      </c>
      <c r="AN381" s="378" t="str">
        <v/>
      </c>
      <c r="AO381" s="379" t="str">
        <v/>
      </c>
      <c r="AP381" s="379" t="str">
        <v/>
      </c>
      <c r="AQ381" s="376" t="str">
        <v/>
      </c>
      <c r="AR381" s="376" t="str">
        <v/>
      </c>
      <c r="AS381" s="372" t="str">
        <v/>
      </c>
      <c r="AT381" s="379" t="str">
        <v/>
      </c>
      <c r="AU381" s="380" t="str">
        <v/>
      </c>
      <c r="AV381" s="380" t="str">
        <v/>
      </c>
      <c r="AW381" s="380" t="str">
        <v/>
      </c>
      <c r="AX381" s="380" t="str">
        <v/>
      </c>
      <c r="AY381" s="380" t="str">
        <v/>
      </c>
      <c r="AZ381" s="380"/>
      <c r="BA381" s="380"/>
      <c r="BB381" s="380" t="str">
        <v/>
      </c>
      <c r="BC381" s="380"/>
      <c r="BD381" s="380"/>
      <c r="BE381" s="380" t="str">
        <v/>
      </c>
      <c r="BF381" s="380"/>
      <c r="BG381" s="380"/>
      <c r="BH381" s="380" t="str">
        <v/>
      </c>
      <c r="BI381" s="380"/>
      <c r="BJ381" s="380"/>
      <c r="BK381" s="380" t="str">
        <v/>
      </c>
      <c r="BL381" s="380" t="str">
        <v/>
      </c>
      <c r="BM381" s="380" t="str">
        <v/>
      </c>
      <c r="BN381" s="381" t="str">
        <v/>
      </c>
      <c r="BO381" s="380" t="str">
        <v/>
      </c>
      <c r="BP381" s="380" t="str">
        <v/>
      </c>
      <c r="BQ381" s="380" t="str">
        <v/>
      </c>
      <c r="BR381" s="381" t="str">
        <v/>
      </c>
      <c r="BS381" s="380" t="str">
        <v/>
      </c>
      <c r="BT381" s="380" t="str">
        <v/>
      </c>
      <c r="BU381" s="380" t="str">
        <v/>
      </c>
      <c r="BV381" s="380" t="str">
        <v/>
      </c>
      <c r="BW381" s="380" t="str">
        <v/>
      </c>
      <c r="BX381" s="380"/>
      <c r="BY381" s="380"/>
      <c r="BZ381" s="380" t="str">
        <v/>
      </c>
      <c r="CA381" s="380"/>
      <c r="CB381" s="380"/>
      <c r="CC381" s="380" t="str">
        <v/>
      </c>
      <c r="CD381" s="380"/>
      <c r="CE381" s="380"/>
      <c r="CF381" s="380" t="str">
        <v/>
      </c>
      <c r="CG381" s="380"/>
      <c r="CH381" s="380"/>
      <c r="CI381" s="380" t="str">
        <v/>
      </c>
      <c r="CJ381" s="380" t="str">
        <v/>
      </c>
      <c r="CK381" s="380" t="str">
        <v/>
      </c>
      <c r="CL381" s="381" t="str">
        <v/>
      </c>
      <c r="CM381" s="380" t="str">
        <v/>
      </c>
      <c r="CN381" s="380" t="str">
        <v/>
      </c>
      <c r="CO381" s="380" t="str">
        <v/>
      </c>
      <c r="CP381" s="381" t="str">
        <v/>
      </c>
      <c r="CQ381" s="380" t="str">
        <v/>
      </c>
      <c r="CR381" s="380" t="str">
        <v/>
      </c>
      <c r="CS381" s="380" t="str">
        <v/>
      </c>
      <c r="CT381" s="380" t="str">
        <v/>
      </c>
      <c r="CU381" s="380" t="str">
        <v/>
      </c>
      <c r="CV381" s="380"/>
      <c r="CW381" s="380"/>
      <c r="CX381" s="380" t="str">
        <v/>
      </c>
      <c r="CY381" s="380"/>
      <c r="CZ381" s="380"/>
      <c r="DA381" s="380" t="str">
        <v/>
      </c>
      <c r="DB381" s="380"/>
      <c r="DC381" s="380"/>
      <c r="DD381" s="380" t="str">
        <v/>
      </c>
      <c r="DE381" s="380"/>
      <c r="DF381" s="380"/>
      <c r="DG381" s="380" t="str">
        <v/>
      </c>
      <c r="DH381" s="380" t="str">
        <v/>
      </c>
      <c r="DI381" s="380" t="str">
        <v/>
      </c>
      <c r="DJ381" s="381" t="str">
        <v/>
      </c>
      <c r="DK381" s="380" t="str">
        <v/>
      </c>
      <c r="DL381" s="380" t="str">
        <v/>
      </c>
      <c r="DM381" s="380" t="str">
        <v/>
      </c>
      <c r="DN381" s="381" t="str">
        <v/>
      </c>
      <c r="DO381" s="380" t="str">
        <v/>
      </c>
      <c r="DP381" s="380" t="str">
        <v/>
      </c>
      <c r="DQ381" s="380" t="str">
        <v/>
      </c>
      <c r="DR381" s="380" t="str">
        <v/>
      </c>
      <c r="DS381" s="380" t="str">
        <v/>
      </c>
      <c r="DT381" s="380"/>
      <c r="DU381" s="380"/>
      <c r="DV381" s="380" t="str">
        <v/>
      </c>
      <c r="DW381" s="380"/>
      <c r="DX381" s="380"/>
      <c r="DY381" s="380" t="str">
        <v/>
      </c>
      <c r="DZ381" s="380"/>
      <c r="EA381" s="380"/>
      <c r="EB381" s="380" t="str">
        <v/>
      </c>
      <c r="EC381" s="380"/>
      <c r="ED381" s="380"/>
      <c r="EE381" s="380" t="str">
        <v/>
      </c>
      <c r="EF381" s="380" t="str">
        <v/>
      </c>
      <c r="EG381" s="380" t="str">
        <v/>
      </c>
      <c r="EH381" s="381" t="str">
        <v/>
      </c>
      <c r="EI381" s="380" t="str">
        <v/>
      </c>
      <c r="EJ381" s="380" t="str">
        <v/>
      </c>
      <c r="EK381" s="380" t="str">
        <v/>
      </c>
      <c r="EL381" s="381" t="str">
        <v/>
      </c>
      <c r="EM381" s="382" t="str">
        <v/>
      </c>
      <c r="EN381" s="382" t="str">
        <v/>
      </c>
      <c r="EO381" s="382" t="str">
        <v/>
      </c>
    </row>
    <row r="382" spans="1:145" ht="15.6">
      <c r="A382" s="372" t="str">
        <v/>
      </c>
      <c r="B382" s="373" t="str">
        <v/>
      </c>
      <c r="C382" s="372"/>
      <c r="D382" s="374" t="str">
        <v/>
      </c>
      <c r="E382" s="374" t="str">
        <v/>
      </c>
      <c r="F382" s="374" t="str">
        <v/>
      </c>
      <c r="G382" s="375" t="str">
        <v/>
      </c>
      <c r="H382" s="375" t="str">
        <v/>
      </c>
      <c r="I382" s="375" t="str">
        <v/>
      </c>
      <c r="J382" s="375" t="str">
        <v/>
      </c>
      <c r="K382" s="375" t="str">
        <v/>
      </c>
      <c r="L382" s="375" t="str">
        <v/>
      </c>
      <c r="M382" s="372" t="str">
        <v/>
      </c>
      <c r="N382" s="372" t="str">
        <v/>
      </c>
      <c r="O382" s="372" t="str">
        <v/>
      </c>
      <c r="P382" s="372" t="str">
        <v/>
      </c>
      <c r="Q382" s="372" t="str">
        <v/>
      </c>
      <c r="R382" s="372" t="str">
        <v/>
      </c>
      <c r="S382" s="372" t="str">
        <v/>
      </c>
      <c r="T382" s="372" t="str">
        <v/>
      </c>
      <c r="U382" s="372" t="str">
        <v/>
      </c>
      <c r="V382" s="372" t="str">
        <v/>
      </c>
      <c r="W382" s="372" t="str">
        <v/>
      </c>
      <c r="X382" s="372" t="str">
        <v/>
      </c>
      <c r="Y382" s="372" t="str">
        <v/>
      </c>
      <c r="Z382" s="372" t="str">
        <v/>
      </c>
      <c r="AA382" s="372" t="str">
        <v/>
      </c>
      <c r="AB382" s="372"/>
      <c r="AC382" s="372"/>
      <c r="AD382" s="372" t="str">
        <v/>
      </c>
      <c r="AE382" s="372"/>
      <c r="AF382" s="372"/>
      <c r="AG382" s="376" t="str">
        <v/>
      </c>
      <c r="AH382" s="372"/>
      <c r="AI382" s="372"/>
      <c r="AJ382" s="372" t="str">
        <v/>
      </c>
      <c r="AK382" s="372"/>
      <c r="AL382" s="372"/>
      <c r="AM382" s="377" t="str">
        <v/>
      </c>
      <c r="AN382" s="378" t="str">
        <v/>
      </c>
      <c r="AO382" s="379" t="str">
        <v/>
      </c>
      <c r="AP382" s="379" t="str">
        <v/>
      </c>
      <c r="AQ382" s="376" t="str">
        <v/>
      </c>
      <c r="AR382" s="376" t="str">
        <v/>
      </c>
      <c r="AS382" s="372" t="str">
        <v/>
      </c>
      <c r="AT382" s="379" t="str">
        <v/>
      </c>
      <c r="AU382" s="380" t="str">
        <v/>
      </c>
      <c r="AV382" s="380" t="str">
        <v/>
      </c>
      <c r="AW382" s="380" t="str">
        <v/>
      </c>
      <c r="AX382" s="380" t="str">
        <v/>
      </c>
      <c r="AY382" s="380" t="str">
        <v/>
      </c>
      <c r="AZ382" s="380"/>
      <c r="BA382" s="380"/>
      <c r="BB382" s="380" t="str">
        <v/>
      </c>
      <c r="BC382" s="380"/>
      <c r="BD382" s="380"/>
      <c r="BE382" s="380" t="str">
        <v/>
      </c>
      <c r="BF382" s="380"/>
      <c r="BG382" s="380"/>
      <c r="BH382" s="380" t="str">
        <v/>
      </c>
      <c r="BI382" s="380"/>
      <c r="BJ382" s="380"/>
      <c r="BK382" s="380" t="str">
        <v/>
      </c>
      <c r="BL382" s="380" t="str">
        <v/>
      </c>
      <c r="BM382" s="380" t="str">
        <v/>
      </c>
      <c r="BN382" s="381" t="str">
        <v/>
      </c>
      <c r="BO382" s="380" t="str">
        <v/>
      </c>
      <c r="BP382" s="380" t="str">
        <v/>
      </c>
      <c r="BQ382" s="380" t="str">
        <v/>
      </c>
      <c r="BR382" s="381" t="str">
        <v/>
      </c>
      <c r="BS382" s="380" t="str">
        <v/>
      </c>
      <c r="BT382" s="380" t="str">
        <v/>
      </c>
      <c r="BU382" s="380" t="str">
        <v/>
      </c>
      <c r="BV382" s="380" t="str">
        <v/>
      </c>
      <c r="BW382" s="380" t="str">
        <v/>
      </c>
      <c r="BX382" s="380"/>
      <c r="BY382" s="380"/>
      <c r="BZ382" s="380" t="str">
        <v/>
      </c>
      <c r="CA382" s="380"/>
      <c r="CB382" s="380"/>
      <c r="CC382" s="380" t="str">
        <v/>
      </c>
      <c r="CD382" s="380"/>
      <c r="CE382" s="380"/>
      <c r="CF382" s="380" t="str">
        <v/>
      </c>
      <c r="CG382" s="380"/>
      <c r="CH382" s="380"/>
      <c r="CI382" s="380" t="str">
        <v/>
      </c>
      <c r="CJ382" s="380" t="str">
        <v/>
      </c>
      <c r="CK382" s="380" t="str">
        <v/>
      </c>
      <c r="CL382" s="381" t="str">
        <v/>
      </c>
      <c r="CM382" s="380" t="str">
        <v/>
      </c>
      <c r="CN382" s="380" t="str">
        <v/>
      </c>
      <c r="CO382" s="380" t="str">
        <v/>
      </c>
      <c r="CP382" s="381" t="str">
        <v/>
      </c>
      <c r="CQ382" s="380" t="str">
        <v/>
      </c>
      <c r="CR382" s="380" t="str">
        <v/>
      </c>
      <c r="CS382" s="380" t="str">
        <v/>
      </c>
      <c r="CT382" s="380" t="str">
        <v/>
      </c>
      <c r="CU382" s="380" t="str">
        <v/>
      </c>
      <c r="CV382" s="380"/>
      <c r="CW382" s="380"/>
      <c r="CX382" s="380" t="str">
        <v/>
      </c>
      <c r="CY382" s="380"/>
      <c r="CZ382" s="380"/>
      <c r="DA382" s="380" t="str">
        <v/>
      </c>
      <c r="DB382" s="380"/>
      <c r="DC382" s="380"/>
      <c r="DD382" s="380" t="str">
        <v/>
      </c>
      <c r="DE382" s="380"/>
      <c r="DF382" s="380"/>
      <c r="DG382" s="380" t="str">
        <v/>
      </c>
      <c r="DH382" s="380" t="str">
        <v/>
      </c>
      <c r="DI382" s="380" t="str">
        <v/>
      </c>
      <c r="DJ382" s="381" t="str">
        <v/>
      </c>
      <c r="DK382" s="380" t="str">
        <v/>
      </c>
      <c r="DL382" s="380" t="str">
        <v/>
      </c>
      <c r="DM382" s="380" t="str">
        <v/>
      </c>
      <c r="DN382" s="381" t="str">
        <v/>
      </c>
      <c r="DO382" s="380" t="str">
        <v/>
      </c>
      <c r="DP382" s="380" t="str">
        <v/>
      </c>
      <c r="DQ382" s="380" t="str">
        <v/>
      </c>
      <c r="DR382" s="380" t="str">
        <v/>
      </c>
      <c r="DS382" s="380" t="str">
        <v/>
      </c>
      <c r="DT382" s="380"/>
      <c r="DU382" s="380"/>
      <c r="DV382" s="380" t="str">
        <v/>
      </c>
      <c r="DW382" s="380"/>
      <c r="DX382" s="380"/>
      <c r="DY382" s="380" t="str">
        <v/>
      </c>
      <c r="DZ382" s="380"/>
      <c r="EA382" s="380"/>
      <c r="EB382" s="380" t="str">
        <v/>
      </c>
      <c r="EC382" s="380"/>
      <c r="ED382" s="380"/>
      <c r="EE382" s="380" t="str">
        <v/>
      </c>
      <c r="EF382" s="380" t="str">
        <v/>
      </c>
      <c r="EG382" s="380" t="str">
        <v/>
      </c>
      <c r="EH382" s="381" t="str">
        <v/>
      </c>
      <c r="EI382" s="380" t="str">
        <v/>
      </c>
      <c r="EJ382" s="380" t="str">
        <v/>
      </c>
      <c r="EK382" s="380" t="str">
        <v/>
      </c>
      <c r="EL382" s="381" t="str">
        <v/>
      </c>
      <c r="EM382" s="382" t="str">
        <v/>
      </c>
      <c r="EN382" s="382" t="str">
        <v/>
      </c>
      <c r="EO382" s="382" t="str">
        <v/>
      </c>
    </row>
    <row r="383" spans="1:145" ht="15.6">
      <c r="A383" s="372" t="str">
        <v/>
      </c>
      <c r="B383" s="373" t="str">
        <v/>
      </c>
      <c r="C383" s="372"/>
      <c r="D383" s="374" t="str">
        <v/>
      </c>
      <c r="E383" s="374" t="str">
        <v/>
      </c>
      <c r="F383" s="374" t="str">
        <v/>
      </c>
      <c r="G383" s="375" t="str">
        <v/>
      </c>
      <c r="H383" s="375" t="str">
        <v/>
      </c>
      <c r="I383" s="375" t="str">
        <v/>
      </c>
      <c r="J383" s="375" t="str">
        <v/>
      </c>
      <c r="K383" s="375" t="str">
        <v/>
      </c>
      <c r="L383" s="375" t="str">
        <v/>
      </c>
      <c r="M383" s="372" t="str">
        <v/>
      </c>
      <c r="N383" s="372" t="str">
        <v/>
      </c>
      <c r="O383" s="372" t="str">
        <v/>
      </c>
      <c r="P383" s="372" t="str">
        <v/>
      </c>
      <c r="Q383" s="372" t="str">
        <v/>
      </c>
      <c r="R383" s="372" t="str">
        <v/>
      </c>
      <c r="S383" s="372" t="str">
        <v/>
      </c>
      <c r="T383" s="372" t="str">
        <v/>
      </c>
      <c r="U383" s="372" t="str">
        <v/>
      </c>
      <c r="V383" s="372" t="str">
        <v/>
      </c>
      <c r="W383" s="372" t="str">
        <v/>
      </c>
      <c r="X383" s="372" t="str">
        <v/>
      </c>
      <c r="Y383" s="372" t="str">
        <v/>
      </c>
      <c r="Z383" s="372" t="str">
        <v/>
      </c>
      <c r="AA383" s="372" t="str">
        <v/>
      </c>
      <c r="AB383" s="372"/>
      <c r="AC383" s="372"/>
      <c r="AD383" s="372" t="str">
        <v/>
      </c>
      <c r="AE383" s="372"/>
      <c r="AF383" s="372"/>
      <c r="AG383" s="376" t="str">
        <v/>
      </c>
      <c r="AH383" s="372"/>
      <c r="AI383" s="372"/>
      <c r="AJ383" s="372" t="str">
        <v/>
      </c>
      <c r="AK383" s="372"/>
      <c r="AL383" s="372"/>
      <c r="AM383" s="377" t="str">
        <v/>
      </c>
      <c r="AN383" s="378" t="str">
        <v/>
      </c>
      <c r="AO383" s="379" t="str">
        <v/>
      </c>
      <c r="AP383" s="379" t="str">
        <v/>
      </c>
      <c r="AQ383" s="376" t="str">
        <v/>
      </c>
      <c r="AR383" s="376" t="str">
        <v/>
      </c>
      <c r="AS383" s="372" t="str">
        <v/>
      </c>
      <c r="AT383" s="379" t="str">
        <v/>
      </c>
      <c r="AU383" s="380" t="str">
        <v/>
      </c>
      <c r="AV383" s="380" t="str">
        <v/>
      </c>
      <c r="AW383" s="380" t="str">
        <v/>
      </c>
      <c r="AX383" s="380" t="str">
        <v/>
      </c>
      <c r="AY383" s="380" t="str">
        <v/>
      </c>
      <c r="AZ383" s="380"/>
      <c r="BA383" s="380"/>
      <c r="BB383" s="380" t="str">
        <v/>
      </c>
      <c r="BC383" s="380"/>
      <c r="BD383" s="380"/>
      <c r="BE383" s="380" t="str">
        <v/>
      </c>
      <c r="BF383" s="380"/>
      <c r="BG383" s="380"/>
      <c r="BH383" s="380" t="str">
        <v/>
      </c>
      <c r="BI383" s="380"/>
      <c r="BJ383" s="380"/>
      <c r="BK383" s="380" t="str">
        <v/>
      </c>
      <c r="BL383" s="380" t="str">
        <v/>
      </c>
      <c r="BM383" s="380" t="str">
        <v/>
      </c>
      <c r="BN383" s="381" t="str">
        <v/>
      </c>
      <c r="BO383" s="380" t="str">
        <v/>
      </c>
      <c r="BP383" s="380" t="str">
        <v/>
      </c>
      <c r="BQ383" s="380" t="str">
        <v/>
      </c>
      <c r="BR383" s="381" t="str">
        <v/>
      </c>
      <c r="BS383" s="380" t="str">
        <v/>
      </c>
      <c r="BT383" s="380" t="str">
        <v/>
      </c>
      <c r="BU383" s="380" t="str">
        <v/>
      </c>
      <c r="BV383" s="380" t="str">
        <v/>
      </c>
      <c r="BW383" s="380" t="str">
        <v/>
      </c>
      <c r="BX383" s="380"/>
      <c r="BY383" s="380"/>
      <c r="BZ383" s="380" t="str">
        <v/>
      </c>
      <c r="CA383" s="380"/>
      <c r="CB383" s="380"/>
      <c r="CC383" s="380" t="str">
        <v/>
      </c>
      <c r="CD383" s="380"/>
      <c r="CE383" s="380"/>
      <c r="CF383" s="380" t="str">
        <v/>
      </c>
      <c r="CG383" s="380"/>
      <c r="CH383" s="380"/>
      <c r="CI383" s="380" t="str">
        <v/>
      </c>
      <c r="CJ383" s="380" t="str">
        <v/>
      </c>
      <c r="CK383" s="380" t="str">
        <v/>
      </c>
      <c r="CL383" s="381" t="str">
        <v/>
      </c>
      <c r="CM383" s="380" t="str">
        <v/>
      </c>
      <c r="CN383" s="380" t="str">
        <v/>
      </c>
      <c r="CO383" s="380" t="str">
        <v/>
      </c>
      <c r="CP383" s="381" t="str">
        <v/>
      </c>
      <c r="CQ383" s="380" t="str">
        <v/>
      </c>
      <c r="CR383" s="380" t="str">
        <v/>
      </c>
      <c r="CS383" s="380" t="str">
        <v/>
      </c>
      <c r="CT383" s="380" t="str">
        <v/>
      </c>
      <c r="CU383" s="380" t="str">
        <v/>
      </c>
      <c r="CV383" s="380"/>
      <c r="CW383" s="380"/>
      <c r="CX383" s="380" t="str">
        <v/>
      </c>
      <c r="CY383" s="380"/>
      <c r="CZ383" s="380"/>
      <c r="DA383" s="380" t="str">
        <v/>
      </c>
      <c r="DB383" s="380"/>
      <c r="DC383" s="380"/>
      <c r="DD383" s="380" t="str">
        <v/>
      </c>
      <c r="DE383" s="380"/>
      <c r="DF383" s="380"/>
      <c r="DG383" s="380" t="str">
        <v/>
      </c>
      <c r="DH383" s="380" t="str">
        <v/>
      </c>
      <c r="DI383" s="380" t="str">
        <v/>
      </c>
      <c r="DJ383" s="381" t="str">
        <v/>
      </c>
      <c r="DK383" s="380" t="str">
        <v/>
      </c>
      <c r="DL383" s="380" t="str">
        <v/>
      </c>
      <c r="DM383" s="380" t="str">
        <v/>
      </c>
      <c r="DN383" s="381" t="str">
        <v/>
      </c>
      <c r="DO383" s="380" t="str">
        <v/>
      </c>
      <c r="DP383" s="380" t="str">
        <v/>
      </c>
      <c r="DQ383" s="380" t="str">
        <v/>
      </c>
      <c r="DR383" s="380" t="str">
        <v/>
      </c>
      <c r="DS383" s="380" t="str">
        <v/>
      </c>
      <c r="DT383" s="380"/>
      <c r="DU383" s="380"/>
      <c r="DV383" s="380" t="str">
        <v/>
      </c>
      <c r="DW383" s="380"/>
      <c r="DX383" s="380"/>
      <c r="DY383" s="380" t="str">
        <v/>
      </c>
      <c r="DZ383" s="380"/>
      <c r="EA383" s="380"/>
      <c r="EB383" s="380" t="str">
        <v/>
      </c>
      <c r="EC383" s="380"/>
      <c r="ED383" s="380"/>
      <c r="EE383" s="380" t="str">
        <v/>
      </c>
      <c r="EF383" s="380" t="str">
        <v/>
      </c>
      <c r="EG383" s="380" t="str">
        <v/>
      </c>
      <c r="EH383" s="381" t="str">
        <v/>
      </c>
      <c r="EI383" s="380" t="str">
        <v/>
      </c>
      <c r="EJ383" s="380" t="str">
        <v/>
      </c>
      <c r="EK383" s="380" t="str">
        <v/>
      </c>
      <c r="EL383" s="381" t="str">
        <v/>
      </c>
      <c r="EM383" s="382" t="str">
        <v/>
      </c>
      <c r="EN383" s="382" t="str">
        <v/>
      </c>
      <c r="EO383" s="382" t="str">
        <v/>
      </c>
    </row>
    <row r="384" spans="1:145" ht="15.6">
      <c r="A384" s="372" t="str">
        <v/>
      </c>
      <c r="B384" s="373" t="str">
        <v/>
      </c>
      <c r="C384" s="372"/>
      <c r="D384" s="374" t="str">
        <v/>
      </c>
      <c r="E384" s="374" t="str">
        <v/>
      </c>
      <c r="F384" s="374" t="str">
        <v/>
      </c>
      <c r="G384" s="375" t="str">
        <v/>
      </c>
      <c r="H384" s="375" t="str">
        <v/>
      </c>
      <c r="I384" s="375" t="str">
        <v/>
      </c>
      <c r="J384" s="375" t="str">
        <v/>
      </c>
      <c r="K384" s="375" t="str">
        <v/>
      </c>
      <c r="L384" s="375" t="str">
        <v/>
      </c>
      <c r="M384" s="372" t="str">
        <v/>
      </c>
      <c r="N384" s="372" t="str">
        <v/>
      </c>
      <c r="O384" s="372" t="str">
        <v/>
      </c>
      <c r="P384" s="372" t="str">
        <v/>
      </c>
      <c r="Q384" s="372" t="str">
        <v/>
      </c>
      <c r="R384" s="372" t="str">
        <v/>
      </c>
      <c r="S384" s="372" t="str">
        <v/>
      </c>
      <c r="T384" s="372" t="str">
        <v/>
      </c>
      <c r="U384" s="372" t="str">
        <v/>
      </c>
      <c r="V384" s="372" t="str">
        <v/>
      </c>
      <c r="W384" s="372" t="str">
        <v/>
      </c>
      <c r="X384" s="372" t="str">
        <v/>
      </c>
      <c r="Y384" s="372" t="str">
        <v/>
      </c>
      <c r="Z384" s="372" t="str">
        <v/>
      </c>
      <c r="AA384" s="372" t="str">
        <v/>
      </c>
      <c r="AB384" s="372"/>
      <c r="AC384" s="372"/>
      <c r="AD384" s="372" t="str">
        <v/>
      </c>
      <c r="AE384" s="372"/>
      <c r="AF384" s="372"/>
      <c r="AG384" s="376" t="str">
        <v/>
      </c>
      <c r="AH384" s="372"/>
      <c r="AI384" s="372"/>
      <c r="AJ384" s="372" t="str">
        <v/>
      </c>
      <c r="AK384" s="372"/>
      <c r="AL384" s="372"/>
      <c r="AM384" s="377" t="str">
        <v/>
      </c>
      <c r="AN384" s="378" t="str">
        <v/>
      </c>
      <c r="AO384" s="379" t="str">
        <v/>
      </c>
      <c r="AP384" s="379" t="str">
        <v/>
      </c>
      <c r="AQ384" s="376" t="str">
        <v/>
      </c>
      <c r="AR384" s="376" t="str">
        <v/>
      </c>
      <c r="AS384" s="372" t="str">
        <v/>
      </c>
      <c r="AT384" s="379" t="str">
        <v/>
      </c>
      <c r="AU384" s="380" t="str">
        <v/>
      </c>
      <c r="AV384" s="380" t="str">
        <v/>
      </c>
      <c r="AW384" s="380" t="str">
        <v/>
      </c>
      <c r="AX384" s="380" t="str">
        <v/>
      </c>
      <c r="AY384" s="380" t="str">
        <v/>
      </c>
      <c r="AZ384" s="380"/>
      <c r="BA384" s="380"/>
      <c r="BB384" s="380" t="str">
        <v/>
      </c>
      <c r="BC384" s="380"/>
      <c r="BD384" s="380"/>
      <c r="BE384" s="380" t="str">
        <v/>
      </c>
      <c r="BF384" s="380"/>
      <c r="BG384" s="380"/>
      <c r="BH384" s="380" t="str">
        <v/>
      </c>
      <c r="BI384" s="380"/>
      <c r="BJ384" s="380"/>
      <c r="BK384" s="380" t="str">
        <v/>
      </c>
      <c r="BL384" s="380" t="str">
        <v/>
      </c>
      <c r="BM384" s="380" t="str">
        <v/>
      </c>
      <c r="BN384" s="381" t="str">
        <v/>
      </c>
      <c r="BO384" s="380" t="str">
        <v/>
      </c>
      <c r="BP384" s="380" t="str">
        <v/>
      </c>
      <c r="BQ384" s="380" t="str">
        <v/>
      </c>
      <c r="BR384" s="381" t="str">
        <v/>
      </c>
      <c r="BS384" s="380" t="str">
        <v/>
      </c>
      <c r="BT384" s="380" t="str">
        <v/>
      </c>
      <c r="BU384" s="380" t="str">
        <v/>
      </c>
      <c r="BV384" s="380" t="str">
        <v/>
      </c>
      <c r="BW384" s="380" t="str">
        <v/>
      </c>
      <c r="BX384" s="380"/>
      <c r="BY384" s="380"/>
      <c r="BZ384" s="380" t="str">
        <v/>
      </c>
      <c r="CA384" s="380"/>
      <c r="CB384" s="380"/>
      <c r="CC384" s="380" t="str">
        <v/>
      </c>
      <c r="CD384" s="380"/>
      <c r="CE384" s="380"/>
      <c r="CF384" s="380" t="str">
        <v/>
      </c>
      <c r="CG384" s="380"/>
      <c r="CH384" s="380"/>
      <c r="CI384" s="380" t="str">
        <v/>
      </c>
      <c r="CJ384" s="380" t="str">
        <v/>
      </c>
      <c r="CK384" s="380" t="str">
        <v/>
      </c>
      <c r="CL384" s="381" t="str">
        <v/>
      </c>
      <c r="CM384" s="380" t="str">
        <v/>
      </c>
      <c r="CN384" s="380" t="str">
        <v/>
      </c>
      <c r="CO384" s="380" t="str">
        <v/>
      </c>
      <c r="CP384" s="381" t="str">
        <v/>
      </c>
      <c r="CQ384" s="380" t="str">
        <v/>
      </c>
      <c r="CR384" s="380" t="str">
        <v/>
      </c>
      <c r="CS384" s="380" t="str">
        <v/>
      </c>
      <c r="CT384" s="380" t="str">
        <v/>
      </c>
      <c r="CU384" s="380" t="str">
        <v/>
      </c>
      <c r="CV384" s="380"/>
      <c r="CW384" s="380"/>
      <c r="CX384" s="380" t="str">
        <v/>
      </c>
      <c r="CY384" s="380"/>
      <c r="CZ384" s="380"/>
      <c r="DA384" s="380" t="str">
        <v/>
      </c>
      <c r="DB384" s="380"/>
      <c r="DC384" s="380"/>
      <c r="DD384" s="380" t="str">
        <v/>
      </c>
      <c r="DE384" s="380"/>
      <c r="DF384" s="380"/>
      <c r="DG384" s="380" t="str">
        <v/>
      </c>
      <c r="DH384" s="380" t="str">
        <v/>
      </c>
      <c r="DI384" s="380" t="str">
        <v/>
      </c>
      <c r="DJ384" s="381" t="str">
        <v/>
      </c>
      <c r="DK384" s="380" t="str">
        <v/>
      </c>
      <c r="DL384" s="380" t="str">
        <v/>
      </c>
      <c r="DM384" s="380" t="str">
        <v/>
      </c>
      <c r="DN384" s="381" t="str">
        <v/>
      </c>
      <c r="DO384" s="380" t="str">
        <v/>
      </c>
      <c r="DP384" s="380" t="str">
        <v/>
      </c>
      <c r="DQ384" s="380" t="str">
        <v/>
      </c>
      <c r="DR384" s="380" t="str">
        <v/>
      </c>
      <c r="DS384" s="380" t="str">
        <v/>
      </c>
      <c r="DT384" s="380"/>
      <c r="DU384" s="380"/>
      <c r="DV384" s="380" t="str">
        <v/>
      </c>
      <c r="DW384" s="380"/>
      <c r="DX384" s="380"/>
      <c r="DY384" s="380" t="str">
        <v/>
      </c>
      <c r="DZ384" s="380"/>
      <c r="EA384" s="380"/>
      <c r="EB384" s="380" t="str">
        <v/>
      </c>
      <c r="EC384" s="380"/>
      <c r="ED384" s="380"/>
      <c r="EE384" s="380" t="str">
        <v/>
      </c>
      <c r="EF384" s="380" t="str">
        <v/>
      </c>
      <c r="EG384" s="380" t="str">
        <v/>
      </c>
      <c r="EH384" s="381" t="str">
        <v/>
      </c>
      <c r="EI384" s="380" t="str">
        <v/>
      </c>
      <c r="EJ384" s="380" t="str">
        <v/>
      </c>
      <c r="EK384" s="380" t="str">
        <v/>
      </c>
      <c r="EL384" s="381" t="str">
        <v/>
      </c>
      <c r="EM384" s="382" t="str">
        <v/>
      </c>
      <c r="EN384" s="382" t="str">
        <v/>
      </c>
      <c r="EO384" s="382" t="str">
        <v/>
      </c>
    </row>
    <row r="385" spans="1:145" ht="15.6">
      <c r="A385" s="372" t="str">
        <v/>
      </c>
      <c r="B385" s="373" t="str">
        <v/>
      </c>
      <c r="C385" s="372"/>
      <c r="D385" s="374" t="str">
        <v/>
      </c>
      <c r="E385" s="374" t="str">
        <v/>
      </c>
      <c r="F385" s="374" t="str">
        <v/>
      </c>
      <c r="G385" s="375" t="str">
        <v/>
      </c>
      <c r="H385" s="375" t="str">
        <v/>
      </c>
      <c r="I385" s="375" t="str">
        <v/>
      </c>
      <c r="J385" s="375" t="str">
        <v/>
      </c>
      <c r="K385" s="375" t="str">
        <v/>
      </c>
      <c r="L385" s="375" t="str">
        <v/>
      </c>
      <c r="M385" s="372" t="str">
        <v/>
      </c>
      <c r="N385" s="372" t="str">
        <v/>
      </c>
      <c r="O385" s="372" t="str">
        <v/>
      </c>
      <c r="P385" s="372" t="str">
        <v/>
      </c>
      <c r="Q385" s="372" t="str">
        <v/>
      </c>
      <c r="R385" s="372" t="str">
        <v/>
      </c>
      <c r="S385" s="372" t="str">
        <v/>
      </c>
      <c r="T385" s="372" t="str">
        <v/>
      </c>
      <c r="U385" s="372" t="str">
        <v/>
      </c>
      <c r="V385" s="372" t="str">
        <v/>
      </c>
      <c r="W385" s="372" t="str">
        <v/>
      </c>
      <c r="X385" s="372" t="str">
        <v/>
      </c>
      <c r="Y385" s="372" t="str">
        <v/>
      </c>
      <c r="Z385" s="372" t="str">
        <v/>
      </c>
      <c r="AA385" s="372" t="str">
        <v/>
      </c>
      <c r="AB385" s="372"/>
      <c r="AC385" s="372"/>
      <c r="AD385" s="372" t="str">
        <v/>
      </c>
      <c r="AE385" s="372"/>
      <c r="AF385" s="372"/>
      <c r="AG385" s="376" t="str">
        <v/>
      </c>
      <c r="AH385" s="372"/>
      <c r="AI385" s="372"/>
      <c r="AJ385" s="372" t="str">
        <v/>
      </c>
      <c r="AK385" s="372"/>
      <c r="AL385" s="372"/>
      <c r="AM385" s="377" t="str">
        <v/>
      </c>
      <c r="AN385" s="378" t="str">
        <v/>
      </c>
      <c r="AO385" s="379" t="str">
        <v/>
      </c>
      <c r="AP385" s="379" t="str">
        <v/>
      </c>
      <c r="AQ385" s="376" t="str">
        <v/>
      </c>
      <c r="AR385" s="376" t="str">
        <v/>
      </c>
      <c r="AS385" s="372" t="str">
        <v/>
      </c>
      <c r="AT385" s="379" t="str">
        <v/>
      </c>
      <c r="AU385" s="380" t="str">
        <v/>
      </c>
      <c r="AV385" s="380" t="str">
        <v/>
      </c>
      <c r="AW385" s="380" t="str">
        <v/>
      </c>
      <c r="AX385" s="380" t="str">
        <v/>
      </c>
      <c r="AY385" s="380" t="str">
        <v/>
      </c>
      <c r="AZ385" s="380"/>
      <c r="BA385" s="380"/>
      <c r="BB385" s="380" t="str">
        <v/>
      </c>
      <c r="BC385" s="380"/>
      <c r="BD385" s="380"/>
      <c r="BE385" s="380" t="str">
        <v/>
      </c>
      <c r="BF385" s="380"/>
      <c r="BG385" s="380"/>
      <c r="BH385" s="380" t="str">
        <v/>
      </c>
      <c r="BI385" s="380"/>
      <c r="BJ385" s="380"/>
      <c r="BK385" s="380" t="str">
        <v/>
      </c>
      <c r="BL385" s="380" t="str">
        <v/>
      </c>
      <c r="BM385" s="380" t="str">
        <v/>
      </c>
      <c r="BN385" s="381" t="str">
        <v/>
      </c>
      <c r="BO385" s="380" t="str">
        <v/>
      </c>
      <c r="BP385" s="380" t="str">
        <v/>
      </c>
      <c r="BQ385" s="380" t="str">
        <v/>
      </c>
      <c r="BR385" s="381" t="str">
        <v/>
      </c>
      <c r="BS385" s="380" t="str">
        <v/>
      </c>
      <c r="BT385" s="380" t="str">
        <v/>
      </c>
      <c r="BU385" s="380" t="str">
        <v/>
      </c>
      <c r="BV385" s="380" t="str">
        <v/>
      </c>
      <c r="BW385" s="380" t="str">
        <v/>
      </c>
      <c r="BX385" s="380"/>
      <c r="BY385" s="380"/>
      <c r="BZ385" s="380" t="str">
        <v/>
      </c>
      <c r="CA385" s="380"/>
      <c r="CB385" s="380"/>
      <c r="CC385" s="380" t="str">
        <v/>
      </c>
      <c r="CD385" s="380"/>
      <c r="CE385" s="380"/>
      <c r="CF385" s="380" t="str">
        <v/>
      </c>
      <c r="CG385" s="380"/>
      <c r="CH385" s="380"/>
      <c r="CI385" s="380" t="str">
        <v/>
      </c>
      <c r="CJ385" s="380" t="str">
        <v/>
      </c>
      <c r="CK385" s="380" t="str">
        <v/>
      </c>
      <c r="CL385" s="381" t="str">
        <v/>
      </c>
      <c r="CM385" s="380" t="str">
        <v/>
      </c>
      <c r="CN385" s="380" t="str">
        <v/>
      </c>
      <c r="CO385" s="380" t="str">
        <v/>
      </c>
      <c r="CP385" s="381" t="str">
        <v/>
      </c>
      <c r="CQ385" s="380" t="str">
        <v/>
      </c>
      <c r="CR385" s="380" t="str">
        <v/>
      </c>
      <c r="CS385" s="380" t="str">
        <v/>
      </c>
      <c r="CT385" s="380" t="str">
        <v/>
      </c>
      <c r="CU385" s="380" t="str">
        <v/>
      </c>
      <c r="CV385" s="380"/>
      <c r="CW385" s="380"/>
      <c r="CX385" s="380" t="str">
        <v/>
      </c>
      <c r="CY385" s="380"/>
      <c r="CZ385" s="380"/>
      <c r="DA385" s="380" t="str">
        <v/>
      </c>
      <c r="DB385" s="380"/>
      <c r="DC385" s="380"/>
      <c r="DD385" s="380" t="str">
        <v/>
      </c>
      <c r="DE385" s="380"/>
      <c r="DF385" s="380"/>
      <c r="DG385" s="380" t="str">
        <v/>
      </c>
      <c r="DH385" s="380" t="str">
        <v/>
      </c>
      <c r="DI385" s="380" t="str">
        <v/>
      </c>
      <c r="DJ385" s="381" t="str">
        <v/>
      </c>
      <c r="DK385" s="380" t="str">
        <v/>
      </c>
      <c r="DL385" s="380" t="str">
        <v/>
      </c>
      <c r="DM385" s="380" t="str">
        <v/>
      </c>
      <c r="DN385" s="381" t="str">
        <v/>
      </c>
      <c r="DO385" s="380" t="str">
        <v/>
      </c>
      <c r="DP385" s="380" t="str">
        <v/>
      </c>
      <c r="DQ385" s="380" t="str">
        <v/>
      </c>
      <c r="DR385" s="380" t="str">
        <v/>
      </c>
      <c r="DS385" s="380" t="str">
        <v/>
      </c>
      <c r="DT385" s="380"/>
      <c r="DU385" s="380"/>
      <c r="DV385" s="380" t="str">
        <v/>
      </c>
      <c r="DW385" s="380"/>
      <c r="DX385" s="380"/>
      <c r="DY385" s="380" t="str">
        <v/>
      </c>
      <c r="DZ385" s="380"/>
      <c r="EA385" s="380"/>
      <c r="EB385" s="380" t="str">
        <v/>
      </c>
      <c r="EC385" s="380"/>
      <c r="ED385" s="380"/>
      <c r="EE385" s="380" t="str">
        <v/>
      </c>
      <c r="EF385" s="380" t="str">
        <v/>
      </c>
      <c r="EG385" s="380" t="str">
        <v/>
      </c>
      <c r="EH385" s="381" t="str">
        <v/>
      </c>
      <c r="EI385" s="380" t="str">
        <v/>
      </c>
      <c r="EJ385" s="380" t="str">
        <v/>
      </c>
      <c r="EK385" s="380" t="str">
        <v/>
      </c>
      <c r="EL385" s="381" t="str">
        <v/>
      </c>
      <c r="EM385" s="382" t="str">
        <v/>
      </c>
      <c r="EN385" s="382" t="str">
        <v/>
      </c>
      <c r="EO385" s="382" t="str">
        <v/>
      </c>
    </row>
    <row r="386" spans="1:145" ht="15.6">
      <c r="A386" s="372" t="str">
        <v/>
      </c>
      <c r="B386" s="373" t="str">
        <v/>
      </c>
      <c r="C386" s="372"/>
      <c r="D386" s="374" t="str">
        <v/>
      </c>
      <c r="E386" s="374" t="str">
        <v/>
      </c>
      <c r="F386" s="374" t="str">
        <v/>
      </c>
      <c r="G386" s="375" t="str">
        <v/>
      </c>
      <c r="H386" s="375" t="str">
        <v/>
      </c>
      <c r="I386" s="375" t="str">
        <v/>
      </c>
      <c r="J386" s="375" t="str">
        <v/>
      </c>
      <c r="K386" s="375" t="str">
        <v/>
      </c>
      <c r="L386" s="375" t="str">
        <v/>
      </c>
      <c r="M386" s="372" t="str">
        <v/>
      </c>
      <c r="N386" s="372" t="str">
        <v/>
      </c>
      <c r="O386" s="372" t="str">
        <v/>
      </c>
      <c r="P386" s="372" t="str">
        <v/>
      </c>
      <c r="Q386" s="372" t="str">
        <v/>
      </c>
      <c r="R386" s="372" t="str">
        <v/>
      </c>
      <c r="S386" s="372" t="str">
        <v/>
      </c>
      <c r="T386" s="372" t="str">
        <v/>
      </c>
      <c r="U386" s="372" t="str">
        <v/>
      </c>
      <c r="V386" s="372" t="str">
        <v/>
      </c>
      <c r="W386" s="372" t="str">
        <v/>
      </c>
      <c r="X386" s="372" t="str">
        <v/>
      </c>
      <c r="Y386" s="372" t="str">
        <v/>
      </c>
      <c r="Z386" s="372" t="str">
        <v/>
      </c>
      <c r="AA386" s="372" t="str">
        <v/>
      </c>
      <c r="AB386" s="372"/>
      <c r="AC386" s="372"/>
      <c r="AD386" s="372" t="str">
        <v/>
      </c>
      <c r="AE386" s="372"/>
      <c r="AF386" s="372"/>
      <c r="AG386" s="376" t="str">
        <v/>
      </c>
      <c r="AH386" s="372"/>
      <c r="AI386" s="372"/>
      <c r="AJ386" s="372" t="str">
        <v/>
      </c>
      <c r="AK386" s="372"/>
      <c r="AL386" s="372"/>
      <c r="AM386" s="377" t="str">
        <v/>
      </c>
      <c r="AN386" s="378" t="str">
        <v/>
      </c>
      <c r="AO386" s="379" t="str">
        <v/>
      </c>
      <c r="AP386" s="379" t="str">
        <v/>
      </c>
      <c r="AQ386" s="376" t="str">
        <v/>
      </c>
      <c r="AR386" s="376" t="str">
        <v/>
      </c>
      <c r="AS386" s="372" t="str">
        <v/>
      </c>
      <c r="AT386" s="379" t="str">
        <v/>
      </c>
      <c r="AU386" s="380" t="str">
        <v/>
      </c>
      <c r="AV386" s="380" t="str">
        <v/>
      </c>
      <c r="AW386" s="380" t="str">
        <v/>
      </c>
      <c r="AX386" s="380" t="str">
        <v/>
      </c>
      <c r="AY386" s="380" t="str">
        <v/>
      </c>
      <c r="AZ386" s="380"/>
      <c r="BA386" s="380"/>
      <c r="BB386" s="380" t="str">
        <v/>
      </c>
      <c r="BC386" s="380"/>
      <c r="BD386" s="380"/>
      <c r="BE386" s="380" t="str">
        <v/>
      </c>
      <c r="BF386" s="380"/>
      <c r="BG386" s="380"/>
      <c r="BH386" s="380" t="str">
        <v/>
      </c>
      <c r="BI386" s="380"/>
      <c r="BJ386" s="380"/>
      <c r="BK386" s="380" t="str">
        <v/>
      </c>
      <c r="BL386" s="380" t="str">
        <v/>
      </c>
      <c r="BM386" s="380" t="str">
        <v/>
      </c>
      <c r="BN386" s="381" t="str">
        <v/>
      </c>
      <c r="BO386" s="380" t="str">
        <v/>
      </c>
      <c r="BP386" s="380" t="str">
        <v/>
      </c>
      <c r="BQ386" s="380" t="str">
        <v/>
      </c>
      <c r="BR386" s="381" t="str">
        <v/>
      </c>
      <c r="BS386" s="380" t="str">
        <v/>
      </c>
      <c r="BT386" s="380" t="str">
        <v/>
      </c>
      <c r="BU386" s="380" t="str">
        <v/>
      </c>
      <c r="BV386" s="380" t="str">
        <v/>
      </c>
      <c r="BW386" s="380" t="str">
        <v/>
      </c>
      <c r="BX386" s="380"/>
      <c r="BY386" s="380"/>
      <c r="BZ386" s="380" t="str">
        <v/>
      </c>
      <c r="CA386" s="380"/>
      <c r="CB386" s="380"/>
      <c r="CC386" s="380" t="str">
        <v/>
      </c>
      <c r="CD386" s="380"/>
      <c r="CE386" s="380"/>
      <c r="CF386" s="380" t="str">
        <v/>
      </c>
      <c r="CG386" s="380"/>
      <c r="CH386" s="380"/>
      <c r="CI386" s="380" t="str">
        <v/>
      </c>
      <c r="CJ386" s="380" t="str">
        <v/>
      </c>
      <c r="CK386" s="380" t="str">
        <v/>
      </c>
      <c r="CL386" s="381" t="str">
        <v/>
      </c>
      <c r="CM386" s="380" t="str">
        <v/>
      </c>
      <c r="CN386" s="380" t="str">
        <v/>
      </c>
      <c r="CO386" s="380" t="str">
        <v/>
      </c>
      <c r="CP386" s="381" t="str">
        <v/>
      </c>
      <c r="CQ386" s="380" t="str">
        <v/>
      </c>
      <c r="CR386" s="380" t="str">
        <v/>
      </c>
      <c r="CS386" s="380" t="str">
        <v/>
      </c>
      <c r="CT386" s="380" t="str">
        <v/>
      </c>
      <c r="CU386" s="380" t="str">
        <v/>
      </c>
      <c r="CV386" s="380"/>
      <c r="CW386" s="380"/>
      <c r="CX386" s="380" t="str">
        <v/>
      </c>
      <c r="CY386" s="380"/>
      <c r="CZ386" s="380"/>
      <c r="DA386" s="380" t="str">
        <v/>
      </c>
      <c r="DB386" s="380"/>
      <c r="DC386" s="380"/>
      <c r="DD386" s="380" t="str">
        <v/>
      </c>
      <c r="DE386" s="380"/>
      <c r="DF386" s="380"/>
      <c r="DG386" s="380" t="str">
        <v/>
      </c>
      <c r="DH386" s="380" t="str">
        <v/>
      </c>
      <c r="DI386" s="380" t="str">
        <v/>
      </c>
      <c r="DJ386" s="381" t="str">
        <v/>
      </c>
      <c r="DK386" s="380" t="str">
        <v/>
      </c>
      <c r="DL386" s="380" t="str">
        <v/>
      </c>
      <c r="DM386" s="380" t="str">
        <v/>
      </c>
      <c r="DN386" s="381" t="str">
        <v/>
      </c>
      <c r="DO386" s="380" t="str">
        <v/>
      </c>
      <c r="DP386" s="380" t="str">
        <v/>
      </c>
      <c r="DQ386" s="380" t="str">
        <v/>
      </c>
      <c r="DR386" s="380" t="str">
        <v/>
      </c>
      <c r="DS386" s="380" t="str">
        <v/>
      </c>
      <c r="DT386" s="380"/>
      <c r="DU386" s="380"/>
      <c r="DV386" s="380" t="str">
        <v/>
      </c>
      <c r="DW386" s="380"/>
      <c r="DX386" s="380"/>
      <c r="DY386" s="380" t="str">
        <v/>
      </c>
      <c r="DZ386" s="380"/>
      <c r="EA386" s="380"/>
      <c r="EB386" s="380" t="str">
        <v/>
      </c>
      <c r="EC386" s="380"/>
      <c r="ED386" s="380"/>
      <c r="EE386" s="380" t="str">
        <v/>
      </c>
      <c r="EF386" s="380" t="str">
        <v/>
      </c>
      <c r="EG386" s="380" t="str">
        <v/>
      </c>
      <c r="EH386" s="381" t="str">
        <v/>
      </c>
      <c r="EI386" s="380" t="str">
        <v/>
      </c>
      <c r="EJ386" s="380" t="str">
        <v/>
      </c>
      <c r="EK386" s="380" t="str">
        <v/>
      </c>
      <c r="EL386" s="381" t="str">
        <v/>
      </c>
      <c r="EM386" s="382" t="str">
        <v/>
      </c>
      <c r="EN386" s="382" t="str">
        <v/>
      </c>
      <c r="EO386" s="382" t="str">
        <v/>
      </c>
    </row>
    <row r="387" spans="1:145" ht="15.6">
      <c r="A387" s="372" t="str">
        <v/>
      </c>
      <c r="B387" s="373" t="str">
        <v/>
      </c>
      <c r="C387" s="372"/>
      <c r="D387" s="374" t="str">
        <v/>
      </c>
      <c r="E387" s="374" t="str">
        <v/>
      </c>
      <c r="F387" s="374" t="str">
        <v/>
      </c>
      <c r="G387" s="375" t="str">
        <v/>
      </c>
      <c r="H387" s="375" t="str">
        <v/>
      </c>
      <c r="I387" s="375" t="str">
        <v/>
      </c>
      <c r="J387" s="375" t="str">
        <v/>
      </c>
      <c r="K387" s="375" t="str">
        <v/>
      </c>
      <c r="L387" s="375" t="str">
        <v/>
      </c>
      <c r="M387" s="372" t="str">
        <v/>
      </c>
      <c r="N387" s="372" t="str">
        <v/>
      </c>
      <c r="O387" s="372" t="str">
        <v/>
      </c>
      <c r="P387" s="372" t="str">
        <v/>
      </c>
      <c r="Q387" s="372" t="str">
        <v/>
      </c>
      <c r="R387" s="372" t="str">
        <v/>
      </c>
      <c r="S387" s="372" t="str">
        <v/>
      </c>
      <c r="T387" s="372" t="str">
        <v/>
      </c>
      <c r="U387" s="372" t="str">
        <v/>
      </c>
      <c r="V387" s="372" t="str">
        <v/>
      </c>
      <c r="W387" s="372" t="str">
        <v/>
      </c>
      <c r="X387" s="372" t="str">
        <v/>
      </c>
      <c r="Y387" s="372" t="str">
        <v/>
      </c>
      <c r="Z387" s="372" t="str">
        <v/>
      </c>
      <c r="AA387" s="372" t="str">
        <v/>
      </c>
      <c r="AB387" s="372"/>
      <c r="AC387" s="372"/>
      <c r="AD387" s="372" t="str">
        <v/>
      </c>
      <c r="AE387" s="372"/>
      <c r="AF387" s="372"/>
      <c r="AG387" s="376" t="str">
        <v/>
      </c>
      <c r="AH387" s="372"/>
      <c r="AI387" s="372"/>
      <c r="AJ387" s="372" t="str">
        <v/>
      </c>
      <c r="AK387" s="372"/>
      <c r="AL387" s="372"/>
      <c r="AM387" s="377" t="str">
        <v/>
      </c>
      <c r="AN387" s="378" t="str">
        <v/>
      </c>
      <c r="AO387" s="379" t="str">
        <v/>
      </c>
      <c r="AP387" s="379" t="str">
        <v/>
      </c>
      <c r="AQ387" s="376" t="str">
        <v/>
      </c>
      <c r="AR387" s="376" t="str">
        <v/>
      </c>
      <c r="AS387" s="372" t="str">
        <v/>
      </c>
      <c r="AT387" s="379" t="str">
        <v/>
      </c>
      <c r="AU387" s="380" t="str">
        <v/>
      </c>
      <c r="AV387" s="380" t="str">
        <v/>
      </c>
      <c r="AW387" s="380" t="str">
        <v/>
      </c>
      <c r="AX387" s="380" t="str">
        <v/>
      </c>
      <c r="AY387" s="380" t="str">
        <v/>
      </c>
      <c r="AZ387" s="380"/>
      <c r="BA387" s="380"/>
      <c r="BB387" s="380" t="str">
        <v/>
      </c>
      <c r="BC387" s="380"/>
      <c r="BD387" s="380"/>
      <c r="BE387" s="380" t="str">
        <v/>
      </c>
      <c r="BF387" s="380"/>
      <c r="BG387" s="380"/>
      <c r="BH387" s="380" t="str">
        <v/>
      </c>
      <c r="BI387" s="380"/>
      <c r="BJ387" s="380"/>
      <c r="BK387" s="380" t="str">
        <v/>
      </c>
      <c r="BL387" s="380" t="str">
        <v/>
      </c>
      <c r="BM387" s="380" t="str">
        <v/>
      </c>
      <c r="BN387" s="381" t="str">
        <v/>
      </c>
      <c r="BO387" s="380" t="str">
        <v/>
      </c>
      <c r="BP387" s="380" t="str">
        <v/>
      </c>
      <c r="BQ387" s="380" t="str">
        <v/>
      </c>
      <c r="BR387" s="381" t="str">
        <v/>
      </c>
      <c r="BS387" s="380" t="str">
        <v/>
      </c>
      <c r="BT387" s="380" t="str">
        <v/>
      </c>
      <c r="BU387" s="380" t="str">
        <v/>
      </c>
      <c r="BV387" s="380" t="str">
        <v/>
      </c>
      <c r="BW387" s="380" t="str">
        <v/>
      </c>
      <c r="BX387" s="380"/>
      <c r="BY387" s="380"/>
      <c r="BZ387" s="380" t="str">
        <v/>
      </c>
      <c r="CA387" s="380"/>
      <c r="CB387" s="380"/>
      <c r="CC387" s="380" t="str">
        <v/>
      </c>
      <c r="CD387" s="380"/>
      <c r="CE387" s="380"/>
      <c r="CF387" s="380" t="str">
        <v/>
      </c>
      <c r="CG387" s="380"/>
      <c r="CH387" s="380"/>
      <c r="CI387" s="380" t="str">
        <v/>
      </c>
      <c r="CJ387" s="380" t="str">
        <v/>
      </c>
      <c r="CK387" s="380" t="str">
        <v/>
      </c>
      <c r="CL387" s="381" t="str">
        <v/>
      </c>
      <c r="CM387" s="380" t="str">
        <v/>
      </c>
      <c r="CN387" s="380" t="str">
        <v/>
      </c>
      <c r="CO387" s="380" t="str">
        <v/>
      </c>
      <c r="CP387" s="381" t="str">
        <v/>
      </c>
      <c r="CQ387" s="380" t="str">
        <v/>
      </c>
      <c r="CR387" s="380" t="str">
        <v/>
      </c>
      <c r="CS387" s="380" t="str">
        <v/>
      </c>
      <c r="CT387" s="380" t="str">
        <v/>
      </c>
      <c r="CU387" s="380" t="str">
        <v/>
      </c>
      <c r="CV387" s="380"/>
      <c r="CW387" s="380"/>
      <c r="CX387" s="380" t="str">
        <v/>
      </c>
      <c r="CY387" s="380"/>
      <c r="CZ387" s="380"/>
      <c r="DA387" s="380" t="str">
        <v/>
      </c>
      <c r="DB387" s="380"/>
      <c r="DC387" s="380"/>
      <c r="DD387" s="380" t="str">
        <v/>
      </c>
      <c r="DE387" s="380"/>
      <c r="DF387" s="380"/>
      <c r="DG387" s="380" t="str">
        <v/>
      </c>
      <c r="DH387" s="380" t="str">
        <v/>
      </c>
      <c r="DI387" s="380" t="str">
        <v/>
      </c>
      <c r="DJ387" s="381" t="str">
        <v/>
      </c>
      <c r="DK387" s="380" t="str">
        <v/>
      </c>
      <c r="DL387" s="380" t="str">
        <v/>
      </c>
      <c r="DM387" s="380" t="str">
        <v/>
      </c>
      <c r="DN387" s="381" t="str">
        <v/>
      </c>
      <c r="DO387" s="380" t="str">
        <v/>
      </c>
      <c r="DP387" s="380" t="str">
        <v/>
      </c>
      <c r="DQ387" s="380" t="str">
        <v/>
      </c>
      <c r="DR387" s="380" t="str">
        <v/>
      </c>
      <c r="DS387" s="380" t="str">
        <v/>
      </c>
      <c r="DT387" s="380"/>
      <c r="DU387" s="380"/>
      <c r="DV387" s="380" t="str">
        <v/>
      </c>
      <c r="DW387" s="380"/>
      <c r="DX387" s="380"/>
      <c r="DY387" s="380" t="str">
        <v/>
      </c>
      <c r="DZ387" s="380"/>
      <c r="EA387" s="380"/>
      <c r="EB387" s="380" t="str">
        <v/>
      </c>
      <c r="EC387" s="380"/>
      <c r="ED387" s="380"/>
      <c r="EE387" s="380" t="str">
        <v/>
      </c>
      <c r="EF387" s="380" t="str">
        <v/>
      </c>
      <c r="EG387" s="380" t="str">
        <v/>
      </c>
      <c r="EH387" s="381" t="str">
        <v/>
      </c>
      <c r="EI387" s="380" t="str">
        <v/>
      </c>
      <c r="EJ387" s="380" t="str">
        <v/>
      </c>
      <c r="EK387" s="380" t="str">
        <v/>
      </c>
      <c r="EL387" s="381" t="str">
        <v/>
      </c>
      <c r="EM387" s="382" t="str">
        <v/>
      </c>
      <c r="EN387" s="382" t="str">
        <v/>
      </c>
      <c r="EO387" s="382" t="str">
        <v/>
      </c>
    </row>
    <row r="388" spans="1:145" ht="15.6">
      <c r="A388" s="372" t="str">
        <v/>
      </c>
      <c r="B388" s="373" t="str">
        <v/>
      </c>
      <c r="C388" s="372"/>
      <c r="D388" s="374" t="str">
        <v/>
      </c>
      <c r="E388" s="374" t="str">
        <v/>
      </c>
      <c r="F388" s="374" t="str">
        <v/>
      </c>
      <c r="G388" s="375" t="str">
        <v/>
      </c>
      <c r="H388" s="375" t="str">
        <v/>
      </c>
      <c r="I388" s="375" t="str">
        <v/>
      </c>
      <c r="J388" s="375" t="str">
        <v/>
      </c>
      <c r="K388" s="375" t="str">
        <v/>
      </c>
      <c r="L388" s="375" t="str">
        <v/>
      </c>
      <c r="M388" s="372" t="str">
        <v/>
      </c>
      <c r="N388" s="372" t="str">
        <v/>
      </c>
      <c r="O388" s="372" t="str">
        <v/>
      </c>
      <c r="P388" s="372" t="str">
        <v/>
      </c>
      <c r="Q388" s="372" t="str">
        <v/>
      </c>
      <c r="R388" s="372" t="str">
        <v/>
      </c>
      <c r="S388" s="372" t="str">
        <v/>
      </c>
      <c r="T388" s="372" t="str">
        <v/>
      </c>
      <c r="U388" s="372" t="str">
        <v/>
      </c>
      <c r="V388" s="372" t="str">
        <v/>
      </c>
      <c r="W388" s="372" t="str">
        <v/>
      </c>
      <c r="X388" s="372" t="str">
        <v/>
      </c>
      <c r="Y388" s="372" t="str">
        <v/>
      </c>
      <c r="Z388" s="372" t="str">
        <v/>
      </c>
      <c r="AA388" s="372" t="str">
        <v/>
      </c>
      <c r="AB388" s="372"/>
      <c r="AC388" s="372"/>
      <c r="AD388" s="372" t="str">
        <v/>
      </c>
      <c r="AE388" s="372"/>
      <c r="AF388" s="372"/>
      <c r="AG388" s="376" t="str">
        <v/>
      </c>
      <c r="AH388" s="372"/>
      <c r="AI388" s="372"/>
      <c r="AJ388" s="372" t="str">
        <v/>
      </c>
      <c r="AK388" s="372"/>
      <c r="AL388" s="372"/>
      <c r="AM388" s="377" t="str">
        <v/>
      </c>
      <c r="AN388" s="378" t="str">
        <v/>
      </c>
      <c r="AO388" s="379" t="str">
        <v/>
      </c>
      <c r="AP388" s="379" t="str">
        <v/>
      </c>
      <c r="AQ388" s="376" t="str">
        <v/>
      </c>
      <c r="AR388" s="376" t="str">
        <v/>
      </c>
      <c r="AS388" s="372" t="str">
        <v/>
      </c>
      <c r="AT388" s="379" t="str">
        <v/>
      </c>
      <c r="AU388" s="380" t="str">
        <v/>
      </c>
      <c r="AV388" s="380" t="str">
        <v/>
      </c>
      <c r="AW388" s="380" t="str">
        <v/>
      </c>
      <c r="AX388" s="380" t="str">
        <v/>
      </c>
      <c r="AY388" s="380" t="str">
        <v/>
      </c>
      <c r="AZ388" s="380"/>
      <c r="BA388" s="380"/>
      <c r="BB388" s="380" t="str">
        <v/>
      </c>
      <c r="BC388" s="380"/>
      <c r="BD388" s="380"/>
      <c r="BE388" s="380" t="str">
        <v/>
      </c>
      <c r="BF388" s="380"/>
      <c r="BG388" s="380"/>
      <c r="BH388" s="380" t="str">
        <v/>
      </c>
      <c r="BI388" s="380"/>
      <c r="BJ388" s="380"/>
      <c r="BK388" s="380" t="str">
        <v/>
      </c>
      <c r="BL388" s="380" t="str">
        <v/>
      </c>
      <c r="BM388" s="380" t="str">
        <v/>
      </c>
      <c r="BN388" s="381" t="str">
        <v/>
      </c>
      <c r="BO388" s="380" t="str">
        <v/>
      </c>
      <c r="BP388" s="380" t="str">
        <v/>
      </c>
      <c r="BQ388" s="380" t="str">
        <v/>
      </c>
      <c r="BR388" s="381" t="str">
        <v/>
      </c>
      <c r="BS388" s="380" t="str">
        <v/>
      </c>
      <c r="BT388" s="380" t="str">
        <v/>
      </c>
      <c r="BU388" s="380" t="str">
        <v/>
      </c>
      <c r="BV388" s="380" t="str">
        <v/>
      </c>
      <c r="BW388" s="380" t="str">
        <v/>
      </c>
      <c r="BX388" s="380"/>
      <c r="BY388" s="380"/>
      <c r="BZ388" s="380" t="str">
        <v/>
      </c>
      <c r="CA388" s="380"/>
      <c r="CB388" s="380"/>
      <c r="CC388" s="380" t="str">
        <v/>
      </c>
      <c r="CD388" s="380"/>
      <c r="CE388" s="380"/>
      <c r="CF388" s="380" t="str">
        <v/>
      </c>
      <c r="CG388" s="380"/>
      <c r="CH388" s="380"/>
      <c r="CI388" s="380" t="str">
        <v/>
      </c>
      <c r="CJ388" s="380" t="str">
        <v/>
      </c>
      <c r="CK388" s="380" t="str">
        <v/>
      </c>
      <c r="CL388" s="381" t="str">
        <v/>
      </c>
      <c r="CM388" s="380" t="str">
        <v/>
      </c>
      <c r="CN388" s="380" t="str">
        <v/>
      </c>
      <c r="CO388" s="380" t="str">
        <v/>
      </c>
      <c r="CP388" s="381" t="str">
        <v/>
      </c>
      <c r="CQ388" s="380" t="str">
        <v/>
      </c>
      <c r="CR388" s="380" t="str">
        <v/>
      </c>
      <c r="CS388" s="380" t="str">
        <v/>
      </c>
      <c r="CT388" s="380" t="str">
        <v/>
      </c>
      <c r="CU388" s="380" t="str">
        <v/>
      </c>
      <c r="CV388" s="380"/>
      <c r="CW388" s="380"/>
      <c r="CX388" s="380" t="str">
        <v/>
      </c>
      <c r="CY388" s="380"/>
      <c r="CZ388" s="380"/>
      <c r="DA388" s="380" t="str">
        <v/>
      </c>
      <c r="DB388" s="380"/>
      <c r="DC388" s="380"/>
      <c r="DD388" s="380" t="str">
        <v/>
      </c>
      <c r="DE388" s="380"/>
      <c r="DF388" s="380"/>
      <c r="DG388" s="380" t="str">
        <v/>
      </c>
      <c r="DH388" s="380" t="str">
        <v/>
      </c>
      <c r="DI388" s="380" t="str">
        <v/>
      </c>
      <c r="DJ388" s="381" t="str">
        <v/>
      </c>
      <c r="DK388" s="380" t="str">
        <v/>
      </c>
      <c r="DL388" s="380" t="str">
        <v/>
      </c>
      <c r="DM388" s="380" t="str">
        <v/>
      </c>
      <c r="DN388" s="381" t="str">
        <v/>
      </c>
      <c r="DO388" s="380" t="str">
        <v/>
      </c>
      <c r="DP388" s="380" t="str">
        <v/>
      </c>
      <c r="DQ388" s="380" t="str">
        <v/>
      </c>
      <c r="DR388" s="380" t="str">
        <v/>
      </c>
      <c r="DS388" s="380" t="str">
        <v/>
      </c>
      <c r="DT388" s="380"/>
      <c r="DU388" s="380"/>
      <c r="DV388" s="380" t="str">
        <v/>
      </c>
      <c r="DW388" s="380"/>
      <c r="DX388" s="380"/>
      <c r="DY388" s="380" t="str">
        <v/>
      </c>
      <c r="DZ388" s="380"/>
      <c r="EA388" s="380"/>
      <c r="EB388" s="380" t="str">
        <v/>
      </c>
      <c r="EC388" s="380"/>
      <c r="ED388" s="380"/>
      <c r="EE388" s="380" t="str">
        <v/>
      </c>
      <c r="EF388" s="380" t="str">
        <v/>
      </c>
      <c r="EG388" s="380" t="str">
        <v/>
      </c>
      <c r="EH388" s="381" t="str">
        <v/>
      </c>
      <c r="EI388" s="380" t="str">
        <v/>
      </c>
      <c r="EJ388" s="380" t="str">
        <v/>
      </c>
      <c r="EK388" s="380" t="str">
        <v/>
      </c>
      <c r="EL388" s="381" t="str">
        <v/>
      </c>
      <c r="EM388" s="382" t="str">
        <v/>
      </c>
      <c r="EN388" s="382" t="str">
        <v/>
      </c>
      <c r="EO388" s="382" t="str">
        <v/>
      </c>
    </row>
    <row r="389" spans="1:145" ht="15.6">
      <c r="A389" s="372" t="str">
        <v/>
      </c>
      <c r="B389" s="373" t="str">
        <v/>
      </c>
      <c r="C389" s="372"/>
      <c r="D389" s="374" t="str">
        <v/>
      </c>
      <c r="E389" s="374" t="str">
        <v/>
      </c>
      <c r="F389" s="374" t="str">
        <v/>
      </c>
      <c r="G389" s="375" t="str">
        <v/>
      </c>
      <c r="H389" s="375" t="str">
        <v/>
      </c>
      <c r="I389" s="375" t="str">
        <v/>
      </c>
      <c r="J389" s="375" t="str">
        <v/>
      </c>
      <c r="K389" s="375" t="str">
        <v/>
      </c>
      <c r="L389" s="375" t="str">
        <v/>
      </c>
      <c r="M389" s="372" t="str">
        <v/>
      </c>
      <c r="N389" s="372" t="str">
        <v/>
      </c>
      <c r="O389" s="372" t="str">
        <v/>
      </c>
      <c r="P389" s="372" t="str">
        <v/>
      </c>
      <c r="Q389" s="372" t="str">
        <v/>
      </c>
      <c r="R389" s="372" t="str">
        <v/>
      </c>
      <c r="S389" s="372" t="str">
        <v/>
      </c>
      <c r="T389" s="372" t="str">
        <v/>
      </c>
      <c r="U389" s="372" t="str">
        <v/>
      </c>
      <c r="V389" s="372" t="str">
        <v/>
      </c>
      <c r="W389" s="372" t="str">
        <v/>
      </c>
      <c r="X389" s="372" t="str">
        <v/>
      </c>
      <c r="Y389" s="372" t="str">
        <v/>
      </c>
      <c r="Z389" s="372" t="str">
        <v/>
      </c>
      <c r="AA389" s="372" t="str">
        <v/>
      </c>
      <c r="AB389" s="372"/>
      <c r="AC389" s="372"/>
      <c r="AD389" s="372" t="str">
        <v/>
      </c>
      <c r="AE389" s="372"/>
      <c r="AF389" s="372"/>
      <c r="AG389" s="376" t="str">
        <v/>
      </c>
      <c r="AH389" s="372"/>
      <c r="AI389" s="372"/>
      <c r="AJ389" s="372" t="str">
        <v/>
      </c>
      <c r="AK389" s="372"/>
      <c r="AL389" s="372"/>
      <c r="AM389" s="377" t="str">
        <v/>
      </c>
      <c r="AN389" s="378" t="str">
        <v/>
      </c>
      <c r="AO389" s="379" t="str">
        <v/>
      </c>
      <c r="AP389" s="379" t="str">
        <v/>
      </c>
      <c r="AQ389" s="376" t="str">
        <v/>
      </c>
      <c r="AR389" s="376" t="str">
        <v/>
      </c>
      <c r="AS389" s="372" t="str">
        <v/>
      </c>
      <c r="AT389" s="379" t="str">
        <v/>
      </c>
      <c r="AU389" s="380" t="str">
        <v/>
      </c>
      <c r="AV389" s="380" t="str">
        <v/>
      </c>
      <c r="AW389" s="380" t="str">
        <v/>
      </c>
      <c r="AX389" s="380" t="str">
        <v/>
      </c>
      <c r="AY389" s="380" t="str">
        <v/>
      </c>
      <c r="AZ389" s="380"/>
      <c r="BA389" s="380"/>
      <c r="BB389" s="380" t="str">
        <v/>
      </c>
      <c r="BC389" s="380"/>
      <c r="BD389" s="380"/>
      <c r="BE389" s="380" t="str">
        <v/>
      </c>
      <c r="BF389" s="380"/>
      <c r="BG389" s="380"/>
      <c r="BH389" s="380" t="str">
        <v/>
      </c>
      <c r="BI389" s="380"/>
      <c r="BJ389" s="380"/>
      <c r="BK389" s="380" t="str">
        <v/>
      </c>
      <c r="BL389" s="380" t="str">
        <v/>
      </c>
      <c r="BM389" s="380" t="str">
        <v/>
      </c>
      <c r="BN389" s="381" t="str">
        <v/>
      </c>
      <c r="BO389" s="380" t="str">
        <v/>
      </c>
      <c r="BP389" s="380" t="str">
        <v/>
      </c>
      <c r="BQ389" s="380" t="str">
        <v/>
      </c>
      <c r="BR389" s="381" t="str">
        <v/>
      </c>
      <c r="BS389" s="380" t="str">
        <v/>
      </c>
      <c r="BT389" s="380" t="str">
        <v/>
      </c>
      <c r="BU389" s="380" t="str">
        <v/>
      </c>
      <c r="BV389" s="380" t="str">
        <v/>
      </c>
      <c r="BW389" s="380" t="str">
        <v/>
      </c>
      <c r="BX389" s="380"/>
      <c r="BY389" s="380"/>
      <c r="BZ389" s="380" t="str">
        <v/>
      </c>
      <c r="CA389" s="380"/>
      <c r="CB389" s="380"/>
      <c r="CC389" s="380" t="str">
        <v/>
      </c>
      <c r="CD389" s="380"/>
      <c r="CE389" s="380"/>
      <c r="CF389" s="380" t="str">
        <v/>
      </c>
      <c r="CG389" s="380"/>
      <c r="CH389" s="380"/>
      <c r="CI389" s="380" t="str">
        <v/>
      </c>
      <c r="CJ389" s="380" t="str">
        <v/>
      </c>
      <c r="CK389" s="380" t="str">
        <v/>
      </c>
      <c r="CL389" s="381" t="str">
        <v/>
      </c>
      <c r="CM389" s="380" t="str">
        <v/>
      </c>
      <c r="CN389" s="380" t="str">
        <v/>
      </c>
      <c r="CO389" s="380" t="str">
        <v/>
      </c>
      <c r="CP389" s="381" t="str">
        <v/>
      </c>
      <c r="CQ389" s="380" t="str">
        <v/>
      </c>
      <c r="CR389" s="380" t="str">
        <v/>
      </c>
      <c r="CS389" s="380" t="str">
        <v/>
      </c>
      <c r="CT389" s="380" t="str">
        <v/>
      </c>
      <c r="CU389" s="380" t="str">
        <v/>
      </c>
      <c r="CV389" s="380"/>
      <c r="CW389" s="380"/>
      <c r="CX389" s="380" t="str">
        <v/>
      </c>
      <c r="CY389" s="380"/>
      <c r="CZ389" s="380"/>
      <c r="DA389" s="380" t="str">
        <v/>
      </c>
      <c r="DB389" s="380"/>
      <c r="DC389" s="380"/>
      <c r="DD389" s="380" t="str">
        <v/>
      </c>
      <c r="DE389" s="380"/>
      <c r="DF389" s="380"/>
      <c r="DG389" s="380" t="str">
        <v/>
      </c>
      <c r="DH389" s="380" t="str">
        <v/>
      </c>
      <c r="DI389" s="380" t="str">
        <v/>
      </c>
      <c r="DJ389" s="381" t="str">
        <v/>
      </c>
      <c r="DK389" s="380" t="str">
        <v/>
      </c>
      <c r="DL389" s="380" t="str">
        <v/>
      </c>
      <c r="DM389" s="380" t="str">
        <v/>
      </c>
      <c r="DN389" s="381" t="str">
        <v/>
      </c>
      <c r="DO389" s="380" t="str">
        <v/>
      </c>
      <c r="DP389" s="380" t="str">
        <v/>
      </c>
      <c r="DQ389" s="380" t="str">
        <v/>
      </c>
      <c r="DR389" s="380" t="str">
        <v/>
      </c>
      <c r="DS389" s="380" t="str">
        <v/>
      </c>
      <c r="DT389" s="380"/>
      <c r="DU389" s="380"/>
      <c r="DV389" s="380" t="str">
        <v/>
      </c>
      <c r="DW389" s="380"/>
      <c r="DX389" s="380"/>
      <c r="DY389" s="380" t="str">
        <v/>
      </c>
      <c r="DZ389" s="380"/>
      <c r="EA389" s="380"/>
      <c r="EB389" s="380" t="str">
        <v/>
      </c>
      <c r="EC389" s="380"/>
      <c r="ED389" s="380"/>
      <c r="EE389" s="380" t="str">
        <v/>
      </c>
      <c r="EF389" s="380" t="str">
        <v/>
      </c>
      <c r="EG389" s="380" t="str">
        <v/>
      </c>
      <c r="EH389" s="381" t="str">
        <v/>
      </c>
      <c r="EI389" s="380" t="str">
        <v/>
      </c>
      <c r="EJ389" s="380" t="str">
        <v/>
      </c>
      <c r="EK389" s="380" t="str">
        <v/>
      </c>
      <c r="EL389" s="381" t="str">
        <v/>
      </c>
      <c r="EM389" s="382" t="str">
        <v/>
      </c>
      <c r="EN389" s="382" t="str">
        <v/>
      </c>
      <c r="EO389" s="382" t="str">
        <v/>
      </c>
    </row>
    <row r="390" spans="1:145" ht="15.6">
      <c r="A390" s="372" t="str">
        <v/>
      </c>
      <c r="B390" s="373" t="str">
        <v/>
      </c>
      <c r="C390" s="372"/>
      <c r="D390" s="374" t="str">
        <v/>
      </c>
      <c r="E390" s="374" t="str">
        <v/>
      </c>
      <c r="F390" s="374" t="str">
        <v/>
      </c>
      <c r="G390" s="375" t="str">
        <v/>
      </c>
      <c r="H390" s="375" t="str">
        <v/>
      </c>
      <c r="I390" s="375" t="str">
        <v/>
      </c>
      <c r="J390" s="375" t="str">
        <v/>
      </c>
      <c r="K390" s="375" t="str">
        <v/>
      </c>
      <c r="L390" s="375" t="str">
        <v/>
      </c>
      <c r="M390" s="372" t="str">
        <v/>
      </c>
      <c r="N390" s="372" t="str">
        <v/>
      </c>
      <c r="O390" s="372" t="str">
        <v/>
      </c>
      <c r="P390" s="372" t="str">
        <v/>
      </c>
      <c r="Q390" s="372" t="str">
        <v/>
      </c>
      <c r="R390" s="372" t="str">
        <v/>
      </c>
      <c r="S390" s="372" t="str">
        <v/>
      </c>
      <c r="T390" s="372" t="str">
        <v/>
      </c>
      <c r="U390" s="372" t="str">
        <v/>
      </c>
      <c r="V390" s="372" t="str">
        <v/>
      </c>
      <c r="W390" s="372" t="str">
        <v/>
      </c>
      <c r="X390" s="372" t="str">
        <v/>
      </c>
      <c r="Y390" s="372" t="str">
        <v/>
      </c>
      <c r="Z390" s="372" t="str">
        <v/>
      </c>
      <c r="AA390" s="372" t="str">
        <v/>
      </c>
      <c r="AB390" s="372"/>
      <c r="AC390" s="372"/>
      <c r="AD390" s="372" t="str">
        <v/>
      </c>
      <c r="AE390" s="372"/>
      <c r="AF390" s="372"/>
      <c r="AG390" s="376" t="str">
        <v/>
      </c>
      <c r="AH390" s="372"/>
      <c r="AI390" s="372"/>
      <c r="AJ390" s="372" t="str">
        <v/>
      </c>
      <c r="AK390" s="372"/>
      <c r="AL390" s="372"/>
      <c r="AM390" s="377" t="str">
        <v/>
      </c>
      <c r="AN390" s="378" t="str">
        <v/>
      </c>
      <c r="AO390" s="379" t="str">
        <v/>
      </c>
      <c r="AP390" s="379" t="str">
        <v/>
      </c>
      <c r="AQ390" s="376" t="str">
        <v/>
      </c>
      <c r="AR390" s="376" t="str">
        <v/>
      </c>
      <c r="AS390" s="372" t="str">
        <v/>
      </c>
      <c r="AT390" s="379" t="str">
        <v/>
      </c>
      <c r="AU390" s="380" t="str">
        <v/>
      </c>
      <c r="AV390" s="380" t="str">
        <v/>
      </c>
      <c r="AW390" s="380" t="str">
        <v/>
      </c>
      <c r="AX390" s="380" t="str">
        <v/>
      </c>
      <c r="AY390" s="380" t="str">
        <v/>
      </c>
      <c r="AZ390" s="380"/>
      <c r="BA390" s="380"/>
      <c r="BB390" s="380" t="str">
        <v/>
      </c>
      <c r="BC390" s="380"/>
      <c r="BD390" s="380"/>
      <c r="BE390" s="380" t="str">
        <v/>
      </c>
      <c r="BF390" s="380"/>
      <c r="BG390" s="380"/>
      <c r="BH390" s="380" t="str">
        <v/>
      </c>
      <c r="BI390" s="380"/>
      <c r="BJ390" s="380"/>
      <c r="BK390" s="380" t="str">
        <v/>
      </c>
      <c r="BL390" s="380" t="str">
        <v/>
      </c>
      <c r="BM390" s="380" t="str">
        <v/>
      </c>
      <c r="BN390" s="381" t="str">
        <v/>
      </c>
      <c r="BO390" s="380" t="str">
        <v/>
      </c>
      <c r="BP390" s="380" t="str">
        <v/>
      </c>
      <c r="BQ390" s="380" t="str">
        <v/>
      </c>
      <c r="BR390" s="381" t="str">
        <v/>
      </c>
      <c r="BS390" s="380" t="str">
        <v/>
      </c>
      <c r="BT390" s="380" t="str">
        <v/>
      </c>
      <c r="BU390" s="380" t="str">
        <v/>
      </c>
      <c r="BV390" s="380" t="str">
        <v/>
      </c>
      <c r="BW390" s="380" t="str">
        <v/>
      </c>
      <c r="BX390" s="380"/>
      <c r="BY390" s="380"/>
      <c r="BZ390" s="380" t="str">
        <v/>
      </c>
      <c r="CA390" s="380"/>
      <c r="CB390" s="380"/>
      <c r="CC390" s="380" t="str">
        <v/>
      </c>
      <c r="CD390" s="380"/>
      <c r="CE390" s="380"/>
      <c r="CF390" s="380" t="str">
        <v/>
      </c>
      <c r="CG390" s="380"/>
      <c r="CH390" s="380"/>
      <c r="CI390" s="380" t="str">
        <v/>
      </c>
      <c r="CJ390" s="380" t="str">
        <v/>
      </c>
      <c r="CK390" s="380" t="str">
        <v/>
      </c>
      <c r="CL390" s="381" t="str">
        <v/>
      </c>
      <c r="CM390" s="380" t="str">
        <v/>
      </c>
      <c r="CN390" s="380" t="str">
        <v/>
      </c>
      <c r="CO390" s="380" t="str">
        <v/>
      </c>
      <c r="CP390" s="381" t="str">
        <v/>
      </c>
      <c r="CQ390" s="380" t="str">
        <v/>
      </c>
      <c r="CR390" s="380" t="str">
        <v/>
      </c>
      <c r="CS390" s="380" t="str">
        <v/>
      </c>
      <c r="CT390" s="380" t="str">
        <v/>
      </c>
      <c r="CU390" s="380" t="str">
        <v/>
      </c>
      <c r="CV390" s="380"/>
      <c r="CW390" s="380"/>
      <c r="CX390" s="380" t="str">
        <v/>
      </c>
      <c r="CY390" s="380"/>
      <c r="CZ390" s="380"/>
      <c r="DA390" s="380" t="str">
        <v/>
      </c>
      <c r="DB390" s="380"/>
      <c r="DC390" s="380"/>
      <c r="DD390" s="380" t="str">
        <v/>
      </c>
      <c r="DE390" s="380"/>
      <c r="DF390" s="380"/>
      <c r="DG390" s="380" t="str">
        <v/>
      </c>
      <c r="DH390" s="380" t="str">
        <v/>
      </c>
      <c r="DI390" s="380" t="str">
        <v/>
      </c>
      <c r="DJ390" s="381" t="str">
        <v/>
      </c>
      <c r="DK390" s="380" t="str">
        <v/>
      </c>
      <c r="DL390" s="380" t="str">
        <v/>
      </c>
      <c r="DM390" s="380" t="str">
        <v/>
      </c>
      <c r="DN390" s="381" t="str">
        <v/>
      </c>
      <c r="DO390" s="380" t="str">
        <v/>
      </c>
      <c r="DP390" s="380" t="str">
        <v/>
      </c>
      <c r="DQ390" s="380" t="str">
        <v/>
      </c>
      <c r="DR390" s="380" t="str">
        <v/>
      </c>
      <c r="DS390" s="380" t="str">
        <v/>
      </c>
      <c r="DT390" s="380"/>
      <c r="DU390" s="380"/>
      <c r="DV390" s="380" t="str">
        <v/>
      </c>
      <c r="DW390" s="380"/>
      <c r="DX390" s="380"/>
      <c r="DY390" s="380" t="str">
        <v/>
      </c>
      <c r="DZ390" s="380"/>
      <c r="EA390" s="380"/>
      <c r="EB390" s="380" t="str">
        <v/>
      </c>
      <c r="EC390" s="380"/>
      <c r="ED390" s="380"/>
      <c r="EE390" s="380" t="str">
        <v/>
      </c>
      <c r="EF390" s="380" t="str">
        <v/>
      </c>
      <c r="EG390" s="380" t="str">
        <v/>
      </c>
      <c r="EH390" s="381" t="str">
        <v/>
      </c>
      <c r="EI390" s="380" t="str">
        <v/>
      </c>
      <c r="EJ390" s="380" t="str">
        <v/>
      </c>
      <c r="EK390" s="380" t="str">
        <v/>
      </c>
      <c r="EL390" s="381" t="str">
        <v/>
      </c>
      <c r="EM390" s="382" t="str">
        <v/>
      </c>
      <c r="EN390" s="382" t="str">
        <v/>
      </c>
      <c r="EO390" s="382" t="str">
        <v/>
      </c>
    </row>
    <row r="391" spans="1:145" ht="15.6">
      <c r="A391" s="372" t="str">
        <v/>
      </c>
      <c r="B391" s="373" t="str">
        <v/>
      </c>
      <c r="C391" s="372"/>
      <c r="D391" s="374" t="str">
        <v/>
      </c>
      <c r="E391" s="374" t="str">
        <v/>
      </c>
      <c r="F391" s="374" t="str">
        <v/>
      </c>
      <c r="G391" s="375" t="str">
        <v/>
      </c>
      <c r="H391" s="375" t="str">
        <v/>
      </c>
      <c r="I391" s="375" t="str">
        <v/>
      </c>
      <c r="J391" s="375" t="str">
        <v/>
      </c>
      <c r="K391" s="375" t="str">
        <v/>
      </c>
      <c r="L391" s="375" t="str">
        <v/>
      </c>
      <c r="M391" s="372" t="str">
        <v/>
      </c>
      <c r="N391" s="372" t="str">
        <v/>
      </c>
      <c r="O391" s="372" t="str">
        <v/>
      </c>
      <c r="P391" s="372" t="str">
        <v/>
      </c>
      <c r="Q391" s="372" t="str">
        <v/>
      </c>
      <c r="R391" s="372" t="str">
        <v/>
      </c>
      <c r="S391" s="372" t="str">
        <v/>
      </c>
      <c r="T391" s="372" t="str">
        <v/>
      </c>
      <c r="U391" s="372" t="str">
        <v/>
      </c>
      <c r="V391" s="372" t="str">
        <v/>
      </c>
      <c r="W391" s="372" t="str">
        <v/>
      </c>
      <c r="X391" s="372" t="str">
        <v/>
      </c>
      <c r="Y391" s="372" t="str">
        <v/>
      </c>
      <c r="Z391" s="372" t="str">
        <v/>
      </c>
      <c r="AA391" s="372" t="str">
        <v/>
      </c>
      <c r="AB391" s="372"/>
      <c r="AC391" s="372"/>
      <c r="AD391" s="372" t="str">
        <v/>
      </c>
      <c r="AE391" s="372"/>
      <c r="AF391" s="372"/>
      <c r="AG391" s="376" t="str">
        <v/>
      </c>
      <c r="AH391" s="372"/>
      <c r="AI391" s="372"/>
      <c r="AJ391" s="372" t="str">
        <v/>
      </c>
      <c r="AK391" s="372"/>
      <c r="AL391" s="372"/>
      <c r="AM391" s="377" t="str">
        <v/>
      </c>
      <c r="AN391" s="378" t="str">
        <v/>
      </c>
      <c r="AO391" s="379" t="str">
        <v/>
      </c>
      <c r="AP391" s="379" t="str">
        <v/>
      </c>
      <c r="AQ391" s="376" t="str">
        <v/>
      </c>
      <c r="AR391" s="376" t="str">
        <v/>
      </c>
      <c r="AS391" s="372" t="str">
        <v/>
      </c>
      <c r="AT391" s="379" t="str">
        <v/>
      </c>
      <c r="AU391" s="380" t="str">
        <v/>
      </c>
      <c r="AV391" s="380" t="str">
        <v/>
      </c>
      <c r="AW391" s="380" t="str">
        <v/>
      </c>
      <c r="AX391" s="380" t="str">
        <v/>
      </c>
      <c r="AY391" s="380" t="str">
        <v/>
      </c>
      <c r="AZ391" s="380"/>
      <c r="BA391" s="380"/>
      <c r="BB391" s="380" t="str">
        <v/>
      </c>
      <c r="BC391" s="380"/>
      <c r="BD391" s="380"/>
      <c r="BE391" s="380" t="str">
        <v/>
      </c>
      <c r="BF391" s="380"/>
      <c r="BG391" s="380"/>
      <c r="BH391" s="380" t="str">
        <v/>
      </c>
      <c r="BI391" s="380"/>
      <c r="BJ391" s="380"/>
      <c r="BK391" s="380" t="str">
        <v/>
      </c>
      <c r="BL391" s="380" t="str">
        <v/>
      </c>
      <c r="BM391" s="380" t="str">
        <v/>
      </c>
      <c r="BN391" s="381" t="str">
        <v/>
      </c>
      <c r="BO391" s="380" t="str">
        <v/>
      </c>
      <c r="BP391" s="380" t="str">
        <v/>
      </c>
      <c r="BQ391" s="380" t="str">
        <v/>
      </c>
      <c r="BR391" s="381" t="str">
        <v/>
      </c>
      <c r="BS391" s="380" t="str">
        <v/>
      </c>
      <c r="BT391" s="380" t="str">
        <v/>
      </c>
      <c r="BU391" s="380" t="str">
        <v/>
      </c>
      <c r="BV391" s="380" t="str">
        <v/>
      </c>
      <c r="BW391" s="380" t="str">
        <v/>
      </c>
      <c r="BX391" s="380"/>
      <c r="BY391" s="380"/>
      <c r="BZ391" s="380" t="str">
        <v/>
      </c>
      <c r="CA391" s="380"/>
      <c r="CB391" s="380"/>
      <c r="CC391" s="380" t="str">
        <v/>
      </c>
      <c r="CD391" s="380"/>
      <c r="CE391" s="380"/>
      <c r="CF391" s="380" t="str">
        <v/>
      </c>
      <c r="CG391" s="380"/>
      <c r="CH391" s="380"/>
      <c r="CI391" s="380" t="str">
        <v/>
      </c>
      <c r="CJ391" s="380" t="str">
        <v/>
      </c>
      <c r="CK391" s="380" t="str">
        <v/>
      </c>
      <c r="CL391" s="381" t="str">
        <v/>
      </c>
      <c r="CM391" s="380" t="str">
        <v/>
      </c>
      <c r="CN391" s="380" t="str">
        <v/>
      </c>
      <c r="CO391" s="380" t="str">
        <v/>
      </c>
      <c r="CP391" s="381" t="str">
        <v/>
      </c>
      <c r="CQ391" s="380" t="str">
        <v/>
      </c>
      <c r="CR391" s="380" t="str">
        <v/>
      </c>
      <c r="CS391" s="380" t="str">
        <v/>
      </c>
      <c r="CT391" s="380" t="str">
        <v/>
      </c>
      <c r="CU391" s="380" t="str">
        <v/>
      </c>
      <c r="CV391" s="380"/>
      <c r="CW391" s="380"/>
      <c r="CX391" s="380" t="str">
        <v/>
      </c>
      <c r="CY391" s="380"/>
      <c r="CZ391" s="380"/>
      <c r="DA391" s="380" t="str">
        <v/>
      </c>
      <c r="DB391" s="380"/>
      <c r="DC391" s="380"/>
      <c r="DD391" s="380" t="str">
        <v/>
      </c>
      <c r="DE391" s="380"/>
      <c r="DF391" s="380"/>
      <c r="DG391" s="380" t="str">
        <v/>
      </c>
      <c r="DH391" s="380" t="str">
        <v/>
      </c>
      <c r="DI391" s="380" t="str">
        <v/>
      </c>
      <c r="DJ391" s="381" t="str">
        <v/>
      </c>
      <c r="DK391" s="380" t="str">
        <v/>
      </c>
      <c r="DL391" s="380" t="str">
        <v/>
      </c>
      <c r="DM391" s="380" t="str">
        <v/>
      </c>
      <c r="DN391" s="381" t="str">
        <v/>
      </c>
      <c r="DO391" s="380" t="str">
        <v/>
      </c>
      <c r="DP391" s="380" t="str">
        <v/>
      </c>
      <c r="DQ391" s="380" t="str">
        <v/>
      </c>
      <c r="DR391" s="380" t="str">
        <v/>
      </c>
      <c r="DS391" s="380" t="str">
        <v/>
      </c>
      <c r="DT391" s="380"/>
      <c r="DU391" s="380"/>
      <c r="DV391" s="380" t="str">
        <v/>
      </c>
      <c r="DW391" s="380"/>
      <c r="DX391" s="380"/>
      <c r="DY391" s="380" t="str">
        <v/>
      </c>
      <c r="DZ391" s="380"/>
      <c r="EA391" s="380"/>
      <c r="EB391" s="380" t="str">
        <v/>
      </c>
      <c r="EC391" s="380"/>
      <c r="ED391" s="380"/>
      <c r="EE391" s="380" t="str">
        <v/>
      </c>
      <c r="EF391" s="380" t="str">
        <v/>
      </c>
      <c r="EG391" s="380" t="str">
        <v/>
      </c>
      <c r="EH391" s="381" t="str">
        <v/>
      </c>
      <c r="EI391" s="380" t="str">
        <v/>
      </c>
      <c r="EJ391" s="380" t="str">
        <v/>
      </c>
      <c r="EK391" s="380" t="str">
        <v/>
      </c>
      <c r="EL391" s="381" t="str">
        <v/>
      </c>
      <c r="EM391" s="382" t="str">
        <v/>
      </c>
      <c r="EN391" s="382" t="str">
        <v/>
      </c>
      <c r="EO391" s="382" t="str">
        <v/>
      </c>
    </row>
    <row r="392" spans="1:145" ht="15.6">
      <c r="A392" s="372" t="str">
        <v/>
      </c>
      <c r="B392" s="373" t="str">
        <v/>
      </c>
      <c r="C392" s="372"/>
      <c r="D392" s="374" t="str">
        <v/>
      </c>
      <c r="E392" s="374" t="str">
        <v/>
      </c>
      <c r="F392" s="374" t="str">
        <v/>
      </c>
      <c r="G392" s="375" t="str">
        <v/>
      </c>
      <c r="H392" s="375" t="str">
        <v/>
      </c>
      <c r="I392" s="375" t="str">
        <v/>
      </c>
      <c r="J392" s="375" t="str">
        <v/>
      </c>
      <c r="K392" s="375" t="str">
        <v/>
      </c>
      <c r="L392" s="375" t="str">
        <v/>
      </c>
      <c r="M392" s="372" t="str">
        <v/>
      </c>
      <c r="N392" s="372" t="str">
        <v/>
      </c>
      <c r="O392" s="372" t="str">
        <v/>
      </c>
      <c r="P392" s="372" t="str">
        <v/>
      </c>
      <c r="Q392" s="372" t="str">
        <v/>
      </c>
      <c r="R392" s="372" t="str">
        <v/>
      </c>
      <c r="S392" s="372" t="str">
        <v/>
      </c>
      <c r="T392" s="372" t="str">
        <v/>
      </c>
      <c r="U392" s="372" t="str">
        <v/>
      </c>
      <c r="V392" s="372" t="str">
        <v/>
      </c>
      <c r="W392" s="372" t="str">
        <v/>
      </c>
      <c r="X392" s="372" t="str">
        <v/>
      </c>
      <c r="Y392" s="372" t="str">
        <v/>
      </c>
      <c r="Z392" s="372" t="str">
        <v/>
      </c>
      <c r="AA392" s="372" t="str">
        <v/>
      </c>
      <c r="AB392" s="372"/>
      <c r="AC392" s="372"/>
      <c r="AD392" s="372" t="str">
        <v/>
      </c>
      <c r="AE392" s="372"/>
      <c r="AF392" s="372"/>
      <c r="AG392" s="376" t="str">
        <v/>
      </c>
      <c r="AH392" s="372"/>
      <c r="AI392" s="372"/>
      <c r="AJ392" s="372" t="str">
        <v/>
      </c>
      <c r="AK392" s="372"/>
      <c r="AL392" s="372"/>
      <c r="AM392" s="377" t="str">
        <v/>
      </c>
      <c r="AN392" s="378" t="str">
        <v/>
      </c>
      <c r="AO392" s="379" t="str">
        <v/>
      </c>
      <c r="AP392" s="379" t="str">
        <v/>
      </c>
      <c r="AQ392" s="376" t="str">
        <v/>
      </c>
      <c r="AR392" s="376" t="str">
        <v/>
      </c>
      <c r="AS392" s="372" t="str">
        <v/>
      </c>
      <c r="AT392" s="379" t="str">
        <v/>
      </c>
      <c r="AU392" s="380" t="str">
        <v/>
      </c>
      <c r="AV392" s="380" t="str">
        <v/>
      </c>
      <c r="AW392" s="380" t="str">
        <v/>
      </c>
      <c r="AX392" s="380" t="str">
        <v/>
      </c>
      <c r="AY392" s="380" t="str">
        <v/>
      </c>
      <c r="AZ392" s="380"/>
      <c r="BA392" s="380"/>
      <c r="BB392" s="380" t="str">
        <v/>
      </c>
      <c r="BC392" s="380"/>
      <c r="BD392" s="380"/>
      <c r="BE392" s="380" t="str">
        <v/>
      </c>
      <c r="BF392" s="380"/>
      <c r="BG392" s="380"/>
      <c r="BH392" s="380" t="str">
        <v/>
      </c>
      <c r="BI392" s="380"/>
      <c r="BJ392" s="380"/>
      <c r="BK392" s="380" t="str">
        <v/>
      </c>
      <c r="BL392" s="380" t="str">
        <v/>
      </c>
      <c r="BM392" s="380" t="str">
        <v/>
      </c>
      <c r="BN392" s="381" t="str">
        <v/>
      </c>
      <c r="BO392" s="380" t="str">
        <v/>
      </c>
      <c r="BP392" s="380" t="str">
        <v/>
      </c>
      <c r="BQ392" s="380" t="str">
        <v/>
      </c>
      <c r="BR392" s="381" t="str">
        <v/>
      </c>
      <c r="BS392" s="380" t="str">
        <v/>
      </c>
      <c r="BT392" s="380" t="str">
        <v/>
      </c>
      <c r="BU392" s="380" t="str">
        <v/>
      </c>
      <c r="BV392" s="380" t="str">
        <v/>
      </c>
      <c r="BW392" s="380" t="str">
        <v/>
      </c>
      <c r="BX392" s="380"/>
      <c r="BY392" s="380"/>
      <c r="BZ392" s="380" t="str">
        <v/>
      </c>
      <c r="CA392" s="380"/>
      <c r="CB392" s="380"/>
      <c r="CC392" s="380" t="str">
        <v/>
      </c>
      <c r="CD392" s="380"/>
      <c r="CE392" s="380"/>
      <c r="CF392" s="380" t="str">
        <v/>
      </c>
      <c r="CG392" s="380"/>
      <c r="CH392" s="380"/>
      <c r="CI392" s="380" t="str">
        <v/>
      </c>
      <c r="CJ392" s="380" t="str">
        <v/>
      </c>
      <c r="CK392" s="380" t="str">
        <v/>
      </c>
      <c r="CL392" s="381" t="str">
        <v/>
      </c>
      <c r="CM392" s="380" t="str">
        <v/>
      </c>
      <c r="CN392" s="380" t="str">
        <v/>
      </c>
      <c r="CO392" s="380" t="str">
        <v/>
      </c>
      <c r="CP392" s="381" t="str">
        <v/>
      </c>
      <c r="CQ392" s="380" t="str">
        <v/>
      </c>
      <c r="CR392" s="380" t="str">
        <v/>
      </c>
      <c r="CS392" s="380" t="str">
        <v/>
      </c>
      <c r="CT392" s="380" t="str">
        <v/>
      </c>
      <c r="CU392" s="380" t="str">
        <v/>
      </c>
      <c r="CV392" s="380"/>
      <c r="CW392" s="380"/>
      <c r="CX392" s="380" t="str">
        <v/>
      </c>
      <c r="CY392" s="380"/>
      <c r="CZ392" s="380"/>
      <c r="DA392" s="380" t="str">
        <v/>
      </c>
      <c r="DB392" s="380"/>
      <c r="DC392" s="380"/>
      <c r="DD392" s="380" t="str">
        <v/>
      </c>
      <c r="DE392" s="380"/>
      <c r="DF392" s="380"/>
      <c r="DG392" s="380" t="str">
        <v/>
      </c>
      <c r="DH392" s="380" t="str">
        <v/>
      </c>
      <c r="DI392" s="380" t="str">
        <v/>
      </c>
      <c r="DJ392" s="381" t="str">
        <v/>
      </c>
      <c r="DK392" s="380" t="str">
        <v/>
      </c>
      <c r="DL392" s="380" t="str">
        <v/>
      </c>
      <c r="DM392" s="380" t="str">
        <v/>
      </c>
      <c r="DN392" s="381" t="str">
        <v/>
      </c>
      <c r="DO392" s="380" t="str">
        <v/>
      </c>
      <c r="DP392" s="380" t="str">
        <v/>
      </c>
      <c r="DQ392" s="380" t="str">
        <v/>
      </c>
      <c r="DR392" s="380" t="str">
        <v/>
      </c>
      <c r="DS392" s="380" t="str">
        <v/>
      </c>
      <c r="DT392" s="380"/>
      <c r="DU392" s="380"/>
      <c r="DV392" s="380" t="str">
        <v/>
      </c>
      <c r="DW392" s="380"/>
      <c r="DX392" s="380"/>
      <c r="DY392" s="380" t="str">
        <v/>
      </c>
      <c r="DZ392" s="380"/>
      <c r="EA392" s="380"/>
      <c r="EB392" s="380" t="str">
        <v/>
      </c>
      <c r="EC392" s="380"/>
      <c r="ED392" s="380"/>
      <c r="EE392" s="380" t="str">
        <v/>
      </c>
      <c r="EF392" s="380" t="str">
        <v/>
      </c>
      <c r="EG392" s="380" t="str">
        <v/>
      </c>
      <c r="EH392" s="381" t="str">
        <v/>
      </c>
      <c r="EI392" s="380" t="str">
        <v/>
      </c>
      <c r="EJ392" s="380" t="str">
        <v/>
      </c>
      <c r="EK392" s="380" t="str">
        <v/>
      </c>
      <c r="EL392" s="381" t="str">
        <v/>
      </c>
      <c r="EM392" s="382" t="str">
        <v/>
      </c>
      <c r="EN392" s="382" t="str">
        <v/>
      </c>
      <c r="EO392" s="382" t="str">
        <v/>
      </c>
    </row>
    <row r="393" spans="1:145" ht="15.6">
      <c r="A393" s="372" t="str">
        <v/>
      </c>
      <c r="B393" s="373" t="str">
        <v/>
      </c>
      <c r="C393" s="372"/>
      <c r="D393" s="374" t="str">
        <v/>
      </c>
      <c r="E393" s="374" t="str">
        <v/>
      </c>
      <c r="F393" s="374" t="str">
        <v/>
      </c>
      <c r="G393" s="375" t="str">
        <v/>
      </c>
      <c r="H393" s="375" t="str">
        <v/>
      </c>
      <c r="I393" s="375" t="str">
        <v/>
      </c>
      <c r="J393" s="375" t="str">
        <v/>
      </c>
      <c r="K393" s="375" t="str">
        <v/>
      </c>
      <c r="L393" s="375" t="str">
        <v/>
      </c>
      <c r="M393" s="372" t="str">
        <v/>
      </c>
      <c r="N393" s="372" t="str">
        <v/>
      </c>
      <c r="O393" s="372" t="str">
        <v/>
      </c>
      <c r="P393" s="372" t="str">
        <v/>
      </c>
      <c r="Q393" s="372" t="str">
        <v/>
      </c>
      <c r="R393" s="372" t="str">
        <v/>
      </c>
      <c r="S393" s="372" t="str">
        <v/>
      </c>
      <c r="T393" s="372" t="str">
        <v/>
      </c>
      <c r="U393" s="372" t="str">
        <v/>
      </c>
      <c r="V393" s="372" t="str">
        <v/>
      </c>
      <c r="W393" s="372" t="str">
        <v/>
      </c>
      <c r="X393" s="372" t="str">
        <v/>
      </c>
      <c r="Y393" s="372" t="str">
        <v/>
      </c>
      <c r="Z393" s="372" t="str">
        <v/>
      </c>
      <c r="AA393" s="372" t="str">
        <v/>
      </c>
      <c r="AB393" s="372"/>
      <c r="AC393" s="372"/>
      <c r="AD393" s="372" t="str">
        <v/>
      </c>
      <c r="AE393" s="372"/>
      <c r="AF393" s="372"/>
      <c r="AG393" s="376" t="str">
        <v/>
      </c>
      <c r="AH393" s="372"/>
      <c r="AI393" s="372"/>
      <c r="AJ393" s="372" t="str">
        <v/>
      </c>
      <c r="AK393" s="372"/>
      <c r="AL393" s="372"/>
      <c r="AM393" s="377" t="str">
        <v/>
      </c>
      <c r="AN393" s="378" t="str">
        <v/>
      </c>
      <c r="AO393" s="379" t="str">
        <v/>
      </c>
      <c r="AP393" s="379" t="str">
        <v/>
      </c>
      <c r="AQ393" s="376" t="str">
        <v/>
      </c>
      <c r="AR393" s="376" t="str">
        <v/>
      </c>
      <c r="AS393" s="372" t="str">
        <v/>
      </c>
      <c r="AT393" s="379" t="str">
        <v/>
      </c>
      <c r="AU393" s="380" t="str">
        <v/>
      </c>
      <c r="AV393" s="380" t="str">
        <v/>
      </c>
      <c r="AW393" s="380" t="str">
        <v/>
      </c>
      <c r="AX393" s="380" t="str">
        <v/>
      </c>
      <c r="AY393" s="380" t="str">
        <v/>
      </c>
      <c r="AZ393" s="380"/>
      <c r="BA393" s="380"/>
      <c r="BB393" s="380" t="str">
        <v/>
      </c>
      <c r="BC393" s="380"/>
      <c r="BD393" s="380"/>
      <c r="BE393" s="380" t="str">
        <v/>
      </c>
      <c r="BF393" s="380"/>
      <c r="BG393" s="380"/>
      <c r="BH393" s="380" t="str">
        <v/>
      </c>
      <c r="BI393" s="380"/>
      <c r="BJ393" s="380"/>
      <c r="BK393" s="380" t="str">
        <v/>
      </c>
      <c r="BL393" s="380" t="str">
        <v/>
      </c>
      <c r="BM393" s="380" t="str">
        <v/>
      </c>
      <c r="BN393" s="381" t="str">
        <v/>
      </c>
      <c r="BO393" s="380" t="str">
        <v/>
      </c>
      <c r="BP393" s="380" t="str">
        <v/>
      </c>
      <c r="BQ393" s="380" t="str">
        <v/>
      </c>
      <c r="BR393" s="381" t="str">
        <v/>
      </c>
      <c r="BS393" s="380" t="str">
        <v/>
      </c>
      <c r="BT393" s="380" t="str">
        <v/>
      </c>
      <c r="BU393" s="380" t="str">
        <v/>
      </c>
      <c r="BV393" s="380" t="str">
        <v/>
      </c>
      <c r="BW393" s="380" t="str">
        <v/>
      </c>
      <c r="BX393" s="380"/>
      <c r="BY393" s="380"/>
      <c r="BZ393" s="380" t="str">
        <v/>
      </c>
      <c r="CA393" s="380"/>
      <c r="CB393" s="380"/>
      <c r="CC393" s="380" t="str">
        <v/>
      </c>
      <c r="CD393" s="380"/>
      <c r="CE393" s="380"/>
      <c r="CF393" s="380" t="str">
        <v/>
      </c>
      <c r="CG393" s="380"/>
      <c r="CH393" s="380"/>
      <c r="CI393" s="380" t="str">
        <v/>
      </c>
      <c r="CJ393" s="380" t="str">
        <v/>
      </c>
      <c r="CK393" s="380" t="str">
        <v/>
      </c>
      <c r="CL393" s="381" t="str">
        <v/>
      </c>
      <c r="CM393" s="380" t="str">
        <v/>
      </c>
      <c r="CN393" s="380" t="str">
        <v/>
      </c>
      <c r="CO393" s="380" t="str">
        <v/>
      </c>
      <c r="CP393" s="381" t="str">
        <v/>
      </c>
      <c r="CQ393" s="380" t="str">
        <v/>
      </c>
      <c r="CR393" s="380" t="str">
        <v/>
      </c>
      <c r="CS393" s="380" t="str">
        <v/>
      </c>
      <c r="CT393" s="380" t="str">
        <v/>
      </c>
      <c r="CU393" s="380" t="str">
        <v/>
      </c>
      <c r="CV393" s="380"/>
      <c r="CW393" s="380"/>
      <c r="CX393" s="380" t="str">
        <v/>
      </c>
      <c r="CY393" s="380"/>
      <c r="CZ393" s="380"/>
      <c r="DA393" s="380" t="str">
        <v/>
      </c>
      <c r="DB393" s="380"/>
      <c r="DC393" s="380"/>
      <c r="DD393" s="380" t="str">
        <v/>
      </c>
      <c r="DE393" s="380"/>
      <c r="DF393" s="380"/>
      <c r="DG393" s="380" t="str">
        <v/>
      </c>
      <c r="DH393" s="380" t="str">
        <v/>
      </c>
      <c r="DI393" s="380" t="str">
        <v/>
      </c>
      <c r="DJ393" s="381" t="str">
        <v/>
      </c>
      <c r="DK393" s="380" t="str">
        <v/>
      </c>
      <c r="DL393" s="380" t="str">
        <v/>
      </c>
      <c r="DM393" s="380" t="str">
        <v/>
      </c>
      <c r="DN393" s="381" t="str">
        <v/>
      </c>
      <c r="DO393" s="380" t="str">
        <v/>
      </c>
      <c r="DP393" s="380" t="str">
        <v/>
      </c>
      <c r="DQ393" s="380" t="str">
        <v/>
      </c>
      <c r="DR393" s="380" t="str">
        <v/>
      </c>
      <c r="DS393" s="380" t="str">
        <v/>
      </c>
      <c r="DT393" s="380"/>
      <c r="DU393" s="380"/>
      <c r="DV393" s="380" t="str">
        <v/>
      </c>
      <c r="DW393" s="380"/>
      <c r="DX393" s="380"/>
      <c r="DY393" s="380" t="str">
        <v/>
      </c>
      <c r="DZ393" s="380"/>
      <c r="EA393" s="380"/>
      <c r="EB393" s="380" t="str">
        <v/>
      </c>
      <c r="EC393" s="380"/>
      <c r="ED393" s="380"/>
      <c r="EE393" s="380" t="str">
        <v/>
      </c>
      <c r="EF393" s="380" t="str">
        <v/>
      </c>
      <c r="EG393" s="380" t="str">
        <v/>
      </c>
      <c r="EH393" s="381" t="str">
        <v/>
      </c>
      <c r="EI393" s="380" t="str">
        <v/>
      </c>
      <c r="EJ393" s="380" t="str">
        <v/>
      </c>
      <c r="EK393" s="380" t="str">
        <v/>
      </c>
      <c r="EL393" s="381" t="str">
        <v/>
      </c>
      <c r="EM393" s="382" t="str">
        <v/>
      </c>
      <c r="EN393" s="382" t="str">
        <v/>
      </c>
      <c r="EO393" s="382" t="str">
        <v/>
      </c>
    </row>
    <row r="394" spans="1:145" ht="15.6">
      <c r="A394" s="372" t="str">
        <v/>
      </c>
      <c r="B394" s="373" t="str">
        <v/>
      </c>
      <c r="C394" s="372"/>
      <c r="D394" s="374" t="str">
        <v/>
      </c>
      <c r="E394" s="374" t="str">
        <v/>
      </c>
      <c r="F394" s="374" t="str">
        <v/>
      </c>
      <c r="G394" s="375" t="str">
        <v/>
      </c>
      <c r="H394" s="375" t="str">
        <v/>
      </c>
      <c r="I394" s="375" t="str">
        <v/>
      </c>
      <c r="J394" s="375" t="str">
        <v/>
      </c>
      <c r="K394" s="375" t="str">
        <v/>
      </c>
      <c r="L394" s="375" t="str">
        <v/>
      </c>
      <c r="M394" s="372" t="str">
        <v/>
      </c>
      <c r="N394" s="372" t="str">
        <v/>
      </c>
      <c r="O394" s="372" t="str">
        <v/>
      </c>
      <c r="P394" s="372" t="str">
        <v/>
      </c>
      <c r="Q394" s="372" t="str">
        <v/>
      </c>
      <c r="R394" s="372" t="str">
        <v/>
      </c>
      <c r="S394" s="372" t="str">
        <v/>
      </c>
      <c r="T394" s="372" t="str">
        <v/>
      </c>
      <c r="U394" s="372" t="str">
        <v/>
      </c>
      <c r="V394" s="372" t="str">
        <v/>
      </c>
      <c r="W394" s="372" t="str">
        <v/>
      </c>
      <c r="X394" s="372" t="str">
        <v/>
      </c>
      <c r="Y394" s="372" t="str">
        <v/>
      </c>
      <c r="Z394" s="372" t="str">
        <v/>
      </c>
      <c r="AA394" s="372" t="str">
        <v/>
      </c>
      <c r="AB394" s="372"/>
      <c r="AC394" s="372"/>
      <c r="AD394" s="372" t="str">
        <v/>
      </c>
      <c r="AE394" s="372"/>
      <c r="AF394" s="372"/>
      <c r="AG394" s="376" t="str">
        <v/>
      </c>
      <c r="AH394" s="372"/>
      <c r="AI394" s="372"/>
      <c r="AJ394" s="372" t="str">
        <v/>
      </c>
      <c r="AK394" s="372"/>
      <c r="AL394" s="372"/>
      <c r="AM394" s="377" t="str">
        <v/>
      </c>
      <c r="AN394" s="378" t="str">
        <v/>
      </c>
      <c r="AO394" s="379" t="str">
        <v/>
      </c>
      <c r="AP394" s="379" t="str">
        <v/>
      </c>
      <c r="AQ394" s="376" t="str">
        <v/>
      </c>
      <c r="AR394" s="376" t="str">
        <v/>
      </c>
      <c r="AS394" s="372" t="str">
        <v/>
      </c>
      <c r="AT394" s="379" t="str">
        <v/>
      </c>
      <c r="AU394" s="380" t="str">
        <v/>
      </c>
      <c r="AV394" s="380" t="str">
        <v/>
      </c>
      <c r="AW394" s="380" t="str">
        <v/>
      </c>
      <c r="AX394" s="380" t="str">
        <v/>
      </c>
      <c r="AY394" s="380" t="str">
        <v/>
      </c>
      <c r="AZ394" s="380"/>
      <c r="BA394" s="380"/>
      <c r="BB394" s="380" t="str">
        <v/>
      </c>
      <c r="BC394" s="380"/>
      <c r="BD394" s="380"/>
      <c r="BE394" s="380" t="str">
        <v/>
      </c>
      <c r="BF394" s="380"/>
      <c r="BG394" s="380"/>
      <c r="BH394" s="380" t="str">
        <v/>
      </c>
      <c r="BI394" s="380"/>
      <c r="BJ394" s="380"/>
      <c r="BK394" s="380" t="str">
        <v/>
      </c>
      <c r="BL394" s="380" t="str">
        <v/>
      </c>
      <c r="BM394" s="380" t="str">
        <v/>
      </c>
      <c r="BN394" s="381" t="str">
        <v/>
      </c>
      <c r="BO394" s="380" t="str">
        <v/>
      </c>
      <c r="BP394" s="380" t="str">
        <v/>
      </c>
      <c r="BQ394" s="380" t="str">
        <v/>
      </c>
      <c r="BR394" s="381" t="str">
        <v/>
      </c>
      <c r="BS394" s="380" t="str">
        <v/>
      </c>
      <c r="BT394" s="380" t="str">
        <v/>
      </c>
      <c r="BU394" s="380" t="str">
        <v/>
      </c>
      <c r="BV394" s="380" t="str">
        <v/>
      </c>
      <c r="BW394" s="380" t="str">
        <v/>
      </c>
      <c r="BX394" s="380"/>
      <c r="BY394" s="380"/>
      <c r="BZ394" s="380" t="str">
        <v/>
      </c>
      <c r="CA394" s="380"/>
      <c r="CB394" s="380"/>
      <c r="CC394" s="380" t="str">
        <v/>
      </c>
      <c r="CD394" s="380"/>
      <c r="CE394" s="380"/>
      <c r="CF394" s="380" t="str">
        <v/>
      </c>
      <c r="CG394" s="380"/>
      <c r="CH394" s="380"/>
      <c r="CI394" s="380" t="str">
        <v/>
      </c>
      <c r="CJ394" s="380" t="str">
        <v/>
      </c>
      <c r="CK394" s="380" t="str">
        <v/>
      </c>
      <c r="CL394" s="381" t="str">
        <v/>
      </c>
      <c r="CM394" s="380" t="str">
        <v/>
      </c>
      <c r="CN394" s="380" t="str">
        <v/>
      </c>
      <c r="CO394" s="380" t="str">
        <v/>
      </c>
      <c r="CP394" s="381" t="str">
        <v/>
      </c>
      <c r="CQ394" s="380" t="str">
        <v/>
      </c>
      <c r="CR394" s="380" t="str">
        <v/>
      </c>
      <c r="CS394" s="380" t="str">
        <v/>
      </c>
      <c r="CT394" s="380" t="str">
        <v/>
      </c>
      <c r="CU394" s="380" t="str">
        <v/>
      </c>
      <c r="CV394" s="380"/>
      <c r="CW394" s="380"/>
      <c r="CX394" s="380" t="str">
        <v/>
      </c>
      <c r="CY394" s="380"/>
      <c r="CZ394" s="380"/>
      <c r="DA394" s="380" t="str">
        <v/>
      </c>
      <c r="DB394" s="380"/>
      <c r="DC394" s="380"/>
      <c r="DD394" s="380" t="str">
        <v/>
      </c>
      <c r="DE394" s="380"/>
      <c r="DF394" s="380"/>
      <c r="DG394" s="380" t="str">
        <v/>
      </c>
      <c r="DH394" s="380" t="str">
        <v/>
      </c>
      <c r="DI394" s="380" t="str">
        <v/>
      </c>
      <c r="DJ394" s="381" t="str">
        <v/>
      </c>
      <c r="DK394" s="380" t="str">
        <v/>
      </c>
      <c r="DL394" s="380" t="str">
        <v/>
      </c>
      <c r="DM394" s="380" t="str">
        <v/>
      </c>
      <c r="DN394" s="381" t="str">
        <v/>
      </c>
      <c r="DO394" s="380" t="str">
        <v/>
      </c>
      <c r="DP394" s="380" t="str">
        <v/>
      </c>
      <c r="DQ394" s="380" t="str">
        <v/>
      </c>
      <c r="DR394" s="380" t="str">
        <v/>
      </c>
      <c r="DS394" s="380" t="str">
        <v/>
      </c>
      <c r="DT394" s="380"/>
      <c r="DU394" s="380"/>
      <c r="DV394" s="380" t="str">
        <v/>
      </c>
      <c r="DW394" s="380"/>
      <c r="DX394" s="380"/>
      <c r="DY394" s="380" t="str">
        <v/>
      </c>
      <c r="DZ394" s="380"/>
      <c r="EA394" s="380"/>
      <c r="EB394" s="380" t="str">
        <v/>
      </c>
      <c r="EC394" s="380"/>
      <c r="ED394" s="380"/>
      <c r="EE394" s="380" t="str">
        <v/>
      </c>
      <c r="EF394" s="380" t="str">
        <v/>
      </c>
      <c r="EG394" s="380" t="str">
        <v/>
      </c>
      <c r="EH394" s="381" t="str">
        <v/>
      </c>
      <c r="EI394" s="380" t="str">
        <v/>
      </c>
      <c r="EJ394" s="380" t="str">
        <v/>
      </c>
      <c r="EK394" s="380" t="str">
        <v/>
      </c>
      <c r="EL394" s="381" t="str">
        <v/>
      </c>
      <c r="EM394" s="382" t="str">
        <v/>
      </c>
      <c r="EN394" s="382" t="str">
        <v/>
      </c>
      <c r="EO394" s="382" t="str">
        <v/>
      </c>
    </row>
    <row r="395" spans="1:145" ht="15.6">
      <c r="A395" s="372" t="str">
        <v/>
      </c>
      <c r="B395" s="373" t="str">
        <v/>
      </c>
      <c r="C395" s="372"/>
      <c r="D395" s="374" t="str">
        <v/>
      </c>
      <c r="E395" s="374" t="str">
        <v/>
      </c>
      <c r="F395" s="374" t="str">
        <v/>
      </c>
      <c r="G395" s="375" t="str">
        <v/>
      </c>
      <c r="H395" s="375" t="str">
        <v/>
      </c>
      <c r="I395" s="375" t="str">
        <v/>
      </c>
      <c r="J395" s="375" t="str">
        <v/>
      </c>
      <c r="K395" s="375" t="str">
        <v/>
      </c>
      <c r="L395" s="375" t="str">
        <v/>
      </c>
      <c r="M395" s="372" t="str">
        <v/>
      </c>
      <c r="N395" s="372" t="str">
        <v/>
      </c>
      <c r="O395" s="372" t="str">
        <v/>
      </c>
      <c r="P395" s="372" t="str">
        <v/>
      </c>
      <c r="Q395" s="372" t="str">
        <v/>
      </c>
      <c r="R395" s="372" t="str">
        <v/>
      </c>
      <c r="S395" s="372" t="str">
        <v/>
      </c>
      <c r="T395" s="372" t="str">
        <v/>
      </c>
      <c r="U395" s="372" t="str">
        <v/>
      </c>
      <c r="V395" s="372" t="str">
        <v/>
      </c>
      <c r="W395" s="372" t="str">
        <v/>
      </c>
      <c r="X395" s="372" t="str">
        <v/>
      </c>
      <c r="Y395" s="372" t="str">
        <v/>
      </c>
      <c r="Z395" s="372" t="str">
        <v/>
      </c>
      <c r="AA395" s="372" t="str">
        <v/>
      </c>
      <c r="AB395" s="372"/>
      <c r="AC395" s="372"/>
      <c r="AD395" s="372" t="str">
        <v/>
      </c>
      <c r="AE395" s="372"/>
      <c r="AF395" s="372"/>
      <c r="AG395" s="376" t="str">
        <v/>
      </c>
      <c r="AH395" s="372"/>
      <c r="AI395" s="372"/>
      <c r="AJ395" s="372" t="str">
        <v/>
      </c>
      <c r="AK395" s="372"/>
      <c r="AL395" s="372"/>
      <c r="AM395" s="377" t="str">
        <v/>
      </c>
      <c r="AN395" s="378" t="str">
        <v/>
      </c>
      <c r="AO395" s="379" t="str">
        <v/>
      </c>
      <c r="AP395" s="379" t="str">
        <v/>
      </c>
      <c r="AQ395" s="376" t="str">
        <v/>
      </c>
      <c r="AR395" s="376" t="str">
        <v/>
      </c>
      <c r="AS395" s="372" t="str">
        <v/>
      </c>
      <c r="AT395" s="379" t="str">
        <v/>
      </c>
      <c r="AU395" s="380" t="str">
        <v/>
      </c>
      <c r="AV395" s="380" t="str">
        <v/>
      </c>
      <c r="AW395" s="380" t="str">
        <v/>
      </c>
      <c r="AX395" s="380" t="str">
        <v/>
      </c>
      <c r="AY395" s="380" t="str">
        <v/>
      </c>
      <c r="AZ395" s="380"/>
      <c r="BA395" s="380"/>
      <c r="BB395" s="380" t="str">
        <v/>
      </c>
      <c r="BC395" s="380"/>
      <c r="BD395" s="380"/>
      <c r="BE395" s="380" t="str">
        <v/>
      </c>
      <c r="BF395" s="380"/>
      <c r="BG395" s="380"/>
      <c r="BH395" s="380" t="str">
        <v/>
      </c>
      <c r="BI395" s="380"/>
      <c r="BJ395" s="380"/>
      <c r="BK395" s="380" t="str">
        <v/>
      </c>
      <c r="BL395" s="380" t="str">
        <v/>
      </c>
      <c r="BM395" s="380" t="str">
        <v/>
      </c>
      <c r="BN395" s="381" t="str">
        <v/>
      </c>
      <c r="BO395" s="380" t="str">
        <v/>
      </c>
      <c r="BP395" s="380" t="str">
        <v/>
      </c>
      <c r="BQ395" s="380" t="str">
        <v/>
      </c>
      <c r="BR395" s="381" t="str">
        <v/>
      </c>
      <c r="BS395" s="380" t="str">
        <v/>
      </c>
      <c r="BT395" s="380" t="str">
        <v/>
      </c>
      <c r="BU395" s="380" t="str">
        <v/>
      </c>
      <c r="BV395" s="380" t="str">
        <v/>
      </c>
      <c r="BW395" s="380" t="str">
        <v/>
      </c>
      <c r="BX395" s="380"/>
      <c r="BY395" s="380"/>
      <c r="BZ395" s="380" t="str">
        <v/>
      </c>
      <c r="CA395" s="380"/>
      <c r="CB395" s="380"/>
      <c r="CC395" s="380" t="str">
        <v/>
      </c>
      <c r="CD395" s="380"/>
      <c r="CE395" s="380"/>
      <c r="CF395" s="380" t="str">
        <v/>
      </c>
      <c r="CG395" s="380"/>
      <c r="CH395" s="380"/>
      <c r="CI395" s="380" t="str">
        <v/>
      </c>
      <c r="CJ395" s="380" t="str">
        <v/>
      </c>
      <c r="CK395" s="380" t="str">
        <v/>
      </c>
      <c r="CL395" s="381" t="str">
        <v/>
      </c>
      <c r="CM395" s="380" t="str">
        <v/>
      </c>
      <c r="CN395" s="380" t="str">
        <v/>
      </c>
      <c r="CO395" s="380" t="str">
        <v/>
      </c>
      <c r="CP395" s="381" t="str">
        <v/>
      </c>
      <c r="CQ395" s="380" t="str">
        <v/>
      </c>
      <c r="CR395" s="380" t="str">
        <v/>
      </c>
      <c r="CS395" s="380" t="str">
        <v/>
      </c>
      <c r="CT395" s="380" t="str">
        <v/>
      </c>
      <c r="CU395" s="380" t="str">
        <v/>
      </c>
      <c r="CV395" s="380"/>
      <c r="CW395" s="380"/>
      <c r="CX395" s="380" t="str">
        <v/>
      </c>
      <c r="CY395" s="380"/>
      <c r="CZ395" s="380"/>
      <c r="DA395" s="380" t="str">
        <v/>
      </c>
      <c r="DB395" s="380"/>
      <c r="DC395" s="380"/>
      <c r="DD395" s="380" t="str">
        <v/>
      </c>
      <c r="DE395" s="380"/>
      <c r="DF395" s="380"/>
      <c r="DG395" s="380" t="str">
        <v/>
      </c>
      <c r="DH395" s="380" t="str">
        <v/>
      </c>
      <c r="DI395" s="380" t="str">
        <v/>
      </c>
      <c r="DJ395" s="381" t="str">
        <v/>
      </c>
      <c r="DK395" s="380" t="str">
        <v/>
      </c>
      <c r="DL395" s="380" t="str">
        <v/>
      </c>
      <c r="DM395" s="380" t="str">
        <v/>
      </c>
      <c r="DN395" s="381" t="str">
        <v/>
      </c>
      <c r="DO395" s="380" t="str">
        <v/>
      </c>
      <c r="DP395" s="380" t="str">
        <v/>
      </c>
      <c r="DQ395" s="380" t="str">
        <v/>
      </c>
      <c r="DR395" s="380" t="str">
        <v/>
      </c>
      <c r="DS395" s="380" t="str">
        <v/>
      </c>
      <c r="DT395" s="380"/>
      <c r="DU395" s="380"/>
      <c r="DV395" s="380" t="str">
        <v/>
      </c>
      <c r="DW395" s="380"/>
      <c r="DX395" s="380"/>
      <c r="DY395" s="380" t="str">
        <v/>
      </c>
      <c r="DZ395" s="380"/>
      <c r="EA395" s="380"/>
      <c r="EB395" s="380" t="str">
        <v/>
      </c>
      <c r="EC395" s="380"/>
      <c r="ED395" s="380"/>
      <c r="EE395" s="380" t="str">
        <v/>
      </c>
      <c r="EF395" s="380" t="str">
        <v/>
      </c>
      <c r="EG395" s="380" t="str">
        <v/>
      </c>
      <c r="EH395" s="381" t="str">
        <v/>
      </c>
      <c r="EI395" s="380" t="str">
        <v/>
      </c>
      <c r="EJ395" s="380" t="str">
        <v/>
      </c>
      <c r="EK395" s="380" t="str">
        <v/>
      </c>
      <c r="EL395" s="381" t="str">
        <v/>
      </c>
      <c r="EM395" s="382" t="str">
        <v/>
      </c>
      <c r="EN395" s="382" t="str">
        <v/>
      </c>
      <c r="EO395" s="382" t="str">
        <v/>
      </c>
    </row>
    <row r="396" spans="1:145" ht="15.6">
      <c r="A396" s="372" t="str">
        <v/>
      </c>
      <c r="B396" s="373" t="str">
        <v/>
      </c>
      <c r="C396" s="372"/>
      <c r="D396" s="374" t="str">
        <v/>
      </c>
      <c r="E396" s="374" t="str">
        <v/>
      </c>
      <c r="F396" s="374" t="str">
        <v/>
      </c>
      <c r="G396" s="375" t="str">
        <v/>
      </c>
      <c r="H396" s="375" t="str">
        <v/>
      </c>
      <c r="I396" s="375" t="str">
        <v/>
      </c>
      <c r="J396" s="375" t="str">
        <v/>
      </c>
      <c r="K396" s="375" t="str">
        <v/>
      </c>
      <c r="L396" s="375" t="str">
        <v/>
      </c>
      <c r="M396" s="372" t="str">
        <v/>
      </c>
      <c r="N396" s="372" t="str">
        <v/>
      </c>
      <c r="O396" s="372" t="str">
        <v/>
      </c>
      <c r="P396" s="372" t="str">
        <v/>
      </c>
      <c r="Q396" s="372" t="str">
        <v/>
      </c>
      <c r="R396" s="372" t="str">
        <v/>
      </c>
      <c r="S396" s="372" t="str">
        <v/>
      </c>
      <c r="T396" s="372" t="str">
        <v/>
      </c>
      <c r="U396" s="372" t="str">
        <v/>
      </c>
      <c r="V396" s="372" t="str">
        <v/>
      </c>
      <c r="W396" s="372" t="str">
        <v/>
      </c>
      <c r="X396" s="372" t="str">
        <v/>
      </c>
      <c r="Y396" s="372" t="str">
        <v/>
      </c>
      <c r="Z396" s="372" t="str">
        <v/>
      </c>
      <c r="AA396" s="372" t="str">
        <v/>
      </c>
      <c r="AB396" s="372"/>
      <c r="AC396" s="372"/>
      <c r="AD396" s="372" t="str">
        <v/>
      </c>
      <c r="AE396" s="372"/>
      <c r="AF396" s="372"/>
      <c r="AG396" s="376" t="str">
        <v/>
      </c>
      <c r="AH396" s="372"/>
      <c r="AI396" s="372"/>
      <c r="AJ396" s="372" t="str">
        <v/>
      </c>
      <c r="AK396" s="372"/>
      <c r="AL396" s="372"/>
      <c r="AM396" s="377" t="str">
        <v/>
      </c>
      <c r="AN396" s="378" t="str">
        <v/>
      </c>
      <c r="AO396" s="379" t="str">
        <v/>
      </c>
      <c r="AP396" s="379" t="str">
        <v/>
      </c>
      <c r="AQ396" s="376" t="str">
        <v/>
      </c>
      <c r="AR396" s="376" t="str">
        <v/>
      </c>
      <c r="AS396" s="372" t="str">
        <v/>
      </c>
      <c r="AT396" s="379" t="str">
        <v/>
      </c>
      <c r="AU396" s="380" t="str">
        <v/>
      </c>
      <c r="AV396" s="380" t="str">
        <v/>
      </c>
      <c r="AW396" s="380" t="str">
        <v/>
      </c>
      <c r="AX396" s="380" t="str">
        <v/>
      </c>
      <c r="AY396" s="380" t="str">
        <v/>
      </c>
      <c r="AZ396" s="380"/>
      <c r="BA396" s="380"/>
      <c r="BB396" s="380" t="str">
        <v/>
      </c>
      <c r="BC396" s="380"/>
      <c r="BD396" s="380"/>
      <c r="BE396" s="380" t="str">
        <v/>
      </c>
      <c r="BF396" s="380"/>
      <c r="BG396" s="380"/>
      <c r="BH396" s="380" t="str">
        <v/>
      </c>
      <c r="BI396" s="380"/>
      <c r="BJ396" s="380"/>
      <c r="BK396" s="380" t="str">
        <v/>
      </c>
      <c r="BL396" s="380" t="str">
        <v/>
      </c>
      <c r="BM396" s="380" t="str">
        <v/>
      </c>
      <c r="BN396" s="381" t="str">
        <v/>
      </c>
      <c r="BO396" s="380" t="str">
        <v/>
      </c>
      <c r="BP396" s="380" t="str">
        <v/>
      </c>
      <c r="BQ396" s="380" t="str">
        <v/>
      </c>
      <c r="BR396" s="381" t="str">
        <v/>
      </c>
      <c r="BS396" s="380" t="str">
        <v/>
      </c>
      <c r="BT396" s="380" t="str">
        <v/>
      </c>
      <c r="BU396" s="380" t="str">
        <v/>
      </c>
      <c r="BV396" s="380" t="str">
        <v/>
      </c>
      <c r="BW396" s="380" t="str">
        <v/>
      </c>
      <c r="BX396" s="380"/>
      <c r="BY396" s="380"/>
      <c r="BZ396" s="380" t="str">
        <v/>
      </c>
      <c r="CA396" s="380"/>
      <c r="CB396" s="380"/>
      <c r="CC396" s="380" t="str">
        <v/>
      </c>
      <c r="CD396" s="380"/>
      <c r="CE396" s="380"/>
      <c r="CF396" s="380" t="str">
        <v/>
      </c>
      <c r="CG396" s="380"/>
      <c r="CH396" s="380"/>
      <c r="CI396" s="380" t="str">
        <v/>
      </c>
      <c r="CJ396" s="380" t="str">
        <v/>
      </c>
      <c r="CK396" s="380" t="str">
        <v/>
      </c>
      <c r="CL396" s="381" t="str">
        <v/>
      </c>
      <c r="CM396" s="380" t="str">
        <v/>
      </c>
      <c r="CN396" s="380" t="str">
        <v/>
      </c>
      <c r="CO396" s="380" t="str">
        <v/>
      </c>
      <c r="CP396" s="381" t="str">
        <v/>
      </c>
      <c r="CQ396" s="380" t="str">
        <v/>
      </c>
      <c r="CR396" s="380" t="str">
        <v/>
      </c>
      <c r="CS396" s="380" t="str">
        <v/>
      </c>
      <c r="CT396" s="380" t="str">
        <v/>
      </c>
      <c r="CU396" s="380" t="str">
        <v/>
      </c>
      <c r="CV396" s="380"/>
      <c r="CW396" s="380"/>
      <c r="CX396" s="380" t="str">
        <v/>
      </c>
      <c r="CY396" s="380"/>
      <c r="CZ396" s="380"/>
      <c r="DA396" s="380" t="str">
        <v/>
      </c>
      <c r="DB396" s="380"/>
      <c r="DC396" s="380"/>
      <c r="DD396" s="380" t="str">
        <v/>
      </c>
      <c r="DE396" s="380"/>
      <c r="DF396" s="380"/>
      <c r="DG396" s="380" t="str">
        <v/>
      </c>
      <c r="DH396" s="380" t="str">
        <v/>
      </c>
      <c r="DI396" s="380" t="str">
        <v/>
      </c>
      <c r="DJ396" s="381" t="str">
        <v/>
      </c>
      <c r="DK396" s="380" t="str">
        <v/>
      </c>
      <c r="DL396" s="380" t="str">
        <v/>
      </c>
      <c r="DM396" s="380" t="str">
        <v/>
      </c>
      <c r="DN396" s="381" t="str">
        <v/>
      </c>
      <c r="DO396" s="380" t="str">
        <v/>
      </c>
      <c r="DP396" s="380" t="str">
        <v/>
      </c>
      <c r="DQ396" s="380" t="str">
        <v/>
      </c>
      <c r="DR396" s="380" t="str">
        <v/>
      </c>
      <c r="DS396" s="380" t="str">
        <v/>
      </c>
      <c r="DT396" s="380"/>
      <c r="DU396" s="380"/>
      <c r="DV396" s="380" t="str">
        <v/>
      </c>
      <c r="DW396" s="380"/>
      <c r="DX396" s="380"/>
      <c r="DY396" s="380" t="str">
        <v/>
      </c>
      <c r="DZ396" s="380"/>
      <c r="EA396" s="380"/>
      <c r="EB396" s="380" t="str">
        <v/>
      </c>
      <c r="EC396" s="380"/>
      <c r="ED396" s="380"/>
      <c r="EE396" s="380" t="str">
        <v/>
      </c>
      <c r="EF396" s="380" t="str">
        <v/>
      </c>
      <c r="EG396" s="380" t="str">
        <v/>
      </c>
      <c r="EH396" s="381" t="str">
        <v/>
      </c>
      <c r="EI396" s="380" t="str">
        <v/>
      </c>
      <c r="EJ396" s="380" t="str">
        <v/>
      </c>
      <c r="EK396" s="380" t="str">
        <v/>
      </c>
      <c r="EL396" s="381" t="str">
        <v/>
      </c>
      <c r="EM396" s="382" t="str">
        <v/>
      </c>
      <c r="EN396" s="382" t="str">
        <v/>
      </c>
      <c r="EO396" s="382" t="str">
        <v/>
      </c>
    </row>
    <row r="397" spans="1:145" ht="15.6">
      <c r="A397" s="372" t="str">
        <v/>
      </c>
      <c r="B397" s="373" t="str">
        <v/>
      </c>
      <c r="C397" s="372"/>
      <c r="D397" s="374" t="str">
        <v/>
      </c>
      <c r="E397" s="374" t="str">
        <v/>
      </c>
      <c r="F397" s="374" t="str">
        <v/>
      </c>
      <c r="G397" s="375" t="str">
        <v/>
      </c>
      <c r="H397" s="375" t="str">
        <v/>
      </c>
      <c r="I397" s="375" t="str">
        <v/>
      </c>
      <c r="J397" s="375" t="str">
        <v/>
      </c>
      <c r="K397" s="375" t="str">
        <v/>
      </c>
      <c r="L397" s="375" t="str">
        <v/>
      </c>
      <c r="M397" s="372" t="str">
        <v/>
      </c>
      <c r="N397" s="372" t="str">
        <v/>
      </c>
      <c r="O397" s="372" t="str">
        <v/>
      </c>
      <c r="P397" s="372" t="str">
        <v/>
      </c>
      <c r="Q397" s="372" t="str">
        <v/>
      </c>
      <c r="R397" s="372" t="str">
        <v/>
      </c>
      <c r="S397" s="372" t="str">
        <v/>
      </c>
      <c r="T397" s="372" t="str">
        <v/>
      </c>
      <c r="U397" s="372" t="str">
        <v/>
      </c>
      <c r="V397" s="372" t="str">
        <v/>
      </c>
      <c r="W397" s="372" t="str">
        <v/>
      </c>
      <c r="X397" s="372" t="str">
        <v/>
      </c>
      <c r="Y397" s="372" t="str">
        <v/>
      </c>
      <c r="Z397" s="372" t="str">
        <v/>
      </c>
      <c r="AA397" s="372" t="str">
        <v/>
      </c>
      <c r="AB397" s="372"/>
      <c r="AC397" s="372"/>
      <c r="AD397" s="372" t="str">
        <v/>
      </c>
      <c r="AE397" s="372"/>
      <c r="AF397" s="372"/>
      <c r="AG397" s="376" t="str">
        <v/>
      </c>
      <c r="AH397" s="372"/>
      <c r="AI397" s="372"/>
      <c r="AJ397" s="372" t="str">
        <v/>
      </c>
      <c r="AK397" s="372"/>
      <c r="AL397" s="372"/>
      <c r="AM397" s="377" t="str">
        <v/>
      </c>
      <c r="AN397" s="378" t="str">
        <v/>
      </c>
      <c r="AO397" s="379" t="str">
        <v/>
      </c>
      <c r="AP397" s="379" t="str">
        <v/>
      </c>
      <c r="AQ397" s="376" t="str">
        <v/>
      </c>
      <c r="AR397" s="376" t="str">
        <v/>
      </c>
      <c r="AS397" s="372" t="str">
        <v/>
      </c>
      <c r="AT397" s="379" t="str">
        <v/>
      </c>
      <c r="AU397" s="380" t="str">
        <v/>
      </c>
      <c r="AV397" s="380" t="str">
        <v/>
      </c>
      <c r="AW397" s="380" t="str">
        <v/>
      </c>
      <c r="AX397" s="380" t="str">
        <v/>
      </c>
      <c r="AY397" s="380" t="str">
        <v/>
      </c>
      <c r="AZ397" s="380"/>
      <c r="BA397" s="380"/>
      <c r="BB397" s="380" t="str">
        <v/>
      </c>
      <c r="BC397" s="380"/>
      <c r="BD397" s="380"/>
      <c r="BE397" s="380" t="str">
        <v/>
      </c>
      <c r="BF397" s="380"/>
      <c r="BG397" s="380"/>
      <c r="BH397" s="380" t="str">
        <v/>
      </c>
      <c r="BI397" s="380"/>
      <c r="BJ397" s="380"/>
      <c r="BK397" s="380" t="str">
        <v/>
      </c>
      <c r="BL397" s="380" t="str">
        <v/>
      </c>
      <c r="BM397" s="380" t="str">
        <v/>
      </c>
      <c r="BN397" s="381" t="str">
        <v/>
      </c>
      <c r="BO397" s="380" t="str">
        <v/>
      </c>
      <c r="BP397" s="380" t="str">
        <v/>
      </c>
      <c r="BQ397" s="380" t="str">
        <v/>
      </c>
      <c r="BR397" s="381" t="str">
        <v/>
      </c>
      <c r="BS397" s="380" t="str">
        <v/>
      </c>
      <c r="BT397" s="380" t="str">
        <v/>
      </c>
      <c r="BU397" s="380" t="str">
        <v/>
      </c>
      <c r="BV397" s="380" t="str">
        <v/>
      </c>
      <c r="BW397" s="380" t="str">
        <v/>
      </c>
      <c r="BX397" s="380"/>
      <c r="BY397" s="380"/>
      <c r="BZ397" s="380" t="str">
        <v/>
      </c>
      <c r="CA397" s="380"/>
      <c r="CB397" s="380"/>
      <c r="CC397" s="380" t="str">
        <v/>
      </c>
      <c r="CD397" s="380"/>
      <c r="CE397" s="380"/>
      <c r="CF397" s="380" t="str">
        <v/>
      </c>
      <c r="CG397" s="380"/>
      <c r="CH397" s="380"/>
      <c r="CI397" s="380" t="str">
        <v/>
      </c>
      <c r="CJ397" s="380" t="str">
        <v/>
      </c>
      <c r="CK397" s="380" t="str">
        <v/>
      </c>
      <c r="CL397" s="381" t="str">
        <v/>
      </c>
      <c r="CM397" s="380" t="str">
        <v/>
      </c>
      <c r="CN397" s="380" t="str">
        <v/>
      </c>
      <c r="CO397" s="380" t="str">
        <v/>
      </c>
      <c r="CP397" s="381" t="str">
        <v/>
      </c>
      <c r="CQ397" s="380" t="str">
        <v/>
      </c>
      <c r="CR397" s="380" t="str">
        <v/>
      </c>
      <c r="CS397" s="380" t="str">
        <v/>
      </c>
      <c r="CT397" s="380" t="str">
        <v/>
      </c>
      <c r="CU397" s="380" t="str">
        <v/>
      </c>
      <c r="CV397" s="380"/>
      <c r="CW397" s="380"/>
      <c r="CX397" s="380" t="str">
        <v/>
      </c>
      <c r="CY397" s="380"/>
      <c r="CZ397" s="380"/>
      <c r="DA397" s="380" t="str">
        <v/>
      </c>
      <c r="DB397" s="380"/>
      <c r="DC397" s="380"/>
      <c r="DD397" s="380" t="str">
        <v/>
      </c>
      <c r="DE397" s="380"/>
      <c r="DF397" s="380"/>
      <c r="DG397" s="380" t="str">
        <v/>
      </c>
      <c r="DH397" s="380" t="str">
        <v/>
      </c>
      <c r="DI397" s="380" t="str">
        <v/>
      </c>
      <c r="DJ397" s="381" t="str">
        <v/>
      </c>
      <c r="DK397" s="380" t="str">
        <v/>
      </c>
      <c r="DL397" s="380" t="str">
        <v/>
      </c>
      <c r="DM397" s="380" t="str">
        <v/>
      </c>
      <c r="DN397" s="381" t="str">
        <v/>
      </c>
      <c r="DO397" s="380" t="str">
        <v/>
      </c>
      <c r="DP397" s="380" t="str">
        <v/>
      </c>
      <c r="DQ397" s="380" t="str">
        <v/>
      </c>
      <c r="DR397" s="380" t="str">
        <v/>
      </c>
      <c r="DS397" s="380" t="str">
        <v/>
      </c>
      <c r="DT397" s="380"/>
      <c r="DU397" s="380"/>
      <c r="DV397" s="380" t="str">
        <v/>
      </c>
      <c r="DW397" s="380"/>
      <c r="DX397" s="380"/>
      <c r="DY397" s="380" t="str">
        <v/>
      </c>
      <c r="DZ397" s="380"/>
      <c r="EA397" s="380"/>
      <c r="EB397" s="380" t="str">
        <v/>
      </c>
      <c r="EC397" s="380"/>
      <c r="ED397" s="380"/>
      <c r="EE397" s="380" t="str">
        <v/>
      </c>
      <c r="EF397" s="380" t="str">
        <v/>
      </c>
      <c r="EG397" s="380" t="str">
        <v/>
      </c>
      <c r="EH397" s="381" t="str">
        <v/>
      </c>
      <c r="EI397" s="380" t="str">
        <v/>
      </c>
      <c r="EJ397" s="380" t="str">
        <v/>
      </c>
      <c r="EK397" s="380" t="str">
        <v/>
      </c>
      <c r="EL397" s="381" t="str">
        <v/>
      </c>
      <c r="EM397" s="382" t="str">
        <v/>
      </c>
      <c r="EN397" s="382" t="str">
        <v/>
      </c>
      <c r="EO397" s="382" t="str">
        <v/>
      </c>
    </row>
    <row r="398" spans="1:145" ht="15.6">
      <c r="A398" s="372" t="str">
        <v/>
      </c>
      <c r="B398" s="373" t="str">
        <v/>
      </c>
      <c r="C398" s="372"/>
      <c r="D398" s="374" t="str">
        <v/>
      </c>
      <c r="E398" s="374" t="str">
        <v/>
      </c>
      <c r="F398" s="374" t="str">
        <v/>
      </c>
      <c r="G398" s="375" t="str">
        <v/>
      </c>
      <c r="H398" s="375" t="str">
        <v/>
      </c>
      <c r="I398" s="375" t="str">
        <v/>
      </c>
      <c r="J398" s="375" t="str">
        <v/>
      </c>
      <c r="K398" s="375" t="str">
        <v/>
      </c>
      <c r="L398" s="375" t="str">
        <v/>
      </c>
      <c r="M398" s="372" t="str">
        <v/>
      </c>
      <c r="N398" s="372" t="str">
        <v/>
      </c>
      <c r="O398" s="372" t="str">
        <v/>
      </c>
      <c r="P398" s="372" t="str">
        <v/>
      </c>
      <c r="Q398" s="372" t="str">
        <v/>
      </c>
      <c r="R398" s="372" t="str">
        <v/>
      </c>
      <c r="S398" s="372" t="str">
        <v/>
      </c>
      <c r="T398" s="372" t="str">
        <v/>
      </c>
      <c r="U398" s="372" t="str">
        <v/>
      </c>
      <c r="V398" s="372" t="str">
        <v/>
      </c>
      <c r="W398" s="372" t="str">
        <v/>
      </c>
      <c r="X398" s="372" t="str">
        <v/>
      </c>
      <c r="Y398" s="372" t="str">
        <v/>
      </c>
      <c r="Z398" s="372" t="str">
        <v/>
      </c>
      <c r="AA398" s="372" t="str">
        <v/>
      </c>
      <c r="AB398" s="372"/>
      <c r="AC398" s="372"/>
      <c r="AD398" s="372" t="str">
        <v/>
      </c>
      <c r="AE398" s="372"/>
      <c r="AF398" s="372"/>
      <c r="AG398" s="376" t="str">
        <v/>
      </c>
      <c r="AH398" s="372"/>
      <c r="AI398" s="372"/>
      <c r="AJ398" s="372" t="str">
        <v/>
      </c>
      <c r="AK398" s="372"/>
      <c r="AL398" s="372"/>
      <c r="AM398" s="377" t="str">
        <v/>
      </c>
      <c r="AN398" s="378" t="str">
        <v/>
      </c>
      <c r="AO398" s="379" t="str">
        <v/>
      </c>
      <c r="AP398" s="379" t="str">
        <v/>
      </c>
      <c r="AQ398" s="376" t="str">
        <v/>
      </c>
      <c r="AR398" s="376" t="str">
        <v/>
      </c>
      <c r="AS398" s="372" t="str">
        <v/>
      </c>
      <c r="AT398" s="379" t="str">
        <v/>
      </c>
      <c r="AU398" s="380" t="str">
        <v/>
      </c>
      <c r="AV398" s="380" t="str">
        <v/>
      </c>
      <c r="AW398" s="380" t="str">
        <v/>
      </c>
      <c r="AX398" s="380" t="str">
        <v/>
      </c>
      <c r="AY398" s="380" t="str">
        <v/>
      </c>
      <c r="AZ398" s="380"/>
      <c r="BA398" s="380"/>
      <c r="BB398" s="380" t="str">
        <v/>
      </c>
      <c r="BC398" s="380"/>
      <c r="BD398" s="380"/>
      <c r="BE398" s="380" t="str">
        <v/>
      </c>
      <c r="BF398" s="380"/>
      <c r="BG398" s="380"/>
      <c r="BH398" s="380" t="str">
        <v/>
      </c>
      <c r="BI398" s="380"/>
      <c r="BJ398" s="380"/>
      <c r="BK398" s="380" t="str">
        <v/>
      </c>
      <c r="BL398" s="380" t="str">
        <v/>
      </c>
      <c r="BM398" s="380" t="str">
        <v/>
      </c>
      <c r="BN398" s="381" t="str">
        <v/>
      </c>
      <c r="BO398" s="380" t="str">
        <v/>
      </c>
      <c r="BP398" s="380" t="str">
        <v/>
      </c>
      <c r="BQ398" s="380" t="str">
        <v/>
      </c>
      <c r="BR398" s="381" t="str">
        <v/>
      </c>
      <c r="BS398" s="380" t="str">
        <v/>
      </c>
      <c r="BT398" s="380" t="str">
        <v/>
      </c>
      <c r="BU398" s="380" t="str">
        <v/>
      </c>
      <c r="BV398" s="380" t="str">
        <v/>
      </c>
      <c r="BW398" s="380" t="str">
        <v/>
      </c>
      <c r="BX398" s="380"/>
      <c r="BY398" s="380"/>
      <c r="BZ398" s="380" t="str">
        <v/>
      </c>
      <c r="CA398" s="380"/>
      <c r="CB398" s="380"/>
      <c r="CC398" s="380" t="str">
        <v/>
      </c>
      <c r="CD398" s="380"/>
      <c r="CE398" s="380"/>
      <c r="CF398" s="380" t="str">
        <v/>
      </c>
      <c r="CG398" s="380"/>
      <c r="CH398" s="380"/>
      <c r="CI398" s="380" t="str">
        <v/>
      </c>
      <c r="CJ398" s="380" t="str">
        <v/>
      </c>
      <c r="CK398" s="380" t="str">
        <v/>
      </c>
      <c r="CL398" s="381" t="str">
        <v/>
      </c>
      <c r="CM398" s="380" t="str">
        <v/>
      </c>
      <c r="CN398" s="380" t="str">
        <v/>
      </c>
      <c r="CO398" s="380" t="str">
        <v/>
      </c>
      <c r="CP398" s="381" t="str">
        <v/>
      </c>
      <c r="CQ398" s="380" t="str">
        <v/>
      </c>
      <c r="CR398" s="380" t="str">
        <v/>
      </c>
      <c r="CS398" s="380" t="str">
        <v/>
      </c>
      <c r="CT398" s="380" t="str">
        <v/>
      </c>
      <c r="CU398" s="380" t="str">
        <v/>
      </c>
      <c r="CV398" s="380"/>
      <c r="CW398" s="380"/>
      <c r="CX398" s="380" t="str">
        <v/>
      </c>
      <c r="CY398" s="380"/>
      <c r="CZ398" s="380"/>
      <c r="DA398" s="380" t="str">
        <v/>
      </c>
      <c r="DB398" s="380"/>
      <c r="DC398" s="380"/>
      <c r="DD398" s="380" t="str">
        <v/>
      </c>
      <c r="DE398" s="380"/>
      <c r="DF398" s="380"/>
      <c r="DG398" s="380" t="str">
        <v/>
      </c>
      <c r="DH398" s="380" t="str">
        <v/>
      </c>
      <c r="DI398" s="380" t="str">
        <v/>
      </c>
      <c r="DJ398" s="381" t="str">
        <v/>
      </c>
      <c r="DK398" s="380" t="str">
        <v/>
      </c>
      <c r="DL398" s="380" t="str">
        <v/>
      </c>
      <c r="DM398" s="380" t="str">
        <v/>
      </c>
      <c r="DN398" s="381" t="str">
        <v/>
      </c>
      <c r="DO398" s="380" t="str">
        <v/>
      </c>
      <c r="DP398" s="380" t="str">
        <v/>
      </c>
      <c r="DQ398" s="380" t="str">
        <v/>
      </c>
      <c r="DR398" s="380" t="str">
        <v/>
      </c>
      <c r="DS398" s="380" t="str">
        <v/>
      </c>
      <c r="DT398" s="380"/>
      <c r="DU398" s="380"/>
      <c r="DV398" s="380" t="str">
        <v/>
      </c>
      <c r="DW398" s="380"/>
      <c r="DX398" s="380"/>
      <c r="DY398" s="380" t="str">
        <v/>
      </c>
      <c r="DZ398" s="380"/>
      <c r="EA398" s="380"/>
      <c r="EB398" s="380" t="str">
        <v/>
      </c>
      <c r="EC398" s="380"/>
      <c r="ED398" s="380"/>
      <c r="EE398" s="380" t="str">
        <v/>
      </c>
      <c r="EF398" s="380" t="str">
        <v/>
      </c>
      <c r="EG398" s="380" t="str">
        <v/>
      </c>
      <c r="EH398" s="381" t="str">
        <v/>
      </c>
      <c r="EI398" s="380" t="str">
        <v/>
      </c>
      <c r="EJ398" s="380" t="str">
        <v/>
      </c>
      <c r="EK398" s="380" t="str">
        <v/>
      </c>
      <c r="EL398" s="381" t="str">
        <v/>
      </c>
      <c r="EM398" s="382" t="str">
        <v/>
      </c>
      <c r="EN398" s="382" t="str">
        <v/>
      </c>
      <c r="EO398" s="382" t="str">
        <v/>
      </c>
    </row>
    <row r="399" spans="1:145" ht="15.6">
      <c r="A399" s="372" t="str">
        <v/>
      </c>
      <c r="B399" s="373" t="str">
        <v/>
      </c>
      <c r="C399" s="372"/>
      <c r="D399" s="374" t="str">
        <v/>
      </c>
      <c r="E399" s="374" t="str">
        <v/>
      </c>
      <c r="F399" s="374" t="str">
        <v/>
      </c>
      <c r="G399" s="375" t="str">
        <v/>
      </c>
      <c r="H399" s="375" t="str">
        <v/>
      </c>
      <c r="I399" s="375" t="str">
        <v/>
      </c>
      <c r="J399" s="375" t="str">
        <v/>
      </c>
      <c r="K399" s="375" t="str">
        <v/>
      </c>
      <c r="L399" s="375" t="str">
        <v/>
      </c>
      <c r="M399" s="372" t="str">
        <v/>
      </c>
      <c r="N399" s="372" t="str">
        <v/>
      </c>
      <c r="O399" s="372" t="str">
        <v/>
      </c>
      <c r="P399" s="372" t="str">
        <v/>
      </c>
      <c r="Q399" s="372" t="str">
        <v/>
      </c>
      <c r="R399" s="372" t="str">
        <v/>
      </c>
      <c r="S399" s="372" t="str">
        <v/>
      </c>
      <c r="T399" s="372" t="str">
        <v/>
      </c>
      <c r="U399" s="372" t="str">
        <v/>
      </c>
      <c r="V399" s="372" t="str">
        <v/>
      </c>
      <c r="W399" s="372" t="str">
        <v/>
      </c>
      <c r="X399" s="372" t="str">
        <v/>
      </c>
      <c r="Y399" s="372" t="str">
        <v/>
      </c>
      <c r="Z399" s="372" t="str">
        <v/>
      </c>
      <c r="AA399" s="372" t="str">
        <v/>
      </c>
      <c r="AB399" s="372"/>
      <c r="AC399" s="372"/>
      <c r="AD399" s="372" t="str">
        <v/>
      </c>
      <c r="AE399" s="372"/>
      <c r="AF399" s="372"/>
      <c r="AG399" s="376" t="str">
        <v/>
      </c>
      <c r="AH399" s="372"/>
      <c r="AI399" s="372"/>
      <c r="AJ399" s="372" t="str">
        <v/>
      </c>
      <c r="AK399" s="372"/>
      <c r="AL399" s="372"/>
      <c r="AM399" s="377" t="str">
        <v/>
      </c>
      <c r="AN399" s="378" t="str">
        <v/>
      </c>
      <c r="AO399" s="379" t="str">
        <v/>
      </c>
      <c r="AP399" s="379" t="str">
        <v/>
      </c>
      <c r="AQ399" s="376" t="str">
        <v/>
      </c>
      <c r="AR399" s="376" t="str">
        <v/>
      </c>
      <c r="AS399" s="372" t="str">
        <v/>
      </c>
      <c r="AT399" s="379" t="str">
        <v/>
      </c>
      <c r="AU399" s="380" t="str">
        <v/>
      </c>
      <c r="AV399" s="380" t="str">
        <v/>
      </c>
      <c r="AW399" s="380" t="str">
        <v/>
      </c>
      <c r="AX399" s="380" t="str">
        <v/>
      </c>
      <c r="AY399" s="380" t="str">
        <v/>
      </c>
      <c r="AZ399" s="380"/>
      <c r="BA399" s="380"/>
      <c r="BB399" s="380" t="str">
        <v/>
      </c>
      <c r="BC399" s="380"/>
      <c r="BD399" s="380"/>
      <c r="BE399" s="380" t="str">
        <v/>
      </c>
      <c r="BF399" s="380"/>
      <c r="BG399" s="380"/>
      <c r="BH399" s="380" t="str">
        <v/>
      </c>
      <c r="BI399" s="380"/>
      <c r="BJ399" s="380"/>
      <c r="BK399" s="380" t="str">
        <v/>
      </c>
      <c r="BL399" s="380" t="str">
        <v/>
      </c>
      <c r="BM399" s="380" t="str">
        <v/>
      </c>
      <c r="BN399" s="381" t="str">
        <v/>
      </c>
      <c r="BO399" s="380" t="str">
        <v/>
      </c>
      <c r="BP399" s="380" t="str">
        <v/>
      </c>
      <c r="BQ399" s="380" t="str">
        <v/>
      </c>
      <c r="BR399" s="381" t="str">
        <v/>
      </c>
      <c r="BS399" s="380" t="str">
        <v/>
      </c>
      <c r="BT399" s="380" t="str">
        <v/>
      </c>
      <c r="BU399" s="380" t="str">
        <v/>
      </c>
      <c r="BV399" s="380" t="str">
        <v/>
      </c>
      <c r="BW399" s="380" t="str">
        <v/>
      </c>
      <c r="BX399" s="380"/>
      <c r="BY399" s="380"/>
      <c r="BZ399" s="380" t="str">
        <v/>
      </c>
      <c r="CA399" s="380"/>
      <c r="CB399" s="380"/>
      <c r="CC399" s="380" t="str">
        <v/>
      </c>
      <c r="CD399" s="380"/>
      <c r="CE399" s="380"/>
      <c r="CF399" s="380" t="str">
        <v/>
      </c>
      <c r="CG399" s="380"/>
      <c r="CH399" s="380"/>
      <c r="CI399" s="380" t="str">
        <v/>
      </c>
      <c r="CJ399" s="380" t="str">
        <v/>
      </c>
      <c r="CK399" s="380" t="str">
        <v/>
      </c>
      <c r="CL399" s="381" t="str">
        <v/>
      </c>
      <c r="CM399" s="380" t="str">
        <v/>
      </c>
      <c r="CN399" s="380" t="str">
        <v/>
      </c>
      <c r="CO399" s="380" t="str">
        <v/>
      </c>
      <c r="CP399" s="381" t="str">
        <v/>
      </c>
      <c r="CQ399" s="380" t="str">
        <v/>
      </c>
      <c r="CR399" s="380" t="str">
        <v/>
      </c>
      <c r="CS399" s="380" t="str">
        <v/>
      </c>
      <c r="CT399" s="380" t="str">
        <v/>
      </c>
      <c r="CU399" s="380" t="str">
        <v/>
      </c>
      <c r="CV399" s="380"/>
      <c r="CW399" s="380"/>
      <c r="CX399" s="380" t="str">
        <v/>
      </c>
      <c r="CY399" s="380"/>
      <c r="CZ399" s="380"/>
      <c r="DA399" s="380" t="str">
        <v/>
      </c>
      <c r="DB399" s="380"/>
      <c r="DC399" s="380"/>
      <c r="DD399" s="380" t="str">
        <v/>
      </c>
      <c r="DE399" s="380"/>
      <c r="DF399" s="380"/>
      <c r="DG399" s="380" t="str">
        <v/>
      </c>
      <c r="DH399" s="380" t="str">
        <v/>
      </c>
      <c r="DI399" s="380" t="str">
        <v/>
      </c>
      <c r="DJ399" s="381" t="str">
        <v/>
      </c>
      <c r="DK399" s="380" t="str">
        <v/>
      </c>
      <c r="DL399" s="380" t="str">
        <v/>
      </c>
      <c r="DM399" s="380" t="str">
        <v/>
      </c>
      <c r="DN399" s="381" t="str">
        <v/>
      </c>
      <c r="DO399" s="380" t="str">
        <v/>
      </c>
      <c r="DP399" s="380" t="str">
        <v/>
      </c>
      <c r="DQ399" s="380" t="str">
        <v/>
      </c>
      <c r="DR399" s="380" t="str">
        <v/>
      </c>
      <c r="DS399" s="380" t="str">
        <v/>
      </c>
      <c r="DT399" s="380"/>
      <c r="DU399" s="380"/>
      <c r="DV399" s="380" t="str">
        <v/>
      </c>
      <c r="DW399" s="380"/>
      <c r="DX399" s="380"/>
      <c r="DY399" s="380" t="str">
        <v/>
      </c>
      <c r="DZ399" s="380"/>
      <c r="EA399" s="380"/>
      <c r="EB399" s="380" t="str">
        <v/>
      </c>
      <c r="EC399" s="380"/>
      <c r="ED399" s="380"/>
      <c r="EE399" s="380" t="str">
        <v/>
      </c>
      <c r="EF399" s="380" t="str">
        <v/>
      </c>
      <c r="EG399" s="380" t="str">
        <v/>
      </c>
      <c r="EH399" s="381" t="str">
        <v/>
      </c>
      <c r="EI399" s="380" t="str">
        <v/>
      </c>
      <c r="EJ399" s="380" t="str">
        <v/>
      </c>
      <c r="EK399" s="380" t="str">
        <v/>
      </c>
      <c r="EL399" s="381" t="str">
        <v/>
      </c>
      <c r="EM399" s="382" t="str">
        <v/>
      </c>
      <c r="EN399" s="382" t="str">
        <v/>
      </c>
      <c r="EO399" s="382" t="str">
        <v/>
      </c>
    </row>
    <row r="400" spans="1:145" ht="15.6">
      <c r="A400" s="372" t="str">
        <v/>
      </c>
      <c r="B400" s="373" t="str">
        <v/>
      </c>
      <c r="C400" s="372"/>
      <c r="D400" s="374" t="str">
        <v/>
      </c>
      <c r="E400" s="374" t="str">
        <v/>
      </c>
      <c r="F400" s="374" t="str">
        <v/>
      </c>
      <c r="G400" s="375" t="str">
        <v/>
      </c>
      <c r="H400" s="375" t="str">
        <v/>
      </c>
      <c r="I400" s="375" t="str">
        <v/>
      </c>
      <c r="J400" s="375" t="str">
        <v/>
      </c>
      <c r="K400" s="375" t="str">
        <v/>
      </c>
      <c r="L400" s="375" t="str">
        <v/>
      </c>
      <c r="M400" s="372" t="str">
        <v/>
      </c>
      <c r="N400" s="372" t="str">
        <v/>
      </c>
      <c r="O400" s="372" t="str">
        <v/>
      </c>
      <c r="P400" s="372" t="str">
        <v/>
      </c>
      <c r="Q400" s="372" t="str">
        <v/>
      </c>
      <c r="R400" s="372" t="str">
        <v/>
      </c>
      <c r="S400" s="372" t="str">
        <v/>
      </c>
      <c r="T400" s="372" t="str">
        <v/>
      </c>
      <c r="U400" s="372" t="str">
        <v/>
      </c>
      <c r="V400" s="372" t="str">
        <v/>
      </c>
      <c r="W400" s="372" t="str">
        <v/>
      </c>
      <c r="X400" s="372" t="str">
        <v/>
      </c>
      <c r="Y400" s="372" t="str">
        <v/>
      </c>
      <c r="Z400" s="372" t="str">
        <v/>
      </c>
      <c r="AA400" s="372" t="str">
        <v/>
      </c>
      <c r="AB400" s="372"/>
      <c r="AC400" s="372"/>
      <c r="AD400" s="372" t="str">
        <v/>
      </c>
      <c r="AE400" s="372"/>
      <c r="AF400" s="372"/>
      <c r="AG400" s="376" t="str">
        <v/>
      </c>
      <c r="AH400" s="372"/>
      <c r="AI400" s="372"/>
      <c r="AJ400" s="372" t="str">
        <v/>
      </c>
      <c r="AK400" s="372"/>
      <c r="AL400" s="372"/>
      <c r="AM400" s="377" t="str">
        <v/>
      </c>
      <c r="AN400" s="378" t="str">
        <v/>
      </c>
      <c r="AO400" s="379" t="str">
        <v/>
      </c>
      <c r="AP400" s="379" t="str">
        <v/>
      </c>
      <c r="AQ400" s="376" t="str">
        <v/>
      </c>
      <c r="AR400" s="376" t="str">
        <v/>
      </c>
      <c r="AS400" s="372" t="str">
        <v/>
      </c>
      <c r="AT400" s="379" t="str">
        <v/>
      </c>
      <c r="AU400" s="380" t="str">
        <v/>
      </c>
      <c r="AV400" s="380" t="str">
        <v/>
      </c>
      <c r="AW400" s="380" t="str">
        <v/>
      </c>
      <c r="AX400" s="380" t="str">
        <v/>
      </c>
      <c r="AY400" s="380" t="str">
        <v/>
      </c>
      <c r="AZ400" s="380"/>
      <c r="BA400" s="380"/>
      <c r="BB400" s="380" t="str">
        <v/>
      </c>
      <c r="BC400" s="380"/>
      <c r="BD400" s="380"/>
      <c r="BE400" s="380" t="str">
        <v/>
      </c>
      <c r="BF400" s="380"/>
      <c r="BG400" s="380"/>
      <c r="BH400" s="380" t="str">
        <v/>
      </c>
      <c r="BI400" s="380"/>
      <c r="BJ400" s="380"/>
      <c r="BK400" s="380" t="str">
        <v/>
      </c>
      <c r="BL400" s="380" t="str">
        <v/>
      </c>
      <c r="BM400" s="380" t="str">
        <v/>
      </c>
      <c r="BN400" s="381" t="str">
        <v/>
      </c>
      <c r="BO400" s="380" t="str">
        <v/>
      </c>
      <c r="BP400" s="380" t="str">
        <v/>
      </c>
      <c r="BQ400" s="380" t="str">
        <v/>
      </c>
      <c r="BR400" s="381" t="str">
        <v/>
      </c>
      <c r="BS400" s="380" t="str">
        <v/>
      </c>
      <c r="BT400" s="380" t="str">
        <v/>
      </c>
      <c r="BU400" s="380" t="str">
        <v/>
      </c>
      <c r="BV400" s="380" t="str">
        <v/>
      </c>
      <c r="BW400" s="380" t="str">
        <v/>
      </c>
      <c r="BX400" s="380"/>
      <c r="BY400" s="380"/>
      <c r="BZ400" s="380" t="str">
        <v/>
      </c>
      <c r="CA400" s="380"/>
      <c r="CB400" s="380"/>
      <c r="CC400" s="380" t="str">
        <v/>
      </c>
      <c r="CD400" s="380"/>
      <c r="CE400" s="380"/>
      <c r="CF400" s="380" t="str">
        <v/>
      </c>
      <c r="CG400" s="380"/>
      <c r="CH400" s="380"/>
      <c r="CI400" s="380" t="str">
        <v/>
      </c>
      <c r="CJ400" s="380" t="str">
        <v/>
      </c>
      <c r="CK400" s="380" t="str">
        <v/>
      </c>
      <c r="CL400" s="381" t="str">
        <v/>
      </c>
      <c r="CM400" s="380" t="str">
        <v/>
      </c>
      <c r="CN400" s="380" t="str">
        <v/>
      </c>
      <c r="CO400" s="380" t="str">
        <v/>
      </c>
      <c r="CP400" s="381" t="str">
        <v/>
      </c>
      <c r="CQ400" s="380" t="str">
        <v/>
      </c>
      <c r="CR400" s="380" t="str">
        <v/>
      </c>
      <c r="CS400" s="380" t="str">
        <v/>
      </c>
      <c r="CT400" s="380" t="str">
        <v/>
      </c>
      <c r="CU400" s="380" t="str">
        <v/>
      </c>
      <c r="CV400" s="380"/>
      <c r="CW400" s="380"/>
      <c r="CX400" s="380" t="str">
        <v/>
      </c>
      <c r="CY400" s="380"/>
      <c r="CZ400" s="380"/>
      <c r="DA400" s="380" t="str">
        <v/>
      </c>
      <c r="DB400" s="380"/>
      <c r="DC400" s="380"/>
      <c r="DD400" s="380" t="str">
        <v/>
      </c>
      <c r="DE400" s="380"/>
      <c r="DF400" s="380"/>
      <c r="DG400" s="380" t="str">
        <v/>
      </c>
      <c r="DH400" s="380" t="str">
        <v/>
      </c>
      <c r="DI400" s="380" t="str">
        <v/>
      </c>
      <c r="DJ400" s="381" t="str">
        <v/>
      </c>
      <c r="DK400" s="380" t="str">
        <v/>
      </c>
      <c r="DL400" s="380" t="str">
        <v/>
      </c>
      <c r="DM400" s="380" t="str">
        <v/>
      </c>
      <c r="DN400" s="381" t="str">
        <v/>
      </c>
      <c r="DO400" s="380" t="str">
        <v/>
      </c>
      <c r="DP400" s="380" t="str">
        <v/>
      </c>
      <c r="DQ400" s="380" t="str">
        <v/>
      </c>
      <c r="DR400" s="380" t="str">
        <v/>
      </c>
      <c r="DS400" s="380" t="str">
        <v/>
      </c>
      <c r="DT400" s="380"/>
      <c r="DU400" s="380"/>
      <c r="DV400" s="380" t="str">
        <v/>
      </c>
      <c r="DW400" s="380"/>
      <c r="DX400" s="380"/>
      <c r="DY400" s="380" t="str">
        <v/>
      </c>
      <c r="DZ400" s="380"/>
      <c r="EA400" s="380"/>
      <c r="EB400" s="380" t="str">
        <v/>
      </c>
      <c r="EC400" s="380"/>
      <c r="ED400" s="380"/>
      <c r="EE400" s="380" t="str">
        <v/>
      </c>
      <c r="EF400" s="380" t="str">
        <v/>
      </c>
      <c r="EG400" s="380" t="str">
        <v/>
      </c>
      <c r="EH400" s="381" t="str">
        <v/>
      </c>
      <c r="EI400" s="380" t="str">
        <v/>
      </c>
      <c r="EJ400" s="380" t="str">
        <v/>
      </c>
      <c r="EK400" s="380" t="str">
        <v/>
      </c>
      <c r="EL400" s="381" t="str">
        <v/>
      </c>
      <c r="EM400" s="382" t="str">
        <v/>
      </c>
      <c r="EN400" s="382" t="str">
        <v/>
      </c>
      <c r="EO400" s="382" t="str">
        <v/>
      </c>
    </row>
    <row r="401" spans="1:145" ht="15.6">
      <c r="A401" s="372" t="str">
        <v/>
      </c>
      <c r="B401" s="373" t="str">
        <v/>
      </c>
      <c r="C401" s="372"/>
      <c r="D401" s="374" t="str">
        <v/>
      </c>
      <c r="E401" s="374" t="str">
        <v/>
      </c>
      <c r="F401" s="374" t="str">
        <v/>
      </c>
      <c r="G401" s="375" t="str">
        <v/>
      </c>
      <c r="H401" s="375" t="str">
        <v/>
      </c>
      <c r="I401" s="375" t="str">
        <v/>
      </c>
      <c r="J401" s="375" t="str">
        <v/>
      </c>
      <c r="K401" s="375" t="str">
        <v/>
      </c>
      <c r="L401" s="375" t="str">
        <v/>
      </c>
      <c r="M401" s="372" t="str">
        <v/>
      </c>
      <c r="N401" s="372" t="str">
        <v/>
      </c>
      <c r="O401" s="372" t="str">
        <v/>
      </c>
      <c r="P401" s="372" t="str">
        <v/>
      </c>
      <c r="Q401" s="372" t="str">
        <v/>
      </c>
      <c r="R401" s="372" t="str">
        <v/>
      </c>
      <c r="S401" s="372" t="str">
        <v/>
      </c>
      <c r="T401" s="372" t="str">
        <v/>
      </c>
      <c r="U401" s="372" t="str">
        <v/>
      </c>
      <c r="V401" s="372" t="str">
        <v/>
      </c>
      <c r="W401" s="372" t="str">
        <v/>
      </c>
      <c r="X401" s="372" t="str">
        <v/>
      </c>
      <c r="Y401" s="372" t="str">
        <v/>
      </c>
      <c r="Z401" s="372" t="str">
        <v/>
      </c>
      <c r="AA401" s="372" t="str">
        <v/>
      </c>
      <c r="AB401" s="372"/>
      <c r="AC401" s="372"/>
      <c r="AD401" s="372" t="str">
        <v/>
      </c>
      <c r="AE401" s="372"/>
      <c r="AF401" s="372"/>
      <c r="AG401" s="376" t="str">
        <v/>
      </c>
      <c r="AH401" s="372"/>
      <c r="AI401" s="372"/>
      <c r="AJ401" s="372" t="str">
        <v/>
      </c>
      <c r="AK401" s="372"/>
      <c r="AL401" s="372"/>
      <c r="AM401" s="377" t="str">
        <v/>
      </c>
      <c r="AN401" s="378" t="str">
        <v/>
      </c>
      <c r="AO401" s="379" t="str">
        <v/>
      </c>
      <c r="AP401" s="379" t="str">
        <v/>
      </c>
      <c r="AQ401" s="376" t="str">
        <v/>
      </c>
      <c r="AR401" s="376" t="str">
        <v/>
      </c>
      <c r="AS401" s="372" t="str">
        <v/>
      </c>
      <c r="AT401" s="379" t="str">
        <v/>
      </c>
      <c r="AU401" s="380" t="str">
        <v/>
      </c>
      <c r="AV401" s="380" t="str">
        <v/>
      </c>
      <c r="AW401" s="380" t="str">
        <v/>
      </c>
      <c r="AX401" s="380" t="str">
        <v/>
      </c>
      <c r="AY401" s="380" t="str">
        <v/>
      </c>
      <c r="AZ401" s="380"/>
      <c r="BA401" s="380"/>
      <c r="BB401" s="380" t="str">
        <v/>
      </c>
      <c r="BC401" s="380"/>
      <c r="BD401" s="380"/>
      <c r="BE401" s="380" t="str">
        <v/>
      </c>
      <c r="BF401" s="380"/>
      <c r="BG401" s="380"/>
      <c r="BH401" s="380" t="str">
        <v/>
      </c>
      <c r="BI401" s="380"/>
      <c r="BJ401" s="380"/>
      <c r="BK401" s="380" t="str">
        <v/>
      </c>
      <c r="BL401" s="380" t="str">
        <v/>
      </c>
      <c r="BM401" s="380" t="str">
        <v/>
      </c>
      <c r="BN401" s="381" t="str">
        <v/>
      </c>
      <c r="BO401" s="380" t="str">
        <v/>
      </c>
      <c r="BP401" s="380" t="str">
        <v/>
      </c>
      <c r="BQ401" s="380" t="str">
        <v/>
      </c>
      <c r="BR401" s="381" t="str">
        <v/>
      </c>
      <c r="BS401" s="380" t="str">
        <v/>
      </c>
      <c r="BT401" s="380" t="str">
        <v/>
      </c>
      <c r="BU401" s="380" t="str">
        <v/>
      </c>
      <c r="BV401" s="380" t="str">
        <v/>
      </c>
      <c r="BW401" s="380" t="str">
        <v/>
      </c>
      <c r="BX401" s="380"/>
      <c r="BY401" s="380"/>
      <c r="BZ401" s="380" t="str">
        <v/>
      </c>
      <c r="CA401" s="380"/>
      <c r="CB401" s="380"/>
      <c r="CC401" s="380" t="str">
        <v/>
      </c>
      <c r="CD401" s="380"/>
      <c r="CE401" s="380"/>
      <c r="CF401" s="380" t="str">
        <v/>
      </c>
      <c r="CG401" s="380"/>
      <c r="CH401" s="380"/>
      <c r="CI401" s="380" t="str">
        <v/>
      </c>
      <c r="CJ401" s="380" t="str">
        <v/>
      </c>
      <c r="CK401" s="380" t="str">
        <v/>
      </c>
      <c r="CL401" s="381" t="str">
        <v/>
      </c>
      <c r="CM401" s="380" t="str">
        <v/>
      </c>
      <c r="CN401" s="380" t="str">
        <v/>
      </c>
      <c r="CO401" s="380" t="str">
        <v/>
      </c>
      <c r="CP401" s="381" t="str">
        <v/>
      </c>
      <c r="CQ401" s="380" t="str">
        <v/>
      </c>
      <c r="CR401" s="380" t="str">
        <v/>
      </c>
      <c r="CS401" s="380" t="str">
        <v/>
      </c>
      <c r="CT401" s="380" t="str">
        <v/>
      </c>
      <c r="CU401" s="380" t="str">
        <v/>
      </c>
      <c r="CV401" s="380"/>
      <c r="CW401" s="380"/>
      <c r="CX401" s="380" t="str">
        <v/>
      </c>
      <c r="CY401" s="380"/>
      <c r="CZ401" s="380"/>
      <c r="DA401" s="380" t="str">
        <v/>
      </c>
      <c r="DB401" s="380"/>
      <c r="DC401" s="380"/>
      <c r="DD401" s="380" t="str">
        <v/>
      </c>
      <c r="DE401" s="380"/>
      <c r="DF401" s="380"/>
      <c r="DG401" s="380" t="str">
        <v/>
      </c>
      <c r="DH401" s="380" t="str">
        <v/>
      </c>
      <c r="DI401" s="380" t="str">
        <v/>
      </c>
      <c r="DJ401" s="381" t="str">
        <v/>
      </c>
      <c r="DK401" s="380" t="str">
        <v/>
      </c>
      <c r="DL401" s="380" t="str">
        <v/>
      </c>
      <c r="DM401" s="380" t="str">
        <v/>
      </c>
      <c r="DN401" s="381" t="str">
        <v/>
      </c>
      <c r="DO401" s="380" t="str">
        <v/>
      </c>
      <c r="DP401" s="380" t="str">
        <v/>
      </c>
      <c r="DQ401" s="380" t="str">
        <v/>
      </c>
      <c r="DR401" s="380" t="str">
        <v/>
      </c>
      <c r="DS401" s="380" t="str">
        <v/>
      </c>
      <c r="DT401" s="380"/>
      <c r="DU401" s="380"/>
      <c r="DV401" s="380" t="str">
        <v/>
      </c>
      <c r="DW401" s="380"/>
      <c r="DX401" s="380"/>
      <c r="DY401" s="380" t="str">
        <v/>
      </c>
      <c r="DZ401" s="380"/>
      <c r="EA401" s="380"/>
      <c r="EB401" s="380" t="str">
        <v/>
      </c>
      <c r="EC401" s="380"/>
      <c r="ED401" s="380"/>
      <c r="EE401" s="380" t="str">
        <v/>
      </c>
      <c r="EF401" s="380" t="str">
        <v/>
      </c>
      <c r="EG401" s="380" t="str">
        <v/>
      </c>
      <c r="EH401" s="381" t="str">
        <v/>
      </c>
      <c r="EI401" s="380" t="str">
        <v/>
      </c>
      <c r="EJ401" s="380" t="str">
        <v/>
      </c>
      <c r="EK401" s="380" t="str">
        <v/>
      </c>
      <c r="EL401" s="381" t="str">
        <v/>
      </c>
      <c r="EM401" s="382" t="str">
        <v/>
      </c>
      <c r="EN401" s="382" t="str">
        <v/>
      </c>
      <c r="EO401" s="382" t="str">
        <v/>
      </c>
    </row>
    <row r="402" spans="1:145" ht="15.6">
      <c r="A402" s="372" t="str">
        <v/>
      </c>
      <c r="B402" s="373" t="str">
        <v/>
      </c>
      <c r="C402" s="372"/>
      <c r="D402" s="374" t="str">
        <v/>
      </c>
      <c r="E402" s="374" t="str">
        <v/>
      </c>
      <c r="F402" s="374" t="str">
        <v/>
      </c>
      <c r="G402" s="375" t="str">
        <v/>
      </c>
      <c r="H402" s="375" t="str">
        <v/>
      </c>
      <c r="I402" s="375" t="str">
        <v/>
      </c>
      <c r="J402" s="375" t="str">
        <v/>
      </c>
      <c r="K402" s="375" t="str">
        <v/>
      </c>
      <c r="L402" s="375" t="str">
        <v/>
      </c>
      <c r="M402" s="372" t="str">
        <v/>
      </c>
      <c r="N402" s="372" t="str">
        <v/>
      </c>
      <c r="O402" s="372" t="str">
        <v/>
      </c>
      <c r="P402" s="372" t="str">
        <v/>
      </c>
      <c r="Q402" s="372" t="str">
        <v/>
      </c>
      <c r="R402" s="372" t="str">
        <v/>
      </c>
      <c r="S402" s="372" t="str">
        <v/>
      </c>
      <c r="T402" s="372" t="str">
        <v/>
      </c>
      <c r="U402" s="372" t="str">
        <v/>
      </c>
      <c r="V402" s="372" t="str">
        <v/>
      </c>
      <c r="W402" s="372" t="str">
        <v/>
      </c>
      <c r="X402" s="372" t="str">
        <v/>
      </c>
      <c r="Y402" s="372" t="str">
        <v/>
      </c>
      <c r="Z402" s="372" t="str">
        <v/>
      </c>
      <c r="AA402" s="372" t="str">
        <v/>
      </c>
      <c r="AB402" s="372"/>
      <c r="AC402" s="372"/>
      <c r="AD402" s="372" t="str">
        <v/>
      </c>
      <c r="AE402" s="372"/>
      <c r="AF402" s="372"/>
      <c r="AG402" s="376" t="str">
        <v/>
      </c>
      <c r="AH402" s="372"/>
      <c r="AI402" s="372"/>
      <c r="AJ402" s="372" t="str">
        <v/>
      </c>
      <c r="AK402" s="372"/>
      <c r="AL402" s="372"/>
      <c r="AM402" s="377" t="str">
        <v/>
      </c>
      <c r="AN402" s="378" t="str">
        <v/>
      </c>
      <c r="AO402" s="379" t="str">
        <v/>
      </c>
      <c r="AP402" s="379" t="str">
        <v/>
      </c>
      <c r="AQ402" s="376" t="str">
        <v/>
      </c>
      <c r="AR402" s="376" t="str">
        <v/>
      </c>
      <c r="AS402" s="372" t="str">
        <v/>
      </c>
      <c r="AT402" s="379" t="str">
        <v/>
      </c>
      <c r="AU402" s="380" t="str">
        <v/>
      </c>
      <c r="AV402" s="380" t="str">
        <v/>
      </c>
      <c r="AW402" s="380" t="str">
        <v/>
      </c>
      <c r="AX402" s="380" t="str">
        <v/>
      </c>
      <c r="AY402" s="380" t="str">
        <v/>
      </c>
      <c r="AZ402" s="380"/>
      <c r="BA402" s="380"/>
      <c r="BB402" s="380" t="str">
        <v/>
      </c>
      <c r="BC402" s="380"/>
      <c r="BD402" s="380"/>
      <c r="BE402" s="380" t="str">
        <v/>
      </c>
      <c r="BF402" s="380"/>
      <c r="BG402" s="380"/>
      <c r="BH402" s="380" t="str">
        <v/>
      </c>
      <c r="BI402" s="380"/>
      <c r="BJ402" s="380"/>
      <c r="BK402" s="380" t="str">
        <v/>
      </c>
      <c r="BL402" s="380" t="str">
        <v/>
      </c>
      <c r="BM402" s="380" t="str">
        <v/>
      </c>
      <c r="BN402" s="381" t="str">
        <v/>
      </c>
      <c r="BO402" s="380" t="str">
        <v/>
      </c>
      <c r="BP402" s="380" t="str">
        <v/>
      </c>
      <c r="BQ402" s="380" t="str">
        <v/>
      </c>
      <c r="BR402" s="381" t="str">
        <v/>
      </c>
      <c r="BS402" s="380" t="str">
        <v/>
      </c>
      <c r="BT402" s="380" t="str">
        <v/>
      </c>
      <c r="BU402" s="380" t="str">
        <v/>
      </c>
      <c r="BV402" s="380" t="str">
        <v/>
      </c>
      <c r="BW402" s="380" t="str">
        <v/>
      </c>
      <c r="BX402" s="380"/>
      <c r="BY402" s="380"/>
      <c r="BZ402" s="380" t="str">
        <v/>
      </c>
      <c r="CA402" s="380"/>
      <c r="CB402" s="380"/>
      <c r="CC402" s="380" t="str">
        <v/>
      </c>
      <c r="CD402" s="380"/>
      <c r="CE402" s="380"/>
      <c r="CF402" s="380" t="str">
        <v/>
      </c>
      <c r="CG402" s="380"/>
      <c r="CH402" s="380"/>
      <c r="CI402" s="380" t="str">
        <v/>
      </c>
      <c r="CJ402" s="380" t="str">
        <v/>
      </c>
      <c r="CK402" s="380" t="str">
        <v/>
      </c>
      <c r="CL402" s="381" t="str">
        <v/>
      </c>
      <c r="CM402" s="380" t="str">
        <v/>
      </c>
      <c r="CN402" s="380" t="str">
        <v/>
      </c>
      <c r="CO402" s="380" t="str">
        <v/>
      </c>
      <c r="CP402" s="381" t="str">
        <v/>
      </c>
      <c r="CQ402" s="380" t="str">
        <v/>
      </c>
      <c r="CR402" s="380" t="str">
        <v/>
      </c>
      <c r="CS402" s="380" t="str">
        <v/>
      </c>
      <c r="CT402" s="380" t="str">
        <v/>
      </c>
      <c r="CU402" s="380" t="str">
        <v/>
      </c>
      <c r="CV402" s="380"/>
      <c r="CW402" s="380"/>
      <c r="CX402" s="380" t="str">
        <v/>
      </c>
      <c r="CY402" s="380"/>
      <c r="CZ402" s="380"/>
      <c r="DA402" s="380" t="str">
        <v/>
      </c>
      <c r="DB402" s="380"/>
      <c r="DC402" s="380"/>
      <c r="DD402" s="380" t="str">
        <v/>
      </c>
      <c r="DE402" s="380"/>
      <c r="DF402" s="380"/>
      <c r="DG402" s="380" t="str">
        <v/>
      </c>
      <c r="DH402" s="380" t="str">
        <v/>
      </c>
      <c r="DI402" s="380" t="str">
        <v/>
      </c>
      <c r="DJ402" s="381" t="str">
        <v/>
      </c>
      <c r="DK402" s="380" t="str">
        <v/>
      </c>
      <c r="DL402" s="380" t="str">
        <v/>
      </c>
      <c r="DM402" s="380" t="str">
        <v/>
      </c>
      <c r="DN402" s="381" t="str">
        <v/>
      </c>
      <c r="DO402" s="380" t="str">
        <v/>
      </c>
      <c r="DP402" s="380" t="str">
        <v/>
      </c>
      <c r="DQ402" s="380" t="str">
        <v/>
      </c>
      <c r="DR402" s="380" t="str">
        <v/>
      </c>
      <c r="DS402" s="380" t="str">
        <v/>
      </c>
      <c r="DT402" s="380"/>
      <c r="DU402" s="380"/>
      <c r="DV402" s="380" t="str">
        <v/>
      </c>
      <c r="DW402" s="380"/>
      <c r="DX402" s="380"/>
      <c r="DY402" s="380" t="str">
        <v/>
      </c>
      <c r="DZ402" s="380"/>
      <c r="EA402" s="380"/>
      <c r="EB402" s="380" t="str">
        <v/>
      </c>
      <c r="EC402" s="380"/>
      <c r="ED402" s="380"/>
      <c r="EE402" s="380" t="str">
        <v/>
      </c>
      <c r="EF402" s="380" t="str">
        <v/>
      </c>
      <c r="EG402" s="380" t="str">
        <v/>
      </c>
      <c r="EH402" s="381" t="str">
        <v/>
      </c>
      <c r="EI402" s="380" t="str">
        <v/>
      </c>
      <c r="EJ402" s="380" t="str">
        <v/>
      </c>
      <c r="EK402" s="380" t="str">
        <v/>
      </c>
      <c r="EL402" s="381" t="str">
        <v/>
      </c>
      <c r="EM402" s="382" t="str">
        <v/>
      </c>
      <c r="EN402" s="382" t="str">
        <v/>
      </c>
      <c r="EO402" s="382" t="str">
        <v/>
      </c>
    </row>
    <row r="403" spans="1:145" ht="15.6">
      <c r="A403" s="372" t="str">
        <v/>
      </c>
      <c r="B403" s="373" t="str">
        <v/>
      </c>
      <c r="C403" s="372"/>
      <c r="D403" s="374" t="str">
        <v/>
      </c>
      <c r="E403" s="374" t="str">
        <v/>
      </c>
      <c r="F403" s="374" t="str">
        <v/>
      </c>
      <c r="G403" s="375" t="str">
        <v/>
      </c>
      <c r="H403" s="375" t="str">
        <v/>
      </c>
      <c r="I403" s="375" t="str">
        <v/>
      </c>
      <c r="J403" s="375" t="str">
        <v/>
      </c>
      <c r="K403" s="375" t="str">
        <v/>
      </c>
      <c r="L403" s="375" t="str">
        <v/>
      </c>
      <c r="M403" s="372" t="str">
        <v/>
      </c>
      <c r="N403" s="372" t="str">
        <v/>
      </c>
      <c r="O403" s="372" t="str">
        <v/>
      </c>
      <c r="P403" s="372" t="str">
        <v/>
      </c>
      <c r="Q403" s="372" t="str">
        <v/>
      </c>
      <c r="R403" s="372" t="str">
        <v/>
      </c>
      <c r="S403" s="372" t="str">
        <v/>
      </c>
      <c r="T403" s="372" t="str">
        <v/>
      </c>
      <c r="U403" s="372" t="str">
        <v/>
      </c>
      <c r="V403" s="372" t="str">
        <v/>
      </c>
      <c r="W403" s="372" t="str">
        <v/>
      </c>
      <c r="X403" s="372" t="str">
        <v/>
      </c>
      <c r="Y403" s="372" t="str">
        <v/>
      </c>
      <c r="Z403" s="372" t="str">
        <v/>
      </c>
      <c r="AA403" s="372" t="str">
        <v/>
      </c>
      <c r="AB403" s="372"/>
      <c r="AC403" s="372"/>
      <c r="AD403" s="372" t="str">
        <v/>
      </c>
      <c r="AE403" s="372"/>
      <c r="AF403" s="372"/>
      <c r="AG403" s="376" t="str">
        <v/>
      </c>
      <c r="AH403" s="372"/>
      <c r="AI403" s="372"/>
      <c r="AJ403" s="372" t="str">
        <v/>
      </c>
      <c r="AK403" s="372"/>
      <c r="AL403" s="372"/>
      <c r="AM403" s="377" t="str">
        <v/>
      </c>
      <c r="AN403" s="378" t="str">
        <v/>
      </c>
      <c r="AO403" s="379" t="str">
        <v/>
      </c>
      <c r="AP403" s="379" t="str">
        <v/>
      </c>
      <c r="AQ403" s="376" t="str">
        <v/>
      </c>
      <c r="AR403" s="376" t="str">
        <v/>
      </c>
      <c r="AS403" s="372" t="str">
        <v/>
      </c>
      <c r="AT403" s="379" t="str">
        <v/>
      </c>
      <c r="AU403" s="380" t="str">
        <v/>
      </c>
      <c r="AV403" s="380" t="str">
        <v/>
      </c>
      <c r="AW403" s="380" t="str">
        <v/>
      </c>
      <c r="AX403" s="380" t="str">
        <v/>
      </c>
      <c r="AY403" s="380" t="str">
        <v/>
      </c>
      <c r="AZ403" s="380"/>
      <c r="BA403" s="380"/>
      <c r="BB403" s="380" t="str">
        <v/>
      </c>
      <c r="BC403" s="380"/>
      <c r="BD403" s="380"/>
      <c r="BE403" s="380" t="str">
        <v/>
      </c>
      <c r="BF403" s="380"/>
      <c r="BG403" s="380"/>
      <c r="BH403" s="380" t="str">
        <v/>
      </c>
      <c r="BI403" s="380"/>
      <c r="BJ403" s="380"/>
      <c r="BK403" s="380" t="str">
        <v/>
      </c>
      <c r="BL403" s="380" t="str">
        <v/>
      </c>
      <c r="BM403" s="380" t="str">
        <v/>
      </c>
      <c r="BN403" s="381" t="str">
        <v/>
      </c>
      <c r="BO403" s="380" t="str">
        <v/>
      </c>
      <c r="BP403" s="380" t="str">
        <v/>
      </c>
      <c r="BQ403" s="380" t="str">
        <v/>
      </c>
      <c r="BR403" s="381" t="str">
        <v/>
      </c>
      <c r="BS403" s="380" t="str">
        <v/>
      </c>
      <c r="BT403" s="380" t="str">
        <v/>
      </c>
      <c r="BU403" s="380" t="str">
        <v/>
      </c>
      <c r="BV403" s="380" t="str">
        <v/>
      </c>
      <c r="BW403" s="380" t="str">
        <v/>
      </c>
      <c r="BX403" s="380"/>
      <c r="BY403" s="380"/>
      <c r="BZ403" s="380" t="str">
        <v/>
      </c>
      <c r="CA403" s="380"/>
      <c r="CB403" s="380"/>
      <c r="CC403" s="380" t="str">
        <v/>
      </c>
      <c r="CD403" s="380"/>
      <c r="CE403" s="380"/>
      <c r="CF403" s="380" t="str">
        <v/>
      </c>
      <c r="CG403" s="380"/>
      <c r="CH403" s="380"/>
      <c r="CI403" s="380" t="str">
        <v/>
      </c>
      <c r="CJ403" s="380" t="str">
        <v/>
      </c>
      <c r="CK403" s="380" t="str">
        <v/>
      </c>
      <c r="CL403" s="381" t="str">
        <v/>
      </c>
      <c r="CM403" s="380" t="str">
        <v/>
      </c>
      <c r="CN403" s="380" t="str">
        <v/>
      </c>
      <c r="CO403" s="380" t="str">
        <v/>
      </c>
      <c r="CP403" s="381" t="str">
        <v/>
      </c>
      <c r="CQ403" s="380" t="str">
        <v/>
      </c>
      <c r="CR403" s="380" t="str">
        <v/>
      </c>
      <c r="CS403" s="380" t="str">
        <v/>
      </c>
      <c r="CT403" s="380" t="str">
        <v/>
      </c>
      <c r="CU403" s="380" t="str">
        <v/>
      </c>
      <c r="CV403" s="380"/>
      <c r="CW403" s="380"/>
      <c r="CX403" s="380" t="str">
        <v/>
      </c>
      <c r="CY403" s="380"/>
      <c r="CZ403" s="380"/>
      <c r="DA403" s="380" t="str">
        <v/>
      </c>
      <c r="DB403" s="380"/>
      <c r="DC403" s="380"/>
      <c r="DD403" s="380" t="str">
        <v/>
      </c>
      <c r="DE403" s="380"/>
      <c r="DF403" s="380"/>
      <c r="DG403" s="380" t="str">
        <v/>
      </c>
      <c r="DH403" s="380" t="str">
        <v/>
      </c>
      <c r="DI403" s="380" t="str">
        <v/>
      </c>
      <c r="DJ403" s="381" t="str">
        <v/>
      </c>
      <c r="DK403" s="380" t="str">
        <v/>
      </c>
      <c r="DL403" s="380" t="str">
        <v/>
      </c>
      <c r="DM403" s="380" t="str">
        <v/>
      </c>
      <c r="DN403" s="381" t="str">
        <v/>
      </c>
      <c r="DO403" s="380" t="str">
        <v/>
      </c>
      <c r="DP403" s="380" t="str">
        <v/>
      </c>
      <c r="DQ403" s="380" t="str">
        <v/>
      </c>
      <c r="DR403" s="380" t="str">
        <v/>
      </c>
      <c r="DS403" s="380" t="str">
        <v/>
      </c>
      <c r="DT403" s="380"/>
      <c r="DU403" s="380"/>
      <c r="DV403" s="380" t="str">
        <v/>
      </c>
      <c r="DW403" s="380"/>
      <c r="DX403" s="380"/>
      <c r="DY403" s="380" t="str">
        <v/>
      </c>
      <c r="DZ403" s="380"/>
      <c r="EA403" s="380"/>
      <c r="EB403" s="380" t="str">
        <v/>
      </c>
      <c r="EC403" s="380"/>
      <c r="ED403" s="380"/>
      <c r="EE403" s="380" t="str">
        <v/>
      </c>
      <c r="EF403" s="380" t="str">
        <v/>
      </c>
      <c r="EG403" s="380" t="str">
        <v/>
      </c>
      <c r="EH403" s="381" t="str">
        <v/>
      </c>
      <c r="EI403" s="380" t="str">
        <v/>
      </c>
      <c r="EJ403" s="380" t="str">
        <v/>
      </c>
      <c r="EK403" s="380" t="str">
        <v/>
      </c>
      <c r="EL403" s="381" t="str">
        <v/>
      </c>
      <c r="EM403" s="382" t="str">
        <v/>
      </c>
      <c r="EN403" s="382" t="str">
        <v/>
      </c>
      <c r="EO403" s="382" t="str">
        <v/>
      </c>
    </row>
    <row r="404" spans="1:145" ht="15.6">
      <c r="A404" s="372" t="str">
        <v/>
      </c>
      <c r="B404" s="373" t="str">
        <v/>
      </c>
      <c r="C404" s="372"/>
      <c r="D404" s="374" t="str">
        <v/>
      </c>
      <c r="E404" s="374" t="str">
        <v/>
      </c>
      <c r="F404" s="374" t="str">
        <v/>
      </c>
      <c r="G404" s="375" t="str">
        <v/>
      </c>
      <c r="H404" s="375" t="str">
        <v/>
      </c>
      <c r="I404" s="375" t="str">
        <v/>
      </c>
      <c r="J404" s="375" t="str">
        <v/>
      </c>
      <c r="K404" s="375" t="str">
        <v/>
      </c>
      <c r="L404" s="375" t="str">
        <v/>
      </c>
      <c r="M404" s="372" t="str">
        <v/>
      </c>
      <c r="N404" s="372" t="str">
        <v/>
      </c>
      <c r="O404" s="372" t="str">
        <v/>
      </c>
      <c r="P404" s="372" t="str">
        <v/>
      </c>
      <c r="Q404" s="372" t="str">
        <v/>
      </c>
      <c r="R404" s="372" t="str">
        <v/>
      </c>
      <c r="S404" s="372" t="str">
        <v/>
      </c>
      <c r="T404" s="372" t="str">
        <v/>
      </c>
      <c r="U404" s="372" t="str">
        <v/>
      </c>
      <c r="V404" s="372" t="str">
        <v/>
      </c>
      <c r="W404" s="372" t="str">
        <v/>
      </c>
      <c r="X404" s="372" t="str">
        <v/>
      </c>
      <c r="Y404" s="372" t="str">
        <v/>
      </c>
      <c r="Z404" s="372" t="str">
        <v/>
      </c>
      <c r="AA404" s="372" t="str">
        <v/>
      </c>
      <c r="AB404" s="372"/>
      <c r="AC404" s="372"/>
      <c r="AD404" s="372" t="str">
        <v/>
      </c>
      <c r="AE404" s="372"/>
      <c r="AF404" s="372"/>
      <c r="AG404" s="376" t="str">
        <v/>
      </c>
      <c r="AH404" s="372"/>
      <c r="AI404" s="372"/>
      <c r="AJ404" s="372" t="str">
        <v/>
      </c>
      <c r="AK404" s="372"/>
      <c r="AL404" s="372"/>
      <c r="AM404" s="377" t="str">
        <v/>
      </c>
      <c r="AN404" s="378" t="str">
        <v/>
      </c>
      <c r="AO404" s="379" t="str">
        <v/>
      </c>
      <c r="AP404" s="379" t="str">
        <v/>
      </c>
      <c r="AQ404" s="376" t="str">
        <v/>
      </c>
      <c r="AR404" s="376" t="str">
        <v/>
      </c>
      <c r="AS404" s="372" t="str">
        <v/>
      </c>
      <c r="AT404" s="379" t="str">
        <v/>
      </c>
      <c r="AU404" s="380" t="str">
        <v/>
      </c>
      <c r="AV404" s="380" t="str">
        <v/>
      </c>
      <c r="AW404" s="380" t="str">
        <v/>
      </c>
      <c r="AX404" s="380" t="str">
        <v/>
      </c>
      <c r="AY404" s="380" t="str">
        <v/>
      </c>
      <c r="AZ404" s="380"/>
      <c r="BA404" s="380"/>
      <c r="BB404" s="380" t="str">
        <v/>
      </c>
      <c r="BC404" s="380"/>
      <c r="BD404" s="380"/>
      <c r="BE404" s="380" t="str">
        <v/>
      </c>
      <c r="BF404" s="380"/>
      <c r="BG404" s="380"/>
      <c r="BH404" s="380" t="str">
        <v/>
      </c>
      <c r="BI404" s="380"/>
      <c r="BJ404" s="380"/>
      <c r="BK404" s="380" t="str">
        <v/>
      </c>
      <c r="BL404" s="380" t="str">
        <v/>
      </c>
      <c r="BM404" s="380" t="str">
        <v/>
      </c>
      <c r="BN404" s="381" t="str">
        <v/>
      </c>
      <c r="BO404" s="380" t="str">
        <v/>
      </c>
      <c r="BP404" s="380" t="str">
        <v/>
      </c>
      <c r="BQ404" s="380" t="str">
        <v/>
      </c>
      <c r="BR404" s="381" t="str">
        <v/>
      </c>
      <c r="BS404" s="380" t="str">
        <v/>
      </c>
      <c r="BT404" s="380" t="str">
        <v/>
      </c>
      <c r="BU404" s="380" t="str">
        <v/>
      </c>
      <c r="BV404" s="380" t="str">
        <v/>
      </c>
      <c r="BW404" s="380" t="str">
        <v/>
      </c>
      <c r="BX404" s="380"/>
      <c r="BY404" s="380"/>
      <c r="BZ404" s="380" t="str">
        <v/>
      </c>
      <c r="CA404" s="380"/>
      <c r="CB404" s="380"/>
      <c r="CC404" s="380" t="str">
        <v/>
      </c>
      <c r="CD404" s="380"/>
      <c r="CE404" s="380"/>
      <c r="CF404" s="380" t="str">
        <v/>
      </c>
      <c r="CG404" s="380"/>
      <c r="CH404" s="380"/>
      <c r="CI404" s="380" t="str">
        <v/>
      </c>
      <c r="CJ404" s="380" t="str">
        <v/>
      </c>
      <c r="CK404" s="380" t="str">
        <v/>
      </c>
      <c r="CL404" s="381" t="str">
        <v/>
      </c>
      <c r="CM404" s="380" t="str">
        <v/>
      </c>
      <c r="CN404" s="380" t="str">
        <v/>
      </c>
      <c r="CO404" s="380" t="str">
        <v/>
      </c>
      <c r="CP404" s="381" t="str">
        <v/>
      </c>
      <c r="CQ404" s="380" t="str">
        <v/>
      </c>
      <c r="CR404" s="380" t="str">
        <v/>
      </c>
      <c r="CS404" s="380" t="str">
        <v/>
      </c>
      <c r="CT404" s="380" t="str">
        <v/>
      </c>
      <c r="CU404" s="380" t="str">
        <v/>
      </c>
      <c r="CV404" s="380"/>
      <c r="CW404" s="380"/>
      <c r="CX404" s="380" t="str">
        <v/>
      </c>
      <c r="CY404" s="380"/>
      <c r="CZ404" s="380"/>
      <c r="DA404" s="380" t="str">
        <v/>
      </c>
      <c r="DB404" s="380"/>
      <c r="DC404" s="380"/>
      <c r="DD404" s="380" t="str">
        <v/>
      </c>
      <c r="DE404" s="380"/>
      <c r="DF404" s="380"/>
      <c r="DG404" s="380" t="str">
        <v/>
      </c>
      <c r="DH404" s="380" t="str">
        <v/>
      </c>
      <c r="DI404" s="380" t="str">
        <v/>
      </c>
      <c r="DJ404" s="381" t="str">
        <v/>
      </c>
      <c r="DK404" s="380" t="str">
        <v/>
      </c>
      <c r="DL404" s="380" t="str">
        <v/>
      </c>
      <c r="DM404" s="380" t="str">
        <v/>
      </c>
      <c r="DN404" s="381" t="str">
        <v/>
      </c>
      <c r="DO404" s="380" t="str">
        <v/>
      </c>
      <c r="DP404" s="380" t="str">
        <v/>
      </c>
      <c r="DQ404" s="380" t="str">
        <v/>
      </c>
      <c r="DR404" s="380" t="str">
        <v/>
      </c>
      <c r="DS404" s="380" t="str">
        <v/>
      </c>
      <c r="DT404" s="380"/>
      <c r="DU404" s="380"/>
      <c r="DV404" s="380" t="str">
        <v/>
      </c>
      <c r="DW404" s="380"/>
      <c r="DX404" s="380"/>
      <c r="DY404" s="380" t="str">
        <v/>
      </c>
      <c r="DZ404" s="380"/>
      <c r="EA404" s="380"/>
      <c r="EB404" s="380" t="str">
        <v/>
      </c>
      <c r="EC404" s="380"/>
      <c r="ED404" s="380"/>
      <c r="EE404" s="380" t="str">
        <v/>
      </c>
      <c r="EF404" s="380" t="str">
        <v/>
      </c>
      <c r="EG404" s="380" t="str">
        <v/>
      </c>
      <c r="EH404" s="381" t="str">
        <v/>
      </c>
      <c r="EI404" s="380" t="str">
        <v/>
      </c>
      <c r="EJ404" s="380" t="str">
        <v/>
      </c>
      <c r="EK404" s="380" t="str">
        <v/>
      </c>
      <c r="EL404" s="381" t="str">
        <v/>
      </c>
      <c r="EM404" s="382" t="str">
        <v/>
      </c>
      <c r="EN404" s="382" t="str">
        <v/>
      </c>
      <c r="EO404" s="382" t="str">
        <v/>
      </c>
    </row>
    <row r="405" spans="1:145" ht="15.6">
      <c r="A405" s="372" t="str">
        <v/>
      </c>
      <c r="B405" s="373" t="str">
        <v/>
      </c>
      <c r="C405" s="372"/>
      <c r="D405" s="374" t="str">
        <v/>
      </c>
      <c r="E405" s="374" t="str">
        <v/>
      </c>
      <c r="F405" s="374" t="str">
        <v/>
      </c>
      <c r="G405" s="375" t="str">
        <v/>
      </c>
      <c r="H405" s="375" t="str">
        <v/>
      </c>
      <c r="I405" s="375" t="str">
        <v/>
      </c>
      <c r="J405" s="375" t="str">
        <v/>
      </c>
      <c r="K405" s="375" t="str">
        <v/>
      </c>
      <c r="L405" s="375" t="str">
        <v/>
      </c>
      <c r="M405" s="372" t="str">
        <v/>
      </c>
      <c r="N405" s="372" t="str">
        <v/>
      </c>
      <c r="O405" s="372" t="str">
        <v/>
      </c>
      <c r="P405" s="372" t="str">
        <v/>
      </c>
      <c r="Q405" s="372" t="str">
        <v/>
      </c>
      <c r="R405" s="372" t="str">
        <v/>
      </c>
      <c r="S405" s="372" t="str">
        <v/>
      </c>
      <c r="T405" s="372" t="str">
        <v/>
      </c>
      <c r="U405" s="372" t="str">
        <v/>
      </c>
      <c r="V405" s="372" t="str">
        <v/>
      </c>
      <c r="W405" s="372" t="str">
        <v/>
      </c>
      <c r="X405" s="372" t="str">
        <v/>
      </c>
      <c r="Y405" s="372" t="str">
        <v/>
      </c>
      <c r="Z405" s="372" t="str">
        <v/>
      </c>
      <c r="AA405" s="372" t="str">
        <v/>
      </c>
      <c r="AB405" s="372"/>
      <c r="AC405" s="372"/>
      <c r="AD405" s="372" t="str">
        <v/>
      </c>
      <c r="AE405" s="372"/>
      <c r="AF405" s="372"/>
      <c r="AG405" s="376" t="str">
        <v/>
      </c>
      <c r="AH405" s="372"/>
      <c r="AI405" s="372"/>
      <c r="AJ405" s="372" t="str">
        <v/>
      </c>
      <c r="AK405" s="372"/>
      <c r="AL405" s="372"/>
      <c r="AM405" s="377" t="str">
        <v/>
      </c>
      <c r="AN405" s="378" t="str">
        <v/>
      </c>
      <c r="AO405" s="379" t="str">
        <v/>
      </c>
      <c r="AP405" s="379" t="str">
        <v/>
      </c>
      <c r="AQ405" s="376" t="str">
        <v/>
      </c>
      <c r="AR405" s="376" t="str">
        <v/>
      </c>
      <c r="AS405" s="372" t="str">
        <v/>
      </c>
      <c r="AT405" s="379" t="str">
        <v/>
      </c>
      <c r="AU405" s="380" t="str">
        <v/>
      </c>
      <c r="AV405" s="380" t="str">
        <v/>
      </c>
      <c r="AW405" s="380" t="str">
        <v/>
      </c>
      <c r="AX405" s="380" t="str">
        <v/>
      </c>
      <c r="AY405" s="380" t="str">
        <v/>
      </c>
      <c r="AZ405" s="380"/>
      <c r="BA405" s="380"/>
      <c r="BB405" s="380" t="str">
        <v/>
      </c>
      <c r="BC405" s="380"/>
      <c r="BD405" s="380"/>
      <c r="BE405" s="380" t="str">
        <v/>
      </c>
      <c r="BF405" s="380"/>
      <c r="BG405" s="380"/>
      <c r="BH405" s="380" t="str">
        <v/>
      </c>
      <c r="BI405" s="380"/>
      <c r="BJ405" s="380"/>
      <c r="BK405" s="380" t="str">
        <v/>
      </c>
      <c r="BL405" s="380" t="str">
        <v/>
      </c>
      <c r="BM405" s="380" t="str">
        <v/>
      </c>
      <c r="BN405" s="381" t="str">
        <v/>
      </c>
      <c r="BO405" s="380" t="str">
        <v/>
      </c>
      <c r="BP405" s="380" t="str">
        <v/>
      </c>
      <c r="BQ405" s="380" t="str">
        <v/>
      </c>
      <c r="BR405" s="381" t="str">
        <v/>
      </c>
      <c r="BS405" s="380" t="str">
        <v/>
      </c>
      <c r="BT405" s="380" t="str">
        <v/>
      </c>
      <c r="BU405" s="380" t="str">
        <v/>
      </c>
      <c r="BV405" s="380" t="str">
        <v/>
      </c>
      <c r="BW405" s="380" t="str">
        <v/>
      </c>
      <c r="BX405" s="380"/>
      <c r="BY405" s="380"/>
      <c r="BZ405" s="380" t="str">
        <v/>
      </c>
      <c r="CA405" s="380"/>
      <c r="CB405" s="380"/>
      <c r="CC405" s="380" t="str">
        <v/>
      </c>
      <c r="CD405" s="380"/>
      <c r="CE405" s="380"/>
      <c r="CF405" s="380" t="str">
        <v/>
      </c>
      <c r="CG405" s="380"/>
      <c r="CH405" s="380"/>
      <c r="CI405" s="380" t="str">
        <v/>
      </c>
      <c r="CJ405" s="380" t="str">
        <v/>
      </c>
      <c r="CK405" s="380" t="str">
        <v/>
      </c>
      <c r="CL405" s="381" t="str">
        <v/>
      </c>
      <c r="CM405" s="380" t="str">
        <v/>
      </c>
      <c r="CN405" s="380" t="str">
        <v/>
      </c>
      <c r="CO405" s="380" t="str">
        <v/>
      </c>
      <c r="CP405" s="381" t="str">
        <v/>
      </c>
      <c r="CQ405" s="380" t="str">
        <v/>
      </c>
      <c r="CR405" s="380" t="str">
        <v/>
      </c>
      <c r="CS405" s="380" t="str">
        <v/>
      </c>
      <c r="CT405" s="380" t="str">
        <v/>
      </c>
      <c r="CU405" s="380" t="str">
        <v/>
      </c>
      <c r="CV405" s="380"/>
      <c r="CW405" s="380"/>
      <c r="CX405" s="380" t="str">
        <v/>
      </c>
      <c r="CY405" s="380"/>
      <c r="CZ405" s="380"/>
      <c r="DA405" s="380" t="str">
        <v/>
      </c>
      <c r="DB405" s="380"/>
      <c r="DC405" s="380"/>
      <c r="DD405" s="380" t="str">
        <v/>
      </c>
      <c r="DE405" s="380"/>
      <c r="DF405" s="380"/>
      <c r="DG405" s="380" t="str">
        <v/>
      </c>
      <c r="DH405" s="380" t="str">
        <v/>
      </c>
      <c r="DI405" s="380" t="str">
        <v/>
      </c>
      <c r="DJ405" s="381" t="str">
        <v/>
      </c>
      <c r="DK405" s="380" t="str">
        <v/>
      </c>
      <c r="DL405" s="380" t="str">
        <v/>
      </c>
      <c r="DM405" s="380" t="str">
        <v/>
      </c>
      <c r="DN405" s="381" t="str">
        <v/>
      </c>
      <c r="DO405" s="380" t="str">
        <v/>
      </c>
      <c r="DP405" s="380" t="str">
        <v/>
      </c>
      <c r="DQ405" s="380" t="str">
        <v/>
      </c>
      <c r="DR405" s="380" t="str">
        <v/>
      </c>
      <c r="DS405" s="380" t="str">
        <v/>
      </c>
      <c r="DT405" s="380"/>
      <c r="DU405" s="380"/>
      <c r="DV405" s="380" t="str">
        <v/>
      </c>
      <c r="DW405" s="380"/>
      <c r="DX405" s="380"/>
      <c r="DY405" s="380" t="str">
        <v/>
      </c>
      <c r="DZ405" s="380"/>
      <c r="EA405" s="380"/>
      <c r="EB405" s="380" t="str">
        <v/>
      </c>
      <c r="EC405" s="380"/>
      <c r="ED405" s="380"/>
      <c r="EE405" s="380" t="str">
        <v/>
      </c>
      <c r="EF405" s="380" t="str">
        <v/>
      </c>
      <c r="EG405" s="380" t="str">
        <v/>
      </c>
      <c r="EH405" s="381" t="str">
        <v/>
      </c>
      <c r="EI405" s="380" t="str">
        <v/>
      </c>
      <c r="EJ405" s="380" t="str">
        <v/>
      </c>
      <c r="EK405" s="380" t="str">
        <v/>
      </c>
      <c r="EL405" s="381" t="str">
        <v/>
      </c>
      <c r="EM405" s="382" t="str">
        <v/>
      </c>
      <c r="EN405" s="382" t="str">
        <v/>
      </c>
      <c r="EO405" s="382" t="str">
        <v/>
      </c>
    </row>
    <row r="406" spans="1:145" ht="15.6">
      <c r="A406" s="372" t="str">
        <v/>
      </c>
      <c r="B406" s="373" t="str">
        <v/>
      </c>
      <c r="C406" s="372"/>
      <c r="D406" s="374" t="str">
        <v/>
      </c>
      <c r="E406" s="374" t="str">
        <v/>
      </c>
      <c r="F406" s="374" t="str">
        <v/>
      </c>
      <c r="G406" s="375" t="str">
        <v/>
      </c>
      <c r="H406" s="375" t="str">
        <v/>
      </c>
      <c r="I406" s="375" t="str">
        <v/>
      </c>
      <c r="J406" s="375" t="str">
        <v/>
      </c>
      <c r="K406" s="375" t="str">
        <v/>
      </c>
      <c r="L406" s="375" t="str">
        <v/>
      </c>
      <c r="M406" s="372" t="str">
        <v/>
      </c>
      <c r="N406" s="372" t="str">
        <v/>
      </c>
      <c r="O406" s="372" t="str">
        <v/>
      </c>
      <c r="P406" s="372" t="str">
        <v/>
      </c>
      <c r="Q406" s="372" t="str">
        <v/>
      </c>
      <c r="R406" s="372" t="str">
        <v/>
      </c>
      <c r="S406" s="372" t="str">
        <v/>
      </c>
      <c r="T406" s="372" t="str">
        <v/>
      </c>
      <c r="U406" s="372" t="str">
        <v/>
      </c>
      <c r="V406" s="372" t="str">
        <v/>
      </c>
      <c r="W406" s="372" t="str">
        <v/>
      </c>
      <c r="X406" s="372" t="str">
        <v/>
      </c>
      <c r="Y406" s="372" t="str">
        <v/>
      </c>
      <c r="Z406" s="372" t="str">
        <v/>
      </c>
      <c r="AA406" s="372" t="str">
        <v/>
      </c>
      <c r="AB406" s="372"/>
      <c r="AC406" s="372"/>
      <c r="AD406" s="372" t="str">
        <v/>
      </c>
      <c r="AE406" s="372"/>
      <c r="AF406" s="372"/>
      <c r="AG406" s="376" t="str">
        <v/>
      </c>
      <c r="AH406" s="372"/>
      <c r="AI406" s="372"/>
      <c r="AJ406" s="372" t="str">
        <v/>
      </c>
      <c r="AK406" s="372"/>
      <c r="AL406" s="372"/>
      <c r="AM406" s="377" t="str">
        <v/>
      </c>
      <c r="AN406" s="378" t="str">
        <v/>
      </c>
      <c r="AO406" s="379" t="str">
        <v/>
      </c>
      <c r="AP406" s="379" t="str">
        <v/>
      </c>
      <c r="AQ406" s="376" t="str">
        <v/>
      </c>
      <c r="AR406" s="376" t="str">
        <v/>
      </c>
      <c r="AS406" s="372" t="str">
        <v/>
      </c>
      <c r="AT406" s="379" t="str">
        <v/>
      </c>
      <c r="AU406" s="380" t="str">
        <v/>
      </c>
      <c r="AV406" s="380" t="str">
        <v/>
      </c>
      <c r="AW406" s="380" t="str">
        <v/>
      </c>
      <c r="AX406" s="380" t="str">
        <v/>
      </c>
      <c r="AY406" s="380" t="str">
        <v/>
      </c>
      <c r="AZ406" s="380"/>
      <c r="BA406" s="380"/>
      <c r="BB406" s="380" t="str">
        <v/>
      </c>
      <c r="BC406" s="380"/>
      <c r="BD406" s="380"/>
      <c r="BE406" s="380" t="str">
        <v/>
      </c>
      <c r="BF406" s="380"/>
      <c r="BG406" s="380"/>
      <c r="BH406" s="380" t="str">
        <v/>
      </c>
      <c r="BI406" s="380"/>
      <c r="BJ406" s="380"/>
      <c r="BK406" s="380" t="str">
        <v/>
      </c>
      <c r="BL406" s="380" t="str">
        <v/>
      </c>
      <c r="BM406" s="380" t="str">
        <v/>
      </c>
      <c r="BN406" s="381" t="str">
        <v/>
      </c>
      <c r="BO406" s="380" t="str">
        <v/>
      </c>
      <c r="BP406" s="380" t="str">
        <v/>
      </c>
      <c r="BQ406" s="380" t="str">
        <v/>
      </c>
      <c r="BR406" s="381" t="str">
        <v/>
      </c>
      <c r="BS406" s="380" t="str">
        <v/>
      </c>
      <c r="BT406" s="380" t="str">
        <v/>
      </c>
      <c r="BU406" s="380" t="str">
        <v/>
      </c>
      <c r="BV406" s="380" t="str">
        <v/>
      </c>
      <c r="BW406" s="380" t="str">
        <v/>
      </c>
      <c r="BX406" s="380"/>
      <c r="BY406" s="380"/>
      <c r="BZ406" s="380" t="str">
        <v/>
      </c>
      <c r="CA406" s="380"/>
      <c r="CB406" s="380"/>
      <c r="CC406" s="380" t="str">
        <v/>
      </c>
      <c r="CD406" s="380"/>
      <c r="CE406" s="380"/>
      <c r="CF406" s="380" t="str">
        <v/>
      </c>
      <c r="CG406" s="380"/>
      <c r="CH406" s="380"/>
      <c r="CI406" s="380" t="str">
        <v/>
      </c>
      <c r="CJ406" s="380" t="str">
        <v/>
      </c>
      <c r="CK406" s="380" t="str">
        <v/>
      </c>
      <c r="CL406" s="381" t="str">
        <v/>
      </c>
      <c r="CM406" s="380" t="str">
        <v/>
      </c>
      <c r="CN406" s="380" t="str">
        <v/>
      </c>
      <c r="CO406" s="380" t="str">
        <v/>
      </c>
      <c r="CP406" s="381" t="str">
        <v/>
      </c>
      <c r="CQ406" s="380" t="str">
        <v/>
      </c>
      <c r="CR406" s="380" t="str">
        <v/>
      </c>
      <c r="CS406" s="380" t="str">
        <v/>
      </c>
      <c r="CT406" s="380" t="str">
        <v/>
      </c>
      <c r="CU406" s="380" t="str">
        <v/>
      </c>
      <c r="CV406" s="380"/>
      <c r="CW406" s="380"/>
      <c r="CX406" s="380" t="str">
        <v/>
      </c>
      <c r="CY406" s="380"/>
      <c r="CZ406" s="380"/>
      <c r="DA406" s="380" t="str">
        <v/>
      </c>
      <c r="DB406" s="380"/>
      <c r="DC406" s="380"/>
      <c r="DD406" s="380" t="str">
        <v/>
      </c>
      <c r="DE406" s="380"/>
      <c r="DF406" s="380"/>
      <c r="DG406" s="380" t="str">
        <v/>
      </c>
      <c r="DH406" s="380" t="str">
        <v/>
      </c>
      <c r="DI406" s="380" t="str">
        <v/>
      </c>
      <c r="DJ406" s="381" t="str">
        <v/>
      </c>
      <c r="DK406" s="380" t="str">
        <v/>
      </c>
      <c r="DL406" s="380" t="str">
        <v/>
      </c>
      <c r="DM406" s="380" t="str">
        <v/>
      </c>
      <c r="DN406" s="381" t="str">
        <v/>
      </c>
      <c r="DO406" s="380" t="str">
        <v/>
      </c>
      <c r="DP406" s="380" t="str">
        <v/>
      </c>
      <c r="DQ406" s="380" t="str">
        <v/>
      </c>
      <c r="DR406" s="380" t="str">
        <v/>
      </c>
      <c r="DS406" s="380" t="str">
        <v/>
      </c>
      <c r="DT406" s="380"/>
      <c r="DU406" s="380"/>
      <c r="DV406" s="380" t="str">
        <v/>
      </c>
      <c r="DW406" s="380"/>
      <c r="DX406" s="380"/>
      <c r="DY406" s="380" t="str">
        <v/>
      </c>
      <c r="DZ406" s="380"/>
      <c r="EA406" s="380"/>
      <c r="EB406" s="380" t="str">
        <v/>
      </c>
      <c r="EC406" s="380"/>
      <c r="ED406" s="380"/>
      <c r="EE406" s="380" t="str">
        <v/>
      </c>
      <c r="EF406" s="380" t="str">
        <v/>
      </c>
      <c r="EG406" s="380" t="str">
        <v/>
      </c>
      <c r="EH406" s="381" t="str">
        <v/>
      </c>
      <c r="EI406" s="380" t="str">
        <v/>
      </c>
      <c r="EJ406" s="380" t="str">
        <v/>
      </c>
      <c r="EK406" s="380" t="str">
        <v/>
      </c>
      <c r="EL406" s="381" t="str">
        <v/>
      </c>
      <c r="EM406" s="382" t="str">
        <v/>
      </c>
      <c r="EN406" s="382" t="str">
        <v/>
      </c>
      <c r="EO406" s="382" t="str">
        <v/>
      </c>
    </row>
    <row r="407" spans="1:145" ht="15.6">
      <c r="A407" s="372" t="str">
        <v/>
      </c>
      <c r="B407" s="373" t="str">
        <v/>
      </c>
      <c r="C407" s="372"/>
      <c r="D407" s="374" t="str">
        <v/>
      </c>
      <c r="E407" s="374" t="str">
        <v/>
      </c>
      <c r="F407" s="374" t="str">
        <v/>
      </c>
      <c r="G407" s="375" t="str">
        <v/>
      </c>
      <c r="H407" s="375" t="str">
        <v/>
      </c>
      <c r="I407" s="375" t="str">
        <v/>
      </c>
      <c r="J407" s="375" t="str">
        <v/>
      </c>
      <c r="K407" s="375" t="str">
        <v/>
      </c>
      <c r="L407" s="375" t="str">
        <v/>
      </c>
      <c r="M407" s="372" t="str">
        <v/>
      </c>
      <c r="N407" s="372" t="str">
        <v/>
      </c>
      <c r="O407" s="372" t="str">
        <v/>
      </c>
      <c r="P407" s="372" t="str">
        <v/>
      </c>
      <c r="Q407" s="372" t="str">
        <v/>
      </c>
      <c r="R407" s="372" t="str">
        <v/>
      </c>
      <c r="S407" s="372" t="str">
        <v/>
      </c>
      <c r="T407" s="372" t="str">
        <v/>
      </c>
      <c r="U407" s="372" t="str">
        <v/>
      </c>
      <c r="V407" s="372" t="str">
        <v/>
      </c>
      <c r="W407" s="372" t="str">
        <v/>
      </c>
      <c r="X407" s="372" t="str">
        <v/>
      </c>
      <c r="Y407" s="372" t="str">
        <v/>
      </c>
      <c r="Z407" s="372" t="str">
        <v/>
      </c>
      <c r="AA407" s="372" t="str">
        <v/>
      </c>
      <c r="AB407" s="372"/>
      <c r="AC407" s="372"/>
      <c r="AD407" s="372" t="str">
        <v/>
      </c>
      <c r="AE407" s="372"/>
      <c r="AF407" s="372"/>
      <c r="AG407" s="376" t="str">
        <v/>
      </c>
      <c r="AH407" s="372"/>
      <c r="AI407" s="372"/>
      <c r="AJ407" s="372" t="str">
        <v/>
      </c>
      <c r="AK407" s="372"/>
      <c r="AL407" s="372"/>
      <c r="AM407" s="377" t="str">
        <v/>
      </c>
      <c r="AN407" s="378" t="str">
        <v/>
      </c>
      <c r="AO407" s="379" t="str">
        <v/>
      </c>
      <c r="AP407" s="379" t="str">
        <v/>
      </c>
      <c r="AQ407" s="376" t="str">
        <v/>
      </c>
      <c r="AR407" s="376" t="str">
        <v/>
      </c>
      <c r="AS407" s="372" t="str">
        <v/>
      </c>
      <c r="AT407" s="379" t="str">
        <v/>
      </c>
      <c r="AU407" s="380" t="str">
        <v/>
      </c>
      <c r="AV407" s="380" t="str">
        <v/>
      </c>
      <c r="AW407" s="380" t="str">
        <v/>
      </c>
      <c r="AX407" s="380" t="str">
        <v/>
      </c>
      <c r="AY407" s="380" t="str">
        <v/>
      </c>
      <c r="AZ407" s="380"/>
      <c r="BA407" s="380"/>
      <c r="BB407" s="380" t="str">
        <v/>
      </c>
      <c r="BC407" s="380"/>
      <c r="BD407" s="380"/>
      <c r="BE407" s="380" t="str">
        <v/>
      </c>
      <c r="BF407" s="380"/>
      <c r="BG407" s="380"/>
      <c r="BH407" s="380" t="str">
        <v/>
      </c>
      <c r="BI407" s="380"/>
      <c r="BJ407" s="380"/>
      <c r="BK407" s="380" t="str">
        <v/>
      </c>
      <c r="BL407" s="380" t="str">
        <v/>
      </c>
      <c r="BM407" s="380" t="str">
        <v/>
      </c>
      <c r="BN407" s="381" t="str">
        <v/>
      </c>
      <c r="BO407" s="380" t="str">
        <v/>
      </c>
      <c r="BP407" s="380" t="str">
        <v/>
      </c>
      <c r="BQ407" s="380" t="str">
        <v/>
      </c>
      <c r="BR407" s="381" t="str">
        <v/>
      </c>
      <c r="BS407" s="380" t="str">
        <v/>
      </c>
      <c r="BT407" s="380" t="str">
        <v/>
      </c>
      <c r="BU407" s="380" t="str">
        <v/>
      </c>
      <c r="BV407" s="380" t="str">
        <v/>
      </c>
      <c r="BW407" s="380" t="str">
        <v/>
      </c>
      <c r="BX407" s="380"/>
      <c r="BY407" s="380"/>
      <c r="BZ407" s="380" t="str">
        <v/>
      </c>
      <c r="CA407" s="380"/>
      <c r="CB407" s="380"/>
      <c r="CC407" s="380" t="str">
        <v/>
      </c>
      <c r="CD407" s="380"/>
      <c r="CE407" s="380"/>
      <c r="CF407" s="380" t="str">
        <v/>
      </c>
      <c r="CG407" s="380"/>
      <c r="CH407" s="380"/>
      <c r="CI407" s="380" t="str">
        <v/>
      </c>
      <c r="CJ407" s="380" t="str">
        <v/>
      </c>
      <c r="CK407" s="380" t="str">
        <v/>
      </c>
      <c r="CL407" s="381" t="str">
        <v/>
      </c>
      <c r="CM407" s="380" t="str">
        <v/>
      </c>
      <c r="CN407" s="380" t="str">
        <v/>
      </c>
      <c r="CO407" s="380" t="str">
        <v/>
      </c>
      <c r="CP407" s="381" t="str">
        <v/>
      </c>
      <c r="CQ407" s="380" t="str">
        <v/>
      </c>
      <c r="CR407" s="380" t="str">
        <v/>
      </c>
      <c r="CS407" s="380" t="str">
        <v/>
      </c>
      <c r="CT407" s="380" t="str">
        <v/>
      </c>
      <c r="CU407" s="380" t="str">
        <v/>
      </c>
      <c r="CV407" s="380"/>
      <c r="CW407" s="380"/>
      <c r="CX407" s="380" t="str">
        <v/>
      </c>
      <c r="CY407" s="380"/>
      <c r="CZ407" s="380"/>
      <c r="DA407" s="380" t="str">
        <v/>
      </c>
      <c r="DB407" s="380"/>
      <c r="DC407" s="380"/>
      <c r="DD407" s="380" t="str">
        <v/>
      </c>
      <c r="DE407" s="380"/>
      <c r="DF407" s="380"/>
      <c r="DG407" s="380" t="str">
        <v/>
      </c>
      <c r="DH407" s="380" t="str">
        <v/>
      </c>
      <c r="DI407" s="380" t="str">
        <v/>
      </c>
      <c r="DJ407" s="381" t="str">
        <v/>
      </c>
      <c r="DK407" s="380" t="str">
        <v/>
      </c>
      <c r="DL407" s="380" t="str">
        <v/>
      </c>
      <c r="DM407" s="380" t="str">
        <v/>
      </c>
      <c r="DN407" s="381" t="str">
        <v/>
      </c>
      <c r="DO407" s="380" t="str">
        <v/>
      </c>
      <c r="DP407" s="380" t="str">
        <v/>
      </c>
      <c r="DQ407" s="380" t="str">
        <v/>
      </c>
      <c r="DR407" s="380" t="str">
        <v/>
      </c>
      <c r="DS407" s="380" t="str">
        <v/>
      </c>
      <c r="DT407" s="380"/>
      <c r="DU407" s="380"/>
      <c r="DV407" s="380" t="str">
        <v/>
      </c>
      <c r="DW407" s="380"/>
      <c r="DX407" s="380"/>
      <c r="DY407" s="380" t="str">
        <v/>
      </c>
      <c r="DZ407" s="380"/>
      <c r="EA407" s="380"/>
      <c r="EB407" s="380" t="str">
        <v/>
      </c>
      <c r="EC407" s="380"/>
      <c r="ED407" s="380"/>
      <c r="EE407" s="380" t="str">
        <v/>
      </c>
      <c r="EF407" s="380" t="str">
        <v/>
      </c>
      <c r="EG407" s="380" t="str">
        <v/>
      </c>
      <c r="EH407" s="381" t="str">
        <v/>
      </c>
      <c r="EI407" s="380" t="str">
        <v/>
      </c>
      <c r="EJ407" s="380" t="str">
        <v/>
      </c>
      <c r="EK407" s="380" t="str">
        <v/>
      </c>
      <c r="EL407" s="381" t="str">
        <v/>
      </c>
      <c r="EM407" s="382" t="str">
        <v/>
      </c>
      <c r="EN407" s="382" t="str">
        <v/>
      </c>
      <c r="EO407" s="382" t="str">
        <v/>
      </c>
    </row>
    <row r="408" spans="1:145" ht="15.6">
      <c r="A408" s="372" t="str">
        <v/>
      </c>
      <c r="B408" s="373" t="str">
        <v/>
      </c>
      <c r="C408" s="372"/>
      <c r="D408" s="374" t="str">
        <v/>
      </c>
      <c r="E408" s="374" t="str">
        <v/>
      </c>
      <c r="F408" s="374" t="str">
        <v/>
      </c>
      <c r="G408" s="375" t="str">
        <v/>
      </c>
      <c r="H408" s="375" t="str">
        <v/>
      </c>
      <c r="I408" s="375" t="str">
        <v/>
      </c>
      <c r="J408" s="375" t="str">
        <v/>
      </c>
      <c r="K408" s="375" t="str">
        <v/>
      </c>
      <c r="L408" s="375" t="str">
        <v/>
      </c>
      <c r="M408" s="372" t="str">
        <v/>
      </c>
      <c r="N408" s="372" t="str">
        <v/>
      </c>
      <c r="O408" s="372" t="str">
        <v/>
      </c>
      <c r="P408" s="372" t="str">
        <v/>
      </c>
      <c r="Q408" s="372" t="str">
        <v/>
      </c>
      <c r="R408" s="372" t="str">
        <v/>
      </c>
      <c r="S408" s="372" t="str">
        <v/>
      </c>
      <c r="T408" s="372" t="str">
        <v/>
      </c>
      <c r="U408" s="372" t="str">
        <v/>
      </c>
      <c r="V408" s="372" t="str">
        <v/>
      </c>
      <c r="W408" s="372" t="str">
        <v/>
      </c>
      <c r="X408" s="372" t="str">
        <v/>
      </c>
      <c r="Y408" s="372" t="str">
        <v/>
      </c>
      <c r="Z408" s="372" t="str">
        <v/>
      </c>
      <c r="AA408" s="372" t="str">
        <v/>
      </c>
      <c r="AB408" s="372"/>
      <c r="AC408" s="372"/>
      <c r="AD408" s="372" t="str">
        <v/>
      </c>
      <c r="AE408" s="372"/>
      <c r="AF408" s="372"/>
      <c r="AG408" s="376" t="str">
        <v/>
      </c>
      <c r="AH408" s="372"/>
      <c r="AI408" s="372"/>
      <c r="AJ408" s="372" t="str">
        <v/>
      </c>
      <c r="AK408" s="372"/>
      <c r="AL408" s="372"/>
      <c r="AM408" s="377" t="str">
        <v/>
      </c>
      <c r="AN408" s="378" t="str">
        <v/>
      </c>
      <c r="AO408" s="379" t="str">
        <v/>
      </c>
      <c r="AP408" s="379" t="str">
        <v/>
      </c>
      <c r="AQ408" s="376" t="str">
        <v/>
      </c>
      <c r="AR408" s="376" t="str">
        <v/>
      </c>
      <c r="AS408" s="372" t="str">
        <v/>
      </c>
      <c r="AT408" s="379" t="str">
        <v/>
      </c>
      <c r="AU408" s="380" t="str">
        <v/>
      </c>
      <c r="AV408" s="380" t="str">
        <v/>
      </c>
      <c r="AW408" s="380" t="str">
        <v/>
      </c>
      <c r="AX408" s="380" t="str">
        <v/>
      </c>
      <c r="AY408" s="380" t="str">
        <v/>
      </c>
      <c r="AZ408" s="380"/>
      <c r="BA408" s="380"/>
      <c r="BB408" s="380" t="str">
        <v/>
      </c>
      <c r="BC408" s="380"/>
      <c r="BD408" s="380"/>
      <c r="BE408" s="380" t="str">
        <v/>
      </c>
      <c r="BF408" s="380"/>
      <c r="BG408" s="380"/>
      <c r="BH408" s="380" t="str">
        <v/>
      </c>
      <c r="BI408" s="380"/>
      <c r="BJ408" s="380"/>
      <c r="BK408" s="380" t="str">
        <v/>
      </c>
      <c r="BL408" s="380" t="str">
        <v/>
      </c>
      <c r="BM408" s="380" t="str">
        <v/>
      </c>
      <c r="BN408" s="381" t="str">
        <v/>
      </c>
      <c r="BO408" s="380" t="str">
        <v/>
      </c>
      <c r="BP408" s="380" t="str">
        <v/>
      </c>
      <c r="BQ408" s="380" t="str">
        <v/>
      </c>
      <c r="BR408" s="381" t="str">
        <v/>
      </c>
      <c r="BS408" s="380" t="str">
        <v/>
      </c>
      <c r="BT408" s="380" t="str">
        <v/>
      </c>
      <c r="BU408" s="380" t="str">
        <v/>
      </c>
      <c r="BV408" s="380" t="str">
        <v/>
      </c>
      <c r="BW408" s="380" t="str">
        <v/>
      </c>
      <c r="BX408" s="380"/>
      <c r="BY408" s="380"/>
      <c r="BZ408" s="380" t="str">
        <v/>
      </c>
      <c r="CA408" s="380"/>
      <c r="CB408" s="380"/>
      <c r="CC408" s="380" t="str">
        <v/>
      </c>
      <c r="CD408" s="380"/>
      <c r="CE408" s="380"/>
      <c r="CF408" s="380" t="str">
        <v/>
      </c>
      <c r="CG408" s="380"/>
      <c r="CH408" s="380"/>
      <c r="CI408" s="380" t="str">
        <v/>
      </c>
      <c r="CJ408" s="380" t="str">
        <v/>
      </c>
      <c r="CK408" s="380" t="str">
        <v/>
      </c>
      <c r="CL408" s="381" t="str">
        <v/>
      </c>
      <c r="CM408" s="380" t="str">
        <v/>
      </c>
      <c r="CN408" s="380" t="str">
        <v/>
      </c>
      <c r="CO408" s="380" t="str">
        <v/>
      </c>
      <c r="CP408" s="381" t="str">
        <v/>
      </c>
      <c r="CQ408" s="380" t="str">
        <v/>
      </c>
      <c r="CR408" s="380" t="str">
        <v/>
      </c>
      <c r="CS408" s="380" t="str">
        <v/>
      </c>
      <c r="CT408" s="380" t="str">
        <v/>
      </c>
      <c r="CU408" s="380" t="str">
        <v/>
      </c>
      <c r="CV408" s="380"/>
      <c r="CW408" s="380"/>
      <c r="CX408" s="380" t="str">
        <v/>
      </c>
      <c r="CY408" s="380"/>
      <c r="CZ408" s="380"/>
      <c r="DA408" s="380" t="str">
        <v/>
      </c>
      <c r="DB408" s="380"/>
      <c r="DC408" s="380"/>
      <c r="DD408" s="380" t="str">
        <v/>
      </c>
      <c r="DE408" s="380"/>
      <c r="DF408" s="380"/>
      <c r="DG408" s="380" t="str">
        <v/>
      </c>
      <c r="DH408" s="380" t="str">
        <v/>
      </c>
      <c r="DI408" s="380" t="str">
        <v/>
      </c>
      <c r="DJ408" s="381" t="str">
        <v/>
      </c>
      <c r="DK408" s="380" t="str">
        <v/>
      </c>
      <c r="DL408" s="380" t="str">
        <v/>
      </c>
      <c r="DM408" s="380" t="str">
        <v/>
      </c>
      <c r="DN408" s="381" t="str">
        <v/>
      </c>
      <c r="DO408" s="380" t="str">
        <v/>
      </c>
      <c r="DP408" s="380" t="str">
        <v/>
      </c>
      <c r="DQ408" s="380" t="str">
        <v/>
      </c>
      <c r="DR408" s="380" t="str">
        <v/>
      </c>
      <c r="DS408" s="380" t="str">
        <v/>
      </c>
      <c r="DT408" s="380"/>
      <c r="DU408" s="380"/>
      <c r="DV408" s="380" t="str">
        <v/>
      </c>
      <c r="DW408" s="380"/>
      <c r="DX408" s="380"/>
      <c r="DY408" s="380" t="str">
        <v/>
      </c>
      <c r="DZ408" s="380"/>
      <c r="EA408" s="380"/>
      <c r="EB408" s="380" t="str">
        <v/>
      </c>
      <c r="EC408" s="380"/>
      <c r="ED408" s="380"/>
      <c r="EE408" s="380" t="str">
        <v/>
      </c>
      <c r="EF408" s="380" t="str">
        <v/>
      </c>
      <c r="EG408" s="380" t="str">
        <v/>
      </c>
      <c r="EH408" s="381" t="str">
        <v/>
      </c>
      <c r="EI408" s="380" t="str">
        <v/>
      </c>
      <c r="EJ408" s="380" t="str">
        <v/>
      </c>
      <c r="EK408" s="380" t="str">
        <v/>
      </c>
      <c r="EL408" s="381" t="str">
        <v/>
      </c>
      <c r="EM408" s="382" t="str">
        <v/>
      </c>
      <c r="EN408" s="382" t="str">
        <v/>
      </c>
      <c r="EO408" s="382" t="str">
        <v/>
      </c>
    </row>
    <row r="409" spans="1:145" ht="15.6">
      <c r="A409" s="372" t="str">
        <v/>
      </c>
      <c r="B409" s="373" t="str">
        <v/>
      </c>
      <c r="C409" s="372"/>
      <c r="D409" s="374" t="str">
        <v/>
      </c>
      <c r="E409" s="374" t="str">
        <v/>
      </c>
      <c r="F409" s="374" t="str">
        <v/>
      </c>
      <c r="G409" s="375" t="str">
        <v/>
      </c>
      <c r="H409" s="375" t="str">
        <v/>
      </c>
      <c r="I409" s="375" t="str">
        <v/>
      </c>
      <c r="J409" s="375" t="str">
        <v/>
      </c>
      <c r="K409" s="375" t="str">
        <v/>
      </c>
      <c r="L409" s="375" t="str">
        <v/>
      </c>
      <c r="M409" s="372" t="str">
        <v/>
      </c>
      <c r="N409" s="372" t="str">
        <v/>
      </c>
      <c r="O409" s="372" t="str">
        <v/>
      </c>
      <c r="P409" s="372" t="str">
        <v/>
      </c>
      <c r="Q409" s="372" t="str">
        <v/>
      </c>
      <c r="R409" s="372" t="str">
        <v/>
      </c>
      <c r="S409" s="372" t="str">
        <v/>
      </c>
      <c r="T409" s="372" t="str">
        <v/>
      </c>
      <c r="U409" s="372" t="str">
        <v/>
      </c>
      <c r="V409" s="372" t="str">
        <v/>
      </c>
      <c r="W409" s="372" t="str">
        <v/>
      </c>
      <c r="X409" s="372" t="str">
        <v/>
      </c>
      <c r="Y409" s="372" t="str">
        <v/>
      </c>
      <c r="Z409" s="372" t="str">
        <v/>
      </c>
      <c r="AA409" s="372" t="str">
        <v/>
      </c>
      <c r="AB409" s="372"/>
      <c r="AC409" s="372"/>
      <c r="AD409" s="372" t="str">
        <v/>
      </c>
      <c r="AE409" s="372"/>
      <c r="AF409" s="372"/>
      <c r="AG409" s="376" t="str">
        <v/>
      </c>
      <c r="AH409" s="372"/>
      <c r="AI409" s="372"/>
      <c r="AJ409" s="372" t="str">
        <v/>
      </c>
      <c r="AK409" s="372"/>
      <c r="AL409" s="372"/>
      <c r="AM409" s="377" t="str">
        <v/>
      </c>
      <c r="AN409" s="378" t="str">
        <v/>
      </c>
      <c r="AO409" s="379" t="str">
        <v/>
      </c>
      <c r="AP409" s="379" t="str">
        <v/>
      </c>
      <c r="AQ409" s="376" t="str">
        <v/>
      </c>
      <c r="AR409" s="376" t="str">
        <v/>
      </c>
      <c r="AS409" s="372" t="str">
        <v/>
      </c>
      <c r="AT409" s="379" t="str">
        <v/>
      </c>
      <c r="AU409" s="380" t="str">
        <v/>
      </c>
      <c r="AV409" s="380" t="str">
        <v/>
      </c>
      <c r="AW409" s="380" t="str">
        <v/>
      </c>
      <c r="AX409" s="380" t="str">
        <v/>
      </c>
      <c r="AY409" s="380" t="str">
        <v/>
      </c>
      <c r="AZ409" s="380"/>
      <c r="BA409" s="380"/>
      <c r="BB409" s="380" t="str">
        <v/>
      </c>
      <c r="BC409" s="380"/>
      <c r="BD409" s="380"/>
      <c r="BE409" s="380" t="str">
        <v/>
      </c>
      <c r="BF409" s="380"/>
      <c r="BG409" s="380"/>
      <c r="BH409" s="380" t="str">
        <v/>
      </c>
      <c r="BI409" s="380"/>
      <c r="BJ409" s="380"/>
      <c r="BK409" s="380" t="str">
        <v/>
      </c>
      <c r="BL409" s="380" t="str">
        <v/>
      </c>
      <c r="BM409" s="380" t="str">
        <v/>
      </c>
      <c r="BN409" s="381" t="str">
        <v/>
      </c>
      <c r="BO409" s="380" t="str">
        <v/>
      </c>
      <c r="BP409" s="380" t="str">
        <v/>
      </c>
      <c r="BQ409" s="380" t="str">
        <v/>
      </c>
      <c r="BR409" s="381" t="str">
        <v/>
      </c>
      <c r="BS409" s="380" t="str">
        <v/>
      </c>
      <c r="BT409" s="380" t="str">
        <v/>
      </c>
      <c r="BU409" s="380" t="str">
        <v/>
      </c>
      <c r="BV409" s="380" t="str">
        <v/>
      </c>
      <c r="BW409" s="380" t="str">
        <v/>
      </c>
      <c r="BX409" s="380"/>
      <c r="BY409" s="380"/>
      <c r="BZ409" s="380" t="str">
        <v/>
      </c>
      <c r="CA409" s="380"/>
      <c r="CB409" s="380"/>
      <c r="CC409" s="380" t="str">
        <v/>
      </c>
      <c r="CD409" s="380"/>
      <c r="CE409" s="380"/>
      <c r="CF409" s="380" t="str">
        <v/>
      </c>
      <c r="CG409" s="380"/>
      <c r="CH409" s="380"/>
      <c r="CI409" s="380" t="str">
        <v/>
      </c>
      <c r="CJ409" s="380" t="str">
        <v/>
      </c>
      <c r="CK409" s="380" t="str">
        <v/>
      </c>
      <c r="CL409" s="381" t="str">
        <v/>
      </c>
      <c r="CM409" s="380" t="str">
        <v/>
      </c>
      <c r="CN409" s="380" t="str">
        <v/>
      </c>
      <c r="CO409" s="380" t="str">
        <v/>
      </c>
      <c r="CP409" s="381" t="str">
        <v/>
      </c>
      <c r="CQ409" s="380" t="str">
        <v/>
      </c>
      <c r="CR409" s="380" t="str">
        <v/>
      </c>
      <c r="CS409" s="380" t="str">
        <v/>
      </c>
      <c r="CT409" s="380" t="str">
        <v/>
      </c>
      <c r="CU409" s="380" t="str">
        <v/>
      </c>
      <c r="CV409" s="380"/>
      <c r="CW409" s="380"/>
      <c r="CX409" s="380" t="str">
        <v/>
      </c>
      <c r="CY409" s="380"/>
      <c r="CZ409" s="380"/>
      <c r="DA409" s="380" t="str">
        <v/>
      </c>
      <c r="DB409" s="380"/>
      <c r="DC409" s="380"/>
      <c r="DD409" s="380" t="str">
        <v/>
      </c>
      <c r="DE409" s="380"/>
      <c r="DF409" s="380"/>
      <c r="DG409" s="380" t="str">
        <v/>
      </c>
      <c r="DH409" s="380" t="str">
        <v/>
      </c>
      <c r="DI409" s="380" t="str">
        <v/>
      </c>
      <c r="DJ409" s="381" t="str">
        <v/>
      </c>
      <c r="DK409" s="380" t="str">
        <v/>
      </c>
      <c r="DL409" s="380" t="str">
        <v/>
      </c>
      <c r="DM409" s="380" t="str">
        <v/>
      </c>
      <c r="DN409" s="381" t="str">
        <v/>
      </c>
      <c r="DO409" s="380" t="str">
        <v/>
      </c>
      <c r="DP409" s="380" t="str">
        <v/>
      </c>
      <c r="DQ409" s="380" t="str">
        <v/>
      </c>
      <c r="DR409" s="380" t="str">
        <v/>
      </c>
      <c r="DS409" s="380" t="str">
        <v/>
      </c>
      <c r="DT409" s="380"/>
      <c r="DU409" s="380"/>
      <c r="DV409" s="380" t="str">
        <v/>
      </c>
      <c r="DW409" s="380"/>
      <c r="DX409" s="380"/>
      <c r="DY409" s="380" t="str">
        <v/>
      </c>
      <c r="DZ409" s="380"/>
      <c r="EA409" s="380"/>
      <c r="EB409" s="380" t="str">
        <v/>
      </c>
      <c r="EC409" s="380"/>
      <c r="ED409" s="380"/>
      <c r="EE409" s="380" t="str">
        <v/>
      </c>
      <c r="EF409" s="380" t="str">
        <v/>
      </c>
      <c r="EG409" s="380" t="str">
        <v/>
      </c>
      <c r="EH409" s="381" t="str">
        <v/>
      </c>
      <c r="EI409" s="380" t="str">
        <v/>
      </c>
      <c r="EJ409" s="380" t="str">
        <v/>
      </c>
      <c r="EK409" s="380" t="str">
        <v/>
      </c>
      <c r="EL409" s="381" t="str">
        <v/>
      </c>
      <c r="EM409" s="382" t="str">
        <v/>
      </c>
      <c r="EN409" s="382" t="str">
        <v/>
      </c>
      <c r="EO409" s="382" t="str">
        <v/>
      </c>
    </row>
    <row r="410" spans="1:145" ht="15.6">
      <c r="A410" s="372" t="str">
        <v/>
      </c>
      <c r="B410" s="373" t="str">
        <v/>
      </c>
      <c r="C410" s="372"/>
      <c r="D410" s="374" t="str">
        <v/>
      </c>
      <c r="E410" s="374" t="str">
        <v/>
      </c>
      <c r="F410" s="374" t="str">
        <v/>
      </c>
      <c r="G410" s="375" t="str">
        <v/>
      </c>
      <c r="H410" s="375" t="str">
        <v/>
      </c>
      <c r="I410" s="375" t="str">
        <v/>
      </c>
      <c r="J410" s="375" t="str">
        <v/>
      </c>
      <c r="K410" s="375" t="str">
        <v/>
      </c>
      <c r="L410" s="375" t="str">
        <v/>
      </c>
      <c r="M410" s="372" t="str">
        <v/>
      </c>
      <c r="N410" s="372" t="str">
        <v/>
      </c>
      <c r="O410" s="372" t="str">
        <v/>
      </c>
      <c r="P410" s="372" t="str">
        <v/>
      </c>
      <c r="Q410" s="372" t="str">
        <v/>
      </c>
      <c r="R410" s="372" t="str">
        <v/>
      </c>
      <c r="S410" s="372" t="str">
        <v/>
      </c>
      <c r="T410" s="372" t="str">
        <v/>
      </c>
      <c r="U410" s="372" t="str">
        <v/>
      </c>
      <c r="V410" s="372" t="str">
        <v/>
      </c>
      <c r="W410" s="372" t="str">
        <v/>
      </c>
      <c r="X410" s="372" t="str">
        <v/>
      </c>
      <c r="Y410" s="372" t="str">
        <v/>
      </c>
      <c r="Z410" s="372" t="str">
        <v/>
      </c>
      <c r="AA410" s="372" t="str">
        <v/>
      </c>
      <c r="AB410" s="372"/>
      <c r="AC410" s="372"/>
      <c r="AD410" s="372" t="str">
        <v/>
      </c>
      <c r="AE410" s="372"/>
      <c r="AF410" s="372"/>
      <c r="AG410" s="376" t="str">
        <v/>
      </c>
      <c r="AH410" s="372"/>
      <c r="AI410" s="372"/>
      <c r="AJ410" s="372" t="str">
        <v/>
      </c>
      <c r="AK410" s="372"/>
      <c r="AL410" s="372"/>
      <c r="AM410" s="377" t="str">
        <v/>
      </c>
      <c r="AN410" s="378" t="str">
        <v/>
      </c>
      <c r="AO410" s="379" t="str">
        <v/>
      </c>
      <c r="AP410" s="379" t="str">
        <v/>
      </c>
      <c r="AQ410" s="376" t="str">
        <v/>
      </c>
      <c r="AR410" s="376" t="str">
        <v/>
      </c>
      <c r="AS410" s="372" t="str">
        <v/>
      </c>
      <c r="AT410" s="379" t="str">
        <v/>
      </c>
      <c r="AU410" s="380" t="str">
        <v/>
      </c>
      <c r="AV410" s="380" t="str">
        <v/>
      </c>
      <c r="AW410" s="380" t="str">
        <v/>
      </c>
      <c r="AX410" s="380" t="str">
        <v/>
      </c>
      <c r="AY410" s="380" t="str">
        <v/>
      </c>
      <c r="AZ410" s="380"/>
      <c r="BA410" s="380"/>
      <c r="BB410" s="380" t="str">
        <v/>
      </c>
      <c r="BC410" s="380"/>
      <c r="BD410" s="380"/>
      <c r="BE410" s="380" t="str">
        <v/>
      </c>
      <c r="BF410" s="380"/>
      <c r="BG410" s="380"/>
      <c r="BH410" s="380" t="str">
        <v/>
      </c>
      <c r="BI410" s="380"/>
      <c r="BJ410" s="380"/>
      <c r="BK410" s="380" t="str">
        <v/>
      </c>
      <c r="BL410" s="380" t="str">
        <v/>
      </c>
      <c r="BM410" s="380" t="str">
        <v/>
      </c>
      <c r="BN410" s="381" t="str">
        <v/>
      </c>
      <c r="BO410" s="380" t="str">
        <v/>
      </c>
      <c r="BP410" s="380" t="str">
        <v/>
      </c>
      <c r="BQ410" s="380" t="str">
        <v/>
      </c>
      <c r="BR410" s="381" t="str">
        <v/>
      </c>
      <c r="BS410" s="380" t="str">
        <v/>
      </c>
      <c r="BT410" s="380" t="str">
        <v/>
      </c>
      <c r="BU410" s="380" t="str">
        <v/>
      </c>
      <c r="BV410" s="380" t="str">
        <v/>
      </c>
      <c r="BW410" s="380" t="str">
        <v/>
      </c>
      <c r="BX410" s="380"/>
      <c r="BY410" s="380"/>
      <c r="BZ410" s="380" t="str">
        <v/>
      </c>
      <c r="CA410" s="380"/>
      <c r="CB410" s="380"/>
      <c r="CC410" s="380" t="str">
        <v/>
      </c>
      <c r="CD410" s="380"/>
      <c r="CE410" s="380"/>
      <c r="CF410" s="380" t="str">
        <v/>
      </c>
      <c r="CG410" s="380"/>
      <c r="CH410" s="380"/>
      <c r="CI410" s="380" t="str">
        <v/>
      </c>
      <c r="CJ410" s="380" t="str">
        <v/>
      </c>
      <c r="CK410" s="380" t="str">
        <v/>
      </c>
      <c r="CL410" s="381" t="str">
        <v/>
      </c>
      <c r="CM410" s="380" t="str">
        <v/>
      </c>
      <c r="CN410" s="380" t="str">
        <v/>
      </c>
      <c r="CO410" s="380" t="str">
        <v/>
      </c>
      <c r="CP410" s="381" t="str">
        <v/>
      </c>
      <c r="CQ410" s="380" t="str">
        <v/>
      </c>
      <c r="CR410" s="380" t="str">
        <v/>
      </c>
      <c r="CS410" s="380" t="str">
        <v/>
      </c>
      <c r="CT410" s="380" t="str">
        <v/>
      </c>
      <c r="CU410" s="380" t="str">
        <v/>
      </c>
      <c r="CV410" s="380"/>
      <c r="CW410" s="380"/>
      <c r="CX410" s="380" t="str">
        <v/>
      </c>
      <c r="CY410" s="380"/>
      <c r="CZ410" s="380"/>
      <c r="DA410" s="380" t="str">
        <v/>
      </c>
      <c r="DB410" s="380"/>
      <c r="DC410" s="380"/>
      <c r="DD410" s="380" t="str">
        <v/>
      </c>
      <c r="DE410" s="380"/>
      <c r="DF410" s="380"/>
      <c r="DG410" s="380" t="str">
        <v/>
      </c>
      <c r="DH410" s="380" t="str">
        <v/>
      </c>
      <c r="DI410" s="380" t="str">
        <v/>
      </c>
      <c r="DJ410" s="381" t="str">
        <v/>
      </c>
      <c r="DK410" s="380" t="str">
        <v/>
      </c>
      <c r="DL410" s="380" t="str">
        <v/>
      </c>
      <c r="DM410" s="380" t="str">
        <v/>
      </c>
      <c r="DN410" s="381" t="str">
        <v/>
      </c>
      <c r="DO410" s="380" t="str">
        <v/>
      </c>
      <c r="DP410" s="380" t="str">
        <v/>
      </c>
      <c r="DQ410" s="380" t="str">
        <v/>
      </c>
      <c r="DR410" s="380" t="str">
        <v/>
      </c>
      <c r="DS410" s="380" t="str">
        <v/>
      </c>
      <c r="DT410" s="380"/>
      <c r="DU410" s="380"/>
      <c r="DV410" s="380" t="str">
        <v/>
      </c>
      <c r="DW410" s="380"/>
      <c r="DX410" s="380"/>
      <c r="DY410" s="380" t="str">
        <v/>
      </c>
      <c r="DZ410" s="380"/>
      <c r="EA410" s="380"/>
      <c r="EB410" s="380" t="str">
        <v/>
      </c>
      <c r="EC410" s="380"/>
      <c r="ED410" s="380"/>
      <c r="EE410" s="380" t="str">
        <v/>
      </c>
      <c r="EF410" s="380" t="str">
        <v/>
      </c>
      <c r="EG410" s="380" t="str">
        <v/>
      </c>
      <c r="EH410" s="381" t="str">
        <v/>
      </c>
      <c r="EI410" s="380" t="str">
        <v/>
      </c>
      <c r="EJ410" s="380" t="str">
        <v/>
      </c>
      <c r="EK410" s="380" t="str">
        <v/>
      </c>
      <c r="EL410" s="381" t="str">
        <v/>
      </c>
      <c r="EM410" s="382" t="str">
        <v/>
      </c>
      <c r="EN410" s="382" t="str">
        <v/>
      </c>
      <c r="EO410" s="382" t="str">
        <v/>
      </c>
    </row>
    <row r="411" spans="1:145" ht="15.6">
      <c r="A411" s="372" t="str">
        <v/>
      </c>
      <c r="B411" s="373" t="str">
        <v/>
      </c>
      <c r="C411" s="372"/>
      <c r="D411" s="374" t="str">
        <v/>
      </c>
      <c r="E411" s="374" t="str">
        <v/>
      </c>
      <c r="F411" s="374" t="str">
        <v/>
      </c>
      <c r="G411" s="375" t="str">
        <v/>
      </c>
      <c r="H411" s="375" t="str">
        <v/>
      </c>
      <c r="I411" s="375" t="str">
        <v/>
      </c>
      <c r="J411" s="375" t="str">
        <v/>
      </c>
      <c r="K411" s="375" t="str">
        <v/>
      </c>
      <c r="L411" s="375" t="str">
        <v/>
      </c>
      <c r="M411" s="372" t="str">
        <v/>
      </c>
      <c r="N411" s="372" t="str">
        <v/>
      </c>
      <c r="O411" s="372" t="str">
        <v/>
      </c>
      <c r="P411" s="372" t="str">
        <v/>
      </c>
      <c r="Q411" s="372" t="str">
        <v/>
      </c>
      <c r="R411" s="372" t="str">
        <v/>
      </c>
      <c r="S411" s="372" t="str">
        <v/>
      </c>
      <c r="T411" s="372" t="str">
        <v/>
      </c>
      <c r="U411" s="372" t="str">
        <v/>
      </c>
      <c r="V411" s="372" t="str">
        <v/>
      </c>
      <c r="W411" s="372" t="str">
        <v/>
      </c>
      <c r="X411" s="372" t="str">
        <v/>
      </c>
      <c r="Y411" s="372" t="str">
        <v/>
      </c>
      <c r="Z411" s="372" t="str">
        <v/>
      </c>
      <c r="AA411" s="372" t="str">
        <v/>
      </c>
      <c r="AB411" s="372"/>
      <c r="AC411" s="372"/>
      <c r="AD411" s="372" t="str">
        <v/>
      </c>
      <c r="AE411" s="372"/>
      <c r="AF411" s="372"/>
      <c r="AG411" s="376" t="str">
        <v/>
      </c>
      <c r="AH411" s="372"/>
      <c r="AI411" s="372"/>
      <c r="AJ411" s="372" t="str">
        <v/>
      </c>
      <c r="AK411" s="372"/>
      <c r="AL411" s="372"/>
      <c r="AM411" s="377" t="str">
        <v/>
      </c>
      <c r="AN411" s="378" t="str">
        <v/>
      </c>
      <c r="AO411" s="379" t="str">
        <v/>
      </c>
      <c r="AP411" s="379" t="str">
        <v/>
      </c>
      <c r="AQ411" s="376" t="str">
        <v/>
      </c>
      <c r="AR411" s="376" t="str">
        <v/>
      </c>
      <c r="AS411" s="372" t="str">
        <v/>
      </c>
      <c r="AT411" s="379" t="str">
        <v/>
      </c>
      <c r="AU411" s="380" t="str">
        <v/>
      </c>
      <c r="AV411" s="380" t="str">
        <v/>
      </c>
      <c r="AW411" s="380" t="str">
        <v/>
      </c>
      <c r="AX411" s="380" t="str">
        <v/>
      </c>
      <c r="AY411" s="380" t="str">
        <v/>
      </c>
      <c r="AZ411" s="380"/>
      <c r="BA411" s="380"/>
      <c r="BB411" s="380" t="str">
        <v/>
      </c>
      <c r="BC411" s="380"/>
      <c r="BD411" s="380"/>
      <c r="BE411" s="380" t="str">
        <v/>
      </c>
      <c r="BF411" s="380"/>
      <c r="BG411" s="380"/>
      <c r="BH411" s="380" t="str">
        <v/>
      </c>
      <c r="BI411" s="380"/>
      <c r="BJ411" s="380"/>
      <c r="BK411" s="380" t="str">
        <v/>
      </c>
      <c r="BL411" s="380" t="str">
        <v/>
      </c>
      <c r="BM411" s="380" t="str">
        <v/>
      </c>
      <c r="BN411" s="381" t="str">
        <v/>
      </c>
      <c r="BO411" s="380" t="str">
        <v/>
      </c>
      <c r="BP411" s="380" t="str">
        <v/>
      </c>
      <c r="BQ411" s="380" t="str">
        <v/>
      </c>
      <c r="BR411" s="381" t="str">
        <v/>
      </c>
      <c r="BS411" s="380" t="str">
        <v/>
      </c>
      <c r="BT411" s="380" t="str">
        <v/>
      </c>
      <c r="BU411" s="380" t="str">
        <v/>
      </c>
      <c r="BV411" s="380" t="str">
        <v/>
      </c>
      <c r="BW411" s="380" t="str">
        <v/>
      </c>
      <c r="BX411" s="380"/>
      <c r="BY411" s="380"/>
      <c r="BZ411" s="380" t="str">
        <v/>
      </c>
      <c r="CA411" s="380"/>
      <c r="CB411" s="380"/>
      <c r="CC411" s="380" t="str">
        <v/>
      </c>
      <c r="CD411" s="380"/>
      <c r="CE411" s="380"/>
      <c r="CF411" s="380" t="str">
        <v/>
      </c>
      <c r="CG411" s="380"/>
      <c r="CH411" s="380"/>
      <c r="CI411" s="380" t="str">
        <v/>
      </c>
      <c r="CJ411" s="380" t="str">
        <v/>
      </c>
      <c r="CK411" s="380" t="str">
        <v/>
      </c>
      <c r="CL411" s="381" t="str">
        <v/>
      </c>
      <c r="CM411" s="380" t="str">
        <v/>
      </c>
      <c r="CN411" s="380" t="str">
        <v/>
      </c>
      <c r="CO411" s="380" t="str">
        <v/>
      </c>
      <c r="CP411" s="381" t="str">
        <v/>
      </c>
      <c r="CQ411" s="380" t="str">
        <v/>
      </c>
      <c r="CR411" s="380" t="str">
        <v/>
      </c>
      <c r="CS411" s="380" t="str">
        <v/>
      </c>
      <c r="CT411" s="380" t="str">
        <v/>
      </c>
      <c r="CU411" s="380" t="str">
        <v/>
      </c>
      <c r="CV411" s="380"/>
      <c r="CW411" s="380"/>
      <c r="CX411" s="380" t="str">
        <v/>
      </c>
      <c r="CY411" s="380"/>
      <c r="CZ411" s="380"/>
      <c r="DA411" s="380" t="str">
        <v/>
      </c>
      <c r="DB411" s="380"/>
      <c r="DC411" s="380"/>
      <c r="DD411" s="380" t="str">
        <v/>
      </c>
      <c r="DE411" s="380"/>
      <c r="DF411" s="380"/>
      <c r="DG411" s="380" t="str">
        <v/>
      </c>
      <c r="DH411" s="380" t="str">
        <v/>
      </c>
      <c r="DI411" s="380" t="str">
        <v/>
      </c>
      <c r="DJ411" s="381" t="str">
        <v/>
      </c>
      <c r="DK411" s="380" t="str">
        <v/>
      </c>
      <c r="DL411" s="380" t="str">
        <v/>
      </c>
      <c r="DM411" s="380" t="str">
        <v/>
      </c>
      <c r="DN411" s="381" t="str">
        <v/>
      </c>
      <c r="DO411" s="380" t="str">
        <v/>
      </c>
      <c r="DP411" s="380" t="str">
        <v/>
      </c>
      <c r="DQ411" s="380" t="str">
        <v/>
      </c>
      <c r="DR411" s="380" t="str">
        <v/>
      </c>
      <c r="DS411" s="380" t="str">
        <v/>
      </c>
      <c r="DT411" s="380"/>
      <c r="DU411" s="380"/>
      <c r="DV411" s="380" t="str">
        <v/>
      </c>
      <c r="DW411" s="380"/>
      <c r="DX411" s="380"/>
      <c r="DY411" s="380" t="str">
        <v/>
      </c>
      <c r="DZ411" s="380"/>
      <c r="EA411" s="380"/>
      <c r="EB411" s="380" t="str">
        <v/>
      </c>
      <c r="EC411" s="380"/>
      <c r="ED411" s="380"/>
      <c r="EE411" s="380" t="str">
        <v/>
      </c>
      <c r="EF411" s="380" t="str">
        <v/>
      </c>
      <c r="EG411" s="380" t="str">
        <v/>
      </c>
      <c r="EH411" s="381" t="str">
        <v/>
      </c>
      <c r="EI411" s="380" t="str">
        <v/>
      </c>
      <c r="EJ411" s="380" t="str">
        <v/>
      </c>
      <c r="EK411" s="380" t="str">
        <v/>
      </c>
      <c r="EL411" s="381" t="str">
        <v/>
      </c>
      <c r="EM411" s="382" t="str">
        <v/>
      </c>
      <c r="EN411" s="382" t="str">
        <v/>
      </c>
      <c r="EO411" s="382" t="str">
        <v/>
      </c>
    </row>
    <row r="412" spans="1:145" ht="15.6">
      <c r="A412" s="372" t="str">
        <v/>
      </c>
      <c r="B412" s="373" t="str">
        <v/>
      </c>
      <c r="C412" s="372"/>
      <c r="D412" s="374" t="str">
        <v/>
      </c>
      <c r="E412" s="374" t="str">
        <v/>
      </c>
      <c r="F412" s="374" t="str">
        <v/>
      </c>
      <c r="G412" s="375" t="str">
        <v/>
      </c>
      <c r="H412" s="375" t="str">
        <v/>
      </c>
      <c r="I412" s="375" t="str">
        <v/>
      </c>
      <c r="J412" s="375" t="str">
        <v/>
      </c>
      <c r="K412" s="375" t="str">
        <v/>
      </c>
      <c r="L412" s="375" t="str">
        <v/>
      </c>
      <c r="M412" s="372" t="str">
        <v/>
      </c>
      <c r="N412" s="372" t="str">
        <v/>
      </c>
      <c r="O412" s="372" t="str">
        <v/>
      </c>
      <c r="P412" s="372" t="str">
        <v/>
      </c>
      <c r="Q412" s="372" t="str">
        <v/>
      </c>
      <c r="R412" s="372" t="str">
        <v/>
      </c>
      <c r="S412" s="372" t="str">
        <v/>
      </c>
      <c r="T412" s="372" t="str">
        <v/>
      </c>
      <c r="U412" s="372" t="str">
        <v/>
      </c>
      <c r="V412" s="372" t="str">
        <v/>
      </c>
      <c r="W412" s="372" t="str">
        <v/>
      </c>
      <c r="X412" s="372" t="str">
        <v/>
      </c>
      <c r="Y412" s="372" t="str">
        <v/>
      </c>
      <c r="Z412" s="372" t="str">
        <v/>
      </c>
      <c r="AA412" s="372" t="str">
        <v/>
      </c>
      <c r="AB412" s="372"/>
      <c r="AC412" s="372"/>
      <c r="AD412" s="372" t="str">
        <v/>
      </c>
      <c r="AE412" s="372"/>
      <c r="AF412" s="372"/>
      <c r="AG412" s="376" t="str">
        <v/>
      </c>
      <c r="AH412" s="372"/>
      <c r="AI412" s="372"/>
      <c r="AJ412" s="372" t="str">
        <v/>
      </c>
      <c r="AK412" s="372"/>
      <c r="AL412" s="372"/>
      <c r="AM412" s="377" t="str">
        <v/>
      </c>
      <c r="AN412" s="378" t="str">
        <v/>
      </c>
      <c r="AO412" s="379" t="str">
        <v/>
      </c>
      <c r="AP412" s="379" t="str">
        <v/>
      </c>
      <c r="AQ412" s="376" t="str">
        <v/>
      </c>
      <c r="AR412" s="376" t="str">
        <v/>
      </c>
      <c r="AS412" s="372" t="str">
        <v/>
      </c>
      <c r="AT412" s="379" t="str">
        <v/>
      </c>
      <c r="AU412" s="380" t="str">
        <v/>
      </c>
      <c r="AV412" s="380" t="str">
        <v/>
      </c>
      <c r="AW412" s="380" t="str">
        <v/>
      </c>
      <c r="AX412" s="380" t="str">
        <v/>
      </c>
      <c r="AY412" s="380" t="str">
        <v/>
      </c>
      <c r="AZ412" s="380"/>
      <c r="BA412" s="380"/>
      <c r="BB412" s="380" t="str">
        <v/>
      </c>
      <c r="BC412" s="380"/>
      <c r="BD412" s="380"/>
      <c r="BE412" s="380" t="str">
        <v/>
      </c>
      <c r="BF412" s="380"/>
      <c r="BG412" s="380"/>
      <c r="BH412" s="380" t="str">
        <v/>
      </c>
      <c r="BI412" s="380"/>
      <c r="BJ412" s="380"/>
      <c r="BK412" s="380" t="str">
        <v/>
      </c>
      <c r="BL412" s="380" t="str">
        <v/>
      </c>
      <c r="BM412" s="380" t="str">
        <v/>
      </c>
      <c r="BN412" s="381" t="str">
        <v/>
      </c>
      <c r="BO412" s="380" t="str">
        <v/>
      </c>
      <c r="BP412" s="380" t="str">
        <v/>
      </c>
      <c r="BQ412" s="380" t="str">
        <v/>
      </c>
      <c r="BR412" s="381" t="str">
        <v/>
      </c>
      <c r="BS412" s="380" t="str">
        <v/>
      </c>
      <c r="BT412" s="380" t="str">
        <v/>
      </c>
      <c r="BU412" s="380" t="str">
        <v/>
      </c>
      <c r="BV412" s="380" t="str">
        <v/>
      </c>
      <c r="BW412" s="380" t="str">
        <v/>
      </c>
      <c r="BX412" s="380"/>
      <c r="BY412" s="380"/>
      <c r="BZ412" s="380" t="str">
        <v/>
      </c>
      <c r="CA412" s="380"/>
      <c r="CB412" s="380"/>
      <c r="CC412" s="380" t="str">
        <v/>
      </c>
      <c r="CD412" s="380"/>
      <c r="CE412" s="380"/>
      <c r="CF412" s="380" t="str">
        <v/>
      </c>
      <c r="CG412" s="380"/>
      <c r="CH412" s="380"/>
      <c r="CI412" s="380" t="str">
        <v/>
      </c>
      <c r="CJ412" s="380" t="str">
        <v/>
      </c>
      <c r="CK412" s="380" t="str">
        <v/>
      </c>
      <c r="CL412" s="381" t="str">
        <v/>
      </c>
      <c r="CM412" s="380" t="str">
        <v/>
      </c>
      <c r="CN412" s="380" t="str">
        <v/>
      </c>
      <c r="CO412" s="380" t="str">
        <v/>
      </c>
      <c r="CP412" s="381" t="str">
        <v/>
      </c>
      <c r="CQ412" s="380" t="str">
        <v/>
      </c>
      <c r="CR412" s="380" t="str">
        <v/>
      </c>
      <c r="CS412" s="380" t="str">
        <v/>
      </c>
      <c r="CT412" s="380" t="str">
        <v/>
      </c>
      <c r="CU412" s="380" t="str">
        <v/>
      </c>
      <c r="CV412" s="380"/>
      <c r="CW412" s="380"/>
      <c r="CX412" s="380" t="str">
        <v/>
      </c>
      <c r="CY412" s="380"/>
      <c r="CZ412" s="380"/>
      <c r="DA412" s="380" t="str">
        <v/>
      </c>
      <c r="DB412" s="380"/>
      <c r="DC412" s="380"/>
      <c r="DD412" s="380" t="str">
        <v/>
      </c>
      <c r="DE412" s="380"/>
      <c r="DF412" s="380"/>
      <c r="DG412" s="380" t="str">
        <v/>
      </c>
      <c r="DH412" s="380" t="str">
        <v/>
      </c>
      <c r="DI412" s="380" t="str">
        <v/>
      </c>
      <c r="DJ412" s="381" t="str">
        <v/>
      </c>
      <c r="DK412" s="380" t="str">
        <v/>
      </c>
      <c r="DL412" s="380" t="str">
        <v/>
      </c>
      <c r="DM412" s="380" t="str">
        <v/>
      </c>
      <c r="DN412" s="381" t="str">
        <v/>
      </c>
      <c r="DO412" s="380" t="str">
        <v/>
      </c>
      <c r="DP412" s="380" t="str">
        <v/>
      </c>
      <c r="DQ412" s="380" t="str">
        <v/>
      </c>
      <c r="DR412" s="380" t="str">
        <v/>
      </c>
      <c r="DS412" s="380" t="str">
        <v/>
      </c>
      <c r="DT412" s="380"/>
      <c r="DU412" s="380"/>
      <c r="DV412" s="380" t="str">
        <v/>
      </c>
      <c r="DW412" s="380"/>
      <c r="DX412" s="380"/>
      <c r="DY412" s="380" t="str">
        <v/>
      </c>
      <c r="DZ412" s="380"/>
      <c r="EA412" s="380"/>
      <c r="EB412" s="380" t="str">
        <v/>
      </c>
      <c r="EC412" s="380"/>
      <c r="ED412" s="380"/>
      <c r="EE412" s="380" t="str">
        <v/>
      </c>
      <c r="EF412" s="380" t="str">
        <v/>
      </c>
      <c r="EG412" s="380" t="str">
        <v/>
      </c>
      <c r="EH412" s="381" t="str">
        <v/>
      </c>
      <c r="EI412" s="380" t="str">
        <v/>
      </c>
      <c r="EJ412" s="380" t="str">
        <v/>
      </c>
      <c r="EK412" s="380" t="str">
        <v/>
      </c>
      <c r="EL412" s="381" t="str">
        <v/>
      </c>
      <c r="EM412" s="382" t="str">
        <v/>
      </c>
      <c r="EN412" s="382" t="str">
        <v/>
      </c>
      <c r="EO412" s="382" t="str">
        <v/>
      </c>
    </row>
    <row r="413" spans="1:145" ht="15.6">
      <c r="A413" s="372" t="str">
        <v/>
      </c>
      <c r="B413" s="373" t="str">
        <v/>
      </c>
      <c r="C413" s="372"/>
      <c r="D413" s="374" t="str">
        <v/>
      </c>
      <c r="E413" s="374" t="str">
        <v/>
      </c>
      <c r="F413" s="374" t="str">
        <v/>
      </c>
      <c r="G413" s="375" t="str">
        <v/>
      </c>
      <c r="H413" s="375" t="str">
        <v/>
      </c>
      <c r="I413" s="375" t="str">
        <v/>
      </c>
      <c r="J413" s="375" t="str">
        <v/>
      </c>
      <c r="K413" s="375" t="str">
        <v/>
      </c>
      <c r="L413" s="375" t="str">
        <v/>
      </c>
      <c r="M413" s="372" t="str">
        <v/>
      </c>
      <c r="N413" s="372" t="str">
        <v/>
      </c>
      <c r="O413" s="372" t="str">
        <v/>
      </c>
      <c r="P413" s="372" t="str">
        <v/>
      </c>
      <c r="Q413" s="372" t="str">
        <v/>
      </c>
      <c r="R413" s="372" t="str">
        <v/>
      </c>
      <c r="S413" s="372" t="str">
        <v/>
      </c>
      <c r="T413" s="372" t="str">
        <v/>
      </c>
      <c r="U413" s="372" t="str">
        <v/>
      </c>
      <c r="V413" s="372" t="str">
        <v/>
      </c>
      <c r="W413" s="372" t="str">
        <v/>
      </c>
      <c r="X413" s="372" t="str">
        <v/>
      </c>
      <c r="Y413" s="372" t="str">
        <v/>
      </c>
      <c r="Z413" s="372" t="str">
        <v/>
      </c>
      <c r="AA413" s="372" t="str">
        <v/>
      </c>
      <c r="AB413" s="372"/>
      <c r="AC413" s="372"/>
      <c r="AD413" s="372" t="str">
        <v/>
      </c>
      <c r="AE413" s="372"/>
      <c r="AF413" s="372"/>
      <c r="AG413" s="376" t="str">
        <v/>
      </c>
      <c r="AH413" s="372"/>
      <c r="AI413" s="372"/>
      <c r="AJ413" s="372" t="str">
        <v/>
      </c>
      <c r="AK413" s="372"/>
      <c r="AL413" s="372"/>
      <c r="AM413" s="377" t="str">
        <v/>
      </c>
      <c r="AN413" s="378" t="str">
        <v/>
      </c>
      <c r="AO413" s="379" t="str">
        <v/>
      </c>
      <c r="AP413" s="379" t="str">
        <v/>
      </c>
      <c r="AQ413" s="376" t="str">
        <v/>
      </c>
      <c r="AR413" s="376" t="str">
        <v/>
      </c>
      <c r="AS413" s="372" t="str">
        <v/>
      </c>
      <c r="AT413" s="379" t="str">
        <v/>
      </c>
      <c r="AU413" s="380" t="str">
        <v/>
      </c>
      <c r="AV413" s="380" t="str">
        <v/>
      </c>
      <c r="AW413" s="380" t="str">
        <v/>
      </c>
      <c r="AX413" s="380" t="str">
        <v/>
      </c>
      <c r="AY413" s="380" t="str">
        <v/>
      </c>
      <c r="AZ413" s="380"/>
      <c r="BA413" s="380"/>
      <c r="BB413" s="380" t="str">
        <v/>
      </c>
      <c r="BC413" s="380"/>
      <c r="BD413" s="380"/>
      <c r="BE413" s="380" t="str">
        <v/>
      </c>
      <c r="BF413" s="380"/>
      <c r="BG413" s="380"/>
      <c r="BH413" s="380" t="str">
        <v/>
      </c>
      <c r="BI413" s="380"/>
      <c r="BJ413" s="380"/>
      <c r="BK413" s="380" t="str">
        <v/>
      </c>
      <c r="BL413" s="380" t="str">
        <v/>
      </c>
      <c r="BM413" s="380" t="str">
        <v/>
      </c>
      <c r="BN413" s="381" t="str">
        <v/>
      </c>
      <c r="BO413" s="380" t="str">
        <v/>
      </c>
      <c r="BP413" s="380" t="str">
        <v/>
      </c>
      <c r="BQ413" s="380" t="str">
        <v/>
      </c>
      <c r="BR413" s="381" t="str">
        <v/>
      </c>
      <c r="BS413" s="380" t="str">
        <v/>
      </c>
      <c r="BT413" s="380" t="str">
        <v/>
      </c>
      <c r="BU413" s="380" t="str">
        <v/>
      </c>
      <c r="BV413" s="380" t="str">
        <v/>
      </c>
      <c r="BW413" s="380" t="str">
        <v/>
      </c>
      <c r="BX413" s="380"/>
      <c r="BY413" s="380"/>
      <c r="BZ413" s="380" t="str">
        <v/>
      </c>
      <c r="CA413" s="380"/>
      <c r="CB413" s="380"/>
      <c r="CC413" s="380" t="str">
        <v/>
      </c>
      <c r="CD413" s="380"/>
      <c r="CE413" s="380"/>
      <c r="CF413" s="380" t="str">
        <v/>
      </c>
      <c r="CG413" s="380"/>
      <c r="CH413" s="380"/>
      <c r="CI413" s="380" t="str">
        <v/>
      </c>
      <c r="CJ413" s="380" t="str">
        <v/>
      </c>
      <c r="CK413" s="380" t="str">
        <v/>
      </c>
      <c r="CL413" s="381" t="str">
        <v/>
      </c>
      <c r="CM413" s="380" t="str">
        <v/>
      </c>
      <c r="CN413" s="380" t="str">
        <v/>
      </c>
      <c r="CO413" s="380" t="str">
        <v/>
      </c>
      <c r="CP413" s="381" t="str">
        <v/>
      </c>
      <c r="CQ413" s="380" t="str">
        <v/>
      </c>
      <c r="CR413" s="380" t="str">
        <v/>
      </c>
      <c r="CS413" s="380" t="str">
        <v/>
      </c>
      <c r="CT413" s="380" t="str">
        <v/>
      </c>
      <c r="CU413" s="380" t="str">
        <v/>
      </c>
      <c r="CV413" s="380"/>
      <c r="CW413" s="380"/>
      <c r="CX413" s="380" t="str">
        <v/>
      </c>
      <c r="CY413" s="380"/>
      <c r="CZ413" s="380"/>
      <c r="DA413" s="380" t="str">
        <v/>
      </c>
      <c r="DB413" s="380"/>
      <c r="DC413" s="380"/>
      <c r="DD413" s="380" t="str">
        <v/>
      </c>
      <c r="DE413" s="380"/>
      <c r="DF413" s="380"/>
      <c r="DG413" s="380" t="str">
        <v/>
      </c>
      <c r="DH413" s="380" t="str">
        <v/>
      </c>
      <c r="DI413" s="380" t="str">
        <v/>
      </c>
      <c r="DJ413" s="381" t="str">
        <v/>
      </c>
      <c r="DK413" s="380" t="str">
        <v/>
      </c>
      <c r="DL413" s="380" t="str">
        <v/>
      </c>
      <c r="DM413" s="380" t="str">
        <v/>
      </c>
      <c r="DN413" s="381" t="str">
        <v/>
      </c>
      <c r="DO413" s="380" t="str">
        <v/>
      </c>
      <c r="DP413" s="380" t="str">
        <v/>
      </c>
      <c r="DQ413" s="380" t="str">
        <v/>
      </c>
      <c r="DR413" s="380" t="str">
        <v/>
      </c>
      <c r="DS413" s="380" t="str">
        <v/>
      </c>
      <c r="DT413" s="380"/>
      <c r="DU413" s="380"/>
      <c r="DV413" s="380" t="str">
        <v/>
      </c>
      <c r="DW413" s="380"/>
      <c r="DX413" s="380"/>
      <c r="DY413" s="380" t="str">
        <v/>
      </c>
      <c r="DZ413" s="380"/>
      <c r="EA413" s="380"/>
      <c r="EB413" s="380" t="str">
        <v/>
      </c>
      <c r="EC413" s="380"/>
      <c r="ED413" s="380"/>
      <c r="EE413" s="380" t="str">
        <v/>
      </c>
      <c r="EF413" s="380" t="str">
        <v/>
      </c>
      <c r="EG413" s="380" t="str">
        <v/>
      </c>
      <c r="EH413" s="381" t="str">
        <v/>
      </c>
      <c r="EI413" s="380" t="str">
        <v/>
      </c>
      <c r="EJ413" s="380" t="str">
        <v/>
      </c>
      <c r="EK413" s="380" t="str">
        <v/>
      </c>
      <c r="EL413" s="381" t="str">
        <v/>
      </c>
      <c r="EM413" s="382" t="str">
        <v/>
      </c>
      <c r="EN413" s="382" t="str">
        <v/>
      </c>
      <c r="EO413" s="382" t="str">
        <v/>
      </c>
    </row>
    <row r="414" spans="1:145" ht="15.6">
      <c r="A414" s="372" t="str">
        <v/>
      </c>
      <c r="B414" s="373" t="str">
        <v/>
      </c>
      <c r="C414" s="372"/>
      <c r="D414" s="374" t="str">
        <v/>
      </c>
      <c r="E414" s="374" t="str">
        <v/>
      </c>
      <c r="F414" s="374" t="str">
        <v/>
      </c>
      <c r="G414" s="375" t="str">
        <v/>
      </c>
      <c r="H414" s="375" t="str">
        <v/>
      </c>
      <c r="I414" s="375" t="str">
        <v/>
      </c>
      <c r="J414" s="375" t="str">
        <v/>
      </c>
      <c r="K414" s="375" t="str">
        <v/>
      </c>
      <c r="L414" s="375" t="str">
        <v/>
      </c>
      <c r="M414" s="372" t="str">
        <v/>
      </c>
      <c r="N414" s="372" t="str">
        <v/>
      </c>
      <c r="O414" s="372" t="str">
        <v/>
      </c>
      <c r="P414" s="372" t="str">
        <v/>
      </c>
      <c r="Q414" s="372" t="str">
        <v/>
      </c>
      <c r="R414" s="372" t="str">
        <v/>
      </c>
      <c r="S414" s="372" t="str">
        <v/>
      </c>
      <c r="T414" s="372" t="str">
        <v/>
      </c>
      <c r="U414" s="372" t="str">
        <v/>
      </c>
      <c r="V414" s="372" t="str">
        <v/>
      </c>
      <c r="W414" s="372" t="str">
        <v/>
      </c>
      <c r="X414" s="372" t="str">
        <v/>
      </c>
      <c r="Y414" s="372" t="str">
        <v/>
      </c>
      <c r="Z414" s="372" t="str">
        <v/>
      </c>
      <c r="AA414" s="372" t="str">
        <v/>
      </c>
      <c r="AB414" s="372"/>
      <c r="AC414" s="372"/>
      <c r="AD414" s="372" t="str">
        <v/>
      </c>
      <c r="AE414" s="372"/>
      <c r="AF414" s="372"/>
      <c r="AG414" s="376" t="str">
        <v/>
      </c>
      <c r="AH414" s="372"/>
      <c r="AI414" s="372"/>
      <c r="AJ414" s="372" t="str">
        <v/>
      </c>
      <c r="AK414" s="372"/>
      <c r="AL414" s="372"/>
      <c r="AM414" s="377" t="str">
        <v/>
      </c>
      <c r="AN414" s="378" t="str">
        <v/>
      </c>
      <c r="AO414" s="379" t="str">
        <v/>
      </c>
      <c r="AP414" s="379" t="str">
        <v/>
      </c>
      <c r="AQ414" s="376" t="str">
        <v/>
      </c>
      <c r="AR414" s="376" t="str">
        <v/>
      </c>
      <c r="AS414" s="372" t="str">
        <v/>
      </c>
      <c r="AT414" s="379" t="str">
        <v/>
      </c>
      <c r="AU414" s="380" t="str">
        <v/>
      </c>
      <c r="AV414" s="380" t="str">
        <v/>
      </c>
      <c r="AW414" s="380" t="str">
        <v/>
      </c>
      <c r="AX414" s="380" t="str">
        <v/>
      </c>
      <c r="AY414" s="380" t="str">
        <v/>
      </c>
      <c r="AZ414" s="380"/>
      <c r="BA414" s="380"/>
      <c r="BB414" s="380" t="str">
        <v/>
      </c>
      <c r="BC414" s="380"/>
      <c r="BD414" s="380"/>
      <c r="BE414" s="380" t="str">
        <v/>
      </c>
      <c r="BF414" s="380"/>
      <c r="BG414" s="380"/>
      <c r="BH414" s="380" t="str">
        <v/>
      </c>
      <c r="BI414" s="380"/>
      <c r="BJ414" s="380"/>
      <c r="BK414" s="380" t="str">
        <v/>
      </c>
      <c r="BL414" s="380" t="str">
        <v/>
      </c>
      <c r="BM414" s="380" t="str">
        <v/>
      </c>
      <c r="BN414" s="381" t="str">
        <v/>
      </c>
      <c r="BO414" s="380" t="str">
        <v/>
      </c>
      <c r="BP414" s="380" t="str">
        <v/>
      </c>
      <c r="BQ414" s="380" t="str">
        <v/>
      </c>
      <c r="BR414" s="381" t="str">
        <v/>
      </c>
      <c r="BS414" s="380" t="str">
        <v/>
      </c>
      <c r="BT414" s="380" t="str">
        <v/>
      </c>
      <c r="BU414" s="380" t="str">
        <v/>
      </c>
      <c r="BV414" s="380" t="str">
        <v/>
      </c>
      <c r="BW414" s="380" t="str">
        <v/>
      </c>
      <c r="BX414" s="380"/>
      <c r="BY414" s="380"/>
      <c r="BZ414" s="380" t="str">
        <v/>
      </c>
      <c r="CA414" s="380"/>
      <c r="CB414" s="380"/>
      <c r="CC414" s="380" t="str">
        <v/>
      </c>
      <c r="CD414" s="380"/>
      <c r="CE414" s="380"/>
      <c r="CF414" s="380" t="str">
        <v/>
      </c>
      <c r="CG414" s="380"/>
      <c r="CH414" s="380"/>
      <c r="CI414" s="380" t="str">
        <v/>
      </c>
      <c r="CJ414" s="380" t="str">
        <v/>
      </c>
      <c r="CK414" s="380" t="str">
        <v/>
      </c>
      <c r="CL414" s="381" t="str">
        <v/>
      </c>
      <c r="CM414" s="380" t="str">
        <v/>
      </c>
      <c r="CN414" s="380" t="str">
        <v/>
      </c>
      <c r="CO414" s="380" t="str">
        <v/>
      </c>
      <c r="CP414" s="381" t="str">
        <v/>
      </c>
      <c r="CQ414" s="380" t="str">
        <v/>
      </c>
      <c r="CR414" s="380" t="str">
        <v/>
      </c>
      <c r="CS414" s="380" t="str">
        <v/>
      </c>
      <c r="CT414" s="380" t="str">
        <v/>
      </c>
      <c r="CU414" s="380" t="str">
        <v/>
      </c>
      <c r="CV414" s="380"/>
      <c r="CW414" s="380"/>
      <c r="CX414" s="380" t="str">
        <v/>
      </c>
      <c r="CY414" s="380"/>
      <c r="CZ414" s="380"/>
      <c r="DA414" s="380" t="str">
        <v/>
      </c>
      <c r="DB414" s="380"/>
      <c r="DC414" s="380"/>
      <c r="DD414" s="380" t="str">
        <v/>
      </c>
      <c r="DE414" s="380"/>
      <c r="DF414" s="380"/>
      <c r="DG414" s="380" t="str">
        <v/>
      </c>
      <c r="DH414" s="380" t="str">
        <v/>
      </c>
      <c r="DI414" s="380" t="str">
        <v/>
      </c>
      <c r="DJ414" s="381" t="str">
        <v/>
      </c>
      <c r="DK414" s="380" t="str">
        <v/>
      </c>
      <c r="DL414" s="380" t="str">
        <v/>
      </c>
      <c r="DM414" s="380" t="str">
        <v/>
      </c>
      <c r="DN414" s="381" t="str">
        <v/>
      </c>
      <c r="DO414" s="380" t="str">
        <v/>
      </c>
      <c r="DP414" s="380" t="str">
        <v/>
      </c>
      <c r="DQ414" s="380" t="str">
        <v/>
      </c>
      <c r="DR414" s="380" t="str">
        <v/>
      </c>
      <c r="DS414" s="380" t="str">
        <v/>
      </c>
      <c r="DT414" s="380"/>
      <c r="DU414" s="380"/>
      <c r="DV414" s="380" t="str">
        <v/>
      </c>
      <c r="DW414" s="380"/>
      <c r="DX414" s="380"/>
      <c r="DY414" s="380" t="str">
        <v/>
      </c>
      <c r="DZ414" s="380"/>
      <c r="EA414" s="380"/>
      <c r="EB414" s="380" t="str">
        <v/>
      </c>
      <c r="EC414" s="380"/>
      <c r="ED414" s="380"/>
      <c r="EE414" s="380" t="str">
        <v/>
      </c>
      <c r="EF414" s="380" t="str">
        <v/>
      </c>
      <c r="EG414" s="380" t="str">
        <v/>
      </c>
      <c r="EH414" s="381" t="str">
        <v/>
      </c>
      <c r="EI414" s="380" t="str">
        <v/>
      </c>
      <c r="EJ414" s="380" t="str">
        <v/>
      </c>
      <c r="EK414" s="380" t="str">
        <v/>
      </c>
      <c r="EL414" s="381" t="str">
        <v/>
      </c>
      <c r="EM414" s="382" t="str">
        <v/>
      </c>
      <c r="EN414" s="382" t="str">
        <v/>
      </c>
      <c r="EO414" s="382" t="str">
        <v/>
      </c>
    </row>
    <row r="415" spans="1:145" ht="15.6">
      <c r="A415" s="372" t="str">
        <v/>
      </c>
      <c r="B415" s="373" t="str">
        <v/>
      </c>
      <c r="C415" s="372"/>
      <c r="D415" s="374" t="str">
        <v/>
      </c>
      <c r="E415" s="374" t="str">
        <v/>
      </c>
      <c r="F415" s="374" t="str">
        <v/>
      </c>
      <c r="G415" s="375" t="str">
        <v/>
      </c>
      <c r="H415" s="375" t="str">
        <v/>
      </c>
      <c r="I415" s="375" t="str">
        <v/>
      </c>
      <c r="J415" s="375" t="str">
        <v/>
      </c>
      <c r="K415" s="375" t="str">
        <v/>
      </c>
      <c r="L415" s="375" t="str">
        <v/>
      </c>
      <c r="M415" s="372" t="str">
        <v/>
      </c>
      <c r="N415" s="372" t="str">
        <v/>
      </c>
      <c r="O415" s="372" t="str">
        <v/>
      </c>
      <c r="P415" s="372" t="str">
        <v/>
      </c>
      <c r="Q415" s="372" t="str">
        <v/>
      </c>
      <c r="R415" s="372" t="str">
        <v/>
      </c>
      <c r="S415" s="372" t="str">
        <v/>
      </c>
      <c r="T415" s="372" t="str">
        <v/>
      </c>
      <c r="U415" s="372" t="str">
        <v/>
      </c>
      <c r="V415" s="372" t="str">
        <v/>
      </c>
      <c r="W415" s="372" t="str">
        <v/>
      </c>
      <c r="X415" s="372" t="str">
        <v/>
      </c>
      <c r="Y415" s="372" t="str">
        <v/>
      </c>
      <c r="Z415" s="372" t="str">
        <v/>
      </c>
      <c r="AA415" s="372" t="str">
        <v/>
      </c>
      <c r="AB415" s="372"/>
      <c r="AC415" s="372"/>
      <c r="AD415" s="372" t="str">
        <v/>
      </c>
      <c r="AE415" s="372"/>
      <c r="AF415" s="372"/>
      <c r="AG415" s="376" t="str">
        <v/>
      </c>
      <c r="AH415" s="372"/>
      <c r="AI415" s="372"/>
      <c r="AJ415" s="372" t="str">
        <v/>
      </c>
      <c r="AK415" s="372"/>
      <c r="AL415" s="372"/>
      <c r="AM415" s="377" t="str">
        <v/>
      </c>
      <c r="AN415" s="378" t="str">
        <v/>
      </c>
      <c r="AO415" s="379" t="str">
        <v/>
      </c>
      <c r="AP415" s="379" t="str">
        <v/>
      </c>
      <c r="AQ415" s="376" t="str">
        <v/>
      </c>
      <c r="AR415" s="376" t="str">
        <v/>
      </c>
      <c r="AS415" s="372" t="str">
        <v/>
      </c>
      <c r="AT415" s="379" t="str">
        <v/>
      </c>
      <c r="AU415" s="380" t="str">
        <v/>
      </c>
      <c r="AV415" s="380" t="str">
        <v/>
      </c>
      <c r="AW415" s="380" t="str">
        <v/>
      </c>
      <c r="AX415" s="380" t="str">
        <v/>
      </c>
      <c r="AY415" s="380" t="str">
        <v/>
      </c>
      <c r="AZ415" s="380"/>
      <c r="BA415" s="380"/>
      <c r="BB415" s="380" t="str">
        <v/>
      </c>
      <c r="BC415" s="380"/>
      <c r="BD415" s="380"/>
      <c r="BE415" s="380" t="str">
        <v/>
      </c>
      <c r="BF415" s="380"/>
      <c r="BG415" s="380"/>
      <c r="BH415" s="380" t="str">
        <v/>
      </c>
      <c r="BI415" s="380"/>
      <c r="BJ415" s="380"/>
      <c r="BK415" s="380" t="str">
        <v/>
      </c>
      <c r="BL415" s="380" t="str">
        <v/>
      </c>
      <c r="BM415" s="380" t="str">
        <v/>
      </c>
      <c r="BN415" s="381" t="str">
        <v/>
      </c>
      <c r="BO415" s="380" t="str">
        <v/>
      </c>
      <c r="BP415" s="380" t="str">
        <v/>
      </c>
      <c r="BQ415" s="380" t="str">
        <v/>
      </c>
      <c r="BR415" s="381" t="str">
        <v/>
      </c>
      <c r="BS415" s="380" t="str">
        <v/>
      </c>
      <c r="BT415" s="380" t="str">
        <v/>
      </c>
      <c r="BU415" s="380" t="str">
        <v/>
      </c>
      <c r="BV415" s="380" t="str">
        <v/>
      </c>
      <c r="BW415" s="380" t="str">
        <v/>
      </c>
      <c r="BX415" s="380"/>
      <c r="BY415" s="380"/>
      <c r="BZ415" s="380" t="str">
        <v/>
      </c>
      <c r="CA415" s="380"/>
      <c r="CB415" s="380"/>
      <c r="CC415" s="380" t="str">
        <v/>
      </c>
      <c r="CD415" s="380"/>
      <c r="CE415" s="380"/>
      <c r="CF415" s="380" t="str">
        <v/>
      </c>
      <c r="CG415" s="380"/>
      <c r="CH415" s="380"/>
      <c r="CI415" s="380" t="str">
        <v/>
      </c>
      <c r="CJ415" s="380" t="str">
        <v/>
      </c>
      <c r="CK415" s="380" t="str">
        <v/>
      </c>
      <c r="CL415" s="381" t="str">
        <v/>
      </c>
      <c r="CM415" s="380" t="str">
        <v/>
      </c>
      <c r="CN415" s="380" t="str">
        <v/>
      </c>
      <c r="CO415" s="380" t="str">
        <v/>
      </c>
      <c r="CP415" s="381" t="str">
        <v/>
      </c>
      <c r="CQ415" s="380" t="str">
        <v/>
      </c>
      <c r="CR415" s="380" t="str">
        <v/>
      </c>
      <c r="CS415" s="380" t="str">
        <v/>
      </c>
      <c r="CT415" s="380" t="str">
        <v/>
      </c>
      <c r="CU415" s="380" t="str">
        <v/>
      </c>
      <c r="CV415" s="380"/>
      <c r="CW415" s="380"/>
      <c r="CX415" s="380" t="str">
        <v/>
      </c>
      <c r="CY415" s="380"/>
      <c r="CZ415" s="380"/>
      <c r="DA415" s="380" t="str">
        <v/>
      </c>
      <c r="DB415" s="380"/>
      <c r="DC415" s="380"/>
      <c r="DD415" s="380" t="str">
        <v/>
      </c>
      <c r="DE415" s="380"/>
      <c r="DF415" s="380"/>
      <c r="DG415" s="380" t="str">
        <v/>
      </c>
      <c r="DH415" s="380" t="str">
        <v/>
      </c>
      <c r="DI415" s="380" t="str">
        <v/>
      </c>
      <c r="DJ415" s="381" t="str">
        <v/>
      </c>
      <c r="DK415" s="380" t="str">
        <v/>
      </c>
      <c r="DL415" s="380" t="str">
        <v/>
      </c>
      <c r="DM415" s="380" t="str">
        <v/>
      </c>
      <c r="DN415" s="381" t="str">
        <v/>
      </c>
      <c r="DO415" s="380" t="str">
        <v/>
      </c>
      <c r="DP415" s="380" t="str">
        <v/>
      </c>
      <c r="DQ415" s="380" t="str">
        <v/>
      </c>
      <c r="DR415" s="380" t="str">
        <v/>
      </c>
      <c r="DS415" s="380" t="str">
        <v/>
      </c>
      <c r="DT415" s="380"/>
      <c r="DU415" s="380"/>
      <c r="DV415" s="380" t="str">
        <v/>
      </c>
      <c r="DW415" s="380"/>
      <c r="DX415" s="380"/>
      <c r="DY415" s="380" t="str">
        <v/>
      </c>
      <c r="DZ415" s="380"/>
      <c r="EA415" s="380"/>
      <c r="EB415" s="380" t="str">
        <v/>
      </c>
      <c r="EC415" s="380"/>
      <c r="ED415" s="380"/>
      <c r="EE415" s="380" t="str">
        <v/>
      </c>
      <c r="EF415" s="380" t="str">
        <v/>
      </c>
      <c r="EG415" s="380" t="str">
        <v/>
      </c>
      <c r="EH415" s="381" t="str">
        <v/>
      </c>
      <c r="EI415" s="380" t="str">
        <v/>
      </c>
      <c r="EJ415" s="380" t="str">
        <v/>
      </c>
      <c r="EK415" s="380" t="str">
        <v/>
      </c>
      <c r="EL415" s="381" t="str">
        <v/>
      </c>
      <c r="EM415" s="382" t="str">
        <v/>
      </c>
      <c r="EN415" s="382" t="str">
        <v/>
      </c>
      <c r="EO415" s="382" t="str">
        <v/>
      </c>
    </row>
    <row r="416" spans="1:145" ht="15.6">
      <c r="A416" s="372" t="str">
        <v/>
      </c>
      <c r="B416" s="373" t="str">
        <v/>
      </c>
      <c r="C416" s="372"/>
      <c r="D416" s="374" t="str">
        <v/>
      </c>
      <c r="E416" s="374" t="str">
        <v/>
      </c>
      <c r="F416" s="374" t="str">
        <v/>
      </c>
      <c r="G416" s="375" t="str">
        <v/>
      </c>
      <c r="H416" s="375" t="str">
        <v/>
      </c>
      <c r="I416" s="375" t="str">
        <v/>
      </c>
      <c r="J416" s="375" t="str">
        <v/>
      </c>
      <c r="K416" s="375" t="str">
        <v/>
      </c>
      <c r="L416" s="375" t="str">
        <v/>
      </c>
      <c r="M416" s="372" t="str">
        <v/>
      </c>
      <c r="N416" s="372" t="str">
        <v/>
      </c>
      <c r="O416" s="372" t="str">
        <v/>
      </c>
      <c r="P416" s="372" t="str">
        <v/>
      </c>
      <c r="Q416" s="372" t="str">
        <v/>
      </c>
      <c r="R416" s="372" t="str">
        <v/>
      </c>
      <c r="S416" s="372" t="str">
        <v/>
      </c>
      <c r="T416" s="372" t="str">
        <v/>
      </c>
      <c r="U416" s="372" t="str">
        <v/>
      </c>
      <c r="V416" s="372" t="str">
        <v/>
      </c>
      <c r="W416" s="372" t="str">
        <v/>
      </c>
      <c r="X416" s="372" t="str">
        <v/>
      </c>
      <c r="Y416" s="372" t="str">
        <v/>
      </c>
      <c r="Z416" s="372" t="str">
        <v/>
      </c>
      <c r="AA416" s="372" t="str">
        <v/>
      </c>
      <c r="AB416" s="372"/>
      <c r="AC416" s="372"/>
      <c r="AD416" s="372" t="str">
        <v/>
      </c>
      <c r="AE416" s="372"/>
      <c r="AF416" s="372"/>
      <c r="AG416" s="376" t="str">
        <v/>
      </c>
      <c r="AH416" s="372"/>
      <c r="AI416" s="372"/>
      <c r="AJ416" s="372" t="str">
        <v/>
      </c>
      <c r="AK416" s="372"/>
      <c r="AL416" s="372"/>
      <c r="AM416" s="377" t="str">
        <v/>
      </c>
      <c r="AN416" s="378" t="str">
        <v/>
      </c>
      <c r="AO416" s="379" t="str">
        <v/>
      </c>
      <c r="AP416" s="379" t="str">
        <v/>
      </c>
      <c r="AQ416" s="376" t="str">
        <v/>
      </c>
      <c r="AR416" s="376" t="str">
        <v/>
      </c>
      <c r="AS416" s="372" t="str">
        <v/>
      </c>
      <c r="AT416" s="379" t="str">
        <v/>
      </c>
      <c r="AU416" s="380" t="str">
        <v/>
      </c>
      <c r="AV416" s="380" t="str">
        <v/>
      </c>
      <c r="AW416" s="380" t="str">
        <v/>
      </c>
      <c r="AX416" s="380" t="str">
        <v/>
      </c>
      <c r="AY416" s="380" t="str">
        <v/>
      </c>
      <c r="AZ416" s="380"/>
      <c r="BA416" s="380"/>
      <c r="BB416" s="380" t="str">
        <v/>
      </c>
      <c r="BC416" s="380"/>
      <c r="BD416" s="380"/>
      <c r="BE416" s="380" t="str">
        <v/>
      </c>
      <c r="BF416" s="380"/>
      <c r="BG416" s="380"/>
      <c r="BH416" s="380" t="str">
        <v/>
      </c>
      <c r="BI416" s="380"/>
      <c r="BJ416" s="380"/>
      <c r="BK416" s="380" t="str">
        <v/>
      </c>
      <c r="BL416" s="380" t="str">
        <v/>
      </c>
      <c r="BM416" s="380" t="str">
        <v/>
      </c>
      <c r="BN416" s="381" t="str">
        <v/>
      </c>
      <c r="BO416" s="380" t="str">
        <v/>
      </c>
      <c r="BP416" s="380" t="str">
        <v/>
      </c>
      <c r="BQ416" s="380" t="str">
        <v/>
      </c>
      <c r="BR416" s="381" t="str">
        <v/>
      </c>
      <c r="BS416" s="380" t="str">
        <v/>
      </c>
      <c r="BT416" s="380" t="str">
        <v/>
      </c>
      <c r="BU416" s="380" t="str">
        <v/>
      </c>
      <c r="BV416" s="380" t="str">
        <v/>
      </c>
      <c r="BW416" s="380" t="str">
        <v/>
      </c>
      <c r="BX416" s="380"/>
      <c r="BY416" s="380"/>
      <c r="BZ416" s="380" t="str">
        <v/>
      </c>
      <c r="CA416" s="380"/>
      <c r="CB416" s="380"/>
      <c r="CC416" s="380" t="str">
        <v/>
      </c>
      <c r="CD416" s="380"/>
      <c r="CE416" s="380"/>
      <c r="CF416" s="380" t="str">
        <v/>
      </c>
      <c r="CG416" s="380"/>
      <c r="CH416" s="380"/>
      <c r="CI416" s="380" t="str">
        <v/>
      </c>
      <c r="CJ416" s="380" t="str">
        <v/>
      </c>
      <c r="CK416" s="380" t="str">
        <v/>
      </c>
      <c r="CL416" s="381" t="str">
        <v/>
      </c>
      <c r="CM416" s="380" t="str">
        <v/>
      </c>
      <c r="CN416" s="380" t="str">
        <v/>
      </c>
      <c r="CO416" s="380" t="str">
        <v/>
      </c>
      <c r="CP416" s="381" t="str">
        <v/>
      </c>
      <c r="CQ416" s="380" t="str">
        <v/>
      </c>
      <c r="CR416" s="380" t="str">
        <v/>
      </c>
      <c r="CS416" s="380" t="str">
        <v/>
      </c>
      <c r="CT416" s="380" t="str">
        <v/>
      </c>
      <c r="CU416" s="380" t="str">
        <v/>
      </c>
      <c r="CV416" s="380"/>
      <c r="CW416" s="380"/>
      <c r="CX416" s="380" t="str">
        <v/>
      </c>
      <c r="CY416" s="380"/>
      <c r="CZ416" s="380"/>
      <c r="DA416" s="380" t="str">
        <v/>
      </c>
      <c r="DB416" s="380"/>
      <c r="DC416" s="380"/>
      <c r="DD416" s="380" t="str">
        <v/>
      </c>
      <c r="DE416" s="380"/>
      <c r="DF416" s="380"/>
      <c r="DG416" s="380" t="str">
        <v/>
      </c>
      <c r="DH416" s="380" t="str">
        <v/>
      </c>
      <c r="DI416" s="380" t="str">
        <v/>
      </c>
      <c r="DJ416" s="381" t="str">
        <v/>
      </c>
      <c r="DK416" s="380" t="str">
        <v/>
      </c>
      <c r="DL416" s="380" t="str">
        <v/>
      </c>
      <c r="DM416" s="380" t="str">
        <v/>
      </c>
      <c r="DN416" s="381" t="str">
        <v/>
      </c>
      <c r="DO416" s="380" t="str">
        <v/>
      </c>
      <c r="DP416" s="380" t="str">
        <v/>
      </c>
      <c r="DQ416" s="380" t="str">
        <v/>
      </c>
      <c r="DR416" s="380" t="str">
        <v/>
      </c>
      <c r="DS416" s="380" t="str">
        <v/>
      </c>
      <c r="DT416" s="380"/>
      <c r="DU416" s="380"/>
      <c r="DV416" s="380" t="str">
        <v/>
      </c>
      <c r="DW416" s="380"/>
      <c r="DX416" s="380"/>
      <c r="DY416" s="380" t="str">
        <v/>
      </c>
      <c r="DZ416" s="380"/>
      <c r="EA416" s="380"/>
      <c r="EB416" s="380" t="str">
        <v/>
      </c>
      <c r="EC416" s="380"/>
      <c r="ED416" s="380"/>
      <c r="EE416" s="380" t="str">
        <v/>
      </c>
      <c r="EF416" s="380" t="str">
        <v/>
      </c>
      <c r="EG416" s="380" t="str">
        <v/>
      </c>
      <c r="EH416" s="381" t="str">
        <v/>
      </c>
      <c r="EI416" s="380" t="str">
        <v/>
      </c>
      <c r="EJ416" s="380" t="str">
        <v/>
      </c>
      <c r="EK416" s="380" t="str">
        <v/>
      </c>
      <c r="EL416" s="381" t="str">
        <v/>
      </c>
      <c r="EM416" s="382" t="str">
        <v/>
      </c>
      <c r="EN416" s="382" t="str">
        <v/>
      </c>
      <c r="EO416" s="382" t="str">
        <v/>
      </c>
    </row>
    <row r="417" spans="1:145" ht="15.6">
      <c r="A417" s="372" t="str">
        <v/>
      </c>
      <c r="B417" s="373" t="str">
        <v/>
      </c>
      <c r="C417" s="372"/>
      <c r="D417" s="374" t="str">
        <v/>
      </c>
      <c r="E417" s="374" t="str">
        <v/>
      </c>
      <c r="F417" s="374" t="str">
        <v/>
      </c>
      <c r="G417" s="375" t="str">
        <v/>
      </c>
      <c r="H417" s="375" t="str">
        <v/>
      </c>
      <c r="I417" s="375" t="str">
        <v/>
      </c>
      <c r="J417" s="375" t="str">
        <v/>
      </c>
      <c r="K417" s="375" t="str">
        <v/>
      </c>
      <c r="L417" s="375" t="str">
        <v/>
      </c>
      <c r="M417" s="372" t="str">
        <v/>
      </c>
      <c r="N417" s="372" t="str">
        <v/>
      </c>
      <c r="O417" s="372" t="str">
        <v/>
      </c>
      <c r="P417" s="372" t="str">
        <v/>
      </c>
      <c r="Q417" s="372" t="str">
        <v/>
      </c>
      <c r="R417" s="372" t="str">
        <v/>
      </c>
      <c r="S417" s="372" t="str">
        <v/>
      </c>
      <c r="T417" s="372" t="str">
        <v/>
      </c>
      <c r="U417" s="372" t="str">
        <v/>
      </c>
      <c r="V417" s="372" t="str">
        <v/>
      </c>
      <c r="W417" s="372" t="str">
        <v/>
      </c>
      <c r="X417" s="372" t="str">
        <v/>
      </c>
      <c r="Y417" s="372" t="str">
        <v/>
      </c>
      <c r="Z417" s="372" t="str">
        <v/>
      </c>
      <c r="AA417" s="372" t="str">
        <v/>
      </c>
      <c r="AB417" s="372"/>
      <c r="AC417" s="372"/>
      <c r="AD417" s="372" t="str">
        <v/>
      </c>
      <c r="AE417" s="372"/>
      <c r="AF417" s="372"/>
      <c r="AG417" s="376" t="str">
        <v/>
      </c>
      <c r="AH417" s="372"/>
      <c r="AI417" s="372"/>
      <c r="AJ417" s="372" t="str">
        <v/>
      </c>
      <c r="AK417" s="372"/>
      <c r="AL417" s="372"/>
      <c r="AM417" s="377" t="str">
        <v/>
      </c>
      <c r="AN417" s="378" t="str">
        <v/>
      </c>
      <c r="AO417" s="379" t="str">
        <v/>
      </c>
      <c r="AP417" s="379" t="str">
        <v/>
      </c>
      <c r="AQ417" s="376" t="str">
        <v/>
      </c>
      <c r="AR417" s="376" t="str">
        <v/>
      </c>
      <c r="AS417" s="372" t="str">
        <v/>
      </c>
      <c r="AT417" s="379" t="str">
        <v/>
      </c>
      <c r="AU417" s="380" t="str">
        <v/>
      </c>
      <c r="AV417" s="380" t="str">
        <v/>
      </c>
      <c r="AW417" s="380" t="str">
        <v/>
      </c>
      <c r="AX417" s="380" t="str">
        <v/>
      </c>
      <c r="AY417" s="380" t="str">
        <v/>
      </c>
      <c r="AZ417" s="380"/>
      <c r="BA417" s="380"/>
      <c r="BB417" s="380" t="str">
        <v/>
      </c>
      <c r="BC417" s="380"/>
      <c r="BD417" s="380"/>
      <c r="BE417" s="380" t="str">
        <v/>
      </c>
      <c r="BF417" s="380"/>
      <c r="BG417" s="380"/>
      <c r="BH417" s="380" t="str">
        <v/>
      </c>
      <c r="BI417" s="380"/>
      <c r="BJ417" s="380"/>
      <c r="BK417" s="380" t="str">
        <v/>
      </c>
      <c r="BL417" s="380" t="str">
        <v/>
      </c>
      <c r="BM417" s="380" t="str">
        <v/>
      </c>
      <c r="BN417" s="381" t="str">
        <v/>
      </c>
      <c r="BO417" s="380" t="str">
        <v/>
      </c>
      <c r="BP417" s="380" t="str">
        <v/>
      </c>
      <c r="BQ417" s="380" t="str">
        <v/>
      </c>
      <c r="BR417" s="381" t="str">
        <v/>
      </c>
      <c r="BS417" s="380" t="str">
        <v/>
      </c>
      <c r="BT417" s="380" t="str">
        <v/>
      </c>
      <c r="BU417" s="380" t="str">
        <v/>
      </c>
      <c r="BV417" s="380" t="str">
        <v/>
      </c>
      <c r="BW417" s="380" t="str">
        <v/>
      </c>
      <c r="BX417" s="380"/>
      <c r="BY417" s="380"/>
      <c r="BZ417" s="380" t="str">
        <v/>
      </c>
      <c r="CA417" s="380"/>
      <c r="CB417" s="380"/>
      <c r="CC417" s="380" t="str">
        <v/>
      </c>
      <c r="CD417" s="380"/>
      <c r="CE417" s="380"/>
      <c r="CF417" s="380" t="str">
        <v/>
      </c>
      <c r="CG417" s="380"/>
      <c r="CH417" s="380"/>
      <c r="CI417" s="380" t="str">
        <v/>
      </c>
      <c r="CJ417" s="380" t="str">
        <v/>
      </c>
      <c r="CK417" s="380" t="str">
        <v/>
      </c>
      <c r="CL417" s="381" t="str">
        <v/>
      </c>
      <c r="CM417" s="380" t="str">
        <v/>
      </c>
      <c r="CN417" s="380" t="str">
        <v/>
      </c>
      <c r="CO417" s="380" t="str">
        <v/>
      </c>
      <c r="CP417" s="381" t="str">
        <v/>
      </c>
      <c r="CQ417" s="380" t="str">
        <v/>
      </c>
      <c r="CR417" s="380" t="str">
        <v/>
      </c>
      <c r="CS417" s="380" t="str">
        <v/>
      </c>
      <c r="CT417" s="380" t="str">
        <v/>
      </c>
      <c r="CU417" s="380" t="str">
        <v/>
      </c>
      <c r="CV417" s="380"/>
      <c r="CW417" s="380"/>
      <c r="CX417" s="380" t="str">
        <v/>
      </c>
      <c r="CY417" s="380"/>
      <c r="CZ417" s="380"/>
      <c r="DA417" s="380" t="str">
        <v/>
      </c>
      <c r="DB417" s="380"/>
      <c r="DC417" s="380"/>
      <c r="DD417" s="380" t="str">
        <v/>
      </c>
      <c r="DE417" s="380"/>
      <c r="DF417" s="380"/>
      <c r="DG417" s="380" t="str">
        <v/>
      </c>
      <c r="DH417" s="380" t="str">
        <v/>
      </c>
      <c r="DI417" s="380" t="str">
        <v/>
      </c>
      <c r="DJ417" s="381" t="str">
        <v/>
      </c>
      <c r="DK417" s="380" t="str">
        <v/>
      </c>
      <c r="DL417" s="380" t="str">
        <v/>
      </c>
      <c r="DM417" s="380" t="str">
        <v/>
      </c>
      <c r="DN417" s="381" t="str">
        <v/>
      </c>
      <c r="DO417" s="380" t="str">
        <v/>
      </c>
      <c r="DP417" s="380" t="str">
        <v/>
      </c>
      <c r="DQ417" s="380" t="str">
        <v/>
      </c>
      <c r="DR417" s="380" t="str">
        <v/>
      </c>
      <c r="DS417" s="380" t="str">
        <v/>
      </c>
      <c r="DT417" s="380"/>
      <c r="DU417" s="380"/>
      <c r="DV417" s="380" t="str">
        <v/>
      </c>
      <c r="DW417" s="380"/>
      <c r="DX417" s="380"/>
      <c r="DY417" s="380" t="str">
        <v/>
      </c>
      <c r="DZ417" s="380"/>
      <c r="EA417" s="380"/>
      <c r="EB417" s="380" t="str">
        <v/>
      </c>
      <c r="EC417" s="380"/>
      <c r="ED417" s="380"/>
      <c r="EE417" s="380" t="str">
        <v/>
      </c>
      <c r="EF417" s="380" t="str">
        <v/>
      </c>
      <c r="EG417" s="380" t="str">
        <v/>
      </c>
      <c r="EH417" s="381" t="str">
        <v/>
      </c>
      <c r="EI417" s="380" t="str">
        <v/>
      </c>
      <c r="EJ417" s="380" t="str">
        <v/>
      </c>
      <c r="EK417" s="380" t="str">
        <v/>
      </c>
      <c r="EL417" s="381" t="str">
        <v/>
      </c>
      <c r="EM417" s="382" t="str">
        <v/>
      </c>
      <c r="EN417" s="382" t="str">
        <v/>
      </c>
      <c r="EO417" s="382" t="str">
        <v/>
      </c>
    </row>
    <row r="418" spans="1:145" ht="15.6">
      <c r="A418" s="372" t="str">
        <v/>
      </c>
      <c r="B418" s="373" t="str">
        <v/>
      </c>
      <c r="C418" s="372"/>
      <c r="D418" s="374" t="str">
        <v/>
      </c>
      <c r="E418" s="374" t="str">
        <v/>
      </c>
      <c r="F418" s="374" t="str">
        <v/>
      </c>
      <c r="G418" s="375" t="str">
        <v/>
      </c>
      <c r="H418" s="375" t="str">
        <v/>
      </c>
      <c r="I418" s="375" t="str">
        <v/>
      </c>
      <c r="J418" s="375" t="str">
        <v/>
      </c>
      <c r="K418" s="375" t="str">
        <v/>
      </c>
      <c r="L418" s="375" t="str">
        <v/>
      </c>
      <c r="M418" s="372" t="str">
        <v/>
      </c>
      <c r="N418" s="372" t="str">
        <v/>
      </c>
      <c r="O418" s="372" t="str">
        <v/>
      </c>
      <c r="P418" s="372" t="str">
        <v/>
      </c>
      <c r="Q418" s="372" t="str">
        <v/>
      </c>
      <c r="R418" s="372" t="str">
        <v/>
      </c>
      <c r="S418" s="372" t="str">
        <v/>
      </c>
      <c r="T418" s="372" t="str">
        <v/>
      </c>
      <c r="U418" s="372" t="str">
        <v/>
      </c>
      <c r="V418" s="372" t="str">
        <v/>
      </c>
      <c r="W418" s="372" t="str">
        <v/>
      </c>
      <c r="X418" s="372" t="str">
        <v/>
      </c>
      <c r="Y418" s="372" t="str">
        <v/>
      </c>
      <c r="Z418" s="372" t="str">
        <v/>
      </c>
      <c r="AA418" s="372" t="str">
        <v/>
      </c>
      <c r="AB418" s="372"/>
      <c r="AC418" s="372"/>
      <c r="AD418" s="372" t="str">
        <v/>
      </c>
      <c r="AE418" s="372"/>
      <c r="AF418" s="372"/>
      <c r="AG418" s="376" t="str">
        <v/>
      </c>
      <c r="AH418" s="372"/>
      <c r="AI418" s="372"/>
      <c r="AJ418" s="372" t="str">
        <v/>
      </c>
      <c r="AK418" s="372"/>
      <c r="AL418" s="372"/>
      <c r="AM418" s="377" t="str">
        <v/>
      </c>
      <c r="AN418" s="378" t="str">
        <v/>
      </c>
      <c r="AO418" s="379" t="str">
        <v/>
      </c>
      <c r="AP418" s="379" t="str">
        <v/>
      </c>
      <c r="AQ418" s="376" t="str">
        <v/>
      </c>
      <c r="AR418" s="376" t="str">
        <v/>
      </c>
      <c r="AS418" s="372" t="str">
        <v/>
      </c>
      <c r="AT418" s="379" t="str">
        <v/>
      </c>
      <c r="AU418" s="380" t="str">
        <v/>
      </c>
      <c r="AV418" s="380" t="str">
        <v/>
      </c>
      <c r="AW418" s="380" t="str">
        <v/>
      </c>
      <c r="AX418" s="380" t="str">
        <v/>
      </c>
      <c r="AY418" s="380" t="str">
        <v/>
      </c>
      <c r="AZ418" s="380"/>
      <c r="BA418" s="380"/>
      <c r="BB418" s="380" t="str">
        <v/>
      </c>
      <c r="BC418" s="380"/>
      <c r="BD418" s="380"/>
      <c r="BE418" s="380" t="str">
        <v/>
      </c>
      <c r="BF418" s="380"/>
      <c r="BG418" s="380"/>
      <c r="BH418" s="380" t="str">
        <v/>
      </c>
      <c r="BI418" s="380"/>
      <c r="BJ418" s="380"/>
      <c r="BK418" s="380" t="str">
        <v/>
      </c>
      <c r="BL418" s="380" t="str">
        <v/>
      </c>
      <c r="BM418" s="380" t="str">
        <v/>
      </c>
      <c r="BN418" s="381" t="str">
        <v/>
      </c>
      <c r="BO418" s="380" t="str">
        <v/>
      </c>
      <c r="BP418" s="380" t="str">
        <v/>
      </c>
      <c r="BQ418" s="380" t="str">
        <v/>
      </c>
      <c r="BR418" s="381" t="str">
        <v/>
      </c>
      <c r="BS418" s="380" t="str">
        <v/>
      </c>
      <c r="BT418" s="380" t="str">
        <v/>
      </c>
      <c r="BU418" s="380" t="str">
        <v/>
      </c>
      <c r="BV418" s="380" t="str">
        <v/>
      </c>
      <c r="BW418" s="380" t="str">
        <v/>
      </c>
      <c r="BX418" s="380"/>
      <c r="BY418" s="380"/>
      <c r="BZ418" s="380" t="str">
        <v/>
      </c>
      <c r="CA418" s="380"/>
      <c r="CB418" s="380"/>
      <c r="CC418" s="380" t="str">
        <v/>
      </c>
      <c r="CD418" s="380"/>
      <c r="CE418" s="380"/>
      <c r="CF418" s="380" t="str">
        <v/>
      </c>
      <c r="CG418" s="380"/>
      <c r="CH418" s="380"/>
      <c r="CI418" s="380" t="str">
        <v/>
      </c>
      <c r="CJ418" s="380" t="str">
        <v/>
      </c>
      <c r="CK418" s="380" t="str">
        <v/>
      </c>
      <c r="CL418" s="381" t="str">
        <v/>
      </c>
      <c r="CM418" s="380" t="str">
        <v/>
      </c>
      <c r="CN418" s="380" t="str">
        <v/>
      </c>
      <c r="CO418" s="380" t="str">
        <v/>
      </c>
      <c r="CP418" s="381" t="str">
        <v/>
      </c>
      <c r="CQ418" s="380" t="str">
        <v/>
      </c>
      <c r="CR418" s="380" t="str">
        <v/>
      </c>
      <c r="CS418" s="380" t="str">
        <v/>
      </c>
      <c r="CT418" s="380" t="str">
        <v/>
      </c>
      <c r="CU418" s="380" t="str">
        <v/>
      </c>
      <c r="CV418" s="380"/>
      <c r="CW418" s="380"/>
      <c r="CX418" s="380" t="str">
        <v/>
      </c>
      <c r="CY418" s="380"/>
      <c r="CZ418" s="380"/>
      <c r="DA418" s="380" t="str">
        <v/>
      </c>
      <c r="DB418" s="380"/>
      <c r="DC418" s="380"/>
      <c r="DD418" s="380" t="str">
        <v/>
      </c>
      <c r="DE418" s="380"/>
      <c r="DF418" s="380"/>
      <c r="DG418" s="380" t="str">
        <v/>
      </c>
      <c r="DH418" s="380" t="str">
        <v/>
      </c>
      <c r="DI418" s="380" t="str">
        <v/>
      </c>
      <c r="DJ418" s="381" t="str">
        <v/>
      </c>
      <c r="DK418" s="380" t="str">
        <v/>
      </c>
      <c r="DL418" s="380" t="str">
        <v/>
      </c>
      <c r="DM418" s="380" t="str">
        <v/>
      </c>
      <c r="DN418" s="381" t="str">
        <v/>
      </c>
      <c r="DO418" s="380" t="str">
        <v/>
      </c>
      <c r="DP418" s="380" t="str">
        <v/>
      </c>
      <c r="DQ418" s="380" t="str">
        <v/>
      </c>
      <c r="DR418" s="380" t="str">
        <v/>
      </c>
      <c r="DS418" s="380" t="str">
        <v/>
      </c>
      <c r="DT418" s="380"/>
      <c r="DU418" s="380"/>
      <c r="DV418" s="380" t="str">
        <v/>
      </c>
      <c r="DW418" s="380"/>
      <c r="DX418" s="380"/>
      <c r="DY418" s="380" t="str">
        <v/>
      </c>
      <c r="DZ418" s="380"/>
      <c r="EA418" s="380"/>
      <c r="EB418" s="380" t="str">
        <v/>
      </c>
      <c r="EC418" s="380"/>
      <c r="ED418" s="380"/>
      <c r="EE418" s="380" t="str">
        <v/>
      </c>
      <c r="EF418" s="380" t="str">
        <v/>
      </c>
      <c r="EG418" s="380" t="str">
        <v/>
      </c>
      <c r="EH418" s="381" t="str">
        <v/>
      </c>
      <c r="EI418" s="380" t="str">
        <v/>
      </c>
      <c r="EJ418" s="380" t="str">
        <v/>
      </c>
      <c r="EK418" s="380" t="str">
        <v/>
      </c>
      <c r="EL418" s="381" t="str">
        <v/>
      </c>
      <c r="EM418" s="382" t="str">
        <v/>
      </c>
      <c r="EN418" s="382" t="str">
        <v/>
      </c>
      <c r="EO418" s="382" t="str">
        <v/>
      </c>
    </row>
    <row r="419" spans="1:145" ht="15.6">
      <c r="A419" s="372" t="str">
        <v/>
      </c>
      <c r="B419" s="373" t="str">
        <v/>
      </c>
      <c r="C419" s="372"/>
      <c r="D419" s="374" t="str">
        <v/>
      </c>
      <c r="E419" s="374" t="str">
        <v/>
      </c>
      <c r="F419" s="374" t="str">
        <v/>
      </c>
      <c r="G419" s="375" t="str">
        <v/>
      </c>
      <c r="H419" s="375" t="str">
        <v/>
      </c>
      <c r="I419" s="375" t="str">
        <v/>
      </c>
      <c r="J419" s="375" t="str">
        <v/>
      </c>
      <c r="K419" s="375" t="str">
        <v/>
      </c>
      <c r="L419" s="375" t="str">
        <v/>
      </c>
      <c r="M419" s="372" t="str">
        <v/>
      </c>
      <c r="N419" s="372" t="str">
        <v/>
      </c>
      <c r="O419" s="372" t="str">
        <v/>
      </c>
      <c r="P419" s="372" t="str">
        <v/>
      </c>
      <c r="Q419" s="372" t="str">
        <v/>
      </c>
      <c r="R419" s="372" t="str">
        <v/>
      </c>
      <c r="S419" s="372" t="str">
        <v/>
      </c>
      <c r="T419" s="372" t="str">
        <v/>
      </c>
      <c r="U419" s="372" t="str">
        <v/>
      </c>
      <c r="V419" s="372" t="str">
        <v/>
      </c>
      <c r="W419" s="372" t="str">
        <v/>
      </c>
      <c r="X419" s="372" t="str">
        <v/>
      </c>
      <c r="Y419" s="372" t="str">
        <v/>
      </c>
      <c r="Z419" s="372" t="str">
        <v/>
      </c>
      <c r="AA419" s="372" t="str">
        <v/>
      </c>
      <c r="AB419" s="372"/>
      <c r="AC419" s="372"/>
      <c r="AD419" s="372" t="str">
        <v/>
      </c>
      <c r="AE419" s="372"/>
      <c r="AF419" s="372"/>
      <c r="AG419" s="376" t="str">
        <v/>
      </c>
      <c r="AH419" s="372"/>
      <c r="AI419" s="372"/>
      <c r="AJ419" s="372" t="str">
        <v/>
      </c>
      <c r="AK419" s="372"/>
      <c r="AL419" s="372"/>
      <c r="AM419" s="377" t="str">
        <v/>
      </c>
      <c r="AN419" s="378" t="str">
        <v/>
      </c>
      <c r="AO419" s="379" t="str">
        <v/>
      </c>
      <c r="AP419" s="379" t="str">
        <v/>
      </c>
      <c r="AQ419" s="376" t="str">
        <v/>
      </c>
      <c r="AR419" s="376" t="str">
        <v/>
      </c>
      <c r="AS419" s="372" t="str">
        <v/>
      </c>
      <c r="AT419" s="379" t="str">
        <v/>
      </c>
      <c r="AU419" s="380" t="str">
        <v/>
      </c>
      <c r="AV419" s="380" t="str">
        <v/>
      </c>
      <c r="AW419" s="380" t="str">
        <v/>
      </c>
      <c r="AX419" s="380" t="str">
        <v/>
      </c>
      <c r="AY419" s="380" t="str">
        <v/>
      </c>
      <c r="AZ419" s="380"/>
      <c r="BA419" s="380"/>
      <c r="BB419" s="380" t="str">
        <v/>
      </c>
      <c r="BC419" s="380"/>
      <c r="BD419" s="380"/>
      <c r="BE419" s="380" t="str">
        <v/>
      </c>
      <c r="BF419" s="380"/>
      <c r="BG419" s="380"/>
      <c r="BH419" s="380" t="str">
        <v/>
      </c>
      <c r="BI419" s="380"/>
      <c r="BJ419" s="380"/>
      <c r="BK419" s="380" t="str">
        <v/>
      </c>
      <c r="BL419" s="380" t="str">
        <v/>
      </c>
      <c r="BM419" s="380" t="str">
        <v/>
      </c>
      <c r="BN419" s="381" t="str">
        <v/>
      </c>
      <c r="BO419" s="380" t="str">
        <v/>
      </c>
      <c r="BP419" s="380" t="str">
        <v/>
      </c>
      <c r="BQ419" s="380" t="str">
        <v/>
      </c>
      <c r="BR419" s="381" t="str">
        <v/>
      </c>
      <c r="BS419" s="380" t="str">
        <v/>
      </c>
      <c r="BT419" s="380" t="str">
        <v/>
      </c>
      <c r="BU419" s="380" t="str">
        <v/>
      </c>
      <c r="BV419" s="380" t="str">
        <v/>
      </c>
      <c r="BW419" s="380" t="str">
        <v/>
      </c>
      <c r="BX419" s="380"/>
      <c r="BY419" s="380"/>
      <c r="BZ419" s="380" t="str">
        <v/>
      </c>
      <c r="CA419" s="380"/>
      <c r="CB419" s="380"/>
      <c r="CC419" s="380" t="str">
        <v/>
      </c>
      <c r="CD419" s="380"/>
      <c r="CE419" s="380"/>
      <c r="CF419" s="380" t="str">
        <v/>
      </c>
      <c r="CG419" s="380"/>
      <c r="CH419" s="380"/>
      <c r="CI419" s="380" t="str">
        <v/>
      </c>
      <c r="CJ419" s="380" t="str">
        <v/>
      </c>
      <c r="CK419" s="380" t="str">
        <v/>
      </c>
      <c r="CL419" s="381" t="str">
        <v/>
      </c>
      <c r="CM419" s="380" t="str">
        <v/>
      </c>
      <c r="CN419" s="380" t="str">
        <v/>
      </c>
      <c r="CO419" s="380" t="str">
        <v/>
      </c>
      <c r="CP419" s="381" t="str">
        <v/>
      </c>
      <c r="CQ419" s="380" t="str">
        <v/>
      </c>
      <c r="CR419" s="380" t="str">
        <v/>
      </c>
      <c r="CS419" s="380" t="str">
        <v/>
      </c>
      <c r="CT419" s="380" t="str">
        <v/>
      </c>
      <c r="CU419" s="380" t="str">
        <v/>
      </c>
      <c r="CV419" s="380"/>
      <c r="CW419" s="380"/>
      <c r="CX419" s="380" t="str">
        <v/>
      </c>
      <c r="CY419" s="380"/>
      <c r="CZ419" s="380"/>
      <c r="DA419" s="380" t="str">
        <v/>
      </c>
      <c r="DB419" s="380"/>
      <c r="DC419" s="380"/>
      <c r="DD419" s="380" t="str">
        <v/>
      </c>
      <c r="DE419" s="380"/>
      <c r="DF419" s="380"/>
      <c r="DG419" s="380" t="str">
        <v/>
      </c>
      <c r="DH419" s="380" t="str">
        <v/>
      </c>
      <c r="DI419" s="380" t="str">
        <v/>
      </c>
      <c r="DJ419" s="381" t="str">
        <v/>
      </c>
      <c r="DK419" s="380" t="str">
        <v/>
      </c>
      <c r="DL419" s="380" t="str">
        <v/>
      </c>
      <c r="DM419" s="380" t="str">
        <v/>
      </c>
      <c r="DN419" s="381" t="str">
        <v/>
      </c>
      <c r="DO419" s="380" t="str">
        <v/>
      </c>
      <c r="DP419" s="380" t="str">
        <v/>
      </c>
      <c r="DQ419" s="380" t="str">
        <v/>
      </c>
      <c r="DR419" s="380" t="str">
        <v/>
      </c>
      <c r="DS419" s="380" t="str">
        <v/>
      </c>
      <c r="DT419" s="380"/>
      <c r="DU419" s="380"/>
      <c r="DV419" s="380" t="str">
        <v/>
      </c>
      <c r="DW419" s="380"/>
      <c r="DX419" s="380"/>
      <c r="DY419" s="380" t="str">
        <v/>
      </c>
      <c r="DZ419" s="380"/>
      <c r="EA419" s="380"/>
      <c r="EB419" s="380" t="str">
        <v/>
      </c>
      <c r="EC419" s="380"/>
      <c r="ED419" s="380"/>
      <c r="EE419" s="380" t="str">
        <v/>
      </c>
      <c r="EF419" s="380" t="str">
        <v/>
      </c>
      <c r="EG419" s="380" t="str">
        <v/>
      </c>
      <c r="EH419" s="381" t="str">
        <v/>
      </c>
      <c r="EI419" s="380" t="str">
        <v/>
      </c>
      <c r="EJ419" s="380" t="str">
        <v/>
      </c>
      <c r="EK419" s="380" t="str">
        <v/>
      </c>
      <c r="EL419" s="381" t="str">
        <v/>
      </c>
      <c r="EM419" s="382" t="str">
        <v/>
      </c>
      <c r="EN419" s="382" t="str">
        <v/>
      </c>
      <c r="EO419" s="382" t="str">
        <v/>
      </c>
    </row>
    <row r="420" spans="1:145" ht="15.6">
      <c r="A420" s="372" t="str">
        <v/>
      </c>
      <c r="B420" s="373" t="str">
        <v/>
      </c>
      <c r="C420" s="372"/>
      <c r="D420" s="374" t="str">
        <v/>
      </c>
      <c r="E420" s="374" t="str">
        <v/>
      </c>
      <c r="F420" s="374" t="str">
        <v/>
      </c>
      <c r="G420" s="375" t="str">
        <v/>
      </c>
      <c r="H420" s="375" t="str">
        <v/>
      </c>
      <c r="I420" s="375" t="str">
        <v/>
      </c>
      <c r="J420" s="375" t="str">
        <v/>
      </c>
      <c r="K420" s="375" t="str">
        <v/>
      </c>
      <c r="L420" s="375" t="str">
        <v/>
      </c>
      <c r="M420" s="372" t="str">
        <v/>
      </c>
      <c r="N420" s="372" t="str">
        <v/>
      </c>
      <c r="O420" s="372" t="str">
        <v/>
      </c>
      <c r="P420" s="372" t="str">
        <v/>
      </c>
      <c r="Q420" s="372" t="str">
        <v/>
      </c>
      <c r="R420" s="372" t="str">
        <v/>
      </c>
      <c r="S420" s="372" t="str">
        <v/>
      </c>
      <c r="T420" s="372" t="str">
        <v/>
      </c>
      <c r="U420" s="372" t="str">
        <v/>
      </c>
      <c r="V420" s="372" t="str">
        <v/>
      </c>
      <c r="W420" s="372" t="str">
        <v/>
      </c>
      <c r="X420" s="372" t="str">
        <v/>
      </c>
      <c r="Y420" s="372" t="str">
        <v/>
      </c>
      <c r="Z420" s="372" t="str">
        <v/>
      </c>
      <c r="AA420" s="372" t="str">
        <v/>
      </c>
      <c r="AB420" s="372"/>
      <c r="AC420" s="372"/>
      <c r="AD420" s="372" t="str">
        <v/>
      </c>
      <c r="AE420" s="372"/>
      <c r="AF420" s="372"/>
      <c r="AG420" s="376" t="str">
        <v/>
      </c>
      <c r="AH420" s="372"/>
      <c r="AI420" s="372"/>
      <c r="AJ420" s="372" t="str">
        <v/>
      </c>
      <c r="AK420" s="372"/>
      <c r="AL420" s="372"/>
      <c r="AM420" s="377" t="str">
        <v/>
      </c>
      <c r="AN420" s="378" t="str">
        <v/>
      </c>
      <c r="AO420" s="379" t="str">
        <v/>
      </c>
      <c r="AP420" s="379" t="str">
        <v/>
      </c>
      <c r="AQ420" s="376" t="str">
        <v/>
      </c>
      <c r="AR420" s="376" t="str">
        <v/>
      </c>
      <c r="AS420" s="372" t="str">
        <v/>
      </c>
      <c r="AT420" s="379" t="str">
        <v/>
      </c>
      <c r="AU420" s="380" t="str">
        <v/>
      </c>
      <c r="AV420" s="380" t="str">
        <v/>
      </c>
      <c r="AW420" s="380" t="str">
        <v/>
      </c>
      <c r="AX420" s="380" t="str">
        <v/>
      </c>
      <c r="AY420" s="380" t="str">
        <v/>
      </c>
      <c r="AZ420" s="380"/>
      <c r="BA420" s="380"/>
      <c r="BB420" s="380" t="str">
        <v/>
      </c>
      <c r="BC420" s="380"/>
      <c r="BD420" s="380"/>
      <c r="BE420" s="380" t="str">
        <v/>
      </c>
      <c r="BF420" s="380"/>
      <c r="BG420" s="380"/>
      <c r="BH420" s="380" t="str">
        <v/>
      </c>
      <c r="BI420" s="380"/>
      <c r="BJ420" s="380"/>
      <c r="BK420" s="380" t="str">
        <v/>
      </c>
      <c r="BL420" s="380" t="str">
        <v/>
      </c>
      <c r="BM420" s="380" t="str">
        <v/>
      </c>
      <c r="BN420" s="381" t="str">
        <v/>
      </c>
      <c r="BO420" s="380" t="str">
        <v/>
      </c>
      <c r="BP420" s="380" t="str">
        <v/>
      </c>
      <c r="BQ420" s="380" t="str">
        <v/>
      </c>
      <c r="BR420" s="381" t="str">
        <v/>
      </c>
      <c r="BS420" s="380" t="str">
        <v/>
      </c>
      <c r="BT420" s="380" t="str">
        <v/>
      </c>
      <c r="BU420" s="380" t="str">
        <v/>
      </c>
      <c r="BV420" s="380" t="str">
        <v/>
      </c>
      <c r="BW420" s="380" t="str">
        <v/>
      </c>
      <c r="BX420" s="380"/>
      <c r="BY420" s="380"/>
      <c r="BZ420" s="380" t="str">
        <v/>
      </c>
      <c r="CA420" s="380"/>
      <c r="CB420" s="380"/>
      <c r="CC420" s="380" t="str">
        <v/>
      </c>
      <c r="CD420" s="380"/>
      <c r="CE420" s="380"/>
      <c r="CF420" s="380" t="str">
        <v/>
      </c>
      <c r="CG420" s="380"/>
      <c r="CH420" s="380"/>
      <c r="CI420" s="380" t="str">
        <v/>
      </c>
      <c r="CJ420" s="380" t="str">
        <v/>
      </c>
      <c r="CK420" s="380" t="str">
        <v/>
      </c>
      <c r="CL420" s="381" t="str">
        <v/>
      </c>
      <c r="CM420" s="380" t="str">
        <v/>
      </c>
      <c r="CN420" s="380" t="str">
        <v/>
      </c>
      <c r="CO420" s="380" t="str">
        <v/>
      </c>
      <c r="CP420" s="381" t="str">
        <v/>
      </c>
      <c r="CQ420" s="380" t="str">
        <v/>
      </c>
      <c r="CR420" s="380" t="str">
        <v/>
      </c>
      <c r="CS420" s="380" t="str">
        <v/>
      </c>
      <c r="CT420" s="380" t="str">
        <v/>
      </c>
      <c r="CU420" s="380" t="str">
        <v/>
      </c>
      <c r="CV420" s="380"/>
      <c r="CW420" s="380"/>
      <c r="CX420" s="380" t="str">
        <v/>
      </c>
      <c r="CY420" s="380"/>
      <c r="CZ420" s="380"/>
      <c r="DA420" s="380" t="str">
        <v/>
      </c>
      <c r="DB420" s="380"/>
      <c r="DC420" s="380"/>
      <c r="DD420" s="380" t="str">
        <v/>
      </c>
      <c r="DE420" s="380"/>
      <c r="DF420" s="380"/>
      <c r="DG420" s="380" t="str">
        <v/>
      </c>
      <c r="DH420" s="380" t="str">
        <v/>
      </c>
      <c r="DI420" s="380" t="str">
        <v/>
      </c>
      <c r="DJ420" s="381" t="str">
        <v/>
      </c>
      <c r="DK420" s="380" t="str">
        <v/>
      </c>
      <c r="DL420" s="380" t="str">
        <v/>
      </c>
      <c r="DM420" s="380" t="str">
        <v/>
      </c>
      <c r="DN420" s="381" t="str">
        <v/>
      </c>
      <c r="DO420" s="380" t="str">
        <v/>
      </c>
      <c r="DP420" s="380" t="str">
        <v/>
      </c>
      <c r="DQ420" s="380" t="str">
        <v/>
      </c>
      <c r="DR420" s="380" t="str">
        <v/>
      </c>
      <c r="DS420" s="380" t="str">
        <v/>
      </c>
      <c r="DT420" s="380"/>
      <c r="DU420" s="380"/>
      <c r="DV420" s="380" t="str">
        <v/>
      </c>
      <c r="DW420" s="380"/>
      <c r="DX420" s="380"/>
      <c r="DY420" s="380" t="str">
        <v/>
      </c>
      <c r="DZ420" s="380"/>
      <c r="EA420" s="380"/>
      <c r="EB420" s="380" t="str">
        <v/>
      </c>
      <c r="EC420" s="380"/>
      <c r="ED420" s="380"/>
      <c r="EE420" s="380" t="str">
        <v/>
      </c>
      <c r="EF420" s="380" t="str">
        <v/>
      </c>
      <c r="EG420" s="380" t="str">
        <v/>
      </c>
      <c r="EH420" s="381" t="str">
        <v/>
      </c>
      <c r="EI420" s="380" t="str">
        <v/>
      </c>
      <c r="EJ420" s="380" t="str">
        <v/>
      </c>
      <c r="EK420" s="380" t="str">
        <v/>
      </c>
      <c r="EL420" s="381" t="str">
        <v/>
      </c>
      <c r="EM420" s="382" t="str">
        <v/>
      </c>
      <c r="EN420" s="382" t="str">
        <v/>
      </c>
      <c r="EO420" s="382" t="str">
        <v/>
      </c>
    </row>
    <row r="421" spans="1:145" ht="15.6">
      <c r="A421" s="372" t="str">
        <v/>
      </c>
      <c r="B421" s="373" t="str">
        <v/>
      </c>
      <c r="C421" s="372"/>
      <c r="D421" s="374" t="str">
        <v/>
      </c>
      <c r="E421" s="374" t="str">
        <v/>
      </c>
      <c r="F421" s="374" t="str">
        <v/>
      </c>
      <c r="G421" s="375" t="str">
        <v/>
      </c>
      <c r="H421" s="375" t="str">
        <v/>
      </c>
      <c r="I421" s="375" t="str">
        <v/>
      </c>
      <c r="J421" s="375" t="str">
        <v/>
      </c>
      <c r="K421" s="375" t="str">
        <v/>
      </c>
      <c r="L421" s="375" t="str">
        <v/>
      </c>
      <c r="M421" s="372" t="str">
        <v/>
      </c>
      <c r="N421" s="372" t="str">
        <v/>
      </c>
      <c r="O421" s="372" t="str">
        <v/>
      </c>
      <c r="P421" s="372" t="str">
        <v/>
      </c>
      <c r="Q421" s="372" t="str">
        <v/>
      </c>
      <c r="R421" s="372" t="str">
        <v/>
      </c>
      <c r="S421" s="372" t="str">
        <v/>
      </c>
      <c r="T421" s="372" t="str">
        <v/>
      </c>
      <c r="U421" s="372" t="str">
        <v/>
      </c>
      <c r="V421" s="372" t="str">
        <v/>
      </c>
      <c r="W421" s="372" t="str">
        <v/>
      </c>
      <c r="X421" s="372" t="str">
        <v/>
      </c>
      <c r="Y421" s="372" t="str">
        <v/>
      </c>
      <c r="Z421" s="372" t="str">
        <v/>
      </c>
      <c r="AA421" s="372" t="str">
        <v/>
      </c>
      <c r="AB421" s="372"/>
      <c r="AC421" s="372"/>
      <c r="AD421" s="372" t="str">
        <v/>
      </c>
      <c r="AE421" s="372"/>
      <c r="AF421" s="372"/>
      <c r="AG421" s="376" t="str">
        <v/>
      </c>
      <c r="AH421" s="372"/>
      <c r="AI421" s="372"/>
      <c r="AJ421" s="372" t="str">
        <v/>
      </c>
      <c r="AK421" s="372"/>
      <c r="AL421" s="372"/>
      <c r="AM421" s="377" t="str">
        <v/>
      </c>
      <c r="AN421" s="378" t="str">
        <v/>
      </c>
      <c r="AO421" s="379" t="str">
        <v/>
      </c>
      <c r="AP421" s="379" t="str">
        <v/>
      </c>
      <c r="AQ421" s="376" t="str">
        <v/>
      </c>
      <c r="AR421" s="376" t="str">
        <v/>
      </c>
      <c r="AS421" s="372" t="str">
        <v/>
      </c>
      <c r="AT421" s="379" t="str">
        <v/>
      </c>
      <c r="AU421" s="380" t="str">
        <v/>
      </c>
      <c r="AV421" s="380" t="str">
        <v/>
      </c>
      <c r="AW421" s="380" t="str">
        <v/>
      </c>
      <c r="AX421" s="380" t="str">
        <v/>
      </c>
      <c r="AY421" s="380" t="str">
        <v/>
      </c>
      <c r="AZ421" s="380"/>
      <c r="BA421" s="380"/>
      <c r="BB421" s="380" t="str">
        <v/>
      </c>
      <c r="BC421" s="380"/>
      <c r="BD421" s="380"/>
      <c r="BE421" s="380" t="str">
        <v/>
      </c>
      <c r="BF421" s="380"/>
      <c r="BG421" s="380"/>
      <c r="BH421" s="380" t="str">
        <v/>
      </c>
      <c r="BI421" s="380"/>
      <c r="BJ421" s="380"/>
      <c r="BK421" s="380" t="str">
        <v/>
      </c>
      <c r="BL421" s="380" t="str">
        <v/>
      </c>
      <c r="BM421" s="380" t="str">
        <v/>
      </c>
      <c r="BN421" s="381" t="str">
        <v/>
      </c>
      <c r="BO421" s="380" t="str">
        <v/>
      </c>
      <c r="BP421" s="380" t="str">
        <v/>
      </c>
      <c r="BQ421" s="380" t="str">
        <v/>
      </c>
      <c r="BR421" s="381" t="str">
        <v/>
      </c>
      <c r="BS421" s="380" t="str">
        <v/>
      </c>
      <c r="BT421" s="380" t="str">
        <v/>
      </c>
      <c r="BU421" s="380" t="str">
        <v/>
      </c>
      <c r="BV421" s="380" t="str">
        <v/>
      </c>
      <c r="BW421" s="380" t="str">
        <v/>
      </c>
      <c r="BX421" s="380"/>
      <c r="BY421" s="380"/>
      <c r="BZ421" s="380" t="str">
        <v/>
      </c>
      <c r="CA421" s="380"/>
      <c r="CB421" s="380"/>
      <c r="CC421" s="380" t="str">
        <v/>
      </c>
      <c r="CD421" s="380"/>
      <c r="CE421" s="380"/>
      <c r="CF421" s="380" t="str">
        <v/>
      </c>
      <c r="CG421" s="380"/>
      <c r="CH421" s="380"/>
      <c r="CI421" s="380" t="str">
        <v/>
      </c>
      <c r="CJ421" s="380" t="str">
        <v/>
      </c>
      <c r="CK421" s="380" t="str">
        <v/>
      </c>
      <c r="CL421" s="381" t="str">
        <v/>
      </c>
      <c r="CM421" s="380" t="str">
        <v/>
      </c>
      <c r="CN421" s="380" t="str">
        <v/>
      </c>
      <c r="CO421" s="380" t="str">
        <v/>
      </c>
      <c r="CP421" s="381" t="str">
        <v/>
      </c>
      <c r="CQ421" s="380" t="str">
        <v/>
      </c>
      <c r="CR421" s="380" t="str">
        <v/>
      </c>
      <c r="CS421" s="380" t="str">
        <v/>
      </c>
      <c r="CT421" s="380" t="str">
        <v/>
      </c>
      <c r="CU421" s="380" t="str">
        <v/>
      </c>
      <c r="CV421" s="380"/>
      <c r="CW421" s="380"/>
      <c r="CX421" s="380" t="str">
        <v/>
      </c>
      <c r="CY421" s="380"/>
      <c r="CZ421" s="380"/>
      <c r="DA421" s="380" t="str">
        <v/>
      </c>
      <c r="DB421" s="380"/>
      <c r="DC421" s="380"/>
      <c r="DD421" s="380" t="str">
        <v/>
      </c>
      <c r="DE421" s="380"/>
      <c r="DF421" s="380"/>
      <c r="DG421" s="380" t="str">
        <v/>
      </c>
      <c r="DH421" s="380" t="str">
        <v/>
      </c>
      <c r="DI421" s="380" t="str">
        <v/>
      </c>
      <c r="DJ421" s="381" t="str">
        <v/>
      </c>
      <c r="DK421" s="380" t="str">
        <v/>
      </c>
      <c r="DL421" s="380" t="str">
        <v/>
      </c>
      <c r="DM421" s="380" t="str">
        <v/>
      </c>
      <c r="DN421" s="381" t="str">
        <v/>
      </c>
      <c r="DO421" s="380" t="str">
        <v/>
      </c>
      <c r="DP421" s="380" t="str">
        <v/>
      </c>
      <c r="DQ421" s="380" t="str">
        <v/>
      </c>
      <c r="DR421" s="380" t="str">
        <v/>
      </c>
      <c r="DS421" s="380" t="str">
        <v/>
      </c>
      <c r="DT421" s="380"/>
      <c r="DU421" s="380"/>
      <c r="DV421" s="380" t="str">
        <v/>
      </c>
      <c r="DW421" s="380"/>
      <c r="DX421" s="380"/>
      <c r="DY421" s="380" t="str">
        <v/>
      </c>
      <c r="DZ421" s="380"/>
      <c r="EA421" s="380"/>
      <c r="EB421" s="380" t="str">
        <v/>
      </c>
      <c r="EC421" s="380"/>
      <c r="ED421" s="380"/>
      <c r="EE421" s="380" t="str">
        <v/>
      </c>
      <c r="EF421" s="380" t="str">
        <v/>
      </c>
      <c r="EG421" s="380" t="str">
        <v/>
      </c>
      <c r="EH421" s="381" t="str">
        <v/>
      </c>
      <c r="EI421" s="380" t="str">
        <v/>
      </c>
      <c r="EJ421" s="380" t="str">
        <v/>
      </c>
      <c r="EK421" s="380" t="str">
        <v/>
      </c>
      <c r="EL421" s="381" t="str">
        <v/>
      </c>
      <c r="EM421" s="382" t="str">
        <v/>
      </c>
      <c r="EN421" s="382" t="str">
        <v/>
      </c>
      <c r="EO421" s="382" t="str">
        <v/>
      </c>
    </row>
    <row r="422" spans="1:145" ht="15.6">
      <c r="A422" s="372" t="str">
        <v/>
      </c>
      <c r="B422" s="373" t="str">
        <v/>
      </c>
      <c r="C422" s="372"/>
      <c r="D422" s="374" t="str">
        <v/>
      </c>
      <c r="E422" s="374" t="str">
        <v/>
      </c>
      <c r="F422" s="374" t="str">
        <v/>
      </c>
      <c r="G422" s="375" t="str">
        <v/>
      </c>
      <c r="H422" s="375" t="str">
        <v/>
      </c>
      <c r="I422" s="375" t="str">
        <v/>
      </c>
      <c r="J422" s="375" t="str">
        <v/>
      </c>
      <c r="K422" s="375" t="str">
        <v/>
      </c>
      <c r="L422" s="375" t="str">
        <v/>
      </c>
      <c r="M422" s="372" t="str">
        <v/>
      </c>
      <c r="N422" s="372" t="str">
        <v/>
      </c>
      <c r="O422" s="372" t="str">
        <v/>
      </c>
      <c r="P422" s="372" t="str">
        <v/>
      </c>
      <c r="Q422" s="372" t="str">
        <v/>
      </c>
      <c r="R422" s="372" t="str">
        <v/>
      </c>
      <c r="S422" s="372" t="str">
        <v/>
      </c>
      <c r="T422" s="372" t="str">
        <v/>
      </c>
      <c r="U422" s="372" t="str">
        <v/>
      </c>
      <c r="V422" s="372" t="str">
        <v/>
      </c>
      <c r="W422" s="372" t="str">
        <v/>
      </c>
      <c r="X422" s="372" t="str">
        <v/>
      </c>
      <c r="Y422" s="372" t="str">
        <v/>
      </c>
      <c r="Z422" s="372" t="str">
        <v/>
      </c>
      <c r="AA422" s="372" t="str">
        <v/>
      </c>
      <c r="AB422" s="372"/>
      <c r="AC422" s="372"/>
      <c r="AD422" s="372" t="str">
        <v/>
      </c>
      <c r="AE422" s="372"/>
      <c r="AF422" s="372"/>
      <c r="AG422" s="376" t="str">
        <v/>
      </c>
      <c r="AH422" s="372"/>
      <c r="AI422" s="372"/>
      <c r="AJ422" s="372" t="str">
        <v/>
      </c>
      <c r="AK422" s="372"/>
      <c r="AL422" s="372"/>
      <c r="AM422" s="377" t="str">
        <v/>
      </c>
      <c r="AN422" s="378" t="str">
        <v/>
      </c>
      <c r="AO422" s="379" t="str">
        <v/>
      </c>
      <c r="AP422" s="379" t="str">
        <v/>
      </c>
      <c r="AQ422" s="376" t="str">
        <v/>
      </c>
      <c r="AR422" s="376" t="str">
        <v/>
      </c>
      <c r="AS422" s="372" t="str">
        <v/>
      </c>
      <c r="AT422" s="379" t="str">
        <v/>
      </c>
      <c r="AU422" s="380" t="str">
        <v/>
      </c>
      <c r="AV422" s="380" t="str">
        <v/>
      </c>
      <c r="AW422" s="380" t="str">
        <v/>
      </c>
      <c r="AX422" s="380" t="str">
        <v/>
      </c>
      <c r="AY422" s="380" t="str">
        <v/>
      </c>
      <c r="AZ422" s="380"/>
      <c r="BA422" s="380"/>
      <c r="BB422" s="380" t="str">
        <v/>
      </c>
      <c r="BC422" s="380"/>
      <c r="BD422" s="380"/>
      <c r="BE422" s="380" t="str">
        <v/>
      </c>
      <c r="BF422" s="380"/>
      <c r="BG422" s="380"/>
      <c r="BH422" s="380" t="str">
        <v/>
      </c>
      <c r="BI422" s="380"/>
      <c r="BJ422" s="380"/>
      <c r="BK422" s="380" t="str">
        <v/>
      </c>
      <c r="BL422" s="380" t="str">
        <v/>
      </c>
      <c r="BM422" s="380" t="str">
        <v/>
      </c>
      <c r="BN422" s="381" t="str">
        <v/>
      </c>
      <c r="BO422" s="380" t="str">
        <v/>
      </c>
      <c r="BP422" s="380" t="str">
        <v/>
      </c>
      <c r="BQ422" s="380" t="str">
        <v/>
      </c>
      <c r="BR422" s="381" t="str">
        <v/>
      </c>
      <c r="BS422" s="380" t="str">
        <v/>
      </c>
      <c r="BT422" s="380" t="str">
        <v/>
      </c>
      <c r="BU422" s="380" t="str">
        <v/>
      </c>
      <c r="BV422" s="380" t="str">
        <v/>
      </c>
      <c r="BW422" s="380" t="str">
        <v/>
      </c>
      <c r="BX422" s="380"/>
      <c r="BY422" s="380"/>
      <c r="BZ422" s="380" t="str">
        <v/>
      </c>
      <c r="CA422" s="380"/>
      <c r="CB422" s="380"/>
      <c r="CC422" s="380" t="str">
        <v/>
      </c>
      <c r="CD422" s="380"/>
      <c r="CE422" s="380"/>
      <c r="CF422" s="380" t="str">
        <v/>
      </c>
      <c r="CG422" s="380"/>
      <c r="CH422" s="380"/>
      <c r="CI422" s="380" t="str">
        <v/>
      </c>
      <c r="CJ422" s="380" t="str">
        <v/>
      </c>
      <c r="CK422" s="380" t="str">
        <v/>
      </c>
      <c r="CL422" s="381" t="str">
        <v/>
      </c>
      <c r="CM422" s="380" t="str">
        <v/>
      </c>
      <c r="CN422" s="380" t="str">
        <v/>
      </c>
      <c r="CO422" s="380" t="str">
        <v/>
      </c>
      <c r="CP422" s="381" t="str">
        <v/>
      </c>
      <c r="CQ422" s="380" t="str">
        <v/>
      </c>
      <c r="CR422" s="380" t="str">
        <v/>
      </c>
      <c r="CS422" s="380" t="str">
        <v/>
      </c>
      <c r="CT422" s="380" t="str">
        <v/>
      </c>
      <c r="CU422" s="380" t="str">
        <v/>
      </c>
      <c r="CV422" s="380"/>
      <c r="CW422" s="380"/>
      <c r="CX422" s="380" t="str">
        <v/>
      </c>
      <c r="CY422" s="380"/>
      <c r="CZ422" s="380"/>
      <c r="DA422" s="380" t="str">
        <v/>
      </c>
      <c r="DB422" s="380"/>
      <c r="DC422" s="380"/>
      <c r="DD422" s="380" t="str">
        <v/>
      </c>
      <c r="DE422" s="380"/>
      <c r="DF422" s="380"/>
      <c r="DG422" s="380" t="str">
        <v/>
      </c>
      <c r="DH422" s="380" t="str">
        <v/>
      </c>
      <c r="DI422" s="380" t="str">
        <v/>
      </c>
      <c r="DJ422" s="381" t="str">
        <v/>
      </c>
      <c r="DK422" s="380" t="str">
        <v/>
      </c>
      <c r="DL422" s="380" t="str">
        <v/>
      </c>
      <c r="DM422" s="380" t="str">
        <v/>
      </c>
      <c r="DN422" s="381" t="str">
        <v/>
      </c>
      <c r="DO422" s="380" t="str">
        <v/>
      </c>
      <c r="DP422" s="380" t="str">
        <v/>
      </c>
      <c r="DQ422" s="380" t="str">
        <v/>
      </c>
      <c r="DR422" s="380" t="str">
        <v/>
      </c>
      <c r="DS422" s="380" t="str">
        <v/>
      </c>
      <c r="DT422" s="380"/>
      <c r="DU422" s="380"/>
      <c r="DV422" s="380" t="str">
        <v/>
      </c>
      <c r="DW422" s="380"/>
      <c r="DX422" s="380"/>
      <c r="DY422" s="380" t="str">
        <v/>
      </c>
      <c r="DZ422" s="380"/>
      <c r="EA422" s="380"/>
      <c r="EB422" s="380" t="str">
        <v/>
      </c>
      <c r="EC422" s="380"/>
      <c r="ED422" s="380"/>
      <c r="EE422" s="380" t="str">
        <v/>
      </c>
      <c r="EF422" s="380" t="str">
        <v/>
      </c>
      <c r="EG422" s="380" t="str">
        <v/>
      </c>
      <c r="EH422" s="381" t="str">
        <v/>
      </c>
      <c r="EI422" s="380" t="str">
        <v/>
      </c>
      <c r="EJ422" s="380" t="str">
        <v/>
      </c>
      <c r="EK422" s="380" t="str">
        <v/>
      </c>
      <c r="EL422" s="381" t="str">
        <v/>
      </c>
      <c r="EM422" s="382" t="str">
        <v/>
      </c>
      <c r="EN422" s="382" t="str">
        <v/>
      </c>
      <c r="EO422" s="382" t="str">
        <v/>
      </c>
    </row>
    <row r="423" spans="1:145" ht="15.6">
      <c r="A423" s="372" t="str">
        <v/>
      </c>
      <c r="B423" s="373" t="str">
        <v/>
      </c>
      <c r="C423" s="372"/>
      <c r="D423" s="374" t="str">
        <v/>
      </c>
      <c r="E423" s="374" t="str">
        <v/>
      </c>
      <c r="F423" s="374" t="str">
        <v/>
      </c>
      <c r="G423" s="375" t="str">
        <v/>
      </c>
      <c r="H423" s="375" t="str">
        <v/>
      </c>
      <c r="I423" s="375" t="str">
        <v/>
      </c>
      <c r="J423" s="375" t="str">
        <v/>
      </c>
      <c r="K423" s="375" t="str">
        <v/>
      </c>
      <c r="L423" s="375" t="str">
        <v/>
      </c>
      <c r="M423" s="372" t="str">
        <v/>
      </c>
      <c r="N423" s="372" t="str">
        <v/>
      </c>
      <c r="O423" s="372" t="str">
        <v/>
      </c>
      <c r="P423" s="372" t="str">
        <v/>
      </c>
      <c r="Q423" s="372" t="str">
        <v/>
      </c>
      <c r="R423" s="372" t="str">
        <v/>
      </c>
      <c r="S423" s="372" t="str">
        <v/>
      </c>
      <c r="T423" s="372" t="str">
        <v/>
      </c>
      <c r="U423" s="372" t="str">
        <v/>
      </c>
      <c r="V423" s="372" t="str">
        <v/>
      </c>
      <c r="W423" s="372" t="str">
        <v/>
      </c>
      <c r="X423" s="372" t="str">
        <v/>
      </c>
      <c r="Y423" s="372" t="str">
        <v/>
      </c>
      <c r="Z423" s="372" t="str">
        <v/>
      </c>
      <c r="AA423" s="372" t="str">
        <v/>
      </c>
      <c r="AB423" s="372"/>
      <c r="AC423" s="372"/>
      <c r="AD423" s="372" t="str">
        <v/>
      </c>
      <c r="AE423" s="372"/>
      <c r="AF423" s="372"/>
      <c r="AG423" s="376" t="str">
        <v/>
      </c>
      <c r="AH423" s="372"/>
      <c r="AI423" s="372"/>
      <c r="AJ423" s="372" t="str">
        <v/>
      </c>
      <c r="AK423" s="372"/>
      <c r="AL423" s="372"/>
      <c r="AM423" s="377" t="str">
        <v/>
      </c>
      <c r="AN423" s="378" t="str">
        <v/>
      </c>
      <c r="AO423" s="379" t="str">
        <v/>
      </c>
      <c r="AP423" s="379" t="str">
        <v/>
      </c>
      <c r="AQ423" s="376" t="str">
        <v/>
      </c>
      <c r="AR423" s="376" t="str">
        <v/>
      </c>
      <c r="AS423" s="372" t="str">
        <v/>
      </c>
      <c r="AT423" s="379" t="str">
        <v/>
      </c>
      <c r="AU423" s="380" t="str">
        <v/>
      </c>
      <c r="AV423" s="380" t="str">
        <v/>
      </c>
      <c r="AW423" s="380" t="str">
        <v/>
      </c>
      <c r="AX423" s="380" t="str">
        <v/>
      </c>
      <c r="AY423" s="380" t="str">
        <v/>
      </c>
      <c r="AZ423" s="380"/>
      <c r="BA423" s="380"/>
      <c r="BB423" s="380" t="str">
        <v/>
      </c>
      <c r="BC423" s="380"/>
      <c r="BD423" s="380"/>
      <c r="BE423" s="380" t="str">
        <v/>
      </c>
      <c r="BF423" s="380"/>
      <c r="BG423" s="380"/>
      <c r="BH423" s="380" t="str">
        <v/>
      </c>
      <c r="BI423" s="380"/>
      <c r="BJ423" s="380"/>
      <c r="BK423" s="380" t="str">
        <v/>
      </c>
      <c r="BL423" s="380" t="str">
        <v/>
      </c>
      <c r="BM423" s="380" t="str">
        <v/>
      </c>
      <c r="BN423" s="381" t="str">
        <v/>
      </c>
      <c r="BO423" s="380" t="str">
        <v/>
      </c>
      <c r="BP423" s="380" t="str">
        <v/>
      </c>
      <c r="BQ423" s="380" t="str">
        <v/>
      </c>
      <c r="BR423" s="381" t="str">
        <v/>
      </c>
      <c r="BS423" s="380" t="str">
        <v/>
      </c>
      <c r="BT423" s="380" t="str">
        <v/>
      </c>
      <c r="BU423" s="380" t="str">
        <v/>
      </c>
      <c r="BV423" s="380" t="str">
        <v/>
      </c>
      <c r="BW423" s="380" t="str">
        <v/>
      </c>
      <c r="BX423" s="380"/>
      <c r="BY423" s="380"/>
      <c r="BZ423" s="380" t="str">
        <v/>
      </c>
      <c r="CA423" s="380"/>
      <c r="CB423" s="380"/>
      <c r="CC423" s="380" t="str">
        <v/>
      </c>
      <c r="CD423" s="380"/>
      <c r="CE423" s="380"/>
      <c r="CF423" s="380" t="str">
        <v/>
      </c>
      <c r="CG423" s="380"/>
      <c r="CH423" s="380"/>
      <c r="CI423" s="380" t="str">
        <v/>
      </c>
      <c r="CJ423" s="380" t="str">
        <v/>
      </c>
      <c r="CK423" s="380" t="str">
        <v/>
      </c>
      <c r="CL423" s="381" t="str">
        <v/>
      </c>
      <c r="CM423" s="380" t="str">
        <v/>
      </c>
      <c r="CN423" s="380" t="str">
        <v/>
      </c>
      <c r="CO423" s="380" t="str">
        <v/>
      </c>
      <c r="CP423" s="381" t="str">
        <v/>
      </c>
      <c r="CQ423" s="380" t="str">
        <v/>
      </c>
      <c r="CR423" s="380" t="str">
        <v/>
      </c>
      <c r="CS423" s="380" t="str">
        <v/>
      </c>
      <c r="CT423" s="380" t="str">
        <v/>
      </c>
      <c r="CU423" s="380" t="str">
        <v/>
      </c>
      <c r="CV423" s="380"/>
      <c r="CW423" s="380"/>
      <c r="CX423" s="380" t="str">
        <v/>
      </c>
      <c r="CY423" s="380"/>
      <c r="CZ423" s="380"/>
      <c r="DA423" s="380" t="str">
        <v/>
      </c>
      <c r="DB423" s="380"/>
      <c r="DC423" s="380"/>
      <c r="DD423" s="380" t="str">
        <v/>
      </c>
      <c r="DE423" s="380"/>
      <c r="DF423" s="380"/>
      <c r="DG423" s="380" t="str">
        <v/>
      </c>
      <c r="DH423" s="380" t="str">
        <v/>
      </c>
      <c r="DI423" s="380" t="str">
        <v/>
      </c>
      <c r="DJ423" s="381" t="str">
        <v/>
      </c>
      <c r="DK423" s="380" t="str">
        <v/>
      </c>
      <c r="DL423" s="380" t="str">
        <v/>
      </c>
      <c r="DM423" s="380" t="str">
        <v/>
      </c>
      <c r="DN423" s="381" t="str">
        <v/>
      </c>
      <c r="DO423" s="380" t="str">
        <v/>
      </c>
      <c r="DP423" s="380" t="str">
        <v/>
      </c>
      <c r="DQ423" s="380" t="str">
        <v/>
      </c>
      <c r="DR423" s="380" t="str">
        <v/>
      </c>
      <c r="DS423" s="380" t="str">
        <v/>
      </c>
      <c r="DT423" s="380"/>
      <c r="DU423" s="380"/>
      <c r="DV423" s="380" t="str">
        <v/>
      </c>
      <c r="DW423" s="380"/>
      <c r="DX423" s="380"/>
      <c r="DY423" s="380" t="str">
        <v/>
      </c>
      <c r="DZ423" s="380"/>
      <c r="EA423" s="380"/>
      <c r="EB423" s="380" t="str">
        <v/>
      </c>
      <c r="EC423" s="380"/>
      <c r="ED423" s="380"/>
      <c r="EE423" s="380" t="str">
        <v/>
      </c>
      <c r="EF423" s="380" t="str">
        <v/>
      </c>
      <c r="EG423" s="380" t="str">
        <v/>
      </c>
      <c r="EH423" s="381" t="str">
        <v/>
      </c>
      <c r="EI423" s="380" t="str">
        <v/>
      </c>
      <c r="EJ423" s="380" t="str">
        <v/>
      </c>
      <c r="EK423" s="380" t="str">
        <v/>
      </c>
      <c r="EL423" s="381" t="str">
        <v/>
      </c>
      <c r="EM423" s="382" t="str">
        <v/>
      </c>
      <c r="EN423" s="382" t="str">
        <v/>
      </c>
      <c r="EO423" s="382" t="str">
        <v/>
      </c>
    </row>
    <row r="424" spans="1:145" ht="15.6">
      <c r="A424" s="372" t="str">
        <v/>
      </c>
      <c r="B424" s="373" t="str">
        <v/>
      </c>
      <c r="C424" s="372"/>
      <c r="D424" s="374" t="str">
        <v/>
      </c>
      <c r="E424" s="374" t="str">
        <v/>
      </c>
      <c r="F424" s="374" t="str">
        <v/>
      </c>
      <c r="G424" s="375" t="str">
        <v/>
      </c>
      <c r="H424" s="375" t="str">
        <v/>
      </c>
      <c r="I424" s="375" t="str">
        <v/>
      </c>
      <c r="J424" s="375" t="str">
        <v/>
      </c>
      <c r="K424" s="375" t="str">
        <v/>
      </c>
      <c r="L424" s="375" t="str">
        <v/>
      </c>
      <c r="M424" s="372" t="str">
        <v/>
      </c>
      <c r="N424" s="372" t="str">
        <v/>
      </c>
      <c r="O424" s="372" t="str">
        <v/>
      </c>
      <c r="P424" s="372" t="str">
        <v/>
      </c>
      <c r="Q424" s="372" t="str">
        <v/>
      </c>
      <c r="R424" s="372" t="str">
        <v/>
      </c>
      <c r="S424" s="372" t="str">
        <v/>
      </c>
      <c r="T424" s="372" t="str">
        <v/>
      </c>
      <c r="U424" s="372" t="str">
        <v/>
      </c>
      <c r="V424" s="372" t="str">
        <v/>
      </c>
      <c r="W424" s="372" t="str">
        <v/>
      </c>
      <c r="X424" s="372" t="str">
        <v/>
      </c>
      <c r="Y424" s="372" t="str">
        <v/>
      </c>
      <c r="Z424" s="372" t="str">
        <v/>
      </c>
      <c r="AA424" s="372" t="str">
        <v/>
      </c>
      <c r="AB424" s="372"/>
      <c r="AC424" s="372"/>
      <c r="AD424" s="372" t="str">
        <v/>
      </c>
      <c r="AE424" s="372"/>
      <c r="AF424" s="372"/>
      <c r="AG424" s="376" t="str">
        <v/>
      </c>
      <c r="AH424" s="372"/>
      <c r="AI424" s="372"/>
      <c r="AJ424" s="372" t="str">
        <v/>
      </c>
      <c r="AK424" s="372"/>
      <c r="AL424" s="372"/>
      <c r="AM424" s="377" t="str">
        <v/>
      </c>
      <c r="AN424" s="378" t="str">
        <v/>
      </c>
      <c r="AO424" s="379" t="str">
        <v/>
      </c>
      <c r="AP424" s="379" t="str">
        <v/>
      </c>
      <c r="AQ424" s="376" t="str">
        <v/>
      </c>
      <c r="AR424" s="376" t="str">
        <v/>
      </c>
      <c r="AS424" s="372" t="str">
        <v/>
      </c>
      <c r="AT424" s="379" t="str">
        <v/>
      </c>
      <c r="AU424" s="380" t="str">
        <v/>
      </c>
      <c r="AV424" s="380" t="str">
        <v/>
      </c>
      <c r="AW424" s="380" t="str">
        <v/>
      </c>
      <c r="AX424" s="380" t="str">
        <v/>
      </c>
      <c r="AY424" s="380" t="str">
        <v/>
      </c>
      <c r="AZ424" s="380"/>
      <c r="BA424" s="380"/>
      <c r="BB424" s="380" t="str">
        <v/>
      </c>
      <c r="BC424" s="380"/>
      <c r="BD424" s="380"/>
      <c r="BE424" s="380" t="str">
        <v/>
      </c>
      <c r="BF424" s="380"/>
      <c r="BG424" s="380"/>
      <c r="BH424" s="380" t="str">
        <v/>
      </c>
      <c r="BI424" s="380"/>
      <c r="BJ424" s="380"/>
      <c r="BK424" s="380" t="str">
        <v/>
      </c>
      <c r="BL424" s="380" t="str">
        <v/>
      </c>
      <c r="BM424" s="380" t="str">
        <v/>
      </c>
      <c r="BN424" s="381" t="str">
        <v/>
      </c>
      <c r="BO424" s="380" t="str">
        <v/>
      </c>
      <c r="BP424" s="380" t="str">
        <v/>
      </c>
      <c r="BQ424" s="380" t="str">
        <v/>
      </c>
      <c r="BR424" s="381" t="str">
        <v/>
      </c>
      <c r="BS424" s="380" t="str">
        <v/>
      </c>
      <c r="BT424" s="380" t="str">
        <v/>
      </c>
      <c r="BU424" s="380" t="str">
        <v/>
      </c>
      <c r="BV424" s="380" t="str">
        <v/>
      </c>
      <c r="BW424" s="380" t="str">
        <v/>
      </c>
      <c r="BX424" s="380"/>
      <c r="BY424" s="380"/>
      <c r="BZ424" s="380" t="str">
        <v/>
      </c>
      <c r="CA424" s="380"/>
      <c r="CB424" s="380"/>
      <c r="CC424" s="380" t="str">
        <v/>
      </c>
      <c r="CD424" s="380"/>
      <c r="CE424" s="380"/>
      <c r="CF424" s="380" t="str">
        <v/>
      </c>
      <c r="CG424" s="380"/>
      <c r="CH424" s="380"/>
      <c r="CI424" s="380" t="str">
        <v/>
      </c>
      <c r="CJ424" s="380" t="str">
        <v/>
      </c>
      <c r="CK424" s="380" t="str">
        <v/>
      </c>
      <c r="CL424" s="381" t="str">
        <v/>
      </c>
      <c r="CM424" s="380" t="str">
        <v/>
      </c>
      <c r="CN424" s="380" t="str">
        <v/>
      </c>
      <c r="CO424" s="380" t="str">
        <v/>
      </c>
      <c r="CP424" s="381" t="str">
        <v/>
      </c>
      <c r="CQ424" s="380" t="str">
        <v/>
      </c>
      <c r="CR424" s="380" t="str">
        <v/>
      </c>
      <c r="CS424" s="380" t="str">
        <v/>
      </c>
      <c r="CT424" s="380" t="str">
        <v/>
      </c>
      <c r="CU424" s="380" t="str">
        <v/>
      </c>
      <c r="CV424" s="380"/>
      <c r="CW424" s="380"/>
      <c r="CX424" s="380" t="str">
        <v/>
      </c>
      <c r="CY424" s="380"/>
      <c r="CZ424" s="380"/>
      <c r="DA424" s="380" t="str">
        <v/>
      </c>
      <c r="DB424" s="380"/>
      <c r="DC424" s="380"/>
      <c r="DD424" s="380" t="str">
        <v/>
      </c>
      <c r="DE424" s="380"/>
      <c r="DF424" s="380"/>
      <c r="DG424" s="380" t="str">
        <v/>
      </c>
      <c r="DH424" s="380" t="str">
        <v/>
      </c>
      <c r="DI424" s="380" t="str">
        <v/>
      </c>
      <c r="DJ424" s="381" t="str">
        <v/>
      </c>
      <c r="DK424" s="380" t="str">
        <v/>
      </c>
      <c r="DL424" s="380" t="str">
        <v/>
      </c>
      <c r="DM424" s="380" t="str">
        <v/>
      </c>
      <c r="DN424" s="381" t="str">
        <v/>
      </c>
      <c r="DO424" s="380" t="str">
        <v/>
      </c>
      <c r="DP424" s="380" t="str">
        <v/>
      </c>
      <c r="DQ424" s="380" t="str">
        <v/>
      </c>
      <c r="DR424" s="380" t="str">
        <v/>
      </c>
      <c r="DS424" s="380" t="str">
        <v/>
      </c>
      <c r="DT424" s="380"/>
      <c r="DU424" s="380"/>
      <c r="DV424" s="380" t="str">
        <v/>
      </c>
      <c r="DW424" s="380"/>
      <c r="DX424" s="380"/>
      <c r="DY424" s="380" t="str">
        <v/>
      </c>
      <c r="DZ424" s="380"/>
      <c r="EA424" s="380"/>
      <c r="EB424" s="380" t="str">
        <v/>
      </c>
      <c r="EC424" s="380"/>
      <c r="ED424" s="380"/>
      <c r="EE424" s="380" t="str">
        <v/>
      </c>
      <c r="EF424" s="380" t="str">
        <v/>
      </c>
      <c r="EG424" s="380" t="str">
        <v/>
      </c>
      <c r="EH424" s="381" t="str">
        <v/>
      </c>
      <c r="EI424" s="380" t="str">
        <v/>
      </c>
      <c r="EJ424" s="380" t="str">
        <v/>
      </c>
      <c r="EK424" s="380" t="str">
        <v/>
      </c>
      <c r="EL424" s="381" t="str">
        <v/>
      </c>
      <c r="EM424" s="382" t="str">
        <v/>
      </c>
      <c r="EN424" s="382" t="str">
        <v/>
      </c>
      <c r="EO424" s="382" t="str">
        <v/>
      </c>
    </row>
    <row r="425" spans="1:145" ht="15.6">
      <c r="A425" s="372" t="str">
        <v/>
      </c>
      <c r="B425" s="373" t="str">
        <v/>
      </c>
      <c r="C425" s="372"/>
      <c r="D425" s="374" t="str">
        <v/>
      </c>
      <c r="E425" s="374" t="str">
        <v/>
      </c>
      <c r="F425" s="374" t="str">
        <v/>
      </c>
      <c r="G425" s="375" t="str">
        <v/>
      </c>
      <c r="H425" s="375" t="str">
        <v/>
      </c>
      <c r="I425" s="375" t="str">
        <v/>
      </c>
      <c r="J425" s="375" t="str">
        <v/>
      </c>
      <c r="K425" s="375" t="str">
        <v/>
      </c>
      <c r="L425" s="375" t="str">
        <v/>
      </c>
      <c r="M425" s="372" t="str">
        <v/>
      </c>
      <c r="N425" s="372" t="str">
        <v/>
      </c>
      <c r="O425" s="372" t="str">
        <v/>
      </c>
      <c r="P425" s="372" t="str">
        <v/>
      </c>
      <c r="Q425" s="372" t="str">
        <v/>
      </c>
      <c r="R425" s="372" t="str">
        <v/>
      </c>
      <c r="S425" s="372" t="str">
        <v/>
      </c>
      <c r="T425" s="372" t="str">
        <v/>
      </c>
      <c r="U425" s="372" t="str">
        <v/>
      </c>
      <c r="V425" s="372" t="str">
        <v/>
      </c>
      <c r="W425" s="372" t="str">
        <v/>
      </c>
      <c r="X425" s="372" t="str">
        <v/>
      </c>
      <c r="Y425" s="372" t="str">
        <v/>
      </c>
      <c r="Z425" s="372" t="str">
        <v/>
      </c>
      <c r="AA425" s="372" t="str">
        <v/>
      </c>
      <c r="AB425" s="372"/>
      <c r="AC425" s="372"/>
      <c r="AD425" s="372" t="str">
        <v/>
      </c>
      <c r="AE425" s="372"/>
      <c r="AF425" s="372"/>
      <c r="AG425" s="376" t="str">
        <v/>
      </c>
      <c r="AH425" s="372"/>
      <c r="AI425" s="372"/>
      <c r="AJ425" s="372" t="str">
        <v/>
      </c>
      <c r="AK425" s="372"/>
      <c r="AL425" s="372"/>
      <c r="AM425" s="377" t="str">
        <v/>
      </c>
      <c r="AN425" s="378" t="str">
        <v/>
      </c>
      <c r="AO425" s="379" t="str">
        <v/>
      </c>
      <c r="AP425" s="379" t="str">
        <v/>
      </c>
      <c r="AQ425" s="376" t="str">
        <v/>
      </c>
      <c r="AR425" s="376" t="str">
        <v/>
      </c>
      <c r="AS425" s="372" t="str">
        <v/>
      </c>
      <c r="AT425" s="379" t="str">
        <v/>
      </c>
      <c r="AU425" s="380" t="str">
        <v/>
      </c>
      <c r="AV425" s="380" t="str">
        <v/>
      </c>
      <c r="AW425" s="380" t="str">
        <v/>
      </c>
      <c r="AX425" s="380" t="str">
        <v/>
      </c>
      <c r="AY425" s="380" t="str">
        <v/>
      </c>
      <c r="AZ425" s="380"/>
      <c r="BA425" s="380"/>
      <c r="BB425" s="380" t="str">
        <v/>
      </c>
      <c r="BC425" s="380"/>
      <c r="BD425" s="380"/>
      <c r="BE425" s="380" t="str">
        <v/>
      </c>
      <c r="BF425" s="380"/>
      <c r="BG425" s="380"/>
      <c r="BH425" s="380" t="str">
        <v/>
      </c>
      <c r="BI425" s="380"/>
      <c r="BJ425" s="380"/>
      <c r="BK425" s="380" t="str">
        <v/>
      </c>
      <c r="BL425" s="380" t="str">
        <v/>
      </c>
      <c r="BM425" s="380" t="str">
        <v/>
      </c>
      <c r="BN425" s="381" t="str">
        <v/>
      </c>
      <c r="BO425" s="380" t="str">
        <v/>
      </c>
      <c r="BP425" s="380" t="str">
        <v/>
      </c>
      <c r="BQ425" s="380" t="str">
        <v/>
      </c>
      <c r="BR425" s="381" t="str">
        <v/>
      </c>
      <c r="BS425" s="380" t="str">
        <v/>
      </c>
      <c r="BT425" s="380" t="str">
        <v/>
      </c>
      <c r="BU425" s="380" t="str">
        <v/>
      </c>
      <c r="BV425" s="380" t="str">
        <v/>
      </c>
      <c r="BW425" s="380" t="str">
        <v/>
      </c>
      <c r="BX425" s="380"/>
      <c r="BY425" s="380"/>
      <c r="BZ425" s="380" t="str">
        <v/>
      </c>
      <c r="CA425" s="380"/>
      <c r="CB425" s="380"/>
      <c r="CC425" s="380" t="str">
        <v/>
      </c>
      <c r="CD425" s="380"/>
      <c r="CE425" s="380"/>
      <c r="CF425" s="380" t="str">
        <v/>
      </c>
      <c r="CG425" s="380"/>
      <c r="CH425" s="380"/>
      <c r="CI425" s="380" t="str">
        <v/>
      </c>
      <c r="CJ425" s="380" t="str">
        <v/>
      </c>
      <c r="CK425" s="380" t="str">
        <v/>
      </c>
      <c r="CL425" s="381" t="str">
        <v/>
      </c>
      <c r="CM425" s="380" t="str">
        <v/>
      </c>
      <c r="CN425" s="380" t="str">
        <v/>
      </c>
      <c r="CO425" s="380" t="str">
        <v/>
      </c>
      <c r="CP425" s="381" t="str">
        <v/>
      </c>
      <c r="CQ425" s="380" t="str">
        <v/>
      </c>
      <c r="CR425" s="380" t="str">
        <v/>
      </c>
      <c r="CS425" s="380" t="str">
        <v/>
      </c>
      <c r="CT425" s="380" t="str">
        <v/>
      </c>
      <c r="CU425" s="380" t="str">
        <v/>
      </c>
      <c r="CV425" s="380"/>
      <c r="CW425" s="380"/>
      <c r="CX425" s="380" t="str">
        <v/>
      </c>
      <c r="CY425" s="380"/>
      <c r="CZ425" s="380"/>
      <c r="DA425" s="380" t="str">
        <v/>
      </c>
      <c r="DB425" s="380"/>
      <c r="DC425" s="380"/>
      <c r="DD425" s="380" t="str">
        <v/>
      </c>
      <c r="DE425" s="380"/>
      <c r="DF425" s="380"/>
      <c r="DG425" s="380" t="str">
        <v/>
      </c>
      <c r="DH425" s="380" t="str">
        <v/>
      </c>
      <c r="DI425" s="380" t="str">
        <v/>
      </c>
      <c r="DJ425" s="381" t="str">
        <v/>
      </c>
      <c r="DK425" s="380" t="str">
        <v/>
      </c>
      <c r="DL425" s="380" t="str">
        <v/>
      </c>
      <c r="DM425" s="380" t="str">
        <v/>
      </c>
      <c r="DN425" s="381" t="str">
        <v/>
      </c>
      <c r="DO425" s="380" t="str">
        <v/>
      </c>
      <c r="DP425" s="380" t="str">
        <v/>
      </c>
      <c r="DQ425" s="380" t="str">
        <v/>
      </c>
      <c r="DR425" s="380" t="str">
        <v/>
      </c>
      <c r="DS425" s="380" t="str">
        <v/>
      </c>
      <c r="DT425" s="380"/>
      <c r="DU425" s="380"/>
      <c r="DV425" s="380" t="str">
        <v/>
      </c>
      <c r="DW425" s="380"/>
      <c r="DX425" s="380"/>
      <c r="DY425" s="380" t="str">
        <v/>
      </c>
      <c r="DZ425" s="380"/>
      <c r="EA425" s="380"/>
      <c r="EB425" s="380" t="str">
        <v/>
      </c>
      <c r="EC425" s="380"/>
      <c r="ED425" s="380"/>
      <c r="EE425" s="380" t="str">
        <v/>
      </c>
      <c r="EF425" s="380" t="str">
        <v/>
      </c>
      <c r="EG425" s="380" t="str">
        <v/>
      </c>
      <c r="EH425" s="381" t="str">
        <v/>
      </c>
      <c r="EI425" s="380" t="str">
        <v/>
      </c>
      <c r="EJ425" s="380" t="str">
        <v/>
      </c>
      <c r="EK425" s="380" t="str">
        <v/>
      </c>
      <c r="EL425" s="381" t="str">
        <v/>
      </c>
      <c r="EM425" s="382" t="str">
        <v/>
      </c>
      <c r="EN425" s="382" t="str">
        <v/>
      </c>
      <c r="EO425" s="382" t="str">
        <v/>
      </c>
    </row>
    <row r="426" spans="1:145" ht="15.6">
      <c r="A426" s="372" t="str">
        <v/>
      </c>
      <c r="B426" s="373" t="str">
        <v/>
      </c>
      <c r="C426" s="372"/>
      <c r="D426" s="374" t="str">
        <v/>
      </c>
      <c r="E426" s="374" t="str">
        <v/>
      </c>
      <c r="F426" s="374" t="str">
        <v/>
      </c>
      <c r="G426" s="375" t="str">
        <v/>
      </c>
      <c r="H426" s="375" t="str">
        <v/>
      </c>
      <c r="I426" s="375" t="str">
        <v/>
      </c>
      <c r="J426" s="375" t="str">
        <v/>
      </c>
      <c r="K426" s="375" t="str">
        <v/>
      </c>
      <c r="L426" s="375" t="str">
        <v/>
      </c>
      <c r="M426" s="372" t="str">
        <v/>
      </c>
      <c r="N426" s="372" t="str">
        <v/>
      </c>
      <c r="O426" s="372" t="str">
        <v/>
      </c>
      <c r="P426" s="372" t="str">
        <v/>
      </c>
      <c r="Q426" s="372" t="str">
        <v/>
      </c>
      <c r="R426" s="372" t="str">
        <v/>
      </c>
      <c r="S426" s="372" t="str">
        <v/>
      </c>
      <c r="T426" s="372" t="str">
        <v/>
      </c>
      <c r="U426" s="372" t="str">
        <v/>
      </c>
      <c r="V426" s="372" t="str">
        <v/>
      </c>
      <c r="W426" s="372" t="str">
        <v/>
      </c>
      <c r="X426" s="372" t="str">
        <v/>
      </c>
      <c r="Y426" s="372" t="str">
        <v/>
      </c>
      <c r="Z426" s="372" t="str">
        <v/>
      </c>
      <c r="AA426" s="372" t="str">
        <v/>
      </c>
      <c r="AB426" s="372"/>
      <c r="AC426" s="372"/>
      <c r="AD426" s="372" t="str">
        <v/>
      </c>
      <c r="AE426" s="372"/>
      <c r="AF426" s="372"/>
      <c r="AG426" s="376" t="str">
        <v/>
      </c>
      <c r="AH426" s="372"/>
      <c r="AI426" s="372"/>
      <c r="AJ426" s="372" t="str">
        <v/>
      </c>
      <c r="AK426" s="372"/>
      <c r="AL426" s="372"/>
      <c r="AM426" s="377" t="str">
        <v/>
      </c>
      <c r="AN426" s="378" t="str">
        <v/>
      </c>
      <c r="AO426" s="379" t="str">
        <v/>
      </c>
      <c r="AP426" s="379" t="str">
        <v/>
      </c>
      <c r="AQ426" s="376" t="str">
        <v/>
      </c>
      <c r="AR426" s="376" t="str">
        <v/>
      </c>
      <c r="AS426" s="372" t="str">
        <v/>
      </c>
      <c r="AT426" s="379" t="str">
        <v/>
      </c>
      <c r="AU426" s="380" t="str">
        <v/>
      </c>
      <c r="AV426" s="380" t="str">
        <v/>
      </c>
      <c r="AW426" s="380" t="str">
        <v/>
      </c>
      <c r="AX426" s="380" t="str">
        <v/>
      </c>
      <c r="AY426" s="380" t="str">
        <v/>
      </c>
      <c r="AZ426" s="380"/>
      <c r="BA426" s="380"/>
      <c r="BB426" s="380" t="str">
        <v/>
      </c>
      <c r="BC426" s="380"/>
      <c r="BD426" s="380"/>
      <c r="BE426" s="380" t="str">
        <v/>
      </c>
      <c r="BF426" s="380"/>
      <c r="BG426" s="380"/>
      <c r="BH426" s="380" t="str">
        <v/>
      </c>
      <c r="BI426" s="380"/>
      <c r="BJ426" s="380"/>
      <c r="BK426" s="380" t="str">
        <v/>
      </c>
      <c r="BL426" s="380" t="str">
        <v/>
      </c>
      <c r="BM426" s="380" t="str">
        <v/>
      </c>
      <c r="BN426" s="381" t="str">
        <v/>
      </c>
      <c r="BO426" s="380" t="str">
        <v/>
      </c>
      <c r="BP426" s="380" t="str">
        <v/>
      </c>
      <c r="BQ426" s="380" t="str">
        <v/>
      </c>
      <c r="BR426" s="381" t="str">
        <v/>
      </c>
      <c r="BS426" s="380" t="str">
        <v/>
      </c>
      <c r="BT426" s="380" t="str">
        <v/>
      </c>
      <c r="BU426" s="380" t="str">
        <v/>
      </c>
      <c r="BV426" s="380" t="str">
        <v/>
      </c>
      <c r="BW426" s="380" t="str">
        <v/>
      </c>
      <c r="BX426" s="380"/>
      <c r="BY426" s="380"/>
      <c r="BZ426" s="380" t="str">
        <v/>
      </c>
      <c r="CA426" s="380"/>
      <c r="CB426" s="380"/>
      <c r="CC426" s="380" t="str">
        <v/>
      </c>
      <c r="CD426" s="380"/>
      <c r="CE426" s="380"/>
      <c r="CF426" s="380" t="str">
        <v/>
      </c>
      <c r="CG426" s="380"/>
      <c r="CH426" s="380"/>
      <c r="CI426" s="380" t="str">
        <v/>
      </c>
      <c r="CJ426" s="380" t="str">
        <v/>
      </c>
      <c r="CK426" s="380" t="str">
        <v/>
      </c>
      <c r="CL426" s="381" t="str">
        <v/>
      </c>
      <c r="CM426" s="380" t="str">
        <v/>
      </c>
      <c r="CN426" s="380" t="str">
        <v/>
      </c>
      <c r="CO426" s="380" t="str">
        <v/>
      </c>
      <c r="CP426" s="381" t="str">
        <v/>
      </c>
      <c r="CQ426" s="380" t="str">
        <v/>
      </c>
      <c r="CR426" s="380" t="str">
        <v/>
      </c>
      <c r="CS426" s="380" t="str">
        <v/>
      </c>
      <c r="CT426" s="380" t="str">
        <v/>
      </c>
      <c r="CU426" s="380" t="str">
        <v/>
      </c>
      <c r="CV426" s="380"/>
      <c r="CW426" s="380"/>
      <c r="CX426" s="380" t="str">
        <v/>
      </c>
      <c r="CY426" s="380"/>
      <c r="CZ426" s="380"/>
      <c r="DA426" s="380" t="str">
        <v/>
      </c>
      <c r="DB426" s="380"/>
      <c r="DC426" s="380"/>
      <c r="DD426" s="380" t="str">
        <v/>
      </c>
      <c r="DE426" s="380"/>
      <c r="DF426" s="380"/>
      <c r="DG426" s="380" t="str">
        <v/>
      </c>
      <c r="DH426" s="380" t="str">
        <v/>
      </c>
      <c r="DI426" s="380" t="str">
        <v/>
      </c>
      <c r="DJ426" s="381" t="str">
        <v/>
      </c>
      <c r="DK426" s="380" t="str">
        <v/>
      </c>
      <c r="DL426" s="380" t="str">
        <v/>
      </c>
      <c r="DM426" s="380" t="str">
        <v/>
      </c>
      <c r="DN426" s="381" t="str">
        <v/>
      </c>
      <c r="DO426" s="380" t="str">
        <v/>
      </c>
      <c r="DP426" s="380" t="str">
        <v/>
      </c>
      <c r="DQ426" s="380" t="str">
        <v/>
      </c>
      <c r="DR426" s="380" t="str">
        <v/>
      </c>
      <c r="DS426" s="380" t="str">
        <v/>
      </c>
      <c r="DT426" s="380"/>
      <c r="DU426" s="380"/>
      <c r="DV426" s="380" t="str">
        <v/>
      </c>
      <c r="DW426" s="380"/>
      <c r="DX426" s="380"/>
      <c r="DY426" s="380" t="str">
        <v/>
      </c>
      <c r="DZ426" s="380"/>
      <c r="EA426" s="380"/>
      <c r="EB426" s="380" t="str">
        <v/>
      </c>
      <c r="EC426" s="380"/>
      <c r="ED426" s="380"/>
      <c r="EE426" s="380" t="str">
        <v/>
      </c>
      <c r="EF426" s="380" t="str">
        <v/>
      </c>
      <c r="EG426" s="380" t="str">
        <v/>
      </c>
      <c r="EH426" s="381" t="str">
        <v/>
      </c>
      <c r="EI426" s="380" t="str">
        <v/>
      </c>
      <c r="EJ426" s="380" t="str">
        <v/>
      </c>
      <c r="EK426" s="380" t="str">
        <v/>
      </c>
      <c r="EL426" s="381" t="str">
        <v/>
      </c>
      <c r="EM426" s="382" t="str">
        <v/>
      </c>
      <c r="EN426" s="382" t="str">
        <v/>
      </c>
      <c r="EO426" s="382" t="str">
        <v/>
      </c>
    </row>
    <row r="427" spans="1:145" ht="15.6">
      <c r="A427" s="372" t="str">
        <v/>
      </c>
      <c r="B427" s="373" t="str">
        <v/>
      </c>
      <c r="C427" s="372"/>
      <c r="D427" s="374" t="str">
        <v/>
      </c>
      <c r="E427" s="374" t="str">
        <v/>
      </c>
      <c r="F427" s="374" t="str">
        <v/>
      </c>
      <c r="G427" s="375" t="str">
        <v/>
      </c>
      <c r="H427" s="375" t="str">
        <v/>
      </c>
      <c r="I427" s="375" t="str">
        <v/>
      </c>
      <c r="J427" s="375" t="str">
        <v/>
      </c>
      <c r="K427" s="375" t="str">
        <v/>
      </c>
      <c r="L427" s="375" t="str">
        <v/>
      </c>
      <c r="M427" s="372" t="str">
        <v/>
      </c>
      <c r="N427" s="372" t="str">
        <v/>
      </c>
      <c r="O427" s="372" t="str">
        <v/>
      </c>
      <c r="P427" s="372" t="str">
        <v/>
      </c>
      <c r="Q427" s="372" t="str">
        <v/>
      </c>
      <c r="R427" s="372" t="str">
        <v/>
      </c>
      <c r="S427" s="372" t="str">
        <v/>
      </c>
      <c r="T427" s="372" t="str">
        <v/>
      </c>
      <c r="U427" s="372" t="str">
        <v/>
      </c>
      <c r="V427" s="372" t="str">
        <v/>
      </c>
      <c r="W427" s="372" t="str">
        <v/>
      </c>
      <c r="X427" s="372" t="str">
        <v/>
      </c>
      <c r="Y427" s="372" t="str">
        <v/>
      </c>
      <c r="Z427" s="372" t="str">
        <v/>
      </c>
      <c r="AA427" s="372" t="str">
        <v/>
      </c>
      <c r="AB427" s="372"/>
      <c r="AC427" s="372"/>
      <c r="AD427" s="372" t="str">
        <v/>
      </c>
      <c r="AE427" s="372"/>
      <c r="AF427" s="372"/>
      <c r="AG427" s="376" t="str">
        <v/>
      </c>
      <c r="AH427" s="372"/>
      <c r="AI427" s="372"/>
      <c r="AJ427" s="372" t="str">
        <v/>
      </c>
      <c r="AK427" s="372"/>
      <c r="AL427" s="372"/>
      <c r="AM427" s="377" t="str">
        <v/>
      </c>
      <c r="AN427" s="378" t="str">
        <v/>
      </c>
      <c r="AO427" s="379" t="str">
        <v/>
      </c>
      <c r="AP427" s="379" t="str">
        <v/>
      </c>
      <c r="AQ427" s="376" t="str">
        <v/>
      </c>
      <c r="AR427" s="376" t="str">
        <v/>
      </c>
      <c r="AS427" s="372" t="str">
        <v/>
      </c>
      <c r="AT427" s="379" t="str">
        <v/>
      </c>
      <c r="AU427" s="380" t="str">
        <v/>
      </c>
      <c r="AV427" s="380" t="str">
        <v/>
      </c>
      <c r="AW427" s="380" t="str">
        <v/>
      </c>
      <c r="AX427" s="380" t="str">
        <v/>
      </c>
      <c r="AY427" s="380" t="str">
        <v/>
      </c>
      <c r="AZ427" s="380"/>
      <c r="BA427" s="380"/>
      <c r="BB427" s="380" t="str">
        <v/>
      </c>
      <c r="BC427" s="380"/>
      <c r="BD427" s="380"/>
      <c r="BE427" s="380" t="str">
        <v/>
      </c>
      <c r="BF427" s="380"/>
      <c r="BG427" s="380"/>
      <c r="BH427" s="380" t="str">
        <v/>
      </c>
      <c r="BI427" s="380"/>
      <c r="BJ427" s="380"/>
      <c r="BK427" s="380" t="str">
        <v/>
      </c>
      <c r="BL427" s="380" t="str">
        <v/>
      </c>
      <c r="BM427" s="380" t="str">
        <v/>
      </c>
      <c r="BN427" s="381" t="str">
        <v/>
      </c>
      <c r="BO427" s="380" t="str">
        <v/>
      </c>
      <c r="BP427" s="380" t="str">
        <v/>
      </c>
      <c r="BQ427" s="380" t="str">
        <v/>
      </c>
      <c r="BR427" s="381" t="str">
        <v/>
      </c>
      <c r="BS427" s="380" t="str">
        <v/>
      </c>
      <c r="BT427" s="380" t="str">
        <v/>
      </c>
      <c r="BU427" s="380" t="str">
        <v/>
      </c>
      <c r="BV427" s="380" t="str">
        <v/>
      </c>
      <c r="BW427" s="380" t="str">
        <v/>
      </c>
      <c r="BX427" s="380"/>
      <c r="BY427" s="380"/>
      <c r="BZ427" s="380" t="str">
        <v/>
      </c>
      <c r="CA427" s="380"/>
      <c r="CB427" s="380"/>
      <c r="CC427" s="380" t="str">
        <v/>
      </c>
      <c r="CD427" s="380"/>
      <c r="CE427" s="380"/>
      <c r="CF427" s="380" t="str">
        <v/>
      </c>
      <c r="CG427" s="380"/>
      <c r="CH427" s="380"/>
      <c r="CI427" s="380" t="str">
        <v/>
      </c>
      <c r="CJ427" s="380" t="str">
        <v/>
      </c>
      <c r="CK427" s="380" t="str">
        <v/>
      </c>
      <c r="CL427" s="381" t="str">
        <v/>
      </c>
      <c r="CM427" s="380" t="str">
        <v/>
      </c>
      <c r="CN427" s="380" t="str">
        <v/>
      </c>
      <c r="CO427" s="380" t="str">
        <v/>
      </c>
      <c r="CP427" s="381" t="str">
        <v/>
      </c>
      <c r="CQ427" s="380" t="str">
        <v/>
      </c>
      <c r="CR427" s="380" t="str">
        <v/>
      </c>
      <c r="CS427" s="380" t="str">
        <v/>
      </c>
      <c r="CT427" s="380" t="str">
        <v/>
      </c>
      <c r="CU427" s="380" t="str">
        <v/>
      </c>
      <c r="CV427" s="380"/>
      <c r="CW427" s="380"/>
      <c r="CX427" s="380" t="str">
        <v/>
      </c>
      <c r="CY427" s="380"/>
      <c r="CZ427" s="380"/>
      <c r="DA427" s="380" t="str">
        <v/>
      </c>
      <c r="DB427" s="380"/>
      <c r="DC427" s="380"/>
      <c r="DD427" s="380" t="str">
        <v/>
      </c>
      <c r="DE427" s="380"/>
      <c r="DF427" s="380"/>
      <c r="DG427" s="380" t="str">
        <v/>
      </c>
      <c r="DH427" s="380" t="str">
        <v/>
      </c>
      <c r="DI427" s="380" t="str">
        <v/>
      </c>
      <c r="DJ427" s="381" t="str">
        <v/>
      </c>
      <c r="DK427" s="380" t="str">
        <v/>
      </c>
      <c r="DL427" s="380" t="str">
        <v/>
      </c>
      <c r="DM427" s="380" t="str">
        <v/>
      </c>
      <c r="DN427" s="381" t="str">
        <v/>
      </c>
      <c r="DO427" s="380" t="str">
        <v/>
      </c>
      <c r="DP427" s="380" t="str">
        <v/>
      </c>
      <c r="DQ427" s="380" t="str">
        <v/>
      </c>
      <c r="DR427" s="380" t="str">
        <v/>
      </c>
      <c r="DS427" s="380" t="str">
        <v/>
      </c>
      <c r="DT427" s="380"/>
      <c r="DU427" s="380"/>
      <c r="DV427" s="380" t="str">
        <v/>
      </c>
      <c r="DW427" s="380"/>
      <c r="DX427" s="380"/>
      <c r="DY427" s="380" t="str">
        <v/>
      </c>
      <c r="DZ427" s="380"/>
      <c r="EA427" s="380"/>
      <c r="EB427" s="380" t="str">
        <v/>
      </c>
      <c r="EC427" s="380"/>
      <c r="ED427" s="380"/>
      <c r="EE427" s="380" t="str">
        <v/>
      </c>
      <c r="EF427" s="380" t="str">
        <v/>
      </c>
      <c r="EG427" s="380" t="str">
        <v/>
      </c>
      <c r="EH427" s="381" t="str">
        <v/>
      </c>
      <c r="EI427" s="380" t="str">
        <v/>
      </c>
      <c r="EJ427" s="380" t="str">
        <v/>
      </c>
      <c r="EK427" s="380" t="str">
        <v/>
      </c>
      <c r="EL427" s="381" t="str">
        <v/>
      </c>
      <c r="EM427" s="382" t="str">
        <v/>
      </c>
      <c r="EN427" s="382" t="str">
        <v/>
      </c>
      <c r="EO427" s="382" t="str">
        <v/>
      </c>
    </row>
    <row r="428" spans="1:145" ht="15.6">
      <c r="A428" s="372" t="str">
        <v/>
      </c>
      <c r="B428" s="373" t="str">
        <v/>
      </c>
      <c r="C428" s="372"/>
      <c r="D428" s="374" t="str">
        <v/>
      </c>
      <c r="E428" s="374" t="str">
        <v/>
      </c>
      <c r="F428" s="374" t="str">
        <v/>
      </c>
      <c r="G428" s="375" t="str">
        <v/>
      </c>
      <c r="H428" s="375" t="str">
        <v/>
      </c>
      <c r="I428" s="375" t="str">
        <v/>
      </c>
      <c r="J428" s="375" t="str">
        <v/>
      </c>
      <c r="K428" s="375" t="str">
        <v/>
      </c>
      <c r="L428" s="375" t="str">
        <v/>
      </c>
      <c r="M428" s="372" t="str">
        <v/>
      </c>
      <c r="N428" s="372" t="str">
        <v/>
      </c>
      <c r="O428" s="372" t="str">
        <v/>
      </c>
      <c r="P428" s="372" t="str">
        <v/>
      </c>
      <c r="Q428" s="372" t="str">
        <v/>
      </c>
      <c r="R428" s="372" t="str">
        <v/>
      </c>
      <c r="S428" s="372" t="str">
        <v/>
      </c>
      <c r="T428" s="372" t="str">
        <v/>
      </c>
      <c r="U428" s="372" t="str">
        <v/>
      </c>
      <c r="V428" s="372" t="str">
        <v/>
      </c>
      <c r="W428" s="372" t="str">
        <v/>
      </c>
      <c r="X428" s="372" t="str">
        <v/>
      </c>
      <c r="Y428" s="372" t="str">
        <v/>
      </c>
      <c r="Z428" s="372" t="str">
        <v/>
      </c>
      <c r="AA428" s="372" t="str">
        <v/>
      </c>
      <c r="AB428" s="372"/>
      <c r="AC428" s="372"/>
      <c r="AD428" s="372" t="str">
        <v/>
      </c>
      <c r="AE428" s="372"/>
      <c r="AF428" s="372"/>
      <c r="AG428" s="376" t="str">
        <v/>
      </c>
      <c r="AH428" s="372"/>
      <c r="AI428" s="372"/>
      <c r="AJ428" s="372" t="str">
        <v/>
      </c>
      <c r="AK428" s="372"/>
      <c r="AL428" s="372"/>
      <c r="AM428" s="377" t="str">
        <v/>
      </c>
      <c r="AN428" s="378" t="str">
        <v/>
      </c>
      <c r="AO428" s="379" t="str">
        <v/>
      </c>
      <c r="AP428" s="379" t="str">
        <v/>
      </c>
      <c r="AQ428" s="376" t="str">
        <v/>
      </c>
      <c r="AR428" s="376" t="str">
        <v/>
      </c>
      <c r="AS428" s="372" t="str">
        <v/>
      </c>
      <c r="AT428" s="379" t="str">
        <v/>
      </c>
      <c r="AU428" s="380" t="str">
        <v/>
      </c>
      <c r="AV428" s="380" t="str">
        <v/>
      </c>
      <c r="AW428" s="380" t="str">
        <v/>
      </c>
      <c r="AX428" s="380" t="str">
        <v/>
      </c>
      <c r="AY428" s="380" t="str">
        <v/>
      </c>
      <c r="AZ428" s="380"/>
      <c r="BA428" s="380"/>
      <c r="BB428" s="380" t="str">
        <v/>
      </c>
      <c r="BC428" s="380"/>
      <c r="BD428" s="380"/>
      <c r="BE428" s="380" t="str">
        <v/>
      </c>
      <c r="BF428" s="380"/>
      <c r="BG428" s="380"/>
      <c r="BH428" s="380" t="str">
        <v/>
      </c>
      <c r="BI428" s="380"/>
      <c r="BJ428" s="380"/>
      <c r="BK428" s="380" t="str">
        <v/>
      </c>
      <c r="BL428" s="380" t="str">
        <v/>
      </c>
      <c r="BM428" s="380" t="str">
        <v/>
      </c>
      <c r="BN428" s="381" t="str">
        <v/>
      </c>
      <c r="BO428" s="380" t="str">
        <v/>
      </c>
      <c r="BP428" s="380" t="str">
        <v/>
      </c>
      <c r="BQ428" s="380" t="str">
        <v/>
      </c>
      <c r="BR428" s="381" t="str">
        <v/>
      </c>
      <c r="BS428" s="380" t="str">
        <v/>
      </c>
      <c r="BT428" s="380" t="str">
        <v/>
      </c>
      <c r="BU428" s="380" t="str">
        <v/>
      </c>
      <c r="BV428" s="380" t="str">
        <v/>
      </c>
      <c r="BW428" s="380" t="str">
        <v/>
      </c>
      <c r="BX428" s="380"/>
      <c r="BY428" s="380"/>
      <c r="BZ428" s="380" t="str">
        <v/>
      </c>
      <c r="CA428" s="380"/>
      <c r="CB428" s="380"/>
      <c r="CC428" s="380" t="str">
        <v/>
      </c>
      <c r="CD428" s="380"/>
      <c r="CE428" s="380"/>
      <c r="CF428" s="380" t="str">
        <v/>
      </c>
      <c r="CG428" s="380"/>
      <c r="CH428" s="380"/>
      <c r="CI428" s="380" t="str">
        <v/>
      </c>
      <c r="CJ428" s="380" t="str">
        <v/>
      </c>
      <c r="CK428" s="380" t="str">
        <v/>
      </c>
      <c r="CL428" s="381" t="str">
        <v/>
      </c>
      <c r="CM428" s="380" t="str">
        <v/>
      </c>
      <c r="CN428" s="380" t="str">
        <v/>
      </c>
      <c r="CO428" s="380" t="str">
        <v/>
      </c>
      <c r="CP428" s="381" t="str">
        <v/>
      </c>
      <c r="CQ428" s="380" t="str">
        <v/>
      </c>
      <c r="CR428" s="380" t="str">
        <v/>
      </c>
      <c r="CS428" s="380" t="str">
        <v/>
      </c>
      <c r="CT428" s="380" t="str">
        <v/>
      </c>
      <c r="CU428" s="380" t="str">
        <v/>
      </c>
      <c r="CV428" s="380"/>
      <c r="CW428" s="380"/>
      <c r="CX428" s="380" t="str">
        <v/>
      </c>
      <c r="CY428" s="380"/>
      <c r="CZ428" s="380"/>
      <c r="DA428" s="380" t="str">
        <v/>
      </c>
      <c r="DB428" s="380"/>
      <c r="DC428" s="380"/>
      <c r="DD428" s="380" t="str">
        <v/>
      </c>
      <c r="DE428" s="380"/>
      <c r="DF428" s="380"/>
      <c r="DG428" s="380" t="str">
        <v/>
      </c>
      <c r="DH428" s="380" t="str">
        <v/>
      </c>
      <c r="DI428" s="380" t="str">
        <v/>
      </c>
      <c r="DJ428" s="381" t="str">
        <v/>
      </c>
      <c r="DK428" s="380" t="str">
        <v/>
      </c>
      <c r="DL428" s="380" t="str">
        <v/>
      </c>
      <c r="DM428" s="380" t="str">
        <v/>
      </c>
      <c r="DN428" s="381" t="str">
        <v/>
      </c>
      <c r="DO428" s="380" t="str">
        <v/>
      </c>
      <c r="DP428" s="380" t="str">
        <v/>
      </c>
      <c r="DQ428" s="380" t="str">
        <v/>
      </c>
      <c r="DR428" s="380" t="str">
        <v/>
      </c>
      <c r="DS428" s="380" t="str">
        <v/>
      </c>
      <c r="DT428" s="380"/>
      <c r="DU428" s="380"/>
      <c r="DV428" s="380" t="str">
        <v/>
      </c>
      <c r="DW428" s="380"/>
      <c r="DX428" s="380"/>
      <c r="DY428" s="380" t="str">
        <v/>
      </c>
      <c r="DZ428" s="380"/>
      <c r="EA428" s="380"/>
      <c r="EB428" s="380" t="str">
        <v/>
      </c>
      <c r="EC428" s="380"/>
      <c r="ED428" s="380"/>
      <c r="EE428" s="380" t="str">
        <v/>
      </c>
      <c r="EF428" s="380" t="str">
        <v/>
      </c>
      <c r="EG428" s="380" t="str">
        <v/>
      </c>
      <c r="EH428" s="381" t="str">
        <v/>
      </c>
      <c r="EI428" s="380" t="str">
        <v/>
      </c>
      <c r="EJ428" s="380" t="str">
        <v/>
      </c>
      <c r="EK428" s="380" t="str">
        <v/>
      </c>
      <c r="EL428" s="381" t="str">
        <v/>
      </c>
      <c r="EM428" s="382" t="str">
        <v/>
      </c>
      <c r="EN428" s="382" t="str">
        <v/>
      </c>
      <c r="EO428" s="382" t="str">
        <v/>
      </c>
    </row>
    <row r="429" spans="1:145" ht="15.6">
      <c r="A429" s="372" t="str">
        <v/>
      </c>
      <c r="B429" s="373" t="str">
        <v/>
      </c>
      <c r="C429" s="372"/>
      <c r="D429" s="374" t="str">
        <v/>
      </c>
      <c r="E429" s="374" t="str">
        <v/>
      </c>
      <c r="F429" s="374" t="str">
        <v/>
      </c>
      <c r="G429" s="375" t="str">
        <v/>
      </c>
      <c r="H429" s="375" t="str">
        <v/>
      </c>
      <c r="I429" s="375" t="str">
        <v/>
      </c>
      <c r="J429" s="375" t="str">
        <v/>
      </c>
      <c r="K429" s="375" t="str">
        <v/>
      </c>
      <c r="L429" s="375" t="str">
        <v/>
      </c>
      <c r="M429" s="372" t="str">
        <v/>
      </c>
      <c r="N429" s="372" t="str">
        <v/>
      </c>
      <c r="O429" s="372" t="str">
        <v/>
      </c>
      <c r="P429" s="372" t="str">
        <v/>
      </c>
      <c r="Q429" s="372" t="str">
        <v/>
      </c>
      <c r="R429" s="372" t="str">
        <v/>
      </c>
      <c r="S429" s="372" t="str">
        <v/>
      </c>
      <c r="T429" s="372" t="str">
        <v/>
      </c>
      <c r="U429" s="372" t="str">
        <v/>
      </c>
      <c r="V429" s="372" t="str">
        <v/>
      </c>
      <c r="W429" s="372" t="str">
        <v/>
      </c>
      <c r="X429" s="372" t="str">
        <v/>
      </c>
      <c r="Y429" s="372" t="str">
        <v/>
      </c>
      <c r="Z429" s="372" t="str">
        <v/>
      </c>
      <c r="AA429" s="372" t="str">
        <v/>
      </c>
      <c r="AB429" s="372"/>
      <c r="AC429" s="372"/>
      <c r="AD429" s="372" t="str">
        <v/>
      </c>
      <c r="AE429" s="372"/>
      <c r="AF429" s="372"/>
      <c r="AG429" s="376" t="str">
        <v/>
      </c>
      <c r="AH429" s="372"/>
      <c r="AI429" s="372"/>
      <c r="AJ429" s="372" t="str">
        <v/>
      </c>
      <c r="AK429" s="372"/>
      <c r="AL429" s="372"/>
      <c r="AM429" s="377" t="str">
        <v/>
      </c>
      <c r="AN429" s="378" t="str">
        <v/>
      </c>
      <c r="AO429" s="379" t="str">
        <v/>
      </c>
      <c r="AP429" s="379" t="str">
        <v/>
      </c>
      <c r="AQ429" s="376" t="str">
        <v/>
      </c>
      <c r="AR429" s="376" t="str">
        <v/>
      </c>
      <c r="AS429" s="372" t="str">
        <v/>
      </c>
      <c r="AT429" s="379" t="str">
        <v/>
      </c>
      <c r="AU429" s="380" t="str">
        <v/>
      </c>
      <c r="AV429" s="380" t="str">
        <v/>
      </c>
      <c r="AW429" s="380" t="str">
        <v/>
      </c>
      <c r="AX429" s="380" t="str">
        <v/>
      </c>
      <c r="AY429" s="380" t="str">
        <v/>
      </c>
      <c r="AZ429" s="380"/>
      <c r="BA429" s="380"/>
      <c r="BB429" s="380" t="str">
        <v/>
      </c>
      <c r="BC429" s="380"/>
      <c r="BD429" s="380"/>
      <c r="BE429" s="380" t="str">
        <v/>
      </c>
      <c r="BF429" s="380"/>
      <c r="BG429" s="380"/>
      <c r="BH429" s="380" t="str">
        <v/>
      </c>
      <c r="BI429" s="380"/>
      <c r="BJ429" s="380"/>
      <c r="BK429" s="380" t="str">
        <v/>
      </c>
      <c r="BL429" s="380" t="str">
        <v/>
      </c>
      <c r="BM429" s="380" t="str">
        <v/>
      </c>
      <c r="BN429" s="381" t="str">
        <v/>
      </c>
      <c r="BO429" s="380" t="str">
        <v/>
      </c>
      <c r="BP429" s="380" t="str">
        <v/>
      </c>
      <c r="BQ429" s="380" t="str">
        <v/>
      </c>
      <c r="BR429" s="381" t="str">
        <v/>
      </c>
      <c r="BS429" s="380" t="str">
        <v/>
      </c>
      <c r="BT429" s="380" t="str">
        <v/>
      </c>
      <c r="BU429" s="380" t="str">
        <v/>
      </c>
      <c r="BV429" s="380" t="str">
        <v/>
      </c>
      <c r="BW429" s="380" t="str">
        <v/>
      </c>
      <c r="BX429" s="380"/>
      <c r="BY429" s="380"/>
      <c r="BZ429" s="380" t="str">
        <v/>
      </c>
      <c r="CA429" s="380"/>
      <c r="CB429" s="380"/>
      <c r="CC429" s="380" t="str">
        <v/>
      </c>
      <c r="CD429" s="380"/>
      <c r="CE429" s="380"/>
      <c r="CF429" s="380" t="str">
        <v/>
      </c>
      <c r="CG429" s="380"/>
      <c r="CH429" s="380"/>
      <c r="CI429" s="380" t="str">
        <v/>
      </c>
      <c r="CJ429" s="380" t="str">
        <v/>
      </c>
      <c r="CK429" s="380" t="str">
        <v/>
      </c>
      <c r="CL429" s="381" t="str">
        <v/>
      </c>
      <c r="CM429" s="380" t="str">
        <v/>
      </c>
      <c r="CN429" s="380" t="str">
        <v/>
      </c>
      <c r="CO429" s="380" t="str">
        <v/>
      </c>
      <c r="CP429" s="381" t="str">
        <v/>
      </c>
      <c r="CQ429" s="380" t="str">
        <v/>
      </c>
      <c r="CR429" s="380" t="str">
        <v/>
      </c>
      <c r="CS429" s="380" t="str">
        <v/>
      </c>
      <c r="CT429" s="380" t="str">
        <v/>
      </c>
      <c r="CU429" s="380" t="str">
        <v/>
      </c>
      <c r="CV429" s="380"/>
      <c r="CW429" s="380"/>
      <c r="CX429" s="380" t="str">
        <v/>
      </c>
      <c r="CY429" s="380"/>
      <c r="CZ429" s="380"/>
      <c r="DA429" s="380" t="str">
        <v/>
      </c>
      <c r="DB429" s="380"/>
      <c r="DC429" s="380"/>
      <c r="DD429" s="380" t="str">
        <v/>
      </c>
      <c r="DE429" s="380"/>
      <c r="DF429" s="380"/>
      <c r="DG429" s="380" t="str">
        <v/>
      </c>
      <c r="DH429" s="380" t="str">
        <v/>
      </c>
      <c r="DI429" s="380" t="str">
        <v/>
      </c>
      <c r="DJ429" s="381" t="str">
        <v/>
      </c>
      <c r="DK429" s="380" t="str">
        <v/>
      </c>
      <c r="DL429" s="380" t="str">
        <v/>
      </c>
      <c r="DM429" s="380" t="str">
        <v/>
      </c>
      <c r="DN429" s="381" t="str">
        <v/>
      </c>
      <c r="DO429" s="380" t="str">
        <v/>
      </c>
      <c r="DP429" s="380" t="str">
        <v/>
      </c>
      <c r="DQ429" s="380" t="str">
        <v/>
      </c>
      <c r="DR429" s="380" t="str">
        <v/>
      </c>
      <c r="DS429" s="380" t="str">
        <v/>
      </c>
      <c r="DT429" s="380"/>
      <c r="DU429" s="380"/>
      <c r="DV429" s="380" t="str">
        <v/>
      </c>
      <c r="DW429" s="380"/>
      <c r="DX429" s="380"/>
      <c r="DY429" s="380" t="str">
        <v/>
      </c>
      <c r="DZ429" s="380"/>
      <c r="EA429" s="380"/>
      <c r="EB429" s="380" t="str">
        <v/>
      </c>
      <c r="EC429" s="380"/>
      <c r="ED429" s="380"/>
      <c r="EE429" s="380" t="str">
        <v/>
      </c>
      <c r="EF429" s="380" t="str">
        <v/>
      </c>
      <c r="EG429" s="380" t="str">
        <v/>
      </c>
      <c r="EH429" s="381" t="str">
        <v/>
      </c>
      <c r="EI429" s="380" t="str">
        <v/>
      </c>
      <c r="EJ429" s="380" t="str">
        <v/>
      </c>
      <c r="EK429" s="380" t="str">
        <v/>
      </c>
      <c r="EL429" s="381" t="str">
        <v/>
      </c>
      <c r="EM429" s="382" t="str">
        <v/>
      </c>
      <c r="EN429" s="382" t="str">
        <v/>
      </c>
      <c r="EO429" s="382" t="str">
        <v/>
      </c>
    </row>
    <row r="430" spans="1:145" ht="15.6">
      <c r="A430" s="372" t="str">
        <v/>
      </c>
      <c r="B430" s="373" t="str">
        <v/>
      </c>
      <c r="C430" s="372"/>
      <c r="D430" s="374" t="str">
        <v/>
      </c>
      <c r="E430" s="374" t="str">
        <v/>
      </c>
      <c r="F430" s="374" t="str">
        <v/>
      </c>
      <c r="G430" s="375" t="str">
        <v/>
      </c>
      <c r="H430" s="375" t="str">
        <v/>
      </c>
      <c r="I430" s="375" t="str">
        <v/>
      </c>
      <c r="J430" s="375" t="str">
        <v/>
      </c>
      <c r="K430" s="375" t="str">
        <v/>
      </c>
      <c r="L430" s="375" t="str">
        <v/>
      </c>
      <c r="M430" s="372" t="str">
        <v/>
      </c>
      <c r="N430" s="372" t="str">
        <v/>
      </c>
      <c r="O430" s="372" t="str">
        <v/>
      </c>
      <c r="P430" s="372" t="str">
        <v/>
      </c>
      <c r="Q430" s="372" t="str">
        <v/>
      </c>
      <c r="R430" s="372" t="str">
        <v/>
      </c>
      <c r="S430" s="372" t="str">
        <v/>
      </c>
      <c r="T430" s="372" t="str">
        <v/>
      </c>
      <c r="U430" s="372" t="str">
        <v/>
      </c>
      <c r="V430" s="372" t="str">
        <v/>
      </c>
      <c r="W430" s="372" t="str">
        <v/>
      </c>
      <c r="X430" s="372" t="str">
        <v/>
      </c>
      <c r="Y430" s="372" t="str">
        <v/>
      </c>
      <c r="Z430" s="372" t="str">
        <v/>
      </c>
      <c r="AA430" s="372" t="str">
        <v/>
      </c>
      <c r="AB430" s="372"/>
      <c r="AC430" s="372"/>
      <c r="AD430" s="372" t="str">
        <v/>
      </c>
      <c r="AE430" s="372"/>
      <c r="AF430" s="372"/>
      <c r="AG430" s="376" t="str">
        <v/>
      </c>
      <c r="AH430" s="372"/>
      <c r="AI430" s="372"/>
      <c r="AJ430" s="372" t="str">
        <v/>
      </c>
      <c r="AK430" s="372"/>
      <c r="AL430" s="372"/>
      <c r="AM430" s="377" t="str">
        <v/>
      </c>
      <c r="AN430" s="378" t="str">
        <v/>
      </c>
      <c r="AO430" s="379" t="str">
        <v/>
      </c>
      <c r="AP430" s="379" t="str">
        <v/>
      </c>
      <c r="AQ430" s="376" t="str">
        <v/>
      </c>
      <c r="AR430" s="376" t="str">
        <v/>
      </c>
      <c r="AS430" s="372" t="str">
        <v/>
      </c>
      <c r="AT430" s="379" t="str">
        <v/>
      </c>
      <c r="AU430" s="380" t="str">
        <v/>
      </c>
      <c r="AV430" s="380" t="str">
        <v/>
      </c>
      <c r="AW430" s="380" t="str">
        <v/>
      </c>
      <c r="AX430" s="380" t="str">
        <v/>
      </c>
      <c r="AY430" s="380" t="str">
        <v/>
      </c>
      <c r="AZ430" s="380"/>
      <c r="BA430" s="380"/>
      <c r="BB430" s="380" t="str">
        <v/>
      </c>
      <c r="BC430" s="380"/>
      <c r="BD430" s="380"/>
      <c r="BE430" s="380" t="str">
        <v/>
      </c>
      <c r="BF430" s="380"/>
      <c r="BG430" s="380"/>
      <c r="BH430" s="380" t="str">
        <v/>
      </c>
      <c r="BI430" s="380"/>
      <c r="BJ430" s="380"/>
      <c r="BK430" s="380" t="str">
        <v/>
      </c>
      <c r="BL430" s="380" t="str">
        <v/>
      </c>
      <c r="BM430" s="380" t="str">
        <v/>
      </c>
      <c r="BN430" s="381" t="str">
        <v/>
      </c>
      <c r="BO430" s="380" t="str">
        <v/>
      </c>
      <c r="BP430" s="380" t="str">
        <v/>
      </c>
      <c r="BQ430" s="380" t="str">
        <v/>
      </c>
      <c r="BR430" s="381" t="str">
        <v/>
      </c>
      <c r="BS430" s="380" t="str">
        <v/>
      </c>
      <c r="BT430" s="380" t="str">
        <v/>
      </c>
      <c r="BU430" s="380" t="str">
        <v/>
      </c>
      <c r="BV430" s="380" t="str">
        <v/>
      </c>
      <c r="BW430" s="380" t="str">
        <v/>
      </c>
      <c r="BX430" s="380"/>
      <c r="BY430" s="380"/>
      <c r="BZ430" s="380" t="str">
        <v/>
      </c>
      <c r="CA430" s="380"/>
      <c r="CB430" s="380"/>
      <c r="CC430" s="380" t="str">
        <v/>
      </c>
      <c r="CD430" s="380"/>
      <c r="CE430" s="380"/>
      <c r="CF430" s="380" t="str">
        <v/>
      </c>
      <c r="CG430" s="380"/>
      <c r="CH430" s="380"/>
      <c r="CI430" s="380" t="str">
        <v/>
      </c>
      <c r="CJ430" s="380" t="str">
        <v/>
      </c>
      <c r="CK430" s="380" t="str">
        <v/>
      </c>
      <c r="CL430" s="381" t="str">
        <v/>
      </c>
      <c r="CM430" s="380" t="str">
        <v/>
      </c>
      <c r="CN430" s="380" t="str">
        <v/>
      </c>
      <c r="CO430" s="380" t="str">
        <v/>
      </c>
      <c r="CP430" s="381" t="str">
        <v/>
      </c>
      <c r="CQ430" s="380" t="str">
        <v/>
      </c>
      <c r="CR430" s="380" t="str">
        <v/>
      </c>
      <c r="CS430" s="380" t="str">
        <v/>
      </c>
      <c r="CT430" s="380" t="str">
        <v/>
      </c>
      <c r="CU430" s="380" t="str">
        <v/>
      </c>
      <c r="CV430" s="380"/>
      <c r="CW430" s="380"/>
      <c r="CX430" s="380" t="str">
        <v/>
      </c>
      <c r="CY430" s="380"/>
      <c r="CZ430" s="380"/>
      <c r="DA430" s="380" t="str">
        <v/>
      </c>
      <c r="DB430" s="380"/>
      <c r="DC430" s="380"/>
      <c r="DD430" s="380" t="str">
        <v/>
      </c>
      <c r="DE430" s="380"/>
      <c r="DF430" s="380"/>
      <c r="DG430" s="380" t="str">
        <v/>
      </c>
      <c r="DH430" s="380" t="str">
        <v/>
      </c>
      <c r="DI430" s="380" t="str">
        <v/>
      </c>
      <c r="DJ430" s="381" t="str">
        <v/>
      </c>
      <c r="DK430" s="380" t="str">
        <v/>
      </c>
      <c r="DL430" s="380" t="str">
        <v/>
      </c>
      <c r="DM430" s="380" t="str">
        <v/>
      </c>
      <c r="DN430" s="381" t="str">
        <v/>
      </c>
      <c r="DO430" s="380" t="str">
        <v/>
      </c>
      <c r="DP430" s="380" t="str">
        <v/>
      </c>
      <c r="DQ430" s="380" t="str">
        <v/>
      </c>
      <c r="DR430" s="380" t="str">
        <v/>
      </c>
      <c r="DS430" s="380" t="str">
        <v/>
      </c>
      <c r="DT430" s="380"/>
      <c r="DU430" s="380"/>
      <c r="DV430" s="380" t="str">
        <v/>
      </c>
      <c r="DW430" s="380"/>
      <c r="DX430" s="380"/>
      <c r="DY430" s="380" t="str">
        <v/>
      </c>
      <c r="DZ430" s="380"/>
      <c r="EA430" s="380"/>
      <c r="EB430" s="380" t="str">
        <v/>
      </c>
      <c r="EC430" s="380"/>
      <c r="ED430" s="380"/>
      <c r="EE430" s="380" t="str">
        <v/>
      </c>
      <c r="EF430" s="380" t="str">
        <v/>
      </c>
      <c r="EG430" s="380" t="str">
        <v/>
      </c>
      <c r="EH430" s="381" t="str">
        <v/>
      </c>
      <c r="EI430" s="380" t="str">
        <v/>
      </c>
      <c r="EJ430" s="380" t="str">
        <v/>
      </c>
      <c r="EK430" s="380" t="str">
        <v/>
      </c>
      <c r="EL430" s="381" t="str">
        <v/>
      </c>
      <c r="EM430" s="382" t="str">
        <v/>
      </c>
      <c r="EN430" s="382" t="str">
        <v/>
      </c>
      <c r="EO430" s="382" t="str">
        <v/>
      </c>
    </row>
    <row r="431" spans="1:145" ht="15.6">
      <c r="A431" s="372" t="str">
        <v/>
      </c>
      <c r="B431" s="373" t="str">
        <v/>
      </c>
      <c r="C431" s="372"/>
      <c r="D431" s="374" t="str">
        <v/>
      </c>
      <c r="E431" s="374" t="str">
        <v/>
      </c>
      <c r="F431" s="374" t="str">
        <v/>
      </c>
      <c r="G431" s="375" t="str">
        <v/>
      </c>
      <c r="H431" s="375" t="str">
        <v/>
      </c>
      <c r="I431" s="375" t="str">
        <v/>
      </c>
      <c r="J431" s="375" t="str">
        <v/>
      </c>
      <c r="K431" s="375" t="str">
        <v/>
      </c>
      <c r="L431" s="375" t="str">
        <v/>
      </c>
      <c r="M431" s="372" t="str">
        <v/>
      </c>
      <c r="N431" s="372" t="str">
        <v/>
      </c>
      <c r="O431" s="372" t="str">
        <v/>
      </c>
      <c r="P431" s="372" t="str">
        <v/>
      </c>
      <c r="Q431" s="372" t="str">
        <v/>
      </c>
      <c r="R431" s="372" t="str">
        <v/>
      </c>
      <c r="S431" s="372" t="str">
        <v/>
      </c>
      <c r="T431" s="372" t="str">
        <v/>
      </c>
      <c r="U431" s="372" t="str">
        <v/>
      </c>
      <c r="V431" s="372" t="str">
        <v/>
      </c>
      <c r="W431" s="372" t="str">
        <v/>
      </c>
      <c r="X431" s="372" t="str">
        <v/>
      </c>
      <c r="Y431" s="372" t="str">
        <v/>
      </c>
      <c r="Z431" s="372" t="str">
        <v/>
      </c>
      <c r="AA431" s="372" t="str">
        <v/>
      </c>
      <c r="AB431" s="372"/>
      <c r="AC431" s="372"/>
      <c r="AD431" s="372" t="str">
        <v/>
      </c>
      <c r="AE431" s="372"/>
      <c r="AF431" s="372"/>
      <c r="AG431" s="376" t="str">
        <v/>
      </c>
      <c r="AH431" s="372"/>
      <c r="AI431" s="372"/>
      <c r="AJ431" s="372" t="str">
        <v/>
      </c>
      <c r="AK431" s="372"/>
      <c r="AL431" s="372"/>
      <c r="AM431" s="377" t="str">
        <v/>
      </c>
      <c r="AN431" s="378" t="str">
        <v/>
      </c>
      <c r="AO431" s="379" t="str">
        <v/>
      </c>
      <c r="AP431" s="379" t="str">
        <v/>
      </c>
      <c r="AQ431" s="376" t="str">
        <v/>
      </c>
      <c r="AR431" s="376" t="str">
        <v/>
      </c>
      <c r="AS431" s="372" t="str">
        <v/>
      </c>
      <c r="AT431" s="379" t="str">
        <v/>
      </c>
      <c r="AU431" s="380" t="str">
        <v/>
      </c>
      <c r="AV431" s="380" t="str">
        <v/>
      </c>
      <c r="AW431" s="380" t="str">
        <v/>
      </c>
      <c r="AX431" s="380" t="str">
        <v/>
      </c>
      <c r="AY431" s="380" t="str">
        <v/>
      </c>
      <c r="AZ431" s="380"/>
      <c r="BA431" s="380"/>
      <c r="BB431" s="380" t="str">
        <v/>
      </c>
      <c r="BC431" s="380"/>
      <c r="BD431" s="380"/>
      <c r="BE431" s="380" t="str">
        <v/>
      </c>
      <c r="BF431" s="380"/>
      <c r="BG431" s="380"/>
      <c r="BH431" s="380" t="str">
        <v/>
      </c>
      <c r="BI431" s="380"/>
      <c r="BJ431" s="380"/>
      <c r="BK431" s="380" t="str">
        <v/>
      </c>
      <c r="BL431" s="380" t="str">
        <v/>
      </c>
      <c r="BM431" s="380" t="str">
        <v/>
      </c>
      <c r="BN431" s="381" t="str">
        <v/>
      </c>
      <c r="BO431" s="380" t="str">
        <v/>
      </c>
      <c r="BP431" s="380" t="str">
        <v/>
      </c>
      <c r="BQ431" s="380" t="str">
        <v/>
      </c>
      <c r="BR431" s="381" t="str">
        <v/>
      </c>
      <c r="BS431" s="380" t="str">
        <v/>
      </c>
      <c r="BT431" s="380" t="str">
        <v/>
      </c>
      <c r="BU431" s="380" t="str">
        <v/>
      </c>
      <c r="BV431" s="380" t="str">
        <v/>
      </c>
      <c r="BW431" s="380" t="str">
        <v/>
      </c>
      <c r="BX431" s="380"/>
      <c r="BY431" s="380"/>
      <c r="BZ431" s="380" t="str">
        <v/>
      </c>
      <c r="CA431" s="380"/>
      <c r="CB431" s="380"/>
      <c r="CC431" s="380" t="str">
        <v/>
      </c>
      <c r="CD431" s="380"/>
      <c r="CE431" s="380"/>
      <c r="CF431" s="380" t="str">
        <v/>
      </c>
      <c r="CG431" s="380"/>
      <c r="CH431" s="380"/>
      <c r="CI431" s="380" t="str">
        <v/>
      </c>
      <c r="CJ431" s="380" t="str">
        <v/>
      </c>
      <c r="CK431" s="380" t="str">
        <v/>
      </c>
      <c r="CL431" s="381" t="str">
        <v/>
      </c>
      <c r="CM431" s="380" t="str">
        <v/>
      </c>
      <c r="CN431" s="380" t="str">
        <v/>
      </c>
      <c r="CO431" s="380" t="str">
        <v/>
      </c>
      <c r="CP431" s="381" t="str">
        <v/>
      </c>
      <c r="CQ431" s="380" t="str">
        <v/>
      </c>
      <c r="CR431" s="380" t="str">
        <v/>
      </c>
      <c r="CS431" s="380" t="str">
        <v/>
      </c>
      <c r="CT431" s="380" t="str">
        <v/>
      </c>
      <c r="CU431" s="380" t="str">
        <v/>
      </c>
      <c r="CV431" s="380"/>
      <c r="CW431" s="380"/>
      <c r="CX431" s="380" t="str">
        <v/>
      </c>
      <c r="CY431" s="380"/>
      <c r="CZ431" s="380"/>
      <c r="DA431" s="380" t="str">
        <v/>
      </c>
      <c r="DB431" s="380"/>
      <c r="DC431" s="380"/>
      <c r="DD431" s="380" t="str">
        <v/>
      </c>
      <c r="DE431" s="380"/>
      <c r="DF431" s="380"/>
      <c r="DG431" s="380" t="str">
        <v/>
      </c>
      <c r="DH431" s="380" t="str">
        <v/>
      </c>
      <c r="DI431" s="380" t="str">
        <v/>
      </c>
      <c r="DJ431" s="381" t="str">
        <v/>
      </c>
      <c r="DK431" s="380" t="str">
        <v/>
      </c>
      <c r="DL431" s="380" t="str">
        <v/>
      </c>
      <c r="DM431" s="380" t="str">
        <v/>
      </c>
      <c r="DN431" s="381" t="str">
        <v/>
      </c>
      <c r="DO431" s="380" t="str">
        <v/>
      </c>
      <c r="DP431" s="380" t="str">
        <v/>
      </c>
      <c r="DQ431" s="380" t="str">
        <v/>
      </c>
      <c r="DR431" s="380" t="str">
        <v/>
      </c>
      <c r="DS431" s="380" t="str">
        <v/>
      </c>
      <c r="DT431" s="380"/>
      <c r="DU431" s="380"/>
      <c r="DV431" s="380" t="str">
        <v/>
      </c>
      <c r="DW431" s="380"/>
      <c r="DX431" s="380"/>
      <c r="DY431" s="380" t="str">
        <v/>
      </c>
      <c r="DZ431" s="380"/>
      <c r="EA431" s="380"/>
      <c r="EB431" s="380" t="str">
        <v/>
      </c>
      <c r="EC431" s="380"/>
      <c r="ED431" s="380"/>
      <c r="EE431" s="380" t="str">
        <v/>
      </c>
      <c r="EF431" s="380" t="str">
        <v/>
      </c>
      <c r="EG431" s="380" t="str">
        <v/>
      </c>
      <c r="EH431" s="381" t="str">
        <v/>
      </c>
      <c r="EI431" s="380" t="str">
        <v/>
      </c>
      <c r="EJ431" s="380" t="str">
        <v/>
      </c>
      <c r="EK431" s="380" t="str">
        <v/>
      </c>
      <c r="EL431" s="381" t="str">
        <v/>
      </c>
      <c r="EM431" s="382" t="str">
        <v/>
      </c>
      <c r="EN431" s="382" t="str">
        <v/>
      </c>
      <c r="EO431" s="382" t="str">
        <v/>
      </c>
    </row>
    <row r="432" spans="1:145" ht="15.6">
      <c r="A432" s="372" t="str">
        <v/>
      </c>
      <c r="B432" s="373" t="str">
        <v/>
      </c>
      <c r="C432" s="372"/>
      <c r="D432" s="374" t="str">
        <v/>
      </c>
      <c r="E432" s="374" t="str">
        <v/>
      </c>
      <c r="F432" s="374" t="str">
        <v/>
      </c>
      <c r="G432" s="375" t="str">
        <v/>
      </c>
      <c r="H432" s="375" t="str">
        <v/>
      </c>
      <c r="I432" s="375" t="str">
        <v/>
      </c>
      <c r="J432" s="375" t="str">
        <v/>
      </c>
      <c r="K432" s="375" t="str">
        <v/>
      </c>
      <c r="L432" s="375" t="str">
        <v/>
      </c>
      <c r="M432" s="372" t="str">
        <v/>
      </c>
      <c r="N432" s="372" t="str">
        <v/>
      </c>
      <c r="O432" s="372" t="str">
        <v/>
      </c>
      <c r="P432" s="372" t="str">
        <v/>
      </c>
      <c r="Q432" s="372" t="str">
        <v/>
      </c>
      <c r="R432" s="372" t="str">
        <v/>
      </c>
      <c r="S432" s="372" t="str">
        <v/>
      </c>
      <c r="T432" s="372" t="str">
        <v/>
      </c>
      <c r="U432" s="372" t="str">
        <v/>
      </c>
      <c r="V432" s="372" t="str">
        <v/>
      </c>
      <c r="W432" s="372" t="str">
        <v/>
      </c>
      <c r="X432" s="372" t="str">
        <v/>
      </c>
      <c r="Y432" s="372" t="str">
        <v/>
      </c>
      <c r="Z432" s="372" t="str">
        <v/>
      </c>
      <c r="AA432" s="372" t="str">
        <v/>
      </c>
      <c r="AB432" s="372"/>
      <c r="AC432" s="372"/>
      <c r="AD432" s="372" t="str">
        <v/>
      </c>
      <c r="AE432" s="372"/>
      <c r="AF432" s="372"/>
      <c r="AG432" s="376" t="str">
        <v/>
      </c>
      <c r="AH432" s="372"/>
      <c r="AI432" s="372"/>
      <c r="AJ432" s="372" t="str">
        <v/>
      </c>
      <c r="AK432" s="372"/>
      <c r="AL432" s="372"/>
      <c r="AM432" s="377" t="str">
        <v/>
      </c>
      <c r="AN432" s="378" t="str">
        <v/>
      </c>
      <c r="AO432" s="379" t="str">
        <v/>
      </c>
      <c r="AP432" s="379" t="str">
        <v/>
      </c>
      <c r="AQ432" s="376" t="str">
        <v/>
      </c>
      <c r="AR432" s="376" t="str">
        <v/>
      </c>
      <c r="AS432" s="372" t="str">
        <v/>
      </c>
      <c r="AT432" s="379" t="str">
        <v/>
      </c>
      <c r="AU432" s="380" t="str">
        <v/>
      </c>
      <c r="AV432" s="380" t="str">
        <v/>
      </c>
      <c r="AW432" s="380" t="str">
        <v/>
      </c>
      <c r="AX432" s="380" t="str">
        <v/>
      </c>
      <c r="AY432" s="380" t="str">
        <v/>
      </c>
      <c r="AZ432" s="380"/>
      <c r="BA432" s="380"/>
      <c r="BB432" s="380" t="str">
        <v/>
      </c>
      <c r="BC432" s="380"/>
      <c r="BD432" s="380"/>
      <c r="BE432" s="380" t="str">
        <v/>
      </c>
      <c r="BF432" s="380"/>
      <c r="BG432" s="380"/>
      <c r="BH432" s="380" t="str">
        <v/>
      </c>
      <c r="BI432" s="380"/>
      <c r="BJ432" s="380"/>
      <c r="BK432" s="380" t="str">
        <v/>
      </c>
      <c r="BL432" s="380" t="str">
        <v/>
      </c>
      <c r="BM432" s="380" t="str">
        <v/>
      </c>
      <c r="BN432" s="381" t="str">
        <v/>
      </c>
      <c r="BO432" s="380" t="str">
        <v/>
      </c>
      <c r="BP432" s="380" t="str">
        <v/>
      </c>
      <c r="BQ432" s="380" t="str">
        <v/>
      </c>
      <c r="BR432" s="381" t="str">
        <v/>
      </c>
      <c r="BS432" s="380" t="str">
        <v/>
      </c>
      <c r="BT432" s="380" t="str">
        <v/>
      </c>
      <c r="BU432" s="380" t="str">
        <v/>
      </c>
      <c r="BV432" s="380" t="str">
        <v/>
      </c>
      <c r="BW432" s="380" t="str">
        <v/>
      </c>
      <c r="BX432" s="380"/>
      <c r="BY432" s="380"/>
      <c r="BZ432" s="380" t="str">
        <v/>
      </c>
      <c r="CA432" s="380"/>
      <c r="CB432" s="380"/>
      <c r="CC432" s="380" t="str">
        <v/>
      </c>
      <c r="CD432" s="380"/>
      <c r="CE432" s="380"/>
      <c r="CF432" s="380" t="str">
        <v/>
      </c>
      <c r="CG432" s="380"/>
      <c r="CH432" s="380"/>
      <c r="CI432" s="380" t="str">
        <v/>
      </c>
      <c r="CJ432" s="380" t="str">
        <v/>
      </c>
      <c r="CK432" s="380" t="str">
        <v/>
      </c>
      <c r="CL432" s="381" t="str">
        <v/>
      </c>
      <c r="CM432" s="380" t="str">
        <v/>
      </c>
      <c r="CN432" s="380" t="str">
        <v/>
      </c>
      <c r="CO432" s="380" t="str">
        <v/>
      </c>
      <c r="CP432" s="381" t="str">
        <v/>
      </c>
      <c r="CQ432" s="380" t="str">
        <v/>
      </c>
      <c r="CR432" s="380" t="str">
        <v/>
      </c>
      <c r="CS432" s="380" t="str">
        <v/>
      </c>
      <c r="CT432" s="380" t="str">
        <v/>
      </c>
      <c r="CU432" s="380" t="str">
        <v/>
      </c>
      <c r="CV432" s="380"/>
      <c r="CW432" s="380"/>
      <c r="CX432" s="380" t="str">
        <v/>
      </c>
      <c r="CY432" s="380"/>
      <c r="CZ432" s="380"/>
      <c r="DA432" s="380" t="str">
        <v/>
      </c>
      <c r="DB432" s="380"/>
      <c r="DC432" s="380"/>
      <c r="DD432" s="380" t="str">
        <v/>
      </c>
      <c r="DE432" s="380"/>
      <c r="DF432" s="380"/>
      <c r="DG432" s="380" t="str">
        <v/>
      </c>
      <c r="DH432" s="380" t="str">
        <v/>
      </c>
      <c r="DI432" s="380" t="str">
        <v/>
      </c>
      <c r="DJ432" s="381" t="str">
        <v/>
      </c>
      <c r="DK432" s="380" t="str">
        <v/>
      </c>
      <c r="DL432" s="380" t="str">
        <v/>
      </c>
      <c r="DM432" s="380" t="str">
        <v/>
      </c>
      <c r="DN432" s="381" t="str">
        <v/>
      </c>
      <c r="DO432" s="380" t="str">
        <v/>
      </c>
      <c r="DP432" s="380" t="str">
        <v/>
      </c>
      <c r="DQ432" s="380" t="str">
        <v/>
      </c>
      <c r="DR432" s="380" t="str">
        <v/>
      </c>
      <c r="DS432" s="380" t="str">
        <v/>
      </c>
      <c r="DT432" s="380"/>
      <c r="DU432" s="380"/>
      <c r="DV432" s="380" t="str">
        <v/>
      </c>
      <c r="DW432" s="380"/>
      <c r="DX432" s="380"/>
      <c r="DY432" s="380" t="str">
        <v/>
      </c>
      <c r="DZ432" s="380"/>
      <c r="EA432" s="380"/>
      <c r="EB432" s="380" t="str">
        <v/>
      </c>
      <c r="EC432" s="380"/>
      <c r="ED432" s="380"/>
      <c r="EE432" s="380" t="str">
        <v/>
      </c>
      <c r="EF432" s="380" t="str">
        <v/>
      </c>
      <c r="EG432" s="380" t="str">
        <v/>
      </c>
      <c r="EH432" s="381" t="str">
        <v/>
      </c>
      <c r="EI432" s="380" t="str">
        <v/>
      </c>
      <c r="EJ432" s="380" t="str">
        <v/>
      </c>
      <c r="EK432" s="380" t="str">
        <v/>
      </c>
      <c r="EL432" s="381" t="str">
        <v/>
      </c>
      <c r="EM432" s="382" t="str">
        <v/>
      </c>
      <c r="EN432" s="382" t="str">
        <v/>
      </c>
      <c r="EO432" s="382" t="str">
        <v/>
      </c>
    </row>
    <row r="433" spans="1:145" ht="15.6">
      <c r="A433" s="372" t="str">
        <v/>
      </c>
      <c r="B433" s="373" t="str">
        <v/>
      </c>
      <c r="C433" s="372"/>
      <c r="D433" s="374" t="str">
        <v/>
      </c>
      <c r="E433" s="374" t="str">
        <v/>
      </c>
      <c r="F433" s="374" t="str">
        <v/>
      </c>
      <c r="G433" s="375" t="str">
        <v/>
      </c>
      <c r="H433" s="375" t="str">
        <v/>
      </c>
      <c r="I433" s="375" t="str">
        <v/>
      </c>
      <c r="J433" s="375" t="str">
        <v/>
      </c>
      <c r="K433" s="375" t="str">
        <v/>
      </c>
      <c r="L433" s="375" t="str">
        <v/>
      </c>
      <c r="M433" s="372" t="str">
        <v/>
      </c>
      <c r="N433" s="372" t="str">
        <v/>
      </c>
      <c r="O433" s="372" t="str">
        <v/>
      </c>
      <c r="P433" s="372" t="str">
        <v/>
      </c>
      <c r="Q433" s="372" t="str">
        <v/>
      </c>
      <c r="R433" s="372" t="str">
        <v/>
      </c>
      <c r="S433" s="372" t="str">
        <v/>
      </c>
      <c r="T433" s="372" t="str">
        <v/>
      </c>
      <c r="U433" s="372" t="str">
        <v/>
      </c>
      <c r="V433" s="372" t="str">
        <v/>
      </c>
      <c r="W433" s="372" t="str">
        <v/>
      </c>
      <c r="X433" s="372" t="str">
        <v/>
      </c>
      <c r="Y433" s="372" t="str">
        <v/>
      </c>
      <c r="Z433" s="372" t="str">
        <v/>
      </c>
      <c r="AA433" s="372" t="str">
        <v/>
      </c>
      <c r="AB433" s="372"/>
      <c r="AC433" s="372"/>
      <c r="AD433" s="372" t="str">
        <v/>
      </c>
      <c r="AE433" s="372"/>
      <c r="AF433" s="372"/>
      <c r="AG433" s="376" t="str">
        <v/>
      </c>
      <c r="AH433" s="372"/>
      <c r="AI433" s="372"/>
      <c r="AJ433" s="372" t="str">
        <v/>
      </c>
      <c r="AK433" s="372"/>
      <c r="AL433" s="372"/>
      <c r="AM433" s="377" t="str">
        <v/>
      </c>
      <c r="AN433" s="378" t="str">
        <v/>
      </c>
      <c r="AO433" s="379" t="str">
        <v/>
      </c>
      <c r="AP433" s="379" t="str">
        <v/>
      </c>
      <c r="AQ433" s="376" t="str">
        <v/>
      </c>
      <c r="AR433" s="376" t="str">
        <v/>
      </c>
      <c r="AS433" s="372" t="str">
        <v/>
      </c>
      <c r="AT433" s="379" t="str">
        <v/>
      </c>
      <c r="AU433" s="380" t="str">
        <v/>
      </c>
      <c r="AV433" s="380" t="str">
        <v/>
      </c>
      <c r="AW433" s="380" t="str">
        <v/>
      </c>
      <c r="AX433" s="380" t="str">
        <v/>
      </c>
      <c r="AY433" s="380" t="str">
        <v/>
      </c>
      <c r="AZ433" s="380"/>
      <c r="BA433" s="380"/>
      <c r="BB433" s="380" t="str">
        <v/>
      </c>
      <c r="BC433" s="380"/>
      <c r="BD433" s="380"/>
      <c r="BE433" s="380" t="str">
        <v/>
      </c>
      <c r="BF433" s="380"/>
      <c r="BG433" s="380"/>
      <c r="BH433" s="380" t="str">
        <v/>
      </c>
      <c r="BI433" s="380"/>
      <c r="BJ433" s="380"/>
      <c r="BK433" s="380" t="str">
        <v/>
      </c>
      <c r="BL433" s="380" t="str">
        <v/>
      </c>
      <c r="BM433" s="380" t="str">
        <v/>
      </c>
      <c r="BN433" s="381" t="str">
        <v/>
      </c>
      <c r="BO433" s="380" t="str">
        <v/>
      </c>
      <c r="BP433" s="380" t="str">
        <v/>
      </c>
      <c r="BQ433" s="380" t="str">
        <v/>
      </c>
      <c r="BR433" s="381" t="str">
        <v/>
      </c>
      <c r="BS433" s="380" t="str">
        <v/>
      </c>
      <c r="BT433" s="380" t="str">
        <v/>
      </c>
      <c r="BU433" s="380" t="str">
        <v/>
      </c>
      <c r="BV433" s="380" t="str">
        <v/>
      </c>
      <c r="BW433" s="380" t="str">
        <v/>
      </c>
      <c r="BX433" s="380"/>
      <c r="BY433" s="380"/>
      <c r="BZ433" s="380" t="str">
        <v/>
      </c>
      <c r="CA433" s="380"/>
      <c r="CB433" s="380"/>
      <c r="CC433" s="380" t="str">
        <v/>
      </c>
      <c r="CD433" s="380"/>
      <c r="CE433" s="380"/>
      <c r="CF433" s="380" t="str">
        <v/>
      </c>
      <c r="CG433" s="380"/>
      <c r="CH433" s="380"/>
      <c r="CI433" s="380" t="str">
        <v/>
      </c>
      <c r="CJ433" s="380" t="str">
        <v/>
      </c>
      <c r="CK433" s="380" t="str">
        <v/>
      </c>
      <c r="CL433" s="381" t="str">
        <v/>
      </c>
      <c r="CM433" s="380" t="str">
        <v/>
      </c>
      <c r="CN433" s="380" t="str">
        <v/>
      </c>
      <c r="CO433" s="380" t="str">
        <v/>
      </c>
      <c r="CP433" s="381" t="str">
        <v/>
      </c>
      <c r="CQ433" s="380" t="str">
        <v/>
      </c>
      <c r="CR433" s="380" t="str">
        <v/>
      </c>
      <c r="CS433" s="380" t="str">
        <v/>
      </c>
      <c r="CT433" s="380" t="str">
        <v/>
      </c>
      <c r="CU433" s="380" t="str">
        <v/>
      </c>
      <c r="CV433" s="380"/>
      <c r="CW433" s="380"/>
      <c r="CX433" s="380" t="str">
        <v/>
      </c>
      <c r="CY433" s="380"/>
      <c r="CZ433" s="380"/>
      <c r="DA433" s="380" t="str">
        <v/>
      </c>
      <c r="DB433" s="380"/>
      <c r="DC433" s="380"/>
      <c r="DD433" s="380" t="str">
        <v/>
      </c>
      <c r="DE433" s="380"/>
      <c r="DF433" s="380"/>
      <c r="DG433" s="380" t="str">
        <v/>
      </c>
      <c r="DH433" s="380" t="str">
        <v/>
      </c>
      <c r="DI433" s="380" t="str">
        <v/>
      </c>
      <c r="DJ433" s="381" t="str">
        <v/>
      </c>
      <c r="DK433" s="380" t="str">
        <v/>
      </c>
      <c r="DL433" s="380" t="str">
        <v/>
      </c>
      <c r="DM433" s="380" t="str">
        <v/>
      </c>
      <c r="DN433" s="381" t="str">
        <v/>
      </c>
      <c r="DO433" s="380" t="str">
        <v/>
      </c>
      <c r="DP433" s="380" t="str">
        <v/>
      </c>
      <c r="DQ433" s="380" t="str">
        <v/>
      </c>
      <c r="DR433" s="380" t="str">
        <v/>
      </c>
      <c r="DS433" s="380" t="str">
        <v/>
      </c>
      <c r="DT433" s="380"/>
      <c r="DU433" s="380"/>
      <c r="DV433" s="380" t="str">
        <v/>
      </c>
      <c r="DW433" s="380"/>
      <c r="DX433" s="380"/>
      <c r="DY433" s="380" t="str">
        <v/>
      </c>
      <c r="DZ433" s="380"/>
      <c r="EA433" s="380"/>
      <c r="EB433" s="380" t="str">
        <v/>
      </c>
      <c r="EC433" s="380"/>
      <c r="ED433" s="380"/>
      <c r="EE433" s="380" t="str">
        <v/>
      </c>
      <c r="EF433" s="380" t="str">
        <v/>
      </c>
      <c r="EG433" s="380" t="str">
        <v/>
      </c>
      <c r="EH433" s="381" t="str">
        <v/>
      </c>
      <c r="EI433" s="380" t="str">
        <v/>
      </c>
      <c r="EJ433" s="380" t="str">
        <v/>
      </c>
      <c r="EK433" s="380" t="str">
        <v/>
      </c>
      <c r="EL433" s="381" t="str">
        <v/>
      </c>
      <c r="EM433" s="382" t="str">
        <v/>
      </c>
      <c r="EN433" s="382" t="str">
        <v/>
      </c>
      <c r="EO433" s="382" t="str">
        <v/>
      </c>
    </row>
    <row r="434" spans="1:145" ht="15.6">
      <c r="A434" s="372" t="str">
        <v/>
      </c>
      <c r="B434" s="373" t="str">
        <v/>
      </c>
      <c r="C434" s="372"/>
      <c r="D434" s="374" t="str">
        <v/>
      </c>
      <c r="E434" s="374" t="str">
        <v/>
      </c>
      <c r="F434" s="374" t="str">
        <v/>
      </c>
      <c r="G434" s="375" t="str">
        <v/>
      </c>
      <c r="H434" s="375" t="str">
        <v/>
      </c>
      <c r="I434" s="375" t="str">
        <v/>
      </c>
      <c r="J434" s="375" t="str">
        <v/>
      </c>
      <c r="K434" s="375" t="str">
        <v/>
      </c>
      <c r="L434" s="375" t="str">
        <v/>
      </c>
      <c r="M434" s="372" t="str">
        <v/>
      </c>
      <c r="N434" s="372" t="str">
        <v/>
      </c>
      <c r="O434" s="372" t="str">
        <v/>
      </c>
      <c r="P434" s="372" t="str">
        <v/>
      </c>
      <c r="Q434" s="372" t="str">
        <v/>
      </c>
      <c r="R434" s="372" t="str">
        <v/>
      </c>
      <c r="S434" s="372" t="str">
        <v/>
      </c>
      <c r="T434" s="372" t="str">
        <v/>
      </c>
      <c r="U434" s="372" t="str">
        <v/>
      </c>
      <c r="V434" s="372" t="str">
        <v/>
      </c>
      <c r="W434" s="372" t="str">
        <v/>
      </c>
      <c r="X434" s="372" t="str">
        <v/>
      </c>
      <c r="Y434" s="372" t="str">
        <v/>
      </c>
      <c r="Z434" s="372" t="str">
        <v/>
      </c>
      <c r="AA434" s="372" t="str">
        <v/>
      </c>
      <c r="AB434" s="372"/>
      <c r="AC434" s="372"/>
      <c r="AD434" s="372" t="str">
        <v/>
      </c>
      <c r="AE434" s="372"/>
      <c r="AF434" s="372"/>
      <c r="AG434" s="376" t="str">
        <v/>
      </c>
      <c r="AH434" s="372"/>
      <c r="AI434" s="372"/>
      <c r="AJ434" s="372" t="str">
        <v/>
      </c>
      <c r="AK434" s="372"/>
      <c r="AL434" s="372"/>
      <c r="AM434" s="377" t="str">
        <v/>
      </c>
      <c r="AN434" s="378" t="str">
        <v/>
      </c>
      <c r="AO434" s="379" t="str">
        <v/>
      </c>
      <c r="AP434" s="379" t="str">
        <v/>
      </c>
      <c r="AQ434" s="376" t="str">
        <v/>
      </c>
      <c r="AR434" s="376" t="str">
        <v/>
      </c>
      <c r="AS434" s="372" t="str">
        <v/>
      </c>
      <c r="AT434" s="379" t="str">
        <v/>
      </c>
      <c r="AU434" s="380" t="str">
        <v/>
      </c>
      <c r="AV434" s="380" t="str">
        <v/>
      </c>
      <c r="AW434" s="380" t="str">
        <v/>
      </c>
      <c r="AX434" s="380" t="str">
        <v/>
      </c>
      <c r="AY434" s="380" t="str">
        <v/>
      </c>
      <c r="AZ434" s="380"/>
      <c r="BA434" s="380"/>
      <c r="BB434" s="380" t="str">
        <v/>
      </c>
      <c r="BC434" s="380"/>
      <c r="BD434" s="380"/>
      <c r="BE434" s="380" t="str">
        <v/>
      </c>
      <c r="BF434" s="380"/>
      <c r="BG434" s="380"/>
      <c r="BH434" s="380" t="str">
        <v/>
      </c>
      <c r="BI434" s="380"/>
      <c r="BJ434" s="380"/>
      <c r="BK434" s="380" t="str">
        <v/>
      </c>
      <c r="BL434" s="380" t="str">
        <v/>
      </c>
      <c r="BM434" s="380" t="str">
        <v/>
      </c>
      <c r="BN434" s="381" t="str">
        <v/>
      </c>
      <c r="BO434" s="380" t="str">
        <v/>
      </c>
      <c r="BP434" s="380" t="str">
        <v/>
      </c>
      <c r="BQ434" s="380" t="str">
        <v/>
      </c>
      <c r="BR434" s="381" t="str">
        <v/>
      </c>
      <c r="BS434" s="380" t="str">
        <v/>
      </c>
      <c r="BT434" s="380" t="str">
        <v/>
      </c>
      <c r="BU434" s="380" t="str">
        <v/>
      </c>
      <c r="BV434" s="380" t="str">
        <v/>
      </c>
      <c r="BW434" s="380" t="str">
        <v/>
      </c>
      <c r="BX434" s="380"/>
      <c r="BY434" s="380"/>
      <c r="BZ434" s="380" t="str">
        <v/>
      </c>
      <c r="CA434" s="380"/>
      <c r="CB434" s="380"/>
      <c r="CC434" s="380" t="str">
        <v/>
      </c>
      <c r="CD434" s="380"/>
      <c r="CE434" s="380"/>
      <c r="CF434" s="380" t="str">
        <v/>
      </c>
      <c r="CG434" s="380"/>
      <c r="CH434" s="380"/>
      <c r="CI434" s="380" t="str">
        <v/>
      </c>
      <c r="CJ434" s="380" t="str">
        <v/>
      </c>
      <c r="CK434" s="380" t="str">
        <v/>
      </c>
      <c r="CL434" s="381" t="str">
        <v/>
      </c>
      <c r="CM434" s="380" t="str">
        <v/>
      </c>
      <c r="CN434" s="380" t="str">
        <v/>
      </c>
      <c r="CO434" s="380" t="str">
        <v/>
      </c>
      <c r="CP434" s="381" t="str">
        <v/>
      </c>
      <c r="CQ434" s="380" t="str">
        <v/>
      </c>
      <c r="CR434" s="380" t="str">
        <v/>
      </c>
      <c r="CS434" s="380" t="str">
        <v/>
      </c>
      <c r="CT434" s="380" t="str">
        <v/>
      </c>
      <c r="CU434" s="380" t="str">
        <v/>
      </c>
      <c r="CV434" s="380"/>
      <c r="CW434" s="380"/>
      <c r="CX434" s="380" t="str">
        <v/>
      </c>
      <c r="CY434" s="380"/>
      <c r="CZ434" s="380"/>
      <c r="DA434" s="380" t="str">
        <v/>
      </c>
      <c r="DB434" s="380"/>
      <c r="DC434" s="380"/>
      <c r="DD434" s="380" t="str">
        <v/>
      </c>
      <c r="DE434" s="380"/>
      <c r="DF434" s="380"/>
      <c r="DG434" s="380" t="str">
        <v/>
      </c>
      <c r="DH434" s="380" t="str">
        <v/>
      </c>
      <c r="DI434" s="380" t="str">
        <v/>
      </c>
      <c r="DJ434" s="381" t="str">
        <v/>
      </c>
      <c r="DK434" s="380" t="str">
        <v/>
      </c>
      <c r="DL434" s="380" t="str">
        <v/>
      </c>
      <c r="DM434" s="380" t="str">
        <v/>
      </c>
      <c r="DN434" s="381" t="str">
        <v/>
      </c>
      <c r="DO434" s="380" t="str">
        <v/>
      </c>
      <c r="DP434" s="380" t="str">
        <v/>
      </c>
      <c r="DQ434" s="380" t="str">
        <v/>
      </c>
      <c r="DR434" s="380" t="str">
        <v/>
      </c>
      <c r="DS434" s="380" t="str">
        <v/>
      </c>
      <c r="DT434" s="380"/>
      <c r="DU434" s="380"/>
      <c r="DV434" s="380" t="str">
        <v/>
      </c>
      <c r="DW434" s="380"/>
      <c r="DX434" s="380"/>
      <c r="DY434" s="380" t="str">
        <v/>
      </c>
      <c r="DZ434" s="380"/>
      <c r="EA434" s="380"/>
      <c r="EB434" s="380" t="str">
        <v/>
      </c>
      <c r="EC434" s="380"/>
      <c r="ED434" s="380"/>
      <c r="EE434" s="380" t="str">
        <v/>
      </c>
      <c r="EF434" s="380" t="str">
        <v/>
      </c>
      <c r="EG434" s="380" t="str">
        <v/>
      </c>
      <c r="EH434" s="381" t="str">
        <v/>
      </c>
      <c r="EI434" s="380" t="str">
        <v/>
      </c>
      <c r="EJ434" s="380" t="str">
        <v/>
      </c>
      <c r="EK434" s="380" t="str">
        <v/>
      </c>
      <c r="EL434" s="381" t="str">
        <v/>
      </c>
      <c r="EM434" s="382" t="str">
        <v/>
      </c>
      <c r="EN434" s="382" t="str">
        <v/>
      </c>
      <c r="EO434" s="382" t="str">
        <v/>
      </c>
    </row>
    <row r="435" spans="1:145" ht="15.6">
      <c r="A435" s="372" t="str">
        <v/>
      </c>
      <c r="B435" s="373" t="str">
        <v/>
      </c>
      <c r="C435" s="372"/>
      <c r="D435" s="374" t="str">
        <v/>
      </c>
      <c r="E435" s="374" t="str">
        <v/>
      </c>
      <c r="F435" s="374" t="str">
        <v/>
      </c>
      <c r="G435" s="375" t="str">
        <v/>
      </c>
      <c r="H435" s="375" t="str">
        <v/>
      </c>
      <c r="I435" s="375" t="str">
        <v/>
      </c>
      <c r="J435" s="375" t="str">
        <v/>
      </c>
      <c r="K435" s="375" t="str">
        <v/>
      </c>
      <c r="L435" s="375" t="str">
        <v/>
      </c>
      <c r="M435" s="372" t="str">
        <v/>
      </c>
      <c r="N435" s="372" t="str">
        <v/>
      </c>
      <c r="O435" s="372" t="str">
        <v/>
      </c>
      <c r="P435" s="372" t="str">
        <v/>
      </c>
      <c r="Q435" s="372" t="str">
        <v/>
      </c>
      <c r="R435" s="372" t="str">
        <v/>
      </c>
      <c r="S435" s="372" t="str">
        <v/>
      </c>
      <c r="T435" s="372" t="str">
        <v/>
      </c>
      <c r="U435" s="372" t="str">
        <v/>
      </c>
      <c r="V435" s="372" t="str">
        <v/>
      </c>
      <c r="W435" s="372" t="str">
        <v/>
      </c>
      <c r="X435" s="372" t="str">
        <v/>
      </c>
      <c r="Y435" s="372" t="str">
        <v/>
      </c>
      <c r="Z435" s="372" t="str">
        <v/>
      </c>
      <c r="AA435" s="372" t="str">
        <v/>
      </c>
      <c r="AB435" s="372"/>
      <c r="AC435" s="372"/>
      <c r="AD435" s="372" t="str">
        <v/>
      </c>
      <c r="AE435" s="372"/>
      <c r="AF435" s="372"/>
      <c r="AG435" s="376" t="str">
        <v/>
      </c>
      <c r="AH435" s="372"/>
      <c r="AI435" s="372"/>
      <c r="AJ435" s="372" t="str">
        <v/>
      </c>
      <c r="AK435" s="372"/>
      <c r="AL435" s="372"/>
      <c r="AM435" s="377" t="str">
        <v/>
      </c>
      <c r="AN435" s="378" t="str">
        <v/>
      </c>
      <c r="AO435" s="379" t="str">
        <v/>
      </c>
      <c r="AP435" s="379" t="str">
        <v/>
      </c>
      <c r="AQ435" s="376" t="str">
        <v/>
      </c>
      <c r="AR435" s="376" t="str">
        <v/>
      </c>
      <c r="AS435" s="372" t="str">
        <v/>
      </c>
      <c r="AT435" s="379" t="str">
        <v/>
      </c>
      <c r="AU435" s="380" t="str">
        <v/>
      </c>
      <c r="AV435" s="380" t="str">
        <v/>
      </c>
      <c r="AW435" s="380" t="str">
        <v/>
      </c>
      <c r="AX435" s="380" t="str">
        <v/>
      </c>
      <c r="AY435" s="380" t="str">
        <v/>
      </c>
      <c r="AZ435" s="380"/>
      <c r="BA435" s="380"/>
      <c r="BB435" s="380" t="str">
        <v/>
      </c>
      <c r="BC435" s="380"/>
      <c r="BD435" s="380"/>
      <c r="BE435" s="380" t="str">
        <v/>
      </c>
      <c r="BF435" s="380"/>
      <c r="BG435" s="380"/>
      <c r="BH435" s="380" t="str">
        <v/>
      </c>
      <c r="BI435" s="380"/>
      <c r="BJ435" s="380"/>
      <c r="BK435" s="380" t="str">
        <v/>
      </c>
      <c r="BL435" s="380" t="str">
        <v/>
      </c>
      <c r="BM435" s="380" t="str">
        <v/>
      </c>
      <c r="BN435" s="381" t="str">
        <v/>
      </c>
      <c r="BO435" s="380" t="str">
        <v/>
      </c>
      <c r="BP435" s="380" t="str">
        <v/>
      </c>
      <c r="BQ435" s="380" t="str">
        <v/>
      </c>
      <c r="BR435" s="381" t="str">
        <v/>
      </c>
      <c r="BS435" s="380" t="str">
        <v/>
      </c>
      <c r="BT435" s="380" t="str">
        <v/>
      </c>
      <c r="BU435" s="380" t="str">
        <v/>
      </c>
      <c r="BV435" s="380" t="str">
        <v/>
      </c>
      <c r="BW435" s="380" t="str">
        <v/>
      </c>
      <c r="BX435" s="380"/>
      <c r="BY435" s="380"/>
      <c r="BZ435" s="380" t="str">
        <v/>
      </c>
      <c r="CA435" s="380"/>
      <c r="CB435" s="380"/>
      <c r="CC435" s="380" t="str">
        <v/>
      </c>
      <c r="CD435" s="380"/>
      <c r="CE435" s="380"/>
      <c r="CF435" s="380" t="str">
        <v/>
      </c>
      <c r="CG435" s="380"/>
      <c r="CH435" s="380"/>
      <c r="CI435" s="380" t="str">
        <v/>
      </c>
      <c r="CJ435" s="380" t="str">
        <v/>
      </c>
      <c r="CK435" s="380" t="str">
        <v/>
      </c>
      <c r="CL435" s="381" t="str">
        <v/>
      </c>
      <c r="CM435" s="380" t="str">
        <v/>
      </c>
      <c r="CN435" s="380" t="str">
        <v/>
      </c>
      <c r="CO435" s="380" t="str">
        <v/>
      </c>
      <c r="CP435" s="381" t="str">
        <v/>
      </c>
      <c r="CQ435" s="380" t="str">
        <v/>
      </c>
      <c r="CR435" s="380" t="str">
        <v/>
      </c>
      <c r="CS435" s="380" t="str">
        <v/>
      </c>
      <c r="CT435" s="380" t="str">
        <v/>
      </c>
      <c r="CU435" s="380" t="str">
        <v/>
      </c>
      <c r="CV435" s="380"/>
      <c r="CW435" s="380"/>
      <c r="CX435" s="380" t="str">
        <v/>
      </c>
      <c r="CY435" s="380"/>
      <c r="CZ435" s="380"/>
      <c r="DA435" s="380" t="str">
        <v/>
      </c>
      <c r="DB435" s="380"/>
      <c r="DC435" s="380"/>
      <c r="DD435" s="380" t="str">
        <v/>
      </c>
      <c r="DE435" s="380"/>
      <c r="DF435" s="380"/>
      <c r="DG435" s="380" t="str">
        <v/>
      </c>
      <c r="DH435" s="380" t="str">
        <v/>
      </c>
      <c r="DI435" s="380" t="str">
        <v/>
      </c>
      <c r="DJ435" s="381" t="str">
        <v/>
      </c>
      <c r="DK435" s="380" t="str">
        <v/>
      </c>
      <c r="DL435" s="380" t="str">
        <v/>
      </c>
      <c r="DM435" s="380" t="str">
        <v/>
      </c>
      <c r="DN435" s="381" t="str">
        <v/>
      </c>
      <c r="DO435" s="380" t="str">
        <v/>
      </c>
      <c r="DP435" s="380" t="str">
        <v/>
      </c>
      <c r="DQ435" s="380" t="str">
        <v/>
      </c>
      <c r="DR435" s="380" t="str">
        <v/>
      </c>
      <c r="DS435" s="380" t="str">
        <v/>
      </c>
      <c r="DT435" s="380"/>
      <c r="DU435" s="380"/>
      <c r="DV435" s="380" t="str">
        <v/>
      </c>
      <c r="DW435" s="380"/>
      <c r="DX435" s="380"/>
      <c r="DY435" s="380" t="str">
        <v/>
      </c>
      <c r="DZ435" s="380"/>
      <c r="EA435" s="380"/>
      <c r="EB435" s="380" t="str">
        <v/>
      </c>
      <c r="EC435" s="380"/>
      <c r="ED435" s="380"/>
      <c r="EE435" s="380" t="str">
        <v/>
      </c>
      <c r="EF435" s="380" t="str">
        <v/>
      </c>
      <c r="EG435" s="380" t="str">
        <v/>
      </c>
      <c r="EH435" s="381" t="str">
        <v/>
      </c>
      <c r="EI435" s="380" t="str">
        <v/>
      </c>
      <c r="EJ435" s="380" t="str">
        <v/>
      </c>
      <c r="EK435" s="380" t="str">
        <v/>
      </c>
      <c r="EL435" s="381" t="str">
        <v/>
      </c>
      <c r="EM435" s="382" t="str">
        <v/>
      </c>
      <c r="EN435" s="382" t="str">
        <v/>
      </c>
      <c r="EO435" s="382" t="str">
        <v/>
      </c>
    </row>
    <row r="436" spans="1:145" ht="15.6">
      <c r="A436" s="372" t="str">
        <v/>
      </c>
      <c r="B436" s="373" t="str">
        <v/>
      </c>
      <c r="C436" s="372"/>
      <c r="D436" s="374" t="str">
        <v/>
      </c>
      <c r="E436" s="374" t="str">
        <v/>
      </c>
      <c r="F436" s="374" t="str">
        <v/>
      </c>
      <c r="G436" s="375" t="str">
        <v/>
      </c>
      <c r="H436" s="375" t="str">
        <v/>
      </c>
      <c r="I436" s="375" t="str">
        <v/>
      </c>
      <c r="J436" s="375" t="str">
        <v/>
      </c>
      <c r="K436" s="375" t="str">
        <v/>
      </c>
      <c r="L436" s="375" t="str">
        <v/>
      </c>
      <c r="M436" s="372" t="str">
        <v/>
      </c>
      <c r="N436" s="372" t="str">
        <v/>
      </c>
      <c r="O436" s="372" t="str">
        <v/>
      </c>
      <c r="P436" s="372" t="str">
        <v/>
      </c>
      <c r="Q436" s="372" t="str">
        <v/>
      </c>
      <c r="R436" s="372" t="str">
        <v/>
      </c>
      <c r="S436" s="372" t="str">
        <v/>
      </c>
      <c r="T436" s="372" t="str">
        <v/>
      </c>
      <c r="U436" s="372" t="str">
        <v/>
      </c>
      <c r="V436" s="372" t="str">
        <v/>
      </c>
      <c r="W436" s="372" t="str">
        <v/>
      </c>
      <c r="X436" s="372" t="str">
        <v/>
      </c>
      <c r="Y436" s="372" t="str">
        <v/>
      </c>
      <c r="Z436" s="372" t="str">
        <v/>
      </c>
      <c r="AA436" s="372" t="str">
        <v/>
      </c>
      <c r="AB436" s="372"/>
      <c r="AC436" s="372"/>
      <c r="AD436" s="372" t="str">
        <v/>
      </c>
      <c r="AE436" s="372"/>
      <c r="AF436" s="372"/>
      <c r="AG436" s="376" t="str">
        <v/>
      </c>
      <c r="AH436" s="372"/>
      <c r="AI436" s="372"/>
      <c r="AJ436" s="372" t="str">
        <v/>
      </c>
      <c r="AK436" s="372"/>
      <c r="AL436" s="372"/>
      <c r="AM436" s="377" t="str">
        <v/>
      </c>
      <c r="AN436" s="378" t="str">
        <v/>
      </c>
      <c r="AO436" s="379" t="str">
        <v/>
      </c>
      <c r="AP436" s="379" t="str">
        <v/>
      </c>
      <c r="AQ436" s="376" t="str">
        <v/>
      </c>
      <c r="AR436" s="376" t="str">
        <v/>
      </c>
      <c r="AS436" s="372" t="str">
        <v/>
      </c>
      <c r="AT436" s="379" t="str">
        <v/>
      </c>
      <c r="AU436" s="380" t="str">
        <v/>
      </c>
      <c r="AV436" s="380" t="str">
        <v/>
      </c>
      <c r="AW436" s="380" t="str">
        <v/>
      </c>
      <c r="AX436" s="380" t="str">
        <v/>
      </c>
      <c r="AY436" s="380" t="str">
        <v/>
      </c>
      <c r="AZ436" s="380"/>
      <c r="BA436" s="380"/>
      <c r="BB436" s="380" t="str">
        <v/>
      </c>
      <c r="BC436" s="380"/>
      <c r="BD436" s="380"/>
      <c r="BE436" s="380" t="str">
        <v/>
      </c>
      <c r="BF436" s="380"/>
      <c r="BG436" s="380"/>
      <c r="BH436" s="380" t="str">
        <v/>
      </c>
      <c r="BI436" s="380"/>
      <c r="BJ436" s="380"/>
      <c r="BK436" s="380" t="str">
        <v/>
      </c>
      <c r="BL436" s="380" t="str">
        <v/>
      </c>
      <c r="BM436" s="380" t="str">
        <v/>
      </c>
      <c r="BN436" s="381" t="str">
        <v/>
      </c>
      <c r="BO436" s="380" t="str">
        <v/>
      </c>
      <c r="BP436" s="380" t="str">
        <v/>
      </c>
      <c r="BQ436" s="380" t="str">
        <v/>
      </c>
      <c r="BR436" s="381" t="str">
        <v/>
      </c>
      <c r="BS436" s="380" t="str">
        <v/>
      </c>
      <c r="BT436" s="380" t="str">
        <v/>
      </c>
      <c r="BU436" s="380" t="str">
        <v/>
      </c>
      <c r="BV436" s="380" t="str">
        <v/>
      </c>
      <c r="BW436" s="380" t="str">
        <v/>
      </c>
      <c r="BX436" s="380"/>
      <c r="BY436" s="380"/>
      <c r="BZ436" s="380" t="str">
        <v/>
      </c>
      <c r="CA436" s="380"/>
      <c r="CB436" s="380"/>
      <c r="CC436" s="380" t="str">
        <v/>
      </c>
      <c r="CD436" s="380"/>
      <c r="CE436" s="380"/>
      <c r="CF436" s="380" t="str">
        <v/>
      </c>
      <c r="CG436" s="380"/>
      <c r="CH436" s="380"/>
      <c r="CI436" s="380" t="str">
        <v/>
      </c>
      <c r="CJ436" s="380" t="str">
        <v/>
      </c>
      <c r="CK436" s="380" t="str">
        <v/>
      </c>
      <c r="CL436" s="381" t="str">
        <v/>
      </c>
      <c r="CM436" s="380" t="str">
        <v/>
      </c>
      <c r="CN436" s="380" t="str">
        <v/>
      </c>
      <c r="CO436" s="380" t="str">
        <v/>
      </c>
      <c r="CP436" s="381" t="str">
        <v/>
      </c>
      <c r="CQ436" s="380" t="str">
        <v/>
      </c>
      <c r="CR436" s="380" t="str">
        <v/>
      </c>
      <c r="CS436" s="380" t="str">
        <v/>
      </c>
      <c r="CT436" s="380" t="str">
        <v/>
      </c>
      <c r="CU436" s="380" t="str">
        <v/>
      </c>
      <c r="CV436" s="380"/>
      <c r="CW436" s="380"/>
      <c r="CX436" s="380" t="str">
        <v/>
      </c>
      <c r="CY436" s="380"/>
      <c r="CZ436" s="380"/>
      <c r="DA436" s="380" t="str">
        <v/>
      </c>
      <c r="DB436" s="380"/>
      <c r="DC436" s="380"/>
      <c r="DD436" s="380" t="str">
        <v/>
      </c>
      <c r="DE436" s="380"/>
      <c r="DF436" s="380"/>
      <c r="DG436" s="380" t="str">
        <v/>
      </c>
      <c r="DH436" s="380" t="str">
        <v/>
      </c>
      <c r="DI436" s="380" t="str">
        <v/>
      </c>
      <c r="DJ436" s="381" t="str">
        <v/>
      </c>
      <c r="DK436" s="380" t="str">
        <v/>
      </c>
      <c r="DL436" s="380" t="str">
        <v/>
      </c>
      <c r="DM436" s="380" t="str">
        <v/>
      </c>
      <c r="DN436" s="381" t="str">
        <v/>
      </c>
      <c r="DO436" s="380" t="str">
        <v/>
      </c>
      <c r="DP436" s="380" t="str">
        <v/>
      </c>
      <c r="DQ436" s="380" t="str">
        <v/>
      </c>
      <c r="DR436" s="380" t="str">
        <v/>
      </c>
      <c r="DS436" s="380" t="str">
        <v/>
      </c>
      <c r="DT436" s="380"/>
      <c r="DU436" s="380"/>
      <c r="DV436" s="380" t="str">
        <v/>
      </c>
      <c r="DW436" s="380"/>
      <c r="DX436" s="380"/>
      <c r="DY436" s="380" t="str">
        <v/>
      </c>
      <c r="DZ436" s="380"/>
      <c r="EA436" s="380"/>
      <c r="EB436" s="380" t="str">
        <v/>
      </c>
      <c r="EC436" s="380"/>
      <c r="ED436" s="380"/>
      <c r="EE436" s="380" t="str">
        <v/>
      </c>
      <c r="EF436" s="380" t="str">
        <v/>
      </c>
      <c r="EG436" s="380" t="str">
        <v/>
      </c>
      <c r="EH436" s="381" t="str">
        <v/>
      </c>
      <c r="EI436" s="380" t="str">
        <v/>
      </c>
      <c r="EJ436" s="380" t="str">
        <v/>
      </c>
      <c r="EK436" s="380" t="str">
        <v/>
      </c>
      <c r="EL436" s="381" t="str">
        <v/>
      </c>
      <c r="EM436" s="382" t="str">
        <v/>
      </c>
      <c r="EN436" s="382" t="str">
        <v/>
      </c>
      <c r="EO436" s="382" t="str">
        <v/>
      </c>
    </row>
    <row r="437" spans="1:145" ht="15.6">
      <c r="A437" s="372" t="str">
        <v/>
      </c>
      <c r="B437" s="373" t="str">
        <v/>
      </c>
      <c r="C437" s="372"/>
      <c r="D437" s="374" t="str">
        <v/>
      </c>
      <c r="E437" s="374" t="str">
        <v/>
      </c>
      <c r="F437" s="374" t="str">
        <v/>
      </c>
      <c r="G437" s="375" t="str">
        <v/>
      </c>
      <c r="H437" s="375" t="str">
        <v/>
      </c>
      <c r="I437" s="375" t="str">
        <v/>
      </c>
      <c r="J437" s="375" t="str">
        <v/>
      </c>
      <c r="K437" s="375" t="str">
        <v/>
      </c>
      <c r="L437" s="375" t="str">
        <v/>
      </c>
      <c r="M437" s="372" t="str">
        <v/>
      </c>
      <c r="N437" s="372" t="str">
        <v/>
      </c>
      <c r="O437" s="372" t="str">
        <v/>
      </c>
      <c r="P437" s="372" t="str">
        <v/>
      </c>
      <c r="Q437" s="372" t="str">
        <v/>
      </c>
      <c r="R437" s="372" t="str">
        <v/>
      </c>
      <c r="S437" s="372" t="str">
        <v/>
      </c>
      <c r="T437" s="372" t="str">
        <v/>
      </c>
      <c r="U437" s="372" t="str">
        <v/>
      </c>
      <c r="V437" s="372" t="str">
        <v/>
      </c>
      <c r="W437" s="372" t="str">
        <v/>
      </c>
      <c r="X437" s="372" t="str">
        <v/>
      </c>
      <c r="Y437" s="372" t="str">
        <v/>
      </c>
      <c r="Z437" s="372" t="str">
        <v/>
      </c>
      <c r="AA437" s="372" t="str">
        <v/>
      </c>
      <c r="AB437" s="372"/>
      <c r="AC437" s="372"/>
      <c r="AD437" s="372" t="str">
        <v/>
      </c>
      <c r="AE437" s="372"/>
      <c r="AF437" s="372"/>
      <c r="AG437" s="376" t="str">
        <v/>
      </c>
      <c r="AH437" s="372"/>
      <c r="AI437" s="372"/>
      <c r="AJ437" s="372" t="str">
        <v/>
      </c>
      <c r="AK437" s="372"/>
      <c r="AL437" s="372"/>
      <c r="AM437" s="377" t="str">
        <v/>
      </c>
      <c r="AN437" s="378" t="str">
        <v/>
      </c>
      <c r="AO437" s="379" t="str">
        <v/>
      </c>
      <c r="AP437" s="379" t="str">
        <v/>
      </c>
      <c r="AQ437" s="376" t="str">
        <v/>
      </c>
      <c r="AR437" s="376" t="str">
        <v/>
      </c>
      <c r="AS437" s="372" t="str">
        <v/>
      </c>
      <c r="AT437" s="379" t="str">
        <v/>
      </c>
      <c r="AU437" s="380" t="str">
        <v/>
      </c>
      <c r="AV437" s="380" t="str">
        <v/>
      </c>
      <c r="AW437" s="380" t="str">
        <v/>
      </c>
      <c r="AX437" s="380" t="str">
        <v/>
      </c>
      <c r="AY437" s="380" t="str">
        <v/>
      </c>
      <c r="AZ437" s="380"/>
      <c r="BA437" s="380"/>
      <c r="BB437" s="380" t="str">
        <v/>
      </c>
      <c r="BC437" s="380"/>
      <c r="BD437" s="380"/>
      <c r="BE437" s="380" t="str">
        <v/>
      </c>
      <c r="BF437" s="380"/>
      <c r="BG437" s="380"/>
      <c r="BH437" s="380" t="str">
        <v/>
      </c>
      <c r="BI437" s="380"/>
      <c r="BJ437" s="380"/>
      <c r="BK437" s="380" t="str">
        <v/>
      </c>
      <c r="BL437" s="380" t="str">
        <v/>
      </c>
      <c r="BM437" s="380" t="str">
        <v/>
      </c>
      <c r="BN437" s="381" t="str">
        <v/>
      </c>
      <c r="BO437" s="380" t="str">
        <v/>
      </c>
      <c r="BP437" s="380" t="str">
        <v/>
      </c>
      <c r="BQ437" s="380" t="str">
        <v/>
      </c>
      <c r="BR437" s="381" t="str">
        <v/>
      </c>
      <c r="BS437" s="380" t="str">
        <v/>
      </c>
      <c r="BT437" s="380" t="str">
        <v/>
      </c>
      <c r="BU437" s="380" t="str">
        <v/>
      </c>
      <c r="BV437" s="380" t="str">
        <v/>
      </c>
      <c r="BW437" s="380" t="str">
        <v/>
      </c>
      <c r="BX437" s="380"/>
      <c r="BY437" s="380"/>
      <c r="BZ437" s="380" t="str">
        <v/>
      </c>
      <c r="CA437" s="380"/>
      <c r="CB437" s="380"/>
      <c r="CC437" s="380" t="str">
        <v/>
      </c>
      <c r="CD437" s="380"/>
      <c r="CE437" s="380"/>
      <c r="CF437" s="380" t="str">
        <v/>
      </c>
      <c r="CG437" s="380"/>
      <c r="CH437" s="380"/>
      <c r="CI437" s="380" t="str">
        <v/>
      </c>
      <c r="CJ437" s="380" t="str">
        <v/>
      </c>
      <c r="CK437" s="380" t="str">
        <v/>
      </c>
      <c r="CL437" s="381" t="str">
        <v/>
      </c>
      <c r="CM437" s="380" t="str">
        <v/>
      </c>
      <c r="CN437" s="380" t="str">
        <v/>
      </c>
      <c r="CO437" s="380" t="str">
        <v/>
      </c>
      <c r="CP437" s="381" t="str">
        <v/>
      </c>
      <c r="CQ437" s="380" t="str">
        <v/>
      </c>
      <c r="CR437" s="380" t="str">
        <v/>
      </c>
      <c r="CS437" s="380" t="str">
        <v/>
      </c>
      <c r="CT437" s="380" t="str">
        <v/>
      </c>
      <c r="CU437" s="380" t="str">
        <v/>
      </c>
      <c r="CV437" s="380"/>
      <c r="CW437" s="380"/>
      <c r="CX437" s="380" t="str">
        <v/>
      </c>
      <c r="CY437" s="380"/>
      <c r="CZ437" s="380"/>
      <c r="DA437" s="380" t="str">
        <v/>
      </c>
      <c r="DB437" s="380"/>
      <c r="DC437" s="380"/>
      <c r="DD437" s="380" t="str">
        <v/>
      </c>
      <c r="DE437" s="380"/>
      <c r="DF437" s="380"/>
      <c r="DG437" s="380" t="str">
        <v/>
      </c>
      <c r="DH437" s="380" t="str">
        <v/>
      </c>
      <c r="DI437" s="380" t="str">
        <v/>
      </c>
      <c r="DJ437" s="381" t="str">
        <v/>
      </c>
      <c r="DK437" s="380" t="str">
        <v/>
      </c>
      <c r="DL437" s="380" t="str">
        <v/>
      </c>
      <c r="DM437" s="380" t="str">
        <v/>
      </c>
      <c r="DN437" s="381" t="str">
        <v/>
      </c>
      <c r="DO437" s="380" t="str">
        <v/>
      </c>
      <c r="DP437" s="380" t="str">
        <v/>
      </c>
      <c r="DQ437" s="380" t="str">
        <v/>
      </c>
      <c r="DR437" s="380" t="str">
        <v/>
      </c>
      <c r="DS437" s="380" t="str">
        <v/>
      </c>
      <c r="DT437" s="380"/>
      <c r="DU437" s="380"/>
      <c r="DV437" s="380" t="str">
        <v/>
      </c>
      <c r="DW437" s="380"/>
      <c r="DX437" s="380"/>
      <c r="DY437" s="380" t="str">
        <v/>
      </c>
      <c r="DZ437" s="380"/>
      <c r="EA437" s="380"/>
      <c r="EB437" s="380" t="str">
        <v/>
      </c>
      <c r="EC437" s="380"/>
      <c r="ED437" s="380"/>
      <c r="EE437" s="380" t="str">
        <v/>
      </c>
      <c r="EF437" s="380" t="str">
        <v/>
      </c>
      <c r="EG437" s="380" t="str">
        <v/>
      </c>
      <c r="EH437" s="381" t="str">
        <v/>
      </c>
      <c r="EI437" s="380" t="str">
        <v/>
      </c>
      <c r="EJ437" s="380" t="str">
        <v/>
      </c>
      <c r="EK437" s="380" t="str">
        <v/>
      </c>
      <c r="EL437" s="381" t="str">
        <v/>
      </c>
      <c r="EM437" s="382" t="str">
        <v/>
      </c>
      <c r="EN437" s="382" t="str">
        <v/>
      </c>
      <c r="EO437" s="382" t="str">
        <v/>
      </c>
    </row>
    <row r="438" spans="1:145" ht="15.6">
      <c r="A438" s="372" t="str">
        <v/>
      </c>
      <c r="B438" s="373" t="str">
        <v/>
      </c>
      <c r="C438" s="372"/>
      <c r="D438" s="374" t="str">
        <v/>
      </c>
      <c r="E438" s="374" t="str">
        <v/>
      </c>
      <c r="F438" s="374" t="str">
        <v/>
      </c>
      <c r="G438" s="375" t="str">
        <v/>
      </c>
      <c r="H438" s="375" t="str">
        <v/>
      </c>
      <c r="I438" s="375" t="str">
        <v/>
      </c>
      <c r="J438" s="375" t="str">
        <v/>
      </c>
      <c r="K438" s="375" t="str">
        <v/>
      </c>
      <c r="L438" s="375" t="str">
        <v/>
      </c>
      <c r="M438" s="372" t="str">
        <v/>
      </c>
      <c r="N438" s="372" t="str">
        <v/>
      </c>
      <c r="O438" s="372" t="str">
        <v/>
      </c>
      <c r="P438" s="372" t="str">
        <v/>
      </c>
      <c r="Q438" s="372" t="str">
        <v/>
      </c>
      <c r="R438" s="372" t="str">
        <v/>
      </c>
      <c r="S438" s="372" t="str">
        <v/>
      </c>
      <c r="T438" s="372" t="str">
        <v/>
      </c>
      <c r="U438" s="372" t="str">
        <v/>
      </c>
      <c r="V438" s="372" t="str">
        <v/>
      </c>
      <c r="W438" s="372" t="str">
        <v/>
      </c>
      <c r="X438" s="372" t="str">
        <v/>
      </c>
      <c r="Y438" s="372" t="str">
        <v/>
      </c>
      <c r="Z438" s="372" t="str">
        <v/>
      </c>
      <c r="AA438" s="372" t="str">
        <v/>
      </c>
      <c r="AB438" s="372"/>
      <c r="AC438" s="372"/>
      <c r="AD438" s="372" t="str">
        <v/>
      </c>
      <c r="AE438" s="372"/>
      <c r="AF438" s="372"/>
      <c r="AG438" s="376" t="str">
        <v/>
      </c>
      <c r="AH438" s="372"/>
      <c r="AI438" s="372"/>
      <c r="AJ438" s="372" t="str">
        <v/>
      </c>
      <c r="AK438" s="372"/>
      <c r="AL438" s="372"/>
      <c r="AM438" s="377" t="str">
        <v/>
      </c>
      <c r="AN438" s="378" t="str">
        <v/>
      </c>
      <c r="AO438" s="379" t="str">
        <v/>
      </c>
      <c r="AP438" s="379" t="str">
        <v/>
      </c>
      <c r="AQ438" s="376" t="str">
        <v/>
      </c>
      <c r="AR438" s="376" t="str">
        <v/>
      </c>
      <c r="AS438" s="372" t="str">
        <v/>
      </c>
      <c r="AT438" s="379" t="str">
        <v/>
      </c>
      <c r="AU438" s="380" t="str">
        <v/>
      </c>
      <c r="AV438" s="380" t="str">
        <v/>
      </c>
      <c r="AW438" s="380" t="str">
        <v/>
      </c>
      <c r="AX438" s="380" t="str">
        <v/>
      </c>
      <c r="AY438" s="380" t="str">
        <v/>
      </c>
      <c r="AZ438" s="380"/>
      <c r="BA438" s="380"/>
      <c r="BB438" s="380" t="str">
        <v/>
      </c>
      <c r="BC438" s="380"/>
      <c r="BD438" s="380"/>
      <c r="BE438" s="380" t="str">
        <v/>
      </c>
      <c r="BF438" s="380"/>
      <c r="BG438" s="380"/>
      <c r="BH438" s="380" t="str">
        <v/>
      </c>
      <c r="BI438" s="380"/>
      <c r="BJ438" s="380"/>
      <c r="BK438" s="380" t="str">
        <v/>
      </c>
      <c r="BL438" s="380" t="str">
        <v/>
      </c>
      <c r="BM438" s="380" t="str">
        <v/>
      </c>
      <c r="BN438" s="381" t="str">
        <v/>
      </c>
      <c r="BO438" s="380" t="str">
        <v/>
      </c>
      <c r="BP438" s="380" t="str">
        <v/>
      </c>
      <c r="BQ438" s="380" t="str">
        <v/>
      </c>
      <c r="BR438" s="381" t="str">
        <v/>
      </c>
      <c r="BS438" s="380" t="str">
        <v/>
      </c>
      <c r="BT438" s="380" t="str">
        <v/>
      </c>
      <c r="BU438" s="380" t="str">
        <v/>
      </c>
      <c r="BV438" s="380" t="str">
        <v/>
      </c>
      <c r="BW438" s="380" t="str">
        <v/>
      </c>
      <c r="BX438" s="380"/>
      <c r="BY438" s="380"/>
      <c r="BZ438" s="380" t="str">
        <v/>
      </c>
      <c r="CA438" s="380"/>
      <c r="CB438" s="380"/>
      <c r="CC438" s="380" t="str">
        <v/>
      </c>
      <c r="CD438" s="380"/>
      <c r="CE438" s="380"/>
      <c r="CF438" s="380" t="str">
        <v/>
      </c>
      <c r="CG438" s="380"/>
      <c r="CH438" s="380"/>
      <c r="CI438" s="380" t="str">
        <v/>
      </c>
      <c r="CJ438" s="380" t="str">
        <v/>
      </c>
      <c r="CK438" s="380" t="str">
        <v/>
      </c>
      <c r="CL438" s="381" t="str">
        <v/>
      </c>
      <c r="CM438" s="380" t="str">
        <v/>
      </c>
      <c r="CN438" s="380" t="str">
        <v/>
      </c>
      <c r="CO438" s="380" t="str">
        <v/>
      </c>
      <c r="CP438" s="381" t="str">
        <v/>
      </c>
      <c r="CQ438" s="380" t="str">
        <v/>
      </c>
      <c r="CR438" s="380" t="str">
        <v/>
      </c>
      <c r="CS438" s="380" t="str">
        <v/>
      </c>
      <c r="CT438" s="380" t="str">
        <v/>
      </c>
      <c r="CU438" s="380" t="str">
        <v/>
      </c>
      <c r="CV438" s="380"/>
      <c r="CW438" s="380"/>
      <c r="CX438" s="380" t="str">
        <v/>
      </c>
      <c r="CY438" s="380"/>
      <c r="CZ438" s="380"/>
      <c r="DA438" s="380" t="str">
        <v/>
      </c>
      <c r="DB438" s="380"/>
      <c r="DC438" s="380"/>
      <c r="DD438" s="380" t="str">
        <v/>
      </c>
      <c r="DE438" s="380"/>
      <c r="DF438" s="380"/>
      <c r="DG438" s="380" t="str">
        <v/>
      </c>
      <c r="DH438" s="380" t="str">
        <v/>
      </c>
      <c r="DI438" s="380" t="str">
        <v/>
      </c>
      <c r="DJ438" s="381" t="str">
        <v/>
      </c>
      <c r="DK438" s="380" t="str">
        <v/>
      </c>
      <c r="DL438" s="380" t="str">
        <v/>
      </c>
      <c r="DM438" s="380" t="str">
        <v/>
      </c>
      <c r="DN438" s="381" t="str">
        <v/>
      </c>
      <c r="DO438" s="380" t="str">
        <v/>
      </c>
      <c r="DP438" s="380" t="str">
        <v/>
      </c>
      <c r="DQ438" s="380" t="str">
        <v/>
      </c>
      <c r="DR438" s="380" t="str">
        <v/>
      </c>
      <c r="DS438" s="380" t="str">
        <v/>
      </c>
      <c r="DT438" s="380"/>
      <c r="DU438" s="380"/>
      <c r="DV438" s="380" t="str">
        <v/>
      </c>
      <c r="DW438" s="380"/>
      <c r="DX438" s="380"/>
      <c r="DY438" s="380" t="str">
        <v/>
      </c>
      <c r="DZ438" s="380"/>
      <c r="EA438" s="380"/>
      <c r="EB438" s="380" t="str">
        <v/>
      </c>
      <c r="EC438" s="380"/>
      <c r="ED438" s="380"/>
      <c r="EE438" s="380" t="str">
        <v/>
      </c>
      <c r="EF438" s="380" t="str">
        <v/>
      </c>
      <c r="EG438" s="380" t="str">
        <v/>
      </c>
      <c r="EH438" s="381" t="str">
        <v/>
      </c>
      <c r="EI438" s="380" t="str">
        <v/>
      </c>
      <c r="EJ438" s="380" t="str">
        <v/>
      </c>
      <c r="EK438" s="380" t="str">
        <v/>
      </c>
      <c r="EL438" s="381" t="str">
        <v/>
      </c>
      <c r="EM438" s="382" t="str">
        <v/>
      </c>
      <c r="EN438" s="382" t="str">
        <v/>
      </c>
      <c r="EO438" s="382" t="str">
        <v/>
      </c>
    </row>
    <row r="439" spans="1:145" ht="15.6">
      <c r="A439" s="372" t="str">
        <v/>
      </c>
      <c r="B439" s="373" t="str">
        <v/>
      </c>
      <c r="C439" s="372"/>
      <c r="D439" s="374" t="str">
        <v/>
      </c>
      <c r="E439" s="374" t="str">
        <v/>
      </c>
      <c r="F439" s="374" t="str">
        <v/>
      </c>
      <c r="G439" s="375" t="str">
        <v/>
      </c>
      <c r="H439" s="375" t="str">
        <v/>
      </c>
      <c r="I439" s="375" t="str">
        <v/>
      </c>
      <c r="J439" s="375" t="str">
        <v/>
      </c>
      <c r="K439" s="375" t="str">
        <v/>
      </c>
      <c r="L439" s="375" t="str">
        <v/>
      </c>
      <c r="M439" s="372" t="str">
        <v/>
      </c>
      <c r="N439" s="372" t="str">
        <v/>
      </c>
      <c r="O439" s="372" t="str">
        <v/>
      </c>
      <c r="P439" s="372" t="str">
        <v/>
      </c>
      <c r="Q439" s="372" t="str">
        <v/>
      </c>
      <c r="R439" s="372" t="str">
        <v/>
      </c>
      <c r="S439" s="372" t="str">
        <v/>
      </c>
      <c r="T439" s="372" t="str">
        <v/>
      </c>
      <c r="U439" s="372" t="str">
        <v/>
      </c>
      <c r="V439" s="372" t="str">
        <v/>
      </c>
      <c r="W439" s="372" t="str">
        <v/>
      </c>
      <c r="X439" s="372" t="str">
        <v/>
      </c>
      <c r="Y439" s="372" t="str">
        <v/>
      </c>
      <c r="Z439" s="372" t="str">
        <v/>
      </c>
      <c r="AA439" s="372" t="str">
        <v/>
      </c>
      <c r="AB439" s="372"/>
      <c r="AC439" s="372"/>
      <c r="AD439" s="372" t="str">
        <v/>
      </c>
      <c r="AE439" s="372"/>
      <c r="AF439" s="372"/>
      <c r="AG439" s="376" t="str">
        <v/>
      </c>
      <c r="AH439" s="372"/>
      <c r="AI439" s="372"/>
      <c r="AJ439" s="372" t="str">
        <v/>
      </c>
      <c r="AK439" s="372"/>
      <c r="AL439" s="372"/>
      <c r="AM439" s="377" t="str">
        <v/>
      </c>
      <c r="AN439" s="378" t="str">
        <v/>
      </c>
      <c r="AO439" s="379" t="str">
        <v/>
      </c>
      <c r="AP439" s="379" t="str">
        <v/>
      </c>
      <c r="AQ439" s="376" t="str">
        <v/>
      </c>
      <c r="AR439" s="376" t="str">
        <v/>
      </c>
      <c r="AS439" s="372" t="str">
        <v/>
      </c>
      <c r="AT439" s="379" t="str">
        <v/>
      </c>
      <c r="AU439" s="380" t="str">
        <v/>
      </c>
      <c r="AV439" s="380" t="str">
        <v/>
      </c>
      <c r="AW439" s="380" t="str">
        <v/>
      </c>
      <c r="AX439" s="380" t="str">
        <v/>
      </c>
      <c r="AY439" s="380" t="str">
        <v/>
      </c>
      <c r="AZ439" s="380"/>
      <c r="BA439" s="380"/>
      <c r="BB439" s="380" t="str">
        <v/>
      </c>
      <c r="BC439" s="380"/>
      <c r="BD439" s="380"/>
      <c r="BE439" s="380" t="str">
        <v/>
      </c>
      <c r="BF439" s="380"/>
      <c r="BG439" s="380"/>
      <c r="BH439" s="380" t="str">
        <v/>
      </c>
      <c r="BI439" s="380"/>
      <c r="BJ439" s="380"/>
      <c r="BK439" s="380" t="str">
        <v/>
      </c>
      <c r="BL439" s="380" t="str">
        <v/>
      </c>
      <c r="BM439" s="380" t="str">
        <v/>
      </c>
      <c r="BN439" s="381" t="str">
        <v/>
      </c>
      <c r="BO439" s="380" t="str">
        <v/>
      </c>
      <c r="BP439" s="380" t="str">
        <v/>
      </c>
      <c r="BQ439" s="380" t="str">
        <v/>
      </c>
      <c r="BR439" s="381" t="str">
        <v/>
      </c>
      <c r="BS439" s="380" t="str">
        <v/>
      </c>
      <c r="BT439" s="380" t="str">
        <v/>
      </c>
      <c r="BU439" s="380" t="str">
        <v/>
      </c>
      <c r="BV439" s="380" t="str">
        <v/>
      </c>
      <c r="BW439" s="380" t="str">
        <v/>
      </c>
      <c r="BX439" s="380"/>
      <c r="BY439" s="380"/>
      <c r="BZ439" s="380" t="str">
        <v/>
      </c>
      <c r="CA439" s="380"/>
      <c r="CB439" s="380"/>
      <c r="CC439" s="380" t="str">
        <v/>
      </c>
      <c r="CD439" s="380"/>
      <c r="CE439" s="380"/>
      <c r="CF439" s="380" t="str">
        <v/>
      </c>
      <c r="CG439" s="380"/>
      <c r="CH439" s="380"/>
      <c r="CI439" s="380" t="str">
        <v/>
      </c>
      <c r="CJ439" s="380" t="str">
        <v/>
      </c>
      <c r="CK439" s="380" t="str">
        <v/>
      </c>
      <c r="CL439" s="381" t="str">
        <v/>
      </c>
      <c r="CM439" s="380" t="str">
        <v/>
      </c>
      <c r="CN439" s="380" t="str">
        <v/>
      </c>
      <c r="CO439" s="380" t="str">
        <v/>
      </c>
      <c r="CP439" s="381" t="str">
        <v/>
      </c>
      <c r="CQ439" s="380" t="str">
        <v/>
      </c>
      <c r="CR439" s="380" t="str">
        <v/>
      </c>
      <c r="CS439" s="380" t="str">
        <v/>
      </c>
      <c r="CT439" s="380" t="str">
        <v/>
      </c>
      <c r="CU439" s="380" t="str">
        <v/>
      </c>
      <c r="CV439" s="380"/>
      <c r="CW439" s="380"/>
      <c r="CX439" s="380" t="str">
        <v/>
      </c>
      <c r="CY439" s="380"/>
      <c r="CZ439" s="380"/>
      <c r="DA439" s="380" t="str">
        <v/>
      </c>
      <c r="DB439" s="380"/>
      <c r="DC439" s="380"/>
      <c r="DD439" s="380" t="str">
        <v/>
      </c>
      <c r="DE439" s="380"/>
      <c r="DF439" s="380"/>
      <c r="DG439" s="380" t="str">
        <v/>
      </c>
      <c r="DH439" s="380" t="str">
        <v/>
      </c>
      <c r="DI439" s="380" t="str">
        <v/>
      </c>
      <c r="DJ439" s="381" t="str">
        <v/>
      </c>
      <c r="DK439" s="380" t="str">
        <v/>
      </c>
      <c r="DL439" s="380" t="str">
        <v/>
      </c>
      <c r="DM439" s="380" t="str">
        <v/>
      </c>
      <c r="DN439" s="381" t="str">
        <v/>
      </c>
      <c r="DO439" s="380" t="str">
        <v/>
      </c>
      <c r="DP439" s="380" t="str">
        <v/>
      </c>
      <c r="DQ439" s="380" t="str">
        <v/>
      </c>
      <c r="DR439" s="380" t="str">
        <v/>
      </c>
      <c r="DS439" s="380" t="str">
        <v/>
      </c>
      <c r="DT439" s="380"/>
      <c r="DU439" s="380"/>
      <c r="DV439" s="380" t="str">
        <v/>
      </c>
      <c r="DW439" s="380"/>
      <c r="DX439" s="380"/>
      <c r="DY439" s="380" t="str">
        <v/>
      </c>
      <c r="DZ439" s="380"/>
      <c r="EA439" s="380"/>
      <c r="EB439" s="380" t="str">
        <v/>
      </c>
      <c r="EC439" s="380"/>
      <c r="ED439" s="380"/>
      <c r="EE439" s="380" t="str">
        <v/>
      </c>
      <c r="EF439" s="380" t="str">
        <v/>
      </c>
      <c r="EG439" s="380" t="str">
        <v/>
      </c>
      <c r="EH439" s="381" t="str">
        <v/>
      </c>
      <c r="EI439" s="380" t="str">
        <v/>
      </c>
      <c r="EJ439" s="380" t="str">
        <v/>
      </c>
      <c r="EK439" s="380" t="str">
        <v/>
      </c>
      <c r="EL439" s="381" t="str">
        <v/>
      </c>
      <c r="EM439" s="382" t="str">
        <v/>
      </c>
      <c r="EN439" s="382" t="str">
        <v/>
      </c>
      <c r="EO439" s="382" t="str">
        <v/>
      </c>
    </row>
    <row r="440" spans="1:145" ht="15.6">
      <c r="A440" s="372" t="str">
        <v/>
      </c>
      <c r="B440" s="373" t="str">
        <v/>
      </c>
      <c r="C440" s="372"/>
      <c r="D440" s="374" t="str">
        <v/>
      </c>
      <c r="E440" s="374" t="str">
        <v/>
      </c>
      <c r="F440" s="374" t="str">
        <v/>
      </c>
      <c r="G440" s="375" t="str">
        <v/>
      </c>
      <c r="H440" s="375" t="str">
        <v/>
      </c>
      <c r="I440" s="375" t="str">
        <v/>
      </c>
      <c r="J440" s="375" t="str">
        <v/>
      </c>
      <c r="K440" s="375" t="str">
        <v/>
      </c>
      <c r="L440" s="375" t="str">
        <v/>
      </c>
      <c r="M440" s="372" t="str">
        <v/>
      </c>
      <c r="N440" s="372" t="str">
        <v/>
      </c>
      <c r="O440" s="372" t="str">
        <v/>
      </c>
      <c r="P440" s="372" t="str">
        <v/>
      </c>
      <c r="Q440" s="372" t="str">
        <v/>
      </c>
      <c r="R440" s="372" t="str">
        <v/>
      </c>
      <c r="S440" s="372" t="str">
        <v/>
      </c>
      <c r="T440" s="372" t="str">
        <v/>
      </c>
      <c r="U440" s="372" t="str">
        <v/>
      </c>
      <c r="V440" s="372" t="str">
        <v/>
      </c>
      <c r="W440" s="372" t="str">
        <v/>
      </c>
      <c r="X440" s="372" t="str">
        <v/>
      </c>
      <c r="Y440" s="372" t="str">
        <v/>
      </c>
      <c r="Z440" s="372" t="str">
        <v/>
      </c>
      <c r="AA440" s="372" t="str">
        <v/>
      </c>
      <c r="AB440" s="372"/>
      <c r="AC440" s="372"/>
      <c r="AD440" s="372" t="str">
        <v/>
      </c>
      <c r="AE440" s="372"/>
      <c r="AF440" s="372"/>
      <c r="AG440" s="376" t="str">
        <v/>
      </c>
      <c r="AH440" s="372"/>
      <c r="AI440" s="372"/>
      <c r="AJ440" s="372" t="str">
        <v/>
      </c>
      <c r="AK440" s="372"/>
      <c r="AL440" s="372"/>
      <c r="AM440" s="377" t="str">
        <v/>
      </c>
      <c r="AN440" s="378" t="str">
        <v/>
      </c>
      <c r="AO440" s="379" t="str">
        <v/>
      </c>
      <c r="AP440" s="379" t="str">
        <v/>
      </c>
      <c r="AQ440" s="376" t="str">
        <v/>
      </c>
      <c r="AR440" s="376" t="str">
        <v/>
      </c>
      <c r="AS440" s="372" t="str">
        <v/>
      </c>
      <c r="AT440" s="379" t="str">
        <v/>
      </c>
      <c r="AU440" s="380" t="str">
        <v/>
      </c>
      <c r="AV440" s="380" t="str">
        <v/>
      </c>
      <c r="AW440" s="380" t="str">
        <v/>
      </c>
      <c r="AX440" s="380" t="str">
        <v/>
      </c>
      <c r="AY440" s="380" t="str">
        <v/>
      </c>
      <c r="AZ440" s="380"/>
      <c r="BA440" s="380"/>
      <c r="BB440" s="380" t="str">
        <v/>
      </c>
      <c r="BC440" s="380"/>
      <c r="BD440" s="380"/>
      <c r="BE440" s="380" t="str">
        <v/>
      </c>
      <c r="BF440" s="380"/>
      <c r="BG440" s="380"/>
      <c r="BH440" s="380" t="str">
        <v/>
      </c>
      <c r="BI440" s="380"/>
      <c r="BJ440" s="380"/>
      <c r="BK440" s="380" t="str">
        <v/>
      </c>
      <c r="BL440" s="380" t="str">
        <v/>
      </c>
      <c r="BM440" s="380" t="str">
        <v/>
      </c>
      <c r="BN440" s="381" t="str">
        <v/>
      </c>
      <c r="BO440" s="380" t="str">
        <v/>
      </c>
      <c r="BP440" s="380" t="str">
        <v/>
      </c>
      <c r="BQ440" s="380" t="str">
        <v/>
      </c>
      <c r="BR440" s="381" t="str">
        <v/>
      </c>
      <c r="BS440" s="380" t="str">
        <v/>
      </c>
      <c r="BT440" s="380" t="str">
        <v/>
      </c>
      <c r="BU440" s="380" t="str">
        <v/>
      </c>
      <c r="BV440" s="380" t="str">
        <v/>
      </c>
      <c r="BW440" s="380" t="str">
        <v/>
      </c>
      <c r="BX440" s="380"/>
      <c r="BY440" s="380"/>
      <c r="BZ440" s="380" t="str">
        <v/>
      </c>
      <c r="CA440" s="380"/>
      <c r="CB440" s="380"/>
      <c r="CC440" s="380" t="str">
        <v/>
      </c>
      <c r="CD440" s="380"/>
      <c r="CE440" s="380"/>
      <c r="CF440" s="380" t="str">
        <v/>
      </c>
      <c r="CG440" s="380"/>
      <c r="CH440" s="380"/>
      <c r="CI440" s="380" t="str">
        <v/>
      </c>
      <c r="CJ440" s="380" t="str">
        <v/>
      </c>
      <c r="CK440" s="380" t="str">
        <v/>
      </c>
      <c r="CL440" s="381" t="str">
        <v/>
      </c>
      <c r="CM440" s="380" t="str">
        <v/>
      </c>
      <c r="CN440" s="380" t="str">
        <v/>
      </c>
      <c r="CO440" s="380" t="str">
        <v/>
      </c>
      <c r="CP440" s="381" t="str">
        <v/>
      </c>
      <c r="CQ440" s="380" t="str">
        <v/>
      </c>
      <c r="CR440" s="380" t="str">
        <v/>
      </c>
      <c r="CS440" s="380" t="str">
        <v/>
      </c>
      <c r="CT440" s="380" t="str">
        <v/>
      </c>
      <c r="CU440" s="380" t="str">
        <v/>
      </c>
      <c r="CV440" s="380"/>
      <c r="CW440" s="380"/>
      <c r="CX440" s="380" t="str">
        <v/>
      </c>
      <c r="CY440" s="380"/>
      <c r="CZ440" s="380"/>
      <c r="DA440" s="380" t="str">
        <v/>
      </c>
      <c r="DB440" s="380"/>
      <c r="DC440" s="380"/>
      <c r="DD440" s="380" t="str">
        <v/>
      </c>
      <c r="DE440" s="380"/>
      <c r="DF440" s="380"/>
      <c r="DG440" s="380" t="str">
        <v/>
      </c>
      <c r="DH440" s="380" t="str">
        <v/>
      </c>
      <c r="DI440" s="380" t="str">
        <v/>
      </c>
      <c r="DJ440" s="381" t="str">
        <v/>
      </c>
      <c r="DK440" s="380" t="str">
        <v/>
      </c>
      <c r="DL440" s="380" t="str">
        <v/>
      </c>
      <c r="DM440" s="380" t="str">
        <v/>
      </c>
      <c r="DN440" s="381" t="str">
        <v/>
      </c>
      <c r="DO440" s="380" t="str">
        <v/>
      </c>
      <c r="DP440" s="380" t="str">
        <v/>
      </c>
      <c r="DQ440" s="380" t="str">
        <v/>
      </c>
      <c r="DR440" s="380" t="str">
        <v/>
      </c>
      <c r="DS440" s="380" t="str">
        <v/>
      </c>
      <c r="DT440" s="380"/>
      <c r="DU440" s="380"/>
      <c r="DV440" s="380" t="str">
        <v/>
      </c>
      <c r="DW440" s="380"/>
      <c r="DX440" s="380"/>
      <c r="DY440" s="380" t="str">
        <v/>
      </c>
      <c r="DZ440" s="380"/>
      <c r="EA440" s="380"/>
      <c r="EB440" s="380" t="str">
        <v/>
      </c>
      <c r="EC440" s="380"/>
      <c r="ED440" s="380"/>
      <c r="EE440" s="380" t="str">
        <v/>
      </c>
      <c r="EF440" s="380" t="str">
        <v/>
      </c>
      <c r="EG440" s="380" t="str">
        <v/>
      </c>
      <c r="EH440" s="381" t="str">
        <v/>
      </c>
      <c r="EI440" s="380" t="str">
        <v/>
      </c>
      <c r="EJ440" s="380" t="str">
        <v/>
      </c>
      <c r="EK440" s="380" t="str">
        <v/>
      </c>
      <c r="EL440" s="381" t="str">
        <v/>
      </c>
      <c r="EM440" s="382" t="str">
        <v/>
      </c>
      <c r="EN440" s="382" t="str">
        <v/>
      </c>
      <c r="EO440" s="382" t="str">
        <v/>
      </c>
    </row>
    <row r="441" spans="1:145" ht="15.6">
      <c r="A441" s="372" t="str">
        <v/>
      </c>
      <c r="B441" s="373" t="str">
        <v/>
      </c>
      <c r="C441" s="372"/>
      <c r="D441" s="374" t="str">
        <v/>
      </c>
      <c r="E441" s="374" t="str">
        <v/>
      </c>
      <c r="F441" s="374" t="str">
        <v/>
      </c>
      <c r="G441" s="375" t="str">
        <v/>
      </c>
      <c r="H441" s="375" t="str">
        <v/>
      </c>
      <c r="I441" s="375" t="str">
        <v/>
      </c>
      <c r="J441" s="375" t="str">
        <v/>
      </c>
      <c r="K441" s="375" t="str">
        <v/>
      </c>
      <c r="L441" s="375" t="str">
        <v/>
      </c>
      <c r="M441" s="372" t="str">
        <v/>
      </c>
      <c r="N441" s="372" t="str">
        <v/>
      </c>
      <c r="O441" s="372" t="str">
        <v/>
      </c>
      <c r="P441" s="372" t="str">
        <v/>
      </c>
      <c r="Q441" s="372" t="str">
        <v/>
      </c>
      <c r="R441" s="372" t="str">
        <v/>
      </c>
      <c r="S441" s="372" t="str">
        <v/>
      </c>
      <c r="T441" s="372" t="str">
        <v/>
      </c>
      <c r="U441" s="372" t="str">
        <v/>
      </c>
      <c r="V441" s="372" t="str">
        <v/>
      </c>
      <c r="W441" s="372" t="str">
        <v/>
      </c>
      <c r="X441" s="372" t="str">
        <v/>
      </c>
      <c r="Y441" s="372" t="str">
        <v/>
      </c>
      <c r="Z441" s="372" t="str">
        <v/>
      </c>
      <c r="AA441" s="372" t="str">
        <v/>
      </c>
      <c r="AB441" s="372"/>
      <c r="AC441" s="372"/>
      <c r="AD441" s="372" t="str">
        <v/>
      </c>
      <c r="AE441" s="372"/>
      <c r="AF441" s="372"/>
      <c r="AG441" s="376" t="str">
        <v/>
      </c>
      <c r="AH441" s="372"/>
      <c r="AI441" s="372"/>
      <c r="AJ441" s="372" t="str">
        <v/>
      </c>
      <c r="AK441" s="372"/>
      <c r="AL441" s="372"/>
      <c r="AM441" s="377" t="str">
        <v/>
      </c>
      <c r="AN441" s="378" t="str">
        <v/>
      </c>
      <c r="AO441" s="379" t="str">
        <v/>
      </c>
      <c r="AP441" s="379" t="str">
        <v/>
      </c>
      <c r="AQ441" s="376" t="str">
        <v/>
      </c>
      <c r="AR441" s="376" t="str">
        <v/>
      </c>
      <c r="AS441" s="372" t="str">
        <v/>
      </c>
      <c r="AT441" s="379" t="str">
        <v/>
      </c>
      <c r="AU441" s="380" t="str">
        <v/>
      </c>
      <c r="AV441" s="380" t="str">
        <v/>
      </c>
      <c r="AW441" s="380" t="str">
        <v/>
      </c>
      <c r="AX441" s="380" t="str">
        <v/>
      </c>
      <c r="AY441" s="380" t="str">
        <v/>
      </c>
      <c r="AZ441" s="380"/>
      <c r="BA441" s="380"/>
      <c r="BB441" s="380" t="str">
        <v/>
      </c>
      <c r="BC441" s="380"/>
      <c r="BD441" s="380"/>
      <c r="BE441" s="380" t="str">
        <v/>
      </c>
      <c r="BF441" s="380"/>
      <c r="BG441" s="380"/>
      <c r="BH441" s="380" t="str">
        <v/>
      </c>
      <c r="BI441" s="380"/>
      <c r="BJ441" s="380"/>
      <c r="BK441" s="380" t="str">
        <v/>
      </c>
      <c r="BL441" s="380" t="str">
        <v/>
      </c>
      <c r="BM441" s="380" t="str">
        <v/>
      </c>
      <c r="BN441" s="381" t="str">
        <v/>
      </c>
      <c r="BO441" s="380" t="str">
        <v/>
      </c>
      <c r="BP441" s="380" t="str">
        <v/>
      </c>
      <c r="BQ441" s="380" t="str">
        <v/>
      </c>
      <c r="BR441" s="381" t="str">
        <v/>
      </c>
      <c r="BS441" s="380" t="str">
        <v/>
      </c>
      <c r="BT441" s="380" t="str">
        <v/>
      </c>
      <c r="BU441" s="380" t="str">
        <v/>
      </c>
      <c r="BV441" s="380" t="str">
        <v/>
      </c>
      <c r="BW441" s="380" t="str">
        <v/>
      </c>
      <c r="BX441" s="380"/>
      <c r="BY441" s="380"/>
      <c r="BZ441" s="380" t="str">
        <v/>
      </c>
      <c r="CA441" s="380"/>
      <c r="CB441" s="380"/>
      <c r="CC441" s="380" t="str">
        <v/>
      </c>
      <c r="CD441" s="380"/>
      <c r="CE441" s="380"/>
      <c r="CF441" s="380" t="str">
        <v/>
      </c>
      <c r="CG441" s="380"/>
      <c r="CH441" s="380"/>
      <c r="CI441" s="380" t="str">
        <v/>
      </c>
      <c r="CJ441" s="380" t="str">
        <v/>
      </c>
      <c r="CK441" s="380" t="str">
        <v/>
      </c>
      <c r="CL441" s="381" t="str">
        <v/>
      </c>
      <c r="CM441" s="380" t="str">
        <v/>
      </c>
      <c r="CN441" s="380" t="str">
        <v/>
      </c>
      <c r="CO441" s="380" t="str">
        <v/>
      </c>
      <c r="CP441" s="381" t="str">
        <v/>
      </c>
      <c r="CQ441" s="380" t="str">
        <v/>
      </c>
      <c r="CR441" s="380" t="str">
        <v/>
      </c>
      <c r="CS441" s="380" t="str">
        <v/>
      </c>
      <c r="CT441" s="380" t="str">
        <v/>
      </c>
      <c r="CU441" s="380" t="str">
        <v/>
      </c>
      <c r="CV441" s="380"/>
      <c r="CW441" s="380"/>
      <c r="CX441" s="380" t="str">
        <v/>
      </c>
      <c r="CY441" s="380"/>
      <c r="CZ441" s="380"/>
      <c r="DA441" s="380" t="str">
        <v/>
      </c>
      <c r="DB441" s="380"/>
      <c r="DC441" s="380"/>
      <c r="DD441" s="380" t="str">
        <v/>
      </c>
      <c r="DE441" s="380"/>
      <c r="DF441" s="380"/>
      <c r="DG441" s="380" t="str">
        <v/>
      </c>
      <c r="DH441" s="380" t="str">
        <v/>
      </c>
      <c r="DI441" s="380" t="str">
        <v/>
      </c>
      <c r="DJ441" s="381" t="str">
        <v/>
      </c>
      <c r="DK441" s="380" t="str">
        <v/>
      </c>
      <c r="DL441" s="380" t="str">
        <v/>
      </c>
      <c r="DM441" s="380" t="str">
        <v/>
      </c>
      <c r="DN441" s="381" t="str">
        <v/>
      </c>
      <c r="DO441" s="380" t="str">
        <v/>
      </c>
      <c r="DP441" s="380" t="str">
        <v/>
      </c>
      <c r="DQ441" s="380" t="str">
        <v/>
      </c>
      <c r="DR441" s="380" t="str">
        <v/>
      </c>
      <c r="DS441" s="380" t="str">
        <v/>
      </c>
      <c r="DT441" s="380"/>
      <c r="DU441" s="380"/>
      <c r="DV441" s="380" t="str">
        <v/>
      </c>
      <c r="DW441" s="380"/>
      <c r="DX441" s="380"/>
      <c r="DY441" s="380" t="str">
        <v/>
      </c>
      <c r="DZ441" s="380"/>
      <c r="EA441" s="380"/>
      <c r="EB441" s="380" t="str">
        <v/>
      </c>
      <c r="EC441" s="380"/>
      <c r="ED441" s="380"/>
      <c r="EE441" s="380" t="str">
        <v/>
      </c>
      <c r="EF441" s="380" t="str">
        <v/>
      </c>
      <c r="EG441" s="380" t="str">
        <v/>
      </c>
      <c r="EH441" s="381" t="str">
        <v/>
      </c>
      <c r="EI441" s="380" t="str">
        <v/>
      </c>
      <c r="EJ441" s="380" t="str">
        <v/>
      </c>
      <c r="EK441" s="380" t="str">
        <v/>
      </c>
      <c r="EL441" s="381" t="str">
        <v/>
      </c>
      <c r="EM441" s="382" t="str">
        <v/>
      </c>
      <c r="EN441" s="382" t="str">
        <v/>
      </c>
      <c r="EO441" s="382" t="str">
        <v/>
      </c>
    </row>
    <row r="442" spans="1:145" ht="15.6">
      <c r="A442" s="372" t="str">
        <v/>
      </c>
      <c r="B442" s="373" t="str">
        <v/>
      </c>
      <c r="C442" s="372"/>
      <c r="D442" s="374" t="str">
        <v/>
      </c>
      <c r="E442" s="374" t="str">
        <v/>
      </c>
      <c r="F442" s="374" t="str">
        <v/>
      </c>
      <c r="G442" s="375" t="str">
        <v/>
      </c>
      <c r="H442" s="375" t="str">
        <v/>
      </c>
      <c r="I442" s="375" t="str">
        <v/>
      </c>
      <c r="J442" s="375" t="str">
        <v/>
      </c>
      <c r="K442" s="375" t="str">
        <v/>
      </c>
      <c r="L442" s="375" t="str">
        <v/>
      </c>
      <c r="M442" s="372" t="str">
        <v/>
      </c>
      <c r="N442" s="372" t="str">
        <v/>
      </c>
      <c r="O442" s="372" t="str">
        <v/>
      </c>
      <c r="P442" s="372" t="str">
        <v/>
      </c>
      <c r="Q442" s="372" t="str">
        <v/>
      </c>
      <c r="R442" s="372" t="str">
        <v/>
      </c>
      <c r="S442" s="372" t="str">
        <v/>
      </c>
      <c r="T442" s="372" t="str">
        <v/>
      </c>
      <c r="U442" s="372" t="str">
        <v/>
      </c>
      <c r="V442" s="372" t="str">
        <v/>
      </c>
      <c r="W442" s="372" t="str">
        <v/>
      </c>
      <c r="X442" s="372" t="str">
        <v/>
      </c>
      <c r="Y442" s="372" t="str">
        <v/>
      </c>
      <c r="Z442" s="372" t="str">
        <v/>
      </c>
      <c r="AA442" s="372" t="str">
        <v/>
      </c>
      <c r="AB442" s="372"/>
      <c r="AC442" s="372"/>
      <c r="AD442" s="372" t="str">
        <v/>
      </c>
      <c r="AE442" s="372"/>
      <c r="AF442" s="372"/>
      <c r="AG442" s="376" t="str">
        <v/>
      </c>
      <c r="AH442" s="372"/>
      <c r="AI442" s="372"/>
      <c r="AJ442" s="372" t="str">
        <v/>
      </c>
      <c r="AK442" s="372"/>
      <c r="AL442" s="372"/>
      <c r="AM442" s="377" t="str">
        <v/>
      </c>
      <c r="AN442" s="378" t="str">
        <v/>
      </c>
      <c r="AO442" s="379" t="str">
        <v/>
      </c>
      <c r="AP442" s="379" t="str">
        <v/>
      </c>
      <c r="AQ442" s="376" t="str">
        <v/>
      </c>
      <c r="AR442" s="376" t="str">
        <v/>
      </c>
      <c r="AS442" s="372" t="str">
        <v/>
      </c>
      <c r="AT442" s="379" t="str">
        <v/>
      </c>
      <c r="AU442" s="380" t="str">
        <v/>
      </c>
      <c r="AV442" s="380" t="str">
        <v/>
      </c>
      <c r="AW442" s="380" t="str">
        <v/>
      </c>
      <c r="AX442" s="380" t="str">
        <v/>
      </c>
      <c r="AY442" s="380" t="str">
        <v/>
      </c>
      <c r="AZ442" s="380"/>
      <c r="BA442" s="380"/>
      <c r="BB442" s="380" t="str">
        <v/>
      </c>
      <c r="BC442" s="380"/>
      <c r="BD442" s="380"/>
      <c r="BE442" s="380" t="str">
        <v/>
      </c>
      <c r="BF442" s="380"/>
      <c r="BG442" s="380"/>
      <c r="BH442" s="380" t="str">
        <v/>
      </c>
      <c r="BI442" s="380"/>
      <c r="BJ442" s="380"/>
      <c r="BK442" s="380" t="str">
        <v/>
      </c>
      <c r="BL442" s="380" t="str">
        <v/>
      </c>
      <c r="BM442" s="380" t="str">
        <v/>
      </c>
      <c r="BN442" s="381" t="str">
        <v/>
      </c>
      <c r="BO442" s="380" t="str">
        <v/>
      </c>
      <c r="BP442" s="380" t="str">
        <v/>
      </c>
      <c r="BQ442" s="380" t="str">
        <v/>
      </c>
      <c r="BR442" s="381" t="str">
        <v/>
      </c>
      <c r="BS442" s="380" t="str">
        <v/>
      </c>
      <c r="BT442" s="380" t="str">
        <v/>
      </c>
      <c r="BU442" s="380" t="str">
        <v/>
      </c>
      <c r="BV442" s="380" t="str">
        <v/>
      </c>
      <c r="BW442" s="380" t="str">
        <v/>
      </c>
      <c r="BX442" s="380"/>
      <c r="BY442" s="380"/>
      <c r="BZ442" s="380" t="str">
        <v/>
      </c>
      <c r="CA442" s="380"/>
      <c r="CB442" s="380"/>
      <c r="CC442" s="380" t="str">
        <v/>
      </c>
      <c r="CD442" s="380"/>
      <c r="CE442" s="380"/>
      <c r="CF442" s="380" t="str">
        <v/>
      </c>
      <c r="CG442" s="380"/>
      <c r="CH442" s="380"/>
      <c r="CI442" s="380" t="str">
        <v/>
      </c>
      <c r="CJ442" s="380" t="str">
        <v/>
      </c>
      <c r="CK442" s="380" t="str">
        <v/>
      </c>
      <c r="CL442" s="381" t="str">
        <v/>
      </c>
      <c r="CM442" s="380" t="str">
        <v/>
      </c>
      <c r="CN442" s="380" t="str">
        <v/>
      </c>
      <c r="CO442" s="380" t="str">
        <v/>
      </c>
      <c r="CP442" s="381" t="str">
        <v/>
      </c>
      <c r="CQ442" s="380" t="str">
        <v/>
      </c>
      <c r="CR442" s="380" t="str">
        <v/>
      </c>
      <c r="CS442" s="380" t="str">
        <v/>
      </c>
      <c r="CT442" s="380" t="str">
        <v/>
      </c>
      <c r="CU442" s="380" t="str">
        <v/>
      </c>
      <c r="CV442" s="380"/>
      <c r="CW442" s="380"/>
      <c r="CX442" s="380" t="str">
        <v/>
      </c>
      <c r="CY442" s="380"/>
      <c r="CZ442" s="380"/>
      <c r="DA442" s="380" t="str">
        <v/>
      </c>
      <c r="DB442" s="380"/>
      <c r="DC442" s="380"/>
      <c r="DD442" s="380" t="str">
        <v/>
      </c>
      <c r="DE442" s="380"/>
      <c r="DF442" s="380"/>
      <c r="DG442" s="380" t="str">
        <v/>
      </c>
      <c r="DH442" s="380" t="str">
        <v/>
      </c>
      <c r="DI442" s="380" t="str">
        <v/>
      </c>
      <c r="DJ442" s="381" t="str">
        <v/>
      </c>
      <c r="DK442" s="380" t="str">
        <v/>
      </c>
      <c r="DL442" s="380" t="str">
        <v/>
      </c>
      <c r="DM442" s="380" t="str">
        <v/>
      </c>
      <c r="DN442" s="381" t="str">
        <v/>
      </c>
      <c r="DO442" s="380" t="str">
        <v/>
      </c>
      <c r="DP442" s="380" t="str">
        <v/>
      </c>
      <c r="DQ442" s="380" t="str">
        <v/>
      </c>
      <c r="DR442" s="380" t="str">
        <v/>
      </c>
      <c r="DS442" s="380" t="str">
        <v/>
      </c>
      <c r="DT442" s="380"/>
      <c r="DU442" s="380"/>
      <c r="DV442" s="380" t="str">
        <v/>
      </c>
      <c r="DW442" s="380"/>
      <c r="DX442" s="380"/>
      <c r="DY442" s="380" t="str">
        <v/>
      </c>
      <c r="DZ442" s="380"/>
      <c r="EA442" s="380"/>
      <c r="EB442" s="380" t="str">
        <v/>
      </c>
      <c r="EC442" s="380"/>
      <c r="ED442" s="380"/>
      <c r="EE442" s="380" t="str">
        <v/>
      </c>
      <c r="EF442" s="380" t="str">
        <v/>
      </c>
      <c r="EG442" s="380" t="str">
        <v/>
      </c>
      <c r="EH442" s="381" t="str">
        <v/>
      </c>
      <c r="EI442" s="380" t="str">
        <v/>
      </c>
      <c r="EJ442" s="380" t="str">
        <v/>
      </c>
      <c r="EK442" s="380" t="str">
        <v/>
      </c>
      <c r="EL442" s="381" t="str">
        <v/>
      </c>
      <c r="EM442" s="382" t="str">
        <v/>
      </c>
      <c r="EN442" s="382" t="str">
        <v/>
      </c>
      <c r="EO442" s="382" t="str">
        <v/>
      </c>
    </row>
    <row r="443" spans="1:145" ht="15.6">
      <c r="A443" s="372" t="str">
        <v/>
      </c>
      <c r="B443" s="373" t="str">
        <v/>
      </c>
      <c r="C443" s="372"/>
      <c r="D443" s="374" t="str">
        <v/>
      </c>
      <c r="E443" s="374" t="str">
        <v/>
      </c>
      <c r="F443" s="374" t="str">
        <v/>
      </c>
      <c r="G443" s="375" t="str">
        <v/>
      </c>
      <c r="H443" s="375" t="str">
        <v/>
      </c>
      <c r="I443" s="375" t="str">
        <v/>
      </c>
      <c r="J443" s="375" t="str">
        <v/>
      </c>
      <c r="K443" s="375" t="str">
        <v/>
      </c>
      <c r="L443" s="375" t="str">
        <v/>
      </c>
      <c r="M443" s="372" t="str">
        <v/>
      </c>
      <c r="N443" s="372" t="str">
        <v/>
      </c>
      <c r="O443" s="372" t="str">
        <v/>
      </c>
      <c r="P443" s="372" t="str">
        <v/>
      </c>
      <c r="Q443" s="372" t="str">
        <v/>
      </c>
      <c r="R443" s="372" t="str">
        <v/>
      </c>
      <c r="S443" s="372" t="str">
        <v/>
      </c>
      <c r="T443" s="372" t="str">
        <v/>
      </c>
      <c r="U443" s="372" t="str">
        <v/>
      </c>
      <c r="V443" s="372" t="str">
        <v/>
      </c>
      <c r="W443" s="372" t="str">
        <v/>
      </c>
      <c r="X443" s="372" t="str">
        <v/>
      </c>
      <c r="Y443" s="372" t="str">
        <v/>
      </c>
      <c r="Z443" s="372" t="str">
        <v/>
      </c>
      <c r="AA443" s="372" t="str">
        <v/>
      </c>
      <c r="AB443" s="372"/>
      <c r="AC443" s="372"/>
      <c r="AD443" s="372" t="str">
        <v/>
      </c>
      <c r="AE443" s="372"/>
      <c r="AF443" s="372"/>
      <c r="AG443" s="376" t="str">
        <v/>
      </c>
      <c r="AH443" s="372"/>
      <c r="AI443" s="372"/>
      <c r="AJ443" s="372" t="str">
        <v/>
      </c>
      <c r="AK443" s="372"/>
      <c r="AL443" s="372"/>
      <c r="AM443" s="377" t="str">
        <v/>
      </c>
      <c r="AN443" s="378" t="str">
        <v/>
      </c>
      <c r="AO443" s="379" t="str">
        <v/>
      </c>
      <c r="AP443" s="379" t="str">
        <v/>
      </c>
      <c r="AQ443" s="376" t="str">
        <v/>
      </c>
      <c r="AR443" s="376" t="str">
        <v/>
      </c>
      <c r="AS443" s="372" t="str">
        <v/>
      </c>
      <c r="AT443" s="379" t="str">
        <v/>
      </c>
      <c r="AU443" s="380" t="str">
        <v/>
      </c>
      <c r="AV443" s="380" t="str">
        <v/>
      </c>
      <c r="AW443" s="380" t="str">
        <v/>
      </c>
      <c r="AX443" s="380" t="str">
        <v/>
      </c>
      <c r="AY443" s="380" t="str">
        <v/>
      </c>
      <c r="AZ443" s="380"/>
      <c r="BA443" s="380"/>
      <c r="BB443" s="380" t="str">
        <v/>
      </c>
      <c r="BC443" s="380"/>
      <c r="BD443" s="380"/>
      <c r="BE443" s="380" t="str">
        <v/>
      </c>
      <c r="BF443" s="380"/>
      <c r="BG443" s="380"/>
      <c r="BH443" s="380" t="str">
        <v/>
      </c>
      <c r="BI443" s="380"/>
      <c r="BJ443" s="380"/>
      <c r="BK443" s="380" t="str">
        <v/>
      </c>
      <c r="BL443" s="380" t="str">
        <v/>
      </c>
      <c r="BM443" s="380" t="str">
        <v/>
      </c>
      <c r="BN443" s="381" t="str">
        <v/>
      </c>
      <c r="BO443" s="380" t="str">
        <v/>
      </c>
      <c r="BP443" s="380" t="str">
        <v/>
      </c>
      <c r="BQ443" s="380" t="str">
        <v/>
      </c>
      <c r="BR443" s="381" t="str">
        <v/>
      </c>
      <c r="BS443" s="380" t="str">
        <v/>
      </c>
      <c r="BT443" s="380" t="str">
        <v/>
      </c>
      <c r="BU443" s="380" t="str">
        <v/>
      </c>
      <c r="BV443" s="380" t="str">
        <v/>
      </c>
      <c r="BW443" s="380" t="str">
        <v/>
      </c>
      <c r="BX443" s="380"/>
      <c r="BY443" s="380"/>
      <c r="BZ443" s="380" t="str">
        <v/>
      </c>
      <c r="CA443" s="380"/>
      <c r="CB443" s="380"/>
      <c r="CC443" s="380" t="str">
        <v/>
      </c>
      <c r="CD443" s="380"/>
      <c r="CE443" s="380"/>
      <c r="CF443" s="380" t="str">
        <v/>
      </c>
      <c r="CG443" s="380"/>
      <c r="CH443" s="380"/>
      <c r="CI443" s="380" t="str">
        <v/>
      </c>
      <c r="CJ443" s="380" t="str">
        <v/>
      </c>
      <c r="CK443" s="380" t="str">
        <v/>
      </c>
      <c r="CL443" s="381" t="str">
        <v/>
      </c>
      <c r="CM443" s="380" t="str">
        <v/>
      </c>
      <c r="CN443" s="380" t="str">
        <v/>
      </c>
      <c r="CO443" s="380" t="str">
        <v/>
      </c>
      <c r="CP443" s="381" t="str">
        <v/>
      </c>
      <c r="CQ443" s="380" t="str">
        <v/>
      </c>
      <c r="CR443" s="380" t="str">
        <v/>
      </c>
      <c r="CS443" s="380" t="str">
        <v/>
      </c>
      <c r="CT443" s="380" t="str">
        <v/>
      </c>
      <c r="CU443" s="380" t="str">
        <v/>
      </c>
      <c r="CV443" s="380"/>
      <c r="CW443" s="380"/>
      <c r="CX443" s="380" t="str">
        <v/>
      </c>
      <c r="CY443" s="380"/>
      <c r="CZ443" s="380"/>
      <c r="DA443" s="380" t="str">
        <v/>
      </c>
      <c r="DB443" s="380"/>
      <c r="DC443" s="380"/>
      <c r="DD443" s="380" t="str">
        <v/>
      </c>
      <c r="DE443" s="380"/>
      <c r="DF443" s="380"/>
      <c r="DG443" s="380" t="str">
        <v/>
      </c>
      <c r="DH443" s="380" t="str">
        <v/>
      </c>
      <c r="DI443" s="380" t="str">
        <v/>
      </c>
      <c r="DJ443" s="381" t="str">
        <v/>
      </c>
      <c r="DK443" s="380" t="str">
        <v/>
      </c>
      <c r="DL443" s="380" t="str">
        <v/>
      </c>
      <c r="DM443" s="380" t="str">
        <v/>
      </c>
      <c r="DN443" s="381" t="str">
        <v/>
      </c>
      <c r="DO443" s="380" t="str">
        <v/>
      </c>
      <c r="DP443" s="380" t="str">
        <v/>
      </c>
      <c r="DQ443" s="380" t="str">
        <v/>
      </c>
      <c r="DR443" s="380" t="str">
        <v/>
      </c>
      <c r="DS443" s="380" t="str">
        <v/>
      </c>
      <c r="DT443" s="380"/>
      <c r="DU443" s="380"/>
      <c r="DV443" s="380" t="str">
        <v/>
      </c>
      <c r="DW443" s="380"/>
      <c r="DX443" s="380"/>
      <c r="DY443" s="380" t="str">
        <v/>
      </c>
      <c r="DZ443" s="380"/>
      <c r="EA443" s="380"/>
      <c r="EB443" s="380" t="str">
        <v/>
      </c>
      <c r="EC443" s="380"/>
      <c r="ED443" s="380"/>
      <c r="EE443" s="380" t="str">
        <v/>
      </c>
      <c r="EF443" s="380" t="str">
        <v/>
      </c>
      <c r="EG443" s="380" t="str">
        <v/>
      </c>
      <c r="EH443" s="381" t="str">
        <v/>
      </c>
      <c r="EI443" s="380" t="str">
        <v/>
      </c>
      <c r="EJ443" s="380" t="str">
        <v/>
      </c>
      <c r="EK443" s="380" t="str">
        <v/>
      </c>
      <c r="EL443" s="381" t="str">
        <v/>
      </c>
      <c r="EM443" s="382" t="str">
        <v/>
      </c>
      <c r="EN443" s="382" t="str">
        <v/>
      </c>
      <c r="EO443" s="382" t="str">
        <v/>
      </c>
    </row>
    <row r="444" spans="1:145" ht="15.6">
      <c r="A444" s="372" t="str">
        <v/>
      </c>
      <c r="B444" s="373" t="str">
        <v/>
      </c>
      <c r="C444" s="372"/>
      <c r="D444" s="374" t="str">
        <v/>
      </c>
      <c r="E444" s="374" t="str">
        <v/>
      </c>
      <c r="F444" s="374" t="str">
        <v/>
      </c>
      <c r="G444" s="375" t="str">
        <v/>
      </c>
      <c r="H444" s="375" t="str">
        <v/>
      </c>
      <c r="I444" s="375" t="str">
        <v/>
      </c>
      <c r="J444" s="375" t="str">
        <v/>
      </c>
      <c r="K444" s="375" t="str">
        <v/>
      </c>
      <c r="L444" s="375" t="str">
        <v/>
      </c>
      <c r="M444" s="372" t="str">
        <v/>
      </c>
      <c r="N444" s="372" t="str">
        <v/>
      </c>
      <c r="O444" s="372" t="str">
        <v/>
      </c>
      <c r="P444" s="372" t="str">
        <v/>
      </c>
      <c r="Q444" s="372" t="str">
        <v/>
      </c>
      <c r="R444" s="372" t="str">
        <v/>
      </c>
      <c r="S444" s="372" t="str">
        <v/>
      </c>
      <c r="T444" s="372" t="str">
        <v/>
      </c>
      <c r="U444" s="372" t="str">
        <v/>
      </c>
      <c r="V444" s="372" t="str">
        <v/>
      </c>
      <c r="W444" s="372" t="str">
        <v/>
      </c>
      <c r="X444" s="372" t="str">
        <v/>
      </c>
      <c r="Y444" s="372" t="str">
        <v/>
      </c>
      <c r="Z444" s="372" t="str">
        <v/>
      </c>
      <c r="AA444" s="372" t="str">
        <v/>
      </c>
      <c r="AB444" s="372"/>
      <c r="AC444" s="372"/>
      <c r="AD444" s="372" t="str">
        <v/>
      </c>
      <c r="AE444" s="372"/>
      <c r="AF444" s="372"/>
      <c r="AG444" s="376" t="str">
        <v/>
      </c>
      <c r="AH444" s="372"/>
      <c r="AI444" s="372"/>
      <c r="AJ444" s="372" t="str">
        <v/>
      </c>
      <c r="AK444" s="372"/>
      <c r="AL444" s="372"/>
      <c r="AM444" s="377" t="str">
        <v/>
      </c>
      <c r="AN444" s="378" t="str">
        <v/>
      </c>
      <c r="AO444" s="379" t="str">
        <v/>
      </c>
      <c r="AP444" s="379" t="str">
        <v/>
      </c>
      <c r="AQ444" s="376" t="str">
        <v/>
      </c>
      <c r="AR444" s="376" t="str">
        <v/>
      </c>
      <c r="AS444" s="372" t="str">
        <v/>
      </c>
      <c r="AT444" s="379" t="str">
        <v/>
      </c>
      <c r="AU444" s="380" t="str">
        <v/>
      </c>
      <c r="AV444" s="380" t="str">
        <v/>
      </c>
      <c r="AW444" s="380" t="str">
        <v/>
      </c>
      <c r="AX444" s="380" t="str">
        <v/>
      </c>
      <c r="AY444" s="380" t="str">
        <v/>
      </c>
      <c r="AZ444" s="380"/>
      <c r="BA444" s="380"/>
      <c r="BB444" s="380" t="str">
        <v/>
      </c>
      <c r="BC444" s="380"/>
      <c r="BD444" s="380"/>
      <c r="BE444" s="380" t="str">
        <v/>
      </c>
      <c r="BF444" s="380"/>
      <c r="BG444" s="380"/>
      <c r="BH444" s="380" t="str">
        <v/>
      </c>
      <c r="BI444" s="380"/>
      <c r="BJ444" s="380"/>
      <c r="BK444" s="380" t="str">
        <v/>
      </c>
      <c r="BL444" s="380" t="str">
        <v/>
      </c>
      <c r="BM444" s="380" t="str">
        <v/>
      </c>
      <c r="BN444" s="381" t="str">
        <v/>
      </c>
      <c r="BO444" s="380" t="str">
        <v/>
      </c>
      <c r="BP444" s="380" t="str">
        <v/>
      </c>
      <c r="BQ444" s="380" t="str">
        <v/>
      </c>
      <c r="BR444" s="381" t="str">
        <v/>
      </c>
      <c r="BS444" s="380" t="str">
        <v/>
      </c>
      <c r="BT444" s="380" t="str">
        <v/>
      </c>
      <c r="BU444" s="380" t="str">
        <v/>
      </c>
      <c r="BV444" s="380" t="str">
        <v/>
      </c>
      <c r="BW444" s="380" t="str">
        <v/>
      </c>
      <c r="BX444" s="380"/>
      <c r="BY444" s="380"/>
      <c r="BZ444" s="380" t="str">
        <v/>
      </c>
      <c r="CA444" s="380"/>
      <c r="CB444" s="380"/>
      <c r="CC444" s="380" t="str">
        <v/>
      </c>
      <c r="CD444" s="380"/>
      <c r="CE444" s="380"/>
      <c r="CF444" s="380" t="str">
        <v/>
      </c>
      <c r="CG444" s="380"/>
      <c r="CH444" s="380"/>
      <c r="CI444" s="380" t="str">
        <v/>
      </c>
      <c r="CJ444" s="380" t="str">
        <v/>
      </c>
      <c r="CK444" s="380" t="str">
        <v/>
      </c>
      <c r="CL444" s="381" t="str">
        <v/>
      </c>
      <c r="CM444" s="380" t="str">
        <v/>
      </c>
      <c r="CN444" s="380" t="str">
        <v/>
      </c>
      <c r="CO444" s="380" t="str">
        <v/>
      </c>
      <c r="CP444" s="381" t="str">
        <v/>
      </c>
      <c r="CQ444" s="380" t="str">
        <v/>
      </c>
      <c r="CR444" s="380" t="str">
        <v/>
      </c>
      <c r="CS444" s="380" t="str">
        <v/>
      </c>
      <c r="CT444" s="380" t="str">
        <v/>
      </c>
      <c r="CU444" s="380" t="str">
        <v/>
      </c>
      <c r="CV444" s="380"/>
      <c r="CW444" s="380"/>
      <c r="CX444" s="380" t="str">
        <v/>
      </c>
      <c r="CY444" s="380"/>
      <c r="CZ444" s="380"/>
      <c r="DA444" s="380" t="str">
        <v/>
      </c>
      <c r="DB444" s="380"/>
      <c r="DC444" s="380"/>
      <c r="DD444" s="380" t="str">
        <v/>
      </c>
      <c r="DE444" s="380"/>
      <c r="DF444" s="380"/>
      <c r="DG444" s="380" t="str">
        <v/>
      </c>
      <c r="DH444" s="380" t="str">
        <v/>
      </c>
      <c r="DI444" s="380" t="str">
        <v/>
      </c>
      <c r="DJ444" s="381" t="str">
        <v/>
      </c>
      <c r="DK444" s="380" t="str">
        <v/>
      </c>
      <c r="DL444" s="380" t="str">
        <v/>
      </c>
      <c r="DM444" s="380" t="str">
        <v/>
      </c>
      <c r="DN444" s="381" t="str">
        <v/>
      </c>
      <c r="DO444" s="380" t="str">
        <v/>
      </c>
      <c r="DP444" s="380" t="str">
        <v/>
      </c>
      <c r="DQ444" s="380" t="str">
        <v/>
      </c>
      <c r="DR444" s="380" t="str">
        <v/>
      </c>
      <c r="DS444" s="380" t="str">
        <v/>
      </c>
      <c r="DT444" s="380"/>
      <c r="DU444" s="380"/>
      <c r="DV444" s="380" t="str">
        <v/>
      </c>
      <c r="DW444" s="380"/>
      <c r="DX444" s="380"/>
      <c r="DY444" s="380" t="str">
        <v/>
      </c>
      <c r="DZ444" s="380"/>
      <c r="EA444" s="380"/>
      <c r="EB444" s="380" t="str">
        <v/>
      </c>
      <c r="EC444" s="380"/>
      <c r="ED444" s="380"/>
      <c r="EE444" s="380" t="str">
        <v/>
      </c>
      <c r="EF444" s="380" t="str">
        <v/>
      </c>
      <c r="EG444" s="380" t="str">
        <v/>
      </c>
      <c r="EH444" s="381" t="str">
        <v/>
      </c>
      <c r="EI444" s="380" t="str">
        <v/>
      </c>
      <c r="EJ444" s="380" t="str">
        <v/>
      </c>
      <c r="EK444" s="380" t="str">
        <v/>
      </c>
      <c r="EL444" s="381" t="str">
        <v/>
      </c>
      <c r="EM444" s="382" t="str">
        <v/>
      </c>
      <c r="EN444" s="382" t="str">
        <v/>
      </c>
      <c r="EO444" s="382" t="str">
        <v/>
      </c>
    </row>
    <row r="445" spans="1:145" ht="15.6">
      <c r="A445" s="372" t="str">
        <v/>
      </c>
      <c r="B445" s="373" t="str">
        <v/>
      </c>
      <c r="C445" s="372"/>
      <c r="D445" s="374" t="str">
        <v/>
      </c>
      <c r="E445" s="374" t="str">
        <v/>
      </c>
      <c r="F445" s="374" t="str">
        <v/>
      </c>
      <c r="G445" s="375" t="str">
        <v/>
      </c>
      <c r="H445" s="375" t="str">
        <v/>
      </c>
      <c r="I445" s="375" t="str">
        <v/>
      </c>
      <c r="J445" s="375" t="str">
        <v/>
      </c>
      <c r="K445" s="375" t="str">
        <v/>
      </c>
      <c r="L445" s="375" t="str">
        <v/>
      </c>
      <c r="M445" s="372" t="str">
        <v/>
      </c>
      <c r="N445" s="372" t="str">
        <v/>
      </c>
      <c r="O445" s="372" t="str">
        <v/>
      </c>
      <c r="P445" s="372" t="str">
        <v/>
      </c>
      <c r="Q445" s="372" t="str">
        <v/>
      </c>
      <c r="R445" s="372" t="str">
        <v/>
      </c>
      <c r="S445" s="372" t="str">
        <v/>
      </c>
      <c r="T445" s="372" t="str">
        <v/>
      </c>
      <c r="U445" s="372" t="str">
        <v/>
      </c>
      <c r="V445" s="372" t="str">
        <v/>
      </c>
      <c r="W445" s="372" t="str">
        <v/>
      </c>
      <c r="X445" s="372" t="str">
        <v/>
      </c>
      <c r="Y445" s="372" t="str">
        <v/>
      </c>
      <c r="Z445" s="372" t="str">
        <v/>
      </c>
      <c r="AA445" s="372" t="str">
        <v/>
      </c>
      <c r="AB445" s="372"/>
      <c r="AC445" s="372"/>
      <c r="AD445" s="372" t="str">
        <v/>
      </c>
      <c r="AE445" s="372"/>
      <c r="AF445" s="372"/>
      <c r="AG445" s="376" t="str">
        <v/>
      </c>
      <c r="AH445" s="372"/>
      <c r="AI445" s="372"/>
      <c r="AJ445" s="372" t="str">
        <v/>
      </c>
      <c r="AK445" s="372"/>
      <c r="AL445" s="372"/>
      <c r="AM445" s="377" t="str">
        <v/>
      </c>
      <c r="AN445" s="378" t="str">
        <v/>
      </c>
      <c r="AO445" s="379" t="str">
        <v/>
      </c>
      <c r="AP445" s="379" t="str">
        <v/>
      </c>
      <c r="AQ445" s="376" t="str">
        <v/>
      </c>
      <c r="AR445" s="376" t="str">
        <v/>
      </c>
      <c r="AS445" s="372" t="str">
        <v/>
      </c>
      <c r="AT445" s="379" t="str">
        <v/>
      </c>
      <c r="AU445" s="380" t="str">
        <v/>
      </c>
      <c r="AV445" s="380" t="str">
        <v/>
      </c>
      <c r="AW445" s="380" t="str">
        <v/>
      </c>
      <c r="AX445" s="380" t="str">
        <v/>
      </c>
      <c r="AY445" s="380" t="str">
        <v/>
      </c>
      <c r="AZ445" s="380"/>
      <c r="BA445" s="380"/>
      <c r="BB445" s="380" t="str">
        <v/>
      </c>
      <c r="BC445" s="380"/>
      <c r="BD445" s="380"/>
      <c r="BE445" s="380" t="str">
        <v/>
      </c>
      <c r="BF445" s="380"/>
      <c r="BG445" s="380"/>
      <c r="BH445" s="380" t="str">
        <v/>
      </c>
      <c r="BI445" s="380"/>
      <c r="BJ445" s="380"/>
      <c r="BK445" s="380" t="str">
        <v/>
      </c>
      <c r="BL445" s="380" t="str">
        <v/>
      </c>
      <c r="BM445" s="380" t="str">
        <v/>
      </c>
      <c r="BN445" s="381" t="str">
        <v/>
      </c>
      <c r="BO445" s="380" t="str">
        <v/>
      </c>
      <c r="BP445" s="380" t="str">
        <v/>
      </c>
      <c r="BQ445" s="380" t="str">
        <v/>
      </c>
      <c r="BR445" s="381" t="str">
        <v/>
      </c>
      <c r="BS445" s="380" t="str">
        <v/>
      </c>
      <c r="BT445" s="380" t="str">
        <v/>
      </c>
      <c r="BU445" s="380" t="str">
        <v/>
      </c>
      <c r="BV445" s="380" t="str">
        <v/>
      </c>
      <c r="BW445" s="380" t="str">
        <v/>
      </c>
      <c r="BX445" s="380"/>
      <c r="BY445" s="380"/>
      <c r="BZ445" s="380" t="str">
        <v/>
      </c>
      <c r="CA445" s="380"/>
      <c r="CB445" s="380"/>
      <c r="CC445" s="380" t="str">
        <v/>
      </c>
      <c r="CD445" s="380"/>
      <c r="CE445" s="380"/>
      <c r="CF445" s="380" t="str">
        <v/>
      </c>
      <c r="CG445" s="380"/>
      <c r="CH445" s="380"/>
      <c r="CI445" s="380" t="str">
        <v/>
      </c>
      <c r="CJ445" s="380" t="str">
        <v/>
      </c>
      <c r="CK445" s="380" t="str">
        <v/>
      </c>
      <c r="CL445" s="381" t="str">
        <v/>
      </c>
      <c r="CM445" s="380" t="str">
        <v/>
      </c>
      <c r="CN445" s="380" t="str">
        <v/>
      </c>
      <c r="CO445" s="380" t="str">
        <v/>
      </c>
      <c r="CP445" s="381" t="str">
        <v/>
      </c>
      <c r="CQ445" s="380" t="str">
        <v/>
      </c>
      <c r="CR445" s="380" t="str">
        <v/>
      </c>
      <c r="CS445" s="380" t="str">
        <v/>
      </c>
      <c r="CT445" s="380" t="str">
        <v/>
      </c>
      <c r="CU445" s="380" t="str">
        <v/>
      </c>
      <c r="CV445" s="380"/>
      <c r="CW445" s="380"/>
      <c r="CX445" s="380" t="str">
        <v/>
      </c>
      <c r="CY445" s="380"/>
      <c r="CZ445" s="380"/>
      <c r="DA445" s="380" t="str">
        <v/>
      </c>
      <c r="DB445" s="380"/>
      <c r="DC445" s="380"/>
      <c r="DD445" s="380" t="str">
        <v/>
      </c>
      <c r="DE445" s="380"/>
      <c r="DF445" s="380"/>
      <c r="DG445" s="380" t="str">
        <v/>
      </c>
      <c r="DH445" s="380" t="str">
        <v/>
      </c>
      <c r="DI445" s="380" t="str">
        <v/>
      </c>
      <c r="DJ445" s="381" t="str">
        <v/>
      </c>
      <c r="DK445" s="380" t="str">
        <v/>
      </c>
      <c r="DL445" s="380" t="str">
        <v/>
      </c>
      <c r="DM445" s="380" t="str">
        <v/>
      </c>
      <c r="DN445" s="381" t="str">
        <v/>
      </c>
      <c r="DO445" s="380" t="str">
        <v/>
      </c>
      <c r="DP445" s="380" t="str">
        <v/>
      </c>
      <c r="DQ445" s="380" t="str">
        <v/>
      </c>
      <c r="DR445" s="380" t="str">
        <v/>
      </c>
      <c r="DS445" s="380" t="str">
        <v/>
      </c>
      <c r="DT445" s="380"/>
      <c r="DU445" s="380"/>
      <c r="DV445" s="380" t="str">
        <v/>
      </c>
      <c r="DW445" s="380"/>
      <c r="DX445" s="380"/>
      <c r="DY445" s="380" t="str">
        <v/>
      </c>
      <c r="DZ445" s="380"/>
      <c r="EA445" s="380"/>
      <c r="EB445" s="380" t="str">
        <v/>
      </c>
      <c r="EC445" s="380"/>
      <c r="ED445" s="380"/>
      <c r="EE445" s="380" t="str">
        <v/>
      </c>
      <c r="EF445" s="380" t="str">
        <v/>
      </c>
      <c r="EG445" s="380" t="str">
        <v/>
      </c>
      <c r="EH445" s="381" t="str">
        <v/>
      </c>
      <c r="EI445" s="380" t="str">
        <v/>
      </c>
      <c r="EJ445" s="380" t="str">
        <v/>
      </c>
      <c r="EK445" s="380" t="str">
        <v/>
      </c>
      <c r="EL445" s="381" t="str">
        <v/>
      </c>
      <c r="EM445" s="382" t="str">
        <v/>
      </c>
      <c r="EN445" s="382" t="str">
        <v/>
      </c>
      <c r="EO445" s="382" t="str">
        <v/>
      </c>
    </row>
    <row r="446" spans="1:145" ht="15.6">
      <c r="A446" s="372" t="str">
        <v/>
      </c>
      <c r="B446" s="373" t="str">
        <v/>
      </c>
      <c r="C446" s="372"/>
      <c r="D446" s="374" t="str">
        <v/>
      </c>
      <c r="E446" s="374" t="str">
        <v/>
      </c>
      <c r="F446" s="374" t="str">
        <v/>
      </c>
      <c r="G446" s="375" t="str">
        <v/>
      </c>
      <c r="H446" s="375" t="str">
        <v/>
      </c>
      <c r="I446" s="375" t="str">
        <v/>
      </c>
      <c r="J446" s="375" t="str">
        <v/>
      </c>
      <c r="K446" s="375" t="str">
        <v/>
      </c>
      <c r="L446" s="375" t="str">
        <v/>
      </c>
      <c r="M446" s="372" t="str">
        <v/>
      </c>
      <c r="N446" s="372" t="str">
        <v/>
      </c>
      <c r="O446" s="372" t="str">
        <v/>
      </c>
      <c r="P446" s="372" t="str">
        <v/>
      </c>
      <c r="Q446" s="372" t="str">
        <v/>
      </c>
      <c r="R446" s="372" t="str">
        <v/>
      </c>
      <c r="S446" s="372" t="str">
        <v/>
      </c>
      <c r="T446" s="372" t="str">
        <v/>
      </c>
      <c r="U446" s="372" t="str">
        <v/>
      </c>
      <c r="V446" s="372" t="str">
        <v/>
      </c>
      <c r="W446" s="372" t="str">
        <v/>
      </c>
      <c r="X446" s="372" t="str">
        <v/>
      </c>
      <c r="Y446" s="372" t="str">
        <v/>
      </c>
      <c r="Z446" s="372" t="str">
        <v/>
      </c>
      <c r="AA446" s="372" t="str">
        <v/>
      </c>
      <c r="AB446" s="372"/>
      <c r="AC446" s="372"/>
      <c r="AD446" s="372" t="str">
        <v/>
      </c>
      <c r="AE446" s="372"/>
      <c r="AF446" s="372"/>
      <c r="AG446" s="376" t="str">
        <v/>
      </c>
      <c r="AH446" s="372"/>
      <c r="AI446" s="372"/>
      <c r="AJ446" s="372" t="str">
        <v/>
      </c>
      <c r="AK446" s="372"/>
      <c r="AL446" s="372"/>
      <c r="AM446" s="377" t="str">
        <v/>
      </c>
      <c r="AN446" s="378" t="str">
        <v/>
      </c>
      <c r="AO446" s="379" t="str">
        <v/>
      </c>
      <c r="AP446" s="379" t="str">
        <v/>
      </c>
      <c r="AQ446" s="376" t="str">
        <v/>
      </c>
      <c r="AR446" s="376" t="str">
        <v/>
      </c>
      <c r="AS446" s="372" t="str">
        <v/>
      </c>
      <c r="AT446" s="379" t="str">
        <v/>
      </c>
      <c r="AU446" s="380" t="str">
        <v/>
      </c>
      <c r="AV446" s="380" t="str">
        <v/>
      </c>
      <c r="AW446" s="380" t="str">
        <v/>
      </c>
      <c r="AX446" s="380" t="str">
        <v/>
      </c>
      <c r="AY446" s="380" t="str">
        <v/>
      </c>
      <c r="AZ446" s="380"/>
      <c r="BA446" s="380"/>
      <c r="BB446" s="380" t="str">
        <v/>
      </c>
      <c r="BC446" s="380"/>
      <c r="BD446" s="380"/>
      <c r="BE446" s="380" t="str">
        <v/>
      </c>
      <c r="BF446" s="380"/>
      <c r="BG446" s="380"/>
      <c r="BH446" s="380" t="str">
        <v/>
      </c>
      <c r="BI446" s="380"/>
      <c r="BJ446" s="380"/>
      <c r="BK446" s="380" t="str">
        <v/>
      </c>
      <c r="BL446" s="380" t="str">
        <v/>
      </c>
      <c r="BM446" s="380" t="str">
        <v/>
      </c>
      <c r="BN446" s="381" t="str">
        <v/>
      </c>
      <c r="BO446" s="380" t="str">
        <v/>
      </c>
      <c r="BP446" s="380" t="str">
        <v/>
      </c>
      <c r="BQ446" s="380" t="str">
        <v/>
      </c>
      <c r="BR446" s="381" t="str">
        <v/>
      </c>
      <c r="BS446" s="380" t="str">
        <v/>
      </c>
      <c r="BT446" s="380" t="str">
        <v/>
      </c>
      <c r="BU446" s="380" t="str">
        <v/>
      </c>
      <c r="BV446" s="380" t="str">
        <v/>
      </c>
      <c r="BW446" s="380" t="str">
        <v/>
      </c>
      <c r="BX446" s="380"/>
      <c r="BY446" s="380"/>
      <c r="BZ446" s="380" t="str">
        <v/>
      </c>
      <c r="CA446" s="380"/>
      <c r="CB446" s="380"/>
      <c r="CC446" s="380" t="str">
        <v/>
      </c>
      <c r="CD446" s="380"/>
      <c r="CE446" s="380"/>
      <c r="CF446" s="380" t="str">
        <v/>
      </c>
      <c r="CG446" s="380"/>
      <c r="CH446" s="380"/>
      <c r="CI446" s="380" t="str">
        <v/>
      </c>
      <c r="CJ446" s="380" t="str">
        <v/>
      </c>
      <c r="CK446" s="380" t="str">
        <v/>
      </c>
      <c r="CL446" s="381" t="str">
        <v/>
      </c>
      <c r="CM446" s="380" t="str">
        <v/>
      </c>
      <c r="CN446" s="380" t="str">
        <v/>
      </c>
      <c r="CO446" s="380" t="str">
        <v/>
      </c>
      <c r="CP446" s="381" t="str">
        <v/>
      </c>
      <c r="CQ446" s="380" t="str">
        <v/>
      </c>
      <c r="CR446" s="380" t="str">
        <v/>
      </c>
      <c r="CS446" s="380" t="str">
        <v/>
      </c>
      <c r="CT446" s="380" t="str">
        <v/>
      </c>
      <c r="CU446" s="380" t="str">
        <v/>
      </c>
      <c r="CV446" s="380"/>
      <c r="CW446" s="380"/>
      <c r="CX446" s="380" t="str">
        <v/>
      </c>
      <c r="CY446" s="380"/>
      <c r="CZ446" s="380"/>
      <c r="DA446" s="380" t="str">
        <v/>
      </c>
      <c r="DB446" s="380"/>
      <c r="DC446" s="380"/>
      <c r="DD446" s="380" t="str">
        <v/>
      </c>
      <c r="DE446" s="380"/>
      <c r="DF446" s="380"/>
      <c r="DG446" s="380" t="str">
        <v/>
      </c>
      <c r="DH446" s="380" t="str">
        <v/>
      </c>
      <c r="DI446" s="380" t="str">
        <v/>
      </c>
      <c r="DJ446" s="381" t="str">
        <v/>
      </c>
      <c r="DK446" s="380" t="str">
        <v/>
      </c>
      <c r="DL446" s="380" t="str">
        <v/>
      </c>
      <c r="DM446" s="380" t="str">
        <v/>
      </c>
      <c r="DN446" s="381" t="str">
        <v/>
      </c>
      <c r="DO446" s="380" t="str">
        <v/>
      </c>
      <c r="DP446" s="380" t="str">
        <v/>
      </c>
      <c r="DQ446" s="380" t="str">
        <v/>
      </c>
      <c r="DR446" s="380" t="str">
        <v/>
      </c>
      <c r="DS446" s="380" t="str">
        <v/>
      </c>
      <c r="DT446" s="380"/>
      <c r="DU446" s="380"/>
      <c r="DV446" s="380" t="str">
        <v/>
      </c>
      <c r="DW446" s="380"/>
      <c r="DX446" s="380"/>
      <c r="DY446" s="380" t="str">
        <v/>
      </c>
      <c r="DZ446" s="380"/>
      <c r="EA446" s="380"/>
      <c r="EB446" s="380" t="str">
        <v/>
      </c>
      <c r="EC446" s="380"/>
      <c r="ED446" s="380"/>
      <c r="EE446" s="380" t="str">
        <v/>
      </c>
      <c r="EF446" s="380" t="str">
        <v/>
      </c>
      <c r="EG446" s="380" t="str">
        <v/>
      </c>
      <c r="EH446" s="381" t="str">
        <v/>
      </c>
      <c r="EI446" s="380" t="str">
        <v/>
      </c>
      <c r="EJ446" s="380" t="str">
        <v/>
      </c>
      <c r="EK446" s="380" t="str">
        <v/>
      </c>
      <c r="EL446" s="381" t="str">
        <v/>
      </c>
      <c r="EM446" s="382" t="str">
        <v/>
      </c>
      <c r="EN446" s="382" t="str">
        <v/>
      </c>
      <c r="EO446" s="382" t="str">
        <v/>
      </c>
    </row>
    <row r="447" spans="1:145" ht="15.6">
      <c r="A447" s="372" t="str">
        <v/>
      </c>
      <c r="B447" s="373" t="str">
        <v/>
      </c>
      <c r="C447" s="372"/>
      <c r="D447" s="374" t="str">
        <v/>
      </c>
      <c r="E447" s="374" t="str">
        <v/>
      </c>
      <c r="F447" s="374" t="str">
        <v/>
      </c>
      <c r="G447" s="375" t="str">
        <v/>
      </c>
      <c r="H447" s="375" t="str">
        <v/>
      </c>
      <c r="I447" s="375" t="str">
        <v/>
      </c>
      <c r="J447" s="375" t="str">
        <v/>
      </c>
      <c r="K447" s="375" t="str">
        <v/>
      </c>
      <c r="L447" s="375" t="str">
        <v/>
      </c>
      <c r="M447" s="372" t="str">
        <v/>
      </c>
      <c r="N447" s="372" t="str">
        <v/>
      </c>
      <c r="O447" s="372" t="str">
        <v/>
      </c>
      <c r="P447" s="372" t="str">
        <v/>
      </c>
      <c r="Q447" s="372" t="str">
        <v/>
      </c>
      <c r="R447" s="372" t="str">
        <v/>
      </c>
      <c r="S447" s="372" t="str">
        <v/>
      </c>
      <c r="T447" s="372" t="str">
        <v/>
      </c>
      <c r="U447" s="372" t="str">
        <v/>
      </c>
      <c r="V447" s="372" t="str">
        <v/>
      </c>
      <c r="W447" s="372" t="str">
        <v/>
      </c>
      <c r="X447" s="372" t="str">
        <v/>
      </c>
      <c r="Y447" s="372" t="str">
        <v/>
      </c>
      <c r="Z447" s="372" t="str">
        <v/>
      </c>
      <c r="AA447" s="372" t="str">
        <v/>
      </c>
      <c r="AB447" s="372"/>
      <c r="AC447" s="372"/>
      <c r="AD447" s="372" t="str">
        <v/>
      </c>
      <c r="AE447" s="372"/>
      <c r="AF447" s="372"/>
      <c r="AG447" s="376" t="str">
        <v/>
      </c>
      <c r="AH447" s="372"/>
      <c r="AI447" s="372"/>
      <c r="AJ447" s="372" t="str">
        <v/>
      </c>
      <c r="AK447" s="372"/>
      <c r="AL447" s="372"/>
      <c r="AM447" s="377" t="str">
        <v/>
      </c>
      <c r="AN447" s="378" t="str">
        <v/>
      </c>
      <c r="AO447" s="379" t="str">
        <v/>
      </c>
      <c r="AP447" s="379" t="str">
        <v/>
      </c>
      <c r="AQ447" s="376" t="str">
        <v/>
      </c>
      <c r="AR447" s="376" t="str">
        <v/>
      </c>
      <c r="AS447" s="372" t="str">
        <v/>
      </c>
      <c r="AT447" s="379" t="str">
        <v/>
      </c>
      <c r="AU447" s="380" t="str">
        <v/>
      </c>
      <c r="AV447" s="380" t="str">
        <v/>
      </c>
      <c r="AW447" s="380" t="str">
        <v/>
      </c>
      <c r="AX447" s="380" t="str">
        <v/>
      </c>
      <c r="AY447" s="380" t="str">
        <v/>
      </c>
      <c r="AZ447" s="380"/>
      <c r="BA447" s="380"/>
      <c r="BB447" s="380" t="str">
        <v/>
      </c>
      <c r="BC447" s="380"/>
      <c r="BD447" s="380"/>
      <c r="BE447" s="380" t="str">
        <v/>
      </c>
      <c r="BF447" s="380"/>
      <c r="BG447" s="380"/>
      <c r="BH447" s="380" t="str">
        <v/>
      </c>
      <c r="BI447" s="380"/>
      <c r="BJ447" s="380"/>
      <c r="BK447" s="380" t="str">
        <v/>
      </c>
      <c r="BL447" s="380" t="str">
        <v/>
      </c>
      <c r="BM447" s="380" t="str">
        <v/>
      </c>
      <c r="BN447" s="381" t="str">
        <v/>
      </c>
      <c r="BO447" s="380" t="str">
        <v/>
      </c>
      <c r="BP447" s="380" t="str">
        <v/>
      </c>
      <c r="BQ447" s="380" t="str">
        <v/>
      </c>
      <c r="BR447" s="381" t="str">
        <v/>
      </c>
      <c r="BS447" s="380" t="str">
        <v/>
      </c>
      <c r="BT447" s="380" t="str">
        <v/>
      </c>
      <c r="BU447" s="380" t="str">
        <v/>
      </c>
      <c r="BV447" s="380" t="str">
        <v/>
      </c>
      <c r="BW447" s="380" t="str">
        <v/>
      </c>
      <c r="BX447" s="380"/>
      <c r="BY447" s="380"/>
      <c r="BZ447" s="380" t="str">
        <v/>
      </c>
      <c r="CA447" s="380"/>
      <c r="CB447" s="380"/>
      <c r="CC447" s="380" t="str">
        <v/>
      </c>
      <c r="CD447" s="380"/>
      <c r="CE447" s="380"/>
      <c r="CF447" s="380" t="str">
        <v/>
      </c>
      <c r="CG447" s="380"/>
      <c r="CH447" s="380"/>
      <c r="CI447" s="380" t="str">
        <v/>
      </c>
      <c r="CJ447" s="380" t="str">
        <v/>
      </c>
      <c r="CK447" s="380" t="str">
        <v/>
      </c>
      <c r="CL447" s="381" t="str">
        <v/>
      </c>
      <c r="CM447" s="380" t="str">
        <v/>
      </c>
      <c r="CN447" s="380" t="str">
        <v/>
      </c>
      <c r="CO447" s="380" t="str">
        <v/>
      </c>
      <c r="CP447" s="381" t="str">
        <v/>
      </c>
      <c r="CQ447" s="380" t="str">
        <v/>
      </c>
      <c r="CR447" s="380" t="str">
        <v/>
      </c>
      <c r="CS447" s="380" t="str">
        <v/>
      </c>
      <c r="CT447" s="380" t="str">
        <v/>
      </c>
      <c r="CU447" s="380" t="str">
        <v/>
      </c>
      <c r="CV447" s="380"/>
      <c r="CW447" s="380"/>
      <c r="CX447" s="380" t="str">
        <v/>
      </c>
      <c r="CY447" s="380"/>
      <c r="CZ447" s="380"/>
      <c r="DA447" s="380" t="str">
        <v/>
      </c>
      <c r="DB447" s="380"/>
      <c r="DC447" s="380"/>
      <c r="DD447" s="380" t="str">
        <v/>
      </c>
      <c r="DE447" s="380"/>
      <c r="DF447" s="380"/>
      <c r="DG447" s="380" t="str">
        <v/>
      </c>
      <c r="DH447" s="380" t="str">
        <v/>
      </c>
      <c r="DI447" s="380" t="str">
        <v/>
      </c>
      <c r="DJ447" s="381" t="str">
        <v/>
      </c>
      <c r="DK447" s="380" t="str">
        <v/>
      </c>
      <c r="DL447" s="380" t="str">
        <v/>
      </c>
      <c r="DM447" s="380" t="str">
        <v/>
      </c>
      <c r="DN447" s="381" t="str">
        <v/>
      </c>
      <c r="DO447" s="380" t="str">
        <v/>
      </c>
      <c r="DP447" s="380" t="str">
        <v/>
      </c>
      <c r="DQ447" s="380" t="str">
        <v/>
      </c>
      <c r="DR447" s="380" t="str">
        <v/>
      </c>
      <c r="DS447" s="380" t="str">
        <v/>
      </c>
      <c r="DT447" s="380"/>
      <c r="DU447" s="380"/>
      <c r="DV447" s="380" t="str">
        <v/>
      </c>
      <c r="DW447" s="380"/>
      <c r="DX447" s="380"/>
      <c r="DY447" s="380" t="str">
        <v/>
      </c>
      <c r="DZ447" s="380"/>
      <c r="EA447" s="380"/>
      <c r="EB447" s="380" t="str">
        <v/>
      </c>
      <c r="EC447" s="380"/>
      <c r="ED447" s="380"/>
      <c r="EE447" s="380" t="str">
        <v/>
      </c>
      <c r="EF447" s="380" t="str">
        <v/>
      </c>
      <c r="EG447" s="380" t="str">
        <v/>
      </c>
      <c r="EH447" s="381" t="str">
        <v/>
      </c>
      <c r="EI447" s="380" t="str">
        <v/>
      </c>
      <c r="EJ447" s="380" t="str">
        <v/>
      </c>
      <c r="EK447" s="380" t="str">
        <v/>
      </c>
      <c r="EL447" s="381" t="str">
        <v/>
      </c>
      <c r="EM447" s="382" t="str">
        <v/>
      </c>
      <c r="EN447" s="382" t="str">
        <v/>
      </c>
      <c r="EO447" s="382" t="str">
        <v/>
      </c>
    </row>
    <row r="448" spans="1:145" ht="15.6">
      <c r="A448" s="372" t="str">
        <v/>
      </c>
      <c r="B448" s="373" t="str">
        <v/>
      </c>
      <c r="C448" s="372"/>
      <c r="D448" s="374" t="str">
        <v/>
      </c>
      <c r="E448" s="374" t="str">
        <v/>
      </c>
      <c r="F448" s="374" t="str">
        <v/>
      </c>
      <c r="G448" s="375" t="str">
        <v/>
      </c>
      <c r="H448" s="375" t="str">
        <v/>
      </c>
      <c r="I448" s="375" t="str">
        <v/>
      </c>
      <c r="J448" s="375" t="str">
        <v/>
      </c>
      <c r="K448" s="375" t="str">
        <v/>
      </c>
      <c r="L448" s="375" t="str">
        <v/>
      </c>
      <c r="M448" s="372" t="str">
        <v/>
      </c>
      <c r="N448" s="372" t="str">
        <v/>
      </c>
      <c r="O448" s="372" t="str">
        <v/>
      </c>
      <c r="P448" s="372" t="str">
        <v/>
      </c>
      <c r="Q448" s="372" t="str">
        <v/>
      </c>
      <c r="R448" s="372" t="str">
        <v/>
      </c>
      <c r="S448" s="372" t="str">
        <v/>
      </c>
      <c r="T448" s="372" t="str">
        <v/>
      </c>
      <c r="U448" s="372" t="str">
        <v/>
      </c>
      <c r="V448" s="372" t="str">
        <v/>
      </c>
      <c r="W448" s="372" t="str">
        <v/>
      </c>
      <c r="X448" s="372" t="str">
        <v/>
      </c>
      <c r="Y448" s="372" t="str">
        <v/>
      </c>
      <c r="Z448" s="372" t="str">
        <v/>
      </c>
      <c r="AA448" s="372" t="str">
        <v/>
      </c>
      <c r="AB448" s="372"/>
      <c r="AC448" s="372"/>
      <c r="AD448" s="372" t="str">
        <v/>
      </c>
      <c r="AE448" s="372"/>
      <c r="AF448" s="372"/>
      <c r="AG448" s="376" t="str">
        <v/>
      </c>
      <c r="AH448" s="372"/>
      <c r="AI448" s="372"/>
      <c r="AJ448" s="372" t="str">
        <v/>
      </c>
      <c r="AK448" s="372"/>
      <c r="AL448" s="372"/>
      <c r="AM448" s="377" t="str">
        <v/>
      </c>
      <c r="AN448" s="378" t="str">
        <v/>
      </c>
      <c r="AO448" s="379" t="str">
        <v/>
      </c>
      <c r="AP448" s="379" t="str">
        <v/>
      </c>
      <c r="AQ448" s="376" t="str">
        <v/>
      </c>
      <c r="AR448" s="376" t="str">
        <v/>
      </c>
      <c r="AS448" s="372" t="str">
        <v/>
      </c>
      <c r="AT448" s="379" t="str">
        <v/>
      </c>
      <c r="AU448" s="380" t="str">
        <v/>
      </c>
      <c r="AV448" s="380" t="str">
        <v/>
      </c>
      <c r="AW448" s="380" t="str">
        <v/>
      </c>
      <c r="AX448" s="380" t="str">
        <v/>
      </c>
      <c r="AY448" s="380" t="str">
        <v/>
      </c>
      <c r="AZ448" s="380"/>
      <c r="BA448" s="380"/>
      <c r="BB448" s="380" t="str">
        <v/>
      </c>
      <c r="BC448" s="380"/>
      <c r="BD448" s="380"/>
      <c r="BE448" s="380" t="str">
        <v/>
      </c>
      <c r="BF448" s="380"/>
      <c r="BG448" s="380"/>
      <c r="BH448" s="380" t="str">
        <v/>
      </c>
      <c r="BI448" s="380"/>
      <c r="BJ448" s="380"/>
      <c r="BK448" s="380" t="str">
        <v/>
      </c>
      <c r="BL448" s="380" t="str">
        <v/>
      </c>
      <c r="BM448" s="380" t="str">
        <v/>
      </c>
      <c r="BN448" s="381" t="str">
        <v/>
      </c>
      <c r="BO448" s="380" t="str">
        <v/>
      </c>
      <c r="BP448" s="380" t="str">
        <v/>
      </c>
      <c r="BQ448" s="380" t="str">
        <v/>
      </c>
      <c r="BR448" s="381" t="str">
        <v/>
      </c>
      <c r="BS448" s="380" t="str">
        <v/>
      </c>
      <c r="BT448" s="380" t="str">
        <v/>
      </c>
      <c r="BU448" s="380" t="str">
        <v/>
      </c>
      <c r="BV448" s="380" t="str">
        <v/>
      </c>
      <c r="BW448" s="380" t="str">
        <v/>
      </c>
      <c r="BX448" s="380"/>
      <c r="BY448" s="380"/>
      <c r="BZ448" s="380" t="str">
        <v/>
      </c>
      <c r="CA448" s="380"/>
      <c r="CB448" s="380"/>
      <c r="CC448" s="380" t="str">
        <v/>
      </c>
      <c r="CD448" s="380"/>
      <c r="CE448" s="380"/>
      <c r="CF448" s="380" t="str">
        <v/>
      </c>
      <c r="CG448" s="380"/>
      <c r="CH448" s="380"/>
      <c r="CI448" s="380" t="str">
        <v/>
      </c>
      <c r="CJ448" s="380" t="str">
        <v/>
      </c>
      <c r="CK448" s="380" t="str">
        <v/>
      </c>
      <c r="CL448" s="381" t="str">
        <v/>
      </c>
      <c r="CM448" s="380" t="str">
        <v/>
      </c>
      <c r="CN448" s="380" t="str">
        <v/>
      </c>
      <c r="CO448" s="380" t="str">
        <v/>
      </c>
      <c r="CP448" s="381" t="str">
        <v/>
      </c>
      <c r="CQ448" s="380" t="str">
        <v/>
      </c>
      <c r="CR448" s="380" t="str">
        <v/>
      </c>
      <c r="CS448" s="380" t="str">
        <v/>
      </c>
      <c r="CT448" s="380" t="str">
        <v/>
      </c>
      <c r="CU448" s="380" t="str">
        <v/>
      </c>
      <c r="CV448" s="380"/>
      <c r="CW448" s="380"/>
      <c r="CX448" s="380" t="str">
        <v/>
      </c>
      <c r="CY448" s="380"/>
      <c r="CZ448" s="380"/>
      <c r="DA448" s="380" t="str">
        <v/>
      </c>
      <c r="DB448" s="380"/>
      <c r="DC448" s="380"/>
      <c r="DD448" s="380" t="str">
        <v/>
      </c>
      <c r="DE448" s="380"/>
      <c r="DF448" s="380"/>
      <c r="DG448" s="380" t="str">
        <v/>
      </c>
      <c r="DH448" s="380" t="str">
        <v/>
      </c>
      <c r="DI448" s="380" t="str">
        <v/>
      </c>
      <c r="DJ448" s="381" t="str">
        <v/>
      </c>
      <c r="DK448" s="380" t="str">
        <v/>
      </c>
      <c r="DL448" s="380" t="str">
        <v/>
      </c>
      <c r="DM448" s="380" t="str">
        <v/>
      </c>
      <c r="DN448" s="381" t="str">
        <v/>
      </c>
      <c r="DO448" s="380" t="str">
        <v/>
      </c>
      <c r="DP448" s="380" t="str">
        <v/>
      </c>
      <c r="DQ448" s="380" t="str">
        <v/>
      </c>
      <c r="DR448" s="380" t="str">
        <v/>
      </c>
      <c r="DS448" s="380" t="str">
        <v/>
      </c>
      <c r="DT448" s="380"/>
      <c r="DU448" s="380"/>
      <c r="DV448" s="380" t="str">
        <v/>
      </c>
      <c r="DW448" s="380"/>
      <c r="DX448" s="380"/>
      <c r="DY448" s="380" t="str">
        <v/>
      </c>
      <c r="DZ448" s="380"/>
      <c r="EA448" s="380"/>
      <c r="EB448" s="380" t="str">
        <v/>
      </c>
      <c r="EC448" s="380"/>
      <c r="ED448" s="380"/>
      <c r="EE448" s="380" t="str">
        <v/>
      </c>
      <c r="EF448" s="380" t="str">
        <v/>
      </c>
      <c r="EG448" s="380" t="str">
        <v/>
      </c>
      <c r="EH448" s="381" t="str">
        <v/>
      </c>
      <c r="EI448" s="380" t="str">
        <v/>
      </c>
      <c r="EJ448" s="380" t="str">
        <v/>
      </c>
      <c r="EK448" s="380" t="str">
        <v/>
      </c>
      <c r="EL448" s="381" t="str">
        <v/>
      </c>
      <c r="EM448" s="382" t="str">
        <v/>
      </c>
      <c r="EN448" s="382" t="str">
        <v/>
      </c>
      <c r="EO448" s="382" t="str">
        <v/>
      </c>
    </row>
    <row r="449" spans="1:145" ht="15.6">
      <c r="A449" s="372" t="str">
        <v/>
      </c>
      <c r="B449" s="373" t="str">
        <v/>
      </c>
      <c r="C449" s="372"/>
      <c r="D449" s="374" t="str">
        <v/>
      </c>
      <c r="E449" s="374" t="str">
        <v/>
      </c>
      <c r="F449" s="374" t="str">
        <v/>
      </c>
      <c r="G449" s="375" t="str">
        <v/>
      </c>
      <c r="H449" s="375" t="str">
        <v/>
      </c>
      <c r="I449" s="375" t="str">
        <v/>
      </c>
      <c r="J449" s="375" t="str">
        <v/>
      </c>
      <c r="K449" s="375" t="str">
        <v/>
      </c>
      <c r="L449" s="375" t="str">
        <v/>
      </c>
      <c r="M449" s="372" t="str">
        <v/>
      </c>
      <c r="N449" s="372" t="str">
        <v/>
      </c>
      <c r="O449" s="372" t="str">
        <v/>
      </c>
      <c r="P449" s="372" t="str">
        <v/>
      </c>
      <c r="Q449" s="372" t="str">
        <v/>
      </c>
      <c r="R449" s="372" t="str">
        <v/>
      </c>
      <c r="S449" s="372" t="str">
        <v/>
      </c>
      <c r="T449" s="372" t="str">
        <v/>
      </c>
      <c r="U449" s="372" t="str">
        <v/>
      </c>
      <c r="V449" s="372" t="str">
        <v/>
      </c>
      <c r="W449" s="372" t="str">
        <v/>
      </c>
      <c r="X449" s="372" t="str">
        <v/>
      </c>
      <c r="Y449" s="372" t="str">
        <v/>
      </c>
      <c r="Z449" s="372" t="str">
        <v/>
      </c>
      <c r="AA449" s="372" t="str">
        <v/>
      </c>
      <c r="AB449" s="372"/>
      <c r="AC449" s="372"/>
      <c r="AD449" s="372" t="str">
        <v/>
      </c>
      <c r="AE449" s="372"/>
      <c r="AF449" s="372"/>
      <c r="AG449" s="376" t="str">
        <v/>
      </c>
      <c r="AH449" s="372"/>
      <c r="AI449" s="372"/>
      <c r="AJ449" s="372" t="str">
        <v/>
      </c>
      <c r="AK449" s="372"/>
      <c r="AL449" s="372"/>
      <c r="AM449" s="377" t="str">
        <v/>
      </c>
      <c r="AN449" s="378" t="str">
        <v/>
      </c>
      <c r="AO449" s="379" t="str">
        <v/>
      </c>
      <c r="AP449" s="379" t="str">
        <v/>
      </c>
      <c r="AQ449" s="376" t="str">
        <v/>
      </c>
      <c r="AR449" s="376" t="str">
        <v/>
      </c>
      <c r="AS449" s="372" t="str">
        <v/>
      </c>
      <c r="AT449" s="379" t="str">
        <v/>
      </c>
      <c r="AU449" s="380" t="str">
        <v/>
      </c>
      <c r="AV449" s="380" t="str">
        <v/>
      </c>
      <c r="AW449" s="380" t="str">
        <v/>
      </c>
      <c r="AX449" s="380" t="str">
        <v/>
      </c>
      <c r="AY449" s="380" t="str">
        <v/>
      </c>
      <c r="AZ449" s="380"/>
      <c r="BA449" s="380"/>
      <c r="BB449" s="380" t="str">
        <v/>
      </c>
      <c r="BC449" s="380"/>
      <c r="BD449" s="380"/>
      <c r="BE449" s="380" t="str">
        <v/>
      </c>
      <c r="BF449" s="380"/>
      <c r="BG449" s="380"/>
      <c r="BH449" s="380" t="str">
        <v/>
      </c>
      <c r="BI449" s="380"/>
      <c r="BJ449" s="380"/>
      <c r="BK449" s="380" t="str">
        <v/>
      </c>
      <c r="BL449" s="380" t="str">
        <v/>
      </c>
      <c r="BM449" s="380" t="str">
        <v/>
      </c>
      <c r="BN449" s="381" t="str">
        <v/>
      </c>
      <c r="BO449" s="380" t="str">
        <v/>
      </c>
      <c r="BP449" s="380" t="str">
        <v/>
      </c>
      <c r="BQ449" s="380" t="str">
        <v/>
      </c>
      <c r="BR449" s="381" t="str">
        <v/>
      </c>
      <c r="BS449" s="380" t="str">
        <v/>
      </c>
      <c r="BT449" s="380" t="str">
        <v/>
      </c>
      <c r="BU449" s="380" t="str">
        <v/>
      </c>
      <c r="BV449" s="380" t="str">
        <v/>
      </c>
      <c r="BW449" s="380" t="str">
        <v/>
      </c>
      <c r="BX449" s="380"/>
      <c r="BY449" s="380"/>
      <c r="BZ449" s="380" t="str">
        <v/>
      </c>
      <c r="CA449" s="380"/>
      <c r="CB449" s="380"/>
      <c r="CC449" s="380" t="str">
        <v/>
      </c>
      <c r="CD449" s="380"/>
      <c r="CE449" s="380"/>
      <c r="CF449" s="380" t="str">
        <v/>
      </c>
      <c r="CG449" s="380"/>
      <c r="CH449" s="380"/>
      <c r="CI449" s="380" t="str">
        <v/>
      </c>
      <c r="CJ449" s="380" t="str">
        <v/>
      </c>
      <c r="CK449" s="380" t="str">
        <v/>
      </c>
      <c r="CL449" s="381" t="str">
        <v/>
      </c>
      <c r="CM449" s="380" t="str">
        <v/>
      </c>
      <c r="CN449" s="380" t="str">
        <v/>
      </c>
      <c r="CO449" s="380" t="str">
        <v/>
      </c>
      <c r="CP449" s="381" t="str">
        <v/>
      </c>
      <c r="CQ449" s="380" t="str">
        <v/>
      </c>
      <c r="CR449" s="380" t="str">
        <v/>
      </c>
      <c r="CS449" s="380" t="str">
        <v/>
      </c>
      <c r="CT449" s="380" t="str">
        <v/>
      </c>
      <c r="CU449" s="380" t="str">
        <v/>
      </c>
      <c r="CV449" s="380"/>
      <c r="CW449" s="380"/>
      <c r="CX449" s="380" t="str">
        <v/>
      </c>
      <c r="CY449" s="380"/>
      <c r="CZ449" s="380"/>
      <c r="DA449" s="380" t="str">
        <v/>
      </c>
      <c r="DB449" s="380"/>
      <c r="DC449" s="380"/>
      <c r="DD449" s="380" t="str">
        <v/>
      </c>
      <c r="DE449" s="380"/>
      <c r="DF449" s="380"/>
      <c r="DG449" s="380" t="str">
        <v/>
      </c>
      <c r="DH449" s="380" t="str">
        <v/>
      </c>
      <c r="DI449" s="380" t="str">
        <v/>
      </c>
      <c r="DJ449" s="381" t="str">
        <v/>
      </c>
      <c r="DK449" s="380" t="str">
        <v/>
      </c>
      <c r="DL449" s="380" t="str">
        <v/>
      </c>
      <c r="DM449" s="380" t="str">
        <v/>
      </c>
      <c r="DN449" s="381" t="str">
        <v/>
      </c>
      <c r="DO449" s="380" t="str">
        <v/>
      </c>
      <c r="DP449" s="380" t="str">
        <v/>
      </c>
      <c r="DQ449" s="380" t="str">
        <v/>
      </c>
      <c r="DR449" s="380" t="str">
        <v/>
      </c>
      <c r="DS449" s="380" t="str">
        <v/>
      </c>
      <c r="DT449" s="380"/>
      <c r="DU449" s="380"/>
      <c r="DV449" s="380" t="str">
        <v/>
      </c>
      <c r="DW449" s="380"/>
      <c r="DX449" s="380"/>
      <c r="DY449" s="380" t="str">
        <v/>
      </c>
      <c r="DZ449" s="380"/>
      <c r="EA449" s="380"/>
      <c r="EB449" s="380" t="str">
        <v/>
      </c>
      <c r="EC449" s="380"/>
      <c r="ED449" s="380"/>
      <c r="EE449" s="380" t="str">
        <v/>
      </c>
      <c r="EF449" s="380" t="str">
        <v/>
      </c>
      <c r="EG449" s="380" t="str">
        <v/>
      </c>
      <c r="EH449" s="381" t="str">
        <v/>
      </c>
      <c r="EI449" s="380" t="str">
        <v/>
      </c>
      <c r="EJ449" s="380" t="str">
        <v/>
      </c>
      <c r="EK449" s="380" t="str">
        <v/>
      </c>
      <c r="EL449" s="381" t="str">
        <v/>
      </c>
      <c r="EM449" s="382" t="str">
        <v/>
      </c>
      <c r="EN449" s="382" t="str">
        <v/>
      </c>
      <c r="EO449" s="382" t="str">
        <v/>
      </c>
    </row>
    <row r="450" spans="1:145" ht="15.6">
      <c r="A450" s="372" t="str">
        <v/>
      </c>
      <c r="B450" s="373" t="str">
        <v/>
      </c>
      <c r="C450" s="372"/>
      <c r="D450" s="374" t="str">
        <v/>
      </c>
      <c r="E450" s="374" t="str">
        <v/>
      </c>
      <c r="F450" s="374" t="str">
        <v/>
      </c>
      <c r="G450" s="375" t="str">
        <v/>
      </c>
      <c r="H450" s="375" t="str">
        <v/>
      </c>
      <c r="I450" s="375" t="str">
        <v/>
      </c>
      <c r="J450" s="375" t="str">
        <v/>
      </c>
      <c r="K450" s="375" t="str">
        <v/>
      </c>
      <c r="L450" s="375" t="str">
        <v/>
      </c>
      <c r="M450" s="372" t="str">
        <v/>
      </c>
      <c r="N450" s="372" t="str">
        <v/>
      </c>
      <c r="O450" s="372" t="str">
        <v/>
      </c>
      <c r="P450" s="372" t="str">
        <v/>
      </c>
      <c r="Q450" s="372" t="str">
        <v/>
      </c>
      <c r="R450" s="372" t="str">
        <v/>
      </c>
      <c r="S450" s="372" t="str">
        <v/>
      </c>
      <c r="T450" s="372" t="str">
        <v/>
      </c>
      <c r="U450" s="372" t="str">
        <v/>
      </c>
      <c r="V450" s="372" t="str">
        <v/>
      </c>
      <c r="W450" s="372" t="str">
        <v/>
      </c>
      <c r="X450" s="372" t="str">
        <v/>
      </c>
      <c r="Y450" s="372" t="str">
        <v/>
      </c>
      <c r="Z450" s="372" t="str">
        <v/>
      </c>
      <c r="AA450" s="372" t="str">
        <v/>
      </c>
      <c r="AB450" s="372"/>
      <c r="AC450" s="372"/>
      <c r="AD450" s="372" t="str">
        <v/>
      </c>
      <c r="AE450" s="372"/>
      <c r="AF450" s="372"/>
      <c r="AG450" s="376" t="str">
        <v/>
      </c>
      <c r="AH450" s="372"/>
      <c r="AI450" s="372"/>
      <c r="AJ450" s="372" t="str">
        <v/>
      </c>
      <c r="AK450" s="372"/>
      <c r="AL450" s="372"/>
      <c r="AM450" s="377" t="str">
        <v/>
      </c>
      <c r="AN450" s="378" t="str">
        <v/>
      </c>
      <c r="AO450" s="379" t="str">
        <v/>
      </c>
      <c r="AP450" s="379" t="str">
        <v/>
      </c>
      <c r="AQ450" s="376" t="str">
        <v/>
      </c>
      <c r="AR450" s="376" t="str">
        <v/>
      </c>
      <c r="AS450" s="372" t="str">
        <v/>
      </c>
      <c r="AT450" s="379" t="str">
        <v/>
      </c>
      <c r="AU450" s="380" t="str">
        <v/>
      </c>
      <c r="AV450" s="380" t="str">
        <v/>
      </c>
      <c r="AW450" s="380" t="str">
        <v/>
      </c>
      <c r="AX450" s="380" t="str">
        <v/>
      </c>
      <c r="AY450" s="380" t="str">
        <v/>
      </c>
      <c r="AZ450" s="380"/>
      <c r="BA450" s="380"/>
      <c r="BB450" s="380" t="str">
        <v/>
      </c>
      <c r="BC450" s="380"/>
      <c r="BD450" s="380"/>
      <c r="BE450" s="380" t="str">
        <v/>
      </c>
      <c r="BF450" s="380"/>
      <c r="BG450" s="380"/>
      <c r="BH450" s="380" t="str">
        <v/>
      </c>
      <c r="BI450" s="380"/>
      <c r="BJ450" s="380"/>
      <c r="BK450" s="380" t="str">
        <v/>
      </c>
      <c r="BL450" s="380" t="str">
        <v/>
      </c>
      <c r="BM450" s="380" t="str">
        <v/>
      </c>
      <c r="BN450" s="381" t="str">
        <v/>
      </c>
      <c r="BO450" s="380" t="str">
        <v/>
      </c>
      <c r="BP450" s="380" t="str">
        <v/>
      </c>
      <c r="BQ450" s="380" t="str">
        <v/>
      </c>
      <c r="BR450" s="381" t="str">
        <v/>
      </c>
      <c r="BS450" s="380" t="str">
        <v/>
      </c>
      <c r="BT450" s="380" t="str">
        <v/>
      </c>
      <c r="BU450" s="380" t="str">
        <v/>
      </c>
      <c r="BV450" s="380" t="str">
        <v/>
      </c>
      <c r="BW450" s="380" t="str">
        <v/>
      </c>
      <c r="BX450" s="380"/>
      <c r="BY450" s="380"/>
      <c r="BZ450" s="380" t="str">
        <v/>
      </c>
      <c r="CA450" s="380"/>
      <c r="CB450" s="380"/>
      <c r="CC450" s="380" t="str">
        <v/>
      </c>
      <c r="CD450" s="380"/>
      <c r="CE450" s="380"/>
      <c r="CF450" s="380" t="str">
        <v/>
      </c>
      <c r="CG450" s="380"/>
      <c r="CH450" s="380"/>
      <c r="CI450" s="380" t="str">
        <v/>
      </c>
      <c r="CJ450" s="380" t="str">
        <v/>
      </c>
      <c r="CK450" s="380" t="str">
        <v/>
      </c>
      <c r="CL450" s="381" t="str">
        <v/>
      </c>
      <c r="CM450" s="380" t="str">
        <v/>
      </c>
      <c r="CN450" s="380" t="str">
        <v/>
      </c>
      <c r="CO450" s="380" t="str">
        <v/>
      </c>
      <c r="CP450" s="381" t="str">
        <v/>
      </c>
      <c r="CQ450" s="380" t="str">
        <v/>
      </c>
      <c r="CR450" s="380" t="str">
        <v/>
      </c>
      <c r="CS450" s="380" t="str">
        <v/>
      </c>
      <c r="CT450" s="380" t="str">
        <v/>
      </c>
      <c r="CU450" s="380" t="str">
        <v/>
      </c>
      <c r="CV450" s="380"/>
      <c r="CW450" s="380"/>
      <c r="CX450" s="380" t="str">
        <v/>
      </c>
      <c r="CY450" s="380"/>
      <c r="CZ450" s="380"/>
      <c r="DA450" s="380" t="str">
        <v/>
      </c>
      <c r="DB450" s="380"/>
      <c r="DC450" s="380"/>
      <c r="DD450" s="380" t="str">
        <v/>
      </c>
      <c r="DE450" s="380"/>
      <c r="DF450" s="380"/>
      <c r="DG450" s="380" t="str">
        <v/>
      </c>
      <c r="DH450" s="380" t="str">
        <v/>
      </c>
      <c r="DI450" s="380" t="str">
        <v/>
      </c>
      <c r="DJ450" s="381" t="str">
        <v/>
      </c>
      <c r="DK450" s="380" t="str">
        <v/>
      </c>
      <c r="DL450" s="380" t="str">
        <v/>
      </c>
      <c r="DM450" s="380" t="str">
        <v/>
      </c>
      <c r="DN450" s="381" t="str">
        <v/>
      </c>
      <c r="DO450" s="380" t="str">
        <v/>
      </c>
      <c r="DP450" s="380" t="str">
        <v/>
      </c>
      <c r="DQ450" s="380" t="str">
        <v/>
      </c>
      <c r="DR450" s="380" t="str">
        <v/>
      </c>
      <c r="DS450" s="380" t="str">
        <v/>
      </c>
      <c r="DT450" s="380"/>
      <c r="DU450" s="380"/>
      <c r="DV450" s="380" t="str">
        <v/>
      </c>
      <c r="DW450" s="380"/>
      <c r="DX450" s="380"/>
      <c r="DY450" s="380" t="str">
        <v/>
      </c>
      <c r="DZ450" s="380"/>
      <c r="EA450" s="380"/>
      <c r="EB450" s="380" t="str">
        <v/>
      </c>
      <c r="EC450" s="380"/>
      <c r="ED450" s="380"/>
      <c r="EE450" s="380" t="str">
        <v/>
      </c>
      <c r="EF450" s="380" t="str">
        <v/>
      </c>
      <c r="EG450" s="380" t="str">
        <v/>
      </c>
      <c r="EH450" s="381" t="str">
        <v/>
      </c>
      <c r="EI450" s="380" t="str">
        <v/>
      </c>
      <c r="EJ450" s="380" t="str">
        <v/>
      </c>
      <c r="EK450" s="380" t="str">
        <v/>
      </c>
      <c r="EL450" s="381" t="str">
        <v/>
      </c>
      <c r="EM450" s="382" t="str">
        <v/>
      </c>
      <c r="EN450" s="382" t="str">
        <v/>
      </c>
      <c r="EO450" s="382" t="str">
        <v/>
      </c>
    </row>
    <row r="451" spans="1:145" ht="15.6">
      <c r="A451" s="372" t="str">
        <v/>
      </c>
      <c r="B451" s="373" t="str">
        <v/>
      </c>
      <c r="C451" s="372"/>
      <c r="D451" s="374" t="str">
        <v/>
      </c>
      <c r="E451" s="374" t="str">
        <v/>
      </c>
      <c r="F451" s="374" t="str">
        <v/>
      </c>
      <c r="G451" s="375" t="str">
        <v/>
      </c>
      <c r="H451" s="375" t="str">
        <v/>
      </c>
      <c r="I451" s="375" t="str">
        <v/>
      </c>
      <c r="J451" s="375" t="str">
        <v/>
      </c>
      <c r="K451" s="375" t="str">
        <v/>
      </c>
      <c r="L451" s="375" t="str">
        <v/>
      </c>
      <c r="M451" s="372" t="str">
        <v/>
      </c>
      <c r="N451" s="372" t="str">
        <v/>
      </c>
      <c r="O451" s="372" t="str">
        <v/>
      </c>
      <c r="P451" s="372" t="str">
        <v/>
      </c>
      <c r="Q451" s="372" t="str">
        <v/>
      </c>
      <c r="R451" s="372" t="str">
        <v/>
      </c>
      <c r="S451" s="372" t="str">
        <v/>
      </c>
      <c r="T451" s="372" t="str">
        <v/>
      </c>
      <c r="U451" s="372" t="str">
        <v/>
      </c>
      <c r="V451" s="372" t="str">
        <v/>
      </c>
      <c r="W451" s="372" t="str">
        <v/>
      </c>
      <c r="X451" s="372" t="str">
        <v/>
      </c>
      <c r="Y451" s="372" t="str">
        <v/>
      </c>
      <c r="Z451" s="372" t="str">
        <v/>
      </c>
      <c r="AA451" s="372" t="str">
        <v/>
      </c>
      <c r="AB451" s="372"/>
      <c r="AC451" s="372"/>
      <c r="AD451" s="372" t="str">
        <v/>
      </c>
      <c r="AE451" s="372"/>
      <c r="AF451" s="372"/>
      <c r="AG451" s="376" t="str">
        <v/>
      </c>
      <c r="AH451" s="372"/>
      <c r="AI451" s="372"/>
      <c r="AJ451" s="372" t="str">
        <v/>
      </c>
      <c r="AK451" s="372"/>
      <c r="AL451" s="372"/>
      <c r="AM451" s="377" t="str">
        <v/>
      </c>
      <c r="AN451" s="378" t="str">
        <v/>
      </c>
      <c r="AO451" s="379" t="str">
        <v/>
      </c>
      <c r="AP451" s="379" t="str">
        <v/>
      </c>
      <c r="AQ451" s="376" t="str">
        <v/>
      </c>
      <c r="AR451" s="376" t="str">
        <v/>
      </c>
      <c r="AS451" s="372" t="str">
        <v/>
      </c>
      <c r="AT451" s="379" t="str">
        <v/>
      </c>
      <c r="AU451" s="380" t="str">
        <v/>
      </c>
      <c r="AV451" s="380" t="str">
        <v/>
      </c>
      <c r="AW451" s="380" t="str">
        <v/>
      </c>
      <c r="AX451" s="380" t="str">
        <v/>
      </c>
      <c r="AY451" s="380" t="str">
        <v/>
      </c>
      <c r="AZ451" s="380"/>
      <c r="BA451" s="380"/>
      <c r="BB451" s="380" t="str">
        <v/>
      </c>
      <c r="BC451" s="380"/>
      <c r="BD451" s="380"/>
      <c r="BE451" s="380" t="str">
        <v/>
      </c>
      <c r="BF451" s="380"/>
      <c r="BG451" s="380"/>
      <c r="BH451" s="380" t="str">
        <v/>
      </c>
      <c r="BI451" s="380"/>
      <c r="BJ451" s="380"/>
      <c r="BK451" s="380" t="str">
        <v/>
      </c>
      <c r="BL451" s="380" t="str">
        <v/>
      </c>
      <c r="BM451" s="380" t="str">
        <v/>
      </c>
      <c r="BN451" s="381" t="str">
        <v/>
      </c>
      <c r="BO451" s="380" t="str">
        <v/>
      </c>
      <c r="BP451" s="380" t="str">
        <v/>
      </c>
      <c r="BQ451" s="380" t="str">
        <v/>
      </c>
      <c r="BR451" s="381" t="str">
        <v/>
      </c>
      <c r="BS451" s="380" t="str">
        <v/>
      </c>
      <c r="BT451" s="380" t="str">
        <v/>
      </c>
      <c r="BU451" s="380" t="str">
        <v/>
      </c>
      <c r="BV451" s="380" t="str">
        <v/>
      </c>
      <c r="BW451" s="380" t="str">
        <v/>
      </c>
      <c r="BX451" s="380"/>
      <c r="BY451" s="380"/>
      <c r="BZ451" s="380" t="str">
        <v/>
      </c>
      <c r="CA451" s="380"/>
      <c r="CB451" s="380"/>
      <c r="CC451" s="380" t="str">
        <v/>
      </c>
      <c r="CD451" s="380"/>
      <c r="CE451" s="380"/>
      <c r="CF451" s="380" t="str">
        <v/>
      </c>
      <c r="CG451" s="380"/>
      <c r="CH451" s="380"/>
      <c r="CI451" s="380" t="str">
        <v/>
      </c>
      <c r="CJ451" s="380" t="str">
        <v/>
      </c>
      <c r="CK451" s="380" t="str">
        <v/>
      </c>
      <c r="CL451" s="381" t="str">
        <v/>
      </c>
      <c r="CM451" s="380" t="str">
        <v/>
      </c>
      <c r="CN451" s="380" t="str">
        <v/>
      </c>
      <c r="CO451" s="380" t="str">
        <v/>
      </c>
      <c r="CP451" s="381" t="str">
        <v/>
      </c>
      <c r="CQ451" s="380" t="str">
        <v/>
      </c>
      <c r="CR451" s="380" t="str">
        <v/>
      </c>
      <c r="CS451" s="380" t="str">
        <v/>
      </c>
      <c r="CT451" s="380" t="str">
        <v/>
      </c>
      <c r="CU451" s="380" t="str">
        <v/>
      </c>
      <c r="CV451" s="380"/>
      <c r="CW451" s="380"/>
      <c r="CX451" s="380" t="str">
        <v/>
      </c>
      <c r="CY451" s="380"/>
      <c r="CZ451" s="380"/>
      <c r="DA451" s="380" t="str">
        <v/>
      </c>
      <c r="DB451" s="380"/>
      <c r="DC451" s="380"/>
      <c r="DD451" s="380" t="str">
        <v/>
      </c>
      <c r="DE451" s="380"/>
      <c r="DF451" s="380"/>
      <c r="DG451" s="380" t="str">
        <v/>
      </c>
      <c r="DH451" s="380" t="str">
        <v/>
      </c>
      <c r="DI451" s="380" t="str">
        <v/>
      </c>
      <c r="DJ451" s="381" t="str">
        <v/>
      </c>
      <c r="DK451" s="380" t="str">
        <v/>
      </c>
      <c r="DL451" s="380" t="str">
        <v/>
      </c>
      <c r="DM451" s="380" t="str">
        <v/>
      </c>
      <c r="DN451" s="381" t="str">
        <v/>
      </c>
      <c r="DO451" s="380" t="str">
        <v/>
      </c>
      <c r="DP451" s="380" t="str">
        <v/>
      </c>
      <c r="DQ451" s="380" t="str">
        <v/>
      </c>
      <c r="DR451" s="380" t="str">
        <v/>
      </c>
      <c r="DS451" s="380" t="str">
        <v/>
      </c>
      <c r="DT451" s="380"/>
      <c r="DU451" s="380"/>
      <c r="DV451" s="380" t="str">
        <v/>
      </c>
      <c r="DW451" s="380"/>
      <c r="DX451" s="380"/>
      <c r="DY451" s="380" t="str">
        <v/>
      </c>
      <c r="DZ451" s="380"/>
      <c r="EA451" s="380"/>
      <c r="EB451" s="380" t="str">
        <v/>
      </c>
      <c r="EC451" s="380"/>
      <c r="ED451" s="380"/>
      <c r="EE451" s="380" t="str">
        <v/>
      </c>
      <c r="EF451" s="380" t="str">
        <v/>
      </c>
      <c r="EG451" s="380" t="str">
        <v/>
      </c>
      <c r="EH451" s="381" t="str">
        <v/>
      </c>
      <c r="EI451" s="380" t="str">
        <v/>
      </c>
      <c r="EJ451" s="380" t="str">
        <v/>
      </c>
      <c r="EK451" s="380" t="str">
        <v/>
      </c>
      <c r="EL451" s="381" t="str">
        <v/>
      </c>
      <c r="EM451" s="382" t="str">
        <v/>
      </c>
      <c r="EN451" s="382" t="str">
        <v/>
      </c>
      <c r="EO451" s="382" t="str">
        <v/>
      </c>
    </row>
    <row r="452" spans="1:145" ht="15.6">
      <c r="A452" s="372" t="str">
        <v/>
      </c>
      <c r="B452" s="373" t="str">
        <v/>
      </c>
      <c r="C452" s="372"/>
      <c r="D452" s="374" t="str">
        <v/>
      </c>
      <c r="E452" s="374" t="str">
        <v/>
      </c>
      <c r="F452" s="374" t="str">
        <v/>
      </c>
      <c r="G452" s="375" t="str">
        <v/>
      </c>
      <c r="H452" s="375" t="str">
        <v/>
      </c>
      <c r="I452" s="375" t="str">
        <v/>
      </c>
      <c r="J452" s="375" t="str">
        <v/>
      </c>
      <c r="K452" s="375" t="str">
        <v/>
      </c>
      <c r="L452" s="375" t="str">
        <v/>
      </c>
      <c r="M452" s="372" t="str">
        <v/>
      </c>
      <c r="N452" s="372" t="str">
        <v/>
      </c>
      <c r="O452" s="372" t="str">
        <v/>
      </c>
      <c r="P452" s="372" t="str">
        <v/>
      </c>
      <c r="Q452" s="372" t="str">
        <v/>
      </c>
      <c r="R452" s="372" t="str">
        <v/>
      </c>
      <c r="S452" s="372" t="str">
        <v/>
      </c>
      <c r="T452" s="372" t="str">
        <v/>
      </c>
      <c r="U452" s="372" t="str">
        <v/>
      </c>
      <c r="V452" s="372" t="str">
        <v/>
      </c>
      <c r="W452" s="372" t="str">
        <v/>
      </c>
      <c r="X452" s="372" t="str">
        <v/>
      </c>
      <c r="Y452" s="372" t="str">
        <v/>
      </c>
      <c r="Z452" s="372" t="str">
        <v/>
      </c>
      <c r="AA452" s="372" t="str">
        <v/>
      </c>
      <c r="AB452" s="372"/>
      <c r="AC452" s="372"/>
      <c r="AD452" s="372" t="str">
        <v/>
      </c>
      <c r="AE452" s="372"/>
      <c r="AF452" s="372"/>
      <c r="AG452" s="376" t="str">
        <v/>
      </c>
      <c r="AH452" s="372"/>
      <c r="AI452" s="372"/>
      <c r="AJ452" s="372" t="str">
        <v/>
      </c>
      <c r="AK452" s="372"/>
      <c r="AL452" s="372"/>
      <c r="AM452" s="377" t="str">
        <v/>
      </c>
      <c r="AN452" s="378" t="str">
        <v/>
      </c>
      <c r="AO452" s="379" t="str">
        <v/>
      </c>
      <c r="AP452" s="379" t="str">
        <v/>
      </c>
      <c r="AQ452" s="376" t="str">
        <v/>
      </c>
      <c r="AR452" s="376" t="str">
        <v/>
      </c>
      <c r="AS452" s="372" t="str">
        <v/>
      </c>
      <c r="AT452" s="379" t="str">
        <v/>
      </c>
      <c r="AU452" s="380" t="str">
        <v/>
      </c>
      <c r="AV452" s="380" t="str">
        <v/>
      </c>
      <c r="AW452" s="380" t="str">
        <v/>
      </c>
      <c r="AX452" s="380" t="str">
        <v/>
      </c>
      <c r="AY452" s="380" t="str">
        <v/>
      </c>
      <c r="AZ452" s="380"/>
      <c r="BA452" s="380"/>
      <c r="BB452" s="380" t="str">
        <v/>
      </c>
      <c r="BC452" s="380"/>
      <c r="BD452" s="380"/>
      <c r="BE452" s="380" t="str">
        <v/>
      </c>
      <c r="BF452" s="380"/>
      <c r="BG452" s="380"/>
      <c r="BH452" s="380" t="str">
        <v/>
      </c>
      <c r="BI452" s="380"/>
      <c r="BJ452" s="380"/>
      <c r="BK452" s="380" t="str">
        <v/>
      </c>
      <c r="BL452" s="380" t="str">
        <v/>
      </c>
      <c r="BM452" s="380" t="str">
        <v/>
      </c>
      <c r="BN452" s="381" t="str">
        <v/>
      </c>
      <c r="BO452" s="380" t="str">
        <v/>
      </c>
      <c r="BP452" s="380" t="str">
        <v/>
      </c>
      <c r="BQ452" s="380" t="str">
        <v/>
      </c>
      <c r="BR452" s="381" t="str">
        <v/>
      </c>
      <c r="BS452" s="380" t="str">
        <v/>
      </c>
      <c r="BT452" s="380" t="str">
        <v/>
      </c>
      <c r="BU452" s="380" t="str">
        <v/>
      </c>
      <c r="BV452" s="380" t="str">
        <v/>
      </c>
      <c r="BW452" s="380" t="str">
        <v/>
      </c>
      <c r="BX452" s="380"/>
      <c r="BY452" s="380"/>
      <c r="BZ452" s="380" t="str">
        <v/>
      </c>
      <c r="CA452" s="380"/>
      <c r="CB452" s="380"/>
      <c r="CC452" s="380" t="str">
        <v/>
      </c>
      <c r="CD452" s="380"/>
      <c r="CE452" s="380"/>
      <c r="CF452" s="380" t="str">
        <v/>
      </c>
      <c r="CG452" s="380"/>
      <c r="CH452" s="380"/>
      <c r="CI452" s="380" t="str">
        <v/>
      </c>
      <c r="CJ452" s="380" t="str">
        <v/>
      </c>
      <c r="CK452" s="380" t="str">
        <v/>
      </c>
      <c r="CL452" s="381" t="str">
        <v/>
      </c>
      <c r="CM452" s="380" t="str">
        <v/>
      </c>
      <c r="CN452" s="380" t="str">
        <v/>
      </c>
      <c r="CO452" s="380" t="str">
        <v/>
      </c>
      <c r="CP452" s="381" t="str">
        <v/>
      </c>
      <c r="CQ452" s="380" t="str">
        <v/>
      </c>
      <c r="CR452" s="380" t="str">
        <v/>
      </c>
      <c r="CS452" s="380" t="str">
        <v/>
      </c>
      <c r="CT452" s="380" t="str">
        <v/>
      </c>
      <c r="CU452" s="380" t="str">
        <v/>
      </c>
      <c r="CV452" s="380"/>
      <c r="CW452" s="380"/>
      <c r="CX452" s="380" t="str">
        <v/>
      </c>
      <c r="CY452" s="380"/>
      <c r="CZ452" s="380"/>
      <c r="DA452" s="380" t="str">
        <v/>
      </c>
      <c r="DB452" s="380"/>
      <c r="DC452" s="380"/>
      <c r="DD452" s="380" t="str">
        <v/>
      </c>
      <c r="DE452" s="380"/>
      <c r="DF452" s="380"/>
      <c r="DG452" s="380" t="str">
        <v/>
      </c>
      <c r="DH452" s="380" t="str">
        <v/>
      </c>
      <c r="DI452" s="380" t="str">
        <v/>
      </c>
      <c r="DJ452" s="381" t="str">
        <v/>
      </c>
      <c r="DK452" s="380" t="str">
        <v/>
      </c>
      <c r="DL452" s="380" t="str">
        <v/>
      </c>
      <c r="DM452" s="380" t="str">
        <v/>
      </c>
      <c r="DN452" s="381" t="str">
        <v/>
      </c>
      <c r="DO452" s="380" t="str">
        <v/>
      </c>
      <c r="DP452" s="380" t="str">
        <v/>
      </c>
      <c r="DQ452" s="380" t="str">
        <v/>
      </c>
      <c r="DR452" s="380" t="str">
        <v/>
      </c>
      <c r="DS452" s="380" t="str">
        <v/>
      </c>
      <c r="DT452" s="380"/>
      <c r="DU452" s="380"/>
      <c r="DV452" s="380" t="str">
        <v/>
      </c>
      <c r="DW452" s="380"/>
      <c r="DX452" s="380"/>
      <c r="DY452" s="380" t="str">
        <v/>
      </c>
      <c r="DZ452" s="380"/>
      <c r="EA452" s="380"/>
      <c r="EB452" s="380" t="str">
        <v/>
      </c>
      <c r="EC452" s="380"/>
      <c r="ED452" s="380"/>
      <c r="EE452" s="380" t="str">
        <v/>
      </c>
      <c r="EF452" s="380" t="str">
        <v/>
      </c>
      <c r="EG452" s="380" t="str">
        <v/>
      </c>
      <c r="EH452" s="381" t="str">
        <v/>
      </c>
      <c r="EI452" s="380" t="str">
        <v/>
      </c>
      <c r="EJ452" s="380" t="str">
        <v/>
      </c>
      <c r="EK452" s="380" t="str">
        <v/>
      </c>
      <c r="EL452" s="381" t="str">
        <v/>
      </c>
      <c r="EM452" s="382" t="str">
        <v/>
      </c>
      <c r="EN452" s="382" t="str">
        <v/>
      </c>
      <c r="EO452" s="382" t="str">
        <v/>
      </c>
    </row>
    <row r="453" spans="1:145" ht="15.6">
      <c r="A453" s="372" t="str">
        <v/>
      </c>
      <c r="B453" s="373" t="str">
        <v/>
      </c>
      <c r="C453" s="372"/>
      <c r="D453" s="374" t="str">
        <v/>
      </c>
      <c r="E453" s="374" t="str">
        <v/>
      </c>
      <c r="F453" s="374" t="str">
        <v/>
      </c>
      <c r="G453" s="375" t="str">
        <v/>
      </c>
      <c r="H453" s="375" t="str">
        <v/>
      </c>
      <c r="I453" s="375" t="str">
        <v/>
      </c>
      <c r="J453" s="375" t="str">
        <v/>
      </c>
      <c r="K453" s="375" t="str">
        <v/>
      </c>
      <c r="L453" s="375" t="str">
        <v/>
      </c>
      <c r="M453" s="372" t="str">
        <v/>
      </c>
      <c r="N453" s="372" t="str">
        <v/>
      </c>
      <c r="O453" s="372" t="str">
        <v/>
      </c>
      <c r="P453" s="372" t="str">
        <v/>
      </c>
      <c r="Q453" s="372" t="str">
        <v/>
      </c>
      <c r="R453" s="372" t="str">
        <v/>
      </c>
      <c r="S453" s="372" t="str">
        <v/>
      </c>
      <c r="T453" s="372" t="str">
        <v/>
      </c>
      <c r="U453" s="372" t="str">
        <v/>
      </c>
      <c r="V453" s="372" t="str">
        <v/>
      </c>
      <c r="W453" s="372" t="str">
        <v/>
      </c>
      <c r="X453" s="372" t="str">
        <v/>
      </c>
      <c r="Y453" s="372" t="str">
        <v/>
      </c>
      <c r="Z453" s="372" t="str">
        <v/>
      </c>
      <c r="AA453" s="372" t="str">
        <v/>
      </c>
      <c r="AB453" s="372"/>
      <c r="AC453" s="372"/>
      <c r="AD453" s="372" t="str">
        <v/>
      </c>
      <c r="AE453" s="372"/>
      <c r="AF453" s="372"/>
      <c r="AG453" s="376" t="str">
        <v/>
      </c>
      <c r="AH453" s="372"/>
      <c r="AI453" s="372"/>
      <c r="AJ453" s="372" t="str">
        <v/>
      </c>
      <c r="AK453" s="372"/>
      <c r="AL453" s="372"/>
      <c r="AM453" s="377" t="str">
        <v/>
      </c>
      <c r="AN453" s="378" t="str">
        <v/>
      </c>
      <c r="AO453" s="379" t="str">
        <v/>
      </c>
      <c r="AP453" s="379" t="str">
        <v/>
      </c>
      <c r="AQ453" s="376" t="str">
        <v/>
      </c>
      <c r="AR453" s="376" t="str">
        <v/>
      </c>
      <c r="AS453" s="372" t="str">
        <v/>
      </c>
      <c r="AT453" s="379" t="str">
        <v/>
      </c>
      <c r="AU453" s="380" t="str">
        <v/>
      </c>
      <c r="AV453" s="380" t="str">
        <v/>
      </c>
      <c r="AW453" s="380" t="str">
        <v/>
      </c>
      <c r="AX453" s="380" t="str">
        <v/>
      </c>
      <c r="AY453" s="380" t="str">
        <v/>
      </c>
      <c r="AZ453" s="380"/>
      <c r="BA453" s="380"/>
      <c r="BB453" s="380" t="str">
        <v/>
      </c>
      <c r="BC453" s="380"/>
      <c r="BD453" s="380"/>
      <c r="BE453" s="380" t="str">
        <v/>
      </c>
      <c r="BF453" s="380"/>
      <c r="BG453" s="380"/>
      <c r="BH453" s="380" t="str">
        <v/>
      </c>
      <c r="BI453" s="380"/>
      <c r="BJ453" s="380"/>
      <c r="BK453" s="380" t="str">
        <v/>
      </c>
      <c r="BL453" s="380" t="str">
        <v/>
      </c>
      <c r="BM453" s="380" t="str">
        <v/>
      </c>
      <c r="BN453" s="381" t="str">
        <v/>
      </c>
      <c r="BO453" s="380" t="str">
        <v/>
      </c>
      <c r="BP453" s="380" t="str">
        <v/>
      </c>
      <c r="BQ453" s="380" t="str">
        <v/>
      </c>
      <c r="BR453" s="381" t="str">
        <v/>
      </c>
      <c r="BS453" s="380" t="str">
        <v/>
      </c>
      <c r="BT453" s="380" t="str">
        <v/>
      </c>
      <c r="BU453" s="380" t="str">
        <v/>
      </c>
      <c r="BV453" s="380" t="str">
        <v/>
      </c>
      <c r="BW453" s="380" t="str">
        <v/>
      </c>
      <c r="BX453" s="380"/>
      <c r="BY453" s="380"/>
      <c r="BZ453" s="380" t="str">
        <v/>
      </c>
      <c r="CA453" s="380"/>
      <c r="CB453" s="380"/>
      <c r="CC453" s="380" t="str">
        <v/>
      </c>
      <c r="CD453" s="380"/>
      <c r="CE453" s="380"/>
      <c r="CF453" s="380" t="str">
        <v/>
      </c>
      <c r="CG453" s="380"/>
      <c r="CH453" s="380"/>
      <c r="CI453" s="380" t="str">
        <v/>
      </c>
      <c r="CJ453" s="380" t="str">
        <v/>
      </c>
      <c r="CK453" s="380" t="str">
        <v/>
      </c>
      <c r="CL453" s="381" t="str">
        <v/>
      </c>
      <c r="CM453" s="380" t="str">
        <v/>
      </c>
      <c r="CN453" s="380" t="str">
        <v/>
      </c>
      <c r="CO453" s="380" t="str">
        <v/>
      </c>
      <c r="CP453" s="381" t="str">
        <v/>
      </c>
      <c r="CQ453" s="380" t="str">
        <v/>
      </c>
      <c r="CR453" s="380" t="str">
        <v/>
      </c>
      <c r="CS453" s="380" t="str">
        <v/>
      </c>
      <c r="CT453" s="380" t="str">
        <v/>
      </c>
      <c r="CU453" s="380" t="str">
        <v/>
      </c>
      <c r="CV453" s="380"/>
      <c r="CW453" s="380"/>
      <c r="CX453" s="380" t="str">
        <v/>
      </c>
      <c r="CY453" s="380"/>
      <c r="CZ453" s="380"/>
      <c r="DA453" s="380" t="str">
        <v/>
      </c>
      <c r="DB453" s="380"/>
      <c r="DC453" s="380"/>
      <c r="DD453" s="380" t="str">
        <v/>
      </c>
      <c r="DE453" s="380"/>
      <c r="DF453" s="380"/>
      <c r="DG453" s="380" t="str">
        <v/>
      </c>
      <c r="DH453" s="380" t="str">
        <v/>
      </c>
      <c r="DI453" s="380" t="str">
        <v/>
      </c>
      <c r="DJ453" s="381" t="str">
        <v/>
      </c>
      <c r="DK453" s="380" t="str">
        <v/>
      </c>
      <c r="DL453" s="380" t="str">
        <v/>
      </c>
      <c r="DM453" s="380" t="str">
        <v/>
      </c>
      <c r="DN453" s="381" t="str">
        <v/>
      </c>
      <c r="DO453" s="380" t="str">
        <v/>
      </c>
      <c r="DP453" s="380" t="str">
        <v/>
      </c>
      <c r="DQ453" s="380" t="str">
        <v/>
      </c>
      <c r="DR453" s="380" t="str">
        <v/>
      </c>
      <c r="DS453" s="380" t="str">
        <v/>
      </c>
      <c r="DT453" s="380"/>
      <c r="DU453" s="380"/>
      <c r="DV453" s="380" t="str">
        <v/>
      </c>
      <c r="DW453" s="380"/>
      <c r="DX453" s="380"/>
      <c r="DY453" s="380" t="str">
        <v/>
      </c>
      <c r="DZ453" s="380"/>
      <c r="EA453" s="380"/>
      <c r="EB453" s="380" t="str">
        <v/>
      </c>
      <c r="EC453" s="380"/>
      <c r="ED453" s="380"/>
      <c r="EE453" s="380" t="str">
        <v/>
      </c>
      <c r="EF453" s="380" t="str">
        <v/>
      </c>
      <c r="EG453" s="380" t="str">
        <v/>
      </c>
      <c r="EH453" s="381" t="str">
        <v/>
      </c>
      <c r="EI453" s="380" t="str">
        <v/>
      </c>
      <c r="EJ453" s="380" t="str">
        <v/>
      </c>
      <c r="EK453" s="380" t="str">
        <v/>
      </c>
      <c r="EL453" s="381" t="str">
        <v/>
      </c>
      <c r="EM453" s="382" t="str">
        <v/>
      </c>
      <c r="EN453" s="382" t="str">
        <v/>
      </c>
      <c r="EO453" s="382" t="str">
        <v/>
      </c>
    </row>
    <row r="454" spans="1:145" ht="15.6">
      <c r="A454" s="372" t="str">
        <v/>
      </c>
      <c r="B454" s="373" t="str">
        <v/>
      </c>
      <c r="C454" s="372"/>
      <c r="D454" s="374" t="str">
        <v/>
      </c>
      <c r="E454" s="374" t="str">
        <v/>
      </c>
      <c r="F454" s="374" t="str">
        <v/>
      </c>
      <c r="G454" s="375" t="str">
        <v/>
      </c>
      <c r="H454" s="375" t="str">
        <v/>
      </c>
      <c r="I454" s="375" t="str">
        <v/>
      </c>
      <c r="J454" s="375" t="str">
        <v/>
      </c>
      <c r="K454" s="375" t="str">
        <v/>
      </c>
      <c r="L454" s="375" t="str">
        <v/>
      </c>
      <c r="M454" s="372" t="str">
        <v/>
      </c>
      <c r="N454" s="372" t="str">
        <v/>
      </c>
      <c r="O454" s="372" t="str">
        <v/>
      </c>
      <c r="P454" s="372" t="str">
        <v/>
      </c>
      <c r="Q454" s="372" t="str">
        <v/>
      </c>
      <c r="R454" s="372" t="str">
        <v/>
      </c>
      <c r="S454" s="372" t="str">
        <v/>
      </c>
      <c r="T454" s="372" t="str">
        <v/>
      </c>
      <c r="U454" s="372" t="str">
        <v/>
      </c>
      <c r="V454" s="372" t="str">
        <v/>
      </c>
      <c r="W454" s="372" t="str">
        <v/>
      </c>
      <c r="X454" s="372" t="str">
        <v/>
      </c>
      <c r="Y454" s="372" t="str">
        <v/>
      </c>
      <c r="Z454" s="372" t="str">
        <v/>
      </c>
      <c r="AA454" s="372" t="str">
        <v/>
      </c>
      <c r="AB454" s="372"/>
      <c r="AC454" s="372"/>
      <c r="AD454" s="372" t="str">
        <v/>
      </c>
      <c r="AE454" s="372"/>
      <c r="AF454" s="372"/>
      <c r="AG454" s="376" t="str">
        <v/>
      </c>
      <c r="AH454" s="372"/>
      <c r="AI454" s="372"/>
      <c r="AJ454" s="372" t="str">
        <v/>
      </c>
      <c r="AK454" s="372"/>
      <c r="AL454" s="372"/>
      <c r="AM454" s="377" t="str">
        <v/>
      </c>
      <c r="AN454" s="378" t="str">
        <v/>
      </c>
      <c r="AO454" s="379" t="str">
        <v/>
      </c>
      <c r="AP454" s="379" t="str">
        <v/>
      </c>
      <c r="AQ454" s="376" t="str">
        <v/>
      </c>
      <c r="AR454" s="376" t="str">
        <v/>
      </c>
      <c r="AS454" s="372" t="str">
        <v/>
      </c>
      <c r="AT454" s="379" t="str">
        <v/>
      </c>
      <c r="AU454" s="380" t="str">
        <v/>
      </c>
      <c r="AV454" s="380" t="str">
        <v/>
      </c>
      <c r="AW454" s="380" t="str">
        <v/>
      </c>
      <c r="AX454" s="380" t="str">
        <v/>
      </c>
      <c r="AY454" s="380" t="str">
        <v/>
      </c>
      <c r="AZ454" s="380"/>
      <c r="BA454" s="380"/>
      <c r="BB454" s="380" t="str">
        <v/>
      </c>
      <c r="BC454" s="380"/>
      <c r="BD454" s="380"/>
      <c r="BE454" s="380" t="str">
        <v/>
      </c>
      <c r="BF454" s="380"/>
      <c r="BG454" s="380"/>
      <c r="BH454" s="380" t="str">
        <v/>
      </c>
      <c r="BI454" s="380"/>
      <c r="BJ454" s="380"/>
      <c r="BK454" s="380" t="str">
        <v/>
      </c>
      <c r="BL454" s="380" t="str">
        <v/>
      </c>
      <c r="BM454" s="380" t="str">
        <v/>
      </c>
      <c r="BN454" s="381" t="str">
        <v/>
      </c>
      <c r="BO454" s="380" t="str">
        <v/>
      </c>
      <c r="BP454" s="380" t="str">
        <v/>
      </c>
      <c r="BQ454" s="380" t="str">
        <v/>
      </c>
      <c r="BR454" s="381" t="str">
        <v/>
      </c>
      <c r="BS454" s="380" t="str">
        <v/>
      </c>
      <c r="BT454" s="380" t="str">
        <v/>
      </c>
      <c r="BU454" s="380" t="str">
        <v/>
      </c>
      <c r="BV454" s="380" t="str">
        <v/>
      </c>
      <c r="BW454" s="380" t="str">
        <v/>
      </c>
      <c r="BX454" s="380"/>
      <c r="BY454" s="380"/>
      <c r="BZ454" s="380" t="str">
        <v/>
      </c>
      <c r="CA454" s="380"/>
      <c r="CB454" s="380"/>
      <c r="CC454" s="380" t="str">
        <v/>
      </c>
      <c r="CD454" s="380"/>
      <c r="CE454" s="380"/>
      <c r="CF454" s="380" t="str">
        <v/>
      </c>
      <c r="CG454" s="380"/>
      <c r="CH454" s="380"/>
      <c r="CI454" s="380" t="str">
        <v/>
      </c>
      <c r="CJ454" s="380" t="str">
        <v/>
      </c>
      <c r="CK454" s="380" t="str">
        <v/>
      </c>
      <c r="CL454" s="381" t="str">
        <v/>
      </c>
      <c r="CM454" s="380" t="str">
        <v/>
      </c>
      <c r="CN454" s="380" t="str">
        <v/>
      </c>
      <c r="CO454" s="380" t="str">
        <v/>
      </c>
      <c r="CP454" s="381" t="str">
        <v/>
      </c>
      <c r="CQ454" s="380" t="str">
        <v/>
      </c>
      <c r="CR454" s="380" t="str">
        <v/>
      </c>
      <c r="CS454" s="380" t="str">
        <v/>
      </c>
      <c r="CT454" s="380" t="str">
        <v/>
      </c>
      <c r="CU454" s="380" t="str">
        <v/>
      </c>
      <c r="CV454" s="380"/>
      <c r="CW454" s="380"/>
      <c r="CX454" s="380" t="str">
        <v/>
      </c>
      <c r="CY454" s="380"/>
      <c r="CZ454" s="380"/>
      <c r="DA454" s="380" t="str">
        <v/>
      </c>
      <c r="DB454" s="380"/>
      <c r="DC454" s="380"/>
      <c r="DD454" s="380" t="str">
        <v/>
      </c>
      <c r="DE454" s="380"/>
      <c r="DF454" s="380"/>
      <c r="DG454" s="380" t="str">
        <v/>
      </c>
      <c r="DH454" s="380" t="str">
        <v/>
      </c>
      <c r="DI454" s="380" t="str">
        <v/>
      </c>
      <c r="DJ454" s="381" t="str">
        <v/>
      </c>
      <c r="DK454" s="380" t="str">
        <v/>
      </c>
      <c r="DL454" s="380" t="str">
        <v/>
      </c>
      <c r="DM454" s="380" t="str">
        <v/>
      </c>
      <c r="DN454" s="381" t="str">
        <v/>
      </c>
      <c r="DO454" s="380" t="str">
        <v/>
      </c>
      <c r="DP454" s="380" t="str">
        <v/>
      </c>
      <c r="DQ454" s="380" t="str">
        <v/>
      </c>
      <c r="DR454" s="380" t="str">
        <v/>
      </c>
      <c r="DS454" s="380" t="str">
        <v/>
      </c>
      <c r="DT454" s="380"/>
      <c r="DU454" s="380"/>
      <c r="DV454" s="380" t="str">
        <v/>
      </c>
      <c r="DW454" s="380"/>
      <c r="DX454" s="380"/>
      <c r="DY454" s="380" t="str">
        <v/>
      </c>
      <c r="DZ454" s="380"/>
      <c r="EA454" s="380"/>
      <c r="EB454" s="380" t="str">
        <v/>
      </c>
      <c r="EC454" s="380"/>
      <c r="ED454" s="380"/>
      <c r="EE454" s="380" t="str">
        <v/>
      </c>
      <c r="EF454" s="380" t="str">
        <v/>
      </c>
      <c r="EG454" s="380" t="str">
        <v/>
      </c>
      <c r="EH454" s="381" t="str">
        <v/>
      </c>
      <c r="EI454" s="380" t="str">
        <v/>
      </c>
      <c r="EJ454" s="380" t="str">
        <v/>
      </c>
      <c r="EK454" s="380" t="str">
        <v/>
      </c>
      <c r="EL454" s="381" t="str">
        <v/>
      </c>
      <c r="EM454" s="382" t="str">
        <v/>
      </c>
      <c r="EN454" s="382" t="str">
        <v/>
      </c>
      <c r="EO454" s="382" t="str">
        <v/>
      </c>
    </row>
    <row r="455" spans="1:145" ht="15.6">
      <c r="A455" s="372" t="str">
        <v/>
      </c>
      <c r="B455" s="373" t="str">
        <v/>
      </c>
      <c r="C455" s="372"/>
      <c r="D455" s="374" t="str">
        <v/>
      </c>
      <c r="E455" s="374" t="str">
        <v/>
      </c>
      <c r="F455" s="374" t="str">
        <v/>
      </c>
      <c r="G455" s="375" t="str">
        <v/>
      </c>
      <c r="H455" s="375" t="str">
        <v/>
      </c>
      <c r="I455" s="375" t="str">
        <v/>
      </c>
      <c r="J455" s="375" t="str">
        <v/>
      </c>
      <c r="K455" s="375" t="str">
        <v/>
      </c>
      <c r="L455" s="375" t="str">
        <v/>
      </c>
      <c r="M455" s="372" t="str">
        <v/>
      </c>
      <c r="N455" s="372" t="str">
        <v/>
      </c>
      <c r="O455" s="372" t="str">
        <v/>
      </c>
      <c r="P455" s="372" t="str">
        <v/>
      </c>
      <c r="Q455" s="372" t="str">
        <v/>
      </c>
      <c r="R455" s="372" t="str">
        <v/>
      </c>
      <c r="S455" s="372" t="str">
        <v/>
      </c>
      <c r="T455" s="372" t="str">
        <v/>
      </c>
      <c r="U455" s="372" t="str">
        <v/>
      </c>
      <c r="V455" s="372" t="str">
        <v/>
      </c>
      <c r="W455" s="372" t="str">
        <v/>
      </c>
      <c r="X455" s="372" t="str">
        <v/>
      </c>
      <c r="Y455" s="372" t="str">
        <v/>
      </c>
      <c r="Z455" s="372" t="str">
        <v/>
      </c>
      <c r="AA455" s="372" t="str">
        <v/>
      </c>
      <c r="AB455" s="372"/>
      <c r="AC455" s="372"/>
      <c r="AD455" s="372" t="str">
        <v/>
      </c>
      <c r="AE455" s="372"/>
      <c r="AF455" s="372"/>
      <c r="AG455" s="376" t="str">
        <v/>
      </c>
      <c r="AH455" s="372"/>
      <c r="AI455" s="372"/>
      <c r="AJ455" s="372" t="str">
        <v/>
      </c>
      <c r="AK455" s="372"/>
      <c r="AL455" s="372"/>
      <c r="AM455" s="377" t="str">
        <v/>
      </c>
      <c r="AN455" s="378" t="str">
        <v/>
      </c>
      <c r="AO455" s="379" t="str">
        <v/>
      </c>
      <c r="AP455" s="379" t="str">
        <v/>
      </c>
      <c r="AQ455" s="376" t="str">
        <v/>
      </c>
      <c r="AR455" s="376" t="str">
        <v/>
      </c>
      <c r="AS455" s="372" t="str">
        <v/>
      </c>
      <c r="AT455" s="379" t="str">
        <v/>
      </c>
      <c r="AU455" s="380" t="str">
        <v/>
      </c>
      <c r="AV455" s="380" t="str">
        <v/>
      </c>
      <c r="AW455" s="380" t="str">
        <v/>
      </c>
      <c r="AX455" s="380" t="str">
        <v/>
      </c>
      <c r="AY455" s="380" t="str">
        <v/>
      </c>
      <c r="AZ455" s="380"/>
      <c r="BA455" s="380"/>
      <c r="BB455" s="380" t="str">
        <v/>
      </c>
      <c r="BC455" s="380"/>
      <c r="BD455" s="380"/>
      <c r="BE455" s="380" t="str">
        <v/>
      </c>
      <c r="BF455" s="380"/>
      <c r="BG455" s="380"/>
      <c r="BH455" s="380" t="str">
        <v/>
      </c>
      <c r="BI455" s="380"/>
      <c r="BJ455" s="380"/>
      <c r="BK455" s="380" t="str">
        <v/>
      </c>
      <c r="BL455" s="380" t="str">
        <v/>
      </c>
      <c r="BM455" s="380" t="str">
        <v/>
      </c>
      <c r="BN455" s="381" t="str">
        <v/>
      </c>
      <c r="BO455" s="380" t="str">
        <v/>
      </c>
      <c r="BP455" s="380" t="str">
        <v/>
      </c>
      <c r="BQ455" s="380" t="str">
        <v/>
      </c>
      <c r="BR455" s="381" t="str">
        <v/>
      </c>
      <c r="BS455" s="380" t="str">
        <v/>
      </c>
      <c r="BT455" s="380" t="str">
        <v/>
      </c>
      <c r="BU455" s="380" t="str">
        <v/>
      </c>
      <c r="BV455" s="380" t="str">
        <v/>
      </c>
      <c r="BW455" s="380" t="str">
        <v/>
      </c>
      <c r="BX455" s="380"/>
      <c r="BY455" s="380"/>
      <c r="BZ455" s="380" t="str">
        <v/>
      </c>
      <c r="CA455" s="380"/>
      <c r="CB455" s="380"/>
      <c r="CC455" s="380" t="str">
        <v/>
      </c>
      <c r="CD455" s="380"/>
      <c r="CE455" s="380"/>
      <c r="CF455" s="380" t="str">
        <v/>
      </c>
      <c r="CG455" s="380"/>
      <c r="CH455" s="380"/>
      <c r="CI455" s="380" t="str">
        <v/>
      </c>
      <c r="CJ455" s="380" t="str">
        <v/>
      </c>
      <c r="CK455" s="380" t="str">
        <v/>
      </c>
      <c r="CL455" s="381" t="str">
        <v/>
      </c>
      <c r="CM455" s="380" t="str">
        <v/>
      </c>
      <c r="CN455" s="380" t="str">
        <v/>
      </c>
      <c r="CO455" s="380" t="str">
        <v/>
      </c>
      <c r="CP455" s="381" t="str">
        <v/>
      </c>
      <c r="CQ455" s="380" t="str">
        <v/>
      </c>
      <c r="CR455" s="380" t="str">
        <v/>
      </c>
      <c r="CS455" s="380" t="str">
        <v/>
      </c>
      <c r="CT455" s="380" t="str">
        <v/>
      </c>
      <c r="CU455" s="380" t="str">
        <v/>
      </c>
      <c r="CV455" s="380"/>
      <c r="CW455" s="380"/>
      <c r="CX455" s="380" t="str">
        <v/>
      </c>
      <c r="CY455" s="380"/>
      <c r="CZ455" s="380"/>
      <c r="DA455" s="380" t="str">
        <v/>
      </c>
      <c r="DB455" s="380"/>
      <c r="DC455" s="380"/>
      <c r="DD455" s="380" t="str">
        <v/>
      </c>
      <c r="DE455" s="380"/>
      <c r="DF455" s="380"/>
      <c r="DG455" s="380" t="str">
        <v/>
      </c>
      <c r="DH455" s="380" t="str">
        <v/>
      </c>
      <c r="DI455" s="380" t="str">
        <v/>
      </c>
      <c r="DJ455" s="381" t="str">
        <v/>
      </c>
      <c r="DK455" s="380" t="str">
        <v/>
      </c>
      <c r="DL455" s="380" t="str">
        <v/>
      </c>
      <c r="DM455" s="380" t="str">
        <v/>
      </c>
      <c r="DN455" s="381" t="str">
        <v/>
      </c>
      <c r="DO455" s="380" t="str">
        <v/>
      </c>
      <c r="DP455" s="380" t="str">
        <v/>
      </c>
      <c r="DQ455" s="380" t="str">
        <v/>
      </c>
      <c r="DR455" s="380" t="str">
        <v/>
      </c>
      <c r="DS455" s="380" t="str">
        <v/>
      </c>
      <c r="DT455" s="380"/>
      <c r="DU455" s="380"/>
      <c r="DV455" s="380" t="str">
        <v/>
      </c>
      <c r="DW455" s="380"/>
      <c r="DX455" s="380"/>
      <c r="DY455" s="380" t="str">
        <v/>
      </c>
      <c r="DZ455" s="380"/>
      <c r="EA455" s="380"/>
      <c r="EB455" s="380" t="str">
        <v/>
      </c>
      <c r="EC455" s="380"/>
      <c r="ED455" s="380"/>
      <c r="EE455" s="380" t="str">
        <v/>
      </c>
      <c r="EF455" s="380" t="str">
        <v/>
      </c>
      <c r="EG455" s="380" t="str">
        <v/>
      </c>
      <c r="EH455" s="381" t="str">
        <v/>
      </c>
      <c r="EI455" s="380" t="str">
        <v/>
      </c>
      <c r="EJ455" s="380" t="str">
        <v/>
      </c>
      <c r="EK455" s="380" t="str">
        <v/>
      </c>
      <c r="EL455" s="381" t="str">
        <v/>
      </c>
      <c r="EM455" s="382" t="str">
        <v/>
      </c>
      <c r="EN455" s="382" t="str">
        <v/>
      </c>
      <c r="EO455" s="382" t="str">
        <v/>
      </c>
    </row>
    <row r="456" spans="1:145" ht="15.6">
      <c r="A456" s="372" t="str">
        <v/>
      </c>
      <c r="B456" s="373" t="str">
        <v/>
      </c>
      <c r="C456" s="372"/>
      <c r="D456" s="383" t="str">
        <v/>
      </c>
      <c r="E456" s="383" t="str">
        <v/>
      </c>
      <c r="F456" s="383" t="str">
        <v/>
      </c>
      <c r="G456" s="375" t="str">
        <v/>
      </c>
      <c r="H456" s="375" t="str">
        <v/>
      </c>
      <c r="I456" s="375" t="str">
        <v/>
      </c>
      <c r="J456" s="375" t="str">
        <v/>
      </c>
      <c r="K456" s="375" t="str">
        <v/>
      </c>
      <c r="L456" s="375" t="str">
        <v/>
      </c>
      <c r="M456" s="372" t="str">
        <v/>
      </c>
      <c r="N456" s="372" t="str">
        <v/>
      </c>
      <c r="O456" s="372" t="str">
        <v/>
      </c>
      <c r="P456" s="372" t="str">
        <v/>
      </c>
      <c r="Q456" s="372" t="str">
        <v/>
      </c>
      <c r="R456" s="372" t="str">
        <v/>
      </c>
      <c r="S456" s="372" t="str">
        <v/>
      </c>
      <c r="T456" s="372" t="str">
        <v/>
      </c>
      <c r="U456" s="372" t="str">
        <v/>
      </c>
      <c r="V456" s="372" t="str">
        <v/>
      </c>
      <c r="W456" s="372" t="str">
        <v/>
      </c>
      <c r="X456" s="372" t="str">
        <v/>
      </c>
      <c r="Y456" s="372" t="str">
        <v/>
      </c>
      <c r="Z456" s="372" t="str">
        <v/>
      </c>
      <c r="AA456" s="372" t="str">
        <v/>
      </c>
      <c r="AB456" s="372"/>
      <c r="AC456" s="372"/>
      <c r="AD456" s="372" t="str">
        <v/>
      </c>
      <c r="AE456" s="372"/>
      <c r="AF456" s="372"/>
      <c r="AG456" s="376" t="str">
        <v/>
      </c>
      <c r="AH456" s="372"/>
      <c r="AI456" s="372"/>
      <c r="AJ456" s="372" t="str">
        <v/>
      </c>
      <c r="AK456" s="372"/>
      <c r="AL456" s="372"/>
      <c r="AM456" s="377" t="str">
        <v/>
      </c>
      <c r="AN456" s="378" t="str">
        <v/>
      </c>
      <c r="AO456" s="379" t="str">
        <v/>
      </c>
      <c r="AP456" s="379" t="str">
        <v/>
      </c>
      <c r="AQ456" s="376" t="str">
        <v/>
      </c>
      <c r="AR456" s="376" t="str">
        <v/>
      </c>
      <c r="AS456" s="372" t="str">
        <v/>
      </c>
      <c r="AT456" s="379" t="str">
        <v/>
      </c>
      <c r="AU456" s="380" t="str">
        <v/>
      </c>
      <c r="AV456" s="380" t="str">
        <v/>
      </c>
      <c r="AW456" s="380" t="str">
        <v/>
      </c>
      <c r="AX456" s="380" t="str">
        <v/>
      </c>
      <c r="AY456" s="380" t="str">
        <v/>
      </c>
      <c r="AZ456" s="380"/>
      <c r="BA456" s="380"/>
      <c r="BB456" s="380" t="str">
        <v/>
      </c>
      <c r="BC456" s="380"/>
      <c r="BD456" s="380"/>
      <c r="BE456" s="380" t="str">
        <v/>
      </c>
      <c r="BF456" s="380"/>
      <c r="BG456" s="380"/>
      <c r="BH456" s="380" t="str">
        <v/>
      </c>
      <c r="BI456" s="380"/>
      <c r="BJ456" s="380"/>
      <c r="BK456" s="380" t="str">
        <v/>
      </c>
      <c r="BL456" s="380" t="str">
        <v/>
      </c>
      <c r="BM456" s="380" t="str">
        <v/>
      </c>
      <c r="BN456" s="381" t="str">
        <v/>
      </c>
      <c r="BO456" s="380" t="str">
        <v/>
      </c>
      <c r="BP456" s="380" t="str">
        <v/>
      </c>
      <c r="BQ456" s="380" t="str">
        <v/>
      </c>
      <c r="BR456" s="381" t="str">
        <v/>
      </c>
      <c r="BS456" s="380" t="str">
        <v/>
      </c>
      <c r="BT456" s="380" t="str">
        <v/>
      </c>
      <c r="BU456" s="380" t="str">
        <v/>
      </c>
      <c r="BV456" s="380" t="str">
        <v/>
      </c>
      <c r="BW456" s="380" t="str">
        <v/>
      </c>
      <c r="BX456" s="380"/>
      <c r="BY456" s="380"/>
      <c r="BZ456" s="380" t="str">
        <v/>
      </c>
      <c r="CA456" s="380"/>
      <c r="CB456" s="380"/>
      <c r="CC456" s="380" t="str">
        <v/>
      </c>
      <c r="CD456" s="380"/>
      <c r="CE456" s="380"/>
      <c r="CF456" s="380" t="str">
        <v/>
      </c>
      <c r="CG456" s="380"/>
      <c r="CH456" s="380"/>
      <c r="CI456" s="380" t="str">
        <v/>
      </c>
      <c r="CJ456" s="380" t="str">
        <v/>
      </c>
      <c r="CK456" s="380" t="str">
        <v/>
      </c>
      <c r="CL456" s="381" t="str">
        <v/>
      </c>
      <c r="CM456" s="380" t="str">
        <v/>
      </c>
      <c r="CN456" s="380" t="str">
        <v/>
      </c>
      <c r="CO456" s="380" t="str">
        <v/>
      </c>
      <c r="CP456" s="381" t="str">
        <v/>
      </c>
      <c r="CQ456" s="380" t="str">
        <v/>
      </c>
      <c r="CR456" s="380" t="str">
        <v/>
      </c>
      <c r="CS456" s="380" t="str">
        <v/>
      </c>
      <c r="CT456" s="380" t="str">
        <v/>
      </c>
      <c r="CU456" s="380" t="str">
        <v/>
      </c>
      <c r="CV456" s="380"/>
      <c r="CW456" s="380"/>
      <c r="CX456" s="380" t="str">
        <v/>
      </c>
      <c r="CY456" s="380"/>
      <c r="CZ456" s="380"/>
      <c r="DA456" s="380" t="str">
        <v/>
      </c>
      <c r="DB456" s="380"/>
      <c r="DC456" s="380"/>
      <c r="DD456" s="380" t="str">
        <v/>
      </c>
      <c r="DE456" s="380"/>
      <c r="DF456" s="380"/>
      <c r="DG456" s="380" t="str">
        <v/>
      </c>
      <c r="DH456" s="380" t="str">
        <v/>
      </c>
      <c r="DI456" s="380" t="str">
        <v/>
      </c>
      <c r="DJ456" s="381" t="str">
        <v/>
      </c>
      <c r="DK456" s="380" t="str">
        <v/>
      </c>
      <c r="DL456" s="380" t="str">
        <v/>
      </c>
      <c r="DM456" s="380" t="str">
        <v/>
      </c>
      <c r="DN456" s="381" t="str">
        <v/>
      </c>
      <c r="DO456" s="380" t="str">
        <v/>
      </c>
      <c r="DP456" s="380" t="str">
        <v/>
      </c>
      <c r="DQ456" s="380" t="str">
        <v/>
      </c>
      <c r="DR456" s="380" t="str">
        <v/>
      </c>
      <c r="DS456" s="380" t="str">
        <v/>
      </c>
      <c r="DT456" s="380"/>
      <c r="DU456" s="380"/>
      <c r="DV456" s="380" t="str">
        <v/>
      </c>
      <c r="DW456" s="380"/>
      <c r="DX456" s="380"/>
      <c r="DY456" s="380" t="str">
        <v/>
      </c>
      <c r="DZ456" s="380"/>
      <c r="EA456" s="380"/>
      <c r="EB456" s="380" t="str">
        <v/>
      </c>
      <c r="EC456" s="380"/>
      <c r="ED456" s="380"/>
      <c r="EE456" s="380" t="str">
        <v/>
      </c>
      <c r="EF456" s="380" t="str">
        <v/>
      </c>
      <c r="EG456" s="380" t="str">
        <v/>
      </c>
      <c r="EH456" s="381" t="str">
        <v/>
      </c>
      <c r="EI456" s="380" t="str">
        <v/>
      </c>
      <c r="EJ456" s="380" t="str">
        <v/>
      </c>
      <c r="EK456" s="380" t="str">
        <v/>
      </c>
      <c r="EL456" s="381" t="str">
        <v/>
      </c>
      <c r="EM456" s="382" t="str">
        <v/>
      </c>
      <c r="EN456" s="382" t="str">
        <v/>
      </c>
      <c r="EO456" s="382" t="str">
        <v/>
      </c>
    </row>
    <row r="457" spans="1:145" ht="15.6">
      <c r="A457" s="372" t="str">
        <v/>
      </c>
      <c r="B457" s="373" t="str">
        <v/>
      </c>
      <c r="C457" s="372"/>
      <c r="D457" s="383" t="str">
        <v/>
      </c>
      <c r="E457" s="383" t="str">
        <v/>
      </c>
      <c r="F457" s="383" t="str">
        <v/>
      </c>
      <c r="G457" s="375" t="str">
        <v/>
      </c>
      <c r="H457" s="375" t="str">
        <v/>
      </c>
      <c r="I457" s="375" t="str">
        <v/>
      </c>
      <c r="J457" s="375" t="str">
        <v/>
      </c>
      <c r="K457" s="375" t="str">
        <v/>
      </c>
      <c r="L457" s="375" t="str">
        <v/>
      </c>
      <c r="M457" s="372" t="str">
        <v/>
      </c>
      <c r="N457" s="372" t="str">
        <v/>
      </c>
      <c r="O457" s="372" t="str">
        <v/>
      </c>
      <c r="P457" s="372" t="str">
        <v/>
      </c>
      <c r="Q457" s="372" t="str">
        <v/>
      </c>
      <c r="R457" s="372" t="str">
        <v/>
      </c>
      <c r="S457" s="372" t="str">
        <v/>
      </c>
      <c r="T457" s="372" t="str">
        <v/>
      </c>
      <c r="U457" s="372" t="str">
        <v/>
      </c>
      <c r="V457" s="372" t="str">
        <v/>
      </c>
      <c r="W457" s="372" t="str">
        <v/>
      </c>
      <c r="X457" s="372" t="str">
        <v/>
      </c>
      <c r="Y457" s="372" t="str">
        <v/>
      </c>
      <c r="Z457" s="372" t="str">
        <v/>
      </c>
      <c r="AA457" s="372" t="str">
        <v/>
      </c>
      <c r="AB457" s="372"/>
      <c r="AC457" s="372"/>
      <c r="AD457" s="372" t="str">
        <v/>
      </c>
      <c r="AE457" s="372"/>
      <c r="AF457" s="372"/>
      <c r="AG457" s="376" t="str">
        <v/>
      </c>
      <c r="AH457" s="372"/>
      <c r="AI457" s="372"/>
      <c r="AJ457" s="372" t="str">
        <v/>
      </c>
      <c r="AK457" s="372"/>
      <c r="AL457" s="372"/>
      <c r="AM457" s="377" t="str">
        <v/>
      </c>
      <c r="AN457" s="378" t="str">
        <v/>
      </c>
      <c r="AO457" s="379" t="str">
        <v/>
      </c>
      <c r="AP457" s="379" t="str">
        <v/>
      </c>
      <c r="AQ457" s="376" t="str">
        <v/>
      </c>
      <c r="AR457" s="376" t="str">
        <v/>
      </c>
      <c r="AS457" s="372" t="str">
        <v/>
      </c>
      <c r="AT457" s="379" t="str">
        <v/>
      </c>
      <c r="AU457" s="380" t="str">
        <v/>
      </c>
      <c r="AV457" s="380" t="str">
        <v/>
      </c>
      <c r="AW457" s="380" t="str">
        <v/>
      </c>
      <c r="AX457" s="380" t="str">
        <v/>
      </c>
      <c r="AY457" s="380" t="str">
        <v/>
      </c>
      <c r="AZ457" s="380"/>
      <c r="BA457" s="380"/>
      <c r="BB457" s="380" t="str">
        <v/>
      </c>
      <c r="BC457" s="380"/>
      <c r="BD457" s="380"/>
      <c r="BE457" s="380" t="str">
        <v/>
      </c>
      <c r="BF457" s="380"/>
      <c r="BG457" s="380"/>
      <c r="BH457" s="380" t="str">
        <v/>
      </c>
      <c r="BI457" s="380"/>
      <c r="BJ457" s="380"/>
      <c r="BK457" s="380" t="str">
        <v/>
      </c>
      <c r="BL457" s="380" t="str">
        <v/>
      </c>
      <c r="BM457" s="380" t="str">
        <v/>
      </c>
      <c r="BN457" s="381" t="str">
        <v/>
      </c>
      <c r="BO457" s="380" t="str">
        <v/>
      </c>
      <c r="BP457" s="380" t="str">
        <v/>
      </c>
      <c r="BQ457" s="380" t="str">
        <v/>
      </c>
      <c r="BR457" s="381" t="str">
        <v/>
      </c>
      <c r="BS457" s="380" t="str">
        <v/>
      </c>
      <c r="BT457" s="380" t="str">
        <v/>
      </c>
      <c r="BU457" s="380" t="str">
        <v/>
      </c>
      <c r="BV457" s="380" t="str">
        <v/>
      </c>
      <c r="BW457" s="380" t="str">
        <v/>
      </c>
      <c r="BX457" s="380"/>
      <c r="BY457" s="380"/>
      <c r="BZ457" s="380" t="str">
        <v/>
      </c>
      <c r="CA457" s="380"/>
      <c r="CB457" s="380"/>
      <c r="CC457" s="380" t="str">
        <v/>
      </c>
      <c r="CD457" s="380"/>
      <c r="CE457" s="380"/>
      <c r="CF457" s="380" t="str">
        <v/>
      </c>
      <c r="CG457" s="380"/>
      <c r="CH457" s="380"/>
      <c r="CI457" s="380" t="str">
        <v/>
      </c>
      <c r="CJ457" s="380" t="str">
        <v/>
      </c>
      <c r="CK457" s="380" t="str">
        <v/>
      </c>
      <c r="CL457" s="381" t="str">
        <v/>
      </c>
      <c r="CM457" s="380" t="str">
        <v/>
      </c>
      <c r="CN457" s="380" t="str">
        <v/>
      </c>
      <c r="CO457" s="380" t="str">
        <v/>
      </c>
      <c r="CP457" s="381" t="str">
        <v/>
      </c>
      <c r="CQ457" s="380" t="str">
        <v/>
      </c>
      <c r="CR457" s="380" t="str">
        <v/>
      </c>
      <c r="CS457" s="380" t="str">
        <v/>
      </c>
      <c r="CT457" s="380" t="str">
        <v/>
      </c>
      <c r="CU457" s="380" t="str">
        <v/>
      </c>
      <c r="CV457" s="380"/>
      <c r="CW457" s="380"/>
      <c r="CX457" s="380" t="str">
        <v/>
      </c>
      <c r="CY457" s="380"/>
      <c r="CZ457" s="380"/>
      <c r="DA457" s="380" t="str">
        <v/>
      </c>
      <c r="DB457" s="380"/>
      <c r="DC457" s="380"/>
      <c r="DD457" s="380" t="str">
        <v/>
      </c>
      <c r="DE457" s="380"/>
      <c r="DF457" s="380"/>
      <c r="DG457" s="380" t="str">
        <v/>
      </c>
      <c r="DH457" s="380" t="str">
        <v/>
      </c>
      <c r="DI457" s="380" t="str">
        <v/>
      </c>
      <c r="DJ457" s="381" t="str">
        <v/>
      </c>
      <c r="DK457" s="380" t="str">
        <v/>
      </c>
      <c r="DL457" s="380" t="str">
        <v/>
      </c>
      <c r="DM457" s="380" t="str">
        <v/>
      </c>
      <c r="DN457" s="381" t="str">
        <v/>
      </c>
      <c r="DO457" s="380" t="str">
        <v/>
      </c>
      <c r="DP457" s="380" t="str">
        <v/>
      </c>
      <c r="DQ457" s="380" t="str">
        <v/>
      </c>
      <c r="DR457" s="380" t="str">
        <v/>
      </c>
      <c r="DS457" s="380" t="str">
        <v/>
      </c>
      <c r="DT457" s="380"/>
      <c r="DU457" s="380"/>
      <c r="DV457" s="380" t="str">
        <v/>
      </c>
      <c r="DW457" s="380"/>
      <c r="DX457" s="380"/>
      <c r="DY457" s="380" t="str">
        <v/>
      </c>
      <c r="DZ457" s="380"/>
      <c r="EA457" s="380"/>
      <c r="EB457" s="380" t="str">
        <v/>
      </c>
      <c r="EC457" s="380"/>
      <c r="ED457" s="380"/>
      <c r="EE457" s="380" t="str">
        <v/>
      </c>
      <c r="EF457" s="380" t="str">
        <v/>
      </c>
      <c r="EG457" s="380" t="str">
        <v/>
      </c>
      <c r="EH457" s="381" t="str">
        <v/>
      </c>
      <c r="EI457" s="380" t="str">
        <v/>
      </c>
      <c r="EJ457" s="380" t="str">
        <v/>
      </c>
      <c r="EK457" s="380" t="str">
        <v/>
      </c>
      <c r="EL457" s="381" t="str">
        <v/>
      </c>
      <c r="EM457" s="382" t="str">
        <v/>
      </c>
      <c r="EN457" s="382" t="str">
        <v/>
      </c>
      <c r="EO457" s="382" t="str">
        <v/>
      </c>
    </row>
    <row r="458" spans="1:145" ht="15.6">
      <c r="A458" s="372" t="str">
        <v/>
      </c>
      <c r="B458" s="373" t="str">
        <v/>
      </c>
      <c r="C458" s="372"/>
      <c r="D458" s="383" t="str">
        <v/>
      </c>
      <c r="E458" s="383" t="str">
        <v/>
      </c>
      <c r="F458" s="383" t="str">
        <v/>
      </c>
      <c r="G458" s="375" t="str">
        <v/>
      </c>
      <c r="H458" s="375" t="str">
        <v/>
      </c>
      <c r="I458" s="375" t="str">
        <v/>
      </c>
      <c r="J458" s="375" t="str">
        <v/>
      </c>
      <c r="K458" s="375" t="str">
        <v/>
      </c>
      <c r="L458" s="375" t="str">
        <v/>
      </c>
      <c r="M458" s="372" t="str">
        <v/>
      </c>
      <c r="N458" s="372" t="str">
        <v/>
      </c>
      <c r="O458" s="372" t="str">
        <v/>
      </c>
      <c r="P458" s="372" t="str">
        <v/>
      </c>
      <c r="Q458" s="372" t="str">
        <v/>
      </c>
      <c r="R458" s="372" t="str">
        <v/>
      </c>
      <c r="S458" s="372" t="str">
        <v/>
      </c>
      <c r="T458" s="372" t="str">
        <v/>
      </c>
      <c r="U458" s="372" t="str">
        <v/>
      </c>
      <c r="V458" s="372" t="str">
        <v/>
      </c>
      <c r="W458" s="372" t="str">
        <v/>
      </c>
      <c r="X458" s="372" t="str">
        <v/>
      </c>
      <c r="Y458" s="372" t="str">
        <v/>
      </c>
      <c r="Z458" s="372" t="str">
        <v/>
      </c>
      <c r="AA458" s="372" t="str">
        <v/>
      </c>
      <c r="AB458" s="372"/>
      <c r="AC458" s="372"/>
      <c r="AD458" s="372" t="str">
        <v/>
      </c>
      <c r="AE458" s="372"/>
      <c r="AF458" s="372"/>
      <c r="AG458" s="376" t="str">
        <v/>
      </c>
      <c r="AH458" s="372"/>
      <c r="AI458" s="372"/>
      <c r="AJ458" s="372" t="str">
        <v/>
      </c>
      <c r="AK458" s="372"/>
      <c r="AL458" s="372"/>
      <c r="AM458" s="377" t="str">
        <v/>
      </c>
      <c r="AN458" s="378" t="str">
        <v/>
      </c>
      <c r="AO458" s="379" t="str">
        <v/>
      </c>
      <c r="AP458" s="379" t="str">
        <v/>
      </c>
      <c r="AQ458" s="376" t="str">
        <v/>
      </c>
      <c r="AR458" s="376" t="str">
        <v/>
      </c>
      <c r="AS458" s="372" t="str">
        <v/>
      </c>
      <c r="AT458" s="379" t="str">
        <v/>
      </c>
      <c r="AU458" s="380" t="str">
        <v/>
      </c>
      <c r="AV458" s="380" t="str">
        <v/>
      </c>
      <c r="AW458" s="380" t="str">
        <v/>
      </c>
      <c r="AX458" s="380" t="str">
        <v/>
      </c>
      <c r="AY458" s="380" t="str">
        <v/>
      </c>
      <c r="AZ458" s="380"/>
      <c r="BA458" s="380"/>
      <c r="BB458" s="380" t="str">
        <v/>
      </c>
      <c r="BC458" s="380"/>
      <c r="BD458" s="380"/>
      <c r="BE458" s="380" t="str">
        <v/>
      </c>
      <c r="BF458" s="380"/>
      <c r="BG458" s="380"/>
      <c r="BH458" s="380" t="str">
        <v/>
      </c>
      <c r="BI458" s="380"/>
      <c r="BJ458" s="380"/>
      <c r="BK458" s="380" t="str">
        <v/>
      </c>
      <c r="BL458" s="380" t="str">
        <v/>
      </c>
      <c r="BM458" s="380" t="str">
        <v/>
      </c>
      <c r="BN458" s="381" t="str">
        <v/>
      </c>
      <c r="BO458" s="380" t="str">
        <v/>
      </c>
      <c r="BP458" s="380" t="str">
        <v/>
      </c>
      <c r="BQ458" s="380" t="str">
        <v/>
      </c>
      <c r="BR458" s="381" t="str">
        <v/>
      </c>
      <c r="BS458" s="380" t="str">
        <v/>
      </c>
      <c r="BT458" s="380" t="str">
        <v/>
      </c>
      <c r="BU458" s="380" t="str">
        <v/>
      </c>
      <c r="BV458" s="380" t="str">
        <v/>
      </c>
      <c r="BW458" s="380" t="str">
        <v/>
      </c>
      <c r="BX458" s="380"/>
      <c r="BY458" s="380"/>
      <c r="BZ458" s="380" t="str">
        <v/>
      </c>
      <c r="CA458" s="380"/>
      <c r="CB458" s="380"/>
      <c r="CC458" s="380" t="str">
        <v/>
      </c>
      <c r="CD458" s="380"/>
      <c r="CE458" s="380"/>
      <c r="CF458" s="380" t="str">
        <v/>
      </c>
      <c r="CG458" s="380"/>
      <c r="CH458" s="380"/>
      <c r="CI458" s="380" t="str">
        <v/>
      </c>
      <c r="CJ458" s="380" t="str">
        <v/>
      </c>
      <c r="CK458" s="380" t="str">
        <v/>
      </c>
      <c r="CL458" s="381" t="str">
        <v/>
      </c>
      <c r="CM458" s="380" t="str">
        <v/>
      </c>
      <c r="CN458" s="380" t="str">
        <v/>
      </c>
      <c r="CO458" s="380" t="str">
        <v/>
      </c>
      <c r="CP458" s="381" t="str">
        <v/>
      </c>
      <c r="CQ458" s="380" t="str">
        <v/>
      </c>
      <c r="CR458" s="380" t="str">
        <v/>
      </c>
      <c r="CS458" s="380" t="str">
        <v/>
      </c>
      <c r="CT458" s="380" t="str">
        <v/>
      </c>
      <c r="CU458" s="380" t="str">
        <v/>
      </c>
      <c r="CV458" s="380"/>
      <c r="CW458" s="380"/>
      <c r="CX458" s="380" t="str">
        <v/>
      </c>
      <c r="CY458" s="380"/>
      <c r="CZ458" s="380"/>
      <c r="DA458" s="380" t="str">
        <v/>
      </c>
      <c r="DB458" s="380"/>
      <c r="DC458" s="380"/>
      <c r="DD458" s="380" t="str">
        <v/>
      </c>
      <c r="DE458" s="380"/>
      <c r="DF458" s="380"/>
      <c r="DG458" s="380" t="str">
        <v/>
      </c>
      <c r="DH458" s="380" t="str">
        <v/>
      </c>
      <c r="DI458" s="380" t="str">
        <v/>
      </c>
      <c r="DJ458" s="381" t="str">
        <v/>
      </c>
      <c r="DK458" s="380" t="str">
        <v/>
      </c>
      <c r="DL458" s="380" t="str">
        <v/>
      </c>
      <c r="DM458" s="380" t="str">
        <v/>
      </c>
      <c r="DN458" s="381" t="str">
        <v/>
      </c>
      <c r="DO458" s="380" t="str">
        <v/>
      </c>
      <c r="DP458" s="380" t="str">
        <v/>
      </c>
      <c r="DQ458" s="380" t="str">
        <v/>
      </c>
      <c r="DR458" s="380" t="str">
        <v/>
      </c>
      <c r="DS458" s="380" t="str">
        <v/>
      </c>
      <c r="DT458" s="380"/>
      <c r="DU458" s="380"/>
      <c r="DV458" s="380" t="str">
        <v/>
      </c>
      <c r="DW458" s="380"/>
      <c r="DX458" s="380"/>
      <c r="DY458" s="380" t="str">
        <v/>
      </c>
      <c r="DZ458" s="380"/>
      <c r="EA458" s="380"/>
      <c r="EB458" s="380" t="str">
        <v/>
      </c>
      <c r="EC458" s="380"/>
      <c r="ED458" s="380"/>
      <c r="EE458" s="380" t="str">
        <v/>
      </c>
      <c r="EF458" s="380" t="str">
        <v/>
      </c>
      <c r="EG458" s="380" t="str">
        <v/>
      </c>
      <c r="EH458" s="381" t="str">
        <v/>
      </c>
      <c r="EI458" s="380" t="str">
        <v/>
      </c>
      <c r="EJ458" s="380" t="str">
        <v/>
      </c>
      <c r="EK458" s="380" t="str">
        <v/>
      </c>
      <c r="EL458" s="381" t="str">
        <v/>
      </c>
      <c r="EM458" s="382" t="str">
        <v/>
      </c>
      <c r="EN458" s="382" t="str">
        <v/>
      </c>
      <c r="EO458" s="382" t="str">
        <v/>
      </c>
    </row>
    <row r="459" spans="1:145" ht="15.6">
      <c r="A459" s="372" t="str">
        <v/>
      </c>
      <c r="B459" s="373" t="str">
        <v/>
      </c>
      <c r="C459" s="372"/>
      <c r="D459" s="383" t="str">
        <v/>
      </c>
      <c r="E459" s="383" t="str">
        <v/>
      </c>
      <c r="F459" s="383" t="str">
        <v/>
      </c>
      <c r="G459" s="375" t="str">
        <v/>
      </c>
      <c r="H459" s="375" t="str">
        <v/>
      </c>
      <c r="I459" s="375" t="str">
        <v/>
      </c>
      <c r="J459" s="375" t="str">
        <v/>
      </c>
      <c r="K459" s="375" t="str">
        <v/>
      </c>
      <c r="L459" s="375" t="str">
        <v/>
      </c>
      <c r="M459" s="372" t="str">
        <v/>
      </c>
      <c r="N459" s="372" t="str">
        <v/>
      </c>
      <c r="O459" s="372" t="str">
        <v/>
      </c>
      <c r="P459" s="372" t="str">
        <v/>
      </c>
      <c r="Q459" s="372" t="str">
        <v/>
      </c>
      <c r="R459" s="372" t="str">
        <v/>
      </c>
      <c r="S459" s="372" t="str">
        <v/>
      </c>
      <c r="T459" s="372" t="str">
        <v/>
      </c>
      <c r="U459" s="372" t="str">
        <v/>
      </c>
      <c r="V459" s="372" t="str">
        <v/>
      </c>
      <c r="W459" s="372" t="str">
        <v/>
      </c>
      <c r="X459" s="372" t="str">
        <v/>
      </c>
      <c r="Y459" s="372" t="str">
        <v/>
      </c>
      <c r="Z459" s="372" t="str">
        <v/>
      </c>
      <c r="AA459" s="372" t="str">
        <v/>
      </c>
      <c r="AB459" s="372"/>
      <c r="AC459" s="372"/>
      <c r="AD459" s="372" t="str">
        <v/>
      </c>
      <c r="AE459" s="372"/>
      <c r="AF459" s="372"/>
      <c r="AG459" s="376" t="str">
        <v/>
      </c>
      <c r="AH459" s="372"/>
      <c r="AI459" s="372"/>
      <c r="AJ459" s="372" t="str">
        <v/>
      </c>
      <c r="AK459" s="372"/>
      <c r="AL459" s="372"/>
      <c r="AM459" s="377" t="str">
        <v/>
      </c>
      <c r="AN459" s="378" t="str">
        <v/>
      </c>
      <c r="AO459" s="379" t="str">
        <v/>
      </c>
      <c r="AP459" s="379" t="str">
        <v/>
      </c>
      <c r="AQ459" s="376" t="str">
        <v/>
      </c>
      <c r="AR459" s="376" t="str">
        <v/>
      </c>
      <c r="AS459" s="372" t="str">
        <v/>
      </c>
      <c r="AT459" s="379" t="str">
        <v/>
      </c>
      <c r="AU459" s="380" t="str">
        <v/>
      </c>
      <c r="AV459" s="380" t="str">
        <v/>
      </c>
      <c r="AW459" s="380" t="str">
        <v/>
      </c>
      <c r="AX459" s="380" t="str">
        <v/>
      </c>
      <c r="AY459" s="380" t="str">
        <v/>
      </c>
      <c r="AZ459" s="380"/>
      <c r="BA459" s="380"/>
      <c r="BB459" s="380" t="str">
        <v/>
      </c>
      <c r="BC459" s="380"/>
      <c r="BD459" s="380"/>
      <c r="BE459" s="380" t="str">
        <v/>
      </c>
      <c r="BF459" s="380"/>
      <c r="BG459" s="380"/>
      <c r="BH459" s="380" t="str">
        <v/>
      </c>
      <c r="BI459" s="380"/>
      <c r="BJ459" s="380"/>
      <c r="BK459" s="380" t="str">
        <v/>
      </c>
      <c r="BL459" s="380" t="str">
        <v/>
      </c>
      <c r="BM459" s="380" t="str">
        <v/>
      </c>
      <c r="BN459" s="381" t="str">
        <v/>
      </c>
      <c r="BO459" s="380" t="str">
        <v/>
      </c>
      <c r="BP459" s="380" t="str">
        <v/>
      </c>
      <c r="BQ459" s="380" t="str">
        <v/>
      </c>
      <c r="BR459" s="381" t="str">
        <v/>
      </c>
      <c r="BS459" s="380" t="str">
        <v/>
      </c>
      <c r="BT459" s="380" t="str">
        <v/>
      </c>
      <c r="BU459" s="380" t="str">
        <v/>
      </c>
      <c r="BV459" s="380" t="str">
        <v/>
      </c>
      <c r="BW459" s="380" t="str">
        <v/>
      </c>
      <c r="BX459" s="380"/>
      <c r="BY459" s="380"/>
      <c r="BZ459" s="380" t="str">
        <v/>
      </c>
      <c r="CA459" s="380"/>
      <c r="CB459" s="380"/>
      <c r="CC459" s="380" t="str">
        <v/>
      </c>
      <c r="CD459" s="380"/>
      <c r="CE459" s="380"/>
      <c r="CF459" s="380" t="str">
        <v/>
      </c>
      <c r="CG459" s="380"/>
      <c r="CH459" s="380"/>
      <c r="CI459" s="380" t="str">
        <v/>
      </c>
      <c r="CJ459" s="380" t="str">
        <v/>
      </c>
      <c r="CK459" s="380" t="str">
        <v/>
      </c>
      <c r="CL459" s="381" t="str">
        <v/>
      </c>
      <c r="CM459" s="380" t="str">
        <v/>
      </c>
      <c r="CN459" s="380" t="str">
        <v/>
      </c>
      <c r="CO459" s="380" t="str">
        <v/>
      </c>
      <c r="CP459" s="381" t="str">
        <v/>
      </c>
      <c r="CQ459" s="380" t="str">
        <v/>
      </c>
      <c r="CR459" s="380" t="str">
        <v/>
      </c>
      <c r="CS459" s="380" t="str">
        <v/>
      </c>
      <c r="CT459" s="380" t="str">
        <v/>
      </c>
      <c r="CU459" s="380" t="str">
        <v/>
      </c>
      <c r="CV459" s="380"/>
      <c r="CW459" s="380"/>
      <c r="CX459" s="380" t="str">
        <v/>
      </c>
      <c r="CY459" s="380"/>
      <c r="CZ459" s="380"/>
      <c r="DA459" s="380" t="str">
        <v/>
      </c>
      <c r="DB459" s="380"/>
      <c r="DC459" s="380"/>
      <c r="DD459" s="380" t="str">
        <v/>
      </c>
      <c r="DE459" s="380"/>
      <c r="DF459" s="380"/>
      <c r="DG459" s="380" t="str">
        <v/>
      </c>
      <c r="DH459" s="380" t="str">
        <v/>
      </c>
      <c r="DI459" s="380" t="str">
        <v/>
      </c>
      <c r="DJ459" s="381" t="str">
        <v/>
      </c>
      <c r="DK459" s="380" t="str">
        <v/>
      </c>
      <c r="DL459" s="380" t="str">
        <v/>
      </c>
      <c r="DM459" s="380" t="str">
        <v/>
      </c>
      <c r="DN459" s="381" t="str">
        <v/>
      </c>
      <c r="DO459" s="380" t="str">
        <v/>
      </c>
      <c r="DP459" s="380" t="str">
        <v/>
      </c>
      <c r="DQ459" s="380" t="str">
        <v/>
      </c>
      <c r="DR459" s="380" t="str">
        <v/>
      </c>
      <c r="DS459" s="380" t="str">
        <v/>
      </c>
      <c r="DT459" s="380"/>
      <c r="DU459" s="380"/>
      <c r="DV459" s="380" t="str">
        <v/>
      </c>
      <c r="DW459" s="380"/>
      <c r="DX459" s="380"/>
      <c r="DY459" s="380" t="str">
        <v/>
      </c>
      <c r="DZ459" s="380"/>
      <c r="EA459" s="380"/>
      <c r="EB459" s="380" t="str">
        <v/>
      </c>
      <c r="EC459" s="380"/>
      <c r="ED459" s="380"/>
      <c r="EE459" s="380" t="str">
        <v/>
      </c>
      <c r="EF459" s="380" t="str">
        <v/>
      </c>
      <c r="EG459" s="380" t="str">
        <v/>
      </c>
      <c r="EH459" s="381" t="str">
        <v/>
      </c>
      <c r="EI459" s="380" t="str">
        <v/>
      </c>
      <c r="EJ459" s="380" t="str">
        <v/>
      </c>
      <c r="EK459" s="380" t="str">
        <v/>
      </c>
      <c r="EL459" s="381" t="str">
        <v/>
      </c>
      <c r="EM459" s="382" t="str">
        <v/>
      </c>
      <c r="EN459" s="382" t="str">
        <v/>
      </c>
      <c r="EO459" s="382" t="str">
        <v/>
      </c>
    </row>
    <row r="460" spans="1:145" ht="15.6">
      <c r="A460" s="372" t="str">
        <v/>
      </c>
      <c r="B460" s="373" t="str">
        <v/>
      </c>
      <c r="C460" s="372"/>
      <c r="D460" s="383" t="str">
        <v/>
      </c>
      <c r="E460" s="383" t="str">
        <v/>
      </c>
      <c r="F460" s="383" t="str">
        <v/>
      </c>
      <c r="G460" s="375" t="str">
        <v/>
      </c>
      <c r="H460" s="375" t="str">
        <v/>
      </c>
      <c r="I460" s="375" t="str">
        <v/>
      </c>
      <c r="J460" s="375" t="str">
        <v/>
      </c>
      <c r="K460" s="375" t="str">
        <v/>
      </c>
      <c r="L460" s="375" t="str">
        <v/>
      </c>
      <c r="M460" s="372" t="str">
        <v/>
      </c>
      <c r="N460" s="372" t="str">
        <v/>
      </c>
      <c r="O460" s="372" t="str">
        <v/>
      </c>
      <c r="P460" s="372" t="str">
        <v/>
      </c>
      <c r="Q460" s="372" t="str">
        <v/>
      </c>
      <c r="R460" s="372" t="str">
        <v/>
      </c>
      <c r="S460" s="372" t="str">
        <v/>
      </c>
      <c r="T460" s="372" t="str">
        <v/>
      </c>
      <c r="U460" s="372" t="str">
        <v/>
      </c>
      <c r="V460" s="372" t="str">
        <v/>
      </c>
      <c r="W460" s="372" t="str">
        <v/>
      </c>
      <c r="X460" s="372" t="str">
        <v/>
      </c>
      <c r="Y460" s="372" t="str">
        <v/>
      </c>
      <c r="Z460" s="372" t="str">
        <v/>
      </c>
      <c r="AA460" s="372" t="str">
        <v/>
      </c>
      <c r="AB460" s="372"/>
      <c r="AC460" s="372"/>
      <c r="AD460" s="372" t="str">
        <v/>
      </c>
      <c r="AE460" s="372"/>
      <c r="AF460" s="372"/>
      <c r="AG460" s="376" t="str">
        <v/>
      </c>
      <c r="AH460" s="372"/>
      <c r="AI460" s="372"/>
      <c r="AJ460" s="372" t="str">
        <v/>
      </c>
      <c r="AK460" s="372"/>
      <c r="AL460" s="372"/>
      <c r="AM460" s="377" t="str">
        <v/>
      </c>
      <c r="AN460" s="378" t="str">
        <v/>
      </c>
      <c r="AO460" s="379" t="str">
        <v/>
      </c>
      <c r="AP460" s="379" t="str">
        <v/>
      </c>
      <c r="AQ460" s="376" t="str">
        <v/>
      </c>
      <c r="AR460" s="376" t="str">
        <v/>
      </c>
      <c r="AS460" s="372" t="str">
        <v/>
      </c>
      <c r="AT460" s="379" t="str">
        <v/>
      </c>
      <c r="AU460" s="380" t="str">
        <v/>
      </c>
      <c r="AV460" s="380" t="str">
        <v/>
      </c>
      <c r="AW460" s="380" t="str">
        <v/>
      </c>
      <c r="AX460" s="380" t="str">
        <v/>
      </c>
      <c r="AY460" s="380" t="str">
        <v/>
      </c>
      <c r="AZ460" s="380"/>
      <c r="BA460" s="380"/>
      <c r="BB460" s="380" t="str">
        <v/>
      </c>
      <c r="BC460" s="380"/>
      <c r="BD460" s="380"/>
      <c r="BE460" s="380" t="str">
        <v/>
      </c>
      <c r="BF460" s="380"/>
      <c r="BG460" s="380"/>
      <c r="BH460" s="380" t="str">
        <v/>
      </c>
      <c r="BI460" s="380"/>
      <c r="BJ460" s="380"/>
      <c r="BK460" s="380" t="str">
        <v/>
      </c>
      <c r="BL460" s="380" t="str">
        <v/>
      </c>
      <c r="BM460" s="380" t="str">
        <v/>
      </c>
      <c r="BN460" s="381" t="str">
        <v/>
      </c>
      <c r="BO460" s="380" t="str">
        <v/>
      </c>
      <c r="BP460" s="380" t="str">
        <v/>
      </c>
      <c r="BQ460" s="380" t="str">
        <v/>
      </c>
      <c r="BR460" s="381" t="str">
        <v/>
      </c>
      <c r="BS460" s="380" t="str">
        <v/>
      </c>
      <c r="BT460" s="380" t="str">
        <v/>
      </c>
      <c r="BU460" s="380" t="str">
        <v/>
      </c>
      <c r="BV460" s="380" t="str">
        <v/>
      </c>
      <c r="BW460" s="380" t="str">
        <v/>
      </c>
      <c r="BX460" s="380"/>
      <c r="BY460" s="380"/>
      <c r="BZ460" s="380" t="str">
        <v/>
      </c>
      <c r="CA460" s="380"/>
      <c r="CB460" s="380"/>
      <c r="CC460" s="380" t="str">
        <v/>
      </c>
      <c r="CD460" s="380"/>
      <c r="CE460" s="380"/>
      <c r="CF460" s="380" t="str">
        <v/>
      </c>
      <c r="CG460" s="380"/>
      <c r="CH460" s="380"/>
      <c r="CI460" s="380" t="str">
        <v/>
      </c>
      <c r="CJ460" s="380" t="str">
        <v/>
      </c>
      <c r="CK460" s="380" t="str">
        <v/>
      </c>
      <c r="CL460" s="381" t="str">
        <v/>
      </c>
      <c r="CM460" s="380" t="str">
        <v/>
      </c>
      <c r="CN460" s="380" t="str">
        <v/>
      </c>
      <c r="CO460" s="380" t="str">
        <v/>
      </c>
      <c r="CP460" s="381" t="str">
        <v/>
      </c>
      <c r="CQ460" s="380" t="str">
        <v/>
      </c>
      <c r="CR460" s="380" t="str">
        <v/>
      </c>
      <c r="CS460" s="380" t="str">
        <v/>
      </c>
      <c r="CT460" s="380" t="str">
        <v/>
      </c>
      <c r="CU460" s="380" t="str">
        <v/>
      </c>
      <c r="CV460" s="380"/>
      <c r="CW460" s="380"/>
      <c r="CX460" s="380" t="str">
        <v/>
      </c>
      <c r="CY460" s="380"/>
      <c r="CZ460" s="380"/>
      <c r="DA460" s="380" t="str">
        <v/>
      </c>
      <c r="DB460" s="380"/>
      <c r="DC460" s="380"/>
      <c r="DD460" s="380" t="str">
        <v/>
      </c>
      <c r="DE460" s="380"/>
      <c r="DF460" s="380"/>
      <c r="DG460" s="380" t="str">
        <v/>
      </c>
      <c r="DH460" s="380" t="str">
        <v/>
      </c>
      <c r="DI460" s="380" t="str">
        <v/>
      </c>
      <c r="DJ460" s="381" t="str">
        <v/>
      </c>
      <c r="DK460" s="380" t="str">
        <v/>
      </c>
      <c r="DL460" s="380" t="str">
        <v/>
      </c>
      <c r="DM460" s="380" t="str">
        <v/>
      </c>
      <c r="DN460" s="381" t="str">
        <v/>
      </c>
      <c r="DO460" s="380" t="str">
        <v/>
      </c>
      <c r="DP460" s="380" t="str">
        <v/>
      </c>
      <c r="DQ460" s="380" t="str">
        <v/>
      </c>
      <c r="DR460" s="380" t="str">
        <v/>
      </c>
      <c r="DS460" s="380" t="str">
        <v/>
      </c>
      <c r="DT460" s="380"/>
      <c r="DU460" s="380"/>
      <c r="DV460" s="380" t="str">
        <v/>
      </c>
      <c r="DW460" s="380"/>
      <c r="DX460" s="380"/>
      <c r="DY460" s="380" t="str">
        <v/>
      </c>
      <c r="DZ460" s="380"/>
      <c r="EA460" s="380"/>
      <c r="EB460" s="380" t="str">
        <v/>
      </c>
      <c r="EC460" s="380"/>
      <c r="ED460" s="380"/>
      <c r="EE460" s="380" t="str">
        <v/>
      </c>
      <c r="EF460" s="380" t="str">
        <v/>
      </c>
      <c r="EG460" s="380" t="str">
        <v/>
      </c>
      <c r="EH460" s="381" t="str">
        <v/>
      </c>
      <c r="EI460" s="380" t="str">
        <v/>
      </c>
      <c r="EJ460" s="380" t="str">
        <v/>
      </c>
      <c r="EK460" s="380" t="str">
        <v/>
      </c>
      <c r="EL460" s="381" t="str">
        <v/>
      </c>
      <c r="EM460" s="382" t="str">
        <v/>
      </c>
      <c r="EN460" s="382" t="str">
        <v/>
      </c>
      <c r="EO460" s="382" t="str">
        <v/>
      </c>
    </row>
    <row r="461" spans="1:145" ht="15.6">
      <c r="A461" s="372" t="str">
        <v/>
      </c>
      <c r="B461" s="373" t="str">
        <v/>
      </c>
      <c r="C461" s="372"/>
      <c r="D461" s="383" t="str">
        <v/>
      </c>
      <c r="E461" s="383" t="str">
        <v/>
      </c>
      <c r="F461" s="383" t="str">
        <v/>
      </c>
      <c r="G461" s="375" t="str">
        <v/>
      </c>
      <c r="H461" s="375" t="str">
        <v/>
      </c>
      <c r="I461" s="375" t="str">
        <v/>
      </c>
      <c r="J461" s="375" t="str">
        <v/>
      </c>
      <c r="K461" s="375" t="str">
        <v/>
      </c>
      <c r="L461" s="375" t="str">
        <v/>
      </c>
      <c r="M461" s="372" t="str">
        <v/>
      </c>
      <c r="N461" s="372" t="str">
        <v/>
      </c>
      <c r="O461" s="372" t="str">
        <v/>
      </c>
      <c r="P461" s="372" t="str">
        <v/>
      </c>
      <c r="Q461" s="372" t="str">
        <v/>
      </c>
      <c r="R461" s="372" t="str">
        <v/>
      </c>
      <c r="S461" s="372" t="str">
        <v/>
      </c>
      <c r="T461" s="372" t="str">
        <v/>
      </c>
      <c r="U461" s="372" t="str">
        <v/>
      </c>
      <c r="V461" s="372" t="str">
        <v/>
      </c>
      <c r="W461" s="372" t="str">
        <v/>
      </c>
      <c r="X461" s="372" t="str">
        <v/>
      </c>
      <c r="Y461" s="372" t="str">
        <v/>
      </c>
      <c r="Z461" s="372" t="str">
        <v/>
      </c>
      <c r="AA461" s="372" t="str">
        <v/>
      </c>
      <c r="AB461" s="372"/>
      <c r="AC461" s="372"/>
      <c r="AD461" s="372" t="str">
        <v/>
      </c>
      <c r="AE461" s="372"/>
      <c r="AF461" s="372"/>
      <c r="AG461" s="376" t="str">
        <v/>
      </c>
      <c r="AH461" s="372"/>
      <c r="AI461" s="372"/>
      <c r="AJ461" s="372" t="str">
        <v/>
      </c>
      <c r="AK461" s="372"/>
      <c r="AL461" s="372"/>
      <c r="AM461" s="377" t="str">
        <v/>
      </c>
      <c r="AN461" s="378" t="str">
        <v/>
      </c>
      <c r="AO461" s="379" t="str">
        <v/>
      </c>
      <c r="AP461" s="379" t="str">
        <v/>
      </c>
      <c r="AQ461" s="376" t="str">
        <v/>
      </c>
      <c r="AR461" s="376" t="str">
        <v/>
      </c>
      <c r="AS461" s="372" t="str">
        <v/>
      </c>
      <c r="AT461" s="379" t="str">
        <v/>
      </c>
      <c r="AU461" s="380" t="str">
        <v/>
      </c>
      <c r="AV461" s="380" t="str">
        <v/>
      </c>
      <c r="AW461" s="380" t="str">
        <v/>
      </c>
      <c r="AX461" s="380" t="str">
        <v/>
      </c>
      <c r="AY461" s="380" t="str">
        <v/>
      </c>
      <c r="AZ461" s="380"/>
      <c r="BA461" s="380"/>
      <c r="BB461" s="380" t="str">
        <v/>
      </c>
      <c r="BC461" s="380"/>
      <c r="BD461" s="380"/>
      <c r="BE461" s="380" t="str">
        <v/>
      </c>
      <c r="BF461" s="380"/>
      <c r="BG461" s="380"/>
      <c r="BH461" s="380" t="str">
        <v/>
      </c>
      <c r="BI461" s="380"/>
      <c r="BJ461" s="380"/>
      <c r="BK461" s="380" t="str">
        <v/>
      </c>
      <c r="BL461" s="380" t="str">
        <v/>
      </c>
      <c r="BM461" s="380" t="str">
        <v/>
      </c>
      <c r="BN461" s="381" t="str">
        <v/>
      </c>
      <c r="BO461" s="380" t="str">
        <v/>
      </c>
      <c r="BP461" s="380" t="str">
        <v/>
      </c>
      <c r="BQ461" s="380" t="str">
        <v/>
      </c>
      <c r="BR461" s="381" t="str">
        <v/>
      </c>
      <c r="BS461" s="380" t="str">
        <v/>
      </c>
      <c r="BT461" s="380" t="str">
        <v/>
      </c>
      <c r="BU461" s="380" t="str">
        <v/>
      </c>
      <c r="BV461" s="380" t="str">
        <v/>
      </c>
      <c r="BW461" s="380" t="str">
        <v/>
      </c>
      <c r="BX461" s="380"/>
      <c r="BY461" s="380"/>
      <c r="BZ461" s="380" t="str">
        <v/>
      </c>
      <c r="CA461" s="380"/>
      <c r="CB461" s="380"/>
      <c r="CC461" s="380" t="str">
        <v/>
      </c>
      <c r="CD461" s="380"/>
      <c r="CE461" s="380"/>
      <c r="CF461" s="380" t="str">
        <v/>
      </c>
      <c r="CG461" s="380"/>
      <c r="CH461" s="380"/>
      <c r="CI461" s="380" t="str">
        <v/>
      </c>
      <c r="CJ461" s="380" t="str">
        <v/>
      </c>
      <c r="CK461" s="380" t="str">
        <v/>
      </c>
      <c r="CL461" s="381" t="str">
        <v/>
      </c>
      <c r="CM461" s="380" t="str">
        <v/>
      </c>
      <c r="CN461" s="380" t="str">
        <v/>
      </c>
      <c r="CO461" s="380" t="str">
        <v/>
      </c>
      <c r="CP461" s="381" t="str">
        <v/>
      </c>
      <c r="CQ461" s="380" t="str">
        <v/>
      </c>
      <c r="CR461" s="380" t="str">
        <v/>
      </c>
      <c r="CS461" s="380" t="str">
        <v/>
      </c>
      <c r="CT461" s="380" t="str">
        <v/>
      </c>
      <c r="CU461" s="380" t="str">
        <v/>
      </c>
      <c r="CV461" s="380"/>
      <c r="CW461" s="380"/>
      <c r="CX461" s="380" t="str">
        <v/>
      </c>
      <c r="CY461" s="380"/>
      <c r="CZ461" s="380"/>
      <c r="DA461" s="380" t="str">
        <v/>
      </c>
      <c r="DB461" s="380"/>
      <c r="DC461" s="380"/>
      <c r="DD461" s="380" t="str">
        <v/>
      </c>
      <c r="DE461" s="380"/>
      <c r="DF461" s="380"/>
      <c r="DG461" s="380" t="str">
        <v/>
      </c>
      <c r="DH461" s="380" t="str">
        <v/>
      </c>
      <c r="DI461" s="380" t="str">
        <v/>
      </c>
      <c r="DJ461" s="381" t="str">
        <v/>
      </c>
      <c r="DK461" s="380" t="str">
        <v/>
      </c>
      <c r="DL461" s="380" t="str">
        <v/>
      </c>
      <c r="DM461" s="380" t="str">
        <v/>
      </c>
      <c r="DN461" s="381" t="str">
        <v/>
      </c>
      <c r="DO461" s="380" t="str">
        <v/>
      </c>
      <c r="DP461" s="380" t="str">
        <v/>
      </c>
      <c r="DQ461" s="380" t="str">
        <v/>
      </c>
      <c r="DR461" s="380" t="str">
        <v/>
      </c>
      <c r="DS461" s="380" t="str">
        <v/>
      </c>
      <c r="DT461" s="380"/>
      <c r="DU461" s="380"/>
      <c r="DV461" s="380" t="str">
        <v/>
      </c>
      <c r="DW461" s="380"/>
      <c r="DX461" s="380"/>
      <c r="DY461" s="380" t="str">
        <v/>
      </c>
      <c r="DZ461" s="380"/>
      <c r="EA461" s="380"/>
      <c r="EB461" s="380" t="str">
        <v/>
      </c>
      <c r="EC461" s="380"/>
      <c r="ED461" s="380"/>
      <c r="EE461" s="380" t="str">
        <v/>
      </c>
      <c r="EF461" s="380" t="str">
        <v/>
      </c>
      <c r="EG461" s="380" t="str">
        <v/>
      </c>
      <c r="EH461" s="381" t="str">
        <v/>
      </c>
      <c r="EI461" s="380" t="str">
        <v/>
      </c>
      <c r="EJ461" s="380" t="str">
        <v/>
      </c>
      <c r="EK461" s="380" t="str">
        <v/>
      </c>
      <c r="EL461" s="381" t="str">
        <v/>
      </c>
      <c r="EM461" s="382" t="str">
        <v/>
      </c>
      <c r="EN461" s="382" t="str">
        <v/>
      </c>
      <c r="EO461" s="382" t="str">
        <v/>
      </c>
    </row>
    <row r="462" spans="1:145" ht="15.6">
      <c r="A462" s="372" t="str">
        <v/>
      </c>
      <c r="B462" s="373" t="str">
        <v/>
      </c>
      <c r="C462" s="372"/>
      <c r="D462" s="383" t="str">
        <v/>
      </c>
      <c r="E462" s="383" t="str">
        <v/>
      </c>
      <c r="F462" s="383" t="str">
        <v/>
      </c>
      <c r="G462" s="375" t="str">
        <v/>
      </c>
      <c r="H462" s="375" t="str">
        <v/>
      </c>
      <c r="I462" s="375" t="str">
        <v/>
      </c>
      <c r="J462" s="375" t="str">
        <v/>
      </c>
      <c r="K462" s="375" t="str">
        <v/>
      </c>
      <c r="L462" s="375" t="str">
        <v/>
      </c>
      <c r="M462" s="372" t="str">
        <v/>
      </c>
      <c r="N462" s="372" t="str">
        <v/>
      </c>
      <c r="O462" s="372" t="str">
        <v/>
      </c>
      <c r="P462" s="372" t="str">
        <v/>
      </c>
      <c r="Q462" s="372" t="str">
        <v/>
      </c>
      <c r="R462" s="372" t="str">
        <v/>
      </c>
      <c r="S462" s="372" t="str">
        <v/>
      </c>
      <c r="T462" s="372" t="str">
        <v/>
      </c>
      <c r="U462" s="372" t="str">
        <v/>
      </c>
      <c r="V462" s="372" t="str">
        <v/>
      </c>
      <c r="W462" s="372" t="str">
        <v/>
      </c>
      <c r="X462" s="372" t="str">
        <v/>
      </c>
      <c r="Y462" s="372" t="str">
        <v/>
      </c>
      <c r="Z462" s="372" t="str">
        <v/>
      </c>
      <c r="AA462" s="372" t="str">
        <v/>
      </c>
      <c r="AB462" s="372"/>
      <c r="AC462" s="372"/>
      <c r="AD462" s="372" t="str">
        <v/>
      </c>
      <c r="AE462" s="372"/>
      <c r="AF462" s="372"/>
      <c r="AG462" s="376" t="str">
        <v/>
      </c>
      <c r="AH462" s="372"/>
      <c r="AI462" s="372"/>
      <c r="AJ462" s="372" t="str">
        <v/>
      </c>
      <c r="AK462" s="372"/>
      <c r="AL462" s="372"/>
      <c r="AM462" s="377" t="str">
        <v/>
      </c>
      <c r="AN462" s="378" t="str">
        <v/>
      </c>
      <c r="AO462" s="379" t="str">
        <v/>
      </c>
      <c r="AP462" s="379" t="str">
        <v/>
      </c>
      <c r="AQ462" s="376" t="str">
        <v/>
      </c>
      <c r="AR462" s="376" t="str">
        <v/>
      </c>
      <c r="AS462" s="372" t="str">
        <v/>
      </c>
      <c r="AT462" s="379" t="str">
        <v/>
      </c>
      <c r="AU462" s="380" t="str">
        <v/>
      </c>
      <c r="AV462" s="380" t="str">
        <v/>
      </c>
      <c r="AW462" s="380" t="str">
        <v/>
      </c>
      <c r="AX462" s="380" t="str">
        <v/>
      </c>
      <c r="AY462" s="380" t="str">
        <v/>
      </c>
      <c r="AZ462" s="380"/>
      <c r="BA462" s="380"/>
      <c r="BB462" s="380" t="str">
        <v/>
      </c>
      <c r="BC462" s="380"/>
      <c r="BD462" s="380"/>
      <c r="BE462" s="380" t="str">
        <v/>
      </c>
      <c r="BF462" s="380"/>
      <c r="BG462" s="380"/>
      <c r="BH462" s="380" t="str">
        <v/>
      </c>
      <c r="BI462" s="380"/>
      <c r="BJ462" s="380"/>
      <c r="BK462" s="380" t="str">
        <v/>
      </c>
      <c r="BL462" s="380" t="str">
        <v/>
      </c>
      <c r="BM462" s="380" t="str">
        <v/>
      </c>
      <c r="BN462" s="381" t="str">
        <v/>
      </c>
      <c r="BO462" s="380" t="str">
        <v/>
      </c>
      <c r="BP462" s="380" t="str">
        <v/>
      </c>
      <c r="BQ462" s="380" t="str">
        <v/>
      </c>
      <c r="BR462" s="381" t="str">
        <v/>
      </c>
      <c r="BS462" s="380" t="str">
        <v/>
      </c>
      <c r="BT462" s="380" t="str">
        <v/>
      </c>
      <c r="BU462" s="380" t="str">
        <v/>
      </c>
      <c r="BV462" s="380" t="str">
        <v/>
      </c>
      <c r="BW462" s="380" t="str">
        <v/>
      </c>
      <c r="BX462" s="380"/>
      <c r="BY462" s="380"/>
      <c r="BZ462" s="380" t="str">
        <v/>
      </c>
      <c r="CA462" s="380"/>
      <c r="CB462" s="380"/>
      <c r="CC462" s="380" t="str">
        <v/>
      </c>
      <c r="CD462" s="380"/>
      <c r="CE462" s="380"/>
      <c r="CF462" s="380" t="str">
        <v/>
      </c>
      <c r="CG462" s="380"/>
      <c r="CH462" s="380"/>
      <c r="CI462" s="380" t="str">
        <v/>
      </c>
      <c r="CJ462" s="380" t="str">
        <v/>
      </c>
      <c r="CK462" s="380" t="str">
        <v/>
      </c>
      <c r="CL462" s="381" t="str">
        <v/>
      </c>
      <c r="CM462" s="380" t="str">
        <v/>
      </c>
      <c r="CN462" s="380" t="str">
        <v/>
      </c>
      <c r="CO462" s="380" t="str">
        <v/>
      </c>
      <c r="CP462" s="381" t="str">
        <v/>
      </c>
      <c r="CQ462" s="380" t="str">
        <v/>
      </c>
      <c r="CR462" s="380" t="str">
        <v/>
      </c>
      <c r="CS462" s="380" t="str">
        <v/>
      </c>
      <c r="CT462" s="380" t="str">
        <v/>
      </c>
      <c r="CU462" s="380" t="str">
        <v/>
      </c>
      <c r="CV462" s="380"/>
      <c r="CW462" s="380"/>
      <c r="CX462" s="380" t="str">
        <v/>
      </c>
      <c r="CY462" s="380"/>
      <c r="CZ462" s="380"/>
      <c r="DA462" s="380" t="str">
        <v/>
      </c>
      <c r="DB462" s="380"/>
      <c r="DC462" s="380"/>
      <c r="DD462" s="380" t="str">
        <v/>
      </c>
      <c r="DE462" s="380"/>
      <c r="DF462" s="380"/>
      <c r="DG462" s="380" t="str">
        <v/>
      </c>
      <c r="DH462" s="380" t="str">
        <v/>
      </c>
      <c r="DI462" s="380" t="str">
        <v/>
      </c>
      <c r="DJ462" s="381" t="str">
        <v/>
      </c>
      <c r="DK462" s="380" t="str">
        <v/>
      </c>
      <c r="DL462" s="380" t="str">
        <v/>
      </c>
      <c r="DM462" s="380" t="str">
        <v/>
      </c>
      <c r="DN462" s="381" t="str">
        <v/>
      </c>
      <c r="DO462" s="380" t="str">
        <v/>
      </c>
      <c r="DP462" s="380" t="str">
        <v/>
      </c>
      <c r="DQ462" s="380" t="str">
        <v/>
      </c>
      <c r="DR462" s="380" t="str">
        <v/>
      </c>
      <c r="DS462" s="380" t="str">
        <v/>
      </c>
      <c r="DT462" s="380"/>
      <c r="DU462" s="380"/>
      <c r="DV462" s="380" t="str">
        <v/>
      </c>
      <c r="DW462" s="380"/>
      <c r="DX462" s="380"/>
      <c r="DY462" s="380" t="str">
        <v/>
      </c>
      <c r="DZ462" s="380"/>
      <c r="EA462" s="380"/>
      <c r="EB462" s="380" t="str">
        <v/>
      </c>
      <c r="EC462" s="380"/>
      <c r="ED462" s="380"/>
      <c r="EE462" s="380" t="str">
        <v/>
      </c>
      <c r="EF462" s="380" t="str">
        <v/>
      </c>
      <c r="EG462" s="380" t="str">
        <v/>
      </c>
      <c r="EH462" s="381" t="str">
        <v/>
      </c>
      <c r="EI462" s="380" t="str">
        <v/>
      </c>
      <c r="EJ462" s="380" t="str">
        <v/>
      </c>
      <c r="EK462" s="380" t="str">
        <v/>
      </c>
      <c r="EL462" s="381" t="str">
        <v/>
      </c>
      <c r="EM462" s="382" t="str">
        <v/>
      </c>
      <c r="EN462" s="382" t="str">
        <v/>
      </c>
      <c r="EO462" s="382" t="str">
        <v/>
      </c>
    </row>
    <row r="463" spans="1:145" ht="15.6">
      <c r="A463" s="372" t="str">
        <v/>
      </c>
      <c r="B463" s="373" t="str">
        <v/>
      </c>
      <c r="C463" s="372"/>
      <c r="D463" s="383" t="str">
        <v/>
      </c>
      <c r="E463" s="383" t="str">
        <v/>
      </c>
      <c r="F463" s="383" t="str">
        <v/>
      </c>
      <c r="G463" s="375" t="str">
        <v/>
      </c>
      <c r="H463" s="375" t="str">
        <v/>
      </c>
      <c r="I463" s="375" t="str">
        <v/>
      </c>
      <c r="J463" s="375" t="str">
        <v/>
      </c>
      <c r="K463" s="375" t="str">
        <v/>
      </c>
      <c r="L463" s="375" t="str">
        <v/>
      </c>
      <c r="M463" s="372" t="str">
        <v/>
      </c>
      <c r="N463" s="372" t="str">
        <v/>
      </c>
      <c r="O463" s="372" t="str">
        <v/>
      </c>
      <c r="P463" s="372" t="str">
        <v/>
      </c>
      <c r="Q463" s="372" t="str">
        <v/>
      </c>
      <c r="R463" s="372" t="str">
        <v/>
      </c>
      <c r="S463" s="372" t="str">
        <v/>
      </c>
      <c r="T463" s="372" t="str">
        <v/>
      </c>
      <c r="U463" s="372" t="str">
        <v/>
      </c>
      <c r="V463" s="372" t="str">
        <v/>
      </c>
      <c r="W463" s="372" t="str">
        <v/>
      </c>
      <c r="X463" s="372" t="str">
        <v/>
      </c>
      <c r="Y463" s="372" t="str">
        <v/>
      </c>
      <c r="Z463" s="372" t="str">
        <v/>
      </c>
      <c r="AA463" s="372" t="str">
        <v/>
      </c>
      <c r="AB463" s="372"/>
      <c r="AC463" s="372"/>
      <c r="AD463" s="372" t="str">
        <v/>
      </c>
      <c r="AE463" s="372"/>
      <c r="AF463" s="372"/>
      <c r="AG463" s="376" t="str">
        <v/>
      </c>
      <c r="AH463" s="372"/>
      <c r="AI463" s="372"/>
      <c r="AJ463" s="372" t="str">
        <v/>
      </c>
      <c r="AK463" s="372"/>
      <c r="AL463" s="372"/>
      <c r="AM463" s="377" t="str">
        <v/>
      </c>
      <c r="AN463" s="378" t="str">
        <v/>
      </c>
      <c r="AO463" s="379" t="str">
        <v/>
      </c>
      <c r="AP463" s="379" t="str">
        <v/>
      </c>
      <c r="AQ463" s="376" t="str">
        <v/>
      </c>
      <c r="AR463" s="376" t="str">
        <v/>
      </c>
      <c r="AS463" s="372" t="str">
        <v/>
      </c>
      <c r="AT463" s="379" t="str">
        <v/>
      </c>
      <c r="AU463" s="380" t="str">
        <v/>
      </c>
      <c r="AV463" s="380" t="str">
        <v/>
      </c>
      <c r="AW463" s="380" t="str">
        <v/>
      </c>
      <c r="AX463" s="380" t="str">
        <v/>
      </c>
      <c r="AY463" s="380" t="str">
        <v/>
      </c>
      <c r="AZ463" s="380"/>
      <c r="BA463" s="380"/>
      <c r="BB463" s="380" t="str">
        <v/>
      </c>
      <c r="BC463" s="380"/>
      <c r="BD463" s="380"/>
      <c r="BE463" s="380" t="str">
        <v/>
      </c>
      <c r="BF463" s="380"/>
      <c r="BG463" s="380"/>
      <c r="BH463" s="380" t="str">
        <v/>
      </c>
      <c r="BI463" s="380"/>
      <c r="BJ463" s="380"/>
      <c r="BK463" s="380" t="str">
        <v/>
      </c>
      <c r="BL463" s="380" t="str">
        <v/>
      </c>
      <c r="BM463" s="380" t="str">
        <v/>
      </c>
      <c r="BN463" s="381" t="str">
        <v/>
      </c>
      <c r="BO463" s="380" t="str">
        <v/>
      </c>
      <c r="BP463" s="380" t="str">
        <v/>
      </c>
      <c r="BQ463" s="380" t="str">
        <v/>
      </c>
      <c r="BR463" s="381" t="str">
        <v/>
      </c>
      <c r="BS463" s="380" t="str">
        <v/>
      </c>
      <c r="BT463" s="380" t="str">
        <v/>
      </c>
      <c r="BU463" s="380" t="str">
        <v/>
      </c>
      <c r="BV463" s="380" t="str">
        <v/>
      </c>
      <c r="BW463" s="380" t="str">
        <v/>
      </c>
      <c r="BX463" s="380"/>
      <c r="BY463" s="380"/>
      <c r="BZ463" s="380" t="str">
        <v/>
      </c>
      <c r="CA463" s="380"/>
      <c r="CB463" s="380"/>
      <c r="CC463" s="380" t="str">
        <v/>
      </c>
      <c r="CD463" s="380"/>
      <c r="CE463" s="380"/>
      <c r="CF463" s="380" t="str">
        <v/>
      </c>
      <c r="CG463" s="380"/>
      <c r="CH463" s="380"/>
      <c r="CI463" s="380" t="str">
        <v/>
      </c>
      <c r="CJ463" s="380" t="str">
        <v/>
      </c>
      <c r="CK463" s="380" t="str">
        <v/>
      </c>
      <c r="CL463" s="381" t="str">
        <v/>
      </c>
      <c r="CM463" s="380" t="str">
        <v/>
      </c>
      <c r="CN463" s="380" t="str">
        <v/>
      </c>
      <c r="CO463" s="380" t="str">
        <v/>
      </c>
      <c r="CP463" s="381" t="str">
        <v/>
      </c>
      <c r="CQ463" s="380" t="str">
        <v/>
      </c>
      <c r="CR463" s="380" t="str">
        <v/>
      </c>
      <c r="CS463" s="380" t="str">
        <v/>
      </c>
      <c r="CT463" s="380" t="str">
        <v/>
      </c>
      <c r="CU463" s="380" t="str">
        <v/>
      </c>
      <c r="CV463" s="380"/>
      <c r="CW463" s="380"/>
      <c r="CX463" s="380" t="str">
        <v/>
      </c>
      <c r="CY463" s="380"/>
      <c r="CZ463" s="380"/>
      <c r="DA463" s="380" t="str">
        <v/>
      </c>
      <c r="DB463" s="380"/>
      <c r="DC463" s="380"/>
      <c r="DD463" s="380" t="str">
        <v/>
      </c>
      <c r="DE463" s="380"/>
      <c r="DF463" s="380"/>
      <c r="DG463" s="380" t="str">
        <v/>
      </c>
      <c r="DH463" s="380" t="str">
        <v/>
      </c>
      <c r="DI463" s="380" t="str">
        <v/>
      </c>
      <c r="DJ463" s="381" t="str">
        <v/>
      </c>
      <c r="DK463" s="380" t="str">
        <v/>
      </c>
      <c r="DL463" s="380" t="str">
        <v/>
      </c>
      <c r="DM463" s="380" t="str">
        <v/>
      </c>
      <c r="DN463" s="381" t="str">
        <v/>
      </c>
      <c r="DO463" s="380" t="str">
        <v/>
      </c>
      <c r="DP463" s="380" t="str">
        <v/>
      </c>
      <c r="DQ463" s="380" t="str">
        <v/>
      </c>
      <c r="DR463" s="380" t="str">
        <v/>
      </c>
      <c r="DS463" s="380" t="str">
        <v/>
      </c>
      <c r="DT463" s="380"/>
      <c r="DU463" s="380"/>
      <c r="DV463" s="380" t="str">
        <v/>
      </c>
      <c r="DW463" s="380"/>
      <c r="DX463" s="380"/>
      <c r="DY463" s="380" t="str">
        <v/>
      </c>
      <c r="DZ463" s="380"/>
      <c r="EA463" s="380"/>
      <c r="EB463" s="380" t="str">
        <v/>
      </c>
      <c r="EC463" s="380"/>
      <c r="ED463" s="380"/>
      <c r="EE463" s="380" t="str">
        <v/>
      </c>
      <c r="EF463" s="380" t="str">
        <v/>
      </c>
      <c r="EG463" s="380" t="str">
        <v/>
      </c>
      <c r="EH463" s="381" t="str">
        <v/>
      </c>
      <c r="EI463" s="380" t="str">
        <v/>
      </c>
      <c r="EJ463" s="380" t="str">
        <v/>
      </c>
      <c r="EK463" s="380" t="str">
        <v/>
      </c>
      <c r="EL463" s="381" t="str">
        <v/>
      </c>
      <c r="EM463" s="382" t="str">
        <v/>
      </c>
      <c r="EN463" s="382" t="str">
        <v/>
      </c>
      <c r="EO463" s="382" t="str">
        <v/>
      </c>
    </row>
    <row r="464" spans="1:145" ht="15.6">
      <c r="A464" s="372" t="str">
        <v/>
      </c>
      <c r="B464" s="373" t="str">
        <v/>
      </c>
      <c r="C464" s="372"/>
      <c r="D464" s="383" t="str">
        <v/>
      </c>
      <c r="E464" s="383" t="str">
        <v/>
      </c>
      <c r="F464" s="383" t="str">
        <v/>
      </c>
      <c r="G464" s="375" t="str">
        <v/>
      </c>
      <c r="H464" s="375" t="str">
        <v/>
      </c>
      <c r="I464" s="375" t="str">
        <v/>
      </c>
      <c r="J464" s="375" t="str">
        <v/>
      </c>
      <c r="K464" s="375" t="str">
        <v/>
      </c>
      <c r="L464" s="375" t="str">
        <v/>
      </c>
      <c r="M464" s="372" t="str">
        <v/>
      </c>
      <c r="N464" s="372" t="str">
        <v/>
      </c>
      <c r="O464" s="372" t="str">
        <v/>
      </c>
      <c r="P464" s="372" t="str">
        <v/>
      </c>
      <c r="Q464" s="372" t="str">
        <v/>
      </c>
      <c r="R464" s="372" t="str">
        <v/>
      </c>
      <c r="S464" s="372" t="str">
        <v/>
      </c>
      <c r="T464" s="372" t="str">
        <v/>
      </c>
      <c r="U464" s="372" t="str">
        <v/>
      </c>
      <c r="V464" s="372" t="str">
        <v/>
      </c>
      <c r="W464" s="372" t="str">
        <v/>
      </c>
      <c r="X464" s="372" t="str">
        <v/>
      </c>
      <c r="Y464" s="372" t="str">
        <v/>
      </c>
      <c r="Z464" s="372" t="str">
        <v/>
      </c>
      <c r="AA464" s="372" t="str">
        <v/>
      </c>
      <c r="AB464" s="372"/>
      <c r="AC464" s="372"/>
      <c r="AD464" s="372" t="str">
        <v/>
      </c>
      <c r="AE464" s="372"/>
      <c r="AF464" s="372"/>
      <c r="AG464" s="376" t="str">
        <v/>
      </c>
      <c r="AH464" s="372"/>
      <c r="AI464" s="372"/>
      <c r="AJ464" s="372" t="str">
        <v/>
      </c>
      <c r="AK464" s="372"/>
      <c r="AL464" s="372"/>
      <c r="AM464" s="377" t="str">
        <v/>
      </c>
      <c r="AN464" s="378" t="str">
        <v/>
      </c>
      <c r="AO464" s="379" t="str">
        <v/>
      </c>
      <c r="AP464" s="379" t="str">
        <v/>
      </c>
      <c r="AQ464" s="376" t="str">
        <v/>
      </c>
      <c r="AR464" s="376" t="str">
        <v/>
      </c>
      <c r="AS464" s="372" t="str">
        <v/>
      </c>
      <c r="AT464" s="379" t="str">
        <v/>
      </c>
      <c r="AU464" s="380" t="str">
        <v/>
      </c>
      <c r="AV464" s="380" t="str">
        <v/>
      </c>
      <c r="AW464" s="380" t="str">
        <v/>
      </c>
      <c r="AX464" s="380" t="str">
        <v/>
      </c>
      <c r="AY464" s="380" t="str">
        <v/>
      </c>
      <c r="AZ464" s="380"/>
      <c r="BA464" s="380"/>
      <c r="BB464" s="380" t="str">
        <v/>
      </c>
      <c r="BC464" s="380"/>
      <c r="BD464" s="380"/>
      <c r="BE464" s="380" t="str">
        <v/>
      </c>
      <c r="BF464" s="380"/>
      <c r="BG464" s="380"/>
      <c r="BH464" s="380" t="str">
        <v/>
      </c>
      <c r="BI464" s="380"/>
      <c r="BJ464" s="380"/>
      <c r="BK464" s="380" t="str">
        <v/>
      </c>
      <c r="BL464" s="380" t="str">
        <v/>
      </c>
      <c r="BM464" s="380" t="str">
        <v/>
      </c>
      <c r="BN464" s="381" t="str">
        <v/>
      </c>
      <c r="BO464" s="380" t="str">
        <v/>
      </c>
      <c r="BP464" s="380" t="str">
        <v/>
      </c>
      <c r="BQ464" s="380" t="str">
        <v/>
      </c>
      <c r="BR464" s="381" t="str">
        <v/>
      </c>
      <c r="BS464" s="380" t="str">
        <v/>
      </c>
      <c r="BT464" s="380" t="str">
        <v/>
      </c>
      <c r="BU464" s="380" t="str">
        <v/>
      </c>
      <c r="BV464" s="380" t="str">
        <v/>
      </c>
      <c r="BW464" s="380" t="str">
        <v/>
      </c>
      <c r="BX464" s="380"/>
      <c r="BY464" s="380"/>
      <c r="BZ464" s="380" t="str">
        <v/>
      </c>
      <c r="CA464" s="380"/>
      <c r="CB464" s="380"/>
      <c r="CC464" s="380" t="str">
        <v/>
      </c>
      <c r="CD464" s="380"/>
      <c r="CE464" s="380"/>
      <c r="CF464" s="380" t="str">
        <v/>
      </c>
      <c r="CG464" s="380"/>
      <c r="CH464" s="380"/>
      <c r="CI464" s="380" t="str">
        <v/>
      </c>
      <c r="CJ464" s="380" t="str">
        <v/>
      </c>
      <c r="CK464" s="380" t="str">
        <v/>
      </c>
      <c r="CL464" s="381" t="str">
        <v/>
      </c>
      <c r="CM464" s="380" t="str">
        <v/>
      </c>
      <c r="CN464" s="380" t="str">
        <v/>
      </c>
      <c r="CO464" s="380" t="str">
        <v/>
      </c>
      <c r="CP464" s="381" t="str">
        <v/>
      </c>
      <c r="CQ464" s="380" t="str">
        <v/>
      </c>
      <c r="CR464" s="380" t="str">
        <v/>
      </c>
      <c r="CS464" s="380" t="str">
        <v/>
      </c>
      <c r="CT464" s="380" t="str">
        <v/>
      </c>
      <c r="CU464" s="380" t="str">
        <v/>
      </c>
      <c r="CV464" s="380"/>
      <c r="CW464" s="380"/>
      <c r="CX464" s="380" t="str">
        <v/>
      </c>
      <c r="CY464" s="380"/>
      <c r="CZ464" s="380"/>
      <c r="DA464" s="380" t="str">
        <v/>
      </c>
      <c r="DB464" s="380"/>
      <c r="DC464" s="380"/>
      <c r="DD464" s="380" t="str">
        <v/>
      </c>
      <c r="DE464" s="380"/>
      <c r="DF464" s="380"/>
      <c r="DG464" s="380" t="str">
        <v/>
      </c>
      <c r="DH464" s="380" t="str">
        <v/>
      </c>
      <c r="DI464" s="380" t="str">
        <v/>
      </c>
      <c r="DJ464" s="381" t="str">
        <v/>
      </c>
      <c r="DK464" s="380" t="str">
        <v/>
      </c>
      <c r="DL464" s="380" t="str">
        <v/>
      </c>
      <c r="DM464" s="380" t="str">
        <v/>
      </c>
      <c r="DN464" s="381" t="str">
        <v/>
      </c>
      <c r="DO464" s="380" t="str">
        <v/>
      </c>
      <c r="DP464" s="380" t="str">
        <v/>
      </c>
      <c r="DQ464" s="380" t="str">
        <v/>
      </c>
      <c r="DR464" s="380" t="str">
        <v/>
      </c>
      <c r="DS464" s="380" t="str">
        <v/>
      </c>
      <c r="DT464" s="380"/>
      <c r="DU464" s="380"/>
      <c r="DV464" s="380" t="str">
        <v/>
      </c>
      <c r="DW464" s="380"/>
      <c r="DX464" s="380"/>
      <c r="DY464" s="380" t="str">
        <v/>
      </c>
      <c r="DZ464" s="380"/>
      <c r="EA464" s="380"/>
      <c r="EB464" s="380" t="str">
        <v/>
      </c>
      <c r="EC464" s="380"/>
      <c r="ED464" s="380"/>
      <c r="EE464" s="380" t="str">
        <v/>
      </c>
      <c r="EF464" s="380" t="str">
        <v/>
      </c>
      <c r="EG464" s="380" t="str">
        <v/>
      </c>
      <c r="EH464" s="381" t="str">
        <v/>
      </c>
      <c r="EI464" s="380" t="str">
        <v/>
      </c>
      <c r="EJ464" s="380" t="str">
        <v/>
      </c>
      <c r="EK464" s="380" t="str">
        <v/>
      </c>
      <c r="EL464" s="381" t="str">
        <v/>
      </c>
      <c r="EM464" s="382" t="str">
        <v/>
      </c>
      <c r="EN464" s="382" t="str">
        <v/>
      </c>
      <c r="EO464" s="382" t="str">
        <v/>
      </c>
    </row>
    <row r="465" spans="1:145" ht="15.6">
      <c r="A465" s="372" t="str">
        <v/>
      </c>
      <c r="B465" s="373" t="str">
        <v/>
      </c>
      <c r="C465" s="372"/>
      <c r="D465" s="383" t="str">
        <v/>
      </c>
      <c r="E465" s="383" t="str">
        <v/>
      </c>
      <c r="F465" s="383" t="str">
        <v/>
      </c>
      <c r="G465" s="375" t="str">
        <v/>
      </c>
      <c r="H465" s="375" t="str">
        <v/>
      </c>
      <c r="I465" s="375" t="str">
        <v/>
      </c>
      <c r="J465" s="375" t="str">
        <v/>
      </c>
      <c r="K465" s="375" t="str">
        <v/>
      </c>
      <c r="L465" s="375" t="str">
        <v/>
      </c>
      <c r="M465" s="372" t="str">
        <v/>
      </c>
      <c r="N465" s="372" t="str">
        <v/>
      </c>
      <c r="O465" s="372" t="str">
        <v/>
      </c>
      <c r="P465" s="372" t="str">
        <v/>
      </c>
      <c r="Q465" s="372" t="str">
        <v/>
      </c>
      <c r="R465" s="372" t="str">
        <v/>
      </c>
      <c r="S465" s="372" t="str">
        <v/>
      </c>
      <c r="T465" s="372" t="str">
        <v/>
      </c>
      <c r="U465" s="372" t="str">
        <v/>
      </c>
      <c r="V465" s="372" t="str">
        <v/>
      </c>
      <c r="W465" s="372" t="str">
        <v/>
      </c>
      <c r="X465" s="372" t="str">
        <v/>
      </c>
      <c r="Y465" s="372" t="str">
        <v/>
      </c>
      <c r="Z465" s="372" t="str">
        <v/>
      </c>
      <c r="AA465" s="372" t="str">
        <v/>
      </c>
      <c r="AB465" s="372"/>
      <c r="AC465" s="372"/>
      <c r="AD465" s="372" t="str">
        <v/>
      </c>
      <c r="AE465" s="372"/>
      <c r="AF465" s="372"/>
      <c r="AG465" s="376" t="str">
        <v/>
      </c>
      <c r="AH465" s="372"/>
      <c r="AI465" s="372"/>
      <c r="AJ465" s="372" t="str">
        <v/>
      </c>
      <c r="AK465" s="372"/>
      <c r="AL465" s="372"/>
      <c r="AM465" s="377" t="str">
        <v/>
      </c>
      <c r="AN465" s="378" t="str">
        <v/>
      </c>
      <c r="AO465" s="379" t="str">
        <v/>
      </c>
      <c r="AP465" s="379" t="str">
        <v/>
      </c>
      <c r="AQ465" s="376" t="str">
        <v/>
      </c>
      <c r="AR465" s="376" t="str">
        <v/>
      </c>
      <c r="AS465" s="372" t="str">
        <v/>
      </c>
      <c r="AT465" s="379" t="str">
        <v/>
      </c>
      <c r="AU465" s="380" t="str">
        <v/>
      </c>
      <c r="AV465" s="380" t="str">
        <v/>
      </c>
      <c r="AW465" s="380" t="str">
        <v/>
      </c>
      <c r="AX465" s="380" t="str">
        <v/>
      </c>
      <c r="AY465" s="380" t="str">
        <v/>
      </c>
      <c r="AZ465" s="380"/>
      <c r="BA465" s="380"/>
      <c r="BB465" s="380" t="str">
        <v/>
      </c>
      <c r="BC465" s="380"/>
      <c r="BD465" s="380"/>
      <c r="BE465" s="380" t="str">
        <v/>
      </c>
      <c r="BF465" s="380"/>
      <c r="BG465" s="380"/>
      <c r="BH465" s="380" t="str">
        <v/>
      </c>
      <c r="BI465" s="380"/>
      <c r="BJ465" s="380"/>
      <c r="BK465" s="380" t="str">
        <v/>
      </c>
      <c r="BL465" s="380" t="str">
        <v/>
      </c>
      <c r="BM465" s="380" t="str">
        <v/>
      </c>
      <c r="BN465" s="381" t="str">
        <v/>
      </c>
      <c r="BO465" s="380" t="str">
        <v/>
      </c>
      <c r="BP465" s="380" t="str">
        <v/>
      </c>
      <c r="BQ465" s="380" t="str">
        <v/>
      </c>
      <c r="BR465" s="381" t="str">
        <v/>
      </c>
      <c r="BS465" s="380" t="str">
        <v/>
      </c>
      <c r="BT465" s="380" t="str">
        <v/>
      </c>
      <c r="BU465" s="380" t="str">
        <v/>
      </c>
      <c r="BV465" s="380" t="str">
        <v/>
      </c>
      <c r="BW465" s="380" t="str">
        <v/>
      </c>
      <c r="BX465" s="380"/>
      <c r="BY465" s="380"/>
      <c r="BZ465" s="380" t="str">
        <v/>
      </c>
      <c r="CA465" s="380"/>
      <c r="CB465" s="380"/>
      <c r="CC465" s="380" t="str">
        <v/>
      </c>
      <c r="CD465" s="380"/>
      <c r="CE465" s="380"/>
      <c r="CF465" s="380" t="str">
        <v/>
      </c>
      <c r="CG465" s="380"/>
      <c r="CH465" s="380"/>
      <c r="CI465" s="380" t="str">
        <v/>
      </c>
      <c r="CJ465" s="380" t="str">
        <v/>
      </c>
      <c r="CK465" s="380" t="str">
        <v/>
      </c>
      <c r="CL465" s="381" t="str">
        <v/>
      </c>
      <c r="CM465" s="380" t="str">
        <v/>
      </c>
      <c r="CN465" s="380" t="str">
        <v/>
      </c>
      <c r="CO465" s="380" t="str">
        <v/>
      </c>
      <c r="CP465" s="381" t="str">
        <v/>
      </c>
      <c r="CQ465" s="380" t="str">
        <v/>
      </c>
      <c r="CR465" s="380" t="str">
        <v/>
      </c>
      <c r="CS465" s="380" t="str">
        <v/>
      </c>
      <c r="CT465" s="380" t="str">
        <v/>
      </c>
      <c r="CU465" s="380" t="str">
        <v/>
      </c>
      <c r="CV465" s="380"/>
      <c r="CW465" s="380"/>
      <c r="CX465" s="380" t="str">
        <v/>
      </c>
      <c r="CY465" s="380"/>
      <c r="CZ465" s="380"/>
      <c r="DA465" s="380" t="str">
        <v/>
      </c>
      <c r="DB465" s="380"/>
      <c r="DC465" s="380"/>
      <c r="DD465" s="380" t="str">
        <v/>
      </c>
      <c r="DE465" s="380"/>
      <c r="DF465" s="380"/>
      <c r="DG465" s="380" t="str">
        <v/>
      </c>
      <c r="DH465" s="380" t="str">
        <v/>
      </c>
      <c r="DI465" s="380" t="str">
        <v/>
      </c>
      <c r="DJ465" s="381" t="str">
        <v/>
      </c>
      <c r="DK465" s="380" t="str">
        <v/>
      </c>
      <c r="DL465" s="380" t="str">
        <v/>
      </c>
      <c r="DM465" s="380" t="str">
        <v/>
      </c>
      <c r="DN465" s="381" t="str">
        <v/>
      </c>
      <c r="DO465" s="380" t="str">
        <v/>
      </c>
      <c r="DP465" s="380" t="str">
        <v/>
      </c>
      <c r="DQ465" s="380" t="str">
        <v/>
      </c>
      <c r="DR465" s="380" t="str">
        <v/>
      </c>
      <c r="DS465" s="380" t="str">
        <v/>
      </c>
      <c r="DT465" s="380"/>
      <c r="DU465" s="380"/>
      <c r="DV465" s="380" t="str">
        <v/>
      </c>
      <c r="DW465" s="380"/>
      <c r="DX465" s="380"/>
      <c r="DY465" s="380" t="str">
        <v/>
      </c>
      <c r="DZ465" s="380"/>
      <c r="EA465" s="380"/>
      <c r="EB465" s="380" t="str">
        <v/>
      </c>
      <c r="EC465" s="380"/>
      <c r="ED465" s="380"/>
      <c r="EE465" s="380" t="str">
        <v/>
      </c>
      <c r="EF465" s="380" t="str">
        <v/>
      </c>
      <c r="EG465" s="380" t="str">
        <v/>
      </c>
      <c r="EH465" s="381" t="str">
        <v/>
      </c>
      <c r="EI465" s="380" t="str">
        <v/>
      </c>
      <c r="EJ465" s="380" t="str">
        <v/>
      </c>
      <c r="EK465" s="380" t="str">
        <v/>
      </c>
      <c r="EL465" s="381" t="str">
        <v/>
      </c>
      <c r="EM465" s="382" t="str">
        <v/>
      </c>
      <c r="EN465" s="382" t="str">
        <v/>
      </c>
      <c r="EO465" s="382" t="str">
        <v/>
      </c>
    </row>
    <row r="466" spans="1:145" ht="15.6">
      <c r="A466" s="372" t="str">
        <v/>
      </c>
      <c r="B466" s="373" t="str">
        <v/>
      </c>
      <c r="C466" s="372"/>
      <c r="D466" s="383" t="str">
        <v/>
      </c>
      <c r="E466" s="383" t="str">
        <v/>
      </c>
      <c r="F466" s="383" t="str">
        <v/>
      </c>
      <c r="G466" s="375" t="str">
        <v/>
      </c>
      <c r="H466" s="375" t="str">
        <v/>
      </c>
      <c r="I466" s="375" t="str">
        <v/>
      </c>
      <c r="J466" s="375" t="str">
        <v/>
      </c>
      <c r="K466" s="375" t="str">
        <v/>
      </c>
      <c r="L466" s="375" t="str">
        <v/>
      </c>
      <c r="M466" s="372" t="str">
        <v/>
      </c>
      <c r="N466" s="372" t="str">
        <v/>
      </c>
      <c r="O466" s="372" t="str">
        <v/>
      </c>
      <c r="P466" s="372" t="str">
        <v/>
      </c>
      <c r="Q466" s="372" t="str">
        <v/>
      </c>
      <c r="R466" s="372" t="str">
        <v/>
      </c>
      <c r="S466" s="372" t="str">
        <v/>
      </c>
      <c r="T466" s="372" t="str">
        <v/>
      </c>
      <c r="U466" s="372" t="str">
        <v/>
      </c>
      <c r="V466" s="372" t="str">
        <v/>
      </c>
      <c r="W466" s="372" t="str">
        <v/>
      </c>
      <c r="X466" s="372" t="str">
        <v/>
      </c>
      <c r="Y466" s="372" t="str">
        <v/>
      </c>
      <c r="Z466" s="372" t="str">
        <v/>
      </c>
      <c r="AA466" s="372" t="str">
        <v/>
      </c>
      <c r="AB466" s="372"/>
      <c r="AC466" s="372"/>
      <c r="AD466" s="372" t="str">
        <v/>
      </c>
      <c r="AE466" s="372"/>
      <c r="AF466" s="372"/>
      <c r="AG466" s="376" t="str">
        <v/>
      </c>
      <c r="AH466" s="372"/>
      <c r="AI466" s="372"/>
      <c r="AJ466" s="372" t="str">
        <v/>
      </c>
      <c r="AK466" s="372"/>
      <c r="AL466" s="372"/>
      <c r="AM466" s="377" t="str">
        <v/>
      </c>
      <c r="AN466" s="378" t="str">
        <v/>
      </c>
      <c r="AO466" s="379" t="str">
        <v/>
      </c>
      <c r="AP466" s="379" t="str">
        <v/>
      </c>
      <c r="AQ466" s="376" t="str">
        <v/>
      </c>
      <c r="AR466" s="376" t="str">
        <v/>
      </c>
      <c r="AS466" s="372" t="str">
        <v/>
      </c>
      <c r="AT466" s="379" t="str">
        <v/>
      </c>
      <c r="AU466" s="380" t="str">
        <v/>
      </c>
      <c r="AV466" s="380" t="str">
        <v/>
      </c>
      <c r="AW466" s="380" t="str">
        <v/>
      </c>
      <c r="AX466" s="380" t="str">
        <v/>
      </c>
      <c r="AY466" s="380" t="str">
        <v/>
      </c>
      <c r="AZ466" s="380"/>
      <c r="BA466" s="380"/>
      <c r="BB466" s="380" t="str">
        <v/>
      </c>
      <c r="BC466" s="380"/>
      <c r="BD466" s="380"/>
      <c r="BE466" s="380" t="str">
        <v/>
      </c>
      <c r="BF466" s="380"/>
      <c r="BG466" s="380"/>
      <c r="BH466" s="380" t="str">
        <v/>
      </c>
      <c r="BI466" s="380"/>
      <c r="BJ466" s="380"/>
      <c r="BK466" s="380" t="str">
        <v/>
      </c>
      <c r="BL466" s="380" t="str">
        <v/>
      </c>
      <c r="BM466" s="380" t="str">
        <v/>
      </c>
      <c r="BN466" s="381" t="str">
        <v/>
      </c>
      <c r="BO466" s="380" t="str">
        <v/>
      </c>
      <c r="BP466" s="380" t="str">
        <v/>
      </c>
      <c r="BQ466" s="380" t="str">
        <v/>
      </c>
      <c r="BR466" s="381" t="str">
        <v/>
      </c>
      <c r="BS466" s="380" t="str">
        <v/>
      </c>
      <c r="BT466" s="380" t="str">
        <v/>
      </c>
      <c r="BU466" s="380" t="str">
        <v/>
      </c>
      <c r="BV466" s="380" t="str">
        <v/>
      </c>
      <c r="BW466" s="380" t="str">
        <v/>
      </c>
      <c r="BX466" s="380"/>
      <c r="BY466" s="380"/>
      <c r="BZ466" s="380" t="str">
        <v/>
      </c>
      <c r="CA466" s="380"/>
      <c r="CB466" s="380"/>
      <c r="CC466" s="380" t="str">
        <v/>
      </c>
      <c r="CD466" s="380"/>
      <c r="CE466" s="380"/>
      <c r="CF466" s="380" t="str">
        <v/>
      </c>
      <c r="CG466" s="380"/>
      <c r="CH466" s="380"/>
      <c r="CI466" s="380" t="str">
        <v/>
      </c>
      <c r="CJ466" s="380" t="str">
        <v/>
      </c>
      <c r="CK466" s="380" t="str">
        <v/>
      </c>
      <c r="CL466" s="381" t="str">
        <v/>
      </c>
      <c r="CM466" s="380" t="str">
        <v/>
      </c>
      <c r="CN466" s="380" t="str">
        <v/>
      </c>
      <c r="CO466" s="380" t="str">
        <v/>
      </c>
      <c r="CP466" s="381" t="str">
        <v/>
      </c>
      <c r="CQ466" s="380" t="str">
        <v/>
      </c>
      <c r="CR466" s="380" t="str">
        <v/>
      </c>
      <c r="CS466" s="380" t="str">
        <v/>
      </c>
      <c r="CT466" s="380" t="str">
        <v/>
      </c>
      <c r="CU466" s="380" t="str">
        <v/>
      </c>
      <c r="CV466" s="380"/>
      <c r="CW466" s="380"/>
      <c r="CX466" s="380" t="str">
        <v/>
      </c>
      <c r="CY466" s="380"/>
      <c r="CZ466" s="380"/>
      <c r="DA466" s="380" t="str">
        <v/>
      </c>
      <c r="DB466" s="380"/>
      <c r="DC466" s="380"/>
      <c r="DD466" s="380" t="str">
        <v/>
      </c>
      <c r="DE466" s="380"/>
      <c r="DF466" s="380"/>
      <c r="DG466" s="380" t="str">
        <v/>
      </c>
      <c r="DH466" s="380" t="str">
        <v/>
      </c>
      <c r="DI466" s="380" t="str">
        <v/>
      </c>
      <c r="DJ466" s="381" t="str">
        <v/>
      </c>
      <c r="DK466" s="380" t="str">
        <v/>
      </c>
      <c r="DL466" s="380" t="str">
        <v/>
      </c>
      <c r="DM466" s="380" t="str">
        <v/>
      </c>
      <c r="DN466" s="381" t="str">
        <v/>
      </c>
      <c r="DO466" s="380" t="str">
        <v/>
      </c>
      <c r="DP466" s="380" t="str">
        <v/>
      </c>
      <c r="DQ466" s="380" t="str">
        <v/>
      </c>
      <c r="DR466" s="380" t="str">
        <v/>
      </c>
      <c r="DS466" s="380" t="str">
        <v/>
      </c>
      <c r="DT466" s="380"/>
      <c r="DU466" s="380"/>
      <c r="DV466" s="380" t="str">
        <v/>
      </c>
      <c r="DW466" s="380"/>
      <c r="DX466" s="380"/>
      <c r="DY466" s="380" t="str">
        <v/>
      </c>
      <c r="DZ466" s="380"/>
      <c r="EA466" s="380"/>
      <c r="EB466" s="380" t="str">
        <v/>
      </c>
      <c r="EC466" s="380"/>
      <c r="ED466" s="380"/>
      <c r="EE466" s="380" t="str">
        <v/>
      </c>
      <c r="EF466" s="380" t="str">
        <v/>
      </c>
      <c r="EG466" s="380" t="str">
        <v/>
      </c>
      <c r="EH466" s="381" t="str">
        <v/>
      </c>
      <c r="EI466" s="380" t="str">
        <v/>
      </c>
      <c r="EJ466" s="380" t="str">
        <v/>
      </c>
      <c r="EK466" s="380" t="str">
        <v/>
      </c>
      <c r="EL466" s="381" t="str">
        <v/>
      </c>
      <c r="EM466" s="382" t="str">
        <v/>
      </c>
      <c r="EN466" s="382" t="str">
        <v/>
      </c>
      <c r="EO466" s="382" t="str">
        <v/>
      </c>
    </row>
    <row r="467" spans="1:145" ht="15.6">
      <c r="A467" s="372" t="str">
        <v/>
      </c>
      <c r="B467" s="373" t="str">
        <v/>
      </c>
      <c r="C467" s="372"/>
      <c r="D467" s="383" t="str">
        <v/>
      </c>
      <c r="E467" s="383" t="str">
        <v/>
      </c>
      <c r="F467" s="383" t="str">
        <v/>
      </c>
      <c r="G467" s="375" t="str">
        <v/>
      </c>
      <c r="H467" s="375" t="str">
        <v/>
      </c>
      <c r="I467" s="375" t="str">
        <v/>
      </c>
      <c r="J467" s="375" t="str">
        <v/>
      </c>
      <c r="K467" s="375" t="str">
        <v/>
      </c>
      <c r="L467" s="375" t="str">
        <v/>
      </c>
      <c r="M467" s="372" t="str">
        <v/>
      </c>
      <c r="N467" s="372" t="str">
        <v/>
      </c>
      <c r="O467" s="372" t="str">
        <v/>
      </c>
      <c r="P467" s="372" t="str">
        <v/>
      </c>
      <c r="Q467" s="372" t="str">
        <v/>
      </c>
      <c r="R467" s="372" t="str">
        <v/>
      </c>
      <c r="S467" s="372" t="str">
        <v/>
      </c>
      <c r="T467" s="372" t="str">
        <v/>
      </c>
      <c r="U467" s="372" t="str">
        <v/>
      </c>
      <c r="V467" s="372" t="str">
        <v/>
      </c>
      <c r="W467" s="372" t="str">
        <v/>
      </c>
      <c r="X467" s="372" t="str">
        <v/>
      </c>
      <c r="Y467" s="372" t="str">
        <v/>
      </c>
      <c r="Z467" s="372" t="str">
        <v/>
      </c>
      <c r="AA467" s="372" t="str">
        <v/>
      </c>
      <c r="AB467" s="372"/>
      <c r="AC467" s="372"/>
      <c r="AD467" s="372" t="str">
        <v/>
      </c>
      <c r="AE467" s="372"/>
      <c r="AF467" s="372"/>
      <c r="AG467" s="376" t="str">
        <v/>
      </c>
      <c r="AH467" s="372"/>
      <c r="AI467" s="372"/>
      <c r="AJ467" s="372" t="str">
        <v/>
      </c>
      <c r="AK467" s="372"/>
      <c r="AL467" s="372"/>
      <c r="AM467" s="377" t="str">
        <v/>
      </c>
      <c r="AN467" s="378" t="str">
        <v/>
      </c>
      <c r="AO467" s="379" t="str">
        <v/>
      </c>
      <c r="AP467" s="379" t="str">
        <v/>
      </c>
      <c r="AQ467" s="376" t="str">
        <v/>
      </c>
      <c r="AR467" s="376" t="str">
        <v/>
      </c>
      <c r="AS467" s="372" t="str">
        <v/>
      </c>
      <c r="AT467" s="379" t="str">
        <v/>
      </c>
      <c r="AU467" s="380" t="str">
        <v/>
      </c>
      <c r="AV467" s="380" t="str">
        <v/>
      </c>
      <c r="AW467" s="380" t="str">
        <v/>
      </c>
      <c r="AX467" s="380" t="str">
        <v/>
      </c>
      <c r="AY467" s="380" t="str">
        <v/>
      </c>
      <c r="AZ467" s="380"/>
      <c r="BA467" s="380"/>
      <c r="BB467" s="380" t="str">
        <v/>
      </c>
      <c r="BC467" s="380"/>
      <c r="BD467" s="380"/>
      <c r="BE467" s="380" t="str">
        <v/>
      </c>
      <c r="BF467" s="380"/>
      <c r="BG467" s="380"/>
      <c r="BH467" s="380" t="str">
        <v/>
      </c>
      <c r="BI467" s="380"/>
      <c r="BJ467" s="380"/>
      <c r="BK467" s="380" t="str">
        <v/>
      </c>
      <c r="BL467" s="380" t="str">
        <v/>
      </c>
      <c r="BM467" s="380" t="str">
        <v/>
      </c>
      <c r="BN467" s="381" t="str">
        <v/>
      </c>
      <c r="BO467" s="380" t="str">
        <v/>
      </c>
      <c r="BP467" s="380" t="str">
        <v/>
      </c>
      <c r="BQ467" s="380" t="str">
        <v/>
      </c>
      <c r="BR467" s="381" t="str">
        <v/>
      </c>
      <c r="BS467" s="380" t="str">
        <v/>
      </c>
      <c r="BT467" s="380" t="str">
        <v/>
      </c>
      <c r="BU467" s="380" t="str">
        <v/>
      </c>
      <c r="BV467" s="380" t="str">
        <v/>
      </c>
      <c r="BW467" s="380" t="str">
        <v/>
      </c>
      <c r="BX467" s="380"/>
      <c r="BY467" s="380"/>
      <c r="BZ467" s="380" t="str">
        <v/>
      </c>
      <c r="CA467" s="380"/>
      <c r="CB467" s="380"/>
      <c r="CC467" s="380" t="str">
        <v/>
      </c>
      <c r="CD467" s="380"/>
      <c r="CE467" s="380"/>
      <c r="CF467" s="380" t="str">
        <v/>
      </c>
      <c r="CG467" s="380"/>
      <c r="CH467" s="380"/>
      <c r="CI467" s="380" t="str">
        <v/>
      </c>
      <c r="CJ467" s="380" t="str">
        <v/>
      </c>
      <c r="CK467" s="380" t="str">
        <v/>
      </c>
      <c r="CL467" s="381" t="str">
        <v/>
      </c>
      <c r="CM467" s="380" t="str">
        <v/>
      </c>
      <c r="CN467" s="380" t="str">
        <v/>
      </c>
      <c r="CO467" s="380" t="str">
        <v/>
      </c>
      <c r="CP467" s="381" t="str">
        <v/>
      </c>
      <c r="CQ467" s="380" t="str">
        <v/>
      </c>
      <c r="CR467" s="380" t="str">
        <v/>
      </c>
      <c r="CS467" s="380" t="str">
        <v/>
      </c>
      <c r="CT467" s="380" t="str">
        <v/>
      </c>
      <c r="CU467" s="380" t="str">
        <v/>
      </c>
      <c r="CV467" s="380"/>
      <c r="CW467" s="380"/>
      <c r="CX467" s="380" t="str">
        <v/>
      </c>
      <c r="CY467" s="380"/>
      <c r="CZ467" s="380"/>
      <c r="DA467" s="380" t="str">
        <v/>
      </c>
      <c r="DB467" s="380"/>
      <c r="DC467" s="380"/>
      <c r="DD467" s="380" t="str">
        <v/>
      </c>
      <c r="DE467" s="380"/>
      <c r="DF467" s="380"/>
      <c r="DG467" s="380" t="str">
        <v/>
      </c>
      <c r="DH467" s="380" t="str">
        <v/>
      </c>
      <c r="DI467" s="380" t="str">
        <v/>
      </c>
      <c r="DJ467" s="381" t="str">
        <v/>
      </c>
      <c r="DK467" s="380" t="str">
        <v/>
      </c>
      <c r="DL467" s="380" t="str">
        <v/>
      </c>
      <c r="DM467" s="380" t="str">
        <v/>
      </c>
      <c r="DN467" s="381" t="str">
        <v/>
      </c>
      <c r="DO467" s="380" t="str">
        <v/>
      </c>
      <c r="DP467" s="380" t="str">
        <v/>
      </c>
      <c r="DQ467" s="380" t="str">
        <v/>
      </c>
      <c r="DR467" s="380" t="str">
        <v/>
      </c>
      <c r="DS467" s="380" t="str">
        <v/>
      </c>
      <c r="DT467" s="380"/>
      <c r="DU467" s="380"/>
      <c r="DV467" s="380" t="str">
        <v/>
      </c>
      <c r="DW467" s="380"/>
      <c r="DX467" s="380"/>
      <c r="DY467" s="380" t="str">
        <v/>
      </c>
      <c r="DZ467" s="380"/>
      <c r="EA467" s="380"/>
      <c r="EB467" s="380" t="str">
        <v/>
      </c>
      <c r="EC467" s="380"/>
      <c r="ED467" s="380"/>
      <c r="EE467" s="380" t="str">
        <v/>
      </c>
      <c r="EF467" s="380" t="str">
        <v/>
      </c>
      <c r="EG467" s="380" t="str">
        <v/>
      </c>
      <c r="EH467" s="381" t="str">
        <v/>
      </c>
      <c r="EI467" s="380" t="str">
        <v/>
      </c>
      <c r="EJ467" s="380" t="str">
        <v/>
      </c>
      <c r="EK467" s="380" t="str">
        <v/>
      </c>
      <c r="EL467" s="381" t="str">
        <v/>
      </c>
      <c r="EM467" s="382" t="str">
        <v/>
      </c>
      <c r="EN467" s="382" t="str">
        <v/>
      </c>
      <c r="EO467" s="382" t="str">
        <v/>
      </c>
    </row>
    <row r="468" spans="1:145" ht="15.6">
      <c r="A468" s="372" t="str">
        <v/>
      </c>
      <c r="B468" s="373" t="str">
        <v/>
      </c>
      <c r="C468" s="372"/>
      <c r="D468" s="383" t="str">
        <v/>
      </c>
      <c r="E468" s="383" t="str">
        <v/>
      </c>
      <c r="F468" s="383" t="str">
        <v/>
      </c>
      <c r="G468" s="375" t="str">
        <v/>
      </c>
      <c r="H468" s="375" t="str">
        <v/>
      </c>
      <c r="I468" s="375" t="str">
        <v/>
      </c>
      <c r="J468" s="375" t="str">
        <v/>
      </c>
      <c r="K468" s="375" t="str">
        <v/>
      </c>
      <c r="L468" s="375" t="str">
        <v/>
      </c>
      <c r="M468" s="372" t="str">
        <v/>
      </c>
      <c r="N468" s="372" t="str">
        <v/>
      </c>
      <c r="O468" s="372" t="str">
        <v/>
      </c>
      <c r="P468" s="372" t="str">
        <v/>
      </c>
      <c r="Q468" s="372" t="str">
        <v/>
      </c>
      <c r="R468" s="372" t="str">
        <v/>
      </c>
      <c r="S468" s="372" t="str">
        <v/>
      </c>
      <c r="T468" s="372" t="str">
        <v/>
      </c>
      <c r="U468" s="372" t="str">
        <v/>
      </c>
      <c r="V468" s="372" t="str">
        <v/>
      </c>
      <c r="W468" s="372" t="str">
        <v/>
      </c>
      <c r="X468" s="372" t="str">
        <v/>
      </c>
      <c r="Y468" s="372" t="str">
        <v/>
      </c>
      <c r="Z468" s="372" t="str">
        <v/>
      </c>
      <c r="AA468" s="372" t="str">
        <v/>
      </c>
      <c r="AB468" s="372"/>
      <c r="AC468" s="372"/>
      <c r="AD468" s="372" t="str">
        <v/>
      </c>
      <c r="AE468" s="372"/>
      <c r="AF468" s="372"/>
      <c r="AG468" s="376" t="str">
        <v/>
      </c>
      <c r="AH468" s="372"/>
      <c r="AI468" s="372"/>
      <c r="AJ468" s="372" t="str">
        <v/>
      </c>
      <c r="AK468" s="372"/>
      <c r="AL468" s="372"/>
      <c r="AM468" s="377" t="str">
        <v/>
      </c>
      <c r="AN468" s="378" t="str">
        <v/>
      </c>
      <c r="AO468" s="379" t="str">
        <v/>
      </c>
      <c r="AP468" s="379" t="str">
        <v/>
      </c>
      <c r="AQ468" s="376" t="str">
        <v/>
      </c>
      <c r="AR468" s="376" t="str">
        <v/>
      </c>
      <c r="AS468" s="372" t="str">
        <v/>
      </c>
      <c r="AT468" s="379" t="str">
        <v/>
      </c>
      <c r="AU468" s="380" t="str">
        <v/>
      </c>
      <c r="AV468" s="380" t="str">
        <v/>
      </c>
      <c r="AW468" s="380" t="str">
        <v/>
      </c>
      <c r="AX468" s="380" t="str">
        <v/>
      </c>
      <c r="AY468" s="380" t="str">
        <v/>
      </c>
      <c r="AZ468" s="380"/>
      <c r="BA468" s="380"/>
      <c r="BB468" s="380" t="str">
        <v/>
      </c>
      <c r="BC468" s="380"/>
      <c r="BD468" s="380"/>
      <c r="BE468" s="380" t="str">
        <v/>
      </c>
      <c r="BF468" s="380"/>
      <c r="BG468" s="380"/>
      <c r="BH468" s="380" t="str">
        <v/>
      </c>
      <c r="BI468" s="380"/>
      <c r="BJ468" s="380"/>
      <c r="BK468" s="380" t="str">
        <v/>
      </c>
      <c r="BL468" s="380" t="str">
        <v/>
      </c>
      <c r="BM468" s="380" t="str">
        <v/>
      </c>
      <c r="BN468" s="381" t="str">
        <v/>
      </c>
      <c r="BO468" s="380" t="str">
        <v/>
      </c>
      <c r="BP468" s="380" t="str">
        <v/>
      </c>
      <c r="BQ468" s="380" t="str">
        <v/>
      </c>
      <c r="BR468" s="381" t="str">
        <v/>
      </c>
      <c r="BS468" s="380" t="str">
        <v/>
      </c>
      <c r="BT468" s="380" t="str">
        <v/>
      </c>
      <c r="BU468" s="380" t="str">
        <v/>
      </c>
      <c r="BV468" s="380" t="str">
        <v/>
      </c>
      <c r="BW468" s="380" t="str">
        <v/>
      </c>
      <c r="BX468" s="380"/>
      <c r="BY468" s="380"/>
      <c r="BZ468" s="380" t="str">
        <v/>
      </c>
      <c r="CA468" s="380"/>
      <c r="CB468" s="380"/>
      <c r="CC468" s="380" t="str">
        <v/>
      </c>
      <c r="CD468" s="380"/>
      <c r="CE468" s="380"/>
      <c r="CF468" s="380" t="str">
        <v/>
      </c>
      <c r="CG468" s="380"/>
      <c r="CH468" s="380"/>
      <c r="CI468" s="380" t="str">
        <v/>
      </c>
      <c r="CJ468" s="380" t="str">
        <v/>
      </c>
      <c r="CK468" s="380" t="str">
        <v/>
      </c>
      <c r="CL468" s="381" t="str">
        <v/>
      </c>
      <c r="CM468" s="380" t="str">
        <v/>
      </c>
      <c r="CN468" s="380" t="str">
        <v/>
      </c>
      <c r="CO468" s="380" t="str">
        <v/>
      </c>
      <c r="CP468" s="381" t="str">
        <v/>
      </c>
      <c r="CQ468" s="380" t="str">
        <v/>
      </c>
      <c r="CR468" s="380" t="str">
        <v/>
      </c>
      <c r="CS468" s="380" t="str">
        <v/>
      </c>
      <c r="CT468" s="380" t="str">
        <v/>
      </c>
      <c r="CU468" s="380" t="str">
        <v/>
      </c>
      <c r="CV468" s="380"/>
      <c r="CW468" s="380"/>
      <c r="CX468" s="380" t="str">
        <v/>
      </c>
      <c r="CY468" s="380"/>
      <c r="CZ468" s="380"/>
      <c r="DA468" s="380" t="str">
        <v/>
      </c>
      <c r="DB468" s="380"/>
      <c r="DC468" s="380"/>
      <c r="DD468" s="380" t="str">
        <v/>
      </c>
      <c r="DE468" s="380"/>
      <c r="DF468" s="380"/>
      <c r="DG468" s="380" t="str">
        <v/>
      </c>
      <c r="DH468" s="380" t="str">
        <v/>
      </c>
      <c r="DI468" s="380" t="str">
        <v/>
      </c>
      <c r="DJ468" s="381" t="str">
        <v/>
      </c>
      <c r="DK468" s="380" t="str">
        <v/>
      </c>
      <c r="DL468" s="380" t="str">
        <v/>
      </c>
      <c r="DM468" s="380" t="str">
        <v/>
      </c>
      <c r="DN468" s="381" t="str">
        <v/>
      </c>
      <c r="DO468" s="380" t="str">
        <v/>
      </c>
      <c r="DP468" s="380" t="str">
        <v/>
      </c>
      <c r="DQ468" s="380" t="str">
        <v/>
      </c>
      <c r="DR468" s="380" t="str">
        <v/>
      </c>
      <c r="DS468" s="380" t="str">
        <v/>
      </c>
      <c r="DT468" s="380"/>
      <c r="DU468" s="380"/>
      <c r="DV468" s="380" t="str">
        <v/>
      </c>
      <c r="DW468" s="380"/>
      <c r="DX468" s="380"/>
      <c r="DY468" s="380" t="str">
        <v/>
      </c>
      <c r="DZ468" s="380"/>
      <c r="EA468" s="380"/>
      <c r="EB468" s="380" t="str">
        <v/>
      </c>
      <c r="EC468" s="380"/>
      <c r="ED468" s="380"/>
      <c r="EE468" s="380" t="str">
        <v/>
      </c>
      <c r="EF468" s="380" t="str">
        <v/>
      </c>
      <c r="EG468" s="380" t="str">
        <v/>
      </c>
      <c r="EH468" s="381" t="str">
        <v/>
      </c>
      <c r="EI468" s="380" t="str">
        <v/>
      </c>
      <c r="EJ468" s="380" t="str">
        <v/>
      </c>
      <c r="EK468" s="380" t="str">
        <v/>
      </c>
      <c r="EL468" s="381" t="str">
        <v/>
      </c>
      <c r="EM468" s="382" t="str">
        <v/>
      </c>
      <c r="EN468" s="382" t="str">
        <v/>
      </c>
      <c r="EO468" s="382" t="str">
        <v/>
      </c>
    </row>
    <row r="469" spans="1:145" ht="15.6">
      <c r="A469" s="372" t="str">
        <v/>
      </c>
      <c r="B469" s="373" t="str">
        <v/>
      </c>
      <c r="C469" s="372"/>
      <c r="D469" s="383" t="str">
        <v/>
      </c>
      <c r="E469" s="383" t="str">
        <v/>
      </c>
      <c r="F469" s="383" t="str">
        <v/>
      </c>
      <c r="G469" s="375" t="str">
        <v/>
      </c>
      <c r="H469" s="375" t="str">
        <v/>
      </c>
      <c r="I469" s="375" t="str">
        <v/>
      </c>
      <c r="J469" s="375" t="str">
        <v/>
      </c>
      <c r="K469" s="375" t="str">
        <v/>
      </c>
      <c r="L469" s="375" t="str">
        <v/>
      </c>
      <c r="M469" s="372" t="str">
        <v/>
      </c>
      <c r="N469" s="372" t="str">
        <v/>
      </c>
      <c r="O469" s="372" t="str">
        <v/>
      </c>
      <c r="P469" s="372" t="str">
        <v/>
      </c>
      <c r="Q469" s="372" t="str">
        <v/>
      </c>
      <c r="R469" s="372" t="str">
        <v/>
      </c>
      <c r="S469" s="372" t="str">
        <v/>
      </c>
      <c r="T469" s="372" t="str">
        <v/>
      </c>
      <c r="U469" s="372" t="str">
        <v/>
      </c>
      <c r="V469" s="372" t="str">
        <v/>
      </c>
      <c r="W469" s="372" t="str">
        <v/>
      </c>
      <c r="X469" s="372" t="str">
        <v/>
      </c>
      <c r="Y469" s="372" t="str">
        <v/>
      </c>
      <c r="Z469" s="372" t="str">
        <v/>
      </c>
      <c r="AA469" s="372" t="str">
        <v/>
      </c>
      <c r="AB469" s="372"/>
      <c r="AC469" s="372"/>
      <c r="AD469" s="372" t="str">
        <v/>
      </c>
      <c r="AE469" s="372"/>
      <c r="AF469" s="372"/>
      <c r="AG469" s="376" t="str">
        <v/>
      </c>
      <c r="AH469" s="372"/>
      <c r="AI469" s="372"/>
      <c r="AJ469" s="372" t="str">
        <v/>
      </c>
      <c r="AK469" s="372"/>
      <c r="AL469" s="372"/>
      <c r="AM469" s="377" t="str">
        <v/>
      </c>
      <c r="AN469" s="378" t="str">
        <v/>
      </c>
      <c r="AO469" s="379" t="str">
        <v/>
      </c>
      <c r="AP469" s="379" t="str">
        <v/>
      </c>
      <c r="AQ469" s="376" t="str">
        <v/>
      </c>
      <c r="AR469" s="376" t="str">
        <v/>
      </c>
      <c r="AS469" s="372" t="str">
        <v/>
      </c>
      <c r="AT469" s="379" t="str">
        <v/>
      </c>
      <c r="AU469" s="380" t="str">
        <v/>
      </c>
      <c r="AV469" s="380" t="str">
        <v/>
      </c>
      <c r="AW469" s="380" t="str">
        <v/>
      </c>
      <c r="AX469" s="380" t="str">
        <v/>
      </c>
      <c r="AY469" s="380" t="str">
        <v/>
      </c>
      <c r="AZ469" s="380"/>
      <c r="BA469" s="380"/>
      <c r="BB469" s="380" t="str">
        <v/>
      </c>
      <c r="BC469" s="380"/>
      <c r="BD469" s="380"/>
      <c r="BE469" s="380" t="str">
        <v/>
      </c>
      <c r="BF469" s="380"/>
      <c r="BG469" s="380"/>
      <c r="BH469" s="380" t="str">
        <v/>
      </c>
      <c r="BI469" s="380"/>
      <c r="BJ469" s="380"/>
      <c r="BK469" s="380" t="str">
        <v/>
      </c>
      <c r="BL469" s="380" t="str">
        <v/>
      </c>
      <c r="BM469" s="380" t="str">
        <v/>
      </c>
      <c r="BN469" s="381" t="str">
        <v/>
      </c>
      <c r="BO469" s="380" t="str">
        <v/>
      </c>
      <c r="BP469" s="380" t="str">
        <v/>
      </c>
      <c r="BQ469" s="380" t="str">
        <v/>
      </c>
      <c r="BR469" s="381" t="str">
        <v/>
      </c>
      <c r="BS469" s="380" t="str">
        <v/>
      </c>
      <c r="BT469" s="380" t="str">
        <v/>
      </c>
      <c r="BU469" s="380" t="str">
        <v/>
      </c>
      <c r="BV469" s="380" t="str">
        <v/>
      </c>
      <c r="BW469" s="380" t="str">
        <v/>
      </c>
      <c r="BX469" s="380"/>
      <c r="BY469" s="380"/>
      <c r="BZ469" s="380" t="str">
        <v/>
      </c>
      <c r="CA469" s="380"/>
      <c r="CB469" s="380"/>
      <c r="CC469" s="380" t="str">
        <v/>
      </c>
      <c r="CD469" s="380"/>
      <c r="CE469" s="380"/>
      <c r="CF469" s="380" t="str">
        <v/>
      </c>
      <c r="CG469" s="380"/>
      <c r="CH469" s="380"/>
      <c r="CI469" s="380" t="str">
        <v/>
      </c>
      <c r="CJ469" s="380" t="str">
        <v/>
      </c>
      <c r="CK469" s="380" t="str">
        <v/>
      </c>
      <c r="CL469" s="381" t="str">
        <v/>
      </c>
      <c r="CM469" s="380" t="str">
        <v/>
      </c>
      <c r="CN469" s="380" t="str">
        <v/>
      </c>
      <c r="CO469" s="380" t="str">
        <v/>
      </c>
      <c r="CP469" s="381" t="str">
        <v/>
      </c>
      <c r="CQ469" s="380" t="str">
        <v/>
      </c>
      <c r="CR469" s="380" t="str">
        <v/>
      </c>
      <c r="CS469" s="380" t="str">
        <v/>
      </c>
      <c r="CT469" s="380" t="str">
        <v/>
      </c>
      <c r="CU469" s="380" t="str">
        <v/>
      </c>
      <c r="CV469" s="380"/>
      <c r="CW469" s="380"/>
      <c r="CX469" s="380" t="str">
        <v/>
      </c>
      <c r="CY469" s="380"/>
      <c r="CZ469" s="380"/>
      <c r="DA469" s="380" t="str">
        <v/>
      </c>
      <c r="DB469" s="380"/>
      <c r="DC469" s="380"/>
      <c r="DD469" s="380" t="str">
        <v/>
      </c>
      <c r="DE469" s="380"/>
      <c r="DF469" s="380"/>
      <c r="DG469" s="380" t="str">
        <v/>
      </c>
      <c r="DH469" s="380" t="str">
        <v/>
      </c>
      <c r="DI469" s="380" t="str">
        <v/>
      </c>
      <c r="DJ469" s="381" t="str">
        <v/>
      </c>
      <c r="DK469" s="380" t="str">
        <v/>
      </c>
      <c r="DL469" s="380" t="str">
        <v/>
      </c>
      <c r="DM469" s="380" t="str">
        <v/>
      </c>
      <c r="DN469" s="381" t="str">
        <v/>
      </c>
      <c r="DO469" s="380" t="str">
        <v/>
      </c>
      <c r="DP469" s="380" t="str">
        <v/>
      </c>
      <c r="DQ469" s="380" t="str">
        <v/>
      </c>
      <c r="DR469" s="380" t="str">
        <v/>
      </c>
      <c r="DS469" s="380" t="str">
        <v/>
      </c>
      <c r="DT469" s="380"/>
      <c r="DU469" s="380"/>
      <c r="DV469" s="380" t="str">
        <v/>
      </c>
      <c r="DW469" s="380"/>
      <c r="DX469" s="380"/>
      <c r="DY469" s="380" t="str">
        <v/>
      </c>
      <c r="DZ469" s="380"/>
      <c r="EA469" s="380"/>
      <c r="EB469" s="380" t="str">
        <v/>
      </c>
      <c r="EC469" s="380"/>
      <c r="ED469" s="380"/>
      <c r="EE469" s="380" t="str">
        <v/>
      </c>
      <c r="EF469" s="380" t="str">
        <v/>
      </c>
      <c r="EG469" s="380" t="str">
        <v/>
      </c>
      <c r="EH469" s="381" t="str">
        <v/>
      </c>
      <c r="EI469" s="380" t="str">
        <v/>
      </c>
      <c r="EJ469" s="380" t="str">
        <v/>
      </c>
      <c r="EK469" s="380" t="str">
        <v/>
      </c>
      <c r="EL469" s="381" t="str">
        <v/>
      </c>
      <c r="EM469" s="382" t="str">
        <v/>
      </c>
      <c r="EN469" s="382" t="str">
        <v/>
      </c>
      <c r="EO469" s="382" t="str">
        <v/>
      </c>
    </row>
    <row r="470" spans="1:145" ht="15.6">
      <c r="A470" s="372" t="str">
        <v/>
      </c>
      <c r="B470" s="373" t="str">
        <v/>
      </c>
      <c r="C470" s="372"/>
      <c r="D470" s="383" t="str">
        <v/>
      </c>
      <c r="E470" s="383" t="str">
        <v/>
      </c>
      <c r="F470" s="383" t="str">
        <v/>
      </c>
      <c r="G470" s="375" t="str">
        <v/>
      </c>
      <c r="H470" s="375" t="str">
        <v/>
      </c>
      <c r="I470" s="375" t="str">
        <v/>
      </c>
      <c r="J470" s="375" t="str">
        <v/>
      </c>
      <c r="K470" s="375" t="str">
        <v/>
      </c>
      <c r="L470" s="375" t="str">
        <v/>
      </c>
      <c r="M470" s="372" t="str">
        <v/>
      </c>
      <c r="N470" s="372" t="str">
        <v/>
      </c>
      <c r="O470" s="372" t="str">
        <v/>
      </c>
      <c r="P470" s="372" t="str">
        <v/>
      </c>
      <c r="Q470" s="372" t="str">
        <v/>
      </c>
      <c r="R470" s="372" t="str">
        <v/>
      </c>
      <c r="S470" s="372" t="str">
        <v/>
      </c>
      <c r="T470" s="372" t="str">
        <v/>
      </c>
      <c r="U470" s="372" t="str">
        <v/>
      </c>
      <c r="V470" s="372" t="str">
        <v/>
      </c>
      <c r="W470" s="372" t="str">
        <v/>
      </c>
      <c r="X470" s="372" t="str">
        <v/>
      </c>
      <c r="Y470" s="372" t="str">
        <v/>
      </c>
      <c r="Z470" s="372" t="str">
        <v/>
      </c>
      <c r="AA470" s="372" t="str">
        <v/>
      </c>
      <c r="AB470" s="372"/>
      <c r="AC470" s="372"/>
      <c r="AD470" s="372" t="str">
        <v/>
      </c>
      <c r="AE470" s="372"/>
      <c r="AF470" s="372"/>
      <c r="AG470" s="376" t="str">
        <v/>
      </c>
      <c r="AH470" s="372"/>
      <c r="AI470" s="372"/>
      <c r="AJ470" s="372" t="str">
        <v/>
      </c>
      <c r="AK470" s="372"/>
      <c r="AL470" s="372"/>
      <c r="AM470" s="377" t="str">
        <v/>
      </c>
      <c r="AN470" s="378" t="str">
        <v/>
      </c>
      <c r="AO470" s="379" t="str">
        <v/>
      </c>
      <c r="AP470" s="379" t="str">
        <v/>
      </c>
      <c r="AQ470" s="376" t="str">
        <v/>
      </c>
      <c r="AR470" s="376" t="str">
        <v/>
      </c>
      <c r="AS470" s="372" t="str">
        <v/>
      </c>
      <c r="AT470" s="379" t="str">
        <v/>
      </c>
      <c r="AU470" s="380" t="str">
        <v/>
      </c>
      <c r="AV470" s="380" t="str">
        <v/>
      </c>
      <c r="AW470" s="380" t="str">
        <v/>
      </c>
      <c r="AX470" s="380" t="str">
        <v/>
      </c>
      <c r="AY470" s="380" t="str">
        <v/>
      </c>
      <c r="AZ470" s="380"/>
      <c r="BA470" s="380"/>
      <c r="BB470" s="380" t="str">
        <v/>
      </c>
      <c r="BC470" s="380"/>
      <c r="BD470" s="380"/>
      <c r="BE470" s="380" t="str">
        <v/>
      </c>
      <c r="BF470" s="380"/>
      <c r="BG470" s="380"/>
      <c r="BH470" s="380" t="str">
        <v/>
      </c>
      <c r="BI470" s="380"/>
      <c r="BJ470" s="380"/>
      <c r="BK470" s="380" t="str">
        <v/>
      </c>
      <c r="BL470" s="380" t="str">
        <v/>
      </c>
      <c r="BM470" s="380" t="str">
        <v/>
      </c>
      <c r="BN470" s="381" t="str">
        <v/>
      </c>
      <c r="BO470" s="380" t="str">
        <v/>
      </c>
      <c r="BP470" s="380" t="str">
        <v/>
      </c>
      <c r="BQ470" s="380" t="str">
        <v/>
      </c>
      <c r="BR470" s="381" t="str">
        <v/>
      </c>
      <c r="BS470" s="380" t="str">
        <v/>
      </c>
      <c r="BT470" s="380" t="str">
        <v/>
      </c>
      <c r="BU470" s="380" t="str">
        <v/>
      </c>
      <c r="BV470" s="380" t="str">
        <v/>
      </c>
      <c r="BW470" s="380" t="str">
        <v/>
      </c>
      <c r="BX470" s="380"/>
      <c r="BY470" s="380"/>
      <c r="BZ470" s="380" t="str">
        <v/>
      </c>
      <c r="CA470" s="380"/>
      <c r="CB470" s="380"/>
      <c r="CC470" s="380" t="str">
        <v/>
      </c>
      <c r="CD470" s="380"/>
      <c r="CE470" s="380"/>
      <c r="CF470" s="380" t="str">
        <v/>
      </c>
      <c r="CG470" s="380"/>
      <c r="CH470" s="380"/>
      <c r="CI470" s="380" t="str">
        <v/>
      </c>
      <c r="CJ470" s="380" t="str">
        <v/>
      </c>
      <c r="CK470" s="380" t="str">
        <v/>
      </c>
      <c r="CL470" s="381" t="str">
        <v/>
      </c>
      <c r="CM470" s="380" t="str">
        <v/>
      </c>
      <c r="CN470" s="380" t="str">
        <v/>
      </c>
      <c r="CO470" s="380" t="str">
        <v/>
      </c>
      <c r="CP470" s="381" t="str">
        <v/>
      </c>
      <c r="CQ470" s="380" t="str">
        <v/>
      </c>
      <c r="CR470" s="380" t="str">
        <v/>
      </c>
      <c r="CS470" s="380" t="str">
        <v/>
      </c>
      <c r="CT470" s="380" t="str">
        <v/>
      </c>
      <c r="CU470" s="380" t="str">
        <v/>
      </c>
      <c r="CV470" s="380"/>
      <c r="CW470" s="380"/>
      <c r="CX470" s="380" t="str">
        <v/>
      </c>
      <c r="CY470" s="380"/>
      <c r="CZ470" s="380"/>
      <c r="DA470" s="380" t="str">
        <v/>
      </c>
      <c r="DB470" s="380"/>
      <c r="DC470" s="380"/>
      <c r="DD470" s="380" t="str">
        <v/>
      </c>
      <c r="DE470" s="380"/>
      <c r="DF470" s="380"/>
      <c r="DG470" s="380" t="str">
        <v/>
      </c>
      <c r="DH470" s="380" t="str">
        <v/>
      </c>
      <c r="DI470" s="380" t="str">
        <v/>
      </c>
      <c r="DJ470" s="381" t="str">
        <v/>
      </c>
      <c r="DK470" s="380" t="str">
        <v/>
      </c>
      <c r="DL470" s="380" t="str">
        <v/>
      </c>
      <c r="DM470" s="380" t="str">
        <v/>
      </c>
      <c r="DN470" s="381" t="str">
        <v/>
      </c>
      <c r="DO470" s="380" t="str">
        <v/>
      </c>
      <c r="DP470" s="380" t="str">
        <v/>
      </c>
      <c r="DQ470" s="380" t="str">
        <v/>
      </c>
      <c r="DR470" s="380" t="str">
        <v/>
      </c>
      <c r="DS470" s="380" t="str">
        <v/>
      </c>
      <c r="DT470" s="380"/>
      <c r="DU470" s="380"/>
      <c r="DV470" s="380" t="str">
        <v/>
      </c>
      <c r="DW470" s="380"/>
      <c r="DX470" s="380"/>
      <c r="DY470" s="380" t="str">
        <v/>
      </c>
      <c r="DZ470" s="380"/>
      <c r="EA470" s="380"/>
      <c r="EB470" s="380" t="str">
        <v/>
      </c>
      <c r="EC470" s="380"/>
      <c r="ED470" s="380"/>
      <c r="EE470" s="380" t="str">
        <v/>
      </c>
      <c r="EF470" s="380" t="str">
        <v/>
      </c>
      <c r="EG470" s="380" t="str">
        <v/>
      </c>
      <c r="EH470" s="381" t="str">
        <v/>
      </c>
      <c r="EI470" s="380" t="str">
        <v/>
      </c>
      <c r="EJ470" s="380" t="str">
        <v/>
      </c>
      <c r="EK470" s="380" t="str">
        <v/>
      </c>
      <c r="EL470" s="381" t="str">
        <v/>
      </c>
      <c r="EM470" s="382" t="str">
        <v/>
      </c>
      <c r="EN470" s="382" t="str">
        <v/>
      </c>
      <c r="EO470" s="382" t="str">
        <v/>
      </c>
    </row>
    <row r="471" spans="1:145" ht="15.6">
      <c r="A471" s="372" t="str">
        <v/>
      </c>
      <c r="B471" s="373" t="str">
        <v/>
      </c>
      <c r="C471" s="372"/>
      <c r="D471" s="383" t="str">
        <v/>
      </c>
      <c r="E471" s="383" t="str">
        <v/>
      </c>
      <c r="F471" s="383" t="str">
        <v/>
      </c>
      <c r="G471" s="375" t="str">
        <v/>
      </c>
      <c r="H471" s="375" t="str">
        <v/>
      </c>
      <c r="I471" s="375" t="str">
        <v/>
      </c>
      <c r="J471" s="375" t="str">
        <v/>
      </c>
      <c r="K471" s="375" t="str">
        <v/>
      </c>
      <c r="L471" s="375" t="str">
        <v/>
      </c>
      <c r="M471" s="372" t="str">
        <v/>
      </c>
      <c r="N471" s="372" t="str">
        <v/>
      </c>
      <c r="O471" s="372" t="str">
        <v/>
      </c>
      <c r="P471" s="372" t="str">
        <v/>
      </c>
      <c r="Q471" s="372" t="str">
        <v/>
      </c>
      <c r="R471" s="372" t="str">
        <v/>
      </c>
      <c r="S471" s="372" t="str">
        <v/>
      </c>
      <c r="T471" s="372" t="str">
        <v/>
      </c>
      <c r="U471" s="372" t="str">
        <v/>
      </c>
      <c r="V471" s="372" t="str">
        <v/>
      </c>
      <c r="W471" s="372" t="str">
        <v/>
      </c>
      <c r="X471" s="372" t="str">
        <v/>
      </c>
      <c r="Y471" s="372" t="str">
        <v/>
      </c>
      <c r="Z471" s="372" t="str">
        <v/>
      </c>
      <c r="AA471" s="372" t="str">
        <v/>
      </c>
      <c r="AB471" s="372"/>
      <c r="AC471" s="372"/>
      <c r="AD471" s="372" t="str">
        <v/>
      </c>
      <c r="AE471" s="372"/>
      <c r="AF471" s="372"/>
      <c r="AG471" s="376" t="str">
        <v/>
      </c>
      <c r="AH471" s="372"/>
      <c r="AI471" s="372"/>
      <c r="AJ471" s="372" t="str">
        <v/>
      </c>
      <c r="AK471" s="372"/>
      <c r="AL471" s="372"/>
      <c r="AM471" s="377" t="str">
        <v/>
      </c>
      <c r="AN471" s="378" t="str">
        <v/>
      </c>
      <c r="AO471" s="379" t="str">
        <v/>
      </c>
      <c r="AP471" s="379" t="str">
        <v/>
      </c>
      <c r="AQ471" s="376" t="str">
        <v/>
      </c>
      <c r="AR471" s="376" t="str">
        <v/>
      </c>
      <c r="AS471" s="372" t="str">
        <v/>
      </c>
      <c r="AT471" s="379" t="str">
        <v/>
      </c>
      <c r="AU471" s="380" t="str">
        <v/>
      </c>
      <c r="AV471" s="380" t="str">
        <v/>
      </c>
      <c r="AW471" s="380" t="str">
        <v/>
      </c>
      <c r="AX471" s="380" t="str">
        <v/>
      </c>
      <c r="AY471" s="380" t="str">
        <v/>
      </c>
      <c r="AZ471" s="380"/>
      <c r="BA471" s="380"/>
      <c r="BB471" s="380" t="str">
        <v/>
      </c>
      <c r="BC471" s="380"/>
      <c r="BD471" s="380"/>
      <c r="BE471" s="380" t="str">
        <v/>
      </c>
      <c r="BF471" s="380"/>
      <c r="BG471" s="380"/>
      <c r="BH471" s="380" t="str">
        <v/>
      </c>
      <c r="BI471" s="380"/>
      <c r="BJ471" s="380"/>
      <c r="BK471" s="380" t="str">
        <v/>
      </c>
      <c r="BL471" s="380" t="str">
        <v/>
      </c>
      <c r="BM471" s="380" t="str">
        <v/>
      </c>
      <c r="BN471" s="381" t="str">
        <v/>
      </c>
      <c r="BO471" s="380" t="str">
        <v/>
      </c>
      <c r="BP471" s="380" t="str">
        <v/>
      </c>
      <c r="BQ471" s="380" t="str">
        <v/>
      </c>
      <c r="BR471" s="381" t="str">
        <v/>
      </c>
      <c r="BS471" s="380" t="str">
        <v/>
      </c>
      <c r="BT471" s="380" t="str">
        <v/>
      </c>
      <c r="BU471" s="380" t="str">
        <v/>
      </c>
      <c r="BV471" s="380" t="str">
        <v/>
      </c>
      <c r="BW471" s="380" t="str">
        <v/>
      </c>
      <c r="BX471" s="380"/>
      <c r="BY471" s="380"/>
      <c r="BZ471" s="380" t="str">
        <v/>
      </c>
      <c r="CA471" s="380"/>
      <c r="CB471" s="380"/>
      <c r="CC471" s="380" t="str">
        <v/>
      </c>
      <c r="CD471" s="380"/>
      <c r="CE471" s="380"/>
      <c r="CF471" s="380" t="str">
        <v/>
      </c>
      <c r="CG471" s="380"/>
      <c r="CH471" s="380"/>
      <c r="CI471" s="380" t="str">
        <v/>
      </c>
      <c r="CJ471" s="380" t="str">
        <v/>
      </c>
      <c r="CK471" s="380" t="str">
        <v/>
      </c>
      <c r="CL471" s="381" t="str">
        <v/>
      </c>
      <c r="CM471" s="380" t="str">
        <v/>
      </c>
      <c r="CN471" s="380" t="str">
        <v/>
      </c>
      <c r="CO471" s="380" t="str">
        <v/>
      </c>
      <c r="CP471" s="381" t="str">
        <v/>
      </c>
      <c r="CQ471" s="380" t="str">
        <v/>
      </c>
      <c r="CR471" s="380" t="str">
        <v/>
      </c>
      <c r="CS471" s="380" t="str">
        <v/>
      </c>
      <c r="CT471" s="380" t="str">
        <v/>
      </c>
      <c r="CU471" s="380" t="str">
        <v/>
      </c>
      <c r="CV471" s="380"/>
      <c r="CW471" s="380"/>
      <c r="CX471" s="380" t="str">
        <v/>
      </c>
      <c r="CY471" s="380"/>
      <c r="CZ471" s="380"/>
      <c r="DA471" s="380" t="str">
        <v/>
      </c>
      <c r="DB471" s="380"/>
      <c r="DC471" s="380"/>
      <c r="DD471" s="380" t="str">
        <v/>
      </c>
      <c r="DE471" s="380"/>
      <c r="DF471" s="380"/>
      <c r="DG471" s="380" t="str">
        <v/>
      </c>
      <c r="DH471" s="380" t="str">
        <v/>
      </c>
      <c r="DI471" s="380" t="str">
        <v/>
      </c>
      <c r="DJ471" s="381" t="str">
        <v/>
      </c>
      <c r="DK471" s="380" t="str">
        <v/>
      </c>
      <c r="DL471" s="380" t="str">
        <v/>
      </c>
      <c r="DM471" s="380" t="str">
        <v/>
      </c>
      <c r="DN471" s="381" t="str">
        <v/>
      </c>
      <c r="DO471" s="380" t="str">
        <v/>
      </c>
      <c r="DP471" s="380" t="str">
        <v/>
      </c>
      <c r="DQ471" s="380" t="str">
        <v/>
      </c>
      <c r="DR471" s="380" t="str">
        <v/>
      </c>
      <c r="DS471" s="380" t="str">
        <v/>
      </c>
      <c r="DT471" s="380"/>
      <c r="DU471" s="380"/>
      <c r="DV471" s="380" t="str">
        <v/>
      </c>
      <c r="DW471" s="380"/>
      <c r="DX471" s="380"/>
      <c r="DY471" s="380" t="str">
        <v/>
      </c>
      <c r="DZ471" s="380"/>
      <c r="EA471" s="380"/>
      <c r="EB471" s="380" t="str">
        <v/>
      </c>
      <c r="EC471" s="380"/>
      <c r="ED471" s="380"/>
      <c r="EE471" s="380" t="str">
        <v/>
      </c>
      <c r="EF471" s="380" t="str">
        <v/>
      </c>
      <c r="EG471" s="380" t="str">
        <v/>
      </c>
      <c r="EH471" s="381" t="str">
        <v/>
      </c>
      <c r="EI471" s="380" t="str">
        <v/>
      </c>
      <c r="EJ471" s="380" t="str">
        <v/>
      </c>
      <c r="EK471" s="380" t="str">
        <v/>
      </c>
      <c r="EL471" s="381" t="str">
        <v/>
      </c>
      <c r="EM471" s="382" t="str">
        <v/>
      </c>
      <c r="EN471" s="382" t="str">
        <v/>
      </c>
      <c r="EO471" s="382" t="str">
        <v/>
      </c>
    </row>
    <row r="472" spans="1:145" ht="15.6">
      <c r="A472" s="372" t="str">
        <v/>
      </c>
      <c r="B472" s="373" t="str">
        <v/>
      </c>
      <c r="C472" s="372"/>
      <c r="D472" s="383" t="str">
        <v/>
      </c>
      <c r="E472" s="383" t="str">
        <v/>
      </c>
      <c r="F472" s="383" t="str">
        <v/>
      </c>
      <c r="G472" s="375" t="str">
        <v/>
      </c>
      <c r="H472" s="375" t="str">
        <v/>
      </c>
      <c r="I472" s="375" t="str">
        <v/>
      </c>
      <c r="J472" s="375" t="str">
        <v/>
      </c>
      <c r="K472" s="375" t="str">
        <v/>
      </c>
      <c r="L472" s="375" t="str">
        <v/>
      </c>
      <c r="M472" s="372" t="str">
        <v/>
      </c>
      <c r="N472" s="372" t="str">
        <v/>
      </c>
      <c r="O472" s="372" t="str">
        <v/>
      </c>
      <c r="P472" s="372" t="str">
        <v/>
      </c>
      <c r="Q472" s="372" t="str">
        <v/>
      </c>
      <c r="R472" s="372" t="str">
        <v/>
      </c>
      <c r="S472" s="372" t="str">
        <v/>
      </c>
      <c r="T472" s="372" t="str">
        <v/>
      </c>
      <c r="U472" s="372" t="str">
        <v/>
      </c>
      <c r="V472" s="372" t="str">
        <v/>
      </c>
      <c r="W472" s="372" t="str">
        <v/>
      </c>
      <c r="X472" s="372" t="str">
        <v/>
      </c>
      <c r="Y472" s="372" t="str">
        <v/>
      </c>
      <c r="Z472" s="372" t="str">
        <v/>
      </c>
      <c r="AA472" s="372" t="str">
        <v/>
      </c>
      <c r="AB472" s="372"/>
      <c r="AC472" s="372"/>
      <c r="AD472" s="372" t="str">
        <v/>
      </c>
      <c r="AE472" s="372"/>
      <c r="AF472" s="372"/>
      <c r="AG472" s="376" t="str">
        <v/>
      </c>
      <c r="AH472" s="372"/>
      <c r="AI472" s="372"/>
      <c r="AJ472" s="372" t="str">
        <v/>
      </c>
      <c r="AK472" s="372"/>
      <c r="AL472" s="372"/>
      <c r="AM472" s="377" t="str">
        <v/>
      </c>
      <c r="AN472" s="378" t="str">
        <v/>
      </c>
      <c r="AO472" s="379" t="str">
        <v/>
      </c>
      <c r="AP472" s="379" t="str">
        <v/>
      </c>
      <c r="AQ472" s="376" t="str">
        <v/>
      </c>
      <c r="AR472" s="376" t="str">
        <v/>
      </c>
      <c r="AS472" s="372" t="str">
        <v/>
      </c>
      <c r="AT472" s="379" t="str">
        <v/>
      </c>
      <c r="AU472" s="380" t="str">
        <v/>
      </c>
      <c r="AV472" s="380" t="str">
        <v/>
      </c>
      <c r="AW472" s="380" t="str">
        <v/>
      </c>
      <c r="AX472" s="380" t="str">
        <v/>
      </c>
      <c r="AY472" s="380" t="str">
        <v/>
      </c>
      <c r="AZ472" s="380"/>
      <c r="BA472" s="380"/>
      <c r="BB472" s="380" t="str">
        <v/>
      </c>
      <c r="BC472" s="380"/>
      <c r="BD472" s="380"/>
      <c r="BE472" s="380" t="str">
        <v/>
      </c>
      <c r="BF472" s="380"/>
      <c r="BG472" s="380"/>
      <c r="BH472" s="380" t="str">
        <v/>
      </c>
      <c r="BI472" s="380"/>
      <c r="BJ472" s="380"/>
      <c r="BK472" s="380" t="str">
        <v/>
      </c>
      <c r="BL472" s="380" t="str">
        <v/>
      </c>
      <c r="BM472" s="380" t="str">
        <v/>
      </c>
      <c r="BN472" s="381" t="str">
        <v/>
      </c>
      <c r="BO472" s="380" t="str">
        <v/>
      </c>
      <c r="BP472" s="380" t="str">
        <v/>
      </c>
      <c r="BQ472" s="380" t="str">
        <v/>
      </c>
      <c r="BR472" s="381" t="str">
        <v/>
      </c>
      <c r="BS472" s="380" t="str">
        <v/>
      </c>
      <c r="BT472" s="380" t="str">
        <v/>
      </c>
      <c r="BU472" s="380" t="str">
        <v/>
      </c>
      <c r="BV472" s="380" t="str">
        <v/>
      </c>
      <c r="BW472" s="380" t="str">
        <v/>
      </c>
      <c r="BX472" s="380"/>
      <c r="BY472" s="380"/>
      <c r="BZ472" s="380" t="str">
        <v/>
      </c>
      <c r="CA472" s="380"/>
      <c r="CB472" s="380"/>
      <c r="CC472" s="380" t="str">
        <v/>
      </c>
      <c r="CD472" s="380"/>
      <c r="CE472" s="380"/>
      <c r="CF472" s="380" t="str">
        <v/>
      </c>
      <c r="CG472" s="380"/>
      <c r="CH472" s="380"/>
      <c r="CI472" s="380" t="str">
        <v/>
      </c>
      <c r="CJ472" s="380" t="str">
        <v/>
      </c>
      <c r="CK472" s="380" t="str">
        <v/>
      </c>
      <c r="CL472" s="381" t="str">
        <v/>
      </c>
      <c r="CM472" s="380" t="str">
        <v/>
      </c>
      <c r="CN472" s="380" t="str">
        <v/>
      </c>
      <c r="CO472" s="380" t="str">
        <v/>
      </c>
      <c r="CP472" s="381" t="str">
        <v/>
      </c>
      <c r="CQ472" s="380" t="str">
        <v/>
      </c>
      <c r="CR472" s="380" t="str">
        <v/>
      </c>
      <c r="CS472" s="380" t="str">
        <v/>
      </c>
      <c r="CT472" s="380" t="str">
        <v/>
      </c>
      <c r="CU472" s="380" t="str">
        <v/>
      </c>
      <c r="CV472" s="380"/>
      <c r="CW472" s="380"/>
      <c r="CX472" s="380" t="str">
        <v/>
      </c>
      <c r="CY472" s="380"/>
      <c r="CZ472" s="380"/>
      <c r="DA472" s="380" t="str">
        <v/>
      </c>
      <c r="DB472" s="380"/>
      <c r="DC472" s="380"/>
      <c r="DD472" s="380" t="str">
        <v/>
      </c>
      <c r="DE472" s="380"/>
      <c r="DF472" s="380"/>
      <c r="DG472" s="380" t="str">
        <v/>
      </c>
      <c r="DH472" s="380" t="str">
        <v/>
      </c>
      <c r="DI472" s="380" t="str">
        <v/>
      </c>
      <c r="DJ472" s="381" t="str">
        <v/>
      </c>
      <c r="DK472" s="380" t="str">
        <v/>
      </c>
      <c r="DL472" s="380" t="str">
        <v/>
      </c>
      <c r="DM472" s="380" t="str">
        <v/>
      </c>
      <c r="DN472" s="381" t="str">
        <v/>
      </c>
      <c r="DO472" s="380" t="str">
        <v/>
      </c>
      <c r="DP472" s="380" t="str">
        <v/>
      </c>
      <c r="DQ472" s="380" t="str">
        <v/>
      </c>
      <c r="DR472" s="380" t="str">
        <v/>
      </c>
      <c r="DS472" s="380" t="str">
        <v/>
      </c>
      <c r="DT472" s="380"/>
      <c r="DU472" s="380"/>
      <c r="DV472" s="380" t="str">
        <v/>
      </c>
      <c r="DW472" s="380"/>
      <c r="DX472" s="380"/>
      <c r="DY472" s="380" t="str">
        <v/>
      </c>
      <c r="DZ472" s="380"/>
      <c r="EA472" s="380"/>
      <c r="EB472" s="380" t="str">
        <v/>
      </c>
      <c r="EC472" s="380"/>
      <c r="ED472" s="380"/>
      <c r="EE472" s="380" t="str">
        <v/>
      </c>
      <c r="EF472" s="380" t="str">
        <v/>
      </c>
      <c r="EG472" s="380" t="str">
        <v/>
      </c>
      <c r="EH472" s="381" t="str">
        <v/>
      </c>
      <c r="EI472" s="380" t="str">
        <v/>
      </c>
      <c r="EJ472" s="380" t="str">
        <v/>
      </c>
      <c r="EK472" s="380" t="str">
        <v/>
      </c>
      <c r="EL472" s="381" t="str">
        <v/>
      </c>
      <c r="EM472" s="382" t="str">
        <v/>
      </c>
      <c r="EN472" s="382" t="str">
        <v/>
      </c>
      <c r="EO472" s="382" t="str">
        <v/>
      </c>
    </row>
    <row r="473" spans="1:145" ht="15.6">
      <c r="A473" s="372" t="str">
        <v/>
      </c>
      <c r="B473" s="373" t="str">
        <v/>
      </c>
      <c r="C473" s="372"/>
      <c r="D473" s="383" t="str">
        <v/>
      </c>
      <c r="E473" s="383" t="str">
        <v/>
      </c>
      <c r="F473" s="383" t="str">
        <v/>
      </c>
      <c r="G473" s="375" t="str">
        <v/>
      </c>
      <c r="H473" s="375" t="str">
        <v/>
      </c>
      <c r="I473" s="375" t="str">
        <v/>
      </c>
      <c r="J473" s="375" t="str">
        <v/>
      </c>
      <c r="K473" s="375" t="str">
        <v/>
      </c>
      <c r="L473" s="375" t="str">
        <v/>
      </c>
      <c r="M473" s="372" t="str">
        <v/>
      </c>
      <c r="N473" s="372" t="str">
        <v/>
      </c>
      <c r="O473" s="372" t="str">
        <v/>
      </c>
      <c r="P473" s="372" t="str">
        <v/>
      </c>
      <c r="Q473" s="372" t="str">
        <v/>
      </c>
      <c r="R473" s="372" t="str">
        <v/>
      </c>
      <c r="S473" s="372" t="str">
        <v/>
      </c>
      <c r="T473" s="372" t="str">
        <v/>
      </c>
      <c r="U473" s="372" t="str">
        <v/>
      </c>
      <c r="V473" s="372" t="str">
        <v/>
      </c>
      <c r="W473" s="372" t="str">
        <v/>
      </c>
      <c r="X473" s="372" t="str">
        <v/>
      </c>
      <c r="Y473" s="372" t="str">
        <v/>
      </c>
      <c r="Z473" s="372" t="str">
        <v/>
      </c>
      <c r="AA473" s="372" t="str">
        <v/>
      </c>
      <c r="AB473" s="372"/>
      <c r="AC473" s="372"/>
      <c r="AD473" s="372" t="str">
        <v/>
      </c>
      <c r="AE473" s="372"/>
      <c r="AF473" s="372"/>
      <c r="AG473" s="376" t="str">
        <v/>
      </c>
      <c r="AH473" s="372"/>
      <c r="AI473" s="372"/>
      <c r="AJ473" s="372" t="str">
        <v/>
      </c>
      <c r="AK473" s="372"/>
      <c r="AL473" s="372"/>
      <c r="AM473" s="377" t="str">
        <v/>
      </c>
      <c r="AN473" s="378" t="str">
        <v/>
      </c>
      <c r="AO473" s="379" t="str">
        <v/>
      </c>
      <c r="AP473" s="379" t="str">
        <v/>
      </c>
      <c r="AQ473" s="376" t="str">
        <v/>
      </c>
      <c r="AR473" s="376" t="str">
        <v/>
      </c>
      <c r="AS473" s="372" t="str">
        <v/>
      </c>
      <c r="AT473" s="379" t="str">
        <v/>
      </c>
      <c r="AU473" s="380" t="str">
        <v/>
      </c>
      <c r="AV473" s="380" t="str">
        <v/>
      </c>
      <c r="AW473" s="380" t="str">
        <v/>
      </c>
      <c r="AX473" s="380" t="str">
        <v/>
      </c>
      <c r="AY473" s="380" t="str">
        <v/>
      </c>
      <c r="AZ473" s="380"/>
      <c r="BA473" s="380"/>
      <c r="BB473" s="380" t="str">
        <v/>
      </c>
      <c r="BC473" s="380"/>
      <c r="BD473" s="380"/>
      <c r="BE473" s="380" t="str">
        <v/>
      </c>
      <c r="BF473" s="380"/>
      <c r="BG473" s="380"/>
      <c r="BH473" s="380" t="str">
        <v/>
      </c>
      <c r="BI473" s="380"/>
      <c r="BJ473" s="380"/>
      <c r="BK473" s="380" t="str">
        <v/>
      </c>
      <c r="BL473" s="380" t="str">
        <v/>
      </c>
      <c r="BM473" s="380" t="str">
        <v/>
      </c>
      <c r="BN473" s="381" t="str">
        <v/>
      </c>
      <c r="BO473" s="380" t="str">
        <v/>
      </c>
      <c r="BP473" s="380" t="str">
        <v/>
      </c>
      <c r="BQ473" s="380" t="str">
        <v/>
      </c>
      <c r="BR473" s="381" t="str">
        <v/>
      </c>
      <c r="BS473" s="380" t="str">
        <v/>
      </c>
      <c r="BT473" s="380" t="str">
        <v/>
      </c>
      <c r="BU473" s="380" t="str">
        <v/>
      </c>
      <c r="BV473" s="380" t="str">
        <v/>
      </c>
      <c r="BW473" s="380" t="str">
        <v/>
      </c>
      <c r="BX473" s="380"/>
      <c r="BY473" s="380"/>
      <c r="BZ473" s="380" t="str">
        <v/>
      </c>
      <c r="CA473" s="380"/>
      <c r="CB473" s="380"/>
      <c r="CC473" s="380" t="str">
        <v/>
      </c>
      <c r="CD473" s="380"/>
      <c r="CE473" s="380"/>
      <c r="CF473" s="380" t="str">
        <v/>
      </c>
      <c r="CG473" s="380"/>
      <c r="CH473" s="380"/>
      <c r="CI473" s="380" t="str">
        <v/>
      </c>
      <c r="CJ473" s="380" t="str">
        <v/>
      </c>
      <c r="CK473" s="380" t="str">
        <v/>
      </c>
      <c r="CL473" s="381" t="str">
        <v/>
      </c>
      <c r="CM473" s="380" t="str">
        <v/>
      </c>
      <c r="CN473" s="380" t="str">
        <v/>
      </c>
      <c r="CO473" s="380" t="str">
        <v/>
      </c>
      <c r="CP473" s="381" t="str">
        <v/>
      </c>
      <c r="CQ473" s="380" t="str">
        <v/>
      </c>
      <c r="CR473" s="380" t="str">
        <v/>
      </c>
      <c r="CS473" s="380" t="str">
        <v/>
      </c>
      <c r="CT473" s="380" t="str">
        <v/>
      </c>
      <c r="CU473" s="380" t="str">
        <v/>
      </c>
      <c r="CV473" s="380"/>
      <c r="CW473" s="380"/>
      <c r="CX473" s="380" t="str">
        <v/>
      </c>
      <c r="CY473" s="380"/>
      <c r="CZ473" s="380"/>
      <c r="DA473" s="380" t="str">
        <v/>
      </c>
      <c r="DB473" s="380"/>
      <c r="DC473" s="380"/>
      <c r="DD473" s="380" t="str">
        <v/>
      </c>
      <c r="DE473" s="380"/>
      <c r="DF473" s="380"/>
      <c r="DG473" s="380" t="str">
        <v/>
      </c>
      <c r="DH473" s="380" t="str">
        <v/>
      </c>
      <c r="DI473" s="380" t="str">
        <v/>
      </c>
      <c r="DJ473" s="381" t="str">
        <v/>
      </c>
      <c r="DK473" s="380" t="str">
        <v/>
      </c>
      <c r="DL473" s="380" t="str">
        <v/>
      </c>
      <c r="DM473" s="380" t="str">
        <v/>
      </c>
      <c r="DN473" s="381" t="str">
        <v/>
      </c>
      <c r="DO473" s="380" t="str">
        <v/>
      </c>
      <c r="DP473" s="380" t="str">
        <v/>
      </c>
      <c r="DQ473" s="380" t="str">
        <v/>
      </c>
      <c r="DR473" s="380" t="str">
        <v/>
      </c>
      <c r="DS473" s="380" t="str">
        <v/>
      </c>
      <c r="DT473" s="380"/>
      <c r="DU473" s="380"/>
      <c r="DV473" s="380" t="str">
        <v/>
      </c>
      <c r="DW473" s="380"/>
      <c r="DX473" s="380"/>
      <c r="DY473" s="380" t="str">
        <v/>
      </c>
      <c r="DZ473" s="380"/>
      <c r="EA473" s="380"/>
      <c r="EB473" s="380" t="str">
        <v/>
      </c>
      <c r="EC473" s="380"/>
      <c r="ED473" s="380"/>
      <c r="EE473" s="380" t="str">
        <v/>
      </c>
      <c r="EF473" s="380" t="str">
        <v/>
      </c>
      <c r="EG473" s="380" t="str">
        <v/>
      </c>
      <c r="EH473" s="381" t="str">
        <v/>
      </c>
      <c r="EI473" s="380" t="str">
        <v/>
      </c>
      <c r="EJ473" s="380" t="str">
        <v/>
      </c>
      <c r="EK473" s="380" t="str">
        <v/>
      </c>
      <c r="EL473" s="381" t="str">
        <v/>
      </c>
      <c r="EM473" s="382" t="str">
        <v/>
      </c>
      <c r="EN473" s="382" t="str">
        <v/>
      </c>
      <c r="EO473" s="382" t="str">
        <v/>
      </c>
    </row>
    <row r="474" spans="1:145" ht="15.6">
      <c r="A474" s="372" t="str">
        <v/>
      </c>
      <c r="B474" s="373" t="str">
        <v/>
      </c>
      <c r="C474" s="372"/>
      <c r="D474" s="383" t="str">
        <v/>
      </c>
      <c r="E474" s="383" t="str">
        <v/>
      </c>
      <c r="F474" s="383" t="str">
        <v/>
      </c>
      <c r="G474" s="375" t="str">
        <v/>
      </c>
      <c r="H474" s="375" t="str">
        <v/>
      </c>
      <c r="I474" s="375" t="str">
        <v/>
      </c>
      <c r="J474" s="375" t="str">
        <v/>
      </c>
      <c r="K474" s="375" t="str">
        <v/>
      </c>
      <c r="L474" s="375" t="str">
        <v/>
      </c>
      <c r="M474" s="372" t="str">
        <v/>
      </c>
      <c r="N474" s="372" t="str">
        <v/>
      </c>
      <c r="O474" s="372" t="str">
        <v/>
      </c>
      <c r="P474" s="372" t="str">
        <v/>
      </c>
      <c r="Q474" s="372" t="str">
        <v/>
      </c>
      <c r="R474" s="372" t="str">
        <v/>
      </c>
      <c r="S474" s="372" t="str">
        <v/>
      </c>
      <c r="T474" s="372" t="str">
        <v/>
      </c>
      <c r="U474" s="372" t="str">
        <v/>
      </c>
      <c r="V474" s="372" t="str">
        <v/>
      </c>
      <c r="W474" s="372" t="str">
        <v/>
      </c>
      <c r="X474" s="372" t="str">
        <v/>
      </c>
      <c r="Y474" s="372" t="str">
        <v/>
      </c>
      <c r="Z474" s="372" t="str">
        <v/>
      </c>
      <c r="AA474" s="372" t="str">
        <v/>
      </c>
      <c r="AB474" s="372"/>
      <c r="AC474" s="372"/>
      <c r="AD474" s="372" t="str">
        <v/>
      </c>
      <c r="AE474" s="372"/>
      <c r="AF474" s="372"/>
      <c r="AG474" s="376" t="str">
        <v/>
      </c>
      <c r="AH474" s="372"/>
      <c r="AI474" s="372"/>
      <c r="AJ474" s="372" t="str">
        <v/>
      </c>
      <c r="AK474" s="372"/>
      <c r="AL474" s="372"/>
      <c r="AM474" s="377" t="str">
        <v/>
      </c>
      <c r="AN474" s="378" t="str">
        <v/>
      </c>
      <c r="AO474" s="379" t="str">
        <v/>
      </c>
      <c r="AP474" s="379" t="str">
        <v/>
      </c>
      <c r="AQ474" s="376" t="str">
        <v/>
      </c>
      <c r="AR474" s="376" t="str">
        <v/>
      </c>
      <c r="AS474" s="372" t="str">
        <v/>
      </c>
      <c r="AT474" s="379" t="str">
        <v/>
      </c>
      <c r="AU474" s="380" t="str">
        <v/>
      </c>
      <c r="AV474" s="380" t="str">
        <v/>
      </c>
      <c r="AW474" s="380" t="str">
        <v/>
      </c>
      <c r="AX474" s="380" t="str">
        <v/>
      </c>
      <c r="AY474" s="380" t="str">
        <v/>
      </c>
      <c r="AZ474" s="380"/>
      <c r="BA474" s="380"/>
      <c r="BB474" s="380" t="str">
        <v/>
      </c>
      <c r="BC474" s="380"/>
      <c r="BD474" s="380"/>
      <c r="BE474" s="380" t="str">
        <v/>
      </c>
      <c r="BF474" s="380"/>
      <c r="BG474" s="380"/>
      <c r="BH474" s="380" t="str">
        <v/>
      </c>
      <c r="BI474" s="380"/>
      <c r="BJ474" s="380"/>
      <c r="BK474" s="380" t="str">
        <v/>
      </c>
      <c r="BL474" s="380" t="str">
        <v/>
      </c>
      <c r="BM474" s="380" t="str">
        <v/>
      </c>
      <c r="BN474" s="381" t="str">
        <v/>
      </c>
      <c r="BO474" s="380" t="str">
        <v/>
      </c>
      <c r="BP474" s="380" t="str">
        <v/>
      </c>
      <c r="BQ474" s="380" t="str">
        <v/>
      </c>
      <c r="BR474" s="381" t="str">
        <v/>
      </c>
      <c r="BS474" s="380" t="str">
        <v/>
      </c>
      <c r="BT474" s="380" t="str">
        <v/>
      </c>
      <c r="BU474" s="380" t="str">
        <v/>
      </c>
      <c r="BV474" s="380" t="str">
        <v/>
      </c>
      <c r="BW474" s="380" t="str">
        <v/>
      </c>
      <c r="BX474" s="380"/>
      <c r="BY474" s="380"/>
      <c r="BZ474" s="380" t="str">
        <v/>
      </c>
      <c r="CA474" s="380"/>
      <c r="CB474" s="380"/>
      <c r="CC474" s="380" t="str">
        <v/>
      </c>
      <c r="CD474" s="380"/>
      <c r="CE474" s="380"/>
      <c r="CF474" s="380" t="str">
        <v/>
      </c>
      <c r="CG474" s="380"/>
      <c r="CH474" s="380"/>
      <c r="CI474" s="380" t="str">
        <v/>
      </c>
      <c r="CJ474" s="380" t="str">
        <v/>
      </c>
      <c r="CK474" s="380" t="str">
        <v/>
      </c>
      <c r="CL474" s="381" t="str">
        <v/>
      </c>
      <c r="CM474" s="380" t="str">
        <v/>
      </c>
      <c r="CN474" s="380" t="str">
        <v/>
      </c>
      <c r="CO474" s="380" t="str">
        <v/>
      </c>
      <c r="CP474" s="381" t="str">
        <v/>
      </c>
      <c r="CQ474" s="380" t="str">
        <v/>
      </c>
      <c r="CR474" s="380" t="str">
        <v/>
      </c>
      <c r="CS474" s="380" t="str">
        <v/>
      </c>
      <c r="CT474" s="380" t="str">
        <v/>
      </c>
      <c r="CU474" s="380" t="str">
        <v/>
      </c>
      <c r="CV474" s="380"/>
      <c r="CW474" s="380"/>
      <c r="CX474" s="380" t="str">
        <v/>
      </c>
      <c r="CY474" s="380"/>
      <c r="CZ474" s="380"/>
      <c r="DA474" s="380" t="str">
        <v/>
      </c>
      <c r="DB474" s="380"/>
      <c r="DC474" s="380"/>
      <c r="DD474" s="380" t="str">
        <v/>
      </c>
      <c r="DE474" s="380"/>
      <c r="DF474" s="380"/>
      <c r="DG474" s="380" t="str">
        <v/>
      </c>
      <c r="DH474" s="380" t="str">
        <v/>
      </c>
      <c r="DI474" s="380" t="str">
        <v/>
      </c>
      <c r="DJ474" s="381" t="str">
        <v/>
      </c>
      <c r="DK474" s="380" t="str">
        <v/>
      </c>
      <c r="DL474" s="380" t="str">
        <v/>
      </c>
      <c r="DM474" s="380" t="str">
        <v/>
      </c>
      <c r="DN474" s="381" t="str">
        <v/>
      </c>
      <c r="DO474" s="380" t="str">
        <v/>
      </c>
      <c r="DP474" s="380" t="str">
        <v/>
      </c>
      <c r="DQ474" s="380" t="str">
        <v/>
      </c>
      <c r="DR474" s="380" t="str">
        <v/>
      </c>
      <c r="DS474" s="380" t="str">
        <v/>
      </c>
      <c r="DT474" s="380"/>
      <c r="DU474" s="380"/>
      <c r="DV474" s="380" t="str">
        <v/>
      </c>
      <c r="DW474" s="380"/>
      <c r="DX474" s="380"/>
      <c r="DY474" s="380" t="str">
        <v/>
      </c>
      <c r="DZ474" s="380"/>
      <c r="EA474" s="380"/>
      <c r="EB474" s="380" t="str">
        <v/>
      </c>
      <c r="EC474" s="380"/>
      <c r="ED474" s="380"/>
      <c r="EE474" s="380" t="str">
        <v/>
      </c>
      <c r="EF474" s="380" t="str">
        <v/>
      </c>
      <c r="EG474" s="380" t="str">
        <v/>
      </c>
      <c r="EH474" s="381" t="str">
        <v/>
      </c>
      <c r="EI474" s="380" t="str">
        <v/>
      </c>
      <c r="EJ474" s="380" t="str">
        <v/>
      </c>
      <c r="EK474" s="380" t="str">
        <v/>
      </c>
      <c r="EL474" s="381" t="str">
        <v/>
      </c>
      <c r="EM474" s="382" t="str">
        <v/>
      </c>
      <c r="EN474" s="382" t="str">
        <v/>
      </c>
      <c r="EO474" s="382" t="str">
        <v/>
      </c>
    </row>
    <row r="475" spans="1:145" ht="15.6">
      <c r="A475" s="372" t="str">
        <v/>
      </c>
      <c r="B475" s="373" t="str">
        <v/>
      </c>
      <c r="C475" s="372"/>
      <c r="D475" s="383" t="str">
        <v/>
      </c>
      <c r="E475" s="383" t="str">
        <v/>
      </c>
      <c r="F475" s="383" t="str">
        <v/>
      </c>
      <c r="G475" s="375" t="str">
        <v/>
      </c>
      <c r="H475" s="375" t="str">
        <v/>
      </c>
      <c r="I475" s="375" t="str">
        <v/>
      </c>
      <c r="J475" s="375" t="str">
        <v/>
      </c>
      <c r="K475" s="375" t="str">
        <v/>
      </c>
      <c r="L475" s="375" t="str">
        <v/>
      </c>
      <c r="M475" s="372" t="str">
        <v/>
      </c>
      <c r="N475" s="372" t="str">
        <v/>
      </c>
      <c r="O475" s="372" t="str">
        <v/>
      </c>
      <c r="P475" s="372" t="str">
        <v/>
      </c>
      <c r="Q475" s="372" t="str">
        <v/>
      </c>
      <c r="R475" s="372" t="str">
        <v/>
      </c>
      <c r="S475" s="372" t="str">
        <v/>
      </c>
      <c r="T475" s="372" t="str">
        <v/>
      </c>
      <c r="U475" s="372" t="str">
        <v/>
      </c>
      <c r="V475" s="372" t="str">
        <v/>
      </c>
      <c r="W475" s="372" t="str">
        <v/>
      </c>
      <c r="X475" s="372" t="str">
        <v/>
      </c>
      <c r="Y475" s="372" t="str">
        <v/>
      </c>
      <c r="Z475" s="372" t="str">
        <v/>
      </c>
      <c r="AA475" s="372" t="str">
        <v/>
      </c>
      <c r="AB475" s="372"/>
      <c r="AC475" s="372"/>
      <c r="AD475" s="372" t="str">
        <v/>
      </c>
      <c r="AE475" s="372"/>
      <c r="AF475" s="372"/>
      <c r="AG475" s="376" t="str">
        <v/>
      </c>
      <c r="AH475" s="372"/>
      <c r="AI475" s="372"/>
      <c r="AJ475" s="372" t="str">
        <v/>
      </c>
      <c r="AK475" s="372"/>
      <c r="AL475" s="372"/>
      <c r="AM475" s="377" t="str">
        <v/>
      </c>
      <c r="AN475" s="378" t="str">
        <v/>
      </c>
      <c r="AO475" s="379" t="str">
        <v/>
      </c>
      <c r="AP475" s="379" t="str">
        <v/>
      </c>
      <c r="AQ475" s="376" t="str">
        <v/>
      </c>
      <c r="AR475" s="376" t="str">
        <v/>
      </c>
      <c r="AS475" s="372" t="str">
        <v/>
      </c>
      <c r="AT475" s="379" t="str">
        <v/>
      </c>
      <c r="AU475" s="380" t="str">
        <v/>
      </c>
      <c r="AV475" s="380" t="str">
        <v/>
      </c>
      <c r="AW475" s="380" t="str">
        <v/>
      </c>
      <c r="AX475" s="380" t="str">
        <v/>
      </c>
      <c r="AY475" s="380" t="str">
        <v/>
      </c>
      <c r="AZ475" s="380"/>
      <c r="BA475" s="380"/>
      <c r="BB475" s="380" t="str">
        <v/>
      </c>
      <c r="BC475" s="380"/>
      <c r="BD475" s="380"/>
      <c r="BE475" s="380" t="str">
        <v/>
      </c>
      <c r="BF475" s="380"/>
      <c r="BG475" s="380"/>
      <c r="BH475" s="380" t="str">
        <v/>
      </c>
      <c r="BI475" s="380"/>
      <c r="BJ475" s="380"/>
      <c r="BK475" s="380" t="str">
        <v/>
      </c>
      <c r="BL475" s="380" t="str">
        <v/>
      </c>
      <c r="BM475" s="380" t="str">
        <v/>
      </c>
      <c r="BN475" s="381" t="str">
        <v/>
      </c>
      <c r="BO475" s="380" t="str">
        <v/>
      </c>
      <c r="BP475" s="380" t="str">
        <v/>
      </c>
      <c r="BQ475" s="380" t="str">
        <v/>
      </c>
      <c r="BR475" s="381" t="str">
        <v/>
      </c>
      <c r="BS475" s="380" t="str">
        <v/>
      </c>
      <c r="BT475" s="380" t="str">
        <v/>
      </c>
      <c r="BU475" s="380" t="str">
        <v/>
      </c>
      <c r="BV475" s="380" t="str">
        <v/>
      </c>
      <c r="BW475" s="380" t="str">
        <v/>
      </c>
      <c r="BX475" s="380"/>
      <c r="BY475" s="380"/>
      <c r="BZ475" s="380" t="str">
        <v/>
      </c>
      <c r="CA475" s="380"/>
      <c r="CB475" s="380"/>
      <c r="CC475" s="380" t="str">
        <v/>
      </c>
      <c r="CD475" s="380"/>
      <c r="CE475" s="380"/>
      <c r="CF475" s="380" t="str">
        <v/>
      </c>
      <c r="CG475" s="380"/>
      <c r="CH475" s="380"/>
      <c r="CI475" s="380" t="str">
        <v/>
      </c>
      <c r="CJ475" s="380" t="str">
        <v/>
      </c>
      <c r="CK475" s="380" t="str">
        <v/>
      </c>
      <c r="CL475" s="381" t="str">
        <v/>
      </c>
      <c r="CM475" s="380" t="str">
        <v/>
      </c>
      <c r="CN475" s="380" t="str">
        <v/>
      </c>
      <c r="CO475" s="380" t="str">
        <v/>
      </c>
      <c r="CP475" s="381" t="str">
        <v/>
      </c>
      <c r="CQ475" s="380" t="str">
        <v/>
      </c>
      <c r="CR475" s="380" t="str">
        <v/>
      </c>
      <c r="CS475" s="380" t="str">
        <v/>
      </c>
      <c r="CT475" s="380" t="str">
        <v/>
      </c>
      <c r="CU475" s="380" t="str">
        <v/>
      </c>
      <c r="CV475" s="380"/>
      <c r="CW475" s="380"/>
      <c r="CX475" s="380" t="str">
        <v/>
      </c>
      <c r="CY475" s="380"/>
      <c r="CZ475" s="380"/>
      <c r="DA475" s="380" t="str">
        <v/>
      </c>
      <c r="DB475" s="380"/>
      <c r="DC475" s="380"/>
      <c r="DD475" s="380" t="str">
        <v/>
      </c>
      <c r="DE475" s="380"/>
      <c r="DF475" s="380"/>
      <c r="DG475" s="380" t="str">
        <v/>
      </c>
      <c r="DH475" s="380" t="str">
        <v/>
      </c>
      <c r="DI475" s="380" t="str">
        <v/>
      </c>
      <c r="DJ475" s="381" t="str">
        <v/>
      </c>
      <c r="DK475" s="380" t="str">
        <v/>
      </c>
      <c r="DL475" s="380" t="str">
        <v/>
      </c>
      <c r="DM475" s="380" t="str">
        <v/>
      </c>
      <c r="DN475" s="381" t="str">
        <v/>
      </c>
      <c r="DO475" s="380" t="str">
        <v/>
      </c>
      <c r="DP475" s="380" t="str">
        <v/>
      </c>
      <c r="DQ475" s="380" t="str">
        <v/>
      </c>
      <c r="DR475" s="380" t="str">
        <v/>
      </c>
      <c r="DS475" s="380" t="str">
        <v/>
      </c>
      <c r="DT475" s="380"/>
      <c r="DU475" s="380"/>
      <c r="DV475" s="380" t="str">
        <v/>
      </c>
      <c r="DW475" s="380"/>
      <c r="DX475" s="380"/>
      <c r="DY475" s="380" t="str">
        <v/>
      </c>
      <c r="DZ475" s="380"/>
      <c r="EA475" s="380"/>
      <c r="EB475" s="380" t="str">
        <v/>
      </c>
      <c r="EC475" s="380"/>
      <c r="ED475" s="380"/>
      <c r="EE475" s="380" t="str">
        <v/>
      </c>
      <c r="EF475" s="380" t="str">
        <v/>
      </c>
      <c r="EG475" s="380" t="str">
        <v/>
      </c>
      <c r="EH475" s="381" t="str">
        <v/>
      </c>
      <c r="EI475" s="380" t="str">
        <v/>
      </c>
      <c r="EJ475" s="380" t="str">
        <v/>
      </c>
      <c r="EK475" s="380" t="str">
        <v/>
      </c>
      <c r="EL475" s="381" t="str">
        <v/>
      </c>
      <c r="EM475" s="382" t="str">
        <v/>
      </c>
      <c r="EN475" s="382" t="str">
        <v/>
      </c>
      <c r="EO475" s="382" t="str">
        <v/>
      </c>
    </row>
    <row r="476" spans="1:145" ht="15.6">
      <c r="A476" s="372" t="str">
        <v/>
      </c>
      <c r="B476" s="373" t="str">
        <v/>
      </c>
      <c r="C476" s="372"/>
      <c r="D476" s="383" t="str">
        <v/>
      </c>
      <c r="E476" s="383" t="str">
        <v/>
      </c>
      <c r="F476" s="383" t="str">
        <v/>
      </c>
      <c r="G476" s="375" t="str">
        <v/>
      </c>
      <c r="H476" s="375" t="str">
        <v/>
      </c>
      <c r="I476" s="375" t="str">
        <v/>
      </c>
      <c r="J476" s="375" t="str">
        <v/>
      </c>
      <c r="K476" s="375" t="str">
        <v/>
      </c>
      <c r="L476" s="375" t="str">
        <v/>
      </c>
      <c r="M476" s="372" t="str">
        <v/>
      </c>
      <c r="N476" s="372" t="str">
        <v/>
      </c>
      <c r="O476" s="372" t="str">
        <v/>
      </c>
      <c r="P476" s="372" t="str">
        <v/>
      </c>
      <c r="Q476" s="372" t="str">
        <v/>
      </c>
      <c r="R476" s="372" t="str">
        <v/>
      </c>
      <c r="S476" s="372" t="str">
        <v/>
      </c>
      <c r="T476" s="372" t="str">
        <v/>
      </c>
      <c r="U476" s="372" t="str">
        <v/>
      </c>
      <c r="V476" s="372" t="str">
        <v/>
      </c>
      <c r="W476" s="372" t="str">
        <v/>
      </c>
      <c r="X476" s="372" t="str">
        <v/>
      </c>
      <c r="Y476" s="372" t="str">
        <v/>
      </c>
      <c r="Z476" s="372" t="str">
        <v/>
      </c>
      <c r="AA476" s="372" t="str">
        <v/>
      </c>
      <c r="AB476" s="372"/>
      <c r="AC476" s="372"/>
      <c r="AD476" s="372" t="str">
        <v/>
      </c>
      <c r="AE476" s="372"/>
      <c r="AF476" s="372"/>
      <c r="AG476" s="376" t="str">
        <v/>
      </c>
      <c r="AH476" s="372"/>
      <c r="AI476" s="372"/>
      <c r="AJ476" s="372" t="str">
        <v/>
      </c>
      <c r="AK476" s="372"/>
      <c r="AL476" s="372"/>
      <c r="AM476" s="377" t="str">
        <v/>
      </c>
      <c r="AN476" s="378" t="str">
        <v/>
      </c>
      <c r="AO476" s="379" t="str">
        <v/>
      </c>
      <c r="AP476" s="379" t="str">
        <v/>
      </c>
      <c r="AQ476" s="376" t="str">
        <v/>
      </c>
      <c r="AR476" s="376" t="str">
        <v/>
      </c>
      <c r="AS476" s="372" t="str">
        <v/>
      </c>
      <c r="AT476" s="379" t="str">
        <v/>
      </c>
      <c r="AU476" s="380" t="str">
        <v/>
      </c>
      <c r="AV476" s="380" t="str">
        <v/>
      </c>
      <c r="AW476" s="380" t="str">
        <v/>
      </c>
      <c r="AX476" s="380" t="str">
        <v/>
      </c>
      <c r="AY476" s="380" t="str">
        <v/>
      </c>
      <c r="AZ476" s="380"/>
      <c r="BA476" s="380"/>
      <c r="BB476" s="380" t="str">
        <v/>
      </c>
      <c r="BC476" s="380"/>
      <c r="BD476" s="380"/>
      <c r="BE476" s="380" t="str">
        <v/>
      </c>
      <c r="BF476" s="380"/>
      <c r="BG476" s="380"/>
      <c r="BH476" s="380" t="str">
        <v/>
      </c>
      <c r="BI476" s="380"/>
      <c r="BJ476" s="380"/>
      <c r="BK476" s="380" t="str">
        <v/>
      </c>
      <c r="BL476" s="380" t="str">
        <v/>
      </c>
      <c r="BM476" s="380" t="str">
        <v/>
      </c>
      <c r="BN476" s="381" t="str">
        <v/>
      </c>
      <c r="BO476" s="380" t="str">
        <v/>
      </c>
      <c r="BP476" s="380" t="str">
        <v/>
      </c>
      <c r="BQ476" s="380" t="str">
        <v/>
      </c>
      <c r="BR476" s="381" t="str">
        <v/>
      </c>
      <c r="BS476" s="380" t="str">
        <v/>
      </c>
      <c r="BT476" s="380" t="str">
        <v/>
      </c>
      <c r="BU476" s="380" t="str">
        <v/>
      </c>
      <c r="BV476" s="380" t="str">
        <v/>
      </c>
      <c r="BW476" s="380" t="str">
        <v/>
      </c>
      <c r="BX476" s="380"/>
      <c r="BY476" s="380"/>
      <c r="BZ476" s="380" t="str">
        <v/>
      </c>
      <c r="CA476" s="380"/>
      <c r="CB476" s="380"/>
      <c r="CC476" s="380" t="str">
        <v/>
      </c>
      <c r="CD476" s="380"/>
      <c r="CE476" s="380"/>
      <c r="CF476" s="380" t="str">
        <v/>
      </c>
      <c r="CG476" s="380"/>
      <c r="CH476" s="380"/>
      <c r="CI476" s="380" t="str">
        <v/>
      </c>
      <c r="CJ476" s="380" t="str">
        <v/>
      </c>
      <c r="CK476" s="380" t="str">
        <v/>
      </c>
      <c r="CL476" s="381" t="str">
        <v/>
      </c>
      <c r="CM476" s="380" t="str">
        <v/>
      </c>
      <c r="CN476" s="380" t="str">
        <v/>
      </c>
      <c r="CO476" s="380" t="str">
        <v/>
      </c>
      <c r="CP476" s="381" t="str">
        <v/>
      </c>
      <c r="CQ476" s="380" t="str">
        <v/>
      </c>
      <c r="CR476" s="380" t="str">
        <v/>
      </c>
      <c r="CS476" s="380" t="str">
        <v/>
      </c>
      <c r="CT476" s="380" t="str">
        <v/>
      </c>
      <c r="CU476" s="380" t="str">
        <v/>
      </c>
      <c r="CV476" s="380"/>
      <c r="CW476" s="380"/>
      <c r="CX476" s="380" t="str">
        <v/>
      </c>
      <c r="CY476" s="380"/>
      <c r="CZ476" s="380"/>
      <c r="DA476" s="380" t="str">
        <v/>
      </c>
      <c r="DB476" s="380"/>
      <c r="DC476" s="380"/>
      <c r="DD476" s="380" t="str">
        <v/>
      </c>
      <c r="DE476" s="380"/>
      <c r="DF476" s="380"/>
      <c r="DG476" s="380" t="str">
        <v/>
      </c>
      <c r="DH476" s="380" t="str">
        <v/>
      </c>
      <c r="DI476" s="380" t="str">
        <v/>
      </c>
      <c r="DJ476" s="381" t="str">
        <v/>
      </c>
      <c r="DK476" s="380" t="str">
        <v/>
      </c>
      <c r="DL476" s="380" t="str">
        <v/>
      </c>
      <c r="DM476" s="380" t="str">
        <v/>
      </c>
      <c r="DN476" s="381" t="str">
        <v/>
      </c>
      <c r="DO476" s="380" t="str">
        <v/>
      </c>
      <c r="DP476" s="380" t="str">
        <v/>
      </c>
      <c r="DQ476" s="380" t="str">
        <v/>
      </c>
      <c r="DR476" s="380" t="str">
        <v/>
      </c>
      <c r="DS476" s="380" t="str">
        <v/>
      </c>
      <c r="DT476" s="380"/>
      <c r="DU476" s="380"/>
      <c r="DV476" s="380" t="str">
        <v/>
      </c>
      <c r="DW476" s="380"/>
      <c r="DX476" s="380"/>
      <c r="DY476" s="380" t="str">
        <v/>
      </c>
      <c r="DZ476" s="380"/>
      <c r="EA476" s="380"/>
      <c r="EB476" s="380" t="str">
        <v/>
      </c>
      <c r="EC476" s="380"/>
      <c r="ED476" s="380"/>
      <c r="EE476" s="380" t="str">
        <v/>
      </c>
      <c r="EF476" s="380" t="str">
        <v/>
      </c>
      <c r="EG476" s="380" t="str">
        <v/>
      </c>
      <c r="EH476" s="381" t="str">
        <v/>
      </c>
      <c r="EI476" s="380" t="str">
        <v/>
      </c>
      <c r="EJ476" s="380" t="str">
        <v/>
      </c>
      <c r="EK476" s="380" t="str">
        <v/>
      </c>
      <c r="EL476" s="381" t="str">
        <v/>
      </c>
      <c r="EM476" s="382" t="str">
        <v/>
      </c>
      <c r="EN476" s="382" t="str">
        <v/>
      </c>
      <c r="EO476" s="382" t="str">
        <v/>
      </c>
    </row>
    <row r="477" spans="1:145" ht="15.6">
      <c r="A477" s="372" t="str">
        <v/>
      </c>
      <c r="B477" s="373" t="str">
        <v/>
      </c>
      <c r="C477" s="372"/>
      <c r="D477" s="383" t="str">
        <v/>
      </c>
      <c r="E477" s="383" t="str">
        <v/>
      </c>
      <c r="F477" s="383" t="str">
        <v/>
      </c>
      <c r="G477" s="375" t="str">
        <v/>
      </c>
      <c r="H477" s="375" t="str">
        <v/>
      </c>
      <c r="I477" s="375" t="str">
        <v/>
      </c>
      <c r="J477" s="375" t="str">
        <v/>
      </c>
      <c r="K477" s="375" t="str">
        <v/>
      </c>
      <c r="L477" s="375" t="str">
        <v/>
      </c>
      <c r="M477" s="372" t="str">
        <v/>
      </c>
      <c r="N477" s="372" t="str">
        <v/>
      </c>
      <c r="O477" s="372" t="str">
        <v/>
      </c>
      <c r="P477" s="372" t="str">
        <v/>
      </c>
      <c r="Q477" s="372" t="str">
        <v/>
      </c>
      <c r="R477" s="372" t="str">
        <v/>
      </c>
      <c r="S477" s="372" t="str">
        <v/>
      </c>
      <c r="T477" s="372" t="str">
        <v/>
      </c>
      <c r="U477" s="372" t="str">
        <v/>
      </c>
      <c r="V477" s="372" t="str">
        <v/>
      </c>
      <c r="W477" s="372" t="str">
        <v/>
      </c>
      <c r="X477" s="372" t="str">
        <v/>
      </c>
      <c r="Y477" s="372" t="str">
        <v/>
      </c>
      <c r="Z477" s="372" t="str">
        <v/>
      </c>
      <c r="AA477" s="372" t="str">
        <v/>
      </c>
      <c r="AB477" s="372"/>
      <c r="AC477" s="372"/>
      <c r="AD477" s="372" t="str">
        <v/>
      </c>
      <c r="AE477" s="372"/>
      <c r="AF477" s="372"/>
      <c r="AG477" s="376" t="str">
        <v/>
      </c>
      <c r="AH477" s="372"/>
      <c r="AI477" s="372"/>
      <c r="AJ477" s="372" t="str">
        <v/>
      </c>
      <c r="AK477" s="372"/>
      <c r="AL477" s="372"/>
      <c r="AM477" s="377" t="str">
        <v/>
      </c>
      <c r="AN477" s="378" t="str">
        <v/>
      </c>
      <c r="AO477" s="379" t="str">
        <v/>
      </c>
      <c r="AP477" s="379" t="str">
        <v/>
      </c>
      <c r="AQ477" s="376" t="str">
        <v/>
      </c>
      <c r="AR477" s="376" t="str">
        <v/>
      </c>
      <c r="AS477" s="372" t="str">
        <v/>
      </c>
      <c r="AT477" s="379" t="str">
        <v/>
      </c>
      <c r="AU477" s="380" t="str">
        <v/>
      </c>
      <c r="AV477" s="380" t="str">
        <v/>
      </c>
      <c r="AW477" s="380" t="str">
        <v/>
      </c>
      <c r="AX477" s="380" t="str">
        <v/>
      </c>
      <c r="AY477" s="380" t="str">
        <v/>
      </c>
      <c r="AZ477" s="380"/>
      <c r="BA477" s="380"/>
      <c r="BB477" s="380" t="str">
        <v/>
      </c>
      <c r="BC477" s="380"/>
      <c r="BD477" s="380"/>
      <c r="BE477" s="380" t="str">
        <v/>
      </c>
      <c r="BF477" s="380"/>
      <c r="BG477" s="380"/>
      <c r="BH477" s="380" t="str">
        <v/>
      </c>
      <c r="BI477" s="380"/>
      <c r="BJ477" s="380"/>
      <c r="BK477" s="380" t="str">
        <v/>
      </c>
      <c r="BL477" s="380" t="str">
        <v/>
      </c>
      <c r="BM477" s="380" t="str">
        <v/>
      </c>
      <c r="BN477" s="381" t="str">
        <v/>
      </c>
      <c r="BO477" s="380" t="str">
        <v/>
      </c>
      <c r="BP477" s="380" t="str">
        <v/>
      </c>
      <c r="BQ477" s="380" t="str">
        <v/>
      </c>
      <c r="BR477" s="381" t="str">
        <v/>
      </c>
      <c r="BS477" s="380" t="str">
        <v/>
      </c>
      <c r="BT477" s="380" t="str">
        <v/>
      </c>
      <c r="BU477" s="380" t="str">
        <v/>
      </c>
      <c r="BV477" s="380" t="str">
        <v/>
      </c>
      <c r="BW477" s="380" t="str">
        <v/>
      </c>
      <c r="BX477" s="380"/>
      <c r="BY477" s="380"/>
      <c r="BZ477" s="380" t="str">
        <v/>
      </c>
      <c r="CA477" s="380"/>
      <c r="CB477" s="380"/>
      <c r="CC477" s="380" t="str">
        <v/>
      </c>
      <c r="CD477" s="380"/>
      <c r="CE477" s="380"/>
      <c r="CF477" s="380" t="str">
        <v/>
      </c>
      <c r="CG477" s="380"/>
      <c r="CH477" s="380"/>
      <c r="CI477" s="380" t="str">
        <v/>
      </c>
      <c r="CJ477" s="380" t="str">
        <v/>
      </c>
      <c r="CK477" s="380" t="str">
        <v/>
      </c>
      <c r="CL477" s="381" t="str">
        <v/>
      </c>
      <c r="CM477" s="380" t="str">
        <v/>
      </c>
      <c r="CN477" s="380" t="str">
        <v/>
      </c>
      <c r="CO477" s="380" t="str">
        <v/>
      </c>
      <c r="CP477" s="381" t="str">
        <v/>
      </c>
      <c r="CQ477" s="380" t="str">
        <v/>
      </c>
      <c r="CR477" s="380" t="str">
        <v/>
      </c>
      <c r="CS477" s="380" t="str">
        <v/>
      </c>
      <c r="CT477" s="380" t="str">
        <v/>
      </c>
      <c r="CU477" s="380" t="str">
        <v/>
      </c>
      <c r="CV477" s="380"/>
      <c r="CW477" s="380"/>
      <c r="CX477" s="380" t="str">
        <v/>
      </c>
      <c r="CY477" s="380"/>
      <c r="CZ477" s="380"/>
      <c r="DA477" s="380" t="str">
        <v/>
      </c>
      <c r="DB477" s="380"/>
      <c r="DC477" s="380"/>
      <c r="DD477" s="380" t="str">
        <v/>
      </c>
      <c r="DE477" s="380"/>
      <c r="DF477" s="380"/>
      <c r="DG477" s="380" t="str">
        <v/>
      </c>
      <c r="DH477" s="380" t="str">
        <v/>
      </c>
      <c r="DI477" s="380" t="str">
        <v/>
      </c>
      <c r="DJ477" s="381" t="str">
        <v/>
      </c>
      <c r="DK477" s="380" t="str">
        <v/>
      </c>
      <c r="DL477" s="380" t="str">
        <v/>
      </c>
      <c r="DM477" s="380" t="str">
        <v/>
      </c>
      <c r="DN477" s="381" t="str">
        <v/>
      </c>
      <c r="DO477" s="380" t="str">
        <v/>
      </c>
      <c r="DP477" s="380" t="str">
        <v/>
      </c>
      <c r="DQ477" s="380" t="str">
        <v/>
      </c>
      <c r="DR477" s="380" t="str">
        <v/>
      </c>
      <c r="DS477" s="380" t="str">
        <v/>
      </c>
      <c r="DT477" s="380"/>
      <c r="DU477" s="380"/>
      <c r="DV477" s="380" t="str">
        <v/>
      </c>
      <c r="DW477" s="380"/>
      <c r="DX477" s="380"/>
      <c r="DY477" s="380" t="str">
        <v/>
      </c>
      <c r="DZ477" s="380"/>
      <c r="EA477" s="380"/>
      <c r="EB477" s="380" t="str">
        <v/>
      </c>
      <c r="EC477" s="380"/>
      <c r="ED477" s="380"/>
      <c r="EE477" s="380" t="str">
        <v/>
      </c>
      <c r="EF477" s="380" t="str">
        <v/>
      </c>
      <c r="EG477" s="380" t="str">
        <v/>
      </c>
      <c r="EH477" s="381" t="str">
        <v/>
      </c>
      <c r="EI477" s="380" t="str">
        <v/>
      </c>
      <c r="EJ477" s="380" t="str">
        <v/>
      </c>
      <c r="EK477" s="380" t="str">
        <v/>
      </c>
      <c r="EL477" s="381" t="str">
        <v/>
      </c>
      <c r="EM477" s="382" t="str">
        <v/>
      </c>
      <c r="EN477" s="382" t="str">
        <v/>
      </c>
      <c r="EO477" s="382" t="str">
        <v/>
      </c>
    </row>
    <row r="478" spans="1:145" ht="15.6">
      <c r="A478" s="372" t="str">
        <v/>
      </c>
      <c r="B478" s="373" t="str">
        <v/>
      </c>
      <c r="C478" s="372"/>
      <c r="D478" s="383" t="str">
        <v/>
      </c>
      <c r="E478" s="383" t="str">
        <v/>
      </c>
      <c r="F478" s="383" t="str">
        <v/>
      </c>
      <c r="G478" s="375" t="str">
        <v/>
      </c>
      <c r="H478" s="375" t="str">
        <v/>
      </c>
      <c r="I478" s="375" t="str">
        <v/>
      </c>
      <c r="J478" s="375" t="str">
        <v/>
      </c>
      <c r="K478" s="375" t="str">
        <v/>
      </c>
      <c r="L478" s="375" t="str">
        <v/>
      </c>
      <c r="M478" s="372" t="str">
        <v/>
      </c>
      <c r="N478" s="372" t="str">
        <v/>
      </c>
      <c r="O478" s="372" t="str">
        <v/>
      </c>
      <c r="P478" s="372" t="str">
        <v/>
      </c>
      <c r="Q478" s="372" t="str">
        <v/>
      </c>
      <c r="R478" s="372" t="str">
        <v/>
      </c>
      <c r="S478" s="372" t="str">
        <v/>
      </c>
      <c r="T478" s="372" t="str">
        <v/>
      </c>
      <c r="U478" s="372" t="str">
        <v/>
      </c>
      <c r="V478" s="372" t="str">
        <v/>
      </c>
      <c r="W478" s="372" t="str">
        <v/>
      </c>
      <c r="X478" s="372" t="str">
        <v/>
      </c>
      <c r="Y478" s="372" t="str">
        <v/>
      </c>
      <c r="Z478" s="372" t="str">
        <v/>
      </c>
      <c r="AA478" s="372" t="str">
        <v/>
      </c>
      <c r="AB478" s="372"/>
      <c r="AC478" s="372"/>
      <c r="AD478" s="372" t="str">
        <v/>
      </c>
      <c r="AE478" s="372"/>
      <c r="AF478" s="372"/>
      <c r="AG478" s="376" t="str">
        <v/>
      </c>
      <c r="AH478" s="372"/>
      <c r="AI478" s="372"/>
      <c r="AJ478" s="372" t="str">
        <v/>
      </c>
      <c r="AK478" s="372"/>
      <c r="AL478" s="372"/>
      <c r="AM478" s="377" t="str">
        <v/>
      </c>
      <c r="AN478" s="378" t="str">
        <v/>
      </c>
      <c r="AO478" s="379" t="str">
        <v/>
      </c>
      <c r="AP478" s="379" t="str">
        <v/>
      </c>
      <c r="AQ478" s="376" t="str">
        <v/>
      </c>
      <c r="AR478" s="376" t="str">
        <v/>
      </c>
      <c r="AS478" s="372" t="str">
        <v/>
      </c>
      <c r="AT478" s="379" t="str">
        <v/>
      </c>
      <c r="AU478" s="380" t="str">
        <v/>
      </c>
      <c r="AV478" s="380" t="str">
        <v/>
      </c>
      <c r="AW478" s="380" t="str">
        <v/>
      </c>
      <c r="AX478" s="380" t="str">
        <v/>
      </c>
      <c r="AY478" s="380" t="str">
        <v/>
      </c>
      <c r="AZ478" s="380"/>
      <c r="BA478" s="380"/>
      <c r="BB478" s="380" t="str">
        <v/>
      </c>
      <c r="BC478" s="380"/>
      <c r="BD478" s="380"/>
      <c r="BE478" s="380" t="str">
        <v/>
      </c>
      <c r="BF478" s="380"/>
      <c r="BG478" s="380"/>
      <c r="BH478" s="380" t="str">
        <v/>
      </c>
      <c r="BI478" s="380"/>
      <c r="BJ478" s="380"/>
      <c r="BK478" s="380" t="str">
        <v/>
      </c>
      <c r="BL478" s="380" t="str">
        <v/>
      </c>
      <c r="BM478" s="380" t="str">
        <v/>
      </c>
      <c r="BN478" s="381" t="str">
        <v/>
      </c>
      <c r="BO478" s="380" t="str">
        <v/>
      </c>
      <c r="BP478" s="380" t="str">
        <v/>
      </c>
      <c r="BQ478" s="380" t="str">
        <v/>
      </c>
      <c r="BR478" s="381" t="str">
        <v/>
      </c>
      <c r="BS478" s="380" t="str">
        <v/>
      </c>
      <c r="BT478" s="380" t="str">
        <v/>
      </c>
      <c r="BU478" s="380" t="str">
        <v/>
      </c>
      <c r="BV478" s="380" t="str">
        <v/>
      </c>
      <c r="BW478" s="380" t="str">
        <v/>
      </c>
      <c r="BX478" s="380"/>
      <c r="BY478" s="380"/>
      <c r="BZ478" s="380" t="str">
        <v/>
      </c>
      <c r="CA478" s="380"/>
      <c r="CB478" s="380"/>
      <c r="CC478" s="380" t="str">
        <v/>
      </c>
      <c r="CD478" s="380"/>
      <c r="CE478" s="380"/>
      <c r="CF478" s="380" t="str">
        <v/>
      </c>
      <c r="CG478" s="380"/>
      <c r="CH478" s="380"/>
      <c r="CI478" s="380" t="str">
        <v/>
      </c>
      <c r="CJ478" s="380" t="str">
        <v/>
      </c>
      <c r="CK478" s="380" t="str">
        <v/>
      </c>
      <c r="CL478" s="381" t="str">
        <v/>
      </c>
      <c r="CM478" s="380" t="str">
        <v/>
      </c>
      <c r="CN478" s="380" t="str">
        <v/>
      </c>
      <c r="CO478" s="380" t="str">
        <v/>
      </c>
      <c r="CP478" s="381" t="str">
        <v/>
      </c>
      <c r="CQ478" s="380" t="str">
        <v/>
      </c>
      <c r="CR478" s="380" t="str">
        <v/>
      </c>
      <c r="CS478" s="380" t="str">
        <v/>
      </c>
      <c r="CT478" s="380" t="str">
        <v/>
      </c>
      <c r="CU478" s="380" t="str">
        <v/>
      </c>
      <c r="CV478" s="380"/>
      <c r="CW478" s="380"/>
      <c r="CX478" s="380" t="str">
        <v/>
      </c>
      <c r="CY478" s="380"/>
      <c r="CZ478" s="380"/>
      <c r="DA478" s="380" t="str">
        <v/>
      </c>
      <c r="DB478" s="380"/>
      <c r="DC478" s="380"/>
      <c r="DD478" s="380" t="str">
        <v/>
      </c>
      <c r="DE478" s="380"/>
      <c r="DF478" s="380"/>
      <c r="DG478" s="380" t="str">
        <v/>
      </c>
      <c r="DH478" s="380" t="str">
        <v/>
      </c>
      <c r="DI478" s="380" t="str">
        <v/>
      </c>
      <c r="DJ478" s="381" t="str">
        <v/>
      </c>
      <c r="DK478" s="380" t="str">
        <v/>
      </c>
      <c r="DL478" s="380" t="str">
        <v/>
      </c>
      <c r="DM478" s="380" t="str">
        <v/>
      </c>
      <c r="DN478" s="381" t="str">
        <v/>
      </c>
      <c r="DO478" s="380" t="str">
        <v/>
      </c>
      <c r="DP478" s="380" t="str">
        <v/>
      </c>
      <c r="DQ478" s="380" t="str">
        <v/>
      </c>
      <c r="DR478" s="380" t="str">
        <v/>
      </c>
      <c r="DS478" s="380" t="str">
        <v/>
      </c>
      <c r="DT478" s="380"/>
      <c r="DU478" s="380"/>
      <c r="DV478" s="380" t="str">
        <v/>
      </c>
      <c r="DW478" s="380"/>
      <c r="DX478" s="380"/>
      <c r="DY478" s="380" t="str">
        <v/>
      </c>
      <c r="DZ478" s="380"/>
      <c r="EA478" s="380"/>
      <c r="EB478" s="380" t="str">
        <v/>
      </c>
      <c r="EC478" s="380"/>
      <c r="ED478" s="380"/>
      <c r="EE478" s="380" t="str">
        <v/>
      </c>
      <c r="EF478" s="380" t="str">
        <v/>
      </c>
      <c r="EG478" s="380" t="str">
        <v/>
      </c>
      <c r="EH478" s="381" t="str">
        <v/>
      </c>
      <c r="EI478" s="380" t="str">
        <v/>
      </c>
      <c r="EJ478" s="380" t="str">
        <v/>
      </c>
      <c r="EK478" s="380" t="str">
        <v/>
      </c>
      <c r="EL478" s="381" t="str">
        <v/>
      </c>
      <c r="EM478" s="382" t="str">
        <v/>
      </c>
      <c r="EN478" s="382" t="str">
        <v/>
      </c>
      <c r="EO478" s="382" t="str">
        <v/>
      </c>
    </row>
    <row r="479" spans="1:145" ht="15.6">
      <c r="A479" s="372" t="str">
        <v/>
      </c>
      <c r="B479" s="373" t="str">
        <v/>
      </c>
      <c r="C479" s="372"/>
      <c r="D479" s="383" t="str">
        <v/>
      </c>
      <c r="E479" s="383" t="str">
        <v/>
      </c>
      <c r="F479" s="383" t="str">
        <v/>
      </c>
      <c r="G479" s="375" t="str">
        <v/>
      </c>
      <c r="H479" s="375" t="str">
        <v/>
      </c>
      <c r="I479" s="375" t="str">
        <v/>
      </c>
      <c r="J479" s="375" t="str">
        <v/>
      </c>
      <c r="K479" s="375" t="str">
        <v/>
      </c>
      <c r="L479" s="375" t="str">
        <v/>
      </c>
      <c r="M479" s="372" t="str">
        <v/>
      </c>
      <c r="N479" s="372" t="str">
        <v/>
      </c>
      <c r="O479" s="372" t="str">
        <v/>
      </c>
      <c r="P479" s="372" t="str">
        <v/>
      </c>
      <c r="Q479" s="372" t="str">
        <v/>
      </c>
      <c r="R479" s="372" t="str">
        <v/>
      </c>
      <c r="S479" s="372" t="str">
        <v/>
      </c>
      <c r="T479" s="372" t="str">
        <v/>
      </c>
      <c r="U479" s="372" t="str">
        <v/>
      </c>
      <c r="V479" s="372" t="str">
        <v/>
      </c>
      <c r="W479" s="372" t="str">
        <v/>
      </c>
      <c r="X479" s="372" t="str">
        <v/>
      </c>
      <c r="Y479" s="372" t="str">
        <v/>
      </c>
      <c r="Z479" s="372" t="str">
        <v/>
      </c>
      <c r="AA479" s="372" t="str">
        <v/>
      </c>
      <c r="AB479" s="372"/>
      <c r="AC479" s="372"/>
      <c r="AD479" s="372" t="str">
        <v/>
      </c>
      <c r="AE479" s="372"/>
      <c r="AF479" s="372"/>
      <c r="AG479" s="376" t="str">
        <v/>
      </c>
      <c r="AH479" s="372"/>
      <c r="AI479" s="372"/>
      <c r="AJ479" s="372" t="str">
        <v/>
      </c>
      <c r="AK479" s="372"/>
      <c r="AL479" s="372"/>
      <c r="AM479" s="377" t="str">
        <v/>
      </c>
      <c r="AN479" s="378" t="str">
        <v/>
      </c>
      <c r="AO479" s="379" t="str">
        <v/>
      </c>
      <c r="AP479" s="379" t="str">
        <v/>
      </c>
      <c r="AQ479" s="376" t="str">
        <v/>
      </c>
      <c r="AR479" s="376" t="str">
        <v/>
      </c>
      <c r="AS479" s="372" t="str">
        <v/>
      </c>
      <c r="AT479" s="379" t="str">
        <v/>
      </c>
      <c r="AU479" s="380" t="str">
        <v/>
      </c>
      <c r="AV479" s="380" t="str">
        <v/>
      </c>
      <c r="AW479" s="380" t="str">
        <v/>
      </c>
      <c r="AX479" s="380" t="str">
        <v/>
      </c>
      <c r="AY479" s="380" t="str">
        <v/>
      </c>
      <c r="AZ479" s="380"/>
      <c r="BA479" s="380"/>
      <c r="BB479" s="380" t="str">
        <v/>
      </c>
      <c r="BC479" s="380"/>
      <c r="BD479" s="380"/>
      <c r="BE479" s="380" t="str">
        <v/>
      </c>
      <c r="BF479" s="380"/>
      <c r="BG479" s="380"/>
      <c r="BH479" s="380" t="str">
        <v/>
      </c>
      <c r="BI479" s="380"/>
      <c r="BJ479" s="380"/>
      <c r="BK479" s="380" t="str">
        <v/>
      </c>
      <c r="BL479" s="380" t="str">
        <v/>
      </c>
      <c r="BM479" s="380" t="str">
        <v/>
      </c>
      <c r="BN479" s="381" t="str">
        <v/>
      </c>
      <c r="BO479" s="380" t="str">
        <v/>
      </c>
      <c r="BP479" s="380" t="str">
        <v/>
      </c>
      <c r="BQ479" s="380" t="str">
        <v/>
      </c>
      <c r="BR479" s="381" t="str">
        <v/>
      </c>
      <c r="BS479" s="380" t="str">
        <v/>
      </c>
      <c r="BT479" s="380" t="str">
        <v/>
      </c>
      <c r="BU479" s="380" t="str">
        <v/>
      </c>
      <c r="BV479" s="380" t="str">
        <v/>
      </c>
      <c r="BW479" s="380" t="str">
        <v/>
      </c>
      <c r="BX479" s="380"/>
      <c r="BY479" s="380"/>
      <c r="BZ479" s="380" t="str">
        <v/>
      </c>
      <c r="CA479" s="380"/>
      <c r="CB479" s="380"/>
      <c r="CC479" s="380" t="str">
        <v/>
      </c>
      <c r="CD479" s="380"/>
      <c r="CE479" s="380"/>
      <c r="CF479" s="380" t="str">
        <v/>
      </c>
      <c r="CG479" s="380"/>
      <c r="CH479" s="380"/>
      <c r="CI479" s="380" t="str">
        <v/>
      </c>
      <c r="CJ479" s="380" t="str">
        <v/>
      </c>
      <c r="CK479" s="380" t="str">
        <v/>
      </c>
      <c r="CL479" s="381" t="str">
        <v/>
      </c>
      <c r="CM479" s="380" t="str">
        <v/>
      </c>
      <c r="CN479" s="380" t="str">
        <v/>
      </c>
      <c r="CO479" s="380" t="str">
        <v/>
      </c>
      <c r="CP479" s="381" t="str">
        <v/>
      </c>
      <c r="CQ479" s="380" t="str">
        <v/>
      </c>
      <c r="CR479" s="380" t="str">
        <v/>
      </c>
      <c r="CS479" s="380" t="str">
        <v/>
      </c>
      <c r="CT479" s="380" t="str">
        <v/>
      </c>
      <c r="CU479" s="380" t="str">
        <v/>
      </c>
      <c r="CV479" s="380"/>
      <c r="CW479" s="380"/>
      <c r="CX479" s="380" t="str">
        <v/>
      </c>
      <c r="CY479" s="380"/>
      <c r="CZ479" s="380"/>
      <c r="DA479" s="380" t="str">
        <v/>
      </c>
      <c r="DB479" s="380"/>
      <c r="DC479" s="380"/>
      <c r="DD479" s="380" t="str">
        <v/>
      </c>
      <c r="DE479" s="380"/>
      <c r="DF479" s="380"/>
      <c r="DG479" s="380" t="str">
        <v/>
      </c>
      <c r="DH479" s="380" t="str">
        <v/>
      </c>
      <c r="DI479" s="380" t="str">
        <v/>
      </c>
      <c r="DJ479" s="381" t="str">
        <v/>
      </c>
      <c r="DK479" s="380" t="str">
        <v/>
      </c>
      <c r="DL479" s="380" t="str">
        <v/>
      </c>
      <c r="DM479" s="380" t="str">
        <v/>
      </c>
      <c r="DN479" s="381" t="str">
        <v/>
      </c>
      <c r="DO479" s="380" t="str">
        <v/>
      </c>
      <c r="DP479" s="380" t="str">
        <v/>
      </c>
      <c r="DQ479" s="380" t="str">
        <v/>
      </c>
      <c r="DR479" s="380" t="str">
        <v/>
      </c>
      <c r="DS479" s="380" t="str">
        <v/>
      </c>
      <c r="DT479" s="380"/>
      <c r="DU479" s="380"/>
      <c r="DV479" s="380" t="str">
        <v/>
      </c>
      <c r="DW479" s="380"/>
      <c r="DX479" s="380"/>
      <c r="DY479" s="380" t="str">
        <v/>
      </c>
      <c r="DZ479" s="380"/>
      <c r="EA479" s="380"/>
      <c r="EB479" s="380" t="str">
        <v/>
      </c>
      <c r="EC479" s="380"/>
      <c r="ED479" s="380"/>
      <c r="EE479" s="380" t="str">
        <v/>
      </c>
      <c r="EF479" s="380" t="str">
        <v/>
      </c>
      <c r="EG479" s="380" t="str">
        <v/>
      </c>
      <c r="EH479" s="381" t="str">
        <v/>
      </c>
      <c r="EI479" s="380" t="str">
        <v/>
      </c>
      <c r="EJ479" s="380" t="str">
        <v/>
      </c>
      <c r="EK479" s="380" t="str">
        <v/>
      </c>
      <c r="EL479" s="381" t="str">
        <v/>
      </c>
      <c r="EM479" s="382" t="str">
        <v/>
      </c>
      <c r="EN479" s="382" t="str">
        <v/>
      </c>
      <c r="EO479" s="382" t="str">
        <v/>
      </c>
    </row>
    <row r="480" spans="1:145" ht="15.6">
      <c r="A480" s="372" t="str">
        <v/>
      </c>
      <c r="B480" s="373" t="str">
        <v/>
      </c>
      <c r="C480" s="372"/>
      <c r="D480" s="383" t="str">
        <v/>
      </c>
      <c r="E480" s="383" t="str">
        <v/>
      </c>
      <c r="F480" s="383" t="str">
        <v/>
      </c>
      <c r="G480" s="375" t="str">
        <v/>
      </c>
      <c r="H480" s="375" t="str">
        <v/>
      </c>
      <c r="I480" s="375" t="str">
        <v/>
      </c>
      <c r="J480" s="375" t="str">
        <v/>
      </c>
      <c r="K480" s="375" t="str">
        <v/>
      </c>
      <c r="L480" s="375" t="str">
        <v/>
      </c>
      <c r="M480" s="372" t="str">
        <v/>
      </c>
      <c r="N480" s="372" t="str">
        <v/>
      </c>
      <c r="O480" s="372" t="str">
        <v/>
      </c>
      <c r="P480" s="372" t="str">
        <v/>
      </c>
      <c r="Q480" s="372" t="str">
        <v/>
      </c>
      <c r="R480" s="372" t="str">
        <v/>
      </c>
      <c r="S480" s="372" t="str">
        <v/>
      </c>
      <c r="T480" s="372" t="str">
        <v/>
      </c>
      <c r="U480" s="372" t="str">
        <v/>
      </c>
      <c r="V480" s="372" t="str">
        <v/>
      </c>
      <c r="W480" s="372" t="str">
        <v/>
      </c>
      <c r="X480" s="372" t="str">
        <v/>
      </c>
      <c r="Y480" s="372" t="str">
        <v/>
      </c>
      <c r="Z480" s="372" t="str">
        <v/>
      </c>
      <c r="AA480" s="372" t="str">
        <v/>
      </c>
      <c r="AB480" s="372"/>
      <c r="AC480" s="372"/>
      <c r="AD480" s="372" t="str">
        <v/>
      </c>
      <c r="AE480" s="372"/>
      <c r="AF480" s="372"/>
      <c r="AG480" s="376" t="str">
        <v/>
      </c>
      <c r="AH480" s="372"/>
      <c r="AI480" s="372"/>
      <c r="AJ480" s="372" t="str">
        <v/>
      </c>
      <c r="AK480" s="372"/>
      <c r="AL480" s="372"/>
      <c r="AM480" s="377" t="str">
        <v/>
      </c>
      <c r="AN480" s="378" t="str">
        <v/>
      </c>
      <c r="AO480" s="379" t="str">
        <v/>
      </c>
      <c r="AP480" s="379" t="str">
        <v/>
      </c>
      <c r="AQ480" s="376" t="str">
        <v/>
      </c>
      <c r="AR480" s="376" t="str">
        <v/>
      </c>
      <c r="AS480" s="372" t="str">
        <v/>
      </c>
      <c r="AT480" s="379" t="str">
        <v/>
      </c>
      <c r="AU480" s="380" t="str">
        <v/>
      </c>
      <c r="AV480" s="380" t="str">
        <v/>
      </c>
      <c r="AW480" s="380" t="str">
        <v/>
      </c>
      <c r="AX480" s="380" t="str">
        <v/>
      </c>
      <c r="AY480" s="380" t="str">
        <v/>
      </c>
      <c r="AZ480" s="380"/>
      <c r="BA480" s="380"/>
      <c r="BB480" s="380" t="str">
        <v/>
      </c>
      <c r="BC480" s="380"/>
      <c r="BD480" s="380"/>
      <c r="BE480" s="380" t="str">
        <v/>
      </c>
      <c r="BF480" s="380"/>
      <c r="BG480" s="380"/>
      <c r="BH480" s="380" t="str">
        <v/>
      </c>
      <c r="BI480" s="380"/>
      <c r="BJ480" s="380"/>
      <c r="BK480" s="380" t="str">
        <v/>
      </c>
      <c r="BL480" s="380" t="str">
        <v/>
      </c>
      <c r="BM480" s="380" t="str">
        <v/>
      </c>
      <c r="BN480" s="381" t="str">
        <v/>
      </c>
      <c r="BO480" s="380" t="str">
        <v/>
      </c>
      <c r="BP480" s="380" t="str">
        <v/>
      </c>
      <c r="BQ480" s="380" t="str">
        <v/>
      </c>
      <c r="BR480" s="381" t="str">
        <v/>
      </c>
      <c r="BS480" s="380" t="str">
        <v/>
      </c>
      <c r="BT480" s="380" t="str">
        <v/>
      </c>
      <c r="BU480" s="380" t="str">
        <v/>
      </c>
      <c r="BV480" s="380" t="str">
        <v/>
      </c>
      <c r="BW480" s="380" t="str">
        <v/>
      </c>
      <c r="BX480" s="380"/>
      <c r="BY480" s="380"/>
      <c r="BZ480" s="380" t="str">
        <v/>
      </c>
      <c r="CA480" s="380"/>
      <c r="CB480" s="380"/>
      <c r="CC480" s="380" t="str">
        <v/>
      </c>
      <c r="CD480" s="380"/>
      <c r="CE480" s="380"/>
      <c r="CF480" s="380" t="str">
        <v/>
      </c>
      <c r="CG480" s="380"/>
      <c r="CH480" s="380"/>
      <c r="CI480" s="380" t="str">
        <v/>
      </c>
      <c r="CJ480" s="380" t="str">
        <v/>
      </c>
      <c r="CK480" s="380" t="str">
        <v/>
      </c>
      <c r="CL480" s="381" t="str">
        <v/>
      </c>
      <c r="CM480" s="380" t="str">
        <v/>
      </c>
      <c r="CN480" s="380" t="str">
        <v/>
      </c>
      <c r="CO480" s="380" t="str">
        <v/>
      </c>
      <c r="CP480" s="381" t="str">
        <v/>
      </c>
      <c r="CQ480" s="380" t="str">
        <v/>
      </c>
      <c r="CR480" s="380" t="str">
        <v/>
      </c>
      <c r="CS480" s="380" t="str">
        <v/>
      </c>
      <c r="CT480" s="380" t="str">
        <v/>
      </c>
      <c r="CU480" s="380" t="str">
        <v/>
      </c>
      <c r="CV480" s="380"/>
      <c r="CW480" s="380"/>
      <c r="CX480" s="380" t="str">
        <v/>
      </c>
      <c r="CY480" s="380"/>
      <c r="CZ480" s="380"/>
      <c r="DA480" s="380" t="str">
        <v/>
      </c>
      <c r="DB480" s="380"/>
      <c r="DC480" s="380"/>
      <c r="DD480" s="380" t="str">
        <v/>
      </c>
      <c r="DE480" s="380"/>
      <c r="DF480" s="380"/>
      <c r="DG480" s="380" t="str">
        <v/>
      </c>
      <c r="DH480" s="380" t="str">
        <v/>
      </c>
      <c r="DI480" s="380" t="str">
        <v/>
      </c>
      <c r="DJ480" s="381" t="str">
        <v/>
      </c>
      <c r="DK480" s="380" t="str">
        <v/>
      </c>
      <c r="DL480" s="380" t="str">
        <v/>
      </c>
      <c r="DM480" s="380" t="str">
        <v/>
      </c>
      <c r="DN480" s="381" t="str">
        <v/>
      </c>
      <c r="DO480" s="380" t="str">
        <v/>
      </c>
      <c r="DP480" s="380" t="str">
        <v/>
      </c>
      <c r="DQ480" s="380" t="str">
        <v/>
      </c>
      <c r="DR480" s="380" t="str">
        <v/>
      </c>
      <c r="DS480" s="380" t="str">
        <v/>
      </c>
      <c r="DT480" s="380"/>
      <c r="DU480" s="380"/>
      <c r="DV480" s="380" t="str">
        <v/>
      </c>
      <c r="DW480" s="380"/>
      <c r="DX480" s="380"/>
      <c r="DY480" s="380" t="str">
        <v/>
      </c>
      <c r="DZ480" s="380"/>
      <c r="EA480" s="380"/>
      <c r="EB480" s="380" t="str">
        <v/>
      </c>
      <c r="EC480" s="380"/>
      <c r="ED480" s="380"/>
      <c r="EE480" s="380" t="str">
        <v/>
      </c>
      <c r="EF480" s="380" t="str">
        <v/>
      </c>
      <c r="EG480" s="380" t="str">
        <v/>
      </c>
      <c r="EH480" s="381" t="str">
        <v/>
      </c>
      <c r="EI480" s="380" t="str">
        <v/>
      </c>
      <c r="EJ480" s="380" t="str">
        <v/>
      </c>
      <c r="EK480" s="380" t="str">
        <v/>
      </c>
      <c r="EL480" s="381" t="str">
        <v/>
      </c>
      <c r="EM480" s="382" t="str">
        <v/>
      </c>
      <c r="EN480" s="382" t="str">
        <v/>
      </c>
      <c r="EO480" s="382" t="str">
        <v/>
      </c>
    </row>
    <row r="481" spans="1:145" ht="15.6">
      <c r="A481" s="372" t="str">
        <v/>
      </c>
      <c r="B481" s="373" t="str">
        <v/>
      </c>
      <c r="C481" s="372"/>
      <c r="D481" s="383" t="str">
        <v/>
      </c>
      <c r="E481" s="383" t="str">
        <v/>
      </c>
      <c r="F481" s="383" t="str">
        <v/>
      </c>
      <c r="G481" s="375" t="str">
        <v/>
      </c>
      <c r="H481" s="375" t="str">
        <v/>
      </c>
      <c r="I481" s="375" t="str">
        <v/>
      </c>
      <c r="J481" s="375" t="str">
        <v/>
      </c>
      <c r="K481" s="375" t="str">
        <v/>
      </c>
      <c r="L481" s="375" t="str">
        <v/>
      </c>
      <c r="M481" s="372" t="str">
        <v/>
      </c>
      <c r="N481" s="372" t="str">
        <v/>
      </c>
      <c r="O481" s="372" t="str">
        <v/>
      </c>
      <c r="P481" s="372" t="str">
        <v/>
      </c>
      <c r="Q481" s="372" t="str">
        <v/>
      </c>
      <c r="R481" s="372" t="str">
        <v/>
      </c>
      <c r="S481" s="372" t="str">
        <v/>
      </c>
      <c r="T481" s="372" t="str">
        <v/>
      </c>
      <c r="U481" s="372" t="str">
        <v/>
      </c>
      <c r="V481" s="372" t="str">
        <v/>
      </c>
      <c r="W481" s="372" t="str">
        <v/>
      </c>
      <c r="X481" s="372" t="str">
        <v/>
      </c>
      <c r="Y481" s="372" t="str">
        <v/>
      </c>
      <c r="Z481" s="372" t="str">
        <v/>
      </c>
      <c r="AA481" s="372" t="str">
        <v/>
      </c>
      <c r="AB481" s="372"/>
      <c r="AC481" s="372"/>
      <c r="AD481" s="372" t="str">
        <v/>
      </c>
      <c r="AE481" s="372"/>
      <c r="AF481" s="372"/>
      <c r="AG481" s="376" t="str">
        <v/>
      </c>
      <c r="AH481" s="372"/>
      <c r="AI481" s="372"/>
      <c r="AJ481" s="372" t="str">
        <v/>
      </c>
      <c r="AK481" s="372"/>
      <c r="AL481" s="372"/>
      <c r="AM481" s="377" t="str">
        <v/>
      </c>
      <c r="AN481" s="378" t="str">
        <v/>
      </c>
      <c r="AO481" s="379" t="str">
        <v/>
      </c>
      <c r="AP481" s="379" t="str">
        <v/>
      </c>
      <c r="AQ481" s="376" t="str">
        <v/>
      </c>
      <c r="AR481" s="376" t="str">
        <v/>
      </c>
      <c r="AS481" s="372" t="str">
        <v/>
      </c>
      <c r="AT481" s="379" t="str">
        <v/>
      </c>
      <c r="AU481" s="380" t="str">
        <v/>
      </c>
      <c r="AV481" s="380" t="str">
        <v/>
      </c>
      <c r="AW481" s="380" t="str">
        <v/>
      </c>
      <c r="AX481" s="380" t="str">
        <v/>
      </c>
      <c r="AY481" s="380" t="str">
        <v/>
      </c>
      <c r="AZ481" s="380"/>
      <c r="BA481" s="380"/>
      <c r="BB481" s="380" t="str">
        <v/>
      </c>
      <c r="BC481" s="380"/>
      <c r="BD481" s="380"/>
      <c r="BE481" s="380" t="str">
        <v/>
      </c>
      <c r="BF481" s="380"/>
      <c r="BG481" s="380"/>
      <c r="BH481" s="380" t="str">
        <v/>
      </c>
      <c r="BI481" s="380"/>
      <c r="BJ481" s="380"/>
      <c r="BK481" s="380" t="str">
        <v/>
      </c>
      <c r="BL481" s="380" t="str">
        <v/>
      </c>
      <c r="BM481" s="380" t="str">
        <v/>
      </c>
      <c r="BN481" s="381" t="str">
        <v/>
      </c>
      <c r="BO481" s="380" t="str">
        <v/>
      </c>
      <c r="BP481" s="380" t="str">
        <v/>
      </c>
      <c r="BQ481" s="380" t="str">
        <v/>
      </c>
      <c r="BR481" s="381" t="str">
        <v/>
      </c>
      <c r="BS481" s="380" t="str">
        <v/>
      </c>
      <c r="BT481" s="380" t="str">
        <v/>
      </c>
      <c r="BU481" s="380" t="str">
        <v/>
      </c>
      <c r="BV481" s="380" t="str">
        <v/>
      </c>
      <c r="BW481" s="380" t="str">
        <v/>
      </c>
      <c r="BX481" s="380"/>
      <c r="BY481" s="380"/>
      <c r="BZ481" s="380" t="str">
        <v/>
      </c>
      <c r="CA481" s="380"/>
      <c r="CB481" s="380"/>
      <c r="CC481" s="380" t="str">
        <v/>
      </c>
      <c r="CD481" s="380"/>
      <c r="CE481" s="380"/>
      <c r="CF481" s="380" t="str">
        <v/>
      </c>
      <c r="CG481" s="380"/>
      <c r="CH481" s="380"/>
      <c r="CI481" s="380" t="str">
        <v/>
      </c>
      <c r="CJ481" s="380" t="str">
        <v/>
      </c>
      <c r="CK481" s="380" t="str">
        <v/>
      </c>
      <c r="CL481" s="381" t="str">
        <v/>
      </c>
      <c r="CM481" s="380" t="str">
        <v/>
      </c>
      <c r="CN481" s="380" t="str">
        <v/>
      </c>
      <c r="CO481" s="380" t="str">
        <v/>
      </c>
      <c r="CP481" s="381" t="str">
        <v/>
      </c>
      <c r="CQ481" s="380" t="str">
        <v/>
      </c>
      <c r="CR481" s="380" t="str">
        <v/>
      </c>
      <c r="CS481" s="380" t="str">
        <v/>
      </c>
      <c r="CT481" s="380" t="str">
        <v/>
      </c>
      <c r="CU481" s="380" t="str">
        <v/>
      </c>
      <c r="CV481" s="380"/>
      <c r="CW481" s="380"/>
      <c r="CX481" s="380" t="str">
        <v/>
      </c>
      <c r="CY481" s="380"/>
      <c r="CZ481" s="380"/>
      <c r="DA481" s="380" t="str">
        <v/>
      </c>
      <c r="DB481" s="380"/>
      <c r="DC481" s="380"/>
      <c r="DD481" s="380" t="str">
        <v/>
      </c>
      <c r="DE481" s="380"/>
      <c r="DF481" s="380"/>
      <c r="DG481" s="380" t="str">
        <v/>
      </c>
      <c r="DH481" s="380" t="str">
        <v/>
      </c>
      <c r="DI481" s="380" t="str">
        <v/>
      </c>
      <c r="DJ481" s="381" t="str">
        <v/>
      </c>
      <c r="DK481" s="380" t="str">
        <v/>
      </c>
      <c r="DL481" s="380" t="str">
        <v/>
      </c>
      <c r="DM481" s="380" t="str">
        <v/>
      </c>
      <c r="DN481" s="381" t="str">
        <v/>
      </c>
      <c r="DO481" s="380" t="str">
        <v/>
      </c>
      <c r="DP481" s="380" t="str">
        <v/>
      </c>
      <c r="DQ481" s="380" t="str">
        <v/>
      </c>
      <c r="DR481" s="380" t="str">
        <v/>
      </c>
      <c r="DS481" s="380" t="str">
        <v/>
      </c>
      <c r="DT481" s="380"/>
      <c r="DU481" s="380"/>
      <c r="DV481" s="380" t="str">
        <v/>
      </c>
      <c r="DW481" s="380"/>
      <c r="DX481" s="380"/>
      <c r="DY481" s="380" t="str">
        <v/>
      </c>
      <c r="DZ481" s="380"/>
      <c r="EA481" s="380"/>
      <c r="EB481" s="380" t="str">
        <v/>
      </c>
      <c r="EC481" s="380"/>
      <c r="ED481" s="380"/>
      <c r="EE481" s="380" t="str">
        <v/>
      </c>
      <c r="EF481" s="380" t="str">
        <v/>
      </c>
      <c r="EG481" s="380" t="str">
        <v/>
      </c>
      <c r="EH481" s="381" t="str">
        <v/>
      </c>
      <c r="EI481" s="380" t="str">
        <v/>
      </c>
      <c r="EJ481" s="380" t="str">
        <v/>
      </c>
      <c r="EK481" s="380" t="str">
        <v/>
      </c>
      <c r="EL481" s="381" t="str">
        <v/>
      </c>
      <c r="EM481" s="382" t="str">
        <v/>
      </c>
      <c r="EN481" s="382" t="str">
        <v/>
      </c>
      <c r="EO481" s="382" t="str">
        <v/>
      </c>
    </row>
    <row r="482" spans="1:145" ht="15.6">
      <c r="A482" s="372" t="str">
        <v/>
      </c>
      <c r="B482" s="373" t="str">
        <v/>
      </c>
      <c r="C482" s="372"/>
      <c r="D482" s="383" t="str">
        <v/>
      </c>
      <c r="E482" s="383" t="str">
        <v/>
      </c>
      <c r="F482" s="383" t="str">
        <v/>
      </c>
      <c r="G482" s="375" t="str">
        <v/>
      </c>
      <c r="H482" s="375" t="str">
        <v/>
      </c>
      <c r="I482" s="375" t="str">
        <v/>
      </c>
      <c r="J482" s="375" t="str">
        <v/>
      </c>
      <c r="K482" s="375" t="str">
        <v/>
      </c>
      <c r="L482" s="375" t="str">
        <v/>
      </c>
      <c r="M482" s="372" t="str">
        <v/>
      </c>
      <c r="N482" s="372" t="str">
        <v/>
      </c>
      <c r="O482" s="372" t="str">
        <v/>
      </c>
      <c r="P482" s="372" t="str">
        <v/>
      </c>
      <c r="Q482" s="372" t="str">
        <v/>
      </c>
      <c r="R482" s="372" t="str">
        <v/>
      </c>
      <c r="S482" s="372" t="str">
        <v/>
      </c>
      <c r="T482" s="372" t="str">
        <v/>
      </c>
      <c r="U482" s="372" t="str">
        <v/>
      </c>
      <c r="V482" s="372" t="str">
        <v/>
      </c>
      <c r="W482" s="372" t="str">
        <v/>
      </c>
      <c r="X482" s="372" t="str">
        <v/>
      </c>
      <c r="Y482" s="372" t="str">
        <v/>
      </c>
      <c r="Z482" s="372" t="str">
        <v/>
      </c>
      <c r="AA482" s="372" t="str">
        <v/>
      </c>
      <c r="AB482" s="372"/>
      <c r="AC482" s="372"/>
      <c r="AD482" s="372" t="str">
        <v/>
      </c>
      <c r="AE482" s="372"/>
      <c r="AF482" s="372"/>
      <c r="AG482" s="376" t="str">
        <v/>
      </c>
      <c r="AH482" s="372"/>
      <c r="AI482" s="372"/>
      <c r="AJ482" s="372" t="str">
        <v/>
      </c>
      <c r="AK482" s="372"/>
      <c r="AL482" s="372"/>
      <c r="AM482" s="377" t="str">
        <v/>
      </c>
      <c r="AN482" s="378" t="str">
        <v/>
      </c>
      <c r="AO482" s="379" t="str">
        <v/>
      </c>
      <c r="AP482" s="379" t="str">
        <v/>
      </c>
      <c r="AQ482" s="376" t="str">
        <v/>
      </c>
      <c r="AR482" s="376" t="str">
        <v/>
      </c>
      <c r="AS482" s="372" t="str">
        <v/>
      </c>
      <c r="AT482" s="379" t="str">
        <v/>
      </c>
      <c r="AU482" s="380" t="str">
        <v/>
      </c>
      <c r="AV482" s="380" t="str">
        <v/>
      </c>
      <c r="AW482" s="380" t="str">
        <v/>
      </c>
      <c r="AX482" s="380" t="str">
        <v/>
      </c>
      <c r="AY482" s="380" t="str">
        <v/>
      </c>
      <c r="AZ482" s="380"/>
      <c r="BA482" s="380"/>
      <c r="BB482" s="380" t="str">
        <v/>
      </c>
      <c r="BC482" s="380"/>
      <c r="BD482" s="380"/>
      <c r="BE482" s="380" t="str">
        <v/>
      </c>
      <c r="BF482" s="380"/>
      <c r="BG482" s="380"/>
      <c r="BH482" s="380" t="str">
        <v/>
      </c>
      <c r="BI482" s="380"/>
      <c r="BJ482" s="380"/>
      <c r="BK482" s="380" t="str">
        <v/>
      </c>
      <c r="BL482" s="380" t="str">
        <v/>
      </c>
      <c r="BM482" s="380" t="str">
        <v/>
      </c>
      <c r="BN482" s="381" t="str">
        <v/>
      </c>
      <c r="BO482" s="380" t="str">
        <v/>
      </c>
      <c r="BP482" s="380" t="str">
        <v/>
      </c>
      <c r="BQ482" s="380" t="str">
        <v/>
      </c>
      <c r="BR482" s="381" t="str">
        <v/>
      </c>
      <c r="BS482" s="380" t="str">
        <v/>
      </c>
      <c r="BT482" s="380" t="str">
        <v/>
      </c>
      <c r="BU482" s="380" t="str">
        <v/>
      </c>
      <c r="BV482" s="380" t="str">
        <v/>
      </c>
      <c r="BW482" s="380" t="str">
        <v/>
      </c>
      <c r="BX482" s="380"/>
      <c r="BY482" s="380"/>
      <c r="BZ482" s="380" t="str">
        <v/>
      </c>
      <c r="CA482" s="380"/>
      <c r="CB482" s="380"/>
      <c r="CC482" s="380" t="str">
        <v/>
      </c>
      <c r="CD482" s="380"/>
      <c r="CE482" s="380"/>
      <c r="CF482" s="380" t="str">
        <v/>
      </c>
      <c r="CG482" s="380"/>
      <c r="CH482" s="380"/>
      <c r="CI482" s="380" t="str">
        <v/>
      </c>
      <c r="CJ482" s="380" t="str">
        <v/>
      </c>
      <c r="CK482" s="380" t="str">
        <v/>
      </c>
      <c r="CL482" s="381" t="str">
        <v/>
      </c>
      <c r="CM482" s="380" t="str">
        <v/>
      </c>
      <c r="CN482" s="380" t="str">
        <v/>
      </c>
      <c r="CO482" s="380" t="str">
        <v/>
      </c>
      <c r="CP482" s="381" t="str">
        <v/>
      </c>
      <c r="CQ482" s="380" t="str">
        <v/>
      </c>
      <c r="CR482" s="380" t="str">
        <v/>
      </c>
      <c r="CS482" s="380" t="str">
        <v/>
      </c>
      <c r="CT482" s="380" t="str">
        <v/>
      </c>
      <c r="CU482" s="380" t="str">
        <v/>
      </c>
      <c r="CV482" s="380"/>
      <c r="CW482" s="380"/>
      <c r="CX482" s="380" t="str">
        <v/>
      </c>
      <c r="CY482" s="380"/>
      <c r="CZ482" s="380"/>
      <c r="DA482" s="380" t="str">
        <v/>
      </c>
      <c r="DB482" s="380"/>
      <c r="DC482" s="380"/>
      <c r="DD482" s="380" t="str">
        <v/>
      </c>
      <c r="DE482" s="380"/>
      <c r="DF482" s="380"/>
      <c r="DG482" s="380" t="str">
        <v/>
      </c>
      <c r="DH482" s="380" t="str">
        <v/>
      </c>
      <c r="DI482" s="380" t="str">
        <v/>
      </c>
      <c r="DJ482" s="381" t="str">
        <v/>
      </c>
      <c r="DK482" s="380" t="str">
        <v/>
      </c>
      <c r="DL482" s="380" t="str">
        <v/>
      </c>
      <c r="DM482" s="380" t="str">
        <v/>
      </c>
      <c r="DN482" s="381" t="str">
        <v/>
      </c>
      <c r="DO482" s="380" t="str">
        <v/>
      </c>
      <c r="DP482" s="380" t="str">
        <v/>
      </c>
      <c r="DQ482" s="380" t="str">
        <v/>
      </c>
      <c r="DR482" s="380" t="str">
        <v/>
      </c>
      <c r="DS482" s="380" t="str">
        <v/>
      </c>
      <c r="DT482" s="380"/>
      <c r="DU482" s="380"/>
      <c r="DV482" s="380" t="str">
        <v/>
      </c>
      <c r="DW482" s="380"/>
      <c r="DX482" s="380"/>
      <c r="DY482" s="380" t="str">
        <v/>
      </c>
      <c r="DZ482" s="380"/>
      <c r="EA482" s="380"/>
      <c r="EB482" s="380" t="str">
        <v/>
      </c>
      <c r="EC482" s="380"/>
      <c r="ED482" s="380"/>
      <c r="EE482" s="380" t="str">
        <v/>
      </c>
      <c r="EF482" s="380" t="str">
        <v/>
      </c>
      <c r="EG482" s="380" t="str">
        <v/>
      </c>
      <c r="EH482" s="381" t="str">
        <v/>
      </c>
      <c r="EI482" s="380" t="str">
        <v/>
      </c>
      <c r="EJ482" s="380" t="str">
        <v/>
      </c>
      <c r="EK482" s="380" t="str">
        <v/>
      </c>
      <c r="EL482" s="381" t="str">
        <v/>
      </c>
      <c r="EM482" s="382" t="str">
        <v/>
      </c>
      <c r="EN482" s="382" t="str">
        <v/>
      </c>
      <c r="EO482" s="382" t="str">
        <v/>
      </c>
    </row>
    <row r="483" spans="1:145" ht="15.6">
      <c r="A483" s="372" t="str">
        <v/>
      </c>
      <c r="B483" s="373" t="str">
        <v/>
      </c>
      <c r="C483" s="372"/>
      <c r="D483" s="383" t="str">
        <v/>
      </c>
      <c r="E483" s="383" t="str">
        <v/>
      </c>
      <c r="F483" s="383" t="str">
        <v/>
      </c>
      <c r="G483" s="375" t="str">
        <v/>
      </c>
      <c r="H483" s="375" t="str">
        <v/>
      </c>
      <c r="I483" s="375" t="str">
        <v/>
      </c>
      <c r="J483" s="375" t="str">
        <v/>
      </c>
      <c r="K483" s="375" t="str">
        <v/>
      </c>
      <c r="L483" s="375" t="str">
        <v/>
      </c>
      <c r="M483" s="372" t="str">
        <v/>
      </c>
      <c r="N483" s="372" t="str">
        <v/>
      </c>
      <c r="O483" s="372" t="str">
        <v/>
      </c>
      <c r="P483" s="372" t="str">
        <v/>
      </c>
      <c r="Q483" s="372" t="str">
        <v/>
      </c>
      <c r="R483" s="372" t="str">
        <v/>
      </c>
      <c r="S483" s="372" t="str">
        <v/>
      </c>
      <c r="T483" s="372" t="str">
        <v/>
      </c>
      <c r="U483" s="372" t="str">
        <v/>
      </c>
      <c r="V483" s="372" t="str">
        <v/>
      </c>
      <c r="W483" s="372" t="str">
        <v/>
      </c>
      <c r="X483" s="372" t="str">
        <v/>
      </c>
      <c r="Y483" s="372" t="str">
        <v/>
      </c>
      <c r="Z483" s="372" t="str">
        <v/>
      </c>
      <c r="AA483" s="372" t="str">
        <v/>
      </c>
      <c r="AB483" s="372"/>
      <c r="AC483" s="372"/>
      <c r="AD483" s="372" t="str">
        <v/>
      </c>
      <c r="AE483" s="372"/>
      <c r="AF483" s="372"/>
      <c r="AG483" s="376" t="str">
        <v/>
      </c>
      <c r="AH483" s="372"/>
      <c r="AI483" s="372"/>
      <c r="AJ483" s="372" t="str">
        <v/>
      </c>
      <c r="AK483" s="372"/>
      <c r="AL483" s="372"/>
      <c r="AM483" s="377" t="str">
        <v/>
      </c>
      <c r="AN483" s="378" t="str">
        <v/>
      </c>
      <c r="AO483" s="379" t="str">
        <v/>
      </c>
      <c r="AP483" s="379" t="str">
        <v/>
      </c>
      <c r="AQ483" s="376" t="str">
        <v/>
      </c>
      <c r="AR483" s="376" t="str">
        <v/>
      </c>
      <c r="AS483" s="372" t="str">
        <v/>
      </c>
      <c r="AT483" s="379" t="str">
        <v/>
      </c>
      <c r="AU483" s="380" t="str">
        <v/>
      </c>
      <c r="AV483" s="380" t="str">
        <v/>
      </c>
      <c r="AW483" s="380" t="str">
        <v/>
      </c>
      <c r="AX483" s="380" t="str">
        <v/>
      </c>
      <c r="AY483" s="380" t="str">
        <v/>
      </c>
      <c r="AZ483" s="380"/>
      <c r="BA483" s="380"/>
      <c r="BB483" s="380" t="str">
        <v/>
      </c>
      <c r="BC483" s="380"/>
      <c r="BD483" s="380"/>
      <c r="BE483" s="380" t="str">
        <v/>
      </c>
      <c r="BF483" s="380"/>
      <c r="BG483" s="380"/>
      <c r="BH483" s="380" t="str">
        <v/>
      </c>
      <c r="BI483" s="380"/>
      <c r="BJ483" s="380"/>
      <c r="BK483" s="380" t="str">
        <v/>
      </c>
      <c r="BL483" s="380" t="str">
        <v/>
      </c>
      <c r="BM483" s="380" t="str">
        <v/>
      </c>
      <c r="BN483" s="381" t="str">
        <v/>
      </c>
      <c r="BO483" s="380" t="str">
        <v/>
      </c>
      <c r="BP483" s="380" t="str">
        <v/>
      </c>
      <c r="BQ483" s="380" t="str">
        <v/>
      </c>
      <c r="BR483" s="381" t="str">
        <v/>
      </c>
      <c r="BS483" s="380" t="str">
        <v/>
      </c>
      <c r="BT483" s="380" t="str">
        <v/>
      </c>
      <c r="BU483" s="380" t="str">
        <v/>
      </c>
      <c r="BV483" s="380" t="str">
        <v/>
      </c>
      <c r="BW483" s="380" t="str">
        <v/>
      </c>
      <c r="BX483" s="380"/>
      <c r="BY483" s="380"/>
      <c r="BZ483" s="380" t="str">
        <v/>
      </c>
      <c r="CA483" s="380"/>
      <c r="CB483" s="380"/>
      <c r="CC483" s="380" t="str">
        <v/>
      </c>
      <c r="CD483" s="380"/>
      <c r="CE483" s="380"/>
      <c r="CF483" s="380" t="str">
        <v/>
      </c>
      <c r="CG483" s="380"/>
      <c r="CH483" s="380"/>
      <c r="CI483" s="380" t="str">
        <v/>
      </c>
      <c r="CJ483" s="380" t="str">
        <v/>
      </c>
      <c r="CK483" s="380" t="str">
        <v/>
      </c>
      <c r="CL483" s="381" t="str">
        <v/>
      </c>
      <c r="CM483" s="380" t="str">
        <v/>
      </c>
      <c r="CN483" s="380" t="str">
        <v/>
      </c>
      <c r="CO483" s="380" t="str">
        <v/>
      </c>
      <c r="CP483" s="381" t="str">
        <v/>
      </c>
      <c r="CQ483" s="380" t="str">
        <v/>
      </c>
      <c r="CR483" s="380" t="str">
        <v/>
      </c>
      <c r="CS483" s="380" t="str">
        <v/>
      </c>
      <c r="CT483" s="380" t="str">
        <v/>
      </c>
      <c r="CU483" s="380" t="str">
        <v/>
      </c>
      <c r="CV483" s="380"/>
      <c r="CW483" s="380"/>
      <c r="CX483" s="380" t="str">
        <v/>
      </c>
      <c r="CY483" s="380"/>
      <c r="CZ483" s="380"/>
      <c r="DA483" s="380" t="str">
        <v/>
      </c>
      <c r="DB483" s="380"/>
      <c r="DC483" s="380"/>
      <c r="DD483" s="380" t="str">
        <v/>
      </c>
      <c r="DE483" s="380"/>
      <c r="DF483" s="380"/>
      <c r="DG483" s="380" t="str">
        <v/>
      </c>
      <c r="DH483" s="380" t="str">
        <v/>
      </c>
      <c r="DI483" s="380" t="str">
        <v/>
      </c>
      <c r="DJ483" s="381" t="str">
        <v/>
      </c>
      <c r="DK483" s="380" t="str">
        <v/>
      </c>
      <c r="DL483" s="380" t="str">
        <v/>
      </c>
      <c r="DM483" s="380" t="str">
        <v/>
      </c>
      <c r="DN483" s="381" t="str">
        <v/>
      </c>
      <c r="DO483" s="380" t="str">
        <v/>
      </c>
      <c r="DP483" s="380" t="str">
        <v/>
      </c>
      <c r="DQ483" s="380" t="str">
        <v/>
      </c>
      <c r="DR483" s="380" t="str">
        <v/>
      </c>
      <c r="DS483" s="380" t="str">
        <v/>
      </c>
      <c r="DT483" s="380"/>
      <c r="DU483" s="380"/>
      <c r="DV483" s="380" t="str">
        <v/>
      </c>
      <c r="DW483" s="380"/>
      <c r="DX483" s="380"/>
      <c r="DY483" s="380" t="str">
        <v/>
      </c>
      <c r="DZ483" s="380"/>
      <c r="EA483" s="380"/>
      <c r="EB483" s="380" t="str">
        <v/>
      </c>
      <c r="EC483" s="380"/>
      <c r="ED483" s="380"/>
      <c r="EE483" s="380" t="str">
        <v/>
      </c>
      <c r="EF483" s="380" t="str">
        <v/>
      </c>
      <c r="EG483" s="380" t="str">
        <v/>
      </c>
      <c r="EH483" s="381" t="str">
        <v/>
      </c>
      <c r="EI483" s="380" t="str">
        <v/>
      </c>
      <c r="EJ483" s="380" t="str">
        <v/>
      </c>
      <c r="EK483" s="380" t="str">
        <v/>
      </c>
      <c r="EL483" s="381" t="str">
        <v/>
      </c>
      <c r="EM483" s="382" t="str">
        <v/>
      </c>
      <c r="EN483" s="382" t="str">
        <v/>
      </c>
      <c r="EO483" s="382" t="str">
        <v/>
      </c>
    </row>
    <row r="484" spans="1:145" ht="15.6">
      <c r="A484" s="372" t="str">
        <v/>
      </c>
      <c r="B484" s="373" t="str">
        <v/>
      </c>
      <c r="C484" s="372"/>
      <c r="D484" s="383" t="str">
        <v/>
      </c>
      <c r="E484" s="383" t="str">
        <v/>
      </c>
      <c r="F484" s="383" t="str">
        <v/>
      </c>
      <c r="G484" s="375" t="str">
        <v/>
      </c>
      <c r="H484" s="375" t="str">
        <v/>
      </c>
      <c r="I484" s="375" t="str">
        <v/>
      </c>
      <c r="J484" s="375" t="str">
        <v/>
      </c>
      <c r="K484" s="375" t="str">
        <v/>
      </c>
      <c r="L484" s="375" t="str">
        <v/>
      </c>
      <c r="M484" s="372" t="str">
        <v/>
      </c>
      <c r="N484" s="372" t="str">
        <v/>
      </c>
      <c r="O484" s="372" t="str">
        <v/>
      </c>
      <c r="P484" s="372" t="str">
        <v/>
      </c>
      <c r="Q484" s="372" t="str">
        <v/>
      </c>
      <c r="R484" s="372" t="str">
        <v/>
      </c>
      <c r="S484" s="372" t="str">
        <v/>
      </c>
      <c r="T484" s="372" t="str">
        <v/>
      </c>
      <c r="U484" s="372" t="str">
        <v/>
      </c>
      <c r="V484" s="372" t="str">
        <v/>
      </c>
      <c r="W484" s="372" t="str">
        <v/>
      </c>
      <c r="X484" s="372" t="str">
        <v/>
      </c>
      <c r="Y484" s="372" t="str">
        <v/>
      </c>
      <c r="Z484" s="372" t="str">
        <v/>
      </c>
      <c r="AA484" s="372" t="str">
        <v/>
      </c>
      <c r="AB484" s="372"/>
      <c r="AC484" s="372"/>
      <c r="AD484" s="372" t="str">
        <v/>
      </c>
      <c r="AE484" s="372"/>
      <c r="AF484" s="372"/>
      <c r="AG484" s="376" t="str">
        <v/>
      </c>
      <c r="AH484" s="372"/>
      <c r="AI484" s="372"/>
      <c r="AJ484" s="372" t="str">
        <v/>
      </c>
      <c r="AK484" s="372"/>
      <c r="AL484" s="372"/>
      <c r="AM484" s="377" t="str">
        <v/>
      </c>
      <c r="AN484" s="378" t="str">
        <v/>
      </c>
      <c r="AO484" s="379" t="str">
        <v/>
      </c>
      <c r="AP484" s="379" t="str">
        <v/>
      </c>
      <c r="AQ484" s="376" t="str">
        <v/>
      </c>
      <c r="AR484" s="376" t="str">
        <v/>
      </c>
      <c r="AS484" s="372" t="str">
        <v/>
      </c>
      <c r="AT484" s="379" t="str">
        <v/>
      </c>
      <c r="AU484" s="380" t="str">
        <v/>
      </c>
      <c r="AV484" s="380" t="str">
        <v/>
      </c>
      <c r="AW484" s="380" t="str">
        <v/>
      </c>
      <c r="AX484" s="380" t="str">
        <v/>
      </c>
      <c r="AY484" s="380" t="str">
        <v/>
      </c>
      <c r="AZ484" s="380"/>
      <c r="BA484" s="380"/>
      <c r="BB484" s="380" t="str">
        <v/>
      </c>
      <c r="BC484" s="380"/>
      <c r="BD484" s="380"/>
      <c r="BE484" s="380" t="str">
        <v/>
      </c>
      <c r="BF484" s="380"/>
      <c r="BG484" s="380"/>
      <c r="BH484" s="380" t="str">
        <v/>
      </c>
      <c r="BI484" s="380"/>
      <c r="BJ484" s="380"/>
      <c r="BK484" s="380" t="str">
        <v/>
      </c>
      <c r="BL484" s="380" t="str">
        <v/>
      </c>
      <c r="BM484" s="380" t="str">
        <v/>
      </c>
      <c r="BN484" s="381" t="str">
        <v/>
      </c>
      <c r="BO484" s="380" t="str">
        <v/>
      </c>
      <c r="BP484" s="380" t="str">
        <v/>
      </c>
      <c r="BQ484" s="380" t="str">
        <v/>
      </c>
      <c r="BR484" s="381" t="str">
        <v/>
      </c>
      <c r="BS484" s="380" t="str">
        <v/>
      </c>
      <c r="BT484" s="380" t="str">
        <v/>
      </c>
      <c r="BU484" s="380" t="str">
        <v/>
      </c>
      <c r="BV484" s="380" t="str">
        <v/>
      </c>
      <c r="BW484" s="380" t="str">
        <v/>
      </c>
      <c r="BX484" s="380"/>
      <c r="BY484" s="380"/>
      <c r="BZ484" s="380" t="str">
        <v/>
      </c>
      <c r="CA484" s="380"/>
      <c r="CB484" s="380"/>
      <c r="CC484" s="380" t="str">
        <v/>
      </c>
      <c r="CD484" s="380"/>
      <c r="CE484" s="380"/>
      <c r="CF484" s="380" t="str">
        <v/>
      </c>
      <c r="CG484" s="380"/>
      <c r="CH484" s="380"/>
      <c r="CI484" s="380" t="str">
        <v/>
      </c>
      <c r="CJ484" s="380" t="str">
        <v/>
      </c>
      <c r="CK484" s="380" t="str">
        <v/>
      </c>
      <c r="CL484" s="381" t="str">
        <v/>
      </c>
      <c r="CM484" s="380" t="str">
        <v/>
      </c>
      <c r="CN484" s="380" t="str">
        <v/>
      </c>
      <c r="CO484" s="380" t="str">
        <v/>
      </c>
      <c r="CP484" s="381" t="str">
        <v/>
      </c>
      <c r="CQ484" s="380" t="str">
        <v/>
      </c>
      <c r="CR484" s="380" t="str">
        <v/>
      </c>
      <c r="CS484" s="380" t="str">
        <v/>
      </c>
      <c r="CT484" s="380" t="str">
        <v/>
      </c>
      <c r="CU484" s="380" t="str">
        <v/>
      </c>
      <c r="CV484" s="380"/>
      <c r="CW484" s="380"/>
      <c r="CX484" s="380" t="str">
        <v/>
      </c>
      <c r="CY484" s="380"/>
      <c r="CZ484" s="380"/>
      <c r="DA484" s="380" t="str">
        <v/>
      </c>
      <c r="DB484" s="380"/>
      <c r="DC484" s="380"/>
      <c r="DD484" s="380" t="str">
        <v/>
      </c>
      <c r="DE484" s="380"/>
      <c r="DF484" s="380"/>
      <c r="DG484" s="380" t="str">
        <v/>
      </c>
      <c r="DH484" s="380" t="str">
        <v/>
      </c>
      <c r="DI484" s="380" t="str">
        <v/>
      </c>
      <c r="DJ484" s="381" t="str">
        <v/>
      </c>
      <c r="DK484" s="380" t="str">
        <v/>
      </c>
      <c r="DL484" s="380" t="str">
        <v/>
      </c>
      <c r="DM484" s="380" t="str">
        <v/>
      </c>
      <c r="DN484" s="381" t="str">
        <v/>
      </c>
      <c r="DO484" s="380" t="str">
        <v/>
      </c>
      <c r="DP484" s="380" t="str">
        <v/>
      </c>
      <c r="DQ484" s="380" t="str">
        <v/>
      </c>
      <c r="DR484" s="380" t="str">
        <v/>
      </c>
      <c r="DS484" s="380" t="str">
        <v/>
      </c>
      <c r="DT484" s="380"/>
      <c r="DU484" s="380"/>
      <c r="DV484" s="380" t="str">
        <v/>
      </c>
      <c r="DW484" s="380"/>
      <c r="DX484" s="380"/>
      <c r="DY484" s="380" t="str">
        <v/>
      </c>
      <c r="DZ484" s="380"/>
      <c r="EA484" s="380"/>
      <c r="EB484" s="380" t="str">
        <v/>
      </c>
      <c r="EC484" s="380"/>
      <c r="ED484" s="380"/>
      <c r="EE484" s="380" t="str">
        <v/>
      </c>
      <c r="EF484" s="380" t="str">
        <v/>
      </c>
      <c r="EG484" s="380" t="str">
        <v/>
      </c>
      <c r="EH484" s="381" t="str">
        <v/>
      </c>
      <c r="EI484" s="380" t="str">
        <v/>
      </c>
      <c r="EJ484" s="380" t="str">
        <v/>
      </c>
      <c r="EK484" s="380" t="str">
        <v/>
      </c>
      <c r="EL484" s="381" t="str">
        <v/>
      </c>
      <c r="EM484" s="382" t="str">
        <v/>
      </c>
      <c r="EN484" s="382" t="str">
        <v/>
      </c>
      <c r="EO484" s="382" t="str">
        <v/>
      </c>
    </row>
    <row r="485" spans="1:145" ht="15.6">
      <c r="A485" s="372" t="str">
        <v/>
      </c>
      <c r="B485" s="373" t="str">
        <v/>
      </c>
      <c r="C485" s="372"/>
      <c r="D485" s="383" t="str">
        <v/>
      </c>
      <c r="E485" s="383" t="str">
        <v/>
      </c>
      <c r="F485" s="383" t="str">
        <v/>
      </c>
      <c r="G485" s="375" t="str">
        <v/>
      </c>
      <c r="H485" s="375" t="str">
        <v/>
      </c>
      <c r="I485" s="375" t="str">
        <v/>
      </c>
      <c r="J485" s="375" t="str">
        <v/>
      </c>
      <c r="K485" s="375" t="str">
        <v/>
      </c>
      <c r="L485" s="375" t="str">
        <v/>
      </c>
      <c r="M485" s="372" t="str">
        <v/>
      </c>
      <c r="N485" s="372" t="str">
        <v/>
      </c>
      <c r="O485" s="372" t="str">
        <v/>
      </c>
      <c r="P485" s="372" t="str">
        <v/>
      </c>
      <c r="Q485" s="372" t="str">
        <v/>
      </c>
      <c r="R485" s="372" t="str">
        <v/>
      </c>
      <c r="S485" s="372" t="str">
        <v/>
      </c>
      <c r="T485" s="372" t="str">
        <v/>
      </c>
      <c r="U485" s="372" t="str">
        <v/>
      </c>
      <c r="V485" s="372" t="str">
        <v/>
      </c>
      <c r="W485" s="372" t="str">
        <v/>
      </c>
      <c r="X485" s="372" t="str">
        <v/>
      </c>
      <c r="Y485" s="372" t="str">
        <v/>
      </c>
      <c r="Z485" s="372" t="str">
        <v/>
      </c>
      <c r="AA485" s="372" t="str">
        <v/>
      </c>
      <c r="AB485" s="372"/>
      <c r="AC485" s="372"/>
      <c r="AD485" s="372" t="str">
        <v/>
      </c>
      <c r="AE485" s="372"/>
      <c r="AF485" s="372"/>
      <c r="AG485" s="376" t="str">
        <v/>
      </c>
      <c r="AH485" s="372"/>
      <c r="AI485" s="372"/>
      <c r="AJ485" s="372" t="str">
        <v/>
      </c>
      <c r="AK485" s="372"/>
      <c r="AL485" s="372"/>
      <c r="AM485" s="377" t="str">
        <v/>
      </c>
      <c r="AN485" s="378" t="str">
        <v/>
      </c>
      <c r="AO485" s="379" t="str">
        <v/>
      </c>
      <c r="AP485" s="379" t="str">
        <v/>
      </c>
      <c r="AQ485" s="376" t="str">
        <v/>
      </c>
      <c r="AR485" s="376" t="str">
        <v/>
      </c>
      <c r="AS485" s="372" t="str">
        <v/>
      </c>
      <c r="AT485" s="379" t="str">
        <v/>
      </c>
      <c r="AU485" s="380" t="str">
        <v/>
      </c>
      <c r="AV485" s="380" t="str">
        <v/>
      </c>
      <c r="AW485" s="380" t="str">
        <v/>
      </c>
      <c r="AX485" s="380" t="str">
        <v/>
      </c>
      <c r="AY485" s="380" t="str">
        <v/>
      </c>
      <c r="AZ485" s="380"/>
      <c r="BA485" s="380"/>
      <c r="BB485" s="380" t="str">
        <v/>
      </c>
      <c r="BC485" s="380"/>
      <c r="BD485" s="380"/>
      <c r="BE485" s="380" t="str">
        <v/>
      </c>
      <c r="BF485" s="380"/>
      <c r="BG485" s="380"/>
      <c r="BH485" s="380" t="str">
        <v/>
      </c>
      <c r="BI485" s="380"/>
      <c r="BJ485" s="380"/>
      <c r="BK485" s="380" t="str">
        <v/>
      </c>
      <c r="BL485" s="380" t="str">
        <v/>
      </c>
      <c r="BM485" s="380" t="str">
        <v/>
      </c>
      <c r="BN485" s="381" t="str">
        <v/>
      </c>
      <c r="BO485" s="380" t="str">
        <v/>
      </c>
      <c r="BP485" s="380" t="str">
        <v/>
      </c>
      <c r="BQ485" s="380" t="str">
        <v/>
      </c>
      <c r="BR485" s="381" t="str">
        <v/>
      </c>
      <c r="BS485" s="380" t="str">
        <v/>
      </c>
      <c r="BT485" s="380" t="str">
        <v/>
      </c>
      <c r="BU485" s="380" t="str">
        <v/>
      </c>
      <c r="BV485" s="380" t="str">
        <v/>
      </c>
      <c r="BW485" s="380" t="str">
        <v/>
      </c>
      <c r="BX485" s="380"/>
      <c r="BY485" s="380"/>
      <c r="BZ485" s="380" t="str">
        <v/>
      </c>
      <c r="CA485" s="380"/>
      <c r="CB485" s="380"/>
      <c r="CC485" s="380" t="str">
        <v/>
      </c>
      <c r="CD485" s="380"/>
      <c r="CE485" s="380"/>
      <c r="CF485" s="380" t="str">
        <v/>
      </c>
      <c r="CG485" s="380"/>
      <c r="CH485" s="380"/>
      <c r="CI485" s="380" t="str">
        <v/>
      </c>
      <c r="CJ485" s="380" t="str">
        <v/>
      </c>
      <c r="CK485" s="380" t="str">
        <v/>
      </c>
      <c r="CL485" s="381" t="str">
        <v/>
      </c>
      <c r="CM485" s="380" t="str">
        <v/>
      </c>
      <c r="CN485" s="380" t="str">
        <v/>
      </c>
      <c r="CO485" s="380" t="str">
        <v/>
      </c>
      <c r="CP485" s="381" t="str">
        <v/>
      </c>
      <c r="CQ485" s="380" t="str">
        <v/>
      </c>
      <c r="CR485" s="380" t="str">
        <v/>
      </c>
      <c r="CS485" s="380" t="str">
        <v/>
      </c>
      <c r="CT485" s="380" t="str">
        <v/>
      </c>
      <c r="CU485" s="380" t="str">
        <v/>
      </c>
      <c r="CV485" s="380"/>
      <c r="CW485" s="380"/>
      <c r="CX485" s="380" t="str">
        <v/>
      </c>
      <c r="CY485" s="380"/>
      <c r="CZ485" s="380"/>
      <c r="DA485" s="380" t="str">
        <v/>
      </c>
      <c r="DB485" s="380"/>
      <c r="DC485" s="380"/>
      <c r="DD485" s="380" t="str">
        <v/>
      </c>
      <c r="DE485" s="380"/>
      <c r="DF485" s="380"/>
      <c r="DG485" s="380" t="str">
        <v/>
      </c>
      <c r="DH485" s="380" t="str">
        <v/>
      </c>
      <c r="DI485" s="380" t="str">
        <v/>
      </c>
      <c r="DJ485" s="381" t="str">
        <v/>
      </c>
      <c r="DK485" s="380" t="str">
        <v/>
      </c>
      <c r="DL485" s="380" t="str">
        <v/>
      </c>
      <c r="DM485" s="380" t="str">
        <v/>
      </c>
      <c r="DN485" s="381" t="str">
        <v/>
      </c>
      <c r="DO485" s="380" t="str">
        <v/>
      </c>
      <c r="DP485" s="380" t="str">
        <v/>
      </c>
      <c r="DQ485" s="380" t="str">
        <v/>
      </c>
      <c r="DR485" s="380" t="str">
        <v/>
      </c>
      <c r="DS485" s="380" t="str">
        <v/>
      </c>
      <c r="DT485" s="380"/>
      <c r="DU485" s="380"/>
      <c r="DV485" s="380" t="str">
        <v/>
      </c>
      <c r="DW485" s="380"/>
      <c r="DX485" s="380"/>
      <c r="DY485" s="380" t="str">
        <v/>
      </c>
      <c r="DZ485" s="380"/>
      <c r="EA485" s="380"/>
      <c r="EB485" s="380" t="str">
        <v/>
      </c>
      <c r="EC485" s="380"/>
      <c r="ED485" s="380"/>
      <c r="EE485" s="380" t="str">
        <v/>
      </c>
      <c r="EF485" s="380" t="str">
        <v/>
      </c>
      <c r="EG485" s="380" t="str">
        <v/>
      </c>
      <c r="EH485" s="381" t="str">
        <v/>
      </c>
      <c r="EI485" s="380" t="str">
        <v/>
      </c>
      <c r="EJ485" s="380" t="str">
        <v/>
      </c>
      <c r="EK485" s="380" t="str">
        <v/>
      </c>
      <c r="EL485" s="381" t="str">
        <v/>
      </c>
      <c r="EM485" s="382" t="str">
        <v/>
      </c>
      <c r="EN485" s="382" t="str">
        <v/>
      </c>
      <c r="EO485" s="382" t="str">
        <v/>
      </c>
    </row>
    <row r="486" spans="1:145" ht="15.6">
      <c r="A486" s="372" t="str">
        <v/>
      </c>
      <c r="B486" s="373" t="str">
        <v/>
      </c>
      <c r="C486" s="372"/>
      <c r="D486" s="383" t="str">
        <v/>
      </c>
      <c r="E486" s="383" t="str">
        <v/>
      </c>
      <c r="F486" s="383" t="str">
        <v/>
      </c>
      <c r="G486" s="375" t="str">
        <v/>
      </c>
      <c r="H486" s="375" t="str">
        <v/>
      </c>
      <c r="I486" s="375" t="str">
        <v/>
      </c>
      <c r="J486" s="375" t="str">
        <v/>
      </c>
      <c r="K486" s="375" t="str">
        <v/>
      </c>
      <c r="L486" s="375" t="str">
        <v/>
      </c>
      <c r="M486" s="372" t="str">
        <v/>
      </c>
      <c r="N486" s="372" t="str">
        <v/>
      </c>
      <c r="O486" s="372" t="str">
        <v/>
      </c>
      <c r="P486" s="372" t="str">
        <v/>
      </c>
      <c r="Q486" s="372" t="str">
        <v/>
      </c>
      <c r="R486" s="372" t="str">
        <v/>
      </c>
      <c r="S486" s="372" t="str">
        <v/>
      </c>
      <c r="T486" s="372" t="str">
        <v/>
      </c>
      <c r="U486" s="372" t="str">
        <v/>
      </c>
      <c r="V486" s="372" t="str">
        <v/>
      </c>
      <c r="W486" s="372" t="str">
        <v/>
      </c>
      <c r="X486" s="372" t="str">
        <v/>
      </c>
      <c r="Y486" s="372" t="str">
        <v/>
      </c>
      <c r="Z486" s="372" t="str">
        <v/>
      </c>
      <c r="AA486" s="372" t="str">
        <v/>
      </c>
      <c r="AB486" s="372"/>
      <c r="AC486" s="372"/>
      <c r="AD486" s="372" t="str">
        <v/>
      </c>
      <c r="AE486" s="372"/>
      <c r="AF486" s="372"/>
      <c r="AG486" s="376" t="str">
        <v/>
      </c>
      <c r="AH486" s="372"/>
      <c r="AI486" s="372"/>
      <c r="AJ486" s="372" t="str">
        <v/>
      </c>
      <c r="AK486" s="372"/>
      <c r="AL486" s="372"/>
      <c r="AM486" s="377" t="str">
        <v/>
      </c>
      <c r="AN486" s="378" t="str">
        <v/>
      </c>
      <c r="AO486" s="379" t="str">
        <v/>
      </c>
      <c r="AP486" s="379" t="str">
        <v/>
      </c>
      <c r="AQ486" s="376" t="str">
        <v/>
      </c>
      <c r="AR486" s="376" t="str">
        <v/>
      </c>
      <c r="AS486" s="372" t="str">
        <v/>
      </c>
      <c r="AT486" s="379" t="str">
        <v/>
      </c>
      <c r="AU486" s="380" t="str">
        <v/>
      </c>
      <c r="AV486" s="380" t="str">
        <v/>
      </c>
      <c r="AW486" s="380" t="str">
        <v/>
      </c>
      <c r="AX486" s="380" t="str">
        <v/>
      </c>
      <c r="AY486" s="380" t="str">
        <v/>
      </c>
      <c r="AZ486" s="380"/>
      <c r="BA486" s="380"/>
      <c r="BB486" s="380" t="str">
        <v/>
      </c>
      <c r="BC486" s="380"/>
      <c r="BD486" s="380"/>
      <c r="BE486" s="380" t="str">
        <v/>
      </c>
      <c r="BF486" s="380"/>
      <c r="BG486" s="380"/>
      <c r="BH486" s="380" t="str">
        <v/>
      </c>
      <c r="BI486" s="380"/>
      <c r="BJ486" s="380"/>
      <c r="BK486" s="380" t="str">
        <v/>
      </c>
      <c r="BL486" s="380" t="str">
        <v/>
      </c>
      <c r="BM486" s="380" t="str">
        <v/>
      </c>
      <c r="BN486" s="381" t="str">
        <v/>
      </c>
      <c r="BO486" s="380" t="str">
        <v/>
      </c>
      <c r="BP486" s="380" t="str">
        <v/>
      </c>
      <c r="BQ486" s="380" t="str">
        <v/>
      </c>
      <c r="BR486" s="381" t="str">
        <v/>
      </c>
      <c r="BS486" s="380" t="str">
        <v/>
      </c>
      <c r="BT486" s="380" t="str">
        <v/>
      </c>
      <c r="BU486" s="380" t="str">
        <v/>
      </c>
      <c r="BV486" s="380" t="str">
        <v/>
      </c>
      <c r="BW486" s="380" t="str">
        <v/>
      </c>
      <c r="BX486" s="380"/>
      <c r="BY486" s="380"/>
      <c r="BZ486" s="380" t="str">
        <v/>
      </c>
      <c r="CA486" s="380"/>
      <c r="CB486" s="380"/>
      <c r="CC486" s="380" t="str">
        <v/>
      </c>
      <c r="CD486" s="380"/>
      <c r="CE486" s="380"/>
      <c r="CF486" s="380" t="str">
        <v/>
      </c>
      <c r="CG486" s="380"/>
      <c r="CH486" s="380"/>
      <c r="CI486" s="380" t="str">
        <v/>
      </c>
      <c r="CJ486" s="380" t="str">
        <v/>
      </c>
      <c r="CK486" s="380" t="str">
        <v/>
      </c>
      <c r="CL486" s="381" t="str">
        <v/>
      </c>
      <c r="CM486" s="380" t="str">
        <v/>
      </c>
      <c r="CN486" s="380" t="str">
        <v/>
      </c>
      <c r="CO486" s="380" t="str">
        <v/>
      </c>
      <c r="CP486" s="381" t="str">
        <v/>
      </c>
      <c r="CQ486" s="380" t="str">
        <v/>
      </c>
      <c r="CR486" s="380" t="str">
        <v/>
      </c>
      <c r="CS486" s="380" t="str">
        <v/>
      </c>
      <c r="CT486" s="380" t="str">
        <v/>
      </c>
      <c r="CU486" s="380" t="str">
        <v/>
      </c>
      <c r="CV486" s="380"/>
      <c r="CW486" s="380"/>
      <c r="CX486" s="380" t="str">
        <v/>
      </c>
      <c r="CY486" s="380"/>
      <c r="CZ486" s="380"/>
      <c r="DA486" s="380" t="str">
        <v/>
      </c>
      <c r="DB486" s="380"/>
      <c r="DC486" s="380"/>
      <c r="DD486" s="380" t="str">
        <v/>
      </c>
      <c r="DE486" s="380"/>
      <c r="DF486" s="380"/>
      <c r="DG486" s="380" t="str">
        <v/>
      </c>
      <c r="DH486" s="380" t="str">
        <v/>
      </c>
      <c r="DI486" s="380" t="str">
        <v/>
      </c>
      <c r="DJ486" s="381" t="str">
        <v/>
      </c>
      <c r="DK486" s="380" t="str">
        <v/>
      </c>
      <c r="DL486" s="380" t="str">
        <v/>
      </c>
      <c r="DM486" s="380" t="str">
        <v/>
      </c>
      <c r="DN486" s="381" t="str">
        <v/>
      </c>
      <c r="DO486" s="380" t="str">
        <v/>
      </c>
      <c r="DP486" s="380" t="str">
        <v/>
      </c>
      <c r="DQ486" s="380" t="str">
        <v/>
      </c>
      <c r="DR486" s="380" t="str">
        <v/>
      </c>
      <c r="DS486" s="380" t="str">
        <v/>
      </c>
      <c r="DT486" s="380"/>
      <c r="DU486" s="380"/>
      <c r="DV486" s="380" t="str">
        <v/>
      </c>
      <c r="DW486" s="380"/>
      <c r="DX486" s="380"/>
      <c r="DY486" s="380" t="str">
        <v/>
      </c>
      <c r="DZ486" s="380"/>
      <c r="EA486" s="380"/>
      <c r="EB486" s="380" t="str">
        <v/>
      </c>
      <c r="EC486" s="380"/>
      <c r="ED486" s="380"/>
      <c r="EE486" s="380" t="str">
        <v/>
      </c>
      <c r="EF486" s="380" t="str">
        <v/>
      </c>
      <c r="EG486" s="380" t="str">
        <v/>
      </c>
      <c r="EH486" s="381" t="str">
        <v/>
      </c>
      <c r="EI486" s="380" t="str">
        <v/>
      </c>
      <c r="EJ486" s="380" t="str">
        <v/>
      </c>
      <c r="EK486" s="380" t="str">
        <v/>
      </c>
      <c r="EL486" s="381" t="str">
        <v/>
      </c>
      <c r="EM486" s="382" t="str">
        <v/>
      </c>
      <c r="EN486" s="382" t="str">
        <v/>
      </c>
      <c r="EO486" s="382" t="str">
        <v/>
      </c>
    </row>
    <row r="487" spans="1:145" ht="15.6">
      <c r="A487" s="372" t="str">
        <v/>
      </c>
      <c r="B487" s="373" t="str">
        <v/>
      </c>
      <c r="C487" s="372"/>
      <c r="D487" s="383" t="str">
        <v/>
      </c>
      <c r="E487" s="383" t="str">
        <v/>
      </c>
      <c r="F487" s="383" t="str">
        <v/>
      </c>
      <c r="G487" s="375" t="str">
        <v/>
      </c>
      <c r="H487" s="375" t="str">
        <v/>
      </c>
      <c r="I487" s="375" t="str">
        <v/>
      </c>
      <c r="J487" s="375" t="str">
        <v/>
      </c>
      <c r="K487" s="375" t="str">
        <v/>
      </c>
      <c r="L487" s="375" t="str">
        <v/>
      </c>
      <c r="M487" s="372" t="str">
        <v/>
      </c>
      <c r="N487" s="372" t="str">
        <v/>
      </c>
      <c r="O487" s="372" t="str">
        <v/>
      </c>
      <c r="P487" s="372" t="str">
        <v/>
      </c>
      <c r="Q487" s="372" t="str">
        <v/>
      </c>
      <c r="R487" s="372" t="str">
        <v/>
      </c>
      <c r="S487" s="372" t="str">
        <v/>
      </c>
      <c r="T487" s="372" t="str">
        <v/>
      </c>
      <c r="U487" s="372" t="str">
        <v/>
      </c>
      <c r="V487" s="372" t="str">
        <v/>
      </c>
      <c r="W487" s="372" t="str">
        <v/>
      </c>
      <c r="X487" s="372" t="str">
        <v/>
      </c>
      <c r="Y487" s="372" t="str">
        <v/>
      </c>
      <c r="Z487" s="372" t="str">
        <v/>
      </c>
      <c r="AA487" s="372" t="str">
        <v/>
      </c>
      <c r="AB487" s="372"/>
      <c r="AC487" s="372"/>
      <c r="AD487" s="372" t="str">
        <v/>
      </c>
      <c r="AE487" s="372"/>
      <c r="AF487" s="372"/>
      <c r="AG487" s="376" t="str">
        <v/>
      </c>
      <c r="AH487" s="372"/>
      <c r="AI487" s="372"/>
      <c r="AJ487" s="372" t="str">
        <v/>
      </c>
      <c r="AK487" s="372"/>
      <c r="AL487" s="372"/>
      <c r="AM487" s="377" t="str">
        <v/>
      </c>
      <c r="AN487" s="378" t="str">
        <v/>
      </c>
      <c r="AO487" s="379" t="str">
        <v/>
      </c>
      <c r="AP487" s="379" t="str">
        <v/>
      </c>
      <c r="AQ487" s="376" t="str">
        <v/>
      </c>
      <c r="AR487" s="376" t="str">
        <v/>
      </c>
      <c r="AS487" s="372" t="str">
        <v/>
      </c>
      <c r="AT487" s="379" t="str">
        <v/>
      </c>
      <c r="AU487" s="380" t="str">
        <v/>
      </c>
      <c r="AV487" s="380" t="str">
        <v/>
      </c>
      <c r="AW487" s="380" t="str">
        <v/>
      </c>
      <c r="AX487" s="380" t="str">
        <v/>
      </c>
      <c r="AY487" s="380" t="str">
        <v/>
      </c>
      <c r="AZ487" s="380"/>
      <c r="BA487" s="380"/>
      <c r="BB487" s="380" t="str">
        <v/>
      </c>
      <c r="BC487" s="380"/>
      <c r="BD487" s="380"/>
      <c r="BE487" s="380" t="str">
        <v/>
      </c>
      <c r="BF487" s="380"/>
      <c r="BG487" s="380"/>
      <c r="BH487" s="380" t="str">
        <v/>
      </c>
      <c r="BI487" s="380"/>
      <c r="BJ487" s="380"/>
      <c r="BK487" s="380" t="str">
        <v/>
      </c>
      <c r="BL487" s="380" t="str">
        <v/>
      </c>
      <c r="BM487" s="380" t="str">
        <v/>
      </c>
      <c r="BN487" s="381" t="str">
        <v/>
      </c>
      <c r="BO487" s="380" t="str">
        <v/>
      </c>
      <c r="BP487" s="380" t="str">
        <v/>
      </c>
      <c r="BQ487" s="380" t="str">
        <v/>
      </c>
      <c r="BR487" s="381" t="str">
        <v/>
      </c>
      <c r="BS487" s="380" t="str">
        <v/>
      </c>
      <c r="BT487" s="380" t="str">
        <v/>
      </c>
      <c r="BU487" s="380" t="str">
        <v/>
      </c>
      <c r="BV487" s="380" t="str">
        <v/>
      </c>
      <c r="BW487" s="380" t="str">
        <v/>
      </c>
      <c r="BX487" s="380"/>
      <c r="BY487" s="380"/>
      <c r="BZ487" s="380" t="str">
        <v/>
      </c>
      <c r="CA487" s="380"/>
      <c r="CB487" s="380"/>
      <c r="CC487" s="380" t="str">
        <v/>
      </c>
      <c r="CD487" s="380"/>
      <c r="CE487" s="380"/>
      <c r="CF487" s="380" t="str">
        <v/>
      </c>
      <c r="CG487" s="380"/>
      <c r="CH487" s="380"/>
      <c r="CI487" s="380" t="str">
        <v/>
      </c>
      <c r="CJ487" s="380" t="str">
        <v/>
      </c>
      <c r="CK487" s="380" t="str">
        <v/>
      </c>
      <c r="CL487" s="381" t="str">
        <v/>
      </c>
      <c r="CM487" s="380" t="str">
        <v/>
      </c>
      <c r="CN487" s="380" t="str">
        <v/>
      </c>
      <c r="CO487" s="380" t="str">
        <v/>
      </c>
      <c r="CP487" s="381" t="str">
        <v/>
      </c>
      <c r="CQ487" s="380" t="str">
        <v/>
      </c>
      <c r="CR487" s="380" t="str">
        <v/>
      </c>
      <c r="CS487" s="380" t="str">
        <v/>
      </c>
      <c r="CT487" s="380" t="str">
        <v/>
      </c>
      <c r="CU487" s="380" t="str">
        <v/>
      </c>
      <c r="CV487" s="380"/>
      <c r="CW487" s="380"/>
      <c r="CX487" s="380" t="str">
        <v/>
      </c>
      <c r="CY487" s="380"/>
      <c r="CZ487" s="380"/>
      <c r="DA487" s="380" t="str">
        <v/>
      </c>
      <c r="DB487" s="380"/>
      <c r="DC487" s="380"/>
      <c r="DD487" s="380" t="str">
        <v/>
      </c>
      <c r="DE487" s="380"/>
      <c r="DF487" s="380"/>
      <c r="DG487" s="380" t="str">
        <v/>
      </c>
      <c r="DH487" s="380" t="str">
        <v/>
      </c>
      <c r="DI487" s="380" t="str">
        <v/>
      </c>
      <c r="DJ487" s="381" t="str">
        <v/>
      </c>
      <c r="DK487" s="380" t="str">
        <v/>
      </c>
      <c r="DL487" s="380" t="str">
        <v/>
      </c>
      <c r="DM487" s="380" t="str">
        <v/>
      </c>
      <c r="DN487" s="381" t="str">
        <v/>
      </c>
      <c r="DO487" s="380" t="str">
        <v/>
      </c>
      <c r="DP487" s="380" t="str">
        <v/>
      </c>
      <c r="DQ487" s="380" t="str">
        <v/>
      </c>
      <c r="DR487" s="380" t="str">
        <v/>
      </c>
      <c r="DS487" s="380" t="str">
        <v/>
      </c>
      <c r="DT487" s="380"/>
      <c r="DU487" s="380"/>
      <c r="DV487" s="380" t="str">
        <v/>
      </c>
      <c r="DW487" s="380"/>
      <c r="DX487" s="380"/>
      <c r="DY487" s="380" t="str">
        <v/>
      </c>
      <c r="DZ487" s="380"/>
      <c r="EA487" s="380"/>
      <c r="EB487" s="380" t="str">
        <v/>
      </c>
      <c r="EC487" s="380"/>
      <c r="ED487" s="380"/>
      <c r="EE487" s="380" t="str">
        <v/>
      </c>
      <c r="EF487" s="380" t="str">
        <v/>
      </c>
      <c r="EG487" s="380" t="str">
        <v/>
      </c>
      <c r="EH487" s="381" t="str">
        <v/>
      </c>
      <c r="EI487" s="380" t="str">
        <v/>
      </c>
      <c r="EJ487" s="380" t="str">
        <v/>
      </c>
      <c r="EK487" s="380" t="str">
        <v/>
      </c>
      <c r="EL487" s="381" t="str">
        <v/>
      </c>
      <c r="EM487" s="382" t="str">
        <v/>
      </c>
      <c r="EN487" s="382" t="str">
        <v/>
      </c>
      <c r="EO487" s="382" t="str">
        <v/>
      </c>
    </row>
    <row r="488" spans="1:145" ht="15.6">
      <c r="A488" s="372" t="str">
        <v/>
      </c>
      <c r="B488" s="373" t="str">
        <v/>
      </c>
      <c r="C488" s="372"/>
      <c r="D488" s="383" t="str">
        <v/>
      </c>
      <c r="E488" s="383" t="str">
        <v/>
      </c>
      <c r="F488" s="383" t="str">
        <v/>
      </c>
      <c r="G488" s="375" t="str">
        <v/>
      </c>
      <c r="H488" s="375" t="str">
        <v/>
      </c>
      <c r="I488" s="375" t="str">
        <v/>
      </c>
      <c r="J488" s="375" t="str">
        <v/>
      </c>
      <c r="K488" s="375" t="str">
        <v/>
      </c>
      <c r="L488" s="375" t="str">
        <v/>
      </c>
      <c r="M488" s="372" t="str">
        <v/>
      </c>
      <c r="N488" s="372" t="str">
        <v/>
      </c>
      <c r="O488" s="372" t="str">
        <v/>
      </c>
      <c r="P488" s="372" t="str">
        <v/>
      </c>
      <c r="Q488" s="372" t="str">
        <v/>
      </c>
      <c r="R488" s="372" t="str">
        <v/>
      </c>
      <c r="S488" s="372" t="str">
        <v/>
      </c>
      <c r="T488" s="372" t="str">
        <v/>
      </c>
      <c r="U488" s="372" t="str">
        <v/>
      </c>
      <c r="V488" s="372" t="str">
        <v/>
      </c>
      <c r="W488" s="372" t="str">
        <v/>
      </c>
      <c r="X488" s="372" t="str">
        <v/>
      </c>
      <c r="Y488" s="372" t="str">
        <v/>
      </c>
      <c r="Z488" s="372" t="str">
        <v/>
      </c>
      <c r="AA488" s="372" t="str">
        <v/>
      </c>
      <c r="AB488" s="372"/>
      <c r="AC488" s="372"/>
      <c r="AD488" s="372" t="str">
        <v/>
      </c>
      <c r="AE488" s="372"/>
      <c r="AF488" s="372"/>
      <c r="AG488" s="376" t="str">
        <v/>
      </c>
      <c r="AH488" s="372"/>
      <c r="AI488" s="372"/>
      <c r="AJ488" s="372" t="str">
        <v/>
      </c>
      <c r="AK488" s="372"/>
      <c r="AL488" s="372"/>
      <c r="AM488" s="377" t="str">
        <v/>
      </c>
      <c r="AN488" s="378" t="str">
        <v/>
      </c>
      <c r="AO488" s="379" t="str">
        <v/>
      </c>
      <c r="AP488" s="379" t="str">
        <v/>
      </c>
      <c r="AQ488" s="376" t="str">
        <v/>
      </c>
      <c r="AR488" s="376" t="str">
        <v/>
      </c>
      <c r="AS488" s="372" t="str">
        <v/>
      </c>
      <c r="AT488" s="379" t="str">
        <v/>
      </c>
      <c r="AU488" s="380" t="str">
        <v/>
      </c>
      <c r="AV488" s="380" t="str">
        <v/>
      </c>
      <c r="AW488" s="380" t="str">
        <v/>
      </c>
      <c r="AX488" s="380" t="str">
        <v/>
      </c>
      <c r="AY488" s="380" t="str">
        <v/>
      </c>
      <c r="AZ488" s="380"/>
      <c r="BA488" s="380"/>
      <c r="BB488" s="380" t="str">
        <v/>
      </c>
      <c r="BC488" s="380"/>
      <c r="BD488" s="380"/>
      <c r="BE488" s="380" t="str">
        <v/>
      </c>
      <c r="BF488" s="380"/>
      <c r="BG488" s="380"/>
      <c r="BH488" s="380" t="str">
        <v/>
      </c>
      <c r="BI488" s="380"/>
      <c r="BJ488" s="380"/>
      <c r="BK488" s="380" t="str">
        <v/>
      </c>
      <c r="BL488" s="380" t="str">
        <v/>
      </c>
      <c r="BM488" s="380" t="str">
        <v/>
      </c>
      <c r="BN488" s="381" t="str">
        <v/>
      </c>
      <c r="BO488" s="380" t="str">
        <v/>
      </c>
      <c r="BP488" s="380" t="str">
        <v/>
      </c>
      <c r="BQ488" s="380" t="str">
        <v/>
      </c>
      <c r="BR488" s="381" t="str">
        <v/>
      </c>
      <c r="BS488" s="380" t="str">
        <v/>
      </c>
      <c r="BT488" s="380" t="str">
        <v/>
      </c>
      <c r="BU488" s="380" t="str">
        <v/>
      </c>
      <c r="BV488" s="380" t="str">
        <v/>
      </c>
      <c r="BW488" s="380" t="str">
        <v/>
      </c>
      <c r="BX488" s="380"/>
      <c r="BY488" s="380"/>
      <c r="BZ488" s="380" t="str">
        <v/>
      </c>
      <c r="CA488" s="380"/>
      <c r="CB488" s="380"/>
      <c r="CC488" s="380" t="str">
        <v/>
      </c>
      <c r="CD488" s="380"/>
      <c r="CE488" s="380"/>
      <c r="CF488" s="380" t="str">
        <v/>
      </c>
      <c r="CG488" s="380"/>
      <c r="CH488" s="380"/>
      <c r="CI488" s="380" t="str">
        <v/>
      </c>
      <c r="CJ488" s="380" t="str">
        <v/>
      </c>
      <c r="CK488" s="380" t="str">
        <v/>
      </c>
      <c r="CL488" s="381" t="str">
        <v/>
      </c>
      <c r="CM488" s="380" t="str">
        <v/>
      </c>
      <c r="CN488" s="380" t="str">
        <v/>
      </c>
      <c r="CO488" s="380" t="str">
        <v/>
      </c>
      <c r="CP488" s="381" t="str">
        <v/>
      </c>
      <c r="CQ488" s="380" t="str">
        <v/>
      </c>
      <c r="CR488" s="380" t="str">
        <v/>
      </c>
      <c r="CS488" s="380" t="str">
        <v/>
      </c>
      <c r="CT488" s="380" t="str">
        <v/>
      </c>
      <c r="CU488" s="380" t="str">
        <v/>
      </c>
      <c r="CV488" s="380"/>
      <c r="CW488" s="380"/>
      <c r="CX488" s="380" t="str">
        <v/>
      </c>
      <c r="CY488" s="380"/>
      <c r="CZ488" s="380"/>
      <c r="DA488" s="380" t="str">
        <v/>
      </c>
      <c r="DB488" s="380"/>
      <c r="DC488" s="380"/>
      <c r="DD488" s="380" t="str">
        <v/>
      </c>
      <c r="DE488" s="380"/>
      <c r="DF488" s="380"/>
      <c r="DG488" s="380" t="str">
        <v/>
      </c>
      <c r="DH488" s="380" t="str">
        <v/>
      </c>
      <c r="DI488" s="380" t="str">
        <v/>
      </c>
      <c r="DJ488" s="381" t="str">
        <v/>
      </c>
      <c r="DK488" s="380" t="str">
        <v/>
      </c>
      <c r="DL488" s="380" t="str">
        <v/>
      </c>
      <c r="DM488" s="380" t="str">
        <v/>
      </c>
      <c r="DN488" s="381" t="str">
        <v/>
      </c>
      <c r="DO488" s="380" t="str">
        <v/>
      </c>
      <c r="DP488" s="380" t="str">
        <v/>
      </c>
      <c r="DQ488" s="380" t="str">
        <v/>
      </c>
      <c r="DR488" s="380" t="str">
        <v/>
      </c>
      <c r="DS488" s="380" t="str">
        <v/>
      </c>
      <c r="DT488" s="380"/>
      <c r="DU488" s="380"/>
      <c r="DV488" s="380" t="str">
        <v/>
      </c>
      <c r="DW488" s="380"/>
      <c r="DX488" s="380"/>
      <c r="DY488" s="380" t="str">
        <v/>
      </c>
      <c r="DZ488" s="380"/>
      <c r="EA488" s="380"/>
      <c r="EB488" s="380" t="str">
        <v/>
      </c>
      <c r="EC488" s="380"/>
      <c r="ED488" s="380"/>
      <c r="EE488" s="380" t="str">
        <v/>
      </c>
      <c r="EF488" s="380" t="str">
        <v/>
      </c>
      <c r="EG488" s="380" t="str">
        <v/>
      </c>
      <c r="EH488" s="381" t="str">
        <v/>
      </c>
      <c r="EI488" s="380" t="str">
        <v/>
      </c>
      <c r="EJ488" s="380" t="str">
        <v/>
      </c>
      <c r="EK488" s="380" t="str">
        <v/>
      </c>
      <c r="EL488" s="381" t="str">
        <v/>
      </c>
      <c r="EM488" s="382" t="str">
        <v/>
      </c>
      <c r="EN488" s="382" t="str">
        <v/>
      </c>
      <c r="EO488" s="382" t="str">
        <v/>
      </c>
    </row>
    <row r="489" spans="1:145" ht="15.6">
      <c r="A489" s="372" t="str">
        <v/>
      </c>
      <c r="B489" s="373" t="str">
        <v/>
      </c>
      <c r="C489" s="372"/>
      <c r="D489" s="383" t="str">
        <v/>
      </c>
      <c r="E489" s="383" t="str">
        <v/>
      </c>
      <c r="F489" s="383" t="str">
        <v/>
      </c>
      <c r="G489" s="375" t="str">
        <v/>
      </c>
      <c r="H489" s="375" t="str">
        <v/>
      </c>
      <c r="I489" s="375" t="str">
        <v/>
      </c>
      <c r="J489" s="375" t="str">
        <v/>
      </c>
      <c r="K489" s="375" t="str">
        <v/>
      </c>
      <c r="L489" s="375" t="str">
        <v/>
      </c>
      <c r="M489" s="372" t="str">
        <v/>
      </c>
      <c r="N489" s="372" t="str">
        <v/>
      </c>
      <c r="O489" s="372" t="str">
        <v/>
      </c>
      <c r="P489" s="372" t="str">
        <v/>
      </c>
      <c r="Q489" s="372" t="str">
        <v/>
      </c>
      <c r="R489" s="372" t="str">
        <v/>
      </c>
      <c r="S489" s="372" t="str">
        <v/>
      </c>
      <c r="T489" s="372" t="str">
        <v/>
      </c>
      <c r="U489" s="372" t="str">
        <v/>
      </c>
      <c r="V489" s="372" t="str">
        <v/>
      </c>
      <c r="W489" s="372" t="str">
        <v/>
      </c>
      <c r="X489" s="372" t="str">
        <v/>
      </c>
      <c r="Y489" s="372" t="str">
        <v/>
      </c>
      <c r="Z489" s="372" t="str">
        <v/>
      </c>
      <c r="AA489" s="372" t="str">
        <v/>
      </c>
      <c r="AB489" s="372"/>
      <c r="AC489" s="372"/>
      <c r="AD489" s="372" t="str">
        <v/>
      </c>
      <c r="AE489" s="372"/>
      <c r="AF489" s="372"/>
      <c r="AG489" s="376" t="str">
        <v/>
      </c>
      <c r="AH489" s="372"/>
      <c r="AI489" s="372"/>
      <c r="AJ489" s="372" t="str">
        <v/>
      </c>
      <c r="AK489" s="372"/>
      <c r="AL489" s="372"/>
      <c r="AM489" s="377" t="str">
        <v/>
      </c>
      <c r="AN489" s="378" t="str">
        <v/>
      </c>
      <c r="AO489" s="379" t="str">
        <v/>
      </c>
      <c r="AP489" s="379" t="str">
        <v/>
      </c>
      <c r="AQ489" s="376" t="str">
        <v/>
      </c>
      <c r="AR489" s="376" t="str">
        <v/>
      </c>
      <c r="AS489" s="372" t="str">
        <v/>
      </c>
      <c r="AT489" s="379" t="str">
        <v/>
      </c>
      <c r="AU489" s="380" t="str">
        <v/>
      </c>
      <c r="AV489" s="380" t="str">
        <v/>
      </c>
      <c r="AW489" s="380" t="str">
        <v/>
      </c>
      <c r="AX489" s="380" t="str">
        <v/>
      </c>
      <c r="AY489" s="380" t="str">
        <v/>
      </c>
      <c r="AZ489" s="380"/>
      <c r="BA489" s="380"/>
      <c r="BB489" s="380" t="str">
        <v/>
      </c>
      <c r="BC489" s="380"/>
      <c r="BD489" s="380"/>
      <c r="BE489" s="380" t="str">
        <v/>
      </c>
      <c r="BF489" s="380"/>
      <c r="BG489" s="380"/>
      <c r="BH489" s="380" t="str">
        <v/>
      </c>
      <c r="BI489" s="380"/>
      <c r="BJ489" s="380"/>
      <c r="BK489" s="380" t="str">
        <v/>
      </c>
      <c r="BL489" s="380" t="str">
        <v/>
      </c>
      <c r="BM489" s="380" t="str">
        <v/>
      </c>
      <c r="BN489" s="381" t="str">
        <v/>
      </c>
      <c r="BO489" s="380" t="str">
        <v/>
      </c>
      <c r="BP489" s="380" t="str">
        <v/>
      </c>
      <c r="BQ489" s="380" t="str">
        <v/>
      </c>
      <c r="BR489" s="381" t="str">
        <v/>
      </c>
      <c r="BS489" s="380" t="str">
        <v/>
      </c>
      <c r="BT489" s="380" t="str">
        <v/>
      </c>
      <c r="BU489" s="380" t="str">
        <v/>
      </c>
      <c r="BV489" s="380" t="str">
        <v/>
      </c>
      <c r="BW489" s="380" t="str">
        <v/>
      </c>
      <c r="BX489" s="380"/>
      <c r="BY489" s="380"/>
      <c r="BZ489" s="380" t="str">
        <v/>
      </c>
      <c r="CA489" s="380"/>
      <c r="CB489" s="380"/>
      <c r="CC489" s="380" t="str">
        <v/>
      </c>
      <c r="CD489" s="380"/>
      <c r="CE489" s="380"/>
      <c r="CF489" s="380" t="str">
        <v/>
      </c>
      <c r="CG489" s="380"/>
      <c r="CH489" s="380"/>
      <c r="CI489" s="380" t="str">
        <v/>
      </c>
      <c r="CJ489" s="380" t="str">
        <v/>
      </c>
      <c r="CK489" s="380" t="str">
        <v/>
      </c>
      <c r="CL489" s="381" t="str">
        <v/>
      </c>
      <c r="CM489" s="380" t="str">
        <v/>
      </c>
      <c r="CN489" s="380" t="str">
        <v/>
      </c>
      <c r="CO489" s="380" t="str">
        <v/>
      </c>
      <c r="CP489" s="381" t="str">
        <v/>
      </c>
      <c r="CQ489" s="380" t="str">
        <v/>
      </c>
      <c r="CR489" s="380" t="str">
        <v/>
      </c>
      <c r="CS489" s="380" t="str">
        <v/>
      </c>
      <c r="CT489" s="380" t="str">
        <v/>
      </c>
      <c r="CU489" s="380" t="str">
        <v/>
      </c>
      <c r="CV489" s="380"/>
      <c r="CW489" s="380"/>
      <c r="CX489" s="380" t="str">
        <v/>
      </c>
      <c r="CY489" s="380"/>
      <c r="CZ489" s="380"/>
      <c r="DA489" s="380" t="str">
        <v/>
      </c>
      <c r="DB489" s="380"/>
      <c r="DC489" s="380"/>
      <c r="DD489" s="380" t="str">
        <v/>
      </c>
      <c r="DE489" s="380"/>
      <c r="DF489" s="380"/>
      <c r="DG489" s="380" t="str">
        <v/>
      </c>
      <c r="DH489" s="380" t="str">
        <v/>
      </c>
      <c r="DI489" s="380" t="str">
        <v/>
      </c>
      <c r="DJ489" s="381" t="str">
        <v/>
      </c>
      <c r="DK489" s="380" t="str">
        <v/>
      </c>
      <c r="DL489" s="380" t="str">
        <v/>
      </c>
      <c r="DM489" s="380" t="str">
        <v/>
      </c>
      <c r="DN489" s="381" t="str">
        <v/>
      </c>
      <c r="DO489" s="380" t="str">
        <v/>
      </c>
      <c r="DP489" s="380" t="str">
        <v/>
      </c>
      <c r="DQ489" s="380" t="str">
        <v/>
      </c>
      <c r="DR489" s="380" t="str">
        <v/>
      </c>
      <c r="DS489" s="380" t="str">
        <v/>
      </c>
      <c r="DT489" s="380"/>
      <c r="DU489" s="380"/>
      <c r="DV489" s="380" t="str">
        <v/>
      </c>
      <c r="DW489" s="380"/>
      <c r="DX489" s="380"/>
      <c r="DY489" s="380" t="str">
        <v/>
      </c>
      <c r="DZ489" s="380"/>
      <c r="EA489" s="380"/>
      <c r="EB489" s="380" t="str">
        <v/>
      </c>
      <c r="EC489" s="380"/>
      <c r="ED489" s="380"/>
      <c r="EE489" s="380" t="str">
        <v/>
      </c>
      <c r="EF489" s="380" t="str">
        <v/>
      </c>
      <c r="EG489" s="380" t="str">
        <v/>
      </c>
      <c r="EH489" s="381" t="str">
        <v/>
      </c>
      <c r="EI489" s="380" t="str">
        <v/>
      </c>
      <c r="EJ489" s="380" t="str">
        <v/>
      </c>
      <c r="EK489" s="380" t="str">
        <v/>
      </c>
      <c r="EL489" s="381" t="str">
        <v/>
      </c>
      <c r="EM489" s="382" t="str">
        <v/>
      </c>
      <c r="EN489" s="382" t="str">
        <v/>
      </c>
      <c r="EO489" s="382" t="str">
        <v/>
      </c>
    </row>
    <row r="490" spans="1:145" ht="15.6">
      <c r="A490" s="372" t="str">
        <v/>
      </c>
      <c r="B490" s="373" t="str">
        <v/>
      </c>
      <c r="C490" s="372"/>
      <c r="D490" s="383" t="str">
        <v/>
      </c>
      <c r="E490" s="383" t="str">
        <v/>
      </c>
      <c r="F490" s="383" t="str">
        <v/>
      </c>
      <c r="G490" s="375" t="str">
        <v/>
      </c>
      <c r="H490" s="375" t="str">
        <v/>
      </c>
      <c r="I490" s="375" t="str">
        <v/>
      </c>
      <c r="J490" s="375" t="str">
        <v/>
      </c>
      <c r="K490" s="375" t="str">
        <v/>
      </c>
      <c r="L490" s="375" t="str">
        <v/>
      </c>
      <c r="M490" s="372" t="str">
        <v/>
      </c>
      <c r="N490" s="372" t="str">
        <v/>
      </c>
      <c r="O490" s="372" t="str">
        <v/>
      </c>
      <c r="P490" s="372" t="str">
        <v/>
      </c>
      <c r="Q490" s="372" t="str">
        <v/>
      </c>
      <c r="R490" s="372" t="str">
        <v/>
      </c>
      <c r="S490" s="372" t="str">
        <v/>
      </c>
      <c r="T490" s="372" t="str">
        <v/>
      </c>
      <c r="U490" s="372" t="str">
        <v/>
      </c>
      <c r="V490" s="372" t="str">
        <v/>
      </c>
      <c r="W490" s="372" t="str">
        <v/>
      </c>
      <c r="X490" s="372" t="str">
        <v/>
      </c>
      <c r="Y490" s="372" t="str">
        <v/>
      </c>
      <c r="Z490" s="372" t="str">
        <v/>
      </c>
      <c r="AA490" s="372" t="str">
        <v/>
      </c>
      <c r="AB490" s="372"/>
      <c r="AC490" s="372"/>
      <c r="AD490" s="372" t="str">
        <v/>
      </c>
      <c r="AE490" s="372"/>
      <c r="AF490" s="372"/>
      <c r="AG490" s="376" t="str">
        <v/>
      </c>
      <c r="AH490" s="372"/>
      <c r="AI490" s="372"/>
      <c r="AJ490" s="372" t="str">
        <v/>
      </c>
      <c r="AK490" s="372"/>
      <c r="AL490" s="372"/>
      <c r="AM490" s="377" t="str">
        <v/>
      </c>
      <c r="AN490" s="378" t="str">
        <v/>
      </c>
      <c r="AO490" s="379" t="str">
        <v/>
      </c>
      <c r="AP490" s="379" t="str">
        <v/>
      </c>
      <c r="AQ490" s="376" t="str">
        <v/>
      </c>
      <c r="AR490" s="376" t="str">
        <v/>
      </c>
      <c r="AS490" s="372" t="str">
        <v/>
      </c>
      <c r="AT490" s="379" t="str">
        <v/>
      </c>
      <c r="AU490" s="380" t="str">
        <v/>
      </c>
      <c r="AV490" s="380" t="str">
        <v/>
      </c>
      <c r="AW490" s="380" t="str">
        <v/>
      </c>
      <c r="AX490" s="380" t="str">
        <v/>
      </c>
      <c r="AY490" s="380" t="str">
        <v/>
      </c>
      <c r="AZ490" s="380"/>
      <c r="BA490" s="380"/>
      <c r="BB490" s="380" t="str">
        <v/>
      </c>
      <c r="BC490" s="380"/>
      <c r="BD490" s="380"/>
      <c r="BE490" s="380" t="str">
        <v/>
      </c>
      <c r="BF490" s="380"/>
      <c r="BG490" s="380"/>
      <c r="BH490" s="380" t="str">
        <v/>
      </c>
      <c r="BI490" s="380"/>
      <c r="BJ490" s="380"/>
      <c r="BK490" s="380" t="str">
        <v/>
      </c>
      <c r="BL490" s="380" t="str">
        <v/>
      </c>
      <c r="BM490" s="380" t="str">
        <v/>
      </c>
      <c r="BN490" s="381" t="str">
        <v/>
      </c>
      <c r="BO490" s="380" t="str">
        <v/>
      </c>
      <c r="BP490" s="380" t="str">
        <v/>
      </c>
      <c r="BQ490" s="380" t="str">
        <v/>
      </c>
      <c r="BR490" s="381" t="str">
        <v/>
      </c>
      <c r="BS490" s="380" t="str">
        <v/>
      </c>
      <c r="BT490" s="380" t="str">
        <v/>
      </c>
      <c r="BU490" s="380" t="str">
        <v/>
      </c>
      <c r="BV490" s="380" t="str">
        <v/>
      </c>
      <c r="BW490" s="380" t="str">
        <v/>
      </c>
      <c r="BX490" s="380"/>
      <c r="BY490" s="380"/>
      <c r="BZ490" s="380" t="str">
        <v/>
      </c>
      <c r="CA490" s="380"/>
      <c r="CB490" s="380"/>
      <c r="CC490" s="380" t="str">
        <v/>
      </c>
      <c r="CD490" s="380"/>
      <c r="CE490" s="380"/>
      <c r="CF490" s="380" t="str">
        <v/>
      </c>
      <c r="CG490" s="380"/>
      <c r="CH490" s="380"/>
      <c r="CI490" s="380" t="str">
        <v/>
      </c>
      <c r="CJ490" s="380" t="str">
        <v/>
      </c>
      <c r="CK490" s="380" t="str">
        <v/>
      </c>
      <c r="CL490" s="381" t="str">
        <v/>
      </c>
      <c r="CM490" s="380" t="str">
        <v/>
      </c>
      <c r="CN490" s="380" t="str">
        <v/>
      </c>
      <c r="CO490" s="380" t="str">
        <v/>
      </c>
      <c r="CP490" s="381" t="str">
        <v/>
      </c>
      <c r="CQ490" s="380" t="str">
        <v/>
      </c>
      <c r="CR490" s="380" t="str">
        <v/>
      </c>
      <c r="CS490" s="380" t="str">
        <v/>
      </c>
      <c r="CT490" s="380" t="str">
        <v/>
      </c>
      <c r="CU490" s="380" t="str">
        <v/>
      </c>
      <c r="CV490" s="380"/>
      <c r="CW490" s="380"/>
      <c r="CX490" s="380" t="str">
        <v/>
      </c>
      <c r="CY490" s="380"/>
      <c r="CZ490" s="380"/>
      <c r="DA490" s="380" t="str">
        <v/>
      </c>
      <c r="DB490" s="380"/>
      <c r="DC490" s="380"/>
      <c r="DD490" s="380" t="str">
        <v/>
      </c>
      <c r="DE490" s="380"/>
      <c r="DF490" s="380"/>
      <c r="DG490" s="380" t="str">
        <v/>
      </c>
      <c r="DH490" s="380" t="str">
        <v/>
      </c>
      <c r="DI490" s="380" t="str">
        <v/>
      </c>
      <c r="DJ490" s="381" t="str">
        <v/>
      </c>
      <c r="DK490" s="380" t="str">
        <v/>
      </c>
      <c r="DL490" s="380" t="str">
        <v/>
      </c>
      <c r="DM490" s="380" t="str">
        <v/>
      </c>
      <c r="DN490" s="381" t="str">
        <v/>
      </c>
      <c r="DO490" s="380" t="str">
        <v/>
      </c>
      <c r="DP490" s="380" t="str">
        <v/>
      </c>
      <c r="DQ490" s="380" t="str">
        <v/>
      </c>
      <c r="DR490" s="380" t="str">
        <v/>
      </c>
      <c r="DS490" s="380" t="str">
        <v/>
      </c>
      <c r="DT490" s="380"/>
      <c r="DU490" s="380"/>
      <c r="DV490" s="380" t="str">
        <v/>
      </c>
      <c r="DW490" s="380"/>
      <c r="DX490" s="380"/>
      <c r="DY490" s="380" t="str">
        <v/>
      </c>
      <c r="DZ490" s="380"/>
      <c r="EA490" s="380"/>
      <c r="EB490" s="380" t="str">
        <v/>
      </c>
      <c r="EC490" s="380"/>
      <c r="ED490" s="380"/>
      <c r="EE490" s="380" t="str">
        <v/>
      </c>
      <c r="EF490" s="380" t="str">
        <v/>
      </c>
      <c r="EG490" s="380" t="str">
        <v/>
      </c>
      <c r="EH490" s="381" t="str">
        <v/>
      </c>
      <c r="EI490" s="380" t="str">
        <v/>
      </c>
      <c r="EJ490" s="380" t="str">
        <v/>
      </c>
      <c r="EK490" s="380" t="str">
        <v/>
      </c>
      <c r="EL490" s="381" t="str">
        <v/>
      </c>
      <c r="EM490" s="382" t="str">
        <v/>
      </c>
      <c r="EN490" s="382" t="str">
        <v/>
      </c>
      <c r="EO490" s="382" t="str">
        <v/>
      </c>
    </row>
    <row r="491" spans="1:145" ht="15.6">
      <c r="A491" s="372" t="str">
        <v/>
      </c>
      <c r="B491" s="373" t="str">
        <v/>
      </c>
      <c r="C491" s="372"/>
      <c r="D491" s="383" t="str">
        <v/>
      </c>
      <c r="E491" s="383" t="str">
        <v/>
      </c>
      <c r="F491" s="383" t="str">
        <v/>
      </c>
      <c r="G491" s="375" t="str">
        <v/>
      </c>
      <c r="H491" s="375" t="str">
        <v/>
      </c>
      <c r="I491" s="375" t="str">
        <v/>
      </c>
      <c r="J491" s="375" t="str">
        <v/>
      </c>
      <c r="K491" s="375" t="str">
        <v/>
      </c>
      <c r="L491" s="375" t="str">
        <v/>
      </c>
      <c r="M491" s="372" t="str">
        <v/>
      </c>
      <c r="N491" s="372" t="str">
        <v/>
      </c>
      <c r="O491" s="372" t="str">
        <v/>
      </c>
      <c r="P491" s="372" t="str">
        <v/>
      </c>
      <c r="Q491" s="372" t="str">
        <v/>
      </c>
      <c r="R491" s="372" t="str">
        <v/>
      </c>
      <c r="S491" s="372" t="str">
        <v/>
      </c>
      <c r="T491" s="372" t="str">
        <v/>
      </c>
      <c r="U491" s="372" t="str">
        <v/>
      </c>
      <c r="V491" s="372" t="str">
        <v/>
      </c>
      <c r="W491" s="372" t="str">
        <v/>
      </c>
      <c r="X491" s="372" t="str">
        <v/>
      </c>
      <c r="Y491" s="372" t="str">
        <v/>
      </c>
      <c r="Z491" s="372" t="str">
        <v/>
      </c>
      <c r="AA491" s="372" t="str">
        <v/>
      </c>
      <c r="AB491" s="372"/>
      <c r="AC491" s="372"/>
      <c r="AD491" s="372" t="str">
        <v/>
      </c>
      <c r="AE491" s="372"/>
      <c r="AF491" s="372"/>
      <c r="AG491" s="376" t="str">
        <v/>
      </c>
      <c r="AH491" s="372"/>
      <c r="AI491" s="372"/>
      <c r="AJ491" s="372" t="str">
        <v/>
      </c>
      <c r="AK491" s="372"/>
      <c r="AL491" s="372"/>
      <c r="AM491" s="377" t="str">
        <v/>
      </c>
      <c r="AN491" s="378" t="str">
        <v/>
      </c>
      <c r="AO491" s="379" t="str">
        <v/>
      </c>
      <c r="AP491" s="379" t="str">
        <v/>
      </c>
      <c r="AQ491" s="376" t="str">
        <v/>
      </c>
      <c r="AR491" s="376" t="str">
        <v/>
      </c>
      <c r="AS491" s="372" t="str">
        <v/>
      </c>
      <c r="AT491" s="379" t="str">
        <v/>
      </c>
      <c r="AU491" s="380" t="str">
        <v/>
      </c>
      <c r="AV491" s="380" t="str">
        <v/>
      </c>
      <c r="AW491" s="380" t="str">
        <v/>
      </c>
      <c r="AX491" s="380" t="str">
        <v/>
      </c>
      <c r="AY491" s="380" t="str">
        <v/>
      </c>
      <c r="AZ491" s="380"/>
      <c r="BA491" s="380"/>
      <c r="BB491" s="380" t="str">
        <v/>
      </c>
      <c r="BC491" s="380"/>
      <c r="BD491" s="380"/>
      <c r="BE491" s="380" t="str">
        <v/>
      </c>
      <c r="BF491" s="380"/>
      <c r="BG491" s="380"/>
      <c r="BH491" s="380" t="str">
        <v/>
      </c>
      <c r="BI491" s="380"/>
      <c r="BJ491" s="380"/>
      <c r="BK491" s="380" t="str">
        <v/>
      </c>
      <c r="BL491" s="380" t="str">
        <v/>
      </c>
      <c r="BM491" s="380" t="str">
        <v/>
      </c>
      <c r="BN491" s="381" t="str">
        <v/>
      </c>
      <c r="BO491" s="380" t="str">
        <v/>
      </c>
      <c r="BP491" s="380" t="str">
        <v/>
      </c>
      <c r="BQ491" s="380" t="str">
        <v/>
      </c>
      <c r="BR491" s="381" t="str">
        <v/>
      </c>
      <c r="BS491" s="380" t="str">
        <v/>
      </c>
      <c r="BT491" s="380" t="str">
        <v/>
      </c>
      <c r="BU491" s="380" t="str">
        <v/>
      </c>
      <c r="BV491" s="380" t="str">
        <v/>
      </c>
      <c r="BW491" s="380" t="str">
        <v/>
      </c>
      <c r="BX491" s="380"/>
      <c r="BY491" s="380"/>
      <c r="BZ491" s="380" t="str">
        <v/>
      </c>
      <c r="CA491" s="380"/>
      <c r="CB491" s="380"/>
      <c r="CC491" s="380" t="str">
        <v/>
      </c>
      <c r="CD491" s="380"/>
      <c r="CE491" s="380"/>
      <c r="CF491" s="380" t="str">
        <v/>
      </c>
      <c r="CG491" s="380"/>
      <c r="CH491" s="380"/>
      <c r="CI491" s="380" t="str">
        <v/>
      </c>
      <c r="CJ491" s="380" t="str">
        <v/>
      </c>
      <c r="CK491" s="380" t="str">
        <v/>
      </c>
      <c r="CL491" s="381" t="str">
        <v/>
      </c>
      <c r="CM491" s="380" t="str">
        <v/>
      </c>
      <c r="CN491" s="380" t="str">
        <v/>
      </c>
      <c r="CO491" s="380" t="str">
        <v/>
      </c>
      <c r="CP491" s="381" t="str">
        <v/>
      </c>
      <c r="CQ491" s="380" t="str">
        <v/>
      </c>
      <c r="CR491" s="380" t="str">
        <v/>
      </c>
      <c r="CS491" s="380" t="str">
        <v/>
      </c>
      <c r="CT491" s="380" t="str">
        <v/>
      </c>
      <c r="CU491" s="380" t="str">
        <v/>
      </c>
      <c r="CV491" s="380"/>
      <c r="CW491" s="380"/>
      <c r="CX491" s="380" t="str">
        <v/>
      </c>
      <c r="CY491" s="380"/>
      <c r="CZ491" s="380"/>
      <c r="DA491" s="380" t="str">
        <v/>
      </c>
      <c r="DB491" s="380"/>
      <c r="DC491" s="380"/>
      <c r="DD491" s="380" t="str">
        <v/>
      </c>
      <c r="DE491" s="380"/>
      <c r="DF491" s="380"/>
      <c r="DG491" s="380" t="str">
        <v/>
      </c>
      <c r="DH491" s="380" t="str">
        <v/>
      </c>
      <c r="DI491" s="380" t="str">
        <v/>
      </c>
      <c r="DJ491" s="381" t="str">
        <v/>
      </c>
      <c r="DK491" s="380" t="str">
        <v/>
      </c>
      <c r="DL491" s="380" t="str">
        <v/>
      </c>
      <c r="DM491" s="380" t="str">
        <v/>
      </c>
      <c r="DN491" s="381" t="str">
        <v/>
      </c>
      <c r="DO491" s="380" t="str">
        <v/>
      </c>
      <c r="DP491" s="380" t="str">
        <v/>
      </c>
      <c r="DQ491" s="380" t="str">
        <v/>
      </c>
      <c r="DR491" s="380" t="str">
        <v/>
      </c>
      <c r="DS491" s="380" t="str">
        <v/>
      </c>
      <c r="DT491" s="380"/>
      <c r="DU491" s="380"/>
      <c r="DV491" s="380" t="str">
        <v/>
      </c>
      <c r="DW491" s="380"/>
      <c r="DX491" s="380"/>
      <c r="DY491" s="380" t="str">
        <v/>
      </c>
      <c r="DZ491" s="380"/>
      <c r="EA491" s="380"/>
      <c r="EB491" s="380" t="str">
        <v/>
      </c>
      <c r="EC491" s="380"/>
      <c r="ED491" s="380"/>
      <c r="EE491" s="380" t="str">
        <v/>
      </c>
      <c r="EF491" s="380" t="str">
        <v/>
      </c>
      <c r="EG491" s="380" t="str">
        <v/>
      </c>
      <c r="EH491" s="381" t="str">
        <v/>
      </c>
      <c r="EI491" s="380" t="str">
        <v/>
      </c>
      <c r="EJ491" s="380" t="str">
        <v/>
      </c>
      <c r="EK491" s="380" t="str">
        <v/>
      </c>
      <c r="EL491" s="381" t="str">
        <v/>
      </c>
      <c r="EM491" s="382" t="str">
        <v/>
      </c>
      <c r="EN491" s="382" t="str">
        <v/>
      </c>
      <c r="EO491" s="382" t="str">
        <v/>
      </c>
    </row>
    <row r="492" spans="1:145" ht="15.6">
      <c r="A492" s="372" t="str">
        <v/>
      </c>
      <c r="B492" s="373" t="str">
        <v/>
      </c>
      <c r="C492" s="372"/>
      <c r="D492" s="383" t="str">
        <v/>
      </c>
      <c r="E492" s="383" t="str">
        <v/>
      </c>
      <c r="F492" s="383" t="str">
        <v/>
      </c>
      <c r="G492" s="375" t="str">
        <v/>
      </c>
      <c r="H492" s="375" t="str">
        <v/>
      </c>
      <c r="I492" s="375" t="str">
        <v/>
      </c>
      <c r="J492" s="375" t="str">
        <v/>
      </c>
      <c r="K492" s="375" t="str">
        <v/>
      </c>
      <c r="L492" s="375" t="str">
        <v/>
      </c>
      <c r="M492" s="372" t="str">
        <v/>
      </c>
      <c r="N492" s="372" t="str">
        <v/>
      </c>
      <c r="O492" s="372" t="str">
        <v/>
      </c>
      <c r="P492" s="372" t="str">
        <v/>
      </c>
      <c r="Q492" s="372" t="str">
        <v/>
      </c>
      <c r="R492" s="372" t="str">
        <v/>
      </c>
      <c r="S492" s="372" t="str">
        <v/>
      </c>
      <c r="T492" s="372" t="str">
        <v/>
      </c>
      <c r="U492" s="372" t="str">
        <v/>
      </c>
      <c r="V492" s="372" t="str">
        <v/>
      </c>
      <c r="W492" s="372" t="str">
        <v/>
      </c>
      <c r="X492" s="372" t="str">
        <v/>
      </c>
      <c r="Y492" s="372" t="str">
        <v/>
      </c>
      <c r="Z492" s="372" t="str">
        <v/>
      </c>
      <c r="AA492" s="372" t="str">
        <v/>
      </c>
      <c r="AB492" s="372"/>
      <c r="AC492" s="372"/>
      <c r="AD492" s="372" t="str">
        <v/>
      </c>
      <c r="AE492" s="372"/>
      <c r="AF492" s="372"/>
      <c r="AG492" s="376" t="str">
        <v/>
      </c>
      <c r="AH492" s="372"/>
      <c r="AI492" s="372"/>
      <c r="AJ492" s="372" t="str">
        <v/>
      </c>
      <c r="AK492" s="372"/>
      <c r="AL492" s="372"/>
      <c r="AM492" s="377" t="str">
        <v/>
      </c>
      <c r="AN492" s="378" t="str">
        <v/>
      </c>
      <c r="AO492" s="379" t="str">
        <v/>
      </c>
      <c r="AP492" s="379" t="str">
        <v/>
      </c>
      <c r="AQ492" s="376" t="str">
        <v/>
      </c>
      <c r="AR492" s="376" t="str">
        <v/>
      </c>
      <c r="AS492" s="372" t="str">
        <v/>
      </c>
      <c r="AT492" s="379" t="str">
        <v/>
      </c>
      <c r="AU492" s="380" t="str">
        <v/>
      </c>
      <c r="AV492" s="380" t="str">
        <v/>
      </c>
      <c r="AW492" s="380" t="str">
        <v/>
      </c>
      <c r="AX492" s="380" t="str">
        <v/>
      </c>
      <c r="AY492" s="380" t="str">
        <v/>
      </c>
      <c r="AZ492" s="380"/>
      <c r="BA492" s="380"/>
      <c r="BB492" s="380" t="str">
        <v/>
      </c>
      <c r="BC492" s="380"/>
      <c r="BD492" s="380"/>
      <c r="BE492" s="380" t="str">
        <v/>
      </c>
      <c r="BF492" s="380"/>
      <c r="BG492" s="380"/>
      <c r="BH492" s="380" t="str">
        <v/>
      </c>
      <c r="BI492" s="380"/>
      <c r="BJ492" s="380"/>
      <c r="BK492" s="380" t="str">
        <v/>
      </c>
      <c r="BL492" s="380" t="str">
        <v/>
      </c>
      <c r="BM492" s="380" t="str">
        <v/>
      </c>
      <c r="BN492" s="381" t="str">
        <v/>
      </c>
      <c r="BO492" s="380" t="str">
        <v/>
      </c>
      <c r="BP492" s="380" t="str">
        <v/>
      </c>
      <c r="BQ492" s="380" t="str">
        <v/>
      </c>
      <c r="BR492" s="381" t="str">
        <v/>
      </c>
      <c r="BS492" s="380" t="str">
        <v/>
      </c>
      <c r="BT492" s="380" t="str">
        <v/>
      </c>
      <c r="BU492" s="380" t="str">
        <v/>
      </c>
      <c r="BV492" s="380" t="str">
        <v/>
      </c>
      <c r="BW492" s="380" t="str">
        <v/>
      </c>
      <c r="BX492" s="380"/>
      <c r="BY492" s="380"/>
      <c r="BZ492" s="380" t="str">
        <v/>
      </c>
      <c r="CA492" s="380"/>
      <c r="CB492" s="380"/>
      <c r="CC492" s="380" t="str">
        <v/>
      </c>
      <c r="CD492" s="380"/>
      <c r="CE492" s="380"/>
      <c r="CF492" s="380" t="str">
        <v/>
      </c>
      <c r="CG492" s="380"/>
      <c r="CH492" s="380"/>
      <c r="CI492" s="380" t="str">
        <v/>
      </c>
      <c r="CJ492" s="380" t="str">
        <v/>
      </c>
      <c r="CK492" s="380" t="str">
        <v/>
      </c>
      <c r="CL492" s="381" t="str">
        <v/>
      </c>
      <c r="CM492" s="380" t="str">
        <v/>
      </c>
      <c r="CN492" s="380" t="str">
        <v/>
      </c>
      <c r="CO492" s="380" t="str">
        <v/>
      </c>
      <c r="CP492" s="381" t="str">
        <v/>
      </c>
      <c r="CQ492" s="380" t="str">
        <v/>
      </c>
      <c r="CR492" s="380" t="str">
        <v/>
      </c>
      <c r="CS492" s="380" t="str">
        <v/>
      </c>
      <c r="CT492" s="380" t="str">
        <v/>
      </c>
      <c r="CU492" s="380" t="str">
        <v/>
      </c>
      <c r="CV492" s="380"/>
      <c r="CW492" s="380"/>
      <c r="CX492" s="380" t="str">
        <v/>
      </c>
      <c r="CY492" s="380"/>
      <c r="CZ492" s="380"/>
      <c r="DA492" s="380" t="str">
        <v/>
      </c>
      <c r="DB492" s="380"/>
      <c r="DC492" s="380"/>
      <c r="DD492" s="380" t="str">
        <v/>
      </c>
      <c r="DE492" s="380"/>
      <c r="DF492" s="380"/>
      <c r="DG492" s="380" t="str">
        <v/>
      </c>
      <c r="DH492" s="380" t="str">
        <v/>
      </c>
      <c r="DI492" s="380" t="str">
        <v/>
      </c>
      <c r="DJ492" s="381" t="str">
        <v/>
      </c>
      <c r="DK492" s="380" t="str">
        <v/>
      </c>
      <c r="DL492" s="380" t="str">
        <v/>
      </c>
      <c r="DM492" s="380" t="str">
        <v/>
      </c>
      <c r="DN492" s="381" t="str">
        <v/>
      </c>
      <c r="DO492" s="380" t="str">
        <v/>
      </c>
      <c r="DP492" s="380" t="str">
        <v/>
      </c>
      <c r="DQ492" s="380" t="str">
        <v/>
      </c>
      <c r="DR492" s="380" t="str">
        <v/>
      </c>
      <c r="DS492" s="380" t="str">
        <v/>
      </c>
      <c r="DT492" s="380"/>
      <c r="DU492" s="380"/>
      <c r="DV492" s="380" t="str">
        <v/>
      </c>
      <c r="DW492" s="380"/>
      <c r="DX492" s="380"/>
      <c r="DY492" s="380" t="str">
        <v/>
      </c>
      <c r="DZ492" s="380"/>
      <c r="EA492" s="380"/>
      <c r="EB492" s="380" t="str">
        <v/>
      </c>
      <c r="EC492" s="380"/>
      <c r="ED492" s="380"/>
      <c r="EE492" s="380" t="str">
        <v/>
      </c>
      <c r="EF492" s="380" t="str">
        <v/>
      </c>
      <c r="EG492" s="380" t="str">
        <v/>
      </c>
      <c r="EH492" s="381" t="str">
        <v/>
      </c>
      <c r="EI492" s="380" t="str">
        <v/>
      </c>
      <c r="EJ492" s="380" t="str">
        <v/>
      </c>
      <c r="EK492" s="380" t="str">
        <v/>
      </c>
      <c r="EL492" s="381" t="str">
        <v/>
      </c>
      <c r="EM492" s="382" t="str">
        <v/>
      </c>
      <c r="EN492" s="382" t="str">
        <v/>
      </c>
      <c r="EO492" s="382" t="str">
        <v/>
      </c>
    </row>
    <row r="493" spans="1:145" ht="15.6">
      <c r="A493" s="372" t="str">
        <v/>
      </c>
      <c r="B493" s="373" t="str">
        <v/>
      </c>
      <c r="C493" s="372"/>
      <c r="D493" s="383" t="str">
        <v/>
      </c>
      <c r="E493" s="383" t="str">
        <v/>
      </c>
      <c r="F493" s="383" t="str">
        <v/>
      </c>
      <c r="G493" s="375" t="str">
        <v/>
      </c>
      <c r="H493" s="375" t="str">
        <v/>
      </c>
      <c r="I493" s="375" t="str">
        <v/>
      </c>
      <c r="J493" s="375" t="str">
        <v/>
      </c>
      <c r="K493" s="375" t="str">
        <v/>
      </c>
      <c r="L493" s="375" t="str">
        <v/>
      </c>
      <c r="M493" s="372" t="str">
        <v/>
      </c>
      <c r="N493" s="372" t="str">
        <v/>
      </c>
      <c r="O493" s="372" t="str">
        <v/>
      </c>
      <c r="P493" s="372" t="str">
        <v/>
      </c>
      <c r="Q493" s="372" t="str">
        <v/>
      </c>
      <c r="R493" s="372" t="str">
        <v/>
      </c>
      <c r="S493" s="372" t="str">
        <v/>
      </c>
      <c r="T493" s="372" t="str">
        <v/>
      </c>
      <c r="U493" s="372" t="str">
        <v/>
      </c>
      <c r="V493" s="372" t="str">
        <v/>
      </c>
      <c r="W493" s="372" t="str">
        <v/>
      </c>
      <c r="X493" s="372" t="str">
        <v/>
      </c>
      <c r="Y493" s="372" t="str">
        <v/>
      </c>
      <c r="Z493" s="372" t="str">
        <v/>
      </c>
      <c r="AA493" s="372" t="str">
        <v/>
      </c>
      <c r="AB493" s="372"/>
      <c r="AC493" s="372"/>
      <c r="AD493" s="372" t="str">
        <v/>
      </c>
      <c r="AE493" s="372"/>
      <c r="AF493" s="372"/>
      <c r="AG493" s="376" t="str">
        <v/>
      </c>
      <c r="AH493" s="372"/>
      <c r="AI493" s="372"/>
      <c r="AJ493" s="372" t="str">
        <v/>
      </c>
      <c r="AK493" s="372"/>
      <c r="AL493" s="372"/>
      <c r="AM493" s="377" t="str">
        <v/>
      </c>
      <c r="AN493" s="378" t="str">
        <v/>
      </c>
      <c r="AO493" s="379" t="str">
        <v/>
      </c>
      <c r="AP493" s="379" t="str">
        <v/>
      </c>
      <c r="AQ493" s="376" t="str">
        <v/>
      </c>
      <c r="AR493" s="376" t="str">
        <v/>
      </c>
      <c r="AS493" s="372" t="str">
        <v/>
      </c>
      <c r="AT493" s="379" t="str">
        <v/>
      </c>
      <c r="AU493" s="380" t="str">
        <v/>
      </c>
      <c r="AV493" s="380" t="str">
        <v/>
      </c>
      <c r="AW493" s="380" t="str">
        <v/>
      </c>
      <c r="AX493" s="380" t="str">
        <v/>
      </c>
      <c r="AY493" s="380" t="str">
        <v/>
      </c>
      <c r="AZ493" s="380"/>
      <c r="BA493" s="380"/>
      <c r="BB493" s="380" t="str">
        <v/>
      </c>
      <c r="BC493" s="380"/>
      <c r="BD493" s="380"/>
      <c r="BE493" s="380" t="str">
        <v/>
      </c>
      <c r="BF493" s="380"/>
      <c r="BG493" s="380"/>
      <c r="BH493" s="380" t="str">
        <v/>
      </c>
      <c r="BI493" s="380"/>
      <c r="BJ493" s="380"/>
      <c r="BK493" s="380" t="str">
        <v/>
      </c>
      <c r="BL493" s="380" t="str">
        <v/>
      </c>
      <c r="BM493" s="380" t="str">
        <v/>
      </c>
      <c r="BN493" s="381" t="str">
        <v/>
      </c>
      <c r="BO493" s="380" t="str">
        <v/>
      </c>
      <c r="BP493" s="380" t="str">
        <v/>
      </c>
      <c r="BQ493" s="380" t="str">
        <v/>
      </c>
      <c r="BR493" s="381" t="str">
        <v/>
      </c>
      <c r="BS493" s="380" t="str">
        <v/>
      </c>
      <c r="BT493" s="380" t="str">
        <v/>
      </c>
      <c r="BU493" s="380" t="str">
        <v/>
      </c>
      <c r="BV493" s="380" t="str">
        <v/>
      </c>
      <c r="BW493" s="380" t="str">
        <v/>
      </c>
      <c r="BX493" s="380"/>
      <c r="BY493" s="380"/>
      <c r="BZ493" s="380" t="str">
        <v/>
      </c>
      <c r="CA493" s="380"/>
      <c r="CB493" s="380"/>
      <c r="CC493" s="380" t="str">
        <v/>
      </c>
      <c r="CD493" s="380"/>
      <c r="CE493" s="380"/>
      <c r="CF493" s="380" t="str">
        <v/>
      </c>
      <c r="CG493" s="380"/>
      <c r="CH493" s="380"/>
      <c r="CI493" s="380" t="str">
        <v/>
      </c>
      <c r="CJ493" s="380" t="str">
        <v/>
      </c>
      <c r="CK493" s="380" t="str">
        <v/>
      </c>
      <c r="CL493" s="381" t="str">
        <v/>
      </c>
      <c r="CM493" s="380" t="str">
        <v/>
      </c>
      <c r="CN493" s="380" t="str">
        <v/>
      </c>
      <c r="CO493" s="380" t="str">
        <v/>
      </c>
      <c r="CP493" s="381" t="str">
        <v/>
      </c>
      <c r="CQ493" s="380" t="str">
        <v/>
      </c>
      <c r="CR493" s="380" t="str">
        <v/>
      </c>
      <c r="CS493" s="380" t="str">
        <v/>
      </c>
      <c r="CT493" s="380" t="str">
        <v/>
      </c>
      <c r="CU493" s="380" t="str">
        <v/>
      </c>
      <c r="CV493" s="380"/>
      <c r="CW493" s="380"/>
      <c r="CX493" s="380" t="str">
        <v/>
      </c>
      <c r="CY493" s="380"/>
      <c r="CZ493" s="380"/>
      <c r="DA493" s="380" t="str">
        <v/>
      </c>
      <c r="DB493" s="380"/>
      <c r="DC493" s="380"/>
      <c r="DD493" s="380" t="str">
        <v/>
      </c>
      <c r="DE493" s="380"/>
      <c r="DF493" s="380"/>
      <c r="DG493" s="380" t="str">
        <v/>
      </c>
      <c r="DH493" s="380" t="str">
        <v/>
      </c>
      <c r="DI493" s="380" t="str">
        <v/>
      </c>
      <c r="DJ493" s="381" t="str">
        <v/>
      </c>
      <c r="DK493" s="380" t="str">
        <v/>
      </c>
      <c r="DL493" s="380" t="str">
        <v/>
      </c>
      <c r="DM493" s="380" t="str">
        <v/>
      </c>
      <c r="DN493" s="381" t="str">
        <v/>
      </c>
      <c r="DO493" s="380" t="str">
        <v/>
      </c>
      <c r="DP493" s="380" t="str">
        <v/>
      </c>
      <c r="DQ493" s="380" t="str">
        <v/>
      </c>
      <c r="DR493" s="380" t="str">
        <v/>
      </c>
      <c r="DS493" s="380" t="str">
        <v/>
      </c>
      <c r="DT493" s="380"/>
      <c r="DU493" s="380"/>
      <c r="DV493" s="380" t="str">
        <v/>
      </c>
      <c r="DW493" s="380"/>
      <c r="DX493" s="380"/>
      <c r="DY493" s="380" t="str">
        <v/>
      </c>
      <c r="DZ493" s="380"/>
      <c r="EA493" s="380"/>
      <c r="EB493" s="380" t="str">
        <v/>
      </c>
      <c r="EC493" s="380"/>
      <c r="ED493" s="380"/>
      <c r="EE493" s="380" t="str">
        <v/>
      </c>
      <c r="EF493" s="380" t="str">
        <v/>
      </c>
      <c r="EG493" s="380" t="str">
        <v/>
      </c>
      <c r="EH493" s="381" t="str">
        <v/>
      </c>
      <c r="EI493" s="380" t="str">
        <v/>
      </c>
      <c r="EJ493" s="380" t="str">
        <v/>
      </c>
      <c r="EK493" s="380" t="str">
        <v/>
      </c>
      <c r="EL493" s="381" t="str">
        <v/>
      </c>
      <c r="EM493" s="382" t="str">
        <v/>
      </c>
      <c r="EN493" s="382" t="str">
        <v/>
      </c>
      <c r="EO493" s="382" t="str">
        <v/>
      </c>
    </row>
    <row r="494" spans="1:145" ht="15.6">
      <c r="A494" s="372" t="str">
        <v/>
      </c>
      <c r="B494" s="373" t="str">
        <v/>
      </c>
      <c r="C494" s="372"/>
      <c r="D494" s="383" t="str">
        <v/>
      </c>
      <c r="E494" s="383" t="str">
        <v/>
      </c>
      <c r="F494" s="383" t="str">
        <v/>
      </c>
      <c r="G494" s="375" t="str">
        <v/>
      </c>
      <c r="H494" s="375" t="str">
        <v/>
      </c>
      <c r="I494" s="375" t="str">
        <v/>
      </c>
      <c r="J494" s="375" t="str">
        <v/>
      </c>
      <c r="K494" s="375" t="str">
        <v/>
      </c>
      <c r="L494" s="375" t="str">
        <v/>
      </c>
      <c r="M494" s="372" t="str">
        <v/>
      </c>
      <c r="N494" s="372" t="str">
        <v/>
      </c>
      <c r="O494" s="372" t="str">
        <v/>
      </c>
      <c r="P494" s="372" t="str">
        <v/>
      </c>
      <c r="Q494" s="372" t="str">
        <v/>
      </c>
      <c r="R494" s="372" t="str">
        <v/>
      </c>
      <c r="S494" s="372" t="str">
        <v/>
      </c>
      <c r="T494" s="372" t="str">
        <v/>
      </c>
      <c r="U494" s="372" t="str">
        <v/>
      </c>
      <c r="V494" s="372" t="str">
        <v/>
      </c>
      <c r="W494" s="372" t="str">
        <v/>
      </c>
      <c r="X494" s="372" t="str">
        <v/>
      </c>
      <c r="Y494" s="372" t="str">
        <v/>
      </c>
      <c r="Z494" s="372" t="str">
        <v/>
      </c>
      <c r="AA494" s="372" t="str">
        <v/>
      </c>
      <c r="AB494" s="372"/>
      <c r="AC494" s="372"/>
      <c r="AD494" s="372" t="str">
        <v/>
      </c>
      <c r="AE494" s="372"/>
      <c r="AF494" s="372"/>
      <c r="AG494" s="376" t="str">
        <v/>
      </c>
      <c r="AH494" s="372"/>
      <c r="AI494" s="372"/>
      <c r="AJ494" s="372" t="str">
        <v/>
      </c>
      <c r="AK494" s="372"/>
      <c r="AL494" s="372"/>
      <c r="AM494" s="377" t="str">
        <v/>
      </c>
      <c r="AN494" s="378" t="str">
        <v/>
      </c>
      <c r="AO494" s="379" t="str">
        <v/>
      </c>
      <c r="AP494" s="379" t="str">
        <v/>
      </c>
      <c r="AQ494" s="376" t="str">
        <v/>
      </c>
      <c r="AR494" s="376" t="str">
        <v/>
      </c>
      <c r="AS494" s="372" t="str">
        <v/>
      </c>
      <c r="AT494" s="379" t="str">
        <v/>
      </c>
      <c r="AU494" s="380" t="str">
        <v/>
      </c>
      <c r="AV494" s="380" t="str">
        <v/>
      </c>
      <c r="AW494" s="380" t="str">
        <v/>
      </c>
      <c r="AX494" s="380" t="str">
        <v/>
      </c>
      <c r="AY494" s="380" t="str">
        <v/>
      </c>
      <c r="AZ494" s="380"/>
      <c r="BA494" s="380"/>
      <c r="BB494" s="380" t="str">
        <v/>
      </c>
      <c r="BC494" s="380"/>
      <c r="BD494" s="380"/>
      <c r="BE494" s="380" t="str">
        <v/>
      </c>
      <c r="BF494" s="380"/>
      <c r="BG494" s="380"/>
      <c r="BH494" s="380" t="str">
        <v/>
      </c>
      <c r="BI494" s="380"/>
      <c r="BJ494" s="380"/>
      <c r="BK494" s="380" t="str">
        <v/>
      </c>
      <c r="BL494" s="380" t="str">
        <v/>
      </c>
      <c r="BM494" s="380" t="str">
        <v/>
      </c>
      <c r="BN494" s="381" t="str">
        <v/>
      </c>
      <c r="BO494" s="380" t="str">
        <v/>
      </c>
      <c r="BP494" s="380" t="str">
        <v/>
      </c>
      <c r="BQ494" s="380" t="str">
        <v/>
      </c>
      <c r="BR494" s="381" t="str">
        <v/>
      </c>
      <c r="BS494" s="380" t="str">
        <v/>
      </c>
      <c r="BT494" s="380" t="str">
        <v/>
      </c>
      <c r="BU494" s="380" t="str">
        <v/>
      </c>
      <c r="BV494" s="380" t="str">
        <v/>
      </c>
      <c r="BW494" s="380" t="str">
        <v/>
      </c>
      <c r="BX494" s="380"/>
      <c r="BY494" s="380"/>
      <c r="BZ494" s="380" t="str">
        <v/>
      </c>
      <c r="CA494" s="380"/>
      <c r="CB494" s="380"/>
      <c r="CC494" s="380" t="str">
        <v/>
      </c>
      <c r="CD494" s="380"/>
      <c r="CE494" s="380"/>
      <c r="CF494" s="380" t="str">
        <v/>
      </c>
      <c r="CG494" s="380"/>
      <c r="CH494" s="380"/>
      <c r="CI494" s="380" t="str">
        <v/>
      </c>
      <c r="CJ494" s="380" t="str">
        <v/>
      </c>
      <c r="CK494" s="380" t="str">
        <v/>
      </c>
      <c r="CL494" s="381" t="str">
        <v/>
      </c>
      <c r="CM494" s="380" t="str">
        <v/>
      </c>
      <c r="CN494" s="380" t="str">
        <v/>
      </c>
      <c r="CO494" s="380" t="str">
        <v/>
      </c>
      <c r="CP494" s="381" t="str">
        <v/>
      </c>
      <c r="CQ494" s="380" t="str">
        <v/>
      </c>
      <c r="CR494" s="380" t="str">
        <v/>
      </c>
      <c r="CS494" s="380" t="str">
        <v/>
      </c>
      <c r="CT494" s="380" t="str">
        <v/>
      </c>
      <c r="CU494" s="380" t="str">
        <v/>
      </c>
      <c r="CV494" s="380"/>
      <c r="CW494" s="380"/>
      <c r="CX494" s="380" t="str">
        <v/>
      </c>
      <c r="CY494" s="380"/>
      <c r="CZ494" s="380"/>
      <c r="DA494" s="380" t="str">
        <v/>
      </c>
      <c r="DB494" s="380"/>
      <c r="DC494" s="380"/>
      <c r="DD494" s="380" t="str">
        <v/>
      </c>
      <c r="DE494" s="380"/>
      <c r="DF494" s="380"/>
      <c r="DG494" s="380" t="str">
        <v/>
      </c>
      <c r="DH494" s="380" t="str">
        <v/>
      </c>
      <c r="DI494" s="380" t="str">
        <v/>
      </c>
      <c r="DJ494" s="381" t="str">
        <v/>
      </c>
      <c r="DK494" s="380" t="str">
        <v/>
      </c>
      <c r="DL494" s="380" t="str">
        <v/>
      </c>
      <c r="DM494" s="380" t="str">
        <v/>
      </c>
      <c r="DN494" s="381" t="str">
        <v/>
      </c>
      <c r="DO494" s="380" t="str">
        <v/>
      </c>
      <c r="DP494" s="380" t="str">
        <v/>
      </c>
      <c r="DQ494" s="380" t="str">
        <v/>
      </c>
      <c r="DR494" s="380" t="str">
        <v/>
      </c>
      <c r="DS494" s="380" t="str">
        <v/>
      </c>
      <c r="DT494" s="380"/>
      <c r="DU494" s="380"/>
      <c r="DV494" s="380" t="str">
        <v/>
      </c>
      <c r="DW494" s="380"/>
      <c r="DX494" s="380"/>
      <c r="DY494" s="380" t="str">
        <v/>
      </c>
      <c r="DZ494" s="380"/>
      <c r="EA494" s="380"/>
      <c r="EB494" s="380" t="str">
        <v/>
      </c>
      <c r="EC494" s="380"/>
      <c r="ED494" s="380"/>
      <c r="EE494" s="380" t="str">
        <v/>
      </c>
      <c r="EF494" s="380" t="str">
        <v/>
      </c>
      <c r="EG494" s="380" t="str">
        <v/>
      </c>
      <c r="EH494" s="381" t="str">
        <v/>
      </c>
      <c r="EI494" s="380" t="str">
        <v/>
      </c>
      <c r="EJ494" s="380" t="str">
        <v/>
      </c>
      <c r="EK494" s="380" t="str">
        <v/>
      </c>
      <c r="EL494" s="381" t="str">
        <v/>
      </c>
      <c r="EM494" s="382" t="str">
        <v/>
      </c>
      <c r="EN494" s="382" t="str">
        <v/>
      </c>
      <c r="EO494" s="382" t="str">
        <v/>
      </c>
    </row>
    <row r="495" spans="1:145" ht="15.6">
      <c r="A495" s="372" t="str">
        <v/>
      </c>
      <c r="B495" s="373" t="str">
        <v/>
      </c>
      <c r="C495" s="372"/>
      <c r="D495" s="383" t="str">
        <v/>
      </c>
      <c r="E495" s="383" t="str">
        <v/>
      </c>
      <c r="F495" s="383" t="str">
        <v/>
      </c>
      <c r="G495" s="375" t="str">
        <v/>
      </c>
      <c r="H495" s="375" t="str">
        <v/>
      </c>
      <c r="I495" s="375" t="str">
        <v/>
      </c>
      <c r="J495" s="375" t="str">
        <v/>
      </c>
      <c r="K495" s="375" t="str">
        <v/>
      </c>
      <c r="L495" s="375" t="str">
        <v/>
      </c>
      <c r="M495" s="372" t="str">
        <v/>
      </c>
      <c r="N495" s="372" t="str">
        <v/>
      </c>
      <c r="O495" s="372" t="str">
        <v/>
      </c>
      <c r="P495" s="372" t="str">
        <v/>
      </c>
      <c r="Q495" s="372" t="str">
        <v/>
      </c>
      <c r="R495" s="372" t="str">
        <v/>
      </c>
      <c r="S495" s="372" t="str">
        <v/>
      </c>
      <c r="T495" s="372" t="str">
        <v/>
      </c>
      <c r="U495" s="372" t="str">
        <v/>
      </c>
      <c r="V495" s="372" t="str">
        <v/>
      </c>
      <c r="W495" s="372" t="str">
        <v/>
      </c>
      <c r="X495" s="372" t="str">
        <v/>
      </c>
      <c r="Y495" s="372" t="str">
        <v/>
      </c>
      <c r="Z495" s="372" t="str">
        <v/>
      </c>
      <c r="AA495" s="372" t="str">
        <v/>
      </c>
      <c r="AB495" s="372"/>
      <c r="AC495" s="372"/>
      <c r="AD495" s="372" t="str">
        <v/>
      </c>
      <c r="AE495" s="372"/>
      <c r="AF495" s="372"/>
      <c r="AG495" s="376" t="str">
        <v/>
      </c>
      <c r="AH495" s="372"/>
      <c r="AI495" s="372"/>
      <c r="AJ495" s="372" t="str">
        <v/>
      </c>
      <c r="AK495" s="372"/>
      <c r="AL495" s="372"/>
      <c r="AM495" s="377" t="str">
        <v/>
      </c>
      <c r="AN495" s="378" t="str">
        <v/>
      </c>
      <c r="AO495" s="379" t="str">
        <v/>
      </c>
      <c r="AP495" s="379" t="str">
        <v/>
      </c>
      <c r="AQ495" s="376" t="str">
        <v/>
      </c>
      <c r="AR495" s="376" t="str">
        <v/>
      </c>
      <c r="AS495" s="372" t="str">
        <v/>
      </c>
      <c r="AT495" s="379" t="str">
        <v/>
      </c>
      <c r="AU495" s="380" t="str">
        <v/>
      </c>
      <c r="AV495" s="380" t="str">
        <v/>
      </c>
      <c r="AW495" s="380" t="str">
        <v/>
      </c>
      <c r="AX495" s="380" t="str">
        <v/>
      </c>
      <c r="AY495" s="380" t="str">
        <v/>
      </c>
      <c r="AZ495" s="380"/>
      <c r="BA495" s="380"/>
      <c r="BB495" s="380" t="str">
        <v/>
      </c>
      <c r="BC495" s="380"/>
      <c r="BD495" s="380"/>
      <c r="BE495" s="380" t="str">
        <v/>
      </c>
      <c r="BF495" s="380"/>
      <c r="BG495" s="380"/>
      <c r="BH495" s="380" t="str">
        <v/>
      </c>
      <c r="BI495" s="380"/>
      <c r="BJ495" s="380"/>
      <c r="BK495" s="380" t="str">
        <v/>
      </c>
      <c r="BL495" s="380" t="str">
        <v/>
      </c>
      <c r="BM495" s="380" t="str">
        <v/>
      </c>
      <c r="BN495" s="381" t="str">
        <v/>
      </c>
      <c r="BO495" s="380" t="str">
        <v/>
      </c>
      <c r="BP495" s="380" t="str">
        <v/>
      </c>
      <c r="BQ495" s="380" t="str">
        <v/>
      </c>
      <c r="BR495" s="381" t="str">
        <v/>
      </c>
      <c r="BS495" s="380" t="str">
        <v/>
      </c>
      <c r="BT495" s="380" t="str">
        <v/>
      </c>
      <c r="BU495" s="380" t="str">
        <v/>
      </c>
      <c r="BV495" s="380" t="str">
        <v/>
      </c>
      <c r="BW495" s="380" t="str">
        <v/>
      </c>
      <c r="BX495" s="380"/>
      <c r="BY495" s="380"/>
      <c r="BZ495" s="380" t="str">
        <v/>
      </c>
      <c r="CA495" s="380"/>
      <c r="CB495" s="380"/>
      <c r="CC495" s="380" t="str">
        <v/>
      </c>
      <c r="CD495" s="380"/>
      <c r="CE495" s="380"/>
      <c r="CF495" s="380" t="str">
        <v/>
      </c>
      <c r="CG495" s="380"/>
      <c r="CH495" s="380"/>
      <c r="CI495" s="380" t="str">
        <v/>
      </c>
      <c r="CJ495" s="380" t="str">
        <v/>
      </c>
      <c r="CK495" s="380" t="str">
        <v/>
      </c>
      <c r="CL495" s="381" t="str">
        <v/>
      </c>
      <c r="CM495" s="380" t="str">
        <v/>
      </c>
      <c r="CN495" s="380" t="str">
        <v/>
      </c>
      <c r="CO495" s="380" t="str">
        <v/>
      </c>
      <c r="CP495" s="381" t="str">
        <v/>
      </c>
      <c r="CQ495" s="380" t="str">
        <v/>
      </c>
      <c r="CR495" s="380" t="str">
        <v/>
      </c>
      <c r="CS495" s="380" t="str">
        <v/>
      </c>
      <c r="CT495" s="380" t="str">
        <v/>
      </c>
      <c r="CU495" s="380" t="str">
        <v/>
      </c>
      <c r="CV495" s="380"/>
      <c r="CW495" s="380"/>
      <c r="CX495" s="380" t="str">
        <v/>
      </c>
      <c r="CY495" s="380"/>
      <c r="CZ495" s="380"/>
      <c r="DA495" s="380" t="str">
        <v/>
      </c>
      <c r="DB495" s="380"/>
      <c r="DC495" s="380"/>
      <c r="DD495" s="380" t="str">
        <v/>
      </c>
      <c r="DE495" s="380"/>
      <c r="DF495" s="380"/>
      <c r="DG495" s="380" t="str">
        <v/>
      </c>
      <c r="DH495" s="380" t="str">
        <v/>
      </c>
      <c r="DI495" s="380" t="str">
        <v/>
      </c>
      <c r="DJ495" s="381" t="str">
        <v/>
      </c>
      <c r="DK495" s="380" t="str">
        <v/>
      </c>
      <c r="DL495" s="380" t="str">
        <v/>
      </c>
      <c r="DM495" s="380" t="str">
        <v/>
      </c>
      <c r="DN495" s="381" t="str">
        <v/>
      </c>
      <c r="DO495" s="380" t="str">
        <v/>
      </c>
      <c r="DP495" s="380" t="str">
        <v/>
      </c>
      <c r="DQ495" s="380" t="str">
        <v/>
      </c>
      <c r="DR495" s="380" t="str">
        <v/>
      </c>
      <c r="DS495" s="380" t="str">
        <v/>
      </c>
      <c r="DT495" s="380"/>
      <c r="DU495" s="380"/>
      <c r="DV495" s="380" t="str">
        <v/>
      </c>
      <c r="DW495" s="380"/>
      <c r="DX495" s="380"/>
      <c r="DY495" s="380" t="str">
        <v/>
      </c>
      <c r="DZ495" s="380"/>
      <c r="EA495" s="380"/>
      <c r="EB495" s="380" t="str">
        <v/>
      </c>
      <c r="EC495" s="380"/>
      <c r="ED495" s="380"/>
      <c r="EE495" s="380" t="str">
        <v/>
      </c>
      <c r="EF495" s="380" t="str">
        <v/>
      </c>
      <c r="EG495" s="380" t="str">
        <v/>
      </c>
      <c r="EH495" s="381" t="str">
        <v/>
      </c>
      <c r="EI495" s="380" t="str">
        <v/>
      </c>
      <c r="EJ495" s="380" t="str">
        <v/>
      </c>
      <c r="EK495" s="380" t="str">
        <v/>
      </c>
      <c r="EL495" s="381" t="str">
        <v/>
      </c>
      <c r="EM495" s="382" t="str">
        <v/>
      </c>
      <c r="EN495" s="382" t="str">
        <v/>
      </c>
      <c r="EO495" s="382" t="str">
        <v/>
      </c>
    </row>
    <row r="496" spans="1:145" ht="15.6">
      <c r="A496" s="372" t="str">
        <v/>
      </c>
      <c r="B496" s="373" t="str">
        <v/>
      </c>
      <c r="C496" s="372"/>
      <c r="D496" s="383" t="str">
        <v/>
      </c>
      <c r="E496" s="383" t="str">
        <v/>
      </c>
      <c r="F496" s="383" t="str">
        <v/>
      </c>
      <c r="G496" s="375" t="str">
        <v/>
      </c>
      <c r="H496" s="375" t="str">
        <v/>
      </c>
      <c r="I496" s="375" t="str">
        <v/>
      </c>
      <c r="J496" s="375" t="str">
        <v/>
      </c>
      <c r="K496" s="375" t="str">
        <v/>
      </c>
      <c r="L496" s="375" t="str">
        <v/>
      </c>
      <c r="M496" s="372" t="str">
        <v/>
      </c>
      <c r="N496" s="372" t="str">
        <v/>
      </c>
      <c r="O496" s="372" t="str">
        <v/>
      </c>
      <c r="P496" s="372" t="str">
        <v/>
      </c>
      <c r="Q496" s="372" t="str">
        <v/>
      </c>
      <c r="R496" s="372" t="str">
        <v/>
      </c>
      <c r="S496" s="372" t="str">
        <v/>
      </c>
      <c r="T496" s="372" t="str">
        <v/>
      </c>
      <c r="U496" s="372" t="str">
        <v/>
      </c>
      <c r="V496" s="372" t="str">
        <v/>
      </c>
      <c r="W496" s="372" t="str">
        <v/>
      </c>
      <c r="X496" s="372" t="str">
        <v/>
      </c>
      <c r="Y496" s="372" t="str">
        <v/>
      </c>
      <c r="Z496" s="372" t="str">
        <v/>
      </c>
      <c r="AA496" s="372" t="str">
        <v/>
      </c>
      <c r="AB496" s="372"/>
      <c r="AC496" s="372"/>
      <c r="AD496" s="372" t="str">
        <v/>
      </c>
      <c r="AE496" s="372"/>
      <c r="AF496" s="372"/>
      <c r="AG496" s="376" t="str">
        <v/>
      </c>
      <c r="AH496" s="372"/>
      <c r="AI496" s="372"/>
      <c r="AJ496" s="372" t="str">
        <v/>
      </c>
      <c r="AK496" s="372"/>
      <c r="AL496" s="372"/>
      <c r="AM496" s="377" t="str">
        <v/>
      </c>
      <c r="AN496" s="378" t="str">
        <v/>
      </c>
      <c r="AO496" s="379" t="str">
        <v/>
      </c>
      <c r="AP496" s="379" t="str">
        <v/>
      </c>
      <c r="AQ496" s="376" t="str">
        <v/>
      </c>
      <c r="AR496" s="376" t="str">
        <v/>
      </c>
      <c r="AS496" s="372" t="str">
        <v/>
      </c>
      <c r="AT496" s="379" t="str">
        <v/>
      </c>
      <c r="AU496" s="380" t="str">
        <v/>
      </c>
      <c r="AV496" s="380" t="str">
        <v/>
      </c>
      <c r="AW496" s="380" t="str">
        <v/>
      </c>
      <c r="AX496" s="380" t="str">
        <v/>
      </c>
      <c r="AY496" s="380" t="str">
        <v/>
      </c>
      <c r="AZ496" s="380"/>
      <c r="BA496" s="380"/>
      <c r="BB496" s="380" t="str">
        <v/>
      </c>
      <c r="BC496" s="380"/>
      <c r="BD496" s="380"/>
      <c r="BE496" s="380" t="str">
        <v/>
      </c>
      <c r="BF496" s="380"/>
      <c r="BG496" s="380"/>
      <c r="BH496" s="380" t="str">
        <v/>
      </c>
      <c r="BI496" s="380"/>
      <c r="BJ496" s="380"/>
      <c r="BK496" s="380" t="str">
        <v/>
      </c>
      <c r="BL496" s="380" t="str">
        <v/>
      </c>
      <c r="BM496" s="380" t="str">
        <v/>
      </c>
      <c r="BN496" s="381" t="str">
        <v/>
      </c>
      <c r="BO496" s="380" t="str">
        <v/>
      </c>
      <c r="BP496" s="380" t="str">
        <v/>
      </c>
      <c r="BQ496" s="380" t="str">
        <v/>
      </c>
      <c r="BR496" s="381" t="str">
        <v/>
      </c>
      <c r="BS496" s="380" t="str">
        <v/>
      </c>
      <c r="BT496" s="380" t="str">
        <v/>
      </c>
      <c r="BU496" s="380" t="str">
        <v/>
      </c>
      <c r="BV496" s="380" t="str">
        <v/>
      </c>
      <c r="BW496" s="380" t="str">
        <v/>
      </c>
      <c r="BX496" s="380"/>
      <c r="BY496" s="380"/>
      <c r="BZ496" s="380" t="str">
        <v/>
      </c>
      <c r="CA496" s="380"/>
      <c r="CB496" s="380"/>
      <c r="CC496" s="380" t="str">
        <v/>
      </c>
      <c r="CD496" s="380"/>
      <c r="CE496" s="380"/>
      <c r="CF496" s="380" t="str">
        <v/>
      </c>
      <c r="CG496" s="380"/>
      <c r="CH496" s="380"/>
      <c r="CI496" s="380" t="str">
        <v/>
      </c>
      <c r="CJ496" s="380" t="str">
        <v/>
      </c>
      <c r="CK496" s="380" t="str">
        <v/>
      </c>
      <c r="CL496" s="381" t="str">
        <v/>
      </c>
      <c r="CM496" s="380" t="str">
        <v/>
      </c>
      <c r="CN496" s="380" t="str">
        <v/>
      </c>
      <c r="CO496" s="380" t="str">
        <v/>
      </c>
      <c r="CP496" s="381" t="str">
        <v/>
      </c>
      <c r="CQ496" s="380" t="str">
        <v/>
      </c>
      <c r="CR496" s="380" t="str">
        <v/>
      </c>
      <c r="CS496" s="380" t="str">
        <v/>
      </c>
      <c r="CT496" s="380" t="str">
        <v/>
      </c>
      <c r="CU496" s="380" t="str">
        <v/>
      </c>
      <c r="CV496" s="380"/>
      <c r="CW496" s="380"/>
      <c r="CX496" s="380" t="str">
        <v/>
      </c>
      <c r="CY496" s="380"/>
      <c r="CZ496" s="380"/>
      <c r="DA496" s="380" t="str">
        <v/>
      </c>
      <c r="DB496" s="380"/>
      <c r="DC496" s="380"/>
      <c r="DD496" s="380" t="str">
        <v/>
      </c>
      <c r="DE496" s="380"/>
      <c r="DF496" s="380"/>
      <c r="DG496" s="380" t="str">
        <v/>
      </c>
      <c r="DH496" s="380" t="str">
        <v/>
      </c>
      <c r="DI496" s="380" t="str">
        <v/>
      </c>
      <c r="DJ496" s="381" t="str">
        <v/>
      </c>
      <c r="DK496" s="380" t="str">
        <v/>
      </c>
      <c r="DL496" s="380" t="str">
        <v/>
      </c>
      <c r="DM496" s="380" t="str">
        <v/>
      </c>
      <c r="DN496" s="381" t="str">
        <v/>
      </c>
      <c r="DO496" s="380" t="str">
        <v/>
      </c>
      <c r="DP496" s="380" t="str">
        <v/>
      </c>
      <c r="DQ496" s="380" t="str">
        <v/>
      </c>
      <c r="DR496" s="380" t="str">
        <v/>
      </c>
      <c r="DS496" s="380" t="str">
        <v/>
      </c>
      <c r="DT496" s="380"/>
      <c r="DU496" s="380"/>
      <c r="DV496" s="380" t="str">
        <v/>
      </c>
      <c r="DW496" s="380"/>
      <c r="DX496" s="380"/>
      <c r="DY496" s="380" t="str">
        <v/>
      </c>
      <c r="DZ496" s="380"/>
      <c r="EA496" s="380"/>
      <c r="EB496" s="380" t="str">
        <v/>
      </c>
      <c r="EC496" s="380"/>
      <c r="ED496" s="380"/>
      <c r="EE496" s="380" t="str">
        <v/>
      </c>
      <c r="EF496" s="380" t="str">
        <v/>
      </c>
      <c r="EG496" s="380" t="str">
        <v/>
      </c>
      <c r="EH496" s="381" t="str">
        <v/>
      </c>
      <c r="EI496" s="380" t="str">
        <v/>
      </c>
      <c r="EJ496" s="380" t="str">
        <v/>
      </c>
      <c r="EK496" s="380" t="str">
        <v/>
      </c>
      <c r="EL496" s="381" t="str">
        <v/>
      </c>
      <c r="EM496" s="382" t="str">
        <v/>
      </c>
      <c r="EN496" s="382" t="str">
        <v/>
      </c>
      <c r="EO496" s="382" t="str">
        <v/>
      </c>
    </row>
    <row r="497" spans="1:145" ht="15.6">
      <c r="A497" s="372" t="str">
        <v/>
      </c>
      <c r="B497" s="373" t="str">
        <v/>
      </c>
      <c r="C497" s="372"/>
      <c r="D497" s="383" t="str">
        <v/>
      </c>
      <c r="E497" s="383" t="str">
        <v/>
      </c>
      <c r="F497" s="383" t="str">
        <v/>
      </c>
      <c r="G497" s="375" t="str">
        <v/>
      </c>
      <c r="H497" s="375" t="str">
        <v/>
      </c>
      <c r="I497" s="375" t="str">
        <v/>
      </c>
      <c r="J497" s="375" t="str">
        <v/>
      </c>
      <c r="K497" s="375" t="str">
        <v/>
      </c>
      <c r="L497" s="375" t="str">
        <v/>
      </c>
      <c r="M497" s="372" t="str">
        <v/>
      </c>
      <c r="N497" s="372" t="str">
        <v/>
      </c>
      <c r="O497" s="372" t="str">
        <v/>
      </c>
      <c r="P497" s="372" t="str">
        <v/>
      </c>
      <c r="Q497" s="372" t="str">
        <v/>
      </c>
      <c r="R497" s="372" t="str">
        <v/>
      </c>
      <c r="S497" s="372" t="str">
        <v/>
      </c>
      <c r="T497" s="372" t="str">
        <v/>
      </c>
      <c r="U497" s="372" t="str">
        <v/>
      </c>
      <c r="V497" s="372" t="str">
        <v/>
      </c>
      <c r="W497" s="372" t="str">
        <v/>
      </c>
      <c r="X497" s="372" t="str">
        <v/>
      </c>
      <c r="Y497" s="372" t="str">
        <v/>
      </c>
      <c r="Z497" s="372" t="str">
        <v/>
      </c>
      <c r="AA497" s="372" t="str">
        <v/>
      </c>
      <c r="AB497" s="372"/>
      <c r="AC497" s="372"/>
      <c r="AD497" s="372" t="str">
        <v/>
      </c>
      <c r="AE497" s="372"/>
      <c r="AF497" s="372"/>
      <c r="AG497" s="376" t="str">
        <v/>
      </c>
      <c r="AH497" s="372"/>
      <c r="AI497" s="372"/>
      <c r="AJ497" s="372" t="str">
        <v/>
      </c>
      <c r="AK497" s="372"/>
      <c r="AL497" s="372"/>
      <c r="AM497" s="377" t="str">
        <v/>
      </c>
      <c r="AN497" s="378" t="str">
        <v/>
      </c>
      <c r="AO497" s="379" t="str">
        <v/>
      </c>
      <c r="AP497" s="379" t="str">
        <v/>
      </c>
      <c r="AQ497" s="376" t="str">
        <v/>
      </c>
      <c r="AR497" s="376" t="str">
        <v/>
      </c>
      <c r="AS497" s="372" t="str">
        <v/>
      </c>
      <c r="AT497" s="379" t="str">
        <v/>
      </c>
      <c r="AU497" s="380" t="str">
        <v/>
      </c>
      <c r="AV497" s="380" t="str">
        <v/>
      </c>
      <c r="AW497" s="380" t="str">
        <v/>
      </c>
      <c r="AX497" s="380" t="str">
        <v/>
      </c>
      <c r="AY497" s="380" t="str">
        <v/>
      </c>
      <c r="AZ497" s="380"/>
      <c r="BA497" s="380"/>
      <c r="BB497" s="380" t="str">
        <v/>
      </c>
      <c r="BC497" s="380"/>
      <c r="BD497" s="380"/>
      <c r="BE497" s="380" t="str">
        <v/>
      </c>
      <c r="BF497" s="380"/>
      <c r="BG497" s="380"/>
      <c r="BH497" s="380" t="str">
        <v/>
      </c>
      <c r="BI497" s="380"/>
      <c r="BJ497" s="380"/>
      <c r="BK497" s="380" t="str">
        <v/>
      </c>
      <c r="BL497" s="380" t="str">
        <v/>
      </c>
      <c r="BM497" s="380" t="str">
        <v/>
      </c>
      <c r="BN497" s="381" t="str">
        <v/>
      </c>
      <c r="BO497" s="380" t="str">
        <v/>
      </c>
      <c r="BP497" s="380" t="str">
        <v/>
      </c>
      <c r="BQ497" s="380" t="str">
        <v/>
      </c>
      <c r="BR497" s="381" t="str">
        <v/>
      </c>
      <c r="BS497" s="380" t="str">
        <v/>
      </c>
      <c r="BT497" s="380" t="str">
        <v/>
      </c>
      <c r="BU497" s="380" t="str">
        <v/>
      </c>
      <c r="BV497" s="380" t="str">
        <v/>
      </c>
      <c r="BW497" s="380" t="str">
        <v/>
      </c>
      <c r="BX497" s="380"/>
      <c r="BY497" s="380"/>
      <c r="BZ497" s="380" t="str">
        <v/>
      </c>
      <c r="CA497" s="380"/>
      <c r="CB497" s="380"/>
      <c r="CC497" s="380" t="str">
        <v/>
      </c>
      <c r="CD497" s="380"/>
      <c r="CE497" s="380"/>
      <c r="CF497" s="380" t="str">
        <v/>
      </c>
      <c r="CG497" s="380"/>
      <c r="CH497" s="380"/>
      <c r="CI497" s="380" t="str">
        <v/>
      </c>
      <c r="CJ497" s="380" t="str">
        <v/>
      </c>
      <c r="CK497" s="380" t="str">
        <v/>
      </c>
      <c r="CL497" s="381" t="str">
        <v/>
      </c>
      <c r="CM497" s="380" t="str">
        <v/>
      </c>
      <c r="CN497" s="380" t="str">
        <v/>
      </c>
      <c r="CO497" s="380" t="str">
        <v/>
      </c>
      <c r="CP497" s="381" t="str">
        <v/>
      </c>
      <c r="CQ497" s="380" t="str">
        <v/>
      </c>
      <c r="CR497" s="380" t="str">
        <v/>
      </c>
      <c r="CS497" s="380" t="str">
        <v/>
      </c>
      <c r="CT497" s="380" t="str">
        <v/>
      </c>
      <c r="CU497" s="380" t="str">
        <v/>
      </c>
      <c r="CV497" s="380"/>
      <c r="CW497" s="380"/>
      <c r="CX497" s="380" t="str">
        <v/>
      </c>
      <c r="CY497" s="380"/>
      <c r="CZ497" s="380"/>
      <c r="DA497" s="380" t="str">
        <v/>
      </c>
      <c r="DB497" s="380"/>
      <c r="DC497" s="380"/>
      <c r="DD497" s="380" t="str">
        <v/>
      </c>
      <c r="DE497" s="380"/>
      <c r="DF497" s="380"/>
      <c r="DG497" s="380" t="str">
        <v/>
      </c>
      <c r="DH497" s="380" t="str">
        <v/>
      </c>
      <c r="DI497" s="380" t="str">
        <v/>
      </c>
      <c r="DJ497" s="381" t="str">
        <v/>
      </c>
      <c r="DK497" s="380" t="str">
        <v/>
      </c>
      <c r="DL497" s="380" t="str">
        <v/>
      </c>
      <c r="DM497" s="380" t="str">
        <v/>
      </c>
      <c r="DN497" s="381" t="str">
        <v/>
      </c>
      <c r="DO497" s="380" t="str">
        <v/>
      </c>
      <c r="DP497" s="380" t="str">
        <v/>
      </c>
      <c r="DQ497" s="380" t="str">
        <v/>
      </c>
      <c r="DR497" s="380" t="str">
        <v/>
      </c>
      <c r="DS497" s="380" t="str">
        <v/>
      </c>
      <c r="DT497" s="380"/>
      <c r="DU497" s="380"/>
      <c r="DV497" s="380" t="str">
        <v/>
      </c>
      <c r="DW497" s="380"/>
      <c r="DX497" s="380"/>
      <c r="DY497" s="380" t="str">
        <v/>
      </c>
      <c r="DZ497" s="380"/>
      <c r="EA497" s="380"/>
      <c r="EB497" s="380" t="str">
        <v/>
      </c>
      <c r="EC497" s="380"/>
      <c r="ED497" s="380"/>
      <c r="EE497" s="380" t="str">
        <v/>
      </c>
      <c r="EF497" s="380" t="str">
        <v/>
      </c>
      <c r="EG497" s="380" t="str">
        <v/>
      </c>
      <c r="EH497" s="381" t="str">
        <v/>
      </c>
      <c r="EI497" s="380" t="str">
        <v/>
      </c>
      <c r="EJ497" s="380" t="str">
        <v/>
      </c>
      <c r="EK497" s="380" t="str">
        <v/>
      </c>
      <c r="EL497" s="381" t="str">
        <v/>
      </c>
      <c r="EM497" s="382" t="str">
        <v/>
      </c>
      <c r="EN497" s="382" t="str">
        <v/>
      </c>
      <c r="EO497" s="382" t="str">
        <v/>
      </c>
    </row>
    <row r="498" spans="1:145" ht="15.6">
      <c r="A498" s="372" t="str">
        <v/>
      </c>
      <c r="B498" s="373" t="str">
        <v/>
      </c>
      <c r="C498" s="372"/>
      <c r="D498" s="383" t="str">
        <v/>
      </c>
      <c r="E498" s="383" t="str">
        <v/>
      </c>
      <c r="F498" s="383" t="str">
        <v/>
      </c>
      <c r="G498" s="375" t="str">
        <v/>
      </c>
      <c r="H498" s="375" t="str">
        <v/>
      </c>
      <c r="I498" s="375" t="str">
        <v/>
      </c>
      <c r="J498" s="375" t="str">
        <v/>
      </c>
      <c r="K498" s="375" t="str">
        <v/>
      </c>
      <c r="L498" s="375" t="str">
        <v/>
      </c>
      <c r="M498" s="372" t="str">
        <v/>
      </c>
      <c r="N498" s="372" t="str">
        <v/>
      </c>
      <c r="O498" s="372" t="str">
        <v/>
      </c>
      <c r="P498" s="372" t="str">
        <v/>
      </c>
      <c r="Q498" s="372" t="str">
        <v/>
      </c>
      <c r="R498" s="372" t="str">
        <v/>
      </c>
      <c r="S498" s="372" t="str">
        <v/>
      </c>
      <c r="T498" s="372" t="str">
        <v/>
      </c>
      <c r="U498" s="372" t="str">
        <v/>
      </c>
      <c r="V498" s="372" t="str">
        <v/>
      </c>
      <c r="W498" s="372" t="str">
        <v/>
      </c>
      <c r="X498" s="372" t="str">
        <v/>
      </c>
      <c r="Y498" s="372" t="str">
        <v/>
      </c>
      <c r="Z498" s="372" t="str">
        <v/>
      </c>
      <c r="AA498" s="372" t="str">
        <v/>
      </c>
      <c r="AB498" s="372"/>
      <c r="AC498" s="372"/>
      <c r="AD498" s="372" t="str">
        <v/>
      </c>
      <c r="AE498" s="372"/>
      <c r="AF498" s="372"/>
      <c r="AG498" s="376" t="str">
        <v/>
      </c>
      <c r="AH498" s="372"/>
      <c r="AI498" s="372"/>
      <c r="AJ498" s="372" t="str">
        <v/>
      </c>
      <c r="AK498" s="372"/>
      <c r="AL498" s="372"/>
      <c r="AM498" s="377" t="str">
        <v/>
      </c>
      <c r="AN498" s="378" t="str">
        <v/>
      </c>
      <c r="AO498" s="379" t="str">
        <v/>
      </c>
      <c r="AP498" s="379" t="str">
        <v/>
      </c>
      <c r="AQ498" s="376" t="str">
        <v/>
      </c>
      <c r="AR498" s="376" t="str">
        <v/>
      </c>
      <c r="AS498" s="372" t="str">
        <v/>
      </c>
      <c r="AT498" s="379" t="str">
        <v/>
      </c>
      <c r="AU498" s="380" t="str">
        <v/>
      </c>
      <c r="AV498" s="380" t="str">
        <v/>
      </c>
      <c r="AW498" s="380" t="str">
        <v/>
      </c>
      <c r="AX498" s="380" t="str">
        <v/>
      </c>
      <c r="AY498" s="380" t="str">
        <v/>
      </c>
      <c r="AZ498" s="380"/>
      <c r="BA498" s="380"/>
      <c r="BB498" s="380" t="str">
        <v/>
      </c>
      <c r="BC498" s="380"/>
      <c r="BD498" s="380"/>
      <c r="BE498" s="380" t="str">
        <v/>
      </c>
      <c r="BF498" s="380"/>
      <c r="BG498" s="380"/>
      <c r="BH498" s="380" t="str">
        <v/>
      </c>
      <c r="BI498" s="380"/>
      <c r="BJ498" s="380"/>
      <c r="BK498" s="380" t="str">
        <v/>
      </c>
      <c r="BL498" s="380" t="str">
        <v/>
      </c>
      <c r="BM498" s="380" t="str">
        <v/>
      </c>
      <c r="BN498" s="381" t="str">
        <v/>
      </c>
      <c r="BO498" s="380" t="str">
        <v/>
      </c>
      <c r="BP498" s="380" t="str">
        <v/>
      </c>
      <c r="BQ498" s="380" t="str">
        <v/>
      </c>
      <c r="BR498" s="381" t="str">
        <v/>
      </c>
      <c r="BS498" s="380" t="str">
        <v/>
      </c>
      <c r="BT498" s="380" t="str">
        <v/>
      </c>
      <c r="BU498" s="380" t="str">
        <v/>
      </c>
      <c r="BV498" s="380" t="str">
        <v/>
      </c>
      <c r="BW498" s="380" t="str">
        <v/>
      </c>
      <c r="BX498" s="380"/>
      <c r="BY498" s="380"/>
      <c r="BZ498" s="380" t="str">
        <v/>
      </c>
      <c r="CA498" s="380"/>
      <c r="CB498" s="380"/>
      <c r="CC498" s="380" t="str">
        <v/>
      </c>
      <c r="CD498" s="380"/>
      <c r="CE498" s="380"/>
      <c r="CF498" s="380" t="str">
        <v/>
      </c>
      <c r="CG498" s="380"/>
      <c r="CH498" s="380"/>
      <c r="CI498" s="380" t="str">
        <v/>
      </c>
      <c r="CJ498" s="380" t="str">
        <v/>
      </c>
      <c r="CK498" s="380" t="str">
        <v/>
      </c>
      <c r="CL498" s="381" t="str">
        <v/>
      </c>
      <c r="CM498" s="380" t="str">
        <v/>
      </c>
      <c r="CN498" s="380" t="str">
        <v/>
      </c>
      <c r="CO498" s="380" t="str">
        <v/>
      </c>
      <c r="CP498" s="381" t="str">
        <v/>
      </c>
      <c r="CQ498" s="380" t="str">
        <v/>
      </c>
      <c r="CR498" s="380" t="str">
        <v/>
      </c>
      <c r="CS498" s="380" t="str">
        <v/>
      </c>
      <c r="CT498" s="380" t="str">
        <v/>
      </c>
      <c r="CU498" s="380" t="str">
        <v/>
      </c>
      <c r="CV498" s="380"/>
      <c r="CW498" s="380"/>
      <c r="CX498" s="380" t="str">
        <v/>
      </c>
      <c r="CY498" s="380"/>
      <c r="CZ498" s="380"/>
      <c r="DA498" s="380" t="str">
        <v/>
      </c>
      <c r="DB498" s="380"/>
      <c r="DC498" s="380"/>
      <c r="DD498" s="380" t="str">
        <v/>
      </c>
      <c r="DE498" s="380"/>
      <c r="DF498" s="380"/>
      <c r="DG498" s="380" t="str">
        <v/>
      </c>
      <c r="DH498" s="380" t="str">
        <v/>
      </c>
      <c r="DI498" s="380" t="str">
        <v/>
      </c>
      <c r="DJ498" s="381" t="str">
        <v/>
      </c>
      <c r="DK498" s="380" t="str">
        <v/>
      </c>
      <c r="DL498" s="380" t="str">
        <v/>
      </c>
      <c r="DM498" s="380" t="str">
        <v/>
      </c>
      <c r="DN498" s="381" t="str">
        <v/>
      </c>
      <c r="DO498" s="380" t="str">
        <v/>
      </c>
      <c r="DP498" s="380" t="str">
        <v/>
      </c>
      <c r="DQ498" s="380" t="str">
        <v/>
      </c>
      <c r="DR498" s="380" t="str">
        <v/>
      </c>
      <c r="DS498" s="380" t="str">
        <v/>
      </c>
      <c r="DT498" s="380"/>
      <c r="DU498" s="380"/>
      <c r="DV498" s="380" t="str">
        <v/>
      </c>
      <c r="DW498" s="380"/>
      <c r="DX498" s="380"/>
      <c r="DY498" s="380" t="str">
        <v/>
      </c>
      <c r="DZ498" s="380"/>
      <c r="EA498" s="380"/>
      <c r="EB498" s="380" t="str">
        <v/>
      </c>
      <c r="EC498" s="380"/>
      <c r="ED498" s="380"/>
      <c r="EE498" s="380" t="str">
        <v/>
      </c>
      <c r="EF498" s="380" t="str">
        <v/>
      </c>
      <c r="EG498" s="380" t="str">
        <v/>
      </c>
      <c r="EH498" s="381" t="str">
        <v/>
      </c>
      <c r="EI498" s="380" t="str">
        <v/>
      </c>
      <c r="EJ498" s="380" t="str">
        <v/>
      </c>
      <c r="EK498" s="380" t="str">
        <v/>
      </c>
      <c r="EL498" s="381" t="str">
        <v/>
      </c>
      <c r="EM498" s="382" t="str">
        <v/>
      </c>
      <c r="EN498" s="382" t="str">
        <v/>
      </c>
      <c r="EO498" s="382" t="str">
        <v/>
      </c>
    </row>
    <row r="499" spans="1:145" ht="15.6">
      <c r="A499" s="372" t="str">
        <v/>
      </c>
      <c r="B499" s="373" t="str">
        <v/>
      </c>
      <c r="C499" s="372"/>
      <c r="D499" s="383" t="str">
        <v/>
      </c>
      <c r="E499" s="383" t="str">
        <v/>
      </c>
      <c r="F499" s="383" t="str">
        <v/>
      </c>
      <c r="G499" s="375" t="str">
        <v/>
      </c>
      <c r="H499" s="375" t="str">
        <v/>
      </c>
      <c r="I499" s="375" t="str">
        <v/>
      </c>
      <c r="J499" s="375" t="str">
        <v/>
      </c>
      <c r="K499" s="375" t="str">
        <v/>
      </c>
      <c r="L499" s="375" t="str">
        <v/>
      </c>
      <c r="M499" s="372" t="str">
        <v/>
      </c>
      <c r="N499" s="372" t="str">
        <v/>
      </c>
      <c r="O499" s="372" t="str">
        <v/>
      </c>
      <c r="P499" s="372" t="str">
        <v/>
      </c>
      <c r="Q499" s="372" t="str">
        <v/>
      </c>
      <c r="R499" s="372" t="str">
        <v/>
      </c>
      <c r="S499" s="372" t="str">
        <v/>
      </c>
      <c r="T499" s="372" t="str">
        <v/>
      </c>
      <c r="U499" s="372" t="str">
        <v/>
      </c>
      <c r="V499" s="372" t="str">
        <v/>
      </c>
      <c r="W499" s="372" t="str">
        <v/>
      </c>
      <c r="X499" s="372" t="str">
        <v/>
      </c>
      <c r="Y499" s="372" t="str">
        <v/>
      </c>
      <c r="Z499" s="372" t="str">
        <v/>
      </c>
      <c r="AA499" s="372" t="str">
        <v/>
      </c>
      <c r="AB499" s="372"/>
      <c r="AC499" s="372"/>
      <c r="AD499" s="372" t="str">
        <v/>
      </c>
      <c r="AE499" s="372"/>
      <c r="AF499" s="372"/>
      <c r="AG499" s="376" t="str">
        <v/>
      </c>
      <c r="AH499" s="372"/>
      <c r="AI499" s="372"/>
      <c r="AJ499" s="372" t="str">
        <v/>
      </c>
      <c r="AK499" s="372"/>
      <c r="AL499" s="372"/>
      <c r="AM499" s="377" t="str">
        <v/>
      </c>
      <c r="AN499" s="378" t="str">
        <v/>
      </c>
      <c r="AO499" s="379" t="str">
        <v/>
      </c>
      <c r="AP499" s="379" t="str">
        <v/>
      </c>
      <c r="AQ499" s="376" t="str">
        <v/>
      </c>
      <c r="AR499" s="376" t="str">
        <v/>
      </c>
      <c r="AS499" s="372" t="str">
        <v/>
      </c>
      <c r="AT499" s="379" t="str">
        <v/>
      </c>
      <c r="AU499" s="380" t="str">
        <v/>
      </c>
      <c r="AV499" s="380" t="str">
        <v/>
      </c>
      <c r="AW499" s="380" t="str">
        <v/>
      </c>
      <c r="AX499" s="380" t="str">
        <v/>
      </c>
      <c r="AY499" s="380" t="str">
        <v/>
      </c>
      <c r="AZ499" s="380"/>
      <c r="BA499" s="380"/>
      <c r="BB499" s="380" t="str">
        <v/>
      </c>
      <c r="BC499" s="380"/>
      <c r="BD499" s="380"/>
      <c r="BE499" s="380" t="str">
        <v/>
      </c>
      <c r="BF499" s="380"/>
      <c r="BG499" s="380"/>
      <c r="BH499" s="380" t="str">
        <v/>
      </c>
      <c r="BI499" s="380"/>
      <c r="BJ499" s="380"/>
      <c r="BK499" s="380" t="str">
        <v/>
      </c>
      <c r="BL499" s="380" t="str">
        <v/>
      </c>
      <c r="BM499" s="380" t="str">
        <v/>
      </c>
      <c r="BN499" s="381" t="str">
        <v/>
      </c>
      <c r="BO499" s="380" t="str">
        <v/>
      </c>
      <c r="BP499" s="380" t="str">
        <v/>
      </c>
      <c r="BQ499" s="380" t="str">
        <v/>
      </c>
      <c r="BR499" s="381" t="str">
        <v/>
      </c>
      <c r="BS499" s="380" t="str">
        <v/>
      </c>
      <c r="BT499" s="380" t="str">
        <v/>
      </c>
      <c r="BU499" s="380" t="str">
        <v/>
      </c>
      <c r="BV499" s="380" t="str">
        <v/>
      </c>
      <c r="BW499" s="380" t="str">
        <v/>
      </c>
      <c r="BX499" s="380"/>
      <c r="BY499" s="380"/>
      <c r="BZ499" s="380" t="str">
        <v/>
      </c>
      <c r="CA499" s="380"/>
      <c r="CB499" s="380"/>
      <c r="CC499" s="380" t="str">
        <v/>
      </c>
      <c r="CD499" s="380"/>
      <c r="CE499" s="380"/>
      <c r="CF499" s="380" t="str">
        <v/>
      </c>
      <c r="CG499" s="380"/>
      <c r="CH499" s="380"/>
      <c r="CI499" s="380" t="str">
        <v/>
      </c>
      <c r="CJ499" s="380" t="str">
        <v/>
      </c>
      <c r="CK499" s="380" t="str">
        <v/>
      </c>
      <c r="CL499" s="381" t="str">
        <v/>
      </c>
      <c r="CM499" s="380" t="str">
        <v/>
      </c>
      <c r="CN499" s="380" t="str">
        <v/>
      </c>
      <c r="CO499" s="380" t="str">
        <v/>
      </c>
      <c r="CP499" s="381" t="str">
        <v/>
      </c>
      <c r="CQ499" s="380" t="str">
        <v/>
      </c>
      <c r="CR499" s="380" t="str">
        <v/>
      </c>
      <c r="CS499" s="380" t="str">
        <v/>
      </c>
      <c r="CT499" s="380" t="str">
        <v/>
      </c>
      <c r="CU499" s="380" t="str">
        <v/>
      </c>
      <c r="CV499" s="380"/>
      <c r="CW499" s="380"/>
      <c r="CX499" s="380" t="str">
        <v/>
      </c>
      <c r="CY499" s="380"/>
      <c r="CZ499" s="380"/>
      <c r="DA499" s="380" t="str">
        <v/>
      </c>
      <c r="DB499" s="380"/>
      <c r="DC499" s="380"/>
      <c r="DD499" s="380" t="str">
        <v/>
      </c>
      <c r="DE499" s="380"/>
      <c r="DF499" s="380"/>
      <c r="DG499" s="380" t="str">
        <v/>
      </c>
      <c r="DH499" s="380" t="str">
        <v/>
      </c>
      <c r="DI499" s="380" t="str">
        <v/>
      </c>
      <c r="DJ499" s="381" t="str">
        <v/>
      </c>
      <c r="DK499" s="380" t="str">
        <v/>
      </c>
      <c r="DL499" s="380" t="str">
        <v/>
      </c>
      <c r="DM499" s="380" t="str">
        <v/>
      </c>
      <c r="DN499" s="381" t="str">
        <v/>
      </c>
      <c r="DO499" s="380" t="str">
        <v/>
      </c>
      <c r="DP499" s="380" t="str">
        <v/>
      </c>
      <c r="DQ499" s="380" t="str">
        <v/>
      </c>
      <c r="DR499" s="380" t="str">
        <v/>
      </c>
      <c r="DS499" s="380" t="str">
        <v/>
      </c>
      <c r="DT499" s="380"/>
      <c r="DU499" s="380"/>
      <c r="DV499" s="380" t="str">
        <v/>
      </c>
      <c r="DW499" s="380"/>
      <c r="DX499" s="380"/>
      <c r="DY499" s="380" t="str">
        <v/>
      </c>
      <c r="DZ499" s="380"/>
      <c r="EA499" s="380"/>
      <c r="EB499" s="380" t="str">
        <v/>
      </c>
      <c r="EC499" s="380"/>
      <c r="ED499" s="380"/>
      <c r="EE499" s="380" t="str">
        <v/>
      </c>
      <c r="EF499" s="380" t="str">
        <v/>
      </c>
      <c r="EG499" s="380" t="str">
        <v/>
      </c>
      <c r="EH499" s="381" t="str">
        <v/>
      </c>
      <c r="EI499" s="380" t="str">
        <v/>
      </c>
      <c r="EJ499" s="380" t="str">
        <v/>
      </c>
      <c r="EK499" s="380" t="str">
        <v/>
      </c>
      <c r="EL499" s="381" t="str">
        <v/>
      </c>
      <c r="EM499" s="382" t="str">
        <v/>
      </c>
      <c r="EN499" s="382" t="str">
        <v/>
      </c>
      <c r="EO499" s="382" t="str">
        <v/>
      </c>
    </row>
    <row r="500" spans="1:145" ht="15.6">
      <c r="A500" s="372" t="str">
        <v/>
      </c>
      <c r="B500" s="373" t="str">
        <v/>
      </c>
      <c r="C500" s="372"/>
      <c r="D500" s="383" t="str">
        <v/>
      </c>
      <c r="E500" s="383" t="str">
        <v/>
      </c>
      <c r="F500" s="383" t="str">
        <v/>
      </c>
      <c r="G500" s="375" t="str">
        <v/>
      </c>
      <c r="H500" s="375" t="str">
        <v/>
      </c>
      <c r="I500" s="375" t="str">
        <v/>
      </c>
      <c r="J500" s="375" t="str">
        <v/>
      </c>
      <c r="K500" s="375" t="str">
        <v/>
      </c>
      <c r="L500" s="375" t="str">
        <v/>
      </c>
      <c r="M500" s="372" t="str">
        <v/>
      </c>
      <c r="N500" s="372" t="str">
        <v/>
      </c>
      <c r="O500" s="372" t="str">
        <v/>
      </c>
      <c r="P500" s="372" t="str">
        <v/>
      </c>
      <c r="Q500" s="372" t="str">
        <v/>
      </c>
      <c r="R500" s="372" t="str">
        <v/>
      </c>
      <c r="S500" s="372" t="str">
        <v/>
      </c>
      <c r="T500" s="372" t="str">
        <v/>
      </c>
      <c r="U500" s="372" t="str">
        <v/>
      </c>
      <c r="V500" s="372" t="str">
        <v/>
      </c>
      <c r="W500" s="372" t="str">
        <v/>
      </c>
      <c r="X500" s="372" t="str">
        <v/>
      </c>
      <c r="Y500" s="372" t="str">
        <v/>
      </c>
      <c r="Z500" s="372" t="str">
        <v/>
      </c>
      <c r="AA500" s="372" t="str">
        <v/>
      </c>
      <c r="AB500" s="372"/>
      <c r="AC500" s="372"/>
      <c r="AD500" s="372" t="str">
        <v/>
      </c>
      <c r="AE500" s="372"/>
      <c r="AF500" s="372"/>
      <c r="AG500" s="376" t="str">
        <v/>
      </c>
      <c r="AH500" s="372"/>
      <c r="AI500" s="372"/>
      <c r="AJ500" s="372" t="str">
        <v/>
      </c>
      <c r="AK500" s="372"/>
      <c r="AL500" s="372"/>
      <c r="AM500" s="377" t="str">
        <v/>
      </c>
      <c r="AN500" s="378" t="str">
        <v/>
      </c>
      <c r="AO500" s="379" t="str">
        <v/>
      </c>
      <c r="AP500" s="379" t="str">
        <v/>
      </c>
      <c r="AQ500" s="376" t="str">
        <v/>
      </c>
      <c r="AR500" s="376" t="str">
        <v/>
      </c>
      <c r="AS500" s="372" t="str">
        <v/>
      </c>
      <c r="AT500" s="379" t="str">
        <v/>
      </c>
      <c r="AU500" s="380" t="str">
        <v/>
      </c>
      <c r="AV500" s="380" t="str">
        <v/>
      </c>
      <c r="AW500" s="380" t="str">
        <v/>
      </c>
      <c r="AX500" s="380" t="str">
        <v/>
      </c>
      <c r="AY500" s="380" t="str">
        <v/>
      </c>
      <c r="AZ500" s="380"/>
      <c r="BA500" s="380"/>
      <c r="BB500" s="380" t="str">
        <v/>
      </c>
      <c r="BC500" s="380"/>
      <c r="BD500" s="380"/>
      <c r="BE500" s="380" t="str">
        <v/>
      </c>
      <c r="BF500" s="380"/>
      <c r="BG500" s="380"/>
      <c r="BH500" s="380" t="str">
        <v/>
      </c>
      <c r="BI500" s="380"/>
      <c r="BJ500" s="380"/>
      <c r="BK500" s="380" t="str">
        <v/>
      </c>
      <c r="BL500" s="380" t="str">
        <v/>
      </c>
      <c r="BM500" s="380" t="str">
        <v/>
      </c>
      <c r="BN500" s="381" t="str">
        <v/>
      </c>
      <c r="BO500" s="380" t="str">
        <v/>
      </c>
      <c r="BP500" s="380" t="str">
        <v/>
      </c>
      <c r="BQ500" s="380" t="str">
        <v/>
      </c>
      <c r="BR500" s="381" t="str">
        <v/>
      </c>
      <c r="BS500" s="380" t="str">
        <v/>
      </c>
      <c r="BT500" s="380" t="str">
        <v/>
      </c>
      <c r="BU500" s="380" t="str">
        <v/>
      </c>
      <c r="BV500" s="380" t="str">
        <v/>
      </c>
      <c r="BW500" s="380" t="str">
        <v/>
      </c>
      <c r="BX500" s="380"/>
      <c r="BY500" s="380"/>
      <c r="BZ500" s="380" t="str">
        <v/>
      </c>
      <c r="CA500" s="380"/>
      <c r="CB500" s="380"/>
      <c r="CC500" s="380" t="str">
        <v/>
      </c>
      <c r="CD500" s="380"/>
      <c r="CE500" s="380"/>
      <c r="CF500" s="380" t="str">
        <v/>
      </c>
      <c r="CG500" s="380"/>
      <c r="CH500" s="380"/>
      <c r="CI500" s="380" t="str">
        <v/>
      </c>
      <c r="CJ500" s="380" t="str">
        <v/>
      </c>
      <c r="CK500" s="380" t="str">
        <v/>
      </c>
      <c r="CL500" s="381" t="str">
        <v/>
      </c>
      <c r="CM500" s="380" t="str">
        <v/>
      </c>
      <c r="CN500" s="380" t="str">
        <v/>
      </c>
      <c r="CO500" s="380" t="str">
        <v/>
      </c>
      <c r="CP500" s="381" t="str">
        <v/>
      </c>
      <c r="CQ500" s="380" t="str">
        <v/>
      </c>
      <c r="CR500" s="380" t="str">
        <v/>
      </c>
      <c r="CS500" s="380" t="str">
        <v/>
      </c>
      <c r="CT500" s="380" t="str">
        <v/>
      </c>
      <c r="CU500" s="380" t="str">
        <v/>
      </c>
      <c r="CV500" s="380"/>
      <c r="CW500" s="380"/>
      <c r="CX500" s="380" t="str">
        <v/>
      </c>
      <c r="CY500" s="380"/>
      <c r="CZ500" s="380"/>
      <c r="DA500" s="380" t="str">
        <v/>
      </c>
      <c r="DB500" s="380"/>
      <c r="DC500" s="380"/>
      <c r="DD500" s="380" t="str">
        <v/>
      </c>
      <c r="DE500" s="380"/>
      <c r="DF500" s="380"/>
      <c r="DG500" s="380" t="str">
        <v/>
      </c>
      <c r="DH500" s="380" t="str">
        <v/>
      </c>
      <c r="DI500" s="380" t="str">
        <v/>
      </c>
      <c r="DJ500" s="381" t="str">
        <v/>
      </c>
      <c r="DK500" s="380" t="str">
        <v/>
      </c>
      <c r="DL500" s="380" t="str">
        <v/>
      </c>
      <c r="DM500" s="380" t="str">
        <v/>
      </c>
      <c r="DN500" s="381" t="str">
        <v/>
      </c>
      <c r="DO500" s="380" t="str">
        <v/>
      </c>
      <c r="DP500" s="380" t="str">
        <v/>
      </c>
      <c r="DQ500" s="380" t="str">
        <v/>
      </c>
      <c r="DR500" s="380" t="str">
        <v/>
      </c>
      <c r="DS500" s="380" t="str">
        <v/>
      </c>
      <c r="DT500" s="380"/>
      <c r="DU500" s="380"/>
      <c r="DV500" s="380" t="str">
        <v/>
      </c>
      <c r="DW500" s="380"/>
      <c r="DX500" s="380"/>
      <c r="DY500" s="380" t="str">
        <v/>
      </c>
      <c r="DZ500" s="380"/>
      <c r="EA500" s="380"/>
      <c r="EB500" s="380" t="str">
        <v/>
      </c>
      <c r="EC500" s="380"/>
      <c r="ED500" s="380"/>
      <c r="EE500" s="380" t="str">
        <v/>
      </c>
      <c r="EF500" s="380" t="str">
        <v/>
      </c>
      <c r="EG500" s="380" t="str">
        <v/>
      </c>
      <c r="EH500" s="381" t="str">
        <v/>
      </c>
      <c r="EI500" s="380" t="str">
        <v/>
      </c>
      <c r="EJ500" s="380" t="str">
        <v/>
      </c>
      <c r="EK500" s="380" t="str">
        <v/>
      </c>
      <c r="EL500" s="381" t="str">
        <v/>
      </c>
      <c r="EM500" s="382" t="str">
        <v/>
      </c>
      <c r="EN500" s="382" t="str">
        <v/>
      </c>
      <c r="EO500" s="382" t="str">
        <v/>
      </c>
    </row>
    <row r="501" spans="1:145" ht="15.6">
      <c r="A501" s="372" t="str">
        <v/>
      </c>
      <c r="B501" s="373" t="str">
        <v/>
      </c>
      <c r="C501" s="372"/>
      <c r="D501" s="383" t="str">
        <v/>
      </c>
      <c r="E501" s="383" t="str">
        <v/>
      </c>
      <c r="F501" s="383" t="str">
        <v/>
      </c>
      <c r="G501" s="375" t="str">
        <v/>
      </c>
      <c r="H501" s="375" t="str">
        <v/>
      </c>
      <c r="I501" s="375" t="str">
        <v/>
      </c>
      <c r="J501" s="375" t="str">
        <v/>
      </c>
      <c r="K501" s="375" t="str">
        <v/>
      </c>
      <c r="L501" s="375" t="str">
        <v/>
      </c>
      <c r="M501" s="372" t="str">
        <v/>
      </c>
      <c r="N501" s="372" t="str">
        <v/>
      </c>
      <c r="O501" s="372" t="str">
        <v/>
      </c>
      <c r="P501" s="372" t="str">
        <v/>
      </c>
      <c r="Q501" s="372" t="str">
        <v/>
      </c>
      <c r="R501" s="372" t="str">
        <v/>
      </c>
      <c r="S501" s="372" t="str">
        <v/>
      </c>
      <c r="T501" s="372" t="str">
        <v/>
      </c>
      <c r="U501" s="372" t="str">
        <v/>
      </c>
      <c r="V501" s="372" t="str">
        <v/>
      </c>
      <c r="W501" s="372" t="str">
        <v/>
      </c>
      <c r="X501" s="372" t="str">
        <v/>
      </c>
      <c r="Y501" s="372" t="str">
        <v/>
      </c>
      <c r="Z501" s="372" t="str">
        <v/>
      </c>
      <c r="AA501" s="372" t="str">
        <v/>
      </c>
      <c r="AB501" s="372"/>
      <c r="AC501" s="372"/>
      <c r="AD501" s="372" t="str">
        <v/>
      </c>
      <c r="AE501" s="372"/>
      <c r="AF501" s="372"/>
      <c r="AG501" s="376" t="str">
        <v/>
      </c>
      <c r="AH501" s="372"/>
      <c r="AI501" s="372"/>
      <c r="AJ501" s="372" t="str">
        <v/>
      </c>
      <c r="AK501" s="372"/>
      <c r="AL501" s="372"/>
      <c r="AM501" s="377" t="str">
        <v/>
      </c>
      <c r="AN501" s="378" t="str">
        <v/>
      </c>
      <c r="AO501" s="379" t="str">
        <v/>
      </c>
      <c r="AP501" s="379" t="str">
        <v/>
      </c>
      <c r="AQ501" s="376" t="str">
        <v/>
      </c>
      <c r="AR501" s="376" t="str">
        <v/>
      </c>
      <c r="AS501" s="372" t="str">
        <v/>
      </c>
      <c r="AT501" s="379" t="str">
        <v/>
      </c>
      <c r="AU501" s="380" t="str">
        <v/>
      </c>
      <c r="AV501" s="380" t="str">
        <v/>
      </c>
      <c r="AW501" s="380" t="str">
        <v/>
      </c>
      <c r="AX501" s="380" t="str">
        <v/>
      </c>
      <c r="AY501" s="380" t="str">
        <v/>
      </c>
      <c r="AZ501" s="380"/>
      <c r="BA501" s="380"/>
      <c r="BB501" s="380" t="str">
        <v/>
      </c>
      <c r="BC501" s="380"/>
      <c r="BD501" s="380"/>
      <c r="BE501" s="380" t="str">
        <v/>
      </c>
      <c r="BF501" s="380"/>
      <c r="BG501" s="380"/>
      <c r="BH501" s="380" t="str">
        <v/>
      </c>
      <c r="BI501" s="380"/>
      <c r="BJ501" s="380"/>
      <c r="BK501" s="380" t="str">
        <v/>
      </c>
      <c r="BL501" s="380" t="str">
        <v/>
      </c>
      <c r="BM501" s="380" t="str">
        <v/>
      </c>
      <c r="BN501" s="381" t="str">
        <v/>
      </c>
      <c r="BO501" s="380" t="str">
        <v/>
      </c>
      <c r="BP501" s="380" t="str">
        <v/>
      </c>
      <c r="BQ501" s="380" t="str">
        <v/>
      </c>
      <c r="BR501" s="381" t="str">
        <v/>
      </c>
      <c r="BS501" s="380" t="str">
        <v/>
      </c>
      <c r="BT501" s="380" t="str">
        <v/>
      </c>
      <c r="BU501" s="380" t="str">
        <v/>
      </c>
      <c r="BV501" s="380" t="str">
        <v/>
      </c>
      <c r="BW501" s="380" t="str">
        <v/>
      </c>
      <c r="BX501" s="380"/>
      <c r="BY501" s="380"/>
      <c r="BZ501" s="380" t="str">
        <v/>
      </c>
      <c r="CA501" s="380"/>
      <c r="CB501" s="380"/>
      <c r="CC501" s="380" t="str">
        <v/>
      </c>
      <c r="CD501" s="380"/>
      <c r="CE501" s="380"/>
      <c r="CF501" s="380" t="str">
        <v/>
      </c>
      <c r="CG501" s="380"/>
      <c r="CH501" s="380"/>
      <c r="CI501" s="380" t="str">
        <v/>
      </c>
      <c r="CJ501" s="380" t="str">
        <v/>
      </c>
      <c r="CK501" s="380" t="str">
        <v/>
      </c>
      <c r="CL501" s="381" t="str">
        <v/>
      </c>
      <c r="CM501" s="380" t="str">
        <v/>
      </c>
      <c r="CN501" s="380" t="str">
        <v/>
      </c>
      <c r="CO501" s="380" t="str">
        <v/>
      </c>
      <c r="CP501" s="381" t="str">
        <v/>
      </c>
      <c r="CQ501" s="380" t="str">
        <v/>
      </c>
      <c r="CR501" s="380" t="str">
        <v/>
      </c>
      <c r="CS501" s="380" t="str">
        <v/>
      </c>
      <c r="CT501" s="380" t="str">
        <v/>
      </c>
      <c r="CU501" s="380" t="str">
        <v/>
      </c>
      <c r="CV501" s="380"/>
      <c r="CW501" s="380"/>
      <c r="CX501" s="380" t="str">
        <v/>
      </c>
      <c r="CY501" s="380"/>
      <c r="CZ501" s="380"/>
      <c r="DA501" s="380" t="str">
        <v/>
      </c>
      <c r="DB501" s="380"/>
      <c r="DC501" s="380"/>
      <c r="DD501" s="380" t="str">
        <v/>
      </c>
      <c r="DE501" s="380"/>
      <c r="DF501" s="380"/>
      <c r="DG501" s="380" t="str">
        <v/>
      </c>
      <c r="DH501" s="380" t="str">
        <v/>
      </c>
      <c r="DI501" s="380" t="str">
        <v/>
      </c>
      <c r="DJ501" s="381" t="str">
        <v/>
      </c>
      <c r="DK501" s="380" t="str">
        <v/>
      </c>
      <c r="DL501" s="380" t="str">
        <v/>
      </c>
      <c r="DM501" s="380" t="str">
        <v/>
      </c>
      <c r="DN501" s="381" t="str">
        <v/>
      </c>
      <c r="DO501" s="380" t="str">
        <v/>
      </c>
      <c r="DP501" s="380" t="str">
        <v/>
      </c>
      <c r="DQ501" s="380" t="str">
        <v/>
      </c>
      <c r="DR501" s="380" t="str">
        <v/>
      </c>
      <c r="DS501" s="380" t="str">
        <v/>
      </c>
      <c r="DT501" s="380"/>
      <c r="DU501" s="380"/>
      <c r="DV501" s="380" t="str">
        <v/>
      </c>
      <c r="DW501" s="380"/>
      <c r="DX501" s="380"/>
      <c r="DY501" s="380" t="str">
        <v/>
      </c>
      <c r="DZ501" s="380"/>
      <c r="EA501" s="380"/>
      <c r="EB501" s="380" t="str">
        <v/>
      </c>
      <c r="EC501" s="380"/>
      <c r="ED501" s="380"/>
      <c r="EE501" s="380" t="str">
        <v/>
      </c>
      <c r="EF501" s="380" t="str">
        <v/>
      </c>
      <c r="EG501" s="380" t="str">
        <v/>
      </c>
      <c r="EH501" s="381" t="str">
        <v/>
      </c>
      <c r="EI501" s="380" t="str">
        <v/>
      </c>
      <c r="EJ501" s="380" t="str">
        <v/>
      </c>
      <c r="EK501" s="380" t="str">
        <v/>
      </c>
      <c r="EL501" s="381" t="str">
        <v/>
      </c>
      <c r="EM501" s="382" t="str">
        <v/>
      </c>
      <c r="EN501" s="382" t="str">
        <v/>
      </c>
      <c r="EO501" s="382" t="str">
        <v/>
      </c>
    </row>
    <row r="502" spans="1:145" ht="15.6">
      <c r="A502" s="372" t="str">
        <v/>
      </c>
      <c r="B502" s="373" t="str">
        <v/>
      </c>
      <c r="C502" s="372"/>
      <c r="D502" s="383" t="str">
        <v/>
      </c>
      <c r="E502" s="383" t="str">
        <v/>
      </c>
      <c r="F502" s="383" t="str">
        <v/>
      </c>
      <c r="G502" s="375" t="str">
        <v/>
      </c>
      <c r="H502" s="375" t="str">
        <v/>
      </c>
      <c r="I502" s="375" t="str">
        <v/>
      </c>
      <c r="J502" s="375" t="str">
        <v/>
      </c>
      <c r="K502" s="375" t="str">
        <v/>
      </c>
      <c r="L502" s="375" t="str">
        <v/>
      </c>
      <c r="M502" s="372" t="str">
        <v/>
      </c>
      <c r="N502" s="372" t="str">
        <v/>
      </c>
      <c r="O502" s="372" t="str">
        <v/>
      </c>
      <c r="P502" s="372" t="str">
        <v/>
      </c>
      <c r="Q502" s="372" t="str">
        <v/>
      </c>
      <c r="R502" s="372" t="str">
        <v/>
      </c>
      <c r="S502" s="372" t="str">
        <v/>
      </c>
      <c r="T502" s="372" t="str">
        <v/>
      </c>
      <c r="U502" s="372" t="str">
        <v/>
      </c>
      <c r="V502" s="372" t="str">
        <v/>
      </c>
      <c r="W502" s="372" t="str">
        <v/>
      </c>
      <c r="X502" s="372" t="str">
        <v/>
      </c>
      <c r="Y502" s="372" t="str">
        <v/>
      </c>
      <c r="Z502" s="372" t="str">
        <v/>
      </c>
      <c r="AA502" s="372" t="str">
        <v/>
      </c>
      <c r="AB502" s="372"/>
      <c r="AC502" s="372"/>
      <c r="AD502" s="372" t="str">
        <v/>
      </c>
      <c r="AE502" s="372"/>
      <c r="AF502" s="372"/>
      <c r="AG502" s="376" t="str">
        <v/>
      </c>
      <c r="AH502" s="372"/>
      <c r="AI502" s="372"/>
      <c r="AJ502" s="372" t="str">
        <v/>
      </c>
      <c r="AK502" s="372"/>
      <c r="AL502" s="372"/>
      <c r="AM502" s="377" t="str">
        <v/>
      </c>
      <c r="AN502" s="378" t="str">
        <v/>
      </c>
      <c r="AO502" s="379" t="str">
        <v/>
      </c>
      <c r="AP502" s="379" t="str">
        <v/>
      </c>
      <c r="AQ502" s="376" t="str">
        <v/>
      </c>
      <c r="AR502" s="376" t="str">
        <v/>
      </c>
      <c r="AS502" s="372" t="str">
        <v/>
      </c>
      <c r="AT502" s="379" t="str">
        <v/>
      </c>
      <c r="AU502" s="380" t="str">
        <v/>
      </c>
      <c r="AV502" s="380" t="str">
        <v/>
      </c>
      <c r="AW502" s="380" t="str">
        <v/>
      </c>
      <c r="AX502" s="380" t="str">
        <v/>
      </c>
      <c r="AY502" s="380" t="str">
        <v/>
      </c>
      <c r="AZ502" s="380"/>
      <c r="BA502" s="380"/>
      <c r="BB502" s="380" t="str">
        <v/>
      </c>
      <c r="BC502" s="380"/>
      <c r="BD502" s="380"/>
      <c r="BE502" s="380" t="str">
        <v/>
      </c>
      <c r="BF502" s="380"/>
      <c r="BG502" s="380"/>
      <c r="BH502" s="380" t="str">
        <v/>
      </c>
      <c r="BI502" s="380"/>
      <c r="BJ502" s="380"/>
      <c r="BK502" s="380" t="str">
        <v/>
      </c>
      <c r="BL502" s="380" t="str">
        <v/>
      </c>
      <c r="BM502" s="380" t="str">
        <v/>
      </c>
      <c r="BN502" s="381" t="str">
        <v/>
      </c>
      <c r="BO502" s="380" t="str">
        <v/>
      </c>
      <c r="BP502" s="380" t="str">
        <v/>
      </c>
      <c r="BQ502" s="380" t="str">
        <v/>
      </c>
      <c r="BR502" s="381" t="str">
        <v/>
      </c>
      <c r="BS502" s="380" t="str">
        <v/>
      </c>
      <c r="BT502" s="380" t="str">
        <v/>
      </c>
      <c r="BU502" s="380" t="str">
        <v/>
      </c>
      <c r="BV502" s="380" t="str">
        <v/>
      </c>
      <c r="BW502" s="380" t="str">
        <v/>
      </c>
      <c r="BX502" s="380"/>
      <c r="BY502" s="380"/>
      <c r="BZ502" s="380" t="str">
        <v/>
      </c>
      <c r="CA502" s="380"/>
      <c r="CB502" s="380"/>
      <c r="CC502" s="380" t="str">
        <v/>
      </c>
      <c r="CD502" s="380"/>
      <c r="CE502" s="380"/>
      <c r="CF502" s="380" t="str">
        <v/>
      </c>
      <c r="CG502" s="380"/>
      <c r="CH502" s="380"/>
      <c r="CI502" s="380" t="str">
        <v/>
      </c>
      <c r="CJ502" s="380" t="str">
        <v/>
      </c>
      <c r="CK502" s="380" t="str">
        <v/>
      </c>
      <c r="CL502" s="381" t="str">
        <v/>
      </c>
      <c r="CM502" s="380" t="str">
        <v/>
      </c>
      <c r="CN502" s="380" t="str">
        <v/>
      </c>
      <c r="CO502" s="380" t="str">
        <v/>
      </c>
      <c r="CP502" s="381" t="str">
        <v/>
      </c>
      <c r="CQ502" s="380" t="str">
        <v/>
      </c>
      <c r="CR502" s="380" t="str">
        <v/>
      </c>
      <c r="CS502" s="380" t="str">
        <v/>
      </c>
      <c r="CT502" s="380" t="str">
        <v/>
      </c>
      <c r="CU502" s="380" t="str">
        <v/>
      </c>
      <c r="CV502" s="380"/>
      <c r="CW502" s="380"/>
      <c r="CX502" s="380" t="str">
        <v/>
      </c>
      <c r="CY502" s="380"/>
      <c r="CZ502" s="380"/>
      <c r="DA502" s="380" t="str">
        <v/>
      </c>
      <c r="DB502" s="380"/>
      <c r="DC502" s="380"/>
      <c r="DD502" s="380" t="str">
        <v/>
      </c>
      <c r="DE502" s="380"/>
      <c r="DF502" s="380"/>
      <c r="DG502" s="380" t="str">
        <v/>
      </c>
      <c r="DH502" s="380" t="str">
        <v/>
      </c>
      <c r="DI502" s="380" t="str">
        <v/>
      </c>
      <c r="DJ502" s="381" t="str">
        <v/>
      </c>
      <c r="DK502" s="380" t="str">
        <v/>
      </c>
      <c r="DL502" s="380" t="str">
        <v/>
      </c>
      <c r="DM502" s="380" t="str">
        <v/>
      </c>
      <c r="DN502" s="381" t="str">
        <v/>
      </c>
      <c r="DO502" s="380" t="str">
        <v/>
      </c>
      <c r="DP502" s="380" t="str">
        <v/>
      </c>
      <c r="DQ502" s="380" t="str">
        <v/>
      </c>
      <c r="DR502" s="380" t="str">
        <v/>
      </c>
      <c r="DS502" s="380" t="str">
        <v/>
      </c>
      <c r="DT502" s="380"/>
      <c r="DU502" s="380"/>
      <c r="DV502" s="380" t="str">
        <v/>
      </c>
      <c r="DW502" s="380"/>
      <c r="DX502" s="380"/>
      <c r="DY502" s="380" t="str">
        <v/>
      </c>
      <c r="DZ502" s="380"/>
      <c r="EA502" s="380"/>
      <c r="EB502" s="380" t="str">
        <v/>
      </c>
      <c r="EC502" s="380"/>
      <c r="ED502" s="380"/>
      <c r="EE502" s="380" t="str">
        <v/>
      </c>
      <c r="EF502" s="380" t="str">
        <v/>
      </c>
      <c r="EG502" s="380" t="str">
        <v/>
      </c>
      <c r="EH502" s="381" t="str">
        <v/>
      </c>
      <c r="EI502" s="380" t="str">
        <v/>
      </c>
      <c r="EJ502" s="380" t="str">
        <v/>
      </c>
      <c r="EK502" s="380" t="str">
        <v/>
      </c>
      <c r="EL502" s="381" t="str">
        <v/>
      </c>
      <c r="EM502" s="382" t="str">
        <v/>
      </c>
      <c r="EN502" s="382" t="str">
        <v/>
      </c>
      <c r="EO502" s="382" t="str">
        <v/>
      </c>
    </row>
    <row r="503" spans="1:145" ht="15.6">
      <c r="A503" s="372" t="str">
        <v/>
      </c>
      <c r="B503" s="373" t="str">
        <v/>
      </c>
      <c r="C503" s="372"/>
      <c r="D503" s="383" t="str">
        <v/>
      </c>
      <c r="E503" s="383" t="str">
        <v/>
      </c>
      <c r="F503" s="383" t="str">
        <v/>
      </c>
      <c r="G503" s="375" t="str">
        <v/>
      </c>
      <c r="H503" s="375" t="str">
        <v/>
      </c>
      <c r="I503" s="375" t="str">
        <v/>
      </c>
      <c r="J503" s="375" t="str">
        <v/>
      </c>
      <c r="K503" s="375" t="str">
        <v/>
      </c>
      <c r="L503" s="375" t="str">
        <v/>
      </c>
      <c r="M503" s="372" t="str">
        <v/>
      </c>
      <c r="N503" s="372" t="str">
        <v/>
      </c>
      <c r="O503" s="372" t="str">
        <v/>
      </c>
      <c r="P503" s="372" t="str">
        <v/>
      </c>
      <c r="Q503" s="372" t="str">
        <v/>
      </c>
      <c r="R503" s="372" t="str">
        <v/>
      </c>
      <c r="S503" s="372" t="str">
        <v/>
      </c>
      <c r="T503" s="372" t="str">
        <v/>
      </c>
      <c r="U503" s="372" t="str">
        <v/>
      </c>
      <c r="V503" s="372" t="str">
        <v/>
      </c>
      <c r="W503" s="372" t="str">
        <v/>
      </c>
      <c r="X503" s="372" t="str">
        <v/>
      </c>
      <c r="Y503" s="372" t="str">
        <v/>
      </c>
      <c r="Z503" s="372" t="str">
        <v/>
      </c>
      <c r="AA503" s="372" t="str">
        <v/>
      </c>
      <c r="AB503" s="372"/>
      <c r="AC503" s="372"/>
      <c r="AD503" s="372" t="str">
        <v/>
      </c>
      <c r="AE503" s="372"/>
      <c r="AF503" s="372"/>
      <c r="AG503" s="376" t="str">
        <v/>
      </c>
      <c r="AH503" s="372"/>
      <c r="AI503" s="372"/>
      <c r="AJ503" s="372" t="str">
        <v/>
      </c>
      <c r="AK503" s="372"/>
      <c r="AL503" s="372"/>
      <c r="AM503" s="377" t="str">
        <v/>
      </c>
      <c r="AN503" s="378" t="str">
        <v/>
      </c>
      <c r="AO503" s="379" t="str">
        <v/>
      </c>
      <c r="AP503" s="379" t="str">
        <v/>
      </c>
      <c r="AQ503" s="376" t="str">
        <v/>
      </c>
      <c r="AR503" s="376" t="str">
        <v/>
      </c>
      <c r="AS503" s="372" t="str">
        <v/>
      </c>
      <c r="AT503" s="379" t="str">
        <v/>
      </c>
      <c r="AU503" s="380" t="str">
        <v/>
      </c>
      <c r="AV503" s="380" t="str">
        <v/>
      </c>
      <c r="AW503" s="380" t="str">
        <v/>
      </c>
      <c r="AX503" s="380" t="str">
        <v/>
      </c>
      <c r="AY503" s="380" t="str">
        <v/>
      </c>
      <c r="AZ503" s="380"/>
      <c r="BA503" s="380"/>
      <c r="BB503" s="380" t="str">
        <v/>
      </c>
      <c r="BC503" s="380"/>
      <c r="BD503" s="380"/>
      <c r="BE503" s="380" t="str">
        <v/>
      </c>
      <c r="BF503" s="380"/>
      <c r="BG503" s="380"/>
      <c r="BH503" s="380" t="str">
        <v/>
      </c>
      <c r="BI503" s="380"/>
      <c r="BJ503" s="380"/>
      <c r="BK503" s="380" t="str">
        <v/>
      </c>
      <c r="BL503" s="380" t="str">
        <v/>
      </c>
      <c r="BM503" s="380" t="str">
        <v/>
      </c>
      <c r="BN503" s="381" t="str">
        <v/>
      </c>
      <c r="BO503" s="380" t="str">
        <v/>
      </c>
      <c r="BP503" s="380" t="str">
        <v/>
      </c>
      <c r="BQ503" s="380" t="str">
        <v/>
      </c>
      <c r="BR503" s="381" t="str">
        <v/>
      </c>
      <c r="BS503" s="380" t="str">
        <v/>
      </c>
      <c r="BT503" s="380" t="str">
        <v/>
      </c>
      <c r="BU503" s="380" t="str">
        <v/>
      </c>
      <c r="BV503" s="380" t="str">
        <v/>
      </c>
      <c r="BW503" s="380" t="str">
        <v/>
      </c>
      <c r="BX503" s="380"/>
      <c r="BY503" s="380"/>
      <c r="BZ503" s="380" t="str">
        <v/>
      </c>
      <c r="CA503" s="380"/>
      <c r="CB503" s="380"/>
      <c r="CC503" s="380" t="str">
        <v/>
      </c>
      <c r="CD503" s="380"/>
      <c r="CE503" s="380"/>
      <c r="CF503" s="380" t="str">
        <v/>
      </c>
      <c r="CG503" s="380"/>
      <c r="CH503" s="380"/>
      <c r="CI503" s="380" t="str">
        <v/>
      </c>
      <c r="CJ503" s="380" t="str">
        <v/>
      </c>
      <c r="CK503" s="380" t="str">
        <v/>
      </c>
      <c r="CL503" s="381" t="str">
        <v/>
      </c>
      <c r="CM503" s="380" t="str">
        <v/>
      </c>
      <c r="CN503" s="380" t="str">
        <v/>
      </c>
      <c r="CO503" s="380" t="str">
        <v/>
      </c>
      <c r="CP503" s="381" t="str">
        <v/>
      </c>
      <c r="CQ503" s="380" t="str">
        <v/>
      </c>
      <c r="CR503" s="380" t="str">
        <v/>
      </c>
      <c r="CS503" s="380" t="str">
        <v/>
      </c>
      <c r="CT503" s="380" t="str">
        <v/>
      </c>
      <c r="CU503" s="380" t="str">
        <v/>
      </c>
      <c r="CV503" s="380"/>
      <c r="CW503" s="380"/>
      <c r="CX503" s="380" t="str">
        <v/>
      </c>
      <c r="CY503" s="380"/>
      <c r="CZ503" s="380"/>
      <c r="DA503" s="380" t="str">
        <v/>
      </c>
      <c r="DB503" s="380"/>
      <c r="DC503" s="380"/>
      <c r="DD503" s="380" t="str">
        <v/>
      </c>
      <c r="DE503" s="380"/>
      <c r="DF503" s="380"/>
      <c r="DG503" s="380" t="str">
        <v/>
      </c>
      <c r="DH503" s="380" t="str">
        <v/>
      </c>
      <c r="DI503" s="380" t="str">
        <v/>
      </c>
      <c r="DJ503" s="381" t="str">
        <v/>
      </c>
      <c r="DK503" s="380" t="str">
        <v/>
      </c>
      <c r="DL503" s="380" t="str">
        <v/>
      </c>
      <c r="DM503" s="380" t="str">
        <v/>
      </c>
      <c r="DN503" s="381" t="str">
        <v/>
      </c>
      <c r="DO503" s="380" t="str">
        <v/>
      </c>
      <c r="DP503" s="380" t="str">
        <v/>
      </c>
      <c r="DQ503" s="380" t="str">
        <v/>
      </c>
      <c r="DR503" s="380" t="str">
        <v/>
      </c>
      <c r="DS503" s="380" t="str">
        <v/>
      </c>
      <c r="DT503" s="380"/>
      <c r="DU503" s="380"/>
      <c r="DV503" s="380" t="str">
        <v/>
      </c>
      <c r="DW503" s="380"/>
      <c r="DX503" s="380"/>
      <c r="DY503" s="380" t="str">
        <v/>
      </c>
      <c r="DZ503" s="380"/>
      <c r="EA503" s="380"/>
      <c r="EB503" s="380" t="str">
        <v/>
      </c>
      <c r="EC503" s="380"/>
      <c r="ED503" s="380"/>
      <c r="EE503" s="380" t="str">
        <v/>
      </c>
      <c r="EF503" s="380" t="str">
        <v/>
      </c>
      <c r="EG503" s="380" t="str">
        <v/>
      </c>
      <c r="EH503" s="381" t="str">
        <v/>
      </c>
      <c r="EI503" s="380" t="str">
        <v/>
      </c>
      <c r="EJ503" s="380" t="str">
        <v/>
      </c>
      <c r="EK503" s="380" t="str">
        <v/>
      </c>
      <c r="EL503" s="381" t="str">
        <v/>
      </c>
      <c r="EM503" s="382" t="str">
        <v/>
      </c>
      <c r="EN503" s="382" t="str">
        <v/>
      </c>
      <c r="EO503" s="382" t="str">
        <v/>
      </c>
    </row>
    <row r="504" spans="1:145" ht="15.6">
      <c r="A504" s="372" t="str">
        <v/>
      </c>
      <c r="B504" s="373" t="str">
        <v/>
      </c>
      <c r="C504" s="372"/>
      <c r="D504" s="383" t="str">
        <v/>
      </c>
      <c r="E504" s="383" t="str">
        <v/>
      </c>
      <c r="F504" s="383" t="str">
        <v/>
      </c>
      <c r="G504" s="375" t="str">
        <v/>
      </c>
      <c r="H504" s="375" t="str">
        <v/>
      </c>
      <c r="I504" s="375" t="str">
        <v/>
      </c>
      <c r="J504" s="375" t="str">
        <v/>
      </c>
      <c r="K504" s="375" t="str">
        <v/>
      </c>
      <c r="L504" s="375" t="str">
        <v/>
      </c>
      <c r="M504" s="372" t="str">
        <v/>
      </c>
      <c r="N504" s="372" t="str">
        <v/>
      </c>
      <c r="O504" s="372" t="str">
        <v/>
      </c>
      <c r="P504" s="372" t="str">
        <v/>
      </c>
      <c r="Q504" s="372" t="str">
        <v/>
      </c>
      <c r="R504" s="372" t="str">
        <v/>
      </c>
      <c r="S504" s="372" t="str">
        <v/>
      </c>
      <c r="T504" s="372" t="str">
        <v/>
      </c>
      <c r="U504" s="372" t="str">
        <v/>
      </c>
      <c r="V504" s="372" t="str">
        <v/>
      </c>
      <c r="W504" s="372" t="str">
        <v/>
      </c>
      <c r="X504" s="372" t="str">
        <v/>
      </c>
      <c r="Y504" s="372" t="str">
        <v/>
      </c>
      <c r="Z504" s="372" t="str">
        <v/>
      </c>
      <c r="AA504" s="372" t="str">
        <v/>
      </c>
      <c r="AB504" s="372"/>
      <c r="AC504" s="372"/>
      <c r="AD504" s="372" t="str">
        <v/>
      </c>
      <c r="AE504" s="372"/>
      <c r="AF504" s="372"/>
      <c r="AG504" s="376" t="str">
        <v/>
      </c>
      <c r="AH504" s="372"/>
      <c r="AI504" s="372"/>
      <c r="AJ504" s="372" t="str">
        <v/>
      </c>
      <c r="AK504" s="372"/>
      <c r="AL504" s="372"/>
      <c r="AM504" s="377" t="str">
        <v/>
      </c>
      <c r="AN504" s="378" t="str">
        <v/>
      </c>
      <c r="AO504" s="379" t="str">
        <v/>
      </c>
      <c r="AP504" s="379" t="str">
        <v/>
      </c>
      <c r="AQ504" s="376" t="str">
        <v/>
      </c>
      <c r="AR504" s="376" t="str">
        <v/>
      </c>
      <c r="AS504" s="372" t="str">
        <v/>
      </c>
      <c r="AT504" s="379" t="str">
        <v/>
      </c>
      <c r="AU504" s="380" t="str">
        <v/>
      </c>
      <c r="AV504" s="380" t="str">
        <v/>
      </c>
      <c r="AW504" s="380" t="str">
        <v/>
      </c>
      <c r="AX504" s="380" t="str">
        <v/>
      </c>
      <c r="AY504" s="380" t="str">
        <v/>
      </c>
      <c r="AZ504" s="380"/>
      <c r="BA504" s="380"/>
      <c r="BB504" s="380" t="str">
        <v/>
      </c>
      <c r="BC504" s="380"/>
      <c r="BD504" s="380"/>
      <c r="BE504" s="380" t="str">
        <v/>
      </c>
      <c r="BF504" s="380"/>
      <c r="BG504" s="380"/>
      <c r="BH504" s="380" t="str">
        <v/>
      </c>
      <c r="BI504" s="380"/>
      <c r="BJ504" s="380"/>
      <c r="BK504" s="380" t="str">
        <v/>
      </c>
      <c r="BL504" s="380" t="str">
        <v/>
      </c>
      <c r="BM504" s="380" t="str">
        <v/>
      </c>
      <c r="BN504" s="381" t="str">
        <v/>
      </c>
      <c r="BO504" s="380" t="str">
        <v/>
      </c>
      <c r="BP504" s="380" t="str">
        <v/>
      </c>
      <c r="BQ504" s="380" t="str">
        <v/>
      </c>
      <c r="BR504" s="381" t="str">
        <v/>
      </c>
      <c r="BS504" s="380" t="str">
        <v/>
      </c>
      <c r="BT504" s="380" t="str">
        <v/>
      </c>
      <c r="BU504" s="380" t="str">
        <v/>
      </c>
      <c r="BV504" s="380" t="str">
        <v/>
      </c>
      <c r="BW504" s="380" t="str">
        <v/>
      </c>
      <c r="BX504" s="380"/>
      <c r="BY504" s="380"/>
      <c r="BZ504" s="380" t="str">
        <v/>
      </c>
      <c r="CA504" s="380"/>
      <c r="CB504" s="380"/>
      <c r="CC504" s="380" t="str">
        <v/>
      </c>
      <c r="CD504" s="380"/>
      <c r="CE504" s="380"/>
      <c r="CF504" s="380" t="str">
        <v/>
      </c>
      <c r="CG504" s="380"/>
      <c r="CH504" s="380"/>
      <c r="CI504" s="380" t="str">
        <v/>
      </c>
      <c r="CJ504" s="380" t="str">
        <v/>
      </c>
      <c r="CK504" s="380" t="str">
        <v/>
      </c>
      <c r="CL504" s="381" t="str">
        <v/>
      </c>
      <c r="CM504" s="380" t="str">
        <v/>
      </c>
      <c r="CN504" s="380" t="str">
        <v/>
      </c>
      <c r="CO504" s="380" t="str">
        <v/>
      </c>
      <c r="CP504" s="381" t="str">
        <v/>
      </c>
      <c r="CQ504" s="380" t="str">
        <v/>
      </c>
      <c r="CR504" s="380" t="str">
        <v/>
      </c>
      <c r="CS504" s="380" t="str">
        <v/>
      </c>
      <c r="CT504" s="380" t="str">
        <v/>
      </c>
      <c r="CU504" s="380" t="str">
        <v/>
      </c>
      <c r="CV504" s="380"/>
      <c r="CW504" s="380"/>
      <c r="CX504" s="380" t="str">
        <v/>
      </c>
      <c r="CY504" s="380"/>
      <c r="CZ504" s="380"/>
      <c r="DA504" s="380" t="str">
        <v/>
      </c>
      <c r="DB504" s="380"/>
      <c r="DC504" s="380"/>
      <c r="DD504" s="380" t="str">
        <v/>
      </c>
      <c r="DE504" s="380"/>
      <c r="DF504" s="380"/>
      <c r="DG504" s="380" t="str">
        <v/>
      </c>
      <c r="DH504" s="380" t="str">
        <v/>
      </c>
      <c r="DI504" s="380" t="str">
        <v/>
      </c>
      <c r="DJ504" s="381" t="str">
        <v/>
      </c>
      <c r="DK504" s="380" t="str">
        <v/>
      </c>
      <c r="DL504" s="380" t="str">
        <v/>
      </c>
      <c r="DM504" s="380" t="str">
        <v/>
      </c>
      <c r="DN504" s="381" t="str">
        <v/>
      </c>
      <c r="DO504" s="380" t="str">
        <v/>
      </c>
      <c r="DP504" s="380" t="str">
        <v/>
      </c>
      <c r="DQ504" s="380" t="str">
        <v/>
      </c>
      <c r="DR504" s="380" t="str">
        <v/>
      </c>
      <c r="DS504" s="380" t="str">
        <v/>
      </c>
      <c r="DT504" s="380"/>
      <c r="DU504" s="380"/>
      <c r="DV504" s="380" t="str">
        <v/>
      </c>
      <c r="DW504" s="380"/>
      <c r="DX504" s="380"/>
      <c r="DY504" s="380" t="str">
        <v/>
      </c>
      <c r="DZ504" s="380"/>
      <c r="EA504" s="380"/>
      <c r="EB504" s="380" t="str">
        <v/>
      </c>
      <c r="EC504" s="380"/>
      <c r="ED504" s="380"/>
      <c r="EE504" s="380" t="str">
        <v/>
      </c>
      <c r="EF504" s="380" t="str">
        <v/>
      </c>
      <c r="EG504" s="380" t="str">
        <v/>
      </c>
      <c r="EH504" s="381" t="str">
        <v/>
      </c>
      <c r="EI504" s="380" t="str">
        <v/>
      </c>
      <c r="EJ504" s="380" t="str">
        <v/>
      </c>
      <c r="EK504" s="380" t="str">
        <v/>
      </c>
      <c r="EL504" s="381" t="str">
        <v/>
      </c>
      <c r="EM504" s="382" t="str">
        <v/>
      </c>
      <c r="EN504" s="382" t="str">
        <v/>
      </c>
      <c r="EO504" s="382" t="str">
        <v/>
      </c>
    </row>
    <row r="505" spans="1:145" ht="15.6">
      <c r="A505" s="372" t="str">
        <v/>
      </c>
      <c r="B505" s="373" t="str">
        <v/>
      </c>
      <c r="C505" s="372"/>
      <c r="D505" s="383" t="str">
        <v/>
      </c>
      <c r="E505" s="383" t="str">
        <v/>
      </c>
      <c r="F505" s="383" t="str">
        <v/>
      </c>
      <c r="G505" s="375" t="str">
        <v/>
      </c>
      <c r="H505" s="375" t="str">
        <v/>
      </c>
      <c r="I505" s="375" t="str">
        <v/>
      </c>
      <c r="J505" s="375" t="str">
        <v/>
      </c>
      <c r="K505" s="375" t="str">
        <v/>
      </c>
      <c r="L505" s="375" t="str">
        <v/>
      </c>
      <c r="M505" s="372" t="str">
        <v/>
      </c>
      <c r="N505" s="372" t="str">
        <v/>
      </c>
      <c r="O505" s="372" t="str">
        <v/>
      </c>
      <c r="P505" s="372" t="str">
        <v/>
      </c>
      <c r="Q505" s="372" t="str">
        <v/>
      </c>
      <c r="R505" s="372" t="str">
        <v/>
      </c>
      <c r="S505" s="372" t="str">
        <v/>
      </c>
      <c r="T505" s="372" t="str">
        <v/>
      </c>
      <c r="U505" s="372" t="str">
        <v/>
      </c>
      <c r="V505" s="372" t="str">
        <v/>
      </c>
      <c r="W505" s="372" t="str">
        <v/>
      </c>
      <c r="X505" s="372" t="str">
        <v/>
      </c>
      <c r="Y505" s="372" t="str">
        <v/>
      </c>
      <c r="Z505" s="372" t="str">
        <v/>
      </c>
      <c r="AA505" s="372" t="str">
        <v/>
      </c>
      <c r="AB505" s="372"/>
      <c r="AC505" s="372"/>
      <c r="AD505" s="372" t="str">
        <v/>
      </c>
      <c r="AE505" s="372"/>
      <c r="AF505" s="372"/>
      <c r="AG505" s="376" t="str">
        <v/>
      </c>
      <c r="AH505" s="372"/>
      <c r="AI505" s="372"/>
      <c r="AJ505" s="372" t="str">
        <v/>
      </c>
      <c r="AK505" s="372"/>
      <c r="AL505" s="372"/>
      <c r="AM505" s="377" t="str">
        <v/>
      </c>
      <c r="AN505" s="378" t="str">
        <v/>
      </c>
      <c r="AO505" s="379" t="str">
        <v/>
      </c>
      <c r="AP505" s="379" t="str">
        <v/>
      </c>
      <c r="AQ505" s="376" t="str">
        <v/>
      </c>
      <c r="AR505" s="376" t="str">
        <v/>
      </c>
      <c r="AS505" s="372" t="str">
        <v/>
      </c>
      <c r="AT505" s="379" t="str">
        <v/>
      </c>
      <c r="AU505" s="380" t="str">
        <v/>
      </c>
      <c r="AV505" s="380" t="str">
        <v/>
      </c>
      <c r="AW505" s="380" t="str">
        <v/>
      </c>
      <c r="AX505" s="380" t="str">
        <v/>
      </c>
      <c r="AY505" s="380" t="str">
        <v/>
      </c>
      <c r="AZ505" s="380"/>
      <c r="BA505" s="380"/>
      <c r="BB505" s="380" t="str">
        <v/>
      </c>
      <c r="BC505" s="380"/>
      <c r="BD505" s="380"/>
      <c r="BE505" s="380" t="str">
        <v/>
      </c>
      <c r="BF505" s="380"/>
      <c r="BG505" s="380"/>
      <c r="BH505" s="380" t="str">
        <v/>
      </c>
      <c r="BI505" s="380"/>
      <c r="BJ505" s="380"/>
      <c r="BK505" s="380" t="str">
        <v/>
      </c>
      <c r="BL505" s="380" t="str">
        <v/>
      </c>
      <c r="BM505" s="380" t="str">
        <v/>
      </c>
      <c r="BN505" s="381" t="str">
        <v/>
      </c>
      <c r="BO505" s="380" t="str">
        <v/>
      </c>
      <c r="BP505" s="380" t="str">
        <v/>
      </c>
      <c r="BQ505" s="380" t="str">
        <v/>
      </c>
      <c r="BR505" s="381" t="str">
        <v/>
      </c>
      <c r="BS505" s="380" t="str">
        <v/>
      </c>
      <c r="BT505" s="380" t="str">
        <v/>
      </c>
      <c r="BU505" s="380" t="str">
        <v/>
      </c>
      <c r="BV505" s="380" t="str">
        <v/>
      </c>
      <c r="BW505" s="380" t="str">
        <v/>
      </c>
      <c r="BX505" s="380"/>
      <c r="BY505" s="380"/>
      <c r="BZ505" s="380" t="str">
        <v/>
      </c>
      <c r="CA505" s="380"/>
      <c r="CB505" s="380"/>
      <c r="CC505" s="380" t="str">
        <v/>
      </c>
      <c r="CD505" s="380"/>
      <c r="CE505" s="380"/>
      <c r="CF505" s="380" t="str">
        <v/>
      </c>
      <c r="CG505" s="380"/>
      <c r="CH505" s="380"/>
      <c r="CI505" s="380" t="str">
        <v/>
      </c>
      <c r="CJ505" s="380" t="str">
        <v/>
      </c>
      <c r="CK505" s="380" t="str">
        <v/>
      </c>
      <c r="CL505" s="381" t="str">
        <v/>
      </c>
      <c r="CM505" s="380" t="str">
        <v/>
      </c>
      <c r="CN505" s="380" t="str">
        <v/>
      </c>
      <c r="CO505" s="380" t="str">
        <v/>
      </c>
      <c r="CP505" s="381" t="str">
        <v/>
      </c>
      <c r="CQ505" s="380" t="str">
        <v/>
      </c>
      <c r="CR505" s="380" t="str">
        <v/>
      </c>
      <c r="CS505" s="380" t="str">
        <v/>
      </c>
      <c r="CT505" s="380" t="str">
        <v/>
      </c>
      <c r="CU505" s="380" t="str">
        <v/>
      </c>
      <c r="CV505" s="380"/>
      <c r="CW505" s="380"/>
      <c r="CX505" s="380" t="str">
        <v/>
      </c>
      <c r="CY505" s="380"/>
      <c r="CZ505" s="380"/>
      <c r="DA505" s="380" t="str">
        <v/>
      </c>
      <c r="DB505" s="380"/>
      <c r="DC505" s="380"/>
      <c r="DD505" s="380" t="str">
        <v/>
      </c>
      <c r="DE505" s="380"/>
      <c r="DF505" s="380"/>
      <c r="DG505" s="380" t="str">
        <v/>
      </c>
      <c r="DH505" s="380" t="str">
        <v/>
      </c>
      <c r="DI505" s="380" t="str">
        <v/>
      </c>
      <c r="DJ505" s="381" t="str">
        <v/>
      </c>
      <c r="DK505" s="380" t="str">
        <v/>
      </c>
      <c r="DL505" s="380" t="str">
        <v/>
      </c>
      <c r="DM505" s="380" t="str">
        <v/>
      </c>
      <c r="DN505" s="381" t="str">
        <v/>
      </c>
      <c r="DO505" s="380" t="str">
        <v/>
      </c>
      <c r="DP505" s="380" t="str">
        <v/>
      </c>
      <c r="DQ505" s="380" t="str">
        <v/>
      </c>
      <c r="DR505" s="380" t="str">
        <v/>
      </c>
      <c r="DS505" s="380" t="str">
        <v/>
      </c>
      <c r="DT505" s="380"/>
      <c r="DU505" s="380"/>
      <c r="DV505" s="380" t="str">
        <v/>
      </c>
      <c r="DW505" s="380"/>
      <c r="DX505" s="380"/>
      <c r="DY505" s="380" t="str">
        <v/>
      </c>
      <c r="DZ505" s="380"/>
      <c r="EA505" s="380"/>
      <c r="EB505" s="380" t="str">
        <v/>
      </c>
      <c r="EC505" s="380"/>
      <c r="ED505" s="380"/>
      <c r="EE505" s="380" t="str">
        <v/>
      </c>
      <c r="EF505" s="380" t="str">
        <v/>
      </c>
      <c r="EG505" s="380" t="str">
        <v/>
      </c>
      <c r="EH505" s="381" t="str">
        <v/>
      </c>
      <c r="EI505" s="380" t="str">
        <v/>
      </c>
      <c r="EJ505" s="380" t="str">
        <v/>
      </c>
      <c r="EK505" s="380" t="str">
        <v/>
      </c>
      <c r="EL505" s="381" t="str">
        <v/>
      </c>
      <c r="EM505" s="382" t="str">
        <v/>
      </c>
      <c r="EN505" s="382" t="str">
        <v/>
      </c>
      <c r="EO505" s="382" t="str">
        <v/>
      </c>
    </row>
    <row r="506" spans="1:145" ht="15.6">
      <c r="A506" s="372" t="str">
        <v/>
      </c>
      <c r="B506" s="373" t="str">
        <v/>
      </c>
      <c r="C506" s="372"/>
      <c r="D506" s="383" t="str">
        <v/>
      </c>
      <c r="E506" s="383" t="str">
        <v/>
      </c>
      <c r="F506" s="383" t="str">
        <v/>
      </c>
      <c r="G506" s="375" t="str">
        <v/>
      </c>
      <c r="H506" s="375" t="str">
        <v/>
      </c>
      <c r="I506" s="375" t="str">
        <v/>
      </c>
      <c r="J506" s="375" t="str">
        <v/>
      </c>
      <c r="K506" s="375" t="str">
        <v/>
      </c>
      <c r="L506" s="375" t="str">
        <v/>
      </c>
      <c r="M506" s="372" t="str">
        <v/>
      </c>
      <c r="N506" s="372" t="str">
        <v/>
      </c>
      <c r="O506" s="372" t="str">
        <v/>
      </c>
      <c r="P506" s="372" t="str">
        <v/>
      </c>
      <c r="Q506" s="372" t="str">
        <v/>
      </c>
      <c r="R506" s="372" t="str">
        <v/>
      </c>
      <c r="S506" s="372" t="str">
        <v/>
      </c>
      <c r="T506" s="372" t="str">
        <v/>
      </c>
      <c r="U506" s="372" t="str">
        <v/>
      </c>
      <c r="V506" s="372" t="str">
        <v/>
      </c>
      <c r="W506" s="372" t="str">
        <v/>
      </c>
      <c r="X506" s="372" t="str">
        <v/>
      </c>
      <c r="Y506" s="372" t="str">
        <v/>
      </c>
      <c r="Z506" s="372" t="str">
        <v/>
      </c>
      <c r="AA506" s="372" t="str">
        <v/>
      </c>
      <c r="AB506" s="372"/>
      <c r="AC506" s="372"/>
      <c r="AD506" s="372" t="str">
        <v/>
      </c>
      <c r="AE506" s="372"/>
      <c r="AF506" s="372"/>
      <c r="AG506" s="376" t="str">
        <v/>
      </c>
      <c r="AH506" s="372"/>
      <c r="AI506" s="372"/>
      <c r="AJ506" s="372" t="str">
        <v/>
      </c>
      <c r="AK506" s="372"/>
      <c r="AL506" s="372"/>
      <c r="AM506" s="377" t="str">
        <v/>
      </c>
      <c r="AN506" s="378" t="str">
        <v/>
      </c>
      <c r="AO506" s="379" t="str">
        <v/>
      </c>
      <c r="AP506" s="379" t="str">
        <v/>
      </c>
      <c r="AQ506" s="376" t="str">
        <v/>
      </c>
      <c r="AR506" s="376" t="str">
        <v/>
      </c>
      <c r="AS506" s="372" t="str">
        <v/>
      </c>
      <c r="AT506" s="379" t="str">
        <v/>
      </c>
      <c r="AU506" s="380" t="str">
        <v/>
      </c>
      <c r="AV506" s="380" t="str">
        <v/>
      </c>
      <c r="AW506" s="380" t="str">
        <v/>
      </c>
      <c r="AX506" s="380" t="str">
        <v/>
      </c>
      <c r="AY506" s="380" t="str">
        <v/>
      </c>
      <c r="AZ506" s="380"/>
      <c r="BA506" s="380"/>
      <c r="BB506" s="380" t="str">
        <v/>
      </c>
      <c r="BC506" s="380"/>
      <c r="BD506" s="380"/>
      <c r="BE506" s="380" t="str">
        <v/>
      </c>
      <c r="BF506" s="380"/>
      <c r="BG506" s="380"/>
      <c r="BH506" s="380" t="str">
        <v/>
      </c>
      <c r="BI506" s="380"/>
      <c r="BJ506" s="380"/>
      <c r="BK506" s="380" t="str">
        <v/>
      </c>
      <c r="BL506" s="380" t="str">
        <v/>
      </c>
      <c r="BM506" s="380" t="str">
        <v/>
      </c>
      <c r="BN506" s="381" t="str">
        <v/>
      </c>
      <c r="BO506" s="380" t="str">
        <v/>
      </c>
      <c r="BP506" s="380" t="str">
        <v/>
      </c>
      <c r="BQ506" s="380" t="str">
        <v/>
      </c>
      <c r="BR506" s="381" t="str">
        <v/>
      </c>
      <c r="BS506" s="380" t="str">
        <v/>
      </c>
      <c r="BT506" s="380" t="str">
        <v/>
      </c>
      <c r="BU506" s="380" t="str">
        <v/>
      </c>
      <c r="BV506" s="380" t="str">
        <v/>
      </c>
      <c r="BW506" s="380" t="str">
        <v/>
      </c>
      <c r="BX506" s="380"/>
      <c r="BY506" s="380"/>
      <c r="BZ506" s="380" t="str">
        <v/>
      </c>
      <c r="CA506" s="380"/>
      <c r="CB506" s="380"/>
      <c r="CC506" s="380" t="str">
        <v/>
      </c>
      <c r="CD506" s="380"/>
      <c r="CE506" s="380"/>
      <c r="CF506" s="380" t="str">
        <v/>
      </c>
      <c r="CG506" s="380"/>
      <c r="CH506" s="380"/>
      <c r="CI506" s="380" t="str">
        <v/>
      </c>
      <c r="CJ506" s="380" t="str">
        <v/>
      </c>
      <c r="CK506" s="380" t="str">
        <v/>
      </c>
      <c r="CL506" s="381" t="str">
        <v/>
      </c>
      <c r="CM506" s="380" t="str">
        <v/>
      </c>
      <c r="CN506" s="380" t="str">
        <v/>
      </c>
      <c r="CO506" s="380" t="str">
        <v/>
      </c>
      <c r="CP506" s="381" t="str">
        <v/>
      </c>
      <c r="CQ506" s="380" t="str">
        <v/>
      </c>
      <c r="CR506" s="380" t="str">
        <v/>
      </c>
      <c r="CS506" s="380" t="str">
        <v/>
      </c>
      <c r="CT506" s="380" t="str">
        <v/>
      </c>
      <c r="CU506" s="380" t="str">
        <v/>
      </c>
      <c r="CV506" s="380"/>
      <c r="CW506" s="380"/>
      <c r="CX506" s="380" t="str">
        <v/>
      </c>
      <c r="CY506" s="380"/>
      <c r="CZ506" s="380"/>
      <c r="DA506" s="380" t="str">
        <v/>
      </c>
      <c r="DB506" s="380"/>
      <c r="DC506" s="380"/>
      <c r="DD506" s="380" t="str">
        <v/>
      </c>
      <c r="DE506" s="380"/>
      <c r="DF506" s="380"/>
      <c r="DG506" s="380" t="str">
        <v/>
      </c>
      <c r="DH506" s="380" t="str">
        <v/>
      </c>
      <c r="DI506" s="380" t="str">
        <v/>
      </c>
      <c r="DJ506" s="381" t="str">
        <v/>
      </c>
      <c r="DK506" s="380" t="str">
        <v/>
      </c>
      <c r="DL506" s="380" t="str">
        <v/>
      </c>
      <c r="DM506" s="380" t="str">
        <v/>
      </c>
      <c r="DN506" s="381" t="str">
        <v/>
      </c>
      <c r="DO506" s="380" t="str">
        <v/>
      </c>
      <c r="DP506" s="380" t="str">
        <v/>
      </c>
      <c r="DQ506" s="380" t="str">
        <v/>
      </c>
      <c r="DR506" s="380" t="str">
        <v/>
      </c>
      <c r="DS506" s="380" t="str">
        <v/>
      </c>
      <c r="DT506" s="380"/>
      <c r="DU506" s="380"/>
      <c r="DV506" s="380" t="str">
        <v/>
      </c>
      <c r="DW506" s="380"/>
      <c r="DX506" s="380"/>
      <c r="DY506" s="380" t="str">
        <v/>
      </c>
      <c r="DZ506" s="380"/>
      <c r="EA506" s="380"/>
      <c r="EB506" s="380" t="str">
        <v/>
      </c>
      <c r="EC506" s="380"/>
      <c r="ED506" s="380"/>
      <c r="EE506" s="380" t="str">
        <v/>
      </c>
      <c r="EF506" s="380" t="str">
        <v/>
      </c>
      <c r="EG506" s="380" t="str">
        <v/>
      </c>
      <c r="EH506" s="381" t="str">
        <v/>
      </c>
      <c r="EI506" s="380" t="str">
        <v/>
      </c>
      <c r="EJ506" s="380" t="str">
        <v/>
      </c>
      <c r="EK506" s="380" t="str">
        <v/>
      </c>
      <c r="EL506" s="381" t="str">
        <v/>
      </c>
      <c r="EM506" s="382" t="str">
        <v/>
      </c>
      <c r="EN506" s="382" t="str">
        <v/>
      </c>
      <c r="EO506" s="382" t="str">
        <v/>
      </c>
    </row>
    <row r="507" spans="1:145" ht="15.6">
      <c r="A507" s="372" t="str">
        <v/>
      </c>
      <c r="B507" s="373" t="str">
        <v/>
      </c>
      <c r="C507" s="372"/>
      <c r="D507" s="383" t="str">
        <v/>
      </c>
      <c r="E507" s="383" t="str">
        <v/>
      </c>
      <c r="F507" s="383" t="str">
        <v/>
      </c>
      <c r="G507" s="375" t="str">
        <v/>
      </c>
      <c r="H507" s="375" t="str">
        <v/>
      </c>
      <c r="I507" s="375" t="str">
        <v/>
      </c>
      <c r="J507" s="375" t="str">
        <v/>
      </c>
      <c r="K507" s="375" t="str">
        <v/>
      </c>
      <c r="L507" s="375" t="str">
        <v/>
      </c>
      <c r="M507" s="372" t="str">
        <v/>
      </c>
      <c r="N507" s="372" t="str">
        <v/>
      </c>
      <c r="O507" s="372" t="str">
        <v/>
      </c>
      <c r="P507" s="372" t="str">
        <v/>
      </c>
      <c r="Q507" s="372" t="str">
        <v/>
      </c>
      <c r="R507" s="372" t="str">
        <v/>
      </c>
      <c r="S507" s="372" t="str">
        <v/>
      </c>
      <c r="T507" s="372" t="str">
        <v/>
      </c>
      <c r="U507" s="372" t="str">
        <v/>
      </c>
      <c r="V507" s="372" t="str">
        <v/>
      </c>
      <c r="W507" s="372" t="str">
        <v/>
      </c>
      <c r="X507" s="372" t="str">
        <v/>
      </c>
      <c r="Y507" s="372" t="str">
        <v/>
      </c>
      <c r="Z507" s="372" t="str">
        <v/>
      </c>
      <c r="AA507" s="372" t="str">
        <v/>
      </c>
      <c r="AB507" s="372"/>
      <c r="AC507" s="372"/>
      <c r="AD507" s="372" t="str">
        <v/>
      </c>
      <c r="AE507" s="372"/>
      <c r="AF507" s="372"/>
      <c r="AG507" s="376" t="str">
        <v/>
      </c>
      <c r="AH507" s="372"/>
      <c r="AI507" s="372"/>
      <c r="AJ507" s="372" t="str">
        <v/>
      </c>
      <c r="AK507" s="372"/>
      <c r="AL507" s="372"/>
      <c r="AM507" s="377" t="str">
        <v/>
      </c>
      <c r="AN507" s="378" t="str">
        <v/>
      </c>
      <c r="AO507" s="379" t="str">
        <v/>
      </c>
      <c r="AP507" s="379" t="str">
        <v/>
      </c>
      <c r="AQ507" s="376" t="str">
        <v/>
      </c>
      <c r="AR507" s="376" t="str">
        <v/>
      </c>
      <c r="AS507" s="372" t="str">
        <v/>
      </c>
      <c r="AT507" s="379" t="str">
        <v/>
      </c>
      <c r="AU507" s="380" t="str">
        <v/>
      </c>
      <c r="AV507" s="380" t="str">
        <v/>
      </c>
      <c r="AW507" s="380" t="str">
        <v/>
      </c>
      <c r="AX507" s="380" t="str">
        <v/>
      </c>
      <c r="AY507" s="380" t="str">
        <v/>
      </c>
      <c r="AZ507" s="380"/>
      <c r="BA507" s="380"/>
      <c r="BB507" s="380" t="str">
        <v/>
      </c>
      <c r="BC507" s="380"/>
      <c r="BD507" s="380"/>
      <c r="BE507" s="380" t="str">
        <v/>
      </c>
      <c r="BF507" s="380"/>
      <c r="BG507" s="380"/>
      <c r="BH507" s="380" t="str">
        <v/>
      </c>
      <c r="BI507" s="380"/>
      <c r="BJ507" s="380"/>
      <c r="BK507" s="380" t="str">
        <v/>
      </c>
      <c r="BL507" s="380" t="str">
        <v/>
      </c>
      <c r="BM507" s="380" t="str">
        <v/>
      </c>
      <c r="BN507" s="381" t="str">
        <v/>
      </c>
      <c r="BO507" s="380" t="str">
        <v/>
      </c>
      <c r="BP507" s="380" t="str">
        <v/>
      </c>
      <c r="BQ507" s="380" t="str">
        <v/>
      </c>
      <c r="BR507" s="381" t="str">
        <v/>
      </c>
      <c r="BS507" s="380" t="str">
        <v/>
      </c>
      <c r="BT507" s="380" t="str">
        <v/>
      </c>
      <c r="BU507" s="380" t="str">
        <v/>
      </c>
      <c r="BV507" s="380" t="str">
        <v/>
      </c>
      <c r="BW507" s="380" t="str">
        <v/>
      </c>
      <c r="BX507" s="380"/>
      <c r="BY507" s="380"/>
      <c r="BZ507" s="380" t="str">
        <v/>
      </c>
      <c r="CA507" s="380"/>
      <c r="CB507" s="380"/>
      <c r="CC507" s="380" t="str">
        <v/>
      </c>
      <c r="CD507" s="380"/>
      <c r="CE507" s="380"/>
      <c r="CF507" s="380" t="str">
        <v/>
      </c>
      <c r="CG507" s="380"/>
      <c r="CH507" s="380"/>
      <c r="CI507" s="380" t="str">
        <v/>
      </c>
      <c r="CJ507" s="380" t="str">
        <v/>
      </c>
      <c r="CK507" s="380" t="str">
        <v/>
      </c>
      <c r="CL507" s="381" t="str">
        <v/>
      </c>
      <c r="CM507" s="380" t="str">
        <v/>
      </c>
      <c r="CN507" s="380" t="str">
        <v/>
      </c>
      <c r="CO507" s="380" t="str">
        <v/>
      </c>
      <c r="CP507" s="381" t="str">
        <v/>
      </c>
      <c r="CQ507" s="380" t="str">
        <v/>
      </c>
      <c r="CR507" s="380" t="str">
        <v/>
      </c>
      <c r="CS507" s="380" t="str">
        <v/>
      </c>
      <c r="CT507" s="380" t="str">
        <v/>
      </c>
      <c r="CU507" s="380" t="str">
        <v/>
      </c>
      <c r="CV507" s="380"/>
      <c r="CW507" s="380"/>
      <c r="CX507" s="380" t="str">
        <v/>
      </c>
      <c r="CY507" s="380"/>
      <c r="CZ507" s="380"/>
      <c r="DA507" s="380" t="str">
        <v/>
      </c>
      <c r="DB507" s="380"/>
      <c r="DC507" s="380"/>
      <c r="DD507" s="380" t="str">
        <v/>
      </c>
      <c r="DE507" s="380"/>
      <c r="DF507" s="380"/>
      <c r="DG507" s="380" t="str">
        <v/>
      </c>
      <c r="DH507" s="380" t="str">
        <v/>
      </c>
      <c r="DI507" s="380" t="str">
        <v/>
      </c>
      <c r="DJ507" s="381" t="str">
        <v/>
      </c>
      <c r="DK507" s="380" t="str">
        <v/>
      </c>
      <c r="DL507" s="380" t="str">
        <v/>
      </c>
      <c r="DM507" s="380" t="str">
        <v/>
      </c>
      <c r="DN507" s="381" t="str">
        <v/>
      </c>
      <c r="DO507" s="380" t="str">
        <v/>
      </c>
      <c r="DP507" s="380" t="str">
        <v/>
      </c>
      <c r="DQ507" s="380" t="str">
        <v/>
      </c>
      <c r="DR507" s="380" t="str">
        <v/>
      </c>
      <c r="DS507" s="380" t="str">
        <v/>
      </c>
      <c r="DT507" s="380"/>
      <c r="DU507" s="380"/>
      <c r="DV507" s="380" t="str">
        <v/>
      </c>
      <c r="DW507" s="380"/>
      <c r="DX507" s="380"/>
      <c r="DY507" s="380" t="str">
        <v/>
      </c>
      <c r="DZ507" s="380"/>
      <c r="EA507" s="380"/>
      <c r="EB507" s="380" t="str">
        <v/>
      </c>
      <c r="EC507" s="380"/>
      <c r="ED507" s="380"/>
      <c r="EE507" s="380" t="str">
        <v/>
      </c>
      <c r="EF507" s="380" t="str">
        <v/>
      </c>
      <c r="EG507" s="380" t="str">
        <v/>
      </c>
      <c r="EH507" s="381" t="str">
        <v/>
      </c>
      <c r="EI507" s="380" t="str">
        <v/>
      </c>
      <c r="EJ507" s="380" t="str">
        <v/>
      </c>
      <c r="EK507" s="380" t="str">
        <v/>
      </c>
      <c r="EL507" s="381" t="str">
        <v/>
      </c>
      <c r="EM507" s="382" t="str">
        <v/>
      </c>
      <c r="EN507" s="382" t="str">
        <v/>
      </c>
      <c r="EO507" s="382" t="str">
        <v/>
      </c>
    </row>
    <row r="508" spans="1:145" ht="15.6">
      <c r="A508" s="372" t="str">
        <v/>
      </c>
      <c r="B508" s="373" t="str">
        <v/>
      </c>
      <c r="C508" s="372"/>
      <c r="D508" s="383" t="str">
        <v/>
      </c>
      <c r="E508" s="383" t="str">
        <v/>
      </c>
      <c r="F508" s="383" t="str">
        <v/>
      </c>
      <c r="G508" s="375" t="str">
        <v/>
      </c>
      <c r="H508" s="375" t="str">
        <v/>
      </c>
      <c r="I508" s="375" t="str">
        <v/>
      </c>
      <c r="J508" s="375" t="str">
        <v/>
      </c>
      <c r="K508" s="375" t="str">
        <v/>
      </c>
      <c r="L508" s="375" t="str">
        <v/>
      </c>
      <c r="M508" s="372" t="str">
        <v/>
      </c>
      <c r="N508" s="372" t="str">
        <v/>
      </c>
      <c r="O508" s="372" t="str">
        <v/>
      </c>
      <c r="P508" s="372" t="str">
        <v/>
      </c>
      <c r="Q508" s="372" t="str">
        <v/>
      </c>
      <c r="R508" s="372" t="str">
        <v/>
      </c>
      <c r="S508" s="372" t="str">
        <v/>
      </c>
      <c r="T508" s="372" t="str">
        <v/>
      </c>
      <c r="U508" s="372" t="str">
        <v/>
      </c>
      <c r="V508" s="372" t="str">
        <v/>
      </c>
      <c r="W508" s="372" t="str">
        <v/>
      </c>
      <c r="X508" s="372" t="str">
        <v/>
      </c>
      <c r="Y508" s="372" t="str">
        <v/>
      </c>
      <c r="Z508" s="372" t="str">
        <v/>
      </c>
      <c r="AA508" s="372" t="str">
        <v/>
      </c>
      <c r="AB508" s="372"/>
      <c r="AC508" s="372"/>
      <c r="AD508" s="372" t="str">
        <v/>
      </c>
      <c r="AE508" s="372"/>
      <c r="AF508" s="372"/>
      <c r="AG508" s="376" t="str">
        <v/>
      </c>
      <c r="AH508" s="372"/>
      <c r="AI508" s="372"/>
      <c r="AJ508" s="372" t="str">
        <v/>
      </c>
      <c r="AK508" s="372"/>
      <c r="AL508" s="372"/>
      <c r="AM508" s="377" t="str">
        <v/>
      </c>
      <c r="AN508" s="378" t="str">
        <v/>
      </c>
      <c r="AO508" s="379" t="str">
        <v/>
      </c>
      <c r="AP508" s="379" t="str">
        <v/>
      </c>
      <c r="AQ508" s="376" t="str">
        <v/>
      </c>
      <c r="AR508" s="376" t="str">
        <v/>
      </c>
      <c r="AS508" s="372" t="str">
        <v/>
      </c>
      <c r="AT508" s="379" t="str">
        <v/>
      </c>
      <c r="AU508" s="380" t="str">
        <v/>
      </c>
      <c r="AV508" s="380" t="str">
        <v/>
      </c>
      <c r="AW508" s="380" t="str">
        <v/>
      </c>
      <c r="AX508" s="380" t="str">
        <v/>
      </c>
      <c r="AY508" s="380" t="str">
        <v/>
      </c>
      <c r="AZ508" s="380"/>
      <c r="BA508" s="380"/>
      <c r="BB508" s="380" t="str">
        <v/>
      </c>
      <c r="BC508" s="380"/>
      <c r="BD508" s="380"/>
      <c r="BE508" s="380" t="str">
        <v/>
      </c>
      <c r="BF508" s="380"/>
      <c r="BG508" s="380"/>
      <c r="BH508" s="380" t="str">
        <v/>
      </c>
      <c r="BI508" s="380"/>
      <c r="BJ508" s="380"/>
      <c r="BK508" s="380" t="str">
        <v/>
      </c>
      <c r="BL508" s="380" t="str">
        <v/>
      </c>
      <c r="BM508" s="380" t="str">
        <v/>
      </c>
      <c r="BN508" s="381" t="str">
        <v/>
      </c>
      <c r="BO508" s="380" t="str">
        <v/>
      </c>
      <c r="BP508" s="380" t="str">
        <v/>
      </c>
      <c r="BQ508" s="380" t="str">
        <v/>
      </c>
      <c r="BR508" s="381" t="str">
        <v/>
      </c>
      <c r="BS508" s="380" t="str">
        <v/>
      </c>
      <c r="BT508" s="380" t="str">
        <v/>
      </c>
      <c r="BU508" s="380" t="str">
        <v/>
      </c>
      <c r="BV508" s="380" t="str">
        <v/>
      </c>
      <c r="BW508" s="380" t="str">
        <v/>
      </c>
      <c r="BX508" s="380"/>
      <c r="BY508" s="380"/>
      <c r="BZ508" s="380" t="str">
        <v/>
      </c>
      <c r="CA508" s="380"/>
      <c r="CB508" s="380"/>
      <c r="CC508" s="380" t="str">
        <v/>
      </c>
      <c r="CD508" s="380"/>
      <c r="CE508" s="380"/>
      <c r="CF508" s="380" t="str">
        <v/>
      </c>
      <c r="CG508" s="380"/>
      <c r="CH508" s="380"/>
      <c r="CI508" s="380" t="str">
        <v/>
      </c>
      <c r="CJ508" s="380" t="str">
        <v/>
      </c>
      <c r="CK508" s="380" t="str">
        <v/>
      </c>
      <c r="CL508" s="381" t="str">
        <v/>
      </c>
      <c r="CM508" s="380" t="str">
        <v/>
      </c>
      <c r="CN508" s="380" t="str">
        <v/>
      </c>
      <c r="CO508" s="380" t="str">
        <v/>
      </c>
      <c r="CP508" s="381" t="str">
        <v/>
      </c>
      <c r="CQ508" s="380" t="str">
        <v/>
      </c>
      <c r="CR508" s="380" t="str">
        <v/>
      </c>
      <c r="CS508" s="380" t="str">
        <v/>
      </c>
      <c r="CT508" s="380" t="str">
        <v/>
      </c>
      <c r="CU508" s="380" t="str">
        <v/>
      </c>
      <c r="CV508" s="380"/>
      <c r="CW508" s="380"/>
      <c r="CX508" s="380" t="str">
        <v/>
      </c>
      <c r="CY508" s="380"/>
      <c r="CZ508" s="380"/>
      <c r="DA508" s="380" t="str">
        <v/>
      </c>
      <c r="DB508" s="380"/>
      <c r="DC508" s="380"/>
      <c r="DD508" s="380" t="str">
        <v/>
      </c>
      <c r="DE508" s="380"/>
      <c r="DF508" s="380"/>
      <c r="DG508" s="380" t="str">
        <v/>
      </c>
      <c r="DH508" s="380" t="str">
        <v/>
      </c>
      <c r="DI508" s="380" t="str">
        <v/>
      </c>
      <c r="DJ508" s="381" t="str">
        <v/>
      </c>
      <c r="DK508" s="380" t="str">
        <v/>
      </c>
      <c r="DL508" s="380" t="str">
        <v/>
      </c>
      <c r="DM508" s="380" t="str">
        <v/>
      </c>
      <c r="DN508" s="381" t="str">
        <v/>
      </c>
      <c r="DO508" s="380" t="str">
        <v/>
      </c>
      <c r="DP508" s="380" t="str">
        <v/>
      </c>
      <c r="DQ508" s="380" t="str">
        <v/>
      </c>
      <c r="DR508" s="380" t="str">
        <v/>
      </c>
      <c r="DS508" s="380" t="str">
        <v/>
      </c>
      <c r="DT508" s="380"/>
      <c r="DU508" s="380"/>
      <c r="DV508" s="380" t="str">
        <v/>
      </c>
      <c r="DW508" s="380"/>
      <c r="DX508" s="380"/>
      <c r="DY508" s="380" t="str">
        <v/>
      </c>
      <c r="DZ508" s="380"/>
      <c r="EA508" s="380"/>
      <c r="EB508" s="380" t="str">
        <v/>
      </c>
      <c r="EC508" s="380"/>
      <c r="ED508" s="380"/>
      <c r="EE508" s="380" t="str">
        <v/>
      </c>
      <c r="EF508" s="380" t="str">
        <v/>
      </c>
      <c r="EG508" s="380" t="str">
        <v/>
      </c>
      <c r="EH508" s="381" t="str">
        <v/>
      </c>
      <c r="EI508" s="380" t="str">
        <v/>
      </c>
      <c r="EJ508" s="380" t="str">
        <v/>
      </c>
      <c r="EK508" s="380" t="str">
        <v/>
      </c>
      <c r="EL508" s="381" t="str">
        <v/>
      </c>
      <c r="EM508" s="382" t="str">
        <v/>
      </c>
      <c r="EN508" s="382" t="str">
        <v/>
      </c>
      <c r="EO508" s="382" t="str">
        <v/>
      </c>
    </row>
    <row r="509" spans="1:145" ht="15.6">
      <c r="A509" s="372" t="str">
        <v/>
      </c>
      <c r="B509" s="373" t="str">
        <v/>
      </c>
      <c r="C509" s="372"/>
      <c r="D509" s="383" t="str">
        <v/>
      </c>
      <c r="E509" s="383" t="str">
        <v/>
      </c>
      <c r="F509" s="383" t="str">
        <v/>
      </c>
      <c r="G509" s="375" t="str">
        <v/>
      </c>
      <c r="H509" s="375" t="str">
        <v/>
      </c>
      <c r="I509" s="375" t="str">
        <v/>
      </c>
      <c r="J509" s="375" t="str">
        <v/>
      </c>
      <c r="K509" s="375" t="str">
        <v/>
      </c>
      <c r="L509" s="375" t="str">
        <v/>
      </c>
      <c r="M509" s="372" t="str">
        <v/>
      </c>
      <c r="N509" s="372" t="str">
        <v/>
      </c>
      <c r="O509" s="372" t="str">
        <v/>
      </c>
      <c r="P509" s="372" t="str">
        <v/>
      </c>
      <c r="Q509" s="372" t="str">
        <v/>
      </c>
      <c r="R509" s="372" t="str">
        <v/>
      </c>
      <c r="S509" s="372" t="str">
        <v/>
      </c>
      <c r="T509" s="372" t="str">
        <v/>
      </c>
      <c r="U509" s="372" t="str">
        <v/>
      </c>
      <c r="V509" s="372" t="str">
        <v/>
      </c>
      <c r="W509" s="372" t="str">
        <v/>
      </c>
      <c r="X509" s="372" t="str">
        <v/>
      </c>
      <c r="Y509" s="372" t="str">
        <v/>
      </c>
      <c r="Z509" s="372" t="str">
        <v/>
      </c>
      <c r="AA509" s="372" t="str">
        <v/>
      </c>
      <c r="AB509" s="372"/>
      <c r="AC509" s="372"/>
      <c r="AD509" s="372" t="str">
        <v/>
      </c>
      <c r="AE509" s="372"/>
      <c r="AF509" s="372"/>
      <c r="AG509" s="376" t="str">
        <v/>
      </c>
      <c r="AH509" s="372"/>
      <c r="AI509" s="372"/>
      <c r="AJ509" s="372" t="str">
        <v/>
      </c>
      <c r="AK509" s="372"/>
      <c r="AL509" s="372"/>
      <c r="AM509" s="377" t="str">
        <v/>
      </c>
      <c r="AN509" s="378" t="str">
        <v/>
      </c>
      <c r="AO509" s="379" t="str">
        <v/>
      </c>
      <c r="AP509" s="379" t="str">
        <v/>
      </c>
      <c r="AQ509" s="376" t="str">
        <v/>
      </c>
      <c r="AR509" s="376" t="str">
        <v/>
      </c>
      <c r="AS509" s="372" t="str">
        <v/>
      </c>
      <c r="AT509" s="379" t="str">
        <v/>
      </c>
      <c r="AU509" s="380" t="str">
        <v/>
      </c>
      <c r="AV509" s="380" t="str">
        <v/>
      </c>
      <c r="AW509" s="380" t="str">
        <v/>
      </c>
      <c r="AX509" s="380" t="str">
        <v/>
      </c>
      <c r="AY509" s="380" t="str">
        <v/>
      </c>
      <c r="AZ509" s="380"/>
      <c r="BA509" s="380"/>
      <c r="BB509" s="380" t="str">
        <v/>
      </c>
      <c r="BC509" s="380"/>
      <c r="BD509" s="380"/>
      <c r="BE509" s="380" t="str">
        <v/>
      </c>
      <c r="BF509" s="380"/>
      <c r="BG509" s="380"/>
      <c r="BH509" s="380" t="str">
        <v/>
      </c>
      <c r="BI509" s="380"/>
      <c r="BJ509" s="380"/>
      <c r="BK509" s="380" t="str">
        <v/>
      </c>
      <c r="BL509" s="380" t="str">
        <v/>
      </c>
      <c r="BM509" s="380" t="str">
        <v/>
      </c>
      <c r="BN509" s="381" t="str">
        <v/>
      </c>
      <c r="BO509" s="380" t="str">
        <v/>
      </c>
      <c r="BP509" s="380" t="str">
        <v/>
      </c>
      <c r="BQ509" s="380" t="str">
        <v/>
      </c>
      <c r="BR509" s="381" t="str">
        <v/>
      </c>
      <c r="BS509" s="380" t="str">
        <v/>
      </c>
      <c r="BT509" s="380" t="str">
        <v/>
      </c>
      <c r="BU509" s="380" t="str">
        <v/>
      </c>
      <c r="BV509" s="380" t="str">
        <v/>
      </c>
      <c r="BW509" s="380" t="str">
        <v/>
      </c>
      <c r="BX509" s="380"/>
      <c r="BY509" s="380"/>
      <c r="BZ509" s="380" t="str">
        <v/>
      </c>
      <c r="CA509" s="380"/>
      <c r="CB509" s="380"/>
      <c r="CC509" s="380" t="str">
        <v/>
      </c>
      <c r="CD509" s="380"/>
      <c r="CE509" s="380"/>
      <c r="CF509" s="380" t="str">
        <v/>
      </c>
      <c r="CG509" s="380"/>
      <c r="CH509" s="380"/>
      <c r="CI509" s="380" t="str">
        <v/>
      </c>
      <c r="CJ509" s="380" t="str">
        <v/>
      </c>
      <c r="CK509" s="380" t="str">
        <v/>
      </c>
      <c r="CL509" s="381" t="str">
        <v/>
      </c>
      <c r="CM509" s="380" t="str">
        <v/>
      </c>
      <c r="CN509" s="380" t="str">
        <v/>
      </c>
      <c r="CO509" s="380" t="str">
        <v/>
      </c>
      <c r="CP509" s="381" t="str">
        <v/>
      </c>
      <c r="CQ509" s="380" t="str">
        <v/>
      </c>
      <c r="CR509" s="380" t="str">
        <v/>
      </c>
      <c r="CS509" s="380" t="str">
        <v/>
      </c>
      <c r="CT509" s="380" t="str">
        <v/>
      </c>
      <c r="CU509" s="380" t="str">
        <v/>
      </c>
      <c r="CV509" s="380"/>
      <c r="CW509" s="380"/>
      <c r="CX509" s="380" t="str">
        <v/>
      </c>
      <c r="CY509" s="380"/>
      <c r="CZ509" s="380"/>
      <c r="DA509" s="380" t="str">
        <v/>
      </c>
      <c r="DB509" s="380"/>
      <c r="DC509" s="380"/>
      <c r="DD509" s="380" t="str">
        <v/>
      </c>
      <c r="DE509" s="380"/>
      <c r="DF509" s="380"/>
      <c r="DG509" s="380" t="str">
        <v/>
      </c>
      <c r="DH509" s="380" t="str">
        <v/>
      </c>
      <c r="DI509" s="380" t="str">
        <v/>
      </c>
      <c r="DJ509" s="381" t="str">
        <v/>
      </c>
      <c r="DK509" s="380" t="str">
        <v/>
      </c>
      <c r="DL509" s="380" t="str">
        <v/>
      </c>
      <c r="DM509" s="380" t="str">
        <v/>
      </c>
      <c r="DN509" s="381" t="str">
        <v/>
      </c>
      <c r="DO509" s="380" t="str">
        <v/>
      </c>
      <c r="DP509" s="380" t="str">
        <v/>
      </c>
      <c r="DQ509" s="380" t="str">
        <v/>
      </c>
      <c r="DR509" s="380" t="str">
        <v/>
      </c>
      <c r="DS509" s="380" t="str">
        <v/>
      </c>
      <c r="DT509" s="380"/>
      <c r="DU509" s="380"/>
      <c r="DV509" s="380" t="str">
        <v/>
      </c>
      <c r="DW509" s="380"/>
      <c r="DX509" s="380"/>
      <c r="DY509" s="380" t="str">
        <v/>
      </c>
      <c r="DZ509" s="380"/>
      <c r="EA509" s="380"/>
      <c r="EB509" s="380" t="str">
        <v/>
      </c>
      <c r="EC509" s="380"/>
      <c r="ED509" s="380"/>
      <c r="EE509" s="380" t="str">
        <v/>
      </c>
      <c r="EF509" s="380" t="str">
        <v/>
      </c>
      <c r="EG509" s="380" t="str">
        <v/>
      </c>
      <c r="EH509" s="381" t="str">
        <v/>
      </c>
      <c r="EI509" s="380" t="str">
        <v/>
      </c>
      <c r="EJ509" s="380" t="str">
        <v/>
      </c>
      <c r="EK509" s="380" t="str">
        <v/>
      </c>
      <c r="EL509" s="381" t="str">
        <v/>
      </c>
      <c r="EM509" s="382" t="str">
        <v/>
      </c>
      <c r="EN509" s="382" t="str">
        <v/>
      </c>
      <c r="EO509" s="382" t="str">
        <v/>
      </c>
    </row>
    <row r="510" spans="1:145" ht="15.6">
      <c r="A510" s="372" t="str">
        <v/>
      </c>
      <c r="B510" s="373" t="str">
        <v/>
      </c>
      <c r="C510" s="372"/>
      <c r="D510" s="383" t="str">
        <v/>
      </c>
      <c r="E510" s="383" t="str">
        <v/>
      </c>
      <c r="F510" s="383" t="str">
        <v/>
      </c>
      <c r="G510" s="375" t="str">
        <v/>
      </c>
      <c r="H510" s="375" t="str">
        <v/>
      </c>
      <c r="I510" s="375" t="str">
        <v/>
      </c>
      <c r="J510" s="375" t="str">
        <v/>
      </c>
      <c r="K510" s="375" t="str">
        <v/>
      </c>
      <c r="L510" s="375" t="str">
        <v/>
      </c>
      <c r="M510" s="372" t="str">
        <v/>
      </c>
      <c r="N510" s="372" t="str">
        <v/>
      </c>
      <c r="O510" s="372" t="str">
        <v/>
      </c>
      <c r="P510" s="372" t="str">
        <v/>
      </c>
      <c r="Q510" s="372" t="str">
        <v/>
      </c>
      <c r="R510" s="372" t="str">
        <v/>
      </c>
      <c r="S510" s="372" t="str">
        <v/>
      </c>
      <c r="T510" s="372" t="str">
        <v/>
      </c>
      <c r="U510" s="372" t="str">
        <v/>
      </c>
      <c r="V510" s="372" t="str">
        <v/>
      </c>
      <c r="W510" s="372" t="str">
        <v/>
      </c>
      <c r="X510" s="372" t="str">
        <v/>
      </c>
      <c r="Y510" s="372" t="str">
        <v/>
      </c>
      <c r="Z510" s="372" t="str">
        <v/>
      </c>
      <c r="AA510" s="372" t="str">
        <v/>
      </c>
      <c r="AB510" s="372"/>
      <c r="AC510" s="372"/>
      <c r="AD510" s="372" t="str">
        <v/>
      </c>
      <c r="AE510" s="372"/>
      <c r="AF510" s="372"/>
      <c r="AG510" s="376" t="str">
        <v/>
      </c>
      <c r="AH510" s="372"/>
      <c r="AI510" s="372"/>
      <c r="AJ510" s="372" t="str">
        <v/>
      </c>
      <c r="AK510" s="372"/>
      <c r="AL510" s="372"/>
      <c r="AM510" s="377" t="str">
        <v/>
      </c>
      <c r="AN510" s="378" t="str">
        <v/>
      </c>
      <c r="AO510" s="379" t="str">
        <v/>
      </c>
      <c r="AP510" s="379" t="str">
        <v/>
      </c>
      <c r="AQ510" s="376" t="str">
        <v/>
      </c>
      <c r="AR510" s="376" t="str">
        <v/>
      </c>
      <c r="AS510" s="372" t="str">
        <v/>
      </c>
      <c r="AT510" s="379" t="str">
        <v/>
      </c>
      <c r="AU510" s="380" t="str">
        <v/>
      </c>
      <c r="AV510" s="380" t="str">
        <v/>
      </c>
      <c r="AW510" s="380" t="str">
        <v/>
      </c>
      <c r="AX510" s="380" t="str">
        <v/>
      </c>
      <c r="AY510" s="380" t="str">
        <v/>
      </c>
      <c r="AZ510" s="380"/>
      <c r="BA510" s="380"/>
      <c r="BB510" s="380" t="str">
        <v/>
      </c>
      <c r="BC510" s="380"/>
      <c r="BD510" s="380"/>
      <c r="BE510" s="380" t="str">
        <v/>
      </c>
      <c r="BF510" s="380"/>
      <c r="BG510" s="380"/>
      <c r="BH510" s="380" t="str">
        <v/>
      </c>
      <c r="BI510" s="380"/>
      <c r="BJ510" s="380"/>
      <c r="BK510" s="380" t="str">
        <v/>
      </c>
      <c r="BL510" s="380" t="str">
        <v/>
      </c>
      <c r="BM510" s="380" t="str">
        <v/>
      </c>
      <c r="BN510" s="381" t="str">
        <v/>
      </c>
      <c r="BO510" s="380" t="str">
        <v/>
      </c>
      <c r="BP510" s="380" t="str">
        <v/>
      </c>
      <c r="BQ510" s="380" t="str">
        <v/>
      </c>
      <c r="BR510" s="381" t="str">
        <v/>
      </c>
      <c r="BS510" s="380" t="str">
        <v/>
      </c>
      <c r="BT510" s="380" t="str">
        <v/>
      </c>
      <c r="BU510" s="380" t="str">
        <v/>
      </c>
      <c r="BV510" s="380" t="str">
        <v/>
      </c>
      <c r="BW510" s="380" t="str">
        <v/>
      </c>
      <c r="BX510" s="380"/>
      <c r="BY510" s="380"/>
      <c r="BZ510" s="380" t="str">
        <v/>
      </c>
      <c r="CA510" s="380"/>
      <c r="CB510" s="380"/>
      <c r="CC510" s="380" t="str">
        <v/>
      </c>
      <c r="CD510" s="380"/>
      <c r="CE510" s="380"/>
      <c r="CF510" s="380" t="str">
        <v/>
      </c>
      <c r="CG510" s="380"/>
      <c r="CH510" s="380"/>
      <c r="CI510" s="380" t="str">
        <v/>
      </c>
      <c r="CJ510" s="380" t="str">
        <v/>
      </c>
      <c r="CK510" s="380" t="str">
        <v/>
      </c>
      <c r="CL510" s="381" t="str">
        <v/>
      </c>
      <c r="CM510" s="380" t="str">
        <v/>
      </c>
      <c r="CN510" s="380" t="str">
        <v/>
      </c>
      <c r="CO510" s="380" t="str">
        <v/>
      </c>
      <c r="CP510" s="381" t="str">
        <v/>
      </c>
      <c r="CQ510" s="380" t="str">
        <v/>
      </c>
      <c r="CR510" s="380" t="str">
        <v/>
      </c>
      <c r="CS510" s="380" t="str">
        <v/>
      </c>
      <c r="CT510" s="380" t="str">
        <v/>
      </c>
      <c r="CU510" s="380" t="str">
        <v/>
      </c>
      <c r="CV510" s="380"/>
      <c r="CW510" s="380"/>
      <c r="CX510" s="380" t="str">
        <v/>
      </c>
      <c r="CY510" s="380"/>
      <c r="CZ510" s="380"/>
      <c r="DA510" s="380" t="str">
        <v/>
      </c>
      <c r="DB510" s="380"/>
      <c r="DC510" s="380"/>
      <c r="DD510" s="380" t="str">
        <v/>
      </c>
      <c r="DE510" s="380"/>
      <c r="DF510" s="380"/>
      <c r="DG510" s="380" t="str">
        <v/>
      </c>
      <c r="DH510" s="380" t="str">
        <v/>
      </c>
      <c r="DI510" s="380" t="str">
        <v/>
      </c>
      <c r="DJ510" s="381" t="str">
        <v/>
      </c>
      <c r="DK510" s="380" t="str">
        <v/>
      </c>
      <c r="DL510" s="380" t="str">
        <v/>
      </c>
      <c r="DM510" s="380" t="str">
        <v/>
      </c>
      <c r="DN510" s="381" t="str">
        <v/>
      </c>
      <c r="DO510" s="380" t="str">
        <v/>
      </c>
      <c r="DP510" s="380" t="str">
        <v/>
      </c>
      <c r="DQ510" s="380" t="str">
        <v/>
      </c>
      <c r="DR510" s="380" t="str">
        <v/>
      </c>
      <c r="DS510" s="380" t="str">
        <v/>
      </c>
      <c r="DT510" s="380"/>
      <c r="DU510" s="380"/>
      <c r="DV510" s="380" t="str">
        <v/>
      </c>
      <c r="DW510" s="380"/>
      <c r="DX510" s="380"/>
      <c r="DY510" s="380" t="str">
        <v/>
      </c>
      <c r="DZ510" s="380"/>
      <c r="EA510" s="380"/>
      <c r="EB510" s="380" t="str">
        <v/>
      </c>
      <c r="EC510" s="380"/>
      <c r="ED510" s="380"/>
      <c r="EE510" s="380" t="str">
        <v/>
      </c>
      <c r="EF510" s="380" t="str">
        <v/>
      </c>
      <c r="EG510" s="380" t="str">
        <v/>
      </c>
      <c r="EH510" s="381" t="str">
        <v/>
      </c>
      <c r="EI510" s="380" t="str">
        <v/>
      </c>
      <c r="EJ510" s="380" t="str">
        <v/>
      </c>
      <c r="EK510" s="380" t="str">
        <v/>
      </c>
      <c r="EL510" s="381" t="str">
        <v/>
      </c>
      <c r="EM510" s="382" t="str">
        <v/>
      </c>
      <c r="EN510" s="382" t="str">
        <v/>
      </c>
      <c r="EO510" s="382" t="str">
        <v/>
      </c>
    </row>
    <row r="511" spans="1:145" ht="15.6">
      <c r="A511" s="372" t="str">
        <v/>
      </c>
      <c r="B511" s="373" t="str">
        <v/>
      </c>
      <c r="C511" s="372"/>
      <c r="D511" s="383" t="str">
        <v/>
      </c>
      <c r="E511" s="383" t="str">
        <v/>
      </c>
      <c r="F511" s="383" t="str">
        <v/>
      </c>
      <c r="G511" s="375" t="str">
        <v/>
      </c>
      <c r="H511" s="375" t="str">
        <v/>
      </c>
      <c r="I511" s="375" t="str">
        <v/>
      </c>
      <c r="J511" s="375" t="str">
        <v/>
      </c>
      <c r="K511" s="375" t="str">
        <v/>
      </c>
      <c r="L511" s="375" t="str">
        <v/>
      </c>
      <c r="M511" s="372" t="str">
        <v/>
      </c>
      <c r="N511" s="372" t="str">
        <v/>
      </c>
      <c r="O511" s="372" t="str">
        <v/>
      </c>
      <c r="P511" s="372" t="str">
        <v/>
      </c>
      <c r="Q511" s="372" t="str">
        <v/>
      </c>
      <c r="R511" s="372" t="str">
        <v/>
      </c>
      <c r="S511" s="372" t="str">
        <v/>
      </c>
      <c r="T511" s="372" t="str">
        <v/>
      </c>
      <c r="U511" s="372" t="str">
        <v/>
      </c>
      <c r="V511" s="372" t="str">
        <v/>
      </c>
      <c r="W511" s="372" t="str">
        <v/>
      </c>
      <c r="X511" s="372" t="str">
        <v/>
      </c>
      <c r="Y511" s="372" t="str">
        <v/>
      </c>
      <c r="Z511" s="372" t="str">
        <v/>
      </c>
      <c r="AA511" s="372" t="str">
        <v/>
      </c>
      <c r="AB511" s="372"/>
      <c r="AC511" s="372"/>
      <c r="AD511" s="372" t="str">
        <v/>
      </c>
      <c r="AE511" s="372"/>
      <c r="AF511" s="372"/>
      <c r="AG511" s="376" t="str">
        <v/>
      </c>
      <c r="AH511" s="372"/>
      <c r="AI511" s="372"/>
      <c r="AJ511" s="372" t="str">
        <v/>
      </c>
      <c r="AK511" s="372"/>
      <c r="AL511" s="372"/>
      <c r="AM511" s="377" t="str">
        <v/>
      </c>
      <c r="AN511" s="378" t="str">
        <v/>
      </c>
      <c r="AO511" s="379" t="str">
        <v/>
      </c>
      <c r="AP511" s="379" t="str">
        <v/>
      </c>
      <c r="AQ511" s="376" t="str">
        <v/>
      </c>
      <c r="AR511" s="376" t="str">
        <v/>
      </c>
      <c r="AS511" s="372" t="str">
        <v/>
      </c>
      <c r="AT511" s="379" t="str">
        <v/>
      </c>
      <c r="AU511" s="380" t="str">
        <v/>
      </c>
      <c r="AV511" s="380" t="str">
        <v/>
      </c>
      <c r="AW511" s="380" t="str">
        <v/>
      </c>
      <c r="AX511" s="380" t="str">
        <v/>
      </c>
      <c r="AY511" s="380" t="str">
        <v/>
      </c>
      <c r="AZ511" s="380"/>
      <c r="BA511" s="380"/>
      <c r="BB511" s="380" t="str">
        <v/>
      </c>
      <c r="BC511" s="380"/>
      <c r="BD511" s="380"/>
      <c r="BE511" s="380" t="str">
        <v/>
      </c>
      <c r="BF511" s="380"/>
      <c r="BG511" s="380"/>
      <c r="BH511" s="380" t="str">
        <v/>
      </c>
      <c r="BI511" s="380"/>
      <c r="BJ511" s="380"/>
      <c r="BK511" s="380" t="str">
        <v/>
      </c>
      <c r="BL511" s="380" t="str">
        <v/>
      </c>
      <c r="BM511" s="380" t="str">
        <v/>
      </c>
      <c r="BN511" s="381" t="str">
        <v/>
      </c>
      <c r="BO511" s="380" t="str">
        <v/>
      </c>
      <c r="BP511" s="380" t="str">
        <v/>
      </c>
      <c r="BQ511" s="380" t="str">
        <v/>
      </c>
      <c r="BR511" s="381" t="str">
        <v/>
      </c>
      <c r="BS511" s="380" t="str">
        <v/>
      </c>
      <c r="BT511" s="380" t="str">
        <v/>
      </c>
      <c r="BU511" s="380" t="str">
        <v/>
      </c>
      <c r="BV511" s="380" t="str">
        <v/>
      </c>
      <c r="BW511" s="380" t="str">
        <v/>
      </c>
      <c r="BX511" s="380"/>
      <c r="BY511" s="380"/>
      <c r="BZ511" s="380" t="str">
        <v/>
      </c>
      <c r="CA511" s="380"/>
      <c r="CB511" s="380"/>
      <c r="CC511" s="380" t="str">
        <v/>
      </c>
      <c r="CD511" s="380"/>
      <c r="CE511" s="380"/>
      <c r="CF511" s="380" t="str">
        <v/>
      </c>
      <c r="CG511" s="380"/>
      <c r="CH511" s="380"/>
      <c r="CI511" s="380" t="str">
        <v/>
      </c>
      <c r="CJ511" s="380" t="str">
        <v/>
      </c>
      <c r="CK511" s="380" t="str">
        <v/>
      </c>
      <c r="CL511" s="381" t="str">
        <v/>
      </c>
      <c r="CM511" s="380" t="str">
        <v/>
      </c>
      <c r="CN511" s="380" t="str">
        <v/>
      </c>
      <c r="CO511" s="380" t="str">
        <v/>
      </c>
      <c r="CP511" s="381" t="str">
        <v/>
      </c>
      <c r="CQ511" s="380" t="str">
        <v/>
      </c>
      <c r="CR511" s="380" t="str">
        <v/>
      </c>
      <c r="CS511" s="380" t="str">
        <v/>
      </c>
      <c r="CT511" s="380" t="str">
        <v/>
      </c>
      <c r="CU511" s="380" t="str">
        <v/>
      </c>
      <c r="CV511" s="380"/>
      <c r="CW511" s="380"/>
      <c r="CX511" s="380" t="str">
        <v/>
      </c>
      <c r="CY511" s="380"/>
      <c r="CZ511" s="380"/>
      <c r="DA511" s="380" t="str">
        <v/>
      </c>
      <c r="DB511" s="380"/>
      <c r="DC511" s="380"/>
      <c r="DD511" s="380" t="str">
        <v/>
      </c>
      <c r="DE511" s="380"/>
      <c r="DF511" s="380"/>
      <c r="DG511" s="380" t="str">
        <v/>
      </c>
      <c r="DH511" s="380" t="str">
        <v/>
      </c>
      <c r="DI511" s="380" t="str">
        <v/>
      </c>
      <c r="DJ511" s="381" t="str">
        <v/>
      </c>
      <c r="DK511" s="380" t="str">
        <v/>
      </c>
      <c r="DL511" s="380" t="str">
        <v/>
      </c>
      <c r="DM511" s="380" t="str">
        <v/>
      </c>
      <c r="DN511" s="381" t="str">
        <v/>
      </c>
      <c r="DO511" s="380" t="str">
        <v/>
      </c>
      <c r="DP511" s="380" t="str">
        <v/>
      </c>
      <c r="DQ511" s="380" t="str">
        <v/>
      </c>
      <c r="DR511" s="380" t="str">
        <v/>
      </c>
      <c r="DS511" s="380" t="str">
        <v/>
      </c>
      <c r="DT511" s="380"/>
      <c r="DU511" s="380"/>
      <c r="DV511" s="380" t="str">
        <v/>
      </c>
      <c r="DW511" s="380"/>
      <c r="DX511" s="380"/>
      <c r="DY511" s="380" t="str">
        <v/>
      </c>
      <c r="DZ511" s="380"/>
      <c r="EA511" s="380"/>
      <c r="EB511" s="380" t="str">
        <v/>
      </c>
      <c r="EC511" s="380"/>
      <c r="ED511" s="380"/>
      <c r="EE511" s="380" t="str">
        <v/>
      </c>
      <c r="EF511" s="380" t="str">
        <v/>
      </c>
      <c r="EG511" s="380" t="str">
        <v/>
      </c>
      <c r="EH511" s="381" t="str">
        <v/>
      </c>
      <c r="EI511" s="380" t="str">
        <v/>
      </c>
      <c r="EJ511" s="380" t="str">
        <v/>
      </c>
      <c r="EK511" s="380" t="str">
        <v/>
      </c>
      <c r="EL511" s="381" t="str">
        <v/>
      </c>
      <c r="EM511" s="382" t="str">
        <v/>
      </c>
      <c r="EN511" s="382" t="str">
        <v/>
      </c>
      <c r="EO511" s="382" t="str">
        <v/>
      </c>
    </row>
    <row r="512" spans="1:145" ht="15.6">
      <c r="A512" s="372" t="str">
        <v/>
      </c>
      <c r="B512" s="373" t="str">
        <v/>
      </c>
      <c r="C512" s="372"/>
      <c r="D512" s="383" t="str">
        <v/>
      </c>
      <c r="E512" s="383" t="str">
        <v/>
      </c>
      <c r="F512" s="383" t="str">
        <v/>
      </c>
      <c r="G512" s="375" t="str">
        <v/>
      </c>
      <c r="H512" s="375" t="str">
        <v/>
      </c>
      <c r="I512" s="375" t="str">
        <v/>
      </c>
      <c r="J512" s="375" t="str">
        <v/>
      </c>
      <c r="K512" s="375" t="str">
        <v/>
      </c>
      <c r="L512" s="375" t="str">
        <v/>
      </c>
      <c r="M512" s="372" t="str">
        <v/>
      </c>
      <c r="N512" s="372" t="str">
        <v/>
      </c>
      <c r="O512" s="372" t="str">
        <v/>
      </c>
      <c r="P512" s="372" t="str">
        <v/>
      </c>
      <c r="Q512" s="372" t="str">
        <v/>
      </c>
      <c r="R512" s="372" t="str">
        <v/>
      </c>
      <c r="S512" s="372" t="str">
        <v/>
      </c>
      <c r="T512" s="372" t="str">
        <v/>
      </c>
      <c r="U512" s="372" t="str">
        <v/>
      </c>
      <c r="V512" s="372" t="str">
        <v/>
      </c>
      <c r="W512" s="372" t="str">
        <v/>
      </c>
      <c r="X512" s="372" t="str">
        <v/>
      </c>
      <c r="Y512" s="372" t="str">
        <v/>
      </c>
      <c r="Z512" s="372" t="str">
        <v/>
      </c>
      <c r="AA512" s="372" t="str">
        <v/>
      </c>
      <c r="AB512" s="372"/>
      <c r="AC512" s="372"/>
      <c r="AD512" s="372" t="str">
        <v/>
      </c>
      <c r="AE512" s="372"/>
      <c r="AF512" s="372"/>
      <c r="AG512" s="376" t="str">
        <v/>
      </c>
      <c r="AH512" s="372"/>
      <c r="AI512" s="372"/>
      <c r="AJ512" s="372" t="str">
        <v/>
      </c>
      <c r="AK512" s="372"/>
      <c r="AL512" s="372"/>
      <c r="AM512" s="377" t="str">
        <v/>
      </c>
      <c r="AN512" s="378" t="str">
        <v/>
      </c>
      <c r="AO512" s="379" t="str">
        <v/>
      </c>
      <c r="AP512" s="379" t="str">
        <v/>
      </c>
      <c r="AQ512" s="376" t="str">
        <v/>
      </c>
      <c r="AR512" s="376" t="str">
        <v/>
      </c>
      <c r="AS512" s="372" t="str">
        <v/>
      </c>
      <c r="AT512" s="379" t="str">
        <v/>
      </c>
      <c r="AU512" s="380" t="str">
        <v/>
      </c>
      <c r="AV512" s="380" t="str">
        <v/>
      </c>
      <c r="AW512" s="380" t="str">
        <v/>
      </c>
      <c r="AX512" s="380" t="str">
        <v/>
      </c>
      <c r="AY512" s="380" t="str">
        <v/>
      </c>
      <c r="AZ512" s="380"/>
      <c r="BA512" s="380"/>
      <c r="BB512" s="380" t="str">
        <v/>
      </c>
      <c r="BC512" s="380"/>
      <c r="BD512" s="380"/>
      <c r="BE512" s="380" t="str">
        <v/>
      </c>
      <c r="BF512" s="380"/>
      <c r="BG512" s="380"/>
      <c r="BH512" s="380" t="str">
        <v/>
      </c>
      <c r="BI512" s="380"/>
      <c r="BJ512" s="380"/>
      <c r="BK512" s="380" t="str">
        <v/>
      </c>
      <c r="BL512" s="380" t="str">
        <v/>
      </c>
      <c r="BM512" s="380" t="str">
        <v/>
      </c>
      <c r="BN512" s="381" t="str">
        <v/>
      </c>
      <c r="BO512" s="380" t="str">
        <v/>
      </c>
      <c r="BP512" s="380" t="str">
        <v/>
      </c>
      <c r="BQ512" s="380" t="str">
        <v/>
      </c>
      <c r="BR512" s="381" t="str">
        <v/>
      </c>
      <c r="BS512" s="380" t="str">
        <v/>
      </c>
      <c r="BT512" s="380" t="str">
        <v/>
      </c>
      <c r="BU512" s="380" t="str">
        <v/>
      </c>
      <c r="BV512" s="380" t="str">
        <v/>
      </c>
      <c r="BW512" s="380" t="str">
        <v/>
      </c>
      <c r="BX512" s="380"/>
      <c r="BY512" s="380"/>
      <c r="BZ512" s="380" t="str">
        <v/>
      </c>
      <c r="CA512" s="380"/>
      <c r="CB512" s="380"/>
      <c r="CC512" s="380" t="str">
        <v/>
      </c>
      <c r="CD512" s="380"/>
      <c r="CE512" s="380"/>
      <c r="CF512" s="380" t="str">
        <v/>
      </c>
      <c r="CG512" s="380"/>
      <c r="CH512" s="380"/>
      <c r="CI512" s="380" t="str">
        <v/>
      </c>
      <c r="CJ512" s="380" t="str">
        <v/>
      </c>
      <c r="CK512" s="380" t="str">
        <v/>
      </c>
      <c r="CL512" s="381" t="str">
        <v/>
      </c>
      <c r="CM512" s="380" t="str">
        <v/>
      </c>
      <c r="CN512" s="380" t="str">
        <v/>
      </c>
      <c r="CO512" s="380" t="str">
        <v/>
      </c>
      <c r="CP512" s="381" t="str">
        <v/>
      </c>
      <c r="CQ512" s="380" t="str">
        <v/>
      </c>
      <c r="CR512" s="380" t="str">
        <v/>
      </c>
      <c r="CS512" s="380" t="str">
        <v/>
      </c>
      <c r="CT512" s="380" t="str">
        <v/>
      </c>
      <c r="CU512" s="380" t="str">
        <v/>
      </c>
      <c r="CV512" s="380"/>
      <c r="CW512" s="380"/>
      <c r="CX512" s="380" t="str">
        <v/>
      </c>
      <c r="CY512" s="380"/>
      <c r="CZ512" s="380"/>
      <c r="DA512" s="380" t="str">
        <v/>
      </c>
      <c r="DB512" s="380"/>
      <c r="DC512" s="380"/>
      <c r="DD512" s="380" t="str">
        <v/>
      </c>
      <c r="DE512" s="380"/>
      <c r="DF512" s="380"/>
      <c r="DG512" s="380" t="str">
        <v/>
      </c>
      <c r="DH512" s="380" t="str">
        <v/>
      </c>
      <c r="DI512" s="380" t="str">
        <v/>
      </c>
      <c r="DJ512" s="381" t="str">
        <v/>
      </c>
      <c r="DK512" s="380" t="str">
        <v/>
      </c>
      <c r="DL512" s="380" t="str">
        <v/>
      </c>
      <c r="DM512" s="380" t="str">
        <v/>
      </c>
      <c r="DN512" s="381" t="str">
        <v/>
      </c>
      <c r="DO512" s="380" t="str">
        <v/>
      </c>
      <c r="DP512" s="380" t="str">
        <v/>
      </c>
      <c r="DQ512" s="380" t="str">
        <v/>
      </c>
      <c r="DR512" s="380" t="str">
        <v/>
      </c>
      <c r="DS512" s="380" t="str">
        <v/>
      </c>
      <c r="DT512" s="380"/>
      <c r="DU512" s="380"/>
      <c r="DV512" s="380" t="str">
        <v/>
      </c>
      <c r="DW512" s="380"/>
      <c r="DX512" s="380"/>
      <c r="DY512" s="380" t="str">
        <v/>
      </c>
      <c r="DZ512" s="380"/>
      <c r="EA512" s="380"/>
      <c r="EB512" s="380" t="str">
        <v/>
      </c>
      <c r="EC512" s="380"/>
      <c r="ED512" s="380"/>
      <c r="EE512" s="380" t="str">
        <v/>
      </c>
      <c r="EF512" s="380" t="str">
        <v/>
      </c>
      <c r="EG512" s="380" t="str">
        <v/>
      </c>
      <c r="EH512" s="381" t="str">
        <v/>
      </c>
      <c r="EI512" s="380" t="str">
        <v/>
      </c>
      <c r="EJ512" s="380" t="str">
        <v/>
      </c>
      <c r="EK512" s="380" t="str">
        <v/>
      </c>
      <c r="EL512" s="381" t="str">
        <v/>
      </c>
      <c r="EM512" s="382" t="str">
        <v/>
      </c>
      <c r="EN512" s="382" t="str">
        <v/>
      </c>
      <c r="EO512" s="382" t="str">
        <v/>
      </c>
    </row>
    <row r="513" spans="1:145" ht="15.6">
      <c r="A513" s="372" t="str">
        <v/>
      </c>
      <c r="B513" s="373" t="str">
        <v/>
      </c>
      <c r="C513" s="372"/>
      <c r="D513" s="383" t="str">
        <v/>
      </c>
      <c r="E513" s="383" t="str">
        <v/>
      </c>
      <c r="F513" s="383" t="str">
        <v/>
      </c>
      <c r="G513" s="375" t="str">
        <v/>
      </c>
      <c r="H513" s="375" t="str">
        <v/>
      </c>
      <c r="I513" s="375" t="str">
        <v/>
      </c>
      <c r="J513" s="375" t="str">
        <v/>
      </c>
      <c r="K513" s="375" t="str">
        <v/>
      </c>
      <c r="L513" s="375" t="str">
        <v/>
      </c>
      <c r="M513" s="372" t="str">
        <v/>
      </c>
      <c r="N513" s="372" t="str">
        <v/>
      </c>
      <c r="O513" s="372" t="str">
        <v/>
      </c>
      <c r="P513" s="372" t="str">
        <v/>
      </c>
      <c r="Q513" s="372" t="str">
        <v/>
      </c>
      <c r="R513" s="372" t="str">
        <v/>
      </c>
      <c r="S513" s="372" t="str">
        <v/>
      </c>
      <c r="T513" s="372" t="str">
        <v/>
      </c>
      <c r="U513" s="372" t="str">
        <v/>
      </c>
      <c r="V513" s="372" t="str">
        <v/>
      </c>
      <c r="W513" s="372" t="str">
        <v/>
      </c>
      <c r="X513" s="372" t="str">
        <v/>
      </c>
      <c r="Y513" s="372" t="str">
        <v/>
      </c>
      <c r="Z513" s="372" t="str">
        <v/>
      </c>
      <c r="AA513" s="372" t="str">
        <v/>
      </c>
      <c r="AB513" s="372"/>
      <c r="AC513" s="372"/>
      <c r="AD513" s="372" t="str">
        <v/>
      </c>
      <c r="AE513" s="372"/>
      <c r="AF513" s="372"/>
      <c r="AG513" s="376" t="str">
        <v/>
      </c>
      <c r="AH513" s="372"/>
      <c r="AI513" s="372"/>
      <c r="AJ513" s="372" t="str">
        <v/>
      </c>
      <c r="AK513" s="372"/>
      <c r="AL513" s="372"/>
      <c r="AM513" s="377" t="str">
        <v/>
      </c>
      <c r="AN513" s="378" t="str">
        <v/>
      </c>
      <c r="AO513" s="379" t="str">
        <v/>
      </c>
      <c r="AP513" s="379" t="str">
        <v/>
      </c>
      <c r="AQ513" s="376" t="str">
        <v/>
      </c>
      <c r="AR513" s="376" t="str">
        <v/>
      </c>
      <c r="AS513" s="372" t="str">
        <v/>
      </c>
      <c r="AT513" s="379" t="str">
        <v/>
      </c>
      <c r="AU513" s="380" t="str">
        <v/>
      </c>
      <c r="AV513" s="380" t="str">
        <v/>
      </c>
      <c r="AW513" s="380" t="str">
        <v/>
      </c>
      <c r="AX513" s="380" t="str">
        <v/>
      </c>
      <c r="AY513" s="380" t="str">
        <v/>
      </c>
      <c r="AZ513" s="380"/>
      <c r="BA513" s="380"/>
      <c r="BB513" s="380" t="str">
        <v/>
      </c>
      <c r="BC513" s="380"/>
      <c r="BD513" s="380"/>
      <c r="BE513" s="380" t="str">
        <v/>
      </c>
      <c r="BF513" s="380"/>
      <c r="BG513" s="380"/>
      <c r="BH513" s="380" t="str">
        <v/>
      </c>
      <c r="BI513" s="380"/>
      <c r="BJ513" s="380"/>
      <c r="BK513" s="380" t="str">
        <v/>
      </c>
      <c r="BL513" s="380" t="str">
        <v/>
      </c>
      <c r="BM513" s="380" t="str">
        <v/>
      </c>
      <c r="BN513" s="381" t="str">
        <v/>
      </c>
      <c r="BO513" s="380" t="str">
        <v/>
      </c>
      <c r="BP513" s="380" t="str">
        <v/>
      </c>
      <c r="BQ513" s="380" t="str">
        <v/>
      </c>
      <c r="BR513" s="381" t="str">
        <v/>
      </c>
      <c r="BS513" s="380" t="str">
        <v/>
      </c>
      <c r="BT513" s="380" t="str">
        <v/>
      </c>
      <c r="BU513" s="380" t="str">
        <v/>
      </c>
      <c r="BV513" s="380" t="str">
        <v/>
      </c>
      <c r="BW513" s="380" t="str">
        <v/>
      </c>
      <c r="BX513" s="380"/>
      <c r="BY513" s="380"/>
      <c r="BZ513" s="380" t="str">
        <v/>
      </c>
      <c r="CA513" s="380"/>
      <c r="CB513" s="380"/>
      <c r="CC513" s="380" t="str">
        <v/>
      </c>
      <c r="CD513" s="380"/>
      <c r="CE513" s="380"/>
      <c r="CF513" s="380" t="str">
        <v/>
      </c>
      <c r="CG513" s="380"/>
      <c r="CH513" s="380"/>
      <c r="CI513" s="380" t="str">
        <v/>
      </c>
      <c r="CJ513" s="380" t="str">
        <v/>
      </c>
      <c r="CK513" s="380" t="str">
        <v/>
      </c>
      <c r="CL513" s="381" t="str">
        <v/>
      </c>
      <c r="CM513" s="380" t="str">
        <v/>
      </c>
      <c r="CN513" s="380" t="str">
        <v/>
      </c>
      <c r="CO513" s="380" t="str">
        <v/>
      </c>
      <c r="CP513" s="381" t="str">
        <v/>
      </c>
      <c r="CQ513" s="380" t="str">
        <v/>
      </c>
      <c r="CR513" s="380" t="str">
        <v/>
      </c>
      <c r="CS513" s="380" t="str">
        <v/>
      </c>
      <c r="CT513" s="380" t="str">
        <v/>
      </c>
      <c r="CU513" s="380" t="str">
        <v/>
      </c>
      <c r="CV513" s="380"/>
      <c r="CW513" s="380"/>
      <c r="CX513" s="380" t="str">
        <v/>
      </c>
      <c r="CY513" s="380"/>
      <c r="CZ513" s="380"/>
      <c r="DA513" s="380" t="str">
        <v/>
      </c>
      <c r="DB513" s="380"/>
      <c r="DC513" s="380"/>
      <c r="DD513" s="380" t="str">
        <v/>
      </c>
      <c r="DE513" s="380"/>
      <c r="DF513" s="380"/>
      <c r="DG513" s="380" t="str">
        <v/>
      </c>
      <c r="DH513" s="380" t="str">
        <v/>
      </c>
      <c r="DI513" s="380" t="str">
        <v/>
      </c>
      <c r="DJ513" s="381" t="str">
        <v/>
      </c>
      <c r="DK513" s="380" t="str">
        <v/>
      </c>
      <c r="DL513" s="380" t="str">
        <v/>
      </c>
      <c r="DM513" s="380" t="str">
        <v/>
      </c>
      <c r="DN513" s="381" t="str">
        <v/>
      </c>
      <c r="DO513" s="380" t="str">
        <v/>
      </c>
      <c r="DP513" s="380" t="str">
        <v/>
      </c>
      <c r="DQ513" s="380" t="str">
        <v/>
      </c>
      <c r="DR513" s="380" t="str">
        <v/>
      </c>
      <c r="DS513" s="380" t="str">
        <v/>
      </c>
      <c r="DT513" s="380"/>
      <c r="DU513" s="380"/>
      <c r="DV513" s="380" t="str">
        <v/>
      </c>
      <c r="DW513" s="380"/>
      <c r="DX513" s="380"/>
      <c r="DY513" s="380" t="str">
        <v/>
      </c>
      <c r="DZ513" s="380"/>
      <c r="EA513" s="380"/>
      <c r="EB513" s="380" t="str">
        <v/>
      </c>
      <c r="EC513" s="380"/>
      <c r="ED513" s="380"/>
      <c r="EE513" s="380" t="str">
        <v/>
      </c>
      <c r="EF513" s="380" t="str">
        <v/>
      </c>
      <c r="EG513" s="380" t="str">
        <v/>
      </c>
      <c r="EH513" s="381" t="str">
        <v/>
      </c>
      <c r="EI513" s="380" t="str">
        <v/>
      </c>
      <c r="EJ513" s="380" t="str">
        <v/>
      </c>
      <c r="EK513" s="380" t="str">
        <v/>
      </c>
      <c r="EL513" s="381" t="str">
        <v/>
      </c>
      <c r="EM513" s="382" t="str">
        <v/>
      </c>
      <c r="EN513" s="382" t="str">
        <v/>
      </c>
      <c r="EO513" s="382" t="str">
        <v/>
      </c>
    </row>
    <row r="514" spans="1:145" ht="15.6">
      <c r="A514" s="372" t="str">
        <v/>
      </c>
      <c r="B514" s="373" t="str">
        <v/>
      </c>
      <c r="C514" s="372"/>
      <c r="D514" s="383" t="str">
        <v/>
      </c>
      <c r="E514" s="383" t="str">
        <v/>
      </c>
      <c r="F514" s="383" t="str">
        <v/>
      </c>
      <c r="G514" s="375" t="str">
        <v/>
      </c>
      <c r="H514" s="375" t="str">
        <v/>
      </c>
      <c r="I514" s="375" t="str">
        <v/>
      </c>
      <c r="J514" s="375" t="str">
        <v/>
      </c>
      <c r="K514" s="375" t="str">
        <v/>
      </c>
      <c r="L514" s="375" t="str">
        <v/>
      </c>
      <c r="M514" s="372" t="str">
        <v/>
      </c>
      <c r="N514" s="372" t="str">
        <v/>
      </c>
      <c r="O514" s="372" t="str">
        <v/>
      </c>
      <c r="P514" s="372" t="str">
        <v/>
      </c>
      <c r="Q514" s="372" t="str">
        <v/>
      </c>
      <c r="R514" s="372" t="str">
        <v/>
      </c>
      <c r="S514" s="372" t="str">
        <v/>
      </c>
      <c r="T514" s="372" t="str">
        <v/>
      </c>
      <c r="U514" s="372" t="str">
        <v/>
      </c>
      <c r="V514" s="372" t="str">
        <v/>
      </c>
      <c r="W514" s="372" t="str">
        <v/>
      </c>
      <c r="X514" s="372" t="str">
        <v/>
      </c>
      <c r="Y514" s="372" t="str">
        <v/>
      </c>
      <c r="Z514" s="372" t="str">
        <v/>
      </c>
      <c r="AA514" s="372" t="str">
        <v/>
      </c>
      <c r="AB514" s="372"/>
      <c r="AC514" s="372"/>
      <c r="AD514" s="372" t="str">
        <v/>
      </c>
      <c r="AE514" s="372"/>
      <c r="AF514" s="372"/>
      <c r="AG514" s="376" t="str">
        <v/>
      </c>
      <c r="AH514" s="372"/>
      <c r="AI514" s="372"/>
      <c r="AJ514" s="372" t="str">
        <v/>
      </c>
      <c r="AK514" s="372"/>
      <c r="AL514" s="372"/>
      <c r="AM514" s="377" t="str">
        <v/>
      </c>
      <c r="AN514" s="378" t="str">
        <v/>
      </c>
      <c r="AO514" s="379" t="str">
        <v/>
      </c>
      <c r="AP514" s="379" t="str">
        <v/>
      </c>
      <c r="AQ514" s="376" t="str">
        <v/>
      </c>
      <c r="AR514" s="376" t="str">
        <v/>
      </c>
      <c r="AS514" s="372" t="str">
        <v/>
      </c>
      <c r="AT514" s="379" t="str">
        <v/>
      </c>
      <c r="AU514" s="380" t="str">
        <v/>
      </c>
      <c r="AV514" s="380" t="str">
        <v/>
      </c>
      <c r="AW514" s="380" t="str">
        <v/>
      </c>
      <c r="AX514" s="380" t="str">
        <v/>
      </c>
      <c r="AY514" s="380" t="str">
        <v/>
      </c>
      <c r="AZ514" s="380"/>
      <c r="BA514" s="380"/>
      <c r="BB514" s="380" t="str">
        <v/>
      </c>
      <c r="BC514" s="380"/>
      <c r="BD514" s="380"/>
      <c r="BE514" s="380" t="str">
        <v/>
      </c>
      <c r="BF514" s="380"/>
      <c r="BG514" s="380"/>
      <c r="BH514" s="380" t="str">
        <v/>
      </c>
      <c r="BI514" s="380"/>
      <c r="BJ514" s="380"/>
      <c r="BK514" s="380" t="str">
        <v/>
      </c>
      <c r="BL514" s="380" t="str">
        <v/>
      </c>
      <c r="BM514" s="380" t="str">
        <v/>
      </c>
      <c r="BN514" s="381" t="str">
        <v/>
      </c>
      <c r="BO514" s="380" t="str">
        <v/>
      </c>
      <c r="BP514" s="380" t="str">
        <v/>
      </c>
      <c r="BQ514" s="380" t="str">
        <v/>
      </c>
      <c r="BR514" s="381" t="str">
        <v/>
      </c>
      <c r="BS514" s="380" t="str">
        <v/>
      </c>
      <c r="BT514" s="380" t="str">
        <v/>
      </c>
      <c r="BU514" s="380" t="str">
        <v/>
      </c>
      <c r="BV514" s="380" t="str">
        <v/>
      </c>
      <c r="BW514" s="380" t="str">
        <v/>
      </c>
      <c r="BX514" s="380"/>
      <c r="BY514" s="380"/>
      <c r="BZ514" s="380" t="str">
        <v/>
      </c>
      <c r="CA514" s="380"/>
      <c r="CB514" s="380"/>
      <c r="CC514" s="380" t="str">
        <v/>
      </c>
      <c r="CD514" s="380"/>
      <c r="CE514" s="380"/>
      <c r="CF514" s="380" t="str">
        <v/>
      </c>
      <c r="CG514" s="380"/>
      <c r="CH514" s="380"/>
      <c r="CI514" s="380" t="str">
        <v/>
      </c>
      <c r="CJ514" s="380" t="str">
        <v/>
      </c>
      <c r="CK514" s="380" t="str">
        <v/>
      </c>
      <c r="CL514" s="381" t="str">
        <v/>
      </c>
      <c r="CM514" s="380" t="str">
        <v/>
      </c>
      <c r="CN514" s="380" t="str">
        <v/>
      </c>
      <c r="CO514" s="380" t="str">
        <v/>
      </c>
      <c r="CP514" s="381" t="str">
        <v/>
      </c>
      <c r="CQ514" s="380" t="str">
        <v/>
      </c>
      <c r="CR514" s="380" t="str">
        <v/>
      </c>
      <c r="CS514" s="380" t="str">
        <v/>
      </c>
      <c r="CT514" s="380" t="str">
        <v/>
      </c>
      <c r="CU514" s="380" t="str">
        <v/>
      </c>
      <c r="CV514" s="380"/>
      <c r="CW514" s="380"/>
      <c r="CX514" s="380" t="str">
        <v/>
      </c>
      <c r="CY514" s="380"/>
      <c r="CZ514" s="380"/>
      <c r="DA514" s="380" t="str">
        <v/>
      </c>
      <c r="DB514" s="380"/>
      <c r="DC514" s="380"/>
      <c r="DD514" s="380" t="str">
        <v/>
      </c>
      <c r="DE514" s="380"/>
      <c r="DF514" s="380"/>
      <c r="DG514" s="380" t="str">
        <v/>
      </c>
      <c r="DH514" s="380" t="str">
        <v/>
      </c>
      <c r="DI514" s="380" t="str">
        <v/>
      </c>
      <c r="DJ514" s="381" t="str">
        <v/>
      </c>
      <c r="DK514" s="380" t="str">
        <v/>
      </c>
      <c r="DL514" s="380" t="str">
        <v/>
      </c>
      <c r="DM514" s="380" t="str">
        <v/>
      </c>
      <c r="DN514" s="381" t="str">
        <v/>
      </c>
      <c r="DO514" s="380" t="str">
        <v/>
      </c>
      <c r="DP514" s="380" t="str">
        <v/>
      </c>
      <c r="DQ514" s="380" t="str">
        <v/>
      </c>
      <c r="DR514" s="380" t="str">
        <v/>
      </c>
      <c r="DS514" s="380" t="str">
        <v/>
      </c>
      <c r="DT514" s="380"/>
      <c r="DU514" s="380"/>
      <c r="DV514" s="380" t="str">
        <v/>
      </c>
      <c r="DW514" s="380"/>
      <c r="DX514" s="380"/>
      <c r="DY514" s="380" t="str">
        <v/>
      </c>
      <c r="DZ514" s="380"/>
      <c r="EA514" s="380"/>
      <c r="EB514" s="380" t="str">
        <v/>
      </c>
      <c r="EC514" s="380"/>
      <c r="ED514" s="380"/>
      <c r="EE514" s="380" t="str">
        <v/>
      </c>
      <c r="EF514" s="380" t="str">
        <v/>
      </c>
      <c r="EG514" s="380" t="str">
        <v/>
      </c>
      <c r="EH514" s="381" t="str">
        <v/>
      </c>
      <c r="EI514" s="380" t="str">
        <v/>
      </c>
      <c r="EJ514" s="380" t="str">
        <v/>
      </c>
      <c r="EK514" s="380" t="str">
        <v/>
      </c>
      <c r="EL514" s="381" t="str">
        <v/>
      </c>
      <c r="EM514" s="382" t="str">
        <v/>
      </c>
      <c r="EN514" s="382" t="str">
        <v/>
      </c>
      <c r="EO514" s="382" t="str">
        <v/>
      </c>
    </row>
    <row r="515" spans="1:145" ht="15.6">
      <c r="A515" s="372" t="str">
        <v/>
      </c>
      <c r="B515" s="373" t="str">
        <v/>
      </c>
      <c r="C515" s="372"/>
      <c r="D515" s="383" t="str">
        <v/>
      </c>
      <c r="E515" s="383" t="str">
        <v/>
      </c>
      <c r="F515" s="383" t="str">
        <v/>
      </c>
      <c r="G515" s="375" t="str">
        <v/>
      </c>
      <c r="H515" s="375" t="str">
        <v/>
      </c>
      <c r="I515" s="375" t="str">
        <v/>
      </c>
      <c r="J515" s="375" t="str">
        <v/>
      </c>
      <c r="K515" s="375" t="str">
        <v/>
      </c>
      <c r="L515" s="375" t="str">
        <v/>
      </c>
      <c r="M515" s="372" t="str">
        <v/>
      </c>
      <c r="N515" s="372" t="str">
        <v/>
      </c>
      <c r="O515" s="372" t="str">
        <v/>
      </c>
      <c r="P515" s="372" t="str">
        <v/>
      </c>
      <c r="Q515" s="372" t="str">
        <v/>
      </c>
      <c r="R515" s="372" t="str">
        <v/>
      </c>
      <c r="S515" s="372" t="str">
        <v/>
      </c>
      <c r="T515" s="372" t="str">
        <v/>
      </c>
      <c r="U515" s="372" t="str">
        <v/>
      </c>
      <c r="V515" s="372" t="str">
        <v/>
      </c>
      <c r="W515" s="372" t="str">
        <v/>
      </c>
      <c r="X515" s="372" t="str">
        <v/>
      </c>
      <c r="Y515" s="372" t="str">
        <v/>
      </c>
      <c r="Z515" s="372" t="str">
        <v/>
      </c>
      <c r="AA515" s="372" t="str">
        <v/>
      </c>
      <c r="AB515" s="372"/>
      <c r="AC515" s="372"/>
      <c r="AD515" s="372" t="str">
        <v/>
      </c>
      <c r="AE515" s="372"/>
      <c r="AF515" s="372"/>
      <c r="AG515" s="376" t="str">
        <v/>
      </c>
      <c r="AH515" s="372"/>
      <c r="AI515" s="372"/>
      <c r="AJ515" s="372" t="str">
        <v/>
      </c>
      <c r="AK515" s="372"/>
      <c r="AL515" s="372"/>
      <c r="AM515" s="377" t="str">
        <v/>
      </c>
      <c r="AN515" s="378" t="str">
        <v/>
      </c>
      <c r="AO515" s="379" t="str">
        <v/>
      </c>
      <c r="AP515" s="379" t="str">
        <v/>
      </c>
      <c r="AQ515" s="376" t="str">
        <v/>
      </c>
      <c r="AR515" s="376" t="str">
        <v/>
      </c>
      <c r="AS515" s="372" t="str">
        <v/>
      </c>
      <c r="AT515" s="379" t="str">
        <v/>
      </c>
      <c r="AU515" s="380" t="str">
        <v/>
      </c>
      <c r="AV515" s="380" t="str">
        <v/>
      </c>
      <c r="AW515" s="380" t="str">
        <v/>
      </c>
      <c r="AX515" s="380" t="str">
        <v/>
      </c>
      <c r="AY515" s="380" t="str">
        <v/>
      </c>
      <c r="AZ515" s="380"/>
      <c r="BA515" s="380"/>
      <c r="BB515" s="380" t="str">
        <v/>
      </c>
      <c r="BC515" s="380"/>
      <c r="BD515" s="380"/>
      <c r="BE515" s="380" t="str">
        <v/>
      </c>
      <c r="BF515" s="380"/>
      <c r="BG515" s="380"/>
      <c r="BH515" s="380" t="str">
        <v/>
      </c>
      <c r="BI515" s="380"/>
      <c r="BJ515" s="380"/>
      <c r="BK515" s="380" t="str">
        <v/>
      </c>
      <c r="BL515" s="380" t="str">
        <v/>
      </c>
      <c r="BM515" s="380" t="str">
        <v/>
      </c>
      <c r="BN515" s="381" t="str">
        <v/>
      </c>
      <c r="BO515" s="380" t="str">
        <v/>
      </c>
      <c r="BP515" s="380" t="str">
        <v/>
      </c>
      <c r="BQ515" s="380" t="str">
        <v/>
      </c>
      <c r="BR515" s="381" t="str">
        <v/>
      </c>
      <c r="BS515" s="380" t="str">
        <v/>
      </c>
      <c r="BT515" s="380" t="str">
        <v/>
      </c>
      <c r="BU515" s="380" t="str">
        <v/>
      </c>
      <c r="BV515" s="380" t="str">
        <v/>
      </c>
      <c r="BW515" s="380" t="str">
        <v/>
      </c>
      <c r="BX515" s="380"/>
      <c r="BY515" s="380"/>
      <c r="BZ515" s="380" t="str">
        <v/>
      </c>
      <c r="CA515" s="380"/>
      <c r="CB515" s="380"/>
      <c r="CC515" s="380" t="str">
        <v/>
      </c>
      <c r="CD515" s="380"/>
      <c r="CE515" s="380"/>
      <c r="CF515" s="380" t="str">
        <v/>
      </c>
      <c r="CG515" s="380"/>
      <c r="CH515" s="380"/>
      <c r="CI515" s="380" t="str">
        <v/>
      </c>
      <c r="CJ515" s="380" t="str">
        <v/>
      </c>
      <c r="CK515" s="380" t="str">
        <v/>
      </c>
      <c r="CL515" s="381" t="str">
        <v/>
      </c>
      <c r="CM515" s="380" t="str">
        <v/>
      </c>
      <c r="CN515" s="380" t="str">
        <v/>
      </c>
      <c r="CO515" s="380" t="str">
        <v/>
      </c>
      <c r="CP515" s="381" t="str">
        <v/>
      </c>
      <c r="CQ515" s="380" t="str">
        <v/>
      </c>
      <c r="CR515" s="380" t="str">
        <v/>
      </c>
      <c r="CS515" s="380" t="str">
        <v/>
      </c>
      <c r="CT515" s="380" t="str">
        <v/>
      </c>
      <c r="CU515" s="380" t="str">
        <v/>
      </c>
      <c r="CV515" s="380"/>
      <c r="CW515" s="380"/>
      <c r="CX515" s="380" t="str">
        <v/>
      </c>
      <c r="CY515" s="380"/>
      <c r="CZ515" s="380"/>
      <c r="DA515" s="380" t="str">
        <v/>
      </c>
      <c r="DB515" s="380"/>
      <c r="DC515" s="380"/>
      <c r="DD515" s="380" t="str">
        <v/>
      </c>
      <c r="DE515" s="380"/>
      <c r="DF515" s="380"/>
      <c r="DG515" s="380" t="str">
        <v/>
      </c>
      <c r="DH515" s="380" t="str">
        <v/>
      </c>
      <c r="DI515" s="380" t="str">
        <v/>
      </c>
      <c r="DJ515" s="381" t="str">
        <v/>
      </c>
      <c r="DK515" s="380" t="str">
        <v/>
      </c>
      <c r="DL515" s="380" t="str">
        <v/>
      </c>
      <c r="DM515" s="380" t="str">
        <v/>
      </c>
      <c r="DN515" s="381" t="str">
        <v/>
      </c>
      <c r="DO515" s="380" t="str">
        <v/>
      </c>
      <c r="DP515" s="380" t="str">
        <v/>
      </c>
      <c r="DQ515" s="380" t="str">
        <v/>
      </c>
      <c r="DR515" s="380" t="str">
        <v/>
      </c>
      <c r="DS515" s="380" t="str">
        <v/>
      </c>
      <c r="DT515" s="380"/>
      <c r="DU515" s="380"/>
      <c r="DV515" s="380" t="str">
        <v/>
      </c>
      <c r="DW515" s="380"/>
      <c r="DX515" s="380"/>
      <c r="DY515" s="380" t="str">
        <v/>
      </c>
      <c r="DZ515" s="380"/>
      <c r="EA515" s="380"/>
      <c r="EB515" s="380" t="str">
        <v/>
      </c>
      <c r="EC515" s="380"/>
      <c r="ED515" s="380"/>
      <c r="EE515" s="380" t="str">
        <v/>
      </c>
      <c r="EF515" s="380" t="str">
        <v/>
      </c>
      <c r="EG515" s="380" t="str">
        <v/>
      </c>
      <c r="EH515" s="381" t="str">
        <v/>
      </c>
      <c r="EI515" s="380" t="str">
        <v/>
      </c>
      <c r="EJ515" s="380" t="str">
        <v/>
      </c>
      <c r="EK515" s="380" t="str">
        <v/>
      </c>
      <c r="EL515" s="381" t="str">
        <v/>
      </c>
      <c r="EM515" s="382" t="str">
        <v/>
      </c>
      <c r="EN515" s="382" t="str">
        <v/>
      </c>
      <c r="EO515" s="382" t="str">
        <v/>
      </c>
    </row>
    <row r="516" spans="1:145" ht="15.6">
      <c r="A516" s="372" t="str">
        <v/>
      </c>
      <c r="B516" s="373" t="str">
        <v/>
      </c>
      <c r="C516" s="372"/>
      <c r="D516" s="383" t="str">
        <v/>
      </c>
      <c r="E516" s="383" t="str">
        <v/>
      </c>
      <c r="F516" s="383" t="str">
        <v/>
      </c>
      <c r="G516" s="375" t="str">
        <v/>
      </c>
      <c r="H516" s="375" t="str">
        <v/>
      </c>
      <c r="I516" s="375" t="str">
        <v/>
      </c>
      <c r="J516" s="375" t="str">
        <v/>
      </c>
      <c r="K516" s="375" t="str">
        <v/>
      </c>
      <c r="L516" s="375" t="str">
        <v/>
      </c>
      <c r="M516" s="372" t="str">
        <v/>
      </c>
      <c r="N516" s="372" t="str">
        <v/>
      </c>
      <c r="O516" s="372" t="str">
        <v/>
      </c>
      <c r="P516" s="372" t="str">
        <v/>
      </c>
      <c r="Q516" s="372" t="str">
        <v/>
      </c>
      <c r="R516" s="372" t="str">
        <v/>
      </c>
      <c r="S516" s="372" t="str">
        <v/>
      </c>
      <c r="T516" s="372" t="str">
        <v/>
      </c>
      <c r="U516" s="372" t="str">
        <v/>
      </c>
      <c r="V516" s="372" t="str">
        <v/>
      </c>
      <c r="W516" s="372" t="str">
        <v/>
      </c>
      <c r="X516" s="372" t="str">
        <v/>
      </c>
      <c r="Y516" s="372" t="str">
        <v/>
      </c>
      <c r="Z516" s="372" t="str">
        <v/>
      </c>
      <c r="AA516" s="372" t="str">
        <v/>
      </c>
      <c r="AB516" s="372"/>
      <c r="AC516" s="372"/>
      <c r="AD516" s="372" t="str">
        <v/>
      </c>
      <c r="AE516" s="372"/>
      <c r="AF516" s="372"/>
      <c r="AG516" s="376" t="str">
        <v/>
      </c>
      <c r="AH516" s="372"/>
      <c r="AI516" s="372"/>
      <c r="AJ516" s="372" t="str">
        <v/>
      </c>
      <c r="AK516" s="372"/>
      <c r="AL516" s="372"/>
      <c r="AM516" s="377" t="str">
        <v/>
      </c>
      <c r="AN516" s="378" t="str">
        <v/>
      </c>
      <c r="AO516" s="379" t="str">
        <v/>
      </c>
      <c r="AP516" s="379" t="str">
        <v/>
      </c>
      <c r="AQ516" s="376" t="str">
        <v/>
      </c>
      <c r="AR516" s="376" t="str">
        <v/>
      </c>
      <c r="AS516" s="372" t="str">
        <v/>
      </c>
      <c r="AT516" s="379" t="str">
        <v/>
      </c>
      <c r="AU516" s="380" t="str">
        <v/>
      </c>
      <c r="AV516" s="380" t="str">
        <v/>
      </c>
      <c r="AW516" s="380" t="str">
        <v/>
      </c>
      <c r="AX516" s="380" t="str">
        <v/>
      </c>
      <c r="AY516" s="380" t="str">
        <v/>
      </c>
      <c r="AZ516" s="380"/>
      <c r="BA516" s="380"/>
      <c r="BB516" s="380" t="str">
        <v/>
      </c>
      <c r="BC516" s="380"/>
      <c r="BD516" s="380"/>
      <c r="BE516" s="380" t="str">
        <v/>
      </c>
      <c r="BF516" s="380"/>
      <c r="BG516" s="380"/>
      <c r="BH516" s="380" t="str">
        <v/>
      </c>
      <c r="BI516" s="380"/>
      <c r="BJ516" s="380"/>
      <c r="BK516" s="380" t="str">
        <v/>
      </c>
      <c r="BL516" s="380" t="str">
        <v/>
      </c>
      <c r="BM516" s="380" t="str">
        <v/>
      </c>
      <c r="BN516" s="381" t="str">
        <v/>
      </c>
      <c r="BO516" s="380" t="str">
        <v/>
      </c>
      <c r="BP516" s="380" t="str">
        <v/>
      </c>
      <c r="BQ516" s="380" t="str">
        <v/>
      </c>
      <c r="BR516" s="381" t="str">
        <v/>
      </c>
      <c r="BS516" s="380" t="str">
        <v/>
      </c>
      <c r="BT516" s="380" t="str">
        <v/>
      </c>
      <c r="BU516" s="380" t="str">
        <v/>
      </c>
      <c r="BV516" s="380" t="str">
        <v/>
      </c>
      <c r="BW516" s="380" t="str">
        <v/>
      </c>
      <c r="BX516" s="380"/>
      <c r="BY516" s="380"/>
      <c r="BZ516" s="380" t="str">
        <v/>
      </c>
      <c r="CA516" s="380"/>
      <c r="CB516" s="380"/>
      <c r="CC516" s="380" t="str">
        <v/>
      </c>
      <c r="CD516" s="380"/>
      <c r="CE516" s="380"/>
      <c r="CF516" s="380" t="str">
        <v/>
      </c>
      <c r="CG516" s="380"/>
      <c r="CH516" s="380"/>
      <c r="CI516" s="380" t="str">
        <v/>
      </c>
      <c r="CJ516" s="380" t="str">
        <v/>
      </c>
      <c r="CK516" s="380" t="str">
        <v/>
      </c>
      <c r="CL516" s="381" t="str">
        <v/>
      </c>
      <c r="CM516" s="380" t="str">
        <v/>
      </c>
      <c r="CN516" s="380" t="str">
        <v/>
      </c>
      <c r="CO516" s="380" t="str">
        <v/>
      </c>
      <c r="CP516" s="381" t="str">
        <v/>
      </c>
      <c r="CQ516" s="380" t="str">
        <v/>
      </c>
      <c r="CR516" s="380" t="str">
        <v/>
      </c>
      <c r="CS516" s="380" t="str">
        <v/>
      </c>
      <c r="CT516" s="380" t="str">
        <v/>
      </c>
      <c r="CU516" s="380" t="str">
        <v/>
      </c>
      <c r="CV516" s="380"/>
      <c r="CW516" s="380"/>
      <c r="CX516" s="380" t="str">
        <v/>
      </c>
      <c r="CY516" s="380"/>
      <c r="CZ516" s="380"/>
      <c r="DA516" s="380" t="str">
        <v/>
      </c>
      <c r="DB516" s="380"/>
      <c r="DC516" s="380"/>
      <c r="DD516" s="380" t="str">
        <v/>
      </c>
      <c r="DE516" s="380"/>
      <c r="DF516" s="380"/>
      <c r="DG516" s="380" t="str">
        <v/>
      </c>
      <c r="DH516" s="380" t="str">
        <v/>
      </c>
      <c r="DI516" s="380" t="str">
        <v/>
      </c>
      <c r="DJ516" s="381" t="str">
        <v/>
      </c>
      <c r="DK516" s="380" t="str">
        <v/>
      </c>
      <c r="DL516" s="380" t="str">
        <v/>
      </c>
      <c r="DM516" s="380" t="str">
        <v/>
      </c>
      <c r="DN516" s="381" t="str">
        <v/>
      </c>
      <c r="DO516" s="380" t="str">
        <v/>
      </c>
      <c r="DP516" s="380" t="str">
        <v/>
      </c>
      <c r="DQ516" s="380" t="str">
        <v/>
      </c>
      <c r="DR516" s="380" t="str">
        <v/>
      </c>
      <c r="DS516" s="380" t="str">
        <v/>
      </c>
      <c r="DT516" s="380"/>
      <c r="DU516" s="380"/>
      <c r="DV516" s="380" t="str">
        <v/>
      </c>
      <c r="DW516" s="380"/>
      <c r="DX516" s="380"/>
      <c r="DY516" s="380" t="str">
        <v/>
      </c>
      <c r="DZ516" s="380"/>
      <c r="EA516" s="380"/>
      <c r="EB516" s="380" t="str">
        <v/>
      </c>
      <c r="EC516" s="380"/>
      <c r="ED516" s="380"/>
      <c r="EE516" s="380" t="str">
        <v/>
      </c>
      <c r="EF516" s="380" t="str">
        <v/>
      </c>
      <c r="EG516" s="380" t="str">
        <v/>
      </c>
      <c r="EH516" s="381" t="str">
        <v/>
      </c>
      <c r="EI516" s="380" t="str">
        <v/>
      </c>
      <c r="EJ516" s="380" t="str">
        <v/>
      </c>
      <c r="EK516" s="380" t="str">
        <v/>
      </c>
      <c r="EL516" s="381" t="str">
        <v/>
      </c>
      <c r="EM516" s="382" t="str">
        <v/>
      </c>
      <c r="EN516" s="382" t="str">
        <v/>
      </c>
      <c r="EO516" s="382" t="str">
        <v/>
      </c>
    </row>
    <row r="517" spans="1:145" ht="15.6">
      <c r="A517" s="372" t="str">
        <v/>
      </c>
      <c r="B517" s="373" t="str">
        <v/>
      </c>
      <c r="C517" s="372"/>
      <c r="D517" s="383" t="str">
        <v/>
      </c>
      <c r="E517" s="383" t="str">
        <v/>
      </c>
      <c r="F517" s="383" t="str">
        <v/>
      </c>
      <c r="G517" s="375" t="str">
        <v/>
      </c>
      <c r="H517" s="375" t="str">
        <v/>
      </c>
      <c r="I517" s="375" t="str">
        <v/>
      </c>
      <c r="J517" s="375" t="str">
        <v/>
      </c>
      <c r="K517" s="375" t="str">
        <v/>
      </c>
      <c r="L517" s="375" t="str">
        <v/>
      </c>
      <c r="M517" s="372" t="str">
        <v/>
      </c>
      <c r="N517" s="372" t="str">
        <v/>
      </c>
      <c r="O517" s="372" t="str">
        <v/>
      </c>
      <c r="P517" s="372" t="str">
        <v/>
      </c>
      <c r="Q517" s="372" t="str">
        <v/>
      </c>
      <c r="R517" s="372" t="str">
        <v/>
      </c>
      <c r="S517" s="372" t="str">
        <v/>
      </c>
      <c r="T517" s="372" t="str">
        <v/>
      </c>
      <c r="U517" s="372" t="str">
        <v/>
      </c>
      <c r="V517" s="372" t="str">
        <v/>
      </c>
      <c r="W517" s="372" t="str">
        <v/>
      </c>
      <c r="X517" s="372" t="str">
        <v/>
      </c>
      <c r="Y517" s="372" t="str">
        <v/>
      </c>
      <c r="Z517" s="372" t="str">
        <v/>
      </c>
      <c r="AA517" s="372" t="str">
        <v/>
      </c>
      <c r="AB517" s="372"/>
      <c r="AC517" s="372"/>
      <c r="AD517" s="372" t="str">
        <v/>
      </c>
      <c r="AE517" s="372"/>
      <c r="AF517" s="372"/>
      <c r="AG517" s="376" t="str">
        <v/>
      </c>
      <c r="AH517" s="372"/>
      <c r="AI517" s="372"/>
      <c r="AJ517" s="372" t="str">
        <v/>
      </c>
      <c r="AK517" s="372"/>
      <c r="AL517" s="372"/>
      <c r="AM517" s="377" t="str">
        <v/>
      </c>
      <c r="AN517" s="378" t="str">
        <v/>
      </c>
      <c r="AO517" s="379" t="str">
        <v/>
      </c>
      <c r="AP517" s="379" t="str">
        <v/>
      </c>
      <c r="AQ517" s="376" t="str">
        <v/>
      </c>
      <c r="AR517" s="376" t="str">
        <v/>
      </c>
      <c r="AS517" s="372" t="str">
        <v/>
      </c>
      <c r="AT517" s="379" t="str">
        <v/>
      </c>
      <c r="AU517" s="380" t="str">
        <v/>
      </c>
      <c r="AV517" s="380" t="str">
        <v/>
      </c>
      <c r="AW517" s="380" t="str">
        <v/>
      </c>
      <c r="AX517" s="380" t="str">
        <v/>
      </c>
      <c r="AY517" s="380" t="str">
        <v/>
      </c>
      <c r="AZ517" s="380"/>
      <c r="BA517" s="380"/>
      <c r="BB517" s="380" t="str">
        <v/>
      </c>
      <c r="BC517" s="380"/>
      <c r="BD517" s="380"/>
      <c r="BE517" s="380" t="str">
        <v/>
      </c>
      <c r="BF517" s="380"/>
      <c r="BG517" s="380"/>
      <c r="BH517" s="380" t="str">
        <v/>
      </c>
      <c r="BI517" s="380"/>
      <c r="BJ517" s="380"/>
      <c r="BK517" s="380" t="str">
        <v/>
      </c>
      <c r="BL517" s="380" t="str">
        <v/>
      </c>
      <c r="BM517" s="380" t="str">
        <v/>
      </c>
      <c r="BN517" s="381" t="str">
        <v/>
      </c>
      <c r="BO517" s="380" t="str">
        <v/>
      </c>
      <c r="BP517" s="380" t="str">
        <v/>
      </c>
      <c r="BQ517" s="380" t="str">
        <v/>
      </c>
      <c r="BR517" s="381" t="str">
        <v/>
      </c>
      <c r="BS517" s="380" t="str">
        <v/>
      </c>
      <c r="BT517" s="380" t="str">
        <v/>
      </c>
      <c r="BU517" s="380" t="str">
        <v/>
      </c>
      <c r="BV517" s="380" t="str">
        <v/>
      </c>
      <c r="BW517" s="380" t="str">
        <v/>
      </c>
      <c r="BX517" s="380"/>
      <c r="BY517" s="380"/>
      <c r="BZ517" s="380" t="str">
        <v/>
      </c>
      <c r="CA517" s="380"/>
      <c r="CB517" s="380"/>
      <c r="CC517" s="380" t="str">
        <v/>
      </c>
      <c r="CD517" s="380"/>
      <c r="CE517" s="380"/>
      <c r="CF517" s="380" t="str">
        <v/>
      </c>
      <c r="CG517" s="380"/>
      <c r="CH517" s="380"/>
      <c r="CI517" s="380" t="str">
        <v/>
      </c>
      <c r="CJ517" s="380" t="str">
        <v/>
      </c>
      <c r="CK517" s="380" t="str">
        <v/>
      </c>
      <c r="CL517" s="381" t="str">
        <v/>
      </c>
      <c r="CM517" s="380" t="str">
        <v/>
      </c>
      <c r="CN517" s="380" t="str">
        <v/>
      </c>
      <c r="CO517" s="380" t="str">
        <v/>
      </c>
      <c r="CP517" s="381" t="str">
        <v/>
      </c>
      <c r="CQ517" s="380" t="str">
        <v/>
      </c>
      <c r="CR517" s="380" t="str">
        <v/>
      </c>
      <c r="CS517" s="380" t="str">
        <v/>
      </c>
      <c r="CT517" s="380" t="str">
        <v/>
      </c>
      <c r="CU517" s="380" t="str">
        <v/>
      </c>
      <c r="CV517" s="380"/>
      <c r="CW517" s="380"/>
      <c r="CX517" s="380" t="str">
        <v/>
      </c>
      <c r="CY517" s="380"/>
      <c r="CZ517" s="380"/>
      <c r="DA517" s="380" t="str">
        <v/>
      </c>
      <c r="DB517" s="380"/>
      <c r="DC517" s="380"/>
      <c r="DD517" s="380" t="str">
        <v/>
      </c>
      <c r="DE517" s="380"/>
      <c r="DF517" s="380"/>
      <c r="DG517" s="380" t="str">
        <v/>
      </c>
      <c r="DH517" s="380" t="str">
        <v/>
      </c>
      <c r="DI517" s="380" t="str">
        <v/>
      </c>
      <c r="DJ517" s="381" t="str">
        <v/>
      </c>
      <c r="DK517" s="380" t="str">
        <v/>
      </c>
      <c r="DL517" s="380" t="str">
        <v/>
      </c>
      <c r="DM517" s="380" t="str">
        <v/>
      </c>
      <c r="DN517" s="381" t="str">
        <v/>
      </c>
      <c r="DO517" s="380" t="str">
        <v/>
      </c>
      <c r="DP517" s="380" t="str">
        <v/>
      </c>
      <c r="DQ517" s="380" t="str">
        <v/>
      </c>
      <c r="DR517" s="380" t="str">
        <v/>
      </c>
      <c r="DS517" s="380" t="str">
        <v/>
      </c>
      <c r="DT517" s="380"/>
      <c r="DU517" s="380"/>
      <c r="DV517" s="380" t="str">
        <v/>
      </c>
      <c r="DW517" s="380"/>
      <c r="DX517" s="380"/>
      <c r="DY517" s="380" t="str">
        <v/>
      </c>
      <c r="DZ517" s="380"/>
      <c r="EA517" s="380"/>
      <c r="EB517" s="380" t="str">
        <v/>
      </c>
      <c r="EC517" s="380"/>
      <c r="ED517" s="380"/>
      <c r="EE517" s="380" t="str">
        <v/>
      </c>
      <c r="EF517" s="380" t="str">
        <v/>
      </c>
      <c r="EG517" s="380" t="str">
        <v/>
      </c>
      <c r="EH517" s="381" t="str">
        <v/>
      </c>
      <c r="EI517" s="380" t="str">
        <v/>
      </c>
      <c r="EJ517" s="380" t="str">
        <v/>
      </c>
      <c r="EK517" s="380" t="str">
        <v/>
      </c>
      <c r="EL517" s="381" t="str">
        <v/>
      </c>
      <c r="EM517" s="382" t="str">
        <v/>
      </c>
      <c r="EN517" s="382" t="str">
        <v/>
      </c>
      <c r="EO517" s="382" t="str">
        <v/>
      </c>
    </row>
    <row r="518" spans="1:145" ht="15.6">
      <c r="A518" s="372" t="str">
        <v/>
      </c>
      <c r="B518" s="373" t="str">
        <v/>
      </c>
      <c r="C518" s="372"/>
      <c r="D518" s="383" t="str">
        <v/>
      </c>
      <c r="E518" s="383" t="str">
        <v/>
      </c>
      <c r="F518" s="383" t="str">
        <v/>
      </c>
      <c r="G518" s="375" t="str">
        <v/>
      </c>
      <c r="H518" s="375" t="str">
        <v/>
      </c>
      <c r="I518" s="375" t="str">
        <v/>
      </c>
      <c r="J518" s="375" t="str">
        <v/>
      </c>
      <c r="K518" s="375" t="str">
        <v/>
      </c>
      <c r="L518" s="375" t="str">
        <v/>
      </c>
      <c r="M518" s="372" t="str">
        <v/>
      </c>
      <c r="N518" s="372" t="str">
        <v/>
      </c>
      <c r="O518" s="372" t="str">
        <v/>
      </c>
      <c r="P518" s="372" t="str">
        <v/>
      </c>
      <c r="Q518" s="372" t="str">
        <v/>
      </c>
      <c r="R518" s="372" t="str">
        <v/>
      </c>
      <c r="S518" s="372" t="str">
        <v/>
      </c>
      <c r="T518" s="372" t="str">
        <v/>
      </c>
      <c r="U518" s="372" t="str">
        <v/>
      </c>
      <c r="V518" s="372" t="str">
        <v/>
      </c>
      <c r="W518" s="372" t="str">
        <v/>
      </c>
      <c r="X518" s="372" t="str">
        <v/>
      </c>
      <c r="Y518" s="372" t="str">
        <v/>
      </c>
      <c r="Z518" s="372" t="str">
        <v/>
      </c>
      <c r="AA518" s="372" t="str">
        <v/>
      </c>
      <c r="AB518" s="372"/>
      <c r="AC518" s="372"/>
      <c r="AD518" s="372" t="str">
        <v/>
      </c>
      <c r="AE518" s="372"/>
      <c r="AF518" s="372"/>
      <c r="AG518" s="376" t="str">
        <v/>
      </c>
      <c r="AH518" s="372"/>
      <c r="AI518" s="372"/>
      <c r="AJ518" s="372" t="str">
        <v/>
      </c>
      <c r="AK518" s="372"/>
      <c r="AL518" s="372"/>
      <c r="AM518" s="377" t="str">
        <v/>
      </c>
      <c r="AN518" s="378" t="str">
        <v/>
      </c>
      <c r="AO518" s="379" t="str">
        <v/>
      </c>
      <c r="AP518" s="379" t="str">
        <v/>
      </c>
      <c r="AQ518" s="376" t="str">
        <v/>
      </c>
      <c r="AR518" s="376" t="str">
        <v/>
      </c>
      <c r="AS518" s="372" t="str">
        <v/>
      </c>
      <c r="AT518" s="379" t="str">
        <v/>
      </c>
      <c r="AU518" s="380" t="str">
        <v/>
      </c>
      <c r="AV518" s="380" t="str">
        <v/>
      </c>
      <c r="AW518" s="380" t="str">
        <v/>
      </c>
      <c r="AX518" s="380" t="str">
        <v/>
      </c>
      <c r="AY518" s="380" t="str">
        <v/>
      </c>
      <c r="AZ518" s="380"/>
      <c r="BA518" s="380"/>
      <c r="BB518" s="380" t="str">
        <v/>
      </c>
      <c r="BC518" s="380"/>
      <c r="BD518" s="380"/>
      <c r="BE518" s="380" t="str">
        <v/>
      </c>
      <c r="BF518" s="380"/>
      <c r="BG518" s="380"/>
      <c r="BH518" s="380" t="str">
        <v/>
      </c>
      <c r="BI518" s="380"/>
      <c r="BJ518" s="380"/>
      <c r="BK518" s="380" t="str">
        <v/>
      </c>
      <c r="BL518" s="380" t="str">
        <v/>
      </c>
      <c r="BM518" s="380" t="str">
        <v/>
      </c>
      <c r="BN518" s="381" t="str">
        <v/>
      </c>
      <c r="BO518" s="380" t="str">
        <v/>
      </c>
      <c r="BP518" s="380" t="str">
        <v/>
      </c>
      <c r="BQ518" s="380" t="str">
        <v/>
      </c>
      <c r="BR518" s="381" t="str">
        <v/>
      </c>
      <c r="BS518" s="380" t="str">
        <v/>
      </c>
      <c r="BT518" s="380" t="str">
        <v/>
      </c>
      <c r="BU518" s="380" t="str">
        <v/>
      </c>
      <c r="BV518" s="380" t="str">
        <v/>
      </c>
      <c r="BW518" s="380" t="str">
        <v/>
      </c>
      <c r="BX518" s="380"/>
      <c r="BY518" s="380"/>
      <c r="BZ518" s="380" t="str">
        <v/>
      </c>
      <c r="CA518" s="380"/>
      <c r="CB518" s="380"/>
      <c r="CC518" s="380" t="str">
        <v/>
      </c>
      <c r="CD518" s="380"/>
      <c r="CE518" s="380"/>
      <c r="CF518" s="380" t="str">
        <v/>
      </c>
      <c r="CG518" s="380"/>
      <c r="CH518" s="380"/>
      <c r="CI518" s="380" t="str">
        <v/>
      </c>
      <c r="CJ518" s="380" t="str">
        <v/>
      </c>
      <c r="CK518" s="380" t="str">
        <v/>
      </c>
      <c r="CL518" s="381" t="str">
        <v/>
      </c>
      <c r="CM518" s="380" t="str">
        <v/>
      </c>
      <c r="CN518" s="380" t="str">
        <v/>
      </c>
      <c r="CO518" s="380" t="str">
        <v/>
      </c>
      <c r="CP518" s="381" t="str">
        <v/>
      </c>
      <c r="CQ518" s="380" t="str">
        <v/>
      </c>
      <c r="CR518" s="380" t="str">
        <v/>
      </c>
      <c r="CS518" s="380" t="str">
        <v/>
      </c>
      <c r="CT518" s="380" t="str">
        <v/>
      </c>
      <c r="CU518" s="380" t="str">
        <v/>
      </c>
      <c r="CV518" s="380"/>
      <c r="CW518" s="380"/>
      <c r="CX518" s="380" t="str">
        <v/>
      </c>
      <c r="CY518" s="380"/>
      <c r="CZ518" s="380"/>
      <c r="DA518" s="380" t="str">
        <v/>
      </c>
      <c r="DB518" s="380"/>
      <c r="DC518" s="380"/>
      <c r="DD518" s="380" t="str">
        <v/>
      </c>
      <c r="DE518" s="380"/>
      <c r="DF518" s="380"/>
      <c r="DG518" s="380" t="str">
        <v/>
      </c>
      <c r="DH518" s="380" t="str">
        <v/>
      </c>
      <c r="DI518" s="380" t="str">
        <v/>
      </c>
      <c r="DJ518" s="381" t="str">
        <v/>
      </c>
      <c r="DK518" s="380" t="str">
        <v/>
      </c>
      <c r="DL518" s="380" t="str">
        <v/>
      </c>
      <c r="DM518" s="380" t="str">
        <v/>
      </c>
      <c r="DN518" s="381" t="str">
        <v/>
      </c>
      <c r="DO518" s="380" t="str">
        <v/>
      </c>
      <c r="DP518" s="380" t="str">
        <v/>
      </c>
      <c r="DQ518" s="380" t="str">
        <v/>
      </c>
      <c r="DR518" s="380" t="str">
        <v/>
      </c>
      <c r="DS518" s="380" t="str">
        <v/>
      </c>
      <c r="DT518" s="380"/>
      <c r="DU518" s="380"/>
      <c r="DV518" s="380" t="str">
        <v/>
      </c>
      <c r="DW518" s="380"/>
      <c r="DX518" s="380"/>
      <c r="DY518" s="380" t="str">
        <v/>
      </c>
      <c r="DZ518" s="380"/>
      <c r="EA518" s="380"/>
      <c r="EB518" s="380" t="str">
        <v/>
      </c>
      <c r="EC518" s="380"/>
      <c r="ED518" s="380"/>
      <c r="EE518" s="380" t="str">
        <v/>
      </c>
      <c r="EF518" s="380" t="str">
        <v/>
      </c>
      <c r="EG518" s="380" t="str">
        <v/>
      </c>
      <c r="EH518" s="381" t="str">
        <v/>
      </c>
      <c r="EI518" s="380" t="str">
        <v/>
      </c>
      <c r="EJ518" s="380" t="str">
        <v/>
      </c>
      <c r="EK518" s="380" t="str">
        <v/>
      </c>
      <c r="EL518" s="381" t="str">
        <v/>
      </c>
      <c r="EM518" s="382" t="str">
        <v/>
      </c>
      <c r="EN518" s="382" t="str">
        <v/>
      </c>
      <c r="EO518" s="382" t="str">
        <v/>
      </c>
    </row>
    <row r="519" spans="1:145" ht="15.6">
      <c r="A519" s="372" t="str">
        <v/>
      </c>
      <c r="B519" s="373" t="str">
        <v/>
      </c>
      <c r="C519" s="372"/>
      <c r="D519" s="383" t="str">
        <v/>
      </c>
      <c r="E519" s="383" t="str">
        <v/>
      </c>
      <c r="F519" s="383" t="str">
        <v/>
      </c>
      <c r="G519" s="375" t="str">
        <v/>
      </c>
      <c r="H519" s="375" t="str">
        <v/>
      </c>
      <c r="I519" s="375" t="str">
        <v/>
      </c>
      <c r="J519" s="375" t="str">
        <v/>
      </c>
      <c r="K519" s="375" t="str">
        <v/>
      </c>
      <c r="L519" s="375" t="str">
        <v/>
      </c>
      <c r="M519" s="372" t="str">
        <v/>
      </c>
      <c r="N519" s="372" t="str">
        <v/>
      </c>
      <c r="O519" s="372" t="str">
        <v/>
      </c>
      <c r="P519" s="372" t="str">
        <v/>
      </c>
      <c r="Q519" s="372" t="str">
        <v/>
      </c>
      <c r="R519" s="372" t="str">
        <v/>
      </c>
      <c r="S519" s="372" t="str">
        <v/>
      </c>
      <c r="T519" s="372" t="str">
        <v/>
      </c>
      <c r="U519" s="372" t="str">
        <v/>
      </c>
      <c r="V519" s="372" t="str">
        <v/>
      </c>
      <c r="W519" s="372" t="str">
        <v/>
      </c>
      <c r="X519" s="372" t="str">
        <v/>
      </c>
      <c r="Y519" s="372" t="str">
        <v/>
      </c>
      <c r="Z519" s="372" t="str">
        <v/>
      </c>
      <c r="AA519" s="372" t="str">
        <v/>
      </c>
      <c r="AB519" s="372"/>
      <c r="AC519" s="372"/>
      <c r="AD519" s="372" t="str">
        <v/>
      </c>
      <c r="AE519" s="372"/>
      <c r="AF519" s="372"/>
      <c r="AG519" s="376" t="str">
        <v/>
      </c>
      <c r="AH519" s="372"/>
      <c r="AI519" s="372"/>
      <c r="AJ519" s="372" t="str">
        <v/>
      </c>
      <c r="AK519" s="372"/>
      <c r="AL519" s="372"/>
      <c r="AM519" s="377" t="str">
        <v/>
      </c>
      <c r="AN519" s="378" t="str">
        <v/>
      </c>
      <c r="AO519" s="379" t="str">
        <v/>
      </c>
      <c r="AP519" s="379" t="str">
        <v/>
      </c>
      <c r="AQ519" s="376" t="str">
        <v/>
      </c>
      <c r="AR519" s="376" t="str">
        <v/>
      </c>
      <c r="AS519" s="372" t="str">
        <v/>
      </c>
      <c r="AT519" s="379" t="str">
        <v/>
      </c>
      <c r="AU519" s="380" t="str">
        <v/>
      </c>
      <c r="AV519" s="380" t="str">
        <v/>
      </c>
      <c r="AW519" s="380" t="str">
        <v/>
      </c>
      <c r="AX519" s="380" t="str">
        <v/>
      </c>
      <c r="AY519" s="380" t="str">
        <v/>
      </c>
      <c r="AZ519" s="380"/>
      <c r="BA519" s="380"/>
      <c r="BB519" s="380" t="str">
        <v/>
      </c>
      <c r="BC519" s="380"/>
      <c r="BD519" s="380"/>
      <c r="BE519" s="380" t="str">
        <v/>
      </c>
      <c r="BF519" s="380"/>
      <c r="BG519" s="380"/>
      <c r="BH519" s="380" t="str">
        <v/>
      </c>
      <c r="BI519" s="380"/>
      <c r="BJ519" s="380"/>
      <c r="BK519" s="380" t="str">
        <v/>
      </c>
      <c r="BL519" s="380" t="str">
        <v/>
      </c>
      <c r="BM519" s="380" t="str">
        <v/>
      </c>
      <c r="BN519" s="381" t="str">
        <v/>
      </c>
      <c r="BO519" s="380" t="str">
        <v/>
      </c>
      <c r="BP519" s="380" t="str">
        <v/>
      </c>
      <c r="BQ519" s="380" t="str">
        <v/>
      </c>
      <c r="BR519" s="381" t="str">
        <v/>
      </c>
      <c r="BS519" s="380" t="str">
        <v/>
      </c>
      <c r="BT519" s="380" t="str">
        <v/>
      </c>
      <c r="BU519" s="380" t="str">
        <v/>
      </c>
      <c r="BV519" s="380" t="str">
        <v/>
      </c>
      <c r="BW519" s="380" t="str">
        <v/>
      </c>
      <c r="BX519" s="380"/>
      <c r="BY519" s="380"/>
      <c r="BZ519" s="380" t="str">
        <v/>
      </c>
      <c r="CA519" s="380"/>
      <c r="CB519" s="380"/>
      <c r="CC519" s="380" t="str">
        <v/>
      </c>
      <c r="CD519" s="380"/>
      <c r="CE519" s="380"/>
      <c r="CF519" s="380" t="str">
        <v/>
      </c>
      <c r="CG519" s="380"/>
      <c r="CH519" s="380"/>
      <c r="CI519" s="380" t="str">
        <v/>
      </c>
      <c r="CJ519" s="380" t="str">
        <v/>
      </c>
      <c r="CK519" s="380" t="str">
        <v/>
      </c>
      <c r="CL519" s="381" t="str">
        <v/>
      </c>
      <c r="CM519" s="380" t="str">
        <v/>
      </c>
      <c r="CN519" s="380" t="str">
        <v/>
      </c>
      <c r="CO519" s="380" t="str">
        <v/>
      </c>
      <c r="CP519" s="381" t="str">
        <v/>
      </c>
      <c r="CQ519" s="380" t="str">
        <v/>
      </c>
      <c r="CR519" s="380" t="str">
        <v/>
      </c>
      <c r="CS519" s="380" t="str">
        <v/>
      </c>
      <c r="CT519" s="380" t="str">
        <v/>
      </c>
      <c r="CU519" s="380" t="str">
        <v/>
      </c>
      <c r="CV519" s="380"/>
      <c r="CW519" s="380"/>
      <c r="CX519" s="380" t="str">
        <v/>
      </c>
      <c r="CY519" s="380"/>
      <c r="CZ519" s="380"/>
      <c r="DA519" s="380" t="str">
        <v/>
      </c>
      <c r="DB519" s="380"/>
      <c r="DC519" s="380"/>
      <c r="DD519" s="380" t="str">
        <v/>
      </c>
      <c r="DE519" s="380"/>
      <c r="DF519" s="380"/>
      <c r="DG519" s="380" t="str">
        <v/>
      </c>
      <c r="DH519" s="380" t="str">
        <v/>
      </c>
      <c r="DI519" s="380" t="str">
        <v/>
      </c>
      <c r="DJ519" s="381" t="str">
        <v/>
      </c>
      <c r="DK519" s="380" t="str">
        <v/>
      </c>
      <c r="DL519" s="380" t="str">
        <v/>
      </c>
      <c r="DM519" s="380" t="str">
        <v/>
      </c>
      <c r="DN519" s="381" t="str">
        <v/>
      </c>
      <c r="DO519" s="380" t="str">
        <v/>
      </c>
      <c r="DP519" s="380" t="str">
        <v/>
      </c>
      <c r="DQ519" s="380" t="str">
        <v/>
      </c>
      <c r="DR519" s="380" t="str">
        <v/>
      </c>
      <c r="DS519" s="380" t="str">
        <v/>
      </c>
      <c r="DT519" s="380"/>
      <c r="DU519" s="380"/>
      <c r="DV519" s="380" t="str">
        <v/>
      </c>
      <c r="DW519" s="380"/>
      <c r="DX519" s="380"/>
      <c r="DY519" s="380" t="str">
        <v/>
      </c>
      <c r="DZ519" s="380"/>
      <c r="EA519" s="380"/>
      <c r="EB519" s="380" t="str">
        <v/>
      </c>
      <c r="EC519" s="380"/>
      <c r="ED519" s="380"/>
      <c r="EE519" s="380" t="str">
        <v/>
      </c>
      <c r="EF519" s="380" t="str">
        <v/>
      </c>
      <c r="EG519" s="380" t="str">
        <v/>
      </c>
      <c r="EH519" s="381" t="str">
        <v/>
      </c>
      <c r="EI519" s="380" t="str">
        <v/>
      </c>
      <c r="EJ519" s="380" t="str">
        <v/>
      </c>
      <c r="EK519" s="380" t="str">
        <v/>
      </c>
      <c r="EL519" s="381" t="str">
        <v/>
      </c>
      <c r="EM519" s="382" t="str">
        <v/>
      </c>
      <c r="EN519" s="382" t="str">
        <v/>
      </c>
      <c r="EO519" s="382" t="str">
        <v/>
      </c>
    </row>
    <row r="520" spans="1:145" ht="15.6">
      <c r="A520" s="372" t="str">
        <v/>
      </c>
      <c r="B520" s="373" t="str">
        <v/>
      </c>
      <c r="C520" s="372"/>
      <c r="D520" s="383" t="str">
        <v/>
      </c>
      <c r="E520" s="383" t="str">
        <v/>
      </c>
      <c r="F520" s="383" t="str">
        <v/>
      </c>
      <c r="G520" s="375" t="str">
        <v/>
      </c>
      <c r="H520" s="375" t="str">
        <v/>
      </c>
      <c r="I520" s="375" t="str">
        <v/>
      </c>
      <c r="J520" s="375" t="str">
        <v/>
      </c>
      <c r="K520" s="375" t="str">
        <v/>
      </c>
      <c r="L520" s="375" t="str">
        <v/>
      </c>
      <c r="M520" s="372" t="str">
        <v/>
      </c>
      <c r="N520" s="372" t="str">
        <v/>
      </c>
      <c r="O520" s="372" t="str">
        <v/>
      </c>
      <c r="P520" s="372" t="str">
        <v/>
      </c>
      <c r="Q520" s="372" t="str">
        <v/>
      </c>
      <c r="R520" s="372" t="str">
        <v/>
      </c>
      <c r="S520" s="372" t="str">
        <v/>
      </c>
      <c r="T520" s="372" t="str">
        <v/>
      </c>
      <c r="U520" s="372" t="str">
        <v/>
      </c>
      <c r="V520" s="372" t="str">
        <v/>
      </c>
      <c r="W520" s="372" t="str">
        <v/>
      </c>
      <c r="X520" s="372" t="str">
        <v/>
      </c>
      <c r="Y520" s="372" t="str">
        <v/>
      </c>
      <c r="Z520" s="372" t="str">
        <v/>
      </c>
      <c r="AA520" s="372" t="str">
        <v/>
      </c>
      <c r="AB520" s="372"/>
      <c r="AC520" s="372"/>
      <c r="AD520" s="372" t="str">
        <v/>
      </c>
      <c r="AE520" s="372"/>
      <c r="AF520" s="372"/>
      <c r="AG520" s="376" t="str">
        <v/>
      </c>
      <c r="AH520" s="372"/>
      <c r="AI520" s="372"/>
      <c r="AJ520" s="372" t="str">
        <v/>
      </c>
      <c r="AK520" s="372"/>
      <c r="AL520" s="372"/>
      <c r="AM520" s="377" t="str">
        <v/>
      </c>
      <c r="AN520" s="378" t="str">
        <v/>
      </c>
      <c r="AO520" s="379" t="str">
        <v/>
      </c>
      <c r="AP520" s="379" t="str">
        <v/>
      </c>
      <c r="AQ520" s="376" t="str">
        <v/>
      </c>
      <c r="AR520" s="376" t="str">
        <v/>
      </c>
      <c r="AS520" s="372" t="str">
        <v/>
      </c>
      <c r="AT520" s="379" t="str">
        <v/>
      </c>
      <c r="AU520" s="380" t="str">
        <v/>
      </c>
      <c r="AV520" s="380" t="str">
        <v/>
      </c>
      <c r="AW520" s="380" t="str">
        <v/>
      </c>
      <c r="AX520" s="380" t="str">
        <v/>
      </c>
      <c r="AY520" s="380" t="str">
        <v/>
      </c>
      <c r="AZ520" s="380"/>
      <c r="BA520" s="380"/>
      <c r="BB520" s="380" t="str">
        <v/>
      </c>
      <c r="BC520" s="380"/>
      <c r="BD520" s="380"/>
      <c r="BE520" s="380" t="str">
        <v/>
      </c>
      <c r="BF520" s="380"/>
      <c r="BG520" s="380"/>
      <c r="BH520" s="380" t="str">
        <v/>
      </c>
      <c r="BI520" s="380"/>
      <c r="BJ520" s="380"/>
      <c r="BK520" s="380" t="str">
        <v/>
      </c>
      <c r="BL520" s="380" t="str">
        <v/>
      </c>
      <c r="BM520" s="380" t="str">
        <v/>
      </c>
      <c r="BN520" s="381" t="str">
        <v/>
      </c>
      <c r="BO520" s="380" t="str">
        <v/>
      </c>
      <c r="BP520" s="380" t="str">
        <v/>
      </c>
      <c r="BQ520" s="380" t="str">
        <v/>
      </c>
      <c r="BR520" s="381" t="str">
        <v/>
      </c>
      <c r="BS520" s="380" t="str">
        <v/>
      </c>
      <c r="BT520" s="380" t="str">
        <v/>
      </c>
      <c r="BU520" s="380" t="str">
        <v/>
      </c>
      <c r="BV520" s="380" t="str">
        <v/>
      </c>
      <c r="BW520" s="380" t="str">
        <v/>
      </c>
      <c r="BX520" s="380"/>
      <c r="BY520" s="380"/>
      <c r="BZ520" s="380" t="str">
        <v/>
      </c>
      <c r="CA520" s="380"/>
      <c r="CB520" s="380"/>
      <c r="CC520" s="380" t="str">
        <v/>
      </c>
      <c r="CD520" s="380"/>
      <c r="CE520" s="380"/>
      <c r="CF520" s="380" t="str">
        <v/>
      </c>
      <c r="CG520" s="380"/>
      <c r="CH520" s="380"/>
      <c r="CI520" s="380" t="str">
        <v/>
      </c>
      <c r="CJ520" s="380" t="str">
        <v/>
      </c>
      <c r="CK520" s="380" t="str">
        <v/>
      </c>
      <c r="CL520" s="381" t="str">
        <v/>
      </c>
      <c r="CM520" s="380" t="str">
        <v/>
      </c>
      <c r="CN520" s="380" t="str">
        <v/>
      </c>
      <c r="CO520" s="380" t="str">
        <v/>
      </c>
      <c r="CP520" s="381" t="str">
        <v/>
      </c>
      <c r="CQ520" s="380" t="str">
        <v/>
      </c>
      <c r="CR520" s="380" t="str">
        <v/>
      </c>
      <c r="CS520" s="380" t="str">
        <v/>
      </c>
      <c r="CT520" s="380" t="str">
        <v/>
      </c>
      <c r="CU520" s="380" t="str">
        <v/>
      </c>
      <c r="CV520" s="380"/>
      <c r="CW520" s="380"/>
      <c r="CX520" s="380" t="str">
        <v/>
      </c>
      <c r="CY520" s="380"/>
      <c r="CZ520" s="380"/>
      <c r="DA520" s="380" t="str">
        <v/>
      </c>
      <c r="DB520" s="380"/>
      <c r="DC520" s="380"/>
      <c r="DD520" s="380" t="str">
        <v/>
      </c>
      <c r="DE520" s="380"/>
      <c r="DF520" s="380"/>
      <c r="DG520" s="380" t="str">
        <v/>
      </c>
      <c r="DH520" s="380" t="str">
        <v/>
      </c>
      <c r="DI520" s="380" t="str">
        <v/>
      </c>
      <c r="DJ520" s="381" t="str">
        <v/>
      </c>
      <c r="DK520" s="380" t="str">
        <v/>
      </c>
      <c r="DL520" s="380" t="str">
        <v/>
      </c>
      <c r="DM520" s="380" t="str">
        <v/>
      </c>
      <c r="DN520" s="381" t="str">
        <v/>
      </c>
      <c r="DO520" s="380" t="str">
        <v/>
      </c>
      <c r="DP520" s="380" t="str">
        <v/>
      </c>
      <c r="DQ520" s="380" t="str">
        <v/>
      </c>
      <c r="DR520" s="380" t="str">
        <v/>
      </c>
      <c r="DS520" s="380" t="str">
        <v/>
      </c>
      <c r="DT520" s="380"/>
      <c r="DU520" s="380"/>
      <c r="DV520" s="380" t="str">
        <v/>
      </c>
      <c r="DW520" s="380"/>
      <c r="DX520" s="380"/>
      <c r="DY520" s="380" t="str">
        <v/>
      </c>
      <c r="DZ520" s="380"/>
      <c r="EA520" s="380"/>
      <c r="EB520" s="380" t="str">
        <v/>
      </c>
      <c r="EC520" s="380"/>
      <c r="ED520" s="380"/>
      <c r="EE520" s="380" t="str">
        <v/>
      </c>
      <c r="EF520" s="380" t="str">
        <v/>
      </c>
      <c r="EG520" s="380" t="str">
        <v/>
      </c>
      <c r="EH520" s="381" t="str">
        <v/>
      </c>
      <c r="EI520" s="380" t="str">
        <v/>
      </c>
      <c r="EJ520" s="380" t="str">
        <v/>
      </c>
      <c r="EK520" s="380" t="str">
        <v/>
      </c>
      <c r="EL520" s="381" t="str">
        <v/>
      </c>
      <c r="EM520" s="382" t="str">
        <v/>
      </c>
      <c r="EN520" s="382" t="str">
        <v/>
      </c>
      <c r="EO520" s="382" t="str">
        <v/>
      </c>
    </row>
    <row r="521" spans="1:145" ht="15.6">
      <c r="A521" s="372" t="str">
        <v/>
      </c>
      <c r="B521" s="373" t="str">
        <v/>
      </c>
      <c r="C521" s="372"/>
      <c r="D521" s="383" t="str">
        <v/>
      </c>
      <c r="E521" s="383" t="str">
        <v/>
      </c>
      <c r="F521" s="383" t="str">
        <v/>
      </c>
      <c r="G521" s="375" t="str">
        <v/>
      </c>
      <c r="H521" s="375" t="str">
        <v/>
      </c>
      <c r="I521" s="375" t="str">
        <v/>
      </c>
      <c r="J521" s="375" t="str">
        <v/>
      </c>
      <c r="K521" s="375" t="str">
        <v/>
      </c>
      <c r="L521" s="375" t="str">
        <v/>
      </c>
      <c r="M521" s="372" t="str">
        <v/>
      </c>
      <c r="N521" s="372" t="str">
        <v/>
      </c>
      <c r="O521" s="372" t="str">
        <v/>
      </c>
      <c r="P521" s="372" t="str">
        <v/>
      </c>
      <c r="Q521" s="372" t="str">
        <v/>
      </c>
      <c r="R521" s="372" t="str">
        <v/>
      </c>
      <c r="S521" s="372" t="str">
        <v/>
      </c>
      <c r="T521" s="372" t="str">
        <v/>
      </c>
      <c r="U521" s="372" t="str">
        <v/>
      </c>
      <c r="V521" s="372" t="str">
        <v/>
      </c>
      <c r="W521" s="372" t="str">
        <v/>
      </c>
      <c r="X521" s="372" t="str">
        <v/>
      </c>
      <c r="Y521" s="372" t="str">
        <v/>
      </c>
      <c r="Z521" s="372" t="str">
        <v/>
      </c>
      <c r="AA521" s="372" t="str">
        <v/>
      </c>
      <c r="AB521" s="372"/>
      <c r="AC521" s="372"/>
      <c r="AD521" s="372" t="str">
        <v/>
      </c>
      <c r="AE521" s="372"/>
      <c r="AF521" s="372"/>
      <c r="AG521" s="376" t="str">
        <v/>
      </c>
      <c r="AH521" s="372"/>
      <c r="AI521" s="372"/>
      <c r="AJ521" s="372" t="str">
        <v/>
      </c>
      <c r="AK521" s="372"/>
      <c r="AL521" s="372"/>
      <c r="AM521" s="377" t="str">
        <v/>
      </c>
      <c r="AN521" s="378" t="str">
        <v/>
      </c>
      <c r="AO521" s="379" t="str">
        <v/>
      </c>
      <c r="AP521" s="379" t="str">
        <v/>
      </c>
      <c r="AQ521" s="376" t="str">
        <v/>
      </c>
      <c r="AR521" s="376" t="str">
        <v/>
      </c>
      <c r="AS521" s="372" t="str">
        <v/>
      </c>
      <c r="AT521" s="379" t="str">
        <v/>
      </c>
      <c r="AU521" s="380" t="str">
        <v/>
      </c>
      <c r="AV521" s="380" t="str">
        <v/>
      </c>
      <c r="AW521" s="380" t="str">
        <v/>
      </c>
      <c r="AX521" s="380" t="str">
        <v/>
      </c>
      <c r="AY521" s="380" t="str">
        <v/>
      </c>
      <c r="AZ521" s="380"/>
      <c r="BA521" s="380"/>
      <c r="BB521" s="380" t="str">
        <v/>
      </c>
      <c r="BC521" s="380"/>
      <c r="BD521" s="380"/>
      <c r="BE521" s="380" t="str">
        <v/>
      </c>
      <c r="BF521" s="380"/>
      <c r="BG521" s="380"/>
      <c r="BH521" s="380" t="str">
        <v/>
      </c>
      <c r="BI521" s="380"/>
      <c r="BJ521" s="380"/>
      <c r="BK521" s="380" t="str">
        <v/>
      </c>
      <c r="BL521" s="380" t="str">
        <v/>
      </c>
      <c r="BM521" s="380" t="str">
        <v/>
      </c>
      <c r="BN521" s="381" t="str">
        <v/>
      </c>
      <c r="BO521" s="380" t="str">
        <v/>
      </c>
      <c r="BP521" s="380" t="str">
        <v/>
      </c>
      <c r="BQ521" s="380" t="str">
        <v/>
      </c>
      <c r="BR521" s="381" t="str">
        <v/>
      </c>
      <c r="BS521" s="380" t="str">
        <v/>
      </c>
      <c r="BT521" s="380" t="str">
        <v/>
      </c>
      <c r="BU521" s="380" t="str">
        <v/>
      </c>
      <c r="BV521" s="380" t="str">
        <v/>
      </c>
      <c r="BW521" s="380" t="str">
        <v/>
      </c>
      <c r="BX521" s="380"/>
      <c r="BY521" s="380"/>
      <c r="BZ521" s="380" t="str">
        <v/>
      </c>
      <c r="CA521" s="380"/>
      <c r="CB521" s="380"/>
      <c r="CC521" s="380" t="str">
        <v/>
      </c>
      <c r="CD521" s="380"/>
      <c r="CE521" s="380"/>
      <c r="CF521" s="380" t="str">
        <v/>
      </c>
      <c r="CG521" s="380"/>
      <c r="CH521" s="380"/>
      <c r="CI521" s="380" t="str">
        <v/>
      </c>
      <c r="CJ521" s="380" t="str">
        <v/>
      </c>
      <c r="CK521" s="380" t="str">
        <v/>
      </c>
      <c r="CL521" s="381" t="str">
        <v/>
      </c>
      <c r="CM521" s="380" t="str">
        <v/>
      </c>
      <c r="CN521" s="380" t="str">
        <v/>
      </c>
      <c r="CO521" s="380" t="str">
        <v/>
      </c>
      <c r="CP521" s="381" t="str">
        <v/>
      </c>
      <c r="CQ521" s="380" t="str">
        <v/>
      </c>
      <c r="CR521" s="380" t="str">
        <v/>
      </c>
      <c r="CS521" s="380" t="str">
        <v/>
      </c>
      <c r="CT521" s="380" t="str">
        <v/>
      </c>
      <c r="CU521" s="380" t="str">
        <v/>
      </c>
      <c r="CV521" s="380"/>
      <c r="CW521" s="380"/>
      <c r="CX521" s="380" t="str">
        <v/>
      </c>
      <c r="CY521" s="380"/>
      <c r="CZ521" s="380"/>
      <c r="DA521" s="380" t="str">
        <v/>
      </c>
      <c r="DB521" s="380"/>
      <c r="DC521" s="380"/>
      <c r="DD521" s="380" t="str">
        <v/>
      </c>
      <c r="DE521" s="380"/>
      <c r="DF521" s="380"/>
      <c r="DG521" s="380" t="str">
        <v/>
      </c>
      <c r="DH521" s="380" t="str">
        <v/>
      </c>
      <c r="DI521" s="380" t="str">
        <v/>
      </c>
      <c r="DJ521" s="381" t="str">
        <v/>
      </c>
      <c r="DK521" s="380" t="str">
        <v/>
      </c>
      <c r="DL521" s="380" t="str">
        <v/>
      </c>
      <c r="DM521" s="380" t="str">
        <v/>
      </c>
      <c r="DN521" s="381" t="str">
        <v/>
      </c>
      <c r="DO521" s="380" t="str">
        <v/>
      </c>
      <c r="DP521" s="380" t="str">
        <v/>
      </c>
      <c r="DQ521" s="380" t="str">
        <v/>
      </c>
      <c r="DR521" s="380" t="str">
        <v/>
      </c>
      <c r="DS521" s="380" t="str">
        <v/>
      </c>
      <c r="DT521" s="380"/>
      <c r="DU521" s="380"/>
      <c r="DV521" s="380" t="str">
        <v/>
      </c>
      <c r="DW521" s="380"/>
      <c r="DX521" s="380"/>
      <c r="DY521" s="380" t="str">
        <v/>
      </c>
      <c r="DZ521" s="380"/>
      <c r="EA521" s="380"/>
      <c r="EB521" s="380" t="str">
        <v/>
      </c>
      <c r="EC521" s="380"/>
      <c r="ED521" s="380"/>
      <c r="EE521" s="380" t="str">
        <v/>
      </c>
      <c r="EF521" s="380" t="str">
        <v/>
      </c>
      <c r="EG521" s="380" t="str">
        <v/>
      </c>
      <c r="EH521" s="381" t="str">
        <v/>
      </c>
      <c r="EI521" s="380" t="str">
        <v/>
      </c>
      <c r="EJ521" s="380" t="str">
        <v/>
      </c>
      <c r="EK521" s="380" t="str">
        <v/>
      </c>
      <c r="EL521" s="381" t="str">
        <v/>
      </c>
      <c r="EM521" s="382" t="str">
        <v/>
      </c>
      <c r="EN521" s="382" t="str">
        <v/>
      </c>
      <c r="EO521" s="382" t="str">
        <v/>
      </c>
    </row>
    <row r="522" spans="1:145" ht="15.6">
      <c r="A522" s="372" t="str">
        <v/>
      </c>
      <c r="B522" s="373" t="str">
        <v/>
      </c>
      <c r="C522" s="372"/>
      <c r="D522" s="383" t="str">
        <v/>
      </c>
      <c r="E522" s="383" t="str">
        <v/>
      </c>
      <c r="F522" s="383" t="str">
        <v/>
      </c>
      <c r="G522" s="375" t="str">
        <v/>
      </c>
      <c r="H522" s="375" t="str">
        <v/>
      </c>
      <c r="I522" s="375" t="str">
        <v/>
      </c>
      <c r="J522" s="375" t="str">
        <v/>
      </c>
      <c r="K522" s="375" t="str">
        <v/>
      </c>
      <c r="L522" s="375" t="str">
        <v/>
      </c>
      <c r="M522" s="372" t="str">
        <v/>
      </c>
      <c r="N522" s="372" t="str">
        <v/>
      </c>
      <c r="O522" s="372" t="str">
        <v/>
      </c>
      <c r="P522" s="372" t="str">
        <v/>
      </c>
      <c r="Q522" s="372" t="str">
        <v/>
      </c>
      <c r="R522" s="372" t="str">
        <v/>
      </c>
      <c r="S522" s="372" t="str">
        <v/>
      </c>
      <c r="T522" s="372" t="str">
        <v/>
      </c>
      <c r="U522" s="372" t="str">
        <v/>
      </c>
      <c r="V522" s="372" t="str">
        <v/>
      </c>
      <c r="W522" s="372" t="str">
        <v/>
      </c>
      <c r="X522" s="372" t="str">
        <v/>
      </c>
      <c r="Y522" s="372" t="str">
        <v/>
      </c>
      <c r="Z522" s="372" t="str">
        <v/>
      </c>
      <c r="AA522" s="372" t="str">
        <v/>
      </c>
      <c r="AB522" s="372"/>
      <c r="AC522" s="372"/>
      <c r="AD522" s="372" t="str">
        <v/>
      </c>
      <c r="AE522" s="372"/>
      <c r="AF522" s="372"/>
      <c r="AG522" s="376" t="str">
        <v/>
      </c>
      <c r="AH522" s="372"/>
      <c r="AI522" s="372"/>
      <c r="AJ522" s="372" t="str">
        <v/>
      </c>
      <c r="AK522" s="372"/>
      <c r="AL522" s="372"/>
      <c r="AM522" s="377" t="str">
        <v/>
      </c>
      <c r="AN522" s="378" t="str">
        <v/>
      </c>
      <c r="AO522" s="379" t="str">
        <v/>
      </c>
      <c r="AP522" s="379" t="str">
        <v/>
      </c>
      <c r="AQ522" s="376" t="str">
        <v/>
      </c>
      <c r="AR522" s="376" t="str">
        <v/>
      </c>
      <c r="AS522" s="372" t="str">
        <v/>
      </c>
      <c r="AT522" s="379" t="str">
        <v/>
      </c>
      <c r="AU522" s="380" t="str">
        <v/>
      </c>
      <c r="AV522" s="380" t="str">
        <v/>
      </c>
      <c r="AW522" s="380" t="str">
        <v/>
      </c>
      <c r="AX522" s="380" t="str">
        <v/>
      </c>
      <c r="AY522" s="380" t="str">
        <v/>
      </c>
      <c r="AZ522" s="380"/>
      <c r="BA522" s="380"/>
      <c r="BB522" s="380" t="str">
        <v/>
      </c>
      <c r="BC522" s="380"/>
      <c r="BD522" s="380"/>
      <c r="BE522" s="380" t="str">
        <v/>
      </c>
      <c r="BF522" s="380"/>
      <c r="BG522" s="380"/>
      <c r="BH522" s="380" t="str">
        <v/>
      </c>
      <c r="BI522" s="380"/>
      <c r="BJ522" s="380"/>
      <c r="BK522" s="380" t="str">
        <v/>
      </c>
      <c r="BL522" s="380" t="str">
        <v/>
      </c>
      <c r="BM522" s="380" t="str">
        <v/>
      </c>
      <c r="BN522" s="381" t="str">
        <v/>
      </c>
      <c r="BO522" s="380" t="str">
        <v/>
      </c>
      <c r="BP522" s="380" t="str">
        <v/>
      </c>
      <c r="BQ522" s="380" t="str">
        <v/>
      </c>
      <c r="BR522" s="381" t="str">
        <v/>
      </c>
      <c r="BS522" s="380" t="str">
        <v/>
      </c>
      <c r="BT522" s="380" t="str">
        <v/>
      </c>
      <c r="BU522" s="380" t="str">
        <v/>
      </c>
      <c r="BV522" s="380" t="str">
        <v/>
      </c>
      <c r="BW522" s="380" t="str">
        <v/>
      </c>
      <c r="BX522" s="380"/>
      <c r="BY522" s="380"/>
      <c r="BZ522" s="380" t="str">
        <v/>
      </c>
      <c r="CA522" s="380"/>
      <c r="CB522" s="380"/>
      <c r="CC522" s="380" t="str">
        <v/>
      </c>
      <c r="CD522" s="380"/>
      <c r="CE522" s="380"/>
      <c r="CF522" s="380" t="str">
        <v/>
      </c>
      <c r="CG522" s="380"/>
      <c r="CH522" s="380"/>
      <c r="CI522" s="380" t="str">
        <v/>
      </c>
      <c r="CJ522" s="380" t="str">
        <v/>
      </c>
      <c r="CK522" s="380" t="str">
        <v/>
      </c>
      <c r="CL522" s="381" t="str">
        <v/>
      </c>
      <c r="CM522" s="380" t="str">
        <v/>
      </c>
      <c r="CN522" s="380" t="str">
        <v/>
      </c>
      <c r="CO522" s="380" t="str">
        <v/>
      </c>
      <c r="CP522" s="381" t="str">
        <v/>
      </c>
      <c r="CQ522" s="380" t="str">
        <v/>
      </c>
      <c r="CR522" s="380" t="str">
        <v/>
      </c>
      <c r="CS522" s="380" t="str">
        <v/>
      </c>
      <c r="CT522" s="380" t="str">
        <v/>
      </c>
      <c r="CU522" s="380" t="str">
        <v/>
      </c>
      <c r="CV522" s="380"/>
      <c r="CW522" s="380"/>
      <c r="CX522" s="380" t="str">
        <v/>
      </c>
      <c r="CY522" s="380"/>
      <c r="CZ522" s="380"/>
      <c r="DA522" s="380" t="str">
        <v/>
      </c>
      <c r="DB522" s="380"/>
      <c r="DC522" s="380"/>
      <c r="DD522" s="380" t="str">
        <v/>
      </c>
      <c r="DE522" s="380"/>
      <c r="DF522" s="380"/>
      <c r="DG522" s="380" t="str">
        <v/>
      </c>
      <c r="DH522" s="380" t="str">
        <v/>
      </c>
      <c r="DI522" s="380" t="str">
        <v/>
      </c>
      <c r="DJ522" s="381" t="str">
        <v/>
      </c>
      <c r="DK522" s="380" t="str">
        <v/>
      </c>
      <c r="DL522" s="380" t="str">
        <v/>
      </c>
      <c r="DM522" s="380" t="str">
        <v/>
      </c>
      <c r="DN522" s="381" t="str">
        <v/>
      </c>
      <c r="DO522" s="380" t="str">
        <v/>
      </c>
      <c r="DP522" s="380" t="str">
        <v/>
      </c>
      <c r="DQ522" s="380" t="str">
        <v/>
      </c>
      <c r="DR522" s="380" t="str">
        <v/>
      </c>
      <c r="DS522" s="380" t="str">
        <v/>
      </c>
      <c r="DT522" s="380"/>
      <c r="DU522" s="380"/>
      <c r="DV522" s="380" t="str">
        <v/>
      </c>
      <c r="DW522" s="380"/>
      <c r="DX522" s="380"/>
      <c r="DY522" s="380" t="str">
        <v/>
      </c>
      <c r="DZ522" s="380"/>
      <c r="EA522" s="380"/>
      <c r="EB522" s="380" t="str">
        <v/>
      </c>
      <c r="EC522" s="380"/>
      <c r="ED522" s="380"/>
      <c r="EE522" s="380" t="str">
        <v/>
      </c>
      <c r="EF522" s="380" t="str">
        <v/>
      </c>
      <c r="EG522" s="380" t="str">
        <v/>
      </c>
      <c r="EH522" s="381" t="str">
        <v/>
      </c>
      <c r="EI522" s="380" t="str">
        <v/>
      </c>
      <c r="EJ522" s="380" t="str">
        <v/>
      </c>
      <c r="EK522" s="380" t="str">
        <v/>
      </c>
      <c r="EL522" s="381" t="str">
        <v/>
      </c>
      <c r="EM522" s="382" t="str">
        <v/>
      </c>
      <c r="EN522" s="382" t="str">
        <v/>
      </c>
      <c r="EO522" s="382" t="str">
        <v/>
      </c>
    </row>
    <row r="523" spans="1:145" ht="15.6">
      <c r="A523" s="372" t="str">
        <v/>
      </c>
      <c r="B523" s="373" t="str">
        <v/>
      </c>
      <c r="C523" s="372"/>
      <c r="D523" s="383" t="str">
        <v/>
      </c>
      <c r="E523" s="383" t="str">
        <v/>
      </c>
      <c r="F523" s="383" t="str">
        <v/>
      </c>
      <c r="G523" s="375" t="str">
        <v/>
      </c>
      <c r="H523" s="375" t="str">
        <v/>
      </c>
      <c r="I523" s="375" t="str">
        <v/>
      </c>
      <c r="J523" s="375" t="str">
        <v/>
      </c>
      <c r="K523" s="375" t="str">
        <v/>
      </c>
      <c r="L523" s="375" t="str">
        <v/>
      </c>
      <c r="M523" s="372" t="str">
        <v/>
      </c>
      <c r="N523" s="372" t="str">
        <v/>
      </c>
      <c r="O523" s="372" t="str">
        <v/>
      </c>
      <c r="P523" s="372" t="str">
        <v/>
      </c>
      <c r="Q523" s="372" t="str">
        <v/>
      </c>
      <c r="R523" s="372" t="str">
        <v/>
      </c>
      <c r="S523" s="372" t="str">
        <v/>
      </c>
      <c r="T523" s="372" t="str">
        <v/>
      </c>
      <c r="U523" s="372" t="str">
        <v/>
      </c>
      <c r="V523" s="372" t="str">
        <v/>
      </c>
      <c r="W523" s="372" t="str">
        <v/>
      </c>
      <c r="X523" s="372" t="str">
        <v/>
      </c>
      <c r="Y523" s="372" t="str">
        <v/>
      </c>
      <c r="Z523" s="372" t="str">
        <v/>
      </c>
      <c r="AA523" s="372" t="str">
        <v/>
      </c>
      <c r="AB523" s="372"/>
      <c r="AC523" s="372"/>
      <c r="AD523" s="372" t="str">
        <v/>
      </c>
      <c r="AE523" s="372"/>
      <c r="AF523" s="372"/>
      <c r="AG523" s="376" t="str">
        <v/>
      </c>
      <c r="AH523" s="372"/>
      <c r="AI523" s="372"/>
      <c r="AJ523" s="372" t="str">
        <v/>
      </c>
      <c r="AK523" s="372"/>
      <c r="AL523" s="372"/>
      <c r="AM523" s="377" t="str">
        <v/>
      </c>
      <c r="AN523" s="378" t="str">
        <v/>
      </c>
      <c r="AO523" s="379" t="str">
        <v/>
      </c>
      <c r="AP523" s="379" t="str">
        <v/>
      </c>
      <c r="AQ523" s="376" t="str">
        <v/>
      </c>
      <c r="AR523" s="376" t="str">
        <v/>
      </c>
      <c r="AS523" s="372" t="str">
        <v/>
      </c>
      <c r="AT523" s="379" t="str">
        <v/>
      </c>
      <c r="AU523" s="380" t="str">
        <v/>
      </c>
      <c r="AV523" s="380" t="str">
        <v/>
      </c>
      <c r="AW523" s="380" t="str">
        <v/>
      </c>
      <c r="AX523" s="380" t="str">
        <v/>
      </c>
      <c r="AY523" s="380" t="str">
        <v/>
      </c>
      <c r="AZ523" s="380"/>
      <c r="BA523" s="380"/>
      <c r="BB523" s="380" t="str">
        <v/>
      </c>
      <c r="BC523" s="380"/>
      <c r="BD523" s="380"/>
      <c r="BE523" s="380" t="str">
        <v/>
      </c>
      <c r="BF523" s="380"/>
      <c r="BG523" s="380"/>
      <c r="BH523" s="380" t="str">
        <v/>
      </c>
      <c r="BI523" s="380"/>
      <c r="BJ523" s="380"/>
      <c r="BK523" s="380" t="str">
        <v/>
      </c>
      <c r="BL523" s="380" t="str">
        <v/>
      </c>
      <c r="BM523" s="380" t="str">
        <v/>
      </c>
      <c r="BN523" s="381" t="str">
        <v/>
      </c>
      <c r="BO523" s="380" t="str">
        <v/>
      </c>
      <c r="BP523" s="380" t="str">
        <v/>
      </c>
      <c r="BQ523" s="380" t="str">
        <v/>
      </c>
      <c r="BR523" s="381" t="str">
        <v/>
      </c>
      <c r="BS523" s="380" t="str">
        <v/>
      </c>
      <c r="BT523" s="380" t="str">
        <v/>
      </c>
      <c r="BU523" s="380" t="str">
        <v/>
      </c>
      <c r="BV523" s="380" t="str">
        <v/>
      </c>
      <c r="BW523" s="380" t="str">
        <v/>
      </c>
      <c r="BX523" s="380"/>
      <c r="BY523" s="380"/>
      <c r="BZ523" s="380" t="str">
        <v/>
      </c>
      <c r="CA523" s="380"/>
      <c r="CB523" s="380"/>
      <c r="CC523" s="380" t="str">
        <v/>
      </c>
      <c r="CD523" s="380"/>
      <c r="CE523" s="380"/>
      <c r="CF523" s="380" t="str">
        <v/>
      </c>
      <c r="CG523" s="380"/>
      <c r="CH523" s="380"/>
      <c r="CI523" s="380" t="str">
        <v/>
      </c>
      <c r="CJ523" s="380" t="str">
        <v/>
      </c>
      <c r="CK523" s="380" t="str">
        <v/>
      </c>
      <c r="CL523" s="381" t="str">
        <v/>
      </c>
      <c r="CM523" s="380" t="str">
        <v/>
      </c>
      <c r="CN523" s="380" t="str">
        <v/>
      </c>
      <c r="CO523" s="380" t="str">
        <v/>
      </c>
      <c r="CP523" s="381" t="str">
        <v/>
      </c>
      <c r="CQ523" s="380" t="str">
        <v/>
      </c>
      <c r="CR523" s="380" t="str">
        <v/>
      </c>
      <c r="CS523" s="380" t="str">
        <v/>
      </c>
      <c r="CT523" s="380" t="str">
        <v/>
      </c>
      <c r="CU523" s="380" t="str">
        <v/>
      </c>
      <c r="CV523" s="380"/>
      <c r="CW523" s="380"/>
      <c r="CX523" s="380" t="str">
        <v/>
      </c>
      <c r="CY523" s="380"/>
      <c r="CZ523" s="380"/>
      <c r="DA523" s="380" t="str">
        <v/>
      </c>
      <c r="DB523" s="380"/>
      <c r="DC523" s="380"/>
      <c r="DD523" s="380" t="str">
        <v/>
      </c>
      <c r="DE523" s="380"/>
      <c r="DF523" s="380"/>
      <c r="DG523" s="380" t="str">
        <v/>
      </c>
      <c r="DH523" s="380" t="str">
        <v/>
      </c>
      <c r="DI523" s="380" t="str">
        <v/>
      </c>
      <c r="DJ523" s="381" t="str">
        <v/>
      </c>
      <c r="DK523" s="380" t="str">
        <v/>
      </c>
      <c r="DL523" s="380" t="str">
        <v/>
      </c>
      <c r="DM523" s="380" t="str">
        <v/>
      </c>
      <c r="DN523" s="381" t="str">
        <v/>
      </c>
      <c r="DO523" s="380" t="str">
        <v/>
      </c>
      <c r="DP523" s="380" t="str">
        <v/>
      </c>
      <c r="DQ523" s="380" t="str">
        <v/>
      </c>
      <c r="DR523" s="380" t="str">
        <v/>
      </c>
      <c r="DS523" s="380" t="str">
        <v/>
      </c>
      <c r="DT523" s="380"/>
      <c r="DU523" s="380"/>
      <c r="DV523" s="380" t="str">
        <v/>
      </c>
      <c r="DW523" s="380"/>
      <c r="DX523" s="380"/>
      <c r="DY523" s="380" t="str">
        <v/>
      </c>
      <c r="DZ523" s="380"/>
      <c r="EA523" s="380"/>
      <c r="EB523" s="380" t="str">
        <v/>
      </c>
      <c r="EC523" s="380"/>
      <c r="ED523" s="380"/>
      <c r="EE523" s="380" t="str">
        <v/>
      </c>
      <c r="EF523" s="380" t="str">
        <v/>
      </c>
      <c r="EG523" s="380" t="str">
        <v/>
      </c>
      <c r="EH523" s="381" t="str">
        <v/>
      </c>
      <c r="EI523" s="380" t="str">
        <v/>
      </c>
      <c r="EJ523" s="380" t="str">
        <v/>
      </c>
      <c r="EK523" s="380" t="str">
        <v/>
      </c>
      <c r="EL523" s="381" t="str">
        <v/>
      </c>
      <c r="EM523" s="382" t="str">
        <v/>
      </c>
      <c r="EN523" s="382" t="str">
        <v/>
      </c>
      <c r="EO523" s="382" t="str">
        <v/>
      </c>
    </row>
    <row r="524" spans="1:145" ht="15.6">
      <c r="A524" s="372" t="str">
        <v/>
      </c>
      <c r="B524" s="373" t="str">
        <v/>
      </c>
      <c r="C524" s="372"/>
      <c r="D524" s="383" t="str">
        <v/>
      </c>
      <c r="E524" s="383" t="str">
        <v/>
      </c>
      <c r="F524" s="383" t="str">
        <v/>
      </c>
      <c r="G524" s="375" t="str">
        <v/>
      </c>
      <c r="H524" s="375" t="str">
        <v/>
      </c>
      <c r="I524" s="375" t="str">
        <v/>
      </c>
      <c r="J524" s="375" t="str">
        <v/>
      </c>
      <c r="K524" s="375" t="str">
        <v/>
      </c>
      <c r="L524" s="375" t="str">
        <v/>
      </c>
      <c r="M524" s="372" t="str">
        <v/>
      </c>
      <c r="N524" s="372" t="str">
        <v/>
      </c>
      <c r="O524" s="372" t="str">
        <v/>
      </c>
      <c r="P524" s="372" t="str">
        <v/>
      </c>
      <c r="Q524" s="372" t="str">
        <v/>
      </c>
      <c r="R524" s="372" t="str">
        <v/>
      </c>
      <c r="S524" s="372" t="str">
        <v/>
      </c>
      <c r="T524" s="372" t="str">
        <v/>
      </c>
      <c r="U524" s="372" t="str">
        <v/>
      </c>
      <c r="V524" s="372" t="str">
        <v/>
      </c>
      <c r="W524" s="372" t="str">
        <v/>
      </c>
      <c r="X524" s="372" t="str">
        <v/>
      </c>
      <c r="Y524" s="372" t="str">
        <v/>
      </c>
      <c r="Z524" s="372" t="str">
        <v/>
      </c>
      <c r="AA524" s="372" t="str">
        <v/>
      </c>
      <c r="AB524" s="372"/>
      <c r="AC524" s="372"/>
      <c r="AD524" s="372" t="str">
        <v/>
      </c>
      <c r="AE524" s="372"/>
      <c r="AF524" s="372"/>
      <c r="AG524" s="376" t="str">
        <v/>
      </c>
      <c r="AH524" s="372"/>
      <c r="AI524" s="372"/>
      <c r="AJ524" s="372" t="str">
        <v/>
      </c>
      <c r="AK524" s="372"/>
      <c r="AL524" s="372"/>
      <c r="AM524" s="377" t="str">
        <v/>
      </c>
      <c r="AN524" s="378" t="str">
        <v/>
      </c>
      <c r="AO524" s="379" t="str">
        <v/>
      </c>
      <c r="AP524" s="379" t="str">
        <v/>
      </c>
      <c r="AQ524" s="376" t="str">
        <v/>
      </c>
      <c r="AR524" s="376" t="str">
        <v/>
      </c>
      <c r="AS524" s="372" t="str">
        <v/>
      </c>
      <c r="AT524" s="379" t="str">
        <v/>
      </c>
      <c r="AU524" s="380" t="str">
        <v/>
      </c>
      <c r="AV524" s="380" t="str">
        <v/>
      </c>
      <c r="AW524" s="380" t="str">
        <v/>
      </c>
      <c r="AX524" s="380" t="str">
        <v/>
      </c>
      <c r="AY524" s="380" t="str">
        <v/>
      </c>
      <c r="AZ524" s="380"/>
      <c r="BA524" s="380"/>
      <c r="BB524" s="380" t="str">
        <v/>
      </c>
      <c r="BC524" s="380"/>
      <c r="BD524" s="380"/>
      <c r="BE524" s="380" t="str">
        <v/>
      </c>
      <c r="BF524" s="380"/>
      <c r="BG524" s="380"/>
      <c r="BH524" s="380" t="str">
        <v/>
      </c>
      <c r="BI524" s="380"/>
      <c r="BJ524" s="380"/>
      <c r="BK524" s="380" t="str">
        <v/>
      </c>
      <c r="BL524" s="380" t="str">
        <v/>
      </c>
      <c r="BM524" s="380" t="str">
        <v/>
      </c>
      <c r="BN524" s="381" t="str">
        <v/>
      </c>
      <c r="BO524" s="380" t="str">
        <v/>
      </c>
      <c r="BP524" s="380" t="str">
        <v/>
      </c>
      <c r="BQ524" s="380" t="str">
        <v/>
      </c>
      <c r="BR524" s="381" t="str">
        <v/>
      </c>
      <c r="BS524" s="380" t="str">
        <v/>
      </c>
      <c r="BT524" s="380" t="str">
        <v/>
      </c>
      <c r="BU524" s="380" t="str">
        <v/>
      </c>
      <c r="BV524" s="380" t="str">
        <v/>
      </c>
      <c r="BW524" s="380" t="str">
        <v/>
      </c>
      <c r="BX524" s="380"/>
      <c r="BY524" s="380"/>
      <c r="BZ524" s="380" t="str">
        <v/>
      </c>
      <c r="CA524" s="380"/>
      <c r="CB524" s="380"/>
      <c r="CC524" s="380" t="str">
        <v/>
      </c>
      <c r="CD524" s="380"/>
      <c r="CE524" s="380"/>
      <c r="CF524" s="380" t="str">
        <v/>
      </c>
      <c r="CG524" s="380"/>
      <c r="CH524" s="380"/>
      <c r="CI524" s="380" t="str">
        <v/>
      </c>
      <c r="CJ524" s="380" t="str">
        <v/>
      </c>
      <c r="CK524" s="380" t="str">
        <v/>
      </c>
      <c r="CL524" s="381" t="str">
        <v/>
      </c>
      <c r="CM524" s="380" t="str">
        <v/>
      </c>
      <c r="CN524" s="380" t="str">
        <v/>
      </c>
      <c r="CO524" s="380" t="str">
        <v/>
      </c>
      <c r="CP524" s="381" t="str">
        <v/>
      </c>
      <c r="CQ524" s="380" t="str">
        <v/>
      </c>
      <c r="CR524" s="380" t="str">
        <v/>
      </c>
      <c r="CS524" s="380" t="str">
        <v/>
      </c>
      <c r="CT524" s="380" t="str">
        <v/>
      </c>
      <c r="CU524" s="380" t="str">
        <v/>
      </c>
      <c r="CV524" s="380"/>
      <c r="CW524" s="380"/>
      <c r="CX524" s="380" t="str">
        <v/>
      </c>
      <c r="CY524" s="380"/>
      <c r="CZ524" s="380"/>
      <c r="DA524" s="380" t="str">
        <v/>
      </c>
      <c r="DB524" s="380"/>
      <c r="DC524" s="380"/>
      <c r="DD524" s="380" t="str">
        <v/>
      </c>
      <c r="DE524" s="380"/>
      <c r="DF524" s="380"/>
      <c r="DG524" s="380" t="str">
        <v/>
      </c>
      <c r="DH524" s="380" t="str">
        <v/>
      </c>
      <c r="DI524" s="380" t="str">
        <v/>
      </c>
      <c r="DJ524" s="381" t="str">
        <v/>
      </c>
      <c r="DK524" s="380" t="str">
        <v/>
      </c>
      <c r="DL524" s="380" t="str">
        <v/>
      </c>
      <c r="DM524" s="380" t="str">
        <v/>
      </c>
      <c r="DN524" s="381" t="str">
        <v/>
      </c>
      <c r="DO524" s="380" t="str">
        <v/>
      </c>
      <c r="DP524" s="380" t="str">
        <v/>
      </c>
      <c r="DQ524" s="380" t="str">
        <v/>
      </c>
      <c r="DR524" s="380" t="str">
        <v/>
      </c>
      <c r="DS524" s="380" t="str">
        <v/>
      </c>
      <c r="DT524" s="380"/>
      <c r="DU524" s="380"/>
      <c r="DV524" s="380" t="str">
        <v/>
      </c>
      <c r="DW524" s="380"/>
      <c r="DX524" s="380"/>
      <c r="DY524" s="380" t="str">
        <v/>
      </c>
      <c r="DZ524" s="380"/>
      <c r="EA524" s="380"/>
      <c r="EB524" s="380" t="str">
        <v/>
      </c>
      <c r="EC524" s="380"/>
      <c r="ED524" s="380"/>
      <c r="EE524" s="380" t="str">
        <v/>
      </c>
      <c r="EF524" s="380" t="str">
        <v/>
      </c>
      <c r="EG524" s="380" t="str">
        <v/>
      </c>
      <c r="EH524" s="381" t="str">
        <v/>
      </c>
      <c r="EI524" s="380" t="str">
        <v/>
      </c>
      <c r="EJ524" s="380" t="str">
        <v/>
      </c>
      <c r="EK524" s="380" t="str">
        <v/>
      </c>
      <c r="EL524" s="381" t="str">
        <v/>
      </c>
      <c r="EM524" s="382" t="str">
        <v/>
      </c>
      <c r="EN524" s="382" t="str">
        <v/>
      </c>
      <c r="EO524" s="382" t="str">
        <v/>
      </c>
    </row>
    <row r="525" spans="1:145" ht="15.6">
      <c r="A525" s="372" t="str">
        <v/>
      </c>
      <c r="B525" s="373" t="str">
        <v/>
      </c>
      <c r="C525" s="372"/>
      <c r="D525" s="383" t="str">
        <v/>
      </c>
      <c r="E525" s="383" t="str">
        <v/>
      </c>
      <c r="F525" s="383" t="str">
        <v/>
      </c>
      <c r="G525" s="375" t="str">
        <v/>
      </c>
      <c r="H525" s="375" t="str">
        <v/>
      </c>
      <c r="I525" s="375" t="str">
        <v/>
      </c>
      <c r="J525" s="375" t="str">
        <v/>
      </c>
      <c r="K525" s="375" t="str">
        <v/>
      </c>
      <c r="L525" s="375" t="str">
        <v/>
      </c>
      <c r="M525" s="372" t="str">
        <v/>
      </c>
      <c r="N525" s="372" t="str">
        <v/>
      </c>
      <c r="O525" s="372" t="str">
        <v/>
      </c>
      <c r="P525" s="372" t="str">
        <v/>
      </c>
      <c r="Q525" s="372" t="str">
        <v/>
      </c>
      <c r="R525" s="372" t="str">
        <v/>
      </c>
      <c r="S525" s="372" t="str">
        <v/>
      </c>
      <c r="T525" s="372" t="str">
        <v/>
      </c>
      <c r="U525" s="372" t="str">
        <v/>
      </c>
      <c r="V525" s="372" t="str">
        <v/>
      </c>
      <c r="W525" s="372" t="str">
        <v/>
      </c>
      <c r="X525" s="372" t="str">
        <v/>
      </c>
      <c r="Y525" s="372" t="str">
        <v/>
      </c>
      <c r="Z525" s="372" t="str">
        <v/>
      </c>
      <c r="AA525" s="372" t="str">
        <v/>
      </c>
      <c r="AB525" s="372"/>
      <c r="AC525" s="372"/>
      <c r="AD525" s="372" t="str">
        <v/>
      </c>
      <c r="AE525" s="372"/>
      <c r="AF525" s="372"/>
      <c r="AG525" s="376" t="str">
        <v/>
      </c>
      <c r="AH525" s="372"/>
      <c r="AI525" s="372"/>
      <c r="AJ525" s="372" t="str">
        <v/>
      </c>
      <c r="AK525" s="372"/>
      <c r="AL525" s="372"/>
      <c r="AM525" s="377" t="str">
        <v/>
      </c>
      <c r="AN525" s="378" t="str">
        <v/>
      </c>
      <c r="AO525" s="379" t="str">
        <v/>
      </c>
      <c r="AP525" s="379" t="str">
        <v/>
      </c>
      <c r="AQ525" s="376" t="str">
        <v/>
      </c>
      <c r="AR525" s="376" t="str">
        <v/>
      </c>
      <c r="AS525" s="372" t="str">
        <v/>
      </c>
      <c r="AT525" s="379" t="str">
        <v/>
      </c>
      <c r="AU525" s="380" t="str">
        <v/>
      </c>
      <c r="AV525" s="380" t="str">
        <v/>
      </c>
      <c r="AW525" s="380" t="str">
        <v/>
      </c>
      <c r="AX525" s="380" t="str">
        <v/>
      </c>
      <c r="AY525" s="380" t="str">
        <v/>
      </c>
      <c r="AZ525" s="380"/>
      <c r="BA525" s="380"/>
      <c r="BB525" s="380" t="str">
        <v/>
      </c>
      <c r="BC525" s="380"/>
      <c r="BD525" s="380"/>
      <c r="BE525" s="380" t="str">
        <v/>
      </c>
      <c r="BF525" s="380"/>
      <c r="BG525" s="380"/>
      <c r="BH525" s="380" t="str">
        <v/>
      </c>
      <c r="BI525" s="380"/>
      <c r="BJ525" s="380"/>
      <c r="BK525" s="380" t="str">
        <v/>
      </c>
      <c r="BL525" s="380" t="str">
        <v/>
      </c>
      <c r="BM525" s="380" t="str">
        <v/>
      </c>
      <c r="BN525" s="381" t="str">
        <v/>
      </c>
      <c r="BO525" s="380" t="str">
        <v/>
      </c>
      <c r="BP525" s="380" t="str">
        <v/>
      </c>
      <c r="BQ525" s="380" t="str">
        <v/>
      </c>
      <c r="BR525" s="381" t="str">
        <v/>
      </c>
      <c r="BS525" s="380" t="str">
        <v/>
      </c>
      <c r="BT525" s="380" t="str">
        <v/>
      </c>
      <c r="BU525" s="380" t="str">
        <v/>
      </c>
      <c r="BV525" s="380" t="str">
        <v/>
      </c>
      <c r="BW525" s="380" t="str">
        <v/>
      </c>
      <c r="BX525" s="380"/>
      <c r="BY525" s="380"/>
      <c r="BZ525" s="380" t="str">
        <v/>
      </c>
      <c r="CA525" s="380"/>
      <c r="CB525" s="380"/>
      <c r="CC525" s="380" t="str">
        <v/>
      </c>
      <c r="CD525" s="380"/>
      <c r="CE525" s="380"/>
      <c r="CF525" s="380" t="str">
        <v/>
      </c>
      <c r="CG525" s="380"/>
      <c r="CH525" s="380"/>
      <c r="CI525" s="380" t="str">
        <v/>
      </c>
      <c r="CJ525" s="380" t="str">
        <v/>
      </c>
      <c r="CK525" s="380" t="str">
        <v/>
      </c>
      <c r="CL525" s="381" t="str">
        <v/>
      </c>
      <c r="CM525" s="380" t="str">
        <v/>
      </c>
      <c r="CN525" s="380" t="str">
        <v/>
      </c>
      <c r="CO525" s="380" t="str">
        <v/>
      </c>
      <c r="CP525" s="381" t="str">
        <v/>
      </c>
      <c r="CQ525" s="380" t="str">
        <v/>
      </c>
      <c r="CR525" s="380" t="str">
        <v/>
      </c>
      <c r="CS525" s="380" t="str">
        <v/>
      </c>
      <c r="CT525" s="380" t="str">
        <v/>
      </c>
      <c r="CU525" s="380" t="str">
        <v/>
      </c>
      <c r="CV525" s="380"/>
      <c r="CW525" s="380"/>
      <c r="CX525" s="380" t="str">
        <v/>
      </c>
      <c r="CY525" s="380"/>
      <c r="CZ525" s="380"/>
      <c r="DA525" s="380" t="str">
        <v/>
      </c>
      <c r="DB525" s="380"/>
      <c r="DC525" s="380"/>
      <c r="DD525" s="380" t="str">
        <v/>
      </c>
      <c r="DE525" s="380"/>
      <c r="DF525" s="380"/>
      <c r="DG525" s="380" t="str">
        <v/>
      </c>
      <c r="DH525" s="380" t="str">
        <v/>
      </c>
      <c r="DI525" s="380" t="str">
        <v/>
      </c>
      <c r="DJ525" s="381" t="str">
        <v/>
      </c>
      <c r="DK525" s="380" t="str">
        <v/>
      </c>
      <c r="DL525" s="380" t="str">
        <v/>
      </c>
      <c r="DM525" s="380" t="str">
        <v/>
      </c>
      <c r="DN525" s="381" t="str">
        <v/>
      </c>
      <c r="DO525" s="380" t="str">
        <v/>
      </c>
      <c r="DP525" s="380" t="str">
        <v/>
      </c>
      <c r="DQ525" s="380" t="str">
        <v/>
      </c>
      <c r="DR525" s="380" t="str">
        <v/>
      </c>
      <c r="DS525" s="380" t="str">
        <v/>
      </c>
      <c r="DT525" s="380"/>
      <c r="DU525" s="380"/>
      <c r="DV525" s="380" t="str">
        <v/>
      </c>
      <c r="DW525" s="380"/>
      <c r="DX525" s="380"/>
      <c r="DY525" s="380" t="str">
        <v/>
      </c>
      <c r="DZ525" s="380"/>
      <c r="EA525" s="380"/>
      <c r="EB525" s="380" t="str">
        <v/>
      </c>
      <c r="EC525" s="380"/>
      <c r="ED525" s="380"/>
      <c r="EE525" s="380" t="str">
        <v/>
      </c>
      <c r="EF525" s="380" t="str">
        <v/>
      </c>
      <c r="EG525" s="380" t="str">
        <v/>
      </c>
      <c r="EH525" s="381" t="str">
        <v/>
      </c>
      <c r="EI525" s="380" t="str">
        <v/>
      </c>
      <c r="EJ525" s="380" t="str">
        <v/>
      </c>
      <c r="EK525" s="380" t="str">
        <v/>
      </c>
      <c r="EL525" s="381" t="str">
        <v/>
      </c>
      <c r="EM525" s="382" t="str">
        <v/>
      </c>
      <c r="EN525" s="382" t="str">
        <v/>
      </c>
      <c r="EO525" s="382" t="str">
        <v/>
      </c>
    </row>
    <row r="526" spans="1:145" ht="15.6">
      <c r="A526" s="372" t="str">
        <v/>
      </c>
      <c r="B526" s="373" t="str">
        <v/>
      </c>
      <c r="C526" s="372"/>
      <c r="D526" s="383" t="str">
        <v/>
      </c>
      <c r="E526" s="383" t="str">
        <v/>
      </c>
      <c r="F526" s="383" t="str">
        <v/>
      </c>
      <c r="G526" s="375" t="str">
        <v/>
      </c>
      <c r="H526" s="375" t="str">
        <v/>
      </c>
      <c r="I526" s="375" t="str">
        <v/>
      </c>
      <c r="J526" s="375" t="str">
        <v/>
      </c>
      <c r="K526" s="375" t="str">
        <v/>
      </c>
      <c r="L526" s="375" t="str">
        <v/>
      </c>
      <c r="M526" s="372" t="str">
        <v/>
      </c>
      <c r="N526" s="372" t="str">
        <v/>
      </c>
      <c r="O526" s="372" t="str">
        <v/>
      </c>
      <c r="P526" s="372" t="str">
        <v/>
      </c>
      <c r="Q526" s="372" t="str">
        <v/>
      </c>
      <c r="R526" s="372" t="str">
        <v/>
      </c>
      <c r="S526" s="372" t="str">
        <v/>
      </c>
      <c r="T526" s="372" t="str">
        <v/>
      </c>
      <c r="U526" s="372" t="str">
        <v/>
      </c>
      <c r="V526" s="372" t="str">
        <v/>
      </c>
      <c r="W526" s="372" t="str">
        <v/>
      </c>
      <c r="X526" s="372" t="str">
        <v/>
      </c>
      <c r="Y526" s="372" t="str">
        <v/>
      </c>
      <c r="Z526" s="372" t="str">
        <v/>
      </c>
      <c r="AA526" s="372" t="str">
        <v/>
      </c>
      <c r="AB526" s="372"/>
      <c r="AC526" s="372"/>
      <c r="AD526" s="372" t="str">
        <v/>
      </c>
      <c r="AE526" s="372"/>
      <c r="AF526" s="372"/>
      <c r="AG526" s="376" t="str">
        <v/>
      </c>
      <c r="AH526" s="372"/>
      <c r="AI526" s="372"/>
      <c r="AJ526" s="372" t="str">
        <v/>
      </c>
      <c r="AK526" s="372"/>
      <c r="AL526" s="372"/>
      <c r="AM526" s="377" t="str">
        <v/>
      </c>
      <c r="AN526" s="378" t="str">
        <v/>
      </c>
      <c r="AO526" s="379" t="str">
        <v/>
      </c>
      <c r="AP526" s="379" t="str">
        <v/>
      </c>
      <c r="AQ526" s="376" t="str">
        <v/>
      </c>
      <c r="AR526" s="376" t="str">
        <v/>
      </c>
      <c r="AS526" s="372" t="str">
        <v/>
      </c>
      <c r="AT526" s="379" t="str">
        <v/>
      </c>
      <c r="AU526" s="380" t="str">
        <v/>
      </c>
      <c r="AV526" s="380" t="str">
        <v/>
      </c>
      <c r="AW526" s="380" t="str">
        <v/>
      </c>
      <c r="AX526" s="380" t="str">
        <v/>
      </c>
      <c r="AY526" s="380" t="str">
        <v/>
      </c>
      <c r="AZ526" s="380"/>
      <c r="BA526" s="380"/>
      <c r="BB526" s="380" t="str">
        <v/>
      </c>
      <c r="BC526" s="380"/>
      <c r="BD526" s="380"/>
      <c r="BE526" s="380" t="str">
        <v/>
      </c>
      <c r="BF526" s="380"/>
      <c r="BG526" s="380"/>
      <c r="BH526" s="380" t="str">
        <v/>
      </c>
      <c r="BI526" s="380"/>
      <c r="BJ526" s="380"/>
      <c r="BK526" s="380" t="str">
        <v/>
      </c>
      <c r="BL526" s="380" t="str">
        <v/>
      </c>
      <c r="BM526" s="380" t="str">
        <v/>
      </c>
      <c r="BN526" s="381" t="str">
        <v/>
      </c>
      <c r="BO526" s="380" t="str">
        <v/>
      </c>
      <c r="BP526" s="380" t="str">
        <v/>
      </c>
      <c r="BQ526" s="380" t="str">
        <v/>
      </c>
      <c r="BR526" s="381" t="str">
        <v/>
      </c>
      <c r="BS526" s="380" t="str">
        <v/>
      </c>
      <c r="BT526" s="380" t="str">
        <v/>
      </c>
      <c r="BU526" s="380" t="str">
        <v/>
      </c>
      <c r="BV526" s="380" t="str">
        <v/>
      </c>
      <c r="BW526" s="380" t="str">
        <v/>
      </c>
      <c r="BX526" s="380"/>
      <c r="BY526" s="380"/>
      <c r="BZ526" s="380" t="str">
        <v/>
      </c>
      <c r="CA526" s="380"/>
      <c r="CB526" s="380"/>
      <c r="CC526" s="380" t="str">
        <v/>
      </c>
      <c r="CD526" s="380"/>
      <c r="CE526" s="380"/>
      <c r="CF526" s="380" t="str">
        <v/>
      </c>
      <c r="CG526" s="380"/>
      <c r="CH526" s="380"/>
      <c r="CI526" s="380" t="str">
        <v/>
      </c>
      <c r="CJ526" s="380" t="str">
        <v/>
      </c>
      <c r="CK526" s="380" t="str">
        <v/>
      </c>
      <c r="CL526" s="381" t="str">
        <v/>
      </c>
      <c r="CM526" s="380" t="str">
        <v/>
      </c>
      <c r="CN526" s="380" t="str">
        <v/>
      </c>
      <c r="CO526" s="380" t="str">
        <v/>
      </c>
      <c r="CP526" s="381" t="str">
        <v/>
      </c>
      <c r="CQ526" s="380" t="str">
        <v/>
      </c>
      <c r="CR526" s="380" t="str">
        <v/>
      </c>
      <c r="CS526" s="380" t="str">
        <v/>
      </c>
      <c r="CT526" s="380" t="str">
        <v/>
      </c>
      <c r="CU526" s="380" t="str">
        <v/>
      </c>
      <c r="CV526" s="380"/>
      <c r="CW526" s="380"/>
      <c r="CX526" s="380" t="str">
        <v/>
      </c>
      <c r="CY526" s="380"/>
      <c r="CZ526" s="380"/>
      <c r="DA526" s="380" t="str">
        <v/>
      </c>
      <c r="DB526" s="380"/>
      <c r="DC526" s="380"/>
      <c r="DD526" s="380" t="str">
        <v/>
      </c>
      <c r="DE526" s="380"/>
      <c r="DF526" s="380"/>
      <c r="DG526" s="380" t="str">
        <v/>
      </c>
      <c r="DH526" s="380" t="str">
        <v/>
      </c>
      <c r="DI526" s="380" t="str">
        <v/>
      </c>
      <c r="DJ526" s="381" t="str">
        <v/>
      </c>
      <c r="DK526" s="380" t="str">
        <v/>
      </c>
      <c r="DL526" s="380" t="str">
        <v/>
      </c>
      <c r="DM526" s="380" t="str">
        <v/>
      </c>
      <c r="DN526" s="381" t="str">
        <v/>
      </c>
      <c r="DO526" s="380" t="str">
        <v/>
      </c>
      <c r="DP526" s="380" t="str">
        <v/>
      </c>
      <c r="DQ526" s="380" t="str">
        <v/>
      </c>
      <c r="DR526" s="380" t="str">
        <v/>
      </c>
      <c r="DS526" s="380" t="str">
        <v/>
      </c>
      <c r="DT526" s="380"/>
      <c r="DU526" s="380"/>
      <c r="DV526" s="380" t="str">
        <v/>
      </c>
      <c r="DW526" s="380"/>
      <c r="DX526" s="380"/>
      <c r="DY526" s="380" t="str">
        <v/>
      </c>
      <c r="DZ526" s="380"/>
      <c r="EA526" s="380"/>
      <c r="EB526" s="380" t="str">
        <v/>
      </c>
      <c r="EC526" s="380"/>
      <c r="ED526" s="380"/>
      <c r="EE526" s="380" t="str">
        <v/>
      </c>
      <c r="EF526" s="380" t="str">
        <v/>
      </c>
      <c r="EG526" s="380" t="str">
        <v/>
      </c>
      <c r="EH526" s="381" t="str">
        <v/>
      </c>
      <c r="EI526" s="380" t="str">
        <v/>
      </c>
      <c r="EJ526" s="380" t="str">
        <v/>
      </c>
      <c r="EK526" s="380" t="str">
        <v/>
      </c>
      <c r="EL526" s="381" t="str">
        <v/>
      </c>
      <c r="EM526" s="382" t="str">
        <v/>
      </c>
      <c r="EN526" s="382" t="str">
        <v/>
      </c>
      <c r="EO526" s="382" t="str">
        <v/>
      </c>
    </row>
    <row r="527" spans="1:145" ht="15.6">
      <c r="A527" s="372" t="str">
        <v/>
      </c>
      <c r="B527" s="373" t="str">
        <v/>
      </c>
      <c r="C527" s="372"/>
      <c r="D527" s="383" t="str">
        <v/>
      </c>
      <c r="E527" s="383" t="str">
        <v/>
      </c>
      <c r="F527" s="383" t="str">
        <v/>
      </c>
      <c r="G527" s="375" t="str">
        <v/>
      </c>
      <c r="H527" s="375" t="str">
        <v/>
      </c>
      <c r="I527" s="375" t="str">
        <v/>
      </c>
      <c r="J527" s="375" t="str">
        <v/>
      </c>
      <c r="K527" s="375" t="str">
        <v/>
      </c>
      <c r="L527" s="375" t="str">
        <v/>
      </c>
      <c r="M527" s="372" t="str">
        <v/>
      </c>
      <c r="N527" s="372" t="str">
        <v/>
      </c>
      <c r="O527" s="372" t="str">
        <v/>
      </c>
      <c r="P527" s="372" t="str">
        <v/>
      </c>
      <c r="Q527" s="372" t="str">
        <v/>
      </c>
      <c r="R527" s="372" t="str">
        <v/>
      </c>
      <c r="S527" s="372" t="str">
        <v/>
      </c>
      <c r="T527" s="372" t="str">
        <v/>
      </c>
      <c r="U527" s="372" t="str">
        <v/>
      </c>
      <c r="V527" s="372" t="str">
        <v/>
      </c>
      <c r="W527" s="372" t="str">
        <v/>
      </c>
      <c r="X527" s="372" t="str">
        <v/>
      </c>
      <c r="Y527" s="372" t="str">
        <v/>
      </c>
      <c r="Z527" s="372" t="str">
        <v/>
      </c>
      <c r="AA527" s="372" t="str">
        <v/>
      </c>
      <c r="AB527" s="372"/>
      <c r="AC527" s="372"/>
      <c r="AD527" s="372" t="str">
        <v/>
      </c>
      <c r="AE527" s="372"/>
      <c r="AF527" s="372"/>
      <c r="AG527" s="376" t="str">
        <v/>
      </c>
      <c r="AH527" s="372"/>
      <c r="AI527" s="372"/>
      <c r="AJ527" s="372" t="str">
        <v/>
      </c>
      <c r="AK527" s="372"/>
      <c r="AL527" s="372"/>
      <c r="AM527" s="377" t="str">
        <v/>
      </c>
      <c r="AN527" s="378" t="str">
        <v/>
      </c>
      <c r="AO527" s="379" t="str">
        <v/>
      </c>
      <c r="AP527" s="379" t="str">
        <v/>
      </c>
      <c r="AQ527" s="376" t="str">
        <v/>
      </c>
      <c r="AR527" s="376" t="str">
        <v/>
      </c>
      <c r="AS527" s="372" t="str">
        <v/>
      </c>
      <c r="AT527" s="379" t="str">
        <v/>
      </c>
      <c r="AU527" s="380" t="str">
        <v/>
      </c>
      <c r="AV527" s="380" t="str">
        <v/>
      </c>
      <c r="AW527" s="380" t="str">
        <v/>
      </c>
      <c r="AX527" s="380" t="str">
        <v/>
      </c>
      <c r="AY527" s="380" t="str">
        <v/>
      </c>
      <c r="AZ527" s="380"/>
      <c r="BA527" s="380"/>
      <c r="BB527" s="380" t="str">
        <v/>
      </c>
      <c r="BC527" s="380"/>
      <c r="BD527" s="380"/>
      <c r="BE527" s="380" t="str">
        <v/>
      </c>
      <c r="BF527" s="380"/>
      <c r="BG527" s="380"/>
      <c r="BH527" s="380" t="str">
        <v/>
      </c>
      <c r="BI527" s="380"/>
      <c r="BJ527" s="380"/>
      <c r="BK527" s="380" t="str">
        <v/>
      </c>
      <c r="BL527" s="380" t="str">
        <v/>
      </c>
      <c r="BM527" s="380" t="str">
        <v/>
      </c>
      <c r="BN527" s="381" t="str">
        <v/>
      </c>
      <c r="BO527" s="380" t="str">
        <v/>
      </c>
      <c r="BP527" s="380" t="str">
        <v/>
      </c>
      <c r="BQ527" s="380" t="str">
        <v/>
      </c>
      <c r="BR527" s="381" t="str">
        <v/>
      </c>
      <c r="BS527" s="380" t="str">
        <v/>
      </c>
      <c r="BT527" s="380" t="str">
        <v/>
      </c>
      <c r="BU527" s="380" t="str">
        <v/>
      </c>
      <c r="BV527" s="380" t="str">
        <v/>
      </c>
      <c r="BW527" s="380" t="str">
        <v/>
      </c>
      <c r="BX527" s="380"/>
      <c r="BY527" s="380"/>
      <c r="BZ527" s="380" t="str">
        <v/>
      </c>
      <c r="CA527" s="380"/>
      <c r="CB527" s="380"/>
      <c r="CC527" s="380" t="str">
        <v/>
      </c>
      <c r="CD527" s="380"/>
      <c r="CE527" s="380"/>
      <c r="CF527" s="380" t="str">
        <v/>
      </c>
      <c r="CG527" s="380"/>
      <c r="CH527" s="380"/>
      <c r="CI527" s="380" t="str">
        <v/>
      </c>
      <c r="CJ527" s="380" t="str">
        <v/>
      </c>
      <c r="CK527" s="380" t="str">
        <v/>
      </c>
      <c r="CL527" s="381" t="str">
        <v/>
      </c>
      <c r="CM527" s="380" t="str">
        <v/>
      </c>
      <c r="CN527" s="380" t="str">
        <v/>
      </c>
      <c r="CO527" s="380" t="str">
        <v/>
      </c>
      <c r="CP527" s="381" t="str">
        <v/>
      </c>
      <c r="CQ527" s="380" t="str">
        <v/>
      </c>
      <c r="CR527" s="380" t="str">
        <v/>
      </c>
      <c r="CS527" s="380" t="str">
        <v/>
      </c>
      <c r="CT527" s="380" t="str">
        <v/>
      </c>
      <c r="CU527" s="380" t="str">
        <v/>
      </c>
      <c r="CV527" s="380"/>
      <c r="CW527" s="380"/>
      <c r="CX527" s="380" t="str">
        <v/>
      </c>
      <c r="CY527" s="380"/>
      <c r="CZ527" s="380"/>
      <c r="DA527" s="380" t="str">
        <v/>
      </c>
      <c r="DB527" s="380"/>
      <c r="DC527" s="380"/>
      <c r="DD527" s="380" t="str">
        <v/>
      </c>
      <c r="DE527" s="380"/>
      <c r="DF527" s="380"/>
      <c r="DG527" s="380" t="str">
        <v/>
      </c>
      <c r="DH527" s="380" t="str">
        <v/>
      </c>
      <c r="DI527" s="380" t="str">
        <v/>
      </c>
      <c r="DJ527" s="381" t="str">
        <v/>
      </c>
      <c r="DK527" s="380" t="str">
        <v/>
      </c>
      <c r="DL527" s="380" t="str">
        <v/>
      </c>
      <c r="DM527" s="380" t="str">
        <v/>
      </c>
      <c r="DN527" s="381" t="str">
        <v/>
      </c>
      <c r="DO527" s="380" t="str">
        <v/>
      </c>
      <c r="DP527" s="380" t="str">
        <v/>
      </c>
      <c r="DQ527" s="380" t="str">
        <v/>
      </c>
      <c r="DR527" s="380" t="str">
        <v/>
      </c>
      <c r="DS527" s="380" t="str">
        <v/>
      </c>
      <c r="DT527" s="380"/>
      <c r="DU527" s="380"/>
      <c r="DV527" s="380" t="str">
        <v/>
      </c>
      <c r="DW527" s="380"/>
      <c r="DX527" s="380"/>
      <c r="DY527" s="380" t="str">
        <v/>
      </c>
      <c r="DZ527" s="380"/>
      <c r="EA527" s="380"/>
      <c r="EB527" s="380" t="str">
        <v/>
      </c>
      <c r="EC527" s="380"/>
      <c r="ED527" s="380"/>
      <c r="EE527" s="380" t="str">
        <v/>
      </c>
      <c r="EF527" s="380" t="str">
        <v/>
      </c>
      <c r="EG527" s="380" t="str">
        <v/>
      </c>
      <c r="EH527" s="381" t="str">
        <v/>
      </c>
      <c r="EI527" s="380" t="str">
        <v/>
      </c>
      <c r="EJ527" s="380" t="str">
        <v/>
      </c>
      <c r="EK527" s="380" t="str">
        <v/>
      </c>
      <c r="EL527" s="381" t="str">
        <v/>
      </c>
      <c r="EM527" s="382" t="str">
        <v/>
      </c>
      <c r="EN527" s="382" t="str">
        <v/>
      </c>
      <c r="EO527" s="382" t="str">
        <v/>
      </c>
    </row>
    <row r="528" spans="1:145" ht="15.6">
      <c r="A528" s="372" t="str">
        <v/>
      </c>
      <c r="B528" s="373" t="str">
        <v/>
      </c>
      <c r="C528" s="372"/>
      <c r="D528" s="383" t="str">
        <v/>
      </c>
      <c r="E528" s="383" t="str">
        <v/>
      </c>
      <c r="F528" s="383" t="str">
        <v/>
      </c>
      <c r="G528" s="375" t="str">
        <v/>
      </c>
      <c r="H528" s="375" t="str">
        <v/>
      </c>
      <c r="I528" s="375" t="str">
        <v/>
      </c>
      <c r="J528" s="375" t="str">
        <v/>
      </c>
      <c r="K528" s="375" t="str">
        <v/>
      </c>
      <c r="L528" s="375" t="str">
        <v/>
      </c>
      <c r="M528" s="372" t="str">
        <v/>
      </c>
      <c r="N528" s="372" t="str">
        <v/>
      </c>
      <c r="O528" s="372" t="str">
        <v/>
      </c>
      <c r="P528" s="372" t="str">
        <v/>
      </c>
      <c r="Q528" s="372" t="str">
        <v/>
      </c>
      <c r="R528" s="372" t="str">
        <v/>
      </c>
      <c r="S528" s="372" t="str">
        <v/>
      </c>
      <c r="T528" s="372" t="str">
        <v/>
      </c>
      <c r="U528" s="372" t="str">
        <v/>
      </c>
      <c r="V528" s="372" t="str">
        <v/>
      </c>
      <c r="W528" s="372" t="str">
        <v/>
      </c>
      <c r="X528" s="372" t="str">
        <v/>
      </c>
      <c r="Y528" s="372" t="str">
        <v/>
      </c>
      <c r="Z528" s="372" t="str">
        <v/>
      </c>
      <c r="AA528" s="372" t="str">
        <v/>
      </c>
      <c r="AB528" s="372"/>
      <c r="AC528" s="372"/>
      <c r="AD528" s="372" t="str">
        <v/>
      </c>
      <c r="AE528" s="372"/>
      <c r="AF528" s="372"/>
      <c r="AG528" s="376" t="str">
        <v/>
      </c>
      <c r="AH528" s="372"/>
      <c r="AI528" s="372"/>
      <c r="AJ528" s="372" t="str">
        <v/>
      </c>
      <c r="AK528" s="372"/>
      <c r="AL528" s="372"/>
      <c r="AM528" s="377" t="str">
        <v/>
      </c>
      <c r="AN528" s="378" t="str">
        <v/>
      </c>
      <c r="AO528" s="379" t="str">
        <v/>
      </c>
      <c r="AP528" s="379" t="str">
        <v/>
      </c>
      <c r="AQ528" s="376" t="str">
        <v/>
      </c>
      <c r="AR528" s="376" t="str">
        <v/>
      </c>
      <c r="AS528" s="372" t="str">
        <v/>
      </c>
      <c r="AT528" s="379" t="str">
        <v/>
      </c>
      <c r="AU528" s="380" t="str">
        <v/>
      </c>
      <c r="AV528" s="380" t="str">
        <v/>
      </c>
      <c r="AW528" s="380" t="str">
        <v/>
      </c>
      <c r="AX528" s="380" t="str">
        <v/>
      </c>
      <c r="AY528" s="380" t="str">
        <v/>
      </c>
      <c r="AZ528" s="380"/>
      <c r="BA528" s="380"/>
      <c r="BB528" s="380" t="str">
        <v/>
      </c>
      <c r="BC528" s="380"/>
      <c r="BD528" s="380"/>
      <c r="BE528" s="380" t="str">
        <v/>
      </c>
      <c r="BF528" s="380"/>
      <c r="BG528" s="380"/>
      <c r="BH528" s="380" t="str">
        <v/>
      </c>
      <c r="BI528" s="380"/>
      <c r="BJ528" s="380"/>
      <c r="BK528" s="380" t="str">
        <v/>
      </c>
      <c r="BL528" s="380" t="str">
        <v/>
      </c>
      <c r="BM528" s="380" t="str">
        <v/>
      </c>
      <c r="BN528" s="381" t="str">
        <v/>
      </c>
      <c r="BO528" s="380" t="str">
        <v/>
      </c>
      <c r="BP528" s="380" t="str">
        <v/>
      </c>
      <c r="BQ528" s="380" t="str">
        <v/>
      </c>
      <c r="BR528" s="381" t="str">
        <v/>
      </c>
      <c r="BS528" s="380" t="str">
        <v/>
      </c>
      <c r="BT528" s="380" t="str">
        <v/>
      </c>
      <c r="BU528" s="380" t="str">
        <v/>
      </c>
      <c r="BV528" s="380" t="str">
        <v/>
      </c>
      <c r="BW528" s="380" t="str">
        <v/>
      </c>
      <c r="BX528" s="380"/>
      <c r="BY528" s="380"/>
      <c r="BZ528" s="380" t="str">
        <v/>
      </c>
      <c r="CA528" s="380"/>
      <c r="CB528" s="380"/>
      <c r="CC528" s="380" t="str">
        <v/>
      </c>
      <c r="CD528" s="380"/>
      <c r="CE528" s="380"/>
      <c r="CF528" s="380" t="str">
        <v/>
      </c>
      <c r="CG528" s="380"/>
      <c r="CH528" s="380"/>
      <c r="CI528" s="380" t="str">
        <v/>
      </c>
      <c r="CJ528" s="380" t="str">
        <v/>
      </c>
      <c r="CK528" s="380" t="str">
        <v/>
      </c>
      <c r="CL528" s="381" t="str">
        <v/>
      </c>
      <c r="CM528" s="380" t="str">
        <v/>
      </c>
      <c r="CN528" s="380" t="str">
        <v/>
      </c>
      <c r="CO528" s="380" t="str">
        <v/>
      </c>
      <c r="CP528" s="381" t="str">
        <v/>
      </c>
      <c r="CQ528" s="380" t="str">
        <v/>
      </c>
      <c r="CR528" s="380" t="str">
        <v/>
      </c>
      <c r="CS528" s="380" t="str">
        <v/>
      </c>
      <c r="CT528" s="380" t="str">
        <v/>
      </c>
      <c r="CU528" s="380" t="str">
        <v/>
      </c>
      <c r="CV528" s="380"/>
      <c r="CW528" s="380"/>
      <c r="CX528" s="380" t="str">
        <v/>
      </c>
      <c r="CY528" s="380"/>
      <c r="CZ528" s="380"/>
      <c r="DA528" s="380" t="str">
        <v/>
      </c>
      <c r="DB528" s="380"/>
      <c r="DC528" s="380"/>
      <c r="DD528" s="380" t="str">
        <v/>
      </c>
      <c r="DE528" s="380"/>
      <c r="DF528" s="380"/>
      <c r="DG528" s="380" t="str">
        <v/>
      </c>
      <c r="DH528" s="380" t="str">
        <v/>
      </c>
      <c r="DI528" s="380" t="str">
        <v/>
      </c>
      <c r="DJ528" s="381" t="str">
        <v/>
      </c>
      <c r="DK528" s="380" t="str">
        <v/>
      </c>
      <c r="DL528" s="380" t="str">
        <v/>
      </c>
      <c r="DM528" s="380" t="str">
        <v/>
      </c>
      <c r="DN528" s="381" t="str">
        <v/>
      </c>
      <c r="DO528" s="380" t="str">
        <v/>
      </c>
      <c r="DP528" s="380" t="str">
        <v/>
      </c>
      <c r="DQ528" s="380" t="str">
        <v/>
      </c>
      <c r="DR528" s="380" t="str">
        <v/>
      </c>
      <c r="DS528" s="380" t="str">
        <v/>
      </c>
      <c r="DT528" s="380"/>
      <c r="DU528" s="380"/>
      <c r="DV528" s="380" t="str">
        <v/>
      </c>
      <c r="DW528" s="380"/>
      <c r="DX528" s="380"/>
      <c r="DY528" s="380" t="str">
        <v/>
      </c>
      <c r="DZ528" s="380"/>
      <c r="EA528" s="380"/>
      <c r="EB528" s="380" t="str">
        <v/>
      </c>
      <c r="EC528" s="380"/>
      <c r="ED528" s="380"/>
      <c r="EE528" s="380" t="str">
        <v/>
      </c>
      <c r="EF528" s="380" t="str">
        <v/>
      </c>
      <c r="EG528" s="380" t="str">
        <v/>
      </c>
      <c r="EH528" s="381" t="str">
        <v/>
      </c>
      <c r="EI528" s="380" t="str">
        <v/>
      </c>
      <c r="EJ528" s="380" t="str">
        <v/>
      </c>
      <c r="EK528" s="380" t="str">
        <v/>
      </c>
      <c r="EL528" s="381" t="str">
        <v/>
      </c>
      <c r="EM528" s="382" t="str">
        <v/>
      </c>
      <c r="EN528" s="382" t="str">
        <v/>
      </c>
      <c r="EO528" s="382" t="str">
        <v/>
      </c>
    </row>
    <row r="529" spans="1:145" ht="15.6">
      <c r="A529" s="372" t="str">
        <v/>
      </c>
      <c r="B529" s="373" t="str">
        <v/>
      </c>
      <c r="C529" s="372"/>
      <c r="D529" s="383" t="str">
        <v/>
      </c>
      <c r="E529" s="383" t="str">
        <v/>
      </c>
      <c r="F529" s="383" t="str">
        <v/>
      </c>
      <c r="G529" s="375" t="str">
        <v/>
      </c>
      <c r="H529" s="375" t="str">
        <v/>
      </c>
      <c r="I529" s="375" t="str">
        <v/>
      </c>
      <c r="J529" s="375" t="str">
        <v/>
      </c>
      <c r="K529" s="375" t="str">
        <v/>
      </c>
      <c r="L529" s="375" t="str">
        <v/>
      </c>
      <c r="M529" s="372" t="str">
        <v/>
      </c>
      <c r="N529" s="372" t="str">
        <v/>
      </c>
      <c r="O529" s="372" t="str">
        <v/>
      </c>
      <c r="P529" s="372" t="str">
        <v/>
      </c>
      <c r="Q529" s="372" t="str">
        <v/>
      </c>
      <c r="R529" s="372" t="str">
        <v/>
      </c>
      <c r="S529" s="372" t="str">
        <v/>
      </c>
      <c r="T529" s="372" t="str">
        <v/>
      </c>
      <c r="U529" s="372" t="str">
        <v/>
      </c>
      <c r="V529" s="372" t="str">
        <v/>
      </c>
      <c r="W529" s="372" t="str">
        <v/>
      </c>
      <c r="X529" s="372" t="str">
        <v/>
      </c>
      <c r="Y529" s="372" t="str">
        <v/>
      </c>
      <c r="Z529" s="372" t="str">
        <v/>
      </c>
      <c r="AA529" s="372" t="str">
        <v/>
      </c>
      <c r="AB529" s="372"/>
      <c r="AC529" s="372"/>
      <c r="AD529" s="372" t="str">
        <v/>
      </c>
      <c r="AE529" s="372"/>
      <c r="AF529" s="372"/>
      <c r="AG529" s="376" t="str">
        <v/>
      </c>
      <c r="AH529" s="372"/>
      <c r="AI529" s="372"/>
      <c r="AJ529" s="372" t="str">
        <v/>
      </c>
      <c r="AK529" s="372"/>
      <c r="AL529" s="372"/>
      <c r="AM529" s="377" t="str">
        <v/>
      </c>
      <c r="AN529" s="378" t="str">
        <v/>
      </c>
      <c r="AO529" s="379" t="str">
        <v/>
      </c>
      <c r="AP529" s="379" t="str">
        <v/>
      </c>
      <c r="AQ529" s="376" t="str">
        <v/>
      </c>
      <c r="AR529" s="376" t="str">
        <v/>
      </c>
      <c r="AS529" s="372" t="str">
        <v/>
      </c>
      <c r="AT529" s="379" t="str">
        <v/>
      </c>
      <c r="AU529" s="380" t="str">
        <v/>
      </c>
      <c r="AV529" s="380" t="str">
        <v/>
      </c>
      <c r="AW529" s="380" t="str">
        <v/>
      </c>
      <c r="AX529" s="380" t="str">
        <v/>
      </c>
      <c r="AY529" s="380" t="str">
        <v/>
      </c>
      <c r="AZ529" s="380"/>
      <c r="BA529" s="380"/>
      <c r="BB529" s="380" t="str">
        <v/>
      </c>
      <c r="BC529" s="380"/>
      <c r="BD529" s="380"/>
      <c r="BE529" s="380" t="str">
        <v/>
      </c>
      <c r="BF529" s="380"/>
      <c r="BG529" s="380"/>
      <c r="BH529" s="380" t="str">
        <v/>
      </c>
      <c r="BI529" s="380"/>
      <c r="BJ529" s="380"/>
      <c r="BK529" s="380" t="str">
        <v/>
      </c>
      <c r="BL529" s="380" t="str">
        <v/>
      </c>
      <c r="BM529" s="380" t="str">
        <v/>
      </c>
      <c r="BN529" s="381" t="str">
        <v/>
      </c>
      <c r="BO529" s="380" t="str">
        <v/>
      </c>
      <c r="BP529" s="380" t="str">
        <v/>
      </c>
      <c r="BQ529" s="380" t="str">
        <v/>
      </c>
      <c r="BR529" s="381" t="str">
        <v/>
      </c>
      <c r="BS529" s="380" t="str">
        <v/>
      </c>
      <c r="BT529" s="380" t="str">
        <v/>
      </c>
      <c r="BU529" s="380" t="str">
        <v/>
      </c>
      <c r="BV529" s="380" t="str">
        <v/>
      </c>
      <c r="BW529" s="380" t="str">
        <v/>
      </c>
      <c r="BX529" s="380"/>
      <c r="BY529" s="380"/>
      <c r="BZ529" s="380" t="str">
        <v/>
      </c>
      <c r="CA529" s="380"/>
      <c r="CB529" s="380"/>
      <c r="CC529" s="380" t="str">
        <v/>
      </c>
      <c r="CD529" s="380"/>
      <c r="CE529" s="380"/>
      <c r="CF529" s="380" t="str">
        <v/>
      </c>
      <c r="CG529" s="380"/>
      <c r="CH529" s="380"/>
      <c r="CI529" s="380" t="str">
        <v/>
      </c>
      <c r="CJ529" s="380" t="str">
        <v/>
      </c>
      <c r="CK529" s="380" t="str">
        <v/>
      </c>
      <c r="CL529" s="381" t="str">
        <v/>
      </c>
      <c r="CM529" s="380" t="str">
        <v/>
      </c>
      <c r="CN529" s="380" t="str">
        <v/>
      </c>
      <c r="CO529" s="380" t="str">
        <v/>
      </c>
      <c r="CP529" s="381" t="str">
        <v/>
      </c>
      <c r="CQ529" s="380" t="str">
        <v/>
      </c>
      <c r="CR529" s="380" t="str">
        <v/>
      </c>
      <c r="CS529" s="380" t="str">
        <v/>
      </c>
      <c r="CT529" s="380" t="str">
        <v/>
      </c>
      <c r="CU529" s="380" t="str">
        <v/>
      </c>
      <c r="CV529" s="380"/>
      <c r="CW529" s="380"/>
      <c r="CX529" s="380" t="str">
        <v/>
      </c>
      <c r="CY529" s="380"/>
      <c r="CZ529" s="380"/>
      <c r="DA529" s="380" t="str">
        <v/>
      </c>
      <c r="DB529" s="380"/>
      <c r="DC529" s="380"/>
      <c r="DD529" s="380" t="str">
        <v/>
      </c>
      <c r="DE529" s="380"/>
      <c r="DF529" s="380"/>
      <c r="DG529" s="380" t="str">
        <v/>
      </c>
      <c r="DH529" s="380" t="str">
        <v/>
      </c>
      <c r="DI529" s="380" t="str">
        <v/>
      </c>
      <c r="DJ529" s="381" t="str">
        <v/>
      </c>
      <c r="DK529" s="380" t="str">
        <v/>
      </c>
      <c r="DL529" s="380" t="str">
        <v/>
      </c>
      <c r="DM529" s="380" t="str">
        <v/>
      </c>
      <c r="DN529" s="381" t="str">
        <v/>
      </c>
      <c r="DO529" s="380" t="str">
        <v/>
      </c>
      <c r="DP529" s="380" t="str">
        <v/>
      </c>
      <c r="DQ529" s="380" t="str">
        <v/>
      </c>
      <c r="DR529" s="380" t="str">
        <v/>
      </c>
      <c r="DS529" s="380" t="str">
        <v/>
      </c>
      <c r="DT529" s="380"/>
      <c r="DU529" s="380"/>
      <c r="DV529" s="380" t="str">
        <v/>
      </c>
      <c r="DW529" s="380"/>
      <c r="DX529" s="380"/>
      <c r="DY529" s="380" t="str">
        <v/>
      </c>
      <c r="DZ529" s="380"/>
      <c r="EA529" s="380"/>
      <c r="EB529" s="380" t="str">
        <v/>
      </c>
      <c r="EC529" s="380"/>
      <c r="ED529" s="380"/>
      <c r="EE529" s="380" t="str">
        <v/>
      </c>
      <c r="EF529" s="380" t="str">
        <v/>
      </c>
      <c r="EG529" s="380" t="str">
        <v/>
      </c>
      <c r="EH529" s="381" t="str">
        <v/>
      </c>
      <c r="EI529" s="380" t="str">
        <v/>
      </c>
      <c r="EJ529" s="380" t="str">
        <v/>
      </c>
      <c r="EK529" s="380" t="str">
        <v/>
      </c>
      <c r="EL529" s="381" t="str">
        <v/>
      </c>
      <c r="EM529" s="382" t="str">
        <v/>
      </c>
      <c r="EN529" s="382" t="str">
        <v/>
      </c>
      <c r="EO529" s="382" t="str">
        <v/>
      </c>
    </row>
    <row r="530" spans="1:145" ht="15.6">
      <c r="A530" s="372" t="str">
        <v/>
      </c>
      <c r="B530" s="373" t="str">
        <v/>
      </c>
      <c r="C530" s="372"/>
      <c r="D530" s="383" t="str">
        <v/>
      </c>
      <c r="E530" s="383" t="str">
        <v/>
      </c>
      <c r="F530" s="383" t="str">
        <v/>
      </c>
      <c r="G530" s="375" t="str">
        <v/>
      </c>
      <c r="H530" s="375" t="str">
        <v/>
      </c>
      <c r="I530" s="375" t="str">
        <v/>
      </c>
      <c r="J530" s="375" t="str">
        <v/>
      </c>
      <c r="K530" s="375" t="str">
        <v/>
      </c>
      <c r="L530" s="375" t="str">
        <v/>
      </c>
      <c r="M530" s="372" t="str">
        <v/>
      </c>
      <c r="N530" s="372" t="str">
        <v/>
      </c>
      <c r="O530" s="372" t="str">
        <v/>
      </c>
      <c r="P530" s="372" t="str">
        <v/>
      </c>
      <c r="Q530" s="372" t="str">
        <v/>
      </c>
      <c r="R530" s="372" t="str">
        <v/>
      </c>
      <c r="S530" s="372" t="str">
        <v/>
      </c>
      <c r="T530" s="372" t="str">
        <v/>
      </c>
      <c r="U530" s="372" t="str">
        <v/>
      </c>
      <c r="V530" s="372" t="str">
        <v/>
      </c>
      <c r="W530" s="372" t="str">
        <v/>
      </c>
      <c r="X530" s="372" t="str">
        <v/>
      </c>
      <c r="Y530" s="372" t="str">
        <v/>
      </c>
      <c r="Z530" s="372" t="str">
        <v/>
      </c>
      <c r="AA530" s="372" t="str">
        <v/>
      </c>
      <c r="AB530" s="372"/>
      <c r="AC530" s="372"/>
      <c r="AD530" s="372" t="str">
        <v/>
      </c>
      <c r="AE530" s="372"/>
      <c r="AF530" s="372"/>
      <c r="AG530" s="376" t="str">
        <v/>
      </c>
      <c r="AH530" s="372"/>
      <c r="AI530" s="372"/>
      <c r="AJ530" s="372" t="str">
        <v/>
      </c>
      <c r="AK530" s="372"/>
      <c r="AL530" s="372"/>
      <c r="AM530" s="377" t="str">
        <v/>
      </c>
      <c r="AN530" s="378" t="str">
        <v/>
      </c>
      <c r="AO530" s="379" t="str">
        <v/>
      </c>
      <c r="AP530" s="379" t="str">
        <v/>
      </c>
      <c r="AQ530" s="376" t="str">
        <v/>
      </c>
      <c r="AR530" s="376" t="str">
        <v/>
      </c>
      <c r="AS530" s="372" t="str">
        <v/>
      </c>
      <c r="AT530" s="379" t="str">
        <v/>
      </c>
      <c r="AU530" s="380" t="str">
        <v/>
      </c>
      <c r="AV530" s="380" t="str">
        <v/>
      </c>
      <c r="AW530" s="380" t="str">
        <v/>
      </c>
      <c r="AX530" s="380" t="str">
        <v/>
      </c>
      <c r="AY530" s="380" t="str">
        <v/>
      </c>
      <c r="AZ530" s="380"/>
      <c r="BA530" s="380"/>
      <c r="BB530" s="380" t="str">
        <v/>
      </c>
      <c r="BC530" s="380"/>
      <c r="BD530" s="380"/>
      <c r="BE530" s="380" t="str">
        <v/>
      </c>
      <c r="BF530" s="380"/>
      <c r="BG530" s="380"/>
      <c r="BH530" s="380" t="str">
        <v/>
      </c>
      <c r="BI530" s="380"/>
      <c r="BJ530" s="380"/>
      <c r="BK530" s="380" t="str">
        <v/>
      </c>
      <c r="BL530" s="380" t="str">
        <v/>
      </c>
      <c r="BM530" s="380" t="str">
        <v/>
      </c>
      <c r="BN530" s="381" t="str">
        <v/>
      </c>
      <c r="BO530" s="380" t="str">
        <v/>
      </c>
      <c r="BP530" s="380" t="str">
        <v/>
      </c>
      <c r="BQ530" s="380" t="str">
        <v/>
      </c>
      <c r="BR530" s="381" t="str">
        <v/>
      </c>
      <c r="BS530" s="380" t="str">
        <v/>
      </c>
      <c r="BT530" s="380" t="str">
        <v/>
      </c>
      <c r="BU530" s="380" t="str">
        <v/>
      </c>
      <c r="BV530" s="380" t="str">
        <v/>
      </c>
      <c r="BW530" s="380" t="str">
        <v/>
      </c>
      <c r="BX530" s="380"/>
      <c r="BY530" s="380"/>
      <c r="BZ530" s="380" t="str">
        <v/>
      </c>
      <c r="CA530" s="380"/>
      <c r="CB530" s="380"/>
      <c r="CC530" s="380" t="str">
        <v/>
      </c>
      <c r="CD530" s="380"/>
      <c r="CE530" s="380"/>
      <c r="CF530" s="380" t="str">
        <v/>
      </c>
      <c r="CG530" s="380"/>
      <c r="CH530" s="380"/>
      <c r="CI530" s="380" t="str">
        <v/>
      </c>
      <c r="CJ530" s="380" t="str">
        <v/>
      </c>
      <c r="CK530" s="380" t="str">
        <v/>
      </c>
      <c r="CL530" s="381" t="str">
        <v/>
      </c>
      <c r="CM530" s="380" t="str">
        <v/>
      </c>
      <c r="CN530" s="380" t="str">
        <v/>
      </c>
      <c r="CO530" s="380" t="str">
        <v/>
      </c>
      <c r="CP530" s="381" t="str">
        <v/>
      </c>
      <c r="CQ530" s="380" t="str">
        <v/>
      </c>
      <c r="CR530" s="380" t="str">
        <v/>
      </c>
      <c r="CS530" s="380" t="str">
        <v/>
      </c>
      <c r="CT530" s="380" t="str">
        <v/>
      </c>
      <c r="CU530" s="380" t="str">
        <v/>
      </c>
      <c r="CV530" s="380"/>
      <c r="CW530" s="380"/>
      <c r="CX530" s="380" t="str">
        <v/>
      </c>
      <c r="CY530" s="380"/>
      <c r="CZ530" s="380"/>
      <c r="DA530" s="380" t="str">
        <v/>
      </c>
      <c r="DB530" s="380"/>
      <c r="DC530" s="380"/>
      <c r="DD530" s="380" t="str">
        <v/>
      </c>
      <c r="DE530" s="380"/>
      <c r="DF530" s="380"/>
      <c r="DG530" s="380" t="str">
        <v/>
      </c>
      <c r="DH530" s="380" t="str">
        <v/>
      </c>
      <c r="DI530" s="380" t="str">
        <v/>
      </c>
      <c r="DJ530" s="381" t="str">
        <v/>
      </c>
      <c r="DK530" s="380" t="str">
        <v/>
      </c>
      <c r="DL530" s="380" t="str">
        <v/>
      </c>
      <c r="DM530" s="380" t="str">
        <v/>
      </c>
      <c r="DN530" s="381" t="str">
        <v/>
      </c>
      <c r="DO530" s="380" t="str">
        <v/>
      </c>
      <c r="DP530" s="380" t="str">
        <v/>
      </c>
      <c r="DQ530" s="380" t="str">
        <v/>
      </c>
      <c r="DR530" s="380" t="str">
        <v/>
      </c>
      <c r="DS530" s="380" t="str">
        <v/>
      </c>
      <c r="DT530" s="380"/>
      <c r="DU530" s="380"/>
      <c r="DV530" s="380" t="str">
        <v/>
      </c>
      <c r="DW530" s="380"/>
      <c r="DX530" s="380"/>
      <c r="DY530" s="380" t="str">
        <v/>
      </c>
      <c r="DZ530" s="380"/>
      <c r="EA530" s="380"/>
      <c r="EB530" s="380" t="str">
        <v/>
      </c>
      <c r="EC530" s="380"/>
      <c r="ED530" s="380"/>
      <c r="EE530" s="380" t="str">
        <v/>
      </c>
      <c r="EF530" s="380" t="str">
        <v/>
      </c>
      <c r="EG530" s="380" t="str">
        <v/>
      </c>
      <c r="EH530" s="381" t="str">
        <v/>
      </c>
      <c r="EI530" s="380" t="str">
        <v/>
      </c>
      <c r="EJ530" s="380" t="str">
        <v/>
      </c>
      <c r="EK530" s="380" t="str">
        <v/>
      </c>
      <c r="EL530" s="381" t="str">
        <v/>
      </c>
      <c r="EM530" s="382" t="str">
        <v/>
      </c>
      <c r="EN530" s="382" t="str">
        <v/>
      </c>
      <c r="EO530" s="382" t="str">
        <v/>
      </c>
    </row>
    <row r="531" spans="1:145" ht="15.6">
      <c r="A531" s="372" t="str">
        <v/>
      </c>
      <c r="B531" s="373" t="str">
        <v/>
      </c>
      <c r="C531" s="372"/>
      <c r="D531" s="383" t="str">
        <v/>
      </c>
      <c r="E531" s="383" t="str">
        <v/>
      </c>
      <c r="F531" s="383" t="str">
        <v/>
      </c>
      <c r="G531" s="375" t="str">
        <v/>
      </c>
      <c r="H531" s="375" t="str">
        <v/>
      </c>
      <c r="I531" s="375" t="str">
        <v/>
      </c>
      <c r="J531" s="375" t="str">
        <v/>
      </c>
      <c r="K531" s="375" t="str">
        <v/>
      </c>
      <c r="L531" s="375" t="str">
        <v/>
      </c>
      <c r="M531" s="372" t="str">
        <v/>
      </c>
      <c r="N531" s="372" t="str">
        <v/>
      </c>
      <c r="O531" s="372" t="str">
        <v/>
      </c>
      <c r="P531" s="372" t="str">
        <v/>
      </c>
      <c r="Q531" s="372" t="str">
        <v/>
      </c>
      <c r="R531" s="372" t="str">
        <v/>
      </c>
      <c r="S531" s="372" t="str">
        <v/>
      </c>
      <c r="T531" s="372" t="str">
        <v/>
      </c>
      <c r="U531" s="372" t="str">
        <v/>
      </c>
      <c r="V531" s="372" t="str">
        <v/>
      </c>
      <c r="W531" s="372" t="str">
        <v/>
      </c>
      <c r="X531" s="372" t="str">
        <v/>
      </c>
      <c r="Y531" s="372" t="str">
        <v/>
      </c>
      <c r="Z531" s="372" t="str">
        <v/>
      </c>
      <c r="AA531" s="372" t="str">
        <v/>
      </c>
      <c r="AB531" s="372"/>
      <c r="AC531" s="372"/>
      <c r="AD531" s="372" t="str">
        <v/>
      </c>
      <c r="AE531" s="372"/>
      <c r="AF531" s="372"/>
      <c r="AG531" s="376" t="str">
        <v/>
      </c>
      <c r="AH531" s="372"/>
      <c r="AI531" s="372"/>
      <c r="AJ531" s="372" t="str">
        <v/>
      </c>
      <c r="AK531" s="372"/>
      <c r="AL531" s="372"/>
      <c r="AM531" s="377" t="str">
        <v/>
      </c>
      <c r="AN531" s="378" t="str">
        <v/>
      </c>
      <c r="AO531" s="379" t="str">
        <v/>
      </c>
      <c r="AP531" s="379" t="str">
        <v/>
      </c>
      <c r="AQ531" s="376" t="str">
        <v/>
      </c>
      <c r="AR531" s="376" t="str">
        <v/>
      </c>
      <c r="AS531" s="372" t="str">
        <v/>
      </c>
      <c r="AT531" s="379" t="str">
        <v/>
      </c>
      <c r="AU531" s="380" t="str">
        <v/>
      </c>
      <c r="AV531" s="380" t="str">
        <v/>
      </c>
      <c r="AW531" s="380" t="str">
        <v/>
      </c>
      <c r="AX531" s="380" t="str">
        <v/>
      </c>
      <c r="AY531" s="380" t="str">
        <v/>
      </c>
      <c r="AZ531" s="380"/>
      <c r="BA531" s="380"/>
      <c r="BB531" s="380" t="str">
        <v/>
      </c>
      <c r="BC531" s="380"/>
      <c r="BD531" s="380"/>
      <c r="BE531" s="380" t="str">
        <v/>
      </c>
      <c r="BF531" s="380"/>
      <c r="BG531" s="380"/>
      <c r="BH531" s="380" t="str">
        <v/>
      </c>
      <c r="BI531" s="380"/>
      <c r="BJ531" s="380"/>
      <c r="BK531" s="380" t="str">
        <v/>
      </c>
      <c r="BL531" s="380" t="str">
        <v/>
      </c>
      <c r="BM531" s="380" t="str">
        <v/>
      </c>
      <c r="BN531" s="381" t="str">
        <v/>
      </c>
      <c r="BO531" s="380" t="str">
        <v/>
      </c>
      <c r="BP531" s="380" t="str">
        <v/>
      </c>
      <c r="BQ531" s="380" t="str">
        <v/>
      </c>
      <c r="BR531" s="381" t="str">
        <v/>
      </c>
      <c r="BS531" s="380" t="str">
        <v/>
      </c>
      <c r="BT531" s="380" t="str">
        <v/>
      </c>
      <c r="BU531" s="380" t="str">
        <v/>
      </c>
      <c r="BV531" s="380" t="str">
        <v/>
      </c>
      <c r="BW531" s="380" t="str">
        <v/>
      </c>
      <c r="BX531" s="380"/>
      <c r="BY531" s="380"/>
      <c r="BZ531" s="380" t="str">
        <v/>
      </c>
      <c r="CA531" s="380"/>
      <c r="CB531" s="380"/>
      <c r="CC531" s="380" t="str">
        <v/>
      </c>
      <c r="CD531" s="380"/>
      <c r="CE531" s="380"/>
      <c r="CF531" s="380" t="str">
        <v/>
      </c>
      <c r="CG531" s="380"/>
      <c r="CH531" s="380"/>
      <c r="CI531" s="380" t="str">
        <v/>
      </c>
      <c r="CJ531" s="380" t="str">
        <v/>
      </c>
      <c r="CK531" s="380" t="str">
        <v/>
      </c>
      <c r="CL531" s="381" t="str">
        <v/>
      </c>
      <c r="CM531" s="380" t="str">
        <v/>
      </c>
      <c r="CN531" s="380" t="str">
        <v/>
      </c>
      <c r="CO531" s="380" t="str">
        <v/>
      </c>
      <c r="CP531" s="381" t="str">
        <v/>
      </c>
      <c r="CQ531" s="380" t="str">
        <v/>
      </c>
      <c r="CR531" s="380" t="str">
        <v/>
      </c>
      <c r="CS531" s="380" t="str">
        <v/>
      </c>
      <c r="CT531" s="380" t="str">
        <v/>
      </c>
      <c r="CU531" s="380" t="str">
        <v/>
      </c>
      <c r="CV531" s="380"/>
      <c r="CW531" s="380"/>
      <c r="CX531" s="380" t="str">
        <v/>
      </c>
      <c r="CY531" s="380"/>
      <c r="CZ531" s="380"/>
      <c r="DA531" s="380" t="str">
        <v/>
      </c>
      <c r="DB531" s="380"/>
      <c r="DC531" s="380"/>
      <c r="DD531" s="380" t="str">
        <v/>
      </c>
      <c r="DE531" s="380"/>
      <c r="DF531" s="380"/>
      <c r="DG531" s="380" t="str">
        <v/>
      </c>
      <c r="DH531" s="380" t="str">
        <v/>
      </c>
      <c r="DI531" s="380" t="str">
        <v/>
      </c>
      <c r="DJ531" s="381" t="str">
        <v/>
      </c>
      <c r="DK531" s="380" t="str">
        <v/>
      </c>
      <c r="DL531" s="380" t="str">
        <v/>
      </c>
      <c r="DM531" s="380" t="str">
        <v/>
      </c>
      <c r="DN531" s="381" t="str">
        <v/>
      </c>
      <c r="DO531" s="380" t="str">
        <v/>
      </c>
      <c r="DP531" s="380" t="str">
        <v/>
      </c>
      <c r="DQ531" s="380" t="str">
        <v/>
      </c>
      <c r="DR531" s="380" t="str">
        <v/>
      </c>
      <c r="DS531" s="380" t="str">
        <v/>
      </c>
      <c r="DT531" s="380"/>
      <c r="DU531" s="380"/>
      <c r="DV531" s="380" t="str">
        <v/>
      </c>
      <c r="DW531" s="380"/>
      <c r="DX531" s="380"/>
      <c r="DY531" s="380" t="str">
        <v/>
      </c>
      <c r="DZ531" s="380"/>
      <c r="EA531" s="380"/>
      <c r="EB531" s="380" t="str">
        <v/>
      </c>
      <c r="EC531" s="380"/>
      <c r="ED531" s="380"/>
      <c r="EE531" s="380" t="str">
        <v/>
      </c>
      <c r="EF531" s="380" t="str">
        <v/>
      </c>
      <c r="EG531" s="380" t="str">
        <v/>
      </c>
      <c r="EH531" s="381" t="str">
        <v/>
      </c>
      <c r="EI531" s="380" t="str">
        <v/>
      </c>
      <c r="EJ531" s="380" t="str">
        <v/>
      </c>
      <c r="EK531" s="380" t="str">
        <v/>
      </c>
      <c r="EL531" s="381" t="str">
        <v/>
      </c>
      <c r="EM531" s="382" t="str">
        <v/>
      </c>
      <c r="EN531" s="382" t="str">
        <v/>
      </c>
      <c r="EO531" s="382" t="str">
        <v/>
      </c>
    </row>
    <row r="532" spans="1:145" ht="15.6">
      <c r="A532" s="372" t="str">
        <v/>
      </c>
      <c r="B532" s="373" t="str">
        <v/>
      </c>
      <c r="C532" s="372"/>
      <c r="D532" s="383" t="str">
        <v/>
      </c>
      <c r="E532" s="383" t="str">
        <v/>
      </c>
      <c r="F532" s="383" t="str">
        <v/>
      </c>
      <c r="G532" s="375" t="str">
        <v/>
      </c>
      <c r="H532" s="375" t="str">
        <v/>
      </c>
      <c r="I532" s="375" t="str">
        <v/>
      </c>
      <c r="J532" s="375" t="str">
        <v/>
      </c>
      <c r="K532" s="375" t="str">
        <v/>
      </c>
      <c r="L532" s="375" t="str">
        <v/>
      </c>
      <c r="M532" s="372" t="str">
        <v/>
      </c>
      <c r="N532" s="372" t="str">
        <v/>
      </c>
      <c r="O532" s="372" t="str">
        <v/>
      </c>
      <c r="P532" s="372" t="str">
        <v/>
      </c>
      <c r="Q532" s="372" t="str">
        <v/>
      </c>
      <c r="R532" s="372" t="str">
        <v/>
      </c>
      <c r="S532" s="372" t="str">
        <v/>
      </c>
      <c r="T532" s="372" t="str">
        <v/>
      </c>
      <c r="U532" s="372" t="str">
        <v/>
      </c>
      <c r="V532" s="372" t="str">
        <v/>
      </c>
      <c r="W532" s="372" t="str">
        <v/>
      </c>
      <c r="X532" s="372" t="str">
        <v/>
      </c>
      <c r="Y532" s="372" t="str">
        <v/>
      </c>
      <c r="Z532" s="372" t="str">
        <v/>
      </c>
      <c r="AA532" s="372" t="str">
        <v/>
      </c>
      <c r="AB532" s="372"/>
      <c r="AC532" s="372"/>
      <c r="AD532" s="372" t="str">
        <v/>
      </c>
      <c r="AE532" s="372"/>
      <c r="AF532" s="372"/>
      <c r="AG532" s="376" t="str">
        <v/>
      </c>
      <c r="AH532" s="372"/>
      <c r="AI532" s="372"/>
      <c r="AJ532" s="372" t="str">
        <v/>
      </c>
      <c r="AK532" s="372"/>
      <c r="AL532" s="372"/>
      <c r="AM532" s="377" t="str">
        <v/>
      </c>
      <c r="AN532" s="378" t="str">
        <v/>
      </c>
      <c r="AO532" s="379" t="str">
        <v/>
      </c>
      <c r="AP532" s="379" t="str">
        <v/>
      </c>
      <c r="AQ532" s="376" t="str">
        <v/>
      </c>
      <c r="AR532" s="376" t="str">
        <v/>
      </c>
      <c r="AS532" s="372" t="str">
        <v/>
      </c>
      <c r="AT532" s="379" t="str">
        <v/>
      </c>
      <c r="AU532" s="380" t="str">
        <v/>
      </c>
      <c r="AV532" s="380" t="str">
        <v/>
      </c>
      <c r="AW532" s="380" t="str">
        <v/>
      </c>
      <c r="AX532" s="380" t="str">
        <v/>
      </c>
      <c r="AY532" s="380" t="str">
        <v/>
      </c>
      <c r="AZ532" s="380"/>
      <c r="BA532" s="380"/>
      <c r="BB532" s="380" t="str">
        <v/>
      </c>
      <c r="BC532" s="380"/>
      <c r="BD532" s="380"/>
      <c r="BE532" s="380" t="str">
        <v/>
      </c>
      <c r="BF532" s="380"/>
      <c r="BG532" s="380"/>
      <c r="BH532" s="380" t="str">
        <v/>
      </c>
      <c r="BI532" s="380"/>
      <c r="BJ532" s="380"/>
      <c r="BK532" s="380" t="str">
        <v/>
      </c>
      <c r="BL532" s="380" t="str">
        <v/>
      </c>
      <c r="BM532" s="380" t="str">
        <v/>
      </c>
      <c r="BN532" s="381" t="str">
        <v/>
      </c>
      <c r="BO532" s="380" t="str">
        <v/>
      </c>
      <c r="BP532" s="380" t="str">
        <v/>
      </c>
      <c r="BQ532" s="380" t="str">
        <v/>
      </c>
      <c r="BR532" s="381" t="str">
        <v/>
      </c>
      <c r="BS532" s="380" t="str">
        <v/>
      </c>
      <c r="BT532" s="380" t="str">
        <v/>
      </c>
      <c r="BU532" s="380" t="str">
        <v/>
      </c>
      <c r="BV532" s="380" t="str">
        <v/>
      </c>
      <c r="BW532" s="380" t="str">
        <v/>
      </c>
      <c r="BX532" s="380"/>
      <c r="BY532" s="380"/>
      <c r="BZ532" s="380" t="str">
        <v/>
      </c>
      <c r="CA532" s="380"/>
      <c r="CB532" s="380"/>
      <c r="CC532" s="380" t="str">
        <v/>
      </c>
      <c r="CD532" s="380"/>
      <c r="CE532" s="380"/>
      <c r="CF532" s="380" t="str">
        <v/>
      </c>
      <c r="CG532" s="380"/>
      <c r="CH532" s="380"/>
      <c r="CI532" s="380" t="str">
        <v/>
      </c>
      <c r="CJ532" s="380" t="str">
        <v/>
      </c>
      <c r="CK532" s="380" t="str">
        <v/>
      </c>
      <c r="CL532" s="381" t="str">
        <v/>
      </c>
      <c r="CM532" s="380" t="str">
        <v/>
      </c>
      <c r="CN532" s="380" t="str">
        <v/>
      </c>
      <c r="CO532" s="380" t="str">
        <v/>
      </c>
      <c r="CP532" s="381" t="str">
        <v/>
      </c>
      <c r="CQ532" s="380" t="str">
        <v/>
      </c>
      <c r="CR532" s="380" t="str">
        <v/>
      </c>
      <c r="CS532" s="380" t="str">
        <v/>
      </c>
      <c r="CT532" s="380" t="str">
        <v/>
      </c>
      <c r="CU532" s="380" t="str">
        <v/>
      </c>
      <c r="CV532" s="380"/>
      <c r="CW532" s="380"/>
      <c r="CX532" s="380" t="str">
        <v/>
      </c>
      <c r="CY532" s="380"/>
      <c r="CZ532" s="380"/>
      <c r="DA532" s="380" t="str">
        <v/>
      </c>
      <c r="DB532" s="380"/>
      <c r="DC532" s="380"/>
      <c r="DD532" s="380" t="str">
        <v/>
      </c>
      <c r="DE532" s="380"/>
      <c r="DF532" s="380"/>
      <c r="DG532" s="380" t="str">
        <v/>
      </c>
      <c r="DH532" s="380" t="str">
        <v/>
      </c>
      <c r="DI532" s="380" t="str">
        <v/>
      </c>
      <c r="DJ532" s="381" t="str">
        <v/>
      </c>
      <c r="DK532" s="380" t="str">
        <v/>
      </c>
      <c r="DL532" s="380" t="str">
        <v/>
      </c>
      <c r="DM532" s="380" t="str">
        <v/>
      </c>
      <c r="DN532" s="381" t="str">
        <v/>
      </c>
      <c r="DO532" s="380" t="str">
        <v/>
      </c>
      <c r="DP532" s="380" t="str">
        <v/>
      </c>
      <c r="DQ532" s="380" t="str">
        <v/>
      </c>
      <c r="DR532" s="380" t="str">
        <v/>
      </c>
      <c r="DS532" s="380" t="str">
        <v/>
      </c>
      <c r="DT532" s="380"/>
      <c r="DU532" s="380"/>
      <c r="DV532" s="380" t="str">
        <v/>
      </c>
      <c r="DW532" s="380"/>
      <c r="DX532" s="380"/>
      <c r="DY532" s="380" t="str">
        <v/>
      </c>
      <c r="DZ532" s="380"/>
      <c r="EA532" s="380"/>
      <c r="EB532" s="380" t="str">
        <v/>
      </c>
      <c r="EC532" s="380"/>
      <c r="ED532" s="380"/>
      <c r="EE532" s="380" t="str">
        <v/>
      </c>
      <c r="EF532" s="380" t="str">
        <v/>
      </c>
      <c r="EG532" s="380" t="str">
        <v/>
      </c>
      <c r="EH532" s="381" t="str">
        <v/>
      </c>
      <c r="EI532" s="380" t="str">
        <v/>
      </c>
      <c r="EJ532" s="380" t="str">
        <v/>
      </c>
      <c r="EK532" s="380" t="str">
        <v/>
      </c>
      <c r="EL532" s="381" t="str">
        <v/>
      </c>
      <c r="EM532" s="382" t="str">
        <v/>
      </c>
      <c r="EN532" s="382" t="str">
        <v/>
      </c>
      <c r="EO532" s="382" t="str">
        <v/>
      </c>
    </row>
    <row r="533" spans="1:145" ht="15.6">
      <c r="A533" s="372" t="str">
        <v/>
      </c>
      <c r="B533" s="373" t="str">
        <v/>
      </c>
      <c r="C533" s="372"/>
      <c r="D533" s="383" t="str">
        <v/>
      </c>
      <c r="E533" s="383" t="str">
        <v/>
      </c>
      <c r="F533" s="383" t="str">
        <v/>
      </c>
      <c r="G533" s="375" t="str">
        <v/>
      </c>
      <c r="H533" s="375" t="str">
        <v/>
      </c>
      <c r="I533" s="375" t="str">
        <v/>
      </c>
      <c r="J533" s="375" t="str">
        <v/>
      </c>
      <c r="K533" s="375" t="str">
        <v/>
      </c>
      <c r="L533" s="375" t="str">
        <v/>
      </c>
      <c r="M533" s="372" t="str">
        <v/>
      </c>
      <c r="N533" s="372" t="str">
        <v/>
      </c>
      <c r="O533" s="372" t="str">
        <v/>
      </c>
      <c r="P533" s="372" t="str">
        <v/>
      </c>
      <c r="Q533" s="372" t="str">
        <v/>
      </c>
      <c r="R533" s="372" t="str">
        <v/>
      </c>
      <c r="S533" s="372" t="str">
        <v/>
      </c>
      <c r="T533" s="372" t="str">
        <v/>
      </c>
      <c r="U533" s="372" t="str">
        <v/>
      </c>
      <c r="V533" s="372" t="str">
        <v/>
      </c>
      <c r="W533" s="372" t="str">
        <v/>
      </c>
      <c r="X533" s="372" t="str">
        <v/>
      </c>
      <c r="Y533" s="372" t="str">
        <v/>
      </c>
      <c r="Z533" s="372" t="str">
        <v/>
      </c>
      <c r="AA533" s="372" t="str">
        <v/>
      </c>
      <c r="AB533" s="372"/>
      <c r="AC533" s="372"/>
      <c r="AD533" s="372" t="str">
        <v/>
      </c>
      <c r="AE533" s="372"/>
      <c r="AF533" s="372"/>
      <c r="AG533" s="376" t="str">
        <v/>
      </c>
      <c r="AH533" s="372"/>
      <c r="AI533" s="372"/>
      <c r="AJ533" s="372" t="str">
        <v/>
      </c>
      <c r="AK533" s="372"/>
      <c r="AL533" s="372"/>
      <c r="AM533" s="377" t="str">
        <v/>
      </c>
      <c r="AN533" s="378" t="str">
        <v/>
      </c>
      <c r="AO533" s="379" t="str">
        <v/>
      </c>
      <c r="AP533" s="379" t="str">
        <v/>
      </c>
      <c r="AQ533" s="376" t="str">
        <v/>
      </c>
      <c r="AR533" s="376" t="str">
        <v/>
      </c>
      <c r="AS533" s="372" t="str">
        <v/>
      </c>
      <c r="AT533" s="379" t="str">
        <v/>
      </c>
      <c r="AU533" s="380" t="str">
        <v/>
      </c>
      <c r="AV533" s="380" t="str">
        <v/>
      </c>
      <c r="AW533" s="380" t="str">
        <v/>
      </c>
      <c r="AX533" s="380" t="str">
        <v/>
      </c>
      <c r="AY533" s="380" t="str">
        <v/>
      </c>
      <c r="AZ533" s="380"/>
      <c r="BA533" s="380"/>
      <c r="BB533" s="380" t="str">
        <v/>
      </c>
      <c r="BC533" s="380"/>
      <c r="BD533" s="380"/>
      <c r="BE533" s="380" t="str">
        <v/>
      </c>
      <c r="BF533" s="380"/>
      <c r="BG533" s="380"/>
      <c r="BH533" s="380" t="str">
        <v/>
      </c>
      <c r="BI533" s="380"/>
      <c r="BJ533" s="380"/>
      <c r="BK533" s="380" t="str">
        <v/>
      </c>
      <c r="BL533" s="380" t="str">
        <v/>
      </c>
      <c r="BM533" s="380" t="str">
        <v/>
      </c>
      <c r="BN533" s="381" t="str">
        <v/>
      </c>
      <c r="BO533" s="380" t="str">
        <v/>
      </c>
      <c r="BP533" s="380" t="str">
        <v/>
      </c>
      <c r="BQ533" s="380" t="str">
        <v/>
      </c>
      <c r="BR533" s="381" t="str">
        <v/>
      </c>
      <c r="BS533" s="380" t="str">
        <v/>
      </c>
      <c r="BT533" s="380" t="str">
        <v/>
      </c>
      <c r="BU533" s="380" t="str">
        <v/>
      </c>
      <c r="BV533" s="380" t="str">
        <v/>
      </c>
      <c r="BW533" s="380" t="str">
        <v/>
      </c>
      <c r="BX533" s="380"/>
      <c r="BY533" s="380"/>
      <c r="BZ533" s="380" t="str">
        <v/>
      </c>
      <c r="CA533" s="380"/>
      <c r="CB533" s="380"/>
      <c r="CC533" s="380" t="str">
        <v/>
      </c>
      <c r="CD533" s="380"/>
      <c r="CE533" s="380"/>
      <c r="CF533" s="380" t="str">
        <v/>
      </c>
      <c r="CG533" s="380"/>
      <c r="CH533" s="380"/>
      <c r="CI533" s="380" t="str">
        <v/>
      </c>
      <c r="CJ533" s="380" t="str">
        <v/>
      </c>
      <c r="CK533" s="380" t="str">
        <v/>
      </c>
      <c r="CL533" s="381" t="str">
        <v/>
      </c>
      <c r="CM533" s="380" t="str">
        <v/>
      </c>
      <c r="CN533" s="380" t="str">
        <v/>
      </c>
      <c r="CO533" s="380" t="str">
        <v/>
      </c>
      <c r="CP533" s="381" t="str">
        <v/>
      </c>
      <c r="CQ533" s="380" t="str">
        <v/>
      </c>
      <c r="CR533" s="380" t="str">
        <v/>
      </c>
      <c r="CS533" s="380" t="str">
        <v/>
      </c>
      <c r="CT533" s="380" t="str">
        <v/>
      </c>
      <c r="CU533" s="380" t="str">
        <v/>
      </c>
      <c r="CV533" s="380"/>
      <c r="CW533" s="380"/>
      <c r="CX533" s="380" t="str">
        <v/>
      </c>
      <c r="CY533" s="380"/>
      <c r="CZ533" s="380"/>
      <c r="DA533" s="380" t="str">
        <v/>
      </c>
      <c r="DB533" s="380"/>
      <c r="DC533" s="380"/>
      <c r="DD533" s="380" t="str">
        <v/>
      </c>
      <c r="DE533" s="380"/>
      <c r="DF533" s="380"/>
      <c r="DG533" s="380" t="str">
        <v/>
      </c>
      <c r="DH533" s="380" t="str">
        <v/>
      </c>
      <c r="DI533" s="380" t="str">
        <v/>
      </c>
      <c r="DJ533" s="381" t="str">
        <v/>
      </c>
      <c r="DK533" s="380" t="str">
        <v/>
      </c>
      <c r="DL533" s="380" t="str">
        <v/>
      </c>
      <c r="DM533" s="380" t="str">
        <v/>
      </c>
      <c r="DN533" s="381" t="str">
        <v/>
      </c>
      <c r="DO533" s="380" t="str">
        <v/>
      </c>
      <c r="DP533" s="380" t="str">
        <v/>
      </c>
      <c r="DQ533" s="380" t="str">
        <v/>
      </c>
      <c r="DR533" s="380" t="str">
        <v/>
      </c>
      <c r="DS533" s="380" t="str">
        <v/>
      </c>
      <c r="DT533" s="380"/>
      <c r="DU533" s="380"/>
      <c r="DV533" s="380" t="str">
        <v/>
      </c>
      <c r="DW533" s="380"/>
      <c r="DX533" s="380"/>
      <c r="DY533" s="380" t="str">
        <v/>
      </c>
      <c r="DZ533" s="380"/>
      <c r="EA533" s="380"/>
      <c r="EB533" s="380" t="str">
        <v/>
      </c>
      <c r="EC533" s="380"/>
      <c r="ED533" s="380"/>
      <c r="EE533" s="380" t="str">
        <v/>
      </c>
      <c r="EF533" s="380" t="str">
        <v/>
      </c>
      <c r="EG533" s="380" t="str">
        <v/>
      </c>
      <c r="EH533" s="381" t="str">
        <v/>
      </c>
      <c r="EI533" s="380" t="str">
        <v/>
      </c>
      <c r="EJ533" s="380" t="str">
        <v/>
      </c>
      <c r="EK533" s="380" t="str">
        <v/>
      </c>
      <c r="EL533" s="381" t="str">
        <v/>
      </c>
      <c r="EM533" s="382" t="str">
        <v/>
      </c>
      <c r="EN533" s="382" t="str">
        <v/>
      </c>
      <c r="EO533" s="382" t="str">
        <v/>
      </c>
    </row>
    <row r="534" spans="1:145" ht="15.6">
      <c r="A534" s="372" t="str">
        <v/>
      </c>
      <c r="B534" s="373" t="str">
        <v/>
      </c>
      <c r="C534" s="372"/>
      <c r="D534" s="383" t="str">
        <v/>
      </c>
      <c r="E534" s="383" t="str">
        <v/>
      </c>
      <c r="F534" s="383" t="str">
        <v/>
      </c>
      <c r="G534" s="375" t="str">
        <v/>
      </c>
      <c r="H534" s="375" t="str">
        <v/>
      </c>
      <c r="I534" s="375" t="str">
        <v/>
      </c>
      <c r="J534" s="375" t="str">
        <v/>
      </c>
      <c r="K534" s="375" t="str">
        <v/>
      </c>
      <c r="L534" s="375" t="str">
        <v/>
      </c>
      <c r="M534" s="372" t="str">
        <v/>
      </c>
      <c r="N534" s="372" t="str">
        <v/>
      </c>
      <c r="O534" s="372" t="str">
        <v/>
      </c>
      <c r="P534" s="372" t="str">
        <v/>
      </c>
      <c r="Q534" s="372" t="str">
        <v/>
      </c>
      <c r="R534" s="372" t="str">
        <v/>
      </c>
      <c r="S534" s="372" t="str">
        <v/>
      </c>
      <c r="T534" s="372" t="str">
        <v/>
      </c>
      <c r="U534" s="372" t="str">
        <v/>
      </c>
      <c r="V534" s="372" t="str">
        <v/>
      </c>
      <c r="W534" s="372" t="str">
        <v/>
      </c>
      <c r="X534" s="372" t="str">
        <v/>
      </c>
      <c r="Y534" s="372" t="str">
        <v/>
      </c>
      <c r="Z534" s="372" t="str">
        <v/>
      </c>
      <c r="AA534" s="372" t="str">
        <v/>
      </c>
      <c r="AB534" s="372"/>
      <c r="AC534" s="372"/>
      <c r="AD534" s="372" t="str">
        <v/>
      </c>
      <c r="AE534" s="372"/>
      <c r="AF534" s="372"/>
      <c r="AG534" s="376" t="str">
        <v/>
      </c>
      <c r="AH534" s="372"/>
      <c r="AI534" s="372"/>
      <c r="AJ534" s="372" t="str">
        <v/>
      </c>
      <c r="AK534" s="372"/>
      <c r="AL534" s="372"/>
      <c r="AM534" s="377" t="str">
        <v/>
      </c>
      <c r="AN534" s="378" t="str">
        <v/>
      </c>
      <c r="AO534" s="379" t="str">
        <v/>
      </c>
      <c r="AP534" s="379" t="str">
        <v/>
      </c>
      <c r="AQ534" s="376" t="str">
        <v/>
      </c>
      <c r="AR534" s="376" t="str">
        <v/>
      </c>
      <c r="AS534" s="372" t="str">
        <v/>
      </c>
      <c r="AT534" s="379" t="str">
        <v/>
      </c>
      <c r="AU534" s="380" t="str">
        <v/>
      </c>
      <c r="AV534" s="380" t="str">
        <v/>
      </c>
      <c r="AW534" s="380" t="str">
        <v/>
      </c>
      <c r="AX534" s="380" t="str">
        <v/>
      </c>
      <c r="AY534" s="380" t="str">
        <v/>
      </c>
      <c r="AZ534" s="380"/>
      <c r="BA534" s="380"/>
      <c r="BB534" s="380" t="str">
        <v/>
      </c>
      <c r="BC534" s="380"/>
      <c r="BD534" s="380"/>
      <c r="BE534" s="380" t="str">
        <v/>
      </c>
      <c r="BF534" s="380"/>
      <c r="BG534" s="380"/>
      <c r="BH534" s="380" t="str">
        <v/>
      </c>
      <c r="BI534" s="380"/>
      <c r="BJ534" s="380"/>
      <c r="BK534" s="380" t="str">
        <v/>
      </c>
      <c r="BL534" s="380" t="str">
        <v/>
      </c>
      <c r="BM534" s="380" t="str">
        <v/>
      </c>
      <c r="BN534" s="381" t="str">
        <v/>
      </c>
      <c r="BO534" s="380" t="str">
        <v/>
      </c>
      <c r="BP534" s="380" t="str">
        <v/>
      </c>
      <c r="BQ534" s="380" t="str">
        <v/>
      </c>
      <c r="BR534" s="381" t="str">
        <v/>
      </c>
      <c r="BS534" s="380" t="str">
        <v/>
      </c>
      <c r="BT534" s="380" t="str">
        <v/>
      </c>
      <c r="BU534" s="380" t="str">
        <v/>
      </c>
      <c r="BV534" s="380" t="str">
        <v/>
      </c>
      <c r="BW534" s="380" t="str">
        <v/>
      </c>
      <c r="BX534" s="380"/>
      <c r="BY534" s="380"/>
      <c r="BZ534" s="380" t="str">
        <v/>
      </c>
      <c r="CA534" s="380"/>
      <c r="CB534" s="380"/>
      <c r="CC534" s="380" t="str">
        <v/>
      </c>
      <c r="CD534" s="380"/>
      <c r="CE534" s="380"/>
      <c r="CF534" s="380" t="str">
        <v/>
      </c>
      <c r="CG534" s="380"/>
      <c r="CH534" s="380"/>
      <c r="CI534" s="380" t="str">
        <v/>
      </c>
      <c r="CJ534" s="380" t="str">
        <v/>
      </c>
      <c r="CK534" s="380" t="str">
        <v/>
      </c>
      <c r="CL534" s="381" t="str">
        <v/>
      </c>
      <c r="CM534" s="380" t="str">
        <v/>
      </c>
      <c r="CN534" s="380" t="str">
        <v/>
      </c>
      <c r="CO534" s="380" t="str">
        <v/>
      </c>
      <c r="CP534" s="381" t="str">
        <v/>
      </c>
      <c r="CQ534" s="380" t="str">
        <v/>
      </c>
      <c r="CR534" s="380" t="str">
        <v/>
      </c>
      <c r="CS534" s="380" t="str">
        <v/>
      </c>
      <c r="CT534" s="380" t="str">
        <v/>
      </c>
      <c r="CU534" s="380" t="str">
        <v/>
      </c>
      <c r="CV534" s="380"/>
      <c r="CW534" s="380"/>
      <c r="CX534" s="380" t="str">
        <v/>
      </c>
      <c r="CY534" s="380"/>
      <c r="CZ534" s="380"/>
      <c r="DA534" s="380" t="str">
        <v/>
      </c>
      <c r="DB534" s="380"/>
      <c r="DC534" s="380"/>
      <c r="DD534" s="380" t="str">
        <v/>
      </c>
      <c r="DE534" s="380"/>
      <c r="DF534" s="380"/>
      <c r="DG534" s="380" t="str">
        <v/>
      </c>
      <c r="DH534" s="380" t="str">
        <v/>
      </c>
      <c r="DI534" s="380" t="str">
        <v/>
      </c>
      <c r="DJ534" s="381" t="str">
        <v/>
      </c>
      <c r="DK534" s="380" t="str">
        <v/>
      </c>
      <c r="DL534" s="380" t="str">
        <v/>
      </c>
      <c r="DM534" s="380" t="str">
        <v/>
      </c>
      <c r="DN534" s="381" t="str">
        <v/>
      </c>
      <c r="DO534" s="380" t="str">
        <v/>
      </c>
      <c r="DP534" s="380" t="str">
        <v/>
      </c>
      <c r="DQ534" s="380" t="str">
        <v/>
      </c>
      <c r="DR534" s="380" t="str">
        <v/>
      </c>
      <c r="DS534" s="380" t="str">
        <v/>
      </c>
      <c r="DT534" s="380"/>
      <c r="DU534" s="380"/>
      <c r="DV534" s="380" t="str">
        <v/>
      </c>
      <c r="DW534" s="380"/>
      <c r="DX534" s="380"/>
      <c r="DY534" s="380" t="str">
        <v/>
      </c>
      <c r="DZ534" s="380"/>
      <c r="EA534" s="380"/>
      <c r="EB534" s="380" t="str">
        <v/>
      </c>
      <c r="EC534" s="380"/>
      <c r="ED534" s="380"/>
      <c r="EE534" s="380" t="str">
        <v/>
      </c>
      <c r="EF534" s="380" t="str">
        <v/>
      </c>
      <c r="EG534" s="380" t="str">
        <v/>
      </c>
      <c r="EH534" s="381" t="str">
        <v/>
      </c>
      <c r="EI534" s="380" t="str">
        <v/>
      </c>
      <c r="EJ534" s="380" t="str">
        <v/>
      </c>
      <c r="EK534" s="380" t="str">
        <v/>
      </c>
      <c r="EL534" s="381" t="str">
        <v/>
      </c>
      <c r="EM534" s="382" t="str">
        <v/>
      </c>
      <c r="EN534" s="382" t="str">
        <v/>
      </c>
      <c r="EO534" s="382" t="str">
        <v/>
      </c>
    </row>
    <row r="535" spans="1:145" ht="15.6">
      <c r="A535" s="372" t="str">
        <v/>
      </c>
      <c r="B535" s="373" t="str">
        <v/>
      </c>
      <c r="C535" s="372"/>
      <c r="D535" s="383" t="str">
        <v/>
      </c>
      <c r="E535" s="383" t="str">
        <v/>
      </c>
      <c r="F535" s="383" t="str">
        <v/>
      </c>
      <c r="G535" s="375" t="str">
        <v/>
      </c>
      <c r="H535" s="375" t="str">
        <v/>
      </c>
      <c r="I535" s="375" t="str">
        <v/>
      </c>
      <c r="J535" s="375" t="str">
        <v/>
      </c>
      <c r="K535" s="375" t="str">
        <v/>
      </c>
      <c r="L535" s="375" t="str">
        <v/>
      </c>
      <c r="M535" s="372" t="str">
        <v/>
      </c>
      <c r="N535" s="372" t="str">
        <v/>
      </c>
      <c r="O535" s="372" t="str">
        <v/>
      </c>
      <c r="P535" s="372" t="str">
        <v/>
      </c>
      <c r="Q535" s="372" t="str">
        <v/>
      </c>
      <c r="R535" s="372" t="str">
        <v/>
      </c>
      <c r="S535" s="372" t="str">
        <v/>
      </c>
      <c r="T535" s="372" t="str">
        <v/>
      </c>
      <c r="U535" s="372" t="str">
        <v/>
      </c>
      <c r="V535" s="372" t="str">
        <v/>
      </c>
      <c r="W535" s="372" t="str">
        <v/>
      </c>
      <c r="X535" s="372" t="str">
        <v/>
      </c>
      <c r="Y535" s="372" t="str">
        <v/>
      </c>
      <c r="Z535" s="372" t="str">
        <v/>
      </c>
      <c r="AA535" s="372" t="str">
        <v/>
      </c>
      <c r="AB535" s="372"/>
      <c r="AC535" s="372"/>
      <c r="AD535" s="372" t="str">
        <v/>
      </c>
      <c r="AE535" s="372"/>
      <c r="AF535" s="372"/>
      <c r="AG535" s="376" t="str">
        <v/>
      </c>
      <c r="AH535" s="372"/>
      <c r="AI535" s="372"/>
      <c r="AJ535" s="372" t="str">
        <v/>
      </c>
      <c r="AK535" s="372"/>
      <c r="AL535" s="372"/>
      <c r="AM535" s="377" t="str">
        <v/>
      </c>
      <c r="AN535" s="378" t="str">
        <v/>
      </c>
      <c r="AO535" s="379" t="str">
        <v/>
      </c>
      <c r="AP535" s="379" t="str">
        <v/>
      </c>
      <c r="AQ535" s="376" t="str">
        <v/>
      </c>
      <c r="AR535" s="376" t="str">
        <v/>
      </c>
      <c r="AS535" s="372" t="str">
        <v/>
      </c>
      <c r="AT535" s="379" t="str">
        <v/>
      </c>
      <c r="AU535" s="380" t="str">
        <v/>
      </c>
      <c r="AV535" s="380" t="str">
        <v/>
      </c>
      <c r="AW535" s="380" t="str">
        <v/>
      </c>
      <c r="AX535" s="380" t="str">
        <v/>
      </c>
      <c r="AY535" s="380" t="str">
        <v/>
      </c>
      <c r="AZ535" s="380"/>
      <c r="BA535" s="380"/>
      <c r="BB535" s="380" t="str">
        <v/>
      </c>
      <c r="BC535" s="380"/>
      <c r="BD535" s="380"/>
      <c r="BE535" s="380" t="str">
        <v/>
      </c>
      <c r="BF535" s="380"/>
      <c r="BG535" s="380"/>
      <c r="BH535" s="380" t="str">
        <v/>
      </c>
      <c r="BI535" s="380"/>
      <c r="BJ535" s="380"/>
      <c r="BK535" s="380" t="str">
        <v/>
      </c>
      <c r="BL535" s="380" t="str">
        <v/>
      </c>
      <c r="BM535" s="380" t="str">
        <v/>
      </c>
      <c r="BN535" s="381" t="str">
        <v/>
      </c>
      <c r="BO535" s="380" t="str">
        <v/>
      </c>
      <c r="BP535" s="380" t="str">
        <v/>
      </c>
      <c r="BQ535" s="380" t="str">
        <v/>
      </c>
      <c r="BR535" s="381" t="str">
        <v/>
      </c>
      <c r="BS535" s="380" t="str">
        <v/>
      </c>
      <c r="BT535" s="380" t="str">
        <v/>
      </c>
      <c r="BU535" s="380" t="str">
        <v/>
      </c>
      <c r="BV535" s="380" t="str">
        <v/>
      </c>
      <c r="BW535" s="380" t="str">
        <v/>
      </c>
      <c r="BX535" s="380"/>
      <c r="BY535" s="380"/>
      <c r="BZ535" s="380" t="str">
        <v/>
      </c>
      <c r="CA535" s="380"/>
      <c r="CB535" s="380"/>
      <c r="CC535" s="380" t="str">
        <v/>
      </c>
      <c r="CD535" s="380"/>
      <c r="CE535" s="380"/>
      <c r="CF535" s="380" t="str">
        <v/>
      </c>
      <c r="CG535" s="380"/>
      <c r="CH535" s="380"/>
      <c r="CI535" s="380" t="str">
        <v/>
      </c>
      <c r="CJ535" s="380" t="str">
        <v/>
      </c>
      <c r="CK535" s="380" t="str">
        <v/>
      </c>
      <c r="CL535" s="381" t="str">
        <v/>
      </c>
      <c r="CM535" s="380" t="str">
        <v/>
      </c>
      <c r="CN535" s="380" t="str">
        <v/>
      </c>
      <c r="CO535" s="380" t="str">
        <v/>
      </c>
      <c r="CP535" s="381" t="str">
        <v/>
      </c>
      <c r="CQ535" s="380" t="str">
        <v/>
      </c>
      <c r="CR535" s="380" t="str">
        <v/>
      </c>
      <c r="CS535" s="380" t="str">
        <v/>
      </c>
      <c r="CT535" s="380" t="str">
        <v/>
      </c>
      <c r="CU535" s="380" t="str">
        <v/>
      </c>
      <c r="CV535" s="380"/>
      <c r="CW535" s="380"/>
      <c r="CX535" s="380" t="str">
        <v/>
      </c>
      <c r="CY535" s="380"/>
      <c r="CZ535" s="380"/>
      <c r="DA535" s="380" t="str">
        <v/>
      </c>
      <c r="DB535" s="380"/>
      <c r="DC535" s="380"/>
      <c r="DD535" s="380" t="str">
        <v/>
      </c>
      <c r="DE535" s="380"/>
      <c r="DF535" s="380"/>
      <c r="DG535" s="380" t="str">
        <v/>
      </c>
      <c r="DH535" s="380" t="str">
        <v/>
      </c>
      <c r="DI535" s="380" t="str">
        <v/>
      </c>
      <c r="DJ535" s="381" t="str">
        <v/>
      </c>
      <c r="DK535" s="380" t="str">
        <v/>
      </c>
      <c r="DL535" s="380" t="str">
        <v/>
      </c>
      <c r="DM535" s="380" t="str">
        <v/>
      </c>
      <c r="DN535" s="381" t="str">
        <v/>
      </c>
      <c r="DO535" s="380" t="str">
        <v/>
      </c>
      <c r="DP535" s="380" t="str">
        <v/>
      </c>
      <c r="DQ535" s="380" t="str">
        <v/>
      </c>
      <c r="DR535" s="380" t="str">
        <v/>
      </c>
      <c r="DS535" s="380" t="str">
        <v/>
      </c>
      <c r="DT535" s="380"/>
      <c r="DU535" s="380"/>
      <c r="DV535" s="380" t="str">
        <v/>
      </c>
      <c r="DW535" s="380"/>
      <c r="DX535" s="380"/>
      <c r="DY535" s="380" t="str">
        <v/>
      </c>
      <c r="DZ535" s="380"/>
      <c r="EA535" s="380"/>
      <c r="EB535" s="380" t="str">
        <v/>
      </c>
      <c r="EC535" s="380"/>
      <c r="ED535" s="380"/>
      <c r="EE535" s="380" t="str">
        <v/>
      </c>
      <c r="EF535" s="380" t="str">
        <v/>
      </c>
      <c r="EG535" s="380" t="str">
        <v/>
      </c>
      <c r="EH535" s="381" t="str">
        <v/>
      </c>
      <c r="EI535" s="380" t="str">
        <v/>
      </c>
      <c r="EJ535" s="380" t="str">
        <v/>
      </c>
      <c r="EK535" s="380" t="str">
        <v/>
      </c>
      <c r="EL535" s="381" t="str">
        <v/>
      </c>
      <c r="EM535" s="382" t="str">
        <v/>
      </c>
      <c r="EN535" s="382" t="str">
        <v/>
      </c>
      <c r="EO535" s="382" t="str">
        <v/>
      </c>
    </row>
    <row r="536" spans="1:145" ht="15.6">
      <c r="A536" s="372" t="str">
        <v/>
      </c>
      <c r="B536" s="373" t="str">
        <v/>
      </c>
      <c r="C536" s="372"/>
      <c r="D536" s="383" t="str">
        <v/>
      </c>
      <c r="E536" s="383" t="str">
        <v/>
      </c>
      <c r="F536" s="383" t="str">
        <v/>
      </c>
      <c r="G536" s="375" t="str">
        <v/>
      </c>
      <c r="H536" s="375" t="str">
        <v/>
      </c>
      <c r="I536" s="375" t="str">
        <v/>
      </c>
      <c r="J536" s="375" t="str">
        <v/>
      </c>
      <c r="K536" s="375" t="str">
        <v/>
      </c>
      <c r="L536" s="375" t="str">
        <v/>
      </c>
      <c r="M536" s="372" t="str">
        <v/>
      </c>
      <c r="N536" s="372" t="str">
        <v/>
      </c>
      <c r="O536" s="372" t="str">
        <v/>
      </c>
      <c r="P536" s="372" t="str">
        <v/>
      </c>
      <c r="Q536" s="372" t="str">
        <v/>
      </c>
      <c r="R536" s="372" t="str">
        <v/>
      </c>
      <c r="S536" s="372" t="str">
        <v/>
      </c>
      <c r="T536" s="372" t="str">
        <v/>
      </c>
      <c r="U536" s="372" t="str">
        <v/>
      </c>
      <c r="V536" s="372" t="str">
        <v/>
      </c>
      <c r="W536" s="372" t="str">
        <v/>
      </c>
      <c r="X536" s="372" t="str">
        <v/>
      </c>
      <c r="Y536" s="372" t="str">
        <v/>
      </c>
      <c r="Z536" s="372" t="str">
        <v/>
      </c>
      <c r="AA536" s="372" t="str">
        <v/>
      </c>
      <c r="AB536" s="372"/>
      <c r="AC536" s="372"/>
      <c r="AD536" s="372" t="str">
        <v/>
      </c>
      <c r="AE536" s="372"/>
      <c r="AF536" s="372"/>
      <c r="AG536" s="376" t="str">
        <v/>
      </c>
      <c r="AH536" s="372"/>
      <c r="AI536" s="372"/>
      <c r="AJ536" s="372" t="str">
        <v/>
      </c>
      <c r="AK536" s="372"/>
      <c r="AL536" s="372"/>
      <c r="AM536" s="377" t="str">
        <v/>
      </c>
      <c r="AN536" s="378" t="str">
        <v/>
      </c>
      <c r="AO536" s="379" t="str">
        <v/>
      </c>
      <c r="AP536" s="379" t="str">
        <v/>
      </c>
      <c r="AQ536" s="376" t="str">
        <v/>
      </c>
      <c r="AR536" s="376" t="str">
        <v/>
      </c>
      <c r="AS536" s="372" t="str">
        <v/>
      </c>
      <c r="AT536" s="379" t="str">
        <v/>
      </c>
      <c r="AU536" s="380" t="str">
        <v/>
      </c>
      <c r="AV536" s="380" t="str">
        <v/>
      </c>
      <c r="AW536" s="380" t="str">
        <v/>
      </c>
      <c r="AX536" s="380" t="str">
        <v/>
      </c>
      <c r="AY536" s="380" t="str">
        <v/>
      </c>
      <c r="AZ536" s="380"/>
      <c r="BA536" s="380"/>
      <c r="BB536" s="380" t="str">
        <v/>
      </c>
      <c r="BC536" s="380"/>
      <c r="BD536" s="380"/>
      <c r="BE536" s="380" t="str">
        <v/>
      </c>
      <c r="BF536" s="380"/>
      <c r="BG536" s="380"/>
      <c r="BH536" s="380" t="str">
        <v/>
      </c>
      <c r="BI536" s="380"/>
      <c r="BJ536" s="380"/>
      <c r="BK536" s="380" t="str">
        <v/>
      </c>
      <c r="BL536" s="380" t="str">
        <v/>
      </c>
      <c r="BM536" s="380" t="str">
        <v/>
      </c>
      <c r="BN536" s="381" t="str">
        <v/>
      </c>
      <c r="BO536" s="380" t="str">
        <v/>
      </c>
      <c r="BP536" s="380" t="str">
        <v/>
      </c>
      <c r="BQ536" s="380" t="str">
        <v/>
      </c>
      <c r="BR536" s="381" t="str">
        <v/>
      </c>
      <c r="BS536" s="380" t="str">
        <v/>
      </c>
      <c r="BT536" s="380" t="str">
        <v/>
      </c>
      <c r="BU536" s="380" t="str">
        <v/>
      </c>
      <c r="BV536" s="380" t="str">
        <v/>
      </c>
      <c r="BW536" s="380" t="str">
        <v/>
      </c>
      <c r="BX536" s="380"/>
      <c r="BY536" s="380"/>
      <c r="BZ536" s="380" t="str">
        <v/>
      </c>
      <c r="CA536" s="380"/>
      <c r="CB536" s="380"/>
      <c r="CC536" s="380" t="str">
        <v/>
      </c>
      <c r="CD536" s="380"/>
      <c r="CE536" s="380"/>
      <c r="CF536" s="380" t="str">
        <v/>
      </c>
      <c r="CG536" s="380"/>
      <c r="CH536" s="380"/>
      <c r="CI536" s="380" t="str">
        <v/>
      </c>
      <c r="CJ536" s="380" t="str">
        <v/>
      </c>
      <c r="CK536" s="380" t="str">
        <v/>
      </c>
      <c r="CL536" s="381" t="str">
        <v/>
      </c>
      <c r="CM536" s="380" t="str">
        <v/>
      </c>
      <c r="CN536" s="380" t="str">
        <v/>
      </c>
      <c r="CO536" s="380" t="str">
        <v/>
      </c>
      <c r="CP536" s="381" t="str">
        <v/>
      </c>
      <c r="CQ536" s="380" t="str">
        <v/>
      </c>
      <c r="CR536" s="380" t="str">
        <v/>
      </c>
      <c r="CS536" s="380" t="str">
        <v/>
      </c>
      <c r="CT536" s="380" t="str">
        <v/>
      </c>
      <c r="CU536" s="380" t="str">
        <v/>
      </c>
      <c r="CV536" s="380"/>
      <c r="CW536" s="380"/>
      <c r="CX536" s="380" t="str">
        <v/>
      </c>
      <c r="CY536" s="380"/>
      <c r="CZ536" s="380"/>
      <c r="DA536" s="380" t="str">
        <v/>
      </c>
      <c r="DB536" s="380"/>
      <c r="DC536" s="380"/>
      <c r="DD536" s="380" t="str">
        <v/>
      </c>
      <c r="DE536" s="380"/>
      <c r="DF536" s="380"/>
      <c r="DG536" s="380" t="str">
        <v/>
      </c>
      <c r="DH536" s="380" t="str">
        <v/>
      </c>
      <c r="DI536" s="380" t="str">
        <v/>
      </c>
      <c r="DJ536" s="381" t="str">
        <v/>
      </c>
      <c r="DK536" s="380" t="str">
        <v/>
      </c>
      <c r="DL536" s="380" t="str">
        <v/>
      </c>
      <c r="DM536" s="380" t="str">
        <v/>
      </c>
      <c r="DN536" s="381" t="str">
        <v/>
      </c>
      <c r="DO536" s="380" t="str">
        <v/>
      </c>
      <c r="DP536" s="380" t="str">
        <v/>
      </c>
      <c r="DQ536" s="380" t="str">
        <v/>
      </c>
      <c r="DR536" s="380" t="str">
        <v/>
      </c>
      <c r="DS536" s="380" t="str">
        <v/>
      </c>
      <c r="DT536" s="380"/>
      <c r="DU536" s="380"/>
      <c r="DV536" s="380" t="str">
        <v/>
      </c>
      <c r="DW536" s="380"/>
      <c r="DX536" s="380"/>
      <c r="DY536" s="380" t="str">
        <v/>
      </c>
      <c r="DZ536" s="380"/>
      <c r="EA536" s="380"/>
      <c r="EB536" s="380" t="str">
        <v/>
      </c>
      <c r="EC536" s="380"/>
      <c r="ED536" s="380"/>
      <c r="EE536" s="380" t="str">
        <v/>
      </c>
      <c r="EF536" s="380" t="str">
        <v/>
      </c>
      <c r="EG536" s="380" t="str">
        <v/>
      </c>
      <c r="EH536" s="381" t="str">
        <v/>
      </c>
      <c r="EI536" s="380" t="str">
        <v/>
      </c>
      <c r="EJ536" s="380" t="str">
        <v/>
      </c>
      <c r="EK536" s="380" t="str">
        <v/>
      </c>
      <c r="EL536" s="381" t="str">
        <v/>
      </c>
      <c r="EM536" s="382" t="str">
        <v/>
      </c>
      <c r="EN536" s="382" t="str">
        <v/>
      </c>
      <c r="EO536" s="382" t="str">
        <v/>
      </c>
    </row>
    <row r="537" spans="1:145" ht="15.6">
      <c r="A537" s="372" t="str">
        <v/>
      </c>
      <c r="B537" s="373" t="str">
        <v/>
      </c>
      <c r="C537" s="372"/>
      <c r="D537" s="383" t="str">
        <v/>
      </c>
      <c r="E537" s="383" t="str">
        <v/>
      </c>
      <c r="F537" s="383" t="str">
        <v/>
      </c>
      <c r="G537" s="375" t="str">
        <v/>
      </c>
      <c r="H537" s="375" t="str">
        <v/>
      </c>
      <c r="I537" s="375" t="str">
        <v/>
      </c>
      <c r="J537" s="375" t="str">
        <v/>
      </c>
      <c r="K537" s="375" t="str">
        <v/>
      </c>
      <c r="L537" s="375" t="str">
        <v/>
      </c>
      <c r="M537" s="372" t="str">
        <v/>
      </c>
      <c r="N537" s="372" t="str">
        <v/>
      </c>
      <c r="O537" s="372" t="str">
        <v/>
      </c>
      <c r="P537" s="372" t="str">
        <v/>
      </c>
      <c r="Q537" s="372" t="str">
        <v/>
      </c>
      <c r="R537" s="372" t="str">
        <v/>
      </c>
      <c r="S537" s="372" t="str">
        <v/>
      </c>
      <c r="T537" s="372" t="str">
        <v/>
      </c>
      <c r="U537" s="372" t="str">
        <v/>
      </c>
      <c r="V537" s="372" t="str">
        <v/>
      </c>
      <c r="W537" s="372" t="str">
        <v/>
      </c>
      <c r="X537" s="372" t="str">
        <v/>
      </c>
      <c r="Y537" s="372" t="str">
        <v/>
      </c>
      <c r="Z537" s="372" t="str">
        <v/>
      </c>
      <c r="AA537" s="372" t="str">
        <v/>
      </c>
      <c r="AB537" s="372"/>
      <c r="AC537" s="372"/>
      <c r="AD537" s="372" t="str">
        <v/>
      </c>
      <c r="AE537" s="372"/>
      <c r="AF537" s="372"/>
      <c r="AG537" s="376" t="str">
        <v/>
      </c>
      <c r="AH537" s="372"/>
      <c r="AI537" s="372"/>
      <c r="AJ537" s="372" t="str">
        <v/>
      </c>
      <c r="AK537" s="372"/>
      <c r="AL537" s="372"/>
      <c r="AM537" s="377" t="str">
        <v/>
      </c>
      <c r="AN537" s="378" t="str">
        <v/>
      </c>
      <c r="AO537" s="379" t="str">
        <v/>
      </c>
      <c r="AP537" s="379" t="str">
        <v/>
      </c>
      <c r="AQ537" s="376" t="str">
        <v/>
      </c>
      <c r="AR537" s="376" t="str">
        <v/>
      </c>
      <c r="AS537" s="372" t="str">
        <v/>
      </c>
      <c r="AT537" s="379" t="str">
        <v/>
      </c>
      <c r="AU537" s="380" t="str">
        <v/>
      </c>
      <c r="AV537" s="380" t="str">
        <v/>
      </c>
      <c r="AW537" s="380" t="str">
        <v/>
      </c>
      <c r="AX537" s="380" t="str">
        <v/>
      </c>
      <c r="AY537" s="380" t="str">
        <v/>
      </c>
      <c r="AZ537" s="380"/>
      <c r="BA537" s="380"/>
      <c r="BB537" s="380" t="str">
        <v/>
      </c>
      <c r="BC537" s="380"/>
      <c r="BD537" s="380"/>
      <c r="BE537" s="380" t="str">
        <v/>
      </c>
      <c r="BF537" s="380"/>
      <c r="BG537" s="380"/>
      <c r="BH537" s="380" t="str">
        <v/>
      </c>
      <c r="BI537" s="380"/>
      <c r="BJ537" s="380"/>
      <c r="BK537" s="380" t="str">
        <v/>
      </c>
      <c r="BL537" s="380" t="str">
        <v/>
      </c>
      <c r="BM537" s="380" t="str">
        <v/>
      </c>
      <c r="BN537" s="381" t="str">
        <v/>
      </c>
      <c r="BO537" s="380" t="str">
        <v/>
      </c>
      <c r="BP537" s="380" t="str">
        <v/>
      </c>
      <c r="BQ537" s="380" t="str">
        <v/>
      </c>
      <c r="BR537" s="381" t="str">
        <v/>
      </c>
      <c r="BS537" s="380" t="str">
        <v/>
      </c>
      <c r="BT537" s="380" t="str">
        <v/>
      </c>
      <c r="BU537" s="380" t="str">
        <v/>
      </c>
      <c r="BV537" s="380" t="str">
        <v/>
      </c>
      <c r="BW537" s="380" t="str">
        <v/>
      </c>
      <c r="BX537" s="380"/>
      <c r="BY537" s="380"/>
      <c r="BZ537" s="380" t="str">
        <v/>
      </c>
      <c r="CA537" s="380"/>
      <c r="CB537" s="380"/>
      <c r="CC537" s="380" t="str">
        <v/>
      </c>
      <c r="CD537" s="380"/>
      <c r="CE537" s="380"/>
      <c r="CF537" s="380" t="str">
        <v/>
      </c>
      <c r="CG537" s="380"/>
      <c r="CH537" s="380"/>
      <c r="CI537" s="380" t="str">
        <v/>
      </c>
      <c r="CJ537" s="380" t="str">
        <v/>
      </c>
      <c r="CK537" s="380" t="str">
        <v/>
      </c>
      <c r="CL537" s="381" t="str">
        <v/>
      </c>
      <c r="CM537" s="380" t="str">
        <v/>
      </c>
      <c r="CN537" s="380" t="str">
        <v/>
      </c>
      <c r="CO537" s="380" t="str">
        <v/>
      </c>
      <c r="CP537" s="381" t="str">
        <v/>
      </c>
      <c r="CQ537" s="380" t="str">
        <v/>
      </c>
      <c r="CR537" s="380" t="str">
        <v/>
      </c>
      <c r="CS537" s="380" t="str">
        <v/>
      </c>
      <c r="CT537" s="380" t="str">
        <v/>
      </c>
      <c r="CU537" s="380" t="str">
        <v/>
      </c>
      <c r="CV537" s="380"/>
      <c r="CW537" s="380"/>
      <c r="CX537" s="380" t="str">
        <v/>
      </c>
      <c r="CY537" s="380"/>
      <c r="CZ537" s="380"/>
      <c r="DA537" s="380" t="str">
        <v/>
      </c>
      <c r="DB537" s="380"/>
      <c r="DC537" s="380"/>
      <c r="DD537" s="380" t="str">
        <v/>
      </c>
      <c r="DE537" s="380"/>
      <c r="DF537" s="380"/>
      <c r="DG537" s="380" t="str">
        <v/>
      </c>
      <c r="DH537" s="380" t="str">
        <v/>
      </c>
      <c r="DI537" s="380" t="str">
        <v/>
      </c>
      <c r="DJ537" s="381" t="str">
        <v/>
      </c>
      <c r="DK537" s="380" t="str">
        <v/>
      </c>
      <c r="DL537" s="380" t="str">
        <v/>
      </c>
      <c r="DM537" s="380" t="str">
        <v/>
      </c>
      <c r="DN537" s="381" t="str">
        <v/>
      </c>
      <c r="DO537" s="380" t="str">
        <v/>
      </c>
      <c r="DP537" s="380" t="str">
        <v/>
      </c>
      <c r="DQ537" s="380" t="str">
        <v/>
      </c>
      <c r="DR537" s="380" t="str">
        <v/>
      </c>
      <c r="DS537" s="380" t="str">
        <v/>
      </c>
      <c r="DT537" s="380"/>
      <c r="DU537" s="380"/>
      <c r="DV537" s="380" t="str">
        <v/>
      </c>
      <c r="DW537" s="380"/>
      <c r="DX537" s="380"/>
      <c r="DY537" s="380" t="str">
        <v/>
      </c>
      <c r="DZ537" s="380"/>
      <c r="EA537" s="380"/>
      <c r="EB537" s="380" t="str">
        <v/>
      </c>
      <c r="EC537" s="380"/>
      <c r="ED537" s="380"/>
      <c r="EE537" s="380" t="str">
        <v/>
      </c>
      <c r="EF537" s="380" t="str">
        <v/>
      </c>
      <c r="EG537" s="380" t="str">
        <v/>
      </c>
      <c r="EH537" s="381" t="str">
        <v/>
      </c>
      <c r="EI537" s="380" t="str">
        <v/>
      </c>
      <c r="EJ537" s="380" t="str">
        <v/>
      </c>
      <c r="EK537" s="380" t="str">
        <v/>
      </c>
      <c r="EL537" s="381" t="str">
        <v/>
      </c>
      <c r="EM537" s="382" t="str">
        <v/>
      </c>
      <c r="EN537" s="382" t="str">
        <v/>
      </c>
      <c r="EO537" s="382" t="str">
        <v/>
      </c>
    </row>
    <row r="538" spans="1:145" ht="15.6">
      <c r="A538" s="372" t="str">
        <v/>
      </c>
      <c r="B538" s="373" t="str">
        <v/>
      </c>
      <c r="C538" s="372"/>
      <c r="D538" s="383" t="str">
        <v/>
      </c>
      <c r="E538" s="383" t="str">
        <v/>
      </c>
      <c r="F538" s="383" t="str">
        <v/>
      </c>
      <c r="G538" s="375" t="str">
        <v/>
      </c>
      <c r="H538" s="375" t="str">
        <v/>
      </c>
      <c r="I538" s="375" t="str">
        <v/>
      </c>
      <c r="J538" s="375" t="str">
        <v/>
      </c>
      <c r="K538" s="375" t="str">
        <v/>
      </c>
      <c r="L538" s="375" t="str">
        <v/>
      </c>
      <c r="M538" s="372" t="str">
        <v/>
      </c>
      <c r="N538" s="372" t="str">
        <v/>
      </c>
      <c r="O538" s="372" t="str">
        <v/>
      </c>
      <c r="P538" s="372" t="str">
        <v/>
      </c>
      <c r="Q538" s="372" t="str">
        <v/>
      </c>
      <c r="R538" s="372" t="str">
        <v/>
      </c>
      <c r="S538" s="372" t="str">
        <v/>
      </c>
      <c r="T538" s="372" t="str">
        <v/>
      </c>
      <c r="U538" s="372" t="str">
        <v/>
      </c>
      <c r="V538" s="372" t="str">
        <v/>
      </c>
      <c r="W538" s="372" t="str">
        <v/>
      </c>
      <c r="X538" s="372" t="str">
        <v/>
      </c>
      <c r="Y538" s="372" t="str">
        <v/>
      </c>
      <c r="Z538" s="372" t="str">
        <v/>
      </c>
      <c r="AA538" s="372" t="str">
        <v/>
      </c>
      <c r="AB538" s="372"/>
      <c r="AC538" s="372"/>
      <c r="AD538" s="372" t="str">
        <v/>
      </c>
      <c r="AE538" s="372"/>
      <c r="AF538" s="372"/>
      <c r="AG538" s="376" t="str">
        <v/>
      </c>
      <c r="AH538" s="372"/>
      <c r="AI538" s="372"/>
      <c r="AJ538" s="372" t="str">
        <v/>
      </c>
      <c r="AK538" s="372"/>
      <c r="AL538" s="372"/>
      <c r="AM538" s="377" t="str">
        <v/>
      </c>
      <c r="AN538" s="378" t="str">
        <v/>
      </c>
      <c r="AO538" s="379" t="str">
        <v/>
      </c>
      <c r="AP538" s="379" t="str">
        <v/>
      </c>
      <c r="AQ538" s="376" t="str">
        <v/>
      </c>
      <c r="AR538" s="376" t="str">
        <v/>
      </c>
      <c r="AS538" s="372" t="str">
        <v/>
      </c>
      <c r="AT538" s="379" t="str">
        <v/>
      </c>
      <c r="AU538" s="380" t="str">
        <v/>
      </c>
      <c r="AV538" s="380" t="str">
        <v/>
      </c>
      <c r="AW538" s="380" t="str">
        <v/>
      </c>
      <c r="AX538" s="380" t="str">
        <v/>
      </c>
      <c r="AY538" s="380" t="str">
        <v/>
      </c>
      <c r="AZ538" s="380"/>
      <c r="BA538" s="380"/>
      <c r="BB538" s="380" t="str">
        <v/>
      </c>
      <c r="BC538" s="380"/>
      <c r="BD538" s="380"/>
      <c r="BE538" s="380" t="str">
        <v/>
      </c>
      <c r="BF538" s="380"/>
      <c r="BG538" s="380"/>
      <c r="BH538" s="380" t="str">
        <v/>
      </c>
      <c r="BI538" s="380"/>
      <c r="BJ538" s="380"/>
      <c r="BK538" s="380" t="str">
        <v/>
      </c>
      <c r="BL538" s="380" t="str">
        <v/>
      </c>
      <c r="BM538" s="380" t="str">
        <v/>
      </c>
      <c r="BN538" s="381" t="str">
        <v/>
      </c>
      <c r="BO538" s="380" t="str">
        <v/>
      </c>
      <c r="BP538" s="380" t="str">
        <v/>
      </c>
      <c r="BQ538" s="380" t="str">
        <v/>
      </c>
      <c r="BR538" s="381" t="str">
        <v/>
      </c>
      <c r="BS538" s="380" t="str">
        <v/>
      </c>
      <c r="BT538" s="380" t="str">
        <v/>
      </c>
      <c r="BU538" s="380" t="str">
        <v/>
      </c>
      <c r="BV538" s="380" t="str">
        <v/>
      </c>
      <c r="BW538" s="380" t="str">
        <v/>
      </c>
      <c r="BX538" s="380"/>
      <c r="BY538" s="380"/>
      <c r="BZ538" s="380" t="str">
        <v/>
      </c>
      <c r="CA538" s="380"/>
      <c r="CB538" s="380"/>
      <c r="CC538" s="380" t="str">
        <v/>
      </c>
      <c r="CD538" s="380"/>
      <c r="CE538" s="380"/>
      <c r="CF538" s="380" t="str">
        <v/>
      </c>
      <c r="CG538" s="380"/>
      <c r="CH538" s="380"/>
      <c r="CI538" s="380" t="str">
        <v/>
      </c>
      <c r="CJ538" s="380" t="str">
        <v/>
      </c>
      <c r="CK538" s="380" t="str">
        <v/>
      </c>
      <c r="CL538" s="381" t="str">
        <v/>
      </c>
      <c r="CM538" s="380" t="str">
        <v/>
      </c>
      <c r="CN538" s="380" t="str">
        <v/>
      </c>
      <c r="CO538" s="380" t="str">
        <v/>
      </c>
      <c r="CP538" s="381" t="str">
        <v/>
      </c>
      <c r="CQ538" s="380" t="str">
        <v/>
      </c>
      <c r="CR538" s="380" t="str">
        <v/>
      </c>
      <c r="CS538" s="380" t="str">
        <v/>
      </c>
      <c r="CT538" s="380" t="str">
        <v/>
      </c>
      <c r="CU538" s="380" t="str">
        <v/>
      </c>
      <c r="CV538" s="380"/>
      <c r="CW538" s="380"/>
      <c r="CX538" s="380" t="str">
        <v/>
      </c>
      <c r="CY538" s="380"/>
      <c r="CZ538" s="380"/>
      <c r="DA538" s="380" t="str">
        <v/>
      </c>
      <c r="DB538" s="380"/>
      <c r="DC538" s="380"/>
      <c r="DD538" s="380" t="str">
        <v/>
      </c>
      <c r="DE538" s="380"/>
      <c r="DF538" s="380"/>
      <c r="DG538" s="380" t="str">
        <v/>
      </c>
      <c r="DH538" s="380" t="str">
        <v/>
      </c>
      <c r="DI538" s="380" t="str">
        <v/>
      </c>
      <c r="DJ538" s="381" t="str">
        <v/>
      </c>
      <c r="DK538" s="380" t="str">
        <v/>
      </c>
      <c r="DL538" s="380" t="str">
        <v/>
      </c>
      <c r="DM538" s="380" t="str">
        <v/>
      </c>
      <c r="DN538" s="381" t="str">
        <v/>
      </c>
      <c r="DO538" s="380" t="str">
        <v/>
      </c>
      <c r="DP538" s="380" t="str">
        <v/>
      </c>
      <c r="DQ538" s="380" t="str">
        <v/>
      </c>
      <c r="DR538" s="380" t="str">
        <v/>
      </c>
      <c r="DS538" s="380" t="str">
        <v/>
      </c>
      <c r="DT538" s="380"/>
      <c r="DU538" s="380"/>
      <c r="DV538" s="380" t="str">
        <v/>
      </c>
      <c r="DW538" s="380"/>
      <c r="DX538" s="380"/>
      <c r="DY538" s="380" t="str">
        <v/>
      </c>
      <c r="DZ538" s="380"/>
      <c r="EA538" s="380"/>
      <c r="EB538" s="380" t="str">
        <v/>
      </c>
      <c r="EC538" s="380"/>
      <c r="ED538" s="380"/>
      <c r="EE538" s="380" t="str">
        <v/>
      </c>
      <c r="EF538" s="380" t="str">
        <v/>
      </c>
      <c r="EG538" s="380" t="str">
        <v/>
      </c>
      <c r="EH538" s="381" t="str">
        <v/>
      </c>
      <c r="EI538" s="380" t="str">
        <v/>
      </c>
      <c r="EJ538" s="380" t="str">
        <v/>
      </c>
      <c r="EK538" s="380" t="str">
        <v/>
      </c>
      <c r="EL538" s="381" t="str">
        <v/>
      </c>
      <c r="EM538" s="382" t="str">
        <v/>
      </c>
      <c r="EN538" s="382" t="str">
        <v/>
      </c>
      <c r="EO538" s="382" t="str">
        <v/>
      </c>
    </row>
    <row r="539" spans="1:145" ht="15.6">
      <c r="A539" s="372" t="str">
        <v/>
      </c>
      <c r="B539" s="373" t="str">
        <v/>
      </c>
      <c r="C539" s="372"/>
      <c r="D539" s="383" t="str">
        <v/>
      </c>
      <c r="E539" s="383" t="str">
        <v/>
      </c>
      <c r="F539" s="383" t="str">
        <v/>
      </c>
      <c r="G539" s="375" t="str">
        <v/>
      </c>
      <c r="H539" s="375" t="str">
        <v/>
      </c>
      <c r="I539" s="375" t="str">
        <v/>
      </c>
      <c r="J539" s="375" t="str">
        <v/>
      </c>
      <c r="K539" s="375" t="str">
        <v/>
      </c>
      <c r="L539" s="375" t="str">
        <v/>
      </c>
      <c r="M539" s="372" t="str">
        <v/>
      </c>
      <c r="N539" s="372" t="str">
        <v/>
      </c>
      <c r="O539" s="372" t="str">
        <v/>
      </c>
      <c r="P539" s="372" t="str">
        <v/>
      </c>
      <c r="Q539" s="372" t="str">
        <v/>
      </c>
      <c r="R539" s="372" t="str">
        <v/>
      </c>
      <c r="S539" s="372" t="str">
        <v/>
      </c>
      <c r="T539" s="372" t="str">
        <v/>
      </c>
      <c r="U539" s="372" t="str">
        <v/>
      </c>
      <c r="V539" s="372" t="str">
        <v/>
      </c>
      <c r="W539" s="372" t="str">
        <v/>
      </c>
      <c r="X539" s="372" t="str">
        <v/>
      </c>
      <c r="Y539" s="372" t="str">
        <v/>
      </c>
      <c r="Z539" s="372" t="str">
        <v/>
      </c>
      <c r="AA539" s="372" t="str">
        <v/>
      </c>
      <c r="AB539" s="372"/>
      <c r="AC539" s="372"/>
      <c r="AD539" s="372" t="str">
        <v/>
      </c>
      <c r="AE539" s="372"/>
      <c r="AF539" s="372"/>
      <c r="AG539" s="376" t="str">
        <v/>
      </c>
      <c r="AH539" s="372"/>
      <c r="AI539" s="372"/>
      <c r="AJ539" s="372" t="str">
        <v/>
      </c>
      <c r="AK539" s="372"/>
      <c r="AL539" s="372"/>
      <c r="AM539" s="377" t="str">
        <v/>
      </c>
      <c r="AN539" s="378" t="str">
        <v/>
      </c>
      <c r="AO539" s="379" t="str">
        <v/>
      </c>
      <c r="AP539" s="379" t="str">
        <v/>
      </c>
      <c r="AQ539" s="376" t="str">
        <v/>
      </c>
      <c r="AR539" s="376" t="str">
        <v/>
      </c>
      <c r="AS539" s="372" t="str">
        <v/>
      </c>
      <c r="AT539" s="379" t="str">
        <v/>
      </c>
      <c r="AU539" s="380" t="str">
        <v/>
      </c>
      <c r="AV539" s="380" t="str">
        <v/>
      </c>
      <c r="AW539" s="380" t="str">
        <v/>
      </c>
      <c r="AX539" s="380" t="str">
        <v/>
      </c>
      <c r="AY539" s="380" t="str">
        <v/>
      </c>
      <c r="AZ539" s="380"/>
      <c r="BA539" s="380"/>
      <c r="BB539" s="380" t="str">
        <v/>
      </c>
      <c r="BC539" s="380"/>
      <c r="BD539" s="380"/>
      <c r="BE539" s="380" t="str">
        <v/>
      </c>
      <c r="BF539" s="380"/>
      <c r="BG539" s="380"/>
      <c r="BH539" s="380" t="str">
        <v/>
      </c>
      <c r="BI539" s="380"/>
      <c r="BJ539" s="380"/>
      <c r="BK539" s="380" t="str">
        <v/>
      </c>
      <c r="BL539" s="380" t="str">
        <v/>
      </c>
      <c r="BM539" s="380" t="str">
        <v/>
      </c>
      <c r="BN539" s="381" t="str">
        <v/>
      </c>
      <c r="BO539" s="380" t="str">
        <v/>
      </c>
      <c r="BP539" s="380" t="str">
        <v/>
      </c>
      <c r="BQ539" s="380" t="str">
        <v/>
      </c>
      <c r="BR539" s="381" t="str">
        <v/>
      </c>
      <c r="BS539" s="380" t="str">
        <v/>
      </c>
      <c r="BT539" s="380" t="str">
        <v/>
      </c>
      <c r="BU539" s="380" t="str">
        <v/>
      </c>
      <c r="BV539" s="380" t="str">
        <v/>
      </c>
      <c r="BW539" s="380" t="str">
        <v/>
      </c>
      <c r="BX539" s="380"/>
      <c r="BY539" s="380"/>
      <c r="BZ539" s="380" t="str">
        <v/>
      </c>
      <c r="CA539" s="380"/>
      <c r="CB539" s="380"/>
      <c r="CC539" s="380" t="str">
        <v/>
      </c>
      <c r="CD539" s="380"/>
      <c r="CE539" s="380"/>
      <c r="CF539" s="380" t="str">
        <v/>
      </c>
      <c r="CG539" s="380"/>
      <c r="CH539" s="380"/>
      <c r="CI539" s="380" t="str">
        <v/>
      </c>
      <c r="CJ539" s="380" t="str">
        <v/>
      </c>
      <c r="CK539" s="380" t="str">
        <v/>
      </c>
      <c r="CL539" s="381" t="str">
        <v/>
      </c>
      <c r="CM539" s="380" t="str">
        <v/>
      </c>
      <c r="CN539" s="380" t="str">
        <v/>
      </c>
      <c r="CO539" s="380" t="str">
        <v/>
      </c>
      <c r="CP539" s="381" t="str">
        <v/>
      </c>
      <c r="CQ539" s="380" t="str">
        <v/>
      </c>
      <c r="CR539" s="380" t="str">
        <v/>
      </c>
      <c r="CS539" s="380" t="str">
        <v/>
      </c>
      <c r="CT539" s="380" t="str">
        <v/>
      </c>
      <c r="CU539" s="380" t="str">
        <v/>
      </c>
      <c r="CV539" s="380"/>
      <c r="CW539" s="380"/>
      <c r="CX539" s="380" t="str">
        <v/>
      </c>
      <c r="CY539" s="380"/>
      <c r="CZ539" s="380"/>
      <c r="DA539" s="380" t="str">
        <v/>
      </c>
      <c r="DB539" s="380"/>
      <c r="DC539" s="380"/>
      <c r="DD539" s="380" t="str">
        <v/>
      </c>
      <c r="DE539" s="380"/>
      <c r="DF539" s="380"/>
      <c r="DG539" s="380" t="str">
        <v/>
      </c>
      <c r="DH539" s="380" t="str">
        <v/>
      </c>
      <c r="DI539" s="380" t="str">
        <v/>
      </c>
      <c r="DJ539" s="381" t="str">
        <v/>
      </c>
      <c r="DK539" s="380" t="str">
        <v/>
      </c>
      <c r="DL539" s="380" t="str">
        <v/>
      </c>
      <c r="DM539" s="380" t="str">
        <v/>
      </c>
      <c r="DN539" s="381" t="str">
        <v/>
      </c>
      <c r="DO539" s="380" t="str">
        <v/>
      </c>
      <c r="DP539" s="380" t="str">
        <v/>
      </c>
      <c r="DQ539" s="380" t="str">
        <v/>
      </c>
      <c r="DR539" s="380" t="str">
        <v/>
      </c>
      <c r="DS539" s="380" t="str">
        <v/>
      </c>
      <c r="DT539" s="380"/>
      <c r="DU539" s="380"/>
      <c r="DV539" s="380" t="str">
        <v/>
      </c>
      <c r="DW539" s="380"/>
      <c r="DX539" s="380"/>
      <c r="DY539" s="380" t="str">
        <v/>
      </c>
      <c r="DZ539" s="380"/>
      <c r="EA539" s="380"/>
      <c r="EB539" s="380" t="str">
        <v/>
      </c>
      <c r="EC539" s="380"/>
      <c r="ED539" s="380"/>
      <c r="EE539" s="380" t="str">
        <v/>
      </c>
      <c r="EF539" s="380" t="str">
        <v/>
      </c>
      <c r="EG539" s="380" t="str">
        <v/>
      </c>
      <c r="EH539" s="381" t="str">
        <v/>
      </c>
      <c r="EI539" s="380" t="str">
        <v/>
      </c>
      <c r="EJ539" s="380" t="str">
        <v/>
      </c>
      <c r="EK539" s="380" t="str">
        <v/>
      </c>
      <c r="EL539" s="381" t="str">
        <v/>
      </c>
      <c r="EM539" s="382" t="str">
        <v/>
      </c>
      <c r="EN539" s="382" t="str">
        <v/>
      </c>
      <c r="EO539" s="382" t="str">
        <v/>
      </c>
    </row>
    <row r="540" spans="1:145" ht="15.6">
      <c r="A540" s="372" t="str">
        <v/>
      </c>
      <c r="B540" s="373" t="str">
        <v/>
      </c>
      <c r="C540" s="372"/>
      <c r="D540" s="383" t="str">
        <v/>
      </c>
      <c r="E540" s="383" t="str">
        <v/>
      </c>
      <c r="F540" s="383" t="str">
        <v/>
      </c>
      <c r="G540" s="375" t="str">
        <v/>
      </c>
      <c r="H540" s="375" t="str">
        <v/>
      </c>
      <c r="I540" s="375" t="str">
        <v/>
      </c>
      <c r="J540" s="375" t="str">
        <v/>
      </c>
      <c r="K540" s="375" t="str">
        <v/>
      </c>
      <c r="L540" s="375" t="str">
        <v/>
      </c>
      <c r="M540" s="372" t="str">
        <v/>
      </c>
      <c r="N540" s="372" t="str">
        <v/>
      </c>
      <c r="O540" s="372" t="str">
        <v/>
      </c>
      <c r="P540" s="372" t="str">
        <v/>
      </c>
      <c r="Q540" s="372" t="str">
        <v/>
      </c>
      <c r="R540" s="372" t="str">
        <v/>
      </c>
      <c r="S540" s="372" t="str">
        <v/>
      </c>
      <c r="T540" s="372" t="str">
        <v/>
      </c>
      <c r="U540" s="372" t="str">
        <v/>
      </c>
      <c r="V540" s="372" t="str">
        <v/>
      </c>
      <c r="W540" s="372" t="str">
        <v/>
      </c>
      <c r="X540" s="372" t="str">
        <v/>
      </c>
      <c r="Y540" s="372" t="str">
        <v/>
      </c>
      <c r="Z540" s="372" t="str">
        <v/>
      </c>
      <c r="AA540" s="372" t="str">
        <v/>
      </c>
      <c r="AB540" s="372"/>
      <c r="AC540" s="372"/>
      <c r="AD540" s="372" t="str">
        <v/>
      </c>
      <c r="AE540" s="372"/>
      <c r="AF540" s="372"/>
      <c r="AG540" s="376" t="str">
        <v/>
      </c>
      <c r="AH540" s="372"/>
      <c r="AI540" s="372"/>
      <c r="AJ540" s="372" t="str">
        <v/>
      </c>
      <c r="AK540" s="372"/>
      <c r="AL540" s="372"/>
      <c r="AM540" s="377" t="str">
        <v/>
      </c>
      <c r="AN540" s="378" t="str">
        <v/>
      </c>
      <c r="AO540" s="379" t="str">
        <v/>
      </c>
      <c r="AP540" s="379" t="str">
        <v/>
      </c>
      <c r="AQ540" s="376" t="str">
        <v/>
      </c>
      <c r="AR540" s="376" t="str">
        <v/>
      </c>
      <c r="AS540" s="372" t="str">
        <v/>
      </c>
      <c r="AT540" s="379" t="str">
        <v/>
      </c>
      <c r="AU540" s="380" t="str">
        <v/>
      </c>
      <c r="AV540" s="380" t="str">
        <v/>
      </c>
      <c r="AW540" s="380" t="str">
        <v/>
      </c>
      <c r="AX540" s="380" t="str">
        <v/>
      </c>
      <c r="AY540" s="380" t="str">
        <v/>
      </c>
      <c r="AZ540" s="380"/>
      <c r="BA540" s="380"/>
      <c r="BB540" s="380" t="str">
        <v/>
      </c>
      <c r="BC540" s="380"/>
      <c r="BD540" s="380"/>
      <c r="BE540" s="380" t="str">
        <v/>
      </c>
      <c r="BF540" s="380"/>
      <c r="BG540" s="380"/>
      <c r="BH540" s="380" t="str">
        <v/>
      </c>
      <c r="BI540" s="380"/>
      <c r="BJ540" s="380"/>
      <c r="BK540" s="380" t="str">
        <v/>
      </c>
      <c r="BL540" s="380" t="str">
        <v/>
      </c>
      <c r="BM540" s="380" t="str">
        <v/>
      </c>
      <c r="BN540" s="381" t="str">
        <v/>
      </c>
      <c r="BO540" s="380" t="str">
        <v/>
      </c>
      <c r="BP540" s="380" t="str">
        <v/>
      </c>
      <c r="BQ540" s="380" t="str">
        <v/>
      </c>
      <c r="BR540" s="381" t="str">
        <v/>
      </c>
      <c r="BS540" s="380" t="str">
        <v/>
      </c>
      <c r="BT540" s="380" t="str">
        <v/>
      </c>
      <c r="BU540" s="380" t="str">
        <v/>
      </c>
      <c r="BV540" s="380" t="str">
        <v/>
      </c>
      <c r="BW540" s="380" t="str">
        <v/>
      </c>
      <c r="BX540" s="380"/>
      <c r="BY540" s="380"/>
      <c r="BZ540" s="380" t="str">
        <v/>
      </c>
      <c r="CA540" s="380"/>
      <c r="CB540" s="380"/>
      <c r="CC540" s="380" t="str">
        <v/>
      </c>
      <c r="CD540" s="380"/>
      <c r="CE540" s="380"/>
      <c r="CF540" s="380" t="str">
        <v/>
      </c>
      <c r="CG540" s="380"/>
      <c r="CH540" s="380"/>
      <c r="CI540" s="380" t="str">
        <v/>
      </c>
      <c r="CJ540" s="380" t="str">
        <v/>
      </c>
      <c r="CK540" s="380" t="str">
        <v/>
      </c>
      <c r="CL540" s="381" t="str">
        <v/>
      </c>
      <c r="CM540" s="380" t="str">
        <v/>
      </c>
      <c r="CN540" s="380" t="str">
        <v/>
      </c>
      <c r="CO540" s="380" t="str">
        <v/>
      </c>
      <c r="CP540" s="381" t="str">
        <v/>
      </c>
      <c r="CQ540" s="380" t="str">
        <v/>
      </c>
      <c r="CR540" s="380" t="str">
        <v/>
      </c>
      <c r="CS540" s="380" t="str">
        <v/>
      </c>
      <c r="CT540" s="380" t="str">
        <v/>
      </c>
      <c r="CU540" s="380" t="str">
        <v/>
      </c>
      <c r="CV540" s="380"/>
      <c r="CW540" s="380"/>
      <c r="CX540" s="380" t="str">
        <v/>
      </c>
      <c r="CY540" s="380"/>
      <c r="CZ540" s="380"/>
      <c r="DA540" s="380" t="str">
        <v/>
      </c>
      <c r="DB540" s="380"/>
      <c r="DC540" s="380"/>
      <c r="DD540" s="380" t="str">
        <v/>
      </c>
      <c r="DE540" s="380"/>
      <c r="DF540" s="380"/>
      <c r="DG540" s="380" t="str">
        <v/>
      </c>
      <c r="DH540" s="380" t="str">
        <v/>
      </c>
      <c r="DI540" s="380" t="str">
        <v/>
      </c>
      <c r="DJ540" s="381" t="str">
        <v/>
      </c>
      <c r="DK540" s="380" t="str">
        <v/>
      </c>
      <c r="DL540" s="380" t="str">
        <v/>
      </c>
      <c r="DM540" s="380" t="str">
        <v/>
      </c>
      <c r="DN540" s="381" t="str">
        <v/>
      </c>
      <c r="DO540" s="380" t="str">
        <v/>
      </c>
      <c r="DP540" s="380" t="str">
        <v/>
      </c>
      <c r="DQ540" s="380" t="str">
        <v/>
      </c>
      <c r="DR540" s="380" t="str">
        <v/>
      </c>
      <c r="DS540" s="380" t="str">
        <v/>
      </c>
      <c r="DT540" s="380"/>
      <c r="DU540" s="380"/>
      <c r="DV540" s="380" t="str">
        <v/>
      </c>
      <c r="DW540" s="380"/>
      <c r="DX540" s="380"/>
      <c r="DY540" s="380" t="str">
        <v/>
      </c>
      <c r="DZ540" s="380"/>
      <c r="EA540" s="380"/>
      <c r="EB540" s="380" t="str">
        <v/>
      </c>
      <c r="EC540" s="380"/>
      <c r="ED540" s="380"/>
      <c r="EE540" s="380" t="str">
        <v/>
      </c>
      <c r="EF540" s="380" t="str">
        <v/>
      </c>
      <c r="EG540" s="380" t="str">
        <v/>
      </c>
      <c r="EH540" s="381" t="str">
        <v/>
      </c>
      <c r="EI540" s="380" t="str">
        <v/>
      </c>
      <c r="EJ540" s="380" t="str">
        <v/>
      </c>
      <c r="EK540" s="380" t="str">
        <v/>
      </c>
      <c r="EL540" s="381" t="str">
        <v/>
      </c>
      <c r="EM540" s="382" t="str">
        <v/>
      </c>
      <c r="EN540" s="382" t="str">
        <v/>
      </c>
      <c r="EO540" s="382" t="str">
        <v/>
      </c>
    </row>
    <row r="541" spans="1:145" ht="15.6">
      <c r="A541" s="372" t="str">
        <v/>
      </c>
      <c r="B541" s="373" t="str">
        <v/>
      </c>
      <c r="C541" s="372"/>
      <c r="D541" s="383" t="str">
        <v/>
      </c>
      <c r="E541" s="383" t="str">
        <v/>
      </c>
      <c r="F541" s="383" t="str">
        <v/>
      </c>
      <c r="G541" s="375" t="str">
        <v/>
      </c>
      <c r="H541" s="375" t="str">
        <v/>
      </c>
      <c r="I541" s="375" t="str">
        <v/>
      </c>
      <c r="J541" s="375" t="str">
        <v/>
      </c>
      <c r="K541" s="375" t="str">
        <v/>
      </c>
      <c r="L541" s="375" t="str">
        <v/>
      </c>
      <c r="M541" s="372" t="str">
        <v/>
      </c>
      <c r="N541" s="372" t="str">
        <v/>
      </c>
      <c r="O541" s="372" t="str">
        <v/>
      </c>
      <c r="P541" s="372" t="str">
        <v/>
      </c>
      <c r="Q541" s="372" t="str">
        <v/>
      </c>
      <c r="R541" s="372" t="str">
        <v/>
      </c>
      <c r="S541" s="372" t="str">
        <v/>
      </c>
      <c r="T541" s="372" t="str">
        <v/>
      </c>
      <c r="U541" s="372" t="str">
        <v/>
      </c>
      <c r="V541" s="372" t="str">
        <v/>
      </c>
      <c r="W541" s="372" t="str">
        <v/>
      </c>
      <c r="X541" s="372" t="str">
        <v/>
      </c>
      <c r="Y541" s="372" t="str">
        <v/>
      </c>
      <c r="Z541" s="372" t="str">
        <v/>
      </c>
      <c r="AA541" s="372" t="str">
        <v/>
      </c>
      <c r="AB541" s="372"/>
      <c r="AC541" s="372"/>
      <c r="AD541" s="372" t="str">
        <v/>
      </c>
      <c r="AE541" s="372"/>
      <c r="AF541" s="372"/>
      <c r="AG541" s="376" t="str">
        <v/>
      </c>
      <c r="AH541" s="372"/>
      <c r="AI541" s="372"/>
      <c r="AJ541" s="372" t="str">
        <v/>
      </c>
      <c r="AK541" s="372"/>
      <c r="AL541" s="372"/>
      <c r="AM541" s="377" t="str">
        <v/>
      </c>
      <c r="AN541" s="378" t="str">
        <v/>
      </c>
      <c r="AO541" s="379" t="str">
        <v/>
      </c>
      <c r="AP541" s="379" t="str">
        <v/>
      </c>
      <c r="AQ541" s="376" t="str">
        <v/>
      </c>
      <c r="AR541" s="376" t="str">
        <v/>
      </c>
      <c r="AS541" s="372" t="str">
        <v/>
      </c>
      <c r="AT541" s="379" t="str">
        <v/>
      </c>
      <c r="AU541" s="380" t="str">
        <v/>
      </c>
      <c r="AV541" s="380" t="str">
        <v/>
      </c>
      <c r="AW541" s="380" t="str">
        <v/>
      </c>
      <c r="AX541" s="380" t="str">
        <v/>
      </c>
      <c r="AY541" s="380" t="str">
        <v/>
      </c>
      <c r="AZ541" s="380"/>
      <c r="BA541" s="380"/>
      <c r="BB541" s="380" t="str">
        <v/>
      </c>
      <c r="BC541" s="380"/>
      <c r="BD541" s="380"/>
      <c r="BE541" s="380" t="str">
        <v/>
      </c>
      <c r="BF541" s="380"/>
      <c r="BG541" s="380"/>
      <c r="BH541" s="380" t="str">
        <v/>
      </c>
      <c r="BI541" s="380"/>
      <c r="BJ541" s="380"/>
      <c r="BK541" s="380" t="str">
        <v/>
      </c>
      <c r="BL541" s="380" t="str">
        <v/>
      </c>
      <c r="BM541" s="380" t="str">
        <v/>
      </c>
      <c r="BN541" s="381" t="str">
        <v/>
      </c>
      <c r="BO541" s="380" t="str">
        <v/>
      </c>
      <c r="BP541" s="380" t="str">
        <v/>
      </c>
      <c r="BQ541" s="380" t="str">
        <v/>
      </c>
      <c r="BR541" s="381" t="str">
        <v/>
      </c>
      <c r="BS541" s="380" t="str">
        <v/>
      </c>
      <c r="BT541" s="380" t="str">
        <v/>
      </c>
      <c r="BU541" s="380" t="str">
        <v/>
      </c>
      <c r="BV541" s="380" t="str">
        <v/>
      </c>
      <c r="BW541" s="380" t="str">
        <v/>
      </c>
      <c r="BX541" s="380"/>
      <c r="BY541" s="380"/>
      <c r="BZ541" s="380" t="str">
        <v/>
      </c>
      <c r="CA541" s="380"/>
      <c r="CB541" s="380"/>
      <c r="CC541" s="380" t="str">
        <v/>
      </c>
      <c r="CD541" s="380"/>
      <c r="CE541" s="380"/>
      <c r="CF541" s="380" t="str">
        <v/>
      </c>
      <c r="CG541" s="380"/>
      <c r="CH541" s="380"/>
      <c r="CI541" s="380" t="str">
        <v/>
      </c>
      <c r="CJ541" s="380" t="str">
        <v/>
      </c>
      <c r="CK541" s="380" t="str">
        <v/>
      </c>
      <c r="CL541" s="381" t="str">
        <v/>
      </c>
      <c r="CM541" s="380" t="str">
        <v/>
      </c>
      <c r="CN541" s="380" t="str">
        <v/>
      </c>
      <c r="CO541" s="380" t="str">
        <v/>
      </c>
      <c r="CP541" s="381" t="str">
        <v/>
      </c>
      <c r="CQ541" s="380" t="str">
        <v/>
      </c>
      <c r="CR541" s="380" t="str">
        <v/>
      </c>
      <c r="CS541" s="380" t="str">
        <v/>
      </c>
      <c r="CT541" s="380" t="str">
        <v/>
      </c>
      <c r="CU541" s="380" t="str">
        <v/>
      </c>
      <c r="CV541" s="380"/>
      <c r="CW541" s="380"/>
      <c r="CX541" s="380" t="str">
        <v/>
      </c>
      <c r="CY541" s="380"/>
      <c r="CZ541" s="380"/>
      <c r="DA541" s="380" t="str">
        <v/>
      </c>
      <c r="DB541" s="380"/>
      <c r="DC541" s="380"/>
      <c r="DD541" s="380" t="str">
        <v/>
      </c>
      <c r="DE541" s="380"/>
      <c r="DF541" s="380"/>
      <c r="DG541" s="380" t="str">
        <v/>
      </c>
      <c r="DH541" s="380" t="str">
        <v/>
      </c>
      <c r="DI541" s="380" t="str">
        <v/>
      </c>
      <c r="DJ541" s="381" t="str">
        <v/>
      </c>
      <c r="DK541" s="380" t="str">
        <v/>
      </c>
      <c r="DL541" s="380" t="str">
        <v/>
      </c>
      <c r="DM541" s="380" t="str">
        <v/>
      </c>
      <c r="DN541" s="381" t="str">
        <v/>
      </c>
      <c r="DO541" s="380" t="str">
        <v/>
      </c>
      <c r="DP541" s="380" t="str">
        <v/>
      </c>
      <c r="DQ541" s="380" t="str">
        <v/>
      </c>
      <c r="DR541" s="380" t="str">
        <v/>
      </c>
      <c r="DS541" s="380" t="str">
        <v/>
      </c>
      <c r="DT541" s="380"/>
      <c r="DU541" s="380"/>
      <c r="DV541" s="380" t="str">
        <v/>
      </c>
      <c r="DW541" s="380"/>
      <c r="DX541" s="380"/>
      <c r="DY541" s="380" t="str">
        <v/>
      </c>
      <c r="DZ541" s="380"/>
      <c r="EA541" s="380"/>
      <c r="EB541" s="380" t="str">
        <v/>
      </c>
      <c r="EC541" s="380"/>
      <c r="ED541" s="380"/>
      <c r="EE541" s="380" t="str">
        <v/>
      </c>
      <c r="EF541" s="380" t="str">
        <v/>
      </c>
      <c r="EG541" s="380" t="str">
        <v/>
      </c>
      <c r="EH541" s="381" t="str">
        <v/>
      </c>
      <c r="EI541" s="380" t="str">
        <v/>
      </c>
      <c r="EJ541" s="380" t="str">
        <v/>
      </c>
      <c r="EK541" s="380" t="str">
        <v/>
      </c>
      <c r="EL541" s="381" t="str">
        <v/>
      </c>
      <c r="EM541" s="382" t="str">
        <v/>
      </c>
      <c r="EN541" s="382" t="str">
        <v/>
      </c>
      <c r="EO541" s="382" t="str">
        <v/>
      </c>
    </row>
    <row r="542" spans="1:145" ht="15.6">
      <c r="A542" s="372" t="str">
        <v/>
      </c>
      <c r="B542" s="373" t="str">
        <v/>
      </c>
      <c r="C542" s="372"/>
      <c r="D542" s="383" t="str">
        <v/>
      </c>
      <c r="E542" s="383" t="str">
        <v/>
      </c>
      <c r="F542" s="383" t="str">
        <v/>
      </c>
      <c r="G542" s="375" t="str">
        <v/>
      </c>
      <c r="H542" s="375" t="str">
        <v/>
      </c>
      <c r="I542" s="375" t="str">
        <v/>
      </c>
      <c r="J542" s="375" t="str">
        <v/>
      </c>
      <c r="K542" s="375" t="str">
        <v/>
      </c>
      <c r="L542" s="375" t="str">
        <v/>
      </c>
      <c r="M542" s="372" t="str">
        <v/>
      </c>
      <c r="N542" s="372" t="str">
        <v/>
      </c>
      <c r="O542" s="372" t="str">
        <v/>
      </c>
      <c r="P542" s="372" t="str">
        <v/>
      </c>
      <c r="Q542" s="372" t="str">
        <v/>
      </c>
      <c r="R542" s="372" t="str">
        <v/>
      </c>
      <c r="S542" s="372" t="str">
        <v/>
      </c>
      <c r="T542" s="372" t="str">
        <v/>
      </c>
      <c r="U542" s="372" t="str">
        <v/>
      </c>
      <c r="V542" s="372" t="str">
        <v/>
      </c>
      <c r="W542" s="372" t="str">
        <v/>
      </c>
      <c r="X542" s="372" t="str">
        <v/>
      </c>
      <c r="Y542" s="372" t="str">
        <v/>
      </c>
      <c r="Z542" s="372" t="str">
        <v/>
      </c>
      <c r="AA542" s="372" t="str">
        <v/>
      </c>
      <c r="AB542" s="372"/>
      <c r="AC542" s="372"/>
      <c r="AD542" s="372" t="str">
        <v/>
      </c>
      <c r="AE542" s="372"/>
      <c r="AF542" s="372"/>
      <c r="AG542" s="376" t="str">
        <v/>
      </c>
      <c r="AH542" s="372"/>
      <c r="AI542" s="372"/>
      <c r="AJ542" s="372" t="str">
        <v/>
      </c>
      <c r="AK542" s="372"/>
      <c r="AL542" s="372"/>
      <c r="AM542" s="377" t="str">
        <v/>
      </c>
      <c r="AN542" s="378" t="str">
        <v/>
      </c>
      <c r="AO542" s="379" t="str">
        <v/>
      </c>
      <c r="AP542" s="379" t="str">
        <v/>
      </c>
      <c r="AQ542" s="376" t="str">
        <v/>
      </c>
      <c r="AR542" s="376" t="str">
        <v/>
      </c>
      <c r="AS542" s="372" t="str">
        <v/>
      </c>
      <c r="AT542" s="379" t="str">
        <v/>
      </c>
      <c r="AU542" s="380" t="str">
        <v/>
      </c>
      <c r="AV542" s="380" t="str">
        <v/>
      </c>
      <c r="AW542" s="380" t="str">
        <v/>
      </c>
      <c r="AX542" s="380" t="str">
        <v/>
      </c>
      <c r="AY542" s="380" t="str">
        <v/>
      </c>
      <c r="AZ542" s="380"/>
      <c r="BA542" s="380"/>
      <c r="BB542" s="380" t="str">
        <v/>
      </c>
      <c r="BC542" s="380"/>
      <c r="BD542" s="380"/>
      <c r="BE542" s="380" t="str">
        <v/>
      </c>
      <c r="BF542" s="380"/>
      <c r="BG542" s="380"/>
      <c r="BH542" s="380" t="str">
        <v/>
      </c>
      <c r="BI542" s="380"/>
      <c r="BJ542" s="380"/>
      <c r="BK542" s="380" t="str">
        <v/>
      </c>
      <c r="BL542" s="380" t="str">
        <v/>
      </c>
      <c r="BM542" s="380" t="str">
        <v/>
      </c>
      <c r="BN542" s="381" t="str">
        <v/>
      </c>
      <c r="BO542" s="380" t="str">
        <v/>
      </c>
      <c r="BP542" s="380" t="str">
        <v/>
      </c>
      <c r="BQ542" s="380" t="str">
        <v/>
      </c>
      <c r="BR542" s="381" t="str">
        <v/>
      </c>
      <c r="BS542" s="380" t="str">
        <v/>
      </c>
      <c r="BT542" s="380" t="str">
        <v/>
      </c>
      <c r="BU542" s="380" t="str">
        <v/>
      </c>
      <c r="BV542" s="380" t="str">
        <v/>
      </c>
      <c r="BW542" s="380" t="str">
        <v/>
      </c>
      <c r="BX542" s="380"/>
      <c r="BY542" s="380"/>
      <c r="BZ542" s="380" t="str">
        <v/>
      </c>
      <c r="CA542" s="380"/>
      <c r="CB542" s="380"/>
      <c r="CC542" s="380" t="str">
        <v/>
      </c>
      <c r="CD542" s="380"/>
      <c r="CE542" s="380"/>
      <c r="CF542" s="380" t="str">
        <v/>
      </c>
      <c r="CG542" s="380"/>
      <c r="CH542" s="380"/>
      <c r="CI542" s="380" t="str">
        <v/>
      </c>
      <c r="CJ542" s="380" t="str">
        <v/>
      </c>
      <c r="CK542" s="380" t="str">
        <v/>
      </c>
      <c r="CL542" s="381" t="str">
        <v/>
      </c>
      <c r="CM542" s="380" t="str">
        <v/>
      </c>
      <c r="CN542" s="380" t="str">
        <v/>
      </c>
      <c r="CO542" s="380" t="str">
        <v/>
      </c>
      <c r="CP542" s="381" t="str">
        <v/>
      </c>
      <c r="CQ542" s="380" t="str">
        <v/>
      </c>
      <c r="CR542" s="380" t="str">
        <v/>
      </c>
      <c r="CS542" s="380" t="str">
        <v/>
      </c>
      <c r="CT542" s="380" t="str">
        <v/>
      </c>
      <c r="CU542" s="380" t="str">
        <v/>
      </c>
      <c r="CV542" s="380"/>
      <c r="CW542" s="380"/>
      <c r="CX542" s="380" t="str">
        <v/>
      </c>
      <c r="CY542" s="380"/>
      <c r="CZ542" s="380"/>
      <c r="DA542" s="380" t="str">
        <v/>
      </c>
      <c r="DB542" s="380"/>
      <c r="DC542" s="380"/>
      <c r="DD542" s="380" t="str">
        <v/>
      </c>
      <c r="DE542" s="380"/>
      <c r="DF542" s="380"/>
      <c r="DG542" s="380" t="str">
        <v/>
      </c>
      <c r="DH542" s="380" t="str">
        <v/>
      </c>
      <c r="DI542" s="380" t="str">
        <v/>
      </c>
      <c r="DJ542" s="381" t="str">
        <v/>
      </c>
      <c r="DK542" s="380" t="str">
        <v/>
      </c>
      <c r="DL542" s="380" t="str">
        <v/>
      </c>
      <c r="DM542" s="380" t="str">
        <v/>
      </c>
      <c r="DN542" s="381" t="str">
        <v/>
      </c>
      <c r="DO542" s="380" t="str">
        <v/>
      </c>
      <c r="DP542" s="380" t="str">
        <v/>
      </c>
      <c r="DQ542" s="380" t="str">
        <v/>
      </c>
      <c r="DR542" s="380" t="str">
        <v/>
      </c>
      <c r="DS542" s="380" t="str">
        <v/>
      </c>
      <c r="DT542" s="380"/>
      <c r="DU542" s="380"/>
      <c r="DV542" s="380" t="str">
        <v/>
      </c>
      <c r="DW542" s="380"/>
      <c r="DX542" s="380"/>
      <c r="DY542" s="380" t="str">
        <v/>
      </c>
      <c r="DZ542" s="380"/>
      <c r="EA542" s="380"/>
      <c r="EB542" s="380" t="str">
        <v/>
      </c>
      <c r="EC542" s="380"/>
      <c r="ED542" s="380"/>
      <c r="EE542" s="380" t="str">
        <v/>
      </c>
      <c r="EF542" s="380" t="str">
        <v/>
      </c>
      <c r="EG542" s="380" t="str">
        <v/>
      </c>
      <c r="EH542" s="381" t="str">
        <v/>
      </c>
      <c r="EI542" s="380" t="str">
        <v/>
      </c>
      <c r="EJ542" s="380" t="str">
        <v/>
      </c>
      <c r="EK542" s="380" t="str">
        <v/>
      </c>
      <c r="EL542" s="381" t="str">
        <v/>
      </c>
      <c r="EM542" s="382" t="str">
        <v/>
      </c>
      <c r="EN542" s="382" t="str">
        <v/>
      </c>
      <c r="EO542" s="382" t="str">
        <v/>
      </c>
    </row>
    <row r="543" spans="1:145" ht="15.6">
      <c r="A543" s="372" t="str">
        <v/>
      </c>
      <c r="B543" s="373" t="str">
        <v/>
      </c>
      <c r="C543" s="372"/>
      <c r="D543" s="383" t="str">
        <v/>
      </c>
      <c r="E543" s="383" t="str">
        <v/>
      </c>
      <c r="F543" s="383" t="str">
        <v/>
      </c>
      <c r="G543" s="375" t="str">
        <v/>
      </c>
      <c r="H543" s="375" t="str">
        <v/>
      </c>
      <c r="I543" s="375" t="str">
        <v/>
      </c>
      <c r="J543" s="375" t="str">
        <v/>
      </c>
      <c r="K543" s="375" t="str">
        <v/>
      </c>
      <c r="L543" s="375" t="str">
        <v/>
      </c>
      <c r="M543" s="372" t="str">
        <v/>
      </c>
      <c r="N543" s="372" t="str">
        <v/>
      </c>
      <c r="O543" s="372" t="str">
        <v/>
      </c>
      <c r="P543" s="372" t="str">
        <v/>
      </c>
      <c r="Q543" s="372" t="str">
        <v/>
      </c>
      <c r="R543" s="372" t="str">
        <v/>
      </c>
      <c r="S543" s="372" t="str">
        <v/>
      </c>
      <c r="T543" s="372" t="str">
        <v/>
      </c>
      <c r="U543" s="372" t="str">
        <v/>
      </c>
      <c r="V543" s="372" t="str">
        <v/>
      </c>
      <c r="W543" s="372" t="str">
        <v/>
      </c>
      <c r="X543" s="372" t="str">
        <v/>
      </c>
      <c r="Y543" s="372" t="str">
        <v/>
      </c>
      <c r="Z543" s="372" t="str">
        <v/>
      </c>
      <c r="AA543" s="372" t="str">
        <v/>
      </c>
      <c r="AB543" s="372"/>
      <c r="AC543" s="372"/>
      <c r="AD543" s="372" t="str">
        <v/>
      </c>
      <c r="AE543" s="372"/>
      <c r="AF543" s="372"/>
      <c r="AG543" s="376" t="str">
        <v/>
      </c>
      <c r="AH543" s="372"/>
      <c r="AI543" s="372"/>
      <c r="AJ543" s="372" t="str">
        <v/>
      </c>
      <c r="AK543" s="372"/>
      <c r="AL543" s="372"/>
      <c r="AM543" s="377" t="str">
        <v/>
      </c>
      <c r="AN543" s="378" t="str">
        <v/>
      </c>
      <c r="AO543" s="379" t="str">
        <v/>
      </c>
      <c r="AP543" s="379" t="str">
        <v/>
      </c>
      <c r="AQ543" s="376" t="str">
        <v/>
      </c>
      <c r="AR543" s="376" t="str">
        <v/>
      </c>
      <c r="AS543" s="372" t="str">
        <v/>
      </c>
      <c r="AT543" s="379" t="str">
        <v/>
      </c>
      <c r="AU543" s="380" t="str">
        <v/>
      </c>
      <c r="AV543" s="380" t="str">
        <v/>
      </c>
      <c r="AW543" s="380" t="str">
        <v/>
      </c>
      <c r="AX543" s="380" t="str">
        <v/>
      </c>
      <c r="AY543" s="380" t="str">
        <v/>
      </c>
      <c r="AZ543" s="380"/>
      <c r="BA543" s="380"/>
      <c r="BB543" s="380" t="str">
        <v/>
      </c>
      <c r="BC543" s="380"/>
      <c r="BD543" s="380"/>
      <c r="BE543" s="380" t="str">
        <v/>
      </c>
      <c r="BF543" s="380"/>
      <c r="BG543" s="380"/>
      <c r="BH543" s="380" t="str">
        <v/>
      </c>
      <c r="BI543" s="380"/>
      <c r="BJ543" s="380"/>
      <c r="BK543" s="380" t="str">
        <v/>
      </c>
      <c r="BL543" s="380" t="str">
        <v/>
      </c>
      <c r="BM543" s="380" t="str">
        <v/>
      </c>
      <c r="BN543" s="381" t="str">
        <v/>
      </c>
      <c r="BO543" s="380" t="str">
        <v/>
      </c>
      <c r="BP543" s="380" t="str">
        <v/>
      </c>
      <c r="BQ543" s="380" t="str">
        <v/>
      </c>
      <c r="BR543" s="381" t="str">
        <v/>
      </c>
      <c r="BS543" s="380" t="str">
        <v/>
      </c>
      <c r="BT543" s="380" t="str">
        <v/>
      </c>
      <c r="BU543" s="380" t="str">
        <v/>
      </c>
      <c r="BV543" s="380" t="str">
        <v/>
      </c>
      <c r="BW543" s="380" t="str">
        <v/>
      </c>
      <c r="BX543" s="380"/>
      <c r="BY543" s="380"/>
      <c r="BZ543" s="380" t="str">
        <v/>
      </c>
      <c r="CA543" s="380"/>
      <c r="CB543" s="380"/>
      <c r="CC543" s="380" t="str">
        <v/>
      </c>
      <c r="CD543" s="380"/>
      <c r="CE543" s="380"/>
      <c r="CF543" s="380" t="str">
        <v/>
      </c>
      <c r="CG543" s="380"/>
      <c r="CH543" s="380"/>
      <c r="CI543" s="380" t="str">
        <v/>
      </c>
      <c r="CJ543" s="380" t="str">
        <v/>
      </c>
      <c r="CK543" s="380" t="str">
        <v/>
      </c>
      <c r="CL543" s="381" t="str">
        <v/>
      </c>
      <c r="CM543" s="380" t="str">
        <v/>
      </c>
      <c r="CN543" s="380" t="str">
        <v/>
      </c>
      <c r="CO543" s="380" t="str">
        <v/>
      </c>
      <c r="CP543" s="381" t="str">
        <v/>
      </c>
      <c r="CQ543" s="380" t="str">
        <v/>
      </c>
      <c r="CR543" s="380" t="str">
        <v/>
      </c>
      <c r="CS543" s="380" t="str">
        <v/>
      </c>
      <c r="CT543" s="380" t="str">
        <v/>
      </c>
      <c r="CU543" s="380" t="str">
        <v/>
      </c>
      <c r="CV543" s="380"/>
      <c r="CW543" s="380"/>
      <c r="CX543" s="380" t="str">
        <v/>
      </c>
      <c r="CY543" s="380"/>
      <c r="CZ543" s="380"/>
      <c r="DA543" s="380" t="str">
        <v/>
      </c>
      <c r="DB543" s="380"/>
      <c r="DC543" s="380"/>
      <c r="DD543" s="380" t="str">
        <v/>
      </c>
      <c r="DE543" s="380"/>
      <c r="DF543" s="380"/>
      <c r="DG543" s="380" t="str">
        <v/>
      </c>
      <c r="DH543" s="380" t="str">
        <v/>
      </c>
      <c r="DI543" s="380" t="str">
        <v/>
      </c>
      <c r="DJ543" s="381" t="str">
        <v/>
      </c>
      <c r="DK543" s="380" t="str">
        <v/>
      </c>
      <c r="DL543" s="380" t="str">
        <v/>
      </c>
      <c r="DM543" s="380" t="str">
        <v/>
      </c>
      <c r="DN543" s="381" t="str">
        <v/>
      </c>
      <c r="DO543" s="380" t="str">
        <v/>
      </c>
      <c r="DP543" s="380" t="str">
        <v/>
      </c>
      <c r="DQ543" s="380" t="str">
        <v/>
      </c>
      <c r="DR543" s="380" t="str">
        <v/>
      </c>
      <c r="DS543" s="380" t="str">
        <v/>
      </c>
      <c r="DT543" s="380"/>
      <c r="DU543" s="380"/>
      <c r="DV543" s="380" t="str">
        <v/>
      </c>
      <c r="DW543" s="380"/>
      <c r="DX543" s="380"/>
      <c r="DY543" s="380" t="str">
        <v/>
      </c>
      <c r="DZ543" s="380"/>
      <c r="EA543" s="380"/>
      <c r="EB543" s="380" t="str">
        <v/>
      </c>
      <c r="EC543" s="380"/>
      <c r="ED543" s="380"/>
      <c r="EE543" s="380" t="str">
        <v/>
      </c>
      <c r="EF543" s="380" t="str">
        <v/>
      </c>
      <c r="EG543" s="380" t="str">
        <v/>
      </c>
      <c r="EH543" s="381" t="str">
        <v/>
      </c>
      <c r="EI543" s="380" t="str">
        <v/>
      </c>
      <c r="EJ543" s="380" t="str">
        <v/>
      </c>
      <c r="EK543" s="380" t="str">
        <v/>
      </c>
      <c r="EL543" s="381" t="str">
        <v/>
      </c>
      <c r="EM543" s="382" t="str">
        <v/>
      </c>
      <c r="EN543" s="382" t="str">
        <v/>
      </c>
      <c r="EO543" s="382" t="str">
        <v/>
      </c>
    </row>
    <row r="544" spans="1:145" ht="15.6">
      <c r="A544" s="372" t="str">
        <v/>
      </c>
      <c r="B544" s="373" t="str">
        <v/>
      </c>
      <c r="C544" s="372"/>
      <c r="D544" s="383" t="str">
        <v/>
      </c>
      <c r="E544" s="383" t="str">
        <v/>
      </c>
      <c r="F544" s="383" t="str">
        <v/>
      </c>
      <c r="G544" s="375" t="str">
        <v/>
      </c>
      <c r="H544" s="375" t="str">
        <v/>
      </c>
      <c r="I544" s="375" t="str">
        <v/>
      </c>
      <c r="J544" s="375" t="str">
        <v/>
      </c>
      <c r="K544" s="375" t="str">
        <v/>
      </c>
      <c r="L544" s="375" t="str">
        <v/>
      </c>
      <c r="M544" s="372" t="str">
        <v/>
      </c>
      <c r="N544" s="372" t="str">
        <v/>
      </c>
      <c r="O544" s="372" t="str">
        <v/>
      </c>
      <c r="P544" s="372" t="str">
        <v/>
      </c>
      <c r="Q544" s="372" t="str">
        <v/>
      </c>
      <c r="R544" s="372" t="str">
        <v/>
      </c>
      <c r="S544" s="372" t="str">
        <v/>
      </c>
      <c r="T544" s="372" t="str">
        <v/>
      </c>
      <c r="U544" s="372" t="str">
        <v/>
      </c>
      <c r="V544" s="372" t="str">
        <v/>
      </c>
      <c r="W544" s="372" t="str">
        <v/>
      </c>
      <c r="X544" s="372" t="str">
        <v/>
      </c>
      <c r="Y544" s="372" t="str">
        <v/>
      </c>
      <c r="Z544" s="372" t="str">
        <v/>
      </c>
      <c r="AA544" s="372" t="str">
        <v/>
      </c>
      <c r="AB544" s="372"/>
      <c r="AC544" s="372"/>
      <c r="AD544" s="372" t="str">
        <v/>
      </c>
      <c r="AE544" s="372"/>
      <c r="AF544" s="372"/>
      <c r="AG544" s="376" t="str">
        <v/>
      </c>
      <c r="AH544" s="372"/>
      <c r="AI544" s="372"/>
      <c r="AJ544" s="372" t="str">
        <v/>
      </c>
      <c r="AK544" s="372"/>
      <c r="AL544" s="372"/>
      <c r="AM544" s="377" t="str">
        <v/>
      </c>
      <c r="AN544" s="378" t="str">
        <v/>
      </c>
      <c r="AO544" s="379" t="str">
        <v/>
      </c>
      <c r="AP544" s="379" t="str">
        <v/>
      </c>
      <c r="AQ544" s="376" t="str">
        <v/>
      </c>
      <c r="AR544" s="376" t="str">
        <v/>
      </c>
      <c r="AS544" s="372" t="str">
        <v/>
      </c>
      <c r="AT544" s="379" t="str">
        <v/>
      </c>
      <c r="AU544" s="380" t="str">
        <v/>
      </c>
      <c r="AV544" s="380" t="str">
        <v/>
      </c>
      <c r="AW544" s="380" t="str">
        <v/>
      </c>
      <c r="AX544" s="380" t="str">
        <v/>
      </c>
      <c r="AY544" s="380" t="str">
        <v/>
      </c>
      <c r="AZ544" s="380"/>
      <c r="BA544" s="380"/>
      <c r="BB544" s="380" t="str">
        <v/>
      </c>
      <c r="BC544" s="380"/>
      <c r="BD544" s="380"/>
      <c r="BE544" s="380" t="str">
        <v/>
      </c>
      <c r="BF544" s="380"/>
      <c r="BG544" s="380"/>
      <c r="BH544" s="380" t="str">
        <v/>
      </c>
      <c r="BI544" s="380"/>
      <c r="BJ544" s="380"/>
      <c r="BK544" s="380" t="str">
        <v/>
      </c>
      <c r="BL544" s="380" t="str">
        <v/>
      </c>
      <c r="BM544" s="380" t="str">
        <v/>
      </c>
      <c r="BN544" s="381" t="str">
        <v/>
      </c>
      <c r="BO544" s="380" t="str">
        <v/>
      </c>
      <c r="BP544" s="380" t="str">
        <v/>
      </c>
      <c r="BQ544" s="380" t="str">
        <v/>
      </c>
      <c r="BR544" s="381" t="str">
        <v/>
      </c>
      <c r="BS544" s="380" t="str">
        <v/>
      </c>
      <c r="BT544" s="380" t="str">
        <v/>
      </c>
      <c r="BU544" s="380" t="str">
        <v/>
      </c>
      <c r="BV544" s="380" t="str">
        <v/>
      </c>
      <c r="BW544" s="380" t="str">
        <v/>
      </c>
      <c r="BX544" s="380"/>
      <c r="BY544" s="380"/>
      <c r="BZ544" s="380" t="str">
        <v/>
      </c>
      <c r="CA544" s="380"/>
      <c r="CB544" s="380"/>
      <c r="CC544" s="380" t="str">
        <v/>
      </c>
      <c r="CD544" s="380"/>
      <c r="CE544" s="380"/>
      <c r="CF544" s="380" t="str">
        <v/>
      </c>
      <c r="CG544" s="380"/>
      <c r="CH544" s="380"/>
      <c r="CI544" s="380" t="str">
        <v/>
      </c>
      <c r="CJ544" s="380" t="str">
        <v/>
      </c>
      <c r="CK544" s="380" t="str">
        <v/>
      </c>
      <c r="CL544" s="381" t="str">
        <v/>
      </c>
      <c r="CM544" s="380" t="str">
        <v/>
      </c>
      <c r="CN544" s="380" t="str">
        <v/>
      </c>
      <c r="CO544" s="380" t="str">
        <v/>
      </c>
      <c r="CP544" s="381" t="str">
        <v/>
      </c>
      <c r="CQ544" s="380" t="str">
        <v/>
      </c>
      <c r="CR544" s="380" t="str">
        <v/>
      </c>
      <c r="CS544" s="380" t="str">
        <v/>
      </c>
      <c r="CT544" s="380" t="str">
        <v/>
      </c>
      <c r="CU544" s="380" t="str">
        <v/>
      </c>
      <c r="CV544" s="380"/>
      <c r="CW544" s="380"/>
      <c r="CX544" s="380" t="str">
        <v/>
      </c>
      <c r="CY544" s="380"/>
      <c r="CZ544" s="380"/>
      <c r="DA544" s="380" t="str">
        <v/>
      </c>
      <c r="DB544" s="380"/>
      <c r="DC544" s="380"/>
      <c r="DD544" s="380" t="str">
        <v/>
      </c>
      <c r="DE544" s="380"/>
      <c r="DF544" s="380"/>
      <c r="DG544" s="380" t="str">
        <v/>
      </c>
      <c r="DH544" s="380" t="str">
        <v/>
      </c>
      <c r="DI544" s="380" t="str">
        <v/>
      </c>
      <c r="DJ544" s="381" t="str">
        <v/>
      </c>
      <c r="DK544" s="380" t="str">
        <v/>
      </c>
      <c r="DL544" s="380" t="str">
        <v/>
      </c>
      <c r="DM544" s="380" t="str">
        <v/>
      </c>
      <c r="DN544" s="381" t="str">
        <v/>
      </c>
      <c r="DO544" s="380" t="str">
        <v/>
      </c>
      <c r="DP544" s="380" t="str">
        <v/>
      </c>
      <c r="DQ544" s="380" t="str">
        <v/>
      </c>
      <c r="DR544" s="380" t="str">
        <v/>
      </c>
      <c r="DS544" s="380" t="str">
        <v/>
      </c>
      <c r="DT544" s="380"/>
      <c r="DU544" s="380"/>
      <c r="DV544" s="380" t="str">
        <v/>
      </c>
      <c r="DW544" s="380"/>
      <c r="DX544" s="380"/>
      <c r="DY544" s="380" t="str">
        <v/>
      </c>
      <c r="DZ544" s="380"/>
      <c r="EA544" s="380"/>
      <c r="EB544" s="380" t="str">
        <v/>
      </c>
      <c r="EC544" s="380"/>
      <c r="ED544" s="380"/>
      <c r="EE544" s="380" t="str">
        <v/>
      </c>
      <c r="EF544" s="380" t="str">
        <v/>
      </c>
      <c r="EG544" s="380" t="str">
        <v/>
      </c>
      <c r="EH544" s="381" t="str">
        <v/>
      </c>
      <c r="EI544" s="380" t="str">
        <v/>
      </c>
      <c r="EJ544" s="380" t="str">
        <v/>
      </c>
      <c r="EK544" s="380" t="str">
        <v/>
      </c>
      <c r="EL544" s="381" t="str">
        <v/>
      </c>
      <c r="EM544" s="382" t="str">
        <v/>
      </c>
      <c r="EN544" s="382" t="str">
        <v/>
      </c>
      <c r="EO544" s="382" t="str">
        <v/>
      </c>
    </row>
    <row r="545" spans="1:145" ht="15.6">
      <c r="A545" s="372" t="str">
        <v/>
      </c>
      <c r="B545" s="373" t="str">
        <v/>
      </c>
      <c r="C545" s="372"/>
      <c r="D545" s="383" t="str">
        <v/>
      </c>
      <c r="E545" s="383" t="str">
        <v/>
      </c>
      <c r="F545" s="383" t="str">
        <v/>
      </c>
      <c r="G545" s="375" t="str">
        <v/>
      </c>
      <c r="H545" s="375" t="str">
        <v/>
      </c>
      <c r="I545" s="375" t="str">
        <v/>
      </c>
      <c r="J545" s="375" t="str">
        <v/>
      </c>
      <c r="K545" s="375" t="str">
        <v/>
      </c>
      <c r="L545" s="375" t="str">
        <v/>
      </c>
      <c r="M545" s="372" t="str">
        <v/>
      </c>
      <c r="N545" s="372" t="str">
        <v/>
      </c>
      <c r="O545" s="372" t="str">
        <v/>
      </c>
      <c r="P545" s="372" t="str">
        <v/>
      </c>
      <c r="Q545" s="372" t="str">
        <v/>
      </c>
      <c r="R545" s="372" t="str">
        <v/>
      </c>
      <c r="S545" s="372" t="str">
        <v/>
      </c>
      <c r="T545" s="372" t="str">
        <v/>
      </c>
      <c r="U545" s="372" t="str">
        <v/>
      </c>
      <c r="V545" s="372" t="str">
        <v/>
      </c>
      <c r="W545" s="372" t="str">
        <v/>
      </c>
      <c r="X545" s="372" t="str">
        <v/>
      </c>
      <c r="Y545" s="372" t="str">
        <v/>
      </c>
      <c r="Z545" s="372" t="str">
        <v/>
      </c>
      <c r="AA545" s="372" t="str">
        <v/>
      </c>
      <c r="AB545" s="372"/>
      <c r="AC545" s="372"/>
      <c r="AD545" s="372" t="str">
        <v/>
      </c>
      <c r="AE545" s="372"/>
      <c r="AF545" s="372"/>
      <c r="AG545" s="376" t="str">
        <v/>
      </c>
      <c r="AH545" s="372"/>
      <c r="AI545" s="372"/>
      <c r="AJ545" s="372" t="str">
        <v/>
      </c>
      <c r="AK545" s="372"/>
      <c r="AL545" s="372"/>
      <c r="AM545" s="377" t="str">
        <v/>
      </c>
      <c r="AN545" s="378" t="str">
        <v/>
      </c>
      <c r="AO545" s="379" t="str">
        <v/>
      </c>
      <c r="AP545" s="379" t="str">
        <v/>
      </c>
      <c r="AQ545" s="376" t="str">
        <v/>
      </c>
      <c r="AR545" s="376" t="str">
        <v/>
      </c>
      <c r="AS545" s="372" t="str">
        <v/>
      </c>
      <c r="AT545" s="379" t="str">
        <v/>
      </c>
      <c r="AU545" s="380" t="str">
        <v/>
      </c>
      <c r="AV545" s="380" t="str">
        <v/>
      </c>
      <c r="AW545" s="380" t="str">
        <v/>
      </c>
      <c r="AX545" s="380" t="str">
        <v/>
      </c>
      <c r="AY545" s="380" t="str">
        <v/>
      </c>
      <c r="AZ545" s="380"/>
      <c r="BA545" s="380"/>
      <c r="BB545" s="380" t="str">
        <v/>
      </c>
      <c r="BC545" s="380"/>
      <c r="BD545" s="380"/>
      <c r="BE545" s="380" t="str">
        <v/>
      </c>
      <c r="BF545" s="380"/>
      <c r="BG545" s="380"/>
      <c r="BH545" s="380" t="str">
        <v/>
      </c>
      <c r="BI545" s="380"/>
      <c r="BJ545" s="380"/>
      <c r="BK545" s="380" t="str">
        <v/>
      </c>
      <c r="BL545" s="380" t="str">
        <v/>
      </c>
      <c r="BM545" s="380" t="str">
        <v/>
      </c>
      <c r="BN545" s="381" t="str">
        <v/>
      </c>
      <c r="BO545" s="380" t="str">
        <v/>
      </c>
      <c r="BP545" s="380" t="str">
        <v/>
      </c>
      <c r="BQ545" s="380" t="str">
        <v/>
      </c>
      <c r="BR545" s="381" t="str">
        <v/>
      </c>
      <c r="BS545" s="380" t="str">
        <v/>
      </c>
      <c r="BT545" s="380" t="str">
        <v/>
      </c>
      <c r="BU545" s="380" t="str">
        <v/>
      </c>
      <c r="BV545" s="380" t="str">
        <v/>
      </c>
      <c r="BW545" s="380" t="str">
        <v/>
      </c>
      <c r="BX545" s="380"/>
      <c r="BY545" s="380"/>
      <c r="BZ545" s="380" t="str">
        <v/>
      </c>
      <c r="CA545" s="380"/>
      <c r="CB545" s="380"/>
      <c r="CC545" s="380" t="str">
        <v/>
      </c>
      <c r="CD545" s="380"/>
      <c r="CE545" s="380"/>
      <c r="CF545" s="380" t="str">
        <v/>
      </c>
      <c r="CG545" s="380"/>
      <c r="CH545" s="380"/>
      <c r="CI545" s="380" t="str">
        <v/>
      </c>
      <c r="CJ545" s="380" t="str">
        <v/>
      </c>
      <c r="CK545" s="380" t="str">
        <v/>
      </c>
      <c r="CL545" s="381" t="str">
        <v/>
      </c>
      <c r="CM545" s="380" t="str">
        <v/>
      </c>
      <c r="CN545" s="380" t="str">
        <v/>
      </c>
      <c r="CO545" s="380" t="str">
        <v/>
      </c>
      <c r="CP545" s="381" t="str">
        <v/>
      </c>
      <c r="CQ545" s="380" t="str">
        <v/>
      </c>
      <c r="CR545" s="380" t="str">
        <v/>
      </c>
      <c r="CS545" s="380" t="str">
        <v/>
      </c>
      <c r="CT545" s="380" t="str">
        <v/>
      </c>
      <c r="CU545" s="380" t="str">
        <v/>
      </c>
      <c r="CV545" s="380"/>
      <c r="CW545" s="380"/>
      <c r="CX545" s="380" t="str">
        <v/>
      </c>
      <c r="CY545" s="380"/>
      <c r="CZ545" s="380"/>
      <c r="DA545" s="380" t="str">
        <v/>
      </c>
      <c r="DB545" s="380"/>
      <c r="DC545" s="380"/>
      <c r="DD545" s="380" t="str">
        <v/>
      </c>
      <c r="DE545" s="380"/>
      <c r="DF545" s="380"/>
      <c r="DG545" s="380" t="str">
        <v/>
      </c>
      <c r="DH545" s="380" t="str">
        <v/>
      </c>
      <c r="DI545" s="380" t="str">
        <v/>
      </c>
      <c r="DJ545" s="381" t="str">
        <v/>
      </c>
      <c r="DK545" s="380" t="str">
        <v/>
      </c>
      <c r="DL545" s="380" t="str">
        <v/>
      </c>
      <c r="DM545" s="380" t="str">
        <v/>
      </c>
      <c r="DN545" s="381" t="str">
        <v/>
      </c>
      <c r="DO545" s="380" t="str">
        <v/>
      </c>
      <c r="DP545" s="380" t="str">
        <v/>
      </c>
      <c r="DQ545" s="380" t="str">
        <v/>
      </c>
      <c r="DR545" s="380" t="str">
        <v/>
      </c>
      <c r="DS545" s="380" t="str">
        <v/>
      </c>
      <c r="DT545" s="380"/>
      <c r="DU545" s="380"/>
      <c r="DV545" s="380" t="str">
        <v/>
      </c>
      <c r="DW545" s="380"/>
      <c r="DX545" s="380"/>
      <c r="DY545" s="380" t="str">
        <v/>
      </c>
      <c r="DZ545" s="380"/>
      <c r="EA545" s="380"/>
      <c r="EB545" s="380" t="str">
        <v/>
      </c>
      <c r="EC545" s="380"/>
      <c r="ED545" s="380"/>
      <c r="EE545" s="380" t="str">
        <v/>
      </c>
      <c r="EF545" s="380" t="str">
        <v/>
      </c>
      <c r="EG545" s="380" t="str">
        <v/>
      </c>
      <c r="EH545" s="381" t="str">
        <v/>
      </c>
      <c r="EI545" s="380" t="str">
        <v/>
      </c>
      <c r="EJ545" s="380" t="str">
        <v/>
      </c>
      <c r="EK545" s="380" t="str">
        <v/>
      </c>
      <c r="EL545" s="381" t="str">
        <v/>
      </c>
      <c r="EM545" s="382" t="str">
        <v/>
      </c>
      <c r="EN545" s="382" t="str">
        <v/>
      </c>
      <c r="EO545" s="382" t="str">
        <v/>
      </c>
    </row>
    <row r="546" spans="1:145" ht="15.6">
      <c r="A546" s="372" t="str">
        <v/>
      </c>
      <c r="B546" s="373" t="str">
        <v/>
      </c>
      <c r="C546" s="372"/>
      <c r="D546" s="383" t="str">
        <v/>
      </c>
      <c r="E546" s="383" t="str">
        <v/>
      </c>
      <c r="F546" s="383" t="str">
        <v/>
      </c>
      <c r="G546" s="375" t="str">
        <v/>
      </c>
      <c r="H546" s="375" t="str">
        <v/>
      </c>
      <c r="I546" s="375" t="str">
        <v/>
      </c>
      <c r="J546" s="375" t="str">
        <v/>
      </c>
      <c r="K546" s="375" t="str">
        <v/>
      </c>
      <c r="L546" s="375" t="str">
        <v/>
      </c>
      <c r="M546" s="372" t="str">
        <v/>
      </c>
      <c r="N546" s="372" t="str">
        <v/>
      </c>
      <c r="O546" s="372" t="str">
        <v/>
      </c>
      <c r="P546" s="372" t="str">
        <v/>
      </c>
      <c r="Q546" s="372" t="str">
        <v/>
      </c>
      <c r="R546" s="372" t="str">
        <v/>
      </c>
      <c r="S546" s="372" t="str">
        <v/>
      </c>
      <c r="T546" s="372" t="str">
        <v/>
      </c>
      <c r="U546" s="372" t="str">
        <v/>
      </c>
      <c r="V546" s="372" t="str">
        <v/>
      </c>
      <c r="W546" s="372" t="str">
        <v/>
      </c>
      <c r="X546" s="372" t="str">
        <v/>
      </c>
      <c r="Y546" s="372" t="str">
        <v/>
      </c>
      <c r="Z546" s="372" t="str">
        <v/>
      </c>
      <c r="AA546" s="372" t="str">
        <v/>
      </c>
      <c r="AB546" s="372"/>
      <c r="AC546" s="372"/>
      <c r="AD546" s="372" t="str">
        <v/>
      </c>
      <c r="AE546" s="372"/>
      <c r="AF546" s="372"/>
      <c r="AG546" s="376" t="str">
        <v/>
      </c>
      <c r="AH546" s="372"/>
      <c r="AI546" s="372"/>
      <c r="AJ546" s="372" t="str">
        <v/>
      </c>
      <c r="AK546" s="372"/>
      <c r="AL546" s="372"/>
      <c r="AM546" s="377" t="str">
        <v/>
      </c>
      <c r="AN546" s="378" t="str">
        <v/>
      </c>
      <c r="AO546" s="379" t="str">
        <v/>
      </c>
      <c r="AP546" s="379" t="str">
        <v/>
      </c>
      <c r="AQ546" s="376" t="str">
        <v/>
      </c>
      <c r="AR546" s="376" t="str">
        <v/>
      </c>
      <c r="AS546" s="372" t="str">
        <v/>
      </c>
      <c r="AT546" s="379" t="str">
        <v/>
      </c>
      <c r="AU546" s="380" t="str">
        <v/>
      </c>
      <c r="AV546" s="380" t="str">
        <v/>
      </c>
      <c r="AW546" s="380" t="str">
        <v/>
      </c>
      <c r="AX546" s="380" t="str">
        <v/>
      </c>
      <c r="AY546" s="380" t="str">
        <v/>
      </c>
      <c r="AZ546" s="380"/>
      <c r="BA546" s="380"/>
      <c r="BB546" s="380" t="str">
        <v/>
      </c>
      <c r="BC546" s="380"/>
      <c r="BD546" s="380"/>
      <c r="BE546" s="380" t="str">
        <v/>
      </c>
      <c r="BF546" s="380"/>
      <c r="BG546" s="380"/>
      <c r="BH546" s="380" t="str">
        <v/>
      </c>
      <c r="BI546" s="380"/>
      <c r="BJ546" s="380"/>
      <c r="BK546" s="380" t="str">
        <v/>
      </c>
      <c r="BL546" s="380" t="str">
        <v/>
      </c>
      <c r="BM546" s="380" t="str">
        <v/>
      </c>
      <c r="BN546" s="381" t="str">
        <v/>
      </c>
      <c r="BO546" s="380" t="str">
        <v/>
      </c>
      <c r="BP546" s="380" t="str">
        <v/>
      </c>
      <c r="BQ546" s="380" t="str">
        <v/>
      </c>
      <c r="BR546" s="381" t="str">
        <v/>
      </c>
      <c r="BS546" s="380" t="str">
        <v/>
      </c>
      <c r="BT546" s="380" t="str">
        <v/>
      </c>
      <c r="BU546" s="380" t="str">
        <v/>
      </c>
      <c r="BV546" s="380" t="str">
        <v/>
      </c>
      <c r="BW546" s="380" t="str">
        <v/>
      </c>
      <c r="BX546" s="380"/>
      <c r="BY546" s="380"/>
      <c r="BZ546" s="380" t="str">
        <v/>
      </c>
      <c r="CA546" s="380"/>
      <c r="CB546" s="380"/>
      <c r="CC546" s="380" t="str">
        <v/>
      </c>
      <c r="CD546" s="380"/>
      <c r="CE546" s="380"/>
      <c r="CF546" s="380" t="str">
        <v/>
      </c>
      <c r="CG546" s="380"/>
      <c r="CH546" s="380"/>
      <c r="CI546" s="380" t="str">
        <v/>
      </c>
      <c r="CJ546" s="380" t="str">
        <v/>
      </c>
      <c r="CK546" s="380" t="str">
        <v/>
      </c>
      <c r="CL546" s="381" t="str">
        <v/>
      </c>
      <c r="CM546" s="380" t="str">
        <v/>
      </c>
      <c r="CN546" s="380" t="str">
        <v/>
      </c>
      <c r="CO546" s="380" t="str">
        <v/>
      </c>
      <c r="CP546" s="381" t="str">
        <v/>
      </c>
      <c r="CQ546" s="380" t="str">
        <v/>
      </c>
      <c r="CR546" s="380" t="str">
        <v/>
      </c>
      <c r="CS546" s="380" t="str">
        <v/>
      </c>
      <c r="CT546" s="380" t="str">
        <v/>
      </c>
      <c r="CU546" s="380" t="str">
        <v/>
      </c>
      <c r="CV546" s="380"/>
      <c r="CW546" s="380"/>
      <c r="CX546" s="380" t="str">
        <v/>
      </c>
      <c r="CY546" s="380"/>
      <c r="CZ546" s="380"/>
      <c r="DA546" s="380" t="str">
        <v/>
      </c>
      <c r="DB546" s="380"/>
      <c r="DC546" s="380"/>
      <c r="DD546" s="380" t="str">
        <v/>
      </c>
      <c r="DE546" s="380"/>
      <c r="DF546" s="380"/>
      <c r="DG546" s="380" t="str">
        <v/>
      </c>
      <c r="DH546" s="380" t="str">
        <v/>
      </c>
      <c r="DI546" s="380" t="str">
        <v/>
      </c>
      <c r="DJ546" s="381" t="str">
        <v/>
      </c>
      <c r="DK546" s="380" t="str">
        <v/>
      </c>
      <c r="DL546" s="380" t="str">
        <v/>
      </c>
      <c r="DM546" s="380" t="str">
        <v/>
      </c>
      <c r="DN546" s="381" t="str">
        <v/>
      </c>
      <c r="DO546" s="380" t="str">
        <v/>
      </c>
      <c r="DP546" s="380" t="str">
        <v/>
      </c>
      <c r="DQ546" s="380" t="str">
        <v/>
      </c>
      <c r="DR546" s="380" t="str">
        <v/>
      </c>
      <c r="DS546" s="380" t="str">
        <v/>
      </c>
      <c r="DT546" s="380"/>
      <c r="DU546" s="380"/>
      <c r="DV546" s="380" t="str">
        <v/>
      </c>
      <c r="DW546" s="380"/>
      <c r="DX546" s="380"/>
      <c r="DY546" s="380" t="str">
        <v/>
      </c>
      <c r="DZ546" s="380"/>
      <c r="EA546" s="380"/>
      <c r="EB546" s="380" t="str">
        <v/>
      </c>
      <c r="EC546" s="380"/>
      <c r="ED546" s="380"/>
      <c r="EE546" s="380" t="str">
        <v/>
      </c>
      <c r="EF546" s="380" t="str">
        <v/>
      </c>
      <c r="EG546" s="380" t="str">
        <v/>
      </c>
      <c r="EH546" s="381" t="str">
        <v/>
      </c>
      <c r="EI546" s="380" t="str">
        <v/>
      </c>
      <c r="EJ546" s="380" t="str">
        <v/>
      </c>
      <c r="EK546" s="380" t="str">
        <v/>
      </c>
      <c r="EL546" s="381" t="str">
        <v/>
      </c>
      <c r="EM546" s="382" t="str">
        <v/>
      </c>
      <c r="EN546" s="382" t="str">
        <v/>
      </c>
      <c r="EO546" s="382" t="str">
        <v/>
      </c>
    </row>
    <row r="547" spans="1:145" ht="15.6">
      <c r="A547" s="372" t="str">
        <v/>
      </c>
      <c r="B547" s="373" t="str">
        <v/>
      </c>
      <c r="C547" s="372"/>
      <c r="D547" s="383" t="str">
        <v/>
      </c>
      <c r="E547" s="383" t="str">
        <v/>
      </c>
      <c r="F547" s="383" t="str">
        <v/>
      </c>
      <c r="G547" s="375" t="str">
        <v/>
      </c>
      <c r="H547" s="375" t="str">
        <v/>
      </c>
      <c r="I547" s="375" t="str">
        <v/>
      </c>
      <c r="J547" s="375" t="str">
        <v/>
      </c>
      <c r="K547" s="375" t="str">
        <v/>
      </c>
      <c r="L547" s="375" t="str">
        <v/>
      </c>
      <c r="M547" s="372" t="str">
        <v/>
      </c>
      <c r="N547" s="372" t="str">
        <v/>
      </c>
      <c r="O547" s="372" t="str">
        <v/>
      </c>
      <c r="P547" s="372" t="str">
        <v/>
      </c>
      <c r="Q547" s="372" t="str">
        <v/>
      </c>
      <c r="R547" s="372" t="str">
        <v/>
      </c>
      <c r="S547" s="372" t="str">
        <v/>
      </c>
      <c r="T547" s="372" t="str">
        <v/>
      </c>
      <c r="U547" s="372" t="str">
        <v/>
      </c>
      <c r="V547" s="372" t="str">
        <v/>
      </c>
      <c r="W547" s="372" t="str">
        <v/>
      </c>
      <c r="X547" s="372" t="str">
        <v/>
      </c>
      <c r="Y547" s="372" t="str">
        <v/>
      </c>
      <c r="Z547" s="372" t="str">
        <v/>
      </c>
      <c r="AA547" s="372" t="str">
        <v/>
      </c>
      <c r="AB547" s="372"/>
      <c r="AC547" s="372"/>
      <c r="AD547" s="372" t="str">
        <v/>
      </c>
      <c r="AE547" s="372"/>
      <c r="AF547" s="372"/>
      <c r="AG547" s="376" t="str">
        <v/>
      </c>
      <c r="AH547" s="372"/>
      <c r="AI547" s="372"/>
      <c r="AJ547" s="372" t="str">
        <v/>
      </c>
      <c r="AK547" s="372"/>
      <c r="AL547" s="372"/>
      <c r="AM547" s="377" t="str">
        <v/>
      </c>
      <c r="AN547" s="378" t="str">
        <v/>
      </c>
      <c r="AO547" s="379" t="str">
        <v/>
      </c>
      <c r="AP547" s="379" t="str">
        <v/>
      </c>
      <c r="AQ547" s="376" t="str">
        <v/>
      </c>
      <c r="AR547" s="376" t="str">
        <v/>
      </c>
      <c r="AS547" s="372" t="str">
        <v/>
      </c>
      <c r="AT547" s="379" t="str">
        <v/>
      </c>
      <c r="AU547" s="380" t="str">
        <v/>
      </c>
      <c r="AV547" s="380" t="str">
        <v/>
      </c>
      <c r="AW547" s="380" t="str">
        <v/>
      </c>
      <c r="AX547" s="380" t="str">
        <v/>
      </c>
      <c r="AY547" s="380" t="str">
        <v/>
      </c>
      <c r="AZ547" s="380"/>
      <c r="BA547" s="380"/>
      <c r="BB547" s="380" t="str">
        <v/>
      </c>
      <c r="BC547" s="380"/>
      <c r="BD547" s="380"/>
      <c r="BE547" s="380" t="str">
        <v/>
      </c>
      <c r="BF547" s="380"/>
      <c r="BG547" s="380"/>
      <c r="BH547" s="380" t="str">
        <v/>
      </c>
      <c r="BI547" s="380"/>
      <c r="BJ547" s="380"/>
      <c r="BK547" s="380" t="str">
        <v/>
      </c>
      <c r="BL547" s="380" t="str">
        <v/>
      </c>
      <c r="BM547" s="380" t="str">
        <v/>
      </c>
      <c r="BN547" s="381" t="str">
        <v/>
      </c>
      <c r="BO547" s="380" t="str">
        <v/>
      </c>
      <c r="BP547" s="380" t="str">
        <v/>
      </c>
      <c r="BQ547" s="380" t="str">
        <v/>
      </c>
      <c r="BR547" s="381" t="str">
        <v/>
      </c>
      <c r="BS547" s="380" t="str">
        <v/>
      </c>
      <c r="BT547" s="380" t="str">
        <v/>
      </c>
      <c r="BU547" s="380" t="str">
        <v/>
      </c>
      <c r="BV547" s="380" t="str">
        <v/>
      </c>
      <c r="BW547" s="380" t="str">
        <v/>
      </c>
      <c r="BX547" s="380"/>
      <c r="BY547" s="380"/>
      <c r="BZ547" s="380" t="str">
        <v/>
      </c>
      <c r="CA547" s="380"/>
      <c r="CB547" s="380"/>
      <c r="CC547" s="380" t="str">
        <v/>
      </c>
      <c r="CD547" s="380"/>
      <c r="CE547" s="380"/>
      <c r="CF547" s="380" t="str">
        <v/>
      </c>
      <c r="CG547" s="380"/>
      <c r="CH547" s="380"/>
      <c r="CI547" s="380" t="str">
        <v/>
      </c>
      <c r="CJ547" s="380" t="str">
        <v/>
      </c>
      <c r="CK547" s="380" t="str">
        <v/>
      </c>
      <c r="CL547" s="381" t="str">
        <v/>
      </c>
      <c r="CM547" s="380" t="str">
        <v/>
      </c>
      <c r="CN547" s="380" t="str">
        <v/>
      </c>
      <c r="CO547" s="380" t="str">
        <v/>
      </c>
      <c r="CP547" s="381" t="str">
        <v/>
      </c>
      <c r="CQ547" s="380" t="str">
        <v/>
      </c>
      <c r="CR547" s="380" t="str">
        <v/>
      </c>
      <c r="CS547" s="380" t="str">
        <v/>
      </c>
      <c r="CT547" s="380" t="str">
        <v/>
      </c>
      <c r="CU547" s="380" t="str">
        <v/>
      </c>
      <c r="CV547" s="380"/>
      <c r="CW547" s="380"/>
      <c r="CX547" s="380" t="str">
        <v/>
      </c>
      <c r="CY547" s="380"/>
      <c r="CZ547" s="380"/>
      <c r="DA547" s="380" t="str">
        <v/>
      </c>
      <c r="DB547" s="380"/>
      <c r="DC547" s="380"/>
      <c r="DD547" s="380" t="str">
        <v/>
      </c>
      <c r="DE547" s="380"/>
      <c r="DF547" s="380"/>
      <c r="DG547" s="380" t="str">
        <v/>
      </c>
      <c r="DH547" s="380" t="str">
        <v/>
      </c>
      <c r="DI547" s="380" t="str">
        <v/>
      </c>
      <c r="DJ547" s="381" t="str">
        <v/>
      </c>
      <c r="DK547" s="380" t="str">
        <v/>
      </c>
      <c r="DL547" s="380" t="str">
        <v/>
      </c>
      <c r="DM547" s="380" t="str">
        <v/>
      </c>
      <c r="DN547" s="381" t="str">
        <v/>
      </c>
      <c r="DO547" s="380" t="str">
        <v/>
      </c>
      <c r="DP547" s="380" t="str">
        <v/>
      </c>
      <c r="DQ547" s="380" t="str">
        <v/>
      </c>
      <c r="DR547" s="380" t="str">
        <v/>
      </c>
      <c r="DS547" s="380" t="str">
        <v/>
      </c>
      <c r="DT547" s="380"/>
      <c r="DU547" s="380"/>
      <c r="DV547" s="380" t="str">
        <v/>
      </c>
      <c r="DW547" s="380"/>
      <c r="DX547" s="380"/>
      <c r="DY547" s="380" t="str">
        <v/>
      </c>
      <c r="DZ547" s="380"/>
      <c r="EA547" s="380"/>
      <c r="EB547" s="380" t="str">
        <v/>
      </c>
      <c r="EC547" s="380"/>
      <c r="ED547" s="380"/>
      <c r="EE547" s="380" t="str">
        <v/>
      </c>
      <c r="EF547" s="380" t="str">
        <v/>
      </c>
      <c r="EG547" s="380" t="str">
        <v/>
      </c>
      <c r="EH547" s="381" t="str">
        <v/>
      </c>
      <c r="EI547" s="380" t="str">
        <v/>
      </c>
      <c r="EJ547" s="380" t="str">
        <v/>
      </c>
      <c r="EK547" s="380" t="str">
        <v/>
      </c>
      <c r="EL547" s="381" t="str">
        <v/>
      </c>
      <c r="EM547" s="382" t="str">
        <v/>
      </c>
      <c r="EN547" s="382" t="str">
        <v/>
      </c>
      <c r="EO547" s="382" t="str">
        <v/>
      </c>
    </row>
    <row r="548" spans="1:145" ht="15.6">
      <c r="A548" s="372" t="str">
        <v/>
      </c>
      <c r="B548" s="373" t="str">
        <v/>
      </c>
      <c r="C548" s="372"/>
      <c r="D548" s="383" t="str">
        <v/>
      </c>
      <c r="E548" s="383" t="str">
        <v/>
      </c>
      <c r="F548" s="383" t="str">
        <v/>
      </c>
      <c r="G548" s="375" t="str">
        <v/>
      </c>
      <c r="H548" s="375" t="str">
        <v/>
      </c>
      <c r="I548" s="375" t="str">
        <v/>
      </c>
      <c r="J548" s="375" t="str">
        <v/>
      </c>
      <c r="K548" s="375" t="str">
        <v/>
      </c>
      <c r="L548" s="375" t="str">
        <v/>
      </c>
      <c r="M548" s="372" t="str">
        <v/>
      </c>
      <c r="N548" s="372" t="str">
        <v/>
      </c>
      <c r="O548" s="372" t="str">
        <v/>
      </c>
      <c r="P548" s="372" t="str">
        <v/>
      </c>
      <c r="Q548" s="372" t="str">
        <v/>
      </c>
      <c r="R548" s="372" t="str">
        <v/>
      </c>
      <c r="S548" s="372" t="str">
        <v/>
      </c>
      <c r="T548" s="372" t="str">
        <v/>
      </c>
      <c r="U548" s="372" t="str">
        <v/>
      </c>
      <c r="V548" s="372" t="str">
        <v/>
      </c>
      <c r="W548" s="372" t="str">
        <v/>
      </c>
      <c r="X548" s="372" t="str">
        <v/>
      </c>
      <c r="Y548" s="372" t="str">
        <v/>
      </c>
      <c r="Z548" s="372" t="str">
        <v/>
      </c>
      <c r="AA548" s="372" t="str">
        <v/>
      </c>
      <c r="AB548" s="372"/>
      <c r="AC548" s="372"/>
      <c r="AD548" s="372" t="str">
        <v/>
      </c>
      <c r="AE548" s="372"/>
      <c r="AF548" s="372"/>
      <c r="AG548" s="376" t="str">
        <v/>
      </c>
      <c r="AH548" s="372"/>
      <c r="AI548" s="372"/>
      <c r="AJ548" s="372" t="str">
        <v/>
      </c>
      <c r="AK548" s="372"/>
      <c r="AL548" s="372"/>
      <c r="AM548" s="377" t="str">
        <v/>
      </c>
      <c r="AN548" s="378" t="str">
        <v/>
      </c>
      <c r="AO548" s="379" t="str">
        <v/>
      </c>
      <c r="AP548" s="379" t="str">
        <v/>
      </c>
      <c r="AQ548" s="376" t="str">
        <v/>
      </c>
      <c r="AR548" s="376" t="str">
        <v/>
      </c>
      <c r="AS548" s="372" t="str">
        <v/>
      </c>
      <c r="AT548" s="379" t="str">
        <v/>
      </c>
      <c r="AU548" s="380" t="str">
        <v/>
      </c>
      <c r="AV548" s="380" t="str">
        <v/>
      </c>
      <c r="AW548" s="380" t="str">
        <v/>
      </c>
      <c r="AX548" s="380" t="str">
        <v/>
      </c>
      <c r="AY548" s="380" t="str">
        <v/>
      </c>
      <c r="AZ548" s="380"/>
      <c r="BA548" s="380"/>
      <c r="BB548" s="380" t="str">
        <v/>
      </c>
      <c r="BC548" s="380"/>
      <c r="BD548" s="380"/>
      <c r="BE548" s="380" t="str">
        <v/>
      </c>
      <c r="BF548" s="380"/>
      <c r="BG548" s="380"/>
      <c r="BH548" s="380" t="str">
        <v/>
      </c>
      <c r="BI548" s="380"/>
      <c r="BJ548" s="380"/>
      <c r="BK548" s="380" t="str">
        <v/>
      </c>
      <c r="BL548" s="380" t="str">
        <v/>
      </c>
      <c r="BM548" s="380" t="str">
        <v/>
      </c>
      <c r="BN548" s="381" t="str">
        <v/>
      </c>
      <c r="BO548" s="380" t="str">
        <v/>
      </c>
      <c r="BP548" s="380" t="str">
        <v/>
      </c>
      <c r="BQ548" s="380" t="str">
        <v/>
      </c>
      <c r="BR548" s="381" t="str">
        <v/>
      </c>
      <c r="BS548" s="380" t="str">
        <v/>
      </c>
      <c r="BT548" s="380" t="str">
        <v/>
      </c>
      <c r="BU548" s="380" t="str">
        <v/>
      </c>
      <c r="BV548" s="380" t="str">
        <v/>
      </c>
      <c r="BW548" s="380" t="str">
        <v/>
      </c>
      <c r="BX548" s="380"/>
      <c r="BY548" s="380"/>
      <c r="BZ548" s="380" t="str">
        <v/>
      </c>
      <c r="CA548" s="380"/>
      <c r="CB548" s="380"/>
      <c r="CC548" s="380" t="str">
        <v/>
      </c>
      <c r="CD548" s="380"/>
      <c r="CE548" s="380"/>
      <c r="CF548" s="380" t="str">
        <v/>
      </c>
      <c r="CG548" s="380"/>
      <c r="CH548" s="380"/>
      <c r="CI548" s="380" t="str">
        <v/>
      </c>
      <c r="CJ548" s="380" t="str">
        <v/>
      </c>
      <c r="CK548" s="380" t="str">
        <v/>
      </c>
      <c r="CL548" s="381" t="str">
        <v/>
      </c>
      <c r="CM548" s="380" t="str">
        <v/>
      </c>
      <c r="CN548" s="380" t="str">
        <v/>
      </c>
      <c r="CO548" s="380" t="str">
        <v/>
      </c>
      <c r="CP548" s="381" t="str">
        <v/>
      </c>
      <c r="CQ548" s="380" t="str">
        <v/>
      </c>
      <c r="CR548" s="380" t="str">
        <v/>
      </c>
      <c r="CS548" s="380" t="str">
        <v/>
      </c>
      <c r="CT548" s="380" t="str">
        <v/>
      </c>
      <c r="CU548" s="380" t="str">
        <v/>
      </c>
      <c r="CV548" s="380"/>
      <c r="CW548" s="380"/>
      <c r="CX548" s="380" t="str">
        <v/>
      </c>
      <c r="CY548" s="380"/>
      <c r="CZ548" s="380"/>
      <c r="DA548" s="380" t="str">
        <v/>
      </c>
      <c r="DB548" s="380"/>
      <c r="DC548" s="380"/>
      <c r="DD548" s="380" t="str">
        <v/>
      </c>
      <c r="DE548" s="380"/>
      <c r="DF548" s="380"/>
      <c r="DG548" s="380" t="str">
        <v/>
      </c>
      <c r="DH548" s="380" t="str">
        <v/>
      </c>
      <c r="DI548" s="380" t="str">
        <v/>
      </c>
      <c r="DJ548" s="381" t="str">
        <v/>
      </c>
      <c r="DK548" s="380" t="str">
        <v/>
      </c>
      <c r="DL548" s="380" t="str">
        <v/>
      </c>
      <c r="DM548" s="380" t="str">
        <v/>
      </c>
      <c r="DN548" s="381" t="str">
        <v/>
      </c>
      <c r="DO548" s="380" t="str">
        <v/>
      </c>
      <c r="DP548" s="380" t="str">
        <v/>
      </c>
      <c r="DQ548" s="380" t="str">
        <v/>
      </c>
      <c r="DR548" s="380" t="str">
        <v/>
      </c>
      <c r="DS548" s="380" t="str">
        <v/>
      </c>
      <c r="DT548" s="380"/>
      <c r="DU548" s="380"/>
      <c r="DV548" s="380" t="str">
        <v/>
      </c>
      <c r="DW548" s="380"/>
      <c r="DX548" s="380"/>
      <c r="DY548" s="380" t="str">
        <v/>
      </c>
      <c r="DZ548" s="380"/>
      <c r="EA548" s="380"/>
      <c r="EB548" s="380" t="str">
        <v/>
      </c>
      <c r="EC548" s="380"/>
      <c r="ED548" s="380"/>
      <c r="EE548" s="380" t="str">
        <v/>
      </c>
      <c r="EF548" s="380" t="str">
        <v/>
      </c>
      <c r="EG548" s="380" t="str">
        <v/>
      </c>
      <c r="EH548" s="381" t="str">
        <v/>
      </c>
      <c r="EI548" s="380" t="str">
        <v/>
      </c>
      <c r="EJ548" s="380" t="str">
        <v/>
      </c>
      <c r="EK548" s="380" t="str">
        <v/>
      </c>
      <c r="EL548" s="381" t="str">
        <v/>
      </c>
      <c r="EM548" s="382" t="str">
        <v/>
      </c>
      <c r="EN548" s="382" t="str">
        <v/>
      </c>
      <c r="EO548" s="382" t="str">
        <v/>
      </c>
    </row>
    <row r="549" spans="1:145" ht="15.6">
      <c r="A549" s="372" t="str">
        <v/>
      </c>
      <c r="B549" s="373" t="str">
        <v/>
      </c>
      <c r="C549" s="372"/>
      <c r="D549" s="383" t="str">
        <v/>
      </c>
      <c r="E549" s="383" t="str">
        <v/>
      </c>
      <c r="F549" s="383" t="str">
        <v/>
      </c>
      <c r="G549" s="375" t="str">
        <v/>
      </c>
      <c r="H549" s="375" t="str">
        <v/>
      </c>
      <c r="I549" s="375" t="str">
        <v/>
      </c>
      <c r="J549" s="375" t="str">
        <v/>
      </c>
      <c r="K549" s="375" t="str">
        <v/>
      </c>
      <c r="L549" s="375" t="str">
        <v/>
      </c>
      <c r="M549" s="372" t="str">
        <v/>
      </c>
      <c r="N549" s="372" t="str">
        <v/>
      </c>
      <c r="O549" s="372" t="str">
        <v/>
      </c>
      <c r="P549" s="372" t="str">
        <v/>
      </c>
      <c r="Q549" s="372" t="str">
        <v/>
      </c>
      <c r="R549" s="372" t="str">
        <v/>
      </c>
      <c r="S549" s="372" t="str">
        <v/>
      </c>
      <c r="T549" s="372" t="str">
        <v/>
      </c>
      <c r="U549" s="372" t="str">
        <v/>
      </c>
      <c r="V549" s="372" t="str">
        <v/>
      </c>
      <c r="W549" s="372" t="str">
        <v/>
      </c>
      <c r="X549" s="372" t="str">
        <v/>
      </c>
      <c r="Y549" s="372" t="str">
        <v/>
      </c>
      <c r="Z549" s="372" t="str">
        <v/>
      </c>
      <c r="AA549" s="372" t="str">
        <v/>
      </c>
      <c r="AB549" s="372"/>
      <c r="AC549" s="372"/>
      <c r="AD549" s="372" t="str">
        <v/>
      </c>
      <c r="AE549" s="372"/>
      <c r="AF549" s="372"/>
      <c r="AG549" s="376" t="str">
        <v/>
      </c>
      <c r="AH549" s="372"/>
      <c r="AI549" s="372"/>
      <c r="AJ549" s="372" t="str">
        <v/>
      </c>
      <c r="AK549" s="372"/>
      <c r="AL549" s="372"/>
      <c r="AM549" s="377" t="str">
        <v/>
      </c>
      <c r="AN549" s="378" t="str">
        <v/>
      </c>
      <c r="AO549" s="379" t="str">
        <v/>
      </c>
      <c r="AP549" s="379" t="str">
        <v/>
      </c>
      <c r="AQ549" s="376" t="str">
        <v/>
      </c>
      <c r="AR549" s="376" t="str">
        <v/>
      </c>
      <c r="AS549" s="372" t="str">
        <v/>
      </c>
      <c r="AT549" s="379" t="str">
        <v/>
      </c>
      <c r="AU549" s="380" t="str">
        <v/>
      </c>
      <c r="AV549" s="380" t="str">
        <v/>
      </c>
      <c r="AW549" s="380" t="str">
        <v/>
      </c>
      <c r="AX549" s="380" t="str">
        <v/>
      </c>
      <c r="AY549" s="380" t="str">
        <v/>
      </c>
      <c r="AZ549" s="380"/>
      <c r="BA549" s="380"/>
      <c r="BB549" s="380" t="str">
        <v/>
      </c>
      <c r="BC549" s="380"/>
      <c r="BD549" s="380"/>
      <c r="BE549" s="380" t="str">
        <v/>
      </c>
      <c r="BF549" s="380"/>
      <c r="BG549" s="380"/>
      <c r="BH549" s="380" t="str">
        <v/>
      </c>
      <c r="BI549" s="380"/>
      <c r="BJ549" s="380"/>
      <c r="BK549" s="380" t="str">
        <v/>
      </c>
      <c r="BL549" s="380" t="str">
        <v/>
      </c>
      <c r="BM549" s="380" t="str">
        <v/>
      </c>
      <c r="BN549" s="381" t="str">
        <v/>
      </c>
      <c r="BO549" s="380" t="str">
        <v/>
      </c>
      <c r="BP549" s="380" t="str">
        <v/>
      </c>
      <c r="BQ549" s="380" t="str">
        <v/>
      </c>
      <c r="BR549" s="381" t="str">
        <v/>
      </c>
      <c r="BS549" s="380" t="str">
        <v/>
      </c>
      <c r="BT549" s="380" t="str">
        <v/>
      </c>
      <c r="BU549" s="380" t="str">
        <v/>
      </c>
      <c r="BV549" s="380" t="str">
        <v/>
      </c>
      <c r="BW549" s="380" t="str">
        <v/>
      </c>
      <c r="BX549" s="380"/>
      <c r="BY549" s="380"/>
      <c r="BZ549" s="380" t="str">
        <v/>
      </c>
      <c r="CA549" s="380"/>
      <c r="CB549" s="380"/>
      <c r="CC549" s="380" t="str">
        <v/>
      </c>
      <c r="CD549" s="380"/>
      <c r="CE549" s="380"/>
      <c r="CF549" s="380" t="str">
        <v/>
      </c>
      <c r="CG549" s="380"/>
      <c r="CH549" s="380"/>
      <c r="CI549" s="380" t="str">
        <v/>
      </c>
      <c r="CJ549" s="380" t="str">
        <v/>
      </c>
      <c r="CK549" s="380" t="str">
        <v/>
      </c>
      <c r="CL549" s="381" t="str">
        <v/>
      </c>
      <c r="CM549" s="380" t="str">
        <v/>
      </c>
      <c r="CN549" s="380" t="str">
        <v/>
      </c>
      <c r="CO549" s="380" t="str">
        <v/>
      </c>
      <c r="CP549" s="381" t="str">
        <v/>
      </c>
      <c r="CQ549" s="380" t="str">
        <v/>
      </c>
      <c r="CR549" s="380" t="str">
        <v/>
      </c>
      <c r="CS549" s="380" t="str">
        <v/>
      </c>
      <c r="CT549" s="380" t="str">
        <v/>
      </c>
      <c r="CU549" s="380" t="str">
        <v/>
      </c>
      <c r="CV549" s="380"/>
      <c r="CW549" s="380"/>
      <c r="CX549" s="380" t="str">
        <v/>
      </c>
      <c r="CY549" s="380"/>
      <c r="CZ549" s="380"/>
      <c r="DA549" s="380" t="str">
        <v/>
      </c>
      <c r="DB549" s="380"/>
      <c r="DC549" s="380"/>
      <c r="DD549" s="380" t="str">
        <v/>
      </c>
      <c r="DE549" s="380"/>
      <c r="DF549" s="380"/>
      <c r="DG549" s="380" t="str">
        <v/>
      </c>
      <c r="DH549" s="380" t="str">
        <v/>
      </c>
      <c r="DI549" s="380" t="str">
        <v/>
      </c>
      <c r="DJ549" s="381" t="str">
        <v/>
      </c>
      <c r="DK549" s="380" t="str">
        <v/>
      </c>
      <c r="DL549" s="380" t="str">
        <v/>
      </c>
      <c r="DM549" s="380" t="str">
        <v/>
      </c>
      <c r="DN549" s="381" t="str">
        <v/>
      </c>
      <c r="DO549" s="380" t="str">
        <v/>
      </c>
      <c r="DP549" s="380" t="str">
        <v/>
      </c>
      <c r="DQ549" s="380" t="str">
        <v/>
      </c>
      <c r="DR549" s="380" t="str">
        <v/>
      </c>
      <c r="DS549" s="380" t="str">
        <v/>
      </c>
      <c r="DT549" s="380"/>
      <c r="DU549" s="380"/>
      <c r="DV549" s="380" t="str">
        <v/>
      </c>
      <c r="DW549" s="380"/>
      <c r="DX549" s="380"/>
      <c r="DY549" s="380" t="str">
        <v/>
      </c>
      <c r="DZ549" s="380"/>
      <c r="EA549" s="380"/>
      <c r="EB549" s="380" t="str">
        <v/>
      </c>
      <c r="EC549" s="380"/>
      <c r="ED549" s="380"/>
      <c r="EE549" s="380" t="str">
        <v/>
      </c>
      <c r="EF549" s="380" t="str">
        <v/>
      </c>
      <c r="EG549" s="380" t="str">
        <v/>
      </c>
      <c r="EH549" s="381" t="str">
        <v/>
      </c>
      <c r="EI549" s="380" t="str">
        <v/>
      </c>
      <c r="EJ549" s="380" t="str">
        <v/>
      </c>
      <c r="EK549" s="380" t="str">
        <v/>
      </c>
      <c r="EL549" s="381" t="str">
        <v/>
      </c>
      <c r="EM549" s="382" t="str">
        <v/>
      </c>
      <c r="EN549" s="382" t="str">
        <v/>
      </c>
      <c r="EO549" s="382" t="str">
        <v/>
      </c>
    </row>
    <row r="550" spans="1:145" ht="15.6">
      <c r="A550" s="372" t="str">
        <v/>
      </c>
      <c r="B550" s="373" t="str">
        <v/>
      </c>
      <c r="C550" s="372"/>
      <c r="D550" s="383" t="str">
        <v/>
      </c>
      <c r="E550" s="383" t="str">
        <v/>
      </c>
      <c r="F550" s="383" t="str">
        <v/>
      </c>
      <c r="G550" s="375" t="str">
        <v/>
      </c>
      <c r="H550" s="375" t="str">
        <v/>
      </c>
      <c r="I550" s="375" t="str">
        <v/>
      </c>
      <c r="J550" s="375" t="str">
        <v/>
      </c>
      <c r="K550" s="375" t="str">
        <v/>
      </c>
      <c r="L550" s="375" t="str">
        <v/>
      </c>
      <c r="M550" s="372" t="str">
        <v/>
      </c>
      <c r="N550" s="372" t="str">
        <v/>
      </c>
      <c r="O550" s="372" t="str">
        <v/>
      </c>
      <c r="P550" s="372" t="str">
        <v/>
      </c>
      <c r="Q550" s="372" t="str">
        <v/>
      </c>
      <c r="R550" s="372" t="str">
        <v/>
      </c>
      <c r="S550" s="372" t="str">
        <v/>
      </c>
      <c r="T550" s="372" t="str">
        <v/>
      </c>
      <c r="U550" s="372" t="str">
        <v/>
      </c>
      <c r="V550" s="372" t="str">
        <v/>
      </c>
      <c r="W550" s="372" t="str">
        <v/>
      </c>
      <c r="X550" s="372" t="str">
        <v/>
      </c>
      <c r="Y550" s="372" t="str">
        <v/>
      </c>
      <c r="Z550" s="372" t="str">
        <v/>
      </c>
      <c r="AA550" s="372" t="str">
        <v/>
      </c>
      <c r="AB550" s="372"/>
      <c r="AC550" s="372"/>
      <c r="AD550" s="372" t="str">
        <v/>
      </c>
      <c r="AE550" s="372"/>
      <c r="AF550" s="372"/>
      <c r="AG550" s="376" t="str">
        <v/>
      </c>
      <c r="AH550" s="372"/>
      <c r="AI550" s="372"/>
      <c r="AJ550" s="372" t="str">
        <v/>
      </c>
      <c r="AK550" s="372"/>
      <c r="AL550" s="372"/>
      <c r="AM550" s="377" t="str">
        <v/>
      </c>
      <c r="AN550" s="378" t="str">
        <v/>
      </c>
      <c r="AO550" s="379" t="str">
        <v/>
      </c>
      <c r="AP550" s="379" t="str">
        <v/>
      </c>
      <c r="AQ550" s="376" t="str">
        <v/>
      </c>
      <c r="AR550" s="376" t="str">
        <v/>
      </c>
      <c r="AS550" s="372" t="str">
        <v/>
      </c>
      <c r="AT550" s="379" t="str">
        <v/>
      </c>
      <c r="AU550" s="380" t="str">
        <v/>
      </c>
      <c r="AV550" s="380" t="str">
        <v/>
      </c>
      <c r="AW550" s="380" t="str">
        <v/>
      </c>
      <c r="AX550" s="380" t="str">
        <v/>
      </c>
      <c r="AY550" s="380" t="str">
        <v/>
      </c>
      <c r="AZ550" s="380"/>
      <c r="BA550" s="380"/>
      <c r="BB550" s="380" t="str">
        <v/>
      </c>
      <c r="BC550" s="380"/>
      <c r="BD550" s="380"/>
      <c r="BE550" s="380" t="str">
        <v/>
      </c>
      <c r="BF550" s="380"/>
      <c r="BG550" s="380"/>
      <c r="BH550" s="380" t="str">
        <v/>
      </c>
      <c r="BI550" s="380"/>
      <c r="BJ550" s="380"/>
      <c r="BK550" s="380" t="str">
        <v/>
      </c>
      <c r="BL550" s="380" t="str">
        <v/>
      </c>
      <c r="BM550" s="380" t="str">
        <v/>
      </c>
      <c r="BN550" s="381" t="str">
        <v/>
      </c>
      <c r="BO550" s="380" t="str">
        <v/>
      </c>
      <c r="BP550" s="380" t="str">
        <v/>
      </c>
      <c r="BQ550" s="380" t="str">
        <v/>
      </c>
      <c r="BR550" s="381" t="str">
        <v/>
      </c>
      <c r="BS550" s="380" t="str">
        <v/>
      </c>
      <c r="BT550" s="380" t="str">
        <v/>
      </c>
      <c r="BU550" s="380" t="str">
        <v/>
      </c>
      <c r="BV550" s="380" t="str">
        <v/>
      </c>
      <c r="BW550" s="380" t="str">
        <v/>
      </c>
      <c r="BX550" s="380"/>
      <c r="BY550" s="380"/>
      <c r="BZ550" s="380" t="str">
        <v/>
      </c>
      <c r="CA550" s="380"/>
      <c r="CB550" s="380"/>
      <c r="CC550" s="380" t="str">
        <v/>
      </c>
      <c r="CD550" s="380"/>
      <c r="CE550" s="380"/>
      <c r="CF550" s="380" t="str">
        <v/>
      </c>
      <c r="CG550" s="380"/>
      <c r="CH550" s="380"/>
      <c r="CI550" s="380" t="str">
        <v/>
      </c>
      <c r="CJ550" s="380" t="str">
        <v/>
      </c>
      <c r="CK550" s="380" t="str">
        <v/>
      </c>
      <c r="CL550" s="381" t="str">
        <v/>
      </c>
      <c r="CM550" s="380" t="str">
        <v/>
      </c>
      <c r="CN550" s="380" t="str">
        <v/>
      </c>
      <c r="CO550" s="380" t="str">
        <v/>
      </c>
      <c r="CP550" s="381" t="str">
        <v/>
      </c>
      <c r="CQ550" s="380" t="str">
        <v/>
      </c>
      <c r="CR550" s="380" t="str">
        <v/>
      </c>
      <c r="CS550" s="380" t="str">
        <v/>
      </c>
      <c r="CT550" s="380" t="str">
        <v/>
      </c>
      <c r="CU550" s="380" t="str">
        <v/>
      </c>
      <c r="CV550" s="380"/>
      <c r="CW550" s="380"/>
      <c r="CX550" s="380" t="str">
        <v/>
      </c>
      <c r="CY550" s="380"/>
      <c r="CZ550" s="380"/>
      <c r="DA550" s="380" t="str">
        <v/>
      </c>
      <c r="DB550" s="380"/>
      <c r="DC550" s="380"/>
      <c r="DD550" s="380" t="str">
        <v/>
      </c>
      <c r="DE550" s="380"/>
      <c r="DF550" s="380"/>
      <c r="DG550" s="380" t="str">
        <v/>
      </c>
      <c r="DH550" s="380" t="str">
        <v/>
      </c>
      <c r="DI550" s="380" t="str">
        <v/>
      </c>
      <c r="DJ550" s="381" t="str">
        <v/>
      </c>
      <c r="DK550" s="380" t="str">
        <v/>
      </c>
      <c r="DL550" s="380" t="str">
        <v/>
      </c>
      <c r="DM550" s="380" t="str">
        <v/>
      </c>
      <c r="DN550" s="381" t="str">
        <v/>
      </c>
      <c r="DO550" s="380" t="str">
        <v/>
      </c>
      <c r="DP550" s="380" t="str">
        <v/>
      </c>
      <c r="DQ550" s="380" t="str">
        <v/>
      </c>
      <c r="DR550" s="380" t="str">
        <v/>
      </c>
      <c r="DS550" s="380" t="str">
        <v/>
      </c>
      <c r="DT550" s="380"/>
      <c r="DU550" s="380"/>
      <c r="DV550" s="380" t="str">
        <v/>
      </c>
      <c r="DW550" s="380"/>
      <c r="DX550" s="380"/>
      <c r="DY550" s="380" t="str">
        <v/>
      </c>
      <c r="DZ550" s="380"/>
      <c r="EA550" s="380"/>
      <c r="EB550" s="380" t="str">
        <v/>
      </c>
      <c r="EC550" s="380"/>
      <c r="ED550" s="380"/>
      <c r="EE550" s="380" t="str">
        <v/>
      </c>
      <c r="EF550" s="380" t="str">
        <v/>
      </c>
      <c r="EG550" s="380" t="str">
        <v/>
      </c>
      <c r="EH550" s="381" t="str">
        <v/>
      </c>
      <c r="EI550" s="380" t="str">
        <v/>
      </c>
      <c r="EJ550" s="380" t="str">
        <v/>
      </c>
      <c r="EK550" s="380" t="str">
        <v/>
      </c>
      <c r="EL550" s="381" t="str">
        <v/>
      </c>
      <c r="EM550" s="382" t="str">
        <v/>
      </c>
      <c r="EN550" s="382" t="str">
        <v/>
      </c>
      <c r="EO550" s="382" t="str">
        <v/>
      </c>
    </row>
    <row r="551" spans="1:145" ht="15.6">
      <c r="A551" s="372" t="str">
        <v/>
      </c>
      <c r="B551" s="373" t="str">
        <v/>
      </c>
      <c r="C551" s="372"/>
      <c r="D551" s="383" t="str">
        <v/>
      </c>
      <c r="E551" s="383" t="str">
        <v/>
      </c>
      <c r="F551" s="383" t="str">
        <v/>
      </c>
      <c r="G551" s="375" t="str">
        <v/>
      </c>
      <c r="H551" s="375" t="str">
        <v/>
      </c>
      <c r="I551" s="375" t="str">
        <v/>
      </c>
      <c r="J551" s="375" t="str">
        <v/>
      </c>
      <c r="K551" s="375" t="str">
        <v/>
      </c>
      <c r="L551" s="375" t="str">
        <v/>
      </c>
      <c r="M551" s="372" t="str">
        <v/>
      </c>
      <c r="N551" s="372" t="str">
        <v/>
      </c>
      <c r="O551" s="372" t="str">
        <v/>
      </c>
      <c r="P551" s="372" t="str">
        <v/>
      </c>
      <c r="Q551" s="372" t="str">
        <v/>
      </c>
      <c r="R551" s="372" t="str">
        <v/>
      </c>
      <c r="S551" s="372" t="str">
        <v/>
      </c>
      <c r="T551" s="372" t="str">
        <v/>
      </c>
      <c r="U551" s="372" t="str">
        <v/>
      </c>
      <c r="V551" s="372" t="str">
        <v/>
      </c>
      <c r="W551" s="372" t="str">
        <v/>
      </c>
      <c r="X551" s="372" t="str">
        <v/>
      </c>
      <c r="Y551" s="372" t="str">
        <v/>
      </c>
      <c r="Z551" s="372" t="str">
        <v/>
      </c>
      <c r="AA551" s="372" t="str">
        <v/>
      </c>
      <c r="AB551" s="372"/>
      <c r="AC551" s="372"/>
      <c r="AD551" s="372" t="str">
        <v/>
      </c>
      <c r="AE551" s="372"/>
      <c r="AF551" s="372"/>
      <c r="AG551" s="376" t="str">
        <v/>
      </c>
      <c r="AH551" s="372"/>
      <c r="AI551" s="372"/>
      <c r="AJ551" s="372" t="str">
        <v/>
      </c>
      <c r="AK551" s="372"/>
      <c r="AL551" s="372"/>
      <c r="AM551" s="377" t="str">
        <v/>
      </c>
      <c r="AN551" s="378" t="str">
        <v/>
      </c>
      <c r="AO551" s="379" t="str">
        <v/>
      </c>
      <c r="AP551" s="379" t="str">
        <v/>
      </c>
      <c r="AQ551" s="376" t="str">
        <v/>
      </c>
      <c r="AR551" s="376" t="str">
        <v/>
      </c>
      <c r="AS551" s="372" t="str">
        <v/>
      </c>
      <c r="AT551" s="379" t="str">
        <v/>
      </c>
      <c r="AU551" s="380" t="str">
        <v/>
      </c>
      <c r="AV551" s="380" t="str">
        <v/>
      </c>
      <c r="AW551" s="380" t="str">
        <v/>
      </c>
      <c r="AX551" s="380" t="str">
        <v/>
      </c>
      <c r="AY551" s="380" t="str">
        <v/>
      </c>
      <c r="AZ551" s="380"/>
      <c r="BA551" s="380"/>
      <c r="BB551" s="380" t="str">
        <v/>
      </c>
      <c r="BC551" s="380"/>
      <c r="BD551" s="380"/>
      <c r="BE551" s="380" t="str">
        <v/>
      </c>
      <c r="BF551" s="380"/>
      <c r="BG551" s="380"/>
      <c r="BH551" s="380" t="str">
        <v/>
      </c>
      <c r="BI551" s="380"/>
      <c r="BJ551" s="380"/>
      <c r="BK551" s="380" t="str">
        <v/>
      </c>
      <c r="BL551" s="380" t="str">
        <v/>
      </c>
      <c r="BM551" s="380" t="str">
        <v/>
      </c>
      <c r="BN551" s="381" t="str">
        <v/>
      </c>
      <c r="BO551" s="380" t="str">
        <v/>
      </c>
      <c r="BP551" s="380" t="str">
        <v/>
      </c>
      <c r="BQ551" s="380" t="str">
        <v/>
      </c>
      <c r="BR551" s="381" t="str">
        <v/>
      </c>
      <c r="BS551" s="380" t="str">
        <v/>
      </c>
      <c r="BT551" s="380" t="str">
        <v/>
      </c>
      <c r="BU551" s="380" t="str">
        <v/>
      </c>
      <c r="BV551" s="380" t="str">
        <v/>
      </c>
      <c r="BW551" s="380" t="str">
        <v/>
      </c>
      <c r="BX551" s="380"/>
      <c r="BY551" s="380"/>
      <c r="BZ551" s="380" t="str">
        <v/>
      </c>
      <c r="CA551" s="380"/>
      <c r="CB551" s="380"/>
      <c r="CC551" s="380" t="str">
        <v/>
      </c>
      <c r="CD551" s="380"/>
      <c r="CE551" s="380"/>
      <c r="CF551" s="380" t="str">
        <v/>
      </c>
      <c r="CG551" s="380"/>
      <c r="CH551" s="380"/>
      <c r="CI551" s="380" t="str">
        <v/>
      </c>
      <c r="CJ551" s="380" t="str">
        <v/>
      </c>
      <c r="CK551" s="380" t="str">
        <v/>
      </c>
      <c r="CL551" s="381" t="str">
        <v/>
      </c>
      <c r="CM551" s="380" t="str">
        <v/>
      </c>
      <c r="CN551" s="380" t="str">
        <v/>
      </c>
      <c r="CO551" s="380" t="str">
        <v/>
      </c>
      <c r="CP551" s="381" t="str">
        <v/>
      </c>
      <c r="CQ551" s="380" t="str">
        <v/>
      </c>
      <c r="CR551" s="380" t="str">
        <v/>
      </c>
      <c r="CS551" s="380" t="str">
        <v/>
      </c>
      <c r="CT551" s="380" t="str">
        <v/>
      </c>
      <c r="CU551" s="380" t="str">
        <v/>
      </c>
      <c r="CV551" s="380"/>
      <c r="CW551" s="380"/>
      <c r="CX551" s="380" t="str">
        <v/>
      </c>
      <c r="CY551" s="380"/>
      <c r="CZ551" s="380"/>
      <c r="DA551" s="380" t="str">
        <v/>
      </c>
      <c r="DB551" s="380"/>
      <c r="DC551" s="380"/>
      <c r="DD551" s="380" t="str">
        <v/>
      </c>
      <c r="DE551" s="380"/>
      <c r="DF551" s="380"/>
      <c r="DG551" s="380" t="str">
        <v/>
      </c>
      <c r="DH551" s="380" t="str">
        <v/>
      </c>
      <c r="DI551" s="380" t="str">
        <v/>
      </c>
      <c r="DJ551" s="381" t="str">
        <v/>
      </c>
      <c r="DK551" s="380" t="str">
        <v/>
      </c>
      <c r="DL551" s="380" t="str">
        <v/>
      </c>
      <c r="DM551" s="380" t="str">
        <v/>
      </c>
      <c r="DN551" s="381" t="str">
        <v/>
      </c>
      <c r="DO551" s="380" t="str">
        <v/>
      </c>
      <c r="DP551" s="380" t="str">
        <v/>
      </c>
      <c r="DQ551" s="380" t="str">
        <v/>
      </c>
      <c r="DR551" s="380" t="str">
        <v/>
      </c>
      <c r="DS551" s="380" t="str">
        <v/>
      </c>
      <c r="DT551" s="380"/>
      <c r="DU551" s="380"/>
      <c r="DV551" s="380" t="str">
        <v/>
      </c>
      <c r="DW551" s="380"/>
      <c r="DX551" s="380"/>
      <c r="DY551" s="380" t="str">
        <v/>
      </c>
      <c r="DZ551" s="380"/>
      <c r="EA551" s="380"/>
      <c r="EB551" s="380" t="str">
        <v/>
      </c>
      <c r="EC551" s="380"/>
      <c r="ED551" s="380"/>
      <c r="EE551" s="380" t="str">
        <v/>
      </c>
      <c r="EF551" s="380" t="str">
        <v/>
      </c>
      <c r="EG551" s="380" t="str">
        <v/>
      </c>
      <c r="EH551" s="381" t="str">
        <v/>
      </c>
      <c r="EI551" s="380" t="str">
        <v/>
      </c>
      <c r="EJ551" s="380" t="str">
        <v/>
      </c>
      <c r="EK551" s="380" t="str">
        <v/>
      </c>
      <c r="EL551" s="381" t="str">
        <v/>
      </c>
      <c r="EM551" s="382" t="str">
        <v/>
      </c>
      <c r="EN551" s="382" t="str">
        <v/>
      </c>
      <c r="EO551" s="382" t="str">
        <v/>
      </c>
    </row>
    <row r="552" spans="1:145" ht="15.6">
      <c r="A552" s="372" t="str">
        <v/>
      </c>
      <c r="B552" s="373" t="str">
        <v/>
      </c>
      <c r="C552" s="372"/>
      <c r="D552" s="383" t="str">
        <v/>
      </c>
      <c r="E552" s="383" t="str">
        <v/>
      </c>
      <c r="F552" s="383" t="str">
        <v/>
      </c>
      <c r="G552" s="375" t="str">
        <v/>
      </c>
      <c r="H552" s="375" t="str">
        <v/>
      </c>
      <c r="I552" s="375" t="str">
        <v/>
      </c>
      <c r="J552" s="375" t="str">
        <v/>
      </c>
      <c r="K552" s="375" t="str">
        <v/>
      </c>
      <c r="L552" s="375" t="str">
        <v/>
      </c>
      <c r="M552" s="372" t="str">
        <v/>
      </c>
      <c r="N552" s="372" t="str">
        <v/>
      </c>
      <c r="O552" s="372" t="str">
        <v/>
      </c>
      <c r="P552" s="372" t="str">
        <v/>
      </c>
      <c r="Q552" s="372" t="str">
        <v/>
      </c>
      <c r="R552" s="372" t="str">
        <v/>
      </c>
      <c r="S552" s="372" t="str">
        <v/>
      </c>
      <c r="T552" s="372" t="str">
        <v/>
      </c>
      <c r="U552" s="372" t="str">
        <v/>
      </c>
      <c r="V552" s="372" t="str">
        <v/>
      </c>
      <c r="W552" s="372" t="str">
        <v/>
      </c>
      <c r="X552" s="372" t="str">
        <v/>
      </c>
      <c r="Y552" s="372" t="str">
        <v/>
      </c>
      <c r="Z552" s="372" t="str">
        <v/>
      </c>
      <c r="AA552" s="372" t="str">
        <v/>
      </c>
      <c r="AB552" s="372"/>
      <c r="AC552" s="372"/>
      <c r="AD552" s="372" t="str">
        <v/>
      </c>
      <c r="AE552" s="372"/>
      <c r="AF552" s="372"/>
      <c r="AG552" s="376" t="str">
        <v/>
      </c>
      <c r="AH552" s="372"/>
      <c r="AI552" s="372"/>
      <c r="AJ552" s="372" t="str">
        <v/>
      </c>
      <c r="AK552" s="372"/>
      <c r="AL552" s="372"/>
      <c r="AM552" s="377" t="str">
        <v/>
      </c>
      <c r="AN552" s="378" t="str">
        <v/>
      </c>
      <c r="AO552" s="379" t="str">
        <v/>
      </c>
      <c r="AP552" s="379" t="str">
        <v/>
      </c>
      <c r="AQ552" s="376" t="str">
        <v/>
      </c>
      <c r="AR552" s="376" t="str">
        <v/>
      </c>
      <c r="AS552" s="372" t="str">
        <v/>
      </c>
      <c r="AT552" s="379" t="str">
        <v/>
      </c>
      <c r="AU552" s="380" t="str">
        <v/>
      </c>
      <c r="AV552" s="380" t="str">
        <v/>
      </c>
      <c r="AW552" s="380" t="str">
        <v/>
      </c>
      <c r="AX552" s="380" t="str">
        <v/>
      </c>
      <c r="AY552" s="380" t="str">
        <v/>
      </c>
      <c r="AZ552" s="380"/>
      <c r="BA552" s="380"/>
      <c r="BB552" s="380" t="str">
        <v/>
      </c>
      <c r="BC552" s="380"/>
      <c r="BD552" s="380"/>
      <c r="BE552" s="380" t="str">
        <v/>
      </c>
      <c r="BF552" s="380"/>
      <c r="BG552" s="380"/>
      <c r="BH552" s="380" t="str">
        <v/>
      </c>
      <c r="BI552" s="380"/>
      <c r="BJ552" s="380"/>
      <c r="BK552" s="380" t="str">
        <v/>
      </c>
      <c r="BL552" s="380" t="str">
        <v/>
      </c>
      <c r="BM552" s="380" t="str">
        <v/>
      </c>
      <c r="BN552" s="381" t="str">
        <v/>
      </c>
      <c r="BO552" s="380" t="str">
        <v/>
      </c>
      <c r="BP552" s="380" t="str">
        <v/>
      </c>
      <c r="BQ552" s="380" t="str">
        <v/>
      </c>
      <c r="BR552" s="381" t="str">
        <v/>
      </c>
      <c r="BS552" s="380" t="str">
        <v/>
      </c>
      <c r="BT552" s="380" t="str">
        <v/>
      </c>
      <c r="BU552" s="380" t="str">
        <v/>
      </c>
      <c r="BV552" s="380" t="str">
        <v/>
      </c>
      <c r="BW552" s="380" t="str">
        <v/>
      </c>
      <c r="BX552" s="380"/>
      <c r="BY552" s="380"/>
      <c r="BZ552" s="380" t="str">
        <v/>
      </c>
      <c r="CA552" s="380"/>
      <c r="CB552" s="380"/>
      <c r="CC552" s="380" t="str">
        <v/>
      </c>
      <c r="CD552" s="380"/>
      <c r="CE552" s="380"/>
      <c r="CF552" s="380" t="str">
        <v/>
      </c>
      <c r="CG552" s="380"/>
      <c r="CH552" s="380"/>
      <c r="CI552" s="380" t="str">
        <v/>
      </c>
      <c r="CJ552" s="380" t="str">
        <v/>
      </c>
      <c r="CK552" s="380" t="str">
        <v/>
      </c>
      <c r="CL552" s="381" t="str">
        <v/>
      </c>
      <c r="CM552" s="380" t="str">
        <v/>
      </c>
      <c r="CN552" s="380" t="str">
        <v/>
      </c>
      <c r="CO552" s="380" t="str">
        <v/>
      </c>
      <c r="CP552" s="381" t="str">
        <v/>
      </c>
      <c r="CQ552" s="380" t="str">
        <v/>
      </c>
      <c r="CR552" s="380" t="str">
        <v/>
      </c>
      <c r="CS552" s="380" t="str">
        <v/>
      </c>
      <c r="CT552" s="380" t="str">
        <v/>
      </c>
      <c r="CU552" s="380" t="str">
        <v/>
      </c>
      <c r="CV552" s="380"/>
      <c r="CW552" s="380"/>
      <c r="CX552" s="380" t="str">
        <v/>
      </c>
      <c r="CY552" s="380"/>
      <c r="CZ552" s="380"/>
      <c r="DA552" s="380" t="str">
        <v/>
      </c>
      <c r="DB552" s="380"/>
      <c r="DC552" s="380"/>
      <c r="DD552" s="380" t="str">
        <v/>
      </c>
      <c r="DE552" s="380"/>
      <c r="DF552" s="380"/>
      <c r="DG552" s="380" t="str">
        <v/>
      </c>
      <c r="DH552" s="380" t="str">
        <v/>
      </c>
      <c r="DI552" s="380" t="str">
        <v/>
      </c>
      <c r="DJ552" s="381" t="str">
        <v/>
      </c>
      <c r="DK552" s="380" t="str">
        <v/>
      </c>
      <c r="DL552" s="380" t="str">
        <v/>
      </c>
      <c r="DM552" s="380" t="str">
        <v/>
      </c>
      <c r="DN552" s="381" t="str">
        <v/>
      </c>
      <c r="DO552" s="380" t="str">
        <v/>
      </c>
      <c r="DP552" s="380" t="str">
        <v/>
      </c>
      <c r="DQ552" s="380" t="str">
        <v/>
      </c>
      <c r="DR552" s="380" t="str">
        <v/>
      </c>
      <c r="DS552" s="380" t="str">
        <v/>
      </c>
      <c r="DT552" s="380"/>
      <c r="DU552" s="380"/>
      <c r="DV552" s="380" t="str">
        <v/>
      </c>
      <c r="DW552" s="380"/>
      <c r="DX552" s="380"/>
      <c r="DY552" s="380" t="str">
        <v/>
      </c>
      <c r="DZ552" s="380"/>
      <c r="EA552" s="380"/>
      <c r="EB552" s="380" t="str">
        <v/>
      </c>
      <c r="EC552" s="380"/>
      <c r="ED552" s="380"/>
      <c r="EE552" s="380" t="str">
        <v/>
      </c>
      <c r="EF552" s="380" t="str">
        <v/>
      </c>
      <c r="EG552" s="380" t="str">
        <v/>
      </c>
      <c r="EH552" s="381" t="str">
        <v/>
      </c>
      <c r="EI552" s="380" t="str">
        <v/>
      </c>
      <c r="EJ552" s="380" t="str">
        <v/>
      </c>
      <c r="EK552" s="380" t="str">
        <v/>
      </c>
      <c r="EL552" s="381" t="str">
        <v/>
      </c>
      <c r="EM552" s="382" t="str">
        <v/>
      </c>
      <c r="EN552" s="382" t="str">
        <v/>
      </c>
      <c r="EO552" s="382" t="str">
        <v/>
      </c>
    </row>
    <row r="553" spans="1:145" ht="15.6">
      <c r="A553" s="372" t="str">
        <v/>
      </c>
      <c r="B553" s="373" t="str">
        <v/>
      </c>
      <c r="C553" s="372"/>
      <c r="D553" s="383" t="str">
        <v/>
      </c>
      <c r="E553" s="383" t="str">
        <v/>
      </c>
      <c r="F553" s="383" t="str">
        <v/>
      </c>
      <c r="G553" s="375" t="str">
        <v/>
      </c>
      <c r="H553" s="375" t="str">
        <v/>
      </c>
      <c r="I553" s="375" t="str">
        <v/>
      </c>
      <c r="J553" s="375" t="str">
        <v/>
      </c>
      <c r="K553" s="375" t="str">
        <v/>
      </c>
      <c r="L553" s="375" t="str">
        <v/>
      </c>
      <c r="M553" s="372" t="str">
        <v/>
      </c>
      <c r="N553" s="372" t="str">
        <v/>
      </c>
      <c r="O553" s="372" t="str">
        <v/>
      </c>
      <c r="P553" s="372" t="str">
        <v/>
      </c>
      <c r="Q553" s="372" t="str">
        <v/>
      </c>
      <c r="R553" s="372" t="str">
        <v/>
      </c>
      <c r="S553" s="372" t="str">
        <v/>
      </c>
      <c r="T553" s="372" t="str">
        <v/>
      </c>
      <c r="U553" s="372" t="str">
        <v/>
      </c>
      <c r="V553" s="372" t="str">
        <v/>
      </c>
      <c r="W553" s="372" t="str">
        <v/>
      </c>
      <c r="X553" s="372" t="str">
        <v/>
      </c>
      <c r="Y553" s="372" t="str">
        <v/>
      </c>
      <c r="Z553" s="372" t="str">
        <v/>
      </c>
      <c r="AA553" s="372" t="str">
        <v/>
      </c>
      <c r="AB553" s="372"/>
      <c r="AC553" s="372"/>
      <c r="AD553" s="372" t="str">
        <v/>
      </c>
      <c r="AE553" s="372"/>
      <c r="AF553" s="372"/>
      <c r="AG553" s="376" t="str">
        <v/>
      </c>
      <c r="AH553" s="372"/>
      <c r="AI553" s="372"/>
      <c r="AJ553" s="372" t="str">
        <v/>
      </c>
      <c r="AK553" s="372"/>
      <c r="AL553" s="372"/>
      <c r="AM553" s="377" t="str">
        <v/>
      </c>
      <c r="AN553" s="378" t="str">
        <v/>
      </c>
      <c r="AO553" s="379" t="str">
        <v/>
      </c>
      <c r="AP553" s="379" t="str">
        <v/>
      </c>
      <c r="AQ553" s="376" t="str">
        <v/>
      </c>
      <c r="AR553" s="376" t="str">
        <v/>
      </c>
      <c r="AS553" s="372" t="str">
        <v/>
      </c>
      <c r="AT553" s="379" t="str">
        <v/>
      </c>
      <c r="AU553" s="380" t="str">
        <v/>
      </c>
      <c r="AV553" s="380" t="str">
        <v/>
      </c>
      <c r="AW553" s="380" t="str">
        <v/>
      </c>
      <c r="AX553" s="380" t="str">
        <v/>
      </c>
      <c r="AY553" s="380" t="str">
        <v/>
      </c>
      <c r="AZ553" s="380"/>
      <c r="BA553" s="380"/>
      <c r="BB553" s="380" t="str">
        <v/>
      </c>
      <c r="BC553" s="380"/>
      <c r="BD553" s="380"/>
      <c r="BE553" s="380" t="str">
        <v/>
      </c>
      <c r="BF553" s="380"/>
      <c r="BG553" s="380"/>
      <c r="BH553" s="380" t="str">
        <v/>
      </c>
      <c r="BI553" s="380"/>
      <c r="BJ553" s="380"/>
      <c r="BK553" s="380" t="str">
        <v/>
      </c>
      <c r="BL553" s="380" t="str">
        <v/>
      </c>
      <c r="BM553" s="380" t="str">
        <v/>
      </c>
      <c r="BN553" s="381" t="str">
        <v/>
      </c>
      <c r="BO553" s="380" t="str">
        <v/>
      </c>
      <c r="BP553" s="380" t="str">
        <v/>
      </c>
      <c r="BQ553" s="380" t="str">
        <v/>
      </c>
      <c r="BR553" s="381" t="str">
        <v/>
      </c>
      <c r="BS553" s="380" t="str">
        <v/>
      </c>
      <c r="BT553" s="380" t="str">
        <v/>
      </c>
      <c r="BU553" s="380" t="str">
        <v/>
      </c>
      <c r="BV553" s="380" t="str">
        <v/>
      </c>
      <c r="BW553" s="380" t="str">
        <v/>
      </c>
      <c r="BX553" s="380"/>
      <c r="BY553" s="380"/>
      <c r="BZ553" s="380" t="str">
        <v/>
      </c>
      <c r="CA553" s="380"/>
      <c r="CB553" s="380"/>
      <c r="CC553" s="380" t="str">
        <v/>
      </c>
      <c r="CD553" s="380"/>
      <c r="CE553" s="380"/>
      <c r="CF553" s="380" t="str">
        <v/>
      </c>
      <c r="CG553" s="380"/>
      <c r="CH553" s="380"/>
      <c r="CI553" s="380" t="str">
        <v/>
      </c>
      <c r="CJ553" s="380" t="str">
        <v/>
      </c>
      <c r="CK553" s="380" t="str">
        <v/>
      </c>
      <c r="CL553" s="381" t="str">
        <v/>
      </c>
      <c r="CM553" s="380" t="str">
        <v/>
      </c>
      <c r="CN553" s="380" t="str">
        <v/>
      </c>
      <c r="CO553" s="380" t="str">
        <v/>
      </c>
      <c r="CP553" s="381" t="str">
        <v/>
      </c>
      <c r="CQ553" s="380" t="str">
        <v/>
      </c>
      <c r="CR553" s="380" t="str">
        <v/>
      </c>
      <c r="CS553" s="380" t="str">
        <v/>
      </c>
      <c r="CT553" s="380" t="str">
        <v/>
      </c>
      <c r="CU553" s="380" t="str">
        <v/>
      </c>
      <c r="CV553" s="380"/>
      <c r="CW553" s="380"/>
      <c r="CX553" s="380" t="str">
        <v/>
      </c>
      <c r="CY553" s="380"/>
      <c r="CZ553" s="380"/>
      <c r="DA553" s="380" t="str">
        <v/>
      </c>
      <c r="DB553" s="380"/>
      <c r="DC553" s="380"/>
      <c r="DD553" s="380" t="str">
        <v/>
      </c>
      <c r="DE553" s="380"/>
      <c r="DF553" s="380"/>
      <c r="DG553" s="380" t="str">
        <v/>
      </c>
      <c r="DH553" s="380" t="str">
        <v/>
      </c>
      <c r="DI553" s="380" t="str">
        <v/>
      </c>
      <c r="DJ553" s="381" t="str">
        <v/>
      </c>
      <c r="DK553" s="380" t="str">
        <v/>
      </c>
      <c r="DL553" s="380" t="str">
        <v/>
      </c>
      <c r="DM553" s="380" t="str">
        <v/>
      </c>
      <c r="DN553" s="381" t="str">
        <v/>
      </c>
      <c r="DO553" s="380" t="str">
        <v/>
      </c>
      <c r="DP553" s="380" t="str">
        <v/>
      </c>
      <c r="DQ553" s="380" t="str">
        <v/>
      </c>
      <c r="DR553" s="380" t="str">
        <v/>
      </c>
      <c r="DS553" s="380" t="str">
        <v/>
      </c>
      <c r="DT553" s="380"/>
      <c r="DU553" s="380"/>
      <c r="DV553" s="380" t="str">
        <v/>
      </c>
      <c r="DW553" s="380"/>
      <c r="DX553" s="380"/>
      <c r="DY553" s="380" t="str">
        <v/>
      </c>
      <c r="DZ553" s="380"/>
      <c r="EA553" s="380"/>
      <c r="EB553" s="380" t="str">
        <v/>
      </c>
      <c r="EC553" s="380"/>
      <c r="ED553" s="380"/>
      <c r="EE553" s="380" t="str">
        <v/>
      </c>
      <c r="EF553" s="380" t="str">
        <v/>
      </c>
      <c r="EG553" s="380" t="str">
        <v/>
      </c>
      <c r="EH553" s="381" t="str">
        <v/>
      </c>
      <c r="EI553" s="380" t="str">
        <v/>
      </c>
      <c r="EJ553" s="380" t="str">
        <v/>
      </c>
      <c r="EK553" s="380" t="str">
        <v/>
      </c>
      <c r="EL553" s="381" t="str">
        <v/>
      </c>
      <c r="EM553" s="382" t="str">
        <v/>
      </c>
      <c r="EN553" s="382" t="str">
        <v/>
      </c>
      <c r="EO553" s="382" t="str">
        <v/>
      </c>
    </row>
    <row r="554" spans="1:145" ht="15.6">
      <c r="A554" s="372" t="str">
        <v/>
      </c>
      <c r="B554" s="373" t="str">
        <v/>
      </c>
      <c r="C554" s="372"/>
      <c r="D554" s="383" t="str">
        <v/>
      </c>
      <c r="E554" s="383" t="str">
        <v/>
      </c>
      <c r="F554" s="383" t="str">
        <v/>
      </c>
      <c r="G554" s="375" t="str">
        <v/>
      </c>
      <c r="H554" s="375" t="str">
        <v/>
      </c>
      <c r="I554" s="375" t="str">
        <v/>
      </c>
      <c r="J554" s="375" t="str">
        <v/>
      </c>
      <c r="K554" s="375" t="str">
        <v/>
      </c>
      <c r="L554" s="375" t="str">
        <v/>
      </c>
      <c r="M554" s="372" t="str">
        <v/>
      </c>
      <c r="N554" s="372" t="str">
        <v/>
      </c>
      <c r="O554" s="372" t="str">
        <v/>
      </c>
      <c r="P554" s="372" t="str">
        <v/>
      </c>
      <c r="Q554" s="372" t="str">
        <v/>
      </c>
      <c r="R554" s="372" t="str">
        <v/>
      </c>
      <c r="S554" s="372" t="str">
        <v/>
      </c>
      <c r="T554" s="372" t="str">
        <v/>
      </c>
      <c r="U554" s="372" t="str">
        <v/>
      </c>
      <c r="V554" s="372" t="str">
        <v/>
      </c>
      <c r="W554" s="372" t="str">
        <v/>
      </c>
      <c r="X554" s="372" t="str">
        <v/>
      </c>
      <c r="Y554" s="372" t="str">
        <v/>
      </c>
      <c r="Z554" s="372" t="str">
        <v/>
      </c>
      <c r="AA554" s="372" t="str">
        <v/>
      </c>
      <c r="AB554" s="372"/>
      <c r="AC554" s="372"/>
      <c r="AD554" s="372" t="str">
        <v/>
      </c>
      <c r="AE554" s="372"/>
      <c r="AF554" s="372"/>
      <c r="AG554" s="376" t="str">
        <v/>
      </c>
      <c r="AH554" s="372"/>
      <c r="AI554" s="372"/>
      <c r="AJ554" s="372" t="str">
        <v/>
      </c>
      <c r="AK554" s="372"/>
      <c r="AL554" s="372"/>
      <c r="AM554" s="377" t="str">
        <v/>
      </c>
      <c r="AN554" s="378" t="str">
        <v/>
      </c>
      <c r="AO554" s="379" t="str">
        <v/>
      </c>
      <c r="AP554" s="379" t="str">
        <v/>
      </c>
      <c r="AQ554" s="376" t="str">
        <v/>
      </c>
      <c r="AR554" s="376" t="str">
        <v/>
      </c>
      <c r="AS554" s="372" t="str">
        <v/>
      </c>
      <c r="AT554" s="379" t="str">
        <v/>
      </c>
      <c r="AU554" s="380" t="str">
        <v/>
      </c>
      <c r="AV554" s="380" t="str">
        <v/>
      </c>
      <c r="AW554" s="380" t="str">
        <v/>
      </c>
      <c r="AX554" s="380" t="str">
        <v/>
      </c>
      <c r="AY554" s="380" t="str">
        <v/>
      </c>
      <c r="AZ554" s="380"/>
      <c r="BA554" s="380"/>
      <c r="BB554" s="380" t="str">
        <v/>
      </c>
      <c r="BC554" s="380"/>
      <c r="BD554" s="380"/>
      <c r="BE554" s="380" t="str">
        <v/>
      </c>
      <c r="BF554" s="380"/>
      <c r="BG554" s="380"/>
      <c r="BH554" s="380" t="str">
        <v/>
      </c>
      <c r="BI554" s="380"/>
      <c r="BJ554" s="380"/>
      <c r="BK554" s="380" t="str">
        <v/>
      </c>
      <c r="BL554" s="380" t="str">
        <v/>
      </c>
      <c r="BM554" s="380" t="str">
        <v/>
      </c>
      <c r="BN554" s="381" t="str">
        <v/>
      </c>
      <c r="BO554" s="380" t="str">
        <v/>
      </c>
      <c r="BP554" s="380" t="str">
        <v/>
      </c>
      <c r="BQ554" s="380" t="str">
        <v/>
      </c>
      <c r="BR554" s="381" t="str">
        <v/>
      </c>
      <c r="BS554" s="380" t="str">
        <v/>
      </c>
      <c r="BT554" s="380" t="str">
        <v/>
      </c>
      <c r="BU554" s="380" t="str">
        <v/>
      </c>
      <c r="BV554" s="380" t="str">
        <v/>
      </c>
      <c r="BW554" s="380" t="str">
        <v/>
      </c>
      <c r="BX554" s="380"/>
      <c r="BY554" s="380"/>
      <c r="BZ554" s="380" t="str">
        <v/>
      </c>
      <c r="CA554" s="380"/>
      <c r="CB554" s="380"/>
      <c r="CC554" s="380" t="str">
        <v/>
      </c>
      <c r="CD554" s="380"/>
      <c r="CE554" s="380"/>
      <c r="CF554" s="380" t="str">
        <v/>
      </c>
      <c r="CG554" s="380"/>
      <c r="CH554" s="380"/>
      <c r="CI554" s="380" t="str">
        <v/>
      </c>
      <c r="CJ554" s="380" t="str">
        <v/>
      </c>
      <c r="CK554" s="380" t="str">
        <v/>
      </c>
      <c r="CL554" s="381" t="str">
        <v/>
      </c>
      <c r="CM554" s="380" t="str">
        <v/>
      </c>
      <c r="CN554" s="380" t="str">
        <v/>
      </c>
      <c r="CO554" s="380" t="str">
        <v/>
      </c>
      <c r="CP554" s="381" t="str">
        <v/>
      </c>
      <c r="CQ554" s="380" t="str">
        <v/>
      </c>
      <c r="CR554" s="380" t="str">
        <v/>
      </c>
      <c r="CS554" s="380" t="str">
        <v/>
      </c>
      <c r="CT554" s="380" t="str">
        <v/>
      </c>
      <c r="CU554" s="380" t="str">
        <v/>
      </c>
      <c r="CV554" s="380"/>
      <c r="CW554" s="380"/>
      <c r="CX554" s="380" t="str">
        <v/>
      </c>
      <c r="CY554" s="380"/>
      <c r="CZ554" s="380"/>
      <c r="DA554" s="380" t="str">
        <v/>
      </c>
      <c r="DB554" s="380"/>
      <c r="DC554" s="380"/>
      <c r="DD554" s="380" t="str">
        <v/>
      </c>
      <c r="DE554" s="380"/>
      <c r="DF554" s="380"/>
      <c r="DG554" s="380" t="str">
        <v/>
      </c>
      <c r="DH554" s="380" t="str">
        <v/>
      </c>
      <c r="DI554" s="380" t="str">
        <v/>
      </c>
      <c r="DJ554" s="381" t="str">
        <v/>
      </c>
      <c r="DK554" s="380" t="str">
        <v/>
      </c>
      <c r="DL554" s="380" t="str">
        <v/>
      </c>
      <c r="DM554" s="380" t="str">
        <v/>
      </c>
      <c r="DN554" s="381" t="str">
        <v/>
      </c>
      <c r="DO554" s="380" t="str">
        <v/>
      </c>
      <c r="DP554" s="380" t="str">
        <v/>
      </c>
      <c r="DQ554" s="380" t="str">
        <v/>
      </c>
      <c r="DR554" s="380" t="str">
        <v/>
      </c>
      <c r="DS554" s="380" t="str">
        <v/>
      </c>
      <c r="DT554" s="380"/>
      <c r="DU554" s="380"/>
      <c r="DV554" s="380" t="str">
        <v/>
      </c>
      <c r="DW554" s="380"/>
      <c r="DX554" s="380"/>
      <c r="DY554" s="380" t="str">
        <v/>
      </c>
      <c r="DZ554" s="380"/>
      <c r="EA554" s="380"/>
      <c r="EB554" s="380" t="str">
        <v/>
      </c>
      <c r="EC554" s="380"/>
      <c r="ED554" s="380"/>
      <c r="EE554" s="380" t="str">
        <v/>
      </c>
      <c r="EF554" s="380" t="str">
        <v/>
      </c>
      <c r="EG554" s="380" t="str">
        <v/>
      </c>
      <c r="EH554" s="381" t="str">
        <v/>
      </c>
      <c r="EI554" s="380" t="str">
        <v/>
      </c>
      <c r="EJ554" s="380" t="str">
        <v/>
      </c>
      <c r="EK554" s="380" t="str">
        <v/>
      </c>
      <c r="EL554" s="381" t="str">
        <v/>
      </c>
      <c r="EM554" s="382" t="str">
        <v/>
      </c>
      <c r="EN554" s="382" t="str">
        <v/>
      </c>
      <c r="EO554" s="382" t="str">
        <v/>
      </c>
    </row>
    <row r="555" spans="1:145" ht="15.6">
      <c r="A555" s="372" t="str">
        <v/>
      </c>
      <c r="B555" s="373" t="str">
        <v/>
      </c>
      <c r="C555" s="372"/>
      <c r="D555" s="383" t="str">
        <v/>
      </c>
      <c r="E555" s="383" t="str">
        <v/>
      </c>
      <c r="F555" s="383" t="str">
        <v/>
      </c>
      <c r="G555" s="375" t="str">
        <v/>
      </c>
      <c r="H555" s="375" t="str">
        <v/>
      </c>
      <c r="I555" s="375" t="str">
        <v/>
      </c>
      <c r="J555" s="375" t="str">
        <v/>
      </c>
      <c r="K555" s="375" t="str">
        <v/>
      </c>
      <c r="L555" s="375" t="str">
        <v/>
      </c>
      <c r="M555" s="372" t="str">
        <v/>
      </c>
      <c r="N555" s="372" t="str">
        <v/>
      </c>
      <c r="O555" s="372" t="str">
        <v/>
      </c>
      <c r="P555" s="372" t="str">
        <v/>
      </c>
      <c r="Q555" s="372" t="str">
        <v/>
      </c>
      <c r="R555" s="372" t="str">
        <v/>
      </c>
      <c r="S555" s="372" t="str">
        <v/>
      </c>
      <c r="T555" s="372" t="str">
        <v/>
      </c>
      <c r="U555" s="372" t="str">
        <v/>
      </c>
      <c r="V555" s="372" t="str">
        <v/>
      </c>
      <c r="W555" s="372" t="str">
        <v/>
      </c>
      <c r="X555" s="372" t="str">
        <v/>
      </c>
      <c r="Y555" s="372" t="str">
        <v/>
      </c>
      <c r="Z555" s="372" t="str">
        <v/>
      </c>
      <c r="AA555" s="372" t="str">
        <v/>
      </c>
      <c r="AB555" s="372"/>
      <c r="AC555" s="372"/>
      <c r="AD555" s="372" t="str">
        <v/>
      </c>
      <c r="AE555" s="372"/>
      <c r="AF555" s="372"/>
      <c r="AG555" s="376" t="str">
        <v/>
      </c>
      <c r="AH555" s="372"/>
      <c r="AI555" s="372"/>
      <c r="AJ555" s="372" t="str">
        <v/>
      </c>
      <c r="AK555" s="372"/>
      <c r="AL555" s="372"/>
      <c r="AM555" s="377" t="str">
        <v/>
      </c>
      <c r="AN555" s="378" t="str">
        <v/>
      </c>
      <c r="AO555" s="379" t="str">
        <v/>
      </c>
      <c r="AP555" s="379" t="str">
        <v/>
      </c>
      <c r="AQ555" s="376" t="str">
        <v/>
      </c>
      <c r="AR555" s="376" t="str">
        <v/>
      </c>
      <c r="AS555" s="372" t="str">
        <v/>
      </c>
      <c r="AT555" s="379" t="str">
        <v/>
      </c>
      <c r="AU555" s="380" t="str">
        <v/>
      </c>
      <c r="AV555" s="380" t="str">
        <v/>
      </c>
      <c r="AW555" s="380" t="str">
        <v/>
      </c>
      <c r="AX555" s="380" t="str">
        <v/>
      </c>
      <c r="AY555" s="380" t="str">
        <v/>
      </c>
      <c r="AZ555" s="380"/>
      <c r="BA555" s="380"/>
      <c r="BB555" s="380" t="str">
        <v/>
      </c>
      <c r="BC555" s="380"/>
      <c r="BD555" s="380"/>
      <c r="BE555" s="380" t="str">
        <v/>
      </c>
      <c r="BF555" s="380"/>
      <c r="BG555" s="380"/>
      <c r="BH555" s="380" t="str">
        <v/>
      </c>
      <c r="BI555" s="380"/>
      <c r="BJ555" s="380"/>
      <c r="BK555" s="380" t="str">
        <v/>
      </c>
      <c r="BL555" s="380" t="str">
        <v/>
      </c>
      <c r="BM555" s="380" t="str">
        <v/>
      </c>
      <c r="BN555" s="381" t="str">
        <v/>
      </c>
      <c r="BO555" s="380" t="str">
        <v/>
      </c>
      <c r="BP555" s="380" t="str">
        <v/>
      </c>
      <c r="BQ555" s="380" t="str">
        <v/>
      </c>
      <c r="BR555" s="381" t="str">
        <v/>
      </c>
      <c r="BS555" s="380" t="str">
        <v/>
      </c>
      <c r="BT555" s="380" t="str">
        <v/>
      </c>
      <c r="BU555" s="380" t="str">
        <v/>
      </c>
      <c r="BV555" s="380" t="str">
        <v/>
      </c>
      <c r="BW555" s="380" t="str">
        <v/>
      </c>
      <c r="BX555" s="380"/>
      <c r="BY555" s="380"/>
      <c r="BZ555" s="380" t="str">
        <v/>
      </c>
      <c r="CA555" s="380"/>
      <c r="CB555" s="380"/>
      <c r="CC555" s="380" t="str">
        <v/>
      </c>
      <c r="CD555" s="380"/>
      <c r="CE555" s="380"/>
      <c r="CF555" s="380" t="str">
        <v/>
      </c>
      <c r="CG555" s="380"/>
      <c r="CH555" s="380"/>
      <c r="CI555" s="380" t="str">
        <v/>
      </c>
      <c r="CJ555" s="380" t="str">
        <v/>
      </c>
      <c r="CK555" s="380" t="str">
        <v/>
      </c>
      <c r="CL555" s="381" t="str">
        <v/>
      </c>
      <c r="CM555" s="380" t="str">
        <v/>
      </c>
      <c r="CN555" s="380" t="str">
        <v/>
      </c>
      <c r="CO555" s="380" t="str">
        <v/>
      </c>
      <c r="CP555" s="381" t="str">
        <v/>
      </c>
      <c r="CQ555" s="380" t="str">
        <v/>
      </c>
      <c r="CR555" s="380" t="str">
        <v/>
      </c>
      <c r="CS555" s="380" t="str">
        <v/>
      </c>
      <c r="CT555" s="380" t="str">
        <v/>
      </c>
      <c r="CU555" s="380" t="str">
        <v/>
      </c>
      <c r="CV555" s="380"/>
      <c r="CW555" s="380"/>
      <c r="CX555" s="380" t="str">
        <v/>
      </c>
      <c r="CY555" s="380"/>
      <c r="CZ555" s="380"/>
      <c r="DA555" s="380" t="str">
        <v/>
      </c>
      <c r="DB555" s="380"/>
      <c r="DC555" s="380"/>
      <c r="DD555" s="380" t="str">
        <v/>
      </c>
      <c r="DE555" s="380"/>
      <c r="DF555" s="380"/>
      <c r="DG555" s="380" t="str">
        <v/>
      </c>
      <c r="DH555" s="380" t="str">
        <v/>
      </c>
      <c r="DI555" s="380" t="str">
        <v/>
      </c>
      <c r="DJ555" s="381" t="str">
        <v/>
      </c>
      <c r="DK555" s="380" t="str">
        <v/>
      </c>
      <c r="DL555" s="380" t="str">
        <v/>
      </c>
      <c r="DM555" s="380" t="str">
        <v/>
      </c>
      <c r="DN555" s="381" t="str">
        <v/>
      </c>
      <c r="DO555" s="380" t="str">
        <v/>
      </c>
      <c r="DP555" s="380" t="str">
        <v/>
      </c>
      <c r="DQ555" s="380" t="str">
        <v/>
      </c>
      <c r="DR555" s="380" t="str">
        <v/>
      </c>
      <c r="DS555" s="380" t="str">
        <v/>
      </c>
      <c r="DT555" s="380"/>
      <c r="DU555" s="380"/>
      <c r="DV555" s="380" t="str">
        <v/>
      </c>
      <c r="DW555" s="380"/>
      <c r="DX555" s="380"/>
      <c r="DY555" s="380" t="str">
        <v/>
      </c>
      <c r="DZ555" s="380"/>
      <c r="EA555" s="380"/>
      <c r="EB555" s="380" t="str">
        <v/>
      </c>
      <c r="EC555" s="380"/>
      <c r="ED555" s="380"/>
      <c r="EE555" s="380" t="str">
        <v/>
      </c>
      <c r="EF555" s="380" t="str">
        <v/>
      </c>
      <c r="EG555" s="380" t="str">
        <v/>
      </c>
      <c r="EH555" s="381" t="str">
        <v/>
      </c>
      <c r="EI555" s="380" t="str">
        <v/>
      </c>
      <c r="EJ555" s="380" t="str">
        <v/>
      </c>
      <c r="EK555" s="380" t="str">
        <v/>
      </c>
      <c r="EL555" s="381" t="str">
        <v/>
      </c>
      <c r="EM555" s="382" t="str">
        <v/>
      </c>
      <c r="EN555" s="382" t="str">
        <v/>
      </c>
      <c r="EO555" s="382" t="str">
        <v/>
      </c>
    </row>
    <row r="556" spans="1:145" ht="15.6">
      <c r="A556" s="372" t="str">
        <v/>
      </c>
      <c r="B556" s="373" t="str">
        <v/>
      </c>
      <c r="C556" s="372"/>
      <c r="D556" s="383" t="str">
        <v/>
      </c>
      <c r="E556" s="383" t="str">
        <v/>
      </c>
      <c r="F556" s="383" t="str">
        <v/>
      </c>
      <c r="G556" s="375" t="str">
        <v/>
      </c>
      <c r="H556" s="375" t="str">
        <v/>
      </c>
      <c r="I556" s="375" t="str">
        <v/>
      </c>
      <c r="J556" s="375" t="str">
        <v/>
      </c>
      <c r="K556" s="375" t="str">
        <v/>
      </c>
      <c r="L556" s="375" t="str">
        <v/>
      </c>
      <c r="M556" s="372" t="str">
        <v/>
      </c>
      <c r="N556" s="372" t="str">
        <v/>
      </c>
      <c r="O556" s="372" t="str">
        <v/>
      </c>
      <c r="P556" s="372" t="str">
        <v/>
      </c>
      <c r="Q556" s="372" t="str">
        <v/>
      </c>
      <c r="R556" s="372" t="str">
        <v/>
      </c>
      <c r="S556" s="372" t="str">
        <v/>
      </c>
      <c r="T556" s="372" t="str">
        <v/>
      </c>
      <c r="U556" s="372" t="str">
        <v/>
      </c>
      <c r="V556" s="372" t="str">
        <v/>
      </c>
      <c r="W556" s="372" t="str">
        <v/>
      </c>
      <c r="X556" s="372" t="str">
        <v/>
      </c>
      <c r="Y556" s="372" t="str">
        <v/>
      </c>
      <c r="Z556" s="372" t="str">
        <v/>
      </c>
      <c r="AA556" s="372" t="str">
        <v/>
      </c>
      <c r="AB556" s="372"/>
      <c r="AC556" s="372"/>
      <c r="AD556" s="372" t="str">
        <v/>
      </c>
      <c r="AE556" s="372"/>
      <c r="AF556" s="372"/>
      <c r="AG556" s="376" t="str">
        <v/>
      </c>
      <c r="AH556" s="372"/>
      <c r="AI556" s="372"/>
      <c r="AJ556" s="372" t="str">
        <v/>
      </c>
      <c r="AK556" s="372"/>
      <c r="AL556" s="372"/>
      <c r="AM556" s="377" t="str">
        <v/>
      </c>
      <c r="AN556" s="378" t="str">
        <v/>
      </c>
      <c r="AO556" s="379" t="str">
        <v/>
      </c>
      <c r="AP556" s="379" t="str">
        <v/>
      </c>
      <c r="AQ556" s="376" t="str">
        <v/>
      </c>
      <c r="AR556" s="376" t="str">
        <v/>
      </c>
      <c r="AS556" s="372" t="str">
        <v/>
      </c>
      <c r="AT556" s="379" t="str">
        <v/>
      </c>
      <c r="AU556" s="380" t="str">
        <v/>
      </c>
      <c r="AV556" s="380" t="str">
        <v/>
      </c>
      <c r="AW556" s="380" t="str">
        <v/>
      </c>
      <c r="AX556" s="380" t="str">
        <v/>
      </c>
      <c r="AY556" s="380" t="str">
        <v/>
      </c>
      <c r="AZ556" s="380"/>
      <c r="BA556" s="380"/>
      <c r="BB556" s="380" t="str">
        <v/>
      </c>
      <c r="BC556" s="380"/>
      <c r="BD556" s="380"/>
      <c r="BE556" s="380" t="str">
        <v/>
      </c>
      <c r="BF556" s="380"/>
      <c r="BG556" s="380"/>
      <c r="BH556" s="380" t="str">
        <v/>
      </c>
      <c r="BI556" s="380"/>
      <c r="BJ556" s="380"/>
      <c r="BK556" s="380" t="str">
        <v/>
      </c>
      <c r="BL556" s="380" t="str">
        <v/>
      </c>
      <c r="BM556" s="380" t="str">
        <v/>
      </c>
      <c r="BN556" s="381" t="str">
        <v/>
      </c>
      <c r="BO556" s="380" t="str">
        <v/>
      </c>
      <c r="BP556" s="380" t="str">
        <v/>
      </c>
      <c r="BQ556" s="380" t="str">
        <v/>
      </c>
      <c r="BR556" s="381" t="str">
        <v/>
      </c>
      <c r="BS556" s="380" t="str">
        <v/>
      </c>
      <c r="BT556" s="380" t="str">
        <v/>
      </c>
      <c r="BU556" s="380" t="str">
        <v/>
      </c>
      <c r="BV556" s="380" t="str">
        <v/>
      </c>
      <c r="BW556" s="380" t="str">
        <v/>
      </c>
      <c r="BX556" s="380"/>
      <c r="BY556" s="380"/>
      <c r="BZ556" s="380" t="str">
        <v/>
      </c>
      <c r="CA556" s="380"/>
      <c r="CB556" s="380"/>
      <c r="CC556" s="380" t="str">
        <v/>
      </c>
      <c r="CD556" s="380"/>
      <c r="CE556" s="380"/>
      <c r="CF556" s="380" t="str">
        <v/>
      </c>
      <c r="CG556" s="380"/>
      <c r="CH556" s="380"/>
      <c r="CI556" s="380" t="str">
        <v/>
      </c>
      <c r="CJ556" s="380" t="str">
        <v/>
      </c>
      <c r="CK556" s="380" t="str">
        <v/>
      </c>
      <c r="CL556" s="381" t="str">
        <v/>
      </c>
      <c r="CM556" s="380" t="str">
        <v/>
      </c>
      <c r="CN556" s="380" t="str">
        <v/>
      </c>
      <c r="CO556" s="380" t="str">
        <v/>
      </c>
      <c r="CP556" s="381" t="str">
        <v/>
      </c>
      <c r="CQ556" s="380" t="str">
        <v/>
      </c>
      <c r="CR556" s="380" t="str">
        <v/>
      </c>
      <c r="CS556" s="380" t="str">
        <v/>
      </c>
      <c r="CT556" s="380" t="str">
        <v/>
      </c>
      <c r="CU556" s="380" t="str">
        <v/>
      </c>
      <c r="CV556" s="380"/>
      <c r="CW556" s="380"/>
      <c r="CX556" s="380" t="str">
        <v/>
      </c>
      <c r="CY556" s="380"/>
      <c r="CZ556" s="380"/>
      <c r="DA556" s="380" t="str">
        <v/>
      </c>
      <c r="DB556" s="380"/>
      <c r="DC556" s="380"/>
      <c r="DD556" s="380" t="str">
        <v/>
      </c>
      <c r="DE556" s="380"/>
      <c r="DF556" s="380"/>
      <c r="DG556" s="380" t="str">
        <v/>
      </c>
      <c r="DH556" s="380" t="str">
        <v/>
      </c>
      <c r="DI556" s="380" t="str">
        <v/>
      </c>
      <c r="DJ556" s="381" t="str">
        <v/>
      </c>
      <c r="DK556" s="380" t="str">
        <v/>
      </c>
      <c r="DL556" s="380" t="str">
        <v/>
      </c>
      <c r="DM556" s="380" t="str">
        <v/>
      </c>
      <c r="DN556" s="381" t="str">
        <v/>
      </c>
      <c r="DO556" s="380" t="str">
        <v/>
      </c>
      <c r="DP556" s="380" t="str">
        <v/>
      </c>
      <c r="DQ556" s="380" t="str">
        <v/>
      </c>
      <c r="DR556" s="380" t="str">
        <v/>
      </c>
      <c r="DS556" s="380" t="str">
        <v/>
      </c>
      <c r="DT556" s="380"/>
      <c r="DU556" s="380"/>
      <c r="DV556" s="380" t="str">
        <v/>
      </c>
      <c r="DW556" s="380"/>
      <c r="DX556" s="380"/>
      <c r="DY556" s="380" t="str">
        <v/>
      </c>
      <c r="DZ556" s="380"/>
      <c r="EA556" s="380"/>
      <c r="EB556" s="380" t="str">
        <v/>
      </c>
      <c r="EC556" s="380"/>
      <c r="ED556" s="380"/>
      <c r="EE556" s="380" t="str">
        <v/>
      </c>
      <c r="EF556" s="380" t="str">
        <v/>
      </c>
      <c r="EG556" s="380" t="str">
        <v/>
      </c>
      <c r="EH556" s="381" t="str">
        <v/>
      </c>
      <c r="EI556" s="380" t="str">
        <v/>
      </c>
      <c r="EJ556" s="380" t="str">
        <v/>
      </c>
      <c r="EK556" s="380" t="str">
        <v/>
      </c>
      <c r="EL556" s="381" t="str">
        <v/>
      </c>
      <c r="EM556" s="382" t="str">
        <v/>
      </c>
      <c r="EN556" s="382" t="str">
        <v/>
      </c>
      <c r="EO556" s="382" t="str">
        <v/>
      </c>
    </row>
    <row r="557" spans="1:145" ht="15.6">
      <c r="A557" s="372" t="str">
        <v/>
      </c>
      <c r="B557" s="373" t="str">
        <v/>
      </c>
      <c r="C557" s="372"/>
      <c r="D557" s="383" t="str">
        <v/>
      </c>
      <c r="E557" s="383" t="str">
        <v/>
      </c>
      <c r="F557" s="383" t="str">
        <v/>
      </c>
      <c r="G557" s="375" t="str">
        <v/>
      </c>
      <c r="H557" s="375" t="str">
        <v/>
      </c>
      <c r="I557" s="375" t="str">
        <v/>
      </c>
      <c r="J557" s="375" t="str">
        <v/>
      </c>
      <c r="K557" s="375" t="str">
        <v/>
      </c>
      <c r="L557" s="375" t="str">
        <v/>
      </c>
      <c r="M557" s="372" t="str">
        <v/>
      </c>
      <c r="N557" s="372" t="str">
        <v/>
      </c>
      <c r="O557" s="372" t="str">
        <v/>
      </c>
      <c r="P557" s="372" t="str">
        <v/>
      </c>
      <c r="Q557" s="372" t="str">
        <v/>
      </c>
      <c r="R557" s="372" t="str">
        <v/>
      </c>
      <c r="S557" s="372" t="str">
        <v/>
      </c>
      <c r="T557" s="372" t="str">
        <v/>
      </c>
      <c r="U557" s="372" t="str">
        <v/>
      </c>
      <c r="V557" s="372" t="str">
        <v/>
      </c>
      <c r="W557" s="372" t="str">
        <v/>
      </c>
      <c r="X557" s="372" t="str">
        <v/>
      </c>
      <c r="Y557" s="372" t="str">
        <v/>
      </c>
      <c r="Z557" s="372" t="str">
        <v/>
      </c>
      <c r="AA557" s="372" t="str">
        <v/>
      </c>
      <c r="AB557" s="372"/>
      <c r="AC557" s="372"/>
      <c r="AD557" s="372" t="str">
        <v/>
      </c>
      <c r="AE557" s="372"/>
      <c r="AF557" s="372"/>
      <c r="AG557" s="376" t="str">
        <v/>
      </c>
      <c r="AH557" s="372"/>
      <c r="AI557" s="372"/>
      <c r="AJ557" s="372" t="str">
        <v/>
      </c>
      <c r="AK557" s="372"/>
      <c r="AL557" s="372"/>
      <c r="AM557" s="377" t="str">
        <v/>
      </c>
      <c r="AN557" s="378" t="str">
        <v/>
      </c>
      <c r="AO557" s="379" t="str">
        <v/>
      </c>
      <c r="AP557" s="379" t="str">
        <v/>
      </c>
      <c r="AQ557" s="376" t="str">
        <v/>
      </c>
      <c r="AR557" s="376" t="str">
        <v/>
      </c>
      <c r="AS557" s="372" t="str">
        <v/>
      </c>
      <c r="AT557" s="379" t="str">
        <v/>
      </c>
      <c r="AU557" s="380" t="str">
        <v/>
      </c>
      <c r="AV557" s="380" t="str">
        <v/>
      </c>
      <c r="AW557" s="380" t="str">
        <v/>
      </c>
      <c r="AX557" s="380" t="str">
        <v/>
      </c>
      <c r="AY557" s="380" t="str">
        <v/>
      </c>
      <c r="AZ557" s="380"/>
      <c r="BA557" s="380"/>
      <c r="BB557" s="380" t="str">
        <v/>
      </c>
      <c r="BC557" s="380"/>
      <c r="BD557" s="380"/>
      <c r="BE557" s="380" t="str">
        <v/>
      </c>
      <c r="BF557" s="380"/>
      <c r="BG557" s="380"/>
      <c r="BH557" s="380" t="str">
        <v/>
      </c>
      <c r="BI557" s="380"/>
      <c r="BJ557" s="380"/>
      <c r="BK557" s="380" t="str">
        <v/>
      </c>
      <c r="BL557" s="380" t="str">
        <v/>
      </c>
      <c r="BM557" s="380" t="str">
        <v/>
      </c>
      <c r="BN557" s="381" t="str">
        <v/>
      </c>
      <c r="BO557" s="380" t="str">
        <v/>
      </c>
      <c r="BP557" s="380" t="str">
        <v/>
      </c>
      <c r="BQ557" s="380" t="str">
        <v/>
      </c>
      <c r="BR557" s="381" t="str">
        <v/>
      </c>
      <c r="BS557" s="380" t="str">
        <v/>
      </c>
      <c r="BT557" s="380" t="str">
        <v/>
      </c>
      <c r="BU557" s="380" t="str">
        <v/>
      </c>
      <c r="BV557" s="380" t="str">
        <v/>
      </c>
      <c r="BW557" s="380" t="str">
        <v/>
      </c>
      <c r="BX557" s="380"/>
      <c r="BY557" s="380"/>
      <c r="BZ557" s="380" t="str">
        <v/>
      </c>
      <c r="CA557" s="380"/>
      <c r="CB557" s="380"/>
      <c r="CC557" s="380" t="str">
        <v/>
      </c>
      <c r="CD557" s="380"/>
      <c r="CE557" s="380"/>
      <c r="CF557" s="380" t="str">
        <v/>
      </c>
      <c r="CG557" s="380"/>
      <c r="CH557" s="380"/>
      <c r="CI557" s="380" t="str">
        <v/>
      </c>
      <c r="CJ557" s="380" t="str">
        <v/>
      </c>
      <c r="CK557" s="380" t="str">
        <v/>
      </c>
      <c r="CL557" s="381" t="str">
        <v/>
      </c>
      <c r="CM557" s="380" t="str">
        <v/>
      </c>
      <c r="CN557" s="380" t="str">
        <v/>
      </c>
      <c r="CO557" s="380" t="str">
        <v/>
      </c>
      <c r="CP557" s="381" t="str">
        <v/>
      </c>
      <c r="CQ557" s="380" t="str">
        <v/>
      </c>
      <c r="CR557" s="380" t="str">
        <v/>
      </c>
      <c r="CS557" s="380" t="str">
        <v/>
      </c>
      <c r="CT557" s="380" t="str">
        <v/>
      </c>
      <c r="CU557" s="380" t="str">
        <v/>
      </c>
      <c r="CV557" s="380"/>
      <c r="CW557" s="380"/>
      <c r="CX557" s="380" t="str">
        <v/>
      </c>
      <c r="CY557" s="380"/>
      <c r="CZ557" s="380"/>
      <c r="DA557" s="380" t="str">
        <v/>
      </c>
      <c r="DB557" s="380"/>
      <c r="DC557" s="380"/>
      <c r="DD557" s="380" t="str">
        <v/>
      </c>
      <c r="DE557" s="380"/>
      <c r="DF557" s="380"/>
      <c r="DG557" s="380" t="str">
        <v/>
      </c>
      <c r="DH557" s="380" t="str">
        <v/>
      </c>
      <c r="DI557" s="380" t="str">
        <v/>
      </c>
      <c r="DJ557" s="381" t="str">
        <v/>
      </c>
      <c r="DK557" s="380" t="str">
        <v/>
      </c>
      <c r="DL557" s="380" t="str">
        <v/>
      </c>
      <c r="DM557" s="380" t="str">
        <v/>
      </c>
      <c r="DN557" s="381" t="str">
        <v/>
      </c>
      <c r="DO557" s="380" t="str">
        <v/>
      </c>
      <c r="DP557" s="380" t="str">
        <v/>
      </c>
      <c r="DQ557" s="380" t="str">
        <v/>
      </c>
      <c r="DR557" s="380" t="str">
        <v/>
      </c>
      <c r="DS557" s="380" t="str">
        <v/>
      </c>
      <c r="DT557" s="380"/>
      <c r="DU557" s="380"/>
      <c r="DV557" s="380" t="str">
        <v/>
      </c>
      <c r="DW557" s="380"/>
      <c r="DX557" s="380"/>
      <c r="DY557" s="380" t="str">
        <v/>
      </c>
      <c r="DZ557" s="380"/>
      <c r="EA557" s="380"/>
      <c r="EB557" s="380" t="str">
        <v/>
      </c>
      <c r="EC557" s="380"/>
      <c r="ED557" s="380"/>
      <c r="EE557" s="380" t="str">
        <v/>
      </c>
      <c r="EF557" s="380" t="str">
        <v/>
      </c>
      <c r="EG557" s="380" t="str">
        <v/>
      </c>
      <c r="EH557" s="381" t="str">
        <v/>
      </c>
      <c r="EI557" s="380" t="str">
        <v/>
      </c>
      <c r="EJ557" s="380" t="str">
        <v/>
      </c>
      <c r="EK557" s="380" t="str">
        <v/>
      </c>
      <c r="EL557" s="381" t="str">
        <v/>
      </c>
      <c r="EM557" s="382" t="str">
        <v/>
      </c>
      <c r="EN557" s="382" t="str">
        <v/>
      </c>
      <c r="EO557" s="382" t="str">
        <v/>
      </c>
    </row>
    <row r="558" spans="1:145" ht="15.6">
      <c r="A558" s="372" t="str">
        <v/>
      </c>
      <c r="B558" s="373" t="str">
        <v/>
      </c>
      <c r="C558" s="372"/>
      <c r="D558" s="383" t="str">
        <v/>
      </c>
      <c r="E558" s="383" t="str">
        <v/>
      </c>
      <c r="F558" s="383" t="str">
        <v/>
      </c>
      <c r="G558" s="375" t="str">
        <v/>
      </c>
      <c r="H558" s="375" t="str">
        <v/>
      </c>
      <c r="I558" s="375" t="str">
        <v/>
      </c>
      <c r="J558" s="375" t="str">
        <v/>
      </c>
      <c r="K558" s="375" t="str">
        <v/>
      </c>
      <c r="L558" s="375" t="str">
        <v/>
      </c>
      <c r="M558" s="372" t="str">
        <v/>
      </c>
      <c r="N558" s="372" t="str">
        <v/>
      </c>
      <c r="O558" s="372" t="str">
        <v/>
      </c>
      <c r="P558" s="372" t="str">
        <v/>
      </c>
      <c r="Q558" s="372" t="str">
        <v/>
      </c>
      <c r="R558" s="372" t="str">
        <v/>
      </c>
      <c r="S558" s="372" t="str">
        <v/>
      </c>
      <c r="T558" s="372" t="str">
        <v/>
      </c>
      <c r="U558" s="372" t="str">
        <v/>
      </c>
      <c r="V558" s="372" t="str">
        <v/>
      </c>
      <c r="W558" s="372" t="str">
        <v/>
      </c>
      <c r="X558" s="372" t="str">
        <v/>
      </c>
      <c r="Y558" s="372" t="str">
        <v/>
      </c>
      <c r="Z558" s="372" t="str">
        <v/>
      </c>
      <c r="AA558" s="372" t="str">
        <v/>
      </c>
      <c r="AB558" s="372"/>
      <c r="AC558" s="372"/>
      <c r="AD558" s="372" t="str">
        <v/>
      </c>
      <c r="AE558" s="372"/>
      <c r="AF558" s="372"/>
      <c r="AG558" s="376" t="str">
        <v/>
      </c>
      <c r="AH558" s="372"/>
      <c r="AI558" s="372"/>
      <c r="AJ558" s="372" t="str">
        <v/>
      </c>
      <c r="AK558" s="372"/>
      <c r="AL558" s="372"/>
      <c r="AM558" s="377" t="str">
        <v/>
      </c>
      <c r="AN558" s="378" t="str">
        <v/>
      </c>
      <c r="AO558" s="379" t="str">
        <v/>
      </c>
      <c r="AP558" s="379" t="str">
        <v/>
      </c>
      <c r="AQ558" s="376" t="str">
        <v/>
      </c>
      <c r="AR558" s="376" t="str">
        <v/>
      </c>
      <c r="AS558" s="372" t="str">
        <v/>
      </c>
      <c r="AT558" s="379" t="str">
        <v/>
      </c>
      <c r="AU558" s="380" t="str">
        <v/>
      </c>
      <c r="AV558" s="380" t="str">
        <v/>
      </c>
      <c r="AW558" s="380" t="str">
        <v/>
      </c>
      <c r="AX558" s="380" t="str">
        <v/>
      </c>
      <c r="AY558" s="380" t="str">
        <v/>
      </c>
      <c r="AZ558" s="380"/>
      <c r="BA558" s="380"/>
      <c r="BB558" s="380" t="str">
        <v/>
      </c>
      <c r="BC558" s="380"/>
      <c r="BD558" s="380"/>
      <c r="BE558" s="380" t="str">
        <v/>
      </c>
      <c r="BF558" s="380"/>
      <c r="BG558" s="380"/>
      <c r="BH558" s="380" t="str">
        <v/>
      </c>
      <c r="BI558" s="380"/>
      <c r="BJ558" s="380"/>
      <c r="BK558" s="380" t="str">
        <v/>
      </c>
      <c r="BL558" s="380" t="str">
        <v/>
      </c>
      <c r="BM558" s="380" t="str">
        <v/>
      </c>
      <c r="BN558" s="381" t="str">
        <v/>
      </c>
      <c r="BO558" s="380" t="str">
        <v/>
      </c>
      <c r="BP558" s="380" t="str">
        <v/>
      </c>
      <c r="BQ558" s="380" t="str">
        <v/>
      </c>
      <c r="BR558" s="381" t="str">
        <v/>
      </c>
      <c r="BS558" s="380" t="str">
        <v/>
      </c>
      <c r="BT558" s="380" t="str">
        <v/>
      </c>
      <c r="BU558" s="380" t="str">
        <v/>
      </c>
      <c r="BV558" s="380" t="str">
        <v/>
      </c>
      <c r="BW558" s="380" t="str">
        <v/>
      </c>
      <c r="BX558" s="380"/>
      <c r="BY558" s="380"/>
      <c r="BZ558" s="380" t="str">
        <v/>
      </c>
      <c r="CA558" s="380"/>
      <c r="CB558" s="380"/>
      <c r="CC558" s="380" t="str">
        <v/>
      </c>
      <c r="CD558" s="380"/>
      <c r="CE558" s="380"/>
      <c r="CF558" s="380" t="str">
        <v/>
      </c>
      <c r="CG558" s="380"/>
      <c r="CH558" s="380"/>
      <c r="CI558" s="380" t="str">
        <v/>
      </c>
      <c r="CJ558" s="380" t="str">
        <v/>
      </c>
      <c r="CK558" s="380" t="str">
        <v/>
      </c>
      <c r="CL558" s="381" t="str">
        <v/>
      </c>
      <c r="CM558" s="380" t="str">
        <v/>
      </c>
      <c r="CN558" s="380" t="str">
        <v/>
      </c>
      <c r="CO558" s="380" t="str">
        <v/>
      </c>
      <c r="CP558" s="381" t="str">
        <v/>
      </c>
      <c r="CQ558" s="380" t="str">
        <v/>
      </c>
      <c r="CR558" s="380" t="str">
        <v/>
      </c>
      <c r="CS558" s="380" t="str">
        <v/>
      </c>
      <c r="CT558" s="380" t="str">
        <v/>
      </c>
      <c r="CU558" s="380" t="str">
        <v/>
      </c>
      <c r="CV558" s="380"/>
      <c r="CW558" s="380"/>
      <c r="CX558" s="380" t="str">
        <v/>
      </c>
      <c r="CY558" s="380"/>
      <c r="CZ558" s="380"/>
      <c r="DA558" s="380" t="str">
        <v/>
      </c>
      <c r="DB558" s="380"/>
      <c r="DC558" s="380"/>
      <c r="DD558" s="380" t="str">
        <v/>
      </c>
      <c r="DE558" s="380"/>
      <c r="DF558" s="380"/>
      <c r="DG558" s="380" t="str">
        <v/>
      </c>
      <c r="DH558" s="380" t="str">
        <v/>
      </c>
      <c r="DI558" s="380" t="str">
        <v/>
      </c>
      <c r="DJ558" s="381" t="str">
        <v/>
      </c>
      <c r="DK558" s="380" t="str">
        <v/>
      </c>
      <c r="DL558" s="380" t="str">
        <v/>
      </c>
      <c r="DM558" s="380" t="str">
        <v/>
      </c>
      <c r="DN558" s="381" t="str">
        <v/>
      </c>
      <c r="DO558" s="380" t="str">
        <v/>
      </c>
      <c r="DP558" s="380" t="str">
        <v/>
      </c>
      <c r="DQ558" s="380" t="str">
        <v/>
      </c>
      <c r="DR558" s="380" t="str">
        <v/>
      </c>
      <c r="DS558" s="380" t="str">
        <v/>
      </c>
      <c r="DT558" s="380"/>
      <c r="DU558" s="380"/>
      <c r="DV558" s="380" t="str">
        <v/>
      </c>
      <c r="DW558" s="380"/>
      <c r="DX558" s="380"/>
      <c r="DY558" s="380" t="str">
        <v/>
      </c>
      <c r="DZ558" s="380"/>
      <c r="EA558" s="380"/>
      <c r="EB558" s="380" t="str">
        <v/>
      </c>
      <c r="EC558" s="380"/>
      <c r="ED558" s="380"/>
      <c r="EE558" s="380" t="str">
        <v/>
      </c>
      <c r="EF558" s="380" t="str">
        <v/>
      </c>
      <c r="EG558" s="380" t="str">
        <v/>
      </c>
      <c r="EH558" s="381" t="str">
        <v/>
      </c>
      <c r="EI558" s="380" t="str">
        <v/>
      </c>
      <c r="EJ558" s="380" t="str">
        <v/>
      </c>
      <c r="EK558" s="380" t="str">
        <v/>
      </c>
      <c r="EL558" s="381" t="str">
        <v/>
      </c>
      <c r="EM558" s="382" t="str">
        <v/>
      </c>
      <c r="EN558" s="382" t="str">
        <v/>
      </c>
      <c r="EO558" s="382" t="str">
        <v/>
      </c>
    </row>
    <row r="559" spans="1:145" ht="15.6">
      <c r="A559" s="372" t="str">
        <v/>
      </c>
      <c r="B559" s="373" t="str">
        <v/>
      </c>
      <c r="C559" s="372"/>
      <c r="D559" s="383" t="str">
        <v/>
      </c>
      <c r="E559" s="383" t="str">
        <v/>
      </c>
      <c r="F559" s="383" t="str">
        <v/>
      </c>
      <c r="G559" s="375" t="str">
        <v/>
      </c>
      <c r="H559" s="375" t="str">
        <v/>
      </c>
      <c r="I559" s="375" t="str">
        <v/>
      </c>
      <c r="J559" s="375" t="str">
        <v/>
      </c>
      <c r="K559" s="375" t="str">
        <v/>
      </c>
      <c r="L559" s="375" t="str">
        <v/>
      </c>
      <c r="M559" s="372" t="str">
        <v/>
      </c>
      <c r="N559" s="372" t="str">
        <v/>
      </c>
      <c r="O559" s="372" t="str">
        <v/>
      </c>
      <c r="P559" s="372" t="str">
        <v/>
      </c>
      <c r="Q559" s="372" t="str">
        <v/>
      </c>
      <c r="R559" s="372" t="str">
        <v/>
      </c>
      <c r="S559" s="372" t="str">
        <v/>
      </c>
      <c r="T559" s="372" t="str">
        <v/>
      </c>
      <c r="U559" s="372" t="str">
        <v/>
      </c>
      <c r="V559" s="372" t="str">
        <v/>
      </c>
      <c r="W559" s="372" t="str">
        <v/>
      </c>
      <c r="X559" s="372" t="str">
        <v/>
      </c>
      <c r="Y559" s="372" t="str">
        <v/>
      </c>
      <c r="Z559" s="372" t="str">
        <v/>
      </c>
      <c r="AA559" s="372" t="str">
        <v/>
      </c>
      <c r="AB559" s="372"/>
      <c r="AC559" s="372"/>
      <c r="AD559" s="372" t="str">
        <v/>
      </c>
      <c r="AE559" s="372"/>
      <c r="AF559" s="372"/>
      <c r="AG559" s="376" t="str">
        <v/>
      </c>
      <c r="AH559" s="372"/>
      <c r="AI559" s="372"/>
      <c r="AJ559" s="372" t="str">
        <v/>
      </c>
      <c r="AK559" s="372"/>
      <c r="AL559" s="372"/>
      <c r="AM559" s="377" t="str">
        <v/>
      </c>
      <c r="AN559" s="378" t="str">
        <v/>
      </c>
      <c r="AO559" s="379" t="str">
        <v/>
      </c>
      <c r="AP559" s="379" t="str">
        <v/>
      </c>
      <c r="AQ559" s="376" t="str">
        <v/>
      </c>
      <c r="AR559" s="376" t="str">
        <v/>
      </c>
      <c r="AS559" s="372" t="str">
        <v/>
      </c>
      <c r="AT559" s="379" t="str">
        <v/>
      </c>
      <c r="AU559" s="380" t="str">
        <v/>
      </c>
      <c r="AV559" s="380" t="str">
        <v/>
      </c>
      <c r="AW559" s="380" t="str">
        <v/>
      </c>
      <c r="AX559" s="380" t="str">
        <v/>
      </c>
      <c r="AY559" s="380" t="str">
        <v/>
      </c>
      <c r="AZ559" s="380"/>
      <c r="BA559" s="380"/>
      <c r="BB559" s="380" t="str">
        <v/>
      </c>
      <c r="BC559" s="380"/>
      <c r="BD559" s="380"/>
      <c r="BE559" s="380" t="str">
        <v/>
      </c>
      <c r="BF559" s="380"/>
      <c r="BG559" s="380"/>
      <c r="BH559" s="380" t="str">
        <v/>
      </c>
      <c r="BI559" s="380"/>
      <c r="BJ559" s="380"/>
      <c r="BK559" s="380" t="str">
        <v/>
      </c>
      <c r="BL559" s="380" t="str">
        <v/>
      </c>
      <c r="BM559" s="380" t="str">
        <v/>
      </c>
      <c r="BN559" s="381" t="str">
        <v/>
      </c>
      <c r="BO559" s="380" t="str">
        <v/>
      </c>
      <c r="BP559" s="380" t="str">
        <v/>
      </c>
      <c r="BQ559" s="380" t="str">
        <v/>
      </c>
      <c r="BR559" s="381" t="str">
        <v/>
      </c>
      <c r="BS559" s="380" t="str">
        <v/>
      </c>
      <c r="BT559" s="380" t="str">
        <v/>
      </c>
      <c r="BU559" s="380" t="str">
        <v/>
      </c>
      <c r="BV559" s="380" t="str">
        <v/>
      </c>
      <c r="BW559" s="380" t="str">
        <v/>
      </c>
      <c r="BX559" s="380"/>
      <c r="BY559" s="380"/>
      <c r="BZ559" s="380" t="str">
        <v/>
      </c>
      <c r="CA559" s="380"/>
      <c r="CB559" s="380"/>
      <c r="CC559" s="380" t="str">
        <v/>
      </c>
      <c r="CD559" s="380"/>
      <c r="CE559" s="380"/>
      <c r="CF559" s="380" t="str">
        <v/>
      </c>
      <c r="CG559" s="380"/>
      <c r="CH559" s="380"/>
      <c r="CI559" s="380" t="str">
        <v/>
      </c>
      <c r="CJ559" s="380" t="str">
        <v/>
      </c>
      <c r="CK559" s="380" t="str">
        <v/>
      </c>
      <c r="CL559" s="381" t="str">
        <v/>
      </c>
      <c r="CM559" s="380" t="str">
        <v/>
      </c>
      <c r="CN559" s="380" t="str">
        <v/>
      </c>
      <c r="CO559" s="380" t="str">
        <v/>
      </c>
      <c r="CP559" s="381" t="str">
        <v/>
      </c>
      <c r="CQ559" s="380" t="str">
        <v/>
      </c>
      <c r="CR559" s="380" t="str">
        <v/>
      </c>
      <c r="CS559" s="380" t="str">
        <v/>
      </c>
      <c r="CT559" s="380" t="str">
        <v/>
      </c>
      <c r="CU559" s="380" t="str">
        <v/>
      </c>
      <c r="CV559" s="380"/>
      <c r="CW559" s="380"/>
      <c r="CX559" s="380" t="str">
        <v/>
      </c>
      <c r="CY559" s="380"/>
      <c r="CZ559" s="380"/>
      <c r="DA559" s="380" t="str">
        <v/>
      </c>
      <c r="DB559" s="380"/>
      <c r="DC559" s="380"/>
      <c r="DD559" s="380" t="str">
        <v/>
      </c>
      <c r="DE559" s="380"/>
      <c r="DF559" s="380"/>
      <c r="DG559" s="380" t="str">
        <v/>
      </c>
      <c r="DH559" s="380" t="str">
        <v/>
      </c>
      <c r="DI559" s="380" t="str">
        <v/>
      </c>
      <c r="DJ559" s="381" t="str">
        <v/>
      </c>
      <c r="DK559" s="380" t="str">
        <v/>
      </c>
      <c r="DL559" s="380" t="str">
        <v/>
      </c>
      <c r="DM559" s="380" t="str">
        <v/>
      </c>
      <c r="DN559" s="381" t="str">
        <v/>
      </c>
      <c r="DO559" s="380" t="str">
        <v/>
      </c>
      <c r="DP559" s="380" t="str">
        <v/>
      </c>
      <c r="DQ559" s="380" t="str">
        <v/>
      </c>
      <c r="DR559" s="380" t="str">
        <v/>
      </c>
      <c r="DS559" s="380" t="str">
        <v/>
      </c>
      <c r="DT559" s="380"/>
      <c r="DU559" s="380"/>
      <c r="DV559" s="380" t="str">
        <v/>
      </c>
      <c r="DW559" s="380"/>
      <c r="DX559" s="380"/>
      <c r="DY559" s="380" t="str">
        <v/>
      </c>
      <c r="DZ559" s="380"/>
      <c r="EA559" s="380"/>
      <c r="EB559" s="380" t="str">
        <v/>
      </c>
      <c r="EC559" s="380"/>
      <c r="ED559" s="380"/>
      <c r="EE559" s="380" t="str">
        <v/>
      </c>
      <c r="EF559" s="380" t="str">
        <v/>
      </c>
      <c r="EG559" s="380" t="str">
        <v/>
      </c>
      <c r="EH559" s="381" t="str">
        <v/>
      </c>
      <c r="EI559" s="380" t="str">
        <v/>
      </c>
      <c r="EJ559" s="380" t="str">
        <v/>
      </c>
      <c r="EK559" s="380" t="str">
        <v/>
      </c>
      <c r="EL559" s="381" t="str">
        <v/>
      </c>
      <c r="EM559" s="382" t="str">
        <v/>
      </c>
      <c r="EN559" s="382" t="str">
        <v/>
      </c>
      <c r="EO559" s="382" t="str">
        <v/>
      </c>
    </row>
    <row r="560" spans="1:145" ht="15.6">
      <c r="A560" s="372" t="str">
        <v/>
      </c>
      <c r="B560" s="373" t="str">
        <v/>
      </c>
      <c r="C560" s="372"/>
      <c r="D560" s="383" t="str">
        <v/>
      </c>
      <c r="E560" s="383" t="str">
        <v/>
      </c>
      <c r="F560" s="383" t="str">
        <v/>
      </c>
      <c r="G560" s="375" t="str">
        <v/>
      </c>
      <c r="H560" s="375" t="str">
        <v/>
      </c>
      <c r="I560" s="375" t="str">
        <v/>
      </c>
      <c r="J560" s="375" t="str">
        <v/>
      </c>
      <c r="K560" s="375" t="str">
        <v/>
      </c>
      <c r="L560" s="375" t="str">
        <v/>
      </c>
      <c r="M560" s="372" t="str">
        <v/>
      </c>
      <c r="N560" s="372" t="str">
        <v/>
      </c>
      <c r="O560" s="372" t="str">
        <v/>
      </c>
      <c r="P560" s="372" t="str">
        <v/>
      </c>
      <c r="Q560" s="372" t="str">
        <v/>
      </c>
      <c r="R560" s="372" t="str">
        <v/>
      </c>
      <c r="S560" s="372" t="str">
        <v/>
      </c>
      <c r="T560" s="372" t="str">
        <v/>
      </c>
      <c r="U560" s="372" t="str">
        <v/>
      </c>
      <c r="V560" s="372" t="str">
        <v/>
      </c>
      <c r="W560" s="372" t="str">
        <v/>
      </c>
      <c r="X560" s="372" t="str">
        <v/>
      </c>
      <c r="Y560" s="372" t="str">
        <v/>
      </c>
      <c r="Z560" s="372" t="str">
        <v/>
      </c>
      <c r="AA560" s="372" t="str">
        <v/>
      </c>
      <c r="AB560" s="372"/>
      <c r="AC560" s="372"/>
      <c r="AD560" s="372" t="str">
        <v/>
      </c>
      <c r="AE560" s="372"/>
      <c r="AF560" s="372"/>
      <c r="AG560" s="376" t="str">
        <v/>
      </c>
      <c r="AH560" s="372"/>
      <c r="AI560" s="372"/>
      <c r="AJ560" s="372" t="str">
        <v/>
      </c>
      <c r="AK560" s="372"/>
      <c r="AL560" s="372"/>
      <c r="AM560" s="377" t="str">
        <v/>
      </c>
      <c r="AN560" s="378" t="str">
        <v/>
      </c>
      <c r="AO560" s="379" t="str">
        <v/>
      </c>
      <c r="AP560" s="379" t="str">
        <v/>
      </c>
      <c r="AQ560" s="376" t="str">
        <v/>
      </c>
      <c r="AR560" s="376" t="str">
        <v/>
      </c>
      <c r="AS560" s="372" t="str">
        <v/>
      </c>
      <c r="AT560" s="379" t="str">
        <v/>
      </c>
      <c r="AU560" s="380" t="str">
        <v/>
      </c>
      <c r="AV560" s="380" t="str">
        <v/>
      </c>
      <c r="AW560" s="380" t="str">
        <v/>
      </c>
      <c r="AX560" s="380" t="str">
        <v/>
      </c>
      <c r="AY560" s="380" t="str">
        <v/>
      </c>
      <c r="AZ560" s="380"/>
      <c r="BA560" s="380"/>
      <c r="BB560" s="380" t="str">
        <v/>
      </c>
      <c r="BC560" s="380"/>
      <c r="BD560" s="380"/>
      <c r="BE560" s="380" t="str">
        <v/>
      </c>
      <c r="BF560" s="380"/>
      <c r="BG560" s="380"/>
      <c r="BH560" s="380" t="str">
        <v/>
      </c>
      <c r="BI560" s="380"/>
      <c r="BJ560" s="380"/>
      <c r="BK560" s="380" t="str">
        <v/>
      </c>
      <c r="BL560" s="380" t="str">
        <v/>
      </c>
      <c r="BM560" s="380" t="str">
        <v/>
      </c>
      <c r="BN560" s="381" t="str">
        <v/>
      </c>
      <c r="BO560" s="380" t="str">
        <v/>
      </c>
      <c r="BP560" s="380" t="str">
        <v/>
      </c>
      <c r="BQ560" s="380" t="str">
        <v/>
      </c>
      <c r="BR560" s="381" t="str">
        <v/>
      </c>
      <c r="BS560" s="380" t="str">
        <v/>
      </c>
      <c r="BT560" s="380" t="str">
        <v/>
      </c>
      <c r="BU560" s="380" t="str">
        <v/>
      </c>
      <c r="BV560" s="380" t="str">
        <v/>
      </c>
      <c r="BW560" s="380" t="str">
        <v/>
      </c>
      <c r="BX560" s="380"/>
      <c r="BY560" s="380"/>
      <c r="BZ560" s="380" t="str">
        <v/>
      </c>
      <c r="CA560" s="380"/>
      <c r="CB560" s="380"/>
      <c r="CC560" s="380" t="str">
        <v/>
      </c>
      <c r="CD560" s="380"/>
      <c r="CE560" s="380"/>
      <c r="CF560" s="380" t="str">
        <v/>
      </c>
      <c r="CG560" s="380"/>
      <c r="CH560" s="380"/>
      <c r="CI560" s="380" t="str">
        <v/>
      </c>
      <c r="CJ560" s="380" t="str">
        <v/>
      </c>
      <c r="CK560" s="380" t="str">
        <v/>
      </c>
      <c r="CL560" s="381" t="str">
        <v/>
      </c>
      <c r="CM560" s="380" t="str">
        <v/>
      </c>
      <c r="CN560" s="380" t="str">
        <v/>
      </c>
      <c r="CO560" s="380" t="str">
        <v/>
      </c>
      <c r="CP560" s="381" t="str">
        <v/>
      </c>
      <c r="CQ560" s="380" t="str">
        <v/>
      </c>
      <c r="CR560" s="380" t="str">
        <v/>
      </c>
      <c r="CS560" s="380" t="str">
        <v/>
      </c>
      <c r="CT560" s="380" t="str">
        <v/>
      </c>
      <c r="CU560" s="380" t="str">
        <v/>
      </c>
      <c r="CV560" s="380"/>
      <c r="CW560" s="380"/>
      <c r="CX560" s="380" t="str">
        <v/>
      </c>
      <c r="CY560" s="380"/>
      <c r="CZ560" s="380"/>
      <c r="DA560" s="380" t="str">
        <v/>
      </c>
      <c r="DB560" s="380"/>
      <c r="DC560" s="380"/>
      <c r="DD560" s="380" t="str">
        <v/>
      </c>
      <c r="DE560" s="380"/>
      <c r="DF560" s="380"/>
      <c r="DG560" s="380" t="str">
        <v/>
      </c>
      <c r="DH560" s="380" t="str">
        <v/>
      </c>
      <c r="DI560" s="380" t="str">
        <v/>
      </c>
      <c r="DJ560" s="381" t="str">
        <v/>
      </c>
      <c r="DK560" s="380" t="str">
        <v/>
      </c>
      <c r="DL560" s="380" t="str">
        <v/>
      </c>
      <c r="DM560" s="380" t="str">
        <v/>
      </c>
      <c r="DN560" s="381" t="str">
        <v/>
      </c>
      <c r="DO560" s="380" t="str">
        <v/>
      </c>
      <c r="DP560" s="380" t="str">
        <v/>
      </c>
      <c r="DQ560" s="380" t="str">
        <v/>
      </c>
      <c r="DR560" s="380" t="str">
        <v/>
      </c>
      <c r="DS560" s="380" t="str">
        <v/>
      </c>
      <c r="DT560" s="380"/>
      <c r="DU560" s="380"/>
      <c r="DV560" s="380" t="str">
        <v/>
      </c>
      <c r="DW560" s="380"/>
      <c r="DX560" s="380"/>
      <c r="DY560" s="380" t="str">
        <v/>
      </c>
      <c r="DZ560" s="380"/>
      <c r="EA560" s="380"/>
      <c r="EB560" s="380" t="str">
        <v/>
      </c>
      <c r="EC560" s="380"/>
      <c r="ED560" s="380"/>
      <c r="EE560" s="380" t="str">
        <v/>
      </c>
      <c r="EF560" s="380" t="str">
        <v/>
      </c>
      <c r="EG560" s="380" t="str">
        <v/>
      </c>
      <c r="EH560" s="381" t="str">
        <v/>
      </c>
      <c r="EI560" s="380" t="str">
        <v/>
      </c>
      <c r="EJ560" s="380" t="str">
        <v/>
      </c>
      <c r="EK560" s="380" t="str">
        <v/>
      </c>
      <c r="EL560" s="381" t="str">
        <v/>
      </c>
      <c r="EM560" s="382" t="str">
        <v/>
      </c>
      <c r="EN560" s="382" t="str">
        <v/>
      </c>
      <c r="EO560" s="382" t="str">
        <v/>
      </c>
    </row>
    <row r="561" spans="1:145" ht="15.6">
      <c r="A561" s="372" t="str">
        <v/>
      </c>
      <c r="B561" s="373" t="str">
        <v/>
      </c>
      <c r="C561" s="372"/>
      <c r="D561" s="383" t="str">
        <v/>
      </c>
      <c r="E561" s="383" t="str">
        <v/>
      </c>
      <c r="F561" s="383" t="str">
        <v/>
      </c>
      <c r="G561" s="375" t="str">
        <v/>
      </c>
      <c r="H561" s="375" t="str">
        <v/>
      </c>
      <c r="I561" s="375" t="str">
        <v/>
      </c>
      <c r="J561" s="375" t="str">
        <v/>
      </c>
      <c r="K561" s="375" t="str">
        <v/>
      </c>
      <c r="L561" s="375" t="str">
        <v/>
      </c>
      <c r="M561" s="372" t="str">
        <v/>
      </c>
      <c r="N561" s="372" t="str">
        <v/>
      </c>
      <c r="O561" s="372" t="str">
        <v/>
      </c>
      <c r="P561" s="372" t="str">
        <v/>
      </c>
      <c r="Q561" s="372" t="str">
        <v/>
      </c>
      <c r="R561" s="372" t="str">
        <v/>
      </c>
      <c r="S561" s="372" t="str">
        <v/>
      </c>
      <c r="T561" s="372" t="str">
        <v/>
      </c>
      <c r="U561" s="372" t="str">
        <v/>
      </c>
      <c r="V561" s="372" t="str">
        <v/>
      </c>
      <c r="W561" s="372" t="str">
        <v/>
      </c>
      <c r="X561" s="372" t="str">
        <v/>
      </c>
      <c r="Y561" s="372" t="str">
        <v/>
      </c>
      <c r="Z561" s="372" t="str">
        <v/>
      </c>
      <c r="AA561" s="372" t="str">
        <v/>
      </c>
      <c r="AB561" s="372"/>
      <c r="AC561" s="372"/>
      <c r="AD561" s="372" t="str">
        <v/>
      </c>
      <c r="AE561" s="372"/>
      <c r="AF561" s="372"/>
      <c r="AG561" s="376" t="str">
        <v/>
      </c>
      <c r="AH561" s="372"/>
      <c r="AI561" s="372"/>
      <c r="AJ561" s="372" t="str">
        <v/>
      </c>
      <c r="AK561" s="372"/>
      <c r="AL561" s="372"/>
      <c r="AM561" s="377" t="str">
        <v/>
      </c>
      <c r="AN561" s="378" t="str">
        <v/>
      </c>
      <c r="AO561" s="379" t="str">
        <v/>
      </c>
      <c r="AP561" s="379" t="str">
        <v/>
      </c>
      <c r="AQ561" s="376" t="str">
        <v/>
      </c>
      <c r="AR561" s="376" t="str">
        <v/>
      </c>
      <c r="AS561" s="372" t="str">
        <v/>
      </c>
      <c r="AT561" s="379" t="str">
        <v/>
      </c>
      <c r="AU561" s="380" t="str">
        <v/>
      </c>
      <c r="AV561" s="380" t="str">
        <v/>
      </c>
      <c r="AW561" s="380" t="str">
        <v/>
      </c>
      <c r="AX561" s="380" t="str">
        <v/>
      </c>
      <c r="AY561" s="380" t="str">
        <v/>
      </c>
      <c r="AZ561" s="380"/>
      <c r="BA561" s="380"/>
      <c r="BB561" s="380" t="str">
        <v/>
      </c>
      <c r="BC561" s="380"/>
      <c r="BD561" s="380"/>
      <c r="BE561" s="380" t="str">
        <v/>
      </c>
      <c r="BF561" s="380"/>
      <c r="BG561" s="380"/>
      <c r="BH561" s="380" t="str">
        <v/>
      </c>
      <c r="BI561" s="380"/>
      <c r="BJ561" s="380"/>
      <c r="BK561" s="380" t="str">
        <v/>
      </c>
      <c r="BL561" s="380" t="str">
        <v/>
      </c>
      <c r="BM561" s="380" t="str">
        <v/>
      </c>
      <c r="BN561" s="381" t="str">
        <v/>
      </c>
      <c r="BO561" s="380" t="str">
        <v/>
      </c>
      <c r="BP561" s="380" t="str">
        <v/>
      </c>
      <c r="BQ561" s="380" t="str">
        <v/>
      </c>
      <c r="BR561" s="381" t="str">
        <v/>
      </c>
      <c r="BS561" s="380" t="str">
        <v/>
      </c>
      <c r="BT561" s="380" t="str">
        <v/>
      </c>
      <c r="BU561" s="380" t="str">
        <v/>
      </c>
      <c r="BV561" s="380" t="str">
        <v/>
      </c>
      <c r="BW561" s="380" t="str">
        <v/>
      </c>
      <c r="BX561" s="380"/>
      <c r="BY561" s="380"/>
      <c r="BZ561" s="380" t="str">
        <v/>
      </c>
      <c r="CA561" s="380"/>
      <c r="CB561" s="380"/>
      <c r="CC561" s="380" t="str">
        <v/>
      </c>
      <c r="CD561" s="380"/>
      <c r="CE561" s="380"/>
      <c r="CF561" s="380" t="str">
        <v/>
      </c>
      <c r="CG561" s="380"/>
      <c r="CH561" s="380"/>
      <c r="CI561" s="380" t="str">
        <v/>
      </c>
      <c r="CJ561" s="380" t="str">
        <v/>
      </c>
      <c r="CK561" s="380" t="str">
        <v/>
      </c>
      <c r="CL561" s="381" t="str">
        <v/>
      </c>
      <c r="CM561" s="380" t="str">
        <v/>
      </c>
      <c r="CN561" s="380" t="str">
        <v/>
      </c>
      <c r="CO561" s="380" t="str">
        <v/>
      </c>
      <c r="CP561" s="381" t="str">
        <v/>
      </c>
      <c r="CQ561" s="380" t="str">
        <v/>
      </c>
      <c r="CR561" s="380" t="str">
        <v/>
      </c>
      <c r="CS561" s="380" t="str">
        <v/>
      </c>
      <c r="CT561" s="380" t="str">
        <v/>
      </c>
      <c r="CU561" s="380" t="str">
        <v/>
      </c>
      <c r="CV561" s="380"/>
      <c r="CW561" s="380"/>
      <c r="CX561" s="380" t="str">
        <v/>
      </c>
      <c r="CY561" s="380"/>
      <c r="CZ561" s="380"/>
      <c r="DA561" s="380" t="str">
        <v/>
      </c>
      <c r="DB561" s="380"/>
      <c r="DC561" s="380"/>
      <c r="DD561" s="380" t="str">
        <v/>
      </c>
      <c r="DE561" s="380"/>
      <c r="DF561" s="380"/>
      <c r="DG561" s="380" t="str">
        <v/>
      </c>
      <c r="DH561" s="380" t="str">
        <v/>
      </c>
      <c r="DI561" s="380" t="str">
        <v/>
      </c>
      <c r="DJ561" s="381" t="str">
        <v/>
      </c>
      <c r="DK561" s="380" t="str">
        <v/>
      </c>
      <c r="DL561" s="380" t="str">
        <v/>
      </c>
      <c r="DM561" s="380" t="str">
        <v/>
      </c>
      <c r="DN561" s="381" t="str">
        <v/>
      </c>
      <c r="DO561" s="380" t="str">
        <v/>
      </c>
      <c r="DP561" s="380" t="str">
        <v/>
      </c>
      <c r="DQ561" s="380" t="str">
        <v/>
      </c>
      <c r="DR561" s="380" t="str">
        <v/>
      </c>
      <c r="DS561" s="380" t="str">
        <v/>
      </c>
      <c r="DT561" s="380"/>
      <c r="DU561" s="380"/>
      <c r="DV561" s="380" t="str">
        <v/>
      </c>
      <c r="DW561" s="380"/>
      <c r="DX561" s="380"/>
      <c r="DY561" s="380" t="str">
        <v/>
      </c>
      <c r="DZ561" s="380"/>
      <c r="EA561" s="380"/>
      <c r="EB561" s="380" t="str">
        <v/>
      </c>
      <c r="EC561" s="380"/>
      <c r="ED561" s="380"/>
      <c r="EE561" s="380" t="str">
        <v/>
      </c>
      <c r="EF561" s="380" t="str">
        <v/>
      </c>
      <c r="EG561" s="380" t="str">
        <v/>
      </c>
      <c r="EH561" s="381" t="str">
        <v/>
      </c>
      <c r="EI561" s="380" t="str">
        <v/>
      </c>
      <c r="EJ561" s="380" t="str">
        <v/>
      </c>
      <c r="EK561" s="380" t="str">
        <v/>
      </c>
      <c r="EL561" s="381" t="str">
        <v/>
      </c>
      <c r="EM561" s="382" t="str">
        <v/>
      </c>
      <c r="EN561" s="382" t="str">
        <v/>
      </c>
      <c r="EO561" s="382" t="str">
        <v/>
      </c>
    </row>
    <row r="562" spans="1:145" ht="15.6">
      <c r="A562" s="372" t="str">
        <v/>
      </c>
      <c r="B562" s="373" t="str">
        <v/>
      </c>
      <c r="C562" s="372"/>
      <c r="D562" s="383" t="str">
        <v/>
      </c>
      <c r="E562" s="383" t="str">
        <v/>
      </c>
      <c r="F562" s="383" t="str">
        <v/>
      </c>
      <c r="G562" s="375" t="str">
        <v/>
      </c>
      <c r="H562" s="375" t="str">
        <v/>
      </c>
      <c r="I562" s="375" t="str">
        <v/>
      </c>
      <c r="J562" s="375" t="str">
        <v/>
      </c>
      <c r="K562" s="375" t="str">
        <v/>
      </c>
      <c r="L562" s="375" t="str">
        <v/>
      </c>
      <c r="M562" s="372" t="str">
        <v/>
      </c>
      <c r="N562" s="372" t="str">
        <v/>
      </c>
      <c r="O562" s="372" t="str">
        <v/>
      </c>
      <c r="P562" s="372" t="str">
        <v/>
      </c>
      <c r="Q562" s="372" t="str">
        <v/>
      </c>
      <c r="R562" s="372" t="str">
        <v/>
      </c>
      <c r="S562" s="372" t="str">
        <v/>
      </c>
      <c r="T562" s="372" t="str">
        <v/>
      </c>
      <c r="U562" s="372" t="str">
        <v/>
      </c>
      <c r="V562" s="372" t="str">
        <v/>
      </c>
      <c r="W562" s="372" t="str">
        <v/>
      </c>
      <c r="X562" s="372" t="str">
        <v/>
      </c>
      <c r="Y562" s="372" t="str">
        <v/>
      </c>
      <c r="Z562" s="372" t="str">
        <v/>
      </c>
      <c r="AA562" s="372" t="str">
        <v/>
      </c>
      <c r="AB562" s="372"/>
      <c r="AC562" s="372"/>
      <c r="AD562" s="372" t="str">
        <v/>
      </c>
      <c r="AE562" s="372"/>
      <c r="AF562" s="372"/>
      <c r="AG562" s="376" t="str">
        <v/>
      </c>
      <c r="AH562" s="372"/>
      <c r="AI562" s="372"/>
      <c r="AJ562" s="372" t="str">
        <v/>
      </c>
      <c r="AK562" s="372"/>
      <c r="AL562" s="372"/>
      <c r="AM562" s="377" t="str">
        <v/>
      </c>
      <c r="AN562" s="378" t="str">
        <v/>
      </c>
      <c r="AO562" s="379" t="str">
        <v/>
      </c>
      <c r="AP562" s="379" t="str">
        <v/>
      </c>
      <c r="AQ562" s="376" t="str">
        <v/>
      </c>
      <c r="AR562" s="376" t="str">
        <v/>
      </c>
      <c r="AS562" s="372" t="str">
        <v/>
      </c>
      <c r="AT562" s="379" t="str">
        <v/>
      </c>
      <c r="AU562" s="380" t="str">
        <v/>
      </c>
      <c r="AV562" s="380" t="str">
        <v/>
      </c>
      <c r="AW562" s="380" t="str">
        <v/>
      </c>
      <c r="AX562" s="380" t="str">
        <v/>
      </c>
      <c r="AY562" s="380" t="str">
        <v/>
      </c>
      <c r="AZ562" s="380"/>
      <c r="BA562" s="380"/>
      <c r="BB562" s="380" t="str">
        <v/>
      </c>
      <c r="BC562" s="380"/>
      <c r="BD562" s="380"/>
      <c r="BE562" s="380" t="str">
        <v/>
      </c>
      <c r="BF562" s="380"/>
      <c r="BG562" s="380"/>
      <c r="BH562" s="380" t="str">
        <v/>
      </c>
      <c r="BI562" s="380"/>
      <c r="BJ562" s="380"/>
      <c r="BK562" s="380" t="str">
        <v/>
      </c>
      <c r="BL562" s="380" t="str">
        <v/>
      </c>
      <c r="BM562" s="380" t="str">
        <v/>
      </c>
      <c r="BN562" s="381" t="str">
        <v/>
      </c>
      <c r="BO562" s="380" t="str">
        <v/>
      </c>
      <c r="BP562" s="380" t="str">
        <v/>
      </c>
      <c r="BQ562" s="380" t="str">
        <v/>
      </c>
      <c r="BR562" s="381" t="str">
        <v/>
      </c>
      <c r="BS562" s="380" t="str">
        <v/>
      </c>
      <c r="BT562" s="380" t="str">
        <v/>
      </c>
      <c r="BU562" s="380" t="str">
        <v/>
      </c>
      <c r="BV562" s="380" t="str">
        <v/>
      </c>
      <c r="BW562" s="380" t="str">
        <v/>
      </c>
      <c r="BX562" s="380"/>
      <c r="BY562" s="380"/>
      <c r="BZ562" s="380" t="str">
        <v/>
      </c>
      <c r="CA562" s="380"/>
      <c r="CB562" s="380"/>
      <c r="CC562" s="380" t="str">
        <v/>
      </c>
      <c r="CD562" s="380"/>
      <c r="CE562" s="380"/>
      <c r="CF562" s="380" t="str">
        <v/>
      </c>
      <c r="CG562" s="380"/>
      <c r="CH562" s="380"/>
      <c r="CI562" s="380" t="str">
        <v/>
      </c>
      <c r="CJ562" s="380" t="str">
        <v/>
      </c>
      <c r="CK562" s="380" t="str">
        <v/>
      </c>
      <c r="CL562" s="381" t="str">
        <v/>
      </c>
      <c r="CM562" s="380" t="str">
        <v/>
      </c>
      <c r="CN562" s="380" t="str">
        <v/>
      </c>
      <c r="CO562" s="380" t="str">
        <v/>
      </c>
      <c r="CP562" s="381" t="str">
        <v/>
      </c>
      <c r="CQ562" s="380" t="str">
        <v/>
      </c>
      <c r="CR562" s="380" t="str">
        <v/>
      </c>
      <c r="CS562" s="380" t="str">
        <v/>
      </c>
      <c r="CT562" s="380" t="str">
        <v/>
      </c>
      <c r="CU562" s="380" t="str">
        <v/>
      </c>
      <c r="CV562" s="380"/>
      <c r="CW562" s="380"/>
      <c r="CX562" s="380" t="str">
        <v/>
      </c>
      <c r="CY562" s="380"/>
      <c r="CZ562" s="380"/>
      <c r="DA562" s="380" t="str">
        <v/>
      </c>
      <c r="DB562" s="380"/>
      <c r="DC562" s="380"/>
      <c r="DD562" s="380" t="str">
        <v/>
      </c>
      <c r="DE562" s="380"/>
      <c r="DF562" s="380"/>
      <c r="DG562" s="380" t="str">
        <v/>
      </c>
      <c r="DH562" s="380" t="str">
        <v/>
      </c>
      <c r="DI562" s="380" t="str">
        <v/>
      </c>
      <c r="DJ562" s="381" t="str">
        <v/>
      </c>
      <c r="DK562" s="380" t="str">
        <v/>
      </c>
      <c r="DL562" s="380" t="str">
        <v/>
      </c>
      <c r="DM562" s="380" t="str">
        <v/>
      </c>
      <c r="DN562" s="381" t="str">
        <v/>
      </c>
      <c r="DO562" s="380" t="str">
        <v/>
      </c>
      <c r="DP562" s="380" t="str">
        <v/>
      </c>
      <c r="DQ562" s="380" t="str">
        <v/>
      </c>
      <c r="DR562" s="380" t="str">
        <v/>
      </c>
      <c r="DS562" s="380" t="str">
        <v/>
      </c>
      <c r="DT562" s="380"/>
      <c r="DU562" s="380"/>
      <c r="DV562" s="380" t="str">
        <v/>
      </c>
      <c r="DW562" s="380"/>
      <c r="DX562" s="380"/>
      <c r="DY562" s="380" t="str">
        <v/>
      </c>
      <c r="DZ562" s="380"/>
      <c r="EA562" s="380"/>
      <c r="EB562" s="380" t="str">
        <v/>
      </c>
      <c r="EC562" s="380"/>
      <c r="ED562" s="380"/>
      <c r="EE562" s="380" t="str">
        <v/>
      </c>
      <c r="EF562" s="380" t="str">
        <v/>
      </c>
      <c r="EG562" s="380" t="str">
        <v/>
      </c>
      <c r="EH562" s="381" t="str">
        <v/>
      </c>
      <c r="EI562" s="380" t="str">
        <v/>
      </c>
      <c r="EJ562" s="380" t="str">
        <v/>
      </c>
      <c r="EK562" s="380" t="str">
        <v/>
      </c>
      <c r="EL562" s="381" t="str">
        <v/>
      </c>
      <c r="EM562" s="382" t="str">
        <v/>
      </c>
      <c r="EN562" s="382" t="str">
        <v/>
      </c>
      <c r="EO562" s="382" t="str">
        <v/>
      </c>
    </row>
    <row r="563" spans="1:145" ht="15.6">
      <c r="A563" s="372" t="str">
        <v/>
      </c>
      <c r="B563" s="373" t="str">
        <v/>
      </c>
      <c r="C563" s="372"/>
      <c r="D563" s="383" t="str">
        <v/>
      </c>
      <c r="E563" s="383" t="str">
        <v/>
      </c>
      <c r="F563" s="383" t="str">
        <v/>
      </c>
      <c r="G563" s="375" t="str">
        <v/>
      </c>
      <c r="H563" s="375" t="str">
        <v/>
      </c>
      <c r="I563" s="375" t="str">
        <v/>
      </c>
      <c r="J563" s="375" t="str">
        <v/>
      </c>
      <c r="K563" s="375" t="str">
        <v/>
      </c>
      <c r="L563" s="375" t="str">
        <v/>
      </c>
      <c r="M563" s="372" t="str">
        <v/>
      </c>
      <c r="N563" s="372" t="str">
        <v/>
      </c>
      <c r="O563" s="372" t="str">
        <v/>
      </c>
      <c r="P563" s="372" t="str">
        <v/>
      </c>
      <c r="Q563" s="372" t="str">
        <v/>
      </c>
      <c r="R563" s="372" t="str">
        <v/>
      </c>
      <c r="S563" s="372" t="str">
        <v/>
      </c>
      <c r="T563" s="372" t="str">
        <v/>
      </c>
      <c r="U563" s="372" t="str">
        <v/>
      </c>
      <c r="V563" s="372" t="str">
        <v/>
      </c>
      <c r="W563" s="372" t="str">
        <v/>
      </c>
      <c r="X563" s="372" t="str">
        <v/>
      </c>
      <c r="Y563" s="372" t="str">
        <v/>
      </c>
      <c r="Z563" s="372" t="str">
        <v/>
      </c>
      <c r="AA563" s="372" t="str">
        <v/>
      </c>
      <c r="AB563" s="372"/>
      <c r="AC563" s="372"/>
      <c r="AD563" s="372" t="str">
        <v/>
      </c>
      <c r="AE563" s="372"/>
      <c r="AF563" s="372"/>
      <c r="AG563" s="376" t="str">
        <v/>
      </c>
      <c r="AH563" s="372"/>
      <c r="AI563" s="372"/>
      <c r="AJ563" s="372" t="str">
        <v/>
      </c>
      <c r="AK563" s="372"/>
      <c r="AL563" s="372"/>
      <c r="AM563" s="377" t="str">
        <v/>
      </c>
      <c r="AN563" s="378" t="str">
        <v/>
      </c>
      <c r="AO563" s="379" t="str">
        <v/>
      </c>
      <c r="AP563" s="379" t="str">
        <v/>
      </c>
      <c r="AQ563" s="376" t="str">
        <v/>
      </c>
      <c r="AR563" s="376" t="str">
        <v/>
      </c>
      <c r="AS563" s="372" t="str">
        <v/>
      </c>
      <c r="AT563" s="379" t="str">
        <v/>
      </c>
      <c r="AU563" s="380" t="str">
        <v/>
      </c>
      <c r="AV563" s="380" t="str">
        <v/>
      </c>
      <c r="AW563" s="380" t="str">
        <v/>
      </c>
      <c r="AX563" s="380" t="str">
        <v/>
      </c>
      <c r="AY563" s="380" t="str">
        <v/>
      </c>
      <c r="AZ563" s="380"/>
      <c r="BA563" s="380"/>
      <c r="BB563" s="380" t="str">
        <v/>
      </c>
      <c r="BC563" s="380"/>
      <c r="BD563" s="380"/>
      <c r="BE563" s="380" t="str">
        <v/>
      </c>
      <c r="BF563" s="380"/>
      <c r="BG563" s="380"/>
      <c r="BH563" s="380" t="str">
        <v/>
      </c>
      <c r="BI563" s="380"/>
      <c r="BJ563" s="380"/>
      <c r="BK563" s="380" t="str">
        <v/>
      </c>
      <c r="BL563" s="380" t="str">
        <v/>
      </c>
      <c r="BM563" s="380" t="str">
        <v/>
      </c>
      <c r="BN563" s="381" t="str">
        <v/>
      </c>
      <c r="BO563" s="380" t="str">
        <v/>
      </c>
      <c r="BP563" s="380" t="str">
        <v/>
      </c>
      <c r="BQ563" s="380" t="str">
        <v/>
      </c>
      <c r="BR563" s="381" t="str">
        <v/>
      </c>
      <c r="BS563" s="380" t="str">
        <v/>
      </c>
      <c r="BT563" s="380" t="str">
        <v/>
      </c>
      <c r="BU563" s="380" t="str">
        <v/>
      </c>
      <c r="BV563" s="380" t="str">
        <v/>
      </c>
      <c r="BW563" s="380" t="str">
        <v/>
      </c>
      <c r="BX563" s="380"/>
      <c r="BY563" s="380"/>
      <c r="BZ563" s="380" t="str">
        <v/>
      </c>
      <c r="CA563" s="380"/>
      <c r="CB563" s="380"/>
      <c r="CC563" s="380" t="str">
        <v/>
      </c>
      <c r="CD563" s="380"/>
      <c r="CE563" s="380"/>
      <c r="CF563" s="380" t="str">
        <v/>
      </c>
      <c r="CG563" s="380"/>
      <c r="CH563" s="380"/>
      <c r="CI563" s="380" t="str">
        <v/>
      </c>
      <c r="CJ563" s="380" t="str">
        <v/>
      </c>
      <c r="CK563" s="380" t="str">
        <v/>
      </c>
      <c r="CL563" s="381" t="str">
        <v/>
      </c>
      <c r="CM563" s="380" t="str">
        <v/>
      </c>
      <c r="CN563" s="380" t="str">
        <v/>
      </c>
      <c r="CO563" s="380" t="str">
        <v/>
      </c>
      <c r="CP563" s="381" t="str">
        <v/>
      </c>
      <c r="CQ563" s="380" t="str">
        <v/>
      </c>
      <c r="CR563" s="380" t="str">
        <v/>
      </c>
      <c r="CS563" s="380" t="str">
        <v/>
      </c>
      <c r="CT563" s="380" t="str">
        <v/>
      </c>
      <c r="CU563" s="380" t="str">
        <v/>
      </c>
      <c r="CV563" s="380"/>
      <c r="CW563" s="380"/>
      <c r="CX563" s="380" t="str">
        <v/>
      </c>
      <c r="CY563" s="380"/>
      <c r="CZ563" s="380"/>
      <c r="DA563" s="380" t="str">
        <v/>
      </c>
      <c r="DB563" s="380"/>
      <c r="DC563" s="380"/>
      <c r="DD563" s="380" t="str">
        <v/>
      </c>
      <c r="DE563" s="380"/>
      <c r="DF563" s="380"/>
      <c r="DG563" s="380" t="str">
        <v/>
      </c>
      <c r="DH563" s="380" t="str">
        <v/>
      </c>
      <c r="DI563" s="380" t="str">
        <v/>
      </c>
      <c r="DJ563" s="381" t="str">
        <v/>
      </c>
      <c r="DK563" s="380" t="str">
        <v/>
      </c>
      <c r="DL563" s="380" t="str">
        <v/>
      </c>
      <c r="DM563" s="380" t="str">
        <v/>
      </c>
      <c r="DN563" s="381" t="str">
        <v/>
      </c>
      <c r="DO563" s="380" t="str">
        <v/>
      </c>
      <c r="DP563" s="380" t="str">
        <v/>
      </c>
      <c r="DQ563" s="380" t="str">
        <v/>
      </c>
      <c r="DR563" s="380" t="str">
        <v/>
      </c>
      <c r="DS563" s="380" t="str">
        <v/>
      </c>
      <c r="DT563" s="380"/>
      <c r="DU563" s="380"/>
      <c r="DV563" s="380" t="str">
        <v/>
      </c>
      <c r="DW563" s="380"/>
      <c r="DX563" s="380"/>
      <c r="DY563" s="380" t="str">
        <v/>
      </c>
      <c r="DZ563" s="380"/>
      <c r="EA563" s="380"/>
      <c r="EB563" s="380" t="str">
        <v/>
      </c>
      <c r="EC563" s="380"/>
      <c r="ED563" s="380"/>
      <c r="EE563" s="380" t="str">
        <v/>
      </c>
      <c r="EF563" s="380" t="str">
        <v/>
      </c>
      <c r="EG563" s="380" t="str">
        <v/>
      </c>
      <c r="EH563" s="381" t="str">
        <v/>
      </c>
      <c r="EI563" s="380" t="str">
        <v/>
      </c>
      <c r="EJ563" s="380" t="str">
        <v/>
      </c>
      <c r="EK563" s="380" t="str">
        <v/>
      </c>
      <c r="EL563" s="381" t="str">
        <v/>
      </c>
      <c r="EM563" s="382" t="str">
        <v/>
      </c>
      <c r="EN563" s="382" t="str">
        <v/>
      </c>
      <c r="EO563" s="382" t="str">
        <v/>
      </c>
    </row>
    <row r="564" spans="1:145" ht="15.6">
      <c r="A564" s="372" t="str">
        <v/>
      </c>
      <c r="B564" s="373" t="str">
        <v/>
      </c>
      <c r="C564" s="372"/>
      <c r="D564" s="383" t="str">
        <v/>
      </c>
      <c r="E564" s="383" t="str">
        <v/>
      </c>
      <c r="F564" s="383" t="str">
        <v/>
      </c>
      <c r="G564" s="375" t="str">
        <v/>
      </c>
      <c r="H564" s="375" t="str">
        <v/>
      </c>
      <c r="I564" s="375" t="str">
        <v/>
      </c>
      <c r="J564" s="375" t="str">
        <v/>
      </c>
      <c r="K564" s="375" t="str">
        <v/>
      </c>
      <c r="L564" s="375" t="str">
        <v/>
      </c>
      <c r="M564" s="372" t="str">
        <v/>
      </c>
      <c r="N564" s="372" t="str">
        <v/>
      </c>
      <c r="O564" s="372" t="str">
        <v/>
      </c>
      <c r="P564" s="372" t="str">
        <v/>
      </c>
      <c r="Q564" s="372" t="str">
        <v/>
      </c>
      <c r="R564" s="372" t="str">
        <v/>
      </c>
      <c r="S564" s="372" t="str">
        <v/>
      </c>
      <c r="T564" s="372" t="str">
        <v/>
      </c>
      <c r="U564" s="372" t="str">
        <v/>
      </c>
      <c r="V564" s="372" t="str">
        <v/>
      </c>
      <c r="W564" s="372" t="str">
        <v/>
      </c>
      <c r="X564" s="372" t="str">
        <v/>
      </c>
      <c r="Y564" s="372" t="str">
        <v/>
      </c>
      <c r="Z564" s="372" t="str">
        <v/>
      </c>
      <c r="AA564" s="372" t="str">
        <v/>
      </c>
      <c r="AB564" s="372"/>
      <c r="AC564" s="372"/>
      <c r="AD564" s="372" t="str">
        <v/>
      </c>
      <c r="AE564" s="372"/>
      <c r="AF564" s="372"/>
      <c r="AG564" s="376" t="str">
        <v/>
      </c>
      <c r="AH564" s="372"/>
      <c r="AI564" s="372"/>
      <c r="AJ564" s="372" t="str">
        <v/>
      </c>
      <c r="AK564" s="372"/>
      <c r="AL564" s="372"/>
      <c r="AM564" s="377" t="str">
        <v/>
      </c>
      <c r="AN564" s="378" t="str">
        <v/>
      </c>
      <c r="AO564" s="379" t="str">
        <v/>
      </c>
      <c r="AP564" s="379" t="str">
        <v/>
      </c>
      <c r="AQ564" s="376" t="str">
        <v/>
      </c>
      <c r="AR564" s="376" t="str">
        <v/>
      </c>
      <c r="AS564" s="372" t="str">
        <v/>
      </c>
      <c r="AT564" s="379" t="str">
        <v/>
      </c>
      <c r="AU564" s="380" t="str">
        <v/>
      </c>
      <c r="AV564" s="380" t="str">
        <v/>
      </c>
      <c r="AW564" s="380" t="str">
        <v/>
      </c>
      <c r="AX564" s="380" t="str">
        <v/>
      </c>
      <c r="AY564" s="380" t="str">
        <v/>
      </c>
      <c r="AZ564" s="380"/>
      <c r="BA564" s="380"/>
      <c r="BB564" s="380" t="str">
        <v/>
      </c>
      <c r="BC564" s="380"/>
      <c r="BD564" s="380"/>
      <c r="BE564" s="380" t="str">
        <v/>
      </c>
      <c r="BF564" s="380"/>
      <c r="BG564" s="380"/>
      <c r="BH564" s="380" t="str">
        <v/>
      </c>
      <c r="BI564" s="380"/>
      <c r="BJ564" s="380"/>
      <c r="BK564" s="380" t="str">
        <v/>
      </c>
      <c r="BL564" s="380" t="str">
        <v/>
      </c>
      <c r="BM564" s="380" t="str">
        <v/>
      </c>
      <c r="BN564" s="381" t="str">
        <v/>
      </c>
      <c r="BO564" s="380" t="str">
        <v/>
      </c>
      <c r="BP564" s="380" t="str">
        <v/>
      </c>
      <c r="BQ564" s="380" t="str">
        <v/>
      </c>
      <c r="BR564" s="381" t="str">
        <v/>
      </c>
      <c r="BS564" s="380" t="str">
        <v/>
      </c>
      <c r="BT564" s="380" t="str">
        <v/>
      </c>
      <c r="BU564" s="380" t="str">
        <v/>
      </c>
      <c r="BV564" s="380" t="str">
        <v/>
      </c>
      <c r="BW564" s="380" t="str">
        <v/>
      </c>
      <c r="BX564" s="380"/>
      <c r="BY564" s="380"/>
      <c r="BZ564" s="380" t="str">
        <v/>
      </c>
      <c r="CA564" s="380"/>
      <c r="CB564" s="380"/>
      <c r="CC564" s="380" t="str">
        <v/>
      </c>
      <c r="CD564" s="380"/>
      <c r="CE564" s="380"/>
      <c r="CF564" s="380" t="str">
        <v/>
      </c>
      <c r="CG564" s="380"/>
      <c r="CH564" s="380"/>
      <c r="CI564" s="380" t="str">
        <v/>
      </c>
      <c r="CJ564" s="380" t="str">
        <v/>
      </c>
      <c r="CK564" s="380" t="str">
        <v/>
      </c>
      <c r="CL564" s="381" t="str">
        <v/>
      </c>
      <c r="CM564" s="380" t="str">
        <v/>
      </c>
      <c r="CN564" s="380" t="str">
        <v/>
      </c>
      <c r="CO564" s="380" t="str">
        <v/>
      </c>
      <c r="CP564" s="381" t="str">
        <v/>
      </c>
      <c r="CQ564" s="380" t="str">
        <v/>
      </c>
      <c r="CR564" s="380" t="str">
        <v/>
      </c>
      <c r="CS564" s="380" t="str">
        <v/>
      </c>
      <c r="CT564" s="380" t="str">
        <v/>
      </c>
      <c r="CU564" s="380" t="str">
        <v/>
      </c>
      <c r="CV564" s="380"/>
      <c r="CW564" s="380"/>
      <c r="CX564" s="380" t="str">
        <v/>
      </c>
      <c r="CY564" s="380"/>
      <c r="CZ564" s="380"/>
      <c r="DA564" s="380" t="str">
        <v/>
      </c>
      <c r="DB564" s="380"/>
      <c r="DC564" s="380"/>
      <c r="DD564" s="380" t="str">
        <v/>
      </c>
      <c r="DE564" s="380"/>
      <c r="DF564" s="380"/>
      <c r="DG564" s="380" t="str">
        <v/>
      </c>
      <c r="DH564" s="380" t="str">
        <v/>
      </c>
      <c r="DI564" s="380" t="str">
        <v/>
      </c>
      <c r="DJ564" s="381" t="str">
        <v/>
      </c>
      <c r="DK564" s="380" t="str">
        <v/>
      </c>
      <c r="DL564" s="380" t="str">
        <v/>
      </c>
      <c r="DM564" s="380" t="str">
        <v/>
      </c>
      <c r="DN564" s="381" t="str">
        <v/>
      </c>
      <c r="DO564" s="380" t="str">
        <v/>
      </c>
      <c r="DP564" s="380" t="str">
        <v/>
      </c>
      <c r="DQ564" s="380" t="str">
        <v/>
      </c>
      <c r="DR564" s="380" t="str">
        <v/>
      </c>
      <c r="DS564" s="380" t="str">
        <v/>
      </c>
      <c r="DT564" s="380"/>
      <c r="DU564" s="380"/>
      <c r="DV564" s="380" t="str">
        <v/>
      </c>
      <c r="DW564" s="380"/>
      <c r="DX564" s="380"/>
      <c r="DY564" s="380" t="str">
        <v/>
      </c>
      <c r="DZ564" s="380"/>
      <c r="EA564" s="380"/>
      <c r="EB564" s="380" t="str">
        <v/>
      </c>
      <c r="EC564" s="380"/>
      <c r="ED564" s="380"/>
      <c r="EE564" s="380" t="str">
        <v/>
      </c>
      <c r="EF564" s="380" t="str">
        <v/>
      </c>
      <c r="EG564" s="380" t="str">
        <v/>
      </c>
      <c r="EH564" s="381" t="str">
        <v/>
      </c>
      <c r="EI564" s="380" t="str">
        <v/>
      </c>
      <c r="EJ564" s="380" t="str">
        <v/>
      </c>
      <c r="EK564" s="380" t="str">
        <v/>
      </c>
      <c r="EL564" s="381" t="str">
        <v/>
      </c>
      <c r="EM564" s="382" t="str">
        <v/>
      </c>
      <c r="EN564" s="382" t="str">
        <v/>
      </c>
      <c r="EO564" s="382" t="str">
        <v/>
      </c>
    </row>
    <row r="565" spans="1:145" ht="15.6">
      <c r="A565" s="372" t="str">
        <v/>
      </c>
      <c r="B565" s="373" t="str">
        <v/>
      </c>
      <c r="C565" s="372"/>
      <c r="D565" s="383" t="str">
        <v/>
      </c>
      <c r="E565" s="383" t="str">
        <v/>
      </c>
      <c r="F565" s="383" t="str">
        <v/>
      </c>
      <c r="G565" s="375" t="str">
        <v/>
      </c>
      <c r="H565" s="375" t="str">
        <v/>
      </c>
      <c r="I565" s="375" t="str">
        <v/>
      </c>
      <c r="J565" s="375" t="str">
        <v/>
      </c>
      <c r="K565" s="375" t="str">
        <v/>
      </c>
      <c r="L565" s="375" t="str">
        <v/>
      </c>
      <c r="M565" s="372" t="str">
        <v/>
      </c>
      <c r="N565" s="372" t="str">
        <v/>
      </c>
      <c r="O565" s="372" t="str">
        <v/>
      </c>
      <c r="P565" s="372" t="str">
        <v/>
      </c>
      <c r="Q565" s="372" t="str">
        <v/>
      </c>
      <c r="R565" s="372" t="str">
        <v/>
      </c>
      <c r="S565" s="372" t="str">
        <v/>
      </c>
      <c r="T565" s="372" t="str">
        <v/>
      </c>
      <c r="U565" s="372" t="str">
        <v/>
      </c>
      <c r="V565" s="372" t="str">
        <v/>
      </c>
      <c r="W565" s="372" t="str">
        <v/>
      </c>
      <c r="X565" s="372" t="str">
        <v/>
      </c>
      <c r="Y565" s="372" t="str">
        <v/>
      </c>
      <c r="Z565" s="372" t="str">
        <v/>
      </c>
      <c r="AA565" s="372" t="str">
        <v/>
      </c>
      <c r="AB565" s="372"/>
      <c r="AC565" s="372"/>
      <c r="AD565" s="372" t="str">
        <v/>
      </c>
      <c r="AE565" s="372"/>
      <c r="AF565" s="372"/>
      <c r="AG565" s="376" t="str">
        <v/>
      </c>
      <c r="AH565" s="372"/>
      <c r="AI565" s="372"/>
      <c r="AJ565" s="372" t="str">
        <v/>
      </c>
      <c r="AK565" s="372"/>
      <c r="AL565" s="372"/>
      <c r="AM565" s="377" t="str">
        <v/>
      </c>
      <c r="AN565" s="378" t="str">
        <v/>
      </c>
      <c r="AO565" s="379" t="str">
        <v/>
      </c>
      <c r="AP565" s="379" t="str">
        <v/>
      </c>
      <c r="AQ565" s="376" t="str">
        <v/>
      </c>
      <c r="AR565" s="376" t="str">
        <v/>
      </c>
      <c r="AS565" s="372" t="str">
        <v/>
      </c>
      <c r="AT565" s="379" t="str">
        <v/>
      </c>
      <c r="AU565" s="380" t="str">
        <v/>
      </c>
      <c r="AV565" s="380" t="str">
        <v/>
      </c>
      <c r="AW565" s="380" t="str">
        <v/>
      </c>
      <c r="AX565" s="380" t="str">
        <v/>
      </c>
      <c r="AY565" s="380" t="str">
        <v/>
      </c>
      <c r="AZ565" s="380"/>
      <c r="BA565" s="380"/>
      <c r="BB565" s="380" t="str">
        <v/>
      </c>
      <c r="BC565" s="380"/>
      <c r="BD565" s="380"/>
      <c r="BE565" s="380" t="str">
        <v/>
      </c>
      <c r="BF565" s="380"/>
      <c r="BG565" s="380"/>
      <c r="BH565" s="380" t="str">
        <v/>
      </c>
      <c r="BI565" s="380"/>
      <c r="BJ565" s="380"/>
      <c r="BK565" s="380" t="str">
        <v/>
      </c>
      <c r="BL565" s="380" t="str">
        <v/>
      </c>
      <c r="BM565" s="380" t="str">
        <v/>
      </c>
      <c r="BN565" s="381" t="str">
        <v/>
      </c>
      <c r="BO565" s="380" t="str">
        <v/>
      </c>
      <c r="BP565" s="380" t="str">
        <v/>
      </c>
      <c r="BQ565" s="380" t="str">
        <v/>
      </c>
      <c r="BR565" s="381" t="str">
        <v/>
      </c>
      <c r="BS565" s="380" t="str">
        <v/>
      </c>
      <c r="BT565" s="380" t="str">
        <v/>
      </c>
      <c r="BU565" s="380" t="str">
        <v/>
      </c>
      <c r="BV565" s="380" t="str">
        <v/>
      </c>
      <c r="BW565" s="380" t="str">
        <v/>
      </c>
      <c r="BX565" s="380"/>
      <c r="BY565" s="380"/>
      <c r="BZ565" s="380" t="str">
        <v/>
      </c>
      <c r="CA565" s="380"/>
      <c r="CB565" s="380"/>
      <c r="CC565" s="380" t="str">
        <v/>
      </c>
      <c r="CD565" s="380"/>
      <c r="CE565" s="380"/>
      <c r="CF565" s="380" t="str">
        <v/>
      </c>
      <c r="CG565" s="380"/>
      <c r="CH565" s="380"/>
      <c r="CI565" s="380" t="str">
        <v/>
      </c>
      <c r="CJ565" s="380" t="str">
        <v/>
      </c>
      <c r="CK565" s="380" t="str">
        <v/>
      </c>
      <c r="CL565" s="381" t="str">
        <v/>
      </c>
      <c r="CM565" s="380" t="str">
        <v/>
      </c>
      <c r="CN565" s="380" t="str">
        <v/>
      </c>
      <c r="CO565" s="380" t="str">
        <v/>
      </c>
      <c r="CP565" s="381" t="str">
        <v/>
      </c>
      <c r="CQ565" s="380" t="str">
        <v/>
      </c>
      <c r="CR565" s="380" t="str">
        <v/>
      </c>
      <c r="CS565" s="380" t="str">
        <v/>
      </c>
      <c r="CT565" s="380" t="str">
        <v/>
      </c>
      <c r="CU565" s="380" t="str">
        <v/>
      </c>
      <c r="CV565" s="380"/>
      <c r="CW565" s="380"/>
      <c r="CX565" s="380" t="str">
        <v/>
      </c>
      <c r="CY565" s="380"/>
      <c r="CZ565" s="380"/>
      <c r="DA565" s="380" t="str">
        <v/>
      </c>
      <c r="DB565" s="380"/>
      <c r="DC565" s="380"/>
      <c r="DD565" s="380" t="str">
        <v/>
      </c>
      <c r="DE565" s="380"/>
      <c r="DF565" s="380"/>
      <c r="DG565" s="380" t="str">
        <v/>
      </c>
      <c r="DH565" s="380" t="str">
        <v/>
      </c>
      <c r="DI565" s="380" t="str">
        <v/>
      </c>
      <c r="DJ565" s="381" t="str">
        <v/>
      </c>
      <c r="DK565" s="380" t="str">
        <v/>
      </c>
      <c r="DL565" s="380" t="str">
        <v/>
      </c>
      <c r="DM565" s="380" t="str">
        <v/>
      </c>
      <c r="DN565" s="381" t="str">
        <v/>
      </c>
      <c r="DO565" s="380" t="str">
        <v/>
      </c>
      <c r="DP565" s="380" t="str">
        <v/>
      </c>
      <c r="DQ565" s="380" t="str">
        <v/>
      </c>
      <c r="DR565" s="380" t="str">
        <v/>
      </c>
      <c r="DS565" s="380" t="str">
        <v/>
      </c>
      <c r="DT565" s="380"/>
      <c r="DU565" s="380"/>
      <c r="DV565" s="380" t="str">
        <v/>
      </c>
      <c r="DW565" s="380"/>
      <c r="DX565" s="380"/>
      <c r="DY565" s="380" t="str">
        <v/>
      </c>
      <c r="DZ565" s="380"/>
      <c r="EA565" s="380"/>
      <c r="EB565" s="380" t="str">
        <v/>
      </c>
      <c r="EC565" s="380"/>
      <c r="ED565" s="380"/>
      <c r="EE565" s="380" t="str">
        <v/>
      </c>
      <c r="EF565" s="380" t="str">
        <v/>
      </c>
      <c r="EG565" s="380" t="str">
        <v/>
      </c>
      <c r="EH565" s="381" t="str">
        <v/>
      </c>
      <c r="EI565" s="380" t="str">
        <v/>
      </c>
      <c r="EJ565" s="380" t="str">
        <v/>
      </c>
      <c r="EK565" s="380" t="str">
        <v/>
      </c>
      <c r="EL565" s="381" t="str">
        <v/>
      </c>
      <c r="EM565" s="382" t="str">
        <v/>
      </c>
      <c r="EN565" s="382" t="str">
        <v/>
      </c>
      <c r="EO565" s="382" t="str">
        <v/>
      </c>
    </row>
    <row r="566" spans="1:145" ht="15.6">
      <c r="A566" s="372" t="str">
        <v/>
      </c>
      <c r="B566" s="373" t="str">
        <v/>
      </c>
      <c r="C566" s="372"/>
      <c r="D566" s="383" t="str">
        <v/>
      </c>
      <c r="E566" s="383" t="str">
        <v/>
      </c>
      <c r="F566" s="383" t="str">
        <v/>
      </c>
      <c r="G566" s="375" t="str">
        <v/>
      </c>
      <c r="H566" s="375" t="str">
        <v/>
      </c>
      <c r="I566" s="375" t="str">
        <v/>
      </c>
      <c r="J566" s="375" t="str">
        <v/>
      </c>
      <c r="K566" s="375" t="str">
        <v/>
      </c>
      <c r="L566" s="375" t="str">
        <v/>
      </c>
      <c r="M566" s="372" t="str">
        <v/>
      </c>
      <c r="N566" s="372" t="str">
        <v/>
      </c>
      <c r="O566" s="372" t="str">
        <v/>
      </c>
      <c r="P566" s="372" t="str">
        <v/>
      </c>
      <c r="Q566" s="372" t="str">
        <v/>
      </c>
      <c r="R566" s="372" t="str">
        <v/>
      </c>
      <c r="S566" s="372" t="str">
        <v/>
      </c>
      <c r="T566" s="372" t="str">
        <v/>
      </c>
      <c r="U566" s="372" t="str">
        <v/>
      </c>
      <c r="V566" s="372" t="str">
        <v/>
      </c>
      <c r="W566" s="372" t="str">
        <v/>
      </c>
      <c r="X566" s="372" t="str">
        <v/>
      </c>
      <c r="Y566" s="372" t="str">
        <v/>
      </c>
      <c r="Z566" s="372" t="str">
        <v/>
      </c>
      <c r="AA566" s="372" t="str">
        <v/>
      </c>
      <c r="AB566" s="372"/>
      <c r="AC566" s="372"/>
      <c r="AD566" s="372" t="str">
        <v/>
      </c>
      <c r="AE566" s="372"/>
      <c r="AF566" s="372"/>
      <c r="AG566" s="376" t="str">
        <v/>
      </c>
      <c r="AH566" s="372"/>
      <c r="AI566" s="372"/>
      <c r="AJ566" s="372" t="str">
        <v/>
      </c>
      <c r="AK566" s="372"/>
      <c r="AL566" s="372"/>
      <c r="AM566" s="377" t="str">
        <v/>
      </c>
      <c r="AN566" s="378" t="str">
        <v/>
      </c>
      <c r="AO566" s="379" t="str">
        <v/>
      </c>
      <c r="AP566" s="379" t="str">
        <v/>
      </c>
      <c r="AQ566" s="376" t="str">
        <v/>
      </c>
      <c r="AR566" s="376" t="str">
        <v/>
      </c>
      <c r="AS566" s="372" t="str">
        <v/>
      </c>
      <c r="AT566" s="379" t="str">
        <v/>
      </c>
      <c r="AU566" s="380" t="str">
        <v/>
      </c>
      <c r="AV566" s="380" t="str">
        <v/>
      </c>
      <c r="AW566" s="380" t="str">
        <v/>
      </c>
      <c r="AX566" s="380" t="str">
        <v/>
      </c>
      <c r="AY566" s="380" t="str">
        <v/>
      </c>
      <c r="AZ566" s="380"/>
      <c r="BA566" s="380"/>
      <c r="BB566" s="380" t="str">
        <v/>
      </c>
      <c r="BC566" s="380"/>
      <c r="BD566" s="380"/>
      <c r="BE566" s="380" t="str">
        <v/>
      </c>
      <c r="BF566" s="380"/>
      <c r="BG566" s="380"/>
      <c r="BH566" s="380" t="str">
        <v/>
      </c>
      <c r="BI566" s="380"/>
      <c r="BJ566" s="380"/>
      <c r="BK566" s="380" t="str">
        <v/>
      </c>
      <c r="BL566" s="380" t="str">
        <v/>
      </c>
      <c r="BM566" s="380" t="str">
        <v/>
      </c>
      <c r="BN566" s="381" t="str">
        <v/>
      </c>
      <c r="BO566" s="380" t="str">
        <v/>
      </c>
      <c r="BP566" s="380" t="str">
        <v/>
      </c>
      <c r="BQ566" s="380" t="str">
        <v/>
      </c>
      <c r="BR566" s="381" t="str">
        <v/>
      </c>
      <c r="BS566" s="380" t="str">
        <v/>
      </c>
      <c r="BT566" s="380" t="str">
        <v/>
      </c>
      <c r="BU566" s="380" t="str">
        <v/>
      </c>
      <c r="BV566" s="380" t="str">
        <v/>
      </c>
      <c r="BW566" s="380" t="str">
        <v/>
      </c>
      <c r="BX566" s="380"/>
      <c r="BY566" s="380"/>
      <c r="BZ566" s="380" t="str">
        <v/>
      </c>
      <c r="CA566" s="380"/>
      <c r="CB566" s="380"/>
      <c r="CC566" s="380" t="str">
        <v/>
      </c>
      <c r="CD566" s="380"/>
      <c r="CE566" s="380"/>
      <c r="CF566" s="380" t="str">
        <v/>
      </c>
      <c r="CG566" s="380"/>
      <c r="CH566" s="380"/>
      <c r="CI566" s="380" t="str">
        <v/>
      </c>
      <c r="CJ566" s="380" t="str">
        <v/>
      </c>
      <c r="CK566" s="380" t="str">
        <v/>
      </c>
      <c r="CL566" s="381" t="str">
        <v/>
      </c>
      <c r="CM566" s="380" t="str">
        <v/>
      </c>
      <c r="CN566" s="380" t="str">
        <v/>
      </c>
      <c r="CO566" s="380" t="str">
        <v/>
      </c>
      <c r="CP566" s="381" t="str">
        <v/>
      </c>
      <c r="CQ566" s="380" t="str">
        <v/>
      </c>
      <c r="CR566" s="380" t="str">
        <v/>
      </c>
      <c r="CS566" s="380" t="str">
        <v/>
      </c>
      <c r="CT566" s="380" t="str">
        <v/>
      </c>
      <c r="CU566" s="380" t="str">
        <v/>
      </c>
      <c r="CV566" s="380"/>
      <c r="CW566" s="380"/>
      <c r="CX566" s="380" t="str">
        <v/>
      </c>
      <c r="CY566" s="380"/>
      <c r="CZ566" s="380"/>
      <c r="DA566" s="380" t="str">
        <v/>
      </c>
      <c r="DB566" s="380"/>
      <c r="DC566" s="380"/>
      <c r="DD566" s="380" t="str">
        <v/>
      </c>
      <c r="DE566" s="380"/>
      <c r="DF566" s="380"/>
      <c r="DG566" s="380" t="str">
        <v/>
      </c>
      <c r="DH566" s="380" t="str">
        <v/>
      </c>
      <c r="DI566" s="380" t="str">
        <v/>
      </c>
      <c r="DJ566" s="381" t="str">
        <v/>
      </c>
      <c r="DK566" s="380" t="str">
        <v/>
      </c>
      <c r="DL566" s="380" t="str">
        <v/>
      </c>
      <c r="DM566" s="380" t="str">
        <v/>
      </c>
      <c r="DN566" s="381" t="str">
        <v/>
      </c>
      <c r="DO566" s="380" t="str">
        <v/>
      </c>
      <c r="DP566" s="380" t="str">
        <v/>
      </c>
      <c r="DQ566" s="380" t="str">
        <v/>
      </c>
      <c r="DR566" s="380" t="str">
        <v/>
      </c>
      <c r="DS566" s="380" t="str">
        <v/>
      </c>
      <c r="DT566" s="380"/>
      <c r="DU566" s="380"/>
      <c r="DV566" s="380" t="str">
        <v/>
      </c>
      <c r="DW566" s="380"/>
      <c r="DX566" s="380"/>
      <c r="DY566" s="380" t="str">
        <v/>
      </c>
      <c r="DZ566" s="380"/>
      <c r="EA566" s="380"/>
      <c r="EB566" s="380" t="str">
        <v/>
      </c>
      <c r="EC566" s="380"/>
      <c r="ED566" s="380"/>
      <c r="EE566" s="380" t="str">
        <v/>
      </c>
      <c r="EF566" s="380" t="str">
        <v/>
      </c>
      <c r="EG566" s="380" t="str">
        <v/>
      </c>
      <c r="EH566" s="381" t="str">
        <v/>
      </c>
      <c r="EI566" s="380" t="str">
        <v/>
      </c>
      <c r="EJ566" s="380" t="str">
        <v/>
      </c>
      <c r="EK566" s="380" t="str">
        <v/>
      </c>
      <c r="EL566" s="381" t="str">
        <v/>
      </c>
      <c r="EM566" s="382" t="str">
        <v/>
      </c>
      <c r="EN566" s="382" t="str">
        <v/>
      </c>
      <c r="EO566" s="382" t="str">
        <v/>
      </c>
    </row>
    <row r="567" spans="1:145" ht="15.6">
      <c r="A567" s="372" t="str">
        <v/>
      </c>
      <c r="B567" s="373" t="str">
        <v/>
      </c>
      <c r="C567" s="372"/>
      <c r="D567" s="383" t="str">
        <v/>
      </c>
      <c r="E567" s="383" t="str">
        <v/>
      </c>
      <c r="F567" s="383" t="str">
        <v/>
      </c>
      <c r="G567" s="375" t="str">
        <v/>
      </c>
      <c r="H567" s="375" t="str">
        <v/>
      </c>
      <c r="I567" s="375" t="str">
        <v/>
      </c>
      <c r="J567" s="375" t="str">
        <v/>
      </c>
      <c r="K567" s="375" t="str">
        <v/>
      </c>
      <c r="L567" s="375" t="str">
        <v/>
      </c>
      <c r="M567" s="372" t="str">
        <v/>
      </c>
      <c r="N567" s="372" t="str">
        <v/>
      </c>
      <c r="O567" s="372" t="str">
        <v/>
      </c>
      <c r="P567" s="372" t="str">
        <v/>
      </c>
      <c r="Q567" s="372" t="str">
        <v/>
      </c>
      <c r="R567" s="372" t="str">
        <v/>
      </c>
      <c r="S567" s="372" t="str">
        <v/>
      </c>
      <c r="T567" s="372" t="str">
        <v/>
      </c>
      <c r="U567" s="372" t="str">
        <v/>
      </c>
      <c r="V567" s="372" t="str">
        <v/>
      </c>
      <c r="W567" s="372" t="str">
        <v/>
      </c>
      <c r="X567" s="372" t="str">
        <v/>
      </c>
      <c r="Y567" s="372" t="str">
        <v/>
      </c>
      <c r="Z567" s="372" t="str">
        <v/>
      </c>
      <c r="AA567" s="372" t="str">
        <v/>
      </c>
      <c r="AB567" s="372"/>
      <c r="AC567" s="372"/>
      <c r="AD567" s="372" t="str">
        <v/>
      </c>
      <c r="AE567" s="372"/>
      <c r="AF567" s="372"/>
      <c r="AG567" s="376" t="str">
        <v/>
      </c>
      <c r="AH567" s="372"/>
      <c r="AI567" s="372"/>
      <c r="AJ567" s="372" t="str">
        <v/>
      </c>
      <c r="AK567" s="372"/>
      <c r="AL567" s="372"/>
      <c r="AM567" s="377" t="str">
        <v/>
      </c>
      <c r="AN567" s="378" t="str">
        <v/>
      </c>
      <c r="AO567" s="379" t="str">
        <v/>
      </c>
      <c r="AP567" s="379" t="str">
        <v/>
      </c>
      <c r="AQ567" s="376" t="str">
        <v/>
      </c>
      <c r="AR567" s="376" t="str">
        <v/>
      </c>
      <c r="AS567" s="372" t="str">
        <v/>
      </c>
      <c r="AT567" s="379" t="str">
        <v/>
      </c>
      <c r="AU567" s="380" t="str">
        <v/>
      </c>
      <c r="AV567" s="380" t="str">
        <v/>
      </c>
      <c r="AW567" s="380" t="str">
        <v/>
      </c>
      <c r="AX567" s="380" t="str">
        <v/>
      </c>
      <c r="AY567" s="380" t="str">
        <v/>
      </c>
      <c r="AZ567" s="380"/>
      <c r="BA567" s="380"/>
      <c r="BB567" s="380" t="str">
        <v/>
      </c>
      <c r="BC567" s="380"/>
      <c r="BD567" s="380"/>
      <c r="BE567" s="380" t="str">
        <v/>
      </c>
      <c r="BF567" s="380"/>
      <c r="BG567" s="380"/>
      <c r="BH567" s="380" t="str">
        <v/>
      </c>
      <c r="BI567" s="380"/>
      <c r="BJ567" s="380"/>
      <c r="BK567" s="380" t="str">
        <v/>
      </c>
      <c r="BL567" s="380" t="str">
        <v/>
      </c>
      <c r="BM567" s="380" t="str">
        <v/>
      </c>
      <c r="BN567" s="381" t="str">
        <v/>
      </c>
      <c r="BO567" s="380" t="str">
        <v/>
      </c>
      <c r="BP567" s="380" t="str">
        <v/>
      </c>
      <c r="BQ567" s="380" t="str">
        <v/>
      </c>
      <c r="BR567" s="381" t="str">
        <v/>
      </c>
      <c r="BS567" s="380" t="str">
        <v/>
      </c>
      <c r="BT567" s="380" t="str">
        <v/>
      </c>
      <c r="BU567" s="380" t="str">
        <v/>
      </c>
      <c r="BV567" s="380" t="str">
        <v/>
      </c>
      <c r="BW567" s="380" t="str">
        <v/>
      </c>
      <c r="BX567" s="380"/>
      <c r="BY567" s="380"/>
      <c r="BZ567" s="380" t="str">
        <v/>
      </c>
      <c r="CA567" s="380"/>
      <c r="CB567" s="380"/>
      <c r="CC567" s="380" t="str">
        <v/>
      </c>
      <c r="CD567" s="380"/>
      <c r="CE567" s="380"/>
      <c r="CF567" s="380" t="str">
        <v/>
      </c>
      <c r="CG567" s="380"/>
      <c r="CH567" s="380"/>
      <c r="CI567" s="380" t="str">
        <v/>
      </c>
      <c r="CJ567" s="380" t="str">
        <v/>
      </c>
      <c r="CK567" s="380" t="str">
        <v/>
      </c>
      <c r="CL567" s="381" t="str">
        <v/>
      </c>
      <c r="CM567" s="380" t="str">
        <v/>
      </c>
      <c r="CN567" s="380" t="str">
        <v/>
      </c>
      <c r="CO567" s="380" t="str">
        <v/>
      </c>
      <c r="CP567" s="381" t="str">
        <v/>
      </c>
      <c r="CQ567" s="380" t="str">
        <v/>
      </c>
      <c r="CR567" s="380" t="str">
        <v/>
      </c>
      <c r="CS567" s="380" t="str">
        <v/>
      </c>
      <c r="CT567" s="380" t="str">
        <v/>
      </c>
      <c r="CU567" s="380" t="str">
        <v/>
      </c>
      <c r="CV567" s="380"/>
      <c r="CW567" s="380"/>
      <c r="CX567" s="380" t="str">
        <v/>
      </c>
      <c r="CY567" s="380"/>
      <c r="CZ567" s="380"/>
      <c r="DA567" s="380" t="str">
        <v/>
      </c>
      <c r="DB567" s="380"/>
      <c r="DC567" s="380"/>
      <c r="DD567" s="380" t="str">
        <v/>
      </c>
      <c r="DE567" s="380"/>
      <c r="DF567" s="380"/>
      <c r="DG567" s="380" t="str">
        <v/>
      </c>
      <c r="DH567" s="380" t="str">
        <v/>
      </c>
      <c r="DI567" s="380" t="str">
        <v/>
      </c>
      <c r="DJ567" s="381" t="str">
        <v/>
      </c>
      <c r="DK567" s="380" t="str">
        <v/>
      </c>
      <c r="DL567" s="380" t="str">
        <v/>
      </c>
      <c r="DM567" s="380" t="str">
        <v/>
      </c>
      <c r="DN567" s="381" t="str">
        <v/>
      </c>
      <c r="DO567" s="380" t="str">
        <v/>
      </c>
      <c r="DP567" s="380" t="str">
        <v/>
      </c>
      <c r="DQ567" s="380" t="str">
        <v/>
      </c>
      <c r="DR567" s="380" t="str">
        <v/>
      </c>
      <c r="DS567" s="380" t="str">
        <v/>
      </c>
      <c r="DT567" s="380"/>
      <c r="DU567" s="380"/>
      <c r="DV567" s="380" t="str">
        <v/>
      </c>
      <c r="DW567" s="380"/>
      <c r="DX567" s="380"/>
      <c r="DY567" s="380" t="str">
        <v/>
      </c>
      <c r="DZ567" s="380"/>
      <c r="EA567" s="380"/>
      <c r="EB567" s="380" t="str">
        <v/>
      </c>
      <c r="EC567" s="380"/>
      <c r="ED567" s="380"/>
      <c r="EE567" s="380" t="str">
        <v/>
      </c>
      <c r="EF567" s="380" t="str">
        <v/>
      </c>
      <c r="EG567" s="380" t="str">
        <v/>
      </c>
      <c r="EH567" s="381" t="str">
        <v/>
      </c>
      <c r="EI567" s="380" t="str">
        <v/>
      </c>
      <c r="EJ567" s="380" t="str">
        <v/>
      </c>
      <c r="EK567" s="380" t="str">
        <v/>
      </c>
      <c r="EL567" s="381" t="str">
        <v/>
      </c>
      <c r="EM567" s="382" t="str">
        <v/>
      </c>
      <c r="EN567" s="382" t="str">
        <v/>
      </c>
      <c r="EO567" s="382" t="str">
        <v/>
      </c>
    </row>
    <row r="568" spans="1:145" ht="15.6">
      <c r="A568" s="372" t="str">
        <v/>
      </c>
      <c r="B568" s="373" t="str">
        <v/>
      </c>
      <c r="C568" s="372"/>
      <c r="D568" s="383" t="str">
        <v/>
      </c>
      <c r="E568" s="383" t="str">
        <v/>
      </c>
      <c r="F568" s="383" t="str">
        <v/>
      </c>
      <c r="G568" s="375" t="str">
        <v/>
      </c>
      <c r="H568" s="375" t="str">
        <v/>
      </c>
      <c r="I568" s="375" t="str">
        <v/>
      </c>
      <c r="J568" s="375" t="str">
        <v/>
      </c>
      <c r="K568" s="375" t="str">
        <v/>
      </c>
      <c r="L568" s="375" t="str">
        <v/>
      </c>
      <c r="M568" s="372" t="str">
        <v/>
      </c>
      <c r="N568" s="372" t="str">
        <v/>
      </c>
      <c r="O568" s="372" t="str">
        <v/>
      </c>
      <c r="P568" s="372" t="str">
        <v/>
      </c>
      <c r="Q568" s="372" t="str">
        <v/>
      </c>
      <c r="R568" s="372" t="str">
        <v/>
      </c>
      <c r="S568" s="372" t="str">
        <v/>
      </c>
      <c r="T568" s="372" t="str">
        <v/>
      </c>
      <c r="U568" s="372" t="str">
        <v/>
      </c>
      <c r="V568" s="372" t="str">
        <v/>
      </c>
      <c r="W568" s="372" t="str">
        <v/>
      </c>
      <c r="X568" s="372" t="str">
        <v/>
      </c>
      <c r="Y568" s="372" t="str">
        <v/>
      </c>
      <c r="Z568" s="372" t="str">
        <v/>
      </c>
      <c r="AA568" s="372" t="str">
        <v/>
      </c>
      <c r="AB568" s="372"/>
      <c r="AC568" s="372"/>
      <c r="AD568" s="372" t="str">
        <v/>
      </c>
      <c r="AE568" s="372"/>
      <c r="AF568" s="372"/>
      <c r="AG568" s="376" t="str">
        <v/>
      </c>
      <c r="AH568" s="372"/>
      <c r="AI568" s="372"/>
      <c r="AJ568" s="372" t="str">
        <v/>
      </c>
      <c r="AK568" s="372"/>
      <c r="AL568" s="372"/>
      <c r="AM568" s="377" t="str">
        <v/>
      </c>
      <c r="AN568" s="378" t="str">
        <v/>
      </c>
      <c r="AO568" s="379" t="str">
        <v/>
      </c>
      <c r="AP568" s="379" t="str">
        <v/>
      </c>
      <c r="AQ568" s="376" t="str">
        <v/>
      </c>
      <c r="AR568" s="376" t="str">
        <v/>
      </c>
      <c r="AS568" s="372" t="str">
        <v/>
      </c>
      <c r="AT568" s="379" t="str">
        <v/>
      </c>
      <c r="AU568" s="380" t="str">
        <v/>
      </c>
      <c r="AV568" s="380" t="str">
        <v/>
      </c>
      <c r="AW568" s="380" t="str">
        <v/>
      </c>
      <c r="AX568" s="380" t="str">
        <v/>
      </c>
      <c r="AY568" s="380" t="str">
        <v/>
      </c>
      <c r="AZ568" s="380"/>
      <c r="BA568" s="380"/>
      <c r="BB568" s="380" t="str">
        <v/>
      </c>
      <c r="BC568" s="380"/>
      <c r="BD568" s="380"/>
      <c r="BE568" s="380" t="str">
        <v/>
      </c>
      <c r="BF568" s="380"/>
      <c r="BG568" s="380"/>
      <c r="BH568" s="380" t="str">
        <v/>
      </c>
      <c r="BI568" s="380"/>
      <c r="BJ568" s="380"/>
      <c r="BK568" s="380" t="str">
        <v/>
      </c>
      <c r="BL568" s="380" t="str">
        <v/>
      </c>
      <c r="BM568" s="380" t="str">
        <v/>
      </c>
      <c r="BN568" s="381" t="str">
        <v/>
      </c>
      <c r="BO568" s="380" t="str">
        <v/>
      </c>
      <c r="BP568" s="380" t="str">
        <v/>
      </c>
      <c r="BQ568" s="380" t="str">
        <v/>
      </c>
      <c r="BR568" s="381" t="str">
        <v/>
      </c>
      <c r="BS568" s="380" t="str">
        <v/>
      </c>
      <c r="BT568" s="380" t="str">
        <v/>
      </c>
      <c r="BU568" s="380" t="str">
        <v/>
      </c>
      <c r="BV568" s="380" t="str">
        <v/>
      </c>
      <c r="BW568" s="380" t="str">
        <v/>
      </c>
      <c r="BX568" s="380"/>
      <c r="BY568" s="380"/>
      <c r="BZ568" s="380" t="str">
        <v/>
      </c>
      <c r="CA568" s="380"/>
      <c r="CB568" s="380"/>
      <c r="CC568" s="380" t="str">
        <v/>
      </c>
      <c r="CD568" s="380"/>
      <c r="CE568" s="380"/>
      <c r="CF568" s="380" t="str">
        <v/>
      </c>
      <c r="CG568" s="380"/>
      <c r="CH568" s="380"/>
      <c r="CI568" s="380" t="str">
        <v/>
      </c>
      <c r="CJ568" s="380" t="str">
        <v/>
      </c>
      <c r="CK568" s="380" t="str">
        <v/>
      </c>
      <c r="CL568" s="381" t="str">
        <v/>
      </c>
      <c r="CM568" s="380" t="str">
        <v/>
      </c>
      <c r="CN568" s="380" t="str">
        <v/>
      </c>
      <c r="CO568" s="380" t="str">
        <v/>
      </c>
      <c r="CP568" s="381" t="str">
        <v/>
      </c>
      <c r="CQ568" s="380" t="str">
        <v/>
      </c>
      <c r="CR568" s="380" t="str">
        <v/>
      </c>
      <c r="CS568" s="380" t="str">
        <v/>
      </c>
      <c r="CT568" s="380" t="str">
        <v/>
      </c>
      <c r="CU568" s="380" t="str">
        <v/>
      </c>
      <c r="CV568" s="380"/>
      <c r="CW568" s="380"/>
      <c r="CX568" s="380" t="str">
        <v/>
      </c>
      <c r="CY568" s="380"/>
      <c r="CZ568" s="380"/>
      <c r="DA568" s="380" t="str">
        <v/>
      </c>
      <c r="DB568" s="380"/>
      <c r="DC568" s="380"/>
      <c r="DD568" s="380" t="str">
        <v/>
      </c>
      <c r="DE568" s="380"/>
      <c r="DF568" s="380"/>
      <c r="DG568" s="380" t="str">
        <v/>
      </c>
      <c r="DH568" s="380" t="str">
        <v/>
      </c>
      <c r="DI568" s="380" t="str">
        <v/>
      </c>
      <c r="DJ568" s="381" t="str">
        <v/>
      </c>
      <c r="DK568" s="380" t="str">
        <v/>
      </c>
      <c r="DL568" s="380" t="str">
        <v/>
      </c>
      <c r="DM568" s="380" t="str">
        <v/>
      </c>
      <c r="DN568" s="381" t="str">
        <v/>
      </c>
      <c r="DO568" s="380" t="str">
        <v/>
      </c>
      <c r="DP568" s="380" t="str">
        <v/>
      </c>
      <c r="DQ568" s="380" t="str">
        <v/>
      </c>
      <c r="DR568" s="380" t="str">
        <v/>
      </c>
      <c r="DS568" s="380" t="str">
        <v/>
      </c>
      <c r="DT568" s="380"/>
      <c r="DU568" s="380"/>
      <c r="DV568" s="380" t="str">
        <v/>
      </c>
      <c r="DW568" s="380"/>
      <c r="DX568" s="380"/>
      <c r="DY568" s="380" t="str">
        <v/>
      </c>
      <c r="DZ568" s="380"/>
      <c r="EA568" s="380"/>
      <c r="EB568" s="380" t="str">
        <v/>
      </c>
      <c r="EC568" s="380"/>
      <c r="ED568" s="380"/>
      <c r="EE568" s="380" t="str">
        <v/>
      </c>
      <c r="EF568" s="380" t="str">
        <v/>
      </c>
      <c r="EG568" s="380" t="str">
        <v/>
      </c>
      <c r="EH568" s="381" t="str">
        <v/>
      </c>
      <c r="EI568" s="380" t="str">
        <v/>
      </c>
      <c r="EJ568" s="380" t="str">
        <v/>
      </c>
      <c r="EK568" s="380" t="str">
        <v/>
      </c>
      <c r="EL568" s="381" t="str">
        <v/>
      </c>
      <c r="EM568" s="382" t="str">
        <v/>
      </c>
      <c r="EN568" s="382" t="str">
        <v/>
      </c>
      <c r="EO568" s="382" t="str">
        <v/>
      </c>
    </row>
    <row r="569" spans="1:145" ht="15.6">
      <c r="A569" s="372" t="str">
        <v/>
      </c>
      <c r="B569" s="373" t="str">
        <v/>
      </c>
      <c r="C569" s="372"/>
      <c r="D569" s="383" t="str">
        <v/>
      </c>
      <c r="E569" s="383" t="str">
        <v/>
      </c>
      <c r="F569" s="383" t="str">
        <v/>
      </c>
      <c r="G569" s="375" t="str">
        <v/>
      </c>
      <c r="H569" s="375" t="str">
        <v/>
      </c>
      <c r="I569" s="375" t="str">
        <v/>
      </c>
      <c r="J569" s="375" t="str">
        <v/>
      </c>
      <c r="K569" s="375" t="str">
        <v/>
      </c>
      <c r="L569" s="375" t="str">
        <v/>
      </c>
      <c r="M569" s="372" t="str">
        <v/>
      </c>
      <c r="N569" s="372" t="str">
        <v/>
      </c>
      <c r="O569" s="372" t="str">
        <v/>
      </c>
      <c r="P569" s="372" t="str">
        <v/>
      </c>
      <c r="Q569" s="372" t="str">
        <v/>
      </c>
      <c r="R569" s="372" t="str">
        <v/>
      </c>
      <c r="S569" s="372" t="str">
        <v/>
      </c>
      <c r="T569" s="372" t="str">
        <v/>
      </c>
      <c r="U569" s="372" t="str">
        <v/>
      </c>
      <c r="V569" s="372" t="str">
        <v/>
      </c>
      <c r="W569" s="372" t="str">
        <v/>
      </c>
      <c r="X569" s="372" t="str">
        <v/>
      </c>
      <c r="Y569" s="372" t="str">
        <v/>
      </c>
      <c r="Z569" s="372" t="str">
        <v/>
      </c>
      <c r="AA569" s="372" t="str">
        <v/>
      </c>
      <c r="AB569" s="372"/>
      <c r="AC569" s="372"/>
      <c r="AD569" s="372" t="str">
        <v/>
      </c>
      <c r="AE569" s="372"/>
      <c r="AF569" s="372"/>
      <c r="AG569" s="376" t="str">
        <v/>
      </c>
      <c r="AH569" s="372"/>
      <c r="AI569" s="372"/>
      <c r="AJ569" s="372" t="str">
        <v/>
      </c>
      <c r="AK569" s="372"/>
      <c r="AL569" s="372"/>
      <c r="AM569" s="377" t="str">
        <v/>
      </c>
      <c r="AN569" s="378" t="str">
        <v/>
      </c>
      <c r="AO569" s="379" t="str">
        <v/>
      </c>
      <c r="AP569" s="379" t="str">
        <v/>
      </c>
      <c r="AQ569" s="376" t="str">
        <v/>
      </c>
      <c r="AR569" s="376" t="str">
        <v/>
      </c>
      <c r="AS569" s="372" t="str">
        <v/>
      </c>
      <c r="AT569" s="379" t="str">
        <v/>
      </c>
      <c r="AU569" s="380" t="str">
        <v/>
      </c>
      <c r="AV569" s="380" t="str">
        <v/>
      </c>
      <c r="AW569" s="380" t="str">
        <v/>
      </c>
      <c r="AX569" s="380" t="str">
        <v/>
      </c>
      <c r="AY569" s="380" t="str">
        <v/>
      </c>
      <c r="AZ569" s="380"/>
      <c r="BA569" s="380"/>
      <c r="BB569" s="380" t="str">
        <v/>
      </c>
      <c r="BC569" s="380"/>
      <c r="BD569" s="380"/>
      <c r="BE569" s="380" t="str">
        <v/>
      </c>
      <c r="BF569" s="380"/>
      <c r="BG569" s="380"/>
      <c r="BH569" s="380" t="str">
        <v/>
      </c>
      <c r="BI569" s="380"/>
      <c r="BJ569" s="380"/>
      <c r="BK569" s="380" t="str">
        <v/>
      </c>
      <c r="BL569" s="380" t="str">
        <v/>
      </c>
      <c r="BM569" s="380" t="str">
        <v/>
      </c>
      <c r="BN569" s="381" t="str">
        <v/>
      </c>
      <c r="BO569" s="380" t="str">
        <v/>
      </c>
      <c r="BP569" s="380" t="str">
        <v/>
      </c>
      <c r="BQ569" s="380" t="str">
        <v/>
      </c>
      <c r="BR569" s="381" t="str">
        <v/>
      </c>
      <c r="BS569" s="380" t="str">
        <v/>
      </c>
      <c r="BT569" s="380" t="str">
        <v/>
      </c>
      <c r="BU569" s="380" t="str">
        <v/>
      </c>
      <c r="BV569" s="380" t="str">
        <v/>
      </c>
      <c r="BW569" s="380" t="str">
        <v/>
      </c>
      <c r="BX569" s="380"/>
      <c r="BY569" s="380"/>
      <c r="BZ569" s="380" t="str">
        <v/>
      </c>
      <c r="CA569" s="380"/>
      <c r="CB569" s="380"/>
      <c r="CC569" s="380" t="str">
        <v/>
      </c>
      <c r="CD569" s="380"/>
      <c r="CE569" s="380"/>
      <c r="CF569" s="380" t="str">
        <v/>
      </c>
      <c r="CG569" s="380"/>
      <c r="CH569" s="380"/>
      <c r="CI569" s="380" t="str">
        <v/>
      </c>
      <c r="CJ569" s="380" t="str">
        <v/>
      </c>
      <c r="CK569" s="380" t="str">
        <v/>
      </c>
      <c r="CL569" s="381" t="str">
        <v/>
      </c>
      <c r="CM569" s="380" t="str">
        <v/>
      </c>
      <c r="CN569" s="380" t="str">
        <v/>
      </c>
      <c r="CO569" s="380" t="str">
        <v/>
      </c>
      <c r="CP569" s="381" t="str">
        <v/>
      </c>
      <c r="CQ569" s="380" t="str">
        <v/>
      </c>
      <c r="CR569" s="380" t="str">
        <v/>
      </c>
      <c r="CS569" s="380" t="str">
        <v/>
      </c>
      <c r="CT569" s="380" t="str">
        <v/>
      </c>
      <c r="CU569" s="380" t="str">
        <v/>
      </c>
      <c r="CV569" s="380"/>
      <c r="CW569" s="380"/>
      <c r="CX569" s="380" t="str">
        <v/>
      </c>
      <c r="CY569" s="380"/>
      <c r="CZ569" s="380"/>
      <c r="DA569" s="380" t="str">
        <v/>
      </c>
      <c r="DB569" s="380"/>
      <c r="DC569" s="380"/>
      <c r="DD569" s="380" t="str">
        <v/>
      </c>
      <c r="DE569" s="380"/>
      <c r="DF569" s="380"/>
      <c r="DG569" s="380" t="str">
        <v/>
      </c>
      <c r="DH569" s="380" t="str">
        <v/>
      </c>
      <c r="DI569" s="380" t="str">
        <v/>
      </c>
      <c r="DJ569" s="381" t="str">
        <v/>
      </c>
      <c r="DK569" s="380" t="str">
        <v/>
      </c>
      <c r="DL569" s="380" t="str">
        <v/>
      </c>
      <c r="DM569" s="380" t="str">
        <v/>
      </c>
      <c r="DN569" s="381" t="str">
        <v/>
      </c>
      <c r="DO569" s="380" t="str">
        <v/>
      </c>
      <c r="DP569" s="380" t="str">
        <v/>
      </c>
      <c r="DQ569" s="380" t="str">
        <v/>
      </c>
      <c r="DR569" s="380" t="str">
        <v/>
      </c>
      <c r="DS569" s="380" t="str">
        <v/>
      </c>
      <c r="DT569" s="380"/>
      <c r="DU569" s="380"/>
      <c r="DV569" s="380" t="str">
        <v/>
      </c>
      <c r="DW569" s="380"/>
      <c r="DX569" s="380"/>
      <c r="DY569" s="380" t="str">
        <v/>
      </c>
      <c r="DZ569" s="380"/>
      <c r="EA569" s="380"/>
      <c r="EB569" s="380" t="str">
        <v/>
      </c>
      <c r="EC569" s="380"/>
      <c r="ED569" s="380"/>
      <c r="EE569" s="380" t="str">
        <v/>
      </c>
      <c r="EF569" s="380" t="str">
        <v/>
      </c>
      <c r="EG569" s="380" t="str">
        <v/>
      </c>
      <c r="EH569" s="381" t="str">
        <v/>
      </c>
      <c r="EI569" s="380" t="str">
        <v/>
      </c>
      <c r="EJ569" s="380" t="str">
        <v/>
      </c>
      <c r="EK569" s="380" t="str">
        <v/>
      </c>
      <c r="EL569" s="381" t="str">
        <v/>
      </c>
      <c r="EM569" s="382" t="str">
        <v/>
      </c>
      <c r="EN569" s="382" t="str">
        <v/>
      </c>
      <c r="EO569" s="382" t="str">
        <v/>
      </c>
    </row>
    <row r="570" spans="1:145" ht="15.6">
      <c r="A570" s="372" t="str">
        <v/>
      </c>
      <c r="B570" s="373" t="str">
        <v/>
      </c>
      <c r="C570" s="372"/>
      <c r="D570" s="383" t="str">
        <v/>
      </c>
      <c r="E570" s="383" t="str">
        <v/>
      </c>
      <c r="F570" s="383" t="str">
        <v/>
      </c>
      <c r="G570" s="375" t="str">
        <v/>
      </c>
      <c r="H570" s="375" t="str">
        <v/>
      </c>
      <c r="I570" s="375" t="str">
        <v/>
      </c>
      <c r="J570" s="375" t="str">
        <v/>
      </c>
      <c r="K570" s="375" t="str">
        <v/>
      </c>
      <c r="L570" s="375" t="str">
        <v/>
      </c>
      <c r="M570" s="372" t="str">
        <v/>
      </c>
      <c r="N570" s="372" t="str">
        <v/>
      </c>
      <c r="O570" s="372" t="str">
        <v/>
      </c>
      <c r="P570" s="372" t="str">
        <v/>
      </c>
      <c r="Q570" s="372" t="str">
        <v/>
      </c>
      <c r="R570" s="372" t="str">
        <v/>
      </c>
      <c r="S570" s="372" t="str">
        <v/>
      </c>
      <c r="T570" s="372" t="str">
        <v/>
      </c>
      <c r="U570" s="372" t="str">
        <v/>
      </c>
      <c r="V570" s="372" t="str">
        <v/>
      </c>
      <c r="W570" s="372" t="str">
        <v/>
      </c>
      <c r="X570" s="372" t="str">
        <v/>
      </c>
      <c r="Y570" s="372" t="str">
        <v/>
      </c>
      <c r="Z570" s="372" t="str">
        <v/>
      </c>
      <c r="AA570" s="372" t="str">
        <v/>
      </c>
      <c r="AB570" s="372"/>
      <c r="AC570" s="372"/>
      <c r="AD570" s="372" t="str">
        <v/>
      </c>
      <c r="AE570" s="372"/>
      <c r="AF570" s="372"/>
      <c r="AG570" s="376" t="str">
        <v/>
      </c>
      <c r="AH570" s="372"/>
      <c r="AI570" s="372"/>
      <c r="AJ570" s="372" t="str">
        <v/>
      </c>
      <c r="AK570" s="372"/>
      <c r="AL570" s="372"/>
      <c r="AM570" s="377" t="str">
        <v/>
      </c>
      <c r="AN570" s="378" t="str">
        <v/>
      </c>
      <c r="AO570" s="379" t="str">
        <v/>
      </c>
      <c r="AP570" s="379" t="str">
        <v/>
      </c>
      <c r="AQ570" s="376" t="str">
        <v/>
      </c>
      <c r="AR570" s="376" t="str">
        <v/>
      </c>
      <c r="AS570" s="372" t="str">
        <v/>
      </c>
      <c r="AT570" s="379" t="str">
        <v/>
      </c>
      <c r="AU570" s="380" t="str">
        <v/>
      </c>
      <c r="AV570" s="380" t="str">
        <v/>
      </c>
      <c r="AW570" s="380" t="str">
        <v/>
      </c>
      <c r="AX570" s="380" t="str">
        <v/>
      </c>
      <c r="AY570" s="380" t="str">
        <v/>
      </c>
      <c r="AZ570" s="380"/>
      <c r="BA570" s="380"/>
      <c r="BB570" s="380" t="str">
        <v/>
      </c>
      <c r="BC570" s="380"/>
      <c r="BD570" s="380"/>
      <c r="BE570" s="380" t="str">
        <v/>
      </c>
      <c r="BF570" s="380"/>
      <c r="BG570" s="380"/>
      <c r="BH570" s="380" t="str">
        <v/>
      </c>
      <c r="BI570" s="380"/>
      <c r="BJ570" s="380"/>
      <c r="BK570" s="380" t="str">
        <v/>
      </c>
      <c r="BL570" s="380" t="str">
        <v/>
      </c>
      <c r="BM570" s="380" t="str">
        <v/>
      </c>
      <c r="BN570" s="381" t="str">
        <v/>
      </c>
      <c r="BO570" s="380" t="str">
        <v/>
      </c>
      <c r="BP570" s="380" t="str">
        <v/>
      </c>
      <c r="BQ570" s="380" t="str">
        <v/>
      </c>
      <c r="BR570" s="381" t="str">
        <v/>
      </c>
      <c r="BS570" s="380" t="str">
        <v/>
      </c>
      <c r="BT570" s="380" t="str">
        <v/>
      </c>
      <c r="BU570" s="380" t="str">
        <v/>
      </c>
      <c r="BV570" s="380" t="str">
        <v/>
      </c>
      <c r="BW570" s="380" t="str">
        <v/>
      </c>
      <c r="BX570" s="380"/>
      <c r="BY570" s="380"/>
      <c r="BZ570" s="380" t="str">
        <v/>
      </c>
      <c r="CA570" s="380"/>
      <c r="CB570" s="380"/>
      <c r="CC570" s="380" t="str">
        <v/>
      </c>
      <c r="CD570" s="380"/>
      <c r="CE570" s="380"/>
      <c r="CF570" s="380" t="str">
        <v/>
      </c>
      <c r="CG570" s="380"/>
      <c r="CH570" s="380"/>
      <c r="CI570" s="380" t="str">
        <v/>
      </c>
      <c r="CJ570" s="380" t="str">
        <v/>
      </c>
      <c r="CK570" s="380" t="str">
        <v/>
      </c>
      <c r="CL570" s="381" t="str">
        <v/>
      </c>
      <c r="CM570" s="380" t="str">
        <v/>
      </c>
      <c r="CN570" s="380" t="str">
        <v/>
      </c>
      <c r="CO570" s="380" t="str">
        <v/>
      </c>
      <c r="CP570" s="381" t="str">
        <v/>
      </c>
      <c r="CQ570" s="380" t="str">
        <v/>
      </c>
      <c r="CR570" s="380" t="str">
        <v/>
      </c>
      <c r="CS570" s="380" t="str">
        <v/>
      </c>
      <c r="CT570" s="380" t="str">
        <v/>
      </c>
      <c r="CU570" s="380" t="str">
        <v/>
      </c>
      <c r="CV570" s="380"/>
      <c r="CW570" s="380"/>
      <c r="CX570" s="380" t="str">
        <v/>
      </c>
      <c r="CY570" s="380"/>
      <c r="CZ570" s="380"/>
      <c r="DA570" s="380" t="str">
        <v/>
      </c>
      <c r="DB570" s="380"/>
      <c r="DC570" s="380"/>
      <c r="DD570" s="380" t="str">
        <v/>
      </c>
      <c r="DE570" s="380"/>
      <c r="DF570" s="380"/>
      <c r="DG570" s="380" t="str">
        <v/>
      </c>
      <c r="DH570" s="380" t="str">
        <v/>
      </c>
      <c r="DI570" s="380" t="str">
        <v/>
      </c>
      <c r="DJ570" s="381" t="str">
        <v/>
      </c>
      <c r="DK570" s="380" t="str">
        <v/>
      </c>
      <c r="DL570" s="380" t="str">
        <v/>
      </c>
      <c r="DM570" s="380" t="str">
        <v/>
      </c>
      <c r="DN570" s="381" t="str">
        <v/>
      </c>
      <c r="DO570" s="380" t="str">
        <v/>
      </c>
      <c r="DP570" s="380" t="str">
        <v/>
      </c>
      <c r="DQ570" s="380" t="str">
        <v/>
      </c>
      <c r="DR570" s="380" t="str">
        <v/>
      </c>
      <c r="DS570" s="380" t="str">
        <v/>
      </c>
      <c r="DT570" s="380"/>
      <c r="DU570" s="380"/>
      <c r="DV570" s="380" t="str">
        <v/>
      </c>
      <c r="DW570" s="380"/>
      <c r="DX570" s="380"/>
      <c r="DY570" s="380" t="str">
        <v/>
      </c>
      <c r="DZ570" s="380"/>
      <c r="EA570" s="380"/>
      <c r="EB570" s="380" t="str">
        <v/>
      </c>
      <c r="EC570" s="380"/>
      <c r="ED570" s="380"/>
      <c r="EE570" s="380" t="str">
        <v/>
      </c>
      <c r="EF570" s="380" t="str">
        <v/>
      </c>
      <c r="EG570" s="380" t="str">
        <v/>
      </c>
      <c r="EH570" s="381" t="str">
        <v/>
      </c>
      <c r="EI570" s="380" t="str">
        <v/>
      </c>
      <c r="EJ570" s="380" t="str">
        <v/>
      </c>
      <c r="EK570" s="380" t="str">
        <v/>
      </c>
      <c r="EL570" s="381" t="str">
        <v/>
      </c>
      <c r="EM570" s="382" t="str">
        <v/>
      </c>
      <c r="EN570" s="382" t="str">
        <v/>
      </c>
      <c r="EO570" s="382" t="str">
        <v/>
      </c>
    </row>
    <row r="571" spans="1:145" ht="15.6">
      <c r="A571" s="372" t="str">
        <v/>
      </c>
      <c r="B571" s="373" t="str">
        <v/>
      </c>
      <c r="C571" s="372"/>
      <c r="D571" s="383" t="str">
        <v/>
      </c>
      <c r="E571" s="383" t="str">
        <v/>
      </c>
      <c r="F571" s="383" t="str">
        <v/>
      </c>
      <c r="G571" s="375" t="str">
        <v/>
      </c>
      <c r="H571" s="375" t="str">
        <v/>
      </c>
      <c r="I571" s="375" t="str">
        <v/>
      </c>
      <c r="J571" s="375" t="str">
        <v/>
      </c>
      <c r="K571" s="375" t="str">
        <v/>
      </c>
      <c r="L571" s="375" t="str">
        <v/>
      </c>
      <c r="M571" s="372" t="str">
        <v/>
      </c>
      <c r="N571" s="372" t="str">
        <v/>
      </c>
      <c r="O571" s="372" t="str">
        <v/>
      </c>
      <c r="P571" s="372" t="str">
        <v/>
      </c>
      <c r="Q571" s="372" t="str">
        <v/>
      </c>
      <c r="R571" s="372" t="str">
        <v/>
      </c>
      <c r="S571" s="372" t="str">
        <v/>
      </c>
      <c r="T571" s="372" t="str">
        <v/>
      </c>
      <c r="U571" s="372" t="str">
        <v/>
      </c>
      <c r="V571" s="372" t="str">
        <v/>
      </c>
      <c r="W571" s="372" t="str">
        <v/>
      </c>
      <c r="X571" s="372" t="str">
        <v/>
      </c>
      <c r="Y571" s="372" t="str">
        <v/>
      </c>
      <c r="Z571" s="372" t="str">
        <v/>
      </c>
      <c r="AA571" s="372" t="str">
        <v/>
      </c>
      <c r="AB571" s="372"/>
      <c r="AC571" s="372"/>
      <c r="AD571" s="372" t="str">
        <v/>
      </c>
      <c r="AE571" s="372"/>
      <c r="AF571" s="372"/>
      <c r="AG571" s="376" t="str">
        <v/>
      </c>
      <c r="AH571" s="372"/>
      <c r="AI571" s="372"/>
      <c r="AJ571" s="372" t="str">
        <v/>
      </c>
      <c r="AK571" s="372"/>
      <c r="AL571" s="372"/>
      <c r="AM571" s="377" t="str">
        <v/>
      </c>
      <c r="AN571" s="378" t="str">
        <v/>
      </c>
      <c r="AO571" s="379" t="str">
        <v/>
      </c>
      <c r="AP571" s="379" t="str">
        <v/>
      </c>
      <c r="AQ571" s="376" t="str">
        <v/>
      </c>
      <c r="AR571" s="376" t="str">
        <v/>
      </c>
      <c r="AS571" s="372" t="str">
        <v/>
      </c>
      <c r="AT571" s="379" t="str">
        <v/>
      </c>
      <c r="AU571" s="380" t="str">
        <v/>
      </c>
      <c r="AV571" s="380" t="str">
        <v/>
      </c>
      <c r="AW571" s="380" t="str">
        <v/>
      </c>
      <c r="AX571" s="380" t="str">
        <v/>
      </c>
      <c r="AY571" s="380" t="str">
        <v/>
      </c>
      <c r="AZ571" s="380"/>
      <c r="BA571" s="380"/>
      <c r="BB571" s="380" t="str">
        <v/>
      </c>
      <c r="BC571" s="380"/>
      <c r="BD571" s="380"/>
      <c r="BE571" s="380" t="str">
        <v/>
      </c>
      <c r="BF571" s="380"/>
      <c r="BG571" s="380"/>
      <c r="BH571" s="380" t="str">
        <v/>
      </c>
      <c r="BI571" s="380"/>
      <c r="BJ571" s="380"/>
      <c r="BK571" s="380" t="str">
        <v/>
      </c>
      <c r="BL571" s="380" t="str">
        <v/>
      </c>
      <c r="BM571" s="380" t="str">
        <v/>
      </c>
      <c r="BN571" s="381" t="str">
        <v/>
      </c>
      <c r="BO571" s="380" t="str">
        <v/>
      </c>
      <c r="BP571" s="380" t="str">
        <v/>
      </c>
      <c r="BQ571" s="380" t="str">
        <v/>
      </c>
      <c r="BR571" s="381" t="str">
        <v/>
      </c>
      <c r="BS571" s="380" t="str">
        <v/>
      </c>
      <c r="BT571" s="380" t="str">
        <v/>
      </c>
      <c r="BU571" s="380" t="str">
        <v/>
      </c>
      <c r="BV571" s="380" t="str">
        <v/>
      </c>
      <c r="BW571" s="380" t="str">
        <v/>
      </c>
      <c r="BX571" s="380"/>
      <c r="BY571" s="380"/>
      <c r="BZ571" s="380" t="str">
        <v/>
      </c>
      <c r="CA571" s="380"/>
      <c r="CB571" s="380"/>
      <c r="CC571" s="380" t="str">
        <v/>
      </c>
      <c r="CD571" s="380"/>
      <c r="CE571" s="380"/>
      <c r="CF571" s="380" t="str">
        <v/>
      </c>
      <c r="CG571" s="380"/>
      <c r="CH571" s="380"/>
      <c r="CI571" s="380" t="str">
        <v/>
      </c>
      <c r="CJ571" s="380" t="str">
        <v/>
      </c>
      <c r="CK571" s="380" t="str">
        <v/>
      </c>
      <c r="CL571" s="381" t="str">
        <v/>
      </c>
      <c r="CM571" s="380" t="str">
        <v/>
      </c>
      <c r="CN571" s="380" t="str">
        <v/>
      </c>
      <c r="CO571" s="380" t="str">
        <v/>
      </c>
      <c r="CP571" s="381" t="str">
        <v/>
      </c>
      <c r="CQ571" s="380" t="str">
        <v/>
      </c>
      <c r="CR571" s="380" t="str">
        <v/>
      </c>
      <c r="CS571" s="380" t="str">
        <v/>
      </c>
      <c r="CT571" s="380" t="str">
        <v/>
      </c>
      <c r="CU571" s="380" t="str">
        <v/>
      </c>
      <c r="CV571" s="380"/>
      <c r="CW571" s="380"/>
      <c r="CX571" s="380" t="str">
        <v/>
      </c>
      <c r="CY571" s="380"/>
      <c r="CZ571" s="380"/>
      <c r="DA571" s="380" t="str">
        <v/>
      </c>
      <c r="DB571" s="380"/>
      <c r="DC571" s="380"/>
      <c r="DD571" s="380" t="str">
        <v/>
      </c>
      <c r="DE571" s="380"/>
      <c r="DF571" s="380"/>
      <c r="DG571" s="380" t="str">
        <v/>
      </c>
      <c r="DH571" s="380" t="str">
        <v/>
      </c>
      <c r="DI571" s="380" t="str">
        <v/>
      </c>
      <c r="DJ571" s="381" t="str">
        <v/>
      </c>
      <c r="DK571" s="380" t="str">
        <v/>
      </c>
      <c r="DL571" s="380" t="str">
        <v/>
      </c>
      <c r="DM571" s="380" t="str">
        <v/>
      </c>
      <c r="DN571" s="381" t="str">
        <v/>
      </c>
      <c r="DO571" s="380" t="str">
        <v/>
      </c>
      <c r="DP571" s="380" t="str">
        <v/>
      </c>
      <c r="DQ571" s="380" t="str">
        <v/>
      </c>
      <c r="DR571" s="380" t="str">
        <v/>
      </c>
      <c r="DS571" s="380" t="str">
        <v/>
      </c>
      <c r="DT571" s="380"/>
      <c r="DU571" s="380"/>
      <c r="DV571" s="380" t="str">
        <v/>
      </c>
      <c r="DW571" s="380"/>
      <c r="DX571" s="380"/>
      <c r="DY571" s="380" t="str">
        <v/>
      </c>
      <c r="DZ571" s="380"/>
      <c r="EA571" s="380"/>
      <c r="EB571" s="380" t="str">
        <v/>
      </c>
      <c r="EC571" s="380"/>
      <c r="ED571" s="380"/>
      <c r="EE571" s="380" t="str">
        <v/>
      </c>
      <c r="EF571" s="380" t="str">
        <v/>
      </c>
      <c r="EG571" s="380" t="str">
        <v/>
      </c>
      <c r="EH571" s="381" t="str">
        <v/>
      </c>
      <c r="EI571" s="380" t="str">
        <v/>
      </c>
      <c r="EJ571" s="380" t="str">
        <v/>
      </c>
      <c r="EK571" s="380" t="str">
        <v/>
      </c>
      <c r="EL571" s="381" t="str">
        <v/>
      </c>
      <c r="EM571" s="382" t="str">
        <v/>
      </c>
      <c r="EN571" s="382" t="str">
        <v/>
      </c>
      <c r="EO571" s="382" t="str">
        <v/>
      </c>
    </row>
    <row r="572" spans="1:145" ht="15.6">
      <c r="A572" s="372" t="str">
        <v/>
      </c>
      <c r="B572" s="373" t="str">
        <v/>
      </c>
      <c r="C572" s="372"/>
      <c r="D572" s="383" t="str">
        <v/>
      </c>
      <c r="E572" s="383" t="str">
        <v/>
      </c>
      <c r="F572" s="383" t="str">
        <v/>
      </c>
      <c r="G572" s="375" t="str">
        <v/>
      </c>
      <c r="H572" s="375" t="str">
        <v/>
      </c>
      <c r="I572" s="375" t="str">
        <v/>
      </c>
      <c r="J572" s="375" t="str">
        <v/>
      </c>
      <c r="K572" s="375" t="str">
        <v/>
      </c>
      <c r="L572" s="375" t="str">
        <v/>
      </c>
      <c r="M572" s="372" t="str">
        <v/>
      </c>
      <c r="N572" s="372" t="str">
        <v/>
      </c>
      <c r="O572" s="372" t="str">
        <v/>
      </c>
      <c r="P572" s="372" t="str">
        <v/>
      </c>
      <c r="Q572" s="372" t="str">
        <v/>
      </c>
      <c r="R572" s="372" t="str">
        <v/>
      </c>
      <c r="S572" s="372" t="str">
        <v/>
      </c>
      <c r="T572" s="372" t="str">
        <v/>
      </c>
      <c r="U572" s="372" t="str">
        <v/>
      </c>
      <c r="V572" s="372" t="str">
        <v/>
      </c>
      <c r="W572" s="372" t="str">
        <v/>
      </c>
      <c r="X572" s="372" t="str">
        <v/>
      </c>
      <c r="Y572" s="372" t="str">
        <v/>
      </c>
      <c r="Z572" s="372" t="str">
        <v/>
      </c>
      <c r="AA572" s="372" t="str">
        <v/>
      </c>
      <c r="AB572" s="372"/>
      <c r="AC572" s="372"/>
      <c r="AD572" s="372" t="str">
        <v/>
      </c>
      <c r="AE572" s="372"/>
      <c r="AF572" s="372"/>
      <c r="AG572" s="376" t="str">
        <v/>
      </c>
      <c r="AH572" s="372"/>
      <c r="AI572" s="372"/>
      <c r="AJ572" s="372" t="str">
        <v/>
      </c>
      <c r="AK572" s="372"/>
      <c r="AL572" s="372"/>
      <c r="AM572" s="377" t="str">
        <v/>
      </c>
      <c r="AN572" s="378" t="str">
        <v/>
      </c>
      <c r="AO572" s="379" t="str">
        <v/>
      </c>
      <c r="AP572" s="379" t="str">
        <v/>
      </c>
      <c r="AQ572" s="376" t="str">
        <v/>
      </c>
      <c r="AR572" s="376" t="str">
        <v/>
      </c>
      <c r="AS572" s="372" t="str">
        <v/>
      </c>
      <c r="AT572" s="379" t="str">
        <v/>
      </c>
      <c r="AU572" s="380" t="str">
        <v/>
      </c>
      <c r="AV572" s="380" t="str">
        <v/>
      </c>
      <c r="AW572" s="380" t="str">
        <v/>
      </c>
      <c r="AX572" s="380" t="str">
        <v/>
      </c>
      <c r="AY572" s="380" t="str">
        <v/>
      </c>
      <c r="AZ572" s="380"/>
      <c r="BA572" s="380"/>
      <c r="BB572" s="380" t="str">
        <v/>
      </c>
      <c r="BC572" s="380"/>
      <c r="BD572" s="380"/>
      <c r="BE572" s="380" t="str">
        <v/>
      </c>
      <c r="BF572" s="380"/>
      <c r="BG572" s="380"/>
      <c r="BH572" s="380" t="str">
        <v/>
      </c>
      <c r="BI572" s="380"/>
      <c r="BJ572" s="380"/>
      <c r="BK572" s="380" t="str">
        <v/>
      </c>
      <c r="BL572" s="380" t="str">
        <v/>
      </c>
      <c r="BM572" s="380" t="str">
        <v/>
      </c>
      <c r="BN572" s="381" t="str">
        <v/>
      </c>
      <c r="BO572" s="380" t="str">
        <v/>
      </c>
      <c r="BP572" s="380" t="str">
        <v/>
      </c>
      <c r="BQ572" s="380" t="str">
        <v/>
      </c>
      <c r="BR572" s="381" t="str">
        <v/>
      </c>
      <c r="BS572" s="380" t="str">
        <v/>
      </c>
      <c r="BT572" s="380" t="str">
        <v/>
      </c>
      <c r="BU572" s="380" t="str">
        <v/>
      </c>
      <c r="BV572" s="380" t="str">
        <v/>
      </c>
      <c r="BW572" s="380" t="str">
        <v/>
      </c>
      <c r="BX572" s="380"/>
      <c r="BY572" s="380"/>
      <c r="BZ572" s="380" t="str">
        <v/>
      </c>
      <c r="CA572" s="380"/>
      <c r="CB572" s="380"/>
      <c r="CC572" s="380" t="str">
        <v/>
      </c>
      <c r="CD572" s="380"/>
      <c r="CE572" s="380"/>
      <c r="CF572" s="380" t="str">
        <v/>
      </c>
      <c r="CG572" s="380"/>
      <c r="CH572" s="380"/>
      <c r="CI572" s="380" t="str">
        <v/>
      </c>
      <c r="CJ572" s="380" t="str">
        <v/>
      </c>
      <c r="CK572" s="380" t="str">
        <v/>
      </c>
      <c r="CL572" s="381" t="str">
        <v/>
      </c>
      <c r="CM572" s="380" t="str">
        <v/>
      </c>
      <c r="CN572" s="380" t="str">
        <v/>
      </c>
      <c r="CO572" s="380" t="str">
        <v/>
      </c>
      <c r="CP572" s="381" t="str">
        <v/>
      </c>
      <c r="CQ572" s="380" t="str">
        <v/>
      </c>
      <c r="CR572" s="380" t="str">
        <v/>
      </c>
      <c r="CS572" s="380" t="str">
        <v/>
      </c>
      <c r="CT572" s="380" t="str">
        <v/>
      </c>
      <c r="CU572" s="380" t="str">
        <v/>
      </c>
      <c r="CV572" s="380"/>
      <c r="CW572" s="380"/>
      <c r="CX572" s="380" t="str">
        <v/>
      </c>
      <c r="CY572" s="380"/>
      <c r="CZ572" s="380"/>
      <c r="DA572" s="380" t="str">
        <v/>
      </c>
      <c r="DB572" s="380"/>
      <c r="DC572" s="380"/>
      <c r="DD572" s="380" t="str">
        <v/>
      </c>
      <c r="DE572" s="380"/>
      <c r="DF572" s="380"/>
      <c r="DG572" s="380" t="str">
        <v/>
      </c>
      <c r="DH572" s="380" t="str">
        <v/>
      </c>
      <c r="DI572" s="380" t="str">
        <v/>
      </c>
      <c r="DJ572" s="381" t="str">
        <v/>
      </c>
      <c r="DK572" s="380" t="str">
        <v/>
      </c>
      <c r="DL572" s="380" t="str">
        <v/>
      </c>
      <c r="DM572" s="380" t="str">
        <v/>
      </c>
      <c r="DN572" s="381" t="str">
        <v/>
      </c>
      <c r="DO572" s="380" t="str">
        <v/>
      </c>
      <c r="DP572" s="380" t="str">
        <v/>
      </c>
      <c r="DQ572" s="380" t="str">
        <v/>
      </c>
      <c r="DR572" s="380" t="str">
        <v/>
      </c>
      <c r="DS572" s="380" t="str">
        <v/>
      </c>
      <c r="DT572" s="380"/>
      <c r="DU572" s="380"/>
      <c r="DV572" s="380" t="str">
        <v/>
      </c>
      <c r="DW572" s="380"/>
      <c r="DX572" s="380"/>
      <c r="DY572" s="380" t="str">
        <v/>
      </c>
      <c r="DZ572" s="380"/>
      <c r="EA572" s="380"/>
      <c r="EB572" s="380" t="str">
        <v/>
      </c>
      <c r="EC572" s="380"/>
      <c r="ED572" s="380"/>
      <c r="EE572" s="380" t="str">
        <v/>
      </c>
      <c r="EF572" s="380" t="str">
        <v/>
      </c>
      <c r="EG572" s="380" t="str">
        <v/>
      </c>
      <c r="EH572" s="381" t="str">
        <v/>
      </c>
      <c r="EI572" s="380" t="str">
        <v/>
      </c>
      <c r="EJ572" s="380" t="str">
        <v/>
      </c>
      <c r="EK572" s="380" t="str">
        <v/>
      </c>
      <c r="EL572" s="381" t="str">
        <v/>
      </c>
      <c r="EM572" s="382" t="str">
        <v/>
      </c>
      <c r="EN572" s="382" t="str">
        <v/>
      </c>
      <c r="EO572" s="382" t="str">
        <v/>
      </c>
    </row>
    <row r="573" spans="1:145" ht="15.6">
      <c r="A573" s="372" t="str">
        <v/>
      </c>
      <c r="B573" s="373" t="str">
        <v/>
      </c>
      <c r="C573" s="372"/>
      <c r="D573" s="383" t="str">
        <v/>
      </c>
      <c r="E573" s="383" t="str">
        <v/>
      </c>
      <c r="F573" s="383" t="str">
        <v/>
      </c>
      <c r="G573" s="375" t="str">
        <v/>
      </c>
      <c r="H573" s="375" t="str">
        <v/>
      </c>
      <c r="I573" s="375" t="str">
        <v/>
      </c>
      <c r="J573" s="375" t="str">
        <v/>
      </c>
      <c r="K573" s="375" t="str">
        <v/>
      </c>
      <c r="L573" s="375" t="str">
        <v/>
      </c>
      <c r="M573" s="372" t="str">
        <v/>
      </c>
      <c r="N573" s="372" t="str">
        <v/>
      </c>
      <c r="O573" s="372" t="str">
        <v/>
      </c>
      <c r="P573" s="372" t="str">
        <v/>
      </c>
      <c r="Q573" s="372" t="str">
        <v/>
      </c>
      <c r="R573" s="372" t="str">
        <v/>
      </c>
      <c r="S573" s="372" t="str">
        <v/>
      </c>
      <c r="T573" s="372" t="str">
        <v/>
      </c>
      <c r="U573" s="372" t="str">
        <v/>
      </c>
      <c r="V573" s="372" t="str">
        <v/>
      </c>
      <c r="W573" s="372" t="str">
        <v/>
      </c>
      <c r="X573" s="372" t="str">
        <v/>
      </c>
      <c r="Y573" s="372" t="str">
        <v/>
      </c>
      <c r="Z573" s="372" t="str">
        <v/>
      </c>
      <c r="AA573" s="372" t="str">
        <v/>
      </c>
      <c r="AB573" s="372"/>
      <c r="AC573" s="372"/>
      <c r="AD573" s="372" t="str">
        <v/>
      </c>
      <c r="AE573" s="372"/>
      <c r="AF573" s="372"/>
      <c r="AG573" s="376" t="str">
        <v/>
      </c>
      <c r="AH573" s="372"/>
      <c r="AI573" s="372"/>
      <c r="AJ573" s="372" t="str">
        <v/>
      </c>
      <c r="AK573" s="372"/>
      <c r="AL573" s="372"/>
      <c r="AM573" s="377" t="str">
        <v/>
      </c>
      <c r="AN573" s="378" t="str">
        <v/>
      </c>
      <c r="AO573" s="379" t="str">
        <v/>
      </c>
      <c r="AP573" s="379" t="str">
        <v/>
      </c>
      <c r="AQ573" s="376" t="str">
        <v/>
      </c>
      <c r="AR573" s="376" t="str">
        <v/>
      </c>
      <c r="AS573" s="372" t="str">
        <v/>
      </c>
      <c r="AT573" s="379" t="str">
        <v/>
      </c>
      <c r="AU573" s="380" t="str">
        <v/>
      </c>
      <c r="AV573" s="380" t="str">
        <v/>
      </c>
      <c r="AW573" s="380" t="str">
        <v/>
      </c>
      <c r="AX573" s="380" t="str">
        <v/>
      </c>
      <c r="AY573" s="380" t="str">
        <v/>
      </c>
      <c r="AZ573" s="380"/>
      <c r="BA573" s="380"/>
      <c r="BB573" s="380" t="str">
        <v/>
      </c>
      <c r="BC573" s="380"/>
      <c r="BD573" s="380"/>
      <c r="BE573" s="380" t="str">
        <v/>
      </c>
      <c r="BF573" s="380"/>
      <c r="BG573" s="380"/>
      <c r="BH573" s="380" t="str">
        <v/>
      </c>
      <c r="BI573" s="380"/>
      <c r="BJ573" s="380"/>
      <c r="BK573" s="380" t="str">
        <v/>
      </c>
      <c r="BL573" s="380" t="str">
        <v/>
      </c>
      <c r="BM573" s="380" t="str">
        <v/>
      </c>
      <c r="BN573" s="381" t="str">
        <v/>
      </c>
      <c r="BO573" s="380" t="str">
        <v/>
      </c>
      <c r="BP573" s="380" t="str">
        <v/>
      </c>
      <c r="BQ573" s="380" t="str">
        <v/>
      </c>
      <c r="BR573" s="381" t="str">
        <v/>
      </c>
      <c r="BS573" s="380" t="str">
        <v/>
      </c>
      <c r="BT573" s="380" t="str">
        <v/>
      </c>
      <c r="BU573" s="380" t="str">
        <v/>
      </c>
      <c r="BV573" s="380" t="str">
        <v/>
      </c>
      <c r="BW573" s="380" t="str">
        <v/>
      </c>
      <c r="BX573" s="380"/>
      <c r="BY573" s="380"/>
      <c r="BZ573" s="380" t="str">
        <v/>
      </c>
      <c r="CA573" s="380"/>
      <c r="CB573" s="380"/>
      <c r="CC573" s="380" t="str">
        <v/>
      </c>
      <c r="CD573" s="380"/>
      <c r="CE573" s="380"/>
      <c r="CF573" s="380" t="str">
        <v/>
      </c>
      <c r="CG573" s="380"/>
      <c r="CH573" s="380"/>
      <c r="CI573" s="380" t="str">
        <v/>
      </c>
      <c r="CJ573" s="380" t="str">
        <v/>
      </c>
      <c r="CK573" s="380" t="str">
        <v/>
      </c>
      <c r="CL573" s="381" t="str">
        <v/>
      </c>
      <c r="CM573" s="380" t="str">
        <v/>
      </c>
      <c r="CN573" s="380" t="str">
        <v/>
      </c>
      <c r="CO573" s="380" t="str">
        <v/>
      </c>
      <c r="CP573" s="381" t="str">
        <v/>
      </c>
      <c r="CQ573" s="380" t="str">
        <v/>
      </c>
      <c r="CR573" s="380" t="str">
        <v/>
      </c>
      <c r="CS573" s="380" t="str">
        <v/>
      </c>
      <c r="CT573" s="380" t="str">
        <v/>
      </c>
      <c r="CU573" s="380" t="str">
        <v/>
      </c>
      <c r="CV573" s="380"/>
      <c r="CW573" s="380"/>
      <c r="CX573" s="380" t="str">
        <v/>
      </c>
      <c r="CY573" s="380"/>
      <c r="CZ573" s="380"/>
      <c r="DA573" s="380" t="str">
        <v/>
      </c>
      <c r="DB573" s="380"/>
      <c r="DC573" s="380"/>
      <c r="DD573" s="380" t="str">
        <v/>
      </c>
      <c r="DE573" s="380"/>
      <c r="DF573" s="380"/>
      <c r="DG573" s="380" t="str">
        <v/>
      </c>
      <c r="DH573" s="380" t="str">
        <v/>
      </c>
      <c r="DI573" s="380" t="str">
        <v/>
      </c>
      <c r="DJ573" s="381" t="str">
        <v/>
      </c>
      <c r="DK573" s="380" t="str">
        <v/>
      </c>
      <c r="DL573" s="380" t="str">
        <v/>
      </c>
      <c r="DM573" s="380" t="str">
        <v/>
      </c>
      <c r="DN573" s="381" t="str">
        <v/>
      </c>
      <c r="DO573" s="380" t="str">
        <v/>
      </c>
      <c r="DP573" s="380" t="str">
        <v/>
      </c>
      <c r="DQ573" s="380" t="str">
        <v/>
      </c>
      <c r="DR573" s="380" t="str">
        <v/>
      </c>
      <c r="DS573" s="380" t="str">
        <v/>
      </c>
      <c r="DT573" s="380"/>
      <c r="DU573" s="380"/>
      <c r="DV573" s="380" t="str">
        <v/>
      </c>
      <c r="DW573" s="380"/>
      <c r="DX573" s="380"/>
      <c r="DY573" s="380" t="str">
        <v/>
      </c>
      <c r="DZ573" s="380"/>
      <c r="EA573" s="380"/>
      <c r="EB573" s="380" t="str">
        <v/>
      </c>
      <c r="EC573" s="380"/>
      <c r="ED573" s="380"/>
      <c r="EE573" s="380" t="str">
        <v/>
      </c>
      <c r="EF573" s="380" t="str">
        <v/>
      </c>
      <c r="EG573" s="380" t="str">
        <v/>
      </c>
      <c r="EH573" s="381" t="str">
        <v/>
      </c>
      <c r="EI573" s="380" t="str">
        <v/>
      </c>
      <c r="EJ573" s="380" t="str">
        <v/>
      </c>
      <c r="EK573" s="380" t="str">
        <v/>
      </c>
      <c r="EL573" s="381" t="str">
        <v/>
      </c>
      <c r="EM573" s="382" t="str">
        <v/>
      </c>
      <c r="EN573" s="382" t="str">
        <v/>
      </c>
      <c r="EO573" s="382" t="str">
        <v/>
      </c>
    </row>
    <row r="574" spans="1:145" ht="15.6">
      <c r="A574" s="372" t="str">
        <v/>
      </c>
      <c r="B574" s="373" t="str">
        <v/>
      </c>
      <c r="C574" s="372"/>
      <c r="D574" s="383" t="str">
        <v/>
      </c>
      <c r="E574" s="383" t="str">
        <v/>
      </c>
      <c r="F574" s="383" t="str">
        <v/>
      </c>
      <c r="G574" s="375" t="str">
        <v/>
      </c>
      <c r="H574" s="375" t="str">
        <v/>
      </c>
      <c r="I574" s="375" t="str">
        <v/>
      </c>
      <c r="J574" s="375" t="str">
        <v/>
      </c>
      <c r="K574" s="375" t="str">
        <v/>
      </c>
      <c r="L574" s="375" t="str">
        <v/>
      </c>
      <c r="M574" s="372" t="str">
        <v/>
      </c>
      <c r="N574" s="372" t="str">
        <v/>
      </c>
      <c r="O574" s="372" t="str">
        <v/>
      </c>
      <c r="P574" s="372" t="str">
        <v/>
      </c>
      <c r="Q574" s="372" t="str">
        <v/>
      </c>
      <c r="R574" s="372" t="str">
        <v/>
      </c>
      <c r="S574" s="372" t="str">
        <v/>
      </c>
      <c r="T574" s="372" t="str">
        <v/>
      </c>
      <c r="U574" s="372" t="str">
        <v/>
      </c>
      <c r="V574" s="372" t="str">
        <v/>
      </c>
      <c r="W574" s="372" t="str">
        <v/>
      </c>
      <c r="X574" s="372" t="str">
        <v/>
      </c>
      <c r="Y574" s="372" t="str">
        <v/>
      </c>
      <c r="Z574" s="372" t="str">
        <v/>
      </c>
      <c r="AA574" s="372" t="str">
        <v/>
      </c>
      <c r="AB574" s="372"/>
      <c r="AC574" s="372"/>
      <c r="AD574" s="372" t="str">
        <v/>
      </c>
      <c r="AE574" s="372"/>
      <c r="AF574" s="372"/>
      <c r="AG574" s="376" t="str">
        <v/>
      </c>
      <c r="AH574" s="372"/>
      <c r="AI574" s="372"/>
      <c r="AJ574" s="372" t="str">
        <v/>
      </c>
      <c r="AK574" s="372"/>
      <c r="AL574" s="372"/>
      <c r="AM574" s="377" t="str">
        <v/>
      </c>
      <c r="AN574" s="378" t="str">
        <v/>
      </c>
      <c r="AO574" s="379" t="str">
        <v/>
      </c>
      <c r="AP574" s="379" t="str">
        <v/>
      </c>
      <c r="AQ574" s="376" t="str">
        <v/>
      </c>
      <c r="AR574" s="376" t="str">
        <v/>
      </c>
      <c r="AS574" s="372" t="str">
        <v/>
      </c>
      <c r="AT574" s="379" t="str">
        <v/>
      </c>
      <c r="AU574" s="380" t="str">
        <v/>
      </c>
      <c r="AV574" s="380" t="str">
        <v/>
      </c>
      <c r="AW574" s="380" t="str">
        <v/>
      </c>
      <c r="AX574" s="380" t="str">
        <v/>
      </c>
      <c r="AY574" s="380" t="str">
        <v/>
      </c>
      <c r="AZ574" s="380"/>
      <c r="BA574" s="380"/>
      <c r="BB574" s="380" t="str">
        <v/>
      </c>
      <c r="BC574" s="380"/>
      <c r="BD574" s="380"/>
      <c r="BE574" s="380" t="str">
        <v/>
      </c>
      <c r="BF574" s="380"/>
      <c r="BG574" s="380"/>
      <c r="BH574" s="380" t="str">
        <v/>
      </c>
      <c r="BI574" s="380"/>
      <c r="BJ574" s="380"/>
      <c r="BK574" s="380" t="str">
        <v/>
      </c>
      <c r="BL574" s="380" t="str">
        <v/>
      </c>
      <c r="BM574" s="380" t="str">
        <v/>
      </c>
      <c r="BN574" s="381" t="str">
        <v/>
      </c>
      <c r="BO574" s="380" t="str">
        <v/>
      </c>
      <c r="BP574" s="380" t="str">
        <v/>
      </c>
      <c r="BQ574" s="380" t="str">
        <v/>
      </c>
      <c r="BR574" s="381" t="str">
        <v/>
      </c>
      <c r="BS574" s="380" t="str">
        <v/>
      </c>
      <c r="BT574" s="380" t="str">
        <v/>
      </c>
      <c r="BU574" s="380" t="str">
        <v/>
      </c>
      <c r="BV574" s="380" t="str">
        <v/>
      </c>
      <c r="BW574" s="380" t="str">
        <v/>
      </c>
      <c r="BX574" s="380"/>
      <c r="BY574" s="380"/>
      <c r="BZ574" s="380" t="str">
        <v/>
      </c>
      <c r="CA574" s="380"/>
      <c r="CB574" s="380"/>
      <c r="CC574" s="380" t="str">
        <v/>
      </c>
      <c r="CD574" s="380"/>
      <c r="CE574" s="380"/>
      <c r="CF574" s="380" t="str">
        <v/>
      </c>
      <c r="CG574" s="380"/>
      <c r="CH574" s="380"/>
      <c r="CI574" s="380" t="str">
        <v/>
      </c>
      <c r="CJ574" s="380" t="str">
        <v/>
      </c>
      <c r="CK574" s="380" t="str">
        <v/>
      </c>
      <c r="CL574" s="381" t="str">
        <v/>
      </c>
      <c r="CM574" s="380" t="str">
        <v/>
      </c>
      <c r="CN574" s="380" t="str">
        <v/>
      </c>
      <c r="CO574" s="380" t="str">
        <v/>
      </c>
      <c r="CP574" s="381" t="str">
        <v/>
      </c>
      <c r="CQ574" s="380" t="str">
        <v/>
      </c>
      <c r="CR574" s="380" t="str">
        <v/>
      </c>
      <c r="CS574" s="380" t="str">
        <v/>
      </c>
      <c r="CT574" s="380" t="str">
        <v/>
      </c>
      <c r="CU574" s="380" t="str">
        <v/>
      </c>
      <c r="CV574" s="380"/>
      <c r="CW574" s="380"/>
      <c r="CX574" s="380" t="str">
        <v/>
      </c>
      <c r="CY574" s="380"/>
      <c r="CZ574" s="380"/>
      <c r="DA574" s="380" t="str">
        <v/>
      </c>
      <c r="DB574" s="380"/>
      <c r="DC574" s="380"/>
      <c r="DD574" s="380" t="str">
        <v/>
      </c>
      <c r="DE574" s="380"/>
      <c r="DF574" s="380"/>
      <c r="DG574" s="380" t="str">
        <v/>
      </c>
      <c r="DH574" s="380" t="str">
        <v/>
      </c>
      <c r="DI574" s="380" t="str">
        <v/>
      </c>
      <c r="DJ574" s="381" t="str">
        <v/>
      </c>
      <c r="DK574" s="380" t="str">
        <v/>
      </c>
      <c r="DL574" s="380" t="str">
        <v/>
      </c>
      <c r="DM574" s="380" t="str">
        <v/>
      </c>
      <c r="DN574" s="381" t="str">
        <v/>
      </c>
      <c r="DO574" s="380" t="str">
        <v/>
      </c>
      <c r="DP574" s="380" t="str">
        <v/>
      </c>
      <c r="DQ574" s="380" t="str">
        <v/>
      </c>
      <c r="DR574" s="380" t="str">
        <v/>
      </c>
      <c r="DS574" s="380" t="str">
        <v/>
      </c>
      <c r="DT574" s="380"/>
      <c r="DU574" s="380"/>
      <c r="DV574" s="380" t="str">
        <v/>
      </c>
      <c r="DW574" s="380"/>
      <c r="DX574" s="380"/>
      <c r="DY574" s="380" t="str">
        <v/>
      </c>
      <c r="DZ574" s="380"/>
      <c r="EA574" s="380"/>
      <c r="EB574" s="380" t="str">
        <v/>
      </c>
      <c r="EC574" s="380"/>
      <c r="ED574" s="380"/>
      <c r="EE574" s="380" t="str">
        <v/>
      </c>
      <c r="EF574" s="380" t="str">
        <v/>
      </c>
      <c r="EG574" s="380" t="str">
        <v/>
      </c>
      <c r="EH574" s="381" t="str">
        <v/>
      </c>
      <c r="EI574" s="380" t="str">
        <v/>
      </c>
      <c r="EJ574" s="380" t="str">
        <v/>
      </c>
      <c r="EK574" s="380" t="str">
        <v/>
      </c>
      <c r="EL574" s="381" t="str">
        <v/>
      </c>
      <c r="EM574" s="382" t="str">
        <v/>
      </c>
      <c r="EN574" s="382" t="str">
        <v/>
      </c>
      <c r="EO574" s="382" t="str">
        <v/>
      </c>
    </row>
    <row r="575" spans="1:145" ht="15.6">
      <c r="A575" s="372" t="str">
        <v/>
      </c>
      <c r="B575" s="373" t="str">
        <v/>
      </c>
      <c r="C575" s="372"/>
      <c r="D575" s="383" t="str">
        <v/>
      </c>
      <c r="E575" s="383" t="str">
        <v/>
      </c>
      <c r="F575" s="383" t="str">
        <v/>
      </c>
      <c r="G575" s="375" t="str">
        <v/>
      </c>
      <c r="H575" s="375" t="str">
        <v/>
      </c>
      <c r="I575" s="375" t="str">
        <v/>
      </c>
      <c r="J575" s="375" t="str">
        <v/>
      </c>
      <c r="K575" s="375" t="str">
        <v/>
      </c>
      <c r="L575" s="375" t="str">
        <v/>
      </c>
      <c r="M575" s="372" t="str">
        <v/>
      </c>
      <c r="N575" s="372" t="str">
        <v/>
      </c>
      <c r="O575" s="372" t="str">
        <v/>
      </c>
      <c r="P575" s="372" t="str">
        <v/>
      </c>
      <c r="Q575" s="372" t="str">
        <v/>
      </c>
      <c r="R575" s="372" t="str">
        <v/>
      </c>
      <c r="S575" s="372" t="str">
        <v/>
      </c>
      <c r="T575" s="372" t="str">
        <v/>
      </c>
      <c r="U575" s="372" t="str">
        <v/>
      </c>
      <c r="V575" s="372" t="str">
        <v/>
      </c>
      <c r="W575" s="372" t="str">
        <v/>
      </c>
      <c r="X575" s="372" t="str">
        <v/>
      </c>
      <c r="Y575" s="372" t="str">
        <v/>
      </c>
      <c r="Z575" s="372" t="str">
        <v/>
      </c>
      <c r="AA575" s="372" t="str">
        <v/>
      </c>
      <c r="AB575" s="372"/>
      <c r="AC575" s="372"/>
      <c r="AD575" s="372" t="str">
        <v/>
      </c>
      <c r="AE575" s="372"/>
      <c r="AF575" s="372"/>
      <c r="AG575" s="376" t="str">
        <v/>
      </c>
      <c r="AH575" s="372"/>
      <c r="AI575" s="372"/>
      <c r="AJ575" s="372" t="str">
        <v/>
      </c>
      <c r="AK575" s="372"/>
      <c r="AL575" s="372"/>
      <c r="AM575" s="377" t="str">
        <v/>
      </c>
      <c r="AN575" s="378" t="str">
        <v/>
      </c>
      <c r="AO575" s="379" t="str">
        <v/>
      </c>
      <c r="AP575" s="379" t="str">
        <v/>
      </c>
      <c r="AQ575" s="376" t="str">
        <v/>
      </c>
      <c r="AR575" s="376" t="str">
        <v/>
      </c>
      <c r="AS575" s="372" t="str">
        <v/>
      </c>
      <c r="AT575" s="379" t="str">
        <v/>
      </c>
      <c r="AU575" s="380" t="str">
        <v/>
      </c>
      <c r="AV575" s="380" t="str">
        <v/>
      </c>
      <c r="AW575" s="380" t="str">
        <v/>
      </c>
      <c r="AX575" s="380" t="str">
        <v/>
      </c>
      <c r="AY575" s="380" t="str">
        <v/>
      </c>
      <c r="AZ575" s="380"/>
      <c r="BA575" s="380"/>
      <c r="BB575" s="380" t="str">
        <v/>
      </c>
      <c r="BC575" s="380"/>
      <c r="BD575" s="380"/>
      <c r="BE575" s="380" t="str">
        <v/>
      </c>
      <c r="BF575" s="380"/>
      <c r="BG575" s="380"/>
      <c r="BH575" s="380" t="str">
        <v/>
      </c>
      <c r="BI575" s="380"/>
      <c r="BJ575" s="380"/>
      <c r="BK575" s="380" t="str">
        <v/>
      </c>
      <c r="BL575" s="380" t="str">
        <v/>
      </c>
      <c r="BM575" s="380" t="str">
        <v/>
      </c>
      <c r="BN575" s="381" t="str">
        <v/>
      </c>
      <c r="BO575" s="380" t="str">
        <v/>
      </c>
      <c r="BP575" s="380" t="str">
        <v/>
      </c>
      <c r="BQ575" s="380" t="str">
        <v/>
      </c>
      <c r="BR575" s="381" t="str">
        <v/>
      </c>
      <c r="BS575" s="380" t="str">
        <v/>
      </c>
      <c r="BT575" s="380" t="str">
        <v/>
      </c>
      <c r="BU575" s="380" t="str">
        <v/>
      </c>
      <c r="BV575" s="380" t="str">
        <v/>
      </c>
      <c r="BW575" s="380" t="str">
        <v/>
      </c>
      <c r="BX575" s="380"/>
      <c r="BY575" s="380"/>
      <c r="BZ575" s="380" t="str">
        <v/>
      </c>
      <c r="CA575" s="380"/>
      <c r="CB575" s="380"/>
      <c r="CC575" s="380" t="str">
        <v/>
      </c>
      <c r="CD575" s="380"/>
      <c r="CE575" s="380"/>
      <c r="CF575" s="380" t="str">
        <v/>
      </c>
      <c r="CG575" s="380"/>
      <c r="CH575" s="380"/>
      <c r="CI575" s="380" t="str">
        <v/>
      </c>
      <c r="CJ575" s="380" t="str">
        <v/>
      </c>
      <c r="CK575" s="380" t="str">
        <v/>
      </c>
      <c r="CL575" s="381" t="str">
        <v/>
      </c>
      <c r="CM575" s="380" t="str">
        <v/>
      </c>
      <c r="CN575" s="380" t="str">
        <v/>
      </c>
      <c r="CO575" s="380" t="str">
        <v/>
      </c>
      <c r="CP575" s="381" t="str">
        <v/>
      </c>
      <c r="CQ575" s="380" t="str">
        <v/>
      </c>
      <c r="CR575" s="380" t="str">
        <v/>
      </c>
      <c r="CS575" s="380" t="str">
        <v/>
      </c>
      <c r="CT575" s="380" t="str">
        <v/>
      </c>
      <c r="CU575" s="380" t="str">
        <v/>
      </c>
      <c r="CV575" s="380"/>
      <c r="CW575" s="380"/>
      <c r="CX575" s="380" t="str">
        <v/>
      </c>
      <c r="CY575" s="380"/>
      <c r="CZ575" s="380"/>
      <c r="DA575" s="380" t="str">
        <v/>
      </c>
      <c r="DB575" s="380"/>
      <c r="DC575" s="380"/>
      <c r="DD575" s="380" t="str">
        <v/>
      </c>
      <c r="DE575" s="380"/>
      <c r="DF575" s="380"/>
      <c r="DG575" s="380" t="str">
        <v/>
      </c>
      <c r="DH575" s="380" t="str">
        <v/>
      </c>
      <c r="DI575" s="380" t="str">
        <v/>
      </c>
      <c r="DJ575" s="381" t="str">
        <v/>
      </c>
      <c r="DK575" s="380" t="str">
        <v/>
      </c>
      <c r="DL575" s="380" t="str">
        <v/>
      </c>
      <c r="DM575" s="380" t="str">
        <v/>
      </c>
      <c r="DN575" s="381" t="str">
        <v/>
      </c>
      <c r="DO575" s="380" t="str">
        <v/>
      </c>
      <c r="DP575" s="380" t="str">
        <v/>
      </c>
      <c r="DQ575" s="380" t="str">
        <v/>
      </c>
      <c r="DR575" s="380" t="str">
        <v/>
      </c>
      <c r="DS575" s="380" t="str">
        <v/>
      </c>
      <c r="DT575" s="380"/>
      <c r="DU575" s="380"/>
      <c r="DV575" s="380" t="str">
        <v/>
      </c>
      <c r="DW575" s="380"/>
      <c r="DX575" s="380"/>
      <c r="DY575" s="380" t="str">
        <v/>
      </c>
      <c r="DZ575" s="380"/>
      <c r="EA575" s="380"/>
      <c r="EB575" s="380" t="str">
        <v/>
      </c>
      <c r="EC575" s="380"/>
      <c r="ED575" s="380"/>
      <c r="EE575" s="380" t="str">
        <v/>
      </c>
      <c r="EF575" s="380" t="str">
        <v/>
      </c>
      <c r="EG575" s="380" t="str">
        <v/>
      </c>
      <c r="EH575" s="381" t="str">
        <v/>
      </c>
      <c r="EI575" s="380" t="str">
        <v/>
      </c>
      <c r="EJ575" s="380" t="str">
        <v/>
      </c>
      <c r="EK575" s="380" t="str">
        <v/>
      </c>
      <c r="EL575" s="381" t="str">
        <v/>
      </c>
      <c r="EM575" s="382" t="str">
        <v/>
      </c>
      <c r="EN575" s="382" t="str">
        <v/>
      </c>
      <c r="EO575" s="382" t="str">
        <v/>
      </c>
    </row>
    <row r="576" spans="1:145" ht="15.6">
      <c r="A576" s="372" t="str">
        <v/>
      </c>
      <c r="B576" s="373" t="str">
        <v/>
      </c>
      <c r="C576" s="372"/>
      <c r="D576" s="383" t="str">
        <v/>
      </c>
      <c r="E576" s="383" t="str">
        <v/>
      </c>
      <c r="F576" s="383" t="str">
        <v/>
      </c>
      <c r="G576" s="375" t="str">
        <v/>
      </c>
      <c r="H576" s="375" t="str">
        <v/>
      </c>
      <c r="I576" s="375" t="str">
        <v/>
      </c>
      <c r="J576" s="375" t="str">
        <v/>
      </c>
      <c r="K576" s="375" t="str">
        <v/>
      </c>
      <c r="L576" s="375" t="str">
        <v/>
      </c>
      <c r="M576" s="372" t="str">
        <v/>
      </c>
      <c r="N576" s="372" t="str">
        <v/>
      </c>
      <c r="O576" s="372" t="str">
        <v/>
      </c>
      <c r="P576" s="372" t="str">
        <v/>
      </c>
      <c r="Q576" s="372" t="str">
        <v/>
      </c>
      <c r="R576" s="372" t="str">
        <v/>
      </c>
      <c r="S576" s="372" t="str">
        <v/>
      </c>
      <c r="T576" s="372" t="str">
        <v/>
      </c>
      <c r="U576" s="372" t="str">
        <v/>
      </c>
      <c r="V576" s="372" t="str">
        <v/>
      </c>
      <c r="W576" s="372" t="str">
        <v/>
      </c>
      <c r="X576" s="372" t="str">
        <v/>
      </c>
      <c r="Y576" s="372" t="str">
        <v/>
      </c>
      <c r="Z576" s="372" t="str">
        <v/>
      </c>
      <c r="AA576" s="372" t="str">
        <v/>
      </c>
      <c r="AB576" s="372"/>
      <c r="AC576" s="372"/>
      <c r="AD576" s="372" t="str">
        <v/>
      </c>
      <c r="AE576" s="372"/>
      <c r="AF576" s="372"/>
      <c r="AG576" s="376" t="str">
        <v/>
      </c>
      <c r="AH576" s="372"/>
      <c r="AI576" s="372"/>
      <c r="AJ576" s="372" t="str">
        <v/>
      </c>
      <c r="AK576" s="372"/>
      <c r="AL576" s="372"/>
      <c r="AM576" s="377" t="str">
        <v/>
      </c>
      <c r="AN576" s="378" t="str">
        <v/>
      </c>
      <c r="AO576" s="379" t="str">
        <v/>
      </c>
      <c r="AP576" s="379" t="str">
        <v/>
      </c>
      <c r="AQ576" s="376" t="str">
        <v/>
      </c>
      <c r="AR576" s="376" t="str">
        <v/>
      </c>
      <c r="AS576" s="372" t="str">
        <v/>
      </c>
      <c r="AT576" s="379" t="str">
        <v/>
      </c>
      <c r="AU576" s="380" t="str">
        <v/>
      </c>
      <c r="AV576" s="380" t="str">
        <v/>
      </c>
      <c r="AW576" s="380" t="str">
        <v/>
      </c>
      <c r="AX576" s="380" t="str">
        <v/>
      </c>
      <c r="AY576" s="380" t="str">
        <v/>
      </c>
      <c r="AZ576" s="380"/>
      <c r="BA576" s="380"/>
      <c r="BB576" s="380" t="str">
        <v/>
      </c>
      <c r="BC576" s="380"/>
      <c r="BD576" s="380"/>
      <c r="BE576" s="380" t="str">
        <v/>
      </c>
      <c r="BF576" s="380"/>
      <c r="BG576" s="380"/>
      <c r="BH576" s="380" t="str">
        <v/>
      </c>
      <c r="BI576" s="380"/>
      <c r="BJ576" s="380"/>
      <c r="BK576" s="380" t="str">
        <v/>
      </c>
      <c r="BL576" s="380" t="str">
        <v/>
      </c>
      <c r="BM576" s="380" t="str">
        <v/>
      </c>
      <c r="BN576" s="381" t="str">
        <v/>
      </c>
      <c r="BO576" s="380" t="str">
        <v/>
      </c>
      <c r="BP576" s="380" t="str">
        <v/>
      </c>
      <c r="BQ576" s="380" t="str">
        <v/>
      </c>
      <c r="BR576" s="381" t="str">
        <v/>
      </c>
      <c r="BS576" s="380" t="str">
        <v/>
      </c>
      <c r="BT576" s="380" t="str">
        <v/>
      </c>
      <c r="BU576" s="380" t="str">
        <v/>
      </c>
      <c r="BV576" s="380" t="str">
        <v/>
      </c>
      <c r="BW576" s="380" t="str">
        <v/>
      </c>
      <c r="BX576" s="380"/>
      <c r="BY576" s="380"/>
      <c r="BZ576" s="380" t="str">
        <v/>
      </c>
      <c r="CA576" s="380"/>
      <c r="CB576" s="380"/>
      <c r="CC576" s="380" t="str">
        <v/>
      </c>
      <c r="CD576" s="380"/>
      <c r="CE576" s="380"/>
      <c r="CF576" s="380" t="str">
        <v/>
      </c>
      <c r="CG576" s="380"/>
      <c r="CH576" s="380"/>
      <c r="CI576" s="380" t="str">
        <v/>
      </c>
      <c r="CJ576" s="380" t="str">
        <v/>
      </c>
      <c r="CK576" s="380" t="str">
        <v/>
      </c>
      <c r="CL576" s="381" t="str">
        <v/>
      </c>
      <c r="CM576" s="380" t="str">
        <v/>
      </c>
      <c r="CN576" s="380" t="str">
        <v/>
      </c>
      <c r="CO576" s="380" t="str">
        <v/>
      </c>
      <c r="CP576" s="381" t="str">
        <v/>
      </c>
      <c r="CQ576" s="380" t="str">
        <v/>
      </c>
      <c r="CR576" s="380" t="str">
        <v/>
      </c>
      <c r="CS576" s="380" t="str">
        <v/>
      </c>
      <c r="CT576" s="380" t="str">
        <v/>
      </c>
      <c r="CU576" s="380" t="str">
        <v/>
      </c>
      <c r="CV576" s="380"/>
      <c r="CW576" s="380"/>
      <c r="CX576" s="380" t="str">
        <v/>
      </c>
      <c r="CY576" s="380"/>
      <c r="CZ576" s="380"/>
      <c r="DA576" s="380" t="str">
        <v/>
      </c>
      <c r="DB576" s="380"/>
      <c r="DC576" s="380"/>
      <c r="DD576" s="380" t="str">
        <v/>
      </c>
      <c r="DE576" s="380"/>
      <c r="DF576" s="380"/>
      <c r="DG576" s="380" t="str">
        <v/>
      </c>
      <c r="DH576" s="380" t="str">
        <v/>
      </c>
      <c r="DI576" s="380" t="str">
        <v/>
      </c>
      <c r="DJ576" s="381" t="str">
        <v/>
      </c>
      <c r="DK576" s="380" t="str">
        <v/>
      </c>
      <c r="DL576" s="380" t="str">
        <v/>
      </c>
      <c r="DM576" s="380" t="str">
        <v/>
      </c>
      <c r="DN576" s="381" t="str">
        <v/>
      </c>
      <c r="DO576" s="380" t="str">
        <v/>
      </c>
      <c r="DP576" s="380" t="str">
        <v/>
      </c>
      <c r="DQ576" s="380" t="str">
        <v/>
      </c>
      <c r="DR576" s="380" t="str">
        <v/>
      </c>
      <c r="DS576" s="380" t="str">
        <v/>
      </c>
      <c r="DT576" s="380"/>
      <c r="DU576" s="380"/>
      <c r="DV576" s="380" t="str">
        <v/>
      </c>
      <c r="DW576" s="380"/>
      <c r="DX576" s="380"/>
      <c r="DY576" s="380" t="str">
        <v/>
      </c>
      <c r="DZ576" s="380"/>
      <c r="EA576" s="380"/>
      <c r="EB576" s="380" t="str">
        <v/>
      </c>
      <c r="EC576" s="380"/>
      <c r="ED576" s="380"/>
      <c r="EE576" s="380" t="str">
        <v/>
      </c>
      <c r="EF576" s="380" t="str">
        <v/>
      </c>
      <c r="EG576" s="380" t="str">
        <v/>
      </c>
      <c r="EH576" s="381" t="str">
        <v/>
      </c>
      <c r="EI576" s="380" t="str">
        <v/>
      </c>
      <c r="EJ576" s="380" t="str">
        <v/>
      </c>
      <c r="EK576" s="380" t="str">
        <v/>
      </c>
      <c r="EL576" s="381" t="str">
        <v/>
      </c>
      <c r="EM576" s="382" t="str">
        <v/>
      </c>
      <c r="EN576" s="382" t="str">
        <v/>
      </c>
      <c r="EO576" s="382" t="str">
        <v/>
      </c>
    </row>
    <row r="577" spans="1:145" ht="15.6">
      <c r="A577" s="372" t="str">
        <v/>
      </c>
      <c r="B577" s="373" t="str">
        <v/>
      </c>
      <c r="C577" s="372"/>
      <c r="D577" s="383" t="str">
        <v/>
      </c>
      <c r="E577" s="383" t="str">
        <v/>
      </c>
      <c r="F577" s="383" t="str">
        <v/>
      </c>
      <c r="G577" s="375" t="str">
        <v/>
      </c>
      <c r="H577" s="375" t="str">
        <v/>
      </c>
      <c r="I577" s="375" t="str">
        <v/>
      </c>
      <c r="J577" s="375" t="str">
        <v/>
      </c>
      <c r="K577" s="375" t="str">
        <v/>
      </c>
      <c r="L577" s="375" t="str">
        <v/>
      </c>
      <c r="M577" s="372" t="str">
        <v/>
      </c>
      <c r="N577" s="372" t="str">
        <v/>
      </c>
      <c r="O577" s="372" t="str">
        <v/>
      </c>
      <c r="P577" s="372" t="str">
        <v/>
      </c>
      <c r="Q577" s="372" t="str">
        <v/>
      </c>
      <c r="R577" s="372" t="str">
        <v/>
      </c>
      <c r="S577" s="372" t="str">
        <v/>
      </c>
      <c r="T577" s="372" t="str">
        <v/>
      </c>
      <c r="U577" s="372" t="str">
        <v/>
      </c>
      <c r="V577" s="372" t="str">
        <v/>
      </c>
      <c r="W577" s="372" t="str">
        <v/>
      </c>
      <c r="X577" s="372" t="str">
        <v/>
      </c>
      <c r="Y577" s="372" t="str">
        <v/>
      </c>
      <c r="Z577" s="372" t="str">
        <v/>
      </c>
      <c r="AA577" s="372" t="str">
        <v/>
      </c>
      <c r="AB577" s="372"/>
      <c r="AC577" s="372"/>
      <c r="AD577" s="372" t="str">
        <v/>
      </c>
      <c r="AE577" s="372"/>
      <c r="AF577" s="372"/>
      <c r="AG577" s="376" t="str">
        <v/>
      </c>
      <c r="AH577" s="372"/>
      <c r="AI577" s="372"/>
      <c r="AJ577" s="372" t="str">
        <v/>
      </c>
      <c r="AK577" s="372"/>
      <c r="AL577" s="372"/>
      <c r="AM577" s="377" t="str">
        <v/>
      </c>
      <c r="AN577" s="378" t="str">
        <v/>
      </c>
      <c r="AO577" s="379" t="str">
        <v/>
      </c>
      <c r="AP577" s="379" t="str">
        <v/>
      </c>
      <c r="AQ577" s="376" t="str">
        <v/>
      </c>
      <c r="AR577" s="376" t="str">
        <v/>
      </c>
      <c r="AS577" s="372" t="str">
        <v/>
      </c>
      <c r="AT577" s="379" t="str">
        <v/>
      </c>
      <c r="AU577" s="380" t="str">
        <v/>
      </c>
      <c r="AV577" s="380" t="str">
        <v/>
      </c>
      <c r="AW577" s="380" t="str">
        <v/>
      </c>
      <c r="AX577" s="380" t="str">
        <v/>
      </c>
      <c r="AY577" s="380" t="str">
        <v/>
      </c>
      <c r="AZ577" s="380"/>
      <c r="BA577" s="380"/>
      <c r="BB577" s="380" t="str">
        <v/>
      </c>
      <c r="BC577" s="380"/>
      <c r="BD577" s="380"/>
      <c r="BE577" s="380" t="str">
        <v/>
      </c>
      <c r="BF577" s="380"/>
      <c r="BG577" s="380"/>
      <c r="BH577" s="380" t="str">
        <v/>
      </c>
      <c r="BI577" s="380"/>
      <c r="BJ577" s="380"/>
      <c r="BK577" s="380" t="str">
        <v/>
      </c>
      <c r="BL577" s="380" t="str">
        <v/>
      </c>
      <c r="BM577" s="380" t="str">
        <v/>
      </c>
      <c r="BN577" s="381" t="str">
        <v/>
      </c>
      <c r="BO577" s="380" t="str">
        <v/>
      </c>
      <c r="BP577" s="380" t="str">
        <v/>
      </c>
      <c r="BQ577" s="380" t="str">
        <v/>
      </c>
      <c r="BR577" s="381" t="str">
        <v/>
      </c>
      <c r="BS577" s="380" t="str">
        <v/>
      </c>
      <c r="BT577" s="380" t="str">
        <v/>
      </c>
      <c r="BU577" s="380" t="str">
        <v/>
      </c>
      <c r="BV577" s="380" t="str">
        <v/>
      </c>
      <c r="BW577" s="380" t="str">
        <v/>
      </c>
      <c r="BX577" s="380"/>
      <c r="BY577" s="380"/>
      <c r="BZ577" s="380" t="str">
        <v/>
      </c>
      <c r="CA577" s="380"/>
      <c r="CB577" s="380"/>
      <c r="CC577" s="380" t="str">
        <v/>
      </c>
      <c r="CD577" s="380"/>
      <c r="CE577" s="380"/>
      <c r="CF577" s="380" t="str">
        <v/>
      </c>
      <c r="CG577" s="380"/>
      <c r="CH577" s="380"/>
      <c r="CI577" s="380" t="str">
        <v/>
      </c>
      <c r="CJ577" s="380" t="str">
        <v/>
      </c>
      <c r="CK577" s="380" t="str">
        <v/>
      </c>
      <c r="CL577" s="381" t="str">
        <v/>
      </c>
      <c r="CM577" s="380" t="str">
        <v/>
      </c>
      <c r="CN577" s="380" t="str">
        <v/>
      </c>
      <c r="CO577" s="380" t="str">
        <v/>
      </c>
      <c r="CP577" s="381" t="str">
        <v/>
      </c>
      <c r="CQ577" s="380" t="str">
        <v/>
      </c>
      <c r="CR577" s="380" t="str">
        <v/>
      </c>
      <c r="CS577" s="380" t="str">
        <v/>
      </c>
      <c r="CT577" s="380" t="str">
        <v/>
      </c>
      <c r="CU577" s="380" t="str">
        <v/>
      </c>
      <c r="CV577" s="380"/>
      <c r="CW577" s="380"/>
      <c r="CX577" s="380" t="str">
        <v/>
      </c>
      <c r="CY577" s="380"/>
      <c r="CZ577" s="380"/>
      <c r="DA577" s="380" t="str">
        <v/>
      </c>
      <c r="DB577" s="380"/>
      <c r="DC577" s="380"/>
      <c r="DD577" s="380" t="str">
        <v/>
      </c>
      <c r="DE577" s="380"/>
      <c r="DF577" s="380"/>
      <c r="DG577" s="380" t="str">
        <v/>
      </c>
      <c r="DH577" s="380" t="str">
        <v/>
      </c>
      <c r="DI577" s="380" t="str">
        <v/>
      </c>
      <c r="DJ577" s="381" t="str">
        <v/>
      </c>
      <c r="DK577" s="380" t="str">
        <v/>
      </c>
      <c r="DL577" s="380" t="str">
        <v/>
      </c>
      <c r="DM577" s="380" t="str">
        <v/>
      </c>
      <c r="DN577" s="381" t="str">
        <v/>
      </c>
      <c r="DO577" s="380" t="str">
        <v/>
      </c>
      <c r="DP577" s="380" t="str">
        <v/>
      </c>
      <c r="DQ577" s="380" t="str">
        <v/>
      </c>
      <c r="DR577" s="380" t="str">
        <v/>
      </c>
      <c r="DS577" s="380" t="str">
        <v/>
      </c>
      <c r="DT577" s="380"/>
      <c r="DU577" s="380"/>
      <c r="DV577" s="380" t="str">
        <v/>
      </c>
      <c r="DW577" s="380"/>
      <c r="DX577" s="380"/>
      <c r="DY577" s="380" t="str">
        <v/>
      </c>
      <c r="DZ577" s="380"/>
      <c r="EA577" s="380"/>
      <c r="EB577" s="380" t="str">
        <v/>
      </c>
      <c r="EC577" s="380"/>
      <c r="ED577" s="380"/>
      <c r="EE577" s="380" t="str">
        <v/>
      </c>
      <c r="EF577" s="380" t="str">
        <v/>
      </c>
      <c r="EG577" s="380" t="str">
        <v/>
      </c>
      <c r="EH577" s="381" t="str">
        <v/>
      </c>
      <c r="EI577" s="380" t="str">
        <v/>
      </c>
      <c r="EJ577" s="380" t="str">
        <v/>
      </c>
      <c r="EK577" s="380" t="str">
        <v/>
      </c>
      <c r="EL577" s="381" t="str">
        <v/>
      </c>
      <c r="EM577" s="382" t="str">
        <v/>
      </c>
      <c r="EN577" s="382" t="str">
        <v/>
      </c>
      <c r="EO577" s="382" t="str">
        <v/>
      </c>
    </row>
    <row r="578" spans="1:145" ht="15.6">
      <c r="A578" s="372" t="str">
        <v/>
      </c>
      <c r="B578" s="373" t="str">
        <v/>
      </c>
      <c r="C578" s="372"/>
      <c r="D578" s="383" t="str">
        <v/>
      </c>
      <c r="E578" s="383" t="str">
        <v/>
      </c>
      <c r="F578" s="383" t="str">
        <v/>
      </c>
      <c r="G578" s="375" t="str">
        <v/>
      </c>
      <c r="H578" s="375" t="str">
        <v/>
      </c>
      <c r="I578" s="375" t="str">
        <v/>
      </c>
      <c r="J578" s="375" t="str">
        <v/>
      </c>
      <c r="K578" s="375" t="str">
        <v/>
      </c>
      <c r="L578" s="375" t="str">
        <v/>
      </c>
      <c r="M578" s="372" t="str">
        <v/>
      </c>
      <c r="N578" s="372" t="str">
        <v/>
      </c>
      <c r="O578" s="372" t="str">
        <v/>
      </c>
      <c r="P578" s="372" t="str">
        <v/>
      </c>
      <c r="Q578" s="372" t="str">
        <v/>
      </c>
      <c r="R578" s="372" t="str">
        <v/>
      </c>
      <c r="S578" s="372" t="str">
        <v/>
      </c>
      <c r="T578" s="372" t="str">
        <v/>
      </c>
      <c r="U578" s="372" t="str">
        <v/>
      </c>
      <c r="V578" s="372" t="str">
        <v/>
      </c>
      <c r="W578" s="372" t="str">
        <v/>
      </c>
      <c r="X578" s="372" t="str">
        <v/>
      </c>
      <c r="Y578" s="372" t="str">
        <v/>
      </c>
      <c r="Z578" s="372" t="str">
        <v/>
      </c>
      <c r="AA578" s="372" t="str">
        <v/>
      </c>
      <c r="AB578" s="372"/>
      <c r="AC578" s="372"/>
      <c r="AD578" s="372" t="str">
        <v/>
      </c>
      <c r="AE578" s="372"/>
      <c r="AF578" s="372"/>
      <c r="AG578" s="376" t="str">
        <v/>
      </c>
      <c r="AH578" s="372"/>
      <c r="AI578" s="372"/>
      <c r="AJ578" s="372" t="str">
        <v/>
      </c>
      <c r="AK578" s="372"/>
      <c r="AL578" s="372"/>
      <c r="AM578" s="377" t="str">
        <v/>
      </c>
      <c r="AN578" s="378" t="str">
        <v/>
      </c>
      <c r="AO578" s="379" t="str">
        <v/>
      </c>
      <c r="AP578" s="379" t="str">
        <v/>
      </c>
      <c r="AQ578" s="376" t="str">
        <v/>
      </c>
      <c r="AR578" s="376" t="str">
        <v/>
      </c>
      <c r="AS578" s="372" t="str">
        <v/>
      </c>
      <c r="AT578" s="379" t="str">
        <v/>
      </c>
      <c r="AU578" s="380" t="str">
        <v/>
      </c>
      <c r="AV578" s="380" t="str">
        <v/>
      </c>
      <c r="AW578" s="380" t="str">
        <v/>
      </c>
      <c r="AX578" s="380" t="str">
        <v/>
      </c>
      <c r="AY578" s="380" t="str">
        <v/>
      </c>
      <c r="AZ578" s="380"/>
      <c r="BA578" s="380"/>
      <c r="BB578" s="380" t="str">
        <v/>
      </c>
      <c r="BC578" s="380"/>
      <c r="BD578" s="380"/>
      <c r="BE578" s="380" t="str">
        <v/>
      </c>
      <c r="BF578" s="380"/>
      <c r="BG578" s="380"/>
      <c r="BH578" s="380" t="str">
        <v/>
      </c>
      <c r="BI578" s="380"/>
      <c r="BJ578" s="380"/>
      <c r="BK578" s="380" t="str">
        <v/>
      </c>
      <c r="BL578" s="380" t="str">
        <v/>
      </c>
      <c r="BM578" s="380" t="str">
        <v/>
      </c>
      <c r="BN578" s="381" t="str">
        <v/>
      </c>
      <c r="BO578" s="380" t="str">
        <v/>
      </c>
      <c r="BP578" s="380" t="str">
        <v/>
      </c>
      <c r="BQ578" s="380" t="str">
        <v/>
      </c>
      <c r="BR578" s="381" t="str">
        <v/>
      </c>
      <c r="BS578" s="380" t="str">
        <v/>
      </c>
      <c r="BT578" s="380" t="str">
        <v/>
      </c>
      <c r="BU578" s="380" t="str">
        <v/>
      </c>
      <c r="BV578" s="380" t="str">
        <v/>
      </c>
      <c r="BW578" s="380" t="str">
        <v/>
      </c>
      <c r="BX578" s="380"/>
      <c r="BY578" s="380"/>
      <c r="BZ578" s="380" t="str">
        <v/>
      </c>
      <c r="CA578" s="380"/>
      <c r="CB578" s="380"/>
      <c r="CC578" s="380" t="str">
        <v/>
      </c>
      <c r="CD578" s="380"/>
      <c r="CE578" s="380"/>
      <c r="CF578" s="380" t="str">
        <v/>
      </c>
      <c r="CG578" s="380"/>
      <c r="CH578" s="380"/>
      <c r="CI578" s="380" t="str">
        <v/>
      </c>
      <c r="CJ578" s="380" t="str">
        <v/>
      </c>
      <c r="CK578" s="380" t="str">
        <v/>
      </c>
      <c r="CL578" s="381" t="str">
        <v/>
      </c>
      <c r="CM578" s="380" t="str">
        <v/>
      </c>
      <c r="CN578" s="380" t="str">
        <v/>
      </c>
      <c r="CO578" s="380" t="str">
        <v/>
      </c>
      <c r="CP578" s="381" t="str">
        <v/>
      </c>
      <c r="CQ578" s="380" t="str">
        <v/>
      </c>
      <c r="CR578" s="380" t="str">
        <v/>
      </c>
      <c r="CS578" s="380" t="str">
        <v/>
      </c>
      <c r="CT578" s="380" t="str">
        <v/>
      </c>
      <c r="CU578" s="380" t="str">
        <v/>
      </c>
      <c r="CV578" s="380"/>
      <c r="CW578" s="380"/>
      <c r="CX578" s="380" t="str">
        <v/>
      </c>
      <c r="CY578" s="380"/>
      <c r="CZ578" s="380"/>
      <c r="DA578" s="380" t="str">
        <v/>
      </c>
      <c r="DB578" s="380"/>
      <c r="DC578" s="380"/>
      <c r="DD578" s="380" t="str">
        <v/>
      </c>
      <c r="DE578" s="380"/>
      <c r="DF578" s="380"/>
      <c r="DG578" s="380" t="str">
        <v/>
      </c>
      <c r="DH578" s="380" t="str">
        <v/>
      </c>
      <c r="DI578" s="380" t="str">
        <v/>
      </c>
      <c r="DJ578" s="381" t="str">
        <v/>
      </c>
      <c r="DK578" s="380" t="str">
        <v/>
      </c>
      <c r="DL578" s="380" t="str">
        <v/>
      </c>
      <c r="DM578" s="380" t="str">
        <v/>
      </c>
      <c r="DN578" s="381" t="str">
        <v/>
      </c>
      <c r="DO578" s="380" t="str">
        <v/>
      </c>
      <c r="DP578" s="380" t="str">
        <v/>
      </c>
      <c r="DQ578" s="380" t="str">
        <v/>
      </c>
      <c r="DR578" s="380" t="str">
        <v/>
      </c>
      <c r="DS578" s="380" t="str">
        <v/>
      </c>
      <c r="DT578" s="380"/>
      <c r="DU578" s="380"/>
      <c r="DV578" s="380" t="str">
        <v/>
      </c>
      <c r="DW578" s="380"/>
      <c r="DX578" s="380"/>
      <c r="DY578" s="380" t="str">
        <v/>
      </c>
      <c r="DZ578" s="380"/>
      <c r="EA578" s="380"/>
      <c r="EB578" s="380" t="str">
        <v/>
      </c>
      <c r="EC578" s="380"/>
      <c r="ED578" s="380"/>
      <c r="EE578" s="380" t="str">
        <v/>
      </c>
      <c r="EF578" s="380" t="str">
        <v/>
      </c>
      <c r="EG578" s="380" t="str">
        <v/>
      </c>
      <c r="EH578" s="381" t="str">
        <v/>
      </c>
      <c r="EI578" s="380" t="str">
        <v/>
      </c>
      <c r="EJ578" s="380" t="str">
        <v/>
      </c>
      <c r="EK578" s="380" t="str">
        <v/>
      </c>
      <c r="EL578" s="381" t="str">
        <v/>
      </c>
      <c r="EM578" s="382" t="str">
        <v/>
      </c>
      <c r="EN578" s="382" t="str">
        <v/>
      </c>
      <c r="EO578" s="382" t="str">
        <v/>
      </c>
    </row>
    <row r="579" spans="1:145" ht="15.6">
      <c r="A579" s="372" t="str">
        <v/>
      </c>
      <c r="B579" s="373" t="str">
        <v/>
      </c>
      <c r="C579" s="372"/>
      <c r="D579" s="383" t="str">
        <v/>
      </c>
      <c r="E579" s="383" t="str">
        <v/>
      </c>
      <c r="F579" s="383" t="str">
        <v/>
      </c>
      <c r="G579" s="375" t="str">
        <v/>
      </c>
      <c r="H579" s="375" t="str">
        <v/>
      </c>
      <c r="I579" s="375" t="str">
        <v/>
      </c>
      <c r="J579" s="375" t="str">
        <v/>
      </c>
      <c r="K579" s="375" t="str">
        <v/>
      </c>
      <c r="L579" s="375" t="str">
        <v/>
      </c>
      <c r="M579" s="372" t="str">
        <v/>
      </c>
      <c r="N579" s="372" t="str">
        <v/>
      </c>
      <c r="O579" s="372" t="str">
        <v/>
      </c>
      <c r="P579" s="372" t="str">
        <v/>
      </c>
      <c r="Q579" s="372" t="str">
        <v/>
      </c>
      <c r="R579" s="372" t="str">
        <v/>
      </c>
      <c r="S579" s="372" t="str">
        <v/>
      </c>
      <c r="T579" s="372" t="str">
        <v/>
      </c>
      <c r="U579" s="372" t="str">
        <v/>
      </c>
      <c r="V579" s="372" t="str">
        <v/>
      </c>
      <c r="W579" s="372" t="str">
        <v/>
      </c>
      <c r="X579" s="372" t="str">
        <v/>
      </c>
      <c r="Y579" s="372" t="str">
        <v/>
      </c>
      <c r="Z579" s="372" t="str">
        <v/>
      </c>
      <c r="AA579" s="372" t="str">
        <v/>
      </c>
      <c r="AB579" s="372"/>
      <c r="AC579" s="372"/>
      <c r="AD579" s="372" t="str">
        <v/>
      </c>
      <c r="AE579" s="372"/>
      <c r="AF579" s="372"/>
      <c r="AG579" s="376" t="str">
        <v/>
      </c>
      <c r="AH579" s="372"/>
      <c r="AI579" s="372"/>
      <c r="AJ579" s="372" t="str">
        <v/>
      </c>
      <c r="AK579" s="372"/>
      <c r="AL579" s="372"/>
      <c r="AM579" s="377" t="str">
        <v/>
      </c>
      <c r="AN579" s="378" t="str">
        <v/>
      </c>
      <c r="AO579" s="379" t="str">
        <v/>
      </c>
      <c r="AP579" s="379" t="str">
        <v/>
      </c>
      <c r="AQ579" s="376" t="str">
        <v/>
      </c>
      <c r="AR579" s="376" t="str">
        <v/>
      </c>
      <c r="AS579" s="372" t="str">
        <v/>
      </c>
      <c r="AT579" s="379" t="str">
        <v/>
      </c>
      <c r="AU579" s="380" t="str">
        <v/>
      </c>
      <c r="AV579" s="380" t="str">
        <v/>
      </c>
      <c r="AW579" s="380" t="str">
        <v/>
      </c>
      <c r="AX579" s="380" t="str">
        <v/>
      </c>
      <c r="AY579" s="380" t="str">
        <v/>
      </c>
      <c r="AZ579" s="380"/>
      <c r="BA579" s="380"/>
      <c r="BB579" s="380" t="str">
        <v/>
      </c>
      <c r="BC579" s="380"/>
      <c r="BD579" s="380"/>
      <c r="BE579" s="380" t="str">
        <v/>
      </c>
      <c r="BF579" s="380"/>
      <c r="BG579" s="380"/>
      <c r="BH579" s="380" t="str">
        <v/>
      </c>
      <c r="BI579" s="380"/>
      <c r="BJ579" s="380"/>
      <c r="BK579" s="380" t="str">
        <v/>
      </c>
      <c r="BL579" s="380" t="str">
        <v/>
      </c>
      <c r="BM579" s="380" t="str">
        <v/>
      </c>
      <c r="BN579" s="381" t="str">
        <v/>
      </c>
      <c r="BO579" s="380" t="str">
        <v/>
      </c>
      <c r="BP579" s="380" t="str">
        <v/>
      </c>
      <c r="BQ579" s="380" t="str">
        <v/>
      </c>
      <c r="BR579" s="381" t="str">
        <v/>
      </c>
      <c r="BS579" s="380" t="str">
        <v/>
      </c>
      <c r="BT579" s="380" t="str">
        <v/>
      </c>
      <c r="BU579" s="380" t="str">
        <v/>
      </c>
      <c r="BV579" s="380" t="str">
        <v/>
      </c>
      <c r="BW579" s="380" t="str">
        <v/>
      </c>
      <c r="BX579" s="380"/>
      <c r="BY579" s="380"/>
      <c r="BZ579" s="380" t="str">
        <v/>
      </c>
      <c r="CA579" s="380"/>
      <c r="CB579" s="380"/>
      <c r="CC579" s="380" t="str">
        <v/>
      </c>
      <c r="CD579" s="380"/>
      <c r="CE579" s="380"/>
      <c r="CF579" s="380" t="str">
        <v/>
      </c>
      <c r="CG579" s="380"/>
      <c r="CH579" s="380"/>
      <c r="CI579" s="380" t="str">
        <v/>
      </c>
      <c r="CJ579" s="380" t="str">
        <v/>
      </c>
      <c r="CK579" s="380" t="str">
        <v/>
      </c>
      <c r="CL579" s="381" t="str">
        <v/>
      </c>
      <c r="CM579" s="380" t="str">
        <v/>
      </c>
      <c r="CN579" s="380" t="str">
        <v/>
      </c>
      <c r="CO579" s="380" t="str">
        <v/>
      </c>
      <c r="CP579" s="381" t="str">
        <v/>
      </c>
      <c r="CQ579" s="380" t="str">
        <v/>
      </c>
      <c r="CR579" s="380" t="str">
        <v/>
      </c>
      <c r="CS579" s="380" t="str">
        <v/>
      </c>
      <c r="CT579" s="380" t="str">
        <v/>
      </c>
      <c r="CU579" s="380" t="str">
        <v/>
      </c>
      <c r="CV579" s="380"/>
      <c r="CW579" s="380"/>
      <c r="CX579" s="380" t="str">
        <v/>
      </c>
      <c r="CY579" s="380"/>
      <c r="CZ579" s="380"/>
      <c r="DA579" s="380" t="str">
        <v/>
      </c>
      <c r="DB579" s="380"/>
      <c r="DC579" s="380"/>
      <c r="DD579" s="380" t="str">
        <v/>
      </c>
      <c r="DE579" s="380"/>
      <c r="DF579" s="380"/>
      <c r="DG579" s="380" t="str">
        <v/>
      </c>
      <c r="DH579" s="380" t="str">
        <v/>
      </c>
      <c r="DI579" s="380" t="str">
        <v/>
      </c>
      <c r="DJ579" s="381" t="str">
        <v/>
      </c>
      <c r="DK579" s="380" t="str">
        <v/>
      </c>
      <c r="DL579" s="380" t="str">
        <v/>
      </c>
      <c r="DM579" s="380" t="str">
        <v/>
      </c>
      <c r="DN579" s="381" t="str">
        <v/>
      </c>
      <c r="DO579" s="380" t="str">
        <v/>
      </c>
      <c r="DP579" s="380" t="str">
        <v/>
      </c>
      <c r="DQ579" s="380" t="str">
        <v/>
      </c>
      <c r="DR579" s="380" t="str">
        <v/>
      </c>
      <c r="DS579" s="380" t="str">
        <v/>
      </c>
      <c r="DT579" s="380"/>
      <c r="DU579" s="380"/>
      <c r="DV579" s="380" t="str">
        <v/>
      </c>
      <c r="DW579" s="380"/>
      <c r="DX579" s="380"/>
      <c r="DY579" s="380" t="str">
        <v/>
      </c>
      <c r="DZ579" s="380"/>
      <c r="EA579" s="380"/>
      <c r="EB579" s="380" t="str">
        <v/>
      </c>
      <c r="EC579" s="380"/>
      <c r="ED579" s="380"/>
      <c r="EE579" s="380" t="str">
        <v/>
      </c>
      <c r="EF579" s="380" t="str">
        <v/>
      </c>
      <c r="EG579" s="380" t="str">
        <v/>
      </c>
      <c r="EH579" s="381" t="str">
        <v/>
      </c>
      <c r="EI579" s="380" t="str">
        <v/>
      </c>
      <c r="EJ579" s="380" t="str">
        <v/>
      </c>
      <c r="EK579" s="380" t="str">
        <v/>
      </c>
      <c r="EL579" s="381" t="str">
        <v/>
      </c>
      <c r="EM579" s="382" t="str">
        <v/>
      </c>
      <c r="EN579" s="382" t="str">
        <v/>
      </c>
      <c r="EO579" s="382" t="str">
        <v/>
      </c>
    </row>
    <row r="580" spans="1:145" ht="15.6">
      <c r="A580" s="372" t="str">
        <v/>
      </c>
      <c r="B580" s="373" t="str">
        <v/>
      </c>
      <c r="C580" s="372"/>
      <c r="D580" s="383" t="str">
        <v/>
      </c>
      <c r="E580" s="383" t="str">
        <v/>
      </c>
      <c r="F580" s="383" t="str">
        <v/>
      </c>
      <c r="G580" s="375" t="str">
        <v/>
      </c>
      <c r="H580" s="375" t="str">
        <v/>
      </c>
      <c r="I580" s="375" t="str">
        <v/>
      </c>
      <c r="J580" s="375" t="str">
        <v/>
      </c>
      <c r="K580" s="375" t="str">
        <v/>
      </c>
      <c r="L580" s="375" t="str">
        <v/>
      </c>
      <c r="M580" s="372" t="str">
        <v/>
      </c>
      <c r="N580" s="372" t="str">
        <v/>
      </c>
      <c r="O580" s="372" t="str">
        <v/>
      </c>
      <c r="P580" s="372" t="str">
        <v/>
      </c>
      <c r="Q580" s="372" t="str">
        <v/>
      </c>
      <c r="R580" s="372" t="str">
        <v/>
      </c>
      <c r="S580" s="372" t="str">
        <v/>
      </c>
      <c r="T580" s="372" t="str">
        <v/>
      </c>
      <c r="U580" s="372" t="str">
        <v/>
      </c>
      <c r="V580" s="372" t="str">
        <v/>
      </c>
      <c r="W580" s="372" t="str">
        <v/>
      </c>
      <c r="X580" s="372" t="str">
        <v/>
      </c>
      <c r="Y580" s="372" t="str">
        <v/>
      </c>
      <c r="Z580" s="372" t="str">
        <v/>
      </c>
      <c r="AA580" s="372" t="str">
        <v/>
      </c>
      <c r="AB580" s="372"/>
      <c r="AC580" s="372"/>
      <c r="AD580" s="372" t="str">
        <v/>
      </c>
      <c r="AE580" s="372"/>
      <c r="AF580" s="372"/>
      <c r="AG580" s="376" t="str">
        <v/>
      </c>
      <c r="AH580" s="372"/>
      <c r="AI580" s="372"/>
      <c r="AJ580" s="372" t="str">
        <v/>
      </c>
      <c r="AK580" s="372"/>
      <c r="AL580" s="372"/>
      <c r="AM580" s="377" t="str">
        <v/>
      </c>
      <c r="AN580" s="378" t="str">
        <v/>
      </c>
      <c r="AO580" s="379" t="str">
        <v/>
      </c>
      <c r="AP580" s="379" t="str">
        <v/>
      </c>
      <c r="AQ580" s="376" t="str">
        <v/>
      </c>
      <c r="AR580" s="376" t="str">
        <v/>
      </c>
      <c r="AS580" s="372" t="str">
        <v/>
      </c>
      <c r="AT580" s="379" t="str">
        <v/>
      </c>
      <c r="AU580" s="380" t="str">
        <v/>
      </c>
      <c r="AV580" s="380" t="str">
        <v/>
      </c>
      <c r="AW580" s="380" t="str">
        <v/>
      </c>
      <c r="AX580" s="380" t="str">
        <v/>
      </c>
      <c r="AY580" s="380" t="str">
        <v/>
      </c>
      <c r="AZ580" s="380"/>
      <c r="BA580" s="380"/>
      <c r="BB580" s="380" t="str">
        <v/>
      </c>
      <c r="BC580" s="380"/>
      <c r="BD580" s="380"/>
      <c r="BE580" s="380" t="str">
        <v/>
      </c>
      <c r="BF580" s="380"/>
      <c r="BG580" s="380"/>
      <c r="BH580" s="380" t="str">
        <v/>
      </c>
      <c r="BI580" s="380"/>
      <c r="BJ580" s="380"/>
      <c r="BK580" s="380" t="str">
        <v/>
      </c>
      <c r="BL580" s="380" t="str">
        <v/>
      </c>
      <c r="BM580" s="380" t="str">
        <v/>
      </c>
      <c r="BN580" s="381" t="str">
        <v/>
      </c>
      <c r="BO580" s="380" t="str">
        <v/>
      </c>
      <c r="BP580" s="380" t="str">
        <v/>
      </c>
      <c r="BQ580" s="380" t="str">
        <v/>
      </c>
      <c r="BR580" s="381" t="str">
        <v/>
      </c>
      <c r="BS580" s="380" t="str">
        <v/>
      </c>
      <c r="BT580" s="380" t="str">
        <v/>
      </c>
      <c r="BU580" s="380" t="str">
        <v/>
      </c>
      <c r="BV580" s="380" t="str">
        <v/>
      </c>
      <c r="BW580" s="380" t="str">
        <v/>
      </c>
      <c r="BX580" s="380"/>
      <c r="BY580" s="380"/>
      <c r="BZ580" s="380" t="str">
        <v/>
      </c>
      <c r="CA580" s="380"/>
      <c r="CB580" s="380"/>
      <c r="CC580" s="380" t="str">
        <v/>
      </c>
      <c r="CD580" s="380"/>
      <c r="CE580" s="380"/>
      <c r="CF580" s="380" t="str">
        <v/>
      </c>
      <c r="CG580" s="380"/>
      <c r="CH580" s="380"/>
      <c r="CI580" s="380" t="str">
        <v/>
      </c>
      <c r="CJ580" s="380" t="str">
        <v/>
      </c>
      <c r="CK580" s="380" t="str">
        <v/>
      </c>
      <c r="CL580" s="381" t="str">
        <v/>
      </c>
      <c r="CM580" s="380" t="str">
        <v/>
      </c>
      <c r="CN580" s="380" t="str">
        <v/>
      </c>
      <c r="CO580" s="380" t="str">
        <v/>
      </c>
      <c r="CP580" s="381" t="str">
        <v/>
      </c>
      <c r="CQ580" s="380" t="str">
        <v/>
      </c>
      <c r="CR580" s="380" t="str">
        <v/>
      </c>
      <c r="CS580" s="380" t="str">
        <v/>
      </c>
      <c r="CT580" s="380" t="str">
        <v/>
      </c>
      <c r="CU580" s="380" t="str">
        <v/>
      </c>
      <c r="CV580" s="380"/>
      <c r="CW580" s="380"/>
      <c r="CX580" s="380" t="str">
        <v/>
      </c>
      <c r="CY580" s="380"/>
      <c r="CZ580" s="380"/>
      <c r="DA580" s="380" t="str">
        <v/>
      </c>
      <c r="DB580" s="380"/>
      <c r="DC580" s="380"/>
      <c r="DD580" s="380" t="str">
        <v/>
      </c>
      <c r="DE580" s="380"/>
      <c r="DF580" s="380"/>
      <c r="DG580" s="380" t="str">
        <v/>
      </c>
      <c r="DH580" s="380" t="str">
        <v/>
      </c>
      <c r="DI580" s="380" t="str">
        <v/>
      </c>
      <c r="DJ580" s="381" t="str">
        <v/>
      </c>
      <c r="DK580" s="380" t="str">
        <v/>
      </c>
      <c r="DL580" s="380" t="str">
        <v/>
      </c>
      <c r="DM580" s="380" t="str">
        <v/>
      </c>
      <c r="DN580" s="381" t="str">
        <v/>
      </c>
      <c r="DO580" s="380" t="str">
        <v/>
      </c>
      <c r="DP580" s="380" t="str">
        <v/>
      </c>
      <c r="DQ580" s="380" t="str">
        <v/>
      </c>
      <c r="DR580" s="380" t="str">
        <v/>
      </c>
      <c r="DS580" s="380" t="str">
        <v/>
      </c>
      <c r="DT580" s="380"/>
      <c r="DU580" s="380"/>
      <c r="DV580" s="380" t="str">
        <v/>
      </c>
      <c r="DW580" s="380"/>
      <c r="DX580" s="380"/>
      <c r="DY580" s="380" t="str">
        <v/>
      </c>
      <c r="DZ580" s="380"/>
      <c r="EA580" s="380"/>
      <c r="EB580" s="380" t="str">
        <v/>
      </c>
      <c r="EC580" s="380"/>
      <c r="ED580" s="380"/>
      <c r="EE580" s="380" t="str">
        <v/>
      </c>
      <c r="EF580" s="380" t="str">
        <v/>
      </c>
      <c r="EG580" s="380" t="str">
        <v/>
      </c>
      <c r="EH580" s="381" t="str">
        <v/>
      </c>
      <c r="EI580" s="380" t="str">
        <v/>
      </c>
      <c r="EJ580" s="380" t="str">
        <v/>
      </c>
      <c r="EK580" s="380" t="str">
        <v/>
      </c>
      <c r="EL580" s="381" t="str">
        <v/>
      </c>
      <c r="EM580" s="382" t="str">
        <v/>
      </c>
      <c r="EN580" s="382" t="str">
        <v/>
      </c>
      <c r="EO580" s="382" t="str">
        <v/>
      </c>
    </row>
    <row r="581" spans="1:145" ht="15.6">
      <c r="A581" s="372" t="str">
        <v/>
      </c>
      <c r="B581" s="373" t="str">
        <v/>
      </c>
      <c r="C581" s="372"/>
      <c r="D581" s="383" t="str">
        <v/>
      </c>
      <c r="E581" s="383" t="str">
        <v/>
      </c>
      <c r="F581" s="383" t="str">
        <v/>
      </c>
      <c r="G581" s="375" t="str">
        <v/>
      </c>
      <c r="H581" s="375" t="str">
        <v/>
      </c>
      <c r="I581" s="375" t="str">
        <v/>
      </c>
      <c r="J581" s="375" t="str">
        <v/>
      </c>
      <c r="K581" s="375" t="str">
        <v/>
      </c>
      <c r="L581" s="375" t="str">
        <v/>
      </c>
      <c r="M581" s="372" t="str">
        <v/>
      </c>
      <c r="N581" s="372" t="str">
        <v/>
      </c>
      <c r="O581" s="372" t="str">
        <v/>
      </c>
      <c r="P581" s="372" t="str">
        <v/>
      </c>
      <c r="Q581" s="372" t="str">
        <v/>
      </c>
      <c r="R581" s="372" t="str">
        <v/>
      </c>
      <c r="S581" s="372" t="str">
        <v/>
      </c>
      <c r="T581" s="372" t="str">
        <v/>
      </c>
      <c r="U581" s="372" t="str">
        <v/>
      </c>
      <c r="V581" s="372" t="str">
        <v/>
      </c>
      <c r="W581" s="372" t="str">
        <v/>
      </c>
      <c r="X581" s="372" t="str">
        <v/>
      </c>
      <c r="Y581" s="372" t="str">
        <v/>
      </c>
      <c r="Z581" s="372" t="str">
        <v/>
      </c>
      <c r="AA581" s="372" t="str">
        <v/>
      </c>
      <c r="AB581" s="372"/>
      <c r="AC581" s="372"/>
      <c r="AD581" s="372" t="str">
        <v/>
      </c>
      <c r="AE581" s="372"/>
      <c r="AF581" s="372"/>
      <c r="AG581" s="376" t="str">
        <v/>
      </c>
      <c r="AH581" s="372"/>
      <c r="AI581" s="372"/>
      <c r="AJ581" s="372" t="str">
        <v/>
      </c>
      <c r="AK581" s="372"/>
      <c r="AL581" s="372"/>
      <c r="AM581" s="377" t="str">
        <v/>
      </c>
      <c r="AN581" s="378" t="str">
        <v/>
      </c>
      <c r="AO581" s="379" t="str">
        <v/>
      </c>
      <c r="AP581" s="379" t="str">
        <v/>
      </c>
      <c r="AQ581" s="376" t="str">
        <v/>
      </c>
      <c r="AR581" s="376" t="str">
        <v/>
      </c>
      <c r="AS581" s="372" t="str">
        <v/>
      </c>
      <c r="AT581" s="379" t="str">
        <v/>
      </c>
      <c r="AU581" s="380" t="str">
        <v/>
      </c>
      <c r="AV581" s="380" t="str">
        <v/>
      </c>
      <c r="AW581" s="380" t="str">
        <v/>
      </c>
      <c r="AX581" s="380" t="str">
        <v/>
      </c>
      <c r="AY581" s="380" t="str">
        <v/>
      </c>
      <c r="AZ581" s="380"/>
      <c r="BA581" s="380"/>
      <c r="BB581" s="380" t="str">
        <v/>
      </c>
      <c r="BC581" s="380"/>
      <c r="BD581" s="380"/>
      <c r="BE581" s="380" t="str">
        <v/>
      </c>
      <c r="BF581" s="380"/>
      <c r="BG581" s="380"/>
      <c r="BH581" s="380" t="str">
        <v/>
      </c>
      <c r="BI581" s="380"/>
      <c r="BJ581" s="380"/>
      <c r="BK581" s="380" t="str">
        <v/>
      </c>
      <c r="BL581" s="380" t="str">
        <v/>
      </c>
      <c r="BM581" s="380" t="str">
        <v/>
      </c>
      <c r="BN581" s="381" t="str">
        <v/>
      </c>
      <c r="BO581" s="380" t="str">
        <v/>
      </c>
      <c r="BP581" s="380" t="str">
        <v/>
      </c>
      <c r="BQ581" s="380" t="str">
        <v/>
      </c>
      <c r="BR581" s="381" t="str">
        <v/>
      </c>
      <c r="BS581" s="380" t="str">
        <v/>
      </c>
      <c r="BT581" s="380" t="str">
        <v/>
      </c>
      <c r="BU581" s="380" t="str">
        <v/>
      </c>
      <c r="BV581" s="380" t="str">
        <v/>
      </c>
      <c r="BW581" s="380" t="str">
        <v/>
      </c>
      <c r="BX581" s="380"/>
      <c r="BY581" s="380"/>
      <c r="BZ581" s="380" t="str">
        <v/>
      </c>
      <c r="CA581" s="380"/>
      <c r="CB581" s="380"/>
      <c r="CC581" s="380" t="str">
        <v/>
      </c>
      <c r="CD581" s="380"/>
      <c r="CE581" s="380"/>
      <c r="CF581" s="380" t="str">
        <v/>
      </c>
      <c r="CG581" s="380"/>
      <c r="CH581" s="380"/>
      <c r="CI581" s="380" t="str">
        <v/>
      </c>
      <c r="CJ581" s="380" t="str">
        <v/>
      </c>
      <c r="CK581" s="380" t="str">
        <v/>
      </c>
      <c r="CL581" s="381" t="str">
        <v/>
      </c>
      <c r="CM581" s="380" t="str">
        <v/>
      </c>
      <c r="CN581" s="380" t="str">
        <v/>
      </c>
      <c r="CO581" s="380" t="str">
        <v/>
      </c>
      <c r="CP581" s="381" t="str">
        <v/>
      </c>
      <c r="CQ581" s="380" t="str">
        <v/>
      </c>
      <c r="CR581" s="380" t="str">
        <v/>
      </c>
      <c r="CS581" s="380" t="str">
        <v/>
      </c>
      <c r="CT581" s="380" t="str">
        <v/>
      </c>
      <c r="CU581" s="380" t="str">
        <v/>
      </c>
      <c r="CV581" s="380"/>
      <c r="CW581" s="380"/>
      <c r="CX581" s="380" t="str">
        <v/>
      </c>
      <c r="CY581" s="380"/>
      <c r="CZ581" s="380"/>
      <c r="DA581" s="380" t="str">
        <v/>
      </c>
      <c r="DB581" s="380"/>
      <c r="DC581" s="380"/>
      <c r="DD581" s="380" t="str">
        <v/>
      </c>
      <c r="DE581" s="380"/>
      <c r="DF581" s="380"/>
      <c r="DG581" s="380" t="str">
        <v/>
      </c>
      <c r="DH581" s="380" t="str">
        <v/>
      </c>
      <c r="DI581" s="380" t="str">
        <v/>
      </c>
      <c r="DJ581" s="381" t="str">
        <v/>
      </c>
      <c r="DK581" s="380" t="str">
        <v/>
      </c>
      <c r="DL581" s="380" t="str">
        <v/>
      </c>
      <c r="DM581" s="380" t="str">
        <v/>
      </c>
      <c r="DN581" s="381" t="str">
        <v/>
      </c>
      <c r="DO581" s="380" t="str">
        <v/>
      </c>
      <c r="DP581" s="380" t="str">
        <v/>
      </c>
      <c r="DQ581" s="380" t="str">
        <v/>
      </c>
      <c r="DR581" s="380" t="str">
        <v/>
      </c>
      <c r="DS581" s="380" t="str">
        <v/>
      </c>
      <c r="DT581" s="380"/>
      <c r="DU581" s="380"/>
      <c r="DV581" s="380" t="str">
        <v/>
      </c>
      <c r="DW581" s="380"/>
      <c r="DX581" s="380"/>
      <c r="DY581" s="380" t="str">
        <v/>
      </c>
      <c r="DZ581" s="380"/>
      <c r="EA581" s="380"/>
      <c r="EB581" s="380" t="str">
        <v/>
      </c>
      <c r="EC581" s="380"/>
      <c r="ED581" s="380"/>
      <c r="EE581" s="380" t="str">
        <v/>
      </c>
      <c r="EF581" s="380" t="str">
        <v/>
      </c>
      <c r="EG581" s="380" t="str">
        <v/>
      </c>
      <c r="EH581" s="381" t="str">
        <v/>
      </c>
      <c r="EI581" s="380" t="str">
        <v/>
      </c>
      <c r="EJ581" s="380" t="str">
        <v/>
      </c>
      <c r="EK581" s="380" t="str">
        <v/>
      </c>
      <c r="EL581" s="381" t="str">
        <v/>
      </c>
      <c r="EM581" s="382" t="str">
        <v/>
      </c>
      <c r="EN581" s="382" t="str">
        <v/>
      </c>
      <c r="EO581" s="382" t="str">
        <v/>
      </c>
    </row>
    <row r="582" spans="1:145" ht="15.6">
      <c r="A582" s="372" t="str">
        <v/>
      </c>
      <c r="B582" s="373" t="str">
        <v/>
      </c>
      <c r="C582" s="372"/>
      <c r="D582" s="383" t="str">
        <v/>
      </c>
      <c r="E582" s="383" t="str">
        <v/>
      </c>
      <c r="F582" s="383" t="str">
        <v/>
      </c>
      <c r="G582" s="375" t="str">
        <v/>
      </c>
      <c r="H582" s="375" t="str">
        <v/>
      </c>
      <c r="I582" s="375" t="str">
        <v/>
      </c>
      <c r="J582" s="375" t="str">
        <v/>
      </c>
      <c r="K582" s="375" t="str">
        <v/>
      </c>
      <c r="L582" s="375" t="str">
        <v/>
      </c>
      <c r="M582" s="372" t="str">
        <v/>
      </c>
      <c r="N582" s="372" t="str">
        <v/>
      </c>
      <c r="O582" s="372" t="str">
        <v/>
      </c>
      <c r="P582" s="372" t="str">
        <v/>
      </c>
      <c r="Q582" s="372" t="str">
        <v/>
      </c>
      <c r="R582" s="372" t="str">
        <v/>
      </c>
      <c r="S582" s="372" t="str">
        <v/>
      </c>
      <c r="T582" s="372" t="str">
        <v/>
      </c>
      <c r="U582" s="372" t="str">
        <v/>
      </c>
      <c r="V582" s="372" t="str">
        <v/>
      </c>
      <c r="W582" s="372" t="str">
        <v/>
      </c>
      <c r="X582" s="372" t="str">
        <v/>
      </c>
      <c r="Y582" s="372" t="str">
        <v/>
      </c>
      <c r="Z582" s="372" t="str">
        <v/>
      </c>
      <c r="AA582" s="372" t="str">
        <v/>
      </c>
      <c r="AB582" s="372"/>
      <c r="AC582" s="372"/>
      <c r="AD582" s="372" t="str">
        <v/>
      </c>
      <c r="AE582" s="372"/>
      <c r="AF582" s="372"/>
      <c r="AG582" s="376" t="str">
        <v/>
      </c>
      <c r="AH582" s="372"/>
      <c r="AI582" s="372"/>
      <c r="AJ582" s="372" t="str">
        <v/>
      </c>
      <c r="AK582" s="372"/>
      <c r="AL582" s="372"/>
      <c r="AM582" s="377" t="str">
        <v/>
      </c>
      <c r="AN582" s="378" t="str">
        <v/>
      </c>
      <c r="AO582" s="379" t="str">
        <v/>
      </c>
      <c r="AP582" s="379" t="str">
        <v/>
      </c>
      <c r="AQ582" s="376" t="str">
        <v/>
      </c>
      <c r="AR582" s="376" t="str">
        <v/>
      </c>
      <c r="AS582" s="372" t="str">
        <v/>
      </c>
      <c r="AT582" s="379" t="str">
        <v/>
      </c>
      <c r="AU582" s="380" t="str">
        <v/>
      </c>
      <c r="AV582" s="380" t="str">
        <v/>
      </c>
      <c r="AW582" s="380" t="str">
        <v/>
      </c>
      <c r="AX582" s="380" t="str">
        <v/>
      </c>
      <c r="AY582" s="380" t="str">
        <v/>
      </c>
      <c r="AZ582" s="380"/>
      <c r="BA582" s="380"/>
      <c r="BB582" s="380" t="str">
        <v/>
      </c>
      <c r="BC582" s="380"/>
      <c r="BD582" s="380"/>
      <c r="BE582" s="380" t="str">
        <v/>
      </c>
      <c r="BF582" s="380"/>
      <c r="BG582" s="380"/>
      <c r="BH582" s="380" t="str">
        <v/>
      </c>
      <c r="BI582" s="380"/>
      <c r="BJ582" s="380"/>
      <c r="BK582" s="380" t="str">
        <v/>
      </c>
      <c r="BL582" s="380" t="str">
        <v/>
      </c>
      <c r="BM582" s="380" t="str">
        <v/>
      </c>
      <c r="BN582" s="381" t="str">
        <v/>
      </c>
      <c r="BO582" s="380" t="str">
        <v/>
      </c>
      <c r="BP582" s="380" t="str">
        <v/>
      </c>
      <c r="BQ582" s="380" t="str">
        <v/>
      </c>
      <c r="BR582" s="381" t="str">
        <v/>
      </c>
      <c r="BS582" s="380" t="str">
        <v/>
      </c>
      <c r="BT582" s="380" t="str">
        <v/>
      </c>
      <c r="BU582" s="380" t="str">
        <v/>
      </c>
      <c r="BV582" s="380" t="str">
        <v/>
      </c>
      <c r="BW582" s="380" t="str">
        <v/>
      </c>
      <c r="BX582" s="380"/>
      <c r="BY582" s="380"/>
      <c r="BZ582" s="380" t="str">
        <v/>
      </c>
      <c r="CA582" s="380"/>
      <c r="CB582" s="380"/>
      <c r="CC582" s="380" t="str">
        <v/>
      </c>
      <c r="CD582" s="380"/>
      <c r="CE582" s="380"/>
      <c r="CF582" s="380" t="str">
        <v/>
      </c>
      <c r="CG582" s="380"/>
      <c r="CH582" s="380"/>
      <c r="CI582" s="380" t="str">
        <v/>
      </c>
      <c r="CJ582" s="380" t="str">
        <v/>
      </c>
      <c r="CK582" s="380" t="str">
        <v/>
      </c>
      <c r="CL582" s="381" t="str">
        <v/>
      </c>
      <c r="CM582" s="380" t="str">
        <v/>
      </c>
      <c r="CN582" s="380" t="str">
        <v/>
      </c>
      <c r="CO582" s="380" t="str">
        <v/>
      </c>
      <c r="CP582" s="381" t="str">
        <v/>
      </c>
      <c r="CQ582" s="380" t="str">
        <v/>
      </c>
      <c r="CR582" s="380" t="str">
        <v/>
      </c>
      <c r="CS582" s="380" t="str">
        <v/>
      </c>
      <c r="CT582" s="380" t="str">
        <v/>
      </c>
      <c r="CU582" s="380" t="str">
        <v/>
      </c>
      <c r="CV582" s="380"/>
      <c r="CW582" s="380"/>
      <c r="CX582" s="380" t="str">
        <v/>
      </c>
      <c r="CY582" s="380"/>
      <c r="CZ582" s="380"/>
      <c r="DA582" s="380" t="str">
        <v/>
      </c>
      <c r="DB582" s="380"/>
      <c r="DC582" s="380"/>
      <c r="DD582" s="380" t="str">
        <v/>
      </c>
      <c r="DE582" s="380"/>
      <c r="DF582" s="380"/>
      <c r="DG582" s="380" t="str">
        <v/>
      </c>
      <c r="DH582" s="380" t="str">
        <v/>
      </c>
      <c r="DI582" s="380" t="str">
        <v/>
      </c>
      <c r="DJ582" s="381" t="str">
        <v/>
      </c>
      <c r="DK582" s="380" t="str">
        <v/>
      </c>
      <c r="DL582" s="380" t="str">
        <v/>
      </c>
      <c r="DM582" s="380" t="str">
        <v/>
      </c>
      <c r="DN582" s="381" t="str">
        <v/>
      </c>
      <c r="DO582" s="380" t="str">
        <v/>
      </c>
      <c r="DP582" s="380" t="str">
        <v/>
      </c>
      <c r="DQ582" s="380" t="str">
        <v/>
      </c>
      <c r="DR582" s="380" t="str">
        <v/>
      </c>
      <c r="DS582" s="380" t="str">
        <v/>
      </c>
      <c r="DT582" s="380"/>
      <c r="DU582" s="380"/>
      <c r="DV582" s="380" t="str">
        <v/>
      </c>
      <c r="DW582" s="380"/>
      <c r="DX582" s="380"/>
      <c r="DY582" s="380" t="str">
        <v/>
      </c>
      <c r="DZ582" s="380"/>
      <c r="EA582" s="380"/>
      <c r="EB582" s="380" t="str">
        <v/>
      </c>
      <c r="EC582" s="380"/>
      <c r="ED582" s="380"/>
      <c r="EE582" s="380" t="str">
        <v/>
      </c>
      <c r="EF582" s="380" t="str">
        <v/>
      </c>
      <c r="EG582" s="380" t="str">
        <v/>
      </c>
      <c r="EH582" s="381" t="str">
        <v/>
      </c>
      <c r="EI582" s="380" t="str">
        <v/>
      </c>
      <c r="EJ582" s="380" t="str">
        <v/>
      </c>
      <c r="EK582" s="380" t="str">
        <v/>
      </c>
      <c r="EL582" s="381" t="str">
        <v/>
      </c>
      <c r="EM582" s="382" t="str">
        <v/>
      </c>
      <c r="EN582" s="382" t="str">
        <v/>
      </c>
      <c r="EO582" s="382" t="str">
        <v/>
      </c>
    </row>
    <row r="583" spans="1:145" ht="15.6">
      <c r="A583" s="372" t="str">
        <v/>
      </c>
      <c r="B583" s="373" t="str">
        <v/>
      </c>
      <c r="C583" s="372"/>
      <c r="D583" s="383" t="str">
        <v/>
      </c>
      <c r="E583" s="383" t="str">
        <v/>
      </c>
      <c r="F583" s="383" t="str">
        <v/>
      </c>
      <c r="G583" s="375" t="str">
        <v/>
      </c>
      <c r="H583" s="375" t="str">
        <v/>
      </c>
      <c r="I583" s="375" t="str">
        <v/>
      </c>
      <c r="J583" s="375" t="str">
        <v/>
      </c>
      <c r="K583" s="375" t="str">
        <v/>
      </c>
      <c r="L583" s="375" t="str">
        <v/>
      </c>
      <c r="M583" s="372" t="str">
        <v/>
      </c>
      <c r="N583" s="372" t="str">
        <v/>
      </c>
      <c r="O583" s="372" t="str">
        <v/>
      </c>
      <c r="P583" s="372" t="str">
        <v/>
      </c>
      <c r="Q583" s="372" t="str">
        <v/>
      </c>
      <c r="R583" s="372" t="str">
        <v/>
      </c>
      <c r="S583" s="372" t="str">
        <v/>
      </c>
      <c r="T583" s="372" t="str">
        <v/>
      </c>
      <c r="U583" s="372" t="str">
        <v/>
      </c>
      <c r="V583" s="372" t="str">
        <v/>
      </c>
      <c r="W583" s="372" t="str">
        <v/>
      </c>
      <c r="X583" s="372" t="str">
        <v/>
      </c>
      <c r="Y583" s="372" t="str">
        <v/>
      </c>
      <c r="Z583" s="372" t="str">
        <v/>
      </c>
      <c r="AA583" s="372" t="str">
        <v/>
      </c>
      <c r="AB583" s="372"/>
      <c r="AC583" s="372"/>
      <c r="AD583" s="372" t="str">
        <v/>
      </c>
      <c r="AE583" s="372"/>
      <c r="AF583" s="372"/>
      <c r="AG583" s="376" t="str">
        <v/>
      </c>
      <c r="AH583" s="372"/>
      <c r="AI583" s="372"/>
      <c r="AJ583" s="372" t="str">
        <v/>
      </c>
      <c r="AK583" s="372"/>
      <c r="AL583" s="372"/>
      <c r="AM583" s="377" t="str">
        <v/>
      </c>
      <c r="AN583" s="378" t="str">
        <v/>
      </c>
      <c r="AO583" s="379" t="str">
        <v/>
      </c>
      <c r="AP583" s="379" t="str">
        <v/>
      </c>
      <c r="AQ583" s="376" t="str">
        <v/>
      </c>
      <c r="AR583" s="376" t="str">
        <v/>
      </c>
      <c r="AS583" s="372" t="str">
        <v/>
      </c>
      <c r="AT583" s="379" t="str">
        <v/>
      </c>
      <c r="AU583" s="380" t="str">
        <v/>
      </c>
      <c r="AV583" s="380" t="str">
        <v/>
      </c>
      <c r="AW583" s="380" t="str">
        <v/>
      </c>
      <c r="AX583" s="380" t="str">
        <v/>
      </c>
      <c r="AY583" s="380" t="str">
        <v/>
      </c>
      <c r="AZ583" s="380"/>
      <c r="BA583" s="380"/>
      <c r="BB583" s="380" t="str">
        <v/>
      </c>
      <c r="BC583" s="380"/>
      <c r="BD583" s="380"/>
      <c r="BE583" s="380" t="str">
        <v/>
      </c>
      <c r="BF583" s="380"/>
      <c r="BG583" s="380"/>
      <c r="BH583" s="380" t="str">
        <v/>
      </c>
      <c r="BI583" s="380"/>
      <c r="BJ583" s="380"/>
      <c r="BK583" s="380" t="str">
        <v/>
      </c>
      <c r="BL583" s="380" t="str">
        <v/>
      </c>
      <c r="BM583" s="380" t="str">
        <v/>
      </c>
      <c r="BN583" s="381" t="str">
        <v/>
      </c>
      <c r="BO583" s="380" t="str">
        <v/>
      </c>
      <c r="BP583" s="380" t="str">
        <v/>
      </c>
      <c r="BQ583" s="380" t="str">
        <v/>
      </c>
      <c r="BR583" s="381" t="str">
        <v/>
      </c>
      <c r="BS583" s="380" t="str">
        <v/>
      </c>
      <c r="BT583" s="380" t="str">
        <v/>
      </c>
      <c r="BU583" s="380" t="str">
        <v/>
      </c>
      <c r="BV583" s="380" t="str">
        <v/>
      </c>
      <c r="BW583" s="380" t="str">
        <v/>
      </c>
      <c r="BX583" s="380"/>
      <c r="BY583" s="380"/>
      <c r="BZ583" s="380" t="str">
        <v/>
      </c>
      <c r="CA583" s="380"/>
      <c r="CB583" s="380"/>
      <c r="CC583" s="380" t="str">
        <v/>
      </c>
      <c r="CD583" s="380"/>
      <c r="CE583" s="380"/>
      <c r="CF583" s="380" t="str">
        <v/>
      </c>
      <c r="CG583" s="380"/>
      <c r="CH583" s="380"/>
      <c r="CI583" s="380" t="str">
        <v/>
      </c>
      <c r="CJ583" s="380" t="str">
        <v/>
      </c>
      <c r="CK583" s="380" t="str">
        <v/>
      </c>
      <c r="CL583" s="381" t="str">
        <v/>
      </c>
      <c r="CM583" s="380" t="str">
        <v/>
      </c>
      <c r="CN583" s="380" t="str">
        <v/>
      </c>
      <c r="CO583" s="380" t="str">
        <v/>
      </c>
      <c r="CP583" s="381" t="str">
        <v/>
      </c>
      <c r="CQ583" s="380" t="str">
        <v/>
      </c>
      <c r="CR583" s="380" t="str">
        <v/>
      </c>
      <c r="CS583" s="380" t="str">
        <v/>
      </c>
      <c r="CT583" s="380" t="str">
        <v/>
      </c>
      <c r="CU583" s="380" t="str">
        <v/>
      </c>
      <c r="CV583" s="380"/>
      <c r="CW583" s="380"/>
      <c r="CX583" s="380" t="str">
        <v/>
      </c>
      <c r="CY583" s="380"/>
      <c r="CZ583" s="380"/>
      <c r="DA583" s="380" t="str">
        <v/>
      </c>
      <c r="DB583" s="380"/>
      <c r="DC583" s="380"/>
      <c r="DD583" s="380" t="str">
        <v/>
      </c>
      <c r="DE583" s="380"/>
      <c r="DF583" s="380"/>
      <c r="DG583" s="380" t="str">
        <v/>
      </c>
      <c r="DH583" s="380" t="str">
        <v/>
      </c>
      <c r="DI583" s="380" t="str">
        <v/>
      </c>
      <c r="DJ583" s="381" t="str">
        <v/>
      </c>
      <c r="DK583" s="380" t="str">
        <v/>
      </c>
      <c r="DL583" s="380" t="str">
        <v/>
      </c>
      <c r="DM583" s="380" t="str">
        <v/>
      </c>
      <c r="DN583" s="381" t="str">
        <v/>
      </c>
      <c r="DO583" s="380" t="str">
        <v/>
      </c>
      <c r="DP583" s="380" t="str">
        <v/>
      </c>
      <c r="DQ583" s="380" t="str">
        <v/>
      </c>
      <c r="DR583" s="380" t="str">
        <v/>
      </c>
      <c r="DS583" s="380" t="str">
        <v/>
      </c>
      <c r="DT583" s="380"/>
      <c r="DU583" s="380"/>
      <c r="DV583" s="380" t="str">
        <v/>
      </c>
      <c r="DW583" s="380"/>
      <c r="DX583" s="380"/>
      <c r="DY583" s="380" t="str">
        <v/>
      </c>
      <c r="DZ583" s="380"/>
      <c r="EA583" s="380"/>
      <c r="EB583" s="380" t="str">
        <v/>
      </c>
      <c r="EC583" s="380"/>
      <c r="ED583" s="380"/>
      <c r="EE583" s="380" t="str">
        <v/>
      </c>
      <c r="EF583" s="380" t="str">
        <v/>
      </c>
      <c r="EG583" s="380" t="str">
        <v/>
      </c>
      <c r="EH583" s="381" t="str">
        <v/>
      </c>
      <c r="EI583" s="380" t="str">
        <v/>
      </c>
      <c r="EJ583" s="380" t="str">
        <v/>
      </c>
      <c r="EK583" s="380" t="str">
        <v/>
      </c>
      <c r="EL583" s="381" t="str">
        <v/>
      </c>
      <c r="EM583" s="382" t="str">
        <v/>
      </c>
      <c r="EN583" s="382" t="str">
        <v/>
      </c>
      <c r="EO583" s="382" t="str">
        <v/>
      </c>
    </row>
    <row r="584" spans="1:145" ht="15.6">
      <c r="A584" s="372" t="str">
        <v/>
      </c>
      <c r="B584" s="373" t="str">
        <v/>
      </c>
      <c r="C584" s="372"/>
      <c r="D584" s="383" t="str">
        <v/>
      </c>
      <c r="E584" s="383" t="str">
        <v/>
      </c>
      <c r="F584" s="383" t="str">
        <v/>
      </c>
      <c r="G584" s="375" t="str">
        <v/>
      </c>
      <c r="H584" s="375" t="str">
        <v/>
      </c>
      <c r="I584" s="375" t="str">
        <v/>
      </c>
      <c r="J584" s="375" t="str">
        <v/>
      </c>
      <c r="K584" s="375" t="str">
        <v/>
      </c>
      <c r="L584" s="375" t="str">
        <v/>
      </c>
      <c r="M584" s="372" t="str">
        <v/>
      </c>
      <c r="N584" s="372" t="str">
        <v/>
      </c>
      <c r="O584" s="372" t="str">
        <v/>
      </c>
      <c r="P584" s="372" t="str">
        <v/>
      </c>
      <c r="Q584" s="372" t="str">
        <v/>
      </c>
      <c r="R584" s="372" t="str">
        <v/>
      </c>
      <c r="S584" s="372" t="str">
        <v/>
      </c>
      <c r="T584" s="372" t="str">
        <v/>
      </c>
      <c r="U584" s="372" t="str">
        <v/>
      </c>
      <c r="V584" s="372" t="str">
        <v/>
      </c>
      <c r="W584" s="372" t="str">
        <v/>
      </c>
      <c r="X584" s="372" t="str">
        <v/>
      </c>
      <c r="Y584" s="372" t="str">
        <v/>
      </c>
      <c r="Z584" s="372" t="str">
        <v/>
      </c>
      <c r="AA584" s="372" t="str">
        <v/>
      </c>
      <c r="AB584" s="372"/>
      <c r="AC584" s="372"/>
      <c r="AD584" s="372" t="str">
        <v/>
      </c>
      <c r="AE584" s="372"/>
      <c r="AF584" s="372"/>
      <c r="AG584" s="376" t="str">
        <v/>
      </c>
      <c r="AH584" s="372"/>
      <c r="AI584" s="372"/>
      <c r="AJ584" s="372" t="str">
        <v/>
      </c>
      <c r="AK584" s="372"/>
      <c r="AL584" s="372"/>
      <c r="AM584" s="377" t="str">
        <v/>
      </c>
      <c r="AN584" s="378" t="str">
        <v/>
      </c>
      <c r="AO584" s="379" t="str">
        <v/>
      </c>
      <c r="AP584" s="379" t="str">
        <v/>
      </c>
      <c r="AQ584" s="376" t="str">
        <v/>
      </c>
      <c r="AR584" s="376" t="str">
        <v/>
      </c>
      <c r="AS584" s="372" t="str">
        <v/>
      </c>
      <c r="AT584" s="379" t="str">
        <v/>
      </c>
      <c r="AU584" s="380" t="str">
        <v/>
      </c>
      <c r="AV584" s="380" t="str">
        <v/>
      </c>
      <c r="AW584" s="380" t="str">
        <v/>
      </c>
      <c r="AX584" s="380" t="str">
        <v/>
      </c>
      <c r="AY584" s="380" t="str">
        <v/>
      </c>
      <c r="AZ584" s="380"/>
      <c r="BA584" s="380"/>
      <c r="BB584" s="380" t="str">
        <v/>
      </c>
      <c r="BC584" s="380"/>
      <c r="BD584" s="380"/>
      <c r="BE584" s="380" t="str">
        <v/>
      </c>
      <c r="BF584" s="380"/>
      <c r="BG584" s="380"/>
      <c r="BH584" s="380" t="str">
        <v/>
      </c>
      <c r="BI584" s="380"/>
      <c r="BJ584" s="380"/>
      <c r="BK584" s="380" t="str">
        <v/>
      </c>
      <c r="BL584" s="380" t="str">
        <v/>
      </c>
      <c r="BM584" s="380" t="str">
        <v/>
      </c>
      <c r="BN584" s="381" t="str">
        <v/>
      </c>
      <c r="BO584" s="380" t="str">
        <v/>
      </c>
      <c r="BP584" s="380" t="str">
        <v/>
      </c>
      <c r="BQ584" s="380" t="str">
        <v/>
      </c>
      <c r="BR584" s="381" t="str">
        <v/>
      </c>
      <c r="BS584" s="380" t="str">
        <v/>
      </c>
      <c r="BT584" s="380" t="str">
        <v/>
      </c>
      <c r="BU584" s="380" t="str">
        <v/>
      </c>
      <c r="BV584" s="380" t="str">
        <v/>
      </c>
      <c r="BW584" s="380" t="str">
        <v/>
      </c>
      <c r="BX584" s="380"/>
      <c r="BY584" s="380"/>
      <c r="BZ584" s="380" t="str">
        <v/>
      </c>
      <c r="CA584" s="380"/>
      <c r="CB584" s="380"/>
      <c r="CC584" s="380" t="str">
        <v/>
      </c>
      <c r="CD584" s="380"/>
      <c r="CE584" s="380"/>
      <c r="CF584" s="380" t="str">
        <v/>
      </c>
      <c r="CG584" s="380"/>
      <c r="CH584" s="380"/>
      <c r="CI584" s="380" t="str">
        <v/>
      </c>
      <c r="CJ584" s="380" t="str">
        <v/>
      </c>
      <c r="CK584" s="380" t="str">
        <v/>
      </c>
      <c r="CL584" s="381" t="str">
        <v/>
      </c>
      <c r="CM584" s="380" t="str">
        <v/>
      </c>
      <c r="CN584" s="380" t="str">
        <v/>
      </c>
      <c r="CO584" s="380" t="str">
        <v/>
      </c>
      <c r="CP584" s="381" t="str">
        <v/>
      </c>
      <c r="CQ584" s="380" t="str">
        <v/>
      </c>
      <c r="CR584" s="380" t="str">
        <v/>
      </c>
      <c r="CS584" s="380" t="str">
        <v/>
      </c>
      <c r="CT584" s="380" t="str">
        <v/>
      </c>
      <c r="CU584" s="380" t="str">
        <v/>
      </c>
      <c r="CV584" s="380"/>
      <c r="CW584" s="380"/>
      <c r="CX584" s="380" t="str">
        <v/>
      </c>
      <c r="CY584" s="380"/>
      <c r="CZ584" s="380"/>
      <c r="DA584" s="380" t="str">
        <v/>
      </c>
      <c r="DB584" s="380"/>
      <c r="DC584" s="380"/>
      <c r="DD584" s="380" t="str">
        <v/>
      </c>
      <c r="DE584" s="380"/>
      <c r="DF584" s="380"/>
      <c r="DG584" s="380" t="str">
        <v/>
      </c>
      <c r="DH584" s="380" t="str">
        <v/>
      </c>
      <c r="DI584" s="380" t="str">
        <v/>
      </c>
      <c r="DJ584" s="381" t="str">
        <v/>
      </c>
      <c r="DK584" s="380" t="str">
        <v/>
      </c>
      <c r="DL584" s="380" t="str">
        <v/>
      </c>
      <c r="DM584" s="380" t="str">
        <v/>
      </c>
      <c r="DN584" s="381" t="str">
        <v/>
      </c>
      <c r="DO584" s="380" t="str">
        <v/>
      </c>
      <c r="DP584" s="380" t="str">
        <v/>
      </c>
      <c r="DQ584" s="380" t="str">
        <v/>
      </c>
      <c r="DR584" s="380" t="str">
        <v/>
      </c>
      <c r="DS584" s="380" t="str">
        <v/>
      </c>
      <c r="DT584" s="380"/>
      <c r="DU584" s="380"/>
      <c r="DV584" s="380" t="str">
        <v/>
      </c>
      <c r="DW584" s="380"/>
      <c r="DX584" s="380"/>
      <c r="DY584" s="380" t="str">
        <v/>
      </c>
      <c r="DZ584" s="380"/>
      <c r="EA584" s="380"/>
      <c r="EB584" s="380" t="str">
        <v/>
      </c>
      <c r="EC584" s="380"/>
      <c r="ED584" s="380"/>
      <c r="EE584" s="380" t="str">
        <v/>
      </c>
      <c r="EF584" s="380" t="str">
        <v/>
      </c>
      <c r="EG584" s="380" t="str">
        <v/>
      </c>
      <c r="EH584" s="381" t="str">
        <v/>
      </c>
      <c r="EI584" s="380" t="str">
        <v/>
      </c>
      <c r="EJ584" s="380" t="str">
        <v/>
      </c>
      <c r="EK584" s="380" t="str">
        <v/>
      </c>
      <c r="EL584" s="381" t="str">
        <v/>
      </c>
      <c r="EM584" s="382" t="str">
        <v/>
      </c>
      <c r="EN584" s="382" t="str">
        <v/>
      </c>
      <c r="EO584" s="382" t="str">
        <v/>
      </c>
    </row>
    <row r="585" spans="1:145" ht="15.6">
      <c r="A585" s="372" t="str">
        <v/>
      </c>
      <c r="B585" s="373" t="str">
        <v/>
      </c>
      <c r="C585" s="372"/>
      <c r="D585" s="383" t="str">
        <v/>
      </c>
      <c r="E585" s="383" t="str">
        <v/>
      </c>
      <c r="F585" s="383" t="str">
        <v/>
      </c>
      <c r="G585" s="375" t="str">
        <v/>
      </c>
      <c r="H585" s="375" t="str">
        <v/>
      </c>
      <c r="I585" s="375" t="str">
        <v/>
      </c>
      <c r="J585" s="375" t="str">
        <v/>
      </c>
      <c r="K585" s="375" t="str">
        <v/>
      </c>
      <c r="L585" s="375" t="str">
        <v/>
      </c>
      <c r="M585" s="372" t="str">
        <v/>
      </c>
      <c r="N585" s="372" t="str">
        <v/>
      </c>
      <c r="O585" s="372" t="str">
        <v/>
      </c>
      <c r="P585" s="372" t="str">
        <v/>
      </c>
      <c r="Q585" s="372" t="str">
        <v/>
      </c>
      <c r="R585" s="372" t="str">
        <v/>
      </c>
      <c r="S585" s="372" t="str">
        <v/>
      </c>
      <c r="T585" s="372" t="str">
        <v/>
      </c>
      <c r="U585" s="372" t="str">
        <v/>
      </c>
      <c r="V585" s="372" t="str">
        <v/>
      </c>
      <c r="W585" s="372" t="str">
        <v/>
      </c>
      <c r="X585" s="372" t="str">
        <v/>
      </c>
      <c r="Y585" s="372" t="str">
        <v/>
      </c>
      <c r="Z585" s="372" t="str">
        <v/>
      </c>
      <c r="AA585" s="372" t="str">
        <v/>
      </c>
      <c r="AB585" s="372"/>
      <c r="AC585" s="372"/>
      <c r="AD585" s="372" t="str">
        <v/>
      </c>
      <c r="AE585" s="372"/>
      <c r="AF585" s="372"/>
      <c r="AG585" s="376" t="str">
        <v/>
      </c>
      <c r="AH585" s="372"/>
      <c r="AI585" s="372"/>
      <c r="AJ585" s="372" t="str">
        <v/>
      </c>
      <c r="AK585" s="372"/>
      <c r="AL585" s="372"/>
      <c r="AM585" s="377" t="str">
        <v/>
      </c>
      <c r="AN585" s="378" t="str">
        <v/>
      </c>
      <c r="AO585" s="379" t="str">
        <v/>
      </c>
      <c r="AP585" s="379" t="str">
        <v/>
      </c>
      <c r="AQ585" s="376" t="str">
        <v/>
      </c>
      <c r="AR585" s="376" t="str">
        <v/>
      </c>
      <c r="AS585" s="372" t="str">
        <v/>
      </c>
      <c r="AT585" s="379" t="str">
        <v/>
      </c>
      <c r="AU585" s="380" t="str">
        <v/>
      </c>
      <c r="AV585" s="380" t="str">
        <v/>
      </c>
      <c r="AW585" s="380" t="str">
        <v/>
      </c>
      <c r="AX585" s="380" t="str">
        <v/>
      </c>
      <c r="AY585" s="380" t="str">
        <v/>
      </c>
      <c r="AZ585" s="380"/>
      <c r="BA585" s="380"/>
      <c r="BB585" s="380" t="str">
        <v/>
      </c>
      <c r="BC585" s="380"/>
      <c r="BD585" s="380"/>
      <c r="BE585" s="380" t="str">
        <v/>
      </c>
      <c r="BF585" s="380"/>
      <c r="BG585" s="380"/>
      <c r="BH585" s="380" t="str">
        <v/>
      </c>
      <c r="BI585" s="380"/>
      <c r="BJ585" s="380"/>
      <c r="BK585" s="380" t="str">
        <v/>
      </c>
      <c r="BL585" s="380" t="str">
        <v/>
      </c>
      <c r="BM585" s="380" t="str">
        <v/>
      </c>
      <c r="BN585" s="381" t="str">
        <v/>
      </c>
      <c r="BO585" s="380" t="str">
        <v/>
      </c>
      <c r="BP585" s="380" t="str">
        <v/>
      </c>
      <c r="BQ585" s="380" t="str">
        <v/>
      </c>
      <c r="BR585" s="381" t="str">
        <v/>
      </c>
      <c r="BS585" s="380" t="str">
        <v/>
      </c>
      <c r="BT585" s="380" t="str">
        <v/>
      </c>
      <c r="BU585" s="380" t="str">
        <v/>
      </c>
      <c r="BV585" s="380" t="str">
        <v/>
      </c>
      <c r="BW585" s="380" t="str">
        <v/>
      </c>
      <c r="BX585" s="380"/>
      <c r="BY585" s="380"/>
      <c r="BZ585" s="380" t="str">
        <v/>
      </c>
      <c r="CA585" s="380"/>
      <c r="CB585" s="380"/>
      <c r="CC585" s="380" t="str">
        <v/>
      </c>
      <c r="CD585" s="380"/>
      <c r="CE585" s="380"/>
      <c r="CF585" s="380" t="str">
        <v/>
      </c>
      <c r="CG585" s="380"/>
      <c r="CH585" s="380"/>
      <c r="CI585" s="380" t="str">
        <v/>
      </c>
      <c r="CJ585" s="380" t="str">
        <v/>
      </c>
      <c r="CK585" s="380" t="str">
        <v/>
      </c>
      <c r="CL585" s="381" t="str">
        <v/>
      </c>
      <c r="CM585" s="380" t="str">
        <v/>
      </c>
      <c r="CN585" s="380" t="str">
        <v/>
      </c>
      <c r="CO585" s="380" t="str">
        <v/>
      </c>
      <c r="CP585" s="381" t="str">
        <v/>
      </c>
      <c r="CQ585" s="380" t="str">
        <v/>
      </c>
      <c r="CR585" s="380" t="str">
        <v/>
      </c>
      <c r="CS585" s="380" t="str">
        <v/>
      </c>
      <c r="CT585" s="380" t="str">
        <v/>
      </c>
      <c r="CU585" s="380" t="str">
        <v/>
      </c>
      <c r="CV585" s="380"/>
      <c r="CW585" s="380"/>
      <c r="CX585" s="380" t="str">
        <v/>
      </c>
      <c r="CY585" s="380"/>
      <c r="CZ585" s="380"/>
      <c r="DA585" s="380" t="str">
        <v/>
      </c>
      <c r="DB585" s="380"/>
      <c r="DC585" s="380"/>
      <c r="DD585" s="380" t="str">
        <v/>
      </c>
      <c r="DE585" s="380"/>
      <c r="DF585" s="380"/>
      <c r="DG585" s="380" t="str">
        <v/>
      </c>
      <c r="DH585" s="380" t="str">
        <v/>
      </c>
      <c r="DI585" s="380" t="str">
        <v/>
      </c>
      <c r="DJ585" s="381" t="str">
        <v/>
      </c>
      <c r="DK585" s="380" t="str">
        <v/>
      </c>
      <c r="DL585" s="380" t="str">
        <v/>
      </c>
      <c r="DM585" s="380" t="str">
        <v/>
      </c>
      <c r="DN585" s="381" t="str">
        <v/>
      </c>
      <c r="DO585" s="380" t="str">
        <v/>
      </c>
      <c r="DP585" s="380" t="str">
        <v/>
      </c>
      <c r="DQ585" s="380" t="str">
        <v/>
      </c>
      <c r="DR585" s="380" t="str">
        <v/>
      </c>
      <c r="DS585" s="380" t="str">
        <v/>
      </c>
      <c r="DT585" s="380"/>
      <c r="DU585" s="380"/>
      <c r="DV585" s="380" t="str">
        <v/>
      </c>
      <c r="DW585" s="380"/>
      <c r="DX585" s="380"/>
      <c r="DY585" s="380" t="str">
        <v/>
      </c>
      <c r="DZ585" s="380"/>
      <c r="EA585" s="380"/>
      <c r="EB585" s="380" t="str">
        <v/>
      </c>
      <c r="EC585" s="380"/>
      <c r="ED585" s="380"/>
      <c r="EE585" s="380" t="str">
        <v/>
      </c>
      <c r="EF585" s="380" t="str">
        <v/>
      </c>
      <c r="EG585" s="380" t="str">
        <v/>
      </c>
      <c r="EH585" s="381" t="str">
        <v/>
      </c>
      <c r="EI585" s="380" t="str">
        <v/>
      </c>
      <c r="EJ585" s="380" t="str">
        <v/>
      </c>
      <c r="EK585" s="380" t="str">
        <v/>
      </c>
      <c r="EL585" s="381" t="str">
        <v/>
      </c>
      <c r="EM585" s="382" t="str">
        <v/>
      </c>
      <c r="EN585" s="382" t="str">
        <v/>
      </c>
      <c r="EO585" s="382" t="str">
        <v/>
      </c>
    </row>
    <row r="586" spans="1:145" ht="15.6">
      <c r="A586" s="372" t="str">
        <v/>
      </c>
      <c r="B586" s="373" t="str">
        <v/>
      </c>
      <c r="C586" s="372"/>
      <c r="D586" s="383" t="str">
        <v/>
      </c>
      <c r="E586" s="383" t="str">
        <v/>
      </c>
      <c r="F586" s="383" t="str">
        <v/>
      </c>
      <c r="G586" s="375" t="str">
        <v/>
      </c>
      <c r="H586" s="375" t="str">
        <v/>
      </c>
      <c r="I586" s="375" t="str">
        <v/>
      </c>
      <c r="J586" s="375" t="str">
        <v/>
      </c>
      <c r="K586" s="375" t="str">
        <v/>
      </c>
      <c r="L586" s="375" t="str">
        <v/>
      </c>
      <c r="M586" s="372" t="str">
        <v/>
      </c>
      <c r="N586" s="372" t="str">
        <v/>
      </c>
      <c r="O586" s="372" t="str">
        <v/>
      </c>
      <c r="P586" s="372" t="str">
        <v/>
      </c>
      <c r="Q586" s="372" t="str">
        <v/>
      </c>
      <c r="R586" s="372" t="str">
        <v/>
      </c>
      <c r="S586" s="372" t="str">
        <v/>
      </c>
      <c r="T586" s="372" t="str">
        <v/>
      </c>
      <c r="U586" s="372" t="str">
        <v/>
      </c>
      <c r="V586" s="372" t="str">
        <v/>
      </c>
      <c r="W586" s="372" t="str">
        <v/>
      </c>
      <c r="X586" s="372" t="str">
        <v/>
      </c>
      <c r="Y586" s="372" t="str">
        <v/>
      </c>
      <c r="Z586" s="372" t="str">
        <v/>
      </c>
      <c r="AA586" s="372" t="str">
        <v/>
      </c>
      <c r="AB586" s="372"/>
      <c r="AC586" s="372"/>
      <c r="AD586" s="372" t="str">
        <v/>
      </c>
      <c r="AE586" s="372"/>
      <c r="AF586" s="372"/>
      <c r="AG586" s="376" t="str">
        <v/>
      </c>
      <c r="AH586" s="372"/>
      <c r="AI586" s="372"/>
      <c r="AJ586" s="372" t="str">
        <v/>
      </c>
      <c r="AK586" s="372"/>
      <c r="AL586" s="372"/>
      <c r="AM586" s="377" t="str">
        <v/>
      </c>
      <c r="AN586" s="378" t="str">
        <v/>
      </c>
      <c r="AO586" s="379" t="str">
        <v/>
      </c>
      <c r="AP586" s="379" t="str">
        <v/>
      </c>
      <c r="AQ586" s="376" t="str">
        <v/>
      </c>
      <c r="AR586" s="376" t="str">
        <v/>
      </c>
      <c r="AS586" s="372" t="str">
        <v/>
      </c>
      <c r="AT586" s="379" t="str">
        <v/>
      </c>
      <c r="AU586" s="380" t="str">
        <v/>
      </c>
      <c r="AV586" s="380" t="str">
        <v/>
      </c>
      <c r="AW586" s="380" t="str">
        <v/>
      </c>
      <c r="AX586" s="380" t="str">
        <v/>
      </c>
      <c r="AY586" s="380" t="str">
        <v/>
      </c>
      <c r="AZ586" s="380"/>
      <c r="BA586" s="380"/>
      <c r="BB586" s="380" t="str">
        <v/>
      </c>
      <c r="BC586" s="380"/>
      <c r="BD586" s="380"/>
      <c r="BE586" s="380" t="str">
        <v/>
      </c>
      <c r="BF586" s="380"/>
      <c r="BG586" s="380"/>
      <c r="BH586" s="380" t="str">
        <v/>
      </c>
      <c r="BI586" s="380"/>
      <c r="BJ586" s="380"/>
      <c r="BK586" s="380" t="str">
        <v/>
      </c>
      <c r="BL586" s="380" t="str">
        <v/>
      </c>
      <c r="BM586" s="380" t="str">
        <v/>
      </c>
      <c r="BN586" s="381" t="str">
        <v/>
      </c>
      <c r="BO586" s="380" t="str">
        <v/>
      </c>
      <c r="BP586" s="380" t="str">
        <v/>
      </c>
      <c r="BQ586" s="380" t="str">
        <v/>
      </c>
      <c r="BR586" s="381" t="str">
        <v/>
      </c>
      <c r="BS586" s="380" t="str">
        <v/>
      </c>
      <c r="BT586" s="380" t="str">
        <v/>
      </c>
      <c r="BU586" s="380" t="str">
        <v/>
      </c>
      <c r="BV586" s="380" t="str">
        <v/>
      </c>
      <c r="BW586" s="380" t="str">
        <v/>
      </c>
      <c r="BX586" s="380"/>
      <c r="BY586" s="380"/>
      <c r="BZ586" s="380" t="str">
        <v/>
      </c>
      <c r="CA586" s="380"/>
      <c r="CB586" s="380"/>
      <c r="CC586" s="380" t="str">
        <v/>
      </c>
      <c r="CD586" s="380"/>
      <c r="CE586" s="380"/>
      <c r="CF586" s="380" t="str">
        <v/>
      </c>
      <c r="CG586" s="380"/>
      <c r="CH586" s="380"/>
      <c r="CI586" s="380" t="str">
        <v/>
      </c>
      <c r="CJ586" s="380" t="str">
        <v/>
      </c>
      <c r="CK586" s="380" t="str">
        <v/>
      </c>
      <c r="CL586" s="381" t="str">
        <v/>
      </c>
      <c r="CM586" s="380" t="str">
        <v/>
      </c>
      <c r="CN586" s="380" t="str">
        <v/>
      </c>
      <c r="CO586" s="380" t="str">
        <v/>
      </c>
      <c r="CP586" s="381" t="str">
        <v/>
      </c>
      <c r="CQ586" s="380" t="str">
        <v/>
      </c>
      <c r="CR586" s="380" t="str">
        <v/>
      </c>
      <c r="CS586" s="380" t="str">
        <v/>
      </c>
      <c r="CT586" s="380" t="str">
        <v/>
      </c>
      <c r="CU586" s="380" t="str">
        <v/>
      </c>
      <c r="CV586" s="380"/>
      <c r="CW586" s="380"/>
      <c r="CX586" s="380" t="str">
        <v/>
      </c>
      <c r="CY586" s="380"/>
      <c r="CZ586" s="380"/>
      <c r="DA586" s="380" t="str">
        <v/>
      </c>
      <c r="DB586" s="380"/>
      <c r="DC586" s="380"/>
      <c r="DD586" s="380" t="str">
        <v/>
      </c>
      <c r="DE586" s="380"/>
      <c r="DF586" s="380"/>
      <c r="DG586" s="380" t="str">
        <v/>
      </c>
      <c r="DH586" s="380" t="str">
        <v/>
      </c>
      <c r="DI586" s="380" t="str">
        <v/>
      </c>
      <c r="DJ586" s="381" t="str">
        <v/>
      </c>
      <c r="DK586" s="380" t="str">
        <v/>
      </c>
      <c r="DL586" s="380" t="str">
        <v/>
      </c>
      <c r="DM586" s="380" t="str">
        <v/>
      </c>
      <c r="DN586" s="381" t="str">
        <v/>
      </c>
      <c r="DO586" s="380" t="str">
        <v/>
      </c>
      <c r="DP586" s="380" t="str">
        <v/>
      </c>
      <c r="DQ586" s="380" t="str">
        <v/>
      </c>
      <c r="DR586" s="380" t="str">
        <v/>
      </c>
      <c r="DS586" s="380" t="str">
        <v/>
      </c>
      <c r="DT586" s="380"/>
      <c r="DU586" s="380"/>
      <c r="DV586" s="380" t="str">
        <v/>
      </c>
      <c r="DW586" s="380"/>
      <c r="DX586" s="380"/>
      <c r="DY586" s="380" t="str">
        <v/>
      </c>
      <c r="DZ586" s="380"/>
      <c r="EA586" s="380"/>
      <c r="EB586" s="380" t="str">
        <v/>
      </c>
      <c r="EC586" s="380"/>
      <c r="ED586" s="380"/>
      <c r="EE586" s="380" t="str">
        <v/>
      </c>
      <c r="EF586" s="380" t="str">
        <v/>
      </c>
      <c r="EG586" s="380" t="str">
        <v/>
      </c>
      <c r="EH586" s="381" t="str">
        <v/>
      </c>
      <c r="EI586" s="380" t="str">
        <v/>
      </c>
      <c r="EJ586" s="380" t="str">
        <v/>
      </c>
      <c r="EK586" s="380" t="str">
        <v/>
      </c>
      <c r="EL586" s="381" t="str">
        <v/>
      </c>
      <c r="EM586" s="382" t="str">
        <v/>
      </c>
      <c r="EN586" s="382" t="str">
        <v/>
      </c>
      <c r="EO586" s="382" t="str">
        <v/>
      </c>
    </row>
    <row r="587" spans="1:145" ht="15.6">
      <c r="A587" s="372" t="str">
        <v/>
      </c>
      <c r="B587" s="373" t="str">
        <v/>
      </c>
      <c r="C587" s="372"/>
      <c r="D587" s="383" t="str">
        <v/>
      </c>
      <c r="E587" s="383" t="str">
        <v/>
      </c>
      <c r="F587" s="383" t="str">
        <v/>
      </c>
      <c r="G587" s="375" t="str">
        <v/>
      </c>
      <c r="H587" s="375" t="str">
        <v/>
      </c>
      <c r="I587" s="375" t="str">
        <v/>
      </c>
      <c r="J587" s="375" t="str">
        <v/>
      </c>
      <c r="K587" s="375" t="str">
        <v/>
      </c>
      <c r="L587" s="375" t="str">
        <v/>
      </c>
      <c r="M587" s="372" t="str">
        <v/>
      </c>
      <c r="N587" s="372" t="str">
        <v/>
      </c>
      <c r="O587" s="372" t="str">
        <v/>
      </c>
      <c r="P587" s="372" t="str">
        <v/>
      </c>
      <c r="Q587" s="372" t="str">
        <v/>
      </c>
      <c r="R587" s="372" t="str">
        <v/>
      </c>
      <c r="S587" s="372" t="str">
        <v/>
      </c>
      <c r="T587" s="372" t="str">
        <v/>
      </c>
      <c r="U587" s="372" t="str">
        <v/>
      </c>
      <c r="V587" s="372" t="str">
        <v/>
      </c>
      <c r="W587" s="372" t="str">
        <v/>
      </c>
      <c r="X587" s="372" t="str">
        <v/>
      </c>
      <c r="Y587" s="372" t="str">
        <v/>
      </c>
      <c r="Z587" s="372" t="str">
        <v/>
      </c>
      <c r="AA587" s="372" t="str">
        <v/>
      </c>
      <c r="AB587" s="372"/>
      <c r="AC587" s="372"/>
      <c r="AD587" s="372" t="str">
        <v/>
      </c>
      <c r="AE587" s="372"/>
      <c r="AF587" s="372"/>
      <c r="AG587" s="376" t="str">
        <v/>
      </c>
      <c r="AH587" s="372"/>
      <c r="AI587" s="372"/>
      <c r="AJ587" s="372" t="str">
        <v/>
      </c>
      <c r="AK587" s="372"/>
      <c r="AL587" s="372"/>
      <c r="AM587" s="377" t="str">
        <v/>
      </c>
      <c r="AN587" s="378" t="str">
        <v/>
      </c>
      <c r="AO587" s="379" t="str">
        <v/>
      </c>
      <c r="AP587" s="379" t="str">
        <v/>
      </c>
      <c r="AQ587" s="376" t="str">
        <v/>
      </c>
      <c r="AR587" s="376" t="str">
        <v/>
      </c>
      <c r="AS587" s="372" t="str">
        <v/>
      </c>
      <c r="AT587" s="379" t="str">
        <v/>
      </c>
      <c r="AU587" s="380" t="str">
        <v/>
      </c>
      <c r="AV587" s="380" t="str">
        <v/>
      </c>
      <c r="AW587" s="380" t="str">
        <v/>
      </c>
      <c r="AX587" s="380" t="str">
        <v/>
      </c>
      <c r="AY587" s="380" t="str">
        <v/>
      </c>
      <c r="AZ587" s="380"/>
      <c r="BA587" s="380"/>
      <c r="BB587" s="380" t="str">
        <v/>
      </c>
      <c r="BC587" s="380"/>
      <c r="BD587" s="380"/>
      <c r="BE587" s="380" t="str">
        <v/>
      </c>
      <c r="BF587" s="380"/>
      <c r="BG587" s="380"/>
      <c r="BH587" s="380" t="str">
        <v/>
      </c>
      <c r="BI587" s="380"/>
      <c r="BJ587" s="380"/>
      <c r="BK587" s="380" t="str">
        <v/>
      </c>
      <c r="BL587" s="380" t="str">
        <v/>
      </c>
      <c r="BM587" s="380" t="str">
        <v/>
      </c>
      <c r="BN587" s="381" t="str">
        <v/>
      </c>
      <c r="BO587" s="380" t="str">
        <v/>
      </c>
      <c r="BP587" s="380" t="str">
        <v/>
      </c>
      <c r="BQ587" s="380" t="str">
        <v/>
      </c>
      <c r="BR587" s="381" t="str">
        <v/>
      </c>
      <c r="BS587" s="380" t="str">
        <v/>
      </c>
      <c r="BT587" s="380" t="str">
        <v/>
      </c>
      <c r="BU587" s="380" t="str">
        <v/>
      </c>
      <c r="BV587" s="380" t="str">
        <v/>
      </c>
      <c r="BW587" s="380" t="str">
        <v/>
      </c>
      <c r="BX587" s="380"/>
      <c r="BY587" s="380"/>
      <c r="BZ587" s="380" t="str">
        <v/>
      </c>
      <c r="CA587" s="380"/>
      <c r="CB587" s="380"/>
      <c r="CC587" s="380" t="str">
        <v/>
      </c>
      <c r="CD587" s="380"/>
      <c r="CE587" s="380"/>
      <c r="CF587" s="380" t="str">
        <v/>
      </c>
      <c r="CG587" s="380"/>
      <c r="CH587" s="380"/>
      <c r="CI587" s="380" t="str">
        <v/>
      </c>
      <c r="CJ587" s="380" t="str">
        <v/>
      </c>
      <c r="CK587" s="380" t="str">
        <v/>
      </c>
      <c r="CL587" s="381" t="str">
        <v/>
      </c>
      <c r="CM587" s="380" t="str">
        <v/>
      </c>
      <c r="CN587" s="380" t="str">
        <v/>
      </c>
      <c r="CO587" s="380" t="str">
        <v/>
      </c>
      <c r="CP587" s="381" t="str">
        <v/>
      </c>
      <c r="CQ587" s="380" t="str">
        <v/>
      </c>
      <c r="CR587" s="380" t="str">
        <v/>
      </c>
      <c r="CS587" s="380" t="str">
        <v/>
      </c>
      <c r="CT587" s="380" t="str">
        <v/>
      </c>
      <c r="CU587" s="380" t="str">
        <v/>
      </c>
      <c r="CV587" s="380"/>
      <c r="CW587" s="380"/>
      <c r="CX587" s="380" t="str">
        <v/>
      </c>
      <c r="CY587" s="380"/>
      <c r="CZ587" s="380"/>
      <c r="DA587" s="380" t="str">
        <v/>
      </c>
      <c r="DB587" s="380"/>
      <c r="DC587" s="380"/>
      <c r="DD587" s="380" t="str">
        <v/>
      </c>
      <c r="DE587" s="380"/>
      <c r="DF587" s="380"/>
      <c r="DG587" s="380" t="str">
        <v/>
      </c>
      <c r="DH587" s="380" t="str">
        <v/>
      </c>
      <c r="DI587" s="380" t="str">
        <v/>
      </c>
      <c r="DJ587" s="381" t="str">
        <v/>
      </c>
      <c r="DK587" s="380" t="str">
        <v/>
      </c>
      <c r="DL587" s="380" t="str">
        <v/>
      </c>
      <c r="DM587" s="380" t="str">
        <v/>
      </c>
      <c r="DN587" s="381" t="str">
        <v/>
      </c>
      <c r="DO587" s="380" t="str">
        <v/>
      </c>
      <c r="DP587" s="380" t="str">
        <v/>
      </c>
      <c r="DQ587" s="380" t="str">
        <v/>
      </c>
      <c r="DR587" s="380" t="str">
        <v/>
      </c>
      <c r="DS587" s="380" t="str">
        <v/>
      </c>
      <c r="DT587" s="380"/>
      <c r="DU587" s="380"/>
      <c r="DV587" s="380" t="str">
        <v/>
      </c>
      <c r="DW587" s="380"/>
      <c r="DX587" s="380"/>
      <c r="DY587" s="380" t="str">
        <v/>
      </c>
      <c r="DZ587" s="380"/>
      <c r="EA587" s="380"/>
      <c r="EB587" s="380" t="str">
        <v/>
      </c>
      <c r="EC587" s="380"/>
      <c r="ED587" s="380"/>
      <c r="EE587" s="380" t="str">
        <v/>
      </c>
      <c r="EF587" s="380" t="str">
        <v/>
      </c>
      <c r="EG587" s="380" t="str">
        <v/>
      </c>
      <c r="EH587" s="381" t="str">
        <v/>
      </c>
      <c r="EI587" s="380" t="str">
        <v/>
      </c>
      <c r="EJ587" s="380" t="str">
        <v/>
      </c>
      <c r="EK587" s="380" t="str">
        <v/>
      </c>
      <c r="EL587" s="381" t="str">
        <v/>
      </c>
      <c r="EM587" s="382" t="str">
        <v/>
      </c>
      <c r="EN587" s="382" t="str">
        <v/>
      </c>
      <c r="EO587" s="382" t="str">
        <v/>
      </c>
    </row>
    <row r="588" spans="1:145" ht="15.6">
      <c r="A588" s="372" t="str">
        <v/>
      </c>
      <c r="B588" s="373" t="str">
        <v/>
      </c>
      <c r="C588" s="372"/>
      <c r="D588" s="383" t="str">
        <v/>
      </c>
      <c r="E588" s="383" t="str">
        <v/>
      </c>
      <c r="F588" s="383" t="str">
        <v/>
      </c>
      <c r="G588" s="375" t="str">
        <v/>
      </c>
      <c r="H588" s="375" t="str">
        <v/>
      </c>
      <c r="I588" s="375" t="str">
        <v/>
      </c>
      <c r="J588" s="375" t="str">
        <v/>
      </c>
      <c r="K588" s="375" t="str">
        <v/>
      </c>
      <c r="L588" s="375" t="str">
        <v/>
      </c>
      <c r="M588" s="372" t="str">
        <v/>
      </c>
      <c r="N588" s="372" t="str">
        <v/>
      </c>
      <c r="O588" s="372" t="str">
        <v/>
      </c>
      <c r="P588" s="372" t="str">
        <v/>
      </c>
      <c r="Q588" s="372" t="str">
        <v/>
      </c>
      <c r="R588" s="372" t="str">
        <v/>
      </c>
      <c r="S588" s="372" t="str">
        <v/>
      </c>
      <c r="T588" s="372" t="str">
        <v/>
      </c>
      <c r="U588" s="372" t="str">
        <v/>
      </c>
      <c r="V588" s="372" t="str">
        <v/>
      </c>
      <c r="W588" s="372" t="str">
        <v/>
      </c>
      <c r="X588" s="372" t="str">
        <v/>
      </c>
      <c r="Y588" s="372" t="str">
        <v/>
      </c>
      <c r="Z588" s="372" t="str">
        <v/>
      </c>
      <c r="AA588" s="372" t="str">
        <v/>
      </c>
      <c r="AB588" s="372"/>
      <c r="AC588" s="372"/>
      <c r="AD588" s="372" t="str">
        <v/>
      </c>
      <c r="AE588" s="372"/>
      <c r="AF588" s="372"/>
      <c r="AG588" s="376" t="str">
        <v/>
      </c>
      <c r="AH588" s="372"/>
      <c r="AI588" s="372"/>
      <c r="AJ588" s="372" t="str">
        <v/>
      </c>
      <c r="AK588" s="372"/>
      <c r="AL588" s="372"/>
      <c r="AM588" s="377" t="str">
        <v/>
      </c>
      <c r="AN588" s="378" t="str">
        <v/>
      </c>
      <c r="AO588" s="379" t="str">
        <v/>
      </c>
      <c r="AP588" s="379" t="str">
        <v/>
      </c>
      <c r="AQ588" s="376" t="str">
        <v/>
      </c>
      <c r="AR588" s="376" t="str">
        <v/>
      </c>
      <c r="AS588" s="372" t="str">
        <v/>
      </c>
      <c r="AT588" s="379" t="str">
        <v/>
      </c>
      <c r="AU588" s="380" t="str">
        <v/>
      </c>
      <c r="AV588" s="380" t="str">
        <v/>
      </c>
      <c r="AW588" s="380" t="str">
        <v/>
      </c>
      <c r="AX588" s="380" t="str">
        <v/>
      </c>
      <c r="AY588" s="380" t="str">
        <v/>
      </c>
      <c r="AZ588" s="380"/>
      <c r="BA588" s="380"/>
      <c r="BB588" s="380" t="str">
        <v/>
      </c>
      <c r="BC588" s="380"/>
      <c r="BD588" s="380"/>
      <c r="BE588" s="380" t="str">
        <v/>
      </c>
      <c r="BF588" s="380"/>
      <c r="BG588" s="380"/>
      <c r="BH588" s="380" t="str">
        <v/>
      </c>
      <c r="BI588" s="380"/>
      <c r="BJ588" s="380"/>
      <c r="BK588" s="380" t="str">
        <v/>
      </c>
      <c r="BL588" s="380" t="str">
        <v/>
      </c>
      <c r="BM588" s="380" t="str">
        <v/>
      </c>
      <c r="BN588" s="381" t="str">
        <v/>
      </c>
      <c r="BO588" s="380" t="str">
        <v/>
      </c>
      <c r="BP588" s="380" t="str">
        <v/>
      </c>
      <c r="BQ588" s="380" t="str">
        <v/>
      </c>
      <c r="BR588" s="381" t="str">
        <v/>
      </c>
      <c r="BS588" s="380" t="str">
        <v/>
      </c>
      <c r="BT588" s="380" t="str">
        <v/>
      </c>
      <c r="BU588" s="380" t="str">
        <v/>
      </c>
      <c r="BV588" s="380" t="str">
        <v/>
      </c>
      <c r="BW588" s="380" t="str">
        <v/>
      </c>
      <c r="BX588" s="380"/>
      <c r="BY588" s="380"/>
      <c r="BZ588" s="380" t="str">
        <v/>
      </c>
      <c r="CA588" s="380"/>
      <c r="CB588" s="380"/>
      <c r="CC588" s="380" t="str">
        <v/>
      </c>
      <c r="CD588" s="380"/>
      <c r="CE588" s="380"/>
      <c r="CF588" s="380" t="str">
        <v/>
      </c>
      <c r="CG588" s="380"/>
      <c r="CH588" s="380"/>
      <c r="CI588" s="380" t="str">
        <v/>
      </c>
      <c r="CJ588" s="380" t="str">
        <v/>
      </c>
      <c r="CK588" s="380" t="str">
        <v/>
      </c>
      <c r="CL588" s="381" t="str">
        <v/>
      </c>
      <c r="CM588" s="380" t="str">
        <v/>
      </c>
      <c r="CN588" s="380" t="str">
        <v/>
      </c>
      <c r="CO588" s="380" t="str">
        <v/>
      </c>
      <c r="CP588" s="381" t="str">
        <v/>
      </c>
      <c r="CQ588" s="380" t="str">
        <v/>
      </c>
      <c r="CR588" s="380" t="str">
        <v/>
      </c>
      <c r="CS588" s="380" t="str">
        <v/>
      </c>
      <c r="CT588" s="380" t="str">
        <v/>
      </c>
      <c r="CU588" s="380" t="str">
        <v/>
      </c>
      <c r="CV588" s="380"/>
      <c r="CW588" s="380"/>
      <c r="CX588" s="380" t="str">
        <v/>
      </c>
      <c r="CY588" s="380"/>
      <c r="CZ588" s="380"/>
      <c r="DA588" s="380" t="str">
        <v/>
      </c>
      <c r="DB588" s="380"/>
      <c r="DC588" s="380"/>
      <c r="DD588" s="380" t="str">
        <v/>
      </c>
      <c r="DE588" s="380"/>
      <c r="DF588" s="380"/>
      <c r="DG588" s="380" t="str">
        <v/>
      </c>
      <c r="DH588" s="380" t="str">
        <v/>
      </c>
      <c r="DI588" s="380" t="str">
        <v/>
      </c>
      <c r="DJ588" s="381" t="str">
        <v/>
      </c>
      <c r="DK588" s="380" t="str">
        <v/>
      </c>
      <c r="DL588" s="380" t="str">
        <v/>
      </c>
      <c r="DM588" s="380" t="str">
        <v/>
      </c>
      <c r="DN588" s="381" t="str">
        <v/>
      </c>
      <c r="DO588" s="380" t="str">
        <v/>
      </c>
      <c r="DP588" s="380" t="str">
        <v/>
      </c>
      <c r="DQ588" s="380" t="str">
        <v/>
      </c>
      <c r="DR588" s="380" t="str">
        <v/>
      </c>
      <c r="DS588" s="380" t="str">
        <v/>
      </c>
      <c r="DT588" s="380"/>
      <c r="DU588" s="380"/>
      <c r="DV588" s="380" t="str">
        <v/>
      </c>
      <c r="DW588" s="380"/>
      <c r="DX588" s="380"/>
      <c r="DY588" s="380" t="str">
        <v/>
      </c>
      <c r="DZ588" s="380"/>
      <c r="EA588" s="380"/>
      <c r="EB588" s="380" t="str">
        <v/>
      </c>
      <c r="EC588" s="380"/>
      <c r="ED588" s="380"/>
      <c r="EE588" s="380" t="str">
        <v/>
      </c>
      <c r="EF588" s="380" t="str">
        <v/>
      </c>
      <c r="EG588" s="380" t="str">
        <v/>
      </c>
      <c r="EH588" s="381" t="str">
        <v/>
      </c>
      <c r="EI588" s="380" t="str">
        <v/>
      </c>
      <c r="EJ588" s="380" t="str">
        <v/>
      </c>
      <c r="EK588" s="380" t="str">
        <v/>
      </c>
      <c r="EL588" s="381" t="str">
        <v/>
      </c>
      <c r="EM588" s="382" t="str">
        <v/>
      </c>
      <c r="EN588" s="382" t="str">
        <v/>
      </c>
      <c r="EO588" s="382" t="str">
        <v/>
      </c>
    </row>
    <row r="589" spans="1:145" ht="15.6">
      <c r="A589" s="372" t="str">
        <v/>
      </c>
      <c r="B589" s="373" t="str">
        <v/>
      </c>
      <c r="C589" s="372"/>
      <c r="D589" s="383" t="str">
        <v/>
      </c>
      <c r="E589" s="383" t="str">
        <v/>
      </c>
      <c r="F589" s="383" t="str">
        <v/>
      </c>
      <c r="G589" s="375" t="str">
        <v/>
      </c>
      <c r="H589" s="375" t="str">
        <v/>
      </c>
      <c r="I589" s="375" t="str">
        <v/>
      </c>
      <c r="J589" s="375" t="str">
        <v/>
      </c>
      <c r="K589" s="375" t="str">
        <v/>
      </c>
      <c r="L589" s="375" t="str">
        <v/>
      </c>
      <c r="M589" s="372" t="str">
        <v/>
      </c>
      <c r="N589" s="372" t="str">
        <v/>
      </c>
      <c r="O589" s="372" t="str">
        <v/>
      </c>
      <c r="P589" s="372" t="str">
        <v/>
      </c>
      <c r="Q589" s="372" t="str">
        <v/>
      </c>
      <c r="R589" s="372" t="str">
        <v/>
      </c>
      <c r="S589" s="372" t="str">
        <v/>
      </c>
      <c r="T589" s="372" t="str">
        <v/>
      </c>
      <c r="U589" s="372" t="str">
        <v/>
      </c>
      <c r="V589" s="372" t="str">
        <v/>
      </c>
      <c r="W589" s="372" t="str">
        <v/>
      </c>
      <c r="X589" s="372" t="str">
        <v/>
      </c>
      <c r="Y589" s="372" t="str">
        <v/>
      </c>
      <c r="Z589" s="372" t="str">
        <v/>
      </c>
      <c r="AA589" s="372" t="str">
        <v/>
      </c>
      <c r="AB589" s="372"/>
      <c r="AC589" s="372"/>
      <c r="AD589" s="372" t="str">
        <v/>
      </c>
      <c r="AE589" s="372"/>
      <c r="AF589" s="372"/>
      <c r="AG589" s="376" t="str">
        <v/>
      </c>
      <c r="AH589" s="372"/>
      <c r="AI589" s="372"/>
      <c r="AJ589" s="372" t="str">
        <v/>
      </c>
      <c r="AK589" s="372"/>
      <c r="AL589" s="372"/>
      <c r="AM589" s="377" t="str">
        <v/>
      </c>
      <c r="AN589" s="378" t="str">
        <v/>
      </c>
      <c r="AO589" s="379" t="str">
        <v/>
      </c>
      <c r="AP589" s="379" t="str">
        <v/>
      </c>
      <c r="AQ589" s="376" t="str">
        <v/>
      </c>
      <c r="AR589" s="376" t="str">
        <v/>
      </c>
      <c r="AS589" s="372" t="str">
        <v/>
      </c>
      <c r="AT589" s="379" t="str">
        <v/>
      </c>
      <c r="AU589" s="380" t="str">
        <v/>
      </c>
      <c r="AV589" s="380" t="str">
        <v/>
      </c>
      <c r="AW589" s="380" t="str">
        <v/>
      </c>
      <c r="AX589" s="380" t="str">
        <v/>
      </c>
      <c r="AY589" s="380" t="str">
        <v/>
      </c>
      <c r="AZ589" s="380"/>
      <c r="BA589" s="380"/>
      <c r="BB589" s="380" t="str">
        <v/>
      </c>
      <c r="BC589" s="380"/>
      <c r="BD589" s="380"/>
      <c r="BE589" s="380" t="str">
        <v/>
      </c>
      <c r="BF589" s="380"/>
      <c r="BG589" s="380"/>
      <c r="BH589" s="380" t="str">
        <v/>
      </c>
      <c r="BI589" s="380"/>
      <c r="BJ589" s="380"/>
      <c r="BK589" s="380" t="str">
        <v/>
      </c>
      <c r="BL589" s="380" t="str">
        <v/>
      </c>
      <c r="BM589" s="380" t="str">
        <v/>
      </c>
      <c r="BN589" s="381" t="str">
        <v/>
      </c>
      <c r="BO589" s="380" t="str">
        <v/>
      </c>
      <c r="BP589" s="380" t="str">
        <v/>
      </c>
      <c r="BQ589" s="380" t="str">
        <v/>
      </c>
      <c r="BR589" s="381" t="str">
        <v/>
      </c>
      <c r="BS589" s="380" t="str">
        <v/>
      </c>
      <c r="BT589" s="380" t="str">
        <v/>
      </c>
      <c r="BU589" s="380" t="str">
        <v/>
      </c>
      <c r="BV589" s="380" t="str">
        <v/>
      </c>
      <c r="BW589" s="380" t="str">
        <v/>
      </c>
      <c r="BX589" s="380"/>
      <c r="BY589" s="380"/>
      <c r="BZ589" s="380" t="str">
        <v/>
      </c>
      <c r="CA589" s="380"/>
      <c r="CB589" s="380"/>
      <c r="CC589" s="380" t="str">
        <v/>
      </c>
      <c r="CD589" s="380"/>
      <c r="CE589" s="380"/>
      <c r="CF589" s="380" t="str">
        <v/>
      </c>
      <c r="CG589" s="380"/>
      <c r="CH589" s="380"/>
      <c r="CI589" s="380" t="str">
        <v/>
      </c>
      <c r="CJ589" s="380" t="str">
        <v/>
      </c>
      <c r="CK589" s="380" t="str">
        <v/>
      </c>
      <c r="CL589" s="381" t="str">
        <v/>
      </c>
      <c r="CM589" s="380" t="str">
        <v/>
      </c>
      <c r="CN589" s="380" t="str">
        <v/>
      </c>
      <c r="CO589" s="380" t="str">
        <v/>
      </c>
      <c r="CP589" s="381" t="str">
        <v/>
      </c>
      <c r="CQ589" s="380" t="str">
        <v/>
      </c>
      <c r="CR589" s="380" t="str">
        <v/>
      </c>
      <c r="CS589" s="380" t="str">
        <v/>
      </c>
      <c r="CT589" s="380" t="str">
        <v/>
      </c>
      <c r="CU589" s="380" t="str">
        <v/>
      </c>
      <c r="CV589" s="380"/>
      <c r="CW589" s="380"/>
      <c r="CX589" s="380" t="str">
        <v/>
      </c>
      <c r="CY589" s="380"/>
      <c r="CZ589" s="380"/>
      <c r="DA589" s="380" t="str">
        <v/>
      </c>
      <c r="DB589" s="380"/>
      <c r="DC589" s="380"/>
      <c r="DD589" s="380" t="str">
        <v/>
      </c>
      <c r="DE589" s="380"/>
      <c r="DF589" s="380"/>
      <c r="DG589" s="380" t="str">
        <v/>
      </c>
      <c r="DH589" s="380" t="str">
        <v/>
      </c>
      <c r="DI589" s="380" t="str">
        <v/>
      </c>
      <c r="DJ589" s="381" t="str">
        <v/>
      </c>
      <c r="DK589" s="380" t="str">
        <v/>
      </c>
      <c r="DL589" s="380" t="str">
        <v/>
      </c>
      <c r="DM589" s="380" t="str">
        <v/>
      </c>
      <c r="DN589" s="381" t="str">
        <v/>
      </c>
      <c r="DO589" s="380" t="str">
        <v/>
      </c>
      <c r="DP589" s="380" t="str">
        <v/>
      </c>
      <c r="DQ589" s="380" t="str">
        <v/>
      </c>
      <c r="DR589" s="380" t="str">
        <v/>
      </c>
      <c r="DS589" s="380" t="str">
        <v/>
      </c>
      <c r="DT589" s="380"/>
      <c r="DU589" s="380"/>
      <c r="DV589" s="380" t="str">
        <v/>
      </c>
      <c r="DW589" s="380"/>
      <c r="DX589" s="380"/>
      <c r="DY589" s="380" t="str">
        <v/>
      </c>
      <c r="DZ589" s="380"/>
      <c r="EA589" s="380"/>
      <c r="EB589" s="380" t="str">
        <v/>
      </c>
      <c r="EC589" s="380"/>
      <c r="ED589" s="380"/>
      <c r="EE589" s="380" t="str">
        <v/>
      </c>
      <c r="EF589" s="380" t="str">
        <v/>
      </c>
      <c r="EG589" s="380" t="str">
        <v/>
      </c>
      <c r="EH589" s="381" t="str">
        <v/>
      </c>
      <c r="EI589" s="380" t="str">
        <v/>
      </c>
      <c r="EJ589" s="380" t="str">
        <v/>
      </c>
      <c r="EK589" s="380" t="str">
        <v/>
      </c>
      <c r="EL589" s="381" t="str">
        <v/>
      </c>
      <c r="EM589" s="382" t="str">
        <v/>
      </c>
      <c r="EN589" s="382" t="str">
        <v/>
      </c>
      <c r="EO589" s="382" t="str">
        <v/>
      </c>
    </row>
    <row r="590" spans="1:145" ht="15.6">
      <c r="A590" s="372" t="str">
        <v/>
      </c>
      <c r="B590" s="373" t="str">
        <v/>
      </c>
      <c r="C590" s="372"/>
      <c r="D590" s="383" t="str">
        <v/>
      </c>
      <c r="E590" s="383" t="str">
        <v/>
      </c>
      <c r="F590" s="383" t="str">
        <v/>
      </c>
      <c r="G590" s="375" t="str">
        <v/>
      </c>
      <c r="H590" s="375" t="str">
        <v/>
      </c>
      <c r="I590" s="375" t="str">
        <v/>
      </c>
      <c r="J590" s="375" t="str">
        <v/>
      </c>
      <c r="K590" s="375" t="str">
        <v/>
      </c>
      <c r="L590" s="375" t="str">
        <v/>
      </c>
      <c r="M590" s="372" t="str">
        <v/>
      </c>
      <c r="N590" s="372" t="str">
        <v/>
      </c>
      <c r="O590" s="372" t="str">
        <v/>
      </c>
      <c r="P590" s="372" t="str">
        <v/>
      </c>
      <c r="Q590" s="372" t="str">
        <v/>
      </c>
      <c r="R590" s="372" t="str">
        <v/>
      </c>
      <c r="S590" s="372" t="str">
        <v/>
      </c>
      <c r="T590" s="372" t="str">
        <v/>
      </c>
      <c r="U590" s="372" t="str">
        <v/>
      </c>
      <c r="V590" s="372" t="str">
        <v/>
      </c>
      <c r="W590" s="372" t="str">
        <v/>
      </c>
      <c r="X590" s="372" t="str">
        <v/>
      </c>
      <c r="Y590" s="372" t="str">
        <v/>
      </c>
      <c r="Z590" s="372" t="str">
        <v/>
      </c>
      <c r="AA590" s="372" t="str">
        <v/>
      </c>
      <c r="AB590" s="372"/>
      <c r="AC590" s="372"/>
      <c r="AD590" s="372" t="str">
        <v/>
      </c>
      <c r="AE590" s="372"/>
      <c r="AF590" s="372"/>
      <c r="AG590" s="376" t="str">
        <v/>
      </c>
      <c r="AH590" s="372"/>
      <c r="AI590" s="372"/>
      <c r="AJ590" s="372" t="str">
        <v/>
      </c>
      <c r="AK590" s="372"/>
      <c r="AL590" s="372"/>
      <c r="AM590" s="377" t="str">
        <v/>
      </c>
      <c r="AN590" s="378" t="str">
        <v/>
      </c>
      <c r="AO590" s="379" t="str">
        <v/>
      </c>
      <c r="AP590" s="379" t="str">
        <v/>
      </c>
      <c r="AQ590" s="376" t="str">
        <v/>
      </c>
      <c r="AR590" s="376" t="str">
        <v/>
      </c>
      <c r="AS590" s="372" t="str">
        <v/>
      </c>
      <c r="AT590" s="379" t="str">
        <v/>
      </c>
      <c r="AU590" s="380" t="str">
        <v/>
      </c>
      <c r="AV590" s="380" t="str">
        <v/>
      </c>
      <c r="AW590" s="380" t="str">
        <v/>
      </c>
      <c r="AX590" s="380" t="str">
        <v/>
      </c>
      <c r="AY590" s="380" t="str">
        <v/>
      </c>
      <c r="AZ590" s="380"/>
      <c r="BA590" s="380"/>
      <c r="BB590" s="380" t="str">
        <v/>
      </c>
      <c r="BC590" s="380"/>
      <c r="BD590" s="380"/>
      <c r="BE590" s="380" t="str">
        <v/>
      </c>
      <c r="BF590" s="380"/>
      <c r="BG590" s="380"/>
      <c r="BH590" s="380" t="str">
        <v/>
      </c>
      <c r="BI590" s="380"/>
      <c r="BJ590" s="380"/>
      <c r="BK590" s="380" t="str">
        <v/>
      </c>
      <c r="BL590" s="380" t="str">
        <v/>
      </c>
      <c r="BM590" s="380" t="str">
        <v/>
      </c>
      <c r="BN590" s="381" t="str">
        <v/>
      </c>
      <c r="BO590" s="380" t="str">
        <v/>
      </c>
      <c r="BP590" s="380" t="str">
        <v/>
      </c>
      <c r="BQ590" s="380" t="str">
        <v/>
      </c>
      <c r="BR590" s="381" t="str">
        <v/>
      </c>
      <c r="BS590" s="380" t="str">
        <v/>
      </c>
      <c r="BT590" s="380" t="str">
        <v/>
      </c>
      <c r="BU590" s="380" t="str">
        <v/>
      </c>
      <c r="BV590" s="380" t="str">
        <v/>
      </c>
      <c r="BW590" s="380" t="str">
        <v/>
      </c>
      <c r="BX590" s="380"/>
      <c r="BY590" s="380"/>
      <c r="BZ590" s="380" t="str">
        <v/>
      </c>
      <c r="CA590" s="380"/>
      <c r="CB590" s="380"/>
      <c r="CC590" s="380" t="str">
        <v/>
      </c>
      <c r="CD590" s="380"/>
      <c r="CE590" s="380"/>
      <c r="CF590" s="380" t="str">
        <v/>
      </c>
      <c r="CG590" s="380"/>
      <c r="CH590" s="380"/>
      <c r="CI590" s="380" t="str">
        <v/>
      </c>
      <c r="CJ590" s="380" t="str">
        <v/>
      </c>
      <c r="CK590" s="380" t="str">
        <v/>
      </c>
      <c r="CL590" s="381" t="str">
        <v/>
      </c>
      <c r="CM590" s="380" t="str">
        <v/>
      </c>
      <c r="CN590" s="380" t="str">
        <v/>
      </c>
      <c r="CO590" s="380" t="str">
        <v/>
      </c>
      <c r="CP590" s="381" t="str">
        <v/>
      </c>
      <c r="CQ590" s="380" t="str">
        <v/>
      </c>
      <c r="CR590" s="380" t="str">
        <v/>
      </c>
      <c r="CS590" s="380" t="str">
        <v/>
      </c>
      <c r="CT590" s="380" t="str">
        <v/>
      </c>
      <c r="CU590" s="380" t="str">
        <v/>
      </c>
      <c r="CV590" s="380"/>
      <c r="CW590" s="380"/>
      <c r="CX590" s="380" t="str">
        <v/>
      </c>
      <c r="CY590" s="380"/>
      <c r="CZ590" s="380"/>
      <c r="DA590" s="380" t="str">
        <v/>
      </c>
      <c r="DB590" s="380"/>
      <c r="DC590" s="380"/>
      <c r="DD590" s="380" t="str">
        <v/>
      </c>
      <c r="DE590" s="380"/>
      <c r="DF590" s="380"/>
      <c r="DG590" s="380" t="str">
        <v/>
      </c>
      <c r="DH590" s="380" t="str">
        <v/>
      </c>
      <c r="DI590" s="380" t="str">
        <v/>
      </c>
      <c r="DJ590" s="381" t="str">
        <v/>
      </c>
      <c r="DK590" s="380" t="str">
        <v/>
      </c>
      <c r="DL590" s="380" t="str">
        <v/>
      </c>
      <c r="DM590" s="380" t="str">
        <v/>
      </c>
      <c r="DN590" s="381" t="str">
        <v/>
      </c>
      <c r="DO590" s="380" t="str">
        <v/>
      </c>
      <c r="DP590" s="380" t="str">
        <v/>
      </c>
      <c r="DQ590" s="380" t="str">
        <v/>
      </c>
      <c r="DR590" s="380" t="str">
        <v/>
      </c>
      <c r="DS590" s="380" t="str">
        <v/>
      </c>
      <c r="DT590" s="380"/>
      <c r="DU590" s="380"/>
      <c r="DV590" s="380" t="str">
        <v/>
      </c>
      <c r="DW590" s="380"/>
      <c r="DX590" s="380"/>
      <c r="DY590" s="380" t="str">
        <v/>
      </c>
      <c r="DZ590" s="380"/>
      <c r="EA590" s="380"/>
      <c r="EB590" s="380" t="str">
        <v/>
      </c>
      <c r="EC590" s="380"/>
      <c r="ED590" s="380"/>
      <c r="EE590" s="380" t="str">
        <v/>
      </c>
      <c r="EF590" s="380" t="str">
        <v/>
      </c>
      <c r="EG590" s="380" t="str">
        <v/>
      </c>
      <c r="EH590" s="381" t="str">
        <v/>
      </c>
      <c r="EI590" s="380" t="str">
        <v/>
      </c>
      <c r="EJ590" s="380" t="str">
        <v/>
      </c>
      <c r="EK590" s="380" t="str">
        <v/>
      </c>
      <c r="EL590" s="381" t="str">
        <v/>
      </c>
      <c r="EM590" s="382" t="str">
        <v/>
      </c>
      <c r="EN590" s="382" t="str">
        <v/>
      </c>
      <c r="EO590" s="382" t="str">
        <v/>
      </c>
    </row>
    <row r="591" spans="1:145" ht="15.6">
      <c r="A591" s="372" t="str">
        <v/>
      </c>
      <c r="B591" s="373" t="str">
        <v/>
      </c>
      <c r="C591" s="372"/>
      <c r="D591" s="383" t="str">
        <v/>
      </c>
      <c r="E591" s="383" t="str">
        <v/>
      </c>
      <c r="F591" s="383" t="str">
        <v/>
      </c>
      <c r="G591" s="375" t="str">
        <v/>
      </c>
      <c r="H591" s="375" t="str">
        <v/>
      </c>
      <c r="I591" s="375" t="str">
        <v/>
      </c>
      <c r="J591" s="375" t="str">
        <v/>
      </c>
      <c r="K591" s="375" t="str">
        <v/>
      </c>
      <c r="L591" s="375" t="str">
        <v/>
      </c>
      <c r="M591" s="372" t="str">
        <v/>
      </c>
      <c r="N591" s="372" t="str">
        <v/>
      </c>
      <c r="O591" s="372" t="str">
        <v/>
      </c>
      <c r="P591" s="372" t="str">
        <v/>
      </c>
      <c r="Q591" s="372" t="str">
        <v/>
      </c>
      <c r="R591" s="372" t="str">
        <v/>
      </c>
      <c r="S591" s="372" t="str">
        <v/>
      </c>
      <c r="T591" s="372" t="str">
        <v/>
      </c>
      <c r="U591" s="372" t="str">
        <v/>
      </c>
      <c r="V591" s="372" t="str">
        <v/>
      </c>
      <c r="W591" s="372" t="str">
        <v/>
      </c>
      <c r="X591" s="372" t="str">
        <v/>
      </c>
      <c r="Y591" s="372" t="str">
        <v/>
      </c>
      <c r="Z591" s="372" t="str">
        <v/>
      </c>
      <c r="AA591" s="372" t="str">
        <v/>
      </c>
      <c r="AB591" s="372"/>
      <c r="AC591" s="372"/>
      <c r="AD591" s="372" t="str">
        <v/>
      </c>
      <c r="AE591" s="372"/>
      <c r="AF591" s="372"/>
      <c r="AG591" s="376" t="str">
        <v/>
      </c>
      <c r="AH591" s="372"/>
      <c r="AI591" s="372"/>
      <c r="AJ591" s="372" t="str">
        <v/>
      </c>
      <c r="AK591" s="372"/>
      <c r="AL591" s="372"/>
      <c r="AM591" s="377" t="str">
        <v/>
      </c>
      <c r="AN591" s="378" t="str">
        <v/>
      </c>
      <c r="AO591" s="379" t="str">
        <v/>
      </c>
      <c r="AP591" s="379" t="str">
        <v/>
      </c>
      <c r="AQ591" s="376" t="str">
        <v/>
      </c>
      <c r="AR591" s="376" t="str">
        <v/>
      </c>
      <c r="AS591" s="372" t="str">
        <v/>
      </c>
      <c r="AT591" s="379" t="str">
        <v/>
      </c>
      <c r="AU591" s="380" t="str">
        <v/>
      </c>
      <c r="AV591" s="380" t="str">
        <v/>
      </c>
      <c r="AW591" s="380" t="str">
        <v/>
      </c>
      <c r="AX591" s="380" t="str">
        <v/>
      </c>
      <c r="AY591" s="380" t="str">
        <v/>
      </c>
      <c r="AZ591" s="380"/>
      <c r="BA591" s="380"/>
      <c r="BB591" s="380" t="str">
        <v/>
      </c>
      <c r="BC591" s="380"/>
      <c r="BD591" s="380"/>
      <c r="BE591" s="380" t="str">
        <v/>
      </c>
      <c r="BF591" s="380"/>
      <c r="BG591" s="380"/>
      <c r="BH591" s="380" t="str">
        <v/>
      </c>
      <c r="BI591" s="380"/>
      <c r="BJ591" s="380"/>
      <c r="BK591" s="380" t="str">
        <v/>
      </c>
      <c r="BL591" s="380" t="str">
        <v/>
      </c>
      <c r="BM591" s="380" t="str">
        <v/>
      </c>
      <c r="BN591" s="381" t="str">
        <v/>
      </c>
      <c r="BO591" s="380" t="str">
        <v/>
      </c>
      <c r="BP591" s="380" t="str">
        <v/>
      </c>
      <c r="BQ591" s="380" t="str">
        <v/>
      </c>
      <c r="BR591" s="381" t="str">
        <v/>
      </c>
      <c r="BS591" s="380" t="str">
        <v/>
      </c>
      <c r="BT591" s="380" t="str">
        <v/>
      </c>
      <c r="BU591" s="380" t="str">
        <v/>
      </c>
      <c r="BV591" s="380" t="str">
        <v/>
      </c>
      <c r="BW591" s="380" t="str">
        <v/>
      </c>
      <c r="BX591" s="380"/>
      <c r="BY591" s="380"/>
      <c r="BZ591" s="380" t="str">
        <v/>
      </c>
      <c r="CA591" s="380"/>
      <c r="CB591" s="380"/>
      <c r="CC591" s="380" t="str">
        <v/>
      </c>
      <c r="CD591" s="380"/>
      <c r="CE591" s="380"/>
      <c r="CF591" s="380" t="str">
        <v/>
      </c>
      <c r="CG591" s="380"/>
      <c r="CH591" s="380"/>
      <c r="CI591" s="380" t="str">
        <v/>
      </c>
      <c r="CJ591" s="380" t="str">
        <v/>
      </c>
      <c r="CK591" s="380" t="str">
        <v/>
      </c>
      <c r="CL591" s="381" t="str">
        <v/>
      </c>
      <c r="CM591" s="380" t="str">
        <v/>
      </c>
      <c r="CN591" s="380" t="str">
        <v/>
      </c>
      <c r="CO591" s="380" t="str">
        <v/>
      </c>
      <c r="CP591" s="381" t="str">
        <v/>
      </c>
      <c r="CQ591" s="380" t="str">
        <v/>
      </c>
      <c r="CR591" s="380" t="str">
        <v/>
      </c>
      <c r="CS591" s="380" t="str">
        <v/>
      </c>
      <c r="CT591" s="380" t="str">
        <v/>
      </c>
      <c r="CU591" s="380" t="str">
        <v/>
      </c>
      <c r="CV591" s="380"/>
      <c r="CW591" s="380"/>
      <c r="CX591" s="380" t="str">
        <v/>
      </c>
      <c r="CY591" s="380"/>
      <c r="CZ591" s="380"/>
      <c r="DA591" s="380" t="str">
        <v/>
      </c>
      <c r="DB591" s="380"/>
      <c r="DC591" s="380"/>
      <c r="DD591" s="380" t="str">
        <v/>
      </c>
      <c r="DE591" s="380"/>
      <c r="DF591" s="380"/>
      <c r="DG591" s="380" t="str">
        <v/>
      </c>
      <c r="DH591" s="380" t="str">
        <v/>
      </c>
      <c r="DI591" s="380" t="str">
        <v/>
      </c>
      <c r="DJ591" s="381" t="str">
        <v/>
      </c>
      <c r="DK591" s="380" t="str">
        <v/>
      </c>
      <c r="DL591" s="380" t="str">
        <v/>
      </c>
      <c r="DM591" s="380" t="str">
        <v/>
      </c>
      <c r="DN591" s="381" t="str">
        <v/>
      </c>
      <c r="DO591" s="380" t="str">
        <v/>
      </c>
      <c r="DP591" s="380" t="str">
        <v/>
      </c>
      <c r="DQ591" s="380" t="str">
        <v/>
      </c>
      <c r="DR591" s="380" t="str">
        <v/>
      </c>
      <c r="DS591" s="380" t="str">
        <v/>
      </c>
      <c r="DT591" s="380"/>
      <c r="DU591" s="380"/>
      <c r="DV591" s="380" t="str">
        <v/>
      </c>
      <c r="DW591" s="380"/>
      <c r="DX591" s="380"/>
      <c r="DY591" s="380" t="str">
        <v/>
      </c>
      <c r="DZ591" s="380"/>
      <c r="EA591" s="380"/>
      <c r="EB591" s="380" t="str">
        <v/>
      </c>
      <c r="EC591" s="380"/>
      <c r="ED591" s="380"/>
      <c r="EE591" s="380" t="str">
        <v/>
      </c>
      <c r="EF591" s="380" t="str">
        <v/>
      </c>
      <c r="EG591" s="380" t="str">
        <v/>
      </c>
      <c r="EH591" s="381" t="str">
        <v/>
      </c>
      <c r="EI591" s="380" t="str">
        <v/>
      </c>
      <c r="EJ591" s="380" t="str">
        <v/>
      </c>
      <c r="EK591" s="380" t="str">
        <v/>
      </c>
      <c r="EL591" s="381" t="str">
        <v/>
      </c>
      <c r="EM591" s="382" t="str">
        <v/>
      </c>
      <c r="EN591" s="382" t="str">
        <v/>
      </c>
      <c r="EO591" s="382" t="str">
        <v/>
      </c>
    </row>
    <row r="592" spans="1:145" ht="15.6">
      <c r="A592" s="372" t="str">
        <v/>
      </c>
      <c r="B592" s="373" t="str">
        <v/>
      </c>
      <c r="C592" s="372"/>
      <c r="D592" s="383" t="str">
        <v/>
      </c>
      <c r="E592" s="383" t="str">
        <v/>
      </c>
      <c r="F592" s="383" t="str">
        <v/>
      </c>
      <c r="G592" s="375" t="str">
        <v/>
      </c>
      <c r="H592" s="375" t="str">
        <v/>
      </c>
      <c r="I592" s="375" t="str">
        <v/>
      </c>
      <c r="J592" s="375" t="str">
        <v/>
      </c>
      <c r="K592" s="375" t="str">
        <v/>
      </c>
      <c r="L592" s="375" t="str">
        <v/>
      </c>
      <c r="M592" s="372" t="str">
        <v/>
      </c>
      <c r="N592" s="372" t="str">
        <v/>
      </c>
      <c r="O592" s="372" t="str">
        <v/>
      </c>
      <c r="P592" s="372" t="str">
        <v/>
      </c>
      <c r="Q592" s="372" t="str">
        <v/>
      </c>
      <c r="R592" s="372" t="str">
        <v/>
      </c>
      <c r="S592" s="372" t="str">
        <v/>
      </c>
      <c r="T592" s="372" t="str">
        <v/>
      </c>
      <c r="U592" s="372" t="str">
        <v/>
      </c>
      <c r="V592" s="372" t="str">
        <v/>
      </c>
      <c r="W592" s="372" t="str">
        <v/>
      </c>
      <c r="X592" s="372" t="str">
        <v/>
      </c>
      <c r="Y592" s="372" t="str">
        <v/>
      </c>
      <c r="Z592" s="372" t="str">
        <v/>
      </c>
      <c r="AA592" s="372" t="str">
        <v/>
      </c>
      <c r="AB592" s="372"/>
      <c r="AC592" s="372"/>
      <c r="AD592" s="372" t="str">
        <v/>
      </c>
      <c r="AE592" s="372"/>
      <c r="AF592" s="372"/>
      <c r="AG592" s="376" t="str">
        <v/>
      </c>
      <c r="AH592" s="372"/>
      <c r="AI592" s="372"/>
      <c r="AJ592" s="372" t="str">
        <v/>
      </c>
      <c r="AK592" s="372"/>
      <c r="AL592" s="372"/>
      <c r="AM592" s="377" t="str">
        <v/>
      </c>
      <c r="AN592" s="378" t="str">
        <v/>
      </c>
      <c r="AO592" s="379" t="str">
        <v/>
      </c>
      <c r="AP592" s="379" t="str">
        <v/>
      </c>
      <c r="AQ592" s="376" t="str">
        <v/>
      </c>
      <c r="AR592" s="376" t="str">
        <v/>
      </c>
      <c r="AS592" s="372" t="str">
        <v/>
      </c>
      <c r="AT592" s="379" t="str">
        <v/>
      </c>
      <c r="AU592" s="380" t="str">
        <v/>
      </c>
      <c r="AV592" s="380" t="str">
        <v/>
      </c>
      <c r="AW592" s="380" t="str">
        <v/>
      </c>
      <c r="AX592" s="380" t="str">
        <v/>
      </c>
      <c r="AY592" s="380" t="str">
        <v/>
      </c>
      <c r="AZ592" s="380"/>
      <c r="BA592" s="380"/>
      <c r="BB592" s="380" t="str">
        <v/>
      </c>
      <c r="BC592" s="380"/>
      <c r="BD592" s="380"/>
      <c r="BE592" s="380" t="str">
        <v/>
      </c>
      <c r="BF592" s="380"/>
      <c r="BG592" s="380"/>
      <c r="BH592" s="380" t="str">
        <v/>
      </c>
      <c r="BI592" s="380"/>
      <c r="BJ592" s="380"/>
      <c r="BK592" s="380" t="str">
        <v/>
      </c>
      <c r="BL592" s="380" t="str">
        <v/>
      </c>
      <c r="BM592" s="380" t="str">
        <v/>
      </c>
      <c r="BN592" s="381" t="str">
        <v/>
      </c>
      <c r="BO592" s="380" t="str">
        <v/>
      </c>
      <c r="BP592" s="380" t="str">
        <v/>
      </c>
      <c r="BQ592" s="380" t="str">
        <v/>
      </c>
      <c r="BR592" s="381" t="str">
        <v/>
      </c>
      <c r="BS592" s="380" t="str">
        <v/>
      </c>
      <c r="BT592" s="380" t="str">
        <v/>
      </c>
      <c r="BU592" s="380" t="str">
        <v/>
      </c>
      <c r="BV592" s="380" t="str">
        <v/>
      </c>
      <c r="BW592" s="380" t="str">
        <v/>
      </c>
      <c r="BX592" s="380"/>
      <c r="BY592" s="380"/>
      <c r="BZ592" s="380" t="str">
        <v/>
      </c>
      <c r="CA592" s="380"/>
      <c r="CB592" s="380"/>
      <c r="CC592" s="380" t="str">
        <v/>
      </c>
      <c r="CD592" s="380"/>
      <c r="CE592" s="380"/>
      <c r="CF592" s="380" t="str">
        <v/>
      </c>
      <c r="CG592" s="380"/>
      <c r="CH592" s="380"/>
      <c r="CI592" s="380" t="str">
        <v/>
      </c>
      <c r="CJ592" s="380" t="str">
        <v/>
      </c>
      <c r="CK592" s="380" t="str">
        <v/>
      </c>
      <c r="CL592" s="381" t="str">
        <v/>
      </c>
      <c r="CM592" s="380" t="str">
        <v/>
      </c>
      <c r="CN592" s="380" t="str">
        <v/>
      </c>
      <c r="CO592" s="380" t="str">
        <v/>
      </c>
      <c r="CP592" s="381" t="str">
        <v/>
      </c>
      <c r="CQ592" s="380" t="str">
        <v/>
      </c>
      <c r="CR592" s="380" t="str">
        <v/>
      </c>
      <c r="CS592" s="380" t="str">
        <v/>
      </c>
      <c r="CT592" s="380" t="str">
        <v/>
      </c>
      <c r="CU592" s="380" t="str">
        <v/>
      </c>
      <c r="CV592" s="380"/>
      <c r="CW592" s="380"/>
      <c r="CX592" s="380" t="str">
        <v/>
      </c>
      <c r="CY592" s="380"/>
      <c r="CZ592" s="380"/>
      <c r="DA592" s="380" t="str">
        <v/>
      </c>
      <c r="DB592" s="380"/>
      <c r="DC592" s="380"/>
      <c r="DD592" s="380" t="str">
        <v/>
      </c>
      <c r="DE592" s="380"/>
      <c r="DF592" s="380"/>
      <c r="DG592" s="380" t="str">
        <v/>
      </c>
      <c r="DH592" s="380" t="str">
        <v/>
      </c>
      <c r="DI592" s="380" t="str">
        <v/>
      </c>
      <c r="DJ592" s="381" t="str">
        <v/>
      </c>
      <c r="DK592" s="380" t="str">
        <v/>
      </c>
      <c r="DL592" s="380" t="str">
        <v/>
      </c>
      <c r="DM592" s="380" t="str">
        <v/>
      </c>
      <c r="DN592" s="381" t="str">
        <v/>
      </c>
      <c r="DO592" s="380" t="str">
        <v/>
      </c>
      <c r="DP592" s="380" t="str">
        <v/>
      </c>
      <c r="DQ592" s="380" t="str">
        <v/>
      </c>
      <c r="DR592" s="380" t="str">
        <v/>
      </c>
      <c r="DS592" s="380" t="str">
        <v/>
      </c>
      <c r="DT592" s="380"/>
      <c r="DU592" s="380"/>
      <c r="DV592" s="380" t="str">
        <v/>
      </c>
      <c r="DW592" s="380"/>
      <c r="DX592" s="380"/>
      <c r="DY592" s="380" t="str">
        <v/>
      </c>
      <c r="DZ592" s="380"/>
      <c r="EA592" s="380"/>
      <c r="EB592" s="380" t="str">
        <v/>
      </c>
      <c r="EC592" s="380"/>
      <c r="ED592" s="380"/>
      <c r="EE592" s="380" t="str">
        <v/>
      </c>
      <c r="EF592" s="380" t="str">
        <v/>
      </c>
      <c r="EG592" s="380" t="str">
        <v/>
      </c>
      <c r="EH592" s="381" t="str">
        <v/>
      </c>
      <c r="EI592" s="380" t="str">
        <v/>
      </c>
      <c r="EJ592" s="380" t="str">
        <v/>
      </c>
      <c r="EK592" s="380" t="str">
        <v/>
      </c>
      <c r="EL592" s="381" t="str">
        <v/>
      </c>
      <c r="EM592" s="382" t="str">
        <v/>
      </c>
      <c r="EN592" s="382" t="str">
        <v/>
      </c>
      <c r="EO592" s="382" t="str">
        <v/>
      </c>
    </row>
    <row r="593" spans="1:145" ht="15.6">
      <c r="A593" s="372" t="str">
        <v/>
      </c>
      <c r="B593" s="373" t="str">
        <v/>
      </c>
      <c r="C593" s="372"/>
      <c r="D593" s="383" t="str">
        <v/>
      </c>
      <c r="E593" s="383" t="str">
        <v/>
      </c>
      <c r="F593" s="383" t="str">
        <v/>
      </c>
      <c r="G593" s="375" t="str">
        <v/>
      </c>
      <c r="H593" s="375" t="str">
        <v/>
      </c>
      <c r="I593" s="375" t="str">
        <v/>
      </c>
      <c r="J593" s="375" t="str">
        <v/>
      </c>
      <c r="K593" s="375" t="str">
        <v/>
      </c>
      <c r="L593" s="375" t="str">
        <v/>
      </c>
      <c r="M593" s="372" t="str">
        <v/>
      </c>
      <c r="N593" s="372" t="str">
        <v/>
      </c>
      <c r="O593" s="372" t="str">
        <v/>
      </c>
      <c r="P593" s="372" t="str">
        <v/>
      </c>
      <c r="Q593" s="372" t="str">
        <v/>
      </c>
      <c r="R593" s="372" t="str">
        <v/>
      </c>
      <c r="S593" s="372" t="str">
        <v/>
      </c>
      <c r="T593" s="372" t="str">
        <v/>
      </c>
      <c r="U593" s="372" t="str">
        <v/>
      </c>
      <c r="V593" s="372" t="str">
        <v/>
      </c>
      <c r="W593" s="372" t="str">
        <v/>
      </c>
      <c r="X593" s="372" t="str">
        <v/>
      </c>
      <c r="Y593" s="372" t="str">
        <v/>
      </c>
      <c r="Z593" s="372" t="str">
        <v/>
      </c>
      <c r="AA593" s="372" t="str">
        <v/>
      </c>
      <c r="AB593" s="372"/>
      <c r="AC593" s="372"/>
      <c r="AD593" s="372" t="str">
        <v/>
      </c>
      <c r="AE593" s="372"/>
      <c r="AF593" s="372"/>
      <c r="AG593" s="376" t="str">
        <v/>
      </c>
      <c r="AH593" s="372"/>
      <c r="AI593" s="372"/>
      <c r="AJ593" s="372" t="str">
        <v/>
      </c>
      <c r="AK593" s="372"/>
      <c r="AL593" s="372"/>
      <c r="AM593" s="377" t="str">
        <v/>
      </c>
      <c r="AN593" s="378" t="str">
        <v/>
      </c>
      <c r="AO593" s="379" t="str">
        <v/>
      </c>
      <c r="AP593" s="379" t="str">
        <v/>
      </c>
      <c r="AQ593" s="376" t="str">
        <v/>
      </c>
      <c r="AR593" s="376" t="str">
        <v/>
      </c>
      <c r="AS593" s="372" t="str">
        <v/>
      </c>
      <c r="AT593" s="379" t="str">
        <v/>
      </c>
      <c r="AU593" s="380" t="str">
        <v/>
      </c>
      <c r="AV593" s="380" t="str">
        <v/>
      </c>
      <c r="AW593" s="380" t="str">
        <v/>
      </c>
      <c r="AX593" s="380" t="str">
        <v/>
      </c>
      <c r="AY593" s="380" t="str">
        <v/>
      </c>
      <c r="AZ593" s="380"/>
      <c r="BA593" s="380"/>
      <c r="BB593" s="380" t="str">
        <v/>
      </c>
      <c r="BC593" s="380"/>
      <c r="BD593" s="380"/>
      <c r="BE593" s="380" t="str">
        <v/>
      </c>
      <c r="BF593" s="380"/>
      <c r="BG593" s="380"/>
      <c r="BH593" s="380" t="str">
        <v/>
      </c>
      <c r="BI593" s="380"/>
      <c r="BJ593" s="380"/>
      <c r="BK593" s="380" t="str">
        <v/>
      </c>
      <c r="BL593" s="380" t="str">
        <v/>
      </c>
      <c r="BM593" s="380" t="str">
        <v/>
      </c>
      <c r="BN593" s="381" t="str">
        <v/>
      </c>
      <c r="BO593" s="380" t="str">
        <v/>
      </c>
      <c r="BP593" s="380" t="str">
        <v/>
      </c>
      <c r="BQ593" s="380" t="str">
        <v/>
      </c>
      <c r="BR593" s="381" t="str">
        <v/>
      </c>
      <c r="BS593" s="380" t="str">
        <v/>
      </c>
      <c r="BT593" s="380" t="str">
        <v/>
      </c>
      <c r="BU593" s="380" t="str">
        <v/>
      </c>
      <c r="BV593" s="380" t="str">
        <v/>
      </c>
      <c r="BW593" s="380" t="str">
        <v/>
      </c>
      <c r="BX593" s="380"/>
      <c r="BY593" s="380"/>
      <c r="BZ593" s="380" t="str">
        <v/>
      </c>
      <c r="CA593" s="380"/>
      <c r="CB593" s="380"/>
      <c r="CC593" s="380" t="str">
        <v/>
      </c>
      <c r="CD593" s="380"/>
      <c r="CE593" s="380"/>
      <c r="CF593" s="380" t="str">
        <v/>
      </c>
      <c r="CG593" s="380"/>
      <c r="CH593" s="380"/>
      <c r="CI593" s="380" t="str">
        <v/>
      </c>
      <c r="CJ593" s="380" t="str">
        <v/>
      </c>
      <c r="CK593" s="380" t="str">
        <v/>
      </c>
      <c r="CL593" s="381" t="str">
        <v/>
      </c>
      <c r="CM593" s="380" t="str">
        <v/>
      </c>
      <c r="CN593" s="380" t="str">
        <v/>
      </c>
      <c r="CO593" s="380" t="str">
        <v/>
      </c>
      <c r="CP593" s="381" t="str">
        <v/>
      </c>
      <c r="CQ593" s="380" t="str">
        <v/>
      </c>
      <c r="CR593" s="380" t="str">
        <v/>
      </c>
      <c r="CS593" s="380" t="str">
        <v/>
      </c>
      <c r="CT593" s="380" t="str">
        <v/>
      </c>
      <c r="CU593" s="380" t="str">
        <v/>
      </c>
      <c r="CV593" s="380"/>
      <c r="CW593" s="380"/>
      <c r="CX593" s="380" t="str">
        <v/>
      </c>
      <c r="CY593" s="380"/>
      <c r="CZ593" s="380"/>
      <c r="DA593" s="380" t="str">
        <v/>
      </c>
      <c r="DB593" s="380"/>
      <c r="DC593" s="380"/>
      <c r="DD593" s="380" t="str">
        <v/>
      </c>
      <c r="DE593" s="380"/>
      <c r="DF593" s="380"/>
      <c r="DG593" s="380" t="str">
        <v/>
      </c>
      <c r="DH593" s="380" t="str">
        <v/>
      </c>
      <c r="DI593" s="380" t="str">
        <v/>
      </c>
      <c r="DJ593" s="381" t="str">
        <v/>
      </c>
      <c r="DK593" s="380" t="str">
        <v/>
      </c>
      <c r="DL593" s="380" t="str">
        <v/>
      </c>
      <c r="DM593" s="380" t="str">
        <v/>
      </c>
      <c r="DN593" s="381" t="str">
        <v/>
      </c>
      <c r="DO593" s="380" t="str">
        <v/>
      </c>
      <c r="DP593" s="380" t="str">
        <v/>
      </c>
      <c r="DQ593" s="380" t="str">
        <v/>
      </c>
      <c r="DR593" s="380" t="str">
        <v/>
      </c>
      <c r="DS593" s="380" t="str">
        <v/>
      </c>
      <c r="DT593" s="380"/>
      <c r="DU593" s="380"/>
      <c r="DV593" s="380" t="str">
        <v/>
      </c>
      <c r="DW593" s="380"/>
      <c r="DX593" s="380"/>
      <c r="DY593" s="380" t="str">
        <v/>
      </c>
      <c r="DZ593" s="380"/>
      <c r="EA593" s="380"/>
      <c r="EB593" s="380" t="str">
        <v/>
      </c>
      <c r="EC593" s="380"/>
      <c r="ED593" s="380"/>
      <c r="EE593" s="380" t="str">
        <v/>
      </c>
      <c r="EF593" s="380" t="str">
        <v/>
      </c>
      <c r="EG593" s="380" t="str">
        <v/>
      </c>
      <c r="EH593" s="381" t="str">
        <v/>
      </c>
      <c r="EI593" s="380" t="str">
        <v/>
      </c>
      <c r="EJ593" s="380" t="str">
        <v/>
      </c>
      <c r="EK593" s="380" t="str">
        <v/>
      </c>
      <c r="EL593" s="381" t="str">
        <v/>
      </c>
      <c r="EM593" s="382" t="str">
        <v/>
      </c>
      <c r="EN593" s="382" t="str">
        <v/>
      </c>
      <c r="EO593" s="382" t="str">
        <v/>
      </c>
    </row>
    <row r="594" spans="1:145" ht="15.6">
      <c r="A594" s="372" t="str">
        <v/>
      </c>
      <c r="B594" s="373" t="str">
        <v/>
      </c>
      <c r="C594" s="372"/>
      <c r="D594" s="383" t="str">
        <v/>
      </c>
      <c r="E594" s="383" t="str">
        <v/>
      </c>
      <c r="F594" s="383" t="str">
        <v/>
      </c>
      <c r="G594" s="375" t="str">
        <v/>
      </c>
      <c r="H594" s="375" t="str">
        <v/>
      </c>
      <c r="I594" s="375" t="str">
        <v/>
      </c>
      <c r="J594" s="375" t="str">
        <v/>
      </c>
      <c r="K594" s="375" t="str">
        <v/>
      </c>
      <c r="L594" s="375" t="str">
        <v/>
      </c>
      <c r="M594" s="372" t="str">
        <v/>
      </c>
      <c r="N594" s="372" t="str">
        <v/>
      </c>
      <c r="O594" s="372" t="str">
        <v/>
      </c>
      <c r="P594" s="372" t="str">
        <v/>
      </c>
      <c r="Q594" s="372" t="str">
        <v/>
      </c>
      <c r="R594" s="372" t="str">
        <v/>
      </c>
      <c r="S594" s="372" t="str">
        <v/>
      </c>
      <c r="T594" s="372" t="str">
        <v/>
      </c>
      <c r="U594" s="372" t="str">
        <v/>
      </c>
      <c r="V594" s="372" t="str">
        <v/>
      </c>
      <c r="W594" s="372" t="str">
        <v/>
      </c>
      <c r="X594" s="372" t="str">
        <v/>
      </c>
      <c r="Y594" s="372" t="str">
        <v/>
      </c>
      <c r="Z594" s="372" t="str">
        <v/>
      </c>
      <c r="AA594" s="372" t="str">
        <v/>
      </c>
      <c r="AB594" s="372"/>
      <c r="AC594" s="372"/>
      <c r="AD594" s="372" t="str">
        <v/>
      </c>
      <c r="AE594" s="372"/>
      <c r="AF594" s="372"/>
      <c r="AG594" s="376" t="str">
        <v/>
      </c>
      <c r="AH594" s="372"/>
      <c r="AI594" s="372"/>
      <c r="AJ594" s="372" t="str">
        <v/>
      </c>
      <c r="AK594" s="372"/>
      <c r="AL594" s="372"/>
      <c r="AM594" s="377" t="str">
        <v/>
      </c>
      <c r="AN594" s="378" t="str">
        <v/>
      </c>
      <c r="AO594" s="379" t="str">
        <v/>
      </c>
      <c r="AP594" s="379" t="str">
        <v/>
      </c>
      <c r="AQ594" s="376" t="str">
        <v/>
      </c>
      <c r="AR594" s="376" t="str">
        <v/>
      </c>
      <c r="AS594" s="372" t="str">
        <v/>
      </c>
      <c r="AT594" s="379" t="str">
        <v/>
      </c>
      <c r="AU594" s="380" t="str">
        <v/>
      </c>
      <c r="AV594" s="380" t="str">
        <v/>
      </c>
      <c r="AW594" s="380" t="str">
        <v/>
      </c>
      <c r="AX594" s="380" t="str">
        <v/>
      </c>
      <c r="AY594" s="380" t="str">
        <v/>
      </c>
      <c r="AZ594" s="380"/>
      <c r="BA594" s="380"/>
      <c r="BB594" s="380" t="str">
        <v/>
      </c>
      <c r="BC594" s="380"/>
      <c r="BD594" s="380"/>
      <c r="BE594" s="380" t="str">
        <v/>
      </c>
      <c r="BF594" s="380"/>
      <c r="BG594" s="380"/>
      <c r="BH594" s="380" t="str">
        <v/>
      </c>
      <c r="BI594" s="380"/>
      <c r="BJ594" s="380"/>
      <c r="BK594" s="380" t="str">
        <v/>
      </c>
      <c r="BL594" s="380" t="str">
        <v/>
      </c>
      <c r="BM594" s="380" t="str">
        <v/>
      </c>
      <c r="BN594" s="381" t="str">
        <v/>
      </c>
      <c r="BO594" s="380" t="str">
        <v/>
      </c>
      <c r="BP594" s="380" t="str">
        <v/>
      </c>
      <c r="BQ594" s="380" t="str">
        <v/>
      </c>
      <c r="BR594" s="381" t="str">
        <v/>
      </c>
      <c r="BS594" s="380" t="str">
        <v/>
      </c>
      <c r="BT594" s="380" t="str">
        <v/>
      </c>
      <c r="BU594" s="380" t="str">
        <v/>
      </c>
      <c r="BV594" s="380" t="str">
        <v/>
      </c>
      <c r="BW594" s="380" t="str">
        <v/>
      </c>
      <c r="BX594" s="380"/>
      <c r="BY594" s="380"/>
      <c r="BZ594" s="380" t="str">
        <v/>
      </c>
      <c r="CA594" s="380"/>
      <c r="CB594" s="380"/>
      <c r="CC594" s="380" t="str">
        <v/>
      </c>
      <c r="CD594" s="380"/>
      <c r="CE594" s="380"/>
      <c r="CF594" s="380" t="str">
        <v/>
      </c>
      <c r="CG594" s="380"/>
      <c r="CH594" s="380"/>
      <c r="CI594" s="380" t="str">
        <v/>
      </c>
      <c r="CJ594" s="380" t="str">
        <v/>
      </c>
      <c r="CK594" s="380" t="str">
        <v/>
      </c>
      <c r="CL594" s="381" t="str">
        <v/>
      </c>
      <c r="CM594" s="380" t="str">
        <v/>
      </c>
      <c r="CN594" s="380" t="str">
        <v/>
      </c>
      <c r="CO594" s="380" t="str">
        <v/>
      </c>
      <c r="CP594" s="381" t="str">
        <v/>
      </c>
      <c r="CQ594" s="380" t="str">
        <v/>
      </c>
      <c r="CR594" s="380" t="str">
        <v/>
      </c>
      <c r="CS594" s="380" t="str">
        <v/>
      </c>
      <c r="CT594" s="380" t="str">
        <v/>
      </c>
      <c r="CU594" s="380" t="str">
        <v/>
      </c>
      <c r="CV594" s="380"/>
      <c r="CW594" s="380"/>
      <c r="CX594" s="380" t="str">
        <v/>
      </c>
      <c r="CY594" s="380"/>
      <c r="CZ594" s="380"/>
      <c r="DA594" s="380" t="str">
        <v/>
      </c>
      <c r="DB594" s="380"/>
      <c r="DC594" s="380"/>
      <c r="DD594" s="380" t="str">
        <v/>
      </c>
      <c r="DE594" s="380"/>
      <c r="DF594" s="380"/>
      <c r="DG594" s="380" t="str">
        <v/>
      </c>
      <c r="DH594" s="380" t="str">
        <v/>
      </c>
      <c r="DI594" s="380" t="str">
        <v/>
      </c>
      <c r="DJ594" s="381" t="str">
        <v/>
      </c>
      <c r="DK594" s="380" t="str">
        <v/>
      </c>
      <c r="DL594" s="380" t="str">
        <v/>
      </c>
      <c r="DM594" s="380" t="str">
        <v/>
      </c>
      <c r="DN594" s="381" t="str">
        <v/>
      </c>
      <c r="DO594" s="380" t="str">
        <v/>
      </c>
      <c r="DP594" s="380" t="str">
        <v/>
      </c>
      <c r="DQ594" s="380" t="str">
        <v/>
      </c>
      <c r="DR594" s="380" t="str">
        <v/>
      </c>
      <c r="DS594" s="380" t="str">
        <v/>
      </c>
      <c r="DT594" s="380"/>
      <c r="DU594" s="380"/>
      <c r="DV594" s="380" t="str">
        <v/>
      </c>
      <c r="DW594" s="380"/>
      <c r="DX594" s="380"/>
      <c r="DY594" s="380" t="str">
        <v/>
      </c>
      <c r="DZ594" s="380"/>
      <c r="EA594" s="380"/>
      <c r="EB594" s="380" t="str">
        <v/>
      </c>
      <c r="EC594" s="380"/>
      <c r="ED594" s="380"/>
      <c r="EE594" s="380" t="str">
        <v/>
      </c>
      <c r="EF594" s="380" t="str">
        <v/>
      </c>
      <c r="EG594" s="380" t="str">
        <v/>
      </c>
      <c r="EH594" s="381" t="str">
        <v/>
      </c>
      <c r="EI594" s="380" t="str">
        <v/>
      </c>
      <c r="EJ594" s="380" t="str">
        <v/>
      </c>
      <c r="EK594" s="380" t="str">
        <v/>
      </c>
      <c r="EL594" s="381" t="str">
        <v/>
      </c>
      <c r="EM594" s="382" t="str">
        <v/>
      </c>
      <c r="EN594" s="382" t="str">
        <v/>
      </c>
      <c r="EO594" s="382" t="str">
        <v/>
      </c>
    </row>
    <row r="595" spans="1:145" ht="15.6">
      <c r="A595" s="372" t="str">
        <v/>
      </c>
      <c r="B595" s="373" t="str">
        <v/>
      </c>
      <c r="C595" s="372"/>
      <c r="D595" s="383" t="str">
        <v/>
      </c>
      <c r="E595" s="383" t="str">
        <v/>
      </c>
      <c r="F595" s="383" t="str">
        <v/>
      </c>
      <c r="G595" s="375" t="str">
        <v/>
      </c>
      <c r="H595" s="375" t="str">
        <v/>
      </c>
      <c r="I595" s="375" t="str">
        <v/>
      </c>
      <c r="J595" s="375" t="str">
        <v/>
      </c>
      <c r="K595" s="375" t="str">
        <v/>
      </c>
      <c r="L595" s="375" t="str">
        <v/>
      </c>
      <c r="M595" s="372" t="str">
        <v/>
      </c>
      <c r="N595" s="372" t="str">
        <v/>
      </c>
      <c r="O595" s="372" t="str">
        <v/>
      </c>
      <c r="P595" s="372" t="str">
        <v/>
      </c>
      <c r="Q595" s="372" t="str">
        <v/>
      </c>
      <c r="R595" s="372" t="str">
        <v/>
      </c>
      <c r="S595" s="372" t="str">
        <v/>
      </c>
      <c r="T595" s="372" t="str">
        <v/>
      </c>
      <c r="U595" s="372" t="str">
        <v/>
      </c>
      <c r="V595" s="372" t="str">
        <v/>
      </c>
      <c r="W595" s="372" t="str">
        <v/>
      </c>
      <c r="X595" s="372" t="str">
        <v/>
      </c>
      <c r="Y595" s="372" t="str">
        <v/>
      </c>
      <c r="Z595" s="372" t="str">
        <v/>
      </c>
      <c r="AA595" s="372" t="str">
        <v/>
      </c>
      <c r="AB595" s="372"/>
      <c r="AC595" s="372"/>
      <c r="AD595" s="372" t="str">
        <v/>
      </c>
      <c r="AE595" s="372"/>
      <c r="AF595" s="372"/>
      <c r="AG595" s="376" t="str">
        <v/>
      </c>
      <c r="AH595" s="372"/>
      <c r="AI595" s="372"/>
      <c r="AJ595" s="372" t="str">
        <v/>
      </c>
      <c r="AK595" s="372"/>
      <c r="AL595" s="372"/>
      <c r="AM595" s="377" t="str">
        <v/>
      </c>
      <c r="AN595" s="378" t="str">
        <v/>
      </c>
      <c r="AO595" s="379" t="str">
        <v/>
      </c>
      <c r="AP595" s="379" t="str">
        <v/>
      </c>
      <c r="AQ595" s="376" t="str">
        <v/>
      </c>
      <c r="AR595" s="376" t="str">
        <v/>
      </c>
      <c r="AS595" s="372" t="str">
        <v/>
      </c>
      <c r="AT595" s="379" t="str">
        <v/>
      </c>
      <c r="AU595" s="380" t="str">
        <v/>
      </c>
      <c r="AV595" s="380" t="str">
        <v/>
      </c>
      <c r="AW595" s="380" t="str">
        <v/>
      </c>
      <c r="AX595" s="380" t="str">
        <v/>
      </c>
      <c r="AY595" s="380" t="str">
        <v/>
      </c>
      <c r="AZ595" s="380"/>
      <c r="BA595" s="380"/>
      <c r="BB595" s="380" t="str">
        <v/>
      </c>
      <c r="BC595" s="380"/>
      <c r="BD595" s="380"/>
      <c r="BE595" s="380" t="str">
        <v/>
      </c>
      <c r="BF595" s="380"/>
      <c r="BG595" s="380"/>
      <c r="BH595" s="380" t="str">
        <v/>
      </c>
      <c r="BI595" s="380"/>
      <c r="BJ595" s="380"/>
      <c r="BK595" s="380" t="str">
        <v/>
      </c>
      <c r="BL595" s="380" t="str">
        <v/>
      </c>
      <c r="BM595" s="380" t="str">
        <v/>
      </c>
      <c r="BN595" s="381" t="str">
        <v/>
      </c>
      <c r="BO595" s="380" t="str">
        <v/>
      </c>
      <c r="BP595" s="380" t="str">
        <v/>
      </c>
      <c r="BQ595" s="380" t="str">
        <v/>
      </c>
      <c r="BR595" s="381" t="str">
        <v/>
      </c>
      <c r="BS595" s="380" t="str">
        <v/>
      </c>
      <c r="BT595" s="380" t="str">
        <v/>
      </c>
      <c r="BU595" s="380" t="str">
        <v/>
      </c>
      <c r="BV595" s="380" t="str">
        <v/>
      </c>
      <c r="BW595" s="380" t="str">
        <v/>
      </c>
      <c r="BX595" s="380"/>
      <c r="BY595" s="380"/>
      <c r="BZ595" s="380" t="str">
        <v/>
      </c>
      <c r="CA595" s="380"/>
      <c r="CB595" s="380"/>
      <c r="CC595" s="380" t="str">
        <v/>
      </c>
      <c r="CD595" s="380"/>
      <c r="CE595" s="380"/>
      <c r="CF595" s="380" t="str">
        <v/>
      </c>
      <c r="CG595" s="380"/>
      <c r="CH595" s="380"/>
      <c r="CI595" s="380" t="str">
        <v/>
      </c>
      <c r="CJ595" s="380" t="str">
        <v/>
      </c>
      <c r="CK595" s="380" t="str">
        <v/>
      </c>
      <c r="CL595" s="381" t="str">
        <v/>
      </c>
      <c r="CM595" s="380" t="str">
        <v/>
      </c>
      <c r="CN595" s="380" t="str">
        <v/>
      </c>
      <c r="CO595" s="380" t="str">
        <v/>
      </c>
      <c r="CP595" s="381" t="str">
        <v/>
      </c>
      <c r="CQ595" s="380" t="str">
        <v/>
      </c>
      <c r="CR595" s="380" t="str">
        <v/>
      </c>
      <c r="CS595" s="380" t="str">
        <v/>
      </c>
      <c r="CT595" s="380" t="str">
        <v/>
      </c>
      <c r="CU595" s="380" t="str">
        <v/>
      </c>
      <c r="CV595" s="380"/>
      <c r="CW595" s="380"/>
      <c r="CX595" s="380" t="str">
        <v/>
      </c>
      <c r="CY595" s="380"/>
      <c r="CZ595" s="380"/>
      <c r="DA595" s="380" t="str">
        <v/>
      </c>
      <c r="DB595" s="380"/>
      <c r="DC595" s="380"/>
      <c r="DD595" s="380" t="str">
        <v/>
      </c>
      <c r="DE595" s="380"/>
      <c r="DF595" s="380"/>
      <c r="DG595" s="380" t="str">
        <v/>
      </c>
      <c r="DH595" s="380" t="str">
        <v/>
      </c>
      <c r="DI595" s="380" t="str">
        <v/>
      </c>
      <c r="DJ595" s="381" t="str">
        <v/>
      </c>
      <c r="DK595" s="380" t="str">
        <v/>
      </c>
      <c r="DL595" s="380" t="str">
        <v/>
      </c>
      <c r="DM595" s="380" t="str">
        <v/>
      </c>
      <c r="DN595" s="381" t="str">
        <v/>
      </c>
      <c r="DO595" s="380" t="str">
        <v/>
      </c>
      <c r="DP595" s="380" t="str">
        <v/>
      </c>
      <c r="DQ595" s="380" t="str">
        <v/>
      </c>
      <c r="DR595" s="380" t="str">
        <v/>
      </c>
      <c r="DS595" s="380" t="str">
        <v/>
      </c>
      <c r="DT595" s="380"/>
      <c r="DU595" s="380"/>
      <c r="DV595" s="380" t="str">
        <v/>
      </c>
      <c r="DW595" s="380"/>
      <c r="DX595" s="380"/>
      <c r="DY595" s="380" t="str">
        <v/>
      </c>
      <c r="DZ595" s="380"/>
      <c r="EA595" s="380"/>
      <c r="EB595" s="380" t="str">
        <v/>
      </c>
      <c r="EC595" s="380"/>
      <c r="ED595" s="380"/>
      <c r="EE595" s="380" t="str">
        <v/>
      </c>
      <c r="EF595" s="380" t="str">
        <v/>
      </c>
      <c r="EG595" s="380" t="str">
        <v/>
      </c>
      <c r="EH595" s="381" t="str">
        <v/>
      </c>
      <c r="EI595" s="380" t="str">
        <v/>
      </c>
      <c r="EJ595" s="380" t="str">
        <v/>
      </c>
      <c r="EK595" s="380" t="str">
        <v/>
      </c>
      <c r="EL595" s="381" t="str">
        <v/>
      </c>
      <c r="EM595" s="382" t="str">
        <v/>
      </c>
      <c r="EN595" s="382" t="str">
        <v/>
      </c>
      <c r="EO595" s="382" t="str">
        <v/>
      </c>
    </row>
    <row r="596" spans="1:145" ht="15.6">
      <c r="A596" s="372" t="str">
        <v/>
      </c>
      <c r="B596" s="373" t="str">
        <v/>
      </c>
      <c r="C596" s="372"/>
      <c r="D596" s="383" t="str">
        <v/>
      </c>
      <c r="E596" s="383" t="str">
        <v/>
      </c>
      <c r="F596" s="383" t="str">
        <v/>
      </c>
      <c r="G596" s="375" t="str">
        <v/>
      </c>
      <c r="H596" s="375" t="str">
        <v/>
      </c>
      <c r="I596" s="375" t="str">
        <v/>
      </c>
      <c r="J596" s="375" t="str">
        <v/>
      </c>
      <c r="K596" s="375" t="str">
        <v/>
      </c>
      <c r="L596" s="375" t="str">
        <v/>
      </c>
      <c r="M596" s="372" t="str">
        <v/>
      </c>
      <c r="N596" s="372" t="str">
        <v/>
      </c>
      <c r="O596" s="372" t="str">
        <v/>
      </c>
      <c r="P596" s="372" t="str">
        <v/>
      </c>
      <c r="Q596" s="372" t="str">
        <v/>
      </c>
      <c r="R596" s="372" t="str">
        <v/>
      </c>
      <c r="S596" s="372" t="str">
        <v/>
      </c>
      <c r="T596" s="372" t="str">
        <v/>
      </c>
      <c r="U596" s="372" t="str">
        <v/>
      </c>
      <c r="V596" s="372" t="str">
        <v/>
      </c>
      <c r="W596" s="372" t="str">
        <v/>
      </c>
      <c r="X596" s="372" t="str">
        <v/>
      </c>
      <c r="Y596" s="372" t="str">
        <v/>
      </c>
      <c r="Z596" s="372" t="str">
        <v/>
      </c>
      <c r="AA596" s="372" t="str">
        <v/>
      </c>
      <c r="AB596" s="372"/>
      <c r="AC596" s="372"/>
      <c r="AD596" s="372" t="str">
        <v/>
      </c>
      <c r="AE596" s="372"/>
      <c r="AF596" s="372"/>
      <c r="AG596" s="376" t="str">
        <v/>
      </c>
      <c r="AH596" s="372"/>
      <c r="AI596" s="372"/>
      <c r="AJ596" s="372" t="str">
        <v/>
      </c>
      <c r="AK596" s="372"/>
      <c r="AL596" s="372"/>
      <c r="AM596" s="377" t="str">
        <v/>
      </c>
      <c r="AN596" s="378" t="str">
        <v/>
      </c>
      <c r="AO596" s="379" t="str">
        <v/>
      </c>
      <c r="AP596" s="379" t="str">
        <v/>
      </c>
      <c r="AQ596" s="376" t="str">
        <v/>
      </c>
      <c r="AR596" s="376" t="str">
        <v/>
      </c>
      <c r="AS596" s="372" t="str">
        <v/>
      </c>
      <c r="AT596" s="379" t="str">
        <v/>
      </c>
      <c r="AU596" s="380" t="str">
        <v/>
      </c>
      <c r="AV596" s="380" t="str">
        <v/>
      </c>
      <c r="AW596" s="380" t="str">
        <v/>
      </c>
      <c r="AX596" s="380" t="str">
        <v/>
      </c>
      <c r="AY596" s="380" t="str">
        <v/>
      </c>
      <c r="AZ596" s="380"/>
      <c r="BA596" s="380"/>
      <c r="BB596" s="380" t="str">
        <v/>
      </c>
      <c r="BC596" s="380"/>
      <c r="BD596" s="380"/>
      <c r="BE596" s="380" t="str">
        <v/>
      </c>
      <c r="BF596" s="380"/>
      <c r="BG596" s="380"/>
      <c r="BH596" s="380" t="str">
        <v/>
      </c>
      <c r="BI596" s="380"/>
      <c r="BJ596" s="380"/>
      <c r="BK596" s="380" t="str">
        <v/>
      </c>
      <c r="BL596" s="380" t="str">
        <v/>
      </c>
      <c r="BM596" s="380" t="str">
        <v/>
      </c>
      <c r="BN596" s="381" t="str">
        <v/>
      </c>
      <c r="BO596" s="380" t="str">
        <v/>
      </c>
      <c r="BP596" s="380" t="str">
        <v/>
      </c>
      <c r="BQ596" s="380" t="str">
        <v/>
      </c>
      <c r="BR596" s="381" t="str">
        <v/>
      </c>
      <c r="BS596" s="380" t="str">
        <v/>
      </c>
      <c r="BT596" s="380" t="str">
        <v/>
      </c>
      <c r="BU596" s="380" t="str">
        <v/>
      </c>
      <c r="BV596" s="380" t="str">
        <v/>
      </c>
      <c r="BW596" s="380" t="str">
        <v/>
      </c>
      <c r="BX596" s="380"/>
      <c r="BY596" s="380"/>
      <c r="BZ596" s="380" t="str">
        <v/>
      </c>
      <c r="CA596" s="380"/>
      <c r="CB596" s="380"/>
      <c r="CC596" s="380" t="str">
        <v/>
      </c>
      <c r="CD596" s="380"/>
      <c r="CE596" s="380"/>
      <c r="CF596" s="380" t="str">
        <v/>
      </c>
      <c r="CG596" s="380"/>
      <c r="CH596" s="380"/>
      <c r="CI596" s="380" t="str">
        <v/>
      </c>
      <c r="CJ596" s="380" t="str">
        <v/>
      </c>
      <c r="CK596" s="380" t="str">
        <v/>
      </c>
      <c r="CL596" s="381" t="str">
        <v/>
      </c>
      <c r="CM596" s="380" t="str">
        <v/>
      </c>
      <c r="CN596" s="380" t="str">
        <v/>
      </c>
      <c r="CO596" s="380" t="str">
        <v/>
      </c>
      <c r="CP596" s="381" t="str">
        <v/>
      </c>
      <c r="CQ596" s="380" t="str">
        <v/>
      </c>
      <c r="CR596" s="380" t="str">
        <v/>
      </c>
      <c r="CS596" s="380" t="str">
        <v/>
      </c>
      <c r="CT596" s="380" t="str">
        <v/>
      </c>
      <c r="CU596" s="380" t="str">
        <v/>
      </c>
      <c r="CV596" s="380"/>
      <c r="CW596" s="380"/>
      <c r="CX596" s="380" t="str">
        <v/>
      </c>
      <c r="CY596" s="380"/>
      <c r="CZ596" s="380"/>
      <c r="DA596" s="380" t="str">
        <v/>
      </c>
      <c r="DB596" s="380"/>
      <c r="DC596" s="380"/>
      <c r="DD596" s="380" t="str">
        <v/>
      </c>
      <c r="DE596" s="380"/>
      <c r="DF596" s="380"/>
      <c r="DG596" s="380" t="str">
        <v/>
      </c>
      <c r="DH596" s="380" t="str">
        <v/>
      </c>
      <c r="DI596" s="380" t="str">
        <v/>
      </c>
      <c r="DJ596" s="381" t="str">
        <v/>
      </c>
      <c r="DK596" s="380" t="str">
        <v/>
      </c>
      <c r="DL596" s="380" t="str">
        <v/>
      </c>
      <c r="DM596" s="380" t="str">
        <v/>
      </c>
      <c r="DN596" s="381" t="str">
        <v/>
      </c>
      <c r="DO596" s="380" t="str">
        <v/>
      </c>
      <c r="DP596" s="380" t="str">
        <v/>
      </c>
      <c r="DQ596" s="380" t="str">
        <v/>
      </c>
      <c r="DR596" s="380" t="str">
        <v/>
      </c>
      <c r="DS596" s="380" t="str">
        <v/>
      </c>
      <c r="DT596" s="380"/>
      <c r="DU596" s="380"/>
      <c r="DV596" s="380" t="str">
        <v/>
      </c>
      <c r="DW596" s="380"/>
      <c r="DX596" s="380"/>
      <c r="DY596" s="380" t="str">
        <v/>
      </c>
      <c r="DZ596" s="380"/>
      <c r="EA596" s="380"/>
      <c r="EB596" s="380" t="str">
        <v/>
      </c>
      <c r="EC596" s="380"/>
      <c r="ED596" s="380"/>
      <c r="EE596" s="380" t="str">
        <v/>
      </c>
      <c r="EF596" s="380" t="str">
        <v/>
      </c>
      <c r="EG596" s="380" t="str">
        <v/>
      </c>
      <c r="EH596" s="381" t="str">
        <v/>
      </c>
      <c r="EI596" s="380" t="str">
        <v/>
      </c>
      <c r="EJ596" s="380" t="str">
        <v/>
      </c>
      <c r="EK596" s="380" t="str">
        <v/>
      </c>
      <c r="EL596" s="381" t="str">
        <v/>
      </c>
      <c r="EM596" s="382" t="str">
        <v/>
      </c>
      <c r="EN596" s="382" t="str">
        <v/>
      </c>
      <c r="EO596" s="382" t="str">
        <v/>
      </c>
    </row>
    <row r="597" spans="1:145" ht="15.6">
      <c r="A597" s="372" t="str">
        <v/>
      </c>
      <c r="B597" s="373" t="str">
        <v/>
      </c>
      <c r="C597" s="372"/>
      <c r="D597" s="383" t="str">
        <v/>
      </c>
      <c r="E597" s="383" t="str">
        <v/>
      </c>
      <c r="F597" s="383" t="str">
        <v/>
      </c>
      <c r="G597" s="375" t="str">
        <v/>
      </c>
      <c r="H597" s="375" t="str">
        <v/>
      </c>
      <c r="I597" s="375" t="str">
        <v/>
      </c>
      <c r="J597" s="375" t="str">
        <v/>
      </c>
      <c r="K597" s="375" t="str">
        <v/>
      </c>
      <c r="L597" s="375" t="str">
        <v/>
      </c>
      <c r="M597" s="372" t="str">
        <v/>
      </c>
      <c r="N597" s="372" t="str">
        <v/>
      </c>
      <c r="O597" s="372" t="str">
        <v/>
      </c>
      <c r="P597" s="372" t="str">
        <v/>
      </c>
      <c r="Q597" s="372" t="str">
        <v/>
      </c>
      <c r="R597" s="372" t="str">
        <v/>
      </c>
      <c r="S597" s="372" t="str">
        <v/>
      </c>
      <c r="T597" s="372" t="str">
        <v/>
      </c>
      <c r="U597" s="372" t="str">
        <v/>
      </c>
      <c r="V597" s="372" t="str">
        <v/>
      </c>
      <c r="W597" s="372" t="str">
        <v/>
      </c>
      <c r="X597" s="372" t="str">
        <v/>
      </c>
      <c r="Y597" s="372" t="str">
        <v/>
      </c>
      <c r="Z597" s="372" t="str">
        <v/>
      </c>
      <c r="AA597" s="372" t="str">
        <v/>
      </c>
      <c r="AB597" s="372"/>
      <c r="AC597" s="372"/>
      <c r="AD597" s="372" t="str">
        <v/>
      </c>
      <c r="AE597" s="372"/>
      <c r="AF597" s="372"/>
      <c r="AG597" s="376" t="str">
        <v/>
      </c>
      <c r="AH597" s="372"/>
      <c r="AI597" s="372"/>
      <c r="AJ597" s="372" t="str">
        <v/>
      </c>
      <c r="AK597" s="372"/>
      <c r="AL597" s="372"/>
      <c r="AM597" s="377" t="str">
        <v/>
      </c>
      <c r="AN597" s="378" t="str">
        <v/>
      </c>
      <c r="AO597" s="379" t="str">
        <v/>
      </c>
      <c r="AP597" s="379" t="str">
        <v/>
      </c>
      <c r="AQ597" s="376" t="str">
        <v/>
      </c>
      <c r="AR597" s="376" t="str">
        <v/>
      </c>
      <c r="AS597" s="372" t="str">
        <v/>
      </c>
      <c r="AT597" s="379" t="str">
        <v/>
      </c>
      <c r="AU597" s="380" t="str">
        <v/>
      </c>
      <c r="AV597" s="380" t="str">
        <v/>
      </c>
      <c r="AW597" s="380" t="str">
        <v/>
      </c>
      <c r="AX597" s="380" t="str">
        <v/>
      </c>
      <c r="AY597" s="380" t="str">
        <v/>
      </c>
      <c r="AZ597" s="380"/>
      <c r="BA597" s="380"/>
      <c r="BB597" s="380" t="str">
        <v/>
      </c>
      <c r="BC597" s="380"/>
      <c r="BD597" s="380"/>
      <c r="BE597" s="380" t="str">
        <v/>
      </c>
      <c r="BF597" s="380"/>
      <c r="BG597" s="380"/>
      <c r="BH597" s="380" t="str">
        <v/>
      </c>
      <c r="BI597" s="380"/>
      <c r="BJ597" s="380"/>
      <c r="BK597" s="380" t="str">
        <v/>
      </c>
      <c r="BL597" s="380" t="str">
        <v/>
      </c>
      <c r="BM597" s="380" t="str">
        <v/>
      </c>
      <c r="BN597" s="381" t="str">
        <v/>
      </c>
      <c r="BO597" s="380" t="str">
        <v/>
      </c>
      <c r="BP597" s="380" t="str">
        <v/>
      </c>
      <c r="BQ597" s="380" t="str">
        <v/>
      </c>
      <c r="BR597" s="381" t="str">
        <v/>
      </c>
      <c r="BS597" s="380" t="str">
        <v/>
      </c>
      <c r="BT597" s="380" t="str">
        <v/>
      </c>
      <c r="BU597" s="380" t="str">
        <v/>
      </c>
      <c r="BV597" s="380" t="str">
        <v/>
      </c>
      <c r="BW597" s="380" t="str">
        <v/>
      </c>
      <c r="BX597" s="380"/>
      <c r="BY597" s="380"/>
      <c r="BZ597" s="380" t="str">
        <v/>
      </c>
      <c r="CA597" s="380"/>
      <c r="CB597" s="380"/>
      <c r="CC597" s="380" t="str">
        <v/>
      </c>
      <c r="CD597" s="380"/>
      <c r="CE597" s="380"/>
      <c r="CF597" s="380" t="str">
        <v/>
      </c>
      <c r="CG597" s="380"/>
      <c r="CH597" s="380"/>
      <c r="CI597" s="380" t="str">
        <v/>
      </c>
      <c r="CJ597" s="380" t="str">
        <v/>
      </c>
      <c r="CK597" s="380" t="str">
        <v/>
      </c>
      <c r="CL597" s="381" t="str">
        <v/>
      </c>
      <c r="CM597" s="380" t="str">
        <v/>
      </c>
      <c r="CN597" s="380" t="str">
        <v/>
      </c>
      <c r="CO597" s="380" t="str">
        <v/>
      </c>
      <c r="CP597" s="381" t="str">
        <v/>
      </c>
      <c r="CQ597" s="380" t="str">
        <v/>
      </c>
      <c r="CR597" s="380" t="str">
        <v/>
      </c>
      <c r="CS597" s="380" t="str">
        <v/>
      </c>
      <c r="CT597" s="380" t="str">
        <v/>
      </c>
      <c r="CU597" s="380" t="str">
        <v/>
      </c>
      <c r="CV597" s="380"/>
      <c r="CW597" s="380"/>
      <c r="CX597" s="380" t="str">
        <v/>
      </c>
      <c r="CY597" s="380"/>
      <c r="CZ597" s="380"/>
      <c r="DA597" s="380" t="str">
        <v/>
      </c>
      <c r="DB597" s="380"/>
      <c r="DC597" s="380"/>
      <c r="DD597" s="380" t="str">
        <v/>
      </c>
      <c r="DE597" s="380"/>
      <c r="DF597" s="380"/>
      <c r="DG597" s="380" t="str">
        <v/>
      </c>
      <c r="DH597" s="380" t="str">
        <v/>
      </c>
      <c r="DI597" s="380" t="str">
        <v/>
      </c>
      <c r="DJ597" s="381" t="str">
        <v/>
      </c>
      <c r="DK597" s="380" t="str">
        <v/>
      </c>
      <c r="DL597" s="380" t="str">
        <v/>
      </c>
      <c r="DM597" s="380" t="str">
        <v/>
      </c>
      <c r="DN597" s="381" t="str">
        <v/>
      </c>
      <c r="DO597" s="380" t="str">
        <v/>
      </c>
      <c r="DP597" s="380" t="str">
        <v/>
      </c>
      <c r="DQ597" s="380" t="str">
        <v/>
      </c>
      <c r="DR597" s="380" t="str">
        <v/>
      </c>
      <c r="DS597" s="380" t="str">
        <v/>
      </c>
      <c r="DT597" s="380"/>
      <c r="DU597" s="380"/>
      <c r="DV597" s="380" t="str">
        <v/>
      </c>
      <c r="DW597" s="380"/>
      <c r="DX597" s="380"/>
      <c r="DY597" s="380" t="str">
        <v/>
      </c>
      <c r="DZ597" s="380"/>
      <c r="EA597" s="380"/>
      <c r="EB597" s="380" t="str">
        <v/>
      </c>
      <c r="EC597" s="380"/>
      <c r="ED597" s="380"/>
      <c r="EE597" s="380" t="str">
        <v/>
      </c>
      <c r="EF597" s="380" t="str">
        <v/>
      </c>
      <c r="EG597" s="380" t="str">
        <v/>
      </c>
      <c r="EH597" s="381" t="str">
        <v/>
      </c>
      <c r="EI597" s="380" t="str">
        <v/>
      </c>
      <c r="EJ597" s="380" t="str">
        <v/>
      </c>
      <c r="EK597" s="380" t="str">
        <v/>
      </c>
      <c r="EL597" s="381" t="str">
        <v/>
      </c>
      <c r="EM597" s="382" t="str">
        <v/>
      </c>
      <c r="EN597" s="382" t="str">
        <v/>
      </c>
      <c r="EO597" s="382" t="str">
        <v/>
      </c>
    </row>
    <row r="598" spans="1:145" ht="15.6">
      <c r="A598" s="372" t="str">
        <v/>
      </c>
      <c r="B598" s="373" t="str">
        <v/>
      </c>
      <c r="C598" s="372"/>
      <c r="D598" s="383" t="str">
        <v/>
      </c>
      <c r="E598" s="383" t="str">
        <v/>
      </c>
      <c r="F598" s="383" t="str">
        <v/>
      </c>
      <c r="G598" s="375" t="str">
        <v/>
      </c>
      <c r="H598" s="375" t="str">
        <v/>
      </c>
      <c r="I598" s="375" t="str">
        <v/>
      </c>
      <c r="J598" s="375" t="str">
        <v/>
      </c>
      <c r="K598" s="375" t="str">
        <v/>
      </c>
      <c r="L598" s="375" t="str">
        <v/>
      </c>
      <c r="M598" s="372" t="str">
        <v/>
      </c>
      <c r="N598" s="372" t="str">
        <v/>
      </c>
      <c r="O598" s="372" t="str">
        <v/>
      </c>
      <c r="P598" s="372" t="str">
        <v/>
      </c>
      <c r="Q598" s="372" t="str">
        <v/>
      </c>
      <c r="R598" s="372" t="str">
        <v/>
      </c>
      <c r="S598" s="372" t="str">
        <v/>
      </c>
      <c r="T598" s="372" t="str">
        <v/>
      </c>
      <c r="U598" s="372" t="str">
        <v/>
      </c>
      <c r="V598" s="372" t="str">
        <v/>
      </c>
      <c r="W598" s="372" t="str">
        <v/>
      </c>
      <c r="X598" s="372" t="str">
        <v/>
      </c>
      <c r="Y598" s="372" t="str">
        <v/>
      </c>
      <c r="Z598" s="372" t="str">
        <v/>
      </c>
      <c r="AA598" s="372" t="str">
        <v/>
      </c>
      <c r="AB598" s="372"/>
      <c r="AC598" s="372"/>
      <c r="AD598" s="372" t="str">
        <v/>
      </c>
      <c r="AE598" s="372"/>
      <c r="AF598" s="372"/>
      <c r="AG598" s="376" t="str">
        <v/>
      </c>
      <c r="AH598" s="372"/>
      <c r="AI598" s="372"/>
      <c r="AJ598" s="372" t="str">
        <v/>
      </c>
      <c r="AK598" s="372"/>
      <c r="AL598" s="372"/>
      <c r="AM598" s="377" t="str">
        <v/>
      </c>
      <c r="AN598" s="378" t="str">
        <v/>
      </c>
      <c r="AO598" s="379" t="str">
        <v/>
      </c>
      <c r="AP598" s="379" t="str">
        <v/>
      </c>
      <c r="AQ598" s="376" t="str">
        <v/>
      </c>
      <c r="AR598" s="376" t="str">
        <v/>
      </c>
      <c r="AS598" s="372" t="str">
        <v/>
      </c>
      <c r="AT598" s="379" t="str">
        <v/>
      </c>
      <c r="AU598" s="380" t="str">
        <v/>
      </c>
      <c r="AV598" s="380" t="str">
        <v/>
      </c>
      <c r="AW598" s="380" t="str">
        <v/>
      </c>
      <c r="AX598" s="380" t="str">
        <v/>
      </c>
      <c r="AY598" s="380" t="str">
        <v/>
      </c>
      <c r="AZ598" s="380"/>
      <c r="BA598" s="380"/>
      <c r="BB598" s="380" t="str">
        <v/>
      </c>
      <c r="BC598" s="380"/>
      <c r="BD598" s="380"/>
      <c r="BE598" s="380" t="str">
        <v/>
      </c>
      <c r="BF598" s="380"/>
      <c r="BG598" s="380"/>
      <c r="BH598" s="380" t="str">
        <v/>
      </c>
      <c r="BI598" s="380"/>
      <c r="BJ598" s="380"/>
      <c r="BK598" s="380" t="str">
        <v/>
      </c>
      <c r="BL598" s="380" t="str">
        <v/>
      </c>
      <c r="BM598" s="380" t="str">
        <v/>
      </c>
      <c r="BN598" s="381" t="str">
        <v/>
      </c>
      <c r="BO598" s="380" t="str">
        <v/>
      </c>
      <c r="BP598" s="380" t="str">
        <v/>
      </c>
      <c r="BQ598" s="380" t="str">
        <v/>
      </c>
      <c r="BR598" s="381" t="str">
        <v/>
      </c>
      <c r="BS598" s="380" t="str">
        <v/>
      </c>
      <c r="BT598" s="380" t="str">
        <v/>
      </c>
      <c r="BU598" s="380" t="str">
        <v/>
      </c>
      <c r="BV598" s="380" t="str">
        <v/>
      </c>
      <c r="BW598" s="380" t="str">
        <v/>
      </c>
      <c r="BX598" s="380"/>
      <c r="BY598" s="380"/>
      <c r="BZ598" s="380" t="str">
        <v/>
      </c>
      <c r="CA598" s="380"/>
      <c r="CB598" s="380"/>
      <c r="CC598" s="380" t="str">
        <v/>
      </c>
      <c r="CD598" s="380"/>
      <c r="CE598" s="380"/>
      <c r="CF598" s="380" t="str">
        <v/>
      </c>
      <c r="CG598" s="380"/>
      <c r="CH598" s="380"/>
      <c r="CI598" s="380" t="str">
        <v/>
      </c>
      <c r="CJ598" s="380" t="str">
        <v/>
      </c>
      <c r="CK598" s="380" t="str">
        <v/>
      </c>
      <c r="CL598" s="381" t="str">
        <v/>
      </c>
      <c r="CM598" s="380" t="str">
        <v/>
      </c>
      <c r="CN598" s="380" t="str">
        <v/>
      </c>
      <c r="CO598" s="380" t="str">
        <v/>
      </c>
      <c r="CP598" s="381" t="str">
        <v/>
      </c>
      <c r="CQ598" s="380" t="str">
        <v/>
      </c>
      <c r="CR598" s="380" t="str">
        <v/>
      </c>
      <c r="CS598" s="380" t="str">
        <v/>
      </c>
      <c r="CT598" s="380" t="str">
        <v/>
      </c>
      <c r="CU598" s="380" t="str">
        <v/>
      </c>
      <c r="CV598" s="380"/>
      <c r="CW598" s="380"/>
      <c r="CX598" s="380" t="str">
        <v/>
      </c>
      <c r="CY598" s="380"/>
      <c r="CZ598" s="380"/>
      <c r="DA598" s="380" t="str">
        <v/>
      </c>
      <c r="DB598" s="380"/>
      <c r="DC598" s="380"/>
      <c r="DD598" s="380" t="str">
        <v/>
      </c>
      <c r="DE598" s="380"/>
      <c r="DF598" s="380"/>
      <c r="DG598" s="380" t="str">
        <v/>
      </c>
      <c r="DH598" s="380" t="str">
        <v/>
      </c>
      <c r="DI598" s="380" t="str">
        <v/>
      </c>
      <c r="DJ598" s="381" t="str">
        <v/>
      </c>
      <c r="DK598" s="380" t="str">
        <v/>
      </c>
      <c r="DL598" s="380" t="str">
        <v/>
      </c>
      <c r="DM598" s="380" t="str">
        <v/>
      </c>
      <c r="DN598" s="381" t="str">
        <v/>
      </c>
      <c r="DO598" s="380" t="str">
        <v/>
      </c>
      <c r="DP598" s="380" t="str">
        <v/>
      </c>
      <c r="DQ598" s="380" t="str">
        <v/>
      </c>
      <c r="DR598" s="380" t="str">
        <v/>
      </c>
      <c r="DS598" s="380" t="str">
        <v/>
      </c>
      <c r="DT598" s="380"/>
      <c r="DU598" s="380"/>
      <c r="DV598" s="380" t="str">
        <v/>
      </c>
      <c r="DW598" s="380"/>
      <c r="DX598" s="380"/>
      <c r="DY598" s="380" t="str">
        <v/>
      </c>
      <c r="DZ598" s="380"/>
      <c r="EA598" s="380"/>
      <c r="EB598" s="380" t="str">
        <v/>
      </c>
      <c r="EC598" s="380"/>
      <c r="ED598" s="380"/>
      <c r="EE598" s="380" t="str">
        <v/>
      </c>
      <c r="EF598" s="380" t="str">
        <v/>
      </c>
      <c r="EG598" s="380" t="str">
        <v/>
      </c>
      <c r="EH598" s="381" t="str">
        <v/>
      </c>
      <c r="EI598" s="380" t="str">
        <v/>
      </c>
      <c r="EJ598" s="380" t="str">
        <v/>
      </c>
      <c r="EK598" s="380" t="str">
        <v/>
      </c>
      <c r="EL598" s="381" t="str">
        <v/>
      </c>
      <c r="EM598" s="382" t="str">
        <v/>
      </c>
      <c r="EN598" s="382" t="str">
        <v/>
      </c>
      <c r="EO598" s="382" t="str">
        <v/>
      </c>
    </row>
    <row r="599" spans="1:145" ht="15.6">
      <c r="A599" s="372" t="str">
        <v/>
      </c>
      <c r="B599" s="373" t="str">
        <v/>
      </c>
      <c r="C599" s="372"/>
      <c r="D599" s="383" t="str">
        <v/>
      </c>
      <c r="E599" s="383" t="str">
        <v/>
      </c>
      <c r="F599" s="383" t="str">
        <v/>
      </c>
      <c r="G599" s="375" t="str">
        <v/>
      </c>
      <c r="H599" s="375" t="str">
        <v/>
      </c>
      <c r="I599" s="375" t="str">
        <v/>
      </c>
      <c r="J599" s="375" t="str">
        <v/>
      </c>
      <c r="K599" s="375" t="str">
        <v/>
      </c>
      <c r="L599" s="375" t="str">
        <v/>
      </c>
      <c r="M599" s="372" t="str">
        <v/>
      </c>
      <c r="N599" s="372" t="str">
        <v/>
      </c>
      <c r="O599" s="372" t="str">
        <v/>
      </c>
      <c r="P599" s="372" t="str">
        <v/>
      </c>
      <c r="Q599" s="372" t="str">
        <v/>
      </c>
      <c r="R599" s="372" t="str">
        <v/>
      </c>
      <c r="S599" s="372" t="str">
        <v/>
      </c>
      <c r="T599" s="372" t="str">
        <v/>
      </c>
      <c r="U599" s="372" t="str">
        <v/>
      </c>
      <c r="V599" s="372" t="str">
        <v/>
      </c>
      <c r="W599" s="372" t="str">
        <v/>
      </c>
      <c r="X599" s="372" t="str">
        <v/>
      </c>
      <c r="Y599" s="372" t="str">
        <v/>
      </c>
      <c r="Z599" s="372" t="str">
        <v/>
      </c>
      <c r="AA599" s="372" t="str">
        <v/>
      </c>
      <c r="AB599" s="372"/>
      <c r="AC599" s="372"/>
      <c r="AD599" s="372" t="str">
        <v/>
      </c>
      <c r="AE599" s="372"/>
      <c r="AF599" s="372"/>
      <c r="AG599" s="376" t="str">
        <v/>
      </c>
      <c r="AH599" s="372"/>
      <c r="AI599" s="372"/>
      <c r="AJ599" s="372" t="str">
        <v/>
      </c>
      <c r="AK599" s="372"/>
      <c r="AL599" s="372"/>
      <c r="AM599" s="377" t="str">
        <v/>
      </c>
      <c r="AN599" s="378" t="str">
        <v/>
      </c>
      <c r="AO599" s="379" t="str">
        <v/>
      </c>
      <c r="AP599" s="379" t="str">
        <v/>
      </c>
      <c r="AQ599" s="376" t="str">
        <v/>
      </c>
      <c r="AR599" s="376" t="str">
        <v/>
      </c>
      <c r="AS599" s="372" t="str">
        <v/>
      </c>
      <c r="AT599" s="379" t="str">
        <v/>
      </c>
      <c r="AU599" s="380" t="str">
        <v/>
      </c>
      <c r="AV599" s="380" t="str">
        <v/>
      </c>
      <c r="AW599" s="380" t="str">
        <v/>
      </c>
      <c r="AX599" s="380" t="str">
        <v/>
      </c>
      <c r="AY599" s="380" t="str">
        <v/>
      </c>
      <c r="AZ599" s="380"/>
      <c r="BA599" s="380"/>
      <c r="BB599" s="380" t="str">
        <v/>
      </c>
      <c r="BC599" s="380"/>
      <c r="BD599" s="380"/>
      <c r="BE599" s="380" t="str">
        <v/>
      </c>
      <c r="BF599" s="380"/>
      <c r="BG599" s="380"/>
      <c r="BH599" s="380" t="str">
        <v/>
      </c>
      <c r="BI599" s="380"/>
      <c r="BJ599" s="380"/>
      <c r="BK599" s="380" t="str">
        <v/>
      </c>
      <c r="BL599" s="380" t="str">
        <v/>
      </c>
      <c r="BM599" s="380" t="str">
        <v/>
      </c>
      <c r="BN599" s="381" t="str">
        <v/>
      </c>
      <c r="BO599" s="380" t="str">
        <v/>
      </c>
      <c r="BP599" s="380" t="str">
        <v/>
      </c>
      <c r="BQ599" s="380" t="str">
        <v/>
      </c>
      <c r="BR599" s="381" t="str">
        <v/>
      </c>
      <c r="BS599" s="380" t="str">
        <v/>
      </c>
      <c r="BT599" s="380" t="str">
        <v/>
      </c>
      <c r="BU599" s="380" t="str">
        <v/>
      </c>
      <c r="BV599" s="380" t="str">
        <v/>
      </c>
      <c r="BW599" s="380" t="str">
        <v/>
      </c>
      <c r="BX599" s="380"/>
      <c r="BY599" s="380"/>
      <c r="BZ599" s="380" t="str">
        <v/>
      </c>
      <c r="CA599" s="380"/>
      <c r="CB599" s="380"/>
      <c r="CC599" s="380" t="str">
        <v/>
      </c>
      <c r="CD599" s="380"/>
      <c r="CE599" s="380"/>
      <c r="CF599" s="380" t="str">
        <v/>
      </c>
      <c r="CG599" s="380"/>
      <c r="CH599" s="380"/>
      <c r="CI599" s="380" t="str">
        <v/>
      </c>
      <c r="CJ599" s="380" t="str">
        <v/>
      </c>
      <c r="CK599" s="380" t="str">
        <v/>
      </c>
      <c r="CL599" s="381" t="str">
        <v/>
      </c>
      <c r="CM599" s="380" t="str">
        <v/>
      </c>
      <c r="CN599" s="380" t="str">
        <v/>
      </c>
      <c r="CO599" s="380" t="str">
        <v/>
      </c>
      <c r="CP599" s="381" t="str">
        <v/>
      </c>
      <c r="CQ599" s="380" t="str">
        <v/>
      </c>
      <c r="CR599" s="380" t="str">
        <v/>
      </c>
      <c r="CS599" s="380" t="str">
        <v/>
      </c>
      <c r="CT599" s="380" t="str">
        <v/>
      </c>
      <c r="CU599" s="380" t="str">
        <v/>
      </c>
      <c r="CV599" s="380"/>
      <c r="CW599" s="380"/>
      <c r="CX599" s="380" t="str">
        <v/>
      </c>
      <c r="CY599" s="380"/>
      <c r="CZ599" s="380"/>
      <c r="DA599" s="380" t="str">
        <v/>
      </c>
      <c r="DB599" s="380"/>
      <c r="DC599" s="380"/>
      <c r="DD599" s="380" t="str">
        <v/>
      </c>
      <c r="DE599" s="380"/>
      <c r="DF599" s="380"/>
      <c r="DG599" s="380" t="str">
        <v/>
      </c>
      <c r="DH599" s="380" t="str">
        <v/>
      </c>
      <c r="DI599" s="380" t="str">
        <v/>
      </c>
      <c r="DJ599" s="381" t="str">
        <v/>
      </c>
      <c r="DK599" s="380" t="str">
        <v/>
      </c>
      <c r="DL599" s="380" t="str">
        <v/>
      </c>
      <c r="DM599" s="380" t="str">
        <v/>
      </c>
      <c r="DN599" s="381" t="str">
        <v/>
      </c>
      <c r="DO599" s="380" t="str">
        <v/>
      </c>
      <c r="DP599" s="380" t="str">
        <v/>
      </c>
      <c r="DQ599" s="380" t="str">
        <v/>
      </c>
      <c r="DR599" s="380" t="str">
        <v/>
      </c>
      <c r="DS599" s="380" t="str">
        <v/>
      </c>
      <c r="DT599" s="380"/>
      <c r="DU599" s="380"/>
      <c r="DV599" s="380" t="str">
        <v/>
      </c>
      <c r="DW599" s="380"/>
      <c r="DX599" s="380"/>
      <c r="DY599" s="380" t="str">
        <v/>
      </c>
      <c r="DZ599" s="380"/>
      <c r="EA599" s="380"/>
      <c r="EB599" s="380" t="str">
        <v/>
      </c>
      <c r="EC599" s="380"/>
      <c r="ED599" s="380"/>
      <c r="EE599" s="380" t="str">
        <v/>
      </c>
      <c r="EF599" s="380" t="str">
        <v/>
      </c>
      <c r="EG599" s="380" t="str">
        <v/>
      </c>
      <c r="EH599" s="381" t="str">
        <v/>
      </c>
      <c r="EI599" s="380" t="str">
        <v/>
      </c>
      <c r="EJ599" s="380" t="str">
        <v/>
      </c>
      <c r="EK599" s="380" t="str">
        <v/>
      </c>
      <c r="EL599" s="381" t="str">
        <v/>
      </c>
      <c r="EM599" s="382" t="str">
        <v/>
      </c>
      <c r="EN599" s="382" t="str">
        <v/>
      </c>
      <c r="EO599" s="382" t="str">
        <v/>
      </c>
    </row>
    <row r="600" spans="1:145" ht="15.6">
      <c r="A600" s="372" t="str">
        <v/>
      </c>
      <c r="B600" s="373" t="str">
        <v/>
      </c>
      <c r="C600" s="372"/>
      <c r="D600" s="383" t="str">
        <v/>
      </c>
      <c r="E600" s="383" t="str">
        <v/>
      </c>
      <c r="F600" s="383" t="str">
        <v/>
      </c>
      <c r="G600" s="375" t="str">
        <v/>
      </c>
      <c r="H600" s="375" t="str">
        <v/>
      </c>
      <c r="I600" s="375" t="str">
        <v/>
      </c>
      <c r="J600" s="375" t="str">
        <v/>
      </c>
      <c r="K600" s="375" t="str">
        <v/>
      </c>
      <c r="L600" s="375" t="str">
        <v/>
      </c>
      <c r="M600" s="372" t="str">
        <v/>
      </c>
      <c r="N600" s="372" t="str">
        <v/>
      </c>
      <c r="O600" s="372" t="str">
        <v/>
      </c>
      <c r="P600" s="372" t="str">
        <v/>
      </c>
      <c r="Q600" s="372" t="str">
        <v/>
      </c>
      <c r="R600" s="372" t="str">
        <v/>
      </c>
      <c r="S600" s="372" t="str">
        <v/>
      </c>
      <c r="T600" s="372" t="str">
        <v/>
      </c>
      <c r="U600" s="372" t="str">
        <v/>
      </c>
      <c r="V600" s="372" t="str">
        <v/>
      </c>
      <c r="W600" s="372" t="str">
        <v/>
      </c>
      <c r="X600" s="372" t="str">
        <v/>
      </c>
      <c r="Y600" s="372" t="str">
        <v/>
      </c>
      <c r="Z600" s="372" t="str">
        <v/>
      </c>
      <c r="AA600" s="372" t="str">
        <v/>
      </c>
      <c r="AB600" s="372"/>
      <c r="AC600" s="372"/>
      <c r="AD600" s="372" t="str">
        <v/>
      </c>
      <c r="AE600" s="372"/>
      <c r="AF600" s="372"/>
      <c r="AG600" s="376" t="str">
        <v/>
      </c>
      <c r="AH600" s="372"/>
      <c r="AI600" s="372"/>
      <c r="AJ600" s="372" t="str">
        <v/>
      </c>
      <c r="AK600" s="372"/>
      <c r="AL600" s="372"/>
      <c r="AM600" s="377" t="str">
        <v/>
      </c>
      <c r="AN600" s="378" t="str">
        <v/>
      </c>
      <c r="AO600" s="379" t="str">
        <v/>
      </c>
      <c r="AP600" s="379" t="str">
        <v/>
      </c>
      <c r="AQ600" s="376" t="str">
        <v/>
      </c>
      <c r="AR600" s="376" t="str">
        <v/>
      </c>
      <c r="AS600" s="372" t="str">
        <v/>
      </c>
      <c r="AT600" s="379" t="str">
        <v/>
      </c>
      <c r="AU600" s="380" t="str">
        <v/>
      </c>
      <c r="AV600" s="380" t="str">
        <v/>
      </c>
      <c r="AW600" s="380" t="str">
        <v/>
      </c>
      <c r="AX600" s="380" t="str">
        <v/>
      </c>
      <c r="AY600" s="380" t="str">
        <v/>
      </c>
      <c r="AZ600" s="380"/>
      <c r="BA600" s="380"/>
      <c r="BB600" s="380" t="str">
        <v/>
      </c>
      <c r="BC600" s="380"/>
      <c r="BD600" s="380"/>
      <c r="BE600" s="380" t="str">
        <v/>
      </c>
      <c r="BF600" s="380"/>
      <c r="BG600" s="380"/>
      <c r="BH600" s="380" t="str">
        <v/>
      </c>
      <c r="BI600" s="380"/>
      <c r="BJ600" s="380"/>
      <c r="BK600" s="380" t="str">
        <v/>
      </c>
      <c r="BL600" s="380" t="str">
        <v/>
      </c>
      <c r="BM600" s="380" t="str">
        <v/>
      </c>
      <c r="BN600" s="381" t="str">
        <v/>
      </c>
      <c r="BO600" s="380" t="str">
        <v/>
      </c>
      <c r="BP600" s="380" t="str">
        <v/>
      </c>
      <c r="BQ600" s="380" t="str">
        <v/>
      </c>
      <c r="BR600" s="381" t="str">
        <v/>
      </c>
      <c r="BS600" s="380" t="str">
        <v/>
      </c>
      <c r="BT600" s="380" t="str">
        <v/>
      </c>
      <c r="BU600" s="380" t="str">
        <v/>
      </c>
      <c r="BV600" s="380" t="str">
        <v/>
      </c>
      <c r="BW600" s="380" t="str">
        <v/>
      </c>
      <c r="BX600" s="380"/>
      <c r="BY600" s="380"/>
      <c r="BZ600" s="380" t="str">
        <v/>
      </c>
      <c r="CA600" s="380"/>
      <c r="CB600" s="380"/>
      <c r="CC600" s="380" t="str">
        <v/>
      </c>
      <c r="CD600" s="380"/>
      <c r="CE600" s="380"/>
      <c r="CF600" s="380" t="str">
        <v/>
      </c>
      <c r="CG600" s="380"/>
      <c r="CH600" s="380"/>
      <c r="CI600" s="380" t="str">
        <v/>
      </c>
      <c r="CJ600" s="380" t="str">
        <v/>
      </c>
      <c r="CK600" s="380" t="str">
        <v/>
      </c>
      <c r="CL600" s="381" t="str">
        <v/>
      </c>
      <c r="CM600" s="380" t="str">
        <v/>
      </c>
      <c r="CN600" s="380" t="str">
        <v/>
      </c>
      <c r="CO600" s="380" t="str">
        <v/>
      </c>
      <c r="CP600" s="381" t="str">
        <v/>
      </c>
      <c r="CQ600" s="380" t="str">
        <v/>
      </c>
      <c r="CR600" s="380" t="str">
        <v/>
      </c>
      <c r="CS600" s="380" t="str">
        <v/>
      </c>
      <c r="CT600" s="380" t="str">
        <v/>
      </c>
      <c r="CU600" s="380" t="str">
        <v/>
      </c>
      <c r="CV600" s="380"/>
      <c r="CW600" s="380"/>
      <c r="CX600" s="380" t="str">
        <v/>
      </c>
      <c r="CY600" s="380"/>
      <c r="CZ600" s="380"/>
      <c r="DA600" s="380" t="str">
        <v/>
      </c>
      <c r="DB600" s="380"/>
      <c r="DC600" s="380"/>
      <c r="DD600" s="380" t="str">
        <v/>
      </c>
      <c r="DE600" s="380"/>
      <c r="DF600" s="380"/>
      <c r="DG600" s="380" t="str">
        <v/>
      </c>
      <c r="DH600" s="380" t="str">
        <v/>
      </c>
      <c r="DI600" s="380" t="str">
        <v/>
      </c>
      <c r="DJ600" s="381" t="str">
        <v/>
      </c>
      <c r="DK600" s="380" t="str">
        <v/>
      </c>
      <c r="DL600" s="380" t="str">
        <v/>
      </c>
      <c r="DM600" s="380" t="str">
        <v/>
      </c>
      <c r="DN600" s="381" t="str">
        <v/>
      </c>
      <c r="DO600" s="380" t="str">
        <v/>
      </c>
      <c r="DP600" s="380" t="str">
        <v/>
      </c>
      <c r="DQ600" s="380" t="str">
        <v/>
      </c>
      <c r="DR600" s="380" t="str">
        <v/>
      </c>
      <c r="DS600" s="380" t="str">
        <v/>
      </c>
      <c r="DT600" s="380"/>
      <c r="DU600" s="380"/>
      <c r="DV600" s="380" t="str">
        <v/>
      </c>
      <c r="DW600" s="380"/>
      <c r="DX600" s="380"/>
      <c r="DY600" s="380" t="str">
        <v/>
      </c>
      <c r="DZ600" s="380"/>
      <c r="EA600" s="380"/>
      <c r="EB600" s="380" t="str">
        <v/>
      </c>
      <c r="EC600" s="380"/>
      <c r="ED600" s="380"/>
      <c r="EE600" s="380" t="str">
        <v/>
      </c>
      <c r="EF600" s="380" t="str">
        <v/>
      </c>
      <c r="EG600" s="380" t="str">
        <v/>
      </c>
      <c r="EH600" s="381" t="str">
        <v/>
      </c>
      <c r="EI600" s="380" t="str">
        <v/>
      </c>
      <c r="EJ600" s="380" t="str">
        <v/>
      </c>
      <c r="EK600" s="380" t="str">
        <v/>
      </c>
      <c r="EL600" s="381" t="str">
        <v/>
      </c>
      <c r="EM600" s="382" t="str">
        <v/>
      </c>
      <c r="EN600" s="382" t="str">
        <v/>
      </c>
      <c r="EO600" s="382" t="str">
        <v/>
      </c>
    </row>
    <row r="601" spans="1:145" ht="15.6">
      <c r="A601" s="372" t="str">
        <v/>
      </c>
      <c r="B601" s="373" t="str">
        <v/>
      </c>
      <c r="C601" s="372"/>
      <c r="D601" s="383" t="str">
        <v/>
      </c>
      <c r="E601" s="383" t="str">
        <v/>
      </c>
      <c r="F601" s="383" t="str">
        <v/>
      </c>
      <c r="G601" s="375" t="str">
        <v/>
      </c>
      <c r="H601" s="375" t="str">
        <v/>
      </c>
      <c r="I601" s="375" t="str">
        <v/>
      </c>
      <c r="J601" s="375" t="str">
        <v/>
      </c>
      <c r="K601" s="375" t="str">
        <v/>
      </c>
      <c r="L601" s="375" t="str">
        <v/>
      </c>
      <c r="M601" s="372" t="str">
        <v/>
      </c>
      <c r="N601" s="372" t="str">
        <v/>
      </c>
      <c r="O601" s="372" t="str">
        <v/>
      </c>
      <c r="P601" s="372" t="str">
        <v/>
      </c>
      <c r="Q601" s="372" t="str">
        <v/>
      </c>
      <c r="R601" s="372" t="str">
        <v/>
      </c>
      <c r="S601" s="372" t="str">
        <v/>
      </c>
      <c r="T601" s="372" t="str">
        <v/>
      </c>
      <c r="U601" s="372" t="str">
        <v/>
      </c>
      <c r="V601" s="372" t="str">
        <v/>
      </c>
      <c r="W601" s="372" t="str">
        <v/>
      </c>
      <c r="X601" s="372" t="str">
        <v/>
      </c>
      <c r="Y601" s="372" t="str">
        <v/>
      </c>
      <c r="Z601" s="372" t="str">
        <v/>
      </c>
      <c r="AA601" s="372" t="str">
        <v/>
      </c>
      <c r="AB601" s="372"/>
      <c r="AC601" s="372"/>
      <c r="AD601" s="372" t="str">
        <v/>
      </c>
      <c r="AE601" s="372"/>
      <c r="AF601" s="372"/>
      <c r="AG601" s="376" t="str">
        <v/>
      </c>
      <c r="AH601" s="372"/>
      <c r="AI601" s="372"/>
      <c r="AJ601" s="372" t="str">
        <v/>
      </c>
      <c r="AK601" s="372"/>
      <c r="AL601" s="372"/>
      <c r="AM601" s="377" t="str">
        <v/>
      </c>
      <c r="AN601" s="378" t="str">
        <v/>
      </c>
      <c r="AO601" s="379" t="str">
        <v/>
      </c>
      <c r="AP601" s="379" t="str">
        <v/>
      </c>
      <c r="AQ601" s="376" t="str">
        <v/>
      </c>
      <c r="AR601" s="376" t="str">
        <v/>
      </c>
      <c r="AS601" s="372" t="str">
        <v/>
      </c>
      <c r="AT601" s="379" t="str">
        <v/>
      </c>
      <c r="AU601" s="380" t="str">
        <v/>
      </c>
      <c r="AV601" s="380" t="str">
        <v/>
      </c>
      <c r="AW601" s="380" t="str">
        <v/>
      </c>
      <c r="AX601" s="380" t="str">
        <v/>
      </c>
      <c r="AY601" s="380" t="str">
        <v/>
      </c>
      <c r="AZ601" s="380"/>
      <c r="BA601" s="380"/>
      <c r="BB601" s="380" t="str">
        <v/>
      </c>
      <c r="BC601" s="380"/>
      <c r="BD601" s="380"/>
      <c r="BE601" s="380" t="str">
        <v/>
      </c>
      <c r="BF601" s="380"/>
      <c r="BG601" s="380"/>
      <c r="BH601" s="380" t="str">
        <v/>
      </c>
      <c r="BI601" s="380"/>
      <c r="BJ601" s="380"/>
      <c r="BK601" s="380" t="str">
        <v/>
      </c>
      <c r="BL601" s="380" t="str">
        <v/>
      </c>
      <c r="BM601" s="380" t="str">
        <v/>
      </c>
      <c r="BN601" s="381" t="str">
        <v/>
      </c>
      <c r="BO601" s="380" t="str">
        <v/>
      </c>
      <c r="BP601" s="380" t="str">
        <v/>
      </c>
      <c r="BQ601" s="380" t="str">
        <v/>
      </c>
      <c r="BR601" s="381" t="str">
        <v/>
      </c>
      <c r="BS601" s="380" t="str">
        <v/>
      </c>
      <c r="BT601" s="380" t="str">
        <v/>
      </c>
      <c r="BU601" s="380" t="str">
        <v/>
      </c>
      <c r="BV601" s="380" t="str">
        <v/>
      </c>
      <c r="BW601" s="380" t="str">
        <v/>
      </c>
      <c r="BX601" s="380"/>
      <c r="BY601" s="380"/>
      <c r="BZ601" s="380" t="str">
        <v/>
      </c>
      <c r="CA601" s="380"/>
      <c r="CB601" s="380"/>
      <c r="CC601" s="380" t="str">
        <v/>
      </c>
      <c r="CD601" s="380"/>
      <c r="CE601" s="380"/>
      <c r="CF601" s="380" t="str">
        <v/>
      </c>
      <c r="CG601" s="380"/>
      <c r="CH601" s="380"/>
      <c r="CI601" s="380" t="str">
        <v/>
      </c>
      <c r="CJ601" s="380" t="str">
        <v/>
      </c>
      <c r="CK601" s="380" t="str">
        <v/>
      </c>
      <c r="CL601" s="381" t="str">
        <v/>
      </c>
      <c r="CM601" s="380" t="str">
        <v/>
      </c>
      <c r="CN601" s="380" t="str">
        <v/>
      </c>
      <c r="CO601" s="380" t="str">
        <v/>
      </c>
      <c r="CP601" s="381" t="str">
        <v/>
      </c>
      <c r="CQ601" s="380" t="str">
        <v/>
      </c>
      <c r="CR601" s="380" t="str">
        <v/>
      </c>
      <c r="CS601" s="380" t="str">
        <v/>
      </c>
      <c r="CT601" s="380" t="str">
        <v/>
      </c>
      <c r="CU601" s="380" t="str">
        <v/>
      </c>
      <c r="CV601" s="380"/>
      <c r="CW601" s="380"/>
      <c r="CX601" s="380" t="str">
        <v/>
      </c>
      <c r="CY601" s="380"/>
      <c r="CZ601" s="380"/>
      <c r="DA601" s="380" t="str">
        <v/>
      </c>
      <c r="DB601" s="380"/>
      <c r="DC601" s="380"/>
      <c r="DD601" s="380" t="str">
        <v/>
      </c>
      <c r="DE601" s="380"/>
      <c r="DF601" s="380"/>
      <c r="DG601" s="380" t="str">
        <v/>
      </c>
      <c r="DH601" s="380" t="str">
        <v/>
      </c>
      <c r="DI601" s="380" t="str">
        <v/>
      </c>
      <c r="DJ601" s="381" t="str">
        <v/>
      </c>
      <c r="DK601" s="380" t="str">
        <v/>
      </c>
      <c r="DL601" s="380" t="str">
        <v/>
      </c>
      <c r="DM601" s="380" t="str">
        <v/>
      </c>
      <c r="DN601" s="381" t="str">
        <v/>
      </c>
      <c r="DO601" s="380" t="str">
        <v/>
      </c>
      <c r="DP601" s="380" t="str">
        <v/>
      </c>
      <c r="DQ601" s="380" t="str">
        <v/>
      </c>
      <c r="DR601" s="380" t="str">
        <v/>
      </c>
      <c r="DS601" s="380" t="str">
        <v/>
      </c>
      <c r="DT601" s="380"/>
      <c r="DU601" s="380"/>
      <c r="DV601" s="380" t="str">
        <v/>
      </c>
      <c r="DW601" s="380"/>
      <c r="DX601" s="380"/>
      <c r="DY601" s="380" t="str">
        <v/>
      </c>
      <c r="DZ601" s="380"/>
      <c r="EA601" s="380"/>
      <c r="EB601" s="380" t="str">
        <v/>
      </c>
      <c r="EC601" s="380"/>
      <c r="ED601" s="380"/>
      <c r="EE601" s="380" t="str">
        <v/>
      </c>
      <c r="EF601" s="380" t="str">
        <v/>
      </c>
      <c r="EG601" s="380" t="str">
        <v/>
      </c>
      <c r="EH601" s="381" t="str">
        <v/>
      </c>
      <c r="EI601" s="380" t="str">
        <v/>
      </c>
      <c r="EJ601" s="380" t="str">
        <v/>
      </c>
      <c r="EK601" s="380" t="str">
        <v/>
      </c>
      <c r="EL601" s="381" t="str">
        <v/>
      </c>
      <c r="EM601" s="382" t="str">
        <v/>
      </c>
      <c r="EN601" s="382" t="str">
        <v/>
      </c>
      <c r="EO601" s="382" t="str">
        <v/>
      </c>
    </row>
    <row r="602" spans="1:145" ht="15.6">
      <c r="A602" s="372" t="str">
        <v/>
      </c>
      <c r="B602" s="373" t="str">
        <v/>
      </c>
      <c r="C602" s="372"/>
      <c r="D602" s="383" t="str">
        <v/>
      </c>
      <c r="E602" s="383" t="str">
        <v/>
      </c>
      <c r="F602" s="383" t="str">
        <v/>
      </c>
      <c r="G602" s="375" t="str">
        <v/>
      </c>
      <c r="H602" s="375" t="str">
        <v/>
      </c>
      <c r="I602" s="375" t="str">
        <v/>
      </c>
      <c r="J602" s="375" t="str">
        <v/>
      </c>
      <c r="K602" s="375" t="str">
        <v/>
      </c>
      <c r="L602" s="375" t="str">
        <v/>
      </c>
      <c r="M602" s="372" t="str">
        <v/>
      </c>
      <c r="N602" s="372" t="str">
        <v/>
      </c>
      <c r="O602" s="372" t="str">
        <v/>
      </c>
      <c r="P602" s="372" t="str">
        <v/>
      </c>
      <c r="Q602" s="372" t="str">
        <v/>
      </c>
      <c r="R602" s="372" t="str">
        <v/>
      </c>
      <c r="S602" s="372" t="str">
        <v/>
      </c>
      <c r="T602" s="372" t="str">
        <v/>
      </c>
      <c r="U602" s="372" t="str">
        <v/>
      </c>
      <c r="V602" s="372" t="str">
        <v/>
      </c>
      <c r="W602" s="372" t="str">
        <v/>
      </c>
      <c r="X602" s="372" t="str">
        <v/>
      </c>
      <c r="Y602" s="372" t="str">
        <v/>
      </c>
      <c r="Z602" s="372" t="str">
        <v/>
      </c>
      <c r="AA602" s="372" t="str">
        <v/>
      </c>
      <c r="AB602" s="372"/>
      <c r="AC602" s="372"/>
      <c r="AD602" s="372" t="str">
        <v/>
      </c>
      <c r="AE602" s="372"/>
      <c r="AF602" s="372"/>
      <c r="AG602" s="376" t="str">
        <v/>
      </c>
      <c r="AH602" s="372"/>
      <c r="AI602" s="372"/>
      <c r="AJ602" s="372" t="str">
        <v/>
      </c>
      <c r="AK602" s="372"/>
      <c r="AL602" s="372"/>
      <c r="AM602" s="377" t="str">
        <v/>
      </c>
      <c r="AN602" s="378" t="str">
        <v/>
      </c>
      <c r="AO602" s="379" t="str">
        <v/>
      </c>
      <c r="AP602" s="379" t="str">
        <v/>
      </c>
      <c r="AQ602" s="376" t="str">
        <v/>
      </c>
      <c r="AR602" s="376" t="str">
        <v/>
      </c>
      <c r="AS602" s="372" t="str">
        <v/>
      </c>
      <c r="AT602" s="379" t="str">
        <v/>
      </c>
      <c r="AU602" s="380" t="str">
        <v/>
      </c>
      <c r="AV602" s="380" t="str">
        <v/>
      </c>
      <c r="AW602" s="380" t="str">
        <v/>
      </c>
      <c r="AX602" s="380" t="str">
        <v/>
      </c>
      <c r="AY602" s="380" t="str">
        <v/>
      </c>
      <c r="AZ602" s="380"/>
      <c r="BA602" s="380"/>
      <c r="BB602" s="380" t="str">
        <v/>
      </c>
      <c r="BC602" s="380"/>
      <c r="BD602" s="380"/>
      <c r="BE602" s="380" t="str">
        <v/>
      </c>
      <c r="BF602" s="380"/>
      <c r="BG602" s="380"/>
      <c r="BH602" s="380" t="str">
        <v/>
      </c>
      <c r="BI602" s="380"/>
      <c r="BJ602" s="380"/>
      <c r="BK602" s="380" t="str">
        <v/>
      </c>
      <c r="BL602" s="380" t="str">
        <v/>
      </c>
      <c r="BM602" s="380" t="str">
        <v/>
      </c>
      <c r="BN602" s="381" t="str">
        <v/>
      </c>
      <c r="BO602" s="380" t="str">
        <v/>
      </c>
      <c r="BP602" s="380" t="str">
        <v/>
      </c>
      <c r="BQ602" s="380" t="str">
        <v/>
      </c>
      <c r="BR602" s="381" t="str">
        <v/>
      </c>
      <c r="BS602" s="380" t="str">
        <v/>
      </c>
      <c r="BT602" s="380" t="str">
        <v/>
      </c>
      <c r="BU602" s="380" t="str">
        <v/>
      </c>
      <c r="BV602" s="380" t="str">
        <v/>
      </c>
      <c r="BW602" s="380" t="str">
        <v/>
      </c>
      <c r="BX602" s="380"/>
      <c r="BY602" s="380"/>
      <c r="BZ602" s="380" t="str">
        <v/>
      </c>
      <c r="CA602" s="380"/>
      <c r="CB602" s="380"/>
      <c r="CC602" s="380" t="str">
        <v/>
      </c>
      <c r="CD602" s="380"/>
      <c r="CE602" s="380"/>
      <c r="CF602" s="380" t="str">
        <v/>
      </c>
      <c r="CG602" s="380"/>
      <c r="CH602" s="380"/>
      <c r="CI602" s="380" t="str">
        <v/>
      </c>
      <c r="CJ602" s="380" t="str">
        <v/>
      </c>
      <c r="CK602" s="380" t="str">
        <v/>
      </c>
      <c r="CL602" s="381" t="str">
        <v/>
      </c>
      <c r="CM602" s="380" t="str">
        <v/>
      </c>
      <c r="CN602" s="380" t="str">
        <v/>
      </c>
      <c r="CO602" s="380" t="str">
        <v/>
      </c>
      <c r="CP602" s="381" t="str">
        <v/>
      </c>
      <c r="CQ602" s="380" t="str">
        <v/>
      </c>
      <c r="CR602" s="380" t="str">
        <v/>
      </c>
      <c r="CS602" s="380" t="str">
        <v/>
      </c>
      <c r="CT602" s="380" t="str">
        <v/>
      </c>
      <c r="CU602" s="380" t="str">
        <v/>
      </c>
      <c r="CV602" s="380"/>
      <c r="CW602" s="380"/>
      <c r="CX602" s="380" t="str">
        <v/>
      </c>
      <c r="CY602" s="380"/>
      <c r="CZ602" s="380"/>
      <c r="DA602" s="380" t="str">
        <v/>
      </c>
      <c r="DB602" s="380"/>
      <c r="DC602" s="380"/>
      <c r="DD602" s="380" t="str">
        <v/>
      </c>
      <c r="DE602" s="380"/>
      <c r="DF602" s="380"/>
      <c r="DG602" s="380" t="str">
        <v/>
      </c>
      <c r="DH602" s="380" t="str">
        <v/>
      </c>
      <c r="DI602" s="380" t="str">
        <v/>
      </c>
      <c r="DJ602" s="381" t="str">
        <v/>
      </c>
      <c r="DK602" s="380" t="str">
        <v/>
      </c>
      <c r="DL602" s="380" t="str">
        <v/>
      </c>
      <c r="DM602" s="380" t="str">
        <v/>
      </c>
      <c r="DN602" s="381" t="str">
        <v/>
      </c>
      <c r="DO602" s="380" t="str">
        <v/>
      </c>
      <c r="DP602" s="380" t="str">
        <v/>
      </c>
      <c r="DQ602" s="380" t="str">
        <v/>
      </c>
      <c r="DR602" s="380" t="str">
        <v/>
      </c>
      <c r="DS602" s="380" t="str">
        <v/>
      </c>
      <c r="DT602" s="380"/>
      <c r="DU602" s="380"/>
      <c r="DV602" s="380" t="str">
        <v/>
      </c>
      <c r="DW602" s="380"/>
      <c r="DX602" s="380"/>
      <c r="DY602" s="380" t="str">
        <v/>
      </c>
      <c r="DZ602" s="380"/>
      <c r="EA602" s="380"/>
      <c r="EB602" s="380" t="str">
        <v/>
      </c>
      <c r="EC602" s="380"/>
      <c r="ED602" s="380"/>
      <c r="EE602" s="380" t="str">
        <v/>
      </c>
      <c r="EF602" s="380" t="str">
        <v/>
      </c>
      <c r="EG602" s="380" t="str">
        <v/>
      </c>
      <c r="EH602" s="381" t="str">
        <v/>
      </c>
      <c r="EI602" s="380" t="str">
        <v/>
      </c>
      <c r="EJ602" s="380" t="str">
        <v/>
      </c>
      <c r="EK602" s="380" t="str">
        <v/>
      </c>
      <c r="EL602" s="381" t="str">
        <v/>
      </c>
      <c r="EM602" s="382" t="str">
        <v/>
      </c>
      <c r="EN602" s="382" t="str">
        <v/>
      </c>
      <c r="EO602" s="382" t="str">
        <v/>
      </c>
    </row>
    <row r="603" spans="1:145" ht="15.6">
      <c r="A603" s="372" t="str">
        <v/>
      </c>
      <c r="B603" s="373" t="str">
        <v/>
      </c>
      <c r="C603" s="372"/>
      <c r="D603" s="383" t="str">
        <v/>
      </c>
      <c r="E603" s="383" t="str">
        <v/>
      </c>
      <c r="F603" s="383" t="str">
        <v/>
      </c>
      <c r="G603" s="375" t="str">
        <v/>
      </c>
      <c r="H603" s="375" t="str">
        <v/>
      </c>
      <c r="I603" s="375" t="str">
        <v/>
      </c>
      <c r="J603" s="375" t="str">
        <v/>
      </c>
      <c r="K603" s="375" t="str">
        <v/>
      </c>
      <c r="L603" s="375" t="str">
        <v/>
      </c>
      <c r="M603" s="372" t="str">
        <v/>
      </c>
      <c r="N603" s="372" t="str">
        <v/>
      </c>
      <c r="O603" s="372" t="str">
        <v/>
      </c>
      <c r="P603" s="372" t="str">
        <v/>
      </c>
      <c r="Q603" s="372" t="str">
        <v/>
      </c>
      <c r="R603" s="372" t="str">
        <v/>
      </c>
      <c r="S603" s="372" t="str">
        <v/>
      </c>
      <c r="T603" s="372" t="str">
        <v/>
      </c>
      <c r="U603" s="372" t="str">
        <v/>
      </c>
      <c r="V603" s="372" t="str">
        <v/>
      </c>
      <c r="W603" s="372" t="str">
        <v/>
      </c>
      <c r="X603" s="372" t="str">
        <v/>
      </c>
      <c r="Y603" s="372" t="str">
        <v/>
      </c>
      <c r="Z603" s="372" t="str">
        <v/>
      </c>
      <c r="AA603" s="372" t="str">
        <v/>
      </c>
      <c r="AB603" s="372"/>
      <c r="AC603" s="372"/>
      <c r="AD603" s="372" t="str">
        <v/>
      </c>
      <c r="AE603" s="372"/>
      <c r="AF603" s="372"/>
      <c r="AG603" s="376" t="str">
        <v/>
      </c>
      <c r="AH603" s="372"/>
      <c r="AI603" s="372"/>
      <c r="AJ603" s="372" t="str">
        <v/>
      </c>
      <c r="AK603" s="372"/>
      <c r="AL603" s="372"/>
      <c r="AM603" s="377" t="str">
        <v/>
      </c>
      <c r="AN603" s="378" t="str">
        <v/>
      </c>
      <c r="AO603" s="379" t="str">
        <v/>
      </c>
      <c r="AP603" s="379" t="str">
        <v/>
      </c>
      <c r="AQ603" s="376" t="str">
        <v/>
      </c>
      <c r="AR603" s="376" t="str">
        <v/>
      </c>
      <c r="AS603" s="372" t="str">
        <v/>
      </c>
      <c r="AT603" s="379" t="str">
        <v/>
      </c>
      <c r="AU603" s="380" t="str">
        <v/>
      </c>
      <c r="AV603" s="380" t="str">
        <v/>
      </c>
      <c r="AW603" s="380" t="str">
        <v/>
      </c>
      <c r="AX603" s="380" t="str">
        <v/>
      </c>
      <c r="AY603" s="380" t="str">
        <v/>
      </c>
      <c r="AZ603" s="380"/>
      <c r="BA603" s="380"/>
      <c r="BB603" s="380" t="str">
        <v/>
      </c>
      <c r="BC603" s="380"/>
      <c r="BD603" s="380"/>
      <c r="BE603" s="380" t="str">
        <v/>
      </c>
      <c r="BF603" s="380"/>
      <c r="BG603" s="380"/>
      <c r="BH603" s="380" t="str">
        <v/>
      </c>
      <c r="BI603" s="380"/>
      <c r="BJ603" s="380"/>
      <c r="BK603" s="380" t="str">
        <v/>
      </c>
      <c r="BL603" s="380" t="str">
        <v/>
      </c>
      <c r="BM603" s="380" t="str">
        <v/>
      </c>
      <c r="BN603" s="381" t="str">
        <v/>
      </c>
      <c r="BO603" s="380" t="str">
        <v/>
      </c>
      <c r="BP603" s="380" t="str">
        <v/>
      </c>
      <c r="BQ603" s="380" t="str">
        <v/>
      </c>
      <c r="BR603" s="381" t="str">
        <v/>
      </c>
      <c r="BS603" s="380" t="str">
        <v/>
      </c>
      <c r="BT603" s="380" t="str">
        <v/>
      </c>
      <c r="BU603" s="380" t="str">
        <v/>
      </c>
      <c r="BV603" s="380" t="str">
        <v/>
      </c>
      <c r="BW603" s="380" t="str">
        <v/>
      </c>
      <c r="BX603" s="380"/>
      <c r="BY603" s="380"/>
      <c r="BZ603" s="380" t="str">
        <v/>
      </c>
      <c r="CA603" s="380"/>
      <c r="CB603" s="380"/>
      <c r="CC603" s="380" t="str">
        <v/>
      </c>
      <c r="CD603" s="380"/>
      <c r="CE603" s="380"/>
      <c r="CF603" s="380" t="str">
        <v/>
      </c>
      <c r="CG603" s="380"/>
      <c r="CH603" s="380"/>
      <c r="CI603" s="380" t="str">
        <v/>
      </c>
      <c r="CJ603" s="380" t="str">
        <v/>
      </c>
      <c r="CK603" s="380" t="str">
        <v/>
      </c>
      <c r="CL603" s="381" t="str">
        <v/>
      </c>
      <c r="CM603" s="380" t="str">
        <v/>
      </c>
      <c r="CN603" s="380" t="str">
        <v/>
      </c>
      <c r="CO603" s="380" t="str">
        <v/>
      </c>
      <c r="CP603" s="381" t="str">
        <v/>
      </c>
      <c r="CQ603" s="380" t="str">
        <v/>
      </c>
      <c r="CR603" s="380" t="str">
        <v/>
      </c>
      <c r="CS603" s="380" t="str">
        <v/>
      </c>
      <c r="CT603" s="380" t="str">
        <v/>
      </c>
      <c r="CU603" s="380" t="str">
        <v/>
      </c>
      <c r="CV603" s="380"/>
      <c r="CW603" s="380"/>
      <c r="CX603" s="380" t="str">
        <v/>
      </c>
      <c r="CY603" s="380"/>
      <c r="CZ603" s="380"/>
      <c r="DA603" s="380" t="str">
        <v/>
      </c>
      <c r="DB603" s="380"/>
      <c r="DC603" s="380"/>
      <c r="DD603" s="380" t="str">
        <v/>
      </c>
      <c r="DE603" s="380"/>
      <c r="DF603" s="380"/>
      <c r="DG603" s="380" t="str">
        <v/>
      </c>
      <c r="DH603" s="380" t="str">
        <v/>
      </c>
      <c r="DI603" s="380" t="str">
        <v/>
      </c>
      <c r="DJ603" s="381" t="str">
        <v/>
      </c>
      <c r="DK603" s="380" t="str">
        <v/>
      </c>
      <c r="DL603" s="380" t="str">
        <v/>
      </c>
      <c r="DM603" s="380" t="str">
        <v/>
      </c>
      <c r="DN603" s="381" t="str">
        <v/>
      </c>
      <c r="DO603" s="380" t="str">
        <v/>
      </c>
      <c r="DP603" s="380" t="str">
        <v/>
      </c>
      <c r="DQ603" s="380" t="str">
        <v/>
      </c>
      <c r="DR603" s="380" t="str">
        <v/>
      </c>
      <c r="DS603" s="380" t="str">
        <v/>
      </c>
      <c r="DT603" s="380"/>
      <c r="DU603" s="380"/>
      <c r="DV603" s="380" t="str">
        <v/>
      </c>
      <c r="DW603" s="380"/>
      <c r="DX603" s="380"/>
      <c r="DY603" s="380" t="str">
        <v/>
      </c>
      <c r="DZ603" s="380"/>
      <c r="EA603" s="380"/>
      <c r="EB603" s="380" t="str">
        <v/>
      </c>
      <c r="EC603" s="380"/>
      <c r="ED603" s="380"/>
      <c r="EE603" s="380" t="str">
        <v/>
      </c>
      <c r="EF603" s="380" t="str">
        <v/>
      </c>
      <c r="EG603" s="380" t="str">
        <v/>
      </c>
      <c r="EH603" s="381" t="str">
        <v/>
      </c>
      <c r="EI603" s="380" t="str">
        <v/>
      </c>
      <c r="EJ603" s="380" t="str">
        <v/>
      </c>
      <c r="EK603" s="380" t="str">
        <v/>
      </c>
      <c r="EL603" s="381" t="str">
        <v/>
      </c>
      <c r="EM603" s="382" t="str">
        <v/>
      </c>
      <c r="EN603" s="382" t="str">
        <v/>
      </c>
      <c r="EO603" s="382" t="str">
        <v/>
      </c>
    </row>
    <row r="604" spans="1:145" ht="15.6">
      <c r="A604" s="372" t="str">
        <v/>
      </c>
      <c r="B604" s="373" t="str">
        <v/>
      </c>
      <c r="C604" s="372"/>
      <c r="D604" s="383" t="str">
        <v/>
      </c>
      <c r="E604" s="383" t="str">
        <v/>
      </c>
      <c r="F604" s="383" t="str">
        <v/>
      </c>
      <c r="G604" s="375" t="str">
        <v/>
      </c>
      <c r="H604" s="375" t="str">
        <v/>
      </c>
      <c r="I604" s="375" t="str">
        <v/>
      </c>
      <c r="J604" s="375" t="str">
        <v/>
      </c>
      <c r="K604" s="375" t="str">
        <v/>
      </c>
      <c r="L604" s="375" t="str">
        <v/>
      </c>
      <c r="M604" s="372" t="str">
        <v/>
      </c>
      <c r="N604" s="372" t="str">
        <v/>
      </c>
      <c r="O604" s="372" t="str">
        <v/>
      </c>
      <c r="P604" s="372" t="str">
        <v/>
      </c>
      <c r="Q604" s="372" t="str">
        <v/>
      </c>
      <c r="R604" s="372" t="str">
        <v/>
      </c>
      <c r="S604" s="372" t="str">
        <v/>
      </c>
      <c r="T604" s="372" t="str">
        <v/>
      </c>
      <c r="U604" s="372" t="str">
        <v/>
      </c>
      <c r="V604" s="372" t="str">
        <v/>
      </c>
      <c r="W604" s="372" t="str">
        <v/>
      </c>
      <c r="X604" s="372" t="str">
        <v/>
      </c>
      <c r="Y604" s="372" t="str">
        <v/>
      </c>
      <c r="Z604" s="372" t="str">
        <v/>
      </c>
      <c r="AA604" s="372" t="str">
        <v/>
      </c>
      <c r="AB604" s="372"/>
      <c r="AC604" s="372"/>
      <c r="AD604" s="372" t="str">
        <v/>
      </c>
      <c r="AE604" s="372"/>
      <c r="AF604" s="372"/>
      <c r="AG604" s="376" t="str">
        <v/>
      </c>
      <c r="AH604" s="372"/>
      <c r="AI604" s="372"/>
      <c r="AJ604" s="372" t="str">
        <v/>
      </c>
      <c r="AK604" s="372"/>
      <c r="AL604" s="372"/>
      <c r="AM604" s="377" t="str">
        <v/>
      </c>
      <c r="AN604" s="378" t="str">
        <v/>
      </c>
      <c r="AO604" s="379" t="str">
        <v/>
      </c>
      <c r="AP604" s="379" t="str">
        <v/>
      </c>
      <c r="AQ604" s="376" t="str">
        <v/>
      </c>
      <c r="AR604" s="376" t="str">
        <v/>
      </c>
      <c r="AS604" s="372" t="str">
        <v/>
      </c>
      <c r="AT604" s="379" t="str">
        <v/>
      </c>
      <c r="AU604" s="380" t="str">
        <v/>
      </c>
      <c r="AV604" s="380" t="str">
        <v/>
      </c>
      <c r="AW604" s="380" t="str">
        <v/>
      </c>
      <c r="AX604" s="380" t="str">
        <v/>
      </c>
      <c r="AY604" s="380" t="str">
        <v/>
      </c>
      <c r="AZ604" s="380"/>
      <c r="BA604" s="380"/>
      <c r="BB604" s="380" t="str">
        <v/>
      </c>
      <c r="BC604" s="380"/>
      <c r="BD604" s="380"/>
      <c r="BE604" s="380" t="str">
        <v/>
      </c>
      <c r="BF604" s="380"/>
      <c r="BG604" s="380"/>
      <c r="BH604" s="380" t="str">
        <v/>
      </c>
      <c r="BI604" s="380"/>
      <c r="BJ604" s="380"/>
      <c r="BK604" s="380" t="str">
        <v/>
      </c>
      <c r="BL604" s="380" t="str">
        <v/>
      </c>
      <c r="BM604" s="380" t="str">
        <v/>
      </c>
      <c r="BN604" s="381" t="str">
        <v/>
      </c>
      <c r="BO604" s="380" t="str">
        <v/>
      </c>
      <c r="BP604" s="380" t="str">
        <v/>
      </c>
      <c r="BQ604" s="380" t="str">
        <v/>
      </c>
      <c r="BR604" s="381" t="str">
        <v/>
      </c>
      <c r="BS604" s="380" t="str">
        <v/>
      </c>
      <c r="BT604" s="380" t="str">
        <v/>
      </c>
      <c r="BU604" s="380" t="str">
        <v/>
      </c>
      <c r="BV604" s="380" t="str">
        <v/>
      </c>
      <c r="BW604" s="380" t="str">
        <v/>
      </c>
      <c r="BX604" s="380"/>
      <c r="BY604" s="380"/>
      <c r="BZ604" s="380" t="str">
        <v/>
      </c>
      <c r="CA604" s="380"/>
      <c r="CB604" s="380"/>
      <c r="CC604" s="380" t="str">
        <v/>
      </c>
      <c r="CD604" s="380"/>
      <c r="CE604" s="380"/>
      <c r="CF604" s="380" t="str">
        <v/>
      </c>
      <c r="CG604" s="380"/>
      <c r="CH604" s="380"/>
      <c r="CI604" s="380" t="str">
        <v/>
      </c>
      <c r="CJ604" s="380" t="str">
        <v/>
      </c>
      <c r="CK604" s="380" t="str">
        <v/>
      </c>
      <c r="CL604" s="381" t="str">
        <v/>
      </c>
      <c r="CM604" s="380" t="str">
        <v/>
      </c>
      <c r="CN604" s="380" t="str">
        <v/>
      </c>
      <c r="CO604" s="380" t="str">
        <v/>
      </c>
      <c r="CP604" s="381" t="str">
        <v/>
      </c>
      <c r="CQ604" s="380" t="str">
        <v/>
      </c>
      <c r="CR604" s="380" t="str">
        <v/>
      </c>
      <c r="CS604" s="380" t="str">
        <v/>
      </c>
      <c r="CT604" s="380" t="str">
        <v/>
      </c>
      <c r="CU604" s="380" t="str">
        <v/>
      </c>
      <c r="CV604" s="380"/>
      <c r="CW604" s="380"/>
      <c r="CX604" s="380" t="str">
        <v/>
      </c>
      <c r="CY604" s="380"/>
      <c r="CZ604" s="380"/>
      <c r="DA604" s="380" t="str">
        <v/>
      </c>
      <c r="DB604" s="380"/>
      <c r="DC604" s="380"/>
      <c r="DD604" s="380" t="str">
        <v/>
      </c>
      <c r="DE604" s="380"/>
      <c r="DF604" s="380"/>
      <c r="DG604" s="380" t="str">
        <v/>
      </c>
      <c r="DH604" s="380" t="str">
        <v/>
      </c>
      <c r="DI604" s="380" t="str">
        <v/>
      </c>
      <c r="DJ604" s="381" t="str">
        <v/>
      </c>
      <c r="DK604" s="380" t="str">
        <v/>
      </c>
      <c r="DL604" s="380" t="str">
        <v/>
      </c>
      <c r="DM604" s="380" t="str">
        <v/>
      </c>
      <c r="DN604" s="381" t="str">
        <v/>
      </c>
      <c r="DO604" s="380" t="str">
        <v/>
      </c>
      <c r="DP604" s="380" t="str">
        <v/>
      </c>
      <c r="DQ604" s="380" t="str">
        <v/>
      </c>
      <c r="DR604" s="380" t="str">
        <v/>
      </c>
      <c r="DS604" s="380" t="str">
        <v/>
      </c>
      <c r="DT604" s="380"/>
      <c r="DU604" s="380"/>
      <c r="DV604" s="380" t="str">
        <v/>
      </c>
      <c r="DW604" s="380"/>
      <c r="DX604" s="380"/>
      <c r="DY604" s="380" t="str">
        <v/>
      </c>
      <c r="DZ604" s="380"/>
      <c r="EA604" s="380"/>
      <c r="EB604" s="380" t="str">
        <v/>
      </c>
      <c r="EC604" s="380"/>
      <c r="ED604" s="380"/>
      <c r="EE604" s="380" t="str">
        <v/>
      </c>
      <c r="EF604" s="380" t="str">
        <v/>
      </c>
      <c r="EG604" s="380" t="str">
        <v/>
      </c>
      <c r="EH604" s="381" t="str">
        <v/>
      </c>
      <c r="EI604" s="380" t="str">
        <v/>
      </c>
      <c r="EJ604" s="380" t="str">
        <v/>
      </c>
      <c r="EK604" s="380" t="str">
        <v/>
      </c>
      <c r="EL604" s="381" t="str">
        <v/>
      </c>
      <c r="EM604" s="382" t="str">
        <v/>
      </c>
      <c r="EN604" s="382" t="str">
        <v/>
      </c>
      <c r="EO604" s="382" t="str">
        <v/>
      </c>
    </row>
    <row r="605" spans="1:145" ht="15.6">
      <c r="A605" s="372" t="str">
        <v/>
      </c>
      <c r="B605" s="373" t="str">
        <v/>
      </c>
      <c r="C605" s="372"/>
      <c r="D605" s="383" t="str">
        <v/>
      </c>
      <c r="E605" s="383" t="str">
        <v/>
      </c>
      <c r="F605" s="383" t="str">
        <v/>
      </c>
      <c r="G605" s="375" t="str">
        <v/>
      </c>
      <c r="H605" s="375" t="str">
        <v/>
      </c>
      <c r="I605" s="375" t="str">
        <v/>
      </c>
      <c r="J605" s="375" t="str">
        <v/>
      </c>
      <c r="K605" s="375" t="str">
        <v/>
      </c>
      <c r="L605" s="375" t="str">
        <v/>
      </c>
      <c r="M605" s="372" t="str">
        <v/>
      </c>
      <c r="N605" s="372" t="str">
        <v/>
      </c>
      <c r="O605" s="372" t="str">
        <v/>
      </c>
      <c r="P605" s="372" t="str">
        <v/>
      </c>
      <c r="Q605" s="372" t="str">
        <v/>
      </c>
      <c r="R605" s="372" t="str">
        <v/>
      </c>
      <c r="S605" s="372" t="str">
        <v/>
      </c>
      <c r="T605" s="372" t="str">
        <v/>
      </c>
      <c r="U605" s="372" t="str">
        <v/>
      </c>
      <c r="V605" s="372" t="str">
        <v/>
      </c>
      <c r="W605" s="372" t="str">
        <v/>
      </c>
      <c r="X605" s="372" t="str">
        <v/>
      </c>
      <c r="Y605" s="372" t="str">
        <v/>
      </c>
      <c r="Z605" s="372" t="str">
        <v/>
      </c>
      <c r="AA605" s="372" t="str">
        <v/>
      </c>
      <c r="AB605" s="372"/>
      <c r="AC605" s="372"/>
      <c r="AD605" s="372" t="str">
        <v/>
      </c>
      <c r="AE605" s="372"/>
      <c r="AF605" s="372"/>
      <c r="AG605" s="376" t="str">
        <v/>
      </c>
      <c r="AH605" s="372"/>
      <c r="AI605" s="372"/>
      <c r="AJ605" s="372" t="str">
        <v/>
      </c>
      <c r="AK605" s="372"/>
      <c r="AL605" s="372"/>
      <c r="AM605" s="377" t="str">
        <v/>
      </c>
      <c r="AN605" s="378" t="str">
        <v/>
      </c>
      <c r="AO605" s="379" t="str">
        <v/>
      </c>
      <c r="AP605" s="379" t="str">
        <v/>
      </c>
      <c r="AQ605" s="376" t="str">
        <v/>
      </c>
      <c r="AR605" s="376" t="str">
        <v/>
      </c>
      <c r="AS605" s="372" t="str">
        <v/>
      </c>
      <c r="AT605" s="379" t="str">
        <v/>
      </c>
      <c r="AU605" s="380" t="str">
        <v/>
      </c>
      <c r="AV605" s="380" t="str">
        <v/>
      </c>
      <c r="AW605" s="380" t="str">
        <v/>
      </c>
      <c r="AX605" s="380" t="str">
        <v/>
      </c>
      <c r="AY605" s="380" t="str">
        <v/>
      </c>
      <c r="AZ605" s="380"/>
      <c r="BA605" s="380"/>
      <c r="BB605" s="380" t="str">
        <v/>
      </c>
      <c r="BC605" s="380"/>
      <c r="BD605" s="380"/>
      <c r="BE605" s="380" t="str">
        <v/>
      </c>
      <c r="BF605" s="380"/>
      <c r="BG605" s="380"/>
      <c r="BH605" s="380" t="str">
        <v/>
      </c>
      <c r="BI605" s="380"/>
      <c r="BJ605" s="380"/>
      <c r="BK605" s="380" t="str">
        <v/>
      </c>
      <c r="BL605" s="380" t="str">
        <v/>
      </c>
      <c r="BM605" s="380" t="str">
        <v/>
      </c>
      <c r="BN605" s="381" t="str">
        <v/>
      </c>
      <c r="BO605" s="380" t="str">
        <v/>
      </c>
      <c r="BP605" s="380" t="str">
        <v/>
      </c>
      <c r="BQ605" s="380" t="str">
        <v/>
      </c>
      <c r="BR605" s="381" t="str">
        <v/>
      </c>
      <c r="BS605" s="380" t="str">
        <v/>
      </c>
      <c r="BT605" s="380" t="str">
        <v/>
      </c>
      <c r="BU605" s="380" t="str">
        <v/>
      </c>
      <c r="BV605" s="380" t="str">
        <v/>
      </c>
      <c r="BW605" s="380" t="str">
        <v/>
      </c>
      <c r="BX605" s="380"/>
      <c r="BY605" s="380"/>
      <c r="BZ605" s="380" t="str">
        <v/>
      </c>
      <c r="CA605" s="380"/>
      <c r="CB605" s="380"/>
      <c r="CC605" s="380" t="str">
        <v/>
      </c>
      <c r="CD605" s="380"/>
      <c r="CE605" s="380"/>
      <c r="CF605" s="380" t="str">
        <v/>
      </c>
      <c r="CG605" s="380"/>
      <c r="CH605" s="380"/>
      <c r="CI605" s="380" t="str">
        <v/>
      </c>
      <c r="CJ605" s="380" t="str">
        <v/>
      </c>
      <c r="CK605" s="380" t="str">
        <v/>
      </c>
      <c r="CL605" s="381" t="str">
        <v/>
      </c>
      <c r="CM605" s="380" t="str">
        <v/>
      </c>
      <c r="CN605" s="380" t="str">
        <v/>
      </c>
      <c r="CO605" s="380" t="str">
        <v/>
      </c>
      <c r="CP605" s="381" t="str">
        <v/>
      </c>
      <c r="CQ605" s="380" t="str">
        <v/>
      </c>
      <c r="CR605" s="380" t="str">
        <v/>
      </c>
      <c r="CS605" s="380" t="str">
        <v/>
      </c>
      <c r="CT605" s="380" t="str">
        <v/>
      </c>
      <c r="CU605" s="380" t="str">
        <v/>
      </c>
      <c r="CV605" s="380"/>
      <c r="CW605" s="380"/>
      <c r="CX605" s="380" t="str">
        <v/>
      </c>
      <c r="CY605" s="380"/>
      <c r="CZ605" s="380"/>
      <c r="DA605" s="380" t="str">
        <v/>
      </c>
      <c r="DB605" s="380"/>
      <c r="DC605" s="380"/>
      <c r="DD605" s="380" t="str">
        <v/>
      </c>
      <c r="DE605" s="380"/>
      <c r="DF605" s="380"/>
      <c r="DG605" s="380" t="str">
        <v/>
      </c>
      <c r="DH605" s="380" t="str">
        <v/>
      </c>
      <c r="DI605" s="380" t="str">
        <v/>
      </c>
      <c r="DJ605" s="381" t="str">
        <v/>
      </c>
      <c r="DK605" s="380" t="str">
        <v/>
      </c>
      <c r="DL605" s="380" t="str">
        <v/>
      </c>
      <c r="DM605" s="380" t="str">
        <v/>
      </c>
      <c r="DN605" s="381" t="str">
        <v/>
      </c>
      <c r="DO605" s="380" t="str">
        <v/>
      </c>
      <c r="DP605" s="380" t="str">
        <v/>
      </c>
      <c r="DQ605" s="380" t="str">
        <v/>
      </c>
      <c r="DR605" s="380" t="str">
        <v/>
      </c>
      <c r="DS605" s="380" t="str">
        <v/>
      </c>
      <c r="DT605" s="380"/>
      <c r="DU605" s="380"/>
      <c r="DV605" s="380" t="str">
        <v/>
      </c>
      <c r="DW605" s="380"/>
      <c r="DX605" s="380"/>
      <c r="DY605" s="380" t="str">
        <v/>
      </c>
      <c r="DZ605" s="380"/>
      <c r="EA605" s="380"/>
      <c r="EB605" s="380" t="str">
        <v/>
      </c>
      <c r="EC605" s="380"/>
      <c r="ED605" s="380"/>
      <c r="EE605" s="380" t="str">
        <v/>
      </c>
      <c r="EF605" s="380" t="str">
        <v/>
      </c>
      <c r="EG605" s="380" t="str">
        <v/>
      </c>
      <c r="EH605" s="381" t="str">
        <v/>
      </c>
      <c r="EI605" s="380" t="str">
        <v/>
      </c>
      <c r="EJ605" s="380" t="str">
        <v/>
      </c>
      <c r="EK605" s="380" t="str">
        <v/>
      </c>
      <c r="EL605" s="381" t="str">
        <v/>
      </c>
      <c r="EM605" s="382" t="str">
        <v/>
      </c>
      <c r="EN605" s="382" t="str">
        <v/>
      </c>
      <c r="EO605" s="382" t="str">
        <v/>
      </c>
    </row>
    <row r="606" spans="1:145" ht="15.6">
      <c r="A606" s="372" t="str">
        <v/>
      </c>
      <c r="B606" s="373" t="str">
        <v/>
      </c>
      <c r="C606" s="372"/>
      <c r="D606" s="383" t="str">
        <v/>
      </c>
      <c r="E606" s="383" t="str">
        <v/>
      </c>
      <c r="F606" s="383" t="str">
        <v/>
      </c>
      <c r="G606" s="375" t="str">
        <v/>
      </c>
      <c r="H606" s="375" t="str">
        <v/>
      </c>
      <c r="I606" s="375" t="str">
        <v/>
      </c>
      <c r="J606" s="375" t="str">
        <v/>
      </c>
      <c r="K606" s="375" t="str">
        <v/>
      </c>
      <c r="L606" s="375" t="str">
        <v/>
      </c>
      <c r="M606" s="372" t="str">
        <v/>
      </c>
      <c r="N606" s="372" t="str">
        <v/>
      </c>
      <c r="O606" s="372" t="str">
        <v/>
      </c>
      <c r="P606" s="372" t="str">
        <v/>
      </c>
      <c r="Q606" s="372" t="str">
        <v/>
      </c>
      <c r="R606" s="372" t="str">
        <v/>
      </c>
      <c r="S606" s="372" t="str">
        <v/>
      </c>
      <c r="T606" s="372" t="str">
        <v/>
      </c>
      <c r="U606" s="372" t="str">
        <v/>
      </c>
      <c r="V606" s="372" t="str">
        <v/>
      </c>
      <c r="W606" s="372" t="str">
        <v/>
      </c>
      <c r="X606" s="372" t="str">
        <v/>
      </c>
      <c r="Y606" s="372" t="str">
        <v/>
      </c>
      <c r="Z606" s="372" t="str">
        <v/>
      </c>
      <c r="AA606" s="372" t="str">
        <v/>
      </c>
      <c r="AB606" s="372"/>
      <c r="AC606" s="372"/>
      <c r="AD606" s="372" t="str">
        <v/>
      </c>
      <c r="AE606" s="372"/>
      <c r="AF606" s="372"/>
      <c r="AG606" s="376" t="str">
        <v/>
      </c>
      <c r="AH606" s="372"/>
      <c r="AI606" s="372"/>
      <c r="AJ606" s="372" t="str">
        <v/>
      </c>
      <c r="AK606" s="372"/>
      <c r="AL606" s="372"/>
      <c r="AM606" s="377" t="str">
        <v/>
      </c>
      <c r="AN606" s="378" t="str">
        <v/>
      </c>
      <c r="AO606" s="379" t="str">
        <v/>
      </c>
      <c r="AP606" s="379" t="str">
        <v/>
      </c>
      <c r="AQ606" s="376" t="str">
        <v/>
      </c>
      <c r="AR606" s="376" t="str">
        <v/>
      </c>
      <c r="AS606" s="372" t="str">
        <v/>
      </c>
      <c r="AT606" s="379" t="str">
        <v/>
      </c>
      <c r="AU606" s="380" t="str">
        <v/>
      </c>
      <c r="AV606" s="380" t="str">
        <v/>
      </c>
      <c r="AW606" s="380" t="str">
        <v/>
      </c>
      <c r="AX606" s="380" t="str">
        <v/>
      </c>
      <c r="AY606" s="380" t="str">
        <v/>
      </c>
      <c r="AZ606" s="380"/>
      <c r="BA606" s="380"/>
      <c r="BB606" s="380" t="str">
        <v/>
      </c>
      <c r="BC606" s="380"/>
      <c r="BD606" s="380"/>
      <c r="BE606" s="380" t="str">
        <v/>
      </c>
      <c r="BF606" s="380"/>
      <c r="BG606" s="380"/>
      <c r="BH606" s="380" t="str">
        <v/>
      </c>
      <c r="BI606" s="380"/>
      <c r="BJ606" s="380"/>
      <c r="BK606" s="380" t="str">
        <v/>
      </c>
      <c r="BL606" s="380" t="str">
        <v/>
      </c>
      <c r="BM606" s="380" t="str">
        <v/>
      </c>
      <c r="BN606" s="381" t="str">
        <v/>
      </c>
      <c r="BO606" s="380" t="str">
        <v/>
      </c>
      <c r="BP606" s="380" t="str">
        <v/>
      </c>
      <c r="BQ606" s="380" t="str">
        <v/>
      </c>
      <c r="BR606" s="381" t="str">
        <v/>
      </c>
      <c r="BS606" s="380" t="str">
        <v/>
      </c>
      <c r="BT606" s="380" t="str">
        <v/>
      </c>
      <c r="BU606" s="380" t="str">
        <v/>
      </c>
      <c r="BV606" s="380" t="str">
        <v/>
      </c>
      <c r="BW606" s="380" t="str">
        <v/>
      </c>
      <c r="BX606" s="380"/>
      <c r="BY606" s="380"/>
      <c r="BZ606" s="380" t="str">
        <v/>
      </c>
      <c r="CA606" s="380"/>
      <c r="CB606" s="380"/>
      <c r="CC606" s="380" t="str">
        <v/>
      </c>
      <c r="CD606" s="380"/>
      <c r="CE606" s="380"/>
      <c r="CF606" s="380" t="str">
        <v/>
      </c>
      <c r="CG606" s="380"/>
      <c r="CH606" s="380"/>
      <c r="CI606" s="380" t="str">
        <v/>
      </c>
      <c r="CJ606" s="380" t="str">
        <v/>
      </c>
      <c r="CK606" s="380" t="str">
        <v/>
      </c>
      <c r="CL606" s="381" t="str">
        <v/>
      </c>
      <c r="CM606" s="380" t="str">
        <v/>
      </c>
      <c r="CN606" s="380" t="str">
        <v/>
      </c>
      <c r="CO606" s="380" t="str">
        <v/>
      </c>
      <c r="CP606" s="381" t="str">
        <v/>
      </c>
      <c r="CQ606" s="380" t="str">
        <v/>
      </c>
      <c r="CR606" s="380" t="str">
        <v/>
      </c>
      <c r="CS606" s="380" t="str">
        <v/>
      </c>
      <c r="CT606" s="380" t="str">
        <v/>
      </c>
      <c r="CU606" s="380" t="str">
        <v/>
      </c>
      <c r="CV606" s="380"/>
      <c r="CW606" s="380"/>
      <c r="CX606" s="380" t="str">
        <v/>
      </c>
      <c r="CY606" s="380"/>
      <c r="CZ606" s="380"/>
      <c r="DA606" s="380" t="str">
        <v/>
      </c>
      <c r="DB606" s="380"/>
      <c r="DC606" s="380"/>
      <c r="DD606" s="380" t="str">
        <v/>
      </c>
      <c r="DE606" s="380"/>
      <c r="DF606" s="380"/>
      <c r="DG606" s="380" t="str">
        <v/>
      </c>
      <c r="DH606" s="380" t="str">
        <v/>
      </c>
      <c r="DI606" s="380" t="str">
        <v/>
      </c>
      <c r="DJ606" s="381" t="str">
        <v/>
      </c>
      <c r="DK606" s="380" t="str">
        <v/>
      </c>
      <c r="DL606" s="380" t="str">
        <v/>
      </c>
      <c r="DM606" s="380" t="str">
        <v/>
      </c>
      <c r="DN606" s="381" t="str">
        <v/>
      </c>
      <c r="DO606" s="380" t="str">
        <v/>
      </c>
      <c r="DP606" s="380" t="str">
        <v/>
      </c>
      <c r="DQ606" s="380" t="str">
        <v/>
      </c>
      <c r="DR606" s="380" t="str">
        <v/>
      </c>
      <c r="DS606" s="380" t="str">
        <v/>
      </c>
      <c r="DT606" s="380"/>
      <c r="DU606" s="380"/>
      <c r="DV606" s="380" t="str">
        <v/>
      </c>
      <c r="DW606" s="380"/>
      <c r="DX606" s="380"/>
      <c r="DY606" s="380" t="str">
        <v/>
      </c>
      <c r="DZ606" s="380"/>
      <c r="EA606" s="380"/>
      <c r="EB606" s="380" t="str">
        <v/>
      </c>
      <c r="EC606" s="380"/>
      <c r="ED606" s="380"/>
      <c r="EE606" s="380" t="str">
        <v/>
      </c>
      <c r="EF606" s="380" t="str">
        <v/>
      </c>
      <c r="EG606" s="380" t="str">
        <v/>
      </c>
      <c r="EH606" s="381" t="str">
        <v/>
      </c>
      <c r="EI606" s="380" t="str">
        <v/>
      </c>
      <c r="EJ606" s="380" t="str">
        <v/>
      </c>
      <c r="EK606" s="380" t="str">
        <v/>
      </c>
      <c r="EL606" s="381" t="str">
        <v/>
      </c>
      <c r="EM606" s="382" t="str">
        <v/>
      </c>
      <c r="EN606" s="382" t="str">
        <v/>
      </c>
      <c r="EO606" s="382" t="str">
        <v/>
      </c>
    </row>
    <row r="607" spans="1:145" ht="15.6">
      <c r="A607" s="372" t="str">
        <v/>
      </c>
      <c r="B607" s="373" t="str">
        <v/>
      </c>
      <c r="C607" s="372"/>
      <c r="D607" s="383" t="str">
        <v/>
      </c>
      <c r="E607" s="383" t="str">
        <v/>
      </c>
      <c r="F607" s="383" t="str">
        <v/>
      </c>
      <c r="G607" s="375" t="str">
        <v/>
      </c>
      <c r="H607" s="375" t="str">
        <v/>
      </c>
      <c r="I607" s="375" t="str">
        <v/>
      </c>
      <c r="J607" s="375" t="str">
        <v/>
      </c>
      <c r="K607" s="375" t="str">
        <v/>
      </c>
      <c r="L607" s="375" t="str">
        <v/>
      </c>
      <c r="M607" s="372" t="str">
        <v/>
      </c>
      <c r="N607" s="372" t="str">
        <v/>
      </c>
      <c r="O607" s="372" t="str">
        <v/>
      </c>
      <c r="P607" s="372" t="str">
        <v/>
      </c>
      <c r="Q607" s="372" t="str">
        <v/>
      </c>
      <c r="R607" s="372" t="str">
        <v/>
      </c>
      <c r="S607" s="372" t="str">
        <v/>
      </c>
      <c r="T607" s="372" t="str">
        <v/>
      </c>
      <c r="U607" s="372" t="str">
        <v/>
      </c>
      <c r="V607" s="372" t="str">
        <v/>
      </c>
      <c r="W607" s="372" t="str">
        <v/>
      </c>
      <c r="X607" s="372" t="str">
        <v/>
      </c>
      <c r="Y607" s="372" t="str">
        <v/>
      </c>
      <c r="Z607" s="372" t="str">
        <v/>
      </c>
      <c r="AA607" s="372" t="str">
        <v/>
      </c>
      <c r="AB607" s="372"/>
      <c r="AC607" s="372"/>
      <c r="AD607" s="372" t="str">
        <v/>
      </c>
      <c r="AE607" s="372"/>
      <c r="AF607" s="372"/>
      <c r="AG607" s="376" t="str">
        <v/>
      </c>
      <c r="AH607" s="372"/>
      <c r="AI607" s="372"/>
      <c r="AJ607" s="372" t="str">
        <v/>
      </c>
      <c r="AK607" s="372"/>
      <c r="AL607" s="372"/>
      <c r="AM607" s="377" t="str">
        <v/>
      </c>
      <c r="AN607" s="378" t="str">
        <v/>
      </c>
      <c r="AO607" s="379" t="str">
        <v/>
      </c>
      <c r="AP607" s="379" t="str">
        <v/>
      </c>
      <c r="AQ607" s="376" t="str">
        <v/>
      </c>
      <c r="AR607" s="376" t="str">
        <v/>
      </c>
      <c r="AS607" s="372" t="str">
        <v/>
      </c>
      <c r="AT607" s="379" t="str">
        <v/>
      </c>
      <c r="AU607" s="380" t="str">
        <v/>
      </c>
      <c r="AV607" s="380" t="str">
        <v/>
      </c>
      <c r="AW607" s="380" t="str">
        <v/>
      </c>
      <c r="AX607" s="380" t="str">
        <v/>
      </c>
      <c r="AY607" s="380" t="str">
        <v/>
      </c>
      <c r="AZ607" s="380"/>
      <c r="BA607" s="380"/>
      <c r="BB607" s="380" t="str">
        <v/>
      </c>
      <c r="BC607" s="380"/>
      <c r="BD607" s="380"/>
      <c r="BE607" s="380" t="str">
        <v/>
      </c>
      <c r="BF607" s="380"/>
      <c r="BG607" s="380"/>
      <c r="BH607" s="380" t="str">
        <v/>
      </c>
      <c r="BI607" s="380"/>
      <c r="BJ607" s="380"/>
      <c r="BK607" s="380" t="str">
        <v/>
      </c>
      <c r="BL607" s="380" t="str">
        <v/>
      </c>
      <c r="BM607" s="380" t="str">
        <v/>
      </c>
      <c r="BN607" s="381" t="str">
        <v/>
      </c>
      <c r="BO607" s="380" t="str">
        <v/>
      </c>
      <c r="BP607" s="380" t="str">
        <v/>
      </c>
      <c r="BQ607" s="380" t="str">
        <v/>
      </c>
      <c r="BR607" s="381" t="str">
        <v/>
      </c>
      <c r="BS607" s="380" t="str">
        <v/>
      </c>
      <c r="BT607" s="380" t="str">
        <v/>
      </c>
      <c r="BU607" s="380" t="str">
        <v/>
      </c>
      <c r="BV607" s="380" t="str">
        <v/>
      </c>
      <c r="BW607" s="380" t="str">
        <v/>
      </c>
      <c r="BX607" s="380"/>
      <c r="BY607" s="380"/>
      <c r="BZ607" s="380" t="str">
        <v/>
      </c>
      <c r="CA607" s="380"/>
      <c r="CB607" s="380"/>
      <c r="CC607" s="380" t="str">
        <v/>
      </c>
      <c r="CD607" s="380"/>
      <c r="CE607" s="380"/>
      <c r="CF607" s="380" t="str">
        <v/>
      </c>
      <c r="CG607" s="380"/>
      <c r="CH607" s="380"/>
      <c r="CI607" s="380" t="str">
        <v/>
      </c>
      <c r="CJ607" s="380" t="str">
        <v/>
      </c>
      <c r="CK607" s="380" t="str">
        <v/>
      </c>
      <c r="CL607" s="381" t="str">
        <v/>
      </c>
      <c r="CM607" s="380" t="str">
        <v/>
      </c>
      <c r="CN607" s="380" t="str">
        <v/>
      </c>
      <c r="CO607" s="380" t="str">
        <v/>
      </c>
      <c r="CP607" s="381" t="str">
        <v/>
      </c>
      <c r="CQ607" s="380" t="str">
        <v/>
      </c>
      <c r="CR607" s="380" t="str">
        <v/>
      </c>
      <c r="CS607" s="380" t="str">
        <v/>
      </c>
      <c r="CT607" s="380" t="str">
        <v/>
      </c>
      <c r="CU607" s="380" t="str">
        <v/>
      </c>
      <c r="CV607" s="380"/>
      <c r="CW607" s="380"/>
      <c r="CX607" s="380" t="str">
        <v/>
      </c>
      <c r="CY607" s="380"/>
      <c r="CZ607" s="380"/>
      <c r="DA607" s="380" t="str">
        <v/>
      </c>
      <c r="DB607" s="380"/>
      <c r="DC607" s="380"/>
      <c r="DD607" s="380" t="str">
        <v/>
      </c>
      <c r="DE607" s="380"/>
      <c r="DF607" s="380"/>
      <c r="DG607" s="380" t="str">
        <v/>
      </c>
      <c r="DH607" s="380" t="str">
        <v/>
      </c>
      <c r="DI607" s="380" t="str">
        <v/>
      </c>
      <c r="DJ607" s="381" t="str">
        <v/>
      </c>
      <c r="DK607" s="380" t="str">
        <v/>
      </c>
      <c r="DL607" s="380" t="str">
        <v/>
      </c>
      <c r="DM607" s="380" t="str">
        <v/>
      </c>
      <c r="DN607" s="381" t="str">
        <v/>
      </c>
      <c r="DO607" s="380" t="str">
        <v/>
      </c>
      <c r="DP607" s="380" t="str">
        <v/>
      </c>
      <c r="DQ607" s="380" t="str">
        <v/>
      </c>
      <c r="DR607" s="380" t="str">
        <v/>
      </c>
      <c r="DS607" s="380" t="str">
        <v/>
      </c>
      <c r="DT607" s="380"/>
      <c r="DU607" s="380"/>
      <c r="DV607" s="380" t="str">
        <v/>
      </c>
      <c r="DW607" s="380"/>
      <c r="DX607" s="380"/>
      <c r="DY607" s="380" t="str">
        <v/>
      </c>
      <c r="DZ607" s="380"/>
      <c r="EA607" s="380"/>
      <c r="EB607" s="380" t="str">
        <v/>
      </c>
      <c r="EC607" s="380"/>
      <c r="ED607" s="380"/>
      <c r="EE607" s="380" t="str">
        <v/>
      </c>
      <c r="EF607" s="380" t="str">
        <v/>
      </c>
      <c r="EG607" s="380" t="str">
        <v/>
      </c>
      <c r="EH607" s="381" t="str">
        <v/>
      </c>
      <c r="EI607" s="380" t="str">
        <v/>
      </c>
      <c r="EJ607" s="380" t="str">
        <v/>
      </c>
      <c r="EK607" s="380" t="str">
        <v/>
      </c>
      <c r="EL607" s="381" t="str">
        <v/>
      </c>
      <c r="EM607" s="382" t="str">
        <v/>
      </c>
      <c r="EN607" s="382" t="str">
        <v/>
      </c>
      <c r="EO607" s="382" t="str">
        <v/>
      </c>
    </row>
    <row r="608" spans="1:145" ht="15.6">
      <c r="A608" s="372" t="str">
        <v/>
      </c>
      <c r="B608" s="373" t="str">
        <v/>
      </c>
      <c r="C608" s="372"/>
      <c r="D608" s="383" t="str">
        <v/>
      </c>
      <c r="E608" s="383" t="str">
        <v/>
      </c>
      <c r="F608" s="383" t="str">
        <v/>
      </c>
      <c r="G608" s="375" t="str">
        <v/>
      </c>
      <c r="H608" s="375" t="str">
        <v/>
      </c>
      <c r="I608" s="375" t="str">
        <v/>
      </c>
      <c r="J608" s="375" t="str">
        <v/>
      </c>
      <c r="K608" s="375" t="str">
        <v/>
      </c>
      <c r="L608" s="375" t="str">
        <v/>
      </c>
      <c r="M608" s="372" t="str">
        <v/>
      </c>
      <c r="N608" s="372" t="str">
        <v/>
      </c>
      <c r="O608" s="372" t="str">
        <v/>
      </c>
      <c r="P608" s="372" t="str">
        <v/>
      </c>
      <c r="Q608" s="372" t="str">
        <v/>
      </c>
      <c r="R608" s="372" t="str">
        <v/>
      </c>
      <c r="S608" s="372" t="str">
        <v/>
      </c>
      <c r="T608" s="372" t="str">
        <v/>
      </c>
      <c r="U608" s="372" t="str">
        <v/>
      </c>
      <c r="V608" s="372" t="str">
        <v/>
      </c>
      <c r="W608" s="372" t="str">
        <v/>
      </c>
      <c r="X608" s="372" t="str">
        <v/>
      </c>
      <c r="Y608" s="372" t="str">
        <v/>
      </c>
      <c r="Z608" s="372" t="str">
        <v/>
      </c>
      <c r="AA608" s="372" t="str">
        <v/>
      </c>
      <c r="AB608" s="372"/>
      <c r="AC608" s="372"/>
      <c r="AD608" s="372" t="str">
        <v/>
      </c>
      <c r="AE608" s="372"/>
      <c r="AF608" s="372"/>
      <c r="AG608" s="376" t="str">
        <v/>
      </c>
      <c r="AH608" s="372"/>
      <c r="AI608" s="372"/>
      <c r="AJ608" s="372" t="str">
        <v/>
      </c>
      <c r="AK608" s="372"/>
      <c r="AL608" s="372"/>
      <c r="AM608" s="377" t="str">
        <v/>
      </c>
      <c r="AN608" s="378" t="str">
        <v/>
      </c>
      <c r="AO608" s="379" t="str">
        <v/>
      </c>
      <c r="AP608" s="379" t="str">
        <v/>
      </c>
      <c r="AQ608" s="376" t="str">
        <v/>
      </c>
      <c r="AR608" s="376" t="str">
        <v/>
      </c>
      <c r="AS608" s="372" t="str">
        <v/>
      </c>
      <c r="AT608" s="379" t="str">
        <v/>
      </c>
      <c r="AU608" s="380" t="str">
        <v/>
      </c>
      <c r="AV608" s="380" t="str">
        <v/>
      </c>
      <c r="AW608" s="380" t="str">
        <v/>
      </c>
      <c r="AX608" s="380" t="str">
        <v/>
      </c>
      <c r="AY608" s="380" t="str">
        <v/>
      </c>
      <c r="AZ608" s="380"/>
      <c r="BA608" s="380"/>
      <c r="BB608" s="380" t="str">
        <v/>
      </c>
      <c r="BC608" s="380"/>
      <c r="BD608" s="380"/>
      <c r="BE608" s="380" t="str">
        <v/>
      </c>
      <c r="BF608" s="380"/>
      <c r="BG608" s="380"/>
      <c r="BH608" s="380" t="str">
        <v/>
      </c>
      <c r="BI608" s="380"/>
      <c r="BJ608" s="380"/>
      <c r="BK608" s="380" t="str">
        <v/>
      </c>
      <c r="BL608" s="380" t="str">
        <v/>
      </c>
      <c r="BM608" s="380" t="str">
        <v/>
      </c>
      <c r="BN608" s="381" t="str">
        <v/>
      </c>
      <c r="BO608" s="380" t="str">
        <v/>
      </c>
      <c r="BP608" s="380" t="str">
        <v/>
      </c>
      <c r="BQ608" s="380" t="str">
        <v/>
      </c>
      <c r="BR608" s="381" t="str">
        <v/>
      </c>
      <c r="BS608" s="380" t="str">
        <v/>
      </c>
      <c r="BT608" s="380" t="str">
        <v/>
      </c>
      <c r="BU608" s="380" t="str">
        <v/>
      </c>
      <c r="BV608" s="380" t="str">
        <v/>
      </c>
      <c r="BW608" s="380" t="str">
        <v/>
      </c>
      <c r="BX608" s="380"/>
      <c r="BY608" s="380"/>
      <c r="BZ608" s="380" t="str">
        <v/>
      </c>
      <c r="CA608" s="380"/>
      <c r="CB608" s="380"/>
      <c r="CC608" s="380" t="str">
        <v/>
      </c>
      <c r="CD608" s="380"/>
      <c r="CE608" s="380"/>
      <c r="CF608" s="380" t="str">
        <v/>
      </c>
      <c r="CG608" s="380"/>
      <c r="CH608" s="380"/>
      <c r="CI608" s="380" t="str">
        <v/>
      </c>
      <c r="CJ608" s="380" t="str">
        <v/>
      </c>
      <c r="CK608" s="380" t="str">
        <v/>
      </c>
      <c r="CL608" s="381" t="str">
        <v/>
      </c>
      <c r="CM608" s="380" t="str">
        <v/>
      </c>
      <c r="CN608" s="380" t="str">
        <v/>
      </c>
      <c r="CO608" s="380" t="str">
        <v/>
      </c>
      <c r="CP608" s="381" t="str">
        <v/>
      </c>
      <c r="CQ608" s="380" t="str">
        <v/>
      </c>
      <c r="CR608" s="380" t="str">
        <v/>
      </c>
      <c r="CS608" s="380" t="str">
        <v/>
      </c>
      <c r="CT608" s="380" t="str">
        <v/>
      </c>
      <c r="CU608" s="380" t="str">
        <v/>
      </c>
      <c r="CV608" s="380"/>
      <c r="CW608" s="380"/>
      <c r="CX608" s="380" t="str">
        <v/>
      </c>
      <c r="CY608" s="380"/>
      <c r="CZ608" s="380"/>
      <c r="DA608" s="380" t="str">
        <v/>
      </c>
      <c r="DB608" s="380"/>
      <c r="DC608" s="380"/>
      <c r="DD608" s="380" t="str">
        <v/>
      </c>
      <c r="DE608" s="380"/>
      <c r="DF608" s="380"/>
      <c r="DG608" s="380" t="str">
        <v/>
      </c>
      <c r="DH608" s="380" t="str">
        <v/>
      </c>
      <c r="DI608" s="380" t="str">
        <v/>
      </c>
      <c r="DJ608" s="381" t="str">
        <v/>
      </c>
      <c r="DK608" s="380" t="str">
        <v/>
      </c>
      <c r="DL608" s="380" t="str">
        <v/>
      </c>
      <c r="DM608" s="380" t="str">
        <v/>
      </c>
      <c r="DN608" s="381" t="str">
        <v/>
      </c>
      <c r="DO608" s="380" t="str">
        <v/>
      </c>
      <c r="DP608" s="380" t="str">
        <v/>
      </c>
      <c r="DQ608" s="380" t="str">
        <v/>
      </c>
      <c r="DR608" s="380" t="str">
        <v/>
      </c>
      <c r="DS608" s="380" t="str">
        <v/>
      </c>
      <c r="DT608" s="380"/>
      <c r="DU608" s="380"/>
      <c r="DV608" s="380" t="str">
        <v/>
      </c>
      <c r="DW608" s="380"/>
      <c r="DX608" s="380"/>
      <c r="DY608" s="380" t="str">
        <v/>
      </c>
      <c r="DZ608" s="380"/>
      <c r="EA608" s="380"/>
      <c r="EB608" s="380" t="str">
        <v/>
      </c>
      <c r="EC608" s="380"/>
      <c r="ED608" s="380"/>
      <c r="EE608" s="380" t="str">
        <v/>
      </c>
      <c r="EF608" s="380" t="str">
        <v/>
      </c>
      <c r="EG608" s="380" t="str">
        <v/>
      </c>
      <c r="EH608" s="381" t="str">
        <v/>
      </c>
      <c r="EI608" s="380" t="str">
        <v/>
      </c>
      <c r="EJ608" s="380" t="str">
        <v/>
      </c>
      <c r="EK608" s="380" t="str">
        <v/>
      </c>
      <c r="EL608" s="381" t="str">
        <v/>
      </c>
      <c r="EM608" s="382" t="str">
        <v/>
      </c>
      <c r="EN608" s="382" t="str">
        <v/>
      </c>
      <c r="EO608" s="382" t="str">
        <v/>
      </c>
    </row>
    <row r="609" spans="1:145" ht="15.6">
      <c r="A609" s="372" t="str">
        <v/>
      </c>
      <c r="B609" s="373" t="str">
        <v/>
      </c>
      <c r="C609" s="372"/>
      <c r="D609" s="383" t="str">
        <v/>
      </c>
      <c r="E609" s="383" t="str">
        <v/>
      </c>
      <c r="F609" s="383" t="str">
        <v/>
      </c>
      <c r="G609" s="375" t="str">
        <v/>
      </c>
      <c r="H609" s="375" t="str">
        <v/>
      </c>
      <c r="I609" s="375" t="str">
        <v/>
      </c>
      <c r="J609" s="375" t="str">
        <v/>
      </c>
      <c r="K609" s="375" t="str">
        <v/>
      </c>
      <c r="L609" s="375" t="str">
        <v/>
      </c>
      <c r="M609" s="372" t="str">
        <v/>
      </c>
      <c r="N609" s="372" t="str">
        <v/>
      </c>
      <c r="O609" s="372" t="str">
        <v/>
      </c>
      <c r="P609" s="372" t="str">
        <v/>
      </c>
      <c r="Q609" s="372" t="str">
        <v/>
      </c>
      <c r="R609" s="372" t="str">
        <v/>
      </c>
      <c r="S609" s="372" t="str">
        <v/>
      </c>
      <c r="T609" s="372" t="str">
        <v/>
      </c>
      <c r="U609" s="372" t="str">
        <v/>
      </c>
      <c r="V609" s="372" t="str">
        <v/>
      </c>
      <c r="W609" s="372" t="str">
        <v/>
      </c>
      <c r="X609" s="372" t="str">
        <v/>
      </c>
      <c r="Y609" s="372" t="str">
        <v/>
      </c>
      <c r="Z609" s="372" t="str">
        <v/>
      </c>
      <c r="AA609" s="372" t="str">
        <v/>
      </c>
      <c r="AB609" s="372"/>
      <c r="AC609" s="372"/>
      <c r="AD609" s="372" t="str">
        <v/>
      </c>
      <c r="AE609" s="372"/>
      <c r="AF609" s="372"/>
      <c r="AG609" s="376" t="str">
        <v/>
      </c>
      <c r="AH609" s="372"/>
      <c r="AI609" s="372"/>
      <c r="AJ609" s="372" t="str">
        <v/>
      </c>
      <c r="AK609" s="372"/>
      <c r="AL609" s="372"/>
      <c r="AM609" s="377" t="str">
        <v/>
      </c>
      <c r="AN609" s="378" t="str">
        <v/>
      </c>
      <c r="AO609" s="379" t="str">
        <v/>
      </c>
      <c r="AP609" s="379" t="str">
        <v/>
      </c>
      <c r="AQ609" s="376" t="str">
        <v/>
      </c>
      <c r="AR609" s="376" t="str">
        <v/>
      </c>
      <c r="AS609" s="372" t="str">
        <v/>
      </c>
      <c r="AT609" s="379" t="str">
        <v/>
      </c>
      <c r="AU609" s="380" t="str">
        <v/>
      </c>
      <c r="AV609" s="380" t="str">
        <v/>
      </c>
      <c r="AW609" s="380" t="str">
        <v/>
      </c>
      <c r="AX609" s="380" t="str">
        <v/>
      </c>
      <c r="AY609" s="380" t="str">
        <v/>
      </c>
      <c r="AZ609" s="380"/>
      <c r="BA609" s="380"/>
      <c r="BB609" s="380" t="str">
        <v/>
      </c>
      <c r="BC609" s="380"/>
      <c r="BD609" s="380"/>
      <c r="BE609" s="380" t="str">
        <v/>
      </c>
      <c r="BF609" s="380"/>
      <c r="BG609" s="380"/>
      <c r="BH609" s="380" t="str">
        <v/>
      </c>
      <c r="BI609" s="380"/>
      <c r="BJ609" s="380"/>
      <c r="BK609" s="380" t="str">
        <v/>
      </c>
      <c r="BL609" s="380" t="str">
        <v/>
      </c>
      <c r="BM609" s="380" t="str">
        <v/>
      </c>
      <c r="BN609" s="381" t="str">
        <v/>
      </c>
      <c r="BO609" s="380" t="str">
        <v/>
      </c>
      <c r="BP609" s="380" t="str">
        <v/>
      </c>
      <c r="BQ609" s="380" t="str">
        <v/>
      </c>
      <c r="BR609" s="381" t="str">
        <v/>
      </c>
      <c r="BS609" s="380" t="str">
        <v/>
      </c>
      <c r="BT609" s="380" t="str">
        <v/>
      </c>
      <c r="BU609" s="380" t="str">
        <v/>
      </c>
      <c r="BV609" s="380" t="str">
        <v/>
      </c>
      <c r="BW609" s="380" t="str">
        <v/>
      </c>
      <c r="BX609" s="380"/>
      <c r="BY609" s="380"/>
      <c r="BZ609" s="380" t="str">
        <v/>
      </c>
      <c r="CA609" s="380"/>
      <c r="CB609" s="380"/>
      <c r="CC609" s="380" t="str">
        <v/>
      </c>
      <c r="CD609" s="380"/>
      <c r="CE609" s="380"/>
      <c r="CF609" s="380" t="str">
        <v/>
      </c>
      <c r="CG609" s="380"/>
      <c r="CH609" s="380"/>
      <c r="CI609" s="380" t="str">
        <v/>
      </c>
      <c r="CJ609" s="380" t="str">
        <v/>
      </c>
      <c r="CK609" s="380" t="str">
        <v/>
      </c>
      <c r="CL609" s="381" t="str">
        <v/>
      </c>
      <c r="CM609" s="380" t="str">
        <v/>
      </c>
      <c r="CN609" s="380" t="str">
        <v/>
      </c>
      <c r="CO609" s="380" t="str">
        <v/>
      </c>
      <c r="CP609" s="381" t="str">
        <v/>
      </c>
      <c r="CQ609" s="380" t="str">
        <v/>
      </c>
      <c r="CR609" s="380" t="str">
        <v/>
      </c>
      <c r="CS609" s="380" t="str">
        <v/>
      </c>
      <c r="CT609" s="380" t="str">
        <v/>
      </c>
      <c r="CU609" s="380" t="str">
        <v/>
      </c>
      <c r="CV609" s="380"/>
      <c r="CW609" s="380"/>
      <c r="CX609" s="380" t="str">
        <v/>
      </c>
      <c r="CY609" s="380"/>
      <c r="CZ609" s="380"/>
      <c r="DA609" s="380" t="str">
        <v/>
      </c>
      <c r="DB609" s="380"/>
      <c r="DC609" s="380"/>
      <c r="DD609" s="380" t="str">
        <v/>
      </c>
      <c r="DE609" s="380"/>
      <c r="DF609" s="380"/>
      <c r="DG609" s="380" t="str">
        <v/>
      </c>
      <c r="DH609" s="380" t="str">
        <v/>
      </c>
      <c r="DI609" s="380" t="str">
        <v/>
      </c>
      <c r="DJ609" s="381" t="str">
        <v/>
      </c>
      <c r="DK609" s="380" t="str">
        <v/>
      </c>
      <c r="DL609" s="380" t="str">
        <v/>
      </c>
      <c r="DM609" s="380" t="str">
        <v/>
      </c>
      <c r="DN609" s="381" t="str">
        <v/>
      </c>
      <c r="DO609" s="380" t="str">
        <v/>
      </c>
      <c r="DP609" s="380" t="str">
        <v/>
      </c>
      <c r="DQ609" s="380" t="str">
        <v/>
      </c>
      <c r="DR609" s="380" t="str">
        <v/>
      </c>
      <c r="DS609" s="380" t="str">
        <v/>
      </c>
      <c r="DT609" s="380"/>
      <c r="DU609" s="380"/>
      <c r="DV609" s="380" t="str">
        <v/>
      </c>
      <c r="DW609" s="380"/>
      <c r="DX609" s="380"/>
      <c r="DY609" s="380" t="str">
        <v/>
      </c>
      <c r="DZ609" s="380"/>
      <c r="EA609" s="380"/>
      <c r="EB609" s="380" t="str">
        <v/>
      </c>
      <c r="EC609" s="380"/>
      <c r="ED609" s="380"/>
      <c r="EE609" s="380" t="str">
        <v/>
      </c>
      <c r="EF609" s="380" t="str">
        <v/>
      </c>
      <c r="EG609" s="380" t="str">
        <v/>
      </c>
      <c r="EH609" s="381" t="str">
        <v/>
      </c>
      <c r="EI609" s="380" t="str">
        <v/>
      </c>
      <c r="EJ609" s="380" t="str">
        <v/>
      </c>
      <c r="EK609" s="380" t="str">
        <v/>
      </c>
      <c r="EL609" s="381" t="str">
        <v/>
      </c>
      <c r="EM609" s="382" t="str">
        <v/>
      </c>
      <c r="EN609" s="382" t="str">
        <v/>
      </c>
      <c r="EO609" s="382" t="str">
        <v/>
      </c>
    </row>
    <row r="610" spans="1:145" ht="15.6">
      <c r="A610" s="372" t="str">
        <v/>
      </c>
      <c r="B610" s="373" t="str">
        <v/>
      </c>
      <c r="C610" s="372"/>
      <c r="D610" s="383" t="str">
        <v/>
      </c>
      <c r="E610" s="383" t="str">
        <v/>
      </c>
      <c r="F610" s="383" t="str">
        <v/>
      </c>
      <c r="G610" s="375" t="str">
        <v/>
      </c>
      <c r="H610" s="375" t="str">
        <v/>
      </c>
      <c r="I610" s="375" t="str">
        <v/>
      </c>
      <c r="J610" s="375" t="str">
        <v/>
      </c>
      <c r="K610" s="375" t="str">
        <v/>
      </c>
      <c r="L610" s="375" t="str">
        <v/>
      </c>
      <c r="M610" s="372" t="str">
        <v/>
      </c>
      <c r="N610" s="372" t="str">
        <v/>
      </c>
      <c r="O610" s="372" t="str">
        <v/>
      </c>
      <c r="P610" s="372" t="str">
        <v/>
      </c>
      <c r="Q610" s="372" t="str">
        <v/>
      </c>
      <c r="R610" s="372" t="str">
        <v/>
      </c>
      <c r="S610" s="372" t="str">
        <v/>
      </c>
      <c r="T610" s="372" t="str">
        <v/>
      </c>
      <c r="U610" s="372" t="str">
        <v/>
      </c>
      <c r="V610" s="372" t="str">
        <v/>
      </c>
      <c r="W610" s="372" t="str">
        <v/>
      </c>
      <c r="X610" s="372" t="str">
        <v/>
      </c>
      <c r="Y610" s="372" t="str">
        <v/>
      </c>
      <c r="Z610" s="372" t="str">
        <v/>
      </c>
      <c r="AA610" s="372" t="str">
        <v/>
      </c>
      <c r="AB610" s="372"/>
      <c r="AC610" s="372"/>
      <c r="AD610" s="372" t="str">
        <v/>
      </c>
      <c r="AE610" s="372"/>
      <c r="AF610" s="372"/>
      <c r="AG610" s="376" t="str">
        <v/>
      </c>
      <c r="AH610" s="372"/>
      <c r="AI610" s="372"/>
      <c r="AJ610" s="372" t="str">
        <v/>
      </c>
      <c r="AK610" s="372"/>
      <c r="AL610" s="372"/>
      <c r="AM610" s="377" t="str">
        <v/>
      </c>
      <c r="AN610" s="378" t="str">
        <v/>
      </c>
      <c r="AO610" s="379" t="str">
        <v/>
      </c>
      <c r="AP610" s="379" t="str">
        <v/>
      </c>
      <c r="AQ610" s="376" t="str">
        <v/>
      </c>
      <c r="AR610" s="376" t="str">
        <v/>
      </c>
      <c r="AS610" s="372" t="str">
        <v/>
      </c>
      <c r="AT610" s="379" t="str">
        <v/>
      </c>
      <c r="AU610" s="380" t="str">
        <v/>
      </c>
      <c r="AV610" s="380" t="str">
        <v/>
      </c>
      <c r="AW610" s="380" t="str">
        <v/>
      </c>
      <c r="AX610" s="380" t="str">
        <v/>
      </c>
      <c r="AY610" s="380" t="str">
        <v/>
      </c>
      <c r="AZ610" s="380"/>
      <c r="BA610" s="380"/>
      <c r="BB610" s="380" t="str">
        <v/>
      </c>
      <c r="BC610" s="380"/>
      <c r="BD610" s="380"/>
      <c r="BE610" s="380" t="str">
        <v/>
      </c>
      <c r="BF610" s="380"/>
      <c r="BG610" s="380"/>
      <c r="BH610" s="380" t="str">
        <v/>
      </c>
      <c r="BI610" s="380"/>
      <c r="BJ610" s="380"/>
      <c r="BK610" s="380" t="str">
        <v/>
      </c>
      <c r="BL610" s="380" t="str">
        <v/>
      </c>
      <c r="BM610" s="380" t="str">
        <v/>
      </c>
      <c r="BN610" s="381" t="str">
        <v/>
      </c>
      <c r="BO610" s="380" t="str">
        <v/>
      </c>
      <c r="BP610" s="380" t="str">
        <v/>
      </c>
      <c r="BQ610" s="380" t="str">
        <v/>
      </c>
      <c r="BR610" s="381" t="str">
        <v/>
      </c>
      <c r="BS610" s="380" t="str">
        <v/>
      </c>
      <c r="BT610" s="380" t="str">
        <v/>
      </c>
      <c r="BU610" s="380" t="str">
        <v/>
      </c>
      <c r="BV610" s="380" t="str">
        <v/>
      </c>
      <c r="BW610" s="380" t="str">
        <v/>
      </c>
      <c r="BX610" s="380"/>
      <c r="BY610" s="380"/>
      <c r="BZ610" s="380" t="str">
        <v/>
      </c>
      <c r="CA610" s="380"/>
      <c r="CB610" s="380"/>
      <c r="CC610" s="380" t="str">
        <v/>
      </c>
      <c r="CD610" s="380"/>
      <c r="CE610" s="380"/>
      <c r="CF610" s="380" t="str">
        <v/>
      </c>
      <c r="CG610" s="380"/>
      <c r="CH610" s="380"/>
      <c r="CI610" s="380" t="str">
        <v/>
      </c>
      <c r="CJ610" s="380" t="str">
        <v/>
      </c>
      <c r="CK610" s="380" t="str">
        <v/>
      </c>
      <c r="CL610" s="381" t="str">
        <v/>
      </c>
      <c r="CM610" s="380" t="str">
        <v/>
      </c>
      <c r="CN610" s="380" t="str">
        <v/>
      </c>
      <c r="CO610" s="380" t="str">
        <v/>
      </c>
      <c r="CP610" s="381" t="str">
        <v/>
      </c>
      <c r="CQ610" s="380" t="str">
        <v/>
      </c>
      <c r="CR610" s="380" t="str">
        <v/>
      </c>
      <c r="CS610" s="380" t="str">
        <v/>
      </c>
      <c r="CT610" s="380" t="str">
        <v/>
      </c>
      <c r="CU610" s="380" t="str">
        <v/>
      </c>
      <c r="CV610" s="380"/>
      <c r="CW610" s="380"/>
      <c r="CX610" s="380" t="str">
        <v/>
      </c>
      <c r="CY610" s="380"/>
      <c r="CZ610" s="380"/>
      <c r="DA610" s="380" t="str">
        <v/>
      </c>
      <c r="DB610" s="380"/>
      <c r="DC610" s="380"/>
      <c r="DD610" s="380" t="str">
        <v/>
      </c>
      <c r="DE610" s="380"/>
      <c r="DF610" s="380"/>
      <c r="DG610" s="380" t="str">
        <v/>
      </c>
      <c r="DH610" s="380" t="str">
        <v/>
      </c>
      <c r="DI610" s="380" t="str">
        <v/>
      </c>
      <c r="DJ610" s="381" t="str">
        <v/>
      </c>
      <c r="DK610" s="380" t="str">
        <v/>
      </c>
      <c r="DL610" s="380" t="str">
        <v/>
      </c>
      <c r="DM610" s="380" t="str">
        <v/>
      </c>
      <c r="DN610" s="381" t="str">
        <v/>
      </c>
      <c r="DO610" s="380" t="str">
        <v/>
      </c>
      <c r="DP610" s="380" t="str">
        <v/>
      </c>
      <c r="DQ610" s="380" t="str">
        <v/>
      </c>
      <c r="DR610" s="380" t="str">
        <v/>
      </c>
      <c r="DS610" s="380" t="str">
        <v/>
      </c>
      <c r="DT610" s="380"/>
      <c r="DU610" s="380"/>
      <c r="DV610" s="380" t="str">
        <v/>
      </c>
      <c r="DW610" s="380"/>
      <c r="DX610" s="380"/>
      <c r="DY610" s="380" t="str">
        <v/>
      </c>
      <c r="DZ610" s="380"/>
      <c r="EA610" s="380"/>
      <c r="EB610" s="380" t="str">
        <v/>
      </c>
      <c r="EC610" s="380"/>
      <c r="ED610" s="380"/>
      <c r="EE610" s="380" t="str">
        <v/>
      </c>
      <c r="EF610" s="380" t="str">
        <v/>
      </c>
      <c r="EG610" s="380" t="str">
        <v/>
      </c>
      <c r="EH610" s="381" t="str">
        <v/>
      </c>
      <c r="EI610" s="380" t="str">
        <v/>
      </c>
      <c r="EJ610" s="380" t="str">
        <v/>
      </c>
      <c r="EK610" s="380" t="str">
        <v/>
      </c>
      <c r="EL610" s="381" t="str">
        <v/>
      </c>
      <c r="EM610" s="382" t="str">
        <v/>
      </c>
      <c r="EN610" s="382" t="str">
        <v/>
      </c>
      <c r="EO610" s="382" t="str">
        <v/>
      </c>
    </row>
    <row r="611" spans="1:145" ht="15.6">
      <c r="A611" s="372" t="str">
        <v/>
      </c>
      <c r="B611" s="373" t="str">
        <v/>
      </c>
      <c r="C611" s="372"/>
      <c r="D611" s="383" t="str">
        <v/>
      </c>
      <c r="E611" s="383" t="str">
        <v/>
      </c>
      <c r="F611" s="383" t="str">
        <v/>
      </c>
      <c r="G611" s="375" t="str">
        <v/>
      </c>
      <c r="H611" s="375" t="str">
        <v/>
      </c>
      <c r="I611" s="375" t="str">
        <v/>
      </c>
      <c r="J611" s="375" t="str">
        <v/>
      </c>
      <c r="K611" s="375" t="str">
        <v/>
      </c>
      <c r="L611" s="375" t="str">
        <v/>
      </c>
      <c r="M611" s="372" t="str">
        <v/>
      </c>
      <c r="N611" s="372" t="str">
        <v/>
      </c>
      <c r="O611" s="372" t="str">
        <v/>
      </c>
      <c r="P611" s="372" t="str">
        <v/>
      </c>
      <c r="Q611" s="372" t="str">
        <v/>
      </c>
      <c r="R611" s="372" t="str">
        <v/>
      </c>
      <c r="S611" s="372" t="str">
        <v/>
      </c>
      <c r="T611" s="372" t="str">
        <v/>
      </c>
      <c r="U611" s="372" t="str">
        <v/>
      </c>
      <c r="V611" s="372" t="str">
        <v/>
      </c>
      <c r="W611" s="372" t="str">
        <v/>
      </c>
      <c r="X611" s="372" t="str">
        <v/>
      </c>
      <c r="Y611" s="372" t="str">
        <v/>
      </c>
      <c r="Z611" s="372" t="str">
        <v/>
      </c>
      <c r="AA611" s="372" t="str">
        <v/>
      </c>
      <c r="AB611" s="372"/>
      <c r="AC611" s="372"/>
      <c r="AD611" s="372" t="str">
        <v/>
      </c>
      <c r="AE611" s="372"/>
      <c r="AF611" s="372"/>
      <c r="AG611" s="376" t="str">
        <v/>
      </c>
      <c r="AH611" s="372"/>
      <c r="AI611" s="372"/>
      <c r="AJ611" s="372" t="str">
        <v/>
      </c>
      <c r="AK611" s="372"/>
      <c r="AL611" s="372"/>
      <c r="AM611" s="377" t="str">
        <v/>
      </c>
      <c r="AN611" s="378" t="str">
        <v/>
      </c>
      <c r="AO611" s="379" t="str">
        <v/>
      </c>
      <c r="AP611" s="379" t="str">
        <v/>
      </c>
      <c r="AQ611" s="376" t="str">
        <v/>
      </c>
      <c r="AR611" s="376" t="str">
        <v/>
      </c>
      <c r="AS611" s="372" t="str">
        <v/>
      </c>
      <c r="AT611" s="379" t="str">
        <v/>
      </c>
      <c r="AU611" s="380" t="str">
        <v/>
      </c>
      <c r="AV611" s="380" t="str">
        <v/>
      </c>
      <c r="AW611" s="380" t="str">
        <v/>
      </c>
      <c r="AX611" s="380" t="str">
        <v/>
      </c>
      <c r="AY611" s="380" t="str">
        <v/>
      </c>
      <c r="AZ611" s="380"/>
      <c r="BA611" s="380"/>
      <c r="BB611" s="380" t="str">
        <v/>
      </c>
      <c r="BC611" s="380"/>
      <c r="BD611" s="380"/>
      <c r="BE611" s="380" t="str">
        <v/>
      </c>
      <c r="BF611" s="380"/>
      <c r="BG611" s="380"/>
      <c r="BH611" s="380" t="str">
        <v/>
      </c>
      <c r="BI611" s="380"/>
      <c r="BJ611" s="380"/>
      <c r="BK611" s="380" t="str">
        <v/>
      </c>
      <c r="BL611" s="380" t="str">
        <v/>
      </c>
      <c r="BM611" s="380" t="str">
        <v/>
      </c>
      <c r="BN611" s="381" t="str">
        <v/>
      </c>
      <c r="BO611" s="380" t="str">
        <v/>
      </c>
      <c r="BP611" s="380" t="str">
        <v/>
      </c>
      <c r="BQ611" s="380" t="str">
        <v/>
      </c>
      <c r="BR611" s="381" t="str">
        <v/>
      </c>
      <c r="BS611" s="380" t="str">
        <v/>
      </c>
      <c r="BT611" s="380" t="str">
        <v/>
      </c>
      <c r="BU611" s="380" t="str">
        <v/>
      </c>
      <c r="BV611" s="380" t="str">
        <v/>
      </c>
      <c r="BW611" s="380" t="str">
        <v/>
      </c>
      <c r="BX611" s="380"/>
      <c r="BY611" s="380"/>
      <c r="BZ611" s="380" t="str">
        <v/>
      </c>
      <c r="CA611" s="380"/>
      <c r="CB611" s="380"/>
      <c r="CC611" s="380" t="str">
        <v/>
      </c>
      <c r="CD611" s="380"/>
      <c r="CE611" s="380"/>
      <c r="CF611" s="380" t="str">
        <v/>
      </c>
      <c r="CG611" s="380"/>
      <c r="CH611" s="380"/>
      <c r="CI611" s="380" t="str">
        <v/>
      </c>
      <c r="CJ611" s="380" t="str">
        <v/>
      </c>
      <c r="CK611" s="380" t="str">
        <v/>
      </c>
      <c r="CL611" s="381" t="str">
        <v/>
      </c>
      <c r="CM611" s="380" t="str">
        <v/>
      </c>
      <c r="CN611" s="380" t="str">
        <v/>
      </c>
      <c r="CO611" s="380" t="str">
        <v/>
      </c>
      <c r="CP611" s="381" t="str">
        <v/>
      </c>
      <c r="CQ611" s="380" t="str">
        <v/>
      </c>
      <c r="CR611" s="380" t="str">
        <v/>
      </c>
      <c r="CS611" s="380" t="str">
        <v/>
      </c>
      <c r="CT611" s="380" t="str">
        <v/>
      </c>
      <c r="CU611" s="380" t="str">
        <v/>
      </c>
      <c r="CV611" s="380"/>
      <c r="CW611" s="380"/>
      <c r="CX611" s="380" t="str">
        <v/>
      </c>
      <c r="CY611" s="380"/>
      <c r="CZ611" s="380"/>
      <c r="DA611" s="380" t="str">
        <v/>
      </c>
      <c r="DB611" s="380"/>
      <c r="DC611" s="380"/>
      <c r="DD611" s="380" t="str">
        <v/>
      </c>
      <c r="DE611" s="380"/>
      <c r="DF611" s="380"/>
      <c r="DG611" s="380" t="str">
        <v/>
      </c>
      <c r="DH611" s="380" t="str">
        <v/>
      </c>
      <c r="DI611" s="380" t="str">
        <v/>
      </c>
      <c r="DJ611" s="381" t="str">
        <v/>
      </c>
      <c r="DK611" s="380" t="str">
        <v/>
      </c>
      <c r="DL611" s="380" t="str">
        <v/>
      </c>
      <c r="DM611" s="380" t="str">
        <v/>
      </c>
      <c r="DN611" s="381" t="str">
        <v/>
      </c>
      <c r="DO611" s="380" t="str">
        <v/>
      </c>
      <c r="DP611" s="380" t="str">
        <v/>
      </c>
      <c r="DQ611" s="380" t="str">
        <v/>
      </c>
      <c r="DR611" s="380" t="str">
        <v/>
      </c>
      <c r="DS611" s="380" t="str">
        <v/>
      </c>
      <c r="DT611" s="380"/>
      <c r="DU611" s="380"/>
      <c r="DV611" s="380" t="str">
        <v/>
      </c>
      <c r="DW611" s="380"/>
      <c r="DX611" s="380"/>
      <c r="DY611" s="380" t="str">
        <v/>
      </c>
      <c r="DZ611" s="380"/>
      <c r="EA611" s="380"/>
      <c r="EB611" s="380" t="str">
        <v/>
      </c>
      <c r="EC611" s="380"/>
      <c r="ED611" s="380"/>
      <c r="EE611" s="380" t="str">
        <v/>
      </c>
      <c r="EF611" s="380" t="str">
        <v/>
      </c>
      <c r="EG611" s="380" t="str">
        <v/>
      </c>
      <c r="EH611" s="381" t="str">
        <v/>
      </c>
      <c r="EI611" s="380" t="str">
        <v/>
      </c>
      <c r="EJ611" s="380" t="str">
        <v/>
      </c>
      <c r="EK611" s="380" t="str">
        <v/>
      </c>
      <c r="EL611" s="381" t="str">
        <v/>
      </c>
      <c r="EM611" s="382" t="str">
        <v/>
      </c>
      <c r="EN611" s="382" t="str">
        <v/>
      </c>
      <c r="EO611" s="382" t="str">
        <v/>
      </c>
    </row>
    <row r="612" spans="1:145" ht="15.6">
      <c r="A612" s="372" t="str">
        <v/>
      </c>
      <c r="B612" s="373" t="str">
        <v/>
      </c>
      <c r="C612" s="372"/>
      <c r="D612" s="383" t="str">
        <v/>
      </c>
      <c r="E612" s="383" t="str">
        <v/>
      </c>
      <c r="F612" s="383" t="str">
        <v/>
      </c>
      <c r="G612" s="375" t="str">
        <v/>
      </c>
      <c r="H612" s="375" t="str">
        <v/>
      </c>
      <c r="I612" s="375" t="str">
        <v/>
      </c>
      <c r="J612" s="375" t="str">
        <v/>
      </c>
      <c r="K612" s="375" t="str">
        <v/>
      </c>
      <c r="L612" s="375" t="str">
        <v/>
      </c>
      <c r="M612" s="372" t="str">
        <v/>
      </c>
      <c r="N612" s="372" t="str">
        <v/>
      </c>
      <c r="O612" s="372" t="str">
        <v/>
      </c>
      <c r="P612" s="372" t="str">
        <v/>
      </c>
      <c r="Q612" s="372" t="str">
        <v/>
      </c>
      <c r="R612" s="372" t="str">
        <v/>
      </c>
      <c r="S612" s="372" t="str">
        <v/>
      </c>
      <c r="T612" s="372" t="str">
        <v/>
      </c>
      <c r="U612" s="372" t="str">
        <v/>
      </c>
      <c r="V612" s="372" t="str">
        <v/>
      </c>
      <c r="W612" s="372" t="str">
        <v/>
      </c>
      <c r="X612" s="372" t="str">
        <v/>
      </c>
      <c r="Y612" s="372" t="str">
        <v/>
      </c>
      <c r="Z612" s="372" t="str">
        <v/>
      </c>
      <c r="AA612" s="372" t="str">
        <v/>
      </c>
      <c r="AB612" s="372"/>
      <c r="AC612" s="372"/>
      <c r="AD612" s="372" t="str">
        <v/>
      </c>
      <c r="AE612" s="372"/>
      <c r="AF612" s="372"/>
      <c r="AG612" s="376" t="str">
        <v/>
      </c>
      <c r="AH612" s="372"/>
      <c r="AI612" s="372"/>
      <c r="AJ612" s="372" t="str">
        <v/>
      </c>
      <c r="AK612" s="372"/>
      <c r="AL612" s="372"/>
      <c r="AM612" s="377" t="str">
        <v/>
      </c>
      <c r="AN612" s="378" t="str">
        <v/>
      </c>
      <c r="AO612" s="379" t="str">
        <v/>
      </c>
      <c r="AP612" s="379" t="str">
        <v/>
      </c>
      <c r="AQ612" s="376" t="str">
        <v/>
      </c>
      <c r="AR612" s="376" t="str">
        <v/>
      </c>
      <c r="AS612" s="372" t="str">
        <v/>
      </c>
      <c r="AT612" s="379" t="str">
        <v/>
      </c>
      <c r="AU612" s="380" t="str">
        <v/>
      </c>
      <c r="AV612" s="380" t="str">
        <v/>
      </c>
      <c r="AW612" s="380" t="str">
        <v/>
      </c>
      <c r="AX612" s="380" t="str">
        <v/>
      </c>
      <c r="AY612" s="380" t="str">
        <v/>
      </c>
      <c r="AZ612" s="380"/>
      <c r="BA612" s="380"/>
      <c r="BB612" s="380" t="str">
        <v/>
      </c>
      <c r="BC612" s="380"/>
      <c r="BD612" s="380"/>
      <c r="BE612" s="380" t="str">
        <v/>
      </c>
      <c r="BF612" s="380"/>
      <c r="BG612" s="380"/>
      <c r="BH612" s="380" t="str">
        <v/>
      </c>
      <c r="BI612" s="380"/>
      <c r="BJ612" s="380"/>
      <c r="BK612" s="380" t="str">
        <v/>
      </c>
      <c r="BL612" s="380" t="str">
        <v/>
      </c>
      <c r="BM612" s="380" t="str">
        <v/>
      </c>
      <c r="BN612" s="381" t="str">
        <v/>
      </c>
      <c r="BO612" s="380" t="str">
        <v/>
      </c>
      <c r="BP612" s="380" t="str">
        <v/>
      </c>
      <c r="BQ612" s="380" t="str">
        <v/>
      </c>
      <c r="BR612" s="381" t="str">
        <v/>
      </c>
      <c r="BS612" s="380" t="str">
        <v/>
      </c>
      <c r="BT612" s="380" t="str">
        <v/>
      </c>
      <c r="BU612" s="380" t="str">
        <v/>
      </c>
      <c r="BV612" s="380" t="str">
        <v/>
      </c>
      <c r="BW612" s="380" t="str">
        <v/>
      </c>
      <c r="BX612" s="380"/>
      <c r="BY612" s="380"/>
      <c r="BZ612" s="380" t="str">
        <v/>
      </c>
      <c r="CA612" s="380"/>
      <c r="CB612" s="380"/>
      <c r="CC612" s="380" t="str">
        <v/>
      </c>
      <c r="CD612" s="380"/>
      <c r="CE612" s="380"/>
      <c r="CF612" s="380" t="str">
        <v/>
      </c>
      <c r="CG612" s="380"/>
      <c r="CH612" s="380"/>
      <c r="CI612" s="380" t="str">
        <v/>
      </c>
      <c r="CJ612" s="380" t="str">
        <v/>
      </c>
      <c r="CK612" s="380" t="str">
        <v/>
      </c>
      <c r="CL612" s="381" t="str">
        <v/>
      </c>
      <c r="CM612" s="380" t="str">
        <v/>
      </c>
      <c r="CN612" s="380" t="str">
        <v/>
      </c>
      <c r="CO612" s="380" t="str">
        <v/>
      </c>
      <c r="CP612" s="381" t="str">
        <v/>
      </c>
      <c r="CQ612" s="380" t="str">
        <v/>
      </c>
      <c r="CR612" s="380" t="str">
        <v/>
      </c>
      <c r="CS612" s="380" t="str">
        <v/>
      </c>
      <c r="CT612" s="380" t="str">
        <v/>
      </c>
      <c r="CU612" s="380" t="str">
        <v/>
      </c>
      <c r="CV612" s="380"/>
      <c r="CW612" s="380"/>
      <c r="CX612" s="380" t="str">
        <v/>
      </c>
      <c r="CY612" s="380"/>
      <c r="CZ612" s="380"/>
      <c r="DA612" s="380" t="str">
        <v/>
      </c>
      <c r="DB612" s="380"/>
      <c r="DC612" s="380"/>
      <c r="DD612" s="380" t="str">
        <v/>
      </c>
      <c r="DE612" s="380"/>
      <c r="DF612" s="380"/>
      <c r="DG612" s="380" t="str">
        <v/>
      </c>
      <c r="DH612" s="380" t="str">
        <v/>
      </c>
      <c r="DI612" s="380" t="str">
        <v/>
      </c>
      <c r="DJ612" s="381" t="str">
        <v/>
      </c>
      <c r="DK612" s="380" t="str">
        <v/>
      </c>
      <c r="DL612" s="380" t="str">
        <v/>
      </c>
      <c r="DM612" s="380" t="str">
        <v/>
      </c>
      <c r="DN612" s="381" t="str">
        <v/>
      </c>
      <c r="DO612" s="380" t="str">
        <v/>
      </c>
      <c r="DP612" s="380" t="str">
        <v/>
      </c>
      <c r="DQ612" s="380" t="str">
        <v/>
      </c>
      <c r="DR612" s="380" t="str">
        <v/>
      </c>
      <c r="DS612" s="380" t="str">
        <v/>
      </c>
      <c r="DT612" s="380"/>
      <c r="DU612" s="380"/>
      <c r="DV612" s="380" t="str">
        <v/>
      </c>
      <c r="DW612" s="380"/>
      <c r="DX612" s="380"/>
      <c r="DY612" s="380" t="str">
        <v/>
      </c>
      <c r="DZ612" s="380"/>
      <c r="EA612" s="380"/>
      <c r="EB612" s="380" t="str">
        <v/>
      </c>
      <c r="EC612" s="380"/>
      <c r="ED612" s="380"/>
      <c r="EE612" s="380" t="str">
        <v/>
      </c>
      <c r="EF612" s="380" t="str">
        <v/>
      </c>
      <c r="EG612" s="380" t="str">
        <v/>
      </c>
      <c r="EH612" s="381" t="str">
        <v/>
      </c>
      <c r="EI612" s="380" t="str">
        <v/>
      </c>
      <c r="EJ612" s="380" t="str">
        <v/>
      </c>
      <c r="EK612" s="380" t="str">
        <v/>
      </c>
      <c r="EL612" s="381" t="str">
        <v/>
      </c>
      <c r="EM612" s="382" t="str">
        <v/>
      </c>
      <c r="EN612" s="382" t="str">
        <v/>
      </c>
      <c r="EO612" s="382" t="str">
        <v/>
      </c>
    </row>
    <row r="613" spans="1:145" ht="15.6">
      <c r="A613" s="372" t="str">
        <v/>
      </c>
      <c r="B613" s="373" t="str">
        <v/>
      </c>
      <c r="C613" s="372"/>
      <c r="D613" s="383" t="str">
        <v/>
      </c>
      <c r="E613" s="383" t="str">
        <v/>
      </c>
      <c r="F613" s="383" t="str">
        <v/>
      </c>
      <c r="G613" s="375" t="str">
        <v/>
      </c>
      <c r="H613" s="375" t="str">
        <v/>
      </c>
      <c r="I613" s="375" t="str">
        <v/>
      </c>
      <c r="J613" s="375" t="str">
        <v/>
      </c>
      <c r="K613" s="375" t="str">
        <v/>
      </c>
      <c r="L613" s="375" t="str">
        <v/>
      </c>
      <c r="M613" s="372" t="str">
        <v/>
      </c>
      <c r="N613" s="372" t="str">
        <v/>
      </c>
      <c r="O613" s="372" t="str">
        <v/>
      </c>
      <c r="P613" s="372" t="str">
        <v/>
      </c>
      <c r="Q613" s="372" t="str">
        <v/>
      </c>
      <c r="R613" s="372" t="str">
        <v/>
      </c>
      <c r="S613" s="372" t="str">
        <v/>
      </c>
      <c r="T613" s="372" t="str">
        <v/>
      </c>
      <c r="U613" s="372" t="str">
        <v/>
      </c>
      <c r="V613" s="372" t="str">
        <v/>
      </c>
      <c r="W613" s="372" t="str">
        <v/>
      </c>
      <c r="X613" s="372" t="str">
        <v/>
      </c>
      <c r="Y613" s="372" t="str">
        <v/>
      </c>
      <c r="Z613" s="372" t="str">
        <v/>
      </c>
      <c r="AA613" s="372" t="str">
        <v/>
      </c>
      <c r="AB613" s="372"/>
      <c r="AC613" s="372"/>
      <c r="AD613" s="372" t="str">
        <v/>
      </c>
      <c r="AE613" s="372"/>
      <c r="AF613" s="372"/>
      <c r="AG613" s="376" t="str">
        <v/>
      </c>
      <c r="AH613" s="372"/>
      <c r="AI613" s="372"/>
      <c r="AJ613" s="372" t="str">
        <v/>
      </c>
      <c r="AK613" s="372"/>
      <c r="AL613" s="372"/>
      <c r="AM613" s="377" t="str">
        <v/>
      </c>
      <c r="AN613" s="378" t="str">
        <v/>
      </c>
      <c r="AO613" s="379" t="str">
        <v/>
      </c>
      <c r="AP613" s="379" t="str">
        <v/>
      </c>
      <c r="AQ613" s="376" t="str">
        <v/>
      </c>
      <c r="AR613" s="376" t="str">
        <v/>
      </c>
      <c r="AS613" s="372" t="str">
        <v/>
      </c>
      <c r="AT613" s="379" t="str">
        <v/>
      </c>
      <c r="AU613" s="380" t="str">
        <v/>
      </c>
      <c r="AV613" s="380" t="str">
        <v/>
      </c>
      <c r="AW613" s="380" t="str">
        <v/>
      </c>
      <c r="AX613" s="380" t="str">
        <v/>
      </c>
      <c r="AY613" s="380" t="str">
        <v/>
      </c>
      <c r="AZ613" s="380"/>
      <c r="BA613" s="380"/>
      <c r="BB613" s="380" t="str">
        <v/>
      </c>
      <c r="BC613" s="380"/>
      <c r="BD613" s="380"/>
      <c r="BE613" s="380" t="str">
        <v/>
      </c>
      <c r="BF613" s="380"/>
      <c r="BG613" s="380"/>
      <c r="BH613" s="380" t="str">
        <v/>
      </c>
      <c r="BI613" s="380"/>
      <c r="BJ613" s="380"/>
      <c r="BK613" s="380" t="str">
        <v/>
      </c>
      <c r="BL613" s="380" t="str">
        <v/>
      </c>
      <c r="BM613" s="380" t="str">
        <v/>
      </c>
      <c r="BN613" s="381" t="str">
        <v/>
      </c>
      <c r="BO613" s="380" t="str">
        <v/>
      </c>
      <c r="BP613" s="380" t="str">
        <v/>
      </c>
      <c r="BQ613" s="380" t="str">
        <v/>
      </c>
      <c r="BR613" s="381" t="str">
        <v/>
      </c>
      <c r="BS613" s="380" t="str">
        <v/>
      </c>
      <c r="BT613" s="380" t="str">
        <v/>
      </c>
      <c r="BU613" s="380" t="str">
        <v/>
      </c>
      <c r="BV613" s="380" t="str">
        <v/>
      </c>
      <c r="BW613" s="380" t="str">
        <v/>
      </c>
      <c r="BX613" s="380"/>
      <c r="BY613" s="380"/>
      <c r="BZ613" s="380" t="str">
        <v/>
      </c>
      <c r="CA613" s="380"/>
      <c r="CB613" s="380"/>
      <c r="CC613" s="380" t="str">
        <v/>
      </c>
      <c r="CD613" s="380"/>
      <c r="CE613" s="380"/>
      <c r="CF613" s="380" t="str">
        <v/>
      </c>
      <c r="CG613" s="380"/>
      <c r="CH613" s="380"/>
      <c r="CI613" s="380" t="str">
        <v/>
      </c>
      <c r="CJ613" s="380" t="str">
        <v/>
      </c>
      <c r="CK613" s="380" t="str">
        <v/>
      </c>
      <c r="CL613" s="381" t="str">
        <v/>
      </c>
      <c r="CM613" s="380" t="str">
        <v/>
      </c>
      <c r="CN613" s="380" t="str">
        <v/>
      </c>
      <c r="CO613" s="380" t="str">
        <v/>
      </c>
      <c r="CP613" s="381" t="str">
        <v/>
      </c>
      <c r="CQ613" s="380" t="str">
        <v/>
      </c>
      <c r="CR613" s="380" t="str">
        <v/>
      </c>
      <c r="CS613" s="380" t="str">
        <v/>
      </c>
      <c r="CT613" s="380" t="str">
        <v/>
      </c>
      <c r="CU613" s="380" t="str">
        <v/>
      </c>
      <c r="CV613" s="380"/>
      <c r="CW613" s="380"/>
      <c r="CX613" s="380" t="str">
        <v/>
      </c>
      <c r="CY613" s="380"/>
      <c r="CZ613" s="380"/>
      <c r="DA613" s="380" t="str">
        <v/>
      </c>
      <c r="DB613" s="380"/>
      <c r="DC613" s="380"/>
      <c r="DD613" s="380" t="str">
        <v/>
      </c>
      <c r="DE613" s="380"/>
      <c r="DF613" s="380"/>
      <c r="DG613" s="380" t="str">
        <v/>
      </c>
      <c r="DH613" s="380" t="str">
        <v/>
      </c>
      <c r="DI613" s="380" t="str">
        <v/>
      </c>
      <c r="DJ613" s="381" t="str">
        <v/>
      </c>
      <c r="DK613" s="380" t="str">
        <v/>
      </c>
      <c r="DL613" s="380" t="str">
        <v/>
      </c>
      <c r="DM613" s="380" t="str">
        <v/>
      </c>
      <c r="DN613" s="381" t="str">
        <v/>
      </c>
      <c r="DO613" s="380" t="str">
        <v/>
      </c>
      <c r="DP613" s="380" t="str">
        <v/>
      </c>
      <c r="DQ613" s="380" t="str">
        <v/>
      </c>
      <c r="DR613" s="380" t="str">
        <v/>
      </c>
      <c r="DS613" s="380" t="str">
        <v/>
      </c>
      <c r="DT613" s="380"/>
      <c r="DU613" s="380"/>
      <c r="DV613" s="380" t="str">
        <v/>
      </c>
      <c r="DW613" s="380"/>
      <c r="DX613" s="380"/>
      <c r="DY613" s="380" t="str">
        <v/>
      </c>
      <c r="DZ613" s="380"/>
      <c r="EA613" s="380"/>
      <c r="EB613" s="380" t="str">
        <v/>
      </c>
      <c r="EC613" s="380"/>
      <c r="ED613" s="380"/>
      <c r="EE613" s="380" t="str">
        <v/>
      </c>
      <c r="EF613" s="380" t="str">
        <v/>
      </c>
      <c r="EG613" s="380" t="str">
        <v/>
      </c>
      <c r="EH613" s="381" t="str">
        <v/>
      </c>
      <c r="EI613" s="380" t="str">
        <v/>
      </c>
      <c r="EJ613" s="380" t="str">
        <v/>
      </c>
      <c r="EK613" s="380" t="str">
        <v/>
      </c>
      <c r="EL613" s="381" t="str">
        <v/>
      </c>
      <c r="EM613" s="382" t="str">
        <v/>
      </c>
      <c r="EN613" s="382" t="str">
        <v/>
      </c>
      <c r="EO613" s="382" t="str">
        <v/>
      </c>
    </row>
    <row r="614" spans="1:145" ht="15.6">
      <c r="A614" s="372" t="str">
        <v/>
      </c>
      <c r="B614" s="373" t="str">
        <v/>
      </c>
      <c r="C614" s="372"/>
      <c r="D614" s="383" t="str">
        <v/>
      </c>
      <c r="E614" s="383" t="str">
        <v/>
      </c>
      <c r="F614" s="383" t="str">
        <v/>
      </c>
      <c r="G614" s="375" t="str">
        <v/>
      </c>
      <c r="H614" s="375" t="str">
        <v/>
      </c>
      <c r="I614" s="375" t="str">
        <v/>
      </c>
      <c r="J614" s="375" t="str">
        <v/>
      </c>
      <c r="K614" s="375" t="str">
        <v/>
      </c>
      <c r="L614" s="375" t="str">
        <v/>
      </c>
      <c r="M614" s="372" t="str">
        <v/>
      </c>
      <c r="N614" s="372" t="str">
        <v/>
      </c>
      <c r="O614" s="372" t="str">
        <v/>
      </c>
      <c r="P614" s="372" t="str">
        <v/>
      </c>
      <c r="Q614" s="372" t="str">
        <v/>
      </c>
      <c r="R614" s="372" t="str">
        <v/>
      </c>
      <c r="S614" s="372" t="str">
        <v/>
      </c>
      <c r="T614" s="372" t="str">
        <v/>
      </c>
      <c r="U614" s="372" t="str">
        <v/>
      </c>
      <c r="V614" s="372" t="str">
        <v/>
      </c>
      <c r="W614" s="372" t="str">
        <v/>
      </c>
      <c r="X614" s="372" t="str">
        <v/>
      </c>
      <c r="Y614" s="372" t="str">
        <v/>
      </c>
      <c r="Z614" s="372" t="str">
        <v/>
      </c>
      <c r="AA614" s="372" t="str">
        <v/>
      </c>
      <c r="AB614" s="372"/>
      <c r="AC614" s="372"/>
      <c r="AD614" s="372" t="str">
        <v/>
      </c>
      <c r="AE614" s="372"/>
      <c r="AF614" s="372"/>
      <c r="AG614" s="376" t="str">
        <v/>
      </c>
      <c r="AH614" s="372"/>
      <c r="AI614" s="372"/>
      <c r="AJ614" s="372" t="str">
        <v/>
      </c>
      <c r="AK614" s="372"/>
      <c r="AL614" s="372"/>
      <c r="AM614" s="377" t="str">
        <v/>
      </c>
      <c r="AN614" s="378" t="str">
        <v/>
      </c>
      <c r="AO614" s="379" t="str">
        <v/>
      </c>
      <c r="AP614" s="379" t="str">
        <v/>
      </c>
      <c r="AQ614" s="376" t="str">
        <v/>
      </c>
      <c r="AR614" s="376" t="str">
        <v/>
      </c>
      <c r="AS614" s="372" t="str">
        <v/>
      </c>
      <c r="AT614" s="379" t="str">
        <v/>
      </c>
      <c r="AU614" s="380" t="str">
        <v/>
      </c>
      <c r="AV614" s="380" t="str">
        <v/>
      </c>
      <c r="AW614" s="380" t="str">
        <v/>
      </c>
      <c r="AX614" s="380" t="str">
        <v/>
      </c>
      <c r="AY614" s="380" t="str">
        <v/>
      </c>
      <c r="AZ614" s="380"/>
      <c r="BA614" s="380"/>
      <c r="BB614" s="380" t="str">
        <v/>
      </c>
      <c r="BC614" s="380"/>
      <c r="BD614" s="380"/>
      <c r="BE614" s="380" t="str">
        <v/>
      </c>
      <c r="BF614" s="380"/>
      <c r="BG614" s="380"/>
      <c r="BH614" s="380" t="str">
        <v/>
      </c>
      <c r="BI614" s="380"/>
      <c r="BJ614" s="380"/>
      <c r="BK614" s="380" t="str">
        <v/>
      </c>
      <c r="BL614" s="380" t="str">
        <v/>
      </c>
      <c r="BM614" s="380" t="str">
        <v/>
      </c>
      <c r="BN614" s="381" t="str">
        <v/>
      </c>
      <c r="BO614" s="380" t="str">
        <v/>
      </c>
      <c r="BP614" s="380" t="str">
        <v/>
      </c>
      <c r="BQ614" s="380" t="str">
        <v/>
      </c>
      <c r="BR614" s="381" t="str">
        <v/>
      </c>
      <c r="BS614" s="380" t="str">
        <v/>
      </c>
      <c r="BT614" s="380" t="str">
        <v/>
      </c>
      <c r="BU614" s="380" t="str">
        <v/>
      </c>
      <c r="BV614" s="380" t="str">
        <v/>
      </c>
      <c r="BW614" s="380" t="str">
        <v/>
      </c>
      <c r="BX614" s="380"/>
      <c r="BY614" s="380"/>
      <c r="BZ614" s="380" t="str">
        <v/>
      </c>
      <c r="CA614" s="380"/>
      <c r="CB614" s="380"/>
      <c r="CC614" s="380" t="str">
        <v/>
      </c>
      <c r="CD614" s="380"/>
      <c r="CE614" s="380"/>
      <c r="CF614" s="380" t="str">
        <v/>
      </c>
      <c r="CG614" s="380"/>
      <c r="CH614" s="380"/>
      <c r="CI614" s="380" t="str">
        <v/>
      </c>
      <c r="CJ614" s="380" t="str">
        <v/>
      </c>
      <c r="CK614" s="380" t="str">
        <v/>
      </c>
      <c r="CL614" s="381" t="str">
        <v/>
      </c>
      <c r="CM614" s="380" t="str">
        <v/>
      </c>
      <c r="CN614" s="380" t="str">
        <v/>
      </c>
      <c r="CO614" s="380" t="str">
        <v/>
      </c>
      <c r="CP614" s="381" t="str">
        <v/>
      </c>
      <c r="CQ614" s="380" t="str">
        <v/>
      </c>
      <c r="CR614" s="380" t="str">
        <v/>
      </c>
      <c r="CS614" s="380" t="str">
        <v/>
      </c>
      <c r="CT614" s="380" t="str">
        <v/>
      </c>
      <c r="CU614" s="380" t="str">
        <v/>
      </c>
      <c r="CV614" s="380"/>
      <c r="CW614" s="380"/>
      <c r="CX614" s="380" t="str">
        <v/>
      </c>
      <c r="CY614" s="380"/>
      <c r="CZ614" s="380"/>
      <c r="DA614" s="380" t="str">
        <v/>
      </c>
      <c r="DB614" s="380"/>
      <c r="DC614" s="380"/>
      <c r="DD614" s="380" t="str">
        <v/>
      </c>
      <c r="DE614" s="380"/>
      <c r="DF614" s="380"/>
      <c r="DG614" s="380" t="str">
        <v/>
      </c>
      <c r="DH614" s="380" t="str">
        <v/>
      </c>
      <c r="DI614" s="380" t="str">
        <v/>
      </c>
      <c r="DJ614" s="381" t="str">
        <v/>
      </c>
      <c r="DK614" s="380" t="str">
        <v/>
      </c>
      <c r="DL614" s="380" t="str">
        <v/>
      </c>
      <c r="DM614" s="380" t="str">
        <v/>
      </c>
      <c r="DN614" s="381" t="str">
        <v/>
      </c>
      <c r="DO614" s="380" t="str">
        <v/>
      </c>
      <c r="DP614" s="380" t="str">
        <v/>
      </c>
      <c r="DQ614" s="380" t="str">
        <v/>
      </c>
      <c r="DR614" s="380" t="str">
        <v/>
      </c>
      <c r="DS614" s="380" t="str">
        <v/>
      </c>
      <c r="DT614" s="380"/>
      <c r="DU614" s="380"/>
      <c r="DV614" s="380" t="str">
        <v/>
      </c>
      <c r="DW614" s="380"/>
      <c r="DX614" s="380"/>
      <c r="DY614" s="380" t="str">
        <v/>
      </c>
      <c r="DZ614" s="380"/>
      <c r="EA614" s="380"/>
      <c r="EB614" s="380" t="str">
        <v/>
      </c>
      <c r="EC614" s="380"/>
      <c r="ED614" s="380"/>
      <c r="EE614" s="380" t="str">
        <v/>
      </c>
      <c r="EF614" s="380" t="str">
        <v/>
      </c>
      <c r="EG614" s="380" t="str">
        <v/>
      </c>
      <c r="EH614" s="381" t="str">
        <v/>
      </c>
      <c r="EI614" s="380" t="str">
        <v/>
      </c>
      <c r="EJ614" s="380" t="str">
        <v/>
      </c>
      <c r="EK614" s="380" t="str">
        <v/>
      </c>
      <c r="EL614" s="381" t="str">
        <v/>
      </c>
      <c r="EM614" s="382" t="str">
        <v/>
      </c>
      <c r="EN614" s="382" t="str">
        <v/>
      </c>
      <c r="EO614" s="382" t="str">
        <v/>
      </c>
    </row>
    <row r="615" spans="1:145" ht="15.6">
      <c r="A615" s="372" t="str">
        <v/>
      </c>
      <c r="B615" s="373" t="str">
        <v/>
      </c>
      <c r="C615" s="372"/>
      <c r="D615" s="383" t="str">
        <v/>
      </c>
      <c r="E615" s="383" t="str">
        <v/>
      </c>
      <c r="F615" s="383" t="str">
        <v/>
      </c>
      <c r="G615" s="375" t="str">
        <v/>
      </c>
      <c r="H615" s="375" t="str">
        <v/>
      </c>
      <c r="I615" s="375" t="str">
        <v/>
      </c>
      <c r="J615" s="375" t="str">
        <v/>
      </c>
      <c r="K615" s="375" t="str">
        <v/>
      </c>
      <c r="L615" s="375" t="str">
        <v/>
      </c>
      <c r="M615" s="372" t="str">
        <v/>
      </c>
      <c r="N615" s="372" t="str">
        <v/>
      </c>
      <c r="O615" s="372" t="str">
        <v/>
      </c>
      <c r="P615" s="372" t="str">
        <v/>
      </c>
      <c r="Q615" s="372" t="str">
        <v/>
      </c>
      <c r="R615" s="372" t="str">
        <v/>
      </c>
      <c r="S615" s="372" t="str">
        <v/>
      </c>
      <c r="T615" s="372" t="str">
        <v/>
      </c>
      <c r="U615" s="372" t="str">
        <v/>
      </c>
      <c r="V615" s="372" t="str">
        <v/>
      </c>
      <c r="W615" s="372" t="str">
        <v/>
      </c>
      <c r="X615" s="372" t="str">
        <v/>
      </c>
      <c r="Y615" s="372" t="str">
        <v/>
      </c>
      <c r="Z615" s="372" t="str">
        <v/>
      </c>
      <c r="AA615" s="372" t="str">
        <v/>
      </c>
      <c r="AB615" s="372"/>
      <c r="AC615" s="372"/>
      <c r="AD615" s="372" t="str">
        <v/>
      </c>
      <c r="AE615" s="372"/>
      <c r="AF615" s="372"/>
      <c r="AG615" s="376" t="str">
        <v/>
      </c>
      <c r="AH615" s="372"/>
      <c r="AI615" s="372"/>
      <c r="AJ615" s="372" t="str">
        <v/>
      </c>
      <c r="AK615" s="372"/>
      <c r="AL615" s="372"/>
      <c r="AM615" s="377" t="str">
        <v/>
      </c>
      <c r="AN615" s="378" t="str">
        <v/>
      </c>
      <c r="AO615" s="379" t="str">
        <v/>
      </c>
      <c r="AP615" s="379" t="str">
        <v/>
      </c>
      <c r="AQ615" s="376" t="str">
        <v/>
      </c>
      <c r="AR615" s="376" t="str">
        <v/>
      </c>
      <c r="AS615" s="372" t="str">
        <v/>
      </c>
      <c r="AT615" s="379" t="str">
        <v/>
      </c>
      <c r="AU615" s="380" t="str">
        <v/>
      </c>
      <c r="AV615" s="380" t="str">
        <v/>
      </c>
      <c r="AW615" s="380" t="str">
        <v/>
      </c>
      <c r="AX615" s="380" t="str">
        <v/>
      </c>
      <c r="AY615" s="380" t="str">
        <v/>
      </c>
      <c r="AZ615" s="380"/>
      <c r="BA615" s="380"/>
      <c r="BB615" s="380" t="str">
        <v/>
      </c>
      <c r="BC615" s="380"/>
      <c r="BD615" s="380"/>
      <c r="BE615" s="380" t="str">
        <v/>
      </c>
      <c r="BF615" s="380"/>
      <c r="BG615" s="380"/>
      <c r="BH615" s="380" t="str">
        <v/>
      </c>
      <c r="BI615" s="380"/>
      <c r="BJ615" s="380"/>
      <c r="BK615" s="380" t="str">
        <v/>
      </c>
      <c r="BL615" s="380" t="str">
        <v/>
      </c>
      <c r="BM615" s="380" t="str">
        <v/>
      </c>
      <c r="BN615" s="381" t="str">
        <v/>
      </c>
      <c r="BO615" s="380" t="str">
        <v/>
      </c>
      <c r="BP615" s="380" t="str">
        <v/>
      </c>
      <c r="BQ615" s="380" t="str">
        <v/>
      </c>
      <c r="BR615" s="381" t="str">
        <v/>
      </c>
      <c r="BS615" s="380" t="str">
        <v/>
      </c>
      <c r="BT615" s="380" t="str">
        <v/>
      </c>
      <c r="BU615" s="380" t="str">
        <v/>
      </c>
      <c r="BV615" s="380" t="str">
        <v/>
      </c>
      <c r="BW615" s="380" t="str">
        <v/>
      </c>
      <c r="BX615" s="380"/>
      <c r="BY615" s="380"/>
      <c r="BZ615" s="380" t="str">
        <v/>
      </c>
      <c r="CA615" s="380"/>
      <c r="CB615" s="380"/>
      <c r="CC615" s="380" t="str">
        <v/>
      </c>
      <c r="CD615" s="380"/>
      <c r="CE615" s="380"/>
      <c r="CF615" s="380" t="str">
        <v/>
      </c>
      <c r="CG615" s="380"/>
      <c r="CH615" s="380"/>
      <c r="CI615" s="380" t="str">
        <v/>
      </c>
      <c r="CJ615" s="380" t="str">
        <v/>
      </c>
      <c r="CK615" s="380" t="str">
        <v/>
      </c>
      <c r="CL615" s="381" t="str">
        <v/>
      </c>
      <c r="CM615" s="380" t="str">
        <v/>
      </c>
      <c r="CN615" s="380" t="str">
        <v/>
      </c>
      <c r="CO615" s="380" t="str">
        <v/>
      </c>
      <c r="CP615" s="381" t="str">
        <v/>
      </c>
      <c r="CQ615" s="380" t="str">
        <v/>
      </c>
      <c r="CR615" s="380" t="str">
        <v/>
      </c>
      <c r="CS615" s="380" t="str">
        <v/>
      </c>
      <c r="CT615" s="380" t="str">
        <v/>
      </c>
      <c r="CU615" s="380" t="str">
        <v/>
      </c>
      <c r="CV615" s="380"/>
      <c r="CW615" s="380"/>
      <c r="CX615" s="380" t="str">
        <v/>
      </c>
      <c r="CY615" s="380"/>
      <c r="CZ615" s="380"/>
      <c r="DA615" s="380" t="str">
        <v/>
      </c>
      <c r="DB615" s="380"/>
      <c r="DC615" s="380"/>
      <c r="DD615" s="380" t="str">
        <v/>
      </c>
      <c r="DE615" s="380"/>
      <c r="DF615" s="380"/>
      <c r="DG615" s="380" t="str">
        <v/>
      </c>
      <c r="DH615" s="380" t="str">
        <v/>
      </c>
      <c r="DI615" s="380" t="str">
        <v/>
      </c>
      <c r="DJ615" s="381" t="str">
        <v/>
      </c>
      <c r="DK615" s="380" t="str">
        <v/>
      </c>
      <c r="DL615" s="380" t="str">
        <v/>
      </c>
      <c r="DM615" s="380" t="str">
        <v/>
      </c>
      <c r="DN615" s="381" t="str">
        <v/>
      </c>
      <c r="DO615" s="380" t="str">
        <v/>
      </c>
      <c r="DP615" s="380" t="str">
        <v/>
      </c>
      <c r="DQ615" s="380" t="str">
        <v/>
      </c>
      <c r="DR615" s="380" t="str">
        <v/>
      </c>
      <c r="DS615" s="380" t="str">
        <v/>
      </c>
      <c r="DT615" s="380"/>
      <c r="DU615" s="380"/>
      <c r="DV615" s="380" t="str">
        <v/>
      </c>
      <c r="DW615" s="380"/>
      <c r="DX615" s="380"/>
      <c r="DY615" s="380" t="str">
        <v/>
      </c>
      <c r="DZ615" s="380"/>
      <c r="EA615" s="380"/>
      <c r="EB615" s="380" t="str">
        <v/>
      </c>
      <c r="EC615" s="380"/>
      <c r="ED615" s="380"/>
      <c r="EE615" s="380" t="str">
        <v/>
      </c>
      <c r="EF615" s="380" t="str">
        <v/>
      </c>
      <c r="EG615" s="380" t="str">
        <v/>
      </c>
      <c r="EH615" s="381" t="str">
        <v/>
      </c>
      <c r="EI615" s="380" t="str">
        <v/>
      </c>
      <c r="EJ615" s="380" t="str">
        <v/>
      </c>
      <c r="EK615" s="380" t="str">
        <v/>
      </c>
      <c r="EL615" s="381" t="str">
        <v/>
      </c>
      <c r="EM615" s="382" t="str">
        <v/>
      </c>
      <c r="EN615" s="382" t="str">
        <v/>
      </c>
      <c r="EO615" s="382" t="str">
        <v/>
      </c>
    </row>
    <row r="616" spans="1:145" ht="15.6">
      <c r="A616" s="372" t="str">
        <v/>
      </c>
      <c r="B616" s="373" t="str">
        <v/>
      </c>
      <c r="C616" s="372"/>
      <c r="D616" s="383" t="str">
        <v/>
      </c>
      <c r="E616" s="383" t="str">
        <v/>
      </c>
      <c r="F616" s="383" t="str">
        <v/>
      </c>
      <c r="G616" s="375" t="str">
        <v/>
      </c>
      <c r="H616" s="375" t="str">
        <v/>
      </c>
      <c r="I616" s="375" t="str">
        <v/>
      </c>
      <c r="J616" s="375" t="str">
        <v/>
      </c>
      <c r="K616" s="375" t="str">
        <v/>
      </c>
      <c r="L616" s="375" t="str">
        <v/>
      </c>
      <c r="M616" s="372" t="str">
        <v/>
      </c>
      <c r="N616" s="372" t="str">
        <v/>
      </c>
      <c r="O616" s="372" t="str">
        <v/>
      </c>
      <c r="P616" s="372" t="str">
        <v/>
      </c>
      <c r="Q616" s="372" t="str">
        <v/>
      </c>
      <c r="R616" s="372" t="str">
        <v/>
      </c>
      <c r="S616" s="372" t="str">
        <v/>
      </c>
      <c r="T616" s="372" t="str">
        <v/>
      </c>
      <c r="U616" s="372" t="str">
        <v/>
      </c>
      <c r="V616" s="372" t="str">
        <v/>
      </c>
      <c r="W616" s="372" t="str">
        <v/>
      </c>
      <c r="X616" s="372" t="str">
        <v/>
      </c>
      <c r="Y616" s="372" t="str">
        <v/>
      </c>
      <c r="Z616" s="372" t="str">
        <v/>
      </c>
      <c r="AA616" s="372" t="str">
        <v/>
      </c>
      <c r="AB616" s="372"/>
      <c r="AC616" s="372"/>
      <c r="AD616" s="372" t="str">
        <v/>
      </c>
      <c r="AE616" s="372"/>
      <c r="AF616" s="372"/>
      <c r="AG616" s="376" t="str">
        <v/>
      </c>
      <c r="AH616" s="372"/>
      <c r="AI616" s="372"/>
      <c r="AJ616" s="372" t="str">
        <v/>
      </c>
      <c r="AK616" s="372"/>
      <c r="AL616" s="372"/>
      <c r="AM616" s="377" t="str">
        <v/>
      </c>
      <c r="AN616" s="378" t="str">
        <v/>
      </c>
      <c r="AO616" s="379" t="str">
        <v/>
      </c>
      <c r="AP616" s="379" t="str">
        <v/>
      </c>
      <c r="AQ616" s="376" t="str">
        <v/>
      </c>
      <c r="AR616" s="376" t="str">
        <v/>
      </c>
      <c r="AS616" s="372" t="str">
        <v/>
      </c>
      <c r="AT616" s="379" t="str">
        <v/>
      </c>
      <c r="AU616" s="380" t="str">
        <v/>
      </c>
      <c r="AV616" s="380" t="str">
        <v/>
      </c>
      <c r="AW616" s="380" t="str">
        <v/>
      </c>
      <c r="AX616" s="380" t="str">
        <v/>
      </c>
      <c r="AY616" s="380" t="str">
        <v/>
      </c>
      <c r="AZ616" s="380"/>
      <c r="BA616" s="380"/>
      <c r="BB616" s="380" t="str">
        <v/>
      </c>
      <c r="BC616" s="380"/>
      <c r="BD616" s="380"/>
      <c r="BE616" s="380" t="str">
        <v/>
      </c>
      <c r="BF616" s="380"/>
      <c r="BG616" s="380"/>
      <c r="BH616" s="380" t="str">
        <v/>
      </c>
      <c r="BI616" s="380"/>
      <c r="BJ616" s="380"/>
      <c r="BK616" s="380" t="str">
        <v/>
      </c>
      <c r="BL616" s="380" t="str">
        <v/>
      </c>
      <c r="BM616" s="380" t="str">
        <v/>
      </c>
      <c r="BN616" s="381" t="str">
        <v/>
      </c>
      <c r="BO616" s="380" t="str">
        <v/>
      </c>
      <c r="BP616" s="380" t="str">
        <v/>
      </c>
      <c r="BQ616" s="380" t="str">
        <v/>
      </c>
      <c r="BR616" s="381" t="str">
        <v/>
      </c>
      <c r="BS616" s="380" t="str">
        <v/>
      </c>
      <c r="BT616" s="380" t="str">
        <v/>
      </c>
      <c r="BU616" s="380" t="str">
        <v/>
      </c>
      <c r="BV616" s="380" t="str">
        <v/>
      </c>
      <c r="BW616" s="380" t="str">
        <v/>
      </c>
      <c r="BX616" s="380"/>
      <c r="BY616" s="380"/>
      <c r="BZ616" s="380" t="str">
        <v/>
      </c>
      <c r="CA616" s="380"/>
      <c r="CB616" s="380"/>
      <c r="CC616" s="380" t="str">
        <v/>
      </c>
      <c r="CD616" s="380"/>
      <c r="CE616" s="380"/>
      <c r="CF616" s="380" t="str">
        <v/>
      </c>
      <c r="CG616" s="380"/>
      <c r="CH616" s="380"/>
      <c r="CI616" s="380" t="str">
        <v/>
      </c>
      <c r="CJ616" s="380" t="str">
        <v/>
      </c>
      <c r="CK616" s="380" t="str">
        <v/>
      </c>
      <c r="CL616" s="381" t="str">
        <v/>
      </c>
      <c r="CM616" s="380" t="str">
        <v/>
      </c>
      <c r="CN616" s="380" t="str">
        <v/>
      </c>
      <c r="CO616" s="380" t="str">
        <v/>
      </c>
      <c r="CP616" s="381" t="str">
        <v/>
      </c>
      <c r="CQ616" s="380" t="str">
        <v/>
      </c>
      <c r="CR616" s="380" t="str">
        <v/>
      </c>
      <c r="CS616" s="380" t="str">
        <v/>
      </c>
      <c r="CT616" s="380" t="str">
        <v/>
      </c>
      <c r="CU616" s="380" t="str">
        <v/>
      </c>
      <c r="CV616" s="380"/>
      <c r="CW616" s="380"/>
      <c r="CX616" s="380" t="str">
        <v/>
      </c>
      <c r="CY616" s="380"/>
      <c r="CZ616" s="380"/>
      <c r="DA616" s="380" t="str">
        <v/>
      </c>
      <c r="DB616" s="380"/>
      <c r="DC616" s="380"/>
      <c r="DD616" s="380" t="str">
        <v/>
      </c>
      <c r="DE616" s="380"/>
      <c r="DF616" s="380"/>
      <c r="DG616" s="380" t="str">
        <v/>
      </c>
      <c r="DH616" s="380" t="str">
        <v/>
      </c>
      <c r="DI616" s="380" t="str">
        <v/>
      </c>
      <c r="DJ616" s="381" t="str">
        <v/>
      </c>
      <c r="DK616" s="380" t="str">
        <v/>
      </c>
      <c r="DL616" s="380" t="str">
        <v/>
      </c>
      <c r="DM616" s="380" t="str">
        <v/>
      </c>
      <c r="DN616" s="381" t="str">
        <v/>
      </c>
      <c r="DO616" s="380" t="str">
        <v/>
      </c>
      <c r="DP616" s="380" t="str">
        <v/>
      </c>
      <c r="DQ616" s="380" t="str">
        <v/>
      </c>
      <c r="DR616" s="380" t="str">
        <v/>
      </c>
      <c r="DS616" s="380" t="str">
        <v/>
      </c>
      <c r="DT616" s="380"/>
      <c r="DU616" s="380"/>
      <c r="DV616" s="380" t="str">
        <v/>
      </c>
      <c r="DW616" s="380"/>
      <c r="DX616" s="380"/>
      <c r="DY616" s="380" t="str">
        <v/>
      </c>
      <c r="DZ616" s="380"/>
      <c r="EA616" s="380"/>
      <c r="EB616" s="380" t="str">
        <v/>
      </c>
      <c r="EC616" s="380"/>
      <c r="ED616" s="380"/>
      <c r="EE616" s="380" t="str">
        <v/>
      </c>
      <c r="EF616" s="380" t="str">
        <v/>
      </c>
      <c r="EG616" s="380" t="str">
        <v/>
      </c>
      <c r="EH616" s="381" t="str">
        <v/>
      </c>
      <c r="EI616" s="380" t="str">
        <v/>
      </c>
      <c r="EJ616" s="380" t="str">
        <v/>
      </c>
      <c r="EK616" s="380" t="str">
        <v/>
      </c>
      <c r="EL616" s="381" t="str">
        <v/>
      </c>
      <c r="EM616" s="382" t="str">
        <v/>
      </c>
      <c r="EN616" s="382" t="str">
        <v/>
      </c>
      <c r="EO616" s="382" t="str">
        <v/>
      </c>
    </row>
    <row r="617" spans="1:145" ht="15.6">
      <c r="A617" s="372" t="str">
        <v/>
      </c>
      <c r="B617" s="373" t="str">
        <v/>
      </c>
      <c r="C617" s="372"/>
      <c r="D617" s="383" t="str">
        <v/>
      </c>
      <c r="E617" s="383" t="str">
        <v/>
      </c>
      <c r="F617" s="383" t="str">
        <v/>
      </c>
      <c r="G617" s="375" t="str">
        <v/>
      </c>
      <c r="H617" s="375" t="str">
        <v/>
      </c>
      <c r="I617" s="375" t="str">
        <v/>
      </c>
      <c r="J617" s="375" t="str">
        <v/>
      </c>
      <c r="K617" s="375" t="str">
        <v/>
      </c>
      <c r="L617" s="375" t="str">
        <v/>
      </c>
      <c r="M617" s="372" t="str">
        <v/>
      </c>
      <c r="N617" s="372" t="str">
        <v/>
      </c>
      <c r="O617" s="372" t="str">
        <v/>
      </c>
      <c r="P617" s="372" t="str">
        <v/>
      </c>
      <c r="Q617" s="372" t="str">
        <v/>
      </c>
      <c r="R617" s="372" t="str">
        <v/>
      </c>
      <c r="S617" s="372" t="str">
        <v/>
      </c>
      <c r="T617" s="372" t="str">
        <v/>
      </c>
      <c r="U617" s="372" t="str">
        <v/>
      </c>
      <c r="V617" s="372" t="str">
        <v/>
      </c>
      <c r="W617" s="372" t="str">
        <v/>
      </c>
      <c r="X617" s="372" t="str">
        <v/>
      </c>
      <c r="Y617" s="372" t="str">
        <v/>
      </c>
      <c r="Z617" s="372" t="str">
        <v/>
      </c>
      <c r="AA617" s="372" t="str">
        <v/>
      </c>
      <c r="AB617" s="372"/>
      <c r="AC617" s="372"/>
      <c r="AD617" s="372" t="str">
        <v/>
      </c>
      <c r="AE617" s="372"/>
      <c r="AF617" s="372"/>
      <c r="AG617" s="376" t="str">
        <v/>
      </c>
      <c r="AH617" s="372"/>
      <c r="AI617" s="372"/>
      <c r="AJ617" s="372" t="str">
        <v/>
      </c>
      <c r="AK617" s="372"/>
      <c r="AL617" s="372"/>
      <c r="AM617" s="377" t="str">
        <v/>
      </c>
      <c r="AN617" s="378" t="str">
        <v/>
      </c>
      <c r="AO617" s="379" t="str">
        <v/>
      </c>
      <c r="AP617" s="379" t="str">
        <v/>
      </c>
      <c r="AQ617" s="376" t="str">
        <v/>
      </c>
      <c r="AR617" s="376" t="str">
        <v/>
      </c>
      <c r="AS617" s="372" t="str">
        <v/>
      </c>
      <c r="AT617" s="379" t="str">
        <v/>
      </c>
      <c r="AU617" s="380" t="str">
        <v/>
      </c>
      <c r="AV617" s="380" t="str">
        <v/>
      </c>
      <c r="AW617" s="380" t="str">
        <v/>
      </c>
      <c r="AX617" s="380" t="str">
        <v/>
      </c>
      <c r="AY617" s="380" t="str">
        <v/>
      </c>
      <c r="AZ617" s="380"/>
      <c r="BA617" s="380"/>
      <c r="BB617" s="380" t="str">
        <v/>
      </c>
      <c r="BC617" s="380"/>
      <c r="BD617" s="380"/>
      <c r="BE617" s="380" t="str">
        <v/>
      </c>
      <c r="BF617" s="380"/>
      <c r="BG617" s="380"/>
      <c r="BH617" s="380" t="str">
        <v/>
      </c>
      <c r="BI617" s="380"/>
      <c r="BJ617" s="380"/>
      <c r="BK617" s="380" t="str">
        <v/>
      </c>
      <c r="BL617" s="380" t="str">
        <v/>
      </c>
      <c r="BM617" s="380" t="str">
        <v/>
      </c>
      <c r="BN617" s="381" t="str">
        <v/>
      </c>
      <c r="BO617" s="380" t="str">
        <v/>
      </c>
      <c r="BP617" s="380" t="str">
        <v/>
      </c>
      <c r="BQ617" s="380" t="str">
        <v/>
      </c>
      <c r="BR617" s="381" t="str">
        <v/>
      </c>
      <c r="BS617" s="380" t="str">
        <v/>
      </c>
      <c r="BT617" s="380" t="str">
        <v/>
      </c>
      <c r="BU617" s="380" t="str">
        <v/>
      </c>
      <c r="BV617" s="380" t="str">
        <v/>
      </c>
      <c r="BW617" s="380" t="str">
        <v/>
      </c>
      <c r="BX617" s="380"/>
      <c r="BY617" s="380"/>
      <c r="BZ617" s="380" t="str">
        <v/>
      </c>
      <c r="CA617" s="380"/>
      <c r="CB617" s="380"/>
      <c r="CC617" s="380" t="str">
        <v/>
      </c>
      <c r="CD617" s="380"/>
      <c r="CE617" s="380"/>
      <c r="CF617" s="380" t="str">
        <v/>
      </c>
      <c r="CG617" s="380"/>
      <c r="CH617" s="380"/>
      <c r="CI617" s="380" t="str">
        <v/>
      </c>
      <c r="CJ617" s="380" t="str">
        <v/>
      </c>
      <c r="CK617" s="380" t="str">
        <v/>
      </c>
      <c r="CL617" s="381" t="str">
        <v/>
      </c>
      <c r="CM617" s="380" t="str">
        <v/>
      </c>
      <c r="CN617" s="380" t="str">
        <v/>
      </c>
      <c r="CO617" s="380" t="str">
        <v/>
      </c>
      <c r="CP617" s="381" t="str">
        <v/>
      </c>
      <c r="CQ617" s="380" t="str">
        <v/>
      </c>
      <c r="CR617" s="380" t="str">
        <v/>
      </c>
      <c r="CS617" s="380" t="str">
        <v/>
      </c>
      <c r="CT617" s="380" t="str">
        <v/>
      </c>
      <c r="CU617" s="380" t="str">
        <v/>
      </c>
      <c r="CV617" s="380"/>
      <c r="CW617" s="380"/>
      <c r="CX617" s="380" t="str">
        <v/>
      </c>
      <c r="CY617" s="380"/>
      <c r="CZ617" s="380"/>
      <c r="DA617" s="380" t="str">
        <v/>
      </c>
      <c r="DB617" s="380"/>
      <c r="DC617" s="380"/>
      <c r="DD617" s="380" t="str">
        <v/>
      </c>
      <c r="DE617" s="380"/>
      <c r="DF617" s="380"/>
      <c r="DG617" s="380" t="str">
        <v/>
      </c>
      <c r="DH617" s="380" t="str">
        <v/>
      </c>
      <c r="DI617" s="380" t="str">
        <v/>
      </c>
      <c r="DJ617" s="381" t="str">
        <v/>
      </c>
      <c r="DK617" s="380" t="str">
        <v/>
      </c>
      <c r="DL617" s="380" t="str">
        <v/>
      </c>
      <c r="DM617" s="380" t="str">
        <v/>
      </c>
      <c r="DN617" s="381" t="str">
        <v/>
      </c>
      <c r="DO617" s="380" t="str">
        <v/>
      </c>
      <c r="DP617" s="380" t="str">
        <v/>
      </c>
      <c r="DQ617" s="380" t="str">
        <v/>
      </c>
      <c r="DR617" s="380" t="str">
        <v/>
      </c>
      <c r="DS617" s="380" t="str">
        <v/>
      </c>
      <c r="DT617" s="380"/>
      <c r="DU617" s="380"/>
      <c r="DV617" s="380" t="str">
        <v/>
      </c>
      <c r="DW617" s="380"/>
      <c r="DX617" s="380"/>
      <c r="DY617" s="380" t="str">
        <v/>
      </c>
      <c r="DZ617" s="380"/>
      <c r="EA617" s="380"/>
      <c r="EB617" s="380" t="str">
        <v/>
      </c>
      <c r="EC617" s="380"/>
      <c r="ED617" s="380"/>
      <c r="EE617" s="380" t="str">
        <v/>
      </c>
      <c r="EF617" s="380" t="str">
        <v/>
      </c>
      <c r="EG617" s="380" t="str">
        <v/>
      </c>
      <c r="EH617" s="381" t="str">
        <v/>
      </c>
      <c r="EI617" s="380" t="str">
        <v/>
      </c>
      <c r="EJ617" s="380" t="str">
        <v/>
      </c>
      <c r="EK617" s="380" t="str">
        <v/>
      </c>
      <c r="EL617" s="381" t="str">
        <v/>
      </c>
      <c r="EM617" s="382" t="str">
        <v/>
      </c>
      <c r="EN617" s="382" t="str">
        <v/>
      </c>
      <c r="EO617" s="382" t="str">
        <v/>
      </c>
    </row>
    <row r="618" spans="1:145" ht="15.6">
      <c r="A618" s="372" t="str">
        <v/>
      </c>
      <c r="B618" s="373" t="str">
        <v/>
      </c>
      <c r="C618" s="372"/>
      <c r="D618" s="383" t="str">
        <v/>
      </c>
      <c r="E618" s="383" t="str">
        <v/>
      </c>
      <c r="F618" s="383" t="str">
        <v/>
      </c>
      <c r="G618" s="375" t="str">
        <v/>
      </c>
      <c r="H618" s="375" t="str">
        <v/>
      </c>
      <c r="I618" s="375" t="str">
        <v/>
      </c>
      <c r="J618" s="375" t="str">
        <v/>
      </c>
      <c r="K618" s="375" t="str">
        <v/>
      </c>
      <c r="L618" s="375" t="str">
        <v/>
      </c>
      <c r="M618" s="372" t="str">
        <v/>
      </c>
      <c r="N618" s="372" t="str">
        <v/>
      </c>
      <c r="O618" s="372" t="str">
        <v/>
      </c>
      <c r="P618" s="372" t="str">
        <v/>
      </c>
      <c r="Q618" s="372" t="str">
        <v/>
      </c>
      <c r="R618" s="372" t="str">
        <v/>
      </c>
      <c r="S618" s="372" t="str">
        <v/>
      </c>
      <c r="T618" s="372" t="str">
        <v/>
      </c>
      <c r="U618" s="372" t="str">
        <v/>
      </c>
      <c r="V618" s="372" t="str">
        <v/>
      </c>
      <c r="W618" s="372" t="str">
        <v/>
      </c>
      <c r="X618" s="372" t="str">
        <v/>
      </c>
      <c r="Y618" s="372" t="str">
        <v/>
      </c>
      <c r="Z618" s="372" t="str">
        <v/>
      </c>
      <c r="AA618" s="372" t="str">
        <v/>
      </c>
      <c r="AB618" s="372"/>
      <c r="AC618" s="372"/>
      <c r="AD618" s="372" t="str">
        <v/>
      </c>
      <c r="AE618" s="372"/>
      <c r="AF618" s="372"/>
      <c r="AG618" s="376" t="str">
        <v/>
      </c>
      <c r="AH618" s="372"/>
      <c r="AI618" s="372"/>
      <c r="AJ618" s="372" t="str">
        <v/>
      </c>
      <c r="AK618" s="372"/>
      <c r="AL618" s="372"/>
      <c r="AM618" s="377" t="str">
        <v/>
      </c>
      <c r="AN618" s="378" t="str">
        <v/>
      </c>
      <c r="AO618" s="379" t="str">
        <v/>
      </c>
      <c r="AP618" s="379" t="str">
        <v/>
      </c>
      <c r="AQ618" s="376" t="str">
        <v/>
      </c>
      <c r="AR618" s="376" t="str">
        <v/>
      </c>
      <c r="AS618" s="372" t="str">
        <v/>
      </c>
      <c r="AT618" s="379" t="str">
        <v/>
      </c>
      <c r="AU618" s="380" t="str">
        <v/>
      </c>
      <c r="AV618" s="380" t="str">
        <v/>
      </c>
      <c r="AW618" s="380" t="str">
        <v/>
      </c>
      <c r="AX618" s="380" t="str">
        <v/>
      </c>
      <c r="AY618" s="380" t="str">
        <v/>
      </c>
      <c r="AZ618" s="380"/>
      <c r="BA618" s="380"/>
      <c r="BB618" s="380" t="str">
        <v/>
      </c>
      <c r="BC618" s="380"/>
      <c r="BD618" s="380"/>
      <c r="BE618" s="380" t="str">
        <v/>
      </c>
      <c r="BF618" s="380"/>
      <c r="BG618" s="380"/>
      <c r="BH618" s="380" t="str">
        <v/>
      </c>
      <c r="BI618" s="380"/>
      <c r="BJ618" s="380"/>
      <c r="BK618" s="380" t="str">
        <v/>
      </c>
      <c r="BL618" s="380" t="str">
        <v/>
      </c>
      <c r="BM618" s="380" t="str">
        <v/>
      </c>
      <c r="BN618" s="381" t="str">
        <v/>
      </c>
      <c r="BO618" s="380" t="str">
        <v/>
      </c>
      <c r="BP618" s="380" t="str">
        <v/>
      </c>
      <c r="BQ618" s="380" t="str">
        <v/>
      </c>
      <c r="BR618" s="381" t="str">
        <v/>
      </c>
      <c r="BS618" s="380" t="str">
        <v/>
      </c>
      <c r="BT618" s="380" t="str">
        <v/>
      </c>
      <c r="BU618" s="380" t="str">
        <v/>
      </c>
      <c r="BV618" s="380" t="str">
        <v/>
      </c>
      <c r="BW618" s="380" t="str">
        <v/>
      </c>
      <c r="BX618" s="380"/>
      <c r="BY618" s="380"/>
      <c r="BZ618" s="380" t="str">
        <v/>
      </c>
      <c r="CA618" s="380"/>
      <c r="CB618" s="380"/>
      <c r="CC618" s="380" t="str">
        <v/>
      </c>
      <c r="CD618" s="380"/>
      <c r="CE618" s="380"/>
      <c r="CF618" s="380" t="str">
        <v/>
      </c>
      <c r="CG618" s="380"/>
      <c r="CH618" s="380"/>
      <c r="CI618" s="380" t="str">
        <v/>
      </c>
      <c r="CJ618" s="380" t="str">
        <v/>
      </c>
      <c r="CK618" s="380" t="str">
        <v/>
      </c>
      <c r="CL618" s="381" t="str">
        <v/>
      </c>
      <c r="CM618" s="380" t="str">
        <v/>
      </c>
      <c r="CN618" s="380" t="str">
        <v/>
      </c>
      <c r="CO618" s="380" t="str">
        <v/>
      </c>
      <c r="CP618" s="381" t="str">
        <v/>
      </c>
      <c r="CQ618" s="380" t="str">
        <v/>
      </c>
      <c r="CR618" s="380" t="str">
        <v/>
      </c>
      <c r="CS618" s="380" t="str">
        <v/>
      </c>
      <c r="CT618" s="380" t="str">
        <v/>
      </c>
      <c r="CU618" s="380" t="str">
        <v/>
      </c>
      <c r="CV618" s="380"/>
      <c r="CW618" s="380"/>
      <c r="CX618" s="380" t="str">
        <v/>
      </c>
      <c r="CY618" s="380"/>
      <c r="CZ618" s="380"/>
      <c r="DA618" s="380" t="str">
        <v/>
      </c>
      <c r="DB618" s="380"/>
      <c r="DC618" s="380"/>
      <c r="DD618" s="380" t="str">
        <v/>
      </c>
      <c r="DE618" s="380"/>
      <c r="DF618" s="380"/>
      <c r="DG618" s="380" t="str">
        <v/>
      </c>
      <c r="DH618" s="380" t="str">
        <v/>
      </c>
      <c r="DI618" s="380" t="str">
        <v/>
      </c>
      <c r="DJ618" s="381" t="str">
        <v/>
      </c>
      <c r="DK618" s="380" t="str">
        <v/>
      </c>
      <c r="DL618" s="380" t="str">
        <v/>
      </c>
      <c r="DM618" s="380" t="str">
        <v/>
      </c>
      <c r="DN618" s="381" t="str">
        <v/>
      </c>
      <c r="DO618" s="380" t="str">
        <v/>
      </c>
      <c r="DP618" s="380" t="str">
        <v/>
      </c>
      <c r="DQ618" s="380" t="str">
        <v/>
      </c>
      <c r="DR618" s="380" t="str">
        <v/>
      </c>
      <c r="DS618" s="380" t="str">
        <v/>
      </c>
      <c r="DT618" s="380"/>
      <c r="DU618" s="380"/>
      <c r="DV618" s="380" t="str">
        <v/>
      </c>
      <c r="DW618" s="380"/>
      <c r="DX618" s="380"/>
      <c r="DY618" s="380" t="str">
        <v/>
      </c>
      <c r="DZ618" s="380"/>
      <c r="EA618" s="380"/>
      <c r="EB618" s="380" t="str">
        <v/>
      </c>
      <c r="EC618" s="380"/>
      <c r="ED618" s="380"/>
      <c r="EE618" s="380" t="str">
        <v/>
      </c>
      <c r="EF618" s="380" t="str">
        <v/>
      </c>
      <c r="EG618" s="380" t="str">
        <v/>
      </c>
      <c r="EH618" s="381" t="str">
        <v/>
      </c>
      <c r="EI618" s="380" t="str">
        <v/>
      </c>
      <c r="EJ618" s="380" t="str">
        <v/>
      </c>
      <c r="EK618" s="380" t="str">
        <v/>
      </c>
      <c r="EL618" s="381" t="str">
        <v/>
      </c>
      <c r="EM618" s="382" t="str">
        <v/>
      </c>
      <c r="EN618" s="382" t="str">
        <v/>
      </c>
      <c r="EO618" s="382" t="str">
        <v/>
      </c>
    </row>
    <row r="619" spans="1:145" ht="15.6">
      <c r="A619" s="372" t="str">
        <v/>
      </c>
      <c r="B619" s="373" t="str">
        <v/>
      </c>
      <c r="C619" s="372"/>
      <c r="D619" s="383" t="str">
        <v/>
      </c>
      <c r="E619" s="383" t="str">
        <v/>
      </c>
      <c r="F619" s="383" t="str">
        <v/>
      </c>
      <c r="G619" s="375" t="str">
        <v/>
      </c>
      <c r="H619" s="375" t="str">
        <v/>
      </c>
      <c r="I619" s="375" t="str">
        <v/>
      </c>
      <c r="J619" s="375" t="str">
        <v/>
      </c>
      <c r="K619" s="375" t="str">
        <v/>
      </c>
      <c r="L619" s="375" t="str">
        <v/>
      </c>
      <c r="M619" s="372" t="str">
        <v/>
      </c>
      <c r="N619" s="372" t="str">
        <v/>
      </c>
      <c r="O619" s="372" t="str">
        <v/>
      </c>
      <c r="P619" s="372" t="str">
        <v/>
      </c>
      <c r="Q619" s="372" t="str">
        <v/>
      </c>
      <c r="R619" s="372" t="str">
        <v/>
      </c>
      <c r="S619" s="372" t="str">
        <v/>
      </c>
      <c r="T619" s="372" t="str">
        <v/>
      </c>
      <c r="U619" s="372" t="str">
        <v/>
      </c>
      <c r="V619" s="372" t="str">
        <v/>
      </c>
      <c r="W619" s="372" t="str">
        <v/>
      </c>
      <c r="X619" s="372" t="str">
        <v/>
      </c>
      <c r="Y619" s="372" t="str">
        <v/>
      </c>
      <c r="Z619" s="372" t="str">
        <v/>
      </c>
      <c r="AA619" s="372" t="str">
        <v/>
      </c>
      <c r="AB619" s="372"/>
      <c r="AC619" s="372"/>
      <c r="AD619" s="372" t="str">
        <v/>
      </c>
      <c r="AE619" s="372"/>
      <c r="AF619" s="372"/>
      <c r="AG619" s="376" t="str">
        <v/>
      </c>
      <c r="AH619" s="372"/>
      <c r="AI619" s="372"/>
      <c r="AJ619" s="372" t="str">
        <v/>
      </c>
      <c r="AK619" s="372"/>
      <c r="AL619" s="372"/>
      <c r="AM619" s="377" t="str">
        <v/>
      </c>
      <c r="AN619" s="378" t="str">
        <v/>
      </c>
      <c r="AO619" s="379" t="str">
        <v/>
      </c>
      <c r="AP619" s="379" t="str">
        <v/>
      </c>
      <c r="AQ619" s="376" t="str">
        <v/>
      </c>
      <c r="AR619" s="376" t="str">
        <v/>
      </c>
      <c r="AS619" s="372" t="str">
        <v/>
      </c>
      <c r="AT619" s="379" t="str">
        <v/>
      </c>
      <c r="AU619" s="380" t="str">
        <v/>
      </c>
      <c r="AV619" s="380" t="str">
        <v/>
      </c>
      <c r="AW619" s="380" t="str">
        <v/>
      </c>
      <c r="AX619" s="380" t="str">
        <v/>
      </c>
      <c r="AY619" s="380" t="str">
        <v/>
      </c>
      <c r="AZ619" s="380"/>
      <c r="BA619" s="380"/>
      <c r="BB619" s="380" t="str">
        <v/>
      </c>
      <c r="BC619" s="380"/>
      <c r="BD619" s="380"/>
      <c r="BE619" s="380" t="str">
        <v/>
      </c>
      <c r="BF619" s="380"/>
      <c r="BG619" s="380"/>
      <c r="BH619" s="380" t="str">
        <v/>
      </c>
      <c r="BI619" s="380"/>
      <c r="BJ619" s="380"/>
      <c r="BK619" s="380" t="str">
        <v/>
      </c>
      <c r="BL619" s="380" t="str">
        <v/>
      </c>
      <c r="BM619" s="380" t="str">
        <v/>
      </c>
      <c r="BN619" s="381" t="str">
        <v/>
      </c>
      <c r="BO619" s="380" t="str">
        <v/>
      </c>
      <c r="BP619" s="380" t="str">
        <v/>
      </c>
      <c r="BQ619" s="380" t="str">
        <v/>
      </c>
      <c r="BR619" s="381" t="str">
        <v/>
      </c>
      <c r="BS619" s="380" t="str">
        <v/>
      </c>
      <c r="BT619" s="380" t="str">
        <v/>
      </c>
      <c r="BU619" s="380" t="str">
        <v/>
      </c>
      <c r="BV619" s="380" t="str">
        <v/>
      </c>
      <c r="BW619" s="380" t="str">
        <v/>
      </c>
      <c r="BX619" s="380"/>
      <c r="BY619" s="380"/>
      <c r="BZ619" s="380" t="str">
        <v/>
      </c>
      <c r="CA619" s="380"/>
      <c r="CB619" s="380"/>
      <c r="CC619" s="380" t="str">
        <v/>
      </c>
      <c r="CD619" s="380"/>
      <c r="CE619" s="380"/>
      <c r="CF619" s="380" t="str">
        <v/>
      </c>
      <c r="CG619" s="380"/>
      <c r="CH619" s="380"/>
      <c r="CI619" s="380" t="str">
        <v/>
      </c>
      <c r="CJ619" s="380" t="str">
        <v/>
      </c>
      <c r="CK619" s="380" t="str">
        <v/>
      </c>
      <c r="CL619" s="381" t="str">
        <v/>
      </c>
      <c r="CM619" s="380" t="str">
        <v/>
      </c>
      <c r="CN619" s="380" t="str">
        <v/>
      </c>
      <c r="CO619" s="380" t="str">
        <v/>
      </c>
      <c r="CP619" s="381" t="str">
        <v/>
      </c>
      <c r="CQ619" s="380" t="str">
        <v/>
      </c>
      <c r="CR619" s="380" t="str">
        <v/>
      </c>
      <c r="CS619" s="380" t="str">
        <v/>
      </c>
      <c r="CT619" s="380" t="str">
        <v/>
      </c>
      <c r="CU619" s="380" t="str">
        <v/>
      </c>
      <c r="CV619" s="380"/>
      <c r="CW619" s="380"/>
      <c r="CX619" s="380" t="str">
        <v/>
      </c>
      <c r="CY619" s="380"/>
      <c r="CZ619" s="380"/>
      <c r="DA619" s="380" t="str">
        <v/>
      </c>
      <c r="DB619" s="380"/>
      <c r="DC619" s="380"/>
      <c r="DD619" s="380" t="str">
        <v/>
      </c>
      <c r="DE619" s="380"/>
      <c r="DF619" s="380"/>
      <c r="DG619" s="380" t="str">
        <v/>
      </c>
      <c r="DH619" s="380" t="str">
        <v/>
      </c>
      <c r="DI619" s="380" t="str">
        <v/>
      </c>
      <c r="DJ619" s="381" t="str">
        <v/>
      </c>
      <c r="DK619" s="380" t="str">
        <v/>
      </c>
      <c r="DL619" s="380" t="str">
        <v/>
      </c>
      <c r="DM619" s="380" t="str">
        <v/>
      </c>
      <c r="DN619" s="381" t="str">
        <v/>
      </c>
      <c r="DO619" s="380" t="str">
        <v/>
      </c>
      <c r="DP619" s="380" t="str">
        <v/>
      </c>
      <c r="DQ619" s="380" t="str">
        <v/>
      </c>
      <c r="DR619" s="380" t="str">
        <v/>
      </c>
      <c r="DS619" s="380" t="str">
        <v/>
      </c>
      <c r="DT619" s="380"/>
      <c r="DU619" s="380"/>
      <c r="DV619" s="380" t="str">
        <v/>
      </c>
      <c r="DW619" s="380"/>
      <c r="DX619" s="380"/>
      <c r="DY619" s="380" t="str">
        <v/>
      </c>
      <c r="DZ619" s="380"/>
      <c r="EA619" s="380"/>
      <c r="EB619" s="380" t="str">
        <v/>
      </c>
      <c r="EC619" s="380"/>
      <c r="ED619" s="380"/>
      <c r="EE619" s="380" t="str">
        <v/>
      </c>
      <c r="EF619" s="380" t="str">
        <v/>
      </c>
      <c r="EG619" s="380" t="str">
        <v/>
      </c>
      <c r="EH619" s="381" t="str">
        <v/>
      </c>
      <c r="EI619" s="380" t="str">
        <v/>
      </c>
      <c r="EJ619" s="380" t="str">
        <v/>
      </c>
      <c r="EK619" s="380" t="str">
        <v/>
      </c>
      <c r="EL619" s="381" t="str">
        <v/>
      </c>
      <c r="EM619" s="382" t="str">
        <v/>
      </c>
      <c r="EN619" s="382" t="str">
        <v/>
      </c>
      <c r="EO619" s="382" t="str">
        <v/>
      </c>
    </row>
    <row r="620" spans="1:145" ht="15.6">
      <c r="A620" s="372" t="str">
        <v/>
      </c>
      <c r="B620" s="373" t="str">
        <v/>
      </c>
      <c r="C620" s="372"/>
      <c r="D620" s="383" t="str">
        <v/>
      </c>
      <c r="E620" s="383" t="str">
        <v/>
      </c>
      <c r="F620" s="383" t="str">
        <v/>
      </c>
      <c r="G620" s="375" t="str">
        <v/>
      </c>
      <c r="H620" s="375" t="str">
        <v/>
      </c>
      <c r="I620" s="375" t="str">
        <v/>
      </c>
      <c r="J620" s="375" t="str">
        <v/>
      </c>
      <c r="K620" s="375" t="str">
        <v/>
      </c>
      <c r="L620" s="375" t="str">
        <v/>
      </c>
      <c r="M620" s="372" t="str">
        <v/>
      </c>
      <c r="N620" s="372" t="str">
        <v/>
      </c>
      <c r="O620" s="372" t="str">
        <v/>
      </c>
      <c r="P620" s="372" t="str">
        <v/>
      </c>
      <c r="Q620" s="372" t="str">
        <v/>
      </c>
      <c r="R620" s="372" t="str">
        <v/>
      </c>
      <c r="S620" s="372" t="str">
        <v/>
      </c>
      <c r="T620" s="372" t="str">
        <v/>
      </c>
      <c r="U620" s="372" t="str">
        <v/>
      </c>
      <c r="V620" s="372" t="str">
        <v/>
      </c>
      <c r="W620" s="372" t="str">
        <v/>
      </c>
      <c r="X620" s="372" t="str">
        <v/>
      </c>
      <c r="Y620" s="372" t="str">
        <v/>
      </c>
      <c r="Z620" s="372" t="str">
        <v/>
      </c>
      <c r="AA620" s="372" t="str">
        <v/>
      </c>
      <c r="AB620" s="372"/>
      <c r="AC620" s="372"/>
      <c r="AD620" s="372" t="str">
        <v/>
      </c>
      <c r="AE620" s="372"/>
      <c r="AF620" s="372"/>
      <c r="AG620" s="376" t="str">
        <v/>
      </c>
      <c r="AH620" s="372"/>
      <c r="AI620" s="372"/>
      <c r="AJ620" s="372" t="str">
        <v/>
      </c>
      <c r="AK620" s="372"/>
      <c r="AL620" s="372"/>
      <c r="AM620" s="377" t="str">
        <v/>
      </c>
      <c r="AN620" s="378" t="str">
        <v/>
      </c>
      <c r="AO620" s="379" t="str">
        <v/>
      </c>
      <c r="AP620" s="379" t="str">
        <v/>
      </c>
      <c r="AQ620" s="376" t="str">
        <v/>
      </c>
      <c r="AR620" s="376" t="str">
        <v/>
      </c>
      <c r="AS620" s="372" t="str">
        <v/>
      </c>
      <c r="AT620" s="379" t="str">
        <v/>
      </c>
      <c r="AU620" s="380" t="str">
        <v/>
      </c>
      <c r="AV620" s="380" t="str">
        <v/>
      </c>
      <c r="AW620" s="380" t="str">
        <v/>
      </c>
      <c r="AX620" s="380" t="str">
        <v/>
      </c>
      <c r="AY620" s="380" t="str">
        <v/>
      </c>
      <c r="AZ620" s="380"/>
      <c r="BA620" s="380"/>
      <c r="BB620" s="380" t="str">
        <v/>
      </c>
      <c r="BC620" s="380"/>
      <c r="BD620" s="380"/>
      <c r="BE620" s="380" t="str">
        <v/>
      </c>
      <c r="BF620" s="380"/>
      <c r="BG620" s="380"/>
      <c r="BH620" s="380" t="str">
        <v/>
      </c>
      <c r="BI620" s="380"/>
      <c r="BJ620" s="380"/>
      <c r="BK620" s="380" t="str">
        <v/>
      </c>
      <c r="BL620" s="380" t="str">
        <v/>
      </c>
      <c r="BM620" s="380" t="str">
        <v/>
      </c>
      <c r="BN620" s="381" t="str">
        <v/>
      </c>
      <c r="BO620" s="380" t="str">
        <v/>
      </c>
      <c r="BP620" s="380" t="str">
        <v/>
      </c>
      <c r="BQ620" s="380" t="str">
        <v/>
      </c>
      <c r="BR620" s="381" t="str">
        <v/>
      </c>
      <c r="BS620" s="380" t="str">
        <v/>
      </c>
      <c r="BT620" s="380" t="str">
        <v/>
      </c>
      <c r="BU620" s="380" t="str">
        <v/>
      </c>
      <c r="BV620" s="380" t="str">
        <v/>
      </c>
      <c r="BW620" s="380" t="str">
        <v/>
      </c>
      <c r="BX620" s="380"/>
      <c r="BY620" s="380"/>
      <c r="BZ620" s="380" t="str">
        <v/>
      </c>
      <c r="CA620" s="380"/>
      <c r="CB620" s="380"/>
      <c r="CC620" s="380" t="str">
        <v/>
      </c>
      <c r="CD620" s="380"/>
      <c r="CE620" s="380"/>
      <c r="CF620" s="380" t="str">
        <v/>
      </c>
      <c r="CG620" s="380"/>
      <c r="CH620" s="380"/>
      <c r="CI620" s="380" t="str">
        <v/>
      </c>
      <c r="CJ620" s="380" t="str">
        <v/>
      </c>
      <c r="CK620" s="380" t="str">
        <v/>
      </c>
      <c r="CL620" s="381" t="str">
        <v/>
      </c>
      <c r="CM620" s="380" t="str">
        <v/>
      </c>
      <c r="CN620" s="380" t="str">
        <v/>
      </c>
      <c r="CO620" s="380" t="str">
        <v/>
      </c>
      <c r="CP620" s="381" t="str">
        <v/>
      </c>
      <c r="CQ620" s="380" t="str">
        <v/>
      </c>
      <c r="CR620" s="380" t="str">
        <v/>
      </c>
      <c r="CS620" s="380" t="str">
        <v/>
      </c>
      <c r="CT620" s="380" t="str">
        <v/>
      </c>
      <c r="CU620" s="380" t="str">
        <v/>
      </c>
      <c r="CV620" s="380"/>
      <c r="CW620" s="380"/>
      <c r="CX620" s="380" t="str">
        <v/>
      </c>
      <c r="CY620" s="380"/>
      <c r="CZ620" s="380"/>
      <c r="DA620" s="380" t="str">
        <v/>
      </c>
      <c r="DB620" s="380"/>
      <c r="DC620" s="380"/>
      <c r="DD620" s="380" t="str">
        <v/>
      </c>
      <c r="DE620" s="380"/>
      <c r="DF620" s="380"/>
      <c r="DG620" s="380" t="str">
        <v/>
      </c>
      <c r="DH620" s="380" t="str">
        <v/>
      </c>
      <c r="DI620" s="380" t="str">
        <v/>
      </c>
      <c r="DJ620" s="381" t="str">
        <v/>
      </c>
      <c r="DK620" s="380" t="str">
        <v/>
      </c>
      <c r="DL620" s="380" t="str">
        <v/>
      </c>
      <c r="DM620" s="380" t="str">
        <v/>
      </c>
      <c r="DN620" s="381" t="str">
        <v/>
      </c>
      <c r="DO620" s="380" t="str">
        <v/>
      </c>
      <c r="DP620" s="380" t="str">
        <v/>
      </c>
      <c r="DQ620" s="380" t="str">
        <v/>
      </c>
      <c r="DR620" s="380" t="str">
        <v/>
      </c>
      <c r="DS620" s="380" t="str">
        <v/>
      </c>
      <c r="DT620" s="380"/>
      <c r="DU620" s="380"/>
      <c r="DV620" s="380" t="str">
        <v/>
      </c>
      <c r="DW620" s="380"/>
      <c r="DX620" s="380"/>
      <c r="DY620" s="380" t="str">
        <v/>
      </c>
      <c r="DZ620" s="380"/>
      <c r="EA620" s="380"/>
      <c r="EB620" s="380" t="str">
        <v/>
      </c>
      <c r="EC620" s="380"/>
      <c r="ED620" s="380"/>
      <c r="EE620" s="380" t="str">
        <v/>
      </c>
      <c r="EF620" s="380" t="str">
        <v/>
      </c>
      <c r="EG620" s="380" t="str">
        <v/>
      </c>
      <c r="EH620" s="381" t="str">
        <v/>
      </c>
      <c r="EI620" s="380" t="str">
        <v/>
      </c>
      <c r="EJ620" s="380" t="str">
        <v/>
      </c>
      <c r="EK620" s="380" t="str">
        <v/>
      </c>
      <c r="EL620" s="381" t="str">
        <v/>
      </c>
      <c r="EM620" s="382" t="str">
        <v/>
      </c>
      <c r="EN620" s="382" t="str">
        <v/>
      </c>
      <c r="EO620" s="382" t="str">
        <v/>
      </c>
    </row>
    <row r="621" spans="1:145" ht="15.6">
      <c r="A621" s="372" t="str">
        <v/>
      </c>
      <c r="B621" s="373" t="str">
        <v/>
      </c>
      <c r="C621" s="372"/>
      <c r="D621" s="383" t="str">
        <v/>
      </c>
      <c r="E621" s="383" t="str">
        <v/>
      </c>
      <c r="F621" s="383" t="str">
        <v/>
      </c>
      <c r="G621" s="375" t="str">
        <v/>
      </c>
      <c r="H621" s="375" t="str">
        <v/>
      </c>
      <c r="I621" s="375" t="str">
        <v/>
      </c>
      <c r="J621" s="375" t="str">
        <v/>
      </c>
      <c r="K621" s="375" t="str">
        <v/>
      </c>
      <c r="L621" s="375" t="str">
        <v/>
      </c>
      <c r="M621" s="372" t="str">
        <v/>
      </c>
      <c r="N621" s="372" t="str">
        <v/>
      </c>
      <c r="O621" s="372" t="str">
        <v/>
      </c>
      <c r="P621" s="372" t="str">
        <v/>
      </c>
      <c r="Q621" s="372" t="str">
        <v/>
      </c>
      <c r="R621" s="372" t="str">
        <v/>
      </c>
      <c r="S621" s="372" t="str">
        <v/>
      </c>
      <c r="T621" s="372" t="str">
        <v/>
      </c>
      <c r="U621" s="372" t="str">
        <v/>
      </c>
      <c r="V621" s="372" t="str">
        <v/>
      </c>
      <c r="W621" s="372" t="str">
        <v/>
      </c>
      <c r="X621" s="372" t="str">
        <v/>
      </c>
      <c r="Y621" s="372" t="str">
        <v/>
      </c>
      <c r="Z621" s="372" t="str">
        <v/>
      </c>
      <c r="AA621" s="372" t="str">
        <v/>
      </c>
      <c r="AB621" s="372"/>
      <c r="AC621" s="372"/>
      <c r="AD621" s="372" t="str">
        <v/>
      </c>
      <c r="AE621" s="372"/>
      <c r="AF621" s="372"/>
      <c r="AG621" s="376" t="str">
        <v/>
      </c>
      <c r="AH621" s="372"/>
      <c r="AI621" s="372"/>
      <c r="AJ621" s="372" t="str">
        <v/>
      </c>
      <c r="AK621" s="372"/>
      <c r="AL621" s="372"/>
      <c r="AM621" s="377" t="str">
        <v/>
      </c>
      <c r="AN621" s="378" t="str">
        <v/>
      </c>
      <c r="AO621" s="379" t="str">
        <v/>
      </c>
      <c r="AP621" s="379" t="str">
        <v/>
      </c>
      <c r="AQ621" s="376" t="str">
        <v/>
      </c>
      <c r="AR621" s="376" t="str">
        <v/>
      </c>
      <c r="AS621" s="372" t="str">
        <v/>
      </c>
      <c r="AT621" s="379" t="str">
        <v/>
      </c>
      <c r="AU621" s="380" t="str">
        <v/>
      </c>
      <c r="AV621" s="380" t="str">
        <v/>
      </c>
      <c r="AW621" s="380" t="str">
        <v/>
      </c>
      <c r="AX621" s="380" t="str">
        <v/>
      </c>
      <c r="AY621" s="380" t="str">
        <v/>
      </c>
      <c r="AZ621" s="380"/>
      <c r="BA621" s="380"/>
      <c r="BB621" s="380" t="str">
        <v/>
      </c>
      <c r="BC621" s="380"/>
      <c r="BD621" s="380"/>
      <c r="BE621" s="380" t="str">
        <v/>
      </c>
      <c r="BF621" s="380"/>
      <c r="BG621" s="380"/>
      <c r="BH621" s="380" t="str">
        <v/>
      </c>
      <c r="BI621" s="380"/>
      <c r="BJ621" s="380"/>
      <c r="BK621" s="380" t="str">
        <v/>
      </c>
      <c r="BL621" s="380" t="str">
        <v/>
      </c>
      <c r="BM621" s="380" t="str">
        <v/>
      </c>
      <c r="BN621" s="381" t="str">
        <v/>
      </c>
      <c r="BO621" s="380" t="str">
        <v/>
      </c>
      <c r="BP621" s="380" t="str">
        <v/>
      </c>
      <c r="BQ621" s="380" t="str">
        <v/>
      </c>
      <c r="BR621" s="381" t="str">
        <v/>
      </c>
      <c r="BS621" s="380" t="str">
        <v/>
      </c>
      <c r="BT621" s="380" t="str">
        <v/>
      </c>
      <c r="BU621" s="380" t="str">
        <v/>
      </c>
      <c r="BV621" s="380" t="str">
        <v/>
      </c>
      <c r="BW621" s="380" t="str">
        <v/>
      </c>
      <c r="BX621" s="380"/>
      <c r="BY621" s="380"/>
      <c r="BZ621" s="380" t="str">
        <v/>
      </c>
      <c r="CA621" s="380"/>
      <c r="CB621" s="380"/>
      <c r="CC621" s="380" t="str">
        <v/>
      </c>
      <c r="CD621" s="380"/>
      <c r="CE621" s="380"/>
      <c r="CF621" s="380" t="str">
        <v/>
      </c>
      <c r="CG621" s="380"/>
      <c r="CH621" s="380"/>
      <c r="CI621" s="380" t="str">
        <v/>
      </c>
      <c r="CJ621" s="380" t="str">
        <v/>
      </c>
      <c r="CK621" s="380" t="str">
        <v/>
      </c>
      <c r="CL621" s="381" t="str">
        <v/>
      </c>
      <c r="CM621" s="380" t="str">
        <v/>
      </c>
      <c r="CN621" s="380" t="str">
        <v/>
      </c>
      <c r="CO621" s="380" t="str">
        <v/>
      </c>
      <c r="CP621" s="381" t="str">
        <v/>
      </c>
      <c r="CQ621" s="380" t="str">
        <v/>
      </c>
      <c r="CR621" s="380" t="str">
        <v/>
      </c>
      <c r="CS621" s="380" t="str">
        <v/>
      </c>
      <c r="CT621" s="380" t="str">
        <v/>
      </c>
      <c r="CU621" s="380" t="str">
        <v/>
      </c>
      <c r="CV621" s="380"/>
      <c r="CW621" s="380"/>
      <c r="CX621" s="380" t="str">
        <v/>
      </c>
      <c r="CY621" s="380"/>
      <c r="CZ621" s="380"/>
      <c r="DA621" s="380" t="str">
        <v/>
      </c>
      <c r="DB621" s="380"/>
      <c r="DC621" s="380"/>
      <c r="DD621" s="380" t="str">
        <v/>
      </c>
      <c r="DE621" s="380"/>
      <c r="DF621" s="380"/>
      <c r="DG621" s="380" t="str">
        <v/>
      </c>
      <c r="DH621" s="380" t="str">
        <v/>
      </c>
      <c r="DI621" s="380" t="str">
        <v/>
      </c>
      <c r="DJ621" s="381" t="str">
        <v/>
      </c>
      <c r="DK621" s="380" t="str">
        <v/>
      </c>
      <c r="DL621" s="380" t="str">
        <v/>
      </c>
      <c r="DM621" s="380" t="str">
        <v/>
      </c>
      <c r="DN621" s="381" t="str">
        <v/>
      </c>
      <c r="DO621" s="380" t="str">
        <v/>
      </c>
      <c r="DP621" s="380" t="str">
        <v/>
      </c>
      <c r="DQ621" s="380" t="str">
        <v/>
      </c>
      <c r="DR621" s="380" t="str">
        <v/>
      </c>
      <c r="DS621" s="380" t="str">
        <v/>
      </c>
      <c r="DT621" s="380"/>
      <c r="DU621" s="380"/>
      <c r="DV621" s="380" t="str">
        <v/>
      </c>
      <c r="DW621" s="380"/>
      <c r="DX621" s="380"/>
      <c r="DY621" s="380" t="str">
        <v/>
      </c>
      <c r="DZ621" s="380"/>
      <c r="EA621" s="380"/>
      <c r="EB621" s="380" t="str">
        <v/>
      </c>
      <c r="EC621" s="380"/>
      <c r="ED621" s="380"/>
      <c r="EE621" s="380" t="str">
        <v/>
      </c>
      <c r="EF621" s="380" t="str">
        <v/>
      </c>
      <c r="EG621" s="380" t="str">
        <v/>
      </c>
      <c r="EH621" s="381" t="str">
        <v/>
      </c>
      <c r="EI621" s="380" t="str">
        <v/>
      </c>
      <c r="EJ621" s="380" t="str">
        <v/>
      </c>
      <c r="EK621" s="380" t="str">
        <v/>
      </c>
      <c r="EL621" s="381" t="str">
        <v/>
      </c>
      <c r="EM621" s="382" t="str">
        <v/>
      </c>
      <c r="EN621" s="382" t="str">
        <v/>
      </c>
      <c r="EO621" s="382" t="str">
        <v/>
      </c>
    </row>
    <row r="622" spans="1:145" ht="15.6">
      <c r="A622" s="372" t="str">
        <v/>
      </c>
      <c r="B622" s="373" t="str">
        <v/>
      </c>
      <c r="C622" s="372"/>
      <c r="D622" s="383" t="str">
        <v/>
      </c>
      <c r="E622" s="383" t="str">
        <v/>
      </c>
      <c r="F622" s="383" t="str">
        <v/>
      </c>
      <c r="G622" s="375" t="str">
        <v/>
      </c>
      <c r="H622" s="375" t="str">
        <v/>
      </c>
      <c r="I622" s="375" t="str">
        <v/>
      </c>
      <c r="J622" s="375" t="str">
        <v/>
      </c>
      <c r="K622" s="375" t="str">
        <v/>
      </c>
      <c r="L622" s="375" t="str">
        <v/>
      </c>
      <c r="M622" s="372" t="str">
        <v/>
      </c>
      <c r="N622" s="372" t="str">
        <v/>
      </c>
      <c r="O622" s="372" t="str">
        <v/>
      </c>
      <c r="P622" s="372" t="str">
        <v/>
      </c>
      <c r="Q622" s="372" t="str">
        <v/>
      </c>
      <c r="R622" s="372" t="str">
        <v/>
      </c>
      <c r="S622" s="372" t="str">
        <v/>
      </c>
      <c r="T622" s="372" t="str">
        <v/>
      </c>
      <c r="U622" s="372" t="str">
        <v/>
      </c>
      <c r="V622" s="372" t="str">
        <v/>
      </c>
      <c r="W622" s="372" t="str">
        <v/>
      </c>
      <c r="X622" s="372" t="str">
        <v/>
      </c>
      <c r="Y622" s="372" t="str">
        <v/>
      </c>
      <c r="Z622" s="372" t="str">
        <v/>
      </c>
      <c r="AA622" s="372" t="str">
        <v/>
      </c>
      <c r="AB622" s="372"/>
      <c r="AC622" s="372"/>
      <c r="AD622" s="372" t="str">
        <v/>
      </c>
      <c r="AE622" s="372"/>
      <c r="AF622" s="372"/>
      <c r="AG622" s="376" t="str">
        <v/>
      </c>
      <c r="AH622" s="372"/>
      <c r="AI622" s="372"/>
      <c r="AJ622" s="372" t="str">
        <v/>
      </c>
      <c r="AK622" s="372"/>
      <c r="AL622" s="372"/>
      <c r="AM622" s="377" t="str">
        <v/>
      </c>
      <c r="AN622" s="378" t="str">
        <v/>
      </c>
      <c r="AO622" s="379" t="str">
        <v/>
      </c>
      <c r="AP622" s="379" t="str">
        <v/>
      </c>
      <c r="AQ622" s="376" t="str">
        <v/>
      </c>
      <c r="AR622" s="376" t="str">
        <v/>
      </c>
      <c r="AS622" s="372" t="str">
        <v/>
      </c>
      <c r="AT622" s="379" t="str">
        <v/>
      </c>
      <c r="AU622" s="380" t="str">
        <v/>
      </c>
      <c r="AV622" s="380" t="str">
        <v/>
      </c>
      <c r="AW622" s="380" t="str">
        <v/>
      </c>
      <c r="AX622" s="380" t="str">
        <v/>
      </c>
      <c r="AY622" s="380" t="str">
        <v/>
      </c>
      <c r="AZ622" s="380"/>
      <c r="BA622" s="380"/>
      <c r="BB622" s="380" t="str">
        <v/>
      </c>
      <c r="BC622" s="380"/>
      <c r="BD622" s="380"/>
      <c r="BE622" s="380" t="str">
        <v/>
      </c>
      <c r="BF622" s="380"/>
      <c r="BG622" s="380"/>
      <c r="BH622" s="380" t="str">
        <v/>
      </c>
      <c r="BI622" s="380"/>
      <c r="BJ622" s="380"/>
      <c r="BK622" s="380" t="str">
        <v/>
      </c>
      <c r="BL622" s="380" t="str">
        <v/>
      </c>
      <c r="BM622" s="380" t="str">
        <v/>
      </c>
      <c r="BN622" s="381" t="str">
        <v/>
      </c>
      <c r="BO622" s="380" t="str">
        <v/>
      </c>
      <c r="BP622" s="380" t="str">
        <v/>
      </c>
      <c r="BQ622" s="380" t="str">
        <v/>
      </c>
      <c r="BR622" s="381" t="str">
        <v/>
      </c>
      <c r="BS622" s="380" t="str">
        <v/>
      </c>
      <c r="BT622" s="380" t="str">
        <v/>
      </c>
      <c r="BU622" s="380" t="str">
        <v/>
      </c>
      <c r="BV622" s="380" t="str">
        <v/>
      </c>
      <c r="BW622" s="380" t="str">
        <v/>
      </c>
      <c r="BX622" s="380"/>
      <c r="BY622" s="380"/>
      <c r="BZ622" s="380" t="str">
        <v/>
      </c>
      <c r="CA622" s="380"/>
      <c r="CB622" s="380"/>
      <c r="CC622" s="380" t="str">
        <v/>
      </c>
      <c r="CD622" s="380"/>
      <c r="CE622" s="380"/>
      <c r="CF622" s="380" t="str">
        <v/>
      </c>
      <c r="CG622" s="380"/>
      <c r="CH622" s="380"/>
      <c r="CI622" s="380" t="str">
        <v/>
      </c>
      <c r="CJ622" s="380" t="str">
        <v/>
      </c>
      <c r="CK622" s="380" t="str">
        <v/>
      </c>
      <c r="CL622" s="381" t="str">
        <v/>
      </c>
      <c r="CM622" s="380" t="str">
        <v/>
      </c>
      <c r="CN622" s="380" t="str">
        <v/>
      </c>
      <c r="CO622" s="380" t="str">
        <v/>
      </c>
      <c r="CP622" s="381" t="str">
        <v/>
      </c>
      <c r="CQ622" s="380" t="str">
        <v/>
      </c>
      <c r="CR622" s="380" t="str">
        <v/>
      </c>
      <c r="CS622" s="380" t="str">
        <v/>
      </c>
      <c r="CT622" s="380" t="str">
        <v/>
      </c>
      <c r="CU622" s="380" t="str">
        <v/>
      </c>
      <c r="CV622" s="380"/>
      <c r="CW622" s="380"/>
      <c r="CX622" s="380" t="str">
        <v/>
      </c>
      <c r="CY622" s="380"/>
      <c r="CZ622" s="380"/>
      <c r="DA622" s="380" t="str">
        <v/>
      </c>
      <c r="DB622" s="380"/>
      <c r="DC622" s="380"/>
      <c r="DD622" s="380" t="str">
        <v/>
      </c>
      <c r="DE622" s="380"/>
      <c r="DF622" s="380"/>
      <c r="DG622" s="380" t="str">
        <v/>
      </c>
      <c r="DH622" s="380" t="str">
        <v/>
      </c>
      <c r="DI622" s="380" t="str">
        <v/>
      </c>
      <c r="DJ622" s="381" t="str">
        <v/>
      </c>
      <c r="DK622" s="380" t="str">
        <v/>
      </c>
      <c r="DL622" s="380" t="str">
        <v/>
      </c>
      <c r="DM622" s="380" t="str">
        <v/>
      </c>
      <c r="DN622" s="381" t="str">
        <v/>
      </c>
      <c r="DO622" s="380" t="str">
        <v/>
      </c>
      <c r="DP622" s="380" t="str">
        <v/>
      </c>
      <c r="DQ622" s="380" t="str">
        <v/>
      </c>
      <c r="DR622" s="380" t="str">
        <v/>
      </c>
      <c r="DS622" s="380" t="str">
        <v/>
      </c>
      <c r="DT622" s="380"/>
      <c r="DU622" s="380"/>
      <c r="DV622" s="380" t="str">
        <v/>
      </c>
      <c r="DW622" s="380"/>
      <c r="DX622" s="380"/>
      <c r="DY622" s="380" t="str">
        <v/>
      </c>
      <c r="DZ622" s="380"/>
      <c r="EA622" s="380"/>
      <c r="EB622" s="380" t="str">
        <v/>
      </c>
      <c r="EC622" s="380"/>
      <c r="ED622" s="380"/>
      <c r="EE622" s="380" t="str">
        <v/>
      </c>
      <c r="EF622" s="380" t="str">
        <v/>
      </c>
      <c r="EG622" s="380" t="str">
        <v/>
      </c>
      <c r="EH622" s="381" t="str">
        <v/>
      </c>
      <c r="EI622" s="380" t="str">
        <v/>
      </c>
      <c r="EJ622" s="380" t="str">
        <v/>
      </c>
      <c r="EK622" s="380" t="str">
        <v/>
      </c>
      <c r="EL622" s="381" t="str">
        <v/>
      </c>
      <c r="EM622" s="382" t="str">
        <v/>
      </c>
      <c r="EN622" s="382" t="str">
        <v/>
      </c>
      <c r="EO622" s="382" t="str">
        <v/>
      </c>
    </row>
    <row r="623" spans="1:145" ht="15.6">
      <c r="A623" s="372" t="str">
        <v/>
      </c>
      <c r="B623" s="373" t="str">
        <v/>
      </c>
      <c r="C623" s="372"/>
      <c r="D623" s="383" t="str">
        <v/>
      </c>
      <c r="E623" s="383" t="str">
        <v/>
      </c>
      <c r="F623" s="383" t="str">
        <v/>
      </c>
      <c r="G623" s="375" t="str">
        <v/>
      </c>
      <c r="H623" s="375" t="str">
        <v/>
      </c>
      <c r="I623" s="375" t="str">
        <v/>
      </c>
      <c r="J623" s="375" t="str">
        <v/>
      </c>
      <c r="K623" s="375" t="str">
        <v/>
      </c>
      <c r="L623" s="375" t="str">
        <v/>
      </c>
      <c r="M623" s="372" t="str">
        <v/>
      </c>
      <c r="N623" s="372" t="str">
        <v/>
      </c>
      <c r="O623" s="372" t="str">
        <v/>
      </c>
      <c r="P623" s="372" t="str">
        <v/>
      </c>
      <c r="Q623" s="372" t="str">
        <v/>
      </c>
      <c r="R623" s="372" t="str">
        <v/>
      </c>
      <c r="S623" s="372" t="str">
        <v/>
      </c>
      <c r="T623" s="372" t="str">
        <v/>
      </c>
      <c r="U623" s="372" t="str">
        <v/>
      </c>
      <c r="V623" s="372" t="str">
        <v/>
      </c>
      <c r="W623" s="372" t="str">
        <v/>
      </c>
      <c r="X623" s="372" t="str">
        <v/>
      </c>
      <c r="Y623" s="372" t="str">
        <v/>
      </c>
      <c r="Z623" s="372" t="str">
        <v/>
      </c>
      <c r="AA623" s="372" t="str">
        <v/>
      </c>
      <c r="AB623" s="372"/>
      <c r="AC623" s="372"/>
      <c r="AD623" s="372" t="str">
        <v/>
      </c>
      <c r="AE623" s="372"/>
      <c r="AF623" s="372"/>
      <c r="AG623" s="376" t="str">
        <v/>
      </c>
      <c r="AH623" s="372"/>
      <c r="AI623" s="372"/>
      <c r="AJ623" s="372" t="str">
        <v/>
      </c>
      <c r="AK623" s="372"/>
      <c r="AL623" s="372"/>
      <c r="AM623" s="377" t="str">
        <v/>
      </c>
      <c r="AN623" s="378" t="str">
        <v/>
      </c>
      <c r="AO623" s="379" t="str">
        <v/>
      </c>
      <c r="AP623" s="379" t="str">
        <v/>
      </c>
      <c r="AQ623" s="376" t="str">
        <v/>
      </c>
      <c r="AR623" s="376" t="str">
        <v/>
      </c>
      <c r="AS623" s="372" t="str">
        <v/>
      </c>
      <c r="AT623" s="379" t="str">
        <v/>
      </c>
      <c r="AU623" s="380" t="str">
        <v/>
      </c>
      <c r="AV623" s="380" t="str">
        <v/>
      </c>
      <c r="AW623" s="380" t="str">
        <v/>
      </c>
      <c r="AX623" s="380" t="str">
        <v/>
      </c>
      <c r="AY623" s="380" t="str">
        <v/>
      </c>
      <c r="AZ623" s="380"/>
      <c r="BA623" s="380"/>
      <c r="BB623" s="380" t="str">
        <v/>
      </c>
      <c r="BC623" s="380"/>
      <c r="BD623" s="380"/>
      <c r="BE623" s="380" t="str">
        <v/>
      </c>
      <c r="BF623" s="380"/>
      <c r="BG623" s="380"/>
      <c r="BH623" s="380" t="str">
        <v/>
      </c>
      <c r="BI623" s="380"/>
      <c r="BJ623" s="380"/>
      <c r="BK623" s="380" t="str">
        <v/>
      </c>
      <c r="BL623" s="380" t="str">
        <v/>
      </c>
      <c r="BM623" s="380" t="str">
        <v/>
      </c>
      <c r="BN623" s="381" t="str">
        <v/>
      </c>
      <c r="BO623" s="380" t="str">
        <v/>
      </c>
      <c r="BP623" s="380" t="str">
        <v/>
      </c>
      <c r="BQ623" s="380" t="str">
        <v/>
      </c>
      <c r="BR623" s="381" t="str">
        <v/>
      </c>
      <c r="BS623" s="380" t="str">
        <v/>
      </c>
      <c r="BT623" s="380" t="str">
        <v/>
      </c>
      <c r="BU623" s="380" t="str">
        <v/>
      </c>
      <c r="BV623" s="380" t="str">
        <v/>
      </c>
      <c r="BW623" s="380" t="str">
        <v/>
      </c>
      <c r="BX623" s="380"/>
      <c r="BY623" s="380"/>
      <c r="BZ623" s="380" t="str">
        <v/>
      </c>
      <c r="CA623" s="380"/>
      <c r="CB623" s="380"/>
      <c r="CC623" s="380" t="str">
        <v/>
      </c>
      <c r="CD623" s="380"/>
      <c r="CE623" s="380"/>
      <c r="CF623" s="380" t="str">
        <v/>
      </c>
      <c r="CG623" s="380"/>
      <c r="CH623" s="380"/>
      <c r="CI623" s="380" t="str">
        <v/>
      </c>
      <c r="CJ623" s="380" t="str">
        <v/>
      </c>
      <c r="CK623" s="380" t="str">
        <v/>
      </c>
      <c r="CL623" s="381" t="str">
        <v/>
      </c>
      <c r="CM623" s="380" t="str">
        <v/>
      </c>
      <c r="CN623" s="380" t="str">
        <v/>
      </c>
      <c r="CO623" s="380" t="str">
        <v/>
      </c>
      <c r="CP623" s="381" t="str">
        <v/>
      </c>
      <c r="CQ623" s="380" t="str">
        <v/>
      </c>
      <c r="CR623" s="380" t="str">
        <v/>
      </c>
      <c r="CS623" s="380" t="str">
        <v/>
      </c>
      <c r="CT623" s="380" t="str">
        <v/>
      </c>
      <c r="CU623" s="380" t="str">
        <v/>
      </c>
      <c r="CV623" s="380"/>
      <c r="CW623" s="380"/>
      <c r="CX623" s="380" t="str">
        <v/>
      </c>
      <c r="CY623" s="380"/>
      <c r="CZ623" s="380"/>
      <c r="DA623" s="380" t="str">
        <v/>
      </c>
      <c r="DB623" s="380"/>
      <c r="DC623" s="380"/>
      <c r="DD623" s="380" t="str">
        <v/>
      </c>
      <c r="DE623" s="380"/>
      <c r="DF623" s="380"/>
      <c r="DG623" s="380" t="str">
        <v/>
      </c>
      <c r="DH623" s="380" t="str">
        <v/>
      </c>
      <c r="DI623" s="380" t="str">
        <v/>
      </c>
      <c r="DJ623" s="381" t="str">
        <v/>
      </c>
      <c r="DK623" s="380" t="str">
        <v/>
      </c>
      <c r="DL623" s="380" t="str">
        <v/>
      </c>
      <c r="DM623" s="380" t="str">
        <v/>
      </c>
      <c r="DN623" s="381" t="str">
        <v/>
      </c>
      <c r="DO623" s="380" t="str">
        <v/>
      </c>
      <c r="DP623" s="380" t="str">
        <v/>
      </c>
      <c r="DQ623" s="380" t="str">
        <v/>
      </c>
      <c r="DR623" s="380" t="str">
        <v/>
      </c>
      <c r="DS623" s="380" t="str">
        <v/>
      </c>
      <c r="DT623" s="380"/>
      <c r="DU623" s="380"/>
      <c r="DV623" s="380" t="str">
        <v/>
      </c>
      <c r="DW623" s="380"/>
      <c r="DX623" s="380"/>
      <c r="DY623" s="380" t="str">
        <v/>
      </c>
      <c r="DZ623" s="380"/>
      <c r="EA623" s="380"/>
      <c r="EB623" s="380" t="str">
        <v/>
      </c>
      <c r="EC623" s="380"/>
      <c r="ED623" s="380"/>
      <c r="EE623" s="380" t="str">
        <v/>
      </c>
      <c r="EF623" s="380" t="str">
        <v/>
      </c>
      <c r="EG623" s="380" t="str">
        <v/>
      </c>
      <c r="EH623" s="381" t="str">
        <v/>
      </c>
      <c r="EI623" s="380" t="str">
        <v/>
      </c>
      <c r="EJ623" s="380" t="str">
        <v/>
      </c>
      <c r="EK623" s="380" t="str">
        <v/>
      </c>
      <c r="EL623" s="381" t="str">
        <v/>
      </c>
      <c r="EM623" s="382" t="str">
        <v/>
      </c>
      <c r="EN623" s="382" t="str">
        <v/>
      </c>
      <c r="EO623" s="382" t="str">
        <v/>
      </c>
    </row>
    <row r="624" spans="1:145" ht="15.6">
      <c r="A624" s="372" t="str">
        <v/>
      </c>
      <c r="B624" s="373" t="str">
        <v/>
      </c>
      <c r="C624" s="372"/>
      <c r="D624" s="383" t="str">
        <v/>
      </c>
      <c r="E624" s="383" t="str">
        <v/>
      </c>
      <c r="F624" s="383" t="str">
        <v/>
      </c>
      <c r="G624" s="375" t="str">
        <v/>
      </c>
      <c r="H624" s="375" t="str">
        <v/>
      </c>
      <c r="I624" s="375" t="str">
        <v/>
      </c>
      <c r="J624" s="375" t="str">
        <v/>
      </c>
      <c r="K624" s="375" t="str">
        <v/>
      </c>
      <c r="L624" s="375" t="str">
        <v/>
      </c>
      <c r="M624" s="372" t="str">
        <v/>
      </c>
      <c r="N624" s="372" t="str">
        <v/>
      </c>
      <c r="O624" s="372" t="str">
        <v/>
      </c>
      <c r="P624" s="372" t="str">
        <v/>
      </c>
      <c r="Q624" s="372" t="str">
        <v/>
      </c>
      <c r="R624" s="372" t="str">
        <v/>
      </c>
      <c r="S624" s="372" t="str">
        <v/>
      </c>
      <c r="T624" s="372" t="str">
        <v/>
      </c>
      <c r="U624" s="372" t="str">
        <v/>
      </c>
      <c r="V624" s="372" t="str">
        <v/>
      </c>
      <c r="W624" s="372" t="str">
        <v/>
      </c>
      <c r="X624" s="372" t="str">
        <v/>
      </c>
      <c r="Y624" s="372" t="str">
        <v/>
      </c>
      <c r="Z624" s="372" t="str">
        <v/>
      </c>
      <c r="AA624" s="372" t="str">
        <v/>
      </c>
      <c r="AB624" s="372"/>
      <c r="AC624" s="372"/>
      <c r="AD624" s="372" t="str">
        <v/>
      </c>
      <c r="AE624" s="372"/>
      <c r="AF624" s="372"/>
      <c r="AG624" s="376" t="str">
        <v/>
      </c>
      <c r="AH624" s="372"/>
      <c r="AI624" s="372"/>
      <c r="AJ624" s="372" t="str">
        <v/>
      </c>
      <c r="AK624" s="372"/>
      <c r="AL624" s="372"/>
      <c r="AM624" s="377" t="str">
        <v/>
      </c>
      <c r="AN624" s="378" t="str">
        <v/>
      </c>
      <c r="AO624" s="379" t="str">
        <v/>
      </c>
      <c r="AP624" s="379" t="str">
        <v/>
      </c>
      <c r="AQ624" s="376" t="str">
        <v/>
      </c>
      <c r="AR624" s="376" t="str">
        <v/>
      </c>
      <c r="AS624" s="372" t="str">
        <v/>
      </c>
      <c r="AT624" s="379" t="str">
        <v/>
      </c>
      <c r="AU624" s="380" t="str">
        <v/>
      </c>
      <c r="AV624" s="380" t="str">
        <v/>
      </c>
      <c r="AW624" s="380" t="str">
        <v/>
      </c>
      <c r="AX624" s="380" t="str">
        <v/>
      </c>
      <c r="AY624" s="380" t="str">
        <v/>
      </c>
      <c r="AZ624" s="380"/>
      <c r="BA624" s="380"/>
      <c r="BB624" s="380" t="str">
        <v/>
      </c>
      <c r="BC624" s="380"/>
      <c r="BD624" s="380"/>
      <c r="BE624" s="380" t="str">
        <v/>
      </c>
      <c r="BF624" s="380"/>
      <c r="BG624" s="380"/>
      <c r="BH624" s="380" t="str">
        <v/>
      </c>
      <c r="BI624" s="380"/>
      <c r="BJ624" s="380"/>
      <c r="BK624" s="380" t="str">
        <v/>
      </c>
      <c r="BL624" s="380" t="str">
        <v/>
      </c>
      <c r="BM624" s="380" t="str">
        <v/>
      </c>
      <c r="BN624" s="381" t="str">
        <v/>
      </c>
      <c r="BO624" s="380" t="str">
        <v/>
      </c>
      <c r="BP624" s="380" t="str">
        <v/>
      </c>
      <c r="BQ624" s="380" t="str">
        <v/>
      </c>
      <c r="BR624" s="381" t="str">
        <v/>
      </c>
      <c r="BS624" s="380" t="str">
        <v/>
      </c>
      <c r="BT624" s="380" t="str">
        <v/>
      </c>
      <c r="BU624" s="380" t="str">
        <v/>
      </c>
      <c r="BV624" s="380" t="str">
        <v/>
      </c>
      <c r="BW624" s="380" t="str">
        <v/>
      </c>
      <c r="BX624" s="380"/>
      <c r="BY624" s="380"/>
      <c r="BZ624" s="380" t="str">
        <v/>
      </c>
      <c r="CA624" s="380"/>
      <c r="CB624" s="380"/>
      <c r="CC624" s="380" t="str">
        <v/>
      </c>
      <c r="CD624" s="380"/>
      <c r="CE624" s="380"/>
      <c r="CF624" s="380" t="str">
        <v/>
      </c>
      <c r="CG624" s="380"/>
      <c r="CH624" s="380"/>
      <c r="CI624" s="380" t="str">
        <v/>
      </c>
      <c r="CJ624" s="380" t="str">
        <v/>
      </c>
      <c r="CK624" s="380" t="str">
        <v/>
      </c>
      <c r="CL624" s="381" t="str">
        <v/>
      </c>
      <c r="CM624" s="380" t="str">
        <v/>
      </c>
      <c r="CN624" s="380" t="str">
        <v/>
      </c>
      <c r="CO624" s="380" t="str">
        <v/>
      </c>
      <c r="CP624" s="381" t="str">
        <v/>
      </c>
      <c r="CQ624" s="380" t="str">
        <v/>
      </c>
      <c r="CR624" s="380" t="str">
        <v/>
      </c>
      <c r="CS624" s="380" t="str">
        <v/>
      </c>
      <c r="CT624" s="380" t="str">
        <v/>
      </c>
      <c r="CU624" s="380" t="str">
        <v/>
      </c>
      <c r="CV624" s="380"/>
      <c r="CW624" s="380"/>
      <c r="CX624" s="380" t="str">
        <v/>
      </c>
      <c r="CY624" s="380"/>
      <c r="CZ624" s="380"/>
      <c r="DA624" s="380" t="str">
        <v/>
      </c>
      <c r="DB624" s="380"/>
      <c r="DC624" s="380"/>
      <c r="DD624" s="380" t="str">
        <v/>
      </c>
      <c r="DE624" s="380"/>
      <c r="DF624" s="380"/>
      <c r="DG624" s="380" t="str">
        <v/>
      </c>
      <c r="DH624" s="380" t="str">
        <v/>
      </c>
      <c r="DI624" s="380" t="str">
        <v/>
      </c>
      <c r="DJ624" s="381" t="str">
        <v/>
      </c>
      <c r="DK624" s="380" t="str">
        <v/>
      </c>
      <c r="DL624" s="380" t="str">
        <v/>
      </c>
      <c r="DM624" s="380" t="str">
        <v/>
      </c>
      <c r="DN624" s="381" t="str">
        <v/>
      </c>
      <c r="DO624" s="380" t="str">
        <v/>
      </c>
      <c r="DP624" s="380" t="str">
        <v/>
      </c>
      <c r="DQ624" s="380" t="str">
        <v/>
      </c>
      <c r="DR624" s="380" t="str">
        <v/>
      </c>
      <c r="DS624" s="380" t="str">
        <v/>
      </c>
      <c r="DT624" s="380"/>
      <c r="DU624" s="380"/>
      <c r="DV624" s="380" t="str">
        <v/>
      </c>
      <c r="DW624" s="380"/>
      <c r="DX624" s="380"/>
      <c r="DY624" s="380" t="str">
        <v/>
      </c>
      <c r="DZ624" s="380"/>
      <c r="EA624" s="380"/>
      <c r="EB624" s="380" t="str">
        <v/>
      </c>
      <c r="EC624" s="380"/>
      <c r="ED624" s="380"/>
      <c r="EE624" s="380" t="str">
        <v/>
      </c>
      <c r="EF624" s="380" t="str">
        <v/>
      </c>
      <c r="EG624" s="380" t="str">
        <v/>
      </c>
      <c r="EH624" s="381" t="str">
        <v/>
      </c>
      <c r="EI624" s="380" t="str">
        <v/>
      </c>
      <c r="EJ624" s="380" t="str">
        <v/>
      </c>
      <c r="EK624" s="380" t="str">
        <v/>
      </c>
      <c r="EL624" s="381" t="str">
        <v/>
      </c>
      <c r="EM624" s="382" t="str">
        <v/>
      </c>
      <c r="EN624" s="382" t="str">
        <v/>
      </c>
      <c r="EO624" s="382" t="str">
        <v/>
      </c>
    </row>
    <row r="625" spans="1:145" ht="15.6">
      <c r="A625" s="372" t="str">
        <v/>
      </c>
      <c r="B625" s="373" t="str">
        <v/>
      </c>
      <c r="C625" s="372"/>
      <c r="D625" s="383" t="str">
        <v/>
      </c>
      <c r="E625" s="383" t="str">
        <v/>
      </c>
      <c r="F625" s="383" t="str">
        <v/>
      </c>
      <c r="G625" s="375" t="str">
        <v/>
      </c>
      <c r="H625" s="375" t="str">
        <v/>
      </c>
      <c r="I625" s="375" t="str">
        <v/>
      </c>
      <c r="J625" s="375" t="str">
        <v/>
      </c>
      <c r="K625" s="375" t="str">
        <v/>
      </c>
      <c r="L625" s="375" t="str">
        <v/>
      </c>
      <c r="M625" s="372" t="str">
        <v/>
      </c>
      <c r="N625" s="372" t="str">
        <v/>
      </c>
      <c r="O625" s="372" t="str">
        <v/>
      </c>
      <c r="P625" s="372" t="str">
        <v/>
      </c>
      <c r="Q625" s="372" t="str">
        <v/>
      </c>
      <c r="R625" s="372" t="str">
        <v/>
      </c>
      <c r="S625" s="372" t="str">
        <v/>
      </c>
      <c r="T625" s="372" t="str">
        <v/>
      </c>
      <c r="U625" s="372" t="str">
        <v/>
      </c>
      <c r="V625" s="372" t="str">
        <v/>
      </c>
      <c r="W625" s="372" t="str">
        <v/>
      </c>
      <c r="X625" s="372" t="str">
        <v/>
      </c>
      <c r="Y625" s="372" t="str">
        <v/>
      </c>
      <c r="Z625" s="372" t="str">
        <v/>
      </c>
      <c r="AA625" s="372" t="str">
        <v/>
      </c>
      <c r="AB625" s="372"/>
      <c r="AC625" s="372"/>
      <c r="AD625" s="372" t="str">
        <v/>
      </c>
      <c r="AE625" s="372"/>
      <c r="AF625" s="372"/>
      <c r="AG625" s="376" t="str">
        <v/>
      </c>
      <c r="AH625" s="372"/>
      <c r="AI625" s="372"/>
      <c r="AJ625" s="372" t="str">
        <v/>
      </c>
      <c r="AK625" s="372"/>
      <c r="AL625" s="372"/>
      <c r="AM625" s="377" t="str">
        <v/>
      </c>
      <c r="AN625" s="378" t="str">
        <v/>
      </c>
      <c r="AO625" s="379" t="str">
        <v/>
      </c>
      <c r="AP625" s="379" t="str">
        <v/>
      </c>
      <c r="AQ625" s="376" t="str">
        <v/>
      </c>
      <c r="AR625" s="376" t="str">
        <v/>
      </c>
      <c r="AS625" s="372" t="str">
        <v/>
      </c>
      <c r="AT625" s="379" t="str">
        <v/>
      </c>
      <c r="AU625" s="380" t="str">
        <v/>
      </c>
      <c r="AV625" s="380" t="str">
        <v/>
      </c>
      <c r="AW625" s="380" t="str">
        <v/>
      </c>
      <c r="AX625" s="380" t="str">
        <v/>
      </c>
      <c r="AY625" s="380" t="str">
        <v/>
      </c>
      <c r="AZ625" s="380"/>
      <c r="BA625" s="380"/>
      <c r="BB625" s="380" t="str">
        <v/>
      </c>
      <c r="BC625" s="380"/>
      <c r="BD625" s="380"/>
      <c r="BE625" s="380" t="str">
        <v/>
      </c>
      <c r="BF625" s="380"/>
      <c r="BG625" s="380"/>
      <c r="BH625" s="380" t="str">
        <v/>
      </c>
      <c r="BI625" s="380"/>
      <c r="BJ625" s="380"/>
      <c r="BK625" s="380" t="str">
        <v/>
      </c>
      <c r="BL625" s="380" t="str">
        <v/>
      </c>
      <c r="BM625" s="380" t="str">
        <v/>
      </c>
      <c r="BN625" s="381" t="str">
        <v/>
      </c>
      <c r="BO625" s="380" t="str">
        <v/>
      </c>
      <c r="BP625" s="380" t="str">
        <v/>
      </c>
      <c r="BQ625" s="380" t="str">
        <v/>
      </c>
      <c r="BR625" s="381" t="str">
        <v/>
      </c>
      <c r="BS625" s="380" t="str">
        <v/>
      </c>
      <c r="BT625" s="380" t="str">
        <v/>
      </c>
      <c r="BU625" s="380" t="str">
        <v/>
      </c>
      <c r="BV625" s="380" t="str">
        <v/>
      </c>
      <c r="BW625" s="380" t="str">
        <v/>
      </c>
      <c r="BX625" s="380"/>
      <c r="BY625" s="380"/>
      <c r="BZ625" s="380" t="str">
        <v/>
      </c>
      <c r="CA625" s="380"/>
      <c r="CB625" s="380"/>
      <c r="CC625" s="380" t="str">
        <v/>
      </c>
      <c r="CD625" s="380"/>
      <c r="CE625" s="380"/>
      <c r="CF625" s="380" t="str">
        <v/>
      </c>
      <c r="CG625" s="380"/>
      <c r="CH625" s="380"/>
      <c r="CI625" s="380" t="str">
        <v/>
      </c>
      <c r="CJ625" s="380" t="str">
        <v/>
      </c>
      <c r="CK625" s="380" t="str">
        <v/>
      </c>
      <c r="CL625" s="381" t="str">
        <v/>
      </c>
      <c r="CM625" s="380" t="str">
        <v/>
      </c>
      <c r="CN625" s="380" t="str">
        <v/>
      </c>
      <c r="CO625" s="380" t="str">
        <v/>
      </c>
      <c r="CP625" s="381" t="str">
        <v/>
      </c>
      <c r="CQ625" s="380" t="str">
        <v/>
      </c>
      <c r="CR625" s="380" t="str">
        <v/>
      </c>
      <c r="CS625" s="380" t="str">
        <v/>
      </c>
      <c r="CT625" s="380" t="str">
        <v/>
      </c>
      <c r="CU625" s="380" t="str">
        <v/>
      </c>
      <c r="CV625" s="380"/>
      <c r="CW625" s="380"/>
      <c r="CX625" s="380" t="str">
        <v/>
      </c>
      <c r="CY625" s="380"/>
      <c r="CZ625" s="380"/>
      <c r="DA625" s="380" t="str">
        <v/>
      </c>
      <c r="DB625" s="380"/>
      <c r="DC625" s="380"/>
      <c r="DD625" s="380" t="str">
        <v/>
      </c>
      <c r="DE625" s="380"/>
      <c r="DF625" s="380"/>
      <c r="DG625" s="380" t="str">
        <v/>
      </c>
      <c r="DH625" s="380" t="str">
        <v/>
      </c>
      <c r="DI625" s="380" t="str">
        <v/>
      </c>
      <c r="DJ625" s="381" t="str">
        <v/>
      </c>
      <c r="DK625" s="380" t="str">
        <v/>
      </c>
      <c r="DL625" s="380" t="str">
        <v/>
      </c>
      <c r="DM625" s="380" t="str">
        <v/>
      </c>
      <c r="DN625" s="381" t="str">
        <v/>
      </c>
      <c r="DO625" s="380" t="str">
        <v/>
      </c>
      <c r="DP625" s="380" t="str">
        <v/>
      </c>
      <c r="DQ625" s="380" t="str">
        <v/>
      </c>
      <c r="DR625" s="380" t="str">
        <v/>
      </c>
      <c r="DS625" s="380" t="str">
        <v/>
      </c>
      <c r="DT625" s="380"/>
      <c r="DU625" s="380"/>
      <c r="DV625" s="380" t="str">
        <v/>
      </c>
      <c r="DW625" s="380"/>
      <c r="DX625" s="380"/>
      <c r="DY625" s="380" t="str">
        <v/>
      </c>
      <c r="DZ625" s="380"/>
      <c r="EA625" s="380"/>
      <c r="EB625" s="380" t="str">
        <v/>
      </c>
      <c r="EC625" s="380"/>
      <c r="ED625" s="380"/>
      <c r="EE625" s="380" t="str">
        <v/>
      </c>
      <c r="EF625" s="380" t="str">
        <v/>
      </c>
      <c r="EG625" s="380" t="str">
        <v/>
      </c>
      <c r="EH625" s="381" t="str">
        <v/>
      </c>
      <c r="EI625" s="380" t="str">
        <v/>
      </c>
      <c r="EJ625" s="380" t="str">
        <v/>
      </c>
      <c r="EK625" s="380" t="str">
        <v/>
      </c>
      <c r="EL625" s="381" t="str">
        <v/>
      </c>
      <c r="EM625" s="382" t="str">
        <v/>
      </c>
      <c r="EN625" s="382" t="str">
        <v/>
      </c>
      <c r="EO625" s="382" t="str">
        <v/>
      </c>
    </row>
    <row r="626" spans="1:145" ht="15.6">
      <c r="A626" s="372" t="str">
        <v/>
      </c>
      <c r="B626" s="373" t="str">
        <v/>
      </c>
      <c r="C626" s="372"/>
      <c r="D626" s="383" t="str">
        <v/>
      </c>
      <c r="E626" s="383" t="str">
        <v/>
      </c>
      <c r="F626" s="383" t="str">
        <v/>
      </c>
      <c r="G626" s="375" t="str">
        <v/>
      </c>
      <c r="H626" s="375" t="str">
        <v/>
      </c>
      <c r="I626" s="375" t="str">
        <v/>
      </c>
      <c r="J626" s="375" t="str">
        <v/>
      </c>
      <c r="K626" s="375" t="str">
        <v/>
      </c>
      <c r="L626" s="375" t="str">
        <v/>
      </c>
      <c r="M626" s="372" t="str">
        <v/>
      </c>
      <c r="N626" s="372" t="str">
        <v/>
      </c>
      <c r="O626" s="372" t="str">
        <v/>
      </c>
      <c r="P626" s="372" t="str">
        <v/>
      </c>
      <c r="Q626" s="372" t="str">
        <v/>
      </c>
      <c r="R626" s="372" t="str">
        <v/>
      </c>
      <c r="S626" s="372" t="str">
        <v/>
      </c>
      <c r="T626" s="372" t="str">
        <v/>
      </c>
      <c r="U626" s="372" t="str">
        <v/>
      </c>
      <c r="V626" s="372" t="str">
        <v/>
      </c>
      <c r="W626" s="372" t="str">
        <v/>
      </c>
      <c r="X626" s="372" t="str">
        <v/>
      </c>
      <c r="Y626" s="372" t="str">
        <v/>
      </c>
      <c r="Z626" s="372" t="str">
        <v/>
      </c>
      <c r="AA626" s="372" t="str">
        <v/>
      </c>
      <c r="AB626" s="372"/>
      <c r="AC626" s="372"/>
      <c r="AD626" s="372" t="str">
        <v/>
      </c>
      <c r="AE626" s="372"/>
      <c r="AF626" s="372"/>
      <c r="AG626" s="376" t="str">
        <v/>
      </c>
      <c r="AH626" s="372"/>
      <c r="AI626" s="372"/>
      <c r="AJ626" s="372" t="str">
        <v/>
      </c>
      <c r="AK626" s="372"/>
      <c r="AL626" s="372"/>
      <c r="AM626" s="377" t="str">
        <v/>
      </c>
      <c r="AN626" s="378" t="str">
        <v/>
      </c>
      <c r="AO626" s="379" t="str">
        <v/>
      </c>
      <c r="AP626" s="379" t="str">
        <v/>
      </c>
      <c r="AQ626" s="376" t="str">
        <v/>
      </c>
      <c r="AR626" s="376" t="str">
        <v/>
      </c>
      <c r="AS626" s="372" t="str">
        <v/>
      </c>
      <c r="AT626" s="379" t="str">
        <v/>
      </c>
      <c r="AU626" s="380" t="str">
        <v/>
      </c>
      <c r="AV626" s="380" t="str">
        <v/>
      </c>
      <c r="AW626" s="380" t="str">
        <v/>
      </c>
      <c r="AX626" s="380" t="str">
        <v/>
      </c>
      <c r="AY626" s="380" t="str">
        <v/>
      </c>
      <c r="AZ626" s="380"/>
      <c r="BA626" s="380"/>
      <c r="BB626" s="380" t="str">
        <v/>
      </c>
      <c r="BC626" s="380"/>
      <c r="BD626" s="380"/>
      <c r="BE626" s="380" t="str">
        <v/>
      </c>
      <c r="BF626" s="380"/>
      <c r="BG626" s="380"/>
      <c r="BH626" s="380" t="str">
        <v/>
      </c>
      <c r="BI626" s="380"/>
      <c r="BJ626" s="380"/>
      <c r="BK626" s="380" t="str">
        <v/>
      </c>
      <c r="BL626" s="380" t="str">
        <v/>
      </c>
      <c r="BM626" s="380" t="str">
        <v/>
      </c>
      <c r="BN626" s="381" t="str">
        <v/>
      </c>
      <c r="BO626" s="380" t="str">
        <v/>
      </c>
      <c r="BP626" s="380" t="str">
        <v/>
      </c>
      <c r="BQ626" s="380" t="str">
        <v/>
      </c>
      <c r="BR626" s="381" t="str">
        <v/>
      </c>
      <c r="BS626" s="380" t="str">
        <v/>
      </c>
      <c r="BT626" s="380" t="str">
        <v/>
      </c>
      <c r="BU626" s="380" t="str">
        <v/>
      </c>
      <c r="BV626" s="380" t="str">
        <v/>
      </c>
      <c r="BW626" s="380" t="str">
        <v/>
      </c>
      <c r="BX626" s="380"/>
      <c r="BY626" s="380"/>
      <c r="BZ626" s="380" t="str">
        <v/>
      </c>
      <c r="CA626" s="380"/>
      <c r="CB626" s="380"/>
      <c r="CC626" s="380" t="str">
        <v/>
      </c>
      <c r="CD626" s="380"/>
      <c r="CE626" s="380"/>
      <c r="CF626" s="380" t="str">
        <v/>
      </c>
      <c r="CG626" s="380"/>
      <c r="CH626" s="380"/>
      <c r="CI626" s="380" t="str">
        <v/>
      </c>
      <c r="CJ626" s="380" t="str">
        <v/>
      </c>
      <c r="CK626" s="380" t="str">
        <v/>
      </c>
      <c r="CL626" s="381" t="str">
        <v/>
      </c>
      <c r="CM626" s="380" t="str">
        <v/>
      </c>
      <c r="CN626" s="380" t="str">
        <v/>
      </c>
      <c r="CO626" s="380" t="str">
        <v/>
      </c>
      <c r="CP626" s="381" t="str">
        <v/>
      </c>
      <c r="CQ626" s="380" t="str">
        <v/>
      </c>
      <c r="CR626" s="380" t="str">
        <v/>
      </c>
      <c r="CS626" s="380" t="str">
        <v/>
      </c>
      <c r="CT626" s="380" t="str">
        <v/>
      </c>
      <c r="CU626" s="380" t="str">
        <v/>
      </c>
      <c r="CV626" s="380"/>
      <c r="CW626" s="380"/>
      <c r="CX626" s="380" t="str">
        <v/>
      </c>
      <c r="CY626" s="380"/>
      <c r="CZ626" s="380"/>
      <c r="DA626" s="380" t="str">
        <v/>
      </c>
      <c r="DB626" s="380"/>
      <c r="DC626" s="380"/>
      <c r="DD626" s="380" t="str">
        <v/>
      </c>
      <c r="DE626" s="380"/>
      <c r="DF626" s="380"/>
      <c r="DG626" s="380" t="str">
        <v/>
      </c>
      <c r="DH626" s="380" t="str">
        <v/>
      </c>
      <c r="DI626" s="380" t="str">
        <v/>
      </c>
      <c r="DJ626" s="381" t="str">
        <v/>
      </c>
      <c r="DK626" s="380" t="str">
        <v/>
      </c>
      <c r="DL626" s="380" t="str">
        <v/>
      </c>
      <c r="DM626" s="380" t="str">
        <v/>
      </c>
      <c r="DN626" s="381" t="str">
        <v/>
      </c>
      <c r="DO626" s="380" t="str">
        <v/>
      </c>
      <c r="DP626" s="380" t="str">
        <v/>
      </c>
      <c r="DQ626" s="380" t="str">
        <v/>
      </c>
      <c r="DR626" s="380" t="str">
        <v/>
      </c>
      <c r="DS626" s="380" t="str">
        <v/>
      </c>
      <c r="DT626" s="380"/>
      <c r="DU626" s="380"/>
      <c r="DV626" s="380" t="str">
        <v/>
      </c>
      <c r="DW626" s="380"/>
      <c r="DX626" s="380"/>
      <c r="DY626" s="380" t="str">
        <v/>
      </c>
      <c r="DZ626" s="380"/>
      <c r="EA626" s="380"/>
      <c r="EB626" s="380" t="str">
        <v/>
      </c>
      <c r="EC626" s="380"/>
      <c r="ED626" s="380"/>
      <c r="EE626" s="380" t="str">
        <v/>
      </c>
      <c r="EF626" s="380" t="str">
        <v/>
      </c>
      <c r="EG626" s="380" t="str">
        <v/>
      </c>
      <c r="EH626" s="381" t="str">
        <v/>
      </c>
      <c r="EI626" s="380" t="str">
        <v/>
      </c>
      <c r="EJ626" s="380" t="str">
        <v/>
      </c>
      <c r="EK626" s="380" t="str">
        <v/>
      </c>
      <c r="EL626" s="381" t="str">
        <v/>
      </c>
      <c r="EM626" s="382" t="str">
        <v/>
      </c>
      <c r="EN626" s="382" t="str">
        <v/>
      </c>
      <c r="EO626" s="382" t="str">
        <v/>
      </c>
    </row>
    <row r="627" spans="1:145" ht="15.6">
      <c r="A627" s="372" t="str">
        <v/>
      </c>
      <c r="B627" s="373" t="str">
        <v/>
      </c>
      <c r="C627" s="372"/>
      <c r="D627" s="383" t="str">
        <v/>
      </c>
      <c r="E627" s="383" t="str">
        <v/>
      </c>
      <c r="F627" s="383" t="str">
        <v/>
      </c>
      <c r="G627" s="375" t="str">
        <v/>
      </c>
      <c r="H627" s="375" t="str">
        <v/>
      </c>
      <c r="I627" s="375" t="str">
        <v/>
      </c>
      <c r="J627" s="375" t="str">
        <v/>
      </c>
      <c r="K627" s="375" t="str">
        <v/>
      </c>
      <c r="L627" s="375" t="str">
        <v/>
      </c>
      <c r="M627" s="372" t="str">
        <v/>
      </c>
      <c r="N627" s="372" t="str">
        <v/>
      </c>
      <c r="O627" s="372" t="str">
        <v/>
      </c>
      <c r="P627" s="372" t="str">
        <v/>
      </c>
      <c r="Q627" s="372" t="str">
        <v/>
      </c>
      <c r="R627" s="372" t="str">
        <v/>
      </c>
      <c r="S627" s="372" t="str">
        <v/>
      </c>
      <c r="T627" s="372" t="str">
        <v/>
      </c>
      <c r="U627" s="372" t="str">
        <v/>
      </c>
      <c r="V627" s="372" t="str">
        <v/>
      </c>
      <c r="W627" s="372" t="str">
        <v/>
      </c>
      <c r="X627" s="372" t="str">
        <v/>
      </c>
      <c r="Y627" s="372" t="str">
        <v/>
      </c>
      <c r="Z627" s="372" t="str">
        <v/>
      </c>
      <c r="AA627" s="372" t="str">
        <v/>
      </c>
      <c r="AB627" s="372"/>
      <c r="AC627" s="372"/>
      <c r="AD627" s="372" t="str">
        <v/>
      </c>
      <c r="AE627" s="372"/>
      <c r="AF627" s="372"/>
      <c r="AG627" s="376" t="str">
        <v/>
      </c>
      <c r="AH627" s="372"/>
      <c r="AI627" s="372"/>
      <c r="AJ627" s="372" t="str">
        <v/>
      </c>
      <c r="AK627" s="372"/>
      <c r="AL627" s="372"/>
      <c r="AM627" s="377" t="str">
        <v/>
      </c>
      <c r="AN627" s="378" t="str">
        <v/>
      </c>
      <c r="AO627" s="379" t="str">
        <v/>
      </c>
      <c r="AP627" s="379" t="str">
        <v/>
      </c>
      <c r="AQ627" s="376" t="str">
        <v/>
      </c>
      <c r="AR627" s="376" t="str">
        <v/>
      </c>
      <c r="AS627" s="372" t="str">
        <v/>
      </c>
      <c r="AT627" s="379" t="str">
        <v/>
      </c>
      <c r="AU627" s="380" t="str">
        <v/>
      </c>
      <c r="AV627" s="380" t="str">
        <v/>
      </c>
      <c r="AW627" s="380" t="str">
        <v/>
      </c>
      <c r="AX627" s="380" t="str">
        <v/>
      </c>
      <c r="AY627" s="380" t="str">
        <v/>
      </c>
      <c r="AZ627" s="380"/>
      <c r="BA627" s="380"/>
      <c r="BB627" s="380" t="str">
        <v/>
      </c>
      <c r="BC627" s="380"/>
      <c r="BD627" s="380"/>
      <c r="BE627" s="380" t="str">
        <v/>
      </c>
      <c r="BF627" s="380"/>
      <c r="BG627" s="380"/>
      <c r="BH627" s="380" t="str">
        <v/>
      </c>
      <c r="BI627" s="380"/>
      <c r="BJ627" s="380"/>
      <c r="BK627" s="380" t="str">
        <v/>
      </c>
      <c r="BL627" s="380" t="str">
        <v/>
      </c>
      <c r="BM627" s="380" t="str">
        <v/>
      </c>
      <c r="BN627" s="381" t="str">
        <v/>
      </c>
      <c r="BO627" s="380" t="str">
        <v/>
      </c>
      <c r="BP627" s="380" t="str">
        <v/>
      </c>
      <c r="BQ627" s="380" t="str">
        <v/>
      </c>
      <c r="BR627" s="381" t="str">
        <v/>
      </c>
      <c r="BS627" s="380" t="str">
        <v/>
      </c>
      <c r="BT627" s="380" t="str">
        <v/>
      </c>
      <c r="BU627" s="380" t="str">
        <v/>
      </c>
      <c r="BV627" s="380" t="str">
        <v/>
      </c>
      <c r="BW627" s="380" t="str">
        <v/>
      </c>
      <c r="BX627" s="380"/>
      <c r="BY627" s="380"/>
      <c r="BZ627" s="380" t="str">
        <v/>
      </c>
      <c r="CA627" s="380"/>
      <c r="CB627" s="380"/>
      <c r="CC627" s="380" t="str">
        <v/>
      </c>
      <c r="CD627" s="380"/>
      <c r="CE627" s="380"/>
      <c r="CF627" s="380" t="str">
        <v/>
      </c>
      <c r="CG627" s="380"/>
      <c r="CH627" s="380"/>
      <c r="CI627" s="380" t="str">
        <v/>
      </c>
      <c r="CJ627" s="380" t="str">
        <v/>
      </c>
      <c r="CK627" s="380" t="str">
        <v/>
      </c>
      <c r="CL627" s="381" t="str">
        <v/>
      </c>
      <c r="CM627" s="380" t="str">
        <v/>
      </c>
      <c r="CN627" s="380" t="str">
        <v/>
      </c>
      <c r="CO627" s="380" t="str">
        <v/>
      </c>
      <c r="CP627" s="381" t="str">
        <v/>
      </c>
      <c r="CQ627" s="380" t="str">
        <v/>
      </c>
      <c r="CR627" s="380" t="str">
        <v/>
      </c>
      <c r="CS627" s="380" t="str">
        <v/>
      </c>
      <c r="CT627" s="380" t="str">
        <v/>
      </c>
      <c r="CU627" s="380" t="str">
        <v/>
      </c>
      <c r="CV627" s="380"/>
      <c r="CW627" s="380"/>
      <c r="CX627" s="380" t="str">
        <v/>
      </c>
      <c r="CY627" s="380"/>
      <c r="CZ627" s="380"/>
      <c r="DA627" s="380" t="str">
        <v/>
      </c>
      <c r="DB627" s="380"/>
      <c r="DC627" s="380"/>
      <c r="DD627" s="380" t="str">
        <v/>
      </c>
      <c r="DE627" s="380"/>
      <c r="DF627" s="380"/>
      <c r="DG627" s="380" t="str">
        <v/>
      </c>
      <c r="DH627" s="380" t="str">
        <v/>
      </c>
      <c r="DI627" s="380" t="str">
        <v/>
      </c>
      <c r="DJ627" s="381" t="str">
        <v/>
      </c>
      <c r="DK627" s="380" t="str">
        <v/>
      </c>
      <c r="DL627" s="380" t="str">
        <v/>
      </c>
      <c r="DM627" s="380" t="str">
        <v/>
      </c>
      <c r="DN627" s="381" t="str">
        <v/>
      </c>
      <c r="DO627" s="380" t="str">
        <v/>
      </c>
      <c r="DP627" s="380" t="str">
        <v/>
      </c>
      <c r="DQ627" s="380" t="str">
        <v/>
      </c>
      <c r="DR627" s="380" t="str">
        <v/>
      </c>
      <c r="DS627" s="380" t="str">
        <v/>
      </c>
      <c r="DT627" s="380"/>
      <c r="DU627" s="380"/>
      <c r="DV627" s="380" t="str">
        <v/>
      </c>
      <c r="DW627" s="380"/>
      <c r="DX627" s="380"/>
      <c r="DY627" s="380" t="str">
        <v/>
      </c>
      <c r="DZ627" s="380"/>
      <c r="EA627" s="380"/>
      <c r="EB627" s="380" t="str">
        <v/>
      </c>
      <c r="EC627" s="380"/>
      <c r="ED627" s="380"/>
      <c r="EE627" s="380" t="str">
        <v/>
      </c>
      <c r="EF627" s="380" t="str">
        <v/>
      </c>
      <c r="EG627" s="380" t="str">
        <v/>
      </c>
      <c r="EH627" s="381" t="str">
        <v/>
      </c>
      <c r="EI627" s="380" t="str">
        <v/>
      </c>
      <c r="EJ627" s="380" t="str">
        <v/>
      </c>
      <c r="EK627" s="380" t="str">
        <v/>
      </c>
      <c r="EL627" s="381" t="str">
        <v/>
      </c>
      <c r="EM627" s="382" t="str">
        <v/>
      </c>
      <c r="EN627" s="382" t="str">
        <v/>
      </c>
      <c r="EO627" s="382" t="str">
        <v/>
      </c>
    </row>
    <row r="628" spans="1:145" ht="15.6">
      <c r="A628" s="372" t="str">
        <v/>
      </c>
      <c r="B628" s="373" t="str">
        <v/>
      </c>
      <c r="C628" s="372"/>
      <c r="D628" s="383" t="str">
        <v/>
      </c>
      <c r="E628" s="383" t="str">
        <v/>
      </c>
      <c r="F628" s="383" t="str">
        <v/>
      </c>
      <c r="G628" s="375" t="str">
        <v/>
      </c>
      <c r="H628" s="375" t="str">
        <v/>
      </c>
      <c r="I628" s="375" t="str">
        <v/>
      </c>
      <c r="J628" s="375" t="str">
        <v/>
      </c>
      <c r="K628" s="375" t="str">
        <v/>
      </c>
      <c r="L628" s="375" t="str">
        <v/>
      </c>
      <c r="M628" s="372" t="str">
        <v/>
      </c>
      <c r="N628" s="372" t="str">
        <v/>
      </c>
      <c r="O628" s="372" t="str">
        <v/>
      </c>
      <c r="P628" s="372" t="str">
        <v/>
      </c>
      <c r="Q628" s="372" t="str">
        <v/>
      </c>
      <c r="R628" s="372" t="str">
        <v/>
      </c>
      <c r="S628" s="372" t="str">
        <v/>
      </c>
      <c r="T628" s="372" t="str">
        <v/>
      </c>
      <c r="U628" s="372" t="str">
        <v/>
      </c>
      <c r="V628" s="372" t="str">
        <v/>
      </c>
      <c r="W628" s="372" t="str">
        <v/>
      </c>
      <c r="X628" s="372" t="str">
        <v/>
      </c>
      <c r="Y628" s="372" t="str">
        <v/>
      </c>
      <c r="Z628" s="372" t="str">
        <v/>
      </c>
      <c r="AA628" s="372" t="str">
        <v/>
      </c>
      <c r="AB628" s="372"/>
      <c r="AC628" s="372"/>
      <c r="AD628" s="372" t="str">
        <v/>
      </c>
      <c r="AE628" s="372"/>
      <c r="AF628" s="372"/>
      <c r="AG628" s="376" t="str">
        <v/>
      </c>
      <c r="AH628" s="372"/>
      <c r="AI628" s="372"/>
      <c r="AJ628" s="372" t="str">
        <v/>
      </c>
      <c r="AK628" s="372"/>
      <c r="AL628" s="372"/>
      <c r="AM628" s="377" t="str">
        <v/>
      </c>
      <c r="AN628" s="378" t="str">
        <v/>
      </c>
      <c r="AO628" s="379" t="str">
        <v/>
      </c>
      <c r="AP628" s="379" t="str">
        <v/>
      </c>
      <c r="AQ628" s="376" t="str">
        <v/>
      </c>
      <c r="AR628" s="376" t="str">
        <v/>
      </c>
      <c r="AS628" s="372" t="str">
        <v/>
      </c>
      <c r="AT628" s="379" t="str">
        <v/>
      </c>
      <c r="AU628" s="380" t="str">
        <v/>
      </c>
      <c r="AV628" s="380" t="str">
        <v/>
      </c>
      <c r="AW628" s="380" t="str">
        <v/>
      </c>
      <c r="AX628" s="380" t="str">
        <v/>
      </c>
      <c r="AY628" s="380" t="str">
        <v/>
      </c>
      <c r="AZ628" s="380"/>
      <c r="BA628" s="380"/>
      <c r="BB628" s="380" t="str">
        <v/>
      </c>
      <c r="BC628" s="380"/>
      <c r="BD628" s="380"/>
      <c r="BE628" s="380" t="str">
        <v/>
      </c>
      <c r="BF628" s="380"/>
      <c r="BG628" s="380"/>
      <c r="BH628" s="380" t="str">
        <v/>
      </c>
      <c r="BI628" s="380"/>
      <c r="BJ628" s="380"/>
      <c r="BK628" s="380" t="str">
        <v/>
      </c>
      <c r="BL628" s="380" t="str">
        <v/>
      </c>
      <c r="BM628" s="380" t="str">
        <v/>
      </c>
      <c r="BN628" s="381" t="str">
        <v/>
      </c>
      <c r="BO628" s="380" t="str">
        <v/>
      </c>
      <c r="BP628" s="380" t="str">
        <v/>
      </c>
      <c r="BQ628" s="380" t="str">
        <v/>
      </c>
      <c r="BR628" s="381" t="str">
        <v/>
      </c>
      <c r="BS628" s="380" t="str">
        <v/>
      </c>
      <c r="BT628" s="380" t="str">
        <v/>
      </c>
      <c r="BU628" s="380" t="str">
        <v/>
      </c>
      <c r="BV628" s="380" t="str">
        <v/>
      </c>
      <c r="BW628" s="380" t="str">
        <v/>
      </c>
      <c r="BX628" s="380"/>
      <c r="BY628" s="380"/>
      <c r="BZ628" s="380" t="str">
        <v/>
      </c>
      <c r="CA628" s="380"/>
      <c r="CB628" s="380"/>
      <c r="CC628" s="380" t="str">
        <v/>
      </c>
      <c r="CD628" s="380"/>
      <c r="CE628" s="380"/>
      <c r="CF628" s="380" t="str">
        <v/>
      </c>
      <c r="CG628" s="380"/>
      <c r="CH628" s="380"/>
      <c r="CI628" s="380" t="str">
        <v/>
      </c>
      <c r="CJ628" s="380" t="str">
        <v/>
      </c>
      <c r="CK628" s="380" t="str">
        <v/>
      </c>
      <c r="CL628" s="381" t="str">
        <v/>
      </c>
      <c r="CM628" s="380" t="str">
        <v/>
      </c>
      <c r="CN628" s="380" t="str">
        <v/>
      </c>
      <c r="CO628" s="380" t="str">
        <v/>
      </c>
      <c r="CP628" s="381" t="str">
        <v/>
      </c>
      <c r="CQ628" s="380" t="str">
        <v/>
      </c>
      <c r="CR628" s="380" t="str">
        <v/>
      </c>
      <c r="CS628" s="380" t="str">
        <v/>
      </c>
      <c r="CT628" s="380" t="str">
        <v/>
      </c>
      <c r="CU628" s="380" t="str">
        <v/>
      </c>
      <c r="CV628" s="380"/>
      <c r="CW628" s="380"/>
      <c r="CX628" s="380" t="str">
        <v/>
      </c>
      <c r="CY628" s="380"/>
      <c r="CZ628" s="380"/>
      <c r="DA628" s="380" t="str">
        <v/>
      </c>
      <c r="DB628" s="380"/>
      <c r="DC628" s="380"/>
      <c r="DD628" s="380" t="str">
        <v/>
      </c>
      <c r="DE628" s="380"/>
      <c r="DF628" s="380"/>
      <c r="DG628" s="380" t="str">
        <v/>
      </c>
      <c r="DH628" s="380" t="str">
        <v/>
      </c>
      <c r="DI628" s="380" t="str">
        <v/>
      </c>
      <c r="DJ628" s="381" t="str">
        <v/>
      </c>
      <c r="DK628" s="380" t="str">
        <v/>
      </c>
      <c r="DL628" s="380" t="str">
        <v/>
      </c>
      <c r="DM628" s="380" t="str">
        <v/>
      </c>
      <c r="DN628" s="381" t="str">
        <v/>
      </c>
      <c r="DO628" s="380" t="str">
        <v/>
      </c>
      <c r="DP628" s="380" t="str">
        <v/>
      </c>
      <c r="DQ628" s="380" t="str">
        <v/>
      </c>
      <c r="DR628" s="380" t="str">
        <v/>
      </c>
      <c r="DS628" s="380" t="str">
        <v/>
      </c>
      <c r="DT628" s="380"/>
      <c r="DU628" s="380"/>
      <c r="DV628" s="380" t="str">
        <v/>
      </c>
      <c r="DW628" s="380"/>
      <c r="DX628" s="380"/>
      <c r="DY628" s="380" t="str">
        <v/>
      </c>
      <c r="DZ628" s="380"/>
      <c r="EA628" s="380"/>
      <c r="EB628" s="380" t="str">
        <v/>
      </c>
      <c r="EC628" s="380"/>
      <c r="ED628" s="380"/>
      <c r="EE628" s="380" t="str">
        <v/>
      </c>
      <c r="EF628" s="380" t="str">
        <v/>
      </c>
      <c r="EG628" s="380" t="str">
        <v/>
      </c>
      <c r="EH628" s="381" t="str">
        <v/>
      </c>
      <c r="EI628" s="380" t="str">
        <v/>
      </c>
      <c r="EJ628" s="380" t="str">
        <v/>
      </c>
      <c r="EK628" s="380" t="str">
        <v/>
      </c>
      <c r="EL628" s="381" t="str">
        <v/>
      </c>
      <c r="EM628" s="382" t="str">
        <v/>
      </c>
      <c r="EN628" s="382" t="str">
        <v/>
      </c>
      <c r="EO628" s="382" t="str">
        <v/>
      </c>
    </row>
    <row r="629" spans="1:145" ht="15.6">
      <c r="A629" s="372" t="str">
        <v/>
      </c>
      <c r="B629" s="373" t="str">
        <v/>
      </c>
      <c r="C629" s="372"/>
      <c r="D629" s="383" t="str">
        <v/>
      </c>
      <c r="E629" s="383" t="str">
        <v/>
      </c>
      <c r="F629" s="383" t="str">
        <v/>
      </c>
      <c r="G629" s="375" t="str">
        <v/>
      </c>
      <c r="H629" s="375" t="str">
        <v/>
      </c>
      <c r="I629" s="375" t="str">
        <v/>
      </c>
      <c r="J629" s="375" t="str">
        <v/>
      </c>
      <c r="K629" s="375" t="str">
        <v/>
      </c>
      <c r="L629" s="375" t="str">
        <v/>
      </c>
      <c r="M629" s="372" t="str">
        <v/>
      </c>
      <c r="N629" s="372" t="str">
        <v/>
      </c>
      <c r="O629" s="372" t="str">
        <v/>
      </c>
      <c r="P629" s="372" t="str">
        <v/>
      </c>
      <c r="Q629" s="372" t="str">
        <v/>
      </c>
      <c r="R629" s="372" t="str">
        <v/>
      </c>
      <c r="S629" s="372" t="str">
        <v/>
      </c>
      <c r="T629" s="372" t="str">
        <v/>
      </c>
      <c r="U629" s="372" t="str">
        <v/>
      </c>
      <c r="V629" s="372" t="str">
        <v/>
      </c>
      <c r="W629" s="372" t="str">
        <v/>
      </c>
      <c r="X629" s="372" t="str">
        <v/>
      </c>
      <c r="Y629" s="372" t="str">
        <v/>
      </c>
      <c r="Z629" s="372" t="str">
        <v/>
      </c>
      <c r="AA629" s="372" t="str">
        <v/>
      </c>
      <c r="AB629" s="372"/>
      <c r="AC629" s="372"/>
      <c r="AD629" s="372" t="str">
        <v/>
      </c>
      <c r="AE629" s="372"/>
      <c r="AF629" s="372"/>
      <c r="AG629" s="376" t="str">
        <v/>
      </c>
      <c r="AH629" s="372"/>
      <c r="AI629" s="372"/>
      <c r="AJ629" s="372" t="str">
        <v/>
      </c>
      <c r="AK629" s="372"/>
      <c r="AL629" s="372"/>
      <c r="AM629" s="377" t="str">
        <v/>
      </c>
      <c r="AN629" s="378" t="str">
        <v/>
      </c>
      <c r="AO629" s="379" t="str">
        <v/>
      </c>
      <c r="AP629" s="379" t="str">
        <v/>
      </c>
      <c r="AQ629" s="376" t="str">
        <v/>
      </c>
      <c r="AR629" s="376" t="str">
        <v/>
      </c>
      <c r="AS629" s="372" t="str">
        <v/>
      </c>
      <c r="AT629" s="379" t="str">
        <v/>
      </c>
      <c r="AU629" s="380" t="str">
        <v/>
      </c>
      <c r="AV629" s="380" t="str">
        <v/>
      </c>
      <c r="AW629" s="380" t="str">
        <v/>
      </c>
      <c r="AX629" s="380" t="str">
        <v/>
      </c>
      <c r="AY629" s="380" t="str">
        <v/>
      </c>
      <c r="AZ629" s="380"/>
      <c r="BA629" s="380"/>
      <c r="BB629" s="380" t="str">
        <v/>
      </c>
      <c r="BC629" s="380"/>
      <c r="BD629" s="380"/>
      <c r="BE629" s="380" t="str">
        <v/>
      </c>
      <c r="BF629" s="380"/>
      <c r="BG629" s="380"/>
      <c r="BH629" s="380" t="str">
        <v/>
      </c>
      <c r="BI629" s="380"/>
      <c r="BJ629" s="380"/>
      <c r="BK629" s="380" t="str">
        <v/>
      </c>
      <c r="BL629" s="380" t="str">
        <v/>
      </c>
      <c r="BM629" s="380" t="str">
        <v/>
      </c>
      <c r="BN629" s="381" t="str">
        <v/>
      </c>
      <c r="BO629" s="380" t="str">
        <v/>
      </c>
      <c r="BP629" s="380" t="str">
        <v/>
      </c>
      <c r="BQ629" s="380" t="str">
        <v/>
      </c>
      <c r="BR629" s="381" t="str">
        <v/>
      </c>
      <c r="BS629" s="380" t="str">
        <v/>
      </c>
      <c r="BT629" s="380" t="str">
        <v/>
      </c>
      <c r="BU629" s="380" t="str">
        <v/>
      </c>
      <c r="BV629" s="380" t="str">
        <v/>
      </c>
      <c r="BW629" s="380" t="str">
        <v/>
      </c>
      <c r="BX629" s="380"/>
      <c r="BY629" s="380"/>
      <c r="BZ629" s="380" t="str">
        <v/>
      </c>
      <c r="CA629" s="380"/>
      <c r="CB629" s="380"/>
      <c r="CC629" s="380" t="str">
        <v/>
      </c>
      <c r="CD629" s="380"/>
      <c r="CE629" s="380"/>
      <c r="CF629" s="380" t="str">
        <v/>
      </c>
      <c r="CG629" s="380"/>
      <c r="CH629" s="380"/>
      <c r="CI629" s="380" t="str">
        <v/>
      </c>
      <c r="CJ629" s="380" t="str">
        <v/>
      </c>
      <c r="CK629" s="380" t="str">
        <v/>
      </c>
      <c r="CL629" s="381" t="str">
        <v/>
      </c>
      <c r="CM629" s="380" t="str">
        <v/>
      </c>
      <c r="CN629" s="380" t="str">
        <v/>
      </c>
      <c r="CO629" s="380" t="str">
        <v/>
      </c>
      <c r="CP629" s="381" t="str">
        <v/>
      </c>
      <c r="CQ629" s="380" t="str">
        <v/>
      </c>
      <c r="CR629" s="380" t="str">
        <v/>
      </c>
      <c r="CS629" s="380" t="str">
        <v/>
      </c>
      <c r="CT629" s="380" t="str">
        <v/>
      </c>
      <c r="CU629" s="380" t="str">
        <v/>
      </c>
      <c r="CV629" s="380"/>
      <c r="CW629" s="380"/>
      <c r="CX629" s="380" t="str">
        <v/>
      </c>
      <c r="CY629" s="380"/>
      <c r="CZ629" s="380"/>
      <c r="DA629" s="380" t="str">
        <v/>
      </c>
      <c r="DB629" s="380"/>
      <c r="DC629" s="380"/>
      <c r="DD629" s="380" t="str">
        <v/>
      </c>
      <c r="DE629" s="380"/>
      <c r="DF629" s="380"/>
      <c r="DG629" s="380" t="str">
        <v/>
      </c>
      <c r="DH629" s="380" t="str">
        <v/>
      </c>
      <c r="DI629" s="380" t="str">
        <v/>
      </c>
      <c r="DJ629" s="381" t="str">
        <v/>
      </c>
      <c r="DK629" s="380" t="str">
        <v/>
      </c>
      <c r="DL629" s="380" t="str">
        <v/>
      </c>
      <c r="DM629" s="380" t="str">
        <v/>
      </c>
      <c r="DN629" s="381" t="str">
        <v/>
      </c>
      <c r="DO629" s="380" t="str">
        <v/>
      </c>
      <c r="DP629" s="380" t="str">
        <v/>
      </c>
      <c r="DQ629" s="380" t="str">
        <v/>
      </c>
      <c r="DR629" s="380" t="str">
        <v/>
      </c>
      <c r="DS629" s="380" t="str">
        <v/>
      </c>
      <c r="DT629" s="380"/>
      <c r="DU629" s="380"/>
      <c r="DV629" s="380" t="str">
        <v/>
      </c>
      <c r="DW629" s="380"/>
      <c r="DX629" s="380"/>
      <c r="DY629" s="380" t="str">
        <v/>
      </c>
      <c r="DZ629" s="380"/>
      <c r="EA629" s="380"/>
      <c r="EB629" s="380" t="str">
        <v/>
      </c>
      <c r="EC629" s="380"/>
      <c r="ED629" s="380"/>
      <c r="EE629" s="380" t="str">
        <v/>
      </c>
      <c r="EF629" s="380" t="str">
        <v/>
      </c>
      <c r="EG629" s="380" t="str">
        <v/>
      </c>
      <c r="EH629" s="381" t="str">
        <v/>
      </c>
      <c r="EI629" s="380" t="str">
        <v/>
      </c>
      <c r="EJ629" s="380" t="str">
        <v/>
      </c>
      <c r="EK629" s="380" t="str">
        <v/>
      </c>
      <c r="EL629" s="381" t="str">
        <v/>
      </c>
      <c r="EM629" s="382" t="str">
        <v/>
      </c>
      <c r="EN629" s="382" t="str">
        <v/>
      </c>
      <c r="EO629" s="382" t="str">
        <v/>
      </c>
    </row>
    <row r="630" spans="1:145" ht="15.6">
      <c r="A630" s="372" t="str">
        <v/>
      </c>
      <c r="B630" s="373" t="str">
        <v/>
      </c>
      <c r="C630" s="372"/>
      <c r="D630" s="383" t="str">
        <v/>
      </c>
      <c r="E630" s="383" t="str">
        <v/>
      </c>
      <c r="F630" s="383" t="str">
        <v/>
      </c>
      <c r="G630" s="375" t="str">
        <v/>
      </c>
      <c r="H630" s="375" t="str">
        <v/>
      </c>
      <c r="I630" s="375" t="str">
        <v/>
      </c>
      <c r="J630" s="375" t="str">
        <v/>
      </c>
      <c r="K630" s="375" t="str">
        <v/>
      </c>
      <c r="L630" s="375" t="str">
        <v/>
      </c>
      <c r="M630" s="372" t="str">
        <v/>
      </c>
      <c r="N630" s="372" t="str">
        <v/>
      </c>
      <c r="O630" s="372" t="str">
        <v/>
      </c>
      <c r="P630" s="372" t="str">
        <v/>
      </c>
      <c r="Q630" s="372" t="str">
        <v/>
      </c>
      <c r="R630" s="372" t="str">
        <v/>
      </c>
      <c r="S630" s="372" t="str">
        <v/>
      </c>
      <c r="T630" s="372" t="str">
        <v/>
      </c>
      <c r="U630" s="372" t="str">
        <v/>
      </c>
      <c r="V630" s="372" t="str">
        <v/>
      </c>
      <c r="W630" s="372" t="str">
        <v/>
      </c>
      <c r="X630" s="372" t="str">
        <v/>
      </c>
      <c r="Y630" s="372" t="str">
        <v/>
      </c>
      <c r="Z630" s="372" t="str">
        <v/>
      </c>
      <c r="AA630" s="372" t="str">
        <v/>
      </c>
      <c r="AB630" s="372"/>
      <c r="AC630" s="372"/>
      <c r="AD630" s="372" t="str">
        <v/>
      </c>
      <c r="AE630" s="372"/>
      <c r="AF630" s="372"/>
      <c r="AG630" s="376" t="str">
        <v/>
      </c>
      <c r="AH630" s="372"/>
      <c r="AI630" s="372"/>
      <c r="AJ630" s="372" t="str">
        <v/>
      </c>
      <c r="AK630" s="372"/>
      <c r="AL630" s="372"/>
      <c r="AM630" s="377" t="str">
        <v/>
      </c>
      <c r="AN630" s="378" t="str">
        <v/>
      </c>
      <c r="AO630" s="379" t="str">
        <v/>
      </c>
      <c r="AP630" s="379" t="str">
        <v/>
      </c>
      <c r="AQ630" s="376" t="str">
        <v/>
      </c>
      <c r="AR630" s="376" t="str">
        <v/>
      </c>
      <c r="AS630" s="372" t="str">
        <v/>
      </c>
      <c r="AT630" s="379" t="str">
        <v/>
      </c>
      <c r="AU630" s="380" t="str">
        <v/>
      </c>
      <c r="AV630" s="380" t="str">
        <v/>
      </c>
      <c r="AW630" s="380" t="str">
        <v/>
      </c>
      <c r="AX630" s="380" t="str">
        <v/>
      </c>
      <c r="AY630" s="380" t="str">
        <v/>
      </c>
      <c r="AZ630" s="380"/>
      <c r="BA630" s="380"/>
      <c r="BB630" s="380" t="str">
        <v/>
      </c>
      <c r="BC630" s="380"/>
      <c r="BD630" s="380"/>
      <c r="BE630" s="380" t="str">
        <v/>
      </c>
      <c r="BF630" s="380"/>
      <c r="BG630" s="380"/>
      <c r="BH630" s="380" t="str">
        <v/>
      </c>
      <c r="BI630" s="380"/>
      <c r="BJ630" s="380"/>
      <c r="BK630" s="380" t="str">
        <v/>
      </c>
      <c r="BL630" s="380" t="str">
        <v/>
      </c>
      <c r="BM630" s="380" t="str">
        <v/>
      </c>
      <c r="BN630" s="381" t="str">
        <v/>
      </c>
      <c r="BO630" s="380" t="str">
        <v/>
      </c>
      <c r="BP630" s="380" t="str">
        <v/>
      </c>
      <c r="BQ630" s="380" t="str">
        <v/>
      </c>
      <c r="BR630" s="381" t="str">
        <v/>
      </c>
      <c r="BS630" s="380" t="str">
        <v/>
      </c>
      <c r="BT630" s="380" t="str">
        <v/>
      </c>
      <c r="BU630" s="380" t="str">
        <v/>
      </c>
      <c r="BV630" s="380" t="str">
        <v/>
      </c>
      <c r="BW630" s="380" t="str">
        <v/>
      </c>
      <c r="BX630" s="380"/>
      <c r="BY630" s="380"/>
      <c r="BZ630" s="380" t="str">
        <v/>
      </c>
      <c r="CA630" s="380"/>
      <c r="CB630" s="380"/>
      <c r="CC630" s="380" t="str">
        <v/>
      </c>
      <c r="CD630" s="380"/>
      <c r="CE630" s="380"/>
      <c r="CF630" s="380" t="str">
        <v/>
      </c>
      <c r="CG630" s="380"/>
      <c r="CH630" s="380"/>
      <c r="CI630" s="380" t="str">
        <v/>
      </c>
      <c r="CJ630" s="380" t="str">
        <v/>
      </c>
      <c r="CK630" s="380" t="str">
        <v/>
      </c>
      <c r="CL630" s="381" t="str">
        <v/>
      </c>
      <c r="CM630" s="380" t="str">
        <v/>
      </c>
      <c r="CN630" s="380" t="str">
        <v/>
      </c>
      <c r="CO630" s="380" t="str">
        <v/>
      </c>
      <c r="CP630" s="381" t="str">
        <v/>
      </c>
      <c r="CQ630" s="380" t="str">
        <v/>
      </c>
      <c r="CR630" s="380" t="str">
        <v/>
      </c>
      <c r="CS630" s="380" t="str">
        <v/>
      </c>
      <c r="CT630" s="380" t="str">
        <v/>
      </c>
      <c r="CU630" s="380" t="str">
        <v/>
      </c>
      <c r="CV630" s="380"/>
      <c r="CW630" s="380"/>
      <c r="CX630" s="380" t="str">
        <v/>
      </c>
      <c r="CY630" s="380"/>
      <c r="CZ630" s="380"/>
      <c r="DA630" s="380" t="str">
        <v/>
      </c>
      <c r="DB630" s="380"/>
      <c r="DC630" s="380"/>
      <c r="DD630" s="380" t="str">
        <v/>
      </c>
      <c r="DE630" s="380"/>
      <c r="DF630" s="380"/>
      <c r="DG630" s="380" t="str">
        <v/>
      </c>
      <c r="DH630" s="380" t="str">
        <v/>
      </c>
      <c r="DI630" s="380" t="str">
        <v/>
      </c>
      <c r="DJ630" s="381" t="str">
        <v/>
      </c>
      <c r="DK630" s="380" t="str">
        <v/>
      </c>
      <c r="DL630" s="380" t="str">
        <v/>
      </c>
      <c r="DM630" s="380" t="str">
        <v/>
      </c>
      <c r="DN630" s="381" t="str">
        <v/>
      </c>
      <c r="DO630" s="380" t="str">
        <v/>
      </c>
      <c r="DP630" s="380" t="str">
        <v/>
      </c>
      <c r="DQ630" s="380" t="str">
        <v/>
      </c>
      <c r="DR630" s="380" t="str">
        <v/>
      </c>
      <c r="DS630" s="380" t="str">
        <v/>
      </c>
      <c r="DT630" s="380"/>
      <c r="DU630" s="380"/>
      <c r="DV630" s="380" t="str">
        <v/>
      </c>
      <c r="DW630" s="380"/>
      <c r="DX630" s="380"/>
      <c r="DY630" s="380" t="str">
        <v/>
      </c>
      <c r="DZ630" s="380"/>
      <c r="EA630" s="380"/>
      <c r="EB630" s="380" t="str">
        <v/>
      </c>
      <c r="EC630" s="380"/>
      <c r="ED630" s="380"/>
      <c r="EE630" s="380" t="str">
        <v/>
      </c>
      <c r="EF630" s="380" t="str">
        <v/>
      </c>
      <c r="EG630" s="380" t="str">
        <v/>
      </c>
      <c r="EH630" s="381" t="str">
        <v/>
      </c>
      <c r="EI630" s="380" t="str">
        <v/>
      </c>
      <c r="EJ630" s="380" t="str">
        <v/>
      </c>
      <c r="EK630" s="380" t="str">
        <v/>
      </c>
      <c r="EL630" s="381" t="str">
        <v/>
      </c>
      <c r="EM630" s="382" t="str">
        <v/>
      </c>
      <c r="EN630" s="382" t="str">
        <v/>
      </c>
      <c r="EO630" s="382" t="str">
        <v/>
      </c>
    </row>
    <row r="631" spans="1:145" ht="15.6">
      <c r="A631" s="372" t="str">
        <v/>
      </c>
      <c r="B631" s="373" t="str">
        <v/>
      </c>
      <c r="C631" s="372"/>
      <c r="D631" s="383" t="str">
        <v/>
      </c>
      <c r="E631" s="383" t="str">
        <v/>
      </c>
      <c r="F631" s="383" t="str">
        <v/>
      </c>
      <c r="G631" s="375" t="str">
        <v/>
      </c>
      <c r="H631" s="375" t="str">
        <v/>
      </c>
      <c r="I631" s="375" t="str">
        <v/>
      </c>
      <c r="J631" s="375" t="str">
        <v/>
      </c>
      <c r="K631" s="375" t="str">
        <v/>
      </c>
      <c r="L631" s="375" t="str">
        <v/>
      </c>
      <c r="M631" s="372" t="str">
        <v/>
      </c>
      <c r="N631" s="372" t="str">
        <v/>
      </c>
      <c r="O631" s="372" t="str">
        <v/>
      </c>
      <c r="P631" s="372" t="str">
        <v/>
      </c>
      <c r="Q631" s="372" t="str">
        <v/>
      </c>
      <c r="R631" s="372" t="str">
        <v/>
      </c>
      <c r="S631" s="372" t="str">
        <v/>
      </c>
      <c r="T631" s="372" t="str">
        <v/>
      </c>
      <c r="U631" s="372" t="str">
        <v/>
      </c>
      <c r="V631" s="372" t="str">
        <v/>
      </c>
      <c r="W631" s="372" t="str">
        <v/>
      </c>
      <c r="X631" s="372" t="str">
        <v/>
      </c>
      <c r="Y631" s="372" t="str">
        <v/>
      </c>
      <c r="Z631" s="372" t="str">
        <v/>
      </c>
      <c r="AA631" s="372" t="str">
        <v/>
      </c>
      <c r="AB631" s="372"/>
      <c r="AC631" s="372"/>
      <c r="AD631" s="372" t="str">
        <v/>
      </c>
      <c r="AE631" s="372"/>
      <c r="AF631" s="372"/>
      <c r="AG631" s="376" t="str">
        <v/>
      </c>
      <c r="AH631" s="372"/>
      <c r="AI631" s="372"/>
      <c r="AJ631" s="372" t="str">
        <v/>
      </c>
      <c r="AK631" s="372"/>
      <c r="AL631" s="372"/>
      <c r="AM631" s="377" t="str">
        <v/>
      </c>
      <c r="AN631" s="378" t="str">
        <v/>
      </c>
      <c r="AO631" s="379" t="str">
        <v/>
      </c>
      <c r="AP631" s="379" t="str">
        <v/>
      </c>
      <c r="AQ631" s="376" t="str">
        <v/>
      </c>
      <c r="AR631" s="376" t="str">
        <v/>
      </c>
      <c r="AS631" s="372" t="str">
        <v/>
      </c>
      <c r="AT631" s="379" t="str">
        <v/>
      </c>
      <c r="AU631" s="380" t="str">
        <v/>
      </c>
      <c r="AV631" s="380" t="str">
        <v/>
      </c>
      <c r="AW631" s="380" t="str">
        <v/>
      </c>
      <c r="AX631" s="380" t="str">
        <v/>
      </c>
      <c r="AY631" s="380" t="str">
        <v/>
      </c>
      <c r="AZ631" s="380"/>
      <c r="BA631" s="380"/>
      <c r="BB631" s="380" t="str">
        <v/>
      </c>
      <c r="BC631" s="380"/>
      <c r="BD631" s="380"/>
      <c r="BE631" s="380" t="str">
        <v/>
      </c>
      <c r="BF631" s="380"/>
      <c r="BG631" s="380"/>
      <c r="BH631" s="380" t="str">
        <v/>
      </c>
      <c r="BI631" s="380"/>
      <c r="BJ631" s="380"/>
      <c r="BK631" s="380" t="str">
        <v/>
      </c>
      <c r="BL631" s="380" t="str">
        <v/>
      </c>
      <c r="BM631" s="380" t="str">
        <v/>
      </c>
      <c r="BN631" s="381" t="str">
        <v/>
      </c>
      <c r="BO631" s="380" t="str">
        <v/>
      </c>
      <c r="BP631" s="380" t="str">
        <v/>
      </c>
      <c r="BQ631" s="380" t="str">
        <v/>
      </c>
      <c r="BR631" s="381" t="str">
        <v/>
      </c>
      <c r="BS631" s="380" t="str">
        <v/>
      </c>
      <c r="BT631" s="380" t="str">
        <v/>
      </c>
      <c r="BU631" s="380" t="str">
        <v/>
      </c>
      <c r="BV631" s="380" t="str">
        <v/>
      </c>
      <c r="BW631" s="380" t="str">
        <v/>
      </c>
      <c r="BX631" s="380"/>
      <c r="BY631" s="380"/>
      <c r="BZ631" s="380" t="str">
        <v/>
      </c>
      <c r="CA631" s="380"/>
      <c r="CB631" s="380"/>
      <c r="CC631" s="380" t="str">
        <v/>
      </c>
      <c r="CD631" s="380"/>
      <c r="CE631" s="380"/>
      <c r="CF631" s="380" t="str">
        <v/>
      </c>
      <c r="CG631" s="380"/>
      <c r="CH631" s="380"/>
      <c r="CI631" s="380" t="str">
        <v/>
      </c>
      <c r="CJ631" s="380" t="str">
        <v/>
      </c>
      <c r="CK631" s="380" t="str">
        <v/>
      </c>
      <c r="CL631" s="381" t="str">
        <v/>
      </c>
      <c r="CM631" s="380" t="str">
        <v/>
      </c>
      <c r="CN631" s="380" t="str">
        <v/>
      </c>
      <c r="CO631" s="380" t="str">
        <v/>
      </c>
      <c r="CP631" s="381" t="str">
        <v/>
      </c>
      <c r="CQ631" s="380" t="str">
        <v/>
      </c>
      <c r="CR631" s="380" t="str">
        <v/>
      </c>
      <c r="CS631" s="380" t="str">
        <v/>
      </c>
      <c r="CT631" s="380" t="str">
        <v/>
      </c>
      <c r="CU631" s="380" t="str">
        <v/>
      </c>
      <c r="CV631" s="380"/>
      <c r="CW631" s="380"/>
      <c r="CX631" s="380" t="str">
        <v/>
      </c>
      <c r="CY631" s="380"/>
      <c r="CZ631" s="380"/>
      <c r="DA631" s="380" t="str">
        <v/>
      </c>
      <c r="DB631" s="380"/>
      <c r="DC631" s="380"/>
      <c r="DD631" s="380" t="str">
        <v/>
      </c>
      <c r="DE631" s="380"/>
      <c r="DF631" s="380"/>
      <c r="DG631" s="380" t="str">
        <v/>
      </c>
      <c r="DH631" s="380" t="str">
        <v/>
      </c>
      <c r="DI631" s="380" t="str">
        <v/>
      </c>
      <c r="DJ631" s="381" t="str">
        <v/>
      </c>
      <c r="DK631" s="380" t="str">
        <v/>
      </c>
      <c r="DL631" s="380" t="str">
        <v/>
      </c>
      <c r="DM631" s="380" t="str">
        <v/>
      </c>
      <c r="DN631" s="381" t="str">
        <v/>
      </c>
      <c r="DO631" s="380" t="str">
        <v/>
      </c>
      <c r="DP631" s="380" t="str">
        <v/>
      </c>
      <c r="DQ631" s="380" t="str">
        <v/>
      </c>
      <c r="DR631" s="380" t="str">
        <v/>
      </c>
      <c r="DS631" s="380" t="str">
        <v/>
      </c>
      <c r="DT631" s="380"/>
      <c r="DU631" s="380"/>
      <c r="DV631" s="380" t="str">
        <v/>
      </c>
      <c r="DW631" s="380"/>
      <c r="DX631" s="380"/>
      <c r="DY631" s="380" t="str">
        <v/>
      </c>
      <c r="DZ631" s="380"/>
      <c r="EA631" s="380"/>
      <c r="EB631" s="380" t="str">
        <v/>
      </c>
      <c r="EC631" s="380"/>
      <c r="ED631" s="380"/>
      <c r="EE631" s="380" t="str">
        <v/>
      </c>
      <c r="EF631" s="380" t="str">
        <v/>
      </c>
      <c r="EG631" s="380" t="str">
        <v/>
      </c>
      <c r="EH631" s="381" t="str">
        <v/>
      </c>
      <c r="EI631" s="380" t="str">
        <v/>
      </c>
      <c r="EJ631" s="380" t="str">
        <v/>
      </c>
      <c r="EK631" s="380" t="str">
        <v/>
      </c>
      <c r="EL631" s="381" t="str">
        <v/>
      </c>
      <c r="EM631" s="382" t="str">
        <v/>
      </c>
      <c r="EN631" s="382" t="str">
        <v/>
      </c>
      <c r="EO631" s="382" t="str">
        <v/>
      </c>
    </row>
    <row r="632" spans="1:145" ht="15.6">
      <c r="A632" s="372" t="str">
        <v/>
      </c>
      <c r="B632" s="373" t="str">
        <v/>
      </c>
      <c r="C632" s="372"/>
      <c r="D632" s="383" t="str">
        <v/>
      </c>
      <c r="E632" s="383" t="str">
        <v/>
      </c>
      <c r="F632" s="383" t="str">
        <v/>
      </c>
      <c r="G632" s="375" t="str">
        <v/>
      </c>
      <c r="H632" s="375" t="str">
        <v/>
      </c>
      <c r="I632" s="375" t="str">
        <v/>
      </c>
      <c r="J632" s="375" t="str">
        <v/>
      </c>
      <c r="K632" s="375" t="str">
        <v/>
      </c>
      <c r="L632" s="375" t="str">
        <v/>
      </c>
      <c r="M632" s="372" t="str">
        <v/>
      </c>
      <c r="N632" s="372" t="str">
        <v/>
      </c>
      <c r="O632" s="372" t="str">
        <v/>
      </c>
      <c r="P632" s="372" t="str">
        <v/>
      </c>
      <c r="Q632" s="372" t="str">
        <v/>
      </c>
      <c r="R632" s="372" t="str">
        <v/>
      </c>
      <c r="S632" s="372" t="str">
        <v/>
      </c>
      <c r="T632" s="372" t="str">
        <v/>
      </c>
      <c r="U632" s="372" t="str">
        <v/>
      </c>
      <c r="V632" s="372" t="str">
        <v/>
      </c>
      <c r="W632" s="372" t="str">
        <v/>
      </c>
      <c r="X632" s="372" t="str">
        <v/>
      </c>
      <c r="Y632" s="372" t="str">
        <v/>
      </c>
      <c r="Z632" s="372" t="str">
        <v/>
      </c>
      <c r="AA632" s="372" t="str">
        <v/>
      </c>
      <c r="AB632" s="372"/>
      <c r="AC632" s="372"/>
      <c r="AD632" s="372" t="str">
        <v/>
      </c>
      <c r="AE632" s="372"/>
      <c r="AF632" s="372"/>
      <c r="AG632" s="376" t="str">
        <v/>
      </c>
      <c r="AH632" s="372"/>
      <c r="AI632" s="372"/>
      <c r="AJ632" s="372" t="str">
        <v/>
      </c>
      <c r="AK632" s="372"/>
      <c r="AL632" s="372"/>
      <c r="AM632" s="377" t="str">
        <v/>
      </c>
      <c r="AN632" s="378" t="str">
        <v/>
      </c>
      <c r="AO632" s="379" t="str">
        <v/>
      </c>
      <c r="AP632" s="379" t="str">
        <v/>
      </c>
      <c r="AQ632" s="376" t="str">
        <v/>
      </c>
      <c r="AR632" s="376" t="str">
        <v/>
      </c>
      <c r="AS632" s="372" t="str">
        <v/>
      </c>
      <c r="AT632" s="379" t="str">
        <v/>
      </c>
      <c r="AU632" s="380" t="str">
        <v/>
      </c>
      <c r="AV632" s="380" t="str">
        <v/>
      </c>
      <c r="AW632" s="380" t="str">
        <v/>
      </c>
      <c r="AX632" s="380" t="str">
        <v/>
      </c>
      <c r="AY632" s="380" t="str">
        <v/>
      </c>
      <c r="AZ632" s="380"/>
      <c r="BA632" s="380"/>
      <c r="BB632" s="380" t="str">
        <v/>
      </c>
      <c r="BC632" s="380"/>
      <c r="BD632" s="380"/>
      <c r="BE632" s="380" t="str">
        <v/>
      </c>
      <c r="BF632" s="380"/>
      <c r="BG632" s="380"/>
      <c r="BH632" s="380" t="str">
        <v/>
      </c>
      <c r="BI632" s="380"/>
      <c r="BJ632" s="380"/>
      <c r="BK632" s="380" t="str">
        <v/>
      </c>
      <c r="BL632" s="380" t="str">
        <v/>
      </c>
      <c r="BM632" s="380" t="str">
        <v/>
      </c>
      <c r="BN632" s="381" t="str">
        <v/>
      </c>
      <c r="BO632" s="380" t="str">
        <v/>
      </c>
      <c r="BP632" s="380" t="str">
        <v/>
      </c>
      <c r="BQ632" s="380" t="str">
        <v/>
      </c>
      <c r="BR632" s="381" t="str">
        <v/>
      </c>
      <c r="BS632" s="380" t="str">
        <v/>
      </c>
      <c r="BT632" s="380" t="str">
        <v/>
      </c>
      <c r="BU632" s="380" t="str">
        <v/>
      </c>
      <c r="BV632" s="380" t="str">
        <v/>
      </c>
      <c r="BW632" s="380" t="str">
        <v/>
      </c>
      <c r="BX632" s="380"/>
      <c r="BY632" s="380"/>
      <c r="BZ632" s="380" t="str">
        <v/>
      </c>
      <c r="CA632" s="380"/>
      <c r="CB632" s="380"/>
      <c r="CC632" s="380" t="str">
        <v/>
      </c>
      <c r="CD632" s="380"/>
      <c r="CE632" s="380"/>
      <c r="CF632" s="380" t="str">
        <v/>
      </c>
      <c r="CG632" s="380"/>
      <c r="CH632" s="380"/>
      <c r="CI632" s="380" t="str">
        <v/>
      </c>
      <c r="CJ632" s="380" t="str">
        <v/>
      </c>
      <c r="CK632" s="380" t="str">
        <v/>
      </c>
      <c r="CL632" s="381" t="str">
        <v/>
      </c>
      <c r="CM632" s="380" t="str">
        <v/>
      </c>
      <c r="CN632" s="380" t="str">
        <v/>
      </c>
      <c r="CO632" s="380" t="str">
        <v/>
      </c>
      <c r="CP632" s="381" t="str">
        <v/>
      </c>
      <c r="CQ632" s="380" t="str">
        <v/>
      </c>
      <c r="CR632" s="380" t="str">
        <v/>
      </c>
      <c r="CS632" s="380" t="str">
        <v/>
      </c>
      <c r="CT632" s="380" t="str">
        <v/>
      </c>
      <c r="CU632" s="380" t="str">
        <v/>
      </c>
      <c r="CV632" s="380"/>
      <c r="CW632" s="380"/>
      <c r="CX632" s="380" t="str">
        <v/>
      </c>
      <c r="CY632" s="380"/>
      <c r="CZ632" s="380"/>
      <c r="DA632" s="380" t="str">
        <v/>
      </c>
      <c r="DB632" s="380"/>
      <c r="DC632" s="380"/>
      <c r="DD632" s="380" t="str">
        <v/>
      </c>
      <c r="DE632" s="380"/>
      <c r="DF632" s="380"/>
      <c r="DG632" s="380" t="str">
        <v/>
      </c>
      <c r="DH632" s="380" t="str">
        <v/>
      </c>
      <c r="DI632" s="380" t="str">
        <v/>
      </c>
      <c r="DJ632" s="381" t="str">
        <v/>
      </c>
      <c r="DK632" s="380" t="str">
        <v/>
      </c>
      <c r="DL632" s="380" t="str">
        <v/>
      </c>
      <c r="DM632" s="380" t="str">
        <v/>
      </c>
      <c r="DN632" s="381" t="str">
        <v/>
      </c>
      <c r="DO632" s="380" t="str">
        <v/>
      </c>
      <c r="DP632" s="380" t="str">
        <v/>
      </c>
      <c r="DQ632" s="380" t="str">
        <v/>
      </c>
      <c r="DR632" s="380" t="str">
        <v/>
      </c>
      <c r="DS632" s="380" t="str">
        <v/>
      </c>
      <c r="DT632" s="380"/>
      <c r="DU632" s="380"/>
      <c r="DV632" s="380" t="str">
        <v/>
      </c>
      <c r="DW632" s="380"/>
      <c r="DX632" s="380"/>
      <c r="DY632" s="380" t="str">
        <v/>
      </c>
      <c r="DZ632" s="380"/>
      <c r="EA632" s="380"/>
      <c r="EB632" s="380" t="str">
        <v/>
      </c>
      <c r="EC632" s="380"/>
      <c r="ED632" s="380"/>
      <c r="EE632" s="380" t="str">
        <v/>
      </c>
      <c r="EF632" s="380" t="str">
        <v/>
      </c>
      <c r="EG632" s="380" t="str">
        <v/>
      </c>
      <c r="EH632" s="381" t="str">
        <v/>
      </c>
      <c r="EI632" s="380" t="str">
        <v/>
      </c>
      <c r="EJ632" s="380" t="str">
        <v/>
      </c>
      <c r="EK632" s="380" t="str">
        <v/>
      </c>
      <c r="EL632" s="381" t="str">
        <v/>
      </c>
      <c r="EM632" s="382" t="str">
        <v/>
      </c>
      <c r="EN632" s="382" t="str">
        <v/>
      </c>
      <c r="EO632" s="382" t="str">
        <v/>
      </c>
    </row>
    <row r="633" spans="1:145" ht="15.6">
      <c r="A633" s="372" t="str">
        <v/>
      </c>
      <c r="B633" s="373" t="str">
        <v/>
      </c>
      <c r="C633" s="372"/>
      <c r="D633" s="383" t="str">
        <v/>
      </c>
      <c r="E633" s="383" t="str">
        <v/>
      </c>
      <c r="F633" s="383" t="str">
        <v/>
      </c>
      <c r="G633" s="375" t="str">
        <v/>
      </c>
      <c r="H633" s="375" t="str">
        <v/>
      </c>
      <c r="I633" s="375" t="str">
        <v/>
      </c>
      <c r="J633" s="375" t="str">
        <v/>
      </c>
      <c r="K633" s="375" t="str">
        <v/>
      </c>
      <c r="L633" s="375" t="str">
        <v/>
      </c>
      <c r="M633" s="372" t="str">
        <v/>
      </c>
      <c r="N633" s="372" t="str">
        <v/>
      </c>
      <c r="O633" s="372" t="str">
        <v/>
      </c>
      <c r="P633" s="372" t="str">
        <v/>
      </c>
      <c r="Q633" s="372" t="str">
        <v/>
      </c>
      <c r="R633" s="372" t="str">
        <v/>
      </c>
      <c r="S633" s="372" t="str">
        <v/>
      </c>
      <c r="T633" s="372" t="str">
        <v/>
      </c>
      <c r="U633" s="372" t="str">
        <v/>
      </c>
      <c r="V633" s="372" t="str">
        <v/>
      </c>
      <c r="W633" s="372" t="str">
        <v/>
      </c>
      <c r="X633" s="372" t="str">
        <v/>
      </c>
      <c r="Y633" s="372" t="str">
        <v/>
      </c>
      <c r="Z633" s="372" t="str">
        <v/>
      </c>
      <c r="AA633" s="372" t="str">
        <v/>
      </c>
      <c r="AB633" s="372"/>
      <c r="AC633" s="372"/>
      <c r="AD633" s="372" t="str">
        <v/>
      </c>
      <c r="AE633" s="372"/>
      <c r="AF633" s="372"/>
      <c r="AG633" s="376" t="str">
        <v/>
      </c>
      <c r="AH633" s="372"/>
      <c r="AI633" s="372"/>
      <c r="AJ633" s="372" t="str">
        <v/>
      </c>
      <c r="AK633" s="372"/>
      <c r="AL633" s="372"/>
      <c r="AM633" s="377" t="str">
        <v/>
      </c>
      <c r="AN633" s="378" t="str">
        <v/>
      </c>
      <c r="AO633" s="379" t="str">
        <v/>
      </c>
      <c r="AP633" s="379" t="str">
        <v/>
      </c>
      <c r="AQ633" s="376" t="str">
        <v/>
      </c>
      <c r="AR633" s="376" t="str">
        <v/>
      </c>
      <c r="AS633" s="372" t="str">
        <v/>
      </c>
      <c r="AT633" s="379" t="str">
        <v/>
      </c>
      <c r="AU633" s="380" t="str">
        <v/>
      </c>
      <c r="AV633" s="380" t="str">
        <v/>
      </c>
      <c r="AW633" s="380" t="str">
        <v/>
      </c>
      <c r="AX633" s="380" t="str">
        <v/>
      </c>
      <c r="AY633" s="380" t="str">
        <v/>
      </c>
      <c r="AZ633" s="380"/>
      <c r="BA633" s="380"/>
      <c r="BB633" s="380" t="str">
        <v/>
      </c>
      <c r="BC633" s="380"/>
      <c r="BD633" s="380"/>
      <c r="BE633" s="380" t="str">
        <v/>
      </c>
      <c r="BF633" s="380"/>
      <c r="BG633" s="380"/>
      <c r="BH633" s="380" t="str">
        <v/>
      </c>
      <c r="BI633" s="380"/>
      <c r="BJ633" s="380"/>
      <c r="BK633" s="380" t="str">
        <v/>
      </c>
      <c r="BL633" s="380" t="str">
        <v/>
      </c>
      <c r="BM633" s="380" t="str">
        <v/>
      </c>
      <c r="BN633" s="381" t="str">
        <v/>
      </c>
      <c r="BO633" s="380" t="str">
        <v/>
      </c>
      <c r="BP633" s="380" t="str">
        <v/>
      </c>
      <c r="BQ633" s="380" t="str">
        <v/>
      </c>
      <c r="BR633" s="381" t="str">
        <v/>
      </c>
      <c r="BS633" s="380" t="str">
        <v/>
      </c>
      <c r="BT633" s="380" t="str">
        <v/>
      </c>
      <c r="BU633" s="380" t="str">
        <v/>
      </c>
      <c r="BV633" s="380" t="str">
        <v/>
      </c>
      <c r="BW633" s="380" t="str">
        <v/>
      </c>
      <c r="BX633" s="380"/>
      <c r="BY633" s="380"/>
      <c r="BZ633" s="380" t="str">
        <v/>
      </c>
      <c r="CA633" s="380"/>
      <c r="CB633" s="380"/>
      <c r="CC633" s="380" t="str">
        <v/>
      </c>
      <c r="CD633" s="380"/>
      <c r="CE633" s="380"/>
      <c r="CF633" s="380" t="str">
        <v/>
      </c>
      <c r="CG633" s="380"/>
      <c r="CH633" s="380"/>
      <c r="CI633" s="380" t="str">
        <v/>
      </c>
      <c r="CJ633" s="380" t="str">
        <v/>
      </c>
      <c r="CK633" s="380" t="str">
        <v/>
      </c>
      <c r="CL633" s="381" t="str">
        <v/>
      </c>
      <c r="CM633" s="380" t="str">
        <v/>
      </c>
      <c r="CN633" s="380" t="str">
        <v/>
      </c>
      <c r="CO633" s="380" t="str">
        <v/>
      </c>
      <c r="CP633" s="381" t="str">
        <v/>
      </c>
      <c r="CQ633" s="380" t="str">
        <v/>
      </c>
      <c r="CR633" s="380" t="str">
        <v/>
      </c>
      <c r="CS633" s="380" t="str">
        <v/>
      </c>
      <c r="CT633" s="380" t="str">
        <v/>
      </c>
      <c r="CU633" s="380" t="str">
        <v/>
      </c>
      <c r="CV633" s="380"/>
      <c r="CW633" s="380"/>
      <c r="CX633" s="380" t="str">
        <v/>
      </c>
      <c r="CY633" s="380"/>
      <c r="CZ633" s="380"/>
      <c r="DA633" s="380" t="str">
        <v/>
      </c>
      <c r="DB633" s="380"/>
      <c r="DC633" s="380"/>
      <c r="DD633" s="380" t="str">
        <v/>
      </c>
      <c r="DE633" s="380"/>
      <c r="DF633" s="380"/>
      <c r="DG633" s="380" t="str">
        <v/>
      </c>
      <c r="DH633" s="380" t="str">
        <v/>
      </c>
      <c r="DI633" s="380" t="str">
        <v/>
      </c>
      <c r="DJ633" s="381" t="str">
        <v/>
      </c>
      <c r="DK633" s="380" t="str">
        <v/>
      </c>
      <c r="DL633" s="380" t="str">
        <v/>
      </c>
      <c r="DM633" s="380" t="str">
        <v/>
      </c>
      <c r="DN633" s="381" t="str">
        <v/>
      </c>
      <c r="DO633" s="380" t="str">
        <v/>
      </c>
      <c r="DP633" s="380" t="str">
        <v/>
      </c>
      <c r="DQ633" s="380" t="str">
        <v/>
      </c>
      <c r="DR633" s="380" t="str">
        <v/>
      </c>
      <c r="DS633" s="380" t="str">
        <v/>
      </c>
      <c r="DT633" s="380"/>
      <c r="DU633" s="380"/>
      <c r="DV633" s="380" t="str">
        <v/>
      </c>
      <c r="DW633" s="380"/>
      <c r="DX633" s="380"/>
      <c r="DY633" s="380" t="str">
        <v/>
      </c>
      <c r="DZ633" s="380"/>
      <c r="EA633" s="380"/>
      <c r="EB633" s="380" t="str">
        <v/>
      </c>
      <c r="EC633" s="380"/>
      <c r="ED633" s="380"/>
      <c r="EE633" s="380" t="str">
        <v/>
      </c>
      <c r="EF633" s="380" t="str">
        <v/>
      </c>
      <c r="EG633" s="380" t="str">
        <v/>
      </c>
      <c r="EH633" s="381" t="str">
        <v/>
      </c>
      <c r="EI633" s="380" t="str">
        <v/>
      </c>
      <c r="EJ633" s="380" t="str">
        <v/>
      </c>
      <c r="EK633" s="380" t="str">
        <v/>
      </c>
      <c r="EL633" s="381" t="str">
        <v/>
      </c>
      <c r="EM633" s="382" t="str">
        <v/>
      </c>
      <c r="EN633" s="382" t="str">
        <v/>
      </c>
      <c r="EO633" s="382" t="str">
        <v/>
      </c>
    </row>
    <row r="634" spans="1:145" ht="15.6">
      <c r="A634" s="372" t="str">
        <v/>
      </c>
      <c r="B634" s="373" t="str">
        <v/>
      </c>
      <c r="C634" s="372"/>
      <c r="D634" s="383" t="str">
        <v/>
      </c>
      <c r="E634" s="383" t="str">
        <v/>
      </c>
      <c r="F634" s="383" t="str">
        <v/>
      </c>
      <c r="G634" s="375" t="str">
        <v/>
      </c>
      <c r="H634" s="375" t="str">
        <v/>
      </c>
      <c r="I634" s="375" t="str">
        <v/>
      </c>
      <c r="J634" s="375" t="str">
        <v/>
      </c>
      <c r="K634" s="375" t="str">
        <v/>
      </c>
      <c r="L634" s="375" t="str">
        <v/>
      </c>
      <c r="M634" s="372" t="str">
        <v/>
      </c>
      <c r="N634" s="372" t="str">
        <v/>
      </c>
      <c r="O634" s="372" t="str">
        <v/>
      </c>
      <c r="P634" s="372" t="str">
        <v/>
      </c>
      <c r="Q634" s="372" t="str">
        <v/>
      </c>
      <c r="R634" s="372" t="str">
        <v/>
      </c>
      <c r="S634" s="372" t="str">
        <v/>
      </c>
      <c r="T634" s="372" t="str">
        <v/>
      </c>
      <c r="U634" s="372" t="str">
        <v/>
      </c>
      <c r="V634" s="372" t="str">
        <v/>
      </c>
      <c r="W634" s="372" t="str">
        <v/>
      </c>
      <c r="X634" s="372" t="str">
        <v/>
      </c>
      <c r="Y634" s="372" t="str">
        <v/>
      </c>
      <c r="Z634" s="372" t="str">
        <v/>
      </c>
      <c r="AA634" s="372" t="str">
        <v/>
      </c>
      <c r="AB634" s="372"/>
      <c r="AC634" s="372"/>
      <c r="AD634" s="372" t="str">
        <v/>
      </c>
      <c r="AE634" s="372"/>
      <c r="AF634" s="372"/>
      <c r="AG634" s="376" t="str">
        <v/>
      </c>
      <c r="AH634" s="372"/>
      <c r="AI634" s="372"/>
      <c r="AJ634" s="372" t="str">
        <v/>
      </c>
      <c r="AK634" s="372"/>
      <c r="AL634" s="372"/>
      <c r="AM634" s="377" t="str">
        <v/>
      </c>
      <c r="AN634" s="378" t="str">
        <v/>
      </c>
      <c r="AO634" s="379" t="str">
        <v/>
      </c>
      <c r="AP634" s="379" t="str">
        <v/>
      </c>
      <c r="AQ634" s="376" t="str">
        <v/>
      </c>
      <c r="AR634" s="376" t="str">
        <v/>
      </c>
      <c r="AS634" s="372" t="str">
        <v/>
      </c>
      <c r="AT634" s="379" t="str">
        <v/>
      </c>
      <c r="AU634" s="380" t="str">
        <v/>
      </c>
      <c r="AV634" s="380" t="str">
        <v/>
      </c>
      <c r="AW634" s="380" t="str">
        <v/>
      </c>
      <c r="AX634" s="380" t="str">
        <v/>
      </c>
      <c r="AY634" s="380" t="str">
        <v/>
      </c>
      <c r="AZ634" s="380"/>
      <c r="BA634" s="380"/>
      <c r="BB634" s="380" t="str">
        <v/>
      </c>
      <c r="BC634" s="380"/>
      <c r="BD634" s="380"/>
      <c r="BE634" s="380" t="str">
        <v/>
      </c>
      <c r="BF634" s="380"/>
      <c r="BG634" s="380"/>
      <c r="BH634" s="380" t="str">
        <v/>
      </c>
      <c r="BI634" s="380"/>
      <c r="BJ634" s="380"/>
      <c r="BK634" s="380" t="str">
        <v/>
      </c>
      <c r="BL634" s="380" t="str">
        <v/>
      </c>
      <c r="BM634" s="380" t="str">
        <v/>
      </c>
      <c r="BN634" s="381" t="str">
        <v/>
      </c>
      <c r="BO634" s="380" t="str">
        <v/>
      </c>
      <c r="BP634" s="380" t="str">
        <v/>
      </c>
      <c r="BQ634" s="380" t="str">
        <v/>
      </c>
      <c r="BR634" s="381" t="str">
        <v/>
      </c>
      <c r="BS634" s="380" t="str">
        <v/>
      </c>
      <c r="BT634" s="380" t="str">
        <v/>
      </c>
      <c r="BU634" s="380" t="str">
        <v/>
      </c>
      <c r="BV634" s="380" t="str">
        <v/>
      </c>
      <c r="BW634" s="380" t="str">
        <v/>
      </c>
      <c r="BX634" s="380"/>
      <c r="BY634" s="380"/>
      <c r="BZ634" s="380" t="str">
        <v/>
      </c>
      <c r="CA634" s="380"/>
      <c r="CB634" s="380"/>
      <c r="CC634" s="380" t="str">
        <v/>
      </c>
      <c r="CD634" s="380"/>
      <c r="CE634" s="380"/>
      <c r="CF634" s="380" t="str">
        <v/>
      </c>
      <c r="CG634" s="380"/>
      <c r="CH634" s="380"/>
      <c r="CI634" s="380" t="str">
        <v/>
      </c>
      <c r="CJ634" s="380" t="str">
        <v/>
      </c>
      <c r="CK634" s="380" t="str">
        <v/>
      </c>
      <c r="CL634" s="381" t="str">
        <v/>
      </c>
      <c r="CM634" s="380" t="str">
        <v/>
      </c>
      <c r="CN634" s="380" t="str">
        <v/>
      </c>
      <c r="CO634" s="380" t="str">
        <v/>
      </c>
      <c r="CP634" s="381" t="str">
        <v/>
      </c>
      <c r="CQ634" s="380" t="str">
        <v/>
      </c>
      <c r="CR634" s="380" t="str">
        <v/>
      </c>
      <c r="CS634" s="380" t="str">
        <v/>
      </c>
      <c r="CT634" s="380" t="str">
        <v/>
      </c>
      <c r="CU634" s="380" t="str">
        <v/>
      </c>
      <c r="CV634" s="380"/>
      <c r="CW634" s="380"/>
      <c r="CX634" s="380" t="str">
        <v/>
      </c>
      <c r="CY634" s="380"/>
      <c r="CZ634" s="380"/>
      <c r="DA634" s="380" t="str">
        <v/>
      </c>
      <c r="DB634" s="380"/>
      <c r="DC634" s="380"/>
      <c r="DD634" s="380" t="str">
        <v/>
      </c>
      <c r="DE634" s="380"/>
      <c r="DF634" s="380"/>
      <c r="DG634" s="380" t="str">
        <v/>
      </c>
      <c r="DH634" s="380" t="str">
        <v/>
      </c>
      <c r="DI634" s="380" t="str">
        <v/>
      </c>
      <c r="DJ634" s="381" t="str">
        <v/>
      </c>
      <c r="DK634" s="380" t="str">
        <v/>
      </c>
      <c r="DL634" s="380" t="str">
        <v/>
      </c>
      <c r="DM634" s="380" t="str">
        <v/>
      </c>
      <c r="DN634" s="381" t="str">
        <v/>
      </c>
      <c r="DO634" s="380" t="str">
        <v/>
      </c>
      <c r="DP634" s="380" t="str">
        <v/>
      </c>
      <c r="DQ634" s="380" t="str">
        <v/>
      </c>
      <c r="DR634" s="380" t="str">
        <v/>
      </c>
      <c r="DS634" s="380" t="str">
        <v/>
      </c>
      <c r="DT634" s="380"/>
      <c r="DU634" s="380"/>
      <c r="DV634" s="380" t="str">
        <v/>
      </c>
      <c r="DW634" s="380"/>
      <c r="DX634" s="380"/>
      <c r="DY634" s="380" t="str">
        <v/>
      </c>
      <c r="DZ634" s="380"/>
      <c r="EA634" s="380"/>
      <c r="EB634" s="380" t="str">
        <v/>
      </c>
      <c r="EC634" s="380"/>
      <c r="ED634" s="380"/>
      <c r="EE634" s="380" t="str">
        <v/>
      </c>
      <c r="EF634" s="380" t="str">
        <v/>
      </c>
      <c r="EG634" s="380" t="str">
        <v/>
      </c>
      <c r="EH634" s="381" t="str">
        <v/>
      </c>
      <c r="EI634" s="380" t="str">
        <v/>
      </c>
      <c r="EJ634" s="380" t="str">
        <v/>
      </c>
      <c r="EK634" s="380" t="str">
        <v/>
      </c>
      <c r="EL634" s="381" t="str">
        <v/>
      </c>
      <c r="EM634" s="382" t="str">
        <v/>
      </c>
      <c r="EN634" s="382" t="str">
        <v/>
      </c>
      <c r="EO634" s="382" t="str">
        <v/>
      </c>
    </row>
    <row r="635" spans="1:145" ht="15.6">
      <c r="A635" s="372" t="str">
        <v/>
      </c>
      <c r="B635" s="373" t="str">
        <v/>
      </c>
      <c r="C635" s="372"/>
      <c r="D635" s="383" t="str">
        <v/>
      </c>
      <c r="E635" s="383" t="str">
        <v/>
      </c>
      <c r="F635" s="383" t="str">
        <v/>
      </c>
      <c r="G635" s="375" t="str">
        <v/>
      </c>
      <c r="H635" s="375" t="str">
        <v/>
      </c>
      <c r="I635" s="375" t="str">
        <v/>
      </c>
      <c r="J635" s="375" t="str">
        <v/>
      </c>
      <c r="K635" s="375" t="str">
        <v/>
      </c>
      <c r="L635" s="375" t="str">
        <v/>
      </c>
      <c r="M635" s="372" t="str">
        <v/>
      </c>
      <c r="N635" s="372" t="str">
        <v/>
      </c>
      <c r="O635" s="372" t="str">
        <v/>
      </c>
      <c r="P635" s="372" t="str">
        <v/>
      </c>
      <c r="Q635" s="372" t="str">
        <v/>
      </c>
      <c r="R635" s="372" t="str">
        <v/>
      </c>
      <c r="S635" s="372" t="str">
        <v/>
      </c>
      <c r="T635" s="372" t="str">
        <v/>
      </c>
      <c r="U635" s="372" t="str">
        <v/>
      </c>
      <c r="V635" s="372" t="str">
        <v/>
      </c>
      <c r="W635" s="372" t="str">
        <v/>
      </c>
      <c r="X635" s="372" t="str">
        <v/>
      </c>
      <c r="Y635" s="372" t="str">
        <v/>
      </c>
      <c r="Z635" s="372" t="str">
        <v/>
      </c>
      <c r="AA635" s="372" t="str">
        <v/>
      </c>
      <c r="AB635" s="372"/>
      <c r="AC635" s="372"/>
      <c r="AD635" s="372" t="str">
        <v/>
      </c>
      <c r="AE635" s="372"/>
      <c r="AF635" s="372"/>
      <c r="AG635" s="376" t="str">
        <v/>
      </c>
      <c r="AH635" s="372"/>
      <c r="AI635" s="372"/>
      <c r="AJ635" s="372" t="str">
        <v/>
      </c>
      <c r="AK635" s="372"/>
      <c r="AL635" s="372"/>
      <c r="AM635" s="377" t="str">
        <v/>
      </c>
      <c r="AN635" s="378" t="str">
        <v/>
      </c>
      <c r="AO635" s="379" t="str">
        <v/>
      </c>
      <c r="AP635" s="379" t="str">
        <v/>
      </c>
      <c r="AQ635" s="376" t="str">
        <v/>
      </c>
      <c r="AR635" s="376" t="str">
        <v/>
      </c>
      <c r="AS635" s="372" t="str">
        <v/>
      </c>
      <c r="AT635" s="379" t="str">
        <v/>
      </c>
      <c r="AU635" s="380" t="str">
        <v/>
      </c>
      <c r="AV635" s="380" t="str">
        <v/>
      </c>
      <c r="AW635" s="380" t="str">
        <v/>
      </c>
      <c r="AX635" s="380" t="str">
        <v/>
      </c>
      <c r="AY635" s="380" t="str">
        <v/>
      </c>
      <c r="AZ635" s="380"/>
      <c r="BA635" s="380"/>
      <c r="BB635" s="380" t="str">
        <v/>
      </c>
      <c r="BC635" s="380"/>
      <c r="BD635" s="380"/>
      <c r="BE635" s="380" t="str">
        <v/>
      </c>
      <c r="BF635" s="380"/>
      <c r="BG635" s="380"/>
      <c r="BH635" s="380" t="str">
        <v/>
      </c>
      <c r="BI635" s="380"/>
      <c r="BJ635" s="380"/>
      <c r="BK635" s="380" t="str">
        <v/>
      </c>
      <c r="BL635" s="380" t="str">
        <v/>
      </c>
      <c r="BM635" s="380" t="str">
        <v/>
      </c>
      <c r="BN635" s="381" t="str">
        <v/>
      </c>
      <c r="BO635" s="380" t="str">
        <v/>
      </c>
      <c r="BP635" s="380" t="str">
        <v/>
      </c>
      <c r="BQ635" s="380" t="str">
        <v/>
      </c>
      <c r="BR635" s="381" t="str">
        <v/>
      </c>
      <c r="BS635" s="380" t="str">
        <v/>
      </c>
      <c r="BT635" s="380" t="str">
        <v/>
      </c>
      <c r="BU635" s="380" t="str">
        <v/>
      </c>
      <c r="BV635" s="380" t="str">
        <v/>
      </c>
      <c r="BW635" s="380" t="str">
        <v/>
      </c>
      <c r="BX635" s="380"/>
      <c r="BY635" s="380"/>
      <c r="BZ635" s="380" t="str">
        <v/>
      </c>
      <c r="CA635" s="380"/>
      <c r="CB635" s="380"/>
      <c r="CC635" s="380" t="str">
        <v/>
      </c>
      <c r="CD635" s="380"/>
      <c r="CE635" s="380"/>
      <c r="CF635" s="380" t="str">
        <v/>
      </c>
      <c r="CG635" s="380"/>
      <c r="CH635" s="380"/>
      <c r="CI635" s="380" t="str">
        <v/>
      </c>
      <c r="CJ635" s="380" t="str">
        <v/>
      </c>
      <c r="CK635" s="380" t="str">
        <v/>
      </c>
      <c r="CL635" s="381" t="str">
        <v/>
      </c>
      <c r="CM635" s="380" t="str">
        <v/>
      </c>
      <c r="CN635" s="380" t="str">
        <v/>
      </c>
      <c r="CO635" s="380" t="str">
        <v/>
      </c>
      <c r="CP635" s="381" t="str">
        <v/>
      </c>
      <c r="CQ635" s="380" t="str">
        <v/>
      </c>
      <c r="CR635" s="380" t="str">
        <v/>
      </c>
      <c r="CS635" s="380" t="str">
        <v/>
      </c>
      <c r="CT635" s="380" t="str">
        <v/>
      </c>
      <c r="CU635" s="380" t="str">
        <v/>
      </c>
      <c r="CV635" s="380"/>
      <c r="CW635" s="380"/>
      <c r="CX635" s="380" t="str">
        <v/>
      </c>
      <c r="CY635" s="380"/>
      <c r="CZ635" s="380"/>
      <c r="DA635" s="380" t="str">
        <v/>
      </c>
      <c r="DB635" s="380"/>
      <c r="DC635" s="380"/>
      <c r="DD635" s="380" t="str">
        <v/>
      </c>
      <c r="DE635" s="380"/>
      <c r="DF635" s="380"/>
      <c r="DG635" s="380" t="str">
        <v/>
      </c>
      <c r="DH635" s="380" t="str">
        <v/>
      </c>
      <c r="DI635" s="380" t="str">
        <v/>
      </c>
      <c r="DJ635" s="381" t="str">
        <v/>
      </c>
      <c r="DK635" s="380" t="str">
        <v/>
      </c>
      <c r="DL635" s="380" t="str">
        <v/>
      </c>
      <c r="DM635" s="380" t="str">
        <v/>
      </c>
      <c r="DN635" s="381" t="str">
        <v/>
      </c>
      <c r="DO635" s="380" t="str">
        <v/>
      </c>
      <c r="DP635" s="380" t="str">
        <v/>
      </c>
      <c r="DQ635" s="380" t="str">
        <v/>
      </c>
      <c r="DR635" s="380" t="str">
        <v/>
      </c>
      <c r="DS635" s="380" t="str">
        <v/>
      </c>
      <c r="DT635" s="380"/>
      <c r="DU635" s="380"/>
      <c r="DV635" s="380" t="str">
        <v/>
      </c>
      <c r="DW635" s="380"/>
      <c r="DX635" s="380"/>
      <c r="DY635" s="380" t="str">
        <v/>
      </c>
      <c r="DZ635" s="380"/>
      <c r="EA635" s="380"/>
      <c r="EB635" s="380" t="str">
        <v/>
      </c>
      <c r="EC635" s="380"/>
      <c r="ED635" s="380"/>
      <c r="EE635" s="380" t="str">
        <v/>
      </c>
      <c r="EF635" s="380" t="str">
        <v/>
      </c>
      <c r="EG635" s="380" t="str">
        <v/>
      </c>
      <c r="EH635" s="381" t="str">
        <v/>
      </c>
      <c r="EI635" s="380" t="str">
        <v/>
      </c>
      <c r="EJ635" s="380" t="str">
        <v/>
      </c>
      <c r="EK635" s="380" t="str">
        <v/>
      </c>
      <c r="EL635" s="381" t="str">
        <v/>
      </c>
      <c r="EM635" s="382" t="str">
        <v/>
      </c>
      <c r="EN635" s="382" t="str">
        <v/>
      </c>
      <c r="EO635" s="382" t="str">
        <v/>
      </c>
    </row>
    <row r="636" spans="1:145" ht="15.6">
      <c r="A636" s="372" t="str">
        <v/>
      </c>
      <c r="B636" s="373" t="str">
        <v/>
      </c>
      <c r="C636" s="372"/>
      <c r="D636" s="383" t="str">
        <v/>
      </c>
      <c r="E636" s="383" t="str">
        <v/>
      </c>
      <c r="F636" s="383" t="str">
        <v/>
      </c>
      <c r="G636" s="375" t="str">
        <v/>
      </c>
      <c r="H636" s="375" t="str">
        <v/>
      </c>
      <c r="I636" s="375" t="str">
        <v/>
      </c>
      <c r="J636" s="375" t="str">
        <v/>
      </c>
      <c r="K636" s="375" t="str">
        <v/>
      </c>
      <c r="L636" s="375" t="str">
        <v/>
      </c>
      <c r="M636" s="372" t="str">
        <v/>
      </c>
      <c r="N636" s="372" t="str">
        <v/>
      </c>
      <c r="O636" s="372" t="str">
        <v/>
      </c>
      <c r="P636" s="372" t="str">
        <v/>
      </c>
      <c r="Q636" s="372" t="str">
        <v/>
      </c>
      <c r="R636" s="372" t="str">
        <v/>
      </c>
      <c r="S636" s="372" t="str">
        <v/>
      </c>
      <c r="T636" s="372" t="str">
        <v/>
      </c>
      <c r="U636" s="372" t="str">
        <v/>
      </c>
      <c r="V636" s="372" t="str">
        <v/>
      </c>
      <c r="W636" s="372" t="str">
        <v/>
      </c>
      <c r="X636" s="372" t="str">
        <v/>
      </c>
      <c r="Y636" s="372" t="str">
        <v/>
      </c>
      <c r="Z636" s="372" t="str">
        <v/>
      </c>
      <c r="AA636" s="372" t="str">
        <v/>
      </c>
      <c r="AB636" s="372"/>
      <c r="AC636" s="372"/>
      <c r="AD636" s="372" t="str">
        <v/>
      </c>
      <c r="AE636" s="372"/>
      <c r="AF636" s="372"/>
      <c r="AG636" s="376" t="str">
        <v/>
      </c>
      <c r="AH636" s="372"/>
      <c r="AI636" s="372"/>
      <c r="AJ636" s="372" t="str">
        <v/>
      </c>
      <c r="AK636" s="372"/>
      <c r="AL636" s="372"/>
      <c r="AM636" s="377" t="str">
        <v/>
      </c>
      <c r="AN636" s="378" t="str">
        <v/>
      </c>
      <c r="AO636" s="379" t="str">
        <v/>
      </c>
      <c r="AP636" s="379" t="str">
        <v/>
      </c>
      <c r="AQ636" s="376" t="str">
        <v/>
      </c>
      <c r="AR636" s="376" t="str">
        <v/>
      </c>
      <c r="AS636" s="372" t="str">
        <v/>
      </c>
      <c r="AT636" s="379" t="str">
        <v/>
      </c>
      <c r="AU636" s="380" t="str">
        <v/>
      </c>
      <c r="AV636" s="380" t="str">
        <v/>
      </c>
      <c r="AW636" s="380" t="str">
        <v/>
      </c>
      <c r="AX636" s="380" t="str">
        <v/>
      </c>
      <c r="AY636" s="380" t="str">
        <v/>
      </c>
      <c r="AZ636" s="380"/>
      <c r="BA636" s="380"/>
      <c r="BB636" s="380" t="str">
        <v/>
      </c>
      <c r="BC636" s="380"/>
      <c r="BD636" s="380"/>
      <c r="BE636" s="380" t="str">
        <v/>
      </c>
      <c r="BF636" s="380"/>
      <c r="BG636" s="380"/>
      <c r="BH636" s="380" t="str">
        <v/>
      </c>
      <c r="BI636" s="380"/>
      <c r="BJ636" s="380"/>
      <c r="BK636" s="380" t="str">
        <v/>
      </c>
      <c r="BL636" s="380" t="str">
        <v/>
      </c>
      <c r="BM636" s="380" t="str">
        <v/>
      </c>
      <c r="BN636" s="381" t="str">
        <v/>
      </c>
      <c r="BO636" s="380" t="str">
        <v/>
      </c>
      <c r="BP636" s="380" t="str">
        <v/>
      </c>
      <c r="BQ636" s="380" t="str">
        <v/>
      </c>
      <c r="BR636" s="381" t="str">
        <v/>
      </c>
      <c r="BS636" s="380" t="str">
        <v/>
      </c>
      <c r="BT636" s="380" t="str">
        <v/>
      </c>
      <c r="BU636" s="380" t="str">
        <v/>
      </c>
      <c r="BV636" s="380" t="str">
        <v/>
      </c>
      <c r="BW636" s="380" t="str">
        <v/>
      </c>
      <c r="BX636" s="380"/>
      <c r="BY636" s="380"/>
      <c r="BZ636" s="380" t="str">
        <v/>
      </c>
      <c r="CA636" s="380"/>
      <c r="CB636" s="380"/>
      <c r="CC636" s="380" t="str">
        <v/>
      </c>
      <c r="CD636" s="380"/>
      <c r="CE636" s="380"/>
      <c r="CF636" s="380" t="str">
        <v/>
      </c>
      <c r="CG636" s="380"/>
      <c r="CH636" s="380"/>
      <c r="CI636" s="380" t="str">
        <v/>
      </c>
      <c r="CJ636" s="380" t="str">
        <v/>
      </c>
      <c r="CK636" s="380" t="str">
        <v/>
      </c>
      <c r="CL636" s="381" t="str">
        <v/>
      </c>
      <c r="CM636" s="380" t="str">
        <v/>
      </c>
      <c r="CN636" s="380" t="str">
        <v/>
      </c>
      <c r="CO636" s="380" t="str">
        <v/>
      </c>
      <c r="CP636" s="381" t="str">
        <v/>
      </c>
      <c r="CQ636" s="380" t="str">
        <v/>
      </c>
      <c r="CR636" s="380" t="str">
        <v/>
      </c>
      <c r="CS636" s="380" t="str">
        <v/>
      </c>
      <c r="CT636" s="380" t="str">
        <v/>
      </c>
      <c r="CU636" s="380" t="str">
        <v/>
      </c>
      <c r="CV636" s="380"/>
      <c r="CW636" s="380"/>
      <c r="CX636" s="380" t="str">
        <v/>
      </c>
      <c r="CY636" s="380"/>
      <c r="CZ636" s="380"/>
      <c r="DA636" s="380" t="str">
        <v/>
      </c>
      <c r="DB636" s="380"/>
      <c r="DC636" s="380"/>
      <c r="DD636" s="380" t="str">
        <v/>
      </c>
      <c r="DE636" s="380"/>
      <c r="DF636" s="380"/>
      <c r="DG636" s="380" t="str">
        <v/>
      </c>
      <c r="DH636" s="380" t="str">
        <v/>
      </c>
      <c r="DI636" s="380" t="str">
        <v/>
      </c>
      <c r="DJ636" s="381" t="str">
        <v/>
      </c>
      <c r="DK636" s="380" t="str">
        <v/>
      </c>
      <c r="DL636" s="380" t="str">
        <v/>
      </c>
      <c r="DM636" s="380" t="str">
        <v/>
      </c>
      <c r="DN636" s="381" t="str">
        <v/>
      </c>
      <c r="DO636" s="380" t="str">
        <v/>
      </c>
      <c r="DP636" s="380" t="str">
        <v/>
      </c>
      <c r="DQ636" s="380" t="str">
        <v/>
      </c>
      <c r="DR636" s="380" t="str">
        <v/>
      </c>
      <c r="DS636" s="380" t="str">
        <v/>
      </c>
      <c r="DT636" s="380"/>
      <c r="DU636" s="380"/>
      <c r="DV636" s="380" t="str">
        <v/>
      </c>
      <c r="DW636" s="380"/>
      <c r="DX636" s="380"/>
      <c r="DY636" s="380" t="str">
        <v/>
      </c>
      <c r="DZ636" s="380"/>
      <c r="EA636" s="380"/>
      <c r="EB636" s="380" t="str">
        <v/>
      </c>
      <c r="EC636" s="380"/>
      <c r="ED636" s="380"/>
      <c r="EE636" s="380" t="str">
        <v/>
      </c>
      <c r="EF636" s="380" t="str">
        <v/>
      </c>
      <c r="EG636" s="380" t="str">
        <v/>
      </c>
      <c r="EH636" s="381" t="str">
        <v/>
      </c>
      <c r="EI636" s="380" t="str">
        <v/>
      </c>
      <c r="EJ636" s="380" t="str">
        <v/>
      </c>
      <c r="EK636" s="380" t="str">
        <v/>
      </c>
      <c r="EL636" s="381" t="str">
        <v/>
      </c>
      <c r="EM636" s="382" t="str">
        <v/>
      </c>
      <c r="EN636" s="382" t="str">
        <v/>
      </c>
      <c r="EO636" s="382" t="str">
        <v/>
      </c>
    </row>
    <row r="637" spans="1:145" ht="15.6">
      <c r="A637" s="372" t="str">
        <v/>
      </c>
      <c r="B637" s="373" t="str">
        <v/>
      </c>
      <c r="C637" s="372"/>
      <c r="D637" s="383" t="str">
        <v/>
      </c>
      <c r="E637" s="383" t="str">
        <v/>
      </c>
      <c r="F637" s="383" t="str">
        <v/>
      </c>
      <c r="G637" s="375" t="str">
        <v/>
      </c>
      <c r="H637" s="375" t="str">
        <v/>
      </c>
      <c r="I637" s="375" t="str">
        <v/>
      </c>
      <c r="J637" s="375" t="str">
        <v/>
      </c>
      <c r="K637" s="375" t="str">
        <v/>
      </c>
      <c r="L637" s="375" t="str">
        <v/>
      </c>
      <c r="M637" s="372" t="str">
        <v/>
      </c>
      <c r="N637" s="372" t="str">
        <v/>
      </c>
      <c r="O637" s="372" t="str">
        <v/>
      </c>
      <c r="P637" s="372" t="str">
        <v/>
      </c>
      <c r="Q637" s="372" t="str">
        <v/>
      </c>
      <c r="R637" s="372" t="str">
        <v/>
      </c>
      <c r="S637" s="372" t="str">
        <v/>
      </c>
      <c r="T637" s="372" t="str">
        <v/>
      </c>
      <c r="U637" s="372" t="str">
        <v/>
      </c>
      <c r="V637" s="372" t="str">
        <v/>
      </c>
      <c r="W637" s="372" t="str">
        <v/>
      </c>
      <c r="X637" s="372" t="str">
        <v/>
      </c>
      <c r="Y637" s="372" t="str">
        <v/>
      </c>
      <c r="Z637" s="372" t="str">
        <v/>
      </c>
      <c r="AA637" s="372" t="str">
        <v/>
      </c>
      <c r="AB637" s="372"/>
      <c r="AC637" s="372"/>
      <c r="AD637" s="372" t="str">
        <v/>
      </c>
      <c r="AE637" s="372"/>
      <c r="AF637" s="372"/>
      <c r="AG637" s="376" t="str">
        <v/>
      </c>
      <c r="AH637" s="372"/>
      <c r="AI637" s="372"/>
      <c r="AJ637" s="372" t="str">
        <v/>
      </c>
      <c r="AK637" s="372"/>
      <c r="AL637" s="372"/>
      <c r="AM637" s="377" t="str">
        <v/>
      </c>
      <c r="AN637" s="378" t="str">
        <v/>
      </c>
      <c r="AO637" s="379" t="str">
        <v/>
      </c>
      <c r="AP637" s="379" t="str">
        <v/>
      </c>
      <c r="AQ637" s="376" t="str">
        <v/>
      </c>
      <c r="AR637" s="376" t="str">
        <v/>
      </c>
      <c r="AS637" s="372" t="str">
        <v/>
      </c>
      <c r="AT637" s="379" t="str">
        <v/>
      </c>
      <c r="AU637" s="380" t="str">
        <v/>
      </c>
      <c r="AV637" s="380" t="str">
        <v/>
      </c>
      <c r="AW637" s="380" t="str">
        <v/>
      </c>
      <c r="AX637" s="380" t="str">
        <v/>
      </c>
      <c r="AY637" s="380" t="str">
        <v/>
      </c>
      <c r="AZ637" s="380"/>
      <c r="BA637" s="380"/>
      <c r="BB637" s="380" t="str">
        <v/>
      </c>
      <c r="BC637" s="380"/>
      <c r="BD637" s="380"/>
      <c r="BE637" s="380" t="str">
        <v/>
      </c>
      <c r="BF637" s="380"/>
      <c r="BG637" s="380"/>
      <c r="BH637" s="380" t="str">
        <v/>
      </c>
      <c r="BI637" s="380"/>
      <c r="BJ637" s="380"/>
      <c r="BK637" s="380" t="str">
        <v/>
      </c>
      <c r="BL637" s="380" t="str">
        <v/>
      </c>
      <c r="BM637" s="380" t="str">
        <v/>
      </c>
      <c r="BN637" s="381" t="str">
        <v/>
      </c>
      <c r="BO637" s="380" t="str">
        <v/>
      </c>
      <c r="BP637" s="380" t="str">
        <v/>
      </c>
      <c r="BQ637" s="380" t="str">
        <v/>
      </c>
      <c r="BR637" s="381" t="str">
        <v/>
      </c>
      <c r="BS637" s="380" t="str">
        <v/>
      </c>
      <c r="BT637" s="380" t="str">
        <v/>
      </c>
      <c r="BU637" s="380" t="str">
        <v/>
      </c>
      <c r="BV637" s="380" t="str">
        <v/>
      </c>
      <c r="BW637" s="380" t="str">
        <v/>
      </c>
      <c r="BX637" s="380"/>
      <c r="BY637" s="380"/>
      <c r="BZ637" s="380" t="str">
        <v/>
      </c>
      <c r="CA637" s="380"/>
      <c r="CB637" s="380"/>
      <c r="CC637" s="380" t="str">
        <v/>
      </c>
      <c r="CD637" s="380"/>
      <c r="CE637" s="380"/>
      <c r="CF637" s="380" t="str">
        <v/>
      </c>
      <c r="CG637" s="380"/>
      <c r="CH637" s="380"/>
      <c r="CI637" s="380" t="str">
        <v/>
      </c>
      <c r="CJ637" s="380" t="str">
        <v/>
      </c>
      <c r="CK637" s="380" t="str">
        <v/>
      </c>
      <c r="CL637" s="381" t="str">
        <v/>
      </c>
      <c r="CM637" s="380" t="str">
        <v/>
      </c>
      <c r="CN637" s="380" t="str">
        <v/>
      </c>
      <c r="CO637" s="380" t="str">
        <v/>
      </c>
      <c r="CP637" s="381" t="str">
        <v/>
      </c>
      <c r="CQ637" s="380" t="str">
        <v/>
      </c>
      <c r="CR637" s="380" t="str">
        <v/>
      </c>
      <c r="CS637" s="380" t="str">
        <v/>
      </c>
      <c r="CT637" s="380" t="str">
        <v/>
      </c>
      <c r="CU637" s="380" t="str">
        <v/>
      </c>
      <c r="CV637" s="380"/>
      <c r="CW637" s="380"/>
      <c r="CX637" s="380" t="str">
        <v/>
      </c>
      <c r="CY637" s="380"/>
      <c r="CZ637" s="380"/>
      <c r="DA637" s="380" t="str">
        <v/>
      </c>
      <c r="DB637" s="380"/>
      <c r="DC637" s="380"/>
      <c r="DD637" s="380" t="str">
        <v/>
      </c>
      <c r="DE637" s="380"/>
      <c r="DF637" s="380"/>
      <c r="DG637" s="380" t="str">
        <v/>
      </c>
      <c r="DH637" s="380" t="str">
        <v/>
      </c>
      <c r="DI637" s="380" t="str">
        <v/>
      </c>
      <c r="DJ637" s="381" t="str">
        <v/>
      </c>
      <c r="DK637" s="380" t="str">
        <v/>
      </c>
      <c r="DL637" s="380" t="str">
        <v/>
      </c>
      <c r="DM637" s="380" t="str">
        <v/>
      </c>
      <c r="DN637" s="381" t="str">
        <v/>
      </c>
      <c r="DO637" s="380" t="str">
        <v/>
      </c>
      <c r="DP637" s="380" t="str">
        <v/>
      </c>
      <c r="DQ637" s="380" t="str">
        <v/>
      </c>
      <c r="DR637" s="380" t="str">
        <v/>
      </c>
      <c r="DS637" s="380" t="str">
        <v/>
      </c>
      <c r="DT637" s="380"/>
      <c r="DU637" s="380"/>
      <c r="DV637" s="380" t="str">
        <v/>
      </c>
      <c r="DW637" s="380"/>
      <c r="DX637" s="380"/>
      <c r="DY637" s="380" t="str">
        <v/>
      </c>
      <c r="DZ637" s="380"/>
      <c r="EA637" s="380"/>
      <c r="EB637" s="380" t="str">
        <v/>
      </c>
      <c r="EC637" s="380"/>
      <c r="ED637" s="380"/>
      <c r="EE637" s="380" t="str">
        <v/>
      </c>
      <c r="EF637" s="380" t="str">
        <v/>
      </c>
      <c r="EG637" s="380" t="str">
        <v/>
      </c>
      <c r="EH637" s="381" t="str">
        <v/>
      </c>
      <c r="EI637" s="380" t="str">
        <v/>
      </c>
      <c r="EJ637" s="380" t="str">
        <v/>
      </c>
      <c r="EK637" s="380" t="str">
        <v/>
      </c>
      <c r="EL637" s="381" t="str">
        <v/>
      </c>
      <c r="EM637" s="382" t="str">
        <v/>
      </c>
      <c r="EN637" s="382" t="str">
        <v/>
      </c>
      <c r="EO637" s="382" t="str">
        <v/>
      </c>
    </row>
    <row r="638" spans="1:145" ht="15.6">
      <c r="A638" s="372" t="str">
        <v/>
      </c>
      <c r="B638" s="373" t="str">
        <v/>
      </c>
      <c r="C638" s="372"/>
      <c r="D638" s="383" t="str">
        <v/>
      </c>
      <c r="E638" s="383" t="str">
        <v/>
      </c>
      <c r="F638" s="383" t="str">
        <v/>
      </c>
      <c r="G638" s="375" t="str">
        <v/>
      </c>
      <c r="H638" s="375" t="str">
        <v/>
      </c>
      <c r="I638" s="375" t="str">
        <v/>
      </c>
      <c r="J638" s="375" t="str">
        <v/>
      </c>
      <c r="K638" s="375" t="str">
        <v/>
      </c>
      <c r="L638" s="375" t="str">
        <v/>
      </c>
      <c r="M638" s="372" t="str">
        <v/>
      </c>
      <c r="N638" s="372" t="str">
        <v/>
      </c>
      <c r="O638" s="372" t="str">
        <v/>
      </c>
      <c r="P638" s="372" t="str">
        <v/>
      </c>
      <c r="Q638" s="372" t="str">
        <v/>
      </c>
      <c r="R638" s="372" t="str">
        <v/>
      </c>
      <c r="S638" s="372" t="str">
        <v/>
      </c>
      <c r="T638" s="372" t="str">
        <v/>
      </c>
      <c r="U638" s="372" t="str">
        <v/>
      </c>
      <c r="V638" s="372" t="str">
        <v/>
      </c>
      <c r="W638" s="372" t="str">
        <v/>
      </c>
      <c r="X638" s="372" t="str">
        <v/>
      </c>
      <c r="Y638" s="372" t="str">
        <v/>
      </c>
      <c r="Z638" s="372" t="str">
        <v/>
      </c>
      <c r="AA638" s="372" t="str">
        <v/>
      </c>
      <c r="AB638" s="372"/>
      <c r="AC638" s="372"/>
      <c r="AD638" s="372" t="str">
        <v/>
      </c>
      <c r="AE638" s="372"/>
      <c r="AF638" s="372"/>
      <c r="AG638" s="376" t="str">
        <v/>
      </c>
      <c r="AH638" s="372"/>
      <c r="AI638" s="372"/>
      <c r="AJ638" s="372" t="str">
        <v/>
      </c>
      <c r="AK638" s="372"/>
      <c r="AL638" s="372"/>
      <c r="AM638" s="377" t="str">
        <v/>
      </c>
      <c r="AN638" s="378" t="str">
        <v/>
      </c>
      <c r="AO638" s="379" t="str">
        <v/>
      </c>
      <c r="AP638" s="379" t="str">
        <v/>
      </c>
      <c r="AQ638" s="376" t="str">
        <v/>
      </c>
      <c r="AR638" s="376" t="str">
        <v/>
      </c>
      <c r="AS638" s="372" t="str">
        <v/>
      </c>
      <c r="AT638" s="379" t="str">
        <v/>
      </c>
      <c r="AU638" s="380" t="str">
        <v/>
      </c>
      <c r="AV638" s="380" t="str">
        <v/>
      </c>
      <c r="AW638" s="380" t="str">
        <v/>
      </c>
      <c r="AX638" s="380" t="str">
        <v/>
      </c>
      <c r="AY638" s="380" t="str">
        <v/>
      </c>
      <c r="AZ638" s="380"/>
      <c r="BA638" s="380"/>
      <c r="BB638" s="380" t="str">
        <v/>
      </c>
      <c r="BC638" s="380"/>
      <c r="BD638" s="380"/>
      <c r="BE638" s="380" t="str">
        <v/>
      </c>
      <c r="BF638" s="380"/>
      <c r="BG638" s="380"/>
      <c r="BH638" s="380" t="str">
        <v/>
      </c>
      <c r="BI638" s="380"/>
      <c r="BJ638" s="380"/>
      <c r="BK638" s="380" t="str">
        <v/>
      </c>
      <c r="BL638" s="380" t="str">
        <v/>
      </c>
      <c r="BM638" s="380" t="str">
        <v/>
      </c>
      <c r="BN638" s="381" t="str">
        <v/>
      </c>
      <c r="BO638" s="380" t="str">
        <v/>
      </c>
      <c r="BP638" s="380" t="str">
        <v/>
      </c>
      <c r="BQ638" s="380" t="str">
        <v/>
      </c>
      <c r="BR638" s="381" t="str">
        <v/>
      </c>
      <c r="BS638" s="380" t="str">
        <v/>
      </c>
      <c r="BT638" s="380" t="str">
        <v/>
      </c>
      <c r="BU638" s="380" t="str">
        <v/>
      </c>
      <c r="BV638" s="380" t="str">
        <v/>
      </c>
      <c r="BW638" s="380" t="str">
        <v/>
      </c>
      <c r="BX638" s="380"/>
      <c r="BY638" s="380"/>
      <c r="BZ638" s="380" t="str">
        <v/>
      </c>
      <c r="CA638" s="380"/>
      <c r="CB638" s="380"/>
      <c r="CC638" s="380" t="str">
        <v/>
      </c>
      <c r="CD638" s="380"/>
      <c r="CE638" s="380"/>
      <c r="CF638" s="380" t="str">
        <v/>
      </c>
      <c r="CG638" s="380"/>
      <c r="CH638" s="380"/>
      <c r="CI638" s="380" t="str">
        <v/>
      </c>
      <c r="CJ638" s="380" t="str">
        <v/>
      </c>
      <c r="CK638" s="380" t="str">
        <v/>
      </c>
      <c r="CL638" s="381" t="str">
        <v/>
      </c>
      <c r="CM638" s="380" t="str">
        <v/>
      </c>
      <c r="CN638" s="380" t="str">
        <v/>
      </c>
      <c r="CO638" s="380" t="str">
        <v/>
      </c>
      <c r="CP638" s="381" t="str">
        <v/>
      </c>
      <c r="CQ638" s="380" t="str">
        <v/>
      </c>
      <c r="CR638" s="380" t="str">
        <v/>
      </c>
      <c r="CS638" s="380" t="str">
        <v/>
      </c>
      <c r="CT638" s="380" t="str">
        <v/>
      </c>
      <c r="CU638" s="380" t="str">
        <v/>
      </c>
      <c r="CV638" s="380"/>
      <c r="CW638" s="380"/>
      <c r="CX638" s="380" t="str">
        <v/>
      </c>
      <c r="CY638" s="380"/>
      <c r="CZ638" s="380"/>
      <c r="DA638" s="380" t="str">
        <v/>
      </c>
      <c r="DB638" s="380"/>
      <c r="DC638" s="380"/>
      <c r="DD638" s="380" t="str">
        <v/>
      </c>
      <c r="DE638" s="380"/>
      <c r="DF638" s="380"/>
      <c r="DG638" s="380" t="str">
        <v/>
      </c>
      <c r="DH638" s="380" t="str">
        <v/>
      </c>
      <c r="DI638" s="380" t="str">
        <v/>
      </c>
      <c r="DJ638" s="381" t="str">
        <v/>
      </c>
      <c r="DK638" s="380" t="str">
        <v/>
      </c>
      <c r="DL638" s="380" t="str">
        <v/>
      </c>
      <c r="DM638" s="380" t="str">
        <v/>
      </c>
      <c r="DN638" s="381" t="str">
        <v/>
      </c>
      <c r="DO638" s="380" t="str">
        <v/>
      </c>
      <c r="DP638" s="380" t="str">
        <v/>
      </c>
      <c r="DQ638" s="380" t="str">
        <v/>
      </c>
      <c r="DR638" s="380" t="str">
        <v/>
      </c>
      <c r="DS638" s="380" t="str">
        <v/>
      </c>
      <c r="DT638" s="380"/>
      <c r="DU638" s="380"/>
      <c r="DV638" s="380" t="str">
        <v/>
      </c>
      <c r="DW638" s="380"/>
      <c r="DX638" s="380"/>
      <c r="DY638" s="380" t="str">
        <v/>
      </c>
      <c r="DZ638" s="380"/>
      <c r="EA638" s="380"/>
      <c r="EB638" s="380" t="str">
        <v/>
      </c>
      <c r="EC638" s="380"/>
      <c r="ED638" s="380"/>
      <c r="EE638" s="380" t="str">
        <v/>
      </c>
      <c r="EF638" s="380" t="str">
        <v/>
      </c>
      <c r="EG638" s="380" t="str">
        <v/>
      </c>
      <c r="EH638" s="381" t="str">
        <v/>
      </c>
      <c r="EI638" s="380" t="str">
        <v/>
      </c>
      <c r="EJ638" s="380" t="str">
        <v/>
      </c>
      <c r="EK638" s="380" t="str">
        <v/>
      </c>
      <c r="EL638" s="381" t="str">
        <v/>
      </c>
      <c r="EM638" s="382" t="str">
        <v/>
      </c>
      <c r="EN638" s="382" t="str">
        <v/>
      </c>
      <c r="EO638" s="382" t="str">
        <v/>
      </c>
    </row>
    <row r="639" spans="1:145" ht="15.6">
      <c r="A639" s="372" t="str">
        <v/>
      </c>
      <c r="B639" s="373" t="str">
        <v/>
      </c>
      <c r="C639" s="372"/>
      <c r="D639" s="383" t="str">
        <v/>
      </c>
      <c r="E639" s="383" t="str">
        <v/>
      </c>
      <c r="F639" s="383" t="str">
        <v/>
      </c>
      <c r="G639" s="375" t="str">
        <v/>
      </c>
      <c r="H639" s="375" t="str">
        <v/>
      </c>
      <c r="I639" s="375" t="str">
        <v/>
      </c>
      <c r="J639" s="375" t="str">
        <v/>
      </c>
      <c r="K639" s="375" t="str">
        <v/>
      </c>
      <c r="L639" s="375" t="str">
        <v/>
      </c>
      <c r="M639" s="372" t="str">
        <v/>
      </c>
      <c r="N639" s="372" t="str">
        <v/>
      </c>
      <c r="O639" s="372" t="str">
        <v/>
      </c>
      <c r="P639" s="372" t="str">
        <v/>
      </c>
      <c r="Q639" s="372" t="str">
        <v/>
      </c>
      <c r="R639" s="372" t="str">
        <v/>
      </c>
      <c r="S639" s="372" t="str">
        <v/>
      </c>
      <c r="T639" s="372" t="str">
        <v/>
      </c>
      <c r="U639" s="372" t="str">
        <v/>
      </c>
      <c r="V639" s="372" t="str">
        <v/>
      </c>
      <c r="W639" s="372" t="str">
        <v/>
      </c>
      <c r="X639" s="372" t="str">
        <v/>
      </c>
      <c r="Y639" s="372" t="str">
        <v/>
      </c>
      <c r="Z639" s="372" t="str">
        <v/>
      </c>
      <c r="AA639" s="372" t="str">
        <v/>
      </c>
      <c r="AB639" s="372"/>
      <c r="AC639" s="372"/>
      <c r="AD639" s="372" t="str">
        <v/>
      </c>
      <c r="AE639" s="372"/>
      <c r="AF639" s="372"/>
      <c r="AG639" s="376" t="str">
        <v/>
      </c>
      <c r="AH639" s="372"/>
      <c r="AI639" s="372"/>
      <c r="AJ639" s="372" t="str">
        <v/>
      </c>
      <c r="AK639" s="372"/>
      <c r="AL639" s="372"/>
      <c r="AM639" s="377" t="str">
        <v/>
      </c>
      <c r="AN639" s="378" t="str">
        <v/>
      </c>
      <c r="AO639" s="379" t="str">
        <v/>
      </c>
      <c r="AP639" s="379" t="str">
        <v/>
      </c>
      <c r="AQ639" s="376" t="str">
        <v/>
      </c>
      <c r="AR639" s="376" t="str">
        <v/>
      </c>
      <c r="AS639" s="372" t="str">
        <v/>
      </c>
      <c r="AT639" s="379" t="str">
        <v/>
      </c>
      <c r="AU639" s="380" t="str">
        <v/>
      </c>
      <c r="AV639" s="380" t="str">
        <v/>
      </c>
      <c r="AW639" s="380" t="str">
        <v/>
      </c>
      <c r="AX639" s="380" t="str">
        <v/>
      </c>
      <c r="AY639" s="380" t="str">
        <v/>
      </c>
      <c r="AZ639" s="380"/>
      <c r="BA639" s="380"/>
      <c r="BB639" s="380" t="str">
        <v/>
      </c>
      <c r="BC639" s="380"/>
      <c r="BD639" s="380"/>
      <c r="BE639" s="380" t="str">
        <v/>
      </c>
      <c r="BF639" s="380"/>
      <c r="BG639" s="380"/>
      <c r="BH639" s="380" t="str">
        <v/>
      </c>
      <c r="BI639" s="380"/>
      <c r="BJ639" s="380"/>
      <c r="BK639" s="380" t="str">
        <v/>
      </c>
      <c r="BL639" s="380" t="str">
        <v/>
      </c>
      <c r="BM639" s="380" t="str">
        <v/>
      </c>
      <c r="BN639" s="381" t="str">
        <v/>
      </c>
      <c r="BO639" s="380" t="str">
        <v/>
      </c>
      <c r="BP639" s="380" t="str">
        <v/>
      </c>
      <c r="BQ639" s="380" t="str">
        <v/>
      </c>
      <c r="BR639" s="381" t="str">
        <v/>
      </c>
      <c r="BS639" s="380" t="str">
        <v/>
      </c>
      <c r="BT639" s="380" t="str">
        <v/>
      </c>
      <c r="BU639" s="380" t="str">
        <v/>
      </c>
      <c r="BV639" s="380" t="str">
        <v/>
      </c>
      <c r="BW639" s="380" t="str">
        <v/>
      </c>
      <c r="BX639" s="380"/>
      <c r="BY639" s="380"/>
      <c r="BZ639" s="380" t="str">
        <v/>
      </c>
      <c r="CA639" s="380"/>
      <c r="CB639" s="380"/>
      <c r="CC639" s="380" t="str">
        <v/>
      </c>
      <c r="CD639" s="380"/>
      <c r="CE639" s="380"/>
      <c r="CF639" s="380" t="str">
        <v/>
      </c>
      <c r="CG639" s="380"/>
      <c r="CH639" s="380"/>
      <c r="CI639" s="380" t="str">
        <v/>
      </c>
      <c r="CJ639" s="380" t="str">
        <v/>
      </c>
      <c r="CK639" s="380" t="str">
        <v/>
      </c>
      <c r="CL639" s="381" t="str">
        <v/>
      </c>
      <c r="CM639" s="380" t="str">
        <v/>
      </c>
      <c r="CN639" s="380" t="str">
        <v/>
      </c>
      <c r="CO639" s="380" t="str">
        <v/>
      </c>
      <c r="CP639" s="381" t="str">
        <v/>
      </c>
      <c r="CQ639" s="380" t="str">
        <v/>
      </c>
      <c r="CR639" s="380" t="str">
        <v/>
      </c>
      <c r="CS639" s="380" t="str">
        <v/>
      </c>
      <c r="CT639" s="380" t="str">
        <v/>
      </c>
      <c r="CU639" s="380" t="str">
        <v/>
      </c>
      <c r="CV639" s="380"/>
      <c r="CW639" s="380"/>
      <c r="CX639" s="380" t="str">
        <v/>
      </c>
      <c r="CY639" s="380"/>
      <c r="CZ639" s="380"/>
      <c r="DA639" s="380" t="str">
        <v/>
      </c>
      <c r="DB639" s="380"/>
      <c r="DC639" s="380"/>
      <c r="DD639" s="380" t="str">
        <v/>
      </c>
      <c r="DE639" s="380"/>
      <c r="DF639" s="380"/>
      <c r="DG639" s="380" t="str">
        <v/>
      </c>
      <c r="DH639" s="380" t="str">
        <v/>
      </c>
      <c r="DI639" s="380" t="str">
        <v/>
      </c>
      <c r="DJ639" s="381" t="str">
        <v/>
      </c>
      <c r="DK639" s="380" t="str">
        <v/>
      </c>
      <c r="DL639" s="380" t="str">
        <v/>
      </c>
      <c r="DM639" s="380" t="str">
        <v/>
      </c>
      <c r="DN639" s="381" t="str">
        <v/>
      </c>
      <c r="DO639" s="380" t="str">
        <v/>
      </c>
      <c r="DP639" s="380" t="str">
        <v/>
      </c>
      <c r="DQ639" s="380" t="str">
        <v/>
      </c>
      <c r="DR639" s="380" t="str">
        <v/>
      </c>
      <c r="DS639" s="380" t="str">
        <v/>
      </c>
      <c r="DT639" s="380"/>
      <c r="DU639" s="380"/>
      <c r="DV639" s="380" t="str">
        <v/>
      </c>
      <c r="DW639" s="380"/>
      <c r="DX639" s="380"/>
      <c r="DY639" s="380" t="str">
        <v/>
      </c>
      <c r="DZ639" s="380"/>
      <c r="EA639" s="380"/>
      <c r="EB639" s="380" t="str">
        <v/>
      </c>
      <c r="EC639" s="380"/>
      <c r="ED639" s="380"/>
      <c r="EE639" s="380" t="str">
        <v/>
      </c>
      <c r="EF639" s="380" t="str">
        <v/>
      </c>
      <c r="EG639" s="380" t="str">
        <v/>
      </c>
      <c r="EH639" s="381" t="str">
        <v/>
      </c>
      <c r="EI639" s="380" t="str">
        <v/>
      </c>
      <c r="EJ639" s="380" t="str">
        <v/>
      </c>
      <c r="EK639" s="380" t="str">
        <v/>
      </c>
      <c r="EL639" s="381" t="str">
        <v/>
      </c>
      <c r="EM639" s="382" t="str">
        <v/>
      </c>
      <c r="EN639" s="382" t="str">
        <v/>
      </c>
      <c r="EO639" s="382" t="str">
        <v/>
      </c>
    </row>
    <row r="640" spans="1:145" ht="15.6">
      <c r="A640" s="372" t="str">
        <v/>
      </c>
      <c r="B640" s="373" t="str">
        <v/>
      </c>
      <c r="C640" s="372"/>
      <c r="D640" s="383" t="str">
        <v/>
      </c>
      <c r="E640" s="383" t="str">
        <v/>
      </c>
      <c r="F640" s="383" t="str">
        <v/>
      </c>
      <c r="G640" s="375" t="str">
        <v/>
      </c>
      <c r="H640" s="375" t="str">
        <v/>
      </c>
      <c r="I640" s="375" t="str">
        <v/>
      </c>
      <c r="J640" s="375" t="str">
        <v/>
      </c>
      <c r="K640" s="375" t="str">
        <v/>
      </c>
      <c r="L640" s="375" t="str">
        <v/>
      </c>
      <c r="M640" s="372" t="str">
        <v/>
      </c>
      <c r="N640" s="372" t="str">
        <v/>
      </c>
      <c r="O640" s="372" t="str">
        <v/>
      </c>
      <c r="P640" s="372" t="str">
        <v/>
      </c>
      <c r="Q640" s="372" t="str">
        <v/>
      </c>
      <c r="R640" s="372" t="str">
        <v/>
      </c>
      <c r="S640" s="372" t="str">
        <v/>
      </c>
      <c r="T640" s="372" t="str">
        <v/>
      </c>
      <c r="U640" s="372" t="str">
        <v/>
      </c>
      <c r="V640" s="372" t="str">
        <v/>
      </c>
      <c r="W640" s="372" t="str">
        <v/>
      </c>
      <c r="X640" s="372" t="str">
        <v/>
      </c>
      <c r="Y640" s="372" t="str">
        <v/>
      </c>
      <c r="Z640" s="372" t="str">
        <v/>
      </c>
      <c r="AA640" s="372" t="str">
        <v/>
      </c>
      <c r="AB640" s="372"/>
      <c r="AC640" s="372"/>
      <c r="AD640" s="372" t="str">
        <v/>
      </c>
      <c r="AE640" s="372"/>
      <c r="AF640" s="372"/>
      <c r="AG640" s="376" t="str">
        <v/>
      </c>
      <c r="AH640" s="372"/>
      <c r="AI640" s="372"/>
      <c r="AJ640" s="372" t="str">
        <v/>
      </c>
      <c r="AK640" s="372"/>
      <c r="AL640" s="372"/>
      <c r="AM640" s="377" t="str">
        <v/>
      </c>
      <c r="AN640" s="378" t="str">
        <v/>
      </c>
      <c r="AO640" s="379" t="str">
        <v/>
      </c>
      <c r="AP640" s="379" t="str">
        <v/>
      </c>
      <c r="AQ640" s="376" t="str">
        <v/>
      </c>
      <c r="AR640" s="376" t="str">
        <v/>
      </c>
      <c r="AS640" s="372" t="str">
        <v/>
      </c>
      <c r="AT640" s="379" t="str">
        <v/>
      </c>
      <c r="AU640" s="380" t="str">
        <v/>
      </c>
      <c r="AV640" s="380" t="str">
        <v/>
      </c>
      <c r="AW640" s="380" t="str">
        <v/>
      </c>
      <c r="AX640" s="380" t="str">
        <v/>
      </c>
      <c r="AY640" s="380" t="str">
        <v/>
      </c>
      <c r="AZ640" s="380"/>
      <c r="BA640" s="380"/>
      <c r="BB640" s="380" t="str">
        <v/>
      </c>
      <c r="BC640" s="380"/>
      <c r="BD640" s="380"/>
      <c r="BE640" s="380" t="str">
        <v/>
      </c>
      <c r="BF640" s="380"/>
      <c r="BG640" s="380"/>
      <c r="BH640" s="380" t="str">
        <v/>
      </c>
      <c r="BI640" s="380"/>
      <c r="BJ640" s="380"/>
      <c r="BK640" s="380" t="str">
        <v/>
      </c>
      <c r="BL640" s="380" t="str">
        <v/>
      </c>
      <c r="BM640" s="380" t="str">
        <v/>
      </c>
      <c r="BN640" s="381" t="str">
        <v/>
      </c>
      <c r="BO640" s="380" t="str">
        <v/>
      </c>
      <c r="BP640" s="380" t="str">
        <v/>
      </c>
      <c r="BQ640" s="380" t="str">
        <v/>
      </c>
      <c r="BR640" s="381" t="str">
        <v/>
      </c>
      <c r="BS640" s="380" t="str">
        <v/>
      </c>
      <c r="BT640" s="380" t="str">
        <v/>
      </c>
      <c r="BU640" s="380" t="str">
        <v/>
      </c>
      <c r="BV640" s="380" t="str">
        <v/>
      </c>
      <c r="BW640" s="380" t="str">
        <v/>
      </c>
      <c r="BX640" s="380"/>
      <c r="BY640" s="380"/>
      <c r="BZ640" s="380" t="str">
        <v/>
      </c>
      <c r="CA640" s="380"/>
      <c r="CB640" s="380"/>
      <c r="CC640" s="380" t="str">
        <v/>
      </c>
      <c r="CD640" s="380"/>
      <c r="CE640" s="380"/>
      <c r="CF640" s="380" t="str">
        <v/>
      </c>
      <c r="CG640" s="380"/>
      <c r="CH640" s="380"/>
      <c r="CI640" s="380" t="str">
        <v/>
      </c>
      <c r="CJ640" s="380" t="str">
        <v/>
      </c>
      <c r="CK640" s="380" t="str">
        <v/>
      </c>
      <c r="CL640" s="381" t="str">
        <v/>
      </c>
      <c r="CM640" s="380" t="str">
        <v/>
      </c>
      <c r="CN640" s="380" t="str">
        <v/>
      </c>
      <c r="CO640" s="380" t="str">
        <v/>
      </c>
      <c r="CP640" s="381" t="str">
        <v/>
      </c>
      <c r="CQ640" s="380" t="str">
        <v/>
      </c>
      <c r="CR640" s="380" t="str">
        <v/>
      </c>
      <c r="CS640" s="380" t="str">
        <v/>
      </c>
      <c r="CT640" s="380" t="str">
        <v/>
      </c>
      <c r="CU640" s="380" t="str">
        <v/>
      </c>
      <c r="CV640" s="380"/>
      <c r="CW640" s="380"/>
      <c r="CX640" s="380" t="str">
        <v/>
      </c>
      <c r="CY640" s="380"/>
      <c r="CZ640" s="380"/>
      <c r="DA640" s="380" t="str">
        <v/>
      </c>
      <c r="DB640" s="380"/>
      <c r="DC640" s="380"/>
      <c r="DD640" s="380" t="str">
        <v/>
      </c>
      <c r="DE640" s="380"/>
      <c r="DF640" s="380"/>
      <c r="DG640" s="380" t="str">
        <v/>
      </c>
      <c r="DH640" s="380" t="str">
        <v/>
      </c>
      <c r="DI640" s="380" t="str">
        <v/>
      </c>
      <c r="DJ640" s="381" t="str">
        <v/>
      </c>
      <c r="DK640" s="380" t="str">
        <v/>
      </c>
      <c r="DL640" s="380" t="str">
        <v/>
      </c>
      <c r="DM640" s="380" t="str">
        <v/>
      </c>
      <c r="DN640" s="381" t="str">
        <v/>
      </c>
      <c r="DO640" s="380" t="str">
        <v/>
      </c>
      <c r="DP640" s="380" t="str">
        <v/>
      </c>
      <c r="DQ640" s="380" t="str">
        <v/>
      </c>
      <c r="DR640" s="380" t="str">
        <v/>
      </c>
      <c r="DS640" s="380" t="str">
        <v/>
      </c>
      <c r="DT640" s="380"/>
      <c r="DU640" s="380"/>
      <c r="DV640" s="380" t="str">
        <v/>
      </c>
      <c r="DW640" s="380"/>
      <c r="DX640" s="380"/>
      <c r="DY640" s="380" t="str">
        <v/>
      </c>
      <c r="DZ640" s="380"/>
      <c r="EA640" s="380"/>
      <c r="EB640" s="380" t="str">
        <v/>
      </c>
      <c r="EC640" s="380"/>
      <c r="ED640" s="380"/>
      <c r="EE640" s="380" t="str">
        <v/>
      </c>
      <c r="EF640" s="380" t="str">
        <v/>
      </c>
      <c r="EG640" s="380" t="str">
        <v/>
      </c>
      <c r="EH640" s="381" t="str">
        <v/>
      </c>
      <c r="EI640" s="380" t="str">
        <v/>
      </c>
      <c r="EJ640" s="380" t="str">
        <v/>
      </c>
      <c r="EK640" s="380" t="str">
        <v/>
      </c>
      <c r="EL640" s="381" t="str">
        <v/>
      </c>
      <c r="EM640" s="382" t="str">
        <v/>
      </c>
      <c r="EN640" s="382" t="str">
        <v/>
      </c>
      <c r="EO640" s="382" t="str">
        <v/>
      </c>
    </row>
    <row r="641" spans="1:145" ht="15.6">
      <c r="A641" s="372" t="str">
        <v/>
      </c>
      <c r="B641" s="373" t="str">
        <v/>
      </c>
      <c r="C641" s="372"/>
      <c r="D641" s="383" t="str">
        <v/>
      </c>
      <c r="E641" s="383" t="str">
        <v/>
      </c>
      <c r="F641" s="383" t="str">
        <v/>
      </c>
      <c r="G641" s="375" t="str">
        <v/>
      </c>
      <c r="H641" s="375" t="str">
        <v/>
      </c>
      <c r="I641" s="375" t="str">
        <v/>
      </c>
      <c r="J641" s="375" t="str">
        <v/>
      </c>
      <c r="K641" s="375" t="str">
        <v/>
      </c>
      <c r="L641" s="375" t="str">
        <v/>
      </c>
      <c r="M641" s="372" t="str">
        <v/>
      </c>
      <c r="N641" s="372" t="str">
        <v/>
      </c>
      <c r="O641" s="372" t="str">
        <v/>
      </c>
      <c r="P641" s="372" t="str">
        <v/>
      </c>
      <c r="Q641" s="372" t="str">
        <v/>
      </c>
      <c r="R641" s="372" t="str">
        <v/>
      </c>
      <c r="S641" s="372" t="str">
        <v/>
      </c>
      <c r="T641" s="372" t="str">
        <v/>
      </c>
      <c r="U641" s="372" t="str">
        <v/>
      </c>
      <c r="V641" s="372" t="str">
        <v/>
      </c>
      <c r="W641" s="372" t="str">
        <v/>
      </c>
      <c r="X641" s="372" t="str">
        <v/>
      </c>
      <c r="Y641" s="372" t="str">
        <v/>
      </c>
      <c r="Z641" s="372" t="str">
        <v/>
      </c>
      <c r="AA641" s="372" t="str">
        <v/>
      </c>
      <c r="AB641" s="372"/>
      <c r="AC641" s="372"/>
      <c r="AD641" s="372" t="str">
        <v/>
      </c>
      <c r="AE641" s="372"/>
      <c r="AF641" s="372"/>
      <c r="AG641" s="376" t="str">
        <v/>
      </c>
      <c r="AH641" s="372"/>
      <c r="AI641" s="372"/>
      <c r="AJ641" s="372" t="str">
        <v/>
      </c>
      <c r="AK641" s="372"/>
      <c r="AL641" s="372"/>
      <c r="AM641" s="377" t="str">
        <v/>
      </c>
      <c r="AN641" s="378" t="str">
        <v/>
      </c>
      <c r="AO641" s="379" t="str">
        <v/>
      </c>
      <c r="AP641" s="379" t="str">
        <v/>
      </c>
      <c r="AQ641" s="376" t="str">
        <v/>
      </c>
      <c r="AR641" s="376" t="str">
        <v/>
      </c>
      <c r="AS641" s="372" t="str">
        <v/>
      </c>
      <c r="AT641" s="379" t="str">
        <v/>
      </c>
      <c r="AU641" s="380" t="str">
        <v/>
      </c>
      <c r="AV641" s="380" t="str">
        <v/>
      </c>
      <c r="AW641" s="380" t="str">
        <v/>
      </c>
      <c r="AX641" s="380" t="str">
        <v/>
      </c>
      <c r="AY641" s="380" t="str">
        <v/>
      </c>
      <c r="AZ641" s="380"/>
      <c r="BA641" s="380"/>
      <c r="BB641" s="380" t="str">
        <v/>
      </c>
      <c r="BC641" s="380"/>
      <c r="BD641" s="380"/>
      <c r="BE641" s="380" t="str">
        <v/>
      </c>
      <c r="BF641" s="380"/>
      <c r="BG641" s="380"/>
      <c r="BH641" s="380" t="str">
        <v/>
      </c>
      <c r="BI641" s="380"/>
      <c r="BJ641" s="380"/>
      <c r="BK641" s="380" t="str">
        <v/>
      </c>
      <c r="BL641" s="380" t="str">
        <v/>
      </c>
      <c r="BM641" s="380" t="str">
        <v/>
      </c>
      <c r="BN641" s="381" t="str">
        <v/>
      </c>
      <c r="BO641" s="380" t="str">
        <v/>
      </c>
      <c r="BP641" s="380" t="str">
        <v/>
      </c>
      <c r="BQ641" s="380" t="str">
        <v/>
      </c>
      <c r="BR641" s="381" t="str">
        <v/>
      </c>
      <c r="BS641" s="380" t="str">
        <v/>
      </c>
      <c r="BT641" s="380" t="str">
        <v/>
      </c>
      <c r="BU641" s="380" t="str">
        <v/>
      </c>
      <c r="BV641" s="380" t="str">
        <v/>
      </c>
      <c r="BW641" s="380" t="str">
        <v/>
      </c>
      <c r="BX641" s="380"/>
      <c r="BY641" s="380"/>
      <c r="BZ641" s="380" t="str">
        <v/>
      </c>
      <c r="CA641" s="380"/>
      <c r="CB641" s="380"/>
      <c r="CC641" s="380" t="str">
        <v/>
      </c>
      <c r="CD641" s="380"/>
      <c r="CE641" s="380"/>
      <c r="CF641" s="380" t="str">
        <v/>
      </c>
      <c r="CG641" s="380"/>
      <c r="CH641" s="380"/>
      <c r="CI641" s="380" t="str">
        <v/>
      </c>
      <c r="CJ641" s="380" t="str">
        <v/>
      </c>
      <c r="CK641" s="380" t="str">
        <v/>
      </c>
      <c r="CL641" s="381" t="str">
        <v/>
      </c>
      <c r="CM641" s="380" t="str">
        <v/>
      </c>
      <c r="CN641" s="380" t="str">
        <v/>
      </c>
      <c r="CO641" s="380" t="str">
        <v/>
      </c>
      <c r="CP641" s="381" t="str">
        <v/>
      </c>
      <c r="CQ641" s="380" t="str">
        <v/>
      </c>
      <c r="CR641" s="380" t="str">
        <v/>
      </c>
      <c r="CS641" s="380" t="str">
        <v/>
      </c>
      <c r="CT641" s="380" t="str">
        <v/>
      </c>
      <c r="CU641" s="380" t="str">
        <v/>
      </c>
      <c r="CV641" s="380"/>
      <c r="CW641" s="380"/>
      <c r="CX641" s="380" t="str">
        <v/>
      </c>
      <c r="CY641" s="380"/>
      <c r="CZ641" s="380"/>
      <c r="DA641" s="380" t="str">
        <v/>
      </c>
      <c r="DB641" s="380"/>
      <c r="DC641" s="380"/>
      <c r="DD641" s="380" t="str">
        <v/>
      </c>
      <c r="DE641" s="380"/>
      <c r="DF641" s="380"/>
      <c r="DG641" s="380" t="str">
        <v/>
      </c>
      <c r="DH641" s="380" t="str">
        <v/>
      </c>
      <c r="DI641" s="380" t="str">
        <v/>
      </c>
      <c r="DJ641" s="381" t="str">
        <v/>
      </c>
      <c r="DK641" s="380" t="str">
        <v/>
      </c>
      <c r="DL641" s="380" t="str">
        <v/>
      </c>
      <c r="DM641" s="380" t="str">
        <v/>
      </c>
      <c r="DN641" s="381" t="str">
        <v/>
      </c>
      <c r="DO641" s="380" t="str">
        <v/>
      </c>
      <c r="DP641" s="380" t="str">
        <v/>
      </c>
      <c r="DQ641" s="380" t="str">
        <v/>
      </c>
      <c r="DR641" s="380" t="str">
        <v/>
      </c>
      <c r="DS641" s="380" t="str">
        <v/>
      </c>
      <c r="DT641" s="380"/>
      <c r="DU641" s="380"/>
      <c r="DV641" s="380" t="str">
        <v/>
      </c>
      <c r="DW641" s="380"/>
      <c r="DX641" s="380"/>
      <c r="DY641" s="380" t="str">
        <v/>
      </c>
      <c r="DZ641" s="380"/>
      <c r="EA641" s="380"/>
      <c r="EB641" s="380" t="str">
        <v/>
      </c>
      <c r="EC641" s="380"/>
      <c r="ED641" s="380"/>
      <c r="EE641" s="380" t="str">
        <v/>
      </c>
      <c r="EF641" s="380" t="str">
        <v/>
      </c>
      <c r="EG641" s="380" t="str">
        <v/>
      </c>
      <c r="EH641" s="381" t="str">
        <v/>
      </c>
      <c r="EI641" s="380" t="str">
        <v/>
      </c>
      <c r="EJ641" s="380" t="str">
        <v/>
      </c>
      <c r="EK641" s="380" t="str">
        <v/>
      </c>
      <c r="EL641" s="381" t="str">
        <v/>
      </c>
      <c r="EM641" s="382" t="str">
        <v/>
      </c>
      <c r="EN641" s="382" t="str">
        <v/>
      </c>
      <c r="EO641" s="382" t="str">
        <v/>
      </c>
    </row>
    <row r="642" spans="1:145" ht="15.6">
      <c r="A642" s="372" t="str">
        <v/>
      </c>
      <c r="B642" s="373" t="str">
        <v/>
      </c>
      <c r="C642" s="372"/>
      <c r="D642" s="383" t="str">
        <v/>
      </c>
      <c r="E642" s="383" t="str">
        <v/>
      </c>
      <c r="F642" s="383" t="str">
        <v/>
      </c>
      <c r="G642" s="375" t="str">
        <v/>
      </c>
      <c r="H642" s="375" t="str">
        <v/>
      </c>
      <c r="I642" s="375" t="str">
        <v/>
      </c>
      <c r="J642" s="375" t="str">
        <v/>
      </c>
      <c r="K642" s="375" t="str">
        <v/>
      </c>
      <c r="L642" s="375" t="str">
        <v/>
      </c>
      <c r="M642" s="372" t="str">
        <v/>
      </c>
      <c r="N642" s="372" t="str">
        <v/>
      </c>
      <c r="O642" s="372" t="str">
        <v/>
      </c>
      <c r="P642" s="372" t="str">
        <v/>
      </c>
      <c r="Q642" s="372" t="str">
        <v/>
      </c>
      <c r="R642" s="372" t="str">
        <v/>
      </c>
      <c r="S642" s="372" t="str">
        <v/>
      </c>
      <c r="T642" s="372" t="str">
        <v/>
      </c>
      <c r="U642" s="372" t="str">
        <v/>
      </c>
      <c r="V642" s="372" t="str">
        <v/>
      </c>
      <c r="W642" s="372" t="str">
        <v/>
      </c>
      <c r="X642" s="372" t="str">
        <v/>
      </c>
      <c r="Y642" s="372" t="str">
        <v/>
      </c>
      <c r="Z642" s="372" t="str">
        <v/>
      </c>
      <c r="AA642" s="372" t="str">
        <v/>
      </c>
      <c r="AB642" s="372"/>
      <c r="AC642" s="372"/>
      <c r="AD642" s="372" t="str">
        <v/>
      </c>
      <c r="AE642" s="372"/>
      <c r="AF642" s="372"/>
      <c r="AG642" s="376" t="str">
        <v/>
      </c>
      <c r="AH642" s="372"/>
      <c r="AI642" s="372"/>
      <c r="AJ642" s="372" t="str">
        <v/>
      </c>
      <c r="AK642" s="372"/>
      <c r="AL642" s="372"/>
      <c r="AM642" s="377" t="str">
        <v/>
      </c>
      <c r="AN642" s="378" t="str">
        <v/>
      </c>
      <c r="AO642" s="379" t="str">
        <v/>
      </c>
      <c r="AP642" s="379" t="str">
        <v/>
      </c>
      <c r="AQ642" s="376" t="str">
        <v/>
      </c>
      <c r="AR642" s="376" t="str">
        <v/>
      </c>
      <c r="AS642" s="372" t="str">
        <v/>
      </c>
      <c r="AT642" s="379" t="str">
        <v/>
      </c>
      <c r="AU642" s="380" t="str">
        <v/>
      </c>
      <c r="AV642" s="380" t="str">
        <v/>
      </c>
      <c r="AW642" s="380" t="str">
        <v/>
      </c>
      <c r="AX642" s="380" t="str">
        <v/>
      </c>
      <c r="AY642" s="380" t="str">
        <v/>
      </c>
      <c r="AZ642" s="380"/>
      <c r="BA642" s="380"/>
      <c r="BB642" s="380" t="str">
        <v/>
      </c>
      <c r="BC642" s="380"/>
      <c r="BD642" s="380"/>
      <c r="BE642" s="380" t="str">
        <v/>
      </c>
      <c r="BF642" s="380"/>
      <c r="BG642" s="380"/>
      <c r="BH642" s="380" t="str">
        <v/>
      </c>
      <c r="BI642" s="380"/>
      <c r="BJ642" s="380"/>
      <c r="BK642" s="380" t="str">
        <v/>
      </c>
      <c r="BL642" s="380" t="str">
        <v/>
      </c>
      <c r="BM642" s="380" t="str">
        <v/>
      </c>
      <c r="BN642" s="381" t="str">
        <v/>
      </c>
      <c r="BO642" s="380" t="str">
        <v/>
      </c>
      <c r="BP642" s="380" t="str">
        <v/>
      </c>
      <c r="BQ642" s="380" t="str">
        <v/>
      </c>
      <c r="BR642" s="381" t="str">
        <v/>
      </c>
      <c r="BS642" s="380" t="str">
        <v/>
      </c>
      <c r="BT642" s="380" t="str">
        <v/>
      </c>
      <c r="BU642" s="380" t="str">
        <v/>
      </c>
      <c r="BV642" s="380" t="str">
        <v/>
      </c>
      <c r="BW642" s="380" t="str">
        <v/>
      </c>
      <c r="BX642" s="380"/>
      <c r="BY642" s="380"/>
      <c r="BZ642" s="380" t="str">
        <v/>
      </c>
      <c r="CA642" s="380"/>
      <c r="CB642" s="380"/>
      <c r="CC642" s="380" t="str">
        <v/>
      </c>
      <c r="CD642" s="380"/>
      <c r="CE642" s="380"/>
      <c r="CF642" s="380" t="str">
        <v/>
      </c>
      <c r="CG642" s="380"/>
      <c r="CH642" s="380"/>
      <c r="CI642" s="380" t="str">
        <v/>
      </c>
      <c r="CJ642" s="380" t="str">
        <v/>
      </c>
      <c r="CK642" s="380" t="str">
        <v/>
      </c>
      <c r="CL642" s="381" t="str">
        <v/>
      </c>
      <c r="CM642" s="380" t="str">
        <v/>
      </c>
      <c r="CN642" s="380" t="str">
        <v/>
      </c>
      <c r="CO642" s="380" t="str">
        <v/>
      </c>
      <c r="CP642" s="381" t="str">
        <v/>
      </c>
      <c r="CQ642" s="380" t="str">
        <v/>
      </c>
      <c r="CR642" s="380" t="str">
        <v/>
      </c>
      <c r="CS642" s="380" t="str">
        <v/>
      </c>
      <c r="CT642" s="380" t="str">
        <v/>
      </c>
      <c r="CU642" s="380" t="str">
        <v/>
      </c>
      <c r="CV642" s="380"/>
      <c r="CW642" s="380"/>
      <c r="CX642" s="380" t="str">
        <v/>
      </c>
      <c r="CY642" s="380"/>
      <c r="CZ642" s="380"/>
      <c r="DA642" s="380" t="str">
        <v/>
      </c>
      <c r="DB642" s="380"/>
      <c r="DC642" s="380"/>
      <c r="DD642" s="380" t="str">
        <v/>
      </c>
      <c r="DE642" s="380"/>
      <c r="DF642" s="380"/>
      <c r="DG642" s="380" t="str">
        <v/>
      </c>
      <c r="DH642" s="380" t="str">
        <v/>
      </c>
      <c r="DI642" s="380" t="str">
        <v/>
      </c>
      <c r="DJ642" s="381" t="str">
        <v/>
      </c>
      <c r="DK642" s="380" t="str">
        <v/>
      </c>
      <c r="DL642" s="380" t="str">
        <v/>
      </c>
      <c r="DM642" s="380" t="str">
        <v/>
      </c>
      <c r="DN642" s="381" t="str">
        <v/>
      </c>
      <c r="DO642" s="380" t="str">
        <v/>
      </c>
      <c r="DP642" s="380" t="str">
        <v/>
      </c>
      <c r="DQ642" s="380" t="str">
        <v/>
      </c>
      <c r="DR642" s="380" t="str">
        <v/>
      </c>
      <c r="DS642" s="380" t="str">
        <v/>
      </c>
      <c r="DT642" s="380"/>
      <c r="DU642" s="380"/>
      <c r="DV642" s="380" t="str">
        <v/>
      </c>
      <c r="DW642" s="380"/>
      <c r="DX642" s="380"/>
      <c r="DY642" s="380" t="str">
        <v/>
      </c>
      <c r="DZ642" s="380"/>
      <c r="EA642" s="380"/>
      <c r="EB642" s="380" t="str">
        <v/>
      </c>
      <c r="EC642" s="380"/>
      <c r="ED642" s="380"/>
      <c r="EE642" s="380" t="str">
        <v/>
      </c>
      <c r="EF642" s="380" t="str">
        <v/>
      </c>
      <c r="EG642" s="380" t="str">
        <v/>
      </c>
      <c r="EH642" s="381" t="str">
        <v/>
      </c>
      <c r="EI642" s="380" t="str">
        <v/>
      </c>
      <c r="EJ642" s="380" t="str">
        <v/>
      </c>
      <c r="EK642" s="380" t="str">
        <v/>
      </c>
      <c r="EL642" s="381" t="str">
        <v/>
      </c>
      <c r="EM642" s="382" t="str">
        <v/>
      </c>
      <c r="EN642" s="382" t="str">
        <v/>
      </c>
      <c r="EO642" s="382" t="str">
        <v/>
      </c>
    </row>
    <row r="643" spans="1:145" ht="15.6">
      <c r="A643" s="372" t="str">
        <v/>
      </c>
      <c r="B643" s="373" t="str">
        <v/>
      </c>
      <c r="C643" s="372"/>
      <c r="D643" s="383" t="str">
        <v/>
      </c>
      <c r="E643" s="383" t="str">
        <v/>
      </c>
      <c r="F643" s="383" t="str">
        <v/>
      </c>
      <c r="G643" s="375" t="str">
        <v/>
      </c>
      <c r="H643" s="375" t="str">
        <v/>
      </c>
      <c r="I643" s="375" t="str">
        <v/>
      </c>
      <c r="J643" s="375" t="str">
        <v/>
      </c>
      <c r="K643" s="375" t="str">
        <v/>
      </c>
      <c r="L643" s="375" t="str">
        <v/>
      </c>
      <c r="M643" s="372" t="str">
        <v/>
      </c>
      <c r="N643" s="372" t="str">
        <v/>
      </c>
      <c r="O643" s="372" t="str">
        <v/>
      </c>
      <c r="P643" s="372" t="str">
        <v/>
      </c>
      <c r="Q643" s="372" t="str">
        <v/>
      </c>
      <c r="R643" s="372" t="str">
        <v/>
      </c>
      <c r="S643" s="372" t="str">
        <v/>
      </c>
      <c r="T643" s="372" t="str">
        <v/>
      </c>
      <c r="U643" s="372" t="str">
        <v/>
      </c>
      <c r="V643" s="372" t="str">
        <v/>
      </c>
      <c r="W643" s="372" t="str">
        <v/>
      </c>
      <c r="X643" s="372" t="str">
        <v/>
      </c>
      <c r="Y643" s="372" t="str">
        <v/>
      </c>
      <c r="Z643" s="372" t="str">
        <v/>
      </c>
      <c r="AA643" s="372" t="str">
        <v/>
      </c>
      <c r="AB643" s="372"/>
      <c r="AC643" s="372"/>
      <c r="AD643" s="372" t="str">
        <v/>
      </c>
      <c r="AE643" s="372"/>
      <c r="AF643" s="372"/>
      <c r="AG643" s="376" t="str">
        <v/>
      </c>
      <c r="AH643" s="372"/>
      <c r="AI643" s="372"/>
      <c r="AJ643" s="372" t="str">
        <v/>
      </c>
      <c r="AK643" s="372"/>
      <c r="AL643" s="372"/>
      <c r="AM643" s="377" t="str">
        <v/>
      </c>
      <c r="AN643" s="378" t="str">
        <v/>
      </c>
      <c r="AO643" s="379" t="str">
        <v/>
      </c>
      <c r="AP643" s="379" t="str">
        <v/>
      </c>
      <c r="AQ643" s="376" t="str">
        <v/>
      </c>
      <c r="AR643" s="376" t="str">
        <v/>
      </c>
      <c r="AS643" s="372" t="str">
        <v/>
      </c>
      <c r="AT643" s="379" t="str">
        <v/>
      </c>
      <c r="AU643" s="380" t="str">
        <v/>
      </c>
      <c r="AV643" s="380" t="str">
        <v/>
      </c>
      <c r="AW643" s="380" t="str">
        <v/>
      </c>
      <c r="AX643" s="380" t="str">
        <v/>
      </c>
      <c r="AY643" s="380" t="str">
        <v/>
      </c>
      <c r="AZ643" s="380"/>
      <c r="BA643" s="380"/>
      <c r="BB643" s="380" t="str">
        <v/>
      </c>
      <c r="BC643" s="380"/>
      <c r="BD643" s="380"/>
      <c r="BE643" s="380" t="str">
        <v/>
      </c>
      <c r="BF643" s="380"/>
      <c r="BG643" s="380"/>
      <c r="BH643" s="380" t="str">
        <v/>
      </c>
      <c r="BI643" s="380"/>
      <c r="BJ643" s="380"/>
      <c r="BK643" s="380" t="str">
        <v/>
      </c>
      <c r="BL643" s="380" t="str">
        <v/>
      </c>
      <c r="BM643" s="380" t="str">
        <v/>
      </c>
      <c r="BN643" s="381" t="str">
        <v/>
      </c>
      <c r="BO643" s="380" t="str">
        <v/>
      </c>
      <c r="BP643" s="380" t="str">
        <v/>
      </c>
      <c r="BQ643" s="380" t="str">
        <v/>
      </c>
      <c r="BR643" s="381" t="str">
        <v/>
      </c>
      <c r="BS643" s="380" t="str">
        <v/>
      </c>
      <c r="BT643" s="380" t="str">
        <v/>
      </c>
      <c r="BU643" s="380" t="str">
        <v/>
      </c>
      <c r="BV643" s="380" t="str">
        <v/>
      </c>
      <c r="BW643" s="380" t="str">
        <v/>
      </c>
      <c r="BX643" s="380"/>
      <c r="BY643" s="380"/>
      <c r="BZ643" s="380" t="str">
        <v/>
      </c>
      <c r="CA643" s="380"/>
      <c r="CB643" s="380"/>
      <c r="CC643" s="380" t="str">
        <v/>
      </c>
      <c r="CD643" s="380"/>
      <c r="CE643" s="380"/>
      <c r="CF643" s="380" t="str">
        <v/>
      </c>
      <c r="CG643" s="380"/>
      <c r="CH643" s="380"/>
      <c r="CI643" s="380" t="str">
        <v/>
      </c>
      <c r="CJ643" s="380" t="str">
        <v/>
      </c>
      <c r="CK643" s="380" t="str">
        <v/>
      </c>
      <c r="CL643" s="381" t="str">
        <v/>
      </c>
      <c r="CM643" s="380" t="str">
        <v/>
      </c>
      <c r="CN643" s="380" t="str">
        <v/>
      </c>
      <c r="CO643" s="380" t="str">
        <v/>
      </c>
      <c r="CP643" s="381" t="str">
        <v/>
      </c>
      <c r="CQ643" s="380" t="str">
        <v/>
      </c>
      <c r="CR643" s="380" t="str">
        <v/>
      </c>
      <c r="CS643" s="380" t="str">
        <v/>
      </c>
      <c r="CT643" s="380" t="str">
        <v/>
      </c>
      <c r="CU643" s="380" t="str">
        <v/>
      </c>
      <c r="CV643" s="380"/>
      <c r="CW643" s="380"/>
      <c r="CX643" s="380" t="str">
        <v/>
      </c>
      <c r="CY643" s="380"/>
      <c r="CZ643" s="380"/>
      <c r="DA643" s="380" t="str">
        <v/>
      </c>
      <c r="DB643" s="380"/>
      <c r="DC643" s="380"/>
      <c r="DD643" s="380" t="str">
        <v/>
      </c>
      <c r="DE643" s="380"/>
      <c r="DF643" s="380"/>
      <c r="DG643" s="380" t="str">
        <v/>
      </c>
      <c r="DH643" s="380" t="str">
        <v/>
      </c>
      <c r="DI643" s="380" t="str">
        <v/>
      </c>
      <c r="DJ643" s="381" t="str">
        <v/>
      </c>
      <c r="DK643" s="380" t="str">
        <v/>
      </c>
      <c r="DL643" s="380" t="str">
        <v/>
      </c>
      <c r="DM643" s="380" t="str">
        <v/>
      </c>
      <c r="DN643" s="381" t="str">
        <v/>
      </c>
      <c r="DO643" s="380" t="str">
        <v/>
      </c>
      <c r="DP643" s="380" t="str">
        <v/>
      </c>
      <c r="DQ643" s="380" t="str">
        <v/>
      </c>
      <c r="DR643" s="380" t="str">
        <v/>
      </c>
      <c r="DS643" s="380" t="str">
        <v/>
      </c>
      <c r="DT643" s="380"/>
      <c r="DU643" s="380"/>
      <c r="DV643" s="380" t="str">
        <v/>
      </c>
      <c r="DW643" s="380"/>
      <c r="DX643" s="380"/>
      <c r="DY643" s="380" t="str">
        <v/>
      </c>
      <c r="DZ643" s="380"/>
      <c r="EA643" s="380"/>
      <c r="EB643" s="380" t="str">
        <v/>
      </c>
      <c r="EC643" s="380"/>
      <c r="ED643" s="380"/>
      <c r="EE643" s="380" t="str">
        <v/>
      </c>
      <c r="EF643" s="380" t="str">
        <v/>
      </c>
      <c r="EG643" s="380" t="str">
        <v/>
      </c>
      <c r="EH643" s="381" t="str">
        <v/>
      </c>
      <c r="EI643" s="380" t="str">
        <v/>
      </c>
      <c r="EJ643" s="380" t="str">
        <v/>
      </c>
      <c r="EK643" s="380" t="str">
        <v/>
      </c>
      <c r="EL643" s="381" t="str">
        <v/>
      </c>
      <c r="EM643" s="382" t="str">
        <v/>
      </c>
      <c r="EN643" s="382" t="str">
        <v/>
      </c>
      <c r="EO643" s="382" t="str">
        <v/>
      </c>
    </row>
    <row r="644" spans="1:145" ht="15.6">
      <c r="A644" s="372" t="str">
        <v/>
      </c>
      <c r="B644" s="373" t="str">
        <v/>
      </c>
      <c r="C644" s="372"/>
      <c r="D644" s="383" t="str">
        <v/>
      </c>
      <c r="E644" s="383" t="str">
        <v/>
      </c>
      <c r="F644" s="383" t="str">
        <v/>
      </c>
      <c r="G644" s="375" t="str">
        <v/>
      </c>
      <c r="H644" s="375" t="str">
        <v/>
      </c>
      <c r="I644" s="375" t="str">
        <v/>
      </c>
      <c r="J644" s="375" t="str">
        <v/>
      </c>
      <c r="K644" s="375" t="str">
        <v/>
      </c>
      <c r="L644" s="375" t="str">
        <v/>
      </c>
      <c r="M644" s="372" t="str">
        <v/>
      </c>
      <c r="N644" s="372" t="str">
        <v/>
      </c>
      <c r="O644" s="372" t="str">
        <v/>
      </c>
      <c r="P644" s="372" t="str">
        <v/>
      </c>
      <c r="Q644" s="372" t="str">
        <v/>
      </c>
      <c r="R644" s="372" t="str">
        <v/>
      </c>
      <c r="S644" s="372" t="str">
        <v/>
      </c>
      <c r="T644" s="372" t="str">
        <v/>
      </c>
      <c r="U644" s="372" t="str">
        <v/>
      </c>
      <c r="V644" s="372" t="str">
        <v/>
      </c>
      <c r="W644" s="372" t="str">
        <v/>
      </c>
      <c r="X644" s="372" t="str">
        <v/>
      </c>
      <c r="Y644" s="372" t="str">
        <v/>
      </c>
      <c r="Z644" s="372" t="str">
        <v/>
      </c>
      <c r="AA644" s="372" t="str">
        <v/>
      </c>
      <c r="AB644" s="372"/>
      <c r="AC644" s="372"/>
      <c r="AD644" s="372" t="str">
        <v/>
      </c>
      <c r="AE644" s="372"/>
      <c r="AF644" s="372"/>
      <c r="AG644" s="376" t="str">
        <v/>
      </c>
      <c r="AH644" s="372"/>
      <c r="AI644" s="372"/>
      <c r="AJ644" s="372" t="str">
        <v/>
      </c>
      <c r="AK644" s="372"/>
      <c r="AL644" s="372"/>
      <c r="AM644" s="377" t="str">
        <v/>
      </c>
      <c r="AN644" s="378" t="str">
        <v/>
      </c>
      <c r="AO644" s="379" t="str">
        <v/>
      </c>
      <c r="AP644" s="379" t="str">
        <v/>
      </c>
      <c r="AQ644" s="376" t="str">
        <v/>
      </c>
      <c r="AR644" s="376" t="str">
        <v/>
      </c>
      <c r="AS644" s="372" t="str">
        <v/>
      </c>
      <c r="AT644" s="379" t="str">
        <v/>
      </c>
      <c r="AU644" s="380" t="str">
        <v/>
      </c>
      <c r="AV644" s="380" t="str">
        <v/>
      </c>
      <c r="AW644" s="380" t="str">
        <v/>
      </c>
      <c r="AX644" s="380" t="str">
        <v/>
      </c>
      <c r="AY644" s="380" t="str">
        <v/>
      </c>
      <c r="AZ644" s="380"/>
      <c r="BA644" s="380"/>
      <c r="BB644" s="380" t="str">
        <v/>
      </c>
      <c r="BC644" s="380"/>
      <c r="BD644" s="380"/>
      <c r="BE644" s="380" t="str">
        <v/>
      </c>
      <c r="BF644" s="380"/>
      <c r="BG644" s="380"/>
      <c r="BH644" s="380" t="str">
        <v/>
      </c>
      <c r="BI644" s="380"/>
      <c r="BJ644" s="380"/>
      <c r="BK644" s="380" t="str">
        <v/>
      </c>
      <c r="BL644" s="380" t="str">
        <v/>
      </c>
      <c r="BM644" s="380" t="str">
        <v/>
      </c>
      <c r="BN644" s="381" t="str">
        <v/>
      </c>
      <c r="BO644" s="380" t="str">
        <v/>
      </c>
      <c r="BP644" s="380" t="str">
        <v/>
      </c>
      <c r="BQ644" s="380" t="str">
        <v/>
      </c>
      <c r="BR644" s="381" t="str">
        <v/>
      </c>
      <c r="BS644" s="380" t="str">
        <v/>
      </c>
      <c r="BT644" s="380" t="str">
        <v/>
      </c>
      <c r="BU644" s="380" t="str">
        <v/>
      </c>
      <c r="BV644" s="380" t="str">
        <v/>
      </c>
      <c r="BW644" s="380" t="str">
        <v/>
      </c>
      <c r="BX644" s="380"/>
      <c r="BY644" s="380"/>
      <c r="BZ644" s="380" t="str">
        <v/>
      </c>
      <c r="CA644" s="380"/>
      <c r="CB644" s="380"/>
      <c r="CC644" s="380" t="str">
        <v/>
      </c>
      <c r="CD644" s="380"/>
      <c r="CE644" s="380"/>
      <c r="CF644" s="380" t="str">
        <v/>
      </c>
      <c r="CG644" s="380"/>
      <c r="CH644" s="380"/>
      <c r="CI644" s="380" t="str">
        <v/>
      </c>
      <c r="CJ644" s="380" t="str">
        <v/>
      </c>
      <c r="CK644" s="380" t="str">
        <v/>
      </c>
      <c r="CL644" s="381" t="str">
        <v/>
      </c>
      <c r="CM644" s="380" t="str">
        <v/>
      </c>
      <c r="CN644" s="380" t="str">
        <v/>
      </c>
      <c r="CO644" s="380" t="str">
        <v/>
      </c>
      <c r="CP644" s="381" t="str">
        <v/>
      </c>
      <c r="CQ644" s="380" t="str">
        <v/>
      </c>
      <c r="CR644" s="380" t="str">
        <v/>
      </c>
      <c r="CS644" s="380" t="str">
        <v/>
      </c>
      <c r="CT644" s="380" t="str">
        <v/>
      </c>
      <c r="CU644" s="380" t="str">
        <v/>
      </c>
      <c r="CV644" s="380"/>
      <c r="CW644" s="380"/>
      <c r="CX644" s="380" t="str">
        <v/>
      </c>
      <c r="CY644" s="380"/>
      <c r="CZ644" s="380"/>
      <c r="DA644" s="380" t="str">
        <v/>
      </c>
      <c r="DB644" s="380"/>
      <c r="DC644" s="380"/>
      <c r="DD644" s="380" t="str">
        <v/>
      </c>
      <c r="DE644" s="380"/>
      <c r="DF644" s="380"/>
      <c r="DG644" s="380" t="str">
        <v/>
      </c>
      <c r="DH644" s="380" t="str">
        <v/>
      </c>
      <c r="DI644" s="380" t="str">
        <v/>
      </c>
      <c r="DJ644" s="381" t="str">
        <v/>
      </c>
      <c r="DK644" s="380" t="str">
        <v/>
      </c>
      <c r="DL644" s="380" t="str">
        <v/>
      </c>
      <c r="DM644" s="380" t="str">
        <v/>
      </c>
      <c r="DN644" s="381" t="str">
        <v/>
      </c>
      <c r="DO644" s="380" t="str">
        <v/>
      </c>
      <c r="DP644" s="380" t="str">
        <v/>
      </c>
      <c r="DQ644" s="380" t="str">
        <v/>
      </c>
      <c r="DR644" s="380" t="str">
        <v/>
      </c>
      <c r="DS644" s="380" t="str">
        <v/>
      </c>
      <c r="DT644" s="380"/>
      <c r="DU644" s="380"/>
      <c r="DV644" s="380" t="str">
        <v/>
      </c>
      <c r="DW644" s="380"/>
      <c r="DX644" s="380"/>
      <c r="DY644" s="380" t="str">
        <v/>
      </c>
      <c r="DZ644" s="380"/>
      <c r="EA644" s="380"/>
      <c r="EB644" s="380" t="str">
        <v/>
      </c>
      <c r="EC644" s="380"/>
      <c r="ED644" s="380"/>
      <c r="EE644" s="380" t="str">
        <v/>
      </c>
      <c r="EF644" s="380" t="str">
        <v/>
      </c>
      <c r="EG644" s="380" t="str">
        <v/>
      </c>
      <c r="EH644" s="381" t="str">
        <v/>
      </c>
      <c r="EI644" s="380" t="str">
        <v/>
      </c>
      <c r="EJ644" s="380" t="str">
        <v/>
      </c>
      <c r="EK644" s="380" t="str">
        <v/>
      </c>
      <c r="EL644" s="381" t="str">
        <v/>
      </c>
      <c r="EM644" s="382" t="str">
        <v/>
      </c>
      <c r="EN644" s="382" t="str">
        <v/>
      </c>
      <c r="EO644" s="382" t="str">
        <v/>
      </c>
    </row>
    <row r="645" spans="1:145" ht="15.6">
      <c r="A645" s="372" t="str">
        <v/>
      </c>
      <c r="B645" s="373" t="str">
        <v/>
      </c>
      <c r="C645" s="372"/>
      <c r="D645" s="383" t="str">
        <v/>
      </c>
      <c r="E645" s="383" t="str">
        <v/>
      </c>
      <c r="F645" s="383" t="str">
        <v/>
      </c>
      <c r="G645" s="375" t="str">
        <v/>
      </c>
      <c r="H645" s="375" t="str">
        <v/>
      </c>
      <c r="I645" s="375" t="str">
        <v/>
      </c>
      <c r="J645" s="375" t="str">
        <v/>
      </c>
      <c r="K645" s="375" t="str">
        <v/>
      </c>
      <c r="L645" s="375" t="str">
        <v/>
      </c>
      <c r="M645" s="372" t="str">
        <v/>
      </c>
      <c r="N645" s="372" t="str">
        <v/>
      </c>
      <c r="O645" s="372" t="str">
        <v/>
      </c>
      <c r="P645" s="372" t="str">
        <v/>
      </c>
      <c r="Q645" s="372" t="str">
        <v/>
      </c>
      <c r="R645" s="372" t="str">
        <v/>
      </c>
      <c r="S645" s="372" t="str">
        <v/>
      </c>
      <c r="T645" s="372" t="str">
        <v/>
      </c>
      <c r="U645" s="372" t="str">
        <v/>
      </c>
      <c r="V645" s="372" t="str">
        <v/>
      </c>
      <c r="W645" s="372" t="str">
        <v/>
      </c>
      <c r="X645" s="372" t="str">
        <v/>
      </c>
      <c r="Y645" s="372" t="str">
        <v/>
      </c>
      <c r="Z645" s="372" t="str">
        <v/>
      </c>
      <c r="AA645" s="372" t="str">
        <v/>
      </c>
      <c r="AB645" s="372"/>
      <c r="AC645" s="372"/>
      <c r="AD645" s="372" t="str">
        <v/>
      </c>
      <c r="AE645" s="372"/>
      <c r="AF645" s="372"/>
      <c r="AG645" s="376" t="str">
        <v/>
      </c>
      <c r="AH645" s="372"/>
      <c r="AI645" s="372"/>
      <c r="AJ645" s="372" t="str">
        <v/>
      </c>
      <c r="AK645" s="372"/>
      <c r="AL645" s="372"/>
      <c r="AM645" s="377" t="str">
        <v/>
      </c>
      <c r="AN645" s="378" t="str">
        <v/>
      </c>
      <c r="AO645" s="379" t="str">
        <v/>
      </c>
      <c r="AP645" s="379" t="str">
        <v/>
      </c>
      <c r="AQ645" s="376" t="str">
        <v/>
      </c>
      <c r="AR645" s="376" t="str">
        <v/>
      </c>
      <c r="AS645" s="372" t="str">
        <v/>
      </c>
      <c r="AT645" s="379" t="str">
        <v/>
      </c>
      <c r="AU645" s="380" t="str">
        <v/>
      </c>
      <c r="AV645" s="380" t="str">
        <v/>
      </c>
      <c r="AW645" s="380" t="str">
        <v/>
      </c>
      <c r="AX645" s="380" t="str">
        <v/>
      </c>
      <c r="AY645" s="380" t="str">
        <v/>
      </c>
      <c r="AZ645" s="380"/>
      <c r="BA645" s="380"/>
      <c r="BB645" s="380" t="str">
        <v/>
      </c>
      <c r="BC645" s="380"/>
      <c r="BD645" s="380"/>
      <c r="BE645" s="380" t="str">
        <v/>
      </c>
      <c r="BF645" s="380"/>
      <c r="BG645" s="380"/>
      <c r="BH645" s="380" t="str">
        <v/>
      </c>
      <c r="BI645" s="380"/>
      <c r="BJ645" s="380"/>
      <c r="BK645" s="380" t="str">
        <v/>
      </c>
      <c r="BL645" s="380" t="str">
        <v/>
      </c>
      <c r="BM645" s="380" t="str">
        <v/>
      </c>
      <c r="BN645" s="381" t="str">
        <v/>
      </c>
      <c r="BO645" s="380" t="str">
        <v/>
      </c>
      <c r="BP645" s="380" t="str">
        <v/>
      </c>
      <c r="BQ645" s="380" t="str">
        <v/>
      </c>
      <c r="BR645" s="381" t="str">
        <v/>
      </c>
      <c r="BS645" s="380" t="str">
        <v/>
      </c>
      <c r="BT645" s="380" t="str">
        <v/>
      </c>
      <c r="BU645" s="380" t="str">
        <v/>
      </c>
      <c r="BV645" s="380" t="str">
        <v/>
      </c>
      <c r="BW645" s="380" t="str">
        <v/>
      </c>
      <c r="BX645" s="380"/>
      <c r="BY645" s="380"/>
      <c r="BZ645" s="380" t="str">
        <v/>
      </c>
      <c r="CA645" s="380"/>
      <c r="CB645" s="380"/>
      <c r="CC645" s="380" t="str">
        <v/>
      </c>
      <c r="CD645" s="380"/>
      <c r="CE645" s="380"/>
      <c r="CF645" s="380" t="str">
        <v/>
      </c>
      <c r="CG645" s="380"/>
      <c r="CH645" s="380"/>
      <c r="CI645" s="380" t="str">
        <v/>
      </c>
      <c r="CJ645" s="380" t="str">
        <v/>
      </c>
      <c r="CK645" s="380" t="str">
        <v/>
      </c>
      <c r="CL645" s="381" t="str">
        <v/>
      </c>
      <c r="CM645" s="380" t="str">
        <v/>
      </c>
      <c r="CN645" s="380" t="str">
        <v/>
      </c>
      <c r="CO645" s="380" t="str">
        <v/>
      </c>
      <c r="CP645" s="381" t="str">
        <v/>
      </c>
      <c r="CQ645" s="380" t="str">
        <v/>
      </c>
      <c r="CR645" s="380" t="str">
        <v/>
      </c>
      <c r="CS645" s="380" t="str">
        <v/>
      </c>
      <c r="CT645" s="380" t="str">
        <v/>
      </c>
      <c r="CU645" s="380" t="str">
        <v/>
      </c>
      <c r="CV645" s="380"/>
      <c r="CW645" s="380"/>
      <c r="CX645" s="380" t="str">
        <v/>
      </c>
      <c r="CY645" s="380"/>
      <c r="CZ645" s="380"/>
      <c r="DA645" s="380" t="str">
        <v/>
      </c>
      <c r="DB645" s="380"/>
      <c r="DC645" s="380"/>
      <c r="DD645" s="380" t="str">
        <v/>
      </c>
      <c r="DE645" s="380"/>
      <c r="DF645" s="380"/>
      <c r="DG645" s="380" t="str">
        <v/>
      </c>
      <c r="DH645" s="380" t="str">
        <v/>
      </c>
      <c r="DI645" s="380" t="str">
        <v/>
      </c>
      <c r="DJ645" s="381" t="str">
        <v/>
      </c>
      <c r="DK645" s="380" t="str">
        <v/>
      </c>
      <c r="DL645" s="380" t="str">
        <v/>
      </c>
      <c r="DM645" s="380" t="str">
        <v/>
      </c>
      <c r="DN645" s="381" t="str">
        <v/>
      </c>
      <c r="DO645" s="380" t="str">
        <v/>
      </c>
      <c r="DP645" s="380" t="str">
        <v/>
      </c>
      <c r="DQ645" s="380" t="str">
        <v/>
      </c>
      <c r="DR645" s="380" t="str">
        <v/>
      </c>
      <c r="DS645" s="380" t="str">
        <v/>
      </c>
      <c r="DT645" s="380"/>
      <c r="DU645" s="380"/>
      <c r="DV645" s="380" t="str">
        <v/>
      </c>
      <c r="DW645" s="380"/>
      <c r="DX645" s="380"/>
      <c r="DY645" s="380" t="str">
        <v/>
      </c>
      <c r="DZ645" s="380"/>
      <c r="EA645" s="380"/>
      <c r="EB645" s="380" t="str">
        <v/>
      </c>
      <c r="EC645" s="380"/>
      <c r="ED645" s="380"/>
      <c r="EE645" s="380" t="str">
        <v/>
      </c>
      <c r="EF645" s="380" t="str">
        <v/>
      </c>
      <c r="EG645" s="380" t="str">
        <v/>
      </c>
      <c r="EH645" s="381" t="str">
        <v/>
      </c>
      <c r="EI645" s="380" t="str">
        <v/>
      </c>
      <c r="EJ645" s="380" t="str">
        <v/>
      </c>
      <c r="EK645" s="380" t="str">
        <v/>
      </c>
      <c r="EL645" s="381" t="str">
        <v/>
      </c>
      <c r="EM645" s="382" t="str">
        <v/>
      </c>
      <c r="EN645" s="382" t="str">
        <v/>
      </c>
      <c r="EO645" s="382" t="str">
        <v/>
      </c>
    </row>
    <row r="646" spans="1:145" ht="15.6">
      <c r="A646" s="372" t="str">
        <v/>
      </c>
      <c r="B646" s="373" t="str">
        <v/>
      </c>
      <c r="C646" s="372"/>
      <c r="D646" s="383" t="str">
        <v/>
      </c>
      <c r="E646" s="383" t="str">
        <v/>
      </c>
      <c r="F646" s="383" t="str">
        <v/>
      </c>
      <c r="G646" s="375" t="str">
        <v/>
      </c>
      <c r="H646" s="375" t="str">
        <v/>
      </c>
      <c r="I646" s="375" t="str">
        <v/>
      </c>
      <c r="J646" s="375" t="str">
        <v/>
      </c>
      <c r="K646" s="375" t="str">
        <v/>
      </c>
      <c r="L646" s="375" t="str">
        <v/>
      </c>
      <c r="M646" s="372" t="str">
        <v/>
      </c>
      <c r="N646" s="372" t="str">
        <v/>
      </c>
      <c r="O646" s="372" t="str">
        <v/>
      </c>
      <c r="P646" s="372" t="str">
        <v/>
      </c>
      <c r="Q646" s="372" t="str">
        <v/>
      </c>
      <c r="R646" s="372" t="str">
        <v/>
      </c>
      <c r="S646" s="372" t="str">
        <v/>
      </c>
      <c r="T646" s="372" t="str">
        <v/>
      </c>
      <c r="U646" s="372" t="str">
        <v/>
      </c>
      <c r="V646" s="372" t="str">
        <v/>
      </c>
      <c r="W646" s="372" t="str">
        <v/>
      </c>
      <c r="X646" s="372" t="str">
        <v/>
      </c>
      <c r="Y646" s="372" t="str">
        <v/>
      </c>
      <c r="Z646" s="372" t="str">
        <v/>
      </c>
      <c r="AA646" s="372" t="str">
        <v/>
      </c>
      <c r="AB646" s="372"/>
      <c r="AC646" s="372"/>
      <c r="AD646" s="372" t="str">
        <v/>
      </c>
      <c r="AE646" s="372"/>
      <c r="AF646" s="372"/>
      <c r="AG646" s="376" t="str">
        <v/>
      </c>
      <c r="AH646" s="372"/>
      <c r="AI646" s="372"/>
      <c r="AJ646" s="372" t="str">
        <v/>
      </c>
      <c r="AK646" s="372"/>
      <c r="AL646" s="372"/>
      <c r="AM646" s="377" t="str">
        <v/>
      </c>
      <c r="AN646" s="378" t="str">
        <v/>
      </c>
      <c r="AO646" s="379" t="str">
        <v/>
      </c>
      <c r="AP646" s="379" t="str">
        <v/>
      </c>
      <c r="AQ646" s="376" t="str">
        <v/>
      </c>
      <c r="AR646" s="376" t="str">
        <v/>
      </c>
      <c r="AS646" s="372" t="str">
        <v/>
      </c>
      <c r="AT646" s="379" t="str">
        <v/>
      </c>
      <c r="AU646" s="380" t="str">
        <v/>
      </c>
      <c r="AV646" s="380" t="str">
        <v/>
      </c>
      <c r="AW646" s="380" t="str">
        <v/>
      </c>
      <c r="AX646" s="380" t="str">
        <v/>
      </c>
      <c r="AY646" s="380" t="str">
        <v/>
      </c>
      <c r="AZ646" s="380"/>
      <c r="BA646" s="380"/>
      <c r="BB646" s="380" t="str">
        <v/>
      </c>
      <c r="BC646" s="380"/>
      <c r="BD646" s="380"/>
      <c r="BE646" s="380" t="str">
        <v/>
      </c>
      <c r="BF646" s="380"/>
      <c r="BG646" s="380"/>
      <c r="BH646" s="380" t="str">
        <v/>
      </c>
      <c r="BI646" s="380"/>
      <c r="BJ646" s="380"/>
      <c r="BK646" s="380" t="str">
        <v/>
      </c>
      <c r="BL646" s="380" t="str">
        <v/>
      </c>
      <c r="BM646" s="380" t="str">
        <v/>
      </c>
      <c r="BN646" s="381" t="str">
        <v/>
      </c>
      <c r="BO646" s="380" t="str">
        <v/>
      </c>
      <c r="BP646" s="380" t="str">
        <v/>
      </c>
      <c r="BQ646" s="380" t="str">
        <v/>
      </c>
      <c r="BR646" s="381" t="str">
        <v/>
      </c>
      <c r="BS646" s="380" t="str">
        <v/>
      </c>
      <c r="BT646" s="380" t="str">
        <v/>
      </c>
      <c r="BU646" s="380" t="str">
        <v/>
      </c>
      <c r="BV646" s="380" t="str">
        <v/>
      </c>
      <c r="BW646" s="380" t="str">
        <v/>
      </c>
      <c r="BX646" s="380"/>
      <c r="BY646" s="380"/>
      <c r="BZ646" s="380" t="str">
        <v/>
      </c>
      <c r="CA646" s="380"/>
      <c r="CB646" s="380"/>
      <c r="CC646" s="380" t="str">
        <v/>
      </c>
      <c r="CD646" s="380"/>
      <c r="CE646" s="380"/>
      <c r="CF646" s="380" t="str">
        <v/>
      </c>
      <c r="CG646" s="380"/>
      <c r="CH646" s="380"/>
      <c r="CI646" s="380" t="str">
        <v/>
      </c>
      <c r="CJ646" s="380" t="str">
        <v/>
      </c>
      <c r="CK646" s="380" t="str">
        <v/>
      </c>
      <c r="CL646" s="381" t="str">
        <v/>
      </c>
      <c r="CM646" s="380" t="str">
        <v/>
      </c>
      <c r="CN646" s="380" t="str">
        <v/>
      </c>
      <c r="CO646" s="380" t="str">
        <v/>
      </c>
      <c r="CP646" s="381" t="str">
        <v/>
      </c>
      <c r="CQ646" s="380" t="str">
        <v/>
      </c>
      <c r="CR646" s="380" t="str">
        <v/>
      </c>
      <c r="CS646" s="380" t="str">
        <v/>
      </c>
      <c r="CT646" s="380" t="str">
        <v/>
      </c>
      <c r="CU646" s="380" t="str">
        <v/>
      </c>
      <c r="CV646" s="380"/>
      <c r="CW646" s="380"/>
      <c r="CX646" s="380" t="str">
        <v/>
      </c>
      <c r="CY646" s="380"/>
      <c r="CZ646" s="380"/>
      <c r="DA646" s="380" t="str">
        <v/>
      </c>
      <c r="DB646" s="380"/>
      <c r="DC646" s="380"/>
      <c r="DD646" s="380" t="str">
        <v/>
      </c>
      <c r="DE646" s="380"/>
      <c r="DF646" s="380"/>
      <c r="DG646" s="380" t="str">
        <v/>
      </c>
      <c r="DH646" s="380" t="str">
        <v/>
      </c>
      <c r="DI646" s="380" t="str">
        <v/>
      </c>
      <c r="DJ646" s="381" t="str">
        <v/>
      </c>
      <c r="DK646" s="380" t="str">
        <v/>
      </c>
      <c r="DL646" s="380" t="str">
        <v/>
      </c>
      <c r="DM646" s="380" t="str">
        <v/>
      </c>
      <c r="DN646" s="381" t="str">
        <v/>
      </c>
      <c r="DO646" s="380" t="str">
        <v/>
      </c>
      <c r="DP646" s="380" t="str">
        <v/>
      </c>
      <c r="DQ646" s="380" t="str">
        <v/>
      </c>
      <c r="DR646" s="380" t="str">
        <v/>
      </c>
      <c r="DS646" s="380" t="str">
        <v/>
      </c>
      <c r="DT646" s="380"/>
      <c r="DU646" s="380"/>
      <c r="DV646" s="380" t="str">
        <v/>
      </c>
      <c r="DW646" s="380"/>
      <c r="DX646" s="380"/>
      <c r="DY646" s="380" t="str">
        <v/>
      </c>
      <c r="DZ646" s="380"/>
      <c r="EA646" s="380"/>
      <c r="EB646" s="380" t="str">
        <v/>
      </c>
      <c r="EC646" s="380"/>
      <c r="ED646" s="380"/>
      <c r="EE646" s="380" t="str">
        <v/>
      </c>
      <c r="EF646" s="380" t="str">
        <v/>
      </c>
      <c r="EG646" s="380" t="str">
        <v/>
      </c>
      <c r="EH646" s="381" t="str">
        <v/>
      </c>
      <c r="EI646" s="380" t="str">
        <v/>
      </c>
      <c r="EJ646" s="380" t="str">
        <v/>
      </c>
      <c r="EK646" s="380" t="str">
        <v/>
      </c>
      <c r="EL646" s="381" t="str">
        <v/>
      </c>
      <c r="EM646" s="382" t="str">
        <v/>
      </c>
      <c r="EN646" s="382" t="str">
        <v/>
      </c>
      <c r="EO646" s="382" t="str">
        <v/>
      </c>
    </row>
    <row r="647" spans="1:145" ht="15.6">
      <c r="A647" s="372" t="str">
        <v/>
      </c>
      <c r="B647" s="373" t="str">
        <v/>
      </c>
      <c r="C647" s="372"/>
      <c r="D647" s="383" t="str">
        <v/>
      </c>
      <c r="E647" s="383" t="str">
        <v/>
      </c>
      <c r="F647" s="383" t="str">
        <v/>
      </c>
      <c r="G647" s="375" t="str">
        <v/>
      </c>
      <c r="H647" s="375" t="str">
        <v/>
      </c>
      <c r="I647" s="375" t="str">
        <v/>
      </c>
      <c r="J647" s="375" t="str">
        <v/>
      </c>
      <c r="K647" s="375" t="str">
        <v/>
      </c>
      <c r="L647" s="375" t="str">
        <v/>
      </c>
      <c r="M647" s="372" t="str">
        <v/>
      </c>
      <c r="N647" s="372" t="str">
        <v/>
      </c>
      <c r="O647" s="372" t="str">
        <v/>
      </c>
      <c r="P647" s="372" t="str">
        <v/>
      </c>
      <c r="Q647" s="372" t="str">
        <v/>
      </c>
      <c r="R647" s="372" t="str">
        <v/>
      </c>
      <c r="S647" s="372" t="str">
        <v/>
      </c>
      <c r="T647" s="372" t="str">
        <v/>
      </c>
      <c r="U647" s="372" t="str">
        <v/>
      </c>
      <c r="V647" s="372" t="str">
        <v/>
      </c>
      <c r="W647" s="372" t="str">
        <v/>
      </c>
      <c r="X647" s="372" t="str">
        <v/>
      </c>
      <c r="Y647" s="372" t="str">
        <v/>
      </c>
      <c r="Z647" s="372" t="str">
        <v/>
      </c>
      <c r="AA647" s="372" t="str">
        <v/>
      </c>
      <c r="AB647" s="372"/>
      <c r="AC647" s="372"/>
      <c r="AD647" s="372" t="str">
        <v/>
      </c>
      <c r="AE647" s="372"/>
      <c r="AF647" s="372"/>
      <c r="AG647" s="376" t="str">
        <v/>
      </c>
      <c r="AH647" s="372"/>
      <c r="AI647" s="372"/>
      <c r="AJ647" s="372" t="str">
        <v/>
      </c>
      <c r="AK647" s="372"/>
      <c r="AL647" s="372"/>
      <c r="AM647" s="377" t="str">
        <v/>
      </c>
      <c r="AN647" s="378" t="str">
        <v/>
      </c>
      <c r="AO647" s="379" t="str">
        <v/>
      </c>
      <c r="AP647" s="379" t="str">
        <v/>
      </c>
      <c r="AQ647" s="376" t="str">
        <v/>
      </c>
      <c r="AR647" s="376" t="str">
        <v/>
      </c>
      <c r="AS647" s="372" t="str">
        <v/>
      </c>
      <c r="AT647" s="379" t="str">
        <v/>
      </c>
      <c r="AU647" s="380" t="str">
        <v/>
      </c>
      <c r="AV647" s="380" t="str">
        <v/>
      </c>
      <c r="AW647" s="380" t="str">
        <v/>
      </c>
      <c r="AX647" s="380" t="str">
        <v/>
      </c>
      <c r="AY647" s="380" t="str">
        <v/>
      </c>
      <c r="AZ647" s="380"/>
      <c r="BA647" s="380"/>
      <c r="BB647" s="380" t="str">
        <v/>
      </c>
      <c r="BC647" s="380"/>
      <c r="BD647" s="380"/>
      <c r="BE647" s="380" t="str">
        <v/>
      </c>
      <c r="BF647" s="380"/>
      <c r="BG647" s="380"/>
      <c r="BH647" s="380" t="str">
        <v/>
      </c>
      <c r="BI647" s="380"/>
      <c r="BJ647" s="380"/>
      <c r="BK647" s="380" t="str">
        <v/>
      </c>
      <c r="BL647" s="380" t="str">
        <v/>
      </c>
      <c r="BM647" s="380" t="str">
        <v/>
      </c>
      <c r="BN647" s="381" t="str">
        <v/>
      </c>
      <c r="BO647" s="380" t="str">
        <v/>
      </c>
      <c r="BP647" s="380" t="str">
        <v/>
      </c>
      <c r="BQ647" s="380" t="str">
        <v/>
      </c>
      <c r="BR647" s="381" t="str">
        <v/>
      </c>
      <c r="BS647" s="380" t="str">
        <v/>
      </c>
      <c r="BT647" s="380" t="str">
        <v/>
      </c>
      <c r="BU647" s="380" t="str">
        <v/>
      </c>
      <c r="BV647" s="380" t="str">
        <v/>
      </c>
      <c r="BW647" s="380" t="str">
        <v/>
      </c>
      <c r="BX647" s="380"/>
      <c r="BY647" s="380"/>
      <c r="BZ647" s="380" t="str">
        <v/>
      </c>
      <c r="CA647" s="380"/>
      <c r="CB647" s="380"/>
      <c r="CC647" s="380" t="str">
        <v/>
      </c>
      <c r="CD647" s="380"/>
      <c r="CE647" s="380"/>
      <c r="CF647" s="380" t="str">
        <v/>
      </c>
      <c r="CG647" s="380"/>
      <c r="CH647" s="380"/>
      <c r="CI647" s="380" t="str">
        <v/>
      </c>
      <c r="CJ647" s="380" t="str">
        <v/>
      </c>
      <c r="CK647" s="380" t="str">
        <v/>
      </c>
      <c r="CL647" s="381" t="str">
        <v/>
      </c>
      <c r="CM647" s="380" t="str">
        <v/>
      </c>
      <c r="CN647" s="380" t="str">
        <v/>
      </c>
      <c r="CO647" s="380" t="str">
        <v/>
      </c>
      <c r="CP647" s="381" t="str">
        <v/>
      </c>
      <c r="CQ647" s="380" t="str">
        <v/>
      </c>
      <c r="CR647" s="380" t="str">
        <v/>
      </c>
      <c r="CS647" s="380" t="str">
        <v/>
      </c>
      <c r="CT647" s="380" t="str">
        <v/>
      </c>
      <c r="CU647" s="380" t="str">
        <v/>
      </c>
      <c r="CV647" s="380"/>
      <c r="CW647" s="380"/>
      <c r="CX647" s="380" t="str">
        <v/>
      </c>
      <c r="CY647" s="380"/>
      <c r="CZ647" s="380"/>
      <c r="DA647" s="380" t="str">
        <v/>
      </c>
      <c r="DB647" s="380"/>
      <c r="DC647" s="380"/>
      <c r="DD647" s="380" t="str">
        <v/>
      </c>
      <c r="DE647" s="380"/>
      <c r="DF647" s="380"/>
      <c r="DG647" s="380" t="str">
        <v/>
      </c>
      <c r="DH647" s="380" t="str">
        <v/>
      </c>
      <c r="DI647" s="380" t="str">
        <v/>
      </c>
      <c r="DJ647" s="381" t="str">
        <v/>
      </c>
      <c r="DK647" s="380" t="str">
        <v/>
      </c>
      <c r="DL647" s="380" t="str">
        <v/>
      </c>
      <c r="DM647" s="380" t="str">
        <v/>
      </c>
      <c r="DN647" s="381" t="str">
        <v/>
      </c>
      <c r="DO647" s="380" t="str">
        <v/>
      </c>
      <c r="DP647" s="380" t="str">
        <v/>
      </c>
      <c r="DQ647" s="380" t="str">
        <v/>
      </c>
      <c r="DR647" s="380" t="str">
        <v/>
      </c>
      <c r="DS647" s="380" t="str">
        <v/>
      </c>
      <c r="DT647" s="380"/>
      <c r="DU647" s="380"/>
      <c r="DV647" s="380" t="str">
        <v/>
      </c>
      <c r="DW647" s="380"/>
      <c r="DX647" s="380"/>
      <c r="DY647" s="380" t="str">
        <v/>
      </c>
      <c r="DZ647" s="380"/>
      <c r="EA647" s="380"/>
      <c r="EB647" s="380" t="str">
        <v/>
      </c>
      <c r="EC647" s="380"/>
      <c r="ED647" s="380"/>
      <c r="EE647" s="380" t="str">
        <v/>
      </c>
      <c r="EF647" s="380" t="str">
        <v/>
      </c>
      <c r="EG647" s="380" t="str">
        <v/>
      </c>
      <c r="EH647" s="381" t="str">
        <v/>
      </c>
      <c r="EI647" s="380" t="str">
        <v/>
      </c>
      <c r="EJ647" s="380" t="str">
        <v/>
      </c>
      <c r="EK647" s="380" t="str">
        <v/>
      </c>
      <c r="EL647" s="381" t="str">
        <v/>
      </c>
      <c r="EM647" s="382" t="str">
        <v/>
      </c>
      <c r="EN647" s="382" t="str">
        <v/>
      </c>
      <c r="EO647" s="382" t="str">
        <v/>
      </c>
    </row>
    <row r="648" spans="1:145" ht="15.6">
      <c r="A648" s="372" t="str">
        <v/>
      </c>
      <c r="B648" s="373" t="str">
        <v/>
      </c>
      <c r="C648" s="372"/>
      <c r="D648" s="383" t="str">
        <v/>
      </c>
      <c r="E648" s="383" t="str">
        <v/>
      </c>
      <c r="F648" s="383" t="str">
        <v/>
      </c>
      <c r="G648" s="375" t="str">
        <v/>
      </c>
      <c r="H648" s="375" t="str">
        <v/>
      </c>
      <c r="I648" s="375" t="str">
        <v/>
      </c>
      <c r="J648" s="375" t="str">
        <v/>
      </c>
      <c r="K648" s="375" t="str">
        <v/>
      </c>
      <c r="L648" s="375" t="str">
        <v/>
      </c>
      <c r="M648" s="372" t="str">
        <v/>
      </c>
      <c r="N648" s="372" t="str">
        <v/>
      </c>
      <c r="O648" s="372" t="str">
        <v/>
      </c>
      <c r="P648" s="372" t="str">
        <v/>
      </c>
      <c r="Q648" s="372" t="str">
        <v/>
      </c>
      <c r="R648" s="372" t="str">
        <v/>
      </c>
      <c r="S648" s="372" t="str">
        <v/>
      </c>
      <c r="T648" s="372" t="str">
        <v/>
      </c>
      <c r="U648" s="372" t="str">
        <v/>
      </c>
      <c r="V648" s="372" t="str">
        <v/>
      </c>
      <c r="W648" s="372" t="str">
        <v/>
      </c>
      <c r="X648" s="372" t="str">
        <v/>
      </c>
      <c r="Y648" s="372" t="str">
        <v/>
      </c>
      <c r="Z648" s="372" t="str">
        <v/>
      </c>
      <c r="AA648" s="372" t="str">
        <v/>
      </c>
      <c r="AB648" s="372"/>
      <c r="AC648" s="372"/>
      <c r="AD648" s="372" t="str">
        <v/>
      </c>
      <c r="AE648" s="372"/>
      <c r="AF648" s="372"/>
      <c r="AG648" s="376" t="str">
        <v/>
      </c>
      <c r="AH648" s="372"/>
      <c r="AI648" s="372"/>
      <c r="AJ648" s="372" t="str">
        <v/>
      </c>
      <c r="AK648" s="372"/>
      <c r="AL648" s="372"/>
      <c r="AM648" s="377" t="str">
        <v/>
      </c>
      <c r="AN648" s="378" t="str">
        <v/>
      </c>
      <c r="AO648" s="379" t="str">
        <v/>
      </c>
      <c r="AP648" s="379" t="str">
        <v/>
      </c>
      <c r="AQ648" s="376" t="str">
        <v/>
      </c>
      <c r="AR648" s="376" t="str">
        <v/>
      </c>
      <c r="AS648" s="372" t="str">
        <v/>
      </c>
      <c r="AT648" s="379" t="str">
        <v/>
      </c>
      <c r="AU648" s="380" t="str">
        <v/>
      </c>
      <c r="AV648" s="380" t="str">
        <v/>
      </c>
      <c r="AW648" s="380" t="str">
        <v/>
      </c>
      <c r="AX648" s="380" t="str">
        <v/>
      </c>
      <c r="AY648" s="380" t="str">
        <v/>
      </c>
      <c r="AZ648" s="380"/>
      <c r="BA648" s="380"/>
      <c r="BB648" s="380" t="str">
        <v/>
      </c>
      <c r="BC648" s="380"/>
      <c r="BD648" s="380"/>
      <c r="BE648" s="380" t="str">
        <v/>
      </c>
      <c r="BF648" s="380"/>
      <c r="BG648" s="380"/>
      <c r="BH648" s="380" t="str">
        <v/>
      </c>
      <c r="BI648" s="380"/>
      <c r="BJ648" s="380"/>
      <c r="BK648" s="380" t="str">
        <v/>
      </c>
      <c r="BL648" s="380" t="str">
        <v/>
      </c>
      <c r="BM648" s="380" t="str">
        <v/>
      </c>
      <c r="BN648" s="381" t="str">
        <v/>
      </c>
      <c r="BO648" s="380" t="str">
        <v/>
      </c>
      <c r="BP648" s="380" t="str">
        <v/>
      </c>
      <c r="BQ648" s="380" t="str">
        <v/>
      </c>
      <c r="BR648" s="381" t="str">
        <v/>
      </c>
      <c r="BS648" s="380" t="str">
        <v/>
      </c>
      <c r="BT648" s="380" t="str">
        <v/>
      </c>
      <c r="BU648" s="380" t="str">
        <v/>
      </c>
      <c r="BV648" s="380" t="str">
        <v/>
      </c>
      <c r="BW648" s="380" t="str">
        <v/>
      </c>
      <c r="BX648" s="380"/>
      <c r="BY648" s="380"/>
      <c r="BZ648" s="380" t="str">
        <v/>
      </c>
      <c r="CA648" s="380"/>
      <c r="CB648" s="380"/>
      <c r="CC648" s="380" t="str">
        <v/>
      </c>
      <c r="CD648" s="380"/>
      <c r="CE648" s="380"/>
      <c r="CF648" s="380" t="str">
        <v/>
      </c>
      <c r="CG648" s="380"/>
      <c r="CH648" s="380"/>
      <c r="CI648" s="380" t="str">
        <v/>
      </c>
      <c r="CJ648" s="380" t="str">
        <v/>
      </c>
      <c r="CK648" s="380" t="str">
        <v/>
      </c>
      <c r="CL648" s="381" t="str">
        <v/>
      </c>
      <c r="CM648" s="380" t="str">
        <v/>
      </c>
      <c r="CN648" s="380" t="str">
        <v/>
      </c>
      <c r="CO648" s="380" t="str">
        <v/>
      </c>
      <c r="CP648" s="381" t="str">
        <v/>
      </c>
      <c r="CQ648" s="380" t="str">
        <v/>
      </c>
      <c r="CR648" s="380" t="str">
        <v/>
      </c>
      <c r="CS648" s="380" t="str">
        <v/>
      </c>
      <c r="CT648" s="380" t="str">
        <v/>
      </c>
      <c r="CU648" s="380" t="str">
        <v/>
      </c>
      <c r="CV648" s="380"/>
      <c r="CW648" s="380"/>
      <c r="CX648" s="380" t="str">
        <v/>
      </c>
      <c r="CY648" s="380"/>
      <c r="CZ648" s="380"/>
      <c r="DA648" s="380" t="str">
        <v/>
      </c>
      <c r="DB648" s="380"/>
      <c r="DC648" s="380"/>
      <c r="DD648" s="380" t="str">
        <v/>
      </c>
      <c r="DE648" s="380"/>
      <c r="DF648" s="380"/>
      <c r="DG648" s="380" t="str">
        <v/>
      </c>
      <c r="DH648" s="380" t="str">
        <v/>
      </c>
      <c r="DI648" s="380" t="str">
        <v/>
      </c>
      <c r="DJ648" s="381" t="str">
        <v/>
      </c>
      <c r="DK648" s="380" t="str">
        <v/>
      </c>
      <c r="DL648" s="380" t="str">
        <v/>
      </c>
      <c r="DM648" s="380" t="str">
        <v/>
      </c>
      <c r="DN648" s="381" t="str">
        <v/>
      </c>
      <c r="DO648" s="380" t="str">
        <v/>
      </c>
      <c r="DP648" s="380" t="str">
        <v/>
      </c>
      <c r="DQ648" s="380" t="str">
        <v/>
      </c>
      <c r="DR648" s="380" t="str">
        <v/>
      </c>
      <c r="DS648" s="380" t="str">
        <v/>
      </c>
      <c r="DT648" s="380"/>
      <c r="DU648" s="380"/>
      <c r="DV648" s="380" t="str">
        <v/>
      </c>
      <c r="DW648" s="380"/>
      <c r="DX648" s="380"/>
      <c r="DY648" s="380" t="str">
        <v/>
      </c>
      <c r="DZ648" s="380"/>
      <c r="EA648" s="380"/>
      <c r="EB648" s="380" t="str">
        <v/>
      </c>
      <c r="EC648" s="380"/>
      <c r="ED648" s="380"/>
      <c r="EE648" s="380" t="str">
        <v/>
      </c>
      <c r="EF648" s="380" t="str">
        <v/>
      </c>
      <c r="EG648" s="380" t="str">
        <v/>
      </c>
      <c r="EH648" s="381" t="str">
        <v/>
      </c>
      <c r="EI648" s="380" t="str">
        <v/>
      </c>
      <c r="EJ648" s="380" t="str">
        <v/>
      </c>
      <c r="EK648" s="380" t="str">
        <v/>
      </c>
      <c r="EL648" s="381" t="str">
        <v/>
      </c>
      <c r="EM648" s="382" t="str">
        <v/>
      </c>
      <c r="EN648" s="382" t="str">
        <v/>
      </c>
      <c r="EO648" s="382" t="str">
        <v/>
      </c>
    </row>
    <row r="649" spans="1:145" ht="15.6">
      <c r="A649" s="372" t="str">
        <v/>
      </c>
      <c r="B649" s="373" t="str">
        <v/>
      </c>
      <c r="C649" s="372"/>
      <c r="D649" s="383" t="str">
        <v/>
      </c>
      <c r="E649" s="383" t="str">
        <v/>
      </c>
      <c r="F649" s="383" t="str">
        <v/>
      </c>
      <c r="G649" s="375" t="str">
        <v/>
      </c>
      <c r="H649" s="375" t="str">
        <v/>
      </c>
      <c r="I649" s="375" t="str">
        <v/>
      </c>
      <c r="J649" s="375" t="str">
        <v/>
      </c>
      <c r="K649" s="375" t="str">
        <v/>
      </c>
      <c r="L649" s="375" t="str">
        <v/>
      </c>
      <c r="M649" s="372" t="str">
        <v/>
      </c>
      <c r="N649" s="372" t="str">
        <v/>
      </c>
      <c r="O649" s="372" t="str">
        <v/>
      </c>
      <c r="P649" s="372" t="str">
        <v/>
      </c>
      <c r="Q649" s="372" t="str">
        <v/>
      </c>
      <c r="R649" s="372" t="str">
        <v/>
      </c>
      <c r="S649" s="372" t="str">
        <v/>
      </c>
      <c r="T649" s="372" t="str">
        <v/>
      </c>
      <c r="U649" s="372" t="str">
        <v/>
      </c>
      <c r="V649" s="372" t="str">
        <v/>
      </c>
      <c r="W649" s="372" t="str">
        <v/>
      </c>
      <c r="X649" s="372" t="str">
        <v/>
      </c>
      <c r="Y649" s="372" t="str">
        <v/>
      </c>
      <c r="Z649" s="372" t="str">
        <v/>
      </c>
      <c r="AA649" s="372" t="str">
        <v/>
      </c>
      <c r="AB649" s="372"/>
      <c r="AC649" s="372"/>
      <c r="AD649" s="372" t="str">
        <v/>
      </c>
      <c r="AE649" s="372"/>
      <c r="AF649" s="372"/>
      <c r="AG649" s="376" t="str">
        <v/>
      </c>
      <c r="AH649" s="372"/>
      <c r="AI649" s="372"/>
      <c r="AJ649" s="372" t="str">
        <v/>
      </c>
      <c r="AK649" s="372"/>
      <c r="AL649" s="372"/>
      <c r="AM649" s="377" t="str">
        <v/>
      </c>
      <c r="AN649" s="378" t="str">
        <v/>
      </c>
      <c r="AO649" s="379" t="str">
        <v/>
      </c>
      <c r="AP649" s="379" t="str">
        <v/>
      </c>
      <c r="AQ649" s="376" t="str">
        <v/>
      </c>
      <c r="AR649" s="376" t="str">
        <v/>
      </c>
      <c r="AS649" s="372" t="str">
        <v/>
      </c>
      <c r="AT649" s="379" t="str">
        <v/>
      </c>
      <c r="AU649" s="380" t="str">
        <v/>
      </c>
      <c r="AV649" s="380" t="str">
        <v/>
      </c>
      <c r="AW649" s="380" t="str">
        <v/>
      </c>
      <c r="AX649" s="380" t="str">
        <v/>
      </c>
      <c r="AY649" s="380" t="str">
        <v/>
      </c>
      <c r="AZ649" s="380"/>
      <c r="BA649" s="380"/>
      <c r="BB649" s="380" t="str">
        <v/>
      </c>
      <c r="BC649" s="380"/>
      <c r="BD649" s="380"/>
      <c r="BE649" s="380" t="str">
        <v/>
      </c>
      <c r="BF649" s="380"/>
      <c r="BG649" s="380"/>
      <c r="BH649" s="380" t="str">
        <v/>
      </c>
      <c r="BI649" s="380"/>
      <c r="BJ649" s="380"/>
      <c r="BK649" s="380" t="str">
        <v/>
      </c>
      <c r="BL649" s="380" t="str">
        <v/>
      </c>
      <c r="BM649" s="380" t="str">
        <v/>
      </c>
      <c r="BN649" s="381" t="str">
        <v/>
      </c>
      <c r="BO649" s="380" t="str">
        <v/>
      </c>
      <c r="BP649" s="380" t="str">
        <v/>
      </c>
      <c r="BQ649" s="380" t="str">
        <v/>
      </c>
      <c r="BR649" s="381" t="str">
        <v/>
      </c>
      <c r="BS649" s="380" t="str">
        <v/>
      </c>
      <c r="BT649" s="380" t="str">
        <v/>
      </c>
      <c r="BU649" s="380" t="str">
        <v/>
      </c>
      <c r="BV649" s="380" t="str">
        <v/>
      </c>
      <c r="BW649" s="380" t="str">
        <v/>
      </c>
      <c r="BX649" s="380"/>
      <c r="BY649" s="380"/>
      <c r="BZ649" s="380" t="str">
        <v/>
      </c>
      <c r="CA649" s="380"/>
      <c r="CB649" s="380"/>
      <c r="CC649" s="380" t="str">
        <v/>
      </c>
      <c r="CD649" s="380"/>
      <c r="CE649" s="380"/>
      <c r="CF649" s="380" t="str">
        <v/>
      </c>
      <c r="CG649" s="380"/>
      <c r="CH649" s="380"/>
      <c r="CI649" s="380" t="str">
        <v/>
      </c>
      <c r="CJ649" s="380" t="str">
        <v/>
      </c>
      <c r="CK649" s="380" t="str">
        <v/>
      </c>
      <c r="CL649" s="381" t="str">
        <v/>
      </c>
      <c r="CM649" s="380" t="str">
        <v/>
      </c>
      <c r="CN649" s="380" t="str">
        <v/>
      </c>
      <c r="CO649" s="380" t="str">
        <v/>
      </c>
      <c r="CP649" s="381" t="str">
        <v/>
      </c>
      <c r="CQ649" s="380" t="str">
        <v/>
      </c>
      <c r="CR649" s="380" t="str">
        <v/>
      </c>
      <c r="CS649" s="380" t="str">
        <v/>
      </c>
      <c r="CT649" s="380" t="str">
        <v/>
      </c>
      <c r="CU649" s="380" t="str">
        <v/>
      </c>
      <c r="CV649" s="380"/>
      <c r="CW649" s="380"/>
      <c r="CX649" s="380" t="str">
        <v/>
      </c>
      <c r="CY649" s="380"/>
      <c r="CZ649" s="380"/>
      <c r="DA649" s="380" t="str">
        <v/>
      </c>
      <c r="DB649" s="380"/>
      <c r="DC649" s="380"/>
      <c r="DD649" s="380" t="str">
        <v/>
      </c>
      <c r="DE649" s="380"/>
      <c r="DF649" s="380"/>
      <c r="DG649" s="380" t="str">
        <v/>
      </c>
      <c r="DH649" s="380" t="str">
        <v/>
      </c>
      <c r="DI649" s="380" t="str">
        <v/>
      </c>
      <c r="DJ649" s="381" t="str">
        <v/>
      </c>
      <c r="DK649" s="380" t="str">
        <v/>
      </c>
      <c r="DL649" s="380" t="str">
        <v/>
      </c>
      <c r="DM649" s="380" t="str">
        <v/>
      </c>
      <c r="DN649" s="381" t="str">
        <v/>
      </c>
      <c r="DO649" s="380" t="str">
        <v/>
      </c>
      <c r="DP649" s="380" t="str">
        <v/>
      </c>
      <c r="DQ649" s="380" t="str">
        <v/>
      </c>
      <c r="DR649" s="380" t="str">
        <v/>
      </c>
      <c r="DS649" s="380" t="str">
        <v/>
      </c>
      <c r="DT649" s="380"/>
      <c r="DU649" s="380"/>
      <c r="DV649" s="380" t="str">
        <v/>
      </c>
      <c r="DW649" s="380"/>
      <c r="DX649" s="380"/>
      <c r="DY649" s="380" t="str">
        <v/>
      </c>
      <c r="DZ649" s="380"/>
      <c r="EA649" s="380"/>
      <c r="EB649" s="380" t="str">
        <v/>
      </c>
      <c r="EC649" s="380"/>
      <c r="ED649" s="380"/>
      <c r="EE649" s="380" t="str">
        <v/>
      </c>
      <c r="EF649" s="380" t="str">
        <v/>
      </c>
      <c r="EG649" s="380" t="str">
        <v/>
      </c>
      <c r="EH649" s="381" t="str">
        <v/>
      </c>
      <c r="EI649" s="380" t="str">
        <v/>
      </c>
      <c r="EJ649" s="380" t="str">
        <v/>
      </c>
      <c r="EK649" s="380" t="str">
        <v/>
      </c>
      <c r="EL649" s="381" t="str">
        <v/>
      </c>
      <c r="EM649" s="382" t="str">
        <v/>
      </c>
      <c r="EN649" s="382" t="str">
        <v/>
      </c>
      <c r="EO649" s="382" t="str">
        <v/>
      </c>
    </row>
    <row r="650" spans="1:145" ht="15.6">
      <c r="A650" s="372" t="str">
        <v/>
      </c>
      <c r="B650" s="373" t="str">
        <v/>
      </c>
      <c r="C650" s="372"/>
      <c r="D650" s="383" t="str">
        <v/>
      </c>
      <c r="E650" s="383" t="str">
        <v/>
      </c>
      <c r="F650" s="383" t="str">
        <v/>
      </c>
      <c r="G650" s="375" t="str">
        <v/>
      </c>
      <c r="H650" s="375" t="str">
        <v/>
      </c>
      <c r="I650" s="375" t="str">
        <v/>
      </c>
      <c r="J650" s="375" t="str">
        <v/>
      </c>
      <c r="K650" s="375" t="str">
        <v/>
      </c>
      <c r="L650" s="375" t="str">
        <v/>
      </c>
      <c r="M650" s="372" t="str">
        <v/>
      </c>
      <c r="N650" s="372" t="str">
        <v/>
      </c>
      <c r="O650" s="372" t="str">
        <v/>
      </c>
      <c r="P650" s="372" t="str">
        <v/>
      </c>
      <c r="Q650" s="372" t="str">
        <v/>
      </c>
      <c r="R650" s="372" t="str">
        <v/>
      </c>
      <c r="S650" s="372" t="str">
        <v/>
      </c>
      <c r="T650" s="372" t="str">
        <v/>
      </c>
      <c r="U650" s="372" t="str">
        <v/>
      </c>
      <c r="V650" s="372" t="str">
        <v/>
      </c>
      <c r="W650" s="372" t="str">
        <v/>
      </c>
      <c r="X650" s="372" t="str">
        <v/>
      </c>
      <c r="Y650" s="372" t="str">
        <v/>
      </c>
      <c r="Z650" s="372" t="str">
        <v/>
      </c>
      <c r="AA650" s="372" t="str">
        <v/>
      </c>
      <c r="AB650" s="372"/>
      <c r="AC650" s="372"/>
      <c r="AD650" s="372" t="str">
        <v/>
      </c>
      <c r="AE650" s="372"/>
      <c r="AF650" s="372"/>
      <c r="AG650" s="376" t="str">
        <v/>
      </c>
      <c r="AH650" s="372"/>
      <c r="AI650" s="372"/>
      <c r="AJ650" s="372" t="str">
        <v/>
      </c>
      <c r="AK650" s="372"/>
      <c r="AL650" s="372"/>
      <c r="AM650" s="377" t="str">
        <v/>
      </c>
      <c r="AN650" s="378" t="str">
        <v/>
      </c>
      <c r="AO650" s="379" t="str">
        <v/>
      </c>
      <c r="AP650" s="379" t="str">
        <v/>
      </c>
      <c r="AQ650" s="376" t="str">
        <v/>
      </c>
      <c r="AR650" s="376" t="str">
        <v/>
      </c>
      <c r="AS650" s="372" t="str">
        <v/>
      </c>
      <c r="AT650" s="379" t="str">
        <v/>
      </c>
      <c r="AU650" s="380" t="str">
        <v/>
      </c>
      <c r="AV650" s="380" t="str">
        <v/>
      </c>
      <c r="AW650" s="380" t="str">
        <v/>
      </c>
      <c r="AX650" s="380" t="str">
        <v/>
      </c>
      <c r="AY650" s="380" t="str">
        <v/>
      </c>
      <c r="AZ650" s="380"/>
      <c r="BA650" s="380"/>
      <c r="BB650" s="380" t="str">
        <v/>
      </c>
      <c r="BC650" s="380"/>
      <c r="BD650" s="380"/>
      <c r="BE650" s="380" t="str">
        <v/>
      </c>
      <c r="BF650" s="380"/>
      <c r="BG650" s="380"/>
      <c r="BH650" s="380" t="str">
        <v/>
      </c>
      <c r="BI650" s="380"/>
      <c r="BJ650" s="380"/>
      <c r="BK650" s="380" t="str">
        <v/>
      </c>
      <c r="BL650" s="380" t="str">
        <v/>
      </c>
      <c r="BM650" s="380" t="str">
        <v/>
      </c>
      <c r="BN650" s="381" t="str">
        <v/>
      </c>
      <c r="BO650" s="380" t="str">
        <v/>
      </c>
      <c r="BP650" s="380" t="str">
        <v/>
      </c>
      <c r="BQ650" s="380" t="str">
        <v/>
      </c>
      <c r="BR650" s="381" t="str">
        <v/>
      </c>
      <c r="BS650" s="380" t="str">
        <v/>
      </c>
      <c r="BT650" s="380" t="str">
        <v/>
      </c>
      <c r="BU650" s="380" t="str">
        <v/>
      </c>
      <c r="BV650" s="380" t="str">
        <v/>
      </c>
      <c r="BW650" s="380" t="str">
        <v/>
      </c>
      <c r="BX650" s="380"/>
      <c r="BY650" s="380"/>
      <c r="BZ650" s="380" t="str">
        <v/>
      </c>
      <c r="CA650" s="380"/>
      <c r="CB650" s="380"/>
      <c r="CC650" s="380" t="str">
        <v/>
      </c>
      <c r="CD650" s="380"/>
      <c r="CE650" s="380"/>
      <c r="CF650" s="380" t="str">
        <v/>
      </c>
      <c r="CG650" s="380"/>
      <c r="CH650" s="380"/>
      <c r="CI650" s="380" t="str">
        <v/>
      </c>
      <c r="CJ650" s="380" t="str">
        <v/>
      </c>
      <c r="CK650" s="380" t="str">
        <v/>
      </c>
      <c r="CL650" s="381" t="str">
        <v/>
      </c>
      <c r="CM650" s="380" t="str">
        <v/>
      </c>
      <c r="CN650" s="380" t="str">
        <v/>
      </c>
      <c r="CO650" s="380" t="str">
        <v/>
      </c>
      <c r="CP650" s="381" t="str">
        <v/>
      </c>
      <c r="CQ650" s="380" t="str">
        <v/>
      </c>
      <c r="CR650" s="380" t="str">
        <v/>
      </c>
      <c r="CS650" s="380" t="str">
        <v/>
      </c>
      <c r="CT650" s="380" t="str">
        <v/>
      </c>
      <c r="CU650" s="380" t="str">
        <v/>
      </c>
      <c r="CV650" s="380"/>
      <c r="CW650" s="380"/>
      <c r="CX650" s="380" t="str">
        <v/>
      </c>
      <c r="CY650" s="380"/>
      <c r="CZ650" s="380"/>
      <c r="DA650" s="380" t="str">
        <v/>
      </c>
      <c r="DB650" s="380"/>
      <c r="DC650" s="380"/>
      <c r="DD650" s="380" t="str">
        <v/>
      </c>
      <c r="DE650" s="380"/>
      <c r="DF650" s="380"/>
      <c r="DG650" s="380" t="str">
        <v/>
      </c>
      <c r="DH650" s="380" t="str">
        <v/>
      </c>
      <c r="DI650" s="380" t="str">
        <v/>
      </c>
      <c r="DJ650" s="381" t="str">
        <v/>
      </c>
      <c r="DK650" s="380" t="str">
        <v/>
      </c>
      <c r="DL650" s="380" t="str">
        <v/>
      </c>
      <c r="DM650" s="380" t="str">
        <v/>
      </c>
      <c r="DN650" s="381" t="str">
        <v/>
      </c>
      <c r="DO650" s="380" t="str">
        <v/>
      </c>
      <c r="DP650" s="380" t="str">
        <v/>
      </c>
      <c r="DQ650" s="380" t="str">
        <v/>
      </c>
      <c r="DR650" s="380" t="str">
        <v/>
      </c>
      <c r="DS650" s="380" t="str">
        <v/>
      </c>
      <c r="DT650" s="380"/>
      <c r="DU650" s="380"/>
      <c r="DV650" s="380" t="str">
        <v/>
      </c>
      <c r="DW650" s="380"/>
      <c r="DX650" s="380"/>
      <c r="DY650" s="380" t="str">
        <v/>
      </c>
      <c r="DZ650" s="380"/>
      <c r="EA650" s="380"/>
      <c r="EB650" s="380" t="str">
        <v/>
      </c>
      <c r="EC650" s="380"/>
      <c r="ED650" s="380"/>
      <c r="EE650" s="380" t="str">
        <v/>
      </c>
      <c r="EF650" s="380" t="str">
        <v/>
      </c>
      <c r="EG650" s="380" t="str">
        <v/>
      </c>
      <c r="EH650" s="381" t="str">
        <v/>
      </c>
      <c r="EI650" s="380" t="str">
        <v/>
      </c>
      <c r="EJ650" s="380" t="str">
        <v/>
      </c>
      <c r="EK650" s="380" t="str">
        <v/>
      </c>
      <c r="EL650" s="381" t="str">
        <v/>
      </c>
      <c r="EM650" s="382" t="str">
        <v/>
      </c>
      <c r="EN650" s="382" t="str">
        <v/>
      </c>
      <c r="EO650" s="382" t="str">
        <v/>
      </c>
    </row>
    <row r="651" spans="1:145" ht="15.6">
      <c r="A651" s="372" t="str">
        <v/>
      </c>
      <c r="B651" s="373" t="str">
        <v/>
      </c>
      <c r="C651" s="372"/>
      <c r="D651" s="383" t="str">
        <v/>
      </c>
      <c r="E651" s="383" t="str">
        <v/>
      </c>
      <c r="F651" s="383" t="str">
        <v/>
      </c>
      <c r="G651" s="375" t="str">
        <v/>
      </c>
      <c r="H651" s="375" t="str">
        <v/>
      </c>
      <c r="I651" s="375" t="str">
        <v/>
      </c>
      <c r="J651" s="375" t="str">
        <v/>
      </c>
      <c r="K651" s="375" t="str">
        <v/>
      </c>
      <c r="L651" s="375" t="str">
        <v/>
      </c>
      <c r="M651" s="372" t="str">
        <v/>
      </c>
      <c r="N651" s="372" t="str">
        <v/>
      </c>
      <c r="O651" s="372" t="str">
        <v/>
      </c>
      <c r="P651" s="372" t="str">
        <v/>
      </c>
      <c r="Q651" s="372" t="str">
        <v/>
      </c>
      <c r="R651" s="372" t="str">
        <v/>
      </c>
      <c r="S651" s="372" t="str">
        <v/>
      </c>
      <c r="T651" s="372" t="str">
        <v/>
      </c>
      <c r="U651" s="372" t="str">
        <v/>
      </c>
      <c r="V651" s="372" t="str">
        <v/>
      </c>
      <c r="W651" s="372" t="str">
        <v/>
      </c>
      <c r="X651" s="372" t="str">
        <v/>
      </c>
      <c r="Y651" s="372" t="str">
        <v/>
      </c>
      <c r="Z651" s="372" t="str">
        <v/>
      </c>
      <c r="AA651" s="372" t="str">
        <v/>
      </c>
      <c r="AB651" s="372"/>
      <c r="AC651" s="372"/>
      <c r="AD651" s="372" t="str">
        <v/>
      </c>
      <c r="AE651" s="372"/>
      <c r="AF651" s="372"/>
      <c r="AG651" s="376" t="str">
        <v/>
      </c>
      <c r="AH651" s="372"/>
      <c r="AI651" s="372"/>
      <c r="AJ651" s="372" t="str">
        <v/>
      </c>
      <c r="AK651" s="372"/>
      <c r="AL651" s="372"/>
      <c r="AM651" s="377" t="str">
        <v/>
      </c>
      <c r="AN651" s="378" t="str">
        <v/>
      </c>
      <c r="AO651" s="379" t="str">
        <v/>
      </c>
      <c r="AP651" s="379" t="str">
        <v/>
      </c>
      <c r="AQ651" s="376" t="str">
        <v/>
      </c>
      <c r="AR651" s="376" t="str">
        <v/>
      </c>
      <c r="AS651" s="372" t="str">
        <v/>
      </c>
      <c r="AT651" s="379" t="str">
        <v/>
      </c>
      <c r="AU651" s="380" t="str">
        <v/>
      </c>
      <c r="AV651" s="380" t="str">
        <v/>
      </c>
      <c r="AW651" s="380" t="str">
        <v/>
      </c>
      <c r="AX651" s="380" t="str">
        <v/>
      </c>
      <c r="AY651" s="380" t="str">
        <v/>
      </c>
      <c r="AZ651" s="380"/>
      <c r="BA651" s="380"/>
      <c r="BB651" s="380" t="str">
        <v/>
      </c>
      <c r="BC651" s="380"/>
      <c r="BD651" s="380"/>
      <c r="BE651" s="380" t="str">
        <v/>
      </c>
      <c r="BF651" s="380"/>
      <c r="BG651" s="380"/>
      <c r="BH651" s="380" t="str">
        <v/>
      </c>
      <c r="BI651" s="380"/>
      <c r="BJ651" s="380"/>
      <c r="BK651" s="380" t="str">
        <v/>
      </c>
      <c r="BL651" s="380" t="str">
        <v/>
      </c>
      <c r="BM651" s="380" t="str">
        <v/>
      </c>
      <c r="BN651" s="381" t="str">
        <v/>
      </c>
      <c r="BO651" s="380" t="str">
        <v/>
      </c>
      <c r="BP651" s="380" t="str">
        <v/>
      </c>
      <c r="BQ651" s="380" t="str">
        <v/>
      </c>
      <c r="BR651" s="381" t="str">
        <v/>
      </c>
      <c r="BS651" s="380" t="str">
        <v/>
      </c>
      <c r="BT651" s="380" t="str">
        <v/>
      </c>
      <c r="BU651" s="380" t="str">
        <v/>
      </c>
      <c r="BV651" s="380" t="str">
        <v/>
      </c>
      <c r="BW651" s="380" t="str">
        <v/>
      </c>
      <c r="BX651" s="380"/>
      <c r="BY651" s="380"/>
      <c r="BZ651" s="380" t="str">
        <v/>
      </c>
      <c r="CA651" s="380"/>
      <c r="CB651" s="380"/>
      <c r="CC651" s="380" t="str">
        <v/>
      </c>
      <c r="CD651" s="380"/>
      <c r="CE651" s="380"/>
      <c r="CF651" s="380" t="str">
        <v/>
      </c>
      <c r="CG651" s="380"/>
      <c r="CH651" s="380"/>
      <c r="CI651" s="380" t="str">
        <v/>
      </c>
      <c r="CJ651" s="380" t="str">
        <v/>
      </c>
      <c r="CK651" s="380" t="str">
        <v/>
      </c>
      <c r="CL651" s="381" t="str">
        <v/>
      </c>
      <c r="CM651" s="380" t="str">
        <v/>
      </c>
      <c r="CN651" s="380" t="str">
        <v/>
      </c>
      <c r="CO651" s="380" t="str">
        <v/>
      </c>
      <c r="CP651" s="381" t="str">
        <v/>
      </c>
      <c r="CQ651" s="380" t="str">
        <v/>
      </c>
      <c r="CR651" s="380" t="str">
        <v/>
      </c>
      <c r="CS651" s="380" t="str">
        <v/>
      </c>
      <c r="CT651" s="380" t="str">
        <v/>
      </c>
      <c r="CU651" s="380" t="str">
        <v/>
      </c>
      <c r="CV651" s="380"/>
      <c r="CW651" s="380"/>
      <c r="CX651" s="380" t="str">
        <v/>
      </c>
      <c r="CY651" s="380"/>
      <c r="CZ651" s="380"/>
      <c r="DA651" s="380" t="str">
        <v/>
      </c>
      <c r="DB651" s="380"/>
      <c r="DC651" s="380"/>
      <c r="DD651" s="380" t="str">
        <v/>
      </c>
      <c r="DE651" s="380"/>
      <c r="DF651" s="380"/>
      <c r="DG651" s="380" t="str">
        <v/>
      </c>
      <c r="DH651" s="380" t="str">
        <v/>
      </c>
      <c r="DI651" s="380" t="str">
        <v/>
      </c>
      <c r="DJ651" s="381" t="str">
        <v/>
      </c>
      <c r="DK651" s="380" t="str">
        <v/>
      </c>
      <c r="DL651" s="380" t="str">
        <v/>
      </c>
      <c r="DM651" s="380" t="str">
        <v/>
      </c>
      <c r="DN651" s="381" t="str">
        <v/>
      </c>
      <c r="DO651" s="380" t="str">
        <v/>
      </c>
      <c r="DP651" s="380" t="str">
        <v/>
      </c>
      <c r="DQ651" s="380" t="str">
        <v/>
      </c>
      <c r="DR651" s="380" t="str">
        <v/>
      </c>
      <c r="DS651" s="380" t="str">
        <v/>
      </c>
      <c r="DT651" s="380"/>
      <c r="DU651" s="380"/>
      <c r="DV651" s="380" t="str">
        <v/>
      </c>
      <c r="DW651" s="380"/>
      <c r="DX651" s="380"/>
      <c r="DY651" s="380" t="str">
        <v/>
      </c>
      <c r="DZ651" s="380"/>
      <c r="EA651" s="380"/>
      <c r="EB651" s="380" t="str">
        <v/>
      </c>
      <c r="EC651" s="380"/>
      <c r="ED651" s="380"/>
      <c r="EE651" s="380" t="str">
        <v/>
      </c>
      <c r="EF651" s="380" t="str">
        <v/>
      </c>
      <c r="EG651" s="380" t="str">
        <v/>
      </c>
      <c r="EH651" s="381" t="str">
        <v/>
      </c>
      <c r="EI651" s="380" t="str">
        <v/>
      </c>
      <c r="EJ651" s="380" t="str">
        <v/>
      </c>
      <c r="EK651" s="380" t="str">
        <v/>
      </c>
      <c r="EL651" s="381" t="str">
        <v/>
      </c>
      <c r="EM651" s="382" t="str">
        <v/>
      </c>
      <c r="EN651" s="382" t="str">
        <v/>
      </c>
      <c r="EO651" s="382" t="str">
        <v/>
      </c>
    </row>
    <row r="652" spans="1:145" ht="15.6">
      <c r="A652" s="372" t="str">
        <v/>
      </c>
      <c r="B652" s="373" t="str">
        <v/>
      </c>
      <c r="C652" s="372"/>
      <c r="D652" s="383" t="str">
        <v/>
      </c>
      <c r="E652" s="383" t="str">
        <v/>
      </c>
      <c r="F652" s="383" t="str">
        <v/>
      </c>
      <c r="G652" s="375" t="str">
        <v/>
      </c>
      <c r="H652" s="375" t="str">
        <v/>
      </c>
      <c r="I652" s="375" t="str">
        <v/>
      </c>
      <c r="J652" s="375" t="str">
        <v/>
      </c>
      <c r="K652" s="375" t="str">
        <v/>
      </c>
      <c r="L652" s="375" t="str">
        <v/>
      </c>
      <c r="M652" s="372" t="str">
        <v/>
      </c>
      <c r="N652" s="372" t="str">
        <v/>
      </c>
      <c r="O652" s="372" t="str">
        <v/>
      </c>
      <c r="P652" s="372" t="str">
        <v/>
      </c>
      <c r="Q652" s="372" t="str">
        <v/>
      </c>
      <c r="R652" s="372" t="str">
        <v/>
      </c>
      <c r="S652" s="372" t="str">
        <v/>
      </c>
      <c r="T652" s="372" t="str">
        <v/>
      </c>
      <c r="U652" s="372" t="str">
        <v/>
      </c>
      <c r="V652" s="372" t="str">
        <v/>
      </c>
      <c r="W652" s="372" t="str">
        <v/>
      </c>
      <c r="X652" s="372" t="str">
        <v/>
      </c>
      <c r="Y652" s="372" t="str">
        <v/>
      </c>
      <c r="Z652" s="372" t="str">
        <v/>
      </c>
      <c r="AA652" s="372" t="str">
        <v/>
      </c>
      <c r="AB652" s="372"/>
      <c r="AC652" s="372"/>
      <c r="AD652" s="372" t="str">
        <v/>
      </c>
      <c r="AE652" s="372"/>
      <c r="AF652" s="372"/>
      <c r="AG652" s="376" t="str">
        <v/>
      </c>
      <c r="AH652" s="372"/>
      <c r="AI652" s="372"/>
      <c r="AJ652" s="372" t="str">
        <v/>
      </c>
      <c r="AK652" s="372"/>
      <c r="AL652" s="372"/>
      <c r="AM652" s="377" t="str">
        <v/>
      </c>
      <c r="AN652" s="378" t="str">
        <v/>
      </c>
      <c r="AO652" s="379" t="str">
        <v/>
      </c>
      <c r="AP652" s="379" t="str">
        <v/>
      </c>
      <c r="AQ652" s="376" t="str">
        <v/>
      </c>
      <c r="AR652" s="376" t="str">
        <v/>
      </c>
      <c r="AS652" s="372" t="str">
        <v/>
      </c>
      <c r="AT652" s="379" t="str">
        <v/>
      </c>
      <c r="AU652" s="380" t="str">
        <v/>
      </c>
      <c r="AV652" s="380" t="str">
        <v/>
      </c>
      <c r="AW652" s="380" t="str">
        <v/>
      </c>
      <c r="AX652" s="380" t="str">
        <v/>
      </c>
      <c r="AY652" s="380" t="str">
        <v/>
      </c>
      <c r="AZ652" s="380"/>
      <c r="BA652" s="380"/>
      <c r="BB652" s="380" t="str">
        <v/>
      </c>
      <c r="BC652" s="380"/>
      <c r="BD652" s="380"/>
      <c r="BE652" s="380" t="str">
        <v/>
      </c>
      <c r="BF652" s="380"/>
      <c r="BG652" s="380"/>
      <c r="BH652" s="380" t="str">
        <v/>
      </c>
      <c r="BI652" s="380"/>
      <c r="BJ652" s="380"/>
      <c r="BK652" s="380" t="str">
        <v/>
      </c>
      <c r="BL652" s="380" t="str">
        <v/>
      </c>
      <c r="BM652" s="380" t="str">
        <v/>
      </c>
      <c r="BN652" s="381" t="str">
        <v/>
      </c>
      <c r="BO652" s="380" t="str">
        <v/>
      </c>
      <c r="BP652" s="380" t="str">
        <v/>
      </c>
      <c r="BQ652" s="380" t="str">
        <v/>
      </c>
      <c r="BR652" s="381" t="str">
        <v/>
      </c>
      <c r="BS652" s="380" t="str">
        <v/>
      </c>
      <c r="BT652" s="380" t="str">
        <v/>
      </c>
      <c r="BU652" s="380" t="str">
        <v/>
      </c>
      <c r="BV652" s="380" t="str">
        <v/>
      </c>
      <c r="BW652" s="380" t="str">
        <v/>
      </c>
      <c r="BX652" s="380"/>
      <c r="BY652" s="380"/>
      <c r="BZ652" s="380" t="str">
        <v/>
      </c>
      <c r="CA652" s="380"/>
      <c r="CB652" s="380"/>
      <c r="CC652" s="380" t="str">
        <v/>
      </c>
      <c r="CD652" s="380"/>
      <c r="CE652" s="380"/>
      <c r="CF652" s="380" t="str">
        <v/>
      </c>
      <c r="CG652" s="380"/>
      <c r="CH652" s="380"/>
      <c r="CI652" s="380" t="str">
        <v/>
      </c>
      <c r="CJ652" s="380" t="str">
        <v/>
      </c>
      <c r="CK652" s="380" t="str">
        <v/>
      </c>
      <c r="CL652" s="381" t="str">
        <v/>
      </c>
      <c r="CM652" s="380" t="str">
        <v/>
      </c>
      <c r="CN652" s="380" t="str">
        <v/>
      </c>
      <c r="CO652" s="380" t="str">
        <v/>
      </c>
      <c r="CP652" s="381" t="str">
        <v/>
      </c>
      <c r="CQ652" s="380" t="str">
        <v/>
      </c>
      <c r="CR652" s="380" t="str">
        <v/>
      </c>
      <c r="CS652" s="380" t="str">
        <v/>
      </c>
      <c r="CT652" s="380" t="str">
        <v/>
      </c>
      <c r="CU652" s="380" t="str">
        <v/>
      </c>
      <c r="CV652" s="380"/>
      <c r="CW652" s="380"/>
      <c r="CX652" s="380" t="str">
        <v/>
      </c>
      <c r="CY652" s="380"/>
      <c r="CZ652" s="380"/>
      <c r="DA652" s="380" t="str">
        <v/>
      </c>
      <c r="DB652" s="380"/>
      <c r="DC652" s="380"/>
      <c r="DD652" s="380" t="str">
        <v/>
      </c>
      <c r="DE652" s="380"/>
      <c r="DF652" s="380"/>
      <c r="DG652" s="380" t="str">
        <v/>
      </c>
      <c r="DH652" s="380" t="str">
        <v/>
      </c>
      <c r="DI652" s="380" t="str">
        <v/>
      </c>
      <c r="DJ652" s="381" t="str">
        <v/>
      </c>
      <c r="DK652" s="380" t="str">
        <v/>
      </c>
      <c r="DL652" s="380" t="str">
        <v/>
      </c>
      <c r="DM652" s="380" t="str">
        <v/>
      </c>
      <c r="DN652" s="381" t="str">
        <v/>
      </c>
      <c r="DO652" s="380" t="str">
        <v/>
      </c>
      <c r="DP652" s="380" t="str">
        <v/>
      </c>
      <c r="DQ652" s="380" t="str">
        <v/>
      </c>
      <c r="DR652" s="380" t="str">
        <v/>
      </c>
      <c r="DS652" s="380" t="str">
        <v/>
      </c>
      <c r="DT652" s="380"/>
      <c r="DU652" s="380"/>
      <c r="DV652" s="380" t="str">
        <v/>
      </c>
      <c r="DW652" s="380"/>
      <c r="DX652" s="380"/>
      <c r="DY652" s="380" t="str">
        <v/>
      </c>
      <c r="DZ652" s="380"/>
      <c r="EA652" s="380"/>
      <c r="EB652" s="380" t="str">
        <v/>
      </c>
      <c r="EC652" s="380"/>
      <c r="ED652" s="380"/>
      <c r="EE652" s="380" t="str">
        <v/>
      </c>
      <c r="EF652" s="380" t="str">
        <v/>
      </c>
      <c r="EG652" s="380" t="str">
        <v/>
      </c>
      <c r="EH652" s="381" t="str">
        <v/>
      </c>
      <c r="EI652" s="380" t="str">
        <v/>
      </c>
      <c r="EJ652" s="380" t="str">
        <v/>
      </c>
      <c r="EK652" s="380" t="str">
        <v/>
      </c>
      <c r="EL652" s="381" t="str">
        <v/>
      </c>
      <c r="EM652" s="382" t="str">
        <v/>
      </c>
      <c r="EN652" s="382" t="str">
        <v/>
      </c>
      <c r="EO652" s="382" t="str">
        <v/>
      </c>
    </row>
    <row r="653" spans="1:145" ht="15.6">
      <c r="A653" s="372" t="str">
        <v/>
      </c>
      <c r="B653" s="373" t="str">
        <v/>
      </c>
      <c r="C653" s="372"/>
      <c r="D653" s="383" t="str">
        <v/>
      </c>
      <c r="E653" s="383" t="str">
        <v/>
      </c>
      <c r="F653" s="383" t="str">
        <v/>
      </c>
      <c r="G653" s="375" t="str">
        <v/>
      </c>
      <c r="H653" s="375" t="str">
        <v/>
      </c>
      <c r="I653" s="375" t="str">
        <v/>
      </c>
      <c r="J653" s="375" t="str">
        <v/>
      </c>
      <c r="K653" s="375" t="str">
        <v/>
      </c>
      <c r="L653" s="375" t="str">
        <v/>
      </c>
      <c r="M653" s="372" t="str">
        <v/>
      </c>
      <c r="N653" s="372" t="str">
        <v/>
      </c>
      <c r="O653" s="372" t="str">
        <v/>
      </c>
      <c r="P653" s="372" t="str">
        <v/>
      </c>
      <c r="Q653" s="372" t="str">
        <v/>
      </c>
      <c r="R653" s="372" t="str">
        <v/>
      </c>
      <c r="S653" s="372" t="str">
        <v/>
      </c>
      <c r="T653" s="372" t="str">
        <v/>
      </c>
      <c r="U653" s="372" t="str">
        <v/>
      </c>
      <c r="V653" s="372" t="str">
        <v/>
      </c>
      <c r="W653" s="372" t="str">
        <v/>
      </c>
      <c r="X653" s="372" t="str">
        <v/>
      </c>
      <c r="Y653" s="372" t="str">
        <v/>
      </c>
      <c r="Z653" s="372" t="str">
        <v/>
      </c>
      <c r="AA653" s="372" t="str">
        <v/>
      </c>
      <c r="AB653" s="372"/>
      <c r="AC653" s="372"/>
      <c r="AD653" s="372" t="str">
        <v/>
      </c>
      <c r="AE653" s="372"/>
      <c r="AF653" s="372"/>
      <c r="AG653" s="376" t="str">
        <v/>
      </c>
      <c r="AH653" s="372"/>
      <c r="AI653" s="372"/>
      <c r="AJ653" s="372" t="str">
        <v/>
      </c>
      <c r="AK653" s="372"/>
      <c r="AL653" s="372"/>
      <c r="AM653" s="377" t="str">
        <v/>
      </c>
      <c r="AN653" s="378" t="str">
        <v/>
      </c>
      <c r="AO653" s="379" t="str">
        <v/>
      </c>
      <c r="AP653" s="379" t="str">
        <v/>
      </c>
      <c r="AQ653" s="376" t="str">
        <v/>
      </c>
      <c r="AR653" s="376" t="str">
        <v/>
      </c>
      <c r="AS653" s="372" t="str">
        <v/>
      </c>
      <c r="AT653" s="379" t="str">
        <v/>
      </c>
      <c r="AU653" s="380" t="str">
        <v/>
      </c>
      <c r="AV653" s="380" t="str">
        <v/>
      </c>
      <c r="AW653" s="380" t="str">
        <v/>
      </c>
      <c r="AX653" s="380" t="str">
        <v/>
      </c>
      <c r="AY653" s="380" t="str">
        <v/>
      </c>
      <c r="AZ653" s="380"/>
      <c r="BA653" s="380"/>
      <c r="BB653" s="380" t="str">
        <v/>
      </c>
      <c r="BC653" s="380"/>
      <c r="BD653" s="380"/>
      <c r="BE653" s="380" t="str">
        <v/>
      </c>
      <c r="BF653" s="380"/>
      <c r="BG653" s="380"/>
      <c r="BH653" s="380" t="str">
        <v/>
      </c>
      <c r="BI653" s="380"/>
      <c r="BJ653" s="380"/>
      <c r="BK653" s="380" t="str">
        <v/>
      </c>
      <c r="BL653" s="380" t="str">
        <v/>
      </c>
      <c r="BM653" s="380" t="str">
        <v/>
      </c>
      <c r="BN653" s="381" t="str">
        <v/>
      </c>
      <c r="BO653" s="380" t="str">
        <v/>
      </c>
      <c r="BP653" s="380" t="str">
        <v/>
      </c>
      <c r="BQ653" s="380" t="str">
        <v/>
      </c>
      <c r="BR653" s="381" t="str">
        <v/>
      </c>
      <c r="BS653" s="380" t="str">
        <v/>
      </c>
      <c r="BT653" s="380" t="str">
        <v/>
      </c>
      <c r="BU653" s="380" t="str">
        <v/>
      </c>
      <c r="BV653" s="380" t="str">
        <v/>
      </c>
      <c r="BW653" s="380" t="str">
        <v/>
      </c>
      <c r="BX653" s="380"/>
      <c r="BY653" s="380"/>
      <c r="BZ653" s="380" t="str">
        <v/>
      </c>
      <c r="CA653" s="380"/>
      <c r="CB653" s="380"/>
      <c r="CC653" s="380" t="str">
        <v/>
      </c>
      <c r="CD653" s="380"/>
      <c r="CE653" s="380"/>
      <c r="CF653" s="380" t="str">
        <v/>
      </c>
      <c r="CG653" s="380"/>
      <c r="CH653" s="380"/>
      <c r="CI653" s="380" t="str">
        <v/>
      </c>
      <c r="CJ653" s="380" t="str">
        <v/>
      </c>
      <c r="CK653" s="380" t="str">
        <v/>
      </c>
      <c r="CL653" s="381" t="str">
        <v/>
      </c>
      <c r="CM653" s="380" t="str">
        <v/>
      </c>
      <c r="CN653" s="380" t="str">
        <v/>
      </c>
      <c r="CO653" s="380" t="str">
        <v/>
      </c>
      <c r="CP653" s="381" t="str">
        <v/>
      </c>
      <c r="CQ653" s="380" t="str">
        <v/>
      </c>
      <c r="CR653" s="380" t="str">
        <v/>
      </c>
      <c r="CS653" s="380" t="str">
        <v/>
      </c>
      <c r="CT653" s="380" t="str">
        <v/>
      </c>
      <c r="CU653" s="380" t="str">
        <v/>
      </c>
      <c r="CV653" s="380"/>
      <c r="CW653" s="380"/>
      <c r="CX653" s="380" t="str">
        <v/>
      </c>
      <c r="CY653" s="380"/>
      <c r="CZ653" s="380"/>
      <c r="DA653" s="380" t="str">
        <v/>
      </c>
      <c r="DB653" s="380"/>
      <c r="DC653" s="380"/>
      <c r="DD653" s="380" t="str">
        <v/>
      </c>
      <c r="DE653" s="380"/>
      <c r="DF653" s="380"/>
      <c r="DG653" s="380" t="str">
        <v/>
      </c>
      <c r="DH653" s="380" t="str">
        <v/>
      </c>
      <c r="DI653" s="380" t="str">
        <v/>
      </c>
      <c r="DJ653" s="381" t="str">
        <v/>
      </c>
      <c r="DK653" s="380" t="str">
        <v/>
      </c>
      <c r="DL653" s="380" t="str">
        <v/>
      </c>
      <c r="DM653" s="380" t="str">
        <v/>
      </c>
      <c r="DN653" s="381" t="str">
        <v/>
      </c>
      <c r="DO653" s="380" t="str">
        <v/>
      </c>
      <c r="DP653" s="380" t="str">
        <v/>
      </c>
      <c r="DQ653" s="380" t="str">
        <v/>
      </c>
      <c r="DR653" s="380" t="str">
        <v/>
      </c>
      <c r="DS653" s="380" t="str">
        <v/>
      </c>
      <c r="DT653" s="380"/>
      <c r="DU653" s="380"/>
      <c r="DV653" s="380" t="str">
        <v/>
      </c>
      <c r="DW653" s="380"/>
      <c r="DX653" s="380"/>
      <c r="DY653" s="380" t="str">
        <v/>
      </c>
      <c r="DZ653" s="380"/>
      <c r="EA653" s="380"/>
      <c r="EB653" s="380" t="str">
        <v/>
      </c>
      <c r="EC653" s="380"/>
      <c r="ED653" s="380"/>
      <c r="EE653" s="380" t="str">
        <v/>
      </c>
      <c r="EF653" s="380" t="str">
        <v/>
      </c>
      <c r="EG653" s="380" t="str">
        <v/>
      </c>
      <c r="EH653" s="381" t="str">
        <v/>
      </c>
      <c r="EI653" s="380" t="str">
        <v/>
      </c>
      <c r="EJ653" s="380" t="str">
        <v/>
      </c>
      <c r="EK653" s="380" t="str">
        <v/>
      </c>
      <c r="EL653" s="381" t="str">
        <v/>
      </c>
      <c r="EM653" s="382" t="str">
        <v/>
      </c>
      <c r="EN653" s="382" t="str">
        <v/>
      </c>
      <c r="EO653" s="382" t="str">
        <v/>
      </c>
    </row>
    <row r="654" spans="1:145" ht="15.6">
      <c r="A654" s="372" t="str">
        <v/>
      </c>
      <c r="B654" s="373" t="str">
        <v/>
      </c>
      <c r="C654" s="372"/>
      <c r="D654" s="383" t="str">
        <v/>
      </c>
      <c r="E654" s="383" t="str">
        <v/>
      </c>
      <c r="F654" s="383" t="str">
        <v/>
      </c>
      <c r="G654" s="375" t="str">
        <v/>
      </c>
      <c r="H654" s="375" t="str">
        <v/>
      </c>
      <c r="I654" s="375" t="str">
        <v/>
      </c>
      <c r="J654" s="375" t="str">
        <v/>
      </c>
      <c r="K654" s="375" t="str">
        <v/>
      </c>
      <c r="L654" s="375" t="str">
        <v/>
      </c>
      <c r="M654" s="372" t="str">
        <v/>
      </c>
      <c r="N654" s="372" t="str">
        <v/>
      </c>
      <c r="O654" s="372" t="str">
        <v/>
      </c>
      <c r="P654" s="372" t="str">
        <v/>
      </c>
      <c r="Q654" s="372" t="str">
        <v/>
      </c>
      <c r="R654" s="372" t="str">
        <v/>
      </c>
      <c r="S654" s="372" t="str">
        <v/>
      </c>
      <c r="T654" s="372" t="str">
        <v/>
      </c>
      <c r="U654" s="372" t="str">
        <v/>
      </c>
      <c r="V654" s="372" t="str">
        <v/>
      </c>
      <c r="W654" s="372" t="str">
        <v/>
      </c>
      <c r="X654" s="372" t="str">
        <v/>
      </c>
      <c r="Y654" s="372" t="str">
        <v/>
      </c>
      <c r="Z654" s="372" t="str">
        <v/>
      </c>
      <c r="AA654" s="372" t="str">
        <v/>
      </c>
      <c r="AB654" s="372"/>
      <c r="AC654" s="372"/>
      <c r="AD654" s="372" t="str">
        <v/>
      </c>
      <c r="AE654" s="372"/>
      <c r="AF654" s="372"/>
      <c r="AG654" s="376" t="str">
        <v/>
      </c>
      <c r="AH654" s="372"/>
      <c r="AI654" s="372"/>
      <c r="AJ654" s="372" t="str">
        <v/>
      </c>
      <c r="AK654" s="372"/>
      <c r="AL654" s="372"/>
      <c r="AM654" s="377" t="str">
        <v/>
      </c>
      <c r="AN654" s="378" t="str">
        <v/>
      </c>
      <c r="AO654" s="379" t="str">
        <v/>
      </c>
      <c r="AP654" s="379" t="str">
        <v/>
      </c>
      <c r="AQ654" s="376" t="str">
        <v/>
      </c>
      <c r="AR654" s="376" t="str">
        <v/>
      </c>
      <c r="AS654" s="372" t="str">
        <v/>
      </c>
      <c r="AT654" s="379" t="str">
        <v/>
      </c>
      <c r="AU654" s="380" t="str">
        <v/>
      </c>
      <c r="AV654" s="380" t="str">
        <v/>
      </c>
      <c r="AW654" s="380" t="str">
        <v/>
      </c>
      <c r="AX654" s="380" t="str">
        <v/>
      </c>
      <c r="AY654" s="380" t="str">
        <v/>
      </c>
      <c r="AZ654" s="380"/>
      <c r="BA654" s="380"/>
      <c r="BB654" s="380" t="str">
        <v/>
      </c>
      <c r="BC654" s="380"/>
      <c r="BD654" s="380"/>
      <c r="BE654" s="380" t="str">
        <v/>
      </c>
      <c r="BF654" s="380"/>
      <c r="BG654" s="380"/>
      <c r="BH654" s="380" t="str">
        <v/>
      </c>
      <c r="BI654" s="380"/>
      <c r="BJ654" s="380"/>
      <c r="BK654" s="380" t="str">
        <v/>
      </c>
      <c r="BL654" s="380" t="str">
        <v/>
      </c>
      <c r="BM654" s="380" t="str">
        <v/>
      </c>
      <c r="BN654" s="381" t="str">
        <v/>
      </c>
      <c r="BO654" s="380" t="str">
        <v/>
      </c>
      <c r="BP654" s="380" t="str">
        <v/>
      </c>
      <c r="BQ654" s="380" t="str">
        <v/>
      </c>
      <c r="BR654" s="381" t="str">
        <v/>
      </c>
      <c r="BS654" s="380" t="str">
        <v/>
      </c>
      <c r="BT654" s="380" t="str">
        <v/>
      </c>
      <c r="BU654" s="380" t="str">
        <v/>
      </c>
      <c r="BV654" s="380" t="str">
        <v/>
      </c>
      <c r="BW654" s="380" t="str">
        <v/>
      </c>
      <c r="BX654" s="380"/>
      <c r="BY654" s="380"/>
      <c r="BZ654" s="380" t="str">
        <v/>
      </c>
      <c r="CA654" s="380"/>
      <c r="CB654" s="380"/>
      <c r="CC654" s="380" t="str">
        <v/>
      </c>
      <c r="CD654" s="380"/>
      <c r="CE654" s="380"/>
      <c r="CF654" s="380" t="str">
        <v/>
      </c>
      <c r="CG654" s="380"/>
      <c r="CH654" s="380"/>
      <c r="CI654" s="380" t="str">
        <v/>
      </c>
      <c r="CJ654" s="380" t="str">
        <v/>
      </c>
      <c r="CK654" s="380" t="str">
        <v/>
      </c>
      <c r="CL654" s="381" t="str">
        <v/>
      </c>
      <c r="CM654" s="380" t="str">
        <v/>
      </c>
      <c r="CN654" s="380" t="str">
        <v/>
      </c>
      <c r="CO654" s="380" t="str">
        <v/>
      </c>
      <c r="CP654" s="381" t="str">
        <v/>
      </c>
      <c r="CQ654" s="380" t="str">
        <v/>
      </c>
      <c r="CR654" s="380" t="str">
        <v/>
      </c>
      <c r="CS654" s="380" t="str">
        <v/>
      </c>
      <c r="CT654" s="380" t="str">
        <v/>
      </c>
      <c r="CU654" s="380" t="str">
        <v/>
      </c>
      <c r="CV654" s="380"/>
      <c r="CW654" s="380"/>
      <c r="CX654" s="380" t="str">
        <v/>
      </c>
      <c r="CY654" s="380"/>
      <c r="CZ654" s="380"/>
      <c r="DA654" s="380" t="str">
        <v/>
      </c>
      <c r="DB654" s="380"/>
      <c r="DC654" s="380"/>
      <c r="DD654" s="380" t="str">
        <v/>
      </c>
      <c r="DE654" s="380"/>
      <c r="DF654" s="380"/>
      <c r="DG654" s="380" t="str">
        <v/>
      </c>
      <c r="DH654" s="380" t="str">
        <v/>
      </c>
      <c r="DI654" s="380" t="str">
        <v/>
      </c>
      <c r="DJ654" s="381" t="str">
        <v/>
      </c>
      <c r="DK654" s="380" t="str">
        <v/>
      </c>
      <c r="DL654" s="380" t="str">
        <v/>
      </c>
      <c r="DM654" s="380" t="str">
        <v/>
      </c>
      <c r="DN654" s="381" t="str">
        <v/>
      </c>
      <c r="DO654" s="380" t="str">
        <v/>
      </c>
      <c r="DP654" s="380" t="str">
        <v/>
      </c>
      <c r="DQ654" s="380" t="str">
        <v/>
      </c>
      <c r="DR654" s="380" t="str">
        <v/>
      </c>
      <c r="DS654" s="380" t="str">
        <v/>
      </c>
      <c r="DT654" s="380"/>
      <c r="DU654" s="380"/>
      <c r="DV654" s="380" t="str">
        <v/>
      </c>
      <c r="DW654" s="380"/>
      <c r="DX654" s="380"/>
      <c r="DY654" s="380" t="str">
        <v/>
      </c>
      <c r="DZ654" s="380"/>
      <c r="EA654" s="380"/>
      <c r="EB654" s="380" t="str">
        <v/>
      </c>
      <c r="EC654" s="380"/>
      <c r="ED654" s="380"/>
      <c r="EE654" s="380" t="str">
        <v/>
      </c>
      <c r="EF654" s="380" t="str">
        <v/>
      </c>
      <c r="EG654" s="380" t="str">
        <v/>
      </c>
      <c r="EH654" s="381" t="str">
        <v/>
      </c>
      <c r="EI654" s="380" t="str">
        <v/>
      </c>
      <c r="EJ654" s="380" t="str">
        <v/>
      </c>
      <c r="EK654" s="380" t="str">
        <v/>
      </c>
      <c r="EL654" s="381" t="str">
        <v/>
      </c>
      <c r="EM654" s="382" t="str">
        <v/>
      </c>
      <c r="EN654" s="382" t="str">
        <v/>
      </c>
      <c r="EO654" s="382" t="str">
        <v/>
      </c>
    </row>
    <row r="655" spans="1:145" ht="15.6">
      <c r="A655" s="372" t="str">
        <v/>
      </c>
      <c r="B655" s="373" t="str">
        <v/>
      </c>
      <c r="C655" s="372"/>
      <c r="D655" s="383" t="str">
        <v/>
      </c>
      <c r="E655" s="383" t="str">
        <v/>
      </c>
      <c r="F655" s="383" t="str">
        <v/>
      </c>
      <c r="G655" s="375" t="str">
        <v/>
      </c>
      <c r="H655" s="375" t="str">
        <v/>
      </c>
      <c r="I655" s="375" t="str">
        <v/>
      </c>
      <c r="J655" s="375" t="str">
        <v/>
      </c>
      <c r="K655" s="375" t="str">
        <v/>
      </c>
      <c r="L655" s="375" t="str">
        <v/>
      </c>
      <c r="M655" s="372" t="str">
        <v/>
      </c>
      <c r="N655" s="372" t="str">
        <v/>
      </c>
      <c r="O655" s="372" t="str">
        <v/>
      </c>
      <c r="P655" s="372" t="str">
        <v/>
      </c>
      <c r="Q655" s="372" t="str">
        <v/>
      </c>
      <c r="R655" s="372" t="str">
        <v/>
      </c>
      <c r="S655" s="372" t="str">
        <v/>
      </c>
      <c r="T655" s="372" t="str">
        <v/>
      </c>
      <c r="U655" s="372" t="str">
        <v/>
      </c>
      <c r="V655" s="372" t="str">
        <v/>
      </c>
      <c r="W655" s="372" t="str">
        <v/>
      </c>
      <c r="X655" s="372" t="str">
        <v/>
      </c>
      <c r="Y655" s="372" t="str">
        <v/>
      </c>
      <c r="Z655" s="372" t="str">
        <v/>
      </c>
      <c r="AA655" s="372" t="str">
        <v/>
      </c>
      <c r="AB655" s="372"/>
      <c r="AC655" s="372"/>
      <c r="AD655" s="372" t="str">
        <v/>
      </c>
      <c r="AE655" s="372"/>
      <c r="AF655" s="372"/>
      <c r="AG655" s="376" t="str">
        <v/>
      </c>
      <c r="AH655" s="372"/>
      <c r="AI655" s="372"/>
      <c r="AJ655" s="372" t="str">
        <v/>
      </c>
      <c r="AK655" s="372"/>
      <c r="AL655" s="372"/>
      <c r="AM655" s="377" t="str">
        <v/>
      </c>
      <c r="AN655" s="378" t="str">
        <v/>
      </c>
      <c r="AO655" s="379" t="str">
        <v/>
      </c>
      <c r="AP655" s="379" t="str">
        <v/>
      </c>
      <c r="AQ655" s="376" t="str">
        <v/>
      </c>
      <c r="AR655" s="376" t="str">
        <v/>
      </c>
      <c r="AS655" s="372" t="str">
        <v/>
      </c>
      <c r="AT655" s="379" t="str">
        <v/>
      </c>
      <c r="AU655" s="380" t="str">
        <v/>
      </c>
      <c r="AV655" s="380" t="str">
        <v/>
      </c>
      <c r="AW655" s="380" t="str">
        <v/>
      </c>
      <c r="AX655" s="380" t="str">
        <v/>
      </c>
      <c r="AY655" s="380" t="str">
        <v/>
      </c>
      <c r="AZ655" s="380"/>
      <c r="BA655" s="380"/>
      <c r="BB655" s="380" t="str">
        <v/>
      </c>
      <c r="BC655" s="380"/>
      <c r="BD655" s="380"/>
      <c r="BE655" s="380" t="str">
        <v/>
      </c>
      <c r="BF655" s="380"/>
      <c r="BG655" s="380"/>
      <c r="BH655" s="380" t="str">
        <v/>
      </c>
      <c r="BI655" s="380"/>
      <c r="BJ655" s="380"/>
      <c r="BK655" s="380" t="str">
        <v/>
      </c>
      <c r="BL655" s="380" t="str">
        <v/>
      </c>
      <c r="BM655" s="380" t="str">
        <v/>
      </c>
      <c r="BN655" s="381" t="str">
        <v/>
      </c>
      <c r="BO655" s="380" t="str">
        <v/>
      </c>
      <c r="BP655" s="380" t="str">
        <v/>
      </c>
      <c r="BQ655" s="380" t="str">
        <v/>
      </c>
      <c r="BR655" s="381" t="str">
        <v/>
      </c>
      <c r="BS655" s="380" t="str">
        <v/>
      </c>
      <c r="BT655" s="380" t="str">
        <v/>
      </c>
      <c r="BU655" s="380" t="str">
        <v/>
      </c>
      <c r="BV655" s="380" t="str">
        <v/>
      </c>
      <c r="BW655" s="380" t="str">
        <v/>
      </c>
      <c r="BX655" s="380"/>
      <c r="BY655" s="380"/>
      <c r="BZ655" s="380" t="str">
        <v/>
      </c>
      <c r="CA655" s="380"/>
      <c r="CB655" s="380"/>
      <c r="CC655" s="380" t="str">
        <v/>
      </c>
      <c r="CD655" s="380"/>
      <c r="CE655" s="380"/>
      <c r="CF655" s="380" t="str">
        <v/>
      </c>
      <c r="CG655" s="380"/>
      <c r="CH655" s="380"/>
      <c r="CI655" s="380" t="str">
        <v/>
      </c>
      <c r="CJ655" s="380" t="str">
        <v/>
      </c>
      <c r="CK655" s="380" t="str">
        <v/>
      </c>
      <c r="CL655" s="381" t="str">
        <v/>
      </c>
      <c r="CM655" s="380" t="str">
        <v/>
      </c>
      <c r="CN655" s="380" t="str">
        <v/>
      </c>
      <c r="CO655" s="380" t="str">
        <v/>
      </c>
      <c r="CP655" s="381" t="str">
        <v/>
      </c>
      <c r="CQ655" s="380" t="str">
        <v/>
      </c>
      <c r="CR655" s="380" t="str">
        <v/>
      </c>
      <c r="CS655" s="380" t="str">
        <v/>
      </c>
      <c r="CT655" s="380" t="str">
        <v/>
      </c>
      <c r="CU655" s="380" t="str">
        <v/>
      </c>
      <c r="CV655" s="380"/>
      <c r="CW655" s="380"/>
      <c r="CX655" s="380" t="str">
        <v/>
      </c>
      <c r="CY655" s="380"/>
      <c r="CZ655" s="380"/>
      <c r="DA655" s="380" t="str">
        <v/>
      </c>
      <c r="DB655" s="380"/>
      <c r="DC655" s="380"/>
      <c r="DD655" s="380" t="str">
        <v/>
      </c>
      <c r="DE655" s="380"/>
      <c r="DF655" s="380"/>
      <c r="DG655" s="380" t="str">
        <v/>
      </c>
      <c r="DH655" s="380" t="str">
        <v/>
      </c>
      <c r="DI655" s="380" t="str">
        <v/>
      </c>
      <c r="DJ655" s="381" t="str">
        <v/>
      </c>
      <c r="DK655" s="380" t="str">
        <v/>
      </c>
      <c r="DL655" s="380" t="str">
        <v/>
      </c>
      <c r="DM655" s="380" t="str">
        <v/>
      </c>
      <c r="DN655" s="381" t="str">
        <v/>
      </c>
      <c r="DO655" s="380" t="str">
        <v/>
      </c>
      <c r="DP655" s="380" t="str">
        <v/>
      </c>
      <c r="DQ655" s="380" t="str">
        <v/>
      </c>
      <c r="DR655" s="380" t="str">
        <v/>
      </c>
      <c r="DS655" s="380" t="str">
        <v/>
      </c>
      <c r="DT655" s="380"/>
      <c r="DU655" s="380"/>
      <c r="DV655" s="380" t="str">
        <v/>
      </c>
      <c r="DW655" s="380"/>
      <c r="DX655" s="380"/>
      <c r="DY655" s="380" t="str">
        <v/>
      </c>
      <c r="DZ655" s="380"/>
      <c r="EA655" s="380"/>
      <c r="EB655" s="380" t="str">
        <v/>
      </c>
      <c r="EC655" s="380"/>
      <c r="ED655" s="380"/>
      <c r="EE655" s="380" t="str">
        <v/>
      </c>
      <c r="EF655" s="380" t="str">
        <v/>
      </c>
      <c r="EG655" s="380" t="str">
        <v/>
      </c>
      <c r="EH655" s="381" t="str">
        <v/>
      </c>
      <c r="EI655" s="380" t="str">
        <v/>
      </c>
      <c r="EJ655" s="380" t="str">
        <v/>
      </c>
      <c r="EK655" s="380" t="str">
        <v/>
      </c>
      <c r="EL655" s="381" t="str">
        <v/>
      </c>
      <c r="EM655" s="382" t="str">
        <v/>
      </c>
      <c r="EN655" s="382" t="str">
        <v/>
      </c>
      <c r="EO655" s="382" t="str">
        <v/>
      </c>
    </row>
    <row r="656" spans="1:145" ht="15.6">
      <c r="A656" s="372" t="str">
        <v/>
      </c>
      <c r="B656" s="373" t="str">
        <v/>
      </c>
      <c r="C656" s="372"/>
      <c r="D656" s="383" t="str">
        <v/>
      </c>
      <c r="E656" s="383" t="str">
        <v/>
      </c>
      <c r="F656" s="383" t="str">
        <v/>
      </c>
      <c r="G656" s="375" t="str">
        <v/>
      </c>
      <c r="H656" s="375" t="str">
        <v/>
      </c>
      <c r="I656" s="375" t="str">
        <v/>
      </c>
      <c r="J656" s="375" t="str">
        <v/>
      </c>
      <c r="K656" s="375" t="str">
        <v/>
      </c>
      <c r="L656" s="375" t="str">
        <v/>
      </c>
      <c r="M656" s="372" t="str">
        <v/>
      </c>
      <c r="N656" s="372" t="str">
        <v/>
      </c>
      <c r="O656" s="372" t="str">
        <v/>
      </c>
      <c r="P656" s="372" t="str">
        <v/>
      </c>
      <c r="Q656" s="372" t="str">
        <v/>
      </c>
      <c r="R656" s="372" t="str">
        <v/>
      </c>
      <c r="S656" s="372" t="str">
        <v/>
      </c>
      <c r="T656" s="372" t="str">
        <v/>
      </c>
      <c r="U656" s="372" t="str">
        <v/>
      </c>
      <c r="V656" s="372" t="str">
        <v/>
      </c>
      <c r="W656" s="372" t="str">
        <v/>
      </c>
      <c r="X656" s="372" t="str">
        <v/>
      </c>
      <c r="Y656" s="372" t="str">
        <v/>
      </c>
      <c r="Z656" s="372" t="str">
        <v/>
      </c>
      <c r="AA656" s="372" t="str">
        <v/>
      </c>
      <c r="AB656" s="372"/>
      <c r="AC656" s="372"/>
      <c r="AD656" s="372" t="str">
        <v/>
      </c>
      <c r="AE656" s="372"/>
      <c r="AF656" s="372"/>
      <c r="AG656" s="376" t="str">
        <v/>
      </c>
      <c r="AH656" s="372"/>
      <c r="AI656" s="372"/>
      <c r="AJ656" s="372" t="str">
        <v/>
      </c>
      <c r="AK656" s="372"/>
      <c r="AL656" s="372"/>
      <c r="AM656" s="377" t="str">
        <v/>
      </c>
      <c r="AN656" s="378" t="str">
        <v/>
      </c>
      <c r="AO656" s="379" t="str">
        <v/>
      </c>
      <c r="AP656" s="379" t="str">
        <v/>
      </c>
      <c r="AQ656" s="376" t="str">
        <v/>
      </c>
      <c r="AR656" s="376" t="str">
        <v/>
      </c>
      <c r="AS656" s="372" t="str">
        <v/>
      </c>
      <c r="AT656" s="379" t="str">
        <v/>
      </c>
      <c r="AU656" s="380" t="str">
        <v/>
      </c>
      <c r="AV656" s="380" t="str">
        <v/>
      </c>
      <c r="AW656" s="380" t="str">
        <v/>
      </c>
      <c r="AX656" s="380" t="str">
        <v/>
      </c>
      <c r="AY656" s="380" t="str">
        <v/>
      </c>
      <c r="AZ656" s="380"/>
      <c r="BA656" s="380"/>
      <c r="BB656" s="380" t="str">
        <v/>
      </c>
      <c r="BC656" s="380"/>
      <c r="BD656" s="380"/>
      <c r="BE656" s="380" t="str">
        <v/>
      </c>
      <c r="BF656" s="380"/>
      <c r="BG656" s="380"/>
      <c r="BH656" s="380" t="str">
        <v/>
      </c>
      <c r="BI656" s="380"/>
      <c r="BJ656" s="380"/>
      <c r="BK656" s="380" t="str">
        <v/>
      </c>
      <c r="BL656" s="380" t="str">
        <v/>
      </c>
      <c r="BM656" s="380" t="str">
        <v/>
      </c>
      <c r="BN656" s="381" t="str">
        <v/>
      </c>
      <c r="BO656" s="380" t="str">
        <v/>
      </c>
      <c r="BP656" s="380" t="str">
        <v/>
      </c>
      <c r="BQ656" s="380" t="str">
        <v/>
      </c>
      <c r="BR656" s="381" t="str">
        <v/>
      </c>
      <c r="BS656" s="380" t="str">
        <v/>
      </c>
      <c r="BT656" s="380" t="str">
        <v/>
      </c>
      <c r="BU656" s="380" t="str">
        <v/>
      </c>
      <c r="BV656" s="380" t="str">
        <v/>
      </c>
      <c r="BW656" s="380" t="str">
        <v/>
      </c>
      <c r="BX656" s="380"/>
      <c r="BY656" s="380"/>
      <c r="BZ656" s="380" t="str">
        <v/>
      </c>
      <c r="CA656" s="380"/>
      <c r="CB656" s="380"/>
      <c r="CC656" s="380" t="str">
        <v/>
      </c>
      <c r="CD656" s="380"/>
      <c r="CE656" s="380"/>
      <c r="CF656" s="380" t="str">
        <v/>
      </c>
      <c r="CG656" s="380"/>
      <c r="CH656" s="380"/>
      <c r="CI656" s="380" t="str">
        <v/>
      </c>
      <c r="CJ656" s="380" t="str">
        <v/>
      </c>
      <c r="CK656" s="380" t="str">
        <v/>
      </c>
      <c r="CL656" s="381" t="str">
        <v/>
      </c>
      <c r="CM656" s="380" t="str">
        <v/>
      </c>
      <c r="CN656" s="380" t="str">
        <v/>
      </c>
      <c r="CO656" s="380" t="str">
        <v/>
      </c>
      <c r="CP656" s="381" t="str">
        <v/>
      </c>
      <c r="CQ656" s="380" t="str">
        <v/>
      </c>
      <c r="CR656" s="380" t="str">
        <v/>
      </c>
      <c r="CS656" s="380" t="str">
        <v/>
      </c>
      <c r="CT656" s="380" t="str">
        <v/>
      </c>
      <c r="CU656" s="380" t="str">
        <v/>
      </c>
      <c r="CV656" s="380"/>
      <c r="CW656" s="380"/>
      <c r="CX656" s="380" t="str">
        <v/>
      </c>
      <c r="CY656" s="380"/>
      <c r="CZ656" s="380"/>
      <c r="DA656" s="380" t="str">
        <v/>
      </c>
      <c r="DB656" s="380"/>
      <c r="DC656" s="380"/>
      <c r="DD656" s="380" t="str">
        <v/>
      </c>
      <c r="DE656" s="380"/>
      <c r="DF656" s="380"/>
      <c r="DG656" s="380" t="str">
        <v/>
      </c>
      <c r="DH656" s="380" t="str">
        <v/>
      </c>
      <c r="DI656" s="380" t="str">
        <v/>
      </c>
      <c r="DJ656" s="381" t="str">
        <v/>
      </c>
      <c r="DK656" s="380" t="str">
        <v/>
      </c>
      <c r="DL656" s="380" t="str">
        <v/>
      </c>
      <c r="DM656" s="380" t="str">
        <v/>
      </c>
      <c r="DN656" s="381" t="str">
        <v/>
      </c>
      <c r="DO656" s="380" t="str">
        <v/>
      </c>
      <c r="DP656" s="380" t="str">
        <v/>
      </c>
      <c r="DQ656" s="380" t="str">
        <v/>
      </c>
      <c r="DR656" s="380" t="str">
        <v/>
      </c>
      <c r="DS656" s="380" t="str">
        <v/>
      </c>
      <c r="DT656" s="380"/>
      <c r="DU656" s="380"/>
      <c r="DV656" s="380" t="str">
        <v/>
      </c>
      <c r="DW656" s="380"/>
      <c r="DX656" s="380"/>
      <c r="DY656" s="380" t="str">
        <v/>
      </c>
      <c r="DZ656" s="380"/>
      <c r="EA656" s="380"/>
      <c r="EB656" s="380" t="str">
        <v/>
      </c>
      <c r="EC656" s="380"/>
      <c r="ED656" s="380"/>
      <c r="EE656" s="380" t="str">
        <v/>
      </c>
      <c r="EF656" s="380" t="str">
        <v/>
      </c>
      <c r="EG656" s="380" t="str">
        <v/>
      </c>
      <c r="EH656" s="381" t="str">
        <v/>
      </c>
      <c r="EI656" s="380" t="str">
        <v/>
      </c>
      <c r="EJ656" s="380" t="str">
        <v/>
      </c>
      <c r="EK656" s="380" t="str">
        <v/>
      </c>
      <c r="EL656" s="381" t="str">
        <v/>
      </c>
      <c r="EM656" s="382" t="str">
        <v/>
      </c>
      <c r="EN656" s="382" t="str">
        <v/>
      </c>
      <c r="EO656" s="382" t="str">
        <v/>
      </c>
    </row>
    <row r="657" spans="1:145" ht="15.6">
      <c r="A657" s="372" t="str">
        <v/>
      </c>
      <c r="B657" s="373" t="str">
        <v/>
      </c>
      <c r="C657" s="372"/>
      <c r="D657" s="383" t="str">
        <v/>
      </c>
      <c r="E657" s="383" t="str">
        <v/>
      </c>
      <c r="F657" s="383" t="str">
        <v/>
      </c>
      <c r="G657" s="375" t="str">
        <v/>
      </c>
      <c r="H657" s="375" t="str">
        <v/>
      </c>
      <c r="I657" s="375" t="str">
        <v/>
      </c>
      <c r="J657" s="375" t="str">
        <v/>
      </c>
      <c r="K657" s="375" t="str">
        <v/>
      </c>
      <c r="L657" s="375" t="str">
        <v/>
      </c>
      <c r="M657" s="372" t="str">
        <v/>
      </c>
      <c r="N657" s="372" t="str">
        <v/>
      </c>
      <c r="O657" s="372" t="str">
        <v/>
      </c>
      <c r="P657" s="372" t="str">
        <v/>
      </c>
      <c r="Q657" s="372" t="str">
        <v/>
      </c>
      <c r="R657" s="372" t="str">
        <v/>
      </c>
      <c r="S657" s="372" t="str">
        <v/>
      </c>
      <c r="T657" s="372" t="str">
        <v/>
      </c>
      <c r="U657" s="372" t="str">
        <v/>
      </c>
      <c r="V657" s="372" t="str">
        <v/>
      </c>
      <c r="W657" s="372" t="str">
        <v/>
      </c>
      <c r="X657" s="372" t="str">
        <v/>
      </c>
      <c r="Y657" s="372" t="str">
        <v/>
      </c>
      <c r="Z657" s="372" t="str">
        <v/>
      </c>
      <c r="AA657" s="372" t="str">
        <v/>
      </c>
      <c r="AB657" s="372"/>
      <c r="AC657" s="372"/>
      <c r="AD657" s="372" t="str">
        <v/>
      </c>
      <c r="AE657" s="372"/>
      <c r="AF657" s="372"/>
      <c r="AG657" s="376" t="str">
        <v/>
      </c>
      <c r="AH657" s="372"/>
      <c r="AI657" s="372"/>
      <c r="AJ657" s="372" t="str">
        <v/>
      </c>
      <c r="AK657" s="372"/>
      <c r="AL657" s="372"/>
      <c r="AM657" s="377" t="str">
        <v/>
      </c>
      <c r="AN657" s="378" t="str">
        <v/>
      </c>
      <c r="AO657" s="379" t="str">
        <v/>
      </c>
      <c r="AP657" s="379" t="str">
        <v/>
      </c>
      <c r="AQ657" s="376" t="str">
        <v/>
      </c>
      <c r="AR657" s="376" t="str">
        <v/>
      </c>
      <c r="AS657" s="372" t="str">
        <v/>
      </c>
      <c r="AT657" s="379" t="str">
        <v/>
      </c>
      <c r="AU657" s="380" t="str">
        <v/>
      </c>
      <c r="AV657" s="380" t="str">
        <v/>
      </c>
      <c r="AW657" s="380" t="str">
        <v/>
      </c>
      <c r="AX657" s="380" t="str">
        <v/>
      </c>
      <c r="AY657" s="380" t="str">
        <v/>
      </c>
      <c r="AZ657" s="380"/>
      <c r="BA657" s="380"/>
      <c r="BB657" s="380" t="str">
        <v/>
      </c>
      <c r="BC657" s="380"/>
      <c r="BD657" s="380"/>
      <c r="BE657" s="380" t="str">
        <v/>
      </c>
      <c r="BF657" s="380"/>
      <c r="BG657" s="380"/>
      <c r="BH657" s="380" t="str">
        <v/>
      </c>
      <c r="BI657" s="380"/>
      <c r="BJ657" s="380"/>
      <c r="BK657" s="380" t="str">
        <v/>
      </c>
      <c r="BL657" s="380" t="str">
        <v/>
      </c>
      <c r="BM657" s="380" t="str">
        <v/>
      </c>
      <c r="BN657" s="381" t="str">
        <v/>
      </c>
      <c r="BO657" s="380" t="str">
        <v/>
      </c>
      <c r="BP657" s="380" t="str">
        <v/>
      </c>
      <c r="BQ657" s="380" t="str">
        <v/>
      </c>
      <c r="BR657" s="381" t="str">
        <v/>
      </c>
      <c r="BS657" s="380" t="str">
        <v/>
      </c>
      <c r="BT657" s="380" t="str">
        <v/>
      </c>
      <c r="BU657" s="380" t="str">
        <v/>
      </c>
      <c r="BV657" s="380" t="str">
        <v/>
      </c>
      <c r="BW657" s="380" t="str">
        <v/>
      </c>
      <c r="BX657" s="380"/>
      <c r="BY657" s="380"/>
      <c r="BZ657" s="380" t="str">
        <v/>
      </c>
      <c r="CA657" s="380"/>
      <c r="CB657" s="380"/>
      <c r="CC657" s="380" t="str">
        <v/>
      </c>
      <c r="CD657" s="380"/>
      <c r="CE657" s="380"/>
      <c r="CF657" s="380" t="str">
        <v/>
      </c>
      <c r="CG657" s="380"/>
      <c r="CH657" s="380"/>
      <c r="CI657" s="380" t="str">
        <v/>
      </c>
      <c r="CJ657" s="380" t="str">
        <v/>
      </c>
      <c r="CK657" s="380" t="str">
        <v/>
      </c>
      <c r="CL657" s="381" t="str">
        <v/>
      </c>
      <c r="CM657" s="380" t="str">
        <v/>
      </c>
      <c r="CN657" s="380" t="str">
        <v/>
      </c>
      <c r="CO657" s="380" t="str">
        <v/>
      </c>
      <c r="CP657" s="381" t="str">
        <v/>
      </c>
      <c r="CQ657" s="380" t="str">
        <v/>
      </c>
      <c r="CR657" s="380" t="str">
        <v/>
      </c>
      <c r="CS657" s="380" t="str">
        <v/>
      </c>
      <c r="CT657" s="380" t="str">
        <v/>
      </c>
      <c r="CU657" s="380" t="str">
        <v/>
      </c>
      <c r="CV657" s="380"/>
      <c r="CW657" s="380"/>
      <c r="CX657" s="380" t="str">
        <v/>
      </c>
      <c r="CY657" s="380"/>
      <c r="CZ657" s="380"/>
      <c r="DA657" s="380" t="str">
        <v/>
      </c>
      <c r="DB657" s="380"/>
      <c r="DC657" s="380"/>
      <c r="DD657" s="380" t="str">
        <v/>
      </c>
      <c r="DE657" s="380"/>
      <c r="DF657" s="380"/>
      <c r="DG657" s="380" t="str">
        <v/>
      </c>
      <c r="DH657" s="380" t="str">
        <v/>
      </c>
      <c r="DI657" s="380" t="str">
        <v/>
      </c>
      <c r="DJ657" s="381" t="str">
        <v/>
      </c>
      <c r="DK657" s="380" t="str">
        <v/>
      </c>
      <c r="DL657" s="380" t="str">
        <v/>
      </c>
      <c r="DM657" s="380" t="str">
        <v/>
      </c>
      <c r="DN657" s="381" t="str">
        <v/>
      </c>
      <c r="DO657" s="380" t="str">
        <v/>
      </c>
      <c r="DP657" s="380" t="str">
        <v/>
      </c>
      <c r="DQ657" s="380" t="str">
        <v/>
      </c>
      <c r="DR657" s="380" t="str">
        <v/>
      </c>
      <c r="DS657" s="380" t="str">
        <v/>
      </c>
      <c r="DT657" s="380"/>
      <c r="DU657" s="380"/>
      <c r="DV657" s="380" t="str">
        <v/>
      </c>
      <c r="DW657" s="380"/>
      <c r="DX657" s="380"/>
      <c r="DY657" s="380" t="str">
        <v/>
      </c>
      <c r="DZ657" s="380"/>
      <c r="EA657" s="380"/>
      <c r="EB657" s="380" t="str">
        <v/>
      </c>
      <c r="EC657" s="380"/>
      <c r="ED657" s="380"/>
      <c r="EE657" s="380" t="str">
        <v/>
      </c>
      <c r="EF657" s="380" t="str">
        <v/>
      </c>
      <c r="EG657" s="380" t="str">
        <v/>
      </c>
      <c r="EH657" s="381" t="str">
        <v/>
      </c>
      <c r="EI657" s="380" t="str">
        <v/>
      </c>
      <c r="EJ657" s="380" t="str">
        <v/>
      </c>
      <c r="EK657" s="380" t="str">
        <v/>
      </c>
      <c r="EL657" s="381" t="str">
        <v/>
      </c>
      <c r="EM657" s="382" t="str">
        <v/>
      </c>
      <c r="EN657" s="382" t="str">
        <v/>
      </c>
      <c r="EO657" s="382" t="str">
        <v/>
      </c>
    </row>
    <row r="658" spans="1:145" ht="15.6">
      <c r="A658" s="372" t="str">
        <v/>
      </c>
      <c r="B658" s="373" t="str">
        <v/>
      </c>
      <c r="C658" s="372"/>
      <c r="D658" s="383" t="str">
        <v/>
      </c>
      <c r="E658" s="383" t="str">
        <v/>
      </c>
      <c r="F658" s="383" t="str">
        <v/>
      </c>
      <c r="G658" s="375" t="str">
        <v/>
      </c>
      <c r="H658" s="375" t="str">
        <v/>
      </c>
      <c r="I658" s="375" t="str">
        <v/>
      </c>
      <c r="J658" s="375" t="str">
        <v/>
      </c>
      <c r="K658" s="375" t="str">
        <v/>
      </c>
      <c r="L658" s="375" t="str">
        <v/>
      </c>
      <c r="M658" s="372" t="str">
        <v/>
      </c>
      <c r="N658" s="372" t="str">
        <v/>
      </c>
      <c r="O658" s="372" t="str">
        <v/>
      </c>
      <c r="P658" s="372" t="str">
        <v/>
      </c>
      <c r="Q658" s="372" t="str">
        <v/>
      </c>
      <c r="R658" s="372" t="str">
        <v/>
      </c>
      <c r="S658" s="372" t="str">
        <v/>
      </c>
      <c r="T658" s="372" t="str">
        <v/>
      </c>
      <c r="U658" s="372" t="str">
        <v/>
      </c>
      <c r="V658" s="372" t="str">
        <v/>
      </c>
      <c r="W658" s="372" t="str">
        <v/>
      </c>
      <c r="X658" s="372" t="str">
        <v/>
      </c>
      <c r="Y658" s="372" t="str">
        <v/>
      </c>
      <c r="Z658" s="372" t="str">
        <v/>
      </c>
      <c r="AA658" s="372" t="str">
        <v/>
      </c>
      <c r="AB658" s="372"/>
      <c r="AC658" s="372"/>
      <c r="AD658" s="372" t="str">
        <v/>
      </c>
      <c r="AE658" s="372"/>
      <c r="AF658" s="372"/>
      <c r="AG658" s="376" t="str">
        <v/>
      </c>
      <c r="AH658" s="372"/>
      <c r="AI658" s="372"/>
      <c r="AJ658" s="372" t="str">
        <v/>
      </c>
      <c r="AK658" s="372"/>
      <c r="AL658" s="372"/>
      <c r="AM658" s="377" t="str">
        <v/>
      </c>
      <c r="AN658" s="378" t="str">
        <v/>
      </c>
      <c r="AO658" s="379" t="str">
        <v/>
      </c>
      <c r="AP658" s="379" t="str">
        <v/>
      </c>
      <c r="AQ658" s="376" t="str">
        <v/>
      </c>
      <c r="AR658" s="376" t="str">
        <v/>
      </c>
      <c r="AS658" s="372" t="str">
        <v/>
      </c>
      <c r="AT658" s="379" t="str">
        <v/>
      </c>
      <c r="AU658" s="380" t="str">
        <v/>
      </c>
      <c r="AV658" s="380" t="str">
        <v/>
      </c>
      <c r="AW658" s="380" t="str">
        <v/>
      </c>
      <c r="AX658" s="380" t="str">
        <v/>
      </c>
      <c r="AY658" s="380" t="str">
        <v/>
      </c>
      <c r="AZ658" s="380"/>
      <c r="BA658" s="380"/>
      <c r="BB658" s="380" t="str">
        <v/>
      </c>
      <c r="BC658" s="380"/>
      <c r="BD658" s="380"/>
      <c r="BE658" s="380" t="str">
        <v/>
      </c>
      <c r="BF658" s="380"/>
      <c r="BG658" s="380"/>
      <c r="BH658" s="380" t="str">
        <v/>
      </c>
      <c r="BI658" s="380"/>
      <c r="BJ658" s="380"/>
      <c r="BK658" s="380" t="str">
        <v/>
      </c>
      <c r="BL658" s="380" t="str">
        <v/>
      </c>
      <c r="BM658" s="380" t="str">
        <v/>
      </c>
      <c r="BN658" s="381" t="str">
        <v/>
      </c>
      <c r="BO658" s="380" t="str">
        <v/>
      </c>
      <c r="BP658" s="380" t="str">
        <v/>
      </c>
      <c r="BQ658" s="380" t="str">
        <v/>
      </c>
      <c r="BR658" s="381" t="str">
        <v/>
      </c>
      <c r="BS658" s="380" t="str">
        <v/>
      </c>
      <c r="BT658" s="380" t="str">
        <v/>
      </c>
      <c r="BU658" s="380" t="str">
        <v/>
      </c>
      <c r="BV658" s="380" t="str">
        <v/>
      </c>
      <c r="BW658" s="380" t="str">
        <v/>
      </c>
      <c r="BX658" s="380"/>
      <c r="BY658" s="380"/>
      <c r="BZ658" s="380" t="str">
        <v/>
      </c>
      <c r="CA658" s="380"/>
      <c r="CB658" s="380"/>
      <c r="CC658" s="380" t="str">
        <v/>
      </c>
      <c r="CD658" s="380"/>
      <c r="CE658" s="380"/>
      <c r="CF658" s="380" t="str">
        <v/>
      </c>
      <c r="CG658" s="380"/>
      <c r="CH658" s="380"/>
      <c r="CI658" s="380" t="str">
        <v/>
      </c>
      <c r="CJ658" s="380" t="str">
        <v/>
      </c>
      <c r="CK658" s="380" t="str">
        <v/>
      </c>
      <c r="CL658" s="381" t="str">
        <v/>
      </c>
      <c r="CM658" s="380" t="str">
        <v/>
      </c>
      <c r="CN658" s="380" t="str">
        <v/>
      </c>
      <c r="CO658" s="380" t="str">
        <v/>
      </c>
      <c r="CP658" s="381" t="str">
        <v/>
      </c>
      <c r="CQ658" s="380" t="str">
        <v/>
      </c>
      <c r="CR658" s="380" t="str">
        <v/>
      </c>
      <c r="CS658" s="380" t="str">
        <v/>
      </c>
      <c r="CT658" s="380" t="str">
        <v/>
      </c>
      <c r="CU658" s="380" t="str">
        <v/>
      </c>
      <c r="CV658" s="380"/>
      <c r="CW658" s="380"/>
      <c r="CX658" s="380" t="str">
        <v/>
      </c>
      <c r="CY658" s="380"/>
      <c r="CZ658" s="380"/>
      <c r="DA658" s="380" t="str">
        <v/>
      </c>
      <c r="DB658" s="380"/>
      <c r="DC658" s="380"/>
      <c r="DD658" s="380" t="str">
        <v/>
      </c>
      <c r="DE658" s="380"/>
      <c r="DF658" s="380"/>
      <c r="DG658" s="380" t="str">
        <v/>
      </c>
      <c r="DH658" s="380" t="str">
        <v/>
      </c>
      <c r="DI658" s="380" t="str">
        <v/>
      </c>
      <c r="DJ658" s="381" t="str">
        <v/>
      </c>
      <c r="DK658" s="380" t="str">
        <v/>
      </c>
      <c r="DL658" s="380" t="str">
        <v/>
      </c>
      <c r="DM658" s="380" t="str">
        <v/>
      </c>
      <c r="DN658" s="381" t="str">
        <v/>
      </c>
      <c r="DO658" s="380" t="str">
        <v/>
      </c>
      <c r="DP658" s="380" t="str">
        <v/>
      </c>
      <c r="DQ658" s="380" t="str">
        <v/>
      </c>
      <c r="DR658" s="380" t="str">
        <v/>
      </c>
      <c r="DS658" s="380" t="str">
        <v/>
      </c>
      <c r="DT658" s="380"/>
      <c r="DU658" s="380"/>
      <c r="DV658" s="380" t="str">
        <v/>
      </c>
      <c r="DW658" s="380"/>
      <c r="DX658" s="380"/>
      <c r="DY658" s="380" t="str">
        <v/>
      </c>
      <c r="DZ658" s="380"/>
      <c r="EA658" s="380"/>
      <c r="EB658" s="380" t="str">
        <v/>
      </c>
      <c r="EC658" s="380"/>
      <c r="ED658" s="380"/>
      <c r="EE658" s="380" t="str">
        <v/>
      </c>
      <c r="EF658" s="380" t="str">
        <v/>
      </c>
      <c r="EG658" s="380" t="str">
        <v/>
      </c>
      <c r="EH658" s="381" t="str">
        <v/>
      </c>
      <c r="EI658" s="380" t="str">
        <v/>
      </c>
      <c r="EJ658" s="380" t="str">
        <v/>
      </c>
      <c r="EK658" s="380" t="str">
        <v/>
      </c>
      <c r="EL658" s="381" t="str">
        <v/>
      </c>
      <c r="EM658" s="382" t="str">
        <v/>
      </c>
      <c r="EN658" s="382" t="str">
        <v/>
      </c>
      <c r="EO658" s="382" t="str">
        <v/>
      </c>
    </row>
    <row r="659" spans="1:145" ht="15.6">
      <c r="A659" s="372" t="str">
        <v/>
      </c>
      <c r="B659" s="373" t="str">
        <v/>
      </c>
      <c r="C659" s="372"/>
      <c r="D659" s="383" t="str">
        <v/>
      </c>
      <c r="E659" s="383" t="str">
        <v/>
      </c>
      <c r="F659" s="383" t="str">
        <v/>
      </c>
      <c r="G659" s="375" t="str">
        <v/>
      </c>
      <c r="H659" s="375" t="str">
        <v/>
      </c>
      <c r="I659" s="375" t="str">
        <v/>
      </c>
      <c r="J659" s="375" t="str">
        <v/>
      </c>
      <c r="K659" s="375" t="str">
        <v/>
      </c>
      <c r="L659" s="375" t="str">
        <v/>
      </c>
      <c r="M659" s="372" t="str">
        <v/>
      </c>
      <c r="N659" s="372" t="str">
        <v/>
      </c>
      <c r="O659" s="372" t="str">
        <v/>
      </c>
      <c r="P659" s="372" t="str">
        <v/>
      </c>
      <c r="Q659" s="372" t="str">
        <v/>
      </c>
      <c r="R659" s="372" t="str">
        <v/>
      </c>
      <c r="S659" s="372" t="str">
        <v/>
      </c>
      <c r="T659" s="372" t="str">
        <v/>
      </c>
      <c r="U659" s="372" t="str">
        <v/>
      </c>
      <c r="V659" s="372" t="str">
        <v/>
      </c>
      <c r="W659" s="372" t="str">
        <v/>
      </c>
      <c r="X659" s="372" t="str">
        <v/>
      </c>
      <c r="Y659" s="372" t="str">
        <v/>
      </c>
      <c r="Z659" s="372" t="str">
        <v/>
      </c>
      <c r="AA659" s="372" t="str">
        <v/>
      </c>
      <c r="AB659" s="372"/>
      <c r="AC659" s="372"/>
      <c r="AD659" s="372" t="str">
        <v/>
      </c>
      <c r="AE659" s="372"/>
      <c r="AF659" s="372"/>
      <c r="AG659" s="376" t="str">
        <v/>
      </c>
      <c r="AH659" s="372"/>
      <c r="AI659" s="372"/>
      <c r="AJ659" s="372" t="str">
        <v/>
      </c>
      <c r="AK659" s="372"/>
      <c r="AL659" s="372"/>
      <c r="AM659" s="377" t="str">
        <v/>
      </c>
      <c r="AN659" s="378" t="str">
        <v/>
      </c>
      <c r="AO659" s="379" t="str">
        <v/>
      </c>
      <c r="AP659" s="379" t="str">
        <v/>
      </c>
      <c r="AQ659" s="376" t="str">
        <v/>
      </c>
      <c r="AR659" s="376" t="str">
        <v/>
      </c>
      <c r="AS659" s="372" t="str">
        <v/>
      </c>
      <c r="AT659" s="379" t="str">
        <v/>
      </c>
      <c r="AU659" s="380" t="str">
        <v/>
      </c>
      <c r="AV659" s="380" t="str">
        <v/>
      </c>
      <c r="AW659" s="380" t="str">
        <v/>
      </c>
      <c r="AX659" s="380" t="str">
        <v/>
      </c>
      <c r="AY659" s="380" t="str">
        <v/>
      </c>
      <c r="AZ659" s="380"/>
      <c r="BA659" s="380"/>
      <c r="BB659" s="380" t="str">
        <v/>
      </c>
      <c r="BC659" s="380"/>
      <c r="BD659" s="380"/>
      <c r="BE659" s="380" t="str">
        <v/>
      </c>
      <c r="BF659" s="380"/>
      <c r="BG659" s="380"/>
      <c r="BH659" s="380" t="str">
        <v/>
      </c>
      <c r="BI659" s="380"/>
      <c r="BJ659" s="380"/>
      <c r="BK659" s="380" t="str">
        <v/>
      </c>
      <c r="BL659" s="380" t="str">
        <v/>
      </c>
      <c r="BM659" s="380" t="str">
        <v/>
      </c>
      <c r="BN659" s="381" t="str">
        <v/>
      </c>
      <c r="BO659" s="380" t="str">
        <v/>
      </c>
      <c r="BP659" s="380" t="str">
        <v/>
      </c>
      <c r="BQ659" s="380" t="str">
        <v/>
      </c>
      <c r="BR659" s="381" t="str">
        <v/>
      </c>
      <c r="BS659" s="380" t="str">
        <v/>
      </c>
      <c r="BT659" s="380" t="str">
        <v/>
      </c>
      <c r="BU659" s="380" t="str">
        <v/>
      </c>
      <c r="BV659" s="380" t="str">
        <v/>
      </c>
      <c r="BW659" s="380" t="str">
        <v/>
      </c>
      <c r="BX659" s="380"/>
      <c r="BY659" s="380"/>
      <c r="BZ659" s="380" t="str">
        <v/>
      </c>
      <c r="CA659" s="380"/>
      <c r="CB659" s="380"/>
      <c r="CC659" s="380" t="str">
        <v/>
      </c>
      <c r="CD659" s="380"/>
      <c r="CE659" s="380"/>
      <c r="CF659" s="380" t="str">
        <v/>
      </c>
      <c r="CG659" s="380"/>
      <c r="CH659" s="380"/>
      <c r="CI659" s="380" t="str">
        <v/>
      </c>
      <c r="CJ659" s="380" t="str">
        <v/>
      </c>
      <c r="CK659" s="380" t="str">
        <v/>
      </c>
      <c r="CL659" s="381" t="str">
        <v/>
      </c>
      <c r="CM659" s="380" t="str">
        <v/>
      </c>
      <c r="CN659" s="380" t="str">
        <v/>
      </c>
      <c r="CO659" s="380" t="str">
        <v/>
      </c>
      <c r="CP659" s="381" t="str">
        <v/>
      </c>
      <c r="CQ659" s="380" t="str">
        <v/>
      </c>
      <c r="CR659" s="380" t="str">
        <v/>
      </c>
      <c r="CS659" s="380" t="str">
        <v/>
      </c>
      <c r="CT659" s="380" t="str">
        <v/>
      </c>
      <c r="CU659" s="380" t="str">
        <v/>
      </c>
      <c r="CV659" s="380"/>
      <c r="CW659" s="380"/>
      <c r="CX659" s="380" t="str">
        <v/>
      </c>
      <c r="CY659" s="380"/>
      <c r="CZ659" s="380"/>
      <c r="DA659" s="380" t="str">
        <v/>
      </c>
      <c r="DB659" s="380"/>
      <c r="DC659" s="380"/>
      <c r="DD659" s="380" t="str">
        <v/>
      </c>
      <c r="DE659" s="380"/>
      <c r="DF659" s="380"/>
      <c r="DG659" s="380" t="str">
        <v/>
      </c>
      <c r="DH659" s="380" t="str">
        <v/>
      </c>
      <c r="DI659" s="380" t="str">
        <v/>
      </c>
      <c r="DJ659" s="381" t="str">
        <v/>
      </c>
      <c r="DK659" s="380" t="str">
        <v/>
      </c>
      <c r="DL659" s="380" t="str">
        <v/>
      </c>
      <c r="DM659" s="380" t="str">
        <v/>
      </c>
      <c r="DN659" s="381" t="str">
        <v/>
      </c>
      <c r="DO659" s="380" t="str">
        <v/>
      </c>
      <c r="DP659" s="380" t="str">
        <v/>
      </c>
      <c r="DQ659" s="380" t="str">
        <v/>
      </c>
      <c r="DR659" s="380" t="str">
        <v/>
      </c>
      <c r="DS659" s="380" t="str">
        <v/>
      </c>
      <c r="DT659" s="380"/>
      <c r="DU659" s="380"/>
      <c r="DV659" s="380" t="str">
        <v/>
      </c>
      <c r="DW659" s="380"/>
      <c r="DX659" s="380"/>
      <c r="DY659" s="380" t="str">
        <v/>
      </c>
      <c r="DZ659" s="380"/>
      <c r="EA659" s="380"/>
      <c r="EB659" s="380" t="str">
        <v/>
      </c>
      <c r="EC659" s="380"/>
      <c r="ED659" s="380"/>
      <c r="EE659" s="380" t="str">
        <v/>
      </c>
      <c r="EF659" s="380" t="str">
        <v/>
      </c>
      <c r="EG659" s="380" t="str">
        <v/>
      </c>
      <c r="EH659" s="381" t="str">
        <v/>
      </c>
      <c r="EI659" s="380" t="str">
        <v/>
      </c>
      <c r="EJ659" s="380" t="str">
        <v/>
      </c>
      <c r="EK659" s="380" t="str">
        <v/>
      </c>
      <c r="EL659" s="381" t="str">
        <v/>
      </c>
      <c r="EM659" s="382" t="str">
        <v/>
      </c>
      <c r="EN659" s="382" t="str">
        <v/>
      </c>
      <c r="EO659" s="382" t="str">
        <v/>
      </c>
    </row>
    <row r="660" spans="1:145" ht="15.6">
      <c r="A660" s="372" t="str">
        <v/>
      </c>
      <c r="B660" s="373" t="str">
        <v/>
      </c>
      <c r="C660" s="372"/>
      <c r="D660" s="383" t="str">
        <v/>
      </c>
      <c r="E660" s="383" t="str">
        <v/>
      </c>
      <c r="F660" s="383" t="str">
        <v/>
      </c>
      <c r="G660" s="375" t="str">
        <v/>
      </c>
      <c r="H660" s="375" t="str">
        <v/>
      </c>
      <c r="I660" s="375" t="str">
        <v/>
      </c>
      <c r="J660" s="375" t="str">
        <v/>
      </c>
      <c r="K660" s="375" t="str">
        <v/>
      </c>
      <c r="L660" s="375" t="str">
        <v/>
      </c>
      <c r="M660" s="372" t="str">
        <v/>
      </c>
      <c r="N660" s="372" t="str">
        <v/>
      </c>
      <c r="O660" s="372" t="str">
        <v/>
      </c>
      <c r="P660" s="372" t="str">
        <v/>
      </c>
      <c r="Q660" s="372" t="str">
        <v/>
      </c>
      <c r="R660" s="372" t="str">
        <v/>
      </c>
      <c r="S660" s="372" t="str">
        <v/>
      </c>
      <c r="T660" s="372" t="str">
        <v/>
      </c>
      <c r="U660" s="372" t="str">
        <v/>
      </c>
      <c r="V660" s="372" t="str">
        <v/>
      </c>
      <c r="W660" s="372" t="str">
        <v/>
      </c>
      <c r="X660" s="372" t="str">
        <v/>
      </c>
      <c r="Y660" s="372" t="str">
        <v/>
      </c>
      <c r="Z660" s="372" t="str">
        <v/>
      </c>
      <c r="AA660" s="372" t="str">
        <v/>
      </c>
      <c r="AB660" s="372"/>
      <c r="AC660" s="372"/>
      <c r="AD660" s="372" t="str">
        <v/>
      </c>
      <c r="AE660" s="372"/>
      <c r="AF660" s="372"/>
      <c r="AG660" s="376" t="str">
        <v/>
      </c>
      <c r="AH660" s="372"/>
      <c r="AI660" s="372"/>
      <c r="AJ660" s="372" t="str">
        <v/>
      </c>
      <c r="AK660" s="372"/>
      <c r="AL660" s="372"/>
      <c r="AM660" s="377" t="str">
        <v/>
      </c>
      <c r="AN660" s="378" t="str">
        <v/>
      </c>
      <c r="AO660" s="379" t="str">
        <v/>
      </c>
      <c r="AP660" s="379" t="str">
        <v/>
      </c>
      <c r="AQ660" s="376" t="str">
        <v/>
      </c>
      <c r="AR660" s="376" t="str">
        <v/>
      </c>
      <c r="AS660" s="372" t="str">
        <v/>
      </c>
      <c r="AT660" s="379" t="str">
        <v/>
      </c>
      <c r="AU660" s="380" t="str">
        <v/>
      </c>
      <c r="AV660" s="380" t="str">
        <v/>
      </c>
      <c r="AW660" s="380" t="str">
        <v/>
      </c>
      <c r="AX660" s="380" t="str">
        <v/>
      </c>
      <c r="AY660" s="380" t="str">
        <v/>
      </c>
      <c r="AZ660" s="380"/>
      <c r="BA660" s="380"/>
      <c r="BB660" s="380" t="str">
        <v/>
      </c>
      <c r="BC660" s="380"/>
      <c r="BD660" s="380"/>
      <c r="BE660" s="380" t="str">
        <v/>
      </c>
      <c r="BF660" s="380"/>
      <c r="BG660" s="380"/>
      <c r="BH660" s="380" t="str">
        <v/>
      </c>
      <c r="BI660" s="380"/>
      <c r="BJ660" s="380"/>
      <c r="BK660" s="380" t="str">
        <v/>
      </c>
      <c r="BL660" s="380" t="str">
        <v/>
      </c>
      <c r="BM660" s="380" t="str">
        <v/>
      </c>
      <c r="BN660" s="381" t="str">
        <v/>
      </c>
      <c r="BO660" s="380" t="str">
        <v/>
      </c>
      <c r="BP660" s="380" t="str">
        <v/>
      </c>
      <c r="BQ660" s="380" t="str">
        <v/>
      </c>
      <c r="BR660" s="381" t="str">
        <v/>
      </c>
      <c r="BS660" s="380" t="str">
        <v/>
      </c>
      <c r="BT660" s="380" t="str">
        <v/>
      </c>
      <c r="BU660" s="380" t="str">
        <v/>
      </c>
      <c r="BV660" s="380" t="str">
        <v/>
      </c>
      <c r="BW660" s="380" t="str">
        <v/>
      </c>
      <c r="BX660" s="380"/>
      <c r="BY660" s="380"/>
      <c r="BZ660" s="380" t="str">
        <v/>
      </c>
      <c r="CA660" s="380"/>
      <c r="CB660" s="380"/>
      <c r="CC660" s="380" t="str">
        <v/>
      </c>
      <c r="CD660" s="380"/>
      <c r="CE660" s="380"/>
      <c r="CF660" s="380" t="str">
        <v/>
      </c>
      <c r="CG660" s="380"/>
      <c r="CH660" s="380"/>
      <c r="CI660" s="380" t="str">
        <v/>
      </c>
      <c r="CJ660" s="380" t="str">
        <v/>
      </c>
      <c r="CK660" s="380" t="str">
        <v/>
      </c>
      <c r="CL660" s="381" t="str">
        <v/>
      </c>
      <c r="CM660" s="380" t="str">
        <v/>
      </c>
      <c r="CN660" s="380" t="str">
        <v/>
      </c>
      <c r="CO660" s="380" t="str">
        <v/>
      </c>
      <c r="CP660" s="381" t="str">
        <v/>
      </c>
      <c r="CQ660" s="380" t="str">
        <v/>
      </c>
      <c r="CR660" s="380" t="str">
        <v/>
      </c>
      <c r="CS660" s="380" t="str">
        <v/>
      </c>
      <c r="CT660" s="380" t="str">
        <v/>
      </c>
      <c r="CU660" s="380" t="str">
        <v/>
      </c>
      <c r="CV660" s="380"/>
      <c r="CW660" s="380"/>
      <c r="CX660" s="380" t="str">
        <v/>
      </c>
      <c r="CY660" s="380"/>
      <c r="CZ660" s="380"/>
      <c r="DA660" s="380" t="str">
        <v/>
      </c>
      <c r="DB660" s="380"/>
      <c r="DC660" s="380"/>
      <c r="DD660" s="380" t="str">
        <v/>
      </c>
      <c r="DE660" s="380"/>
      <c r="DF660" s="380"/>
      <c r="DG660" s="380" t="str">
        <v/>
      </c>
      <c r="DH660" s="380" t="str">
        <v/>
      </c>
      <c r="DI660" s="380" t="str">
        <v/>
      </c>
      <c r="DJ660" s="381" t="str">
        <v/>
      </c>
      <c r="DK660" s="380" t="str">
        <v/>
      </c>
      <c r="DL660" s="380" t="str">
        <v/>
      </c>
      <c r="DM660" s="380" t="str">
        <v/>
      </c>
      <c r="DN660" s="381" t="str">
        <v/>
      </c>
      <c r="DO660" s="380" t="str">
        <v/>
      </c>
      <c r="DP660" s="380" t="str">
        <v/>
      </c>
      <c r="DQ660" s="380" t="str">
        <v/>
      </c>
      <c r="DR660" s="380" t="str">
        <v/>
      </c>
      <c r="DS660" s="380" t="str">
        <v/>
      </c>
      <c r="DT660" s="380"/>
      <c r="DU660" s="380"/>
      <c r="DV660" s="380" t="str">
        <v/>
      </c>
      <c r="DW660" s="380"/>
      <c r="DX660" s="380"/>
      <c r="DY660" s="380" t="str">
        <v/>
      </c>
      <c r="DZ660" s="380"/>
      <c r="EA660" s="380"/>
      <c r="EB660" s="380" t="str">
        <v/>
      </c>
      <c r="EC660" s="380"/>
      <c r="ED660" s="380"/>
      <c r="EE660" s="380" t="str">
        <v/>
      </c>
      <c r="EF660" s="380" t="str">
        <v/>
      </c>
      <c r="EG660" s="380" t="str">
        <v/>
      </c>
      <c r="EH660" s="381" t="str">
        <v/>
      </c>
      <c r="EI660" s="380" t="str">
        <v/>
      </c>
      <c r="EJ660" s="380" t="str">
        <v/>
      </c>
      <c r="EK660" s="380" t="str">
        <v/>
      </c>
      <c r="EL660" s="381" t="str">
        <v/>
      </c>
      <c r="EM660" s="382" t="str">
        <v/>
      </c>
      <c r="EN660" s="382" t="str">
        <v/>
      </c>
      <c r="EO660" s="382" t="str">
        <v/>
      </c>
    </row>
    <row r="661" spans="1:145" ht="15.6">
      <c r="A661" s="372" t="str">
        <v/>
      </c>
      <c r="B661" s="373" t="str">
        <v/>
      </c>
      <c r="C661" s="372"/>
      <c r="D661" s="383" t="str">
        <v/>
      </c>
      <c r="E661" s="383" t="str">
        <v/>
      </c>
      <c r="F661" s="383" t="str">
        <v/>
      </c>
      <c r="G661" s="375" t="str">
        <v/>
      </c>
      <c r="H661" s="375" t="str">
        <v/>
      </c>
      <c r="I661" s="375" t="str">
        <v/>
      </c>
      <c r="J661" s="375" t="str">
        <v/>
      </c>
      <c r="K661" s="375" t="str">
        <v/>
      </c>
      <c r="L661" s="375" t="str">
        <v/>
      </c>
      <c r="M661" s="372" t="str">
        <v/>
      </c>
      <c r="N661" s="372" t="str">
        <v/>
      </c>
      <c r="O661" s="372" t="str">
        <v/>
      </c>
      <c r="P661" s="372" t="str">
        <v/>
      </c>
      <c r="Q661" s="372" t="str">
        <v/>
      </c>
      <c r="R661" s="372" t="str">
        <v/>
      </c>
      <c r="S661" s="372" t="str">
        <v/>
      </c>
      <c r="T661" s="372" t="str">
        <v/>
      </c>
      <c r="U661" s="372" t="str">
        <v/>
      </c>
      <c r="V661" s="372" t="str">
        <v/>
      </c>
      <c r="W661" s="372" t="str">
        <v/>
      </c>
      <c r="X661" s="372" t="str">
        <v/>
      </c>
      <c r="Y661" s="372" t="str">
        <v/>
      </c>
      <c r="Z661" s="372" t="str">
        <v/>
      </c>
      <c r="AA661" s="372" t="str">
        <v/>
      </c>
      <c r="AB661" s="372"/>
      <c r="AC661" s="372"/>
      <c r="AD661" s="372" t="str">
        <v/>
      </c>
      <c r="AE661" s="372"/>
      <c r="AF661" s="372"/>
      <c r="AG661" s="376" t="str">
        <v/>
      </c>
      <c r="AH661" s="372"/>
      <c r="AI661" s="372"/>
      <c r="AJ661" s="372" t="str">
        <v/>
      </c>
      <c r="AK661" s="372"/>
      <c r="AL661" s="372"/>
      <c r="AM661" s="377" t="str">
        <v/>
      </c>
      <c r="AN661" s="378" t="str">
        <v/>
      </c>
      <c r="AO661" s="379" t="str">
        <v/>
      </c>
      <c r="AP661" s="379" t="str">
        <v/>
      </c>
      <c r="AQ661" s="376" t="str">
        <v/>
      </c>
      <c r="AR661" s="376" t="str">
        <v/>
      </c>
      <c r="AS661" s="372" t="str">
        <v/>
      </c>
      <c r="AT661" s="379" t="str">
        <v/>
      </c>
      <c r="AU661" s="380" t="str">
        <v/>
      </c>
      <c r="AV661" s="380" t="str">
        <v/>
      </c>
      <c r="AW661" s="380" t="str">
        <v/>
      </c>
      <c r="AX661" s="380" t="str">
        <v/>
      </c>
      <c r="AY661" s="380" t="str">
        <v/>
      </c>
      <c r="AZ661" s="380"/>
      <c r="BA661" s="380"/>
      <c r="BB661" s="380" t="str">
        <v/>
      </c>
      <c r="BC661" s="380"/>
      <c r="BD661" s="380"/>
      <c r="BE661" s="380" t="str">
        <v/>
      </c>
      <c r="BF661" s="380"/>
      <c r="BG661" s="380"/>
      <c r="BH661" s="380" t="str">
        <v/>
      </c>
      <c r="BI661" s="380"/>
      <c r="BJ661" s="380"/>
      <c r="BK661" s="380" t="str">
        <v/>
      </c>
      <c r="BL661" s="380" t="str">
        <v/>
      </c>
      <c r="BM661" s="380" t="str">
        <v/>
      </c>
      <c r="BN661" s="381" t="str">
        <v/>
      </c>
      <c r="BO661" s="380" t="str">
        <v/>
      </c>
      <c r="BP661" s="380" t="str">
        <v/>
      </c>
      <c r="BQ661" s="380" t="str">
        <v/>
      </c>
      <c r="BR661" s="381" t="str">
        <v/>
      </c>
      <c r="BS661" s="380" t="str">
        <v/>
      </c>
      <c r="BT661" s="380" t="str">
        <v/>
      </c>
      <c r="BU661" s="380" t="str">
        <v/>
      </c>
      <c r="BV661" s="380" t="str">
        <v/>
      </c>
      <c r="BW661" s="380" t="str">
        <v/>
      </c>
      <c r="BX661" s="380"/>
      <c r="BY661" s="380"/>
      <c r="BZ661" s="380" t="str">
        <v/>
      </c>
      <c r="CA661" s="380"/>
      <c r="CB661" s="380"/>
      <c r="CC661" s="380" t="str">
        <v/>
      </c>
      <c r="CD661" s="380"/>
      <c r="CE661" s="380"/>
      <c r="CF661" s="380" t="str">
        <v/>
      </c>
      <c r="CG661" s="380"/>
      <c r="CH661" s="380"/>
      <c r="CI661" s="380" t="str">
        <v/>
      </c>
      <c r="CJ661" s="380" t="str">
        <v/>
      </c>
      <c r="CK661" s="380" t="str">
        <v/>
      </c>
      <c r="CL661" s="381" t="str">
        <v/>
      </c>
      <c r="CM661" s="380" t="str">
        <v/>
      </c>
      <c r="CN661" s="380" t="str">
        <v/>
      </c>
      <c r="CO661" s="380" t="str">
        <v/>
      </c>
      <c r="CP661" s="381" t="str">
        <v/>
      </c>
      <c r="CQ661" s="380" t="str">
        <v/>
      </c>
      <c r="CR661" s="380" t="str">
        <v/>
      </c>
      <c r="CS661" s="380" t="str">
        <v/>
      </c>
      <c r="CT661" s="380" t="str">
        <v/>
      </c>
      <c r="CU661" s="380" t="str">
        <v/>
      </c>
      <c r="CV661" s="380"/>
      <c r="CW661" s="380"/>
      <c r="CX661" s="380" t="str">
        <v/>
      </c>
      <c r="CY661" s="380"/>
      <c r="CZ661" s="380"/>
      <c r="DA661" s="380" t="str">
        <v/>
      </c>
      <c r="DB661" s="380"/>
      <c r="DC661" s="380"/>
      <c r="DD661" s="380" t="str">
        <v/>
      </c>
      <c r="DE661" s="380"/>
      <c r="DF661" s="380"/>
      <c r="DG661" s="380" t="str">
        <v/>
      </c>
      <c r="DH661" s="380" t="str">
        <v/>
      </c>
      <c r="DI661" s="380" t="str">
        <v/>
      </c>
      <c r="DJ661" s="381" t="str">
        <v/>
      </c>
      <c r="DK661" s="380" t="str">
        <v/>
      </c>
      <c r="DL661" s="380" t="str">
        <v/>
      </c>
      <c r="DM661" s="380" t="str">
        <v/>
      </c>
      <c r="DN661" s="381" t="str">
        <v/>
      </c>
      <c r="DO661" s="380" t="str">
        <v/>
      </c>
      <c r="DP661" s="380" t="str">
        <v/>
      </c>
      <c r="DQ661" s="380" t="str">
        <v/>
      </c>
      <c r="DR661" s="380" t="str">
        <v/>
      </c>
      <c r="DS661" s="380" t="str">
        <v/>
      </c>
      <c r="DT661" s="380"/>
      <c r="DU661" s="380"/>
      <c r="DV661" s="380" t="str">
        <v/>
      </c>
      <c r="DW661" s="380"/>
      <c r="DX661" s="380"/>
      <c r="DY661" s="380" t="str">
        <v/>
      </c>
      <c r="DZ661" s="380"/>
      <c r="EA661" s="380"/>
      <c r="EB661" s="380" t="str">
        <v/>
      </c>
      <c r="EC661" s="380"/>
      <c r="ED661" s="380"/>
      <c r="EE661" s="380" t="str">
        <v/>
      </c>
      <c r="EF661" s="380" t="str">
        <v/>
      </c>
      <c r="EG661" s="380" t="str">
        <v/>
      </c>
      <c r="EH661" s="381" t="str">
        <v/>
      </c>
      <c r="EI661" s="380" t="str">
        <v/>
      </c>
      <c r="EJ661" s="380" t="str">
        <v/>
      </c>
      <c r="EK661" s="380" t="str">
        <v/>
      </c>
      <c r="EL661" s="381" t="str">
        <v/>
      </c>
      <c r="EM661" s="382" t="str">
        <v/>
      </c>
      <c r="EN661" s="382" t="str">
        <v/>
      </c>
      <c r="EO661" s="382" t="str">
        <v/>
      </c>
    </row>
    <row r="662" spans="1:145" ht="15.6">
      <c r="A662" s="372" t="str">
        <v/>
      </c>
      <c r="B662" s="373" t="str">
        <v/>
      </c>
      <c r="C662" s="372"/>
      <c r="D662" s="383" t="str">
        <v/>
      </c>
      <c r="E662" s="383" t="str">
        <v/>
      </c>
      <c r="F662" s="383" t="str">
        <v/>
      </c>
      <c r="G662" s="375" t="str">
        <v/>
      </c>
      <c r="H662" s="375" t="str">
        <v/>
      </c>
      <c r="I662" s="375" t="str">
        <v/>
      </c>
      <c r="J662" s="375" t="str">
        <v/>
      </c>
      <c r="K662" s="375" t="str">
        <v/>
      </c>
      <c r="L662" s="375" t="str">
        <v/>
      </c>
      <c r="M662" s="372" t="str">
        <v/>
      </c>
      <c r="N662" s="372" t="str">
        <v/>
      </c>
      <c r="O662" s="372" t="str">
        <v/>
      </c>
      <c r="P662" s="372" t="str">
        <v/>
      </c>
      <c r="Q662" s="372" t="str">
        <v/>
      </c>
      <c r="R662" s="372" t="str">
        <v/>
      </c>
      <c r="S662" s="372" t="str">
        <v/>
      </c>
      <c r="T662" s="372" t="str">
        <v/>
      </c>
      <c r="U662" s="372" t="str">
        <v/>
      </c>
      <c r="V662" s="372" t="str">
        <v/>
      </c>
      <c r="W662" s="372" t="str">
        <v/>
      </c>
      <c r="X662" s="372" t="str">
        <v/>
      </c>
      <c r="Y662" s="372" t="str">
        <v/>
      </c>
      <c r="Z662" s="372" t="str">
        <v/>
      </c>
      <c r="AA662" s="372" t="str">
        <v/>
      </c>
      <c r="AB662" s="372"/>
      <c r="AC662" s="372"/>
      <c r="AD662" s="372" t="str">
        <v/>
      </c>
      <c r="AE662" s="372"/>
      <c r="AF662" s="372"/>
      <c r="AG662" s="376" t="str">
        <v/>
      </c>
      <c r="AH662" s="372"/>
      <c r="AI662" s="372"/>
      <c r="AJ662" s="372" t="str">
        <v/>
      </c>
      <c r="AK662" s="372"/>
      <c r="AL662" s="372"/>
      <c r="AM662" s="377" t="str">
        <v/>
      </c>
      <c r="AN662" s="378" t="str">
        <v/>
      </c>
      <c r="AO662" s="379" t="str">
        <v/>
      </c>
      <c r="AP662" s="379" t="str">
        <v/>
      </c>
      <c r="AQ662" s="376" t="str">
        <v/>
      </c>
      <c r="AR662" s="376" t="str">
        <v/>
      </c>
      <c r="AS662" s="372" t="str">
        <v/>
      </c>
      <c r="AT662" s="379" t="str">
        <v/>
      </c>
      <c r="AU662" s="380" t="str">
        <v/>
      </c>
      <c r="AV662" s="380" t="str">
        <v/>
      </c>
      <c r="AW662" s="380" t="str">
        <v/>
      </c>
      <c r="AX662" s="380" t="str">
        <v/>
      </c>
      <c r="AY662" s="380" t="str">
        <v/>
      </c>
      <c r="AZ662" s="380"/>
      <c r="BA662" s="380"/>
      <c r="BB662" s="380" t="str">
        <v/>
      </c>
      <c r="BC662" s="380"/>
      <c r="BD662" s="380"/>
      <c r="BE662" s="380" t="str">
        <v/>
      </c>
      <c r="BF662" s="380"/>
      <c r="BG662" s="380"/>
      <c r="BH662" s="380" t="str">
        <v/>
      </c>
      <c r="BI662" s="380"/>
      <c r="BJ662" s="380"/>
      <c r="BK662" s="380" t="str">
        <v/>
      </c>
      <c r="BL662" s="380" t="str">
        <v/>
      </c>
      <c r="BM662" s="380" t="str">
        <v/>
      </c>
      <c r="BN662" s="381" t="str">
        <v/>
      </c>
      <c r="BO662" s="380" t="str">
        <v/>
      </c>
      <c r="BP662" s="380" t="str">
        <v/>
      </c>
      <c r="BQ662" s="380" t="str">
        <v/>
      </c>
      <c r="BR662" s="381" t="str">
        <v/>
      </c>
      <c r="BS662" s="380" t="str">
        <v/>
      </c>
      <c r="BT662" s="380" t="str">
        <v/>
      </c>
      <c r="BU662" s="380" t="str">
        <v/>
      </c>
      <c r="BV662" s="380" t="str">
        <v/>
      </c>
      <c r="BW662" s="380" t="str">
        <v/>
      </c>
      <c r="BX662" s="380"/>
      <c r="BY662" s="380"/>
      <c r="BZ662" s="380" t="str">
        <v/>
      </c>
      <c r="CA662" s="380"/>
      <c r="CB662" s="380"/>
      <c r="CC662" s="380" t="str">
        <v/>
      </c>
      <c r="CD662" s="380"/>
      <c r="CE662" s="380"/>
      <c r="CF662" s="380" t="str">
        <v/>
      </c>
      <c r="CG662" s="380"/>
      <c r="CH662" s="380"/>
      <c r="CI662" s="380" t="str">
        <v/>
      </c>
      <c r="CJ662" s="380" t="str">
        <v/>
      </c>
      <c r="CK662" s="380" t="str">
        <v/>
      </c>
      <c r="CL662" s="381" t="str">
        <v/>
      </c>
      <c r="CM662" s="380" t="str">
        <v/>
      </c>
      <c r="CN662" s="380" t="str">
        <v/>
      </c>
      <c r="CO662" s="380" t="str">
        <v/>
      </c>
      <c r="CP662" s="381" t="str">
        <v/>
      </c>
      <c r="CQ662" s="380" t="str">
        <v/>
      </c>
      <c r="CR662" s="380" t="str">
        <v/>
      </c>
      <c r="CS662" s="380" t="str">
        <v/>
      </c>
      <c r="CT662" s="380" t="str">
        <v/>
      </c>
      <c r="CU662" s="380" t="str">
        <v/>
      </c>
      <c r="CV662" s="380"/>
      <c r="CW662" s="380"/>
      <c r="CX662" s="380" t="str">
        <v/>
      </c>
      <c r="CY662" s="380"/>
      <c r="CZ662" s="380"/>
      <c r="DA662" s="380" t="str">
        <v/>
      </c>
      <c r="DB662" s="380"/>
      <c r="DC662" s="380"/>
      <c r="DD662" s="380" t="str">
        <v/>
      </c>
      <c r="DE662" s="380"/>
      <c r="DF662" s="380"/>
      <c r="DG662" s="380" t="str">
        <v/>
      </c>
      <c r="DH662" s="380" t="str">
        <v/>
      </c>
      <c r="DI662" s="380" t="str">
        <v/>
      </c>
      <c r="DJ662" s="381" t="str">
        <v/>
      </c>
      <c r="DK662" s="380" t="str">
        <v/>
      </c>
      <c r="DL662" s="380" t="str">
        <v/>
      </c>
      <c r="DM662" s="380" t="str">
        <v/>
      </c>
      <c r="DN662" s="381" t="str">
        <v/>
      </c>
      <c r="DO662" s="380" t="str">
        <v/>
      </c>
      <c r="DP662" s="380" t="str">
        <v/>
      </c>
      <c r="DQ662" s="380" t="str">
        <v/>
      </c>
      <c r="DR662" s="380" t="str">
        <v/>
      </c>
      <c r="DS662" s="380" t="str">
        <v/>
      </c>
      <c r="DT662" s="380"/>
      <c r="DU662" s="380"/>
      <c r="DV662" s="380" t="str">
        <v/>
      </c>
      <c r="DW662" s="380"/>
      <c r="DX662" s="380"/>
      <c r="DY662" s="380" t="str">
        <v/>
      </c>
      <c r="DZ662" s="380"/>
      <c r="EA662" s="380"/>
      <c r="EB662" s="380" t="str">
        <v/>
      </c>
      <c r="EC662" s="380"/>
      <c r="ED662" s="380"/>
      <c r="EE662" s="380" t="str">
        <v/>
      </c>
      <c r="EF662" s="380" t="str">
        <v/>
      </c>
      <c r="EG662" s="380" t="str">
        <v/>
      </c>
      <c r="EH662" s="381" t="str">
        <v/>
      </c>
      <c r="EI662" s="380" t="str">
        <v/>
      </c>
      <c r="EJ662" s="380" t="str">
        <v/>
      </c>
      <c r="EK662" s="380" t="str">
        <v/>
      </c>
      <c r="EL662" s="381" t="str">
        <v/>
      </c>
      <c r="EM662" s="382" t="str">
        <v/>
      </c>
      <c r="EN662" s="382" t="str">
        <v/>
      </c>
      <c r="EO662" s="382" t="str">
        <v/>
      </c>
    </row>
    <row r="663" spans="1:145" ht="15.6">
      <c r="A663" s="372" t="str">
        <v/>
      </c>
      <c r="B663" s="373" t="str">
        <v/>
      </c>
      <c r="C663" s="372"/>
      <c r="D663" s="383" t="str">
        <v/>
      </c>
      <c r="E663" s="383" t="str">
        <v/>
      </c>
      <c r="F663" s="383" t="str">
        <v/>
      </c>
      <c r="G663" s="375" t="str">
        <v/>
      </c>
      <c r="H663" s="375" t="str">
        <v/>
      </c>
      <c r="I663" s="375" t="str">
        <v/>
      </c>
      <c r="J663" s="375" t="str">
        <v/>
      </c>
      <c r="K663" s="375" t="str">
        <v/>
      </c>
      <c r="L663" s="375" t="str">
        <v/>
      </c>
      <c r="M663" s="372" t="str">
        <v/>
      </c>
      <c r="N663" s="372" t="str">
        <v/>
      </c>
      <c r="O663" s="372" t="str">
        <v/>
      </c>
      <c r="P663" s="372" t="str">
        <v/>
      </c>
      <c r="Q663" s="372" t="str">
        <v/>
      </c>
      <c r="R663" s="372" t="str">
        <v/>
      </c>
      <c r="S663" s="372" t="str">
        <v/>
      </c>
      <c r="T663" s="372" t="str">
        <v/>
      </c>
      <c r="U663" s="372" t="str">
        <v/>
      </c>
      <c r="V663" s="372" t="str">
        <v/>
      </c>
      <c r="W663" s="372" t="str">
        <v/>
      </c>
      <c r="X663" s="372" t="str">
        <v/>
      </c>
      <c r="Y663" s="372" t="str">
        <v/>
      </c>
      <c r="Z663" s="372" t="str">
        <v/>
      </c>
      <c r="AA663" s="372" t="str">
        <v/>
      </c>
      <c r="AB663" s="372"/>
      <c r="AC663" s="372"/>
      <c r="AD663" s="372" t="str">
        <v/>
      </c>
      <c r="AE663" s="372"/>
      <c r="AF663" s="372"/>
      <c r="AG663" s="376" t="str">
        <v/>
      </c>
      <c r="AH663" s="372"/>
      <c r="AI663" s="372"/>
      <c r="AJ663" s="372" t="str">
        <v/>
      </c>
      <c r="AK663" s="372"/>
      <c r="AL663" s="372"/>
      <c r="AM663" s="377" t="str">
        <v/>
      </c>
      <c r="AN663" s="378" t="str">
        <v/>
      </c>
      <c r="AO663" s="379" t="str">
        <v/>
      </c>
      <c r="AP663" s="379" t="str">
        <v/>
      </c>
      <c r="AQ663" s="376" t="str">
        <v/>
      </c>
      <c r="AR663" s="376" t="str">
        <v/>
      </c>
      <c r="AS663" s="372" t="str">
        <v/>
      </c>
      <c r="AT663" s="379" t="str">
        <v/>
      </c>
      <c r="AU663" s="380" t="str">
        <v/>
      </c>
      <c r="AV663" s="380" t="str">
        <v/>
      </c>
      <c r="AW663" s="380" t="str">
        <v/>
      </c>
      <c r="AX663" s="380" t="str">
        <v/>
      </c>
      <c r="AY663" s="380" t="str">
        <v/>
      </c>
      <c r="AZ663" s="380"/>
      <c r="BA663" s="380"/>
      <c r="BB663" s="380" t="str">
        <v/>
      </c>
      <c r="BC663" s="380"/>
      <c r="BD663" s="380"/>
      <c r="BE663" s="380" t="str">
        <v/>
      </c>
      <c r="BF663" s="380"/>
      <c r="BG663" s="380"/>
      <c r="BH663" s="380" t="str">
        <v/>
      </c>
      <c r="BI663" s="380"/>
      <c r="BJ663" s="380"/>
      <c r="BK663" s="380" t="str">
        <v/>
      </c>
      <c r="BL663" s="380" t="str">
        <v/>
      </c>
      <c r="BM663" s="380" t="str">
        <v/>
      </c>
      <c r="BN663" s="381" t="str">
        <v/>
      </c>
      <c r="BO663" s="380" t="str">
        <v/>
      </c>
      <c r="BP663" s="380" t="str">
        <v/>
      </c>
      <c r="BQ663" s="380" t="str">
        <v/>
      </c>
      <c r="BR663" s="381" t="str">
        <v/>
      </c>
      <c r="BS663" s="380" t="str">
        <v/>
      </c>
      <c r="BT663" s="380" t="str">
        <v/>
      </c>
      <c r="BU663" s="380" t="str">
        <v/>
      </c>
      <c r="BV663" s="380" t="str">
        <v/>
      </c>
      <c r="BW663" s="380" t="str">
        <v/>
      </c>
      <c r="BX663" s="380"/>
      <c r="BY663" s="380"/>
      <c r="BZ663" s="380" t="str">
        <v/>
      </c>
      <c r="CA663" s="380"/>
      <c r="CB663" s="380"/>
      <c r="CC663" s="380" t="str">
        <v/>
      </c>
      <c r="CD663" s="380"/>
      <c r="CE663" s="380"/>
      <c r="CF663" s="380" t="str">
        <v/>
      </c>
      <c r="CG663" s="380"/>
      <c r="CH663" s="380"/>
      <c r="CI663" s="380" t="str">
        <v/>
      </c>
      <c r="CJ663" s="380" t="str">
        <v/>
      </c>
      <c r="CK663" s="380" t="str">
        <v/>
      </c>
      <c r="CL663" s="381" t="str">
        <v/>
      </c>
      <c r="CM663" s="380" t="str">
        <v/>
      </c>
      <c r="CN663" s="380" t="str">
        <v/>
      </c>
      <c r="CO663" s="380" t="str">
        <v/>
      </c>
      <c r="CP663" s="381" t="str">
        <v/>
      </c>
      <c r="CQ663" s="380" t="str">
        <v/>
      </c>
      <c r="CR663" s="380" t="str">
        <v/>
      </c>
      <c r="CS663" s="380" t="str">
        <v/>
      </c>
      <c r="CT663" s="380" t="str">
        <v/>
      </c>
      <c r="CU663" s="380" t="str">
        <v/>
      </c>
      <c r="CV663" s="380"/>
      <c r="CW663" s="380"/>
      <c r="CX663" s="380" t="str">
        <v/>
      </c>
      <c r="CY663" s="380"/>
      <c r="CZ663" s="380"/>
      <c r="DA663" s="380" t="str">
        <v/>
      </c>
      <c r="DB663" s="380"/>
      <c r="DC663" s="380"/>
      <c r="DD663" s="380" t="str">
        <v/>
      </c>
      <c r="DE663" s="380"/>
      <c r="DF663" s="380"/>
      <c r="DG663" s="380" t="str">
        <v/>
      </c>
      <c r="DH663" s="380" t="str">
        <v/>
      </c>
      <c r="DI663" s="380" t="str">
        <v/>
      </c>
      <c r="DJ663" s="381" t="str">
        <v/>
      </c>
      <c r="DK663" s="380" t="str">
        <v/>
      </c>
      <c r="DL663" s="380" t="str">
        <v/>
      </c>
      <c r="DM663" s="380" t="str">
        <v/>
      </c>
      <c r="DN663" s="381" t="str">
        <v/>
      </c>
      <c r="DO663" s="380" t="str">
        <v/>
      </c>
      <c r="DP663" s="380" t="str">
        <v/>
      </c>
      <c r="DQ663" s="380" t="str">
        <v/>
      </c>
      <c r="DR663" s="380" t="str">
        <v/>
      </c>
      <c r="DS663" s="380" t="str">
        <v/>
      </c>
      <c r="DT663" s="380"/>
      <c r="DU663" s="380"/>
      <c r="DV663" s="380" t="str">
        <v/>
      </c>
      <c r="DW663" s="380"/>
      <c r="DX663" s="380"/>
      <c r="DY663" s="380" t="str">
        <v/>
      </c>
      <c r="DZ663" s="380"/>
      <c r="EA663" s="380"/>
      <c r="EB663" s="380" t="str">
        <v/>
      </c>
      <c r="EC663" s="380"/>
      <c r="ED663" s="380"/>
      <c r="EE663" s="380" t="str">
        <v/>
      </c>
      <c r="EF663" s="380" t="str">
        <v/>
      </c>
      <c r="EG663" s="380" t="str">
        <v/>
      </c>
      <c r="EH663" s="381" t="str">
        <v/>
      </c>
      <c r="EI663" s="380" t="str">
        <v/>
      </c>
      <c r="EJ663" s="380" t="str">
        <v/>
      </c>
      <c r="EK663" s="380" t="str">
        <v/>
      </c>
      <c r="EL663" s="381" t="str">
        <v/>
      </c>
      <c r="EM663" s="382" t="str">
        <v/>
      </c>
      <c r="EN663" s="382" t="str">
        <v/>
      </c>
      <c r="EO663" s="382" t="str">
        <v/>
      </c>
    </row>
    <row r="664" spans="1:145" ht="15.6">
      <c r="A664" s="372" t="str">
        <v/>
      </c>
      <c r="B664" s="373" t="str">
        <v/>
      </c>
      <c r="C664" s="372"/>
      <c r="D664" s="383" t="str">
        <v/>
      </c>
      <c r="E664" s="383" t="str">
        <v/>
      </c>
      <c r="F664" s="383" t="str">
        <v/>
      </c>
      <c r="G664" s="375" t="str">
        <v/>
      </c>
      <c r="H664" s="375" t="str">
        <v/>
      </c>
      <c r="I664" s="375" t="str">
        <v/>
      </c>
      <c r="J664" s="375" t="str">
        <v/>
      </c>
      <c r="K664" s="375" t="str">
        <v/>
      </c>
      <c r="L664" s="375" t="str">
        <v/>
      </c>
      <c r="M664" s="372" t="str">
        <v/>
      </c>
      <c r="N664" s="372" t="str">
        <v/>
      </c>
      <c r="O664" s="372" t="str">
        <v/>
      </c>
      <c r="P664" s="372" t="str">
        <v/>
      </c>
      <c r="Q664" s="372" t="str">
        <v/>
      </c>
      <c r="R664" s="372" t="str">
        <v/>
      </c>
      <c r="S664" s="372" t="str">
        <v/>
      </c>
      <c r="T664" s="372" t="str">
        <v/>
      </c>
      <c r="U664" s="372" t="str">
        <v/>
      </c>
      <c r="V664" s="372" t="str">
        <v/>
      </c>
      <c r="W664" s="372" t="str">
        <v/>
      </c>
      <c r="X664" s="372" t="str">
        <v/>
      </c>
      <c r="Y664" s="372" t="str">
        <v/>
      </c>
      <c r="Z664" s="372" t="str">
        <v/>
      </c>
      <c r="AA664" s="372" t="str">
        <v/>
      </c>
      <c r="AB664" s="372"/>
      <c r="AC664" s="372"/>
      <c r="AD664" s="372" t="str">
        <v/>
      </c>
      <c r="AE664" s="372"/>
      <c r="AF664" s="372"/>
      <c r="AG664" s="376" t="str">
        <v/>
      </c>
      <c r="AH664" s="372"/>
      <c r="AI664" s="372"/>
      <c r="AJ664" s="372" t="str">
        <v/>
      </c>
      <c r="AK664" s="372"/>
      <c r="AL664" s="372"/>
      <c r="AM664" s="377" t="str">
        <v/>
      </c>
      <c r="AN664" s="378" t="str">
        <v/>
      </c>
      <c r="AO664" s="379" t="str">
        <v/>
      </c>
      <c r="AP664" s="379" t="str">
        <v/>
      </c>
      <c r="AQ664" s="376" t="str">
        <v/>
      </c>
      <c r="AR664" s="376" t="str">
        <v/>
      </c>
      <c r="AS664" s="372" t="str">
        <v/>
      </c>
      <c r="AT664" s="379" t="str">
        <v/>
      </c>
      <c r="AU664" s="380" t="str">
        <v/>
      </c>
      <c r="AV664" s="380" t="str">
        <v/>
      </c>
      <c r="AW664" s="380" t="str">
        <v/>
      </c>
      <c r="AX664" s="380" t="str">
        <v/>
      </c>
      <c r="AY664" s="380" t="str">
        <v/>
      </c>
      <c r="AZ664" s="380"/>
      <c r="BA664" s="380"/>
      <c r="BB664" s="380" t="str">
        <v/>
      </c>
      <c r="BC664" s="380"/>
      <c r="BD664" s="380"/>
      <c r="BE664" s="380" t="str">
        <v/>
      </c>
      <c r="BF664" s="380"/>
      <c r="BG664" s="380"/>
      <c r="BH664" s="380" t="str">
        <v/>
      </c>
      <c r="BI664" s="380"/>
      <c r="BJ664" s="380"/>
      <c r="BK664" s="380" t="str">
        <v/>
      </c>
      <c r="BL664" s="380" t="str">
        <v/>
      </c>
      <c r="BM664" s="380" t="str">
        <v/>
      </c>
      <c r="BN664" s="381" t="str">
        <v/>
      </c>
      <c r="BO664" s="380" t="str">
        <v/>
      </c>
      <c r="BP664" s="380" t="str">
        <v/>
      </c>
      <c r="BQ664" s="380" t="str">
        <v/>
      </c>
      <c r="BR664" s="381" t="str">
        <v/>
      </c>
      <c r="BS664" s="380" t="str">
        <v/>
      </c>
      <c r="BT664" s="380" t="str">
        <v/>
      </c>
      <c r="BU664" s="380" t="str">
        <v/>
      </c>
      <c r="BV664" s="380" t="str">
        <v/>
      </c>
      <c r="BW664" s="380" t="str">
        <v/>
      </c>
      <c r="BX664" s="380"/>
      <c r="BY664" s="380"/>
      <c r="BZ664" s="380" t="str">
        <v/>
      </c>
      <c r="CA664" s="380"/>
      <c r="CB664" s="380"/>
      <c r="CC664" s="380" t="str">
        <v/>
      </c>
      <c r="CD664" s="380"/>
      <c r="CE664" s="380"/>
      <c r="CF664" s="380" t="str">
        <v/>
      </c>
      <c r="CG664" s="380"/>
      <c r="CH664" s="380"/>
      <c r="CI664" s="380" t="str">
        <v/>
      </c>
      <c r="CJ664" s="380" t="str">
        <v/>
      </c>
      <c r="CK664" s="380" t="str">
        <v/>
      </c>
      <c r="CL664" s="381" t="str">
        <v/>
      </c>
      <c r="CM664" s="380" t="str">
        <v/>
      </c>
      <c r="CN664" s="380" t="str">
        <v/>
      </c>
      <c r="CO664" s="380" t="str">
        <v/>
      </c>
      <c r="CP664" s="381" t="str">
        <v/>
      </c>
      <c r="CQ664" s="380" t="str">
        <v/>
      </c>
      <c r="CR664" s="380" t="str">
        <v/>
      </c>
      <c r="CS664" s="380" t="str">
        <v/>
      </c>
      <c r="CT664" s="380" t="str">
        <v/>
      </c>
      <c r="CU664" s="380" t="str">
        <v/>
      </c>
      <c r="CV664" s="380"/>
      <c r="CW664" s="380"/>
      <c r="CX664" s="380" t="str">
        <v/>
      </c>
      <c r="CY664" s="380"/>
      <c r="CZ664" s="380"/>
      <c r="DA664" s="380" t="str">
        <v/>
      </c>
      <c r="DB664" s="380"/>
      <c r="DC664" s="380"/>
      <c r="DD664" s="380" t="str">
        <v/>
      </c>
      <c r="DE664" s="380"/>
      <c r="DF664" s="380"/>
      <c r="DG664" s="380" t="str">
        <v/>
      </c>
      <c r="DH664" s="380" t="str">
        <v/>
      </c>
      <c r="DI664" s="380" t="str">
        <v/>
      </c>
      <c r="DJ664" s="381" t="str">
        <v/>
      </c>
      <c r="DK664" s="380" t="str">
        <v/>
      </c>
      <c r="DL664" s="380" t="str">
        <v/>
      </c>
      <c r="DM664" s="380" t="str">
        <v/>
      </c>
      <c r="DN664" s="381" t="str">
        <v/>
      </c>
      <c r="DO664" s="380" t="str">
        <v/>
      </c>
      <c r="DP664" s="380" t="str">
        <v/>
      </c>
      <c r="DQ664" s="380" t="str">
        <v/>
      </c>
      <c r="DR664" s="380" t="str">
        <v/>
      </c>
      <c r="DS664" s="380" t="str">
        <v/>
      </c>
      <c r="DT664" s="380"/>
      <c r="DU664" s="380"/>
      <c r="DV664" s="380" t="str">
        <v/>
      </c>
      <c r="DW664" s="380"/>
      <c r="DX664" s="380"/>
      <c r="DY664" s="380" t="str">
        <v/>
      </c>
      <c r="DZ664" s="380"/>
      <c r="EA664" s="380"/>
      <c r="EB664" s="380" t="str">
        <v/>
      </c>
      <c r="EC664" s="380"/>
      <c r="ED664" s="380"/>
      <c r="EE664" s="380" t="str">
        <v/>
      </c>
      <c r="EF664" s="380" t="str">
        <v/>
      </c>
      <c r="EG664" s="380" t="str">
        <v/>
      </c>
      <c r="EH664" s="381" t="str">
        <v/>
      </c>
      <c r="EI664" s="380" t="str">
        <v/>
      </c>
      <c r="EJ664" s="380" t="str">
        <v/>
      </c>
      <c r="EK664" s="380" t="str">
        <v/>
      </c>
      <c r="EL664" s="381" t="str">
        <v/>
      </c>
      <c r="EM664" s="382" t="str">
        <v/>
      </c>
      <c r="EN664" s="382" t="str">
        <v/>
      </c>
      <c r="EO664" s="382" t="str">
        <v/>
      </c>
    </row>
    <row r="665" spans="1:145" ht="15.6">
      <c r="A665" s="372" t="str">
        <v/>
      </c>
      <c r="B665" s="373" t="str">
        <v/>
      </c>
      <c r="C665" s="372"/>
      <c r="D665" s="383" t="str">
        <v/>
      </c>
      <c r="E665" s="383" t="str">
        <v/>
      </c>
      <c r="F665" s="383" t="str">
        <v/>
      </c>
      <c r="G665" s="375" t="str">
        <v/>
      </c>
      <c r="H665" s="375" t="str">
        <v/>
      </c>
      <c r="I665" s="375" t="str">
        <v/>
      </c>
      <c r="J665" s="375" t="str">
        <v/>
      </c>
      <c r="K665" s="375" t="str">
        <v/>
      </c>
      <c r="L665" s="375" t="str">
        <v/>
      </c>
      <c r="M665" s="372" t="str">
        <v/>
      </c>
      <c r="N665" s="372" t="str">
        <v/>
      </c>
      <c r="O665" s="372" t="str">
        <v/>
      </c>
      <c r="P665" s="372" t="str">
        <v/>
      </c>
      <c r="Q665" s="372" t="str">
        <v/>
      </c>
      <c r="R665" s="372" t="str">
        <v/>
      </c>
      <c r="S665" s="372" t="str">
        <v/>
      </c>
      <c r="T665" s="372" t="str">
        <v/>
      </c>
      <c r="U665" s="372" t="str">
        <v/>
      </c>
      <c r="V665" s="372" t="str">
        <v/>
      </c>
      <c r="W665" s="372" t="str">
        <v/>
      </c>
      <c r="X665" s="372" t="str">
        <v/>
      </c>
      <c r="Y665" s="372" t="str">
        <v/>
      </c>
      <c r="Z665" s="372" t="str">
        <v/>
      </c>
      <c r="AA665" s="372" t="str">
        <v/>
      </c>
      <c r="AB665" s="372"/>
      <c r="AC665" s="372"/>
      <c r="AD665" s="372" t="str">
        <v/>
      </c>
      <c r="AE665" s="372"/>
      <c r="AF665" s="372"/>
      <c r="AG665" s="376" t="str">
        <v/>
      </c>
      <c r="AH665" s="372"/>
      <c r="AI665" s="372"/>
      <c r="AJ665" s="372" t="str">
        <v/>
      </c>
      <c r="AK665" s="372"/>
      <c r="AL665" s="372"/>
      <c r="AM665" s="377" t="str">
        <v/>
      </c>
      <c r="AN665" s="378" t="str">
        <v/>
      </c>
      <c r="AO665" s="379" t="str">
        <v/>
      </c>
      <c r="AP665" s="379" t="str">
        <v/>
      </c>
      <c r="AQ665" s="376" t="str">
        <v/>
      </c>
      <c r="AR665" s="376" t="str">
        <v/>
      </c>
      <c r="AS665" s="372" t="str">
        <v/>
      </c>
      <c r="AT665" s="379" t="str">
        <v/>
      </c>
      <c r="AU665" s="380" t="str">
        <v/>
      </c>
      <c r="AV665" s="380" t="str">
        <v/>
      </c>
      <c r="AW665" s="380" t="str">
        <v/>
      </c>
      <c r="AX665" s="380" t="str">
        <v/>
      </c>
      <c r="AY665" s="380" t="str">
        <v/>
      </c>
      <c r="AZ665" s="380"/>
      <c r="BA665" s="380"/>
      <c r="BB665" s="380" t="str">
        <v/>
      </c>
      <c r="BC665" s="380"/>
      <c r="BD665" s="380"/>
      <c r="BE665" s="380" t="str">
        <v/>
      </c>
      <c r="BF665" s="380"/>
      <c r="BG665" s="380"/>
      <c r="BH665" s="380" t="str">
        <v/>
      </c>
      <c r="BI665" s="380"/>
      <c r="BJ665" s="380"/>
      <c r="BK665" s="380" t="str">
        <v/>
      </c>
      <c r="BL665" s="380" t="str">
        <v/>
      </c>
      <c r="BM665" s="380" t="str">
        <v/>
      </c>
      <c r="BN665" s="381" t="str">
        <v/>
      </c>
      <c r="BO665" s="380" t="str">
        <v/>
      </c>
      <c r="BP665" s="380" t="str">
        <v/>
      </c>
      <c r="BQ665" s="380" t="str">
        <v/>
      </c>
      <c r="BR665" s="381" t="str">
        <v/>
      </c>
      <c r="BS665" s="380" t="str">
        <v/>
      </c>
      <c r="BT665" s="380" t="str">
        <v/>
      </c>
      <c r="BU665" s="380" t="str">
        <v/>
      </c>
      <c r="BV665" s="380" t="str">
        <v/>
      </c>
      <c r="BW665" s="380" t="str">
        <v/>
      </c>
      <c r="BX665" s="380"/>
      <c r="BY665" s="380"/>
      <c r="BZ665" s="380" t="str">
        <v/>
      </c>
      <c r="CA665" s="380"/>
      <c r="CB665" s="380"/>
      <c r="CC665" s="380" t="str">
        <v/>
      </c>
      <c r="CD665" s="380"/>
      <c r="CE665" s="380"/>
      <c r="CF665" s="380" t="str">
        <v/>
      </c>
      <c r="CG665" s="380"/>
      <c r="CH665" s="380"/>
      <c r="CI665" s="380" t="str">
        <v/>
      </c>
      <c r="CJ665" s="380" t="str">
        <v/>
      </c>
      <c r="CK665" s="380" t="str">
        <v/>
      </c>
      <c r="CL665" s="381" t="str">
        <v/>
      </c>
      <c r="CM665" s="380" t="str">
        <v/>
      </c>
      <c r="CN665" s="380" t="str">
        <v/>
      </c>
      <c r="CO665" s="380" t="str">
        <v/>
      </c>
      <c r="CP665" s="381" t="str">
        <v/>
      </c>
      <c r="CQ665" s="380" t="str">
        <v/>
      </c>
      <c r="CR665" s="380" t="str">
        <v/>
      </c>
      <c r="CS665" s="380" t="str">
        <v/>
      </c>
      <c r="CT665" s="380" t="str">
        <v/>
      </c>
      <c r="CU665" s="380" t="str">
        <v/>
      </c>
      <c r="CV665" s="380"/>
      <c r="CW665" s="380"/>
      <c r="CX665" s="380" t="str">
        <v/>
      </c>
      <c r="CY665" s="380"/>
      <c r="CZ665" s="380"/>
      <c r="DA665" s="380" t="str">
        <v/>
      </c>
      <c r="DB665" s="380"/>
      <c r="DC665" s="380"/>
      <c r="DD665" s="380" t="str">
        <v/>
      </c>
      <c r="DE665" s="380"/>
      <c r="DF665" s="380"/>
      <c r="DG665" s="380" t="str">
        <v/>
      </c>
      <c r="DH665" s="380" t="str">
        <v/>
      </c>
      <c r="DI665" s="380" t="str">
        <v/>
      </c>
      <c r="DJ665" s="381" t="str">
        <v/>
      </c>
      <c r="DK665" s="380" t="str">
        <v/>
      </c>
      <c r="DL665" s="380" t="str">
        <v/>
      </c>
      <c r="DM665" s="380" t="str">
        <v/>
      </c>
      <c r="DN665" s="381" t="str">
        <v/>
      </c>
      <c r="DO665" s="380" t="str">
        <v/>
      </c>
      <c r="DP665" s="380" t="str">
        <v/>
      </c>
      <c r="DQ665" s="380" t="str">
        <v/>
      </c>
      <c r="DR665" s="380" t="str">
        <v/>
      </c>
      <c r="DS665" s="380" t="str">
        <v/>
      </c>
      <c r="DT665" s="380"/>
      <c r="DU665" s="380"/>
      <c r="DV665" s="380" t="str">
        <v/>
      </c>
      <c r="DW665" s="380"/>
      <c r="DX665" s="380"/>
      <c r="DY665" s="380" t="str">
        <v/>
      </c>
      <c r="DZ665" s="380"/>
      <c r="EA665" s="380"/>
      <c r="EB665" s="380" t="str">
        <v/>
      </c>
      <c r="EC665" s="380"/>
      <c r="ED665" s="380"/>
      <c r="EE665" s="380" t="str">
        <v/>
      </c>
      <c r="EF665" s="380" t="str">
        <v/>
      </c>
      <c r="EG665" s="380" t="str">
        <v/>
      </c>
      <c r="EH665" s="381" t="str">
        <v/>
      </c>
      <c r="EI665" s="380" t="str">
        <v/>
      </c>
      <c r="EJ665" s="380" t="str">
        <v/>
      </c>
      <c r="EK665" s="380" t="str">
        <v/>
      </c>
      <c r="EL665" s="381" t="str">
        <v/>
      </c>
      <c r="EM665" s="382" t="str">
        <v/>
      </c>
      <c r="EN665" s="382" t="str">
        <v/>
      </c>
      <c r="EO665" s="382" t="str">
        <v/>
      </c>
    </row>
    <row r="666" spans="1:145" ht="15.6">
      <c r="A666" s="372" t="str">
        <v/>
      </c>
      <c r="B666" s="373" t="str">
        <v/>
      </c>
      <c r="C666" s="372"/>
      <c r="D666" s="383" t="str">
        <v/>
      </c>
      <c r="E666" s="383" t="str">
        <v/>
      </c>
      <c r="F666" s="383" t="str">
        <v/>
      </c>
      <c r="G666" s="375" t="str">
        <v/>
      </c>
      <c r="H666" s="375" t="str">
        <v/>
      </c>
      <c r="I666" s="375" t="str">
        <v/>
      </c>
      <c r="J666" s="375" t="str">
        <v/>
      </c>
      <c r="K666" s="375" t="str">
        <v/>
      </c>
      <c r="L666" s="375" t="str">
        <v/>
      </c>
      <c r="M666" s="372" t="str">
        <v/>
      </c>
      <c r="N666" s="372" t="str">
        <v/>
      </c>
      <c r="O666" s="372" t="str">
        <v/>
      </c>
      <c r="P666" s="372" t="str">
        <v/>
      </c>
      <c r="Q666" s="372" t="str">
        <v/>
      </c>
      <c r="R666" s="372" t="str">
        <v/>
      </c>
      <c r="S666" s="372" t="str">
        <v/>
      </c>
      <c r="T666" s="372" t="str">
        <v/>
      </c>
      <c r="U666" s="372" t="str">
        <v/>
      </c>
      <c r="V666" s="372" t="str">
        <v/>
      </c>
      <c r="W666" s="372" t="str">
        <v/>
      </c>
      <c r="X666" s="372" t="str">
        <v/>
      </c>
      <c r="Y666" s="372" t="str">
        <v/>
      </c>
      <c r="Z666" s="372" t="str">
        <v/>
      </c>
      <c r="AA666" s="372" t="str">
        <v/>
      </c>
      <c r="AB666" s="372"/>
      <c r="AC666" s="372"/>
      <c r="AD666" s="372" t="str">
        <v/>
      </c>
      <c r="AE666" s="372"/>
      <c r="AF666" s="372"/>
      <c r="AG666" s="376" t="str">
        <v/>
      </c>
      <c r="AH666" s="372"/>
      <c r="AI666" s="372"/>
      <c r="AJ666" s="372" t="str">
        <v/>
      </c>
      <c r="AK666" s="372"/>
      <c r="AL666" s="372"/>
      <c r="AM666" s="377" t="str">
        <v/>
      </c>
      <c r="AN666" s="378" t="str">
        <v/>
      </c>
      <c r="AO666" s="379" t="str">
        <v/>
      </c>
      <c r="AP666" s="379" t="str">
        <v/>
      </c>
      <c r="AQ666" s="376" t="str">
        <v/>
      </c>
      <c r="AR666" s="376" t="str">
        <v/>
      </c>
      <c r="AS666" s="372" t="str">
        <v/>
      </c>
      <c r="AT666" s="379" t="str">
        <v/>
      </c>
      <c r="AU666" s="380" t="str">
        <v/>
      </c>
      <c r="AV666" s="380" t="str">
        <v/>
      </c>
      <c r="AW666" s="380" t="str">
        <v/>
      </c>
      <c r="AX666" s="380" t="str">
        <v/>
      </c>
      <c r="AY666" s="380" t="str">
        <v/>
      </c>
      <c r="AZ666" s="380"/>
      <c r="BA666" s="380"/>
      <c r="BB666" s="380" t="str">
        <v/>
      </c>
      <c r="BC666" s="380"/>
      <c r="BD666" s="380"/>
      <c r="BE666" s="380" t="str">
        <v/>
      </c>
      <c r="BF666" s="380"/>
      <c r="BG666" s="380"/>
      <c r="BH666" s="380" t="str">
        <v/>
      </c>
      <c r="BI666" s="380"/>
      <c r="BJ666" s="380"/>
      <c r="BK666" s="380" t="str">
        <v/>
      </c>
      <c r="BL666" s="380" t="str">
        <v/>
      </c>
      <c r="BM666" s="380" t="str">
        <v/>
      </c>
      <c r="BN666" s="381" t="str">
        <v/>
      </c>
      <c r="BO666" s="380" t="str">
        <v/>
      </c>
      <c r="BP666" s="380" t="str">
        <v/>
      </c>
      <c r="BQ666" s="380" t="str">
        <v/>
      </c>
      <c r="BR666" s="381" t="str">
        <v/>
      </c>
      <c r="BS666" s="380" t="str">
        <v/>
      </c>
      <c r="BT666" s="380" t="str">
        <v/>
      </c>
      <c r="BU666" s="380" t="str">
        <v/>
      </c>
      <c r="BV666" s="380" t="str">
        <v/>
      </c>
      <c r="BW666" s="380" t="str">
        <v/>
      </c>
      <c r="BX666" s="380"/>
      <c r="BY666" s="380"/>
      <c r="BZ666" s="380" t="str">
        <v/>
      </c>
      <c r="CA666" s="380"/>
      <c r="CB666" s="380"/>
      <c r="CC666" s="380" t="str">
        <v/>
      </c>
      <c r="CD666" s="380"/>
      <c r="CE666" s="380"/>
      <c r="CF666" s="380" t="str">
        <v/>
      </c>
      <c r="CG666" s="380"/>
      <c r="CH666" s="380"/>
      <c r="CI666" s="380" t="str">
        <v/>
      </c>
      <c r="CJ666" s="380" t="str">
        <v/>
      </c>
      <c r="CK666" s="380" t="str">
        <v/>
      </c>
      <c r="CL666" s="381" t="str">
        <v/>
      </c>
      <c r="CM666" s="380" t="str">
        <v/>
      </c>
      <c r="CN666" s="380" t="str">
        <v/>
      </c>
      <c r="CO666" s="380" t="str">
        <v/>
      </c>
      <c r="CP666" s="381" t="str">
        <v/>
      </c>
      <c r="CQ666" s="380" t="str">
        <v/>
      </c>
      <c r="CR666" s="380" t="str">
        <v/>
      </c>
      <c r="CS666" s="380" t="str">
        <v/>
      </c>
      <c r="CT666" s="380" t="str">
        <v/>
      </c>
      <c r="CU666" s="380" t="str">
        <v/>
      </c>
      <c r="CV666" s="380"/>
      <c r="CW666" s="380"/>
      <c r="CX666" s="380" t="str">
        <v/>
      </c>
      <c r="CY666" s="380"/>
      <c r="CZ666" s="380"/>
      <c r="DA666" s="380" t="str">
        <v/>
      </c>
      <c r="DB666" s="380"/>
      <c r="DC666" s="380"/>
      <c r="DD666" s="380" t="str">
        <v/>
      </c>
      <c r="DE666" s="380"/>
      <c r="DF666" s="380"/>
      <c r="DG666" s="380" t="str">
        <v/>
      </c>
      <c r="DH666" s="380" t="str">
        <v/>
      </c>
      <c r="DI666" s="380" t="str">
        <v/>
      </c>
      <c r="DJ666" s="381" t="str">
        <v/>
      </c>
      <c r="DK666" s="380" t="str">
        <v/>
      </c>
      <c r="DL666" s="380" t="str">
        <v/>
      </c>
      <c r="DM666" s="380" t="str">
        <v/>
      </c>
      <c r="DN666" s="381" t="str">
        <v/>
      </c>
      <c r="DO666" s="380" t="str">
        <v/>
      </c>
      <c r="DP666" s="380" t="str">
        <v/>
      </c>
      <c r="DQ666" s="380" t="str">
        <v/>
      </c>
      <c r="DR666" s="380" t="str">
        <v/>
      </c>
      <c r="DS666" s="380" t="str">
        <v/>
      </c>
      <c r="DT666" s="380"/>
      <c r="DU666" s="380"/>
      <c r="DV666" s="380" t="str">
        <v/>
      </c>
      <c r="DW666" s="380"/>
      <c r="DX666" s="380"/>
      <c r="DY666" s="380" t="str">
        <v/>
      </c>
      <c r="DZ666" s="380"/>
      <c r="EA666" s="380"/>
      <c r="EB666" s="380" t="str">
        <v/>
      </c>
      <c r="EC666" s="380"/>
      <c r="ED666" s="380"/>
      <c r="EE666" s="380" t="str">
        <v/>
      </c>
      <c r="EF666" s="380" t="str">
        <v/>
      </c>
      <c r="EG666" s="380" t="str">
        <v/>
      </c>
      <c r="EH666" s="381" t="str">
        <v/>
      </c>
      <c r="EI666" s="380" t="str">
        <v/>
      </c>
      <c r="EJ666" s="380" t="str">
        <v/>
      </c>
      <c r="EK666" s="380" t="str">
        <v/>
      </c>
      <c r="EL666" s="381" t="str">
        <v/>
      </c>
      <c r="EM666" s="382" t="str">
        <v/>
      </c>
      <c r="EN666" s="382" t="str">
        <v/>
      </c>
      <c r="EO666" s="382" t="str">
        <v/>
      </c>
    </row>
    <row r="667" spans="1:145" ht="15.6">
      <c r="A667" s="372" t="str">
        <v/>
      </c>
      <c r="B667" s="373" t="str">
        <v/>
      </c>
      <c r="C667" s="372"/>
      <c r="D667" s="383" t="str">
        <v/>
      </c>
      <c r="E667" s="383" t="str">
        <v/>
      </c>
      <c r="F667" s="383" t="str">
        <v/>
      </c>
      <c r="G667" s="375" t="str">
        <v/>
      </c>
      <c r="H667" s="375" t="str">
        <v/>
      </c>
      <c r="I667" s="375" t="str">
        <v/>
      </c>
      <c r="J667" s="375" t="str">
        <v/>
      </c>
      <c r="K667" s="375" t="str">
        <v/>
      </c>
      <c r="L667" s="375" t="str">
        <v/>
      </c>
      <c r="M667" s="372" t="str">
        <v/>
      </c>
      <c r="N667" s="372" t="str">
        <v/>
      </c>
      <c r="O667" s="372" t="str">
        <v/>
      </c>
      <c r="P667" s="372" t="str">
        <v/>
      </c>
      <c r="Q667" s="372" t="str">
        <v/>
      </c>
      <c r="R667" s="372" t="str">
        <v/>
      </c>
      <c r="S667" s="372" t="str">
        <v/>
      </c>
      <c r="T667" s="372" t="str">
        <v/>
      </c>
      <c r="U667" s="372" t="str">
        <v/>
      </c>
      <c r="V667" s="372" t="str">
        <v/>
      </c>
      <c r="W667" s="372" t="str">
        <v/>
      </c>
      <c r="X667" s="372" t="str">
        <v/>
      </c>
      <c r="Y667" s="372" t="str">
        <v/>
      </c>
      <c r="Z667" s="372" t="str">
        <v/>
      </c>
      <c r="AA667" s="372" t="str">
        <v/>
      </c>
      <c r="AB667" s="372"/>
      <c r="AC667" s="372"/>
      <c r="AD667" s="372" t="str">
        <v/>
      </c>
      <c r="AE667" s="372"/>
      <c r="AF667" s="372"/>
      <c r="AG667" s="376" t="str">
        <v/>
      </c>
      <c r="AH667" s="372"/>
      <c r="AI667" s="372"/>
      <c r="AJ667" s="372" t="str">
        <v/>
      </c>
      <c r="AK667" s="372"/>
      <c r="AL667" s="372"/>
      <c r="AM667" s="377" t="str">
        <v/>
      </c>
      <c r="AN667" s="378" t="str">
        <v/>
      </c>
      <c r="AO667" s="379" t="str">
        <v/>
      </c>
      <c r="AP667" s="379" t="str">
        <v/>
      </c>
      <c r="AQ667" s="376" t="str">
        <v/>
      </c>
      <c r="AR667" s="376" t="str">
        <v/>
      </c>
      <c r="AS667" s="372" t="str">
        <v/>
      </c>
      <c r="AT667" s="379" t="str">
        <v/>
      </c>
      <c r="AU667" s="380" t="str">
        <v/>
      </c>
      <c r="AV667" s="380" t="str">
        <v/>
      </c>
      <c r="AW667" s="380" t="str">
        <v/>
      </c>
      <c r="AX667" s="380" t="str">
        <v/>
      </c>
      <c r="AY667" s="380" t="str">
        <v/>
      </c>
      <c r="AZ667" s="380"/>
      <c r="BA667" s="380"/>
      <c r="BB667" s="380" t="str">
        <v/>
      </c>
      <c r="BC667" s="380"/>
      <c r="BD667" s="380"/>
      <c r="BE667" s="380" t="str">
        <v/>
      </c>
      <c r="BF667" s="380"/>
      <c r="BG667" s="380"/>
      <c r="BH667" s="380" t="str">
        <v/>
      </c>
      <c r="BI667" s="380"/>
      <c r="BJ667" s="380"/>
      <c r="BK667" s="380" t="str">
        <v/>
      </c>
      <c r="BL667" s="380" t="str">
        <v/>
      </c>
      <c r="BM667" s="380" t="str">
        <v/>
      </c>
      <c r="BN667" s="381" t="str">
        <v/>
      </c>
      <c r="BO667" s="380" t="str">
        <v/>
      </c>
      <c r="BP667" s="380" t="str">
        <v/>
      </c>
      <c r="BQ667" s="380" t="str">
        <v/>
      </c>
      <c r="BR667" s="381" t="str">
        <v/>
      </c>
      <c r="BS667" s="380" t="str">
        <v/>
      </c>
      <c r="BT667" s="380" t="str">
        <v/>
      </c>
      <c r="BU667" s="380" t="str">
        <v/>
      </c>
      <c r="BV667" s="380" t="str">
        <v/>
      </c>
      <c r="BW667" s="380" t="str">
        <v/>
      </c>
      <c r="BX667" s="380"/>
      <c r="BY667" s="380"/>
      <c r="BZ667" s="380" t="str">
        <v/>
      </c>
      <c r="CA667" s="380"/>
      <c r="CB667" s="380"/>
      <c r="CC667" s="380" t="str">
        <v/>
      </c>
      <c r="CD667" s="380"/>
      <c r="CE667" s="380"/>
      <c r="CF667" s="380" t="str">
        <v/>
      </c>
      <c r="CG667" s="380"/>
      <c r="CH667" s="380"/>
      <c r="CI667" s="380" t="str">
        <v/>
      </c>
      <c r="CJ667" s="380" t="str">
        <v/>
      </c>
      <c r="CK667" s="380" t="str">
        <v/>
      </c>
      <c r="CL667" s="381" t="str">
        <v/>
      </c>
      <c r="CM667" s="380" t="str">
        <v/>
      </c>
      <c r="CN667" s="380" t="str">
        <v/>
      </c>
      <c r="CO667" s="380" t="str">
        <v/>
      </c>
      <c r="CP667" s="381" t="str">
        <v/>
      </c>
      <c r="CQ667" s="380" t="str">
        <v/>
      </c>
      <c r="CR667" s="380" t="str">
        <v/>
      </c>
      <c r="CS667" s="380" t="str">
        <v/>
      </c>
      <c r="CT667" s="380" t="str">
        <v/>
      </c>
      <c r="CU667" s="380" t="str">
        <v/>
      </c>
      <c r="CV667" s="380"/>
      <c r="CW667" s="380"/>
      <c r="CX667" s="380" t="str">
        <v/>
      </c>
      <c r="CY667" s="380"/>
      <c r="CZ667" s="380"/>
      <c r="DA667" s="380" t="str">
        <v/>
      </c>
      <c r="DB667" s="380"/>
      <c r="DC667" s="380"/>
      <c r="DD667" s="380" t="str">
        <v/>
      </c>
      <c r="DE667" s="380"/>
      <c r="DF667" s="380"/>
      <c r="DG667" s="380" t="str">
        <v/>
      </c>
      <c r="DH667" s="380" t="str">
        <v/>
      </c>
      <c r="DI667" s="380" t="str">
        <v/>
      </c>
      <c r="DJ667" s="381" t="str">
        <v/>
      </c>
      <c r="DK667" s="380" t="str">
        <v/>
      </c>
      <c r="DL667" s="380" t="str">
        <v/>
      </c>
      <c r="DM667" s="380" t="str">
        <v/>
      </c>
      <c r="DN667" s="381" t="str">
        <v/>
      </c>
      <c r="DO667" s="380" t="str">
        <v/>
      </c>
      <c r="DP667" s="380" t="str">
        <v/>
      </c>
      <c r="DQ667" s="380" t="str">
        <v/>
      </c>
      <c r="DR667" s="380" t="str">
        <v/>
      </c>
      <c r="DS667" s="380" t="str">
        <v/>
      </c>
      <c r="DT667" s="380"/>
      <c r="DU667" s="380"/>
      <c r="DV667" s="380" t="str">
        <v/>
      </c>
      <c r="DW667" s="380"/>
      <c r="DX667" s="380"/>
      <c r="DY667" s="380" t="str">
        <v/>
      </c>
      <c r="DZ667" s="380"/>
      <c r="EA667" s="380"/>
      <c r="EB667" s="380" t="str">
        <v/>
      </c>
      <c r="EC667" s="380"/>
      <c r="ED667" s="380"/>
      <c r="EE667" s="380" t="str">
        <v/>
      </c>
      <c r="EF667" s="380" t="str">
        <v/>
      </c>
      <c r="EG667" s="380" t="str">
        <v/>
      </c>
      <c r="EH667" s="381" t="str">
        <v/>
      </c>
      <c r="EI667" s="380" t="str">
        <v/>
      </c>
      <c r="EJ667" s="380" t="str">
        <v/>
      </c>
      <c r="EK667" s="380" t="str">
        <v/>
      </c>
      <c r="EL667" s="381" t="str">
        <v/>
      </c>
      <c r="EM667" s="382" t="str">
        <v/>
      </c>
      <c r="EN667" s="382" t="str">
        <v/>
      </c>
      <c r="EO667" s="382" t="str">
        <v/>
      </c>
    </row>
    <row r="668" spans="1:145" ht="15.6">
      <c r="A668" s="372" t="str">
        <v/>
      </c>
      <c r="B668" s="373" t="str">
        <v/>
      </c>
      <c r="C668" s="372"/>
      <c r="D668" s="383" t="str">
        <v/>
      </c>
      <c r="E668" s="383" t="str">
        <v/>
      </c>
      <c r="F668" s="383" t="str">
        <v/>
      </c>
      <c r="G668" s="375" t="str">
        <v/>
      </c>
      <c r="H668" s="375" t="str">
        <v/>
      </c>
      <c r="I668" s="375" t="str">
        <v/>
      </c>
      <c r="J668" s="375" t="str">
        <v/>
      </c>
      <c r="K668" s="375" t="str">
        <v/>
      </c>
      <c r="L668" s="375" t="str">
        <v/>
      </c>
      <c r="M668" s="372" t="str">
        <v/>
      </c>
      <c r="N668" s="372" t="str">
        <v/>
      </c>
      <c r="O668" s="372" t="str">
        <v/>
      </c>
      <c r="P668" s="372" t="str">
        <v/>
      </c>
      <c r="Q668" s="372" t="str">
        <v/>
      </c>
      <c r="R668" s="372" t="str">
        <v/>
      </c>
      <c r="S668" s="372" t="str">
        <v/>
      </c>
      <c r="T668" s="372" t="str">
        <v/>
      </c>
      <c r="U668" s="372" t="str">
        <v/>
      </c>
      <c r="V668" s="372" t="str">
        <v/>
      </c>
      <c r="W668" s="372" t="str">
        <v/>
      </c>
      <c r="X668" s="372" t="str">
        <v/>
      </c>
      <c r="Y668" s="372" t="str">
        <v/>
      </c>
      <c r="Z668" s="372" t="str">
        <v/>
      </c>
      <c r="AA668" s="372" t="str">
        <v/>
      </c>
      <c r="AB668" s="372"/>
      <c r="AC668" s="372"/>
      <c r="AD668" s="372" t="str">
        <v/>
      </c>
      <c r="AE668" s="372"/>
      <c r="AF668" s="372"/>
      <c r="AG668" s="376" t="str">
        <v/>
      </c>
      <c r="AH668" s="372"/>
      <c r="AI668" s="372"/>
      <c r="AJ668" s="372" t="str">
        <v/>
      </c>
      <c r="AK668" s="372"/>
      <c r="AL668" s="372"/>
      <c r="AM668" s="377" t="str">
        <v/>
      </c>
      <c r="AN668" s="378" t="str">
        <v/>
      </c>
      <c r="AO668" s="379" t="str">
        <v/>
      </c>
      <c r="AP668" s="379" t="str">
        <v/>
      </c>
      <c r="AQ668" s="376" t="str">
        <v/>
      </c>
      <c r="AR668" s="376" t="str">
        <v/>
      </c>
      <c r="AS668" s="372" t="str">
        <v/>
      </c>
      <c r="AT668" s="379" t="str">
        <v/>
      </c>
      <c r="AU668" s="380" t="str">
        <v/>
      </c>
      <c r="AV668" s="380" t="str">
        <v/>
      </c>
      <c r="AW668" s="380" t="str">
        <v/>
      </c>
      <c r="AX668" s="380" t="str">
        <v/>
      </c>
      <c r="AY668" s="380" t="str">
        <v/>
      </c>
      <c r="AZ668" s="380"/>
      <c r="BA668" s="380"/>
      <c r="BB668" s="380" t="str">
        <v/>
      </c>
      <c r="BC668" s="380"/>
      <c r="BD668" s="380"/>
      <c r="BE668" s="380" t="str">
        <v/>
      </c>
      <c r="BF668" s="380"/>
      <c r="BG668" s="380"/>
      <c r="BH668" s="380" t="str">
        <v/>
      </c>
      <c r="BI668" s="380"/>
      <c r="BJ668" s="380"/>
      <c r="BK668" s="380" t="str">
        <v/>
      </c>
      <c r="BL668" s="380" t="str">
        <v/>
      </c>
      <c r="BM668" s="380" t="str">
        <v/>
      </c>
      <c r="BN668" s="381" t="str">
        <v/>
      </c>
      <c r="BO668" s="380" t="str">
        <v/>
      </c>
      <c r="BP668" s="380" t="str">
        <v/>
      </c>
      <c r="BQ668" s="380" t="str">
        <v/>
      </c>
      <c r="BR668" s="381" t="str">
        <v/>
      </c>
      <c r="BS668" s="380" t="str">
        <v/>
      </c>
      <c r="BT668" s="380" t="str">
        <v/>
      </c>
      <c r="BU668" s="380" t="str">
        <v/>
      </c>
      <c r="BV668" s="380" t="str">
        <v/>
      </c>
      <c r="BW668" s="380" t="str">
        <v/>
      </c>
      <c r="BX668" s="380"/>
      <c r="BY668" s="380"/>
      <c r="BZ668" s="380" t="str">
        <v/>
      </c>
      <c r="CA668" s="380"/>
      <c r="CB668" s="380"/>
      <c r="CC668" s="380" t="str">
        <v/>
      </c>
      <c r="CD668" s="380"/>
      <c r="CE668" s="380"/>
      <c r="CF668" s="380" t="str">
        <v/>
      </c>
      <c r="CG668" s="380"/>
      <c r="CH668" s="380"/>
      <c r="CI668" s="380" t="str">
        <v/>
      </c>
      <c r="CJ668" s="380" t="str">
        <v/>
      </c>
      <c r="CK668" s="380" t="str">
        <v/>
      </c>
      <c r="CL668" s="381" t="str">
        <v/>
      </c>
      <c r="CM668" s="380" t="str">
        <v/>
      </c>
      <c r="CN668" s="380" t="str">
        <v/>
      </c>
      <c r="CO668" s="380" t="str">
        <v/>
      </c>
      <c r="CP668" s="381" t="str">
        <v/>
      </c>
      <c r="CQ668" s="380" t="str">
        <v/>
      </c>
      <c r="CR668" s="380" t="str">
        <v/>
      </c>
      <c r="CS668" s="380" t="str">
        <v/>
      </c>
      <c r="CT668" s="380" t="str">
        <v/>
      </c>
      <c r="CU668" s="380" t="str">
        <v/>
      </c>
      <c r="CV668" s="380"/>
      <c r="CW668" s="380"/>
      <c r="CX668" s="380" t="str">
        <v/>
      </c>
      <c r="CY668" s="380"/>
      <c r="CZ668" s="380"/>
      <c r="DA668" s="380" t="str">
        <v/>
      </c>
      <c r="DB668" s="380"/>
      <c r="DC668" s="380"/>
      <c r="DD668" s="380" t="str">
        <v/>
      </c>
      <c r="DE668" s="380"/>
      <c r="DF668" s="380"/>
      <c r="DG668" s="380" t="str">
        <v/>
      </c>
      <c r="DH668" s="380" t="str">
        <v/>
      </c>
      <c r="DI668" s="380" t="str">
        <v/>
      </c>
      <c r="DJ668" s="381" t="str">
        <v/>
      </c>
      <c r="DK668" s="380" t="str">
        <v/>
      </c>
      <c r="DL668" s="380" t="str">
        <v/>
      </c>
      <c r="DM668" s="380" t="str">
        <v/>
      </c>
      <c r="DN668" s="381" t="str">
        <v/>
      </c>
      <c r="DO668" s="380" t="str">
        <v/>
      </c>
      <c r="DP668" s="380" t="str">
        <v/>
      </c>
      <c r="DQ668" s="380" t="str">
        <v/>
      </c>
      <c r="DR668" s="380" t="str">
        <v/>
      </c>
      <c r="DS668" s="380" t="str">
        <v/>
      </c>
      <c r="DT668" s="380"/>
      <c r="DU668" s="380"/>
      <c r="DV668" s="380" t="str">
        <v/>
      </c>
      <c r="DW668" s="380"/>
      <c r="DX668" s="380"/>
      <c r="DY668" s="380" t="str">
        <v/>
      </c>
      <c r="DZ668" s="380"/>
      <c r="EA668" s="380"/>
      <c r="EB668" s="380" t="str">
        <v/>
      </c>
      <c r="EC668" s="380"/>
      <c r="ED668" s="380"/>
      <c r="EE668" s="380" t="str">
        <v/>
      </c>
      <c r="EF668" s="380" t="str">
        <v/>
      </c>
      <c r="EG668" s="380" t="str">
        <v/>
      </c>
      <c r="EH668" s="381" t="str">
        <v/>
      </c>
      <c r="EI668" s="380" t="str">
        <v/>
      </c>
      <c r="EJ668" s="380" t="str">
        <v/>
      </c>
      <c r="EK668" s="380" t="str">
        <v/>
      </c>
      <c r="EL668" s="381" t="str">
        <v/>
      </c>
      <c r="EM668" s="382" t="str">
        <v/>
      </c>
      <c r="EN668" s="382" t="str">
        <v/>
      </c>
      <c r="EO668" s="382" t="str">
        <v/>
      </c>
    </row>
    <row r="669" spans="1:145" ht="15.6">
      <c r="A669" s="372" t="str">
        <v/>
      </c>
      <c r="B669" s="373" t="str">
        <v/>
      </c>
      <c r="C669" s="372"/>
      <c r="D669" s="383" t="str">
        <v/>
      </c>
      <c r="E669" s="383" t="str">
        <v/>
      </c>
      <c r="F669" s="383" t="str">
        <v/>
      </c>
      <c r="G669" s="375" t="str">
        <v/>
      </c>
      <c r="H669" s="375" t="str">
        <v/>
      </c>
      <c r="I669" s="375" t="str">
        <v/>
      </c>
      <c r="J669" s="375" t="str">
        <v/>
      </c>
      <c r="K669" s="375" t="str">
        <v/>
      </c>
      <c r="L669" s="375" t="str">
        <v/>
      </c>
      <c r="M669" s="372" t="str">
        <v/>
      </c>
      <c r="N669" s="372" t="str">
        <v/>
      </c>
      <c r="O669" s="372" t="str">
        <v/>
      </c>
      <c r="P669" s="372" t="str">
        <v/>
      </c>
      <c r="Q669" s="372" t="str">
        <v/>
      </c>
      <c r="R669" s="372" t="str">
        <v/>
      </c>
      <c r="S669" s="372" t="str">
        <v/>
      </c>
      <c r="T669" s="372" t="str">
        <v/>
      </c>
      <c r="U669" s="372" t="str">
        <v/>
      </c>
      <c r="V669" s="372" t="str">
        <v/>
      </c>
      <c r="W669" s="372" t="str">
        <v/>
      </c>
      <c r="X669" s="372" t="str">
        <v/>
      </c>
      <c r="Y669" s="372" t="str">
        <v/>
      </c>
      <c r="Z669" s="372" t="str">
        <v/>
      </c>
      <c r="AA669" s="372" t="str">
        <v/>
      </c>
      <c r="AB669" s="372"/>
      <c r="AC669" s="372"/>
      <c r="AD669" s="372" t="str">
        <v/>
      </c>
      <c r="AE669" s="372"/>
      <c r="AF669" s="372"/>
      <c r="AG669" s="376" t="str">
        <v/>
      </c>
      <c r="AH669" s="372"/>
      <c r="AI669" s="372"/>
      <c r="AJ669" s="372" t="str">
        <v/>
      </c>
      <c r="AK669" s="372"/>
      <c r="AL669" s="372"/>
      <c r="AM669" s="377" t="str">
        <v/>
      </c>
      <c r="AN669" s="378" t="str">
        <v/>
      </c>
      <c r="AO669" s="379" t="str">
        <v/>
      </c>
      <c r="AP669" s="379" t="str">
        <v/>
      </c>
      <c r="AQ669" s="376" t="str">
        <v/>
      </c>
      <c r="AR669" s="376" t="str">
        <v/>
      </c>
      <c r="AS669" s="372" t="str">
        <v/>
      </c>
      <c r="AT669" s="379" t="str">
        <v/>
      </c>
      <c r="AU669" s="380" t="str">
        <v/>
      </c>
      <c r="AV669" s="380" t="str">
        <v/>
      </c>
      <c r="AW669" s="380" t="str">
        <v/>
      </c>
      <c r="AX669" s="380" t="str">
        <v/>
      </c>
      <c r="AY669" s="380" t="str">
        <v/>
      </c>
      <c r="AZ669" s="380"/>
      <c r="BA669" s="380"/>
      <c r="BB669" s="380" t="str">
        <v/>
      </c>
      <c r="BC669" s="380"/>
      <c r="BD669" s="380"/>
      <c r="BE669" s="380" t="str">
        <v/>
      </c>
      <c r="BF669" s="380"/>
      <c r="BG669" s="380"/>
      <c r="BH669" s="380" t="str">
        <v/>
      </c>
      <c r="BI669" s="380"/>
      <c r="BJ669" s="380"/>
      <c r="BK669" s="380" t="str">
        <v/>
      </c>
      <c r="BL669" s="380" t="str">
        <v/>
      </c>
      <c r="BM669" s="380" t="str">
        <v/>
      </c>
      <c r="BN669" s="381" t="str">
        <v/>
      </c>
      <c r="BO669" s="380" t="str">
        <v/>
      </c>
      <c r="BP669" s="380" t="str">
        <v/>
      </c>
      <c r="BQ669" s="380" t="str">
        <v/>
      </c>
      <c r="BR669" s="381" t="str">
        <v/>
      </c>
      <c r="BS669" s="380" t="str">
        <v/>
      </c>
      <c r="BT669" s="380" t="str">
        <v/>
      </c>
      <c r="BU669" s="380" t="str">
        <v/>
      </c>
      <c r="BV669" s="380" t="str">
        <v/>
      </c>
      <c r="BW669" s="380" t="str">
        <v/>
      </c>
      <c r="BX669" s="380"/>
      <c r="BY669" s="380"/>
      <c r="BZ669" s="380" t="str">
        <v/>
      </c>
      <c r="CA669" s="380"/>
      <c r="CB669" s="380"/>
      <c r="CC669" s="380" t="str">
        <v/>
      </c>
      <c r="CD669" s="380"/>
      <c r="CE669" s="380"/>
      <c r="CF669" s="380" t="str">
        <v/>
      </c>
      <c r="CG669" s="380"/>
      <c r="CH669" s="380"/>
      <c r="CI669" s="380" t="str">
        <v/>
      </c>
      <c r="CJ669" s="380" t="str">
        <v/>
      </c>
      <c r="CK669" s="380" t="str">
        <v/>
      </c>
      <c r="CL669" s="381" t="str">
        <v/>
      </c>
      <c r="CM669" s="380" t="str">
        <v/>
      </c>
      <c r="CN669" s="380" t="str">
        <v/>
      </c>
      <c r="CO669" s="380" t="str">
        <v/>
      </c>
      <c r="CP669" s="381" t="str">
        <v/>
      </c>
      <c r="CQ669" s="380" t="str">
        <v/>
      </c>
      <c r="CR669" s="380" t="str">
        <v/>
      </c>
      <c r="CS669" s="380" t="str">
        <v/>
      </c>
      <c r="CT669" s="380" t="str">
        <v/>
      </c>
      <c r="CU669" s="380" t="str">
        <v/>
      </c>
      <c r="CV669" s="380"/>
      <c r="CW669" s="380"/>
      <c r="CX669" s="380" t="str">
        <v/>
      </c>
      <c r="CY669" s="380"/>
      <c r="CZ669" s="380"/>
      <c r="DA669" s="380" t="str">
        <v/>
      </c>
      <c r="DB669" s="380"/>
      <c r="DC669" s="380"/>
      <c r="DD669" s="380" t="str">
        <v/>
      </c>
      <c r="DE669" s="380"/>
      <c r="DF669" s="380"/>
      <c r="DG669" s="380" t="str">
        <v/>
      </c>
      <c r="DH669" s="380" t="str">
        <v/>
      </c>
      <c r="DI669" s="380" t="str">
        <v/>
      </c>
      <c r="DJ669" s="381" t="str">
        <v/>
      </c>
      <c r="DK669" s="380" t="str">
        <v/>
      </c>
      <c r="DL669" s="380" t="str">
        <v/>
      </c>
      <c r="DM669" s="380" t="str">
        <v/>
      </c>
      <c r="DN669" s="381" t="str">
        <v/>
      </c>
      <c r="DO669" s="380" t="str">
        <v/>
      </c>
      <c r="DP669" s="380" t="str">
        <v/>
      </c>
      <c r="DQ669" s="380" t="str">
        <v/>
      </c>
      <c r="DR669" s="380" t="str">
        <v/>
      </c>
      <c r="DS669" s="380" t="str">
        <v/>
      </c>
      <c r="DT669" s="380"/>
      <c r="DU669" s="380"/>
      <c r="DV669" s="380" t="str">
        <v/>
      </c>
      <c r="DW669" s="380"/>
      <c r="DX669" s="380"/>
      <c r="DY669" s="380" t="str">
        <v/>
      </c>
      <c r="DZ669" s="380"/>
      <c r="EA669" s="380"/>
      <c r="EB669" s="380" t="str">
        <v/>
      </c>
      <c r="EC669" s="380"/>
      <c r="ED669" s="380"/>
      <c r="EE669" s="380" t="str">
        <v/>
      </c>
      <c r="EF669" s="380" t="str">
        <v/>
      </c>
      <c r="EG669" s="380" t="str">
        <v/>
      </c>
      <c r="EH669" s="381" t="str">
        <v/>
      </c>
      <c r="EI669" s="380" t="str">
        <v/>
      </c>
      <c r="EJ669" s="380" t="str">
        <v/>
      </c>
      <c r="EK669" s="380" t="str">
        <v/>
      </c>
      <c r="EL669" s="381" t="str">
        <v/>
      </c>
      <c r="EM669" s="382" t="str">
        <v/>
      </c>
      <c r="EN669" s="382" t="str">
        <v/>
      </c>
      <c r="EO669" s="382" t="str">
        <v/>
      </c>
    </row>
    <row r="670" spans="1:145" ht="15.6">
      <c r="A670" s="372" t="str">
        <v/>
      </c>
      <c r="B670" s="373" t="str">
        <v/>
      </c>
      <c r="C670" s="372"/>
      <c r="D670" s="383" t="str">
        <v/>
      </c>
      <c r="E670" s="383" t="str">
        <v/>
      </c>
      <c r="F670" s="383" t="str">
        <v/>
      </c>
      <c r="G670" s="375" t="str">
        <v/>
      </c>
      <c r="H670" s="375" t="str">
        <v/>
      </c>
      <c r="I670" s="375" t="str">
        <v/>
      </c>
      <c r="J670" s="375" t="str">
        <v/>
      </c>
      <c r="K670" s="375" t="str">
        <v/>
      </c>
      <c r="L670" s="375" t="str">
        <v/>
      </c>
      <c r="M670" s="372" t="str">
        <v/>
      </c>
      <c r="N670" s="372" t="str">
        <v/>
      </c>
      <c r="O670" s="372" t="str">
        <v/>
      </c>
      <c r="P670" s="372" t="str">
        <v/>
      </c>
      <c r="Q670" s="372" t="str">
        <v/>
      </c>
      <c r="R670" s="372" t="str">
        <v/>
      </c>
      <c r="S670" s="372" t="str">
        <v/>
      </c>
      <c r="T670" s="372" t="str">
        <v/>
      </c>
      <c r="U670" s="372" t="str">
        <v/>
      </c>
      <c r="V670" s="372" t="str">
        <v/>
      </c>
      <c r="W670" s="372" t="str">
        <v/>
      </c>
      <c r="X670" s="372" t="str">
        <v/>
      </c>
      <c r="Y670" s="372" t="str">
        <v/>
      </c>
      <c r="Z670" s="372" t="str">
        <v/>
      </c>
      <c r="AA670" s="372" t="str">
        <v/>
      </c>
      <c r="AB670" s="372"/>
      <c r="AC670" s="372"/>
      <c r="AD670" s="372" t="str">
        <v/>
      </c>
      <c r="AE670" s="372"/>
      <c r="AF670" s="372"/>
      <c r="AG670" s="376" t="str">
        <v/>
      </c>
      <c r="AH670" s="372"/>
      <c r="AI670" s="372"/>
      <c r="AJ670" s="372" t="str">
        <v/>
      </c>
      <c r="AK670" s="372"/>
      <c r="AL670" s="372"/>
      <c r="AM670" s="377" t="str">
        <v/>
      </c>
      <c r="AN670" s="378" t="str">
        <v/>
      </c>
      <c r="AO670" s="379" t="str">
        <v/>
      </c>
      <c r="AP670" s="379" t="str">
        <v/>
      </c>
      <c r="AQ670" s="376" t="str">
        <v/>
      </c>
      <c r="AR670" s="376" t="str">
        <v/>
      </c>
      <c r="AS670" s="372" t="str">
        <v/>
      </c>
      <c r="AT670" s="379" t="str">
        <v/>
      </c>
      <c r="AU670" s="380" t="str">
        <v/>
      </c>
      <c r="AV670" s="380" t="str">
        <v/>
      </c>
      <c r="AW670" s="380" t="str">
        <v/>
      </c>
      <c r="AX670" s="380" t="str">
        <v/>
      </c>
      <c r="AY670" s="380" t="str">
        <v/>
      </c>
      <c r="AZ670" s="380"/>
      <c r="BA670" s="380"/>
      <c r="BB670" s="380" t="str">
        <v/>
      </c>
      <c r="BC670" s="380"/>
      <c r="BD670" s="380"/>
      <c r="BE670" s="380" t="str">
        <v/>
      </c>
      <c r="BF670" s="380"/>
      <c r="BG670" s="380"/>
      <c r="BH670" s="380" t="str">
        <v/>
      </c>
      <c r="BI670" s="380"/>
      <c r="BJ670" s="380"/>
      <c r="BK670" s="380" t="str">
        <v/>
      </c>
      <c r="BL670" s="380" t="str">
        <v/>
      </c>
      <c r="BM670" s="380" t="str">
        <v/>
      </c>
      <c r="BN670" s="381" t="str">
        <v/>
      </c>
      <c r="BO670" s="380" t="str">
        <v/>
      </c>
      <c r="BP670" s="380" t="str">
        <v/>
      </c>
      <c r="BQ670" s="380" t="str">
        <v/>
      </c>
      <c r="BR670" s="381" t="str">
        <v/>
      </c>
      <c r="BS670" s="380" t="str">
        <v/>
      </c>
      <c r="BT670" s="380" t="str">
        <v/>
      </c>
      <c r="BU670" s="380" t="str">
        <v/>
      </c>
      <c r="BV670" s="380" t="str">
        <v/>
      </c>
      <c r="BW670" s="380" t="str">
        <v/>
      </c>
      <c r="BX670" s="380"/>
      <c r="BY670" s="380"/>
      <c r="BZ670" s="380" t="str">
        <v/>
      </c>
      <c r="CA670" s="380"/>
      <c r="CB670" s="380"/>
      <c r="CC670" s="380" t="str">
        <v/>
      </c>
      <c r="CD670" s="380"/>
      <c r="CE670" s="380"/>
      <c r="CF670" s="380" t="str">
        <v/>
      </c>
      <c r="CG670" s="380"/>
      <c r="CH670" s="380"/>
      <c r="CI670" s="380" t="str">
        <v/>
      </c>
      <c r="CJ670" s="380" t="str">
        <v/>
      </c>
      <c r="CK670" s="380" t="str">
        <v/>
      </c>
      <c r="CL670" s="381" t="str">
        <v/>
      </c>
      <c r="CM670" s="380" t="str">
        <v/>
      </c>
      <c r="CN670" s="380" t="str">
        <v/>
      </c>
      <c r="CO670" s="380" t="str">
        <v/>
      </c>
      <c r="CP670" s="381" t="str">
        <v/>
      </c>
      <c r="CQ670" s="380" t="str">
        <v/>
      </c>
      <c r="CR670" s="380" t="str">
        <v/>
      </c>
      <c r="CS670" s="380" t="str">
        <v/>
      </c>
      <c r="CT670" s="380" t="str">
        <v/>
      </c>
      <c r="CU670" s="380" t="str">
        <v/>
      </c>
      <c r="CV670" s="380"/>
      <c r="CW670" s="380"/>
      <c r="CX670" s="380" t="str">
        <v/>
      </c>
      <c r="CY670" s="380"/>
      <c r="CZ670" s="380"/>
      <c r="DA670" s="380" t="str">
        <v/>
      </c>
      <c r="DB670" s="380"/>
      <c r="DC670" s="380"/>
      <c r="DD670" s="380" t="str">
        <v/>
      </c>
      <c r="DE670" s="380"/>
      <c r="DF670" s="380"/>
      <c r="DG670" s="380" t="str">
        <v/>
      </c>
      <c r="DH670" s="380" t="str">
        <v/>
      </c>
      <c r="DI670" s="380" t="str">
        <v/>
      </c>
      <c r="DJ670" s="381" t="str">
        <v/>
      </c>
      <c r="DK670" s="380" t="str">
        <v/>
      </c>
      <c r="DL670" s="380" t="str">
        <v/>
      </c>
      <c r="DM670" s="380" t="str">
        <v/>
      </c>
      <c r="DN670" s="381" t="str">
        <v/>
      </c>
      <c r="DO670" s="380" t="str">
        <v/>
      </c>
      <c r="DP670" s="380" t="str">
        <v/>
      </c>
      <c r="DQ670" s="380" t="str">
        <v/>
      </c>
      <c r="DR670" s="380" t="str">
        <v/>
      </c>
      <c r="DS670" s="380" t="str">
        <v/>
      </c>
      <c r="DT670" s="380"/>
      <c r="DU670" s="380"/>
      <c r="DV670" s="380" t="str">
        <v/>
      </c>
      <c r="DW670" s="380"/>
      <c r="DX670" s="380"/>
      <c r="DY670" s="380" t="str">
        <v/>
      </c>
      <c r="DZ670" s="380"/>
      <c r="EA670" s="380"/>
      <c r="EB670" s="380" t="str">
        <v/>
      </c>
      <c r="EC670" s="380"/>
      <c r="ED670" s="380"/>
      <c r="EE670" s="380" t="str">
        <v/>
      </c>
      <c r="EF670" s="380" t="str">
        <v/>
      </c>
      <c r="EG670" s="380" t="str">
        <v/>
      </c>
      <c r="EH670" s="381" t="str">
        <v/>
      </c>
      <c r="EI670" s="380" t="str">
        <v/>
      </c>
      <c r="EJ670" s="380" t="str">
        <v/>
      </c>
      <c r="EK670" s="380" t="str">
        <v/>
      </c>
      <c r="EL670" s="381" t="str">
        <v/>
      </c>
      <c r="EM670" s="382" t="str">
        <v/>
      </c>
      <c r="EN670" s="382" t="str">
        <v/>
      </c>
      <c r="EO670" s="382" t="str">
        <v/>
      </c>
    </row>
    <row r="671" spans="1:145" ht="15.6">
      <c r="A671" s="372" t="str">
        <v/>
      </c>
      <c r="B671" s="373" t="str">
        <v/>
      </c>
      <c r="C671" s="372"/>
      <c r="D671" s="383" t="str">
        <v/>
      </c>
      <c r="E671" s="383" t="str">
        <v/>
      </c>
      <c r="F671" s="383" t="str">
        <v/>
      </c>
      <c r="G671" s="375" t="str">
        <v/>
      </c>
      <c r="H671" s="375" t="str">
        <v/>
      </c>
      <c r="I671" s="375" t="str">
        <v/>
      </c>
      <c r="J671" s="375" t="str">
        <v/>
      </c>
      <c r="K671" s="375" t="str">
        <v/>
      </c>
      <c r="L671" s="375" t="str">
        <v/>
      </c>
      <c r="M671" s="372" t="str">
        <v/>
      </c>
      <c r="N671" s="372" t="str">
        <v/>
      </c>
      <c r="O671" s="372" t="str">
        <v/>
      </c>
      <c r="P671" s="372" t="str">
        <v/>
      </c>
      <c r="Q671" s="372" t="str">
        <v/>
      </c>
      <c r="R671" s="372" t="str">
        <v/>
      </c>
      <c r="S671" s="372" t="str">
        <v/>
      </c>
      <c r="T671" s="372" t="str">
        <v/>
      </c>
      <c r="U671" s="372" t="str">
        <v/>
      </c>
      <c r="V671" s="372" t="str">
        <v/>
      </c>
      <c r="W671" s="372" t="str">
        <v/>
      </c>
      <c r="X671" s="372" t="str">
        <v/>
      </c>
      <c r="Y671" s="372" t="str">
        <v/>
      </c>
      <c r="Z671" s="372" t="str">
        <v/>
      </c>
      <c r="AA671" s="372" t="str">
        <v/>
      </c>
      <c r="AB671" s="372"/>
      <c r="AC671" s="372"/>
      <c r="AD671" s="372" t="str">
        <v/>
      </c>
      <c r="AE671" s="372"/>
      <c r="AF671" s="372"/>
      <c r="AG671" s="376" t="str">
        <v/>
      </c>
      <c r="AH671" s="372"/>
      <c r="AI671" s="372"/>
      <c r="AJ671" s="372" t="str">
        <v/>
      </c>
      <c r="AK671" s="372"/>
      <c r="AL671" s="372"/>
      <c r="AM671" s="377" t="str">
        <v/>
      </c>
      <c r="AN671" s="378" t="str">
        <v/>
      </c>
      <c r="AO671" s="379" t="str">
        <v/>
      </c>
      <c r="AP671" s="379" t="str">
        <v/>
      </c>
      <c r="AQ671" s="376" t="str">
        <v/>
      </c>
      <c r="AR671" s="376" t="str">
        <v/>
      </c>
      <c r="AS671" s="372" t="str">
        <v/>
      </c>
      <c r="AT671" s="379" t="str">
        <v/>
      </c>
      <c r="AU671" s="380" t="str">
        <v/>
      </c>
      <c r="AV671" s="380" t="str">
        <v/>
      </c>
      <c r="AW671" s="380" t="str">
        <v/>
      </c>
      <c r="AX671" s="380" t="str">
        <v/>
      </c>
      <c r="AY671" s="380" t="str">
        <v/>
      </c>
      <c r="AZ671" s="380"/>
      <c r="BA671" s="380"/>
      <c r="BB671" s="380" t="str">
        <v/>
      </c>
      <c r="BC671" s="380"/>
      <c r="BD671" s="380"/>
      <c r="BE671" s="380" t="str">
        <v/>
      </c>
      <c r="BF671" s="380"/>
      <c r="BG671" s="380"/>
      <c r="BH671" s="380" t="str">
        <v/>
      </c>
      <c r="BI671" s="380"/>
      <c r="BJ671" s="380"/>
      <c r="BK671" s="380" t="str">
        <v/>
      </c>
      <c r="BL671" s="380" t="str">
        <v/>
      </c>
      <c r="BM671" s="380" t="str">
        <v/>
      </c>
      <c r="BN671" s="381" t="str">
        <v/>
      </c>
      <c r="BO671" s="380" t="str">
        <v/>
      </c>
      <c r="BP671" s="380" t="str">
        <v/>
      </c>
      <c r="BQ671" s="380" t="str">
        <v/>
      </c>
      <c r="BR671" s="381" t="str">
        <v/>
      </c>
      <c r="BS671" s="380" t="str">
        <v/>
      </c>
      <c r="BT671" s="380" t="str">
        <v/>
      </c>
      <c r="BU671" s="380" t="str">
        <v/>
      </c>
      <c r="BV671" s="380" t="str">
        <v/>
      </c>
      <c r="BW671" s="380" t="str">
        <v/>
      </c>
      <c r="BX671" s="380"/>
      <c r="BY671" s="380"/>
      <c r="BZ671" s="380" t="str">
        <v/>
      </c>
      <c r="CA671" s="380"/>
      <c r="CB671" s="380"/>
      <c r="CC671" s="380" t="str">
        <v/>
      </c>
      <c r="CD671" s="380"/>
      <c r="CE671" s="380"/>
      <c r="CF671" s="380" t="str">
        <v/>
      </c>
      <c r="CG671" s="380"/>
      <c r="CH671" s="380"/>
      <c r="CI671" s="380" t="str">
        <v/>
      </c>
      <c r="CJ671" s="380" t="str">
        <v/>
      </c>
      <c r="CK671" s="380" t="str">
        <v/>
      </c>
      <c r="CL671" s="381" t="str">
        <v/>
      </c>
      <c r="CM671" s="380" t="str">
        <v/>
      </c>
      <c r="CN671" s="380" t="str">
        <v/>
      </c>
      <c r="CO671" s="380" t="str">
        <v/>
      </c>
      <c r="CP671" s="381" t="str">
        <v/>
      </c>
      <c r="CQ671" s="380" t="str">
        <v/>
      </c>
      <c r="CR671" s="380" t="str">
        <v/>
      </c>
      <c r="CS671" s="380" t="str">
        <v/>
      </c>
      <c r="CT671" s="380" t="str">
        <v/>
      </c>
      <c r="CU671" s="380" t="str">
        <v/>
      </c>
      <c r="CV671" s="380"/>
      <c r="CW671" s="380"/>
      <c r="CX671" s="380" t="str">
        <v/>
      </c>
      <c r="CY671" s="380"/>
      <c r="CZ671" s="380"/>
      <c r="DA671" s="380" t="str">
        <v/>
      </c>
      <c r="DB671" s="380"/>
      <c r="DC671" s="380"/>
      <c r="DD671" s="380" t="str">
        <v/>
      </c>
      <c r="DE671" s="380"/>
      <c r="DF671" s="380"/>
      <c r="DG671" s="380" t="str">
        <v/>
      </c>
      <c r="DH671" s="380" t="str">
        <v/>
      </c>
      <c r="DI671" s="380" t="str">
        <v/>
      </c>
      <c r="DJ671" s="381" t="str">
        <v/>
      </c>
      <c r="DK671" s="380" t="str">
        <v/>
      </c>
      <c r="DL671" s="380" t="str">
        <v/>
      </c>
      <c r="DM671" s="380" t="str">
        <v/>
      </c>
      <c r="DN671" s="381" t="str">
        <v/>
      </c>
      <c r="DO671" s="380" t="str">
        <v/>
      </c>
      <c r="DP671" s="380" t="str">
        <v/>
      </c>
      <c r="DQ671" s="380" t="str">
        <v/>
      </c>
      <c r="DR671" s="380" t="str">
        <v/>
      </c>
      <c r="DS671" s="380" t="str">
        <v/>
      </c>
      <c r="DT671" s="380"/>
      <c r="DU671" s="380"/>
      <c r="DV671" s="380" t="str">
        <v/>
      </c>
      <c r="DW671" s="380"/>
      <c r="DX671" s="380"/>
      <c r="DY671" s="380" t="str">
        <v/>
      </c>
      <c r="DZ671" s="380"/>
      <c r="EA671" s="380"/>
      <c r="EB671" s="380" t="str">
        <v/>
      </c>
      <c r="EC671" s="380"/>
      <c r="ED671" s="380"/>
      <c r="EE671" s="380" t="str">
        <v/>
      </c>
      <c r="EF671" s="380" t="str">
        <v/>
      </c>
      <c r="EG671" s="380" t="str">
        <v/>
      </c>
      <c r="EH671" s="381" t="str">
        <v/>
      </c>
      <c r="EI671" s="380" t="str">
        <v/>
      </c>
      <c r="EJ671" s="380" t="str">
        <v/>
      </c>
      <c r="EK671" s="380" t="str">
        <v/>
      </c>
      <c r="EL671" s="381" t="str">
        <v/>
      </c>
      <c r="EM671" s="382" t="str">
        <v/>
      </c>
      <c r="EN671" s="382" t="str">
        <v/>
      </c>
      <c r="EO671" s="382" t="str">
        <v/>
      </c>
    </row>
    <row r="672" spans="1:145" ht="15.6">
      <c r="A672" s="372" t="str">
        <v/>
      </c>
      <c r="B672" s="373" t="str">
        <v/>
      </c>
      <c r="C672" s="372"/>
      <c r="D672" s="383" t="str">
        <v/>
      </c>
      <c r="E672" s="383" t="str">
        <v/>
      </c>
      <c r="F672" s="383" t="str">
        <v/>
      </c>
      <c r="G672" s="375" t="str">
        <v/>
      </c>
      <c r="H672" s="375" t="str">
        <v/>
      </c>
      <c r="I672" s="375" t="str">
        <v/>
      </c>
      <c r="J672" s="375" t="str">
        <v/>
      </c>
      <c r="K672" s="375" t="str">
        <v/>
      </c>
      <c r="L672" s="375" t="str">
        <v/>
      </c>
      <c r="M672" s="372" t="str">
        <v/>
      </c>
      <c r="N672" s="372" t="str">
        <v/>
      </c>
      <c r="O672" s="372" t="str">
        <v/>
      </c>
      <c r="P672" s="372" t="str">
        <v/>
      </c>
      <c r="Q672" s="372" t="str">
        <v/>
      </c>
      <c r="R672" s="372" t="str">
        <v/>
      </c>
      <c r="S672" s="372" t="str">
        <v/>
      </c>
      <c r="T672" s="372" t="str">
        <v/>
      </c>
      <c r="U672" s="372" t="str">
        <v/>
      </c>
      <c r="V672" s="372" t="str">
        <v/>
      </c>
      <c r="W672" s="372" t="str">
        <v/>
      </c>
      <c r="X672" s="372" t="str">
        <v/>
      </c>
      <c r="Y672" s="372" t="str">
        <v/>
      </c>
      <c r="Z672" s="372" t="str">
        <v/>
      </c>
      <c r="AA672" s="372" t="str">
        <v/>
      </c>
      <c r="AB672" s="372"/>
      <c r="AC672" s="372"/>
      <c r="AD672" s="372" t="str">
        <v/>
      </c>
      <c r="AE672" s="372"/>
      <c r="AF672" s="372"/>
      <c r="AG672" s="376" t="str">
        <v/>
      </c>
      <c r="AH672" s="372"/>
      <c r="AI672" s="372"/>
      <c r="AJ672" s="372" t="str">
        <v/>
      </c>
      <c r="AK672" s="372"/>
      <c r="AL672" s="372"/>
      <c r="AM672" s="377" t="str">
        <v/>
      </c>
      <c r="AN672" s="378" t="str">
        <v/>
      </c>
      <c r="AO672" s="379" t="str">
        <v/>
      </c>
      <c r="AP672" s="379" t="str">
        <v/>
      </c>
      <c r="AQ672" s="376" t="str">
        <v/>
      </c>
      <c r="AR672" s="376" t="str">
        <v/>
      </c>
      <c r="AS672" s="372" t="str">
        <v/>
      </c>
      <c r="AT672" s="379" t="str">
        <v/>
      </c>
      <c r="AU672" s="380" t="str">
        <v/>
      </c>
      <c r="AV672" s="380" t="str">
        <v/>
      </c>
      <c r="AW672" s="380" t="str">
        <v/>
      </c>
      <c r="AX672" s="380" t="str">
        <v/>
      </c>
      <c r="AY672" s="380" t="str">
        <v/>
      </c>
      <c r="AZ672" s="380"/>
      <c r="BA672" s="380"/>
      <c r="BB672" s="380" t="str">
        <v/>
      </c>
      <c r="BC672" s="380"/>
      <c r="BD672" s="380"/>
      <c r="BE672" s="380" t="str">
        <v/>
      </c>
      <c r="BF672" s="380"/>
      <c r="BG672" s="380"/>
      <c r="BH672" s="380" t="str">
        <v/>
      </c>
      <c r="BI672" s="380"/>
      <c r="BJ672" s="380"/>
      <c r="BK672" s="380" t="str">
        <v/>
      </c>
      <c r="BL672" s="380" t="str">
        <v/>
      </c>
      <c r="BM672" s="380" t="str">
        <v/>
      </c>
      <c r="BN672" s="381" t="str">
        <v/>
      </c>
      <c r="BO672" s="380" t="str">
        <v/>
      </c>
      <c r="BP672" s="380" t="str">
        <v/>
      </c>
      <c r="BQ672" s="380" t="str">
        <v/>
      </c>
      <c r="BR672" s="381" t="str">
        <v/>
      </c>
      <c r="BS672" s="380" t="str">
        <v/>
      </c>
      <c r="BT672" s="380" t="str">
        <v/>
      </c>
      <c r="BU672" s="380" t="str">
        <v/>
      </c>
      <c r="BV672" s="380" t="str">
        <v/>
      </c>
      <c r="BW672" s="380" t="str">
        <v/>
      </c>
      <c r="BX672" s="380"/>
      <c r="BY672" s="380"/>
      <c r="BZ672" s="380" t="str">
        <v/>
      </c>
      <c r="CA672" s="380"/>
      <c r="CB672" s="380"/>
      <c r="CC672" s="380" t="str">
        <v/>
      </c>
      <c r="CD672" s="380"/>
      <c r="CE672" s="380"/>
      <c r="CF672" s="380" t="str">
        <v/>
      </c>
      <c r="CG672" s="380"/>
      <c r="CH672" s="380"/>
      <c r="CI672" s="380" t="str">
        <v/>
      </c>
      <c r="CJ672" s="380" t="str">
        <v/>
      </c>
      <c r="CK672" s="380" t="str">
        <v/>
      </c>
      <c r="CL672" s="381" t="str">
        <v/>
      </c>
      <c r="CM672" s="380" t="str">
        <v/>
      </c>
      <c r="CN672" s="380" t="str">
        <v/>
      </c>
      <c r="CO672" s="380" t="str">
        <v/>
      </c>
      <c r="CP672" s="381" t="str">
        <v/>
      </c>
      <c r="CQ672" s="380" t="str">
        <v/>
      </c>
      <c r="CR672" s="380" t="str">
        <v/>
      </c>
      <c r="CS672" s="380" t="str">
        <v/>
      </c>
      <c r="CT672" s="380" t="str">
        <v/>
      </c>
      <c r="CU672" s="380" t="str">
        <v/>
      </c>
      <c r="CV672" s="380"/>
      <c r="CW672" s="380"/>
      <c r="CX672" s="380" t="str">
        <v/>
      </c>
      <c r="CY672" s="380"/>
      <c r="CZ672" s="380"/>
      <c r="DA672" s="380" t="str">
        <v/>
      </c>
      <c r="DB672" s="380"/>
      <c r="DC672" s="380"/>
      <c r="DD672" s="380" t="str">
        <v/>
      </c>
      <c r="DE672" s="380"/>
      <c r="DF672" s="380"/>
      <c r="DG672" s="380" t="str">
        <v/>
      </c>
      <c r="DH672" s="380" t="str">
        <v/>
      </c>
      <c r="DI672" s="380" t="str">
        <v/>
      </c>
      <c r="DJ672" s="381" t="str">
        <v/>
      </c>
      <c r="DK672" s="380" t="str">
        <v/>
      </c>
      <c r="DL672" s="380" t="str">
        <v/>
      </c>
      <c r="DM672" s="380" t="str">
        <v/>
      </c>
      <c r="DN672" s="381" t="str">
        <v/>
      </c>
      <c r="DO672" s="380" t="str">
        <v/>
      </c>
      <c r="DP672" s="380" t="str">
        <v/>
      </c>
      <c r="DQ672" s="380" t="str">
        <v/>
      </c>
      <c r="DR672" s="380" t="str">
        <v/>
      </c>
      <c r="DS672" s="380" t="str">
        <v/>
      </c>
      <c r="DT672" s="380"/>
      <c r="DU672" s="380"/>
      <c r="DV672" s="380" t="str">
        <v/>
      </c>
      <c r="DW672" s="380"/>
      <c r="DX672" s="380"/>
      <c r="DY672" s="380" t="str">
        <v/>
      </c>
      <c r="DZ672" s="380"/>
      <c r="EA672" s="380"/>
      <c r="EB672" s="380" t="str">
        <v/>
      </c>
      <c r="EC672" s="380"/>
      <c r="ED672" s="380"/>
      <c r="EE672" s="380" t="str">
        <v/>
      </c>
      <c r="EF672" s="380" t="str">
        <v/>
      </c>
      <c r="EG672" s="380" t="str">
        <v/>
      </c>
      <c r="EH672" s="381" t="str">
        <v/>
      </c>
      <c r="EI672" s="380" t="str">
        <v/>
      </c>
      <c r="EJ672" s="380" t="str">
        <v/>
      </c>
      <c r="EK672" s="380" t="str">
        <v/>
      </c>
      <c r="EL672" s="381" t="str">
        <v/>
      </c>
      <c r="EM672" s="382" t="str">
        <v/>
      </c>
      <c r="EN672" s="382" t="str">
        <v/>
      </c>
      <c r="EO672" s="382" t="str">
        <v/>
      </c>
    </row>
    <row r="673" spans="1:145" ht="15.6">
      <c r="A673" s="372" t="str">
        <v/>
      </c>
      <c r="B673" s="373" t="str">
        <v/>
      </c>
      <c r="C673" s="372"/>
      <c r="D673" s="383" t="str">
        <v/>
      </c>
      <c r="E673" s="383" t="str">
        <v/>
      </c>
      <c r="F673" s="383" t="str">
        <v/>
      </c>
      <c r="G673" s="375" t="str">
        <v/>
      </c>
      <c r="H673" s="375" t="str">
        <v/>
      </c>
      <c r="I673" s="375" t="str">
        <v/>
      </c>
      <c r="J673" s="375" t="str">
        <v/>
      </c>
      <c r="K673" s="375" t="str">
        <v/>
      </c>
      <c r="L673" s="375" t="str">
        <v/>
      </c>
      <c r="M673" s="372" t="str">
        <v/>
      </c>
      <c r="N673" s="372" t="str">
        <v/>
      </c>
      <c r="O673" s="372" t="str">
        <v/>
      </c>
      <c r="P673" s="372" t="str">
        <v/>
      </c>
      <c r="Q673" s="372" t="str">
        <v/>
      </c>
      <c r="R673" s="372" t="str">
        <v/>
      </c>
      <c r="S673" s="372" t="str">
        <v/>
      </c>
      <c r="T673" s="372" t="str">
        <v/>
      </c>
      <c r="U673" s="372" t="str">
        <v/>
      </c>
      <c r="V673" s="372" t="str">
        <v/>
      </c>
      <c r="W673" s="372" t="str">
        <v/>
      </c>
      <c r="X673" s="372" t="str">
        <v/>
      </c>
      <c r="Y673" s="372" t="str">
        <v/>
      </c>
      <c r="Z673" s="372" t="str">
        <v/>
      </c>
      <c r="AA673" s="372" t="str">
        <v/>
      </c>
      <c r="AB673" s="372"/>
      <c r="AC673" s="372"/>
      <c r="AD673" s="372" t="str">
        <v/>
      </c>
      <c r="AE673" s="372"/>
      <c r="AF673" s="372"/>
      <c r="AG673" s="376" t="str">
        <v/>
      </c>
      <c r="AH673" s="372"/>
      <c r="AI673" s="372"/>
      <c r="AJ673" s="372" t="str">
        <v/>
      </c>
      <c r="AK673" s="372"/>
      <c r="AL673" s="372"/>
      <c r="AM673" s="377" t="str">
        <v/>
      </c>
      <c r="AN673" s="378" t="str">
        <v/>
      </c>
      <c r="AO673" s="379" t="str">
        <v/>
      </c>
      <c r="AP673" s="379" t="str">
        <v/>
      </c>
      <c r="AQ673" s="376" t="str">
        <v/>
      </c>
      <c r="AR673" s="376" t="str">
        <v/>
      </c>
      <c r="AS673" s="372" t="str">
        <v/>
      </c>
      <c r="AT673" s="379" t="str">
        <v/>
      </c>
      <c r="AU673" s="380" t="str">
        <v/>
      </c>
      <c r="AV673" s="380" t="str">
        <v/>
      </c>
      <c r="AW673" s="380" t="str">
        <v/>
      </c>
      <c r="AX673" s="380" t="str">
        <v/>
      </c>
      <c r="AY673" s="380" t="str">
        <v/>
      </c>
      <c r="AZ673" s="380"/>
      <c r="BA673" s="380"/>
      <c r="BB673" s="380" t="str">
        <v/>
      </c>
      <c r="BC673" s="380"/>
      <c r="BD673" s="380"/>
      <c r="BE673" s="380" t="str">
        <v/>
      </c>
      <c r="BF673" s="380"/>
      <c r="BG673" s="380"/>
      <c r="BH673" s="380" t="str">
        <v/>
      </c>
      <c r="BI673" s="380"/>
      <c r="BJ673" s="380"/>
      <c r="BK673" s="380" t="str">
        <v/>
      </c>
      <c r="BL673" s="380" t="str">
        <v/>
      </c>
      <c r="BM673" s="380" t="str">
        <v/>
      </c>
      <c r="BN673" s="381" t="str">
        <v/>
      </c>
      <c r="BO673" s="380" t="str">
        <v/>
      </c>
      <c r="BP673" s="380" t="str">
        <v/>
      </c>
      <c r="BQ673" s="380" t="str">
        <v/>
      </c>
      <c r="BR673" s="381" t="str">
        <v/>
      </c>
      <c r="BS673" s="380" t="str">
        <v/>
      </c>
      <c r="BT673" s="380" t="str">
        <v/>
      </c>
      <c r="BU673" s="380" t="str">
        <v/>
      </c>
      <c r="BV673" s="380" t="str">
        <v/>
      </c>
      <c r="BW673" s="380" t="str">
        <v/>
      </c>
      <c r="BX673" s="380"/>
      <c r="BY673" s="380"/>
      <c r="BZ673" s="380" t="str">
        <v/>
      </c>
      <c r="CA673" s="380"/>
      <c r="CB673" s="380"/>
      <c r="CC673" s="380" t="str">
        <v/>
      </c>
      <c r="CD673" s="380"/>
      <c r="CE673" s="380"/>
      <c r="CF673" s="380" t="str">
        <v/>
      </c>
      <c r="CG673" s="380"/>
      <c r="CH673" s="380"/>
      <c r="CI673" s="380" t="str">
        <v/>
      </c>
      <c r="CJ673" s="380" t="str">
        <v/>
      </c>
      <c r="CK673" s="380" t="str">
        <v/>
      </c>
      <c r="CL673" s="381" t="str">
        <v/>
      </c>
      <c r="CM673" s="380" t="str">
        <v/>
      </c>
      <c r="CN673" s="380" t="str">
        <v/>
      </c>
      <c r="CO673" s="380" t="str">
        <v/>
      </c>
      <c r="CP673" s="381" t="str">
        <v/>
      </c>
      <c r="CQ673" s="380" t="str">
        <v/>
      </c>
      <c r="CR673" s="380" t="str">
        <v/>
      </c>
      <c r="CS673" s="380" t="str">
        <v/>
      </c>
      <c r="CT673" s="380" t="str">
        <v/>
      </c>
      <c r="CU673" s="380" t="str">
        <v/>
      </c>
      <c r="CV673" s="380"/>
      <c r="CW673" s="380"/>
      <c r="CX673" s="380" t="str">
        <v/>
      </c>
      <c r="CY673" s="380"/>
      <c r="CZ673" s="380"/>
      <c r="DA673" s="380" t="str">
        <v/>
      </c>
      <c r="DB673" s="380"/>
      <c r="DC673" s="380"/>
      <c r="DD673" s="380" t="str">
        <v/>
      </c>
      <c r="DE673" s="380"/>
      <c r="DF673" s="380"/>
      <c r="DG673" s="380" t="str">
        <v/>
      </c>
      <c r="DH673" s="380" t="str">
        <v/>
      </c>
      <c r="DI673" s="380" t="str">
        <v/>
      </c>
      <c r="DJ673" s="381" t="str">
        <v/>
      </c>
      <c r="DK673" s="380" t="str">
        <v/>
      </c>
      <c r="DL673" s="380" t="str">
        <v/>
      </c>
      <c r="DM673" s="380" t="str">
        <v/>
      </c>
      <c r="DN673" s="381" t="str">
        <v/>
      </c>
      <c r="DO673" s="380" t="str">
        <v/>
      </c>
      <c r="DP673" s="380" t="str">
        <v/>
      </c>
      <c r="DQ673" s="380" t="str">
        <v/>
      </c>
      <c r="DR673" s="380" t="str">
        <v/>
      </c>
      <c r="DS673" s="380" t="str">
        <v/>
      </c>
      <c r="DT673" s="380"/>
      <c r="DU673" s="380"/>
      <c r="DV673" s="380" t="str">
        <v/>
      </c>
      <c r="DW673" s="380"/>
      <c r="DX673" s="380"/>
      <c r="DY673" s="380" t="str">
        <v/>
      </c>
      <c r="DZ673" s="380"/>
      <c r="EA673" s="380"/>
      <c r="EB673" s="380" t="str">
        <v/>
      </c>
      <c r="EC673" s="380"/>
      <c r="ED673" s="380"/>
      <c r="EE673" s="380" t="str">
        <v/>
      </c>
      <c r="EF673" s="380" t="str">
        <v/>
      </c>
      <c r="EG673" s="380" t="str">
        <v/>
      </c>
      <c r="EH673" s="381" t="str">
        <v/>
      </c>
      <c r="EI673" s="380" t="str">
        <v/>
      </c>
      <c r="EJ673" s="380" t="str">
        <v/>
      </c>
      <c r="EK673" s="380" t="str">
        <v/>
      </c>
      <c r="EL673" s="381" t="str">
        <v/>
      </c>
      <c r="EM673" s="382" t="str">
        <v/>
      </c>
      <c r="EN673" s="382" t="str">
        <v/>
      </c>
      <c r="EO673" s="382" t="str">
        <v/>
      </c>
    </row>
    <row r="674" spans="1:145" ht="15.6">
      <c r="A674" s="372" t="str">
        <v/>
      </c>
      <c r="B674" s="373" t="str">
        <v/>
      </c>
      <c r="C674" s="372"/>
      <c r="D674" s="383" t="str">
        <v/>
      </c>
      <c r="E674" s="383" t="str">
        <v/>
      </c>
      <c r="F674" s="383" t="str">
        <v/>
      </c>
      <c r="G674" s="375" t="str">
        <v/>
      </c>
      <c r="H674" s="375" t="str">
        <v/>
      </c>
      <c r="I674" s="375" t="str">
        <v/>
      </c>
      <c r="J674" s="375" t="str">
        <v/>
      </c>
      <c r="K674" s="375" t="str">
        <v/>
      </c>
      <c r="L674" s="375" t="str">
        <v/>
      </c>
      <c r="M674" s="372" t="str">
        <v/>
      </c>
      <c r="N674" s="372" t="str">
        <v/>
      </c>
      <c r="O674" s="372" t="str">
        <v/>
      </c>
      <c r="P674" s="372" t="str">
        <v/>
      </c>
      <c r="Q674" s="372" t="str">
        <v/>
      </c>
      <c r="R674" s="372" t="str">
        <v/>
      </c>
      <c r="S674" s="372" t="str">
        <v/>
      </c>
      <c r="T674" s="372" t="str">
        <v/>
      </c>
      <c r="U674" s="372" t="str">
        <v/>
      </c>
      <c r="V674" s="372" t="str">
        <v/>
      </c>
      <c r="W674" s="372" t="str">
        <v/>
      </c>
      <c r="X674" s="372" t="str">
        <v/>
      </c>
      <c r="Y674" s="372" t="str">
        <v/>
      </c>
      <c r="Z674" s="372" t="str">
        <v/>
      </c>
      <c r="AA674" s="372" t="str">
        <v/>
      </c>
      <c r="AB674" s="372"/>
      <c r="AC674" s="372"/>
      <c r="AD674" s="372" t="str">
        <v/>
      </c>
      <c r="AE674" s="372"/>
      <c r="AF674" s="372"/>
      <c r="AG674" s="376" t="str">
        <v/>
      </c>
      <c r="AH674" s="372"/>
      <c r="AI674" s="372"/>
      <c r="AJ674" s="372" t="str">
        <v/>
      </c>
      <c r="AK674" s="372"/>
      <c r="AL674" s="372"/>
      <c r="AM674" s="377" t="str">
        <v/>
      </c>
      <c r="AN674" s="378" t="str">
        <v/>
      </c>
      <c r="AO674" s="379" t="str">
        <v/>
      </c>
      <c r="AP674" s="379" t="str">
        <v/>
      </c>
      <c r="AQ674" s="376" t="str">
        <v/>
      </c>
      <c r="AR674" s="376" t="str">
        <v/>
      </c>
      <c r="AS674" s="372" t="str">
        <v/>
      </c>
      <c r="AT674" s="379" t="str">
        <v/>
      </c>
      <c r="AU674" s="380" t="str">
        <v/>
      </c>
      <c r="AV674" s="380" t="str">
        <v/>
      </c>
      <c r="AW674" s="380" t="str">
        <v/>
      </c>
      <c r="AX674" s="380" t="str">
        <v/>
      </c>
      <c r="AY674" s="380" t="str">
        <v/>
      </c>
      <c r="AZ674" s="380"/>
      <c r="BA674" s="380"/>
      <c r="BB674" s="380" t="str">
        <v/>
      </c>
      <c r="BC674" s="380"/>
      <c r="BD674" s="380"/>
      <c r="BE674" s="380" t="str">
        <v/>
      </c>
      <c r="BF674" s="380"/>
      <c r="BG674" s="380"/>
      <c r="BH674" s="380" t="str">
        <v/>
      </c>
      <c r="BI674" s="380"/>
      <c r="BJ674" s="380"/>
      <c r="BK674" s="380" t="str">
        <v/>
      </c>
      <c r="BL674" s="380" t="str">
        <v/>
      </c>
      <c r="BM674" s="380" t="str">
        <v/>
      </c>
      <c r="BN674" s="381" t="str">
        <v/>
      </c>
      <c r="BO674" s="380" t="str">
        <v/>
      </c>
      <c r="BP674" s="380" t="str">
        <v/>
      </c>
      <c r="BQ674" s="380" t="str">
        <v/>
      </c>
      <c r="BR674" s="381" t="str">
        <v/>
      </c>
      <c r="BS674" s="380" t="str">
        <v/>
      </c>
      <c r="BT674" s="380" t="str">
        <v/>
      </c>
      <c r="BU674" s="380" t="str">
        <v/>
      </c>
      <c r="BV674" s="380" t="str">
        <v/>
      </c>
      <c r="BW674" s="380" t="str">
        <v/>
      </c>
      <c r="BX674" s="380"/>
      <c r="BY674" s="380"/>
      <c r="BZ674" s="380" t="str">
        <v/>
      </c>
      <c r="CA674" s="380"/>
      <c r="CB674" s="380"/>
      <c r="CC674" s="380" t="str">
        <v/>
      </c>
      <c r="CD674" s="380"/>
      <c r="CE674" s="380"/>
      <c r="CF674" s="380" t="str">
        <v/>
      </c>
      <c r="CG674" s="380"/>
      <c r="CH674" s="380"/>
      <c r="CI674" s="380" t="str">
        <v/>
      </c>
      <c r="CJ674" s="380" t="str">
        <v/>
      </c>
      <c r="CK674" s="380" t="str">
        <v/>
      </c>
      <c r="CL674" s="381" t="str">
        <v/>
      </c>
      <c r="CM674" s="380" t="str">
        <v/>
      </c>
      <c r="CN674" s="380" t="str">
        <v/>
      </c>
      <c r="CO674" s="380" t="str">
        <v/>
      </c>
      <c r="CP674" s="381" t="str">
        <v/>
      </c>
      <c r="CQ674" s="380" t="str">
        <v/>
      </c>
      <c r="CR674" s="380" t="str">
        <v/>
      </c>
      <c r="CS674" s="380" t="str">
        <v/>
      </c>
      <c r="CT674" s="380" t="str">
        <v/>
      </c>
      <c r="CU674" s="380" t="str">
        <v/>
      </c>
      <c r="CV674" s="380"/>
      <c r="CW674" s="380"/>
      <c r="CX674" s="380" t="str">
        <v/>
      </c>
      <c r="CY674" s="380"/>
      <c r="CZ674" s="380"/>
      <c r="DA674" s="380" t="str">
        <v/>
      </c>
      <c r="DB674" s="380"/>
      <c r="DC674" s="380"/>
      <c r="DD674" s="380" t="str">
        <v/>
      </c>
      <c r="DE674" s="380"/>
      <c r="DF674" s="380"/>
      <c r="DG674" s="380" t="str">
        <v/>
      </c>
      <c r="DH674" s="380" t="str">
        <v/>
      </c>
      <c r="DI674" s="380" t="str">
        <v/>
      </c>
      <c r="DJ674" s="381" t="str">
        <v/>
      </c>
      <c r="DK674" s="380" t="str">
        <v/>
      </c>
      <c r="DL674" s="380" t="str">
        <v/>
      </c>
      <c r="DM674" s="380" t="str">
        <v/>
      </c>
      <c r="DN674" s="381" t="str">
        <v/>
      </c>
      <c r="DO674" s="380" t="str">
        <v/>
      </c>
      <c r="DP674" s="380" t="str">
        <v/>
      </c>
      <c r="DQ674" s="380" t="str">
        <v/>
      </c>
      <c r="DR674" s="380" t="str">
        <v/>
      </c>
      <c r="DS674" s="380" t="str">
        <v/>
      </c>
      <c r="DT674" s="380"/>
      <c r="DU674" s="380"/>
      <c r="DV674" s="380" t="str">
        <v/>
      </c>
      <c r="DW674" s="380"/>
      <c r="DX674" s="380"/>
      <c r="DY674" s="380" t="str">
        <v/>
      </c>
      <c r="DZ674" s="380"/>
      <c r="EA674" s="380"/>
      <c r="EB674" s="380" t="str">
        <v/>
      </c>
      <c r="EC674" s="380"/>
      <c r="ED674" s="380"/>
      <c r="EE674" s="380" t="str">
        <v/>
      </c>
      <c r="EF674" s="380" t="str">
        <v/>
      </c>
      <c r="EG674" s="380" t="str">
        <v/>
      </c>
      <c r="EH674" s="381" t="str">
        <v/>
      </c>
      <c r="EI674" s="380" t="str">
        <v/>
      </c>
      <c r="EJ674" s="380" t="str">
        <v/>
      </c>
      <c r="EK674" s="380" t="str">
        <v/>
      </c>
      <c r="EL674" s="381" t="str">
        <v/>
      </c>
      <c r="EM674" s="382" t="str">
        <v/>
      </c>
      <c r="EN674" s="382" t="str">
        <v/>
      </c>
      <c r="EO674" s="382" t="str">
        <v/>
      </c>
    </row>
    <row r="675" spans="1:145" ht="15.6">
      <c r="A675" s="372" t="str">
        <v/>
      </c>
      <c r="B675" s="373" t="str">
        <v/>
      </c>
      <c r="C675" s="372"/>
      <c r="D675" s="383" t="str">
        <v/>
      </c>
      <c r="E675" s="383" t="str">
        <v/>
      </c>
      <c r="F675" s="383" t="str">
        <v/>
      </c>
      <c r="G675" s="375" t="str">
        <v/>
      </c>
      <c r="H675" s="375" t="str">
        <v/>
      </c>
      <c r="I675" s="375" t="str">
        <v/>
      </c>
      <c r="J675" s="375" t="str">
        <v/>
      </c>
      <c r="K675" s="375" t="str">
        <v/>
      </c>
      <c r="L675" s="375" t="str">
        <v/>
      </c>
      <c r="M675" s="372" t="str">
        <v/>
      </c>
      <c r="N675" s="372" t="str">
        <v/>
      </c>
      <c r="O675" s="372" t="str">
        <v/>
      </c>
      <c r="P675" s="372" t="str">
        <v/>
      </c>
      <c r="Q675" s="372" t="str">
        <v/>
      </c>
      <c r="R675" s="372" t="str">
        <v/>
      </c>
      <c r="S675" s="372" t="str">
        <v/>
      </c>
      <c r="T675" s="372" t="str">
        <v/>
      </c>
      <c r="U675" s="372" t="str">
        <v/>
      </c>
      <c r="V675" s="372" t="str">
        <v/>
      </c>
      <c r="W675" s="372" t="str">
        <v/>
      </c>
      <c r="X675" s="372" t="str">
        <v/>
      </c>
      <c r="Y675" s="372" t="str">
        <v/>
      </c>
      <c r="Z675" s="372" t="str">
        <v/>
      </c>
      <c r="AA675" s="372" t="str">
        <v/>
      </c>
      <c r="AB675" s="372"/>
      <c r="AC675" s="372"/>
      <c r="AD675" s="372" t="str">
        <v/>
      </c>
      <c r="AE675" s="372"/>
      <c r="AF675" s="372"/>
      <c r="AG675" s="376" t="str">
        <v/>
      </c>
      <c r="AH675" s="372"/>
      <c r="AI675" s="372"/>
      <c r="AJ675" s="372" t="str">
        <v/>
      </c>
      <c r="AK675" s="372"/>
      <c r="AL675" s="372"/>
      <c r="AM675" s="377" t="str">
        <v/>
      </c>
      <c r="AN675" s="378" t="str">
        <v/>
      </c>
      <c r="AO675" s="379" t="str">
        <v/>
      </c>
      <c r="AP675" s="379" t="str">
        <v/>
      </c>
      <c r="AQ675" s="376" t="str">
        <v/>
      </c>
      <c r="AR675" s="376" t="str">
        <v/>
      </c>
      <c r="AS675" s="372" t="str">
        <v/>
      </c>
      <c r="AT675" s="379" t="str">
        <v/>
      </c>
      <c r="AU675" s="380" t="str">
        <v/>
      </c>
      <c r="AV675" s="380" t="str">
        <v/>
      </c>
      <c r="AW675" s="380" t="str">
        <v/>
      </c>
      <c r="AX675" s="380" t="str">
        <v/>
      </c>
      <c r="AY675" s="380" t="str">
        <v/>
      </c>
      <c r="AZ675" s="380"/>
      <c r="BA675" s="380"/>
      <c r="BB675" s="380" t="str">
        <v/>
      </c>
      <c r="BC675" s="380"/>
      <c r="BD675" s="380"/>
      <c r="BE675" s="380" t="str">
        <v/>
      </c>
      <c r="BF675" s="380"/>
      <c r="BG675" s="380"/>
      <c r="BH675" s="380" t="str">
        <v/>
      </c>
      <c r="BI675" s="380"/>
      <c r="BJ675" s="380"/>
      <c r="BK675" s="380" t="str">
        <v/>
      </c>
      <c r="BL675" s="380" t="str">
        <v/>
      </c>
      <c r="BM675" s="380" t="str">
        <v/>
      </c>
      <c r="BN675" s="381" t="str">
        <v/>
      </c>
      <c r="BO675" s="380" t="str">
        <v/>
      </c>
      <c r="BP675" s="380" t="str">
        <v/>
      </c>
      <c r="BQ675" s="380" t="str">
        <v/>
      </c>
      <c r="BR675" s="381" t="str">
        <v/>
      </c>
      <c r="BS675" s="380" t="str">
        <v/>
      </c>
      <c r="BT675" s="380" t="str">
        <v/>
      </c>
      <c r="BU675" s="380" t="str">
        <v/>
      </c>
      <c r="BV675" s="380" t="str">
        <v/>
      </c>
      <c r="BW675" s="380" t="str">
        <v/>
      </c>
      <c r="BX675" s="380"/>
      <c r="BY675" s="380"/>
      <c r="BZ675" s="380" t="str">
        <v/>
      </c>
      <c r="CA675" s="380"/>
      <c r="CB675" s="380"/>
      <c r="CC675" s="380" t="str">
        <v/>
      </c>
      <c r="CD675" s="380"/>
      <c r="CE675" s="380"/>
      <c r="CF675" s="380" t="str">
        <v/>
      </c>
      <c r="CG675" s="380"/>
      <c r="CH675" s="380"/>
      <c r="CI675" s="380" t="str">
        <v/>
      </c>
      <c r="CJ675" s="380" t="str">
        <v/>
      </c>
      <c r="CK675" s="380" t="str">
        <v/>
      </c>
      <c r="CL675" s="381" t="str">
        <v/>
      </c>
      <c r="CM675" s="380" t="str">
        <v/>
      </c>
      <c r="CN675" s="380" t="str">
        <v/>
      </c>
      <c r="CO675" s="380" t="str">
        <v/>
      </c>
      <c r="CP675" s="381" t="str">
        <v/>
      </c>
      <c r="CQ675" s="380" t="str">
        <v/>
      </c>
      <c r="CR675" s="380" t="str">
        <v/>
      </c>
      <c r="CS675" s="380" t="str">
        <v/>
      </c>
      <c r="CT675" s="380" t="str">
        <v/>
      </c>
      <c r="CU675" s="380" t="str">
        <v/>
      </c>
      <c r="CV675" s="380"/>
      <c r="CW675" s="380"/>
      <c r="CX675" s="380" t="str">
        <v/>
      </c>
      <c r="CY675" s="380"/>
      <c r="CZ675" s="380"/>
      <c r="DA675" s="380" t="str">
        <v/>
      </c>
      <c r="DB675" s="380"/>
      <c r="DC675" s="380"/>
      <c r="DD675" s="380" t="str">
        <v/>
      </c>
      <c r="DE675" s="380"/>
      <c r="DF675" s="380"/>
      <c r="DG675" s="380" t="str">
        <v/>
      </c>
      <c r="DH675" s="380" t="str">
        <v/>
      </c>
      <c r="DI675" s="380" t="str">
        <v/>
      </c>
      <c r="DJ675" s="381" t="str">
        <v/>
      </c>
      <c r="DK675" s="380" t="str">
        <v/>
      </c>
      <c r="DL675" s="380" t="str">
        <v/>
      </c>
      <c r="DM675" s="380" t="str">
        <v/>
      </c>
      <c r="DN675" s="381" t="str">
        <v/>
      </c>
      <c r="DO675" s="380" t="str">
        <v/>
      </c>
      <c r="DP675" s="380" t="str">
        <v/>
      </c>
      <c r="DQ675" s="380" t="str">
        <v/>
      </c>
      <c r="DR675" s="380" t="str">
        <v/>
      </c>
      <c r="DS675" s="380" t="str">
        <v/>
      </c>
      <c r="DT675" s="380"/>
      <c r="DU675" s="380"/>
      <c r="DV675" s="380" t="str">
        <v/>
      </c>
      <c r="DW675" s="380"/>
      <c r="DX675" s="380"/>
      <c r="DY675" s="380" t="str">
        <v/>
      </c>
      <c r="DZ675" s="380"/>
      <c r="EA675" s="380"/>
      <c r="EB675" s="380" t="str">
        <v/>
      </c>
      <c r="EC675" s="380"/>
      <c r="ED675" s="380"/>
      <c r="EE675" s="380" t="str">
        <v/>
      </c>
      <c r="EF675" s="380" t="str">
        <v/>
      </c>
      <c r="EG675" s="380" t="str">
        <v/>
      </c>
      <c r="EH675" s="381" t="str">
        <v/>
      </c>
      <c r="EI675" s="380" t="str">
        <v/>
      </c>
      <c r="EJ675" s="380" t="str">
        <v/>
      </c>
      <c r="EK675" s="380" t="str">
        <v/>
      </c>
      <c r="EL675" s="381" t="str">
        <v/>
      </c>
      <c r="EM675" s="382" t="str">
        <v/>
      </c>
      <c r="EN675" s="382" t="str">
        <v/>
      </c>
      <c r="EO675" s="382" t="str">
        <v/>
      </c>
    </row>
    <row r="676" spans="1:145" ht="15.6">
      <c r="A676" s="372" t="str">
        <v/>
      </c>
      <c r="B676" s="373" t="str">
        <v/>
      </c>
      <c r="C676" s="372"/>
      <c r="D676" s="383" t="str">
        <v/>
      </c>
      <c r="E676" s="383" t="str">
        <v/>
      </c>
      <c r="F676" s="383" t="str">
        <v/>
      </c>
      <c r="G676" s="375" t="str">
        <v/>
      </c>
      <c r="H676" s="375" t="str">
        <v/>
      </c>
      <c r="I676" s="375" t="str">
        <v/>
      </c>
      <c r="J676" s="375" t="str">
        <v/>
      </c>
      <c r="K676" s="375" t="str">
        <v/>
      </c>
      <c r="L676" s="375" t="str">
        <v/>
      </c>
      <c r="M676" s="372" t="str">
        <v/>
      </c>
      <c r="N676" s="372" t="str">
        <v/>
      </c>
      <c r="O676" s="372" t="str">
        <v/>
      </c>
      <c r="P676" s="372" t="str">
        <v/>
      </c>
      <c r="Q676" s="372" t="str">
        <v/>
      </c>
      <c r="R676" s="372" t="str">
        <v/>
      </c>
      <c r="S676" s="372" t="str">
        <v/>
      </c>
      <c r="T676" s="372" t="str">
        <v/>
      </c>
      <c r="U676" s="372" t="str">
        <v/>
      </c>
      <c r="V676" s="372" t="str">
        <v/>
      </c>
      <c r="W676" s="372" t="str">
        <v/>
      </c>
      <c r="X676" s="372" t="str">
        <v/>
      </c>
      <c r="Y676" s="372" t="str">
        <v/>
      </c>
      <c r="Z676" s="372" t="str">
        <v/>
      </c>
      <c r="AA676" s="372" t="str">
        <v/>
      </c>
      <c r="AB676" s="372"/>
      <c r="AC676" s="372"/>
      <c r="AD676" s="372" t="str">
        <v/>
      </c>
      <c r="AE676" s="372"/>
      <c r="AF676" s="372"/>
      <c r="AG676" s="376" t="str">
        <v/>
      </c>
      <c r="AH676" s="372"/>
      <c r="AI676" s="372"/>
      <c r="AJ676" s="372" t="str">
        <v/>
      </c>
      <c r="AK676" s="372"/>
      <c r="AL676" s="372"/>
      <c r="AM676" s="377" t="str">
        <v/>
      </c>
      <c r="AN676" s="378" t="str">
        <v/>
      </c>
      <c r="AO676" s="379" t="str">
        <v/>
      </c>
      <c r="AP676" s="379" t="str">
        <v/>
      </c>
      <c r="AQ676" s="376" t="str">
        <v/>
      </c>
      <c r="AR676" s="376" t="str">
        <v/>
      </c>
      <c r="AS676" s="372" t="str">
        <v/>
      </c>
      <c r="AT676" s="379" t="str">
        <v/>
      </c>
      <c r="AU676" s="380" t="str">
        <v/>
      </c>
      <c r="AV676" s="380" t="str">
        <v/>
      </c>
      <c r="AW676" s="380" t="str">
        <v/>
      </c>
      <c r="AX676" s="380" t="str">
        <v/>
      </c>
      <c r="AY676" s="380" t="str">
        <v/>
      </c>
      <c r="AZ676" s="380"/>
      <c r="BA676" s="380"/>
      <c r="BB676" s="380" t="str">
        <v/>
      </c>
      <c r="BC676" s="380"/>
      <c r="BD676" s="380"/>
      <c r="BE676" s="380" t="str">
        <v/>
      </c>
      <c r="BF676" s="380"/>
      <c r="BG676" s="380"/>
      <c r="BH676" s="380" t="str">
        <v/>
      </c>
      <c r="BI676" s="380"/>
      <c r="BJ676" s="380"/>
      <c r="BK676" s="380" t="str">
        <v/>
      </c>
      <c r="BL676" s="380" t="str">
        <v/>
      </c>
      <c r="BM676" s="380" t="str">
        <v/>
      </c>
      <c r="BN676" s="381" t="str">
        <v/>
      </c>
      <c r="BO676" s="380" t="str">
        <v/>
      </c>
      <c r="BP676" s="380" t="str">
        <v/>
      </c>
      <c r="BQ676" s="380" t="str">
        <v/>
      </c>
      <c r="BR676" s="381" t="str">
        <v/>
      </c>
      <c r="BS676" s="380" t="str">
        <v/>
      </c>
      <c r="BT676" s="380" t="str">
        <v/>
      </c>
      <c r="BU676" s="380" t="str">
        <v/>
      </c>
      <c r="BV676" s="380" t="str">
        <v/>
      </c>
      <c r="BW676" s="380" t="str">
        <v/>
      </c>
      <c r="BX676" s="380"/>
      <c r="BY676" s="380"/>
      <c r="BZ676" s="380" t="str">
        <v/>
      </c>
      <c r="CA676" s="380"/>
      <c r="CB676" s="380"/>
      <c r="CC676" s="380" t="str">
        <v/>
      </c>
      <c r="CD676" s="380"/>
      <c r="CE676" s="380"/>
      <c r="CF676" s="380" t="str">
        <v/>
      </c>
      <c r="CG676" s="380"/>
      <c r="CH676" s="380"/>
      <c r="CI676" s="380" t="str">
        <v/>
      </c>
      <c r="CJ676" s="380" t="str">
        <v/>
      </c>
      <c r="CK676" s="380" t="str">
        <v/>
      </c>
      <c r="CL676" s="381" t="str">
        <v/>
      </c>
      <c r="CM676" s="380" t="str">
        <v/>
      </c>
      <c r="CN676" s="380" t="str">
        <v/>
      </c>
      <c r="CO676" s="380" t="str">
        <v/>
      </c>
      <c r="CP676" s="381" t="str">
        <v/>
      </c>
      <c r="CQ676" s="380" t="str">
        <v/>
      </c>
      <c r="CR676" s="380" t="str">
        <v/>
      </c>
      <c r="CS676" s="380" t="str">
        <v/>
      </c>
      <c r="CT676" s="380" t="str">
        <v/>
      </c>
      <c r="CU676" s="380" t="str">
        <v/>
      </c>
      <c r="CV676" s="380"/>
      <c r="CW676" s="380"/>
      <c r="CX676" s="380" t="str">
        <v/>
      </c>
      <c r="CY676" s="380"/>
      <c r="CZ676" s="380"/>
      <c r="DA676" s="380" t="str">
        <v/>
      </c>
      <c r="DB676" s="380"/>
      <c r="DC676" s="380"/>
      <c r="DD676" s="380" t="str">
        <v/>
      </c>
      <c r="DE676" s="380"/>
      <c r="DF676" s="380"/>
      <c r="DG676" s="380" t="str">
        <v/>
      </c>
      <c r="DH676" s="380" t="str">
        <v/>
      </c>
      <c r="DI676" s="380" t="str">
        <v/>
      </c>
      <c r="DJ676" s="381" t="str">
        <v/>
      </c>
      <c r="DK676" s="380" t="str">
        <v/>
      </c>
      <c r="DL676" s="380" t="str">
        <v/>
      </c>
      <c r="DM676" s="380" t="str">
        <v/>
      </c>
      <c r="DN676" s="381" t="str">
        <v/>
      </c>
      <c r="DO676" s="380" t="str">
        <v/>
      </c>
      <c r="DP676" s="380" t="str">
        <v/>
      </c>
      <c r="DQ676" s="380" t="str">
        <v/>
      </c>
      <c r="DR676" s="380" t="str">
        <v/>
      </c>
      <c r="DS676" s="380" t="str">
        <v/>
      </c>
      <c r="DT676" s="380"/>
      <c r="DU676" s="380"/>
      <c r="DV676" s="380" t="str">
        <v/>
      </c>
      <c r="DW676" s="380"/>
      <c r="DX676" s="380"/>
      <c r="DY676" s="380" t="str">
        <v/>
      </c>
      <c r="DZ676" s="380"/>
      <c r="EA676" s="380"/>
      <c r="EB676" s="380" t="str">
        <v/>
      </c>
      <c r="EC676" s="380"/>
      <c r="ED676" s="380"/>
      <c r="EE676" s="380" t="str">
        <v/>
      </c>
      <c r="EF676" s="380" t="str">
        <v/>
      </c>
      <c r="EG676" s="380" t="str">
        <v/>
      </c>
      <c r="EH676" s="381" t="str">
        <v/>
      </c>
      <c r="EI676" s="380" t="str">
        <v/>
      </c>
      <c r="EJ676" s="380" t="str">
        <v/>
      </c>
      <c r="EK676" s="380" t="str">
        <v/>
      </c>
      <c r="EL676" s="381" t="str">
        <v/>
      </c>
      <c r="EM676" s="382" t="str">
        <v/>
      </c>
      <c r="EN676" s="382" t="str">
        <v/>
      </c>
      <c r="EO676" s="382" t="str">
        <v/>
      </c>
    </row>
    <row r="677" spans="1:145" ht="15.6">
      <c r="A677" s="372" t="str">
        <v/>
      </c>
      <c r="B677" s="373" t="str">
        <v/>
      </c>
      <c r="C677" s="372"/>
      <c r="D677" s="383" t="str">
        <v/>
      </c>
      <c r="E677" s="383" t="str">
        <v/>
      </c>
      <c r="F677" s="383" t="str">
        <v/>
      </c>
      <c r="G677" s="375" t="str">
        <v/>
      </c>
      <c r="H677" s="375" t="str">
        <v/>
      </c>
      <c r="I677" s="375" t="str">
        <v/>
      </c>
      <c r="J677" s="375" t="str">
        <v/>
      </c>
      <c r="K677" s="375" t="str">
        <v/>
      </c>
      <c r="L677" s="375" t="str">
        <v/>
      </c>
      <c r="M677" s="372" t="str">
        <v/>
      </c>
      <c r="N677" s="372" t="str">
        <v/>
      </c>
      <c r="O677" s="372" t="str">
        <v/>
      </c>
      <c r="P677" s="372" t="str">
        <v/>
      </c>
      <c r="Q677" s="372" t="str">
        <v/>
      </c>
      <c r="R677" s="372" t="str">
        <v/>
      </c>
      <c r="S677" s="372" t="str">
        <v/>
      </c>
      <c r="T677" s="372" t="str">
        <v/>
      </c>
      <c r="U677" s="372" t="str">
        <v/>
      </c>
      <c r="V677" s="372" t="str">
        <v/>
      </c>
      <c r="W677" s="372" t="str">
        <v/>
      </c>
      <c r="X677" s="372" t="str">
        <v/>
      </c>
      <c r="Y677" s="372" t="str">
        <v/>
      </c>
      <c r="Z677" s="372" t="str">
        <v/>
      </c>
      <c r="AA677" s="372" t="str">
        <v/>
      </c>
      <c r="AB677" s="372"/>
      <c r="AC677" s="372"/>
      <c r="AD677" s="372" t="str">
        <v/>
      </c>
      <c r="AE677" s="372"/>
      <c r="AF677" s="372"/>
      <c r="AG677" s="376" t="str">
        <v/>
      </c>
      <c r="AH677" s="372"/>
      <c r="AI677" s="372"/>
      <c r="AJ677" s="372" t="str">
        <v/>
      </c>
      <c r="AK677" s="372"/>
      <c r="AL677" s="372"/>
      <c r="AM677" s="377" t="str">
        <v/>
      </c>
      <c r="AN677" s="378" t="str">
        <v/>
      </c>
      <c r="AO677" s="379" t="str">
        <v/>
      </c>
      <c r="AP677" s="379" t="str">
        <v/>
      </c>
      <c r="AQ677" s="376" t="str">
        <v/>
      </c>
      <c r="AR677" s="376" t="str">
        <v/>
      </c>
      <c r="AS677" s="372" t="str">
        <v/>
      </c>
      <c r="AT677" s="379" t="str">
        <v/>
      </c>
      <c r="AU677" s="380" t="str">
        <v/>
      </c>
      <c r="AV677" s="380" t="str">
        <v/>
      </c>
      <c r="AW677" s="380" t="str">
        <v/>
      </c>
      <c r="AX677" s="380" t="str">
        <v/>
      </c>
      <c r="AY677" s="380" t="str">
        <v/>
      </c>
      <c r="AZ677" s="380"/>
      <c r="BA677" s="380"/>
      <c r="BB677" s="380" t="str">
        <v/>
      </c>
      <c r="BC677" s="380"/>
      <c r="BD677" s="380"/>
      <c r="BE677" s="380" t="str">
        <v/>
      </c>
      <c r="BF677" s="380"/>
      <c r="BG677" s="380"/>
      <c r="BH677" s="380" t="str">
        <v/>
      </c>
      <c r="BI677" s="380"/>
      <c r="BJ677" s="380"/>
      <c r="BK677" s="380" t="str">
        <v/>
      </c>
      <c r="BL677" s="380" t="str">
        <v/>
      </c>
      <c r="BM677" s="380" t="str">
        <v/>
      </c>
      <c r="BN677" s="381" t="str">
        <v/>
      </c>
      <c r="BO677" s="380" t="str">
        <v/>
      </c>
      <c r="BP677" s="380" t="str">
        <v/>
      </c>
      <c r="BQ677" s="380" t="str">
        <v/>
      </c>
      <c r="BR677" s="381" t="str">
        <v/>
      </c>
      <c r="BS677" s="380" t="str">
        <v/>
      </c>
      <c r="BT677" s="380" t="str">
        <v/>
      </c>
      <c r="BU677" s="380" t="str">
        <v/>
      </c>
      <c r="BV677" s="380" t="str">
        <v/>
      </c>
      <c r="BW677" s="380" t="str">
        <v/>
      </c>
      <c r="BX677" s="380"/>
      <c r="BY677" s="380"/>
      <c r="BZ677" s="380" t="str">
        <v/>
      </c>
      <c r="CA677" s="380"/>
      <c r="CB677" s="380"/>
      <c r="CC677" s="380" t="str">
        <v/>
      </c>
      <c r="CD677" s="380"/>
      <c r="CE677" s="380"/>
      <c r="CF677" s="380" t="str">
        <v/>
      </c>
      <c r="CG677" s="380"/>
      <c r="CH677" s="380"/>
      <c r="CI677" s="380" t="str">
        <v/>
      </c>
      <c r="CJ677" s="380" t="str">
        <v/>
      </c>
      <c r="CK677" s="380" t="str">
        <v/>
      </c>
      <c r="CL677" s="381" t="str">
        <v/>
      </c>
      <c r="CM677" s="380" t="str">
        <v/>
      </c>
      <c r="CN677" s="380" t="str">
        <v/>
      </c>
      <c r="CO677" s="380" t="str">
        <v/>
      </c>
      <c r="CP677" s="381" t="str">
        <v/>
      </c>
      <c r="CQ677" s="380" t="str">
        <v/>
      </c>
      <c r="CR677" s="380" t="str">
        <v/>
      </c>
      <c r="CS677" s="380" t="str">
        <v/>
      </c>
      <c r="CT677" s="380" t="str">
        <v/>
      </c>
      <c r="CU677" s="380" t="str">
        <v/>
      </c>
      <c r="CV677" s="380"/>
      <c r="CW677" s="380"/>
      <c r="CX677" s="380" t="str">
        <v/>
      </c>
      <c r="CY677" s="380"/>
      <c r="CZ677" s="380"/>
      <c r="DA677" s="380" t="str">
        <v/>
      </c>
      <c r="DB677" s="380"/>
      <c r="DC677" s="380"/>
      <c r="DD677" s="380" t="str">
        <v/>
      </c>
      <c r="DE677" s="380"/>
      <c r="DF677" s="380"/>
      <c r="DG677" s="380" t="str">
        <v/>
      </c>
      <c r="DH677" s="380" t="str">
        <v/>
      </c>
      <c r="DI677" s="380" t="str">
        <v/>
      </c>
      <c r="DJ677" s="381" t="str">
        <v/>
      </c>
      <c r="DK677" s="380" t="str">
        <v/>
      </c>
      <c r="DL677" s="380" t="str">
        <v/>
      </c>
      <c r="DM677" s="380" t="str">
        <v/>
      </c>
      <c r="DN677" s="381" t="str">
        <v/>
      </c>
      <c r="DO677" s="380" t="str">
        <v/>
      </c>
      <c r="DP677" s="380" t="str">
        <v/>
      </c>
      <c r="DQ677" s="380" t="str">
        <v/>
      </c>
      <c r="DR677" s="380" t="str">
        <v/>
      </c>
      <c r="DS677" s="380" t="str">
        <v/>
      </c>
      <c r="DT677" s="380"/>
      <c r="DU677" s="380"/>
      <c r="DV677" s="380" t="str">
        <v/>
      </c>
      <c r="DW677" s="380"/>
      <c r="DX677" s="380"/>
      <c r="DY677" s="380" t="str">
        <v/>
      </c>
      <c r="DZ677" s="380"/>
      <c r="EA677" s="380"/>
      <c r="EB677" s="380" t="str">
        <v/>
      </c>
      <c r="EC677" s="380"/>
      <c r="ED677" s="380"/>
      <c r="EE677" s="380" t="str">
        <v/>
      </c>
      <c r="EF677" s="380" t="str">
        <v/>
      </c>
      <c r="EG677" s="380" t="str">
        <v/>
      </c>
      <c r="EH677" s="381" t="str">
        <v/>
      </c>
      <c r="EI677" s="380" t="str">
        <v/>
      </c>
      <c r="EJ677" s="380" t="str">
        <v/>
      </c>
      <c r="EK677" s="380" t="str">
        <v/>
      </c>
      <c r="EL677" s="381" t="str">
        <v/>
      </c>
      <c r="EM677" s="382" t="str">
        <v/>
      </c>
      <c r="EN677" s="382" t="str">
        <v/>
      </c>
      <c r="EO677" s="382" t="str">
        <v/>
      </c>
    </row>
    <row r="678" spans="1:145" ht="15.6">
      <c r="A678" s="372" t="str">
        <v/>
      </c>
      <c r="B678" s="373" t="str">
        <v/>
      </c>
      <c r="C678" s="372"/>
      <c r="D678" s="383" t="str">
        <v/>
      </c>
      <c r="E678" s="383" t="str">
        <v/>
      </c>
      <c r="F678" s="383" t="str">
        <v/>
      </c>
      <c r="G678" s="375" t="str">
        <v/>
      </c>
      <c r="H678" s="375" t="str">
        <v/>
      </c>
      <c r="I678" s="375" t="str">
        <v/>
      </c>
      <c r="J678" s="375" t="str">
        <v/>
      </c>
      <c r="K678" s="375" t="str">
        <v/>
      </c>
      <c r="L678" s="375" t="str">
        <v/>
      </c>
      <c r="M678" s="372" t="str">
        <v/>
      </c>
      <c r="N678" s="372" t="str">
        <v/>
      </c>
      <c r="O678" s="372" t="str">
        <v/>
      </c>
      <c r="P678" s="372" t="str">
        <v/>
      </c>
      <c r="Q678" s="372" t="str">
        <v/>
      </c>
      <c r="R678" s="372" t="str">
        <v/>
      </c>
      <c r="S678" s="372" t="str">
        <v/>
      </c>
      <c r="T678" s="372" t="str">
        <v/>
      </c>
      <c r="U678" s="372" t="str">
        <v/>
      </c>
      <c r="V678" s="372" t="str">
        <v/>
      </c>
      <c r="W678" s="372" t="str">
        <v/>
      </c>
      <c r="X678" s="372" t="str">
        <v/>
      </c>
      <c r="Y678" s="372" t="str">
        <v/>
      </c>
      <c r="Z678" s="372" t="str">
        <v/>
      </c>
      <c r="AA678" s="372" t="str">
        <v/>
      </c>
      <c r="AB678" s="372"/>
      <c r="AC678" s="372"/>
      <c r="AD678" s="372" t="str">
        <v/>
      </c>
      <c r="AE678" s="372"/>
      <c r="AF678" s="372"/>
      <c r="AG678" s="376" t="str">
        <v/>
      </c>
      <c r="AH678" s="372"/>
      <c r="AI678" s="372"/>
      <c r="AJ678" s="372" t="str">
        <v/>
      </c>
      <c r="AK678" s="372"/>
      <c r="AL678" s="372"/>
      <c r="AM678" s="377" t="str">
        <v/>
      </c>
      <c r="AN678" s="378" t="str">
        <v/>
      </c>
      <c r="AO678" s="379" t="str">
        <v/>
      </c>
      <c r="AP678" s="379" t="str">
        <v/>
      </c>
      <c r="AQ678" s="376" t="str">
        <v/>
      </c>
      <c r="AR678" s="376" t="str">
        <v/>
      </c>
      <c r="AS678" s="372" t="str">
        <v/>
      </c>
      <c r="AT678" s="379" t="str">
        <v/>
      </c>
      <c r="AU678" s="380" t="str">
        <v/>
      </c>
      <c r="AV678" s="380" t="str">
        <v/>
      </c>
      <c r="AW678" s="380" t="str">
        <v/>
      </c>
      <c r="AX678" s="380" t="str">
        <v/>
      </c>
      <c r="AY678" s="380" t="str">
        <v/>
      </c>
      <c r="AZ678" s="380"/>
      <c r="BA678" s="380"/>
      <c r="BB678" s="380" t="str">
        <v/>
      </c>
      <c r="BC678" s="380"/>
      <c r="BD678" s="380"/>
      <c r="BE678" s="380" t="str">
        <v/>
      </c>
      <c r="BF678" s="380"/>
      <c r="BG678" s="380"/>
      <c r="BH678" s="380" t="str">
        <v/>
      </c>
      <c r="BI678" s="380"/>
      <c r="BJ678" s="380"/>
      <c r="BK678" s="380" t="str">
        <v/>
      </c>
      <c r="BL678" s="380" t="str">
        <v/>
      </c>
      <c r="BM678" s="380" t="str">
        <v/>
      </c>
      <c r="BN678" s="381" t="str">
        <v/>
      </c>
      <c r="BO678" s="380" t="str">
        <v/>
      </c>
      <c r="BP678" s="380" t="str">
        <v/>
      </c>
      <c r="BQ678" s="380" t="str">
        <v/>
      </c>
      <c r="BR678" s="381" t="str">
        <v/>
      </c>
      <c r="BS678" s="380" t="str">
        <v/>
      </c>
      <c r="BT678" s="380" t="str">
        <v/>
      </c>
      <c r="BU678" s="380" t="str">
        <v/>
      </c>
      <c r="BV678" s="380" t="str">
        <v/>
      </c>
      <c r="BW678" s="380" t="str">
        <v/>
      </c>
      <c r="BX678" s="380"/>
      <c r="BY678" s="380"/>
      <c r="BZ678" s="380" t="str">
        <v/>
      </c>
      <c r="CA678" s="380"/>
      <c r="CB678" s="380"/>
      <c r="CC678" s="380" t="str">
        <v/>
      </c>
      <c r="CD678" s="380"/>
      <c r="CE678" s="380"/>
      <c r="CF678" s="380" t="str">
        <v/>
      </c>
      <c r="CG678" s="380"/>
      <c r="CH678" s="380"/>
      <c r="CI678" s="380" t="str">
        <v/>
      </c>
      <c r="CJ678" s="380" t="str">
        <v/>
      </c>
      <c r="CK678" s="380" t="str">
        <v/>
      </c>
      <c r="CL678" s="381" t="str">
        <v/>
      </c>
      <c r="CM678" s="380" t="str">
        <v/>
      </c>
      <c r="CN678" s="380" t="str">
        <v/>
      </c>
      <c r="CO678" s="380" t="str">
        <v/>
      </c>
      <c r="CP678" s="381" t="str">
        <v/>
      </c>
      <c r="CQ678" s="380" t="str">
        <v/>
      </c>
      <c r="CR678" s="380" t="str">
        <v/>
      </c>
      <c r="CS678" s="380" t="str">
        <v/>
      </c>
      <c r="CT678" s="380" t="str">
        <v/>
      </c>
      <c r="CU678" s="380" t="str">
        <v/>
      </c>
      <c r="CV678" s="380"/>
      <c r="CW678" s="380"/>
      <c r="CX678" s="380" t="str">
        <v/>
      </c>
      <c r="CY678" s="380"/>
      <c r="CZ678" s="380"/>
      <c r="DA678" s="380" t="str">
        <v/>
      </c>
      <c r="DB678" s="380"/>
      <c r="DC678" s="380"/>
      <c r="DD678" s="380" t="str">
        <v/>
      </c>
      <c r="DE678" s="380"/>
      <c r="DF678" s="380"/>
      <c r="DG678" s="380" t="str">
        <v/>
      </c>
      <c r="DH678" s="380" t="str">
        <v/>
      </c>
      <c r="DI678" s="380" t="str">
        <v/>
      </c>
      <c r="DJ678" s="381" t="str">
        <v/>
      </c>
      <c r="DK678" s="380" t="str">
        <v/>
      </c>
      <c r="DL678" s="380" t="str">
        <v/>
      </c>
      <c r="DM678" s="380" t="str">
        <v/>
      </c>
      <c r="DN678" s="381" t="str">
        <v/>
      </c>
      <c r="DO678" s="380" t="str">
        <v/>
      </c>
      <c r="DP678" s="380" t="str">
        <v/>
      </c>
      <c r="DQ678" s="380" t="str">
        <v/>
      </c>
      <c r="DR678" s="380" t="str">
        <v/>
      </c>
      <c r="DS678" s="380" t="str">
        <v/>
      </c>
      <c r="DT678" s="380"/>
      <c r="DU678" s="380"/>
      <c r="DV678" s="380" t="str">
        <v/>
      </c>
      <c r="DW678" s="380"/>
      <c r="DX678" s="380"/>
      <c r="DY678" s="380" t="str">
        <v/>
      </c>
      <c r="DZ678" s="380"/>
      <c r="EA678" s="380"/>
      <c r="EB678" s="380" t="str">
        <v/>
      </c>
      <c r="EC678" s="380"/>
      <c r="ED678" s="380"/>
      <c r="EE678" s="380" t="str">
        <v/>
      </c>
      <c r="EF678" s="380" t="str">
        <v/>
      </c>
      <c r="EG678" s="380" t="str">
        <v/>
      </c>
      <c r="EH678" s="381" t="str">
        <v/>
      </c>
      <c r="EI678" s="380" t="str">
        <v/>
      </c>
      <c r="EJ678" s="380" t="str">
        <v/>
      </c>
      <c r="EK678" s="380" t="str">
        <v/>
      </c>
      <c r="EL678" s="381" t="str">
        <v/>
      </c>
      <c r="EM678" s="382" t="str">
        <v/>
      </c>
      <c r="EN678" s="382" t="str">
        <v/>
      </c>
      <c r="EO678" s="382" t="str">
        <v/>
      </c>
    </row>
    <row r="679" spans="1:145" ht="15.6">
      <c r="A679" s="372" t="str">
        <v/>
      </c>
      <c r="B679" s="373" t="str">
        <v/>
      </c>
      <c r="C679" s="372"/>
      <c r="D679" s="383" t="str">
        <v/>
      </c>
      <c r="E679" s="383" t="str">
        <v/>
      </c>
      <c r="F679" s="383" t="str">
        <v/>
      </c>
      <c r="G679" s="375" t="str">
        <v/>
      </c>
      <c r="H679" s="375" t="str">
        <v/>
      </c>
      <c r="I679" s="375" t="str">
        <v/>
      </c>
      <c r="J679" s="375" t="str">
        <v/>
      </c>
      <c r="K679" s="375" t="str">
        <v/>
      </c>
      <c r="L679" s="375" t="str">
        <v/>
      </c>
      <c r="M679" s="372" t="str">
        <v/>
      </c>
      <c r="N679" s="372" t="str">
        <v/>
      </c>
      <c r="O679" s="372" t="str">
        <v/>
      </c>
      <c r="P679" s="372" t="str">
        <v/>
      </c>
      <c r="Q679" s="372" t="str">
        <v/>
      </c>
      <c r="R679" s="372" t="str">
        <v/>
      </c>
      <c r="S679" s="372" t="str">
        <v/>
      </c>
      <c r="T679" s="372" t="str">
        <v/>
      </c>
      <c r="U679" s="372" t="str">
        <v/>
      </c>
      <c r="V679" s="372" t="str">
        <v/>
      </c>
      <c r="W679" s="372" t="str">
        <v/>
      </c>
      <c r="X679" s="372" t="str">
        <v/>
      </c>
      <c r="Y679" s="372" t="str">
        <v/>
      </c>
      <c r="Z679" s="372" t="str">
        <v/>
      </c>
      <c r="AA679" s="372" t="str">
        <v/>
      </c>
      <c r="AB679" s="372"/>
      <c r="AC679" s="372"/>
      <c r="AD679" s="372" t="str">
        <v/>
      </c>
      <c r="AE679" s="372"/>
      <c r="AF679" s="372"/>
      <c r="AG679" s="376" t="str">
        <v/>
      </c>
      <c r="AH679" s="372"/>
      <c r="AI679" s="372"/>
      <c r="AJ679" s="372" t="str">
        <v/>
      </c>
      <c r="AK679" s="372"/>
      <c r="AL679" s="372"/>
      <c r="AM679" s="377" t="str">
        <v/>
      </c>
      <c r="AN679" s="378" t="str">
        <v/>
      </c>
      <c r="AO679" s="379" t="str">
        <v/>
      </c>
      <c r="AP679" s="379" t="str">
        <v/>
      </c>
      <c r="AQ679" s="376" t="str">
        <v/>
      </c>
      <c r="AR679" s="376" t="str">
        <v/>
      </c>
      <c r="AS679" s="372" t="str">
        <v/>
      </c>
      <c r="AT679" s="379" t="str">
        <v/>
      </c>
      <c r="AU679" s="380" t="str">
        <v/>
      </c>
      <c r="AV679" s="380" t="str">
        <v/>
      </c>
      <c r="AW679" s="380" t="str">
        <v/>
      </c>
      <c r="AX679" s="380" t="str">
        <v/>
      </c>
      <c r="AY679" s="380" t="str">
        <v/>
      </c>
      <c r="AZ679" s="380"/>
      <c r="BA679" s="380"/>
      <c r="BB679" s="380" t="str">
        <v/>
      </c>
      <c r="BC679" s="380"/>
      <c r="BD679" s="380"/>
      <c r="BE679" s="380" t="str">
        <v/>
      </c>
      <c r="BF679" s="380"/>
      <c r="BG679" s="380"/>
      <c r="BH679" s="380" t="str">
        <v/>
      </c>
      <c r="BI679" s="380"/>
      <c r="BJ679" s="380"/>
      <c r="BK679" s="380" t="str">
        <v/>
      </c>
      <c r="BL679" s="380" t="str">
        <v/>
      </c>
      <c r="BM679" s="380" t="str">
        <v/>
      </c>
      <c r="BN679" s="381" t="str">
        <v/>
      </c>
      <c r="BO679" s="380" t="str">
        <v/>
      </c>
      <c r="BP679" s="380" t="str">
        <v/>
      </c>
      <c r="BQ679" s="380" t="str">
        <v/>
      </c>
      <c r="BR679" s="381" t="str">
        <v/>
      </c>
      <c r="BS679" s="380" t="str">
        <v/>
      </c>
      <c r="BT679" s="380" t="str">
        <v/>
      </c>
      <c r="BU679" s="380" t="str">
        <v/>
      </c>
      <c r="BV679" s="380" t="str">
        <v/>
      </c>
      <c r="BW679" s="380" t="str">
        <v/>
      </c>
      <c r="BX679" s="380"/>
      <c r="BY679" s="380"/>
      <c r="BZ679" s="380" t="str">
        <v/>
      </c>
      <c r="CA679" s="380"/>
      <c r="CB679" s="380"/>
      <c r="CC679" s="380" t="str">
        <v/>
      </c>
      <c r="CD679" s="380"/>
      <c r="CE679" s="380"/>
      <c r="CF679" s="380" t="str">
        <v/>
      </c>
      <c r="CG679" s="380"/>
      <c r="CH679" s="380"/>
      <c r="CI679" s="380" t="str">
        <v/>
      </c>
      <c r="CJ679" s="380" t="str">
        <v/>
      </c>
      <c r="CK679" s="380" t="str">
        <v/>
      </c>
      <c r="CL679" s="381" t="str">
        <v/>
      </c>
      <c r="CM679" s="380" t="str">
        <v/>
      </c>
      <c r="CN679" s="380" t="str">
        <v/>
      </c>
      <c r="CO679" s="380" t="str">
        <v/>
      </c>
      <c r="CP679" s="381" t="str">
        <v/>
      </c>
      <c r="CQ679" s="380" t="str">
        <v/>
      </c>
      <c r="CR679" s="380" t="str">
        <v/>
      </c>
      <c r="CS679" s="380" t="str">
        <v/>
      </c>
      <c r="CT679" s="380" t="str">
        <v/>
      </c>
      <c r="CU679" s="380" t="str">
        <v/>
      </c>
      <c r="CV679" s="380"/>
      <c r="CW679" s="380"/>
      <c r="CX679" s="380" t="str">
        <v/>
      </c>
      <c r="CY679" s="380"/>
      <c r="CZ679" s="380"/>
      <c r="DA679" s="380" t="str">
        <v/>
      </c>
      <c r="DB679" s="380"/>
      <c r="DC679" s="380"/>
      <c r="DD679" s="380" t="str">
        <v/>
      </c>
      <c r="DE679" s="380"/>
      <c r="DF679" s="380"/>
      <c r="DG679" s="380" t="str">
        <v/>
      </c>
      <c r="DH679" s="380" t="str">
        <v/>
      </c>
      <c r="DI679" s="380" t="str">
        <v/>
      </c>
      <c r="DJ679" s="381" t="str">
        <v/>
      </c>
      <c r="DK679" s="380" t="str">
        <v/>
      </c>
      <c r="DL679" s="380" t="str">
        <v/>
      </c>
      <c r="DM679" s="380" t="str">
        <v/>
      </c>
      <c r="DN679" s="381" t="str">
        <v/>
      </c>
      <c r="DO679" s="380" t="str">
        <v/>
      </c>
      <c r="DP679" s="380" t="str">
        <v/>
      </c>
      <c r="DQ679" s="380" t="str">
        <v/>
      </c>
      <c r="DR679" s="380" t="str">
        <v/>
      </c>
      <c r="DS679" s="380" t="str">
        <v/>
      </c>
      <c r="DT679" s="380"/>
      <c r="DU679" s="380"/>
      <c r="DV679" s="380" t="str">
        <v/>
      </c>
      <c r="DW679" s="380"/>
      <c r="DX679" s="380"/>
      <c r="DY679" s="380" t="str">
        <v/>
      </c>
      <c r="DZ679" s="380"/>
      <c r="EA679" s="380"/>
      <c r="EB679" s="380" t="str">
        <v/>
      </c>
      <c r="EC679" s="380"/>
      <c r="ED679" s="380"/>
      <c r="EE679" s="380" t="str">
        <v/>
      </c>
      <c r="EF679" s="380" t="str">
        <v/>
      </c>
      <c r="EG679" s="380" t="str">
        <v/>
      </c>
      <c r="EH679" s="381" t="str">
        <v/>
      </c>
      <c r="EI679" s="380" t="str">
        <v/>
      </c>
      <c r="EJ679" s="380" t="str">
        <v/>
      </c>
      <c r="EK679" s="380" t="str">
        <v/>
      </c>
      <c r="EL679" s="381" t="str">
        <v/>
      </c>
      <c r="EM679" s="382" t="str">
        <v/>
      </c>
      <c r="EN679" s="382" t="str">
        <v/>
      </c>
      <c r="EO679" s="382" t="str">
        <v/>
      </c>
    </row>
    <row r="680" spans="1:145" ht="15.6">
      <c r="A680" s="372" t="str">
        <v/>
      </c>
      <c r="B680" s="373" t="str">
        <v/>
      </c>
      <c r="C680" s="372"/>
      <c r="D680" s="383" t="str">
        <v/>
      </c>
      <c r="E680" s="383" t="str">
        <v/>
      </c>
      <c r="F680" s="383" t="str">
        <v/>
      </c>
      <c r="G680" s="375" t="str">
        <v/>
      </c>
      <c r="H680" s="375" t="str">
        <v/>
      </c>
      <c r="I680" s="375" t="str">
        <v/>
      </c>
      <c r="J680" s="375" t="str">
        <v/>
      </c>
      <c r="K680" s="375" t="str">
        <v/>
      </c>
      <c r="L680" s="375" t="str">
        <v/>
      </c>
      <c r="M680" s="372" t="str">
        <v/>
      </c>
      <c r="N680" s="372" t="str">
        <v/>
      </c>
      <c r="O680" s="372" t="str">
        <v/>
      </c>
      <c r="P680" s="372" t="str">
        <v/>
      </c>
      <c r="Q680" s="372" t="str">
        <v/>
      </c>
      <c r="R680" s="372" t="str">
        <v/>
      </c>
      <c r="S680" s="372" t="str">
        <v/>
      </c>
      <c r="T680" s="372" t="str">
        <v/>
      </c>
      <c r="U680" s="372" t="str">
        <v/>
      </c>
      <c r="V680" s="372" t="str">
        <v/>
      </c>
      <c r="W680" s="372" t="str">
        <v/>
      </c>
      <c r="X680" s="372" t="str">
        <v/>
      </c>
      <c r="Y680" s="372" t="str">
        <v/>
      </c>
      <c r="Z680" s="372" t="str">
        <v/>
      </c>
      <c r="AA680" s="372" t="str">
        <v/>
      </c>
      <c r="AB680" s="372"/>
      <c r="AC680" s="372"/>
      <c r="AD680" s="372" t="str">
        <v/>
      </c>
      <c r="AE680" s="372"/>
      <c r="AF680" s="372"/>
      <c r="AG680" s="376" t="str">
        <v/>
      </c>
      <c r="AH680" s="372"/>
      <c r="AI680" s="372"/>
      <c r="AJ680" s="372" t="str">
        <v/>
      </c>
      <c r="AK680" s="372"/>
      <c r="AL680" s="372"/>
      <c r="AM680" s="377" t="str">
        <v/>
      </c>
      <c r="AN680" s="378" t="str">
        <v/>
      </c>
      <c r="AO680" s="379" t="str">
        <v/>
      </c>
      <c r="AP680" s="379" t="str">
        <v/>
      </c>
      <c r="AQ680" s="376" t="str">
        <v/>
      </c>
      <c r="AR680" s="376" t="str">
        <v/>
      </c>
      <c r="AS680" s="372" t="str">
        <v/>
      </c>
      <c r="AT680" s="379" t="str">
        <v/>
      </c>
      <c r="AU680" s="380" t="str">
        <v/>
      </c>
      <c r="AV680" s="380" t="str">
        <v/>
      </c>
      <c r="AW680" s="380" t="str">
        <v/>
      </c>
      <c r="AX680" s="380" t="str">
        <v/>
      </c>
      <c r="AY680" s="380" t="str">
        <v/>
      </c>
      <c r="AZ680" s="380"/>
      <c r="BA680" s="380"/>
      <c r="BB680" s="380" t="str">
        <v/>
      </c>
      <c r="BC680" s="380"/>
      <c r="BD680" s="380"/>
      <c r="BE680" s="380" t="str">
        <v/>
      </c>
      <c r="BF680" s="380"/>
      <c r="BG680" s="380"/>
      <c r="BH680" s="380" t="str">
        <v/>
      </c>
      <c r="BI680" s="380"/>
      <c r="BJ680" s="380"/>
      <c r="BK680" s="380" t="str">
        <v/>
      </c>
      <c r="BL680" s="380" t="str">
        <v/>
      </c>
      <c r="BM680" s="380" t="str">
        <v/>
      </c>
      <c r="BN680" s="381" t="str">
        <v/>
      </c>
      <c r="BO680" s="380" t="str">
        <v/>
      </c>
      <c r="BP680" s="380" t="str">
        <v/>
      </c>
      <c r="BQ680" s="380" t="str">
        <v/>
      </c>
      <c r="BR680" s="381" t="str">
        <v/>
      </c>
      <c r="BS680" s="380" t="str">
        <v/>
      </c>
      <c r="BT680" s="380" t="str">
        <v/>
      </c>
      <c r="BU680" s="380" t="str">
        <v/>
      </c>
      <c r="BV680" s="380" t="str">
        <v/>
      </c>
      <c r="BW680" s="380" t="str">
        <v/>
      </c>
      <c r="BX680" s="380"/>
      <c r="BY680" s="380"/>
      <c r="BZ680" s="380" t="str">
        <v/>
      </c>
      <c r="CA680" s="380"/>
      <c r="CB680" s="380"/>
      <c r="CC680" s="380" t="str">
        <v/>
      </c>
      <c r="CD680" s="380"/>
      <c r="CE680" s="380"/>
      <c r="CF680" s="380" t="str">
        <v/>
      </c>
      <c r="CG680" s="380"/>
      <c r="CH680" s="380"/>
      <c r="CI680" s="380" t="str">
        <v/>
      </c>
      <c r="CJ680" s="380" t="str">
        <v/>
      </c>
      <c r="CK680" s="380" t="str">
        <v/>
      </c>
      <c r="CL680" s="381" t="str">
        <v/>
      </c>
      <c r="CM680" s="380" t="str">
        <v/>
      </c>
      <c r="CN680" s="380" t="str">
        <v/>
      </c>
      <c r="CO680" s="380" t="str">
        <v/>
      </c>
      <c r="CP680" s="381" t="str">
        <v/>
      </c>
      <c r="CQ680" s="380" t="str">
        <v/>
      </c>
      <c r="CR680" s="380" t="str">
        <v/>
      </c>
      <c r="CS680" s="380" t="str">
        <v/>
      </c>
      <c r="CT680" s="380" t="str">
        <v/>
      </c>
      <c r="CU680" s="380" t="str">
        <v/>
      </c>
      <c r="CV680" s="380"/>
      <c r="CW680" s="380"/>
      <c r="CX680" s="380" t="str">
        <v/>
      </c>
      <c r="CY680" s="380"/>
      <c r="CZ680" s="380"/>
      <c r="DA680" s="380" t="str">
        <v/>
      </c>
      <c r="DB680" s="380"/>
      <c r="DC680" s="380"/>
      <c r="DD680" s="380" t="str">
        <v/>
      </c>
      <c r="DE680" s="380"/>
      <c r="DF680" s="380"/>
      <c r="DG680" s="380" t="str">
        <v/>
      </c>
      <c r="DH680" s="380" t="str">
        <v/>
      </c>
      <c r="DI680" s="380" t="str">
        <v/>
      </c>
      <c r="DJ680" s="381" t="str">
        <v/>
      </c>
      <c r="DK680" s="380" t="str">
        <v/>
      </c>
      <c r="DL680" s="380" t="str">
        <v/>
      </c>
      <c r="DM680" s="380" t="str">
        <v/>
      </c>
      <c r="DN680" s="381" t="str">
        <v/>
      </c>
      <c r="DO680" s="380" t="str">
        <v/>
      </c>
      <c r="DP680" s="380" t="str">
        <v/>
      </c>
      <c r="DQ680" s="380" t="str">
        <v/>
      </c>
      <c r="DR680" s="380" t="str">
        <v/>
      </c>
      <c r="DS680" s="380" t="str">
        <v/>
      </c>
      <c r="DT680" s="380"/>
      <c r="DU680" s="380"/>
      <c r="DV680" s="380" t="str">
        <v/>
      </c>
      <c r="DW680" s="380"/>
      <c r="DX680" s="380"/>
      <c r="DY680" s="380" t="str">
        <v/>
      </c>
      <c r="DZ680" s="380"/>
      <c r="EA680" s="380"/>
      <c r="EB680" s="380" t="str">
        <v/>
      </c>
      <c r="EC680" s="380"/>
      <c r="ED680" s="380"/>
      <c r="EE680" s="380" t="str">
        <v/>
      </c>
      <c r="EF680" s="380" t="str">
        <v/>
      </c>
      <c r="EG680" s="380" t="str">
        <v/>
      </c>
      <c r="EH680" s="381" t="str">
        <v/>
      </c>
      <c r="EI680" s="380" t="str">
        <v/>
      </c>
      <c r="EJ680" s="380" t="str">
        <v/>
      </c>
      <c r="EK680" s="380" t="str">
        <v/>
      </c>
      <c r="EL680" s="381" t="str">
        <v/>
      </c>
      <c r="EM680" s="382" t="str">
        <v/>
      </c>
      <c r="EN680" s="382" t="str">
        <v/>
      </c>
      <c r="EO680" s="382" t="str">
        <v/>
      </c>
    </row>
    <row r="681" spans="1:145" ht="15.6">
      <c r="A681" s="372" t="str">
        <v/>
      </c>
      <c r="B681" s="373" t="str">
        <v/>
      </c>
      <c r="C681" s="372"/>
      <c r="D681" s="383" t="str">
        <v/>
      </c>
      <c r="E681" s="383" t="str">
        <v/>
      </c>
      <c r="F681" s="383" t="str">
        <v/>
      </c>
      <c r="G681" s="375" t="str">
        <v/>
      </c>
      <c r="H681" s="375" t="str">
        <v/>
      </c>
      <c r="I681" s="375" t="str">
        <v/>
      </c>
      <c r="J681" s="375" t="str">
        <v/>
      </c>
      <c r="K681" s="375" t="str">
        <v/>
      </c>
      <c r="L681" s="375" t="str">
        <v/>
      </c>
      <c r="M681" s="372" t="str">
        <v/>
      </c>
      <c r="N681" s="372" t="str">
        <v/>
      </c>
      <c r="O681" s="372" t="str">
        <v/>
      </c>
      <c r="P681" s="372" t="str">
        <v/>
      </c>
      <c r="Q681" s="372" t="str">
        <v/>
      </c>
      <c r="R681" s="372" t="str">
        <v/>
      </c>
      <c r="S681" s="372" t="str">
        <v/>
      </c>
      <c r="T681" s="372" t="str">
        <v/>
      </c>
      <c r="U681" s="372" t="str">
        <v/>
      </c>
      <c r="V681" s="372" t="str">
        <v/>
      </c>
      <c r="W681" s="372" t="str">
        <v/>
      </c>
      <c r="X681" s="372" t="str">
        <v/>
      </c>
      <c r="Y681" s="372" t="str">
        <v/>
      </c>
      <c r="Z681" s="372" t="str">
        <v/>
      </c>
      <c r="AA681" s="372" t="str">
        <v/>
      </c>
      <c r="AB681" s="372"/>
      <c r="AC681" s="372"/>
      <c r="AD681" s="372" t="str">
        <v/>
      </c>
      <c r="AE681" s="372"/>
      <c r="AF681" s="372"/>
      <c r="AG681" s="376" t="str">
        <v/>
      </c>
      <c r="AH681" s="372"/>
      <c r="AI681" s="372"/>
      <c r="AJ681" s="372" t="str">
        <v/>
      </c>
      <c r="AK681" s="372"/>
      <c r="AL681" s="372"/>
      <c r="AM681" s="377" t="str">
        <v/>
      </c>
      <c r="AN681" s="378" t="str">
        <v/>
      </c>
      <c r="AO681" s="379" t="str">
        <v/>
      </c>
      <c r="AP681" s="379" t="str">
        <v/>
      </c>
      <c r="AQ681" s="376" t="str">
        <v/>
      </c>
      <c r="AR681" s="376" t="str">
        <v/>
      </c>
      <c r="AS681" s="372" t="str">
        <v/>
      </c>
      <c r="AT681" s="379" t="str">
        <v/>
      </c>
      <c r="AU681" s="380" t="str">
        <v/>
      </c>
      <c r="AV681" s="380" t="str">
        <v/>
      </c>
      <c r="AW681" s="380" t="str">
        <v/>
      </c>
      <c r="AX681" s="380" t="str">
        <v/>
      </c>
      <c r="AY681" s="380" t="str">
        <v/>
      </c>
      <c r="AZ681" s="380"/>
      <c r="BA681" s="380"/>
      <c r="BB681" s="380" t="str">
        <v/>
      </c>
      <c r="BC681" s="380"/>
      <c r="BD681" s="380"/>
      <c r="BE681" s="380" t="str">
        <v/>
      </c>
      <c r="BF681" s="380"/>
      <c r="BG681" s="380"/>
      <c r="BH681" s="380" t="str">
        <v/>
      </c>
      <c r="BI681" s="380"/>
      <c r="BJ681" s="380"/>
      <c r="BK681" s="380" t="str">
        <v/>
      </c>
      <c r="BL681" s="380" t="str">
        <v/>
      </c>
      <c r="BM681" s="380" t="str">
        <v/>
      </c>
      <c r="BN681" s="381" t="str">
        <v/>
      </c>
      <c r="BO681" s="380" t="str">
        <v/>
      </c>
      <c r="BP681" s="380" t="str">
        <v/>
      </c>
      <c r="BQ681" s="380" t="str">
        <v/>
      </c>
      <c r="BR681" s="381" t="str">
        <v/>
      </c>
      <c r="BS681" s="380" t="str">
        <v/>
      </c>
      <c r="BT681" s="380" t="str">
        <v/>
      </c>
      <c r="BU681" s="380" t="str">
        <v/>
      </c>
      <c r="BV681" s="380" t="str">
        <v/>
      </c>
      <c r="BW681" s="380" t="str">
        <v/>
      </c>
      <c r="BX681" s="380"/>
      <c r="BY681" s="380"/>
      <c r="BZ681" s="380" t="str">
        <v/>
      </c>
      <c r="CA681" s="380"/>
      <c r="CB681" s="380"/>
      <c r="CC681" s="380" t="str">
        <v/>
      </c>
      <c r="CD681" s="380"/>
      <c r="CE681" s="380"/>
      <c r="CF681" s="380" t="str">
        <v/>
      </c>
      <c r="CG681" s="380"/>
      <c r="CH681" s="380"/>
      <c r="CI681" s="380" t="str">
        <v/>
      </c>
      <c r="CJ681" s="380" t="str">
        <v/>
      </c>
      <c r="CK681" s="380" t="str">
        <v/>
      </c>
      <c r="CL681" s="381" t="str">
        <v/>
      </c>
      <c r="CM681" s="380" t="str">
        <v/>
      </c>
      <c r="CN681" s="380" t="str">
        <v/>
      </c>
      <c r="CO681" s="380" t="str">
        <v/>
      </c>
      <c r="CP681" s="381" t="str">
        <v/>
      </c>
      <c r="CQ681" s="380" t="str">
        <v/>
      </c>
      <c r="CR681" s="380" t="str">
        <v/>
      </c>
      <c r="CS681" s="380" t="str">
        <v/>
      </c>
      <c r="CT681" s="380" t="str">
        <v/>
      </c>
      <c r="CU681" s="380" t="str">
        <v/>
      </c>
      <c r="CV681" s="380"/>
      <c r="CW681" s="380"/>
      <c r="CX681" s="380" t="str">
        <v/>
      </c>
      <c r="CY681" s="380"/>
      <c r="CZ681" s="380"/>
      <c r="DA681" s="380" t="str">
        <v/>
      </c>
      <c r="DB681" s="380"/>
      <c r="DC681" s="380"/>
      <c r="DD681" s="380" t="str">
        <v/>
      </c>
      <c r="DE681" s="380"/>
      <c r="DF681" s="380"/>
      <c r="DG681" s="380" t="str">
        <v/>
      </c>
      <c r="DH681" s="380" t="str">
        <v/>
      </c>
      <c r="DI681" s="380" t="str">
        <v/>
      </c>
      <c r="DJ681" s="381" t="str">
        <v/>
      </c>
      <c r="DK681" s="380" t="str">
        <v/>
      </c>
      <c r="DL681" s="380" t="str">
        <v/>
      </c>
      <c r="DM681" s="380" t="str">
        <v/>
      </c>
      <c r="DN681" s="381" t="str">
        <v/>
      </c>
      <c r="DO681" s="380" t="str">
        <v/>
      </c>
      <c r="DP681" s="380" t="str">
        <v/>
      </c>
      <c r="DQ681" s="380" t="str">
        <v/>
      </c>
      <c r="DR681" s="380" t="str">
        <v/>
      </c>
      <c r="DS681" s="380" t="str">
        <v/>
      </c>
      <c r="DT681" s="380"/>
      <c r="DU681" s="380"/>
      <c r="DV681" s="380" t="str">
        <v/>
      </c>
      <c r="DW681" s="380"/>
      <c r="DX681" s="380"/>
      <c r="DY681" s="380" t="str">
        <v/>
      </c>
      <c r="DZ681" s="380"/>
      <c r="EA681" s="380"/>
      <c r="EB681" s="380" t="str">
        <v/>
      </c>
      <c r="EC681" s="380"/>
      <c r="ED681" s="380"/>
      <c r="EE681" s="380" t="str">
        <v/>
      </c>
      <c r="EF681" s="380" t="str">
        <v/>
      </c>
      <c r="EG681" s="380" t="str">
        <v/>
      </c>
      <c r="EH681" s="381" t="str">
        <v/>
      </c>
      <c r="EI681" s="380" t="str">
        <v/>
      </c>
      <c r="EJ681" s="380" t="str">
        <v/>
      </c>
      <c r="EK681" s="380" t="str">
        <v/>
      </c>
      <c r="EL681" s="381" t="str">
        <v/>
      </c>
      <c r="EM681" s="382" t="str">
        <v/>
      </c>
      <c r="EN681" s="382" t="str">
        <v/>
      </c>
      <c r="EO681" s="382" t="str">
        <v/>
      </c>
    </row>
    <row r="682" spans="1:145" ht="15.6">
      <c r="A682" s="372" t="str">
        <v/>
      </c>
      <c r="B682" s="373" t="str">
        <v/>
      </c>
      <c r="C682" s="372"/>
      <c r="D682" s="383" t="str">
        <v/>
      </c>
      <c r="E682" s="383" t="str">
        <v/>
      </c>
      <c r="F682" s="383" t="str">
        <v/>
      </c>
      <c r="G682" s="375" t="str">
        <v/>
      </c>
      <c r="H682" s="375" t="str">
        <v/>
      </c>
      <c r="I682" s="375" t="str">
        <v/>
      </c>
      <c r="J682" s="375" t="str">
        <v/>
      </c>
      <c r="K682" s="375" t="str">
        <v/>
      </c>
      <c r="L682" s="375" t="str">
        <v/>
      </c>
      <c r="M682" s="372" t="str">
        <v/>
      </c>
      <c r="N682" s="372" t="str">
        <v/>
      </c>
      <c r="O682" s="372" t="str">
        <v/>
      </c>
      <c r="P682" s="372" t="str">
        <v/>
      </c>
      <c r="Q682" s="372" t="str">
        <v/>
      </c>
      <c r="R682" s="372" t="str">
        <v/>
      </c>
      <c r="S682" s="372" t="str">
        <v/>
      </c>
      <c r="T682" s="372" t="str">
        <v/>
      </c>
      <c r="U682" s="372" t="str">
        <v/>
      </c>
      <c r="V682" s="372" t="str">
        <v/>
      </c>
      <c r="W682" s="372" t="str">
        <v/>
      </c>
      <c r="X682" s="372" t="str">
        <v/>
      </c>
      <c r="Y682" s="372" t="str">
        <v/>
      </c>
      <c r="Z682" s="372" t="str">
        <v/>
      </c>
      <c r="AA682" s="372" t="str">
        <v/>
      </c>
      <c r="AB682" s="372"/>
      <c r="AC682" s="372"/>
      <c r="AD682" s="372" t="str">
        <v/>
      </c>
      <c r="AE682" s="372"/>
      <c r="AF682" s="372"/>
      <c r="AG682" s="376" t="str">
        <v/>
      </c>
      <c r="AH682" s="372"/>
      <c r="AI682" s="372"/>
      <c r="AJ682" s="372" t="str">
        <v/>
      </c>
      <c r="AK682" s="372"/>
      <c r="AL682" s="372"/>
      <c r="AM682" s="377" t="str">
        <v/>
      </c>
      <c r="AN682" s="378" t="str">
        <v/>
      </c>
      <c r="AO682" s="379" t="str">
        <v/>
      </c>
      <c r="AP682" s="379" t="str">
        <v/>
      </c>
      <c r="AQ682" s="376" t="str">
        <v/>
      </c>
      <c r="AR682" s="376" t="str">
        <v/>
      </c>
      <c r="AS682" s="372" t="str">
        <v/>
      </c>
      <c r="AT682" s="379" t="str">
        <v/>
      </c>
      <c r="AU682" s="380" t="str">
        <v/>
      </c>
      <c r="AV682" s="380" t="str">
        <v/>
      </c>
      <c r="AW682" s="380" t="str">
        <v/>
      </c>
      <c r="AX682" s="380" t="str">
        <v/>
      </c>
      <c r="AY682" s="380" t="str">
        <v/>
      </c>
      <c r="AZ682" s="380"/>
      <c r="BA682" s="380"/>
      <c r="BB682" s="380" t="str">
        <v/>
      </c>
      <c r="BC682" s="380"/>
      <c r="BD682" s="380"/>
      <c r="BE682" s="380" t="str">
        <v/>
      </c>
      <c r="BF682" s="380"/>
      <c r="BG682" s="380"/>
      <c r="BH682" s="380" t="str">
        <v/>
      </c>
      <c r="BI682" s="380"/>
      <c r="BJ682" s="380"/>
      <c r="BK682" s="380" t="str">
        <v/>
      </c>
      <c r="BL682" s="380" t="str">
        <v/>
      </c>
      <c r="BM682" s="380" t="str">
        <v/>
      </c>
      <c r="BN682" s="381" t="str">
        <v/>
      </c>
      <c r="BO682" s="380" t="str">
        <v/>
      </c>
      <c r="BP682" s="380" t="str">
        <v/>
      </c>
      <c r="BQ682" s="380" t="str">
        <v/>
      </c>
      <c r="BR682" s="381" t="str">
        <v/>
      </c>
      <c r="BS682" s="380" t="str">
        <v/>
      </c>
      <c r="BT682" s="380" t="str">
        <v/>
      </c>
      <c r="BU682" s="380" t="str">
        <v/>
      </c>
      <c r="BV682" s="380" t="str">
        <v/>
      </c>
      <c r="BW682" s="380" t="str">
        <v/>
      </c>
      <c r="BX682" s="380"/>
      <c r="BY682" s="380"/>
      <c r="BZ682" s="380" t="str">
        <v/>
      </c>
      <c r="CA682" s="380"/>
      <c r="CB682" s="380"/>
      <c r="CC682" s="380" t="str">
        <v/>
      </c>
      <c r="CD682" s="380"/>
      <c r="CE682" s="380"/>
      <c r="CF682" s="380" t="str">
        <v/>
      </c>
      <c r="CG682" s="380"/>
      <c r="CH682" s="380"/>
      <c r="CI682" s="380" t="str">
        <v/>
      </c>
      <c r="CJ682" s="380" t="str">
        <v/>
      </c>
      <c r="CK682" s="380" t="str">
        <v/>
      </c>
      <c r="CL682" s="381" t="str">
        <v/>
      </c>
      <c r="CM682" s="380" t="str">
        <v/>
      </c>
      <c r="CN682" s="380" t="str">
        <v/>
      </c>
      <c r="CO682" s="380" t="str">
        <v/>
      </c>
      <c r="CP682" s="381" t="str">
        <v/>
      </c>
      <c r="CQ682" s="380" t="str">
        <v/>
      </c>
      <c r="CR682" s="380" t="str">
        <v/>
      </c>
      <c r="CS682" s="380" t="str">
        <v/>
      </c>
      <c r="CT682" s="380" t="str">
        <v/>
      </c>
      <c r="CU682" s="380" t="str">
        <v/>
      </c>
      <c r="CV682" s="380"/>
      <c r="CW682" s="380"/>
      <c r="CX682" s="380" t="str">
        <v/>
      </c>
      <c r="CY682" s="380"/>
      <c r="CZ682" s="380"/>
      <c r="DA682" s="380" t="str">
        <v/>
      </c>
      <c r="DB682" s="380"/>
      <c r="DC682" s="380"/>
      <c r="DD682" s="380" t="str">
        <v/>
      </c>
      <c r="DE682" s="380"/>
      <c r="DF682" s="380"/>
      <c r="DG682" s="380" t="str">
        <v/>
      </c>
      <c r="DH682" s="380" t="str">
        <v/>
      </c>
      <c r="DI682" s="380" t="str">
        <v/>
      </c>
      <c r="DJ682" s="381" t="str">
        <v/>
      </c>
      <c r="DK682" s="380" t="str">
        <v/>
      </c>
      <c r="DL682" s="380" t="str">
        <v/>
      </c>
      <c r="DM682" s="380" t="str">
        <v/>
      </c>
      <c r="DN682" s="381" t="str">
        <v/>
      </c>
      <c r="DO682" s="380" t="str">
        <v/>
      </c>
      <c r="DP682" s="380" t="str">
        <v/>
      </c>
      <c r="DQ682" s="380" t="str">
        <v/>
      </c>
      <c r="DR682" s="380" t="str">
        <v/>
      </c>
      <c r="DS682" s="380" t="str">
        <v/>
      </c>
      <c r="DT682" s="380"/>
      <c r="DU682" s="380"/>
      <c r="DV682" s="380" t="str">
        <v/>
      </c>
      <c r="DW682" s="380"/>
      <c r="DX682" s="380"/>
      <c r="DY682" s="380" t="str">
        <v/>
      </c>
      <c r="DZ682" s="380"/>
      <c r="EA682" s="380"/>
      <c r="EB682" s="380" t="str">
        <v/>
      </c>
      <c r="EC682" s="380"/>
      <c r="ED682" s="380"/>
      <c r="EE682" s="380" t="str">
        <v/>
      </c>
      <c r="EF682" s="380" t="str">
        <v/>
      </c>
      <c r="EG682" s="380" t="str">
        <v/>
      </c>
      <c r="EH682" s="381" t="str">
        <v/>
      </c>
      <c r="EI682" s="380" t="str">
        <v/>
      </c>
      <c r="EJ682" s="380" t="str">
        <v/>
      </c>
      <c r="EK682" s="380" t="str">
        <v/>
      </c>
      <c r="EL682" s="381" t="str">
        <v/>
      </c>
      <c r="EM682" s="382" t="str">
        <v/>
      </c>
      <c r="EN682" s="382" t="str">
        <v/>
      </c>
      <c r="EO682" s="382" t="str">
        <v/>
      </c>
    </row>
    <row r="683" spans="1:145" ht="15.6">
      <c r="A683" s="372" t="str">
        <v/>
      </c>
      <c r="B683" s="373" t="str">
        <v/>
      </c>
      <c r="C683" s="372"/>
      <c r="D683" s="383" t="str">
        <v/>
      </c>
      <c r="E683" s="383" t="str">
        <v/>
      </c>
      <c r="F683" s="383" t="str">
        <v/>
      </c>
      <c r="G683" s="375" t="str">
        <v/>
      </c>
      <c r="H683" s="375" t="str">
        <v/>
      </c>
      <c r="I683" s="375" t="str">
        <v/>
      </c>
      <c r="J683" s="375" t="str">
        <v/>
      </c>
      <c r="K683" s="375" t="str">
        <v/>
      </c>
      <c r="L683" s="375" t="str">
        <v/>
      </c>
      <c r="M683" s="372" t="str">
        <v/>
      </c>
      <c r="N683" s="372" t="str">
        <v/>
      </c>
      <c r="O683" s="372" t="str">
        <v/>
      </c>
      <c r="P683" s="372" t="str">
        <v/>
      </c>
      <c r="Q683" s="372" t="str">
        <v/>
      </c>
      <c r="R683" s="372" t="str">
        <v/>
      </c>
      <c r="S683" s="372" t="str">
        <v/>
      </c>
      <c r="T683" s="372" t="str">
        <v/>
      </c>
      <c r="U683" s="372" t="str">
        <v/>
      </c>
      <c r="V683" s="372" t="str">
        <v/>
      </c>
      <c r="W683" s="372" t="str">
        <v/>
      </c>
      <c r="X683" s="372" t="str">
        <v/>
      </c>
      <c r="Y683" s="372" t="str">
        <v/>
      </c>
      <c r="Z683" s="372" t="str">
        <v/>
      </c>
      <c r="AA683" s="372" t="str">
        <v/>
      </c>
      <c r="AB683" s="372"/>
      <c r="AC683" s="372"/>
      <c r="AD683" s="372" t="str">
        <v/>
      </c>
      <c r="AE683" s="372"/>
      <c r="AF683" s="372"/>
      <c r="AG683" s="376" t="str">
        <v/>
      </c>
      <c r="AH683" s="372"/>
      <c r="AI683" s="372"/>
      <c r="AJ683" s="372" t="str">
        <v/>
      </c>
      <c r="AK683" s="372"/>
      <c r="AL683" s="372"/>
      <c r="AM683" s="377" t="str">
        <v/>
      </c>
      <c r="AN683" s="378" t="str">
        <v/>
      </c>
      <c r="AO683" s="379" t="str">
        <v/>
      </c>
      <c r="AP683" s="379" t="str">
        <v/>
      </c>
      <c r="AQ683" s="376" t="str">
        <v/>
      </c>
      <c r="AR683" s="376" t="str">
        <v/>
      </c>
      <c r="AS683" s="372" t="str">
        <v/>
      </c>
      <c r="AT683" s="379" t="str">
        <v/>
      </c>
      <c r="AU683" s="380" t="str">
        <v/>
      </c>
      <c r="AV683" s="380" t="str">
        <v/>
      </c>
      <c r="AW683" s="380" t="str">
        <v/>
      </c>
      <c r="AX683" s="380" t="str">
        <v/>
      </c>
      <c r="AY683" s="380" t="str">
        <v/>
      </c>
      <c r="AZ683" s="380"/>
      <c r="BA683" s="380"/>
      <c r="BB683" s="380" t="str">
        <v/>
      </c>
      <c r="BC683" s="380"/>
      <c r="BD683" s="380"/>
      <c r="BE683" s="380" t="str">
        <v/>
      </c>
      <c r="BF683" s="380"/>
      <c r="BG683" s="380"/>
      <c r="BH683" s="380" t="str">
        <v/>
      </c>
      <c r="BI683" s="380"/>
      <c r="BJ683" s="380"/>
      <c r="BK683" s="380" t="str">
        <v/>
      </c>
      <c r="BL683" s="380" t="str">
        <v/>
      </c>
      <c r="BM683" s="380" t="str">
        <v/>
      </c>
      <c r="BN683" s="381" t="str">
        <v/>
      </c>
      <c r="BO683" s="380" t="str">
        <v/>
      </c>
      <c r="BP683" s="380" t="str">
        <v/>
      </c>
      <c r="BQ683" s="380" t="str">
        <v/>
      </c>
      <c r="BR683" s="381" t="str">
        <v/>
      </c>
      <c r="BS683" s="380" t="str">
        <v/>
      </c>
      <c r="BT683" s="380" t="str">
        <v/>
      </c>
      <c r="BU683" s="380" t="str">
        <v/>
      </c>
      <c r="BV683" s="380" t="str">
        <v/>
      </c>
      <c r="BW683" s="380" t="str">
        <v/>
      </c>
      <c r="BX683" s="380"/>
      <c r="BY683" s="380"/>
      <c r="BZ683" s="380" t="str">
        <v/>
      </c>
      <c r="CA683" s="380"/>
      <c r="CB683" s="380"/>
      <c r="CC683" s="380" t="str">
        <v/>
      </c>
      <c r="CD683" s="380"/>
      <c r="CE683" s="380"/>
      <c r="CF683" s="380" t="str">
        <v/>
      </c>
      <c r="CG683" s="380"/>
      <c r="CH683" s="380"/>
      <c r="CI683" s="380" t="str">
        <v/>
      </c>
      <c r="CJ683" s="380" t="str">
        <v/>
      </c>
      <c r="CK683" s="380" t="str">
        <v/>
      </c>
      <c r="CL683" s="381" t="str">
        <v/>
      </c>
      <c r="CM683" s="380" t="str">
        <v/>
      </c>
      <c r="CN683" s="380" t="str">
        <v/>
      </c>
      <c r="CO683" s="380" t="str">
        <v/>
      </c>
      <c r="CP683" s="381" t="str">
        <v/>
      </c>
      <c r="CQ683" s="380" t="str">
        <v/>
      </c>
      <c r="CR683" s="380" t="str">
        <v/>
      </c>
      <c r="CS683" s="380" t="str">
        <v/>
      </c>
      <c r="CT683" s="380" t="str">
        <v/>
      </c>
      <c r="CU683" s="380" t="str">
        <v/>
      </c>
      <c r="CV683" s="380"/>
      <c r="CW683" s="380"/>
      <c r="CX683" s="380" t="str">
        <v/>
      </c>
      <c r="CY683" s="380"/>
      <c r="CZ683" s="380"/>
      <c r="DA683" s="380" t="str">
        <v/>
      </c>
      <c r="DB683" s="380"/>
      <c r="DC683" s="380"/>
      <c r="DD683" s="380" t="str">
        <v/>
      </c>
      <c r="DE683" s="380"/>
      <c r="DF683" s="380"/>
      <c r="DG683" s="380" t="str">
        <v/>
      </c>
      <c r="DH683" s="380" t="str">
        <v/>
      </c>
      <c r="DI683" s="380" t="str">
        <v/>
      </c>
      <c r="DJ683" s="381" t="str">
        <v/>
      </c>
      <c r="DK683" s="380" t="str">
        <v/>
      </c>
      <c r="DL683" s="380" t="str">
        <v/>
      </c>
      <c r="DM683" s="380" t="str">
        <v/>
      </c>
      <c r="DN683" s="381" t="str">
        <v/>
      </c>
      <c r="DO683" s="380" t="str">
        <v/>
      </c>
      <c r="DP683" s="380" t="str">
        <v/>
      </c>
      <c r="DQ683" s="380" t="str">
        <v/>
      </c>
      <c r="DR683" s="380" t="str">
        <v/>
      </c>
      <c r="DS683" s="380" t="str">
        <v/>
      </c>
      <c r="DT683" s="380"/>
      <c r="DU683" s="380"/>
      <c r="DV683" s="380" t="str">
        <v/>
      </c>
      <c r="DW683" s="380"/>
      <c r="DX683" s="380"/>
      <c r="DY683" s="380" t="str">
        <v/>
      </c>
      <c r="DZ683" s="380"/>
      <c r="EA683" s="380"/>
      <c r="EB683" s="380" t="str">
        <v/>
      </c>
      <c r="EC683" s="380"/>
      <c r="ED683" s="380"/>
      <c r="EE683" s="380" t="str">
        <v/>
      </c>
      <c r="EF683" s="380" t="str">
        <v/>
      </c>
      <c r="EG683" s="380" t="str">
        <v/>
      </c>
      <c r="EH683" s="381" t="str">
        <v/>
      </c>
      <c r="EI683" s="380" t="str">
        <v/>
      </c>
      <c r="EJ683" s="380" t="str">
        <v/>
      </c>
      <c r="EK683" s="380" t="str">
        <v/>
      </c>
      <c r="EL683" s="381" t="str">
        <v/>
      </c>
      <c r="EM683" s="382" t="str">
        <v/>
      </c>
      <c r="EN683" s="382" t="str">
        <v/>
      </c>
      <c r="EO683" s="382" t="str">
        <v/>
      </c>
    </row>
    <row r="684" spans="1:145" ht="15.6">
      <c r="A684" s="372" t="str">
        <v/>
      </c>
      <c r="B684" s="373" t="str">
        <v/>
      </c>
      <c r="C684" s="372"/>
      <c r="D684" s="383" t="str">
        <v/>
      </c>
      <c r="E684" s="383" t="str">
        <v/>
      </c>
      <c r="F684" s="383" t="str">
        <v/>
      </c>
      <c r="G684" s="375" t="str">
        <v/>
      </c>
      <c r="H684" s="375" t="str">
        <v/>
      </c>
      <c r="I684" s="375" t="str">
        <v/>
      </c>
      <c r="J684" s="375" t="str">
        <v/>
      </c>
      <c r="K684" s="375" t="str">
        <v/>
      </c>
      <c r="L684" s="375" t="str">
        <v/>
      </c>
      <c r="M684" s="372" t="str">
        <v/>
      </c>
      <c r="N684" s="372" t="str">
        <v/>
      </c>
      <c r="O684" s="372" t="str">
        <v/>
      </c>
      <c r="P684" s="372" t="str">
        <v/>
      </c>
      <c r="Q684" s="372" t="str">
        <v/>
      </c>
      <c r="R684" s="372" t="str">
        <v/>
      </c>
      <c r="S684" s="372" t="str">
        <v/>
      </c>
      <c r="T684" s="372" t="str">
        <v/>
      </c>
      <c r="U684" s="372" t="str">
        <v/>
      </c>
      <c r="V684" s="372" t="str">
        <v/>
      </c>
      <c r="W684" s="372" t="str">
        <v/>
      </c>
      <c r="X684" s="372" t="str">
        <v/>
      </c>
      <c r="Y684" s="372" t="str">
        <v/>
      </c>
      <c r="Z684" s="372" t="str">
        <v/>
      </c>
      <c r="AA684" s="372" t="str">
        <v/>
      </c>
      <c r="AB684" s="372"/>
      <c r="AC684" s="372"/>
      <c r="AD684" s="372" t="str">
        <v/>
      </c>
      <c r="AE684" s="372"/>
      <c r="AF684" s="372"/>
      <c r="AG684" s="376" t="str">
        <v/>
      </c>
      <c r="AH684" s="372"/>
      <c r="AI684" s="372"/>
      <c r="AJ684" s="372" t="str">
        <v/>
      </c>
      <c r="AK684" s="372"/>
      <c r="AL684" s="372"/>
      <c r="AM684" s="377" t="str">
        <v/>
      </c>
      <c r="AN684" s="378" t="str">
        <v/>
      </c>
      <c r="AO684" s="379" t="str">
        <v/>
      </c>
      <c r="AP684" s="379" t="str">
        <v/>
      </c>
      <c r="AQ684" s="376" t="str">
        <v/>
      </c>
      <c r="AR684" s="376" t="str">
        <v/>
      </c>
      <c r="AS684" s="372" t="str">
        <v/>
      </c>
      <c r="AT684" s="379" t="str">
        <v/>
      </c>
      <c r="AU684" s="380" t="str">
        <v/>
      </c>
      <c r="AV684" s="380" t="str">
        <v/>
      </c>
      <c r="AW684" s="380" t="str">
        <v/>
      </c>
      <c r="AX684" s="380" t="str">
        <v/>
      </c>
      <c r="AY684" s="380" t="str">
        <v/>
      </c>
      <c r="AZ684" s="380"/>
      <c r="BA684" s="380"/>
      <c r="BB684" s="380" t="str">
        <v/>
      </c>
      <c r="BC684" s="380"/>
      <c r="BD684" s="380"/>
      <c r="BE684" s="380" t="str">
        <v/>
      </c>
      <c r="BF684" s="380"/>
      <c r="BG684" s="380"/>
      <c r="BH684" s="380" t="str">
        <v/>
      </c>
      <c r="BI684" s="380"/>
      <c r="BJ684" s="380"/>
      <c r="BK684" s="380" t="str">
        <v/>
      </c>
      <c r="BL684" s="380" t="str">
        <v/>
      </c>
      <c r="BM684" s="380" t="str">
        <v/>
      </c>
      <c r="BN684" s="381" t="str">
        <v/>
      </c>
      <c r="BO684" s="380" t="str">
        <v/>
      </c>
      <c r="BP684" s="380" t="str">
        <v/>
      </c>
      <c r="BQ684" s="380" t="str">
        <v/>
      </c>
      <c r="BR684" s="381" t="str">
        <v/>
      </c>
      <c r="BS684" s="380" t="str">
        <v/>
      </c>
      <c r="BT684" s="380" t="str">
        <v/>
      </c>
      <c r="BU684" s="380" t="str">
        <v/>
      </c>
      <c r="BV684" s="380" t="str">
        <v/>
      </c>
      <c r="BW684" s="380" t="str">
        <v/>
      </c>
      <c r="BX684" s="380"/>
      <c r="BY684" s="380"/>
      <c r="BZ684" s="380" t="str">
        <v/>
      </c>
      <c r="CA684" s="380"/>
      <c r="CB684" s="380"/>
      <c r="CC684" s="380" t="str">
        <v/>
      </c>
      <c r="CD684" s="380"/>
      <c r="CE684" s="380"/>
      <c r="CF684" s="380" t="str">
        <v/>
      </c>
      <c r="CG684" s="380"/>
      <c r="CH684" s="380"/>
      <c r="CI684" s="380" t="str">
        <v/>
      </c>
      <c r="CJ684" s="380" t="str">
        <v/>
      </c>
      <c r="CK684" s="380" t="str">
        <v/>
      </c>
      <c r="CL684" s="381" t="str">
        <v/>
      </c>
      <c r="CM684" s="380" t="str">
        <v/>
      </c>
      <c r="CN684" s="380" t="str">
        <v/>
      </c>
      <c r="CO684" s="380" t="str">
        <v/>
      </c>
      <c r="CP684" s="381" t="str">
        <v/>
      </c>
      <c r="CQ684" s="380" t="str">
        <v/>
      </c>
      <c r="CR684" s="380" t="str">
        <v/>
      </c>
      <c r="CS684" s="380" t="str">
        <v/>
      </c>
      <c r="CT684" s="380" t="str">
        <v/>
      </c>
      <c r="CU684" s="380" t="str">
        <v/>
      </c>
      <c r="CV684" s="380"/>
      <c r="CW684" s="380"/>
      <c r="CX684" s="380" t="str">
        <v/>
      </c>
      <c r="CY684" s="380"/>
      <c r="CZ684" s="380"/>
      <c r="DA684" s="380" t="str">
        <v/>
      </c>
      <c r="DB684" s="380"/>
      <c r="DC684" s="380"/>
      <c r="DD684" s="380" t="str">
        <v/>
      </c>
      <c r="DE684" s="380"/>
      <c r="DF684" s="380"/>
      <c r="DG684" s="380" t="str">
        <v/>
      </c>
      <c r="DH684" s="380" t="str">
        <v/>
      </c>
      <c r="DI684" s="380" t="str">
        <v/>
      </c>
      <c r="DJ684" s="381" t="str">
        <v/>
      </c>
      <c r="DK684" s="380" t="str">
        <v/>
      </c>
      <c r="DL684" s="380" t="str">
        <v/>
      </c>
      <c r="DM684" s="380" t="str">
        <v/>
      </c>
      <c r="DN684" s="381" t="str">
        <v/>
      </c>
      <c r="DO684" s="380" t="str">
        <v/>
      </c>
      <c r="DP684" s="380" t="str">
        <v/>
      </c>
      <c r="DQ684" s="380" t="str">
        <v/>
      </c>
      <c r="DR684" s="380" t="str">
        <v/>
      </c>
      <c r="DS684" s="380" t="str">
        <v/>
      </c>
      <c r="DT684" s="380"/>
      <c r="DU684" s="380"/>
      <c r="DV684" s="380" t="str">
        <v/>
      </c>
      <c r="DW684" s="380"/>
      <c r="DX684" s="380"/>
      <c r="DY684" s="380" t="str">
        <v/>
      </c>
      <c r="DZ684" s="380"/>
      <c r="EA684" s="380"/>
      <c r="EB684" s="380" t="str">
        <v/>
      </c>
      <c r="EC684" s="380"/>
      <c r="ED684" s="380"/>
      <c r="EE684" s="380" t="str">
        <v/>
      </c>
      <c r="EF684" s="380" t="str">
        <v/>
      </c>
      <c r="EG684" s="380" t="str">
        <v/>
      </c>
      <c r="EH684" s="381" t="str">
        <v/>
      </c>
      <c r="EI684" s="380" t="str">
        <v/>
      </c>
      <c r="EJ684" s="380" t="str">
        <v/>
      </c>
      <c r="EK684" s="380" t="str">
        <v/>
      </c>
      <c r="EL684" s="381" t="str">
        <v/>
      </c>
      <c r="EM684" s="382" t="str">
        <v/>
      </c>
      <c r="EN684" s="382" t="str">
        <v/>
      </c>
      <c r="EO684" s="382" t="str">
        <v/>
      </c>
    </row>
    <row r="685" spans="1:145" ht="15.6">
      <c r="A685" s="372" t="str">
        <v/>
      </c>
      <c r="B685" s="373" t="str">
        <v/>
      </c>
      <c r="C685" s="372"/>
      <c r="D685" s="383" t="str">
        <v/>
      </c>
      <c r="E685" s="383" t="str">
        <v/>
      </c>
      <c r="F685" s="383" t="str">
        <v/>
      </c>
      <c r="G685" s="375" t="str">
        <v/>
      </c>
      <c r="H685" s="375" t="str">
        <v/>
      </c>
      <c r="I685" s="375" t="str">
        <v/>
      </c>
      <c r="J685" s="375" t="str">
        <v/>
      </c>
      <c r="K685" s="375" t="str">
        <v/>
      </c>
      <c r="L685" s="375" t="str">
        <v/>
      </c>
      <c r="M685" s="372" t="str">
        <v/>
      </c>
      <c r="N685" s="372" t="str">
        <v/>
      </c>
      <c r="O685" s="372" t="str">
        <v/>
      </c>
      <c r="P685" s="372" t="str">
        <v/>
      </c>
      <c r="Q685" s="372" t="str">
        <v/>
      </c>
      <c r="R685" s="372" t="str">
        <v/>
      </c>
      <c r="S685" s="372" t="str">
        <v/>
      </c>
      <c r="T685" s="372" t="str">
        <v/>
      </c>
      <c r="U685" s="372" t="str">
        <v/>
      </c>
      <c r="V685" s="372" t="str">
        <v/>
      </c>
      <c r="W685" s="372" t="str">
        <v/>
      </c>
      <c r="X685" s="372" t="str">
        <v/>
      </c>
      <c r="Y685" s="372" t="str">
        <v/>
      </c>
      <c r="Z685" s="372" t="str">
        <v/>
      </c>
      <c r="AA685" s="372" t="str">
        <v/>
      </c>
      <c r="AB685" s="372"/>
      <c r="AC685" s="372"/>
      <c r="AD685" s="372" t="str">
        <v/>
      </c>
      <c r="AE685" s="372"/>
      <c r="AF685" s="372"/>
      <c r="AG685" s="376" t="str">
        <v/>
      </c>
      <c r="AH685" s="372"/>
      <c r="AI685" s="372"/>
      <c r="AJ685" s="372" t="str">
        <v/>
      </c>
      <c r="AK685" s="372"/>
      <c r="AL685" s="372"/>
      <c r="AM685" s="377" t="str">
        <v/>
      </c>
      <c r="AN685" s="378" t="str">
        <v/>
      </c>
      <c r="AO685" s="379" t="str">
        <v/>
      </c>
      <c r="AP685" s="379" t="str">
        <v/>
      </c>
      <c r="AQ685" s="376" t="str">
        <v/>
      </c>
      <c r="AR685" s="376" t="str">
        <v/>
      </c>
      <c r="AS685" s="372" t="str">
        <v/>
      </c>
      <c r="AT685" s="379" t="str">
        <v/>
      </c>
      <c r="AU685" s="380" t="str">
        <v/>
      </c>
      <c r="AV685" s="380" t="str">
        <v/>
      </c>
      <c r="AW685" s="380" t="str">
        <v/>
      </c>
      <c r="AX685" s="380" t="str">
        <v/>
      </c>
      <c r="AY685" s="380" t="str">
        <v/>
      </c>
      <c r="AZ685" s="380"/>
      <c r="BA685" s="380"/>
      <c r="BB685" s="380" t="str">
        <v/>
      </c>
      <c r="BC685" s="380"/>
      <c r="BD685" s="380"/>
      <c r="BE685" s="380" t="str">
        <v/>
      </c>
      <c r="BF685" s="380"/>
      <c r="BG685" s="380"/>
      <c r="BH685" s="380" t="str">
        <v/>
      </c>
      <c r="BI685" s="380"/>
      <c r="BJ685" s="380"/>
      <c r="BK685" s="380" t="str">
        <v/>
      </c>
      <c r="BL685" s="380" t="str">
        <v/>
      </c>
      <c r="BM685" s="380" t="str">
        <v/>
      </c>
      <c r="BN685" s="381" t="str">
        <v/>
      </c>
      <c r="BO685" s="380" t="str">
        <v/>
      </c>
      <c r="BP685" s="380" t="str">
        <v/>
      </c>
      <c r="BQ685" s="380" t="str">
        <v/>
      </c>
      <c r="BR685" s="381" t="str">
        <v/>
      </c>
      <c r="BS685" s="380" t="str">
        <v/>
      </c>
      <c r="BT685" s="380" t="str">
        <v/>
      </c>
      <c r="BU685" s="380" t="str">
        <v/>
      </c>
      <c r="BV685" s="380" t="str">
        <v/>
      </c>
      <c r="BW685" s="380" t="str">
        <v/>
      </c>
      <c r="BX685" s="380"/>
      <c r="BY685" s="380"/>
      <c r="BZ685" s="380" t="str">
        <v/>
      </c>
      <c r="CA685" s="380"/>
      <c r="CB685" s="380"/>
      <c r="CC685" s="380" t="str">
        <v/>
      </c>
      <c r="CD685" s="380"/>
      <c r="CE685" s="380"/>
      <c r="CF685" s="380" t="str">
        <v/>
      </c>
      <c r="CG685" s="380"/>
      <c r="CH685" s="380"/>
      <c r="CI685" s="380" t="str">
        <v/>
      </c>
      <c r="CJ685" s="380" t="str">
        <v/>
      </c>
      <c r="CK685" s="380" t="str">
        <v/>
      </c>
      <c r="CL685" s="381" t="str">
        <v/>
      </c>
      <c r="CM685" s="380" t="str">
        <v/>
      </c>
      <c r="CN685" s="380" t="str">
        <v/>
      </c>
      <c r="CO685" s="380" t="str">
        <v/>
      </c>
      <c r="CP685" s="381" t="str">
        <v/>
      </c>
      <c r="CQ685" s="380" t="str">
        <v/>
      </c>
      <c r="CR685" s="380" t="str">
        <v/>
      </c>
      <c r="CS685" s="380" t="str">
        <v/>
      </c>
      <c r="CT685" s="380" t="str">
        <v/>
      </c>
      <c r="CU685" s="380" t="str">
        <v/>
      </c>
      <c r="CV685" s="380"/>
      <c r="CW685" s="380"/>
      <c r="CX685" s="380" t="str">
        <v/>
      </c>
      <c r="CY685" s="380"/>
      <c r="CZ685" s="380"/>
      <c r="DA685" s="380" t="str">
        <v/>
      </c>
      <c r="DB685" s="380"/>
      <c r="DC685" s="380"/>
      <c r="DD685" s="380" t="str">
        <v/>
      </c>
      <c r="DE685" s="380"/>
      <c r="DF685" s="380"/>
      <c r="DG685" s="380" t="str">
        <v/>
      </c>
      <c r="DH685" s="380" t="str">
        <v/>
      </c>
      <c r="DI685" s="380" t="str">
        <v/>
      </c>
      <c r="DJ685" s="381" t="str">
        <v/>
      </c>
      <c r="DK685" s="380" t="str">
        <v/>
      </c>
      <c r="DL685" s="380" t="str">
        <v/>
      </c>
      <c r="DM685" s="380" t="str">
        <v/>
      </c>
      <c r="DN685" s="381" t="str">
        <v/>
      </c>
      <c r="DO685" s="380" t="str">
        <v/>
      </c>
      <c r="DP685" s="380" t="str">
        <v/>
      </c>
      <c r="DQ685" s="380" t="str">
        <v/>
      </c>
      <c r="DR685" s="380" t="str">
        <v/>
      </c>
      <c r="DS685" s="380" t="str">
        <v/>
      </c>
      <c r="DT685" s="380"/>
      <c r="DU685" s="380"/>
      <c r="DV685" s="380" t="str">
        <v/>
      </c>
      <c r="DW685" s="380"/>
      <c r="DX685" s="380"/>
      <c r="DY685" s="380" t="str">
        <v/>
      </c>
      <c r="DZ685" s="380"/>
      <c r="EA685" s="380"/>
      <c r="EB685" s="380" t="str">
        <v/>
      </c>
      <c r="EC685" s="380"/>
      <c r="ED685" s="380"/>
      <c r="EE685" s="380" t="str">
        <v/>
      </c>
      <c r="EF685" s="380" t="str">
        <v/>
      </c>
      <c r="EG685" s="380" t="str">
        <v/>
      </c>
      <c r="EH685" s="381" t="str">
        <v/>
      </c>
      <c r="EI685" s="380" t="str">
        <v/>
      </c>
      <c r="EJ685" s="380" t="str">
        <v/>
      </c>
      <c r="EK685" s="380" t="str">
        <v/>
      </c>
      <c r="EL685" s="381" t="str">
        <v/>
      </c>
      <c r="EM685" s="382" t="str">
        <v/>
      </c>
      <c r="EN685" s="382" t="str">
        <v/>
      </c>
      <c r="EO685" s="382" t="str">
        <v/>
      </c>
    </row>
    <row r="686" spans="1:145" ht="15.6">
      <c r="A686" s="372" t="str">
        <v/>
      </c>
      <c r="B686" s="373" t="str">
        <v/>
      </c>
      <c r="C686" s="372"/>
      <c r="D686" s="383" t="str">
        <v/>
      </c>
      <c r="E686" s="383" t="str">
        <v/>
      </c>
      <c r="F686" s="383" t="str">
        <v/>
      </c>
      <c r="G686" s="375" t="str">
        <v/>
      </c>
      <c r="H686" s="375" t="str">
        <v/>
      </c>
      <c r="I686" s="375" t="str">
        <v/>
      </c>
      <c r="J686" s="375" t="str">
        <v/>
      </c>
      <c r="K686" s="375" t="str">
        <v/>
      </c>
      <c r="L686" s="375" t="str">
        <v/>
      </c>
      <c r="M686" s="372" t="str">
        <v/>
      </c>
      <c r="N686" s="372" t="str">
        <v/>
      </c>
      <c r="O686" s="372" t="str">
        <v/>
      </c>
      <c r="P686" s="372" t="str">
        <v/>
      </c>
      <c r="Q686" s="372" t="str">
        <v/>
      </c>
      <c r="R686" s="372" t="str">
        <v/>
      </c>
      <c r="S686" s="372" t="str">
        <v/>
      </c>
      <c r="T686" s="372" t="str">
        <v/>
      </c>
      <c r="U686" s="372" t="str">
        <v/>
      </c>
      <c r="V686" s="372" t="str">
        <v/>
      </c>
      <c r="W686" s="372" t="str">
        <v/>
      </c>
      <c r="X686" s="372" t="str">
        <v/>
      </c>
      <c r="Y686" s="372" t="str">
        <v/>
      </c>
      <c r="Z686" s="372" t="str">
        <v/>
      </c>
      <c r="AA686" s="372" t="str">
        <v/>
      </c>
      <c r="AB686" s="372"/>
      <c r="AC686" s="372"/>
      <c r="AD686" s="372" t="str">
        <v/>
      </c>
      <c r="AE686" s="372"/>
      <c r="AF686" s="372"/>
      <c r="AG686" s="376" t="str">
        <v/>
      </c>
      <c r="AH686" s="372"/>
      <c r="AI686" s="372"/>
      <c r="AJ686" s="372" t="str">
        <v/>
      </c>
      <c r="AK686" s="372"/>
      <c r="AL686" s="372"/>
      <c r="AM686" s="377" t="str">
        <v/>
      </c>
      <c r="AN686" s="378" t="str">
        <v/>
      </c>
      <c r="AO686" s="379" t="str">
        <v/>
      </c>
      <c r="AP686" s="379" t="str">
        <v/>
      </c>
      <c r="AQ686" s="376" t="str">
        <v/>
      </c>
      <c r="AR686" s="376" t="str">
        <v/>
      </c>
      <c r="AS686" s="372" t="str">
        <v/>
      </c>
      <c r="AT686" s="379" t="str">
        <v/>
      </c>
      <c r="AU686" s="380" t="str">
        <v/>
      </c>
      <c r="AV686" s="380" t="str">
        <v/>
      </c>
      <c r="AW686" s="380" t="str">
        <v/>
      </c>
      <c r="AX686" s="380" t="str">
        <v/>
      </c>
      <c r="AY686" s="380" t="str">
        <v/>
      </c>
      <c r="AZ686" s="380"/>
      <c r="BA686" s="380"/>
      <c r="BB686" s="380" t="str">
        <v/>
      </c>
      <c r="BC686" s="380"/>
      <c r="BD686" s="380"/>
      <c r="BE686" s="380" t="str">
        <v/>
      </c>
      <c r="BF686" s="380"/>
      <c r="BG686" s="380"/>
      <c r="BH686" s="380" t="str">
        <v/>
      </c>
      <c r="BI686" s="380"/>
      <c r="BJ686" s="380"/>
      <c r="BK686" s="380" t="str">
        <v/>
      </c>
      <c r="BL686" s="380" t="str">
        <v/>
      </c>
      <c r="BM686" s="380" t="str">
        <v/>
      </c>
      <c r="BN686" s="381" t="str">
        <v/>
      </c>
      <c r="BO686" s="380" t="str">
        <v/>
      </c>
      <c r="BP686" s="380" t="str">
        <v/>
      </c>
      <c r="BQ686" s="380" t="str">
        <v/>
      </c>
      <c r="BR686" s="381" t="str">
        <v/>
      </c>
      <c r="BS686" s="380" t="str">
        <v/>
      </c>
      <c r="BT686" s="380" t="str">
        <v/>
      </c>
      <c r="BU686" s="380" t="str">
        <v/>
      </c>
      <c r="BV686" s="380" t="str">
        <v/>
      </c>
      <c r="BW686" s="380" t="str">
        <v/>
      </c>
      <c r="BX686" s="380"/>
      <c r="BY686" s="380"/>
      <c r="BZ686" s="380" t="str">
        <v/>
      </c>
      <c r="CA686" s="380"/>
      <c r="CB686" s="380"/>
      <c r="CC686" s="380" t="str">
        <v/>
      </c>
      <c r="CD686" s="380"/>
      <c r="CE686" s="380"/>
      <c r="CF686" s="380" t="str">
        <v/>
      </c>
      <c r="CG686" s="380"/>
      <c r="CH686" s="380"/>
      <c r="CI686" s="380" t="str">
        <v/>
      </c>
      <c r="CJ686" s="380" t="str">
        <v/>
      </c>
      <c r="CK686" s="380" t="str">
        <v/>
      </c>
      <c r="CL686" s="381" t="str">
        <v/>
      </c>
      <c r="CM686" s="380" t="str">
        <v/>
      </c>
      <c r="CN686" s="380" t="str">
        <v/>
      </c>
      <c r="CO686" s="380" t="str">
        <v/>
      </c>
      <c r="CP686" s="381" t="str">
        <v/>
      </c>
      <c r="CQ686" s="380" t="str">
        <v/>
      </c>
      <c r="CR686" s="380" t="str">
        <v/>
      </c>
      <c r="CS686" s="380" t="str">
        <v/>
      </c>
      <c r="CT686" s="380" t="str">
        <v/>
      </c>
      <c r="CU686" s="380" t="str">
        <v/>
      </c>
      <c r="CV686" s="380"/>
      <c r="CW686" s="380"/>
      <c r="CX686" s="380" t="str">
        <v/>
      </c>
      <c r="CY686" s="380"/>
      <c r="CZ686" s="380"/>
      <c r="DA686" s="380" t="str">
        <v/>
      </c>
      <c r="DB686" s="380"/>
      <c r="DC686" s="380"/>
      <c r="DD686" s="380" t="str">
        <v/>
      </c>
      <c r="DE686" s="380"/>
      <c r="DF686" s="380"/>
      <c r="DG686" s="380" t="str">
        <v/>
      </c>
      <c r="DH686" s="380" t="str">
        <v/>
      </c>
      <c r="DI686" s="380" t="str">
        <v/>
      </c>
      <c r="DJ686" s="381" t="str">
        <v/>
      </c>
      <c r="DK686" s="380" t="str">
        <v/>
      </c>
      <c r="DL686" s="380" t="str">
        <v/>
      </c>
      <c r="DM686" s="380" t="str">
        <v/>
      </c>
      <c r="DN686" s="381" t="str">
        <v/>
      </c>
      <c r="DO686" s="380" t="str">
        <v/>
      </c>
      <c r="DP686" s="380" t="str">
        <v/>
      </c>
      <c r="DQ686" s="380" t="str">
        <v/>
      </c>
      <c r="DR686" s="380" t="str">
        <v/>
      </c>
      <c r="DS686" s="380" t="str">
        <v/>
      </c>
      <c r="DT686" s="380"/>
      <c r="DU686" s="380"/>
      <c r="DV686" s="380" t="str">
        <v/>
      </c>
      <c r="DW686" s="380"/>
      <c r="DX686" s="380"/>
      <c r="DY686" s="380" t="str">
        <v/>
      </c>
      <c r="DZ686" s="380"/>
      <c r="EA686" s="380"/>
      <c r="EB686" s="380" t="str">
        <v/>
      </c>
      <c r="EC686" s="380"/>
      <c r="ED686" s="380"/>
      <c r="EE686" s="380" t="str">
        <v/>
      </c>
      <c r="EF686" s="380" t="str">
        <v/>
      </c>
      <c r="EG686" s="380" t="str">
        <v/>
      </c>
      <c r="EH686" s="381" t="str">
        <v/>
      </c>
      <c r="EI686" s="380" t="str">
        <v/>
      </c>
      <c r="EJ686" s="380" t="str">
        <v/>
      </c>
      <c r="EK686" s="380" t="str">
        <v/>
      </c>
      <c r="EL686" s="381" t="str">
        <v/>
      </c>
      <c r="EM686" s="382" t="str">
        <v/>
      </c>
      <c r="EN686" s="382" t="str">
        <v/>
      </c>
      <c r="EO686" s="382" t="str">
        <v/>
      </c>
    </row>
    <row r="687" spans="1:145" ht="15.6">
      <c r="A687" s="372" t="str">
        <v/>
      </c>
      <c r="B687" s="373" t="str">
        <v/>
      </c>
      <c r="C687" s="372"/>
      <c r="D687" s="383" t="str">
        <v/>
      </c>
      <c r="E687" s="383" t="str">
        <v/>
      </c>
      <c r="F687" s="383" t="str">
        <v/>
      </c>
      <c r="G687" s="375" t="str">
        <v/>
      </c>
      <c r="H687" s="375" t="str">
        <v/>
      </c>
      <c r="I687" s="375" t="str">
        <v/>
      </c>
      <c r="J687" s="375" t="str">
        <v/>
      </c>
      <c r="K687" s="375" t="str">
        <v/>
      </c>
      <c r="L687" s="375" t="str">
        <v/>
      </c>
      <c r="M687" s="372" t="str">
        <v/>
      </c>
      <c r="N687" s="372" t="str">
        <v/>
      </c>
      <c r="O687" s="372" t="str">
        <v/>
      </c>
      <c r="P687" s="372" t="str">
        <v/>
      </c>
      <c r="Q687" s="372" t="str">
        <v/>
      </c>
      <c r="R687" s="372" t="str">
        <v/>
      </c>
      <c r="S687" s="372" t="str">
        <v/>
      </c>
      <c r="T687" s="372" t="str">
        <v/>
      </c>
      <c r="U687" s="372" t="str">
        <v/>
      </c>
      <c r="V687" s="372" t="str">
        <v/>
      </c>
      <c r="W687" s="372" t="str">
        <v/>
      </c>
      <c r="X687" s="372" t="str">
        <v/>
      </c>
      <c r="Y687" s="372" t="str">
        <v/>
      </c>
      <c r="Z687" s="372" t="str">
        <v/>
      </c>
      <c r="AA687" s="372" t="str">
        <v/>
      </c>
      <c r="AB687" s="372"/>
      <c r="AC687" s="372"/>
      <c r="AD687" s="372" t="str">
        <v/>
      </c>
      <c r="AE687" s="372"/>
      <c r="AF687" s="372"/>
      <c r="AG687" s="376" t="str">
        <v/>
      </c>
      <c r="AH687" s="372"/>
      <c r="AI687" s="372"/>
      <c r="AJ687" s="372" t="str">
        <v/>
      </c>
      <c r="AK687" s="372"/>
      <c r="AL687" s="372"/>
      <c r="AM687" s="377" t="str">
        <v/>
      </c>
      <c r="AN687" s="378" t="str">
        <v/>
      </c>
      <c r="AO687" s="379" t="str">
        <v/>
      </c>
      <c r="AP687" s="379" t="str">
        <v/>
      </c>
      <c r="AQ687" s="376" t="str">
        <v/>
      </c>
      <c r="AR687" s="376" t="str">
        <v/>
      </c>
      <c r="AS687" s="372" t="str">
        <v/>
      </c>
      <c r="AT687" s="379" t="str">
        <v/>
      </c>
      <c r="AU687" s="380" t="str">
        <v/>
      </c>
      <c r="AV687" s="380" t="str">
        <v/>
      </c>
      <c r="AW687" s="380" t="str">
        <v/>
      </c>
      <c r="AX687" s="380" t="str">
        <v/>
      </c>
      <c r="AY687" s="380" t="str">
        <v/>
      </c>
      <c r="AZ687" s="380"/>
      <c r="BA687" s="380"/>
      <c r="BB687" s="380" t="str">
        <v/>
      </c>
      <c r="BC687" s="380"/>
      <c r="BD687" s="380"/>
      <c r="BE687" s="380" t="str">
        <v/>
      </c>
      <c r="BF687" s="380"/>
      <c r="BG687" s="380"/>
      <c r="BH687" s="380" t="str">
        <v/>
      </c>
      <c r="BI687" s="380"/>
      <c r="BJ687" s="380"/>
      <c r="BK687" s="380" t="str">
        <v/>
      </c>
      <c r="BL687" s="380" t="str">
        <v/>
      </c>
      <c r="BM687" s="380" t="str">
        <v/>
      </c>
      <c r="BN687" s="381" t="str">
        <v/>
      </c>
      <c r="BO687" s="380" t="str">
        <v/>
      </c>
      <c r="BP687" s="380" t="str">
        <v/>
      </c>
      <c r="BQ687" s="380" t="str">
        <v/>
      </c>
      <c r="BR687" s="381" t="str">
        <v/>
      </c>
      <c r="BS687" s="380" t="str">
        <v/>
      </c>
      <c r="BT687" s="380" t="str">
        <v/>
      </c>
      <c r="BU687" s="380" t="str">
        <v/>
      </c>
      <c r="BV687" s="380" t="str">
        <v/>
      </c>
      <c r="BW687" s="380" t="str">
        <v/>
      </c>
      <c r="BX687" s="380"/>
      <c r="BY687" s="380"/>
      <c r="BZ687" s="380" t="str">
        <v/>
      </c>
      <c r="CA687" s="380"/>
      <c r="CB687" s="380"/>
      <c r="CC687" s="380" t="str">
        <v/>
      </c>
      <c r="CD687" s="380"/>
      <c r="CE687" s="380"/>
      <c r="CF687" s="380" t="str">
        <v/>
      </c>
      <c r="CG687" s="380"/>
      <c r="CH687" s="380"/>
      <c r="CI687" s="380" t="str">
        <v/>
      </c>
      <c r="CJ687" s="380" t="str">
        <v/>
      </c>
      <c r="CK687" s="380" t="str">
        <v/>
      </c>
      <c r="CL687" s="381" t="str">
        <v/>
      </c>
      <c r="CM687" s="380" t="str">
        <v/>
      </c>
      <c r="CN687" s="380" t="str">
        <v/>
      </c>
      <c r="CO687" s="380" t="str">
        <v/>
      </c>
      <c r="CP687" s="381" t="str">
        <v/>
      </c>
      <c r="CQ687" s="380" t="str">
        <v/>
      </c>
      <c r="CR687" s="380" t="str">
        <v/>
      </c>
      <c r="CS687" s="380" t="str">
        <v/>
      </c>
      <c r="CT687" s="380" t="str">
        <v/>
      </c>
      <c r="CU687" s="380" t="str">
        <v/>
      </c>
      <c r="CV687" s="380"/>
      <c r="CW687" s="380"/>
      <c r="CX687" s="380" t="str">
        <v/>
      </c>
      <c r="CY687" s="380"/>
      <c r="CZ687" s="380"/>
      <c r="DA687" s="380" t="str">
        <v/>
      </c>
      <c r="DB687" s="380"/>
      <c r="DC687" s="380"/>
      <c r="DD687" s="380" t="str">
        <v/>
      </c>
      <c r="DE687" s="380"/>
      <c r="DF687" s="380"/>
      <c r="DG687" s="380" t="str">
        <v/>
      </c>
      <c r="DH687" s="380" t="str">
        <v/>
      </c>
      <c r="DI687" s="380" t="str">
        <v/>
      </c>
      <c r="DJ687" s="381" t="str">
        <v/>
      </c>
      <c r="DK687" s="380" t="str">
        <v/>
      </c>
      <c r="DL687" s="380" t="str">
        <v/>
      </c>
      <c r="DM687" s="380" t="str">
        <v/>
      </c>
      <c r="DN687" s="381" t="str">
        <v/>
      </c>
      <c r="DO687" s="380" t="str">
        <v/>
      </c>
      <c r="DP687" s="380" t="str">
        <v/>
      </c>
      <c r="DQ687" s="380" t="str">
        <v/>
      </c>
      <c r="DR687" s="380" t="str">
        <v/>
      </c>
      <c r="DS687" s="380" t="str">
        <v/>
      </c>
      <c r="DT687" s="380"/>
      <c r="DU687" s="380"/>
      <c r="DV687" s="380" t="str">
        <v/>
      </c>
      <c r="DW687" s="380"/>
      <c r="DX687" s="380"/>
      <c r="DY687" s="380" t="str">
        <v/>
      </c>
      <c r="DZ687" s="380"/>
      <c r="EA687" s="380"/>
      <c r="EB687" s="380" t="str">
        <v/>
      </c>
      <c r="EC687" s="380"/>
      <c r="ED687" s="380"/>
      <c r="EE687" s="380" t="str">
        <v/>
      </c>
      <c r="EF687" s="380" t="str">
        <v/>
      </c>
      <c r="EG687" s="380" t="str">
        <v/>
      </c>
      <c r="EH687" s="381" t="str">
        <v/>
      </c>
      <c r="EI687" s="380" t="str">
        <v/>
      </c>
      <c r="EJ687" s="380" t="str">
        <v/>
      </c>
      <c r="EK687" s="380" t="str">
        <v/>
      </c>
      <c r="EL687" s="381" t="str">
        <v/>
      </c>
      <c r="EM687" s="382" t="str">
        <v/>
      </c>
      <c r="EN687" s="382" t="str">
        <v/>
      </c>
      <c r="EO687" s="382" t="str">
        <v/>
      </c>
    </row>
    <row r="688" spans="1:145" ht="15.6">
      <c r="A688" s="372" t="str">
        <v/>
      </c>
      <c r="B688" s="373" t="str">
        <v/>
      </c>
      <c r="C688" s="372"/>
      <c r="D688" s="383" t="str">
        <v/>
      </c>
      <c r="E688" s="383" t="str">
        <v/>
      </c>
      <c r="F688" s="383" t="str">
        <v/>
      </c>
      <c r="G688" s="375" t="str">
        <v/>
      </c>
      <c r="H688" s="375" t="str">
        <v/>
      </c>
      <c r="I688" s="375" t="str">
        <v/>
      </c>
      <c r="J688" s="375" t="str">
        <v/>
      </c>
      <c r="K688" s="375" t="str">
        <v/>
      </c>
      <c r="L688" s="375" t="str">
        <v/>
      </c>
      <c r="M688" s="372" t="str">
        <v/>
      </c>
      <c r="N688" s="372" t="str">
        <v/>
      </c>
      <c r="O688" s="372" t="str">
        <v/>
      </c>
      <c r="P688" s="372" t="str">
        <v/>
      </c>
      <c r="Q688" s="372" t="str">
        <v/>
      </c>
      <c r="R688" s="372" t="str">
        <v/>
      </c>
      <c r="S688" s="372" t="str">
        <v/>
      </c>
      <c r="T688" s="372" t="str">
        <v/>
      </c>
      <c r="U688" s="372" t="str">
        <v/>
      </c>
      <c r="V688" s="372" t="str">
        <v/>
      </c>
      <c r="W688" s="372" t="str">
        <v/>
      </c>
      <c r="X688" s="372" t="str">
        <v/>
      </c>
      <c r="Y688" s="372" t="str">
        <v/>
      </c>
      <c r="Z688" s="372" t="str">
        <v/>
      </c>
      <c r="AA688" s="372" t="str">
        <v/>
      </c>
      <c r="AB688" s="372"/>
      <c r="AC688" s="372"/>
      <c r="AD688" s="372" t="str">
        <v/>
      </c>
      <c r="AE688" s="372"/>
      <c r="AF688" s="372"/>
      <c r="AG688" s="376" t="str">
        <v/>
      </c>
      <c r="AH688" s="372"/>
      <c r="AI688" s="372"/>
      <c r="AJ688" s="372" t="str">
        <v/>
      </c>
      <c r="AK688" s="372"/>
      <c r="AL688" s="372"/>
      <c r="AM688" s="377" t="str">
        <v/>
      </c>
      <c r="AN688" s="378" t="str">
        <v/>
      </c>
      <c r="AO688" s="379" t="str">
        <v/>
      </c>
      <c r="AP688" s="379" t="str">
        <v/>
      </c>
      <c r="AQ688" s="376" t="str">
        <v/>
      </c>
      <c r="AR688" s="376" t="str">
        <v/>
      </c>
      <c r="AS688" s="372" t="str">
        <v/>
      </c>
      <c r="AT688" s="379" t="str">
        <v/>
      </c>
      <c r="AU688" s="380" t="str">
        <v/>
      </c>
      <c r="AV688" s="380" t="str">
        <v/>
      </c>
      <c r="AW688" s="380" t="str">
        <v/>
      </c>
      <c r="AX688" s="380" t="str">
        <v/>
      </c>
      <c r="AY688" s="380" t="str">
        <v/>
      </c>
      <c r="AZ688" s="380"/>
      <c r="BA688" s="380"/>
      <c r="BB688" s="380" t="str">
        <v/>
      </c>
      <c r="BC688" s="380"/>
      <c r="BD688" s="380"/>
      <c r="BE688" s="380" t="str">
        <v/>
      </c>
      <c r="BF688" s="380"/>
      <c r="BG688" s="380"/>
      <c r="BH688" s="380" t="str">
        <v/>
      </c>
      <c r="BI688" s="380"/>
      <c r="BJ688" s="380"/>
      <c r="BK688" s="380" t="str">
        <v/>
      </c>
      <c r="BL688" s="380" t="str">
        <v/>
      </c>
      <c r="BM688" s="380" t="str">
        <v/>
      </c>
      <c r="BN688" s="381" t="str">
        <v/>
      </c>
      <c r="BO688" s="380" t="str">
        <v/>
      </c>
      <c r="BP688" s="380" t="str">
        <v/>
      </c>
      <c r="BQ688" s="380" t="str">
        <v/>
      </c>
      <c r="BR688" s="381" t="str">
        <v/>
      </c>
      <c r="BS688" s="380" t="str">
        <v/>
      </c>
      <c r="BT688" s="380" t="str">
        <v/>
      </c>
      <c r="BU688" s="380" t="str">
        <v/>
      </c>
      <c r="BV688" s="380" t="str">
        <v/>
      </c>
      <c r="BW688" s="380" t="str">
        <v/>
      </c>
      <c r="BX688" s="380"/>
      <c r="BY688" s="380"/>
      <c r="BZ688" s="380" t="str">
        <v/>
      </c>
      <c r="CA688" s="380"/>
      <c r="CB688" s="380"/>
      <c r="CC688" s="380" t="str">
        <v/>
      </c>
      <c r="CD688" s="380"/>
      <c r="CE688" s="380"/>
      <c r="CF688" s="380" t="str">
        <v/>
      </c>
      <c r="CG688" s="380"/>
      <c r="CH688" s="380"/>
      <c r="CI688" s="380" t="str">
        <v/>
      </c>
      <c r="CJ688" s="380" t="str">
        <v/>
      </c>
      <c r="CK688" s="380" t="str">
        <v/>
      </c>
      <c r="CL688" s="381" t="str">
        <v/>
      </c>
      <c r="CM688" s="380" t="str">
        <v/>
      </c>
      <c r="CN688" s="380" t="str">
        <v/>
      </c>
      <c r="CO688" s="380" t="str">
        <v/>
      </c>
      <c r="CP688" s="381" t="str">
        <v/>
      </c>
      <c r="CQ688" s="380" t="str">
        <v/>
      </c>
      <c r="CR688" s="380" t="str">
        <v/>
      </c>
      <c r="CS688" s="380" t="str">
        <v/>
      </c>
      <c r="CT688" s="380" t="str">
        <v/>
      </c>
      <c r="CU688" s="380" t="str">
        <v/>
      </c>
      <c r="CV688" s="380"/>
      <c r="CW688" s="380"/>
      <c r="CX688" s="380" t="str">
        <v/>
      </c>
      <c r="CY688" s="380"/>
      <c r="CZ688" s="380"/>
      <c r="DA688" s="380" t="str">
        <v/>
      </c>
      <c r="DB688" s="380"/>
      <c r="DC688" s="380"/>
      <c r="DD688" s="380" t="str">
        <v/>
      </c>
      <c r="DE688" s="380"/>
      <c r="DF688" s="380"/>
      <c r="DG688" s="380" t="str">
        <v/>
      </c>
      <c r="DH688" s="380" t="str">
        <v/>
      </c>
      <c r="DI688" s="380" t="str">
        <v/>
      </c>
      <c r="DJ688" s="381" t="str">
        <v/>
      </c>
      <c r="DK688" s="380" t="str">
        <v/>
      </c>
      <c r="DL688" s="380" t="str">
        <v/>
      </c>
      <c r="DM688" s="380" t="str">
        <v/>
      </c>
      <c r="DN688" s="381" t="str">
        <v/>
      </c>
      <c r="DO688" s="380" t="str">
        <v/>
      </c>
      <c r="DP688" s="380" t="str">
        <v/>
      </c>
      <c r="DQ688" s="380" t="str">
        <v/>
      </c>
      <c r="DR688" s="380" t="str">
        <v/>
      </c>
      <c r="DS688" s="380" t="str">
        <v/>
      </c>
      <c r="DT688" s="380"/>
      <c r="DU688" s="380"/>
      <c r="DV688" s="380" t="str">
        <v/>
      </c>
      <c r="DW688" s="380"/>
      <c r="DX688" s="380"/>
      <c r="DY688" s="380" t="str">
        <v/>
      </c>
      <c r="DZ688" s="380"/>
      <c r="EA688" s="380"/>
      <c r="EB688" s="380" t="str">
        <v/>
      </c>
      <c r="EC688" s="380"/>
      <c r="ED688" s="380"/>
      <c r="EE688" s="380" t="str">
        <v/>
      </c>
      <c r="EF688" s="380" t="str">
        <v/>
      </c>
      <c r="EG688" s="380" t="str">
        <v/>
      </c>
      <c r="EH688" s="381" t="str">
        <v/>
      </c>
      <c r="EI688" s="380" t="str">
        <v/>
      </c>
      <c r="EJ688" s="380" t="str">
        <v/>
      </c>
      <c r="EK688" s="380" t="str">
        <v/>
      </c>
      <c r="EL688" s="381" t="str">
        <v/>
      </c>
      <c r="EM688" s="382" t="str">
        <v/>
      </c>
      <c r="EN688" s="382" t="str">
        <v/>
      </c>
      <c r="EO688" s="382" t="str">
        <v/>
      </c>
    </row>
    <row r="689" spans="1:145" ht="15.6">
      <c r="A689" s="372" t="str">
        <v/>
      </c>
      <c r="B689" s="373" t="str">
        <v/>
      </c>
      <c r="C689" s="372"/>
      <c r="D689" s="383" t="str">
        <v/>
      </c>
      <c r="E689" s="383" t="str">
        <v/>
      </c>
      <c r="F689" s="383" t="str">
        <v/>
      </c>
      <c r="G689" s="375" t="str">
        <v/>
      </c>
      <c r="H689" s="375" t="str">
        <v/>
      </c>
      <c r="I689" s="375" t="str">
        <v/>
      </c>
      <c r="J689" s="375" t="str">
        <v/>
      </c>
      <c r="K689" s="375" t="str">
        <v/>
      </c>
      <c r="L689" s="375" t="str">
        <v/>
      </c>
      <c r="M689" s="372" t="str">
        <v/>
      </c>
      <c r="N689" s="372" t="str">
        <v/>
      </c>
      <c r="O689" s="372" t="str">
        <v/>
      </c>
      <c r="P689" s="372" t="str">
        <v/>
      </c>
      <c r="Q689" s="372" t="str">
        <v/>
      </c>
      <c r="R689" s="372" t="str">
        <v/>
      </c>
      <c r="S689" s="372" t="str">
        <v/>
      </c>
      <c r="T689" s="372" t="str">
        <v/>
      </c>
      <c r="U689" s="372" t="str">
        <v/>
      </c>
      <c r="V689" s="372" t="str">
        <v/>
      </c>
      <c r="W689" s="372" t="str">
        <v/>
      </c>
      <c r="X689" s="372" t="str">
        <v/>
      </c>
      <c r="Y689" s="372" t="str">
        <v/>
      </c>
      <c r="Z689" s="372" t="str">
        <v/>
      </c>
      <c r="AA689" s="372" t="str">
        <v/>
      </c>
      <c r="AB689" s="372"/>
      <c r="AC689" s="372"/>
      <c r="AD689" s="372" t="str">
        <v/>
      </c>
      <c r="AE689" s="372"/>
      <c r="AF689" s="372"/>
      <c r="AG689" s="376" t="str">
        <v/>
      </c>
      <c r="AH689" s="372"/>
      <c r="AI689" s="372"/>
      <c r="AJ689" s="372" t="str">
        <v/>
      </c>
      <c r="AK689" s="372"/>
      <c r="AL689" s="372"/>
      <c r="AM689" s="377" t="str">
        <v/>
      </c>
      <c r="AN689" s="378" t="str">
        <v/>
      </c>
      <c r="AO689" s="379" t="str">
        <v/>
      </c>
      <c r="AP689" s="379" t="str">
        <v/>
      </c>
      <c r="AQ689" s="376" t="str">
        <v/>
      </c>
      <c r="AR689" s="376" t="str">
        <v/>
      </c>
      <c r="AS689" s="372" t="str">
        <v/>
      </c>
      <c r="AT689" s="379" t="str">
        <v/>
      </c>
      <c r="AU689" s="380" t="str">
        <v/>
      </c>
      <c r="AV689" s="380" t="str">
        <v/>
      </c>
      <c r="AW689" s="380" t="str">
        <v/>
      </c>
      <c r="AX689" s="380" t="str">
        <v/>
      </c>
      <c r="AY689" s="380" t="str">
        <v/>
      </c>
      <c r="AZ689" s="380"/>
      <c r="BA689" s="380"/>
      <c r="BB689" s="380" t="str">
        <v/>
      </c>
      <c r="BC689" s="380"/>
      <c r="BD689" s="380"/>
      <c r="BE689" s="380" t="str">
        <v/>
      </c>
      <c r="BF689" s="380"/>
      <c r="BG689" s="380"/>
      <c r="BH689" s="380" t="str">
        <v/>
      </c>
      <c r="BI689" s="380"/>
      <c r="BJ689" s="380"/>
      <c r="BK689" s="380" t="str">
        <v/>
      </c>
      <c r="BL689" s="380" t="str">
        <v/>
      </c>
      <c r="BM689" s="380" t="str">
        <v/>
      </c>
      <c r="BN689" s="381" t="str">
        <v/>
      </c>
      <c r="BO689" s="380" t="str">
        <v/>
      </c>
      <c r="BP689" s="380" t="str">
        <v/>
      </c>
      <c r="BQ689" s="380" t="str">
        <v/>
      </c>
      <c r="BR689" s="381" t="str">
        <v/>
      </c>
      <c r="BS689" s="380" t="str">
        <v/>
      </c>
      <c r="BT689" s="380" t="str">
        <v/>
      </c>
      <c r="BU689" s="380" t="str">
        <v/>
      </c>
      <c r="BV689" s="380" t="str">
        <v/>
      </c>
      <c r="BW689" s="380" t="str">
        <v/>
      </c>
      <c r="BX689" s="380"/>
      <c r="BY689" s="380"/>
      <c r="BZ689" s="380" t="str">
        <v/>
      </c>
      <c r="CA689" s="380"/>
      <c r="CB689" s="380"/>
      <c r="CC689" s="380" t="str">
        <v/>
      </c>
      <c r="CD689" s="380"/>
      <c r="CE689" s="380"/>
      <c r="CF689" s="380" t="str">
        <v/>
      </c>
      <c r="CG689" s="380"/>
      <c r="CH689" s="380"/>
      <c r="CI689" s="380" t="str">
        <v/>
      </c>
      <c r="CJ689" s="380" t="str">
        <v/>
      </c>
      <c r="CK689" s="380" t="str">
        <v/>
      </c>
      <c r="CL689" s="381" t="str">
        <v/>
      </c>
      <c r="CM689" s="380" t="str">
        <v/>
      </c>
      <c r="CN689" s="380" t="str">
        <v/>
      </c>
      <c r="CO689" s="380" t="str">
        <v/>
      </c>
      <c r="CP689" s="381" t="str">
        <v/>
      </c>
      <c r="CQ689" s="380" t="str">
        <v/>
      </c>
      <c r="CR689" s="380" t="str">
        <v/>
      </c>
      <c r="CS689" s="380" t="str">
        <v/>
      </c>
      <c r="CT689" s="380" t="str">
        <v/>
      </c>
      <c r="CU689" s="380" t="str">
        <v/>
      </c>
      <c r="CV689" s="380"/>
      <c r="CW689" s="380"/>
      <c r="CX689" s="380" t="str">
        <v/>
      </c>
      <c r="CY689" s="380"/>
      <c r="CZ689" s="380"/>
      <c r="DA689" s="380" t="str">
        <v/>
      </c>
      <c r="DB689" s="380"/>
      <c r="DC689" s="380"/>
      <c r="DD689" s="380" t="str">
        <v/>
      </c>
      <c r="DE689" s="380"/>
      <c r="DF689" s="380"/>
      <c r="DG689" s="380" t="str">
        <v/>
      </c>
      <c r="DH689" s="380" t="str">
        <v/>
      </c>
      <c r="DI689" s="380" t="str">
        <v/>
      </c>
      <c r="DJ689" s="381" t="str">
        <v/>
      </c>
      <c r="DK689" s="380" t="str">
        <v/>
      </c>
      <c r="DL689" s="380" t="str">
        <v/>
      </c>
      <c r="DM689" s="380" t="str">
        <v/>
      </c>
      <c r="DN689" s="381" t="str">
        <v/>
      </c>
      <c r="DO689" s="380" t="str">
        <v/>
      </c>
      <c r="DP689" s="380" t="str">
        <v/>
      </c>
      <c r="DQ689" s="380" t="str">
        <v/>
      </c>
      <c r="DR689" s="380" t="str">
        <v/>
      </c>
      <c r="DS689" s="380" t="str">
        <v/>
      </c>
      <c r="DT689" s="380"/>
      <c r="DU689" s="380"/>
      <c r="DV689" s="380" t="str">
        <v/>
      </c>
      <c r="DW689" s="380"/>
      <c r="DX689" s="380"/>
      <c r="DY689" s="380" t="str">
        <v/>
      </c>
      <c r="DZ689" s="380"/>
      <c r="EA689" s="380"/>
      <c r="EB689" s="380" t="str">
        <v/>
      </c>
      <c r="EC689" s="380"/>
      <c r="ED689" s="380"/>
      <c r="EE689" s="380" t="str">
        <v/>
      </c>
      <c r="EF689" s="380" t="str">
        <v/>
      </c>
      <c r="EG689" s="380" t="str">
        <v/>
      </c>
      <c r="EH689" s="381" t="str">
        <v/>
      </c>
      <c r="EI689" s="380" t="str">
        <v/>
      </c>
      <c r="EJ689" s="380" t="str">
        <v/>
      </c>
      <c r="EK689" s="380" t="str">
        <v/>
      </c>
      <c r="EL689" s="381" t="str">
        <v/>
      </c>
      <c r="EM689" s="382" t="str">
        <v/>
      </c>
      <c r="EN689" s="382" t="str">
        <v/>
      </c>
      <c r="EO689" s="382" t="str">
        <v/>
      </c>
    </row>
    <row r="690" spans="1:145" ht="15.6">
      <c r="A690" s="372" t="str">
        <v/>
      </c>
      <c r="B690" s="373" t="str">
        <v/>
      </c>
      <c r="C690" s="372"/>
      <c r="D690" s="383" t="str">
        <v/>
      </c>
      <c r="E690" s="383" t="str">
        <v/>
      </c>
      <c r="F690" s="383" t="str">
        <v/>
      </c>
      <c r="G690" s="375" t="str">
        <v/>
      </c>
      <c r="H690" s="375" t="str">
        <v/>
      </c>
      <c r="I690" s="375" t="str">
        <v/>
      </c>
      <c r="J690" s="375" t="str">
        <v/>
      </c>
      <c r="K690" s="375" t="str">
        <v/>
      </c>
      <c r="L690" s="375" t="str">
        <v/>
      </c>
      <c r="M690" s="372" t="str">
        <v/>
      </c>
      <c r="N690" s="372" t="str">
        <v/>
      </c>
      <c r="O690" s="372" t="str">
        <v/>
      </c>
      <c r="P690" s="372" t="str">
        <v/>
      </c>
      <c r="Q690" s="372" t="str">
        <v/>
      </c>
      <c r="R690" s="372" t="str">
        <v/>
      </c>
      <c r="S690" s="372" t="str">
        <v/>
      </c>
      <c r="T690" s="372" t="str">
        <v/>
      </c>
      <c r="U690" s="372" t="str">
        <v/>
      </c>
      <c r="V690" s="372" t="str">
        <v/>
      </c>
      <c r="W690" s="372" t="str">
        <v/>
      </c>
      <c r="X690" s="372" t="str">
        <v/>
      </c>
      <c r="Y690" s="372" t="str">
        <v/>
      </c>
      <c r="Z690" s="372" t="str">
        <v/>
      </c>
      <c r="AA690" s="372" t="str">
        <v/>
      </c>
      <c r="AB690" s="372"/>
      <c r="AC690" s="372"/>
      <c r="AD690" s="372" t="str">
        <v/>
      </c>
      <c r="AE690" s="372"/>
      <c r="AF690" s="372"/>
      <c r="AG690" s="376" t="str">
        <v/>
      </c>
      <c r="AH690" s="372"/>
      <c r="AI690" s="372"/>
      <c r="AJ690" s="372" t="str">
        <v/>
      </c>
      <c r="AK690" s="372"/>
      <c r="AL690" s="372"/>
      <c r="AM690" s="377" t="str">
        <v/>
      </c>
      <c r="AN690" s="378" t="str">
        <v/>
      </c>
      <c r="AO690" s="379" t="str">
        <v/>
      </c>
      <c r="AP690" s="379" t="str">
        <v/>
      </c>
      <c r="AQ690" s="376" t="str">
        <v/>
      </c>
      <c r="AR690" s="376" t="str">
        <v/>
      </c>
      <c r="AS690" s="372" t="str">
        <v/>
      </c>
      <c r="AT690" s="379" t="str">
        <v/>
      </c>
      <c r="AU690" s="380" t="str">
        <v/>
      </c>
      <c r="AV690" s="380" t="str">
        <v/>
      </c>
      <c r="AW690" s="380" t="str">
        <v/>
      </c>
      <c r="AX690" s="380" t="str">
        <v/>
      </c>
      <c r="AY690" s="380" t="str">
        <v/>
      </c>
      <c r="AZ690" s="380"/>
      <c r="BA690" s="380"/>
      <c r="BB690" s="380" t="str">
        <v/>
      </c>
      <c r="BC690" s="380"/>
      <c r="BD690" s="380"/>
      <c r="BE690" s="380" t="str">
        <v/>
      </c>
      <c r="BF690" s="380"/>
      <c r="BG690" s="380"/>
      <c r="BH690" s="380" t="str">
        <v/>
      </c>
      <c r="BI690" s="380"/>
      <c r="BJ690" s="380"/>
      <c r="BK690" s="380" t="str">
        <v/>
      </c>
      <c r="BL690" s="380" t="str">
        <v/>
      </c>
      <c r="BM690" s="380" t="str">
        <v/>
      </c>
      <c r="BN690" s="381" t="str">
        <v/>
      </c>
      <c r="BO690" s="380" t="str">
        <v/>
      </c>
      <c r="BP690" s="380" t="str">
        <v/>
      </c>
      <c r="BQ690" s="380" t="str">
        <v/>
      </c>
      <c r="BR690" s="381" t="str">
        <v/>
      </c>
      <c r="BS690" s="380" t="str">
        <v/>
      </c>
      <c r="BT690" s="380" t="str">
        <v/>
      </c>
      <c r="BU690" s="380" t="str">
        <v/>
      </c>
      <c r="BV690" s="380" t="str">
        <v/>
      </c>
      <c r="BW690" s="380" t="str">
        <v/>
      </c>
      <c r="BX690" s="380"/>
      <c r="BY690" s="380"/>
      <c r="BZ690" s="380" t="str">
        <v/>
      </c>
      <c r="CA690" s="380"/>
      <c r="CB690" s="380"/>
      <c r="CC690" s="380" t="str">
        <v/>
      </c>
      <c r="CD690" s="380"/>
      <c r="CE690" s="380"/>
      <c r="CF690" s="380" t="str">
        <v/>
      </c>
      <c r="CG690" s="380"/>
      <c r="CH690" s="380"/>
      <c r="CI690" s="380" t="str">
        <v/>
      </c>
      <c r="CJ690" s="380" t="str">
        <v/>
      </c>
      <c r="CK690" s="380" t="str">
        <v/>
      </c>
      <c r="CL690" s="381" t="str">
        <v/>
      </c>
      <c r="CM690" s="380" t="str">
        <v/>
      </c>
      <c r="CN690" s="380" t="str">
        <v/>
      </c>
      <c r="CO690" s="380" t="str">
        <v/>
      </c>
      <c r="CP690" s="381" t="str">
        <v/>
      </c>
      <c r="CQ690" s="380" t="str">
        <v/>
      </c>
      <c r="CR690" s="380" t="str">
        <v/>
      </c>
      <c r="CS690" s="380" t="str">
        <v/>
      </c>
      <c r="CT690" s="380" t="str">
        <v/>
      </c>
      <c r="CU690" s="380" t="str">
        <v/>
      </c>
      <c r="CV690" s="380"/>
      <c r="CW690" s="380"/>
      <c r="CX690" s="380" t="str">
        <v/>
      </c>
      <c r="CY690" s="380"/>
      <c r="CZ690" s="380"/>
      <c r="DA690" s="380" t="str">
        <v/>
      </c>
      <c r="DB690" s="380"/>
      <c r="DC690" s="380"/>
      <c r="DD690" s="380" t="str">
        <v/>
      </c>
      <c r="DE690" s="380"/>
      <c r="DF690" s="380"/>
      <c r="DG690" s="380" t="str">
        <v/>
      </c>
      <c r="DH690" s="380" t="str">
        <v/>
      </c>
      <c r="DI690" s="380" t="str">
        <v/>
      </c>
      <c r="DJ690" s="381" t="str">
        <v/>
      </c>
      <c r="DK690" s="380" t="str">
        <v/>
      </c>
      <c r="DL690" s="380" t="str">
        <v/>
      </c>
      <c r="DM690" s="380" t="str">
        <v/>
      </c>
      <c r="DN690" s="381" t="str">
        <v/>
      </c>
      <c r="DO690" s="380" t="str">
        <v/>
      </c>
      <c r="DP690" s="380" t="str">
        <v/>
      </c>
      <c r="DQ690" s="380" t="str">
        <v/>
      </c>
      <c r="DR690" s="380" t="str">
        <v/>
      </c>
      <c r="DS690" s="380" t="str">
        <v/>
      </c>
      <c r="DT690" s="380"/>
      <c r="DU690" s="380"/>
      <c r="DV690" s="380" t="str">
        <v/>
      </c>
      <c r="DW690" s="380"/>
      <c r="DX690" s="380"/>
      <c r="DY690" s="380" t="str">
        <v/>
      </c>
      <c r="DZ690" s="380"/>
      <c r="EA690" s="380"/>
      <c r="EB690" s="380" t="str">
        <v/>
      </c>
      <c r="EC690" s="380"/>
      <c r="ED690" s="380"/>
      <c r="EE690" s="380" t="str">
        <v/>
      </c>
      <c r="EF690" s="380" t="str">
        <v/>
      </c>
      <c r="EG690" s="380" t="str">
        <v/>
      </c>
      <c r="EH690" s="381" t="str">
        <v/>
      </c>
      <c r="EI690" s="380" t="str">
        <v/>
      </c>
      <c r="EJ690" s="380" t="str">
        <v/>
      </c>
      <c r="EK690" s="380" t="str">
        <v/>
      </c>
      <c r="EL690" s="381" t="str">
        <v/>
      </c>
      <c r="EM690" s="382" t="str">
        <v/>
      </c>
      <c r="EN690" s="382" t="str">
        <v/>
      </c>
      <c r="EO690" s="382" t="str">
        <v/>
      </c>
    </row>
    <row r="691" spans="1:145" ht="15.6">
      <c r="A691" s="372" t="str">
        <v/>
      </c>
      <c r="B691" s="373" t="str">
        <v/>
      </c>
      <c r="C691" s="372"/>
      <c r="D691" s="383" t="str">
        <v/>
      </c>
      <c r="E691" s="383" t="str">
        <v/>
      </c>
      <c r="F691" s="383" t="str">
        <v/>
      </c>
      <c r="G691" s="375" t="str">
        <v/>
      </c>
      <c r="H691" s="375" t="str">
        <v/>
      </c>
      <c r="I691" s="375" t="str">
        <v/>
      </c>
      <c r="J691" s="375" t="str">
        <v/>
      </c>
      <c r="K691" s="375" t="str">
        <v/>
      </c>
      <c r="L691" s="375" t="str">
        <v/>
      </c>
      <c r="M691" s="372" t="str">
        <v/>
      </c>
      <c r="N691" s="372" t="str">
        <v/>
      </c>
      <c r="O691" s="372" t="str">
        <v/>
      </c>
      <c r="P691" s="372" t="str">
        <v/>
      </c>
      <c r="Q691" s="372" t="str">
        <v/>
      </c>
      <c r="R691" s="372" t="str">
        <v/>
      </c>
      <c r="S691" s="372" t="str">
        <v/>
      </c>
      <c r="T691" s="372" t="str">
        <v/>
      </c>
      <c r="U691" s="372" t="str">
        <v/>
      </c>
      <c r="V691" s="372" t="str">
        <v/>
      </c>
      <c r="W691" s="372" t="str">
        <v/>
      </c>
      <c r="X691" s="372" t="str">
        <v/>
      </c>
      <c r="Y691" s="372" t="str">
        <v/>
      </c>
      <c r="Z691" s="372" t="str">
        <v/>
      </c>
      <c r="AA691" s="372" t="str">
        <v/>
      </c>
      <c r="AB691" s="372"/>
      <c r="AC691" s="372"/>
      <c r="AD691" s="372" t="str">
        <v/>
      </c>
      <c r="AE691" s="372"/>
      <c r="AF691" s="372"/>
      <c r="AG691" s="376" t="str">
        <v/>
      </c>
      <c r="AH691" s="372"/>
      <c r="AI691" s="372"/>
      <c r="AJ691" s="372" t="str">
        <v/>
      </c>
      <c r="AK691" s="372"/>
      <c r="AL691" s="372"/>
      <c r="AM691" s="377" t="str">
        <v/>
      </c>
      <c r="AN691" s="378" t="str">
        <v/>
      </c>
      <c r="AO691" s="379" t="str">
        <v/>
      </c>
      <c r="AP691" s="379" t="str">
        <v/>
      </c>
      <c r="AQ691" s="376" t="str">
        <v/>
      </c>
      <c r="AR691" s="376" t="str">
        <v/>
      </c>
      <c r="AS691" s="372" t="str">
        <v/>
      </c>
      <c r="AT691" s="379" t="str">
        <v/>
      </c>
      <c r="AU691" s="380" t="str">
        <v/>
      </c>
      <c r="AV691" s="380" t="str">
        <v/>
      </c>
      <c r="AW691" s="380" t="str">
        <v/>
      </c>
      <c r="AX691" s="380" t="str">
        <v/>
      </c>
      <c r="AY691" s="380" t="str">
        <v/>
      </c>
      <c r="AZ691" s="380"/>
      <c r="BA691" s="380"/>
      <c r="BB691" s="380" t="str">
        <v/>
      </c>
      <c r="BC691" s="380"/>
      <c r="BD691" s="380"/>
      <c r="BE691" s="380" t="str">
        <v/>
      </c>
      <c r="BF691" s="380"/>
      <c r="BG691" s="380"/>
      <c r="BH691" s="380" t="str">
        <v/>
      </c>
      <c r="BI691" s="380"/>
      <c r="BJ691" s="380"/>
      <c r="BK691" s="380" t="str">
        <v/>
      </c>
      <c r="BL691" s="380" t="str">
        <v/>
      </c>
      <c r="BM691" s="380" t="str">
        <v/>
      </c>
      <c r="BN691" s="381" t="str">
        <v/>
      </c>
      <c r="BO691" s="380" t="str">
        <v/>
      </c>
      <c r="BP691" s="380" t="str">
        <v/>
      </c>
      <c r="BQ691" s="380" t="str">
        <v/>
      </c>
      <c r="BR691" s="381" t="str">
        <v/>
      </c>
      <c r="BS691" s="380" t="str">
        <v/>
      </c>
      <c r="BT691" s="380" t="str">
        <v/>
      </c>
      <c r="BU691" s="380" t="str">
        <v/>
      </c>
      <c r="BV691" s="380" t="str">
        <v/>
      </c>
      <c r="BW691" s="380" t="str">
        <v/>
      </c>
      <c r="BX691" s="380"/>
      <c r="BY691" s="380"/>
      <c r="BZ691" s="380" t="str">
        <v/>
      </c>
      <c r="CA691" s="380"/>
      <c r="CB691" s="380"/>
      <c r="CC691" s="380" t="str">
        <v/>
      </c>
      <c r="CD691" s="380"/>
      <c r="CE691" s="380"/>
      <c r="CF691" s="380" t="str">
        <v/>
      </c>
      <c r="CG691" s="380"/>
      <c r="CH691" s="380"/>
      <c r="CI691" s="380" t="str">
        <v/>
      </c>
      <c r="CJ691" s="380" t="str">
        <v/>
      </c>
      <c r="CK691" s="380" t="str">
        <v/>
      </c>
      <c r="CL691" s="381" t="str">
        <v/>
      </c>
      <c r="CM691" s="380" t="str">
        <v/>
      </c>
      <c r="CN691" s="380" t="str">
        <v/>
      </c>
      <c r="CO691" s="380" t="str">
        <v/>
      </c>
      <c r="CP691" s="381" t="str">
        <v/>
      </c>
      <c r="CQ691" s="380" t="str">
        <v/>
      </c>
      <c r="CR691" s="380" t="str">
        <v/>
      </c>
      <c r="CS691" s="380" t="str">
        <v/>
      </c>
      <c r="CT691" s="380" t="str">
        <v/>
      </c>
      <c r="CU691" s="380" t="str">
        <v/>
      </c>
      <c r="CV691" s="380"/>
      <c r="CW691" s="380"/>
      <c r="CX691" s="380" t="str">
        <v/>
      </c>
      <c r="CY691" s="380"/>
      <c r="CZ691" s="380"/>
      <c r="DA691" s="380" t="str">
        <v/>
      </c>
      <c r="DB691" s="380"/>
      <c r="DC691" s="380"/>
      <c r="DD691" s="380" t="str">
        <v/>
      </c>
      <c r="DE691" s="380"/>
      <c r="DF691" s="380"/>
      <c r="DG691" s="380" t="str">
        <v/>
      </c>
      <c r="DH691" s="380" t="str">
        <v/>
      </c>
      <c r="DI691" s="380" t="str">
        <v/>
      </c>
      <c r="DJ691" s="381" t="str">
        <v/>
      </c>
      <c r="DK691" s="380" t="str">
        <v/>
      </c>
      <c r="DL691" s="380" t="str">
        <v/>
      </c>
      <c r="DM691" s="380" t="str">
        <v/>
      </c>
      <c r="DN691" s="381" t="str">
        <v/>
      </c>
      <c r="DO691" s="380" t="str">
        <v/>
      </c>
      <c r="DP691" s="380" t="str">
        <v/>
      </c>
      <c r="DQ691" s="380" t="str">
        <v/>
      </c>
      <c r="DR691" s="380" t="str">
        <v/>
      </c>
      <c r="DS691" s="380" t="str">
        <v/>
      </c>
      <c r="DT691" s="380"/>
      <c r="DU691" s="380"/>
      <c r="DV691" s="380" t="str">
        <v/>
      </c>
      <c r="DW691" s="380"/>
      <c r="DX691" s="380"/>
      <c r="DY691" s="380" t="str">
        <v/>
      </c>
      <c r="DZ691" s="380"/>
      <c r="EA691" s="380"/>
      <c r="EB691" s="380" t="str">
        <v/>
      </c>
      <c r="EC691" s="380"/>
      <c r="ED691" s="380"/>
      <c r="EE691" s="380" t="str">
        <v/>
      </c>
      <c r="EF691" s="380" t="str">
        <v/>
      </c>
      <c r="EG691" s="380" t="str">
        <v/>
      </c>
      <c r="EH691" s="381" t="str">
        <v/>
      </c>
      <c r="EI691" s="380" t="str">
        <v/>
      </c>
      <c r="EJ691" s="380" t="str">
        <v/>
      </c>
      <c r="EK691" s="380" t="str">
        <v/>
      </c>
      <c r="EL691" s="381" t="str">
        <v/>
      </c>
      <c r="EM691" s="382" t="str">
        <v/>
      </c>
      <c r="EN691" s="382" t="str">
        <v/>
      </c>
      <c r="EO691" s="382" t="str">
        <v/>
      </c>
    </row>
    <row r="692" spans="1:145" ht="15.6">
      <c r="A692" s="372" t="str">
        <v/>
      </c>
      <c r="B692" s="373" t="str">
        <v/>
      </c>
      <c r="C692" s="372"/>
      <c r="D692" s="383" t="str">
        <v/>
      </c>
      <c r="E692" s="383" t="str">
        <v/>
      </c>
      <c r="F692" s="383" t="str">
        <v/>
      </c>
      <c r="G692" s="375" t="str">
        <v/>
      </c>
      <c r="H692" s="375" t="str">
        <v/>
      </c>
      <c r="I692" s="375" t="str">
        <v/>
      </c>
      <c r="J692" s="375" t="str">
        <v/>
      </c>
      <c r="K692" s="375" t="str">
        <v/>
      </c>
      <c r="L692" s="375" t="str">
        <v/>
      </c>
      <c r="M692" s="372" t="str">
        <v/>
      </c>
      <c r="N692" s="372" t="str">
        <v/>
      </c>
      <c r="O692" s="372" t="str">
        <v/>
      </c>
      <c r="P692" s="372" t="str">
        <v/>
      </c>
      <c r="Q692" s="372" t="str">
        <v/>
      </c>
      <c r="R692" s="372" t="str">
        <v/>
      </c>
      <c r="S692" s="372" t="str">
        <v/>
      </c>
      <c r="T692" s="372" t="str">
        <v/>
      </c>
      <c r="U692" s="372" t="str">
        <v/>
      </c>
      <c r="V692" s="372" t="str">
        <v/>
      </c>
      <c r="W692" s="372" t="str">
        <v/>
      </c>
      <c r="X692" s="372" t="str">
        <v/>
      </c>
      <c r="Y692" s="372" t="str">
        <v/>
      </c>
      <c r="Z692" s="372" t="str">
        <v/>
      </c>
      <c r="AA692" s="372" t="str">
        <v/>
      </c>
      <c r="AB692" s="372"/>
      <c r="AC692" s="372"/>
      <c r="AD692" s="372" t="str">
        <v/>
      </c>
      <c r="AE692" s="372"/>
      <c r="AF692" s="372"/>
      <c r="AG692" s="376" t="str">
        <v/>
      </c>
      <c r="AH692" s="372"/>
      <c r="AI692" s="372"/>
      <c r="AJ692" s="372" t="str">
        <v/>
      </c>
      <c r="AK692" s="372"/>
      <c r="AL692" s="372"/>
      <c r="AM692" s="377" t="str">
        <v/>
      </c>
      <c r="AN692" s="378" t="str">
        <v/>
      </c>
      <c r="AO692" s="379" t="str">
        <v/>
      </c>
      <c r="AP692" s="379" t="str">
        <v/>
      </c>
      <c r="AQ692" s="376" t="str">
        <v/>
      </c>
      <c r="AR692" s="376" t="str">
        <v/>
      </c>
      <c r="AS692" s="372" t="str">
        <v/>
      </c>
      <c r="AT692" s="379" t="str">
        <v/>
      </c>
      <c r="AU692" s="380" t="str">
        <v/>
      </c>
      <c r="AV692" s="380" t="str">
        <v/>
      </c>
      <c r="AW692" s="380" t="str">
        <v/>
      </c>
      <c r="AX692" s="380" t="str">
        <v/>
      </c>
      <c r="AY692" s="380" t="str">
        <v/>
      </c>
      <c r="AZ692" s="380"/>
      <c r="BA692" s="380"/>
      <c r="BB692" s="380" t="str">
        <v/>
      </c>
      <c r="BC692" s="380"/>
      <c r="BD692" s="380"/>
      <c r="BE692" s="380" t="str">
        <v/>
      </c>
      <c r="BF692" s="380"/>
      <c r="BG692" s="380"/>
      <c r="BH692" s="380" t="str">
        <v/>
      </c>
      <c r="BI692" s="380"/>
      <c r="BJ692" s="380"/>
      <c r="BK692" s="380" t="str">
        <v/>
      </c>
      <c r="BL692" s="380" t="str">
        <v/>
      </c>
      <c r="BM692" s="380" t="str">
        <v/>
      </c>
      <c r="BN692" s="381" t="str">
        <v/>
      </c>
      <c r="BO692" s="380" t="str">
        <v/>
      </c>
      <c r="BP692" s="380" t="str">
        <v/>
      </c>
      <c r="BQ692" s="380" t="str">
        <v/>
      </c>
      <c r="BR692" s="381" t="str">
        <v/>
      </c>
      <c r="BS692" s="380" t="str">
        <v/>
      </c>
      <c r="BT692" s="380" t="str">
        <v/>
      </c>
      <c r="BU692" s="380" t="str">
        <v/>
      </c>
      <c r="BV692" s="380" t="str">
        <v/>
      </c>
      <c r="BW692" s="380" t="str">
        <v/>
      </c>
      <c r="BX692" s="380"/>
      <c r="BY692" s="380"/>
      <c r="BZ692" s="380" t="str">
        <v/>
      </c>
      <c r="CA692" s="380"/>
      <c r="CB692" s="380"/>
      <c r="CC692" s="380" t="str">
        <v/>
      </c>
      <c r="CD692" s="380"/>
      <c r="CE692" s="380"/>
      <c r="CF692" s="380" t="str">
        <v/>
      </c>
      <c r="CG692" s="380"/>
      <c r="CH692" s="380"/>
      <c r="CI692" s="380" t="str">
        <v/>
      </c>
      <c r="CJ692" s="380" t="str">
        <v/>
      </c>
      <c r="CK692" s="380" t="str">
        <v/>
      </c>
      <c r="CL692" s="381" t="str">
        <v/>
      </c>
      <c r="CM692" s="380" t="str">
        <v/>
      </c>
      <c r="CN692" s="380" t="str">
        <v/>
      </c>
      <c r="CO692" s="380" t="str">
        <v/>
      </c>
      <c r="CP692" s="381" t="str">
        <v/>
      </c>
      <c r="CQ692" s="380" t="str">
        <v/>
      </c>
      <c r="CR692" s="380" t="str">
        <v/>
      </c>
      <c r="CS692" s="380" t="str">
        <v/>
      </c>
      <c r="CT692" s="380" t="str">
        <v/>
      </c>
      <c r="CU692" s="380" t="str">
        <v/>
      </c>
      <c r="CV692" s="380"/>
      <c r="CW692" s="380"/>
      <c r="CX692" s="380" t="str">
        <v/>
      </c>
      <c r="CY692" s="380"/>
      <c r="CZ692" s="380"/>
      <c r="DA692" s="380" t="str">
        <v/>
      </c>
      <c r="DB692" s="380"/>
      <c r="DC692" s="380"/>
      <c r="DD692" s="380" t="str">
        <v/>
      </c>
      <c r="DE692" s="380"/>
      <c r="DF692" s="380"/>
      <c r="DG692" s="380" t="str">
        <v/>
      </c>
      <c r="DH692" s="380" t="str">
        <v/>
      </c>
      <c r="DI692" s="380" t="str">
        <v/>
      </c>
      <c r="DJ692" s="381" t="str">
        <v/>
      </c>
      <c r="DK692" s="380" t="str">
        <v/>
      </c>
      <c r="DL692" s="380" t="str">
        <v/>
      </c>
      <c r="DM692" s="380" t="str">
        <v/>
      </c>
      <c r="DN692" s="381" t="str">
        <v/>
      </c>
      <c r="DO692" s="380" t="str">
        <v/>
      </c>
      <c r="DP692" s="380" t="str">
        <v/>
      </c>
      <c r="DQ692" s="380" t="str">
        <v/>
      </c>
      <c r="DR692" s="380" t="str">
        <v/>
      </c>
      <c r="DS692" s="380" t="str">
        <v/>
      </c>
      <c r="DT692" s="380"/>
      <c r="DU692" s="380"/>
      <c r="DV692" s="380" t="str">
        <v/>
      </c>
      <c r="DW692" s="380"/>
      <c r="DX692" s="380"/>
      <c r="DY692" s="380" t="str">
        <v/>
      </c>
      <c r="DZ692" s="380"/>
      <c r="EA692" s="380"/>
      <c r="EB692" s="380" t="str">
        <v/>
      </c>
      <c r="EC692" s="380"/>
      <c r="ED692" s="380"/>
      <c r="EE692" s="380" t="str">
        <v/>
      </c>
      <c r="EF692" s="380" t="str">
        <v/>
      </c>
      <c r="EG692" s="380" t="str">
        <v/>
      </c>
      <c r="EH692" s="381" t="str">
        <v/>
      </c>
      <c r="EI692" s="380" t="str">
        <v/>
      </c>
      <c r="EJ692" s="380" t="str">
        <v/>
      </c>
      <c r="EK692" s="380" t="str">
        <v/>
      </c>
      <c r="EL692" s="381" t="str">
        <v/>
      </c>
      <c r="EM692" s="382" t="str">
        <v/>
      </c>
      <c r="EN692" s="382" t="str">
        <v/>
      </c>
      <c r="EO692" s="382" t="str">
        <v/>
      </c>
    </row>
    <row r="693" spans="1:145" ht="15.6">
      <c r="A693" s="372" t="str">
        <v/>
      </c>
      <c r="B693" s="373" t="str">
        <v/>
      </c>
      <c r="C693" s="372"/>
      <c r="D693" s="383" t="str">
        <v/>
      </c>
      <c r="E693" s="383" t="str">
        <v/>
      </c>
      <c r="F693" s="383" t="str">
        <v/>
      </c>
      <c r="G693" s="375" t="str">
        <v/>
      </c>
      <c r="H693" s="375" t="str">
        <v/>
      </c>
      <c r="I693" s="375" t="str">
        <v/>
      </c>
      <c r="J693" s="375" t="str">
        <v/>
      </c>
      <c r="K693" s="375" t="str">
        <v/>
      </c>
      <c r="L693" s="375" t="str">
        <v/>
      </c>
      <c r="M693" s="372" t="str">
        <v/>
      </c>
      <c r="N693" s="372" t="str">
        <v/>
      </c>
      <c r="O693" s="372" t="str">
        <v/>
      </c>
      <c r="P693" s="372" t="str">
        <v/>
      </c>
      <c r="Q693" s="372" t="str">
        <v/>
      </c>
      <c r="R693" s="372" t="str">
        <v/>
      </c>
      <c r="S693" s="372" t="str">
        <v/>
      </c>
      <c r="T693" s="372" t="str">
        <v/>
      </c>
      <c r="U693" s="372" t="str">
        <v/>
      </c>
      <c r="V693" s="372" t="str">
        <v/>
      </c>
      <c r="W693" s="372" t="str">
        <v/>
      </c>
      <c r="X693" s="372" t="str">
        <v/>
      </c>
      <c r="Y693" s="372" t="str">
        <v/>
      </c>
      <c r="Z693" s="372" t="str">
        <v/>
      </c>
      <c r="AA693" s="372" t="str">
        <v/>
      </c>
      <c r="AB693" s="372"/>
      <c r="AC693" s="372"/>
      <c r="AD693" s="372" t="str">
        <v/>
      </c>
      <c r="AE693" s="372"/>
      <c r="AF693" s="372"/>
      <c r="AG693" s="376" t="str">
        <v/>
      </c>
      <c r="AH693" s="372"/>
      <c r="AI693" s="372"/>
      <c r="AJ693" s="372" t="str">
        <v/>
      </c>
      <c r="AK693" s="372"/>
      <c r="AL693" s="372"/>
      <c r="AM693" s="377" t="str">
        <v/>
      </c>
      <c r="AN693" s="378" t="str">
        <v/>
      </c>
      <c r="AO693" s="379" t="str">
        <v/>
      </c>
      <c r="AP693" s="379" t="str">
        <v/>
      </c>
      <c r="AQ693" s="376" t="str">
        <v/>
      </c>
      <c r="AR693" s="376" t="str">
        <v/>
      </c>
      <c r="AS693" s="372" t="str">
        <v/>
      </c>
      <c r="AT693" s="379" t="str">
        <v/>
      </c>
      <c r="AU693" s="380" t="str">
        <v/>
      </c>
      <c r="AV693" s="380" t="str">
        <v/>
      </c>
      <c r="AW693" s="380" t="str">
        <v/>
      </c>
      <c r="AX693" s="380" t="str">
        <v/>
      </c>
      <c r="AY693" s="380" t="str">
        <v/>
      </c>
      <c r="AZ693" s="380"/>
      <c r="BA693" s="380"/>
      <c r="BB693" s="380" t="str">
        <v/>
      </c>
      <c r="BC693" s="380"/>
      <c r="BD693" s="380"/>
      <c r="BE693" s="380" t="str">
        <v/>
      </c>
      <c r="BF693" s="380"/>
      <c r="BG693" s="380"/>
      <c r="BH693" s="380" t="str">
        <v/>
      </c>
      <c r="BI693" s="380"/>
      <c r="BJ693" s="380"/>
      <c r="BK693" s="380" t="str">
        <v/>
      </c>
      <c r="BL693" s="380" t="str">
        <v/>
      </c>
      <c r="BM693" s="380" t="str">
        <v/>
      </c>
      <c r="BN693" s="381" t="str">
        <v/>
      </c>
      <c r="BO693" s="380" t="str">
        <v/>
      </c>
      <c r="BP693" s="380" t="str">
        <v/>
      </c>
      <c r="BQ693" s="380" t="str">
        <v/>
      </c>
      <c r="BR693" s="381" t="str">
        <v/>
      </c>
      <c r="BS693" s="380" t="str">
        <v/>
      </c>
      <c r="BT693" s="380" t="str">
        <v/>
      </c>
      <c r="BU693" s="380" t="str">
        <v/>
      </c>
      <c r="BV693" s="380" t="str">
        <v/>
      </c>
      <c r="BW693" s="380" t="str">
        <v/>
      </c>
      <c r="BX693" s="380"/>
      <c r="BY693" s="380"/>
      <c r="BZ693" s="380" t="str">
        <v/>
      </c>
      <c r="CA693" s="380"/>
      <c r="CB693" s="380"/>
      <c r="CC693" s="380" t="str">
        <v/>
      </c>
      <c r="CD693" s="380"/>
      <c r="CE693" s="380"/>
      <c r="CF693" s="380" t="str">
        <v/>
      </c>
      <c r="CG693" s="380"/>
      <c r="CH693" s="380"/>
      <c r="CI693" s="380" t="str">
        <v/>
      </c>
      <c r="CJ693" s="380" t="str">
        <v/>
      </c>
      <c r="CK693" s="380" t="str">
        <v/>
      </c>
      <c r="CL693" s="381" t="str">
        <v/>
      </c>
      <c r="CM693" s="380" t="str">
        <v/>
      </c>
      <c r="CN693" s="380" t="str">
        <v/>
      </c>
      <c r="CO693" s="380" t="str">
        <v/>
      </c>
      <c r="CP693" s="381" t="str">
        <v/>
      </c>
      <c r="CQ693" s="380" t="str">
        <v/>
      </c>
      <c r="CR693" s="380" t="str">
        <v/>
      </c>
      <c r="CS693" s="380" t="str">
        <v/>
      </c>
      <c r="CT693" s="380" t="str">
        <v/>
      </c>
      <c r="CU693" s="380" t="str">
        <v/>
      </c>
      <c r="CV693" s="380"/>
      <c r="CW693" s="380"/>
      <c r="CX693" s="380" t="str">
        <v/>
      </c>
      <c r="CY693" s="380"/>
      <c r="CZ693" s="380"/>
      <c r="DA693" s="380" t="str">
        <v/>
      </c>
      <c r="DB693" s="380"/>
      <c r="DC693" s="380"/>
      <c r="DD693" s="380" t="str">
        <v/>
      </c>
      <c r="DE693" s="380"/>
      <c r="DF693" s="380"/>
      <c r="DG693" s="380" t="str">
        <v/>
      </c>
      <c r="DH693" s="380" t="str">
        <v/>
      </c>
      <c r="DI693" s="380" t="str">
        <v/>
      </c>
      <c r="DJ693" s="381" t="str">
        <v/>
      </c>
      <c r="DK693" s="380" t="str">
        <v/>
      </c>
      <c r="DL693" s="380" t="str">
        <v/>
      </c>
      <c r="DM693" s="380" t="str">
        <v/>
      </c>
      <c r="DN693" s="381" t="str">
        <v/>
      </c>
      <c r="DO693" s="380" t="str">
        <v/>
      </c>
      <c r="DP693" s="380" t="str">
        <v/>
      </c>
      <c r="DQ693" s="380" t="str">
        <v/>
      </c>
      <c r="DR693" s="380" t="str">
        <v/>
      </c>
      <c r="DS693" s="380" t="str">
        <v/>
      </c>
      <c r="DT693" s="380"/>
      <c r="DU693" s="380"/>
      <c r="DV693" s="380" t="str">
        <v/>
      </c>
      <c r="DW693" s="380"/>
      <c r="DX693" s="380"/>
      <c r="DY693" s="380" t="str">
        <v/>
      </c>
      <c r="DZ693" s="380"/>
      <c r="EA693" s="380"/>
      <c r="EB693" s="380" t="str">
        <v/>
      </c>
      <c r="EC693" s="380"/>
      <c r="ED693" s="380"/>
      <c r="EE693" s="380" t="str">
        <v/>
      </c>
      <c r="EF693" s="380" t="str">
        <v/>
      </c>
      <c r="EG693" s="380" t="str">
        <v/>
      </c>
      <c r="EH693" s="381" t="str">
        <v/>
      </c>
      <c r="EI693" s="380" t="str">
        <v/>
      </c>
      <c r="EJ693" s="380" t="str">
        <v/>
      </c>
      <c r="EK693" s="380" t="str">
        <v/>
      </c>
      <c r="EL693" s="381" t="str">
        <v/>
      </c>
      <c r="EM693" s="382" t="str">
        <v/>
      </c>
      <c r="EN693" s="382" t="str">
        <v/>
      </c>
      <c r="EO693" s="382" t="str">
        <v/>
      </c>
    </row>
    <row r="694" spans="1:145" ht="15.6">
      <c r="A694" s="372" t="str">
        <v/>
      </c>
      <c r="B694" s="373" t="str">
        <v/>
      </c>
      <c r="C694" s="372"/>
      <c r="D694" s="383" t="str">
        <v/>
      </c>
      <c r="E694" s="383" t="str">
        <v/>
      </c>
      <c r="F694" s="383" t="str">
        <v/>
      </c>
      <c r="G694" s="375" t="str">
        <v/>
      </c>
      <c r="H694" s="375" t="str">
        <v/>
      </c>
      <c r="I694" s="375" t="str">
        <v/>
      </c>
      <c r="J694" s="375" t="str">
        <v/>
      </c>
      <c r="K694" s="375" t="str">
        <v/>
      </c>
      <c r="L694" s="375" t="str">
        <v/>
      </c>
      <c r="M694" s="372" t="str">
        <v/>
      </c>
      <c r="N694" s="372" t="str">
        <v/>
      </c>
      <c r="O694" s="372" t="str">
        <v/>
      </c>
      <c r="P694" s="372" t="str">
        <v/>
      </c>
      <c r="Q694" s="372" t="str">
        <v/>
      </c>
      <c r="R694" s="372" t="str">
        <v/>
      </c>
      <c r="S694" s="372" t="str">
        <v/>
      </c>
      <c r="T694" s="372" t="str">
        <v/>
      </c>
      <c r="U694" s="372" t="str">
        <v/>
      </c>
      <c r="V694" s="372" t="str">
        <v/>
      </c>
      <c r="W694" s="372" t="str">
        <v/>
      </c>
      <c r="X694" s="372" t="str">
        <v/>
      </c>
      <c r="Y694" s="372" t="str">
        <v/>
      </c>
      <c r="Z694" s="372" t="str">
        <v/>
      </c>
      <c r="AA694" s="372" t="str">
        <v/>
      </c>
      <c r="AB694" s="372"/>
      <c r="AC694" s="372"/>
      <c r="AD694" s="372" t="str">
        <v/>
      </c>
      <c r="AE694" s="372"/>
      <c r="AF694" s="372"/>
      <c r="AG694" s="376" t="str">
        <v/>
      </c>
      <c r="AH694" s="372"/>
      <c r="AI694" s="372"/>
      <c r="AJ694" s="372" t="str">
        <v/>
      </c>
      <c r="AK694" s="372"/>
      <c r="AL694" s="372"/>
      <c r="AM694" s="377" t="str">
        <v/>
      </c>
      <c r="AN694" s="378" t="str">
        <v/>
      </c>
      <c r="AO694" s="379" t="str">
        <v/>
      </c>
      <c r="AP694" s="379" t="str">
        <v/>
      </c>
      <c r="AQ694" s="376" t="str">
        <v/>
      </c>
      <c r="AR694" s="376" t="str">
        <v/>
      </c>
      <c r="AS694" s="372" t="str">
        <v/>
      </c>
      <c r="AT694" s="379" t="str">
        <v/>
      </c>
      <c r="AU694" s="380" t="str">
        <v/>
      </c>
      <c r="AV694" s="380" t="str">
        <v/>
      </c>
      <c r="AW694" s="380" t="str">
        <v/>
      </c>
      <c r="AX694" s="380" t="str">
        <v/>
      </c>
      <c r="AY694" s="380" t="str">
        <v/>
      </c>
      <c r="AZ694" s="380"/>
      <c r="BA694" s="380"/>
      <c r="BB694" s="380" t="str">
        <v/>
      </c>
      <c r="BC694" s="380"/>
      <c r="BD694" s="380"/>
      <c r="BE694" s="380" t="str">
        <v/>
      </c>
      <c r="BF694" s="380"/>
      <c r="BG694" s="380"/>
      <c r="BH694" s="380" t="str">
        <v/>
      </c>
      <c r="BI694" s="380"/>
      <c r="BJ694" s="380"/>
      <c r="BK694" s="380" t="str">
        <v/>
      </c>
      <c r="BL694" s="380" t="str">
        <v/>
      </c>
      <c r="BM694" s="380" t="str">
        <v/>
      </c>
      <c r="BN694" s="381" t="str">
        <v/>
      </c>
      <c r="BO694" s="380" t="str">
        <v/>
      </c>
      <c r="BP694" s="380" t="str">
        <v/>
      </c>
      <c r="BQ694" s="380" t="str">
        <v/>
      </c>
      <c r="BR694" s="381" t="str">
        <v/>
      </c>
      <c r="BS694" s="380" t="str">
        <v/>
      </c>
      <c r="BT694" s="380" t="str">
        <v/>
      </c>
      <c r="BU694" s="380" t="str">
        <v/>
      </c>
      <c r="BV694" s="380" t="str">
        <v/>
      </c>
      <c r="BW694" s="380" t="str">
        <v/>
      </c>
      <c r="BX694" s="380"/>
      <c r="BY694" s="380"/>
      <c r="BZ694" s="380" t="str">
        <v/>
      </c>
      <c r="CA694" s="380"/>
      <c r="CB694" s="380"/>
      <c r="CC694" s="380" t="str">
        <v/>
      </c>
      <c r="CD694" s="380"/>
      <c r="CE694" s="380"/>
      <c r="CF694" s="380" t="str">
        <v/>
      </c>
      <c r="CG694" s="380"/>
      <c r="CH694" s="380"/>
      <c r="CI694" s="380" t="str">
        <v/>
      </c>
      <c r="CJ694" s="380" t="str">
        <v/>
      </c>
      <c r="CK694" s="380" t="str">
        <v/>
      </c>
      <c r="CL694" s="381" t="str">
        <v/>
      </c>
      <c r="CM694" s="380" t="str">
        <v/>
      </c>
      <c r="CN694" s="380" t="str">
        <v/>
      </c>
      <c r="CO694" s="380" t="str">
        <v/>
      </c>
      <c r="CP694" s="381" t="str">
        <v/>
      </c>
      <c r="CQ694" s="380" t="str">
        <v/>
      </c>
      <c r="CR694" s="380" t="str">
        <v/>
      </c>
      <c r="CS694" s="380" t="str">
        <v/>
      </c>
      <c r="CT694" s="380" t="str">
        <v/>
      </c>
      <c r="CU694" s="380" t="str">
        <v/>
      </c>
      <c r="CV694" s="380"/>
      <c r="CW694" s="380"/>
      <c r="CX694" s="380" t="str">
        <v/>
      </c>
      <c r="CY694" s="380"/>
      <c r="CZ694" s="380"/>
      <c r="DA694" s="380" t="str">
        <v/>
      </c>
      <c r="DB694" s="380"/>
      <c r="DC694" s="380"/>
      <c r="DD694" s="380" t="str">
        <v/>
      </c>
      <c r="DE694" s="380"/>
      <c r="DF694" s="380"/>
      <c r="DG694" s="380" t="str">
        <v/>
      </c>
      <c r="DH694" s="380" t="str">
        <v/>
      </c>
      <c r="DI694" s="380" t="str">
        <v/>
      </c>
      <c r="DJ694" s="381" t="str">
        <v/>
      </c>
      <c r="DK694" s="380" t="str">
        <v/>
      </c>
      <c r="DL694" s="380" t="str">
        <v/>
      </c>
      <c r="DM694" s="380" t="str">
        <v/>
      </c>
      <c r="DN694" s="381" t="str">
        <v/>
      </c>
      <c r="DO694" s="380" t="str">
        <v/>
      </c>
      <c r="DP694" s="380" t="str">
        <v/>
      </c>
      <c r="DQ694" s="380" t="str">
        <v/>
      </c>
      <c r="DR694" s="380" t="str">
        <v/>
      </c>
      <c r="DS694" s="380" t="str">
        <v/>
      </c>
      <c r="DT694" s="380"/>
      <c r="DU694" s="380"/>
      <c r="DV694" s="380" t="str">
        <v/>
      </c>
      <c r="DW694" s="380"/>
      <c r="DX694" s="380"/>
      <c r="DY694" s="380" t="str">
        <v/>
      </c>
      <c r="DZ694" s="380"/>
      <c r="EA694" s="380"/>
      <c r="EB694" s="380" t="str">
        <v/>
      </c>
      <c r="EC694" s="380"/>
      <c r="ED694" s="380"/>
      <c r="EE694" s="380" t="str">
        <v/>
      </c>
      <c r="EF694" s="380" t="str">
        <v/>
      </c>
      <c r="EG694" s="380" t="str">
        <v/>
      </c>
      <c r="EH694" s="381" t="str">
        <v/>
      </c>
      <c r="EI694" s="380" t="str">
        <v/>
      </c>
      <c r="EJ694" s="380" t="str">
        <v/>
      </c>
      <c r="EK694" s="380" t="str">
        <v/>
      </c>
      <c r="EL694" s="381" t="str">
        <v/>
      </c>
      <c r="EM694" s="382" t="str">
        <v/>
      </c>
      <c r="EN694" s="382" t="str">
        <v/>
      </c>
      <c r="EO694" s="382" t="str">
        <v/>
      </c>
    </row>
    <row r="695" spans="1:145" ht="15.6">
      <c r="A695" s="372" t="str">
        <v/>
      </c>
      <c r="B695" s="373" t="str">
        <v/>
      </c>
      <c r="C695" s="372"/>
      <c r="D695" s="383" t="str">
        <v/>
      </c>
      <c r="E695" s="383" t="str">
        <v/>
      </c>
      <c r="F695" s="383" t="str">
        <v/>
      </c>
      <c r="G695" s="375" t="str">
        <v/>
      </c>
      <c r="H695" s="375" t="str">
        <v/>
      </c>
      <c r="I695" s="375" t="str">
        <v/>
      </c>
      <c r="J695" s="375" t="str">
        <v/>
      </c>
      <c r="K695" s="375" t="str">
        <v/>
      </c>
      <c r="L695" s="375" t="str">
        <v/>
      </c>
      <c r="M695" s="372" t="str">
        <v/>
      </c>
      <c r="N695" s="372" t="str">
        <v/>
      </c>
      <c r="O695" s="372" t="str">
        <v/>
      </c>
      <c r="P695" s="372" t="str">
        <v/>
      </c>
      <c r="Q695" s="372" t="str">
        <v/>
      </c>
      <c r="R695" s="372" t="str">
        <v/>
      </c>
      <c r="S695" s="372" t="str">
        <v/>
      </c>
      <c r="T695" s="372" t="str">
        <v/>
      </c>
      <c r="U695" s="372" t="str">
        <v/>
      </c>
      <c r="V695" s="372" t="str">
        <v/>
      </c>
      <c r="W695" s="372" t="str">
        <v/>
      </c>
      <c r="X695" s="372" t="str">
        <v/>
      </c>
      <c r="Y695" s="372" t="str">
        <v/>
      </c>
      <c r="Z695" s="372" t="str">
        <v/>
      </c>
      <c r="AA695" s="372" t="str">
        <v/>
      </c>
      <c r="AB695" s="372"/>
      <c r="AC695" s="372"/>
      <c r="AD695" s="372" t="str">
        <v/>
      </c>
      <c r="AE695" s="372"/>
      <c r="AF695" s="372"/>
      <c r="AG695" s="376" t="str">
        <v/>
      </c>
      <c r="AH695" s="372"/>
      <c r="AI695" s="372"/>
      <c r="AJ695" s="372" t="str">
        <v/>
      </c>
      <c r="AK695" s="372"/>
      <c r="AL695" s="372"/>
      <c r="AM695" s="377" t="str">
        <v/>
      </c>
      <c r="AN695" s="378" t="str">
        <v/>
      </c>
      <c r="AO695" s="379" t="str">
        <v/>
      </c>
      <c r="AP695" s="379" t="str">
        <v/>
      </c>
      <c r="AQ695" s="376" t="str">
        <v/>
      </c>
      <c r="AR695" s="376" t="str">
        <v/>
      </c>
      <c r="AS695" s="372" t="str">
        <v/>
      </c>
      <c r="AT695" s="379" t="str">
        <v/>
      </c>
      <c r="AU695" s="380" t="str">
        <v/>
      </c>
      <c r="AV695" s="380" t="str">
        <v/>
      </c>
      <c r="AW695" s="380" t="str">
        <v/>
      </c>
      <c r="AX695" s="380" t="str">
        <v/>
      </c>
      <c r="AY695" s="380" t="str">
        <v/>
      </c>
      <c r="AZ695" s="380"/>
      <c r="BA695" s="380"/>
      <c r="BB695" s="380" t="str">
        <v/>
      </c>
      <c r="BC695" s="380"/>
      <c r="BD695" s="380"/>
      <c r="BE695" s="380" t="str">
        <v/>
      </c>
      <c r="BF695" s="380"/>
      <c r="BG695" s="380"/>
      <c r="BH695" s="380" t="str">
        <v/>
      </c>
      <c r="BI695" s="380"/>
      <c r="BJ695" s="380"/>
      <c r="BK695" s="380" t="str">
        <v/>
      </c>
      <c r="BL695" s="380" t="str">
        <v/>
      </c>
      <c r="BM695" s="380" t="str">
        <v/>
      </c>
      <c r="BN695" s="381" t="str">
        <v/>
      </c>
      <c r="BO695" s="380" t="str">
        <v/>
      </c>
      <c r="BP695" s="380" t="str">
        <v/>
      </c>
      <c r="BQ695" s="380" t="str">
        <v/>
      </c>
      <c r="BR695" s="381" t="str">
        <v/>
      </c>
      <c r="BS695" s="380" t="str">
        <v/>
      </c>
      <c r="BT695" s="380" t="str">
        <v/>
      </c>
      <c r="BU695" s="380" t="str">
        <v/>
      </c>
      <c r="BV695" s="380" t="str">
        <v/>
      </c>
      <c r="BW695" s="380" t="str">
        <v/>
      </c>
      <c r="BX695" s="380"/>
      <c r="BY695" s="380"/>
      <c r="BZ695" s="380" t="str">
        <v/>
      </c>
      <c r="CA695" s="380"/>
      <c r="CB695" s="380"/>
      <c r="CC695" s="380" t="str">
        <v/>
      </c>
      <c r="CD695" s="380"/>
      <c r="CE695" s="380"/>
      <c r="CF695" s="380" t="str">
        <v/>
      </c>
      <c r="CG695" s="380"/>
      <c r="CH695" s="380"/>
      <c r="CI695" s="380" t="str">
        <v/>
      </c>
      <c r="CJ695" s="380" t="str">
        <v/>
      </c>
      <c r="CK695" s="380" t="str">
        <v/>
      </c>
      <c r="CL695" s="381" t="str">
        <v/>
      </c>
      <c r="CM695" s="380" t="str">
        <v/>
      </c>
      <c r="CN695" s="380" t="str">
        <v/>
      </c>
      <c r="CO695" s="380" t="str">
        <v/>
      </c>
      <c r="CP695" s="381" t="str">
        <v/>
      </c>
      <c r="CQ695" s="380" t="str">
        <v/>
      </c>
      <c r="CR695" s="380" t="str">
        <v/>
      </c>
      <c r="CS695" s="380" t="str">
        <v/>
      </c>
      <c r="CT695" s="380" t="str">
        <v/>
      </c>
      <c r="CU695" s="380" t="str">
        <v/>
      </c>
      <c r="CV695" s="380"/>
      <c r="CW695" s="380"/>
      <c r="CX695" s="380" t="str">
        <v/>
      </c>
      <c r="CY695" s="380"/>
      <c r="CZ695" s="380"/>
      <c r="DA695" s="380" t="str">
        <v/>
      </c>
      <c r="DB695" s="380"/>
      <c r="DC695" s="380"/>
      <c r="DD695" s="380" t="str">
        <v/>
      </c>
      <c r="DE695" s="380"/>
      <c r="DF695" s="380"/>
      <c r="DG695" s="380" t="str">
        <v/>
      </c>
      <c r="DH695" s="380" t="str">
        <v/>
      </c>
      <c r="DI695" s="380" t="str">
        <v/>
      </c>
      <c r="DJ695" s="381" t="str">
        <v/>
      </c>
      <c r="DK695" s="380" t="str">
        <v/>
      </c>
      <c r="DL695" s="380" t="str">
        <v/>
      </c>
      <c r="DM695" s="380" t="str">
        <v/>
      </c>
      <c r="DN695" s="381" t="str">
        <v/>
      </c>
      <c r="DO695" s="380" t="str">
        <v/>
      </c>
      <c r="DP695" s="380" t="str">
        <v/>
      </c>
      <c r="DQ695" s="380" t="str">
        <v/>
      </c>
      <c r="DR695" s="380" t="str">
        <v/>
      </c>
      <c r="DS695" s="380" t="str">
        <v/>
      </c>
      <c r="DT695" s="380"/>
      <c r="DU695" s="380"/>
      <c r="DV695" s="380" t="str">
        <v/>
      </c>
      <c r="DW695" s="380"/>
      <c r="DX695" s="380"/>
      <c r="DY695" s="380" t="str">
        <v/>
      </c>
      <c r="DZ695" s="380"/>
      <c r="EA695" s="380"/>
      <c r="EB695" s="380" t="str">
        <v/>
      </c>
      <c r="EC695" s="380"/>
      <c r="ED695" s="380"/>
      <c r="EE695" s="380" t="str">
        <v/>
      </c>
      <c r="EF695" s="380" t="str">
        <v/>
      </c>
      <c r="EG695" s="380" t="str">
        <v/>
      </c>
      <c r="EH695" s="381" t="str">
        <v/>
      </c>
      <c r="EI695" s="380" t="str">
        <v/>
      </c>
      <c r="EJ695" s="380" t="str">
        <v/>
      </c>
      <c r="EK695" s="380" t="str">
        <v/>
      </c>
      <c r="EL695" s="381" t="str">
        <v/>
      </c>
      <c r="EM695" s="382" t="str">
        <v/>
      </c>
      <c r="EN695" s="382" t="str">
        <v/>
      </c>
      <c r="EO695" s="382" t="str">
        <v/>
      </c>
    </row>
    <row r="696" spans="1:145" ht="15.6">
      <c r="A696" s="372" t="str">
        <v/>
      </c>
      <c r="B696" s="373" t="str">
        <v/>
      </c>
      <c r="C696" s="372"/>
      <c r="D696" s="383" t="str">
        <v/>
      </c>
      <c r="E696" s="383" t="str">
        <v/>
      </c>
      <c r="F696" s="383" t="str">
        <v/>
      </c>
      <c r="G696" s="375" t="str">
        <v/>
      </c>
      <c r="H696" s="375" t="str">
        <v/>
      </c>
      <c r="I696" s="375" t="str">
        <v/>
      </c>
      <c r="J696" s="375" t="str">
        <v/>
      </c>
      <c r="K696" s="375" t="str">
        <v/>
      </c>
      <c r="L696" s="375" t="str">
        <v/>
      </c>
      <c r="M696" s="372" t="str">
        <v/>
      </c>
      <c r="N696" s="372" t="str">
        <v/>
      </c>
      <c r="O696" s="372" t="str">
        <v/>
      </c>
      <c r="P696" s="372" t="str">
        <v/>
      </c>
      <c r="Q696" s="372" t="str">
        <v/>
      </c>
      <c r="R696" s="372" t="str">
        <v/>
      </c>
      <c r="S696" s="372" t="str">
        <v/>
      </c>
      <c r="T696" s="372" t="str">
        <v/>
      </c>
      <c r="U696" s="372" t="str">
        <v/>
      </c>
      <c r="V696" s="372" t="str">
        <v/>
      </c>
      <c r="W696" s="372" t="str">
        <v/>
      </c>
      <c r="X696" s="372" t="str">
        <v/>
      </c>
      <c r="Y696" s="372" t="str">
        <v/>
      </c>
      <c r="Z696" s="372" t="str">
        <v/>
      </c>
      <c r="AA696" s="372" t="str">
        <v/>
      </c>
      <c r="AB696" s="372"/>
      <c r="AC696" s="372"/>
      <c r="AD696" s="372" t="str">
        <v/>
      </c>
      <c r="AE696" s="372"/>
      <c r="AF696" s="372"/>
      <c r="AG696" s="376" t="str">
        <v/>
      </c>
      <c r="AH696" s="372"/>
      <c r="AI696" s="372"/>
      <c r="AJ696" s="372" t="str">
        <v/>
      </c>
      <c r="AK696" s="372"/>
      <c r="AL696" s="372"/>
      <c r="AM696" s="377" t="str">
        <v/>
      </c>
      <c r="AN696" s="378" t="str">
        <v/>
      </c>
      <c r="AO696" s="379" t="str">
        <v/>
      </c>
      <c r="AP696" s="379" t="str">
        <v/>
      </c>
      <c r="AQ696" s="376" t="str">
        <v/>
      </c>
      <c r="AR696" s="376" t="str">
        <v/>
      </c>
      <c r="AS696" s="372" t="str">
        <v/>
      </c>
      <c r="AT696" s="379" t="str">
        <v/>
      </c>
      <c r="AU696" s="380" t="str">
        <v/>
      </c>
      <c r="AV696" s="380" t="str">
        <v/>
      </c>
      <c r="AW696" s="380" t="str">
        <v/>
      </c>
      <c r="AX696" s="380" t="str">
        <v/>
      </c>
      <c r="AY696" s="380" t="str">
        <v/>
      </c>
      <c r="AZ696" s="380"/>
      <c r="BA696" s="380"/>
      <c r="BB696" s="380" t="str">
        <v/>
      </c>
      <c r="BC696" s="380"/>
      <c r="BD696" s="380"/>
      <c r="BE696" s="380" t="str">
        <v/>
      </c>
      <c r="BF696" s="380"/>
      <c r="BG696" s="380"/>
      <c r="BH696" s="380" t="str">
        <v/>
      </c>
      <c r="BI696" s="380"/>
      <c r="BJ696" s="380"/>
      <c r="BK696" s="380" t="str">
        <v/>
      </c>
      <c r="BL696" s="380" t="str">
        <v/>
      </c>
      <c r="BM696" s="380" t="str">
        <v/>
      </c>
      <c r="BN696" s="381" t="str">
        <v/>
      </c>
      <c r="BO696" s="380" t="str">
        <v/>
      </c>
      <c r="BP696" s="380" t="str">
        <v/>
      </c>
      <c r="BQ696" s="380" t="str">
        <v/>
      </c>
      <c r="BR696" s="381" t="str">
        <v/>
      </c>
      <c r="BS696" s="380" t="str">
        <v/>
      </c>
      <c r="BT696" s="380" t="str">
        <v/>
      </c>
      <c r="BU696" s="380" t="str">
        <v/>
      </c>
      <c r="BV696" s="380" t="str">
        <v/>
      </c>
      <c r="BW696" s="380" t="str">
        <v/>
      </c>
      <c r="BX696" s="380"/>
      <c r="BY696" s="380"/>
      <c r="BZ696" s="380" t="str">
        <v/>
      </c>
      <c r="CA696" s="380"/>
      <c r="CB696" s="380"/>
      <c r="CC696" s="380" t="str">
        <v/>
      </c>
      <c r="CD696" s="380"/>
      <c r="CE696" s="380"/>
      <c r="CF696" s="380" t="str">
        <v/>
      </c>
      <c r="CG696" s="380"/>
      <c r="CH696" s="380"/>
      <c r="CI696" s="380" t="str">
        <v/>
      </c>
      <c r="CJ696" s="380" t="str">
        <v/>
      </c>
      <c r="CK696" s="380" t="str">
        <v/>
      </c>
      <c r="CL696" s="381" t="str">
        <v/>
      </c>
      <c r="CM696" s="380" t="str">
        <v/>
      </c>
      <c r="CN696" s="380" t="str">
        <v/>
      </c>
      <c r="CO696" s="380" t="str">
        <v/>
      </c>
      <c r="CP696" s="381" t="str">
        <v/>
      </c>
      <c r="CQ696" s="380" t="str">
        <v/>
      </c>
      <c r="CR696" s="380" t="str">
        <v/>
      </c>
      <c r="CS696" s="380" t="str">
        <v/>
      </c>
      <c r="CT696" s="380" t="str">
        <v/>
      </c>
      <c r="CU696" s="380" t="str">
        <v/>
      </c>
      <c r="CV696" s="380"/>
      <c r="CW696" s="380"/>
      <c r="CX696" s="380" t="str">
        <v/>
      </c>
      <c r="CY696" s="380"/>
      <c r="CZ696" s="380"/>
      <c r="DA696" s="380" t="str">
        <v/>
      </c>
      <c r="DB696" s="380"/>
      <c r="DC696" s="380"/>
      <c r="DD696" s="380" t="str">
        <v/>
      </c>
      <c r="DE696" s="380"/>
      <c r="DF696" s="380"/>
      <c r="DG696" s="380" t="str">
        <v/>
      </c>
      <c r="DH696" s="380" t="str">
        <v/>
      </c>
      <c r="DI696" s="380" t="str">
        <v/>
      </c>
      <c r="DJ696" s="381" t="str">
        <v/>
      </c>
      <c r="DK696" s="380" t="str">
        <v/>
      </c>
      <c r="DL696" s="380" t="str">
        <v/>
      </c>
      <c r="DM696" s="380" t="str">
        <v/>
      </c>
      <c r="DN696" s="381" t="str">
        <v/>
      </c>
      <c r="DO696" s="380" t="str">
        <v/>
      </c>
      <c r="DP696" s="380" t="str">
        <v/>
      </c>
      <c r="DQ696" s="380" t="str">
        <v/>
      </c>
      <c r="DR696" s="380" t="str">
        <v/>
      </c>
      <c r="DS696" s="380" t="str">
        <v/>
      </c>
      <c r="DT696" s="380"/>
      <c r="DU696" s="380"/>
      <c r="DV696" s="380" t="str">
        <v/>
      </c>
      <c r="DW696" s="380"/>
      <c r="DX696" s="380"/>
      <c r="DY696" s="380" t="str">
        <v/>
      </c>
      <c r="DZ696" s="380"/>
      <c r="EA696" s="380"/>
      <c r="EB696" s="380" t="str">
        <v/>
      </c>
      <c r="EC696" s="380"/>
      <c r="ED696" s="380"/>
      <c r="EE696" s="380" t="str">
        <v/>
      </c>
      <c r="EF696" s="380" t="str">
        <v/>
      </c>
      <c r="EG696" s="380" t="str">
        <v/>
      </c>
      <c r="EH696" s="381" t="str">
        <v/>
      </c>
      <c r="EI696" s="380" t="str">
        <v/>
      </c>
      <c r="EJ696" s="380" t="str">
        <v/>
      </c>
      <c r="EK696" s="380" t="str">
        <v/>
      </c>
      <c r="EL696" s="381" t="str">
        <v/>
      </c>
      <c r="EM696" s="382" t="str">
        <v/>
      </c>
      <c r="EN696" s="382" t="str">
        <v/>
      </c>
      <c r="EO696" s="382" t="str">
        <v/>
      </c>
    </row>
    <row r="697" spans="1:145" ht="15.6">
      <c r="A697" s="372" t="str">
        <v/>
      </c>
      <c r="B697" s="373" t="str">
        <v/>
      </c>
      <c r="C697" s="372"/>
      <c r="D697" s="383" t="str">
        <v/>
      </c>
      <c r="E697" s="383" t="str">
        <v/>
      </c>
      <c r="F697" s="383" t="str">
        <v/>
      </c>
      <c r="G697" s="375" t="str">
        <v/>
      </c>
      <c r="H697" s="375" t="str">
        <v/>
      </c>
      <c r="I697" s="375" t="str">
        <v/>
      </c>
      <c r="J697" s="375" t="str">
        <v/>
      </c>
      <c r="K697" s="375" t="str">
        <v/>
      </c>
      <c r="L697" s="375" t="str">
        <v/>
      </c>
      <c r="M697" s="372" t="str">
        <v/>
      </c>
      <c r="N697" s="372" t="str">
        <v/>
      </c>
      <c r="O697" s="372" t="str">
        <v/>
      </c>
      <c r="P697" s="372" t="str">
        <v/>
      </c>
      <c r="Q697" s="372" t="str">
        <v/>
      </c>
      <c r="R697" s="372" t="str">
        <v/>
      </c>
      <c r="S697" s="372" t="str">
        <v/>
      </c>
      <c r="T697" s="372" t="str">
        <v/>
      </c>
      <c r="U697" s="372" t="str">
        <v/>
      </c>
      <c r="V697" s="372" t="str">
        <v/>
      </c>
      <c r="W697" s="372" t="str">
        <v/>
      </c>
      <c r="X697" s="372" t="str">
        <v/>
      </c>
      <c r="Y697" s="372" t="str">
        <v/>
      </c>
      <c r="Z697" s="372" t="str">
        <v/>
      </c>
      <c r="AA697" s="372" t="str">
        <v/>
      </c>
      <c r="AB697" s="372"/>
      <c r="AC697" s="372"/>
      <c r="AD697" s="372" t="str">
        <v/>
      </c>
      <c r="AE697" s="372"/>
      <c r="AF697" s="372"/>
      <c r="AG697" s="376" t="str">
        <v/>
      </c>
      <c r="AH697" s="372"/>
      <c r="AI697" s="372"/>
      <c r="AJ697" s="372" t="str">
        <v/>
      </c>
      <c r="AK697" s="372"/>
      <c r="AL697" s="372"/>
      <c r="AM697" s="377" t="str">
        <v/>
      </c>
      <c r="AN697" s="378" t="str">
        <v/>
      </c>
      <c r="AO697" s="379" t="str">
        <v/>
      </c>
      <c r="AP697" s="379" t="str">
        <v/>
      </c>
      <c r="AQ697" s="376" t="str">
        <v/>
      </c>
      <c r="AR697" s="376" t="str">
        <v/>
      </c>
      <c r="AS697" s="372" t="str">
        <v/>
      </c>
      <c r="AT697" s="379" t="str">
        <v/>
      </c>
      <c r="AU697" s="380" t="str">
        <v/>
      </c>
      <c r="AV697" s="380" t="str">
        <v/>
      </c>
      <c r="AW697" s="380" t="str">
        <v/>
      </c>
      <c r="AX697" s="380" t="str">
        <v/>
      </c>
      <c r="AY697" s="380" t="str">
        <v/>
      </c>
      <c r="AZ697" s="380"/>
      <c r="BA697" s="380"/>
      <c r="BB697" s="380" t="str">
        <v/>
      </c>
      <c r="BC697" s="380"/>
      <c r="BD697" s="380"/>
      <c r="BE697" s="380" t="str">
        <v/>
      </c>
      <c r="BF697" s="380"/>
      <c r="BG697" s="380"/>
      <c r="BH697" s="380" t="str">
        <v/>
      </c>
      <c r="BI697" s="380"/>
      <c r="BJ697" s="380"/>
      <c r="BK697" s="380" t="str">
        <v/>
      </c>
      <c r="BL697" s="380" t="str">
        <v/>
      </c>
      <c r="BM697" s="380" t="str">
        <v/>
      </c>
      <c r="BN697" s="381" t="str">
        <v/>
      </c>
      <c r="BO697" s="380" t="str">
        <v/>
      </c>
      <c r="BP697" s="380" t="str">
        <v/>
      </c>
      <c r="BQ697" s="380" t="str">
        <v/>
      </c>
      <c r="BR697" s="381" t="str">
        <v/>
      </c>
      <c r="BS697" s="380" t="str">
        <v/>
      </c>
      <c r="BT697" s="380" t="str">
        <v/>
      </c>
      <c r="BU697" s="380" t="str">
        <v/>
      </c>
      <c r="BV697" s="380" t="str">
        <v/>
      </c>
      <c r="BW697" s="380" t="str">
        <v/>
      </c>
      <c r="BX697" s="380"/>
      <c r="BY697" s="380"/>
      <c r="BZ697" s="380" t="str">
        <v/>
      </c>
      <c r="CA697" s="380"/>
      <c r="CB697" s="380"/>
      <c r="CC697" s="380" t="str">
        <v/>
      </c>
      <c r="CD697" s="380"/>
      <c r="CE697" s="380"/>
      <c r="CF697" s="380" t="str">
        <v/>
      </c>
      <c r="CG697" s="380"/>
      <c r="CH697" s="380"/>
      <c r="CI697" s="380" t="str">
        <v/>
      </c>
      <c r="CJ697" s="380" t="str">
        <v/>
      </c>
      <c r="CK697" s="380" t="str">
        <v/>
      </c>
      <c r="CL697" s="381" t="str">
        <v/>
      </c>
      <c r="CM697" s="380" t="str">
        <v/>
      </c>
      <c r="CN697" s="380" t="str">
        <v/>
      </c>
      <c r="CO697" s="380" t="str">
        <v/>
      </c>
      <c r="CP697" s="381" t="str">
        <v/>
      </c>
      <c r="CQ697" s="380" t="str">
        <v/>
      </c>
      <c r="CR697" s="380" t="str">
        <v/>
      </c>
      <c r="CS697" s="380" t="str">
        <v/>
      </c>
      <c r="CT697" s="380" t="str">
        <v/>
      </c>
      <c r="CU697" s="380" t="str">
        <v/>
      </c>
      <c r="CV697" s="380"/>
      <c r="CW697" s="380"/>
      <c r="CX697" s="380" t="str">
        <v/>
      </c>
      <c r="CY697" s="380"/>
      <c r="CZ697" s="380"/>
      <c r="DA697" s="380" t="str">
        <v/>
      </c>
      <c r="DB697" s="380"/>
      <c r="DC697" s="380"/>
      <c r="DD697" s="380" t="str">
        <v/>
      </c>
      <c r="DE697" s="380"/>
      <c r="DF697" s="380"/>
      <c r="DG697" s="380" t="str">
        <v/>
      </c>
      <c r="DH697" s="380" t="str">
        <v/>
      </c>
      <c r="DI697" s="380" t="str">
        <v/>
      </c>
      <c r="DJ697" s="381" t="str">
        <v/>
      </c>
      <c r="DK697" s="380" t="str">
        <v/>
      </c>
      <c r="DL697" s="380" t="str">
        <v/>
      </c>
      <c r="DM697" s="380" t="str">
        <v/>
      </c>
      <c r="DN697" s="381" t="str">
        <v/>
      </c>
      <c r="DO697" s="380" t="str">
        <v/>
      </c>
      <c r="DP697" s="380" t="str">
        <v/>
      </c>
      <c r="DQ697" s="380" t="str">
        <v/>
      </c>
      <c r="DR697" s="380" t="str">
        <v/>
      </c>
      <c r="DS697" s="380" t="str">
        <v/>
      </c>
      <c r="DT697" s="380"/>
      <c r="DU697" s="380"/>
      <c r="DV697" s="380" t="str">
        <v/>
      </c>
      <c r="DW697" s="380"/>
      <c r="DX697" s="380"/>
      <c r="DY697" s="380" t="str">
        <v/>
      </c>
      <c r="DZ697" s="380"/>
      <c r="EA697" s="380"/>
      <c r="EB697" s="380" t="str">
        <v/>
      </c>
      <c r="EC697" s="380"/>
      <c r="ED697" s="380"/>
      <c r="EE697" s="380" t="str">
        <v/>
      </c>
      <c r="EF697" s="380" t="str">
        <v/>
      </c>
      <c r="EG697" s="380" t="str">
        <v/>
      </c>
      <c r="EH697" s="381" t="str">
        <v/>
      </c>
      <c r="EI697" s="380" t="str">
        <v/>
      </c>
      <c r="EJ697" s="380" t="str">
        <v/>
      </c>
      <c r="EK697" s="380" t="str">
        <v/>
      </c>
      <c r="EL697" s="381" t="str">
        <v/>
      </c>
      <c r="EM697" s="382" t="str">
        <v/>
      </c>
      <c r="EN697" s="382" t="str">
        <v/>
      </c>
      <c r="EO697" s="382" t="str">
        <v/>
      </c>
    </row>
    <row r="698" spans="1:145" ht="15.6">
      <c r="A698" s="372" t="str">
        <v/>
      </c>
      <c r="B698" s="373" t="str">
        <v/>
      </c>
      <c r="C698" s="372"/>
      <c r="D698" s="383" t="str">
        <v/>
      </c>
      <c r="E698" s="383" t="str">
        <v/>
      </c>
      <c r="F698" s="383" t="str">
        <v/>
      </c>
      <c r="G698" s="375" t="str">
        <v/>
      </c>
      <c r="H698" s="375" t="str">
        <v/>
      </c>
      <c r="I698" s="375" t="str">
        <v/>
      </c>
      <c r="J698" s="375" t="str">
        <v/>
      </c>
      <c r="K698" s="375" t="str">
        <v/>
      </c>
      <c r="L698" s="375" t="str">
        <v/>
      </c>
      <c r="M698" s="372" t="str">
        <v/>
      </c>
      <c r="N698" s="372" t="str">
        <v/>
      </c>
      <c r="O698" s="372" t="str">
        <v/>
      </c>
      <c r="P698" s="372" t="str">
        <v/>
      </c>
      <c r="Q698" s="372" t="str">
        <v/>
      </c>
      <c r="R698" s="372" t="str">
        <v/>
      </c>
      <c r="S698" s="372" t="str">
        <v/>
      </c>
      <c r="T698" s="372" t="str">
        <v/>
      </c>
      <c r="U698" s="372" t="str">
        <v/>
      </c>
      <c r="V698" s="372" t="str">
        <v/>
      </c>
      <c r="W698" s="372" t="str">
        <v/>
      </c>
      <c r="X698" s="372" t="str">
        <v/>
      </c>
      <c r="Y698" s="372" t="str">
        <v/>
      </c>
      <c r="Z698" s="372" t="str">
        <v/>
      </c>
      <c r="AA698" s="372" t="str">
        <v/>
      </c>
      <c r="AB698" s="372"/>
      <c r="AC698" s="372"/>
      <c r="AD698" s="372" t="str">
        <v/>
      </c>
      <c r="AE698" s="372"/>
      <c r="AF698" s="372"/>
      <c r="AG698" s="376" t="str">
        <v/>
      </c>
      <c r="AH698" s="372"/>
      <c r="AI698" s="372"/>
      <c r="AJ698" s="372" t="str">
        <v/>
      </c>
      <c r="AK698" s="372"/>
      <c r="AL698" s="372"/>
      <c r="AM698" s="377" t="str">
        <v/>
      </c>
      <c r="AN698" s="378" t="str">
        <v/>
      </c>
      <c r="AO698" s="379" t="str">
        <v/>
      </c>
      <c r="AP698" s="379" t="str">
        <v/>
      </c>
      <c r="AQ698" s="376" t="str">
        <v/>
      </c>
      <c r="AR698" s="376" t="str">
        <v/>
      </c>
      <c r="AS698" s="372" t="str">
        <v/>
      </c>
      <c r="AT698" s="379" t="str">
        <v/>
      </c>
      <c r="AU698" s="380" t="str">
        <v/>
      </c>
      <c r="AV698" s="380" t="str">
        <v/>
      </c>
      <c r="AW698" s="380" t="str">
        <v/>
      </c>
      <c r="AX698" s="380" t="str">
        <v/>
      </c>
      <c r="AY698" s="380" t="str">
        <v/>
      </c>
      <c r="AZ698" s="380"/>
      <c r="BA698" s="380"/>
      <c r="BB698" s="380" t="str">
        <v/>
      </c>
      <c r="BC698" s="380"/>
      <c r="BD698" s="380"/>
      <c r="BE698" s="380" t="str">
        <v/>
      </c>
      <c r="BF698" s="380"/>
      <c r="BG698" s="380"/>
      <c r="BH698" s="380" t="str">
        <v/>
      </c>
      <c r="BI698" s="380"/>
      <c r="BJ698" s="380"/>
      <c r="BK698" s="380" t="str">
        <v/>
      </c>
      <c r="BL698" s="380" t="str">
        <v/>
      </c>
      <c r="BM698" s="380" t="str">
        <v/>
      </c>
      <c r="BN698" s="381" t="str">
        <v/>
      </c>
      <c r="BO698" s="380" t="str">
        <v/>
      </c>
      <c r="BP698" s="380" t="str">
        <v/>
      </c>
      <c r="BQ698" s="380" t="str">
        <v/>
      </c>
      <c r="BR698" s="381" t="str">
        <v/>
      </c>
      <c r="BS698" s="380" t="str">
        <v/>
      </c>
      <c r="BT698" s="380" t="str">
        <v/>
      </c>
      <c r="BU698" s="380" t="str">
        <v/>
      </c>
      <c r="BV698" s="380" t="str">
        <v/>
      </c>
      <c r="BW698" s="380" t="str">
        <v/>
      </c>
      <c r="BX698" s="380"/>
      <c r="BY698" s="380"/>
      <c r="BZ698" s="380" t="str">
        <v/>
      </c>
      <c r="CA698" s="380"/>
      <c r="CB698" s="380"/>
      <c r="CC698" s="380" t="str">
        <v/>
      </c>
      <c r="CD698" s="380"/>
      <c r="CE698" s="380"/>
      <c r="CF698" s="380" t="str">
        <v/>
      </c>
      <c r="CG698" s="380"/>
      <c r="CH698" s="380"/>
      <c r="CI698" s="380" t="str">
        <v/>
      </c>
      <c r="CJ698" s="380" t="str">
        <v/>
      </c>
      <c r="CK698" s="380" t="str">
        <v/>
      </c>
      <c r="CL698" s="381" t="str">
        <v/>
      </c>
      <c r="CM698" s="380" t="str">
        <v/>
      </c>
      <c r="CN698" s="380" t="str">
        <v/>
      </c>
      <c r="CO698" s="380" t="str">
        <v/>
      </c>
      <c r="CP698" s="381" t="str">
        <v/>
      </c>
      <c r="CQ698" s="380" t="str">
        <v/>
      </c>
      <c r="CR698" s="380" t="str">
        <v/>
      </c>
      <c r="CS698" s="380" t="str">
        <v/>
      </c>
      <c r="CT698" s="380" t="str">
        <v/>
      </c>
      <c r="CU698" s="380" t="str">
        <v/>
      </c>
      <c r="CV698" s="380"/>
      <c r="CW698" s="380"/>
      <c r="CX698" s="380" t="str">
        <v/>
      </c>
      <c r="CY698" s="380"/>
      <c r="CZ698" s="380"/>
      <c r="DA698" s="380" t="str">
        <v/>
      </c>
      <c r="DB698" s="380"/>
      <c r="DC698" s="380"/>
      <c r="DD698" s="380" t="str">
        <v/>
      </c>
      <c r="DE698" s="380"/>
      <c r="DF698" s="380"/>
      <c r="DG698" s="380" t="str">
        <v/>
      </c>
      <c r="DH698" s="380" t="str">
        <v/>
      </c>
      <c r="DI698" s="380" t="str">
        <v/>
      </c>
      <c r="DJ698" s="381" t="str">
        <v/>
      </c>
      <c r="DK698" s="380" t="str">
        <v/>
      </c>
      <c r="DL698" s="380" t="str">
        <v/>
      </c>
      <c r="DM698" s="380" t="str">
        <v/>
      </c>
      <c r="DN698" s="381" t="str">
        <v/>
      </c>
      <c r="DO698" s="380" t="str">
        <v/>
      </c>
      <c r="DP698" s="380" t="str">
        <v/>
      </c>
      <c r="DQ698" s="380" t="str">
        <v/>
      </c>
      <c r="DR698" s="380" t="str">
        <v/>
      </c>
      <c r="DS698" s="380" t="str">
        <v/>
      </c>
      <c r="DT698" s="380"/>
      <c r="DU698" s="380"/>
      <c r="DV698" s="380" t="str">
        <v/>
      </c>
      <c r="DW698" s="380"/>
      <c r="DX698" s="380"/>
      <c r="DY698" s="380" t="str">
        <v/>
      </c>
      <c r="DZ698" s="380"/>
      <c r="EA698" s="380"/>
      <c r="EB698" s="380" t="str">
        <v/>
      </c>
      <c r="EC698" s="380"/>
      <c r="ED698" s="380"/>
      <c r="EE698" s="380" t="str">
        <v/>
      </c>
      <c r="EF698" s="380" t="str">
        <v/>
      </c>
      <c r="EG698" s="380" t="str">
        <v/>
      </c>
      <c r="EH698" s="381" t="str">
        <v/>
      </c>
      <c r="EI698" s="380" t="str">
        <v/>
      </c>
      <c r="EJ698" s="380" t="str">
        <v/>
      </c>
      <c r="EK698" s="380" t="str">
        <v/>
      </c>
      <c r="EL698" s="381" t="str">
        <v/>
      </c>
      <c r="EM698" s="382" t="str">
        <v/>
      </c>
      <c r="EN698" s="382" t="str">
        <v/>
      </c>
      <c r="EO698" s="382" t="str">
        <v/>
      </c>
    </row>
    <row r="699" spans="1:145" ht="15.6">
      <c r="A699" s="372" t="str">
        <v/>
      </c>
      <c r="B699" s="373" t="str">
        <v/>
      </c>
      <c r="C699" s="372"/>
      <c r="D699" s="383" t="str">
        <v/>
      </c>
      <c r="E699" s="383" t="str">
        <v/>
      </c>
      <c r="F699" s="383" t="str">
        <v/>
      </c>
      <c r="G699" s="375" t="str">
        <v/>
      </c>
      <c r="H699" s="375" t="str">
        <v/>
      </c>
      <c r="I699" s="375" t="str">
        <v/>
      </c>
      <c r="J699" s="375" t="str">
        <v/>
      </c>
      <c r="K699" s="375" t="str">
        <v/>
      </c>
      <c r="L699" s="375" t="str">
        <v/>
      </c>
      <c r="M699" s="372" t="str">
        <v/>
      </c>
      <c r="N699" s="372" t="str">
        <v/>
      </c>
      <c r="O699" s="372" t="str">
        <v/>
      </c>
      <c r="P699" s="372" t="str">
        <v/>
      </c>
      <c r="Q699" s="372" t="str">
        <v/>
      </c>
      <c r="R699" s="372" t="str">
        <v/>
      </c>
      <c r="S699" s="372" t="str">
        <v/>
      </c>
      <c r="T699" s="372" t="str">
        <v/>
      </c>
      <c r="U699" s="372" t="str">
        <v/>
      </c>
      <c r="V699" s="372" t="str">
        <v/>
      </c>
      <c r="W699" s="372" t="str">
        <v/>
      </c>
      <c r="X699" s="372" t="str">
        <v/>
      </c>
      <c r="Y699" s="372" t="str">
        <v/>
      </c>
      <c r="Z699" s="372" t="str">
        <v/>
      </c>
      <c r="AA699" s="372" t="str">
        <v/>
      </c>
      <c r="AB699" s="372"/>
      <c r="AC699" s="372"/>
      <c r="AD699" s="372" t="str">
        <v/>
      </c>
      <c r="AE699" s="372"/>
      <c r="AF699" s="372"/>
      <c r="AG699" s="376" t="str">
        <v/>
      </c>
      <c r="AH699" s="372"/>
      <c r="AI699" s="372"/>
      <c r="AJ699" s="372" t="str">
        <v/>
      </c>
      <c r="AK699" s="372"/>
      <c r="AL699" s="372"/>
      <c r="AM699" s="377" t="str">
        <v/>
      </c>
      <c r="AN699" s="378" t="str">
        <v/>
      </c>
      <c r="AO699" s="379" t="str">
        <v/>
      </c>
      <c r="AP699" s="379" t="str">
        <v/>
      </c>
      <c r="AQ699" s="376" t="str">
        <v/>
      </c>
      <c r="AR699" s="376" t="str">
        <v/>
      </c>
      <c r="AS699" s="372" t="str">
        <v/>
      </c>
      <c r="AT699" s="379" t="str">
        <v/>
      </c>
      <c r="AU699" s="380" t="str">
        <v/>
      </c>
      <c r="AV699" s="380" t="str">
        <v/>
      </c>
      <c r="AW699" s="380" t="str">
        <v/>
      </c>
      <c r="AX699" s="380" t="str">
        <v/>
      </c>
      <c r="AY699" s="380" t="str">
        <v/>
      </c>
      <c r="AZ699" s="380"/>
      <c r="BA699" s="380"/>
      <c r="BB699" s="380" t="str">
        <v/>
      </c>
      <c r="BC699" s="380"/>
      <c r="BD699" s="380"/>
      <c r="BE699" s="380" t="str">
        <v/>
      </c>
      <c r="BF699" s="380"/>
      <c r="BG699" s="380"/>
      <c r="BH699" s="380" t="str">
        <v/>
      </c>
      <c r="BI699" s="380"/>
      <c r="BJ699" s="380"/>
      <c r="BK699" s="380" t="str">
        <v/>
      </c>
      <c r="BL699" s="380" t="str">
        <v/>
      </c>
      <c r="BM699" s="380" t="str">
        <v/>
      </c>
      <c r="BN699" s="381" t="str">
        <v/>
      </c>
      <c r="BO699" s="380" t="str">
        <v/>
      </c>
      <c r="BP699" s="380" t="str">
        <v/>
      </c>
      <c r="BQ699" s="380" t="str">
        <v/>
      </c>
      <c r="BR699" s="381" t="str">
        <v/>
      </c>
      <c r="BS699" s="380" t="str">
        <v/>
      </c>
      <c r="BT699" s="380" t="str">
        <v/>
      </c>
      <c r="BU699" s="380" t="str">
        <v/>
      </c>
      <c r="BV699" s="380" t="str">
        <v/>
      </c>
      <c r="BW699" s="380" t="str">
        <v/>
      </c>
      <c r="BX699" s="380"/>
      <c r="BY699" s="380"/>
      <c r="BZ699" s="380" t="str">
        <v/>
      </c>
      <c r="CA699" s="380"/>
      <c r="CB699" s="380"/>
      <c r="CC699" s="380" t="str">
        <v/>
      </c>
      <c r="CD699" s="380"/>
      <c r="CE699" s="380"/>
      <c r="CF699" s="380" t="str">
        <v/>
      </c>
      <c r="CG699" s="380"/>
      <c r="CH699" s="380"/>
      <c r="CI699" s="380" t="str">
        <v/>
      </c>
      <c r="CJ699" s="380" t="str">
        <v/>
      </c>
      <c r="CK699" s="380" t="str">
        <v/>
      </c>
      <c r="CL699" s="381" t="str">
        <v/>
      </c>
      <c r="CM699" s="380" t="str">
        <v/>
      </c>
      <c r="CN699" s="380" t="str">
        <v/>
      </c>
      <c r="CO699" s="380" t="str">
        <v/>
      </c>
      <c r="CP699" s="381" t="str">
        <v/>
      </c>
      <c r="CQ699" s="380" t="str">
        <v/>
      </c>
      <c r="CR699" s="380" t="str">
        <v/>
      </c>
      <c r="CS699" s="380" t="str">
        <v/>
      </c>
      <c r="CT699" s="380" t="str">
        <v/>
      </c>
      <c r="CU699" s="380" t="str">
        <v/>
      </c>
      <c r="CV699" s="380"/>
      <c r="CW699" s="380"/>
      <c r="CX699" s="380" t="str">
        <v/>
      </c>
      <c r="CY699" s="380"/>
      <c r="CZ699" s="380"/>
      <c r="DA699" s="380" t="str">
        <v/>
      </c>
      <c r="DB699" s="380"/>
      <c r="DC699" s="380"/>
      <c r="DD699" s="380" t="str">
        <v/>
      </c>
      <c r="DE699" s="380"/>
      <c r="DF699" s="380"/>
      <c r="DG699" s="380" t="str">
        <v/>
      </c>
      <c r="DH699" s="380" t="str">
        <v/>
      </c>
      <c r="DI699" s="380" t="str">
        <v/>
      </c>
      <c r="DJ699" s="381" t="str">
        <v/>
      </c>
      <c r="DK699" s="380" t="str">
        <v/>
      </c>
      <c r="DL699" s="380" t="str">
        <v/>
      </c>
      <c r="DM699" s="380" t="str">
        <v/>
      </c>
      <c r="DN699" s="381" t="str">
        <v/>
      </c>
      <c r="DO699" s="380" t="str">
        <v/>
      </c>
      <c r="DP699" s="380" t="str">
        <v/>
      </c>
      <c r="DQ699" s="380" t="str">
        <v/>
      </c>
      <c r="DR699" s="380" t="str">
        <v/>
      </c>
      <c r="DS699" s="380" t="str">
        <v/>
      </c>
      <c r="DT699" s="380"/>
      <c r="DU699" s="380"/>
      <c r="DV699" s="380" t="str">
        <v/>
      </c>
      <c r="DW699" s="380"/>
      <c r="DX699" s="380"/>
      <c r="DY699" s="380" t="str">
        <v/>
      </c>
      <c r="DZ699" s="380"/>
      <c r="EA699" s="380"/>
      <c r="EB699" s="380" t="str">
        <v/>
      </c>
      <c r="EC699" s="380"/>
      <c r="ED699" s="380"/>
      <c r="EE699" s="380" t="str">
        <v/>
      </c>
      <c r="EF699" s="380" t="str">
        <v/>
      </c>
      <c r="EG699" s="380" t="str">
        <v/>
      </c>
      <c r="EH699" s="381" t="str">
        <v/>
      </c>
      <c r="EI699" s="380" t="str">
        <v/>
      </c>
      <c r="EJ699" s="380" t="str">
        <v/>
      </c>
      <c r="EK699" s="380" t="str">
        <v/>
      </c>
      <c r="EL699" s="381" t="str">
        <v/>
      </c>
      <c r="EM699" s="382" t="str">
        <v/>
      </c>
      <c r="EN699" s="382" t="str">
        <v/>
      </c>
      <c r="EO699" s="382" t="str">
        <v/>
      </c>
    </row>
    <row r="700" spans="1:145" ht="15.6">
      <c r="A700" s="372" t="str">
        <v/>
      </c>
      <c r="B700" s="373" t="str">
        <v/>
      </c>
      <c r="C700" s="372"/>
      <c r="D700" s="383" t="str">
        <v/>
      </c>
      <c r="E700" s="383" t="str">
        <v/>
      </c>
      <c r="F700" s="383" t="str">
        <v/>
      </c>
      <c r="G700" s="375" t="str">
        <v/>
      </c>
      <c r="H700" s="375" t="str">
        <v/>
      </c>
      <c r="I700" s="375" t="str">
        <v/>
      </c>
      <c r="J700" s="375" t="str">
        <v/>
      </c>
      <c r="K700" s="375" t="str">
        <v/>
      </c>
      <c r="L700" s="375" t="str">
        <v/>
      </c>
      <c r="M700" s="372" t="str">
        <v/>
      </c>
      <c r="N700" s="372" t="str">
        <v/>
      </c>
      <c r="O700" s="372" t="str">
        <v/>
      </c>
      <c r="P700" s="372" t="str">
        <v/>
      </c>
      <c r="Q700" s="372" t="str">
        <v/>
      </c>
      <c r="R700" s="372" t="str">
        <v/>
      </c>
      <c r="S700" s="372" t="str">
        <v/>
      </c>
      <c r="T700" s="372" t="str">
        <v/>
      </c>
      <c r="U700" s="372" t="str">
        <v/>
      </c>
      <c r="V700" s="372" t="str">
        <v/>
      </c>
      <c r="W700" s="372" t="str">
        <v/>
      </c>
      <c r="X700" s="372" t="str">
        <v/>
      </c>
      <c r="Y700" s="372" t="str">
        <v/>
      </c>
      <c r="Z700" s="372" t="str">
        <v/>
      </c>
      <c r="AA700" s="372" t="str">
        <v/>
      </c>
      <c r="AB700" s="372"/>
      <c r="AC700" s="372"/>
      <c r="AD700" s="372" t="str">
        <v/>
      </c>
      <c r="AE700" s="372"/>
      <c r="AF700" s="372"/>
      <c r="AG700" s="376" t="str">
        <v/>
      </c>
      <c r="AH700" s="372"/>
      <c r="AI700" s="372"/>
      <c r="AJ700" s="372" t="str">
        <v/>
      </c>
      <c r="AK700" s="372"/>
      <c r="AL700" s="372"/>
      <c r="AM700" s="377" t="str">
        <v/>
      </c>
      <c r="AN700" s="378" t="str">
        <v/>
      </c>
      <c r="AO700" s="379" t="str">
        <v/>
      </c>
      <c r="AP700" s="379" t="str">
        <v/>
      </c>
      <c r="AQ700" s="376" t="str">
        <v/>
      </c>
      <c r="AR700" s="376" t="str">
        <v/>
      </c>
      <c r="AS700" s="372" t="str">
        <v/>
      </c>
      <c r="AT700" s="379" t="str">
        <v/>
      </c>
      <c r="AU700" s="380" t="str">
        <v/>
      </c>
      <c r="AV700" s="380" t="str">
        <v/>
      </c>
      <c r="AW700" s="380" t="str">
        <v/>
      </c>
      <c r="AX700" s="380" t="str">
        <v/>
      </c>
      <c r="AY700" s="380" t="str">
        <v/>
      </c>
      <c r="AZ700" s="380"/>
      <c r="BA700" s="380"/>
      <c r="BB700" s="380" t="str">
        <v/>
      </c>
      <c r="BC700" s="380"/>
      <c r="BD700" s="380"/>
      <c r="BE700" s="380" t="str">
        <v/>
      </c>
      <c r="BF700" s="380"/>
      <c r="BG700" s="380"/>
      <c r="BH700" s="380" t="str">
        <v/>
      </c>
      <c r="BI700" s="380"/>
      <c r="BJ700" s="380"/>
      <c r="BK700" s="380" t="str">
        <v/>
      </c>
      <c r="BL700" s="380" t="str">
        <v/>
      </c>
      <c r="BM700" s="380" t="str">
        <v/>
      </c>
      <c r="BN700" s="381" t="str">
        <v/>
      </c>
      <c r="BO700" s="380" t="str">
        <v/>
      </c>
      <c r="BP700" s="380" t="str">
        <v/>
      </c>
      <c r="BQ700" s="380" t="str">
        <v/>
      </c>
      <c r="BR700" s="381" t="str">
        <v/>
      </c>
      <c r="BS700" s="380" t="str">
        <v/>
      </c>
      <c r="BT700" s="380" t="str">
        <v/>
      </c>
      <c r="BU700" s="380" t="str">
        <v/>
      </c>
      <c r="BV700" s="380" t="str">
        <v/>
      </c>
      <c r="BW700" s="380" t="str">
        <v/>
      </c>
      <c r="BX700" s="380"/>
      <c r="BY700" s="380"/>
      <c r="BZ700" s="380" t="str">
        <v/>
      </c>
      <c r="CA700" s="380"/>
      <c r="CB700" s="380"/>
      <c r="CC700" s="380" t="str">
        <v/>
      </c>
      <c r="CD700" s="380"/>
      <c r="CE700" s="380"/>
      <c r="CF700" s="380" t="str">
        <v/>
      </c>
      <c r="CG700" s="380"/>
      <c r="CH700" s="380"/>
      <c r="CI700" s="380" t="str">
        <v/>
      </c>
      <c r="CJ700" s="380" t="str">
        <v/>
      </c>
      <c r="CK700" s="380" t="str">
        <v/>
      </c>
      <c r="CL700" s="381" t="str">
        <v/>
      </c>
      <c r="CM700" s="380" t="str">
        <v/>
      </c>
      <c r="CN700" s="380" t="str">
        <v/>
      </c>
      <c r="CO700" s="380" t="str">
        <v/>
      </c>
      <c r="CP700" s="381" t="str">
        <v/>
      </c>
      <c r="CQ700" s="380" t="str">
        <v/>
      </c>
      <c r="CR700" s="380" t="str">
        <v/>
      </c>
      <c r="CS700" s="380" t="str">
        <v/>
      </c>
      <c r="CT700" s="380" t="str">
        <v/>
      </c>
      <c r="CU700" s="380" t="str">
        <v/>
      </c>
      <c r="CV700" s="380"/>
      <c r="CW700" s="380"/>
      <c r="CX700" s="380" t="str">
        <v/>
      </c>
      <c r="CY700" s="380"/>
      <c r="CZ700" s="380"/>
      <c r="DA700" s="380" t="str">
        <v/>
      </c>
      <c r="DB700" s="380"/>
      <c r="DC700" s="380"/>
      <c r="DD700" s="380" t="str">
        <v/>
      </c>
      <c r="DE700" s="380"/>
      <c r="DF700" s="380"/>
      <c r="DG700" s="380" t="str">
        <v/>
      </c>
      <c r="DH700" s="380" t="str">
        <v/>
      </c>
      <c r="DI700" s="380" t="str">
        <v/>
      </c>
      <c r="DJ700" s="381" t="str">
        <v/>
      </c>
      <c r="DK700" s="380" t="str">
        <v/>
      </c>
      <c r="DL700" s="380" t="str">
        <v/>
      </c>
      <c r="DM700" s="380" t="str">
        <v/>
      </c>
      <c r="DN700" s="381" t="str">
        <v/>
      </c>
      <c r="DO700" s="380" t="str">
        <v/>
      </c>
      <c r="DP700" s="380" t="str">
        <v/>
      </c>
      <c r="DQ700" s="380" t="str">
        <v/>
      </c>
      <c r="DR700" s="380" t="str">
        <v/>
      </c>
      <c r="DS700" s="380" t="str">
        <v/>
      </c>
      <c r="DT700" s="380"/>
      <c r="DU700" s="380"/>
      <c r="DV700" s="380" t="str">
        <v/>
      </c>
      <c r="DW700" s="380"/>
      <c r="DX700" s="380"/>
      <c r="DY700" s="380" t="str">
        <v/>
      </c>
      <c r="DZ700" s="380"/>
      <c r="EA700" s="380"/>
      <c r="EB700" s="380" t="str">
        <v/>
      </c>
      <c r="EC700" s="380"/>
      <c r="ED700" s="380"/>
      <c r="EE700" s="380" t="str">
        <v/>
      </c>
      <c r="EF700" s="380" t="str">
        <v/>
      </c>
      <c r="EG700" s="380" t="str">
        <v/>
      </c>
      <c r="EH700" s="381" t="str">
        <v/>
      </c>
      <c r="EI700" s="380" t="str">
        <v/>
      </c>
      <c r="EJ700" s="380" t="str">
        <v/>
      </c>
      <c r="EK700" s="380" t="str">
        <v/>
      </c>
      <c r="EL700" s="381" t="str">
        <v/>
      </c>
      <c r="EM700" s="382" t="str">
        <v/>
      </c>
      <c r="EN700" s="382" t="str">
        <v/>
      </c>
      <c r="EO700" s="382" t="str">
        <v/>
      </c>
    </row>
    <row r="701" spans="1:145" ht="15.6">
      <c r="A701" s="372" t="str">
        <v/>
      </c>
      <c r="B701" s="373" t="str">
        <v/>
      </c>
      <c r="C701" s="372"/>
      <c r="D701" s="383" t="str">
        <v/>
      </c>
      <c r="E701" s="383" t="str">
        <v/>
      </c>
      <c r="F701" s="383" t="str">
        <v/>
      </c>
      <c r="G701" s="375" t="str">
        <v/>
      </c>
      <c r="H701" s="375" t="str">
        <v/>
      </c>
      <c r="I701" s="375" t="str">
        <v/>
      </c>
      <c r="J701" s="375" t="str">
        <v/>
      </c>
      <c r="K701" s="375" t="str">
        <v/>
      </c>
      <c r="L701" s="375" t="str">
        <v/>
      </c>
      <c r="M701" s="372" t="str">
        <v/>
      </c>
      <c r="N701" s="372" t="str">
        <v/>
      </c>
      <c r="O701" s="372" t="str">
        <v/>
      </c>
      <c r="P701" s="372" t="str">
        <v/>
      </c>
      <c r="Q701" s="372" t="str">
        <v/>
      </c>
      <c r="R701" s="372" t="str">
        <v/>
      </c>
      <c r="S701" s="372" t="str">
        <v/>
      </c>
      <c r="T701" s="372" t="str">
        <v/>
      </c>
      <c r="U701" s="372" t="str">
        <v/>
      </c>
      <c r="V701" s="372" t="str">
        <v/>
      </c>
      <c r="W701" s="372" t="str">
        <v/>
      </c>
      <c r="X701" s="372" t="str">
        <v/>
      </c>
      <c r="Y701" s="372" t="str">
        <v/>
      </c>
      <c r="Z701" s="372" t="str">
        <v/>
      </c>
      <c r="AA701" s="372" t="str">
        <v/>
      </c>
      <c r="AB701" s="372"/>
      <c r="AC701" s="372"/>
      <c r="AD701" s="372" t="str">
        <v/>
      </c>
      <c r="AE701" s="372"/>
      <c r="AF701" s="372"/>
      <c r="AG701" s="376" t="str">
        <v/>
      </c>
      <c r="AH701" s="372"/>
      <c r="AI701" s="372"/>
      <c r="AJ701" s="372" t="str">
        <v/>
      </c>
      <c r="AK701" s="372"/>
      <c r="AL701" s="372"/>
      <c r="AM701" s="377" t="str">
        <v/>
      </c>
      <c r="AN701" s="378" t="str">
        <v/>
      </c>
      <c r="AO701" s="379" t="str">
        <v/>
      </c>
      <c r="AP701" s="379" t="str">
        <v/>
      </c>
      <c r="AQ701" s="376" t="str">
        <v/>
      </c>
      <c r="AR701" s="376" t="str">
        <v/>
      </c>
      <c r="AS701" s="372" t="str">
        <v/>
      </c>
      <c r="AT701" s="379" t="str">
        <v/>
      </c>
      <c r="AU701" s="380" t="str">
        <v/>
      </c>
      <c r="AV701" s="380" t="str">
        <v/>
      </c>
      <c r="AW701" s="380" t="str">
        <v/>
      </c>
      <c r="AX701" s="380" t="str">
        <v/>
      </c>
      <c r="AY701" s="380" t="str">
        <v/>
      </c>
      <c r="AZ701" s="380"/>
      <c r="BA701" s="380"/>
      <c r="BB701" s="380" t="str">
        <v/>
      </c>
      <c r="BC701" s="380"/>
      <c r="BD701" s="380"/>
      <c r="BE701" s="380" t="str">
        <v/>
      </c>
      <c r="BF701" s="380"/>
      <c r="BG701" s="380"/>
      <c r="BH701" s="380" t="str">
        <v/>
      </c>
      <c r="BI701" s="380"/>
      <c r="BJ701" s="380"/>
      <c r="BK701" s="380" t="str">
        <v/>
      </c>
      <c r="BL701" s="380" t="str">
        <v/>
      </c>
      <c r="BM701" s="380" t="str">
        <v/>
      </c>
      <c r="BN701" s="381" t="str">
        <v/>
      </c>
      <c r="BO701" s="380" t="str">
        <v/>
      </c>
      <c r="BP701" s="380" t="str">
        <v/>
      </c>
      <c r="BQ701" s="380" t="str">
        <v/>
      </c>
      <c r="BR701" s="381" t="str">
        <v/>
      </c>
      <c r="BS701" s="380" t="str">
        <v/>
      </c>
      <c r="BT701" s="380" t="str">
        <v/>
      </c>
      <c r="BU701" s="380" t="str">
        <v/>
      </c>
      <c r="BV701" s="380" t="str">
        <v/>
      </c>
      <c r="BW701" s="380" t="str">
        <v/>
      </c>
      <c r="BX701" s="380"/>
      <c r="BY701" s="380"/>
      <c r="BZ701" s="380" t="str">
        <v/>
      </c>
      <c r="CA701" s="380"/>
      <c r="CB701" s="380"/>
      <c r="CC701" s="380" t="str">
        <v/>
      </c>
      <c r="CD701" s="380"/>
      <c r="CE701" s="380"/>
      <c r="CF701" s="380" t="str">
        <v/>
      </c>
      <c r="CG701" s="380"/>
      <c r="CH701" s="380"/>
      <c r="CI701" s="380" t="str">
        <v/>
      </c>
      <c r="CJ701" s="380" t="str">
        <v/>
      </c>
      <c r="CK701" s="380" t="str">
        <v/>
      </c>
      <c r="CL701" s="381" t="str">
        <v/>
      </c>
      <c r="CM701" s="380" t="str">
        <v/>
      </c>
      <c r="CN701" s="380" t="str">
        <v/>
      </c>
      <c r="CO701" s="380" t="str">
        <v/>
      </c>
      <c r="CP701" s="381" t="str">
        <v/>
      </c>
      <c r="CQ701" s="380" t="str">
        <v/>
      </c>
      <c r="CR701" s="380" t="str">
        <v/>
      </c>
      <c r="CS701" s="380" t="str">
        <v/>
      </c>
      <c r="CT701" s="380" t="str">
        <v/>
      </c>
      <c r="CU701" s="380" t="str">
        <v/>
      </c>
      <c r="CV701" s="380"/>
      <c r="CW701" s="380"/>
      <c r="CX701" s="380" t="str">
        <v/>
      </c>
      <c r="CY701" s="380"/>
      <c r="CZ701" s="380"/>
      <c r="DA701" s="380" t="str">
        <v/>
      </c>
      <c r="DB701" s="380"/>
      <c r="DC701" s="380"/>
      <c r="DD701" s="380" t="str">
        <v/>
      </c>
      <c r="DE701" s="380"/>
      <c r="DF701" s="380"/>
      <c r="DG701" s="380" t="str">
        <v/>
      </c>
      <c r="DH701" s="380" t="str">
        <v/>
      </c>
      <c r="DI701" s="380" t="str">
        <v/>
      </c>
      <c r="DJ701" s="381" t="str">
        <v/>
      </c>
      <c r="DK701" s="380" t="str">
        <v/>
      </c>
      <c r="DL701" s="380" t="str">
        <v/>
      </c>
      <c r="DM701" s="380" t="str">
        <v/>
      </c>
      <c r="DN701" s="381" t="str">
        <v/>
      </c>
      <c r="DO701" s="380" t="str">
        <v/>
      </c>
      <c r="DP701" s="380" t="str">
        <v/>
      </c>
      <c r="DQ701" s="380" t="str">
        <v/>
      </c>
      <c r="DR701" s="380" t="str">
        <v/>
      </c>
      <c r="DS701" s="380" t="str">
        <v/>
      </c>
      <c r="DT701" s="380"/>
      <c r="DU701" s="380"/>
      <c r="DV701" s="380" t="str">
        <v/>
      </c>
      <c r="DW701" s="380"/>
      <c r="DX701" s="380"/>
      <c r="DY701" s="380" t="str">
        <v/>
      </c>
      <c r="DZ701" s="380"/>
      <c r="EA701" s="380"/>
      <c r="EB701" s="380" t="str">
        <v/>
      </c>
      <c r="EC701" s="380"/>
      <c r="ED701" s="380"/>
      <c r="EE701" s="380" t="str">
        <v/>
      </c>
      <c r="EF701" s="380" t="str">
        <v/>
      </c>
      <c r="EG701" s="380" t="str">
        <v/>
      </c>
      <c r="EH701" s="381" t="str">
        <v/>
      </c>
      <c r="EI701" s="380" t="str">
        <v/>
      </c>
      <c r="EJ701" s="380" t="str">
        <v/>
      </c>
      <c r="EK701" s="380" t="str">
        <v/>
      </c>
      <c r="EL701" s="381" t="str">
        <v/>
      </c>
      <c r="EM701" s="382" t="str">
        <v/>
      </c>
      <c r="EN701" s="382" t="str">
        <v/>
      </c>
      <c r="EO701" s="382" t="str">
        <v/>
      </c>
    </row>
    <row r="702" spans="1:145" ht="15.6">
      <c r="A702" s="372" t="str">
        <v/>
      </c>
      <c r="B702" s="373" t="str">
        <v/>
      </c>
      <c r="C702" s="372"/>
      <c r="D702" s="383" t="str">
        <v/>
      </c>
      <c r="E702" s="383" t="str">
        <v/>
      </c>
      <c r="F702" s="383" t="str">
        <v/>
      </c>
      <c r="G702" s="375" t="str">
        <v/>
      </c>
      <c r="H702" s="375" t="str">
        <v/>
      </c>
      <c r="I702" s="375" t="str">
        <v/>
      </c>
      <c r="J702" s="375" t="str">
        <v/>
      </c>
      <c r="K702" s="375" t="str">
        <v/>
      </c>
      <c r="L702" s="375" t="str">
        <v/>
      </c>
      <c r="M702" s="372" t="str">
        <v/>
      </c>
      <c r="N702" s="372" t="str">
        <v/>
      </c>
      <c r="O702" s="372" t="str">
        <v/>
      </c>
      <c r="P702" s="372" t="str">
        <v/>
      </c>
      <c r="Q702" s="372" t="str">
        <v/>
      </c>
      <c r="R702" s="372" t="str">
        <v/>
      </c>
      <c r="S702" s="372" t="str">
        <v/>
      </c>
      <c r="T702" s="372" t="str">
        <v/>
      </c>
      <c r="U702" s="372" t="str">
        <v/>
      </c>
      <c r="V702" s="372" t="str">
        <v/>
      </c>
      <c r="W702" s="372" t="str">
        <v/>
      </c>
      <c r="X702" s="372" t="str">
        <v/>
      </c>
      <c r="Y702" s="372" t="str">
        <v/>
      </c>
      <c r="Z702" s="372" t="str">
        <v/>
      </c>
      <c r="AA702" s="372" t="str">
        <v/>
      </c>
      <c r="AB702" s="372"/>
      <c r="AC702" s="372"/>
      <c r="AD702" s="372" t="str">
        <v/>
      </c>
      <c r="AE702" s="372"/>
      <c r="AF702" s="372"/>
      <c r="AG702" s="376" t="str">
        <v/>
      </c>
      <c r="AH702" s="372"/>
      <c r="AI702" s="372"/>
      <c r="AJ702" s="372" t="str">
        <v/>
      </c>
      <c r="AK702" s="372"/>
      <c r="AL702" s="372"/>
      <c r="AM702" s="377" t="str">
        <v/>
      </c>
      <c r="AN702" s="378" t="str">
        <v/>
      </c>
      <c r="AO702" s="379" t="str">
        <v/>
      </c>
      <c r="AP702" s="379" t="str">
        <v/>
      </c>
      <c r="AQ702" s="376" t="str">
        <v/>
      </c>
      <c r="AR702" s="376" t="str">
        <v/>
      </c>
      <c r="AS702" s="372" t="str">
        <v/>
      </c>
      <c r="AT702" s="379" t="str">
        <v/>
      </c>
      <c r="AU702" s="380" t="str">
        <v/>
      </c>
      <c r="AV702" s="380" t="str">
        <v/>
      </c>
      <c r="AW702" s="380" t="str">
        <v/>
      </c>
      <c r="AX702" s="380" t="str">
        <v/>
      </c>
      <c r="AY702" s="380" t="str">
        <v/>
      </c>
      <c r="AZ702" s="380"/>
      <c r="BA702" s="380"/>
      <c r="BB702" s="380" t="str">
        <v/>
      </c>
      <c r="BC702" s="380"/>
      <c r="BD702" s="380"/>
      <c r="BE702" s="380" t="str">
        <v/>
      </c>
      <c r="BF702" s="380"/>
      <c r="BG702" s="380"/>
      <c r="BH702" s="380" t="str">
        <v/>
      </c>
      <c r="BI702" s="380"/>
      <c r="BJ702" s="380"/>
      <c r="BK702" s="380" t="str">
        <v/>
      </c>
      <c r="BL702" s="380" t="str">
        <v/>
      </c>
      <c r="BM702" s="380" t="str">
        <v/>
      </c>
      <c r="BN702" s="381" t="str">
        <v/>
      </c>
      <c r="BO702" s="380" t="str">
        <v/>
      </c>
      <c r="BP702" s="380" t="str">
        <v/>
      </c>
      <c r="BQ702" s="380" t="str">
        <v/>
      </c>
      <c r="BR702" s="381" t="str">
        <v/>
      </c>
      <c r="BS702" s="380" t="str">
        <v/>
      </c>
      <c r="BT702" s="380" t="str">
        <v/>
      </c>
      <c r="BU702" s="380" t="str">
        <v/>
      </c>
      <c r="BV702" s="380" t="str">
        <v/>
      </c>
      <c r="BW702" s="380" t="str">
        <v/>
      </c>
      <c r="BX702" s="380"/>
      <c r="BY702" s="380"/>
      <c r="BZ702" s="380" t="str">
        <v/>
      </c>
      <c r="CA702" s="380"/>
      <c r="CB702" s="380"/>
      <c r="CC702" s="380" t="str">
        <v/>
      </c>
      <c r="CD702" s="380"/>
      <c r="CE702" s="380"/>
      <c r="CF702" s="380" t="str">
        <v/>
      </c>
      <c r="CG702" s="380"/>
      <c r="CH702" s="380"/>
      <c r="CI702" s="380" t="str">
        <v/>
      </c>
      <c r="CJ702" s="380" t="str">
        <v/>
      </c>
      <c r="CK702" s="380" t="str">
        <v/>
      </c>
      <c r="CL702" s="381" t="str">
        <v/>
      </c>
      <c r="CM702" s="380" t="str">
        <v/>
      </c>
      <c r="CN702" s="380" t="str">
        <v/>
      </c>
      <c r="CO702" s="380" t="str">
        <v/>
      </c>
      <c r="CP702" s="381" t="str">
        <v/>
      </c>
      <c r="CQ702" s="380" t="str">
        <v/>
      </c>
      <c r="CR702" s="380" t="str">
        <v/>
      </c>
      <c r="CS702" s="380" t="str">
        <v/>
      </c>
      <c r="CT702" s="380" t="str">
        <v/>
      </c>
      <c r="CU702" s="380" t="str">
        <v/>
      </c>
      <c r="CV702" s="380"/>
      <c r="CW702" s="380"/>
      <c r="CX702" s="380" t="str">
        <v/>
      </c>
      <c r="CY702" s="380"/>
      <c r="CZ702" s="380"/>
      <c r="DA702" s="380" t="str">
        <v/>
      </c>
      <c r="DB702" s="380"/>
      <c r="DC702" s="380"/>
      <c r="DD702" s="380" t="str">
        <v/>
      </c>
      <c r="DE702" s="380"/>
      <c r="DF702" s="380"/>
      <c r="DG702" s="380" t="str">
        <v/>
      </c>
      <c r="DH702" s="380" t="str">
        <v/>
      </c>
      <c r="DI702" s="380" t="str">
        <v/>
      </c>
      <c r="DJ702" s="381" t="str">
        <v/>
      </c>
      <c r="DK702" s="380" t="str">
        <v/>
      </c>
      <c r="DL702" s="380" t="str">
        <v/>
      </c>
      <c r="DM702" s="380" t="str">
        <v/>
      </c>
      <c r="DN702" s="381" t="str">
        <v/>
      </c>
      <c r="DO702" s="380" t="str">
        <v/>
      </c>
      <c r="DP702" s="380" t="str">
        <v/>
      </c>
      <c r="DQ702" s="380" t="str">
        <v/>
      </c>
      <c r="DR702" s="380" t="str">
        <v/>
      </c>
      <c r="DS702" s="380" t="str">
        <v/>
      </c>
      <c r="DT702" s="380"/>
      <c r="DU702" s="380"/>
      <c r="DV702" s="380" t="str">
        <v/>
      </c>
      <c r="DW702" s="380"/>
      <c r="DX702" s="380"/>
      <c r="DY702" s="380" t="str">
        <v/>
      </c>
      <c r="DZ702" s="380"/>
      <c r="EA702" s="380"/>
      <c r="EB702" s="380" t="str">
        <v/>
      </c>
      <c r="EC702" s="380"/>
      <c r="ED702" s="380"/>
      <c r="EE702" s="380" t="str">
        <v/>
      </c>
      <c r="EF702" s="380" t="str">
        <v/>
      </c>
      <c r="EG702" s="380" t="str">
        <v/>
      </c>
      <c r="EH702" s="381" t="str">
        <v/>
      </c>
      <c r="EI702" s="380" t="str">
        <v/>
      </c>
      <c r="EJ702" s="380" t="str">
        <v/>
      </c>
      <c r="EK702" s="380" t="str">
        <v/>
      </c>
      <c r="EL702" s="381" t="str">
        <v/>
      </c>
      <c r="EM702" s="382" t="str">
        <v/>
      </c>
      <c r="EN702" s="382" t="str">
        <v/>
      </c>
      <c r="EO702" s="382" t="str">
        <v/>
      </c>
    </row>
    <row r="703" spans="1:145" ht="15.6">
      <c r="A703" s="372" t="str">
        <v/>
      </c>
      <c r="B703" s="373" t="str">
        <v/>
      </c>
      <c r="C703" s="372"/>
      <c r="D703" s="383" t="str">
        <v/>
      </c>
      <c r="E703" s="383" t="str">
        <v/>
      </c>
      <c r="F703" s="383" t="str">
        <v/>
      </c>
      <c r="G703" s="375" t="str">
        <v/>
      </c>
      <c r="H703" s="375" t="str">
        <v/>
      </c>
      <c r="I703" s="375" t="str">
        <v/>
      </c>
      <c r="J703" s="375" t="str">
        <v/>
      </c>
      <c r="K703" s="375" t="str">
        <v/>
      </c>
      <c r="L703" s="375" t="str">
        <v/>
      </c>
      <c r="M703" s="372" t="str">
        <v/>
      </c>
      <c r="N703" s="372" t="str">
        <v/>
      </c>
      <c r="O703" s="372" t="str">
        <v/>
      </c>
      <c r="P703" s="372" t="str">
        <v/>
      </c>
      <c r="Q703" s="372" t="str">
        <v/>
      </c>
      <c r="R703" s="372" t="str">
        <v/>
      </c>
      <c r="S703" s="372" t="str">
        <v/>
      </c>
      <c r="T703" s="372" t="str">
        <v/>
      </c>
      <c r="U703" s="372" t="str">
        <v/>
      </c>
      <c r="V703" s="372" t="str">
        <v/>
      </c>
      <c r="W703" s="372" t="str">
        <v/>
      </c>
      <c r="X703" s="372" t="str">
        <v/>
      </c>
      <c r="Y703" s="372" t="str">
        <v/>
      </c>
      <c r="Z703" s="372" t="str">
        <v/>
      </c>
      <c r="AA703" s="372" t="str">
        <v/>
      </c>
      <c r="AB703" s="372"/>
      <c r="AC703" s="372"/>
      <c r="AD703" s="372" t="str">
        <v/>
      </c>
      <c r="AE703" s="372"/>
      <c r="AF703" s="372"/>
      <c r="AG703" s="376" t="str">
        <v/>
      </c>
      <c r="AH703" s="372"/>
      <c r="AI703" s="372"/>
      <c r="AJ703" s="372" t="str">
        <v/>
      </c>
      <c r="AK703" s="372"/>
      <c r="AL703" s="372"/>
      <c r="AM703" s="377" t="str">
        <v/>
      </c>
      <c r="AN703" s="378" t="str">
        <v/>
      </c>
      <c r="AO703" s="379" t="str">
        <v/>
      </c>
      <c r="AP703" s="379" t="str">
        <v/>
      </c>
      <c r="AQ703" s="376" t="str">
        <v/>
      </c>
      <c r="AR703" s="376" t="str">
        <v/>
      </c>
      <c r="AS703" s="372" t="str">
        <v/>
      </c>
      <c r="AT703" s="379" t="str">
        <v/>
      </c>
      <c r="AU703" s="380" t="str">
        <v/>
      </c>
      <c r="AV703" s="380" t="str">
        <v/>
      </c>
      <c r="AW703" s="380" t="str">
        <v/>
      </c>
      <c r="AX703" s="380" t="str">
        <v/>
      </c>
      <c r="AY703" s="380" t="str">
        <v/>
      </c>
      <c r="AZ703" s="380"/>
      <c r="BA703" s="380"/>
      <c r="BB703" s="380" t="str">
        <v/>
      </c>
      <c r="BC703" s="380"/>
      <c r="BD703" s="380"/>
      <c r="BE703" s="380" t="str">
        <v/>
      </c>
      <c r="BF703" s="380"/>
      <c r="BG703" s="380"/>
      <c r="BH703" s="380" t="str">
        <v/>
      </c>
      <c r="BI703" s="380"/>
      <c r="BJ703" s="380"/>
      <c r="BK703" s="380" t="str">
        <v/>
      </c>
      <c r="BL703" s="380" t="str">
        <v/>
      </c>
      <c r="BM703" s="380" t="str">
        <v/>
      </c>
      <c r="BN703" s="381" t="str">
        <v/>
      </c>
      <c r="BO703" s="380" t="str">
        <v/>
      </c>
      <c r="BP703" s="380" t="str">
        <v/>
      </c>
      <c r="BQ703" s="380" t="str">
        <v/>
      </c>
      <c r="BR703" s="381" t="str">
        <v/>
      </c>
      <c r="BS703" s="380" t="str">
        <v/>
      </c>
      <c r="BT703" s="380" t="str">
        <v/>
      </c>
      <c r="BU703" s="380" t="str">
        <v/>
      </c>
      <c r="BV703" s="380" t="str">
        <v/>
      </c>
      <c r="BW703" s="380" t="str">
        <v/>
      </c>
      <c r="BX703" s="380"/>
      <c r="BY703" s="380"/>
      <c r="BZ703" s="380" t="str">
        <v/>
      </c>
      <c r="CA703" s="380"/>
      <c r="CB703" s="380"/>
      <c r="CC703" s="380" t="str">
        <v/>
      </c>
      <c r="CD703" s="380"/>
      <c r="CE703" s="380"/>
      <c r="CF703" s="380" t="str">
        <v/>
      </c>
      <c r="CG703" s="380"/>
      <c r="CH703" s="380"/>
      <c r="CI703" s="380" t="str">
        <v/>
      </c>
      <c r="CJ703" s="380" t="str">
        <v/>
      </c>
      <c r="CK703" s="380" t="str">
        <v/>
      </c>
      <c r="CL703" s="381" t="str">
        <v/>
      </c>
      <c r="CM703" s="380" t="str">
        <v/>
      </c>
      <c r="CN703" s="380" t="str">
        <v/>
      </c>
      <c r="CO703" s="380" t="str">
        <v/>
      </c>
      <c r="CP703" s="381" t="str">
        <v/>
      </c>
      <c r="CQ703" s="380" t="str">
        <v/>
      </c>
      <c r="CR703" s="380" t="str">
        <v/>
      </c>
      <c r="CS703" s="380" t="str">
        <v/>
      </c>
      <c r="CT703" s="380" t="str">
        <v/>
      </c>
      <c r="CU703" s="380" t="str">
        <v/>
      </c>
      <c r="CV703" s="380"/>
      <c r="CW703" s="380"/>
      <c r="CX703" s="380" t="str">
        <v/>
      </c>
      <c r="CY703" s="380"/>
      <c r="CZ703" s="380"/>
      <c r="DA703" s="380" t="str">
        <v/>
      </c>
      <c r="DB703" s="380"/>
      <c r="DC703" s="380"/>
      <c r="DD703" s="380" t="str">
        <v/>
      </c>
      <c r="DE703" s="380"/>
      <c r="DF703" s="380"/>
      <c r="DG703" s="380" t="str">
        <v/>
      </c>
      <c r="DH703" s="380" t="str">
        <v/>
      </c>
      <c r="DI703" s="380" t="str">
        <v/>
      </c>
      <c r="DJ703" s="381" t="str">
        <v/>
      </c>
      <c r="DK703" s="380" t="str">
        <v/>
      </c>
      <c r="DL703" s="380" t="str">
        <v/>
      </c>
      <c r="DM703" s="380" t="str">
        <v/>
      </c>
      <c r="DN703" s="381" t="str">
        <v/>
      </c>
      <c r="DO703" s="380" t="str">
        <v/>
      </c>
      <c r="DP703" s="380" t="str">
        <v/>
      </c>
      <c r="DQ703" s="380" t="str">
        <v/>
      </c>
      <c r="DR703" s="380" t="str">
        <v/>
      </c>
      <c r="DS703" s="380" t="str">
        <v/>
      </c>
      <c r="DT703" s="380"/>
      <c r="DU703" s="380"/>
      <c r="DV703" s="380" t="str">
        <v/>
      </c>
      <c r="DW703" s="380"/>
      <c r="DX703" s="380"/>
      <c r="DY703" s="380" t="str">
        <v/>
      </c>
      <c r="DZ703" s="380"/>
      <c r="EA703" s="380"/>
      <c r="EB703" s="380" t="str">
        <v/>
      </c>
      <c r="EC703" s="380"/>
      <c r="ED703" s="380"/>
      <c r="EE703" s="380" t="str">
        <v/>
      </c>
      <c r="EF703" s="380" t="str">
        <v/>
      </c>
      <c r="EG703" s="380" t="str">
        <v/>
      </c>
      <c r="EH703" s="381" t="str">
        <v/>
      </c>
      <c r="EI703" s="380" t="str">
        <v/>
      </c>
      <c r="EJ703" s="380" t="str">
        <v/>
      </c>
      <c r="EK703" s="380" t="str">
        <v/>
      </c>
      <c r="EL703" s="381" t="str">
        <v/>
      </c>
      <c r="EM703" s="382" t="str">
        <v/>
      </c>
      <c r="EN703" s="382" t="str">
        <v/>
      </c>
      <c r="EO703" s="382" t="str">
        <v/>
      </c>
    </row>
    <row r="704" spans="1:145" ht="15.6">
      <c r="A704" s="372" t="str">
        <v/>
      </c>
      <c r="B704" s="373" t="str">
        <v/>
      </c>
      <c r="C704" s="372"/>
      <c r="D704" s="383" t="str">
        <v/>
      </c>
      <c r="E704" s="383" t="str">
        <v/>
      </c>
      <c r="F704" s="383" t="str">
        <v/>
      </c>
      <c r="G704" s="375" t="str">
        <v/>
      </c>
      <c r="H704" s="375" t="str">
        <v/>
      </c>
      <c r="I704" s="375" t="str">
        <v/>
      </c>
      <c r="J704" s="375" t="str">
        <v/>
      </c>
      <c r="K704" s="375" t="str">
        <v/>
      </c>
      <c r="L704" s="375" t="str">
        <v/>
      </c>
      <c r="M704" s="372" t="str">
        <v/>
      </c>
      <c r="N704" s="372" t="str">
        <v/>
      </c>
      <c r="O704" s="372" t="str">
        <v/>
      </c>
      <c r="P704" s="372" t="str">
        <v/>
      </c>
      <c r="Q704" s="372" t="str">
        <v/>
      </c>
      <c r="R704" s="372" t="str">
        <v/>
      </c>
      <c r="S704" s="372" t="str">
        <v/>
      </c>
      <c r="T704" s="372" t="str">
        <v/>
      </c>
      <c r="U704" s="372" t="str">
        <v/>
      </c>
      <c r="V704" s="372" t="str">
        <v/>
      </c>
      <c r="W704" s="372" t="str">
        <v/>
      </c>
      <c r="X704" s="372" t="str">
        <v/>
      </c>
      <c r="Y704" s="372" t="str">
        <v/>
      </c>
      <c r="Z704" s="372" t="str">
        <v/>
      </c>
      <c r="AA704" s="372" t="str">
        <v/>
      </c>
      <c r="AB704" s="372"/>
      <c r="AC704" s="372"/>
      <c r="AD704" s="372" t="str">
        <v/>
      </c>
      <c r="AE704" s="372"/>
      <c r="AF704" s="372"/>
      <c r="AG704" s="376" t="str">
        <v/>
      </c>
      <c r="AH704" s="372"/>
      <c r="AI704" s="372"/>
      <c r="AJ704" s="372" t="str">
        <v/>
      </c>
      <c r="AK704" s="372"/>
      <c r="AL704" s="372"/>
      <c r="AM704" s="377" t="str">
        <v/>
      </c>
      <c r="AN704" s="378" t="str">
        <v/>
      </c>
      <c r="AO704" s="379" t="str">
        <v/>
      </c>
      <c r="AP704" s="379" t="str">
        <v/>
      </c>
      <c r="AQ704" s="376" t="str">
        <v/>
      </c>
      <c r="AR704" s="376" t="str">
        <v/>
      </c>
      <c r="AS704" s="372" t="str">
        <v/>
      </c>
      <c r="AT704" s="379" t="str">
        <v/>
      </c>
      <c r="AU704" s="380" t="str">
        <v/>
      </c>
      <c r="AV704" s="380" t="str">
        <v/>
      </c>
      <c r="AW704" s="380" t="str">
        <v/>
      </c>
      <c r="AX704" s="380" t="str">
        <v/>
      </c>
      <c r="AY704" s="380" t="str">
        <v/>
      </c>
      <c r="AZ704" s="380"/>
      <c r="BA704" s="380"/>
      <c r="BB704" s="380" t="str">
        <v/>
      </c>
      <c r="BC704" s="380"/>
      <c r="BD704" s="380"/>
      <c r="BE704" s="380" t="str">
        <v/>
      </c>
      <c r="BF704" s="380"/>
      <c r="BG704" s="380"/>
      <c r="BH704" s="380" t="str">
        <v/>
      </c>
      <c r="BI704" s="380"/>
      <c r="BJ704" s="380"/>
      <c r="BK704" s="380" t="str">
        <v/>
      </c>
      <c r="BL704" s="380" t="str">
        <v/>
      </c>
      <c r="BM704" s="380" t="str">
        <v/>
      </c>
      <c r="BN704" s="381" t="str">
        <v/>
      </c>
      <c r="BO704" s="380" t="str">
        <v/>
      </c>
      <c r="BP704" s="380" t="str">
        <v/>
      </c>
      <c r="BQ704" s="380" t="str">
        <v/>
      </c>
      <c r="BR704" s="381" t="str">
        <v/>
      </c>
      <c r="BS704" s="380" t="str">
        <v/>
      </c>
      <c r="BT704" s="380" t="str">
        <v/>
      </c>
      <c r="BU704" s="380" t="str">
        <v/>
      </c>
      <c r="BV704" s="380" t="str">
        <v/>
      </c>
      <c r="BW704" s="380" t="str">
        <v/>
      </c>
      <c r="BX704" s="380"/>
      <c r="BY704" s="380"/>
      <c r="BZ704" s="380" t="str">
        <v/>
      </c>
      <c r="CA704" s="380"/>
      <c r="CB704" s="380"/>
      <c r="CC704" s="380" t="str">
        <v/>
      </c>
      <c r="CD704" s="380"/>
      <c r="CE704" s="380"/>
      <c r="CF704" s="380" t="str">
        <v/>
      </c>
      <c r="CG704" s="380"/>
      <c r="CH704" s="380"/>
      <c r="CI704" s="380" t="str">
        <v/>
      </c>
      <c r="CJ704" s="380" t="str">
        <v/>
      </c>
      <c r="CK704" s="380" t="str">
        <v/>
      </c>
      <c r="CL704" s="381" t="str">
        <v/>
      </c>
      <c r="CM704" s="380" t="str">
        <v/>
      </c>
      <c r="CN704" s="380" t="str">
        <v/>
      </c>
      <c r="CO704" s="380" t="str">
        <v/>
      </c>
      <c r="CP704" s="381" t="str">
        <v/>
      </c>
      <c r="CQ704" s="380" t="str">
        <v/>
      </c>
      <c r="CR704" s="380" t="str">
        <v/>
      </c>
      <c r="CS704" s="380" t="str">
        <v/>
      </c>
      <c r="CT704" s="380" t="str">
        <v/>
      </c>
      <c r="CU704" s="380" t="str">
        <v/>
      </c>
      <c r="CV704" s="380"/>
      <c r="CW704" s="380"/>
      <c r="CX704" s="380" t="str">
        <v/>
      </c>
      <c r="CY704" s="380"/>
      <c r="CZ704" s="380"/>
      <c r="DA704" s="380" t="str">
        <v/>
      </c>
      <c r="DB704" s="380"/>
      <c r="DC704" s="380"/>
      <c r="DD704" s="380" t="str">
        <v/>
      </c>
      <c r="DE704" s="380"/>
      <c r="DF704" s="380"/>
      <c r="DG704" s="380" t="str">
        <v/>
      </c>
      <c r="DH704" s="380" t="str">
        <v/>
      </c>
      <c r="DI704" s="380" t="str">
        <v/>
      </c>
      <c r="DJ704" s="381" t="str">
        <v/>
      </c>
      <c r="DK704" s="380" t="str">
        <v/>
      </c>
      <c r="DL704" s="380" t="str">
        <v/>
      </c>
      <c r="DM704" s="380" t="str">
        <v/>
      </c>
      <c r="DN704" s="381" t="str">
        <v/>
      </c>
      <c r="DO704" s="380" t="str">
        <v/>
      </c>
      <c r="DP704" s="380" t="str">
        <v/>
      </c>
      <c r="DQ704" s="380" t="str">
        <v/>
      </c>
      <c r="DR704" s="380" t="str">
        <v/>
      </c>
      <c r="DS704" s="380" t="str">
        <v/>
      </c>
      <c r="DT704" s="380"/>
      <c r="DU704" s="380"/>
      <c r="DV704" s="380" t="str">
        <v/>
      </c>
      <c r="DW704" s="380"/>
      <c r="DX704" s="380"/>
      <c r="DY704" s="380" t="str">
        <v/>
      </c>
      <c r="DZ704" s="380"/>
      <c r="EA704" s="380"/>
      <c r="EB704" s="380" t="str">
        <v/>
      </c>
      <c r="EC704" s="380"/>
      <c r="ED704" s="380"/>
      <c r="EE704" s="380" t="str">
        <v/>
      </c>
      <c r="EF704" s="380" t="str">
        <v/>
      </c>
      <c r="EG704" s="380" t="str">
        <v/>
      </c>
      <c r="EH704" s="381" t="str">
        <v/>
      </c>
      <c r="EI704" s="380" t="str">
        <v/>
      </c>
      <c r="EJ704" s="380" t="str">
        <v/>
      </c>
      <c r="EK704" s="380" t="str">
        <v/>
      </c>
      <c r="EL704" s="381" t="str">
        <v/>
      </c>
      <c r="EM704" s="382" t="str">
        <v/>
      </c>
      <c r="EN704" s="382" t="str">
        <v/>
      </c>
      <c r="EO704" s="382" t="str">
        <v/>
      </c>
    </row>
    <row r="705" spans="1:145" ht="15.6">
      <c r="A705" s="372" t="str">
        <v/>
      </c>
      <c r="B705" s="373" t="str">
        <v/>
      </c>
      <c r="C705" s="372"/>
      <c r="D705" s="383" t="str">
        <v/>
      </c>
      <c r="E705" s="383" t="str">
        <v/>
      </c>
      <c r="F705" s="383" t="str">
        <v/>
      </c>
      <c r="G705" s="375" t="str">
        <v/>
      </c>
      <c r="H705" s="375" t="str">
        <v/>
      </c>
      <c r="I705" s="375" t="str">
        <v/>
      </c>
      <c r="J705" s="375" t="str">
        <v/>
      </c>
      <c r="K705" s="375" t="str">
        <v/>
      </c>
      <c r="L705" s="375" t="str">
        <v/>
      </c>
      <c r="M705" s="372" t="str">
        <v/>
      </c>
      <c r="N705" s="372" t="str">
        <v/>
      </c>
      <c r="O705" s="372" t="str">
        <v/>
      </c>
      <c r="P705" s="372" t="str">
        <v/>
      </c>
      <c r="Q705" s="372" t="str">
        <v/>
      </c>
      <c r="R705" s="372" t="str">
        <v/>
      </c>
      <c r="S705" s="372" t="str">
        <v/>
      </c>
      <c r="T705" s="372" t="str">
        <v/>
      </c>
      <c r="U705" s="372" t="str">
        <v/>
      </c>
      <c r="V705" s="372" t="str">
        <v/>
      </c>
      <c r="W705" s="372" t="str">
        <v/>
      </c>
      <c r="X705" s="372" t="str">
        <v/>
      </c>
      <c r="Y705" s="372" t="str">
        <v/>
      </c>
      <c r="Z705" s="372" t="str">
        <v/>
      </c>
      <c r="AA705" s="372" t="str">
        <v/>
      </c>
      <c r="AB705" s="372"/>
      <c r="AC705" s="372"/>
      <c r="AD705" s="372" t="str">
        <v/>
      </c>
      <c r="AE705" s="372"/>
      <c r="AF705" s="372"/>
      <c r="AG705" s="376" t="str">
        <v/>
      </c>
      <c r="AH705" s="372"/>
      <c r="AI705" s="372"/>
      <c r="AJ705" s="372" t="str">
        <v/>
      </c>
      <c r="AK705" s="372"/>
      <c r="AL705" s="372"/>
      <c r="AM705" s="377" t="str">
        <v/>
      </c>
      <c r="AN705" s="378" t="str">
        <v/>
      </c>
      <c r="AO705" s="379" t="str">
        <v/>
      </c>
      <c r="AP705" s="379" t="str">
        <v/>
      </c>
      <c r="AQ705" s="376" t="str">
        <v/>
      </c>
      <c r="AR705" s="376" t="str">
        <v/>
      </c>
      <c r="AS705" s="372" t="str">
        <v/>
      </c>
      <c r="AT705" s="379" t="str">
        <v/>
      </c>
      <c r="AU705" s="380" t="str">
        <v/>
      </c>
      <c r="AV705" s="380" t="str">
        <v/>
      </c>
      <c r="AW705" s="380" t="str">
        <v/>
      </c>
      <c r="AX705" s="380" t="str">
        <v/>
      </c>
      <c r="AY705" s="380" t="str">
        <v/>
      </c>
      <c r="AZ705" s="380"/>
      <c r="BA705" s="380"/>
      <c r="BB705" s="380" t="str">
        <v/>
      </c>
      <c r="BC705" s="380"/>
      <c r="BD705" s="380"/>
      <c r="BE705" s="380" t="str">
        <v/>
      </c>
      <c r="BF705" s="380"/>
      <c r="BG705" s="380"/>
      <c r="BH705" s="380" t="str">
        <v/>
      </c>
      <c r="BI705" s="380"/>
      <c r="BJ705" s="380"/>
      <c r="BK705" s="380" t="str">
        <v/>
      </c>
      <c r="BL705" s="380" t="str">
        <v/>
      </c>
      <c r="BM705" s="380" t="str">
        <v/>
      </c>
      <c r="BN705" s="381" t="str">
        <v/>
      </c>
      <c r="BO705" s="380" t="str">
        <v/>
      </c>
      <c r="BP705" s="380" t="str">
        <v/>
      </c>
      <c r="BQ705" s="380" t="str">
        <v/>
      </c>
      <c r="BR705" s="381" t="str">
        <v/>
      </c>
      <c r="BS705" s="380" t="str">
        <v/>
      </c>
      <c r="BT705" s="380" t="str">
        <v/>
      </c>
      <c r="BU705" s="380" t="str">
        <v/>
      </c>
      <c r="BV705" s="380" t="str">
        <v/>
      </c>
      <c r="BW705" s="380" t="str">
        <v/>
      </c>
      <c r="BX705" s="380"/>
      <c r="BY705" s="380"/>
      <c r="BZ705" s="380" t="str">
        <v/>
      </c>
      <c r="CA705" s="380"/>
      <c r="CB705" s="380"/>
      <c r="CC705" s="380" t="str">
        <v/>
      </c>
      <c r="CD705" s="380"/>
      <c r="CE705" s="380"/>
      <c r="CF705" s="380" t="str">
        <v/>
      </c>
      <c r="CG705" s="380"/>
      <c r="CH705" s="380"/>
      <c r="CI705" s="380" t="str">
        <v/>
      </c>
      <c r="CJ705" s="380" t="str">
        <v/>
      </c>
      <c r="CK705" s="380" t="str">
        <v/>
      </c>
      <c r="CL705" s="381" t="str">
        <v/>
      </c>
      <c r="CM705" s="380" t="str">
        <v/>
      </c>
      <c r="CN705" s="380" t="str">
        <v/>
      </c>
      <c r="CO705" s="380" t="str">
        <v/>
      </c>
      <c r="CP705" s="381" t="str">
        <v/>
      </c>
      <c r="CQ705" s="380" t="str">
        <v/>
      </c>
      <c r="CR705" s="380" t="str">
        <v/>
      </c>
      <c r="CS705" s="380" t="str">
        <v/>
      </c>
      <c r="CT705" s="380" t="str">
        <v/>
      </c>
      <c r="CU705" s="380" t="str">
        <v/>
      </c>
      <c r="CV705" s="380"/>
      <c r="CW705" s="380"/>
      <c r="CX705" s="380" t="str">
        <v/>
      </c>
      <c r="CY705" s="380"/>
      <c r="CZ705" s="380"/>
      <c r="DA705" s="380" t="str">
        <v/>
      </c>
      <c r="DB705" s="380"/>
      <c r="DC705" s="380"/>
      <c r="DD705" s="380" t="str">
        <v/>
      </c>
      <c r="DE705" s="380"/>
      <c r="DF705" s="380"/>
      <c r="DG705" s="380" t="str">
        <v/>
      </c>
      <c r="DH705" s="380" t="str">
        <v/>
      </c>
      <c r="DI705" s="380" t="str">
        <v/>
      </c>
      <c r="DJ705" s="381" t="str">
        <v/>
      </c>
      <c r="DK705" s="380" t="str">
        <v/>
      </c>
      <c r="DL705" s="380" t="str">
        <v/>
      </c>
      <c r="DM705" s="380" t="str">
        <v/>
      </c>
      <c r="DN705" s="381" t="str">
        <v/>
      </c>
      <c r="DO705" s="380" t="str">
        <v/>
      </c>
      <c r="DP705" s="380" t="str">
        <v/>
      </c>
      <c r="DQ705" s="380" t="str">
        <v/>
      </c>
      <c r="DR705" s="380" t="str">
        <v/>
      </c>
      <c r="DS705" s="380" t="str">
        <v/>
      </c>
      <c r="DT705" s="380"/>
      <c r="DU705" s="380"/>
      <c r="DV705" s="380" t="str">
        <v/>
      </c>
      <c r="DW705" s="380"/>
      <c r="DX705" s="380"/>
      <c r="DY705" s="380" t="str">
        <v/>
      </c>
      <c r="DZ705" s="380"/>
      <c r="EA705" s="380"/>
      <c r="EB705" s="380" t="str">
        <v/>
      </c>
      <c r="EC705" s="380"/>
      <c r="ED705" s="380"/>
      <c r="EE705" s="380" t="str">
        <v/>
      </c>
      <c r="EF705" s="380" t="str">
        <v/>
      </c>
      <c r="EG705" s="380" t="str">
        <v/>
      </c>
      <c r="EH705" s="381" t="str">
        <v/>
      </c>
      <c r="EI705" s="380" t="str">
        <v/>
      </c>
      <c r="EJ705" s="380" t="str">
        <v/>
      </c>
      <c r="EK705" s="380" t="str">
        <v/>
      </c>
      <c r="EL705" s="381" t="str">
        <v/>
      </c>
      <c r="EM705" s="382" t="str">
        <v/>
      </c>
      <c r="EN705" s="382" t="str">
        <v/>
      </c>
      <c r="EO705" s="382" t="str">
        <v/>
      </c>
    </row>
    <row r="706" spans="1:145" ht="15.6">
      <c r="A706" s="372" t="str">
        <v/>
      </c>
      <c r="B706" s="373" t="str">
        <v/>
      </c>
      <c r="C706" s="372"/>
      <c r="D706" s="383" t="str">
        <v/>
      </c>
      <c r="E706" s="383" t="str">
        <v/>
      </c>
      <c r="F706" s="383" t="str">
        <v/>
      </c>
      <c r="G706" s="375" t="str">
        <v/>
      </c>
      <c r="H706" s="375" t="str">
        <v/>
      </c>
      <c r="I706" s="375" t="str">
        <v/>
      </c>
      <c r="J706" s="375" t="str">
        <v/>
      </c>
      <c r="K706" s="375" t="str">
        <v/>
      </c>
      <c r="L706" s="375" t="str">
        <v/>
      </c>
      <c r="M706" s="372" t="str">
        <v/>
      </c>
      <c r="N706" s="372" t="str">
        <v/>
      </c>
      <c r="O706" s="372" t="str">
        <v/>
      </c>
      <c r="P706" s="372" t="str">
        <v/>
      </c>
      <c r="Q706" s="372" t="str">
        <v/>
      </c>
      <c r="R706" s="372" t="str">
        <v/>
      </c>
      <c r="S706" s="372" t="str">
        <v/>
      </c>
      <c r="T706" s="372" t="str">
        <v/>
      </c>
      <c r="U706" s="372" t="str">
        <v/>
      </c>
      <c r="V706" s="372" t="str">
        <v/>
      </c>
      <c r="W706" s="372" t="str">
        <v/>
      </c>
      <c r="X706" s="372" t="str">
        <v/>
      </c>
      <c r="Y706" s="372" t="str">
        <v/>
      </c>
      <c r="Z706" s="372" t="str">
        <v/>
      </c>
      <c r="AA706" s="372" t="str">
        <v/>
      </c>
      <c r="AB706" s="372"/>
      <c r="AC706" s="372"/>
      <c r="AD706" s="372" t="str">
        <v/>
      </c>
      <c r="AE706" s="372"/>
      <c r="AF706" s="372"/>
      <c r="AG706" s="376" t="str">
        <v/>
      </c>
      <c r="AH706" s="372"/>
      <c r="AI706" s="372"/>
      <c r="AJ706" s="372" t="str">
        <v/>
      </c>
      <c r="AK706" s="372"/>
      <c r="AL706" s="372"/>
      <c r="AM706" s="377" t="str">
        <v/>
      </c>
      <c r="AN706" s="378" t="str">
        <v/>
      </c>
      <c r="AO706" s="379" t="str">
        <v/>
      </c>
      <c r="AP706" s="379" t="str">
        <v/>
      </c>
      <c r="AQ706" s="376" t="str">
        <v/>
      </c>
      <c r="AR706" s="376" t="str">
        <v/>
      </c>
      <c r="AS706" s="372" t="str">
        <v/>
      </c>
      <c r="AT706" s="379" t="str">
        <v/>
      </c>
      <c r="AU706" s="380" t="str">
        <v/>
      </c>
      <c r="AV706" s="380" t="str">
        <v/>
      </c>
      <c r="AW706" s="380" t="str">
        <v/>
      </c>
      <c r="AX706" s="380" t="str">
        <v/>
      </c>
      <c r="AY706" s="380" t="str">
        <v/>
      </c>
      <c r="AZ706" s="380"/>
      <c r="BA706" s="380"/>
      <c r="BB706" s="380" t="str">
        <v/>
      </c>
      <c r="BC706" s="380"/>
      <c r="BD706" s="380"/>
      <c r="BE706" s="380" t="str">
        <v/>
      </c>
      <c r="BF706" s="380"/>
      <c r="BG706" s="380"/>
      <c r="BH706" s="380" t="str">
        <v/>
      </c>
      <c r="BI706" s="380"/>
      <c r="BJ706" s="380"/>
      <c r="BK706" s="380" t="str">
        <v/>
      </c>
      <c r="BL706" s="380" t="str">
        <v/>
      </c>
      <c r="BM706" s="380" t="str">
        <v/>
      </c>
      <c r="BN706" s="381" t="str">
        <v/>
      </c>
      <c r="BO706" s="380" t="str">
        <v/>
      </c>
      <c r="BP706" s="380" t="str">
        <v/>
      </c>
      <c r="BQ706" s="380" t="str">
        <v/>
      </c>
      <c r="BR706" s="381" t="str">
        <v/>
      </c>
      <c r="BS706" s="380" t="str">
        <v/>
      </c>
      <c r="BT706" s="380" t="str">
        <v/>
      </c>
      <c r="BU706" s="380" t="str">
        <v/>
      </c>
      <c r="BV706" s="380" t="str">
        <v/>
      </c>
      <c r="BW706" s="380" t="str">
        <v/>
      </c>
      <c r="BX706" s="380"/>
      <c r="BY706" s="380"/>
      <c r="BZ706" s="380" t="str">
        <v/>
      </c>
      <c r="CA706" s="380"/>
      <c r="CB706" s="380"/>
      <c r="CC706" s="380" t="str">
        <v/>
      </c>
      <c r="CD706" s="380"/>
      <c r="CE706" s="380"/>
      <c r="CF706" s="380" t="str">
        <v/>
      </c>
      <c r="CG706" s="380"/>
      <c r="CH706" s="380"/>
      <c r="CI706" s="380" t="str">
        <v/>
      </c>
      <c r="CJ706" s="380" t="str">
        <v/>
      </c>
      <c r="CK706" s="380" t="str">
        <v/>
      </c>
      <c r="CL706" s="381" t="str">
        <v/>
      </c>
      <c r="CM706" s="380" t="str">
        <v/>
      </c>
      <c r="CN706" s="380" t="str">
        <v/>
      </c>
      <c r="CO706" s="380" t="str">
        <v/>
      </c>
      <c r="CP706" s="381" t="str">
        <v/>
      </c>
      <c r="CQ706" s="380" t="str">
        <v/>
      </c>
      <c r="CR706" s="380" t="str">
        <v/>
      </c>
      <c r="CS706" s="380" t="str">
        <v/>
      </c>
      <c r="CT706" s="380" t="str">
        <v/>
      </c>
      <c r="CU706" s="380" t="str">
        <v/>
      </c>
      <c r="CV706" s="380"/>
      <c r="CW706" s="380"/>
      <c r="CX706" s="380" t="str">
        <v/>
      </c>
      <c r="CY706" s="380"/>
      <c r="CZ706" s="380"/>
      <c r="DA706" s="380" t="str">
        <v/>
      </c>
      <c r="DB706" s="380"/>
      <c r="DC706" s="380"/>
      <c r="DD706" s="380" t="str">
        <v/>
      </c>
      <c r="DE706" s="380"/>
      <c r="DF706" s="380"/>
      <c r="DG706" s="380" t="str">
        <v/>
      </c>
      <c r="DH706" s="380" t="str">
        <v/>
      </c>
      <c r="DI706" s="380" t="str">
        <v/>
      </c>
      <c r="DJ706" s="381" t="str">
        <v/>
      </c>
      <c r="DK706" s="380" t="str">
        <v/>
      </c>
      <c r="DL706" s="380" t="str">
        <v/>
      </c>
      <c r="DM706" s="380" t="str">
        <v/>
      </c>
      <c r="DN706" s="381" t="str">
        <v/>
      </c>
      <c r="DO706" s="380" t="str">
        <v/>
      </c>
      <c r="DP706" s="380" t="str">
        <v/>
      </c>
      <c r="DQ706" s="380" t="str">
        <v/>
      </c>
      <c r="DR706" s="380" t="str">
        <v/>
      </c>
      <c r="DS706" s="380" t="str">
        <v/>
      </c>
      <c r="DT706" s="380"/>
      <c r="DU706" s="380"/>
      <c r="DV706" s="380" t="str">
        <v/>
      </c>
      <c r="DW706" s="380"/>
      <c r="DX706" s="380"/>
      <c r="DY706" s="380" t="str">
        <v/>
      </c>
      <c r="DZ706" s="380"/>
      <c r="EA706" s="380"/>
      <c r="EB706" s="380" t="str">
        <v/>
      </c>
      <c r="EC706" s="380"/>
      <c r="ED706" s="380"/>
      <c r="EE706" s="380" t="str">
        <v/>
      </c>
      <c r="EF706" s="380" t="str">
        <v/>
      </c>
      <c r="EG706" s="380" t="str">
        <v/>
      </c>
      <c r="EH706" s="381" t="str">
        <v/>
      </c>
      <c r="EI706" s="380" t="str">
        <v/>
      </c>
      <c r="EJ706" s="380" t="str">
        <v/>
      </c>
      <c r="EK706" s="380" t="str">
        <v/>
      </c>
      <c r="EL706" s="381" t="str">
        <v/>
      </c>
      <c r="EM706" s="382" t="str">
        <v/>
      </c>
      <c r="EN706" s="382" t="str">
        <v/>
      </c>
      <c r="EO706" s="382" t="str">
        <v/>
      </c>
    </row>
    <row r="707" spans="1:145" ht="15.6">
      <c r="A707" s="372" t="str">
        <v/>
      </c>
      <c r="B707" s="373" t="str">
        <v/>
      </c>
      <c r="C707" s="372"/>
      <c r="D707" s="383" t="str">
        <v/>
      </c>
      <c r="E707" s="383" t="str">
        <v/>
      </c>
      <c r="F707" s="383" t="str">
        <v/>
      </c>
      <c r="G707" s="375" t="str">
        <v/>
      </c>
      <c r="H707" s="375" t="str">
        <v/>
      </c>
      <c r="I707" s="375" t="str">
        <v/>
      </c>
      <c r="J707" s="375" t="str">
        <v/>
      </c>
      <c r="K707" s="375" t="str">
        <v/>
      </c>
      <c r="L707" s="375" t="str">
        <v/>
      </c>
      <c r="M707" s="372" t="str">
        <v/>
      </c>
      <c r="N707" s="372" t="str">
        <v/>
      </c>
      <c r="O707" s="372" t="str">
        <v/>
      </c>
      <c r="P707" s="372" t="str">
        <v/>
      </c>
      <c r="Q707" s="372" t="str">
        <v/>
      </c>
      <c r="R707" s="372" t="str">
        <v/>
      </c>
      <c r="S707" s="372" t="str">
        <v/>
      </c>
      <c r="T707" s="372" t="str">
        <v/>
      </c>
      <c r="U707" s="372" t="str">
        <v/>
      </c>
      <c r="V707" s="372" t="str">
        <v/>
      </c>
      <c r="W707" s="372" t="str">
        <v/>
      </c>
      <c r="X707" s="372" t="str">
        <v/>
      </c>
      <c r="Y707" s="372" t="str">
        <v/>
      </c>
      <c r="Z707" s="372" t="str">
        <v/>
      </c>
      <c r="AA707" s="372" t="str">
        <v/>
      </c>
      <c r="AB707" s="372"/>
      <c r="AC707" s="372"/>
      <c r="AD707" s="372" t="str">
        <v/>
      </c>
      <c r="AE707" s="372"/>
      <c r="AF707" s="372"/>
      <c r="AG707" s="376" t="str">
        <v/>
      </c>
      <c r="AH707" s="372"/>
      <c r="AI707" s="372"/>
      <c r="AJ707" s="372" t="str">
        <v/>
      </c>
      <c r="AK707" s="372"/>
      <c r="AL707" s="372"/>
      <c r="AM707" s="377" t="str">
        <v/>
      </c>
      <c r="AN707" s="378" t="str">
        <v/>
      </c>
      <c r="AO707" s="379" t="str">
        <v/>
      </c>
      <c r="AP707" s="379" t="str">
        <v/>
      </c>
      <c r="AQ707" s="376" t="str">
        <v/>
      </c>
      <c r="AR707" s="376" t="str">
        <v/>
      </c>
      <c r="AS707" s="372" t="str">
        <v/>
      </c>
      <c r="AT707" s="379" t="str">
        <v/>
      </c>
      <c r="AU707" s="380" t="str">
        <v/>
      </c>
      <c r="AV707" s="380" t="str">
        <v/>
      </c>
      <c r="AW707" s="380" t="str">
        <v/>
      </c>
      <c r="AX707" s="380" t="str">
        <v/>
      </c>
      <c r="AY707" s="380" t="str">
        <v/>
      </c>
      <c r="AZ707" s="380"/>
      <c r="BA707" s="380"/>
      <c r="BB707" s="380" t="str">
        <v/>
      </c>
      <c r="BC707" s="380"/>
      <c r="BD707" s="380"/>
      <c r="BE707" s="380" t="str">
        <v/>
      </c>
      <c r="BF707" s="380"/>
      <c r="BG707" s="380"/>
      <c r="BH707" s="380" t="str">
        <v/>
      </c>
      <c r="BI707" s="380"/>
      <c r="BJ707" s="380"/>
      <c r="BK707" s="380" t="str">
        <v/>
      </c>
      <c r="BL707" s="380" t="str">
        <v/>
      </c>
      <c r="BM707" s="380" t="str">
        <v/>
      </c>
      <c r="BN707" s="381" t="str">
        <v/>
      </c>
      <c r="BO707" s="380" t="str">
        <v/>
      </c>
      <c r="BP707" s="380" t="str">
        <v/>
      </c>
      <c r="BQ707" s="380" t="str">
        <v/>
      </c>
      <c r="BR707" s="381" t="str">
        <v/>
      </c>
      <c r="BS707" s="380" t="str">
        <v/>
      </c>
      <c r="BT707" s="380" t="str">
        <v/>
      </c>
      <c r="BU707" s="380" t="str">
        <v/>
      </c>
      <c r="BV707" s="380" t="str">
        <v/>
      </c>
      <c r="BW707" s="380" t="str">
        <v/>
      </c>
      <c r="BX707" s="380"/>
      <c r="BY707" s="380"/>
      <c r="BZ707" s="380" t="str">
        <v/>
      </c>
      <c r="CA707" s="380"/>
      <c r="CB707" s="380"/>
      <c r="CC707" s="380" t="str">
        <v/>
      </c>
      <c r="CD707" s="380"/>
      <c r="CE707" s="380"/>
      <c r="CF707" s="380" t="str">
        <v/>
      </c>
      <c r="CG707" s="380"/>
      <c r="CH707" s="380"/>
      <c r="CI707" s="380" t="str">
        <v/>
      </c>
      <c r="CJ707" s="380" t="str">
        <v/>
      </c>
      <c r="CK707" s="380" t="str">
        <v/>
      </c>
      <c r="CL707" s="381" t="str">
        <v/>
      </c>
      <c r="CM707" s="380" t="str">
        <v/>
      </c>
      <c r="CN707" s="380" t="str">
        <v/>
      </c>
      <c r="CO707" s="380" t="str">
        <v/>
      </c>
      <c r="CP707" s="381" t="str">
        <v/>
      </c>
      <c r="CQ707" s="380" t="str">
        <v/>
      </c>
      <c r="CR707" s="380" t="str">
        <v/>
      </c>
      <c r="CS707" s="380" t="str">
        <v/>
      </c>
      <c r="CT707" s="380" t="str">
        <v/>
      </c>
      <c r="CU707" s="380" t="str">
        <v/>
      </c>
      <c r="CV707" s="380"/>
      <c r="CW707" s="380"/>
      <c r="CX707" s="380" t="str">
        <v/>
      </c>
      <c r="CY707" s="380"/>
      <c r="CZ707" s="380"/>
      <c r="DA707" s="380" t="str">
        <v/>
      </c>
      <c r="DB707" s="380"/>
      <c r="DC707" s="380"/>
      <c r="DD707" s="380" t="str">
        <v/>
      </c>
      <c r="DE707" s="380"/>
      <c r="DF707" s="380"/>
      <c r="DG707" s="380" t="str">
        <v/>
      </c>
      <c r="DH707" s="380" t="str">
        <v/>
      </c>
      <c r="DI707" s="380" t="str">
        <v/>
      </c>
      <c r="DJ707" s="381" t="str">
        <v/>
      </c>
      <c r="DK707" s="380" t="str">
        <v/>
      </c>
      <c r="DL707" s="380" t="str">
        <v/>
      </c>
      <c r="DM707" s="380" t="str">
        <v/>
      </c>
      <c r="DN707" s="381" t="str">
        <v/>
      </c>
      <c r="DO707" s="380" t="str">
        <v/>
      </c>
      <c r="DP707" s="380" t="str">
        <v/>
      </c>
      <c r="DQ707" s="380" t="str">
        <v/>
      </c>
      <c r="DR707" s="380" t="str">
        <v/>
      </c>
      <c r="DS707" s="380" t="str">
        <v/>
      </c>
      <c r="DT707" s="380"/>
      <c r="DU707" s="380"/>
      <c r="DV707" s="380" t="str">
        <v/>
      </c>
      <c r="DW707" s="380"/>
      <c r="DX707" s="380"/>
      <c r="DY707" s="380" t="str">
        <v/>
      </c>
      <c r="DZ707" s="380"/>
      <c r="EA707" s="380"/>
      <c r="EB707" s="380" t="str">
        <v/>
      </c>
      <c r="EC707" s="380"/>
      <c r="ED707" s="380"/>
      <c r="EE707" s="380" t="str">
        <v/>
      </c>
      <c r="EF707" s="380" t="str">
        <v/>
      </c>
      <c r="EG707" s="380" t="str">
        <v/>
      </c>
      <c r="EH707" s="381" t="str">
        <v/>
      </c>
      <c r="EI707" s="380" t="str">
        <v/>
      </c>
      <c r="EJ707" s="380" t="str">
        <v/>
      </c>
      <c r="EK707" s="380" t="str">
        <v/>
      </c>
      <c r="EL707" s="381" t="str">
        <v/>
      </c>
      <c r="EM707" s="382" t="str">
        <v/>
      </c>
      <c r="EN707" s="382" t="str">
        <v/>
      </c>
      <c r="EO707" s="382" t="str">
        <v/>
      </c>
    </row>
    <row r="708" spans="1:145" ht="15.6">
      <c r="A708" s="372" t="str">
        <v/>
      </c>
      <c r="B708" s="373" t="str">
        <v/>
      </c>
      <c r="C708" s="372"/>
      <c r="D708" s="383" t="str">
        <v/>
      </c>
      <c r="E708" s="383" t="str">
        <v/>
      </c>
      <c r="F708" s="383" t="str">
        <v/>
      </c>
      <c r="G708" s="375" t="str">
        <v/>
      </c>
      <c r="H708" s="375" t="str">
        <v/>
      </c>
      <c r="I708" s="375" t="str">
        <v/>
      </c>
      <c r="J708" s="375" t="str">
        <v/>
      </c>
      <c r="K708" s="375" t="str">
        <v/>
      </c>
      <c r="L708" s="375" t="str">
        <v/>
      </c>
      <c r="M708" s="372" t="str">
        <v/>
      </c>
      <c r="N708" s="372" t="str">
        <v/>
      </c>
      <c r="O708" s="372" t="str">
        <v/>
      </c>
      <c r="P708" s="372" t="str">
        <v/>
      </c>
      <c r="Q708" s="372" t="str">
        <v/>
      </c>
      <c r="R708" s="372" t="str">
        <v/>
      </c>
      <c r="S708" s="372" t="str">
        <v/>
      </c>
      <c r="T708" s="372" t="str">
        <v/>
      </c>
      <c r="U708" s="372" t="str">
        <v/>
      </c>
      <c r="V708" s="372" t="str">
        <v/>
      </c>
      <c r="W708" s="372" t="str">
        <v/>
      </c>
      <c r="X708" s="372" t="str">
        <v/>
      </c>
      <c r="Y708" s="372" t="str">
        <v/>
      </c>
      <c r="Z708" s="372" t="str">
        <v/>
      </c>
      <c r="AA708" s="372" t="str">
        <v/>
      </c>
      <c r="AB708" s="372"/>
      <c r="AC708" s="372"/>
      <c r="AD708" s="372" t="str">
        <v/>
      </c>
      <c r="AE708" s="372"/>
      <c r="AF708" s="372"/>
      <c r="AG708" s="376" t="str">
        <v/>
      </c>
      <c r="AH708" s="372"/>
      <c r="AI708" s="372"/>
      <c r="AJ708" s="372" t="str">
        <v/>
      </c>
      <c r="AK708" s="372"/>
      <c r="AL708" s="372"/>
      <c r="AM708" s="377" t="str">
        <v/>
      </c>
      <c r="AN708" s="378" t="str">
        <v/>
      </c>
      <c r="AO708" s="379" t="str">
        <v/>
      </c>
      <c r="AP708" s="379" t="str">
        <v/>
      </c>
      <c r="AQ708" s="376" t="str">
        <v/>
      </c>
      <c r="AR708" s="376" t="str">
        <v/>
      </c>
      <c r="AS708" s="372" t="str">
        <v/>
      </c>
      <c r="AT708" s="379" t="str">
        <v/>
      </c>
      <c r="AU708" s="380" t="str">
        <v/>
      </c>
      <c r="AV708" s="380" t="str">
        <v/>
      </c>
      <c r="AW708" s="380" t="str">
        <v/>
      </c>
      <c r="AX708" s="380" t="str">
        <v/>
      </c>
      <c r="AY708" s="380" t="str">
        <v/>
      </c>
      <c r="AZ708" s="380"/>
      <c r="BA708" s="380"/>
      <c r="BB708" s="380" t="str">
        <v/>
      </c>
      <c r="BC708" s="380"/>
      <c r="BD708" s="380"/>
      <c r="BE708" s="380" t="str">
        <v/>
      </c>
      <c r="BF708" s="380"/>
      <c r="BG708" s="380"/>
      <c r="BH708" s="380" t="str">
        <v/>
      </c>
      <c r="BI708" s="380"/>
      <c r="BJ708" s="380"/>
      <c r="BK708" s="380" t="str">
        <v/>
      </c>
      <c r="BL708" s="380" t="str">
        <v/>
      </c>
      <c r="BM708" s="380" t="str">
        <v/>
      </c>
      <c r="BN708" s="381" t="str">
        <v/>
      </c>
      <c r="BO708" s="380" t="str">
        <v/>
      </c>
      <c r="BP708" s="380" t="str">
        <v/>
      </c>
      <c r="BQ708" s="380" t="str">
        <v/>
      </c>
      <c r="BR708" s="381" t="str">
        <v/>
      </c>
      <c r="BS708" s="380" t="str">
        <v/>
      </c>
      <c r="BT708" s="380" t="str">
        <v/>
      </c>
      <c r="BU708" s="380" t="str">
        <v/>
      </c>
      <c r="BV708" s="380" t="str">
        <v/>
      </c>
      <c r="BW708" s="380" t="str">
        <v/>
      </c>
      <c r="BX708" s="380"/>
      <c r="BY708" s="380"/>
      <c r="BZ708" s="380" t="str">
        <v/>
      </c>
      <c r="CA708" s="380"/>
      <c r="CB708" s="380"/>
      <c r="CC708" s="380" t="str">
        <v/>
      </c>
      <c r="CD708" s="380"/>
      <c r="CE708" s="380"/>
      <c r="CF708" s="380" t="str">
        <v/>
      </c>
      <c r="CG708" s="380"/>
      <c r="CH708" s="380"/>
      <c r="CI708" s="380" t="str">
        <v/>
      </c>
      <c r="CJ708" s="380" t="str">
        <v/>
      </c>
      <c r="CK708" s="380" t="str">
        <v/>
      </c>
      <c r="CL708" s="381" t="str">
        <v/>
      </c>
      <c r="CM708" s="380" t="str">
        <v/>
      </c>
      <c r="CN708" s="380" t="str">
        <v/>
      </c>
      <c r="CO708" s="380" t="str">
        <v/>
      </c>
      <c r="CP708" s="381" t="str">
        <v/>
      </c>
      <c r="CQ708" s="380" t="str">
        <v/>
      </c>
      <c r="CR708" s="380" t="str">
        <v/>
      </c>
      <c r="CS708" s="380" t="str">
        <v/>
      </c>
      <c r="CT708" s="380" t="str">
        <v/>
      </c>
      <c r="CU708" s="380" t="str">
        <v/>
      </c>
      <c r="CV708" s="380"/>
      <c r="CW708" s="380"/>
      <c r="CX708" s="380" t="str">
        <v/>
      </c>
      <c r="CY708" s="380"/>
      <c r="CZ708" s="380"/>
      <c r="DA708" s="380" t="str">
        <v/>
      </c>
      <c r="DB708" s="380"/>
      <c r="DC708" s="380"/>
      <c r="DD708" s="380" t="str">
        <v/>
      </c>
      <c r="DE708" s="380"/>
      <c r="DF708" s="380"/>
      <c r="DG708" s="380" t="str">
        <v/>
      </c>
      <c r="DH708" s="380" t="str">
        <v/>
      </c>
      <c r="DI708" s="380" t="str">
        <v/>
      </c>
      <c r="DJ708" s="381" t="str">
        <v/>
      </c>
      <c r="DK708" s="380" t="str">
        <v/>
      </c>
      <c r="DL708" s="380" t="str">
        <v/>
      </c>
      <c r="DM708" s="380" t="str">
        <v/>
      </c>
      <c r="DN708" s="381" t="str">
        <v/>
      </c>
      <c r="DO708" s="380" t="str">
        <v/>
      </c>
      <c r="DP708" s="380" t="str">
        <v/>
      </c>
      <c r="DQ708" s="380" t="str">
        <v/>
      </c>
      <c r="DR708" s="380" t="str">
        <v/>
      </c>
      <c r="DS708" s="380" t="str">
        <v/>
      </c>
      <c r="DT708" s="380"/>
      <c r="DU708" s="380"/>
      <c r="DV708" s="380" t="str">
        <v/>
      </c>
      <c r="DW708" s="380"/>
      <c r="DX708" s="380"/>
      <c r="DY708" s="380" t="str">
        <v/>
      </c>
      <c r="DZ708" s="380"/>
      <c r="EA708" s="380"/>
      <c r="EB708" s="380" t="str">
        <v/>
      </c>
      <c r="EC708" s="380"/>
      <c r="ED708" s="380"/>
      <c r="EE708" s="380" t="str">
        <v/>
      </c>
      <c r="EF708" s="380" t="str">
        <v/>
      </c>
      <c r="EG708" s="380" t="str">
        <v/>
      </c>
      <c r="EH708" s="381" t="str">
        <v/>
      </c>
      <c r="EI708" s="380" t="str">
        <v/>
      </c>
      <c r="EJ708" s="380" t="str">
        <v/>
      </c>
      <c r="EK708" s="380" t="str">
        <v/>
      </c>
      <c r="EL708" s="381" t="str">
        <v/>
      </c>
      <c r="EM708" s="382" t="str">
        <v/>
      </c>
      <c r="EN708" s="382" t="str">
        <v/>
      </c>
      <c r="EO708" s="382" t="str">
        <v/>
      </c>
    </row>
    <row r="709" spans="1:145" ht="15.6">
      <c r="A709" s="372" t="str">
        <v/>
      </c>
      <c r="B709" s="373" t="str">
        <v/>
      </c>
      <c r="C709" s="372"/>
      <c r="D709" s="383" t="str">
        <v/>
      </c>
      <c r="E709" s="383" t="str">
        <v/>
      </c>
      <c r="F709" s="383" t="str">
        <v/>
      </c>
      <c r="G709" s="375" t="str">
        <v/>
      </c>
      <c r="H709" s="375" t="str">
        <v/>
      </c>
      <c r="I709" s="375" t="str">
        <v/>
      </c>
      <c r="J709" s="375" t="str">
        <v/>
      </c>
      <c r="K709" s="375" t="str">
        <v/>
      </c>
      <c r="L709" s="375" t="str">
        <v/>
      </c>
      <c r="M709" s="372" t="str">
        <v/>
      </c>
      <c r="N709" s="372" t="str">
        <v/>
      </c>
      <c r="O709" s="372" t="str">
        <v/>
      </c>
      <c r="P709" s="372" t="str">
        <v/>
      </c>
      <c r="Q709" s="372" t="str">
        <v/>
      </c>
      <c r="R709" s="372" t="str">
        <v/>
      </c>
      <c r="S709" s="372" t="str">
        <v/>
      </c>
      <c r="T709" s="372" t="str">
        <v/>
      </c>
      <c r="U709" s="372" t="str">
        <v/>
      </c>
      <c r="V709" s="372" t="str">
        <v/>
      </c>
      <c r="W709" s="372" t="str">
        <v/>
      </c>
      <c r="X709" s="372" t="str">
        <v/>
      </c>
      <c r="Y709" s="372" t="str">
        <v/>
      </c>
      <c r="Z709" s="372" t="str">
        <v/>
      </c>
      <c r="AA709" s="372" t="str">
        <v/>
      </c>
      <c r="AB709" s="372"/>
      <c r="AC709" s="372"/>
      <c r="AD709" s="372" t="str">
        <v/>
      </c>
      <c r="AE709" s="372"/>
      <c r="AF709" s="372"/>
      <c r="AG709" s="376" t="str">
        <v/>
      </c>
      <c r="AH709" s="372"/>
      <c r="AI709" s="372"/>
      <c r="AJ709" s="372" t="str">
        <v/>
      </c>
      <c r="AK709" s="372"/>
      <c r="AL709" s="372"/>
      <c r="AM709" s="377" t="str">
        <v/>
      </c>
      <c r="AN709" s="378" t="str">
        <v/>
      </c>
      <c r="AO709" s="379" t="str">
        <v/>
      </c>
      <c r="AP709" s="379" t="str">
        <v/>
      </c>
      <c r="AQ709" s="376" t="str">
        <v/>
      </c>
      <c r="AR709" s="376" t="str">
        <v/>
      </c>
      <c r="AS709" s="372" t="str">
        <v/>
      </c>
      <c r="AT709" s="379" t="str">
        <v/>
      </c>
      <c r="AU709" s="380" t="str">
        <v/>
      </c>
      <c r="AV709" s="380" t="str">
        <v/>
      </c>
      <c r="AW709" s="380" t="str">
        <v/>
      </c>
      <c r="AX709" s="380" t="str">
        <v/>
      </c>
      <c r="AY709" s="380" t="str">
        <v/>
      </c>
      <c r="AZ709" s="380"/>
      <c r="BA709" s="380"/>
      <c r="BB709" s="380" t="str">
        <v/>
      </c>
      <c r="BC709" s="380"/>
      <c r="BD709" s="380"/>
      <c r="BE709" s="380" t="str">
        <v/>
      </c>
      <c r="BF709" s="380"/>
      <c r="BG709" s="380"/>
      <c r="BH709" s="380" t="str">
        <v/>
      </c>
      <c r="BI709" s="380"/>
      <c r="BJ709" s="380"/>
      <c r="BK709" s="380" t="str">
        <v/>
      </c>
      <c r="BL709" s="380" t="str">
        <v/>
      </c>
      <c r="BM709" s="380" t="str">
        <v/>
      </c>
      <c r="BN709" s="381" t="str">
        <v/>
      </c>
      <c r="BO709" s="380" t="str">
        <v/>
      </c>
      <c r="BP709" s="380" t="str">
        <v/>
      </c>
      <c r="BQ709" s="380" t="str">
        <v/>
      </c>
      <c r="BR709" s="381" t="str">
        <v/>
      </c>
      <c r="BS709" s="380" t="str">
        <v/>
      </c>
      <c r="BT709" s="380" t="str">
        <v/>
      </c>
      <c r="BU709" s="380" t="str">
        <v/>
      </c>
      <c r="BV709" s="380" t="str">
        <v/>
      </c>
      <c r="BW709" s="380" t="str">
        <v/>
      </c>
      <c r="BX709" s="380"/>
      <c r="BY709" s="380"/>
      <c r="BZ709" s="380" t="str">
        <v/>
      </c>
      <c r="CA709" s="380"/>
      <c r="CB709" s="380"/>
      <c r="CC709" s="380" t="str">
        <v/>
      </c>
      <c r="CD709" s="380"/>
      <c r="CE709" s="380"/>
      <c r="CF709" s="380" t="str">
        <v/>
      </c>
      <c r="CG709" s="380"/>
      <c r="CH709" s="380"/>
      <c r="CI709" s="380" t="str">
        <v/>
      </c>
      <c r="CJ709" s="380" t="str">
        <v/>
      </c>
      <c r="CK709" s="380" t="str">
        <v/>
      </c>
      <c r="CL709" s="381" t="str">
        <v/>
      </c>
      <c r="CM709" s="380" t="str">
        <v/>
      </c>
      <c r="CN709" s="380" t="str">
        <v/>
      </c>
      <c r="CO709" s="380" t="str">
        <v/>
      </c>
      <c r="CP709" s="381" t="str">
        <v/>
      </c>
      <c r="CQ709" s="380" t="str">
        <v/>
      </c>
      <c r="CR709" s="380" t="str">
        <v/>
      </c>
      <c r="CS709" s="380" t="str">
        <v/>
      </c>
      <c r="CT709" s="380" t="str">
        <v/>
      </c>
      <c r="CU709" s="380" t="str">
        <v/>
      </c>
      <c r="CV709" s="380"/>
      <c r="CW709" s="380"/>
      <c r="CX709" s="380" t="str">
        <v/>
      </c>
      <c r="CY709" s="380"/>
      <c r="CZ709" s="380"/>
      <c r="DA709" s="380" t="str">
        <v/>
      </c>
      <c r="DB709" s="380"/>
      <c r="DC709" s="380"/>
      <c r="DD709" s="380" t="str">
        <v/>
      </c>
      <c r="DE709" s="380"/>
      <c r="DF709" s="380"/>
      <c r="DG709" s="380" t="str">
        <v/>
      </c>
      <c r="DH709" s="380" t="str">
        <v/>
      </c>
      <c r="DI709" s="380" t="str">
        <v/>
      </c>
      <c r="DJ709" s="381" t="str">
        <v/>
      </c>
      <c r="DK709" s="380" t="str">
        <v/>
      </c>
      <c r="DL709" s="380" t="str">
        <v/>
      </c>
      <c r="DM709" s="380" t="str">
        <v/>
      </c>
      <c r="DN709" s="381" t="str">
        <v/>
      </c>
      <c r="DO709" s="380" t="str">
        <v/>
      </c>
      <c r="DP709" s="380" t="str">
        <v/>
      </c>
      <c r="DQ709" s="380" t="str">
        <v/>
      </c>
      <c r="DR709" s="380" t="str">
        <v/>
      </c>
      <c r="DS709" s="380" t="str">
        <v/>
      </c>
      <c r="DT709" s="380"/>
      <c r="DU709" s="380"/>
      <c r="DV709" s="380" t="str">
        <v/>
      </c>
      <c r="DW709" s="380"/>
      <c r="DX709" s="380"/>
      <c r="DY709" s="380" t="str">
        <v/>
      </c>
      <c r="DZ709" s="380"/>
      <c r="EA709" s="380"/>
      <c r="EB709" s="380" t="str">
        <v/>
      </c>
      <c r="EC709" s="380"/>
      <c r="ED709" s="380"/>
      <c r="EE709" s="380" t="str">
        <v/>
      </c>
      <c r="EF709" s="380" t="str">
        <v/>
      </c>
      <c r="EG709" s="380" t="str">
        <v/>
      </c>
      <c r="EH709" s="381" t="str">
        <v/>
      </c>
      <c r="EI709" s="380" t="str">
        <v/>
      </c>
      <c r="EJ709" s="380" t="str">
        <v/>
      </c>
      <c r="EK709" s="380" t="str">
        <v/>
      </c>
      <c r="EL709" s="381" t="str">
        <v/>
      </c>
      <c r="EM709" s="382" t="str">
        <v/>
      </c>
      <c r="EN709" s="382" t="str">
        <v/>
      </c>
      <c r="EO709" s="382" t="str">
        <v/>
      </c>
    </row>
    <row r="710" spans="1:145" ht="15.6">
      <c r="A710" s="372" t="str">
        <v/>
      </c>
      <c r="B710" s="373" t="str">
        <v/>
      </c>
      <c r="C710" s="372"/>
      <c r="D710" s="383" t="str">
        <v/>
      </c>
      <c r="E710" s="383" t="str">
        <v/>
      </c>
      <c r="F710" s="383" t="str">
        <v/>
      </c>
      <c r="G710" s="375" t="str">
        <v/>
      </c>
      <c r="H710" s="375" t="str">
        <v/>
      </c>
      <c r="I710" s="375" t="str">
        <v/>
      </c>
      <c r="J710" s="375" t="str">
        <v/>
      </c>
      <c r="K710" s="375" t="str">
        <v/>
      </c>
      <c r="L710" s="375" t="str">
        <v/>
      </c>
      <c r="M710" s="372" t="str">
        <v/>
      </c>
      <c r="N710" s="372" t="str">
        <v/>
      </c>
      <c r="O710" s="372" t="str">
        <v/>
      </c>
      <c r="P710" s="372" t="str">
        <v/>
      </c>
      <c r="Q710" s="372" t="str">
        <v/>
      </c>
      <c r="R710" s="372" t="str">
        <v/>
      </c>
      <c r="S710" s="372" t="str">
        <v/>
      </c>
      <c r="T710" s="372" t="str">
        <v/>
      </c>
      <c r="U710" s="372" t="str">
        <v/>
      </c>
      <c r="V710" s="372" t="str">
        <v/>
      </c>
      <c r="W710" s="372" t="str">
        <v/>
      </c>
      <c r="X710" s="372" t="str">
        <v/>
      </c>
      <c r="Y710" s="372" t="str">
        <v/>
      </c>
      <c r="Z710" s="372" t="str">
        <v/>
      </c>
      <c r="AA710" s="372" t="str">
        <v/>
      </c>
      <c r="AB710" s="372"/>
      <c r="AC710" s="372"/>
      <c r="AD710" s="372" t="str">
        <v/>
      </c>
      <c r="AE710" s="372"/>
      <c r="AF710" s="372"/>
      <c r="AG710" s="376" t="str">
        <v/>
      </c>
      <c r="AH710" s="372"/>
      <c r="AI710" s="372"/>
      <c r="AJ710" s="372" t="str">
        <v/>
      </c>
      <c r="AK710" s="372"/>
      <c r="AL710" s="372"/>
      <c r="AM710" s="377" t="str">
        <v/>
      </c>
      <c r="AN710" s="378" t="str">
        <v/>
      </c>
      <c r="AO710" s="379" t="str">
        <v/>
      </c>
      <c r="AP710" s="379" t="str">
        <v/>
      </c>
      <c r="AQ710" s="376" t="str">
        <v/>
      </c>
      <c r="AR710" s="376" t="str">
        <v/>
      </c>
      <c r="AS710" s="372" t="str">
        <v/>
      </c>
      <c r="AT710" s="379" t="str">
        <v/>
      </c>
      <c r="AU710" s="380" t="str">
        <v/>
      </c>
      <c r="AV710" s="380" t="str">
        <v/>
      </c>
      <c r="AW710" s="380" t="str">
        <v/>
      </c>
      <c r="AX710" s="380" t="str">
        <v/>
      </c>
      <c r="AY710" s="380" t="str">
        <v/>
      </c>
      <c r="AZ710" s="380"/>
      <c r="BA710" s="380"/>
      <c r="BB710" s="380" t="str">
        <v/>
      </c>
      <c r="BC710" s="380"/>
      <c r="BD710" s="380"/>
      <c r="BE710" s="380" t="str">
        <v/>
      </c>
      <c r="BF710" s="380"/>
      <c r="BG710" s="380"/>
      <c r="BH710" s="380" t="str">
        <v/>
      </c>
      <c r="BI710" s="380"/>
      <c r="BJ710" s="380"/>
      <c r="BK710" s="380" t="str">
        <v/>
      </c>
      <c r="BL710" s="380" t="str">
        <v/>
      </c>
      <c r="BM710" s="380" t="str">
        <v/>
      </c>
      <c r="BN710" s="381" t="str">
        <v/>
      </c>
      <c r="BO710" s="380" t="str">
        <v/>
      </c>
      <c r="BP710" s="380" t="str">
        <v/>
      </c>
      <c r="BQ710" s="380" t="str">
        <v/>
      </c>
      <c r="BR710" s="381" t="str">
        <v/>
      </c>
      <c r="BS710" s="380" t="str">
        <v/>
      </c>
      <c r="BT710" s="380" t="str">
        <v/>
      </c>
      <c r="BU710" s="380" t="str">
        <v/>
      </c>
      <c r="BV710" s="380" t="str">
        <v/>
      </c>
      <c r="BW710" s="380" t="str">
        <v/>
      </c>
      <c r="BX710" s="380"/>
      <c r="BY710" s="380"/>
      <c r="BZ710" s="380" t="str">
        <v/>
      </c>
      <c r="CA710" s="380"/>
      <c r="CB710" s="380"/>
      <c r="CC710" s="380" t="str">
        <v/>
      </c>
      <c r="CD710" s="380"/>
      <c r="CE710" s="380"/>
      <c r="CF710" s="380" t="str">
        <v/>
      </c>
      <c r="CG710" s="380"/>
      <c r="CH710" s="380"/>
      <c r="CI710" s="380" t="str">
        <v/>
      </c>
      <c r="CJ710" s="380" t="str">
        <v/>
      </c>
      <c r="CK710" s="380" t="str">
        <v/>
      </c>
      <c r="CL710" s="381" t="str">
        <v/>
      </c>
      <c r="CM710" s="380" t="str">
        <v/>
      </c>
      <c r="CN710" s="380" t="str">
        <v/>
      </c>
      <c r="CO710" s="380" t="str">
        <v/>
      </c>
      <c r="CP710" s="381" t="str">
        <v/>
      </c>
      <c r="CQ710" s="380" t="str">
        <v/>
      </c>
      <c r="CR710" s="380" t="str">
        <v/>
      </c>
      <c r="CS710" s="380" t="str">
        <v/>
      </c>
      <c r="CT710" s="380" t="str">
        <v/>
      </c>
      <c r="CU710" s="380" t="str">
        <v/>
      </c>
      <c r="CV710" s="380"/>
      <c r="CW710" s="380"/>
      <c r="CX710" s="380" t="str">
        <v/>
      </c>
      <c r="CY710" s="380"/>
      <c r="CZ710" s="380"/>
      <c r="DA710" s="380" t="str">
        <v/>
      </c>
      <c r="DB710" s="380"/>
      <c r="DC710" s="380"/>
      <c r="DD710" s="380" t="str">
        <v/>
      </c>
      <c r="DE710" s="380"/>
      <c r="DF710" s="380"/>
      <c r="DG710" s="380" t="str">
        <v/>
      </c>
      <c r="DH710" s="380" t="str">
        <v/>
      </c>
      <c r="DI710" s="380" t="str">
        <v/>
      </c>
      <c r="DJ710" s="381" t="str">
        <v/>
      </c>
      <c r="DK710" s="380" t="str">
        <v/>
      </c>
      <c r="DL710" s="380" t="str">
        <v/>
      </c>
      <c r="DM710" s="380" t="str">
        <v/>
      </c>
      <c r="DN710" s="381" t="str">
        <v/>
      </c>
      <c r="DO710" s="380" t="str">
        <v/>
      </c>
      <c r="DP710" s="380" t="str">
        <v/>
      </c>
      <c r="DQ710" s="380" t="str">
        <v/>
      </c>
      <c r="DR710" s="380" t="str">
        <v/>
      </c>
      <c r="DS710" s="380" t="str">
        <v/>
      </c>
      <c r="DT710" s="380"/>
      <c r="DU710" s="380"/>
      <c r="DV710" s="380" t="str">
        <v/>
      </c>
      <c r="DW710" s="380"/>
      <c r="DX710" s="380"/>
      <c r="DY710" s="380" t="str">
        <v/>
      </c>
      <c r="DZ710" s="380"/>
      <c r="EA710" s="380"/>
      <c r="EB710" s="380" t="str">
        <v/>
      </c>
      <c r="EC710" s="380"/>
      <c r="ED710" s="380"/>
      <c r="EE710" s="380" t="str">
        <v/>
      </c>
      <c r="EF710" s="380" t="str">
        <v/>
      </c>
      <c r="EG710" s="380" t="str">
        <v/>
      </c>
      <c r="EH710" s="381" t="str">
        <v/>
      </c>
      <c r="EI710" s="380" t="str">
        <v/>
      </c>
      <c r="EJ710" s="380" t="str">
        <v/>
      </c>
      <c r="EK710" s="380" t="str">
        <v/>
      </c>
      <c r="EL710" s="381" t="str">
        <v/>
      </c>
      <c r="EM710" s="382" t="str">
        <v/>
      </c>
      <c r="EN710" s="382" t="str">
        <v/>
      </c>
      <c r="EO710" s="382" t="str">
        <v/>
      </c>
    </row>
    <row r="711" spans="1:145" ht="15.6">
      <c r="A711" s="372" t="str">
        <v/>
      </c>
      <c r="B711" s="373" t="str">
        <v/>
      </c>
      <c r="C711" s="372"/>
      <c r="D711" s="383" t="str">
        <v/>
      </c>
      <c r="E711" s="383" t="str">
        <v/>
      </c>
      <c r="F711" s="383" t="str">
        <v/>
      </c>
      <c r="G711" s="375" t="str">
        <v/>
      </c>
      <c r="H711" s="375" t="str">
        <v/>
      </c>
      <c r="I711" s="375" t="str">
        <v/>
      </c>
      <c r="J711" s="375" t="str">
        <v/>
      </c>
      <c r="K711" s="375" t="str">
        <v/>
      </c>
      <c r="L711" s="375" t="str">
        <v/>
      </c>
      <c r="M711" s="372" t="str">
        <v/>
      </c>
      <c r="N711" s="372" t="str">
        <v/>
      </c>
      <c r="O711" s="372" t="str">
        <v/>
      </c>
      <c r="P711" s="372" t="str">
        <v/>
      </c>
      <c r="Q711" s="372" t="str">
        <v/>
      </c>
      <c r="R711" s="372" t="str">
        <v/>
      </c>
      <c r="S711" s="372" t="str">
        <v/>
      </c>
      <c r="T711" s="372" t="str">
        <v/>
      </c>
      <c r="U711" s="372" t="str">
        <v/>
      </c>
      <c r="V711" s="372" t="str">
        <v/>
      </c>
      <c r="W711" s="372" t="str">
        <v/>
      </c>
      <c r="X711" s="372" t="str">
        <v/>
      </c>
      <c r="Y711" s="372" t="str">
        <v/>
      </c>
      <c r="Z711" s="372" t="str">
        <v/>
      </c>
      <c r="AA711" s="372" t="str">
        <v/>
      </c>
      <c r="AB711" s="372"/>
      <c r="AC711" s="372"/>
      <c r="AD711" s="372" t="str">
        <v/>
      </c>
      <c r="AE711" s="372"/>
      <c r="AF711" s="372"/>
      <c r="AG711" s="376" t="str">
        <v/>
      </c>
      <c r="AH711" s="372"/>
      <c r="AI711" s="372"/>
      <c r="AJ711" s="372" t="str">
        <v/>
      </c>
      <c r="AK711" s="372"/>
      <c r="AL711" s="372"/>
      <c r="AM711" s="377" t="str">
        <v/>
      </c>
      <c r="AN711" s="378" t="str">
        <v/>
      </c>
      <c r="AO711" s="379" t="str">
        <v/>
      </c>
      <c r="AP711" s="379" t="str">
        <v/>
      </c>
      <c r="AQ711" s="376" t="str">
        <v/>
      </c>
      <c r="AR711" s="376" t="str">
        <v/>
      </c>
      <c r="AS711" s="372" t="str">
        <v/>
      </c>
      <c r="AT711" s="379" t="str">
        <v/>
      </c>
      <c r="AU711" s="380" t="str">
        <v/>
      </c>
      <c r="AV711" s="380" t="str">
        <v/>
      </c>
      <c r="AW711" s="380" t="str">
        <v/>
      </c>
      <c r="AX711" s="380" t="str">
        <v/>
      </c>
      <c r="AY711" s="380" t="str">
        <v/>
      </c>
      <c r="AZ711" s="380"/>
      <c r="BA711" s="380"/>
      <c r="BB711" s="380" t="str">
        <v/>
      </c>
      <c r="BC711" s="380"/>
      <c r="BD711" s="380"/>
      <c r="BE711" s="380" t="str">
        <v/>
      </c>
      <c r="BF711" s="380"/>
      <c r="BG711" s="380"/>
      <c r="BH711" s="380" t="str">
        <v/>
      </c>
      <c r="BI711" s="380"/>
      <c r="BJ711" s="380"/>
      <c r="BK711" s="380" t="str">
        <v/>
      </c>
      <c r="BL711" s="380" t="str">
        <v/>
      </c>
      <c r="BM711" s="380" t="str">
        <v/>
      </c>
      <c r="BN711" s="381" t="str">
        <v/>
      </c>
      <c r="BO711" s="380" t="str">
        <v/>
      </c>
      <c r="BP711" s="380" t="str">
        <v/>
      </c>
      <c r="BQ711" s="380" t="str">
        <v/>
      </c>
      <c r="BR711" s="381" t="str">
        <v/>
      </c>
      <c r="BS711" s="380" t="str">
        <v/>
      </c>
      <c r="BT711" s="380" t="str">
        <v/>
      </c>
      <c r="BU711" s="380" t="str">
        <v/>
      </c>
      <c r="BV711" s="380" t="str">
        <v/>
      </c>
      <c r="BW711" s="380" t="str">
        <v/>
      </c>
      <c r="BX711" s="380"/>
      <c r="BY711" s="380"/>
      <c r="BZ711" s="380" t="str">
        <v/>
      </c>
      <c r="CA711" s="380"/>
      <c r="CB711" s="380"/>
      <c r="CC711" s="380" t="str">
        <v/>
      </c>
      <c r="CD711" s="380"/>
      <c r="CE711" s="380"/>
      <c r="CF711" s="380" t="str">
        <v/>
      </c>
      <c r="CG711" s="380"/>
      <c r="CH711" s="380"/>
      <c r="CI711" s="380" t="str">
        <v/>
      </c>
      <c r="CJ711" s="380" t="str">
        <v/>
      </c>
      <c r="CK711" s="380" t="str">
        <v/>
      </c>
      <c r="CL711" s="381" t="str">
        <v/>
      </c>
      <c r="CM711" s="380" t="str">
        <v/>
      </c>
      <c r="CN711" s="380" t="str">
        <v/>
      </c>
      <c r="CO711" s="380" t="str">
        <v/>
      </c>
      <c r="CP711" s="381" t="str">
        <v/>
      </c>
      <c r="CQ711" s="380" t="str">
        <v/>
      </c>
      <c r="CR711" s="380" t="str">
        <v/>
      </c>
      <c r="CS711" s="380" t="str">
        <v/>
      </c>
      <c r="CT711" s="380" t="str">
        <v/>
      </c>
      <c r="CU711" s="380" t="str">
        <v/>
      </c>
      <c r="CV711" s="380"/>
      <c r="CW711" s="380"/>
      <c r="CX711" s="380" t="str">
        <v/>
      </c>
      <c r="CY711" s="380"/>
      <c r="CZ711" s="380"/>
      <c r="DA711" s="380" t="str">
        <v/>
      </c>
      <c r="DB711" s="380"/>
      <c r="DC711" s="380"/>
      <c r="DD711" s="380" t="str">
        <v/>
      </c>
      <c r="DE711" s="380"/>
      <c r="DF711" s="380"/>
      <c r="DG711" s="380" t="str">
        <v/>
      </c>
      <c r="DH711" s="380" t="str">
        <v/>
      </c>
      <c r="DI711" s="380" t="str">
        <v/>
      </c>
      <c r="DJ711" s="381" t="str">
        <v/>
      </c>
      <c r="DK711" s="380" t="str">
        <v/>
      </c>
      <c r="DL711" s="380" t="str">
        <v/>
      </c>
      <c r="DM711" s="380" t="str">
        <v/>
      </c>
      <c r="DN711" s="381" t="str">
        <v/>
      </c>
      <c r="DO711" s="380" t="str">
        <v/>
      </c>
      <c r="DP711" s="380" t="str">
        <v/>
      </c>
      <c r="DQ711" s="380" t="str">
        <v/>
      </c>
      <c r="DR711" s="380" t="str">
        <v/>
      </c>
      <c r="DS711" s="380" t="str">
        <v/>
      </c>
      <c r="DT711" s="380"/>
      <c r="DU711" s="380"/>
      <c r="DV711" s="380" t="str">
        <v/>
      </c>
      <c r="DW711" s="380"/>
      <c r="DX711" s="380"/>
      <c r="DY711" s="380" t="str">
        <v/>
      </c>
      <c r="DZ711" s="380"/>
      <c r="EA711" s="380"/>
      <c r="EB711" s="380" t="str">
        <v/>
      </c>
      <c r="EC711" s="380"/>
      <c r="ED711" s="380"/>
      <c r="EE711" s="380" t="str">
        <v/>
      </c>
      <c r="EF711" s="380" t="str">
        <v/>
      </c>
      <c r="EG711" s="380" t="str">
        <v/>
      </c>
      <c r="EH711" s="381" t="str">
        <v/>
      </c>
      <c r="EI711" s="380" t="str">
        <v/>
      </c>
      <c r="EJ711" s="380" t="str">
        <v/>
      </c>
      <c r="EK711" s="380" t="str">
        <v/>
      </c>
      <c r="EL711" s="381" t="str">
        <v/>
      </c>
      <c r="EM711" s="382" t="str">
        <v/>
      </c>
      <c r="EN711" s="382" t="str">
        <v/>
      </c>
      <c r="EO711" s="382" t="str">
        <v/>
      </c>
    </row>
    <row r="712" spans="1:145" ht="15.6">
      <c r="A712" s="372" t="str">
        <v/>
      </c>
      <c r="B712" s="373" t="str">
        <v/>
      </c>
      <c r="C712" s="372"/>
      <c r="D712" s="383" t="str">
        <v/>
      </c>
      <c r="E712" s="383" t="str">
        <v/>
      </c>
      <c r="F712" s="383" t="str">
        <v/>
      </c>
      <c r="G712" s="375" t="str">
        <v/>
      </c>
      <c r="H712" s="375" t="str">
        <v/>
      </c>
      <c r="I712" s="375" t="str">
        <v/>
      </c>
      <c r="J712" s="375" t="str">
        <v/>
      </c>
      <c r="K712" s="375" t="str">
        <v/>
      </c>
      <c r="L712" s="375" t="str">
        <v/>
      </c>
      <c r="M712" s="372" t="str">
        <v/>
      </c>
      <c r="N712" s="372" t="str">
        <v/>
      </c>
      <c r="O712" s="372" t="str">
        <v/>
      </c>
      <c r="P712" s="372" t="str">
        <v/>
      </c>
      <c r="Q712" s="372" t="str">
        <v/>
      </c>
      <c r="R712" s="372" t="str">
        <v/>
      </c>
      <c r="S712" s="372" t="str">
        <v/>
      </c>
      <c r="T712" s="372" t="str">
        <v/>
      </c>
      <c r="U712" s="372" t="str">
        <v/>
      </c>
      <c r="V712" s="372" t="str">
        <v/>
      </c>
      <c r="W712" s="372" t="str">
        <v/>
      </c>
      <c r="X712" s="372" t="str">
        <v/>
      </c>
      <c r="Y712" s="372" t="str">
        <v/>
      </c>
      <c r="Z712" s="372" t="str">
        <v/>
      </c>
      <c r="AA712" s="372" t="str">
        <v/>
      </c>
      <c r="AB712" s="372"/>
      <c r="AC712" s="372"/>
      <c r="AD712" s="372" t="str">
        <v/>
      </c>
      <c r="AE712" s="372"/>
      <c r="AF712" s="372"/>
      <c r="AG712" s="376" t="str">
        <v/>
      </c>
      <c r="AH712" s="372"/>
      <c r="AI712" s="372"/>
      <c r="AJ712" s="372" t="str">
        <v/>
      </c>
      <c r="AK712" s="372"/>
      <c r="AL712" s="372"/>
      <c r="AM712" s="377" t="str">
        <v/>
      </c>
      <c r="AN712" s="378" t="str">
        <v/>
      </c>
      <c r="AO712" s="379" t="str">
        <v/>
      </c>
      <c r="AP712" s="379" t="str">
        <v/>
      </c>
      <c r="AQ712" s="376" t="str">
        <v/>
      </c>
      <c r="AR712" s="376" t="str">
        <v/>
      </c>
      <c r="AS712" s="372" t="str">
        <v/>
      </c>
      <c r="AT712" s="379" t="str">
        <v/>
      </c>
      <c r="AU712" s="380" t="str">
        <v/>
      </c>
      <c r="AV712" s="380" t="str">
        <v/>
      </c>
      <c r="AW712" s="380" t="str">
        <v/>
      </c>
      <c r="AX712" s="380" t="str">
        <v/>
      </c>
      <c r="AY712" s="380" t="str">
        <v/>
      </c>
      <c r="AZ712" s="380"/>
      <c r="BA712" s="380"/>
      <c r="BB712" s="380" t="str">
        <v/>
      </c>
      <c r="BC712" s="380"/>
      <c r="BD712" s="380"/>
      <c r="BE712" s="380" t="str">
        <v/>
      </c>
      <c r="BF712" s="380"/>
      <c r="BG712" s="380"/>
      <c r="BH712" s="380" t="str">
        <v/>
      </c>
      <c r="BI712" s="380"/>
      <c r="BJ712" s="380"/>
      <c r="BK712" s="380" t="str">
        <v/>
      </c>
      <c r="BL712" s="380" t="str">
        <v/>
      </c>
      <c r="BM712" s="380" t="str">
        <v/>
      </c>
      <c r="BN712" s="381" t="str">
        <v/>
      </c>
      <c r="BO712" s="380" t="str">
        <v/>
      </c>
      <c r="BP712" s="380" t="str">
        <v/>
      </c>
      <c r="BQ712" s="380" t="str">
        <v/>
      </c>
      <c r="BR712" s="381" t="str">
        <v/>
      </c>
      <c r="BS712" s="380" t="str">
        <v/>
      </c>
      <c r="BT712" s="380" t="str">
        <v/>
      </c>
      <c r="BU712" s="380" t="str">
        <v/>
      </c>
      <c r="BV712" s="380" t="str">
        <v/>
      </c>
      <c r="BW712" s="380" t="str">
        <v/>
      </c>
      <c r="BX712" s="380"/>
      <c r="BY712" s="380"/>
      <c r="BZ712" s="380" t="str">
        <v/>
      </c>
      <c r="CA712" s="380"/>
      <c r="CB712" s="380"/>
      <c r="CC712" s="380" t="str">
        <v/>
      </c>
      <c r="CD712" s="380"/>
      <c r="CE712" s="380"/>
      <c r="CF712" s="380" t="str">
        <v/>
      </c>
      <c r="CG712" s="380"/>
      <c r="CH712" s="380"/>
      <c r="CI712" s="380" t="str">
        <v/>
      </c>
      <c r="CJ712" s="380" t="str">
        <v/>
      </c>
      <c r="CK712" s="380" t="str">
        <v/>
      </c>
      <c r="CL712" s="381" t="str">
        <v/>
      </c>
      <c r="CM712" s="380" t="str">
        <v/>
      </c>
      <c r="CN712" s="380" t="str">
        <v/>
      </c>
      <c r="CO712" s="380" t="str">
        <v/>
      </c>
      <c r="CP712" s="381" t="str">
        <v/>
      </c>
      <c r="CQ712" s="380" t="str">
        <v/>
      </c>
      <c r="CR712" s="380" t="str">
        <v/>
      </c>
      <c r="CS712" s="380" t="str">
        <v/>
      </c>
      <c r="CT712" s="380" t="str">
        <v/>
      </c>
      <c r="CU712" s="380" t="str">
        <v/>
      </c>
      <c r="CV712" s="380"/>
      <c r="CW712" s="380"/>
      <c r="CX712" s="380" t="str">
        <v/>
      </c>
      <c r="CY712" s="380"/>
      <c r="CZ712" s="380"/>
      <c r="DA712" s="380" t="str">
        <v/>
      </c>
      <c r="DB712" s="380"/>
      <c r="DC712" s="380"/>
      <c r="DD712" s="380" t="str">
        <v/>
      </c>
      <c r="DE712" s="380"/>
      <c r="DF712" s="380"/>
      <c r="DG712" s="380" t="str">
        <v/>
      </c>
      <c r="DH712" s="380" t="str">
        <v/>
      </c>
      <c r="DI712" s="380" t="str">
        <v/>
      </c>
      <c r="DJ712" s="381" t="str">
        <v/>
      </c>
      <c r="DK712" s="380" t="str">
        <v/>
      </c>
      <c r="DL712" s="380" t="str">
        <v/>
      </c>
      <c r="DM712" s="380" t="str">
        <v/>
      </c>
      <c r="DN712" s="381" t="str">
        <v/>
      </c>
      <c r="DO712" s="380" t="str">
        <v/>
      </c>
      <c r="DP712" s="380" t="str">
        <v/>
      </c>
      <c r="DQ712" s="380" t="str">
        <v/>
      </c>
      <c r="DR712" s="380" t="str">
        <v/>
      </c>
      <c r="DS712" s="380" t="str">
        <v/>
      </c>
      <c r="DT712" s="380"/>
      <c r="DU712" s="380"/>
      <c r="DV712" s="380" t="str">
        <v/>
      </c>
      <c r="DW712" s="380"/>
      <c r="DX712" s="380"/>
      <c r="DY712" s="380" t="str">
        <v/>
      </c>
      <c r="DZ712" s="380"/>
      <c r="EA712" s="380"/>
      <c r="EB712" s="380" t="str">
        <v/>
      </c>
      <c r="EC712" s="380"/>
      <c r="ED712" s="380"/>
      <c r="EE712" s="380" t="str">
        <v/>
      </c>
      <c r="EF712" s="380" t="str">
        <v/>
      </c>
      <c r="EG712" s="380" t="str">
        <v/>
      </c>
      <c r="EH712" s="381" t="str">
        <v/>
      </c>
      <c r="EI712" s="380" t="str">
        <v/>
      </c>
      <c r="EJ712" s="380" t="str">
        <v/>
      </c>
      <c r="EK712" s="380" t="str">
        <v/>
      </c>
      <c r="EL712" s="381" t="str">
        <v/>
      </c>
      <c r="EM712" s="382" t="str">
        <v/>
      </c>
      <c r="EN712" s="382" t="str">
        <v/>
      </c>
      <c r="EO712" s="382" t="str">
        <v/>
      </c>
    </row>
    <row r="713" spans="1:145" ht="15.6">
      <c r="A713" s="372" t="str">
        <v/>
      </c>
      <c r="B713" s="373" t="str">
        <v/>
      </c>
      <c r="C713" s="372"/>
      <c r="D713" s="383" t="str">
        <v/>
      </c>
      <c r="E713" s="383" t="str">
        <v/>
      </c>
      <c r="F713" s="383" t="str">
        <v/>
      </c>
      <c r="G713" s="375" t="str">
        <v/>
      </c>
      <c r="H713" s="375" t="str">
        <v/>
      </c>
      <c r="I713" s="375" t="str">
        <v/>
      </c>
      <c r="J713" s="375" t="str">
        <v/>
      </c>
      <c r="K713" s="375" t="str">
        <v/>
      </c>
      <c r="L713" s="375" t="str">
        <v/>
      </c>
      <c r="M713" s="372" t="str">
        <v/>
      </c>
      <c r="N713" s="372" t="str">
        <v/>
      </c>
      <c r="O713" s="372" t="str">
        <v/>
      </c>
      <c r="P713" s="372" t="str">
        <v/>
      </c>
      <c r="Q713" s="372" t="str">
        <v/>
      </c>
      <c r="R713" s="372" t="str">
        <v/>
      </c>
      <c r="S713" s="372" t="str">
        <v/>
      </c>
      <c r="T713" s="372" t="str">
        <v/>
      </c>
      <c r="U713" s="372" t="str">
        <v/>
      </c>
      <c r="V713" s="372" t="str">
        <v/>
      </c>
      <c r="W713" s="372" t="str">
        <v/>
      </c>
      <c r="X713" s="372" t="str">
        <v/>
      </c>
      <c r="Y713" s="372" t="str">
        <v/>
      </c>
      <c r="Z713" s="372" t="str">
        <v/>
      </c>
      <c r="AA713" s="372" t="str">
        <v/>
      </c>
      <c r="AB713" s="372"/>
      <c r="AC713" s="372"/>
      <c r="AD713" s="372" t="str">
        <v/>
      </c>
      <c r="AE713" s="372"/>
      <c r="AF713" s="372"/>
      <c r="AG713" s="376" t="str">
        <v/>
      </c>
      <c r="AH713" s="372"/>
      <c r="AI713" s="372"/>
      <c r="AJ713" s="372" t="str">
        <v/>
      </c>
      <c r="AK713" s="372"/>
      <c r="AL713" s="372"/>
      <c r="AM713" s="377" t="str">
        <v/>
      </c>
      <c r="AN713" s="378" t="str">
        <v/>
      </c>
      <c r="AO713" s="379" t="str">
        <v/>
      </c>
      <c r="AP713" s="379" t="str">
        <v/>
      </c>
      <c r="AQ713" s="376" t="str">
        <v/>
      </c>
      <c r="AR713" s="376" t="str">
        <v/>
      </c>
      <c r="AS713" s="372" t="str">
        <v/>
      </c>
      <c r="AT713" s="379" t="str">
        <v/>
      </c>
      <c r="AU713" s="380" t="str">
        <v/>
      </c>
      <c r="AV713" s="380" t="str">
        <v/>
      </c>
      <c r="AW713" s="380" t="str">
        <v/>
      </c>
      <c r="AX713" s="380" t="str">
        <v/>
      </c>
      <c r="AY713" s="380" t="str">
        <v/>
      </c>
      <c r="AZ713" s="380"/>
      <c r="BA713" s="380"/>
      <c r="BB713" s="380" t="str">
        <v/>
      </c>
      <c r="BC713" s="380"/>
      <c r="BD713" s="380"/>
      <c r="BE713" s="380" t="str">
        <v/>
      </c>
      <c r="BF713" s="380"/>
      <c r="BG713" s="380"/>
      <c r="BH713" s="380" t="str">
        <v/>
      </c>
      <c r="BI713" s="380"/>
      <c r="BJ713" s="380"/>
      <c r="BK713" s="380" t="str">
        <v/>
      </c>
      <c r="BL713" s="380" t="str">
        <v/>
      </c>
      <c r="BM713" s="380" t="str">
        <v/>
      </c>
      <c r="BN713" s="381" t="str">
        <v/>
      </c>
      <c r="BO713" s="380" t="str">
        <v/>
      </c>
      <c r="BP713" s="380" t="str">
        <v/>
      </c>
      <c r="BQ713" s="380" t="str">
        <v/>
      </c>
      <c r="BR713" s="381" t="str">
        <v/>
      </c>
      <c r="BS713" s="380" t="str">
        <v/>
      </c>
      <c r="BT713" s="380" t="str">
        <v/>
      </c>
      <c r="BU713" s="380" t="str">
        <v/>
      </c>
      <c r="BV713" s="380" t="str">
        <v/>
      </c>
      <c r="BW713" s="380" t="str">
        <v/>
      </c>
      <c r="BX713" s="380"/>
      <c r="BY713" s="380"/>
      <c r="BZ713" s="380" t="str">
        <v/>
      </c>
      <c r="CA713" s="380"/>
      <c r="CB713" s="380"/>
      <c r="CC713" s="380" t="str">
        <v/>
      </c>
      <c r="CD713" s="380"/>
      <c r="CE713" s="380"/>
      <c r="CF713" s="380" t="str">
        <v/>
      </c>
      <c r="CG713" s="380"/>
      <c r="CH713" s="380"/>
      <c r="CI713" s="380" t="str">
        <v/>
      </c>
      <c r="CJ713" s="380" t="str">
        <v/>
      </c>
      <c r="CK713" s="380" t="str">
        <v/>
      </c>
      <c r="CL713" s="381" t="str">
        <v/>
      </c>
      <c r="CM713" s="380" t="str">
        <v/>
      </c>
      <c r="CN713" s="380" t="str">
        <v/>
      </c>
      <c r="CO713" s="380" t="str">
        <v/>
      </c>
      <c r="CP713" s="381" t="str">
        <v/>
      </c>
      <c r="CQ713" s="380" t="str">
        <v/>
      </c>
      <c r="CR713" s="380" t="str">
        <v/>
      </c>
      <c r="CS713" s="380" t="str">
        <v/>
      </c>
      <c r="CT713" s="380" t="str">
        <v/>
      </c>
      <c r="CU713" s="380" t="str">
        <v/>
      </c>
      <c r="CV713" s="380"/>
      <c r="CW713" s="380"/>
      <c r="CX713" s="380" t="str">
        <v/>
      </c>
      <c r="CY713" s="380"/>
      <c r="CZ713" s="380"/>
      <c r="DA713" s="380" t="str">
        <v/>
      </c>
      <c r="DB713" s="380"/>
      <c r="DC713" s="380"/>
      <c r="DD713" s="380" t="str">
        <v/>
      </c>
      <c r="DE713" s="380"/>
      <c r="DF713" s="380"/>
      <c r="DG713" s="380" t="str">
        <v/>
      </c>
      <c r="DH713" s="380" t="str">
        <v/>
      </c>
      <c r="DI713" s="380" t="str">
        <v/>
      </c>
      <c r="DJ713" s="381" t="str">
        <v/>
      </c>
      <c r="DK713" s="380" t="str">
        <v/>
      </c>
      <c r="DL713" s="380" t="str">
        <v/>
      </c>
      <c r="DM713" s="380" t="str">
        <v/>
      </c>
      <c r="DN713" s="381" t="str">
        <v/>
      </c>
      <c r="DO713" s="380" t="str">
        <v/>
      </c>
      <c r="DP713" s="380" t="str">
        <v/>
      </c>
      <c r="DQ713" s="380" t="str">
        <v/>
      </c>
      <c r="DR713" s="380" t="str">
        <v/>
      </c>
      <c r="DS713" s="380" t="str">
        <v/>
      </c>
      <c r="DT713" s="380"/>
      <c r="DU713" s="380"/>
      <c r="DV713" s="380" t="str">
        <v/>
      </c>
      <c r="DW713" s="380"/>
      <c r="DX713" s="380"/>
      <c r="DY713" s="380" t="str">
        <v/>
      </c>
      <c r="DZ713" s="380"/>
      <c r="EA713" s="380"/>
      <c r="EB713" s="380" t="str">
        <v/>
      </c>
      <c r="EC713" s="380"/>
      <c r="ED713" s="380"/>
      <c r="EE713" s="380" t="str">
        <v/>
      </c>
      <c r="EF713" s="380" t="str">
        <v/>
      </c>
      <c r="EG713" s="380" t="str">
        <v/>
      </c>
      <c r="EH713" s="381" t="str">
        <v/>
      </c>
      <c r="EI713" s="380" t="str">
        <v/>
      </c>
      <c r="EJ713" s="380" t="str">
        <v/>
      </c>
      <c r="EK713" s="380" t="str">
        <v/>
      </c>
      <c r="EL713" s="381" t="str">
        <v/>
      </c>
      <c r="EM713" s="382" t="str">
        <v/>
      </c>
      <c r="EN713" s="382" t="str">
        <v/>
      </c>
      <c r="EO713" s="382" t="str">
        <v/>
      </c>
    </row>
    <row r="714" spans="1:145" ht="15.6">
      <c r="A714" s="372" t="str">
        <v/>
      </c>
      <c r="B714" s="373" t="str">
        <v/>
      </c>
      <c r="C714" s="372"/>
      <c r="D714" s="383" t="str">
        <v/>
      </c>
      <c r="E714" s="383" t="str">
        <v/>
      </c>
      <c r="F714" s="383" t="str">
        <v/>
      </c>
      <c r="G714" s="375" t="str">
        <v/>
      </c>
      <c r="H714" s="375" t="str">
        <v/>
      </c>
      <c r="I714" s="375" t="str">
        <v/>
      </c>
      <c r="J714" s="375" t="str">
        <v/>
      </c>
      <c r="K714" s="375" t="str">
        <v/>
      </c>
      <c r="L714" s="375" t="str">
        <v/>
      </c>
      <c r="M714" s="372" t="str">
        <v/>
      </c>
      <c r="N714" s="372" t="str">
        <v/>
      </c>
      <c r="O714" s="372" t="str">
        <v/>
      </c>
      <c r="P714" s="372" t="str">
        <v/>
      </c>
      <c r="Q714" s="372" t="str">
        <v/>
      </c>
      <c r="R714" s="372" t="str">
        <v/>
      </c>
      <c r="S714" s="372" t="str">
        <v/>
      </c>
      <c r="T714" s="372" t="str">
        <v/>
      </c>
      <c r="U714" s="372" t="str">
        <v/>
      </c>
      <c r="V714" s="372" t="str">
        <v/>
      </c>
      <c r="W714" s="372" t="str">
        <v/>
      </c>
      <c r="X714" s="372" t="str">
        <v/>
      </c>
      <c r="Y714" s="372" t="str">
        <v/>
      </c>
      <c r="Z714" s="372" t="str">
        <v/>
      </c>
      <c r="AA714" s="372" t="str">
        <v/>
      </c>
      <c r="AB714" s="372"/>
      <c r="AC714" s="372"/>
      <c r="AD714" s="372" t="str">
        <v/>
      </c>
      <c r="AE714" s="372"/>
      <c r="AF714" s="372"/>
      <c r="AG714" s="376" t="str">
        <v/>
      </c>
      <c r="AH714" s="372"/>
      <c r="AI714" s="372"/>
      <c r="AJ714" s="372" t="str">
        <v/>
      </c>
      <c r="AK714" s="372"/>
      <c r="AL714" s="372"/>
      <c r="AM714" s="377" t="str">
        <v/>
      </c>
      <c r="AN714" s="378" t="str">
        <v/>
      </c>
      <c r="AO714" s="379" t="str">
        <v/>
      </c>
      <c r="AP714" s="379" t="str">
        <v/>
      </c>
      <c r="AQ714" s="376" t="str">
        <v/>
      </c>
      <c r="AR714" s="376" t="str">
        <v/>
      </c>
      <c r="AS714" s="372" t="str">
        <v/>
      </c>
      <c r="AT714" s="379" t="str">
        <v/>
      </c>
      <c r="AU714" s="380" t="str">
        <v/>
      </c>
      <c r="AV714" s="380" t="str">
        <v/>
      </c>
      <c r="AW714" s="380" t="str">
        <v/>
      </c>
      <c r="AX714" s="380" t="str">
        <v/>
      </c>
      <c r="AY714" s="380" t="str">
        <v/>
      </c>
      <c r="AZ714" s="380"/>
      <c r="BA714" s="380"/>
      <c r="BB714" s="380" t="str">
        <v/>
      </c>
      <c r="BC714" s="380"/>
      <c r="BD714" s="380"/>
      <c r="BE714" s="380" t="str">
        <v/>
      </c>
      <c r="BF714" s="380"/>
      <c r="BG714" s="380"/>
      <c r="BH714" s="380" t="str">
        <v/>
      </c>
      <c r="BI714" s="380"/>
      <c r="BJ714" s="380"/>
      <c r="BK714" s="380" t="str">
        <v/>
      </c>
      <c r="BL714" s="380" t="str">
        <v/>
      </c>
      <c r="BM714" s="380" t="str">
        <v/>
      </c>
      <c r="BN714" s="381" t="str">
        <v/>
      </c>
      <c r="BO714" s="380" t="str">
        <v/>
      </c>
      <c r="BP714" s="380" t="str">
        <v/>
      </c>
      <c r="BQ714" s="380" t="str">
        <v/>
      </c>
      <c r="BR714" s="381" t="str">
        <v/>
      </c>
      <c r="BS714" s="380" t="str">
        <v/>
      </c>
      <c r="BT714" s="380" t="str">
        <v/>
      </c>
      <c r="BU714" s="380" t="str">
        <v/>
      </c>
      <c r="BV714" s="380" t="str">
        <v/>
      </c>
      <c r="BW714" s="380" t="str">
        <v/>
      </c>
      <c r="BX714" s="380"/>
      <c r="BY714" s="380"/>
      <c r="BZ714" s="380" t="str">
        <v/>
      </c>
      <c r="CA714" s="380"/>
      <c r="CB714" s="380"/>
      <c r="CC714" s="380" t="str">
        <v/>
      </c>
      <c r="CD714" s="380"/>
      <c r="CE714" s="380"/>
      <c r="CF714" s="380" t="str">
        <v/>
      </c>
      <c r="CG714" s="380"/>
      <c r="CH714" s="380"/>
      <c r="CI714" s="380" t="str">
        <v/>
      </c>
      <c r="CJ714" s="380" t="str">
        <v/>
      </c>
      <c r="CK714" s="380" t="str">
        <v/>
      </c>
      <c r="CL714" s="381" t="str">
        <v/>
      </c>
      <c r="CM714" s="380" t="str">
        <v/>
      </c>
      <c r="CN714" s="380" t="str">
        <v/>
      </c>
      <c r="CO714" s="380" t="str">
        <v/>
      </c>
      <c r="CP714" s="381" t="str">
        <v/>
      </c>
      <c r="CQ714" s="380" t="str">
        <v/>
      </c>
      <c r="CR714" s="380" t="str">
        <v/>
      </c>
      <c r="CS714" s="380" t="str">
        <v/>
      </c>
      <c r="CT714" s="380" t="str">
        <v/>
      </c>
      <c r="CU714" s="380" t="str">
        <v/>
      </c>
      <c r="CV714" s="380"/>
      <c r="CW714" s="380"/>
      <c r="CX714" s="380" t="str">
        <v/>
      </c>
      <c r="CY714" s="380"/>
      <c r="CZ714" s="380"/>
      <c r="DA714" s="380" t="str">
        <v/>
      </c>
      <c r="DB714" s="380"/>
      <c r="DC714" s="380"/>
      <c r="DD714" s="380" t="str">
        <v/>
      </c>
      <c r="DE714" s="380"/>
      <c r="DF714" s="380"/>
      <c r="DG714" s="380" t="str">
        <v/>
      </c>
      <c r="DH714" s="380" t="str">
        <v/>
      </c>
      <c r="DI714" s="380" t="str">
        <v/>
      </c>
      <c r="DJ714" s="381" t="str">
        <v/>
      </c>
      <c r="DK714" s="380" t="str">
        <v/>
      </c>
      <c r="DL714" s="380" t="str">
        <v/>
      </c>
      <c r="DM714" s="380" t="str">
        <v/>
      </c>
      <c r="DN714" s="381" t="str">
        <v/>
      </c>
      <c r="DO714" s="380" t="str">
        <v/>
      </c>
      <c r="DP714" s="380" t="str">
        <v/>
      </c>
      <c r="DQ714" s="380" t="str">
        <v/>
      </c>
      <c r="DR714" s="380" t="str">
        <v/>
      </c>
      <c r="DS714" s="380" t="str">
        <v/>
      </c>
      <c r="DT714" s="380"/>
      <c r="DU714" s="380"/>
      <c r="DV714" s="380" t="str">
        <v/>
      </c>
      <c r="DW714" s="380"/>
      <c r="DX714" s="380"/>
      <c r="DY714" s="380" t="str">
        <v/>
      </c>
      <c r="DZ714" s="380"/>
      <c r="EA714" s="380"/>
      <c r="EB714" s="380" t="str">
        <v/>
      </c>
      <c r="EC714" s="380"/>
      <c r="ED714" s="380"/>
      <c r="EE714" s="380" t="str">
        <v/>
      </c>
      <c r="EF714" s="380" t="str">
        <v/>
      </c>
      <c r="EG714" s="380" t="str">
        <v/>
      </c>
      <c r="EH714" s="381" t="str">
        <v/>
      </c>
      <c r="EI714" s="380" t="str">
        <v/>
      </c>
      <c r="EJ714" s="380" t="str">
        <v/>
      </c>
      <c r="EK714" s="380" t="str">
        <v/>
      </c>
      <c r="EL714" s="381" t="str">
        <v/>
      </c>
      <c r="EM714" s="382" t="str">
        <v/>
      </c>
      <c r="EN714" s="382" t="str">
        <v/>
      </c>
      <c r="EO714" s="382" t="str">
        <v/>
      </c>
    </row>
    <row r="715" spans="1:145" ht="15.6">
      <c r="A715" s="372" t="str">
        <v/>
      </c>
      <c r="B715" s="373" t="str">
        <v/>
      </c>
      <c r="C715" s="372"/>
      <c r="D715" s="383" t="str">
        <v/>
      </c>
      <c r="E715" s="383" t="str">
        <v/>
      </c>
      <c r="F715" s="383" t="str">
        <v/>
      </c>
      <c r="G715" s="375" t="str">
        <v/>
      </c>
      <c r="H715" s="375" t="str">
        <v/>
      </c>
      <c r="I715" s="375" t="str">
        <v/>
      </c>
      <c r="J715" s="375" t="str">
        <v/>
      </c>
      <c r="K715" s="375" t="str">
        <v/>
      </c>
      <c r="L715" s="375" t="str">
        <v/>
      </c>
      <c r="M715" s="372" t="str">
        <v/>
      </c>
      <c r="N715" s="372" t="str">
        <v/>
      </c>
      <c r="O715" s="372" t="str">
        <v/>
      </c>
      <c r="P715" s="372" t="str">
        <v/>
      </c>
      <c r="Q715" s="372" t="str">
        <v/>
      </c>
      <c r="R715" s="372" t="str">
        <v/>
      </c>
      <c r="S715" s="372" t="str">
        <v/>
      </c>
      <c r="T715" s="372" t="str">
        <v/>
      </c>
      <c r="U715" s="372" t="str">
        <v/>
      </c>
      <c r="V715" s="372" t="str">
        <v/>
      </c>
      <c r="W715" s="372" t="str">
        <v/>
      </c>
      <c r="X715" s="372" t="str">
        <v/>
      </c>
      <c r="Y715" s="372" t="str">
        <v/>
      </c>
      <c r="Z715" s="372" t="str">
        <v/>
      </c>
      <c r="AA715" s="372" t="str">
        <v/>
      </c>
      <c r="AB715" s="372"/>
      <c r="AC715" s="372"/>
      <c r="AD715" s="372" t="str">
        <v/>
      </c>
      <c r="AE715" s="372"/>
      <c r="AF715" s="372"/>
      <c r="AG715" s="376" t="str">
        <v/>
      </c>
      <c r="AH715" s="372"/>
      <c r="AI715" s="372"/>
      <c r="AJ715" s="372" t="str">
        <v/>
      </c>
      <c r="AK715" s="372"/>
      <c r="AL715" s="372"/>
      <c r="AM715" s="377" t="str">
        <v/>
      </c>
      <c r="AN715" s="378" t="str">
        <v/>
      </c>
      <c r="AO715" s="379" t="str">
        <v/>
      </c>
      <c r="AP715" s="379" t="str">
        <v/>
      </c>
      <c r="AQ715" s="376" t="str">
        <v/>
      </c>
      <c r="AR715" s="376" t="str">
        <v/>
      </c>
      <c r="AS715" s="372" t="str">
        <v/>
      </c>
      <c r="AT715" s="379" t="str">
        <v/>
      </c>
      <c r="AU715" s="380" t="str">
        <v/>
      </c>
      <c r="AV715" s="380" t="str">
        <v/>
      </c>
      <c r="AW715" s="380" t="str">
        <v/>
      </c>
      <c r="AX715" s="380" t="str">
        <v/>
      </c>
      <c r="AY715" s="380" t="str">
        <v/>
      </c>
      <c r="AZ715" s="380"/>
      <c r="BA715" s="380"/>
      <c r="BB715" s="380" t="str">
        <v/>
      </c>
      <c r="BC715" s="380"/>
      <c r="BD715" s="380"/>
      <c r="BE715" s="380" t="str">
        <v/>
      </c>
      <c r="BF715" s="380"/>
      <c r="BG715" s="380"/>
      <c r="BH715" s="380" t="str">
        <v/>
      </c>
      <c r="BI715" s="380"/>
      <c r="BJ715" s="380"/>
      <c r="BK715" s="380" t="str">
        <v/>
      </c>
      <c r="BL715" s="380" t="str">
        <v/>
      </c>
      <c r="BM715" s="380" t="str">
        <v/>
      </c>
      <c r="BN715" s="381" t="str">
        <v/>
      </c>
      <c r="BO715" s="380" t="str">
        <v/>
      </c>
      <c r="BP715" s="380" t="str">
        <v/>
      </c>
      <c r="BQ715" s="380" t="str">
        <v/>
      </c>
      <c r="BR715" s="381" t="str">
        <v/>
      </c>
      <c r="BS715" s="380" t="str">
        <v/>
      </c>
      <c r="BT715" s="380" t="str">
        <v/>
      </c>
      <c r="BU715" s="380" t="str">
        <v/>
      </c>
      <c r="BV715" s="380" t="str">
        <v/>
      </c>
      <c r="BW715" s="380" t="str">
        <v/>
      </c>
      <c r="BX715" s="380"/>
      <c r="BY715" s="380"/>
      <c r="BZ715" s="380" t="str">
        <v/>
      </c>
      <c r="CA715" s="380"/>
      <c r="CB715" s="380"/>
      <c r="CC715" s="380" t="str">
        <v/>
      </c>
      <c r="CD715" s="380"/>
      <c r="CE715" s="380"/>
      <c r="CF715" s="380" t="str">
        <v/>
      </c>
      <c r="CG715" s="380"/>
      <c r="CH715" s="380"/>
      <c r="CI715" s="380" t="str">
        <v/>
      </c>
      <c r="CJ715" s="380" t="str">
        <v/>
      </c>
      <c r="CK715" s="380" t="str">
        <v/>
      </c>
      <c r="CL715" s="381" t="str">
        <v/>
      </c>
      <c r="CM715" s="380" t="str">
        <v/>
      </c>
      <c r="CN715" s="380" t="str">
        <v/>
      </c>
      <c r="CO715" s="380" t="str">
        <v/>
      </c>
      <c r="CP715" s="381" t="str">
        <v/>
      </c>
      <c r="CQ715" s="380" t="str">
        <v/>
      </c>
      <c r="CR715" s="380" t="str">
        <v/>
      </c>
      <c r="CS715" s="380" t="str">
        <v/>
      </c>
      <c r="CT715" s="380" t="str">
        <v/>
      </c>
      <c r="CU715" s="380" t="str">
        <v/>
      </c>
      <c r="CV715" s="380"/>
      <c r="CW715" s="380"/>
      <c r="CX715" s="380" t="str">
        <v/>
      </c>
      <c r="CY715" s="380"/>
      <c r="CZ715" s="380"/>
      <c r="DA715" s="380" t="str">
        <v/>
      </c>
      <c r="DB715" s="380"/>
      <c r="DC715" s="380"/>
      <c r="DD715" s="380" t="str">
        <v/>
      </c>
      <c r="DE715" s="380"/>
      <c r="DF715" s="380"/>
      <c r="DG715" s="380" t="str">
        <v/>
      </c>
      <c r="DH715" s="380" t="str">
        <v/>
      </c>
      <c r="DI715" s="380" t="str">
        <v/>
      </c>
      <c r="DJ715" s="381" t="str">
        <v/>
      </c>
      <c r="DK715" s="380" t="str">
        <v/>
      </c>
      <c r="DL715" s="380" t="str">
        <v/>
      </c>
      <c r="DM715" s="380" t="str">
        <v/>
      </c>
      <c r="DN715" s="381" t="str">
        <v/>
      </c>
      <c r="DO715" s="380" t="str">
        <v/>
      </c>
      <c r="DP715" s="380" t="str">
        <v/>
      </c>
      <c r="DQ715" s="380" t="str">
        <v/>
      </c>
      <c r="DR715" s="380" t="str">
        <v/>
      </c>
      <c r="DS715" s="380" t="str">
        <v/>
      </c>
      <c r="DT715" s="380"/>
      <c r="DU715" s="380"/>
      <c r="DV715" s="380" t="str">
        <v/>
      </c>
      <c r="DW715" s="380"/>
      <c r="DX715" s="380"/>
      <c r="DY715" s="380" t="str">
        <v/>
      </c>
      <c r="DZ715" s="380"/>
      <c r="EA715" s="380"/>
      <c r="EB715" s="380" t="str">
        <v/>
      </c>
      <c r="EC715" s="380"/>
      <c r="ED715" s="380"/>
      <c r="EE715" s="380" t="str">
        <v/>
      </c>
      <c r="EF715" s="380" t="str">
        <v/>
      </c>
      <c r="EG715" s="380" t="str">
        <v/>
      </c>
      <c r="EH715" s="381" t="str">
        <v/>
      </c>
      <c r="EI715" s="380" t="str">
        <v/>
      </c>
      <c r="EJ715" s="380" t="str">
        <v/>
      </c>
      <c r="EK715" s="380" t="str">
        <v/>
      </c>
      <c r="EL715" s="381" t="str">
        <v/>
      </c>
      <c r="EM715" s="382" t="str">
        <v/>
      </c>
      <c r="EN715" s="382" t="str">
        <v/>
      </c>
      <c r="EO715" s="382" t="str">
        <v/>
      </c>
    </row>
    <row r="716" spans="1:145" ht="15.6">
      <c r="A716" s="372" t="str">
        <v/>
      </c>
      <c r="B716" s="373" t="str">
        <v/>
      </c>
      <c r="C716" s="372"/>
      <c r="D716" s="383" t="str">
        <v/>
      </c>
      <c r="E716" s="383" t="str">
        <v/>
      </c>
      <c r="F716" s="383" t="str">
        <v/>
      </c>
      <c r="G716" s="375" t="str">
        <v/>
      </c>
      <c r="H716" s="375" t="str">
        <v/>
      </c>
      <c r="I716" s="375" t="str">
        <v/>
      </c>
      <c r="J716" s="375" t="str">
        <v/>
      </c>
      <c r="K716" s="375" t="str">
        <v/>
      </c>
      <c r="L716" s="375" t="str">
        <v/>
      </c>
      <c r="M716" s="372" t="str">
        <v/>
      </c>
      <c r="N716" s="372" t="str">
        <v/>
      </c>
      <c r="O716" s="372" t="str">
        <v/>
      </c>
      <c r="P716" s="372" t="str">
        <v/>
      </c>
      <c r="Q716" s="372" t="str">
        <v/>
      </c>
      <c r="R716" s="372" t="str">
        <v/>
      </c>
      <c r="S716" s="372" t="str">
        <v/>
      </c>
      <c r="T716" s="372" t="str">
        <v/>
      </c>
      <c r="U716" s="372" t="str">
        <v/>
      </c>
      <c r="V716" s="372" t="str">
        <v/>
      </c>
      <c r="W716" s="372" t="str">
        <v/>
      </c>
      <c r="X716" s="372" t="str">
        <v/>
      </c>
      <c r="Y716" s="372" t="str">
        <v/>
      </c>
      <c r="Z716" s="372" t="str">
        <v/>
      </c>
      <c r="AA716" s="372" t="str">
        <v/>
      </c>
      <c r="AB716" s="372"/>
      <c r="AC716" s="372"/>
      <c r="AD716" s="372" t="str">
        <v/>
      </c>
      <c r="AE716" s="372"/>
      <c r="AF716" s="372"/>
      <c r="AG716" s="376" t="str">
        <v/>
      </c>
      <c r="AH716" s="372"/>
      <c r="AI716" s="372"/>
      <c r="AJ716" s="372" t="str">
        <v/>
      </c>
      <c r="AK716" s="372"/>
      <c r="AL716" s="372"/>
      <c r="AM716" s="377" t="str">
        <v/>
      </c>
      <c r="AN716" s="378" t="str">
        <v/>
      </c>
      <c r="AO716" s="379" t="str">
        <v/>
      </c>
      <c r="AP716" s="379" t="str">
        <v/>
      </c>
      <c r="AQ716" s="376" t="str">
        <v/>
      </c>
      <c r="AR716" s="376" t="str">
        <v/>
      </c>
      <c r="AS716" s="372" t="str">
        <v/>
      </c>
      <c r="AT716" s="379" t="str">
        <v/>
      </c>
      <c r="AU716" s="380" t="str">
        <v/>
      </c>
      <c r="AV716" s="380" t="str">
        <v/>
      </c>
      <c r="AW716" s="380" t="str">
        <v/>
      </c>
      <c r="AX716" s="380" t="str">
        <v/>
      </c>
      <c r="AY716" s="380" t="str">
        <v/>
      </c>
      <c r="AZ716" s="380"/>
      <c r="BA716" s="380"/>
      <c r="BB716" s="380" t="str">
        <v/>
      </c>
      <c r="BC716" s="380"/>
      <c r="BD716" s="380"/>
      <c r="BE716" s="380" t="str">
        <v/>
      </c>
      <c r="BF716" s="380"/>
      <c r="BG716" s="380"/>
      <c r="BH716" s="380" t="str">
        <v/>
      </c>
      <c r="BI716" s="380"/>
      <c r="BJ716" s="380"/>
      <c r="BK716" s="380" t="str">
        <v/>
      </c>
      <c r="BL716" s="380" t="str">
        <v/>
      </c>
      <c r="BM716" s="380" t="str">
        <v/>
      </c>
      <c r="BN716" s="381" t="str">
        <v/>
      </c>
      <c r="BO716" s="380" t="str">
        <v/>
      </c>
      <c r="BP716" s="380" t="str">
        <v/>
      </c>
      <c r="BQ716" s="380" t="str">
        <v/>
      </c>
      <c r="BR716" s="381" t="str">
        <v/>
      </c>
      <c r="BS716" s="380" t="str">
        <v/>
      </c>
      <c r="BT716" s="380" t="str">
        <v/>
      </c>
      <c r="BU716" s="380" t="str">
        <v/>
      </c>
      <c r="BV716" s="380" t="str">
        <v/>
      </c>
      <c r="BW716" s="380" t="str">
        <v/>
      </c>
      <c r="BX716" s="380"/>
      <c r="BY716" s="380"/>
      <c r="BZ716" s="380" t="str">
        <v/>
      </c>
      <c r="CA716" s="380"/>
      <c r="CB716" s="380"/>
      <c r="CC716" s="380" t="str">
        <v/>
      </c>
      <c r="CD716" s="380"/>
      <c r="CE716" s="380"/>
      <c r="CF716" s="380" t="str">
        <v/>
      </c>
      <c r="CG716" s="380"/>
      <c r="CH716" s="380"/>
      <c r="CI716" s="380" t="str">
        <v/>
      </c>
      <c r="CJ716" s="380" t="str">
        <v/>
      </c>
      <c r="CK716" s="380" t="str">
        <v/>
      </c>
      <c r="CL716" s="381" t="str">
        <v/>
      </c>
      <c r="CM716" s="380" t="str">
        <v/>
      </c>
      <c r="CN716" s="380" t="str">
        <v/>
      </c>
      <c r="CO716" s="380" t="str">
        <v/>
      </c>
      <c r="CP716" s="381" t="str">
        <v/>
      </c>
      <c r="CQ716" s="380" t="str">
        <v/>
      </c>
      <c r="CR716" s="380" t="str">
        <v/>
      </c>
      <c r="CS716" s="380" t="str">
        <v/>
      </c>
      <c r="CT716" s="380" t="str">
        <v/>
      </c>
      <c r="CU716" s="380" t="str">
        <v/>
      </c>
      <c r="CV716" s="380"/>
      <c r="CW716" s="380"/>
      <c r="CX716" s="380" t="str">
        <v/>
      </c>
      <c r="CY716" s="380"/>
      <c r="CZ716" s="380"/>
      <c r="DA716" s="380" t="str">
        <v/>
      </c>
      <c r="DB716" s="380"/>
      <c r="DC716" s="380"/>
      <c r="DD716" s="380" t="str">
        <v/>
      </c>
      <c r="DE716" s="380"/>
      <c r="DF716" s="380"/>
      <c r="DG716" s="380" t="str">
        <v/>
      </c>
      <c r="DH716" s="380" t="str">
        <v/>
      </c>
      <c r="DI716" s="380" t="str">
        <v/>
      </c>
      <c r="DJ716" s="381" t="str">
        <v/>
      </c>
      <c r="DK716" s="380" t="str">
        <v/>
      </c>
      <c r="DL716" s="380" t="str">
        <v/>
      </c>
      <c r="DM716" s="380" t="str">
        <v/>
      </c>
      <c r="DN716" s="381" t="str">
        <v/>
      </c>
      <c r="DO716" s="380" t="str">
        <v/>
      </c>
      <c r="DP716" s="380" t="str">
        <v/>
      </c>
      <c r="DQ716" s="380" t="str">
        <v/>
      </c>
      <c r="DR716" s="380" t="str">
        <v/>
      </c>
      <c r="DS716" s="380" t="str">
        <v/>
      </c>
      <c r="DT716" s="380"/>
      <c r="DU716" s="380"/>
      <c r="DV716" s="380" t="str">
        <v/>
      </c>
      <c r="DW716" s="380"/>
      <c r="DX716" s="380"/>
      <c r="DY716" s="380" t="str">
        <v/>
      </c>
      <c r="DZ716" s="380"/>
      <c r="EA716" s="380"/>
      <c r="EB716" s="380" t="str">
        <v/>
      </c>
      <c r="EC716" s="380"/>
      <c r="ED716" s="380"/>
      <c r="EE716" s="380" t="str">
        <v/>
      </c>
      <c r="EF716" s="380" t="str">
        <v/>
      </c>
      <c r="EG716" s="380" t="str">
        <v/>
      </c>
      <c r="EH716" s="381" t="str">
        <v/>
      </c>
      <c r="EI716" s="380" t="str">
        <v/>
      </c>
      <c r="EJ716" s="380" t="str">
        <v/>
      </c>
      <c r="EK716" s="380" t="str">
        <v/>
      </c>
      <c r="EL716" s="381" t="str">
        <v/>
      </c>
      <c r="EM716" s="382" t="str">
        <v/>
      </c>
      <c r="EN716" s="382" t="str">
        <v/>
      </c>
      <c r="EO716" s="382" t="str">
        <v/>
      </c>
    </row>
    <row r="717" spans="1:145" ht="15.6">
      <c r="A717" s="372" t="str">
        <v/>
      </c>
      <c r="B717" s="373" t="str">
        <v/>
      </c>
      <c r="C717" s="372"/>
      <c r="D717" s="383" t="str">
        <v/>
      </c>
      <c r="E717" s="383" t="str">
        <v/>
      </c>
      <c r="F717" s="383" t="str">
        <v/>
      </c>
      <c r="G717" s="375" t="str">
        <v/>
      </c>
      <c r="H717" s="375" t="str">
        <v/>
      </c>
      <c r="I717" s="375" t="str">
        <v/>
      </c>
      <c r="J717" s="375" t="str">
        <v/>
      </c>
      <c r="K717" s="375" t="str">
        <v/>
      </c>
      <c r="L717" s="375" t="str">
        <v/>
      </c>
      <c r="M717" s="372" t="str">
        <v/>
      </c>
      <c r="N717" s="372" t="str">
        <v/>
      </c>
      <c r="O717" s="372" t="str">
        <v/>
      </c>
      <c r="P717" s="372" t="str">
        <v/>
      </c>
      <c r="Q717" s="372" t="str">
        <v/>
      </c>
      <c r="R717" s="372" t="str">
        <v/>
      </c>
      <c r="S717" s="372" t="str">
        <v/>
      </c>
      <c r="T717" s="372" t="str">
        <v/>
      </c>
      <c r="U717" s="372" t="str">
        <v/>
      </c>
      <c r="V717" s="372" t="str">
        <v/>
      </c>
      <c r="W717" s="372" t="str">
        <v/>
      </c>
      <c r="X717" s="372" t="str">
        <v/>
      </c>
      <c r="Y717" s="372" t="str">
        <v/>
      </c>
      <c r="Z717" s="372" t="str">
        <v/>
      </c>
      <c r="AA717" s="372" t="str">
        <v/>
      </c>
      <c r="AB717" s="372"/>
      <c r="AC717" s="372"/>
      <c r="AD717" s="372" t="str">
        <v/>
      </c>
      <c r="AE717" s="372"/>
      <c r="AF717" s="372"/>
      <c r="AG717" s="376" t="str">
        <v/>
      </c>
      <c r="AH717" s="372"/>
      <c r="AI717" s="372"/>
      <c r="AJ717" s="372" t="str">
        <v/>
      </c>
      <c r="AK717" s="372"/>
      <c r="AL717" s="372"/>
      <c r="AM717" s="377" t="str">
        <v/>
      </c>
      <c r="AN717" s="378" t="str">
        <v/>
      </c>
      <c r="AO717" s="379" t="str">
        <v/>
      </c>
      <c r="AP717" s="379" t="str">
        <v/>
      </c>
      <c r="AQ717" s="376" t="str">
        <v/>
      </c>
      <c r="AR717" s="376" t="str">
        <v/>
      </c>
      <c r="AS717" s="372" t="str">
        <v/>
      </c>
      <c r="AT717" s="379" t="str">
        <v/>
      </c>
      <c r="AU717" s="380" t="str">
        <v/>
      </c>
      <c r="AV717" s="380" t="str">
        <v/>
      </c>
      <c r="AW717" s="380" t="str">
        <v/>
      </c>
      <c r="AX717" s="380" t="str">
        <v/>
      </c>
      <c r="AY717" s="380" t="str">
        <v/>
      </c>
      <c r="AZ717" s="380"/>
      <c r="BA717" s="380"/>
      <c r="BB717" s="380" t="str">
        <v/>
      </c>
      <c r="BC717" s="380"/>
      <c r="BD717" s="380"/>
      <c r="BE717" s="380" t="str">
        <v/>
      </c>
      <c r="BF717" s="380"/>
      <c r="BG717" s="380"/>
      <c r="BH717" s="380" t="str">
        <v/>
      </c>
      <c r="BI717" s="380"/>
      <c r="BJ717" s="380"/>
      <c r="BK717" s="380" t="str">
        <v/>
      </c>
      <c r="BL717" s="380" t="str">
        <v/>
      </c>
      <c r="BM717" s="380" t="str">
        <v/>
      </c>
      <c r="BN717" s="381" t="str">
        <v/>
      </c>
      <c r="BO717" s="380" t="str">
        <v/>
      </c>
      <c r="BP717" s="380" t="str">
        <v/>
      </c>
      <c r="BQ717" s="380" t="str">
        <v/>
      </c>
      <c r="BR717" s="381" t="str">
        <v/>
      </c>
      <c r="BS717" s="380" t="str">
        <v/>
      </c>
      <c r="BT717" s="380" t="str">
        <v/>
      </c>
      <c r="BU717" s="380" t="str">
        <v/>
      </c>
      <c r="BV717" s="380" t="str">
        <v/>
      </c>
      <c r="BW717" s="380" t="str">
        <v/>
      </c>
      <c r="BX717" s="380"/>
      <c r="BY717" s="380"/>
      <c r="BZ717" s="380" t="str">
        <v/>
      </c>
      <c r="CA717" s="380"/>
      <c r="CB717" s="380"/>
      <c r="CC717" s="380" t="str">
        <v/>
      </c>
      <c r="CD717" s="380"/>
      <c r="CE717" s="380"/>
      <c r="CF717" s="380" t="str">
        <v/>
      </c>
      <c r="CG717" s="380"/>
      <c r="CH717" s="380"/>
      <c r="CI717" s="380" t="str">
        <v/>
      </c>
      <c r="CJ717" s="380" t="str">
        <v/>
      </c>
      <c r="CK717" s="380" t="str">
        <v/>
      </c>
      <c r="CL717" s="381" t="str">
        <v/>
      </c>
      <c r="CM717" s="380" t="str">
        <v/>
      </c>
      <c r="CN717" s="380" t="str">
        <v/>
      </c>
      <c r="CO717" s="380" t="str">
        <v/>
      </c>
      <c r="CP717" s="381" t="str">
        <v/>
      </c>
      <c r="CQ717" s="380" t="str">
        <v/>
      </c>
      <c r="CR717" s="380" t="str">
        <v/>
      </c>
      <c r="CS717" s="380" t="str">
        <v/>
      </c>
      <c r="CT717" s="380" t="str">
        <v/>
      </c>
      <c r="CU717" s="380" t="str">
        <v/>
      </c>
      <c r="CV717" s="380"/>
      <c r="CW717" s="380"/>
      <c r="CX717" s="380" t="str">
        <v/>
      </c>
      <c r="CY717" s="380"/>
      <c r="CZ717" s="380"/>
      <c r="DA717" s="380" t="str">
        <v/>
      </c>
      <c r="DB717" s="380"/>
      <c r="DC717" s="380"/>
      <c r="DD717" s="380" t="str">
        <v/>
      </c>
      <c r="DE717" s="380"/>
      <c r="DF717" s="380"/>
      <c r="DG717" s="380" t="str">
        <v/>
      </c>
      <c r="DH717" s="380" t="str">
        <v/>
      </c>
      <c r="DI717" s="380" t="str">
        <v/>
      </c>
      <c r="DJ717" s="381" t="str">
        <v/>
      </c>
      <c r="DK717" s="380" t="str">
        <v/>
      </c>
      <c r="DL717" s="380" t="str">
        <v/>
      </c>
      <c r="DM717" s="380" t="str">
        <v/>
      </c>
      <c r="DN717" s="381" t="str">
        <v/>
      </c>
      <c r="DO717" s="380" t="str">
        <v/>
      </c>
      <c r="DP717" s="380" t="str">
        <v/>
      </c>
      <c r="DQ717" s="380" t="str">
        <v/>
      </c>
      <c r="DR717" s="380" t="str">
        <v/>
      </c>
      <c r="DS717" s="380" t="str">
        <v/>
      </c>
      <c r="DT717" s="380"/>
      <c r="DU717" s="380"/>
      <c r="DV717" s="380" t="str">
        <v/>
      </c>
      <c r="DW717" s="380"/>
      <c r="DX717" s="380"/>
      <c r="DY717" s="380" t="str">
        <v/>
      </c>
      <c r="DZ717" s="380"/>
      <c r="EA717" s="380"/>
      <c r="EB717" s="380" t="str">
        <v/>
      </c>
      <c r="EC717" s="380"/>
      <c r="ED717" s="380"/>
      <c r="EE717" s="380" t="str">
        <v/>
      </c>
      <c r="EF717" s="380" t="str">
        <v/>
      </c>
      <c r="EG717" s="380" t="str">
        <v/>
      </c>
      <c r="EH717" s="381" t="str">
        <v/>
      </c>
      <c r="EI717" s="380" t="str">
        <v/>
      </c>
      <c r="EJ717" s="380" t="str">
        <v/>
      </c>
      <c r="EK717" s="380" t="str">
        <v/>
      </c>
      <c r="EL717" s="381" t="str">
        <v/>
      </c>
      <c r="EM717" s="382" t="str">
        <v/>
      </c>
      <c r="EN717" s="382" t="str">
        <v/>
      </c>
      <c r="EO717" s="382" t="str">
        <v/>
      </c>
    </row>
    <row r="718" spans="1:145" ht="15.6">
      <c r="A718" s="372" t="str">
        <v/>
      </c>
      <c r="B718" s="373" t="str">
        <v/>
      </c>
      <c r="C718" s="372"/>
      <c r="D718" s="383" t="str">
        <v/>
      </c>
      <c r="E718" s="383" t="str">
        <v/>
      </c>
      <c r="F718" s="383" t="str">
        <v/>
      </c>
      <c r="G718" s="375" t="str">
        <v/>
      </c>
      <c r="H718" s="375" t="str">
        <v/>
      </c>
      <c r="I718" s="375" t="str">
        <v/>
      </c>
      <c r="J718" s="375" t="str">
        <v/>
      </c>
      <c r="K718" s="375" t="str">
        <v/>
      </c>
      <c r="L718" s="375" t="str">
        <v/>
      </c>
      <c r="M718" s="372" t="str">
        <v/>
      </c>
      <c r="N718" s="372" t="str">
        <v/>
      </c>
      <c r="O718" s="372" t="str">
        <v/>
      </c>
      <c r="P718" s="372" t="str">
        <v/>
      </c>
      <c r="Q718" s="372" t="str">
        <v/>
      </c>
      <c r="R718" s="372" t="str">
        <v/>
      </c>
      <c r="S718" s="372" t="str">
        <v/>
      </c>
      <c r="T718" s="372" t="str">
        <v/>
      </c>
      <c r="U718" s="372" t="str">
        <v/>
      </c>
      <c r="V718" s="372" t="str">
        <v/>
      </c>
      <c r="W718" s="372" t="str">
        <v/>
      </c>
      <c r="X718" s="372" t="str">
        <v/>
      </c>
      <c r="Y718" s="372" t="str">
        <v/>
      </c>
      <c r="Z718" s="372" t="str">
        <v/>
      </c>
      <c r="AA718" s="372" t="str">
        <v/>
      </c>
      <c r="AB718" s="372"/>
      <c r="AC718" s="372"/>
      <c r="AD718" s="372" t="str">
        <v/>
      </c>
      <c r="AE718" s="372"/>
      <c r="AF718" s="372"/>
      <c r="AG718" s="376" t="str">
        <v/>
      </c>
      <c r="AH718" s="372"/>
      <c r="AI718" s="372"/>
      <c r="AJ718" s="372" t="str">
        <v/>
      </c>
      <c r="AK718" s="372"/>
      <c r="AL718" s="372"/>
      <c r="AM718" s="377" t="str">
        <v/>
      </c>
      <c r="AN718" s="378" t="str">
        <v/>
      </c>
      <c r="AO718" s="379" t="str">
        <v/>
      </c>
      <c r="AP718" s="379" t="str">
        <v/>
      </c>
      <c r="AQ718" s="376" t="str">
        <v/>
      </c>
      <c r="AR718" s="376" t="str">
        <v/>
      </c>
      <c r="AS718" s="372" t="str">
        <v/>
      </c>
      <c r="AT718" s="379" t="str">
        <v/>
      </c>
      <c r="AU718" s="380" t="str">
        <v/>
      </c>
      <c r="AV718" s="380" t="str">
        <v/>
      </c>
      <c r="AW718" s="380" t="str">
        <v/>
      </c>
      <c r="AX718" s="380" t="str">
        <v/>
      </c>
      <c r="AY718" s="380" t="str">
        <v/>
      </c>
      <c r="AZ718" s="380"/>
      <c r="BA718" s="380"/>
      <c r="BB718" s="380" t="str">
        <v/>
      </c>
      <c r="BC718" s="380"/>
      <c r="BD718" s="380"/>
      <c r="BE718" s="380" t="str">
        <v/>
      </c>
      <c r="BF718" s="380"/>
      <c r="BG718" s="380"/>
      <c r="BH718" s="380" t="str">
        <v/>
      </c>
      <c r="BI718" s="380"/>
      <c r="BJ718" s="380"/>
      <c r="BK718" s="380" t="str">
        <v/>
      </c>
      <c r="BL718" s="380" t="str">
        <v/>
      </c>
      <c r="BM718" s="380" t="str">
        <v/>
      </c>
      <c r="BN718" s="381" t="str">
        <v/>
      </c>
      <c r="BO718" s="380" t="str">
        <v/>
      </c>
      <c r="BP718" s="380" t="str">
        <v/>
      </c>
      <c r="BQ718" s="380" t="str">
        <v/>
      </c>
      <c r="BR718" s="381" t="str">
        <v/>
      </c>
      <c r="BS718" s="380" t="str">
        <v/>
      </c>
      <c r="BT718" s="380" t="str">
        <v/>
      </c>
      <c r="BU718" s="380" t="str">
        <v/>
      </c>
      <c r="BV718" s="380" t="str">
        <v/>
      </c>
      <c r="BW718" s="380" t="str">
        <v/>
      </c>
      <c r="BX718" s="380"/>
      <c r="BY718" s="380"/>
      <c r="BZ718" s="380" t="str">
        <v/>
      </c>
      <c r="CA718" s="380"/>
      <c r="CB718" s="380"/>
      <c r="CC718" s="380" t="str">
        <v/>
      </c>
      <c r="CD718" s="380"/>
      <c r="CE718" s="380"/>
      <c r="CF718" s="380" t="str">
        <v/>
      </c>
      <c r="CG718" s="380"/>
      <c r="CH718" s="380"/>
      <c r="CI718" s="380" t="str">
        <v/>
      </c>
      <c r="CJ718" s="380" t="str">
        <v/>
      </c>
      <c r="CK718" s="380" t="str">
        <v/>
      </c>
      <c r="CL718" s="381" t="str">
        <v/>
      </c>
      <c r="CM718" s="380" t="str">
        <v/>
      </c>
      <c r="CN718" s="380" t="str">
        <v/>
      </c>
      <c r="CO718" s="380" t="str">
        <v/>
      </c>
      <c r="CP718" s="381" t="str">
        <v/>
      </c>
      <c r="CQ718" s="380" t="str">
        <v/>
      </c>
      <c r="CR718" s="380" t="str">
        <v/>
      </c>
      <c r="CS718" s="380" t="str">
        <v/>
      </c>
      <c r="CT718" s="380" t="str">
        <v/>
      </c>
      <c r="CU718" s="380" t="str">
        <v/>
      </c>
      <c r="CV718" s="380"/>
      <c r="CW718" s="380"/>
      <c r="CX718" s="380" t="str">
        <v/>
      </c>
      <c r="CY718" s="380"/>
      <c r="CZ718" s="380"/>
      <c r="DA718" s="380" t="str">
        <v/>
      </c>
      <c r="DB718" s="380"/>
      <c r="DC718" s="380"/>
      <c r="DD718" s="380" t="str">
        <v/>
      </c>
      <c r="DE718" s="380"/>
      <c r="DF718" s="380"/>
      <c r="DG718" s="380" t="str">
        <v/>
      </c>
      <c r="DH718" s="380" t="str">
        <v/>
      </c>
      <c r="DI718" s="380" t="str">
        <v/>
      </c>
      <c r="DJ718" s="381" t="str">
        <v/>
      </c>
      <c r="DK718" s="380" t="str">
        <v/>
      </c>
      <c r="DL718" s="380" t="str">
        <v/>
      </c>
      <c r="DM718" s="380" t="str">
        <v/>
      </c>
      <c r="DN718" s="381" t="str">
        <v/>
      </c>
      <c r="DO718" s="380" t="str">
        <v/>
      </c>
      <c r="DP718" s="380" t="str">
        <v/>
      </c>
      <c r="DQ718" s="380" t="str">
        <v/>
      </c>
      <c r="DR718" s="380" t="str">
        <v/>
      </c>
      <c r="DS718" s="380" t="str">
        <v/>
      </c>
      <c r="DT718" s="380"/>
      <c r="DU718" s="380"/>
      <c r="DV718" s="380" t="str">
        <v/>
      </c>
      <c r="DW718" s="380"/>
      <c r="DX718" s="380"/>
      <c r="DY718" s="380" t="str">
        <v/>
      </c>
      <c r="DZ718" s="380"/>
      <c r="EA718" s="380"/>
      <c r="EB718" s="380" t="str">
        <v/>
      </c>
      <c r="EC718" s="380"/>
      <c r="ED718" s="380"/>
      <c r="EE718" s="380" t="str">
        <v/>
      </c>
      <c r="EF718" s="380" t="str">
        <v/>
      </c>
      <c r="EG718" s="380" t="str">
        <v/>
      </c>
      <c r="EH718" s="381" t="str">
        <v/>
      </c>
      <c r="EI718" s="380" t="str">
        <v/>
      </c>
      <c r="EJ718" s="380" t="str">
        <v/>
      </c>
      <c r="EK718" s="380" t="str">
        <v/>
      </c>
      <c r="EL718" s="381" t="str">
        <v/>
      </c>
      <c r="EM718" s="382" t="str">
        <v/>
      </c>
      <c r="EN718" s="382" t="str">
        <v/>
      </c>
      <c r="EO718" s="382" t="str">
        <v/>
      </c>
    </row>
    <row r="719" spans="1:145" ht="15.6">
      <c r="A719" s="372" t="str">
        <v/>
      </c>
      <c r="B719" s="373" t="str">
        <v/>
      </c>
      <c r="C719" s="372"/>
      <c r="D719" s="383" t="str">
        <v/>
      </c>
      <c r="E719" s="383" t="str">
        <v/>
      </c>
      <c r="F719" s="383" t="str">
        <v/>
      </c>
      <c r="G719" s="375" t="str">
        <v/>
      </c>
      <c r="H719" s="375" t="str">
        <v/>
      </c>
      <c r="I719" s="375" t="str">
        <v/>
      </c>
      <c r="J719" s="375" t="str">
        <v/>
      </c>
      <c r="K719" s="375" t="str">
        <v/>
      </c>
      <c r="L719" s="375" t="str">
        <v/>
      </c>
      <c r="M719" s="372" t="str">
        <v/>
      </c>
      <c r="N719" s="372" t="str">
        <v/>
      </c>
      <c r="O719" s="372" t="str">
        <v/>
      </c>
      <c r="P719" s="372" t="str">
        <v/>
      </c>
      <c r="Q719" s="372" t="str">
        <v/>
      </c>
      <c r="R719" s="372" t="str">
        <v/>
      </c>
      <c r="S719" s="372" t="str">
        <v/>
      </c>
      <c r="T719" s="372" t="str">
        <v/>
      </c>
      <c r="U719" s="372" t="str">
        <v/>
      </c>
      <c r="V719" s="372" t="str">
        <v/>
      </c>
      <c r="W719" s="372" t="str">
        <v/>
      </c>
      <c r="X719" s="372" t="str">
        <v/>
      </c>
      <c r="Y719" s="372" t="str">
        <v/>
      </c>
      <c r="Z719" s="372" t="str">
        <v/>
      </c>
      <c r="AA719" s="372" t="str">
        <v/>
      </c>
      <c r="AB719" s="372"/>
      <c r="AC719" s="372"/>
      <c r="AD719" s="372" t="str">
        <v/>
      </c>
      <c r="AE719" s="372"/>
      <c r="AF719" s="372"/>
      <c r="AG719" s="376" t="str">
        <v/>
      </c>
      <c r="AH719" s="372"/>
      <c r="AI719" s="372"/>
      <c r="AJ719" s="372" t="str">
        <v/>
      </c>
      <c r="AK719" s="372"/>
      <c r="AL719" s="372"/>
      <c r="AM719" s="377" t="str">
        <v/>
      </c>
      <c r="AN719" s="378" t="str">
        <v/>
      </c>
      <c r="AO719" s="379" t="str">
        <v/>
      </c>
      <c r="AP719" s="379" t="str">
        <v/>
      </c>
      <c r="AQ719" s="376" t="str">
        <v/>
      </c>
      <c r="AR719" s="376" t="str">
        <v/>
      </c>
      <c r="AS719" s="372" t="str">
        <v/>
      </c>
      <c r="AT719" s="379" t="str">
        <v/>
      </c>
      <c r="AU719" s="380" t="str">
        <v/>
      </c>
      <c r="AV719" s="380" t="str">
        <v/>
      </c>
      <c r="AW719" s="380" t="str">
        <v/>
      </c>
      <c r="AX719" s="380" t="str">
        <v/>
      </c>
      <c r="AY719" s="380" t="str">
        <v/>
      </c>
      <c r="AZ719" s="380"/>
      <c r="BA719" s="380"/>
      <c r="BB719" s="380" t="str">
        <v/>
      </c>
      <c r="BC719" s="380"/>
      <c r="BD719" s="380"/>
      <c r="BE719" s="380" t="str">
        <v/>
      </c>
      <c r="BF719" s="380"/>
      <c r="BG719" s="380"/>
      <c r="BH719" s="380" t="str">
        <v/>
      </c>
      <c r="BI719" s="380"/>
      <c r="BJ719" s="380"/>
      <c r="BK719" s="380" t="str">
        <v/>
      </c>
      <c r="BL719" s="380" t="str">
        <v/>
      </c>
      <c r="BM719" s="380" t="str">
        <v/>
      </c>
      <c r="BN719" s="381" t="str">
        <v/>
      </c>
      <c r="BO719" s="380" t="str">
        <v/>
      </c>
      <c r="BP719" s="380" t="str">
        <v/>
      </c>
      <c r="BQ719" s="380" t="str">
        <v/>
      </c>
      <c r="BR719" s="381" t="str">
        <v/>
      </c>
      <c r="BS719" s="380" t="str">
        <v/>
      </c>
      <c r="BT719" s="380" t="str">
        <v/>
      </c>
      <c r="BU719" s="380" t="str">
        <v/>
      </c>
      <c r="BV719" s="380" t="str">
        <v/>
      </c>
      <c r="BW719" s="380" t="str">
        <v/>
      </c>
      <c r="BX719" s="380"/>
      <c r="BY719" s="380"/>
      <c r="BZ719" s="380" t="str">
        <v/>
      </c>
      <c r="CA719" s="380"/>
      <c r="CB719" s="380"/>
      <c r="CC719" s="380" t="str">
        <v/>
      </c>
      <c r="CD719" s="380"/>
      <c r="CE719" s="380"/>
      <c r="CF719" s="380" t="str">
        <v/>
      </c>
      <c r="CG719" s="380"/>
      <c r="CH719" s="380"/>
      <c r="CI719" s="380" t="str">
        <v/>
      </c>
      <c r="CJ719" s="380" t="str">
        <v/>
      </c>
      <c r="CK719" s="380" t="str">
        <v/>
      </c>
      <c r="CL719" s="381" t="str">
        <v/>
      </c>
      <c r="CM719" s="380" t="str">
        <v/>
      </c>
      <c r="CN719" s="380" t="str">
        <v/>
      </c>
      <c r="CO719" s="380" t="str">
        <v/>
      </c>
      <c r="CP719" s="381" t="str">
        <v/>
      </c>
      <c r="CQ719" s="380" t="str">
        <v/>
      </c>
      <c r="CR719" s="380" t="str">
        <v/>
      </c>
      <c r="CS719" s="380" t="str">
        <v/>
      </c>
      <c r="CT719" s="380" t="str">
        <v/>
      </c>
      <c r="CU719" s="380" t="str">
        <v/>
      </c>
      <c r="CV719" s="380"/>
      <c r="CW719" s="380"/>
      <c r="CX719" s="380" t="str">
        <v/>
      </c>
      <c r="CY719" s="380"/>
      <c r="CZ719" s="380"/>
      <c r="DA719" s="380" t="str">
        <v/>
      </c>
      <c r="DB719" s="380"/>
      <c r="DC719" s="380"/>
      <c r="DD719" s="380" t="str">
        <v/>
      </c>
      <c r="DE719" s="380"/>
      <c r="DF719" s="380"/>
      <c r="DG719" s="380" t="str">
        <v/>
      </c>
      <c r="DH719" s="380" t="str">
        <v/>
      </c>
      <c r="DI719" s="380" t="str">
        <v/>
      </c>
      <c r="DJ719" s="381" t="str">
        <v/>
      </c>
      <c r="DK719" s="380" t="str">
        <v/>
      </c>
      <c r="DL719" s="380" t="str">
        <v/>
      </c>
      <c r="DM719" s="380" t="str">
        <v/>
      </c>
      <c r="DN719" s="381" t="str">
        <v/>
      </c>
      <c r="DO719" s="380" t="str">
        <v/>
      </c>
      <c r="DP719" s="380" t="str">
        <v/>
      </c>
      <c r="DQ719" s="380" t="str">
        <v/>
      </c>
      <c r="DR719" s="380" t="str">
        <v/>
      </c>
      <c r="DS719" s="380" t="str">
        <v/>
      </c>
      <c r="DT719" s="380"/>
      <c r="DU719" s="380"/>
      <c r="DV719" s="380" t="str">
        <v/>
      </c>
      <c r="DW719" s="380"/>
      <c r="DX719" s="380"/>
      <c r="DY719" s="380" t="str">
        <v/>
      </c>
      <c r="DZ719" s="380"/>
      <c r="EA719" s="380"/>
      <c r="EB719" s="380" t="str">
        <v/>
      </c>
      <c r="EC719" s="380"/>
      <c r="ED719" s="380"/>
      <c r="EE719" s="380" t="str">
        <v/>
      </c>
      <c r="EF719" s="380" t="str">
        <v/>
      </c>
      <c r="EG719" s="380" t="str">
        <v/>
      </c>
      <c r="EH719" s="381" t="str">
        <v/>
      </c>
      <c r="EI719" s="380" t="str">
        <v/>
      </c>
      <c r="EJ719" s="380" t="str">
        <v/>
      </c>
      <c r="EK719" s="380" t="str">
        <v/>
      </c>
      <c r="EL719" s="381" t="str">
        <v/>
      </c>
      <c r="EM719" s="382" t="str">
        <v/>
      </c>
      <c r="EN719" s="382" t="str">
        <v/>
      </c>
      <c r="EO719" s="382" t="str">
        <v/>
      </c>
    </row>
    <row r="720" spans="1:145" ht="15.6">
      <c r="A720" s="372" t="str">
        <v/>
      </c>
      <c r="B720" s="373" t="str">
        <v/>
      </c>
      <c r="C720" s="372"/>
      <c r="D720" s="383" t="str">
        <v/>
      </c>
      <c r="E720" s="383" t="str">
        <v/>
      </c>
      <c r="F720" s="383" t="str">
        <v/>
      </c>
      <c r="G720" s="375" t="str">
        <v/>
      </c>
      <c r="H720" s="375" t="str">
        <v/>
      </c>
      <c r="I720" s="375" t="str">
        <v/>
      </c>
      <c r="J720" s="375" t="str">
        <v/>
      </c>
      <c r="K720" s="375" t="str">
        <v/>
      </c>
      <c r="L720" s="375" t="str">
        <v/>
      </c>
      <c r="M720" s="372" t="str">
        <v/>
      </c>
      <c r="N720" s="372" t="str">
        <v/>
      </c>
      <c r="O720" s="372" t="str">
        <v/>
      </c>
      <c r="P720" s="372" t="str">
        <v/>
      </c>
      <c r="Q720" s="372" t="str">
        <v/>
      </c>
      <c r="R720" s="372" t="str">
        <v/>
      </c>
      <c r="S720" s="372" t="str">
        <v/>
      </c>
      <c r="T720" s="372" t="str">
        <v/>
      </c>
      <c r="U720" s="372" t="str">
        <v/>
      </c>
      <c r="V720" s="372" t="str">
        <v/>
      </c>
      <c r="W720" s="372" t="str">
        <v/>
      </c>
      <c r="X720" s="372" t="str">
        <v/>
      </c>
      <c r="Y720" s="372" t="str">
        <v/>
      </c>
      <c r="Z720" s="372" t="str">
        <v/>
      </c>
      <c r="AA720" s="372" t="str">
        <v/>
      </c>
      <c r="AB720" s="372"/>
      <c r="AC720" s="372"/>
      <c r="AD720" s="372" t="str">
        <v/>
      </c>
      <c r="AE720" s="372"/>
      <c r="AF720" s="372"/>
      <c r="AG720" s="376" t="str">
        <v/>
      </c>
      <c r="AH720" s="372"/>
      <c r="AI720" s="372"/>
      <c r="AJ720" s="372" t="str">
        <v/>
      </c>
      <c r="AK720" s="372"/>
      <c r="AL720" s="372"/>
      <c r="AM720" s="377" t="str">
        <v/>
      </c>
      <c r="AN720" s="378" t="str">
        <v/>
      </c>
      <c r="AO720" s="379" t="str">
        <v/>
      </c>
      <c r="AP720" s="379" t="str">
        <v/>
      </c>
      <c r="AQ720" s="376" t="str">
        <v/>
      </c>
      <c r="AR720" s="376" t="str">
        <v/>
      </c>
      <c r="AS720" s="372" t="str">
        <v/>
      </c>
      <c r="AT720" s="379" t="str">
        <v/>
      </c>
      <c r="AU720" s="380" t="str">
        <v/>
      </c>
      <c r="AV720" s="380" t="str">
        <v/>
      </c>
      <c r="AW720" s="380" t="str">
        <v/>
      </c>
      <c r="AX720" s="380" t="str">
        <v/>
      </c>
      <c r="AY720" s="380" t="str">
        <v/>
      </c>
      <c r="AZ720" s="380"/>
      <c r="BA720" s="380"/>
      <c r="BB720" s="380" t="str">
        <v/>
      </c>
      <c r="BC720" s="380"/>
      <c r="BD720" s="380"/>
      <c r="BE720" s="380" t="str">
        <v/>
      </c>
      <c r="BF720" s="380"/>
      <c r="BG720" s="380"/>
      <c r="BH720" s="380" t="str">
        <v/>
      </c>
      <c r="BI720" s="380"/>
      <c r="BJ720" s="380"/>
      <c r="BK720" s="380" t="str">
        <v/>
      </c>
      <c r="BL720" s="380" t="str">
        <v/>
      </c>
      <c r="BM720" s="380" t="str">
        <v/>
      </c>
      <c r="BN720" s="381" t="str">
        <v/>
      </c>
      <c r="BO720" s="380" t="str">
        <v/>
      </c>
      <c r="BP720" s="380" t="str">
        <v/>
      </c>
      <c r="BQ720" s="380" t="str">
        <v/>
      </c>
      <c r="BR720" s="381" t="str">
        <v/>
      </c>
      <c r="BS720" s="380" t="str">
        <v/>
      </c>
      <c r="BT720" s="380" t="str">
        <v/>
      </c>
      <c r="BU720" s="380" t="str">
        <v/>
      </c>
      <c r="BV720" s="380" t="str">
        <v/>
      </c>
      <c r="BW720" s="380" t="str">
        <v/>
      </c>
      <c r="BX720" s="380"/>
      <c r="BY720" s="380"/>
      <c r="BZ720" s="380" t="str">
        <v/>
      </c>
      <c r="CA720" s="380"/>
      <c r="CB720" s="380"/>
      <c r="CC720" s="380" t="str">
        <v/>
      </c>
      <c r="CD720" s="380"/>
      <c r="CE720" s="380"/>
      <c r="CF720" s="380" t="str">
        <v/>
      </c>
      <c r="CG720" s="380"/>
      <c r="CH720" s="380"/>
      <c r="CI720" s="380" t="str">
        <v/>
      </c>
      <c r="CJ720" s="380" t="str">
        <v/>
      </c>
      <c r="CK720" s="380" t="str">
        <v/>
      </c>
      <c r="CL720" s="381" t="str">
        <v/>
      </c>
      <c r="CM720" s="380" t="str">
        <v/>
      </c>
      <c r="CN720" s="380" t="str">
        <v/>
      </c>
      <c r="CO720" s="380" t="str">
        <v/>
      </c>
      <c r="CP720" s="381" t="str">
        <v/>
      </c>
      <c r="CQ720" s="380" t="str">
        <v/>
      </c>
      <c r="CR720" s="380" t="str">
        <v/>
      </c>
      <c r="CS720" s="380" t="str">
        <v/>
      </c>
      <c r="CT720" s="380" t="str">
        <v/>
      </c>
      <c r="CU720" s="380" t="str">
        <v/>
      </c>
      <c r="CV720" s="380"/>
      <c r="CW720" s="380"/>
      <c r="CX720" s="380" t="str">
        <v/>
      </c>
      <c r="CY720" s="380"/>
      <c r="CZ720" s="380"/>
      <c r="DA720" s="380" t="str">
        <v/>
      </c>
      <c r="DB720" s="380"/>
      <c r="DC720" s="380"/>
      <c r="DD720" s="380" t="str">
        <v/>
      </c>
      <c r="DE720" s="380"/>
      <c r="DF720" s="380"/>
      <c r="DG720" s="380" t="str">
        <v/>
      </c>
      <c r="DH720" s="380" t="str">
        <v/>
      </c>
      <c r="DI720" s="380" t="str">
        <v/>
      </c>
      <c r="DJ720" s="381" t="str">
        <v/>
      </c>
      <c r="DK720" s="380" t="str">
        <v/>
      </c>
      <c r="DL720" s="380" t="str">
        <v/>
      </c>
      <c r="DM720" s="380" t="str">
        <v/>
      </c>
      <c r="DN720" s="381" t="str">
        <v/>
      </c>
      <c r="DO720" s="380" t="str">
        <v/>
      </c>
      <c r="DP720" s="380" t="str">
        <v/>
      </c>
      <c r="DQ720" s="380" t="str">
        <v/>
      </c>
      <c r="DR720" s="380" t="str">
        <v/>
      </c>
      <c r="DS720" s="380" t="str">
        <v/>
      </c>
      <c r="DT720" s="380"/>
      <c r="DU720" s="380"/>
      <c r="DV720" s="380" t="str">
        <v/>
      </c>
      <c r="DW720" s="380"/>
      <c r="DX720" s="380"/>
      <c r="DY720" s="380" t="str">
        <v/>
      </c>
      <c r="DZ720" s="380"/>
      <c r="EA720" s="380"/>
      <c r="EB720" s="380" t="str">
        <v/>
      </c>
      <c r="EC720" s="380"/>
      <c r="ED720" s="380"/>
      <c r="EE720" s="380" t="str">
        <v/>
      </c>
      <c r="EF720" s="380" t="str">
        <v/>
      </c>
      <c r="EG720" s="380" t="str">
        <v/>
      </c>
      <c r="EH720" s="381" t="str">
        <v/>
      </c>
      <c r="EI720" s="380" t="str">
        <v/>
      </c>
      <c r="EJ720" s="380" t="str">
        <v/>
      </c>
      <c r="EK720" s="380" t="str">
        <v/>
      </c>
      <c r="EL720" s="381" t="str">
        <v/>
      </c>
      <c r="EM720" s="382" t="str">
        <v/>
      </c>
      <c r="EN720" s="382" t="str">
        <v/>
      </c>
      <c r="EO720" s="382" t="str">
        <v/>
      </c>
    </row>
    <row r="721" spans="1:145" ht="15.6">
      <c r="A721" s="372" t="str">
        <v/>
      </c>
      <c r="B721" s="373" t="str">
        <v/>
      </c>
      <c r="C721" s="372"/>
      <c r="D721" s="383" t="str">
        <v/>
      </c>
      <c r="E721" s="383" t="str">
        <v/>
      </c>
      <c r="F721" s="383" t="str">
        <v/>
      </c>
      <c r="G721" s="375" t="str">
        <v/>
      </c>
      <c r="H721" s="375" t="str">
        <v/>
      </c>
      <c r="I721" s="375" t="str">
        <v/>
      </c>
      <c r="J721" s="375" t="str">
        <v/>
      </c>
      <c r="K721" s="375" t="str">
        <v/>
      </c>
      <c r="L721" s="375" t="str">
        <v/>
      </c>
      <c r="M721" s="372" t="str">
        <v/>
      </c>
      <c r="N721" s="372" t="str">
        <v/>
      </c>
      <c r="O721" s="372" t="str">
        <v/>
      </c>
      <c r="P721" s="372" t="str">
        <v/>
      </c>
      <c r="Q721" s="372" t="str">
        <v/>
      </c>
      <c r="R721" s="372" t="str">
        <v/>
      </c>
      <c r="S721" s="372" t="str">
        <v/>
      </c>
      <c r="T721" s="372" t="str">
        <v/>
      </c>
      <c r="U721" s="372" t="str">
        <v/>
      </c>
      <c r="V721" s="372" t="str">
        <v/>
      </c>
      <c r="W721" s="372" t="str">
        <v/>
      </c>
      <c r="X721" s="372" t="str">
        <v/>
      </c>
      <c r="Y721" s="372" t="str">
        <v/>
      </c>
      <c r="Z721" s="372" t="str">
        <v/>
      </c>
      <c r="AA721" s="372" t="str">
        <v/>
      </c>
      <c r="AB721" s="372"/>
      <c r="AC721" s="372"/>
      <c r="AD721" s="372" t="str">
        <v/>
      </c>
      <c r="AE721" s="372"/>
      <c r="AF721" s="372"/>
      <c r="AG721" s="376" t="str">
        <v/>
      </c>
      <c r="AH721" s="372"/>
      <c r="AI721" s="372"/>
      <c r="AJ721" s="372" t="str">
        <v/>
      </c>
      <c r="AK721" s="372"/>
      <c r="AL721" s="372"/>
      <c r="AM721" s="377" t="str">
        <v/>
      </c>
      <c r="AN721" s="378" t="str">
        <v/>
      </c>
      <c r="AO721" s="379" t="str">
        <v/>
      </c>
      <c r="AP721" s="379" t="str">
        <v/>
      </c>
      <c r="AQ721" s="376" t="str">
        <v/>
      </c>
      <c r="AR721" s="376" t="str">
        <v/>
      </c>
      <c r="AS721" s="372" t="str">
        <v/>
      </c>
      <c r="AT721" s="379" t="str">
        <v/>
      </c>
      <c r="AU721" s="380" t="str">
        <v/>
      </c>
      <c r="AV721" s="380" t="str">
        <v/>
      </c>
      <c r="AW721" s="380" t="str">
        <v/>
      </c>
      <c r="AX721" s="380" t="str">
        <v/>
      </c>
      <c r="AY721" s="380" t="str">
        <v/>
      </c>
      <c r="AZ721" s="380"/>
      <c r="BA721" s="380"/>
      <c r="BB721" s="380" t="str">
        <v/>
      </c>
      <c r="BC721" s="380"/>
      <c r="BD721" s="380"/>
      <c r="BE721" s="380" t="str">
        <v/>
      </c>
      <c r="BF721" s="380"/>
      <c r="BG721" s="380"/>
      <c r="BH721" s="380" t="str">
        <v/>
      </c>
      <c r="BI721" s="380"/>
      <c r="BJ721" s="380"/>
      <c r="BK721" s="380" t="str">
        <v/>
      </c>
      <c r="BL721" s="380" t="str">
        <v/>
      </c>
      <c r="BM721" s="380" t="str">
        <v/>
      </c>
      <c r="BN721" s="381" t="str">
        <v/>
      </c>
      <c r="BO721" s="380" t="str">
        <v/>
      </c>
      <c r="BP721" s="380" t="str">
        <v/>
      </c>
      <c r="BQ721" s="380" t="str">
        <v/>
      </c>
      <c r="BR721" s="381" t="str">
        <v/>
      </c>
      <c r="BS721" s="380" t="str">
        <v/>
      </c>
      <c r="BT721" s="380" t="str">
        <v/>
      </c>
      <c r="BU721" s="380" t="str">
        <v/>
      </c>
      <c r="BV721" s="380" t="str">
        <v/>
      </c>
      <c r="BW721" s="380" t="str">
        <v/>
      </c>
      <c r="BX721" s="380"/>
      <c r="BY721" s="380"/>
      <c r="BZ721" s="380" t="str">
        <v/>
      </c>
      <c r="CA721" s="380"/>
      <c r="CB721" s="380"/>
      <c r="CC721" s="380" t="str">
        <v/>
      </c>
      <c r="CD721" s="380"/>
      <c r="CE721" s="380"/>
      <c r="CF721" s="380" t="str">
        <v/>
      </c>
      <c r="CG721" s="380"/>
      <c r="CH721" s="380"/>
      <c r="CI721" s="380" t="str">
        <v/>
      </c>
      <c r="CJ721" s="380" t="str">
        <v/>
      </c>
      <c r="CK721" s="380" t="str">
        <v/>
      </c>
      <c r="CL721" s="381" t="str">
        <v/>
      </c>
      <c r="CM721" s="380" t="str">
        <v/>
      </c>
      <c r="CN721" s="380" t="str">
        <v/>
      </c>
      <c r="CO721" s="380" t="str">
        <v/>
      </c>
      <c r="CP721" s="381" t="str">
        <v/>
      </c>
      <c r="CQ721" s="380" t="str">
        <v/>
      </c>
      <c r="CR721" s="380" t="str">
        <v/>
      </c>
      <c r="CS721" s="380" t="str">
        <v/>
      </c>
      <c r="CT721" s="380" t="str">
        <v/>
      </c>
      <c r="CU721" s="380" t="str">
        <v/>
      </c>
      <c r="CV721" s="380"/>
      <c r="CW721" s="380"/>
      <c r="CX721" s="380" t="str">
        <v/>
      </c>
      <c r="CY721" s="380"/>
      <c r="CZ721" s="380"/>
      <c r="DA721" s="380" t="str">
        <v/>
      </c>
      <c r="DB721" s="380"/>
      <c r="DC721" s="380"/>
      <c r="DD721" s="380" t="str">
        <v/>
      </c>
      <c r="DE721" s="380"/>
      <c r="DF721" s="380"/>
      <c r="DG721" s="380" t="str">
        <v/>
      </c>
      <c r="DH721" s="380" t="str">
        <v/>
      </c>
      <c r="DI721" s="380" t="str">
        <v/>
      </c>
      <c r="DJ721" s="381" t="str">
        <v/>
      </c>
      <c r="DK721" s="380" t="str">
        <v/>
      </c>
      <c r="DL721" s="380" t="str">
        <v/>
      </c>
      <c r="DM721" s="380" t="str">
        <v/>
      </c>
      <c r="DN721" s="381" t="str">
        <v/>
      </c>
      <c r="DO721" s="380" t="str">
        <v/>
      </c>
      <c r="DP721" s="380" t="str">
        <v/>
      </c>
      <c r="DQ721" s="380" t="str">
        <v/>
      </c>
      <c r="DR721" s="380" t="str">
        <v/>
      </c>
      <c r="DS721" s="380" t="str">
        <v/>
      </c>
      <c r="DT721" s="380"/>
      <c r="DU721" s="380"/>
      <c r="DV721" s="380" t="str">
        <v/>
      </c>
      <c r="DW721" s="380"/>
      <c r="DX721" s="380"/>
      <c r="DY721" s="380" t="str">
        <v/>
      </c>
      <c r="DZ721" s="380"/>
      <c r="EA721" s="380"/>
      <c r="EB721" s="380" t="str">
        <v/>
      </c>
      <c r="EC721" s="380"/>
      <c r="ED721" s="380"/>
      <c r="EE721" s="380" t="str">
        <v/>
      </c>
      <c r="EF721" s="380" t="str">
        <v/>
      </c>
      <c r="EG721" s="380" t="str">
        <v/>
      </c>
      <c r="EH721" s="381" t="str">
        <v/>
      </c>
      <c r="EI721" s="380" t="str">
        <v/>
      </c>
      <c r="EJ721" s="380" t="str">
        <v/>
      </c>
      <c r="EK721" s="380" t="str">
        <v/>
      </c>
      <c r="EL721" s="381" t="str">
        <v/>
      </c>
      <c r="EM721" s="382" t="str">
        <v/>
      </c>
      <c r="EN721" s="382" t="str">
        <v/>
      </c>
      <c r="EO721" s="382" t="str">
        <v/>
      </c>
    </row>
    <row r="722" spans="1:145" ht="15.6">
      <c r="A722" s="372" t="str">
        <v/>
      </c>
      <c r="B722" s="373" t="str">
        <v/>
      </c>
      <c r="C722" s="372"/>
      <c r="D722" s="383" t="str">
        <v/>
      </c>
      <c r="E722" s="383" t="str">
        <v/>
      </c>
      <c r="F722" s="383" t="str">
        <v/>
      </c>
      <c r="G722" s="375" t="str">
        <v/>
      </c>
      <c r="H722" s="375" t="str">
        <v/>
      </c>
      <c r="I722" s="375" t="str">
        <v/>
      </c>
      <c r="J722" s="375" t="str">
        <v/>
      </c>
      <c r="K722" s="375" t="str">
        <v/>
      </c>
      <c r="L722" s="375" t="str">
        <v/>
      </c>
      <c r="M722" s="372" t="str">
        <v/>
      </c>
      <c r="N722" s="372" t="str">
        <v/>
      </c>
      <c r="O722" s="372" t="str">
        <v/>
      </c>
      <c r="P722" s="372" t="str">
        <v/>
      </c>
      <c r="Q722" s="372" t="str">
        <v/>
      </c>
      <c r="R722" s="372" t="str">
        <v/>
      </c>
      <c r="S722" s="372" t="str">
        <v/>
      </c>
      <c r="T722" s="372" t="str">
        <v/>
      </c>
      <c r="U722" s="372" t="str">
        <v/>
      </c>
      <c r="V722" s="372" t="str">
        <v/>
      </c>
      <c r="W722" s="372" t="str">
        <v/>
      </c>
      <c r="X722" s="372" t="str">
        <v/>
      </c>
      <c r="Y722" s="372" t="str">
        <v/>
      </c>
      <c r="Z722" s="372" t="str">
        <v/>
      </c>
      <c r="AA722" s="372" t="str">
        <v/>
      </c>
      <c r="AB722" s="372"/>
      <c r="AC722" s="372"/>
      <c r="AD722" s="372" t="str">
        <v/>
      </c>
      <c r="AE722" s="372"/>
      <c r="AF722" s="372"/>
      <c r="AG722" s="376" t="str">
        <v/>
      </c>
      <c r="AH722" s="372"/>
      <c r="AI722" s="372"/>
      <c r="AJ722" s="372" t="str">
        <v/>
      </c>
      <c r="AK722" s="372"/>
      <c r="AL722" s="372"/>
      <c r="AM722" s="377" t="str">
        <v/>
      </c>
      <c r="AN722" s="378" t="str">
        <v/>
      </c>
      <c r="AO722" s="379" t="str">
        <v/>
      </c>
      <c r="AP722" s="379" t="str">
        <v/>
      </c>
      <c r="AQ722" s="376" t="str">
        <v/>
      </c>
      <c r="AR722" s="376" t="str">
        <v/>
      </c>
      <c r="AS722" s="372" t="str">
        <v/>
      </c>
      <c r="AT722" s="379" t="str">
        <v/>
      </c>
      <c r="AU722" s="380" t="str">
        <v/>
      </c>
      <c r="AV722" s="380" t="str">
        <v/>
      </c>
      <c r="AW722" s="380" t="str">
        <v/>
      </c>
      <c r="AX722" s="380" t="str">
        <v/>
      </c>
      <c r="AY722" s="380" t="str">
        <v/>
      </c>
      <c r="AZ722" s="380"/>
      <c r="BA722" s="380"/>
      <c r="BB722" s="380" t="str">
        <v/>
      </c>
      <c r="BC722" s="380"/>
      <c r="BD722" s="380"/>
      <c r="BE722" s="380" t="str">
        <v/>
      </c>
      <c r="BF722" s="380"/>
      <c r="BG722" s="380"/>
      <c r="BH722" s="380" t="str">
        <v/>
      </c>
      <c r="BI722" s="380"/>
      <c r="BJ722" s="380"/>
      <c r="BK722" s="380" t="str">
        <v/>
      </c>
      <c r="BL722" s="380" t="str">
        <v/>
      </c>
      <c r="BM722" s="380" t="str">
        <v/>
      </c>
      <c r="BN722" s="381" t="str">
        <v/>
      </c>
      <c r="BO722" s="380" t="str">
        <v/>
      </c>
      <c r="BP722" s="380" t="str">
        <v/>
      </c>
      <c r="BQ722" s="380" t="str">
        <v/>
      </c>
      <c r="BR722" s="381" t="str">
        <v/>
      </c>
      <c r="BS722" s="380" t="str">
        <v/>
      </c>
      <c r="BT722" s="380" t="str">
        <v/>
      </c>
      <c r="BU722" s="380" t="str">
        <v/>
      </c>
      <c r="BV722" s="380" t="str">
        <v/>
      </c>
      <c r="BW722" s="380" t="str">
        <v/>
      </c>
      <c r="BX722" s="380"/>
      <c r="BY722" s="380"/>
      <c r="BZ722" s="380" t="str">
        <v/>
      </c>
      <c r="CA722" s="380"/>
      <c r="CB722" s="380"/>
      <c r="CC722" s="380" t="str">
        <v/>
      </c>
      <c r="CD722" s="380"/>
      <c r="CE722" s="380"/>
      <c r="CF722" s="380" t="str">
        <v/>
      </c>
      <c r="CG722" s="380"/>
      <c r="CH722" s="380"/>
      <c r="CI722" s="380" t="str">
        <v/>
      </c>
      <c r="CJ722" s="380" t="str">
        <v/>
      </c>
      <c r="CK722" s="380" t="str">
        <v/>
      </c>
      <c r="CL722" s="381" t="str">
        <v/>
      </c>
      <c r="CM722" s="380" t="str">
        <v/>
      </c>
      <c r="CN722" s="380" t="str">
        <v/>
      </c>
      <c r="CO722" s="380" t="str">
        <v/>
      </c>
      <c r="CP722" s="381" t="str">
        <v/>
      </c>
      <c r="CQ722" s="380" t="str">
        <v/>
      </c>
      <c r="CR722" s="380" t="str">
        <v/>
      </c>
      <c r="CS722" s="380" t="str">
        <v/>
      </c>
      <c r="CT722" s="380" t="str">
        <v/>
      </c>
      <c r="CU722" s="380" t="str">
        <v/>
      </c>
      <c r="CV722" s="380"/>
      <c r="CW722" s="380"/>
      <c r="CX722" s="380" t="str">
        <v/>
      </c>
      <c r="CY722" s="380"/>
      <c r="CZ722" s="380"/>
      <c r="DA722" s="380" t="str">
        <v/>
      </c>
      <c r="DB722" s="380"/>
      <c r="DC722" s="380"/>
      <c r="DD722" s="380" t="str">
        <v/>
      </c>
      <c r="DE722" s="380"/>
      <c r="DF722" s="380"/>
      <c r="DG722" s="380" t="str">
        <v/>
      </c>
      <c r="DH722" s="380" t="str">
        <v/>
      </c>
      <c r="DI722" s="380" t="str">
        <v/>
      </c>
      <c r="DJ722" s="381" t="str">
        <v/>
      </c>
      <c r="DK722" s="380" t="str">
        <v/>
      </c>
      <c r="DL722" s="380" t="str">
        <v/>
      </c>
      <c r="DM722" s="380" t="str">
        <v/>
      </c>
      <c r="DN722" s="381" t="str">
        <v/>
      </c>
      <c r="DO722" s="380" t="str">
        <v/>
      </c>
      <c r="DP722" s="380" t="str">
        <v/>
      </c>
      <c r="DQ722" s="380" t="str">
        <v/>
      </c>
      <c r="DR722" s="380" t="str">
        <v/>
      </c>
      <c r="DS722" s="380" t="str">
        <v/>
      </c>
      <c r="DT722" s="380"/>
      <c r="DU722" s="380"/>
      <c r="DV722" s="380" t="str">
        <v/>
      </c>
      <c r="DW722" s="380"/>
      <c r="DX722" s="380"/>
      <c r="DY722" s="380" t="str">
        <v/>
      </c>
      <c r="DZ722" s="380"/>
      <c r="EA722" s="380"/>
      <c r="EB722" s="380" t="str">
        <v/>
      </c>
      <c r="EC722" s="380"/>
      <c r="ED722" s="380"/>
      <c r="EE722" s="380" t="str">
        <v/>
      </c>
      <c r="EF722" s="380" t="str">
        <v/>
      </c>
      <c r="EG722" s="380" t="str">
        <v/>
      </c>
      <c r="EH722" s="381" t="str">
        <v/>
      </c>
      <c r="EI722" s="380" t="str">
        <v/>
      </c>
      <c r="EJ722" s="380" t="str">
        <v/>
      </c>
      <c r="EK722" s="380" t="str">
        <v/>
      </c>
      <c r="EL722" s="381" t="str">
        <v/>
      </c>
      <c r="EM722" s="382" t="str">
        <v/>
      </c>
      <c r="EN722" s="382" t="str">
        <v/>
      </c>
      <c r="EO722" s="382" t="str">
        <v/>
      </c>
    </row>
    <row r="723" spans="1:145" ht="15.6">
      <c r="A723" s="372" t="str">
        <v/>
      </c>
      <c r="B723" s="373" t="str">
        <v/>
      </c>
      <c r="C723" s="372"/>
      <c r="D723" s="383" t="str">
        <v/>
      </c>
      <c r="E723" s="383" t="str">
        <v/>
      </c>
      <c r="F723" s="383" t="str">
        <v/>
      </c>
      <c r="G723" s="375" t="str">
        <v/>
      </c>
      <c r="H723" s="375" t="str">
        <v/>
      </c>
      <c r="I723" s="375" t="str">
        <v/>
      </c>
      <c r="J723" s="375" t="str">
        <v/>
      </c>
      <c r="K723" s="375" t="str">
        <v/>
      </c>
      <c r="L723" s="375" t="str">
        <v/>
      </c>
      <c r="M723" s="372" t="str">
        <v/>
      </c>
      <c r="N723" s="372" t="str">
        <v/>
      </c>
      <c r="O723" s="372" t="str">
        <v/>
      </c>
      <c r="P723" s="372" t="str">
        <v/>
      </c>
      <c r="Q723" s="372" t="str">
        <v/>
      </c>
      <c r="R723" s="372" t="str">
        <v/>
      </c>
      <c r="S723" s="372" t="str">
        <v/>
      </c>
      <c r="T723" s="372" t="str">
        <v/>
      </c>
      <c r="U723" s="372" t="str">
        <v/>
      </c>
      <c r="V723" s="372" t="str">
        <v/>
      </c>
      <c r="W723" s="372" t="str">
        <v/>
      </c>
      <c r="X723" s="372" t="str">
        <v/>
      </c>
      <c r="Y723" s="372" t="str">
        <v/>
      </c>
      <c r="Z723" s="372" t="str">
        <v/>
      </c>
      <c r="AA723" s="372" t="str">
        <v/>
      </c>
      <c r="AB723" s="372"/>
      <c r="AC723" s="372"/>
      <c r="AD723" s="372" t="str">
        <v/>
      </c>
      <c r="AE723" s="372"/>
      <c r="AF723" s="372"/>
      <c r="AG723" s="376" t="str">
        <v/>
      </c>
      <c r="AH723" s="372"/>
      <c r="AI723" s="372"/>
      <c r="AJ723" s="372" t="str">
        <v/>
      </c>
      <c r="AK723" s="372"/>
      <c r="AL723" s="372"/>
      <c r="AM723" s="377" t="str">
        <v/>
      </c>
      <c r="AN723" s="378" t="str">
        <v/>
      </c>
      <c r="AO723" s="379" t="str">
        <v/>
      </c>
      <c r="AP723" s="379" t="str">
        <v/>
      </c>
      <c r="AQ723" s="376" t="str">
        <v/>
      </c>
      <c r="AR723" s="376" t="str">
        <v/>
      </c>
      <c r="AS723" s="372" t="str">
        <v/>
      </c>
      <c r="AT723" s="379" t="str">
        <v/>
      </c>
      <c r="AU723" s="380" t="str">
        <v/>
      </c>
      <c r="AV723" s="380" t="str">
        <v/>
      </c>
      <c r="AW723" s="380" t="str">
        <v/>
      </c>
      <c r="AX723" s="380" t="str">
        <v/>
      </c>
      <c r="AY723" s="380" t="str">
        <v/>
      </c>
      <c r="AZ723" s="380"/>
      <c r="BA723" s="380"/>
      <c r="BB723" s="380" t="str">
        <v/>
      </c>
      <c r="BC723" s="380"/>
      <c r="BD723" s="380"/>
      <c r="BE723" s="380" t="str">
        <v/>
      </c>
      <c r="BF723" s="380"/>
      <c r="BG723" s="380"/>
      <c r="BH723" s="380" t="str">
        <v/>
      </c>
      <c r="BI723" s="380"/>
      <c r="BJ723" s="380"/>
      <c r="BK723" s="380" t="str">
        <v/>
      </c>
      <c r="BL723" s="380" t="str">
        <v/>
      </c>
      <c r="BM723" s="380" t="str">
        <v/>
      </c>
      <c r="BN723" s="381" t="str">
        <v/>
      </c>
      <c r="BO723" s="380" t="str">
        <v/>
      </c>
      <c r="BP723" s="380" t="str">
        <v/>
      </c>
      <c r="BQ723" s="380" t="str">
        <v/>
      </c>
      <c r="BR723" s="381" t="str">
        <v/>
      </c>
      <c r="BS723" s="380" t="str">
        <v/>
      </c>
      <c r="BT723" s="380" t="str">
        <v/>
      </c>
      <c r="BU723" s="380" t="str">
        <v/>
      </c>
      <c r="BV723" s="380" t="str">
        <v/>
      </c>
      <c r="BW723" s="380" t="str">
        <v/>
      </c>
      <c r="BX723" s="380"/>
      <c r="BY723" s="380"/>
      <c r="BZ723" s="380" t="str">
        <v/>
      </c>
      <c r="CA723" s="380"/>
      <c r="CB723" s="380"/>
      <c r="CC723" s="380" t="str">
        <v/>
      </c>
      <c r="CD723" s="380"/>
      <c r="CE723" s="380"/>
      <c r="CF723" s="380" t="str">
        <v/>
      </c>
      <c r="CG723" s="380"/>
      <c r="CH723" s="380"/>
      <c r="CI723" s="380" t="str">
        <v/>
      </c>
      <c r="CJ723" s="380" t="str">
        <v/>
      </c>
      <c r="CK723" s="380" t="str">
        <v/>
      </c>
      <c r="CL723" s="381" t="str">
        <v/>
      </c>
      <c r="CM723" s="380" t="str">
        <v/>
      </c>
      <c r="CN723" s="380" t="str">
        <v/>
      </c>
      <c r="CO723" s="380" t="str">
        <v/>
      </c>
      <c r="CP723" s="381" t="str">
        <v/>
      </c>
      <c r="CQ723" s="380" t="str">
        <v/>
      </c>
      <c r="CR723" s="380" t="str">
        <v/>
      </c>
      <c r="CS723" s="380" t="str">
        <v/>
      </c>
      <c r="CT723" s="380" t="str">
        <v/>
      </c>
      <c r="CU723" s="380" t="str">
        <v/>
      </c>
      <c r="CV723" s="380"/>
      <c r="CW723" s="380"/>
      <c r="CX723" s="380" t="str">
        <v/>
      </c>
      <c r="CY723" s="380"/>
      <c r="CZ723" s="380"/>
      <c r="DA723" s="380" t="str">
        <v/>
      </c>
      <c r="DB723" s="380"/>
      <c r="DC723" s="380"/>
      <c r="DD723" s="380" t="str">
        <v/>
      </c>
      <c r="DE723" s="380"/>
      <c r="DF723" s="380"/>
      <c r="DG723" s="380" t="str">
        <v/>
      </c>
      <c r="DH723" s="380" t="str">
        <v/>
      </c>
      <c r="DI723" s="380" t="str">
        <v/>
      </c>
      <c r="DJ723" s="381" t="str">
        <v/>
      </c>
      <c r="DK723" s="380" t="str">
        <v/>
      </c>
      <c r="DL723" s="380" t="str">
        <v/>
      </c>
      <c r="DM723" s="380" t="str">
        <v/>
      </c>
      <c r="DN723" s="381" t="str">
        <v/>
      </c>
      <c r="DO723" s="380" t="str">
        <v/>
      </c>
      <c r="DP723" s="380" t="str">
        <v/>
      </c>
      <c r="DQ723" s="380" t="str">
        <v/>
      </c>
      <c r="DR723" s="380" t="str">
        <v/>
      </c>
      <c r="DS723" s="380" t="str">
        <v/>
      </c>
      <c r="DT723" s="380"/>
      <c r="DU723" s="380"/>
      <c r="DV723" s="380" t="str">
        <v/>
      </c>
      <c r="DW723" s="380"/>
      <c r="DX723" s="380"/>
      <c r="DY723" s="380" t="str">
        <v/>
      </c>
      <c r="DZ723" s="380"/>
      <c r="EA723" s="380"/>
      <c r="EB723" s="380" t="str">
        <v/>
      </c>
      <c r="EC723" s="380"/>
      <c r="ED723" s="380"/>
      <c r="EE723" s="380" t="str">
        <v/>
      </c>
      <c r="EF723" s="380" t="str">
        <v/>
      </c>
      <c r="EG723" s="380" t="str">
        <v/>
      </c>
      <c r="EH723" s="381" t="str">
        <v/>
      </c>
      <c r="EI723" s="380" t="str">
        <v/>
      </c>
      <c r="EJ723" s="380" t="str">
        <v/>
      </c>
      <c r="EK723" s="380" t="str">
        <v/>
      </c>
      <c r="EL723" s="381" t="str">
        <v/>
      </c>
      <c r="EM723" s="382" t="str">
        <v/>
      </c>
      <c r="EN723" s="382" t="str">
        <v/>
      </c>
      <c r="EO723" s="382" t="str">
        <v/>
      </c>
    </row>
    <row r="724" spans="1:145" ht="15.6">
      <c r="A724" s="372" t="str">
        <v/>
      </c>
      <c r="B724" s="373" t="str">
        <v/>
      </c>
      <c r="C724" s="372"/>
      <c r="D724" s="383" t="str">
        <v/>
      </c>
      <c r="E724" s="383" t="str">
        <v/>
      </c>
      <c r="F724" s="383" t="str">
        <v/>
      </c>
      <c r="G724" s="375" t="str">
        <v/>
      </c>
      <c r="H724" s="375" t="str">
        <v/>
      </c>
      <c r="I724" s="375" t="str">
        <v/>
      </c>
      <c r="J724" s="375" t="str">
        <v/>
      </c>
      <c r="K724" s="375" t="str">
        <v/>
      </c>
      <c r="L724" s="375" t="str">
        <v/>
      </c>
      <c r="M724" s="372" t="str">
        <v/>
      </c>
      <c r="N724" s="372" t="str">
        <v/>
      </c>
      <c r="O724" s="372" t="str">
        <v/>
      </c>
      <c r="P724" s="372" t="str">
        <v/>
      </c>
      <c r="Q724" s="372" t="str">
        <v/>
      </c>
      <c r="R724" s="372" t="str">
        <v/>
      </c>
      <c r="S724" s="372" t="str">
        <v/>
      </c>
      <c r="T724" s="372" t="str">
        <v/>
      </c>
      <c r="U724" s="372" t="str">
        <v/>
      </c>
      <c r="V724" s="372" t="str">
        <v/>
      </c>
      <c r="W724" s="372" t="str">
        <v/>
      </c>
      <c r="X724" s="372" t="str">
        <v/>
      </c>
      <c r="Y724" s="372" t="str">
        <v/>
      </c>
      <c r="Z724" s="372" t="str">
        <v/>
      </c>
      <c r="AA724" s="372" t="str">
        <v/>
      </c>
      <c r="AB724" s="372"/>
      <c r="AC724" s="372"/>
      <c r="AD724" s="372" t="str">
        <v/>
      </c>
      <c r="AE724" s="372"/>
      <c r="AF724" s="372"/>
      <c r="AG724" s="376" t="str">
        <v/>
      </c>
      <c r="AH724" s="372"/>
      <c r="AI724" s="372"/>
      <c r="AJ724" s="372" t="str">
        <v/>
      </c>
      <c r="AK724" s="372"/>
      <c r="AL724" s="372"/>
      <c r="AM724" s="377" t="str">
        <v/>
      </c>
      <c r="AN724" s="378" t="str">
        <v/>
      </c>
      <c r="AO724" s="379" t="str">
        <v/>
      </c>
      <c r="AP724" s="379" t="str">
        <v/>
      </c>
      <c r="AQ724" s="376" t="str">
        <v/>
      </c>
      <c r="AR724" s="376" t="str">
        <v/>
      </c>
      <c r="AS724" s="372" t="str">
        <v/>
      </c>
      <c r="AT724" s="379" t="str">
        <v/>
      </c>
      <c r="AU724" s="380" t="str">
        <v/>
      </c>
      <c r="AV724" s="380" t="str">
        <v/>
      </c>
      <c r="AW724" s="380" t="str">
        <v/>
      </c>
      <c r="AX724" s="380" t="str">
        <v/>
      </c>
      <c r="AY724" s="380" t="str">
        <v/>
      </c>
      <c r="AZ724" s="380"/>
      <c r="BA724" s="380"/>
      <c r="BB724" s="380" t="str">
        <v/>
      </c>
      <c r="BC724" s="380"/>
      <c r="BD724" s="380"/>
      <c r="BE724" s="380" t="str">
        <v/>
      </c>
      <c r="BF724" s="380"/>
      <c r="BG724" s="380"/>
      <c r="BH724" s="380" t="str">
        <v/>
      </c>
      <c r="BI724" s="380"/>
      <c r="BJ724" s="380"/>
      <c r="BK724" s="380" t="str">
        <v/>
      </c>
      <c r="BL724" s="380" t="str">
        <v/>
      </c>
      <c r="BM724" s="380" t="str">
        <v/>
      </c>
      <c r="BN724" s="381" t="str">
        <v/>
      </c>
      <c r="BO724" s="380" t="str">
        <v/>
      </c>
      <c r="BP724" s="380" t="str">
        <v/>
      </c>
      <c r="BQ724" s="380" t="str">
        <v/>
      </c>
      <c r="BR724" s="381" t="str">
        <v/>
      </c>
      <c r="BS724" s="380" t="str">
        <v/>
      </c>
      <c r="BT724" s="380" t="str">
        <v/>
      </c>
      <c r="BU724" s="380" t="str">
        <v/>
      </c>
      <c r="BV724" s="380" t="str">
        <v/>
      </c>
      <c r="BW724" s="380" t="str">
        <v/>
      </c>
      <c r="BX724" s="380"/>
      <c r="BY724" s="380"/>
      <c r="BZ724" s="380" t="str">
        <v/>
      </c>
      <c r="CA724" s="380"/>
      <c r="CB724" s="380"/>
      <c r="CC724" s="380" t="str">
        <v/>
      </c>
      <c r="CD724" s="380"/>
      <c r="CE724" s="380"/>
      <c r="CF724" s="380" t="str">
        <v/>
      </c>
      <c r="CG724" s="380"/>
      <c r="CH724" s="380"/>
      <c r="CI724" s="380" t="str">
        <v/>
      </c>
      <c r="CJ724" s="380" t="str">
        <v/>
      </c>
      <c r="CK724" s="380" t="str">
        <v/>
      </c>
      <c r="CL724" s="381" t="str">
        <v/>
      </c>
      <c r="CM724" s="380" t="str">
        <v/>
      </c>
      <c r="CN724" s="380" t="str">
        <v/>
      </c>
      <c r="CO724" s="380" t="str">
        <v/>
      </c>
      <c r="CP724" s="381" t="str">
        <v/>
      </c>
      <c r="CQ724" s="380" t="str">
        <v/>
      </c>
      <c r="CR724" s="380" t="str">
        <v/>
      </c>
      <c r="CS724" s="380" t="str">
        <v/>
      </c>
      <c r="CT724" s="380" t="str">
        <v/>
      </c>
      <c r="CU724" s="380" t="str">
        <v/>
      </c>
      <c r="CV724" s="380"/>
      <c r="CW724" s="380"/>
      <c r="CX724" s="380" t="str">
        <v/>
      </c>
      <c r="CY724" s="380"/>
      <c r="CZ724" s="380"/>
      <c r="DA724" s="380" t="str">
        <v/>
      </c>
      <c r="DB724" s="380"/>
      <c r="DC724" s="380"/>
      <c r="DD724" s="380" t="str">
        <v/>
      </c>
      <c r="DE724" s="380"/>
      <c r="DF724" s="380"/>
      <c r="DG724" s="380" t="str">
        <v/>
      </c>
      <c r="DH724" s="380" t="str">
        <v/>
      </c>
      <c r="DI724" s="380" t="str">
        <v/>
      </c>
      <c r="DJ724" s="381" t="str">
        <v/>
      </c>
      <c r="DK724" s="380" t="str">
        <v/>
      </c>
      <c r="DL724" s="380" t="str">
        <v/>
      </c>
      <c r="DM724" s="380" t="str">
        <v/>
      </c>
      <c r="DN724" s="381" t="str">
        <v/>
      </c>
      <c r="DO724" s="380" t="str">
        <v/>
      </c>
      <c r="DP724" s="380" t="str">
        <v/>
      </c>
      <c r="DQ724" s="380" t="str">
        <v/>
      </c>
      <c r="DR724" s="380" t="str">
        <v/>
      </c>
      <c r="DS724" s="380" t="str">
        <v/>
      </c>
      <c r="DT724" s="380"/>
      <c r="DU724" s="380"/>
      <c r="DV724" s="380" t="str">
        <v/>
      </c>
      <c r="DW724" s="380"/>
      <c r="DX724" s="380"/>
      <c r="DY724" s="380" t="str">
        <v/>
      </c>
      <c r="DZ724" s="380"/>
      <c r="EA724" s="380"/>
      <c r="EB724" s="380" t="str">
        <v/>
      </c>
      <c r="EC724" s="380"/>
      <c r="ED724" s="380"/>
      <c r="EE724" s="380" t="str">
        <v/>
      </c>
      <c r="EF724" s="380" t="str">
        <v/>
      </c>
      <c r="EG724" s="380" t="str">
        <v/>
      </c>
      <c r="EH724" s="381" t="str">
        <v/>
      </c>
      <c r="EI724" s="380" t="str">
        <v/>
      </c>
      <c r="EJ724" s="380" t="str">
        <v/>
      </c>
      <c r="EK724" s="380" t="str">
        <v/>
      </c>
      <c r="EL724" s="381" t="str">
        <v/>
      </c>
      <c r="EM724" s="382" t="str">
        <v/>
      </c>
      <c r="EN724" s="382" t="str">
        <v/>
      </c>
      <c r="EO724" s="382" t="str">
        <v/>
      </c>
    </row>
    <row r="725" spans="1:145" ht="15.6">
      <c r="A725" s="372" t="str">
        <v/>
      </c>
      <c r="B725" s="373" t="str">
        <v/>
      </c>
      <c r="C725" s="372"/>
      <c r="D725" s="383" t="str">
        <v/>
      </c>
      <c r="E725" s="383" t="str">
        <v/>
      </c>
      <c r="F725" s="383" t="str">
        <v/>
      </c>
      <c r="G725" s="375" t="str">
        <v/>
      </c>
      <c r="H725" s="375" t="str">
        <v/>
      </c>
      <c r="I725" s="375" t="str">
        <v/>
      </c>
      <c r="J725" s="375" t="str">
        <v/>
      </c>
      <c r="K725" s="375" t="str">
        <v/>
      </c>
      <c r="L725" s="375" t="str">
        <v/>
      </c>
      <c r="M725" s="372" t="str">
        <v/>
      </c>
      <c r="N725" s="372" t="str">
        <v/>
      </c>
      <c r="O725" s="372" t="str">
        <v/>
      </c>
      <c r="P725" s="372" t="str">
        <v/>
      </c>
      <c r="Q725" s="372" t="str">
        <v/>
      </c>
      <c r="R725" s="372" t="str">
        <v/>
      </c>
      <c r="S725" s="372" t="str">
        <v/>
      </c>
      <c r="T725" s="372" t="str">
        <v/>
      </c>
      <c r="U725" s="372" t="str">
        <v/>
      </c>
      <c r="V725" s="372" t="str">
        <v/>
      </c>
      <c r="W725" s="372" t="str">
        <v/>
      </c>
      <c r="X725" s="372" t="str">
        <v/>
      </c>
      <c r="Y725" s="372" t="str">
        <v/>
      </c>
      <c r="Z725" s="372" t="str">
        <v/>
      </c>
      <c r="AA725" s="372" t="str">
        <v/>
      </c>
      <c r="AB725" s="372"/>
      <c r="AC725" s="372"/>
      <c r="AD725" s="372" t="str">
        <v/>
      </c>
      <c r="AE725" s="372"/>
      <c r="AF725" s="372"/>
      <c r="AG725" s="376" t="str">
        <v/>
      </c>
      <c r="AH725" s="372"/>
      <c r="AI725" s="372"/>
      <c r="AJ725" s="372" t="str">
        <v/>
      </c>
      <c r="AK725" s="372"/>
      <c r="AL725" s="372"/>
      <c r="AM725" s="377" t="str">
        <v/>
      </c>
      <c r="AN725" s="378" t="str">
        <v/>
      </c>
      <c r="AO725" s="379" t="str">
        <v/>
      </c>
      <c r="AP725" s="379" t="str">
        <v/>
      </c>
      <c r="AQ725" s="376" t="str">
        <v/>
      </c>
      <c r="AR725" s="376" t="str">
        <v/>
      </c>
      <c r="AS725" s="372" t="str">
        <v/>
      </c>
      <c r="AT725" s="379" t="str">
        <v/>
      </c>
      <c r="AU725" s="380" t="str">
        <v/>
      </c>
      <c r="AV725" s="380" t="str">
        <v/>
      </c>
      <c r="AW725" s="380" t="str">
        <v/>
      </c>
      <c r="AX725" s="380" t="str">
        <v/>
      </c>
      <c r="AY725" s="380" t="str">
        <v/>
      </c>
      <c r="AZ725" s="380"/>
      <c r="BA725" s="380"/>
      <c r="BB725" s="380" t="str">
        <v/>
      </c>
      <c r="BC725" s="380"/>
      <c r="BD725" s="380"/>
      <c r="BE725" s="380" t="str">
        <v/>
      </c>
      <c r="BF725" s="380"/>
      <c r="BG725" s="380"/>
      <c r="BH725" s="380" t="str">
        <v/>
      </c>
      <c r="BI725" s="380"/>
      <c r="BJ725" s="380"/>
      <c r="BK725" s="380" t="str">
        <v/>
      </c>
      <c r="BL725" s="380" t="str">
        <v/>
      </c>
      <c r="BM725" s="380" t="str">
        <v/>
      </c>
      <c r="BN725" s="381" t="str">
        <v/>
      </c>
      <c r="BO725" s="380" t="str">
        <v/>
      </c>
      <c r="BP725" s="380" t="str">
        <v/>
      </c>
      <c r="BQ725" s="380" t="str">
        <v/>
      </c>
      <c r="BR725" s="381" t="str">
        <v/>
      </c>
      <c r="BS725" s="380" t="str">
        <v/>
      </c>
      <c r="BT725" s="380" t="str">
        <v/>
      </c>
      <c r="BU725" s="380" t="str">
        <v/>
      </c>
      <c r="BV725" s="380" t="str">
        <v/>
      </c>
      <c r="BW725" s="380" t="str">
        <v/>
      </c>
      <c r="BX725" s="380"/>
      <c r="BY725" s="380"/>
      <c r="BZ725" s="380" t="str">
        <v/>
      </c>
      <c r="CA725" s="380"/>
      <c r="CB725" s="380"/>
      <c r="CC725" s="380" t="str">
        <v/>
      </c>
      <c r="CD725" s="380"/>
      <c r="CE725" s="380"/>
      <c r="CF725" s="380" t="str">
        <v/>
      </c>
      <c r="CG725" s="380"/>
      <c r="CH725" s="380"/>
      <c r="CI725" s="380" t="str">
        <v/>
      </c>
      <c r="CJ725" s="380" t="str">
        <v/>
      </c>
      <c r="CK725" s="380" t="str">
        <v/>
      </c>
      <c r="CL725" s="381" t="str">
        <v/>
      </c>
      <c r="CM725" s="380" t="str">
        <v/>
      </c>
      <c r="CN725" s="380" t="str">
        <v/>
      </c>
      <c r="CO725" s="380" t="str">
        <v/>
      </c>
      <c r="CP725" s="381" t="str">
        <v/>
      </c>
      <c r="CQ725" s="380" t="str">
        <v/>
      </c>
      <c r="CR725" s="380" t="str">
        <v/>
      </c>
      <c r="CS725" s="380" t="str">
        <v/>
      </c>
      <c r="CT725" s="380" t="str">
        <v/>
      </c>
      <c r="CU725" s="380" t="str">
        <v/>
      </c>
      <c r="CV725" s="380"/>
      <c r="CW725" s="380"/>
      <c r="CX725" s="380" t="str">
        <v/>
      </c>
      <c r="CY725" s="380"/>
      <c r="CZ725" s="380"/>
      <c r="DA725" s="380" t="str">
        <v/>
      </c>
      <c r="DB725" s="380"/>
      <c r="DC725" s="380"/>
      <c r="DD725" s="380" t="str">
        <v/>
      </c>
      <c r="DE725" s="380"/>
      <c r="DF725" s="380"/>
      <c r="DG725" s="380" t="str">
        <v/>
      </c>
      <c r="DH725" s="380" t="str">
        <v/>
      </c>
      <c r="DI725" s="380" t="str">
        <v/>
      </c>
      <c r="DJ725" s="381" t="str">
        <v/>
      </c>
      <c r="DK725" s="380" t="str">
        <v/>
      </c>
      <c r="DL725" s="380" t="str">
        <v/>
      </c>
      <c r="DM725" s="380" t="str">
        <v/>
      </c>
      <c r="DN725" s="381" t="str">
        <v/>
      </c>
      <c r="DO725" s="380" t="str">
        <v/>
      </c>
      <c r="DP725" s="380" t="str">
        <v/>
      </c>
      <c r="DQ725" s="380" t="str">
        <v/>
      </c>
      <c r="DR725" s="380" t="str">
        <v/>
      </c>
      <c r="DS725" s="380" t="str">
        <v/>
      </c>
      <c r="DT725" s="380"/>
      <c r="DU725" s="380"/>
      <c r="DV725" s="380" t="str">
        <v/>
      </c>
      <c r="DW725" s="380"/>
      <c r="DX725" s="380"/>
      <c r="DY725" s="380" t="str">
        <v/>
      </c>
      <c r="DZ725" s="380"/>
      <c r="EA725" s="380"/>
      <c r="EB725" s="380" t="str">
        <v/>
      </c>
      <c r="EC725" s="380"/>
      <c r="ED725" s="380"/>
      <c r="EE725" s="380" t="str">
        <v/>
      </c>
      <c r="EF725" s="380" t="str">
        <v/>
      </c>
      <c r="EG725" s="380" t="str">
        <v/>
      </c>
      <c r="EH725" s="381" t="str">
        <v/>
      </c>
      <c r="EI725" s="380" t="str">
        <v/>
      </c>
      <c r="EJ725" s="380" t="str">
        <v/>
      </c>
      <c r="EK725" s="380" t="str">
        <v/>
      </c>
      <c r="EL725" s="381" t="str">
        <v/>
      </c>
      <c r="EM725" s="382" t="str">
        <v/>
      </c>
      <c r="EN725" s="382" t="str">
        <v/>
      </c>
      <c r="EO725" s="382" t="str">
        <v/>
      </c>
    </row>
    <row r="726" spans="1:145" ht="15.6">
      <c r="A726" s="372" t="str">
        <v/>
      </c>
      <c r="B726" s="373" t="str">
        <v/>
      </c>
      <c r="C726" s="372"/>
      <c r="D726" s="383" t="str">
        <v/>
      </c>
      <c r="E726" s="383" t="str">
        <v/>
      </c>
      <c r="F726" s="383" t="str">
        <v/>
      </c>
      <c r="G726" s="375" t="str">
        <v/>
      </c>
      <c r="H726" s="375" t="str">
        <v/>
      </c>
      <c r="I726" s="375" t="str">
        <v/>
      </c>
      <c r="J726" s="375" t="str">
        <v/>
      </c>
      <c r="K726" s="375" t="str">
        <v/>
      </c>
      <c r="L726" s="375" t="str">
        <v/>
      </c>
      <c r="M726" s="372" t="str">
        <v/>
      </c>
      <c r="N726" s="372" t="str">
        <v/>
      </c>
      <c r="O726" s="372" t="str">
        <v/>
      </c>
      <c r="P726" s="372" t="str">
        <v/>
      </c>
      <c r="Q726" s="372" t="str">
        <v/>
      </c>
      <c r="R726" s="372" t="str">
        <v/>
      </c>
      <c r="S726" s="372" t="str">
        <v/>
      </c>
      <c r="T726" s="372" t="str">
        <v/>
      </c>
      <c r="U726" s="372" t="str">
        <v/>
      </c>
      <c r="V726" s="372" t="str">
        <v/>
      </c>
      <c r="W726" s="372" t="str">
        <v/>
      </c>
      <c r="X726" s="372" t="str">
        <v/>
      </c>
      <c r="Y726" s="372" t="str">
        <v/>
      </c>
      <c r="Z726" s="372" t="str">
        <v/>
      </c>
      <c r="AA726" s="372" t="str">
        <v/>
      </c>
      <c r="AB726" s="372"/>
      <c r="AC726" s="372"/>
      <c r="AD726" s="372" t="str">
        <v/>
      </c>
      <c r="AE726" s="372"/>
      <c r="AF726" s="372"/>
      <c r="AG726" s="376" t="str">
        <v/>
      </c>
      <c r="AH726" s="372"/>
      <c r="AI726" s="372"/>
      <c r="AJ726" s="372" t="str">
        <v/>
      </c>
      <c r="AK726" s="372"/>
      <c r="AL726" s="372"/>
      <c r="AM726" s="377" t="str">
        <v/>
      </c>
      <c r="AN726" s="378" t="str">
        <v/>
      </c>
      <c r="AO726" s="379" t="str">
        <v/>
      </c>
      <c r="AP726" s="379" t="str">
        <v/>
      </c>
      <c r="AQ726" s="376" t="str">
        <v/>
      </c>
      <c r="AR726" s="376" t="str">
        <v/>
      </c>
      <c r="AS726" s="372" t="str">
        <v/>
      </c>
      <c r="AT726" s="379" t="str">
        <v/>
      </c>
      <c r="AU726" s="380" t="str">
        <v/>
      </c>
      <c r="AV726" s="380" t="str">
        <v/>
      </c>
      <c r="AW726" s="380" t="str">
        <v/>
      </c>
      <c r="AX726" s="380" t="str">
        <v/>
      </c>
      <c r="AY726" s="380" t="str">
        <v/>
      </c>
      <c r="AZ726" s="380"/>
      <c r="BA726" s="380"/>
      <c r="BB726" s="380" t="str">
        <v/>
      </c>
      <c r="BC726" s="380"/>
      <c r="BD726" s="380"/>
      <c r="BE726" s="380" t="str">
        <v/>
      </c>
      <c r="BF726" s="380"/>
      <c r="BG726" s="380"/>
      <c r="BH726" s="380" t="str">
        <v/>
      </c>
      <c r="BI726" s="380"/>
      <c r="BJ726" s="380"/>
      <c r="BK726" s="380" t="str">
        <v/>
      </c>
      <c r="BL726" s="380" t="str">
        <v/>
      </c>
      <c r="BM726" s="380" t="str">
        <v/>
      </c>
      <c r="BN726" s="381" t="str">
        <v/>
      </c>
      <c r="BO726" s="380" t="str">
        <v/>
      </c>
      <c r="BP726" s="380" t="str">
        <v/>
      </c>
      <c r="BQ726" s="380" t="str">
        <v/>
      </c>
      <c r="BR726" s="381" t="str">
        <v/>
      </c>
      <c r="BS726" s="380" t="str">
        <v/>
      </c>
      <c r="BT726" s="380" t="str">
        <v/>
      </c>
      <c r="BU726" s="380" t="str">
        <v/>
      </c>
      <c r="BV726" s="380" t="str">
        <v/>
      </c>
      <c r="BW726" s="380" t="str">
        <v/>
      </c>
      <c r="BX726" s="380"/>
      <c r="BY726" s="380"/>
      <c r="BZ726" s="380" t="str">
        <v/>
      </c>
      <c r="CA726" s="380"/>
      <c r="CB726" s="380"/>
      <c r="CC726" s="380" t="str">
        <v/>
      </c>
      <c r="CD726" s="380"/>
      <c r="CE726" s="380"/>
      <c r="CF726" s="380" t="str">
        <v/>
      </c>
      <c r="CG726" s="380"/>
      <c r="CH726" s="380"/>
      <c r="CI726" s="380" t="str">
        <v/>
      </c>
      <c r="CJ726" s="380" t="str">
        <v/>
      </c>
      <c r="CK726" s="380" t="str">
        <v/>
      </c>
      <c r="CL726" s="381" t="str">
        <v/>
      </c>
      <c r="CM726" s="380" t="str">
        <v/>
      </c>
      <c r="CN726" s="380" t="str">
        <v/>
      </c>
      <c r="CO726" s="380" t="str">
        <v/>
      </c>
      <c r="CP726" s="381" t="str">
        <v/>
      </c>
      <c r="CQ726" s="380" t="str">
        <v/>
      </c>
      <c r="CR726" s="380" t="str">
        <v/>
      </c>
      <c r="CS726" s="380" t="str">
        <v/>
      </c>
      <c r="CT726" s="380" t="str">
        <v/>
      </c>
      <c r="CU726" s="380" t="str">
        <v/>
      </c>
      <c r="CV726" s="380"/>
      <c r="CW726" s="380"/>
      <c r="CX726" s="380" t="str">
        <v/>
      </c>
      <c r="CY726" s="380"/>
      <c r="CZ726" s="380"/>
      <c r="DA726" s="380" t="str">
        <v/>
      </c>
      <c r="DB726" s="380"/>
      <c r="DC726" s="380"/>
      <c r="DD726" s="380" t="str">
        <v/>
      </c>
      <c r="DE726" s="380"/>
      <c r="DF726" s="380"/>
      <c r="DG726" s="380" t="str">
        <v/>
      </c>
      <c r="DH726" s="380" t="str">
        <v/>
      </c>
      <c r="DI726" s="380" t="str">
        <v/>
      </c>
      <c r="DJ726" s="381" t="str">
        <v/>
      </c>
      <c r="DK726" s="380" t="str">
        <v/>
      </c>
      <c r="DL726" s="380" t="str">
        <v/>
      </c>
      <c r="DM726" s="380" t="str">
        <v/>
      </c>
      <c r="DN726" s="381" t="str">
        <v/>
      </c>
      <c r="DO726" s="380" t="str">
        <v/>
      </c>
      <c r="DP726" s="380" t="str">
        <v/>
      </c>
      <c r="DQ726" s="380" t="str">
        <v/>
      </c>
      <c r="DR726" s="380" t="str">
        <v/>
      </c>
      <c r="DS726" s="380" t="str">
        <v/>
      </c>
      <c r="DT726" s="380"/>
      <c r="DU726" s="380"/>
      <c r="DV726" s="380" t="str">
        <v/>
      </c>
      <c r="DW726" s="380"/>
      <c r="DX726" s="380"/>
      <c r="DY726" s="380" t="str">
        <v/>
      </c>
      <c r="DZ726" s="380"/>
      <c r="EA726" s="380"/>
      <c r="EB726" s="380" t="str">
        <v/>
      </c>
      <c r="EC726" s="380"/>
      <c r="ED726" s="380"/>
      <c r="EE726" s="380" t="str">
        <v/>
      </c>
      <c r="EF726" s="380" t="str">
        <v/>
      </c>
      <c r="EG726" s="380" t="str">
        <v/>
      </c>
      <c r="EH726" s="381" t="str">
        <v/>
      </c>
      <c r="EI726" s="380" t="str">
        <v/>
      </c>
      <c r="EJ726" s="380" t="str">
        <v/>
      </c>
      <c r="EK726" s="380" t="str">
        <v/>
      </c>
      <c r="EL726" s="381" t="str">
        <v/>
      </c>
      <c r="EM726" s="382" t="str">
        <v/>
      </c>
      <c r="EN726" s="382" t="str">
        <v/>
      </c>
      <c r="EO726" s="382" t="str">
        <v/>
      </c>
    </row>
    <row r="727" spans="1:145" ht="15.6">
      <c r="A727" s="372" t="str">
        <v/>
      </c>
      <c r="B727" s="373" t="str">
        <v/>
      </c>
      <c r="C727" s="372"/>
      <c r="D727" s="383" t="str">
        <v/>
      </c>
      <c r="E727" s="383" t="str">
        <v/>
      </c>
      <c r="F727" s="383" t="str">
        <v/>
      </c>
      <c r="G727" s="375" t="str">
        <v/>
      </c>
      <c r="H727" s="375" t="str">
        <v/>
      </c>
      <c r="I727" s="375" t="str">
        <v/>
      </c>
      <c r="J727" s="375" t="str">
        <v/>
      </c>
      <c r="K727" s="375" t="str">
        <v/>
      </c>
      <c r="L727" s="375" t="str">
        <v/>
      </c>
      <c r="M727" s="372" t="str">
        <v/>
      </c>
      <c r="N727" s="372" t="str">
        <v/>
      </c>
      <c r="O727" s="372" t="str">
        <v/>
      </c>
      <c r="P727" s="372" t="str">
        <v/>
      </c>
      <c r="Q727" s="372" t="str">
        <v/>
      </c>
      <c r="R727" s="372" t="str">
        <v/>
      </c>
      <c r="S727" s="372" t="str">
        <v/>
      </c>
      <c r="T727" s="372" t="str">
        <v/>
      </c>
      <c r="U727" s="372" t="str">
        <v/>
      </c>
      <c r="V727" s="372" t="str">
        <v/>
      </c>
      <c r="W727" s="372" t="str">
        <v/>
      </c>
      <c r="X727" s="372" t="str">
        <v/>
      </c>
      <c r="Y727" s="372" t="str">
        <v/>
      </c>
      <c r="Z727" s="372" t="str">
        <v/>
      </c>
      <c r="AA727" s="372" t="str">
        <v/>
      </c>
      <c r="AB727" s="372"/>
      <c r="AC727" s="372"/>
      <c r="AD727" s="372" t="str">
        <v/>
      </c>
      <c r="AE727" s="372"/>
      <c r="AF727" s="372"/>
      <c r="AG727" s="376" t="str">
        <v/>
      </c>
      <c r="AH727" s="372"/>
      <c r="AI727" s="372"/>
      <c r="AJ727" s="372" t="str">
        <v/>
      </c>
      <c r="AK727" s="372"/>
      <c r="AL727" s="372"/>
      <c r="AM727" s="377" t="str">
        <v/>
      </c>
      <c r="AN727" s="378" t="str">
        <v/>
      </c>
      <c r="AO727" s="379" t="str">
        <v/>
      </c>
      <c r="AP727" s="379" t="str">
        <v/>
      </c>
      <c r="AQ727" s="376" t="str">
        <v/>
      </c>
      <c r="AR727" s="376" t="str">
        <v/>
      </c>
      <c r="AS727" s="372" t="str">
        <v/>
      </c>
      <c r="AT727" s="379" t="str">
        <v/>
      </c>
      <c r="AU727" s="380" t="str">
        <v/>
      </c>
      <c r="AV727" s="380" t="str">
        <v/>
      </c>
      <c r="AW727" s="380" t="str">
        <v/>
      </c>
      <c r="AX727" s="380" t="str">
        <v/>
      </c>
      <c r="AY727" s="380" t="str">
        <v/>
      </c>
      <c r="AZ727" s="380"/>
      <c r="BA727" s="380"/>
      <c r="BB727" s="380" t="str">
        <v/>
      </c>
      <c r="BC727" s="380"/>
      <c r="BD727" s="380"/>
      <c r="BE727" s="380" t="str">
        <v/>
      </c>
      <c r="BF727" s="380"/>
      <c r="BG727" s="380"/>
      <c r="BH727" s="380" t="str">
        <v/>
      </c>
      <c r="BI727" s="380"/>
      <c r="BJ727" s="380"/>
      <c r="BK727" s="380" t="str">
        <v/>
      </c>
      <c r="BL727" s="380" t="str">
        <v/>
      </c>
      <c r="BM727" s="380" t="str">
        <v/>
      </c>
      <c r="BN727" s="381" t="str">
        <v/>
      </c>
      <c r="BO727" s="380" t="str">
        <v/>
      </c>
      <c r="BP727" s="380" t="str">
        <v/>
      </c>
      <c r="BQ727" s="380" t="str">
        <v/>
      </c>
      <c r="BR727" s="381" t="str">
        <v/>
      </c>
      <c r="BS727" s="380" t="str">
        <v/>
      </c>
      <c r="BT727" s="380" t="str">
        <v/>
      </c>
      <c r="BU727" s="380" t="str">
        <v/>
      </c>
      <c r="BV727" s="380" t="str">
        <v/>
      </c>
      <c r="BW727" s="380" t="str">
        <v/>
      </c>
      <c r="BX727" s="380"/>
      <c r="BY727" s="380"/>
      <c r="BZ727" s="380" t="str">
        <v/>
      </c>
      <c r="CA727" s="380"/>
      <c r="CB727" s="380"/>
      <c r="CC727" s="380" t="str">
        <v/>
      </c>
      <c r="CD727" s="380"/>
      <c r="CE727" s="380"/>
      <c r="CF727" s="380" t="str">
        <v/>
      </c>
      <c r="CG727" s="380"/>
      <c r="CH727" s="380"/>
      <c r="CI727" s="380" t="str">
        <v/>
      </c>
      <c r="CJ727" s="380" t="str">
        <v/>
      </c>
      <c r="CK727" s="380" t="str">
        <v/>
      </c>
      <c r="CL727" s="381" t="str">
        <v/>
      </c>
      <c r="CM727" s="380" t="str">
        <v/>
      </c>
      <c r="CN727" s="380" t="str">
        <v/>
      </c>
      <c r="CO727" s="380" t="str">
        <v/>
      </c>
      <c r="CP727" s="381" t="str">
        <v/>
      </c>
      <c r="CQ727" s="380" t="str">
        <v/>
      </c>
      <c r="CR727" s="380" t="str">
        <v/>
      </c>
      <c r="CS727" s="380" t="str">
        <v/>
      </c>
      <c r="CT727" s="380" t="str">
        <v/>
      </c>
      <c r="CU727" s="380" t="str">
        <v/>
      </c>
      <c r="CV727" s="380"/>
      <c r="CW727" s="380"/>
      <c r="CX727" s="380" t="str">
        <v/>
      </c>
      <c r="CY727" s="380"/>
      <c r="CZ727" s="380"/>
      <c r="DA727" s="380" t="str">
        <v/>
      </c>
      <c r="DB727" s="380"/>
      <c r="DC727" s="380"/>
      <c r="DD727" s="380" t="str">
        <v/>
      </c>
      <c r="DE727" s="380"/>
      <c r="DF727" s="380"/>
      <c r="DG727" s="380" t="str">
        <v/>
      </c>
      <c r="DH727" s="380" t="str">
        <v/>
      </c>
      <c r="DI727" s="380" t="str">
        <v/>
      </c>
      <c r="DJ727" s="381" t="str">
        <v/>
      </c>
      <c r="DK727" s="380" t="str">
        <v/>
      </c>
      <c r="DL727" s="380" t="str">
        <v/>
      </c>
      <c r="DM727" s="380" t="str">
        <v/>
      </c>
      <c r="DN727" s="381" t="str">
        <v/>
      </c>
      <c r="DO727" s="380" t="str">
        <v/>
      </c>
      <c r="DP727" s="380" t="str">
        <v/>
      </c>
      <c r="DQ727" s="380" t="str">
        <v/>
      </c>
      <c r="DR727" s="380" t="str">
        <v/>
      </c>
      <c r="DS727" s="380" t="str">
        <v/>
      </c>
      <c r="DT727" s="380"/>
      <c r="DU727" s="380"/>
      <c r="DV727" s="380" t="str">
        <v/>
      </c>
      <c r="DW727" s="380"/>
      <c r="DX727" s="380"/>
      <c r="DY727" s="380" t="str">
        <v/>
      </c>
      <c r="DZ727" s="380"/>
      <c r="EA727" s="380"/>
      <c r="EB727" s="380" t="str">
        <v/>
      </c>
      <c r="EC727" s="380"/>
      <c r="ED727" s="380"/>
      <c r="EE727" s="380" t="str">
        <v/>
      </c>
      <c r="EF727" s="380" t="str">
        <v/>
      </c>
      <c r="EG727" s="380" t="str">
        <v/>
      </c>
      <c r="EH727" s="381" t="str">
        <v/>
      </c>
      <c r="EI727" s="380" t="str">
        <v/>
      </c>
      <c r="EJ727" s="380" t="str">
        <v/>
      </c>
      <c r="EK727" s="380" t="str">
        <v/>
      </c>
      <c r="EL727" s="381" t="str">
        <v/>
      </c>
      <c r="EM727" s="382" t="str">
        <v/>
      </c>
      <c r="EN727" s="382" t="str">
        <v/>
      </c>
      <c r="EO727" s="382" t="str">
        <v/>
      </c>
    </row>
    <row r="728" spans="1:145" ht="15.6">
      <c r="A728" s="372" t="str">
        <v/>
      </c>
      <c r="B728" s="373" t="str">
        <v/>
      </c>
      <c r="C728" s="372"/>
      <c r="D728" s="383" t="str">
        <v/>
      </c>
      <c r="E728" s="383" t="str">
        <v/>
      </c>
      <c r="F728" s="383" t="str">
        <v/>
      </c>
      <c r="G728" s="375" t="str">
        <v/>
      </c>
      <c r="H728" s="375" t="str">
        <v/>
      </c>
      <c r="I728" s="375" t="str">
        <v/>
      </c>
      <c r="J728" s="375" t="str">
        <v/>
      </c>
      <c r="K728" s="375" t="str">
        <v/>
      </c>
      <c r="L728" s="375" t="str">
        <v/>
      </c>
      <c r="M728" s="372" t="str">
        <v/>
      </c>
      <c r="N728" s="372" t="str">
        <v/>
      </c>
      <c r="O728" s="372" t="str">
        <v/>
      </c>
      <c r="P728" s="372" t="str">
        <v/>
      </c>
      <c r="Q728" s="372" t="str">
        <v/>
      </c>
      <c r="R728" s="372" t="str">
        <v/>
      </c>
      <c r="S728" s="372" t="str">
        <v/>
      </c>
      <c r="T728" s="372" t="str">
        <v/>
      </c>
      <c r="U728" s="372" t="str">
        <v/>
      </c>
      <c r="V728" s="372" t="str">
        <v/>
      </c>
      <c r="W728" s="372" t="str">
        <v/>
      </c>
      <c r="X728" s="372" t="str">
        <v/>
      </c>
      <c r="Y728" s="372" t="str">
        <v/>
      </c>
      <c r="Z728" s="372" t="str">
        <v/>
      </c>
      <c r="AA728" s="372" t="str">
        <v/>
      </c>
      <c r="AB728" s="372"/>
      <c r="AC728" s="372"/>
      <c r="AD728" s="372" t="str">
        <v/>
      </c>
      <c r="AE728" s="372"/>
      <c r="AF728" s="372"/>
      <c r="AG728" s="376" t="str">
        <v/>
      </c>
      <c r="AH728" s="372"/>
      <c r="AI728" s="372"/>
      <c r="AJ728" s="372" t="str">
        <v/>
      </c>
      <c r="AK728" s="372"/>
      <c r="AL728" s="372"/>
      <c r="AM728" s="377" t="str">
        <v/>
      </c>
      <c r="AN728" s="378" t="str">
        <v/>
      </c>
      <c r="AO728" s="379" t="str">
        <v/>
      </c>
      <c r="AP728" s="379" t="str">
        <v/>
      </c>
      <c r="AQ728" s="376" t="str">
        <v/>
      </c>
      <c r="AR728" s="376" t="str">
        <v/>
      </c>
      <c r="AS728" s="372" t="str">
        <v/>
      </c>
      <c r="AT728" s="379" t="str">
        <v/>
      </c>
      <c r="AU728" s="380" t="str">
        <v/>
      </c>
      <c r="AV728" s="380" t="str">
        <v/>
      </c>
      <c r="AW728" s="380" t="str">
        <v/>
      </c>
      <c r="AX728" s="380" t="str">
        <v/>
      </c>
      <c r="AY728" s="380" t="str">
        <v/>
      </c>
      <c r="AZ728" s="380"/>
      <c r="BA728" s="380"/>
      <c r="BB728" s="380" t="str">
        <v/>
      </c>
      <c r="BC728" s="380"/>
      <c r="BD728" s="380"/>
      <c r="BE728" s="380" t="str">
        <v/>
      </c>
      <c r="BF728" s="380"/>
      <c r="BG728" s="380"/>
      <c r="BH728" s="380" t="str">
        <v/>
      </c>
      <c r="BI728" s="380"/>
      <c r="BJ728" s="380"/>
      <c r="BK728" s="380" t="str">
        <v/>
      </c>
      <c r="BL728" s="380" t="str">
        <v/>
      </c>
      <c r="BM728" s="380" t="str">
        <v/>
      </c>
      <c r="BN728" s="381" t="str">
        <v/>
      </c>
      <c r="BO728" s="380" t="str">
        <v/>
      </c>
      <c r="BP728" s="380" t="str">
        <v/>
      </c>
      <c r="BQ728" s="380" t="str">
        <v/>
      </c>
      <c r="BR728" s="381" t="str">
        <v/>
      </c>
      <c r="BS728" s="380" t="str">
        <v/>
      </c>
      <c r="BT728" s="380" t="str">
        <v/>
      </c>
      <c r="BU728" s="380" t="str">
        <v/>
      </c>
      <c r="BV728" s="380" t="str">
        <v/>
      </c>
      <c r="BW728" s="380" t="str">
        <v/>
      </c>
      <c r="BX728" s="380"/>
      <c r="BY728" s="380"/>
      <c r="BZ728" s="380" t="str">
        <v/>
      </c>
      <c r="CA728" s="380"/>
      <c r="CB728" s="380"/>
      <c r="CC728" s="380" t="str">
        <v/>
      </c>
      <c r="CD728" s="380"/>
      <c r="CE728" s="380"/>
      <c r="CF728" s="380" t="str">
        <v/>
      </c>
      <c r="CG728" s="380"/>
      <c r="CH728" s="380"/>
      <c r="CI728" s="380" t="str">
        <v/>
      </c>
      <c r="CJ728" s="380" t="str">
        <v/>
      </c>
      <c r="CK728" s="380" t="str">
        <v/>
      </c>
      <c r="CL728" s="381" t="str">
        <v/>
      </c>
      <c r="CM728" s="380" t="str">
        <v/>
      </c>
      <c r="CN728" s="380" t="str">
        <v/>
      </c>
      <c r="CO728" s="380" t="str">
        <v/>
      </c>
      <c r="CP728" s="381" t="str">
        <v/>
      </c>
      <c r="CQ728" s="380" t="str">
        <v/>
      </c>
      <c r="CR728" s="380" t="str">
        <v/>
      </c>
      <c r="CS728" s="380" t="str">
        <v/>
      </c>
      <c r="CT728" s="380" t="str">
        <v/>
      </c>
      <c r="CU728" s="380" t="str">
        <v/>
      </c>
      <c r="CV728" s="380"/>
      <c r="CW728" s="380"/>
      <c r="CX728" s="380" t="str">
        <v/>
      </c>
      <c r="CY728" s="380"/>
      <c r="CZ728" s="380"/>
      <c r="DA728" s="380" t="str">
        <v/>
      </c>
      <c r="DB728" s="380"/>
      <c r="DC728" s="380"/>
      <c r="DD728" s="380" t="str">
        <v/>
      </c>
      <c r="DE728" s="380"/>
      <c r="DF728" s="380"/>
      <c r="DG728" s="380" t="str">
        <v/>
      </c>
      <c r="DH728" s="380" t="str">
        <v/>
      </c>
      <c r="DI728" s="380" t="str">
        <v/>
      </c>
      <c r="DJ728" s="381" t="str">
        <v/>
      </c>
      <c r="DK728" s="380" t="str">
        <v/>
      </c>
      <c r="DL728" s="380" t="str">
        <v/>
      </c>
      <c r="DM728" s="380" t="str">
        <v/>
      </c>
      <c r="DN728" s="381" t="str">
        <v/>
      </c>
      <c r="DO728" s="380" t="str">
        <v/>
      </c>
      <c r="DP728" s="380" t="str">
        <v/>
      </c>
      <c r="DQ728" s="380" t="str">
        <v/>
      </c>
      <c r="DR728" s="380" t="str">
        <v/>
      </c>
      <c r="DS728" s="380" t="str">
        <v/>
      </c>
      <c r="DT728" s="380"/>
      <c r="DU728" s="380"/>
      <c r="DV728" s="380" t="str">
        <v/>
      </c>
      <c r="DW728" s="380"/>
      <c r="DX728" s="380"/>
      <c r="DY728" s="380" t="str">
        <v/>
      </c>
      <c r="DZ728" s="380"/>
      <c r="EA728" s="380"/>
      <c r="EB728" s="380" t="str">
        <v/>
      </c>
      <c r="EC728" s="380"/>
      <c r="ED728" s="380"/>
      <c r="EE728" s="380" t="str">
        <v/>
      </c>
      <c r="EF728" s="380" t="str">
        <v/>
      </c>
      <c r="EG728" s="380" t="str">
        <v/>
      </c>
      <c r="EH728" s="381" t="str">
        <v/>
      </c>
      <c r="EI728" s="380" t="str">
        <v/>
      </c>
      <c r="EJ728" s="380" t="str">
        <v/>
      </c>
      <c r="EK728" s="380" t="str">
        <v/>
      </c>
      <c r="EL728" s="381" t="str">
        <v/>
      </c>
      <c r="EM728" s="382" t="str">
        <v/>
      </c>
      <c r="EN728" s="382" t="str">
        <v/>
      </c>
      <c r="EO728" s="382" t="str">
        <v/>
      </c>
    </row>
    <row r="729" spans="1:145" ht="15.6">
      <c r="A729" s="372" t="str">
        <v/>
      </c>
      <c r="B729" s="373" t="str">
        <v/>
      </c>
      <c r="C729" s="372"/>
      <c r="D729" s="383" t="str">
        <v/>
      </c>
      <c r="E729" s="383" t="str">
        <v/>
      </c>
      <c r="F729" s="383" t="str">
        <v/>
      </c>
      <c r="G729" s="375" t="str">
        <v/>
      </c>
      <c r="H729" s="375" t="str">
        <v/>
      </c>
      <c r="I729" s="375" t="str">
        <v/>
      </c>
      <c r="J729" s="375" t="str">
        <v/>
      </c>
      <c r="K729" s="375" t="str">
        <v/>
      </c>
      <c r="L729" s="375" t="str">
        <v/>
      </c>
      <c r="M729" s="372" t="str">
        <v/>
      </c>
      <c r="N729" s="372" t="str">
        <v/>
      </c>
      <c r="O729" s="372" t="str">
        <v/>
      </c>
      <c r="P729" s="372" t="str">
        <v/>
      </c>
      <c r="Q729" s="372" t="str">
        <v/>
      </c>
      <c r="R729" s="372" t="str">
        <v/>
      </c>
      <c r="S729" s="372" t="str">
        <v/>
      </c>
      <c r="T729" s="372" t="str">
        <v/>
      </c>
      <c r="U729" s="372" t="str">
        <v/>
      </c>
      <c r="V729" s="372" t="str">
        <v/>
      </c>
      <c r="W729" s="372" t="str">
        <v/>
      </c>
      <c r="X729" s="372" t="str">
        <v/>
      </c>
      <c r="Y729" s="372" t="str">
        <v/>
      </c>
      <c r="Z729" s="372" t="str">
        <v/>
      </c>
      <c r="AA729" s="372" t="str">
        <v/>
      </c>
      <c r="AB729" s="372"/>
      <c r="AC729" s="372"/>
      <c r="AD729" s="372" t="str">
        <v/>
      </c>
      <c r="AE729" s="372"/>
      <c r="AF729" s="372"/>
      <c r="AG729" s="376" t="str">
        <v/>
      </c>
      <c r="AH729" s="372"/>
      <c r="AI729" s="372"/>
      <c r="AJ729" s="372" t="str">
        <v/>
      </c>
      <c r="AK729" s="372"/>
      <c r="AL729" s="372"/>
      <c r="AM729" s="377" t="str">
        <v/>
      </c>
      <c r="AN729" s="378" t="str">
        <v/>
      </c>
      <c r="AO729" s="379" t="str">
        <v/>
      </c>
      <c r="AP729" s="379" t="str">
        <v/>
      </c>
      <c r="AQ729" s="376" t="str">
        <v/>
      </c>
      <c r="AR729" s="376" t="str">
        <v/>
      </c>
      <c r="AS729" s="372" t="str">
        <v/>
      </c>
      <c r="AT729" s="379" t="str">
        <v/>
      </c>
      <c r="AU729" s="380" t="str">
        <v/>
      </c>
      <c r="AV729" s="380" t="str">
        <v/>
      </c>
      <c r="AW729" s="380" t="str">
        <v/>
      </c>
      <c r="AX729" s="380" t="str">
        <v/>
      </c>
      <c r="AY729" s="380" t="str">
        <v/>
      </c>
      <c r="AZ729" s="380"/>
      <c r="BA729" s="380"/>
      <c r="BB729" s="380" t="str">
        <v/>
      </c>
      <c r="BC729" s="380"/>
      <c r="BD729" s="380"/>
      <c r="BE729" s="380" t="str">
        <v/>
      </c>
      <c r="BF729" s="380"/>
      <c r="BG729" s="380"/>
      <c r="BH729" s="380" t="str">
        <v/>
      </c>
      <c r="BI729" s="380"/>
      <c r="BJ729" s="380"/>
      <c r="BK729" s="380" t="str">
        <v/>
      </c>
      <c r="BL729" s="380" t="str">
        <v/>
      </c>
      <c r="BM729" s="380" t="str">
        <v/>
      </c>
      <c r="BN729" s="381" t="str">
        <v/>
      </c>
      <c r="BO729" s="380" t="str">
        <v/>
      </c>
      <c r="BP729" s="380" t="str">
        <v/>
      </c>
      <c r="BQ729" s="380" t="str">
        <v/>
      </c>
      <c r="BR729" s="381" t="str">
        <v/>
      </c>
      <c r="BS729" s="380" t="str">
        <v/>
      </c>
      <c r="BT729" s="380" t="str">
        <v/>
      </c>
      <c r="BU729" s="380" t="str">
        <v/>
      </c>
      <c r="BV729" s="380" t="str">
        <v/>
      </c>
      <c r="BW729" s="380" t="str">
        <v/>
      </c>
      <c r="BX729" s="380"/>
      <c r="BY729" s="380"/>
      <c r="BZ729" s="380" t="str">
        <v/>
      </c>
      <c r="CA729" s="380"/>
      <c r="CB729" s="380"/>
      <c r="CC729" s="380" t="str">
        <v/>
      </c>
      <c r="CD729" s="380"/>
      <c r="CE729" s="380"/>
      <c r="CF729" s="380" t="str">
        <v/>
      </c>
      <c r="CG729" s="380"/>
      <c r="CH729" s="380"/>
      <c r="CI729" s="380" t="str">
        <v/>
      </c>
      <c r="CJ729" s="380" t="str">
        <v/>
      </c>
      <c r="CK729" s="380" t="str">
        <v/>
      </c>
      <c r="CL729" s="381" t="str">
        <v/>
      </c>
      <c r="CM729" s="380" t="str">
        <v/>
      </c>
      <c r="CN729" s="380" t="str">
        <v/>
      </c>
      <c r="CO729" s="380" t="str">
        <v/>
      </c>
      <c r="CP729" s="381" t="str">
        <v/>
      </c>
      <c r="CQ729" s="380" t="str">
        <v/>
      </c>
      <c r="CR729" s="380" t="str">
        <v/>
      </c>
      <c r="CS729" s="380" t="str">
        <v/>
      </c>
      <c r="CT729" s="380" t="str">
        <v/>
      </c>
      <c r="CU729" s="380" t="str">
        <v/>
      </c>
      <c r="CV729" s="380"/>
      <c r="CW729" s="380"/>
      <c r="CX729" s="380" t="str">
        <v/>
      </c>
      <c r="CY729" s="380"/>
      <c r="CZ729" s="380"/>
      <c r="DA729" s="380" t="str">
        <v/>
      </c>
      <c r="DB729" s="380"/>
      <c r="DC729" s="380"/>
      <c r="DD729" s="380" t="str">
        <v/>
      </c>
      <c r="DE729" s="380"/>
      <c r="DF729" s="380"/>
      <c r="DG729" s="380" t="str">
        <v/>
      </c>
      <c r="DH729" s="380" t="str">
        <v/>
      </c>
      <c r="DI729" s="380" t="str">
        <v/>
      </c>
      <c r="DJ729" s="381" t="str">
        <v/>
      </c>
      <c r="DK729" s="380" t="str">
        <v/>
      </c>
      <c r="DL729" s="380" t="str">
        <v/>
      </c>
      <c r="DM729" s="380" t="str">
        <v/>
      </c>
      <c r="DN729" s="381" t="str">
        <v/>
      </c>
      <c r="DO729" s="380" t="str">
        <v/>
      </c>
      <c r="DP729" s="380" t="str">
        <v/>
      </c>
      <c r="DQ729" s="380" t="str">
        <v/>
      </c>
      <c r="DR729" s="380" t="str">
        <v/>
      </c>
      <c r="DS729" s="380" t="str">
        <v/>
      </c>
      <c r="DT729" s="380"/>
      <c r="DU729" s="380"/>
      <c r="DV729" s="380" t="str">
        <v/>
      </c>
      <c r="DW729" s="380"/>
      <c r="DX729" s="380"/>
      <c r="DY729" s="380" t="str">
        <v/>
      </c>
      <c r="DZ729" s="380"/>
      <c r="EA729" s="380"/>
      <c r="EB729" s="380" t="str">
        <v/>
      </c>
      <c r="EC729" s="380"/>
      <c r="ED729" s="380"/>
      <c r="EE729" s="380" t="str">
        <v/>
      </c>
      <c r="EF729" s="380" t="str">
        <v/>
      </c>
      <c r="EG729" s="380" t="str">
        <v/>
      </c>
      <c r="EH729" s="381" t="str">
        <v/>
      </c>
      <c r="EI729" s="380" t="str">
        <v/>
      </c>
      <c r="EJ729" s="380" t="str">
        <v/>
      </c>
      <c r="EK729" s="380" t="str">
        <v/>
      </c>
      <c r="EL729" s="381" t="str">
        <v/>
      </c>
      <c r="EM729" s="382" t="str">
        <v/>
      </c>
      <c r="EN729" s="382" t="str">
        <v/>
      </c>
      <c r="EO729" s="382" t="str">
        <v/>
      </c>
    </row>
    <row r="730" spans="1:145" ht="15.6">
      <c r="A730" s="372" t="str">
        <v/>
      </c>
      <c r="B730" s="373" t="str">
        <v/>
      </c>
      <c r="C730" s="372"/>
      <c r="D730" s="383" t="str">
        <v/>
      </c>
      <c r="E730" s="383" t="str">
        <v/>
      </c>
      <c r="F730" s="383" t="str">
        <v/>
      </c>
      <c r="G730" s="375" t="str">
        <v/>
      </c>
      <c r="H730" s="375" t="str">
        <v/>
      </c>
      <c r="I730" s="375" t="str">
        <v/>
      </c>
      <c r="J730" s="375" t="str">
        <v/>
      </c>
      <c r="K730" s="375" t="str">
        <v/>
      </c>
      <c r="L730" s="375" t="str">
        <v/>
      </c>
      <c r="M730" s="372" t="str">
        <v/>
      </c>
      <c r="N730" s="372" t="str">
        <v/>
      </c>
      <c r="O730" s="372" t="str">
        <v/>
      </c>
      <c r="P730" s="372" t="str">
        <v/>
      </c>
      <c r="Q730" s="372" t="str">
        <v/>
      </c>
      <c r="R730" s="372" t="str">
        <v/>
      </c>
      <c r="S730" s="372" t="str">
        <v/>
      </c>
      <c r="T730" s="372" t="str">
        <v/>
      </c>
      <c r="U730" s="372" t="str">
        <v/>
      </c>
      <c r="V730" s="372" t="str">
        <v/>
      </c>
      <c r="W730" s="372" t="str">
        <v/>
      </c>
      <c r="X730" s="372" t="str">
        <v/>
      </c>
      <c r="Y730" s="372" t="str">
        <v/>
      </c>
      <c r="Z730" s="372" t="str">
        <v/>
      </c>
      <c r="AA730" s="372" t="str">
        <v/>
      </c>
      <c r="AB730" s="372"/>
      <c r="AC730" s="372"/>
      <c r="AD730" s="372" t="str">
        <v/>
      </c>
      <c r="AE730" s="372"/>
      <c r="AF730" s="372"/>
      <c r="AG730" s="376" t="str">
        <v/>
      </c>
      <c r="AH730" s="372"/>
      <c r="AI730" s="372"/>
      <c r="AJ730" s="372" t="str">
        <v/>
      </c>
      <c r="AK730" s="372"/>
      <c r="AL730" s="372"/>
      <c r="AM730" s="377" t="str">
        <v/>
      </c>
      <c r="AN730" s="378" t="str">
        <v/>
      </c>
      <c r="AO730" s="379" t="str">
        <v/>
      </c>
      <c r="AP730" s="379" t="str">
        <v/>
      </c>
      <c r="AQ730" s="376" t="str">
        <v/>
      </c>
      <c r="AR730" s="376" t="str">
        <v/>
      </c>
      <c r="AS730" s="372" t="str">
        <v/>
      </c>
      <c r="AT730" s="379" t="str">
        <v/>
      </c>
      <c r="AU730" s="380" t="str">
        <v/>
      </c>
      <c r="AV730" s="380" t="str">
        <v/>
      </c>
      <c r="AW730" s="380" t="str">
        <v/>
      </c>
      <c r="AX730" s="380" t="str">
        <v/>
      </c>
      <c r="AY730" s="380" t="str">
        <v/>
      </c>
      <c r="AZ730" s="380"/>
      <c r="BA730" s="380"/>
      <c r="BB730" s="380" t="str">
        <v/>
      </c>
      <c r="BC730" s="380"/>
      <c r="BD730" s="380"/>
      <c r="BE730" s="380" t="str">
        <v/>
      </c>
      <c r="BF730" s="380"/>
      <c r="BG730" s="380"/>
      <c r="BH730" s="380" t="str">
        <v/>
      </c>
      <c r="BI730" s="380"/>
      <c r="BJ730" s="380"/>
      <c r="BK730" s="380" t="str">
        <v/>
      </c>
      <c r="BL730" s="380" t="str">
        <v/>
      </c>
      <c r="BM730" s="380" t="str">
        <v/>
      </c>
      <c r="BN730" s="381" t="str">
        <v/>
      </c>
      <c r="BO730" s="380" t="str">
        <v/>
      </c>
      <c r="BP730" s="380" t="str">
        <v/>
      </c>
      <c r="BQ730" s="380" t="str">
        <v/>
      </c>
      <c r="BR730" s="381" t="str">
        <v/>
      </c>
      <c r="BS730" s="380" t="str">
        <v/>
      </c>
      <c r="BT730" s="380" t="str">
        <v/>
      </c>
      <c r="BU730" s="380" t="str">
        <v/>
      </c>
      <c r="BV730" s="380" t="str">
        <v/>
      </c>
      <c r="BW730" s="380" t="str">
        <v/>
      </c>
      <c r="BX730" s="380"/>
      <c r="BY730" s="380"/>
      <c r="BZ730" s="380" t="str">
        <v/>
      </c>
      <c r="CA730" s="380"/>
      <c r="CB730" s="380"/>
      <c r="CC730" s="380" t="str">
        <v/>
      </c>
      <c r="CD730" s="380"/>
      <c r="CE730" s="380"/>
      <c r="CF730" s="380" t="str">
        <v/>
      </c>
      <c r="CG730" s="380"/>
      <c r="CH730" s="380"/>
      <c r="CI730" s="380" t="str">
        <v/>
      </c>
      <c r="CJ730" s="380" t="str">
        <v/>
      </c>
      <c r="CK730" s="380" t="str">
        <v/>
      </c>
      <c r="CL730" s="381" t="str">
        <v/>
      </c>
      <c r="CM730" s="380" t="str">
        <v/>
      </c>
      <c r="CN730" s="380" t="str">
        <v/>
      </c>
      <c r="CO730" s="380" t="str">
        <v/>
      </c>
      <c r="CP730" s="381" t="str">
        <v/>
      </c>
      <c r="CQ730" s="380" t="str">
        <v/>
      </c>
      <c r="CR730" s="380" t="str">
        <v/>
      </c>
      <c r="CS730" s="380" t="str">
        <v/>
      </c>
      <c r="CT730" s="380" t="str">
        <v/>
      </c>
      <c r="CU730" s="380" t="str">
        <v/>
      </c>
      <c r="CV730" s="380"/>
      <c r="CW730" s="380"/>
      <c r="CX730" s="380" t="str">
        <v/>
      </c>
      <c r="CY730" s="380"/>
      <c r="CZ730" s="380"/>
      <c r="DA730" s="380" t="str">
        <v/>
      </c>
      <c r="DB730" s="380"/>
      <c r="DC730" s="380"/>
      <c r="DD730" s="380" t="str">
        <v/>
      </c>
      <c r="DE730" s="380"/>
      <c r="DF730" s="380"/>
      <c r="DG730" s="380" t="str">
        <v/>
      </c>
      <c r="DH730" s="380" t="str">
        <v/>
      </c>
      <c r="DI730" s="380" t="str">
        <v/>
      </c>
      <c r="DJ730" s="381" t="str">
        <v/>
      </c>
      <c r="DK730" s="380" t="str">
        <v/>
      </c>
      <c r="DL730" s="380" t="str">
        <v/>
      </c>
      <c r="DM730" s="380" t="str">
        <v/>
      </c>
      <c r="DN730" s="381" t="str">
        <v/>
      </c>
      <c r="DO730" s="380" t="str">
        <v/>
      </c>
      <c r="DP730" s="380" t="str">
        <v/>
      </c>
      <c r="DQ730" s="380" t="str">
        <v/>
      </c>
      <c r="DR730" s="380" t="str">
        <v/>
      </c>
      <c r="DS730" s="380" t="str">
        <v/>
      </c>
      <c r="DT730" s="380"/>
      <c r="DU730" s="380"/>
      <c r="DV730" s="380" t="str">
        <v/>
      </c>
      <c r="DW730" s="380"/>
      <c r="DX730" s="380"/>
      <c r="DY730" s="380" t="str">
        <v/>
      </c>
      <c r="DZ730" s="380"/>
      <c r="EA730" s="380"/>
      <c r="EB730" s="380" t="str">
        <v/>
      </c>
      <c r="EC730" s="380"/>
      <c r="ED730" s="380"/>
      <c r="EE730" s="380" t="str">
        <v/>
      </c>
      <c r="EF730" s="380" t="str">
        <v/>
      </c>
      <c r="EG730" s="380" t="str">
        <v/>
      </c>
      <c r="EH730" s="381" t="str">
        <v/>
      </c>
      <c r="EI730" s="380" t="str">
        <v/>
      </c>
      <c r="EJ730" s="380" t="str">
        <v/>
      </c>
      <c r="EK730" s="380" t="str">
        <v/>
      </c>
      <c r="EL730" s="381" t="str">
        <v/>
      </c>
      <c r="EM730" s="382" t="str">
        <v/>
      </c>
      <c r="EN730" s="382" t="str">
        <v/>
      </c>
      <c r="EO730" s="382" t="str">
        <v/>
      </c>
    </row>
    <row r="731" spans="1:145" ht="15.6">
      <c r="A731" s="372" t="str">
        <v/>
      </c>
      <c r="B731" s="373" t="str">
        <v/>
      </c>
      <c r="C731" s="372"/>
      <c r="D731" s="383" t="str">
        <v/>
      </c>
      <c r="E731" s="383" t="str">
        <v/>
      </c>
      <c r="F731" s="383" t="str">
        <v/>
      </c>
      <c r="G731" s="375" t="str">
        <v/>
      </c>
      <c r="H731" s="375" t="str">
        <v/>
      </c>
      <c r="I731" s="375" t="str">
        <v/>
      </c>
      <c r="J731" s="375" t="str">
        <v/>
      </c>
      <c r="K731" s="375" t="str">
        <v/>
      </c>
      <c r="L731" s="375" t="str">
        <v/>
      </c>
      <c r="M731" s="372" t="str">
        <v/>
      </c>
      <c r="N731" s="372" t="str">
        <v/>
      </c>
      <c r="O731" s="372" t="str">
        <v/>
      </c>
      <c r="P731" s="372" t="str">
        <v/>
      </c>
      <c r="Q731" s="372" t="str">
        <v/>
      </c>
      <c r="R731" s="372" t="str">
        <v/>
      </c>
      <c r="S731" s="372" t="str">
        <v/>
      </c>
      <c r="T731" s="372" t="str">
        <v/>
      </c>
      <c r="U731" s="372" t="str">
        <v/>
      </c>
      <c r="V731" s="372" t="str">
        <v/>
      </c>
      <c r="W731" s="372" t="str">
        <v/>
      </c>
      <c r="X731" s="372" t="str">
        <v/>
      </c>
      <c r="Y731" s="372" t="str">
        <v/>
      </c>
      <c r="Z731" s="372" t="str">
        <v/>
      </c>
      <c r="AA731" s="372" t="str">
        <v/>
      </c>
      <c r="AB731" s="372"/>
      <c r="AC731" s="372"/>
      <c r="AD731" s="372" t="str">
        <v/>
      </c>
      <c r="AE731" s="372"/>
      <c r="AF731" s="372"/>
      <c r="AG731" s="376" t="str">
        <v/>
      </c>
      <c r="AH731" s="372"/>
      <c r="AI731" s="372"/>
      <c r="AJ731" s="372" t="str">
        <v/>
      </c>
      <c r="AK731" s="372"/>
      <c r="AL731" s="372"/>
      <c r="AM731" s="377" t="str">
        <v/>
      </c>
      <c r="AN731" s="378" t="str">
        <v/>
      </c>
      <c r="AO731" s="379" t="str">
        <v/>
      </c>
      <c r="AP731" s="379" t="str">
        <v/>
      </c>
      <c r="AQ731" s="376" t="str">
        <v/>
      </c>
      <c r="AR731" s="376" t="str">
        <v/>
      </c>
      <c r="AS731" s="372" t="str">
        <v/>
      </c>
      <c r="AT731" s="379" t="str">
        <v/>
      </c>
      <c r="AU731" s="380" t="str">
        <v/>
      </c>
      <c r="AV731" s="380" t="str">
        <v/>
      </c>
      <c r="AW731" s="380" t="str">
        <v/>
      </c>
      <c r="AX731" s="380" t="str">
        <v/>
      </c>
      <c r="AY731" s="380" t="str">
        <v/>
      </c>
      <c r="AZ731" s="380"/>
      <c r="BA731" s="380"/>
      <c r="BB731" s="380" t="str">
        <v/>
      </c>
      <c r="BC731" s="380"/>
      <c r="BD731" s="380"/>
      <c r="BE731" s="380" t="str">
        <v/>
      </c>
      <c r="BF731" s="380"/>
      <c r="BG731" s="380"/>
      <c r="BH731" s="380" t="str">
        <v/>
      </c>
      <c r="BI731" s="380"/>
      <c r="BJ731" s="380"/>
      <c r="BK731" s="380" t="str">
        <v/>
      </c>
      <c r="BL731" s="380" t="str">
        <v/>
      </c>
      <c r="BM731" s="380" t="str">
        <v/>
      </c>
      <c r="BN731" s="381" t="str">
        <v/>
      </c>
      <c r="BO731" s="380" t="str">
        <v/>
      </c>
      <c r="BP731" s="380" t="str">
        <v/>
      </c>
      <c r="BQ731" s="380" t="str">
        <v/>
      </c>
      <c r="BR731" s="381" t="str">
        <v/>
      </c>
      <c r="BS731" s="380" t="str">
        <v/>
      </c>
      <c r="BT731" s="380" t="str">
        <v/>
      </c>
      <c r="BU731" s="380" t="str">
        <v/>
      </c>
      <c r="BV731" s="380" t="str">
        <v/>
      </c>
      <c r="BW731" s="380" t="str">
        <v/>
      </c>
      <c r="BX731" s="380"/>
      <c r="BY731" s="380"/>
      <c r="BZ731" s="380" t="str">
        <v/>
      </c>
      <c r="CA731" s="380"/>
      <c r="CB731" s="380"/>
      <c r="CC731" s="380" t="str">
        <v/>
      </c>
      <c r="CD731" s="380"/>
      <c r="CE731" s="380"/>
      <c r="CF731" s="380" t="str">
        <v/>
      </c>
      <c r="CG731" s="380"/>
      <c r="CH731" s="380"/>
      <c r="CI731" s="380" t="str">
        <v/>
      </c>
      <c r="CJ731" s="380" t="str">
        <v/>
      </c>
      <c r="CK731" s="380" t="str">
        <v/>
      </c>
      <c r="CL731" s="381" t="str">
        <v/>
      </c>
      <c r="CM731" s="380" t="str">
        <v/>
      </c>
      <c r="CN731" s="380" t="str">
        <v/>
      </c>
      <c r="CO731" s="380" t="str">
        <v/>
      </c>
      <c r="CP731" s="381" t="str">
        <v/>
      </c>
      <c r="CQ731" s="380" t="str">
        <v/>
      </c>
      <c r="CR731" s="380" t="str">
        <v/>
      </c>
      <c r="CS731" s="380" t="str">
        <v/>
      </c>
      <c r="CT731" s="380" t="str">
        <v/>
      </c>
      <c r="CU731" s="380" t="str">
        <v/>
      </c>
      <c r="CV731" s="380"/>
      <c r="CW731" s="380"/>
      <c r="CX731" s="380" t="str">
        <v/>
      </c>
      <c r="CY731" s="380"/>
      <c r="CZ731" s="380"/>
      <c r="DA731" s="380" t="str">
        <v/>
      </c>
      <c r="DB731" s="380"/>
      <c r="DC731" s="380"/>
      <c r="DD731" s="380" t="str">
        <v/>
      </c>
      <c r="DE731" s="380"/>
      <c r="DF731" s="380"/>
      <c r="DG731" s="380" t="str">
        <v/>
      </c>
      <c r="DH731" s="380" t="str">
        <v/>
      </c>
      <c r="DI731" s="380" t="str">
        <v/>
      </c>
      <c r="DJ731" s="381" t="str">
        <v/>
      </c>
      <c r="DK731" s="380" t="str">
        <v/>
      </c>
      <c r="DL731" s="380" t="str">
        <v/>
      </c>
      <c r="DM731" s="380" t="str">
        <v/>
      </c>
      <c r="DN731" s="381" t="str">
        <v/>
      </c>
      <c r="DO731" s="380" t="str">
        <v/>
      </c>
      <c r="DP731" s="380" t="str">
        <v/>
      </c>
      <c r="DQ731" s="380" t="str">
        <v/>
      </c>
      <c r="DR731" s="380" t="str">
        <v/>
      </c>
      <c r="DS731" s="380" t="str">
        <v/>
      </c>
      <c r="DT731" s="380"/>
      <c r="DU731" s="380"/>
      <c r="DV731" s="380" t="str">
        <v/>
      </c>
      <c r="DW731" s="380"/>
      <c r="DX731" s="380"/>
      <c r="DY731" s="380" t="str">
        <v/>
      </c>
      <c r="DZ731" s="380"/>
      <c r="EA731" s="380"/>
      <c r="EB731" s="380" t="str">
        <v/>
      </c>
      <c r="EC731" s="380"/>
      <c r="ED731" s="380"/>
      <c r="EE731" s="380" t="str">
        <v/>
      </c>
      <c r="EF731" s="380" t="str">
        <v/>
      </c>
      <c r="EG731" s="380" t="str">
        <v/>
      </c>
      <c r="EH731" s="381" t="str">
        <v/>
      </c>
      <c r="EI731" s="380" t="str">
        <v/>
      </c>
      <c r="EJ731" s="380" t="str">
        <v/>
      </c>
      <c r="EK731" s="380" t="str">
        <v/>
      </c>
      <c r="EL731" s="381" t="str">
        <v/>
      </c>
      <c r="EM731" s="382" t="str">
        <v/>
      </c>
      <c r="EN731" s="382" t="str">
        <v/>
      </c>
      <c r="EO731" s="382" t="str">
        <v/>
      </c>
    </row>
    <row r="732" spans="1:145" ht="15.6">
      <c r="A732" s="372" t="str">
        <v/>
      </c>
      <c r="B732" s="373" t="str">
        <v/>
      </c>
      <c r="C732" s="372"/>
      <c r="D732" s="383" t="str">
        <v/>
      </c>
      <c r="E732" s="383" t="str">
        <v/>
      </c>
      <c r="F732" s="383" t="str">
        <v/>
      </c>
      <c r="G732" s="375" t="str">
        <v/>
      </c>
      <c r="H732" s="375" t="str">
        <v/>
      </c>
      <c r="I732" s="375" t="str">
        <v/>
      </c>
      <c r="J732" s="375" t="str">
        <v/>
      </c>
      <c r="K732" s="375" t="str">
        <v/>
      </c>
      <c r="L732" s="375" t="str">
        <v/>
      </c>
      <c r="M732" s="372" t="str">
        <v/>
      </c>
      <c r="N732" s="372" t="str">
        <v/>
      </c>
      <c r="O732" s="372" t="str">
        <v/>
      </c>
      <c r="P732" s="372" t="str">
        <v/>
      </c>
      <c r="Q732" s="372" t="str">
        <v/>
      </c>
      <c r="R732" s="372" t="str">
        <v/>
      </c>
      <c r="S732" s="372" t="str">
        <v/>
      </c>
      <c r="T732" s="372" t="str">
        <v/>
      </c>
      <c r="U732" s="372" t="str">
        <v/>
      </c>
      <c r="V732" s="372" t="str">
        <v/>
      </c>
      <c r="W732" s="372" t="str">
        <v/>
      </c>
      <c r="X732" s="372" t="str">
        <v/>
      </c>
      <c r="Y732" s="372" t="str">
        <v/>
      </c>
      <c r="Z732" s="372" t="str">
        <v/>
      </c>
      <c r="AA732" s="372" t="str">
        <v/>
      </c>
      <c r="AB732" s="372"/>
      <c r="AC732" s="372"/>
      <c r="AD732" s="372" t="str">
        <v/>
      </c>
      <c r="AE732" s="372"/>
      <c r="AF732" s="372"/>
      <c r="AG732" s="376" t="str">
        <v/>
      </c>
      <c r="AH732" s="372"/>
      <c r="AI732" s="372"/>
      <c r="AJ732" s="372" t="str">
        <v/>
      </c>
      <c r="AK732" s="372"/>
      <c r="AL732" s="372"/>
      <c r="AM732" s="377" t="str">
        <v/>
      </c>
      <c r="AN732" s="378" t="str">
        <v/>
      </c>
      <c r="AO732" s="379" t="str">
        <v/>
      </c>
      <c r="AP732" s="379" t="str">
        <v/>
      </c>
      <c r="AQ732" s="376" t="str">
        <v/>
      </c>
      <c r="AR732" s="376" t="str">
        <v/>
      </c>
      <c r="AS732" s="372" t="str">
        <v/>
      </c>
      <c r="AT732" s="379" t="str">
        <v/>
      </c>
      <c r="AU732" s="380" t="str">
        <v/>
      </c>
      <c r="AV732" s="380" t="str">
        <v/>
      </c>
      <c r="AW732" s="380" t="str">
        <v/>
      </c>
      <c r="AX732" s="380" t="str">
        <v/>
      </c>
      <c r="AY732" s="380" t="str">
        <v/>
      </c>
      <c r="AZ732" s="380"/>
      <c r="BA732" s="380"/>
      <c r="BB732" s="380" t="str">
        <v/>
      </c>
      <c r="BC732" s="380"/>
      <c r="BD732" s="380"/>
      <c r="BE732" s="380" t="str">
        <v/>
      </c>
      <c r="BF732" s="380"/>
      <c r="BG732" s="380"/>
      <c r="BH732" s="380" t="str">
        <v/>
      </c>
      <c r="BI732" s="380"/>
      <c r="BJ732" s="380"/>
      <c r="BK732" s="380" t="str">
        <v/>
      </c>
      <c r="BL732" s="380" t="str">
        <v/>
      </c>
      <c r="BM732" s="380" t="str">
        <v/>
      </c>
      <c r="BN732" s="381" t="str">
        <v/>
      </c>
      <c r="BO732" s="380" t="str">
        <v/>
      </c>
      <c r="BP732" s="380" t="str">
        <v/>
      </c>
      <c r="BQ732" s="380" t="str">
        <v/>
      </c>
      <c r="BR732" s="381" t="str">
        <v/>
      </c>
      <c r="BS732" s="380" t="str">
        <v/>
      </c>
      <c r="BT732" s="380" t="str">
        <v/>
      </c>
      <c r="BU732" s="380" t="str">
        <v/>
      </c>
      <c r="BV732" s="380" t="str">
        <v/>
      </c>
      <c r="BW732" s="380" t="str">
        <v/>
      </c>
      <c r="BX732" s="380"/>
      <c r="BY732" s="380"/>
      <c r="BZ732" s="380" t="str">
        <v/>
      </c>
      <c r="CA732" s="380"/>
      <c r="CB732" s="380"/>
      <c r="CC732" s="380" t="str">
        <v/>
      </c>
      <c r="CD732" s="380"/>
      <c r="CE732" s="380"/>
      <c r="CF732" s="380" t="str">
        <v/>
      </c>
      <c r="CG732" s="380"/>
      <c r="CH732" s="380"/>
      <c r="CI732" s="380" t="str">
        <v/>
      </c>
      <c r="CJ732" s="380" t="str">
        <v/>
      </c>
      <c r="CK732" s="380" t="str">
        <v/>
      </c>
      <c r="CL732" s="381" t="str">
        <v/>
      </c>
      <c r="CM732" s="380" t="str">
        <v/>
      </c>
      <c r="CN732" s="380" t="str">
        <v/>
      </c>
      <c r="CO732" s="380" t="str">
        <v/>
      </c>
      <c r="CP732" s="381" t="str">
        <v/>
      </c>
      <c r="CQ732" s="380" t="str">
        <v/>
      </c>
      <c r="CR732" s="380" t="str">
        <v/>
      </c>
      <c r="CS732" s="380" t="str">
        <v/>
      </c>
      <c r="CT732" s="380" t="str">
        <v/>
      </c>
      <c r="CU732" s="380" t="str">
        <v/>
      </c>
      <c r="CV732" s="380"/>
      <c r="CW732" s="380"/>
      <c r="CX732" s="380" t="str">
        <v/>
      </c>
      <c r="CY732" s="380"/>
      <c r="CZ732" s="380"/>
      <c r="DA732" s="380" t="str">
        <v/>
      </c>
      <c r="DB732" s="380"/>
      <c r="DC732" s="380"/>
      <c r="DD732" s="380" t="str">
        <v/>
      </c>
      <c r="DE732" s="380"/>
      <c r="DF732" s="380"/>
      <c r="DG732" s="380" t="str">
        <v/>
      </c>
      <c r="DH732" s="380" t="str">
        <v/>
      </c>
      <c r="DI732" s="380" t="str">
        <v/>
      </c>
      <c r="DJ732" s="381" t="str">
        <v/>
      </c>
      <c r="DK732" s="380" t="str">
        <v/>
      </c>
      <c r="DL732" s="380" t="str">
        <v/>
      </c>
      <c r="DM732" s="380" t="str">
        <v/>
      </c>
      <c r="DN732" s="381" t="str">
        <v/>
      </c>
      <c r="DO732" s="380" t="str">
        <v/>
      </c>
      <c r="DP732" s="380" t="str">
        <v/>
      </c>
      <c r="DQ732" s="380" t="str">
        <v/>
      </c>
      <c r="DR732" s="380" t="str">
        <v/>
      </c>
      <c r="DS732" s="380" t="str">
        <v/>
      </c>
      <c r="DT732" s="380"/>
      <c r="DU732" s="380"/>
      <c r="DV732" s="380" t="str">
        <v/>
      </c>
      <c r="DW732" s="380"/>
      <c r="DX732" s="380"/>
      <c r="DY732" s="380" t="str">
        <v/>
      </c>
      <c r="DZ732" s="380"/>
      <c r="EA732" s="380"/>
      <c r="EB732" s="380" t="str">
        <v/>
      </c>
      <c r="EC732" s="380"/>
      <c r="ED732" s="380"/>
      <c r="EE732" s="380" t="str">
        <v/>
      </c>
      <c r="EF732" s="380" t="str">
        <v/>
      </c>
      <c r="EG732" s="380" t="str">
        <v/>
      </c>
      <c r="EH732" s="381" t="str">
        <v/>
      </c>
      <c r="EI732" s="380" t="str">
        <v/>
      </c>
      <c r="EJ732" s="380" t="str">
        <v/>
      </c>
      <c r="EK732" s="380" t="str">
        <v/>
      </c>
      <c r="EL732" s="381" t="str">
        <v/>
      </c>
      <c r="EM732" s="382" t="str">
        <v/>
      </c>
      <c r="EN732" s="382" t="str">
        <v/>
      </c>
      <c r="EO732" s="382" t="str">
        <v/>
      </c>
    </row>
    <row r="733" spans="1:145" ht="15.6">
      <c r="A733" s="372" t="str">
        <v/>
      </c>
      <c r="B733" s="373" t="str">
        <v/>
      </c>
      <c r="C733" s="372"/>
      <c r="D733" s="383" t="str">
        <v/>
      </c>
      <c r="E733" s="383" t="str">
        <v/>
      </c>
      <c r="F733" s="383" t="str">
        <v/>
      </c>
      <c r="G733" s="375" t="str">
        <v/>
      </c>
      <c r="H733" s="375" t="str">
        <v/>
      </c>
      <c r="I733" s="375" t="str">
        <v/>
      </c>
      <c r="J733" s="375" t="str">
        <v/>
      </c>
      <c r="K733" s="375" t="str">
        <v/>
      </c>
      <c r="L733" s="375" t="str">
        <v/>
      </c>
      <c r="M733" s="372" t="str">
        <v/>
      </c>
      <c r="N733" s="372" t="str">
        <v/>
      </c>
      <c r="O733" s="372" t="str">
        <v/>
      </c>
      <c r="P733" s="372" t="str">
        <v/>
      </c>
      <c r="Q733" s="372" t="str">
        <v/>
      </c>
      <c r="R733" s="372" t="str">
        <v/>
      </c>
      <c r="S733" s="372" t="str">
        <v/>
      </c>
      <c r="T733" s="372" t="str">
        <v/>
      </c>
      <c r="U733" s="372" t="str">
        <v/>
      </c>
      <c r="V733" s="372" t="str">
        <v/>
      </c>
      <c r="W733" s="372" t="str">
        <v/>
      </c>
      <c r="X733" s="372" t="str">
        <v/>
      </c>
      <c r="Y733" s="372" t="str">
        <v/>
      </c>
      <c r="Z733" s="372" t="str">
        <v/>
      </c>
      <c r="AA733" s="372" t="str">
        <v/>
      </c>
      <c r="AB733" s="372"/>
      <c r="AC733" s="372"/>
      <c r="AD733" s="372" t="str">
        <v/>
      </c>
      <c r="AE733" s="372"/>
      <c r="AF733" s="372"/>
      <c r="AG733" s="376" t="str">
        <v/>
      </c>
      <c r="AH733" s="372"/>
      <c r="AI733" s="372"/>
      <c r="AJ733" s="372" t="str">
        <v/>
      </c>
      <c r="AK733" s="372"/>
      <c r="AL733" s="372"/>
      <c r="AM733" s="377" t="str">
        <v/>
      </c>
      <c r="AN733" s="378" t="str">
        <v/>
      </c>
      <c r="AO733" s="379" t="str">
        <v/>
      </c>
      <c r="AP733" s="379" t="str">
        <v/>
      </c>
      <c r="AQ733" s="376" t="str">
        <v/>
      </c>
      <c r="AR733" s="376" t="str">
        <v/>
      </c>
      <c r="AS733" s="372" t="str">
        <v/>
      </c>
      <c r="AT733" s="379" t="str">
        <v/>
      </c>
      <c r="AU733" s="380" t="str">
        <v/>
      </c>
      <c r="AV733" s="380" t="str">
        <v/>
      </c>
      <c r="AW733" s="380" t="str">
        <v/>
      </c>
      <c r="AX733" s="380" t="str">
        <v/>
      </c>
      <c r="AY733" s="380" t="str">
        <v/>
      </c>
      <c r="AZ733" s="380"/>
      <c r="BA733" s="380"/>
      <c r="BB733" s="380" t="str">
        <v/>
      </c>
      <c r="BC733" s="380"/>
      <c r="BD733" s="380"/>
      <c r="BE733" s="380" t="str">
        <v/>
      </c>
      <c r="BF733" s="380"/>
      <c r="BG733" s="380"/>
      <c r="BH733" s="380" t="str">
        <v/>
      </c>
      <c r="BI733" s="380"/>
      <c r="BJ733" s="380"/>
      <c r="BK733" s="380" t="str">
        <v/>
      </c>
      <c r="BL733" s="380" t="str">
        <v/>
      </c>
      <c r="BM733" s="380" t="str">
        <v/>
      </c>
      <c r="BN733" s="381" t="str">
        <v/>
      </c>
      <c r="BO733" s="380" t="str">
        <v/>
      </c>
      <c r="BP733" s="380" t="str">
        <v/>
      </c>
      <c r="BQ733" s="380" t="str">
        <v/>
      </c>
      <c r="BR733" s="381" t="str">
        <v/>
      </c>
      <c r="BS733" s="380" t="str">
        <v/>
      </c>
      <c r="BT733" s="380" t="str">
        <v/>
      </c>
      <c r="BU733" s="380" t="str">
        <v/>
      </c>
      <c r="BV733" s="380" t="str">
        <v/>
      </c>
      <c r="BW733" s="380" t="str">
        <v/>
      </c>
      <c r="BX733" s="380"/>
      <c r="BY733" s="380"/>
      <c r="BZ733" s="380" t="str">
        <v/>
      </c>
      <c r="CA733" s="380"/>
      <c r="CB733" s="380"/>
      <c r="CC733" s="380" t="str">
        <v/>
      </c>
      <c r="CD733" s="380"/>
      <c r="CE733" s="380"/>
      <c r="CF733" s="380" t="str">
        <v/>
      </c>
      <c r="CG733" s="380"/>
      <c r="CH733" s="380"/>
      <c r="CI733" s="380" t="str">
        <v/>
      </c>
      <c r="CJ733" s="380" t="str">
        <v/>
      </c>
      <c r="CK733" s="380" t="str">
        <v/>
      </c>
      <c r="CL733" s="381" t="str">
        <v/>
      </c>
      <c r="CM733" s="380" t="str">
        <v/>
      </c>
      <c r="CN733" s="380" t="str">
        <v/>
      </c>
      <c r="CO733" s="380" t="str">
        <v/>
      </c>
      <c r="CP733" s="381" t="str">
        <v/>
      </c>
      <c r="CQ733" s="380" t="str">
        <v/>
      </c>
      <c r="CR733" s="380" t="str">
        <v/>
      </c>
      <c r="CS733" s="380" t="str">
        <v/>
      </c>
      <c r="CT733" s="380" t="str">
        <v/>
      </c>
      <c r="CU733" s="380" t="str">
        <v/>
      </c>
      <c r="CV733" s="380"/>
      <c r="CW733" s="380"/>
      <c r="CX733" s="380" t="str">
        <v/>
      </c>
      <c r="CY733" s="380"/>
      <c r="CZ733" s="380"/>
      <c r="DA733" s="380" t="str">
        <v/>
      </c>
      <c r="DB733" s="380"/>
      <c r="DC733" s="380"/>
      <c r="DD733" s="380" t="str">
        <v/>
      </c>
      <c r="DE733" s="380"/>
      <c r="DF733" s="380"/>
      <c r="DG733" s="380" t="str">
        <v/>
      </c>
      <c r="DH733" s="380" t="str">
        <v/>
      </c>
      <c r="DI733" s="380" t="str">
        <v/>
      </c>
      <c r="DJ733" s="381" t="str">
        <v/>
      </c>
      <c r="DK733" s="380" t="str">
        <v/>
      </c>
      <c r="DL733" s="380" t="str">
        <v/>
      </c>
      <c r="DM733" s="380" t="str">
        <v/>
      </c>
      <c r="DN733" s="381" t="str">
        <v/>
      </c>
      <c r="DO733" s="380" t="str">
        <v/>
      </c>
      <c r="DP733" s="380" t="str">
        <v/>
      </c>
      <c r="DQ733" s="380" t="str">
        <v/>
      </c>
      <c r="DR733" s="380" t="str">
        <v/>
      </c>
      <c r="DS733" s="380" t="str">
        <v/>
      </c>
      <c r="DT733" s="380"/>
      <c r="DU733" s="380"/>
      <c r="DV733" s="380" t="str">
        <v/>
      </c>
      <c r="DW733" s="380"/>
      <c r="DX733" s="380"/>
      <c r="DY733" s="380" t="str">
        <v/>
      </c>
      <c r="DZ733" s="380"/>
      <c r="EA733" s="380"/>
      <c r="EB733" s="380" t="str">
        <v/>
      </c>
      <c r="EC733" s="380"/>
      <c r="ED733" s="380"/>
      <c r="EE733" s="380" t="str">
        <v/>
      </c>
      <c r="EF733" s="380" t="str">
        <v/>
      </c>
      <c r="EG733" s="380" t="str">
        <v/>
      </c>
      <c r="EH733" s="381" t="str">
        <v/>
      </c>
      <c r="EI733" s="380" t="str">
        <v/>
      </c>
      <c r="EJ733" s="380" t="str">
        <v/>
      </c>
      <c r="EK733" s="380" t="str">
        <v/>
      </c>
      <c r="EL733" s="381" t="str">
        <v/>
      </c>
      <c r="EM733" s="382" t="str">
        <v/>
      </c>
      <c r="EN733" s="382" t="str">
        <v/>
      </c>
      <c r="EO733" s="382" t="str">
        <v/>
      </c>
    </row>
    <row r="734" spans="1:145" ht="15.6">
      <c r="A734" s="372" t="str">
        <v/>
      </c>
      <c r="B734" s="373" t="str">
        <v/>
      </c>
      <c r="C734" s="372"/>
      <c r="D734" s="383" t="str">
        <v/>
      </c>
      <c r="E734" s="383" t="str">
        <v/>
      </c>
      <c r="F734" s="383" t="str">
        <v/>
      </c>
      <c r="G734" s="375" t="str">
        <v/>
      </c>
      <c r="H734" s="375" t="str">
        <v/>
      </c>
      <c r="I734" s="375" t="str">
        <v/>
      </c>
      <c r="J734" s="375" t="str">
        <v/>
      </c>
      <c r="K734" s="375" t="str">
        <v/>
      </c>
      <c r="L734" s="375" t="str">
        <v/>
      </c>
      <c r="M734" s="372" t="str">
        <v/>
      </c>
      <c r="N734" s="372" t="str">
        <v/>
      </c>
      <c r="O734" s="372" t="str">
        <v/>
      </c>
      <c r="P734" s="372" t="str">
        <v/>
      </c>
      <c r="Q734" s="372" t="str">
        <v/>
      </c>
      <c r="R734" s="372" t="str">
        <v/>
      </c>
      <c r="S734" s="372" t="str">
        <v/>
      </c>
      <c r="T734" s="372" t="str">
        <v/>
      </c>
      <c r="U734" s="372" t="str">
        <v/>
      </c>
      <c r="V734" s="372" t="str">
        <v/>
      </c>
      <c r="W734" s="372" t="str">
        <v/>
      </c>
      <c r="X734" s="372" t="str">
        <v/>
      </c>
      <c r="Y734" s="372" t="str">
        <v/>
      </c>
      <c r="Z734" s="372" t="str">
        <v/>
      </c>
      <c r="AA734" s="372" t="str">
        <v/>
      </c>
      <c r="AB734" s="372"/>
      <c r="AC734" s="372"/>
      <c r="AD734" s="372" t="str">
        <v/>
      </c>
      <c r="AE734" s="372"/>
      <c r="AF734" s="372"/>
      <c r="AG734" s="376" t="str">
        <v/>
      </c>
      <c r="AH734" s="372"/>
      <c r="AI734" s="372"/>
      <c r="AJ734" s="372" t="str">
        <v/>
      </c>
      <c r="AK734" s="372"/>
      <c r="AL734" s="372"/>
      <c r="AM734" s="377" t="str">
        <v/>
      </c>
      <c r="AN734" s="378" t="str">
        <v/>
      </c>
      <c r="AO734" s="379" t="str">
        <v/>
      </c>
      <c r="AP734" s="379" t="str">
        <v/>
      </c>
      <c r="AQ734" s="376" t="str">
        <v/>
      </c>
      <c r="AR734" s="376" t="str">
        <v/>
      </c>
      <c r="AS734" s="372" t="str">
        <v/>
      </c>
      <c r="AT734" s="379" t="str">
        <v/>
      </c>
      <c r="AU734" s="380" t="str">
        <v/>
      </c>
      <c r="AV734" s="380" t="str">
        <v/>
      </c>
      <c r="AW734" s="380" t="str">
        <v/>
      </c>
      <c r="AX734" s="380" t="str">
        <v/>
      </c>
      <c r="AY734" s="380" t="str">
        <v/>
      </c>
      <c r="AZ734" s="380"/>
      <c r="BA734" s="380"/>
      <c r="BB734" s="380" t="str">
        <v/>
      </c>
      <c r="BC734" s="380"/>
      <c r="BD734" s="380"/>
      <c r="BE734" s="380" t="str">
        <v/>
      </c>
      <c r="BF734" s="380"/>
      <c r="BG734" s="380"/>
      <c r="BH734" s="380" t="str">
        <v/>
      </c>
      <c r="BI734" s="380"/>
      <c r="BJ734" s="380"/>
      <c r="BK734" s="380" t="str">
        <v/>
      </c>
      <c r="BL734" s="380" t="str">
        <v/>
      </c>
      <c r="BM734" s="380" t="str">
        <v/>
      </c>
      <c r="BN734" s="381" t="str">
        <v/>
      </c>
      <c r="BO734" s="380" t="str">
        <v/>
      </c>
      <c r="BP734" s="380" t="str">
        <v/>
      </c>
      <c r="BQ734" s="380" t="str">
        <v/>
      </c>
      <c r="BR734" s="381" t="str">
        <v/>
      </c>
      <c r="BS734" s="380" t="str">
        <v/>
      </c>
      <c r="BT734" s="380" t="str">
        <v/>
      </c>
      <c r="BU734" s="380" t="str">
        <v/>
      </c>
      <c r="BV734" s="380" t="str">
        <v/>
      </c>
      <c r="BW734" s="380" t="str">
        <v/>
      </c>
      <c r="BX734" s="380"/>
      <c r="BY734" s="380"/>
      <c r="BZ734" s="380" t="str">
        <v/>
      </c>
      <c r="CA734" s="380"/>
      <c r="CB734" s="380"/>
      <c r="CC734" s="380" t="str">
        <v/>
      </c>
      <c r="CD734" s="380"/>
      <c r="CE734" s="380"/>
      <c r="CF734" s="380" t="str">
        <v/>
      </c>
      <c r="CG734" s="380"/>
      <c r="CH734" s="380"/>
      <c r="CI734" s="380" t="str">
        <v/>
      </c>
      <c r="CJ734" s="380" t="str">
        <v/>
      </c>
      <c r="CK734" s="380" t="str">
        <v/>
      </c>
      <c r="CL734" s="381" t="str">
        <v/>
      </c>
      <c r="CM734" s="380" t="str">
        <v/>
      </c>
      <c r="CN734" s="380" t="str">
        <v/>
      </c>
      <c r="CO734" s="380" t="str">
        <v/>
      </c>
      <c r="CP734" s="381" t="str">
        <v/>
      </c>
      <c r="CQ734" s="380" t="str">
        <v/>
      </c>
      <c r="CR734" s="380" t="str">
        <v/>
      </c>
      <c r="CS734" s="380" t="str">
        <v/>
      </c>
      <c r="CT734" s="380" t="str">
        <v/>
      </c>
      <c r="CU734" s="380" t="str">
        <v/>
      </c>
      <c r="CV734" s="380"/>
      <c r="CW734" s="380"/>
      <c r="CX734" s="380" t="str">
        <v/>
      </c>
      <c r="CY734" s="380"/>
      <c r="CZ734" s="380"/>
      <c r="DA734" s="380" t="str">
        <v/>
      </c>
      <c r="DB734" s="380"/>
      <c r="DC734" s="380"/>
      <c r="DD734" s="380" t="str">
        <v/>
      </c>
      <c r="DE734" s="380"/>
      <c r="DF734" s="380"/>
      <c r="DG734" s="380" t="str">
        <v/>
      </c>
      <c r="DH734" s="380" t="str">
        <v/>
      </c>
      <c r="DI734" s="380" t="str">
        <v/>
      </c>
      <c r="DJ734" s="381" t="str">
        <v/>
      </c>
      <c r="DK734" s="380" t="str">
        <v/>
      </c>
      <c r="DL734" s="380" t="str">
        <v/>
      </c>
      <c r="DM734" s="380" t="str">
        <v/>
      </c>
      <c r="DN734" s="381" t="str">
        <v/>
      </c>
      <c r="DO734" s="380" t="str">
        <v/>
      </c>
      <c r="DP734" s="380" t="str">
        <v/>
      </c>
      <c r="DQ734" s="380" t="str">
        <v/>
      </c>
      <c r="DR734" s="380" t="str">
        <v/>
      </c>
      <c r="DS734" s="380" t="str">
        <v/>
      </c>
      <c r="DT734" s="380"/>
      <c r="DU734" s="380"/>
      <c r="DV734" s="380" t="str">
        <v/>
      </c>
      <c r="DW734" s="380"/>
      <c r="DX734" s="380"/>
      <c r="DY734" s="380" t="str">
        <v/>
      </c>
      <c r="DZ734" s="380"/>
      <c r="EA734" s="380"/>
      <c r="EB734" s="380" t="str">
        <v/>
      </c>
      <c r="EC734" s="380"/>
      <c r="ED734" s="380"/>
      <c r="EE734" s="380" t="str">
        <v/>
      </c>
      <c r="EF734" s="380" t="str">
        <v/>
      </c>
      <c r="EG734" s="380" t="str">
        <v/>
      </c>
      <c r="EH734" s="381" t="str">
        <v/>
      </c>
      <c r="EI734" s="380" t="str">
        <v/>
      </c>
      <c r="EJ734" s="380" t="str">
        <v/>
      </c>
      <c r="EK734" s="380" t="str">
        <v/>
      </c>
      <c r="EL734" s="381" t="str">
        <v/>
      </c>
      <c r="EM734" s="382" t="str">
        <v/>
      </c>
      <c r="EN734" s="382" t="str">
        <v/>
      </c>
      <c r="EO734" s="382" t="str">
        <v/>
      </c>
    </row>
    <row r="735" spans="1:145" ht="15.6">
      <c r="A735" s="372" t="str">
        <v/>
      </c>
      <c r="B735" s="373" t="str">
        <v/>
      </c>
      <c r="C735" s="372"/>
      <c r="D735" s="383" t="str">
        <v/>
      </c>
      <c r="E735" s="383" t="str">
        <v/>
      </c>
      <c r="F735" s="383" t="str">
        <v/>
      </c>
      <c r="G735" s="375" t="str">
        <v/>
      </c>
      <c r="H735" s="375" t="str">
        <v/>
      </c>
      <c r="I735" s="375" t="str">
        <v/>
      </c>
      <c r="J735" s="375" t="str">
        <v/>
      </c>
      <c r="K735" s="375" t="str">
        <v/>
      </c>
      <c r="L735" s="375" t="str">
        <v/>
      </c>
      <c r="M735" s="372" t="str">
        <v/>
      </c>
      <c r="N735" s="372" t="str">
        <v/>
      </c>
      <c r="O735" s="372" t="str">
        <v/>
      </c>
      <c r="P735" s="372" t="str">
        <v/>
      </c>
      <c r="Q735" s="372" t="str">
        <v/>
      </c>
      <c r="R735" s="372" t="str">
        <v/>
      </c>
      <c r="S735" s="372" t="str">
        <v/>
      </c>
      <c r="T735" s="372" t="str">
        <v/>
      </c>
      <c r="U735" s="372" t="str">
        <v/>
      </c>
      <c r="V735" s="372" t="str">
        <v/>
      </c>
      <c r="W735" s="372" t="str">
        <v/>
      </c>
      <c r="X735" s="372" t="str">
        <v/>
      </c>
      <c r="Y735" s="372" t="str">
        <v/>
      </c>
      <c r="Z735" s="372" t="str">
        <v/>
      </c>
      <c r="AA735" s="372" t="str">
        <v/>
      </c>
      <c r="AB735" s="372"/>
      <c r="AC735" s="372"/>
      <c r="AD735" s="372" t="str">
        <v/>
      </c>
      <c r="AE735" s="372"/>
      <c r="AF735" s="372"/>
      <c r="AG735" s="376" t="str">
        <v/>
      </c>
      <c r="AH735" s="372"/>
      <c r="AI735" s="372"/>
      <c r="AJ735" s="372" t="str">
        <v/>
      </c>
      <c r="AK735" s="372"/>
      <c r="AL735" s="372"/>
      <c r="AM735" s="377" t="str">
        <v/>
      </c>
      <c r="AN735" s="378" t="str">
        <v/>
      </c>
      <c r="AO735" s="379" t="str">
        <v/>
      </c>
      <c r="AP735" s="379" t="str">
        <v/>
      </c>
      <c r="AQ735" s="376" t="str">
        <v/>
      </c>
      <c r="AR735" s="376" t="str">
        <v/>
      </c>
      <c r="AS735" s="372" t="str">
        <v/>
      </c>
      <c r="AT735" s="379" t="str">
        <v/>
      </c>
      <c r="AU735" s="380" t="str">
        <v/>
      </c>
      <c r="AV735" s="380" t="str">
        <v/>
      </c>
      <c r="AW735" s="380" t="str">
        <v/>
      </c>
      <c r="AX735" s="380" t="str">
        <v/>
      </c>
      <c r="AY735" s="380" t="str">
        <v/>
      </c>
      <c r="AZ735" s="380"/>
      <c r="BA735" s="380"/>
      <c r="BB735" s="380" t="str">
        <v/>
      </c>
      <c r="BC735" s="380"/>
      <c r="BD735" s="380"/>
      <c r="BE735" s="380" t="str">
        <v/>
      </c>
      <c r="BF735" s="380"/>
      <c r="BG735" s="380"/>
      <c r="BH735" s="380" t="str">
        <v/>
      </c>
      <c r="BI735" s="380"/>
      <c r="BJ735" s="380"/>
      <c r="BK735" s="380" t="str">
        <v/>
      </c>
      <c r="BL735" s="380" t="str">
        <v/>
      </c>
      <c r="BM735" s="380" t="str">
        <v/>
      </c>
      <c r="BN735" s="381" t="str">
        <v/>
      </c>
      <c r="BO735" s="380" t="str">
        <v/>
      </c>
      <c r="BP735" s="380" t="str">
        <v/>
      </c>
      <c r="BQ735" s="380" t="str">
        <v/>
      </c>
      <c r="BR735" s="381" t="str">
        <v/>
      </c>
      <c r="BS735" s="380" t="str">
        <v/>
      </c>
      <c r="BT735" s="380" t="str">
        <v/>
      </c>
      <c r="BU735" s="380" t="str">
        <v/>
      </c>
      <c r="BV735" s="380" t="str">
        <v/>
      </c>
      <c r="BW735" s="380" t="str">
        <v/>
      </c>
      <c r="BX735" s="380"/>
      <c r="BY735" s="380"/>
      <c r="BZ735" s="380" t="str">
        <v/>
      </c>
      <c r="CA735" s="380"/>
      <c r="CB735" s="380"/>
      <c r="CC735" s="380" t="str">
        <v/>
      </c>
      <c r="CD735" s="380"/>
      <c r="CE735" s="380"/>
      <c r="CF735" s="380" t="str">
        <v/>
      </c>
      <c r="CG735" s="380"/>
      <c r="CH735" s="380"/>
      <c r="CI735" s="380" t="str">
        <v/>
      </c>
      <c r="CJ735" s="380" t="str">
        <v/>
      </c>
      <c r="CK735" s="380" t="str">
        <v/>
      </c>
      <c r="CL735" s="381" t="str">
        <v/>
      </c>
      <c r="CM735" s="380" t="str">
        <v/>
      </c>
      <c r="CN735" s="380" t="str">
        <v/>
      </c>
      <c r="CO735" s="380" t="str">
        <v/>
      </c>
      <c r="CP735" s="381" t="str">
        <v/>
      </c>
      <c r="CQ735" s="380" t="str">
        <v/>
      </c>
      <c r="CR735" s="380" t="str">
        <v/>
      </c>
      <c r="CS735" s="380" t="str">
        <v/>
      </c>
      <c r="CT735" s="380" t="str">
        <v/>
      </c>
      <c r="CU735" s="380" t="str">
        <v/>
      </c>
      <c r="CV735" s="380"/>
      <c r="CW735" s="380"/>
      <c r="CX735" s="380" t="str">
        <v/>
      </c>
      <c r="CY735" s="380"/>
      <c r="CZ735" s="380"/>
      <c r="DA735" s="380" t="str">
        <v/>
      </c>
      <c r="DB735" s="380"/>
      <c r="DC735" s="380"/>
      <c r="DD735" s="380" t="str">
        <v/>
      </c>
      <c r="DE735" s="380"/>
      <c r="DF735" s="380"/>
      <c r="DG735" s="380" t="str">
        <v/>
      </c>
      <c r="DH735" s="380" t="str">
        <v/>
      </c>
      <c r="DI735" s="380" t="str">
        <v/>
      </c>
      <c r="DJ735" s="381" t="str">
        <v/>
      </c>
      <c r="DK735" s="380" t="str">
        <v/>
      </c>
      <c r="DL735" s="380" t="str">
        <v/>
      </c>
      <c r="DM735" s="380" t="str">
        <v/>
      </c>
      <c r="DN735" s="381" t="str">
        <v/>
      </c>
      <c r="DO735" s="380" t="str">
        <v/>
      </c>
      <c r="DP735" s="380" t="str">
        <v/>
      </c>
      <c r="DQ735" s="380" t="str">
        <v/>
      </c>
      <c r="DR735" s="380" t="str">
        <v/>
      </c>
      <c r="DS735" s="380" t="str">
        <v/>
      </c>
      <c r="DT735" s="380"/>
      <c r="DU735" s="380"/>
      <c r="DV735" s="380" t="str">
        <v/>
      </c>
      <c r="DW735" s="380"/>
      <c r="DX735" s="380"/>
      <c r="DY735" s="380" t="str">
        <v/>
      </c>
      <c r="DZ735" s="380"/>
      <c r="EA735" s="380"/>
      <c r="EB735" s="380" t="str">
        <v/>
      </c>
      <c r="EC735" s="380"/>
      <c r="ED735" s="380"/>
      <c r="EE735" s="380" t="str">
        <v/>
      </c>
      <c r="EF735" s="380" t="str">
        <v/>
      </c>
      <c r="EG735" s="380" t="str">
        <v/>
      </c>
      <c r="EH735" s="381" t="str">
        <v/>
      </c>
      <c r="EI735" s="380" t="str">
        <v/>
      </c>
      <c r="EJ735" s="380" t="str">
        <v/>
      </c>
      <c r="EK735" s="380" t="str">
        <v/>
      </c>
      <c r="EL735" s="381" t="str">
        <v/>
      </c>
      <c r="EM735" s="382" t="str">
        <v/>
      </c>
      <c r="EN735" s="382" t="str">
        <v/>
      </c>
      <c r="EO735" s="382" t="str">
        <v/>
      </c>
    </row>
    <row r="736" spans="1:145" ht="15.6">
      <c r="A736" s="372" t="str">
        <v/>
      </c>
      <c r="B736" s="373" t="str">
        <v/>
      </c>
      <c r="C736" s="372"/>
      <c r="D736" s="383" t="str">
        <v/>
      </c>
      <c r="E736" s="383" t="str">
        <v/>
      </c>
      <c r="F736" s="383" t="str">
        <v/>
      </c>
      <c r="G736" s="375" t="str">
        <v/>
      </c>
      <c r="H736" s="375" t="str">
        <v/>
      </c>
      <c r="I736" s="375" t="str">
        <v/>
      </c>
      <c r="J736" s="375" t="str">
        <v/>
      </c>
      <c r="K736" s="375" t="str">
        <v/>
      </c>
      <c r="L736" s="375" t="str">
        <v/>
      </c>
      <c r="M736" s="372" t="str">
        <v/>
      </c>
      <c r="N736" s="372" t="str">
        <v/>
      </c>
      <c r="O736" s="372" t="str">
        <v/>
      </c>
      <c r="P736" s="372" t="str">
        <v/>
      </c>
      <c r="Q736" s="372" t="str">
        <v/>
      </c>
      <c r="R736" s="372" t="str">
        <v/>
      </c>
      <c r="S736" s="372" t="str">
        <v/>
      </c>
      <c r="T736" s="372" t="str">
        <v/>
      </c>
      <c r="U736" s="372" t="str">
        <v/>
      </c>
      <c r="V736" s="372" t="str">
        <v/>
      </c>
      <c r="W736" s="372" t="str">
        <v/>
      </c>
      <c r="X736" s="372" t="str">
        <v/>
      </c>
      <c r="Y736" s="372" t="str">
        <v/>
      </c>
      <c r="Z736" s="372" t="str">
        <v/>
      </c>
      <c r="AA736" s="372" t="str">
        <v/>
      </c>
      <c r="AB736" s="372"/>
      <c r="AC736" s="372"/>
      <c r="AD736" s="372" t="str">
        <v/>
      </c>
      <c r="AE736" s="372"/>
      <c r="AF736" s="372"/>
      <c r="AG736" s="376" t="str">
        <v/>
      </c>
      <c r="AH736" s="372"/>
      <c r="AI736" s="372"/>
      <c r="AJ736" s="372" t="str">
        <v/>
      </c>
      <c r="AK736" s="372"/>
      <c r="AL736" s="372"/>
      <c r="AM736" s="377" t="str">
        <v/>
      </c>
      <c r="AN736" s="378" t="str">
        <v/>
      </c>
      <c r="AO736" s="379" t="str">
        <v/>
      </c>
      <c r="AP736" s="379" t="str">
        <v/>
      </c>
      <c r="AQ736" s="376" t="str">
        <v/>
      </c>
      <c r="AR736" s="376" t="str">
        <v/>
      </c>
      <c r="AS736" s="372" t="str">
        <v/>
      </c>
      <c r="AT736" s="379" t="str">
        <v/>
      </c>
      <c r="AU736" s="380" t="str">
        <v/>
      </c>
      <c r="AV736" s="380" t="str">
        <v/>
      </c>
      <c r="AW736" s="380" t="str">
        <v/>
      </c>
      <c r="AX736" s="380" t="str">
        <v/>
      </c>
      <c r="AY736" s="380" t="str">
        <v/>
      </c>
      <c r="AZ736" s="380"/>
      <c r="BA736" s="380"/>
      <c r="BB736" s="380" t="str">
        <v/>
      </c>
      <c r="BC736" s="380"/>
      <c r="BD736" s="380"/>
      <c r="BE736" s="380" t="str">
        <v/>
      </c>
      <c r="BF736" s="380"/>
      <c r="BG736" s="380"/>
      <c r="BH736" s="380" t="str">
        <v/>
      </c>
      <c r="BI736" s="380"/>
      <c r="BJ736" s="380"/>
      <c r="BK736" s="380" t="str">
        <v/>
      </c>
      <c r="BL736" s="380" t="str">
        <v/>
      </c>
      <c r="BM736" s="380" t="str">
        <v/>
      </c>
      <c r="BN736" s="381" t="str">
        <v/>
      </c>
      <c r="BO736" s="380" t="str">
        <v/>
      </c>
      <c r="BP736" s="380" t="str">
        <v/>
      </c>
      <c r="BQ736" s="380" t="str">
        <v/>
      </c>
      <c r="BR736" s="381" t="str">
        <v/>
      </c>
      <c r="BS736" s="380" t="str">
        <v/>
      </c>
      <c r="BT736" s="380" t="str">
        <v/>
      </c>
      <c r="BU736" s="380" t="str">
        <v/>
      </c>
      <c r="BV736" s="380" t="str">
        <v/>
      </c>
      <c r="BW736" s="380" t="str">
        <v/>
      </c>
      <c r="BX736" s="380"/>
      <c r="BY736" s="380"/>
      <c r="BZ736" s="380" t="str">
        <v/>
      </c>
      <c r="CA736" s="380"/>
      <c r="CB736" s="380"/>
      <c r="CC736" s="380" t="str">
        <v/>
      </c>
      <c r="CD736" s="380"/>
      <c r="CE736" s="380"/>
      <c r="CF736" s="380" t="str">
        <v/>
      </c>
      <c r="CG736" s="380"/>
      <c r="CH736" s="380"/>
      <c r="CI736" s="380" t="str">
        <v/>
      </c>
      <c r="CJ736" s="380" t="str">
        <v/>
      </c>
      <c r="CK736" s="380" t="str">
        <v/>
      </c>
      <c r="CL736" s="381" t="str">
        <v/>
      </c>
      <c r="CM736" s="380" t="str">
        <v/>
      </c>
      <c r="CN736" s="380" t="str">
        <v/>
      </c>
      <c r="CO736" s="380" t="str">
        <v/>
      </c>
      <c r="CP736" s="381" t="str">
        <v/>
      </c>
      <c r="CQ736" s="380" t="str">
        <v/>
      </c>
      <c r="CR736" s="380" t="str">
        <v/>
      </c>
      <c r="CS736" s="380" t="str">
        <v/>
      </c>
      <c r="CT736" s="380" t="str">
        <v/>
      </c>
      <c r="CU736" s="380" t="str">
        <v/>
      </c>
      <c r="CV736" s="380"/>
      <c r="CW736" s="380"/>
      <c r="CX736" s="380" t="str">
        <v/>
      </c>
      <c r="CY736" s="380"/>
      <c r="CZ736" s="380"/>
      <c r="DA736" s="380" t="str">
        <v/>
      </c>
      <c r="DB736" s="380"/>
      <c r="DC736" s="380"/>
      <c r="DD736" s="380" t="str">
        <v/>
      </c>
      <c r="DE736" s="380"/>
      <c r="DF736" s="380"/>
      <c r="DG736" s="380" t="str">
        <v/>
      </c>
      <c r="DH736" s="380" t="str">
        <v/>
      </c>
      <c r="DI736" s="380" t="str">
        <v/>
      </c>
      <c r="DJ736" s="381" t="str">
        <v/>
      </c>
      <c r="DK736" s="380" t="str">
        <v/>
      </c>
      <c r="DL736" s="380" t="str">
        <v/>
      </c>
      <c r="DM736" s="380" t="str">
        <v/>
      </c>
      <c r="DN736" s="381" t="str">
        <v/>
      </c>
      <c r="DO736" s="380" t="str">
        <v/>
      </c>
      <c r="DP736" s="380" t="str">
        <v/>
      </c>
      <c r="DQ736" s="380" t="str">
        <v/>
      </c>
      <c r="DR736" s="380" t="str">
        <v/>
      </c>
      <c r="DS736" s="380" t="str">
        <v/>
      </c>
      <c r="DT736" s="380"/>
      <c r="DU736" s="380"/>
      <c r="DV736" s="380" t="str">
        <v/>
      </c>
      <c r="DW736" s="380"/>
      <c r="DX736" s="380"/>
      <c r="DY736" s="380" t="str">
        <v/>
      </c>
      <c r="DZ736" s="380"/>
      <c r="EA736" s="380"/>
      <c r="EB736" s="380" t="str">
        <v/>
      </c>
      <c r="EC736" s="380"/>
      <c r="ED736" s="380"/>
      <c r="EE736" s="380" t="str">
        <v/>
      </c>
      <c r="EF736" s="380" t="str">
        <v/>
      </c>
      <c r="EG736" s="380" t="str">
        <v/>
      </c>
      <c r="EH736" s="381" t="str">
        <v/>
      </c>
      <c r="EI736" s="380" t="str">
        <v/>
      </c>
      <c r="EJ736" s="380" t="str">
        <v/>
      </c>
      <c r="EK736" s="380" t="str">
        <v/>
      </c>
      <c r="EL736" s="381" t="str">
        <v/>
      </c>
      <c r="EM736" s="382" t="str">
        <v/>
      </c>
      <c r="EN736" s="382" t="str">
        <v/>
      </c>
      <c r="EO736" s="382" t="str">
        <v/>
      </c>
    </row>
    <row r="737" spans="1:145" ht="15.6">
      <c r="A737" s="372" t="str">
        <v/>
      </c>
      <c r="B737" s="373" t="str">
        <v/>
      </c>
      <c r="C737" s="372"/>
      <c r="D737" s="383" t="str">
        <v/>
      </c>
      <c r="E737" s="383" t="str">
        <v/>
      </c>
      <c r="F737" s="383" t="str">
        <v/>
      </c>
      <c r="G737" s="375" t="str">
        <v/>
      </c>
      <c r="H737" s="375" t="str">
        <v/>
      </c>
      <c r="I737" s="375" t="str">
        <v/>
      </c>
      <c r="J737" s="375" t="str">
        <v/>
      </c>
      <c r="K737" s="375" t="str">
        <v/>
      </c>
      <c r="L737" s="375" t="str">
        <v/>
      </c>
      <c r="M737" s="372" t="str">
        <v/>
      </c>
      <c r="N737" s="372" t="str">
        <v/>
      </c>
      <c r="O737" s="372" t="str">
        <v/>
      </c>
      <c r="P737" s="372" t="str">
        <v/>
      </c>
      <c r="Q737" s="372" t="str">
        <v/>
      </c>
      <c r="R737" s="372" t="str">
        <v/>
      </c>
      <c r="S737" s="372" t="str">
        <v/>
      </c>
      <c r="T737" s="372" t="str">
        <v/>
      </c>
      <c r="U737" s="372" t="str">
        <v/>
      </c>
      <c r="V737" s="372" t="str">
        <v/>
      </c>
      <c r="W737" s="372" t="str">
        <v/>
      </c>
      <c r="X737" s="372" t="str">
        <v/>
      </c>
      <c r="Y737" s="372" t="str">
        <v/>
      </c>
      <c r="Z737" s="372" t="str">
        <v/>
      </c>
      <c r="AA737" s="372" t="str">
        <v/>
      </c>
      <c r="AB737" s="372"/>
      <c r="AC737" s="372"/>
      <c r="AD737" s="372" t="str">
        <v/>
      </c>
      <c r="AE737" s="372"/>
      <c r="AF737" s="372"/>
      <c r="AG737" s="376" t="str">
        <v/>
      </c>
      <c r="AH737" s="372"/>
      <c r="AI737" s="372"/>
      <c r="AJ737" s="372" t="str">
        <v/>
      </c>
      <c r="AK737" s="372"/>
      <c r="AL737" s="372"/>
      <c r="AM737" s="377" t="str">
        <v/>
      </c>
      <c r="AN737" s="378" t="str">
        <v/>
      </c>
      <c r="AO737" s="379" t="str">
        <v/>
      </c>
      <c r="AP737" s="379" t="str">
        <v/>
      </c>
      <c r="AQ737" s="376" t="str">
        <v/>
      </c>
      <c r="AR737" s="376" t="str">
        <v/>
      </c>
      <c r="AS737" s="372" t="str">
        <v/>
      </c>
      <c r="AT737" s="379" t="str">
        <v/>
      </c>
      <c r="AU737" s="380" t="str">
        <v/>
      </c>
      <c r="AV737" s="380" t="str">
        <v/>
      </c>
      <c r="AW737" s="380" t="str">
        <v/>
      </c>
      <c r="AX737" s="380" t="str">
        <v/>
      </c>
      <c r="AY737" s="380" t="str">
        <v/>
      </c>
      <c r="AZ737" s="380"/>
      <c r="BA737" s="380"/>
      <c r="BB737" s="380" t="str">
        <v/>
      </c>
      <c r="BC737" s="380"/>
      <c r="BD737" s="380"/>
      <c r="BE737" s="380" t="str">
        <v/>
      </c>
      <c r="BF737" s="380"/>
      <c r="BG737" s="380"/>
      <c r="BH737" s="380" t="str">
        <v/>
      </c>
      <c r="BI737" s="380"/>
      <c r="BJ737" s="380"/>
      <c r="BK737" s="380" t="str">
        <v/>
      </c>
      <c r="BL737" s="380" t="str">
        <v/>
      </c>
      <c r="BM737" s="380" t="str">
        <v/>
      </c>
      <c r="BN737" s="381" t="str">
        <v/>
      </c>
      <c r="BO737" s="380" t="str">
        <v/>
      </c>
      <c r="BP737" s="380" t="str">
        <v/>
      </c>
      <c r="BQ737" s="380" t="str">
        <v/>
      </c>
      <c r="BR737" s="381" t="str">
        <v/>
      </c>
      <c r="BS737" s="380" t="str">
        <v/>
      </c>
      <c r="BT737" s="380" t="str">
        <v/>
      </c>
      <c r="BU737" s="380" t="str">
        <v/>
      </c>
      <c r="BV737" s="380" t="str">
        <v/>
      </c>
      <c r="BW737" s="380" t="str">
        <v/>
      </c>
      <c r="BX737" s="380"/>
      <c r="BY737" s="380"/>
      <c r="BZ737" s="380" t="str">
        <v/>
      </c>
      <c r="CA737" s="380"/>
      <c r="CB737" s="380"/>
      <c r="CC737" s="380" t="str">
        <v/>
      </c>
      <c r="CD737" s="380"/>
      <c r="CE737" s="380"/>
      <c r="CF737" s="380" t="str">
        <v/>
      </c>
      <c r="CG737" s="380"/>
      <c r="CH737" s="380"/>
      <c r="CI737" s="380" t="str">
        <v/>
      </c>
      <c r="CJ737" s="380" t="str">
        <v/>
      </c>
      <c r="CK737" s="380" t="str">
        <v/>
      </c>
      <c r="CL737" s="381" t="str">
        <v/>
      </c>
      <c r="CM737" s="380" t="str">
        <v/>
      </c>
      <c r="CN737" s="380" t="str">
        <v/>
      </c>
      <c r="CO737" s="380" t="str">
        <v/>
      </c>
      <c r="CP737" s="381" t="str">
        <v/>
      </c>
      <c r="CQ737" s="380" t="str">
        <v/>
      </c>
      <c r="CR737" s="380" t="str">
        <v/>
      </c>
      <c r="CS737" s="380" t="str">
        <v/>
      </c>
      <c r="CT737" s="380" t="str">
        <v/>
      </c>
      <c r="CU737" s="380" t="str">
        <v/>
      </c>
      <c r="CV737" s="380"/>
      <c r="CW737" s="380"/>
      <c r="CX737" s="380" t="str">
        <v/>
      </c>
      <c r="CY737" s="380"/>
      <c r="CZ737" s="380"/>
      <c r="DA737" s="380" t="str">
        <v/>
      </c>
      <c r="DB737" s="380"/>
      <c r="DC737" s="380"/>
      <c r="DD737" s="380" t="str">
        <v/>
      </c>
      <c r="DE737" s="380"/>
      <c r="DF737" s="380"/>
      <c r="DG737" s="380" t="str">
        <v/>
      </c>
      <c r="DH737" s="380" t="str">
        <v/>
      </c>
      <c r="DI737" s="380" t="str">
        <v/>
      </c>
      <c r="DJ737" s="381" t="str">
        <v/>
      </c>
      <c r="DK737" s="380" t="str">
        <v/>
      </c>
      <c r="DL737" s="380" t="str">
        <v/>
      </c>
      <c r="DM737" s="380" t="str">
        <v/>
      </c>
      <c r="DN737" s="381" t="str">
        <v/>
      </c>
      <c r="DO737" s="380" t="str">
        <v/>
      </c>
      <c r="DP737" s="380" t="str">
        <v/>
      </c>
      <c r="DQ737" s="380" t="str">
        <v/>
      </c>
      <c r="DR737" s="380" t="str">
        <v/>
      </c>
      <c r="DS737" s="380" t="str">
        <v/>
      </c>
      <c r="DT737" s="380"/>
      <c r="DU737" s="380"/>
      <c r="DV737" s="380" t="str">
        <v/>
      </c>
      <c r="DW737" s="380"/>
      <c r="DX737" s="380"/>
      <c r="DY737" s="380" t="str">
        <v/>
      </c>
      <c r="DZ737" s="380"/>
      <c r="EA737" s="380"/>
      <c r="EB737" s="380" t="str">
        <v/>
      </c>
      <c r="EC737" s="380"/>
      <c r="ED737" s="380"/>
      <c r="EE737" s="380" t="str">
        <v/>
      </c>
      <c r="EF737" s="380" t="str">
        <v/>
      </c>
      <c r="EG737" s="380" t="str">
        <v/>
      </c>
      <c r="EH737" s="381" t="str">
        <v/>
      </c>
      <c r="EI737" s="380" t="str">
        <v/>
      </c>
      <c r="EJ737" s="380" t="str">
        <v/>
      </c>
      <c r="EK737" s="380" t="str">
        <v/>
      </c>
      <c r="EL737" s="381" t="str">
        <v/>
      </c>
      <c r="EM737" s="382" t="str">
        <v/>
      </c>
      <c r="EN737" s="382" t="str">
        <v/>
      </c>
      <c r="EO737" s="382" t="str">
        <v/>
      </c>
    </row>
    <row r="738" spans="1:145" ht="15.6">
      <c r="A738" s="372" t="str">
        <v/>
      </c>
      <c r="B738" s="373" t="str">
        <v/>
      </c>
      <c r="C738" s="372"/>
      <c r="D738" s="383" t="str">
        <v/>
      </c>
      <c r="E738" s="383" t="str">
        <v/>
      </c>
      <c r="F738" s="383" t="str">
        <v/>
      </c>
      <c r="G738" s="375" t="str">
        <v/>
      </c>
      <c r="H738" s="375" t="str">
        <v/>
      </c>
      <c r="I738" s="375" t="str">
        <v/>
      </c>
      <c r="J738" s="375" t="str">
        <v/>
      </c>
      <c r="K738" s="375" t="str">
        <v/>
      </c>
      <c r="L738" s="375" t="str">
        <v/>
      </c>
      <c r="M738" s="372" t="str">
        <v/>
      </c>
      <c r="N738" s="372" t="str">
        <v/>
      </c>
      <c r="O738" s="372" t="str">
        <v/>
      </c>
      <c r="P738" s="372" t="str">
        <v/>
      </c>
      <c r="Q738" s="372" t="str">
        <v/>
      </c>
      <c r="R738" s="372" t="str">
        <v/>
      </c>
      <c r="S738" s="372" t="str">
        <v/>
      </c>
      <c r="T738" s="372" t="str">
        <v/>
      </c>
      <c r="U738" s="372" t="str">
        <v/>
      </c>
      <c r="V738" s="372" t="str">
        <v/>
      </c>
      <c r="W738" s="372" t="str">
        <v/>
      </c>
      <c r="X738" s="372" t="str">
        <v/>
      </c>
      <c r="Y738" s="372" t="str">
        <v/>
      </c>
      <c r="Z738" s="372" t="str">
        <v/>
      </c>
      <c r="AA738" s="372" t="str">
        <v/>
      </c>
      <c r="AB738" s="372"/>
      <c r="AC738" s="372"/>
      <c r="AD738" s="372" t="str">
        <v/>
      </c>
      <c r="AE738" s="372"/>
      <c r="AF738" s="372"/>
      <c r="AG738" s="376" t="str">
        <v/>
      </c>
      <c r="AH738" s="372"/>
      <c r="AI738" s="372"/>
      <c r="AJ738" s="372" t="str">
        <v/>
      </c>
      <c r="AK738" s="372"/>
      <c r="AL738" s="372"/>
      <c r="AM738" s="377" t="str">
        <v/>
      </c>
      <c r="AN738" s="378" t="str">
        <v/>
      </c>
      <c r="AO738" s="379" t="str">
        <v/>
      </c>
      <c r="AP738" s="379" t="str">
        <v/>
      </c>
      <c r="AQ738" s="376" t="str">
        <v/>
      </c>
      <c r="AR738" s="376" t="str">
        <v/>
      </c>
      <c r="AS738" s="372" t="str">
        <v/>
      </c>
      <c r="AT738" s="379" t="str">
        <v/>
      </c>
      <c r="AU738" s="380" t="str">
        <v/>
      </c>
      <c r="AV738" s="380" t="str">
        <v/>
      </c>
      <c r="AW738" s="380" t="str">
        <v/>
      </c>
      <c r="AX738" s="380" t="str">
        <v/>
      </c>
      <c r="AY738" s="380" t="str">
        <v/>
      </c>
      <c r="AZ738" s="380"/>
      <c r="BA738" s="380"/>
      <c r="BB738" s="380" t="str">
        <v/>
      </c>
      <c r="BC738" s="380"/>
      <c r="BD738" s="380"/>
      <c r="BE738" s="380" t="str">
        <v/>
      </c>
      <c r="BF738" s="380"/>
      <c r="BG738" s="380"/>
      <c r="BH738" s="380" t="str">
        <v/>
      </c>
      <c r="BI738" s="380"/>
      <c r="BJ738" s="380"/>
      <c r="BK738" s="380" t="str">
        <v/>
      </c>
      <c r="BL738" s="380" t="str">
        <v/>
      </c>
      <c r="BM738" s="380" t="str">
        <v/>
      </c>
      <c r="BN738" s="381" t="str">
        <v/>
      </c>
      <c r="BO738" s="380" t="str">
        <v/>
      </c>
      <c r="BP738" s="380" t="str">
        <v/>
      </c>
      <c r="BQ738" s="380" t="str">
        <v/>
      </c>
      <c r="BR738" s="381" t="str">
        <v/>
      </c>
      <c r="BS738" s="380" t="str">
        <v/>
      </c>
      <c r="BT738" s="380" t="str">
        <v/>
      </c>
      <c r="BU738" s="380" t="str">
        <v/>
      </c>
      <c r="BV738" s="380" t="str">
        <v/>
      </c>
      <c r="BW738" s="380" t="str">
        <v/>
      </c>
      <c r="BX738" s="380"/>
      <c r="BY738" s="380"/>
      <c r="BZ738" s="380" t="str">
        <v/>
      </c>
      <c r="CA738" s="380"/>
      <c r="CB738" s="380"/>
      <c r="CC738" s="380" t="str">
        <v/>
      </c>
      <c r="CD738" s="380"/>
      <c r="CE738" s="380"/>
      <c r="CF738" s="380" t="str">
        <v/>
      </c>
      <c r="CG738" s="380"/>
      <c r="CH738" s="380"/>
      <c r="CI738" s="380" t="str">
        <v/>
      </c>
      <c r="CJ738" s="380" t="str">
        <v/>
      </c>
      <c r="CK738" s="380" t="str">
        <v/>
      </c>
      <c r="CL738" s="381" t="str">
        <v/>
      </c>
      <c r="CM738" s="380" t="str">
        <v/>
      </c>
      <c r="CN738" s="380" t="str">
        <v/>
      </c>
      <c r="CO738" s="380" t="str">
        <v/>
      </c>
      <c r="CP738" s="381" t="str">
        <v/>
      </c>
      <c r="CQ738" s="380" t="str">
        <v/>
      </c>
      <c r="CR738" s="380" t="str">
        <v/>
      </c>
      <c r="CS738" s="380" t="str">
        <v/>
      </c>
      <c r="CT738" s="380" t="str">
        <v/>
      </c>
      <c r="CU738" s="380" t="str">
        <v/>
      </c>
      <c r="CV738" s="380"/>
      <c r="CW738" s="380"/>
      <c r="CX738" s="380" t="str">
        <v/>
      </c>
      <c r="CY738" s="380"/>
      <c r="CZ738" s="380"/>
      <c r="DA738" s="380" t="str">
        <v/>
      </c>
      <c r="DB738" s="380"/>
      <c r="DC738" s="380"/>
      <c r="DD738" s="380" t="str">
        <v/>
      </c>
      <c r="DE738" s="380"/>
      <c r="DF738" s="380"/>
      <c r="DG738" s="380" t="str">
        <v/>
      </c>
      <c r="DH738" s="380" t="str">
        <v/>
      </c>
      <c r="DI738" s="380" t="str">
        <v/>
      </c>
      <c r="DJ738" s="381" t="str">
        <v/>
      </c>
      <c r="DK738" s="380" t="str">
        <v/>
      </c>
      <c r="DL738" s="380" t="str">
        <v/>
      </c>
      <c r="DM738" s="380" t="str">
        <v/>
      </c>
      <c r="DN738" s="381" t="str">
        <v/>
      </c>
      <c r="DO738" s="380" t="str">
        <v/>
      </c>
      <c r="DP738" s="380" t="str">
        <v/>
      </c>
      <c r="DQ738" s="380" t="str">
        <v/>
      </c>
      <c r="DR738" s="380" t="str">
        <v/>
      </c>
      <c r="DS738" s="380" t="str">
        <v/>
      </c>
      <c r="DT738" s="380"/>
      <c r="DU738" s="380"/>
      <c r="DV738" s="380" t="str">
        <v/>
      </c>
      <c r="DW738" s="380"/>
      <c r="DX738" s="380"/>
      <c r="DY738" s="380" t="str">
        <v/>
      </c>
      <c r="DZ738" s="380"/>
      <c r="EA738" s="380"/>
      <c r="EB738" s="380" t="str">
        <v/>
      </c>
      <c r="EC738" s="380"/>
      <c r="ED738" s="380"/>
      <c r="EE738" s="380" t="str">
        <v/>
      </c>
      <c r="EF738" s="380" t="str">
        <v/>
      </c>
      <c r="EG738" s="380" t="str">
        <v/>
      </c>
      <c r="EH738" s="381" t="str">
        <v/>
      </c>
      <c r="EI738" s="380" t="str">
        <v/>
      </c>
      <c r="EJ738" s="380" t="str">
        <v/>
      </c>
      <c r="EK738" s="380" t="str">
        <v/>
      </c>
      <c r="EL738" s="381" t="str">
        <v/>
      </c>
      <c r="EM738" s="382" t="str">
        <v/>
      </c>
      <c r="EN738" s="382" t="str">
        <v/>
      </c>
      <c r="EO738" s="382" t="str">
        <v/>
      </c>
    </row>
    <row r="739" spans="1:145" ht="15.6">
      <c r="A739" s="372" t="str">
        <v/>
      </c>
      <c r="B739" s="373" t="str">
        <v/>
      </c>
      <c r="C739" s="372"/>
      <c r="D739" s="383" t="str">
        <v/>
      </c>
      <c r="E739" s="383" t="str">
        <v/>
      </c>
      <c r="F739" s="383" t="str">
        <v/>
      </c>
      <c r="G739" s="375" t="str">
        <v/>
      </c>
      <c r="H739" s="375" t="str">
        <v/>
      </c>
      <c r="I739" s="375" t="str">
        <v/>
      </c>
      <c r="J739" s="375" t="str">
        <v/>
      </c>
      <c r="K739" s="375" t="str">
        <v/>
      </c>
      <c r="L739" s="375" t="str">
        <v/>
      </c>
      <c r="M739" s="372" t="str">
        <v/>
      </c>
      <c r="N739" s="372" t="str">
        <v/>
      </c>
      <c r="O739" s="372" t="str">
        <v/>
      </c>
      <c r="P739" s="372" t="str">
        <v/>
      </c>
      <c r="Q739" s="372" t="str">
        <v/>
      </c>
      <c r="R739" s="372" t="str">
        <v/>
      </c>
      <c r="S739" s="372" t="str">
        <v/>
      </c>
      <c r="T739" s="372" t="str">
        <v/>
      </c>
      <c r="U739" s="372" t="str">
        <v/>
      </c>
      <c r="V739" s="372" t="str">
        <v/>
      </c>
      <c r="W739" s="372" t="str">
        <v/>
      </c>
      <c r="X739" s="372" t="str">
        <v/>
      </c>
      <c r="Y739" s="372" t="str">
        <v/>
      </c>
      <c r="Z739" s="372" t="str">
        <v/>
      </c>
      <c r="AA739" s="372" t="str">
        <v/>
      </c>
      <c r="AB739" s="372"/>
      <c r="AC739" s="372"/>
      <c r="AD739" s="372" t="str">
        <v/>
      </c>
      <c r="AE739" s="372"/>
      <c r="AF739" s="372"/>
      <c r="AG739" s="376" t="str">
        <v/>
      </c>
      <c r="AH739" s="372"/>
      <c r="AI739" s="372"/>
      <c r="AJ739" s="372" t="str">
        <v/>
      </c>
      <c r="AK739" s="372"/>
      <c r="AL739" s="372"/>
      <c r="AM739" s="377" t="str">
        <v/>
      </c>
      <c r="AN739" s="378" t="str">
        <v/>
      </c>
      <c r="AO739" s="379" t="str">
        <v/>
      </c>
      <c r="AP739" s="379" t="str">
        <v/>
      </c>
      <c r="AQ739" s="376" t="str">
        <v/>
      </c>
      <c r="AR739" s="376" t="str">
        <v/>
      </c>
      <c r="AS739" s="372" t="str">
        <v/>
      </c>
      <c r="AT739" s="379" t="str">
        <v/>
      </c>
      <c r="AU739" s="380" t="str">
        <v/>
      </c>
      <c r="AV739" s="380" t="str">
        <v/>
      </c>
      <c r="AW739" s="380" t="str">
        <v/>
      </c>
      <c r="AX739" s="380" t="str">
        <v/>
      </c>
      <c r="AY739" s="380" t="str">
        <v/>
      </c>
      <c r="AZ739" s="380"/>
      <c r="BA739" s="380"/>
      <c r="BB739" s="380" t="str">
        <v/>
      </c>
      <c r="BC739" s="380"/>
      <c r="BD739" s="380"/>
      <c r="BE739" s="380" t="str">
        <v/>
      </c>
      <c r="BF739" s="380"/>
      <c r="BG739" s="380"/>
      <c r="BH739" s="380" t="str">
        <v/>
      </c>
      <c r="BI739" s="380"/>
      <c r="BJ739" s="380"/>
      <c r="BK739" s="380" t="str">
        <v/>
      </c>
      <c r="BL739" s="380" t="str">
        <v/>
      </c>
      <c r="BM739" s="380" t="str">
        <v/>
      </c>
      <c r="BN739" s="381" t="str">
        <v/>
      </c>
      <c r="BO739" s="380" t="str">
        <v/>
      </c>
      <c r="BP739" s="380" t="str">
        <v/>
      </c>
      <c r="BQ739" s="380" t="str">
        <v/>
      </c>
      <c r="BR739" s="381" t="str">
        <v/>
      </c>
      <c r="BS739" s="380" t="str">
        <v/>
      </c>
      <c r="BT739" s="380" t="str">
        <v/>
      </c>
      <c r="BU739" s="380" t="str">
        <v/>
      </c>
      <c r="BV739" s="380" t="str">
        <v/>
      </c>
      <c r="BW739" s="380" t="str">
        <v/>
      </c>
      <c r="BX739" s="380"/>
      <c r="BY739" s="380"/>
      <c r="BZ739" s="380" t="str">
        <v/>
      </c>
      <c r="CA739" s="380"/>
      <c r="CB739" s="380"/>
      <c r="CC739" s="380" t="str">
        <v/>
      </c>
      <c r="CD739" s="380"/>
      <c r="CE739" s="380"/>
      <c r="CF739" s="380" t="str">
        <v/>
      </c>
      <c r="CG739" s="380"/>
      <c r="CH739" s="380"/>
      <c r="CI739" s="380" t="str">
        <v/>
      </c>
      <c r="CJ739" s="380" t="str">
        <v/>
      </c>
      <c r="CK739" s="380" t="str">
        <v/>
      </c>
      <c r="CL739" s="381" t="str">
        <v/>
      </c>
      <c r="CM739" s="380" t="str">
        <v/>
      </c>
      <c r="CN739" s="380" t="str">
        <v/>
      </c>
      <c r="CO739" s="380" t="str">
        <v/>
      </c>
      <c r="CP739" s="381" t="str">
        <v/>
      </c>
      <c r="CQ739" s="380" t="str">
        <v/>
      </c>
      <c r="CR739" s="380" t="str">
        <v/>
      </c>
      <c r="CS739" s="380" t="str">
        <v/>
      </c>
      <c r="CT739" s="380" t="str">
        <v/>
      </c>
      <c r="CU739" s="380" t="str">
        <v/>
      </c>
      <c r="CV739" s="380"/>
      <c r="CW739" s="380"/>
      <c r="CX739" s="380" t="str">
        <v/>
      </c>
      <c r="CY739" s="380"/>
      <c r="CZ739" s="380"/>
      <c r="DA739" s="380" t="str">
        <v/>
      </c>
      <c r="DB739" s="380"/>
      <c r="DC739" s="380"/>
      <c r="DD739" s="380" t="str">
        <v/>
      </c>
      <c r="DE739" s="380"/>
      <c r="DF739" s="380"/>
      <c r="DG739" s="380" t="str">
        <v/>
      </c>
      <c r="DH739" s="380" t="str">
        <v/>
      </c>
      <c r="DI739" s="380" t="str">
        <v/>
      </c>
      <c r="DJ739" s="381" t="str">
        <v/>
      </c>
      <c r="DK739" s="380" t="str">
        <v/>
      </c>
      <c r="DL739" s="380" t="str">
        <v/>
      </c>
      <c r="DM739" s="380" t="str">
        <v/>
      </c>
      <c r="DN739" s="381" t="str">
        <v/>
      </c>
      <c r="DO739" s="380" t="str">
        <v/>
      </c>
      <c r="DP739" s="380" t="str">
        <v/>
      </c>
      <c r="DQ739" s="380" t="str">
        <v/>
      </c>
      <c r="DR739" s="380" t="str">
        <v/>
      </c>
      <c r="DS739" s="380" t="str">
        <v/>
      </c>
      <c r="DT739" s="380"/>
      <c r="DU739" s="380"/>
      <c r="DV739" s="380" t="str">
        <v/>
      </c>
      <c r="DW739" s="380"/>
      <c r="DX739" s="380"/>
      <c r="DY739" s="380" t="str">
        <v/>
      </c>
      <c r="DZ739" s="380"/>
      <c r="EA739" s="380"/>
      <c r="EB739" s="380" t="str">
        <v/>
      </c>
      <c r="EC739" s="380"/>
      <c r="ED739" s="380"/>
      <c r="EE739" s="380" t="str">
        <v/>
      </c>
      <c r="EF739" s="380" t="str">
        <v/>
      </c>
      <c r="EG739" s="380" t="str">
        <v/>
      </c>
      <c r="EH739" s="381" t="str">
        <v/>
      </c>
      <c r="EI739" s="380" t="str">
        <v/>
      </c>
      <c r="EJ739" s="380" t="str">
        <v/>
      </c>
      <c r="EK739" s="380" t="str">
        <v/>
      </c>
      <c r="EL739" s="381" t="str">
        <v/>
      </c>
      <c r="EM739" s="382" t="str">
        <v/>
      </c>
      <c r="EN739" s="382" t="str">
        <v/>
      </c>
      <c r="EO739" s="382" t="str">
        <v/>
      </c>
    </row>
    <row r="740" spans="1:145" ht="15.6">
      <c r="A740" s="372" t="str">
        <v/>
      </c>
      <c r="B740" s="373" t="str">
        <v/>
      </c>
      <c r="C740" s="372"/>
      <c r="D740" s="383" t="str">
        <v/>
      </c>
      <c r="E740" s="383" t="str">
        <v/>
      </c>
      <c r="F740" s="383" t="str">
        <v/>
      </c>
      <c r="G740" s="375" t="str">
        <v/>
      </c>
      <c r="H740" s="375" t="str">
        <v/>
      </c>
      <c r="I740" s="375" t="str">
        <v/>
      </c>
      <c r="J740" s="375" t="str">
        <v/>
      </c>
      <c r="K740" s="375" t="str">
        <v/>
      </c>
      <c r="L740" s="375" t="str">
        <v/>
      </c>
      <c r="M740" s="372" t="str">
        <v/>
      </c>
      <c r="N740" s="372" t="str">
        <v/>
      </c>
      <c r="O740" s="372" t="str">
        <v/>
      </c>
      <c r="P740" s="372" t="str">
        <v/>
      </c>
      <c r="Q740" s="372" t="str">
        <v/>
      </c>
      <c r="R740" s="372" t="str">
        <v/>
      </c>
      <c r="S740" s="372" t="str">
        <v/>
      </c>
      <c r="T740" s="372" t="str">
        <v/>
      </c>
      <c r="U740" s="372" t="str">
        <v/>
      </c>
      <c r="V740" s="372" t="str">
        <v/>
      </c>
      <c r="W740" s="372" t="str">
        <v/>
      </c>
      <c r="X740" s="372" t="str">
        <v/>
      </c>
      <c r="Y740" s="372" t="str">
        <v/>
      </c>
      <c r="Z740" s="372" t="str">
        <v/>
      </c>
      <c r="AA740" s="372" t="str">
        <v/>
      </c>
      <c r="AB740" s="372"/>
      <c r="AC740" s="372"/>
      <c r="AD740" s="372" t="str">
        <v/>
      </c>
      <c r="AE740" s="372"/>
      <c r="AF740" s="372"/>
      <c r="AG740" s="376" t="str">
        <v/>
      </c>
      <c r="AH740" s="372"/>
      <c r="AI740" s="372"/>
      <c r="AJ740" s="372" t="str">
        <v/>
      </c>
      <c r="AK740" s="372"/>
      <c r="AL740" s="372"/>
      <c r="AM740" s="377" t="str">
        <v/>
      </c>
      <c r="AN740" s="378" t="str">
        <v/>
      </c>
      <c r="AO740" s="379" t="str">
        <v/>
      </c>
      <c r="AP740" s="379" t="str">
        <v/>
      </c>
      <c r="AQ740" s="376" t="str">
        <v/>
      </c>
      <c r="AR740" s="376" t="str">
        <v/>
      </c>
      <c r="AS740" s="372" t="str">
        <v/>
      </c>
      <c r="AT740" s="379" t="str">
        <v/>
      </c>
      <c r="AU740" s="380" t="str">
        <v/>
      </c>
      <c r="AV740" s="380" t="str">
        <v/>
      </c>
      <c r="AW740" s="380" t="str">
        <v/>
      </c>
      <c r="AX740" s="380" t="str">
        <v/>
      </c>
      <c r="AY740" s="380" t="str">
        <v/>
      </c>
      <c r="AZ740" s="380"/>
      <c r="BA740" s="380"/>
      <c r="BB740" s="380" t="str">
        <v/>
      </c>
      <c r="BC740" s="380"/>
      <c r="BD740" s="380"/>
      <c r="BE740" s="380" t="str">
        <v/>
      </c>
      <c r="BF740" s="380"/>
      <c r="BG740" s="380"/>
      <c r="BH740" s="380" t="str">
        <v/>
      </c>
      <c r="BI740" s="380"/>
      <c r="BJ740" s="380"/>
      <c r="BK740" s="380" t="str">
        <v/>
      </c>
      <c r="BL740" s="380" t="str">
        <v/>
      </c>
      <c r="BM740" s="380" t="str">
        <v/>
      </c>
      <c r="BN740" s="381" t="str">
        <v/>
      </c>
      <c r="BO740" s="380" t="str">
        <v/>
      </c>
      <c r="BP740" s="380" t="str">
        <v/>
      </c>
      <c r="BQ740" s="380" t="str">
        <v/>
      </c>
      <c r="BR740" s="381" t="str">
        <v/>
      </c>
      <c r="BS740" s="380" t="str">
        <v/>
      </c>
      <c r="BT740" s="380" t="str">
        <v/>
      </c>
      <c r="BU740" s="380" t="str">
        <v/>
      </c>
      <c r="BV740" s="380" t="str">
        <v/>
      </c>
      <c r="BW740" s="380" t="str">
        <v/>
      </c>
      <c r="BX740" s="380"/>
      <c r="BY740" s="380"/>
      <c r="BZ740" s="380" t="str">
        <v/>
      </c>
      <c r="CA740" s="380"/>
      <c r="CB740" s="380"/>
      <c r="CC740" s="380" t="str">
        <v/>
      </c>
      <c r="CD740" s="380"/>
      <c r="CE740" s="380"/>
      <c r="CF740" s="380" t="str">
        <v/>
      </c>
      <c r="CG740" s="380"/>
      <c r="CH740" s="380"/>
      <c r="CI740" s="380" t="str">
        <v/>
      </c>
      <c r="CJ740" s="380" t="str">
        <v/>
      </c>
      <c r="CK740" s="380" t="str">
        <v/>
      </c>
      <c r="CL740" s="381" t="str">
        <v/>
      </c>
      <c r="CM740" s="380" t="str">
        <v/>
      </c>
      <c r="CN740" s="380" t="str">
        <v/>
      </c>
      <c r="CO740" s="380" t="str">
        <v/>
      </c>
      <c r="CP740" s="381" t="str">
        <v/>
      </c>
      <c r="CQ740" s="380" t="str">
        <v/>
      </c>
      <c r="CR740" s="380" t="str">
        <v/>
      </c>
      <c r="CS740" s="380" t="str">
        <v/>
      </c>
      <c r="CT740" s="380" t="str">
        <v/>
      </c>
      <c r="CU740" s="380" t="str">
        <v/>
      </c>
      <c r="CV740" s="380"/>
      <c r="CW740" s="380"/>
      <c r="CX740" s="380" t="str">
        <v/>
      </c>
      <c r="CY740" s="380"/>
      <c r="CZ740" s="380"/>
      <c r="DA740" s="380" t="str">
        <v/>
      </c>
      <c r="DB740" s="380"/>
      <c r="DC740" s="380"/>
      <c r="DD740" s="380" t="str">
        <v/>
      </c>
      <c r="DE740" s="380"/>
      <c r="DF740" s="380"/>
      <c r="DG740" s="380" t="str">
        <v/>
      </c>
      <c r="DH740" s="380" t="str">
        <v/>
      </c>
      <c r="DI740" s="380" t="str">
        <v/>
      </c>
      <c r="DJ740" s="381" t="str">
        <v/>
      </c>
      <c r="DK740" s="380" t="str">
        <v/>
      </c>
      <c r="DL740" s="380" t="str">
        <v/>
      </c>
      <c r="DM740" s="380" t="str">
        <v/>
      </c>
      <c r="DN740" s="381" t="str">
        <v/>
      </c>
      <c r="DO740" s="380" t="str">
        <v/>
      </c>
      <c r="DP740" s="380" t="str">
        <v/>
      </c>
      <c r="DQ740" s="380" t="str">
        <v/>
      </c>
      <c r="DR740" s="380" t="str">
        <v/>
      </c>
      <c r="DS740" s="380" t="str">
        <v/>
      </c>
      <c r="DT740" s="380"/>
      <c r="DU740" s="380"/>
      <c r="DV740" s="380" t="str">
        <v/>
      </c>
      <c r="DW740" s="380"/>
      <c r="DX740" s="380"/>
      <c r="DY740" s="380" t="str">
        <v/>
      </c>
      <c r="DZ740" s="380"/>
      <c r="EA740" s="380"/>
      <c r="EB740" s="380" t="str">
        <v/>
      </c>
      <c r="EC740" s="380"/>
      <c r="ED740" s="380"/>
      <c r="EE740" s="380" t="str">
        <v/>
      </c>
      <c r="EF740" s="380" t="str">
        <v/>
      </c>
      <c r="EG740" s="380" t="str">
        <v/>
      </c>
      <c r="EH740" s="381" t="str">
        <v/>
      </c>
      <c r="EI740" s="380" t="str">
        <v/>
      </c>
      <c r="EJ740" s="380" t="str">
        <v/>
      </c>
      <c r="EK740" s="380" t="str">
        <v/>
      </c>
      <c r="EL740" s="381" t="str">
        <v/>
      </c>
      <c r="EM740" s="382" t="str">
        <v/>
      </c>
      <c r="EN740" s="382" t="str">
        <v/>
      </c>
      <c r="EO740" s="382" t="str">
        <v/>
      </c>
    </row>
    <row r="741" spans="1:145" ht="15.6">
      <c r="A741" s="372" t="str">
        <v/>
      </c>
      <c r="B741" s="373" t="str">
        <v/>
      </c>
      <c r="C741" s="372"/>
      <c r="D741" s="383" t="str">
        <v/>
      </c>
      <c r="E741" s="383" t="str">
        <v/>
      </c>
      <c r="F741" s="383" t="str">
        <v/>
      </c>
      <c r="G741" s="375" t="str">
        <v/>
      </c>
      <c r="H741" s="375" t="str">
        <v/>
      </c>
      <c r="I741" s="375" t="str">
        <v/>
      </c>
      <c r="J741" s="375" t="str">
        <v/>
      </c>
      <c r="K741" s="375" t="str">
        <v/>
      </c>
      <c r="L741" s="375" t="str">
        <v/>
      </c>
      <c r="M741" s="372" t="str">
        <v/>
      </c>
      <c r="N741" s="372" t="str">
        <v/>
      </c>
      <c r="O741" s="372" t="str">
        <v/>
      </c>
      <c r="P741" s="372" t="str">
        <v/>
      </c>
      <c r="Q741" s="372" t="str">
        <v/>
      </c>
      <c r="R741" s="372" t="str">
        <v/>
      </c>
      <c r="S741" s="372" t="str">
        <v/>
      </c>
      <c r="T741" s="372" t="str">
        <v/>
      </c>
      <c r="U741" s="372" t="str">
        <v/>
      </c>
      <c r="V741" s="372" t="str">
        <v/>
      </c>
      <c r="W741" s="372" t="str">
        <v/>
      </c>
      <c r="X741" s="372" t="str">
        <v/>
      </c>
      <c r="Y741" s="372" t="str">
        <v/>
      </c>
      <c r="Z741" s="372" t="str">
        <v/>
      </c>
      <c r="AA741" s="372" t="str">
        <v/>
      </c>
      <c r="AB741" s="372"/>
      <c r="AC741" s="372"/>
      <c r="AD741" s="372" t="str">
        <v/>
      </c>
      <c r="AE741" s="372"/>
      <c r="AF741" s="372"/>
      <c r="AG741" s="376" t="str">
        <v/>
      </c>
      <c r="AH741" s="372"/>
      <c r="AI741" s="372"/>
      <c r="AJ741" s="372" t="str">
        <v/>
      </c>
      <c r="AK741" s="372"/>
      <c r="AL741" s="372"/>
      <c r="AM741" s="377" t="str">
        <v/>
      </c>
      <c r="AN741" s="378" t="str">
        <v/>
      </c>
      <c r="AO741" s="379" t="str">
        <v/>
      </c>
      <c r="AP741" s="379" t="str">
        <v/>
      </c>
      <c r="AQ741" s="376" t="str">
        <v/>
      </c>
      <c r="AR741" s="376" t="str">
        <v/>
      </c>
      <c r="AS741" s="372" t="str">
        <v/>
      </c>
      <c r="AT741" s="379" t="str">
        <v/>
      </c>
      <c r="AU741" s="380" t="str">
        <v/>
      </c>
      <c r="AV741" s="380" t="str">
        <v/>
      </c>
      <c r="AW741" s="380" t="str">
        <v/>
      </c>
      <c r="AX741" s="380" t="str">
        <v/>
      </c>
      <c r="AY741" s="380" t="str">
        <v/>
      </c>
      <c r="AZ741" s="380"/>
      <c r="BA741" s="380"/>
      <c r="BB741" s="380" t="str">
        <v/>
      </c>
      <c r="BC741" s="380"/>
      <c r="BD741" s="380"/>
      <c r="BE741" s="380" t="str">
        <v/>
      </c>
      <c r="BF741" s="380"/>
      <c r="BG741" s="380"/>
      <c r="BH741" s="380" t="str">
        <v/>
      </c>
      <c r="BI741" s="380"/>
      <c r="BJ741" s="380"/>
      <c r="BK741" s="380" t="str">
        <v/>
      </c>
      <c r="BL741" s="380" t="str">
        <v/>
      </c>
      <c r="BM741" s="380" t="str">
        <v/>
      </c>
      <c r="BN741" s="381" t="str">
        <v/>
      </c>
      <c r="BO741" s="380" t="str">
        <v/>
      </c>
      <c r="BP741" s="380" t="str">
        <v/>
      </c>
      <c r="BQ741" s="380" t="str">
        <v/>
      </c>
      <c r="BR741" s="381" t="str">
        <v/>
      </c>
      <c r="BS741" s="380" t="str">
        <v/>
      </c>
      <c r="BT741" s="380" t="str">
        <v/>
      </c>
      <c r="BU741" s="380" t="str">
        <v/>
      </c>
      <c r="BV741" s="380" t="str">
        <v/>
      </c>
      <c r="BW741" s="380" t="str">
        <v/>
      </c>
      <c r="BX741" s="380"/>
      <c r="BY741" s="380"/>
      <c r="BZ741" s="380" t="str">
        <v/>
      </c>
      <c r="CA741" s="380"/>
      <c r="CB741" s="380"/>
      <c r="CC741" s="380" t="str">
        <v/>
      </c>
      <c r="CD741" s="380"/>
      <c r="CE741" s="380"/>
      <c r="CF741" s="380" t="str">
        <v/>
      </c>
      <c r="CG741" s="380"/>
      <c r="CH741" s="380"/>
      <c r="CI741" s="380" t="str">
        <v/>
      </c>
      <c r="CJ741" s="380" t="str">
        <v/>
      </c>
      <c r="CK741" s="380" t="str">
        <v/>
      </c>
      <c r="CL741" s="381" t="str">
        <v/>
      </c>
      <c r="CM741" s="380" t="str">
        <v/>
      </c>
      <c r="CN741" s="380" t="str">
        <v/>
      </c>
      <c r="CO741" s="380" t="str">
        <v/>
      </c>
      <c r="CP741" s="381" t="str">
        <v/>
      </c>
      <c r="CQ741" s="380" t="str">
        <v/>
      </c>
      <c r="CR741" s="380" t="str">
        <v/>
      </c>
      <c r="CS741" s="380" t="str">
        <v/>
      </c>
      <c r="CT741" s="380" t="str">
        <v/>
      </c>
      <c r="CU741" s="380" t="str">
        <v/>
      </c>
      <c r="CV741" s="380"/>
      <c r="CW741" s="380"/>
      <c r="CX741" s="380" t="str">
        <v/>
      </c>
      <c r="CY741" s="380"/>
      <c r="CZ741" s="380"/>
      <c r="DA741" s="380" t="str">
        <v/>
      </c>
      <c r="DB741" s="380"/>
      <c r="DC741" s="380"/>
      <c r="DD741" s="380" t="str">
        <v/>
      </c>
      <c r="DE741" s="380"/>
      <c r="DF741" s="380"/>
      <c r="DG741" s="380" t="str">
        <v/>
      </c>
      <c r="DH741" s="380" t="str">
        <v/>
      </c>
      <c r="DI741" s="380" t="str">
        <v/>
      </c>
      <c r="DJ741" s="381" t="str">
        <v/>
      </c>
      <c r="DK741" s="380" t="str">
        <v/>
      </c>
      <c r="DL741" s="380" t="str">
        <v/>
      </c>
      <c r="DM741" s="380" t="str">
        <v/>
      </c>
      <c r="DN741" s="381" t="str">
        <v/>
      </c>
      <c r="DO741" s="380" t="str">
        <v/>
      </c>
      <c r="DP741" s="380" t="str">
        <v/>
      </c>
      <c r="DQ741" s="380" t="str">
        <v/>
      </c>
      <c r="DR741" s="380" t="str">
        <v/>
      </c>
      <c r="DS741" s="380" t="str">
        <v/>
      </c>
      <c r="DT741" s="380"/>
      <c r="DU741" s="380"/>
      <c r="DV741" s="380" t="str">
        <v/>
      </c>
      <c r="DW741" s="380"/>
      <c r="DX741" s="380"/>
      <c r="DY741" s="380" t="str">
        <v/>
      </c>
      <c r="DZ741" s="380"/>
      <c r="EA741" s="380"/>
      <c r="EB741" s="380" t="str">
        <v/>
      </c>
      <c r="EC741" s="380"/>
      <c r="ED741" s="380"/>
      <c r="EE741" s="380" t="str">
        <v/>
      </c>
      <c r="EF741" s="380" t="str">
        <v/>
      </c>
      <c r="EG741" s="380" t="str">
        <v/>
      </c>
      <c r="EH741" s="381" t="str">
        <v/>
      </c>
      <c r="EI741" s="380" t="str">
        <v/>
      </c>
      <c r="EJ741" s="380" t="str">
        <v/>
      </c>
      <c r="EK741" s="380" t="str">
        <v/>
      </c>
      <c r="EL741" s="381" t="str">
        <v/>
      </c>
      <c r="EM741" s="382" t="str">
        <v/>
      </c>
      <c r="EN741" s="382" t="str">
        <v/>
      </c>
      <c r="EO741" s="382" t="str">
        <v/>
      </c>
    </row>
    <row r="742" spans="1:145" ht="15.6">
      <c r="A742" s="372" t="str">
        <v/>
      </c>
      <c r="B742" s="373" t="str">
        <v/>
      </c>
      <c r="C742" s="372"/>
      <c r="D742" s="383" t="str">
        <v/>
      </c>
      <c r="E742" s="383" t="str">
        <v/>
      </c>
      <c r="F742" s="383" t="str">
        <v/>
      </c>
      <c r="G742" s="375" t="str">
        <v/>
      </c>
      <c r="H742" s="375" t="str">
        <v/>
      </c>
      <c r="I742" s="375" t="str">
        <v/>
      </c>
      <c r="J742" s="375" t="str">
        <v/>
      </c>
      <c r="K742" s="375" t="str">
        <v/>
      </c>
      <c r="L742" s="375" t="str">
        <v/>
      </c>
      <c r="M742" s="372" t="str">
        <v/>
      </c>
      <c r="N742" s="372" t="str">
        <v/>
      </c>
      <c r="O742" s="372" t="str">
        <v/>
      </c>
      <c r="P742" s="372" t="str">
        <v/>
      </c>
      <c r="Q742" s="372" t="str">
        <v/>
      </c>
      <c r="R742" s="372" t="str">
        <v/>
      </c>
      <c r="S742" s="372" t="str">
        <v/>
      </c>
      <c r="T742" s="372" t="str">
        <v/>
      </c>
      <c r="U742" s="372" t="str">
        <v/>
      </c>
      <c r="V742" s="372" t="str">
        <v/>
      </c>
      <c r="W742" s="372" t="str">
        <v/>
      </c>
      <c r="X742" s="372" t="str">
        <v/>
      </c>
      <c r="Y742" s="372" t="str">
        <v/>
      </c>
      <c r="Z742" s="372" t="str">
        <v/>
      </c>
      <c r="AA742" s="372" t="str">
        <v/>
      </c>
      <c r="AB742" s="372"/>
      <c r="AC742" s="372"/>
      <c r="AD742" s="372" t="str">
        <v/>
      </c>
      <c r="AE742" s="372"/>
      <c r="AF742" s="372"/>
      <c r="AG742" s="376" t="str">
        <v/>
      </c>
      <c r="AH742" s="372"/>
      <c r="AI742" s="372"/>
      <c r="AJ742" s="372" t="str">
        <v/>
      </c>
      <c r="AK742" s="372"/>
      <c r="AL742" s="372"/>
      <c r="AM742" s="377" t="str">
        <v/>
      </c>
      <c r="AN742" s="378" t="str">
        <v/>
      </c>
      <c r="AO742" s="379" t="str">
        <v/>
      </c>
      <c r="AP742" s="379" t="str">
        <v/>
      </c>
      <c r="AQ742" s="376" t="str">
        <v/>
      </c>
      <c r="AR742" s="376" t="str">
        <v/>
      </c>
      <c r="AS742" s="372" t="str">
        <v/>
      </c>
      <c r="AT742" s="379" t="str">
        <v/>
      </c>
      <c r="AU742" s="380" t="str">
        <v/>
      </c>
      <c r="AV742" s="380" t="str">
        <v/>
      </c>
      <c r="AW742" s="380" t="str">
        <v/>
      </c>
      <c r="AX742" s="380" t="str">
        <v/>
      </c>
      <c r="AY742" s="380" t="str">
        <v/>
      </c>
      <c r="AZ742" s="380"/>
      <c r="BA742" s="380"/>
      <c r="BB742" s="380" t="str">
        <v/>
      </c>
      <c r="BC742" s="380"/>
      <c r="BD742" s="380"/>
      <c r="BE742" s="380" t="str">
        <v/>
      </c>
      <c r="BF742" s="380"/>
      <c r="BG742" s="380"/>
      <c r="BH742" s="380" t="str">
        <v/>
      </c>
      <c r="BI742" s="380"/>
      <c r="BJ742" s="380"/>
      <c r="BK742" s="380" t="str">
        <v/>
      </c>
      <c r="BL742" s="380" t="str">
        <v/>
      </c>
      <c r="BM742" s="380" t="str">
        <v/>
      </c>
      <c r="BN742" s="381" t="str">
        <v/>
      </c>
      <c r="BO742" s="380" t="str">
        <v/>
      </c>
      <c r="BP742" s="380" t="str">
        <v/>
      </c>
      <c r="BQ742" s="380" t="str">
        <v/>
      </c>
      <c r="BR742" s="381" t="str">
        <v/>
      </c>
      <c r="BS742" s="380" t="str">
        <v/>
      </c>
      <c r="BT742" s="380" t="str">
        <v/>
      </c>
      <c r="BU742" s="380" t="str">
        <v/>
      </c>
      <c r="BV742" s="380" t="str">
        <v/>
      </c>
      <c r="BW742" s="380" t="str">
        <v/>
      </c>
      <c r="BX742" s="380"/>
      <c r="BY742" s="380"/>
      <c r="BZ742" s="380" t="str">
        <v/>
      </c>
      <c r="CA742" s="380"/>
      <c r="CB742" s="380"/>
      <c r="CC742" s="380" t="str">
        <v/>
      </c>
      <c r="CD742" s="380"/>
      <c r="CE742" s="380"/>
      <c r="CF742" s="380" t="str">
        <v/>
      </c>
      <c r="CG742" s="380"/>
      <c r="CH742" s="380"/>
      <c r="CI742" s="380" t="str">
        <v/>
      </c>
      <c r="CJ742" s="380" t="str">
        <v/>
      </c>
      <c r="CK742" s="380" t="str">
        <v/>
      </c>
      <c r="CL742" s="381" t="str">
        <v/>
      </c>
      <c r="CM742" s="380" t="str">
        <v/>
      </c>
      <c r="CN742" s="380" t="str">
        <v/>
      </c>
      <c r="CO742" s="380" t="str">
        <v/>
      </c>
      <c r="CP742" s="381" t="str">
        <v/>
      </c>
      <c r="CQ742" s="380" t="str">
        <v/>
      </c>
      <c r="CR742" s="380" t="str">
        <v/>
      </c>
      <c r="CS742" s="380" t="str">
        <v/>
      </c>
      <c r="CT742" s="380" t="str">
        <v/>
      </c>
      <c r="CU742" s="380" t="str">
        <v/>
      </c>
      <c r="CV742" s="380"/>
      <c r="CW742" s="380"/>
      <c r="CX742" s="380" t="str">
        <v/>
      </c>
      <c r="CY742" s="380"/>
      <c r="CZ742" s="380"/>
      <c r="DA742" s="380" t="str">
        <v/>
      </c>
      <c r="DB742" s="380"/>
      <c r="DC742" s="380"/>
      <c r="DD742" s="380" t="str">
        <v/>
      </c>
      <c r="DE742" s="380"/>
      <c r="DF742" s="380"/>
      <c r="DG742" s="380" t="str">
        <v/>
      </c>
      <c r="DH742" s="380" t="str">
        <v/>
      </c>
      <c r="DI742" s="380" t="str">
        <v/>
      </c>
      <c r="DJ742" s="381" t="str">
        <v/>
      </c>
      <c r="DK742" s="380" t="str">
        <v/>
      </c>
      <c r="DL742" s="380" t="str">
        <v/>
      </c>
      <c r="DM742" s="380" t="str">
        <v/>
      </c>
      <c r="DN742" s="381" t="str">
        <v/>
      </c>
      <c r="DO742" s="380" t="str">
        <v/>
      </c>
      <c r="DP742" s="380" t="str">
        <v/>
      </c>
      <c r="DQ742" s="380" t="str">
        <v/>
      </c>
      <c r="DR742" s="380" t="str">
        <v/>
      </c>
      <c r="DS742" s="380" t="str">
        <v/>
      </c>
      <c r="DT742" s="380"/>
      <c r="DU742" s="380"/>
      <c r="DV742" s="380" t="str">
        <v/>
      </c>
      <c r="DW742" s="380"/>
      <c r="DX742" s="380"/>
      <c r="DY742" s="380" t="str">
        <v/>
      </c>
      <c r="DZ742" s="380"/>
      <c r="EA742" s="380"/>
      <c r="EB742" s="380" t="str">
        <v/>
      </c>
      <c r="EC742" s="380"/>
      <c r="ED742" s="380"/>
      <c r="EE742" s="380" t="str">
        <v/>
      </c>
      <c r="EF742" s="380" t="str">
        <v/>
      </c>
      <c r="EG742" s="380" t="str">
        <v/>
      </c>
      <c r="EH742" s="381" t="str">
        <v/>
      </c>
      <c r="EI742" s="380" t="str">
        <v/>
      </c>
      <c r="EJ742" s="380" t="str">
        <v/>
      </c>
      <c r="EK742" s="380" t="str">
        <v/>
      </c>
      <c r="EL742" s="381" t="str">
        <v/>
      </c>
      <c r="EM742" s="382" t="str">
        <v/>
      </c>
      <c r="EN742" s="382" t="str">
        <v/>
      </c>
      <c r="EO742" s="382" t="str">
        <v/>
      </c>
    </row>
    <row r="743" spans="1:145" ht="15.6">
      <c r="A743" s="372" t="str">
        <v/>
      </c>
      <c r="B743" s="373" t="str">
        <v/>
      </c>
      <c r="C743" s="372"/>
      <c r="D743" s="383" t="str">
        <v/>
      </c>
      <c r="E743" s="383" t="str">
        <v/>
      </c>
      <c r="F743" s="383" t="str">
        <v/>
      </c>
      <c r="G743" s="375" t="str">
        <v/>
      </c>
      <c r="H743" s="375" t="str">
        <v/>
      </c>
      <c r="I743" s="375" t="str">
        <v/>
      </c>
      <c r="J743" s="375" t="str">
        <v/>
      </c>
      <c r="K743" s="375" t="str">
        <v/>
      </c>
      <c r="L743" s="375" t="str">
        <v/>
      </c>
      <c r="M743" s="372" t="str">
        <v/>
      </c>
      <c r="N743" s="372" t="str">
        <v/>
      </c>
      <c r="O743" s="372" t="str">
        <v/>
      </c>
      <c r="P743" s="372" t="str">
        <v/>
      </c>
      <c r="Q743" s="372" t="str">
        <v/>
      </c>
      <c r="R743" s="372" t="str">
        <v/>
      </c>
      <c r="S743" s="372" t="str">
        <v/>
      </c>
      <c r="T743" s="372" t="str">
        <v/>
      </c>
      <c r="U743" s="372" t="str">
        <v/>
      </c>
      <c r="V743" s="372" t="str">
        <v/>
      </c>
      <c r="W743" s="372" t="str">
        <v/>
      </c>
      <c r="X743" s="372" t="str">
        <v/>
      </c>
      <c r="Y743" s="372" t="str">
        <v/>
      </c>
      <c r="Z743" s="372" t="str">
        <v/>
      </c>
      <c r="AA743" s="372" t="str">
        <v/>
      </c>
      <c r="AB743" s="372"/>
      <c r="AC743" s="372"/>
      <c r="AD743" s="372" t="str">
        <v/>
      </c>
      <c r="AE743" s="372"/>
      <c r="AF743" s="372"/>
      <c r="AG743" s="376" t="str">
        <v/>
      </c>
      <c r="AH743" s="372"/>
      <c r="AI743" s="372"/>
      <c r="AJ743" s="372" t="str">
        <v/>
      </c>
      <c r="AK743" s="372"/>
      <c r="AL743" s="372"/>
      <c r="AM743" s="377" t="str">
        <v/>
      </c>
      <c r="AN743" s="378" t="str">
        <v/>
      </c>
      <c r="AO743" s="379" t="str">
        <v/>
      </c>
      <c r="AP743" s="379" t="str">
        <v/>
      </c>
      <c r="AQ743" s="376" t="str">
        <v/>
      </c>
      <c r="AR743" s="376" t="str">
        <v/>
      </c>
      <c r="AS743" s="372" t="str">
        <v/>
      </c>
      <c r="AT743" s="379" t="str">
        <v/>
      </c>
      <c r="AU743" s="380" t="str">
        <v/>
      </c>
      <c r="AV743" s="380" t="str">
        <v/>
      </c>
      <c r="AW743" s="380" t="str">
        <v/>
      </c>
      <c r="AX743" s="380" t="str">
        <v/>
      </c>
      <c r="AY743" s="380" t="str">
        <v/>
      </c>
      <c r="AZ743" s="380"/>
      <c r="BA743" s="380"/>
      <c r="BB743" s="380" t="str">
        <v/>
      </c>
      <c r="BC743" s="380"/>
      <c r="BD743" s="380"/>
      <c r="BE743" s="380" t="str">
        <v/>
      </c>
      <c r="BF743" s="380"/>
      <c r="BG743" s="380"/>
      <c r="BH743" s="380" t="str">
        <v/>
      </c>
      <c r="BI743" s="380"/>
      <c r="BJ743" s="380"/>
      <c r="BK743" s="380" t="str">
        <v/>
      </c>
      <c r="BL743" s="380" t="str">
        <v/>
      </c>
      <c r="BM743" s="380" t="str">
        <v/>
      </c>
      <c r="BN743" s="381" t="str">
        <v/>
      </c>
      <c r="BO743" s="380" t="str">
        <v/>
      </c>
      <c r="BP743" s="380" t="str">
        <v/>
      </c>
      <c r="BQ743" s="380" t="str">
        <v/>
      </c>
      <c r="BR743" s="381" t="str">
        <v/>
      </c>
      <c r="BS743" s="380" t="str">
        <v/>
      </c>
      <c r="BT743" s="380" t="str">
        <v/>
      </c>
      <c r="BU743" s="380" t="str">
        <v/>
      </c>
      <c r="BV743" s="380" t="str">
        <v/>
      </c>
      <c r="BW743" s="380" t="str">
        <v/>
      </c>
      <c r="BX743" s="380"/>
      <c r="BY743" s="380"/>
      <c r="BZ743" s="380" t="str">
        <v/>
      </c>
      <c r="CA743" s="380"/>
      <c r="CB743" s="380"/>
      <c r="CC743" s="380" t="str">
        <v/>
      </c>
      <c r="CD743" s="380"/>
      <c r="CE743" s="380"/>
      <c r="CF743" s="380" t="str">
        <v/>
      </c>
      <c r="CG743" s="380"/>
      <c r="CH743" s="380"/>
      <c r="CI743" s="380" t="str">
        <v/>
      </c>
      <c r="CJ743" s="380" t="str">
        <v/>
      </c>
      <c r="CK743" s="380" t="str">
        <v/>
      </c>
      <c r="CL743" s="381" t="str">
        <v/>
      </c>
      <c r="CM743" s="380" t="str">
        <v/>
      </c>
      <c r="CN743" s="380" t="str">
        <v/>
      </c>
      <c r="CO743" s="380" t="str">
        <v/>
      </c>
      <c r="CP743" s="381" t="str">
        <v/>
      </c>
      <c r="CQ743" s="380" t="str">
        <v/>
      </c>
      <c r="CR743" s="380" t="str">
        <v/>
      </c>
      <c r="CS743" s="380" t="str">
        <v/>
      </c>
      <c r="CT743" s="380" t="str">
        <v/>
      </c>
      <c r="CU743" s="380" t="str">
        <v/>
      </c>
      <c r="CV743" s="380"/>
      <c r="CW743" s="380"/>
      <c r="CX743" s="380" t="str">
        <v/>
      </c>
      <c r="CY743" s="380"/>
      <c r="CZ743" s="380"/>
      <c r="DA743" s="380" t="str">
        <v/>
      </c>
      <c r="DB743" s="380"/>
      <c r="DC743" s="380"/>
      <c r="DD743" s="380" t="str">
        <v/>
      </c>
      <c r="DE743" s="380"/>
      <c r="DF743" s="380"/>
      <c r="DG743" s="380" t="str">
        <v/>
      </c>
      <c r="DH743" s="380" t="str">
        <v/>
      </c>
      <c r="DI743" s="380" t="str">
        <v/>
      </c>
      <c r="DJ743" s="381" t="str">
        <v/>
      </c>
      <c r="DK743" s="380" t="str">
        <v/>
      </c>
      <c r="DL743" s="380" t="str">
        <v/>
      </c>
      <c r="DM743" s="380" t="str">
        <v/>
      </c>
      <c r="DN743" s="381" t="str">
        <v/>
      </c>
      <c r="DO743" s="380" t="str">
        <v/>
      </c>
      <c r="DP743" s="380" t="str">
        <v/>
      </c>
      <c r="DQ743" s="380" t="str">
        <v/>
      </c>
      <c r="DR743" s="380" t="str">
        <v/>
      </c>
      <c r="DS743" s="380" t="str">
        <v/>
      </c>
      <c r="DT743" s="380"/>
      <c r="DU743" s="380"/>
      <c r="DV743" s="380" t="str">
        <v/>
      </c>
      <c r="DW743" s="380"/>
      <c r="DX743" s="380"/>
      <c r="DY743" s="380" t="str">
        <v/>
      </c>
      <c r="DZ743" s="380"/>
      <c r="EA743" s="380"/>
      <c r="EB743" s="380" t="str">
        <v/>
      </c>
      <c r="EC743" s="380"/>
      <c r="ED743" s="380"/>
      <c r="EE743" s="380" t="str">
        <v/>
      </c>
      <c r="EF743" s="380" t="str">
        <v/>
      </c>
      <c r="EG743" s="380" t="str">
        <v/>
      </c>
      <c r="EH743" s="381" t="str">
        <v/>
      </c>
      <c r="EI743" s="380" t="str">
        <v/>
      </c>
      <c r="EJ743" s="380" t="str">
        <v/>
      </c>
      <c r="EK743" s="380" t="str">
        <v/>
      </c>
      <c r="EL743" s="381" t="str">
        <v/>
      </c>
      <c r="EM743" s="382" t="str">
        <v/>
      </c>
      <c r="EN743" s="382" t="str">
        <v/>
      </c>
      <c r="EO743" s="382" t="str">
        <v/>
      </c>
    </row>
    <row r="744" spans="1:145" ht="15.6">
      <c r="A744" s="372" t="str">
        <v/>
      </c>
      <c r="B744" s="373" t="str">
        <v/>
      </c>
      <c r="C744" s="372"/>
      <c r="D744" s="383" t="str">
        <v/>
      </c>
      <c r="E744" s="383" t="str">
        <v/>
      </c>
      <c r="F744" s="383" t="str">
        <v/>
      </c>
      <c r="G744" s="375" t="str">
        <v/>
      </c>
      <c r="H744" s="375" t="str">
        <v/>
      </c>
      <c r="I744" s="375" t="str">
        <v/>
      </c>
      <c r="J744" s="375" t="str">
        <v/>
      </c>
      <c r="K744" s="375" t="str">
        <v/>
      </c>
      <c r="L744" s="375" t="str">
        <v/>
      </c>
      <c r="M744" s="372" t="str">
        <v/>
      </c>
      <c r="N744" s="372" t="str">
        <v/>
      </c>
      <c r="O744" s="372" t="str">
        <v/>
      </c>
      <c r="P744" s="372" t="str">
        <v/>
      </c>
      <c r="Q744" s="372" t="str">
        <v/>
      </c>
      <c r="R744" s="372" t="str">
        <v/>
      </c>
      <c r="S744" s="372" t="str">
        <v/>
      </c>
      <c r="T744" s="372" t="str">
        <v/>
      </c>
      <c r="U744" s="372" t="str">
        <v/>
      </c>
      <c r="V744" s="372" t="str">
        <v/>
      </c>
      <c r="W744" s="372" t="str">
        <v/>
      </c>
      <c r="X744" s="372" t="str">
        <v/>
      </c>
      <c r="Y744" s="372" t="str">
        <v/>
      </c>
      <c r="Z744" s="372" t="str">
        <v/>
      </c>
      <c r="AA744" s="372" t="str">
        <v/>
      </c>
      <c r="AB744" s="372"/>
      <c r="AC744" s="372"/>
      <c r="AD744" s="372" t="str">
        <v/>
      </c>
      <c r="AE744" s="372"/>
      <c r="AF744" s="372"/>
      <c r="AG744" s="376" t="str">
        <v/>
      </c>
      <c r="AH744" s="372"/>
      <c r="AI744" s="372"/>
      <c r="AJ744" s="372" t="str">
        <v/>
      </c>
      <c r="AK744" s="372"/>
      <c r="AL744" s="372"/>
      <c r="AM744" s="377" t="str">
        <v/>
      </c>
      <c r="AN744" s="378" t="str">
        <v/>
      </c>
      <c r="AO744" s="379" t="str">
        <v/>
      </c>
      <c r="AP744" s="379" t="str">
        <v/>
      </c>
      <c r="AQ744" s="376" t="str">
        <v/>
      </c>
      <c r="AR744" s="376" t="str">
        <v/>
      </c>
      <c r="AS744" s="372" t="str">
        <v/>
      </c>
      <c r="AT744" s="379" t="str">
        <v/>
      </c>
      <c r="AU744" s="380" t="str">
        <v/>
      </c>
      <c r="AV744" s="380" t="str">
        <v/>
      </c>
      <c r="AW744" s="380" t="str">
        <v/>
      </c>
      <c r="AX744" s="380" t="str">
        <v/>
      </c>
      <c r="AY744" s="380" t="str">
        <v/>
      </c>
      <c r="AZ744" s="380"/>
      <c r="BA744" s="380"/>
      <c r="BB744" s="380" t="str">
        <v/>
      </c>
      <c r="BC744" s="380"/>
      <c r="BD744" s="380"/>
      <c r="BE744" s="380" t="str">
        <v/>
      </c>
      <c r="BF744" s="380"/>
      <c r="BG744" s="380"/>
      <c r="BH744" s="380" t="str">
        <v/>
      </c>
      <c r="BI744" s="380"/>
      <c r="BJ744" s="380"/>
      <c r="BK744" s="380" t="str">
        <v/>
      </c>
      <c r="BL744" s="380" t="str">
        <v/>
      </c>
      <c r="BM744" s="380" t="str">
        <v/>
      </c>
      <c r="BN744" s="381" t="str">
        <v/>
      </c>
      <c r="BO744" s="380" t="str">
        <v/>
      </c>
      <c r="BP744" s="380" t="str">
        <v/>
      </c>
      <c r="BQ744" s="380" t="str">
        <v/>
      </c>
      <c r="BR744" s="381" t="str">
        <v/>
      </c>
      <c r="BS744" s="380" t="str">
        <v/>
      </c>
      <c r="BT744" s="380" t="str">
        <v/>
      </c>
      <c r="BU744" s="380" t="str">
        <v/>
      </c>
      <c r="BV744" s="380" t="str">
        <v/>
      </c>
      <c r="BW744" s="380" t="str">
        <v/>
      </c>
      <c r="BX744" s="380"/>
      <c r="BY744" s="380"/>
      <c r="BZ744" s="380" t="str">
        <v/>
      </c>
      <c r="CA744" s="380"/>
      <c r="CB744" s="380"/>
      <c r="CC744" s="380" t="str">
        <v/>
      </c>
      <c r="CD744" s="380"/>
      <c r="CE744" s="380"/>
      <c r="CF744" s="380" t="str">
        <v/>
      </c>
      <c r="CG744" s="380"/>
      <c r="CH744" s="380"/>
      <c r="CI744" s="380" t="str">
        <v/>
      </c>
      <c r="CJ744" s="380" t="str">
        <v/>
      </c>
      <c r="CK744" s="380" t="str">
        <v/>
      </c>
      <c r="CL744" s="381" t="str">
        <v/>
      </c>
      <c r="CM744" s="380" t="str">
        <v/>
      </c>
      <c r="CN744" s="380" t="str">
        <v/>
      </c>
      <c r="CO744" s="380" t="str">
        <v/>
      </c>
      <c r="CP744" s="381" t="str">
        <v/>
      </c>
      <c r="CQ744" s="380" t="str">
        <v/>
      </c>
      <c r="CR744" s="380" t="str">
        <v/>
      </c>
      <c r="CS744" s="380" t="str">
        <v/>
      </c>
      <c r="CT744" s="380" t="str">
        <v/>
      </c>
      <c r="CU744" s="380" t="str">
        <v/>
      </c>
      <c r="CV744" s="380"/>
      <c r="CW744" s="380"/>
      <c r="CX744" s="380" t="str">
        <v/>
      </c>
      <c r="CY744" s="380"/>
      <c r="CZ744" s="380"/>
      <c r="DA744" s="380" t="str">
        <v/>
      </c>
      <c r="DB744" s="380"/>
      <c r="DC744" s="380"/>
      <c r="DD744" s="380" t="str">
        <v/>
      </c>
      <c r="DE744" s="380"/>
      <c r="DF744" s="380"/>
      <c r="DG744" s="380" t="str">
        <v/>
      </c>
      <c r="DH744" s="380" t="str">
        <v/>
      </c>
      <c r="DI744" s="380" t="str">
        <v/>
      </c>
      <c r="DJ744" s="381" t="str">
        <v/>
      </c>
      <c r="DK744" s="380" t="str">
        <v/>
      </c>
      <c r="DL744" s="380" t="str">
        <v/>
      </c>
      <c r="DM744" s="380" t="str">
        <v/>
      </c>
      <c r="DN744" s="381" t="str">
        <v/>
      </c>
      <c r="DO744" s="380" t="str">
        <v/>
      </c>
      <c r="DP744" s="380" t="str">
        <v/>
      </c>
      <c r="DQ744" s="380" t="str">
        <v/>
      </c>
      <c r="DR744" s="380" t="str">
        <v/>
      </c>
      <c r="DS744" s="380" t="str">
        <v/>
      </c>
      <c r="DT744" s="380"/>
      <c r="DU744" s="380"/>
      <c r="DV744" s="380" t="str">
        <v/>
      </c>
      <c r="DW744" s="380"/>
      <c r="DX744" s="380"/>
      <c r="DY744" s="380" t="str">
        <v/>
      </c>
      <c r="DZ744" s="380"/>
      <c r="EA744" s="380"/>
      <c r="EB744" s="380" t="str">
        <v/>
      </c>
      <c r="EC744" s="380"/>
      <c r="ED744" s="380"/>
      <c r="EE744" s="380" t="str">
        <v/>
      </c>
      <c r="EF744" s="380" t="str">
        <v/>
      </c>
      <c r="EG744" s="380" t="str">
        <v/>
      </c>
      <c r="EH744" s="381" t="str">
        <v/>
      </c>
      <c r="EI744" s="380" t="str">
        <v/>
      </c>
      <c r="EJ744" s="380" t="str">
        <v/>
      </c>
      <c r="EK744" s="380" t="str">
        <v/>
      </c>
      <c r="EL744" s="381" t="str">
        <v/>
      </c>
      <c r="EM744" s="382" t="str">
        <v/>
      </c>
      <c r="EN744" s="382" t="str">
        <v/>
      </c>
      <c r="EO744" s="382" t="str">
        <v/>
      </c>
    </row>
    <row r="745" spans="1:145" ht="15.6">
      <c r="A745" s="372" t="str">
        <v/>
      </c>
      <c r="B745" s="373" t="str">
        <v/>
      </c>
      <c r="C745" s="372"/>
      <c r="D745" s="383" t="str">
        <v/>
      </c>
      <c r="E745" s="383" t="str">
        <v/>
      </c>
      <c r="F745" s="383" t="str">
        <v/>
      </c>
      <c r="G745" s="375" t="str">
        <v/>
      </c>
      <c r="H745" s="375" t="str">
        <v/>
      </c>
      <c r="I745" s="375" t="str">
        <v/>
      </c>
      <c r="J745" s="375" t="str">
        <v/>
      </c>
      <c r="K745" s="375" t="str">
        <v/>
      </c>
      <c r="L745" s="375" t="str">
        <v/>
      </c>
      <c r="M745" s="372" t="str">
        <v/>
      </c>
      <c r="N745" s="372" t="str">
        <v/>
      </c>
      <c r="O745" s="372" t="str">
        <v/>
      </c>
      <c r="P745" s="372" t="str">
        <v/>
      </c>
      <c r="Q745" s="372" t="str">
        <v/>
      </c>
      <c r="R745" s="372" t="str">
        <v/>
      </c>
      <c r="S745" s="372" t="str">
        <v/>
      </c>
      <c r="T745" s="372" t="str">
        <v/>
      </c>
      <c r="U745" s="372" t="str">
        <v/>
      </c>
      <c r="V745" s="372" t="str">
        <v/>
      </c>
      <c r="W745" s="372" t="str">
        <v/>
      </c>
      <c r="X745" s="372" t="str">
        <v/>
      </c>
      <c r="Y745" s="372" t="str">
        <v/>
      </c>
      <c r="Z745" s="372" t="str">
        <v/>
      </c>
      <c r="AA745" s="372" t="str">
        <v/>
      </c>
      <c r="AB745" s="372"/>
      <c r="AC745" s="372"/>
      <c r="AD745" s="372" t="str">
        <v/>
      </c>
      <c r="AE745" s="372"/>
      <c r="AF745" s="372"/>
      <c r="AG745" s="376" t="str">
        <v/>
      </c>
      <c r="AH745" s="372"/>
      <c r="AI745" s="372"/>
      <c r="AJ745" s="372" t="str">
        <v/>
      </c>
      <c r="AK745" s="372"/>
      <c r="AL745" s="372"/>
      <c r="AM745" s="377" t="str">
        <v/>
      </c>
      <c r="AN745" s="378" t="str">
        <v/>
      </c>
      <c r="AO745" s="379" t="str">
        <v/>
      </c>
      <c r="AP745" s="379" t="str">
        <v/>
      </c>
      <c r="AQ745" s="376" t="str">
        <v/>
      </c>
      <c r="AR745" s="376" t="str">
        <v/>
      </c>
      <c r="AS745" s="372" t="str">
        <v/>
      </c>
      <c r="AT745" s="379" t="str">
        <v/>
      </c>
      <c r="AU745" s="380" t="str">
        <v/>
      </c>
      <c r="AV745" s="380" t="str">
        <v/>
      </c>
      <c r="AW745" s="380" t="str">
        <v/>
      </c>
      <c r="AX745" s="380" t="str">
        <v/>
      </c>
      <c r="AY745" s="380" t="str">
        <v/>
      </c>
      <c r="AZ745" s="380"/>
      <c r="BA745" s="380"/>
      <c r="BB745" s="380" t="str">
        <v/>
      </c>
      <c r="BC745" s="380"/>
      <c r="BD745" s="380"/>
      <c r="BE745" s="380" t="str">
        <v/>
      </c>
      <c r="BF745" s="380"/>
      <c r="BG745" s="380"/>
      <c r="BH745" s="380" t="str">
        <v/>
      </c>
      <c r="BI745" s="380"/>
      <c r="BJ745" s="380"/>
      <c r="BK745" s="380" t="str">
        <v/>
      </c>
      <c r="BL745" s="380" t="str">
        <v/>
      </c>
      <c r="BM745" s="380" t="str">
        <v/>
      </c>
      <c r="BN745" s="381" t="str">
        <v/>
      </c>
      <c r="BO745" s="380" t="str">
        <v/>
      </c>
      <c r="BP745" s="380" t="str">
        <v/>
      </c>
      <c r="BQ745" s="380" t="str">
        <v/>
      </c>
      <c r="BR745" s="381" t="str">
        <v/>
      </c>
      <c r="BS745" s="380" t="str">
        <v/>
      </c>
      <c r="BT745" s="380" t="str">
        <v/>
      </c>
      <c r="BU745" s="380" t="str">
        <v/>
      </c>
      <c r="BV745" s="380" t="str">
        <v/>
      </c>
      <c r="BW745" s="380" t="str">
        <v/>
      </c>
      <c r="BX745" s="380"/>
      <c r="BY745" s="380"/>
      <c r="BZ745" s="380" t="str">
        <v/>
      </c>
      <c r="CA745" s="380"/>
      <c r="CB745" s="380"/>
      <c r="CC745" s="380" t="str">
        <v/>
      </c>
      <c r="CD745" s="380"/>
      <c r="CE745" s="380"/>
      <c r="CF745" s="380" t="str">
        <v/>
      </c>
      <c r="CG745" s="380"/>
      <c r="CH745" s="380"/>
      <c r="CI745" s="380" t="str">
        <v/>
      </c>
      <c r="CJ745" s="380" t="str">
        <v/>
      </c>
      <c r="CK745" s="380" t="str">
        <v/>
      </c>
      <c r="CL745" s="381" t="str">
        <v/>
      </c>
      <c r="CM745" s="380" t="str">
        <v/>
      </c>
      <c r="CN745" s="380" t="str">
        <v/>
      </c>
      <c r="CO745" s="380" t="str">
        <v/>
      </c>
      <c r="CP745" s="381" t="str">
        <v/>
      </c>
      <c r="CQ745" s="380" t="str">
        <v/>
      </c>
      <c r="CR745" s="380" t="str">
        <v/>
      </c>
      <c r="CS745" s="380" t="str">
        <v/>
      </c>
      <c r="CT745" s="380" t="str">
        <v/>
      </c>
      <c r="CU745" s="380" t="str">
        <v/>
      </c>
      <c r="CV745" s="380"/>
      <c r="CW745" s="380"/>
      <c r="CX745" s="380" t="str">
        <v/>
      </c>
      <c r="CY745" s="380"/>
      <c r="CZ745" s="380"/>
      <c r="DA745" s="380" t="str">
        <v/>
      </c>
      <c r="DB745" s="380"/>
      <c r="DC745" s="380"/>
      <c r="DD745" s="380" t="str">
        <v/>
      </c>
      <c r="DE745" s="380"/>
      <c r="DF745" s="380"/>
      <c r="DG745" s="380" t="str">
        <v/>
      </c>
      <c r="DH745" s="380" t="str">
        <v/>
      </c>
      <c r="DI745" s="380" t="str">
        <v/>
      </c>
      <c r="DJ745" s="381" t="str">
        <v/>
      </c>
      <c r="DK745" s="380" t="str">
        <v/>
      </c>
      <c r="DL745" s="380" t="str">
        <v/>
      </c>
      <c r="DM745" s="380" t="str">
        <v/>
      </c>
      <c r="DN745" s="381" t="str">
        <v/>
      </c>
      <c r="DO745" s="380" t="str">
        <v/>
      </c>
      <c r="DP745" s="380" t="str">
        <v/>
      </c>
      <c r="DQ745" s="380" t="str">
        <v/>
      </c>
      <c r="DR745" s="380" t="str">
        <v/>
      </c>
      <c r="DS745" s="380" t="str">
        <v/>
      </c>
      <c r="DT745" s="380"/>
      <c r="DU745" s="380"/>
      <c r="DV745" s="380" t="str">
        <v/>
      </c>
      <c r="DW745" s="380"/>
      <c r="DX745" s="380"/>
      <c r="DY745" s="380" t="str">
        <v/>
      </c>
      <c r="DZ745" s="380"/>
      <c r="EA745" s="380"/>
      <c r="EB745" s="380" t="str">
        <v/>
      </c>
      <c r="EC745" s="380"/>
      <c r="ED745" s="380"/>
      <c r="EE745" s="380" t="str">
        <v/>
      </c>
      <c r="EF745" s="380" t="str">
        <v/>
      </c>
      <c r="EG745" s="380" t="str">
        <v/>
      </c>
      <c r="EH745" s="381" t="str">
        <v/>
      </c>
      <c r="EI745" s="380" t="str">
        <v/>
      </c>
      <c r="EJ745" s="380" t="str">
        <v/>
      </c>
      <c r="EK745" s="380" t="str">
        <v/>
      </c>
      <c r="EL745" s="381" t="str">
        <v/>
      </c>
      <c r="EM745" s="382" t="str">
        <v/>
      </c>
      <c r="EN745" s="382" t="str">
        <v/>
      </c>
      <c r="EO745" s="382" t="str">
        <v/>
      </c>
    </row>
    <row r="746" spans="1:145" ht="15.6">
      <c r="A746" s="372" t="str">
        <v/>
      </c>
      <c r="B746" s="373" t="str">
        <v/>
      </c>
      <c r="C746" s="372"/>
      <c r="D746" s="383" t="str">
        <v/>
      </c>
      <c r="E746" s="383" t="str">
        <v/>
      </c>
      <c r="F746" s="383" t="str">
        <v/>
      </c>
      <c r="G746" s="375" t="str">
        <v/>
      </c>
      <c r="H746" s="375" t="str">
        <v/>
      </c>
      <c r="I746" s="375" t="str">
        <v/>
      </c>
      <c r="J746" s="375" t="str">
        <v/>
      </c>
      <c r="K746" s="375" t="str">
        <v/>
      </c>
      <c r="L746" s="375" t="str">
        <v/>
      </c>
      <c r="M746" s="372" t="str">
        <v/>
      </c>
      <c r="N746" s="372" t="str">
        <v/>
      </c>
      <c r="O746" s="372" t="str">
        <v/>
      </c>
      <c r="P746" s="372" t="str">
        <v/>
      </c>
      <c r="Q746" s="372" t="str">
        <v/>
      </c>
      <c r="R746" s="372" t="str">
        <v/>
      </c>
      <c r="S746" s="372" t="str">
        <v/>
      </c>
      <c r="T746" s="372" t="str">
        <v/>
      </c>
      <c r="U746" s="372" t="str">
        <v/>
      </c>
      <c r="V746" s="372" t="str">
        <v/>
      </c>
      <c r="W746" s="372" t="str">
        <v/>
      </c>
      <c r="X746" s="372" t="str">
        <v/>
      </c>
      <c r="Y746" s="372" t="str">
        <v/>
      </c>
      <c r="Z746" s="372" t="str">
        <v/>
      </c>
      <c r="AA746" s="372" t="str">
        <v/>
      </c>
      <c r="AB746" s="372"/>
      <c r="AC746" s="372"/>
      <c r="AD746" s="372" t="str">
        <v/>
      </c>
      <c r="AE746" s="372"/>
      <c r="AF746" s="372"/>
      <c r="AG746" s="376" t="str">
        <v/>
      </c>
      <c r="AH746" s="372"/>
      <c r="AI746" s="372"/>
      <c r="AJ746" s="372" t="str">
        <v/>
      </c>
      <c r="AK746" s="372"/>
      <c r="AL746" s="372"/>
      <c r="AM746" s="377" t="str">
        <v/>
      </c>
      <c r="AN746" s="378" t="str">
        <v/>
      </c>
      <c r="AO746" s="379" t="str">
        <v/>
      </c>
      <c r="AP746" s="379" t="str">
        <v/>
      </c>
      <c r="AQ746" s="376" t="str">
        <v/>
      </c>
      <c r="AR746" s="376" t="str">
        <v/>
      </c>
      <c r="AS746" s="372" t="str">
        <v/>
      </c>
      <c r="AT746" s="379" t="str">
        <v/>
      </c>
      <c r="AU746" s="380" t="str">
        <v/>
      </c>
      <c r="AV746" s="380" t="str">
        <v/>
      </c>
      <c r="AW746" s="380" t="str">
        <v/>
      </c>
      <c r="AX746" s="380" t="str">
        <v/>
      </c>
      <c r="AY746" s="380" t="str">
        <v/>
      </c>
      <c r="AZ746" s="380"/>
      <c r="BA746" s="380"/>
      <c r="BB746" s="380" t="str">
        <v/>
      </c>
      <c r="BC746" s="380"/>
      <c r="BD746" s="380"/>
      <c r="BE746" s="380" t="str">
        <v/>
      </c>
      <c r="BF746" s="380"/>
      <c r="BG746" s="380"/>
      <c r="BH746" s="380" t="str">
        <v/>
      </c>
      <c r="BI746" s="380"/>
      <c r="BJ746" s="380"/>
      <c r="BK746" s="380" t="str">
        <v/>
      </c>
      <c r="BL746" s="380" t="str">
        <v/>
      </c>
      <c r="BM746" s="380" t="str">
        <v/>
      </c>
      <c r="BN746" s="381" t="str">
        <v/>
      </c>
      <c r="BO746" s="380" t="str">
        <v/>
      </c>
      <c r="BP746" s="380" t="str">
        <v/>
      </c>
      <c r="BQ746" s="380" t="str">
        <v/>
      </c>
      <c r="BR746" s="381" t="str">
        <v/>
      </c>
      <c r="BS746" s="380" t="str">
        <v/>
      </c>
      <c r="BT746" s="380" t="str">
        <v/>
      </c>
      <c r="BU746" s="380" t="str">
        <v/>
      </c>
      <c r="BV746" s="380" t="str">
        <v/>
      </c>
      <c r="BW746" s="380" t="str">
        <v/>
      </c>
      <c r="BX746" s="380"/>
      <c r="BY746" s="380"/>
      <c r="BZ746" s="380" t="str">
        <v/>
      </c>
      <c r="CA746" s="380"/>
      <c r="CB746" s="380"/>
      <c r="CC746" s="380" t="str">
        <v/>
      </c>
      <c r="CD746" s="380"/>
      <c r="CE746" s="380"/>
      <c r="CF746" s="380" t="str">
        <v/>
      </c>
      <c r="CG746" s="380"/>
      <c r="CH746" s="380"/>
      <c r="CI746" s="380" t="str">
        <v/>
      </c>
      <c r="CJ746" s="380" t="str">
        <v/>
      </c>
      <c r="CK746" s="380" t="str">
        <v/>
      </c>
      <c r="CL746" s="381" t="str">
        <v/>
      </c>
      <c r="CM746" s="380" t="str">
        <v/>
      </c>
      <c r="CN746" s="380" t="str">
        <v/>
      </c>
      <c r="CO746" s="380" t="str">
        <v/>
      </c>
      <c r="CP746" s="381" t="str">
        <v/>
      </c>
      <c r="CQ746" s="380" t="str">
        <v/>
      </c>
      <c r="CR746" s="380" t="str">
        <v/>
      </c>
      <c r="CS746" s="380" t="str">
        <v/>
      </c>
      <c r="CT746" s="380" t="str">
        <v/>
      </c>
      <c r="CU746" s="380" t="str">
        <v/>
      </c>
      <c r="CV746" s="380"/>
      <c r="CW746" s="380"/>
      <c r="CX746" s="380" t="str">
        <v/>
      </c>
      <c r="CY746" s="380"/>
      <c r="CZ746" s="380"/>
      <c r="DA746" s="380" t="str">
        <v/>
      </c>
      <c r="DB746" s="380"/>
      <c r="DC746" s="380"/>
      <c r="DD746" s="380" t="str">
        <v/>
      </c>
      <c r="DE746" s="380"/>
      <c r="DF746" s="380"/>
      <c r="DG746" s="380" t="str">
        <v/>
      </c>
      <c r="DH746" s="380" t="str">
        <v/>
      </c>
      <c r="DI746" s="380" t="str">
        <v/>
      </c>
      <c r="DJ746" s="381" t="str">
        <v/>
      </c>
      <c r="DK746" s="380" t="str">
        <v/>
      </c>
      <c r="DL746" s="380" t="str">
        <v/>
      </c>
      <c r="DM746" s="380" t="str">
        <v/>
      </c>
      <c r="DN746" s="381" t="str">
        <v/>
      </c>
      <c r="DO746" s="380" t="str">
        <v/>
      </c>
      <c r="DP746" s="380" t="str">
        <v/>
      </c>
      <c r="DQ746" s="380" t="str">
        <v/>
      </c>
      <c r="DR746" s="380" t="str">
        <v/>
      </c>
      <c r="DS746" s="380" t="str">
        <v/>
      </c>
      <c r="DT746" s="380"/>
      <c r="DU746" s="380"/>
      <c r="DV746" s="380" t="str">
        <v/>
      </c>
      <c r="DW746" s="380"/>
      <c r="DX746" s="380"/>
      <c r="DY746" s="380" t="str">
        <v/>
      </c>
      <c r="DZ746" s="380"/>
      <c r="EA746" s="380"/>
      <c r="EB746" s="380" t="str">
        <v/>
      </c>
      <c r="EC746" s="380"/>
      <c r="ED746" s="380"/>
      <c r="EE746" s="380" t="str">
        <v/>
      </c>
      <c r="EF746" s="380" t="str">
        <v/>
      </c>
      <c r="EG746" s="380" t="str">
        <v/>
      </c>
      <c r="EH746" s="381" t="str">
        <v/>
      </c>
      <c r="EI746" s="380" t="str">
        <v/>
      </c>
      <c r="EJ746" s="380" t="str">
        <v/>
      </c>
      <c r="EK746" s="380" t="str">
        <v/>
      </c>
      <c r="EL746" s="381" t="str">
        <v/>
      </c>
      <c r="EM746" s="382" t="str">
        <v/>
      </c>
      <c r="EN746" s="382" t="str">
        <v/>
      </c>
      <c r="EO746" s="382" t="str">
        <v/>
      </c>
    </row>
    <row r="747" spans="1:145" ht="15.6">
      <c r="A747" s="372" t="str">
        <v/>
      </c>
      <c r="B747" s="373" t="str">
        <v/>
      </c>
      <c r="C747" s="372"/>
      <c r="D747" s="383" t="str">
        <v/>
      </c>
      <c r="E747" s="383" t="str">
        <v/>
      </c>
      <c r="F747" s="383" t="str">
        <v/>
      </c>
      <c r="G747" s="375" t="str">
        <v/>
      </c>
      <c r="H747" s="375" t="str">
        <v/>
      </c>
      <c r="I747" s="375" t="str">
        <v/>
      </c>
      <c r="J747" s="375" t="str">
        <v/>
      </c>
      <c r="K747" s="375" t="str">
        <v/>
      </c>
      <c r="L747" s="375" t="str">
        <v/>
      </c>
      <c r="M747" s="372" t="str">
        <v/>
      </c>
      <c r="N747" s="372" t="str">
        <v/>
      </c>
      <c r="O747" s="372" t="str">
        <v/>
      </c>
      <c r="P747" s="372" t="str">
        <v/>
      </c>
      <c r="Q747" s="372" t="str">
        <v/>
      </c>
      <c r="R747" s="372" t="str">
        <v/>
      </c>
      <c r="S747" s="372" t="str">
        <v/>
      </c>
      <c r="T747" s="372" t="str">
        <v/>
      </c>
      <c r="U747" s="372" t="str">
        <v/>
      </c>
      <c r="V747" s="372" t="str">
        <v/>
      </c>
      <c r="W747" s="372" t="str">
        <v/>
      </c>
      <c r="X747" s="372" t="str">
        <v/>
      </c>
      <c r="Y747" s="372" t="str">
        <v/>
      </c>
      <c r="Z747" s="372" t="str">
        <v/>
      </c>
      <c r="AA747" s="372" t="str">
        <v/>
      </c>
      <c r="AB747" s="372"/>
      <c r="AC747" s="372"/>
      <c r="AD747" s="372" t="str">
        <v/>
      </c>
      <c r="AE747" s="372"/>
      <c r="AF747" s="372"/>
      <c r="AG747" s="376" t="str">
        <v/>
      </c>
      <c r="AH747" s="372"/>
      <c r="AI747" s="372"/>
      <c r="AJ747" s="372" t="str">
        <v/>
      </c>
      <c r="AK747" s="372"/>
      <c r="AL747" s="372"/>
      <c r="AM747" s="377" t="str">
        <v/>
      </c>
      <c r="AN747" s="378" t="str">
        <v/>
      </c>
      <c r="AO747" s="379" t="str">
        <v/>
      </c>
      <c r="AP747" s="379" t="str">
        <v/>
      </c>
      <c r="AQ747" s="376" t="str">
        <v/>
      </c>
      <c r="AR747" s="376" t="str">
        <v/>
      </c>
      <c r="AS747" s="372" t="str">
        <v/>
      </c>
      <c r="AT747" s="379" t="str">
        <v/>
      </c>
      <c r="AU747" s="380" t="str">
        <v/>
      </c>
      <c r="AV747" s="380" t="str">
        <v/>
      </c>
      <c r="AW747" s="380" t="str">
        <v/>
      </c>
      <c r="AX747" s="380" t="str">
        <v/>
      </c>
      <c r="AY747" s="380" t="str">
        <v/>
      </c>
      <c r="AZ747" s="380"/>
      <c r="BA747" s="380"/>
      <c r="BB747" s="380" t="str">
        <v/>
      </c>
      <c r="BC747" s="380"/>
      <c r="BD747" s="380"/>
      <c r="BE747" s="380" t="str">
        <v/>
      </c>
      <c r="BF747" s="380"/>
      <c r="BG747" s="380"/>
      <c r="BH747" s="380" t="str">
        <v/>
      </c>
      <c r="BI747" s="380"/>
      <c r="BJ747" s="380"/>
      <c r="BK747" s="380" t="str">
        <v/>
      </c>
      <c r="BL747" s="380" t="str">
        <v/>
      </c>
      <c r="BM747" s="380" t="str">
        <v/>
      </c>
      <c r="BN747" s="381" t="str">
        <v/>
      </c>
      <c r="BO747" s="380" t="str">
        <v/>
      </c>
      <c r="BP747" s="380" t="str">
        <v/>
      </c>
      <c r="BQ747" s="380" t="str">
        <v/>
      </c>
      <c r="BR747" s="381" t="str">
        <v/>
      </c>
      <c r="BS747" s="380" t="str">
        <v/>
      </c>
      <c r="BT747" s="380" t="str">
        <v/>
      </c>
      <c r="BU747" s="380" t="str">
        <v/>
      </c>
      <c r="BV747" s="380" t="str">
        <v/>
      </c>
      <c r="BW747" s="380" t="str">
        <v/>
      </c>
      <c r="BX747" s="380"/>
      <c r="BY747" s="380"/>
      <c r="BZ747" s="380" t="str">
        <v/>
      </c>
      <c r="CA747" s="380"/>
      <c r="CB747" s="380"/>
      <c r="CC747" s="380" t="str">
        <v/>
      </c>
      <c r="CD747" s="380"/>
      <c r="CE747" s="380"/>
      <c r="CF747" s="380" t="str">
        <v/>
      </c>
      <c r="CG747" s="380"/>
      <c r="CH747" s="380"/>
      <c r="CI747" s="380" t="str">
        <v/>
      </c>
      <c r="CJ747" s="380" t="str">
        <v/>
      </c>
      <c r="CK747" s="380" t="str">
        <v/>
      </c>
      <c r="CL747" s="381" t="str">
        <v/>
      </c>
      <c r="CM747" s="380" t="str">
        <v/>
      </c>
      <c r="CN747" s="380" t="str">
        <v/>
      </c>
      <c r="CO747" s="380" t="str">
        <v/>
      </c>
      <c r="CP747" s="381" t="str">
        <v/>
      </c>
      <c r="CQ747" s="380" t="str">
        <v/>
      </c>
      <c r="CR747" s="380" t="str">
        <v/>
      </c>
      <c r="CS747" s="380" t="str">
        <v/>
      </c>
      <c r="CT747" s="380" t="str">
        <v/>
      </c>
      <c r="CU747" s="380" t="str">
        <v/>
      </c>
      <c r="CV747" s="380"/>
      <c r="CW747" s="380"/>
      <c r="CX747" s="380" t="str">
        <v/>
      </c>
      <c r="CY747" s="380"/>
      <c r="CZ747" s="380"/>
      <c r="DA747" s="380" t="str">
        <v/>
      </c>
      <c r="DB747" s="380"/>
      <c r="DC747" s="380"/>
      <c r="DD747" s="380" t="str">
        <v/>
      </c>
      <c r="DE747" s="380"/>
      <c r="DF747" s="380"/>
      <c r="DG747" s="380" t="str">
        <v/>
      </c>
      <c r="DH747" s="380" t="str">
        <v/>
      </c>
      <c r="DI747" s="380" t="str">
        <v/>
      </c>
      <c r="DJ747" s="381" t="str">
        <v/>
      </c>
      <c r="DK747" s="380" t="str">
        <v/>
      </c>
      <c r="DL747" s="380" t="str">
        <v/>
      </c>
      <c r="DM747" s="380" t="str">
        <v/>
      </c>
      <c r="DN747" s="381" t="str">
        <v/>
      </c>
      <c r="DO747" s="380" t="str">
        <v/>
      </c>
      <c r="DP747" s="380" t="str">
        <v/>
      </c>
      <c r="DQ747" s="380" t="str">
        <v/>
      </c>
      <c r="DR747" s="380" t="str">
        <v/>
      </c>
      <c r="DS747" s="380" t="str">
        <v/>
      </c>
      <c r="DT747" s="380"/>
      <c r="DU747" s="380"/>
      <c r="DV747" s="380" t="str">
        <v/>
      </c>
      <c r="DW747" s="380"/>
      <c r="DX747" s="380"/>
      <c r="DY747" s="380" t="str">
        <v/>
      </c>
      <c r="DZ747" s="380"/>
      <c r="EA747" s="380"/>
      <c r="EB747" s="380" t="str">
        <v/>
      </c>
      <c r="EC747" s="380"/>
      <c r="ED747" s="380"/>
      <c r="EE747" s="380" t="str">
        <v/>
      </c>
      <c r="EF747" s="380" t="str">
        <v/>
      </c>
      <c r="EG747" s="380" t="str">
        <v/>
      </c>
      <c r="EH747" s="381" t="str">
        <v/>
      </c>
      <c r="EI747" s="380" t="str">
        <v/>
      </c>
      <c r="EJ747" s="380" t="str">
        <v/>
      </c>
      <c r="EK747" s="380" t="str">
        <v/>
      </c>
      <c r="EL747" s="381" t="str">
        <v/>
      </c>
      <c r="EM747" s="382" t="str">
        <v/>
      </c>
      <c r="EN747" s="382" t="str">
        <v/>
      </c>
      <c r="EO747" s="382" t="str">
        <v/>
      </c>
    </row>
    <row r="748" spans="1:145" ht="15.6">
      <c r="A748" s="372" t="str">
        <v/>
      </c>
      <c r="B748" s="373" t="str">
        <v/>
      </c>
      <c r="C748" s="372"/>
      <c r="D748" s="383" t="str">
        <v/>
      </c>
      <c r="E748" s="383" t="str">
        <v/>
      </c>
      <c r="F748" s="383" t="str">
        <v/>
      </c>
      <c r="G748" s="375" t="str">
        <v/>
      </c>
      <c r="H748" s="375" t="str">
        <v/>
      </c>
      <c r="I748" s="375" t="str">
        <v/>
      </c>
      <c r="J748" s="375" t="str">
        <v/>
      </c>
      <c r="K748" s="375" t="str">
        <v/>
      </c>
      <c r="L748" s="375" t="str">
        <v/>
      </c>
      <c r="M748" s="372" t="str">
        <v/>
      </c>
      <c r="N748" s="372" t="str">
        <v/>
      </c>
      <c r="O748" s="372" t="str">
        <v/>
      </c>
      <c r="P748" s="372" t="str">
        <v/>
      </c>
      <c r="Q748" s="372" t="str">
        <v/>
      </c>
      <c r="R748" s="372" t="str">
        <v/>
      </c>
      <c r="S748" s="372" t="str">
        <v/>
      </c>
      <c r="T748" s="372" t="str">
        <v/>
      </c>
      <c r="U748" s="372" t="str">
        <v/>
      </c>
      <c r="V748" s="372" t="str">
        <v/>
      </c>
      <c r="W748" s="372" t="str">
        <v/>
      </c>
      <c r="X748" s="372" t="str">
        <v/>
      </c>
      <c r="Y748" s="372" t="str">
        <v/>
      </c>
      <c r="Z748" s="372" t="str">
        <v/>
      </c>
      <c r="AA748" s="372" t="str">
        <v/>
      </c>
      <c r="AB748" s="372"/>
      <c r="AC748" s="372"/>
      <c r="AD748" s="372" t="str">
        <v/>
      </c>
      <c r="AE748" s="372"/>
      <c r="AF748" s="372"/>
      <c r="AG748" s="376" t="str">
        <v/>
      </c>
      <c r="AH748" s="372"/>
      <c r="AI748" s="372"/>
      <c r="AJ748" s="372" t="str">
        <v/>
      </c>
      <c r="AK748" s="372"/>
      <c r="AL748" s="372"/>
      <c r="AM748" s="377" t="str">
        <v/>
      </c>
      <c r="AN748" s="378" t="str">
        <v/>
      </c>
      <c r="AO748" s="379" t="str">
        <v/>
      </c>
      <c r="AP748" s="379" t="str">
        <v/>
      </c>
      <c r="AQ748" s="376" t="str">
        <v/>
      </c>
      <c r="AR748" s="376" t="str">
        <v/>
      </c>
      <c r="AS748" s="372" t="str">
        <v/>
      </c>
      <c r="AT748" s="379" t="str">
        <v/>
      </c>
      <c r="AU748" s="380" t="str">
        <v/>
      </c>
      <c r="AV748" s="380" t="str">
        <v/>
      </c>
      <c r="AW748" s="380" t="str">
        <v/>
      </c>
      <c r="AX748" s="380" t="str">
        <v/>
      </c>
      <c r="AY748" s="380" t="str">
        <v/>
      </c>
      <c r="AZ748" s="380"/>
      <c r="BA748" s="380"/>
      <c r="BB748" s="380" t="str">
        <v/>
      </c>
      <c r="BC748" s="380"/>
      <c r="BD748" s="380"/>
      <c r="BE748" s="380" t="str">
        <v/>
      </c>
      <c r="BF748" s="380"/>
      <c r="BG748" s="380"/>
      <c r="BH748" s="380" t="str">
        <v/>
      </c>
      <c r="BI748" s="380"/>
      <c r="BJ748" s="380"/>
      <c r="BK748" s="380" t="str">
        <v/>
      </c>
      <c r="BL748" s="380" t="str">
        <v/>
      </c>
      <c r="BM748" s="380" t="str">
        <v/>
      </c>
      <c r="BN748" s="381" t="str">
        <v/>
      </c>
      <c r="BO748" s="380" t="str">
        <v/>
      </c>
      <c r="BP748" s="380" t="str">
        <v/>
      </c>
      <c r="BQ748" s="380" t="str">
        <v/>
      </c>
      <c r="BR748" s="381" t="str">
        <v/>
      </c>
      <c r="BS748" s="380" t="str">
        <v/>
      </c>
      <c r="BT748" s="380" t="str">
        <v/>
      </c>
      <c r="BU748" s="380" t="str">
        <v/>
      </c>
      <c r="BV748" s="380" t="str">
        <v/>
      </c>
      <c r="BW748" s="380" t="str">
        <v/>
      </c>
      <c r="BX748" s="380"/>
      <c r="BY748" s="380"/>
      <c r="BZ748" s="380" t="str">
        <v/>
      </c>
      <c r="CA748" s="380"/>
      <c r="CB748" s="380"/>
      <c r="CC748" s="380" t="str">
        <v/>
      </c>
      <c r="CD748" s="380"/>
      <c r="CE748" s="380"/>
      <c r="CF748" s="380" t="str">
        <v/>
      </c>
      <c r="CG748" s="380"/>
      <c r="CH748" s="380"/>
      <c r="CI748" s="380" t="str">
        <v/>
      </c>
      <c r="CJ748" s="380" t="str">
        <v/>
      </c>
      <c r="CK748" s="380" t="str">
        <v/>
      </c>
      <c r="CL748" s="381" t="str">
        <v/>
      </c>
      <c r="CM748" s="380" t="str">
        <v/>
      </c>
      <c r="CN748" s="380" t="str">
        <v/>
      </c>
      <c r="CO748" s="380" t="str">
        <v/>
      </c>
      <c r="CP748" s="381" t="str">
        <v/>
      </c>
      <c r="CQ748" s="380" t="str">
        <v/>
      </c>
      <c r="CR748" s="380" t="str">
        <v/>
      </c>
      <c r="CS748" s="380" t="str">
        <v/>
      </c>
      <c r="CT748" s="380" t="str">
        <v/>
      </c>
      <c r="CU748" s="380" t="str">
        <v/>
      </c>
      <c r="CV748" s="380"/>
      <c r="CW748" s="380"/>
      <c r="CX748" s="380" t="str">
        <v/>
      </c>
      <c r="CY748" s="380"/>
      <c r="CZ748" s="380"/>
      <c r="DA748" s="380" t="str">
        <v/>
      </c>
      <c r="DB748" s="380"/>
      <c r="DC748" s="380"/>
      <c r="DD748" s="380" t="str">
        <v/>
      </c>
      <c r="DE748" s="380"/>
      <c r="DF748" s="380"/>
      <c r="DG748" s="380" t="str">
        <v/>
      </c>
      <c r="DH748" s="380" t="str">
        <v/>
      </c>
      <c r="DI748" s="380" t="str">
        <v/>
      </c>
      <c r="DJ748" s="381" t="str">
        <v/>
      </c>
      <c r="DK748" s="380" t="str">
        <v/>
      </c>
      <c r="DL748" s="380" t="str">
        <v/>
      </c>
      <c r="DM748" s="380" t="str">
        <v/>
      </c>
      <c r="DN748" s="381" t="str">
        <v/>
      </c>
      <c r="DO748" s="380" t="str">
        <v/>
      </c>
      <c r="DP748" s="380" t="str">
        <v/>
      </c>
      <c r="DQ748" s="380" t="str">
        <v/>
      </c>
      <c r="DR748" s="380" t="str">
        <v/>
      </c>
      <c r="DS748" s="380" t="str">
        <v/>
      </c>
      <c r="DT748" s="380"/>
      <c r="DU748" s="380"/>
      <c r="DV748" s="380" t="str">
        <v/>
      </c>
      <c r="DW748" s="380"/>
      <c r="DX748" s="380"/>
      <c r="DY748" s="380" t="str">
        <v/>
      </c>
      <c r="DZ748" s="380"/>
      <c r="EA748" s="380"/>
      <c r="EB748" s="380" t="str">
        <v/>
      </c>
      <c r="EC748" s="380"/>
      <c r="ED748" s="380"/>
      <c r="EE748" s="380" t="str">
        <v/>
      </c>
      <c r="EF748" s="380" t="str">
        <v/>
      </c>
      <c r="EG748" s="380" t="str">
        <v/>
      </c>
      <c r="EH748" s="381" t="str">
        <v/>
      </c>
      <c r="EI748" s="380" t="str">
        <v/>
      </c>
      <c r="EJ748" s="380" t="str">
        <v/>
      </c>
      <c r="EK748" s="380" t="str">
        <v/>
      </c>
      <c r="EL748" s="381" t="str">
        <v/>
      </c>
      <c r="EM748" s="382" t="str">
        <v/>
      </c>
      <c r="EN748" s="382" t="str">
        <v/>
      </c>
      <c r="EO748" s="382" t="str">
        <v/>
      </c>
    </row>
    <row r="749" spans="1:145" ht="15.6">
      <c r="A749" s="372" t="str">
        <v/>
      </c>
      <c r="B749" s="373" t="str">
        <v/>
      </c>
      <c r="C749" s="372"/>
      <c r="D749" s="383" t="str">
        <v/>
      </c>
      <c r="E749" s="383" t="str">
        <v/>
      </c>
      <c r="F749" s="383" t="str">
        <v/>
      </c>
      <c r="G749" s="375" t="str">
        <v/>
      </c>
      <c r="H749" s="375" t="str">
        <v/>
      </c>
      <c r="I749" s="375" t="str">
        <v/>
      </c>
      <c r="J749" s="375" t="str">
        <v/>
      </c>
      <c r="K749" s="375" t="str">
        <v/>
      </c>
      <c r="L749" s="375" t="str">
        <v/>
      </c>
      <c r="M749" s="372" t="str">
        <v/>
      </c>
      <c r="N749" s="372" t="str">
        <v/>
      </c>
      <c r="O749" s="372" t="str">
        <v/>
      </c>
      <c r="P749" s="372" t="str">
        <v/>
      </c>
      <c r="Q749" s="372" t="str">
        <v/>
      </c>
      <c r="R749" s="372" t="str">
        <v/>
      </c>
      <c r="S749" s="372" t="str">
        <v/>
      </c>
      <c r="T749" s="372" t="str">
        <v/>
      </c>
      <c r="U749" s="372" t="str">
        <v/>
      </c>
      <c r="V749" s="372" t="str">
        <v/>
      </c>
      <c r="W749" s="372" t="str">
        <v/>
      </c>
      <c r="X749" s="372" t="str">
        <v/>
      </c>
      <c r="Y749" s="372" t="str">
        <v/>
      </c>
      <c r="Z749" s="372" t="str">
        <v/>
      </c>
      <c r="AA749" s="372" t="str">
        <v/>
      </c>
      <c r="AB749" s="372"/>
      <c r="AC749" s="372"/>
      <c r="AD749" s="372" t="str">
        <v/>
      </c>
      <c r="AE749" s="372"/>
      <c r="AF749" s="372"/>
      <c r="AG749" s="376" t="str">
        <v/>
      </c>
      <c r="AH749" s="372"/>
      <c r="AI749" s="372"/>
      <c r="AJ749" s="372" t="str">
        <v/>
      </c>
      <c r="AK749" s="372"/>
      <c r="AL749" s="372"/>
      <c r="AM749" s="377" t="str">
        <v/>
      </c>
      <c r="AN749" s="378" t="str">
        <v/>
      </c>
      <c r="AO749" s="379" t="str">
        <v/>
      </c>
      <c r="AP749" s="379" t="str">
        <v/>
      </c>
      <c r="AQ749" s="376" t="str">
        <v/>
      </c>
      <c r="AR749" s="376" t="str">
        <v/>
      </c>
      <c r="AS749" s="372" t="str">
        <v/>
      </c>
      <c r="AT749" s="379" t="str">
        <v/>
      </c>
      <c r="AU749" s="380" t="str">
        <v/>
      </c>
      <c r="AV749" s="380" t="str">
        <v/>
      </c>
      <c r="AW749" s="380" t="str">
        <v/>
      </c>
      <c r="AX749" s="380" t="str">
        <v/>
      </c>
      <c r="AY749" s="380" t="str">
        <v/>
      </c>
      <c r="AZ749" s="380"/>
      <c r="BA749" s="380"/>
      <c r="BB749" s="380" t="str">
        <v/>
      </c>
      <c r="BC749" s="380"/>
      <c r="BD749" s="380"/>
      <c r="BE749" s="380" t="str">
        <v/>
      </c>
      <c r="BF749" s="380"/>
      <c r="BG749" s="380"/>
      <c r="BH749" s="380" t="str">
        <v/>
      </c>
      <c r="BI749" s="380"/>
      <c r="BJ749" s="380"/>
      <c r="BK749" s="380" t="str">
        <v/>
      </c>
      <c r="BL749" s="380" t="str">
        <v/>
      </c>
      <c r="BM749" s="380" t="str">
        <v/>
      </c>
      <c r="BN749" s="381" t="str">
        <v/>
      </c>
      <c r="BO749" s="380" t="str">
        <v/>
      </c>
      <c r="BP749" s="380" t="str">
        <v/>
      </c>
      <c r="BQ749" s="380" t="str">
        <v/>
      </c>
      <c r="BR749" s="381" t="str">
        <v/>
      </c>
      <c r="BS749" s="380" t="str">
        <v/>
      </c>
      <c r="BT749" s="380" t="str">
        <v/>
      </c>
      <c r="BU749" s="380" t="str">
        <v/>
      </c>
      <c r="BV749" s="380" t="str">
        <v/>
      </c>
      <c r="BW749" s="380" t="str">
        <v/>
      </c>
      <c r="BX749" s="380"/>
      <c r="BY749" s="380"/>
      <c r="BZ749" s="380" t="str">
        <v/>
      </c>
      <c r="CA749" s="380"/>
      <c r="CB749" s="380"/>
      <c r="CC749" s="380" t="str">
        <v/>
      </c>
      <c r="CD749" s="380"/>
      <c r="CE749" s="380"/>
      <c r="CF749" s="380" t="str">
        <v/>
      </c>
      <c r="CG749" s="380"/>
      <c r="CH749" s="380"/>
      <c r="CI749" s="380" t="str">
        <v/>
      </c>
      <c r="CJ749" s="380" t="str">
        <v/>
      </c>
      <c r="CK749" s="380" t="str">
        <v/>
      </c>
      <c r="CL749" s="381" t="str">
        <v/>
      </c>
      <c r="CM749" s="380" t="str">
        <v/>
      </c>
      <c r="CN749" s="380" t="str">
        <v/>
      </c>
      <c r="CO749" s="380" t="str">
        <v/>
      </c>
      <c r="CP749" s="381" t="str">
        <v/>
      </c>
      <c r="CQ749" s="380" t="str">
        <v/>
      </c>
      <c r="CR749" s="380" t="str">
        <v/>
      </c>
      <c r="CS749" s="380" t="str">
        <v/>
      </c>
      <c r="CT749" s="380" t="str">
        <v/>
      </c>
      <c r="CU749" s="380" t="str">
        <v/>
      </c>
      <c r="CV749" s="380"/>
      <c r="CW749" s="380"/>
      <c r="CX749" s="380" t="str">
        <v/>
      </c>
      <c r="CY749" s="380"/>
      <c r="CZ749" s="380"/>
      <c r="DA749" s="380" t="str">
        <v/>
      </c>
      <c r="DB749" s="380"/>
      <c r="DC749" s="380"/>
      <c r="DD749" s="380" t="str">
        <v/>
      </c>
      <c r="DE749" s="380"/>
      <c r="DF749" s="380"/>
      <c r="DG749" s="380" t="str">
        <v/>
      </c>
      <c r="DH749" s="380" t="str">
        <v/>
      </c>
      <c r="DI749" s="380" t="str">
        <v/>
      </c>
      <c r="DJ749" s="381" t="str">
        <v/>
      </c>
      <c r="DK749" s="380" t="str">
        <v/>
      </c>
      <c r="DL749" s="380" t="str">
        <v/>
      </c>
      <c r="DM749" s="380" t="str">
        <v/>
      </c>
      <c r="DN749" s="381" t="str">
        <v/>
      </c>
      <c r="DO749" s="380" t="str">
        <v/>
      </c>
      <c r="DP749" s="380" t="str">
        <v/>
      </c>
      <c r="DQ749" s="380" t="str">
        <v/>
      </c>
      <c r="DR749" s="380" t="str">
        <v/>
      </c>
      <c r="DS749" s="380" t="str">
        <v/>
      </c>
      <c r="DT749" s="380"/>
      <c r="DU749" s="380"/>
      <c r="DV749" s="380" t="str">
        <v/>
      </c>
      <c r="DW749" s="380"/>
      <c r="DX749" s="380"/>
      <c r="DY749" s="380" t="str">
        <v/>
      </c>
      <c r="DZ749" s="380"/>
      <c r="EA749" s="380"/>
      <c r="EB749" s="380" t="str">
        <v/>
      </c>
      <c r="EC749" s="380"/>
      <c r="ED749" s="380"/>
      <c r="EE749" s="380" t="str">
        <v/>
      </c>
      <c r="EF749" s="380" t="str">
        <v/>
      </c>
      <c r="EG749" s="380" t="str">
        <v/>
      </c>
      <c r="EH749" s="381" t="str">
        <v/>
      </c>
      <c r="EI749" s="380" t="str">
        <v/>
      </c>
      <c r="EJ749" s="380" t="str">
        <v/>
      </c>
      <c r="EK749" s="380" t="str">
        <v/>
      </c>
      <c r="EL749" s="381" t="str">
        <v/>
      </c>
      <c r="EM749" s="382" t="str">
        <v/>
      </c>
      <c r="EN749" s="382" t="str">
        <v/>
      </c>
      <c r="EO749" s="382" t="str">
        <v/>
      </c>
    </row>
    <row r="750" spans="1:145" ht="15.6">
      <c r="A750" s="372" t="str">
        <v/>
      </c>
      <c r="B750" s="373" t="str">
        <v/>
      </c>
      <c r="C750" s="372"/>
      <c r="D750" s="383" t="str">
        <v/>
      </c>
      <c r="E750" s="383" t="str">
        <v/>
      </c>
      <c r="F750" s="383" t="str">
        <v/>
      </c>
      <c r="G750" s="375" t="str">
        <v/>
      </c>
      <c r="H750" s="375" t="str">
        <v/>
      </c>
      <c r="I750" s="375" t="str">
        <v/>
      </c>
      <c r="J750" s="375" t="str">
        <v/>
      </c>
      <c r="K750" s="375" t="str">
        <v/>
      </c>
      <c r="L750" s="375" t="str">
        <v/>
      </c>
      <c r="M750" s="372" t="str">
        <v/>
      </c>
      <c r="N750" s="372" t="str">
        <v/>
      </c>
      <c r="O750" s="372" t="str">
        <v/>
      </c>
      <c r="P750" s="372" t="str">
        <v/>
      </c>
      <c r="Q750" s="372" t="str">
        <v/>
      </c>
      <c r="R750" s="372" t="str">
        <v/>
      </c>
      <c r="S750" s="372" t="str">
        <v/>
      </c>
      <c r="T750" s="372" t="str">
        <v/>
      </c>
      <c r="U750" s="372" t="str">
        <v/>
      </c>
      <c r="V750" s="372" t="str">
        <v/>
      </c>
      <c r="W750" s="372" t="str">
        <v/>
      </c>
      <c r="X750" s="372" t="str">
        <v/>
      </c>
      <c r="Y750" s="372" t="str">
        <v/>
      </c>
      <c r="Z750" s="372" t="str">
        <v/>
      </c>
      <c r="AA750" s="372" t="str">
        <v/>
      </c>
      <c r="AB750" s="372"/>
      <c r="AC750" s="372"/>
      <c r="AD750" s="372" t="str">
        <v/>
      </c>
      <c r="AE750" s="372"/>
      <c r="AF750" s="372"/>
      <c r="AG750" s="376" t="str">
        <v/>
      </c>
      <c r="AH750" s="372"/>
      <c r="AI750" s="372"/>
      <c r="AJ750" s="372" t="str">
        <v/>
      </c>
      <c r="AK750" s="372"/>
      <c r="AL750" s="372"/>
      <c r="AM750" s="377" t="str">
        <v/>
      </c>
      <c r="AN750" s="378" t="str">
        <v/>
      </c>
      <c r="AO750" s="379" t="str">
        <v/>
      </c>
      <c r="AP750" s="379" t="str">
        <v/>
      </c>
      <c r="AQ750" s="376" t="str">
        <v/>
      </c>
      <c r="AR750" s="376" t="str">
        <v/>
      </c>
      <c r="AS750" s="372" t="str">
        <v/>
      </c>
      <c r="AT750" s="379" t="str">
        <v/>
      </c>
      <c r="AU750" s="380" t="str">
        <v/>
      </c>
      <c r="AV750" s="380" t="str">
        <v/>
      </c>
      <c r="AW750" s="380" t="str">
        <v/>
      </c>
      <c r="AX750" s="380" t="str">
        <v/>
      </c>
      <c r="AY750" s="380" t="str">
        <v/>
      </c>
      <c r="AZ750" s="380"/>
      <c r="BA750" s="380"/>
      <c r="BB750" s="380" t="str">
        <v/>
      </c>
      <c r="BC750" s="380"/>
      <c r="BD750" s="380"/>
      <c r="BE750" s="380" t="str">
        <v/>
      </c>
      <c r="BF750" s="380"/>
      <c r="BG750" s="380"/>
      <c r="BH750" s="380" t="str">
        <v/>
      </c>
      <c r="BI750" s="380"/>
      <c r="BJ750" s="380"/>
      <c r="BK750" s="380" t="str">
        <v/>
      </c>
      <c r="BL750" s="380" t="str">
        <v/>
      </c>
      <c r="BM750" s="380" t="str">
        <v/>
      </c>
      <c r="BN750" s="381" t="str">
        <v/>
      </c>
      <c r="BO750" s="380" t="str">
        <v/>
      </c>
      <c r="BP750" s="380" t="str">
        <v/>
      </c>
      <c r="BQ750" s="380" t="str">
        <v/>
      </c>
      <c r="BR750" s="381" t="str">
        <v/>
      </c>
      <c r="BS750" s="380" t="str">
        <v/>
      </c>
      <c r="BT750" s="380" t="str">
        <v/>
      </c>
      <c r="BU750" s="380" t="str">
        <v/>
      </c>
      <c r="BV750" s="380" t="str">
        <v/>
      </c>
      <c r="BW750" s="380" t="str">
        <v/>
      </c>
      <c r="BX750" s="380"/>
      <c r="BY750" s="380"/>
      <c r="BZ750" s="380" t="str">
        <v/>
      </c>
      <c r="CA750" s="380"/>
      <c r="CB750" s="380"/>
      <c r="CC750" s="380" t="str">
        <v/>
      </c>
      <c r="CD750" s="380"/>
      <c r="CE750" s="380"/>
      <c r="CF750" s="380" t="str">
        <v/>
      </c>
      <c r="CG750" s="380"/>
      <c r="CH750" s="380"/>
      <c r="CI750" s="380" t="str">
        <v/>
      </c>
      <c r="CJ750" s="380" t="str">
        <v/>
      </c>
      <c r="CK750" s="380" t="str">
        <v/>
      </c>
      <c r="CL750" s="381" t="str">
        <v/>
      </c>
      <c r="CM750" s="380" t="str">
        <v/>
      </c>
      <c r="CN750" s="380" t="str">
        <v/>
      </c>
      <c r="CO750" s="380" t="str">
        <v/>
      </c>
      <c r="CP750" s="381" t="str">
        <v/>
      </c>
      <c r="CQ750" s="380" t="str">
        <v/>
      </c>
      <c r="CR750" s="380" t="str">
        <v/>
      </c>
      <c r="CS750" s="380" t="str">
        <v/>
      </c>
      <c r="CT750" s="380" t="str">
        <v/>
      </c>
      <c r="CU750" s="380" t="str">
        <v/>
      </c>
      <c r="CV750" s="380"/>
      <c r="CW750" s="380"/>
      <c r="CX750" s="380" t="str">
        <v/>
      </c>
      <c r="CY750" s="380"/>
      <c r="CZ750" s="380"/>
      <c r="DA750" s="380" t="str">
        <v/>
      </c>
      <c r="DB750" s="380"/>
      <c r="DC750" s="380"/>
      <c r="DD750" s="380" t="str">
        <v/>
      </c>
      <c r="DE750" s="380"/>
      <c r="DF750" s="380"/>
      <c r="DG750" s="380" t="str">
        <v/>
      </c>
      <c r="DH750" s="380" t="str">
        <v/>
      </c>
      <c r="DI750" s="380" t="str">
        <v/>
      </c>
      <c r="DJ750" s="381" t="str">
        <v/>
      </c>
      <c r="DK750" s="380" t="str">
        <v/>
      </c>
      <c r="DL750" s="380" t="str">
        <v/>
      </c>
      <c r="DM750" s="380" t="str">
        <v/>
      </c>
      <c r="DN750" s="381" t="str">
        <v/>
      </c>
      <c r="DO750" s="380" t="str">
        <v/>
      </c>
      <c r="DP750" s="380" t="str">
        <v/>
      </c>
      <c r="DQ750" s="380" t="str">
        <v/>
      </c>
      <c r="DR750" s="380" t="str">
        <v/>
      </c>
      <c r="DS750" s="380" t="str">
        <v/>
      </c>
      <c r="DT750" s="380"/>
      <c r="DU750" s="380"/>
      <c r="DV750" s="380" t="str">
        <v/>
      </c>
      <c r="DW750" s="380"/>
      <c r="DX750" s="380"/>
      <c r="DY750" s="380" t="str">
        <v/>
      </c>
      <c r="DZ750" s="380"/>
      <c r="EA750" s="380"/>
      <c r="EB750" s="380" t="str">
        <v/>
      </c>
      <c r="EC750" s="380"/>
      <c r="ED750" s="380"/>
      <c r="EE750" s="380" t="str">
        <v/>
      </c>
      <c r="EF750" s="380" t="str">
        <v/>
      </c>
      <c r="EG750" s="380" t="str">
        <v/>
      </c>
      <c r="EH750" s="381" t="str">
        <v/>
      </c>
      <c r="EI750" s="380" t="str">
        <v/>
      </c>
      <c r="EJ750" s="380" t="str">
        <v/>
      </c>
      <c r="EK750" s="380" t="str">
        <v/>
      </c>
      <c r="EL750" s="381" t="str">
        <v/>
      </c>
      <c r="EM750" s="382" t="str">
        <v/>
      </c>
      <c r="EN750" s="382" t="str">
        <v/>
      </c>
      <c r="EO750" s="382" t="str">
        <v/>
      </c>
    </row>
    <row r="751" spans="1:145" ht="15.6">
      <c r="A751" s="372" t="str">
        <v/>
      </c>
      <c r="B751" s="373" t="str">
        <v/>
      </c>
      <c r="C751" s="372"/>
      <c r="D751" s="383" t="str">
        <v/>
      </c>
      <c r="E751" s="383" t="str">
        <v/>
      </c>
      <c r="F751" s="383" t="str">
        <v/>
      </c>
      <c r="G751" s="375" t="str">
        <v/>
      </c>
      <c r="H751" s="375" t="str">
        <v/>
      </c>
      <c r="I751" s="375" t="str">
        <v/>
      </c>
      <c r="J751" s="375" t="str">
        <v/>
      </c>
      <c r="K751" s="375" t="str">
        <v/>
      </c>
      <c r="L751" s="375" t="str">
        <v/>
      </c>
      <c r="M751" s="372" t="str">
        <v/>
      </c>
      <c r="N751" s="372" t="str">
        <v/>
      </c>
      <c r="O751" s="372" t="str">
        <v/>
      </c>
      <c r="P751" s="372" t="str">
        <v/>
      </c>
      <c r="Q751" s="372" t="str">
        <v/>
      </c>
      <c r="R751" s="372" t="str">
        <v/>
      </c>
      <c r="S751" s="372" t="str">
        <v/>
      </c>
      <c r="T751" s="372" t="str">
        <v/>
      </c>
      <c r="U751" s="372" t="str">
        <v/>
      </c>
      <c r="V751" s="372" t="str">
        <v/>
      </c>
      <c r="W751" s="372" t="str">
        <v/>
      </c>
      <c r="X751" s="372" t="str">
        <v/>
      </c>
      <c r="Y751" s="372" t="str">
        <v/>
      </c>
      <c r="Z751" s="372" t="str">
        <v/>
      </c>
      <c r="AA751" s="372" t="str">
        <v/>
      </c>
      <c r="AB751" s="372"/>
      <c r="AC751" s="372"/>
      <c r="AD751" s="372" t="str">
        <v/>
      </c>
      <c r="AE751" s="372"/>
      <c r="AF751" s="372"/>
      <c r="AG751" s="376" t="str">
        <v/>
      </c>
      <c r="AH751" s="372"/>
      <c r="AI751" s="372"/>
      <c r="AJ751" s="372" t="str">
        <v/>
      </c>
      <c r="AK751" s="372"/>
      <c r="AL751" s="372"/>
      <c r="AM751" s="377" t="str">
        <v/>
      </c>
      <c r="AN751" s="378" t="str">
        <v/>
      </c>
      <c r="AO751" s="379" t="str">
        <v/>
      </c>
      <c r="AP751" s="379" t="str">
        <v/>
      </c>
      <c r="AQ751" s="376" t="str">
        <v/>
      </c>
      <c r="AR751" s="376" t="str">
        <v/>
      </c>
      <c r="AS751" s="372" t="str">
        <v/>
      </c>
      <c r="AT751" s="379" t="str">
        <v/>
      </c>
      <c r="AU751" s="380" t="str">
        <v/>
      </c>
      <c r="AV751" s="380" t="str">
        <v/>
      </c>
      <c r="AW751" s="380" t="str">
        <v/>
      </c>
      <c r="AX751" s="380" t="str">
        <v/>
      </c>
      <c r="AY751" s="380" t="str">
        <v/>
      </c>
      <c r="AZ751" s="380"/>
      <c r="BA751" s="380"/>
      <c r="BB751" s="380" t="str">
        <v/>
      </c>
      <c r="BC751" s="380"/>
      <c r="BD751" s="380"/>
      <c r="BE751" s="380" t="str">
        <v/>
      </c>
      <c r="BF751" s="380"/>
      <c r="BG751" s="380"/>
      <c r="BH751" s="380" t="str">
        <v/>
      </c>
      <c r="BI751" s="380"/>
      <c r="BJ751" s="380"/>
      <c r="BK751" s="380" t="str">
        <v/>
      </c>
      <c r="BL751" s="380" t="str">
        <v/>
      </c>
      <c r="BM751" s="380" t="str">
        <v/>
      </c>
      <c r="BN751" s="381" t="str">
        <v/>
      </c>
      <c r="BO751" s="380" t="str">
        <v/>
      </c>
      <c r="BP751" s="380" t="str">
        <v/>
      </c>
      <c r="BQ751" s="380" t="str">
        <v/>
      </c>
      <c r="BR751" s="381" t="str">
        <v/>
      </c>
      <c r="BS751" s="380" t="str">
        <v/>
      </c>
      <c r="BT751" s="380" t="str">
        <v/>
      </c>
      <c r="BU751" s="380" t="str">
        <v/>
      </c>
      <c r="BV751" s="380" t="str">
        <v/>
      </c>
      <c r="BW751" s="380" t="str">
        <v/>
      </c>
      <c r="BX751" s="380"/>
      <c r="BY751" s="380"/>
      <c r="BZ751" s="380" t="str">
        <v/>
      </c>
      <c r="CA751" s="380"/>
      <c r="CB751" s="380"/>
      <c r="CC751" s="380" t="str">
        <v/>
      </c>
      <c r="CD751" s="380"/>
      <c r="CE751" s="380"/>
      <c r="CF751" s="380" t="str">
        <v/>
      </c>
      <c r="CG751" s="380"/>
      <c r="CH751" s="380"/>
      <c r="CI751" s="380" t="str">
        <v/>
      </c>
      <c r="CJ751" s="380" t="str">
        <v/>
      </c>
      <c r="CK751" s="380" t="str">
        <v/>
      </c>
      <c r="CL751" s="381" t="str">
        <v/>
      </c>
      <c r="CM751" s="380" t="str">
        <v/>
      </c>
      <c r="CN751" s="380" t="str">
        <v/>
      </c>
      <c r="CO751" s="380" t="str">
        <v/>
      </c>
      <c r="CP751" s="381" t="str">
        <v/>
      </c>
      <c r="CQ751" s="380" t="str">
        <v/>
      </c>
      <c r="CR751" s="380" t="str">
        <v/>
      </c>
      <c r="CS751" s="380" t="str">
        <v/>
      </c>
      <c r="CT751" s="380" t="str">
        <v/>
      </c>
      <c r="CU751" s="380" t="str">
        <v/>
      </c>
      <c r="CV751" s="380"/>
      <c r="CW751" s="380"/>
      <c r="CX751" s="380" t="str">
        <v/>
      </c>
      <c r="CY751" s="380"/>
      <c r="CZ751" s="380"/>
      <c r="DA751" s="380" t="str">
        <v/>
      </c>
      <c r="DB751" s="380"/>
      <c r="DC751" s="380"/>
      <c r="DD751" s="380" t="str">
        <v/>
      </c>
      <c r="DE751" s="380"/>
      <c r="DF751" s="380"/>
      <c r="DG751" s="380" t="str">
        <v/>
      </c>
      <c r="DH751" s="380" t="str">
        <v/>
      </c>
      <c r="DI751" s="380" t="str">
        <v/>
      </c>
      <c r="DJ751" s="381" t="str">
        <v/>
      </c>
      <c r="DK751" s="380" t="str">
        <v/>
      </c>
      <c r="DL751" s="380" t="str">
        <v/>
      </c>
      <c r="DM751" s="380" t="str">
        <v/>
      </c>
      <c r="DN751" s="381" t="str">
        <v/>
      </c>
      <c r="DO751" s="380" t="str">
        <v/>
      </c>
      <c r="DP751" s="380" t="str">
        <v/>
      </c>
      <c r="DQ751" s="380" t="str">
        <v/>
      </c>
      <c r="DR751" s="380" t="str">
        <v/>
      </c>
      <c r="DS751" s="380" t="str">
        <v/>
      </c>
      <c r="DT751" s="380"/>
      <c r="DU751" s="380"/>
      <c r="DV751" s="380" t="str">
        <v/>
      </c>
      <c r="DW751" s="380"/>
      <c r="DX751" s="380"/>
      <c r="DY751" s="380" t="str">
        <v/>
      </c>
      <c r="DZ751" s="380"/>
      <c r="EA751" s="380"/>
      <c r="EB751" s="380" t="str">
        <v/>
      </c>
      <c r="EC751" s="380"/>
      <c r="ED751" s="380"/>
      <c r="EE751" s="380" t="str">
        <v/>
      </c>
      <c r="EF751" s="380" t="str">
        <v/>
      </c>
      <c r="EG751" s="380" t="str">
        <v/>
      </c>
      <c r="EH751" s="381" t="str">
        <v/>
      </c>
      <c r="EI751" s="380" t="str">
        <v/>
      </c>
      <c r="EJ751" s="380" t="str">
        <v/>
      </c>
      <c r="EK751" s="380" t="str">
        <v/>
      </c>
      <c r="EL751" s="381" t="str">
        <v/>
      </c>
      <c r="EM751" s="382" t="str">
        <v/>
      </c>
      <c r="EN751" s="382" t="str">
        <v/>
      </c>
      <c r="EO751" s="382" t="str">
        <v/>
      </c>
    </row>
    <row r="752" spans="1:145" ht="15.6">
      <c r="A752" s="372" t="str">
        <v/>
      </c>
      <c r="B752" s="373" t="str">
        <v/>
      </c>
      <c r="C752" s="372"/>
      <c r="D752" s="383" t="str">
        <v/>
      </c>
      <c r="E752" s="383" t="str">
        <v/>
      </c>
      <c r="F752" s="383" t="str">
        <v/>
      </c>
      <c r="G752" s="375" t="str">
        <v/>
      </c>
      <c r="H752" s="375" t="str">
        <v/>
      </c>
      <c r="I752" s="375" t="str">
        <v/>
      </c>
      <c r="J752" s="375" t="str">
        <v/>
      </c>
      <c r="K752" s="375" t="str">
        <v/>
      </c>
      <c r="L752" s="375" t="str">
        <v/>
      </c>
      <c r="M752" s="372" t="str">
        <v/>
      </c>
      <c r="N752" s="372" t="str">
        <v/>
      </c>
      <c r="O752" s="372" t="str">
        <v/>
      </c>
      <c r="P752" s="372" t="str">
        <v/>
      </c>
      <c r="Q752" s="372" t="str">
        <v/>
      </c>
      <c r="R752" s="372" t="str">
        <v/>
      </c>
      <c r="S752" s="372" t="str">
        <v/>
      </c>
      <c r="T752" s="372" t="str">
        <v/>
      </c>
      <c r="U752" s="372" t="str">
        <v/>
      </c>
      <c r="V752" s="372" t="str">
        <v/>
      </c>
      <c r="W752" s="372" t="str">
        <v/>
      </c>
      <c r="X752" s="372" t="str">
        <v/>
      </c>
      <c r="Y752" s="372" t="str">
        <v/>
      </c>
      <c r="Z752" s="372" t="str">
        <v/>
      </c>
      <c r="AA752" s="372" t="str">
        <v/>
      </c>
      <c r="AB752" s="372"/>
      <c r="AC752" s="372"/>
      <c r="AD752" s="372" t="str">
        <v/>
      </c>
      <c r="AE752" s="372"/>
      <c r="AF752" s="372"/>
      <c r="AG752" s="376" t="str">
        <v/>
      </c>
      <c r="AH752" s="372"/>
      <c r="AI752" s="372"/>
      <c r="AJ752" s="372" t="str">
        <v/>
      </c>
      <c r="AK752" s="372"/>
      <c r="AL752" s="372"/>
      <c r="AM752" s="377" t="str">
        <v/>
      </c>
      <c r="AN752" s="378" t="str">
        <v/>
      </c>
      <c r="AO752" s="379" t="str">
        <v/>
      </c>
      <c r="AP752" s="379" t="str">
        <v/>
      </c>
      <c r="AQ752" s="376" t="str">
        <v/>
      </c>
      <c r="AR752" s="376" t="str">
        <v/>
      </c>
      <c r="AS752" s="372" t="str">
        <v/>
      </c>
      <c r="AT752" s="379" t="str">
        <v/>
      </c>
      <c r="AU752" s="380" t="str">
        <v/>
      </c>
      <c r="AV752" s="380" t="str">
        <v/>
      </c>
      <c r="AW752" s="380" t="str">
        <v/>
      </c>
      <c r="AX752" s="380" t="str">
        <v/>
      </c>
      <c r="AY752" s="380" t="str">
        <v/>
      </c>
      <c r="AZ752" s="380"/>
      <c r="BA752" s="380"/>
      <c r="BB752" s="380" t="str">
        <v/>
      </c>
      <c r="BC752" s="380"/>
      <c r="BD752" s="380"/>
      <c r="BE752" s="380" t="str">
        <v/>
      </c>
      <c r="BF752" s="380"/>
      <c r="BG752" s="380"/>
      <c r="BH752" s="380" t="str">
        <v/>
      </c>
      <c r="BI752" s="380"/>
      <c r="BJ752" s="380"/>
      <c r="BK752" s="380" t="str">
        <v/>
      </c>
      <c r="BL752" s="380" t="str">
        <v/>
      </c>
      <c r="BM752" s="380" t="str">
        <v/>
      </c>
      <c r="BN752" s="381" t="str">
        <v/>
      </c>
      <c r="BO752" s="380" t="str">
        <v/>
      </c>
      <c r="BP752" s="380" t="str">
        <v/>
      </c>
      <c r="BQ752" s="380" t="str">
        <v/>
      </c>
      <c r="BR752" s="381" t="str">
        <v/>
      </c>
      <c r="BS752" s="380" t="str">
        <v/>
      </c>
      <c r="BT752" s="380" t="str">
        <v/>
      </c>
      <c r="BU752" s="380" t="str">
        <v/>
      </c>
      <c r="BV752" s="380" t="str">
        <v/>
      </c>
      <c r="BW752" s="380" t="str">
        <v/>
      </c>
      <c r="BX752" s="380"/>
      <c r="BY752" s="380"/>
      <c r="BZ752" s="380" t="str">
        <v/>
      </c>
      <c r="CA752" s="380"/>
      <c r="CB752" s="380"/>
      <c r="CC752" s="380" t="str">
        <v/>
      </c>
      <c r="CD752" s="380"/>
      <c r="CE752" s="380"/>
      <c r="CF752" s="380" t="str">
        <v/>
      </c>
      <c r="CG752" s="380"/>
      <c r="CH752" s="380"/>
      <c r="CI752" s="380" t="str">
        <v/>
      </c>
      <c r="CJ752" s="380" t="str">
        <v/>
      </c>
      <c r="CK752" s="380" t="str">
        <v/>
      </c>
      <c r="CL752" s="381" t="str">
        <v/>
      </c>
      <c r="CM752" s="380" t="str">
        <v/>
      </c>
      <c r="CN752" s="380" t="str">
        <v/>
      </c>
      <c r="CO752" s="380" t="str">
        <v/>
      </c>
      <c r="CP752" s="381" t="str">
        <v/>
      </c>
      <c r="CQ752" s="380" t="str">
        <v/>
      </c>
      <c r="CR752" s="380" t="str">
        <v/>
      </c>
      <c r="CS752" s="380" t="str">
        <v/>
      </c>
      <c r="CT752" s="380" t="str">
        <v/>
      </c>
      <c r="CU752" s="380" t="str">
        <v/>
      </c>
      <c r="CV752" s="380"/>
      <c r="CW752" s="380"/>
      <c r="CX752" s="380" t="str">
        <v/>
      </c>
      <c r="CY752" s="380"/>
      <c r="CZ752" s="380"/>
      <c r="DA752" s="380" t="str">
        <v/>
      </c>
      <c r="DB752" s="380"/>
      <c r="DC752" s="380"/>
      <c r="DD752" s="380" t="str">
        <v/>
      </c>
      <c r="DE752" s="380"/>
      <c r="DF752" s="380"/>
      <c r="DG752" s="380" t="str">
        <v/>
      </c>
      <c r="DH752" s="380" t="str">
        <v/>
      </c>
      <c r="DI752" s="380" t="str">
        <v/>
      </c>
      <c r="DJ752" s="381" t="str">
        <v/>
      </c>
      <c r="DK752" s="380" t="str">
        <v/>
      </c>
      <c r="DL752" s="380" t="str">
        <v/>
      </c>
      <c r="DM752" s="380" t="str">
        <v/>
      </c>
      <c r="DN752" s="381" t="str">
        <v/>
      </c>
      <c r="DO752" s="380" t="str">
        <v/>
      </c>
      <c r="DP752" s="380" t="str">
        <v/>
      </c>
      <c r="DQ752" s="380" t="str">
        <v/>
      </c>
      <c r="DR752" s="380" t="str">
        <v/>
      </c>
      <c r="DS752" s="380" t="str">
        <v/>
      </c>
      <c r="DT752" s="380"/>
      <c r="DU752" s="380"/>
      <c r="DV752" s="380" t="str">
        <v/>
      </c>
      <c r="DW752" s="380"/>
      <c r="DX752" s="380"/>
      <c r="DY752" s="380" t="str">
        <v/>
      </c>
      <c r="DZ752" s="380"/>
      <c r="EA752" s="380"/>
      <c r="EB752" s="380" t="str">
        <v/>
      </c>
      <c r="EC752" s="380"/>
      <c r="ED752" s="380"/>
      <c r="EE752" s="380" t="str">
        <v/>
      </c>
      <c r="EF752" s="380" t="str">
        <v/>
      </c>
      <c r="EG752" s="380" t="str">
        <v/>
      </c>
      <c r="EH752" s="381" t="str">
        <v/>
      </c>
      <c r="EI752" s="380" t="str">
        <v/>
      </c>
      <c r="EJ752" s="380" t="str">
        <v/>
      </c>
      <c r="EK752" s="380" t="str">
        <v/>
      </c>
      <c r="EL752" s="381" t="str">
        <v/>
      </c>
      <c r="EM752" s="382" t="str">
        <v/>
      </c>
      <c r="EN752" s="382" t="str">
        <v/>
      </c>
      <c r="EO752" s="382" t="str">
        <v/>
      </c>
    </row>
    <row r="753" spans="1:145" ht="15.6">
      <c r="A753" s="372" t="str">
        <v/>
      </c>
      <c r="B753" s="373" t="str">
        <v/>
      </c>
      <c r="C753" s="372"/>
      <c r="D753" s="383" t="str">
        <v/>
      </c>
      <c r="E753" s="383" t="str">
        <v/>
      </c>
      <c r="F753" s="383" t="str">
        <v/>
      </c>
      <c r="G753" s="375" t="str">
        <v/>
      </c>
      <c r="H753" s="375" t="str">
        <v/>
      </c>
      <c r="I753" s="375" t="str">
        <v/>
      </c>
      <c r="J753" s="375" t="str">
        <v/>
      </c>
      <c r="K753" s="375" t="str">
        <v/>
      </c>
      <c r="L753" s="375" t="str">
        <v/>
      </c>
      <c r="M753" s="372" t="str">
        <v/>
      </c>
      <c r="N753" s="372" t="str">
        <v/>
      </c>
      <c r="O753" s="372" t="str">
        <v/>
      </c>
      <c r="P753" s="372" t="str">
        <v/>
      </c>
      <c r="Q753" s="372" t="str">
        <v/>
      </c>
      <c r="R753" s="372" t="str">
        <v/>
      </c>
      <c r="S753" s="372" t="str">
        <v/>
      </c>
      <c r="T753" s="372" t="str">
        <v/>
      </c>
      <c r="U753" s="372" t="str">
        <v/>
      </c>
      <c r="V753" s="372" t="str">
        <v/>
      </c>
      <c r="W753" s="372" t="str">
        <v/>
      </c>
      <c r="X753" s="372" t="str">
        <v/>
      </c>
      <c r="Y753" s="372" t="str">
        <v/>
      </c>
      <c r="Z753" s="372" t="str">
        <v/>
      </c>
      <c r="AA753" s="372" t="str">
        <v/>
      </c>
      <c r="AB753" s="372"/>
      <c r="AC753" s="372"/>
      <c r="AD753" s="372" t="str">
        <v/>
      </c>
      <c r="AE753" s="372"/>
      <c r="AF753" s="372"/>
      <c r="AG753" s="376" t="str">
        <v/>
      </c>
      <c r="AH753" s="372"/>
      <c r="AI753" s="372"/>
      <c r="AJ753" s="372" t="str">
        <v/>
      </c>
      <c r="AK753" s="372"/>
      <c r="AL753" s="372"/>
      <c r="AM753" s="377" t="str">
        <v/>
      </c>
      <c r="AN753" s="378" t="str">
        <v/>
      </c>
      <c r="AO753" s="379" t="str">
        <v/>
      </c>
      <c r="AP753" s="379" t="str">
        <v/>
      </c>
      <c r="AQ753" s="376" t="str">
        <v/>
      </c>
      <c r="AR753" s="376" t="str">
        <v/>
      </c>
      <c r="AS753" s="372" t="str">
        <v/>
      </c>
      <c r="AT753" s="379" t="str">
        <v/>
      </c>
      <c r="AU753" s="380" t="str">
        <v/>
      </c>
      <c r="AV753" s="380" t="str">
        <v/>
      </c>
      <c r="AW753" s="380" t="str">
        <v/>
      </c>
      <c r="AX753" s="380" t="str">
        <v/>
      </c>
      <c r="AY753" s="380" t="str">
        <v/>
      </c>
      <c r="AZ753" s="380"/>
      <c r="BA753" s="380"/>
      <c r="BB753" s="380" t="str">
        <v/>
      </c>
      <c r="BC753" s="380"/>
      <c r="BD753" s="380"/>
      <c r="BE753" s="380" t="str">
        <v/>
      </c>
      <c r="BF753" s="380"/>
      <c r="BG753" s="380"/>
      <c r="BH753" s="380" t="str">
        <v/>
      </c>
      <c r="BI753" s="380"/>
      <c r="BJ753" s="380"/>
      <c r="BK753" s="380" t="str">
        <v/>
      </c>
      <c r="BL753" s="380" t="str">
        <v/>
      </c>
      <c r="BM753" s="380" t="str">
        <v/>
      </c>
      <c r="BN753" s="381" t="str">
        <v/>
      </c>
      <c r="BO753" s="380" t="str">
        <v/>
      </c>
      <c r="BP753" s="380" t="str">
        <v/>
      </c>
      <c r="BQ753" s="380" t="str">
        <v/>
      </c>
      <c r="BR753" s="381" t="str">
        <v/>
      </c>
      <c r="BS753" s="380" t="str">
        <v/>
      </c>
      <c r="BT753" s="380" t="str">
        <v/>
      </c>
      <c r="BU753" s="380" t="str">
        <v/>
      </c>
      <c r="BV753" s="380" t="str">
        <v/>
      </c>
      <c r="BW753" s="380" t="str">
        <v/>
      </c>
      <c r="BX753" s="380"/>
      <c r="BY753" s="380"/>
      <c r="BZ753" s="380" t="str">
        <v/>
      </c>
      <c r="CA753" s="380"/>
      <c r="CB753" s="380"/>
      <c r="CC753" s="380" t="str">
        <v/>
      </c>
      <c r="CD753" s="380"/>
      <c r="CE753" s="380"/>
      <c r="CF753" s="380" t="str">
        <v/>
      </c>
      <c r="CG753" s="380"/>
      <c r="CH753" s="380"/>
      <c r="CI753" s="380" t="str">
        <v/>
      </c>
      <c r="CJ753" s="380" t="str">
        <v/>
      </c>
      <c r="CK753" s="380" t="str">
        <v/>
      </c>
      <c r="CL753" s="381" t="str">
        <v/>
      </c>
      <c r="CM753" s="380" t="str">
        <v/>
      </c>
      <c r="CN753" s="380" t="str">
        <v/>
      </c>
      <c r="CO753" s="380" t="str">
        <v/>
      </c>
      <c r="CP753" s="381" t="str">
        <v/>
      </c>
      <c r="CQ753" s="380" t="str">
        <v/>
      </c>
      <c r="CR753" s="380" t="str">
        <v/>
      </c>
      <c r="CS753" s="380" t="str">
        <v/>
      </c>
      <c r="CT753" s="380" t="str">
        <v/>
      </c>
      <c r="CU753" s="380" t="str">
        <v/>
      </c>
      <c r="CV753" s="380"/>
      <c r="CW753" s="380"/>
      <c r="CX753" s="380" t="str">
        <v/>
      </c>
      <c r="CY753" s="380"/>
      <c r="CZ753" s="380"/>
      <c r="DA753" s="380" t="str">
        <v/>
      </c>
      <c r="DB753" s="380"/>
      <c r="DC753" s="380"/>
      <c r="DD753" s="380" t="str">
        <v/>
      </c>
      <c r="DE753" s="380"/>
      <c r="DF753" s="380"/>
      <c r="DG753" s="380" t="str">
        <v/>
      </c>
      <c r="DH753" s="380" t="str">
        <v/>
      </c>
      <c r="DI753" s="380" t="str">
        <v/>
      </c>
      <c r="DJ753" s="381" t="str">
        <v/>
      </c>
      <c r="DK753" s="380" t="str">
        <v/>
      </c>
      <c r="DL753" s="380" t="str">
        <v/>
      </c>
      <c r="DM753" s="380" t="str">
        <v/>
      </c>
      <c r="DN753" s="381" t="str">
        <v/>
      </c>
      <c r="DO753" s="380" t="str">
        <v/>
      </c>
      <c r="DP753" s="380" t="str">
        <v/>
      </c>
      <c r="DQ753" s="380" t="str">
        <v/>
      </c>
      <c r="DR753" s="380" t="str">
        <v/>
      </c>
      <c r="DS753" s="380" t="str">
        <v/>
      </c>
      <c r="DT753" s="380"/>
      <c r="DU753" s="380"/>
      <c r="DV753" s="380" t="str">
        <v/>
      </c>
      <c r="DW753" s="380"/>
      <c r="DX753" s="380"/>
      <c r="DY753" s="380" t="str">
        <v/>
      </c>
      <c r="DZ753" s="380"/>
      <c r="EA753" s="380"/>
      <c r="EB753" s="380" t="str">
        <v/>
      </c>
      <c r="EC753" s="380"/>
      <c r="ED753" s="380"/>
      <c r="EE753" s="380" t="str">
        <v/>
      </c>
      <c r="EF753" s="380" t="str">
        <v/>
      </c>
      <c r="EG753" s="380" t="str">
        <v/>
      </c>
      <c r="EH753" s="381" t="str">
        <v/>
      </c>
      <c r="EI753" s="380" t="str">
        <v/>
      </c>
      <c r="EJ753" s="380" t="str">
        <v/>
      </c>
      <c r="EK753" s="380" t="str">
        <v/>
      </c>
      <c r="EL753" s="381" t="str">
        <v/>
      </c>
      <c r="EM753" s="382" t="str">
        <v/>
      </c>
      <c r="EN753" s="382" t="str">
        <v/>
      </c>
      <c r="EO753" s="382" t="str">
        <v/>
      </c>
    </row>
    <row r="754" spans="1:145" ht="15.6">
      <c r="A754" s="372" t="str">
        <v/>
      </c>
      <c r="B754" s="373" t="str">
        <v/>
      </c>
      <c r="C754" s="372"/>
      <c r="D754" s="383" t="str">
        <v/>
      </c>
      <c r="E754" s="383" t="str">
        <v/>
      </c>
      <c r="F754" s="383" t="str">
        <v/>
      </c>
      <c r="G754" s="375" t="str">
        <v/>
      </c>
      <c r="H754" s="375" t="str">
        <v/>
      </c>
      <c r="I754" s="375" t="str">
        <v/>
      </c>
      <c r="J754" s="375" t="str">
        <v/>
      </c>
      <c r="K754" s="375" t="str">
        <v/>
      </c>
      <c r="L754" s="375" t="str">
        <v/>
      </c>
      <c r="M754" s="372" t="str">
        <v/>
      </c>
      <c r="N754" s="372" t="str">
        <v/>
      </c>
      <c r="O754" s="372" t="str">
        <v/>
      </c>
      <c r="P754" s="372" t="str">
        <v/>
      </c>
      <c r="Q754" s="372" t="str">
        <v/>
      </c>
      <c r="R754" s="372" t="str">
        <v/>
      </c>
      <c r="S754" s="372" t="str">
        <v/>
      </c>
      <c r="T754" s="372" t="str">
        <v/>
      </c>
      <c r="U754" s="372" t="str">
        <v/>
      </c>
      <c r="V754" s="372" t="str">
        <v/>
      </c>
      <c r="W754" s="372" t="str">
        <v/>
      </c>
      <c r="X754" s="372" t="str">
        <v/>
      </c>
      <c r="Y754" s="372" t="str">
        <v/>
      </c>
      <c r="Z754" s="372" t="str">
        <v/>
      </c>
      <c r="AA754" s="372" t="str">
        <v/>
      </c>
      <c r="AB754" s="372"/>
      <c r="AC754" s="372"/>
      <c r="AD754" s="372" t="str">
        <v/>
      </c>
      <c r="AE754" s="372"/>
      <c r="AF754" s="372"/>
      <c r="AG754" s="376" t="str">
        <v/>
      </c>
      <c r="AH754" s="372"/>
      <c r="AI754" s="372"/>
      <c r="AJ754" s="372" t="str">
        <v/>
      </c>
      <c r="AK754" s="372"/>
      <c r="AL754" s="372"/>
      <c r="AM754" s="377" t="str">
        <v/>
      </c>
      <c r="AN754" s="378" t="str">
        <v/>
      </c>
      <c r="AO754" s="379" t="str">
        <v/>
      </c>
      <c r="AP754" s="379" t="str">
        <v/>
      </c>
      <c r="AQ754" s="376" t="str">
        <v/>
      </c>
      <c r="AR754" s="376" t="str">
        <v/>
      </c>
      <c r="AS754" s="372" t="str">
        <v/>
      </c>
      <c r="AT754" s="379" t="str">
        <v/>
      </c>
      <c r="AU754" s="380" t="str">
        <v/>
      </c>
      <c r="AV754" s="380" t="str">
        <v/>
      </c>
      <c r="AW754" s="380" t="str">
        <v/>
      </c>
      <c r="AX754" s="380" t="str">
        <v/>
      </c>
      <c r="AY754" s="380" t="str">
        <v/>
      </c>
      <c r="AZ754" s="380"/>
      <c r="BA754" s="380"/>
      <c r="BB754" s="380" t="str">
        <v/>
      </c>
      <c r="BC754" s="380"/>
      <c r="BD754" s="380"/>
      <c r="BE754" s="380" t="str">
        <v/>
      </c>
      <c r="BF754" s="380"/>
      <c r="BG754" s="380"/>
      <c r="BH754" s="380" t="str">
        <v/>
      </c>
      <c r="BI754" s="380"/>
      <c r="BJ754" s="380"/>
      <c r="BK754" s="380" t="str">
        <v/>
      </c>
      <c r="BL754" s="380" t="str">
        <v/>
      </c>
      <c r="BM754" s="380" t="str">
        <v/>
      </c>
      <c r="BN754" s="381" t="str">
        <v/>
      </c>
      <c r="BO754" s="380" t="str">
        <v/>
      </c>
      <c r="BP754" s="380" t="str">
        <v/>
      </c>
      <c r="BQ754" s="380" t="str">
        <v/>
      </c>
      <c r="BR754" s="381" t="str">
        <v/>
      </c>
      <c r="BS754" s="380" t="str">
        <v/>
      </c>
      <c r="BT754" s="380" t="str">
        <v/>
      </c>
      <c r="BU754" s="380" t="str">
        <v/>
      </c>
      <c r="BV754" s="380" t="str">
        <v/>
      </c>
      <c r="BW754" s="380" t="str">
        <v/>
      </c>
      <c r="BX754" s="380"/>
      <c r="BY754" s="380"/>
      <c r="BZ754" s="380" t="str">
        <v/>
      </c>
      <c r="CA754" s="380"/>
      <c r="CB754" s="380"/>
      <c r="CC754" s="380" t="str">
        <v/>
      </c>
      <c r="CD754" s="380"/>
      <c r="CE754" s="380"/>
      <c r="CF754" s="380" t="str">
        <v/>
      </c>
      <c r="CG754" s="380"/>
      <c r="CH754" s="380"/>
      <c r="CI754" s="380" t="str">
        <v/>
      </c>
      <c r="CJ754" s="380" t="str">
        <v/>
      </c>
      <c r="CK754" s="380" t="str">
        <v/>
      </c>
      <c r="CL754" s="381" t="str">
        <v/>
      </c>
      <c r="CM754" s="380" t="str">
        <v/>
      </c>
      <c r="CN754" s="380" t="str">
        <v/>
      </c>
      <c r="CO754" s="380" t="str">
        <v/>
      </c>
      <c r="CP754" s="381" t="str">
        <v/>
      </c>
      <c r="CQ754" s="380" t="str">
        <v/>
      </c>
      <c r="CR754" s="380" t="str">
        <v/>
      </c>
      <c r="CS754" s="380" t="str">
        <v/>
      </c>
      <c r="CT754" s="380" t="str">
        <v/>
      </c>
      <c r="CU754" s="380" t="str">
        <v/>
      </c>
      <c r="CV754" s="380"/>
      <c r="CW754" s="380"/>
      <c r="CX754" s="380" t="str">
        <v/>
      </c>
      <c r="CY754" s="380"/>
      <c r="CZ754" s="380"/>
      <c r="DA754" s="380" t="str">
        <v/>
      </c>
      <c r="DB754" s="380"/>
      <c r="DC754" s="380"/>
      <c r="DD754" s="380" t="str">
        <v/>
      </c>
      <c r="DE754" s="380"/>
      <c r="DF754" s="380"/>
      <c r="DG754" s="380" t="str">
        <v/>
      </c>
      <c r="DH754" s="380" t="str">
        <v/>
      </c>
      <c r="DI754" s="380" t="str">
        <v/>
      </c>
      <c r="DJ754" s="381" t="str">
        <v/>
      </c>
      <c r="DK754" s="380" t="str">
        <v/>
      </c>
      <c r="DL754" s="380" t="str">
        <v/>
      </c>
      <c r="DM754" s="380" t="str">
        <v/>
      </c>
      <c r="DN754" s="381" t="str">
        <v/>
      </c>
      <c r="DO754" s="380" t="str">
        <v/>
      </c>
      <c r="DP754" s="380" t="str">
        <v/>
      </c>
      <c r="DQ754" s="380" t="str">
        <v/>
      </c>
      <c r="DR754" s="380" t="str">
        <v/>
      </c>
      <c r="DS754" s="380" t="str">
        <v/>
      </c>
      <c r="DT754" s="380"/>
      <c r="DU754" s="380"/>
      <c r="DV754" s="380" t="str">
        <v/>
      </c>
      <c r="DW754" s="380"/>
      <c r="DX754" s="380"/>
      <c r="DY754" s="380" t="str">
        <v/>
      </c>
      <c r="DZ754" s="380"/>
      <c r="EA754" s="380"/>
      <c r="EB754" s="380" t="str">
        <v/>
      </c>
      <c r="EC754" s="380"/>
      <c r="ED754" s="380"/>
      <c r="EE754" s="380" t="str">
        <v/>
      </c>
      <c r="EF754" s="380" t="str">
        <v/>
      </c>
      <c r="EG754" s="380" t="str">
        <v/>
      </c>
      <c r="EH754" s="381" t="str">
        <v/>
      </c>
      <c r="EI754" s="380" t="str">
        <v/>
      </c>
      <c r="EJ754" s="380" t="str">
        <v/>
      </c>
      <c r="EK754" s="380" t="str">
        <v/>
      </c>
      <c r="EL754" s="381" t="str">
        <v/>
      </c>
      <c r="EM754" s="382" t="str">
        <v/>
      </c>
      <c r="EN754" s="382" t="str">
        <v/>
      </c>
      <c r="EO754" s="382" t="str">
        <v/>
      </c>
    </row>
    <row r="755" spans="1:145" ht="15.6">
      <c r="A755" s="372" t="str">
        <v/>
      </c>
      <c r="B755" s="373" t="str">
        <v/>
      </c>
      <c r="C755" s="372"/>
      <c r="D755" s="383" t="str">
        <v/>
      </c>
      <c r="E755" s="383" t="str">
        <v/>
      </c>
      <c r="F755" s="383" t="str">
        <v/>
      </c>
      <c r="G755" s="375" t="str">
        <v/>
      </c>
      <c r="H755" s="375" t="str">
        <v/>
      </c>
      <c r="I755" s="375" t="str">
        <v/>
      </c>
      <c r="J755" s="375" t="str">
        <v/>
      </c>
      <c r="K755" s="375" t="str">
        <v/>
      </c>
      <c r="L755" s="375" t="str">
        <v/>
      </c>
      <c r="M755" s="372" t="str">
        <v/>
      </c>
      <c r="N755" s="372" t="str">
        <v/>
      </c>
      <c r="O755" s="372" t="str">
        <v/>
      </c>
      <c r="P755" s="372" t="str">
        <v/>
      </c>
      <c r="Q755" s="372" t="str">
        <v/>
      </c>
      <c r="R755" s="372" t="str">
        <v/>
      </c>
      <c r="S755" s="372" t="str">
        <v/>
      </c>
      <c r="T755" s="372" t="str">
        <v/>
      </c>
      <c r="U755" s="372" t="str">
        <v/>
      </c>
      <c r="V755" s="372" t="str">
        <v/>
      </c>
      <c r="W755" s="372" t="str">
        <v/>
      </c>
      <c r="X755" s="372" t="str">
        <v/>
      </c>
      <c r="Y755" s="372" t="str">
        <v/>
      </c>
      <c r="Z755" s="372" t="str">
        <v/>
      </c>
      <c r="AA755" s="372" t="str">
        <v/>
      </c>
      <c r="AB755" s="372"/>
      <c r="AC755" s="372"/>
      <c r="AD755" s="372" t="str">
        <v/>
      </c>
      <c r="AE755" s="372"/>
      <c r="AF755" s="372"/>
      <c r="AG755" s="376" t="str">
        <v/>
      </c>
      <c r="AH755" s="372"/>
      <c r="AI755" s="372"/>
      <c r="AJ755" s="372" t="str">
        <v/>
      </c>
      <c r="AK755" s="372"/>
      <c r="AL755" s="372"/>
      <c r="AM755" s="377" t="str">
        <v/>
      </c>
      <c r="AN755" s="378" t="str">
        <v/>
      </c>
      <c r="AO755" s="379" t="str">
        <v/>
      </c>
      <c r="AP755" s="379" t="str">
        <v/>
      </c>
      <c r="AQ755" s="376" t="str">
        <v/>
      </c>
      <c r="AR755" s="376" t="str">
        <v/>
      </c>
      <c r="AS755" s="372" t="str">
        <v/>
      </c>
      <c r="AT755" s="379" t="str">
        <v/>
      </c>
      <c r="AU755" s="380" t="str">
        <v/>
      </c>
      <c r="AV755" s="380" t="str">
        <v/>
      </c>
      <c r="AW755" s="380" t="str">
        <v/>
      </c>
      <c r="AX755" s="380" t="str">
        <v/>
      </c>
      <c r="AY755" s="380" t="str">
        <v/>
      </c>
      <c r="AZ755" s="380"/>
      <c r="BA755" s="380"/>
      <c r="BB755" s="380" t="str">
        <v/>
      </c>
      <c r="BC755" s="380"/>
      <c r="BD755" s="380"/>
      <c r="BE755" s="380" t="str">
        <v/>
      </c>
      <c r="BF755" s="380"/>
      <c r="BG755" s="380"/>
      <c r="BH755" s="380" t="str">
        <v/>
      </c>
      <c r="BI755" s="380"/>
      <c r="BJ755" s="380"/>
      <c r="BK755" s="380" t="str">
        <v/>
      </c>
      <c r="BL755" s="380" t="str">
        <v/>
      </c>
      <c r="BM755" s="380" t="str">
        <v/>
      </c>
      <c r="BN755" s="381" t="str">
        <v/>
      </c>
      <c r="BO755" s="380" t="str">
        <v/>
      </c>
      <c r="BP755" s="380" t="str">
        <v/>
      </c>
      <c r="BQ755" s="380" t="str">
        <v/>
      </c>
      <c r="BR755" s="381" t="str">
        <v/>
      </c>
      <c r="BS755" s="380" t="str">
        <v/>
      </c>
      <c r="BT755" s="380" t="str">
        <v/>
      </c>
      <c r="BU755" s="380" t="str">
        <v/>
      </c>
      <c r="BV755" s="380" t="str">
        <v/>
      </c>
      <c r="BW755" s="380" t="str">
        <v/>
      </c>
      <c r="BX755" s="380"/>
      <c r="BY755" s="380"/>
      <c r="BZ755" s="380" t="str">
        <v/>
      </c>
      <c r="CA755" s="380"/>
      <c r="CB755" s="380"/>
      <c r="CC755" s="380" t="str">
        <v/>
      </c>
      <c r="CD755" s="380"/>
      <c r="CE755" s="380"/>
      <c r="CF755" s="380" t="str">
        <v/>
      </c>
      <c r="CG755" s="380"/>
      <c r="CH755" s="380"/>
      <c r="CI755" s="380" t="str">
        <v/>
      </c>
      <c r="CJ755" s="380" t="str">
        <v/>
      </c>
      <c r="CK755" s="380" t="str">
        <v/>
      </c>
      <c r="CL755" s="381" t="str">
        <v/>
      </c>
      <c r="CM755" s="380" t="str">
        <v/>
      </c>
      <c r="CN755" s="380" t="str">
        <v/>
      </c>
      <c r="CO755" s="380" t="str">
        <v/>
      </c>
      <c r="CP755" s="381" t="str">
        <v/>
      </c>
      <c r="CQ755" s="380" t="str">
        <v/>
      </c>
      <c r="CR755" s="380" t="str">
        <v/>
      </c>
      <c r="CS755" s="380" t="str">
        <v/>
      </c>
      <c r="CT755" s="380" t="str">
        <v/>
      </c>
      <c r="CU755" s="380" t="str">
        <v/>
      </c>
      <c r="CV755" s="380"/>
      <c r="CW755" s="380"/>
      <c r="CX755" s="380" t="str">
        <v/>
      </c>
      <c r="CY755" s="380"/>
      <c r="CZ755" s="380"/>
      <c r="DA755" s="380" t="str">
        <v/>
      </c>
      <c r="DB755" s="380"/>
      <c r="DC755" s="380"/>
      <c r="DD755" s="380" t="str">
        <v/>
      </c>
      <c r="DE755" s="380"/>
      <c r="DF755" s="380"/>
      <c r="DG755" s="380" t="str">
        <v/>
      </c>
      <c r="DH755" s="380" t="str">
        <v/>
      </c>
      <c r="DI755" s="380" t="str">
        <v/>
      </c>
      <c r="DJ755" s="381" t="str">
        <v/>
      </c>
      <c r="DK755" s="380" t="str">
        <v/>
      </c>
      <c r="DL755" s="380" t="str">
        <v/>
      </c>
      <c r="DM755" s="380" t="str">
        <v/>
      </c>
      <c r="DN755" s="381" t="str">
        <v/>
      </c>
      <c r="DO755" s="380" t="str">
        <v/>
      </c>
      <c r="DP755" s="380" t="str">
        <v/>
      </c>
      <c r="DQ755" s="380" t="str">
        <v/>
      </c>
      <c r="DR755" s="380" t="str">
        <v/>
      </c>
      <c r="DS755" s="380" t="str">
        <v/>
      </c>
      <c r="DT755" s="380"/>
      <c r="DU755" s="380"/>
      <c r="DV755" s="380" t="str">
        <v/>
      </c>
      <c r="DW755" s="380"/>
      <c r="DX755" s="380"/>
      <c r="DY755" s="380" t="str">
        <v/>
      </c>
      <c r="DZ755" s="380"/>
      <c r="EA755" s="380"/>
      <c r="EB755" s="380" t="str">
        <v/>
      </c>
      <c r="EC755" s="380"/>
      <c r="ED755" s="380"/>
      <c r="EE755" s="380" t="str">
        <v/>
      </c>
      <c r="EF755" s="380" t="str">
        <v/>
      </c>
      <c r="EG755" s="380" t="str">
        <v/>
      </c>
      <c r="EH755" s="381" t="str">
        <v/>
      </c>
      <c r="EI755" s="380" t="str">
        <v/>
      </c>
      <c r="EJ755" s="380" t="str">
        <v/>
      </c>
      <c r="EK755" s="380" t="str">
        <v/>
      </c>
      <c r="EL755" s="381" t="str">
        <v/>
      </c>
      <c r="EM755" s="382" t="str">
        <v/>
      </c>
      <c r="EN755" s="382" t="str">
        <v/>
      </c>
      <c r="EO755" s="382" t="str">
        <v/>
      </c>
    </row>
    <row r="756" spans="1:145" ht="15.6">
      <c r="A756" s="372" t="str">
        <v/>
      </c>
      <c r="B756" s="373" t="str">
        <v/>
      </c>
      <c r="C756" s="372"/>
      <c r="D756" s="383" t="str">
        <v/>
      </c>
      <c r="E756" s="383" t="str">
        <v/>
      </c>
      <c r="F756" s="383" t="str">
        <v/>
      </c>
      <c r="G756" s="375" t="str">
        <v/>
      </c>
      <c r="H756" s="375" t="str">
        <v/>
      </c>
      <c r="I756" s="375" t="str">
        <v/>
      </c>
      <c r="J756" s="375" t="str">
        <v/>
      </c>
      <c r="K756" s="375" t="str">
        <v/>
      </c>
      <c r="L756" s="375" t="str">
        <v/>
      </c>
      <c r="M756" s="372" t="str">
        <v/>
      </c>
      <c r="N756" s="372" t="str">
        <v/>
      </c>
      <c r="O756" s="372" t="str">
        <v/>
      </c>
      <c r="P756" s="372" t="str">
        <v/>
      </c>
      <c r="Q756" s="372" t="str">
        <v/>
      </c>
      <c r="R756" s="372" t="str">
        <v/>
      </c>
      <c r="S756" s="372" t="str">
        <v/>
      </c>
      <c r="T756" s="372" t="str">
        <v/>
      </c>
      <c r="U756" s="372" t="str">
        <v/>
      </c>
      <c r="V756" s="372" t="str">
        <v/>
      </c>
      <c r="W756" s="372" t="str">
        <v/>
      </c>
      <c r="X756" s="372" t="str">
        <v/>
      </c>
      <c r="Y756" s="372" t="str">
        <v/>
      </c>
      <c r="Z756" s="372" t="str">
        <v/>
      </c>
      <c r="AA756" s="372" t="str">
        <v/>
      </c>
      <c r="AB756" s="372"/>
      <c r="AC756" s="372"/>
      <c r="AD756" s="372" t="str">
        <v/>
      </c>
      <c r="AE756" s="372"/>
      <c r="AF756" s="372"/>
      <c r="AG756" s="376" t="str">
        <v/>
      </c>
      <c r="AH756" s="372"/>
      <c r="AI756" s="372"/>
      <c r="AJ756" s="372" t="str">
        <v/>
      </c>
      <c r="AK756" s="372"/>
      <c r="AL756" s="372"/>
      <c r="AM756" s="377" t="str">
        <v/>
      </c>
      <c r="AN756" s="378" t="str">
        <v/>
      </c>
      <c r="AO756" s="379" t="str">
        <v/>
      </c>
      <c r="AP756" s="379" t="str">
        <v/>
      </c>
      <c r="AQ756" s="376" t="str">
        <v/>
      </c>
      <c r="AR756" s="376" t="str">
        <v/>
      </c>
      <c r="AS756" s="372" t="str">
        <v/>
      </c>
      <c r="AT756" s="379" t="str">
        <v/>
      </c>
      <c r="AU756" s="380" t="str">
        <v/>
      </c>
      <c r="AV756" s="380" t="str">
        <v/>
      </c>
      <c r="AW756" s="380" t="str">
        <v/>
      </c>
      <c r="AX756" s="380" t="str">
        <v/>
      </c>
      <c r="AY756" s="380" t="str">
        <v/>
      </c>
      <c r="AZ756" s="380"/>
      <c r="BA756" s="380"/>
      <c r="BB756" s="380" t="str">
        <v/>
      </c>
      <c r="BC756" s="380"/>
      <c r="BD756" s="380"/>
      <c r="BE756" s="380" t="str">
        <v/>
      </c>
      <c r="BF756" s="380"/>
      <c r="BG756" s="380"/>
      <c r="BH756" s="380" t="str">
        <v/>
      </c>
      <c r="BI756" s="380"/>
      <c r="BJ756" s="380"/>
      <c r="BK756" s="380" t="str">
        <v/>
      </c>
      <c r="BL756" s="380" t="str">
        <v/>
      </c>
      <c r="BM756" s="380" t="str">
        <v/>
      </c>
      <c r="BN756" s="381" t="str">
        <v/>
      </c>
      <c r="BO756" s="380" t="str">
        <v/>
      </c>
      <c r="BP756" s="380" t="str">
        <v/>
      </c>
      <c r="BQ756" s="380" t="str">
        <v/>
      </c>
      <c r="BR756" s="381" t="str">
        <v/>
      </c>
      <c r="BS756" s="380" t="str">
        <v/>
      </c>
      <c r="BT756" s="380" t="str">
        <v/>
      </c>
      <c r="BU756" s="380" t="str">
        <v/>
      </c>
      <c r="BV756" s="380" t="str">
        <v/>
      </c>
      <c r="BW756" s="380" t="str">
        <v/>
      </c>
      <c r="BX756" s="380"/>
      <c r="BY756" s="380"/>
      <c r="BZ756" s="380" t="str">
        <v/>
      </c>
      <c r="CA756" s="380"/>
      <c r="CB756" s="380"/>
      <c r="CC756" s="380" t="str">
        <v/>
      </c>
      <c r="CD756" s="380"/>
      <c r="CE756" s="380"/>
      <c r="CF756" s="380" t="str">
        <v/>
      </c>
      <c r="CG756" s="380"/>
      <c r="CH756" s="380"/>
      <c r="CI756" s="380" t="str">
        <v/>
      </c>
      <c r="CJ756" s="380" t="str">
        <v/>
      </c>
      <c r="CK756" s="380" t="str">
        <v/>
      </c>
      <c r="CL756" s="381" t="str">
        <v/>
      </c>
      <c r="CM756" s="380" t="str">
        <v/>
      </c>
      <c r="CN756" s="380" t="str">
        <v/>
      </c>
      <c r="CO756" s="380" t="str">
        <v/>
      </c>
      <c r="CP756" s="381" t="str">
        <v/>
      </c>
      <c r="CQ756" s="380" t="str">
        <v/>
      </c>
      <c r="CR756" s="380" t="str">
        <v/>
      </c>
      <c r="CS756" s="380" t="str">
        <v/>
      </c>
      <c r="CT756" s="380" t="str">
        <v/>
      </c>
      <c r="CU756" s="380" t="str">
        <v/>
      </c>
      <c r="CV756" s="380"/>
      <c r="CW756" s="380"/>
      <c r="CX756" s="380" t="str">
        <v/>
      </c>
      <c r="CY756" s="380"/>
      <c r="CZ756" s="380"/>
      <c r="DA756" s="380" t="str">
        <v/>
      </c>
      <c r="DB756" s="380"/>
      <c r="DC756" s="380"/>
      <c r="DD756" s="380" t="str">
        <v/>
      </c>
      <c r="DE756" s="380"/>
      <c r="DF756" s="380"/>
      <c r="DG756" s="380" t="str">
        <v/>
      </c>
      <c r="DH756" s="380" t="str">
        <v/>
      </c>
      <c r="DI756" s="380" t="str">
        <v/>
      </c>
      <c r="DJ756" s="381" t="str">
        <v/>
      </c>
      <c r="DK756" s="380" t="str">
        <v/>
      </c>
      <c r="DL756" s="380" t="str">
        <v/>
      </c>
      <c r="DM756" s="380" t="str">
        <v/>
      </c>
      <c r="DN756" s="381" t="str">
        <v/>
      </c>
      <c r="DO756" s="380" t="str">
        <v/>
      </c>
      <c r="DP756" s="380" t="str">
        <v/>
      </c>
      <c r="DQ756" s="380" t="str">
        <v/>
      </c>
      <c r="DR756" s="380" t="str">
        <v/>
      </c>
      <c r="DS756" s="380" t="str">
        <v/>
      </c>
      <c r="DT756" s="380"/>
      <c r="DU756" s="380"/>
      <c r="DV756" s="380" t="str">
        <v/>
      </c>
      <c r="DW756" s="380"/>
      <c r="DX756" s="380"/>
      <c r="DY756" s="380" t="str">
        <v/>
      </c>
      <c r="DZ756" s="380"/>
      <c r="EA756" s="380"/>
      <c r="EB756" s="380" t="str">
        <v/>
      </c>
      <c r="EC756" s="380"/>
      <c r="ED756" s="380"/>
      <c r="EE756" s="380" t="str">
        <v/>
      </c>
      <c r="EF756" s="380" t="str">
        <v/>
      </c>
      <c r="EG756" s="380" t="str">
        <v/>
      </c>
      <c r="EH756" s="381" t="str">
        <v/>
      </c>
      <c r="EI756" s="380" t="str">
        <v/>
      </c>
      <c r="EJ756" s="380" t="str">
        <v/>
      </c>
      <c r="EK756" s="380" t="str">
        <v/>
      </c>
      <c r="EL756" s="381" t="str">
        <v/>
      </c>
      <c r="EM756" s="382" t="str">
        <v/>
      </c>
      <c r="EN756" s="382" t="str">
        <v/>
      </c>
      <c r="EO756" s="382" t="str">
        <v/>
      </c>
    </row>
    <row r="757" spans="1:145" ht="15.6">
      <c r="A757" s="372" t="str">
        <v/>
      </c>
      <c r="B757" s="373" t="str">
        <v/>
      </c>
      <c r="C757" s="372"/>
      <c r="D757" s="383" t="str">
        <v/>
      </c>
      <c r="E757" s="383" t="str">
        <v/>
      </c>
      <c r="F757" s="383" t="str">
        <v/>
      </c>
      <c r="G757" s="375" t="str">
        <v/>
      </c>
      <c r="H757" s="375" t="str">
        <v/>
      </c>
      <c r="I757" s="375" t="str">
        <v/>
      </c>
      <c r="J757" s="375" t="str">
        <v/>
      </c>
      <c r="K757" s="375" t="str">
        <v/>
      </c>
      <c r="L757" s="375" t="str">
        <v/>
      </c>
      <c r="M757" s="372" t="str">
        <v/>
      </c>
      <c r="N757" s="372" t="str">
        <v/>
      </c>
      <c r="O757" s="372" t="str">
        <v/>
      </c>
      <c r="P757" s="372" t="str">
        <v/>
      </c>
      <c r="Q757" s="372" t="str">
        <v/>
      </c>
      <c r="R757" s="372" t="str">
        <v/>
      </c>
      <c r="S757" s="372" t="str">
        <v/>
      </c>
      <c r="T757" s="372" t="str">
        <v/>
      </c>
      <c r="U757" s="372" t="str">
        <v/>
      </c>
      <c r="V757" s="372" t="str">
        <v/>
      </c>
      <c r="W757" s="372" t="str">
        <v/>
      </c>
      <c r="X757" s="372" t="str">
        <v/>
      </c>
      <c r="Y757" s="372" t="str">
        <v/>
      </c>
      <c r="Z757" s="372" t="str">
        <v/>
      </c>
      <c r="AA757" s="372" t="str">
        <v/>
      </c>
      <c r="AB757" s="372"/>
      <c r="AC757" s="372"/>
      <c r="AD757" s="372" t="str">
        <v/>
      </c>
      <c r="AE757" s="372"/>
      <c r="AF757" s="372"/>
      <c r="AG757" s="376" t="str">
        <v/>
      </c>
      <c r="AH757" s="372"/>
      <c r="AI757" s="372"/>
      <c r="AJ757" s="372" t="str">
        <v/>
      </c>
      <c r="AK757" s="372"/>
      <c r="AL757" s="372"/>
      <c r="AM757" s="377" t="str">
        <v/>
      </c>
      <c r="AN757" s="378" t="str">
        <v/>
      </c>
      <c r="AO757" s="379" t="str">
        <v/>
      </c>
      <c r="AP757" s="379" t="str">
        <v/>
      </c>
      <c r="AQ757" s="376" t="str">
        <v/>
      </c>
      <c r="AR757" s="376" t="str">
        <v/>
      </c>
      <c r="AS757" s="372" t="str">
        <v/>
      </c>
      <c r="AT757" s="379" t="str">
        <v/>
      </c>
      <c r="AU757" s="380" t="str">
        <v/>
      </c>
      <c r="AV757" s="380" t="str">
        <v/>
      </c>
      <c r="AW757" s="380" t="str">
        <v/>
      </c>
      <c r="AX757" s="380" t="str">
        <v/>
      </c>
      <c r="AY757" s="380" t="str">
        <v/>
      </c>
      <c r="AZ757" s="380"/>
      <c r="BA757" s="380"/>
      <c r="BB757" s="380" t="str">
        <v/>
      </c>
      <c r="BC757" s="380"/>
      <c r="BD757" s="380"/>
      <c r="BE757" s="380" t="str">
        <v/>
      </c>
      <c r="BF757" s="380"/>
      <c r="BG757" s="380"/>
      <c r="BH757" s="380" t="str">
        <v/>
      </c>
      <c r="BI757" s="380"/>
      <c r="BJ757" s="380"/>
      <c r="BK757" s="380" t="str">
        <v/>
      </c>
      <c r="BL757" s="380" t="str">
        <v/>
      </c>
      <c r="BM757" s="380" t="str">
        <v/>
      </c>
      <c r="BN757" s="381" t="str">
        <v/>
      </c>
      <c r="BO757" s="380" t="str">
        <v/>
      </c>
      <c r="BP757" s="380" t="str">
        <v/>
      </c>
      <c r="BQ757" s="380" t="str">
        <v/>
      </c>
      <c r="BR757" s="381" t="str">
        <v/>
      </c>
      <c r="BS757" s="380" t="str">
        <v/>
      </c>
      <c r="BT757" s="380" t="str">
        <v/>
      </c>
      <c r="BU757" s="380" t="str">
        <v/>
      </c>
      <c r="BV757" s="380" t="str">
        <v/>
      </c>
      <c r="BW757" s="380" t="str">
        <v/>
      </c>
      <c r="BX757" s="380"/>
      <c r="BY757" s="380"/>
      <c r="BZ757" s="380" t="str">
        <v/>
      </c>
      <c r="CA757" s="380"/>
      <c r="CB757" s="380"/>
      <c r="CC757" s="380" t="str">
        <v/>
      </c>
      <c r="CD757" s="380"/>
      <c r="CE757" s="380"/>
      <c r="CF757" s="380" t="str">
        <v/>
      </c>
      <c r="CG757" s="380"/>
      <c r="CH757" s="380"/>
      <c r="CI757" s="380" t="str">
        <v/>
      </c>
      <c r="CJ757" s="380" t="str">
        <v/>
      </c>
      <c r="CK757" s="380" t="str">
        <v/>
      </c>
      <c r="CL757" s="381" t="str">
        <v/>
      </c>
      <c r="CM757" s="380" t="str">
        <v/>
      </c>
      <c r="CN757" s="380" t="str">
        <v/>
      </c>
      <c r="CO757" s="380" t="str">
        <v/>
      </c>
      <c r="CP757" s="381" t="str">
        <v/>
      </c>
      <c r="CQ757" s="380" t="str">
        <v/>
      </c>
      <c r="CR757" s="380" t="str">
        <v/>
      </c>
      <c r="CS757" s="380" t="str">
        <v/>
      </c>
      <c r="CT757" s="380" t="str">
        <v/>
      </c>
      <c r="CU757" s="380" t="str">
        <v/>
      </c>
      <c r="CV757" s="380"/>
      <c r="CW757" s="380"/>
      <c r="CX757" s="380" t="str">
        <v/>
      </c>
      <c r="CY757" s="380"/>
      <c r="CZ757" s="380"/>
      <c r="DA757" s="380" t="str">
        <v/>
      </c>
      <c r="DB757" s="380"/>
      <c r="DC757" s="380"/>
      <c r="DD757" s="380" t="str">
        <v/>
      </c>
      <c r="DE757" s="380"/>
      <c r="DF757" s="380"/>
      <c r="DG757" s="380" t="str">
        <v/>
      </c>
      <c r="DH757" s="380" t="str">
        <v/>
      </c>
      <c r="DI757" s="380" t="str">
        <v/>
      </c>
      <c r="DJ757" s="381" t="str">
        <v/>
      </c>
      <c r="DK757" s="380" t="str">
        <v/>
      </c>
      <c r="DL757" s="380" t="str">
        <v/>
      </c>
      <c r="DM757" s="380" t="str">
        <v/>
      </c>
      <c r="DN757" s="381" t="str">
        <v/>
      </c>
      <c r="DO757" s="380" t="str">
        <v/>
      </c>
      <c r="DP757" s="380" t="str">
        <v/>
      </c>
      <c r="DQ757" s="380" t="str">
        <v/>
      </c>
      <c r="DR757" s="380" t="str">
        <v/>
      </c>
      <c r="DS757" s="380" t="str">
        <v/>
      </c>
      <c r="DT757" s="380"/>
      <c r="DU757" s="380"/>
      <c r="DV757" s="380" t="str">
        <v/>
      </c>
      <c r="DW757" s="380"/>
      <c r="DX757" s="380"/>
      <c r="DY757" s="380" t="str">
        <v/>
      </c>
      <c r="DZ757" s="380"/>
      <c r="EA757" s="380"/>
      <c r="EB757" s="380" t="str">
        <v/>
      </c>
      <c r="EC757" s="380"/>
      <c r="ED757" s="380"/>
      <c r="EE757" s="380" t="str">
        <v/>
      </c>
      <c r="EF757" s="380" t="str">
        <v/>
      </c>
      <c r="EG757" s="380" t="str">
        <v/>
      </c>
      <c r="EH757" s="381" t="str">
        <v/>
      </c>
      <c r="EI757" s="380" t="str">
        <v/>
      </c>
      <c r="EJ757" s="380" t="str">
        <v/>
      </c>
      <c r="EK757" s="380" t="str">
        <v/>
      </c>
      <c r="EL757" s="381" t="str">
        <v/>
      </c>
      <c r="EM757" s="382" t="str">
        <v/>
      </c>
      <c r="EN757" s="382" t="str">
        <v/>
      </c>
      <c r="EO757" s="382" t="str">
        <v/>
      </c>
    </row>
    <row r="758" spans="1:145" ht="15.6">
      <c r="A758" s="372" t="str">
        <v/>
      </c>
      <c r="B758" s="373" t="str">
        <v/>
      </c>
      <c r="C758" s="372"/>
      <c r="D758" s="383" t="str">
        <v/>
      </c>
      <c r="E758" s="383" t="str">
        <v/>
      </c>
      <c r="F758" s="383" t="str">
        <v/>
      </c>
      <c r="G758" s="375" t="str">
        <v/>
      </c>
      <c r="H758" s="375" t="str">
        <v/>
      </c>
      <c r="I758" s="375" t="str">
        <v/>
      </c>
      <c r="J758" s="375" t="str">
        <v/>
      </c>
      <c r="K758" s="375" t="str">
        <v/>
      </c>
      <c r="L758" s="375" t="str">
        <v/>
      </c>
      <c r="M758" s="372" t="str">
        <v/>
      </c>
      <c r="N758" s="372" t="str">
        <v/>
      </c>
      <c r="O758" s="372" t="str">
        <v/>
      </c>
      <c r="P758" s="372" t="str">
        <v/>
      </c>
      <c r="Q758" s="372" t="str">
        <v/>
      </c>
      <c r="R758" s="372" t="str">
        <v/>
      </c>
      <c r="S758" s="372" t="str">
        <v/>
      </c>
      <c r="T758" s="372" t="str">
        <v/>
      </c>
      <c r="U758" s="372" t="str">
        <v/>
      </c>
      <c r="V758" s="372" t="str">
        <v/>
      </c>
      <c r="W758" s="372" t="str">
        <v/>
      </c>
      <c r="X758" s="372" t="str">
        <v/>
      </c>
      <c r="Y758" s="372" t="str">
        <v/>
      </c>
      <c r="Z758" s="372" t="str">
        <v/>
      </c>
      <c r="AA758" s="372" t="str">
        <v/>
      </c>
      <c r="AB758" s="372"/>
      <c r="AC758" s="372"/>
      <c r="AD758" s="372" t="str">
        <v/>
      </c>
      <c r="AE758" s="372"/>
      <c r="AF758" s="372"/>
      <c r="AG758" s="376" t="str">
        <v/>
      </c>
      <c r="AH758" s="372"/>
      <c r="AI758" s="372"/>
      <c r="AJ758" s="372" t="str">
        <v/>
      </c>
      <c r="AK758" s="372"/>
      <c r="AL758" s="372"/>
      <c r="AM758" s="377" t="str">
        <v/>
      </c>
      <c r="AN758" s="378" t="str">
        <v/>
      </c>
      <c r="AO758" s="379" t="str">
        <v/>
      </c>
      <c r="AP758" s="379" t="str">
        <v/>
      </c>
      <c r="AQ758" s="376" t="str">
        <v/>
      </c>
      <c r="AR758" s="376" t="str">
        <v/>
      </c>
      <c r="AS758" s="372" t="str">
        <v/>
      </c>
      <c r="AT758" s="379" t="str">
        <v/>
      </c>
      <c r="AU758" s="380" t="str">
        <v/>
      </c>
      <c r="AV758" s="380" t="str">
        <v/>
      </c>
      <c r="AW758" s="380" t="str">
        <v/>
      </c>
      <c r="AX758" s="380" t="str">
        <v/>
      </c>
      <c r="AY758" s="380" t="str">
        <v/>
      </c>
      <c r="AZ758" s="380"/>
      <c r="BA758" s="380"/>
      <c r="BB758" s="380" t="str">
        <v/>
      </c>
      <c r="BC758" s="380"/>
      <c r="BD758" s="380"/>
      <c r="BE758" s="380" t="str">
        <v/>
      </c>
      <c r="BF758" s="380"/>
      <c r="BG758" s="380"/>
      <c r="BH758" s="380" t="str">
        <v/>
      </c>
      <c r="BI758" s="380"/>
      <c r="BJ758" s="380"/>
      <c r="BK758" s="380" t="str">
        <v/>
      </c>
      <c r="BL758" s="380" t="str">
        <v/>
      </c>
      <c r="BM758" s="380" t="str">
        <v/>
      </c>
      <c r="BN758" s="381" t="str">
        <v/>
      </c>
      <c r="BO758" s="380" t="str">
        <v/>
      </c>
      <c r="BP758" s="380" t="str">
        <v/>
      </c>
      <c r="BQ758" s="380" t="str">
        <v/>
      </c>
      <c r="BR758" s="381" t="str">
        <v/>
      </c>
      <c r="BS758" s="380" t="str">
        <v/>
      </c>
      <c r="BT758" s="380" t="str">
        <v/>
      </c>
      <c r="BU758" s="380" t="str">
        <v/>
      </c>
      <c r="BV758" s="380" t="str">
        <v/>
      </c>
      <c r="BW758" s="380" t="str">
        <v/>
      </c>
      <c r="BX758" s="380"/>
      <c r="BY758" s="380"/>
      <c r="BZ758" s="380" t="str">
        <v/>
      </c>
      <c r="CA758" s="380"/>
      <c r="CB758" s="380"/>
      <c r="CC758" s="380" t="str">
        <v/>
      </c>
      <c r="CD758" s="380"/>
      <c r="CE758" s="380"/>
      <c r="CF758" s="380" t="str">
        <v/>
      </c>
      <c r="CG758" s="380"/>
      <c r="CH758" s="380"/>
      <c r="CI758" s="380" t="str">
        <v/>
      </c>
      <c r="CJ758" s="380" t="str">
        <v/>
      </c>
      <c r="CK758" s="380" t="str">
        <v/>
      </c>
      <c r="CL758" s="381" t="str">
        <v/>
      </c>
      <c r="CM758" s="380" t="str">
        <v/>
      </c>
      <c r="CN758" s="380" t="str">
        <v/>
      </c>
      <c r="CO758" s="380" t="str">
        <v/>
      </c>
      <c r="CP758" s="381" t="str">
        <v/>
      </c>
      <c r="CQ758" s="380" t="str">
        <v/>
      </c>
      <c r="CR758" s="380" t="str">
        <v/>
      </c>
      <c r="CS758" s="380" t="str">
        <v/>
      </c>
      <c r="CT758" s="380" t="str">
        <v/>
      </c>
      <c r="CU758" s="380" t="str">
        <v/>
      </c>
      <c r="CV758" s="380"/>
      <c r="CW758" s="380"/>
      <c r="CX758" s="380" t="str">
        <v/>
      </c>
      <c r="CY758" s="380"/>
      <c r="CZ758" s="380"/>
      <c r="DA758" s="380" t="str">
        <v/>
      </c>
      <c r="DB758" s="380"/>
      <c r="DC758" s="380"/>
      <c r="DD758" s="380" t="str">
        <v/>
      </c>
      <c r="DE758" s="380"/>
      <c r="DF758" s="380"/>
      <c r="DG758" s="380" t="str">
        <v/>
      </c>
      <c r="DH758" s="380" t="str">
        <v/>
      </c>
      <c r="DI758" s="380" t="str">
        <v/>
      </c>
      <c r="DJ758" s="381" t="str">
        <v/>
      </c>
      <c r="DK758" s="380" t="str">
        <v/>
      </c>
      <c r="DL758" s="380" t="str">
        <v/>
      </c>
      <c r="DM758" s="380" t="str">
        <v/>
      </c>
      <c r="DN758" s="381" t="str">
        <v/>
      </c>
      <c r="DO758" s="380" t="str">
        <v/>
      </c>
      <c r="DP758" s="380" t="str">
        <v/>
      </c>
      <c r="DQ758" s="380" t="str">
        <v/>
      </c>
      <c r="DR758" s="380" t="str">
        <v/>
      </c>
      <c r="DS758" s="380" t="str">
        <v/>
      </c>
      <c r="DT758" s="380"/>
      <c r="DU758" s="380"/>
      <c r="DV758" s="380" t="str">
        <v/>
      </c>
      <c r="DW758" s="380"/>
      <c r="DX758" s="380"/>
      <c r="DY758" s="380" t="str">
        <v/>
      </c>
      <c r="DZ758" s="380"/>
      <c r="EA758" s="380"/>
      <c r="EB758" s="380" t="str">
        <v/>
      </c>
      <c r="EC758" s="380"/>
      <c r="ED758" s="380"/>
      <c r="EE758" s="380" t="str">
        <v/>
      </c>
      <c r="EF758" s="380" t="str">
        <v/>
      </c>
      <c r="EG758" s="380" t="str">
        <v/>
      </c>
      <c r="EH758" s="381" t="str">
        <v/>
      </c>
      <c r="EI758" s="380" t="str">
        <v/>
      </c>
      <c r="EJ758" s="380" t="str">
        <v/>
      </c>
      <c r="EK758" s="380" t="str">
        <v/>
      </c>
      <c r="EL758" s="381" t="str">
        <v/>
      </c>
      <c r="EM758" s="382" t="str">
        <v/>
      </c>
      <c r="EN758" s="382" t="str">
        <v/>
      </c>
      <c r="EO758" s="382" t="str">
        <v/>
      </c>
    </row>
    <row r="759" spans="1:145" ht="15.6">
      <c r="A759" s="372" t="str">
        <v/>
      </c>
      <c r="B759" s="373" t="str">
        <v/>
      </c>
      <c r="C759" s="372"/>
      <c r="D759" s="383" t="str">
        <v/>
      </c>
      <c r="E759" s="383" t="str">
        <v/>
      </c>
      <c r="F759" s="383" t="str">
        <v/>
      </c>
      <c r="G759" s="375" t="str">
        <v/>
      </c>
      <c r="H759" s="375" t="str">
        <v/>
      </c>
      <c r="I759" s="375" t="str">
        <v/>
      </c>
      <c r="J759" s="375" t="str">
        <v/>
      </c>
      <c r="K759" s="375" t="str">
        <v/>
      </c>
      <c r="L759" s="375" t="str">
        <v/>
      </c>
      <c r="M759" s="372" t="str">
        <v/>
      </c>
      <c r="N759" s="372" t="str">
        <v/>
      </c>
      <c r="O759" s="372" t="str">
        <v/>
      </c>
      <c r="P759" s="372" t="str">
        <v/>
      </c>
      <c r="Q759" s="372" t="str">
        <v/>
      </c>
      <c r="R759" s="372" t="str">
        <v/>
      </c>
      <c r="S759" s="372" t="str">
        <v/>
      </c>
      <c r="T759" s="372" t="str">
        <v/>
      </c>
      <c r="U759" s="372" t="str">
        <v/>
      </c>
      <c r="V759" s="372" t="str">
        <v/>
      </c>
      <c r="W759" s="372" t="str">
        <v/>
      </c>
      <c r="X759" s="372" t="str">
        <v/>
      </c>
      <c r="Y759" s="372" t="str">
        <v/>
      </c>
      <c r="Z759" s="372" t="str">
        <v/>
      </c>
      <c r="AA759" s="372" t="str">
        <v/>
      </c>
      <c r="AB759" s="372"/>
      <c r="AC759" s="372"/>
      <c r="AD759" s="372" t="str">
        <v/>
      </c>
      <c r="AE759" s="372"/>
      <c r="AF759" s="372"/>
      <c r="AG759" s="376" t="str">
        <v/>
      </c>
      <c r="AH759" s="372"/>
      <c r="AI759" s="372"/>
      <c r="AJ759" s="372" t="str">
        <v/>
      </c>
      <c r="AK759" s="372"/>
      <c r="AL759" s="372"/>
      <c r="AM759" s="377" t="str">
        <v/>
      </c>
      <c r="AN759" s="378" t="str">
        <v/>
      </c>
      <c r="AO759" s="379" t="str">
        <v/>
      </c>
      <c r="AP759" s="379" t="str">
        <v/>
      </c>
      <c r="AQ759" s="376" t="str">
        <v/>
      </c>
      <c r="AR759" s="376" t="str">
        <v/>
      </c>
      <c r="AS759" s="372" t="str">
        <v/>
      </c>
      <c r="AT759" s="379" t="str">
        <v/>
      </c>
      <c r="AU759" s="380" t="str">
        <v/>
      </c>
      <c r="AV759" s="380" t="str">
        <v/>
      </c>
      <c r="AW759" s="380" t="str">
        <v/>
      </c>
      <c r="AX759" s="380" t="str">
        <v/>
      </c>
      <c r="AY759" s="380" t="str">
        <v/>
      </c>
      <c r="AZ759" s="380"/>
      <c r="BA759" s="380"/>
      <c r="BB759" s="380" t="str">
        <v/>
      </c>
      <c r="BC759" s="380"/>
      <c r="BD759" s="380"/>
      <c r="BE759" s="380" t="str">
        <v/>
      </c>
      <c r="BF759" s="380"/>
      <c r="BG759" s="380"/>
      <c r="BH759" s="380" t="str">
        <v/>
      </c>
      <c r="BI759" s="380"/>
      <c r="BJ759" s="380"/>
      <c r="BK759" s="380" t="str">
        <v/>
      </c>
      <c r="BL759" s="380" t="str">
        <v/>
      </c>
      <c r="BM759" s="380" t="str">
        <v/>
      </c>
      <c r="BN759" s="381" t="str">
        <v/>
      </c>
      <c r="BO759" s="380" t="str">
        <v/>
      </c>
      <c r="BP759" s="380" t="str">
        <v/>
      </c>
      <c r="BQ759" s="380" t="str">
        <v/>
      </c>
      <c r="BR759" s="381" t="str">
        <v/>
      </c>
      <c r="BS759" s="380" t="str">
        <v/>
      </c>
      <c r="BT759" s="380" t="str">
        <v/>
      </c>
      <c r="BU759" s="380" t="str">
        <v/>
      </c>
      <c r="BV759" s="380" t="str">
        <v/>
      </c>
      <c r="BW759" s="380" t="str">
        <v/>
      </c>
      <c r="BX759" s="380"/>
      <c r="BY759" s="380"/>
      <c r="BZ759" s="380" t="str">
        <v/>
      </c>
      <c r="CA759" s="380"/>
      <c r="CB759" s="380"/>
      <c r="CC759" s="380" t="str">
        <v/>
      </c>
      <c r="CD759" s="380"/>
      <c r="CE759" s="380"/>
      <c r="CF759" s="380" t="str">
        <v/>
      </c>
      <c r="CG759" s="380"/>
      <c r="CH759" s="380"/>
      <c r="CI759" s="380" t="str">
        <v/>
      </c>
      <c r="CJ759" s="380" t="str">
        <v/>
      </c>
      <c r="CK759" s="380" t="str">
        <v/>
      </c>
      <c r="CL759" s="381" t="str">
        <v/>
      </c>
      <c r="CM759" s="380" t="str">
        <v/>
      </c>
      <c r="CN759" s="380" t="str">
        <v/>
      </c>
      <c r="CO759" s="380" t="str">
        <v/>
      </c>
      <c r="CP759" s="381" t="str">
        <v/>
      </c>
      <c r="CQ759" s="380" t="str">
        <v/>
      </c>
      <c r="CR759" s="380" t="str">
        <v/>
      </c>
      <c r="CS759" s="380" t="str">
        <v/>
      </c>
      <c r="CT759" s="380" t="str">
        <v/>
      </c>
      <c r="CU759" s="380" t="str">
        <v/>
      </c>
      <c r="CV759" s="380"/>
      <c r="CW759" s="380"/>
      <c r="CX759" s="380" t="str">
        <v/>
      </c>
      <c r="CY759" s="380"/>
      <c r="CZ759" s="380"/>
      <c r="DA759" s="380" t="str">
        <v/>
      </c>
      <c r="DB759" s="380"/>
      <c r="DC759" s="380"/>
      <c r="DD759" s="380" t="str">
        <v/>
      </c>
      <c r="DE759" s="380"/>
      <c r="DF759" s="380"/>
      <c r="DG759" s="380" t="str">
        <v/>
      </c>
      <c r="DH759" s="380" t="str">
        <v/>
      </c>
      <c r="DI759" s="380" t="str">
        <v/>
      </c>
      <c r="DJ759" s="381" t="str">
        <v/>
      </c>
      <c r="DK759" s="380" t="str">
        <v/>
      </c>
      <c r="DL759" s="380" t="str">
        <v/>
      </c>
      <c r="DM759" s="380" t="str">
        <v/>
      </c>
      <c r="DN759" s="381" t="str">
        <v/>
      </c>
      <c r="DO759" s="380" t="str">
        <v/>
      </c>
      <c r="DP759" s="380" t="str">
        <v/>
      </c>
      <c r="DQ759" s="380" t="str">
        <v/>
      </c>
      <c r="DR759" s="380" t="str">
        <v/>
      </c>
      <c r="DS759" s="380" t="str">
        <v/>
      </c>
      <c r="DT759" s="380"/>
      <c r="DU759" s="380"/>
      <c r="DV759" s="380" t="str">
        <v/>
      </c>
      <c r="DW759" s="380"/>
      <c r="DX759" s="380"/>
      <c r="DY759" s="380" t="str">
        <v/>
      </c>
      <c r="DZ759" s="380"/>
      <c r="EA759" s="380"/>
      <c r="EB759" s="380" t="str">
        <v/>
      </c>
      <c r="EC759" s="380"/>
      <c r="ED759" s="380"/>
      <c r="EE759" s="380" t="str">
        <v/>
      </c>
      <c r="EF759" s="380" t="str">
        <v/>
      </c>
      <c r="EG759" s="380" t="str">
        <v/>
      </c>
      <c r="EH759" s="381" t="str">
        <v/>
      </c>
      <c r="EI759" s="380" t="str">
        <v/>
      </c>
      <c r="EJ759" s="380" t="str">
        <v/>
      </c>
      <c r="EK759" s="380" t="str">
        <v/>
      </c>
      <c r="EL759" s="381" t="str">
        <v/>
      </c>
      <c r="EM759" s="382" t="str">
        <v/>
      </c>
      <c r="EN759" s="382" t="str">
        <v/>
      </c>
      <c r="EO759" s="382" t="str">
        <v/>
      </c>
    </row>
    <row r="760" spans="1:145" ht="15.6">
      <c r="A760" s="372" t="str">
        <v/>
      </c>
      <c r="B760" s="373" t="str">
        <v/>
      </c>
      <c r="C760" s="372"/>
      <c r="D760" s="383" t="str">
        <v/>
      </c>
      <c r="E760" s="383" t="str">
        <v/>
      </c>
      <c r="F760" s="383" t="str">
        <v/>
      </c>
      <c r="G760" s="375" t="str">
        <v/>
      </c>
      <c r="H760" s="375" t="str">
        <v/>
      </c>
      <c r="I760" s="375" t="str">
        <v/>
      </c>
      <c r="J760" s="375" t="str">
        <v/>
      </c>
      <c r="K760" s="375" t="str">
        <v/>
      </c>
      <c r="L760" s="375" t="str">
        <v/>
      </c>
      <c r="M760" s="372" t="str">
        <v/>
      </c>
      <c r="N760" s="372" t="str">
        <v/>
      </c>
      <c r="O760" s="372" t="str">
        <v/>
      </c>
      <c r="P760" s="372" t="str">
        <v/>
      </c>
      <c r="Q760" s="372" t="str">
        <v/>
      </c>
      <c r="R760" s="372" t="str">
        <v/>
      </c>
      <c r="S760" s="372" t="str">
        <v/>
      </c>
      <c r="T760" s="372" t="str">
        <v/>
      </c>
      <c r="U760" s="372" t="str">
        <v/>
      </c>
      <c r="V760" s="372" t="str">
        <v/>
      </c>
      <c r="W760" s="372" t="str">
        <v/>
      </c>
      <c r="X760" s="372" t="str">
        <v/>
      </c>
      <c r="Y760" s="372" t="str">
        <v/>
      </c>
      <c r="Z760" s="372" t="str">
        <v/>
      </c>
      <c r="AA760" s="372" t="str">
        <v/>
      </c>
      <c r="AB760" s="372"/>
      <c r="AC760" s="372"/>
      <c r="AD760" s="372" t="str">
        <v/>
      </c>
      <c r="AE760" s="372"/>
      <c r="AF760" s="372"/>
      <c r="AG760" s="376" t="str">
        <v/>
      </c>
      <c r="AH760" s="372"/>
      <c r="AI760" s="372"/>
      <c r="AJ760" s="372" t="str">
        <v/>
      </c>
      <c r="AK760" s="372"/>
      <c r="AL760" s="372"/>
      <c r="AM760" s="377" t="str">
        <v/>
      </c>
      <c r="AN760" s="378" t="str">
        <v/>
      </c>
      <c r="AO760" s="379" t="str">
        <v/>
      </c>
      <c r="AP760" s="379" t="str">
        <v/>
      </c>
      <c r="AQ760" s="376" t="str">
        <v/>
      </c>
      <c r="AR760" s="376" t="str">
        <v/>
      </c>
      <c r="AS760" s="372" t="str">
        <v/>
      </c>
      <c r="AT760" s="379" t="str">
        <v/>
      </c>
      <c r="AU760" s="380" t="str">
        <v/>
      </c>
      <c r="AV760" s="380" t="str">
        <v/>
      </c>
      <c r="AW760" s="380" t="str">
        <v/>
      </c>
      <c r="AX760" s="380" t="str">
        <v/>
      </c>
      <c r="AY760" s="380" t="str">
        <v/>
      </c>
      <c r="AZ760" s="380"/>
      <c r="BA760" s="380"/>
      <c r="BB760" s="380" t="str">
        <v/>
      </c>
      <c r="BC760" s="380"/>
      <c r="BD760" s="380"/>
      <c r="BE760" s="380" t="str">
        <v/>
      </c>
      <c r="BF760" s="380"/>
      <c r="BG760" s="380"/>
      <c r="BH760" s="380" t="str">
        <v/>
      </c>
      <c r="BI760" s="380"/>
      <c r="BJ760" s="380"/>
      <c r="BK760" s="380" t="str">
        <v/>
      </c>
      <c r="BL760" s="380" t="str">
        <v/>
      </c>
      <c r="BM760" s="380" t="str">
        <v/>
      </c>
      <c r="BN760" s="381" t="str">
        <v/>
      </c>
      <c r="BO760" s="380" t="str">
        <v/>
      </c>
      <c r="BP760" s="380" t="str">
        <v/>
      </c>
      <c r="BQ760" s="380" t="str">
        <v/>
      </c>
      <c r="BR760" s="381" t="str">
        <v/>
      </c>
      <c r="BS760" s="380" t="str">
        <v/>
      </c>
      <c r="BT760" s="380" t="str">
        <v/>
      </c>
      <c r="BU760" s="380" t="str">
        <v/>
      </c>
      <c r="BV760" s="380" t="str">
        <v/>
      </c>
      <c r="BW760" s="380" t="str">
        <v/>
      </c>
      <c r="BX760" s="380"/>
      <c r="BY760" s="380"/>
      <c r="BZ760" s="380" t="str">
        <v/>
      </c>
      <c r="CA760" s="380"/>
      <c r="CB760" s="380"/>
      <c r="CC760" s="380" t="str">
        <v/>
      </c>
      <c r="CD760" s="380"/>
      <c r="CE760" s="380"/>
      <c r="CF760" s="380" t="str">
        <v/>
      </c>
      <c r="CG760" s="380"/>
      <c r="CH760" s="380"/>
      <c r="CI760" s="380" t="str">
        <v/>
      </c>
      <c r="CJ760" s="380" t="str">
        <v/>
      </c>
      <c r="CK760" s="380" t="str">
        <v/>
      </c>
      <c r="CL760" s="381" t="str">
        <v/>
      </c>
      <c r="CM760" s="380" t="str">
        <v/>
      </c>
      <c r="CN760" s="380" t="str">
        <v/>
      </c>
      <c r="CO760" s="380" t="str">
        <v/>
      </c>
      <c r="CP760" s="381" t="str">
        <v/>
      </c>
      <c r="CQ760" s="380" t="str">
        <v/>
      </c>
      <c r="CR760" s="380" t="str">
        <v/>
      </c>
      <c r="CS760" s="380" t="str">
        <v/>
      </c>
      <c r="CT760" s="380" t="str">
        <v/>
      </c>
      <c r="CU760" s="380" t="str">
        <v/>
      </c>
      <c r="CV760" s="380"/>
      <c r="CW760" s="380"/>
      <c r="CX760" s="380" t="str">
        <v/>
      </c>
      <c r="CY760" s="380"/>
      <c r="CZ760" s="380"/>
      <c r="DA760" s="380" t="str">
        <v/>
      </c>
      <c r="DB760" s="380"/>
      <c r="DC760" s="380"/>
      <c r="DD760" s="380" t="str">
        <v/>
      </c>
      <c r="DE760" s="380"/>
      <c r="DF760" s="380"/>
      <c r="DG760" s="380" t="str">
        <v/>
      </c>
      <c r="DH760" s="380" t="str">
        <v/>
      </c>
      <c r="DI760" s="380" t="str">
        <v/>
      </c>
      <c r="DJ760" s="381" t="str">
        <v/>
      </c>
      <c r="DK760" s="380" t="str">
        <v/>
      </c>
      <c r="DL760" s="380" t="str">
        <v/>
      </c>
      <c r="DM760" s="380" t="str">
        <v/>
      </c>
      <c r="DN760" s="381" t="str">
        <v/>
      </c>
      <c r="DO760" s="380" t="str">
        <v/>
      </c>
      <c r="DP760" s="380" t="str">
        <v/>
      </c>
      <c r="DQ760" s="380" t="str">
        <v/>
      </c>
      <c r="DR760" s="380" t="str">
        <v/>
      </c>
      <c r="DS760" s="380" t="str">
        <v/>
      </c>
      <c r="DT760" s="380"/>
      <c r="DU760" s="380"/>
      <c r="DV760" s="380" t="str">
        <v/>
      </c>
      <c r="DW760" s="380"/>
      <c r="DX760" s="380"/>
      <c r="DY760" s="380" t="str">
        <v/>
      </c>
      <c r="DZ760" s="380"/>
      <c r="EA760" s="380"/>
      <c r="EB760" s="380" t="str">
        <v/>
      </c>
      <c r="EC760" s="380"/>
      <c r="ED760" s="380"/>
      <c r="EE760" s="380" t="str">
        <v/>
      </c>
      <c r="EF760" s="380" t="str">
        <v/>
      </c>
      <c r="EG760" s="380" t="str">
        <v/>
      </c>
      <c r="EH760" s="381" t="str">
        <v/>
      </c>
      <c r="EI760" s="380" t="str">
        <v/>
      </c>
      <c r="EJ760" s="380" t="str">
        <v/>
      </c>
      <c r="EK760" s="380" t="str">
        <v/>
      </c>
      <c r="EL760" s="381" t="str">
        <v/>
      </c>
      <c r="EM760" s="382" t="str">
        <v/>
      </c>
      <c r="EN760" s="382" t="str">
        <v/>
      </c>
      <c r="EO760" s="382" t="str">
        <v/>
      </c>
    </row>
    <row r="761" spans="1:145" ht="15.6">
      <c r="A761" s="372" t="str">
        <v/>
      </c>
      <c r="B761" s="373" t="str">
        <v/>
      </c>
      <c r="C761" s="372"/>
      <c r="D761" s="383" t="str">
        <v/>
      </c>
      <c r="E761" s="383" t="str">
        <v/>
      </c>
      <c r="F761" s="383" t="str">
        <v/>
      </c>
      <c r="G761" s="375" t="str">
        <v/>
      </c>
      <c r="H761" s="375" t="str">
        <v/>
      </c>
      <c r="I761" s="375" t="str">
        <v/>
      </c>
      <c r="J761" s="375" t="str">
        <v/>
      </c>
      <c r="K761" s="375" t="str">
        <v/>
      </c>
      <c r="L761" s="375" t="str">
        <v/>
      </c>
      <c r="M761" s="372" t="str">
        <v/>
      </c>
      <c r="N761" s="372" t="str">
        <v/>
      </c>
      <c r="O761" s="372" t="str">
        <v/>
      </c>
      <c r="P761" s="372" t="str">
        <v/>
      </c>
      <c r="Q761" s="372" t="str">
        <v/>
      </c>
      <c r="R761" s="372" t="str">
        <v/>
      </c>
      <c r="S761" s="372" t="str">
        <v/>
      </c>
      <c r="T761" s="372" t="str">
        <v/>
      </c>
      <c r="U761" s="372" t="str">
        <v/>
      </c>
      <c r="V761" s="372" t="str">
        <v/>
      </c>
      <c r="W761" s="372" t="str">
        <v/>
      </c>
      <c r="X761" s="372" t="str">
        <v/>
      </c>
      <c r="Y761" s="372" t="str">
        <v/>
      </c>
      <c r="Z761" s="372" t="str">
        <v/>
      </c>
      <c r="AA761" s="372" t="str">
        <v/>
      </c>
      <c r="AB761" s="372"/>
      <c r="AC761" s="372"/>
      <c r="AD761" s="372" t="str">
        <v/>
      </c>
      <c r="AE761" s="372"/>
      <c r="AF761" s="372"/>
      <c r="AG761" s="376" t="str">
        <v/>
      </c>
      <c r="AH761" s="372"/>
      <c r="AI761" s="372"/>
      <c r="AJ761" s="372" t="str">
        <v/>
      </c>
      <c r="AK761" s="372"/>
      <c r="AL761" s="372"/>
      <c r="AM761" s="377" t="str">
        <v/>
      </c>
      <c r="AN761" s="378" t="str">
        <v/>
      </c>
      <c r="AO761" s="379" t="str">
        <v/>
      </c>
      <c r="AP761" s="379" t="str">
        <v/>
      </c>
      <c r="AQ761" s="376" t="str">
        <v/>
      </c>
      <c r="AR761" s="376" t="str">
        <v/>
      </c>
      <c r="AS761" s="372" t="str">
        <v/>
      </c>
      <c r="AT761" s="379" t="str">
        <v/>
      </c>
      <c r="AU761" s="380" t="str">
        <v/>
      </c>
      <c r="AV761" s="380" t="str">
        <v/>
      </c>
      <c r="AW761" s="380" t="str">
        <v/>
      </c>
      <c r="AX761" s="380" t="str">
        <v/>
      </c>
      <c r="AY761" s="380" t="str">
        <v/>
      </c>
      <c r="AZ761" s="380"/>
      <c r="BA761" s="380"/>
      <c r="BB761" s="380" t="str">
        <v/>
      </c>
      <c r="BC761" s="380"/>
      <c r="BD761" s="380"/>
      <c r="BE761" s="380" t="str">
        <v/>
      </c>
      <c r="BF761" s="380"/>
      <c r="BG761" s="380"/>
      <c r="BH761" s="380" t="str">
        <v/>
      </c>
      <c r="BI761" s="380"/>
      <c r="BJ761" s="380"/>
      <c r="BK761" s="380" t="str">
        <v/>
      </c>
      <c r="BL761" s="380" t="str">
        <v/>
      </c>
      <c r="BM761" s="380" t="str">
        <v/>
      </c>
      <c r="BN761" s="381" t="str">
        <v/>
      </c>
      <c r="BO761" s="380" t="str">
        <v/>
      </c>
      <c r="BP761" s="380" t="str">
        <v/>
      </c>
      <c r="BQ761" s="380" t="str">
        <v/>
      </c>
      <c r="BR761" s="381" t="str">
        <v/>
      </c>
      <c r="BS761" s="380" t="str">
        <v/>
      </c>
      <c r="BT761" s="380" t="str">
        <v/>
      </c>
      <c r="BU761" s="380" t="str">
        <v/>
      </c>
      <c r="BV761" s="380" t="str">
        <v/>
      </c>
      <c r="BW761" s="380" t="str">
        <v/>
      </c>
      <c r="BX761" s="380"/>
      <c r="BY761" s="380"/>
      <c r="BZ761" s="380" t="str">
        <v/>
      </c>
      <c r="CA761" s="380"/>
      <c r="CB761" s="380"/>
      <c r="CC761" s="380" t="str">
        <v/>
      </c>
      <c r="CD761" s="380"/>
      <c r="CE761" s="380"/>
      <c r="CF761" s="380" t="str">
        <v/>
      </c>
      <c r="CG761" s="380"/>
      <c r="CH761" s="380"/>
      <c r="CI761" s="380" t="str">
        <v/>
      </c>
      <c r="CJ761" s="380" t="str">
        <v/>
      </c>
      <c r="CK761" s="380" t="str">
        <v/>
      </c>
      <c r="CL761" s="381" t="str">
        <v/>
      </c>
      <c r="CM761" s="380" t="str">
        <v/>
      </c>
      <c r="CN761" s="380" t="str">
        <v/>
      </c>
      <c r="CO761" s="380" t="str">
        <v/>
      </c>
      <c r="CP761" s="381" t="str">
        <v/>
      </c>
      <c r="CQ761" s="380" t="str">
        <v/>
      </c>
      <c r="CR761" s="380" t="str">
        <v/>
      </c>
      <c r="CS761" s="380" t="str">
        <v/>
      </c>
      <c r="CT761" s="380" t="str">
        <v/>
      </c>
      <c r="CU761" s="380" t="str">
        <v/>
      </c>
      <c r="CV761" s="380"/>
      <c r="CW761" s="380"/>
      <c r="CX761" s="380" t="str">
        <v/>
      </c>
      <c r="CY761" s="380"/>
      <c r="CZ761" s="380"/>
      <c r="DA761" s="380" t="str">
        <v/>
      </c>
      <c r="DB761" s="380"/>
      <c r="DC761" s="380"/>
      <c r="DD761" s="380" t="str">
        <v/>
      </c>
      <c r="DE761" s="380"/>
      <c r="DF761" s="380"/>
      <c r="DG761" s="380" t="str">
        <v/>
      </c>
      <c r="DH761" s="380" t="str">
        <v/>
      </c>
      <c r="DI761" s="380" t="str">
        <v/>
      </c>
      <c r="DJ761" s="381" t="str">
        <v/>
      </c>
      <c r="DK761" s="380" t="str">
        <v/>
      </c>
      <c r="DL761" s="380" t="str">
        <v/>
      </c>
      <c r="DM761" s="380" t="str">
        <v/>
      </c>
      <c r="DN761" s="381" t="str">
        <v/>
      </c>
      <c r="DO761" s="380" t="str">
        <v/>
      </c>
      <c r="DP761" s="380" t="str">
        <v/>
      </c>
      <c r="DQ761" s="380" t="str">
        <v/>
      </c>
      <c r="DR761" s="380" t="str">
        <v/>
      </c>
      <c r="DS761" s="380" t="str">
        <v/>
      </c>
      <c r="DT761" s="380"/>
      <c r="DU761" s="380"/>
      <c r="DV761" s="380" t="str">
        <v/>
      </c>
      <c r="DW761" s="380"/>
      <c r="DX761" s="380"/>
      <c r="DY761" s="380" t="str">
        <v/>
      </c>
      <c r="DZ761" s="380"/>
      <c r="EA761" s="380"/>
      <c r="EB761" s="380" t="str">
        <v/>
      </c>
      <c r="EC761" s="380"/>
      <c r="ED761" s="380"/>
      <c r="EE761" s="380" t="str">
        <v/>
      </c>
      <c r="EF761" s="380" t="str">
        <v/>
      </c>
      <c r="EG761" s="380" t="str">
        <v/>
      </c>
      <c r="EH761" s="381" t="str">
        <v/>
      </c>
      <c r="EI761" s="380" t="str">
        <v/>
      </c>
      <c r="EJ761" s="380" t="str">
        <v/>
      </c>
      <c r="EK761" s="380" t="str">
        <v/>
      </c>
      <c r="EL761" s="381" t="str">
        <v/>
      </c>
      <c r="EM761" s="382" t="str">
        <v/>
      </c>
      <c r="EN761" s="382" t="str">
        <v/>
      </c>
      <c r="EO761" s="382" t="str">
        <v/>
      </c>
    </row>
    <row r="762" spans="1:145" ht="15.6">
      <c r="A762" s="372" t="str">
        <v/>
      </c>
      <c r="B762" s="373" t="str">
        <v/>
      </c>
      <c r="C762" s="372"/>
      <c r="D762" s="383" t="str">
        <v/>
      </c>
      <c r="E762" s="383" t="str">
        <v/>
      </c>
      <c r="F762" s="383" t="str">
        <v/>
      </c>
      <c r="G762" s="375" t="str">
        <v/>
      </c>
      <c r="H762" s="375" t="str">
        <v/>
      </c>
      <c r="I762" s="375" t="str">
        <v/>
      </c>
      <c r="J762" s="375" t="str">
        <v/>
      </c>
      <c r="K762" s="375" t="str">
        <v/>
      </c>
      <c r="L762" s="375" t="str">
        <v/>
      </c>
      <c r="M762" s="372" t="str">
        <v/>
      </c>
      <c r="N762" s="372" t="str">
        <v/>
      </c>
      <c r="O762" s="372" t="str">
        <v/>
      </c>
      <c r="P762" s="372" t="str">
        <v/>
      </c>
      <c r="Q762" s="372" t="str">
        <v/>
      </c>
      <c r="R762" s="372" t="str">
        <v/>
      </c>
      <c r="S762" s="372" t="str">
        <v/>
      </c>
      <c r="T762" s="372" t="str">
        <v/>
      </c>
      <c r="U762" s="372" t="str">
        <v/>
      </c>
      <c r="V762" s="372" t="str">
        <v/>
      </c>
      <c r="W762" s="372" t="str">
        <v/>
      </c>
      <c r="X762" s="372" t="str">
        <v/>
      </c>
      <c r="Y762" s="372" t="str">
        <v/>
      </c>
      <c r="Z762" s="372" t="str">
        <v/>
      </c>
      <c r="AA762" s="372" t="str">
        <v/>
      </c>
      <c r="AB762" s="372"/>
      <c r="AC762" s="372"/>
      <c r="AD762" s="372" t="str">
        <v/>
      </c>
      <c r="AE762" s="372"/>
      <c r="AF762" s="372"/>
      <c r="AG762" s="376" t="str">
        <v/>
      </c>
      <c r="AH762" s="372"/>
      <c r="AI762" s="372"/>
      <c r="AJ762" s="372" t="str">
        <v/>
      </c>
      <c r="AK762" s="372"/>
      <c r="AL762" s="372"/>
      <c r="AM762" s="377" t="str">
        <v/>
      </c>
      <c r="AN762" s="378" t="str">
        <v/>
      </c>
      <c r="AO762" s="379" t="str">
        <v/>
      </c>
      <c r="AP762" s="379" t="str">
        <v/>
      </c>
      <c r="AQ762" s="376" t="str">
        <v/>
      </c>
      <c r="AR762" s="376" t="str">
        <v/>
      </c>
      <c r="AS762" s="372" t="str">
        <v/>
      </c>
      <c r="AT762" s="379" t="str">
        <v/>
      </c>
      <c r="AU762" s="380" t="str">
        <v/>
      </c>
      <c r="AV762" s="380" t="str">
        <v/>
      </c>
      <c r="AW762" s="380" t="str">
        <v/>
      </c>
      <c r="AX762" s="380" t="str">
        <v/>
      </c>
      <c r="AY762" s="380" t="str">
        <v/>
      </c>
      <c r="AZ762" s="380"/>
      <c r="BA762" s="380"/>
      <c r="BB762" s="380" t="str">
        <v/>
      </c>
      <c r="BC762" s="380"/>
      <c r="BD762" s="380"/>
      <c r="BE762" s="380" t="str">
        <v/>
      </c>
      <c r="BF762" s="380"/>
      <c r="BG762" s="380"/>
      <c r="BH762" s="380" t="str">
        <v/>
      </c>
      <c r="BI762" s="380"/>
      <c r="BJ762" s="380"/>
      <c r="BK762" s="380" t="str">
        <v/>
      </c>
      <c r="BL762" s="380" t="str">
        <v/>
      </c>
      <c r="BM762" s="380" t="str">
        <v/>
      </c>
      <c r="BN762" s="381" t="str">
        <v/>
      </c>
      <c r="BO762" s="380" t="str">
        <v/>
      </c>
      <c r="BP762" s="380" t="str">
        <v/>
      </c>
      <c r="BQ762" s="380" t="str">
        <v/>
      </c>
      <c r="BR762" s="381" t="str">
        <v/>
      </c>
      <c r="BS762" s="380" t="str">
        <v/>
      </c>
      <c r="BT762" s="380" t="str">
        <v/>
      </c>
      <c r="BU762" s="380" t="str">
        <v/>
      </c>
      <c r="BV762" s="380" t="str">
        <v/>
      </c>
      <c r="BW762" s="380" t="str">
        <v/>
      </c>
      <c r="BX762" s="380"/>
      <c r="BY762" s="380"/>
      <c r="BZ762" s="380" t="str">
        <v/>
      </c>
      <c r="CA762" s="380"/>
      <c r="CB762" s="380"/>
      <c r="CC762" s="380" t="str">
        <v/>
      </c>
      <c r="CD762" s="380"/>
      <c r="CE762" s="380"/>
      <c r="CF762" s="380" t="str">
        <v/>
      </c>
      <c r="CG762" s="380"/>
      <c r="CH762" s="380"/>
      <c r="CI762" s="380" t="str">
        <v/>
      </c>
      <c r="CJ762" s="380" t="str">
        <v/>
      </c>
      <c r="CK762" s="380" t="str">
        <v/>
      </c>
      <c r="CL762" s="381" t="str">
        <v/>
      </c>
      <c r="CM762" s="380" t="str">
        <v/>
      </c>
      <c r="CN762" s="380" t="str">
        <v/>
      </c>
      <c r="CO762" s="380" t="str">
        <v/>
      </c>
      <c r="CP762" s="381" t="str">
        <v/>
      </c>
      <c r="CQ762" s="380" t="str">
        <v/>
      </c>
      <c r="CR762" s="380" t="str">
        <v/>
      </c>
      <c r="CS762" s="380" t="str">
        <v/>
      </c>
      <c r="CT762" s="380" t="str">
        <v/>
      </c>
      <c r="CU762" s="380" t="str">
        <v/>
      </c>
      <c r="CV762" s="380"/>
      <c r="CW762" s="380"/>
      <c r="CX762" s="380" t="str">
        <v/>
      </c>
      <c r="CY762" s="380"/>
      <c r="CZ762" s="380"/>
      <c r="DA762" s="380" t="str">
        <v/>
      </c>
      <c r="DB762" s="380"/>
      <c r="DC762" s="380"/>
      <c r="DD762" s="380" t="str">
        <v/>
      </c>
      <c r="DE762" s="380"/>
      <c r="DF762" s="380"/>
      <c r="DG762" s="380" t="str">
        <v/>
      </c>
      <c r="DH762" s="380" t="str">
        <v/>
      </c>
      <c r="DI762" s="380" t="str">
        <v/>
      </c>
      <c r="DJ762" s="381" t="str">
        <v/>
      </c>
      <c r="DK762" s="380" t="str">
        <v/>
      </c>
      <c r="DL762" s="380" t="str">
        <v/>
      </c>
      <c r="DM762" s="380" t="str">
        <v/>
      </c>
      <c r="DN762" s="381" t="str">
        <v/>
      </c>
      <c r="DO762" s="380" t="str">
        <v/>
      </c>
      <c r="DP762" s="380" t="str">
        <v/>
      </c>
      <c r="DQ762" s="380" t="str">
        <v/>
      </c>
      <c r="DR762" s="380" t="str">
        <v/>
      </c>
      <c r="DS762" s="380" t="str">
        <v/>
      </c>
      <c r="DT762" s="380"/>
      <c r="DU762" s="380"/>
      <c r="DV762" s="380" t="str">
        <v/>
      </c>
      <c r="DW762" s="380"/>
      <c r="DX762" s="380"/>
      <c r="DY762" s="380" t="str">
        <v/>
      </c>
      <c r="DZ762" s="380"/>
      <c r="EA762" s="380"/>
      <c r="EB762" s="380" t="str">
        <v/>
      </c>
      <c r="EC762" s="380"/>
      <c r="ED762" s="380"/>
      <c r="EE762" s="380" t="str">
        <v/>
      </c>
      <c r="EF762" s="380" t="str">
        <v/>
      </c>
      <c r="EG762" s="380" t="str">
        <v/>
      </c>
      <c r="EH762" s="381" t="str">
        <v/>
      </c>
      <c r="EI762" s="380" t="str">
        <v/>
      </c>
      <c r="EJ762" s="380" t="str">
        <v/>
      </c>
      <c r="EK762" s="380" t="str">
        <v/>
      </c>
      <c r="EL762" s="381" t="str">
        <v/>
      </c>
      <c r="EM762" s="382" t="str">
        <v/>
      </c>
      <c r="EN762" s="382" t="str">
        <v/>
      </c>
      <c r="EO762" s="382" t="str">
        <v/>
      </c>
    </row>
    <row r="763" spans="1:145" ht="15.6">
      <c r="A763" s="372" t="str">
        <v/>
      </c>
      <c r="B763" s="373" t="str">
        <v/>
      </c>
      <c r="C763" s="372"/>
      <c r="D763" s="383" t="str">
        <v/>
      </c>
      <c r="E763" s="383" t="str">
        <v/>
      </c>
      <c r="F763" s="383" t="str">
        <v/>
      </c>
      <c r="G763" s="375" t="str">
        <v/>
      </c>
      <c r="H763" s="375" t="str">
        <v/>
      </c>
      <c r="I763" s="375" t="str">
        <v/>
      </c>
      <c r="J763" s="375" t="str">
        <v/>
      </c>
      <c r="K763" s="375" t="str">
        <v/>
      </c>
      <c r="L763" s="375" t="str">
        <v/>
      </c>
      <c r="M763" s="372" t="str">
        <v/>
      </c>
      <c r="N763" s="372" t="str">
        <v/>
      </c>
      <c r="O763" s="372" t="str">
        <v/>
      </c>
      <c r="P763" s="372" t="str">
        <v/>
      </c>
      <c r="Q763" s="372" t="str">
        <v/>
      </c>
      <c r="R763" s="372" t="str">
        <v/>
      </c>
      <c r="S763" s="372" t="str">
        <v/>
      </c>
      <c r="T763" s="372" t="str">
        <v/>
      </c>
      <c r="U763" s="372" t="str">
        <v/>
      </c>
      <c r="V763" s="372" t="str">
        <v/>
      </c>
      <c r="W763" s="372" t="str">
        <v/>
      </c>
      <c r="X763" s="372" t="str">
        <v/>
      </c>
      <c r="Y763" s="372" t="str">
        <v/>
      </c>
      <c r="Z763" s="372" t="str">
        <v/>
      </c>
      <c r="AA763" s="372" t="str">
        <v/>
      </c>
      <c r="AB763" s="372"/>
      <c r="AC763" s="372"/>
      <c r="AD763" s="372" t="str">
        <v/>
      </c>
      <c r="AE763" s="372"/>
      <c r="AF763" s="372"/>
      <c r="AG763" s="376" t="str">
        <v/>
      </c>
      <c r="AH763" s="372"/>
      <c r="AI763" s="372"/>
      <c r="AJ763" s="372" t="str">
        <v/>
      </c>
      <c r="AK763" s="372"/>
      <c r="AL763" s="372"/>
      <c r="AM763" s="377" t="str">
        <v/>
      </c>
      <c r="AN763" s="378" t="str">
        <v/>
      </c>
      <c r="AO763" s="379" t="str">
        <v/>
      </c>
      <c r="AP763" s="379" t="str">
        <v/>
      </c>
      <c r="AQ763" s="376" t="str">
        <v/>
      </c>
      <c r="AR763" s="376" t="str">
        <v/>
      </c>
      <c r="AS763" s="372" t="str">
        <v/>
      </c>
      <c r="AT763" s="379" t="str">
        <v/>
      </c>
      <c r="AU763" s="380" t="str">
        <v/>
      </c>
      <c r="AV763" s="380" t="str">
        <v/>
      </c>
      <c r="AW763" s="380" t="str">
        <v/>
      </c>
      <c r="AX763" s="380" t="str">
        <v/>
      </c>
      <c r="AY763" s="380" t="str">
        <v/>
      </c>
      <c r="AZ763" s="380"/>
      <c r="BA763" s="380"/>
      <c r="BB763" s="380" t="str">
        <v/>
      </c>
      <c r="BC763" s="380"/>
      <c r="BD763" s="380"/>
      <c r="BE763" s="380" t="str">
        <v/>
      </c>
      <c r="BF763" s="380"/>
      <c r="BG763" s="380"/>
      <c r="BH763" s="380" t="str">
        <v/>
      </c>
      <c r="BI763" s="380"/>
      <c r="BJ763" s="380"/>
      <c r="BK763" s="380" t="str">
        <v/>
      </c>
      <c r="BL763" s="380" t="str">
        <v/>
      </c>
      <c r="BM763" s="380" t="str">
        <v/>
      </c>
      <c r="BN763" s="381" t="str">
        <v/>
      </c>
      <c r="BO763" s="380" t="str">
        <v/>
      </c>
      <c r="BP763" s="380" t="str">
        <v/>
      </c>
      <c r="BQ763" s="380" t="str">
        <v/>
      </c>
      <c r="BR763" s="381" t="str">
        <v/>
      </c>
      <c r="BS763" s="380" t="str">
        <v/>
      </c>
      <c r="BT763" s="380" t="str">
        <v/>
      </c>
      <c r="BU763" s="380" t="str">
        <v/>
      </c>
      <c r="BV763" s="380" t="str">
        <v/>
      </c>
      <c r="BW763" s="380" t="str">
        <v/>
      </c>
      <c r="BX763" s="380"/>
      <c r="BY763" s="380"/>
      <c r="BZ763" s="380" t="str">
        <v/>
      </c>
      <c r="CA763" s="380"/>
      <c r="CB763" s="380"/>
      <c r="CC763" s="380" t="str">
        <v/>
      </c>
      <c r="CD763" s="380"/>
      <c r="CE763" s="380"/>
      <c r="CF763" s="380" t="str">
        <v/>
      </c>
      <c r="CG763" s="380"/>
      <c r="CH763" s="380"/>
      <c r="CI763" s="380" t="str">
        <v/>
      </c>
      <c r="CJ763" s="380" t="str">
        <v/>
      </c>
      <c r="CK763" s="380" t="str">
        <v/>
      </c>
      <c r="CL763" s="381" t="str">
        <v/>
      </c>
      <c r="CM763" s="380" t="str">
        <v/>
      </c>
      <c r="CN763" s="380" t="str">
        <v/>
      </c>
      <c r="CO763" s="380" t="str">
        <v/>
      </c>
      <c r="CP763" s="381" t="str">
        <v/>
      </c>
      <c r="CQ763" s="380" t="str">
        <v/>
      </c>
      <c r="CR763" s="380" t="str">
        <v/>
      </c>
      <c r="CS763" s="380" t="str">
        <v/>
      </c>
      <c r="CT763" s="380" t="str">
        <v/>
      </c>
      <c r="CU763" s="380" t="str">
        <v/>
      </c>
      <c r="CV763" s="380"/>
      <c r="CW763" s="380"/>
      <c r="CX763" s="380" t="str">
        <v/>
      </c>
      <c r="CY763" s="380"/>
      <c r="CZ763" s="380"/>
      <c r="DA763" s="380" t="str">
        <v/>
      </c>
      <c r="DB763" s="380"/>
      <c r="DC763" s="380"/>
      <c r="DD763" s="380" t="str">
        <v/>
      </c>
      <c r="DE763" s="380"/>
      <c r="DF763" s="380"/>
      <c r="DG763" s="380" t="str">
        <v/>
      </c>
      <c r="DH763" s="380" t="str">
        <v/>
      </c>
      <c r="DI763" s="380" t="str">
        <v/>
      </c>
      <c r="DJ763" s="381" t="str">
        <v/>
      </c>
      <c r="DK763" s="380" t="str">
        <v/>
      </c>
      <c r="DL763" s="380" t="str">
        <v/>
      </c>
      <c r="DM763" s="380" t="str">
        <v/>
      </c>
      <c r="DN763" s="381" t="str">
        <v/>
      </c>
      <c r="DO763" s="380" t="str">
        <v/>
      </c>
      <c r="DP763" s="380" t="str">
        <v/>
      </c>
      <c r="DQ763" s="380" t="str">
        <v/>
      </c>
      <c r="DR763" s="380" t="str">
        <v/>
      </c>
      <c r="DS763" s="380" t="str">
        <v/>
      </c>
      <c r="DT763" s="380"/>
      <c r="DU763" s="380"/>
      <c r="DV763" s="380" t="str">
        <v/>
      </c>
      <c r="DW763" s="380"/>
      <c r="DX763" s="380"/>
      <c r="DY763" s="380" t="str">
        <v/>
      </c>
      <c r="DZ763" s="380"/>
      <c r="EA763" s="380"/>
      <c r="EB763" s="380" t="str">
        <v/>
      </c>
      <c r="EC763" s="380"/>
      <c r="ED763" s="380"/>
      <c r="EE763" s="380" t="str">
        <v/>
      </c>
      <c r="EF763" s="380" t="str">
        <v/>
      </c>
      <c r="EG763" s="380" t="str">
        <v/>
      </c>
      <c r="EH763" s="381" t="str">
        <v/>
      </c>
      <c r="EI763" s="380" t="str">
        <v/>
      </c>
      <c r="EJ763" s="380" t="str">
        <v/>
      </c>
      <c r="EK763" s="380" t="str">
        <v/>
      </c>
      <c r="EL763" s="381" t="str">
        <v/>
      </c>
      <c r="EM763" s="382" t="str">
        <v/>
      </c>
      <c r="EN763" s="382" t="str">
        <v/>
      </c>
      <c r="EO763" s="382" t="str">
        <v/>
      </c>
    </row>
    <row r="764" spans="1:145" ht="15.6">
      <c r="A764" s="372" t="str">
        <v/>
      </c>
      <c r="B764" s="373" t="str">
        <v/>
      </c>
      <c r="C764" s="372"/>
      <c r="D764" s="383" t="str">
        <v/>
      </c>
      <c r="E764" s="383" t="str">
        <v/>
      </c>
      <c r="F764" s="383" t="str">
        <v/>
      </c>
      <c r="G764" s="375" t="str">
        <v/>
      </c>
      <c r="H764" s="375" t="str">
        <v/>
      </c>
      <c r="I764" s="375" t="str">
        <v/>
      </c>
      <c r="J764" s="375" t="str">
        <v/>
      </c>
      <c r="K764" s="375" t="str">
        <v/>
      </c>
      <c r="L764" s="375" t="str">
        <v/>
      </c>
      <c r="M764" s="372" t="str">
        <v/>
      </c>
      <c r="N764" s="372" t="str">
        <v/>
      </c>
      <c r="O764" s="372" t="str">
        <v/>
      </c>
      <c r="P764" s="372" t="str">
        <v/>
      </c>
      <c r="Q764" s="372" t="str">
        <v/>
      </c>
      <c r="R764" s="372" t="str">
        <v/>
      </c>
      <c r="S764" s="372" t="str">
        <v/>
      </c>
      <c r="T764" s="372" t="str">
        <v/>
      </c>
      <c r="U764" s="372" t="str">
        <v/>
      </c>
      <c r="V764" s="372" t="str">
        <v/>
      </c>
      <c r="W764" s="372" t="str">
        <v/>
      </c>
      <c r="X764" s="372" t="str">
        <v/>
      </c>
      <c r="Y764" s="372" t="str">
        <v/>
      </c>
      <c r="Z764" s="372" t="str">
        <v/>
      </c>
      <c r="AA764" s="372" t="str">
        <v/>
      </c>
      <c r="AB764" s="372"/>
      <c r="AC764" s="372"/>
      <c r="AD764" s="372" t="str">
        <v/>
      </c>
      <c r="AE764" s="372"/>
      <c r="AF764" s="372"/>
      <c r="AG764" s="376" t="str">
        <v/>
      </c>
      <c r="AH764" s="372"/>
      <c r="AI764" s="372"/>
      <c r="AJ764" s="372" t="str">
        <v/>
      </c>
      <c r="AK764" s="372"/>
      <c r="AL764" s="372"/>
      <c r="AM764" s="377" t="str">
        <v/>
      </c>
      <c r="AN764" s="378" t="str">
        <v/>
      </c>
      <c r="AO764" s="379" t="str">
        <v/>
      </c>
      <c r="AP764" s="379" t="str">
        <v/>
      </c>
      <c r="AQ764" s="376" t="str">
        <v/>
      </c>
      <c r="AR764" s="376" t="str">
        <v/>
      </c>
      <c r="AS764" s="372" t="str">
        <v/>
      </c>
      <c r="AT764" s="379" t="str">
        <v/>
      </c>
      <c r="AU764" s="380" t="str">
        <v/>
      </c>
      <c r="AV764" s="380" t="str">
        <v/>
      </c>
      <c r="AW764" s="380" t="str">
        <v/>
      </c>
      <c r="AX764" s="380" t="str">
        <v/>
      </c>
      <c r="AY764" s="380" t="str">
        <v/>
      </c>
      <c r="AZ764" s="380"/>
      <c r="BA764" s="380"/>
      <c r="BB764" s="380" t="str">
        <v/>
      </c>
      <c r="BC764" s="380"/>
      <c r="BD764" s="380"/>
      <c r="BE764" s="380" t="str">
        <v/>
      </c>
      <c r="BF764" s="380"/>
      <c r="BG764" s="380"/>
      <c r="BH764" s="380" t="str">
        <v/>
      </c>
      <c r="BI764" s="380"/>
      <c r="BJ764" s="380"/>
      <c r="BK764" s="380" t="str">
        <v/>
      </c>
      <c r="BL764" s="380" t="str">
        <v/>
      </c>
      <c r="BM764" s="380" t="str">
        <v/>
      </c>
      <c r="BN764" s="381" t="str">
        <v/>
      </c>
      <c r="BO764" s="380" t="str">
        <v/>
      </c>
      <c r="BP764" s="380" t="str">
        <v/>
      </c>
      <c r="BQ764" s="380" t="str">
        <v/>
      </c>
      <c r="BR764" s="381" t="str">
        <v/>
      </c>
      <c r="BS764" s="380" t="str">
        <v/>
      </c>
      <c r="BT764" s="380" t="str">
        <v/>
      </c>
      <c r="BU764" s="380" t="str">
        <v/>
      </c>
      <c r="BV764" s="380" t="str">
        <v/>
      </c>
      <c r="BW764" s="380" t="str">
        <v/>
      </c>
      <c r="BX764" s="380"/>
      <c r="BY764" s="380"/>
      <c r="BZ764" s="380" t="str">
        <v/>
      </c>
      <c r="CA764" s="380"/>
      <c r="CB764" s="380"/>
      <c r="CC764" s="380" t="str">
        <v/>
      </c>
      <c r="CD764" s="380"/>
      <c r="CE764" s="380"/>
      <c r="CF764" s="380" t="str">
        <v/>
      </c>
      <c r="CG764" s="380"/>
      <c r="CH764" s="380"/>
      <c r="CI764" s="380" t="str">
        <v/>
      </c>
      <c r="CJ764" s="380" t="str">
        <v/>
      </c>
      <c r="CK764" s="380" t="str">
        <v/>
      </c>
      <c r="CL764" s="381" t="str">
        <v/>
      </c>
      <c r="CM764" s="380" t="str">
        <v/>
      </c>
      <c r="CN764" s="380" t="str">
        <v/>
      </c>
      <c r="CO764" s="380" t="str">
        <v/>
      </c>
      <c r="CP764" s="381" t="str">
        <v/>
      </c>
      <c r="CQ764" s="380" t="str">
        <v/>
      </c>
      <c r="CR764" s="380" t="str">
        <v/>
      </c>
      <c r="CS764" s="380" t="str">
        <v/>
      </c>
      <c r="CT764" s="380" t="str">
        <v/>
      </c>
      <c r="CU764" s="380" t="str">
        <v/>
      </c>
      <c r="CV764" s="380"/>
      <c r="CW764" s="380"/>
      <c r="CX764" s="380" t="str">
        <v/>
      </c>
      <c r="CY764" s="380"/>
      <c r="CZ764" s="380"/>
      <c r="DA764" s="380" t="str">
        <v/>
      </c>
      <c r="DB764" s="380"/>
      <c r="DC764" s="380"/>
      <c r="DD764" s="380" t="str">
        <v/>
      </c>
      <c r="DE764" s="380"/>
      <c r="DF764" s="380"/>
      <c r="DG764" s="380" t="str">
        <v/>
      </c>
      <c r="DH764" s="380" t="str">
        <v/>
      </c>
      <c r="DI764" s="380" t="str">
        <v/>
      </c>
      <c r="DJ764" s="381" t="str">
        <v/>
      </c>
      <c r="DK764" s="380" t="str">
        <v/>
      </c>
      <c r="DL764" s="380" t="str">
        <v/>
      </c>
      <c r="DM764" s="380" t="str">
        <v/>
      </c>
      <c r="DN764" s="381" t="str">
        <v/>
      </c>
      <c r="DO764" s="380" t="str">
        <v/>
      </c>
      <c r="DP764" s="380" t="str">
        <v/>
      </c>
      <c r="DQ764" s="380" t="str">
        <v/>
      </c>
      <c r="DR764" s="380" t="str">
        <v/>
      </c>
      <c r="DS764" s="380" t="str">
        <v/>
      </c>
      <c r="DT764" s="380"/>
      <c r="DU764" s="380"/>
      <c r="DV764" s="380" t="str">
        <v/>
      </c>
      <c r="DW764" s="380"/>
      <c r="DX764" s="380"/>
      <c r="DY764" s="380" t="str">
        <v/>
      </c>
      <c r="DZ764" s="380"/>
      <c r="EA764" s="380"/>
      <c r="EB764" s="380" t="str">
        <v/>
      </c>
      <c r="EC764" s="380"/>
      <c r="ED764" s="380"/>
      <c r="EE764" s="380" t="str">
        <v/>
      </c>
      <c r="EF764" s="380" t="str">
        <v/>
      </c>
      <c r="EG764" s="380" t="str">
        <v/>
      </c>
      <c r="EH764" s="381" t="str">
        <v/>
      </c>
      <c r="EI764" s="380" t="str">
        <v/>
      </c>
      <c r="EJ764" s="380" t="str">
        <v/>
      </c>
      <c r="EK764" s="380" t="str">
        <v/>
      </c>
      <c r="EL764" s="381" t="str">
        <v/>
      </c>
      <c r="EM764" s="382" t="str">
        <v/>
      </c>
      <c r="EN764" s="382" t="str">
        <v/>
      </c>
      <c r="EO764" s="382" t="str">
        <v/>
      </c>
    </row>
    <row r="765" spans="1:145" ht="15.6">
      <c r="A765" s="372" t="str">
        <v/>
      </c>
      <c r="B765" s="373" t="str">
        <v/>
      </c>
      <c r="C765" s="372"/>
      <c r="D765" s="383" t="str">
        <v/>
      </c>
      <c r="E765" s="383" t="str">
        <v/>
      </c>
      <c r="F765" s="383" t="str">
        <v/>
      </c>
      <c r="G765" s="375" t="str">
        <v/>
      </c>
      <c r="H765" s="375" t="str">
        <v/>
      </c>
      <c r="I765" s="375" t="str">
        <v/>
      </c>
      <c r="J765" s="375" t="str">
        <v/>
      </c>
      <c r="K765" s="375" t="str">
        <v/>
      </c>
      <c r="L765" s="375" t="str">
        <v/>
      </c>
      <c r="M765" s="372" t="str">
        <v/>
      </c>
      <c r="N765" s="372" t="str">
        <v/>
      </c>
      <c r="O765" s="372" t="str">
        <v/>
      </c>
      <c r="P765" s="372" t="str">
        <v/>
      </c>
      <c r="Q765" s="372" t="str">
        <v/>
      </c>
      <c r="R765" s="372" t="str">
        <v/>
      </c>
      <c r="S765" s="372" t="str">
        <v/>
      </c>
      <c r="T765" s="372" t="str">
        <v/>
      </c>
      <c r="U765" s="372" t="str">
        <v/>
      </c>
      <c r="V765" s="372" t="str">
        <v/>
      </c>
      <c r="W765" s="372" t="str">
        <v/>
      </c>
      <c r="X765" s="372" t="str">
        <v/>
      </c>
      <c r="Y765" s="372" t="str">
        <v/>
      </c>
      <c r="Z765" s="372" t="str">
        <v/>
      </c>
      <c r="AA765" s="372" t="str">
        <v/>
      </c>
      <c r="AB765" s="372"/>
      <c r="AC765" s="372"/>
      <c r="AD765" s="372" t="str">
        <v/>
      </c>
      <c r="AE765" s="372"/>
      <c r="AF765" s="372"/>
      <c r="AG765" s="376" t="str">
        <v/>
      </c>
      <c r="AH765" s="372"/>
      <c r="AI765" s="372"/>
      <c r="AJ765" s="372" t="str">
        <v/>
      </c>
      <c r="AK765" s="372"/>
      <c r="AL765" s="372"/>
      <c r="AM765" s="377" t="str">
        <v/>
      </c>
      <c r="AN765" s="378" t="str">
        <v/>
      </c>
      <c r="AO765" s="379" t="str">
        <v/>
      </c>
      <c r="AP765" s="379" t="str">
        <v/>
      </c>
      <c r="AQ765" s="376" t="str">
        <v/>
      </c>
      <c r="AR765" s="376" t="str">
        <v/>
      </c>
      <c r="AS765" s="372" t="str">
        <v/>
      </c>
      <c r="AT765" s="379" t="str">
        <v/>
      </c>
      <c r="AU765" s="380" t="str">
        <v/>
      </c>
      <c r="AV765" s="380" t="str">
        <v/>
      </c>
      <c r="AW765" s="380" t="str">
        <v/>
      </c>
      <c r="AX765" s="380" t="str">
        <v/>
      </c>
      <c r="AY765" s="380" t="str">
        <v/>
      </c>
      <c r="AZ765" s="380"/>
      <c r="BA765" s="380"/>
      <c r="BB765" s="380" t="str">
        <v/>
      </c>
      <c r="BC765" s="380"/>
      <c r="BD765" s="380"/>
      <c r="BE765" s="380" t="str">
        <v/>
      </c>
      <c r="BF765" s="380"/>
      <c r="BG765" s="380"/>
      <c r="BH765" s="380" t="str">
        <v/>
      </c>
      <c r="BI765" s="380"/>
      <c r="BJ765" s="380"/>
      <c r="BK765" s="380" t="str">
        <v/>
      </c>
      <c r="BL765" s="380" t="str">
        <v/>
      </c>
      <c r="BM765" s="380" t="str">
        <v/>
      </c>
      <c r="BN765" s="381" t="str">
        <v/>
      </c>
      <c r="BO765" s="380" t="str">
        <v/>
      </c>
      <c r="BP765" s="380" t="str">
        <v/>
      </c>
      <c r="BQ765" s="380" t="str">
        <v/>
      </c>
      <c r="BR765" s="381" t="str">
        <v/>
      </c>
      <c r="BS765" s="380" t="str">
        <v/>
      </c>
      <c r="BT765" s="380" t="str">
        <v/>
      </c>
      <c r="BU765" s="380" t="str">
        <v/>
      </c>
      <c r="BV765" s="380" t="str">
        <v/>
      </c>
      <c r="BW765" s="380" t="str">
        <v/>
      </c>
      <c r="BX765" s="380"/>
      <c r="BY765" s="380"/>
      <c r="BZ765" s="380" t="str">
        <v/>
      </c>
      <c r="CA765" s="380"/>
      <c r="CB765" s="380"/>
      <c r="CC765" s="380" t="str">
        <v/>
      </c>
      <c r="CD765" s="380"/>
      <c r="CE765" s="380"/>
      <c r="CF765" s="380" t="str">
        <v/>
      </c>
      <c r="CG765" s="380"/>
      <c r="CH765" s="380"/>
      <c r="CI765" s="380" t="str">
        <v/>
      </c>
      <c r="CJ765" s="380" t="str">
        <v/>
      </c>
      <c r="CK765" s="380" t="str">
        <v/>
      </c>
      <c r="CL765" s="381" t="str">
        <v/>
      </c>
      <c r="CM765" s="380" t="str">
        <v/>
      </c>
      <c r="CN765" s="380" t="str">
        <v/>
      </c>
      <c r="CO765" s="380" t="str">
        <v/>
      </c>
      <c r="CP765" s="381" t="str">
        <v/>
      </c>
      <c r="CQ765" s="380" t="str">
        <v/>
      </c>
      <c r="CR765" s="380" t="str">
        <v/>
      </c>
      <c r="CS765" s="380" t="str">
        <v/>
      </c>
      <c r="CT765" s="380" t="str">
        <v/>
      </c>
      <c r="CU765" s="380" t="str">
        <v/>
      </c>
      <c r="CV765" s="380"/>
      <c r="CW765" s="380"/>
      <c r="CX765" s="380" t="str">
        <v/>
      </c>
      <c r="CY765" s="380"/>
      <c r="CZ765" s="380"/>
      <c r="DA765" s="380" t="str">
        <v/>
      </c>
      <c r="DB765" s="380"/>
      <c r="DC765" s="380"/>
      <c r="DD765" s="380" t="str">
        <v/>
      </c>
      <c r="DE765" s="380"/>
      <c r="DF765" s="380"/>
      <c r="DG765" s="380" t="str">
        <v/>
      </c>
      <c r="DH765" s="380" t="str">
        <v/>
      </c>
      <c r="DI765" s="380" t="str">
        <v/>
      </c>
      <c r="DJ765" s="381" t="str">
        <v/>
      </c>
      <c r="DK765" s="380" t="str">
        <v/>
      </c>
      <c r="DL765" s="380" t="str">
        <v/>
      </c>
      <c r="DM765" s="380" t="str">
        <v/>
      </c>
      <c r="DN765" s="381" t="str">
        <v/>
      </c>
      <c r="DO765" s="380" t="str">
        <v/>
      </c>
      <c r="DP765" s="380" t="str">
        <v/>
      </c>
      <c r="DQ765" s="380" t="str">
        <v/>
      </c>
      <c r="DR765" s="380" t="str">
        <v/>
      </c>
      <c r="DS765" s="380" t="str">
        <v/>
      </c>
      <c r="DT765" s="380"/>
      <c r="DU765" s="380"/>
      <c r="DV765" s="380" t="str">
        <v/>
      </c>
      <c r="DW765" s="380"/>
      <c r="DX765" s="380"/>
      <c r="DY765" s="380" t="str">
        <v/>
      </c>
      <c r="DZ765" s="380"/>
      <c r="EA765" s="380"/>
      <c r="EB765" s="380" t="str">
        <v/>
      </c>
      <c r="EC765" s="380"/>
      <c r="ED765" s="380"/>
      <c r="EE765" s="380" t="str">
        <v/>
      </c>
      <c r="EF765" s="380" t="str">
        <v/>
      </c>
      <c r="EG765" s="380" t="str">
        <v/>
      </c>
      <c r="EH765" s="381" t="str">
        <v/>
      </c>
      <c r="EI765" s="380" t="str">
        <v/>
      </c>
      <c r="EJ765" s="380" t="str">
        <v/>
      </c>
      <c r="EK765" s="380" t="str">
        <v/>
      </c>
      <c r="EL765" s="381" t="str">
        <v/>
      </c>
      <c r="EM765" s="382" t="str">
        <v/>
      </c>
      <c r="EN765" s="382" t="str">
        <v/>
      </c>
      <c r="EO765" s="382" t="str">
        <v/>
      </c>
    </row>
    <row r="766" spans="1:145" ht="15.6">
      <c r="A766" s="372" t="str">
        <v/>
      </c>
      <c r="B766" s="373" t="str">
        <v/>
      </c>
      <c r="C766" s="372"/>
      <c r="D766" s="383" t="str">
        <v/>
      </c>
      <c r="E766" s="383" t="str">
        <v/>
      </c>
      <c r="F766" s="383" t="str">
        <v/>
      </c>
      <c r="G766" s="375" t="str">
        <v/>
      </c>
      <c r="H766" s="375" t="str">
        <v/>
      </c>
      <c r="I766" s="375" t="str">
        <v/>
      </c>
      <c r="J766" s="375" t="str">
        <v/>
      </c>
      <c r="K766" s="375" t="str">
        <v/>
      </c>
      <c r="L766" s="375" t="str">
        <v/>
      </c>
      <c r="M766" s="372" t="str">
        <v/>
      </c>
      <c r="N766" s="372" t="str">
        <v/>
      </c>
      <c r="O766" s="372" t="str">
        <v/>
      </c>
      <c r="P766" s="372" t="str">
        <v/>
      </c>
      <c r="Q766" s="372" t="str">
        <v/>
      </c>
      <c r="R766" s="372" t="str">
        <v/>
      </c>
      <c r="S766" s="372" t="str">
        <v/>
      </c>
      <c r="T766" s="372" t="str">
        <v/>
      </c>
      <c r="U766" s="372" t="str">
        <v/>
      </c>
      <c r="V766" s="372" t="str">
        <v/>
      </c>
      <c r="W766" s="372" t="str">
        <v/>
      </c>
      <c r="X766" s="372" t="str">
        <v/>
      </c>
      <c r="Y766" s="372" t="str">
        <v/>
      </c>
      <c r="Z766" s="372" t="str">
        <v/>
      </c>
      <c r="AA766" s="372" t="str">
        <v/>
      </c>
      <c r="AB766" s="372"/>
      <c r="AC766" s="372"/>
      <c r="AD766" s="372" t="str">
        <v/>
      </c>
      <c r="AE766" s="372"/>
      <c r="AF766" s="372"/>
      <c r="AG766" s="376" t="str">
        <v/>
      </c>
      <c r="AH766" s="372"/>
      <c r="AI766" s="372"/>
      <c r="AJ766" s="372" t="str">
        <v/>
      </c>
      <c r="AK766" s="372"/>
      <c r="AL766" s="372"/>
      <c r="AM766" s="377" t="str">
        <v/>
      </c>
      <c r="AN766" s="378" t="str">
        <v/>
      </c>
      <c r="AO766" s="379" t="str">
        <v/>
      </c>
      <c r="AP766" s="379" t="str">
        <v/>
      </c>
      <c r="AQ766" s="376" t="str">
        <v/>
      </c>
      <c r="AR766" s="376" t="str">
        <v/>
      </c>
      <c r="AS766" s="372" t="str">
        <v/>
      </c>
      <c r="AT766" s="379" t="str">
        <v/>
      </c>
      <c r="AU766" s="380" t="str">
        <v/>
      </c>
      <c r="AV766" s="380" t="str">
        <v/>
      </c>
      <c r="AW766" s="380" t="str">
        <v/>
      </c>
      <c r="AX766" s="380" t="str">
        <v/>
      </c>
      <c r="AY766" s="380" t="str">
        <v/>
      </c>
      <c r="AZ766" s="380"/>
      <c r="BA766" s="380"/>
      <c r="BB766" s="380" t="str">
        <v/>
      </c>
      <c r="BC766" s="380"/>
      <c r="BD766" s="380"/>
      <c r="BE766" s="380" t="str">
        <v/>
      </c>
      <c r="BF766" s="380"/>
      <c r="BG766" s="380"/>
      <c r="BH766" s="380" t="str">
        <v/>
      </c>
      <c r="BI766" s="380"/>
      <c r="BJ766" s="380"/>
      <c r="BK766" s="380" t="str">
        <v/>
      </c>
      <c r="BL766" s="380" t="str">
        <v/>
      </c>
      <c r="BM766" s="380" t="str">
        <v/>
      </c>
      <c r="BN766" s="381" t="str">
        <v/>
      </c>
      <c r="BO766" s="380" t="str">
        <v/>
      </c>
      <c r="BP766" s="380" t="str">
        <v/>
      </c>
      <c r="BQ766" s="380" t="str">
        <v/>
      </c>
      <c r="BR766" s="381" t="str">
        <v/>
      </c>
      <c r="BS766" s="380" t="str">
        <v/>
      </c>
      <c r="BT766" s="380" t="str">
        <v/>
      </c>
      <c r="BU766" s="380" t="str">
        <v/>
      </c>
      <c r="BV766" s="380" t="str">
        <v/>
      </c>
      <c r="BW766" s="380" t="str">
        <v/>
      </c>
      <c r="BX766" s="380"/>
      <c r="BY766" s="380"/>
      <c r="BZ766" s="380" t="str">
        <v/>
      </c>
      <c r="CA766" s="380"/>
      <c r="CB766" s="380"/>
      <c r="CC766" s="380" t="str">
        <v/>
      </c>
      <c r="CD766" s="380"/>
      <c r="CE766" s="380"/>
      <c r="CF766" s="380" t="str">
        <v/>
      </c>
      <c r="CG766" s="380"/>
      <c r="CH766" s="380"/>
      <c r="CI766" s="380" t="str">
        <v/>
      </c>
      <c r="CJ766" s="380" t="str">
        <v/>
      </c>
      <c r="CK766" s="380" t="str">
        <v/>
      </c>
      <c r="CL766" s="381" t="str">
        <v/>
      </c>
      <c r="CM766" s="380" t="str">
        <v/>
      </c>
      <c r="CN766" s="380" t="str">
        <v/>
      </c>
      <c r="CO766" s="380" t="str">
        <v/>
      </c>
      <c r="CP766" s="381" t="str">
        <v/>
      </c>
      <c r="CQ766" s="380" t="str">
        <v/>
      </c>
      <c r="CR766" s="380" t="str">
        <v/>
      </c>
      <c r="CS766" s="380" t="str">
        <v/>
      </c>
      <c r="CT766" s="380" t="str">
        <v/>
      </c>
      <c r="CU766" s="380" t="str">
        <v/>
      </c>
      <c r="CV766" s="380"/>
      <c r="CW766" s="380"/>
      <c r="CX766" s="380" t="str">
        <v/>
      </c>
      <c r="CY766" s="380"/>
      <c r="CZ766" s="380"/>
      <c r="DA766" s="380" t="str">
        <v/>
      </c>
      <c r="DB766" s="380"/>
      <c r="DC766" s="380"/>
      <c r="DD766" s="380" t="str">
        <v/>
      </c>
      <c r="DE766" s="380"/>
      <c r="DF766" s="380"/>
      <c r="DG766" s="380" t="str">
        <v/>
      </c>
      <c r="DH766" s="380" t="str">
        <v/>
      </c>
      <c r="DI766" s="380" t="str">
        <v/>
      </c>
      <c r="DJ766" s="381" t="str">
        <v/>
      </c>
      <c r="DK766" s="380" t="str">
        <v/>
      </c>
      <c r="DL766" s="380" t="str">
        <v/>
      </c>
      <c r="DM766" s="380" t="str">
        <v/>
      </c>
      <c r="DN766" s="381" t="str">
        <v/>
      </c>
      <c r="DO766" s="380" t="str">
        <v/>
      </c>
      <c r="DP766" s="380" t="str">
        <v/>
      </c>
      <c r="DQ766" s="380" t="str">
        <v/>
      </c>
      <c r="DR766" s="380" t="str">
        <v/>
      </c>
      <c r="DS766" s="380" t="str">
        <v/>
      </c>
      <c r="DT766" s="380"/>
      <c r="DU766" s="380"/>
      <c r="DV766" s="380" t="str">
        <v/>
      </c>
      <c r="DW766" s="380"/>
      <c r="DX766" s="380"/>
      <c r="DY766" s="380" t="str">
        <v/>
      </c>
      <c r="DZ766" s="380"/>
      <c r="EA766" s="380"/>
      <c r="EB766" s="380" t="str">
        <v/>
      </c>
      <c r="EC766" s="380"/>
      <c r="ED766" s="380"/>
      <c r="EE766" s="380" t="str">
        <v/>
      </c>
      <c r="EF766" s="380" t="str">
        <v/>
      </c>
      <c r="EG766" s="380" t="str">
        <v/>
      </c>
      <c r="EH766" s="381" t="str">
        <v/>
      </c>
      <c r="EI766" s="380" t="str">
        <v/>
      </c>
      <c r="EJ766" s="380" t="str">
        <v/>
      </c>
      <c r="EK766" s="380" t="str">
        <v/>
      </c>
      <c r="EL766" s="381" t="str">
        <v/>
      </c>
      <c r="EM766" s="382" t="str">
        <v/>
      </c>
      <c r="EN766" s="382" t="str">
        <v/>
      </c>
      <c r="EO766" s="382" t="str">
        <v/>
      </c>
    </row>
    <row r="767" spans="1:145" ht="15.6">
      <c r="A767" s="372" t="str">
        <v/>
      </c>
      <c r="B767" s="373" t="str">
        <v/>
      </c>
      <c r="C767" s="372"/>
      <c r="D767" s="383" t="str">
        <v/>
      </c>
      <c r="E767" s="383" t="str">
        <v/>
      </c>
      <c r="F767" s="383" t="str">
        <v/>
      </c>
      <c r="G767" s="375" t="str">
        <v/>
      </c>
      <c r="H767" s="375" t="str">
        <v/>
      </c>
      <c r="I767" s="375" t="str">
        <v/>
      </c>
      <c r="J767" s="375" t="str">
        <v/>
      </c>
      <c r="K767" s="375" t="str">
        <v/>
      </c>
      <c r="L767" s="375" t="str">
        <v/>
      </c>
      <c r="M767" s="372" t="str">
        <v/>
      </c>
      <c r="N767" s="372" t="str">
        <v/>
      </c>
      <c r="O767" s="372" t="str">
        <v/>
      </c>
      <c r="P767" s="372" t="str">
        <v/>
      </c>
      <c r="Q767" s="372" t="str">
        <v/>
      </c>
      <c r="R767" s="372" t="str">
        <v/>
      </c>
      <c r="S767" s="372" t="str">
        <v/>
      </c>
      <c r="T767" s="372" t="str">
        <v/>
      </c>
      <c r="U767" s="372" t="str">
        <v/>
      </c>
      <c r="V767" s="372" t="str">
        <v/>
      </c>
      <c r="W767" s="372" t="str">
        <v/>
      </c>
      <c r="X767" s="372" t="str">
        <v/>
      </c>
      <c r="Y767" s="372" t="str">
        <v/>
      </c>
      <c r="Z767" s="372" t="str">
        <v/>
      </c>
      <c r="AA767" s="372" t="str">
        <v/>
      </c>
      <c r="AB767" s="372"/>
      <c r="AC767" s="372"/>
      <c r="AD767" s="372" t="str">
        <v/>
      </c>
      <c r="AE767" s="372"/>
      <c r="AF767" s="372"/>
      <c r="AG767" s="376" t="str">
        <v/>
      </c>
      <c r="AH767" s="372"/>
      <c r="AI767" s="372"/>
      <c r="AJ767" s="372" t="str">
        <v/>
      </c>
      <c r="AK767" s="372"/>
      <c r="AL767" s="372"/>
      <c r="AM767" s="377" t="str">
        <v/>
      </c>
      <c r="AN767" s="378" t="str">
        <v/>
      </c>
      <c r="AO767" s="379" t="str">
        <v/>
      </c>
      <c r="AP767" s="379" t="str">
        <v/>
      </c>
      <c r="AQ767" s="376" t="str">
        <v/>
      </c>
      <c r="AR767" s="376" t="str">
        <v/>
      </c>
      <c r="AS767" s="372" t="str">
        <v/>
      </c>
      <c r="AT767" s="379" t="str">
        <v/>
      </c>
      <c r="AU767" s="380" t="str">
        <v/>
      </c>
      <c r="AV767" s="380" t="str">
        <v/>
      </c>
      <c r="AW767" s="380" t="str">
        <v/>
      </c>
      <c r="AX767" s="380" t="str">
        <v/>
      </c>
      <c r="AY767" s="380" t="str">
        <v/>
      </c>
      <c r="AZ767" s="380"/>
      <c r="BA767" s="380"/>
      <c r="BB767" s="380" t="str">
        <v/>
      </c>
      <c r="BC767" s="380"/>
      <c r="BD767" s="380"/>
      <c r="BE767" s="380" t="str">
        <v/>
      </c>
      <c r="BF767" s="380"/>
      <c r="BG767" s="380"/>
      <c r="BH767" s="380" t="str">
        <v/>
      </c>
      <c r="BI767" s="380"/>
      <c r="BJ767" s="380"/>
      <c r="BK767" s="380" t="str">
        <v/>
      </c>
      <c r="BL767" s="380" t="str">
        <v/>
      </c>
      <c r="BM767" s="380" t="str">
        <v/>
      </c>
      <c r="BN767" s="381" t="str">
        <v/>
      </c>
      <c r="BO767" s="380" t="str">
        <v/>
      </c>
      <c r="BP767" s="380" t="str">
        <v/>
      </c>
      <c r="BQ767" s="380" t="str">
        <v/>
      </c>
      <c r="BR767" s="381" t="str">
        <v/>
      </c>
      <c r="BS767" s="380" t="str">
        <v/>
      </c>
      <c r="BT767" s="380" t="str">
        <v/>
      </c>
      <c r="BU767" s="380" t="str">
        <v/>
      </c>
      <c r="BV767" s="380" t="str">
        <v/>
      </c>
      <c r="BW767" s="380" t="str">
        <v/>
      </c>
      <c r="BX767" s="380"/>
      <c r="BY767" s="380"/>
      <c r="BZ767" s="380" t="str">
        <v/>
      </c>
      <c r="CA767" s="380"/>
      <c r="CB767" s="380"/>
      <c r="CC767" s="380" t="str">
        <v/>
      </c>
      <c r="CD767" s="380"/>
      <c r="CE767" s="380"/>
      <c r="CF767" s="380" t="str">
        <v/>
      </c>
      <c r="CG767" s="380"/>
      <c r="CH767" s="380"/>
      <c r="CI767" s="380" t="str">
        <v/>
      </c>
      <c r="CJ767" s="380" t="str">
        <v/>
      </c>
      <c r="CK767" s="380" t="str">
        <v/>
      </c>
      <c r="CL767" s="381" t="str">
        <v/>
      </c>
      <c r="CM767" s="380" t="str">
        <v/>
      </c>
      <c r="CN767" s="380" t="str">
        <v/>
      </c>
      <c r="CO767" s="380" t="str">
        <v/>
      </c>
      <c r="CP767" s="381" t="str">
        <v/>
      </c>
      <c r="CQ767" s="380" t="str">
        <v/>
      </c>
      <c r="CR767" s="380" t="str">
        <v/>
      </c>
      <c r="CS767" s="380" t="str">
        <v/>
      </c>
      <c r="CT767" s="380" t="str">
        <v/>
      </c>
      <c r="CU767" s="380" t="str">
        <v/>
      </c>
      <c r="CV767" s="380"/>
      <c r="CW767" s="380"/>
      <c r="CX767" s="380" t="str">
        <v/>
      </c>
      <c r="CY767" s="380"/>
      <c r="CZ767" s="380"/>
      <c r="DA767" s="380" t="str">
        <v/>
      </c>
      <c r="DB767" s="380"/>
      <c r="DC767" s="380"/>
      <c r="DD767" s="380" t="str">
        <v/>
      </c>
      <c r="DE767" s="380"/>
      <c r="DF767" s="380"/>
      <c r="DG767" s="380" t="str">
        <v/>
      </c>
      <c r="DH767" s="380" t="str">
        <v/>
      </c>
      <c r="DI767" s="380" t="str">
        <v/>
      </c>
      <c r="DJ767" s="381" t="str">
        <v/>
      </c>
      <c r="DK767" s="380" t="str">
        <v/>
      </c>
      <c r="DL767" s="380" t="str">
        <v/>
      </c>
      <c r="DM767" s="380" t="str">
        <v/>
      </c>
      <c r="DN767" s="381" t="str">
        <v/>
      </c>
      <c r="DO767" s="380" t="str">
        <v/>
      </c>
      <c r="DP767" s="380" t="str">
        <v/>
      </c>
      <c r="DQ767" s="380" t="str">
        <v/>
      </c>
      <c r="DR767" s="380" t="str">
        <v/>
      </c>
      <c r="DS767" s="380" t="str">
        <v/>
      </c>
      <c r="DT767" s="380"/>
      <c r="DU767" s="380"/>
      <c r="DV767" s="380" t="str">
        <v/>
      </c>
      <c r="DW767" s="380"/>
      <c r="DX767" s="380"/>
      <c r="DY767" s="380" t="str">
        <v/>
      </c>
      <c r="DZ767" s="380"/>
      <c r="EA767" s="380"/>
      <c r="EB767" s="380" t="str">
        <v/>
      </c>
      <c r="EC767" s="380"/>
      <c r="ED767" s="380"/>
      <c r="EE767" s="380" t="str">
        <v/>
      </c>
      <c r="EF767" s="380" t="str">
        <v/>
      </c>
      <c r="EG767" s="380" t="str">
        <v/>
      </c>
      <c r="EH767" s="381" t="str">
        <v/>
      </c>
      <c r="EI767" s="380" t="str">
        <v/>
      </c>
      <c r="EJ767" s="380" t="str">
        <v/>
      </c>
      <c r="EK767" s="380" t="str">
        <v/>
      </c>
      <c r="EL767" s="381" t="str">
        <v/>
      </c>
      <c r="EM767" s="382" t="str">
        <v/>
      </c>
      <c r="EN767" s="382" t="str">
        <v/>
      </c>
      <c r="EO767" s="382" t="str">
        <v/>
      </c>
    </row>
    <row r="768" spans="1:145" ht="15.6">
      <c r="A768" s="372" t="str">
        <v/>
      </c>
      <c r="B768" s="373" t="str">
        <v/>
      </c>
      <c r="C768" s="372"/>
      <c r="D768" s="383" t="str">
        <v/>
      </c>
      <c r="E768" s="383" t="str">
        <v/>
      </c>
      <c r="F768" s="383" t="str">
        <v/>
      </c>
      <c r="G768" s="375" t="str">
        <v/>
      </c>
      <c r="H768" s="375" t="str">
        <v/>
      </c>
      <c r="I768" s="375" t="str">
        <v/>
      </c>
      <c r="J768" s="375" t="str">
        <v/>
      </c>
      <c r="K768" s="375" t="str">
        <v/>
      </c>
      <c r="L768" s="375" t="str">
        <v/>
      </c>
      <c r="M768" s="372" t="str">
        <v/>
      </c>
      <c r="N768" s="372" t="str">
        <v/>
      </c>
      <c r="O768" s="372" t="str">
        <v/>
      </c>
      <c r="P768" s="372" t="str">
        <v/>
      </c>
      <c r="Q768" s="372" t="str">
        <v/>
      </c>
      <c r="R768" s="372" t="str">
        <v/>
      </c>
      <c r="S768" s="372" t="str">
        <v/>
      </c>
      <c r="T768" s="372" t="str">
        <v/>
      </c>
      <c r="U768" s="372" t="str">
        <v/>
      </c>
      <c r="V768" s="372" t="str">
        <v/>
      </c>
      <c r="W768" s="372" t="str">
        <v/>
      </c>
      <c r="X768" s="372" t="str">
        <v/>
      </c>
      <c r="Y768" s="372" t="str">
        <v/>
      </c>
      <c r="Z768" s="372" t="str">
        <v/>
      </c>
      <c r="AA768" s="372" t="str">
        <v/>
      </c>
      <c r="AB768" s="372"/>
      <c r="AC768" s="372"/>
      <c r="AD768" s="372" t="str">
        <v/>
      </c>
      <c r="AE768" s="372"/>
      <c r="AF768" s="372"/>
      <c r="AG768" s="376" t="str">
        <v/>
      </c>
      <c r="AH768" s="372"/>
      <c r="AI768" s="372"/>
      <c r="AJ768" s="372" t="str">
        <v/>
      </c>
      <c r="AK768" s="372"/>
      <c r="AL768" s="372"/>
      <c r="AM768" s="377" t="str">
        <v/>
      </c>
      <c r="AN768" s="378" t="str">
        <v/>
      </c>
      <c r="AO768" s="379" t="str">
        <v/>
      </c>
      <c r="AP768" s="379" t="str">
        <v/>
      </c>
      <c r="AQ768" s="376" t="str">
        <v/>
      </c>
      <c r="AR768" s="376" t="str">
        <v/>
      </c>
      <c r="AS768" s="372" t="str">
        <v/>
      </c>
      <c r="AT768" s="379" t="str">
        <v/>
      </c>
      <c r="AU768" s="380" t="str">
        <v/>
      </c>
      <c r="AV768" s="380" t="str">
        <v/>
      </c>
      <c r="AW768" s="380" t="str">
        <v/>
      </c>
      <c r="AX768" s="380" t="str">
        <v/>
      </c>
      <c r="AY768" s="380" t="str">
        <v/>
      </c>
      <c r="AZ768" s="380"/>
      <c r="BA768" s="380"/>
      <c r="BB768" s="380" t="str">
        <v/>
      </c>
      <c r="BC768" s="380"/>
      <c r="BD768" s="380"/>
      <c r="BE768" s="380" t="str">
        <v/>
      </c>
      <c r="BF768" s="380"/>
      <c r="BG768" s="380"/>
      <c r="BH768" s="380" t="str">
        <v/>
      </c>
      <c r="BI768" s="380"/>
      <c r="BJ768" s="380"/>
      <c r="BK768" s="380" t="str">
        <v/>
      </c>
      <c r="BL768" s="380" t="str">
        <v/>
      </c>
      <c r="BM768" s="380" t="str">
        <v/>
      </c>
      <c r="BN768" s="381" t="str">
        <v/>
      </c>
      <c r="BO768" s="380" t="str">
        <v/>
      </c>
      <c r="BP768" s="380" t="str">
        <v/>
      </c>
      <c r="BQ768" s="380" t="str">
        <v/>
      </c>
      <c r="BR768" s="381" t="str">
        <v/>
      </c>
      <c r="BS768" s="380" t="str">
        <v/>
      </c>
      <c r="BT768" s="380" t="str">
        <v/>
      </c>
      <c r="BU768" s="380" t="str">
        <v/>
      </c>
      <c r="BV768" s="380" t="str">
        <v/>
      </c>
      <c r="BW768" s="380" t="str">
        <v/>
      </c>
      <c r="BX768" s="380"/>
      <c r="BY768" s="380"/>
      <c r="BZ768" s="380" t="str">
        <v/>
      </c>
      <c r="CA768" s="380"/>
      <c r="CB768" s="380"/>
      <c r="CC768" s="380" t="str">
        <v/>
      </c>
      <c r="CD768" s="380"/>
      <c r="CE768" s="380"/>
      <c r="CF768" s="380" t="str">
        <v/>
      </c>
      <c r="CG768" s="380"/>
      <c r="CH768" s="380"/>
      <c r="CI768" s="380" t="str">
        <v/>
      </c>
      <c r="CJ768" s="380" t="str">
        <v/>
      </c>
      <c r="CK768" s="380" t="str">
        <v/>
      </c>
      <c r="CL768" s="381" t="str">
        <v/>
      </c>
      <c r="CM768" s="380" t="str">
        <v/>
      </c>
      <c r="CN768" s="380" t="str">
        <v/>
      </c>
      <c r="CO768" s="380" t="str">
        <v/>
      </c>
      <c r="CP768" s="381" t="str">
        <v/>
      </c>
      <c r="CQ768" s="380" t="str">
        <v/>
      </c>
      <c r="CR768" s="380" t="str">
        <v/>
      </c>
      <c r="CS768" s="380" t="str">
        <v/>
      </c>
      <c r="CT768" s="380" t="str">
        <v/>
      </c>
      <c r="CU768" s="380" t="str">
        <v/>
      </c>
      <c r="CV768" s="380"/>
      <c r="CW768" s="380"/>
      <c r="CX768" s="380" t="str">
        <v/>
      </c>
      <c r="CY768" s="380"/>
      <c r="CZ768" s="380"/>
      <c r="DA768" s="380" t="str">
        <v/>
      </c>
      <c r="DB768" s="380"/>
      <c r="DC768" s="380"/>
      <c r="DD768" s="380" t="str">
        <v/>
      </c>
      <c r="DE768" s="380"/>
      <c r="DF768" s="380"/>
      <c r="DG768" s="380" t="str">
        <v/>
      </c>
      <c r="DH768" s="380" t="str">
        <v/>
      </c>
      <c r="DI768" s="380" t="str">
        <v/>
      </c>
      <c r="DJ768" s="381" t="str">
        <v/>
      </c>
      <c r="DK768" s="380" t="str">
        <v/>
      </c>
      <c r="DL768" s="380" t="str">
        <v/>
      </c>
      <c r="DM768" s="380" t="str">
        <v/>
      </c>
      <c r="DN768" s="381" t="str">
        <v/>
      </c>
      <c r="DO768" s="380" t="str">
        <v/>
      </c>
      <c r="DP768" s="380" t="str">
        <v/>
      </c>
      <c r="DQ768" s="380" t="str">
        <v/>
      </c>
      <c r="DR768" s="380" t="str">
        <v/>
      </c>
      <c r="DS768" s="380" t="str">
        <v/>
      </c>
      <c r="DT768" s="380"/>
      <c r="DU768" s="380"/>
      <c r="DV768" s="380" t="str">
        <v/>
      </c>
      <c r="DW768" s="380"/>
      <c r="DX768" s="380"/>
      <c r="DY768" s="380" t="str">
        <v/>
      </c>
      <c r="DZ768" s="380"/>
      <c r="EA768" s="380"/>
      <c r="EB768" s="380" t="str">
        <v/>
      </c>
      <c r="EC768" s="380"/>
      <c r="ED768" s="380"/>
      <c r="EE768" s="380" t="str">
        <v/>
      </c>
      <c r="EF768" s="380" t="str">
        <v/>
      </c>
      <c r="EG768" s="380" t="str">
        <v/>
      </c>
      <c r="EH768" s="381" t="str">
        <v/>
      </c>
      <c r="EI768" s="380" t="str">
        <v/>
      </c>
      <c r="EJ768" s="380" t="str">
        <v/>
      </c>
      <c r="EK768" s="380" t="str">
        <v/>
      </c>
      <c r="EL768" s="381" t="str">
        <v/>
      </c>
      <c r="EM768" s="382" t="str">
        <v/>
      </c>
      <c r="EN768" s="382" t="str">
        <v/>
      </c>
      <c r="EO768" s="382" t="str">
        <v/>
      </c>
    </row>
    <row r="769" spans="1:145" ht="15.6">
      <c r="A769" s="372" t="str">
        <v/>
      </c>
      <c r="B769" s="373" t="str">
        <v/>
      </c>
      <c r="C769" s="372"/>
      <c r="D769" s="383" t="str">
        <v/>
      </c>
      <c r="E769" s="383" t="str">
        <v/>
      </c>
      <c r="F769" s="383" t="str">
        <v/>
      </c>
      <c r="G769" s="375" t="str">
        <v/>
      </c>
      <c r="H769" s="375" t="str">
        <v/>
      </c>
      <c r="I769" s="375" t="str">
        <v/>
      </c>
      <c r="J769" s="375" t="str">
        <v/>
      </c>
      <c r="K769" s="375" t="str">
        <v/>
      </c>
      <c r="L769" s="375" t="str">
        <v/>
      </c>
      <c r="M769" s="372" t="str">
        <v/>
      </c>
      <c r="N769" s="372" t="str">
        <v/>
      </c>
      <c r="O769" s="372" t="str">
        <v/>
      </c>
      <c r="P769" s="372" t="str">
        <v/>
      </c>
      <c r="Q769" s="372" t="str">
        <v/>
      </c>
      <c r="R769" s="372" t="str">
        <v/>
      </c>
      <c r="S769" s="372" t="str">
        <v/>
      </c>
      <c r="T769" s="372" t="str">
        <v/>
      </c>
      <c r="U769" s="372" t="str">
        <v/>
      </c>
      <c r="V769" s="372" t="str">
        <v/>
      </c>
      <c r="W769" s="372" t="str">
        <v/>
      </c>
      <c r="X769" s="372" t="str">
        <v/>
      </c>
      <c r="Y769" s="372" t="str">
        <v/>
      </c>
      <c r="Z769" s="372" t="str">
        <v/>
      </c>
      <c r="AA769" s="372" t="str">
        <v/>
      </c>
      <c r="AB769" s="372"/>
      <c r="AC769" s="372"/>
      <c r="AD769" s="372" t="str">
        <v/>
      </c>
      <c r="AE769" s="372"/>
      <c r="AF769" s="372"/>
      <c r="AG769" s="376" t="str">
        <v/>
      </c>
      <c r="AH769" s="372"/>
      <c r="AI769" s="372"/>
      <c r="AJ769" s="372" t="str">
        <v/>
      </c>
      <c r="AK769" s="372"/>
      <c r="AL769" s="372"/>
      <c r="AM769" s="377" t="str">
        <v/>
      </c>
      <c r="AN769" s="378" t="str">
        <v/>
      </c>
      <c r="AO769" s="379" t="str">
        <v/>
      </c>
      <c r="AP769" s="379" t="str">
        <v/>
      </c>
      <c r="AQ769" s="376" t="str">
        <v/>
      </c>
      <c r="AR769" s="376" t="str">
        <v/>
      </c>
      <c r="AS769" s="372" t="str">
        <v/>
      </c>
      <c r="AT769" s="379" t="str">
        <v/>
      </c>
      <c r="AU769" s="380" t="str">
        <v/>
      </c>
      <c r="AV769" s="380" t="str">
        <v/>
      </c>
      <c r="AW769" s="380" t="str">
        <v/>
      </c>
      <c r="AX769" s="380" t="str">
        <v/>
      </c>
      <c r="AY769" s="380" t="str">
        <v/>
      </c>
      <c r="AZ769" s="380"/>
      <c r="BA769" s="380"/>
      <c r="BB769" s="380" t="str">
        <v/>
      </c>
      <c r="BC769" s="380"/>
      <c r="BD769" s="380"/>
      <c r="BE769" s="380" t="str">
        <v/>
      </c>
      <c r="BF769" s="380"/>
      <c r="BG769" s="380"/>
      <c r="BH769" s="380" t="str">
        <v/>
      </c>
      <c r="BI769" s="380"/>
      <c r="BJ769" s="380"/>
      <c r="BK769" s="380" t="str">
        <v/>
      </c>
      <c r="BL769" s="380" t="str">
        <v/>
      </c>
      <c r="BM769" s="380" t="str">
        <v/>
      </c>
      <c r="BN769" s="381" t="str">
        <v/>
      </c>
      <c r="BO769" s="380" t="str">
        <v/>
      </c>
      <c r="BP769" s="380" t="str">
        <v/>
      </c>
      <c r="BQ769" s="380" t="str">
        <v/>
      </c>
      <c r="BR769" s="381" t="str">
        <v/>
      </c>
      <c r="BS769" s="380" t="str">
        <v/>
      </c>
      <c r="BT769" s="380" t="str">
        <v/>
      </c>
      <c r="BU769" s="380" t="str">
        <v/>
      </c>
      <c r="BV769" s="380" t="str">
        <v/>
      </c>
      <c r="BW769" s="380" t="str">
        <v/>
      </c>
      <c r="BX769" s="380"/>
      <c r="BY769" s="380"/>
      <c r="BZ769" s="380" t="str">
        <v/>
      </c>
      <c r="CA769" s="380"/>
      <c r="CB769" s="380"/>
      <c r="CC769" s="380" t="str">
        <v/>
      </c>
      <c r="CD769" s="380"/>
      <c r="CE769" s="380"/>
      <c r="CF769" s="380" t="str">
        <v/>
      </c>
      <c r="CG769" s="380"/>
      <c r="CH769" s="380"/>
      <c r="CI769" s="380" t="str">
        <v/>
      </c>
      <c r="CJ769" s="380" t="str">
        <v/>
      </c>
      <c r="CK769" s="380" t="str">
        <v/>
      </c>
      <c r="CL769" s="381" t="str">
        <v/>
      </c>
      <c r="CM769" s="380" t="str">
        <v/>
      </c>
      <c r="CN769" s="380" t="str">
        <v/>
      </c>
      <c r="CO769" s="380" t="str">
        <v/>
      </c>
      <c r="CP769" s="381" t="str">
        <v/>
      </c>
      <c r="CQ769" s="380" t="str">
        <v/>
      </c>
      <c r="CR769" s="380" t="str">
        <v/>
      </c>
      <c r="CS769" s="380" t="str">
        <v/>
      </c>
      <c r="CT769" s="380" t="str">
        <v/>
      </c>
      <c r="CU769" s="380" t="str">
        <v/>
      </c>
      <c r="CV769" s="380"/>
      <c r="CW769" s="380"/>
      <c r="CX769" s="380" t="str">
        <v/>
      </c>
      <c r="CY769" s="380"/>
      <c r="CZ769" s="380"/>
      <c r="DA769" s="380" t="str">
        <v/>
      </c>
      <c r="DB769" s="380"/>
      <c r="DC769" s="380"/>
      <c r="DD769" s="380" t="str">
        <v/>
      </c>
      <c r="DE769" s="380"/>
      <c r="DF769" s="380"/>
      <c r="DG769" s="380" t="str">
        <v/>
      </c>
      <c r="DH769" s="380" t="str">
        <v/>
      </c>
      <c r="DI769" s="380" t="str">
        <v/>
      </c>
      <c r="DJ769" s="381" t="str">
        <v/>
      </c>
      <c r="DK769" s="380" t="str">
        <v/>
      </c>
      <c r="DL769" s="380" t="str">
        <v/>
      </c>
      <c r="DM769" s="380" t="str">
        <v/>
      </c>
      <c r="DN769" s="381" t="str">
        <v/>
      </c>
      <c r="DO769" s="380" t="str">
        <v/>
      </c>
      <c r="DP769" s="380" t="str">
        <v/>
      </c>
      <c r="DQ769" s="380" t="str">
        <v/>
      </c>
      <c r="DR769" s="380" t="str">
        <v/>
      </c>
      <c r="DS769" s="380" t="str">
        <v/>
      </c>
      <c r="DT769" s="380"/>
      <c r="DU769" s="380"/>
      <c r="DV769" s="380" t="str">
        <v/>
      </c>
      <c r="DW769" s="380"/>
      <c r="DX769" s="380"/>
      <c r="DY769" s="380" t="str">
        <v/>
      </c>
      <c r="DZ769" s="380"/>
      <c r="EA769" s="380"/>
      <c r="EB769" s="380" t="str">
        <v/>
      </c>
      <c r="EC769" s="380"/>
      <c r="ED769" s="380"/>
      <c r="EE769" s="380" t="str">
        <v/>
      </c>
      <c r="EF769" s="380" t="str">
        <v/>
      </c>
      <c r="EG769" s="380" t="str">
        <v/>
      </c>
      <c r="EH769" s="381" t="str">
        <v/>
      </c>
      <c r="EI769" s="380" t="str">
        <v/>
      </c>
      <c r="EJ769" s="380" t="str">
        <v/>
      </c>
      <c r="EK769" s="380" t="str">
        <v/>
      </c>
      <c r="EL769" s="381" t="str">
        <v/>
      </c>
      <c r="EM769" s="382" t="str">
        <v/>
      </c>
      <c r="EN769" s="382" t="str">
        <v/>
      </c>
      <c r="EO769" s="382" t="str">
        <v/>
      </c>
    </row>
    <row r="770" spans="1:145" ht="15.6">
      <c r="A770" s="372" t="str">
        <v/>
      </c>
      <c r="B770" s="373" t="str">
        <v/>
      </c>
      <c r="C770" s="372"/>
      <c r="D770" s="383" t="str">
        <v/>
      </c>
      <c r="E770" s="383" t="str">
        <v/>
      </c>
      <c r="F770" s="383" t="str">
        <v/>
      </c>
      <c r="G770" s="375" t="str">
        <v/>
      </c>
      <c r="H770" s="375" t="str">
        <v/>
      </c>
      <c r="I770" s="375" t="str">
        <v/>
      </c>
      <c r="J770" s="375" t="str">
        <v/>
      </c>
      <c r="K770" s="375" t="str">
        <v/>
      </c>
      <c r="L770" s="375" t="str">
        <v/>
      </c>
      <c r="M770" s="372" t="str">
        <v/>
      </c>
      <c r="N770" s="372" t="str">
        <v/>
      </c>
      <c r="O770" s="372" t="str">
        <v/>
      </c>
      <c r="P770" s="372" t="str">
        <v/>
      </c>
      <c r="Q770" s="372" t="str">
        <v/>
      </c>
      <c r="R770" s="372" t="str">
        <v/>
      </c>
      <c r="S770" s="372" t="str">
        <v/>
      </c>
      <c r="T770" s="372" t="str">
        <v/>
      </c>
      <c r="U770" s="372" t="str">
        <v/>
      </c>
      <c r="V770" s="372" t="str">
        <v/>
      </c>
      <c r="W770" s="372" t="str">
        <v/>
      </c>
      <c r="X770" s="372" t="str">
        <v/>
      </c>
      <c r="Y770" s="372" t="str">
        <v/>
      </c>
      <c r="Z770" s="372" t="str">
        <v/>
      </c>
      <c r="AA770" s="372" t="str">
        <v/>
      </c>
      <c r="AB770" s="372"/>
      <c r="AC770" s="372"/>
      <c r="AD770" s="372" t="str">
        <v/>
      </c>
      <c r="AE770" s="372"/>
      <c r="AF770" s="372"/>
      <c r="AG770" s="376" t="str">
        <v/>
      </c>
      <c r="AH770" s="372"/>
      <c r="AI770" s="372"/>
      <c r="AJ770" s="372" t="str">
        <v/>
      </c>
      <c r="AK770" s="372"/>
      <c r="AL770" s="372"/>
      <c r="AM770" s="377" t="str">
        <v/>
      </c>
      <c r="AN770" s="378" t="str">
        <v/>
      </c>
      <c r="AO770" s="379" t="str">
        <v/>
      </c>
      <c r="AP770" s="379" t="str">
        <v/>
      </c>
      <c r="AQ770" s="376" t="str">
        <v/>
      </c>
      <c r="AR770" s="376" t="str">
        <v/>
      </c>
      <c r="AS770" s="372" t="str">
        <v/>
      </c>
      <c r="AT770" s="379" t="str">
        <v/>
      </c>
      <c r="AU770" s="380" t="str">
        <v/>
      </c>
      <c r="AV770" s="380" t="str">
        <v/>
      </c>
      <c r="AW770" s="380" t="str">
        <v/>
      </c>
      <c r="AX770" s="380" t="str">
        <v/>
      </c>
      <c r="AY770" s="380" t="str">
        <v/>
      </c>
      <c r="AZ770" s="380"/>
      <c r="BA770" s="380"/>
      <c r="BB770" s="380" t="str">
        <v/>
      </c>
      <c r="BC770" s="380"/>
      <c r="BD770" s="380"/>
      <c r="BE770" s="380" t="str">
        <v/>
      </c>
      <c r="BF770" s="380"/>
      <c r="BG770" s="380"/>
      <c r="BH770" s="380" t="str">
        <v/>
      </c>
      <c r="BI770" s="380"/>
      <c r="BJ770" s="380"/>
      <c r="BK770" s="380" t="str">
        <v/>
      </c>
      <c r="BL770" s="380" t="str">
        <v/>
      </c>
      <c r="BM770" s="380" t="str">
        <v/>
      </c>
      <c r="BN770" s="381" t="str">
        <v/>
      </c>
      <c r="BO770" s="380" t="str">
        <v/>
      </c>
      <c r="BP770" s="380" t="str">
        <v/>
      </c>
      <c r="BQ770" s="380" t="str">
        <v/>
      </c>
      <c r="BR770" s="381" t="str">
        <v/>
      </c>
      <c r="BS770" s="380" t="str">
        <v/>
      </c>
      <c r="BT770" s="380" t="str">
        <v/>
      </c>
      <c r="BU770" s="380" t="str">
        <v/>
      </c>
      <c r="BV770" s="380" t="str">
        <v/>
      </c>
      <c r="BW770" s="380" t="str">
        <v/>
      </c>
      <c r="BX770" s="380"/>
      <c r="BY770" s="380"/>
      <c r="BZ770" s="380" t="str">
        <v/>
      </c>
      <c r="CA770" s="380"/>
      <c r="CB770" s="380"/>
      <c r="CC770" s="380" t="str">
        <v/>
      </c>
      <c r="CD770" s="380"/>
      <c r="CE770" s="380"/>
      <c r="CF770" s="380" t="str">
        <v/>
      </c>
      <c r="CG770" s="380"/>
      <c r="CH770" s="380"/>
      <c r="CI770" s="380" t="str">
        <v/>
      </c>
      <c r="CJ770" s="380" t="str">
        <v/>
      </c>
      <c r="CK770" s="380" t="str">
        <v/>
      </c>
      <c r="CL770" s="381" t="str">
        <v/>
      </c>
      <c r="CM770" s="380" t="str">
        <v/>
      </c>
      <c r="CN770" s="380" t="str">
        <v/>
      </c>
      <c r="CO770" s="380" t="str">
        <v/>
      </c>
      <c r="CP770" s="381" t="str">
        <v/>
      </c>
      <c r="CQ770" s="380" t="str">
        <v/>
      </c>
      <c r="CR770" s="380" t="str">
        <v/>
      </c>
      <c r="CS770" s="380" t="str">
        <v/>
      </c>
      <c r="CT770" s="380" t="str">
        <v/>
      </c>
      <c r="CU770" s="380" t="str">
        <v/>
      </c>
      <c r="CV770" s="380"/>
      <c r="CW770" s="380"/>
      <c r="CX770" s="380" t="str">
        <v/>
      </c>
      <c r="CY770" s="380"/>
      <c r="CZ770" s="380"/>
      <c r="DA770" s="380" t="str">
        <v/>
      </c>
      <c r="DB770" s="380"/>
      <c r="DC770" s="380"/>
      <c r="DD770" s="380" t="str">
        <v/>
      </c>
      <c r="DE770" s="380"/>
      <c r="DF770" s="380"/>
      <c r="DG770" s="380" t="str">
        <v/>
      </c>
      <c r="DH770" s="380" t="str">
        <v/>
      </c>
      <c r="DI770" s="380" t="str">
        <v/>
      </c>
      <c r="DJ770" s="381" t="str">
        <v/>
      </c>
      <c r="DK770" s="380" t="str">
        <v/>
      </c>
      <c r="DL770" s="380" t="str">
        <v/>
      </c>
      <c r="DM770" s="380" t="str">
        <v/>
      </c>
      <c r="DN770" s="381" t="str">
        <v/>
      </c>
      <c r="DO770" s="380" t="str">
        <v/>
      </c>
      <c r="DP770" s="380" t="str">
        <v/>
      </c>
      <c r="DQ770" s="380" t="str">
        <v/>
      </c>
      <c r="DR770" s="380" t="str">
        <v/>
      </c>
      <c r="DS770" s="380" t="str">
        <v/>
      </c>
      <c r="DT770" s="380"/>
      <c r="DU770" s="380"/>
      <c r="DV770" s="380" t="str">
        <v/>
      </c>
      <c r="DW770" s="380"/>
      <c r="DX770" s="380"/>
      <c r="DY770" s="380" t="str">
        <v/>
      </c>
      <c r="DZ770" s="380"/>
      <c r="EA770" s="380"/>
      <c r="EB770" s="380" t="str">
        <v/>
      </c>
      <c r="EC770" s="380"/>
      <c r="ED770" s="380"/>
      <c r="EE770" s="380" t="str">
        <v/>
      </c>
      <c r="EF770" s="380" t="str">
        <v/>
      </c>
      <c r="EG770" s="380" t="str">
        <v/>
      </c>
      <c r="EH770" s="381" t="str">
        <v/>
      </c>
      <c r="EI770" s="380" t="str">
        <v/>
      </c>
      <c r="EJ770" s="380" t="str">
        <v/>
      </c>
      <c r="EK770" s="380" t="str">
        <v/>
      </c>
      <c r="EL770" s="381" t="str">
        <v/>
      </c>
      <c r="EM770" s="382" t="str">
        <v/>
      </c>
      <c r="EN770" s="382" t="str">
        <v/>
      </c>
      <c r="EO770" s="382" t="str">
        <v/>
      </c>
    </row>
    <row r="771" spans="1:145" ht="15.6">
      <c r="A771" s="372" t="str">
        <v/>
      </c>
      <c r="B771" s="373" t="str">
        <v/>
      </c>
      <c r="C771" s="372"/>
      <c r="D771" s="383" t="str">
        <v/>
      </c>
      <c r="E771" s="383" t="str">
        <v/>
      </c>
      <c r="F771" s="383" t="str">
        <v/>
      </c>
      <c r="G771" s="375" t="str">
        <v/>
      </c>
      <c r="H771" s="375" t="str">
        <v/>
      </c>
      <c r="I771" s="375" t="str">
        <v/>
      </c>
      <c r="J771" s="375" t="str">
        <v/>
      </c>
      <c r="K771" s="375" t="str">
        <v/>
      </c>
      <c r="L771" s="375" t="str">
        <v/>
      </c>
      <c r="M771" s="372" t="str">
        <v/>
      </c>
      <c r="N771" s="372" t="str">
        <v/>
      </c>
      <c r="O771" s="372" t="str">
        <v/>
      </c>
      <c r="P771" s="372" t="str">
        <v/>
      </c>
      <c r="Q771" s="372" t="str">
        <v/>
      </c>
      <c r="R771" s="372" t="str">
        <v/>
      </c>
      <c r="S771" s="372" t="str">
        <v/>
      </c>
      <c r="T771" s="372" t="str">
        <v/>
      </c>
      <c r="U771" s="372" t="str">
        <v/>
      </c>
      <c r="V771" s="372" t="str">
        <v/>
      </c>
      <c r="W771" s="372" t="str">
        <v/>
      </c>
      <c r="X771" s="372" t="str">
        <v/>
      </c>
      <c r="Y771" s="372" t="str">
        <v/>
      </c>
      <c r="Z771" s="372" t="str">
        <v/>
      </c>
      <c r="AA771" s="372" t="str">
        <v/>
      </c>
      <c r="AB771" s="372"/>
      <c r="AC771" s="372"/>
      <c r="AD771" s="372" t="str">
        <v/>
      </c>
      <c r="AE771" s="372"/>
      <c r="AF771" s="372"/>
      <c r="AG771" s="376" t="str">
        <v/>
      </c>
      <c r="AH771" s="372"/>
      <c r="AI771" s="372"/>
      <c r="AJ771" s="372" t="str">
        <v/>
      </c>
      <c r="AK771" s="372"/>
      <c r="AL771" s="372"/>
      <c r="AM771" s="377" t="str">
        <v/>
      </c>
      <c r="AN771" s="378" t="str">
        <v/>
      </c>
      <c r="AO771" s="379" t="str">
        <v/>
      </c>
      <c r="AP771" s="379" t="str">
        <v/>
      </c>
      <c r="AQ771" s="376" t="str">
        <v/>
      </c>
      <c r="AR771" s="376" t="str">
        <v/>
      </c>
      <c r="AS771" s="372" t="str">
        <v/>
      </c>
      <c r="AT771" s="379" t="str">
        <v/>
      </c>
      <c r="AU771" s="380" t="str">
        <v/>
      </c>
      <c r="AV771" s="380" t="str">
        <v/>
      </c>
      <c r="AW771" s="380" t="str">
        <v/>
      </c>
      <c r="AX771" s="380" t="str">
        <v/>
      </c>
      <c r="AY771" s="380" t="str">
        <v/>
      </c>
      <c r="AZ771" s="380"/>
      <c r="BA771" s="380"/>
      <c r="BB771" s="380" t="str">
        <v/>
      </c>
      <c r="BC771" s="380"/>
      <c r="BD771" s="380"/>
      <c r="BE771" s="380" t="str">
        <v/>
      </c>
      <c r="BF771" s="380"/>
      <c r="BG771" s="380"/>
      <c r="BH771" s="380" t="str">
        <v/>
      </c>
      <c r="BI771" s="380"/>
      <c r="BJ771" s="380"/>
      <c r="BK771" s="380" t="str">
        <v/>
      </c>
      <c r="BL771" s="380" t="str">
        <v/>
      </c>
      <c r="BM771" s="380" t="str">
        <v/>
      </c>
      <c r="BN771" s="381" t="str">
        <v/>
      </c>
      <c r="BO771" s="380" t="str">
        <v/>
      </c>
      <c r="BP771" s="380" t="str">
        <v/>
      </c>
      <c r="BQ771" s="380" t="str">
        <v/>
      </c>
      <c r="BR771" s="381" t="str">
        <v/>
      </c>
      <c r="BS771" s="380" t="str">
        <v/>
      </c>
      <c r="BT771" s="380" t="str">
        <v/>
      </c>
      <c r="BU771" s="380" t="str">
        <v/>
      </c>
      <c r="BV771" s="380" t="str">
        <v/>
      </c>
      <c r="BW771" s="380" t="str">
        <v/>
      </c>
      <c r="BX771" s="380"/>
      <c r="BY771" s="380"/>
      <c r="BZ771" s="380" t="str">
        <v/>
      </c>
      <c r="CA771" s="380"/>
      <c r="CB771" s="380"/>
      <c r="CC771" s="380" t="str">
        <v/>
      </c>
      <c r="CD771" s="380"/>
      <c r="CE771" s="380"/>
      <c r="CF771" s="380" t="str">
        <v/>
      </c>
      <c r="CG771" s="380"/>
      <c r="CH771" s="380"/>
      <c r="CI771" s="380" t="str">
        <v/>
      </c>
      <c r="CJ771" s="380" t="str">
        <v/>
      </c>
      <c r="CK771" s="380" t="str">
        <v/>
      </c>
      <c r="CL771" s="381" t="str">
        <v/>
      </c>
      <c r="CM771" s="380" t="str">
        <v/>
      </c>
      <c r="CN771" s="380" t="str">
        <v/>
      </c>
      <c r="CO771" s="380" t="str">
        <v/>
      </c>
      <c r="CP771" s="381" t="str">
        <v/>
      </c>
      <c r="CQ771" s="380" t="str">
        <v/>
      </c>
      <c r="CR771" s="380" t="str">
        <v/>
      </c>
      <c r="CS771" s="380" t="str">
        <v/>
      </c>
      <c r="CT771" s="380" t="str">
        <v/>
      </c>
      <c r="CU771" s="380" t="str">
        <v/>
      </c>
      <c r="CV771" s="380"/>
      <c r="CW771" s="380"/>
      <c r="CX771" s="380" t="str">
        <v/>
      </c>
      <c r="CY771" s="380"/>
      <c r="CZ771" s="380"/>
      <c r="DA771" s="380" t="str">
        <v/>
      </c>
      <c r="DB771" s="380"/>
      <c r="DC771" s="380"/>
      <c r="DD771" s="380" t="str">
        <v/>
      </c>
      <c r="DE771" s="380"/>
      <c r="DF771" s="380"/>
      <c r="DG771" s="380" t="str">
        <v/>
      </c>
      <c r="DH771" s="380" t="str">
        <v/>
      </c>
      <c r="DI771" s="380" t="str">
        <v/>
      </c>
      <c r="DJ771" s="381" t="str">
        <v/>
      </c>
      <c r="DK771" s="380" t="str">
        <v/>
      </c>
      <c r="DL771" s="380" t="str">
        <v/>
      </c>
      <c r="DM771" s="380" t="str">
        <v/>
      </c>
      <c r="DN771" s="381" t="str">
        <v/>
      </c>
      <c r="DO771" s="380" t="str">
        <v/>
      </c>
      <c r="DP771" s="380" t="str">
        <v/>
      </c>
      <c r="DQ771" s="380" t="str">
        <v/>
      </c>
      <c r="DR771" s="380" t="str">
        <v/>
      </c>
      <c r="DS771" s="380" t="str">
        <v/>
      </c>
      <c r="DT771" s="380"/>
      <c r="DU771" s="380"/>
      <c r="DV771" s="380" t="str">
        <v/>
      </c>
      <c r="DW771" s="380"/>
      <c r="DX771" s="380"/>
      <c r="DY771" s="380" t="str">
        <v/>
      </c>
      <c r="DZ771" s="380"/>
      <c r="EA771" s="380"/>
      <c r="EB771" s="380" t="str">
        <v/>
      </c>
      <c r="EC771" s="380"/>
      <c r="ED771" s="380"/>
      <c r="EE771" s="380" t="str">
        <v/>
      </c>
      <c r="EF771" s="380" t="str">
        <v/>
      </c>
      <c r="EG771" s="380" t="str">
        <v/>
      </c>
      <c r="EH771" s="381" t="str">
        <v/>
      </c>
      <c r="EI771" s="380" t="str">
        <v/>
      </c>
      <c r="EJ771" s="380" t="str">
        <v/>
      </c>
      <c r="EK771" s="380" t="str">
        <v/>
      </c>
      <c r="EL771" s="381" t="str">
        <v/>
      </c>
      <c r="EM771" s="382" t="str">
        <v/>
      </c>
      <c r="EN771" s="382" t="str">
        <v/>
      </c>
      <c r="EO771" s="382" t="str">
        <v/>
      </c>
    </row>
    <row r="772" spans="1:145" ht="15.6">
      <c r="A772" s="372" t="str">
        <v/>
      </c>
      <c r="B772" s="373" t="str">
        <v/>
      </c>
      <c r="C772" s="372"/>
      <c r="D772" s="383" t="str">
        <v/>
      </c>
      <c r="E772" s="383" t="str">
        <v/>
      </c>
      <c r="F772" s="383" t="str">
        <v/>
      </c>
      <c r="G772" s="375" t="str">
        <v/>
      </c>
      <c r="H772" s="375" t="str">
        <v/>
      </c>
      <c r="I772" s="375" t="str">
        <v/>
      </c>
      <c r="J772" s="375" t="str">
        <v/>
      </c>
      <c r="K772" s="375" t="str">
        <v/>
      </c>
      <c r="L772" s="375" t="str">
        <v/>
      </c>
      <c r="M772" s="372" t="str">
        <v/>
      </c>
      <c r="N772" s="372" t="str">
        <v/>
      </c>
      <c r="O772" s="372" t="str">
        <v/>
      </c>
      <c r="P772" s="372" t="str">
        <v/>
      </c>
      <c r="Q772" s="372" t="str">
        <v/>
      </c>
      <c r="R772" s="372" t="str">
        <v/>
      </c>
      <c r="S772" s="372" t="str">
        <v/>
      </c>
      <c r="T772" s="372" t="str">
        <v/>
      </c>
      <c r="U772" s="372" t="str">
        <v/>
      </c>
      <c r="V772" s="372" t="str">
        <v/>
      </c>
      <c r="W772" s="372" t="str">
        <v/>
      </c>
      <c r="X772" s="372" t="str">
        <v/>
      </c>
      <c r="Y772" s="372" t="str">
        <v/>
      </c>
      <c r="Z772" s="372" t="str">
        <v/>
      </c>
      <c r="AA772" s="372" t="str">
        <v/>
      </c>
      <c r="AB772" s="372"/>
      <c r="AC772" s="372"/>
      <c r="AD772" s="372" t="str">
        <v/>
      </c>
      <c r="AE772" s="372"/>
      <c r="AF772" s="372"/>
      <c r="AG772" s="376" t="str">
        <v/>
      </c>
      <c r="AH772" s="372"/>
      <c r="AI772" s="372"/>
      <c r="AJ772" s="372" t="str">
        <v/>
      </c>
      <c r="AK772" s="372"/>
      <c r="AL772" s="372"/>
      <c r="AM772" s="377" t="str">
        <v/>
      </c>
      <c r="AN772" s="378" t="str">
        <v/>
      </c>
      <c r="AO772" s="379" t="str">
        <v/>
      </c>
      <c r="AP772" s="379" t="str">
        <v/>
      </c>
      <c r="AQ772" s="376" t="str">
        <v/>
      </c>
      <c r="AR772" s="376" t="str">
        <v/>
      </c>
      <c r="AS772" s="372" t="str">
        <v/>
      </c>
      <c r="AT772" s="379" t="str">
        <v/>
      </c>
      <c r="AU772" s="380" t="str">
        <v/>
      </c>
      <c r="AV772" s="380" t="str">
        <v/>
      </c>
      <c r="AW772" s="380" t="str">
        <v/>
      </c>
      <c r="AX772" s="380" t="str">
        <v/>
      </c>
      <c r="AY772" s="380" t="str">
        <v/>
      </c>
      <c r="AZ772" s="380"/>
      <c r="BA772" s="380"/>
      <c r="BB772" s="380" t="str">
        <v/>
      </c>
      <c r="BC772" s="380"/>
      <c r="BD772" s="380"/>
      <c r="BE772" s="380" t="str">
        <v/>
      </c>
      <c r="BF772" s="380"/>
      <c r="BG772" s="380"/>
      <c r="BH772" s="380" t="str">
        <v/>
      </c>
      <c r="BI772" s="380"/>
      <c r="BJ772" s="380"/>
      <c r="BK772" s="380" t="str">
        <v/>
      </c>
      <c r="BL772" s="380" t="str">
        <v/>
      </c>
      <c r="BM772" s="380" t="str">
        <v/>
      </c>
      <c r="BN772" s="381" t="str">
        <v/>
      </c>
      <c r="BO772" s="380" t="str">
        <v/>
      </c>
      <c r="BP772" s="380" t="str">
        <v/>
      </c>
      <c r="BQ772" s="380" t="str">
        <v/>
      </c>
      <c r="BR772" s="381" t="str">
        <v/>
      </c>
      <c r="BS772" s="380" t="str">
        <v/>
      </c>
      <c r="BT772" s="380" t="str">
        <v/>
      </c>
      <c r="BU772" s="380" t="str">
        <v/>
      </c>
      <c r="BV772" s="380" t="str">
        <v/>
      </c>
      <c r="BW772" s="380" t="str">
        <v/>
      </c>
      <c r="BX772" s="380"/>
      <c r="BY772" s="380"/>
      <c r="BZ772" s="380" t="str">
        <v/>
      </c>
      <c r="CA772" s="380"/>
      <c r="CB772" s="380"/>
      <c r="CC772" s="380" t="str">
        <v/>
      </c>
      <c r="CD772" s="380"/>
      <c r="CE772" s="380"/>
      <c r="CF772" s="380" t="str">
        <v/>
      </c>
      <c r="CG772" s="380"/>
      <c r="CH772" s="380"/>
      <c r="CI772" s="380" t="str">
        <v/>
      </c>
      <c r="CJ772" s="380" t="str">
        <v/>
      </c>
      <c r="CK772" s="380" t="str">
        <v/>
      </c>
      <c r="CL772" s="381" t="str">
        <v/>
      </c>
      <c r="CM772" s="380" t="str">
        <v/>
      </c>
      <c r="CN772" s="380" t="str">
        <v/>
      </c>
      <c r="CO772" s="380" t="str">
        <v/>
      </c>
      <c r="CP772" s="381" t="str">
        <v/>
      </c>
      <c r="CQ772" s="380" t="str">
        <v/>
      </c>
      <c r="CR772" s="380" t="str">
        <v/>
      </c>
      <c r="CS772" s="380" t="str">
        <v/>
      </c>
      <c r="CT772" s="380" t="str">
        <v/>
      </c>
      <c r="CU772" s="380" t="str">
        <v/>
      </c>
      <c r="CV772" s="380"/>
      <c r="CW772" s="380"/>
      <c r="CX772" s="380" t="str">
        <v/>
      </c>
      <c r="CY772" s="380"/>
      <c r="CZ772" s="380"/>
      <c r="DA772" s="380" t="str">
        <v/>
      </c>
      <c r="DB772" s="380"/>
      <c r="DC772" s="380"/>
      <c r="DD772" s="380" t="str">
        <v/>
      </c>
      <c r="DE772" s="380"/>
      <c r="DF772" s="380"/>
      <c r="DG772" s="380" t="str">
        <v/>
      </c>
      <c r="DH772" s="380" t="str">
        <v/>
      </c>
      <c r="DI772" s="380" t="str">
        <v/>
      </c>
      <c r="DJ772" s="381" t="str">
        <v/>
      </c>
      <c r="DK772" s="380" t="str">
        <v/>
      </c>
      <c r="DL772" s="380" t="str">
        <v/>
      </c>
      <c r="DM772" s="380" t="str">
        <v/>
      </c>
      <c r="DN772" s="381" t="str">
        <v/>
      </c>
      <c r="DO772" s="380" t="str">
        <v/>
      </c>
      <c r="DP772" s="380" t="str">
        <v/>
      </c>
      <c r="DQ772" s="380" t="str">
        <v/>
      </c>
      <c r="DR772" s="380" t="str">
        <v/>
      </c>
      <c r="DS772" s="380" t="str">
        <v/>
      </c>
      <c r="DT772" s="380"/>
      <c r="DU772" s="380"/>
      <c r="DV772" s="380" t="str">
        <v/>
      </c>
      <c r="DW772" s="380"/>
      <c r="DX772" s="380"/>
      <c r="DY772" s="380" t="str">
        <v/>
      </c>
      <c r="DZ772" s="380"/>
      <c r="EA772" s="380"/>
      <c r="EB772" s="380" t="str">
        <v/>
      </c>
      <c r="EC772" s="380"/>
      <c r="ED772" s="380"/>
      <c r="EE772" s="380" t="str">
        <v/>
      </c>
      <c r="EF772" s="380" t="str">
        <v/>
      </c>
      <c r="EG772" s="380" t="str">
        <v/>
      </c>
      <c r="EH772" s="381" t="str">
        <v/>
      </c>
      <c r="EI772" s="380" t="str">
        <v/>
      </c>
      <c r="EJ772" s="380" t="str">
        <v/>
      </c>
      <c r="EK772" s="380" t="str">
        <v/>
      </c>
      <c r="EL772" s="381" t="str">
        <v/>
      </c>
      <c r="EM772" s="382" t="str">
        <v/>
      </c>
      <c r="EN772" s="382" t="str">
        <v/>
      </c>
      <c r="EO772" s="382" t="str">
        <v/>
      </c>
    </row>
    <row r="773" spans="1:145" ht="15.6">
      <c r="A773" s="372" t="str">
        <v/>
      </c>
      <c r="B773" s="373" t="str">
        <v/>
      </c>
      <c r="C773" s="372"/>
      <c r="D773" s="383" t="str">
        <v/>
      </c>
      <c r="E773" s="383" t="str">
        <v/>
      </c>
      <c r="F773" s="383" t="str">
        <v/>
      </c>
      <c r="G773" s="375" t="str">
        <v/>
      </c>
      <c r="H773" s="375" t="str">
        <v/>
      </c>
      <c r="I773" s="375" t="str">
        <v/>
      </c>
      <c r="J773" s="375" t="str">
        <v/>
      </c>
      <c r="K773" s="375" t="str">
        <v/>
      </c>
      <c r="L773" s="375" t="str">
        <v/>
      </c>
      <c r="M773" s="372" t="str">
        <v/>
      </c>
      <c r="N773" s="372" t="str">
        <v/>
      </c>
      <c r="O773" s="372" t="str">
        <v/>
      </c>
      <c r="P773" s="372" t="str">
        <v/>
      </c>
      <c r="Q773" s="372" t="str">
        <v/>
      </c>
      <c r="R773" s="372" t="str">
        <v/>
      </c>
      <c r="S773" s="372" t="str">
        <v/>
      </c>
      <c r="T773" s="372" t="str">
        <v/>
      </c>
      <c r="U773" s="372" t="str">
        <v/>
      </c>
      <c r="V773" s="372" t="str">
        <v/>
      </c>
      <c r="W773" s="372" t="str">
        <v/>
      </c>
      <c r="X773" s="372" t="str">
        <v/>
      </c>
      <c r="Y773" s="372" t="str">
        <v/>
      </c>
      <c r="Z773" s="372" t="str">
        <v/>
      </c>
      <c r="AA773" s="372" t="str">
        <v/>
      </c>
      <c r="AB773" s="372"/>
      <c r="AC773" s="372"/>
      <c r="AD773" s="372" t="str">
        <v/>
      </c>
      <c r="AE773" s="372"/>
      <c r="AF773" s="372"/>
      <c r="AG773" s="376" t="str">
        <v/>
      </c>
      <c r="AH773" s="372"/>
      <c r="AI773" s="372"/>
      <c r="AJ773" s="372" t="str">
        <v/>
      </c>
      <c r="AK773" s="372"/>
      <c r="AL773" s="372"/>
      <c r="AM773" s="377" t="str">
        <v/>
      </c>
      <c r="AN773" s="378" t="str">
        <v/>
      </c>
      <c r="AO773" s="379" t="str">
        <v/>
      </c>
      <c r="AP773" s="379" t="str">
        <v/>
      </c>
      <c r="AQ773" s="376" t="str">
        <v/>
      </c>
      <c r="AR773" s="376" t="str">
        <v/>
      </c>
      <c r="AS773" s="372" t="str">
        <v/>
      </c>
      <c r="AT773" s="379" t="str">
        <v/>
      </c>
      <c r="AU773" s="380" t="str">
        <v/>
      </c>
      <c r="AV773" s="380" t="str">
        <v/>
      </c>
      <c r="AW773" s="380" t="str">
        <v/>
      </c>
      <c r="AX773" s="380" t="str">
        <v/>
      </c>
      <c r="AY773" s="380" t="str">
        <v/>
      </c>
      <c r="AZ773" s="380"/>
      <c r="BA773" s="380"/>
      <c r="BB773" s="380" t="str">
        <v/>
      </c>
      <c r="BC773" s="380"/>
      <c r="BD773" s="380"/>
      <c r="BE773" s="380" t="str">
        <v/>
      </c>
      <c r="BF773" s="380"/>
      <c r="BG773" s="380"/>
      <c r="BH773" s="380" t="str">
        <v/>
      </c>
      <c r="BI773" s="380"/>
      <c r="BJ773" s="380"/>
      <c r="BK773" s="380" t="str">
        <v/>
      </c>
      <c r="BL773" s="380" t="str">
        <v/>
      </c>
      <c r="BM773" s="380" t="str">
        <v/>
      </c>
      <c r="BN773" s="381" t="str">
        <v/>
      </c>
      <c r="BO773" s="380" t="str">
        <v/>
      </c>
      <c r="BP773" s="380" t="str">
        <v/>
      </c>
      <c r="BQ773" s="380" t="str">
        <v/>
      </c>
      <c r="BR773" s="381" t="str">
        <v/>
      </c>
      <c r="BS773" s="380" t="str">
        <v/>
      </c>
      <c r="BT773" s="380" t="str">
        <v/>
      </c>
      <c r="BU773" s="380" t="str">
        <v/>
      </c>
      <c r="BV773" s="380" t="str">
        <v/>
      </c>
      <c r="BW773" s="380" t="str">
        <v/>
      </c>
      <c r="BX773" s="380"/>
      <c r="BY773" s="380"/>
      <c r="BZ773" s="380" t="str">
        <v/>
      </c>
      <c r="CA773" s="380"/>
      <c r="CB773" s="380"/>
      <c r="CC773" s="380" t="str">
        <v/>
      </c>
      <c r="CD773" s="380"/>
      <c r="CE773" s="380"/>
      <c r="CF773" s="380" t="str">
        <v/>
      </c>
      <c r="CG773" s="380"/>
      <c r="CH773" s="380"/>
      <c r="CI773" s="380" t="str">
        <v/>
      </c>
      <c r="CJ773" s="380" t="str">
        <v/>
      </c>
      <c r="CK773" s="380" t="str">
        <v/>
      </c>
      <c r="CL773" s="381" t="str">
        <v/>
      </c>
      <c r="CM773" s="380" t="str">
        <v/>
      </c>
      <c r="CN773" s="380" t="str">
        <v/>
      </c>
      <c r="CO773" s="380" t="str">
        <v/>
      </c>
      <c r="CP773" s="381" t="str">
        <v/>
      </c>
      <c r="CQ773" s="380" t="str">
        <v/>
      </c>
      <c r="CR773" s="380" t="str">
        <v/>
      </c>
      <c r="CS773" s="380" t="str">
        <v/>
      </c>
      <c r="CT773" s="380" t="str">
        <v/>
      </c>
      <c r="CU773" s="380" t="str">
        <v/>
      </c>
      <c r="CV773" s="380"/>
      <c r="CW773" s="380"/>
      <c r="CX773" s="380" t="str">
        <v/>
      </c>
      <c r="CY773" s="380"/>
      <c r="CZ773" s="380"/>
      <c r="DA773" s="380" t="str">
        <v/>
      </c>
      <c r="DB773" s="380"/>
      <c r="DC773" s="380"/>
      <c r="DD773" s="380" t="str">
        <v/>
      </c>
      <c r="DE773" s="380"/>
      <c r="DF773" s="380"/>
      <c r="DG773" s="380" t="str">
        <v/>
      </c>
      <c r="DH773" s="380" t="str">
        <v/>
      </c>
      <c r="DI773" s="380" t="str">
        <v/>
      </c>
      <c r="DJ773" s="381" t="str">
        <v/>
      </c>
      <c r="DK773" s="380" t="str">
        <v/>
      </c>
      <c r="DL773" s="380" t="str">
        <v/>
      </c>
      <c r="DM773" s="380" t="str">
        <v/>
      </c>
      <c r="DN773" s="381" t="str">
        <v/>
      </c>
      <c r="DO773" s="380" t="str">
        <v/>
      </c>
      <c r="DP773" s="380" t="str">
        <v/>
      </c>
      <c r="DQ773" s="380" t="str">
        <v/>
      </c>
      <c r="DR773" s="380" t="str">
        <v/>
      </c>
      <c r="DS773" s="380" t="str">
        <v/>
      </c>
      <c r="DT773" s="380"/>
      <c r="DU773" s="380"/>
      <c r="DV773" s="380" t="str">
        <v/>
      </c>
      <c r="DW773" s="380"/>
      <c r="DX773" s="380"/>
      <c r="DY773" s="380" t="str">
        <v/>
      </c>
      <c r="DZ773" s="380"/>
      <c r="EA773" s="380"/>
      <c r="EB773" s="380" t="str">
        <v/>
      </c>
      <c r="EC773" s="380"/>
      <c r="ED773" s="380"/>
      <c r="EE773" s="380" t="str">
        <v/>
      </c>
      <c r="EF773" s="380" t="str">
        <v/>
      </c>
      <c r="EG773" s="380" t="str">
        <v/>
      </c>
      <c r="EH773" s="381" t="str">
        <v/>
      </c>
      <c r="EI773" s="380" t="str">
        <v/>
      </c>
      <c r="EJ773" s="380" t="str">
        <v/>
      </c>
      <c r="EK773" s="380" t="str">
        <v/>
      </c>
      <c r="EL773" s="381" t="str">
        <v/>
      </c>
      <c r="EM773" s="382" t="str">
        <v/>
      </c>
      <c r="EN773" s="382" t="str">
        <v/>
      </c>
      <c r="EO773" s="382" t="str">
        <v/>
      </c>
    </row>
    <row r="774" spans="1:145" ht="15.6">
      <c r="A774" s="372" t="str">
        <v/>
      </c>
      <c r="B774" s="373" t="str">
        <v/>
      </c>
      <c r="C774" s="372"/>
      <c r="D774" s="383" t="str">
        <v/>
      </c>
      <c r="E774" s="383" t="str">
        <v/>
      </c>
      <c r="F774" s="383" t="str">
        <v/>
      </c>
      <c r="G774" s="375" t="str">
        <v/>
      </c>
      <c r="H774" s="375" t="str">
        <v/>
      </c>
      <c r="I774" s="375" t="str">
        <v/>
      </c>
      <c r="J774" s="375" t="str">
        <v/>
      </c>
      <c r="K774" s="375" t="str">
        <v/>
      </c>
      <c r="L774" s="375" t="str">
        <v/>
      </c>
      <c r="M774" s="372" t="str">
        <v/>
      </c>
      <c r="N774" s="372" t="str">
        <v/>
      </c>
      <c r="O774" s="372" t="str">
        <v/>
      </c>
      <c r="P774" s="372" t="str">
        <v/>
      </c>
      <c r="Q774" s="372" t="str">
        <v/>
      </c>
      <c r="R774" s="372" t="str">
        <v/>
      </c>
      <c r="S774" s="372" t="str">
        <v/>
      </c>
      <c r="T774" s="372" t="str">
        <v/>
      </c>
      <c r="U774" s="372" t="str">
        <v/>
      </c>
      <c r="V774" s="372" t="str">
        <v/>
      </c>
      <c r="W774" s="372" t="str">
        <v/>
      </c>
      <c r="X774" s="372" t="str">
        <v/>
      </c>
      <c r="Y774" s="372" t="str">
        <v/>
      </c>
      <c r="Z774" s="372" t="str">
        <v/>
      </c>
      <c r="AA774" s="372" t="str">
        <v/>
      </c>
      <c r="AB774" s="372"/>
      <c r="AC774" s="372"/>
      <c r="AD774" s="372" t="str">
        <v/>
      </c>
      <c r="AE774" s="372"/>
      <c r="AF774" s="372"/>
      <c r="AG774" s="376" t="str">
        <v/>
      </c>
      <c r="AH774" s="372"/>
      <c r="AI774" s="372"/>
      <c r="AJ774" s="372" t="str">
        <v/>
      </c>
      <c r="AK774" s="372"/>
      <c r="AL774" s="372"/>
      <c r="AM774" s="377" t="str">
        <v/>
      </c>
      <c r="AN774" s="378" t="str">
        <v/>
      </c>
      <c r="AO774" s="379" t="str">
        <v/>
      </c>
      <c r="AP774" s="379" t="str">
        <v/>
      </c>
      <c r="AQ774" s="376" t="str">
        <v/>
      </c>
      <c r="AR774" s="376" t="str">
        <v/>
      </c>
      <c r="AS774" s="372" t="str">
        <v/>
      </c>
      <c r="AT774" s="379" t="str">
        <v/>
      </c>
      <c r="AU774" s="380" t="str">
        <v/>
      </c>
      <c r="AV774" s="380" t="str">
        <v/>
      </c>
      <c r="AW774" s="380" t="str">
        <v/>
      </c>
      <c r="AX774" s="380" t="str">
        <v/>
      </c>
      <c r="AY774" s="380" t="str">
        <v/>
      </c>
      <c r="AZ774" s="380"/>
      <c r="BA774" s="380"/>
      <c r="BB774" s="380" t="str">
        <v/>
      </c>
      <c r="BC774" s="380"/>
      <c r="BD774" s="380"/>
      <c r="BE774" s="380" t="str">
        <v/>
      </c>
      <c r="BF774" s="380"/>
      <c r="BG774" s="380"/>
      <c r="BH774" s="380" t="str">
        <v/>
      </c>
      <c r="BI774" s="380"/>
      <c r="BJ774" s="380"/>
      <c r="BK774" s="380" t="str">
        <v/>
      </c>
      <c r="BL774" s="380" t="str">
        <v/>
      </c>
      <c r="BM774" s="380" t="str">
        <v/>
      </c>
      <c r="BN774" s="381" t="str">
        <v/>
      </c>
      <c r="BO774" s="380" t="str">
        <v/>
      </c>
      <c r="BP774" s="380" t="str">
        <v/>
      </c>
      <c r="BQ774" s="380" t="str">
        <v/>
      </c>
      <c r="BR774" s="381" t="str">
        <v/>
      </c>
      <c r="BS774" s="380" t="str">
        <v/>
      </c>
      <c r="BT774" s="380" t="str">
        <v/>
      </c>
      <c r="BU774" s="380" t="str">
        <v/>
      </c>
      <c r="BV774" s="380" t="str">
        <v/>
      </c>
      <c r="BW774" s="380" t="str">
        <v/>
      </c>
      <c r="BX774" s="380"/>
      <c r="BY774" s="380"/>
      <c r="BZ774" s="380" t="str">
        <v/>
      </c>
      <c r="CA774" s="380"/>
      <c r="CB774" s="380"/>
      <c r="CC774" s="380" t="str">
        <v/>
      </c>
      <c r="CD774" s="380"/>
      <c r="CE774" s="380"/>
      <c r="CF774" s="380" t="str">
        <v/>
      </c>
      <c r="CG774" s="380"/>
      <c r="CH774" s="380"/>
      <c r="CI774" s="380" t="str">
        <v/>
      </c>
      <c r="CJ774" s="380" t="str">
        <v/>
      </c>
      <c r="CK774" s="380" t="str">
        <v/>
      </c>
      <c r="CL774" s="381" t="str">
        <v/>
      </c>
      <c r="CM774" s="380" t="str">
        <v/>
      </c>
      <c r="CN774" s="380" t="str">
        <v/>
      </c>
      <c r="CO774" s="380" t="str">
        <v/>
      </c>
      <c r="CP774" s="381" t="str">
        <v/>
      </c>
      <c r="CQ774" s="380" t="str">
        <v/>
      </c>
      <c r="CR774" s="380" t="str">
        <v/>
      </c>
      <c r="CS774" s="380" t="str">
        <v/>
      </c>
      <c r="CT774" s="380" t="str">
        <v/>
      </c>
      <c r="CU774" s="380" t="str">
        <v/>
      </c>
      <c r="CV774" s="380"/>
      <c r="CW774" s="380"/>
      <c r="CX774" s="380" t="str">
        <v/>
      </c>
      <c r="CY774" s="380"/>
      <c r="CZ774" s="380"/>
      <c r="DA774" s="380" t="str">
        <v/>
      </c>
      <c r="DB774" s="380"/>
      <c r="DC774" s="380"/>
      <c r="DD774" s="380" t="str">
        <v/>
      </c>
      <c r="DE774" s="380"/>
      <c r="DF774" s="380"/>
      <c r="DG774" s="380" t="str">
        <v/>
      </c>
      <c r="DH774" s="380" t="str">
        <v/>
      </c>
      <c r="DI774" s="380" t="str">
        <v/>
      </c>
      <c r="DJ774" s="381" t="str">
        <v/>
      </c>
      <c r="DK774" s="380" t="str">
        <v/>
      </c>
      <c r="DL774" s="380" t="str">
        <v/>
      </c>
      <c r="DM774" s="380" t="str">
        <v/>
      </c>
      <c r="DN774" s="381" t="str">
        <v/>
      </c>
      <c r="DO774" s="380" t="str">
        <v/>
      </c>
      <c r="DP774" s="380" t="str">
        <v/>
      </c>
      <c r="DQ774" s="380" t="str">
        <v/>
      </c>
      <c r="DR774" s="380" t="str">
        <v/>
      </c>
      <c r="DS774" s="380" t="str">
        <v/>
      </c>
      <c r="DT774" s="380"/>
      <c r="DU774" s="380"/>
      <c r="DV774" s="380" t="str">
        <v/>
      </c>
      <c r="DW774" s="380"/>
      <c r="DX774" s="380"/>
      <c r="DY774" s="380" t="str">
        <v/>
      </c>
      <c r="DZ774" s="380"/>
      <c r="EA774" s="380"/>
      <c r="EB774" s="380" t="str">
        <v/>
      </c>
      <c r="EC774" s="380"/>
      <c r="ED774" s="380"/>
      <c r="EE774" s="380" t="str">
        <v/>
      </c>
      <c r="EF774" s="380" t="str">
        <v/>
      </c>
      <c r="EG774" s="380" t="str">
        <v/>
      </c>
      <c r="EH774" s="381" t="str">
        <v/>
      </c>
      <c r="EI774" s="380" t="str">
        <v/>
      </c>
      <c r="EJ774" s="380" t="str">
        <v/>
      </c>
      <c r="EK774" s="380" t="str">
        <v/>
      </c>
      <c r="EL774" s="381" t="str">
        <v/>
      </c>
      <c r="EM774" s="382" t="str">
        <v/>
      </c>
      <c r="EN774" s="382" t="str">
        <v/>
      </c>
      <c r="EO774" s="382" t="str">
        <v/>
      </c>
    </row>
    <row r="775" spans="1:145" ht="15.6">
      <c r="A775" s="372" t="str">
        <v/>
      </c>
      <c r="B775" s="373" t="str">
        <v/>
      </c>
      <c r="C775" s="372"/>
      <c r="D775" s="383" t="str">
        <v/>
      </c>
      <c r="E775" s="383" t="str">
        <v/>
      </c>
      <c r="F775" s="383" t="str">
        <v/>
      </c>
      <c r="G775" s="375" t="str">
        <v/>
      </c>
      <c r="H775" s="375" t="str">
        <v/>
      </c>
      <c r="I775" s="375" t="str">
        <v/>
      </c>
      <c r="J775" s="375" t="str">
        <v/>
      </c>
      <c r="K775" s="375" t="str">
        <v/>
      </c>
      <c r="L775" s="375" t="str">
        <v/>
      </c>
      <c r="M775" s="372" t="str">
        <v/>
      </c>
      <c r="N775" s="372" t="str">
        <v/>
      </c>
      <c r="O775" s="372" t="str">
        <v/>
      </c>
      <c r="P775" s="372" t="str">
        <v/>
      </c>
      <c r="Q775" s="372" t="str">
        <v/>
      </c>
      <c r="R775" s="372" t="str">
        <v/>
      </c>
      <c r="S775" s="372" t="str">
        <v/>
      </c>
      <c r="T775" s="372" t="str">
        <v/>
      </c>
      <c r="U775" s="372" t="str">
        <v/>
      </c>
      <c r="V775" s="372" t="str">
        <v/>
      </c>
      <c r="W775" s="372" t="str">
        <v/>
      </c>
      <c r="X775" s="372" t="str">
        <v/>
      </c>
      <c r="Y775" s="372" t="str">
        <v/>
      </c>
      <c r="Z775" s="372" t="str">
        <v/>
      </c>
      <c r="AA775" s="372" t="str">
        <v/>
      </c>
      <c r="AB775" s="372"/>
      <c r="AC775" s="372"/>
      <c r="AD775" s="372" t="str">
        <v/>
      </c>
      <c r="AE775" s="372"/>
      <c r="AF775" s="372"/>
      <c r="AG775" s="376" t="str">
        <v/>
      </c>
      <c r="AH775" s="372"/>
      <c r="AI775" s="372"/>
      <c r="AJ775" s="372" t="str">
        <v/>
      </c>
      <c r="AK775" s="372"/>
      <c r="AL775" s="372"/>
      <c r="AM775" s="377" t="str">
        <v/>
      </c>
      <c r="AN775" s="378" t="str">
        <v/>
      </c>
      <c r="AO775" s="379" t="str">
        <v/>
      </c>
      <c r="AP775" s="379" t="str">
        <v/>
      </c>
      <c r="AQ775" s="376" t="str">
        <v/>
      </c>
      <c r="AR775" s="376" t="str">
        <v/>
      </c>
      <c r="AS775" s="372" t="str">
        <v/>
      </c>
      <c r="AT775" s="379" t="str">
        <v/>
      </c>
      <c r="AU775" s="380" t="str">
        <v/>
      </c>
      <c r="AV775" s="380" t="str">
        <v/>
      </c>
      <c r="AW775" s="380" t="str">
        <v/>
      </c>
      <c r="AX775" s="380" t="str">
        <v/>
      </c>
      <c r="AY775" s="380" t="str">
        <v/>
      </c>
      <c r="AZ775" s="380"/>
      <c r="BA775" s="380"/>
      <c r="BB775" s="380" t="str">
        <v/>
      </c>
      <c r="BC775" s="380"/>
      <c r="BD775" s="380"/>
      <c r="BE775" s="380" t="str">
        <v/>
      </c>
      <c r="BF775" s="380"/>
      <c r="BG775" s="380"/>
      <c r="BH775" s="380" t="str">
        <v/>
      </c>
      <c r="BI775" s="380"/>
      <c r="BJ775" s="380"/>
      <c r="BK775" s="380" t="str">
        <v/>
      </c>
      <c r="BL775" s="380" t="str">
        <v/>
      </c>
      <c r="BM775" s="380" t="str">
        <v/>
      </c>
      <c r="BN775" s="381" t="str">
        <v/>
      </c>
      <c r="BO775" s="380" t="str">
        <v/>
      </c>
      <c r="BP775" s="380" t="str">
        <v/>
      </c>
      <c r="BQ775" s="380" t="str">
        <v/>
      </c>
      <c r="BR775" s="381" t="str">
        <v/>
      </c>
      <c r="BS775" s="380" t="str">
        <v/>
      </c>
      <c r="BT775" s="380" t="str">
        <v/>
      </c>
      <c r="BU775" s="380" t="str">
        <v/>
      </c>
      <c r="BV775" s="380" t="str">
        <v/>
      </c>
      <c r="BW775" s="380" t="str">
        <v/>
      </c>
      <c r="BX775" s="380"/>
      <c r="BY775" s="380"/>
      <c r="BZ775" s="380" t="str">
        <v/>
      </c>
      <c r="CA775" s="380"/>
      <c r="CB775" s="380"/>
      <c r="CC775" s="380" t="str">
        <v/>
      </c>
      <c r="CD775" s="380"/>
      <c r="CE775" s="380"/>
      <c r="CF775" s="380" t="str">
        <v/>
      </c>
      <c r="CG775" s="380"/>
      <c r="CH775" s="380"/>
      <c r="CI775" s="380" t="str">
        <v/>
      </c>
      <c r="CJ775" s="380" t="str">
        <v/>
      </c>
      <c r="CK775" s="380" t="str">
        <v/>
      </c>
      <c r="CL775" s="381" t="str">
        <v/>
      </c>
      <c r="CM775" s="380" t="str">
        <v/>
      </c>
      <c r="CN775" s="380" t="str">
        <v/>
      </c>
      <c r="CO775" s="380" t="str">
        <v/>
      </c>
      <c r="CP775" s="381" t="str">
        <v/>
      </c>
      <c r="CQ775" s="380" t="str">
        <v/>
      </c>
      <c r="CR775" s="380" t="str">
        <v/>
      </c>
      <c r="CS775" s="380" t="str">
        <v/>
      </c>
      <c r="CT775" s="380" t="str">
        <v/>
      </c>
      <c r="CU775" s="380" t="str">
        <v/>
      </c>
      <c r="CV775" s="380"/>
      <c r="CW775" s="380"/>
      <c r="CX775" s="380" t="str">
        <v/>
      </c>
      <c r="CY775" s="380"/>
      <c r="CZ775" s="380"/>
      <c r="DA775" s="380" t="str">
        <v/>
      </c>
      <c r="DB775" s="380"/>
      <c r="DC775" s="380"/>
      <c r="DD775" s="380" t="str">
        <v/>
      </c>
      <c r="DE775" s="380"/>
      <c r="DF775" s="380"/>
      <c r="DG775" s="380" t="str">
        <v/>
      </c>
      <c r="DH775" s="380" t="str">
        <v/>
      </c>
      <c r="DI775" s="380" t="str">
        <v/>
      </c>
      <c r="DJ775" s="381" t="str">
        <v/>
      </c>
      <c r="DK775" s="380" t="str">
        <v/>
      </c>
      <c r="DL775" s="380" t="str">
        <v/>
      </c>
      <c r="DM775" s="380" t="str">
        <v/>
      </c>
      <c r="DN775" s="381" t="str">
        <v/>
      </c>
      <c r="DO775" s="380" t="str">
        <v/>
      </c>
      <c r="DP775" s="380" t="str">
        <v/>
      </c>
      <c r="DQ775" s="380" t="str">
        <v/>
      </c>
      <c r="DR775" s="380" t="str">
        <v/>
      </c>
      <c r="DS775" s="380" t="str">
        <v/>
      </c>
      <c r="DT775" s="380"/>
      <c r="DU775" s="380"/>
      <c r="DV775" s="380" t="str">
        <v/>
      </c>
      <c r="DW775" s="380"/>
      <c r="DX775" s="380"/>
      <c r="DY775" s="380" t="str">
        <v/>
      </c>
      <c r="DZ775" s="380"/>
      <c r="EA775" s="380"/>
      <c r="EB775" s="380" t="str">
        <v/>
      </c>
      <c r="EC775" s="380"/>
      <c r="ED775" s="380"/>
      <c r="EE775" s="380" t="str">
        <v/>
      </c>
      <c r="EF775" s="380" t="str">
        <v/>
      </c>
      <c r="EG775" s="380" t="str">
        <v/>
      </c>
      <c r="EH775" s="381" t="str">
        <v/>
      </c>
      <c r="EI775" s="380" t="str">
        <v/>
      </c>
      <c r="EJ775" s="380" t="str">
        <v/>
      </c>
      <c r="EK775" s="380" t="str">
        <v/>
      </c>
      <c r="EL775" s="381" t="str">
        <v/>
      </c>
      <c r="EM775" s="382" t="str">
        <v/>
      </c>
      <c r="EN775" s="382" t="str">
        <v/>
      </c>
      <c r="EO775" s="382" t="str">
        <v/>
      </c>
    </row>
    <row r="776" spans="1:145" ht="15.6">
      <c r="A776" s="372" t="str">
        <v/>
      </c>
      <c r="B776" s="373" t="str">
        <v/>
      </c>
      <c r="C776" s="372"/>
      <c r="D776" s="383" t="str">
        <v/>
      </c>
      <c r="E776" s="383" t="str">
        <v/>
      </c>
      <c r="F776" s="383" t="str">
        <v/>
      </c>
      <c r="G776" s="375" t="str">
        <v/>
      </c>
      <c r="H776" s="375" t="str">
        <v/>
      </c>
      <c r="I776" s="375" t="str">
        <v/>
      </c>
      <c r="J776" s="375" t="str">
        <v/>
      </c>
      <c r="K776" s="375" t="str">
        <v/>
      </c>
      <c r="L776" s="375" t="str">
        <v/>
      </c>
      <c r="M776" s="372" t="str">
        <v/>
      </c>
      <c r="N776" s="372" t="str">
        <v/>
      </c>
      <c r="O776" s="372" t="str">
        <v/>
      </c>
      <c r="P776" s="372" t="str">
        <v/>
      </c>
      <c r="Q776" s="372" t="str">
        <v/>
      </c>
      <c r="R776" s="372" t="str">
        <v/>
      </c>
      <c r="S776" s="372" t="str">
        <v/>
      </c>
      <c r="T776" s="372" t="str">
        <v/>
      </c>
      <c r="U776" s="372" t="str">
        <v/>
      </c>
      <c r="V776" s="372" t="str">
        <v/>
      </c>
      <c r="W776" s="372" t="str">
        <v/>
      </c>
      <c r="X776" s="372" t="str">
        <v/>
      </c>
      <c r="Y776" s="372" t="str">
        <v/>
      </c>
      <c r="Z776" s="372" t="str">
        <v/>
      </c>
      <c r="AA776" s="372" t="str">
        <v/>
      </c>
      <c r="AB776" s="372"/>
      <c r="AC776" s="372"/>
      <c r="AD776" s="372" t="str">
        <v/>
      </c>
      <c r="AE776" s="372"/>
      <c r="AF776" s="372"/>
      <c r="AG776" s="376" t="str">
        <v/>
      </c>
      <c r="AH776" s="372"/>
      <c r="AI776" s="372"/>
      <c r="AJ776" s="372" t="str">
        <v/>
      </c>
      <c r="AK776" s="372"/>
      <c r="AL776" s="372"/>
      <c r="AM776" s="377" t="str">
        <v/>
      </c>
      <c r="AN776" s="378" t="str">
        <v/>
      </c>
      <c r="AO776" s="379" t="str">
        <v/>
      </c>
      <c r="AP776" s="379" t="str">
        <v/>
      </c>
      <c r="AQ776" s="376" t="str">
        <v/>
      </c>
      <c r="AR776" s="376" t="str">
        <v/>
      </c>
      <c r="AS776" s="372" t="str">
        <v/>
      </c>
      <c r="AT776" s="379" t="str">
        <v/>
      </c>
      <c r="AU776" s="380" t="str">
        <v/>
      </c>
      <c r="AV776" s="380" t="str">
        <v/>
      </c>
      <c r="AW776" s="380" t="str">
        <v/>
      </c>
      <c r="AX776" s="380" t="str">
        <v/>
      </c>
      <c r="AY776" s="380" t="str">
        <v/>
      </c>
      <c r="AZ776" s="380"/>
      <c r="BA776" s="380"/>
      <c r="BB776" s="380" t="str">
        <v/>
      </c>
      <c r="BC776" s="380"/>
      <c r="BD776" s="380"/>
      <c r="BE776" s="380" t="str">
        <v/>
      </c>
      <c r="BF776" s="380"/>
      <c r="BG776" s="380"/>
      <c r="BH776" s="380" t="str">
        <v/>
      </c>
      <c r="BI776" s="380"/>
      <c r="BJ776" s="380"/>
      <c r="BK776" s="380" t="str">
        <v/>
      </c>
      <c r="BL776" s="380" t="str">
        <v/>
      </c>
      <c r="BM776" s="380" t="str">
        <v/>
      </c>
      <c r="BN776" s="381" t="str">
        <v/>
      </c>
      <c r="BO776" s="380" t="str">
        <v/>
      </c>
      <c r="BP776" s="380" t="str">
        <v/>
      </c>
      <c r="BQ776" s="380" t="str">
        <v/>
      </c>
      <c r="BR776" s="381" t="str">
        <v/>
      </c>
      <c r="BS776" s="380" t="str">
        <v/>
      </c>
      <c r="BT776" s="380" t="str">
        <v/>
      </c>
      <c r="BU776" s="380" t="str">
        <v/>
      </c>
      <c r="BV776" s="380" t="str">
        <v/>
      </c>
      <c r="BW776" s="380" t="str">
        <v/>
      </c>
      <c r="BX776" s="380"/>
      <c r="BY776" s="380"/>
      <c r="BZ776" s="380" t="str">
        <v/>
      </c>
      <c r="CA776" s="380"/>
      <c r="CB776" s="380"/>
      <c r="CC776" s="380" t="str">
        <v/>
      </c>
      <c r="CD776" s="380"/>
      <c r="CE776" s="380"/>
      <c r="CF776" s="380" t="str">
        <v/>
      </c>
      <c r="CG776" s="380"/>
      <c r="CH776" s="380"/>
      <c r="CI776" s="380" t="str">
        <v/>
      </c>
      <c r="CJ776" s="380" t="str">
        <v/>
      </c>
      <c r="CK776" s="380" t="str">
        <v/>
      </c>
      <c r="CL776" s="381" t="str">
        <v/>
      </c>
      <c r="CM776" s="380" t="str">
        <v/>
      </c>
      <c r="CN776" s="380" t="str">
        <v/>
      </c>
      <c r="CO776" s="380" t="str">
        <v/>
      </c>
      <c r="CP776" s="381" t="str">
        <v/>
      </c>
      <c r="CQ776" s="380" t="str">
        <v/>
      </c>
      <c r="CR776" s="380" t="str">
        <v/>
      </c>
      <c r="CS776" s="380" t="str">
        <v/>
      </c>
      <c r="CT776" s="380" t="str">
        <v/>
      </c>
      <c r="CU776" s="380" t="str">
        <v/>
      </c>
      <c r="CV776" s="380"/>
      <c r="CW776" s="380"/>
      <c r="CX776" s="380" t="str">
        <v/>
      </c>
      <c r="CY776" s="380"/>
      <c r="CZ776" s="380"/>
      <c r="DA776" s="380" t="str">
        <v/>
      </c>
      <c r="DB776" s="380"/>
      <c r="DC776" s="380"/>
      <c r="DD776" s="380" t="str">
        <v/>
      </c>
      <c r="DE776" s="380"/>
      <c r="DF776" s="380"/>
      <c r="DG776" s="380" t="str">
        <v/>
      </c>
      <c r="DH776" s="380" t="str">
        <v/>
      </c>
      <c r="DI776" s="380" t="str">
        <v/>
      </c>
      <c r="DJ776" s="381" t="str">
        <v/>
      </c>
      <c r="DK776" s="380" t="str">
        <v/>
      </c>
      <c r="DL776" s="380" t="str">
        <v/>
      </c>
      <c r="DM776" s="380" t="str">
        <v/>
      </c>
      <c r="DN776" s="381" t="str">
        <v/>
      </c>
      <c r="DO776" s="380" t="str">
        <v/>
      </c>
      <c r="DP776" s="380" t="str">
        <v/>
      </c>
      <c r="DQ776" s="380" t="str">
        <v/>
      </c>
      <c r="DR776" s="380" t="str">
        <v/>
      </c>
      <c r="DS776" s="380" t="str">
        <v/>
      </c>
      <c r="DT776" s="380"/>
      <c r="DU776" s="380"/>
      <c r="DV776" s="380" t="str">
        <v/>
      </c>
      <c r="DW776" s="380"/>
      <c r="DX776" s="380"/>
      <c r="DY776" s="380" t="str">
        <v/>
      </c>
      <c r="DZ776" s="380"/>
      <c r="EA776" s="380"/>
      <c r="EB776" s="380" t="str">
        <v/>
      </c>
      <c r="EC776" s="380"/>
      <c r="ED776" s="380"/>
      <c r="EE776" s="380" t="str">
        <v/>
      </c>
      <c r="EF776" s="380" t="str">
        <v/>
      </c>
      <c r="EG776" s="380" t="str">
        <v/>
      </c>
      <c r="EH776" s="381" t="str">
        <v/>
      </c>
      <c r="EI776" s="380" t="str">
        <v/>
      </c>
      <c r="EJ776" s="380" t="str">
        <v/>
      </c>
      <c r="EK776" s="380" t="str">
        <v/>
      </c>
      <c r="EL776" s="381" t="str">
        <v/>
      </c>
      <c r="EM776" s="382" t="str">
        <v/>
      </c>
      <c r="EN776" s="382" t="str">
        <v/>
      </c>
      <c r="EO776" s="382" t="str">
        <v/>
      </c>
    </row>
    <row r="777" spans="1:145" ht="15.6">
      <c r="A777" s="372" t="str">
        <v/>
      </c>
      <c r="B777" s="373" t="str">
        <v/>
      </c>
      <c r="C777" s="372"/>
      <c r="D777" s="383" t="str">
        <v/>
      </c>
      <c r="E777" s="383" t="str">
        <v/>
      </c>
      <c r="F777" s="383" t="str">
        <v/>
      </c>
      <c r="G777" s="375" t="str">
        <v/>
      </c>
      <c r="H777" s="375" t="str">
        <v/>
      </c>
      <c r="I777" s="375" t="str">
        <v/>
      </c>
      <c r="J777" s="375" t="str">
        <v/>
      </c>
      <c r="K777" s="375" t="str">
        <v/>
      </c>
      <c r="L777" s="375" t="str">
        <v/>
      </c>
      <c r="M777" s="372" t="str">
        <v/>
      </c>
      <c r="N777" s="372" t="str">
        <v/>
      </c>
      <c r="O777" s="372" t="str">
        <v/>
      </c>
      <c r="P777" s="372" t="str">
        <v/>
      </c>
      <c r="Q777" s="372" t="str">
        <v/>
      </c>
      <c r="R777" s="372" t="str">
        <v/>
      </c>
      <c r="S777" s="372" t="str">
        <v/>
      </c>
      <c r="T777" s="372" t="str">
        <v/>
      </c>
      <c r="U777" s="372" t="str">
        <v/>
      </c>
      <c r="V777" s="372" t="str">
        <v/>
      </c>
      <c r="W777" s="372" t="str">
        <v/>
      </c>
      <c r="X777" s="372" t="str">
        <v/>
      </c>
      <c r="Y777" s="372" t="str">
        <v/>
      </c>
      <c r="Z777" s="372" t="str">
        <v/>
      </c>
      <c r="AA777" s="372" t="str">
        <v/>
      </c>
      <c r="AB777" s="372"/>
      <c r="AC777" s="372"/>
      <c r="AD777" s="372" t="str">
        <v/>
      </c>
      <c r="AE777" s="372"/>
      <c r="AF777" s="372"/>
      <c r="AG777" s="376" t="str">
        <v/>
      </c>
      <c r="AH777" s="372"/>
      <c r="AI777" s="372"/>
      <c r="AJ777" s="372" t="str">
        <v/>
      </c>
      <c r="AK777" s="372"/>
      <c r="AL777" s="372"/>
      <c r="AM777" s="377" t="str">
        <v/>
      </c>
      <c r="AN777" s="378" t="str">
        <v/>
      </c>
      <c r="AO777" s="379" t="str">
        <v/>
      </c>
      <c r="AP777" s="379" t="str">
        <v/>
      </c>
      <c r="AQ777" s="376" t="str">
        <v/>
      </c>
      <c r="AR777" s="376" t="str">
        <v/>
      </c>
      <c r="AS777" s="372" t="str">
        <v/>
      </c>
      <c r="AT777" s="379" t="str">
        <v/>
      </c>
      <c r="AU777" s="380" t="str">
        <v/>
      </c>
      <c r="AV777" s="380" t="str">
        <v/>
      </c>
      <c r="AW777" s="380" t="str">
        <v/>
      </c>
      <c r="AX777" s="380" t="str">
        <v/>
      </c>
      <c r="AY777" s="380" t="str">
        <v/>
      </c>
      <c r="AZ777" s="380"/>
      <c r="BA777" s="380"/>
      <c r="BB777" s="380" t="str">
        <v/>
      </c>
      <c r="BC777" s="380"/>
      <c r="BD777" s="380"/>
      <c r="BE777" s="380" t="str">
        <v/>
      </c>
      <c r="BF777" s="380"/>
      <c r="BG777" s="380"/>
      <c r="BH777" s="380" t="str">
        <v/>
      </c>
      <c r="BI777" s="380"/>
      <c r="BJ777" s="380"/>
      <c r="BK777" s="380" t="str">
        <v/>
      </c>
      <c r="BL777" s="380" t="str">
        <v/>
      </c>
      <c r="BM777" s="380" t="str">
        <v/>
      </c>
      <c r="BN777" s="381" t="str">
        <v/>
      </c>
      <c r="BO777" s="380" t="str">
        <v/>
      </c>
      <c r="BP777" s="380" t="str">
        <v/>
      </c>
      <c r="BQ777" s="380" t="str">
        <v/>
      </c>
      <c r="BR777" s="381" t="str">
        <v/>
      </c>
      <c r="BS777" s="380" t="str">
        <v/>
      </c>
      <c r="BT777" s="380" t="str">
        <v/>
      </c>
      <c r="BU777" s="380" t="str">
        <v/>
      </c>
      <c r="BV777" s="380" t="str">
        <v/>
      </c>
      <c r="BW777" s="380" t="str">
        <v/>
      </c>
      <c r="BX777" s="380"/>
      <c r="BY777" s="380"/>
      <c r="BZ777" s="380" t="str">
        <v/>
      </c>
      <c r="CA777" s="380"/>
      <c r="CB777" s="380"/>
      <c r="CC777" s="380" t="str">
        <v/>
      </c>
      <c r="CD777" s="380"/>
      <c r="CE777" s="380"/>
      <c r="CF777" s="380" t="str">
        <v/>
      </c>
      <c r="CG777" s="380"/>
      <c r="CH777" s="380"/>
      <c r="CI777" s="380" t="str">
        <v/>
      </c>
      <c r="CJ777" s="380" t="str">
        <v/>
      </c>
      <c r="CK777" s="380" t="str">
        <v/>
      </c>
      <c r="CL777" s="381" t="str">
        <v/>
      </c>
      <c r="CM777" s="380" t="str">
        <v/>
      </c>
      <c r="CN777" s="380" t="str">
        <v/>
      </c>
      <c r="CO777" s="380" t="str">
        <v/>
      </c>
      <c r="CP777" s="381" t="str">
        <v/>
      </c>
      <c r="CQ777" s="380" t="str">
        <v/>
      </c>
      <c r="CR777" s="380" t="str">
        <v/>
      </c>
      <c r="CS777" s="380" t="str">
        <v/>
      </c>
      <c r="CT777" s="380" t="str">
        <v/>
      </c>
      <c r="CU777" s="380" t="str">
        <v/>
      </c>
      <c r="CV777" s="380"/>
      <c r="CW777" s="380"/>
      <c r="CX777" s="380" t="str">
        <v/>
      </c>
      <c r="CY777" s="380"/>
      <c r="CZ777" s="380"/>
      <c r="DA777" s="380" t="str">
        <v/>
      </c>
      <c r="DB777" s="380"/>
      <c r="DC777" s="380"/>
      <c r="DD777" s="380" t="str">
        <v/>
      </c>
      <c r="DE777" s="380"/>
      <c r="DF777" s="380"/>
      <c r="DG777" s="380" t="str">
        <v/>
      </c>
      <c r="DH777" s="380" t="str">
        <v/>
      </c>
      <c r="DI777" s="380" t="str">
        <v/>
      </c>
      <c r="DJ777" s="381" t="str">
        <v/>
      </c>
      <c r="DK777" s="380" t="str">
        <v/>
      </c>
      <c r="DL777" s="380" t="str">
        <v/>
      </c>
      <c r="DM777" s="380" t="str">
        <v/>
      </c>
      <c r="DN777" s="381" t="str">
        <v/>
      </c>
      <c r="DO777" s="380" t="str">
        <v/>
      </c>
      <c r="DP777" s="380" t="str">
        <v/>
      </c>
      <c r="DQ777" s="380" t="str">
        <v/>
      </c>
      <c r="DR777" s="380" t="str">
        <v/>
      </c>
      <c r="DS777" s="380" t="str">
        <v/>
      </c>
      <c r="DT777" s="380"/>
      <c r="DU777" s="380"/>
      <c r="DV777" s="380" t="str">
        <v/>
      </c>
      <c r="DW777" s="380"/>
      <c r="DX777" s="380"/>
      <c r="DY777" s="380" t="str">
        <v/>
      </c>
      <c r="DZ777" s="380"/>
      <c r="EA777" s="380"/>
      <c r="EB777" s="380" t="str">
        <v/>
      </c>
      <c r="EC777" s="380"/>
      <c r="ED777" s="380"/>
      <c r="EE777" s="380" t="str">
        <v/>
      </c>
      <c r="EF777" s="380" t="str">
        <v/>
      </c>
      <c r="EG777" s="380" t="str">
        <v/>
      </c>
      <c r="EH777" s="381" t="str">
        <v/>
      </c>
      <c r="EI777" s="380" t="str">
        <v/>
      </c>
      <c r="EJ777" s="380" t="str">
        <v/>
      </c>
      <c r="EK777" s="380" t="str">
        <v/>
      </c>
      <c r="EL777" s="381" t="str">
        <v/>
      </c>
      <c r="EM777" s="382" t="str">
        <v/>
      </c>
      <c r="EN777" s="382" t="str">
        <v/>
      </c>
      <c r="EO777" s="382" t="str">
        <v/>
      </c>
    </row>
    <row r="778" spans="1:145" ht="15.6">
      <c r="A778" s="372" t="str">
        <v/>
      </c>
      <c r="B778" s="373" t="str">
        <v/>
      </c>
      <c r="C778" s="372"/>
      <c r="D778" s="383" t="str">
        <v/>
      </c>
      <c r="E778" s="383" t="str">
        <v/>
      </c>
      <c r="F778" s="383" t="str">
        <v/>
      </c>
      <c r="G778" s="375" t="str">
        <v/>
      </c>
      <c r="H778" s="375" t="str">
        <v/>
      </c>
      <c r="I778" s="375" t="str">
        <v/>
      </c>
      <c r="J778" s="375" t="str">
        <v/>
      </c>
      <c r="K778" s="375" t="str">
        <v/>
      </c>
      <c r="L778" s="375" t="str">
        <v/>
      </c>
      <c r="M778" s="372" t="str">
        <v/>
      </c>
      <c r="N778" s="372" t="str">
        <v/>
      </c>
      <c r="O778" s="372" t="str">
        <v/>
      </c>
      <c r="P778" s="372" t="str">
        <v/>
      </c>
      <c r="Q778" s="372" t="str">
        <v/>
      </c>
      <c r="R778" s="372" t="str">
        <v/>
      </c>
      <c r="S778" s="372" t="str">
        <v/>
      </c>
      <c r="T778" s="372" t="str">
        <v/>
      </c>
      <c r="U778" s="372" t="str">
        <v/>
      </c>
      <c r="V778" s="372" t="str">
        <v/>
      </c>
      <c r="W778" s="372" t="str">
        <v/>
      </c>
      <c r="X778" s="372" t="str">
        <v/>
      </c>
      <c r="Y778" s="372" t="str">
        <v/>
      </c>
      <c r="Z778" s="372" t="str">
        <v/>
      </c>
      <c r="AA778" s="372" t="str">
        <v/>
      </c>
      <c r="AB778" s="372"/>
      <c r="AC778" s="372"/>
      <c r="AD778" s="372" t="str">
        <v/>
      </c>
      <c r="AE778" s="372"/>
      <c r="AF778" s="372"/>
      <c r="AG778" s="376" t="str">
        <v/>
      </c>
      <c r="AH778" s="372"/>
      <c r="AI778" s="372"/>
      <c r="AJ778" s="372" t="str">
        <v/>
      </c>
      <c r="AK778" s="372"/>
      <c r="AL778" s="372"/>
      <c r="AM778" s="377" t="str">
        <v/>
      </c>
      <c r="AN778" s="378" t="str">
        <v/>
      </c>
      <c r="AO778" s="379" t="str">
        <v/>
      </c>
      <c r="AP778" s="379" t="str">
        <v/>
      </c>
      <c r="AQ778" s="376" t="str">
        <v/>
      </c>
      <c r="AR778" s="376" t="str">
        <v/>
      </c>
      <c r="AS778" s="372" t="str">
        <v/>
      </c>
      <c r="AT778" s="379" t="str">
        <v/>
      </c>
      <c r="AU778" s="380" t="str">
        <v/>
      </c>
      <c r="AV778" s="380" t="str">
        <v/>
      </c>
      <c r="AW778" s="380" t="str">
        <v/>
      </c>
      <c r="AX778" s="380" t="str">
        <v/>
      </c>
      <c r="AY778" s="380" t="str">
        <v/>
      </c>
      <c r="AZ778" s="380"/>
      <c r="BA778" s="380"/>
      <c r="BB778" s="380" t="str">
        <v/>
      </c>
      <c r="BC778" s="380"/>
      <c r="BD778" s="380"/>
      <c r="BE778" s="380" t="str">
        <v/>
      </c>
      <c r="BF778" s="380"/>
      <c r="BG778" s="380"/>
      <c r="BH778" s="380" t="str">
        <v/>
      </c>
      <c r="BI778" s="380"/>
      <c r="BJ778" s="380"/>
      <c r="BK778" s="380" t="str">
        <v/>
      </c>
      <c r="BL778" s="380" t="str">
        <v/>
      </c>
      <c r="BM778" s="380" t="str">
        <v/>
      </c>
      <c r="BN778" s="381" t="str">
        <v/>
      </c>
      <c r="BO778" s="380" t="str">
        <v/>
      </c>
      <c r="BP778" s="380" t="str">
        <v/>
      </c>
      <c r="BQ778" s="380" t="str">
        <v/>
      </c>
      <c r="BR778" s="381" t="str">
        <v/>
      </c>
      <c r="BS778" s="380" t="str">
        <v/>
      </c>
      <c r="BT778" s="380" t="str">
        <v/>
      </c>
      <c r="BU778" s="380" t="str">
        <v/>
      </c>
      <c r="BV778" s="380" t="str">
        <v/>
      </c>
      <c r="BW778" s="380" t="str">
        <v/>
      </c>
      <c r="BX778" s="380"/>
      <c r="BY778" s="380"/>
      <c r="BZ778" s="380" t="str">
        <v/>
      </c>
      <c r="CA778" s="380"/>
      <c r="CB778" s="380"/>
      <c r="CC778" s="380" t="str">
        <v/>
      </c>
      <c r="CD778" s="380"/>
      <c r="CE778" s="380"/>
      <c r="CF778" s="380" t="str">
        <v/>
      </c>
      <c r="CG778" s="380"/>
      <c r="CH778" s="380"/>
      <c r="CI778" s="380" t="str">
        <v/>
      </c>
      <c r="CJ778" s="380" t="str">
        <v/>
      </c>
      <c r="CK778" s="380" t="str">
        <v/>
      </c>
      <c r="CL778" s="381" t="str">
        <v/>
      </c>
      <c r="CM778" s="380" t="str">
        <v/>
      </c>
      <c r="CN778" s="380" t="str">
        <v/>
      </c>
      <c r="CO778" s="380" t="str">
        <v/>
      </c>
      <c r="CP778" s="381" t="str">
        <v/>
      </c>
      <c r="CQ778" s="380" t="str">
        <v/>
      </c>
      <c r="CR778" s="380" t="str">
        <v/>
      </c>
      <c r="CS778" s="380" t="str">
        <v/>
      </c>
      <c r="CT778" s="380" t="str">
        <v/>
      </c>
      <c r="CU778" s="380" t="str">
        <v/>
      </c>
      <c r="CV778" s="380"/>
      <c r="CW778" s="380"/>
      <c r="CX778" s="380" t="str">
        <v/>
      </c>
      <c r="CY778" s="380"/>
      <c r="CZ778" s="380"/>
      <c r="DA778" s="380" t="str">
        <v/>
      </c>
      <c r="DB778" s="380"/>
      <c r="DC778" s="380"/>
      <c r="DD778" s="380" t="str">
        <v/>
      </c>
      <c r="DE778" s="380"/>
      <c r="DF778" s="380"/>
      <c r="DG778" s="380" t="str">
        <v/>
      </c>
      <c r="DH778" s="380" t="str">
        <v/>
      </c>
      <c r="DI778" s="380" t="str">
        <v/>
      </c>
      <c r="DJ778" s="381" t="str">
        <v/>
      </c>
      <c r="DK778" s="380" t="str">
        <v/>
      </c>
      <c r="DL778" s="380" t="str">
        <v/>
      </c>
      <c r="DM778" s="380" t="str">
        <v/>
      </c>
      <c r="DN778" s="381" t="str">
        <v/>
      </c>
      <c r="DO778" s="380" t="str">
        <v/>
      </c>
      <c r="DP778" s="380" t="str">
        <v/>
      </c>
      <c r="DQ778" s="380" t="str">
        <v/>
      </c>
      <c r="DR778" s="380" t="str">
        <v/>
      </c>
      <c r="DS778" s="380" t="str">
        <v/>
      </c>
      <c r="DT778" s="380"/>
      <c r="DU778" s="380"/>
      <c r="DV778" s="380" t="str">
        <v/>
      </c>
      <c r="DW778" s="380"/>
      <c r="DX778" s="380"/>
      <c r="DY778" s="380" t="str">
        <v/>
      </c>
      <c r="DZ778" s="380"/>
      <c r="EA778" s="380"/>
      <c r="EB778" s="380" t="str">
        <v/>
      </c>
      <c r="EC778" s="380"/>
      <c r="ED778" s="380"/>
      <c r="EE778" s="380" t="str">
        <v/>
      </c>
      <c r="EF778" s="380" t="str">
        <v/>
      </c>
      <c r="EG778" s="380" t="str">
        <v/>
      </c>
      <c r="EH778" s="381" t="str">
        <v/>
      </c>
      <c r="EI778" s="380" t="str">
        <v/>
      </c>
      <c r="EJ778" s="380" t="str">
        <v/>
      </c>
      <c r="EK778" s="380" t="str">
        <v/>
      </c>
      <c r="EL778" s="381" t="str">
        <v/>
      </c>
      <c r="EM778" s="382" t="str">
        <v/>
      </c>
      <c r="EN778" s="382" t="str">
        <v/>
      </c>
      <c r="EO778" s="382" t="str">
        <v/>
      </c>
    </row>
    <row r="779" spans="1:145" ht="15.6">
      <c r="A779" s="372" t="str">
        <v/>
      </c>
      <c r="B779" s="373" t="str">
        <v/>
      </c>
      <c r="C779" s="372"/>
      <c r="D779" s="383" t="str">
        <v/>
      </c>
      <c r="E779" s="383" t="str">
        <v/>
      </c>
      <c r="F779" s="383" t="str">
        <v/>
      </c>
      <c r="G779" s="375" t="str">
        <v/>
      </c>
      <c r="H779" s="375" t="str">
        <v/>
      </c>
      <c r="I779" s="375" t="str">
        <v/>
      </c>
      <c r="J779" s="375" t="str">
        <v/>
      </c>
      <c r="K779" s="375" t="str">
        <v/>
      </c>
      <c r="L779" s="375" t="str">
        <v/>
      </c>
      <c r="M779" s="372" t="str">
        <v/>
      </c>
      <c r="N779" s="372" t="str">
        <v/>
      </c>
      <c r="O779" s="372" t="str">
        <v/>
      </c>
      <c r="P779" s="372" t="str">
        <v/>
      </c>
      <c r="Q779" s="372" t="str">
        <v/>
      </c>
      <c r="R779" s="372" t="str">
        <v/>
      </c>
      <c r="S779" s="372" t="str">
        <v/>
      </c>
      <c r="T779" s="372" t="str">
        <v/>
      </c>
      <c r="U779" s="372" t="str">
        <v/>
      </c>
      <c r="V779" s="372" t="str">
        <v/>
      </c>
      <c r="W779" s="372" t="str">
        <v/>
      </c>
      <c r="X779" s="372" t="str">
        <v/>
      </c>
      <c r="Y779" s="372" t="str">
        <v/>
      </c>
      <c r="Z779" s="372" t="str">
        <v/>
      </c>
      <c r="AA779" s="372" t="str">
        <v/>
      </c>
      <c r="AB779" s="372"/>
      <c r="AC779" s="372"/>
      <c r="AD779" s="372" t="str">
        <v/>
      </c>
      <c r="AE779" s="372"/>
      <c r="AF779" s="372"/>
      <c r="AG779" s="376" t="str">
        <v/>
      </c>
      <c r="AH779" s="372"/>
      <c r="AI779" s="372"/>
      <c r="AJ779" s="372" t="str">
        <v/>
      </c>
      <c r="AK779" s="372"/>
      <c r="AL779" s="372"/>
      <c r="AM779" s="377" t="str">
        <v/>
      </c>
      <c r="AN779" s="378" t="str">
        <v/>
      </c>
      <c r="AO779" s="379" t="str">
        <v/>
      </c>
      <c r="AP779" s="379" t="str">
        <v/>
      </c>
      <c r="AQ779" s="376" t="str">
        <v/>
      </c>
      <c r="AR779" s="376" t="str">
        <v/>
      </c>
      <c r="AS779" s="372" t="str">
        <v/>
      </c>
      <c r="AT779" s="379" t="str">
        <v/>
      </c>
      <c r="AU779" s="380" t="str">
        <v/>
      </c>
      <c r="AV779" s="380" t="str">
        <v/>
      </c>
      <c r="AW779" s="380" t="str">
        <v/>
      </c>
      <c r="AX779" s="380" t="str">
        <v/>
      </c>
      <c r="AY779" s="380" t="str">
        <v/>
      </c>
      <c r="AZ779" s="380"/>
      <c r="BA779" s="380"/>
      <c r="BB779" s="380" t="str">
        <v/>
      </c>
      <c r="BC779" s="380"/>
      <c r="BD779" s="380"/>
      <c r="BE779" s="380" t="str">
        <v/>
      </c>
      <c r="BF779" s="380"/>
      <c r="BG779" s="380"/>
      <c r="BH779" s="380" t="str">
        <v/>
      </c>
      <c r="BI779" s="380"/>
      <c r="BJ779" s="380"/>
      <c r="BK779" s="380" t="str">
        <v/>
      </c>
      <c r="BL779" s="380" t="str">
        <v/>
      </c>
      <c r="BM779" s="380" t="str">
        <v/>
      </c>
      <c r="BN779" s="381" t="str">
        <v/>
      </c>
      <c r="BO779" s="380" t="str">
        <v/>
      </c>
      <c r="BP779" s="380" t="str">
        <v/>
      </c>
      <c r="BQ779" s="380" t="str">
        <v/>
      </c>
      <c r="BR779" s="381" t="str">
        <v/>
      </c>
      <c r="BS779" s="380" t="str">
        <v/>
      </c>
      <c r="BT779" s="380" t="str">
        <v/>
      </c>
      <c r="BU779" s="380" t="str">
        <v/>
      </c>
      <c r="BV779" s="380" t="str">
        <v/>
      </c>
      <c r="BW779" s="380" t="str">
        <v/>
      </c>
      <c r="BX779" s="380"/>
      <c r="BY779" s="380"/>
      <c r="BZ779" s="380" t="str">
        <v/>
      </c>
      <c r="CA779" s="380"/>
      <c r="CB779" s="380"/>
      <c r="CC779" s="380" t="str">
        <v/>
      </c>
      <c r="CD779" s="380"/>
      <c r="CE779" s="380"/>
      <c r="CF779" s="380" t="str">
        <v/>
      </c>
      <c r="CG779" s="380"/>
      <c r="CH779" s="380"/>
      <c r="CI779" s="380" t="str">
        <v/>
      </c>
      <c r="CJ779" s="380" t="str">
        <v/>
      </c>
      <c r="CK779" s="380" t="str">
        <v/>
      </c>
      <c r="CL779" s="381" t="str">
        <v/>
      </c>
      <c r="CM779" s="380" t="str">
        <v/>
      </c>
      <c r="CN779" s="380" t="str">
        <v/>
      </c>
      <c r="CO779" s="380" t="str">
        <v/>
      </c>
      <c r="CP779" s="381" t="str">
        <v/>
      </c>
      <c r="CQ779" s="380" t="str">
        <v/>
      </c>
      <c r="CR779" s="380" t="str">
        <v/>
      </c>
      <c r="CS779" s="380" t="str">
        <v/>
      </c>
      <c r="CT779" s="380" t="str">
        <v/>
      </c>
      <c r="CU779" s="380" t="str">
        <v/>
      </c>
      <c r="CV779" s="380"/>
      <c r="CW779" s="380"/>
      <c r="CX779" s="380" t="str">
        <v/>
      </c>
      <c r="CY779" s="380"/>
      <c r="CZ779" s="380"/>
      <c r="DA779" s="380" t="str">
        <v/>
      </c>
      <c r="DB779" s="380"/>
      <c r="DC779" s="380"/>
      <c r="DD779" s="380" t="str">
        <v/>
      </c>
      <c r="DE779" s="380"/>
      <c r="DF779" s="380"/>
      <c r="DG779" s="380" t="str">
        <v/>
      </c>
      <c r="DH779" s="380" t="str">
        <v/>
      </c>
      <c r="DI779" s="380" t="str">
        <v/>
      </c>
      <c r="DJ779" s="381" t="str">
        <v/>
      </c>
      <c r="DK779" s="380" t="str">
        <v/>
      </c>
      <c r="DL779" s="380" t="str">
        <v/>
      </c>
      <c r="DM779" s="380" t="str">
        <v/>
      </c>
      <c r="DN779" s="381" t="str">
        <v/>
      </c>
      <c r="DO779" s="380" t="str">
        <v/>
      </c>
      <c r="DP779" s="380" t="str">
        <v/>
      </c>
      <c r="DQ779" s="380" t="str">
        <v/>
      </c>
      <c r="DR779" s="380" t="str">
        <v/>
      </c>
      <c r="DS779" s="380" t="str">
        <v/>
      </c>
      <c r="DT779" s="380"/>
      <c r="DU779" s="380"/>
      <c r="DV779" s="380" t="str">
        <v/>
      </c>
      <c r="DW779" s="380"/>
      <c r="DX779" s="380"/>
      <c r="DY779" s="380" t="str">
        <v/>
      </c>
      <c r="DZ779" s="380"/>
      <c r="EA779" s="380"/>
      <c r="EB779" s="380" t="str">
        <v/>
      </c>
      <c r="EC779" s="380"/>
      <c r="ED779" s="380"/>
      <c r="EE779" s="380" t="str">
        <v/>
      </c>
      <c r="EF779" s="380" t="str">
        <v/>
      </c>
      <c r="EG779" s="380" t="str">
        <v/>
      </c>
      <c r="EH779" s="381" t="str">
        <v/>
      </c>
      <c r="EI779" s="380" t="str">
        <v/>
      </c>
      <c r="EJ779" s="380" t="str">
        <v/>
      </c>
      <c r="EK779" s="380" t="str">
        <v/>
      </c>
      <c r="EL779" s="381" t="str">
        <v/>
      </c>
      <c r="EM779" s="382" t="str">
        <v/>
      </c>
      <c r="EN779" s="382" t="str">
        <v/>
      </c>
      <c r="EO779" s="382" t="str">
        <v/>
      </c>
    </row>
    <row r="780" spans="1:145" ht="15.6">
      <c r="A780" s="372" t="str">
        <v/>
      </c>
      <c r="B780" s="373" t="str">
        <v/>
      </c>
      <c r="C780" s="372"/>
      <c r="D780" s="383" t="str">
        <v/>
      </c>
      <c r="E780" s="383" t="str">
        <v/>
      </c>
      <c r="F780" s="383" t="str">
        <v/>
      </c>
      <c r="G780" s="375" t="str">
        <v/>
      </c>
      <c r="H780" s="375" t="str">
        <v/>
      </c>
      <c r="I780" s="375" t="str">
        <v/>
      </c>
      <c r="J780" s="375" t="str">
        <v/>
      </c>
      <c r="K780" s="375" t="str">
        <v/>
      </c>
      <c r="L780" s="375" t="str">
        <v/>
      </c>
      <c r="M780" s="372" t="str">
        <v/>
      </c>
      <c r="N780" s="372" t="str">
        <v/>
      </c>
      <c r="O780" s="372" t="str">
        <v/>
      </c>
      <c r="P780" s="372" t="str">
        <v/>
      </c>
      <c r="Q780" s="372" t="str">
        <v/>
      </c>
      <c r="R780" s="372" t="str">
        <v/>
      </c>
      <c r="S780" s="372" t="str">
        <v/>
      </c>
      <c r="T780" s="372" t="str">
        <v/>
      </c>
      <c r="U780" s="372" t="str">
        <v/>
      </c>
      <c r="V780" s="372" t="str">
        <v/>
      </c>
      <c r="W780" s="372" t="str">
        <v/>
      </c>
      <c r="X780" s="372" t="str">
        <v/>
      </c>
      <c r="Y780" s="372" t="str">
        <v/>
      </c>
      <c r="Z780" s="372" t="str">
        <v/>
      </c>
      <c r="AA780" s="372" t="str">
        <v/>
      </c>
      <c r="AB780" s="372"/>
      <c r="AC780" s="372"/>
      <c r="AD780" s="372" t="str">
        <v/>
      </c>
      <c r="AE780" s="372"/>
      <c r="AF780" s="372"/>
      <c r="AG780" s="376" t="str">
        <v/>
      </c>
      <c r="AH780" s="372"/>
      <c r="AI780" s="372"/>
      <c r="AJ780" s="372" t="str">
        <v/>
      </c>
      <c r="AK780" s="372"/>
      <c r="AL780" s="372"/>
      <c r="AM780" s="377" t="str">
        <v/>
      </c>
      <c r="AN780" s="378" t="str">
        <v/>
      </c>
      <c r="AO780" s="379" t="str">
        <v/>
      </c>
      <c r="AP780" s="379" t="str">
        <v/>
      </c>
      <c r="AQ780" s="376" t="str">
        <v/>
      </c>
      <c r="AR780" s="376" t="str">
        <v/>
      </c>
      <c r="AS780" s="372" t="str">
        <v/>
      </c>
      <c r="AT780" s="379" t="str">
        <v/>
      </c>
      <c r="AU780" s="380" t="str">
        <v/>
      </c>
      <c r="AV780" s="380" t="str">
        <v/>
      </c>
      <c r="AW780" s="380" t="str">
        <v/>
      </c>
      <c r="AX780" s="380" t="str">
        <v/>
      </c>
      <c r="AY780" s="380" t="str">
        <v/>
      </c>
      <c r="AZ780" s="380"/>
      <c r="BA780" s="380"/>
      <c r="BB780" s="380" t="str">
        <v/>
      </c>
      <c r="BC780" s="380"/>
      <c r="BD780" s="380"/>
      <c r="BE780" s="380" t="str">
        <v/>
      </c>
      <c r="BF780" s="380"/>
      <c r="BG780" s="380"/>
      <c r="BH780" s="380" t="str">
        <v/>
      </c>
      <c r="BI780" s="380"/>
      <c r="BJ780" s="380"/>
      <c r="BK780" s="380" t="str">
        <v/>
      </c>
      <c r="BL780" s="380" t="str">
        <v/>
      </c>
      <c r="BM780" s="380" t="str">
        <v/>
      </c>
      <c r="BN780" s="381" t="str">
        <v/>
      </c>
      <c r="BO780" s="380" t="str">
        <v/>
      </c>
      <c r="BP780" s="380" t="str">
        <v/>
      </c>
      <c r="BQ780" s="380" t="str">
        <v/>
      </c>
      <c r="BR780" s="381" t="str">
        <v/>
      </c>
      <c r="BS780" s="380" t="str">
        <v/>
      </c>
      <c r="BT780" s="380" t="str">
        <v/>
      </c>
      <c r="BU780" s="380" t="str">
        <v/>
      </c>
      <c r="BV780" s="380" t="str">
        <v/>
      </c>
      <c r="BW780" s="380" t="str">
        <v/>
      </c>
      <c r="BX780" s="380"/>
      <c r="BY780" s="380"/>
      <c r="BZ780" s="380" t="str">
        <v/>
      </c>
      <c r="CA780" s="380"/>
      <c r="CB780" s="380"/>
      <c r="CC780" s="380" t="str">
        <v/>
      </c>
      <c r="CD780" s="380"/>
      <c r="CE780" s="380"/>
      <c r="CF780" s="380" t="str">
        <v/>
      </c>
      <c r="CG780" s="380"/>
      <c r="CH780" s="380"/>
      <c r="CI780" s="380" t="str">
        <v/>
      </c>
      <c r="CJ780" s="380" t="str">
        <v/>
      </c>
      <c r="CK780" s="380" t="str">
        <v/>
      </c>
      <c r="CL780" s="381" t="str">
        <v/>
      </c>
      <c r="CM780" s="380" t="str">
        <v/>
      </c>
      <c r="CN780" s="380" t="str">
        <v/>
      </c>
      <c r="CO780" s="380" t="str">
        <v/>
      </c>
      <c r="CP780" s="381" t="str">
        <v/>
      </c>
      <c r="CQ780" s="380" t="str">
        <v/>
      </c>
      <c r="CR780" s="380" t="str">
        <v/>
      </c>
      <c r="CS780" s="380" t="str">
        <v/>
      </c>
      <c r="CT780" s="380" t="str">
        <v/>
      </c>
      <c r="CU780" s="380" t="str">
        <v/>
      </c>
      <c r="CV780" s="380"/>
      <c r="CW780" s="380"/>
      <c r="CX780" s="380" t="str">
        <v/>
      </c>
      <c r="CY780" s="380"/>
      <c r="CZ780" s="380"/>
      <c r="DA780" s="380" t="str">
        <v/>
      </c>
      <c r="DB780" s="380"/>
      <c r="DC780" s="380"/>
      <c r="DD780" s="380" t="str">
        <v/>
      </c>
      <c r="DE780" s="380"/>
      <c r="DF780" s="380"/>
      <c r="DG780" s="380" t="str">
        <v/>
      </c>
      <c r="DH780" s="380" t="str">
        <v/>
      </c>
      <c r="DI780" s="380" t="str">
        <v/>
      </c>
      <c r="DJ780" s="381" t="str">
        <v/>
      </c>
      <c r="DK780" s="380" t="str">
        <v/>
      </c>
      <c r="DL780" s="380" t="str">
        <v/>
      </c>
      <c r="DM780" s="380" t="str">
        <v/>
      </c>
      <c r="DN780" s="381" t="str">
        <v/>
      </c>
      <c r="DO780" s="380" t="str">
        <v/>
      </c>
      <c r="DP780" s="380" t="str">
        <v/>
      </c>
      <c r="DQ780" s="380" t="str">
        <v/>
      </c>
      <c r="DR780" s="380" t="str">
        <v/>
      </c>
      <c r="DS780" s="380" t="str">
        <v/>
      </c>
      <c r="DT780" s="380"/>
      <c r="DU780" s="380"/>
      <c r="DV780" s="380" t="str">
        <v/>
      </c>
      <c r="DW780" s="380"/>
      <c r="DX780" s="380"/>
      <c r="DY780" s="380" t="str">
        <v/>
      </c>
      <c r="DZ780" s="380"/>
      <c r="EA780" s="380"/>
      <c r="EB780" s="380" t="str">
        <v/>
      </c>
      <c r="EC780" s="380"/>
      <c r="ED780" s="380"/>
      <c r="EE780" s="380" t="str">
        <v/>
      </c>
      <c r="EF780" s="380" t="str">
        <v/>
      </c>
      <c r="EG780" s="380" t="str">
        <v/>
      </c>
      <c r="EH780" s="381" t="str">
        <v/>
      </c>
      <c r="EI780" s="380" t="str">
        <v/>
      </c>
      <c r="EJ780" s="380" t="str">
        <v/>
      </c>
      <c r="EK780" s="380" t="str">
        <v/>
      </c>
      <c r="EL780" s="381" t="str">
        <v/>
      </c>
      <c r="EM780" s="382" t="str">
        <v/>
      </c>
      <c r="EN780" s="382" t="str">
        <v/>
      </c>
      <c r="EO780" s="382" t="str">
        <v/>
      </c>
    </row>
    <row r="781" spans="1:145" ht="15.6">
      <c r="A781" s="372" t="str">
        <v/>
      </c>
      <c r="B781" s="373" t="str">
        <v/>
      </c>
      <c r="C781" s="372"/>
      <c r="D781" s="383" t="str">
        <v/>
      </c>
      <c r="E781" s="383" t="str">
        <v/>
      </c>
      <c r="F781" s="383" t="str">
        <v/>
      </c>
      <c r="G781" s="375" t="str">
        <v/>
      </c>
      <c r="H781" s="375" t="str">
        <v/>
      </c>
      <c r="I781" s="375" t="str">
        <v/>
      </c>
      <c r="J781" s="375" t="str">
        <v/>
      </c>
      <c r="K781" s="375" t="str">
        <v/>
      </c>
      <c r="L781" s="375" t="str">
        <v/>
      </c>
      <c r="M781" s="372" t="str">
        <v/>
      </c>
      <c r="N781" s="372" t="str">
        <v/>
      </c>
      <c r="O781" s="372" t="str">
        <v/>
      </c>
      <c r="P781" s="372" t="str">
        <v/>
      </c>
      <c r="Q781" s="372" t="str">
        <v/>
      </c>
      <c r="R781" s="372" t="str">
        <v/>
      </c>
      <c r="S781" s="372" t="str">
        <v/>
      </c>
      <c r="T781" s="372" t="str">
        <v/>
      </c>
      <c r="U781" s="372" t="str">
        <v/>
      </c>
      <c r="V781" s="372" t="str">
        <v/>
      </c>
      <c r="W781" s="372" t="str">
        <v/>
      </c>
      <c r="X781" s="372" t="str">
        <v/>
      </c>
      <c r="Y781" s="372" t="str">
        <v/>
      </c>
      <c r="Z781" s="372" t="str">
        <v/>
      </c>
      <c r="AA781" s="372" t="str">
        <v/>
      </c>
      <c r="AB781" s="372"/>
      <c r="AC781" s="372"/>
      <c r="AD781" s="372" t="str">
        <v/>
      </c>
      <c r="AE781" s="372"/>
      <c r="AF781" s="372"/>
      <c r="AG781" s="376" t="str">
        <v/>
      </c>
      <c r="AH781" s="372"/>
      <c r="AI781" s="372"/>
      <c r="AJ781" s="372" t="str">
        <v/>
      </c>
      <c r="AK781" s="372"/>
      <c r="AL781" s="372"/>
      <c r="AM781" s="377" t="str">
        <v/>
      </c>
      <c r="AN781" s="378" t="str">
        <v/>
      </c>
      <c r="AO781" s="379" t="str">
        <v/>
      </c>
      <c r="AP781" s="379" t="str">
        <v/>
      </c>
      <c r="AQ781" s="376" t="str">
        <v/>
      </c>
      <c r="AR781" s="376" t="str">
        <v/>
      </c>
      <c r="AS781" s="372" t="str">
        <v/>
      </c>
      <c r="AT781" s="379" t="str">
        <v/>
      </c>
      <c r="AU781" s="380" t="str">
        <v/>
      </c>
      <c r="AV781" s="380" t="str">
        <v/>
      </c>
      <c r="AW781" s="380" t="str">
        <v/>
      </c>
      <c r="AX781" s="380" t="str">
        <v/>
      </c>
      <c r="AY781" s="380" t="str">
        <v/>
      </c>
      <c r="AZ781" s="380"/>
      <c r="BA781" s="380"/>
      <c r="BB781" s="380" t="str">
        <v/>
      </c>
      <c r="BC781" s="380"/>
      <c r="BD781" s="380"/>
      <c r="BE781" s="380" t="str">
        <v/>
      </c>
      <c r="BF781" s="380"/>
      <c r="BG781" s="380"/>
      <c r="BH781" s="380" t="str">
        <v/>
      </c>
      <c r="BI781" s="380"/>
      <c r="BJ781" s="380"/>
      <c r="BK781" s="380" t="str">
        <v/>
      </c>
      <c r="BL781" s="380" t="str">
        <v/>
      </c>
      <c r="BM781" s="380" t="str">
        <v/>
      </c>
      <c r="BN781" s="381" t="str">
        <v/>
      </c>
      <c r="BO781" s="380" t="str">
        <v/>
      </c>
      <c r="BP781" s="380" t="str">
        <v/>
      </c>
      <c r="BQ781" s="380" t="str">
        <v/>
      </c>
      <c r="BR781" s="381" t="str">
        <v/>
      </c>
      <c r="BS781" s="380" t="str">
        <v/>
      </c>
      <c r="BT781" s="380" t="str">
        <v/>
      </c>
      <c r="BU781" s="380" t="str">
        <v/>
      </c>
      <c r="BV781" s="380" t="str">
        <v/>
      </c>
      <c r="BW781" s="380" t="str">
        <v/>
      </c>
      <c r="BX781" s="380"/>
      <c r="BY781" s="380"/>
      <c r="BZ781" s="380" t="str">
        <v/>
      </c>
      <c r="CA781" s="380"/>
      <c r="CB781" s="380"/>
      <c r="CC781" s="380" t="str">
        <v/>
      </c>
      <c r="CD781" s="380"/>
      <c r="CE781" s="380"/>
      <c r="CF781" s="380" t="str">
        <v/>
      </c>
      <c r="CG781" s="380"/>
      <c r="CH781" s="380"/>
      <c r="CI781" s="380" t="str">
        <v/>
      </c>
      <c r="CJ781" s="380" t="str">
        <v/>
      </c>
      <c r="CK781" s="380" t="str">
        <v/>
      </c>
      <c r="CL781" s="381" t="str">
        <v/>
      </c>
      <c r="CM781" s="380" t="str">
        <v/>
      </c>
      <c r="CN781" s="380" t="str">
        <v/>
      </c>
      <c r="CO781" s="380" t="str">
        <v/>
      </c>
      <c r="CP781" s="381" t="str">
        <v/>
      </c>
      <c r="CQ781" s="380" t="str">
        <v/>
      </c>
      <c r="CR781" s="380" t="str">
        <v/>
      </c>
      <c r="CS781" s="380" t="str">
        <v/>
      </c>
      <c r="CT781" s="380" t="str">
        <v/>
      </c>
      <c r="CU781" s="380" t="str">
        <v/>
      </c>
      <c r="CV781" s="380"/>
      <c r="CW781" s="380"/>
      <c r="CX781" s="380" t="str">
        <v/>
      </c>
      <c r="CY781" s="380"/>
      <c r="CZ781" s="380"/>
      <c r="DA781" s="380" t="str">
        <v/>
      </c>
      <c r="DB781" s="380"/>
      <c r="DC781" s="380"/>
      <c r="DD781" s="380" t="str">
        <v/>
      </c>
      <c r="DE781" s="380"/>
      <c r="DF781" s="380"/>
      <c r="DG781" s="380" t="str">
        <v/>
      </c>
      <c r="DH781" s="380" t="str">
        <v/>
      </c>
      <c r="DI781" s="380" t="str">
        <v/>
      </c>
      <c r="DJ781" s="381" t="str">
        <v/>
      </c>
      <c r="DK781" s="380" t="str">
        <v/>
      </c>
      <c r="DL781" s="380" t="str">
        <v/>
      </c>
      <c r="DM781" s="380" t="str">
        <v/>
      </c>
      <c r="DN781" s="381" t="str">
        <v/>
      </c>
      <c r="DO781" s="380" t="str">
        <v/>
      </c>
      <c r="DP781" s="380" t="str">
        <v/>
      </c>
      <c r="DQ781" s="380" t="str">
        <v/>
      </c>
      <c r="DR781" s="380" t="str">
        <v/>
      </c>
      <c r="DS781" s="380" t="str">
        <v/>
      </c>
      <c r="DT781" s="380"/>
      <c r="DU781" s="380"/>
      <c r="DV781" s="380" t="str">
        <v/>
      </c>
      <c r="DW781" s="380"/>
      <c r="DX781" s="380"/>
      <c r="DY781" s="380" t="str">
        <v/>
      </c>
      <c r="DZ781" s="380"/>
      <c r="EA781" s="380"/>
      <c r="EB781" s="380" t="str">
        <v/>
      </c>
      <c r="EC781" s="380"/>
      <c r="ED781" s="380"/>
      <c r="EE781" s="380" t="str">
        <v/>
      </c>
      <c r="EF781" s="380" t="str">
        <v/>
      </c>
      <c r="EG781" s="380" t="str">
        <v/>
      </c>
      <c r="EH781" s="381" t="str">
        <v/>
      </c>
      <c r="EI781" s="380" t="str">
        <v/>
      </c>
      <c r="EJ781" s="380" t="str">
        <v/>
      </c>
      <c r="EK781" s="380" t="str">
        <v/>
      </c>
      <c r="EL781" s="381" t="str">
        <v/>
      </c>
      <c r="EM781" s="382" t="str">
        <v/>
      </c>
      <c r="EN781" s="382" t="str">
        <v/>
      </c>
      <c r="EO781" s="382" t="str">
        <v/>
      </c>
    </row>
    <row r="782" spans="1:145" ht="15.6">
      <c r="A782" s="372" t="str">
        <v/>
      </c>
      <c r="B782" s="373" t="str">
        <v/>
      </c>
      <c r="C782" s="372"/>
      <c r="D782" s="383" t="str">
        <v/>
      </c>
      <c r="E782" s="383" t="str">
        <v/>
      </c>
      <c r="F782" s="383" t="str">
        <v/>
      </c>
      <c r="G782" s="375" t="str">
        <v/>
      </c>
      <c r="H782" s="375" t="str">
        <v/>
      </c>
      <c r="I782" s="375" t="str">
        <v/>
      </c>
      <c r="J782" s="375" t="str">
        <v/>
      </c>
      <c r="K782" s="375" t="str">
        <v/>
      </c>
      <c r="L782" s="375" t="str">
        <v/>
      </c>
      <c r="M782" s="372" t="str">
        <v/>
      </c>
      <c r="N782" s="372" t="str">
        <v/>
      </c>
      <c r="O782" s="372" t="str">
        <v/>
      </c>
      <c r="P782" s="372" t="str">
        <v/>
      </c>
      <c r="Q782" s="372" t="str">
        <v/>
      </c>
      <c r="R782" s="372" t="str">
        <v/>
      </c>
      <c r="S782" s="372" t="str">
        <v/>
      </c>
      <c r="T782" s="372" t="str">
        <v/>
      </c>
      <c r="U782" s="372" t="str">
        <v/>
      </c>
      <c r="V782" s="372" t="str">
        <v/>
      </c>
      <c r="W782" s="372" t="str">
        <v/>
      </c>
      <c r="X782" s="372" t="str">
        <v/>
      </c>
      <c r="Y782" s="372" t="str">
        <v/>
      </c>
      <c r="Z782" s="372" t="str">
        <v/>
      </c>
      <c r="AA782" s="372" t="str">
        <v/>
      </c>
      <c r="AB782" s="372"/>
      <c r="AC782" s="372"/>
      <c r="AD782" s="372" t="str">
        <v/>
      </c>
      <c r="AE782" s="372"/>
      <c r="AF782" s="372"/>
      <c r="AG782" s="376" t="str">
        <v/>
      </c>
      <c r="AH782" s="372"/>
      <c r="AI782" s="372"/>
      <c r="AJ782" s="372" t="str">
        <v/>
      </c>
      <c r="AK782" s="372"/>
      <c r="AL782" s="372"/>
      <c r="AM782" s="377" t="str">
        <v/>
      </c>
      <c r="AN782" s="378" t="str">
        <v/>
      </c>
      <c r="AO782" s="379" t="str">
        <v/>
      </c>
      <c r="AP782" s="379" t="str">
        <v/>
      </c>
      <c r="AQ782" s="376" t="str">
        <v/>
      </c>
      <c r="AR782" s="376" t="str">
        <v/>
      </c>
      <c r="AS782" s="372" t="str">
        <v/>
      </c>
      <c r="AT782" s="379" t="str">
        <v/>
      </c>
      <c r="AU782" s="380" t="str">
        <v/>
      </c>
      <c r="AV782" s="380" t="str">
        <v/>
      </c>
      <c r="AW782" s="380" t="str">
        <v/>
      </c>
      <c r="AX782" s="380" t="str">
        <v/>
      </c>
      <c r="AY782" s="380" t="str">
        <v/>
      </c>
      <c r="AZ782" s="380"/>
      <c r="BA782" s="380"/>
      <c r="BB782" s="380" t="str">
        <v/>
      </c>
      <c r="BC782" s="380"/>
      <c r="BD782" s="380"/>
      <c r="BE782" s="380" t="str">
        <v/>
      </c>
      <c r="BF782" s="380"/>
      <c r="BG782" s="380"/>
      <c r="BH782" s="380" t="str">
        <v/>
      </c>
      <c r="BI782" s="380"/>
      <c r="BJ782" s="380"/>
      <c r="BK782" s="380" t="str">
        <v/>
      </c>
      <c r="BL782" s="380" t="str">
        <v/>
      </c>
      <c r="BM782" s="380" t="str">
        <v/>
      </c>
      <c r="BN782" s="381" t="str">
        <v/>
      </c>
      <c r="BO782" s="380" t="str">
        <v/>
      </c>
      <c r="BP782" s="380" t="str">
        <v/>
      </c>
      <c r="BQ782" s="380" t="str">
        <v/>
      </c>
      <c r="BR782" s="381" t="str">
        <v/>
      </c>
      <c r="BS782" s="380" t="str">
        <v/>
      </c>
      <c r="BT782" s="380" t="str">
        <v/>
      </c>
      <c r="BU782" s="380" t="str">
        <v/>
      </c>
      <c r="BV782" s="380" t="str">
        <v/>
      </c>
      <c r="BW782" s="380" t="str">
        <v/>
      </c>
      <c r="BX782" s="380"/>
      <c r="BY782" s="380"/>
      <c r="BZ782" s="380" t="str">
        <v/>
      </c>
      <c r="CA782" s="380"/>
      <c r="CB782" s="380"/>
      <c r="CC782" s="380" t="str">
        <v/>
      </c>
      <c r="CD782" s="380"/>
      <c r="CE782" s="380"/>
      <c r="CF782" s="380" t="str">
        <v/>
      </c>
      <c r="CG782" s="380"/>
      <c r="CH782" s="380"/>
      <c r="CI782" s="380" t="str">
        <v/>
      </c>
      <c r="CJ782" s="380" t="str">
        <v/>
      </c>
      <c r="CK782" s="380" t="str">
        <v/>
      </c>
      <c r="CL782" s="381" t="str">
        <v/>
      </c>
      <c r="CM782" s="380" t="str">
        <v/>
      </c>
      <c r="CN782" s="380" t="str">
        <v/>
      </c>
      <c r="CO782" s="380" t="str">
        <v/>
      </c>
      <c r="CP782" s="381" t="str">
        <v/>
      </c>
      <c r="CQ782" s="380" t="str">
        <v/>
      </c>
      <c r="CR782" s="380" t="str">
        <v/>
      </c>
      <c r="CS782" s="380" t="str">
        <v/>
      </c>
      <c r="CT782" s="380" t="str">
        <v/>
      </c>
      <c r="CU782" s="380" t="str">
        <v/>
      </c>
      <c r="CV782" s="380"/>
      <c r="CW782" s="380"/>
      <c r="CX782" s="380" t="str">
        <v/>
      </c>
      <c r="CY782" s="380"/>
      <c r="CZ782" s="380"/>
      <c r="DA782" s="380" t="str">
        <v/>
      </c>
      <c r="DB782" s="380"/>
      <c r="DC782" s="380"/>
      <c r="DD782" s="380" t="str">
        <v/>
      </c>
      <c r="DE782" s="380"/>
      <c r="DF782" s="380"/>
      <c r="DG782" s="380" t="str">
        <v/>
      </c>
      <c r="DH782" s="380" t="str">
        <v/>
      </c>
      <c r="DI782" s="380" t="str">
        <v/>
      </c>
      <c r="DJ782" s="381" t="str">
        <v/>
      </c>
      <c r="DK782" s="380" t="str">
        <v/>
      </c>
      <c r="DL782" s="380" t="str">
        <v/>
      </c>
      <c r="DM782" s="380" t="str">
        <v/>
      </c>
      <c r="DN782" s="381" t="str">
        <v/>
      </c>
      <c r="DO782" s="380" t="str">
        <v/>
      </c>
      <c r="DP782" s="380" t="str">
        <v/>
      </c>
      <c r="DQ782" s="380" t="str">
        <v/>
      </c>
      <c r="DR782" s="380" t="str">
        <v/>
      </c>
      <c r="DS782" s="380" t="str">
        <v/>
      </c>
      <c r="DT782" s="380"/>
      <c r="DU782" s="380"/>
      <c r="DV782" s="380" t="str">
        <v/>
      </c>
      <c r="DW782" s="380"/>
      <c r="DX782" s="380"/>
      <c r="DY782" s="380" t="str">
        <v/>
      </c>
      <c r="DZ782" s="380"/>
      <c r="EA782" s="380"/>
      <c r="EB782" s="380" t="str">
        <v/>
      </c>
      <c r="EC782" s="380"/>
      <c r="ED782" s="380"/>
      <c r="EE782" s="380" t="str">
        <v/>
      </c>
      <c r="EF782" s="380" t="str">
        <v/>
      </c>
      <c r="EG782" s="380" t="str">
        <v/>
      </c>
      <c r="EH782" s="381" t="str">
        <v/>
      </c>
      <c r="EI782" s="380" t="str">
        <v/>
      </c>
      <c r="EJ782" s="380" t="str">
        <v/>
      </c>
      <c r="EK782" s="380" t="str">
        <v/>
      </c>
      <c r="EL782" s="381" t="str">
        <v/>
      </c>
      <c r="EM782" s="382" t="str">
        <v/>
      </c>
      <c r="EN782" s="382" t="str">
        <v/>
      </c>
      <c r="EO782" s="382" t="str">
        <v/>
      </c>
    </row>
    <row r="783" spans="1:145" ht="15.6">
      <c r="A783" s="372" t="str">
        <v/>
      </c>
      <c r="B783" s="373" t="str">
        <v/>
      </c>
      <c r="C783" s="372"/>
      <c r="D783" s="383" t="str">
        <v/>
      </c>
      <c r="E783" s="383" t="str">
        <v/>
      </c>
      <c r="F783" s="383" t="str">
        <v/>
      </c>
      <c r="G783" s="375" t="str">
        <v/>
      </c>
      <c r="H783" s="375" t="str">
        <v/>
      </c>
      <c r="I783" s="375" t="str">
        <v/>
      </c>
      <c r="J783" s="375" t="str">
        <v/>
      </c>
      <c r="K783" s="375" t="str">
        <v/>
      </c>
      <c r="L783" s="375" t="str">
        <v/>
      </c>
      <c r="M783" s="372" t="str">
        <v/>
      </c>
      <c r="N783" s="372" t="str">
        <v/>
      </c>
      <c r="O783" s="372" t="str">
        <v/>
      </c>
      <c r="P783" s="372" t="str">
        <v/>
      </c>
      <c r="Q783" s="372" t="str">
        <v/>
      </c>
      <c r="R783" s="372" t="str">
        <v/>
      </c>
      <c r="S783" s="372" t="str">
        <v/>
      </c>
      <c r="T783" s="372" t="str">
        <v/>
      </c>
      <c r="U783" s="372" t="str">
        <v/>
      </c>
      <c r="V783" s="372" t="str">
        <v/>
      </c>
      <c r="W783" s="372" t="str">
        <v/>
      </c>
      <c r="X783" s="372" t="str">
        <v/>
      </c>
      <c r="Y783" s="372" t="str">
        <v/>
      </c>
      <c r="Z783" s="372" t="str">
        <v/>
      </c>
      <c r="AA783" s="372" t="str">
        <v/>
      </c>
      <c r="AB783" s="372"/>
      <c r="AC783" s="372"/>
      <c r="AD783" s="372" t="str">
        <v/>
      </c>
      <c r="AE783" s="372"/>
      <c r="AF783" s="372"/>
      <c r="AG783" s="376" t="str">
        <v/>
      </c>
      <c r="AH783" s="372"/>
      <c r="AI783" s="372"/>
      <c r="AJ783" s="372" t="str">
        <v/>
      </c>
      <c r="AK783" s="372"/>
      <c r="AL783" s="372"/>
      <c r="AM783" s="377" t="str">
        <v/>
      </c>
      <c r="AN783" s="378" t="str">
        <v/>
      </c>
      <c r="AO783" s="379" t="str">
        <v/>
      </c>
      <c r="AP783" s="379" t="str">
        <v/>
      </c>
      <c r="AQ783" s="376" t="str">
        <v/>
      </c>
      <c r="AR783" s="376" t="str">
        <v/>
      </c>
      <c r="AS783" s="372" t="str">
        <v/>
      </c>
      <c r="AT783" s="379" t="str">
        <v/>
      </c>
      <c r="AU783" s="380" t="str">
        <v/>
      </c>
      <c r="AV783" s="380" t="str">
        <v/>
      </c>
      <c r="AW783" s="380" t="str">
        <v/>
      </c>
      <c r="AX783" s="380" t="str">
        <v/>
      </c>
      <c r="AY783" s="380" t="str">
        <v/>
      </c>
      <c r="AZ783" s="380"/>
      <c r="BA783" s="380"/>
      <c r="BB783" s="380" t="str">
        <v/>
      </c>
      <c r="BC783" s="380"/>
      <c r="BD783" s="380"/>
      <c r="BE783" s="380" t="str">
        <v/>
      </c>
      <c r="BF783" s="380"/>
      <c r="BG783" s="380"/>
      <c r="BH783" s="380" t="str">
        <v/>
      </c>
      <c r="BI783" s="380"/>
      <c r="BJ783" s="380"/>
      <c r="BK783" s="380" t="str">
        <v/>
      </c>
      <c r="BL783" s="380" t="str">
        <v/>
      </c>
      <c r="BM783" s="380" t="str">
        <v/>
      </c>
      <c r="BN783" s="381" t="str">
        <v/>
      </c>
      <c r="BO783" s="380" t="str">
        <v/>
      </c>
      <c r="BP783" s="380" t="str">
        <v/>
      </c>
      <c r="BQ783" s="380" t="str">
        <v/>
      </c>
      <c r="BR783" s="381" t="str">
        <v/>
      </c>
      <c r="BS783" s="380" t="str">
        <v/>
      </c>
      <c r="BT783" s="380" t="str">
        <v/>
      </c>
      <c r="BU783" s="380" t="str">
        <v/>
      </c>
      <c r="BV783" s="380" t="str">
        <v/>
      </c>
      <c r="BW783" s="380" t="str">
        <v/>
      </c>
      <c r="BX783" s="380"/>
      <c r="BY783" s="380"/>
      <c r="BZ783" s="380" t="str">
        <v/>
      </c>
      <c r="CA783" s="380"/>
      <c r="CB783" s="380"/>
      <c r="CC783" s="380" t="str">
        <v/>
      </c>
      <c r="CD783" s="380"/>
      <c r="CE783" s="380"/>
      <c r="CF783" s="380" t="str">
        <v/>
      </c>
      <c r="CG783" s="380"/>
      <c r="CH783" s="380"/>
      <c r="CI783" s="380" t="str">
        <v/>
      </c>
      <c r="CJ783" s="380" t="str">
        <v/>
      </c>
      <c r="CK783" s="380" t="str">
        <v/>
      </c>
      <c r="CL783" s="381" t="str">
        <v/>
      </c>
      <c r="CM783" s="380" t="str">
        <v/>
      </c>
      <c r="CN783" s="380" t="str">
        <v/>
      </c>
      <c r="CO783" s="380" t="str">
        <v/>
      </c>
      <c r="CP783" s="381" t="str">
        <v/>
      </c>
      <c r="CQ783" s="380" t="str">
        <v/>
      </c>
      <c r="CR783" s="380" t="str">
        <v/>
      </c>
      <c r="CS783" s="380" t="str">
        <v/>
      </c>
      <c r="CT783" s="380" t="str">
        <v/>
      </c>
      <c r="CU783" s="380" t="str">
        <v/>
      </c>
      <c r="CV783" s="380"/>
      <c r="CW783" s="380"/>
      <c r="CX783" s="380" t="str">
        <v/>
      </c>
      <c r="CY783" s="380"/>
      <c r="CZ783" s="380"/>
      <c r="DA783" s="380" t="str">
        <v/>
      </c>
      <c r="DB783" s="380"/>
      <c r="DC783" s="380"/>
      <c r="DD783" s="380" t="str">
        <v/>
      </c>
      <c r="DE783" s="380"/>
      <c r="DF783" s="380"/>
      <c r="DG783" s="380" t="str">
        <v/>
      </c>
      <c r="DH783" s="380" t="str">
        <v/>
      </c>
      <c r="DI783" s="380" t="str">
        <v/>
      </c>
      <c r="DJ783" s="381" t="str">
        <v/>
      </c>
      <c r="DK783" s="380" t="str">
        <v/>
      </c>
      <c r="DL783" s="380" t="str">
        <v/>
      </c>
      <c r="DM783" s="380" t="str">
        <v/>
      </c>
      <c r="DN783" s="381" t="str">
        <v/>
      </c>
      <c r="DO783" s="380" t="str">
        <v/>
      </c>
      <c r="DP783" s="380" t="str">
        <v/>
      </c>
      <c r="DQ783" s="380" t="str">
        <v/>
      </c>
      <c r="DR783" s="380" t="str">
        <v/>
      </c>
      <c r="DS783" s="380" t="str">
        <v/>
      </c>
      <c r="DT783" s="380"/>
      <c r="DU783" s="380"/>
      <c r="DV783" s="380" t="str">
        <v/>
      </c>
      <c r="DW783" s="380"/>
      <c r="DX783" s="380"/>
      <c r="DY783" s="380" t="str">
        <v/>
      </c>
      <c r="DZ783" s="380"/>
      <c r="EA783" s="380"/>
      <c r="EB783" s="380" t="str">
        <v/>
      </c>
      <c r="EC783" s="380"/>
      <c r="ED783" s="380"/>
      <c r="EE783" s="380" t="str">
        <v/>
      </c>
      <c r="EF783" s="380" t="str">
        <v/>
      </c>
      <c r="EG783" s="380" t="str">
        <v/>
      </c>
      <c r="EH783" s="381" t="str">
        <v/>
      </c>
      <c r="EI783" s="380" t="str">
        <v/>
      </c>
      <c r="EJ783" s="380" t="str">
        <v/>
      </c>
      <c r="EK783" s="380" t="str">
        <v/>
      </c>
      <c r="EL783" s="381" t="str">
        <v/>
      </c>
      <c r="EM783" s="382" t="str">
        <v/>
      </c>
      <c r="EN783" s="382" t="str">
        <v/>
      </c>
      <c r="EO783" s="382" t="str">
        <v/>
      </c>
    </row>
    <row r="784" spans="1:145" ht="15.6">
      <c r="A784" s="372" t="str">
        <v/>
      </c>
      <c r="B784" s="373" t="str">
        <v/>
      </c>
      <c r="C784" s="372"/>
      <c r="D784" s="383" t="str">
        <v/>
      </c>
      <c r="E784" s="383" t="str">
        <v/>
      </c>
      <c r="F784" s="383" t="str">
        <v/>
      </c>
      <c r="G784" s="375" t="str">
        <v/>
      </c>
      <c r="H784" s="375" t="str">
        <v/>
      </c>
      <c r="I784" s="375" t="str">
        <v/>
      </c>
      <c r="J784" s="375" t="str">
        <v/>
      </c>
      <c r="K784" s="375" t="str">
        <v/>
      </c>
      <c r="L784" s="375" t="str">
        <v/>
      </c>
      <c r="M784" s="372" t="str">
        <v/>
      </c>
      <c r="N784" s="372" t="str">
        <v/>
      </c>
      <c r="O784" s="372" t="str">
        <v/>
      </c>
      <c r="P784" s="372" t="str">
        <v/>
      </c>
      <c r="Q784" s="372" t="str">
        <v/>
      </c>
      <c r="R784" s="372" t="str">
        <v/>
      </c>
      <c r="S784" s="372" t="str">
        <v/>
      </c>
      <c r="T784" s="372" t="str">
        <v/>
      </c>
      <c r="U784" s="372" t="str">
        <v/>
      </c>
      <c r="V784" s="372" t="str">
        <v/>
      </c>
      <c r="W784" s="372" t="str">
        <v/>
      </c>
      <c r="X784" s="372" t="str">
        <v/>
      </c>
      <c r="Y784" s="372" t="str">
        <v/>
      </c>
      <c r="Z784" s="372" t="str">
        <v/>
      </c>
      <c r="AA784" s="372" t="str">
        <v/>
      </c>
      <c r="AB784" s="372"/>
      <c r="AC784" s="372"/>
      <c r="AD784" s="372" t="str">
        <v/>
      </c>
      <c r="AE784" s="372"/>
      <c r="AF784" s="372"/>
      <c r="AG784" s="376" t="str">
        <v/>
      </c>
      <c r="AH784" s="372"/>
      <c r="AI784" s="372"/>
      <c r="AJ784" s="372" t="str">
        <v/>
      </c>
      <c r="AK784" s="372"/>
      <c r="AL784" s="372"/>
      <c r="AM784" s="377" t="str">
        <v/>
      </c>
      <c r="AN784" s="378" t="str">
        <v/>
      </c>
      <c r="AO784" s="379" t="str">
        <v/>
      </c>
      <c r="AP784" s="379" t="str">
        <v/>
      </c>
      <c r="AQ784" s="376" t="str">
        <v/>
      </c>
      <c r="AR784" s="376" t="str">
        <v/>
      </c>
      <c r="AS784" s="372" t="str">
        <v/>
      </c>
      <c r="AT784" s="379" t="str">
        <v/>
      </c>
      <c r="AU784" s="380" t="str">
        <v/>
      </c>
      <c r="AV784" s="380" t="str">
        <v/>
      </c>
      <c r="AW784" s="380" t="str">
        <v/>
      </c>
      <c r="AX784" s="380" t="str">
        <v/>
      </c>
      <c r="AY784" s="380" t="str">
        <v/>
      </c>
      <c r="AZ784" s="380"/>
      <c r="BA784" s="380"/>
      <c r="BB784" s="380" t="str">
        <v/>
      </c>
      <c r="BC784" s="380"/>
      <c r="BD784" s="380"/>
      <c r="BE784" s="380" t="str">
        <v/>
      </c>
      <c r="BF784" s="380"/>
      <c r="BG784" s="380"/>
      <c r="BH784" s="380" t="str">
        <v/>
      </c>
      <c r="BI784" s="380"/>
      <c r="BJ784" s="380"/>
      <c r="BK784" s="380" t="str">
        <v/>
      </c>
      <c r="BL784" s="380" t="str">
        <v/>
      </c>
      <c r="BM784" s="380" t="str">
        <v/>
      </c>
      <c r="BN784" s="381" t="str">
        <v/>
      </c>
      <c r="BO784" s="380" t="str">
        <v/>
      </c>
      <c r="BP784" s="380" t="str">
        <v/>
      </c>
      <c r="BQ784" s="380" t="str">
        <v/>
      </c>
      <c r="BR784" s="381" t="str">
        <v/>
      </c>
      <c r="BS784" s="380" t="str">
        <v/>
      </c>
      <c r="BT784" s="380" t="str">
        <v/>
      </c>
      <c r="BU784" s="380" t="str">
        <v/>
      </c>
      <c r="BV784" s="380" t="str">
        <v/>
      </c>
      <c r="BW784" s="380" t="str">
        <v/>
      </c>
      <c r="BX784" s="380"/>
      <c r="BY784" s="380"/>
      <c r="BZ784" s="380" t="str">
        <v/>
      </c>
      <c r="CA784" s="380"/>
      <c r="CB784" s="380"/>
      <c r="CC784" s="380" t="str">
        <v/>
      </c>
      <c r="CD784" s="380"/>
      <c r="CE784" s="380"/>
      <c r="CF784" s="380" t="str">
        <v/>
      </c>
      <c r="CG784" s="380"/>
      <c r="CH784" s="380"/>
      <c r="CI784" s="380" t="str">
        <v/>
      </c>
      <c r="CJ784" s="380" t="str">
        <v/>
      </c>
      <c r="CK784" s="380" t="str">
        <v/>
      </c>
      <c r="CL784" s="381" t="str">
        <v/>
      </c>
      <c r="CM784" s="380" t="str">
        <v/>
      </c>
      <c r="CN784" s="380" t="str">
        <v/>
      </c>
      <c r="CO784" s="380" t="str">
        <v/>
      </c>
      <c r="CP784" s="381" t="str">
        <v/>
      </c>
      <c r="CQ784" s="380" t="str">
        <v/>
      </c>
      <c r="CR784" s="380" t="str">
        <v/>
      </c>
      <c r="CS784" s="380" t="str">
        <v/>
      </c>
      <c r="CT784" s="380" t="str">
        <v/>
      </c>
      <c r="CU784" s="380" t="str">
        <v/>
      </c>
      <c r="CV784" s="380"/>
      <c r="CW784" s="380"/>
      <c r="CX784" s="380" t="str">
        <v/>
      </c>
      <c r="CY784" s="380"/>
      <c r="CZ784" s="380"/>
      <c r="DA784" s="380" t="str">
        <v/>
      </c>
      <c r="DB784" s="380"/>
      <c r="DC784" s="380"/>
      <c r="DD784" s="380" t="str">
        <v/>
      </c>
      <c r="DE784" s="380"/>
      <c r="DF784" s="380"/>
      <c r="DG784" s="380" t="str">
        <v/>
      </c>
      <c r="DH784" s="380" t="str">
        <v/>
      </c>
      <c r="DI784" s="380" t="str">
        <v/>
      </c>
      <c r="DJ784" s="381" t="str">
        <v/>
      </c>
      <c r="DK784" s="380" t="str">
        <v/>
      </c>
      <c r="DL784" s="380" t="str">
        <v/>
      </c>
      <c r="DM784" s="380" t="str">
        <v/>
      </c>
      <c r="DN784" s="381" t="str">
        <v/>
      </c>
      <c r="DO784" s="380" t="str">
        <v/>
      </c>
      <c r="DP784" s="380" t="str">
        <v/>
      </c>
      <c r="DQ784" s="380" t="str">
        <v/>
      </c>
      <c r="DR784" s="380" t="str">
        <v/>
      </c>
      <c r="DS784" s="380" t="str">
        <v/>
      </c>
      <c r="DT784" s="380"/>
      <c r="DU784" s="380"/>
      <c r="DV784" s="380" t="str">
        <v/>
      </c>
      <c r="DW784" s="380"/>
      <c r="DX784" s="380"/>
      <c r="DY784" s="380" t="str">
        <v/>
      </c>
      <c r="DZ784" s="380"/>
      <c r="EA784" s="380"/>
      <c r="EB784" s="380" t="str">
        <v/>
      </c>
      <c r="EC784" s="380"/>
      <c r="ED784" s="380"/>
      <c r="EE784" s="380" t="str">
        <v/>
      </c>
      <c r="EF784" s="380" t="str">
        <v/>
      </c>
      <c r="EG784" s="380" t="str">
        <v/>
      </c>
      <c r="EH784" s="381" t="str">
        <v/>
      </c>
      <c r="EI784" s="380" t="str">
        <v/>
      </c>
      <c r="EJ784" s="380" t="str">
        <v/>
      </c>
      <c r="EK784" s="380" t="str">
        <v/>
      </c>
      <c r="EL784" s="381" t="str">
        <v/>
      </c>
      <c r="EM784" s="382" t="str">
        <v/>
      </c>
      <c r="EN784" s="382" t="str">
        <v/>
      </c>
      <c r="EO784" s="382" t="str">
        <v/>
      </c>
    </row>
    <row r="785" spans="1:145" ht="15.6">
      <c r="A785" s="372" t="str">
        <v/>
      </c>
      <c r="B785" s="373" t="str">
        <v/>
      </c>
      <c r="C785" s="372"/>
      <c r="D785" s="383" t="str">
        <v/>
      </c>
      <c r="E785" s="383" t="str">
        <v/>
      </c>
      <c r="F785" s="383" t="str">
        <v/>
      </c>
      <c r="G785" s="375" t="str">
        <v/>
      </c>
      <c r="H785" s="375" t="str">
        <v/>
      </c>
      <c r="I785" s="375" t="str">
        <v/>
      </c>
      <c r="J785" s="375" t="str">
        <v/>
      </c>
      <c r="K785" s="375" t="str">
        <v/>
      </c>
      <c r="L785" s="375" t="str">
        <v/>
      </c>
      <c r="M785" s="372" t="str">
        <v/>
      </c>
      <c r="N785" s="372" t="str">
        <v/>
      </c>
      <c r="O785" s="372" t="str">
        <v/>
      </c>
      <c r="P785" s="372" t="str">
        <v/>
      </c>
      <c r="Q785" s="372" t="str">
        <v/>
      </c>
      <c r="R785" s="372" t="str">
        <v/>
      </c>
      <c r="S785" s="372" t="str">
        <v/>
      </c>
      <c r="T785" s="372" t="str">
        <v/>
      </c>
      <c r="U785" s="372" t="str">
        <v/>
      </c>
      <c r="V785" s="372" t="str">
        <v/>
      </c>
      <c r="W785" s="372" t="str">
        <v/>
      </c>
      <c r="X785" s="372" t="str">
        <v/>
      </c>
      <c r="Y785" s="372" t="str">
        <v/>
      </c>
      <c r="Z785" s="372" t="str">
        <v/>
      </c>
      <c r="AA785" s="372" t="str">
        <v/>
      </c>
      <c r="AB785" s="372"/>
      <c r="AC785" s="372"/>
      <c r="AD785" s="372" t="str">
        <v/>
      </c>
      <c r="AE785" s="372"/>
      <c r="AF785" s="372"/>
      <c r="AG785" s="376" t="str">
        <v/>
      </c>
      <c r="AH785" s="372"/>
      <c r="AI785" s="372"/>
      <c r="AJ785" s="372" t="str">
        <v/>
      </c>
      <c r="AK785" s="372"/>
      <c r="AL785" s="372"/>
      <c r="AM785" s="377" t="str">
        <v/>
      </c>
      <c r="AN785" s="378" t="str">
        <v/>
      </c>
      <c r="AO785" s="379" t="str">
        <v/>
      </c>
      <c r="AP785" s="379" t="str">
        <v/>
      </c>
      <c r="AQ785" s="376" t="str">
        <v/>
      </c>
      <c r="AR785" s="376" t="str">
        <v/>
      </c>
      <c r="AS785" s="372" t="str">
        <v/>
      </c>
      <c r="AT785" s="379" t="str">
        <v/>
      </c>
      <c r="AU785" s="380" t="str">
        <v/>
      </c>
      <c r="AV785" s="380" t="str">
        <v/>
      </c>
      <c r="AW785" s="380" t="str">
        <v/>
      </c>
      <c r="AX785" s="380" t="str">
        <v/>
      </c>
      <c r="AY785" s="380" t="str">
        <v/>
      </c>
      <c r="AZ785" s="380"/>
      <c r="BA785" s="380"/>
      <c r="BB785" s="380" t="str">
        <v/>
      </c>
      <c r="BC785" s="380"/>
      <c r="BD785" s="380"/>
      <c r="BE785" s="380" t="str">
        <v/>
      </c>
      <c r="BF785" s="380"/>
      <c r="BG785" s="380"/>
      <c r="BH785" s="380" t="str">
        <v/>
      </c>
      <c r="BI785" s="380"/>
      <c r="BJ785" s="380"/>
      <c r="BK785" s="380" t="str">
        <v/>
      </c>
      <c r="BL785" s="380" t="str">
        <v/>
      </c>
      <c r="BM785" s="380" t="str">
        <v/>
      </c>
      <c r="BN785" s="381" t="str">
        <v/>
      </c>
      <c r="BO785" s="380" t="str">
        <v/>
      </c>
      <c r="BP785" s="380" t="str">
        <v/>
      </c>
      <c r="BQ785" s="380" t="str">
        <v/>
      </c>
      <c r="BR785" s="381" t="str">
        <v/>
      </c>
      <c r="BS785" s="380" t="str">
        <v/>
      </c>
      <c r="BT785" s="380" t="str">
        <v/>
      </c>
      <c r="BU785" s="380" t="str">
        <v/>
      </c>
      <c r="BV785" s="380" t="str">
        <v/>
      </c>
      <c r="BW785" s="380" t="str">
        <v/>
      </c>
      <c r="BX785" s="380"/>
      <c r="BY785" s="380"/>
      <c r="BZ785" s="380" t="str">
        <v/>
      </c>
      <c r="CA785" s="380"/>
      <c r="CB785" s="380"/>
      <c r="CC785" s="380" t="str">
        <v/>
      </c>
      <c r="CD785" s="380"/>
      <c r="CE785" s="380"/>
      <c r="CF785" s="380" t="str">
        <v/>
      </c>
      <c r="CG785" s="380"/>
      <c r="CH785" s="380"/>
      <c r="CI785" s="380" t="str">
        <v/>
      </c>
      <c r="CJ785" s="380" t="str">
        <v/>
      </c>
      <c r="CK785" s="380" t="str">
        <v/>
      </c>
      <c r="CL785" s="381" t="str">
        <v/>
      </c>
      <c r="CM785" s="380" t="str">
        <v/>
      </c>
      <c r="CN785" s="380" t="str">
        <v/>
      </c>
      <c r="CO785" s="380" t="str">
        <v/>
      </c>
      <c r="CP785" s="381" t="str">
        <v/>
      </c>
      <c r="CQ785" s="380" t="str">
        <v/>
      </c>
      <c r="CR785" s="380" t="str">
        <v/>
      </c>
      <c r="CS785" s="380" t="str">
        <v/>
      </c>
      <c r="CT785" s="380" t="str">
        <v/>
      </c>
      <c r="CU785" s="380" t="str">
        <v/>
      </c>
      <c r="CV785" s="380"/>
      <c r="CW785" s="380"/>
      <c r="CX785" s="380" t="str">
        <v/>
      </c>
      <c r="CY785" s="380"/>
      <c r="CZ785" s="380"/>
      <c r="DA785" s="380" t="str">
        <v/>
      </c>
      <c r="DB785" s="380"/>
      <c r="DC785" s="380"/>
      <c r="DD785" s="380" t="str">
        <v/>
      </c>
      <c r="DE785" s="380"/>
      <c r="DF785" s="380"/>
      <c r="DG785" s="380" t="str">
        <v/>
      </c>
      <c r="DH785" s="380" t="str">
        <v/>
      </c>
      <c r="DI785" s="380" t="str">
        <v/>
      </c>
      <c r="DJ785" s="381" t="str">
        <v/>
      </c>
      <c r="DK785" s="380" t="str">
        <v/>
      </c>
      <c r="DL785" s="380" t="str">
        <v/>
      </c>
      <c r="DM785" s="380" t="str">
        <v/>
      </c>
      <c r="DN785" s="381" t="str">
        <v/>
      </c>
      <c r="DO785" s="380" t="str">
        <v/>
      </c>
      <c r="DP785" s="380" t="str">
        <v/>
      </c>
      <c r="DQ785" s="380" t="str">
        <v/>
      </c>
      <c r="DR785" s="380" t="str">
        <v/>
      </c>
      <c r="DS785" s="380" t="str">
        <v/>
      </c>
      <c r="DT785" s="380"/>
      <c r="DU785" s="380"/>
      <c r="DV785" s="380" t="str">
        <v/>
      </c>
      <c r="DW785" s="380"/>
      <c r="DX785" s="380"/>
      <c r="DY785" s="380" t="str">
        <v/>
      </c>
      <c r="DZ785" s="380"/>
      <c r="EA785" s="380"/>
      <c r="EB785" s="380" t="str">
        <v/>
      </c>
      <c r="EC785" s="380"/>
      <c r="ED785" s="380"/>
      <c r="EE785" s="380" t="str">
        <v/>
      </c>
      <c r="EF785" s="380" t="str">
        <v/>
      </c>
      <c r="EG785" s="380" t="str">
        <v/>
      </c>
      <c r="EH785" s="381" t="str">
        <v/>
      </c>
      <c r="EI785" s="380" t="str">
        <v/>
      </c>
      <c r="EJ785" s="380" t="str">
        <v/>
      </c>
      <c r="EK785" s="380" t="str">
        <v/>
      </c>
      <c r="EL785" s="381" t="str">
        <v/>
      </c>
      <c r="EM785" s="382" t="str">
        <v/>
      </c>
      <c r="EN785" s="382" t="str">
        <v/>
      </c>
      <c r="EO785" s="382" t="str">
        <v/>
      </c>
    </row>
    <row r="786" spans="1:145" ht="15.6">
      <c r="A786" s="372" t="str">
        <v/>
      </c>
      <c r="B786" s="373" t="str">
        <v/>
      </c>
      <c r="C786" s="372"/>
      <c r="D786" s="383" t="str">
        <v/>
      </c>
      <c r="E786" s="383" t="str">
        <v/>
      </c>
      <c r="F786" s="383" t="str">
        <v/>
      </c>
      <c r="G786" s="375" t="str">
        <v/>
      </c>
      <c r="H786" s="375" t="str">
        <v/>
      </c>
      <c r="I786" s="375" t="str">
        <v/>
      </c>
      <c r="J786" s="375" t="str">
        <v/>
      </c>
      <c r="K786" s="375" t="str">
        <v/>
      </c>
      <c r="L786" s="375" t="str">
        <v/>
      </c>
      <c r="M786" s="372" t="str">
        <v/>
      </c>
      <c r="N786" s="372" t="str">
        <v/>
      </c>
      <c r="O786" s="372" t="str">
        <v/>
      </c>
      <c r="P786" s="372" t="str">
        <v/>
      </c>
      <c r="Q786" s="372" t="str">
        <v/>
      </c>
      <c r="R786" s="372" t="str">
        <v/>
      </c>
      <c r="S786" s="372" t="str">
        <v/>
      </c>
      <c r="T786" s="372" t="str">
        <v/>
      </c>
      <c r="U786" s="372" t="str">
        <v/>
      </c>
      <c r="V786" s="372" t="str">
        <v/>
      </c>
      <c r="W786" s="372" t="str">
        <v/>
      </c>
      <c r="X786" s="372" t="str">
        <v/>
      </c>
      <c r="Y786" s="372" t="str">
        <v/>
      </c>
      <c r="Z786" s="372" t="str">
        <v/>
      </c>
      <c r="AA786" s="372" t="str">
        <v/>
      </c>
      <c r="AB786" s="372"/>
      <c r="AC786" s="372"/>
      <c r="AD786" s="372" t="str">
        <v/>
      </c>
      <c r="AE786" s="372"/>
      <c r="AF786" s="372"/>
      <c r="AG786" s="376" t="str">
        <v/>
      </c>
      <c r="AH786" s="372"/>
      <c r="AI786" s="372"/>
      <c r="AJ786" s="372" t="str">
        <v/>
      </c>
      <c r="AK786" s="372"/>
      <c r="AL786" s="372"/>
      <c r="AM786" s="377" t="str">
        <v/>
      </c>
      <c r="AN786" s="378" t="str">
        <v/>
      </c>
      <c r="AO786" s="379" t="str">
        <v/>
      </c>
      <c r="AP786" s="379" t="str">
        <v/>
      </c>
      <c r="AQ786" s="376" t="str">
        <v/>
      </c>
      <c r="AR786" s="376" t="str">
        <v/>
      </c>
      <c r="AS786" s="372" t="str">
        <v/>
      </c>
      <c r="AT786" s="379" t="str">
        <v/>
      </c>
      <c r="AU786" s="380" t="str">
        <v/>
      </c>
      <c r="AV786" s="380" t="str">
        <v/>
      </c>
      <c r="AW786" s="380" t="str">
        <v/>
      </c>
      <c r="AX786" s="380" t="str">
        <v/>
      </c>
      <c r="AY786" s="380" t="str">
        <v/>
      </c>
      <c r="AZ786" s="380"/>
      <c r="BA786" s="380"/>
      <c r="BB786" s="380" t="str">
        <v/>
      </c>
      <c r="BC786" s="380"/>
      <c r="BD786" s="380"/>
      <c r="BE786" s="380" t="str">
        <v/>
      </c>
      <c r="BF786" s="380"/>
      <c r="BG786" s="380"/>
      <c r="BH786" s="380" t="str">
        <v/>
      </c>
      <c r="BI786" s="380"/>
      <c r="BJ786" s="380"/>
      <c r="BK786" s="380" t="str">
        <v/>
      </c>
      <c r="BL786" s="380" t="str">
        <v/>
      </c>
      <c r="BM786" s="380" t="str">
        <v/>
      </c>
      <c r="BN786" s="381" t="str">
        <v/>
      </c>
      <c r="BO786" s="380" t="str">
        <v/>
      </c>
      <c r="BP786" s="380" t="str">
        <v/>
      </c>
      <c r="BQ786" s="380" t="str">
        <v/>
      </c>
      <c r="BR786" s="381" t="str">
        <v/>
      </c>
      <c r="BS786" s="380" t="str">
        <v/>
      </c>
      <c r="BT786" s="380" t="str">
        <v/>
      </c>
      <c r="BU786" s="380" t="str">
        <v/>
      </c>
      <c r="BV786" s="380" t="str">
        <v/>
      </c>
      <c r="BW786" s="380" t="str">
        <v/>
      </c>
      <c r="BX786" s="380"/>
      <c r="BY786" s="380"/>
      <c r="BZ786" s="380" t="str">
        <v/>
      </c>
      <c r="CA786" s="380"/>
      <c r="CB786" s="380"/>
      <c r="CC786" s="380" t="str">
        <v/>
      </c>
      <c r="CD786" s="380"/>
      <c r="CE786" s="380"/>
      <c r="CF786" s="380" t="str">
        <v/>
      </c>
      <c r="CG786" s="380"/>
      <c r="CH786" s="380"/>
      <c r="CI786" s="380" t="str">
        <v/>
      </c>
      <c r="CJ786" s="380" t="str">
        <v/>
      </c>
      <c r="CK786" s="380" t="str">
        <v/>
      </c>
      <c r="CL786" s="381" t="str">
        <v/>
      </c>
      <c r="CM786" s="380" t="str">
        <v/>
      </c>
      <c r="CN786" s="380" t="str">
        <v/>
      </c>
      <c r="CO786" s="380" t="str">
        <v/>
      </c>
      <c r="CP786" s="381" t="str">
        <v/>
      </c>
      <c r="CQ786" s="380" t="str">
        <v/>
      </c>
      <c r="CR786" s="380" t="str">
        <v/>
      </c>
      <c r="CS786" s="380" t="str">
        <v/>
      </c>
      <c r="CT786" s="380" t="str">
        <v/>
      </c>
      <c r="CU786" s="380" t="str">
        <v/>
      </c>
      <c r="CV786" s="380"/>
      <c r="CW786" s="380"/>
      <c r="CX786" s="380" t="str">
        <v/>
      </c>
      <c r="CY786" s="380"/>
      <c r="CZ786" s="380"/>
      <c r="DA786" s="380" t="str">
        <v/>
      </c>
      <c r="DB786" s="380"/>
      <c r="DC786" s="380"/>
      <c r="DD786" s="380" t="str">
        <v/>
      </c>
      <c r="DE786" s="380"/>
      <c r="DF786" s="380"/>
      <c r="DG786" s="380" t="str">
        <v/>
      </c>
      <c r="DH786" s="380" t="str">
        <v/>
      </c>
      <c r="DI786" s="380" t="str">
        <v/>
      </c>
      <c r="DJ786" s="381" t="str">
        <v/>
      </c>
      <c r="DK786" s="380" t="str">
        <v/>
      </c>
      <c r="DL786" s="380" t="str">
        <v/>
      </c>
      <c r="DM786" s="380" t="str">
        <v/>
      </c>
      <c r="DN786" s="381" t="str">
        <v/>
      </c>
      <c r="DO786" s="380" t="str">
        <v/>
      </c>
      <c r="DP786" s="380" t="str">
        <v/>
      </c>
      <c r="DQ786" s="380" t="str">
        <v/>
      </c>
      <c r="DR786" s="380" t="str">
        <v/>
      </c>
      <c r="DS786" s="380" t="str">
        <v/>
      </c>
      <c r="DT786" s="380"/>
      <c r="DU786" s="380"/>
      <c r="DV786" s="380" t="str">
        <v/>
      </c>
      <c r="DW786" s="380"/>
      <c r="DX786" s="380"/>
      <c r="DY786" s="380" t="str">
        <v/>
      </c>
      <c r="DZ786" s="380"/>
      <c r="EA786" s="380"/>
      <c r="EB786" s="380" t="str">
        <v/>
      </c>
      <c r="EC786" s="380"/>
      <c r="ED786" s="380"/>
      <c r="EE786" s="380" t="str">
        <v/>
      </c>
      <c r="EF786" s="380" t="str">
        <v/>
      </c>
      <c r="EG786" s="380" t="str">
        <v/>
      </c>
      <c r="EH786" s="381" t="str">
        <v/>
      </c>
      <c r="EI786" s="380" t="str">
        <v/>
      </c>
      <c r="EJ786" s="380" t="str">
        <v/>
      </c>
      <c r="EK786" s="380" t="str">
        <v/>
      </c>
      <c r="EL786" s="381" t="str">
        <v/>
      </c>
      <c r="EM786" s="382" t="str">
        <v/>
      </c>
      <c r="EN786" s="382" t="str">
        <v/>
      </c>
      <c r="EO786" s="382" t="str">
        <v/>
      </c>
    </row>
    <row r="787" spans="1:145" ht="15.6">
      <c r="A787" s="372" t="str">
        <v/>
      </c>
      <c r="B787" s="373" t="str">
        <v/>
      </c>
      <c r="C787" s="372"/>
      <c r="D787" s="383" t="str">
        <v/>
      </c>
      <c r="E787" s="383" t="str">
        <v/>
      </c>
      <c r="F787" s="383" t="str">
        <v/>
      </c>
      <c r="G787" s="375" t="str">
        <v/>
      </c>
      <c r="H787" s="375" t="str">
        <v/>
      </c>
      <c r="I787" s="375" t="str">
        <v/>
      </c>
      <c r="J787" s="375" t="str">
        <v/>
      </c>
      <c r="K787" s="375" t="str">
        <v/>
      </c>
      <c r="L787" s="375" t="str">
        <v/>
      </c>
      <c r="M787" s="372" t="str">
        <v/>
      </c>
      <c r="N787" s="372" t="str">
        <v/>
      </c>
      <c r="O787" s="372" t="str">
        <v/>
      </c>
      <c r="P787" s="372" t="str">
        <v/>
      </c>
      <c r="Q787" s="372" t="str">
        <v/>
      </c>
      <c r="R787" s="372" t="str">
        <v/>
      </c>
      <c r="S787" s="372" t="str">
        <v/>
      </c>
      <c r="T787" s="372" t="str">
        <v/>
      </c>
      <c r="U787" s="372" t="str">
        <v/>
      </c>
      <c r="V787" s="372" t="str">
        <v/>
      </c>
      <c r="W787" s="372" t="str">
        <v/>
      </c>
      <c r="X787" s="372" t="str">
        <v/>
      </c>
      <c r="Y787" s="372" t="str">
        <v/>
      </c>
      <c r="Z787" s="372" t="str">
        <v/>
      </c>
      <c r="AA787" s="372" t="str">
        <v/>
      </c>
      <c r="AB787" s="372"/>
      <c r="AC787" s="372"/>
      <c r="AD787" s="372" t="str">
        <v/>
      </c>
      <c r="AE787" s="372"/>
      <c r="AF787" s="372"/>
      <c r="AG787" s="376" t="str">
        <v/>
      </c>
      <c r="AH787" s="372"/>
      <c r="AI787" s="372"/>
      <c r="AJ787" s="372" t="str">
        <v/>
      </c>
      <c r="AK787" s="372"/>
      <c r="AL787" s="372"/>
      <c r="AM787" s="377" t="str">
        <v/>
      </c>
      <c r="AN787" s="378" t="str">
        <v/>
      </c>
      <c r="AO787" s="379" t="str">
        <v/>
      </c>
      <c r="AP787" s="379" t="str">
        <v/>
      </c>
      <c r="AQ787" s="376" t="str">
        <v/>
      </c>
      <c r="AR787" s="376" t="str">
        <v/>
      </c>
      <c r="AS787" s="372" t="str">
        <v/>
      </c>
      <c r="AT787" s="379" t="str">
        <v/>
      </c>
      <c r="AU787" s="380" t="str">
        <v/>
      </c>
      <c r="AV787" s="380" t="str">
        <v/>
      </c>
      <c r="AW787" s="380" t="str">
        <v/>
      </c>
      <c r="AX787" s="380" t="str">
        <v/>
      </c>
      <c r="AY787" s="380" t="str">
        <v/>
      </c>
      <c r="AZ787" s="380"/>
      <c r="BA787" s="380"/>
      <c r="BB787" s="380" t="str">
        <v/>
      </c>
      <c r="BC787" s="380"/>
      <c r="BD787" s="380"/>
      <c r="BE787" s="380" t="str">
        <v/>
      </c>
      <c r="BF787" s="380"/>
      <c r="BG787" s="380"/>
      <c r="BH787" s="380" t="str">
        <v/>
      </c>
      <c r="BI787" s="380"/>
      <c r="BJ787" s="380"/>
      <c r="BK787" s="380" t="str">
        <v/>
      </c>
      <c r="BL787" s="380" t="str">
        <v/>
      </c>
      <c r="BM787" s="380" t="str">
        <v/>
      </c>
      <c r="BN787" s="381" t="str">
        <v/>
      </c>
      <c r="BO787" s="380" t="str">
        <v/>
      </c>
      <c r="BP787" s="380" t="str">
        <v/>
      </c>
      <c r="BQ787" s="380" t="str">
        <v/>
      </c>
      <c r="BR787" s="381" t="str">
        <v/>
      </c>
      <c r="BS787" s="380" t="str">
        <v/>
      </c>
      <c r="BT787" s="380" t="str">
        <v/>
      </c>
      <c r="BU787" s="380" t="str">
        <v/>
      </c>
      <c r="BV787" s="380" t="str">
        <v/>
      </c>
      <c r="BW787" s="380" t="str">
        <v/>
      </c>
      <c r="BX787" s="380"/>
      <c r="BY787" s="380"/>
      <c r="BZ787" s="380" t="str">
        <v/>
      </c>
      <c r="CA787" s="380"/>
      <c r="CB787" s="380"/>
      <c r="CC787" s="380" t="str">
        <v/>
      </c>
      <c r="CD787" s="380"/>
      <c r="CE787" s="380"/>
      <c r="CF787" s="380" t="str">
        <v/>
      </c>
      <c r="CG787" s="380"/>
      <c r="CH787" s="380"/>
      <c r="CI787" s="380" t="str">
        <v/>
      </c>
      <c r="CJ787" s="380" t="str">
        <v/>
      </c>
      <c r="CK787" s="380" t="str">
        <v/>
      </c>
      <c r="CL787" s="381" t="str">
        <v/>
      </c>
      <c r="CM787" s="380" t="str">
        <v/>
      </c>
      <c r="CN787" s="380" t="str">
        <v/>
      </c>
      <c r="CO787" s="380" t="str">
        <v/>
      </c>
      <c r="CP787" s="381" t="str">
        <v/>
      </c>
      <c r="CQ787" s="380" t="str">
        <v/>
      </c>
      <c r="CR787" s="380" t="str">
        <v/>
      </c>
      <c r="CS787" s="380" t="str">
        <v/>
      </c>
      <c r="CT787" s="380" t="str">
        <v/>
      </c>
      <c r="CU787" s="380" t="str">
        <v/>
      </c>
      <c r="CV787" s="380"/>
      <c r="CW787" s="380"/>
      <c r="CX787" s="380" t="str">
        <v/>
      </c>
      <c r="CY787" s="380"/>
      <c r="CZ787" s="380"/>
      <c r="DA787" s="380" t="str">
        <v/>
      </c>
      <c r="DB787" s="380"/>
      <c r="DC787" s="380"/>
      <c r="DD787" s="380" t="str">
        <v/>
      </c>
      <c r="DE787" s="380"/>
      <c r="DF787" s="380"/>
      <c r="DG787" s="380" t="str">
        <v/>
      </c>
      <c r="DH787" s="380" t="str">
        <v/>
      </c>
      <c r="DI787" s="380" t="str">
        <v/>
      </c>
      <c r="DJ787" s="381" t="str">
        <v/>
      </c>
      <c r="DK787" s="380" t="str">
        <v/>
      </c>
      <c r="DL787" s="380" t="str">
        <v/>
      </c>
      <c r="DM787" s="380" t="str">
        <v/>
      </c>
      <c r="DN787" s="381" t="str">
        <v/>
      </c>
      <c r="DO787" s="380" t="str">
        <v/>
      </c>
      <c r="DP787" s="380" t="str">
        <v/>
      </c>
      <c r="DQ787" s="380" t="str">
        <v/>
      </c>
      <c r="DR787" s="380" t="str">
        <v/>
      </c>
      <c r="DS787" s="380" t="str">
        <v/>
      </c>
      <c r="DT787" s="380"/>
      <c r="DU787" s="380"/>
      <c r="DV787" s="380" t="str">
        <v/>
      </c>
      <c r="DW787" s="380"/>
      <c r="DX787" s="380"/>
      <c r="DY787" s="380" t="str">
        <v/>
      </c>
      <c r="DZ787" s="380"/>
      <c r="EA787" s="380"/>
      <c r="EB787" s="380" t="str">
        <v/>
      </c>
      <c r="EC787" s="380"/>
      <c r="ED787" s="380"/>
      <c r="EE787" s="380" t="str">
        <v/>
      </c>
      <c r="EF787" s="380" t="str">
        <v/>
      </c>
      <c r="EG787" s="380" t="str">
        <v/>
      </c>
      <c r="EH787" s="381" t="str">
        <v/>
      </c>
      <c r="EI787" s="380" t="str">
        <v/>
      </c>
      <c r="EJ787" s="380" t="str">
        <v/>
      </c>
      <c r="EK787" s="380" t="str">
        <v/>
      </c>
      <c r="EL787" s="381" t="str">
        <v/>
      </c>
      <c r="EM787" s="382" t="str">
        <v/>
      </c>
      <c r="EN787" s="382" t="str">
        <v/>
      </c>
      <c r="EO787" s="382" t="str">
        <v/>
      </c>
    </row>
    <row r="788" spans="1:145" ht="15.6">
      <c r="A788" s="372" t="str">
        <v/>
      </c>
      <c r="B788" s="373" t="str">
        <v/>
      </c>
      <c r="C788" s="372"/>
      <c r="D788" s="383" t="str">
        <v/>
      </c>
      <c r="E788" s="383" t="str">
        <v/>
      </c>
      <c r="F788" s="383" t="str">
        <v/>
      </c>
      <c r="G788" s="375" t="str">
        <v/>
      </c>
      <c r="H788" s="375" t="str">
        <v/>
      </c>
      <c r="I788" s="375" t="str">
        <v/>
      </c>
      <c r="J788" s="375" t="str">
        <v/>
      </c>
      <c r="K788" s="375" t="str">
        <v/>
      </c>
      <c r="L788" s="375" t="str">
        <v/>
      </c>
      <c r="M788" s="372" t="str">
        <v/>
      </c>
      <c r="N788" s="372" t="str">
        <v/>
      </c>
      <c r="O788" s="372" t="str">
        <v/>
      </c>
      <c r="P788" s="372" t="str">
        <v/>
      </c>
      <c r="Q788" s="372" t="str">
        <v/>
      </c>
      <c r="R788" s="372" t="str">
        <v/>
      </c>
      <c r="S788" s="372" t="str">
        <v/>
      </c>
      <c r="T788" s="372" t="str">
        <v/>
      </c>
      <c r="U788" s="372" t="str">
        <v/>
      </c>
      <c r="V788" s="372" t="str">
        <v/>
      </c>
      <c r="W788" s="372" t="str">
        <v/>
      </c>
      <c r="X788" s="372" t="str">
        <v/>
      </c>
      <c r="Y788" s="372" t="str">
        <v/>
      </c>
      <c r="Z788" s="372" t="str">
        <v/>
      </c>
      <c r="AA788" s="372" t="str">
        <v/>
      </c>
      <c r="AB788" s="372"/>
      <c r="AC788" s="372"/>
      <c r="AD788" s="372" t="str">
        <v/>
      </c>
      <c r="AE788" s="372"/>
      <c r="AF788" s="372"/>
      <c r="AG788" s="376" t="str">
        <v/>
      </c>
      <c r="AH788" s="372"/>
      <c r="AI788" s="372"/>
      <c r="AJ788" s="372" t="str">
        <v/>
      </c>
      <c r="AK788" s="372"/>
      <c r="AL788" s="372"/>
      <c r="AM788" s="377" t="str">
        <v/>
      </c>
      <c r="AN788" s="378" t="str">
        <v/>
      </c>
      <c r="AO788" s="379" t="str">
        <v/>
      </c>
      <c r="AP788" s="379" t="str">
        <v/>
      </c>
      <c r="AQ788" s="376" t="str">
        <v/>
      </c>
      <c r="AR788" s="376" t="str">
        <v/>
      </c>
      <c r="AS788" s="372" t="str">
        <v/>
      </c>
      <c r="AT788" s="379" t="str">
        <v/>
      </c>
      <c r="AU788" s="380" t="str">
        <v/>
      </c>
      <c r="AV788" s="380" t="str">
        <v/>
      </c>
      <c r="AW788" s="380" t="str">
        <v/>
      </c>
      <c r="AX788" s="380" t="str">
        <v/>
      </c>
      <c r="AY788" s="380" t="str">
        <v/>
      </c>
      <c r="AZ788" s="380"/>
      <c r="BA788" s="380"/>
      <c r="BB788" s="380" t="str">
        <v/>
      </c>
      <c r="BC788" s="380"/>
      <c r="BD788" s="380"/>
      <c r="BE788" s="380" t="str">
        <v/>
      </c>
      <c r="BF788" s="380"/>
      <c r="BG788" s="380"/>
      <c r="BH788" s="380" t="str">
        <v/>
      </c>
      <c r="BI788" s="380"/>
      <c r="BJ788" s="380"/>
      <c r="BK788" s="380" t="str">
        <v/>
      </c>
      <c r="BL788" s="380" t="str">
        <v/>
      </c>
      <c r="BM788" s="380" t="str">
        <v/>
      </c>
      <c r="BN788" s="381" t="str">
        <v/>
      </c>
      <c r="BO788" s="380" t="str">
        <v/>
      </c>
      <c r="BP788" s="380" t="str">
        <v/>
      </c>
      <c r="BQ788" s="380" t="str">
        <v/>
      </c>
      <c r="BR788" s="381" t="str">
        <v/>
      </c>
      <c r="BS788" s="380" t="str">
        <v/>
      </c>
      <c r="BT788" s="380" t="str">
        <v/>
      </c>
      <c r="BU788" s="380" t="str">
        <v/>
      </c>
      <c r="BV788" s="380" t="str">
        <v/>
      </c>
      <c r="BW788" s="380" t="str">
        <v/>
      </c>
      <c r="BX788" s="380"/>
      <c r="BY788" s="380"/>
      <c r="BZ788" s="380" t="str">
        <v/>
      </c>
      <c r="CA788" s="380"/>
      <c r="CB788" s="380"/>
      <c r="CC788" s="380" t="str">
        <v/>
      </c>
      <c r="CD788" s="380"/>
      <c r="CE788" s="380"/>
      <c r="CF788" s="380" t="str">
        <v/>
      </c>
      <c r="CG788" s="380"/>
      <c r="CH788" s="380"/>
      <c r="CI788" s="380" t="str">
        <v/>
      </c>
      <c r="CJ788" s="380" t="str">
        <v/>
      </c>
      <c r="CK788" s="380" t="str">
        <v/>
      </c>
      <c r="CL788" s="381" t="str">
        <v/>
      </c>
      <c r="CM788" s="380" t="str">
        <v/>
      </c>
      <c r="CN788" s="380" t="str">
        <v/>
      </c>
      <c r="CO788" s="380" t="str">
        <v/>
      </c>
      <c r="CP788" s="381" t="str">
        <v/>
      </c>
      <c r="CQ788" s="380" t="str">
        <v/>
      </c>
      <c r="CR788" s="380" t="str">
        <v/>
      </c>
      <c r="CS788" s="380" t="str">
        <v/>
      </c>
      <c r="CT788" s="380" t="str">
        <v/>
      </c>
      <c r="CU788" s="380" t="str">
        <v/>
      </c>
      <c r="CV788" s="380"/>
      <c r="CW788" s="380"/>
      <c r="CX788" s="380" t="str">
        <v/>
      </c>
      <c r="CY788" s="380"/>
      <c r="CZ788" s="380"/>
      <c r="DA788" s="380" t="str">
        <v/>
      </c>
      <c r="DB788" s="380"/>
      <c r="DC788" s="380"/>
      <c r="DD788" s="380" t="str">
        <v/>
      </c>
      <c r="DE788" s="380"/>
      <c r="DF788" s="380"/>
      <c r="DG788" s="380" t="str">
        <v/>
      </c>
      <c r="DH788" s="380" t="str">
        <v/>
      </c>
      <c r="DI788" s="380" t="str">
        <v/>
      </c>
      <c r="DJ788" s="381" t="str">
        <v/>
      </c>
      <c r="DK788" s="380" t="str">
        <v/>
      </c>
      <c r="DL788" s="380" t="str">
        <v/>
      </c>
      <c r="DM788" s="380" t="str">
        <v/>
      </c>
      <c r="DN788" s="381" t="str">
        <v/>
      </c>
      <c r="DO788" s="380" t="str">
        <v/>
      </c>
      <c r="DP788" s="380" t="str">
        <v/>
      </c>
      <c r="DQ788" s="380" t="str">
        <v/>
      </c>
      <c r="DR788" s="380" t="str">
        <v/>
      </c>
      <c r="DS788" s="380" t="str">
        <v/>
      </c>
      <c r="DT788" s="380"/>
      <c r="DU788" s="380"/>
      <c r="DV788" s="380" t="str">
        <v/>
      </c>
      <c r="DW788" s="380"/>
      <c r="DX788" s="380"/>
      <c r="DY788" s="380" t="str">
        <v/>
      </c>
      <c r="DZ788" s="380"/>
      <c r="EA788" s="380"/>
      <c r="EB788" s="380" t="str">
        <v/>
      </c>
      <c r="EC788" s="380"/>
      <c r="ED788" s="380"/>
      <c r="EE788" s="380" t="str">
        <v/>
      </c>
      <c r="EF788" s="380" t="str">
        <v/>
      </c>
      <c r="EG788" s="380" t="str">
        <v/>
      </c>
      <c r="EH788" s="381" t="str">
        <v/>
      </c>
      <c r="EI788" s="380" t="str">
        <v/>
      </c>
      <c r="EJ788" s="380" t="str">
        <v/>
      </c>
      <c r="EK788" s="380" t="str">
        <v/>
      </c>
      <c r="EL788" s="381" t="str">
        <v/>
      </c>
      <c r="EM788" s="382" t="str">
        <v/>
      </c>
      <c r="EN788" s="382" t="str">
        <v/>
      </c>
      <c r="EO788" s="382" t="str">
        <v/>
      </c>
    </row>
    <row r="789" spans="1:145" ht="15.6">
      <c r="A789" s="372" t="str">
        <v/>
      </c>
      <c r="B789" s="373" t="str">
        <v/>
      </c>
      <c r="C789" s="372"/>
      <c r="D789" s="383" t="str">
        <v/>
      </c>
      <c r="E789" s="383" t="str">
        <v/>
      </c>
      <c r="F789" s="383" t="str">
        <v/>
      </c>
      <c r="G789" s="375" t="str">
        <v/>
      </c>
      <c r="H789" s="375" t="str">
        <v/>
      </c>
      <c r="I789" s="375" t="str">
        <v/>
      </c>
      <c r="J789" s="375" t="str">
        <v/>
      </c>
      <c r="K789" s="375" t="str">
        <v/>
      </c>
      <c r="L789" s="375" t="str">
        <v/>
      </c>
      <c r="M789" s="372" t="str">
        <v/>
      </c>
      <c r="N789" s="372" t="str">
        <v/>
      </c>
      <c r="O789" s="372" t="str">
        <v/>
      </c>
      <c r="P789" s="372" t="str">
        <v/>
      </c>
      <c r="Q789" s="372" t="str">
        <v/>
      </c>
      <c r="R789" s="372" t="str">
        <v/>
      </c>
      <c r="S789" s="372" t="str">
        <v/>
      </c>
      <c r="T789" s="372" t="str">
        <v/>
      </c>
      <c r="U789" s="372" t="str">
        <v/>
      </c>
      <c r="V789" s="372" t="str">
        <v/>
      </c>
      <c r="W789" s="372" t="str">
        <v/>
      </c>
      <c r="X789" s="372" t="str">
        <v/>
      </c>
      <c r="Y789" s="372" t="str">
        <v/>
      </c>
      <c r="Z789" s="372" t="str">
        <v/>
      </c>
      <c r="AA789" s="372" t="str">
        <v/>
      </c>
      <c r="AB789" s="372"/>
      <c r="AC789" s="372"/>
      <c r="AD789" s="372" t="str">
        <v/>
      </c>
      <c r="AE789" s="372"/>
      <c r="AF789" s="372"/>
      <c r="AG789" s="376" t="str">
        <v/>
      </c>
      <c r="AH789" s="372"/>
      <c r="AI789" s="372"/>
      <c r="AJ789" s="372" t="str">
        <v/>
      </c>
      <c r="AK789" s="372"/>
      <c r="AL789" s="372"/>
      <c r="AM789" s="377" t="str">
        <v/>
      </c>
      <c r="AN789" s="378" t="str">
        <v/>
      </c>
      <c r="AO789" s="379" t="str">
        <v/>
      </c>
      <c r="AP789" s="379" t="str">
        <v/>
      </c>
      <c r="AQ789" s="376" t="str">
        <v/>
      </c>
      <c r="AR789" s="376" t="str">
        <v/>
      </c>
      <c r="AS789" s="372" t="str">
        <v/>
      </c>
      <c r="AT789" s="379" t="str">
        <v/>
      </c>
      <c r="AU789" s="380" t="str">
        <v/>
      </c>
      <c r="AV789" s="380" t="str">
        <v/>
      </c>
      <c r="AW789" s="380" t="str">
        <v/>
      </c>
      <c r="AX789" s="380" t="str">
        <v/>
      </c>
      <c r="AY789" s="380" t="str">
        <v/>
      </c>
      <c r="AZ789" s="380"/>
      <c r="BA789" s="380"/>
      <c r="BB789" s="380" t="str">
        <v/>
      </c>
      <c r="BC789" s="380"/>
      <c r="BD789" s="380"/>
      <c r="BE789" s="380" t="str">
        <v/>
      </c>
      <c r="BF789" s="380"/>
      <c r="BG789" s="380"/>
      <c r="BH789" s="380" t="str">
        <v/>
      </c>
      <c r="BI789" s="380"/>
      <c r="BJ789" s="380"/>
      <c r="BK789" s="380" t="str">
        <v/>
      </c>
      <c r="BL789" s="380" t="str">
        <v/>
      </c>
      <c r="BM789" s="380" t="str">
        <v/>
      </c>
      <c r="BN789" s="381" t="str">
        <v/>
      </c>
      <c r="BO789" s="380" t="str">
        <v/>
      </c>
      <c r="BP789" s="380" t="str">
        <v/>
      </c>
      <c r="BQ789" s="380" t="str">
        <v/>
      </c>
      <c r="BR789" s="381" t="str">
        <v/>
      </c>
      <c r="BS789" s="380" t="str">
        <v/>
      </c>
      <c r="BT789" s="380" t="str">
        <v/>
      </c>
      <c r="BU789" s="380" t="str">
        <v/>
      </c>
      <c r="BV789" s="380" t="str">
        <v/>
      </c>
      <c r="BW789" s="380" t="str">
        <v/>
      </c>
      <c r="BX789" s="380"/>
      <c r="BY789" s="380"/>
      <c r="BZ789" s="380" t="str">
        <v/>
      </c>
      <c r="CA789" s="380"/>
      <c r="CB789" s="380"/>
      <c r="CC789" s="380" t="str">
        <v/>
      </c>
      <c r="CD789" s="380"/>
      <c r="CE789" s="380"/>
      <c r="CF789" s="380" t="str">
        <v/>
      </c>
      <c r="CG789" s="380"/>
      <c r="CH789" s="380"/>
      <c r="CI789" s="380" t="str">
        <v/>
      </c>
      <c r="CJ789" s="380" t="str">
        <v/>
      </c>
      <c r="CK789" s="380" t="str">
        <v/>
      </c>
      <c r="CL789" s="381" t="str">
        <v/>
      </c>
      <c r="CM789" s="380" t="str">
        <v/>
      </c>
      <c r="CN789" s="380" t="str">
        <v/>
      </c>
      <c r="CO789" s="380" t="str">
        <v/>
      </c>
      <c r="CP789" s="381" t="str">
        <v/>
      </c>
      <c r="CQ789" s="380" t="str">
        <v/>
      </c>
      <c r="CR789" s="380" t="str">
        <v/>
      </c>
      <c r="CS789" s="380" t="str">
        <v/>
      </c>
      <c r="CT789" s="380" t="str">
        <v/>
      </c>
      <c r="CU789" s="380" t="str">
        <v/>
      </c>
      <c r="CV789" s="380"/>
      <c r="CW789" s="380"/>
      <c r="CX789" s="380" t="str">
        <v/>
      </c>
      <c r="CY789" s="380"/>
      <c r="CZ789" s="380"/>
      <c r="DA789" s="380" t="str">
        <v/>
      </c>
      <c r="DB789" s="380"/>
      <c r="DC789" s="380"/>
      <c r="DD789" s="380" t="str">
        <v/>
      </c>
      <c r="DE789" s="380"/>
      <c r="DF789" s="380"/>
      <c r="DG789" s="380" t="str">
        <v/>
      </c>
      <c r="DH789" s="380" t="str">
        <v/>
      </c>
      <c r="DI789" s="380" t="str">
        <v/>
      </c>
      <c r="DJ789" s="381" t="str">
        <v/>
      </c>
      <c r="DK789" s="380" t="str">
        <v/>
      </c>
      <c r="DL789" s="380" t="str">
        <v/>
      </c>
      <c r="DM789" s="380" t="str">
        <v/>
      </c>
      <c r="DN789" s="381" t="str">
        <v/>
      </c>
      <c r="DO789" s="380" t="str">
        <v/>
      </c>
      <c r="DP789" s="380" t="str">
        <v/>
      </c>
      <c r="DQ789" s="380" t="str">
        <v/>
      </c>
      <c r="DR789" s="380" t="str">
        <v/>
      </c>
      <c r="DS789" s="380" t="str">
        <v/>
      </c>
      <c r="DT789" s="380"/>
      <c r="DU789" s="380"/>
      <c r="DV789" s="380" t="str">
        <v/>
      </c>
      <c r="DW789" s="380"/>
      <c r="DX789" s="380"/>
      <c r="DY789" s="380" t="str">
        <v/>
      </c>
      <c r="DZ789" s="380"/>
      <c r="EA789" s="380"/>
      <c r="EB789" s="380" t="str">
        <v/>
      </c>
      <c r="EC789" s="380"/>
      <c r="ED789" s="380"/>
      <c r="EE789" s="380" t="str">
        <v/>
      </c>
      <c r="EF789" s="380" t="str">
        <v/>
      </c>
      <c r="EG789" s="380" t="str">
        <v/>
      </c>
      <c r="EH789" s="381" t="str">
        <v/>
      </c>
      <c r="EI789" s="380" t="str">
        <v/>
      </c>
      <c r="EJ789" s="380" t="str">
        <v/>
      </c>
      <c r="EK789" s="380" t="str">
        <v/>
      </c>
      <c r="EL789" s="381" t="str">
        <v/>
      </c>
      <c r="EM789" s="382" t="str">
        <v/>
      </c>
      <c r="EN789" s="382" t="str">
        <v/>
      </c>
      <c r="EO789" s="382" t="str">
        <v/>
      </c>
    </row>
    <row r="790" spans="1:145" ht="15.6">
      <c r="A790" s="372" t="str">
        <v/>
      </c>
      <c r="B790" s="373" t="str">
        <v/>
      </c>
      <c r="C790" s="372"/>
      <c r="D790" s="383" t="str">
        <v/>
      </c>
      <c r="E790" s="383" t="str">
        <v/>
      </c>
      <c r="F790" s="383" t="str">
        <v/>
      </c>
      <c r="G790" s="375" t="str">
        <v/>
      </c>
      <c r="H790" s="375" t="str">
        <v/>
      </c>
      <c r="I790" s="375" t="str">
        <v/>
      </c>
      <c r="J790" s="375" t="str">
        <v/>
      </c>
      <c r="K790" s="375" t="str">
        <v/>
      </c>
      <c r="L790" s="375" t="str">
        <v/>
      </c>
      <c r="M790" s="372" t="str">
        <v/>
      </c>
      <c r="N790" s="372" t="str">
        <v/>
      </c>
      <c r="O790" s="372" t="str">
        <v/>
      </c>
      <c r="P790" s="372" t="str">
        <v/>
      </c>
      <c r="Q790" s="372" t="str">
        <v/>
      </c>
      <c r="R790" s="372" t="str">
        <v/>
      </c>
      <c r="S790" s="372" t="str">
        <v/>
      </c>
      <c r="T790" s="372" t="str">
        <v/>
      </c>
      <c r="U790" s="372" t="str">
        <v/>
      </c>
      <c r="V790" s="372" t="str">
        <v/>
      </c>
      <c r="W790" s="372" t="str">
        <v/>
      </c>
      <c r="X790" s="372" t="str">
        <v/>
      </c>
      <c r="Y790" s="372" t="str">
        <v/>
      </c>
      <c r="Z790" s="372" t="str">
        <v/>
      </c>
      <c r="AA790" s="372" t="str">
        <v/>
      </c>
      <c r="AB790" s="372"/>
      <c r="AC790" s="372"/>
      <c r="AD790" s="372" t="str">
        <v/>
      </c>
      <c r="AE790" s="372"/>
      <c r="AF790" s="372"/>
      <c r="AG790" s="376" t="str">
        <v/>
      </c>
      <c r="AH790" s="372"/>
      <c r="AI790" s="372"/>
      <c r="AJ790" s="372" t="str">
        <v/>
      </c>
      <c r="AK790" s="372"/>
      <c r="AL790" s="372"/>
      <c r="AM790" s="377" t="str">
        <v/>
      </c>
      <c r="AN790" s="378" t="str">
        <v/>
      </c>
      <c r="AO790" s="379" t="str">
        <v/>
      </c>
      <c r="AP790" s="379" t="str">
        <v/>
      </c>
      <c r="AQ790" s="376" t="str">
        <v/>
      </c>
      <c r="AR790" s="376" t="str">
        <v/>
      </c>
      <c r="AS790" s="372" t="str">
        <v/>
      </c>
      <c r="AT790" s="379" t="str">
        <v/>
      </c>
      <c r="AU790" s="380" t="str">
        <v/>
      </c>
      <c r="AV790" s="380" t="str">
        <v/>
      </c>
      <c r="AW790" s="380" t="str">
        <v/>
      </c>
      <c r="AX790" s="380" t="str">
        <v/>
      </c>
      <c r="AY790" s="380" t="str">
        <v/>
      </c>
      <c r="AZ790" s="380"/>
      <c r="BA790" s="380"/>
      <c r="BB790" s="380" t="str">
        <v/>
      </c>
      <c r="BC790" s="380"/>
      <c r="BD790" s="380"/>
      <c r="BE790" s="380" t="str">
        <v/>
      </c>
      <c r="BF790" s="380"/>
      <c r="BG790" s="380"/>
      <c r="BH790" s="380" t="str">
        <v/>
      </c>
      <c r="BI790" s="380"/>
      <c r="BJ790" s="380"/>
      <c r="BK790" s="380" t="str">
        <v/>
      </c>
      <c r="BL790" s="380" t="str">
        <v/>
      </c>
      <c r="BM790" s="380" t="str">
        <v/>
      </c>
      <c r="BN790" s="381" t="str">
        <v/>
      </c>
      <c r="BO790" s="380" t="str">
        <v/>
      </c>
      <c r="BP790" s="380" t="str">
        <v/>
      </c>
      <c r="BQ790" s="380" t="str">
        <v/>
      </c>
      <c r="BR790" s="381" t="str">
        <v/>
      </c>
      <c r="BS790" s="380" t="str">
        <v/>
      </c>
      <c r="BT790" s="380" t="str">
        <v/>
      </c>
      <c r="BU790" s="380" t="str">
        <v/>
      </c>
      <c r="BV790" s="380" t="str">
        <v/>
      </c>
      <c r="BW790" s="380" t="str">
        <v/>
      </c>
      <c r="BX790" s="380"/>
      <c r="BY790" s="380"/>
      <c r="BZ790" s="380" t="str">
        <v/>
      </c>
      <c r="CA790" s="380"/>
      <c r="CB790" s="380"/>
      <c r="CC790" s="380" t="str">
        <v/>
      </c>
      <c r="CD790" s="380"/>
      <c r="CE790" s="380"/>
      <c r="CF790" s="380" t="str">
        <v/>
      </c>
      <c r="CG790" s="380"/>
      <c r="CH790" s="380"/>
      <c r="CI790" s="380" t="str">
        <v/>
      </c>
      <c r="CJ790" s="380" t="str">
        <v/>
      </c>
      <c r="CK790" s="380" t="str">
        <v/>
      </c>
      <c r="CL790" s="381" t="str">
        <v/>
      </c>
      <c r="CM790" s="380" t="str">
        <v/>
      </c>
      <c r="CN790" s="380" t="str">
        <v/>
      </c>
      <c r="CO790" s="380" t="str">
        <v/>
      </c>
      <c r="CP790" s="381" t="str">
        <v/>
      </c>
      <c r="CQ790" s="380" t="str">
        <v/>
      </c>
      <c r="CR790" s="380" t="str">
        <v/>
      </c>
      <c r="CS790" s="380" t="str">
        <v/>
      </c>
      <c r="CT790" s="380" t="str">
        <v/>
      </c>
      <c r="CU790" s="380" t="str">
        <v/>
      </c>
      <c r="CV790" s="380"/>
      <c r="CW790" s="380"/>
      <c r="CX790" s="380" t="str">
        <v/>
      </c>
      <c r="CY790" s="380"/>
      <c r="CZ790" s="380"/>
      <c r="DA790" s="380" t="str">
        <v/>
      </c>
      <c r="DB790" s="380"/>
      <c r="DC790" s="380"/>
      <c r="DD790" s="380" t="str">
        <v/>
      </c>
      <c r="DE790" s="380"/>
      <c r="DF790" s="380"/>
      <c r="DG790" s="380" t="str">
        <v/>
      </c>
      <c r="DH790" s="380" t="str">
        <v/>
      </c>
      <c r="DI790" s="380" t="str">
        <v/>
      </c>
      <c r="DJ790" s="381" t="str">
        <v/>
      </c>
      <c r="DK790" s="380" t="str">
        <v/>
      </c>
      <c r="DL790" s="380" t="str">
        <v/>
      </c>
      <c r="DM790" s="380" t="str">
        <v/>
      </c>
      <c r="DN790" s="381" t="str">
        <v/>
      </c>
      <c r="DO790" s="380" t="str">
        <v/>
      </c>
      <c r="DP790" s="380" t="str">
        <v/>
      </c>
      <c r="DQ790" s="380" t="str">
        <v/>
      </c>
      <c r="DR790" s="380" t="str">
        <v/>
      </c>
      <c r="DS790" s="380" t="str">
        <v/>
      </c>
      <c r="DT790" s="380"/>
      <c r="DU790" s="380"/>
      <c r="DV790" s="380" t="str">
        <v/>
      </c>
      <c r="DW790" s="380"/>
      <c r="DX790" s="380"/>
      <c r="DY790" s="380" t="str">
        <v/>
      </c>
      <c r="DZ790" s="380"/>
      <c r="EA790" s="380"/>
      <c r="EB790" s="380" t="str">
        <v/>
      </c>
      <c r="EC790" s="380"/>
      <c r="ED790" s="380"/>
      <c r="EE790" s="380" t="str">
        <v/>
      </c>
      <c r="EF790" s="380" t="str">
        <v/>
      </c>
      <c r="EG790" s="380" t="str">
        <v/>
      </c>
      <c r="EH790" s="381" t="str">
        <v/>
      </c>
      <c r="EI790" s="380" t="str">
        <v/>
      </c>
      <c r="EJ790" s="380" t="str">
        <v/>
      </c>
      <c r="EK790" s="380" t="str">
        <v/>
      </c>
      <c r="EL790" s="381" t="str">
        <v/>
      </c>
      <c r="EM790" s="382" t="str">
        <v/>
      </c>
      <c r="EN790" s="382" t="str">
        <v/>
      </c>
      <c r="EO790" s="382" t="str">
        <v/>
      </c>
    </row>
    <row r="791" spans="1:145" ht="15.6">
      <c r="A791" s="372" t="str">
        <v/>
      </c>
      <c r="B791" s="373" t="str">
        <v/>
      </c>
      <c r="C791" s="372"/>
      <c r="D791" s="383" t="str">
        <v/>
      </c>
      <c r="E791" s="383" t="str">
        <v/>
      </c>
      <c r="F791" s="383" t="str">
        <v/>
      </c>
      <c r="G791" s="375" t="str">
        <v/>
      </c>
      <c r="H791" s="375" t="str">
        <v/>
      </c>
      <c r="I791" s="375" t="str">
        <v/>
      </c>
      <c r="J791" s="375" t="str">
        <v/>
      </c>
      <c r="K791" s="375" t="str">
        <v/>
      </c>
      <c r="L791" s="375" t="str">
        <v/>
      </c>
      <c r="M791" s="372" t="str">
        <v/>
      </c>
      <c r="N791" s="372" t="str">
        <v/>
      </c>
      <c r="O791" s="372" t="str">
        <v/>
      </c>
      <c r="P791" s="372" t="str">
        <v/>
      </c>
      <c r="Q791" s="372" t="str">
        <v/>
      </c>
      <c r="R791" s="372" t="str">
        <v/>
      </c>
      <c r="S791" s="372" t="str">
        <v/>
      </c>
      <c r="T791" s="372" t="str">
        <v/>
      </c>
      <c r="U791" s="372" t="str">
        <v/>
      </c>
      <c r="V791" s="372" t="str">
        <v/>
      </c>
      <c r="W791" s="372" t="str">
        <v/>
      </c>
      <c r="X791" s="372" t="str">
        <v/>
      </c>
      <c r="Y791" s="372" t="str">
        <v/>
      </c>
      <c r="Z791" s="372" t="str">
        <v/>
      </c>
      <c r="AA791" s="372" t="str">
        <v/>
      </c>
      <c r="AB791" s="372"/>
      <c r="AC791" s="372"/>
      <c r="AD791" s="372" t="str">
        <v/>
      </c>
      <c r="AE791" s="372"/>
      <c r="AF791" s="372"/>
      <c r="AG791" s="376" t="str">
        <v/>
      </c>
      <c r="AH791" s="372"/>
      <c r="AI791" s="372"/>
      <c r="AJ791" s="372" t="str">
        <v/>
      </c>
      <c r="AK791" s="372"/>
      <c r="AL791" s="372"/>
      <c r="AM791" s="377" t="str">
        <v/>
      </c>
      <c r="AN791" s="378" t="str">
        <v/>
      </c>
      <c r="AO791" s="379" t="str">
        <v/>
      </c>
      <c r="AP791" s="379" t="str">
        <v/>
      </c>
      <c r="AQ791" s="376" t="str">
        <v/>
      </c>
      <c r="AR791" s="376" t="str">
        <v/>
      </c>
      <c r="AS791" s="372" t="str">
        <v/>
      </c>
      <c r="AT791" s="379" t="str">
        <v/>
      </c>
      <c r="AU791" s="380" t="str">
        <v/>
      </c>
      <c r="AV791" s="380" t="str">
        <v/>
      </c>
      <c r="AW791" s="380" t="str">
        <v/>
      </c>
      <c r="AX791" s="380" t="str">
        <v/>
      </c>
      <c r="AY791" s="380" t="str">
        <v/>
      </c>
      <c r="AZ791" s="380"/>
      <c r="BA791" s="380"/>
      <c r="BB791" s="380" t="str">
        <v/>
      </c>
      <c r="BC791" s="380"/>
      <c r="BD791" s="380"/>
      <c r="BE791" s="380" t="str">
        <v/>
      </c>
      <c r="BF791" s="380"/>
      <c r="BG791" s="380"/>
      <c r="BH791" s="380" t="str">
        <v/>
      </c>
      <c r="BI791" s="380"/>
      <c r="BJ791" s="380"/>
      <c r="BK791" s="380" t="str">
        <v/>
      </c>
      <c r="BL791" s="380" t="str">
        <v/>
      </c>
      <c r="BM791" s="380" t="str">
        <v/>
      </c>
      <c r="BN791" s="381" t="str">
        <v/>
      </c>
      <c r="BO791" s="380" t="str">
        <v/>
      </c>
      <c r="BP791" s="380" t="str">
        <v/>
      </c>
      <c r="BQ791" s="380" t="str">
        <v/>
      </c>
      <c r="BR791" s="381" t="str">
        <v/>
      </c>
      <c r="BS791" s="380" t="str">
        <v/>
      </c>
      <c r="BT791" s="380" t="str">
        <v/>
      </c>
      <c r="BU791" s="380" t="str">
        <v/>
      </c>
      <c r="BV791" s="380" t="str">
        <v/>
      </c>
      <c r="BW791" s="380" t="str">
        <v/>
      </c>
      <c r="BX791" s="380"/>
      <c r="BY791" s="380"/>
      <c r="BZ791" s="380" t="str">
        <v/>
      </c>
      <c r="CA791" s="380"/>
      <c r="CB791" s="380"/>
      <c r="CC791" s="380" t="str">
        <v/>
      </c>
      <c r="CD791" s="380"/>
      <c r="CE791" s="380"/>
      <c r="CF791" s="380" t="str">
        <v/>
      </c>
      <c r="CG791" s="380"/>
      <c r="CH791" s="380"/>
      <c r="CI791" s="380" t="str">
        <v/>
      </c>
      <c r="CJ791" s="380" t="str">
        <v/>
      </c>
      <c r="CK791" s="380" t="str">
        <v/>
      </c>
      <c r="CL791" s="381" t="str">
        <v/>
      </c>
      <c r="CM791" s="380" t="str">
        <v/>
      </c>
      <c r="CN791" s="380" t="str">
        <v/>
      </c>
      <c r="CO791" s="380" t="str">
        <v/>
      </c>
      <c r="CP791" s="381" t="str">
        <v/>
      </c>
      <c r="CQ791" s="380" t="str">
        <v/>
      </c>
      <c r="CR791" s="380" t="str">
        <v/>
      </c>
      <c r="CS791" s="380" t="str">
        <v/>
      </c>
      <c r="CT791" s="380" t="str">
        <v/>
      </c>
      <c r="CU791" s="380" t="str">
        <v/>
      </c>
      <c r="CV791" s="380"/>
      <c r="CW791" s="380"/>
      <c r="CX791" s="380" t="str">
        <v/>
      </c>
      <c r="CY791" s="380"/>
      <c r="CZ791" s="380"/>
      <c r="DA791" s="380" t="str">
        <v/>
      </c>
      <c r="DB791" s="380"/>
      <c r="DC791" s="380"/>
      <c r="DD791" s="380" t="str">
        <v/>
      </c>
      <c r="DE791" s="380"/>
      <c r="DF791" s="380"/>
      <c r="DG791" s="380" t="str">
        <v/>
      </c>
      <c r="DH791" s="380" t="str">
        <v/>
      </c>
      <c r="DI791" s="380" t="str">
        <v/>
      </c>
      <c r="DJ791" s="381" t="str">
        <v/>
      </c>
      <c r="DK791" s="380" t="str">
        <v/>
      </c>
      <c r="DL791" s="380" t="str">
        <v/>
      </c>
      <c r="DM791" s="380" t="str">
        <v/>
      </c>
      <c r="DN791" s="381" t="str">
        <v/>
      </c>
      <c r="DO791" s="380" t="str">
        <v/>
      </c>
      <c r="DP791" s="380" t="str">
        <v/>
      </c>
      <c r="DQ791" s="380" t="str">
        <v/>
      </c>
      <c r="DR791" s="380" t="str">
        <v/>
      </c>
      <c r="DS791" s="380" t="str">
        <v/>
      </c>
      <c r="DT791" s="380"/>
      <c r="DU791" s="380"/>
      <c r="DV791" s="380" t="str">
        <v/>
      </c>
      <c r="DW791" s="380"/>
      <c r="DX791" s="380"/>
      <c r="DY791" s="380" t="str">
        <v/>
      </c>
      <c r="DZ791" s="380"/>
      <c r="EA791" s="380"/>
      <c r="EB791" s="380" t="str">
        <v/>
      </c>
      <c r="EC791" s="380"/>
      <c r="ED791" s="380"/>
      <c r="EE791" s="380" t="str">
        <v/>
      </c>
      <c r="EF791" s="380" t="str">
        <v/>
      </c>
      <c r="EG791" s="380" t="str">
        <v/>
      </c>
      <c r="EH791" s="381" t="str">
        <v/>
      </c>
      <c r="EI791" s="380" t="str">
        <v/>
      </c>
      <c r="EJ791" s="380" t="str">
        <v/>
      </c>
      <c r="EK791" s="380" t="str">
        <v/>
      </c>
      <c r="EL791" s="381" t="str">
        <v/>
      </c>
      <c r="EM791" s="382" t="str">
        <v/>
      </c>
      <c r="EN791" s="382" t="str">
        <v/>
      </c>
      <c r="EO791" s="382" t="str">
        <v/>
      </c>
    </row>
    <row r="792" spans="1:145" ht="15.6">
      <c r="A792" s="372" t="str">
        <v/>
      </c>
      <c r="B792" s="373" t="str">
        <v/>
      </c>
      <c r="C792" s="372"/>
      <c r="D792" s="383" t="str">
        <v/>
      </c>
      <c r="E792" s="383" t="str">
        <v/>
      </c>
      <c r="F792" s="383" t="str">
        <v/>
      </c>
      <c r="G792" s="375" t="str">
        <v/>
      </c>
      <c r="H792" s="375" t="str">
        <v/>
      </c>
      <c r="I792" s="375" t="str">
        <v/>
      </c>
      <c r="J792" s="375" t="str">
        <v/>
      </c>
      <c r="K792" s="375" t="str">
        <v/>
      </c>
      <c r="L792" s="375" t="str">
        <v/>
      </c>
      <c r="M792" s="372" t="str">
        <v/>
      </c>
      <c r="N792" s="372" t="str">
        <v/>
      </c>
      <c r="O792" s="372" t="str">
        <v/>
      </c>
      <c r="P792" s="372" t="str">
        <v/>
      </c>
      <c r="Q792" s="372" t="str">
        <v/>
      </c>
      <c r="R792" s="372" t="str">
        <v/>
      </c>
      <c r="S792" s="372" t="str">
        <v/>
      </c>
      <c r="T792" s="372" t="str">
        <v/>
      </c>
      <c r="U792" s="372" t="str">
        <v/>
      </c>
      <c r="V792" s="372" t="str">
        <v/>
      </c>
      <c r="W792" s="372" t="str">
        <v/>
      </c>
      <c r="X792" s="372" t="str">
        <v/>
      </c>
      <c r="Y792" s="372" t="str">
        <v/>
      </c>
      <c r="Z792" s="372" t="str">
        <v/>
      </c>
      <c r="AA792" s="372" t="str">
        <v/>
      </c>
      <c r="AB792" s="372"/>
      <c r="AC792" s="372"/>
      <c r="AD792" s="372" t="str">
        <v/>
      </c>
      <c r="AE792" s="372"/>
      <c r="AF792" s="372"/>
      <c r="AG792" s="376" t="str">
        <v/>
      </c>
      <c r="AH792" s="372"/>
      <c r="AI792" s="372"/>
      <c r="AJ792" s="372" t="str">
        <v/>
      </c>
      <c r="AK792" s="372"/>
      <c r="AL792" s="372"/>
      <c r="AM792" s="377" t="str">
        <v/>
      </c>
      <c r="AN792" s="378" t="str">
        <v/>
      </c>
      <c r="AO792" s="379" t="str">
        <v/>
      </c>
      <c r="AP792" s="379" t="str">
        <v/>
      </c>
      <c r="AQ792" s="376" t="str">
        <v/>
      </c>
      <c r="AR792" s="376" t="str">
        <v/>
      </c>
      <c r="AS792" s="372" t="str">
        <v/>
      </c>
      <c r="AT792" s="379" t="str">
        <v/>
      </c>
      <c r="AU792" s="380" t="str">
        <v/>
      </c>
      <c r="AV792" s="380" t="str">
        <v/>
      </c>
      <c r="AW792" s="380" t="str">
        <v/>
      </c>
      <c r="AX792" s="380" t="str">
        <v/>
      </c>
      <c r="AY792" s="380" t="str">
        <v/>
      </c>
      <c r="AZ792" s="380"/>
      <c r="BA792" s="380"/>
      <c r="BB792" s="380" t="str">
        <v/>
      </c>
      <c r="BC792" s="380"/>
      <c r="BD792" s="380"/>
      <c r="BE792" s="380" t="str">
        <v/>
      </c>
      <c r="BF792" s="380"/>
      <c r="BG792" s="380"/>
      <c r="BH792" s="380" t="str">
        <v/>
      </c>
      <c r="BI792" s="380"/>
      <c r="BJ792" s="380"/>
      <c r="BK792" s="380" t="str">
        <v/>
      </c>
      <c r="BL792" s="380" t="str">
        <v/>
      </c>
      <c r="BM792" s="380" t="str">
        <v/>
      </c>
      <c r="BN792" s="381" t="str">
        <v/>
      </c>
      <c r="BO792" s="380" t="str">
        <v/>
      </c>
      <c r="BP792" s="380" t="str">
        <v/>
      </c>
      <c r="BQ792" s="380" t="str">
        <v/>
      </c>
      <c r="BR792" s="381" t="str">
        <v/>
      </c>
      <c r="BS792" s="380" t="str">
        <v/>
      </c>
      <c r="BT792" s="380" t="str">
        <v/>
      </c>
      <c r="BU792" s="380" t="str">
        <v/>
      </c>
      <c r="BV792" s="380" t="str">
        <v/>
      </c>
      <c r="BW792" s="380" t="str">
        <v/>
      </c>
      <c r="BX792" s="380"/>
      <c r="BY792" s="380"/>
      <c r="BZ792" s="380" t="str">
        <v/>
      </c>
      <c r="CA792" s="380"/>
      <c r="CB792" s="380"/>
      <c r="CC792" s="380" t="str">
        <v/>
      </c>
      <c r="CD792" s="380"/>
      <c r="CE792" s="380"/>
      <c r="CF792" s="380" t="str">
        <v/>
      </c>
      <c r="CG792" s="380"/>
      <c r="CH792" s="380"/>
      <c r="CI792" s="380" t="str">
        <v/>
      </c>
      <c r="CJ792" s="380" t="str">
        <v/>
      </c>
      <c r="CK792" s="380" t="str">
        <v/>
      </c>
      <c r="CL792" s="381" t="str">
        <v/>
      </c>
      <c r="CM792" s="380" t="str">
        <v/>
      </c>
      <c r="CN792" s="380" t="str">
        <v/>
      </c>
      <c r="CO792" s="380" t="str">
        <v/>
      </c>
      <c r="CP792" s="381" t="str">
        <v/>
      </c>
      <c r="CQ792" s="380" t="str">
        <v/>
      </c>
      <c r="CR792" s="380" t="str">
        <v/>
      </c>
      <c r="CS792" s="380" t="str">
        <v/>
      </c>
      <c r="CT792" s="380" t="str">
        <v/>
      </c>
      <c r="CU792" s="380" t="str">
        <v/>
      </c>
      <c r="CV792" s="380"/>
      <c r="CW792" s="380"/>
      <c r="CX792" s="380" t="str">
        <v/>
      </c>
      <c r="CY792" s="380"/>
      <c r="CZ792" s="380"/>
      <c r="DA792" s="380" t="str">
        <v/>
      </c>
      <c r="DB792" s="380"/>
      <c r="DC792" s="380"/>
      <c r="DD792" s="380" t="str">
        <v/>
      </c>
      <c r="DE792" s="380"/>
      <c r="DF792" s="380"/>
      <c r="DG792" s="380" t="str">
        <v/>
      </c>
      <c r="DH792" s="380" t="str">
        <v/>
      </c>
      <c r="DI792" s="380" t="str">
        <v/>
      </c>
      <c r="DJ792" s="381" t="str">
        <v/>
      </c>
      <c r="DK792" s="380" t="str">
        <v/>
      </c>
      <c r="DL792" s="380" t="str">
        <v/>
      </c>
      <c r="DM792" s="380" t="str">
        <v/>
      </c>
      <c r="DN792" s="381" t="str">
        <v/>
      </c>
      <c r="DO792" s="380" t="str">
        <v/>
      </c>
      <c r="DP792" s="380" t="str">
        <v/>
      </c>
      <c r="DQ792" s="380" t="str">
        <v/>
      </c>
      <c r="DR792" s="380" t="str">
        <v/>
      </c>
      <c r="DS792" s="380" t="str">
        <v/>
      </c>
      <c r="DT792" s="380"/>
      <c r="DU792" s="380"/>
      <c r="DV792" s="380" t="str">
        <v/>
      </c>
      <c r="DW792" s="380"/>
      <c r="DX792" s="380"/>
      <c r="DY792" s="380" t="str">
        <v/>
      </c>
      <c r="DZ792" s="380"/>
      <c r="EA792" s="380"/>
      <c r="EB792" s="380" t="str">
        <v/>
      </c>
      <c r="EC792" s="380"/>
      <c r="ED792" s="380"/>
      <c r="EE792" s="380" t="str">
        <v/>
      </c>
      <c r="EF792" s="380" t="str">
        <v/>
      </c>
      <c r="EG792" s="380" t="str">
        <v/>
      </c>
      <c r="EH792" s="381" t="str">
        <v/>
      </c>
      <c r="EI792" s="380" t="str">
        <v/>
      </c>
      <c r="EJ792" s="380" t="str">
        <v/>
      </c>
      <c r="EK792" s="380" t="str">
        <v/>
      </c>
      <c r="EL792" s="381" t="str">
        <v/>
      </c>
      <c r="EM792" s="382" t="str">
        <v/>
      </c>
      <c r="EN792" s="382" t="str">
        <v/>
      </c>
      <c r="EO792" s="382" t="str">
        <v/>
      </c>
    </row>
    <row r="793" spans="1:145" ht="15.6">
      <c r="A793" s="372" t="str">
        <v/>
      </c>
      <c r="B793" s="373" t="str">
        <v/>
      </c>
      <c r="C793" s="372"/>
      <c r="D793" s="383" t="str">
        <v/>
      </c>
      <c r="E793" s="383" t="str">
        <v/>
      </c>
      <c r="F793" s="383" t="str">
        <v/>
      </c>
      <c r="G793" s="375" t="str">
        <v/>
      </c>
      <c r="H793" s="375" t="str">
        <v/>
      </c>
      <c r="I793" s="375" t="str">
        <v/>
      </c>
      <c r="J793" s="375" t="str">
        <v/>
      </c>
      <c r="K793" s="375" t="str">
        <v/>
      </c>
      <c r="L793" s="375" t="str">
        <v/>
      </c>
      <c r="M793" s="372" t="str">
        <v/>
      </c>
      <c r="N793" s="372" t="str">
        <v/>
      </c>
      <c r="O793" s="372" t="str">
        <v/>
      </c>
      <c r="P793" s="372" t="str">
        <v/>
      </c>
      <c r="Q793" s="372" t="str">
        <v/>
      </c>
      <c r="R793" s="372" t="str">
        <v/>
      </c>
      <c r="S793" s="372" t="str">
        <v/>
      </c>
      <c r="T793" s="372" t="str">
        <v/>
      </c>
      <c r="U793" s="372" t="str">
        <v/>
      </c>
      <c r="V793" s="372" t="str">
        <v/>
      </c>
      <c r="W793" s="372" t="str">
        <v/>
      </c>
      <c r="X793" s="372" t="str">
        <v/>
      </c>
      <c r="Y793" s="372" t="str">
        <v/>
      </c>
      <c r="Z793" s="372" t="str">
        <v/>
      </c>
      <c r="AA793" s="372" t="str">
        <v/>
      </c>
      <c r="AB793" s="372"/>
      <c r="AC793" s="372"/>
      <c r="AD793" s="372" t="str">
        <v/>
      </c>
      <c r="AE793" s="372"/>
      <c r="AF793" s="372"/>
      <c r="AG793" s="376" t="str">
        <v/>
      </c>
      <c r="AH793" s="372"/>
      <c r="AI793" s="372"/>
      <c r="AJ793" s="372" t="str">
        <v/>
      </c>
      <c r="AK793" s="372"/>
      <c r="AL793" s="372"/>
      <c r="AM793" s="377" t="str">
        <v/>
      </c>
      <c r="AN793" s="378" t="str">
        <v/>
      </c>
      <c r="AO793" s="379" t="str">
        <v/>
      </c>
      <c r="AP793" s="379" t="str">
        <v/>
      </c>
      <c r="AQ793" s="376" t="str">
        <v/>
      </c>
      <c r="AR793" s="376" t="str">
        <v/>
      </c>
      <c r="AS793" s="372" t="str">
        <v/>
      </c>
      <c r="AT793" s="379" t="str">
        <v/>
      </c>
      <c r="AU793" s="380" t="str">
        <v/>
      </c>
      <c r="AV793" s="380" t="str">
        <v/>
      </c>
      <c r="AW793" s="380" t="str">
        <v/>
      </c>
      <c r="AX793" s="380" t="str">
        <v/>
      </c>
      <c r="AY793" s="380" t="str">
        <v/>
      </c>
      <c r="AZ793" s="380"/>
      <c r="BA793" s="380"/>
      <c r="BB793" s="380" t="str">
        <v/>
      </c>
      <c r="BC793" s="380"/>
      <c r="BD793" s="380"/>
      <c r="BE793" s="380" t="str">
        <v/>
      </c>
      <c r="BF793" s="380"/>
      <c r="BG793" s="380"/>
      <c r="BH793" s="380" t="str">
        <v/>
      </c>
      <c r="BI793" s="380"/>
      <c r="BJ793" s="380"/>
      <c r="BK793" s="380" t="str">
        <v/>
      </c>
      <c r="BL793" s="380" t="str">
        <v/>
      </c>
      <c r="BM793" s="380" t="str">
        <v/>
      </c>
      <c r="BN793" s="381" t="str">
        <v/>
      </c>
      <c r="BO793" s="380" t="str">
        <v/>
      </c>
      <c r="BP793" s="380" t="str">
        <v/>
      </c>
      <c r="BQ793" s="380" t="str">
        <v/>
      </c>
      <c r="BR793" s="381" t="str">
        <v/>
      </c>
      <c r="BS793" s="380" t="str">
        <v/>
      </c>
      <c r="BT793" s="380" t="str">
        <v/>
      </c>
      <c r="BU793" s="380" t="str">
        <v/>
      </c>
      <c r="BV793" s="380" t="str">
        <v/>
      </c>
      <c r="BW793" s="380" t="str">
        <v/>
      </c>
      <c r="BX793" s="380"/>
      <c r="BY793" s="380"/>
      <c r="BZ793" s="380" t="str">
        <v/>
      </c>
      <c r="CA793" s="380"/>
      <c r="CB793" s="380"/>
      <c r="CC793" s="380" t="str">
        <v/>
      </c>
      <c r="CD793" s="380"/>
      <c r="CE793" s="380"/>
      <c r="CF793" s="380" t="str">
        <v/>
      </c>
      <c r="CG793" s="380"/>
      <c r="CH793" s="380"/>
      <c r="CI793" s="380" t="str">
        <v/>
      </c>
      <c r="CJ793" s="380" t="str">
        <v/>
      </c>
      <c r="CK793" s="380" t="str">
        <v/>
      </c>
      <c r="CL793" s="381" t="str">
        <v/>
      </c>
      <c r="CM793" s="380" t="str">
        <v/>
      </c>
      <c r="CN793" s="380" t="str">
        <v/>
      </c>
      <c r="CO793" s="380" t="str">
        <v/>
      </c>
      <c r="CP793" s="381" t="str">
        <v/>
      </c>
      <c r="CQ793" s="380" t="str">
        <v/>
      </c>
      <c r="CR793" s="380" t="str">
        <v/>
      </c>
      <c r="CS793" s="380" t="str">
        <v/>
      </c>
      <c r="CT793" s="380" t="str">
        <v/>
      </c>
      <c r="CU793" s="380" t="str">
        <v/>
      </c>
      <c r="CV793" s="380"/>
      <c r="CW793" s="380"/>
      <c r="CX793" s="380" t="str">
        <v/>
      </c>
      <c r="CY793" s="380"/>
      <c r="CZ793" s="380"/>
      <c r="DA793" s="380" t="str">
        <v/>
      </c>
      <c r="DB793" s="380"/>
      <c r="DC793" s="380"/>
      <c r="DD793" s="380" t="str">
        <v/>
      </c>
      <c r="DE793" s="380"/>
      <c r="DF793" s="380"/>
      <c r="DG793" s="380" t="str">
        <v/>
      </c>
      <c r="DH793" s="380" t="str">
        <v/>
      </c>
      <c r="DI793" s="380" t="str">
        <v/>
      </c>
      <c r="DJ793" s="381" t="str">
        <v/>
      </c>
      <c r="DK793" s="380" t="str">
        <v/>
      </c>
      <c r="DL793" s="380" t="str">
        <v/>
      </c>
      <c r="DM793" s="380" t="str">
        <v/>
      </c>
      <c r="DN793" s="381" t="str">
        <v/>
      </c>
      <c r="DO793" s="380" t="str">
        <v/>
      </c>
      <c r="DP793" s="380" t="str">
        <v/>
      </c>
      <c r="DQ793" s="380" t="str">
        <v/>
      </c>
      <c r="DR793" s="380" t="str">
        <v/>
      </c>
      <c r="DS793" s="380" t="str">
        <v/>
      </c>
      <c r="DT793" s="380"/>
      <c r="DU793" s="380"/>
      <c r="DV793" s="380" t="str">
        <v/>
      </c>
      <c r="DW793" s="380"/>
      <c r="DX793" s="380"/>
      <c r="DY793" s="380" t="str">
        <v/>
      </c>
      <c r="DZ793" s="380"/>
      <c r="EA793" s="380"/>
      <c r="EB793" s="380" t="str">
        <v/>
      </c>
      <c r="EC793" s="380"/>
      <c r="ED793" s="380"/>
      <c r="EE793" s="380" t="str">
        <v/>
      </c>
      <c r="EF793" s="380" t="str">
        <v/>
      </c>
      <c r="EG793" s="380" t="str">
        <v/>
      </c>
      <c r="EH793" s="381" t="str">
        <v/>
      </c>
      <c r="EI793" s="380" t="str">
        <v/>
      </c>
      <c r="EJ793" s="380" t="str">
        <v/>
      </c>
      <c r="EK793" s="380" t="str">
        <v/>
      </c>
      <c r="EL793" s="381" t="str">
        <v/>
      </c>
      <c r="EM793" s="382" t="str">
        <v/>
      </c>
      <c r="EN793" s="382" t="str">
        <v/>
      </c>
      <c r="EO793" s="382" t="str">
        <v/>
      </c>
    </row>
    <row r="794" spans="1:145" ht="15.6">
      <c r="A794" s="372" t="str">
        <v/>
      </c>
      <c r="B794" s="373" t="str">
        <v/>
      </c>
      <c r="C794" s="372"/>
      <c r="D794" s="383" t="str">
        <v/>
      </c>
      <c r="E794" s="383" t="str">
        <v/>
      </c>
      <c r="F794" s="383" t="str">
        <v/>
      </c>
      <c r="G794" s="375" t="str">
        <v/>
      </c>
      <c r="H794" s="375" t="str">
        <v/>
      </c>
      <c r="I794" s="375" t="str">
        <v/>
      </c>
      <c r="J794" s="375" t="str">
        <v/>
      </c>
      <c r="K794" s="375" t="str">
        <v/>
      </c>
      <c r="L794" s="375" t="str">
        <v/>
      </c>
      <c r="M794" s="372" t="str">
        <v/>
      </c>
      <c r="N794" s="372" t="str">
        <v/>
      </c>
      <c r="O794" s="372" t="str">
        <v/>
      </c>
      <c r="P794" s="372" t="str">
        <v/>
      </c>
      <c r="Q794" s="372" t="str">
        <v/>
      </c>
      <c r="R794" s="372" t="str">
        <v/>
      </c>
      <c r="S794" s="372" t="str">
        <v/>
      </c>
      <c r="T794" s="372" t="str">
        <v/>
      </c>
      <c r="U794" s="372" t="str">
        <v/>
      </c>
      <c r="V794" s="372" t="str">
        <v/>
      </c>
      <c r="W794" s="372" t="str">
        <v/>
      </c>
      <c r="X794" s="372" t="str">
        <v/>
      </c>
      <c r="Y794" s="372" t="str">
        <v/>
      </c>
      <c r="Z794" s="372" t="str">
        <v/>
      </c>
      <c r="AA794" s="372" t="str">
        <v/>
      </c>
      <c r="AB794" s="372"/>
      <c r="AC794" s="372"/>
      <c r="AD794" s="372" t="str">
        <v/>
      </c>
      <c r="AE794" s="372"/>
      <c r="AF794" s="372"/>
      <c r="AG794" s="376" t="str">
        <v/>
      </c>
      <c r="AH794" s="372"/>
      <c r="AI794" s="372"/>
      <c r="AJ794" s="372" t="str">
        <v/>
      </c>
      <c r="AK794" s="372"/>
      <c r="AL794" s="372"/>
      <c r="AM794" s="377" t="str">
        <v/>
      </c>
      <c r="AN794" s="378" t="str">
        <v/>
      </c>
      <c r="AO794" s="379" t="str">
        <v/>
      </c>
      <c r="AP794" s="379" t="str">
        <v/>
      </c>
      <c r="AQ794" s="376" t="str">
        <v/>
      </c>
      <c r="AR794" s="376" t="str">
        <v/>
      </c>
      <c r="AS794" s="372" t="str">
        <v/>
      </c>
      <c r="AT794" s="379" t="str">
        <v/>
      </c>
      <c r="AU794" s="380" t="str">
        <v/>
      </c>
      <c r="AV794" s="380" t="str">
        <v/>
      </c>
      <c r="AW794" s="380" t="str">
        <v/>
      </c>
      <c r="AX794" s="380" t="str">
        <v/>
      </c>
      <c r="AY794" s="380" t="str">
        <v/>
      </c>
      <c r="AZ794" s="380"/>
      <c r="BA794" s="380"/>
      <c r="BB794" s="380" t="str">
        <v/>
      </c>
      <c r="BC794" s="380"/>
      <c r="BD794" s="380"/>
      <c r="BE794" s="380" t="str">
        <v/>
      </c>
      <c r="BF794" s="380"/>
      <c r="BG794" s="380"/>
      <c r="BH794" s="380" t="str">
        <v/>
      </c>
      <c r="BI794" s="380"/>
      <c r="BJ794" s="380"/>
      <c r="BK794" s="380" t="str">
        <v/>
      </c>
      <c r="BL794" s="380" t="str">
        <v/>
      </c>
      <c r="BM794" s="380" t="str">
        <v/>
      </c>
      <c r="BN794" s="381" t="str">
        <v/>
      </c>
      <c r="BO794" s="380" t="str">
        <v/>
      </c>
      <c r="BP794" s="380" t="str">
        <v/>
      </c>
      <c r="BQ794" s="380" t="str">
        <v/>
      </c>
      <c r="BR794" s="381" t="str">
        <v/>
      </c>
      <c r="BS794" s="380" t="str">
        <v/>
      </c>
      <c r="BT794" s="380" t="str">
        <v/>
      </c>
      <c r="BU794" s="380" t="str">
        <v/>
      </c>
      <c r="BV794" s="380" t="str">
        <v/>
      </c>
      <c r="BW794" s="380" t="str">
        <v/>
      </c>
      <c r="BX794" s="380"/>
      <c r="BY794" s="380"/>
      <c r="BZ794" s="380" t="str">
        <v/>
      </c>
      <c r="CA794" s="380"/>
      <c r="CB794" s="380"/>
      <c r="CC794" s="380" t="str">
        <v/>
      </c>
      <c r="CD794" s="380"/>
      <c r="CE794" s="380"/>
      <c r="CF794" s="380" t="str">
        <v/>
      </c>
      <c r="CG794" s="380"/>
      <c r="CH794" s="380"/>
      <c r="CI794" s="380" t="str">
        <v/>
      </c>
      <c r="CJ794" s="380" t="str">
        <v/>
      </c>
      <c r="CK794" s="380" t="str">
        <v/>
      </c>
      <c r="CL794" s="381" t="str">
        <v/>
      </c>
      <c r="CM794" s="380" t="str">
        <v/>
      </c>
      <c r="CN794" s="380" t="str">
        <v/>
      </c>
      <c r="CO794" s="380" t="str">
        <v/>
      </c>
      <c r="CP794" s="381" t="str">
        <v/>
      </c>
      <c r="CQ794" s="380" t="str">
        <v/>
      </c>
      <c r="CR794" s="380" t="str">
        <v/>
      </c>
      <c r="CS794" s="380" t="str">
        <v/>
      </c>
      <c r="CT794" s="380" t="str">
        <v/>
      </c>
      <c r="CU794" s="380" t="str">
        <v/>
      </c>
      <c r="CV794" s="380"/>
      <c r="CW794" s="380"/>
      <c r="CX794" s="380" t="str">
        <v/>
      </c>
      <c r="CY794" s="380"/>
      <c r="CZ794" s="380"/>
      <c r="DA794" s="380" t="str">
        <v/>
      </c>
      <c r="DB794" s="380"/>
      <c r="DC794" s="380"/>
      <c r="DD794" s="380" t="str">
        <v/>
      </c>
      <c r="DE794" s="380"/>
      <c r="DF794" s="380"/>
      <c r="DG794" s="380" t="str">
        <v/>
      </c>
      <c r="DH794" s="380" t="str">
        <v/>
      </c>
      <c r="DI794" s="380" t="str">
        <v/>
      </c>
      <c r="DJ794" s="381" t="str">
        <v/>
      </c>
      <c r="DK794" s="380" t="str">
        <v/>
      </c>
      <c r="DL794" s="380" t="str">
        <v/>
      </c>
      <c r="DM794" s="380" t="str">
        <v/>
      </c>
      <c r="DN794" s="381" t="str">
        <v/>
      </c>
      <c r="DO794" s="380" t="str">
        <v/>
      </c>
      <c r="DP794" s="380" t="str">
        <v/>
      </c>
      <c r="DQ794" s="380" t="str">
        <v/>
      </c>
      <c r="DR794" s="380" t="str">
        <v/>
      </c>
      <c r="DS794" s="380" t="str">
        <v/>
      </c>
      <c r="DT794" s="380"/>
      <c r="DU794" s="380"/>
      <c r="DV794" s="380" t="str">
        <v/>
      </c>
      <c r="DW794" s="380"/>
      <c r="DX794" s="380"/>
      <c r="DY794" s="380" t="str">
        <v/>
      </c>
      <c r="DZ794" s="380"/>
      <c r="EA794" s="380"/>
      <c r="EB794" s="380" t="str">
        <v/>
      </c>
      <c r="EC794" s="380"/>
      <c r="ED794" s="380"/>
      <c r="EE794" s="380" t="str">
        <v/>
      </c>
      <c r="EF794" s="380" t="str">
        <v/>
      </c>
      <c r="EG794" s="380" t="str">
        <v/>
      </c>
      <c r="EH794" s="381" t="str">
        <v/>
      </c>
      <c r="EI794" s="380" t="str">
        <v/>
      </c>
      <c r="EJ794" s="380" t="str">
        <v/>
      </c>
      <c r="EK794" s="380" t="str">
        <v/>
      </c>
      <c r="EL794" s="381" t="str">
        <v/>
      </c>
      <c r="EM794" s="382" t="str">
        <v/>
      </c>
      <c r="EN794" s="382" t="str">
        <v/>
      </c>
      <c r="EO794" s="382" t="str">
        <v/>
      </c>
    </row>
    <row r="795" spans="1:145" ht="15.6">
      <c r="A795" s="372" t="str">
        <v/>
      </c>
      <c r="B795" s="373" t="str">
        <v/>
      </c>
      <c r="C795" s="372"/>
      <c r="D795" s="383" t="str">
        <v/>
      </c>
      <c r="E795" s="383" t="str">
        <v/>
      </c>
      <c r="F795" s="383" t="str">
        <v/>
      </c>
      <c r="G795" s="375" t="str">
        <v/>
      </c>
      <c r="H795" s="375" t="str">
        <v/>
      </c>
      <c r="I795" s="375" t="str">
        <v/>
      </c>
      <c r="J795" s="375" t="str">
        <v/>
      </c>
      <c r="K795" s="375" t="str">
        <v/>
      </c>
      <c r="L795" s="375" t="str">
        <v/>
      </c>
      <c r="M795" s="372" t="str">
        <v/>
      </c>
      <c r="N795" s="372" t="str">
        <v/>
      </c>
      <c r="O795" s="372" t="str">
        <v/>
      </c>
      <c r="P795" s="372" t="str">
        <v/>
      </c>
      <c r="Q795" s="372" t="str">
        <v/>
      </c>
      <c r="R795" s="372" t="str">
        <v/>
      </c>
      <c r="S795" s="372" t="str">
        <v/>
      </c>
      <c r="T795" s="372" t="str">
        <v/>
      </c>
      <c r="U795" s="372" t="str">
        <v/>
      </c>
      <c r="V795" s="372" t="str">
        <v/>
      </c>
      <c r="W795" s="372" t="str">
        <v/>
      </c>
      <c r="X795" s="372" t="str">
        <v/>
      </c>
      <c r="Y795" s="372" t="str">
        <v/>
      </c>
      <c r="Z795" s="372" t="str">
        <v/>
      </c>
      <c r="AA795" s="372" t="str">
        <v/>
      </c>
      <c r="AB795" s="372"/>
      <c r="AC795" s="372"/>
      <c r="AD795" s="372" t="str">
        <v/>
      </c>
      <c r="AE795" s="372"/>
      <c r="AF795" s="372"/>
      <c r="AG795" s="376" t="str">
        <v/>
      </c>
      <c r="AH795" s="372"/>
      <c r="AI795" s="372"/>
      <c r="AJ795" s="372" t="str">
        <v/>
      </c>
      <c r="AK795" s="372"/>
      <c r="AL795" s="372"/>
      <c r="AM795" s="377" t="str">
        <v/>
      </c>
      <c r="AN795" s="378" t="str">
        <v/>
      </c>
      <c r="AO795" s="379" t="str">
        <v/>
      </c>
      <c r="AP795" s="379" t="str">
        <v/>
      </c>
      <c r="AQ795" s="376" t="str">
        <v/>
      </c>
      <c r="AR795" s="376" t="str">
        <v/>
      </c>
      <c r="AS795" s="372" t="str">
        <v/>
      </c>
      <c r="AT795" s="379" t="str">
        <v/>
      </c>
      <c r="AU795" s="380" t="str">
        <v/>
      </c>
      <c r="AV795" s="380" t="str">
        <v/>
      </c>
      <c r="AW795" s="380" t="str">
        <v/>
      </c>
      <c r="AX795" s="380" t="str">
        <v/>
      </c>
      <c r="AY795" s="380" t="str">
        <v/>
      </c>
      <c r="AZ795" s="380"/>
      <c r="BA795" s="380"/>
      <c r="BB795" s="380" t="str">
        <v/>
      </c>
      <c r="BC795" s="380"/>
      <c r="BD795" s="380"/>
      <c r="BE795" s="380" t="str">
        <v/>
      </c>
      <c r="BF795" s="380"/>
      <c r="BG795" s="380"/>
      <c r="BH795" s="380" t="str">
        <v/>
      </c>
      <c r="BI795" s="380"/>
      <c r="BJ795" s="380"/>
      <c r="BK795" s="380" t="str">
        <v/>
      </c>
      <c r="BL795" s="380" t="str">
        <v/>
      </c>
      <c r="BM795" s="380" t="str">
        <v/>
      </c>
      <c r="BN795" s="381" t="str">
        <v/>
      </c>
      <c r="BO795" s="380" t="str">
        <v/>
      </c>
      <c r="BP795" s="380" t="str">
        <v/>
      </c>
      <c r="BQ795" s="380" t="str">
        <v/>
      </c>
      <c r="BR795" s="381" t="str">
        <v/>
      </c>
      <c r="BS795" s="380" t="str">
        <v/>
      </c>
      <c r="BT795" s="380" t="str">
        <v/>
      </c>
      <c r="BU795" s="380" t="str">
        <v/>
      </c>
      <c r="BV795" s="380" t="str">
        <v/>
      </c>
      <c r="BW795" s="380" t="str">
        <v/>
      </c>
      <c r="BX795" s="380"/>
      <c r="BY795" s="380"/>
      <c r="BZ795" s="380" t="str">
        <v/>
      </c>
      <c r="CA795" s="380"/>
      <c r="CB795" s="380"/>
      <c r="CC795" s="380" t="str">
        <v/>
      </c>
      <c r="CD795" s="380"/>
      <c r="CE795" s="380"/>
      <c r="CF795" s="380" t="str">
        <v/>
      </c>
      <c r="CG795" s="380"/>
      <c r="CH795" s="380"/>
      <c r="CI795" s="380" t="str">
        <v/>
      </c>
      <c r="CJ795" s="380" t="str">
        <v/>
      </c>
      <c r="CK795" s="380" t="str">
        <v/>
      </c>
      <c r="CL795" s="381" t="str">
        <v/>
      </c>
      <c r="CM795" s="380" t="str">
        <v/>
      </c>
      <c r="CN795" s="380" t="str">
        <v/>
      </c>
      <c r="CO795" s="380" t="str">
        <v/>
      </c>
      <c r="CP795" s="381" t="str">
        <v/>
      </c>
      <c r="CQ795" s="380" t="str">
        <v/>
      </c>
      <c r="CR795" s="380" t="str">
        <v/>
      </c>
      <c r="CS795" s="380" t="str">
        <v/>
      </c>
      <c r="CT795" s="380" t="str">
        <v/>
      </c>
      <c r="CU795" s="380" t="str">
        <v/>
      </c>
      <c r="CV795" s="380"/>
      <c r="CW795" s="380"/>
      <c r="CX795" s="380" t="str">
        <v/>
      </c>
      <c r="CY795" s="380"/>
      <c r="CZ795" s="380"/>
      <c r="DA795" s="380" t="str">
        <v/>
      </c>
      <c r="DB795" s="380"/>
      <c r="DC795" s="380"/>
      <c r="DD795" s="380" t="str">
        <v/>
      </c>
      <c r="DE795" s="380"/>
      <c r="DF795" s="380"/>
      <c r="DG795" s="380" t="str">
        <v/>
      </c>
      <c r="DH795" s="380" t="str">
        <v/>
      </c>
      <c r="DI795" s="380" t="str">
        <v/>
      </c>
      <c r="DJ795" s="381" t="str">
        <v/>
      </c>
      <c r="DK795" s="380" t="str">
        <v/>
      </c>
      <c r="DL795" s="380" t="str">
        <v/>
      </c>
      <c r="DM795" s="380" t="str">
        <v/>
      </c>
      <c r="DN795" s="381" t="str">
        <v/>
      </c>
      <c r="DO795" s="380" t="str">
        <v/>
      </c>
      <c r="DP795" s="380" t="str">
        <v/>
      </c>
      <c r="DQ795" s="380" t="str">
        <v/>
      </c>
      <c r="DR795" s="380" t="str">
        <v/>
      </c>
      <c r="DS795" s="380" t="str">
        <v/>
      </c>
      <c r="DT795" s="380"/>
      <c r="DU795" s="380"/>
      <c r="DV795" s="380" t="str">
        <v/>
      </c>
      <c r="DW795" s="380"/>
      <c r="DX795" s="380"/>
      <c r="DY795" s="380" t="str">
        <v/>
      </c>
      <c r="DZ795" s="380"/>
      <c r="EA795" s="380"/>
      <c r="EB795" s="380" t="str">
        <v/>
      </c>
      <c r="EC795" s="380"/>
      <c r="ED795" s="380"/>
      <c r="EE795" s="380" t="str">
        <v/>
      </c>
      <c r="EF795" s="380" t="str">
        <v/>
      </c>
      <c r="EG795" s="380" t="str">
        <v/>
      </c>
      <c r="EH795" s="381" t="str">
        <v/>
      </c>
      <c r="EI795" s="380" t="str">
        <v/>
      </c>
      <c r="EJ795" s="380" t="str">
        <v/>
      </c>
      <c r="EK795" s="380" t="str">
        <v/>
      </c>
      <c r="EL795" s="381" t="str">
        <v/>
      </c>
      <c r="EM795" s="382" t="str">
        <v/>
      </c>
      <c r="EN795" s="382" t="str">
        <v/>
      </c>
      <c r="EO795" s="382" t="str">
        <v/>
      </c>
    </row>
    <row r="796" spans="1:145" ht="15.6">
      <c r="A796" s="372" t="str">
        <v/>
      </c>
      <c r="B796" s="373" t="str">
        <v/>
      </c>
      <c r="C796" s="372"/>
      <c r="D796" s="383" t="str">
        <v/>
      </c>
      <c r="E796" s="383" t="str">
        <v/>
      </c>
      <c r="F796" s="383" t="str">
        <v/>
      </c>
      <c r="G796" s="375" t="str">
        <v/>
      </c>
      <c r="H796" s="375" t="str">
        <v/>
      </c>
      <c r="I796" s="375" t="str">
        <v/>
      </c>
      <c r="J796" s="375" t="str">
        <v/>
      </c>
      <c r="K796" s="375" t="str">
        <v/>
      </c>
      <c r="L796" s="375" t="str">
        <v/>
      </c>
      <c r="M796" s="372" t="str">
        <v/>
      </c>
      <c r="N796" s="372" t="str">
        <v/>
      </c>
      <c r="O796" s="372" t="str">
        <v/>
      </c>
      <c r="P796" s="372" t="str">
        <v/>
      </c>
      <c r="Q796" s="372" t="str">
        <v/>
      </c>
      <c r="R796" s="372" t="str">
        <v/>
      </c>
      <c r="S796" s="372" t="str">
        <v/>
      </c>
      <c r="T796" s="372" t="str">
        <v/>
      </c>
      <c r="U796" s="372" t="str">
        <v/>
      </c>
      <c r="V796" s="372" t="str">
        <v/>
      </c>
      <c r="W796" s="372" t="str">
        <v/>
      </c>
      <c r="X796" s="372" t="str">
        <v/>
      </c>
      <c r="Y796" s="372" t="str">
        <v/>
      </c>
      <c r="Z796" s="372" t="str">
        <v/>
      </c>
      <c r="AA796" s="372" t="str">
        <v/>
      </c>
      <c r="AB796" s="372"/>
      <c r="AC796" s="372"/>
      <c r="AD796" s="372" t="str">
        <v/>
      </c>
      <c r="AE796" s="372"/>
      <c r="AF796" s="372"/>
      <c r="AG796" s="376" t="str">
        <v/>
      </c>
      <c r="AH796" s="372"/>
      <c r="AI796" s="372"/>
      <c r="AJ796" s="372" t="str">
        <v/>
      </c>
      <c r="AK796" s="372"/>
      <c r="AL796" s="372"/>
      <c r="AM796" s="377" t="str">
        <v/>
      </c>
      <c r="AN796" s="378" t="str">
        <v/>
      </c>
      <c r="AO796" s="379" t="str">
        <v/>
      </c>
      <c r="AP796" s="379" t="str">
        <v/>
      </c>
      <c r="AQ796" s="376" t="str">
        <v/>
      </c>
      <c r="AR796" s="376" t="str">
        <v/>
      </c>
      <c r="AS796" s="372" t="str">
        <v/>
      </c>
      <c r="AT796" s="379" t="str">
        <v/>
      </c>
      <c r="AU796" s="380" t="str">
        <v/>
      </c>
      <c r="AV796" s="380" t="str">
        <v/>
      </c>
      <c r="AW796" s="380" t="str">
        <v/>
      </c>
      <c r="AX796" s="380" t="str">
        <v/>
      </c>
      <c r="AY796" s="380" t="str">
        <v/>
      </c>
      <c r="AZ796" s="380"/>
      <c r="BA796" s="380"/>
      <c r="BB796" s="380" t="str">
        <v/>
      </c>
      <c r="BC796" s="380"/>
      <c r="BD796" s="380"/>
      <c r="BE796" s="380" t="str">
        <v/>
      </c>
      <c r="BF796" s="380"/>
      <c r="BG796" s="380"/>
      <c r="BH796" s="380" t="str">
        <v/>
      </c>
      <c r="BI796" s="380"/>
      <c r="BJ796" s="380"/>
      <c r="BK796" s="380" t="str">
        <v/>
      </c>
      <c r="BL796" s="380" t="str">
        <v/>
      </c>
      <c r="BM796" s="380" t="str">
        <v/>
      </c>
      <c r="BN796" s="381" t="str">
        <v/>
      </c>
      <c r="BO796" s="380" t="str">
        <v/>
      </c>
      <c r="BP796" s="380" t="str">
        <v/>
      </c>
      <c r="BQ796" s="380" t="str">
        <v/>
      </c>
      <c r="BR796" s="381" t="str">
        <v/>
      </c>
      <c r="BS796" s="380" t="str">
        <v/>
      </c>
      <c r="BT796" s="380" t="str">
        <v/>
      </c>
      <c r="BU796" s="380" t="str">
        <v/>
      </c>
      <c r="BV796" s="380" t="str">
        <v/>
      </c>
      <c r="BW796" s="380" t="str">
        <v/>
      </c>
      <c r="BX796" s="380"/>
      <c r="BY796" s="380"/>
      <c r="BZ796" s="380" t="str">
        <v/>
      </c>
      <c r="CA796" s="380"/>
      <c r="CB796" s="380"/>
      <c r="CC796" s="380" t="str">
        <v/>
      </c>
      <c r="CD796" s="380"/>
      <c r="CE796" s="380"/>
      <c r="CF796" s="380" t="str">
        <v/>
      </c>
      <c r="CG796" s="380"/>
      <c r="CH796" s="380"/>
      <c r="CI796" s="380" t="str">
        <v/>
      </c>
      <c r="CJ796" s="380" t="str">
        <v/>
      </c>
      <c r="CK796" s="380" t="str">
        <v/>
      </c>
      <c r="CL796" s="381" t="str">
        <v/>
      </c>
      <c r="CM796" s="380" t="str">
        <v/>
      </c>
      <c r="CN796" s="380" t="str">
        <v/>
      </c>
      <c r="CO796" s="380" t="str">
        <v/>
      </c>
      <c r="CP796" s="381" t="str">
        <v/>
      </c>
      <c r="CQ796" s="380" t="str">
        <v/>
      </c>
      <c r="CR796" s="380" t="str">
        <v/>
      </c>
      <c r="CS796" s="380" t="str">
        <v/>
      </c>
      <c r="CT796" s="380" t="str">
        <v/>
      </c>
      <c r="CU796" s="380" t="str">
        <v/>
      </c>
      <c r="CV796" s="380"/>
      <c r="CW796" s="380"/>
      <c r="CX796" s="380" t="str">
        <v/>
      </c>
      <c r="CY796" s="380"/>
      <c r="CZ796" s="380"/>
      <c r="DA796" s="380" t="str">
        <v/>
      </c>
      <c r="DB796" s="380"/>
      <c r="DC796" s="380"/>
      <c r="DD796" s="380" t="str">
        <v/>
      </c>
      <c r="DE796" s="380"/>
      <c r="DF796" s="380"/>
      <c r="DG796" s="380" t="str">
        <v/>
      </c>
      <c r="DH796" s="380" t="str">
        <v/>
      </c>
      <c r="DI796" s="380" t="str">
        <v/>
      </c>
      <c r="DJ796" s="381" t="str">
        <v/>
      </c>
      <c r="DK796" s="380" t="str">
        <v/>
      </c>
      <c r="DL796" s="380" t="str">
        <v/>
      </c>
      <c r="DM796" s="380" t="str">
        <v/>
      </c>
      <c r="DN796" s="381" t="str">
        <v/>
      </c>
      <c r="DO796" s="380" t="str">
        <v/>
      </c>
      <c r="DP796" s="380" t="str">
        <v/>
      </c>
      <c r="DQ796" s="380" t="str">
        <v/>
      </c>
      <c r="DR796" s="380" t="str">
        <v/>
      </c>
      <c r="DS796" s="380" t="str">
        <v/>
      </c>
      <c r="DT796" s="380"/>
      <c r="DU796" s="380"/>
      <c r="DV796" s="380" t="str">
        <v/>
      </c>
      <c r="DW796" s="380"/>
      <c r="DX796" s="380"/>
      <c r="DY796" s="380" t="str">
        <v/>
      </c>
      <c r="DZ796" s="380"/>
      <c r="EA796" s="380"/>
      <c r="EB796" s="380" t="str">
        <v/>
      </c>
      <c r="EC796" s="380"/>
      <c r="ED796" s="380"/>
      <c r="EE796" s="380" t="str">
        <v/>
      </c>
      <c r="EF796" s="380" t="str">
        <v/>
      </c>
      <c r="EG796" s="380" t="str">
        <v/>
      </c>
      <c r="EH796" s="381" t="str">
        <v/>
      </c>
      <c r="EI796" s="380" t="str">
        <v/>
      </c>
      <c r="EJ796" s="380" t="str">
        <v/>
      </c>
      <c r="EK796" s="380" t="str">
        <v/>
      </c>
      <c r="EL796" s="381" t="str">
        <v/>
      </c>
      <c r="EM796" s="382" t="str">
        <v/>
      </c>
      <c r="EN796" s="382" t="str">
        <v/>
      </c>
      <c r="EO796" s="382" t="str">
        <v/>
      </c>
    </row>
    <row r="797" spans="1:145" ht="15.6">
      <c r="A797" s="372" t="str">
        <v/>
      </c>
      <c r="B797" s="373" t="str">
        <v/>
      </c>
      <c r="C797" s="372"/>
      <c r="D797" s="383" t="str">
        <v/>
      </c>
      <c r="E797" s="383" t="str">
        <v/>
      </c>
      <c r="F797" s="383" t="str">
        <v/>
      </c>
      <c r="G797" s="375" t="str">
        <v/>
      </c>
      <c r="H797" s="375" t="str">
        <v/>
      </c>
      <c r="I797" s="375" t="str">
        <v/>
      </c>
      <c r="J797" s="375" t="str">
        <v/>
      </c>
      <c r="K797" s="375" t="str">
        <v/>
      </c>
      <c r="L797" s="375" t="str">
        <v/>
      </c>
      <c r="M797" s="372" t="str">
        <v/>
      </c>
      <c r="N797" s="372" t="str">
        <v/>
      </c>
      <c r="O797" s="372" t="str">
        <v/>
      </c>
      <c r="P797" s="372" t="str">
        <v/>
      </c>
      <c r="Q797" s="372" t="str">
        <v/>
      </c>
      <c r="R797" s="372" t="str">
        <v/>
      </c>
      <c r="S797" s="372" t="str">
        <v/>
      </c>
      <c r="T797" s="372" t="str">
        <v/>
      </c>
      <c r="U797" s="372" t="str">
        <v/>
      </c>
      <c r="V797" s="372" t="str">
        <v/>
      </c>
      <c r="W797" s="372" t="str">
        <v/>
      </c>
      <c r="X797" s="372" t="str">
        <v/>
      </c>
      <c r="Y797" s="372" t="str">
        <v/>
      </c>
      <c r="Z797" s="372" t="str">
        <v/>
      </c>
      <c r="AA797" s="372" t="str">
        <v/>
      </c>
      <c r="AB797" s="372"/>
      <c r="AC797" s="372"/>
      <c r="AD797" s="372" t="str">
        <v/>
      </c>
      <c r="AE797" s="372"/>
      <c r="AF797" s="372"/>
      <c r="AG797" s="376" t="str">
        <v/>
      </c>
      <c r="AH797" s="372"/>
      <c r="AI797" s="372"/>
      <c r="AJ797" s="372" t="str">
        <v/>
      </c>
      <c r="AK797" s="372"/>
      <c r="AL797" s="372"/>
      <c r="AM797" s="377" t="str">
        <v/>
      </c>
      <c r="AN797" s="378" t="str">
        <v/>
      </c>
      <c r="AO797" s="379" t="str">
        <v/>
      </c>
      <c r="AP797" s="379" t="str">
        <v/>
      </c>
      <c r="AQ797" s="376" t="str">
        <v/>
      </c>
      <c r="AR797" s="376" t="str">
        <v/>
      </c>
      <c r="AS797" s="372" t="str">
        <v/>
      </c>
      <c r="AT797" s="379" t="str">
        <v/>
      </c>
      <c r="AU797" s="380" t="str">
        <v/>
      </c>
      <c r="AV797" s="380" t="str">
        <v/>
      </c>
      <c r="AW797" s="380" t="str">
        <v/>
      </c>
      <c r="AX797" s="380" t="str">
        <v/>
      </c>
      <c r="AY797" s="380" t="str">
        <v/>
      </c>
      <c r="AZ797" s="380"/>
      <c r="BA797" s="380"/>
      <c r="BB797" s="380" t="str">
        <v/>
      </c>
      <c r="BC797" s="380"/>
      <c r="BD797" s="380"/>
      <c r="BE797" s="380" t="str">
        <v/>
      </c>
      <c r="BF797" s="380"/>
      <c r="BG797" s="380"/>
      <c r="BH797" s="380" t="str">
        <v/>
      </c>
      <c r="BI797" s="380"/>
      <c r="BJ797" s="380"/>
      <c r="BK797" s="380" t="str">
        <v/>
      </c>
      <c r="BL797" s="380" t="str">
        <v/>
      </c>
      <c r="BM797" s="380" t="str">
        <v/>
      </c>
      <c r="BN797" s="381" t="str">
        <v/>
      </c>
      <c r="BO797" s="380" t="str">
        <v/>
      </c>
      <c r="BP797" s="380" t="str">
        <v/>
      </c>
      <c r="BQ797" s="380" t="str">
        <v/>
      </c>
      <c r="BR797" s="381" t="str">
        <v/>
      </c>
      <c r="BS797" s="380" t="str">
        <v/>
      </c>
      <c r="BT797" s="380" t="str">
        <v/>
      </c>
      <c r="BU797" s="380" t="str">
        <v/>
      </c>
      <c r="BV797" s="380" t="str">
        <v/>
      </c>
      <c r="BW797" s="380" t="str">
        <v/>
      </c>
      <c r="BX797" s="380"/>
      <c r="BY797" s="380"/>
      <c r="BZ797" s="380" t="str">
        <v/>
      </c>
      <c r="CA797" s="380"/>
      <c r="CB797" s="380"/>
      <c r="CC797" s="380" t="str">
        <v/>
      </c>
      <c r="CD797" s="380"/>
      <c r="CE797" s="380"/>
      <c r="CF797" s="380" t="str">
        <v/>
      </c>
      <c r="CG797" s="380"/>
      <c r="CH797" s="380"/>
      <c r="CI797" s="380" t="str">
        <v/>
      </c>
      <c r="CJ797" s="380" t="str">
        <v/>
      </c>
      <c r="CK797" s="380" t="str">
        <v/>
      </c>
      <c r="CL797" s="381" t="str">
        <v/>
      </c>
      <c r="CM797" s="380" t="str">
        <v/>
      </c>
      <c r="CN797" s="380" t="str">
        <v/>
      </c>
      <c r="CO797" s="380" t="str">
        <v/>
      </c>
      <c r="CP797" s="381" t="str">
        <v/>
      </c>
      <c r="CQ797" s="380" t="str">
        <v/>
      </c>
      <c r="CR797" s="380" t="str">
        <v/>
      </c>
      <c r="CS797" s="380" t="str">
        <v/>
      </c>
      <c r="CT797" s="380" t="str">
        <v/>
      </c>
      <c r="CU797" s="380" t="str">
        <v/>
      </c>
      <c r="CV797" s="380"/>
      <c r="CW797" s="380"/>
      <c r="CX797" s="380" t="str">
        <v/>
      </c>
      <c r="CY797" s="380"/>
      <c r="CZ797" s="380"/>
      <c r="DA797" s="380" t="str">
        <v/>
      </c>
      <c r="DB797" s="380"/>
      <c r="DC797" s="380"/>
      <c r="DD797" s="380" t="str">
        <v/>
      </c>
      <c r="DE797" s="380"/>
      <c r="DF797" s="380"/>
      <c r="DG797" s="380" t="str">
        <v/>
      </c>
      <c r="DH797" s="380" t="str">
        <v/>
      </c>
      <c r="DI797" s="380" t="str">
        <v/>
      </c>
      <c r="DJ797" s="381" t="str">
        <v/>
      </c>
      <c r="DK797" s="380" t="str">
        <v/>
      </c>
      <c r="DL797" s="380" t="str">
        <v/>
      </c>
      <c r="DM797" s="380" t="str">
        <v/>
      </c>
      <c r="DN797" s="381" t="str">
        <v/>
      </c>
      <c r="DO797" s="380" t="str">
        <v/>
      </c>
      <c r="DP797" s="380" t="str">
        <v/>
      </c>
      <c r="DQ797" s="380" t="str">
        <v/>
      </c>
      <c r="DR797" s="380" t="str">
        <v/>
      </c>
      <c r="DS797" s="380" t="str">
        <v/>
      </c>
      <c r="DT797" s="380"/>
      <c r="DU797" s="380"/>
      <c r="DV797" s="380" t="str">
        <v/>
      </c>
      <c r="DW797" s="380"/>
      <c r="DX797" s="380"/>
      <c r="DY797" s="380" t="str">
        <v/>
      </c>
      <c r="DZ797" s="380"/>
      <c r="EA797" s="380"/>
      <c r="EB797" s="380" t="str">
        <v/>
      </c>
      <c r="EC797" s="380"/>
      <c r="ED797" s="380"/>
      <c r="EE797" s="380" t="str">
        <v/>
      </c>
      <c r="EF797" s="380" t="str">
        <v/>
      </c>
      <c r="EG797" s="380" t="str">
        <v/>
      </c>
      <c r="EH797" s="381" t="str">
        <v/>
      </c>
      <c r="EI797" s="380" t="str">
        <v/>
      </c>
      <c r="EJ797" s="380" t="str">
        <v/>
      </c>
      <c r="EK797" s="380" t="str">
        <v/>
      </c>
      <c r="EL797" s="381" t="str">
        <v/>
      </c>
      <c r="EM797" s="382" t="str">
        <v/>
      </c>
      <c r="EN797" s="382" t="str">
        <v/>
      </c>
      <c r="EO797" s="382" t="str">
        <v/>
      </c>
    </row>
    <row r="798" spans="1:145" ht="15.6">
      <c r="A798" s="372" t="str">
        <v/>
      </c>
      <c r="B798" s="373" t="str">
        <v/>
      </c>
      <c r="C798" s="372"/>
      <c r="D798" s="383" t="str">
        <v/>
      </c>
      <c r="E798" s="383" t="str">
        <v/>
      </c>
      <c r="F798" s="383" t="str">
        <v/>
      </c>
      <c r="G798" s="375" t="str">
        <v/>
      </c>
      <c r="H798" s="375" t="str">
        <v/>
      </c>
      <c r="I798" s="375" t="str">
        <v/>
      </c>
      <c r="J798" s="375" t="str">
        <v/>
      </c>
      <c r="K798" s="375" t="str">
        <v/>
      </c>
      <c r="L798" s="375" t="str">
        <v/>
      </c>
      <c r="M798" s="372" t="str">
        <v/>
      </c>
      <c r="N798" s="372" t="str">
        <v/>
      </c>
      <c r="O798" s="372" t="str">
        <v/>
      </c>
      <c r="P798" s="372" t="str">
        <v/>
      </c>
      <c r="Q798" s="372" t="str">
        <v/>
      </c>
      <c r="R798" s="372" t="str">
        <v/>
      </c>
      <c r="S798" s="372" t="str">
        <v/>
      </c>
      <c r="T798" s="372" t="str">
        <v/>
      </c>
      <c r="U798" s="372" t="str">
        <v/>
      </c>
      <c r="V798" s="372" t="str">
        <v/>
      </c>
      <c r="W798" s="372" t="str">
        <v/>
      </c>
      <c r="X798" s="372" t="str">
        <v/>
      </c>
      <c r="Y798" s="372" t="str">
        <v/>
      </c>
      <c r="Z798" s="372" t="str">
        <v/>
      </c>
      <c r="AA798" s="372" t="str">
        <v/>
      </c>
      <c r="AB798" s="372"/>
      <c r="AC798" s="372"/>
      <c r="AD798" s="372" t="str">
        <v/>
      </c>
      <c r="AE798" s="372"/>
      <c r="AF798" s="372"/>
      <c r="AG798" s="376" t="str">
        <v/>
      </c>
      <c r="AH798" s="372"/>
      <c r="AI798" s="372"/>
      <c r="AJ798" s="372" t="str">
        <v/>
      </c>
      <c r="AK798" s="372"/>
      <c r="AL798" s="372"/>
      <c r="AM798" s="377" t="str">
        <v/>
      </c>
      <c r="AN798" s="378" t="str">
        <v/>
      </c>
      <c r="AO798" s="379" t="str">
        <v/>
      </c>
      <c r="AP798" s="379" t="str">
        <v/>
      </c>
      <c r="AQ798" s="376" t="str">
        <v/>
      </c>
      <c r="AR798" s="376" t="str">
        <v/>
      </c>
      <c r="AS798" s="372" t="str">
        <v/>
      </c>
      <c r="AT798" s="379" t="str">
        <v/>
      </c>
      <c r="AU798" s="380" t="str">
        <v/>
      </c>
      <c r="AV798" s="380" t="str">
        <v/>
      </c>
      <c r="AW798" s="380" t="str">
        <v/>
      </c>
      <c r="AX798" s="380" t="str">
        <v/>
      </c>
      <c r="AY798" s="380" t="str">
        <v/>
      </c>
      <c r="AZ798" s="380"/>
      <c r="BA798" s="380"/>
      <c r="BB798" s="380" t="str">
        <v/>
      </c>
      <c r="BC798" s="380"/>
      <c r="BD798" s="380"/>
      <c r="BE798" s="380" t="str">
        <v/>
      </c>
      <c r="BF798" s="380"/>
      <c r="BG798" s="380"/>
      <c r="BH798" s="380" t="str">
        <v/>
      </c>
      <c r="BI798" s="380"/>
      <c r="BJ798" s="380"/>
      <c r="BK798" s="380" t="str">
        <v/>
      </c>
      <c r="BL798" s="380" t="str">
        <v/>
      </c>
      <c r="BM798" s="380" t="str">
        <v/>
      </c>
      <c r="BN798" s="381" t="str">
        <v/>
      </c>
      <c r="BO798" s="380" t="str">
        <v/>
      </c>
      <c r="BP798" s="380" t="str">
        <v/>
      </c>
      <c r="BQ798" s="380" t="str">
        <v/>
      </c>
      <c r="BR798" s="381" t="str">
        <v/>
      </c>
      <c r="BS798" s="380" t="str">
        <v/>
      </c>
      <c r="BT798" s="380" t="str">
        <v/>
      </c>
      <c r="BU798" s="380" t="str">
        <v/>
      </c>
      <c r="BV798" s="380" t="str">
        <v/>
      </c>
      <c r="BW798" s="380" t="str">
        <v/>
      </c>
      <c r="BX798" s="380"/>
      <c r="BY798" s="380"/>
      <c r="BZ798" s="380" t="str">
        <v/>
      </c>
      <c r="CA798" s="380"/>
      <c r="CB798" s="380"/>
      <c r="CC798" s="380" t="str">
        <v/>
      </c>
      <c r="CD798" s="380"/>
      <c r="CE798" s="380"/>
      <c r="CF798" s="380" t="str">
        <v/>
      </c>
      <c r="CG798" s="380"/>
      <c r="CH798" s="380"/>
      <c r="CI798" s="380" t="str">
        <v/>
      </c>
      <c r="CJ798" s="380" t="str">
        <v/>
      </c>
      <c r="CK798" s="380" t="str">
        <v/>
      </c>
      <c r="CL798" s="381" t="str">
        <v/>
      </c>
      <c r="CM798" s="380" t="str">
        <v/>
      </c>
      <c r="CN798" s="380" t="str">
        <v/>
      </c>
      <c r="CO798" s="380" t="str">
        <v/>
      </c>
      <c r="CP798" s="381" t="str">
        <v/>
      </c>
      <c r="CQ798" s="380" t="str">
        <v/>
      </c>
      <c r="CR798" s="380" t="str">
        <v/>
      </c>
      <c r="CS798" s="380" t="str">
        <v/>
      </c>
      <c r="CT798" s="380" t="str">
        <v/>
      </c>
      <c r="CU798" s="380" t="str">
        <v/>
      </c>
      <c r="CV798" s="380"/>
      <c r="CW798" s="380"/>
      <c r="CX798" s="380" t="str">
        <v/>
      </c>
      <c r="CY798" s="380"/>
      <c r="CZ798" s="380"/>
      <c r="DA798" s="380" t="str">
        <v/>
      </c>
      <c r="DB798" s="380"/>
      <c r="DC798" s="380"/>
      <c r="DD798" s="380" t="str">
        <v/>
      </c>
      <c r="DE798" s="380"/>
      <c r="DF798" s="380"/>
      <c r="DG798" s="380" t="str">
        <v/>
      </c>
      <c r="DH798" s="380" t="str">
        <v/>
      </c>
      <c r="DI798" s="380" t="str">
        <v/>
      </c>
      <c r="DJ798" s="381" t="str">
        <v/>
      </c>
      <c r="DK798" s="380" t="str">
        <v/>
      </c>
      <c r="DL798" s="380" t="str">
        <v/>
      </c>
      <c r="DM798" s="380" t="str">
        <v/>
      </c>
      <c r="DN798" s="381" t="str">
        <v/>
      </c>
      <c r="DO798" s="380" t="str">
        <v/>
      </c>
      <c r="DP798" s="380" t="str">
        <v/>
      </c>
      <c r="DQ798" s="380" t="str">
        <v/>
      </c>
      <c r="DR798" s="380" t="str">
        <v/>
      </c>
      <c r="DS798" s="380" t="str">
        <v/>
      </c>
      <c r="DT798" s="380"/>
      <c r="DU798" s="380"/>
      <c r="DV798" s="380" t="str">
        <v/>
      </c>
      <c r="DW798" s="380"/>
      <c r="DX798" s="380"/>
      <c r="DY798" s="380" t="str">
        <v/>
      </c>
      <c r="DZ798" s="380"/>
      <c r="EA798" s="380"/>
      <c r="EB798" s="380" t="str">
        <v/>
      </c>
      <c r="EC798" s="380"/>
      <c r="ED798" s="380"/>
      <c r="EE798" s="380" t="str">
        <v/>
      </c>
      <c r="EF798" s="380" t="str">
        <v/>
      </c>
      <c r="EG798" s="380" t="str">
        <v/>
      </c>
      <c r="EH798" s="381" t="str">
        <v/>
      </c>
      <c r="EI798" s="380" t="str">
        <v/>
      </c>
      <c r="EJ798" s="380" t="str">
        <v/>
      </c>
      <c r="EK798" s="380" t="str">
        <v/>
      </c>
      <c r="EL798" s="381" t="str">
        <v/>
      </c>
      <c r="EM798" s="382" t="str">
        <v/>
      </c>
      <c r="EN798" s="382" t="str">
        <v/>
      </c>
      <c r="EO798" s="382" t="str">
        <v/>
      </c>
    </row>
    <row r="799" spans="1:145" ht="15.6">
      <c r="A799" s="372" t="str">
        <v/>
      </c>
      <c r="B799" s="373" t="str">
        <v/>
      </c>
      <c r="C799" s="372"/>
      <c r="D799" s="383" t="str">
        <v/>
      </c>
      <c r="E799" s="383" t="str">
        <v/>
      </c>
      <c r="F799" s="383" t="str">
        <v/>
      </c>
      <c r="G799" s="375" t="str">
        <v/>
      </c>
      <c r="H799" s="375" t="str">
        <v/>
      </c>
      <c r="I799" s="375" t="str">
        <v/>
      </c>
      <c r="J799" s="375" t="str">
        <v/>
      </c>
      <c r="K799" s="375" t="str">
        <v/>
      </c>
      <c r="L799" s="375" t="str">
        <v/>
      </c>
      <c r="M799" s="372" t="str">
        <v/>
      </c>
      <c r="N799" s="372" t="str">
        <v/>
      </c>
      <c r="O799" s="372" t="str">
        <v/>
      </c>
      <c r="P799" s="372" t="str">
        <v/>
      </c>
      <c r="Q799" s="372" t="str">
        <v/>
      </c>
      <c r="R799" s="372" t="str">
        <v/>
      </c>
      <c r="S799" s="372" t="str">
        <v/>
      </c>
      <c r="T799" s="372" t="str">
        <v/>
      </c>
      <c r="U799" s="372" t="str">
        <v/>
      </c>
      <c r="V799" s="372" t="str">
        <v/>
      </c>
      <c r="W799" s="372" t="str">
        <v/>
      </c>
      <c r="X799" s="372" t="str">
        <v/>
      </c>
      <c r="Y799" s="372" t="str">
        <v/>
      </c>
      <c r="Z799" s="372" t="str">
        <v/>
      </c>
      <c r="AA799" s="372" t="str">
        <v/>
      </c>
      <c r="AB799" s="372"/>
      <c r="AC799" s="372"/>
      <c r="AD799" s="372" t="str">
        <v/>
      </c>
      <c r="AE799" s="372"/>
      <c r="AF799" s="372"/>
      <c r="AG799" s="376" t="str">
        <v/>
      </c>
      <c r="AH799" s="372"/>
      <c r="AI799" s="372"/>
      <c r="AJ799" s="372" t="str">
        <v/>
      </c>
      <c r="AK799" s="372"/>
      <c r="AL799" s="372"/>
      <c r="AM799" s="377" t="str">
        <v/>
      </c>
      <c r="AN799" s="378" t="str">
        <v/>
      </c>
      <c r="AO799" s="379" t="str">
        <v/>
      </c>
      <c r="AP799" s="379" t="str">
        <v/>
      </c>
      <c r="AQ799" s="376" t="str">
        <v/>
      </c>
      <c r="AR799" s="376" t="str">
        <v/>
      </c>
      <c r="AS799" s="372" t="str">
        <v/>
      </c>
      <c r="AT799" s="379" t="str">
        <v/>
      </c>
      <c r="AU799" s="380" t="str">
        <v/>
      </c>
      <c r="AV799" s="380" t="str">
        <v/>
      </c>
      <c r="AW799" s="380" t="str">
        <v/>
      </c>
      <c r="AX799" s="380" t="str">
        <v/>
      </c>
      <c r="AY799" s="380" t="str">
        <v/>
      </c>
      <c r="AZ799" s="380"/>
      <c r="BA799" s="380"/>
      <c r="BB799" s="380" t="str">
        <v/>
      </c>
      <c r="BC799" s="380"/>
      <c r="BD799" s="380"/>
      <c r="BE799" s="380" t="str">
        <v/>
      </c>
      <c r="BF799" s="380"/>
      <c r="BG799" s="380"/>
      <c r="BH799" s="380" t="str">
        <v/>
      </c>
      <c r="BI799" s="380"/>
      <c r="BJ799" s="380"/>
      <c r="BK799" s="380" t="str">
        <v/>
      </c>
      <c r="BL799" s="380" t="str">
        <v/>
      </c>
      <c r="BM799" s="380" t="str">
        <v/>
      </c>
      <c r="BN799" s="381" t="str">
        <v/>
      </c>
      <c r="BO799" s="380" t="str">
        <v/>
      </c>
      <c r="BP799" s="380" t="str">
        <v/>
      </c>
      <c r="BQ799" s="380" t="str">
        <v/>
      </c>
      <c r="BR799" s="381" t="str">
        <v/>
      </c>
      <c r="BS799" s="380" t="str">
        <v/>
      </c>
      <c r="BT799" s="380" t="str">
        <v/>
      </c>
      <c r="BU799" s="380" t="str">
        <v/>
      </c>
      <c r="BV799" s="380" t="str">
        <v/>
      </c>
      <c r="BW799" s="380" t="str">
        <v/>
      </c>
      <c r="BX799" s="380"/>
      <c r="BY799" s="380"/>
      <c r="BZ799" s="380" t="str">
        <v/>
      </c>
      <c r="CA799" s="380"/>
      <c r="CB799" s="380"/>
      <c r="CC799" s="380" t="str">
        <v/>
      </c>
      <c r="CD799" s="380"/>
      <c r="CE799" s="380"/>
      <c r="CF799" s="380" t="str">
        <v/>
      </c>
      <c r="CG799" s="380"/>
      <c r="CH799" s="380"/>
      <c r="CI799" s="380" t="str">
        <v/>
      </c>
      <c r="CJ799" s="380" t="str">
        <v/>
      </c>
      <c r="CK799" s="380" t="str">
        <v/>
      </c>
      <c r="CL799" s="381" t="str">
        <v/>
      </c>
      <c r="CM799" s="380" t="str">
        <v/>
      </c>
      <c r="CN799" s="380" t="str">
        <v/>
      </c>
      <c r="CO799" s="380" t="str">
        <v/>
      </c>
      <c r="CP799" s="381" t="str">
        <v/>
      </c>
      <c r="CQ799" s="380" t="str">
        <v/>
      </c>
      <c r="CR799" s="380" t="str">
        <v/>
      </c>
      <c r="CS799" s="380" t="str">
        <v/>
      </c>
      <c r="CT799" s="380" t="str">
        <v/>
      </c>
      <c r="CU799" s="380" t="str">
        <v/>
      </c>
      <c r="CV799" s="380"/>
      <c r="CW799" s="380"/>
      <c r="CX799" s="380" t="str">
        <v/>
      </c>
      <c r="CY799" s="380"/>
      <c r="CZ799" s="380"/>
      <c r="DA799" s="380" t="str">
        <v/>
      </c>
      <c r="DB799" s="380"/>
      <c r="DC799" s="380"/>
      <c r="DD799" s="380" t="str">
        <v/>
      </c>
      <c r="DE799" s="380"/>
      <c r="DF799" s="380"/>
      <c r="DG799" s="380" t="str">
        <v/>
      </c>
      <c r="DH799" s="380" t="str">
        <v/>
      </c>
      <c r="DI799" s="380" t="str">
        <v/>
      </c>
      <c r="DJ799" s="381" t="str">
        <v/>
      </c>
      <c r="DK799" s="380" t="str">
        <v/>
      </c>
      <c r="DL799" s="380" t="str">
        <v/>
      </c>
      <c r="DM799" s="380" t="str">
        <v/>
      </c>
      <c r="DN799" s="381" t="str">
        <v/>
      </c>
      <c r="DO799" s="380" t="str">
        <v/>
      </c>
      <c r="DP799" s="380" t="str">
        <v/>
      </c>
      <c r="DQ799" s="380" t="str">
        <v/>
      </c>
      <c r="DR799" s="380" t="str">
        <v/>
      </c>
      <c r="DS799" s="380" t="str">
        <v/>
      </c>
      <c r="DT799" s="380"/>
      <c r="DU799" s="380"/>
      <c r="DV799" s="380" t="str">
        <v/>
      </c>
      <c r="DW799" s="380"/>
      <c r="DX799" s="380"/>
      <c r="DY799" s="380" t="str">
        <v/>
      </c>
      <c r="DZ799" s="380"/>
      <c r="EA799" s="380"/>
      <c r="EB799" s="380" t="str">
        <v/>
      </c>
      <c r="EC799" s="380"/>
      <c r="ED799" s="380"/>
      <c r="EE799" s="380" t="str">
        <v/>
      </c>
      <c r="EF799" s="380" t="str">
        <v/>
      </c>
      <c r="EG799" s="380" t="str">
        <v/>
      </c>
      <c r="EH799" s="381" t="str">
        <v/>
      </c>
      <c r="EI799" s="380" t="str">
        <v/>
      </c>
      <c r="EJ799" s="380" t="str">
        <v/>
      </c>
      <c r="EK799" s="380" t="str">
        <v/>
      </c>
      <c r="EL799" s="381" t="str">
        <v/>
      </c>
      <c r="EM799" s="382" t="str">
        <v/>
      </c>
      <c r="EN799" s="382" t="str">
        <v/>
      </c>
      <c r="EO799" s="382" t="str">
        <v/>
      </c>
    </row>
    <row r="800" spans="1:145" ht="15.6">
      <c r="A800" s="372" t="str">
        <v/>
      </c>
      <c r="B800" s="373" t="str">
        <v/>
      </c>
      <c r="C800" s="372"/>
      <c r="D800" s="383" t="str">
        <v/>
      </c>
      <c r="E800" s="383" t="str">
        <v/>
      </c>
      <c r="F800" s="383" t="str">
        <v/>
      </c>
      <c r="G800" s="375" t="str">
        <v/>
      </c>
      <c r="H800" s="375" t="str">
        <v/>
      </c>
      <c r="I800" s="375" t="str">
        <v/>
      </c>
      <c r="J800" s="375" t="str">
        <v/>
      </c>
      <c r="K800" s="375" t="str">
        <v/>
      </c>
      <c r="L800" s="375" t="str">
        <v/>
      </c>
      <c r="M800" s="372" t="str">
        <v/>
      </c>
      <c r="N800" s="372" t="str">
        <v/>
      </c>
      <c r="O800" s="372" t="str">
        <v/>
      </c>
      <c r="P800" s="372" t="str">
        <v/>
      </c>
      <c r="Q800" s="372" t="str">
        <v/>
      </c>
      <c r="R800" s="372" t="str">
        <v/>
      </c>
      <c r="S800" s="372" t="str">
        <v/>
      </c>
      <c r="T800" s="372" t="str">
        <v/>
      </c>
      <c r="U800" s="372" t="str">
        <v/>
      </c>
      <c r="V800" s="372" t="str">
        <v/>
      </c>
      <c r="W800" s="372" t="str">
        <v/>
      </c>
      <c r="X800" s="372" t="str">
        <v/>
      </c>
      <c r="Y800" s="372" t="str">
        <v/>
      </c>
      <c r="Z800" s="372" t="str">
        <v/>
      </c>
      <c r="AA800" s="372" t="str">
        <v/>
      </c>
      <c r="AB800" s="372"/>
      <c r="AC800" s="372"/>
      <c r="AD800" s="372" t="str">
        <v/>
      </c>
      <c r="AE800" s="372"/>
      <c r="AF800" s="372"/>
      <c r="AG800" s="376" t="str">
        <v/>
      </c>
      <c r="AH800" s="372"/>
      <c r="AI800" s="372"/>
      <c r="AJ800" s="372" t="str">
        <v/>
      </c>
      <c r="AK800" s="372"/>
      <c r="AL800" s="372"/>
      <c r="AM800" s="377" t="str">
        <v/>
      </c>
      <c r="AN800" s="378" t="str">
        <v/>
      </c>
      <c r="AO800" s="379" t="str">
        <v/>
      </c>
      <c r="AP800" s="379" t="str">
        <v/>
      </c>
      <c r="AQ800" s="376" t="str">
        <v/>
      </c>
      <c r="AR800" s="376" t="str">
        <v/>
      </c>
      <c r="AS800" s="372" t="str">
        <v/>
      </c>
      <c r="AT800" s="379" t="str">
        <v/>
      </c>
      <c r="AU800" s="380" t="str">
        <v/>
      </c>
      <c r="AV800" s="380" t="str">
        <v/>
      </c>
      <c r="AW800" s="380" t="str">
        <v/>
      </c>
      <c r="AX800" s="380" t="str">
        <v/>
      </c>
      <c r="AY800" s="380" t="str">
        <v/>
      </c>
      <c r="AZ800" s="380"/>
      <c r="BA800" s="380"/>
      <c r="BB800" s="380" t="str">
        <v/>
      </c>
      <c r="BC800" s="380"/>
      <c r="BD800" s="380"/>
      <c r="BE800" s="380" t="str">
        <v/>
      </c>
      <c r="BF800" s="380"/>
      <c r="BG800" s="380"/>
      <c r="BH800" s="380" t="str">
        <v/>
      </c>
      <c r="BI800" s="380"/>
      <c r="BJ800" s="380"/>
      <c r="BK800" s="380" t="str">
        <v/>
      </c>
      <c r="BL800" s="380" t="str">
        <v/>
      </c>
      <c r="BM800" s="380" t="str">
        <v/>
      </c>
      <c r="BN800" s="381" t="str">
        <v/>
      </c>
      <c r="BO800" s="380" t="str">
        <v/>
      </c>
      <c r="BP800" s="380" t="str">
        <v/>
      </c>
      <c r="BQ800" s="380" t="str">
        <v/>
      </c>
      <c r="BR800" s="381" t="str">
        <v/>
      </c>
      <c r="BS800" s="380" t="str">
        <v/>
      </c>
      <c r="BT800" s="380" t="str">
        <v/>
      </c>
      <c r="BU800" s="380" t="str">
        <v/>
      </c>
      <c r="BV800" s="380" t="str">
        <v/>
      </c>
      <c r="BW800" s="380" t="str">
        <v/>
      </c>
      <c r="BX800" s="380"/>
      <c r="BY800" s="380"/>
      <c r="BZ800" s="380" t="str">
        <v/>
      </c>
      <c r="CA800" s="380"/>
      <c r="CB800" s="380"/>
      <c r="CC800" s="380" t="str">
        <v/>
      </c>
      <c r="CD800" s="380"/>
      <c r="CE800" s="380"/>
      <c r="CF800" s="380" t="str">
        <v/>
      </c>
      <c r="CG800" s="380"/>
      <c r="CH800" s="380"/>
      <c r="CI800" s="380" t="str">
        <v/>
      </c>
      <c r="CJ800" s="380" t="str">
        <v/>
      </c>
      <c r="CK800" s="380" t="str">
        <v/>
      </c>
      <c r="CL800" s="381" t="str">
        <v/>
      </c>
      <c r="CM800" s="380" t="str">
        <v/>
      </c>
      <c r="CN800" s="380" t="str">
        <v/>
      </c>
      <c r="CO800" s="380" t="str">
        <v/>
      </c>
      <c r="CP800" s="381" t="str">
        <v/>
      </c>
      <c r="CQ800" s="380" t="str">
        <v/>
      </c>
      <c r="CR800" s="380" t="str">
        <v/>
      </c>
      <c r="CS800" s="380" t="str">
        <v/>
      </c>
      <c r="CT800" s="380" t="str">
        <v/>
      </c>
      <c r="CU800" s="380" t="str">
        <v/>
      </c>
      <c r="CV800" s="380"/>
      <c r="CW800" s="380"/>
      <c r="CX800" s="380" t="str">
        <v/>
      </c>
      <c r="CY800" s="380"/>
      <c r="CZ800" s="380"/>
      <c r="DA800" s="380" t="str">
        <v/>
      </c>
      <c r="DB800" s="380"/>
      <c r="DC800" s="380"/>
      <c r="DD800" s="380" t="str">
        <v/>
      </c>
      <c r="DE800" s="380"/>
      <c r="DF800" s="380"/>
      <c r="DG800" s="380" t="str">
        <v/>
      </c>
      <c r="DH800" s="380" t="str">
        <v/>
      </c>
      <c r="DI800" s="380" t="str">
        <v/>
      </c>
      <c r="DJ800" s="381" t="str">
        <v/>
      </c>
      <c r="DK800" s="380" t="str">
        <v/>
      </c>
      <c r="DL800" s="380" t="str">
        <v/>
      </c>
      <c r="DM800" s="380" t="str">
        <v/>
      </c>
      <c r="DN800" s="381" t="str">
        <v/>
      </c>
      <c r="DO800" s="380" t="str">
        <v/>
      </c>
      <c r="DP800" s="380" t="str">
        <v/>
      </c>
      <c r="DQ800" s="380" t="str">
        <v/>
      </c>
      <c r="DR800" s="380" t="str">
        <v/>
      </c>
      <c r="DS800" s="380" t="str">
        <v/>
      </c>
      <c r="DT800" s="380"/>
      <c r="DU800" s="380"/>
      <c r="DV800" s="380" t="str">
        <v/>
      </c>
      <c r="DW800" s="380"/>
      <c r="DX800" s="380"/>
      <c r="DY800" s="380" t="str">
        <v/>
      </c>
      <c r="DZ800" s="380"/>
      <c r="EA800" s="380"/>
      <c r="EB800" s="380" t="str">
        <v/>
      </c>
      <c r="EC800" s="380"/>
      <c r="ED800" s="380"/>
      <c r="EE800" s="380" t="str">
        <v/>
      </c>
      <c r="EF800" s="380" t="str">
        <v/>
      </c>
      <c r="EG800" s="380" t="str">
        <v/>
      </c>
      <c r="EH800" s="381" t="str">
        <v/>
      </c>
      <c r="EI800" s="380" t="str">
        <v/>
      </c>
      <c r="EJ800" s="380" t="str">
        <v/>
      </c>
      <c r="EK800" s="380" t="str">
        <v/>
      </c>
      <c r="EL800" s="381" t="str">
        <v/>
      </c>
      <c r="EM800" s="382" t="str">
        <v/>
      </c>
      <c r="EN800" s="382" t="str">
        <v/>
      </c>
      <c r="EO800" s="382" t="str">
        <v/>
      </c>
    </row>
    <row r="801" spans="1:145" ht="15.6">
      <c r="A801" s="372" t="str">
        <v/>
      </c>
      <c r="B801" s="373" t="str">
        <v/>
      </c>
      <c r="C801" s="372"/>
      <c r="D801" s="383" t="str">
        <v/>
      </c>
      <c r="E801" s="383" t="str">
        <v/>
      </c>
      <c r="F801" s="383" t="str">
        <v/>
      </c>
      <c r="G801" s="375" t="str">
        <v/>
      </c>
      <c r="H801" s="375" t="str">
        <v/>
      </c>
      <c r="I801" s="375" t="str">
        <v/>
      </c>
      <c r="J801" s="375" t="str">
        <v/>
      </c>
      <c r="K801" s="375" t="str">
        <v/>
      </c>
      <c r="L801" s="375" t="str">
        <v/>
      </c>
      <c r="M801" s="372" t="str">
        <v/>
      </c>
      <c r="N801" s="372" t="str">
        <v/>
      </c>
      <c r="O801" s="372" t="str">
        <v/>
      </c>
      <c r="P801" s="372" t="str">
        <v/>
      </c>
      <c r="Q801" s="372" t="str">
        <v/>
      </c>
      <c r="R801" s="372" t="str">
        <v/>
      </c>
      <c r="S801" s="372" t="str">
        <v/>
      </c>
      <c r="T801" s="372" t="str">
        <v/>
      </c>
      <c r="U801" s="372" t="str">
        <v/>
      </c>
      <c r="V801" s="372" t="str">
        <v/>
      </c>
      <c r="W801" s="372" t="str">
        <v/>
      </c>
      <c r="X801" s="372" t="str">
        <v/>
      </c>
      <c r="Y801" s="372" t="str">
        <v/>
      </c>
      <c r="Z801" s="372" t="str">
        <v/>
      </c>
      <c r="AA801" s="372" t="str">
        <v/>
      </c>
      <c r="AB801" s="372"/>
      <c r="AC801" s="372"/>
      <c r="AD801" s="372" t="str">
        <v/>
      </c>
      <c r="AE801" s="372"/>
      <c r="AF801" s="372"/>
      <c r="AG801" s="376" t="str">
        <v/>
      </c>
      <c r="AH801" s="372"/>
      <c r="AI801" s="372"/>
      <c r="AJ801" s="372" t="str">
        <v/>
      </c>
      <c r="AK801" s="372"/>
      <c r="AL801" s="372"/>
      <c r="AM801" s="377" t="str">
        <v/>
      </c>
      <c r="AN801" s="378" t="str">
        <v/>
      </c>
      <c r="AO801" s="379" t="str">
        <v/>
      </c>
      <c r="AP801" s="379" t="str">
        <v/>
      </c>
      <c r="AQ801" s="376" t="str">
        <v/>
      </c>
      <c r="AR801" s="376" t="str">
        <v/>
      </c>
      <c r="AS801" s="372" t="str">
        <v/>
      </c>
      <c r="AT801" s="379" t="str">
        <v/>
      </c>
      <c r="AU801" s="380" t="str">
        <v/>
      </c>
      <c r="AV801" s="380" t="str">
        <v/>
      </c>
      <c r="AW801" s="380" t="str">
        <v/>
      </c>
      <c r="AX801" s="380" t="str">
        <v/>
      </c>
      <c r="AY801" s="380" t="str">
        <v/>
      </c>
      <c r="AZ801" s="380"/>
      <c r="BA801" s="380"/>
      <c r="BB801" s="380" t="str">
        <v/>
      </c>
      <c r="BC801" s="380"/>
      <c r="BD801" s="380"/>
      <c r="BE801" s="380" t="str">
        <v/>
      </c>
      <c r="BF801" s="380"/>
      <c r="BG801" s="380"/>
      <c r="BH801" s="380" t="str">
        <v/>
      </c>
      <c r="BI801" s="380"/>
      <c r="BJ801" s="380"/>
      <c r="BK801" s="380" t="str">
        <v/>
      </c>
      <c r="BL801" s="380" t="str">
        <v/>
      </c>
      <c r="BM801" s="380" t="str">
        <v/>
      </c>
      <c r="BN801" s="381" t="str">
        <v/>
      </c>
      <c r="BO801" s="380" t="str">
        <v/>
      </c>
      <c r="BP801" s="380" t="str">
        <v/>
      </c>
      <c r="BQ801" s="380" t="str">
        <v/>
      </c>
      <c r="BR801" s="381" t="str">
        <v/>
      </c>
      <c r="BS801" s="380" t="str">
        <v/>
      </c>
      <c r="BT801" s="380" t="str">
        <v/>
      </c>
      <c r="BU801" s="380" t="str">
        <v/>
      </c>
      <c r="BV801" s="380" t="str">
        <v/>
      </c>
      <c r="BW801" s="380" t="str">
        <v/>
      </c>
      <c r="BX801" s="380"/>
      <c r="BY801" s="380"/>
      <c r="BZ801" s="380" t="str">
        <v/>
      </c>
      <c r="CA801" s="380"/>
      <c r="CB801" s="380"/>
      <c r="CC801" s="380" t="str">
        <v/>
      </c>
      <c r="CD801" s="380"/>
      <c r="CE801" s="380"/>
      <c r="CF801" s="380" t="str">
        <v/>
      </c>
      <c r="CG801" s="380"/>
      <c r="CH801" s="380"/>
      <c r="CI801" s="380" t="str">
        <v/>
      </c>
      <c r="CJ801" s="380" t="str">
        <v/>
      </c>
      <c r="CK801" s="380" t="str">
        <v/>
      </c>
      <c r="CL801" s="381" t="str">
        <v/>
      </c>
      <c r="CM801" s="380" t="str">
        <v/>
      </c>
      <c r="CN801" s="380" t="str">
        <v/>
      </c>
      <c r="CO801" s="380" t="str">
        <v/>
      </c>
      <c r="CP801" s="381" t="str">
        <v/>
      </c>
      <c r="CQ801" s="380" t="str">
        <v/>
      </c>
      <c r="CR801" s="380" t="str">
        <v/>
      </c>
      <c r="CS801" s="380" t="str">
        <v/>
      </c>
      <c r="CT801" s="380" t="str">
        <v/>
      </c>
      <c r="CU801" s="380" t="str">
        <v/>
      </c>
      <c r="CV801" s="380"/>
      <c r="CW801" s="380"/>
      <c r="CX801" s="380" t="str">
        <v/>
      </c>
      <c r="CY801" s="380"/>
      <c r="CZ801" s="380"/>
      <c r="DA801" s="380" t="str">
        <v/>
      </c>
      <c r="DB801" s="380"/>
      <c r="DC801" s="380"/>
      <c r="DD801" s="380" t="str">
        <v/>
      </c>
      <c r="DE801" s="380"/>
      <c r="DF801" s="380"/>
      <c r="DG801" s="380" t="str">
        <v/>
      </c>
      <c r="DH801" s="380" t="str">
        <v/>
      </c>
      <c r="DI801" s="380" t="str">
        <v/>
      </c>
      <c r="DJ801" s="381" t="str">
        <v/>
      </c>
      <c r="DK801" s="380" t="str">
        <v/>
      </c>
      <c r="DL801" s="380" t="str">
        <v/>
      </c>
      <c r="DM801" s="380" t="str">
        <v/>
      </c>
      <c r="DN801" s="381" t="str">
        <v/>
      </c>
      <c r="DO801" s="380" t="str">
        <v/>
      </c>
      <c r="DP801" s="380" t="str">
        <v/>
      </c>
      <c r="DQ801" s="380" t="str">
        <v/>
      </c>
      <c r="DR801" s="380" t="str">
        <v/>
      </c>
      <c r="DS801" s="380" t="str">
        <v/>
      </c>
      <c r="DT801" s="380"/>
      <c r="DU801" s="380"/>
      <c r="DV801" s="380" t="str">
        <v/>
      </c>
      <c r="DW801" s="380"/>
      <c r="DX801" s="380"/>
      <c r="DY801" s="380" t="str">
        <v/>
      </c>
      <c r="DZ801" s="380"/>
      <c r="EA801" s="380"/>
      <c r="EB801" s="380" t="str">
        <v/>
      </c>
      <c r="EC801" s="380"/>
      <c r="ED801" s="380"/>
      <c r="EE801" s="380" t="str">
        <v/>
      </c>
      <c r="EF801" s="380" t="str">
        <v/>
      </c>
      <c r="EG801" s="380" t="str">
        <v/>
      </c>
      <c r="EH801" s="381" t="str">
        <v/>
      </c>
      <c r="EI801" s="380" t="str">
        <v/>
      </c>
      <c r="EJ801" s="380" t="str">
        <v/>
      </c>
      <c r="EK801" s="380" t="str">
        <v/>
      </c>
      <c r="EL801" s="381" t="str">
        <v/>
      </c>
      <c r="EM801" s="382" t="str">
        <v/>
      </c>
      <c r="EN801" s="382" t="str">
        <v/>
      </c>
      <c r="EO801" s="382" t="str">
        <v/>
      </c>
    </row>
    <row r="802" spans="1:145" ht="15.6">
      <c r="A802" s="372" t="str">
        <v/>
      </c>
      <c r="B802" s="373" t="str">
        <v/>
      </c>
      <c r="C802" s="372"/>
      <c r="D802" s="383" t="str">
        <v/>
      </c>
      <c r="E802" s="383" t="str">
        <v/>
      </c>
      <c r="F802" s="383" t="str">
        <v/>
      </c>
      <c r="G802" s="375" t="str">
        <v/>
      </c>
      <c r="H802" s="375" t="str">
        <v/>
      </c>
      <c r="I802" s="375" t="str">
        <v/>
      </c>
      <c r="J802" s="375" t="str">
        <v/>
      </c>
      <c r="K802" s="375" t="str">
        <v/>
      </c>
      <c r="L802" s="375" t="str">
        <v/>
      </c>
      <c r="M802" s="372" t="str">
        <v/>
      </c>
      <c r="N802" s="372" t="str">
        <v/>
      </c>
      <c r="O802" s="372" t="str">
        <v/>
      </c>
      <c r="P802" s="372" t="str">
        <v/>
      </c>
      <c r="Q802" s="372" t="str">
        <v/>
      </c>
      <c r="R802" s="372" t="str">
        <v/>
      </c>
      <c r="S802" s="372" t="str">
        <v/>
      </c>
      <c r="T802" s="372" t="str">
        <v/>
      </c>
      <c r="U802" s="372" t="str">
        <v/>
      </c>
      <c r="V802" s="372" t="str">
        <v/>
      </c>
      <c r="W802" s="372" t="str">
        <v/>
      </c>
      <c r="X802" s="372" t="str">
        <v/>
      </c>
      <c r="Y802" s="372" t="str">
        <v/>
      </c>
      <c r="Z802" s="372" t="str">
        <v/>
      </c>
      <c r="AA802" s="372" t="str">
        <v/>
      </c>
      <c r="AB802" s="372"/>
      <c r="AC802" s="372"/>
      <c r="AD802" s="372" t="str">
        <v/>
      </c>
      <c r="AE802" s="372"/>
      <c r="AF802" s="372"/>
      <c r="AG802" s="376" t="str">
        <v/>
      </c>
      <c r="AH802" s="372"/>
      <c r="AI802" s="372"/>
      <c r="AJ802" s="372" t="str">
        <v/>
      </c>
      <c r="AK802" s="372"/>
      <c r="AL802" s="372"/>
      <c r="AM802" s="377" t="str">
        <v/>
      </c>
      <c r="AN802" s="378" t="str">
        <v/>
      </c>
      <c r="AO802" s="379" t="str">
        <v/>
      </c>
      <c r="AP802" s="379" t="str">
        <v/>
      </c>
      <c r="AQ802" s="376" t="str">
        <v/>
      </c>
      <c r="AR802" s="376" t="str">
        <v/>
      </c>
      <c r="AS802" s="372" t="str">
        <v/>
      </c>
      <c r="AT802" s="379" t="str">
        <v/>
      </c>
      <c r="AU802" s="380" t="str">
        <v/>
      </c>
      <c r="AV802" s="380" t="str">
        <v/>
      </c>
      <c r="AW802" s="380" t="str">
        <v/>
      </c>
      <c r="AX802" s="380" t="str">
        <v/>
      </c>
      <c r="AY802" s="380" t="str">
        <v/>
      </c>
      <c r="AZ802" s="380"/>
      <c r="BA802" s="380"/>
      <c r="BB802" s="380" t="str">
        <v/>
      </c>
      <c r="BC802" s="380"/>
      <c r="BD802" s="380"/>
      <c r="BE802" s="380" t="str">
        <v/>
      </c>
      <c r="BF802" s="380"/>
      <c r="BG802" s="380"/>
      <c r="BH802" s="380" t="str">
        <v/>
      </c>
      <c r="BI802" s="380"/>
      <c r="BJ802" s="380"/>
      <c r="BK802" s="380" t="str">
        <v/>
      </c>
      <c r="BL802" s="380" t="str">
        <v/>
      </c>
      <c r="BM802" s="380" t="str">
        <v/>
      </c>
      <c r="BN802" s="381" t="str">
        <v/>
      </c>
      <c r="BO802" s="380" t="str">
        <v/>
      </c>
      <c r="BP802" s="380" t="str">
        <v/>
      </c>
      <c r="BQ802" s="380" t="str">
        <v/>
      </c>
      <c r="BR802" s="381" t="str">
        <v/>
      </c>
      <c r="BS802" s="380" t="str">
        <v/>
      </c>
      <c r="BT802" s="380" t="str">
        <v/>
      </c>
      <c r="BU802" s="380" t="str">
        <v/>
      </c>
      <c r="BV802" s="380" t="str">
        <v/>
      </c>
      <c r="BW802" s="380" t="str">
        <v/>
      </c>
      <c r="BX802" s="380"/>
      <c r="BY802" s="380"/>
      <c r="BZ802" s="380" t="str">
        <v/>
      </c>
      <c r="CA802" s="380"/>
      <c r="CB802" s="380"/>
      <c r="CC802" s="380" t="str">
        <v/>
      </c>
      <c r="CD802" s="380"/>
      <c r="CE802" s="380"/>
      <c r="CF802" s="380" t="str">
        <v/>
      </c>
      <c r="CG802" s="380"/>
      <c r="CH802" s="380"/>
      <c r="CI802" s="380" t="str">
        <v/>
      </c>
      <c r="CJ802" s="380" t="str">
        <v/>
      </c>
      <c r="CK802" s="380" t="str">
        <v/>
      </c>
      <c r="CL802" s="381" t="str">
        <v/>
      </c>
      <c r="CM802" s="380" t="str">
        <v/>
      </c>
      <c r="CN802" s="380" t="str">
        <v/>
      </c>
      <c r="CO802" s="380" t="str">
        <v/>
      </c>
      <c r="CP802" s="381" t="str">
        <v/>
      </c>
      <c r="CQ802" s="380" t="str">
        <v/>
      </c>
      <c r="CR802" s="380" t="str">
        <v/>
      </c>
      <c r="CS802" s="380" t="str">
        <v/>
      </c>
      <c r="CT802" s="380" t="str">
        <v/>
      </c>
      <c r="CU802" s="380" t="str">
        <v/>
      </c>
      <c r="CV802" s="380"/>
      <c r="CW802" s="380"/>
      <c r="CX802" s="380" t="str">
        <v/>
      </c>
      <c r="CY802" s="380"/>
      <c r="CZ802" s="380"/>
      <c r="DA802" s="380" t="str">
        <v/>
      </c>
      <c r="DB802" s="380"/>
      <c r="DC802" s="380"/>
      <c r="DD802" s="380" t="str">
        <v/>
      </c>
      <c r="DE802" s="380"/>
      <c r="DF802" s="380"/>
      <c r="DG802" s="380" t="str">
        <v/>
      </c>
      <c r="DH802" s="380" t="str">
        <v/>
      </c>
      <c r="DI802" s="380" t="str">
        <v/>
      </c>
      <c r="DJ802" s="381" t="str">
        <v/>
      </c>
      <c r="DK802" s="380" t="str">
        <v/>
      </c>
      <c r="DL802" s="380" t="str">
        <v/>
      </c>
      <c r="DM802" s="380" t="str">
        <v/>
      </c>
      <c r="DN802" s="381" t="str">
        <v/>
      </c>
      <c r="DO802" s="380" t="str">
        <v/>
      </c>
      <c r="DP802" s="380" t="str">
        <v/>
      </c>
      <c r="DQ802" s="380" t="str">
        <v/>
      </c>
      <c r="DR802" s="380" t="str">
        <v/>
      </c>
      <c r="DS802" s="380" t="str">
        <v/>
      </c>
      <c r="DT802" s="380"/>
      <c r="DU802" s="380"/>
      <c r="DV802" s="380" t="str">
        <v/>
      </c>
      <c r="DW802" s="380"/>
      <c r="DX802" s="380"/>
      <c r="DY802" s="380" t="str">
        <v/>
      </c>
      <c r="DZ802" s="380"/>
      <c r="EA802" s="380"/>
      <c r="EB802" s="380" t="str">
        <v/>
      </c>
      <c r="EC802" s="380"/>
      <c r="ED802" s="380"/>
      <c r="EE802" s="380" t="str">
        <v/>
      </c>
      <c r="EF802" s="380" t="str">
        <v/>
      </c>
      <c r="EG802" s="380" t="str">
        <v/>
      </c>
      <c r="EH802" s="381" t="str">
        <v/>
      </c>
      <c r="EI802" s="380" t="str">
        <v/>
      </c>
      <c r="EJ802" s="380" t="str">
        <v/>
      </c>
      <c r="EK802" s="380" t="str">
        <v/>
      </c>
      <c r="EL802" s="381" t="str">
        <v/>
      </c>
      <c r="EM802" s="382" t="str">
        <v/>
      </c>
      <c r="EN802" s="382" t="str">
        <v/>
      </c>
      <c r="EO802" s="382" t="str">
        <v/>
      </c>
    </row>
    <row r="803" spans="1:145" ht="15.6">
      <c r="A803" s="372" t="str">
        <v/>
      </c>
      <c r="B803" s="373" t="str">
        <v/>
      </c>
      <c r="C803" s="372"/>
      <c r="D803" s="383" t="str">
        <v/>
      </c>
      <c r="E803" s="383" t="str">
        <v/>
      </c>
      <c r="F803" s="383" t="str">
        <v/>
      </c>
      <c r="G803" s="375" t="str">
        <v/>
      </c>
      <c r="H803" s="375" t="str">
        <v/>
      </c>
      <c r="I803" s="375" t="str">
        <v/>
      </c>
      <c r="J803" s="375" t="str">
        <v/>
      </c>
      <c r="K803" s="375" t="str">
        <v/>
      </c>
      <c r="L803" s="375" t="str">
        <v/>
      </c>
      <c r="M803" s="372" t="str">
        <v/>
      </c>
      <c r="N803" s="372" t="str">
        <v/>
      </c>
      <c r="O803" s="372" t="str">
        <v/>
      </c>
      <c r="P803" s="372" t="str">
        <v/>
      </c>
      <c r="Q803" s="372" t="str">
        <v/>
      </c>
      <c r="R803" s="372" t="str">
        <v/>
      </c>
      <c r="S803" s="372" t="str">
        <v/>
      </c>
      <c r="T803" s="372" t="str">
        <v/>
      </c>
      <c r="U803" s="372" t="str">
        <v/>
      </c>
      <c r="V803" s="372" t="str">
        <v/>
      </c>
      <c r="W803" s="372" t="str">
        <v/>
      </c>
      <c r="X803" s="372" t="str">
        <v/>
      </c>
      <c r="Y803" s="372" t="str">
        <v/>
      </c>
      <c r="Z803" s="372" t="str">
        <v/>
      </c>
      <c r="AA803" s="372" t="str">
        <v/>
      </c>
      <c r="AB803" s="372"/>
      <c r="AC803" s="372"/>
      <c r="AD803" s="372" t="str">
        <v/>
      </c>
      <c r="AE803" s="372"/>
      <c r="AF803" s="372"/>
      <c r="AG803" s="376" t="str">
        <v/>
      </c>
      <c r="AH803" s="372"/>
      <c r="AI803" s="372"/>
      <c r="AJ803" s="372" t="str">
        <v/>
      </c>
      <c r="AK803" s="372"/>
      <c r="AL803" s="372"/>
      <c r="AM803" s="377" t="str">
        <v/>
      </c>
      <c r="AN803" s="378" t="str">
        <v/>
      </c>
      <c r="AO803" s="379" t="str">
        <v/>
      </c>
      <c r="AP803" s="379" t="str">
        <v/>
      </c>
      <c r="AQ803" s="376" t="str">
        <v/>
      </c>
      <c r="AR803" s="376" t="str">
        <v/>
      </c>
      <c r="AS803" s="372" t="str">
        <v/>
      </c>
      <c r="AT803" s="379" t="str">
        <v/>
      </c>
      <c r="AU803" s="380" t="str">
        <v/>
      </c>
      <c r="AV803" s="380" t="str">
        <v/>
      </c>
      <c r="AW803" s="380" t="str">
        <v/>
      </c>
      <c r="AX803" s="380" t="str">
        <v/>
      </c>
      <c r="AY803" s="380" t="str">
        <v/>
      </c>
      <c r="AZ803" s="380"/>
      <c r="BA803" s="380"/>
      <c r="BB803" s="380" t="str">
        <v/>
      </c>
      <c r="BC803" s="380"/>
      <c r="BD803" s="380"/>
      <c r="BE803" s="380" t="str">
        <v/>
      </c>
      <c r="BF803" s="380"/>
      <c r="BG803" s="380"/>
      <c r="BH803" s="380" t="str">
        <v/>
      </c>
      <c r="BI803" s="380"/>
      <c r="BJ803" s="380"/>
      <c r="BK803" s="380" t="str">
        <v/>
      </c>
      <c r="BL803" s="380" t="str">
        <v/>
      </c>
      <c r="BM803" s="380" t="str">
        <v/>
      </c>
      <c r="BN803" s="381" t="str">
        <v/>
      </c>
      <c r="BO803" s="380" t="str">
        <v/>
      </c>
      <c r="BP803" s="380" t="str">
        <v/>
      </c>
      <c r="BQ803" s="380" t="str">
        <v/>
      </c>
      <c r="BR803" s="381" t="str">
        <v/>
      </c>
      <c r="BS803" s="380" t="str">
        <v/>
      </c>
      <c r="BT803" s="380" t="str">
        <v/>
      </c>
      <c r="BU803" s="380" t="str">
        <v/>
      </c>
      <c r="BV803" s="380" t="str">
        <v/>
      </c>
      <c r="BW803" s="380" t="str">
        <v/>
      </c>
      <c r="BX803" s="380"/>
      <c r="BY803" s="380"/>
      <c r="BZ803" s="380" t="str">
        <v/>
      </c>
      <c r="CA803" s="380"/>
      <c r="CB803" s="380"/>
      <c r="CC803" s="380" t="str">
        <v/>
      </c>
      <c r="CD803" s="380"/>
      <c r="CE803" s="380"/>
      <c r="CF803" s="380" t="str">
        <v/>
      </c>
      <c r="CG803" s="380"/>
      <c r="CH803" s="380"/>
      <c r="CI803" s="380" t="str">
        <v/>
      </c>
      <c r="CJ803" s="380" t="str">
        <v/>
      </c>
      <c r="CK803" s="380" t="str">
        <v/>
      </c>
      <c r="CL803" s="381" t="str">
        <v/>
      </c>
      <c r="CM803" s="380" t="str">
        <v/>
      </c>
      <c r="CN803" s="380" t="str">
        <v/>
      </c>
      <c r="CO803" s="380" t="str">
        <v/>
      </c>
      <c r="CP803" s="381" t="str">
        <v/>
      </c>
      <c r="CQ803" s="380" t="str">
        <v/>
      </c>
      <c r="CR803" s="380" t="str">
        <v/>
      </c>
      <c r="CS803" s="380" t="str">
        <v/>
      </c>
      <c r="CT803" s="380" t="str">
        <v/>
      </c>
      <c r="CU803" s="380" t="str">
        <v/>
      </c>
      <c r="CV803" s="380"/>
      <c r="CW803" s="380"/>
      <c r="CX803" s="380" t="str">
        <v/>
      </c>
      <c r="CY803" s="380"/>
      <c r="CZ803" s="380"/>
      <c r="DA803" s="380" t="str">
        <v/>
      </c>
      <c r="DB803" s="380"/>
      <c r="DC803" s="380"/>
      <c r="DD803" s="380" t="str">
        <v/>
      </c>
      <c r="DE803" s="380"/>
      <c r="DF803" s="380"/>
      <c r="DG803" s="380" t="str">
        <v/>
      </c>
      <c r="DH803" s="380" t="str">
        <v/>
      </c>
      <c r="DI803" s="380" t="str">
        <v/>
      </c>
      <c r="DJ803" s="381" t="str">
        <v/>
      </c>
      <c r="DK803" s="380" t="str">
        <v/>
      </c>
      <c r="DL803" s="380" t="str">
        <v/>
      </c>
      <c r="DM803" s="380" t="str">
        <v/>
      </c>
      <c r="DN803" s="381" t="str">
        <v/>
      </c>
      <c r="DO803" s="380" t="str">
        <v/>
      </c>
      <c r="DP803" s="380" t="str">
        <v/>
      </c>
      <c r="DQ803" s="380" t="str">
        <v/>
      </c>
      <c r="DR803" s="380" t="str">
        <v/>
      </c>
      <c r="DS803" s="380" t="str">
        <v/>
      </c>
      <c r="DT803" s="380"/>
      <c r="DU803" s="380"/>
      <c r="DV803" s="380" t="str">
        <v/>
      </c>
      <c r="DW803" s="380"/>
      <c r="DX803" s="380"/>
      <c r="DY803" s="380" t="str">
        <v/>
      </c>
      <c r="DZ803" s="380"/>
      <c r="EA803" s="380"/>
      <c r="EB803" s="380" t="str">
        <v/>
      </c>
      <c r="EC803" s="380"/>
      <c r="ED803" s="380"/>
      <c r="EE803" s="380" t="str">
        <v/>
      </c>
      <c r="EF803" s="380" t="str">
        <v/>
      </c>
      <c r="EG803" s="380" t="str">
        <v/>
      </c>
      <c r="EH803" s="381" t="str">
        <v/>
      </c>
      <c r="EI803" s="380" t="str">
        <v/>
      </c>
      <c r="EJ803" s="380" t="str">
        <v/>
      </c>
      <c r="EK803" s="380" t="str">
        <v/>
      </c>
      <c r="EL803" s="381" t="str">
        <v/>
      </c>
      <c r="EM803" s="382" t="str">
        <v/>
      </c>
      <c r="EN803" s="382" t="str">
        <v/>
      </c>
      <c r="EO803" s="382" t="str">
        <v/>
      </c>
    </row>
    <row r="804" spans="1:145" ht="15.6">
      <c r="A804" s="372" t="str">
        <v/>
      </c>
      <c r="B804" s="373" t="str">
        <v/>
      </c>
      <c r="C804" s="372"/>
      <c r="D804" s="383" t="str">
        <v/>
      </c>
      <c r="E804" s="383" t="str">
        <v/>
      </c>
      <c r="F804" s="383" t="str">
        <v/>
      </c>
      <c r="G804" s="375" t="str">
        <v/>
      </c>
      <c r="H804" s="375" t="str">
        <v/>
      </c>
      <c r="I804" s="375" t="str">
        <v/>
      </c>
      <c r="J804" s="375" t="str">
        <v/>
      </c>
      <c r="K804" s="375" t="str">
        <v/>
      </c>
      <c r="L804" s="375" t="str">
        <v/>
      </c>
      <c r="M804" s="372" t="str">
        <v/>
      </c>
      <c r="N804" s="372" t="str">
        <v/>
      </c>
      <c r="O804" s="372" t="str">
        <v/>
      </c>
      <c r="P804" s="372" t="str">
        <v/>
      </c>
      <c r="Q804" s="372" t="str">
        <v/>
      </c>
      <c r="R804" s="372" t="str">
        <v/>
      </c>
      <c r="S804" s="372" t="str">
        <v/>
      </c>
      <c r="T804" s="372" t="str">
        <v/>
      </c>
      <c r="U804" s="372" t="str">
        <v/>
      </c>
      <c r="V804" s="372" t="str">
        <v/>
      </c>
      <c r="W804" s="372" t="str">
        <v/>
      </c>
      <c r="X804" s="372" t="str">
        <v/>
      </c>
      <c r="Y804" s="372" t="str">
        <v/>
      </c>
      <c r="Z804" s="372" t="str">
        <v/>
      </c>
      <c r="AA804" s="372" t="str">
        <v/>
      </c>
      <c r="AB804" s="372"/>
      <c r="AC804" s="372"/>
      <c r="AD804" s="372" t="str">
        <v/>
      </c>
      <c r="AE804" s="372"/>
      <c r="AF804" s="372"/>
      <c r="AG804" s="376" t="str">
        <v/>
      </c>
      <c r="AH804" s="372"/>
      <c r="AI804" s="372"/>
      <c r="AJ804" s="372" t="str">
        <v/>
      </c>
      <c r="AK804" s="372"/>
      <c r="AL804" s="372"/>
      <c r="AM804" s="377" t="str">
        <v/>
      </c>
      <c r="AN804" s="378" t="str">
        <v/>
      </c>
      <c r="AO804" s="379" t="str">
        <v/>
      </c>
      <c r="AP804" s="379" t="str">
        <v/>
      </c>
      <c r="AQ804" s="376" t="str">
        <v/>
      </c>
      <c r="AR804" s="376" t="str">
        <v/>
      </c>
      <c r="AS804" s="372" t="str">
        <v/>
      </c>
      <c r="AT804" s="379" t="str">
        <v/>
      </c>
      <c r="AU804" s="380" t="str">
        <v/>
      </c>
      <c r="AV804" s="380" t="str">
        <v/>
      </c>
      <c r="AW804" s="380" t="str">
        <v/>
      </c>
      <c r="AX804" s="380" t="str">
        <v/>
      </c>
      <c r="AY804" s="380" t="str">
        <v/>
      </c>
      <c r="AZ804" s="380"/>
      <c r="BA804" s="380"/>
      <c r="BB804" s="380" t="str">
        <v/>
      </c>
      <c r="BC804" s="380"/>
      <c r="BD804" s="380"/>
      <c r="BE804" s="380" t="str">
        <v/>
      </c>
      <c r="BF804" s="380"/>
      <c r="BG804" s="380"/>
      <c r="BH804" s="380" t="str">
        <v/>
      </c>
      <c r="BI804" s="380"/>
      <c r="BJ804" s="380"/>
      <c r="BK804" s="380" t="str">
        <v/>
      </c>
      <c r="BL804" s="380" t="str">
        <v/>
      </c>
      <c r="BM804" s="380" t="str">
        <v/>
      </c>
      <c r="BN804" s="381" t="str">
        <v/>
      </c>
      <c r="BO804" s="380" t="str">
        <v/>
      </c>
      <c r="BP804" s="380" t="str">
        <v/>
      </c>
      <c r="BQ804" s="380" t="str">
        <v/>
      </c>
      <c r="BR804" s="381" t="str">
        <v/>
      </c>
      <c r="BS804" s="380" t="str">
        <v/>
      </c>
      <c r="BT804" s="380" t="str">
        <v/>
      </c>
      <c r="BU804" s="380" t="str">
        <v/>
      </c>
      <c r="BV804" s="380" t="str">
        <v/>
      </c>
      <c r="BW804" s="380" t="str">
        <v/>
      </c>
      <c r="BX804" s="380"/>
      <c r="BY804" s="380"/>
      <c r="BZ804" s="380" t="str">
        <v/>
      </c>
      <c r="CA804" s="380"/>
      <c r="CB804" s="380"/>
      <c r="CC804" s="380" t="str">
        <v/>
      </c>
      <c r="CD804" s="380"/>
      <c r="CE804" s="380"/>
      <c r="CF804" s="380" t="str">
        <v/>
      </c>
      <c r="CG804" s="380"/>
      <c r="CH804" s="380"/>
      <c r="CI804" s="380" t="str">
        <v/>
      </c>
      <c r="CJ804" s="380" t="str">
        <v/>
      </c>
      <c r="CK804" s="380" t="str">
        <v/>
      </c>
      <c r="CL804" s="381" t="str">
        <v/>
      </c>
      <c r="CM804" s="380" t="str">
        <v/>
      </c>
      <c r="CN804" s="380" t="str">
        <v/>
      </c>
      <c r="CO804" s="380" t="str">
        <v/>
      </c>
      <c r="CP804" s="381" t="str">
        <v/>
      </c>
      <c r="CQ804" s="380" t="str">
        <v/>
      </c>
      <c r="CR804" s="380" t="str">
        <v/>
      </c>
      <c r="CS804" s="380" t="str">
        <v/>
      </c>
      <c r="CT804" s="380" t="str">
        <v/>
      </c>
      <c r="CU804" s="380" t="str">
        <v/>
      </c>
      <c r="CV804" s="380"/>
      <c r="CW804" s="380"/>
      <c r="CX804" s="380" t="str">
        <v/>
      </c>
      <c r="CY804" s="380"/>
      <c r="CZ804" s="380"/>
      <c r="DA804" s="380" t="str">
        <v/>
      </c>
      <c r="DB804" s="380"/>
      <c r="DC804" s="380"/>
      <c r="DD804" s="380" t="str">
        <v/>
      </c>
      <c r="DE804" s="380"/>
      <c r="DF804" s="380"/>
      <c r="DG804" s="380" t="str">
        <v/>
      </c>
      <c r="DH804" s="380" t="str">
        <v/>
      </c>
      <c r="DI804" s="380" t="str">
        <v/>
      </c>
      <c r="DJ804" s="381" t="str">
        <v/>
      </c>
      <c r="DK804" s="380" t="str">
        <v/>
      </c>
      <c r="DL804" s="380" t="str">
        <v/>
      </c>
      <c r="DM804" s="380" t="str">
        <v/>
      </c>
      <c r="DN804" s="381" t="str">
        <v/>
      </c>
      <c r="DO804" s="380" t="str">
        <v/>
      </c>
      <c r="DP804" s="380" t="str">
        <v/>
      </c>
      <c r="DQ804" s="380" t="str">
        <v/>
      </c>
      <c r="DR804" s="380" t="str">
        <v/>
      </c>
      <c r="DS804" s="380" t="str">
        <v/>
      </c>
      <c r="DT804" s="380"/>
      <c r="DU804" s="380"/>
      <c r="DV804" s="380" t="str">
        <v/>
      </c>
      <c r="DW804" s="380"/>
      <c r="DX804" s="380"/>
      <c r="DY804" s="380" t="str">
        <v/>
      </c>
      <c r="DZ804" s="380"/>
      <c r="EA804" s="380"/>
      <c r="EB804" s="380" t="str">
        <v/>
      </c>
      <c r="EC804" s="380"/>
      <c r="ED804" s="380"/>
      <c r="EE804" s="380" t="str">
        <v/>
      </c>
      <c r="EF804" s="380" t="str">
        <v/>
      </c>
      <c r="EG804" s="380" t="str">
        <v/>
      </c>
      <c r="EH804" s="381" t="str">
        <v/>
      </c>
      <c r="EI804" s="380" t="str">
        <v/>
      </c>
      <c r="EJ804" s="380" t="str">
        <v/>
      </c>
      <c r="EK804" s="380" t="str">
        <v/>
      </c>
      <c r="EL804" s="381" t="str">
        <v/>
      </c>
      <c r="EM804" s="382" t="str">
        <v/>
      </c>
      <c r="EN804" s="382" t="str">
        <v/>
      </c>
      <c r="EO804" s="382" t="str">
        <v/>
      </c>
    </row>
    <row r="805" spans="1:145" ht="15.6">
      <c r="A805" s="372" t="str">
        <v/>
      </c>
      <c r="B805" s="373" t="str">
        <v/>
      </c>
      <c r="C805" s="372"/>
      <c r="D805" s="383" t="str">
        <v/>
      </c>
      <c r="E805" s="383" t="str">
        <v/>
      </c>
      <c r="F805" s="383" t="str">
        <v/>
      </c>
      <c r="G805" s="375" t="str">
        <v/>
      </c>
      <c r="H805" s="375" t="str">
        <v/>
      </c>
      <c r="I805" s="375" t="str">
        <v/>
      </c>
      <c r="J805" s="375" t="str">
        <v/>
      </c>
      <c r="K805" s="375" t="str">
        <v/>
      </c>
      <c r="L805" s="375" t="str">
        <v/>
      </c>
      <c r="M805" s="372" t="str">
        <v/>
      </c>
      <c r="N805" s="372" t="str">
        <v/>
      </c>
      <c r="O805" s="372" t="str">
        <v/>
      </c>
      <c r="P805" s="372" t="str">
        <v/>
      </c>
      <c r="Q805" s="372" t="str">
        <v/>
      </c>
      <c r="R805" s="372" t="str">
        <v/>
      </c>
      <c r="S805" s="372" t="str">
        <v/>
      </c>
      <c r="T805" s="372" t="str">
        <v/>
      </c>
      <c r="U805" s="372" t="str">
        <v/>
      </c>
      <c r="V805" s="372" t="str">
        <v/>
      </c>
      <c r="W805" s="372" t="str">
        <v/>
      </c>
      <c r="X805" s="372" t="str">
        <v/>
      </c>
      <c r="Y805" s="372" t="str">
        <v/>
      </c>
      <c r="Z805" s="372" t="str">
        <v/>
      </c>
      <c r="AA805" s="372" t="str">
        <v/>
      </c>
      <c r="AB805" s="372"/>
      <c r="AC805" s="372"/>
      <c r="AD805" s="372" t="str">
        <v/>
      </c>
      <c r="AE805" s="372"/>
      <c r="AF805" s="372"/>
      <c r="AG805" s="376" t="str">
        <v/>
      </c>
      <c r="AH805" s="372"/>
      <c r="AI805" s="372"/>
      <c r="AJ805" s="372" t="str">
        <v/>
      </c>
      <c r="AK805" s="372"/>
      <c r="AL805" s="372"/>
      <c r="AM805" s="377" t="str">
        <v/>
      </c>
      <c r="AN805" s="378" t="str">
        <v/>
      </c>
      <c r="AO805" s="379" t="str">
        <v/>
      </c>
      <c r="AP805" s="379" t="str">
        <v/>
      </c>
      <c r="AQ805" s="376" t="str">
        <v/>
      </c>
      <c r="AR805" s="376" t="str">
        <v/>
      </c>
      <c r="AS805" s="372" t="str">
        <v/>
      </c>
      <c r="AT805" s="379" t="str">
        <v/>
      </c>
      <c r="AU805" s="380" t="str">
        <v/>
      </c>
      <c r="AV805" s="380" t="str">
        <v/>
      </c>
      <c r="AW805" s="380" t="str">
        <v/>
      </c>
      <c r="AX805" s="380" t="str">
        <v/>
      </c>
      <c r="AY805" s="380" t="str">
        <v/>
      </c>
      <c r="AZ805" s="380"/>
      <c r="BA805" s="380"/>
      <c r="BB805" s="380" t="str">
        <v/>
      </c>
      <c r="BC805" s="380"/>
      <c r="BD805" s="380"/>
      <c r="BE805" s="380" t="str">
        <v/>
      </c>
      <c r="BF805" s="380"/>
      <c r="BG805" s="380"/>
      <c r="BH805" s="380" t="str">
        <v/>
      </c>
      <c r="BI805" s="380"/>
      <c r="BJ805" s="380"/>
      <c r="BK805" s="380" t="str">
        <v/>
      </c>
      <c r="BL805" s="380" t="str">
        <v/>
      </c>
      <c r="BM805" s="380" t="str">
        <v/>
      </c>
      <c r="BN805" s="381" t="str">
        <v/>
      </c>
      <c r="BO805" s="380" t="str">
        <v/>
      </c>
      <c r="BP805" s="380" t="str">
        <v/>
      </c>
      <c r="BQ805" s="380" t="str">
        <v/>
      </c>
      <c r="BR805" s="381" t="str">
        <v/>
      </c>
      <c r="BS805" s="380" t="str">
        <v/>
      </c>
      <c r="BT805" s="380" t="str">
        <v/>
      </c>
      <c r="BU805" s="380" t="str">
        <v/>
      </c>
      <c r="BV805" s="380" t="str">
        <v/>
      </c>
      <c r="BW805" s="380" t="str">
        <v/>
      </c>
      <c r="BX805" s="380"/>
      <c r="BY805" s="380"/>
      <c r="BZ805" s="380" t="str">
        <v/>
      </c>
      <c r="CA805" s="380"/>
      <c r="CB805" s="380"/>
      <c r="CC805" s="380" t="str">
        <v/>
      </c>
      <c r="CD805" s="380"/>
      <c r="CE805" s="380"/>
      <c r="CF805" s="380" t="str">
        <v/>
      </c>
      <c r="CG805" s="380"/>
      <c r="CH805" s="380"/>
      <c r="CI805" s="380" t="str">
        <v/>
      </c>
      <c r="CJ805" s="380" t="str">
        <v/>
      </c>
      <c r="CK805" s="380" t="str">
        <v/>
      </c>
      <c r="CL805" s="381" t="str">
        <v/>
      </c>
      <c r="CM805" s="380" t="str">
        <v/>
      </c>
      <c r="CN805" s="380" t="str">
        <v/>
      </c>
      <c r="CO805" s="380" t="str">
        <v/>
      </c>
      <c r="CP805" s="381" t="str">
        <v/>
      </c>
      <c r="CQ805" s="380" t="str">
        <v/>
      </c>
      <c r="CR805" s="380" t="str">
        <v/>
      </c>
      <c r="CS805" s="380" t="str">
        <v/>
      </c>
      <c r="CT805" s="380" t="str">
        <v/>
      </c>
      <c r="CU805" s="380" t="str">
        <v/>
      </c>
      <c r="CV805" s="380"/>
      <c r="CW805" s="380"/>
      <c r="CX805" s="380" t="str">
        <v/>
      </c>
      <c r="CY805" s="380"/>
      <c r="CZ805" s="380"/>
      <c r="DA805" s="380" t="str">
        <v/>
      </c>
      <c r="DB805" s="380"/>
      <c r="DC805" s="380"/>
      <c r="DD805" s="380" t="str">
        <v/>
      </c>
      <c r="DE805" s="380"/>
      <c r="DF805" s="380"/>
      <c r="DG805" s="380" t="str">
        <v/>
      </c>
      <c r="DH805" s="380" t="str">
        <v/>
      </c>
      <c r="DI805" s="380" t="str">
        <v/>
      </c>
      <c r="DJ805" s="381" t="str">
        <v/>
      </c>
      <c r="DK805" s="380" t="str">
        <v/>
      </c>
      <c r="DL805" s="380" t="str">
        <v/>
      </c>
      <c r="DM805" s="380" t="str">
        <v/>
      </c>
      <c r="DN805" s="381" t="str">
        <v/>
      </c>
      <c r="DO805" s="380" t="str">
        <v/>
      </c>
      <c r="DP805" s="380" t="str">
        <v/>
      </c>
      <c r="DQ805" s="380" t="str">
        <v/>
      </c>
      <c r="DR805" s="380" t="str">
        <v/>
      </c>
      <c r="DS805" s="380" t="str">
        <v/>
      </c>
      <c r="DT805" s="380"/>
      <c r="DU805" s="380"/>
      <c r="DV805" s="380" t="str">
        <v/>
      </c>
      <c r="DW805" s="380"/>
      <c r="DX805" s="380"/>
      <c r="DY805" s="380" t="str">
        <v/>
      </c>
      <c r="DZ805" s="380"/>
      <c r="EA805" s="380"/>
      <c r="EB805" s="380" t="str">
        <v/>
      </c>
      <c r="EC805" s="380"/>
      <c r="ED805" s="380"/>
      <c r="EE805" s="380" t="str">
        <v/>
      </c>
      <c r="EF805" s="380" t="str">
        <v/>
      </c>
      <c r="EG805" s="380" t="str">
        <v/>
      </c>
      <c r="EH805" s="381" t="str">
        <v/>
      </c>
      <c r="EI805" s="380" t="str">
        <v/>
      </c>
      <c r="EJ805" s="380" t="str">
        <v/>
      </c>
      <c r="EK805" s="380" t="str">
        <v/>
      </c>
      <c r="EL805" s="381" t="str">
        <v/>
      </c>
      <c r="EM805" s="382" t="str">
        <v/>
      </c>
      <c r="EN805" s="382" t="str">
        <v/>
      </c>
      <c r="EO805" s="382" t="str">
        <v/>
      </c>
    </row>
    <row r="806" spans="1:145" ht="15.6">
      <c r="A806" s="372" t="str">
        <v/>
      </c>
      <c r="B806" s="373" t="str">
        <v/>
      </c>
      <c r="C806" s="372"/>
      <c r="D806" s="383" t="str">
        <v/>
      </c>
      <c r="E806" s="383" t="str">
        <v/>
      </c>
      <c r="F806" s="383" t="str">
        <v/>
      </c>
      <c r="G806" s="375" t="str">
        <v/>
      </c>
      <c r="H806" s="375" t="str">
        <v/>
      </c>
      <c r="I806" s="375" t="str">
        <v/>
      </c>
      <c r="J806" s="375" t="str">
        <v/>
      </c>
      <c r="K806" s="375" t="str">
        <v/>
      </c>
      <c r="L806" s="375" t="str">
        <v/>
      </c>
      <c r="M806" s="372" t="str">
        <v/>
      </c>
      <c r="N806" s="372" t="str">
        <v/>
      </c>
      <c r="O806" s="372" t="str">
        <v/>
      </c>
      <c r="P806" s="372" t="str">
        <v/>
      </c>
      <c r="Q806" s="372" t="str">
        <v/>
      </c>
      <c r="R806" s="372" t="str">
        <v/>
      </c>
      <c r="S806" s="372" t="str">
        <v/>
      </c>
      <c r="T806" s="372" t="str">
        <v/>
      </c>
      <c r="U806" s="372" t="str">
        <v/>
      </c>
      <c r="V806" s="372" t="str">
        <v/>
      </c>
      <c r="W806" s="372" t="str">
        <v/>
      </c>
      <c r="X806" s="372" t="str">
        <v/>
      </c>
      <c r="Y806" s="372" t="str">
        <v/>
      </c>
      <c r="Z806" s="372" t="str">
        <v/>
      </c>
      <c r="AA806" s="372" t="str">
        <v/>
      </c>
      <c r="AB806" s="372"/>
      <c r="AC806" s="372"/>
      <c r="AD806" s="372" t="str">
        <v/>
      </c>
      <c r="AE806" s="372"/>
      <c r="AF806" s="372"/>
      <c r="AG806" s="376" t="str">
        <v/>
      </c>
      <c r="AH806" s="372"/>
      <c r="AI806" s="372"/>
      <c r="AJ806" s="372" t="str">
        <v/>
      </c>
      <c r="AK806" s="372"/>
      <c r="AL806" s="372"/>
      <c r="AM806" s="377" t="str">
        <v/>
      </c>
      <c r="AN806" s="378" t="str">
        <v/>
      </c>
      <c r="AO806" s="379" t="str">
        <v/>
      </c>
      <c r="AP806" s="379" t="str">
        <v/>
      </c>
      <c r="AQ806" s="376" t="str">
        <v/>
      </c>
      <c r="AR806" s="376" t="str">
        <v/>
      </c>
      <c r="AS806" s="372" t="str">
        <v/>
      </c>
      <c r="AT806" s="379" t="str">
        <v/>
      </c>
      <c r="AU806" s="380" t="str">
        <v/>
      </c>
      <c r="AV806" s="380" t="str">
        <v/>
      </c>
      <c r="AW806" s="380" t="str">
        <v/>
      </c>
      <c r="AX806" s="380" t="str">
        <v/>
      </c>
      <c r="AY806" s="380" t="str">
        <v/>
      </c>
      <c r="AZ806" s="380"/>
      <c r="BA806" s="380"/>
      <c r="BB806" s="380" t="str">
        <v/>
      </c>
      <c r="BC806" s="380"/>
      <c r="BD806" s="380"/>
      <c r="BE806" s="380" t="str">
        <v/>
      </c>
      <c r="BF806" s="380"/>
      <c r="BG806" s="380"/>
      <c r="BH806" s="380" t="str">
        <v/>
      </c>
      <c r="BI806" s="380"/>
      <c r="BJ806" s="380"/>
      <c r="BK806" s="380" t="str">
        <v/>
      </c>
      <c r="BL806" s="380" t="str">
        <v/>
      </c>
      <c r="BM806" s="380" t="str">
        <v/>
      </c>
      <c r="BN806" s="381" t="str">
        <v/>
      </c>
      <c r="BO806" s="380" t="str">
        <v/>
      </c>
      <c r="BP806" s="380" t="str">
        <v/>
      </c>
      <c r="BQ806" s="380" t="str">
        <v/>
      </c>
      <c r="BR806" s="381" t="str">
        <v/>
      </c>
      <c r="BS806" s="380" t="str">
        <v/>
      </c>
      <c r="BT806" s="380" t="str">
        <v/>
      </c>
      <c r="BU806" s="380" t="str">
        <v/>
      </c>
      <c r="BV806" s="380" t="str">
        <v/>
      </c>
      <c r="BW806" s="380" t="str">
        <v/>
      </c>
      <c r="BX806" s="380"/>
      <c r="BY806" s="380"/>
      <c r="BZ806" s="380" t="str">
        <v/>
      </c>
      <c r="CA806" s="380"/>
      <c r="CB806" s="380"/>
      <c r="CC806" s="380" t="str">
        <v/>
      </c>
      <c r="CD806" s="380"/>
      <c r="CE806" s="380"/>
      <c r="CF806" s="380" t="str">
        <v/>
      </c>
      <c r="CG806" s="380"/>
      <c r="CH806" s="380"/>
      <c r="CI806" s="380" t="str">
        <v/>
      </c>
      <c r="CJ806" s="380" t="str">
        <v/>
      </c>
      <c r="CK806" s="380" t="str">
        <v/>
      </c>
      <c r="CL806" s="381" t="str">
        <v/>
      </c>
      <c r="CM806" s="380" t="str">
        <v/>
      </c>
      <c r="CN806" s="380" t="str">
        <v/>
      </c>
      <c r="CO806" s="380" t="str">
        <v/>
      </c>
      <c r="CP806" s="381" t="str">
        <v/>
      </c>
      <c r="CQ806" s="380" t="str">
        <v/>
      </c>
      <c r="CR806" s="380" t="str">
        <v/>
      </c>
      <c r="CS806" s="380" t="str">
        <v/>
      </c>
      <c r="CT806" s="380" t="str">
        <v/>
      </c>
      <c r="CU806" s="380" t="str">
        <v/>
      </c>
      <c r="CV806" s="380"/>
      <c r="CW806" s="380"/>
      <c r="CX806" s="380" t="str">
        <v/>
      </c>
      <c r="CY806" s="380"/>
      <c r="CZ806" s="380"/>
      <c r="DA806" s="380" t="str">
        <v/>
      </c>
      <c r="DB806" s="380"/>
      <c r="DC806" s="380"/>
      <c r="DD806" s="380" t="str">
        <v/>
      </c>
      <c r="DE806" s="380"/>
      <c r="DF806" s="380"/>
      <c r="DG806" s="380" t="str">
        <v/>
      </c>
      <c r="DH806" s="380" t="str">
        <v/>
      </c>
      <c r="DI806" s="380" t="str">
        <v/>
      </c>
      <c r="DJ806" s="381" t="str">
        <v/>
      </c>
      <c r="DK806" s="380" t="str">
        <v/>
      </c>
      <c r="DL806" s="380" t="str">
        <v/>
      </c>
      <c r="DM806" s="380" t="str">
        <v/>
      </c>
      <c r="DN806" s="381" t="str">
        <v/>
      </c>
      <c r="DO806" s="380" t="str">
        <v/>
      </c>
      <c r="DP806" s="380" t="str">
        <v/>
      </c>
      <c r="DQ806" s="380" t="str">
        <v/>
      </c>
      <c r="DR806" s="380" t="str">
        <v/>
      </c>
      <c r="DS806" s="380" t="str">
        <v/>
      </c>
      <c r="DT806" s="380"/>
      <c r="DU806" s="380"/>
      <c r="DV806" s="380" t="str">
        <v/>
      </c>
      <c r="DW806" s="380"/>
      <c r="DX806" s="380"/>
      <c r="DY806" s="380" t="str">
        <v/>
      </c>
      <c r="DZ806" s="380"/>
      <c r="EA806" s="380"/>
      <c r="EB806" s="380" t="str">
        <v/>
      </c>
      <c r="EC806" s="380"/>
      <c r="ED806" s="380"/>
      <c r="EE806" s="380" t="str">
        <v/>
      </c>
      <c r="EF806" s="380" t="str">
        <v/>
      </c>
      <c r="EG806" s="380" t="str">
        <v/>
      </c>
      <c r="EH806" s="381" t="str">
        <v/>
      </c>
      <c r="EI806" s="380" t="str">
        <v/>
      </c>
      <c r="EJ806" s="380" t="str">
        <v/>
      </c>
      <c r="EK806" s="380" t="str">
        <v/>
      </c>
      <c r="EL806" s="381" t="str">
        <v/>
      </c>
      <c r="EM806" s="382" t="str">
        <v/>
      </c>
      <c r="EN806" s="382" t="str">
        <v/>
      </c>
      <c r="EO806" s="382" t="str">
        <v/>
      </c>
    </row>
    <row r="807" spans="1:145" ht="15.6">
      <c r="A807" s="372" t="str">
        <v/>
      </c>
      <c r="B807" s="373" t="str">
        <v/>
      </c>
      <c r="C807" s="372"/>
      <c r="D807" s="383" t="str">
        <v/>
      </c>
      <c r="E807" s="383" t="str">
        <v/>
      </c>
      <c r="F807" s="383" t="str">
        <v/>
      </c>
      <c r="G807" s="375" t="str">
        <v/>
      </c>
      <c r="H807" s="375" t="str">
        <v/>
      </c>
      <c r="I807" s="375" t="str">
        <v/>
      </c>
      <c r="J807" s="375" t="str">
        <v/>
      </c>
      <c r="K807" s="375" t="str">
        <v/>
      </c>
      <c r="L807" s="375" t="str">
        <v/>
      </c>
      <c r="M807" s="372" t="str">
        <v/>
      </c>
      <c r="N807" s="372" t="str">
        <v/>
      </c>
      <c r="O807" s="372" t="str">
        <v/>
      </c>
      <c r="P807" s="372" t="str">
        <v/>
      </c>
      <c r="Q807" s="372" t="str">
        <v/>
      </c>
      <c r="R807" s="372" t="str">
        <v/>
      </c>
      <c r="S807" s="372" t="str">
        <v/>
      </c>
      <c r="T807" s="372" t="str">
        <v/>
      </c>
      <c r="U807" s="372" t="str">
        <v/>
      </c>
      <c r="V807" s="372" t="str">
        <v/>
      </c>
      <c r="W807" s="372" t="str">
        <v/>
      </c>
      <c r="X807" s="372" t="str">
        <v/>
      </c>
      <c r="Y807" s="372" t="str">
        <v/>
      </c>
      <c r="Z807" s="372" t="str">
        <v/>
      </c>
      <c r="AA807" s="372" t="str">
        <v/>
      </c>
      <c r="AB807" s="372"/>
      <c r="AC807" s="372"/>
      <c r="AD807" s="372" t="str">
        <v/>
      </c>
      <c r="AE807" s="372"/>
      <c r="AF807" s="372"/>
      <c r="AG807" s="376" t="str">
        <v/>
      </c>
      <c r="AH807" s="372"/>
      <c r="AI807" s="372"/>
      <c r="AJ807" s="372" t="str">
        <v/>
      </c>
      <c r="AK807" s="372"/>
      <c r="AL807" s="372"/>
      <c r="AM807" s="377" t="str">
        <v/>
      </c>
      <c r="AN807" s="378" t="str">
        <v/>
      </c>
      <c r="AO807" s="379" t="str">
        <v/>
      </c>
      <c r="AP807" s="379" t="str">
        <v/>
      </c>
      <c r="AQ807" s="376" t="str">
        <v/>
      </c>
      <c r="AR807" s="376" t="str">
        <v/>
      </c>
      <c r="AS807" s="372" t="str">
        <v/>
      </c>
      <c r="AT807" s="379" t="str">
        <v/>
      </c>
      <c r="AU807" s="380" t="str">
        <v/>
      </c>
      <c r="AV807" s="380" t="str">
        <v/>
      </c>
      <c r="AW807" s="380" t="str">
        <v/>
      </c>
      <c r="AX807" s="380" t="str">
        <v/>
      </c>
      <c r="AY807" s="380" t="str">
        <v/>
      </c>
      <c r="AZ807" s="380"/>
      <c r="BA807" s="380"/>
      <c r="BB807" s="380" t="str">
        <v/>
      </c>
      <c r="BC807" s="380"/>
      <c r="BD807" s="380"/>
      <c r="BE807" s="380" t="str">
        <v/>
      </c>
      <c r="BF807" s="380"/>
      <c r="BG807" s="380"/>
      <c r="BH807" s="380" t="str">
        <v/>
      </c>
      <c r="BI807" s="380"/>
      <c r="BJ807" s="380"/>
      <c r="BK807" s="380" t="str">
        <v/>
      </c>
      <c r="BL807" s="380" t="str">
        <v/>
      </c>
      <c r="BM807" s="380" t="str">
        <v/>
      </c>
      <c r="BN807" s="381" t="str">
        <v/>
      </c>
      <c r="BO807" s="380" t="str">
        <v/>
      </c>
      <c r="BP807" s="380" t="str">
        <v/>
      </c>
      <c r="BQ807" s="380" t="str">
        <v/>
      </c>
      <c r="BR807" s="381" t="str">
        <v/>
      </c>
      <c r="BS807" s="380" t="str">
        <v/>
      </c>
      <c r="BT807" s="380" t="str">
        <v/>
      </c>
      <c r="BU807" s="380" t="str">
        <v/>
      </c>
      <c r="BV807" s="380" t="str">
        <v/>
      </c>
      <c r="BW807" s="380" t="str">
        <v/>
      </c>
      <c r="BX807" s="380"/>
      <c r="BY807" s="380"/>
      <c r="BZ807" s="380" t="str">
        <v/>
      </c>
      <c r="CA807" s="380"/>
      <c r="CB807" s="380"/>
      <c r="CC807" s="380" t="str">
        <v/>
      </c>
      <c r="CD807" s="380"/>
      <c r="CE807" s="380"/>
      <c r="CF807" s="380" t="str">
        <v/>
      </c>
      <c r="CG807" s="380"/>
      <c r="CH807" s="380"/>
      <c r="CI807" s="380" t="str">
        <v/>
      </c>
      <c r="CJ807" s="380" t="str">
        <v/>
      </c>
      <c r="CK807" s="380" t="str">
        <v/>
      </c>
      <c r="CL807" s="381" t="str">
        <v/>
      </c>
      <c r="CM807" s="380" t="str">
        <v/>
      </c>
      <c r="CN807" s="380" t="str">
        <v/>
      </c>
      <c r="CO807" s="380" t="str">
        <v/>
      </c>
      <c r="CP807" s="381" t="str">
        <v/>
      </c>
      <c r="CQ807" s="380" t="str">
        <v/>
      </c>
      <c r="CR807" s="380" t="str">
        <v/>
      </c>
      <c r="CS807" s="380" t="str">
        <v/>
      </c>
      <c r="CT807" s="380" t="str">
        <v/>
      </c>
      <c r="CU807" s="380" t="str">
        <v/>
      </c>
      <c r="CV807" s="380"/>
      <c r="CW807" s="380"/>
      <c r="CX807" s="380" t="str">
        <v/>
      </c>
      <c r="CY807" s="380"/>
      <c r="CZ807" s="380"/>
      <c r="DA807" s="380" t="str">
        <v/>
      </c>
      <c r="DB807" s="380"/>
      <c r="DC807" s="380"/>
      <c r="DD807" s="380" t="str">
        <v/>
      </c>
      <c r="DE807" s="380"/>
      <c r="DF807" s="380"/>
      <c r="DG807" s="380" t="str">
        <v/>
      </c>
      <c r="DH807" s="380" t="str">
        <v/>
      </c>
      <c r="DI807" s="380" t="str">
        <v/>
      </c>
      <c r="DJ807" s="381" t="str">
        <v/>
      </c>
      <c r="DK807" s="380" t="str">
        <v/>
      </c>
      <c r="DL807" s="380" t="str">
        <v/>
      </c>
      <c r="DM807" s="380" t="str">
        <v/>
      </c>
      <c r="DN807" s="381" t="str">
        <v/>
      </c>
      <c r="DO807" s="380" t="str">
        <v/>
      </c>
      <c r="DP807" s="380" t="str">
        <v/>
      </c>
      <c r="DQ807" s="380" t="str">
        <v/>
      </c>
      <c r="DR807" s="380" t="str">
        <v/>
      </c>
      <c r="DS807" s="380" t="str">
        <v/>
      </c>
      <c r="DT807" s="380"/>
      <c r="DU807" s="380"/>
      <c r="DV807" s="380" t="str">
        <v/>
      </c>
      <c r="DW807" s="380"/>
      <c r="DX807" s="380"/>
      <c r="DY807" s="380" t="str">
        <v/>
      </c>
      <c r="DZ807" s="380"/>
      <c r="EA807" s="380"/>
      <c r="EB807" s="380" t="str">
        <v/>
      </c>
      <c r="EC807" s="380"/>
      <c r="ED807" s="380"/>
      <c r="EE807" s="380" t="str">
        <v/>
      </c>
      <c r="EF807" s="380" t="str">
        <v/>
      </c>
      <c r="EG807" s="380" t="str">
        <v/>
      </c>
      <c r="EH807" s="381" t="str">
        <v/>
      </c>
      <c r="EI807" s="380" t="str">
        <v/>
      </c>
      <c r="EJ807" s="380" t="str">
        <v/>
      </c>
      <c r="EK807" s="380" t="str">
        <v/>
      </c>
      <c r="EL807" s="381" t="str">
        <v/>
      </c>
      <c r="EM807" s="382" t="str">
        <v/>
      </c>
      <c r="EN807" s="382" t="str">
        <v/>
      </c>
      <c r="EO807" s="382" t="str">
        <v/>
      </c>
    </row>
    <row r="808" spans="1:145" ht="15.6">
      <c r="A808" s="372" t="str">
        <v/>
      </c>
      <c r="B808" s="373" t="str">
        <v/>
      </c>
      <c r="C808" s="372"/>
      <c r="D808" s="383" t="str">
        <v/>
      </c>
      <c r="E808" s="383" t="str">
        <v/>
      </c>
      <c r="F808" s="383" t="str">
        <v/>
      </c>
      <c r="G808" s="375" t="str">
        <v/>
      </c>
      <c r="H808" s="375" t="str">
        <v/>
      </c>
      <c r="I808" s="375" t="str">
        <v/>
      </c>
      <c r="J808" s="375" t="str">
        <v/>
      </c>
      <c r="K808" s="375" t="str">
        <v/>
      </c>
      <c r="L808" s="375" t="str">
        <v/>
      </c>
      <c r="M808" s="372" t="str">
        <v/>
      </c>
      <c r="N808" s="372" t="str">
        <v/>
      </c>
      <c r="O808" s="372" t="str">
        <v/>
      </c>
      <c r="P808" s="372" t="str">
        <v/>
      </c>
      <c r="Q808" s="372" t="str">
        <v/>
      </c>
      <c r="R808" s="372" t="str">
        <v/>
      </c>
      <c r="S808" s="372" t="str">
        <v/>
      </c>
      <c r="T808" s="372" t="str">
        <v/>
      </c>
      <c r="U808" s="372" t="str">
        <v/>
      </c>
      <c r="V808" s="372" t="str">
        <v/>
      </c>
      <c r="W808" s="372" t="str">
        <v/>
      </c>
      <c r="X808" s="372" t="str">
        <v/>
      </c>
      <c r="Y808" s="372" t="str">
        <v/>
      </c>
      <c r="Z808" s="372" t="str">
        <v/>
      </c>
      <c r="AA808" s="372" t="str">
        <v/>
      </c>
      <c r="AB808" s="372"/>
      <c r="AC808" s="372"/>
      <c r="AD808" s="372" t="str">
        <v/>
      </c>
      <c r="AE808" s="372"/>
      <c r="AF808" s="372"/>
      <c r="AG808" s="376" t="str">
        <v/>
      </c>
      <c r="AH808" s="372"/>
      <c r="AI808" s="372"/>
      <c r="AJ808" s="372" t="str">
        <v/>
      </c>
      <c r="AK808" s="372"/>
      <c r="AL808" s="372"/>
      <c r="AM808" s="377" t="str">
        <v/>
      </c>
      <c r="AN808" s="378" t="str">
        <v/>
      </c>
      <c r="AO808" s="379" t="str">
        <v/>
      </c>
      <c r="AP808" s="379" t="str">
        <v/>
      </c>
      <c r="AQ808" s="376" t="str">
        <v/>
      </c>
      <c r="AR808" s="376" t="str">
        <v/>
      </c>
      <c r="AS808" s="372" t="str">
        <v/>
      </c>
      <c r="AT808" s="379" t="str">
        <v/>
      </c>
      <c r="AU808" s="380" t="str">
        <v/>
      </c>
      <c r="AV808" s="380" t="str">
        <v/>
      </c>
      <c r="AW808" s="380" t="str">
        <v/>
      </c>
      <c r="AX808" s="380" t="str">
        <v/>
      </c>
      <c r="AY808" s="380" t="str">
        <v/>
      </c>
      <c r="AZ808" s="380"/>
      <c r="BA808" s="380"/>
      <c r="BB808" s="380" t="str">
        <v/>
      </c>
      <c r="BC808" s="380"/>
      <c r="BD808" s="380"/>
      <c r="BE808" s="380" t="str">
        <v/>
      </c>
      <c r="BF808" s="380"/>
      <c r="BG808" s="380"/>
      <c r="BH808" s="380" t="str">
        <v/>
      </c>
      <c r="BI808" s="380"/>
      <c r="BJ808" s="380"/>
      <c r="BK808" s="380" t="str">
        <v/>
      </c>
      <c r="BL808" s="380" t="str">
        <v/>
      </c>
      <c r="BM808" s="380" t="str">
        <v/>
      </c>
      <c r="BN808" s="381" t="str">
        <v/>
      </c>
      <c r="BO808" s="380" t="str">
        <v/>
      </c>
      <c r="BP808" s="380" t="str">
        <v/>
      </c>
      <c r="BQ808" s="380" t="str">
        <v/>
      </c>
      <c r="BR808" s="381" t="str">
        <v/>
      </c>
      <c r="BS808" s="380" t="str">
        <v/>
      </c>
      <c r="BT808" s="380" t="str">
        <v/>
      </c>
      <c r="BU808" s="380" t="str">
        <v/>
      </c>
      <c r="BV808" s="380" t="str">
        <v/>
      </c>
      <c r="BW808" s="380" t="str">
        <v/>
      </c>
      <c r="BX808" s="380"/>
      <c r="BY808" s="380"/>
      <c r="BZ808" s="380" t="str">
        <v/>
      </c>
      <c r="CA808" s="380"/>
      <c r="CB808" s="380"/>
      <c r="CC808" s="380" t="str">
        <v/>
      </c>
      <c r="CD808" s="380"/>
      <c r="CE808" s="380"/>
      <c r="CF808" s="380" t="str">
        <v/>
      </c>
      <c r="CG808" s="380"/>
      <c r="CH808" s="380"/>
      <c r="CI808" s="380" t="str">
        <v/>
      </c>
      <c r="CJ808" s="380" t="str">
        <v/>
      </c>
      <c r="CK808" s="380" t="str">
        <v/>
      </c>
      <c r="CL808" s="381" t="str">
        <v/>
      </c>
      <c r="CM808" s="380" t="str">
        <v/>
      </c>
      <c r="CN808" s="380" t="str">
        <v/>
      </c>
      <c r="CO808" s="380" t="str">
        <v/>
      </c>
      <c r="CP808" s="381" t="str">
        <v/>
      </c>
      <c r="CQ808" s="380" t="str">
        <v/>
      </c>
      <c r="CR808" s="380" t="str">
        <v/>
      </c>
      <c r="CS808" s="380" t="str">
        <v/>
      </c>
      <c r="CT808" s="380" t="str">
        <v/>
      </c>
      <c r="CU808" s="380" t="str">
        <v/>
      </c>
      <c r="CV808" s="380"/>
      <c r="CW808" s="380"/>
      <c r="CX808" s="380" t="str">
        <v/>
      </c>
      <c r="CY808" s="380"/>
      <c r="CZ808" s="380"/>
      <c r="DA808" s="380" t="str">
        <v/>
      </c>
      <c r="DB808" s="380"/>
      <c r="DC808" s="380"/>
      <c r="DD808" s="380" t="str">
        <v/>
      </c>
      <c r="DE808" s="380"/>
      <c r="DF808" s="380"/>
      <c r="DG808" s="380" t="str">
        <v/>
      </c>
      <c r="DH808" s="380" t="str">
        <v/>
      </c>
      <c r="DI808" s="380" t="str">
        <v/>
      </c>
      <c r="DJ808" s="381" t="str">
        <v/>
      </c>
      <c r="DK808" s="380" t="str">
        <v/>
      </c>
      <c r="DL808" s="380" t="str">
        <v/>
      </c>
      <c r="DM808" s="380" t="str">
        <v/>
      </c>
      <c r="DN808" s="381" t="str">
        <v/>
      </c>
      <c r="DO808" s="380" t="str">
        <v/>
      </c>
      <c r="DP808" s="380" t="str">
        <v/>
      </c>
      <c r="DQ808" s="380" t="str">
        <v/>
      </c>
      <c r="DR808" s="380" t="str">
        <v/>
      </c>
      <c r="DS808" s="380" t="str">
        <v/>
      </c>
      <c r="DT808" s="380"/>
      <c r="DU808" s="380"/>
      <c r="DV808" s="380" t="str">
        <v/>
      </c>
      <c r="DW808" s="380"/>
      <c r="DX808" s="380"/>
      <c r="DY808" s="380" t="str">
        <v/>
      </c>
      <c r="DZ808" s="380"/>
      <c r="EA808" s="380"/>
      <c r="EB808" s="380" t="str">
        <v/>
      </c>
      <c r="EC808" s="380"/>
      <c r="ED808" s="380"/>
      <c r="EE808" s="380" t="str">
        <v/>
      </c>
      <c r="EF808" s="380" t="str">
        <v/>
      </c>
      <c r="EG808" s="380" t="str">
        <v/>
      </c>
      <c r="EH808" s="381" t="str">
        <v/>
      </c>
      <c r="EI808" s="380" t="str">
        <v/>
      </c>
      <c r="EJ808" s="380" t="str">
        <v/>
      </c>
      <c r="EK808" s="380" t="str">
        <v/>
      </c>
      <c r="EL808" s="381" t="str">
        <v/>
      </c>
      <c r="EM808" s="382" t="str">
        <v/>
      </c>
      <c r="EN808" s="382" t="str">
        <v/>
      </c>
      <c r="EO808" s="382" t="str">
        <v/>
      </c>
    </row>
    <row r="809" spans="1:145" ht="15.6">
      <c r="A809" s="372" t="str">
        <v/>
      </c>
      <c r="B809" s="373" t="str">
        <v/>
      </c>
      <c r="C809" s="372"/>
      <c r="D809" s="383" t="str">
        <v/>
      </c>
      <c r="E809" s="383" t="str">
        <v/>
      </c>
      <c r="F809" s="383" t="str">
        <v/>
      </c>
      <c r="G809" s="375" t="str">
        <v/>
      </c>
      <c r="H809" s="375" t="str">
        <v/>
      </c>
      <c r="I809" s="375" t="str">
        <v/>
      </c>
      <c r="J809" s="375" t="str">
        <v/>
      </c>
      <c r="K809" s="375" t="str">
        <v/>
      </c>
      <c r="L809" s="375" t="str">
        <v/>
      </c>
      <c r="M809" s="372" t="str">
        <v/>
      </c>
      <c r="N809" s="372" t="str">
        <v/>
      </c>
      <c r="O809" s="372" t="str">
        <v/>
      </c>
      <c r="P809" s="372" t="str">
        <v/>
      </c>
      <c r="Q809" s="372" t="str">
        <v/>
      </c>
      <c r="R809" s="372" t="str">
        <v/>
      </c>
      <c r="S809" s="372" t="str">
        <v/>
      </c>
      <c r="T809" s="372" t="str">
        <v/>
      </c>
      <c r="U809" s="372" t="str">
        <v/>
      </c>
      <c r="V809" s="372" t="str">
        <v/>
      </c>
      <c r="W809" s="372" t="str">
        <v/>
      </c>
      <c r="X809" s="372" t="str">
        <v/>
      </c>
      <c r="Y809" s="372" t="str">
        <v/>
      </c>
      <c r="Z809" s="372" t="str">
        <v/>
      </c>
      <c r="AA809" s="372" t="str">
        <v/>
      </c>
      <c r="AB809" s="372"/>
      <c r="AC809" s="372"/>
      <c r="AD809" s="372" t="str">
        <v/>
      </c>
      <c r="AE809" s="372"/>
      <c r="AF809" s="372"/>
      <c r="AG809" s="376" t="str">
        <v/>
      </c>
      <c r="AH809" s="372"/>
      <c r="AI809" s="372"/>
      <c r="AJ809" s="372" t="str">
        <v/>
      </c>
      <c r="AK809" s="372"/>
      <c r="AL809" s="372"/>
      <c r="AM809" s="377" t="str">
        <v/>
      </c>
      <c r="AN809" s="378" t="str">
        <v/>
      </c>
      <c r="AO809" s="379" t="str">
        <v/>
      </c>
      <c r="AP809" s="379" t="str">
        <v/>
      </c>
      <c r="AQ809" s="376" t="str">
        <v/>
      </c>
      <c r="AR809" s="376" t="str">
        <v/>
      </c>
      <c r="AS809" s="372" t="str">
        <v/>
      </c>
      <c r="AT809" s="379" t="str">
        <v/>
      </c>
      <c r="AU809" s="380" t="str">
        <v/>
      </c>
      <c r="AV809" s="380" t="str">
        <v/>
      </c>
      <c r="AW809" s="380" t="str">
        <v/>
      </c>
      <c r="AX809" s="380" t="str">
        <v/>
      </c>
      <c r="AY809" s="380" t="str">
        <v/>
      </c>
      <c r="AZ809" s="380"/>
      <c r="BA809" s="380"/>
      <c r="BB809" s="380" t="str">
        <v/>
      </c>
      <c r="BC809" s="380"/>
      <c r="BD809" s="380"/>
      <c r="BE809" s="380" t="str">
        <v/>
      </c>
      <c r="BF809" s="380"/>
      <c r="BG809" s="380"/>
      <c r="BH809" s="380" t="str">
        <v/>
      </c>
      <c r="BI809" s="380"/>
      <c r="BJ809" s="380"/>
      <c r="BK809" s="380" t="str">
        <v/>
      </c>
      <c r="BL809" s="380" t="str">
        <v/>
      </c>
      <c r="BM809" s="380" t="str">
        <v/>
      </c>
      <c r="BN809" s="381" t="str">
        <v/>
      </c>
      <c r="BO809" s="380" t="str">
        <v/>
      </c>
      <c r="BP809" s="380" t="str">
        <v/>
      </c>
      <c r="BQ809" s="380" t="str">
        <v/>
      </c>
      <c r="BR809" s="381" t="str">
        <v/>
      </c>
      <c r="BS809" s="380" t="str">
        <v/>
      </c>
      <c r="BT809" s="380" t="str">
        <v/>
      </c>
      <c r="BU809" s="380" t="str">
        <v/>
      </c>
      <c r="BV809" s="380" t="str">
        <v/>
      </c>
      <c r="BW809" s="380" t="str">
        <v/>
      </c>
      <c r="BX809" s="380"/>
      <c r="BY809" s="380"/>
      <c r="BZ809" s="380" t="str">
        <v/>
      </c>
      <c r="CA809" s="380"/>
      <c r="CB809" s="380"/>
      <c r="CC809" s="380" t="str">
        <v/>
      </c>
      <c r="CD809" s="380"/>
      <c r="CE809" s="380"/>
      <c r="CF809" s="380" t="str">
        <v/>
      </c>
      <c r="CG809" s="380"/>
      <c r="CH809" s="380"/>
      <c r="CI809" s="380" t="str">
        <v/>
      </c>
      <c r="CJ809" s="380" t="str">
        <v/>
      </c>
      <c r="CK809" s="380" t="str">
        <v/>
      </c>
      <c r="CL809" s="381" t="str">
        <v/>
      </c>
      <c r="CM809" s="380" t="str">
        <v/>
      </c>
      <c r="CN809" s="380" t="str">
        <v/>
      </c>
      <c r="CO809" s="380" t="str">
        <v/>
      </c>
      <c r="CP809" s="381" t="str">
        <v/>
      </c>
      <c r="CQ809" s="380" t="str">
        <v/>
      </c>
      <c r="CR809" s="380" t="str">
        <v/>
      </c>
      <c r="CS809" s="380" t="str">
        <v/>
      </c>
      <c r="CT809" s="380" t="str">
        <v/>
      </c>
      <c r="CU809" s="380" t="str">
        <v/>
      </c>
      <c r="CV809" s="380"/>
      <c r="CW809" s="380"/>
      <c r="CX809" s="380" t="str">
        <v/>
      </c>
      <c r="CY809" s="380"/>
      <c r="CZ809" s="380"/>
      <c r="DA809" s="380" t="str">
        <v/>
      </c>
      <c r="DB809" s="380"/>
      <c r="DC809" s="380"/>
      <c r="DD809" s="380" t="str">
        <v/>
      </c>
      <c r="DE809" s="380"/>
      <c r="DF809" s="380"/>
      <c r="DG809" s="380" t="str">
        <v/>
      </c>
      <c r="DH809" s="380" t="str">
        <v/>
      </c>
      <c r="DI809" s="380" t="str">
        <v/>
      </c>
      <c r="DJ809" s="381" t="str">
        <v/>
      </c>
      <c r="DK809" s="380" t="str">
        <v/>
      </c>
      <c r="DL809" s="380" t="str">
        <v/>
      </c>
      <c r="DM809" s="380" t="str">
        <v/>
      </c>
      <c r="DN809" s="381" t="str">
        <v/>
      </c>
      <c r="DO809" s="380" t="str">
        <v/>
      </c>
      <c r="DP809" s="380" t="str">
        <v/>
      </c>
      <c r="DQ809" s="380" t="str">
        <v/>
      </c>
      <c r="DR809" s="380" t="str">
        <v/>
      </c>
      <c r="DS809" s="380" t="str">
        <v/>
      </c>
      <c r="DT809" s="380"/>
      <c r="DU809" s="380"/>
      <c r="DV809" s="380" t="str">
        <v/>
      </c>
      <c r="DW809" s="380"/>
      <c r="DX809" s="380"/>
      <c r="DY809" s="380" t="str">
        <v/>
      </c>
      <c r="DZ809" s="380"/>
      <c r="EA809" s="380"/>
      <c r="EB809" s="380" t="str">
        <v/>
      </c>
      <c r="EC809" s="380"/>
      <c r="ED809" s="380"/>
      <c r="EE809" s="380" t="str">
        <v/>
      </c>
      <c r="EF809" s="380" t="str">
        <v/>
      </c>
      <c r="EG809" s="380" t="str">
        <v/>
      </c>
      <c r="EH809" s="381" t="str">
        <v/>
      </c>
      <c r="EI809" s="380" t="str">
        <v/>
      </c>
      <c r="EJ809" s="380" t="str">
        <v/>
      </c>
      <c r="EK809" s="380" t="str">
        <v/>
      </c>
      <c r="EL809" s="381" t="str">
        <v/>
      </c>
      <c r="EM809" s="382" t="str">
        <v/>
      </c>
      <c r="EN809" s="382" t="str">
        <v/>
      </c>
      <c r="EO809" s="382" t="str">
        <v/>
      </c>
    </row>
    <row r="810" spans="1:145" ht="15.6">
      <c r="A810" s="372" t="str">
        <v/>
      </c>
      <c r="B810" s="373" t="str">
        <v/>
      </c>
      <c r="C810" s="372"/>
      <c r="D810" s="383" t="str">
        <v/>
      </c>
      <c r="E810" s="383" t="str">
        <v/>
      </c>
      <c r="F810" s="383" t="str">
        <v/>
      </c>
      <c r="G810" s="375" t="str">
        <v/>
      </c>
      <c r="H810" s="375" t="str">
        <v/>
      </c>
      <c r="I810" s="375" t="str">
        <v/>
      </c>
      <c r="J810" s="375" t="str">
        <v/>
      </c>
      <c r="K810" s="375" t="str">
        <v/>
      </c>
      <c r="L810" s="375" t="str">
        <v/>
      </c>
      <c r="M810" s="372" t="str">
        <v/>
      </c>
      <c r="N810" s="372" t="str">
        <v/>
      </c>
      <c r="O810" s="372" t="str">
        <v/>
      </c>
      <c r="P810" s="372" t="str">
        <v/>
      </c>
      <c r="Q810" s="372" t="str">
        <v/>
      </c>
      <c r="R810" s="372" t="str">
        <v/>
      </c>
      <c r="S810" s="372" t="str">
        <v/>
      </c>
      <c r="T810" s="372" t="str">
        <v/>
      </c>
      <c r="U810" s="372" t="str">
        <v/>
      </c>
      <c r="V810" s="372" t="str">
        <v/>
      </c>
      <c r="W810" s="372" t="str">
        <v/>
      </c>
      <c r="X810" s="372" t="str">
        <v/>
      </c>
      <c r="Y810" s="372" t="str">
        <v/>
      </c>
      <c r="Z810" s="372" t="str">
        <v/>
      </c>
      <c r="AA810" s="372" t="str">
        <v/>
      </c>
      <c r="AB810" s="372"/>
      <c r="AC810" s="372"/>
      <c r="AD810" s="372" t="str">
        <v/>
      </c>
      <c r="AE810" s="372"/>
      <c r="AF810" s="372"/>
      <c r="AG810" s="376" t="str">
        <v/>
      </c>
      <c r="AH810" s="372"/>
      <c r="AI810" s="372"/>
      <c r="AJ810" s="372" t="str">
        <v/>
      </c>
      <c r="AK810" s="372"/>
      <c r="AL810" s="372"/>
      <c r="AM810" s="377" t="str">
        <v/>
      </c>
      <c r="AN810" s="378" t="str">
        <v/>
      </c>
      <c r="AO810" s="379" t="str">
        <v/>
      </c>
      <c r="AP810" s="379" t="str">
        <v/>
      </c>
      <c r="AQ810" s="376" t="str">
        <v/>
      </c>
      <c r="AR810" s="376" t="str">
        <v/>
      </c>
      <c r="AS810" s="372" t="str">
        <v/>
      </c>
      <c r="AT810" s="379" t="str">
        <v/>
      </c>
      <c r="AU810" s="380" t="str">
        <v/>
      </c>
      <c r="AV810" s="380" t="str">
        <v/>
      </c>
      <c r="AW810" s="380" t="str">
        <v/>
      </c>
      <c r="AX810" s="380" t="str">
        <v/>
      </c>
      <c r="AY810" s="380" t="str">
        <v/>
      </c>
      <c r="AZ810" s="380"/>
      <c r="BA810" s="380"/>
      <c r="BB810" s="380" t="str">
        <v/>
      </c>
      <c r="BC810" s="380"/>
      <c r="BD810" s="380"/>
      <c r="BE810" s="380" t="str">
        <v/>
      </c>
      <c r="BF810" s="380"/>
      <c r="BG810" s="380"/>
      <c r="BH810" s="380" t="str">
        <v/>
      </c>
      <c r="BI810" s="380"/>
      <c r="BJ810" s="380"/>
      <c r="BK810" s="380" t="str">
        <v/>
      </c>
      <c r="BL810" s="380" t="str">
        <v/>
      </c>
      <c r="BM810" s="380" t="str">
        <v/>
      </c>
      <c r="BN810" s="381" t="str">
        <v/>
      </c>
      <c r="BO810" s="380" t="str">
        <v/>
      </c>
      <c r="BP810" s="380" t="str">
        <v/>
      </c>
      <c r="BQ810" s="380" t="str">
        <v/>
      </c>
      <c r="BR810" s="381" t="str">
        <v/>
      </c>
      <c r="BS810" s="380" t="str">
        <v/>
      </c>
      <c r="BT810" s="380" t="str">
        <v/>
      </c>
      <c r="BU810" s="380" t="str">
        <v/>
      </c>
      <c r="BV810" s="380" t="str">
        <v/>
      </c>
      <c r="BW810" s="380" t="str">
        <v/>
      </c>
      <c r="BX810" s="380"/>
      <c r="BY810" s="380"/>
      <c r="BZ810" s="380" t="str">
        <v/>
      </c>
      <c r="CA810" s="380"/>
      <c r="CB810" s="380"/>
      <c r="CC810" s="380" t="str">
        <v/>
      </c>
      <c r="CD810" s="380"/>
      <c r="CE810" s="380"/>
      <c r="CF810" s="380" t="str">
        <v/>
      </c>
      <c r="CG810" s="380"/>
      <c r="CH810" s="380"/>
      <c r="CI810" s="380" t="str">
        <v/>
      </c>
      <c r="CJ810" s="380" t="str">
        <v/>
      </c>
      <c r="CK810" s="380" t="str">
        <v/>
      </c>
      <c r="CL810" s="381" t="str">
        <v/>
      </c>
      <c r="CM810" s="380" t="str">
        <v/>
      </c>
      <c r="CN810" s="380" t="str">
        <v/>
      </c>
      <c r="CO810" s="380" t="str">
        <v/>
      </c>
      <c r="CP810" s="381" t="str">
        <v/>
      </c>
      <c r="CQ810" s="380" t="str">
        <v/>
      </c>
      <c r="CR810" s="380" t="str">
        <v/>
      </c>
      <c r="CS810" s="380" t="str">
        <v/>
      </c>
      <c r="CT810" s="380" t="str">
        <v/>
      </c>
      <c r="CU810" s="380" t="str">
        <v/>
      </c>
      <c r="CV810" s="380"/>
      <c r="CW810" s="380"/>
      <c r="CX810" s="380" t="str">
        <v/>
      </c>
      <c r="CY810" s="380"/>
      <c r="CZ810" s="380"/>
      <c r="DA810" s="380" t="str">
        <v/>
      </c>
      <c r="DB810" s="380"/>
      <c r="DC810" s="380"/>
      <c r="DD810" s="380" t="str">
        <v/>
      </c>
      <c r="DE810" s="380"/>
      <c r="DF810" s="380"/>
      <c r="DG810" s="380" t="str">
        <v/>
      </c>
      <c r="DH810" s="380" t="str">
        <v/>
      </c>
      <c r="DI810" s="380" t="str">
        <v/>
      </c>
      <c r="DJ810" s="381" t="str">
        <v/>
      </c>
      <c r="DK810" s="380" t="str">
        <v/>
      </c>
      <c r="DL810" s="380" t="str">
        <v/>
      </c>
      <c r="DM810" s="380" t="str">
        <v/>
      </c>
      <c r="DN810" s="381" t="str">
        <v/>
      </c>
      <c r="DO810" s="380" t="str">
        <v/>
      </c>
      <c r="DP810" s="380" t="str">
        <v/>
      </c>
      <c r="DQ810" s="380" t="str">
        <v/>
      </c>
      <c r="DR810" s="380" t="str">
        <v/>
      </c>
      <c r="DS810" s="380" t="str">
        <v/>
      </c>
      <c r="DT810" s="380"/>
      <c r="DU810" s="380"/>
      <c r="DV810" s="380" t="str">
        <v/>
      </c>
      <c r="DW810" s="380"/>
      <c r="DX810" s="380"/>
      <c r="DY810" s="380" t="str">
        <v/>
      </c>
      <c r="DZ810" s="380"/>
      <c r="EA810" s="380"/>
      <c r="EB810" s="380" t="str">
        <v/>
      </c>
      <c r="EC810" s="380"/>
      <c r="ED810" s="380"/>
      <c r="EE810" s="380" t="str">
        <v/>
      </c>
      <c r="EF810" s="380" t="str">
        <v/>
      </c>
      <c r="EG810" s="380" t="str">
        <v/>
      </c>
      <c r="EH810" s="381" t="str">
        <v/>
      </c>
      <c r="EI810" s="380" t="str">
        <v/>
      </c>
      <c r="EJ810" s="380" t="str">
        <v/>
      </c>
      <c r="EK810" s="380" t="str">
        <v/>
      </c>
      <c r="EL810" s="381" t="str">
        <v/>
      </c>
      <c r="EM810" s="382" t="str">
        <v/>
      </c>
      <c r="EN810" s="382" t="str">
        <v/>
      </c>
      <c r="EO810" s="382" t="str">
        <v/>
      </c>
    </row>
    <row r="811" spans="1:145" ht="15.6">
      <c r="A811" s="372" t="str">
        <v/>
      </c>
      <c r="B811" s="373" t="str">
        <v/>
      </c>
      <c r="C811" s="372"/>
      <c r="D811" s="383" t="str">
        <v/>
      </c>
      <c r="E811" s="383" t="str">
        <v/>
      </c>
      <c r="F811" s="383" t="str">
        <v/>
      </c>
      <c r="G811" s="375" t="str">
        <v/>
      </c>
      <c r="H811" s="375" t="str">
        <v/>
      </c>
      <c r="I811" s="375" t="str">
        <v/>
      </c>
      <c r="J811" s="375" t="str">
        <v/>
      </c>
      <c r="K811" s="375" t="str">
        <v/>
      </c>
      <c r="L811" s="375" t="str">
        <v/>
      </c>
      <c r="M811" s="372" t="str">
        <v/>
      </c>
      <c r="N811" s="372" t="str">
        <v/>
      </c>
      <c r="O811" s="372" t="str">
        <v/>
      </c>
      <c r="P811" s="372" t="str">
        <v/>
      </c>
      <c r="Q811" s="372" t="str">
        <v/>
      </c>
      <c r="R811" s="372" t="str">
        <v/>
      </c>
      <c r="S811" s="372" t="str">
        <v/>
      </c>
      <c r="T811" s="372" t="str">
        <v/>
      </c>
      <c r="U811" s="372" t="str">
        <v/>
      </c>
      <c r="V811" s="372" t="str">
        <v/>
      </c>
      <c r="W811" s="372" t="str">
        <v/>
      </c>
      <c r="X811" s="372" t="str">
        <v/>
      </c>
      <c r="Y811" s="372" t="str">
        <v/>
      </c>
      <c r="Z811" s="372" t="str">
        <v/>
      </c>
      <c r="AA811" s="372" t="str">
        <v/>
      </c>
      <c r="AB811" s="372"/>
      <c r="AC811" s="372"/>
      <c r="AD811" s="372" t="str">
        <v/>
      </c>
      <c r="AE811" s="372"/>
      <c r="AF811" s="372"/>
      <c r="AG811" s="376" t="str">
        <v/>
      </c>
      <c r="AH811" s="372"/>
      <c r="AI811" s="372"/>
      <c r="AJ811" s="372" t="str">
        <v/>
      </c>
      <c r="AK811" s="372"/>
      <c r="AL811" s="372"/>
      <c r="AM811" s="377" t="str">
        <v/>
      </c>
      <c r="AN811" s="378" t="str">
        <v/>
      </c>
      <c r="AO811" s="379" t="str">
        <v/>
      </c>
      <c r="AP811" s="379" t="str">
        <v/>
      </c>
      <c r="AQ811" s="376" t="str">
        <v/>
      </c>
      <c r="AR811" s="376" t="str">
        <v/>
      </c>
      <c r="AS811" s="372" t="str">
        <v/>
      </c>
      <c r="AT811" s="379" t="str">
        <v/>
      </c>
      <c r="AU811" s="380" t="str">
        <v/>
      </c>
      <c r="AV811" s="380" t="str">
        <v/>
      </c>
      <c r="AW811" s="380" t="str">
        <v/>
      </c>
      <c r="AX811" s="380" t="str">
        <v/>
      </c>
      <c r="AY811" s="380" t="str">
        <v/>
      </c>
      <c r="AZ811" s="380"/>
      <c r="BA811" s="380"/>
      <c r="BB811" s="380" t="str">
        <v/>
      </c>
      <c r="BC811" s="380"/>
      <c r="BD811" s="380"/>
      <c r="BE811" s="380" t="str">
        <v/>
      </c>
      <c r="BF811" s="380"/>
      <c r="BG811" s="380"/>
      <c r="BH811" s="380" t="str">
        <v/>
      </c>
      <c r="BI811" s="380"/>
      <c r="BJ811" s="380"/>
      <c r="BK811" s="380" t="str">
        <v/>
      </c>
      <c r="BL811" s="380" t="str">
        <v/>
      </c>
      <c r="BM811" s="380" t="str">
        <v/>
      </c>
      <c r="BN811" s="381" t="str">
        <v/>
      </c>
      <c r="BO811" s="380" t="str">
        <v/>
      </c>
      <c r="BP811" s="380" t="str">
        <v/>
      </c>
      <c r="BQ811" s="380" t="str">
        <v/>
      </c>
      <c r="BR811" s="381" t="str">
        <v/>
      </c>
      <c r="BS811" s="380" t="str">
        <v/>
      </c>
      <c r="BT811" s="380" t="str">
        <v/>
      </c>
      <c r="BU811" s="380" t="str">
        <v/>
      </c>
      <c r="BV811" s="380" t="str">
        <v/>
      </c>
      <c r="BW811" s="380" t="str">
        <v/>
      </c>
      <c r="BX811" s="380"/>
      <c r="BY811" s="380"/>
      <c r="BZ811" s="380" t="str">
        <v/>
      </c>
      <c r="CA811" s="380"/>
      <c r="CB811" s="380"/>
      <c r="CC811" s="380" t="str">
        <v/>
      </c>
      <c r="CD811" s="380"/>
      <c r="CE811" s="380"/>
      <c r="CF811" s="380" t="str">
        <v/>
      </c>
      <c r="CG811" s="380"/>
      <c r="CH811" s="380"/>
      <c r="CI811" s="380" t="str">
        <v/>
      </c>
      <c r="CJ811" s="380" t="str">
        <v/>
      </c>
      <c r="CK811" s="380" t="str">
        <v/>
      </c>
      <c r="CL811" s="381" t="str">
        <v/>
      </c>
      <c r="CM811" s="380" t="str">
        <v/>
      </c>
      <c r="CN811" s="380" t="str">
        <v/>
      </c>
      <c r="CO811" s="380" t="str">
        <v/>
      </c>
      <c r="CP811" s="381" t="str">
        <v/>
      </c>
      <c r="CQ811" s="380" t="str">
        <v/>
      </c>
      <c r="CR811" s="380" t="str">
        <v/>
      </c>
      <c r="CS811" s="380" t="str">
        <v/>
      </c>
      <c r="CT811" s="380" t="str">
        <v/>
      </c>
      <c r="CU811" s="380" t="str">
        <v/>
      </c>
      <c r="CV811" s="380"/>
      <c r="CW811" s="380"/>
      <c r="CX811" s="380" t="str">
        <v/>
      </c>
      <c r="CY811" s="380"/>
      <c r="CZ811" s="380"/>
      <c r="DA811" s="380" t="str">
        <v/>
      </c>
      <c r="DB811" s="380"/>
      <c r="DC811" s="380"/>
      <c r="DD811" s="380" t="str">
        <v/>
      </c>
      <c r="DE811" s="380"/>
      <c r="DF811" s="380"/>
      <c r="DG811" s="380" t="str">
        <v/>
      </c>
      <c r="DH811" s="380" t="str">
        <v/>
      </c>
      <c r="DI811" s="380" t="str">
        <v/>
      </c>
      <c r="DJ811" s="381" t="str">
        <v/>
      </c>
      <c r="DK811" s="380" t="str">
        <v/>
      </c>
      <c r="DL811" s="380" t="str">
        <v/>
      </c>
      <c r="DM811" s="380" t="str">
        <v/>
      </c>
      <c r="DN811" s="381" t="str">
        <v/>
      </c>
      <c r="DO811" s="380" t="str">
        <v/>
      </c>
      <c r="DP811" s="380" t="str">
        <v/>
      </c>
      <c r="DQ811" s="380" t="str">
        <v/>
      </c>
      <c r="DR811" s="380" t="str">
        <v/>
      </c>
      <c r="DS811" s="380" t="str">
        <v/>
      </c>
      <c r="DT811" s="380"/>
      <c r="DU811" s="380"/>
      <c r="DV811" s="380" t="str">
        <v/>
      </c>
      <c r="DW811" s="380"/>
      <c r="DX811" s="380"/>
      <c r="DY811" s="380" t="str">
        <v/>
      </c>
      <c r="DZ811" s="380"/>
      <c r="EA811" s="380"/>
      <c r="EB811" s="380" t="str">
        <v/>
      </c>
      <c r="EC811" s="380"/>
      <c r="ED811" s="380"/>
      <c r="EE811" s="380" t="str">
        <v/>
      </c>
      <c r="EF811" s="380" t="str">
        <v/>
      </c>
      <c r="EG811" s="380" t="str">
        <v/>
      </c>
      <c r="EH811" s="381" t="str">
        <v/>
      </c>
      <c r="EI811" s="380" t="str">
        <v/>
      </c>
      <c r="EJ811" s="380" t="str">
        <v/>
      </c>
      <c r="EK811" s="380" t="str">
        <v/>
      </c>
      <c r="EL811" s="381" t="str">
        <v/>
      </c>
      <c r="EM811" s="382" t="str">
        <v/>
      </c>
      <c r="EN811" s="382" t="str">
        <v/>
      </c>
      <c r="EO811" s="382" t="str">
        <v/>
      </c>
    </row>
    <row r="812" spans="1:145" ht="15.6">
      <c r="A812" s="372" t="str">
        <v/>
      </c>
      <c r="B812" s="373" t="str">
        <v/>
      </c>
      <c r="C812" s="372"/>
      <c r="D812" s="383" t="str">
        <v/>
      </c>
      <c r="E812" s="383" t="str">
        <v/>
      </c>
      <c r="F812" s="383" t="str">
        <v/>
      </c>
      <c r="G812" s="375" t="str">
        <v/>
      </c>
      <c r="H812" s="375" t="str">
        <v/>
      </c>
      <c r="I812" s="375" t="str">
        <v/>
      </c>
      <c r="J812" s="375" t="str">
        <v/>
      </c>
      <c r="K812" s="375" t="str">
        <v/>
      </c>
      <c r="L812" s="375" t="str">
        <v/>
      </c>
      <c r="M812" s="372" t="str">
        <v/>
      </c>
      <c r="N812" s="372" t="str">
        <v/>
      </c>
      <c r="O812" s="372" t="str">
        <v/>
      </c>
      <c r="P812" s="372" t="str">
        <v/>
      </c>
      <c r="Q812" s="372" t="str">
        <v/>
      </c>
      <c r="R812" s="372" t="str">
        <v/>
      </c>
      <c r="S812" s="372" t="str">
        <v/>
      </c>
      <c r="T812" s="372" t="str">
        <v/>
      </c>
      <c r="U812" s="372" t="str">
        <v/>
      </c>
      <c r="V812" s="372" t="str">
        <v/>
      </c>
      <c r="W812" s="372" t="str">
        <v/>
      </c>
      <c r="X812" s="372" t="str">
        <v/>
      </c>
      <c r="Y812" s="372" t="str">
        <v/>
      </c>
      <c r="Z812" s="372" t="str">
        <v/>
      </c>
      <c r="AA812" s="372" t="str">
        <v/>
      </c>
      <c r="AB812" s="372"/>
      <c r="AC812" s="372"/>
      <c r="AD812" s="372" t="str">
        <v/>
      </c>
      <c r="AE812" s="372"/>
      <c r="AF812" s="372"/>
      <c r="AG812" s="376" t="str">
        <v/>
      </c>
      <c r="AH812" s="372"/>
      <c r="AI812" s="372"/>
      <c r="AJ812" s="372" t="str">
        <v/>
      </c>
      <c r="AK812" s="372"/>
      <c r="AL812" s="372"/>
      <c r="AM812" s="377" t="str">
        <v/>
      </c>
      <c r="AN812" s="378" t="str">
        <v/>
      </c>
      <c r="AO812" s="379" t="str">
        <v/>
      </c>
      <c r="AP812" s="379" t="str">
        <v/>
      </c>
      <c r="AQ812" s="376" t="str">
        <v/>
      </c>
      <c r="AR812" s="376" t="str">
        <v/>
      </c>
      <c r="AS812" s="372" t="str">
        <v/>
      </c>
      <c r="AT812" s="379" t="str">
        <v/>
      </c>
      <c r="AU812" s="380" t="str">
        <v/>
      </c>
      <c r="AV812" s="380" t="str">
        <v/>
      </c>
      <c r="AW812" s="380" t="str">
        <v/>
      </c>
      <c r="AX812" s="380" t="str">
        <v/>
      </c>
      <c r="AY812" s="380" t="str">
        <v/>
      </c>
      <c r="AZ812" s="380"/>
      <c r="BA812" s="380"/>
      <c r="BB812" s="380" t="str">
        <v/>
      </c>
      <c r="BC812" s="380"/>
      <c r="BD812" s="380"/>
      <c r="BE812" s="380" t="str">
        <v/>
      </c>
      <c r="BF812" s="380"/>
      <c r="BG812" s="380"/>
      <c r="BH812" s="380" t="str">
        <v/>
      </c>
      <c r="BI812" s="380"/>
      <c r="BJ812" s="380"/>
      <c r="BK812" s="380" t="str">
        <v/>
      </c>
      <c r="BL812" s="380" t="str">
        <v/>
      </c>
      <c r="BM812" s="380" t="str">
        <v/>
      </c>
      <c r="BN812" s="381" t="str">
        <v/>
      </c>
      <c r="BO812" s="380" t="str">
        <v/>
      </c>
      <c r="BP812" s="380" t="str">
        <v/>
      </c>
      <c r="BQ812" s="380" t="str">
        <v/>
      </c>
      <c r="BR812" s="381" t="str">
        <v/>
      </c>
      <c r="BS812" s="380" t="str">
        <v/>
      </c>
      <c r="BT812" s="380" t="str">
        <v/>
      </c>
      <c r="BU812" s="380" t="str">
        <v/>
      </c>
      <c r="BV812" s="380" t="str">
        <v/>
      </c>
      <c r="BW812" s="380" t="str">
        <v/>
      </c>
      <c r="BX812" s="380"/>
      <c r="BY812" s="380"/>
      <c r="BZ812" s="380" t="str">
        <v/>
      </c>
      <c r="CA812" s="380"/>
      <c r="CB812" s="380"/>
      <c r="CC812" s="380" t="str">
        <v/>
      </c>
      <c r="CD812" s="380"/>
      <c r="CE812" s="380"/>
      <c r="CF812" s="380" t="str">
        <v/>
      </c>
      <c r="CG812" s="380"/>
      <c r="CH812" s="380"/>
      <c r="CI812" s="380" t="str">
        <v/>
      </c>
      <c r="CJ812" s="380" t="str">
        <v/>
      </c>
      <c r="CK812" s="380" t="str">
        <v/>
      </c>
      <c r="CL812" s="381" t="str">
        <v/>
      </c>
      <c r="CM812" s="380" t="str">
        <v/>
      </c>
      <c r="CN812" s="380" t="str">
        <v/>
      </c>
      <c r="CO812" s="380" t="str">
        <v/>
      </c>
      <c r="CP812" s="381" t="str">
        <v/>
      </c>
      <c r="CQ812" s="380" t="str">
        <v/>
      </c>
      <c r="CR812" s="380" t="str">
        <v/>
      </c>
      <c r="CS812" s="380" t="str">
        <v/>
      </c>
      <c r="CT812" s="380" t="str">
        <v/>
      </c>
      <c r="CU812" s="380" t="str">
        <v/>
      </c>
      <c r="CV812" s="380"/>
      <c r="CW812" s="380"/>
      <c r="CX812" s="380" t="str">
        <v/>
      </c>
      <c r="CY812" s="380"/>
      <c r="CZ812" s="380"/>
      <c r="DA812" s="380" t="str">
        <v/>
      </c>
      <c r="DB812" s="380"/>
      <c r="DC812" s="380"/>
      <c r="DD812" s="380" t="str">
        <v/>
      </c>
      <c r="DE812" s="380"/>
      <c r="DF812" s="380"/>
      <c r="DG812" s="380" t="str">
        <v/>
      </c>
      <c r="DH812" s="380" t="str">
        <v/>
      </c>
      <c r="DI812" s="380" t="str">
        <v/>
      </c>
      <c r="DJ812" s="381" t="str">
        <v/>
      </c>
      <c r="DK812" s="380" t="str">
        <v/>
      </c>
      <c r="DL812" s="380" t="str">
        <v/>
      </c>
      <c r="DM812" s="380" t="str">
        <v/>
      </c>
      <c r="DN812" s="381" t="str">
        <v/>
      </c>
      <c r="DO812" s="380" t="str">
        <v/>
      </c>
      <c r="DP812" s="380" t="str">
        <v/>
      </c>
      <c r="DQ812" s="380" t="str">
        <v/>
      </c>
      <c r="DR812" s="380" t="str">
        <v/>
      </c>
      <c r="DS812" s="380" t="str">
        <v/>
      </c>
      <c r="DT812" s="380"/>
      <c r="DU812" s="380"/>
      <c r="DV812" s="380" t="str">
        <v/>
      </c>
      <c r="DW812" s="380"/>
      <c r="DX812" s="380"/>
      <c r="DY812" s="380" t="str">
        <v/>
      </c>
      <c r="DZ812" s="380"/>
      <c r="EA812" s="380"/>
      <c r="EB812" s="380" t="str">
        <v/>
      </c>
      <c r="EC812" s="380"/>
      <c r="ED812" s="380"/>
      <c r="EE812" s="380" t="str">
        <v/>
      </c>
      <c r="EF812" s="380" t="str">
        <v/>
      </c>
      <c r="EG812" s="380" t="str">
        <v/>
      </c>
      <c r="EH812" s="381" t="str">
        <v/>
      </c>
      <c r="EI812" s="380" t="str">
        <v/>
      </c>
      <c r="EJ812" s="380" t="str">
        <v/>
      </c>
      <c r="EK812" s="380" t="str">
        <v/>
      </c>
      <c r="EL812" s="381" t="str">
        <v/>
      </c>
      <c r="EM812" s="382" t="str">
        <v/>
      </c>
      <c r="EN812" s="382" t="str">
        <v/>
      </c>
      <c r="EO812" s="382" t="str">
        <v/>
      </c>
    </row>
    <row r="813" spans="1:145" ht="15.6">
      <c r="A813" s="372" t="str">
        <v/>
      </c>
      <c r="B813" s="373" t="str">
        <v/>
      </c>
      <c r="C813" s="372"/>
      <c r="D813" s="383" t="str">
        <v/>
      </c>
      <c r="E813" s="383" t="str">
        <v/>
      </c>
      <c r="F813" s="383" t="str">
        <v/>
      </c>
      <c r="G813" s="375" t="str">
        <v/>
      </c>
      <c r="H813" s="375" t="str">
        <v/>
      </c>
      <c r="I813" s="375" t="str">
        <v/>
      </c>
      <c r="J813" s="375" t="str">
        <v/>
      </c>
      <c r="K813" s="375" t="str">
        <v/>
      </c>
      <c r="L813" s="375" t="str">
        <v/>
      </c>
      <c r="M813" s="372" t="str">
        <v/>
      </c>
      <c r="N813" s="372" t="str">
        <v/>
      </c>
      <c r="O813" s="372" t="str">
        <v/>
      </c>
      <c r="P813" s="372" t="str">
        <v/>
      </c>
      <c r="Q813" s="372" t="str">
        <v/>
      </c>
      <c r="R813" s="372" t="str">
        <v/>
      </c>
      <c r="S813" s="372" t="str">
        <v/>
      </c>
      <c r="T813" s="372" t="str">
        <v/>
      </c>
      <c r="U813" s="372" t="str">
        <v/>
      </c>
      <c r="V813" s="372" t="str">
        <v/>
      </c>
      <c r="W813" s="372" t="str">
        <v/>
      </c>
      <c r="X813" s="372" t="str">
        <v/>
      </c>
      <c r="Y813" s="372" t="str">
        <v/>
      </c>
      <c r="Z813" s="372" t="str">
        <v/>
      </c>
      <c r="AA813" s="372" t="str">
        <v/>
      </c>
      <c r="AB813" s="372"/>
      <c r="AC813" s="372"/>
      <c r="AD813" s="372" t="str">
        <v/>
      </c>
      <c r="AE813" s="372"/>
      <c r="AF813" s="372"/>
      <c r="AG813" s="376" t="str">
        <v/>
      </c>
      <c r="AH813" s="372"/>
      <c r="AI813" s="372"/>
      <c r="AJ813" s="372" t="str">
        <v/>
      </c>
      <c r="AK813" s="372"/>
      <c r="AL813" s="372"/>
      <c r="AM813" s="377" t="str">
        <v/>
      </c>
      <c r="AN813" s="378" t="str">
        <v/>
      </c>
      <c r="AO813" s="379" t="str">
        <v/>
      </c>
      <c r="AP813" s="379" t="str">
        <v/>
      </c>
      <c r="AQ813" s="376" t="str">
        <v/>
      </c>
      <c r="AR813" s="376" t="str">
        <v/>
      </c>
      <c r="AS813" s="372" t="str">
        <v/>
      </c>
      <c r="AT813" s="379" t="str">
        <v/>
      </c>
      <c r="AU813" s="380" t="str">
        <v/>
      </c>
      <c r="AV813" s="380" t="str">
        <v/>
      </c>
      <c r="AW813" s="380" t="str">
        <v/>
      </c>
      <c r="AX813" s="380" t="str">
        <v/>
      </c>
      <c r="AY813" s="380" t="str">
        <v/>
      </c>
      <c r="AZ813" s="380"/>
      <c r="BA813" s="380"/>
      <c r="BB813" s="380" t="str">
        <v/>
      </c>
      <c r="BC813" s="380"/>
      <c r="BD813" s="380"/>
      <c r="BE813" s="380" t="str">
        <v/>
      </c>
      <c r="BF813" s="380"/>
      <c r="BG813" s="380"/>
      <c r="BH813" s="380" t="str">
        <v/>
      </c>
      <c r="BI813" s="380"/>
      <c r="BJ813" s="380"/>
      <c r="BK813" s="380" t="str">
        <v/>
      </c>
      <c r="BL813" s="380" t="str">
        <v/>
      </c>
      <c r="BM813" s="380" t="str">
        <v/>
      </c>
      <c r="BN813" s="381" t="str">
        <v/>
      </c>
      <c r="BO813" s="380" t="str">
        <v/>
      </c>
      <c r="BP813" s="380" t="str">
        <v/>
      </c>
      <c r="BQ813" s="380" t="str">
        <v/>
      </c>
      <c r="BR813" s="381" t="str">
        <v/>
      </c>
      <c r="BS813" s="380" t="str">
        <v/>
      </c>
      <c r="BT813" s="380" t="str">
        <v/>
      </c>
      <c r="BU813" s="380" t="str">
        <v/>
      </c>
      <c r="BV813" s="380" t="str">
        <v/>
      </c>
      <c r="BW813" s="380" t="str">
        <v/>
      </c>
      <c r="BX813" s="380"/>
      <c r="BY813" s="380"/>
      <c r="BZ813" s="380" t="str">
        <v/>
      </c>
      <c r="CA813" s="380"/>
      <c r="CB813" s="380"/>
      <c r="CC813" s="380" t="str">
        <v/>
      </c>
      <c r="CD813" s="380"/>
      <c r="CE813" s="380"/>
      <c r="CF813" s="380" t="str">
        <v/>
      </c>
      <c r="CG813" s="380"/>
      <c r="CH813" s="380"/>
      <c r="CI813" s="380" t="str">
        <v/>
      </c>
      <c r="CJ813" s="380" t="str">
        <v/>
      </c>
      <c r="CK813" s="380" t="str">
        <v/>
      </c>
      <c r="CL813" s="381" t="str">
        <v/>
      </c>
      <c r="CM813" s="380" t="str">
        <v/>
      </c>
      <c r="CN813" s="380" t="str">
        <v/>
      </c>
      <c r="CO813" s="380" t="str">
        <v/>
      </c>
      <c r="CP813" s="381" t="str">
        <v/>
      </c>
      <c r="CQ813" s="380" t="str">
        <v/>
      </c>
      <c r="CR813" s="380" t="str">
        <v/>
      </c>
      <c r="CS813" s="380" t="str">
        <v/>
      </c>
      <c r="CT813" s="380" t="str">
        <v/>
      </c>
      <c r="CU813" s="380" t="str">
        <v/>
      </c>
      <c r="CV813" s="380"/>
      <c r="CW813" s="380"/>
      <c r="CX813" s="380" t="str">
        <v/>
      </c>
      <c r="CY813" s="380"/>
      <c r="CZ813" s="380"/>
      <c r="DA813" s="380" t="str">
        <v/>
      </c>
      <c r="DB813" s="380"/>
      <c r="DC813" s="380"/>
      <c r="DD813" s="380" t="str">
        <v/>
      </c>
      <c r="DE813" s="380"/>
      <c r="DF813" s="380"/>
      <c r="DG813" s="380" t="str">
        <v/>
      </c>
      <c r="DH813" s="380" t="str">
        <v/>
      </c>
      <c r="DI813" s="380" t="str">
        <v/>
      </c>
      <c r="DJ813" s="381" t="str">
        <v/>
      </c>
      <c r="DK813" s="380" t="str">
        <v/>
      </c>
      <c r="DL813" s="380" t="str">
        <v/>
      </c>
      <c r="DM813" s="380" t="str">
        <v/>
      </c>
      <c r="DN813" s="381" t="str">
        <v/>
      </c>
      <c r="DO813" s="380" t="str">
        <v/>
      </c>
      <c r="DP813" s="380" t="str">
        <v/>
      </c>
      <c r="DQ813" s="380" t="str">
        <v/>
      </c>
      <c r="DR813" s="380" t="str">
        <v/>
      </c>
      <c r="DS813" s="380" t="str">
        <v/>
      </c>
      <c r="DT813" s="380"/>
      <c r="DU813" s="380"/>
      <c r="DV813" s="380" t="str">
        <v/>
      </c>
      <c r="DW813" s="380"/>
      <c r="DX813" s="380"/>
      <c r="DY813" s="380" t="str">
        <v/>
      </c>
      <c r="DZ813" s="380"/>
      <c r="EA813" s="380"/>
      <c r="EB813" s="380" t="str">
        <v/>
      </c>
      <c r="EC813" s="380"/>
      <c r="ED813" s="380"/>
      <c r="EE813" s="380" t="str">
        <v/>
      </c>
      <c r="EF813" s="380" t="str">
        <v/>
      </c>
      <c r="EG813" s="380" t="str">
        <v/>
      </c>
      <c r="EH813" s="381" t="str">
        <v/>
      </c>
      <c r="EI813" s="380" t="str">
        <v/>
      </c>
      <c r="EJ813" s="380" t="str">
        <v/>
      </c>
      <c r="EK813" s="380" t="str">
        <v/>
      </c>
      <c r="EL813" s="381" t="str">
        <v/>
      </c>
      <c r="EM813" s="382" t="str">
        <v/>
      </c>
      <c r="EN813" s="382" t="str">
        <v/>
      </c>
      <c r="EO813" s="382" t="str">
        <v/>
      </c>
    </row>
    <row r="814" spans="1:145" ht="15.6">
      <c r="A814" s="372" t="str">
        <v/>
      </c>
      <c r="B814" s="373" t="str">
        <v/>
      </c>
      <c r="C814" s="372"/>
      <c r="D814" s="383" t="str">
        <v/>
      </c>
      <c r="E814" s="383" t="str">
        <v/>
      </c>
      <c r="F814" s="383" t="str">
        <v/>
      </c>
      <c r="G814" s="375" t="str">
        <v/>
      </c>
      <c r="H814" s="375" t="str">
        <v/>
      </c>
      <c r="I814" s="375" t="str">
        <v/>
      </c>
      <c r="J814" s="375" t="str">
        <v/>
      </c>
      <c r="K814" s="375" t="str">
        <v/>
      </c>
      <c r="L814" s="375" t="str">
        <v/>
      </c>
      <c r="M814" s="372" t="str">
        <v/>
      </c>
      <c r="N814" s="372" t="str">
        <v/>
      </c>
      <c r="O814" s="372" t="str">
        <v/>
      </c>
      <c r="P814" s="372" t="str">
        <v/>
      </c>
      <c r="Q814" s="372" t="str">
        <v/>
      </c>
      <c r="R814" s="372" t="str">
        <v/>
      </c>
      <c r="S814" s="372" t="str">
        <v/>
      </c>
      <c r="T814" s="372" t="str">
        <v/>
      </c>
      <c r="U814" s="372" t="str">
        <v/>
      </c>
      <c r="V814" s="372" t="str">
        <v/>
      </c>
      <c r="W814" s="372" t="str">
        <v/>
      </c>
      <c r="X814" s="372" t="str">
        <v/>
      </c>
      <c r="Y814" s="372" t="str">
        <v/>
      </c>
      <c r="Z814" s="372" t="str">
        <v/>
      </c>
      <c r="AA814" s="372" t="str">
        <v/>
      </c>
      <c r="AB814" s="372"/>
      <c r="AC814" s="372"/>
      <c r="AD814" s="372" t="str">
        <v/>
      </c>
      <c r="AE814" s="372"/>
      <c r="AF814" s="372"/>
      <c r="AG814" s="376" t="str">
        <v/>
      </c>
      <c r="AH814" s="372"/>
      <c r="AI814" s="372"/>
      <c r="AJ814" s="372" t="str">
        <v/>
      </c>
      <c r="AK814" s="372"/>
      <c r="AL814" s="372"/>
      <c r="AM814" s="377" t="str">
        <v/>
      </c>
      <c r="AN814" s="378" t="str">
        <v/>
      </c>
      <c r="AO814" s="379" t="str">
        <v/>
      </c>
      <c r="AP814" s="379" t="str">
        <v/>
      </c>
      <c r="AQ814" s="376" t="str">
        <v/>
      </c>
      <c r="AR814" s="376" t="str">
        <v/>
      </c>
      <c r="AS814" s="372" t="str">
        <v/>
      </c>
      <c r="AT814" s="379" t="str">
        <v/>
      </c>
      <c r="AU814" s="380" t="str">
        <v/>
      </c>
      <c r="AV814" s="380" t="str">
        <v/>
      </c>
      <c r="AW814" s="380" t="str">
        <v/>
      </c>
      <c r="AX814" s="380" t="str">
        <v/>
      </c>
      <c r="AY814" s="380" t="str">
        <v/>
      </c>
      <c r="AZ814" s="380"/>
      <c r="BA814" s="380"/>
      <c r="BB814" s="380" t="str">
        <v/>
      </c>
      <c r="BC814" s="380"/>
      <c r="BD814" s="380"/>
      <c r="BE814" s="380" t="str">
        <v/>
      </c>
      <c r="BF814" s="380"/>
      <c r="BG814" s="380"/>
      <c r="BH814" s="380" t="str">
        <v/>
      </c>
      <c r="BI814" s="380"/>
      <c r="BJ814" s="380"/>
      <c r="BK814" s="380" t="str">
        <v/>
      </c>
      <c r="BL814" s="380" t="str">
        <v/>
      </c>
      <c r="BM814" s="380" t="str">
        <v/>
      </c>
      <c r="BN814" s="381" t="str">
        <v/>
      </c>
      <c r="BO814" s="380" t="str">
        <v/>
      </c>
      <c r="BP814" s="380" t="str">
        <v/>
      </c>
      <c r="BQ814" s="380" t="str">
        <v/>
      </c>
      <c r="BR814" s="381" t="str">
        <v/>
      </c>
      <c r="BS814" s="380" t="str">
        <v/>
      </c>
      <c r="BT814" s="380" t="str">
        <v/>
      </c>
      <c r="BU814" s="380" t="str">
        <v/>
      </c>
      <c r="BV814" s="380" t="str">
        <v/>
      </c>
      <c r="BW814" s="380" t="str">
        <v/>
      </c>
      <c r="BX814" s="380"/>
      <c r="BY814" s="380"/>
      <c r="BZ814" s="380" t="str">
        <v/>
      </c>
      <c r="CA814" s="380"/>
      <c r="CB814" s="380"/>
      <c r="CC814" s="380" t="str">
        <v/>
      </c>
      <c r="CD814" s="380"/>
      <c r="CE814" s="380"/>
      <c r="CF814" s="380" t="str">
        <v/>
      </c>
      <c r="CG814" s="380"/>
      <c r="CH814" s="380"/>
      <c r="CI814" s="380" t="str">
        <v/>
      </c>
      <c r="CJ814" s="380" t="str">
        <v/>
      </c>
      <c r="CK814" s="380" t="str">
        <v/>
      </c>
      <c r="CL814" s="381" t="str">
        <v/>
      </c>
      <c r="CM814" s="380" t="str">
        <v/>
      </c>
      <c r="CN814" s="380" t="str">
        <v/>
      </c>
      <c r="CO814" s="380" t="str">
        <v/>
      </c>
      <c r="CP814" s="381" t="str">
        <v/>
      </c>
      <c r="CQ814" s="380" t="str">
        <v/>
      </c>
      <c r="CR814" s="380" t="str">
        <v/>
      </c>
      <c r="CS814" s="380" t="str">
        <v/>
      </c>
      <c r="CT814" s="380" t="str">
        <v/>
      </c>
      <c r="CU814" s="380" t="str">
        <v/>
      </c>
      <c r="CV814" s="380"/>
      <c r="CW814" s="380"/>
      <c r="CX814" s="380" t="str">
        <v/>
      </c>
      <c r="CY814" s="380"/>
      <c r="CZ814" s="380"/>
      <c r="DA814" s="380" t="str">
        <v/>
      </c>
      <c r="DB814" s="380"/>
      <c r="DC814" s="380"/>
      <c r="DD814" s="380" t="str">
        <v/>
      </c>
      <c r="DE814" s="380"/>
      <c r="DF814" s="380"/>
      <c r="DG814" s="380" t="str">
        <v/>
      </c>
      <c r="DH814" s="380" t="str">
        <v/>
      </c>
      <c r="DI814" s="380" t="str">
        <v/>
      </c>
      <c r="DJ814" s="381" t="str">
        <v/>
      </c>
      <c r="DK814" s="380" t="str">
        <v/>
      </c>
      <c r="DL814" s="380" t="str">
        <v/>
      </c>
      <c r="DM814" s="380" t="str">
        <v/>
      </c>
      <c r="DN814" s="381" t="str">
        <v/>
      </c>
      <c r="DO814" s="380" t="str">
        <v/>
      </c>
      <c r="DP814" s="380" t="str">
        <v/>
      </c>
      <c r="DQ814" s="380" t="str">
        <v/>
      </c>
      <c r="DR814" s="380" t="str">
        <v/>
      </c>
      <c r="DS814" s="380" t="str">
        <v/>
      </c>
      <c r="DT814" s="380"/>
      <c r="DU814" s="380"/>
      <c r="DV814" s="380" t="str">
        <v/>
      </c>
      <c r="DW814" s="380"/>
      <c r="DX814" s="380"/>
      <c r="DY814" s="380" t="str">
        <v/>
      </c>
      <c r="DZ814" s="380"/>
      <c r="EA814" s="380"/>
      <c r="EB814" s="380" t="str">
        <v/>
      </c>
      <c r="EC814" s="380"/>
      <c r="ED814" s="380"/>
      <c r="EE814" s="380" t="str">
        <v/>
      </c>
      <c r="EF814" s="380" t="str">
        <v/>
      </c>
      <c r="EG814" s="380" t="str">
        <v/>
      </c>
      <c r="EH814" s="381" t="str">
        <v/>
      </c>
      <c r="EI814" s="380" t="str">
        <v/>
      </c>
      <c r="EJ814" s="380" t="str">
        <v/>
      </c>
      <c r="EK814" s="380" t="str">
        <v/>
      </c>
      <c r="EL814" s="381" t="str">
        <v/>
      </c>
      <c r="EM814" s="382" t="str">
        <v/>
      </c>
      <c r="EN814" s="382" t="str">
        <v/>
      </c>
      <c r="EO814" s="382" t="str">
        <v/>
      </c>
    </row>
    <row r="815" spans="1:145" ht="15.6">
      <c r="A815" s="372" t="str">
        <v/>
      </c>
      <c r="B815" s="373" t="str">
        <v/>
      </c>
      <c r="C815" s="372"/>
      <c r="D815" s="383" t="str">
        <v/>
      </c>
      <c r="E815" s="383" t="str">
        <v/>
      </c>
      <c r="F815" s="383" t="str">
        <v/>
      </c>
      <c r="G815" s="375" t="str">
        <v/>
      </c>
      <c r="H815" s="375" t="str">
        <v/>
      </c>
      <c r="I815" s="375" t="str">
        <v/>
      </c>
      <c r="J815" s="375" t="str">
        <v/>
      </c>
      <c r="K815" s="375" t="str">
        <v/>
      </c>
      <c r="L815" s="375" t="str">
        <v/>
      </c>
      <c r="M815" s="372" t="str">
        <v/>
      </c>
      <c r="N815" s="372" t="str">
        <v/>
      </c>
      <c r="O815" s="372" t="str">
        <v/>
      </c>
      <c r="P815" s="372" t="str">
        <v/>
      </c>
      <c r="Q815" s="372" t="str">
        <v/>
      </c>
      <c r="R815" s="372" t="str">
        <v/>
      </c>
      <c r="S815" s="372" t="str">
        <v/>
      </c>
      <c r="T815" s="372" t="str">
        <v/>
      </c>
      <c r="U815" s="372" t="str">
        <v/>
      </c>
      <c r="V815" s="372" t="str">
        <v/>
      </c>
      <c r="W815" s="372" t="str">
        <v/>
      </c>
      <c r="X815" s="372" t="str">
        <v/>
      </c>
      <c r="Y815" s="372" t="str">
        <v/>
      </c>
      <c r="Z815" s="372" t="str">
        <v/>
      </c>
      <c r="AA815" s="372" t="str">
        <v/>
      </c>
      <c r="AB815" s="372"/>
      <c r="AC815" s="372"/>
      <c r="AD815" s="372" t="str">
        <v/>
      </c>
      <c r="AE815" s="372"/>
      <c r="AF815" s="372"/>
      <c r="AG815" s="376" t="str">
        <v/>
      </c>
      <c r="AH815" s="372"/>
      <c r="AI815" s="372"/>
      <c r="AJ815" s="372" t="str">
        <v/>
      </c>
      <c r="AK815" s="372"/>
      <c r="AL815" s="372"/>
      <c r="AM815" s="377" t="str">
        <v/>
      </c>
      <c r="AN815" s="378" t="str">
        <v/>
      </c>
      <c r="AO815" s="379" t="str">
        <v/>
      </c>
      <c r="AP815" s="379" t="str">
        <v/>
      </c>
      <c r="AQ815" s="376" t="str">
        <v/>
      </c>
      <c r="AR815" s="376" t="str">
        <v/>
      </c>
      <c r="AS815" s="372" t="str">
        <v/>
      </c>
      <c r="AT815" s="379" t="str">
        <v/>
      </c>
      <c r="AU815" s="380" t="str">
        <v/>
      </c>
      <c r="AV815" s="380" t="str">
        <v/>
      </c>
      <c r="AW815" s="380" t="str">
        <v/>
      </c>
      <c r="AX815" s="380" t="str">
        <v/>
      </c>
      <c r="AY815" s="380" t="str">
        <v/>
      </c>
      <c r="AZ815" s="380"/>
      <c r="BA815" s="380"/>
      <c r="BB815" s="380" t="str">
        <v/>
      </c>
      <c r="BC815" s="380"/>
      <c r="BD815" s="380"/>
      <c r="BE815" s="380" t="str">
        <v/>
      </c>
      <c r="BF815" s="380"/>
      <c r="BG815" s="380"/>
      <c r="BH815" s="380" t="str">
        <v/>
      </c>
      <c r="BI815" s="380"/>
      <c r="BJ815" s="380"/>
      <c r="BK815" s="380" t="str">
        <v/>
      </c>
      <c r="BL815" s="380" t="str">
        <v/>
      </c>
      <c r="BM815" s="380" t="str">
        <v/>
      </c>
      <c r="BN815" s="381" t="str">
        <v/>
      </c>
      <c r="BO815" s="380" t="str">
        <v/>
      </c>
      <c r="BP815" s="380" t="str">
        <v/>
      </c>
      <c r="BQ815" s="380" t="str">
        <v/>
      </c>
      <c r="BR815" s="381" t="str">
        <v/>
      </c>
      <c r="BS815" s="380" t="str">
        <v/>
      </c>
      <c r="BT815" s="380" t="str">
        <v/>
      </c>
      <c r="BU815" s="380" t="str">
        <v/>
      </c>
      <c r="BV815" s="380" t="str">
        <v/>
      </c>
      <c r="BW815" s="380" t="str">
        <v/>
      </c>
      <c r="BX815" s="380"/>
      <c r="BY815" s="380"/>
      <c r="BZ815" s="380" t="str">
        <v/>
      </c>
      <c r="CA815" s="380"/>
      <c r="CB815" s="380"/>
      <c r="CC815" s="380" t="str">
        <v/>
      </c>
      <c r="CD815" s="380"/>
      <c r="CE815" s="380"/>
      <c r="CF815" s="380" t="str">
        <v/>
      </c>
      <c r="CG815" s="380"/>
      <c r="CH815" s="380"/>
      <c r="CI815" s="380" t="str">
        <v/>
      </c>
      <c r="CJ815" s="380" t="str">
        <v/>
      </c>
      <c r="CK815" s="380" t="str">
        <v/>
      </c>
      <c r="CL815" s="381" t="str">
        <v/>
      </c>
      <c r="CM815" s="380" t="str">
        <v/>
      </c>
      <c r="CN815" s="380" t="str">
        <v/>
      </c>
      <c r="CO815" s="380" t="str">
        <v/>
      </c>
      <c r="CP815" s="381" t="str">
        <v/>
      </c>
      <c r="CQ815" s="380" t="str">
        <v/>
      </c>
      <c r="CR815" s="380" t="str">
        <v/>
      </c>
      <c r="CS815" s="380" t="str">
        <v/>
      </c>
      <c r="CT815" s="380" t="str">
        <v/>
      </c>
      <c r="CU815" s="380" t="str">
        <v/>
      </c>
      <c r="CV815" s="380"/>
      <c r="CW815" s="380"/>
      <c r="CX815" s="380" t="str">
        <v/>
      </c>
      <c r="CY815" s="380"/>
      <c r="CZ815" s="380"/>
      <c r="DA815" s="380" t="str">
        <v/>
      </c>
      <c r="DB815" s="380"/>
      <c r="DC815" s="380"/>
      <c r="DD815" s="380" t="str">
        <v/>
      </c>
      <c r="DE815" s="380"/>
      <c r="DF815" s="380"/>
      <c r="DG815" s="380" t="str">
        <v/>
      </c>
      <c r="DH815" s="380" t="str">
        <v/>
      </c>
      <c r="DI815" s="380" t="str">
        <v/>
      </c>
      <c r="DJ815" s="381" t="str">
        <v/>
      </c>
      <c r="DK815" s="380" t="str">
        <v/>
      </c>
      <c r="DL815" s="380" t="str">
        <v/>
      </c>
      <c r="DM815" s="380" t="str">
        <v/>
      </c>
      <c r="DN815" s="381" t="str">
        <v/>
      </c>
      <c r="DO815" s="380" t="str">
        <v/>
      </c>
      <c r="DP815" s="380" t="str">
        <v/>
      </c>
      <c r="DQ815" s="380" t="str">
        <v/>
      </c>
      <c r="DR815" s="380" t="str">
        <v/>
      </c>
      <c r="DS815" s="380" t="str">
        <v/>
      </c>
      <c r="DT815" s="380"/>
      <c r="DU815" s="380"/>
      <c r="DV815" s="380" t="str">
        <v/>
      </c>
      <c r="DW815" s="380"/>
      <c r="DX815" s="380"/>
      <c r="DY815" s="380" t="str">
        <v/>
      </c>
      <c r="DZ815" s="380"/>
      <c r="EA815" s="380"/>
      <c r="EB815" s="380" t="str">
        <v/>
      </c>
      <c r="EC815" s="380"/>
      <c r="ED815" s="380"/>
      <c r="EE815" s="380" t="str">
        <v/>
      </c>
      <c r="EF815" s="380" t="str">
        <v/>
      </c>
      <c r="EG815" s="380" t="str">
        <v/>
      </c>
      <c r="EH815" s="381" t="str">
        <v/>
      </c>
      <c r="EI815" s="380" t="str">
        <v/>
      </c>
      <c r="EJ815" s="380" t="str">
        <v/>
      </c>
      <c r="EK815" s="380" t="str">
        <v/>
      </c>
      <c r="EL815" s="381" t="str">
        <v/>
      </c>
      <c r="EM815" s="382" t="str">
        <v/>
      </c>
      <c r="EN815" s="382" t="str">
        <v/>
      </c>
      <c r="EO815" s="382" t="str">
        <v/>
      </c>
    </row>
    <row r="816" spans="1:145" ht="15.6">
      <c r="A816" s="372" t="str">
        <v/>
      </c>
      <c r="B816" s="373" t="str">
        <v/>
      </c>
      <c r="C816" s="372"/>
      <c r="D816" s="383" t="str">
        <v/>
      </c>
      <c r="E816" s="383" t="str">
        <v/>
      </c>
      <c r="F816" s="383" t="str">
        <v/>
      </c>
      <c r="G816" s="375" t="str">
        <v/>
      </c>
      <c r="H816" s="375" t="str">
        <v/>
      </c>
      <c r="I816" s="375" t="str">
        <v/>
      </c>
      <c r="J816" s="375" t="str">
        <v/>
      </c>
      <c r="K816" s="375" t="str">
        <v/>
      </c>
      <c r="L816" s="375" t="str">
        <v/>
      </c>
      <c r="M816" s="372" t="str">
        <v/>
      </c>
      <c r="N816" s="372" t="str">
        <v/>
      </c>
      <c r="O816" s="372" t="str">
        <v/>
      </c>
      <c r="P816" s="372" t="str">
        <v/>
      </c>
      <c r="Q816" s="372" t="str">
        <v/>
      </c>
      <c r="R816" s="372" t="str">
        <v/>
      </c>
      <c r="S816" s="372" t="str">
        <v/>
      </c>
      <c r="T816" s="372" t="str">
        <v/>
      </c>
      <c r="U816" s="372" t="str">
        <v/>
      </c>
      <c r="V816" s="372" t="str">
        <v/>
      </c>
      <c r="W816" s="372" t="str">
        <v/>
      </c>
      <c r="X816" s="372" t="str">
        <v/>
      </c>
      <c r="Y816" s="372" t="str">
        <v/>
      </c>
      <c r="Z816" s="372" t="str">
        <v/>
      </c>
      <c r="AA816" s="372" t="str">
        <v/>
      </c>
      <c r="AB816" s="372"/>
      <c r="AC816" s="372"/>
      <c r="AD816" s="372" t="str">
        <v/>
      </c>
      <c r="AE816" s="372"/>
      <c r="AF816" s="372"/>
      <c r="AG816" s="376" t="str">
        <v/>
      </c>
      <c r="AH816" s="372"/>
      <c r="AI816" s="372"/>
      <c r="AJ816" s="372" t="str">
        <v/>
      </c>
      <c r="AK816" s="372"/>
      <c r="AL816" s="372"/>
      <c r="AM816" s="377" t="str">
        <v/>
      </c>
      <c r="AN816" s="378" t="str">
        <v/>
      </c>
      <c r="AO816" s="379" t="str">
        <v/>
      </c>
      <c r="AP816" s="379" t="str">
        <v/>
      </c>
      <c r="AQ816" s="376" t="str">
        <v/>
      </c>
      <c r="AR816" s="376" t="str">
        <v/>
      </c>
      <c r="AS816" s="372" t="str">
        <v/>
      </c>
      <c r="AT816" s="379" t="str">
        <v/>
      </c>
      <c r="AU816" s="380" t="str">
        <v/>
      </c>
      <c r="AV816" s="380" t="str">
        <v/>
      </c>
      <c r="AW816" s="380" t="str">
        <v/>
      </c>
      <c r="AX816" s="380" t="str">
        <v/>
      </c>
      <c r="AY816" s="380" t="str">
        <v/>
      </c>
      <c r="AZ816" s="380"/>
      <c r="BA816" s="380"/>
      <c r="BB816" s="380" t="str">
        <v/>
      </c>
      <c r="BC816" s="380"/>
      <c r="BD816" s="380"/>
      <c r="BE816" s="380" t="str">
        <v/>
      </c>
      <c r="BF816" s="380"/>
      <c r="BG816" s="380"/>
      <c r="BH816" s="380" t="str">
        <v/>
      </c>
      <c r="BI816" s="380"/>
      <c r="BJ816" s="380"/>
      <c r="BK816" s="380" t="str">
        <v/>
      </c>
      <c r="BL816" s="380" t="str">
        <v/>
      </c>
      <c r="BM816" s="380" t="str">
        <v/>
      </c>
      <c r="BN816" s="381" t="str">
        <v/>
      </c>
      <c r="BO816" s="380" t="str">
        <v/>
      </c>
      <c r="BP816" s="380" t="str">
        <v/>
      </c>
      <c r="BQ816" s="380" t="str">
        <v/>
      </c>
      <c r="BR816" s="381" t="str">
        <v/>
      </c>
      <c r="BS816" s="380" t="str">
        <v/>
      </c>
      <c r="BT816" s="380" t="str">
        <v/>
      </c>
      <c r="BU816" s="380" t="str">
        <v/>
      </c>
      <c r="BV816" s="380" t="str">
        <v/>
      </c>
      <c r="BW816" s="380" t="str">
        <v/>
      </c>
      <c r="BX816" s="380"/>
      <c r="BY816" s="380"/>
      <c r="BZ816" s="380" t="str">
        <v/>
      </c>
      <c r="CA816" s="380"/>
      <c r="CB816" s="380"/>
      <c r="CC816" s="380" t="str">
        <v/>
      </c>
      <c r="CD816" s="380"/>
      <c r="CE816" s="380"/>
      <c r="CF816" s="380" t="str">
        <v/>
      </c>
      <c r="CG816" s="380"/>
      <c r="CH816" s="380"/>
      <c r="CI816" s="380" t="str">
        <v/>
      </c>
      <c r="CJ816" s="380" t="str">
        <v/>
      </c>
      <c r="CK816" s="380" t="str">
        <v/>
      </c>
      <c r="CL816" s="381" t="str">
        <v/>
      </c>
      <c r="CM816" s="380" t="str">
        <v/>
      </c>
      <c r="CN816" s="380" t="str">
        <v/>
      </c>
      <c r="CO816" s="380" t="str">
        <v/>
      </c>
      <c r="CP816" s="381" t="str">
        <v/>
      </c>
      <c r="CQ816" s="380" t="str">
        <v/>
      </c>
      <c r="CR816" s="380" t="str">
        <v/>
      </c>
      <c r="CS816" s="380" t="str">
        <v/>
      </c>
      <c r="CT816" s="380" t="str">
        <v/>
      </c>
      <c r="CU816" s="380" t="str">
        <v/>
      </c>
      <c r="CV816" s="380"/>
      <c r="CW816" s="380"/>
      <c r="CX816" s="380" t="str">
        <v/>
      </c>
      <c r="CY816" s="380"/>
      <c r="CZ816" s="380"/>
      <c r="DA816" s="380" t="str">
        <v/>
      </c>
      <c r="DB816" s="380"/>
      <c r="DC816" s="380"/>
      <c r="DD816" s="380" t="str">
        <v/>
      </c>
      <c r="DE816" s="380"/>
      <c r="DF816" s="380"/>
      <c r="DG816" s="380" t="str">
        <v/>
      </c>
      <c r="DH816" s="380" t="str">
        <v/>
      </c>
      <c r="DI816" s="380" t="str">
        <v/>
      </c>
      <c r="DJ816" s="381" t="str">
        <v/>
      </c>
      <c r="DK816" s="380" t="str">
        <v/>
      </c>
      <c r="DL816" s="380" t="str">
        <v/>
      </c>
      <c r="DM816" s="380" t="str">
        <v/>
      </c>
      <c r="DN816" s="381" t="str">
        <v/>
      </c>
      <c r="DO816" s="380" t="str">
        <v/>
      </c>
      <c r="DP816" s="380" t="str">
        <v/>
      </c>
      <c r="DQ816" s="380" t="str">
        <v/>
      </c>
      <c r="DR816" s="380" t="str">
        <v/>
      </c>
      <c r="DS816" s="380" t="str">
        <v/>
      </c>
      <c r="DT816" s="380"/>
      <c r="DU816" s="380"/>
      <c r="DV816" s="380" t="str">
        <v/>
      </c>
      <c r="DW816" s="380"/>
      <c r="DX816" s="380"/>
      <c r="DY816" s="380" t="str">
        <v/>
      </c>
      <c r="DZ816" s="380"/>
      <c r="EA816" s="380"/>
      <c r="EB816" s="380" t="str">
        <v/>
      </c>
      <c r="EC816" s="380"/>
      <c r="ED816" s="380"/>
      <c r="EE816" s="380" t="str">
        <v/>
      </c>
      <c r="EF816" s="380" t="str">
        <v/>
      </c>
      <c r="EG816" s="380" t="str">
        <v/>
      </c>
      <c r="EH816" s="381" t="str">
        <v/>
      </c>
      <c r="EI816" s="380" t="str">
        <v/>
      </c>
      <c r="EJ816" s="380" t="str">
        <v/>
      </c>
      <c r="EK816" s="380" t="str">
        <v/>
      </c>
      <c r="EL816" s="381" t="str">
        <v/>
      </c>
      <c r="EM816" s="382" t="str">
        <v/>
      </c>
      <c r="EN816" s="382" t="str">
        <v/>
      </c>
      <c r="EO816" s="382" t="str">
        <v/>
      </c>
    </row>
    <row r="817" spans="1:145" ht="15.6">
      <c r="A817" s="372" t="str">
        <v/>
      </c>
      <c r="B817" s="373" t="str">
        <v/>
      </c>
      <c r="C817" s="372"/>
      <c r="D817" s="383" t="str">
        <v/>
      </c>
      <c r="E817" s="383" t="str">
        <v/>
      </c>
      <c r="F817" s="383" t="str">
        <v/>
      </c>
      <c r="G817" s="375" t="str">
        <v/>
      </c>
      <c r="H817" s="375" t="str">
        <v/>
      </c>
      <c r="I817" s="375" t="str">
        <v/>
      </c>
      <c r="J817" s="375" t="str">
        <v/>
      </c>
      <c r="K817" s="375" t="str">
        <v/>
      </c>
      <c r="L817" s="375" t="str">
        <v/>
      </c>
      <c r="M817" s="372" t="str">
        <v/>
      </c>
      <c r="N817" s="372" t="str">
        <v/>
      </c>
      <c r="O817" s="372" t="str">
        <v/>
      </c>
      <c r="P817" s="372" t="str">
        <v/>
      </c>
      <c r="Q817" s="372" t="str">
        <v/>
      </c>
      <c r="R817" s="372" t="str">
        <v/>
      </c>
      <c r="S817" s="372" t="str">
        <v/>
      </c>
      <c r="T817" s="372" t="str">
        <v/>
      </c>
      <c r="U817" s="372" t="str">
        <v/>
      </c>
      <c r="V817" s="372" t="str">
        <v/>
      </c>
      <c r="W817" s="372" t="str">
        <v/>
      </c>
      <c r="X817" s="372" t="str">
        <v/>
      </c>
      <c r="Y817" s="372" t="str">
        <v/>
      </c>
      <c r="Z817" s="372" t="str">
        <v/>
      </c>
      <c r="AA817" s="372" t="str">
        <v/>
      </c>
      <c r="AB817" s="372"/>
      <c r="AC817" s="372"/>
      <c r="AD817" s="372" t="str">
        <v/>
      </c>
      <c r="AE817" s="372"/>
      <c r="AF817" s="372"/>
      <c r="AG817" s="376" t="str">
        <v/>
      </c>
      <c r="AH817" s="372"/>
      <c r="AI817" s="372"/>
      <c r="AJ817" s="372" t="str">
        <v/>
      </c>
      <c r="AK817" s="372"/>
      <c r="AL817" s="372"/>
      <c r="AM817" s="377" t="str">
        <v/>
      </c>
      <c r="AN817" s="378" t="str">
        <v/>
      </c>
      <c r="AO817" s="379" t="str">
        <v/>
      </c>
      <c r="AP817" s="379" t="str">
        <v/>
      </c>
      <c r="AQ817" s="376" t="str">
        <v/>
      </c>
      <c r="AR817" s="376" t="str">
        <v/>
      </c>
      <c r="AS817" s="372" t="str">
        <v/>
      </c>
      <c r="AT817" s="379" t="str">
        <v/>
      </c>
      <c r="AU817" s="380" t="str">
        <v/>
      </c>
      <c r="AV817" s="380" t="str">
        <v/>
      </c>
      <c r="AW817" s="380" t="str">
        <v/>
      </c>
      <c r="AX817" s="380" t="str">
        <v/>
      </c>
      <c r="AY817" s="380" t="str">
        <v/>
      </c>
      <c r="AZ817" s="380"/>
      <c r="BA817" s="380"/>
      <c r="BB817" s="380" t="str">
        <v/>
      </c>
      <c r="BC817" s="380"/>
      <c r="BD817" s="380"/>
      <c r="BE817" s="380" t="str">
        <v/>
      </c>
      <c r="BF817" s="380"/>
      <c r="BG817" s="380"/>
      <c r="BH817" s="380" t="str">
        <v/>
      </c>
      <c r="BI817" s="380"/>
      <c r="BJ817" s="380"/>
      <c r="BK817" s="380" t="str">
        <v/>
      </c>
      <c r="BL817" s="380" t="str">
        <v/>
      </c>
      <c r="BM817" s="380" t="str">
        <v/>
      </c>
      <c r="BN817" s="381" t="str">
        <v/>
      </c>
      <c r="BO817" s="380" t="str">
        <v/>
      </c>
      <c r="BP817" s="380" t="str">
        <v/>
      </c>
      <c r="BQ817" s="380" t="str">
        <v/>
      </c>
      <c r="BR817" s="381" t="str">
        <v/>
      </c>
      <c r="BS817" s="380" t="str">
        <v/>
      </c>
      <c r="BT817" s="380" t="str">
        <v/>
      </c>
      <c r="BU817" s="380" t="str">
        <v/>
      </c>
      <c r="BV817" s="380" t="str">
        <v/>
      </c>
      <c r="BW817" s="380" t="str">
        <v/>
      </c>
      <c r="BX817" s="380"/>
      <c r="BY817" s="380"/>
      <c r="BZ817" s="380" t="str">
        <v/>
      </c>
      <c r="CA817" s="380"/>
      <c r="CB817" s="380"/>
      <c r="CC817" s="380" t="str">
        <v/>
      </c>
      <c r="CD817" s="380"/>
      <c r="CE817" s="380"/>
      <c r="CF817" s="380" t="str">
        <v/>
      </c>
      <c r="CG817" s="380"/>
      <c r="CH817" s="380"/>
      <c r="CI817" s="380" t="str">
        <v/>
      </c>
      <c r="CJ817" s="380" t="str">
        <v/>
      </c>
      <c r="CK817" s="380" t="str">
        <v/>
      </c>
      <c r="CL817" s="381" t="str">
        <v/>
      </c>
      <c r="CM817" s="380" t="str">
        <v/>
      </c>
      <c r="CN817" s="380" t="str">
        <v/>
      </c>
      <c r="CO817" s="380" t="str">
        <v/>
      </c>
      <c r="CP817" s="381" t="str">
        <v/>
      </c>
      <c r="CQ817" s="380" t="str">
        <v/>
      </c>
      <c r="CR817" s="380" t="str">
        <v/>
      </c>
      <c r="CS817" s="380" t="str">
        <v/>
      </c>
      <c r="CT817" s="380" t="str">
        <v/>
      </c>
      <c r="CU817" s="380" t="str">
        <v/>
      </c>
      <c r="CV817" s="380"/>
      <c r="CW817" s="380"/>
      <c r="CX817" s="380" t="str">
        <v/>
      </c>
      <c r="CY817" s="380"/>
      <c r="CZ817" s="380"/>
      <c r="DA817" s="380" t="str">
        <v/>
      </c>
      <c r="DB817" s="380"/>
      <c r="DC817" s="380"/>
      <c r="DD817" s="380" t="str">
        <v/>
      </c>
      <c r="DE817" s="380"/>
      <c r="DF817" s="380"/>
      <c r="DG817" s="380" t="str">
        <v/>
      </c>
      <c r="DH817" s="380" t="str">
        <v/>
      </c>
      <c r="DI817" s="380" t="str">
        <v/>
      </c>
      <c r="DJ817" s="381" t="str">
        <v/>
      </c>
      <c r="DK817" s="380" t="str">
        <v/>
      </c>
      <c r="DL817" s="380" t="str">
        <v/>
      </c>
      <c r="DM817" s="380" t="str">
        <v/>
      </c>
      <c r="DN817" s="381" t="str">
        <v/>
      </c>
      <c r="DO817" s="380" t="str">
        <v/>
      </c>
      <c r="DP817" s="380" t="str">
        <v/>
      </c>
      <c r="DQ817" s="380" t="str">
        <v/>
      </c>
      <c r="DR817" s="380" t="str">
        <v/>
      </c>
      <c r="DS817" s="380" t="str">
        <v/>
      </c>
      <c r="DT817" s="380"/>
      <c r="DU817" s="380"/>
      <c r="DV817" s="380" t="str">
        <v/>
      </c>
      <c r="DW817" s="380"/>
      <c r="DX817" s="380"/>
      <c r="DY817" s="380" t="str">
        <v/>
      </c>
      <c r="DZ817" s="380"/>
      <c r="EA817" s="380"/>
      <c r="EB817" s="380" t="str">
        <v/>
      </c>
      <c r="EC817" s="380"/>
      <c r="ED817" s="380"/>
      <c r="EE817" s="380" t="str">
        <v/>
      </c>
      <c r="EF817" s="380" t="str">
        <v/>
      </c>
      <c r="EG817" s="380" t="str">
        <v/>
      </c>
      <c r="EH817" s="381" t="str">
        <v/>
      </c>
      <c r="EI817" s="380" t="str">
        <v/>
      </c>
      <c r="EJ817" s="380" t="str">
        <v/>
      </c>
      <c r="EK817" s="380" t="str">
        <v/>
      </c>
      <c r="EL817" s="381" t="str">
        <v/>
      </c>
      <c r="EM817" s="382" t="str">
        <v/>
      </c>
      <c r="EN817" s="382" t="str">
        <v/>
      </c>
      <c r="EO817" s="382" t="str">
        <v/>
      </c>
    </row>
    <row r="818" spans="1:145" ht="15.6">
      <c r="A818" s="372" t="str">
        <v/>
      </c>
      <c r="B818" s="373" t="str">
        <v/>
      </c>
      <c r="C818" s="372"/>
      <c r="D818" s="383" t="str">
        <v/>
      </c>
      <c r="E818" s="383" t="str">
        <v/>
      </c>
      <c r="F818" s="383" t="str">
        <v/>
      </c>
      <c r="G818" s="375" t="str">
        <v/>
      </c>
      <c r="H818" s="375" t="str">
        <v/>
      </c>
      <c r="I818" s="375" t="str">
        <v/>
      </c>
      <c r="J818" s="375" t="str">
        <v/>
      </c>
      <c r="K818" s="375" t="str">
        <v/>
      </c>
      <c r="L818" s="375" t="str">
        <v/>
      </c>
      <c r="M818" s="372" t="str">
        <v/>
      </c>
      <c r="N818" s="372" t="str">
        <v/>
      </c>
      <c r="O818" s="372" t="str">
        <v/>
      </c>
      <c r="P818" s="372" t="str">
        <v/>
      </c>
      <c r="Q818" s="372" t="str">
        <v/>
      </c>
      <c r="R818" s="372" t="str">
        <v/>
      </c>
      <c r="S818" s="372" t="str">
        <v/>
      </c>
      <c r="T818" s="372" t="str">
        <v/>
      </c>
      <c r="U818" s="372" t="str">
        <v/>
      </c>
      <c r="V818" s="372" t="str">
        <v/>
      </c>
      <c r="W818" s="372" t="str">
        <v/>
      </c>
      <c r="X818" s="372" t="str">
        <v/>
      </c>
      <c r="Y818" s="372" t="str">
        <v/>
      </c>
      <c r="Z818" s="372" t="str">
        <v/>
      </c>
      <c r="AA818" s="372" t="str">
        <v/>
      </c>
      <c r="AB818" s="372"/>
      <c r="AC818" s="372"/>
      <c r="AD818" s="372" t="str">
        <v/>
      </c>
      <c r="AE818" s="372"/>
      <c r="AF818" s="372"/>
      <c r="AG818" s="376" t="str">
        <v/>
      </c>
      <c r="AH818" s="372"/>
      <c r="AI818" s="372"/>
      <c r="AJ818" s="372" t="str">
        <v/>
      </c>
      <c r="AK818" s="372"/>
      <c r="AL818" s="372"/>
      <c r="AM818" s="377" t="str">
        <v/>
      </c>
      <c r="AN818" s="378" t="str">
        <v/>
      </c>
      <c r="AO818" s="379" t="str">
        <v/>
      </c>
      <c r="AP818" s="379" t="str">
        <v/>
      </c>
      <c r="AQ818" s="376" t="str">
        <v/>
      </c>
      <c r="AR818" s="376" t="str">
        <v/>
      </c>
      <c r="AS818" s="372" t="str">
        <v/>
      </c>
      <c r="AT818" s="379" t="str">
        <v/>
      </c>
      <c r="AU818" s="380" t="str">
        <v/>
      </c>
      <c r="AV818" s="380" t="str">
        <v/>
      </c>
      <c r="AW818" s="380" t="str">
        <v/>
      </c>
      <c r="AX818" s="380" t="str">
        <v/>
      </c>
      <c r="AY818" s="380" t="str">
        <v/>
      </c>
      <c r="AZ818" s="380"/>
      <c r="BA818" s="380"/>
      <c r="BB818" s="380" t="str">
        <v/>
      </c>
      <c r="BC818" s="380"/>
      <c r="BD818" s="380"/>
      <c r="BE818" s="380" t="str">
        <v/>
      </c>
      <c r="BF818" s="380"/>
      <c r="BG818" s="380"/>
      <c r="BH818" s="380" t="str">
        <v/>
      </c>
      <c r="BI818" s="380"/>
      <c r="BJ818" s="380"/>
      <c r="BK818" s="380" t="str">
        <v/>
      </c>
      <c r="BL818" s="380" t="str">
        <v/>
      </c>
      <c r="BM818" s="380" t="str">
        <v/>
      </c>
      <c r="BN818" s="381" t="str">
        <v/>
      </c>
      <c r="BO818" s="380" t="str">
        <v/>
      </c>
      <c r="BP818" s="380" t="str">
        <v/>
      </c>
      <c r="BQ818" s="380" t="str">
        <v/>
      </c>
      <c r="BR818" s="381" t="str">
        <v/>
      </c>
      <c r="BS818" s="380" t="str">
        <v/>
      </c>
      <c r="BT818" s="380" t="str">
        <v/>
      </c>
      <c r="BU818" s="380" t="str">
        <v/>
      </c>
      <c r="BV818" s="380" t="str">
        <v/>
      </c>
      <c r="BW818" s="380" t="str">
        <v/>
      </c>
      <c r="BX818" s="380"/>
      <c r="BY818" s="380"/>
      <c r="BZ818" s="380" t="str">
        <v/>
      </c>
      <c r="CA818" s="380"/>
      <c r="CB818" s="380"/>
      <c r="CC818" s="380" t="str">
        <v/>
      </c>
      <c r="CD818" s="380"/>
      <c r="CE818" s="380"/>
      <c r="CF818" s="380" t="str">
        <v/>
      </c>
      <c r="CG818" s="380"/>
      <c r="CH818" s="380"/>
      <c r="CI818" s="380" t="str">
        <v/>
      </c>
      <c r="CJ818" s="380" t="str">
        <v/>
      </c>
      <c r="CK818" s="380" t="str">
        <v/>
      </c>
      <c r="CL818" s="381" t="str">
        <v/>
      </c>
      <c r="CM818" s="380" t="str">
        <v/>
      </c>
      <c r="CN818" s="380" t="str">
        <v/>
      </c>
      <c r="CO818" s="380" t="str">
        <v/>
      </c>
      <c r="CP818" s="381" t="str">
        <v/>
      </c>
      <c r="CQ818" s="380" t="str">
        <v/>
      </c>
      <c r="CR818" s="380" t="str">
        <v/>
      </c>
      <c r="CS818" s="380" t="str">
        <v/>
      </c>
      <c r="CT818" s="380" t="str">
        <v/>
      </c>
      <c r="CU818" s="380" t="str">
        <v/>
      </c>
      <c r="CV818" s="380"/>
      <c r="CW818" s="380"/>
      <c r="CX818" s="380" t="str">
        <v/>
      </c>
      <c r="CY818" s="380"/>
      <c r="CZ818" s="380"/>
      <c r="DA818" s="380" t="str">
        <v/>
      </c>
      <c r="DB818" s="380"/>
      <c r="DC818" s="380"/>
      <c r="DD818" s="380" t="str">
        <v/>
      </c>
      <c r="DE818" s="380"/>
      <c r="DF818" s="380"/>
      <c r="DG818" s="380" t="str">
        <v/>
      </c>
      <c r="DH818" s="380" t="str">
        <v/>
      </c>
      <c r="DI818" s="380" t="str">
        <v/>
      </c>
      <c r="DJ818" s="381" t="str">
        <v/>
      </c>
      <c r="DK818" s="380" t="str">
        <v/>
      </c>
      <c r="DL818" s="380" t="str">
        <v/>
      </c>
      <c r="DM818" s="380" t="str">
        <v/>
      </c>
      <c r="DN818" s="381" t="str">
        <v/>
      </c>
      <c r="DO818" s="380" t="str">
        <v/>
      </c>
      <c r="DP818" s="380" t="str">
        <v/>
      </c>
      <c r="DQ818" s="380" t="str">
        <v/>
      </c>
      <c r="DR818" s="380" t="str">
        <v/>
      </c>
      <c r="DS818" s="380" t="str">
        <v/>
      </c>
      <c r="DT818" s="380"/>
      <c r="DU818" s="380"/>
      <c r="DV818" s="380" t="str">
        <v/>
      </c>
      <c r="DW818" s="380"/>
      <c r="DX818" s="380"/>
      <c r="DY818" s="380" t="str">
        <v/>
      </c>
      <c r="DZ818" s="380"/>
      <c r="EA818" s="380"/>
      <c r="EB818" s="380" t="str">
        <v/>
      </c>
      <c r="EC818" s="380"/>
      <c r="ED818" s="380"/>
      <c r="EE818" s="380" t="str">
        <v/>
      </c>
      <c r="EF818" s="380" t="str">
        <v/>
      </c>
      <c r="EG818" s="380" t="str">
        <v/>
      </c>
      <c r="EH818" s="381" t="str">
        <v/>
      </c>
      <c r="EI818" s="380" t="str">
        <v/>
      </c>
      <c r="EJ818" s="380" t="str">
        <v/>
      </c>
      <c r="EK818" s="380" t="str">
        <v/>
      </c>
      <c r="EL818" s="381" t="str">
        <v/>
      </c>
      <c r="EM818" s="382" t="str">
        <v/>
      </c>
      <c r="EN818" s="382" t="str">
        <v/>
      </c>
      <c r="EO818" s="382" t="str">
        <v/>
      </c>
    </row>
    <row r="819" spans="1:145" ht="15.6">
      <c r="A819" s="372" t="str">
        <v/>
      </c>
      <c r="B819" s="373" t="str">
        <v/>
      </c>
      <c r="C819" s="372"/>
      <c r="D819" s="383" t="str">
        <v/>
      </c>
      <c r="E819" s="383" t="str">
        <v/>
      </c>
      <c r="F819" s="383" t="str">
        <v/>
      </c>
      <c r="G819" s="375" t="str">
        <v/>
      </c>
      <c r="H819" s="375" t="str">
        <v/>
      </c>
      <c r="I819" s="375" t="str">
        <v/>
      </c>
      <c r="J819" s="375" t="str">
        <v/>
      </c>
      <c r="K819" s="375" t="str">
        <v/>
      </c>
      <c r="L819" s="375" t="str">
        <v/>
      </c>
      <c r="M819" s="372" t="str">
        <v/>
      </c>
      <c r="N819" s="372" t="str">
        <v/>
      </c>
      <c r="O819" s="372" t="str">
        <v/>
      </c>
      <c r="P819" s="372" t="str">
        <v/>
      </c>
      <c r="Q819" s="372" t="str">
        <v/>
      </c>
      <c r="R819" s="372" t="str">
        <v/>
      </c>
      <c r="S819" s="372" t="str">
        <v/>
      </c>
      <c r="T819" s="372" t="str">
        <v/>
      </c>
      <c r="U819" s="372" t="str">
        <v/>
      </c>
      <c r="V819" s="372" t="str">
        <v/>
      </c>
      <c r="W819" s="372" t="str">
        <v/>
      </c>
      <c r="X819" s="372" t="str">
        <v/>
      </c>
      <c r="Y819" s="372" t="str">
        <v/>
      </c>
      <c r="Z819" s="372" t="str">
        <v/>
      </c>
      <c r="AA819" s="372" t="str">
        <v/>
      </c>
      <c r="AB819" s="372"/>
      <c r="AC819" s="372"/>
      <c r="AD819" s="372" t="str">
        <v/>
      </c>
      <c r="AE819" s="372"/>
      <c r="AF819" s="372"/>
      <c r="AG819" s="376" t="str">
        <v/>
      </c>
      <c r="AH819" s="372"/>
      <c r="AI819" s="372"/>
      <c r="AJ819" s="372" t="str">
        <v/>
      </c>
      <c r="AK819" s="372"/>
      <c r="AL819" s="372"/>
      <c r="AM819" s="377" t="str">
        <v/>
      </c>
      <c r="AN819" s="378" t="str">
        <v/>
      </c>
      <c r="AO819" s="379" t="str">
        <v/>
      </c>
      <c r="AP819" s="379" t="str">
        <v/>
      </c>
      <c r="AQ819" s="376" t="str">
        <v/>
      </c>
      <c r="AR819" s="376" t="str">
        <v/>
      </c>
      <c r="AS819" s="372" t="str">
        <v/>
      </c>
      <c r="AT819" s="379" t="str">
        <v/>
      </c>
      <c r="AU819" s="380" t="str">
        <v/>
      </c>
      <c r="AV819" s="380" t="str">
        <v/>
      </c>
      <c r="AW819" s="380" t="str">
        <v/>
      </c>
      <c r="AX819" s="380" t="str">
        <v/>
      </c>
      <c r="AY819" s="380" t="str">
        <v/>
      </c>
      <c r="AZ819" s="380"/>
      <c r="BA819" s="380"/>
      <c r="BB819" s="380" t="str">
        <v/>
      </c>
      <c r="BC819" s="380"/>
      <c r="BD819" s="380"/>
      <c r="BE819" s="380" t="str">
        <v/>
      </c>
      <c r="BF819" s="380"/>
      <c r="BG819" s="380"/>
      <c r="BH819" s="380" t="str">
        <v/>
      </c>
      <c r="BI819" s="380"/>
      <c r="BJ819" s="380"/>
      <c r="BK819" s="380" t="str">
        <v/>
      </c>
      <c r="BL819" s="380" t="str">
        <v/>
      </c>
      <c r="BM819" s="380" t="str">
        <v/>
      </c>
      <c r="BN819" s="381" t="str">
        <v/>
      </c>
      <c r="BO819" s="380" t="str">
        <v/>
      </c>
      <c r="BP819" s="380" t="str">
        <v/>
      </c>
      <c r="BQ819" s="380" t="str">
        <v/>
      </c>
      <c r="BR819" s="381" t="str">
        <v/>
      </c>
      <c r="BS819" s="380" t="str">
        <v/>
      </c>
      <c r="BT819" s="380" t="str">
        <v/>
      </c>
      <c r="BU819" s="380" t="str">
        <v/>
      </c>
      <c r="BV819" s="380" t="str">
        <v/>
      </c>
      <c r="BW819" s="380" t="str">
        <v/>
      </c>
      <c r="BX819" s="380"/>
      <c r="BY819" s="380"/>
      <c r="BZ819" s="380" t="str">
        <v/>
      </c>
      <c r="CA819" s="380"/>
      <c r="CB819" s="380"/>
      <c r="CC819" s="380" t="str">
        <v/>
      </c>
      <c r="CD819" s="380"/>
      <c r="CE819" s="380"/>
      <c r="CF819" s="380" t="str">
        <v/>
      </c>
      <c r="CG819" s="380"/>
      <c r="CH819" s="380"/>
      <c r="CI819" s="380" t="str">
        <v/>
      </c>
      <c r="CJ819" s="380" t="str">
        <v/>
      </c>
      <c r="CK819" s="380" t="str">
        <v/>
      </c>
      <c r="CL819" s="381" t="str">
        <v/>
      </c>
      <c r="CM819" s="380" t="str">
        <v/>
      </c>
      <c r="CN819" s="380" t="str">
        <v/>
      </c>
      <c r="CO819" s="380" t="str">
        <v/>
      </c>
      <c r="CP819" s="381" t="str">
        <v/>
      </c>
      <c r="CQ819" s="380" t="str">
        <v/>
      </c>
      <c r="CR819" s="380" t="str">
        <v/>
      </c>
      <c r="CS819" s="380" t="str">
        <v/>
      </c>
      <c r="CT819" s="380" t="str">
        <v/>
      </c>
      <c r="CU819" s="380" t="str">
        <v/>
      </c>
      <c r="CV819" s="380"/>
      <c r="CW819" s="380"/>
      <c r="CX819" s="380" t="str">
        <v/>
      </c>
      <c r="CY819" s="380"/>
      <c r="CZ819" s="380"/>
      <c r="DA819" s="380" t="str">
        <v/>
      </c>
      <c r="DB819" s="380"/>
      <c r="DC819" s="380"/>
      <c r="DD819" s="380" t="str">
        <v/>
      </c>
      <c r="DE819" s="380"/>
      <c r="DF819" s="380"/>
      <c r="DG819" s="380" t="str">
        <v/>
      </c>
      <c r="DH819" s="380" t="str">
        <v/>
      </c>
      <c r="DI819" s="380" t="str">
        <v/>
      </c>
      <c r="DJ819" s="381" t="str">
        <v/>
      </c>
      <c r="DK819" s="380" t="str">
        <v/>
      </c>
      <c r="DL819" s="380" t="str">
        <v/>
      </c>
      <c r="DM819" s="380" t="str">
        <v/>
      </c>
      <c r="DN819" s="381" t="str">
        <v/>
      </c>
      <c r="DO819" s="380" t="str">
        <v/>
      </c>
      <c r="DP819" s="380" t="str">
        <v/>
      </c>
      <c r="DQ819" s="380" t="str">
        <v/>
      </c>
      <c r="DR819" s="380" t="str">
        <v/>
      </c>
      <c r="DS819" s="380" t="str">
        <v/>
      </c>
      <c r="DT819" s="380"/>
      <c r="DU819" s="380"/>
      <c r="DV819" s="380" t="str">
        <v/>
      </c>
      <c r="DW819" s="380"/>
      <c r="DX819" s="380"/>
      <c r="DY819" s="380" t="str">
        <v/>
      </c>
      <c r="DZ819" s="380"/>
      <c r="EA819" s="380"/>
      <c r="EB819" s="380" t="str">
        <v/>
      </c>
      <c r="EC819" s="380"/>
      <c r="ED819" s="380"/>
      <c r="EE819" s="380" t="str">
        <v/>
      </c>
      <c r="EF819" s="380" t="str">
        <v/>
      </c>
      <c r="EG819" s="380" t="str">
        <v/>
      </c>
      <c r="EH819" s="381" t="str">
        <v/>
      </c>
      <c r="EI819" s="380" t="str">
        <v/>
      </c>
      <c r="EJ819" s="380" t="str">
        <v/>
      </c>
      <c r="EK819" s="380" t="str">
        <v/>
      </c>
      <c r="EL819" s="381" t="str">
        <v/>
      </c>
      <c r="EM819" s="382" t="str">
        <v/>
      </c>
      <c r="EN819" s="382" t="str">
        <v/>
      </c>
      <c r="EO819" s="382" t="str">
        <v/>
      </c>
    </row>
    <row r="820" spans="1:145" ht="15.6">
      <c r="A820" s="372" t="str">
        <v/>
      </c>
      <c r="B820" s="373" t="str">
        <v/>
      </c>
      <c r="C820" s="372"/>
      <c r="D820" s="383" t="str">
        <v/>
      </c>
      <c r="E820" s="383" t="str">
        <v/>
      </c>
      <c r="F820" s="383" t="str">
        <v/>
      </c>
      <c r="G820" s="375" t="str">
        <v/>
      </c>
      <c r="H820" s="375" t="str">
        <v/>
      </c>
      <c r="I820" s="375" t="str">
        <v/>
      </c>
      <c r="J820" s="375" t="str">
        <v/>
      </c>
      <c r="K820" s="375" t="str">
        <v/>
      </c>
      <c r="L820" s="375" t="str">
        <v/>
      </c>
      <c r="M820" s="372" t="str">
        <v/>
      </c>
      <c r="N820" s="372" t="str">
        <v/>
      </c>
      <c r="O820" s="372" t="str">
        <v/>
      </c>
      <c r="P820" s="372" t="str">
        <v/>
      </c>
      <c r="Q820" s="372" t="str">
        <v/>
      </c>
      <c r="R820" s="372" t="str">
        <v/>
      </c>
      <c r="S820" s="372" t="str">
        <v/>
      </c>
      <c r="T820" s="372" t="str">
        <v/>
      </c>
      <c r="U820" s="372" t="str">
        <v/>
      </c>
      <c r="V820" s="372" t="str">
        <v/>
      </c>
      <c r="W820" s="372" t="str">
        <v/>
      </c>
      <c r="X820" s="372" t="str">
        <v/>
      </c>
      <c r="Y820" s="372" t="str">
        <v/>
      </c>
      <c r="Z820" s="372" t="str">
        <v/>
      </c>
      <c r="AA820" s="372" t="str">
        <v/>
      </c>
      <c r="AB820" s="372"/>
      <c r="AC820" s="372"/>
      <c r="AD820" s="372" t="str">
        <v/>
      </c>
      <c r="AE820" s="372"/>
      <c r="AF820" s="372"/>
      <c r="AG820" s="376" t="str">
        <v/>
      </c>
      <c r="AH820" s="372"/>
      <c r="AI820" s="372"/>
      <c r="AJ820" s="372" t="str">
        <v/>
      </c>
      <c r="AK820" s="372"/>
      <c r="AL820" s="372"/>
      <c r="AM820" s="377" t="str">
        <v/>
      </c>
      <c r="AN820" s="378" t="str">
        <v/>
      </c>
      <c r="AO820" s="379" t="str">
        <v/>
      </c>
      <c r="AP820" s="379" t="str">
        <v/>
      </c>
      <c r="AQ820" s="376" t="str">
        <v/>
      </c>
      <c r="AR820" s="376" t="str">
        <v/>
      </c>
      <c r="AS820" s="372" t="str">
        <v/>
      </c>
      <c r="AT820" s="379" t="str">
        <v/>
      </c>
      <c r="AU820" s="380" t="str">
        <v/>
      </c>
      <c r="AV820" s="380" t="str">
        <v/>
      </c>
      <c r="AW820" s="380" t="str">
        <v/>
      </c>
      <c r="AX820" s="380" t="str">
        <v/>
      </c>
      <c r="AY820" s="380" t="str">
        <v/>
      </c>
      <c r="AZ820" s="380"/>
      <c r="BA820" s="380"/>
      <c r="BB820" s="380" t="str">
        <v/>
      </c>
      <c r="BC820" s="380"/>
      <c r="BD820" s="380"/>
      <c r="BE820" s="380" t="str">
        <v/>
      </c>
      <c r="BF820" s="380"/>
      <c r="BG820" s="380"/>
      <c r="BH820" s="380" t="str">
        <v/>
      </c>
      <c r="BI820" s="380"/>
      <c r="BJ820" s="380"/>
      <c r="BK820" s="380" t="str">
        <v/>
      </c>
      <c r="BL820" s="380" t="str">
        <v/>
      </c>
      <c r="BM820" s="380" t="str">
        <v/>
      </c>
      <c r="BN820" s="381" t="str">
        <v/>
      </c>
      <c r="BO820" s="380" t="str">
        <v/>
      </c>
      <c r="BP820" s="380" t="str">
        <v/>
      </c>
      <c r="BQ820" s="380" t="str">
        <v/>
      </c>
      <c r="BR820" s="381" t="str">
        <v/>
      </c>
      <c r="BS820" s="380" t="str">
        <v/>
      </c>
      <c r="BT820" s="380" t="str">
        <v/>
      </c>
      <c r="BU820" s="380" t="str">
        <v/>
      </c>
      <c r="BV820" s="380" t="str">
        <v/>
      </c>
      <c r="BW820" s="380" t="str">
        <v/>
      </c>
      <c r="BX820" s="380"/>
      <c r="BY820" s="380"/>
      <c r="BZ820" s="380" t="str">
        <v/>
      </c>
      <c r="CA820" s="380"/>
      <c r="CB820" s="380"/>
      <c r="CC820" s="380" t="str">
        <v/>
      </c>
      <c r="CD820" s="380"/>
      <c r="CE820" s="380"/>
      <c r="CF820" s="380" t="str">
        <v/>
      </c>
      <c r="CG820" s="380"/>
      <c r="CH820" s="380"/>
      <c r="CI820" s="380" t="str">
        <v/>
      </c>
      <c r="CJ820" s="380" t="str">
        <v/>
      </c>
      <c r="CK820" s="380" t="str">
        <v/>
      </c>
      <c r="CL820" s="381" t="str">
        <v/>
      </c>
      <c r="CM820" s="380" t="str">
        <v/>
      </c>
      <c r="CN820" s="380" t="str">
        <v/>
      </c>
      <c r="CO820" s="380" t="str">
        <v/>
      </c>
      <c r="CP820" s="381" t="str">
        <v/>
      </c>
      <c r="CQ820" s="380" t="str">
        <v/>
      </c>
      <c r="CR820" s="380" t="str">
        <v/>
      </c>
      <c r="CS820" s="380" t="str">
        <v/>
      </c>
      <c r="CT820" s="380" t="str">
        <v/>
      </c>
      <c r="CU820" s="380" t="str">
        <v/>
      </c>
      <c r="CV820" s="380"/>
      <c r="CW820" s="380"/>
      <c r="CX820" s="380" t="str">
        <v/>
      </c>
      <c r="CY820" s="380"/>
      <c r="CZ820" s="380"/>
      <c r="DA820" s="380" t="str">
        <v/>
      </c>
      <c r="DB820" s="380"/>
      <c r="DC820" s="380"/>
      <c r="DD820" s="380" t="str">
        <v/>
      </c>
      <c r="DE820" s="380"/>
      <c r="DF820" s="380"/>
      <c r="DG820" s="380" t="str">
        <v/>
      </c>
      <c r="DH820" s="380" t="str">
        <v/>
      </c>
      <c r="DI820" s="380" t="str">
        <v/>
      </c>
      <c r="DJ820" s="381" t="str">
        <v/>
      </c>
      <c r="DK820" s="380" t="str">
        <v/>
      </c>
      <c r="DL820" s="380" t="str">
        <v/>
      </c>
      <c r="DM820" s="380" t="str">
        <v/>
      </c>
      <c r="DN820" s="381" t="str">
        <v/>
      </c>
      <c r="DO820" s="380" t="str">
        <v/>
      </c>
      <c r="DP820" s="380" t="str">
        <v/>
      </c>
      <c r="DQ820" s="380" t="str">
        <v/>
      </c>
      <c r="DR820" s="380" t="str">
        <v/>
      </c>
      <c r="DS820" s="380" t="str">
        <v/>
      </c>
      <c r="DT820" s="380"/>
      <c r="DU820" s="380"/>
      <c r="DV820" s="380" t="str">
        <v/>
      </c>
      <c r="DW820" s="380"/>
      <c r="DX820" s="380"/>
      <c r="DY820" s="380" t="str">
        <v/>
      </c>
      <c r="DZ820" s="380"/>
      <c r="EA820" s="380"/>
      <c r="EB820" s="380" t="str">
        <v/>
      </c>
      <c r="EC820" s="380"/>
      <c r="ED820" s="380"/>
      <c r="EE820" s="380" t="str">
        <v/>
      </c>
      <c r="EF820" s="380" t="str">
        <v/>
      </c>
      <c r="EG820" s="380" t="str">
        <v/>
      </c>
      <c r="EH820" s="381" t="str">
        <v/>
      </c>
      <c r="EI820" s="380" t="str">
        <v/>
      </c>
      <c r="EJ820" s="380" t="str">
        <v/>
      </c>
      <c r="EK820" s="380" t="str">
        <v/>
      </c>
      <c r="EL820" s="381" t="str">
        <v/>
      </c>
      <c r="EM820" s="382" t="str">
        <v/>
      </c>
      <c r="EN820" s="382" t="str">
        <v/>
      </c>
      <c r="EO820" s="382" t="str">
        <v/>
      </c>
    </row>
    <row r="821" spans="1:145" ht="15.6">
      <c r="A821" s="372" t="str">
        <v/>
      </c>
      <c r="B821" s="373" t="str">
        <v/>
      </c>
      <c r="C821" s="372"/>
      <c r="D821" s="383" t="str">
        <v/>
      </c>
      <c r="E821" s="383" t="str">
        <v/>
      </c>
      <c r="F821" s="383" t="str">
        <v/>
      </c>
      <c r="G821" s="375" t="str">
        <v/>
      </c>
      <c r="H821" s="375" t="str">
        <v/>
      </c>
      <c r="I821" s="375" t="str">
        <v/>
      </c>
      <c r="J821" s="375" t="str">
        <v/>
      </c>
      <c r="K821" s="375" t="str">
        <v/>
      </c>
      <c r="L821" s="375" t="str">
        <v/>
      </c>
      <c r="M821" s="372" t="str">
        <v/>
      </c>
      <c r="N821" s="372" t="str">
        <v/>
      </c>
      <c r="O821" s="372" t="str">
        <v/>
      </c>
      <c r="P821" s="372" t="str">
        <v/>
      </c>
      <c r="Q821" s="372" t="str">
        <v/>
      </c>
      <c r="R821" s="372" t="str">
        <v/>
      </c>
      <c r="S821" s="372" t="str">
        <v/>
      </c>
      <c r="T821" s="372" t="str">
        <v/>
      </c>
      <c r="U821" s="372" t="str">
        <v/>
      </c>
      <c r="V821" s="372" t="str">
        <v/>
      </c>
      <c r="W821" s="372" t="str">
        <v/>
      </c>
      <c r="X821" s="372" t="str">
        <v/>
      </c>
      <c r="Y821" s="372" t="str">
        <v/>
      </c>
      <c r="Z821" s="372" t="str">
        <v/>
      </c>
      <c r="AA821" s="372" t="str">
        <v/>
      </c>
      <c r="AB821" s="372"/>
      <c r="AC821" s="372"/>
      <c r="AD821" s="372" t="str">
        <v/>
      </c>
      <c r="AE821" s="372"/>
      <c r="AF821" s="372"/>
      <c r="AG821" s="376" t="str">
        <v/>
      </c>
      <c r="AH821" s="372"/>
      <c r="AI821" s="372"/>
      <c r="AJ821" s="372" t="str">
        <v/>
      </c>
      <c r="AK821" s="372"/>
      <c r="AL821" s="372"/>
      <c r="AM821" s="377" t="str">
        <v/>
      </c>
      <c r="AN821" s="378" t="str">
        <v/>
      </c>
      <c r="AO821" s="379" t="str">
        <v/>
      </c>
      <c r="AP821" s="379" t="str">
        <v/>
      </c>
      <c r="AQ821" s="376" t="str">
        <v/>
      </c>
      <c r="AR821" s="376" t="str">
        <v/>
      </c>
      <c r="AS821" s="372" t="str">
        <v/>
      </c>
      <c r="AT821" s="379" t="str">
        <v/>
      </c>
      <c r="AU821" s="380" t="str">
        <v/>
      </c>
      <c r="AV821" s="380" t="str">
        <v/>
      </c>
      <c r="AW821" s="380" t="str">
        <v/>
      </c>
      <c r="AX821" s="380" t="str">
        <v/>
      </c>
      <c r="AY821" s="380" t="str">
        <v/>
      </c>
      <c r="AZ821" s="380"/>
      <c r="BA821" s="380"/>
      <c r="BB821" s="380" t="str">
        <v/>
      </c>
      <c r="BC821" s="380"/>
      <c r="BD821" s="380"/>
      <c r="BE821" s="380" t="str">
        <v/>
      </c>
      <c r="BF821" s="380"/>
      <c r="BG821" s="380"/>
      <c r="BH821" s="380" t="str">
        <v/>
      </c>
      <c r="BI821" s="380"/>
      <c r="BJ821" s="380"/>
      <c r="BK821" s="380" t="str">
        <v/>
      </c>
      <c r="BL821" s="380" t="str">
        <v/>
      </c>
      <c r="BM821" s="380" t="str">
        <v/>
      </c>
      <c r="BN821" s="381" t="str">
        <v/>
      </c>
      <c r="BO821" s="380" t="str">
        <v/>
      </c>
      <c r="BP821" s="380" t="str">
        <v/>
      </c>
      <c r="BQ821" s="380" t="str">
        <v/>
      </c>
      <c r="BR821" s="381" t="str">
        <v/>
      </c>
      <c r="BS821" s="380" t="str">
        <v/>
      </c>
      <c r="BT821" s="380" t="str">
        <v/>
      </c>
      <c r="BU821" s="380" t="str">
        <v/>
      </c>
      <c r="BV821" s="380" t="str">
        <v/>
      </c>
      <c r="BW821" s="380" t="str">
        <v/>
      </c>
      <c r="BX821" s="380"/>
      <c r="BY821" s="380"/>
      <c r="BZ821" s="380" t="str">
        <v/>
      </c>
      <c r="CA821" s="380"/>
      <c r="CB821" s="380"/>
      <c r="CC821" s="380" t="str">
        <v/>
      </c>
      <c r="CD821" s="380"/>
      <c r="CE821" s="380"/>
      <c r="CF821" s="380" t="str">
        <v/>
      </c>
      <c r="CG821" s="380"/>
      <c r="CH821" s="380"/>
      <c r="CI821" s="380" t="str">
        <v/>
      </c>
      <c r="CJ821" s="380" t="str">
        <v/>
      </c>
      <c r="CK821" s="380" t="str">
        <v/>
      </c>
      <c r="CL821" s="381" t="str">
        <v/>
      </c>
      <c r="CM821" s="380" t="str">
        <v/>
      </c>
      <c r="CN821" s="380" t="str">
        <v/>
      </c>
      <c r="CO821" s="380" t="str">
        <v/>
      </c>
      <c r="CP821" s="381" t="str">
        <v/>
      </c>
      <c r="CQ821" s="380" t="str">
        <v/>
      </c>
      <c r="CR821" s="380" t="str">
        <v/>
      </c>
      <c r="CS821" s="380" t="str">
        <v/>
      </c>
      <c r="CT821" s="380" t="str">
        <v/>
      </c>
      <c r="CU821" s="380" t="str">
        <v/>
      </c>
      <c r="CV821" s="380"/>
      <c r="CW821" s="380"/>
      <c r="CX821" s="380" t="str">
        <v/>
      </c>
      <c r="CY821" s="380"/>
      <c r="CZ821" s="380"/>
      <c r="DA821" s="380" t="str">
        <v/>
      </c>
      <c r="DB821" s="380"/>
      <c r="DC821" s="380"/>
      <c r="DD821" s="380" t="str">
        <v/>
      </c>
      <c r="DE821" s="380"/>
      <c r="DF821" s="380"/>
      <c r="DG821" s="380" t="str">
        <v/>
      </c>
      <c r="DH821" s="380" t="str">
        <v/>
      </c>
      <c r="DI821" s="380" t="str">
        <v/>
      </c>
      <c r="DJ821" s="381" t="str">
        <v/>
      </c>
      <c r="DK821" s="380" t="str">
        <v/>
      </c>
      <c r="DL821" s="380" t="str">
        <v/>
      </c>
      <c r="DM821" s="380" t="str">
        <v/>
      </c>
      <c r="DN821" s="381" t="str">
        <v/>
      </c>
      <c r="DO821" s="380" t="str">
        <v/>
      </c>
      <c r="DP821" s="380" t="str">
        <v/>
      </c>
      <c r="DQ821" s="380" t="str">
        <v/>
      </c>
      <c r="DR821" s="380" t="str">
        <v/>
      </c>
      <c r="DS821" s="380" t="str">
        <v/>
      </c>
      <c r="DT821" s="380"/>
      <c r="DU821" s="380"/>
      <c r="DV821" s="380" t="str">
        <v/>
      </c>
      <c r="DW821" s="380"/>
      <c r="DX821" s="380"/>
      <c r="DY821" s="380" t="str">
        <v/>
      </c>
      <c r="DZ821" s="380"/>
      <c r="EA821" s="380"/>
      <c r="EB821" s="380" t="str">
        <v/>
      </c>
      <c r="EC821" s="380"/>
      <c r="ED821" s="380"/>
      <c r="EE821" s="380" t="str">
        <v/>
      </c>
      <c r="EF821" s="380" t="str">
        <v/>
      </c>
      <c r="EG821" s="380" t="str">
        <v/>
      </c>
      <c r="EH821" s="381" t="str">
        <v/>
      </c>
      <c r="EI821" s="380" t="str">
        <v/>
      </c>
      <c r="EJ821" s="380" t="str">
        <v/>
      </c>
      <c r="EK821" s="380" t="str">
        <v/>
      </c>
      <c r="EL821" s="381" t="str">
        <v/>
      </c>
      <c r="EM821" s="382" t="str">
        <v/>
      </c>
      <c r="EN821" s="382" t="str">
        <v/>
      </c>
      <c r="EO821" s="382" t="str">
        <v/>
      </c>
    </row>
    <row r="822" spans="1:145" ht="15.6">
      <c r="A822" s="372" t="str">
        <v/>
      </c>
      <c r="B822" s="373" t="str">
        <v/>
      </c>
      <c r="C822" s="372"/>
      <c r="D822" s="383" t="str">
        <v/>
      </c>
      <c r="E822" s="383" t="str">
        <v/>
      </c>
      <c r="F822" s="383" t="str">
        <v/>
      </c>
      <c r="G822" s="375" t="str">
        <v/>
      </c>
      <c r="H822" s="375" t="str">
        <v/>
      </c>
      <c r="I822" s="375" t="str">
        <v/>
      </c>
      <c r="J822" s="375" t="str">
        <v/>
      </c>
      <c r="K822" s="375" t="str">
        <v/>
      </c>
      <c r="L822" s="375" t="str">
        <v/>
      </c>
      <c r="M822" s="372" t="str">
        <v/>
      </c>
      <c r="N822" s="372" t="str">
        <v/>
      </c>
      <c r="O822" s="372" t="str">
        <v/>
      </c>
      <c r="P822" s="372" t="str">
        <v/>
      </c>
      <c r="Q822" s="372" t="str">
        <v/>
      </c>
      <c r="R822" s="372" t="str">
        <v/>
      </c>
      <c r="S822" s="372" t="str">
        <v/>
      </c>
      <c r="T822" s="372" t="str">
        <v/>
      </c>
      <c r="U822" s="372" t="str">
        <v/>
      </c>
      <c r="V822" s="372" t="str">
        <v/>
      </c>
      <c r="W822" s="372" t="str">
        <v/>
      </c>
      <c r="X822" s="372" t="str">
        <v/>
      </c>
      <c r="Y822" s="372" t="str">
        <v/>
      </c>
      <c r="Z822" s="372" t="str">
        <v/>
      </c>
      <c r="AA822" s="372" t="str">
        <v/>
      </c>
      <c r="AB822" s="372"/>
      <c r="AC822" s="372"/>
      <c r="AD822" s="372" t="str">
        <v/>
      </c>
      <c r="AE822" s="372"/>
      <c r="AF822" s="372"/>
      <c r="AG822" s="376" t="str">
        <v/>
      </c>
      <c r="AH822" s="372"/>
      <c r="AI822" s="372"/>
      <c r="AJ822" s="372" t="str">
        <v/>
      </c>
      <c r="AK822" s="372"/>
      <c r="AL822" s="372"/>
      <c r="AM822" s="377" t="str">
        <v/>
      </c>
      <c r="AN822" s="378" t="str">
        <v/>
      </c>
      <c r="AO822" s="379" t="str">
        <v/>
      </c>
      <c r="AP822" s="379" t="str">
        <v/>
      </c>
      <c r="AQ822" s="376" t="str">
        <v/>
      </c>
      <c r="AR822" s="376" t="str">
        <v/>
      </c>
      <c r="AS822" s="372" t="str">
        <v/>
      </c>
      <c r="AT822" s="379" t="str">
        <v/>
      </c>
      <c r="AU822" s="380" t="str">
        <v/>
      </c>
      <c r="AV822" s="380" t="str">
        <v/>
      </c>
      <c r="AW822" s="380" t="str">
        <v/>
      </c>
      <c r="AX822" s="380" t="str">
        <v/>
      </c>
      <c r="AY822" s="380" t="str">
        <v/>
      </c>
      <c r="AZ822" s="380"/>
      <c r="BA822" s="380"/>
      <c r="BB822" s="380" t="str">
        <v/>
      </c>
      <c r="BC822" s="380"/>
      <c r="BD822" s="380"/>
      <c r="BE822" s="380" t="str">
        <v/>
      </c>
      <c r="BF822" s="380"/>
      <c r="BG822" s="380"/>
      <c r="BH822" s="380" t="str">
        <v/>
      </c>
      <c r="BI822" s="380"/>
      <c r="BJ822" s="380"/>
      <c r="BK822" s="380" t="str">
        <v/>
      </c>
      <c r="BL822" s="380" t="str">
        <v/>
      </c>
      <c r="BM822" s="380" t="str">
        <v/>
      </c>
      <c r="BN822" s="381" t="str">
        <v/>
      </c>
      <c r="BO822" s="380" t="str">
        <v/>
      </c>
      <c r="BP822" s="380" t="str">
        <v/>
      </c>
      <c r="BQ822" s="380" t="str">
        <v/>
      </c>
      <c r="BR822" s="381" t="str">
        <v/>
      </c>
      <c r="BS822" s="380" t="str">
        <v/>
      </c>
      <c r="BT822" s="380" t="str">
        <v/>
      </c>
      <c r="BU822" s="380" t="str">
        <v/>
      </c>
      <c r="BV822" s="380" t="str">
        <v/>
      </c>
      <c r="BW822" s="380" t="str">
        <v/>
      </c>
      <c r="BX822" s="380"/>
      <c r="BY822" s="380"/>
      <c r="BZ822" s="380" t="str">
        <v/>
      </c>
      <c r="CA822" s="380"/>
      <c r="CB822" s="380"/>
      <c r="CC822" s="380" t="str">
        <v/>
      </c>
      <c r="CD822" s="380"/>
      <c r="CE822" s="380"/>
      <c r="CF822" s="380" t="str">
        <v/>
      </c>
      <c r="CG822" s="380"/>
      <c r="CH822" s="380"/>
      <c r="CI822" s="380" t="str">
        <v/>
      </c>
      <c r="CJ822" s="380" t="str">
        <v/>
      </c>
      <c r="CK822" s="380" t="str">
        <v/>
      </c>
      <c r="CL822" s="381" t="str">
        <v/>
      </c>
      <c r="CM822" s="380" t="str">
        <v/>
      </c>
      <c r="CN822" s="380" t="str">
        <v/>
      </c>
      <c r="CO822" s="380" t="str">
        <v/>
      </c>
      <c r="CP822" s="381" t="str">
        <v/>
      </c>
      <c r="CQ822" s="380" t="str">
        <v/>
      </c>
      <c r="CR822" s="380" t="str">
        <v/>
      </c>
      <c r="CS822" s="380" t="str">
        <v/>
      </c>
      <c r="CT822" s="380" t="str">
        <v/>
      </c>
      <c r="CU822" s="380" t="str">
        <v/>
      </c>
      <c r="CV822" s="380"/>
      <c r="CW822" s="380"/>
      <c r="CX822" s="380" t="str">
        <v/>
      </c>
      <c r="CY822" s="380"/>
      <c r="CZ822" s="380"/>
      <c r="DA822" s="380" t="str">
        <v/>
      </c>
      <c r="DB822" s="380"/>
      <c r="DC822" s="380"/>
      <c r="DD822" s="380" t="str">
        <v/>
      </c>
      <c r="DE822" s="380"/>
      <c r="DF822" s="380"/>
      <c r="DG822" s="380" t="str">
        <v/>
      </c>
      <c r="DH822" s="380" t="str">
        <v/>
      </c>
      <c r="DI822" s="380" t="str">
        <v/>
      </c>
      <c r="DJ822" s="381" t="str">
        <v/>
      </c>
      <c r="DK822" s="380" t="str">
        <v/>
      </c>
      <c r="DL822" s="380" t="str">
        <v/>
      </c>
      <c r="DM822" s="380" t="str">
        <v/>
      </c>
      <c r="DN822" s="381" t="str">
        <v/>
      </c>
      <c r="DO822" s="380" t="str">
        <v/>
      </c>
      <c r="DP822" s="380" t="str">
        <v/>
      </c>
      <c r="DQ822" s="380" t="str">
        <v/>
      </c>
      <c r="DR822" s="380" t="str">
        <v/>
      </c>
      <c r="DS822" s="380" t="str">
        <v/>
      </c>
      <c r="DT822" s="380"/>
      <c r="DU822" s="380"/>
      <c r="DV822" s="380" t="str">
        <v/>
      </c>
      <c r="DW822" s="380"/>
      <c r="DX822" s="380"/>
      <c r="DY822" s="380" t="str">
        <v/>
      </c>
      <c r="DZ822" s="380"/>
      <c r="EA822" s="380"/>
      <c r="EB822" s="380" t="str">
        <v/>
      </c>
      <c r="EC822" s="380"/>
      <c r="ED822" s="380"/>
      <c r="EE822" s="380" t="str">
        <v/>
      </c>
      <c r="EF822" s="380" t="str">
        <v/>
      </c>
      <c r="EG822" s="380" t="str">
        <v/>
      </c>
      <c r="EH822" s="381" t="str">
        <v/>
      </c>
      <c r="EI822" s="380" t="str">
        <v/>
      </c>
      <c r="EJ822" s="380" t="str">
        <v/>
      </c>
      <c r="EK822" s="380" t="str">
        <v/>
      </c>
      <c r="EL822" s="381" t="str">
        <v/>
      </c>
      <c r="EM822" s="382" t="str">
        <v/>
      </c>
      <c r="EN822" s="382" t="str">
        <v/>
      </c>
      <c r="EO822" s="382" t="str">
        <v/>
      </c>
    </row>
    <row r="823" spans="1:145" ht="15.6">
      <c r="A823" s="372" t="str">
        <v/>
      </c>
      <c r="B823" s="373" t="str">
        <v/>
      </c>
      <c r="C823" s="372"/>
      <c r="D823" s="383" t="str">
        <v/>
      </c>
      <c r="E823" s="383" t="str">
        <v/>
      </c>
      <c r="F823" s="383" t="str">
        <v/>
      </c>
      <c r="G823" s="375" t="str">
        <v/>
      </c>
      <c r="H823" s="375" t="str">
        <v/>
      </c>
      <c r="I823" s="375" t="str">
        <v/>
      </c>
      <c r="J823" s="375" t="str">
        <v/>
      </c>
      <c r="K823" s="375" t="str">
        <v/>
      </c>
      <c r="L823" s="375" t="str">
        <v/>
      </c>
      <c r="M823" s="372" t="str">
        <v/>
      </c>
      <c r="N823" s="372" t="str">
        <v/>
      </c>
      <c r="O823" s="372" t="str">
        <v/>
      </c>
      <c r="P823" s="372" t="str">
        <v/>
      </c>
      <c r="Q823" s="372" t="str">
        <v/>
      </c>
      <c r="R823" s="372" t="str">
        <v/>
      </c>
      <c r="S823" s="372" t="str">
        <v/>
      </c>
      <c r="T823" s="372" t="str">
        <v/>
      </c>
      <c r="U823" s="372" t="str">
        <v/>
      </c>
      <c r="V823" s="372" t="str">
        <v/>
      </c>
      <c r="W823" s="372" t="str">
        <v/>
      </c>
      <c r="X823" s="372" t="str">
        <v/>
      </c>
      <c r="Y823" s="372" t="str">
        <v/>
      </c>
      <c r="Z823" s="372" t="str">
        <v/>
      </c>
      <c r="AA823" s="372" t="str">
        <v/>
      </c>
      <c r="AB823" s="372"/>
      <c r="AC823" s="372"/>
      <c r="AD823" s="372" t="str">
        <v/>
      </c>
      <c r="AE823" s="372"/>
      <c r="AF823" s="372"/>
      <c r="AG823" s="376" t="str">
        <v/>
      </c>
      <c r="AH823" s="372"/>
      <c r="AI823" s="372"/>
      <c r="AJ823" s="372" t="str">
        <v/>
      </c>
      <c r="AK823" s="372"/>
      <c r="AL823" s="372"/>
      <c r="AM823" s="377" t="str">
        <v/>
      </c>
      <c r="AN823" s="378" t="str">
        <v/>
      </c>
      <c r="AO823" s="379" t="str">
        <v/>
      </c>
      <c r="AP823" s="379" t="str">
        <v/>
      </c>
      <c r="AQ823" s="376" t="str">
        <v/>
      </c>
      <c r="AR823" s="376" t="str">
        <v/>
      </c>
      <c r="AS823" s="372" t="str">
        <v/>
      </c>
      <c r="AT823" s="379" t="str">
        <v/>
      </c>
      <c r="AU823" s="380" t="str">
        <v/>
      </c>
      <c r="AV823" s="380" t="str">
        <v/>
      </c>
      <c r="AW823" s="380" t="str">
        <v/>
      </c>
      <c r="AX823" s="380" t="str">
        <v/>
      </c>
      <c r="AY823" s="380" t="str">
        <v/>
      </c>
      <c r="AZ823" s="380"/>
      <c r="BA823" s="380"/>
      <c r="BB823" s="380" t="str">
        <v/>
      </c>
      <c r="BC823" s="380"/>
      <c r="BD823" s="380"/>
      <c r="BE823" s="380" t="str">
        <v/>
      </c>
      <c r="BF823" s="380"/>
      <c r="BG823" s="380"/>
      <c r="BH823" s="380" t="str">
        <v/>
      </c>
      <c r="BI823" s="380"/>
      <c r="BJ823" s="380"/>
      <c r="BK823" s="380" t="str">
        <v/>
      </c>
      <c r="BL823" s="380" t="str">
        <v/>
      </c>
      <c r="BM823" s="380" t="str">
        <v/>
      </c>
      <c r="BN823" s="381" t="str">
        <v/>
      </c>
      <c r="BO823" s="380" t="str">
        <v/>
      </c>
      <c r="BP823" s="380" t="str">
        <v/>
      </c>
      <c r="BQ823" s="380" t="str">
        <v/>
      </c>
      <c r="BR823" s="381" t="str">
        <v/>
      </c>
      <c r="BS823" s="380" t="str">
        <v/>
      </c>
      <c r="BT823" s="380" t="str">
        <v/>
      </c>
      <c r="BU823" s="380" t="str">
        <v/>
      </c>
      <c r="BV823" s="380" t="str">
        <v/>
      </c>
      <c r="BW823" s="380" t="str">
        <v/>
      </c>
      <c r="BX823" s="380"/>
      <c r="BY823" s="380"/>
      <c r="BZ823" s="380" t="str">
        <v/>
      </c>
      <c r="CA823" s="380"/>
      <c r="CB823" s="380"/>
      <c r="CC823" s="380" t="str">
        <v/>
      </c>
      <c r="CD823" s="380"/>
      <c r="CE823" s="380"/>
      <c r="CF823" s="380" t="str">
        <v/>
      </c>
      <c r="CG823" s="380"/>
      <c r="CH823" s="380"/>
      <c r="CI823" s="380" t="str">
        <v/>
      </c>
      <c r="CJ823" s="380" t="str">
        <v/>
      </c>
      <c r="CK823" s="380" t="str">
        <v/>
      </c>
      <c r="CL823" s="381" t="str">
        <v/>
      </c>
      <c r="CM823" s="380" t="str">
        <v/>
      </c>
      <c r="CN823" s="380" t="str">
        <v/>
      </c>
      <c r="CO823" s="380" t="str">
        <v/>
      </c>
      <c r="CP823" s="381" t="str">
        <v/>
      </c>
      <c r="CQ823" s="380" t="str">
        <v/>
      </c>
      <c r="CR823" s="380" t="str">
        <v/>
      </c>
      <c r="CS823" s="380" t="str">
        <v/>
      </c>
      <c r="CT823" s="380" t="str">
        <v/>
      </c>
      <c r="CU823" s="380" t="str">
        <v/>
      </c>
      <c r="CV823" s="380"/>
      <c r="CW823" s="380"/>
      <c r="CX823" s="380" t="str">
        <v/>
      </c>
      <c r="CY823" s="380"/>
      <c r="CZ823" s="380"/>
      <c r="DA823" s="380" t="str">
        <v/>
      </c>
      <c r="DB823" s="380"/>
      <c r="DC823" s="380"/>
      <c r="DD823" s="380" t="str">
        <v/>
      </c>
      <c r="DE823" s="380"/>
      <c r="DF823" s="380"/>
      <c r="DG823" s="380" t="str">
        <v/>
      </c>
      <c r="DH823" s="380" t="str">
        <v/>
      </c>
      <c r="DI823" s="380" t="str">
        <v/>
      </c>
      <c r="DJ823" s="381" t="str">
        <v/>
      </c>
      <c r="DK823" s="380" t="str">
        <v/>
      </c>
      <c r="DL823" s="380" t="str">
        <v/>
      </c>
      <c r="DM823" s="380" t="str">
        <v/>
      </c>
      <c r="DN823" s="381" t="str">
        <v/>
      </c>
      <c r="DO823" s="380" t="str">
        <v/>
      </c>
      <c r="DP823" s="380" t="str">
        <v/>
      </c>
      <c r="DQ823" s="380" t="str">
        <v/>
      </c>
      <c r="DR823" s="380" t="str">
        <v/>
      </c>
      <c r="DS823" s="380" t="str">
        <v/>
      </c>
      <c r="DT823" s="380"/>
      <c r="DU823" s="380"/>
      <c r="DV823" s="380" t="str">
        <v/>
      </c>
      <c r="DW823" s="380"/>
      <c r="DX823" s="380"/>
      <c r="DY823" s="380" t="str">
        <v/>
      </c>
      <c r="DZ823" s="380"/>
      <c r="EA823" s="380"/>
      <c r="EB823" s="380" t="str">
        <v/>
      </c>
      <c r="EC823" s="380"/>
      <c r="ED823" s="380"/>
      <c r="EE823" s="380" t="str">
        <v/>
      </c>
      <c r="EF823" s="380" t="str">
        <v/>
      </c>
      <c r="EG823" s="380" t="str">
        <v/>
      </c>
      <c r="EH823" s="381" t="str">
        <v/>
      </c>
      <c r="EI823" s="380" t="str">
        <v/>
      </c>
      <c r="EJ823" s="380" t="str">
        <v/>
      </c>
      <c r="EK823" s="380" t="str">
        <v/>
      </c>
      <c r="EL823" s="381" t="str">
        <v/>
      </c>
      <c r="EM823" s="382" t="str">
        <v/>
      </c>
      <c r="EN823" s="382" t="str">
        <v/>
      </c>
      <c r="EO823" s="382" t="str">
        <v/>
      </c>
    </row>
    <row r="824" spans="1:145" ht="15.6">
      <c r="A824" s="372" t="str">
        <v/>
      </c>
      <c r="B824" s="373" t="str">
        <v/>
      </c>
      <c r="C824" s="372"/>
      <c r="D824" s="383" t="str">
        <v/>
      </c>
      <c r="E824" s="383" t="str">
        <v/>
      </c>
      <c r="F824" s="383" t="str">
        <v/>
      </c>
      <c r="G824" s="375" t="str">
        <v/>
      </c>
      <c r="H824" s="375" t="str">
        <v/>
      </c>
      <c r="I824" s="375" t="str">
        <v/>
      </c>
      <c r="J824" s="375" t="str">
        <v/>
      </c>
      <c r="K824" s="375" t="str">
        <v/>
      </c>
      <c r="L824" s="375" t="str">
        <v/>
      </c>
      <c r="M824" s="372" t="str">
        <v/>
      </c>
      <c r="N824" s="372" t="str">
        <v/>
      </c>
      <c r="O824" s="372" t="str">
        <v/>
      </c>
      <c r="P824" s="372" t="str">
        <v/>
      </c>
      <c r="Q824" s="372" t="str">
        <v/>
      </c>
      <c r="R824" s="372" t="str">
        <v/>
      </c>
      <c r="S824" s="372" t="str">
        <v/>
      </c>
      <c r="T824" s="372" t="str">
        <v/>
      </c>
      <c r="U824" s="372" t="str">
        <v/>
      </c>
      <c r="V824" s="372" t="str">
        <v/>
      </c>
      <c r="W824" s="372" t="str">
        <v/>
      </c>
      <c r="X824" s="372" t="str">
        <v/>
      </c>
      <c r="Y824" s="372" t="str">
        <v/>
      </c>
      <c r="Z824" s="372" t="str">
        <v/>
      </c>
      <c r="AA824" s="372" t="str">
        <v/>
      </c>
      <c r="AB824" s="372"/>
      <c r="AC824" s="372"/>
      <c r="AD824" s="372" t="str">
        <v/>
      </c>
      <c r="AE824" s="372"/>
      <c r="AF824" s="372"/>
      <c r="AG824" s="376" t="str">
        <v/>
      </c>
      <c r="AH824" s="372"/>
      <c r="AI824" s="372"/>
      <c r="AJ824" s="372" t="str">
        <v/>
      </c>
      <c r="AK824" s="372"/>
      <c r="AL824" s="372"/>
      <c r="AM824" s="377" t="str">
        <v/>
      </c>
      <c r="AN824" s="378" t="str">
        <v/>
      </c>
      <c r="AO824" s="379" t="str">
        <v/>
      </c>
      <c r="AP824" s="379" t="str">
        <v/>
      </c>
      <c r="AQ824" s="376" t="str">
        <v/>
      </c>
      <c r="AR824" s="376" t="str">
        <v/>
      </c>
      <c r="AS824" s="372" t="str">
        <v/>
      </c>
      <c r="AT824" s="379" t="str">
        <v/>
      </c>
      <c r="AU824" s="380" t="str">
        <v/>
      </c>
      <c r="AV824" s="380" t="str">
        <v/>
      </c>
      <c r="AW824" s="380" t="str">
        <v/>
      </c>
      <c r="AX824" s="380" t="str">
        <v/>
      </c>
      <c r="AY824" s="380" t="str">
        <v/>
      </c>
      <c r="AZ824" s="380"/>
      <c r="BA824" s="380"/>
      <c r="BB824" s="380" t="str">
        <v/>
      </c>
      <c r="BC824" s="380"/>
      <c r="BD824" s="380"/>
      <c r="BE824" s="380" t="str">
        <v/>
      </c>
      <c r="BF824" s="380"/>
      <c r="BG824" s="380"/>
      <c r="BH824" s="380" t="str">
        <v/>
      </c>
      <c r="BI824" s="380"/>
      <c r="BJ824" s="380"/>
      <c r="BK824" s="380" t="str">
        <v/>
      </c>
      <c r="BL824" s="380" t="str">
        <v/>
      </c>
      <c r="BM824" s="380" t="str">
        <v/>
      </c>
      <c r="BN824" s="381" t="str">
        <v/>
      </c>
      <c r="BO824" s="380" t="str">
        <v/>
      </c>
      <c r="BP824" s="380" t="str">
        <v/>
      </c>
      <c r="BQ824" s="380" t="str">
        <v/>
      </c>
      <c r="BR824" s="381" t="str">
        <v/>
      </c>
      <c r="BS824" s="380" t="str">
        <v/>
      </c>
      <c r="BT824" s="380" t="str">
        <v/>
      </c>
      <c r="BU824" s="380" t="str">
        <v/>
      </c>
      <c r="BV824" s="380" t="str">
        <v/>
      </c>
      <c r="BW824" s="380" t="str">
        <v/>
      </c>
      <c r="BX824" s="380"/>
      <c r="BY824" s="380"/>
      <c r="BZ824" s="380" t="str">
        <v/>
      </c>
      <c r="CA824" s="380"/>
      <c r="CB824" s="380"/>
      <c r="CC824" s="380" t="str">
        <v/>
      </c>
      <c r="CD824" s="380"/>
      <c r="CE824" s="380"/>
      <c r="CF824" s="380" t="str">
        <v/>
      </c>
      <c r="CG824" s="380"/>
      <c r="CH824" s="380"/>
      <c r="CI824" s="380" t="str">
        <v/>
      </c>
      <c r="CJ824" s="380" t="str">
        <v/>
      </c>
      <c r="CK824" s="380" t="str">
        <v/>
      </c>
      <c r="CL824" s="381" t="str">
        <v/>
      </c>
      <c r="CM824" s="380" t="str">
        <v/>
      </c>
      <c r="CN824" s="380" t="str">
        <v/>
      </c>
      <c r="CO824" s="380" t="str">
        <v/>
      </c>
      <c r="CP824" s="381" t="str">
        <v/>
      </c>
      <c r="CQ824" s="380" t="str">
        <v/>
      </c>
      <c r="CR824" s="380" t="str">
        <v/>
      </c>
      <c r="CS824" s="380" t="str">
        <v/>
      </c>
      <c r="CT824" s="380" t="str">
        <v/>
      </c>
      <c r="CU824" s="380" t="str">
        <v/>
      </c>
      <c r="CV824" s="380"/>
      <c r="CW824" s="380"/>
      <c r="CX824" s="380" t="str">
        <v/>
      </c>
      <c r="CY824" s="380"/>
      <c r="CZ824" s="380"/>
      <c r="DA824" s="380" t="str">
        <v/>
      </c>
      <c r="DB824" s="380"/>
      <c r="DC824" s="380"/>
      <c r="DD824" s="380" t="str">
        <v/>
      </c>
      <c r="DE824" s="380"/>
      <c r="DF824" s="380"/>
      <c r="DG824" s="380" t="str">
        <v/>
      </c>
      <c r="DH824" s="380" t="str">
        <v/>
      </c>
      <c r="DI824" s="380" t="str">
        <v/>
      </c>
      <c r="DJ824" s="381" t="str">
        <v/>
      </c>
      <c r="DK824" s="380" t="str">
        <v/>
      </c>
      <c r="DL824" s="380" t="str">
        <v/>
      </c>
      <c r="DM824" s="380" t="str">
        <v/>
      </c>
      <c r="DN824" s="381" t="str">
        <v/>
      </c>
      <c r="DO824" s="380" t="str">
        <v/>
      </c>
      <c r="DP824" s="380" t="str">
        <v/>
      </c>
      <c r="DQ824" s="380" t="str">
        <v/>
      </c>
      <c r="DR824" s="380" t="str">
        <v/>
      </c>
      <c r="DS824" s="380" t="str">
        <v/>
      </c>
      <c r="DT824" s="380"/>
      <c r="DU824" s="380"/>
      <c r="DV824" s="380" t="str">
        <v/>
      </c>
      <c r="DW824" s="380"/>
      <c r="DX824" s="380"/>
      <c r="DY824" s="380" t="str">
        <v/>
      </c>
      <c r="DZ824" s="380"/>
      <c r="EA824" s="380"/>
      <c r="EB824" s="380" t="str">
        <v/>
      </c>
      <c r="EC824" s="380"/>
      <c r="ED824" s="380"/>
      <c r="EE824" s="380" t="str">
        <v/>
      </c>
      <c r="EF824" s="380" t="str">
        <v/>
      </c>
      <c r="EG824" s="380" t="str">
        <v/>
      </c>
      <c r="EH824" s="381" t="str">
        <v/>
      </c>
      <c r="EI824" s="380" t="str">
        <v/>
      </c>
      <c r="EJ824" s="380" t="str">
        <v/>
      </c>
      <c r="EK824" s="380" t="str">
        <v/>
      </c>
      <c r="EL824" s="381" t="str">
        <v/>
      </c>
      <c r="EM824" s="382" t="str">
        <v/>
      </c>
      <c r="EN824" s="382" t="str">
        <v/>
      </c>
      <c r="EO824" s="382" t="str">
        <v/>
      </c>
    </row>
    <row r="825" spans="1:145" ht="15.6">
      <c r="A825" s="372" t="str">
        <v/>
      </c>
      <c r="B825" s="373" t="str">
        <v/>
      </c>
      <c r="C825" s="372"/>
      <c r="D825" s="383" t="str">
        <v/>
      </c>
      <c r="E825" s="383" t="str">
        <v/>
      </c>
      <c r="F825" s="383" t="str">
        <v/>
      </c>
      <c r="G825" s="375" t="str">
        <v/>
      </c>
      <c r="H825" s="375" t="str">
        <v/>
      </c>
      <c r="I825" s="375" t="str">
        <v/>
      </c>
      <c r="J825" s="375" t="str">
        <v/>
      </c>
      <c r="K825" s="375" t="str">
        <v/>
      </c>
      <c r="L825" s="375" t="str">
        <v/>
      </c>
      <c r="M825" s="372" t="str">
        <v/>
      </c>
      <c r="N825" s="372" t="str">
        <v/>
      </c>
      <c r="O825" s="372" t="str">
        <v/>
      </c>
      <c r="P825" s="372" t="str">
        <v/>
      </c>
      <c r="Q825" s="372" t="str">
        <v/>
      </c>
      <c r="R825" s="372" t="str">
        <v/>
      </c>
      <c r="S825" s="372" t="str">
        <v/>
      </c>
      <c r="T825" s="372" t="str">
        <v/>
      </c>
      <c r="U825" s="372" t="str">
        <v/>
      </c>
      <c r="V825" s="372" t="str">
        <v/>
      </c>
      <c r="W825" s="372" t="str">
        <v/>
      </c>
      <c r="X825" s="372" t="str">
        <v/>
      </c>
      <c r="Y825" s="372" t="str">
        <v/>
      </c>
      <c r="Z825" s="372" t="str">
        <v/>
      </c>
      <c r="AA825" s="372" t="str">
        <v/>
      </c>
      <c r="AB825" s="372"/>
      <c r="AC825" s="372"/>
      <c r="AD825" s="372" t="str">
        <v/>
      </c>
      <c r="AE825" s="372"/>
      <c r="AF825" s="372"/>
      <c r="AG825" s="376" t="str">
        <v/>
      </c>
      <c r="AH825" s="372"/>
      <c r="AI825" s="372"/>
      <c r="AJ825" s="372" t="str">
        <v/>
      </c>
      <c r="AK825" s="372"/>
      <c r="AL825" s="372"/>
      <c r="AM825" s="377" t="str">
        <v/>
      </c>
      <c r="AN825" s="378" t="str">
        <v/>
      </c>
      <c r="AO825" s="379" t="str">
        <v/>
      </c>
      <c r="AP825" s="379" t="str">
        <v/>
      </c>
      <c r="AQ825" s="376" t="str">
        <v/>
      </c>
      <c r="AR825" s="376" t="str">
        <v/>
      </c>
      <c r="AS825" s="372" t="str">
        <v/>
      </c>
      <c r="AT825" s="379" t="str">
        <v/>
      </c>
      <c r="AU825" s="380" t="str">
        <v/>
      </c>
      <c r="AV825" s="380" t="str">
        <v/>
      </c>
      <c r="AW825" s="380" t="str">
        <v/>
      </c>
      <c r="AX825" s="380" t="str">
        <v/>
      </c>
      <c r="AY825" s="380" t="str">
        <v/>
      </c>
      <c r="AZ825" s="380"/>
      <c r="BA825" s="380"/>
      <c r="BB825" s="380" t="str">
        <v/>
      </c>
      <c r="BC825" s="380"/>
      <c r="BD825" s="380"/>
      <c r="BE825" s="380" t="str">
        <v/>
      </c>
      <c r="BF825" s="380"/>
      <c r="BG825" s="380"/>
      <c r="BH825" s="380" t="str">
        <v/>
      </c>
      <c r="BI825" s="380"/>
      <c r="BJ825" s="380"/>
      <c r="BK825" s="380" t="str">
        <v/>
      </c>
      <c r="BL825" s="380" t="str">
        <v/>
      </c>
      <c r="BM825" s="380" t="str">
        <v/>
      </c>
      <c r="BN825" s="381" t="str">
        <v/>
      </c>
      <c r="BO825" s="380" t="str">
        <v/>
      </c>
      <c r="BP825" s="380" t="str">
        <v/>
      </c>
      <c r="BQ825" s="380" t="str">
        <v/>
      </c>
      <c r="BR825" s="381" t="str">
        <v/>
      </c>
      <c r="BS825" s="380" t="str">
        <v/>
      </c>
      <c r="BT825" s="380" t="str">
        <v/>
      </c>
      <c r="BU825" s="380" t="str">
        <v/>
      </c>
      <c r="BV825" s="380" t="str">
        <v/>
      </c>
      <c r="BW825" s="380" t="str">
        <v/>
      </c>
      <c r="BX825" s="380"/>
      <c r="BY825" s="380"/>
      <c r="BZ825" s="380" t="str">
        <v/>
      </c>
      <c r="CA825" s="380"/>
      <c r="CB825" s="380"/>
      <c r="CC825" s="380" t="str">
        <v/>
      </c>
      <c r="CD825" s="380"/>
      <c r="CE825" s="380"/>
      <c r="CF825" s="380" t="str">
        <v/>
      </c>
      <c r="CG825" s="380"/>
      <c r="CH825" s="380"/>
      <c r="CI825" s="380" t="str">
        <v/>
      </c>
      <c r="CJ825" s="380" t="str">
        <v/>
      </c>
      <c r="CK825" s="380" t="str">
        <v/>
      </c>
      <c r="CL825" s="381" t="str">
        <v/>
      </c>
      <c r="CM825" s="380" t="str">
        <v/>
      </c>
      <c r="CN825" s="380" t="str">
        <v/>
      </c>
      <c r="CO825" s="380" t="str">
        <v/>
      </c>
      <c r="CP825" s="381" t="str">
        <v/>
      </c>
      <c r="CQ825" s="380" t="str">
        <v/>
      </c>
      <c r="CR825" s="380" t="str">
        <v/>
      </c>
      <c r="CS825" s="380" t="str">
        <v/>
      </c>
      <c r="CT825" s="380" t="str">
        <v/>
      </c>
      <c r="CU825" s="380" t="str">
        <v/>
      </c>
      <c r="CV825" s="380"/>
      <c r="CW825" s="380"/>
      <c r="CX825" s="380" t="str">
        <v/>
      </c>
      <c r="CY825" s="380"/>
      <c r="CZ825" s="380"/>
      <c r="DA825" s="380" t="str">
        <v/>
      </c>
      <c r="DB825" s="380"/>
      <c r="DC825" s="380"/>
      <c r="DD825" s="380" t="str">
        <v/>
      </c>
      <c r="DE825" s="380"/>
      <c r="DF825" s="380"/>
      <c r="DG825" s="380" t="str">
        <v/>
      </c>
      <c r="DH825" s="380" t="str">
        <v/>
      </c>
      <c r="DI825" s="380" t="str">
        <v/>
      </c>
      <c r="DJ825" s="381" t="str">
        <v/>
      </c>
      <c r="DK825" s="380" t="str">
        <v/>
      </c>
      <c r="DL825" s="380" t="str">
        <v/>
      </c>
      <c r="DM825" s="380" t="str">
        <v/>
      </c>
      <c r="DN825" s="381" t="str">
        <v/>
      </c>
      <c r="DO825" s="380" t="str">
        <v/>
      </c>
      <c r="DP825" s="380" t="str">
        <v/>
      </c>
      <c r="DQ825" s="380" t="str">
        <v/>
      </c>
      <c r="DR825" s="380" t="str">
        <v/>
      </c>
      <c r="DS825" s="380" t="str">
        <v/>
      </c>
      <c r="DT825" s="380"/>
      <c r="DU825" s="380"/>
      <c r="DV825" s="380" t="str">
        <v/>
      </c>
      <c r="DW825" s="380"/>
      <c r="DX825" s="380"/>
      <c r="DY825" s="380" t="str">
        <v/>
      </c>
      <c r="DZ825" s="380"/>
      <c r="EA825" s="380"/>
      <c r="EB825" s="380" t="str">
        <v/>
      </c>
      <c r="EC825" s="380"/>
      <c r="ED825" s="380"/>
      <c r="EE825" s="380" t="str">
        <v/>
      </c>
      <c r="EF825" s="380" t="str">
        <v/>
      </c>
      <c r="EG825" s="380" t="str">
        <v/>
      </c>
      <c r="EH825" s="381" t="str">
        <v/>
      </c>
      <c r="EI825" s="380" t="str">
        <v/>
      </c>
      <c r="EJ825" s="380" t="str">
        <v/>
      </c>
      <c r="EK825" s="380" t="str">
        <v/>
      </c>
      <c r="EL825" s="381" t="str">
        <v/>
      </c>
      <c r="EM825" s="382" t="str">
        <v/>
      </c>
      <c r="EN825" s="382" t="str">
        <v/>
      </c>
      <c r="EO825" s="382" t="str">
        <v/>
      </c>
    </row>
    <row r="826" spans="1:145" ht="15.6">
      <c r="A826" s="372" t="str">
        <v/>
      </c>
      <c r="B826" s="373" t="str">
        <v/>
      </c>
      <c r="C826" s="372"/>
      <c r="D826" s="383" t="str">
        <v/>
      </c>
      <c r="E826" s="383" t="str">
        <v/>
      </c>
      <c r="F826" s="383" t="str">
        <v/>
      </c>
      <c r="G826" s="375" t="str">
        <v/>
      </c>
      <c r="H826" s="375" t="str">
        <v/>
      </c>
      <c r="I826" s="375" t="str">
        <v/>
      </c>
      <c r="J826" s="375" t="str">
        <v/>
      </c>
      <c r="K826" s="375" t="str">
        <v/>
      </c>
      <c r="L826" s="375" t="str">
        <v/>
      </c>
      <c r="M826" s="372" t="str">
        <v/>
      </c>
      <c r="N826" s="372" t="str">
        <v/>
      </c>
      <c r="O826" s="372" t="str">
        <v/>
      </c>
      <c r="P826" s="372" t="str">
        <v/>
      </c>
      <c r="Q826" s="372" t="str">
        <v/>
      </c>
      <c r="R826" s="372" t="str">
        <v/>
      </c>
      <c r="S826" s="372" t="str">
        <v/>
      </c>
      <c r="T826" s="372" t="str">
        <v/>
      </c>
      <c r="U826" s="372" t="str">
        <v/>
      </c>
      <c r="V826" s="372" t="str">
        <v/>
      </c>
      <c r="W826" s="372" t="str">
        <v/>
      </c>
      <c r="X826" s="372" t="str">
        <v/>
      </c>
      <c r="Y826" s="372" t="str">
        <v/>
      </c>
      <c r="Z826" s="372" t="str">
        <v/>
      </c>
      <c r="AA826" s="372" t="str">
        <v/>
      </c>
      <c r="AB826" s="372"/>
      <c r="AC826" s="372"/>
      <c r="AD826" s="372" t="str">
        <v/>
      </c>
      <c r="AE826" s="372"/>
      <c r="AF826" s="372"/>
      <c r="AG826" s="376" t="str">
        <v/>
      </c>
      <c r="AH826" s="372"/>
      <c r="AI826" s="372"/>
      <c r="AJ826" s="372" t="str">
        <v/>
      </c>
      <c r="AK826" s="372"/>
      <c r="AL826" s="372"/>
      <c r="AM826" s="377" t="str">
        <v/>
      </c>
      <c r="AN826" s="378" t="str">
        <v/>
      </c>
      <c r="AO826" s="379" t="str">
        <v/>
      </c>
      <c r="AP826" s="379" t="str">
        <v/>
      </c>
      <c r="AQ826" s="376" t="str">
        <v/>
      </c>
      <c r="AR826" s="376" t="str">
        <v/>
      </c>
      <c r="AS826" s="372" t="str">
        <v/>
      </c>
      <c r="AT826" s="379" t="str">
        <v/>
      </c>
      <c r="AU826" s="380" t="str">
        <v/>
      </c>
      <c r="AV826" s="380" t="str">
        <v/>
      </c>
      <c r="AW826" s="380" t="str">
        <v/>
      </c>
      <c r="AX826" s="380" t="str">
        <v/>
      </c>
      <c r="AY826" s="380" t="str">
        <v/>
      </c>
      <c r="AZ826" s="380"/>
      <c r="BA826" s="380"/>
      <c r="BB826" s="380" t="str">
        <v/>
      </c>
      <c r="BC826" s="380"/>
      <c r="BD826" s="380"/>
      <c r="BE826" s="380" t="str">
        <v/>
      </c>
      <c r="BF826" s="380"/>
      <c r="BG826" s="380"/>
      <c r="BH826" s="380" t="str">
        <v/>
      </c>
      <c r="BI826" s="380"/>
      <c r="BJ826" s="380"/>
      <c r="BK826" s="380" t="str">
        <v/>
      </c>
      <c r="BL826" s="380" t="str">
        <v/>
      </c>
      <c r="BM826" s="380" t="str">
        <v/>
      </c>
      <c r="BN826" s="381" t="str">
        <v/>
      </c>
      <c r="BO826" s="380" t="str">
        <v/>
      </c>
      <c r="BP826" s="380" t="str">
        <v/>
      </c>
      <c r="BQ826" s="380" t="str">
        <v/>
      </c>
      <c r="BR826" s="381" t="str">
        <v/>
      </c>
      <c r="BS826" s="380" t="str">
        <v/>
      </c>
      <c r="BT826" s="380" t="str">
        <v/>
      </c>
      <c r="BU826" s="380" t="str">
        <v/>
      </c>
      <c r="BV826" s="380" t="str">
        <v/>
      </c>
      <c r="BW826" s="380" t="str">
        <v/>
      </c>
      <c r="BX826" s="380"/>
      <c r="BY826" s="380"/>
      <c r="BZ826" s="380" t="str">
        <v/>
      </c>
      <c r="CA826" s="380"/>
      <c r="CB826" s="380"/>
      <c r="CC826" s="380" t="str">
        <v/>
      </c>
      <c r="CD826" s="380"/>
      <c r="CE826" s="380"/>
      <c r="CF826" s="380" t="str">
        <v/>
      </c>
      <c r="CG826" s="380"/>
      <c r="CH826" s="380"/>
      <c r="CI826" s="380" t="str">
        <v/>
      </c>
      <c r="CJ826" s="380" t="str">
        <v/>
      </c>
      <c r="CK826" s="380" t="str">
        <v/>
      </c>
      <c r="CL826" s="381" t="str">
        <v/>
      </c>
      <c r="CM826" s="380" t="str">
        <v/>
      </c>
      <c r="CN826" s="380" t="str">
        <v/>
      </c>
      <c r="CO826" s="380" t="str">
        <v/>
      </c>
      <c r="CP826" s="381" t="str">
        <v/>
      </c>
      <c r="CQ826" s="380" t="str">
        <v/>
      </c>
      <c r="CR826" s="380" t="str">
        <v/>
      </c>
      <c r="CS826" s="380" t="str">
        <v/>
      </c>
      <c r="CT826" s="380" t="str">
        <v/>
      </c>
      <c r="CU826" s="380" t="str">
        <v/>
      </c>
      <c r="CV826" s="380"/>
      <c r="CW826" s="380"/>
      <c r="CX826" s="380" t="str">
        <v/>
      </c>
      <c r="CY826" s="380"/>
      <c r="CZ826" s="380"/>
      <c r="DA826" s="380" t="str">
        <v/>
      </c>
      <c r="DB826" s="380"/>
      <c r="DC826" s="380"/>
      <c r="DD826" s="380" t="str">
        <v/>
      </c>
      <c r="DE826" s="380"/>
      <c r="DF826" s="380"/>
      <c r="DG826" s="380" t="str">
        <v/>
      </c>
      <c r="DH826" s="380" t="str">
        <v/>
      </c>
      <c r="DI826" s="380" t="str">
        <v/>
      </c>
      <c r="DJ826" s="381" t="str">
        <v/>
      </c>
      <c r="DK826" s="380" t="str">
        <v/>
      </c>
      <c r="DL826" s="380" t="str">
        <v/>
      </c>
      <c r="DM826" s="380" t="str">
        <v/>
      </c>
      <c r="DN826" s="381" t="str">
        <v/>
      </c>
      <c r="DO826" s="380" t="str">
        <v/>
      </c>
      <c r="DP826" s="380" t="str">
        <v/>
      </c>
      <c r="DQ826" s="380" t="str">
        <v/>
      </c>
      <c r="DR826" s="380" t="str">
        <v/>
      </c>
      <c r="DS826" s="380" t="str">
        <v/>
      </c>
      <c r="DT826" s="380"/>
      <c r="DU826" s="380"/>
      <c r="DV826" s="380" t="str">
        <v/>
      </c>
      <c r="DW826" s="380"/>
      <c r="DX826" s="380"/>
      <c r="DY826" s="380" t="str">
        <v/>
      </c>
      <c r="DZ826" s="380"/>
      <c r="EA826" s="380"/>
      <c r="EB826" s="380" t="str">
        <v/>
      </c>
      <c r="EC826" s="380"/>
      <c r="ED826" s="380"/>
      <c r="EE826" s="380" t="str">
        <v/>
      </c>
      <c r="EF826" s="380" t="str">
        <v/>
      </c>
      <c r="EG826" s="380" t="str">
        <v/>
      </c>
      <c r="EH826" s="381" t="str">
        <v/>
      </c>
      <c r="EI826" s="380" t="str">
        <v/>
      </c>
      <c r="EJ826" s="380" t="str">
        <v/>
      </c>
      <c r="EK826" s="380" t="str">
        <v/>
      </c>
      <c r="EL826" s="381" t="str">
        <v/>
      </c>
      <c r="EM826" s="382" t="str">
        <v/>
      </c>
      <c r="EN826" s="382" t="str">
        <v/>
      </c>
      <c r="EO826" s="382" t="str">
        <v/>
      </c>
    </row>
    <row r="827" spans="1:145" ht="15.6">
      <c r="A827" s="372" t="str">
        <v/>
      </c>
      <c r="B827" s="373" t="str">
        <v/>
      </c>
      <c r="C827" s="372"/>
      <c r="D827" s="383" t="str">
        <v/>
      </c>
      <c r="E827" s="383" t="str">
        <v/>
      </c>
      <c r="F827" s="383" t="str">
        <v/>
      </c>
      <c r="G827" s="375" t="str">
        <v/>
      </c>
      <c r="H827" s="375" t="str">
        <v/>
      </c>
      <c r="I827" s="375" t="str">
        <v/>
      </c>
      <c r="J827" s="375" t="str">
        <v/>
      </c>
      <c r="K827" s="375" t="str">
        <v/>
      </c>
      <c r="L827" s="375" t="str">
        <v/>
      </c>
      <c r="M827" s="372" t="str">
        <v/>
      </c>
      <c r="N827" s="372" t="str">
        <v/>
      </c>
      <c r="O827" s="372" t="str">
        <v/>
      </c>
      <c r="P827" s="372" t="str">
        <v/>
      </c>
      <c r="Q827" s="372" t="str">
        <v/>
      </c>
      <c r="R827" s="372" t="str">
        <v/>
      </c>
      <c r="S827" s="372" t="str">
        <v/>
      </c>
      <c r="T827" s="372" t="str">
        <v/>
      </c>
      <c r="U827" s="372" t="str">
        <v/>
      </c>
      <c r="V827" s="372" t="str">
        <v/>
      </c>
      <c r="W827" s="372" t="str">
        <v/>
      </c>
      <c r="X827" s="372" t="str">
        <v/>
      </c>
      <c r="Y827" s="372" t="str">
        <v/>
      </c>
      <c r="Z827" s="372" t="str">
        <v/>
      </c>
      <c r="AA827" s="372" t="str">
        <v/>
      </c>
      <c r="AB827" s="372"/>
      <c r="AC827" s="372"/>
      <c r="AD827" s="372" t="str">
        <v/>
      </c>
      <c r="AE827" s="372"/>
      <c r="AF827" s="372"/>
      <c r="AG827" s="376" t="str">
        <v/>
      </c>
      <c r="AH827" s="372"/>
      <c r="AI827" s="372"/>
      <c r="AJ827" s="372" t="str">
        <v/>
      </c>
      <c r="AK827" s="372"/>
      <c r="AL827" s="372"/>
      <c r="AM827" s="377" t="str">
        <v/>
      </c>
      <c r="AN827" s="378" t="str">
        <v/>
      </c>
      <c r="AO827" s="379" t="str">
        <v/>
      </c>
      <c r="AP827" s="379" t="str">
        <v/>
      </c>
      <c r="AQ827" s="376" t="str">
        <v/>
      </c>
      <c r="AR827" s="376" t="str">
        <v/>
      </c>
      <c r="AS827" s="372" t="str">
        <v/>
      </c>
      <c r="AT827" s="379" t="str">
        <v/>
      </c>
      <c r="AU827" s="380" t="str">
        <v/>
      </c>
      <c r="AV827" s="380" t="str">
        <v/>
      </c>
      <c r="AW827" s="380" t="str">
        <v/>
      </c>
      <c r="AX827" s="380" t="str">
        <v/>
      </c>
      <c r="AY827" s="380" t="str">
        <v/>
      </c>
      <c r="AZ827" s="380"/>
      <c r="BA827" s="380"/>
      <c r="BB827" s="380" t="str">
        <v/>
      </c>
      <c r="BC827" s="380"/>
      <c r="BD827" s="380"/>
      <c r="BE827" s="380" t="str">
        <v/>
      </c>
      <c r="BF827" s="380"/>
      <c r="BG827" s="380"/>
      <c r="BH827" s="380" t="str">
        <v/>
      </c>
      <c r="BI827" s="380"/>
      <c r="BJ827" s="380"/>
      <c r="BK827" s="380" t="str">
        <v/>
      </c>
      <c r="BL827" s="380" t="str">
        <v/>
      </c>
      <c r="BM827" s="380" t="str">
        <v/>
      </c>
      <c r="BN827" s="381" t="str">
        <v/>
      </c>
      <c r="BO827" s="380" t="str">
        <v/>
      </c>
      <c r="BP827" s="380" t="str">
        <v/>
      </c>
      <c r="BQ827" s="380" t="str">
        <v/>
      </c>
      <c r="BR827" s="381" t="str">
        <v/>
      </c>
      <c r="BS827" s="380" t="str">
        <v/>
      </c>
      <c r="BT827" s="380" t="str">
        <v/>
      </c>
      <c r="BU827" s="380" t="str">
        <v/>
      </c>
      <c r="BV827" s="380" t="str">
        <v/>
      </c>
      <c r="BW827" s="380" t="str">
        <v/>
      </c>
      <c r="BX827" s="380"/>
      <c r="BY827" s="380"/>
      <c r="BZ827" s="380" t="str">
        <v/>
      </c>
      <c r="CA827" s="380"/>
      <c r="CB827" s="380"/>
      <c r="CC827" s="380" t="str">
        <v/>
      </c>
      <c r="CD827" s="380"/>
      <c r="CE827" s="380"/>
      <c r="CF827" s="380" t="str">
        <v/>
      </c>
      <c r="CG827" s="380"/>
      <c r="CH827" s="380"/>
      <c r="CI827" s="380" t="str">
        <v/>
      </c>
      <c r="CJ827" s="380" t="str">
        <v/>
      </c>
      <c r="CK827" s="380" t="str">
        <v/>
      </c>
      <c r="CL827" s="381" t="str">
        <v/>
      </c>
      <c r="CM827" s="380" t="str">
        <v/>
      </c>
      <c r="CN827" s="380" t="str">
        <v/>
      </c>
      <c r="CO827" s="380" t="str">
        <v/>
      </c>
      <c r="CP827" s="381" t="str">
        <v/>
      </c>
      <c r="CQ827" s="380" t="str">
        <v/>
      </c>
      <c r="CR827" s="380" t="str">
        <v/>
      </c>
      <c r="CS827" s="380" t="str">
        <v/>
      </c>
      <c r="CT827" s="380" t="str">
        <v/>
      </c>
      <c r="CU827" s="380" t="str">
        <v/>
      </c>
      <c r="CV827" s="380"/>
      <c r="CW827" s="380"/>
      <c r="CX827" s="380" t="str">
        <v/>
      </c>
      <c r="CY827" s="380"/>
      <c r="CZ827" s="380"/>
      <c r="DA827" s="380" t="str">
        <v/>
      </c>
      <c r="DB827" s="380"/>
      <c r="DC827" s="380"/>
      <c r="DD827" s="380" t="str">
        <v/>
      </c>
      <c r="DE827" s="380"/>
      <c r="DF827" s="380"/>
      <c r="DG827" s="380" t="str">
        <v/>
      </c>
      <c r="DH827" s="380" t="str">
        <v/>
      </c>
      <c r="DI827" s="380" t="str">
        <v/>
      </c>
      <c r="DJ827" s="381" t="str">
        <v/>
      </c>
      <c r="DK827" s="380" t="str">
        <v/>
      </c>
      <c r="DL827" s="380" t="str">
        <v/>
      </c>
      <c r="DM827" s="380" t="str">
        <v/>
      </c>
      <c r="DN827" s="381" t="str">
        <v/>
      </c>
      <c r="DO827" s="380" t="str">
        <v/>
      </c>
      <c r="DP827" s="380" t="str">
        <v/>
      </c>
      <c r="DQ827" s="380" t="str">
        <v/>
      </c>
      <c r="DR827" s="380" t="str">
        <v/>
      </c>
      <c r="DS827" s="380" t="str">
        <v/>
      </c>
      <c r="DT827" s="380"/>
      <c r="DU827" s="380"/>
      <c r="DV827" s="380" t="str">
        <v/>
      </c>
      <c r="DW827" s="380"/>
      <c r="DX827" s="380"/>
      <c r="DY827" s="380" t="str">
        <v/>
      </c>
      <c r="DZ827" s="380"/>
      <c r="EA827" s="380"/>
      <c r="EB827" s="380" t="str">
        <v/>
      </c>
      <c r="EC827" s="380"/>
      <c r="ED827" s="380"/>
      <c r="EE827" s="380" t="str">
        <v/>
      </c>
      <c r="EF827" s="380" t="str">
        <v/>
      </c>
      <c r="EG827" s="380" t="str">
        <v/>
      </c>
      <c r="EH827" s="381" t="str">
        <v/>
      </c>
      <c r="EI827" s="380" t="str">
        <v/>
      </c>
      <c r="EJ827" s="380" t="str">
        <v/>
      </c>
      <c r="EK827" s="380" t="str">
        <v/>
      </c>
      <c r="EL827" s="381" t="str">
        <v/>
      </c>
      <c r="EM827" s="382" t="str">
        <v/>
      </c>
      <c r="EN827" s="382" t="str">
        <v/>
      </c>
      <c r="EO827" s="382" t="str">
        <v/>
      </c>
    </row>
    <row r="828" spans="1:145" ht="15.6">
      <c r="A828" s="372" t="str">
        <v/>
      </c>
      <c r="B828" s="373" t="str">
        <v/>
      </c>
      <c r="C828" s="372"/>
      <c r="D828" s="383" t="str">
        <v/>
      </c>
      <c r="E828" s="383" t="str">
        <v/>
      </c>
      <c r="F828" s="383" t="str">
        <v/>
      </c>
      <c r="G828" s="375" t="str">
        <v/>
      </c>
      <c r="H828" s="375" t="str">
        <v/>
      </c>
      <c r="I828" s="375" t="str">
        <v/>
      </c>
      <c r="J828" s="375" t="str">
        <v/>
      </c>
      <c r="K828" s="375" t="str">
        <v/>
      </c>
      <c r="L828" s="375" t="str">
        <v/>
      </c>
      <c r="M828" s="372" t="str">
        <v/>
      </c>
      <c r="N828" s="372" t="str">
        <v/>
      </c>
      <c r="O828" s="372" t="str">
        <v/>
      </c>
      <c r="P828" s="372" t="str">
        <v/>
      </c>
      <c r="Q828" s="372" t="str">
        <v/>
      </c>
      <c r="R828" s="372" t="str">
        <v/>
      </c>
      <c r="S828" s="372" t="str">
        <v/>
      </c>
      <c r="T828" s="372" t="str">
        <v/>
      </c>
      <c r="U828" s="372" t="str">
        <v/>
      </c>
      <c r="V828" s="372" t="str">
        <v/>
      </c>
      <c r="W828" s="372" t="str">
        <v/>
      </c>
      <c r="X828" s="372" t="str">
        <v/>
      </c>
      <c r="Y828" s="372" t="str">
        <v/>
      </c>
      <c r="Z828" s="372" t="str">
        <v/>
      </c>
      <c r="AA828" s="372" t="str">
        <v/>
      </c>
      <c r="AB828" s="372"/>
      <c r="AC828" s="372"/>
      <c r="AD828" s="372" t="str">
        <v/>
      </c>
      <c r="AE828" s="372"/>
      <c r="AF828" s="372"/>
      <c r="AG828" s="376" t="str">
        <v/>
      </c>
      <c r="AH828" s="372"/>
      <c r="AI828" s="372"/>
      <c r="AJ828" s="372" t="str">
        <v/>
      </c>
      <c r="AK828" s="372"/>
      <c r="AL828" s="372"/>
      <c r="AM828" s="377" t="str">
        <v/>
      </c>
      <c r="AN828" s="378" t="str">
        <v/>
      </c>
      <c r="AO828" s="379" t="str">
        <v/>
      </c>
      <c r="AP828" s="379" t="str">
        <v/>
      </c>
      <c r="AQ828" s="376" t="str">
        <v/>
      </c>
      <c r="AR828" s="376" t="str">
        <v/>
      </c>
      <c r="AS828" s="372" t="str">
        <v/>
      </c>
      <c r="AT828" s="379" t="str">
        <v/>
      </c>
      <c r="AU828" s="380" t="str">
        <v/>
      </c>
      <c r="AV828" s="380" t="str">
        <v/>
      </c>
      <c r="AW828" s="380" t="str">
        <v/>
      </c>
      <c r="AX828" s="380" t="str">
        <v/>
      </c>
      <c r="AY828" s="380" t="str">
        <v/>
      </c>
      <c r="AZ828" s="380"/>
      <c r="BA828" s="380"/>
      <c r="BB828" s="380" t="str">
        <v/>
      </c>
      <c r="BC828" s="380"/>
      <c r="BD828" s="380"/>
      <c r="BE828" s="380" t="str">
        <v/>
      </c>
      <c r="BF828" s="380"/>
      <c r="BG828" s="380"/>
      <c r="BH828" s="380" t="str">
        <v/>
      </c>
      <c r="BI828" s="380"/>
      <c r="BJ828" s="380"/>
      <c r="BK828" s="380" t="str">
        <v/>
      </c>
      <c r="BL828" s="380" t="str">
        <v/>
      </c>
      <c r="BM828" s="380" t="str">
        <v/>
      </c>
      <c r="BN828" s="381" t="str">
        <v/>
      </c>
      <c r="BO828" s="380" t="str">
        <v/>
      </c>
      <c r="BP828" s="380" t="str">
        <v/>
      </c>
      <c r="BQ828" s="380" t="str">
        <v/>
      </c>
      <c r="BR828" s="381" t="str">
        <v/>
      </c>
      <c r="BS828" s="380" t="str">
        <v/>
      </c>
      <c r="BT828" s="380" t="str">
        <v/>
      </c>
      <c r="BU828" s="380" t="str">
        <v/>
      </c>
      <c r="BV828" s="380" t="str">
        <v/>
      </c>
      <c r="BW828" s="380" t="str">
        <v/>
      </c>
      <c r="BX828" s="380"/>
      <c r="BY828" s="380"/>
      <c r="BZ828" s="380" t="str">
        <v/>
      </c>
      <c r="CA828" s="380"/>
      <c r="CB828" s="380"/>
      <c r="CC828" s="380" t="str">
        <v/>
      </c>
      <c r="CD828" s="380"/>
      <c r="CE828" s="380"/>
      <c r="CF828" s="380" t="str">
        <v/>
      </c>
      <c r="CG828" s="380"/>
      <c r="CH828" s="380"/>
      <c r="CI828" s="380" t="str">
        <v/>
      </c>
      <c r="CJ828" s="380" t="str">
        <v/>
      </c>
      <c r="CK828" s="380" t="str">
        <v/>
      </c>
      <c r="CL828" s="381" t="str">
        <v/>
      </c>
      <c r="CM828" s="380" t="str">
        <v/>
      </c>
      <c r="CN828" s="380" t="str">
        <v/>
      </c>
      <c r="CO828" s="380" t="str">
        <v/>
      </c>
      <c r="CP828" s="381" t="str">
        <v/>
      </c>
      <c r="CQ828" s="380" t="str">
        <v/>
      </c>
      <c r="CR828" s="380" t="str">
        <v/>
      </c>
      <c r="CS828" s="380" t="str">
        <v/>
      </c>
      <c r="CT828" s="380" t="str">
        <v/>
      </c>
      <c r="CU828" s="380" t="str">
        <v/>
      </c>
      <c r="CV828" s="380"/>
      <c r="CW828" s="380"/>
      <c r="CX828" s="380" t="str">
        <v/>
      </c>
      <c r="CY828" s="380"/>
      <c r="CZ828" s="380"/>
      <c r="DA828" s="380" t="str">
        <v/>
      </c>
      <c r="DB828" s="380"/>
      <c r="DC828" s="380"/>
      <c r="DD828" s="380" t="str">
        <v/>
      </c>
      <c r="DE828" s="380"/>
      <c r="DF828" s="380"/>
      <c r="DG828" s="380" t="str">
        <v/>
      </c>
      <c r="DH828" s="380" t="str">
        <v/>
      </c>
      <c r="DI828" s="380" t="str">
        <v/>
      </c>
      <c r="DJ828" s="381" t="str">
        <v/>
      </c>
      <c r="DK828" s="380" t="str">
        <v/>
      </c>
      <c r="DL828" s="380" t="str">
        <v/>
      </c>
      <c r="DM828" s="380" t="str">
        <v/>
      </c>
      <c r="DN828" s="381" t="str">
        <v/>
      </c>
      <c r="DO828" s="380" t="str">
        <v/>
      </c>
      <c r="DP828" s="380" t="str">
        <v/>
      </c>
      <c r="DQ828" s="380" t="str">
        <v/>
      </c>
      <c r="DR828" s="380" t="str">
        <v/>
      </c>
      <c r="DS828" s="380" t="str">
        <v/>
      </c>
      <c r="DT828" s="380"/>
      <c r="DU828" s="380"/>
      <c r="DV828" s="380" t="str">
        <v/>
      </c>
      <c r="DW828" s="380"/>
      <c r="DX828" s="380"/>
      <c r="DY828" s="380" t="str">
        <v/>
      </c>
      <c r="DZ828" s="380"/>
      <c r="EA828" s="380"/>
      <c r="EB828" s="380" t="str">
        <v/>
      </c>
      <c r="EC828" s="380"/>
      <c r="ED828" s="380"/>
      <c r="EE828" s="380" t="str">
        <v/>
      </c>
      <c r="EF828" s="380" t="str">
        <v/>
      </c>
      <c r="EG828" s="380" t="str">
        <v/>
      </c>
      <c r="EH828" s="381" t="str">
        <v/>
      </c>
      <c r="EI828" s="380" t="str">
        <v/>
      </c>
      <c r="EJ828" s="380" t="str">
        <v/>
      </c>
      <c r="EK828" s="380" t="str">
        <v/>
      </c>
      <c r="EL828" s="381" t="str">
        <v/>
      </c>
      <c r="EM828" s="382" t="str">
        <v/>
      </c>
      <c r="EN828" s="382" t="str">
        <v/>
      </c>
      <c r="EO828" s="382" t="str">
        <v/>
      </c>
    </row>
    <row r="829" spans="1:145" ht="15.6">
      <c r="A829" s="372" t="str">
        <v/>
      </c>
      <c r="B829" s="373" t="str">
        <v/>
      </c>
      <c r="C829" s="372"/>
      <c r="D829" s="383" t="str">
        <v/>
      </c>
      <c r="E829" s="383" t="str">
        <v/>
      </c>
      <c r="F829" s="383" t="str">
        <v/>
      </c>
      <c r="G829" s="375" t="str">
        <v/>
      </c>
      <c r="H829" s="375" t="str">
        <v/>
      </c>
      <c r="I829" s="375" t="str">
        <v/>
      </c>
      <c r="J829" s="375" t="str">
        <v/>
      </c>
      <c r="K829" s="375" t="str">
        <v/>
      </c>
      <c r="L829" s="375" t="str">
        <v/>
      </c>
      <c r="M829" s="372" t="str">
        <v/>
      </c>
      <c r="N829" s="372" t="str">
        <v/>
      </c>
      <c r="O829" s="372" t="str">
        <v/>
      </c>
      <c r="P829" s="372" t="str">
        <v/>
      </c>
      <c r="Q829" s="372" t="str">
        <v/>
      </c>
      <c r="R829" s="372" t="str">
        <v/>
      </c>
      <c r="S829" s="372" t="str">
        <v/>
      </c>
      <c r="T829" s="372" t="str">
        <v/>
      </c>
      <c r="U829" s="372" t="str">
        <v/>
      </c>
      <c r="V829" s="372" t="str">
        <v/>
      </c>
      <c r="W829" s="372" t="str">
        <v/>
      </c>
      <c r="X829" s="372" t="str">
        <v/>
      </c>
      <c r="Y829" s="372" t="str">
        <v/>
      </c>
      <c r="Z829" s="372" t="str">
        <v/>
      </c>
      <c r="AA829" s="372" t="str">
        <v/>
      </c>
      <c r="AB829" s="372"/>
      <c r="AC829" s="372"/>
      <c r="AD829" s="372" t="str">
        <v/>
      </c>
      <c r="AE829" s="372"/>
      <c r="AF829" s="372"/>
      <c r="AG829" s="376" t="str">
        <v/>
      </c>
      <c r="AH829" s="372"/>
      <c r="AI829" s="372"/>
      <c r="AJ829" s="372" t="str">
        <v/>
      </c>
      <c r="AK829" s="372"/>
      <c r="AL829" s="372"/>
      <c r="AM829" s="377" t="str">
        <v/>
      </c>
      <c r="AN829" s="378" t="str">
        <v/>
      </c>
      <c r="AO829" s="379" t="str">
        <v/>
      </c>
      <c r="AP829" s="379" t="str">
        <v/>
      </c>
      <c r="AQ829" s="376" t="str">
        <v/>
      </c>
      <c r="AR829" s="376" t="str">
        <v/>
      </c>
      <c r="AS829" s="372" t="str">
        <v/>
      </c>
      <c r="AT829" s="379" t="str">
        <v/>
      </c>
      <c r="AU829" s="380" t="str">
        <v/>
      </c>
      <c r="AV829" s="380" t="str">
        <v/>
      </c>
      <c r="AW829" s="380" t="str">
        <v/>
      </c>
      <c r="AX829" s="380" t="str">
        <v/>
      </c>
      <c r="AY829" s="380" t="str">
        <v/>
      </c>
      <c r="AZ829" s="380"/>
      <c r="BA829" s="380"/>
      <c r="BB829" s="380" t="str">
        <v/>
      </c>
      <c r="BC829" s="380"/>
      <c r="BD829" s="380"/>
      <c r="BE829" s="380" t="str">
        <v/>
      </c>
      <c r="BF829" s="380"/>
      <c r="BG829" s="380"/>
      <c r="BH829" s="380" t="str">
        <v/>
      </c>
      <c r="BI829" s="380"/>
      <c r="BJ829" s="380"/>
      <c r="BK829" s="380" t="str">
        <v/>
      </c>
      <c r="BL829" s="380" t="str">
        <v/>
      </c>
      <c r="BM829" s="380" t="str">
        <v/>
      </c>
      <c r="BN829" s="381" t="str">
        <v/>
      </c>
      <c r="BO829" s="380" t="str">
        <v/>
      </c>
      <c r="BP829" s="380" t="str">
        <v/>
      </c>
      <c r="BQ829" s="380" t="str">
        <v/>
      </c>
      <c r="BR829" s="381" t="str">
        <v/>
      </c>
      <c r="BS829" s="380" t="str">
        <v/>
      </c>
      <c r="BT829" s="380" t="str">
        <v/>
      </c>
      <c r="BU829" s="380" t="str">
        <v/>
      </c>
      <c r="BV829" s="380" t="str">
        <v/>
      </c>
      <c r="BW829" s="380" t="str">
        <v/>
      </c>
      <c r="BX829" s="380"/>
      <c r="BY829" s="380"/>
      <c r="BZ829" s="380" t="str">
        <v/>
      </c>
      <c r="CA829" s="380"/>
      <c r="CB829" s="380"/>
      <c r="CC829" s="380" t="str">
        <v/>
      </c>
      <c r="CD829" s="380"/>
      <c r="CE829" s="380"/>
      <c r="CF829" s="380" t="str">
        <v/>
      </c>
      <c r="CG829" s="380"/>
      <c r="CH829" s="380"/>
      <c r="CI829" s="380" t="str">
        <v/>
      </c>
      <c r="CJ829" s="380" t="str">
        <v/>
      </c>
      <c r="CK829" s="380" t="str">
        <v/>
      </c>
      <c r="CL829" s="381" t="str">
        <v/>
      </c>
      <c r="CM829" s="380" t="str">
        <v/>
      </c>
      <c r="CN829" s="380" t="str">
        <v/>
      </c>
      <c r="CO829" s="380" t="str">
        <v/>
      </c>
      <c r="CP829" s="381" t="str">
        <v/>
      </c>
      <c r="CQ829" s="380" t="str">
        <v/>
      </c>
      <c r="CR829" s="380" t="str">
        <v/>
      </c>
      <c r="CS829" s="380" t="str">
        <v/>
      </c>
      <c r="CT829" s="380" t="str">
        <v/>
      </c>
      <c r="CU829" s="380" t="str">
        <v/>
      </c>
      <c r="CV829" s="380"/>
      <c r="CW829" s="380"/>
      <c r="CX829" s="380" t="str">
        <v/>
      </c>
      <c r="CY829" s="380"/>
      <c r="CZ829" s="380"/>
      <c r="DA829" s="380" t="str">
        <v/>
      </c>
      <c r="DB829" s="380"/>
      <c r="DC829" s="380"/>
      <c r="DD829" s="380" t="str">
        <v/>
      </c>
      <c r="DE829" s="380"/>
      <c r="DF829" s="380"/>
      <c r="DG829" s="380" t="str">
        <v/>
      </c>
      <c r="DH829" s="380" t="str">
        <v/>
      </c>
      <c r="DI829" s="380" t="str">
        <v/>
      </c>
      <c r="DJ829" s="381" t="str">
        <v/>
      </c>
      <c r="DK829" s="380" t="str">
        <v/>
      </c>
      <c r="DL829" s="380" t="str">
        <v/>
      </c>
      <c r="DM829" s="380" t="str">
        <v/>
      </c>
      <c r="DN829" s="381" t="str">
        <v/>
      </c>
      <c r="DO829" s="380" t="str">
        <v/>
      </c>
      <c r="DP829" s="380" t="str">
        <v/>
      </c>
      <c r="DQ829" s="380" t="str">
        <v/>
      </c>
      <c r="DR829" s="380" t="str">
        <v/>
      </c>
      <c r="DS829" s="380" t="str">
        <v/>
      </c>
      <c r="DT829" s="380"/>
      <c r="DU829" s="380"/>
      <c r="DV829" s="380" t="str">
        <v/>
      </c>
      <c r="DW829" s="380"/>
      <c r="DX829" s="380"/>
      <c r="DY829" s="380" t="str">
        <v/>
      </c>
      <c r="DZ829" s="380"/>
      <c r="EA829" s="380"/>
      <c r="EB829" s="380" t="str">
        <v/>
      </c>
      <c r="EC829" s="380"/>
      <c r="ED829" s="380"/>
      <c r="EE829" s="380" t="str">
        <v/>
      </c>
      <c r="EF829" s="380" t="str">
        <v/>
      </c>
      <c r="EG829" s="380" t="str">
        <v/>
      </c>
      <c r="EH829" s="381" t="str">
        <v/>
      </c>
      <c r="EI829" s="380" t="str">
        <v/>
      </c>
      <c r="EJ829" s="380" t="str">
        <v/>
      </c>
      <c r="EK829" s="380" t="str">
        <v/>
      </c>
      <c r="EL829" s="381" t="str">
        <v/>
      </c>
      <c r="EM829" s="382" t="str">
        <v/>
      </c>
      <c r="EN829" s="382" t="str">
        <v/>
      </c>
      <c r="EO829" s="382" t="str">
        <v/>
      </c>
    </row>
    <row r="830" spans="1:145" ht="15.6">
      <c r="A830" s="372" t="str">
        <v/>
      </c>
      <c r="B830" s="373" t="str">
        <v/>
      </c>
      <c r="C830" s="372"/>
      <c r="D830" s="383" t="str">
        <v/>
      </c>
      <c r="E830" s="383" t="str">
        <v/>
      </c>
      <c r="F830" s="383" t="str">
        <v/>
      </c>
      <c r="G830" s="375" t="str">
        <v/>
      </c>
      <c r="H830" s="375" t="str">
        <v/>
      </c>
      <c r="I830" s="375" t="str">
        <v/>
      </c>
      <c r="J830" s="375" t="str">
        <v/>
      </c>
      <c r="K830" s="375" t="str">
        <v/>
      </c>
      <c r="L830" s="375" t="str">
        <v/>
      </c>
      <c r="M830" s="372" t="str">
        <v/>
      </c>
      <c r="N830" s="372" t="str">
        <v/>
      </c>
      <c r="O830" s="372" t="str">
        <v/>
      </c>
      <c r="P830" s="372" t="str">
        <v/>
      </c>
      <c r="Q830" s="372" t="str">
        <v/>
      </c>
      <c r="R830" s="372" t="str">
        <v/>
      </c>
      <c r="S830" s="372" t="str">
        <v/>
      </c>
      <c r="T830" s="372" t="str">
        <v/>
      </c>
      <c r="U830" s="372" t="str">
        <v/>
      </c>
      <c r="V830" s="372" t="str">
        <v/>
      </c>
      <c r="W830" s="372" t="str">
        <v/>
      </c>
      <c r="X830" s="372" t="str">
        <v/>
      </c>
      <c r="Y830" s="372" t="str">
        <v/>
      </c>
      <c r="Z830" s="372" t="str">
        <v/>
      </c>
      <c r="AA830" s="372" t="str">
        <v/>
      </c>
      <c r="AB830" s="372"/>
      <c r="AC830" s="372"/>
      <c r="AD830" s="372" t="str">
        <v/>
      </c>
      <c r="AE830" s="372"/>
      <c r="AF830" s="372"/>
      <c r="AG830" s="376" t="str">
        <v/>
      </c>
      <c r="AH830" s="372"/>
      <c r="AI830" s="372"/>
      <c r="AJ830" s="372" t="str">
        <v/>
      </c>
      <c r="AK830" s="372"/>
      <c r="AL830" s="372"/>
      <c r="AM830" s="377" t="str">
        <v/>
      </c>
      <c r="AN830" s="378" t="str">
        <v/>
      </c>
      <c r="AO830" s="379" t="str">
        <v/>
      </c>
      <c r="AP830" s="379" t="str">
        <v/>
      </c>
      <c r="AQ830" s="376" t="str">
        <v/>
      </c>
      <c r="AR830" s="376" t="str">
        <v/>
      </c>
      <c r="AS830" s="372" t="str">
        <v/>
      </c>
      <c r="AT830" s="379" t="str">
        <v/>
      </c>
      <c r="AU830" s="380" t="str">
        <v/>
      </c>
      <c r="AV830" s="380" t="str">
        <v/>
      </c>
      <c r="AW830" s="380" t="str">
        <v/>
      </c>
      <c r="AX830" s="380" t="str">
        <v/>
      </c>
      <c r="AY830" s="380" t="str">
        <v/>
      </c>
      <c r="AZ830" s="380"/>
      <c r="BA830" s="380"/>
      <c r="BB830" s="380" t="str">
        <v/>
      </c>
      <c r="BC830" s="380"/>
      <c r="BD830" s="380"/>
      <c r="BE830" s="380" t="str">
        <v/>
      </c>
      <c r="BF830" s="380"/>
      <c r="BG830" s="380"/>
      <c r="BH830" s="380" t="str">
        <v/>
      </c>
      <c r="BI830" s="380"/>
      <c r="BJ830" s="380"/>
      <c r="BK830" s="380" t="str">
        <v/>
      </c>
      <c r="BL830" s="380" t="str">
        <v/>
      </c>
      <c r="BM830" s="380" t="str">
        <v/>
      </c>
      <c r="BN830" s="381" t="str">
        <v/>
      </c>
      <c r="BO830" s="380" t="str">
        <v/>
      </c>
      <c r="BP830" s="380" t="str">
        <v/>
      </c>
      <c r="BQ830" s="380" t="str">
        <v/>
      </c>
      <c r="BR830" s="381" t="str">
        <v/>
      </c>
      <c r="BS830" s="380" t="str">
        <v/>
      </c>
      <c r="BT830" s="380" t="str">
        <v/>
      </c>
      <c r="BU830" s="380" t="str">
        <v/>
      </c>
      <c r="BV830" s="380" t="str">
        <v/>
      </c>
      <c r="BW830" s="380" t="str">
        <v/>
      </c>
      <c r="BX830" s="380"/>
      <c r="BY830" s="380"/>
      <c r="BZ830" s="380" t="str">
        <v/>
      </c>
      <c r="CA830" s="380"/>
      <c r="CB830" s="380"/>
      <c r="CC830" s="380" t="str">
        <v/>
      </c>
      <c r="CD830" s="380"/>
      <c r="CE830" s="380"/>
      <c r="CF830" s="380" t="str">
        <v/>
      </c>
      <c r="CG830" s="380"/>
      <c r="CH830" s="380"/>
      <c r="CI830" s="380" t="str">
        <v/>
      </c>
      <c r="CJ830" s="380" t="str">
        <v/>
      </c>
      <c r="CK830" s="380" t="str">
        <v/>
      </c>
      <c r="CL830" s="381" t="str">
        <v/>
      </c>
      <c r="CM830" s="380" t="str">
        <v/>
      </c>
      <c r="CN830" s="380" t="str">
        <v/>
      </c>
      <c r="CO830" s="380" t="str">
        <v/>
      </c>
      <c r="CP830" s="381" t="str">
        <v/>
      </c>
      <c r="CQ830" s="380" t="str">
        <v/>
      </c>
      <c r="CR830" s="380" t="str">
        <v/>
      </c>
      <c r="CS830" s="380" t="str">
        <v/>
      </c>
      <c r="CT830" s="380" t="str">
        <v/>
      </c>
      <c r="CU830" s="380" t="str">
        <v/>
      </c>
      <c r="CV830" s="380"/>
      <c r="CW830" s="380"/>
      <c r="CX830" s="380" t="str">
        <v/>
      </c>
      <c r="CY830" s="380"/>
      <c r="CZ830" s="380"/>
      <c r="DA830" s="380" t="str">
        <v/>
      </c>
      <c r="DB830" s="380"/>
      <c r="DC830" s="380"/>
      <c r="DD830" s="380" t="str">
        <v/>
      </c>
      <c r="DE830" s="380"/>
      <c r="DF830" s="380"/>
      <c r="DG830" s="380" t="str">
        <v/>
      </c>
      <c r="DH830" s="380" t="str">
        <v/>
      </c>
      <c r="DI830" s="380" t="str">
        <v/>
      </c>
      <c r="DJ830" s="381" t="str">
        <v/>
      </c>
      <c r="DK830" s="380" t="str">
        <v/>
      </c>
      <c r="DL830" s="380" t="str">
        <v/>
      </c>
      <c r="DM830" s="380" t="str">
        <v/>
      </c>
      <c r="DN830" s="381" t="str">
        <v/>
      </c>
      <c r="DO830" s="380" t="str">
        <v/>
      </c>
      <c r="DP830" s="380" t="str">
        <v/>
      </c>
      <c r="DQ830" s="380" t="str">
        <v/>
      </c>
      <c r="DR830" s="380" t="str">
        <v/>
      </c>
      <c r="DS830" s="380" t="str">
        <v/>
      </c>
      <c r="DT830" s="380"/>
      <c r="DU830" s="380"/>
      <c r="DV830" s="380" t="str">
        <v/>
      </c>
      <c r="DW830" s="380"/>
      <c r="DX830" s="380"/>
      <c r="DY830" s="380" t="str">
        <v/>
      </c>
      <c r="DZ830" s="380"/>
      <c r="EA830" s="380"/>
      <c r="EB830" s="380" t="str">
        <v/>
      </c>
      <c r="EC830" s="380"/>
      <c r="ED830" s="380"/>
      <c r="EE830" s="380" t="str">
        <v/>
      </c>
      <c r="EF830" s="380" t="str">
        <v/>
      </c>
      <c r="EG830" s="380" t="str">
        <v/>
      </c>
      <c r="EH830" s="381" t="str">
        <v/>
      </c>
      <c r="EI830" s="380" t="str">
        <v/>
      </c>
      <c r="EJ830" s="380" t="str">
        <v/>
      </c>
      <c r="EK830" s="380" t="str">
        <v/>
      </c>
      <c r="EL830" s="381" t="str">
        <v/>
      </c>
      <c r="EM830" s="382" t="str">
        <v/>
      </c>
      <c r="EN830" s="382" t="str">
        <v/>
      </c>
      <c r="EO830" s="382" t="str">
        <v/>
      </c>
    </row>
    <row r="831" spans="1:145" ht="15.6">
      <c r="A831" s="372" t="str">
        <v/>
      </c>
      <c r="B831" s="373" t="str">
        <v/>
      </c>
      <c r="C831" s="372"/>
      <c r="D831" s="383" t="str">
        <v/>
      </c>
      <c r="E831" s="383" t="str">
        <v/>
      </c>
      <c r="F831" s="383" t="str">
        <v/>
      </c>
      <c r="G831" s="375" t="str">
        <v/>
      </c>
      <c r="H831" s="375" t="str">
        <v/>
      </c>
      <c r="I831" s="375" t="str">
        <v/>
      </c>
      <c r="J831" s="375" t="str">
        <v/>
      </c>
      <c r="K831" s="375" t="str">
        <v/>
      </c>
      <c r="L831" s="375" t="str">
        <v/>
      </c>
      <c r="M831" s="372" t="str">
        <v/>
      </c>
      <c r="N831" s="372" t="str">
        <v/>
      </c>
      <c r="O831" s="372" t="str">
        <v/>
      </c>
      <c r="P831" s="372" t="str">
        <v/>
      </c>
      <c r="Q831" s="372" t="str">
        <v/>
      </c>
      <c r="R831" s="372" t="str">
        <v/>
      </c>
      <c r="S831" s="372" t="str">
        <v/>
      </c>
      <c r="T831" s="372" t="str">
        <v/>
      </c>
      <c r="U831" s="372" t="str">
        <v/>
      </c>
      <c r="V831" s="372" t="str">
        <v/>
      </c>
      <c r="W831" s="372" t="str">
        <v/>
      </c>
      <c r="X831" s="372" t="str">
        <v/>
      </c>
      <c r="Y831" s="372" t="str">
        <v/>
      </c>
      <c r="Z831" s="372" t="str">
        <v/>
      </c>
      <c r="AA831" s="372" t="str">
        <v/>
      </c>
      <c r="AB831" s="372"/>
      <c r="AC831" s="372"/>
      <c r="AD831" s="372" t="str">
        <v/>
      </c>
      <c r="AE831" s="372"/>
      <c r="AF831" s="372"/>
      <c r="AG831" s="376" t="str">
        <v/>
      </c>
      <c r="AH831" s="372"/>
      <c r="AI831" s="372"/>
      <c r="AJ831" s="372" t="str">
        <v/>
      </c>
      <c r="AK831" s="372"/>
      <c r="AL831" s="372"/>
      <c r="AM831" s="377" t="str">
        <v/>
      </c>
      <c r="AN831" s="378" t="str">
        <v/>
      </c>
      <c r="AO831" s="379" t="str">
        <v/>
      </c>
      <c r="AP831" s="379" t="str">
        <v/>
      </c>
      <c r="AQ831" s="376" t="str">
        <v/>
      </c>
      <c r="AR831" s="376" t="str">
        <v/>
      </c>
      <c r="AS831" s="372" t="str">
        <v/>
      </c>
      <c r="AT831" s="379" t="str">
        <v/>
      </c>
      <c r="AU831" s="380" t="str">
        <v/>
      </c>
      <c r="AV831" s="380" t="str">
        <v/>
      </c>
      <c r="AW831" s="380" t="str">
        <v/>
      </c>
      <c r="AX831" s="380" t="str">
        <v/>
      </c>
      <c r="AY831" s="380" t="str">
        <v/>
      </c>
      <c r="AZ831" s="380"/>
      <c r="BA831" s="380"/>
      <c r="BB831" s="380" t="str">
        <v/>
      </c>
      <c r="BC831" s="380"/>
      <c r="BD831" s="380"/>
      <c r="BE831" s="380" t="str">
        <v/>
      </c>
      <c r="BF831" s="380"/>
      <c r="BG831" s="380"/>
      <c r="BH831" s="380" t="str">
        <v/>
      </c>
      <c r="BI831" s="380"/>
      <c r="BJ831" s="380"/>
      <c r="BK831" s="380" t="str">
        <v/>
      </c>
      <c r="BL831" s="380" t="str">
        <v/>
      </c>
      <c r="BM831" s="380" t="str">
        <v/>
      </c>
      <c r="BN831" s="381" t="str">
        <v/>
      </c>
      <c r="BO831" s="380" t="str">
        <v/>
      </c>
      <c r="BP831" s="380" t="str">
        <v/>
      </c>
      <c r="BQ831" s="380" t="str">
        <v/>
      </c>
      <c r="BR831" s="381" t="str">
        <v/>
      </c>
      <c r="BS831" s="380" t="str">
        <v/>
      </c>
      <c r="BT831" s="380" t="str">
        <v/>
      </c>
      <c r="BU831" s="380" t="str">
        <v/>
      </c>
      <c r="BV831" s="380" t="str">
        <v/>
      </c>
      <c r="BW831" s="380" t="str">
        <v/>
      </c>
      <c r="BX831" s="380"/>
      <c r="BY831" s="380"/>
      <c r="BZ831" s="380" t="str">
        <v/>
      </c>
      <c r="CA831" s="380"/>
      <c r="CB831" s="380"/>
      <c r="CC831" s="380" t="str">
        <v/>
      </c>
      <c r="CD831" s="380"/>
      <c r="CE831" s="380"/>
      <c r="CF831" s="380" t="str">
        <v/>
      </c>
      <c r="CG831" s="380"/>
      <c r="CH831" s="380"/>
      <c r="CI831" s="380" t="str">
        <v/>
      </c>
      <c r="CJ831" s="380" t="str">
        <v/>
      </c>
      <c r="CK831" s="380" t="str">
        <v/>
      </c>
      <c r="CL831" s="381" t="str">
        <v/>
      </c>
      <c r="CM831" s="380" t="str">
        <v/>
      </c>
      <c r="CN831" s="380" t="str">
        <v/>
      </c>
      <c r="CO831" s="380" t="str">
        <v/>
      </c>
      <c r="CP831" s="381" t="str">
        <v/>
      </c>
      <c r="CQ831" s="380" t="str">
        <v/>
      </c>
      <c r="CR831" s="380" t="str">
        <v/>
      </c>
      <c r="CS831" s="380" t="str">
        <v/>
      </c>
      <c r="CT831" s="380" t="str">
        <v/>
      </c>
      <c r="CU831" s="380" t="str">
        <v/>
      </c>
      <c r="CV831" s="380"/>
      <c r="CW831" s="380"/>
      <c r="CX831" s="380" t="str">
        <v/>
      </c>
      <c r="CY831" s="380"/>
      <c r="CZ831" s="380"/>
      <c r="DA831" s="380" t="str">
        <v/>
      </c>
      <c r="DB831" s="380"/>
      <c r="DC831" s="380"/>
      <c r="DD831" s="380" t="str">
        <v/>
      </c>
      <c r="DE831" s="380"/>
      <c r="DF831" s="380"/>
      <c r="DG831" s="380" t="str">
        <v/>
      </c>
      <c r="DH831" s="380" t="str">
        <v/>
      </c>
      <c r="DI831" s="380" t="str">
        <v/>
      </c>
      <c r="DJ831" s="381" t="str">
        <v/>
      </c>
      <c r="DK831" s="380" t="str">
        <v/>
      </c>
      <c r="DL831" s="380" t="str">
        <v/>
      </c>
      <c r="DM831" s="380" t="str">
        <v/>
      </c>
      <c r="DN831" s="381" t="str">
        <v/>
      </c>
      <c r="DO831" s="380" t="str">
        <v/>
      </c>
      <c r="DP831" s="380" t="str">
        <v/>
      </c>
      <c r="DQ831" s="380" t="str">
        <v/>
      </c>
      <c r="DR831" s="380" t="str">
        <v/>
      </c>
      <c r="DS831" s="380" t="str">
        <v/>
      </c>
      <c r="DT831" s="380"/>
      <c r="DU831" s="380"/>
      <c r="DV831" s="380" t="str">
        <v/>
      </c>
      <c r="DW831" s="380"/>
      <c r="DX831" s="380"/>
      <c r="DY831" s="380" t="str">
        <v/>
      </c>
      <c r="DZ831" s="380"/>
      <c r="EA831" s="380"/>
      <c r="EB831" s="380" t="str">
        <v/>
      </c>
      <c r="EC831" s="380"/>
      <c r="ED831" s="380"/>
      <c r="EE831" s="380" t="str">
        <v/>
      </c>
      <c r="EF831" s="380" t="str">
        <v/>
      </c>
      <c r="EG831" s="380" t="str">
        <v/>
      </c>
      <c r="EH831" s="381" t="str">
        <v/>
      </c>
      <c r="EI831" s="380" t="str">
        <v/>
      </c>
      <c r="EJ831" s="380" t="str">
        <v/>
      </c>
      <c r="EK831" s="380" t="str">
        <v/>
      </c>
      <c r="EL831" s="381" t="str">
        <v/>
      </c>
      <c r="EM831" s="382" t="str">
        <v/>
      </c>
      <c r="EN831" s="382" t="str">
        <v/>
      </c>
      <c r="EO831" s="382" t="str">
        <v/>
      </c>
    </row>
    <row r="832" spans="1:145" ht="15.6">
      <c r="A832" s="372" t="str">
        <v/>
      </c>
      <c r="B832" s="373" t="str">
        <v/>
      </c>
      <c r="C832" s="372"/>
      <c r="D832" s="383" t="str">
        <v/>
      </c>
      <c r="E832" s="383" t="str">
        <v/>
      </c>
      <c r="F832" s="383" t="str">
        <v/>
      </c>
      <c r="G832" s="375" t="str">
        <v/>
      </c>
      <c r="H832" s="375" t="str">
        <v/>
      </c>
      <c r="I832" s="375" t="str">
        <v/>
      </c>
      <c r="J832" s="375" t="str">
        <v/>
      </c>
      <c r="K832" s="375" t="str">
        <v/>
      </c>
      <c r="L832" s="375" t="str">
        <v/>
      </c>
      <c r="M832" s="372" t="str">
        <v/>
      </c>
      <c r="N832" s="372" t="str">
        <v/>
      </c>
      <c r="O832" s="372" t="str">
        <v/>
      </c>
      <c r="P832" s="372" t="str">
        <v/>
      </c>
      <c r="Q832" s="372" t="str">
        <v/>
      </c>
      <c r="R832" s="372" t="str">
        <v/>
      </c>
      <c r="S832" s="372" t="str">
        <v/>
      </c>
      <c r="T832" s="372" t="str">
        <v/>
      </c>
      <c r="U832" s="372" t="str">
        <v/>
      </c>
      <c r="V832" s="372" t="str">
        <v/>
      </c>
      <c r="W832" s="372" t="str">
        <v/>
      </c>
      <c r="X832" s="372" t="str">
        <v/>
      </c>
      <c r="Y832" s="372" t="str">
        <v/>
      </c>
      <c r="Z832" s="372" t="str">
        <v/>
      </c>
      <c r="AA832" s="372" t="str">
        <v/>
      </c>
      <c r="AB832" s="372"/>
      <c r="AC832" s="372"/>
      <c r="AD832" s="372" t="str">
        <v/>
      </c>
      <c r="AE832" s="372"/>
      <c r="AF832" s="372"/>
      <c r="AG832" s="376" t="str">
        <v/>
      </c>
      <c r="AH832" s="372"/>
      <c r="AI832" s="372"/>
      <c r="AJ832" s="372" t="str">
        <v/>
      </c>
      <c r="AK832" s="372"/>
      <c r="AL832" s="372"/>
      <c r="AM832" s="377" t="str">
        <v/>
      </c>
      <c r="AN832" s="378" t="str">
        <v/>
      </c>
      <c r="AO832" s="379" t="str">
        <v/>
      </c>
      <c r="AP832" s="379" t="str">
        <v/>
      </c>
      <c r="AQ832" s="376" t="str">
        <v/>
      </c>
      <c r="AR832" s="376" t="str">
        <v/>
      </c>
      <c r="AS832" s="372" t="str">
        <v/>
      </c>
      <c r="AT832" s="379" t="str">
        <v/>
      </c>
      <c r="AU832" s="380" t="str">
        <v/>
      </c>
      <c r="AV832" s="380" t="str">
        <v/>
      </c>
      <c r="AW832" s="380" t="str">
        <v/>
      </c>
      <c r="AX832" s="380" t="str">
        <v/>
      </c>
      <c r="AY832" s="380" t="str">
        <v/>
      </c>
      <c r="AZ832" s="380"/>
      <c r="BA832" s="380"/>
      <c r="BB832" s="380" t="str">
        <v/>
      </c>
      <c r="BC832" s="380"/>
      <c r="BD832" s="380"/>
      <c r="BE832" s="380" t="str">
        <v/>
      </c>
      <c r="BF832" s="380"/>
      <c r="BG832" s="380"/>
      <c r="BH832" s="380" t="str">
        <v/>
      </c>
      <c r="BI832" s="380"/>
      <c r="BJ832" s="380"/>
      <c r="BK832" s="380" t="str">
        <v/>
      </c>
      <c r="BL832" s="380" t="str">
        <v/>
      </c>
      <c r="BM832" s="380" t="str">
        <v/>
      </c>
      <c r="BN832" s="381" t="str">
        <v/>
      </c>
      <c r="BO832" s="380" t="str">
        <v/>
      </c>
      <c r="BP832" s="380" t="str">
        <v/>
      </c>
      <c r="BQ832" s="380" t="str">
        <v/>
      </c>
      <c r="BR832" s="381" t="str">
        <v/>
      </c>
      <c r="BS832" s="380" t="str">
        <v/>
      </c>
      <c r="BT832" s="380" t="str">
        <v/>
      </c>
      <c r="BU832" s="380" t="str">
        <v/>
      </c>
      <c r="BV832" s="380" t="str">
        <v/>
      </c>
      <c r="BW832" s="380" t="str">
        <v/>
      </c>
      <c r="BX832" s="380"/>
      <c r="BY832" s="380"/>
      <c r="BZ832" s="380" t="str">
        <v/>
      </c>
      <c r="CA832" s="380"/>
      <c r="CB832" s="380"/>
      <c r="CC832" s="380" t="str">
        <v/>
      </c>
      <c r="CD832" s="380"/>
      <c r="CE832" s="380"/>
      <c r="CF832" s="380" t="str">
        <v/>
      </c>
      <c r="CG832" s="380"/>
      <c r="CH832" s="380"/>
      <c r="CI832" s="380" t="str">
        <v/>
      </c>
      <c r="CJ832" s="380" t="str">
        <v/>
      </c>
      <c r="CK832" s="380" t="str">
        <v/>
      </c>
      <c r="CL832" s="381" t="str">
        <v/>
      </c>
      <c r="CM832" s="380" t="str">
        <v/>
      </c>
      <c r="CN832" s="380" t="str">
        <v/>
      </c>
      <c r="CO832" s="380" t="str">
        <v/>
      </c>
      <c r="CP832" s="381" t="str">
        <v/>
      </c>
      <c r="CQ832" s="380" t="str">
        <v/>
      </c>
      <c r="CR832" s="380" t="str">
        <v/>
      </c>
      <c r="CS832" s="380" t="str">
        <v/>
      </c>
      <c r="CT832" s="380" t="str">
        <v/>
      </c>
      <c r="CU832" s="380" t="str">
        <v/>
      </c>
      <c r="CV832" s="380"/>
      <c r="CW832" s="380"/>
      <c r="CX832" s="380" t="str">
        <v/>
      </c>
      <c r="CY832" s="380"/>
      <c r="CZ832" s="380"/>
      <c r="DA832" s="380" t="str">
        <v/>
      </c>
      <c r="DB832" s="380"/>
      <c r="DC832" s="380"/>
      <c r="DD832" s="380" t="str">
        <v/>
      </c>
      <c r="DE832" s="380"/>
      <c r="DF832" s="380"/>
      <c r="DG832" s="380" t="str">
        <v/>
      </c>
      <c r="DH832" s="380" t="str">
        <v/>
      </c>
      <c r="DI832" s="380" t="str">
        <v/>
      </c>
      <c r="DJ832" s="381" t="str">
        <v/>
      </c>
      <c r="DK832" s="380" t="str">
        <v/>
      </c>
      <c r="DL832" s="380" t="str">
        <v/>
      </c>
      <c r="DM832" s="380" t="str">
        <v/>
      </c>
      <c r="DN832" s="381" t="str">
        <v/>
      </c>
      <c r="DO832" s="380" t="str">
        <v/>
      </c>
      <c r="DP832" s="380" t="str">
        <v/>
      </c>
      <c r="DQ832" s="380" t="str">
        <v/>
      </c>
      <c r="DR832" s="380" t="str">
        <v/>
      </c>
      <c r="DS832" s="380" t="str">
        <v/>
      </c>
      <c r="DT832" s="380"/>
      <c r="DU832" s="380"/>
      <c r="DV832" s="380" t="str">
        <v/>
      </c>
      <c r="DW832" s="380"/>
      <c r="DX832" s="380"/>
      <c r="DY832" s="380" t="str">
        <v/>
      </c>
      <c r="DZ832" s="380"/>
      <c r="EA832" s="380"/>
      <c r="EB832" s="380" t="str">
        <v/>
      </c>
      <c r="EC832" s="380"/>
      <c r="ED832" s="380"/>
      <c r="EE832" s="380" t="str">
        <v/>
      </c>
      <c r="EF832" s="380" t="str">
        <v/>
      </c>
      <c r="EG832" s="380" t="str">
        <v/>
      </c>
      <c r="EH832" s="381" t="str">
        <v/>
      </c>
      <c r="EI832" s="380" t="str">
        <v/>
      </c>
      <c r="EJ832" s="380" t="str">
        <v/>
      </c>
      <c r="EK832" s="380" t="str">
        <v/>
      </c>
      <c r="EL832" s="381" t="str">
        <v/>
      </c>
      <c r="EM832" s="382" t="str">
        <v/>
      </c>
      <c r="EN832" s="382" t="str">
        <v/>
      </c>
      <c r="EO832" s="382" t="str">
        <v/>
      </c>
    </row>
    <row r="833" spans="1:145" ht="15.6">
      <c r="A833" s="372" t="str">
        <v/>
      </c>
      <c r="B833" s="373" t="str">
        <v/>
      </c>
      <c r="C833" s="372"/>
      <c r="D833" s="383" t="str">
        <v/>
      </c>
      <c r="E833" s="383" t="str">
        <v/>
      </c>
      <c r="F833" s="383" t="str">
        <v/>
      </c>
      <c r="G833" s="375" t="str">
        <v/>
      </c>
      <c r="H833" s="375" t="str">
        <v/>
      </c>
      <c r="I833" s="375" t="str">
        <v/>
      </c>
      <c r="J833" s="375" t="str">
        <v/>
      </c>
      <c r="K833" s="375" t="str">
        <v/>
      </c>
      <c r="L833" s="375" t="str">
        <v/>
      </c>
      <c r="M833" s="372" t="str">
        <v/>
      </c>
      <c r="N833" s="372" t="str">
        <v/>
      </c>
      <c r="O833" s="372" t="str">
        <v/>
      </c>
      <c r="P833" s="372" t="str">
        <v/>
      </c>
      <c r="Q833" s="372" t="str">
        <v/>
      </c>
      <c r="R833" s="372" t="str">
        <v/>
      </c>
      <c r="S833" s="372" t="str">
        <v/>
      </c>
      <c r="T833" s="372" t="str">
        <v/>
      </c>
      <c r="U833" s="372" t="str">
        <v/>
      </c>
      <c r="V833" s="372" t="str">
        <v/>
      </c>
      <c r="W833" s="372" t="str">
        <v/>
      </c>
      <c r="X833" s="372" t="str">
        <v/>
      </c>
      <c r="Y833" s="372" t="str">
        <v/>
      </c>
      <c r="Z833" s="372" t="str">
        <v/>
      </c>
      <c r="AA833" s="372" t="str">
        <v/>
      </c>
      <c r="AB833" s="372"/>
      <c r="AC833" s="372"/>
      <c r="AD833" s="372" t="str">
        <v/>
      </c>
      <c r="AE833" s="372"/>
      <c r="AF833" s="372"/>
      <c r="AG833" s="376" t="str">
        <v/>
      </c>
      <c r="AH833" s="372"/>
      <c r="AI833" s="372"/>
      <c r="AJ833" s="372" t="str">
        <v/>
      </c>
      <c r="AK833" s="372"/>
      <c r="AL833" s="372"/>
      <c r="AM833" s="377" t="str">
        <v/>
      </c>
      <c r="AN833" s="378" t="str">
        <v/>
      </c>
      <c r="AO833" s="379" t="str">
        <v/>
      </c>
      <c r="AP833" s="379" t="str">
        <v/>
      </c>
      <c r="AQ833" s="376" t="str">
        <v/>
      </c>
      <c r="AR833" s="376" t="str">
        <v/>
      </c>
      <c r="AS833" s="372" t="str">
        <v/>
      </c>
      <c r="AT833" s="379" t="str">
        <v/>
      </c>
      <c r="AU833" s="380" t="str">
        <v/>
      </c>
      <c r="AV833" s="380" t="str">
        <v/>
      </c>
      <c r="AW833" s="380" t="str">
        <v/>
      </c>
      <c r="AX833" s="380" t="str">
        <v/>
      </c>
      <c r="AY833" s="380" t="str">
        <v/>
      </c>
      <c r="AZ833" s="380"/>
      <c r="BA833" s="380"/>
      <c r="BB833" s="380" t="str">
        <v/>
      </c>
      <c r="BC833" s="380"/>
      <c r="BD833" s="380"/>
      <c r="BE833" s="380" t="str">
        <v/>
      </c>
      <c r="BF833" s="380"/>
      <c r="BG833" s="380"/>
      <c r="BH833" s="380" t="str">
        <v/>
      </c>
      <c r="BI833" s="380"/>
      <c r="BJ833" s="380"/>
      <c r="BK833" s="380" t="str">
        <v/>
      </c>
      <c r="BL833" s="380" t="str">
        <v/>
      </c>
      <c r="BM833" s="380" t="str">
        <v/>
      </c>
      <c r="BN833" s="381" t="str">
        <v/>
      </c>
      <c r="BO833" s="380" t="str">
        <v/>
      </c>
      <c r="BP833" s="380" t="str">
        <v/>
      </c>
      <c r="BQ833" s="380" t="str">
        <v/>
      </c>
      <c r="BR833" s="381" t="str">
        <v/>
      </c>
      <c r="BS833" s="380" t="str">
        <v/>
      </c>
      <c r="BT833" s="380" t="str">
        <v/>
      </c>
      <c r="BU833" s="380" t="str">
        <v/>
      </c>
      <c r="BV833" s="380" t="str">
        <v/>
      </c>
      <c r="BW833" s="380" t="str">
        <v/>
      </c>
      <c r="BX833" s="380"/>
      <c r="BY833" s="380"/>
      <c r="BZ833" s="380" t="str">
        <v/>
      </c>
      <c r="CA833" s="380"/>
      <c r="CB833" s="380"/>
      <c r="CC833" s="380" t="str">
        <v/>
      </c>
      <c r="CD833" s="380"/>
      <c r="CE833" s="380"/>
      <c r="CF833" s="380" t="str">
        <v/>
      </c>
      <c r="CG833" s="380"/>
      <c r="CH833" s="380"/>
      <c r="CI833" s="380" t="str">
        <v/>
      </c>
      <c r="CJ833" s="380" t="str">
        <v/>
      </c>
      <c r="CK833" s="380" t="str">
        <v/>
      </c>
      <c r="CL833" s="381" t="str">
        <v/>
      </c>
      <c r="CM833" s="380" t="str">
        <v/>
      </c>
      <c r="CN833" s="380" t="str">
        <v/>
      </c>
      <c r="CO833" s="380" t="str">
        <v/>
      </c>
      <c r="CP833" s="381" t="str">
        <v/>
      </c>
      <c r="CQ833" s="380" t="str">
        <v/>
      </c>
      <c r="CR833" s="380" t="str">
        <v/>
      </c>
      <c r="CS833" s="380" t="str">
        <v/>
      </c>
      <c r="CT833" s="380" t="str">
        <v/>
      </c>
      <c r="CU833" s="380" t="str">
        <v/>
      </c>
      <c r="CV833" s="380"/>
      <c r="CW833" s="380"/>
      <c r="CX833" s="380" t="str">
        <v/>
      </c>
      <c r="CY833" s="380"/>
      <c r="CZ833" s="380"/>
      <c r="DA833" s="380" t="str">
        <v/>
      </c>
      <c r="DB833" s="380"/>
      <c r="DC833" s="380"/>
      <c r="DD833" s="380" t="str">
        <v/>
      </c>
      <c r="DE833" s="380"/>
      <c r="DF833" s="380"/>
      <c r="DG833" s="380" t="str">
        <v/>
      </c>
      <c r="DH833" s="380" t="str">
        <v/>
      </c>
      <c r="DI833" s="380" t="str">
        <v/>
      </c>
      <c r="DJ833" s="381" t="str">
        <v/>
      </c>
      <c r="DK833" s="380" t="str">
        <v/>
      </c>
      <c r="DL833" s="380" t="str">
        <v/>
      </c>
      <c r="DM833" s="380" t="str">
        <v/>
      </c>
      <c r="DN833" s="381" t="str">
        <v/>
      </c>
      <c r="DO833" s="380" t="str">
        <v/>
      </c>
      <c r="DP833" s="380" t="str">
        <v/>
      </c>
      <c r="DQ833" s="380" t="str">
        <v/>
      </c>
      <c r="DR833" s="380" t="str">
        <v/>
      </c>
      <c r="DS833" s="380" t="str">
        <v/>
      </c>
      <c r="DT833" s="380"/>
      <c r="DU833" s="380"/>
      <c r="DV833" s="380" t="str">
        <v/>
      </c>
      <c r="DW833" s="380"/>
      <c r="DX833" s="380"/>
      <c r="DY833" s="380" t="str">
        <v/>
      </c>
      <c r="DZ833" s="380"/>
      <c r="EA833" s="380"/>
      <c r="EB833" s="380" t="str">
        <v/>
      </c>
      <c r="EC833" s="380"/>
      <c r="ED833" s="380"/>
      <c r="EE833" s="380" t="str">
        <v/>
      </c>
      <c r="EF833" s="380" t="str">
        <v/>
      </c>
      <c r="EG833" s="380" t="str">
        <v/>
      </c>
      <c r="EH833" s="381" t="str">
        <v/>
      </c>
      <c r="EI833" s="380" t="str">
        <v/>
      </c>
      <c r="EJ833" s="380" t="str">
        <v/>
      </c>
      <c r="EK833" s="380" t="str">
        <v/>
      </c>
      <c r="EL833" s="381" t="str">
        <v/>
      </c>
      <c r="EM833" s="382" t="str">
        <v/>
      </c>
      <c r="EN833" s="382" t="str">
        <v/>
      </c>
      <c r="EO833" s="382" t="str">
        <v/>
      </c>
    </row>
    <row r="834" spans="1:145" ht="15.6">
      <c r="A834" s="372" t="str">
        <v/>
      </c>
      <c r="B834" s="373" t="str">
        <v/>
      </c>
      <c r="C834" s="372"/>
      <c r="D834" s="383" t="str">
        <v/>
      </c>
      <c r="E834" s="383" t="str">
        <v/>
      </c>
      <c r="F834" s="383" t="str">
        <v/>
      </c>
      <c r="G834" s="375" t="str">
        <v/>
      </c>
      <c r="H834" s="375" t="str">
        <v/>
      </c>
      <c r="I834" s="375" t="str">
        <v/>
      </c>
      <c r="J834" s="375" t="str">
        <v/>
      </c>
      <c r="K834" s="375" t="str">
        <v/>
      </c>
      <c r="L834" s="375" t="str">
        <v/>
      </c>
      <c r="M834" s="372" t="str">
        <v/>
      </c>
      <c r="N834" s="372" t="str">
        <v/>
      </c>
      <c r="O834" s="372" t="str">
        <v/>
      </c>
      <c r="P834" s="372" t="str">
        <v/>
      </c>
      <c r="Q834" s="372" t="str">
        <v/>
      </c>
      <c r="R834" s="372" t="str">
        <v/>
      </c>
      <c r="S834" s="372" t="str">
        <v/>
      </c>
      <c r="T834" s="372" t="str">
        <v/>
      </c>
      <c r="U834" s="372" t="str">
        <v/>
      </c>
      <c r="V834" s="372" t="str">
        <v/>
      </c>
      <c r="W834" s="372" t="str">
        <v/>
      </c>
      <c r="X834" s="372" t="str">
        <v/>
      </c>
      <c r="Y834" s="372" t="str">
        <v/>
      </c>
      <c r="Z834" s="372" t="str">
        <v/>
      </c>
      <c r="AA834" s="372" t="str">
        <v/>
      </c>
      <c r="AB834" s="372"/>
      <c r="AC834" s="372"/>
      <c r="AD834" s="372" t="str">
        <v/>
      </c>
      <c r="AE834" s="372"/>
      <c r="AF834" s="372"/>
      <c r="AG834" s="376" t="str">
        <v/>
      </c>
      <c r="AH834" s="372"/>
      <c r="AI834" s="372"/>
      <c r="AJ834" s="372" t="str">
        <v/>
      </c>
      <c r="AK834" s="372"/>
      <c r="AL834" s="372"/>
      <c r="AM834" s="377" t="str">
        <v/>
      </c>
      <c r="AN834" s="378" t="str">
        <v/>
      </c>
      <c r="AO834" s="379" t="str">
        <v/>
      </c>
      <c r="AP834" s="379" t="str">
        <v/>
      </c>
      <c r="AQ834" s="376" t="str">
        <v/>
      </c>
      <c r="AR834" s="376" t="str">
        <v/>
      </c>
      <c r="AS834" s="372" t="str">
        <v/>
      </c>
      <c r="AT834" s="379" t="str">
        <v/>
      </c>
      <c r="AU834" s="380" t="str">
        <v/>
      </c>
      <c r="AV834" s="380" t="str">
        <v/>
      </c>
      <c r="AW834" s="380" t="str">
        <v/>
      </c>
      <c r="AX834" s="380" t="str">
        <v/>
      </c>
      <c r="AY834" s="380" t="str">
        <v/>
      </c>
      <c r="AZ834" s="380"/>
      <c r="BA834" s="380"/>
      <c r="BB834" s="380" t="str">
        <v/>
      </c>
      <c r="BC834" s="380"/>
      <c r="BD834" s="380"/>
      <c r="BE834" s="380" t="str">
        <v/>
      </c>
      <c r="BF834" s="380"/>
      <c r="BG834" s="380"/>
      <c r="BH834" s="380" t="str">
        <v/>
      </c>
      <c r="BI834" s="380"/>
      <c r="BJ834" s="380"/>
      <c r="BK834" s="380" t="str">
        <v/>
      </c>
      <c r="BL834" s="380" t="str">
        <v/>
      </c>
      <c r="BM834" s="380" t="str">
        <v/>
      </c>
      <c r="BN834" s="381" t="str">
        <v/>
      </c>
      <c r="BO834" s="380" t="str">
        <v/>
      </c>
      <c r="BP834" s="380" t="str">
        <v/>
      </c>
      <c r="BQ834" s="380" t="str">
        <v/>
      </c>
      <c r="BR834" s="381" t="str">
        <v/>
      </c>
      <c r="BS834" s="380" t="str">
        <v/>
      </c>
      <c r="BT834" s="380" t="str">
        <v/>
      </c>
      <c r="BU834" s="380" t="str">
        <v/>
      </c>
      <c r="BV834" s="380" t="str">
        <v/>
      </c>
      <c r="BW834" s="380" t="str">
        <v/>
      </c>
      <c r="BX834" s="380"/>
      <c r="BY834" s="380"/>
      <c r="BZ834" s="380" t="str">
        <v/>
      </c>
      <c r="CA834" s="380"/>
      <c r="CB834" s="380"/>
      <c r="CC834" s="380" t="str">
        <v/>
      </c>
      <c r="CD834" s="380"/>
      <c r="CE834" s="380"/>
      <c r="CF834" s="380" t="str">
        <v/>
      </c>
      <c r="CG834" s="380"/>
      <c r="CH834" s="380"/>
      <c r="CI834" s="380" t="str">
        <v/>
      </c>
      <c r="CJ834" s="380" t="str">
        <v/>
      </c>
      <c r="CK834" s="380" t="str">
        <v/>
      </c>
      <c r="CL834" s="381" t="str">
        <v/>
      </c>
      <c r="CM834" s="380" t="str">
        <v/>
      </c>
      <c r="CN834" s="380" t="str">
        <v/>
      </c>
      <c r="CO834" s="380" t="str">
        <v/>
      </c>
      <c r="CP834" s="381" t="str">
        <v/>
      </c>
      <c r="CQ834" s="380" t="str">
        <v/>
      </c>
      <c r="CR834" s="380" t="str">
        <v/>
      </c>
      <c r="CS834" s="380" t="str">
        <v/>
      </c>
      <c r="CT834" s="380" t="str">
        <v/>
      </c>
      <c r="CU834" s="380" t="str">
        <v/>
      </c>
      <c r="CV834" s="380"/>
      <c r="CW834" s="380"/>
      <c r="CX834" s="380" t="str">
        <v/>
      </c>
      <c r="CY834" s="380"/>
      <c r="CZ834" s="380"/>
      <c r="DA834" s="380" t="str">
        <v/>
      </c>
      <c r="DB834" s="380"/>
      <c r="DC834" s="380"/>
      <c r="DD834" s="380" t="str">
        <v/>
      </c>
      <c r="DE834" s="380"/>
      <c r="DF834" s="380"/>
      <c r="DG834" s="380" t="str">
        <v/>
      </c>
      <c r="DH834" s="380" t="str">
        <v/>
      </c>
      <c r="DI834" s="380" t="str">
        <v/>
      </c>
      <c r="DJ834" s="381" t="str">
        <v/>
      </c>
      <c r="DK834" s="380" t="str">
        <v/>
      </c>
      <c r="DL834" s="380" t="str">
        <v/>
      </c>
      <c r="DM834" s="380" t="str">
        <v/>
      </c>
      <c r="DN834" s="381" t="str">
        <v/>
      </c>
      <c r="DO834" s="380" t="str">
        <v/>
      </c>
      <c r="DP834" s="380" t="str">
        <v/>
      </c>
      <c r="DQ834" s="380" t="str">
        <v/>
      </c>
      <c r="DR834" s="380" t="str">
        <v/>
      </c>
      <c r="DS834" s="380" t="str">
        <v/>
      </c>
      <c r="DT834" s="380"/>
      <c r="DU834" s="380"/>
      <c r="DV834" s="380" t="str">
        <v/>
      </c>
      <c r="DW834" s="380"/>
      <c r="DX834" s="380"/>
      <c r="DY834" s="380" t="str">
        <v/>
      </c>
      <c r="DZ834" s="380"/>
      <c r="EA834" s="380"/>
      <c r="EB834" s="380" t="str">
        <v/>
      </c>
      <c r="EC834" s="380"/>
      <c r="ED834" s="380"/>
      <c r="EE834" s="380" t="str">
        <v/>
      </c>
      <c r="EF834" s="380" t="str">
        <v/>
      </c>
      <c r="EG834" s="380" t="str">
        <v/>
      </c>
      <c r="EH834" s="381" t="str">
        <v/>
      </c>
      <c r="EI834" s="380" t="str">
        <v/>
      </c>
      <c r="EJ834" s="380" t="str">
        <v/>
      </c>
      <c r="EK834" s="380" t="str">
        <v/>
      </c>
      <c r="EL834" s="381" t="str">
        <v/>
      </c>
      <c r="EM834" s="382" t="str">
        <v/>
      </c>
      <c r="EN834" s="382" t="str">
        <v/>
      </c>
      <c r="EO834" s="382" t="str">
        <v/>
      </c>
    </row>
    <row r="835" spans="1:145" ht="15.6">
      <c r="A835" s="372" t="str">
        <v/>
      </c>
      <c r="B835" s="373" t="str">
        <v/>
      </c>
      <c r="C835" s="372"/>
      <c r="D835" s="383" t="str">
        <v/>
      </c>
      <c r="E835" s="383" t="str">
        <v/>
      </c>
      <c r="F835" s="383" t="str">
        <v/>
      </c>
      <c r="G835" s="375" t="str">
        <v/>
      </c>
      <c r="H835" s="375" t="str">
        <v/>
      </c>
      <c r="I835" s="375" t="str">
        <v/>
      </c>
      <c r="J835" s="375" t="str">
        <v/>
      </c>
      <c r="K835" s="375" t="str">
        <v/>
      </c>
      <c r="L835" s="375" t="str">
        <v/>
      </c>
      <c r="M835" s="372" t="str">
        <v/>
      </c>
      <c r="N835" s="372" t="str">
        <v/>
      </c>
      <c r="O835" s="372" t="str">
        <v/>
      </c>
      <c r="P835" s="372" t="str">
        <v/>
      </c>
      <c r="Q835" s="372" t="str">
        <v/>
      </c>
      <c r="R835" s="372" t="str">
        <v/>
      </c>
      <c r="S835" s="372" t="str">
        <v/>
      </c>
      <c r="T835" s="372" t="str">
        <v/>
      </c>
      <c r="U835" s="372" t="str">
        <v/>
      </c>
      <c r="V835" s="372" t="str">
        <v/>
      </c>
      <c r="W835" s="372" t="str">
        <v/>
      </c>
      <c r="X835" s="372" t="str">
        <v/>
      </c>
      <c r="Y835" s="372" t="str">
        <v/>
      </c>
      <c r="Z835" s="372" t="str">
        <v/>
      </c>
      <c r="AA835" s="372" t="str">
        <v/>
      </c>
      <c r="AB835" s="372"/>
      <c r="AC835" s="372"/>
      <c r="AD835" s="372" t="str">
        <v/>
      </c>
      <c r="AE835" s="372"/>
      <c r="AF835" s="372"/>
      <c r="AG835" s="376" t="str">
        <v/>
      </c>
      <c r="AH835" s="372"/>
      <c r="AI835" s="372"/>
      <c r="AJ835" s="372" t="str">
        <v/>
      </c>
      <c r="AK835" s="372"/>
      <c r="AL835" s="372"/>
      <c r="AM835" s="377" t="str">
        <v/>
      </c>
      <c r="AN835" s="378" t="str">
        <v/>
      </c>
      <c r="AO835" s="379" t="str">
        <v/>
      </c>
      <c r="AP835" s="379" t="str">
        <v/>
      </c>
      <c r="AQ835" s="376" t="str">
        <v/>
      </c>
      <c r="AR835" s="376" t="str">
        <v/>
      </c>
      <c r="AS835" s="372" t="str">
        <v/>
      </c>
      <c r="AT835" s="379" t="str">
        <v/>
      </c>
      <c r="AU835" s="380" t="str">
        <v/>
      </c>
      <c r="AV835" s="380" t="str">
        <v/>
      </c>
      <c r="AW835" s="380" t="str">
        <v/>
      </c>
      <c r="AX835" s="380" t="str">
        <v/>
      </c>
      <c r="AY835" s="380" t="str">
        <v/>
      </c>
      <c r="AZ835" s="380"/>
      <c r="BA835" s="380"/>
      <c r="BB835" s="380" t="str">
        <v/>
      </c>
      <c r="BC835" s="380"/>
      <c r="BD835" s="380"/>
      <c r="BE835" s="380" t="str">
        <v/>
      </c>
      <c r="BF835" s="380"/>
      <c r="BG835" s="380"/>
      <c r="BH835" s="380" t="str">
        <v/>
      </c>
      <c r="BI835" s="380"/>
      <c r="BJ835" s="380"/>
      <c r="BK835" s="380" t="str">
        <v/>
      </c>
      <c r="BL835" s="380" t="str">
        <v/>
      </c>
      <c r="BM835" s="380" t="str">
        <v/>
      </c>
      <c r="BN835" s="381" t="str">
        <v/>
      </c>
      <c r="BO835" s="380" t="str">
        <v/>
      </c>
      <c r="BP835" s="380" t="str">
        <v/>
      </c>
      <c r="BQ835" s="380" t="str">
        <v/>
      </c>
      <c r="BR835" s="381" t="str">
        <v/>
      </c>
      <c r="BS835" s="380" t="str">
        <v/>
      </c>
      <c r="BT835" s="380" t="str">
        <v/>
      </c>
      <c r="BU835" s="380" t="str">
        <v/>
      </c>
      <c r="BV835" s="380" t="str">
        <v/>
      </c>
      <c r="BW835" s="380" t="str">
        <v/>
      </c>
      <c r="BX835" s="380"/>
      <c r="BY835" s="380"/>
      <c r="BZ835" s="380" t="str">
        <v/>
      </c>
      <c r="CA835" s="380"/>
      <c r="CB835" s="380"/>
      <c r="CC835" s="380" t="str">
        <v/>
      </c>
      <c r="CD835" s="380"/>
      <c r="CE835" s="380"/>
      <c r="CF835" s="380" t="str">
        <v/>
      </c>
      <c r="CG835" s="380"/>
      <c r="CH835" s="380"/>
      <c r="CI835" s="380" t="str">
        <v/>
      </c>
      <c r="CJ835" s="380" t="str">
        <v/>
      </c>
      <c r="CK835" s="380" t="str">
        <v/>
      </c>
      <c r="CL835" s="381" t="str">
        <v/>
      </c>
      <c r="CM835" s="380" t="str">
        <v/>
      </c>
      <c r="CN835" s="380" t="str">
        <v/>
      </c>
      <c r="CO835" s="380" t="str">
        <v/>
      </c>
      <c r="CP835" s="381" t="str">
        <v/>
      </c>
      <c r="CQ835" s="380" t="str">
        <v/>
      </c>
      <c r="CR835" s="380" t="str">
        <v/>
      </c>
      <c r="CS835" s="380" t="str">
        <v/>
      </c>
      <c r="CT835" s="380" t="str">
        <v/>
      </c>
      <c r="CU835" s="380" t="str">
        <v/>
      </c>
      <c r="CV835" s="380"/>
      <c r="CW835" s="380"/>
      <c r="CX835" s="380" t="str">
        <v/>
      </c>
      <c r="CY835" s="380"/>
      <c r="CZ835" s="380"/>
      <c r="DA835" s="380" t="str">
        <v/>
      </c>
      <c r="DB835" s="380"/>
      <c r="DC835" s="380"/>
      <c r="DD835" s="380" t="str">
        <v/>
      </c>
      <c r="DE835" s="380"/>
      <c r="DF835" s="380"/>
      <c r="DG835" s="380" t="str">
        <v/>
      </c>
      <c r="DH835" s="380" t="str">
        <v/>
      </c>
      <c r="DI835" s="380" t="str">
        <v/>
      </c>
      <c r="DJ835" s="381" t="str">
        <v/>
      </c>
      <c r="DK835" s="380" t="str">
        <v/>
      </c>
      <c r="DL835" s="380" t="str">
        <v/>
      </c>
      <c r="DM835" s="380" t="str">
        <v/>
      </c>
      <c r="DN835" s="381" t="str">
        <v/>
      </c>
      <c r="DO835" s="380" t="str">
        <v/>
      </c>
      <c r="DP835" s="380" t="str">
        <v/>
      </c>
      <c r="DQ835" s="380" t="str">
        <v/>
      </c>
      <c r="DR835" s="380" t="str">
        <v/>
      </c>
      <c r="DS835" s="380" t="str">
        <v/>
      </c>
      <c r="DT835" s="380"/>
      <c r="DU835" s="380"/>
      <c r="DV835" s="380" t="str">
        <v/>
      </c>
      <c r="DW835" s="380"/>
      <c r="DX835" s="380"/>
      <c r="DY835" s="380" t="str">
        <v/>
      </c>
      <c r="DZ835" s="380"/>
      <c r="EA835" s="380"/>
      <c r="EB835" s="380" t="str">
        <v/>
      </c>
      <c r="EC835" s="380"/>
      <c r="ED835" s="380"/>
      <c r="EE835" s="380" t="str">
        <v/>
      </c>
      <c r="EF835" s="380" t="str">
        <v/>
      </c>
      <c r="EG835" s="380" t="str">
        <v/>
      </c>
      <c r="EH835" s="381" t="str">
        <v/>
      </c>
      <c r="EI835" s="380" t="str">
        <v/>
      </c>
      <c r="EJ835" s="380" t="str">
        <v/>
      </c>
      <c r="EK835" s="380" t="str">
        <v/>
      </c>
      <c r="EL835" s="381" t="str">
        <v/>
      </c>
      <c r="EM835" s="382" t="str">
        <v/>
      </c>
      <c r="EN835" s="382" t="str">
        <v/>
      </c>
      <c r="EO835" s="382" t="str">
        <v/>
      </c>
    </row>
    <row r="836" spans="1:145" ht="15.6">
      <c r="A836" s="372" t="str">
        <v/>
      </c>
      <c r="B836" s="373" t="str">
        <v/>
      </c>
      <c r="C836" s="372"/>
      <c r="D836" s="383" t="str">
        <v/>
      </c>
      <c r="E836" s="383" t="str">
        <v/>
      </c>
      <c r="F836" s="383" t="str">
        <v/>
      </c>
      <c r="G836" s="375" t="str">
        <v/>
      </c>
      <c r="H836" s="375" t="str">
        <v/>
      </c>
      <c r="I836" s="375" t="str">
        <v/>
      </c>
      <c r="J836" s="375" t="str">
        <v/>
      </c>
      <c r="K836" s="375" t="str">
        <v/>
      </c>
      <c r="L836" s="375" t="str">
        <v/>
      </c>
      <c r="M836" s="372" t="str">
        <v/>
      </c>
      <c r="N836" s="372" t="str">
        <v/>
      </c>
      <c r="O836" s="372" t="str">
        <v/>
      </c>
      <c r="P836" s="372" t="str">
        <v/>
      </c>
      <c r="Q836" s="372" t="str">
        <v/>
      </c>
      <c r="R836" s="372" t="str">
        <v/>
      </c>
      <c r="S836" s="372" t="str">
        <v/>
      </c>
      <c r="T836" s="372" t="str">
        <v/>
      </c>
      <c r="U836" s="372" t="str">
        <v/>
      </c>
      <c r="V836" s="372" t="str">
        <v/>
      </c>
      <c r="W836" s="372" t="str">
        <v/>
      </c>
      <c r="X836" s="372" t="str">
        <v/>
      </c>
      <c r="Y836" s="372" t="str">
        <v/>
      </c>
      <c r="Z836" s="372" t="str">
        <v/>
      </c>
      <c r="AA836" s="372" t="str">
        <v/>
      </c>
      <c r="AB836" s="372"/>
      <c r="AC836" s="372"/>
      <c r="AD836" s="372" t="str">
        <v/>
      </c>
      <c r="AE836" s="372"/>
      <c r="AF836" s="372"/>
      <c r="AG836" s="376" t="str">
        <v/>
      </c>
      <c r="AH836" s="372"/>
      <c r="AI836" s="372"/>
      <c r="AJ836" s="372" t="str">
        <v/>
      </c>
      <c r="AK836" s="372"/>
      <c r="AL836" s="372"/>
      <c r="AM836" s="377" t="str">
        <v/>
      </c>
      <c r="AN836" s="378" t="str">
        <v/>
      </c>
      <c r="AO836" s="379" t="str">
        <v/>
      </c>
      <c r="AP836" s="379" t="str">
        <v/>
      </c>
      <c r="AQ836" s="376" t="str">
        <v/>
      </c>
      <c r="AR836" s="376" t="str">
        <v/>
      </c>
      <c r="AS836" s="372" t="str">
        <v/>
      </c>
      <c r="AT836" s="379" t="str">
        <v/>
      </c>
      <c r="AU836" s="380" t="str">
        <v/>
      </c>
      <c r="AV836" s="380" t="str">
        <v/>
      </c>
      <c r="AW836" s="380" t="str">
        <v/>
      </c>
      <c r="AX836" s="380" t="str">
        <v/>
      </c>
      <c r="AY836" s="380" t="str">
        <v/>
      </c>
      <c r="AZ836" s="380"/>
      <c r="BA836" s="380"/>
      <c r="BB836" s="380" t="str">
        <v/>
      </c>
      <c r="BC836" s="380"/>
      <c r="BD836" s="380"/>
      <c r="BE836" s="380" t="str">
        <v/>
      </c>
      <c r="BF836" s="380"/>
      <c r="BG836" s="380"/>
      <c r="BH836" s="380" t="str">
        <v/>
      </c>
      <c r="BI836" s="380"/>
      <c r="BJ836" s="380"/>
      <c r="BK836" s="380" t="str">
        <v/>
      </c>
      <c r="BL836" s="380" t="str">
        <v/>
      </c>
      <c r="BM836" s="380" t="str">
        <v/>
      </c>
      <c r="BN836" s="381" t="str">
        <v/>
      </c>
      <c r="BO836" s="380" t="str">
        <v/>
      </c>
      <c r="BP836" s="380" t="str">
        <v/>
      </c>
      <c r="BQ836" s="380" t="str">
        <v/>
      </c>
      <c r="BR836" s="381" t="str">
        <v/>
      </c>
      <c r="BS836" s="380" t="str">
        <v/>
      </c>
      <c r="BT836" s="380" t="str">
        <v/>
      </c>
      <c r="BU836" s="380" t="str">
        <v/>
      </c>
      <c r="BV836" s="380" t="str">
        <v/>
      </c>
      <c r="BW836" s="380" t="str">
        <v/>
      </c>
      <c r="BX836" s="380"/>
      <c r="BY836" s="380"/>
      <c r="BZ836" s="380" t="str">
        <v/>
      </c>
      <c r="CA836" s="380"/>
      <c r="CB836" s="380"/>
      <c r="CC836" s="380" t="str">
        <v/>
      </c>
      <c r="CD836" s="380"/>
      <c r="CE836" s="380"/>
      <c r="CF836" s="380" t="str">
        <v/>
      </c>
      <c r="CG836" s="380"/>
      <c r="CH836" s="380"/>
      <c r="CI836" s="380" t="str">
        <v/>
      </c>
      <c r="CJ836" s="380" t="str">
        <v/>
      </c>
      <c r="CK836" s="380" t="str">
        <v/>
      </c>
      <c r="CL836" s="381" t="str">
        <v/>
      </c>
      <c r="CM836" s="380" t="str">
        <v/>
      </c>
      <c r="CN836" s="380" t="str">
        <v/>
      </c>
      <c r="CO836" s="380" t="str">
        <v/>
      </c>
      <c r="CP836" s="381" t="str">
        <v/>
      </c>
      <c r="CQ836" s="380" t="str">
        <v/>
      </c>
      <c r="CR836" s="380" t="str">
        <v/>
      </c>
      <c r="CS836" s="380" t="str">
        <v/>
      </c>
      <c r="CT836" s="380" t="str">
        <v/>
      </c>
      <c r="CU836" s="380" t="str">
        <v/>
      </c>
      <c r="CV836" s="380"/>
      <c r="CW836" s="380"/>
      <c r="CX836" s="380" t="str">
        <v/>
      </c>
      <c r="CY836" s="380"/>
      <c r="CZ836" s="380"/>
      <c r="DA836" s="380" t="str">
        <v/>
      </c>
      <c r="DB836" s="380"/>
      <c r="DC836" s="380"/>
      <c r="DD836" s="380" t="str">
        <v/>
      </c>
      <c r="DE836" s="380"/>
      <c r="DF836" s="380"/>
      <c r="DG836" s="380" t="str">
        <v/>
      </c>
      <c r="DH836" s="380" t="str">
        <v/>
      </c>
      <c r="DI836" s="380" t="str">
        <v/>
      </c>
      <c r="DJ836" s="381" t="str">
        <v/>
      </c>
      <c r="DK836" s="380" t="str">
        <v/>
      </c>
      <c r="DL836" s="380" t="str">
        <v/>
      </c>
      <c r="DM836" s="380" t="str">
        <v/>
      </c>
      <c r="DN836" s="381" t="str">
        <v/>
      </c>
      <c r="DO836" s="380" t="str">
        <v/>
      </c>
      <c r="DP836" s="380" t="str">
        <v/>
      </c>
      <c r="DQ836" s="380" t="str">
        <v/>
      </c>
      <c r="DR836" s="380" t="str">
        <v/>
      </c>
      <c r="DS836" s="380" t="str">
        <v/>
      </c>
      <c r="DT836" s="380"/>
      <c r="DU836" s="380"/>
      <c r="DV836" s="380" t="str">
        <v/>
      </c>
      <c r="DW836" s="380"/>
      <c r="DX836" s="380"/>
      <c r="DY836" s="380" t="str">
        <v/>
      </c>
      <c r="DZ836" s="380"/>
      <c r="EA836" s="380"/>
      <c r="EB836" s="380" t="str">
        <v/>
      </c>
      <c r="EC836" s="380"/>
      <c r="ED836" s="380"/>
      <c r="EE836" s="380" t="str">
        <v/>
      </c>
      <c r="EF836" s="380" t="str">
        <v/>
      </c>
      <c r="EG836" s="380" t="str">
        <v/>
      </c>
      <c r="EH836" s="381" t="str">
        <v/>
      </c>
      <c r="EI836" s="380" t="str">
        <v/>
      </c>
      <c r="EJ836" s="380" t="str">
        <v/>
      </c>
      <c r="EK836" s="380" t="str">
        <v/>
      </c>
      <c r="EL836" s="381" t="str">
        <v/>
      </c>
      <c r="EM836" s="382" t="str">
        <v/>
      </c>
      <c r="EN836" s="382" t="str">
        <v/>
      </c>
      <c r="EO836" s="382" t="str">
        <v/>
      </c>
    </row>
    <row r="837" spans="1:145" ht="15.6">
      <c r="A837" s="372" t="str">
        <v/>
      </c>
      <c r="B837" s="373" t="str">
        <v/>
      </c>
      <c r="C837" s="372"/>
      <c r="D837" s="383" t="str">
        <v/>
      </c>
      <c r="E837" s="383" t="str">
        <v/>
      </c>
      <c r="F837" s="383" t="str">
        <v/>
      </c>
      <c r="G837" s="375" t="str">
        <v/>
      </c>
      <c r="H837" s="375" t="str">
        <v/>
      </c>
      <c r="I837" s="375" t="str">
        <v/>
      </c>
      <c r="J837" s="375" t="str">
        <v/>
      </c>
      <c r="K837" s="375" t="str">
        <v/>
      </c>
      <c r="L837" s="375" t="str">
        <v/>
      </c>
      <c r="M837" s="372" t="str">
        <v/>
      </c>
      <c r="N837" s="372" t="str">
        <v/>
      </c>
      <c r="O837" s="372" t="str">
        <v/>
      </c>
      <c r="P837" s="372" t="str">
        <v/>
      </c>
      <c r="Q837" s="372" t="str">
        <v/>
      </c>
      <c r="R837" s="372" t="str">
        <v/>
      </c>
      <c r="S837" s="372" t="str">
        <v/>
      </c>
      <c r="T837" s="372" t="str">
        <v/>
      </c>
      <c r="U837" s="372" t="str">
        <v/>
      </c>
      <c r="V837" s="372" t="str">
        <v/>
      </c>
      <c r="W837" s="372" t="str">
        <v/>
      </c>
      <c r="X837" s="372" t="str">
        <v/>
      </c>
      <c r="Y837" s="372" t="str">
        <v/>
      </c>
      <c r="Z837" s="372" t="str">
        <v/>
      </c>
      <c r="AA837" s="372" t="str">
        <v/>
      </c>
      <c r="AB837" s="372"/>
      <c r="AC837" s="372"/>
      <c r="AD837" s="372" t="str">
        <v/>
      </c>
      <c r="AE837" s="372"/>
      <c r="AF837" s="372"/>
      <c r="AG837" s="376" t="str">
        <v/>
      </c>
      <c r="AH837" s="372"/>
      <c r="AI837" s="372"/>
      <c r="AJ837" s="372" t="str">
        <v/>
      </c>
      <c r="AK837" s="372"/>
      <c r="AL837" s="372"/>
      <c r="AM837" s="377" t="str">
        <v/>
      </c>
      <c r="AN837" s="378" t="str">
        <v/>
      </c>
      <c r="AO837" s="379" t="str">
        <v/>
      </c>
      <c r="AP837" s="379" t="str">
        <v/>
      </c>
      <c r="AQ837" s="376" t="str">
        <v/>
      </c>
      <c r="AR837" s="376" t="str">
        <v/>
      </c>
      <c r="AS837" s="372" t="str">
        <v/>
      </c>
      <c r="AT837" s="379" t="str">
        <v/>
      </c>
      <c r="AU837" s="380" t="str">
        <v/>
      </c>
      <c r="AV837" s="380" t="str">
        <v/>
      </c>
      <c r="AW837" s="380" t="str">
        <v/>
      </c>
      <c r="AX837" s="380" t="str">
        <v/>
      </c>
      <c r="AY837" s="380" t="str">
        <v/>
      </c>
      <c r="AZ837" s="380"/>
      <c r="BA837" s="380"/>
      <c r="BB837" s="380" t="str">
        <v/>
      </c>
      <c r="BC837" s="380"/>
      <c r="BD837" s="380"/>
      <c r="BE837" s="380" t="str">
        <v/>
      </c>
      <c r="BF837" s="380"/>
      <c r="BG837" s="380"/>
      <c r="BH837" s="380" t="str">
        <v/>
      </c>
      <c r="BI837" s="380"/>
      <c r="BJ837" s="380"/>
      <c r="BK837" s="380" t="str">
        <v/>
      </c>
      <c r="BL837" s="380" t="str">
        <v/>
      </c>
      <c r="BM837" s="380" t="str">
        <v/>
      </c>
      <c r="BN837" s="381" t="str">
        <v/>
      </c>
      <c r="BO837" s="380" t="str">
        <v/>
      </c>
      <c r="BP837" s="380" t="str">
        <v/>
      </c>
      <c r="BQ837" s="380" t="str">
        <v/>
      </c>
      <c r="BR837" s="381" t="str">
        <v/>
      </c>
      <c r="BS837" s="380" t="str">
        <v/>
      </c>
      <c r="BT837" s="380" t="str">
        <v/>
      </c>
      <c r="BU837" s="380" t="str">
        <v/>
      </c>
      <c r="BV837" s="380" t="str">
        <v/>
      </c>
      <c r="BW837" s="380" t="str">
        <v/>
      </c>
      <c r="BX837" s="380"/>
      <c r="BY837" s="380"/>
      <c r="BZ837" s="380" t="str">
        <v/>
      </c>
      <c r="CA837" s="380"/>
      <c r="CB837" s="380"/>
      <c r="CC837" s="380" t="str">
        <v/>
      </c>
      <c r="CD837" s="380"/>
      <c r="CE837" s="380"/>
      <c r="CF837" s="380" t="str">
        <v/>
      </c>
      <c r="CG837" s="380"/>
      <c r="CH837" s="380"/>
      <c r="CI837" s="380" t="str">
        <v/>
      </c>
      <c r="CJ837" s="380" t="str">
        <v/>
      </c>
      <c r="CK837" s="380" t="str">
        <v/>
      </c>
      <c r="CL837" s="381" t="str">
        <v/>
      </c>
      <c r="CM837" s="380" t="str">
        <v/>
      </c>
      <c r="CN837" s="380" t="str">
        <v/>
      </c>
      <c r="CO837" s="380" t="str">
        <v/>
      </c>
      <c r="CP837" s="381" t="str">
        <v/>
      </c>
      <c r="CQ837" s="380" t="str">
        <v/>
      </c>
      <c r="CR837" s="380" t="str">
        <v/>
      </c>
      <c r="CS837" s="380" t="str">
        <v/>
      </c>
      <c r="CT837" s="380" t="str">
        <v/>
      </c>
      <c r="CU837" s="380" t="str">
        <v/>
      </c>
      <c r="CV837" s="380"/>
      <c r="CW837" s="380"/>
      <c r="CX837" s="380" t="str">
        <v/>
      </c>
      <c r="CY837" s="380"/>
      <c r="CZ837" s="380"/>
      <c r="DA837" s="380" t="str">
        <v/>
      </c>
      <c r="DB837" s="380"/>
      <c r="DC837" s="380"/>
      <c r="DD837" s="380" t="str">
        <v/>
      </c>
      <c r="DE837" s="380"/>
      <c r="DF837" s="380"/>
      <c r="DG837" s="380" t="str">
        <v/>
      </c>
      <c r="DH837" s="380" t="str">
        <v/>
      </c>
      <c r="DI837" s="380" t="str">
        <v/>
      </c>
      <c r="DJ837" s="381" t="str">
        <v/>
      </c>
      <c r="DK837" s="380" t="str">
        <v/>
      </c>
      <c r="DL837" s="380" t="str">
        <v/>
      </c>
      <c r="DM837" s="380" t="str">
        <v/>
      </c>
      <c r="DN837" s="381" t="str">
        <v/>
      </c>
      <c r="DO837" s="380" t="str">
        <v/>
      </c>
      <c r="DP837" s="380" t="str">
        <v/>
      </c>
      <c r="DQ837" s="380" t="str">
        <v/>
      </c>
      <c r="DR837" s="380" t="str">
        <v/>
      </c>
      <c r="DS837" s="380" t="str">
        <v/>
      </c>
      <c r="DT837" s="380"/>
      <c r="DU837" s="380"/>
      <c r="DV837" s="380" t="str">
        <v/>
      </c>
      <c r="DW837" s="380"/>
      <c r="DX837" s="380"/>
      <c r="DY837" s="380" t="str">
        <v/>
      </c>
      <c r="DZ837" s="380"/>
      <c r="EA837" s="380"/>
      <c r="EB837" s="380" t="str">
        <v/>
      </c>
      <c r="EC837" s="380"/>
      <c r="ED837" s="380"/>
      <c r="EE837" s="380" t="str">
        <v/>
      </c>
      <c r="EF837" s="380" t="str">
        <v/>
      </c>
      <c r="EG837" s="380" t="str">
        <v/>
      </c>
      <c r="EH837" s="381" t="str">
        <v/>
      </c>
      <c r="EI837" s="380" t="str">
        <v/>
      </c>
      <c r="EJ837" s="380" t="str">
        <v/>
      </c>
      <c r="EK837" s="380" t="str">
        <v/>
      </c>
      <c r="EL837" s="381" t="str">
        <v/>
      </c>
      <c r="EM837" s="382" t="str">
        <v/>
      </c>
      <c r="EN837" s="382" t="str">
        <v/>
      </c>
      <c r="EO837" s="382" t="str">
        <v/>
      </c>
    </row>
    <row r="838" spans="1:145" ht="15.6">
      <c r="A838" s="372" t="str">
        <v/>
      </c>
      <c r="B838" s="373" t="str">
        <v/>
      </c>
      <c r="C838" s="372"/>
      <c r="D838" s="383" t="str">
        <v/>
      </c>
      <c r="E838" s="383" t="str">
        <v/>
      </c>
      <c r="F838" s="383" t="str">
        <v/>
      </c>
      <c r="G838" s="375" t="str">
        <v/>
      </c>
      <c r="H838" s="375" t="str">
        <v/>
      </c>
      <c r="I838" s="375" t="str">
        <v/>
      </c>
      <c r="J838" s="375" t="str">
        <v/>
      </c>
      <c r="K838" s="375" t="str">
        <v/>
      </c>
      <c r="L838" s="375" t="str">
        <v/>
      </c>
      <c r="M838" s="372" t="str">
        <v/>
      </c>
      <c r="N838" s="372" t="str">
        <v/>
      </c>
      <c r="O838" s="372" t="str">
        <v/>
      </c>
      <c r="P838" s="372" t="str">
        <v/>
      </c>
      <c r="Q838" s="372" t="str">
        <v/>
      </c>
      <c r="R838" s="372" t="str">
        <v/>
      </c>
      <c r="S838" s="372" t="str">
        <v/>
      </c>
      <c r="T838" s="372" t="str">
        <v/>
      </c>
      <c r="U838" s="372" t="str">
        <v/>
      </c>
      <c r="V838" s="372" t="str">
        <v/>
      </c>
      <c r="W838" s="372" t="str">
        <v/>
      </c>
      <c r="X838" s="372" t="str">
        <v/>
      </c>
      <c r="Y838" s="372" t="str">
        <v/>
      </c>
      <c r="Z838" s="372" t="str">
        <v/>
      </c>
      <c r="AA838" s="372" t="str">
        <v/>
      </c>
      <c r="AB838" s="372"/>
      <c r="AC838" s="372"/>
      <c r="AD838" s="372" t="str">
        <v/>
      </c>
      <c r="AE838" s="372"/>
      <c r="AF838" s="372"/>
      <c r="AG838" s="376" t="str">
        <v/>
      </c>
      <c r="AH838" s="372"/>
      <c r="AI838" s="372"/>
      <c r="AJ838" s="372" t="str">
        <v/>
      </c>
      <c r="AK838" s="372"/>
      <c r="AL838" s="372"/>
      <c r="AM838" s="377" t="str">
        <v/>
      </c>
      <c r="AN838" s="378" t="str">
        <v/>
      </c>
      <c r="AO838" s="379" t="str">
        <v/>
      </c>
      <c r="AP838" s="379" t="str">
        <v/>
      </c>
      <c r="AQ838" s="376" t="str">
        <v/>
      </c>
      <c r="AR838" s="376" t="str">
        <v/>
      </c>
      <c r="AS838" s="372" t="str">
        <v/>
      </c>
      <c r="AT838" s="379" t="str">
        <v/>
      </c>
      <c r="AU838" s="380" t="str">
        <v/>
      </c>
      <c r="AV838" s="380" t="str">
        <v/>
      </c>
      <c r="AW838" s="380" t="str">
        <v/>
      </c>
      <c r="AX838" s="380" t="str">
        <v/>
      </c>
      <c r="AY838" s="380" t="str">
        <v/>
      </c>
      <c r="AZ838" s="380"/>
      <c r="BA838" s="380"/>
      <c r="BB838" s="380" t="str">
        <v/>
      </c>
      <c r="BC838" s="380"/>
      <c r="BD838" s="380"/>
      <c r="BE838" s="380" t="str">
        <v/>
      </c>
      <c r="BF838" s="380"/>
      <c r="BG838" s="380"/>
      <c r="BH838" s="380" t="str">
        <v/>
      </c>
      <c r="BI838" s="380"/>
      <c r="BJ838" s="380"/>
      <c r="BK838" s="380" t="str">
        <v/>
      </c>
      <c r="BL838" s="380" t="str">
        <v/>
      </c>
      <c r="BM838" s="380" t="str">
        <v/>
      </c>
      <c r="BN838" s="381" t="str">
        <v/>
      </c>
      <c r="BO838" s="380" t="str">
        <v/>
      </c>
      <c r="BP838" s="380" t="str">
        <v/>
      </c>
      <c r="BQ838" s="380" t="str">
        <v/>
      </c>
      <c r="BR838" s="381" t="str">
        <v/>
      </c>
      <c r="BS838" s="380" t="str">
        <v/>
      </c>
      <c r="BT838" s="380" t="str">
        <v/>
      </c>
      <c r="BU838" s="380" t="str">
        <v/>
      </c>
      <c r="BV838" s="380" t="str">
        <v/>
      </c>
      <c r="BW838" s="380" t="str">
        <v/>
      </c>
      <c r="BX838" s="380"/>
      <c r="BY838" s="380"/>
      <c r="BZ838" s="380" t="str">
        <v/>
      </c>
      <c r="CA838" s="380"/>
      <c r="CB838" s="380"/>
      <c r="CC838" s="380" t="str">
        <v/>
      </c>
      <c r="CD838" s="380"/>
      <c r="CE838" s="380"/>
      <c r="CF838" s="380" t="str">
        <v/>
      </c>
      <c r="CG838" s="380"/>
      <c r="CH838" s="380"/>
      <c r="CI838" s="380" t="str">
        <v/>
      </c>
      <c r="CJ838" s="380" t="str">
        <v/>
      </c>
      <c r="CK838" s="380" t="str">
        <v/>
      </c>
      <c r="CL838" s="381" t="str">
        <v/>
      </c>
      <c r="CM838" s="380" t="str">
        <v/>
      </c>
      <c r="CN838" s="380" t="str">
        <v/>
      </c>
      <c r="CO838" s="380" t="str">
        <v/>
      </c>
      <c r="CP838" s="381" t="str">
        <v/>
      </c>
      <c r="CQ838" s="380" t="str">
        <v/>
      </c>
      <c r="CR838" s="380" t="str">
        <v/>
      </c>
      <c r="CS838" s="380" t="str">
        <v/>
      </c>
      <c r="CT838" s="380" t="str">
        <v/>
      </c>
      <c r="CU838" s="380" t="str">
        <v/>
      </c>
      <c r="CV838" s="380"/>
      <c r="CW838" s="380"/>
      <c r="CX838" s="380" t="str">
        <v/>
      </c>
      <c r="CY838" s="380"/>
      <c r="CZ838" s="380"/>
      <c r="DA838" s="380" t="str">
        <v/>
      </c>
      <c r="DB838" s="380"/>
      <c r="DC838" s="380"/>
      <c r="DD838" s="380" t="str">
        <v/>
      </c>
      <c r="DE838" s="380"/>
      <c r="DF838" s="380"/>
      <c r="DG838" s="380" t="str">
        <v/>
      </c>
      <c r="DH838" s="380" t="str">
        <v/>
      </c>
      <c r="DI838" s="380" t="str">
        <v/>
      </c>
      <c r="DJ838" s="381" t="str">
        <v/>
      </c>
      <c r="DK838" s="380" t="str">
        <v/>
      </c>
      <c r="DL838" s="380" t="str">
        <v/>
      </c>
      <c r="DM838" s="380" t="str">
        <v/>
      </c>
      <c r="DN838" s="381" t="str">
        <v/>
      </c>
      <c r="DO838" s="380" t="str">
        <v/>
      </c>
      <c r="DP838" s="380" t="str">
        <v/>
      </c>
      <c r="DQ838" s="380" t="str">
        <v/>
      </c>
      <c r="DR838" s="380" t="str">
        <v/>
      </c>
      <c r="DS838" s="380" t="str">
        <v/>
      </c>
      <c r="DT838" s="380"/>
      <c r="DU838" s="380"/>
      <c r="DV838" s="380" t="str">
        <v/>
      </c>
      <c r="DW838" s="380"/>
      <c r="DX838" s="380"/>
      <c r="DY838" s="380" t="str">
        <v/>
      </c>
      <c r="DZ838" s="380"/>
      <c r="EA838" s="380"/>
      <c r="EB838" s="380" t="str">
        <v/>
      </c>
      <c r="EC838" s="380"/>
      <c r="ED838" s="380"/>
      <c r="EE838" s="380" t="str">
        <v/>
      </c>
      <c r="EF838" s="380" t="str">
        <v/>
      </c>
      <c r="EG838" s="380" t="str">
        <v/>
      </c>
      <c r="EH838" s="381" t="str">
        <v/>
      </c>
      <c r="EI838" s="380" t="str">
        <v/>
      </c>
      <c r="EJ838" s="380" t="str">
        <v/>
      </c>
      <c r="EK838" s="380" t="str">
        <v/>
      </c>
      <c r="EL838" s="381" t="str">
        <v/>
      </c>
      <c r="EM838" s="382" t="str">
        <v/>
      </c>
      <c r="EN838" s="382" t="str">
        <v/>
      </c>
      <c r="EO838" s="382" t="str">
        <v/>
      </c>
    </row>
    <row r="839" spans="1:145" ht="15.6">
      <c r="A839" s="372" t="str">
        <v/>
      </c>
      <c r="B839" s="373" t="str">
        <v/>
      </c>
      <c r="C839" s="372"/>
      <c r="D839" s="383" t="str">
        <v/>
      </c>
      <c r="E839" s="383" t="str">
        <v/>
      </c>
      <c r="F839" s="383" t="str">
        <v/>
      </c>
      <c r="G839" s="375" t="str">
        <v/>
      </c>
      <c r="H839" s="375" t="str">
        <v/>
      </c>
      <c r="I839" s="375" t="str">
        <v/>
      </c>
      <c r="J839" s="375" t="str">
        <v/>
      </c>
      <c r="K839" s="375" t="str">
        <v/>
      </c>
      <c r="L839" s="375" t="str">
        <v/>
      </c>
      <c r="M839" s="372" t="str">
        <v/>
      </c>
      <c r="N839" s="372" t="str">
        <v/>
      </c>
      <c r="O839" s="372" t="str">
        <v/>
      </c>
      <c r="P839" s="372" t="str">
        <v/>
      </c>
      <c r="Q839" s="372" t="str">
        <v/>
      </c>
      <c r="R839" s="372" t="str">
        <v/>
      </c>
      <c r="S839" s="372" t="str">
        <v/>
      </c>
      <c r="T839" s="372" t="str">
        <v/>
      </c>
      <c r="U839" s="372" t="str">
        <v/>
      </c>
      <c r="V839" s="372" t="str">
        <v/>
      </c>
      <c r="W839" s="372" t="str">
        <v/>
      </c>
      <c r="X839" s="372" t="str">
        <v/>
      </c>
      <c r="Y839" s="372" t="str">
        <v/>
      </c>
      <c r="Z839" s="372" t="str">
        <v/>
      </c>
      <c r="AA839" s="372" t="str">
        <v/>
      </c>
      <c r="AB839" s="372"/>
      <c r="AC839" s="372"/>
      <c r="AD839" s="372" t="str">
        <v/>
      </c>
      <c r="AE839" s="372"/>
      <c r="AF839" s="372"/>
      <c r="AG839" s="376" t="str">
        <v/>
      </c>
      <c r="AH839" s="372"/>
      <c r="AI839" s="372"/>
      <c r="AJ839" s="372" t="str">
        <v/>
      </c>
      <c r="AK839" s="372"/>
      <c r="AL839" s="372"/>
      <c r="AM839" s="377" t="str">
        <v/>
      </c>
      <c r="AN839" s="378" t="str">
        <v/>
      </c>
      <c r="AO839" s="379" t="str">
        <v/>
      </c>
      <c r="AP839" s="379" t="str">
        <v/>
      </c>
      <c r="AQ839" s="376" t="str">
        <v/>
      </c>
      <c r="AR839" s="376" t="str">
        <v/>
      </c>
      <c r="AS839" s="372" t="str">
        <v/>
      </c>
      <c r="AT839" s="379" t="str">
        <v/>
      </c>
      <c r="AU839" s="380" t="str">
        <v/>
      </c>
      <c r="AV839" s="380" t="str">
        <v/>
      </c>
      <c r="AW839" s="380" t="str">
        <v/>
      </c>
      <c r="AX839" s="380" t="str">
        <v/>
      </c>
      <c r="AY839" s="380" t="str">
        <v/>
      </c>
      <c r="AZ839" s="380"/>
      <c r="BA839" s="380"/>
      <c r="BB839" s="380" t="str">
        <v/>
      </c>
      <c r="BC839" s="380"/>
      <c r="BD839" s="380"/>
      <c r="BE839" s="380" t="str">
        <v/>
      </c>
      <c r="BF839" s="380"/>
      <c r="BG839" s="380"/>
      <c r="BH839" s="380" t="str">
        <v/>
      </c>
      <c r="BI839" s="380"/>
      <c r="BJ839" s="380"/>
      <c r="BK839" s="380" t="str">
        <v/>
      </c>
      <c r="BL839" s="380" t="str">
        <v/>
      </c>
      <c r="BM839" s="380" t="str">
        <v/>
      </c>
      <c r="BN839" s="381" t="str">
        <v/>
      </c>
      <c r="BO839" s="380" t="str">
        <v/>
      </c>
      <c r="BP839" s="380" t="str">
        <v/>
      </c>
      <c r="BQ839" s="380" t="str">
        <v/>
      </c>
      <c r="BR839" s="381" t="str">
        <v/>
      </c>
      <c r="BS839" s="380" t="str">
        <v/>
      </c>
      <c r="BT839" s="380" t="str">
        <v/>
      </c>
      <c r="BU839" s="380" t="str">
        <v/>
      </c>
      <c r="BV839" s="380" t="str">
        <v/>
      </c>
      <c r="BW839" s="380" t="str">
        <v/>
      </c>
      <c r="BX839" s="380"/>
      <c r="BY839" s="380"/>
      <c r="BZ839" s="380" t="str">
        <v/>
      </c>
      <c r="CA839" s="380"/>
      <c r="CB839" s="380"/>
      <c r="CC839" s="380" t="str">
        <v/>
      </c>
      <c r="CD839" s="380"/>
      <c r="CE839" s="380"/>
      <c r="CF839" s="380" t="str">
        <v/>
      </c>
      <c r="CG839" s="380"/>
      <c r="CH839" s="380"/>
      <c r="CI839" s="380" t="str">
        <v/>
      </c>
      <c r="CJ839" s="380" t="str">
        <v/>
      </c>
      <c r="CK839" s="380" t="str">
        <v/>
      </c>
      <c r="CL839" s="381" t="str">
        <v/>
      </c>
      <c r="CM839" s="380" t="str">
        <v/>
      </c>
      <c r="CN839" s="380" t="str">
        <v/>
      </c>
      <c r="CO839" s="380" t="str">
        <v/>
      </c>
      <c r="CP839" s="381" t="str">
        <v/>
      </c>
      <c r="CQ839" s="380" t="str">
        <v/>
      </c>
      <c r="CR839" s="380" t="str">
        <v/>
      </c>
      <c r="CS839" s="380" t="str">
        <v/>
      </c>
      <c r="CT839" s="380" t="str">
        <v/>
      </c>
      <c r="CU839" s="380" t="str">
        <v/>
      </c>
      <c r="CV839" s="380"/>
      <c r="CW839" s="380"/>
      <c r="CX839" s="380" t="str">
        <v/>
      </c>
      <c r="CY839" s="380"/>
      <c r="CZ839" s="380"/>
      <c r="DA839" s="380" t="str">
        <v/>
      </c>
      <c r="DB839" s="380"/>
      <c r="DC839" s="380"/>
      <c r="DD839" s="380" t="str">
        <v/>
      </c>
      <c r="DE839" s="380"/>
      <c r="DF839" s="380"/>
      <c r="DG839" s="380" t="str">
        <v/>
      </c>
      <c r="DH839" s="380" t="str">
        <v/>
      </c>
      <c r="DI839" s="380" t="str">
        <v/>
      </c>
      <c r="DJ839" s="381" t="str">
        <v/>
      </c>
      <c r="DK839" s="380" t="str">
        <v/>
      </c>
      <c r="DL839" s="380" t="str">
        <v/>
      </c>
      <c r="DM839" s="380" t="str">
        <v/>
      </c>
      <c r="DN839" s="381" t="str">
        <v/>
      </c>
      <c r="DO839" s="380" t="str">
        <v/>
      </c>
      <c r="DP839" s="380" t="str">
        <v/>
      </c>
      <c r="DQ839" s="380" t="str">
        <v/>
      </c>
      <c r="DR839" s="380" t="str">
        <v/>
      </c>
      <c r="DS839" s="380" t="str">
        <v/>
      </c>
      <c r="DT839" s="380"/>
      <c r="DU839" s="380"/>
      <c r="DV839" s="380" t="str">
        <v/>
      </c>
      <c r="DW839" s="380"/>
      <c r="DX839" s="380"/>
      <c r="DY839" s="380" t="str">
        <v/>
      </c>
      <c r="DZ839" s="380"/>
      <c r="EA839" s="380"/>
      <c r="EB839" s="380" t="str">
        <v/>
      </c>
      <c r="EC839" s="380"/>
      <c r="ED839" s="380"/>
      <c r="EE839" s="380" t="str">
        <v/>
      </c>
      <c r="EF839" s="380" t="str">
        <v/>
      </c>
      <c r="EG839" s="380" t="str">
        <v/>
      </c>
      <c r="EH839" s="381" t="str">
        <v/>
      </c>
      <c r="EI839" s="380" t="str">
        <v/>
      </c>
      <c r="EJ839" s="380" t="str">
        <v/>
      </c>
      <c r="EK839" s="380" t="str">
        <v/>
      </c>
      <c r="EL839" s="381" t="str">
        <v/>
      </c>
      <c r="EM839" s="382" t="str">
        <v/>
      </c>
      <c r="EN839" s="382" t="str">
        <v/>
      </c>
      <c r="EO839" s="382" t="str">
        <v/>
      </c>
    </row>
    <row r="840" spans="1:145" ht="15.6">
      <c r="A840" s="372" t="str">
        <v/>
      </c>
      <c r="B840" s="373" t="str">
        <v/>
      </c>
      <c r="C840" s="372"/>
      <c r="D840" s="383" t="str">
        <v/>
      </c>
      <c r="E840" s="383" t="str">
        <v/>
      </c>
      <c r="F840" s="383" t="str">
        <v/>
      </c>
      <c r="G840" s="375" t="str">
        <v/>
      </c>
      <c r="H840" s="375" t="str">
        <v/>
      </c>
      <c r="I840" s="375" t="str">
        <v/>
      </c>
      <c r="J840" s="375" t="str">
        <v/>
      </c>
      <c r="K840" s="375" t="str">
        <v/>
      </c>
      <c r="L840" s="375" t="str">
        <v/>
      </c>
      <c r="M840" s="372" t="str">
        <v/>
      </c>
      <c r="N840" s="372" t="str">
        <v/>
      </c>
      <c r="O840" s="372" t="str">
        <v/>
      </c>
      <c r="P840" s="372" t="str">
        <v/>
      </c>
      <c r="Q840" s="372" t="str">
        <v/>
      </c>
      <c r="R840" s="372" t="str">
        <v/>
      </c>
      <c r="S840" s="372" t="str">
        <v/>
      </c>
      <c r="T840" s="372" t="str">
        <v/>
      </c>
      <c r="U840" s="372" t="str">
        <v/>
      </c>
      <c r="V840" s="372" t="str">
        <v/>
      </c>
      <c r="W840" s="372" t="str">
        <v/>
      </c>
      <c r="X840" s="372" t="str">
        <v/>
      </c>
      <c r="Y840" s="372" t="str">
        <v/>
      </c>
      <c r="Z840" s="372" t="str">
        <v/>
      </c>
      <c r="AA840" s="372" t="str">
        <v/>
      </c>
      <c r="AB840" s="372"/>
      <c r="AC840" s="372"/>
      <c r="AD840" s="372" t="str">
        <v/>
      </c>
      <c r="AE840" s="372"/>
      <c r="AF840" s="372"/>
      <c r="AG840" s="376" t="str">
        <v/>
      </c>
      <c r="AH840" s="372"/>
      <c r="AI840" s="372"/>
      <c r="AJ840" s="372" t="str">
        <v/>
      </c>
      <c r="AK840" s="372"/>
      <c r="AL840" s="372"/>
      <c r="AM840" s="377" t="str">
        <v/>
      </c>
      <c r="AN840" s="378" t="str">
        <v/>
      </c>
      <c r="AO840" s="379" t="str">
        <v/>
      </c>
      <c r="AP840" s="379" t="str">
        <v/>
      </c>
      <c r="AQ840" s="376" t="str">
        <v/>
      </c>
      <c r="AR840" s="376" t="str">
        <v/>
      </c>
      <c r="AS840" s="372" t="str">
        <v/>
      </c>
      <c r="AT840" s="379" t="str">
        <v/>
      </c>
      <c r="AU840" s="380" t="str">
        <v/>
      </c>
      <c r="AV840" s="380" t="str">
        <v/>
      </c>
      <c r="AW840" s="380" t="str">
        <v/>
      </c>
      <c r="AX840" s="380" t="str">
        <v/>
      </c>
      <c r="AY840" s="380" t="str">
        <v/>
      </c>
      <c r="AZ840" s="380"/>
      <c r="BA840" s="380"/>
      <c r="BB840" s="380" t="str">
        <v/>
      </c>
      <c r="BC840" s="380"/>
      <c r="BD840" s="380"/>
      <c r="BE840" s="380" t="str">
        <v/>
      </c>
      <c r="BF840" s="380"/>
      <c r="BG840" s="380"/>
      <c r="BH840" s="380" t="str">
        <v/>
      </c>
      <c r="BI840" s="380"/>
      <c r="BJ840" s="380"/>
      <c r="BK840" s="380" t="str">
        <v/>
      </c>
      <c r="BL840" s="380" t="str">
        <v/>
      </c>
      <c r="BM840" s="380" t="str">
        <v/>
      </c>
      <c r="BN840" s="381" t="str">
        <v/>
      </c>
      <c r="BO840" s="380" t="str">
        <v/>
      </c>
      <c r="BP840" s="380" t="str">
        <v/>
      </c>
      <c r="BQ840" s="380" t="str">
        <v/>
      </c>
      <c r="BR840" s="381" t="str">
        <v/>
      </c>
      <c r="BS840" s="380" t="str">
        <v/>
      </c>
      <c r="BT840" s="380" t="str">
        <v/>
      </c>
      <c r="BU840" s="380" t="str">
        <v/>
      </c>
      <c r="BV840" s="380" t="str">
        <v/>
      </c>
      <c r="BW840" s="380" t="str">
        <v/>
      </c>
      <c r="BX840" s="380"/>
      <c r="BY840" s="380"/>
      <c r="BZ840" s="380" t="str">
        <v/>
      </c>
      <c r="CA840" s="380"/>
      <c r="CB840" s="380"/>
      <c r="CC840" s="380" t="str">
        <v/>
      </c>
      <c r="CD840" s="380"/>
      <c r="CE840" s="380"/>
      <c r="CF840" s="380" t="str">
        <v/>
      </c>
      <c r="CG840" s="380"/>
      <c r="CH840" s="380"/>
      <c r="CI840" s="380" t="str">
        <v/>
      </c>
      <c r="CJ840" s="380" t="str">
        <v/>
      </c>
      <c r="CK840" s="380" t="str">
        <v/>
      </c>
      <c r="CL840" s="381" t="str">
        <v/>
      </c>
      <c r="CM840" s="380" t="str">
        <v/>
      </c>
      <c r="CN840" s="380" t="str">
        <v/>
      </c>
      <c r="CO840" s="380" t="str">
        <v/>
      </c>
      <c r="CP840" s="381" t="str">
        <v/>
      </c>
      <c r="CQ840" s="380" t="str">
        <v/>
      </c>
      <c r="CR840" s="380" t="str">
        <v/>
      </c>
      <c r="CS840" s="380" t="str">
        <v/>
      </c>
      <c r="CT840" s="380" t="str">
        <v/>
      </c>
      <c r="CU840" s="380" t="str">
        <v/>
      </c>
      <c r="CV840" s="380"/>
      <c r="CW840" s="380"/>
      <c r="CX840" s="380" t="str">
        <v/>
      </c>
      <c r="CY840" s="380"/>
      <c r="CZ840" s="380"/>
      <c r="DA840" s="380" t="str">
        <v/>
      </c>
      <c r="DB840" s="380"/>
      <c r="DC840" s="380"/>
      <c r="DD840" s="380" t="str">
        <v/>
      </c>
      <c r="DE840" s="380"/>
      <c r="DF840" s="380"/>
      <c r="DG840" s="380" t="str">
        <v/>
      </c>
      <c r="DH840" s="380" t="str">
        <v/>
      </c>
      <c r="DI840" s="380" t="str">
        <v/>
      </c>
      <c r="DJ840" s="381" t="str">
        <v/>
      </c>
      <c r="DK840" s="380" t="str">
        <v/>
      </c>
      <c r="DL840" s="380" t="str">
        <v/>
      </c>
      <c r="DM840" s="380" t="str">
        <v/>
      </c>
      <c r="DN840" s="381" t="str">
        <v/>
      </c>
      <c r="DO840" s="380" t="str">
        <v/>
      </c>
      <c r="DP840" s="380" t="str">
        <v/>
      </c>
      <c r="DQ840" s="380" t="str">
        <v/>
      </c>
      <c r="DR840" s="380" t="str">
        <v/>
      </c>
      <c r="DS840" s="380" t="str">
        <v/>
      </c>
      <c r="DT840" s="380"/>
      <c r="DU840" s="380"/>
      <c r="DV840" s="380" t="str">
        <v/>
      </c>
      <c r="DW840" s="380"/>
      <c r="DX840" s="380"/>
      <c r="DY840" s="380" t="str">
        <v/>
      </c>
      <c r="DZ840" s="380"/>
      <c r="EA840" s="380"/>
      <c r="EB840" s="380" t="str">
        <v/>
      </c>
      <c r="EC840" s="380"/>
      <c r="ED840" s="380"/>
      <c r="EE840" s="380" t="str">
        <v/>
      </c>
      <c r="EF840" s="380" t="str">
        <v/>
      </c>
      <c r="EG840" s="380" t="str">
        <v/>
      </c>
      <c r="EH840" s="381" t="str">
        <v/>
      </c>
      <c r="EI840" s="380" t="str">
        <v/>
      </c>
      <c r="EJ840" s="380" t="str">
        <v/>
      </c>
      <c r="EK840" s="380" t="str">
        <v/>
      </c>
      <c r="EL840" s="381" t="str">
        <v/>
      </c>
      <c r="EM840" s="382" t="str">
        <v/>
      </c>
      <c r="EN840" s="382" t="str">
        <v/>
      </c>
      <c r="EO840" s="382" t="str">
        <v/>
      </c>
    </row>
    <row r="841" spans="1:145" ht="15.6">
      <c r="A841" s="372" t="str">
        <v/>
      </c>
      <c r="B841" s="373" t="str">
        <v/>
      </c>
      <c r="C841" s="372"/>
      <c r="D841" s="383" t="str">
        <v/>
      </c>
      <c r="E841" s="383" t="str">
        <v/>
      </c>
      <c r="F841" s="383" t="str">
        <v/>
      </c>
      <c r="G841" s="375" t="str">
        <v/>
      </c>
      <c r="H841" s="375" t="str">
        <v/>
      </c>
      <c r="I841" s="375" t="str">
        <v/>
      </c>
      <c r="J841" s="375" t="str">
        <v/>
      </c>
      <c r="K841" s="375" t="str">
        <v/>
      </c>
      <c r="L841" s="375" t="str">
        <v/>
      </c>
      <c r="M841" s="372" t="str">
        <v/>
      </c>
      <c r="N841" s="372" t="str">
        <v/>
      </c>
      <c r="O841" s="372" t="str">
        <v/>
      </c>
      <c r="P841" s="372" t="str">
        <v/>
      </c>
      <c r="Q841" s="372" t="str">
        <v/>
      </c>
      <c r="R841" s="372" t="str">
        <v/>
      </c>
      <c r="S841" s="372" t="str">
        <v/>
      </c>
      <c r="T841" s="372" t="str">
        <v/>
      </c>
      <c r="U841" s="372" t="str">
        <v/>
      </c>
      <c r="V841" s="372" t="str">
        <v/>
      </c>
      <c r="W841" s="372" t="str">
        <v/>
      </c>
      <c r="X841" s="372" t="str">
        <v/>
      </c>
      <c r="Y841" s="372" t="str">
        <v/>
      </c>
      <c r="Z841" s="372" t="str">
        <v/>
      </c>
      <c r="AA841" s="372" t="str">
        <v/>
      </c>
      <c r="AB841" s="372"/>
      <c r="AC841" s="372"/>
      <c r="AD841" s="372" t="str">
        <v/>
      </c>
      <c r="AE841" s="372"/>
      <c r="AF841" s="372"/>
      <c r="AG841" s="376" t="str">
        <v/>
      </c>
      <c r="AH841" s="372"/>
      <c r="AI841" s="372"/>
      <c r="AJ841" s="372" t="str">
        <v/>
      </c>
      <c r="AK841" s="372"/>
      <c r="AL841" s="372"/>
      <c r="AM841" s="377" t="str">
        <v/>
      </c>
      <c r="AN841" s="378" t="str">
        <v/>
      </c>
      <c r="AO841" s="379" t="str">
        <v/>
      </c>
      <c r="AP841" s="379" t="str">
        <v/>
      </c>
      <c r="AQ841" s="376" t="str">
        <v/>
      </c>
      <c r="AR841" s="376" t="str">
        <v/>
      </c>
      <c r="AS841" s="372" t="str">
        <v/>
      </c>
      <c r="AT841" s="379" t="str">
        <v/>
      </c>
      <c r="AU841" s="380" t="str">
        <v/>
      </c>
      <c r="AV841" s="380" t="str">
        <v/>
      </c>
      <c r="AW841" s="380" t="str">
        <v/>
      </c>
      <c r="AX841" s="380" t="str">
        <v/>
      </c>
      <c r="AY841" s="380" t="str">
        <v/>
      </c>
      <c r="AZ841" s="380"/>
      <c r="BA841" s="380"/>
      <c r="BB841" s="380" t="str">
        <v/>
      </c>
      <c r="BC841" s="380"/>
      <c r="BD841" s="380"/>
      <c r="BE841" s="380" t="str">
        <v/>
      </c>
      <c r="BF841" s="380"/>
      <c r="BG841" s="380"/>
      <c r="BH841" s="380" t="str">
        <v/>
      </c>
      <c r="BI841" s="380"/>
      <c r="BJ841" s="380"/>
      <c r="BK841" s="380" t="str">
        <v/>
      </c>
      <c r="BL841" s="380" t="str">
        <v/>
      </c>
      <c r="BM841" s="380" t="str">
        <v/>
      </c>
      <c r="BN841" s="381" t="str">
        <v/>
      </c>
      <c r="BO841" s="380" t="str">
        <v/>
      </c>
      <c r="BP841" s="380" t="str">
        <v/>
      </c>
      <c r="BQ841" s="380" t="str">
        <v/>
      </c>
      <c r="BR841" s="381" t="str">
        <v/>
      </c>
      <c r="BS841" s="380" t="str">
        <v/>
      </c>
      <c r="BT841" s="380" t="str">
        <v/>
      </c>
      <c r="BU841" s="380" t="str">
        <v/>
      </c>
      <c r="BV841" s="380" t="str">
        <v/>
      </c>
      <c r="BW841" s="380" t="str">
        <v/>
      </c>
      <c r="BX841" s="380"/>
      <c r="BY841" s="380"/>
      <c r="BZ841" s="380" t="str">
        <v/>
      </c>
      <c r="CA841" s="380"/>
      <c r="CB841" s="380"/>
      <c r="CC841" s="380" t="str">
        <v/>
      </c>
      <c r="CD841" s="380"/>
      <c r="CE841" s="380"/>
      <c r="CF841" s="380" t="str">
        <v/>
      </c>
      <c r="CG841" s="380"/>
      <c r="CH841" s="380"/>
      <c r="CI841" s="380" t="str">
        <v/>
      </c>
      <c r="CJ841" s="380" t="str">
        <v/>
      </c>
      <c r="CK841" s="380" t="str">
        <v/>
      </c>
      <c r="CL841" s="381" t="str">
        <v/>
      </c>
      <c r="CM841" s="380" t="str">
        <v/>
      </c>
      <c r="CN841" s="380" t="str">
        <v/>
      </c>
      <c r="CO841" s="380" t="str">
        <v/>
      </c>
      <c r="CP841" s="381" t="str">
        <v/>
      </c>
      <c r="CQ841" s="380" t="str">
        <v/>
      </c>
      <c r="CR841" s="380" t="str">
        <v/>
      </c>
      <c r="CS841" s="380" t="str">
        <v/>
      </c>
      <c r="CT841" s="380" t="str">
        <v/>
      </c>
      <c r="CU841" s="380" t="str">
        <v/>
      </c>
      <c r="CV841" s="380"/>
      <c r="CW841" s="380"/>
      <c r="CX841" s="380" t="str">
        <v/>
      </c>
      <c r="CY841" s="380"/>
      <c r="CZ841" s="380"/>
      <c r="DA841" s="380" t="str">
        <v/>
      </c>
      <c r="DB841" s="380"/>
      <c r="DC841" s="380"/>
      <c r="DD841" s="380" t="str">
        <v/>
      </c>
      <c r="DE841" s="380"/>
      <c r="DF841" s="380"/>
      <c r="DG841" s="380" t="str">
        <v/>
      </c>
      <c r="DH841" s="380" t="str">
        <v/>
      </c>
      <c r="DI841" s="380" t="str">
        <v/>
      </c>
      <c r="DJ841" s="381" t="str">
        <v/>
      </c>
      <c r="DK841" s="380" t="str">
        <v/>
      </c>
      <c r="DL841" s="380" t="str">
        <v/>
      </c>
      <c r="DM841" s="380" t="str">
        <v/>
      </c>
      <c r="DN841" s="381" t="str">
        <v/>
      </c>
      <c r="DO841" s="380" t="str">
        <v/>
      </c>
      <c r="DP841" s="380" t="str">
        <v/>
      </c>
      <c r="DQ841" s="380" t="str">
        <v/>
      </c>
      <c r="DR841" s="380" t="str">
        <v/>
      </c>
      <c r="DS841" s="380" t="str">
        <v/>
      </c>
      <c r="DT841" s="380"/>
      <c r="DU841" s="380"/>
      <c r="DV841" s="380" t="str">
        <v/>
      </c>
      <c r="DW841" s="380"/>
      <c r="DX841" s="380"/>
      <c r="DY841" s="380" t="str">
        <v/>
      </c>
      <c r="DZ841" s="380"/>
      <c r="EA841" s="380"/>
      <c r="EB841" s="380" t="str">
        <v/>
      </c>
      <c r="EC841" s="380"/>
      <c r="ED841" s="380"/>
      <c r="EE841" s="380" t="str">
        <v/>
      </c>
      <c r="EF841" s="380" t="str">
        <v/>
      </c>
      <c r="EG841" s="380" t="str">
        <v/>
      </c>
      <c r="EH841" s="381" t="str">
        <v/>
      </c>
      <c r="EI841" s="380" t="str">
        <v/>
      </c>
      <c r="EJ841" s="380" t="str">
        <v/>
      </c>
      <c r="EK841" s="380" t="str">
        <v/>
      </c>
      <c r="EL841" s="381" t="str">
        <v/>
      </c>
      <c r="EM841" s="382" t="str">
        <v/>
      </c>
      <c r="EN841" s="382" t="str">
        <v/>
      </c>
      <c r="EO841" s="382" t="str">
        <v/>
      </c>
    </row>
    <row r="842" spans="1:145" ht="15.6">
      <c r="A842" s="372" t="str">
        <v/>
      </c>
      <c r="B842" s="373" t="str">
        <v/>
      </c>
      <c r="C842" s="372"/>
      <c r="D842" s="383" t="str">
        <v/>
      </c>
      <c r="E842" s="383" t="str">
        <v/>
      </c>
      <c r="F842" s="383" t="str">
        <v/>
      </c>
      <c r="G842" s="375" t="str">
        <v/>
      </c>
      <c r="H842" s="375" t="str">
        <v/>
      </c>
      <c r="I842" s="375" t="str">
        <v/>
      </c>
      <c r="J842" s="375" t="str">
        <v/>
      </c>
      <c r="K842" s="375" t="str">
        <v/>
      </c>
      <c r="L842" s="375" t="str">
        <v/>
      </c>
      <c r="M842" s="372" t="str">
        <v/>
      </c>
      <c r="N842" s="372" t="str">
        <v/>
      </c>
      <c r="O842" s="372" t="str">
        <v/>
      </c>
      <c r="P842" s="372" t="str">
        <v/>
      </c>
      <c r="Q842" s="372" t="str">
        <v/>
      </c>
      <c r="R842" s="372" t="str">
        <v/>
      </c>
      <c r="S842" s="372" t="str">
        <v/>
      </c>
      <c r="T842" s="372" t="str">
        <v/>
      </c>
      <c r="U842" s="372" t="str">
        <v/>
      </c>
      <c r="V842" s="372" t="str">
        <v/>
      </c>
      <c r="W842" s="372" t="str">
        <v/>
      </c>
      <c r="X842" s="372" t="str">
        <v/>
      </c>
      <c r="Y842" s="372" t="str">
        <v/>
      </c>
      <c r="Z842" s="372" t="str">
        <v/>
      </c>
      <c r="AA842" s="372" t="str">
        <v/>
      </c>
      <c r="AB842" s="372"/>
      <c r="AC842" s="372"/>
      <c r="AD842" s="372" t="str">
        <v/>
      </c>
      <c r="AE842" s="372"/>
      <c r="AF842" s="372"/>
      <c r="AG842" s="376" t="str">
        <v/>
      </c>
      <c r="AH842" s="372"/>
      <c r="AI842" s="372"/>
      <c r="AJ842" s="372" t="str">
        <v/>
      </c>
      <c r="AK842" s="372"/>
      <c r="AL842" s="372"/>
      <c r="AM842" s="377" t="str">
        <v/>
      </c>
      <c r="AN842" s="378" t="str">
        <v/>
      </c>
      <c r="AO842" s="379" t="str">
        <v/>
      </c>
      <c r="AP842" s="379" t="str">
        <v/>
      </c>
      <c r="AQ842" s="376" t="str">
        <v/>
      </c>
      <c r="AR842" s="376" t="str">
        <v/>
      </c>
      <c r="AS842" s="372" t="str">
        <v/>
      </c>
      <c r="AT842" s="379" t="str">
        <v/>
      </c>
      <c r="AU842" s="380" t="str">
        <v/>
      </c>
      <c r="AV842" s="380" t="str">
        <v/>
      </c>
      <c r="AW842" s="380" t="str">
        <v/>
      </c>
      <c r="AX842" s="380" t="str">
        <v/>
      </c>
      <c r="AY842" s="380" t="str">
        <v/>
      </c>
      <c r="AZ842" s="380"/>
      <c r="BA842" s="380"/>
      <c r="BB842" s="380" t="str">
        <v/>
      </c>
      <c r="BC842" s="380"/>
      <c r="BD842" s="380"/>
      <c r="BE842" s="380" t="str">
        <v/>
      </c>
      <c r="BF842" s="380"/>
      <c r="BG842" s="380"/>
      <c r="BH842" s="380" t="str">
        <v/>
      </c>
      <c r="BI842" s="380"/>
      <c r="BJ842" s="380"/>
      <c r="BK842" s="380" t="str">
        <v/>
      </c>
      <c r="BL842" s="380" t="str">
        <v/>
      </c>
      <c r="BM842" s="380" t="str">
        <v/>
      </c>
      <c r="BN842" s="381" t="str">
        <v/>
      </c>
      <c r="BO842" s="380" t="str">
        <v/>
      </c>
      <c r="BP842" s="380" t="str">
        <v/>
      </c>
      <c r="BQ842" s="380" t="str">
        <v/>
      </c>
      <c r="BR842" s="381" t="str">
        <v/>
      </c>
      <c r="BS842" s="380" t="str">
        <v/>
      </c>
      <c r="BT842" s="380" t="str">
        <v/>
      </c>
      <c r="BU842" s="380" t="str">
        <v/>
      </c>
      <c r="BV842" s="380" t="str">
        <v/>
      </c>
      <c r="BW842" s="380" t="str">
        <v/>
      </c>
      <c r="BX842" s="380"/>
      <c r="BY842" s="380"/>
      <c r="BZ842" s="380" t="str">
        <v/>
      </c>
      <c r="CA842" s="380"/>
      <c r="CB842" s="380"/>
      <c r="CC842" s="380" t="str">
        <v/>
      </c>
      <c r="CD842" s="380"/>
      <c r="CE842" s="380"/>
      <c r="CF842" s="380" t="str">
        <v/>
      </c>
      <c r="CG842" s="380"/>
      <c r="CH842" s="380"/>
      <c r="CI842" s="380" t="str">
        <v/>
      </c>
      <c r="CJ842" s="380" t="str">
        <v/>
      </c>
      <c r="CK842" s="380" t="str">
        <v/>
      </c>
      <c r="CL842" s="381" t="str">
        <v/>
      </c>
      <c r="CM842" s="380" t="str">
        <v/>
      </c>
      <c r="CN842" s="380" t="str">
        <v/>
      </c>
      <c r="CO842" s="380" t="str">
        <v/>
      </c>
      <c r="CP842" s="381" t="str">
        <v/>
      </c>
      <c r="CQ842" s="380" t="str">
        <v/>
      </c>
      <c r="CR842" s="380" t="str">
        <v/>
      </c>
      <c r="CS842" s="380" t="str">
        <v/>
      </c>
      <c r="CT842" s="380" t="str">
        <v/>
      </c>
      <c r="CU842" s="380" t="str">
        <v/>
      </c>
      <c r="CV842" s="380"/>
      <c r="CW842" s="380"/>
      <c r="CX842" s="380" t="str">
        <v/>
      </c>
      <c r="CY842" s="380"/>
      <c r="CZ842" s="380"/>
      <c r="DA842" s="380" t="str">
        <v/>
      </c>
      <c r="DB842" s="380"/>
      <c r="DC842" s="380"/>
      <c r="DD842" s="380" t="str">
        <v/>
      </c>
      <c r="DE842" s="380"/>
      <c r="DF842" s="380"/>
      <c r="DG842" s="380" t="str">
        <v/>
      </c>
      <c r="DH842" s="380" t="str">
        <v/>
      </c>
      <c r="DI842" s="380" t="str">
        <v/>
      </c>
      <c r="DJ842" s="381" t="str">
        <v/>
      </c>
      <c r="DK842" s="380" t="str">
        <v/>
      </c>
      <c r="DL842" s="380" t="str">
        <v/>
      </c>
      <c r="DM842" s="380" t="str">
        <v/>
      </c>
      <c r="DN842" s="381" t="str">
        <v/>
      </c>
      <c r="DO842" s="380" t="str">
        <v/>
      </c>
      <c r="DP842" s="380" t="str">
        <v/>
      </c>
      <c r="DQ842" s="380" t="str">
        <v/>
      </c>
      <c r="DR842" s="380" t="str">
        <v/>
      </c>
      <c r="DS842" s="380" t="str">
        <v/>
      </c>
      <c r="DT842" s="380"/>
      <c r="DU842" s="380"/>
      <c r="DV842" s="380" t="str">
        <v/>
      </c>
      <c r="DW842" s="380"/>
      <c r="DX842" s="380"/>
      <c r="DY842" s="380" t="str">
        <v/>
      </c>
      <c r="DZ842" s="380"/>
      <c r="EA842" s="380"/>
      <c r="EB842" s="380" t="str">
        <v/>
      </c>
      <c r="EC842" s="380"/>
      <c r="ED842" s="380"/>
      <c r="EE842" s="380" t="str">
        <v/>
      </c>
      <c r="EF842" s="380" t="str">
        <v/>
      </c>
      <c r="EG842" s="380" t="str">
        <v/>
      </c>
      <c r="EH842" s="381" t="str">
        <v/>
      </c>
      <c r="EI842" s="380" t="str">
        <v/>
      </c>
      <c r="EJ842" s="380" t="str">
        <v/>
      </c>
      <c r="EK842" s="380" t="str">
        <v/>
      </c>
      <c r="EL842" s="381" t="str">
        <v/>
      </c>
      <c r="EM842" s="382" t="str">
        <v/>
      </c>
      <c r="EN842" s="382" t="str">
        <v/>
      </c>
      <c r="EO842" s="382" t="str">
        <v/>
      </c>
    </row>
    <row r="843" spans="1:145" ht="15.6">
      <c r="A843" s="372" t="str">
        <v/>
      </c>
      <c r="B843" s="373" t="str">
        <v/>
      </c>
      <c r="C843" s="372"/>
      <c r="D843" s="383" t="str">
        <v/>
      </c>
      <c r="E843" s="383" t="str">
        <v/>
      </c>
      <c r="F843" s="383" t="str">
        <v/>
      </c>
      <c r="G843" s="375" t="str">
        <v/>
      </c>
      <c r="H843" s="375" t="str">
        <v/>
      </c>
      <c r="I843" s="375" t="str">
        <v/>
      </c>
      <c r="J843" s="375" t="str">
        <v/>
      </c>
      <c r="K843" s="375" t="str">
        <v/>
      </c>
      <c r="L843" s="375" t="str">
        <v/>
      </c>
      <c r="M843" s="372" t="str">
        <v/>
      </c>
      <c r="N843" s="372" t="str">
        <v/>
      </c>
      <c r="O843" s="372" t="str">
        <v/>
      </c>
      <c r="P843" s="372" t="str">
        <v/>
      </c>
      <c r="Q843" s="372" t="str">
        <v/>
      </c>
      <c r="R843" s="372" t="str">
        <v/>
      </c>
      <c r="S843" s="372" t="str">
        <v/>
      </c>
      <c r="T843" s="372" t="str">
        <v/>
      </c>
      <c r="U843" s="372" t="str">
        <v/>
      </c>
      <c r="V843" s="372" t="str">
        <v/>
      </c>
      <c r="W843" s="372" t="str">
        <v/>
      </c>
      <c r="X843" s="372" t="str">
        <v/>
      </c>
      <c r="Y843" s="372" t="str">
        <v/>
      </c>
      <c r="Z843" s="372" t="str">
        <v/>
      </c>
      <c r="AA843" s="372" t="str">
        <v/>
      </c>
      <c r="AB843" s="372"/>
      <c r="AC843" s="372"/>
      <c r="AD843" s="372" t="str">
        <v/>
      </c>
      <c r="AE843" s="372"/>
      <c r="AF843" s="372"/>
      <c r="AG843" s="376" t="str">
        <v/>
      </c>
      <c r="AH843" s="372"/>
      <c r="AI843" s="372"/>
      <c r="AJ843" s="372" t="str">
        <v/>
      </c>
      <c r="AK843" s="372"/>
      <c r="AL843" s="372"/>
      <c r="AM843" s="377" t="str">
        <v/>
      </c>
      <c r="AN843" s="378" t="str">
        <v/>
      </c>
      <c r="AO843" s="379" t="str">
        <v/>
      </c>
      <c r="AP843" s="379" t="str">
        <v/>
      </c>
      <c r="AQ843" s="376" t="str">
        <v/>
      </c>
      <c r="AR843" s="376" t="str">
        <v/>
      </c>
      <c r="AS843" s="372" t="str">
        <v/>
      </c>
      <c r="AT843" s="379" t="str">
        <v/>
      </c>
      <c r="AU843" s="380" t="str">
        <v/>
      </c>
      <c r="AV843" s="380" t="str">
        <v/>
      </c>
      <c r="AW843" s="380" t="str">
        <v/>
      </c>
      <c r="AX843" s="380" t="str">
        <v/>
      </c>
      <c r="AY843" s="380" t="str">
        <v/>
      </c>
      <c r="AZ843" s="380"/>
      <c r="BA843" s="380"/>
      <c r="BB843" s="380" t="str">
        <v/>
      </c>
      <c r="BC843" s="380"/>
      <c r="BD843" s="380"/>
      <c r="BE843" s="380" t="str">
        <v/>
      </c>
      <c r="BF843" s="380"/>
      <c r="BG843" s="380"/>
      <c r="BH843" s="380" t="str">
        <v/>
      </c>
      <c r="BI843" s="380"/>
      <c r="BJ843" s="380"/>
      <c r="BK843" s="380" t="str">
        <v/>
      </c>
      <c r="BL843" s="380" t="str">
        <v/>
      </c>
      <c r="BM843" s="380" t="str">
        <v/>
      </c>
      <c r="BN843" s="381" t="str">
        <v/>
      </c>
      <c r="BO843" s="380" t="str">
        <v/>
      </c>
      <c r="BP843" s="380" t="str">
        <v/>
      </c>
      <c r="BQ843" s="380" t="str">
        <v/>
      </c>
      <c r="BR843" s="381" t="str">
        <v/>
      </c>
      <c r="BS843" s="380" t="str">
        <v/>
      </c>
      <c r="BT843" s="380" t="str">
        <v/>
      </c>
      <c r="BU843" s="380" t="str">
        <v/>
      </c>
      <c r="BV843" s="380" t="str">
        <v/>
      </c>
      <c r="BW843" s="380" t="str">
        <v/>
      </c>
      <c r="BX843" s="380"/>
      <c r="BY843" s="380"/>
      <c r="BZ843" s="380" t="str">
        <v/>
      </c>
      <c r="CA843" s="380"/>
      <c r="CB843" s="380"/>
      <c r="CC843" s="380" t="str">
        <v/>
      </c>
      <c r="CD843" s="380"/>
      <c r="CE843" s="380"/>
      <c r="CF843" s="380" t="str">
        <v/>
      </c>
      <c r="CG843" s="380"/>
      <c r="CH843" s="380"/>
      <c r="CI843" s="380" t="str">
        <v/>
      </c>
      <c r="CJ843" s="380" t="str">
        <v/>
      </c>
      <c r="CK843" s="380" t="str">
        <v/>
      </c>
      <c r="CL843" s="381" t="str">
        <v/>
      </c>
      <c r="CM843" s="380" t="str">
        <v/>
      </c>
      <c r="CN843" s="380" t="str">
        <v/>
      </c>
      <c r="CO843" s="380" t="str">
        <v/>
      </c>
      <c r="CP843" s="381" t="str">
        <v/>
      </c>
      <c r="CQ843" s="380" t="str">
        <v/>
      </c>
      <c r="CR843" s="380" t="str">
        <v/>
      </c>
      <c r="CS843" s="380" t="str">
        <v/>
      </c>
      <c r="CT843" s="380" t="str">
        <v/>
      </c>
      <c r="CU843" s="380" t="str">
        <v/>
      </c>
      <c r="CV843" s="380"/>
      <c r="CW843" s="380"/>
      <c r="CX843" s="380" t="str">
        <v/>
      </c>
      <c r="CY843" s="380"/>
      <c r="CZ843" s="380"/>
      <c r="DA843" s="380" t="str">
        <v/>
      </c>
      <c r="DB843" s="380"/>
      <c r="DC843" s="380"/>
      <c r="DD843" s="380" t="str">
        <v/>
      </c>
      <c r="DE843" s="380"/>
      <c r="DF843" s="380"/>
      <c r="DG843" s="380" t="str">
        <v/>
      </c>
      <c r="DH843" s="380" t="str">
        <v/>
      </c>
      <c r="DI843" s="380" t="str">
        <v/>
      </c>
      <c r="DJ843" s="381" t="str">
        <v/>
      </c>
      <c r="DK843" s="380" t="str">
        <v/>
      </c>
      <c r="DL843" s="380" t="str">
        <v/>
      </c>
      <c r="DM843" s="380" t="str">
        <v/>
      </c>
      <c r="DN843" s="381" t="str">
        <v/>
      </c>
      <c r="DO843" s="380" t="str">
        <v/>
      </c>
      <c r="DP843" s="380" t="str">
        <v/>
      </c>
      <c r="DQ843" s="380" t="str">
        <v/>
      </c>
      <c r="DR843" s="380" t="str">
        <v/>
      </c>
      <c r="DS843" s="380" t="str">
        <v/>
      </c>
      <c r="DT843" s="380"/>
      <c r="DU843" s="380"/>
      <c r="DV843" s="380" t="str">
        <v/>
      </c>
      <c r="DW843" s="380"/>
      <c r="DX843" s="380"/>
      <c r="DY843" s="380" t="str">
        <v/>
      </c>
      <c r="DZ843" s="380"/>
      <c r="EA843" s="380"/>
      <c r="EB843" s="380" t="str">
        <v/>
      </c>
      <c r="EC843" s="380"/>
      <c r="ED843" s="380"/>
      <c r="EE843" s="380" t="str">
        <v/>
      </c>
      <c r="EF843" s="380" t="str">
        <v/>
      </c>
      <c r="EG843" s="380" t="str">
        <v/>
      </c>
      <c r="EH843" s="381" t="str">
        <v/>
      </c>
      <c r="EI843" s="380" t="str">
        <v/>
      </c>
      <c r="EJ843" s="380" t="str">
        <v/>
      </c>
      <c r="EK843" s="380" t="str">
        <v/>
      </c>
      <c r="EL843" s="381" t="str">
        <v/>
      </c>
      <c r="EM843" s="382" t="str">
        <v/>
      </c>
      <c r="EN843" s="382" t="str">
        <v/>
      </c>
      <c r="EO843" s="382" t="str">
        <v/>
      </c>
    </row>
    <row r="844" spans="1:145" ht="15.6">
      <c r="A844" s="372" t="str">
        <v/>
      </c>
      <c r="B844" s="373" t="str">
        <v/>
      </c>
      <c r="C844" s="372"/>
      <c r="D844" s="383" t="str">
        <v/>
      </c>
      <c r="E844" s="383" t="str">
        <v/>
      </c>
      <c r="F844" s="383" t="str">
        <v/>
      </c>
      <c r="G844" s="375" t="str">
        <v/>
      </c>
      <c r="H844" s="375" t="str">
        <v/>
      </c>
      <c r="I844" s="375" t="str">
        <v/>
      </c>
      <c r="J844" s="375" t="str">
        <v/>
      </c>
      <c r="K844" s="375" t="str">
        <v/>
      </c>
      <c r="L844" s="375" t="str">
        <v/>
      </c>
      <c r="M844" s="372" t="str">
        <v/>
      </c>
      <c r="N844" s="372" t="str">
        <v/>
      </c>
      <c r="O844" s="372" t="str">
        <v/>
      </c>
      <c r="P844" s="372" t="str">
        <v/>
      </c>
      <c r="Q844" s="372" t="str">
        <v/>
      </c>
      <c r="R844" s="372" t="str">
        <v/>
      </c>
      <c r="S844" s="372" t="str">
        <v/>
      </c>
      <c r="T844" s="372" t="str">
        <v/>
      </c>
      <c r="U844" s="372" t="str">
        <v/>
      </c>
      <c r="V844" s="372" t="str">
        <v/>
      </c>
      <c r="W844" s="372" t="str">
        <v/>
      </c>
      <c r="X844" s="372" t="str">
        <v/>
      </c>
      <c r="Y844" s="372" t="str">
        <v/>
      </c>
      <c r="Z844" s="372" t="str">
        <v/>
      </c>
      <c r="AA844" s="372" t="str">
        <v/>
      </c>
      <c r="AB844" s="372"/>
      <c r="AC844" s="372"/>
      <c r="AD844" s="372" t="str">
        <v/>
      </c>
      <c r="AE844" s="372"/>
      <c r="AF844" s="372"/>
      <c r="AG844" s="376" t="str">
        <v/>
      </c>
      <c r="AH844" s="372"/>
      <c r="AI844" s="372"/>
      <c r="AJ844" s="372" t="str">
        <v/>
      </c>
      <c r="AK844" s="372"/>
      <c r="AL844" s="372"/>
      <c r="AM844" s="377" t="str">
        <v/>
      </c>
      <c r="AN844" s="378" t="str">
        <v/>
      </c>
      <c r="AO844" s="379" t="str">
        <v/>
      </c>
      <c r="AP844" s="379" t="str">
        <v/>
      </c>
      <c r="AQ844" s="376" t="str">
        <v/>
      </c>
      <c r="AR844" s="376" t="str">
        <v/>
      </c>
      <c r="AS844" s="372" t="str">
        <v/>
      </c>
      <c r="AT844" s="379" t="str">
        <v/>
      </c>
      <c r="AU844" s="380" t="str">
        <v/>
      </c>
      <c r="AV844" s="380" t="str">
        <v/>
      </c>
      <c r="AW844" s="380" t="str">
        <v/>
      </c>
      <c r="AX844" s="380" t="str">
        <v/>
      </c>
      <c r="AY844" s="380" t="str">
        <v/>
      </c>
      <c r="AZ844" s="380"/>
      <c r="BA844" s="380"/>
      <c r="BB844" s="380" t="str">
        <v/>
      </c>
      <c r="BC844" s="380"/>
      <c r="BD844" s="380"/>
      <c r="BE844" s="380" t="str">
        <v/>
      </c>
      <c r="BF844" s="380"/>
      <c r="BG844" s="380"/>
      <c r="BH844" s="380" t="str">
        <v/>
      </c>
      <c r="BI844" s="380"/>
      <c r="BJ844" s="380"/>
      <c r="BK844" s="380" t="str">
        <v/>
      </c>
      <c r="BL844" s="380" t="str">
        <v/>
      </c>
      <c r="BM844" s="380" t="str">
        <v/>
      </c>
      <c r="BN844" s="381" t="str">
        <v/>
      </c>
      <c r="BO844" s="380" t="str">
        <v/>
      </c>
      <c r="BP844" s="380" t="str">
        <v/>
      </c>
      <c r="BQ844" s="380" t="str">
        <v/>
      </c>
      <c r="BR844" s="381" t="str">
        <v/>
      </c>
      <c r="BS844" s="380" t="str">
        <v/>
      </c>
      <c r="BT844" s="380" t="str">
        <v/>
      </c>
      <c r="BU844" s="380" t="str">
        <v/>
      </c>
      <c r="BV844" s="380" t="str">
        <v/>
      </c>
      <c r="BW844" s="380" t="str">
        <v/>
      </c>
      <c r="BX844" s="380"/>
      <c r="BY844" s="380"/>
      <c r="BZ844" s="380" t="str">
        <v/>
      </c>
      <c r="CA844" s="380"/>
      <c r="CB844" s="380"/>
      <c r="CC844" s="380" t="str">
        <v/>
      </c>
      <c r="CD844" s="380"/>
      <c r="CE844" s="380"/>
      <c r="CF844" s="380" t="str">
        <v/>
      </c>
      <c r="CG844" s="380"/>
      <c r="CH844" s="380"/>
      <c r="CI844" s="380" t="str">
        <v/>
      </c>
      <c r="CJ844" s="380" t="str">
        <v/>
      </c>
      <c r="CK844" s="380" t="str">
        <v/>
      </c>
      <c r="CL844" s="381" t="str">
        <v/>
      </c>
      <c r="CM844" s="380" t="str">
        <v/>
      </c>
      <c r="CN844" s="380" t="str">
        <v/>
      </c>
      <c r="CO844" s="380" t="str">
        <v/>
      </c>
      <c r="CP844" s="381" t="str">
        <v/>
      </c>
      <c r="CQ844" s="380" t="str">
        <v/>
      </c>
      <c r="CR844" s="380" t="str">
        <v/>
      </c>
      <c r="CS844" s="380" t="str">
        <v/>
      </c>
      <c r="CT844" s="380" t="str">
        <v/>
      </c>
      <c r="CU844" s="380" t="str">
        <v/>
      </c>
      <c r="CV844" s="380"/>
      <c r="CW844" s="380"/>
      <c r="CX844" s="380" t="str">
        <v/>
      </c>
      <c r="CY844" s="380"/>
      <c r="CZ844" s="380"/>
      <c r="DA844" s="380" t="str">
        <v/>
      </c>
      <c r="DB844" s="380"/>
      <c r="DC844" s="380"/>
      <c r="DD844" s="380" t="str">
        <v/>
      </c>
      <c r="DE844" s="380"/>
      <c r="DF844" s="380"/>
      <c r="DG844" s="380" t="str">
        <v/>
      </c>
      <c r="DH844" s="380" t="str">
        <v/>
      </c>
      <c r="DI844" s="380" t="str">
        <v/>
      </c>
      <c r="DJ844" s="381" t="str">
        <v/>
      </c>
      <c r="DK844" s="380" t="str">
        <v/>
      </c>
      <c r="DL844" s="380" t="str">
        <v/>
      </c>
      <c r="DM844" s="380" t="str">
        <v/>
      </c>
      <c r="DN844" s="381" t="str">
        <v/>
      </c>
      <c r="DO844" s="380" t="str">
        <v/>
      </c>
      <c r="DP844" s="380" t="str">
        <v/>
      </c>
      <c r="DQ844" s="380" t="str">
        <v/>
      </c>
      <c r="DR844" s="380" t="str">
        <v/>
      </c>
      <c r="DS844" s="380" t="str">
        <v/>
      </c>
      <c r="DT844" s="380"/>
      <c r="DU844" s="380"/>
      <c r="DV844" s="380" t="str">
        <v/>
      </c>
      <c r="DW844" s="380"/>
      <c r="DX844" s="380"/>
      <c r="DY844" s="380" t="str">
        <v/>
      </c>
      <c r="DZ844" s="380"/>
      <c r="EA844" s="380"/>
      <c r="EB844" s="380" t="str">
        <v/>
      </c>
      <c r="EC844" s="380"/>
      <c r="ED844" s="380"/>
      <c r="EE844" s="380" t="str">
        <v/>
      </c>
      <c r="EF844" s="380" t="str">
        <v/>
      </c>
      <c r="EG844" s="380" t="str">
        <v/>
      </c>
      <c r="EH844" s="381" t="str">
        <v/>
      </c>
      <c r="EI844" s="380" t="str">
        <v/>
      </c>
      <c r="EJ844" s="380" t="str">
        <v/>
      </c>
      <c r="EK844" s="380" t="str">
        <v/>
      </c>
      <c r="EL844" s="381" t="str">
        <v/>
      </c>
      <c r="EM844" s="382" t="str">
        <v/>
      </c>
      <c r="EN844" s="382" t="str">
        <v/>
      </c>
      <c r="EO844" s="382" t="str">
        <v/>
      </c>
    </row>
    <row r="845" spans="1:145" ht="15.6">
      <c r="A845" s="372" t="str">
        <v/>
      </c>
      <c r="B845" s="373" t="str">
        <v/>
      </c>
      <c r="C845" s="372"/>
      <c r="D845" s="383" t="str">
        <v/>
      </c>
      <c r="E845" s="383" t="str">
        <v/>
      </c>
      <c r="F845" s="383" t="str">
        <v/>
      </c>
      <c r="G845" s="375" t="str">
        <v/>
      </c>
      <c r="H845" s="375" t="str">
        <v/>
      </c>
      <c r="I845" s="375" t="str">
        <v/>
      </c>
      <c r="J845" s="375" t="str">
        <v/>
      </c>
      <c r="K845" s="375" t="str">
        <v/>
      </c>
      <c r="L845" s="375" t="str">
        <v/>
      </c>
      <c r="M845" s="372" t="str">
        <v/>
      </c>
      <c r="N845" s="372" t="str">
        <v/>
      </c>
      <c r="O845" s="372" t="str">
        <v/>
      </c>
      <c r="P845" s="372" t="str">
        <v/>
      </c>
      <c r="Q845" s="372" t="str">
        <v/>
      </c>
      <c r="R845" s="372" t="str">
        <v/>
      </c>
      <c r="S845" s="372" t="str">
        <v/>
      </c>
      <c r="T845" s="372" t="str">
        <v/>
      </c>
      <c r="U845" s="372" t="str">
        <v/>
      </c>
      <c r="V845" s="372" t="str">
        <v/>
      </c>
      <c r="W845" s="372" t="str">
        <v/>
      </c>
      <c r="X845" s="372" t="str">
        <v/>
      </c>
      <c r="Y845" s="372" t="str">
        <v/>
      </c>
      <c r="Z845" s="372" t="str">
        <v/>
      </c>
      <c r="AA845" s="372" t="str">
        <v/>
      </c>
      <c r="AB845" s="372"/>
      <c r="AC845" s="372"/>
      <c r="AD845" s="372" t="str">
        <v/>
      </c>
      <c r="AE845" s="372"/>
      <c r="AF845" s="372"/>
      <c r="AG845" s="376" t="str">
        <v/>
      </c>
      <c r="AH845" s="372"/>
      <c r="AI845" s="372"/>
      <c r="AJ845" s="372" t="str">
        <v/>
      </c>
      <c r="AK845" s="372"/>
      <c r="AL845" s="372"/>
      <c r="AM845" s="377" t="str">
        <v/>
      </c>
      <c r="AN845" s="378" t="str">
        <v/>
      </c>
      <c r="AO845" s="379" t="str">
        <v/>
      </c>
      <c r="AP845" s="379" t="str">
        <v/>
      </c>
      <c r="AQ845" s="376" t="str">
        <v/>
      </c>
      <c r="AR845" s="376" t="str">
        <v/>
      </c>
      <c r="AS845" s="372" t="str">
        <v/>
      </c>
      <c r="AT845" s="379" t="str">
        <v/>
      </c>
      <c r="AU845" s="380" t="str">
        <v/>
      </c>
      <c r="AV845" s="380" t="str">
        <v/>
      </c>
      <c r="AW845" s="380" t="str">
        <v/>
      </c>
      <c r="AX845" s="380" t="str">
        <v/>
      </c>
      <c r="AY845" s="380" t="str">
        <v/>
      </c>
      <c r="AZ845" s="380"/>
      <c r="BA845" s="380"/>
      <c r="BB845" s="380" t="str">
        <v/>
      </c>
      <c r="BC845" s="380"/>
      <c r="BD845" s="380"/>
      <c r="BE845" s="380" t="str">
        <v/>
      </c>
      <c r="BF845" s="380"/>
      <c r="BG845" s="380"/>
      <c r="BH845" s="380" t="str">
        <v/>
      </c>
      <c r="BI845" s="380"/>
      <c r="BJ845" s="380"/>
      <c r="BK845" s="380" t="str">
        <v/>
      </c>
      <c r="BL845" s="380" t="str">
        <v/>
      </c>
      <c r="BM845" s="380" t="str">
        <v/>
      </c>
      <c r="BN845" s="381" t="str">
        <v/>
      </c>
      <c r="BO845" s="380" t="str">
        <v/>
      </c>
      <c r="BP845" s="380" t="str">
        <v/>
      </c>
      <c r="BQ845" s="380" t="str">
        <v/>
      </c>
      <c r="BR845" s="381" t="str">
        <v/>
      </c>
      <c r="BS845" s="380" t="str">
        <v/>
      </c>
      <c r="BT845" s="380" t="str">
        <v/>
      </c>
      <c r="BU845" s="380" t="str">
        <v/>
      </c>
      <c r="BV845" s="380" t="str">
        <v/>
      </c>
      <c r="BW845" s="380" t="str">
        <v/>
      </c>
      <c r="BX845" s="380"/>
      <c r="BY845" s="380"/>
      <c r="BZ845" s="380" t="str">
        <v/>
      </c>
      <c r="CA845" s="380"/>
      <c r="CB845" s="380"/>
      <c r="CC845" s="380" t="str">
        <v/>
      </c>
      <c r="CD845" s="380"/>
      <c r="CE845" s="380"/>
      <c r="CF845" s="380" t="str">
        <v/>
      </c>
      <c r="CG845" s="380"/>
      <c r="CH845" s="380"/>
      <c r="CI845" s="380" t="str">
        <v/>
      </c>
      <c r="CJ845" s="380" t="str">
        <v/>
      </c>
      <c r="CK845" s="380" t="str">
        <v/>
      </c>
      <c r="CL845" s="381" t="str">
        <v/>
      </c>
      <c r="CM845" s="380" t="str">
        <v/>
      </c>
      <c r="CN845" s="380" t="str">
        <v/>
      </c>
      <c r="CO845" s="380" t="str">
        <v/>
      </c>
      <c r="CP845" s="381" t="str">
        <v/>
      </c>
      <c r="CQ845" s="380" t="str">
        <v/>
      </c>
      <c r="CR845" s="380" t="str">
        <v/>
      </c>
      <c r="CS845" s="380" t="str">
        <v/>
      </c>
      <c r="CT845" s="380" t="str">
        <v/>
      </c>
      <c r="CU845" s="380" t="str">
        <v/>
      </c>
      <c r="CV845" s="380"/>
      <c r="CW845" s="380"/>
      <c r="CX845" s="380" t="str">
        <v/>
      </c>
      <c r="CY845" s="380"/>
      <c r="CZ845" s="380"/>
      <c r="DA845" s="380" t="str">
        <v/>
      </c>
      <c r="DB845" s="380"/>
      <c r="DC845" s="380"/>
      <c r="DD845" s="380" t="str">
        <v/>
      </c>
      <c r="DE845" s="380"/>
      <c r="DF845" s="380"/>
      <c r="DG845" s="380" t="str">
        <v/>
      </c>
      <c r="DH845" s="380" t="str">
        <v/>
      </c>
      <c r="DI845" s="380" t="str">
        <v/>
      </c>
      <c r="DJ845" s="381" t="str">
        <v/>
      </c>
      <c r="DK845" s="380" t="str">
        <v/>
      </c>
      <c r="DL845" s="380" t="str">
        <v/>
      </c>
      <c r="DM845" s="380" t="str">
        <v/>
      </c>
      <c r="DN845" s="381" t="str">
        <v/>
      </c>
      <c r="DO845" s="380" t="str">
        <v/>
      </c>
      <c r="DP845" s="380" t="str">
        <v/>
      </c>
      <c r="DQ845" s="380" t="str">
        <v/>
      </c>
      <c r="DR845" s="380" t="str">
        <v/>
      </c>
      <c r="DS845" s="380" t="str">
        <v/>
      </c>
      <c r="DT845" s="380"/>
      <c r="DU845" s="380"/>
      <c r="DV845" s="380" t="str">
        <v/>
      </c>
      <c r="DW845" s="380"/>
      <c r="DX845" s="380"/>
      <c r="DY845" s="380" t="str">
        <v/>
      </c>
      <c r="DZ845" s="380"/>
      <c r="EA845" s="380"/>
      <c r="EB845" s="380" t="str">
        <v/>
      </c>
      <c r="EC845" s="380"/>
      <c r="ED845" s="380"/>
      <c r="EE845" s="380" t="str">
        <v/>
      </c>
      <c r="EF845" s="380" t="str">
        <v/>
      </c>
      <c r="EG845" s="380" t="str">
        <v/>
      </c>
      <c r="EH845" s="381" t="str">
        <v/>
      </c>
      <c r="EI845" s="380" t="str">
        <v/>
      </c>
      <c r="EJ845" s="380" t="str">
        <v/>
      </c>
      <c r="EK845" s="380" t="str">
        <v/>
      </c>
      <c r="EL845" s="381" t="str">
        <v/>
      </c>
      <c r="EM845" s="382" t="str">
        <v/>
      </c>
      <c r="EN845" s="382" t="str">
        <v/>
      </c>
      <c r="EO845" s="382" t="str">
        <v/>
      </c>
    </row>
    <row r="846" spans="1:145" ht="15.6">
      <c r="A846" s="372" t="str">
        <v/>
      </c>
      <c r="B846" s="373" t="str">
        <v/>
      </c>
      <c r="C846" s="372"/>
      <c r="D846" s="383" t="str">
        <v/>
      </c>
      <c r="E846" s="383" t="str">
        <v/>
      </c>
      <c r="F846" s="383" t="str">
        <v/>
      </c>
      <c r="G846" s="375" t="str">
        <v/>
      </c>
      <c r="H846" s="375" t="str">
        <v/>
      </c>
      <c r="I846" s="375" t="str">
        <v/>
      </c>
      <c r="J846" s="375" t="str">
        <v/>
      </c>
      <c r="K846" s="375" t="str">
        <v/>
      </c>
      <c r="L846" s="375" t="str">
        <v/>
      </c>
      <c r="M846" s="372" t="str">
        <v/>
      </c>
      <c r="N846" s="372" t="str">
        <v/>
      </c>
      <c r="O846" s="372" t="str">
        <v/>
      </c>
      <c r="P846" s="372" t="str">
        <v/>
      </c>
      <c r="Q846" s="372" t="str">
        <v/>
      </c>
      <c r="R846" s="372" t="str">
        <v/>
      </c>
      <c r="S846" s="372" t="str">
        <v/>
      </c>
      <c r="T846" s="372" t="str">
        <v/>
      </c>
      <c r="U846" s="372" t="str">
        <v/>
      </c>
      <c r="V846" s="372" t="str">
        <v/>
      </c>
      <c r="W846" s="372" t="str">
        <v/>
      </c>
      <c r="X846" s="372" t="str">
        <v/>
      </c>
      <c r="Y846" s="372" t="str">
        <v/>
      </c>
      <c r="Z846" s="372" t="str">
        <v/>
      </c>
      <c r="AA846" s="372" t="str">
        <v/>
      </c>
      <c r="AB846" s="372"/>
      <c r="AC846" s="372"/>
      <c r="AD846" s="372" t="str">
        <v/>
      </c>
      <c r="AE846" s="372"/>
      <c r="AF846" s="372"/>
      <c r="AG846" s="376" t="str">
        <v/>
      </c>
      <c r="AH846" s="372"/>
      <c r="AI846" s="372"/>
      <c r="AJ846" s="372" t="str">
        <v/>
      </c>
      <c r="AK846" s="372"/>
      <c r="AL846" s="372"/>
      <c r="AM846" s="377" t="str">
        <v/>
      </c>
      <c r="AN846" s="378" t="str">
        <v/>
      </c>
      <c r="AO846" s="379" t="str">
        <v/>
      </c>
      <c r="AP846" s="379" t="str">
        <v/>
      </c>
      <c r="AQ846" s="376" t="str">
        <v/>
      </c>
      <c r="AR846" s="376" t="str">
        <v/>
      </c>
      <c r="AS846" s="372" t="str">
        <v/>
      </c>
      <c r="AT846" s="379" t="str">
        <v/>
      </c>
      <c r="AU846" s="380" t="str">
        <v/>
      </c>
      <c r="AV846" s="380" t="str">
        <v/>
      </c>
      <c r="AW846" s="380" t="str">
        <v/>
      </c>
      <c r="AX846" s="380" t="str">
        <v/>
      </c>
      <c r="AY846" s="380" t="str">
        <v/>
      </c>
      <c r="AZ846" s="380"/>
      <c r="BA846" s="380"/>
      <c r="BB846" s="380" t="str">
        <v/>
      </c>
      <c r="BC846" s="380"/>
      <c r="BD846" s="380"/>
      <c r="BE846" s="380" t="str">
        <v/>
      </c>
      <c r="BF846" s="380"/>
      <c r="BG846" s="380"/>
      <c r="BH846" s="380" t="str">
        <v/>
      </c>
      <c r="BI846" s="380"/>
      <c r="BJ846" s="380"/>
      <c r="BK846" s="380" t="str">
        <v/>
      </c>
      <c r="BL846" s="380" t="str">
        <v/>
      </c>
      <c r="BM846" s="380" t="str">
        <v/>
      </c>
      <c r="BN846" s="381" t="str">
        <v/>
      </c>
      <c r="BO846" s="380" t="str">
        <v/>
      </c>
      <c r="BP846" s="380" t="str">
        <v/>
      </c>
      <c r="BQ846" s="380" t="str">
        <v/>
      </c>
      <c r="BR846" s="381" t="str">
        <v/>
      </c>
      <c r="BS846" s="380" t="str">
        <v/>
      </c>
      <c r="BT846" s="380" t="str">
        <v/>
      </c>
      <c r="BU846" s="380" t="str">
        <v/>
      </c>
      <c r="BV846" s="380" t="str">
        <v/>
      </c>
      <c r="BW846" s="380" t="str">
        <v/>
      </c>
      <c r="BX846" s="380"/>
      <c r="BY846" s="380"/>
      <c r="BZ846" s="380" t="str">
        <v/>
      </c>
      <c r="CA846" s="380"/>
      <c r="CB846" s="380"/>
      <c r="CC846" s="380" t="str">
        <v/>
      </c>
      <c r="CD846" s="380"/>
      <c r="CE846" s="380"/>
      <c r="CF846" s="380" t="str">
        <v/>
      </c>
      <c r="CG846" s="380"/>
      <c r="CH846" s="380"/>
      <c r="CI846" s="380" t="str">
        <v/>
      </c>
      <c r="CJ846" s="380" t="str">
        <v/>
      </c>
      <c r="CK846" s="380" t="str">
        <v/>
      </c>
      <c r="CL846" s="381" t="str">
        <v/>
      </c>
      <c r="CM846" s="380" t="str">
        <v/>
      </c>
      <c r="CN846" s="380" t="str">
        <v/>
      </c>
      <c r="CO846" s="380" t="str">
        <v/>
      </c>
      <c r="CP846" s="381" t="str">
        <v/>
      </c>
      <c r="CQ846" s="380" t="str">
        <v/>
      </c>
      <c r="CR846" s="380" t="str">
        <v/>
      </c>
      <c r="CS846" s="380" t="str">
        <v/>
      </c>
      <c r="CT846" s="380" t="str">
        <v/>
      </c>
      <c r="CU846" s="380" t="str">
        <v/>
      </c>
      <c r="CV846" s="380"/>
      <c r="CW846" s="380"/>
      <c r="CX846" s="380" t="str">
        <v/>
      </c>
      <c r="CY846" s="380"/>
      <c r="CZ846" s="380"/>
      <c r="DA846" s="380" t="str">
        <v/>
      </c>
      <c r="DB846" s="380"/>
      <c r="DC846" s="380"/>
      <c r="DD846" s="380" t="str">
        <v/>
      </c>
      <c r="DE846" s="380"/>
      <c r="DF846" s="380"/>
      <c r="DG846" s="380" t="str">
        <v/>
      </c>
      <c r="DH846" s="380" t="str">
        <v/>
      </c>
      <c r="DI846" s="380" t="str">
        <v/>
      </c>
      <c r="DJ846" s="381" t="str">
        <v/>
      </c>
      <c r="DK846" s="380" t="str">
        <v/>
      </c>
      <c r="DL846" s="380" t="str">
        <v/>
      </c>
      <c r="DM846" s="380" t="str">
        <v/>
      </c>
      <c r="DN846" s="381" t="str">
        <v/>
      </c>
      <c r="DO846" s="380" t="str">
        <v/>
      </c>
      <c r="DP846" s="380" t="str">
        <v/>
      </c>
      <c r="DQ846" s="380" t="str">
        <v/>
      </c>
      <c r="DR846" s="380" t="str">
        <v/>
      </c>
      <c r="DS846" s="380" t="str">
        <v/>
      </c>
      <c r="DT846" s="380"/>
      <c r="DU846" s="380"/>
      <c r="DV846" s="380" t="str">
        <v/>
      </c>
      <c r="DW846" s="380"/>
      <c r="DX846" s="380"/>
      <c r="DY846" s="380" t="str">
        <v/>
      </c>
      <c r="DZ846" s="380"/>
      <c r="EA846" s="380"/>
      <c r="EB846" s="380" t="str">
        <v/>
      </c>
      <c r="EC846" s="380"/>
      <c r="ED846" s="380"/>
      <c r="EE846" s="380" t="str">
        <v/>
      </c>
      <c r="EF846" s="380" t="str">
        <v/>
      </c>
      <c r="EG846" s="380" t="str">
        <v/>
      </c>
      <c r="EH846" s="381" t="str">
        <v/>
      </c>
      <c r="EI846" s="380" t="str">
        <v/>
      </c>
      <c r="EJ846" s="380" t="str">
        <v/>
      </c>
      <c r="EK846" s="380" t="str">
        <v/>
      </c>
      <c r="EL846" s="381" t="str">
        <v/>
      </c>
      <c r="EM846" s="382" t="str">
        <v/>
      </c>
      <c r="EN846" s="382" t="str">
        <v/>
      </c>
      <c r="EO846" s="382" t="str">
        <v/>
      </c>
    </row>
    <row r="847" spans="1:145" ht="15.6">
      <c r="A847" s="372" t="str">
        <v/>
      </c>
      <c r="B847" s="373" t="str">
        <v/>
      </c>
      <c r="C847" s="372"/>
      <c r="D847" s="383" t="str">
        <v/>
      </c>
      <c r="E847" s="383" t="str">
        <v/>
      </c>
      <c r="F847" s="383" t="str">
        <v/>
      </c>
      <c r="G847" s="375" t="str">
        <v/>
      </c>
      <c r="H847" s="375" t="str">
        <v/>
      </c>
      <c r="I847" s="375" t="str">
        <v/>
      </c>
      <c r="J847" s="375" t="str">
        <v/>
      </c>
      <c r="K847" s="375" t="str">
        <v/>
      </c>
      <c r="L847" s="375" t="str">
        <v/>
      </c>
      <c r="M847" s="372" t="str">
        <v/>
      </c>
      <c r="N847" s="372" t="str">
        <v/>
      </c>
      <c r="O847" s="372" t="str">
        <v/>
      </c>
      <c r="P847" s="372" t="str">
        <v/>
      </c>
      <c r="Q847" s="372" t="str">
        <v/>
      </c>
      <c r="R847" s="372" t="str">
        <v/>
      </c>
      <c r="S847" s="372" t="str">
        <v/>
      </c>
      <c r="T847" s="372" t="str">
        <v/>
      </c>
      <c r="U847" s="372" t="str">
        <v/>
      </c>
      <c r="V847" s="372" t="str">
        <v/>
      </c>
      <c r="W847" s="372" t="str">
        <v/>
      </c>
      <c r="X847" s="372" t="str">
        <v/>
      </c>
      <c r="Y847" s="372" t="str">
        <v/>
      </c>
      <c r="Z847" s="372" t="str">
        <v/>
      </c>
      <c r="AA847" s="372" t="str">
        <v/>
      </c>
      <c r="AB847" s="372"/>
      <c r="AC847" s="372"/>
      <c r="AD847" s="372" t="str">
        <v/>
      </c>
      <c r="AE847" s="372"/>
      <c r="AF847" s="372"/>
      <c r="AG847" s="376" t="str">
        <v/>
      </c>
      <c r="AH847" s="372"/>
      <c r="AI847" s="372"/>
      <c r="AJ847" s="372" t="str">
        <v/>
      </c>
      <c r="AK847" s="372"/>
      <c r="AL847" s="372"/>
      <c r="AM847" s="377" t="str">
        <v/>
      </c>
      <c r="AN847" s="378" t="str">
        <v/>
      </c>
      <c r="AO847" s="379" t="str">
        <v/>
      </c>
      <c r="AP847" s="379" t="str">
        <v/>
      </c>
      <c r="AQ847" s="376" t="str">
        <v/>
      </c>
      <c r="AR847" s="376" t="str">
        <v/>
      </c>
      <c r="AS847" s="372" t="str">
        <v/>
      </c>
      <c r="AT847" s="379" t="str">
        <v/>
      </c>
      <c r="AU847" s="380" t="str">
        <v/>
      </c>
      <c r="AV847" s="380" t="str">
        <v/>
      </c>
      <c r="AW847" s="380" t="str">
        <v/>
      </c>
      <c r="AX847" s="380" t="str">
        <v/>
      </c>
      <c r="AY847" s="380" t="str">
        <v/>
      </c>
      <c r="AZ847" s="380"/>
      <c r="BA847" s="380"/>
      <c r="BB847" s="380" t="str">
        <v/>
      </c>
      <c r="BC847" s="380"/>
      <c r="BD847" s="380"/>
      <c r="BE847" s="380" t="str">
        <v/>
      </c>
      <c r="BF847" s="380"/>
      <c r="BG847" s="380"/>
      <c r="BH847" s="380" t="str">
        <v/>
      </c>
      <c r="BI847" s="380"/>
      <c r="BJ847" s="380"/>
      <c r="BK847" s="380" t="str">
        <v/>
      </c>
      <c r="BL847" s="380" t="str">
        <v/>
      </c>
      <c r="BM847" s="380" t="str">
        <v/>
      </c>
      <c r="BN847" s="381" t="str">
        <v/>
      </c>
      <c r="BO847" s="380" t="str">
        <v/>
      </c>
      <c r="BP847" s="380" t="str">
        <v/>
      </c>
      <c r="BQ847" s="380" t="str">
        <v/>
      </c>
      <c r="BR847" s="381" t="str">
        <v/>
      </c>
      <c r="BS847" s="380" t="str">
        <v/>
      </c>
      <c r="BT847" s="380" t="str">
        <v/>
      </c>
      <c r="BU847" s="380" t="str">
        <v/>
      </c>
      <c r="BV847" s="380" t="str">
        <v/>
      </c>
      <c r="BW847" s="380" t="str">
        <v/>
      </c>
      <c r="BX847" s="380"/>
      <c r="BY847" s="380"/>
      <c r="BZ847" s="380" t="str">
        <v/>
      </c>
      <c r="CA847" s="380"/>
      <c r="CB847" s="380"/>
      <c r="CC847" s="380" t="str">
        <v/>
      </c>
      <c r="CD847" s="380"/>
      <c r="CE847" s="380"/>
      <c r="CF847" s="380" t="str">
        <v/>
      </c>
      <c r="CG847" s="380"/>
      <c r="CH847" s="380"/>
      <c r="CI847" s="380" t="str">
        <v/>
      </c>
      <c r="CJ847" s="380" t="str">
        <v/>
      </c>
      <c r="CK847" s="380" t="str">
        <v/>
      </c>
      <c r="CL847" s="381" t="str">
        <v/>
      </c>
      <c r="CM847" s="380" t="str">
        <v/>
      </c>
      <c r="CN847" s="380" t="str">
        <v/>
      </c>
      <c r="CO847" s="380" t="str">
        <v/>
      </c>
      <c r="CP847" s="381" t="str">
        <v/>
      </c>
      <c r="CQ847" s="380" t="str">
        <v/>
      </c>
      <c r="CR847" s="380" t="str">
        <v/>
      </c>
      <c r="CS847" s="380" t="str">
        <v/>
      </c>
      <c r="CT847" s="380" t="str">
        <v/>
      </c>
      <c r="CU847" s="380" t="str">
        <v/>
      </c>
      <c r="CV847" s="380"/>
      <c r="CW847" s="380"/>
      <c r="CX847" s="380" t="str">
        <v/>
      </c>
      <c r="CY847" s="380"/>
      <c r="CZ847" s="380"/>
      <c r="DA847" s="380" t="str">
        <v/>
      </c>
      <c r="DB847" s="380"/>
      <c r="DC847" s="380"/>
      <c r="DD847" s="380" t="str">
        <v/>
      </c>
      <c r="DE847" s="380"/>
      <c r="DF847" s="380"/>
      <c r="DG847" s="380" t="str">
        <v/>
      </c>
      <c r="DH847" s="380" t="str">
        <v/>
      </c>
      <c r="DI847" s="380" t="str">
        <v/>
      </c>
      <c r="DJ847" s="381" t="str">
        <v/>
      </c>
      <c r="DK847" s="380" t="str">
        <v/>
      </c>
      <c r="DL847" s="380" t="str">
        <v/>
      </c>
      <c r="DM847" s="380" t="str">
        <v/>
      </c>
      <c r="DN847" s="381" t="str">
        <v/>
      </c>
      <c r="DO847" s="380" t="str">
        <v/>
      </c>
      <c r="DP847" s="380" t="str">
        <v/>
      </c>
      <c r="DQ847" s="380" t="str">
        <v/>
      </c>
      <c r="DR847" s="380" t="str">
        <v/>
      </c>
      <c r="DS847" s="380" t="str">
        <v/>
      </c>
      <c r="DT847" s="380"/>
      <c r="DU847" s="380"/>
      <c r="DV847" s="380" t="str">
        <v/>
      </c>
      <c r="DW847" s="380"/>
      <c r="DX847" s="380"/>
      <c r="DY847" s="380" t="str">
        <v/>
      </c>
      <c r="DZ847" s="380"/>
      <c r="EA847" s="380"/>
      <c r="EB847" s="380" t="str">
        <v/>
      </c>
      <c r="EC847" s="380"/>
      <c r="ED847" s="380"/>
      <c r="EE847" s="380" t="str">
        <v/>
      </c>
      <c r="EF847" s="380" t="str">
        <v/>
      </c>
      <c r="EG847" s="380" t="str">
        <v/>
      </c>
      <c r="EH847" s="381" t="str">
        <v/>
      </c>
      <c r="EI847" s="380" t="str">
        <v/>
      </c>
      <c r="EJ847" s="380" t="str">
        <v/>
      </c>
      <c r="EK847" s="380" t="str">
        <v/>
      </c>
      <c r="EL847" s="381" t="str">
        <v/>
      </c>
      <c r="EM847" s="382" t="str">
        <v/>
      </c>
      <c r="EN847" s="382" t="str">
        <v/>
      </c>
      <c r="EO847" s="382" t="str">
        <v/>
      </c>
    </row>
    <row r="848" spans="1:145" ht="15.6">
      <c r="A848" s="372" t="str">
        <v/>
      </c>
      <c r="B848" s="373" t="str">
        <v/>
      </c>
      <c r="C848" s="372"/>
      <c r="D848" s="383" t="str">
        <v/>
      </c>
      <c r="E848" s="383" t="str">
        <v/>
      </c>
      <c r="F848" s="383" t="str">
        <v/>
      </c>
      <c r="G848" s="375" t="str">
        <v/>
      </c>
      <c r="H848" s="375" t="str">
        <v/>
      </c>
      <c r="I848" s="375" t="str">
        <v/>
      </c>
      <c r="J848" s="375" t="str">
        <v/>
      </c>
      <c r="K848" s="375" t="str">
        <v/>
      </c>
      <c r="L848" s="375" t="str">
        <v/>
      </c>
      <c r="M848" s="372" t="str">
        <v/>
      </c>
      <c r="N848" s="372" t="str">
        <v/>
      </c>
      <c r="O848" s="372" t="str">
        <v/>
      </c>
      <c r="P848" s="372" t="str">
        <v/>
      </c>
      <c r="Q848" s="372" t="str">
        <v/>
      </c>
      <c r="R848" s="372" t="str">
        <v/>
      </c>
      <c r="S848" s="372" t="str">
        <v/>
      </c>
      <c r="T848" s="372" t="str">
        <v/>
      </c>
      <c r="U848" s="372" t="str">
        <v/>
      </c>
      <c r="V848" s="372" t="str">
        <v/>
      </c>
      <c r="W848" s="372" t="str">
        <v/>
      </c>
      <c r="X848" s="372" t="str">
        <v/>
      </c>
      <c r="Y848" s="372" t="str">
        <v/>
      </c>
      <c r="Z848" s="372" t="str">
        <v/>
      </c>
      <c r="AA848" s="372" t="str">
        <v/>
      </c>
      <c r="AB848" s="372"/>
      <c r="AC848" s="372"/>
      <c r="AD848" s="372" t="str">
        <v/>
      </c>
      <c r="AE848" s="372"/>
      <c r="AF848" s="372"/>
      <c r="AG848" s="376" t="str">
        <v/>
      </c>
      <c r="AH848" s="372"/>
      <c r="AI848" s="372"/>
      <c r="AJ848" s="372" t="str">
        <v/>
      </c>
      <c r="AK848" s="372"/>
      <c r="AL848" s="372"/>
      <c r="AM848" s="377" t="str">
        <v/>
      </c>
      <c r="AN848" s="378" t="str">
        <v/>
      </c>
      <c r="AO848" s="379" t="str">
        <v/>
      </c>
      <c r="AP848" s="379" t="str">
        <v/>
      </c>
      <c r="AQ848" s="376" t="str">
        <v/>
      </c>
      <c r="AR848" s="376" t="str">
        <v/>
      </c>
      <c r="AS848" s="372" t="str">
        <v/>
      </c>
      <c r="AT848" s="379" t="str">
        <v/>
      </c>
      <c r="AU848" s="380" t="str">
        <v/>
      </c>
      <c r="AV848" s="380" t="str">
        <v/>
      </c>
      <c r="AW848" s="380" t="str">
        <v/>
      </c>
      <c r="AX848" s="380" t="str">
        <v/>
      </c>
      <c r="AY848" s="380" t="str">
        <v/>
      </c>
      <c r="AZ848" s="380"/>
      <c r="BA848" s="380"/>
      <c r="BB848" s="380" t="str">
        <v/>
      </c>
      <c r="BC848" s="380"/>
      <c r="BD848" s="380"/>
      <c r="BE848" s="380" t="str">
        <v/>
      </c>
      <c r="BF848" s="380"/>
      <c r="BG848" s="380"/>
      <c r="BH848" s="380" t="str">
        <v/>
      </c>
      <c r="BI848" s="380"/>
      <c r="BJ848" s="380"/>
      <c r="BK848" s="380" t="str">
        <v/>
      </c>
      <c r="BL848" s="380" t="str">
        <v/>
      </c>
      <c r="BM848" s="380" t="str">
        <v/>
      </c>
      <c r="BN848" s="381" t="str">
        <v/>
      </c>
      <c r="BO848" s="380" t="str">
        <v/>
      </c>
      <c r="BP848" s="380" t="str">
        <v/>
      </c>
      <c r="BQ848" s="380" t="str">
        <v/>
      </c>
      <c r="BR848" s="381" t="str">
        <v/>
      </c>
      <c r="BS848" s="380" t="str">
        <v/>
      </c>
      <c r="BT848" s="380" t="str">
        <v/>
      </c>
      <c r="BU848" s="380" t="str">
        <v/>
      </c>
      <c r="BV848" s="380" t="str">
        <v/>
      </c>
      <c r="BW848" s="380" t="str">
        <v/>
      </c>
      <c r="BX848" s="380"/>
      <c r="BY848" s="380"/>
      <c r="BZ848" s="380" t="str">
        <v/>
      </c>
      <c r="CA848" s="380"/>
      <c r="CB848" s="380"/>
      <c r="CC848" s="380" t="str">
        <v/>
      </c>
      <c r="CD848" s="380"/>
      <c r="CE848" s="380"/>
      <c r="CF848" s="380" t="str">
        <v/>
      </c>
      <c r="CG848" s="380"/>
      <c r="CH848" s="380"/>
      <c r="CI848" s="380" t="str">
        <v/>
      </c>
      <c r="CJ848" s="380" t="str">
        <v/>
      </c>
      <c r="CK848" s="380" t="str">
        <v/>
      </c>
      <c r="CL848" s="381" t="str">
        <v/>
      </c>
      <c r="CM848" s="380" t="str">
        <v/>
      </c>
      <c r="CN848" s="380" t="str">
        <v/>
      </c>
      <c r="CO848" s="380" t="str">
        <v/>
      </c>
      <c r="CP848" s="381" t="str">
        <v/>
      </c>
      <c r="CQ848" s="380" t="str">
        <v/>
      </c>
      <c r="CR848" s="380" t="str">
        <v/>
      </c>
      <c r="CS848" s="380" t="str">
        <v/>
      </c>
      <c r="CT848" s="380" t="str">
        <v/>
      </c>
      <c r="CU848" s="380" t="str">
        <v/>
      </c>
      <c r="CV848" s="380"/>
      <c r="CW848" s="380"/>
      <c r="CX848" s="380" t="str">
        <v/>
      </c>
      <c r="CY848" s="380"/>
      <c r="CZ848" s="380"/>
      <c r="DA848" s="380" t="str">
        <v/>
      </c>
      <c r="DB848" s="380"/>
      <c r="DC848" s="380"/>
      <c r="DD848" s="380" t="str">
        <v/>
      </c>
      <c r="DE848" s="380"/>
      <c r="DF848" s="380"/>
      <c r="DG848" s="380" t="str">
        <v/>
      </c>
      <c r="DH848" s="380" t="str">
        <v/>
      </c>
      <c r="DI848" s="380" t="str">
        <v/>
      </c>
      <c r="DJ848" s="381" t="str">
        <v/>
      </c>
      <c r="DK848" s="380" t="str">
        <v/>
      </c>
      <c r="DL848" s="380" t="str">
        <v/>
      </c>
      <c r="DM848" s="380" t="str">
        <v/>
      </c>
      <c r="DN848" s="381" t="str">
        <v/>
      </c>
      <c r="DO848" s="380" t="str">
        <v/>
      </c>
      <c r="DP848" s="380" t="str">
        <v/>
      </c>
      <c r="DQ848" s="380" t="str">
        <v/>
      </c>
      <c r="DR848" s="380" t="str">
        <v/>
      </c>
      <c r="DS848" s="380" t="str">
        <v/>
      </c>
      <c r="DT848" s="380"/>
      <c r="DU848" s="380"/>
      <c r="DV848" s="380" t="str">
        <v/>
      </c>
      <c r="DW848" s="380"/>
      <c r="DX848" s="380"/>
      <c r="DY848" s="380" t="str">
        <v/>
      </c>
      <c r="DZ848" s="380"/>
      <c r="EA848" s="380"/>
      <c r="EB848" s="380" t="str">
        <v/>
      </c>
      <c r="EC848" s="380"/>
      <c r="ED848" s="380"/>
      <c r="EE848" s="380" t="str">
        <v/>
      </c>
      <c r="EF848" s="380" t="str">
        <v/>
      </c>
      <c r="EG848" s="380" t="str">
        <v/>
      </c>
      <c r="EH848" s="381" t="str">
        <v/>
      </c>
      <c r="EI848" s="380" t="str">
        <v/>
      </c>
      <c r="EJ848" s="380" t="str">
        <v/>
      </c>
      <c r="EK848" s="380" t="str">
        <v/>
      </c>
      <c r="EL848" s="381" t="str">
        <v/>
      </c>
      <c r="EM848" s="382" t="str">
        <v/>
      </c>
      <c r="EN848" s="382" t="str">
        <v/>
      </c>
      <c r="EO848" s="382" t="str">
        <v/>
      </c>
    </row>
    <row r="849" spans="1:145" ht="15.6">
      <c r="A849" s="372" t="str">
        <v/>
      </c>
      <c r="B849" s="373" t="str">
        <v/>
      </c>
      <c r="C849" s="372"/>
      <c r="D849" s="383" t="str">
        <v/>
      </c>
      <c r="E849" s="383" t="str">
        <v/>
      </c>
      <c r="F849" s="383" t="str">
        <v/>
      </c>
      <c r="G849" s="375" t="str">
        <v/>
      </c>
      <c r="H849" s="375" t="str">
        <v/>
      </c>
      <c r="I849" s="375" t="str">
        <v/>
      </c>
      <c r="J849" s="375" t="str">
        <v/>
      </c>
      <c r="K849" s="375" t="str">
        <v/>
      </c>
      <c r="L849" s="375" t="str">
        <v/>
      </c>
      <c r="M849" s="372" t="str">
        <v/>
      </c>
      <c r="N849" s="372" t="str">
        <v/>
      </c>
      <c r="O849" s="372" t="str">
        <v/>
      </c>
      <c r="P849" s="372" t="str">
        <v/>
      </c>
      <c r="Q849" s="372" t="str">
        <v/>
      </c>
      <c r="R849" s="372" t="str">
        <v/>
      </c>
      <c r="S849" s="372" t="str">
        <v/>
      </c>
      <c r="T849" s="372" t="str">
        <v/>
      </c>
      <c r="U849" s="372" t="str">
        <v/>
      </c>
      <c r="V849" s="372" t="str">
        <v/>
      </c>
      <c r="W849" s="372" t="str">
        <v/>
      </c>
      <c r="X849" s="372" t="str">
        <v/>
      </c>
      <c r="Y849" s="372" t="str">
        <v/>
      </c>
      <c r="Z849" s="372" t="str">
        <v/>
      </c>
      <c r="AA849" s="372" t="str">
        <v/>
      </c>
      <c r="AB849" s="372"/>
      <c r="AC849" s="372"/>
      <c r="AD849" s="372" t="str">
        <v/>
      </c>
      <c r="AE849" s="372"/>
      <c r="AF849" s="372"/>
      <c r="AG849" s="376" t="str">
        <v/>
      </c>
      <c r="AH849" s="372"/>
      <c r="AI849" s="372"/>
      <c r="AJ849" s="372" t="str">
        <v/>
      </c>
      <c r="AK849" s="372"/>
      <c r="AL849" s="372"/>
      <c r="AM849" s="377" t="str">
        <v/>
      </c>
      <c r="AN849" s="378" t="str">
        <v/>
      </c>
      <c r="AO849" s="379" t="str">
        <v/>
      </c>
      <c r="AP849" s="379" t="str">
        <v/>
      </c>
      <c r="AQ849" s="376" t="str">
        <v/>
      </c>
      <c r="AR849" s="376" t="str">
        <v/>
      </c>
      <c r="AS849" s="372" t="str">
        <v/>
      </c>
      <c r="AT849" s="379" t="str">
        <v/>
      </c>
      <c r="AU849" s="380" t="str">
        <v/>
      </c>
      <c r="AV849" s="380" t="str">
        <v/>
      </c>
      <c r="AW849" s="380" t="str">
        <v/>
      </c>
      <c r="AX849" s="380" t="str">
        <v/>
      </c>
      <c r="AY849" s="380" t="str">
        <v/>
      </c>
      <c r="AZ849" s="380"/>
      <c r="BA849" s="380"/>
      <c r="BB849" s="380" t="str">
        <v/>
      </c>
      <c r="BC849" s="380"/>
      <c r="BD849" s="380"/>
      <c r="BE849" s="380" t="str">
        <v/>
      </c>
      <c r="BF849" s="380"/>
      <c r="BG849" s="380"/>
      <c r="BH849" s="380" t="str">
        <v/>
      </c>
      <c r="BI849" s="380"/>
      <c r="BJ849" s="380"/>
      <c r="BK849" s="380" t="str">
        <v/>
      </c>
      <c r="BL849" s="380" t="str">
        <v/>
      </c>
      <c r="BM849" s="380" t="str">
        <v/>
      </c>
      <c r="BN849" s="381" t="str">
        <v/>
      </c>
      <c r="BO849" s="380" t="str">
        <v/>
      </c>
      <c r="BP849" s="380" t="str">
        <v/>
      </c>
      <c r="BQ849" s="380" t="str">
        <v/>
      </c>
      <c r="BR849" s="381" t="str">
        <v/>
      </c>
      <c r="BS849" s="380" t="str">
        <v/>
      </c>
      <c r="BT849" s="380" t="str">
        <v/>
      </c>
      <c r="BU849" s="380" t="str">
        <v/>
      </c>
      <c r="BV849" s="380" t="str">
        <v/>
      </c>
      <c r="BW849" s="380" t="str">
        <v/>
      </c>
      <c r="BX849" s="380"/>
      <c r="BY849" s="380"/>
      <c r="BZ849" s="380" t="str">
        <v/>
      </c>
      <c r="CA849" s="380"/>
      <c r="CB849" s="380"/>
      <c r="CC849" s="380" t="str">
        <v/>
      </c>
      <c r="CD849" s="380"/>
      <c r="CE849" s="380"/>
      <c r="CF849" s="380" t="str">
        <v/>
      </c>
      <c r="CG849" s="380"/>
      <c r="CH849" s="380"/>
      <c r="CI849" s="380" t="str">
        <v/>
      </c>
      <c r="CJ849" s="380" t="str">
        <v/>
      </c>
      <c r="CK849" s="380" t="str">
        <v/>
      </c>
      <c r="CL849" s="381" t="str">
        <v/>
      </c>
      <c r="CM849" s="380" t="str">
        <v/>
      </c>
      <c r="CN849" s="380" t="str">
        <v/>
      </c>
      <c r="CO849" s="380" t="str">
        <v/>
      </c>
      <c r="CP849" s="381" t="str">
        <v/>
      </c>
      <c r="CQ849" s="380" t="str">
        <v/>
      </c>
      <c r="CR849" s="380" t="str">
        <v/>
      </c>
      <c r="CS849" s="380" t="str">
        <v/>
      </c>
      <c r="CT849" s="380" t="str">
        <v/>
      </c>
      <c r="CU849" s="380" t="str">
        <v/>
      </c>
      <c r="CV849" s="380"/>
      <c r="CW849" s="380"/>
      <c r="CX849" s="380" t="str">
        <v/>
      </c>
      <c r="CY849" s="380"/>
      <c r="CZ849" s="380"/>
      <c r="DA849" s="380" t="str">
        <v/>
      </c>
      <c r="DB849" s="380"/>
      <c r="DC849" s="380"/>
      <c r="DD849" s="380" t="str">
        <v/>
      </c>
      <c r="DE849" s="380"/>
      <c r="DF849" s="380"/>
      <c r="DG849" s="380" t="str">
        <v/>
      </c>
      <c r="DH849" s="380" t="str">
        <v/>
      </c>
      <c r="DI849" s="380" t="str">
        <v/>
      </c>
      <c r="DJ849" s="381" t="str">
        <v/>
      </c>
      <c r="DK849" s="380" t="str">
        <v/>
      </c>
      <c r="DL849" s="380" t="str">
        <v/>
      </c>
      <c r="DM849" s="380" t="str">
        <v/>
      </c>
      <c r="DN849" s="381" t="str">
        <v/>
      </c>
      <c r="DO849" s="380" t="str">
        <v/>
      </c>
      <c r="DP849" s="380" t="str">
        <v/>
      </c>
      <c r="DQ849" s="380" t="str">
        <v/>
      </c>
      <c r="DR849" s="380" t="str">
        <v/>
      </c>
      <c r="DS849" s="380" t="str">
        <v/>
      </c>
      <c r="DT849" s="380"/>
      <c r="DU849" s="380"/>
      <c r="DV849" s="380" t="str">
        <v/>
      </c>
      <c r="DW849" s="380"/>
      <c r="DX849" s="380"/>
      <c r="DY849" s="380" t="str">
        <v/>
      </c>
      <c r="DZ849" s="380"/>
      <c r="EA849" s="380"/>
      <c r="EB849" s="380" t="str">
        <v/>
      </c>
      <c r="EC849" s="380"/>
      <c r="ED849" s="380"/>
      <c r="EE849" s="380" t="str">
        <v/>
      </c>
      <c r="EF849" s="380" t="str">
        <v/>
      </c>
      <c r="EG849" s="380" t="str">
        <v/>
      </c>
      <c r="EH849" s="381" t="str">
        <v/>
      </c>
      <c r="EI849" s="380" t="str">
        <v/>
      </c>
      <c r="EJ849" s="380" t="str">
        <v/>
      </c>
      <c r="EK849" s="380" t="str">
        <v/>
      </c>
      <c r="EL849" s="381" t="str">
        <v/>
      </c>
      <c r="EM849" s="382" t="str">
        <v/>
      </c>
      <c r="EN849" s="382" t="str">
        <v/>
      </c>
      <c r="EO849" s="382" t="str">
        <v/>
      </c>
    </row>
    <row r="850" spans="1:145" ht="15.6">
      <c r="A850" s="372" t="str">
        <v/>
      </c>
      <c r="B850" s="373" t="str">
        <v/>
      </c>
      <c r="C850" s="372"/>
      <c r="D850" s="383" t="str">
        <v/>
      </c>
      <c r="E850" s="383" t="str">
        <v/>
      </c>
      <c r="F850" s="383" t="str">
        <v/>
      </c>
      <c r="G850" s="375" t="str">
        <v/>
      </c>
      <c r="H850" s="375" t="str">
        <v/>
      </c>
      <c r="I850" s="375" t="str">
        <v/>
      </c>
      <c r="J850" s="375" t="str">
        <v/>
      </c>
      <c r="K850" s="375" t="str">
        <v/>
      </c>
      <c r="L850" s="375" t="str">
        <v/>
      </c>
      <c r="M850" s="372" t="str">
        <v/>
      </c>
      <c r="N850" s="372" t="str">
        <v/>
      </c>
      <c r="O850" s="372" t="str">
        <v/>
      </c>
      <c r="P850" s="372" t="str">
        <v/>
      </c>
      <c r="Q850" s="372" t="str">
        <v/>
      </c>
      <c r="R850" s="372" t="str">
        <v/>
      </c>
      <c r="S850" s="372" t="str">
        <v/>
      </c>
      <c r="T850" s="372" t="str">
        <v/>
      </c>
      <c r="U850" s="372" t="str">
        <v/>
      </c>
      <c r="V850" s="372" t="str">
        <v/>
      </c>
      <c r="W850" s="372" t="str">
        <v/>
      </c>
      <c r="X850" s="372" t="str">
        <v/>
      </c>
      <c r="Y850" s="372" t="str">
        <v/>
      </c>
      <c r="Z850" s="372" t="str">
        <v/>
      </c>
      <c r="AA850" s="372" t="str">
        <v/>
      </c>
      <c r="AB850" s="372"/>
      <c r="AC850" s="372"/>
      <c r="AD850" s="372" t="str">
        <v/>
      </c>
      <c r="AE850" s="372"/>
      <c r="AF850" s="372"/>
      <c r="AG850" s="376" t="str">
        <v/>
      </c>
      <c r="AH850" s="372"/>
      <c r="AI850" s="372"/>
      <c r="AJ850" s="372" t="str">
        <v/>
      </c>
      <c r="AK850" s="372"/>
      <c r="AL850" s="372"/>
      <c r="AM850" s="377" t="str">
        <v/>
      </c>
      <c r="AN850" s="378" t="str">
        <v/>
      </c>
      <c r="AO850" s="379" t="str">
        <v/>
      </c>
      <c r="AP850" s="379" t="str">
        <v/>
      </c>
      <c r="AQ850" s="376" t="str">
        <v/>
      </c>
      <c r="AR850" s="376" t="str">
        <v/>
      </c>
      <c r="AS850" s="372" t="str">
        <v/>
      </c>
      <c r="AT850" s="379" t="str">
        <v/>
      </c>
      <c r="AU850" s="380" t="str">
        <v/>
      </c>
      <c r="AV850" s="380" t="str">
        <v/>
      </c>
      <c r="AW850" s="380" t="str">
        <v/>
      </c>
      <c r="AX850" s="380" t="str">
        <v/>
      </c>
      <c r="AY850" s="380" t="str">
        <v/>
      </c>
      <c r="AZ850" s="380"/>
      <c r="BA850" s="380"/>
      <c r="BB850" s="380" t="str">
        <v/>
      </c>
      <c r="BC850" s="380"/>
      <c r="BD850" s="380"/>
      <c r="BE850" s="380" t="str">
        <v/>
      </c>
      <c r="BF850" s="380"/>
      <c r="BG850" s="380"/>
      <c r="BH850" s="380" t="str">
        <v/>
      </c>
      <c r="BI850" s="380"/>
      <c r="BJ850" s="380"/>
      <c r="BK850" s="380" t="str">
        <v/>
      </c>
      <c r="BL850" s="380" t="str">
        <v/>
      </c>
      <c r="BM850" s="380" t="str">
        <v/>
      </c>
      <c r="BN850" s="381" t="str">
        <v/>
      </c>
      <c r="BO850" s="380" t="str">
        <v/>
      </c>
      <c r="BP850" s="380" t="str">
        <v/>
      </c>
      <c r="BQ850" s="380" t="str">
        <v/>
      </c>
      <c r="BR850" s="381" t="str">
        <v/>
      </c>
      <c r="BS850" s="380" t="str">
        <v/>
      </c>
      <c r="BT850" s="380" t="str">
        <v/>
      </c>
      <c r="BU850" s="380" t="str">
        <v/>
      </c>
      <c r="BV850" s="380" t="str">
        <v/>
      </c>
      <c r="BW850" s="380" t="str">
        <v/>
      </c>
      <c r="BX850" s="380"/>
      <c r="BY850" s="380"/>
      <c r="BZ850" s="380" t="str">
        <v/>
      </c>
      <c r="CA850" s="380"/>
      <c r="CB850" s="380"/>
      <c r="CC850" s="380" t="str">
        <v/>
      </c>
      <c r="CD850" s="380"/>
      <c r="CE850" s="380"/>
      <c r="CF850" s="380" t="str">
        <v/>
      </c>
      <c r="CG850" s="380"/>
      <c r="CH850" s="380"/>
      <c r="CI850" s="380" t="str">
        <v/>
      </c>
      <c r="CJ850" s="380" t="str">
        <v/>
      </c>
      <c r="CK850" s="380" t="str">
        <v/>
      </c>
      <c r="CL850" s="381" t="str">
        <v/>
      </c>
      <c r="CM850" s="380" t="str">
        <v/>
      </c>
      <c r="CN850" s="380" t="str">
        <v/>
      </c>
      <c r="CO850" s="380" t="str">
        <v/>
      </c>
      <c r="CP850" s="381" t="str">
        <v/>
      </c>
      <c r="CQ850" s="380" t="str">
        <v/>
      </c>
      <c r="CR850" s="380" t="str">
        <v/>
      </c>
      <c r="CS850" s="380" t="str">
        <v/>
      </c>
      <c r="CT850" s="380" t="str">
        <v/>
      </c>
      <c r="CU850" s="380" t="str">
        <v/>
      </c>
      <c r="CV850" s="380"/>
      <c r="CW850" s="380"/>
      <c r="CX850" s="380" t="str">
        <v/>
      </c>
      <c r="CY850" s="380"/>
      <c r="CZ850" s="380"/>
      <c r="DA850" s="380" t="str">
        <v/>
      </c>
      <c r="DB850" s="380"/>
      <c r="DC850" s="380"/>
      <c r="DD850" s="380" t="str">
        <v/>
      </c>
      <c r="DE850" s="380"/>
      <c r="DF850" s="380"/>
      <c r="DG850" s="380" t="str">
        <v/>
      </c>
      <c r="DH850" s="380" t="str">
        <v/>
      </c>
      <c r="DI850" s="380" t="str">
        <v/>
      </c>
      <c r="DJ850" s="381" t="str">
        <v/>
      </c>
      <c r="DK850" s="380" t="str">
        <v/>
      </c>
      <c r="DL850" s="380" t="str">
        <v/>
      </c>
      <c r="DM850" s="380" t="str">
        <v/>
      </c>
      <c r="DN850" s="381" t="str">
        <v/>
      </c>
      <c r="DO850" s="380" t="str">
        <v/>
      </c>
      <c r="DP850" s="380" t="str">
        <v/>
      </c>
      <c r="DQ850" s="380" t="str">
        <v/>
      </c>
      <c r="DR850" s="380" t="str">
        <v/>
      </c>
      <c r="DS850" s="380" t="str">
        <v/>
      </c>
      <c r="DT850" s="380"/>
      <c r="DU850" s="380"/>
      <c r="DV850" s="380" t="str">
        <v/>
      </c>
      <c r="DW850" s="380"/>
      <c r="DX850" s="380"/>
      <c r="DY850" s="380" t="str">
        <v/>
      </c>
      <c r="DZ850" s="380"/>
      <c r="EA850" s="380"/>
      <c r="EB850" s="380" t="str">
        <v/>
      </c>
      <c r="EC850" s="380"/>
      <c r="ED850" s="380"/>
      <c r="EE850" s="380" t="str">
        <v/>
      </c>
      <c r="EF850" s="380" t="str">
        <v/>
      </c>
      <c r="EG850" s="380" t="str">
        <v/>
      </c>
      <c r="EH850" s="381" t="str">
        <v/>
      </c>
      <c r="EI850" s="380" t="str">
        <v/>
      </c>
      <c r="EJ850" s="380" t="str">
        <v/>
      </c>
      <c r="EK850" s="380" t="str">
        <v/>
      </c>
      <c r="EL850" s="381" t="str">
        <v/>
      </c>
      <c r="EM850" s="382" t="str">
        <v/>
      </c>
      <c r="EN850" s="382" t="str">
        <v/>
      </c>
      <c r="EO850" s="382" t="str">
        <v/>
      </c>
    </row>
    <row r="851" spans="1:145" ht="15.6">
      <c r="A851" s="372" t="str">
        <v/>
      </c>
      <c r="B851" s="373" t="str">
        <v/>
      </c>
      <c r="C851" s="372"/>
      <c r="D851" s="383" t="str">
        <v/>
      </c>
      <c r="E851" s="383" t="str">
        <v/>
      </c>
      <c r="F851" s="383" t="str">
        <v/>
      </c>
      <c r="G851" s="375" t="str">
        <v/>
      </c>
      <c r="H851" s="375" t="str">
        <v/>
      </c>
      <c r="I851" s="375" t="str">
        <v/>
      </c>
      <c r="J851" s="375" t="str">
        <v/>
      </c>
      <c r="K851" s="375" t="str">
        <v/>
      </c>
      <c r="L851" s="375" t="str">
        <v/>
      </c>
      <c r="M851" s="372" t="str">
        <v/>
      </c>
      <c r="N851" s="372" t="str">
        <v/>
      </c>
      <c r="O851" s="372" t="str">
        <v/>
      </c>
      <c r="P851" s="372" t="str">
        <v/>
      </c>
      <c r="Q851" s="372" t="str">
        <v/>
      </c>
      <c r="R851" s="372" t="str">
        <v/>
      </c>
      <c r="S851" s="372" t="str">
        <v/>
      </c>
      <c r="T851" s="372" t="str">
        <v/>
      </c>
      <c r="U851" s="372" t="str">
        <v/>
      </c>
      <c r="V851" s="372" t="str">
        <v/>
      </c>
      <c r="W851" s="372" t="str">
        <v/>
      </c>
      <c r="X851" s="372" t="str">
        <v/>
      </c>
      <c r="Y851" s="372" t="str">
        <v/>
      </c>
      <c r="Z851" s="372" t="str">
        <v/>
      </c>
      <c r="AA851" s="372" t="str">
        <v/>
      </c>
      <c r="AB851" s="372"/>
      <c r="AC851" s="372"/>
      <c r="AD851" s="372" t="str">
        <v/>
      </c>
      <c r="AE851" s="372"/>
      <c r="AF851" s="372"/>
      <c r="AG851" s="376" t="str">
        <v/>
      </c>
      <c r="AH851" s="372"/>
      <c r="AI851" s="372"/>
      <c r="AJ851" s="372" t="str">
        <v/>
      </c>
      <c r="AK851" s="372"/>
      <c r="AL851" s="372"/>
      <c r="AM851" s="377" t="str">
        <v/>
      </c>
      <c r="AN851" s="378" t="str">
        <v/>
      </c>
      <c r="AO851" s="379" t="str">
        <v/>
      </c>
      <c r="AP851" s="379" t="str">
        <v/>
      </c>
      <c r="AQ851" s="376" t="str">
        <v/>
      </c>
      <c r="AR851" s="376" t="str">
        <v/>
      </c>
      <c r="AS851" s="372" t="str">
        <v/>
      </c>
      <c r="AT851" s="379" t="str">
        <v/>
      </c>
      <c r="AU851" s="380" t="str">
        <v/>
      </c>
      <c r="AV851" s="380" t="str">
        <v/>
      </c>
      <c r="AW851" s="380" t="str">
        <v/>
      </c>
      <c r="AX851" s="380" t="str">
        <v/>
      </c>
      <c r="AY851" s="380" t="str">
        <v/>
      </c>
      <c r="AZ851" s="380"/>
      <c r="BA851" s="380"/>
      <c r="BB851" s="380" t="str">
        <v/>
      </c>
      <c r="BC851" s="380"/>
      <c r="BD851" s="380"/>
      <c r="BE851" s="380" t="str">
        <v/>
      </c>
      <c r="BF851" s="380"/>
      <c r="BG851" s="380"/>
      <c r="BH851" s="380" t="str">
        <v/>
      </c>
      <c r="BI851" s="380"/>
      <c r="BJ851" s="380"/>
      <c r="BK851" s="380" t="str">
        <v/>
      </c>
      <c r="BL851" s="380" t="str">
        <v/>
      </c>
      <c r="BM851" s="380" t="str">
        <v/>
      </c>
      <c r="BN851" s="381" t="str">
        <v/>
      </c>
      <c r="BO851" s="380" t="str">
        <v/>
      </c>
      <c r="BP851" s="380" t="str">
        <v/>
      </c>
      <c r="BQ851" s="380" t="str">
        <v/>
      </c>
      <c r="BR851" s="381" t="str">
        <v/>
      </c>
      <c r="BS851" s="380" t="str">
        <v/>
      </c>
      <c r="BT851" s="380" t="str">
        <v/>
      </c>
      <c r="BU851" s="380" t="str">
        <v/>
      </c>
      <c r="BV851" s="380" t="str">
        <v/>
      </c>
      <c r="BW851" s="380" t="str">
        <v/>
      </c>
      <c r="BX851" s="380"/>
      <c r="BY851" s="380"/>
      <c r="BZ851" s="380" t="str">
        <v/>
      </c>
      <c r="CA851" s="380"/>
      <c r="CB851" s="380"/>
      <c r="CC851" s="380" t="str">
        <v/>
      </c>
      <c r="CD851" s="380"/>
      <c r="CE851" s="380"/>
      <c r="CF851" s="380" t="str">
        <v/>
      </c>
      <c r="CG851" s="380"/>
      <c r="CH851" s="380"/>
      <c r="CI851" s="380" t="str">
        <v/>
      </c>
      <c r="CJ851" s="380" t="str">
        <v/>
      </c>
      <c r="CK851" s="380" t="str">
        <v/>
      </c>
      <c r="CL851" s="381" t="str">
        <v/>
      </c>
      <c r="CM851" s="380" t="str">
        <v/>
      </c>
      <c r="CN851" s="380" t="str">
        <v/>
      </c>
      <c r="CO851" s="380" t="str">
        <v/>
      </c>
      <c r="CP851" s="381" t="str">
        <v/>
      </c>
      <c r="CQ851" s="380" t="str">
        <v/>
      </c>
      <c r="CR851" s="380" t="str">
        <v/>
      </c>
      <c r="CS851" s="380" t="str">
        <v/>
      </c>
      <c r="CT851" s="380" t="str">
        <v/>
      </c>
      <c r="CU851" s="380" t="str">
        <v/>
      </c>
      <c r="CV851" s="380"/>
      <c r="CW851" s="380"/>
      <c r="CX851" s="380" t="str">
        <v/>
      </c>
      <c r="CY851" s="380"/>
      <c r="CZ851" s="380"/>
      <c r="DA851" s="380" t="str">
        <v/>
      </c>
      <c r="DB851" s="380"/>
      <c r="DC851" s="380"/>
      <c r="DD851" s="380" t="str">
        <v/>
      </c>
      <c r="DE851" s="380"/>
      <c r="DF851" s="380"/>
      <c r="DG851" s="380" t="str">
        <v/>
      </c>
      <c r="DH851" s="380" t="str">
        <v/>
      </c>
      <c r="DI851" s="380" t="str">
        <v/>
      </c>
      <c r="DJ851" s="381" t="str">
        <v/>
      </c>
      <c r="DK851" s="380" t="str">
        <v/>
      </c>
      <c r="DL851" s="380" t="str">
        <v/>
      </c>
      <c r="DM851" s="380" t="str">
        <v/>
      </c>
      <c r="DN851" s="381" t="str">
        <v/>
      </c>
      <c r="DO851" s="380" t="str">
        <v/>
      </c>
      <c r="DP851" s="380" t="str">
        <v/>
      </c>
      <c r="DQ851" s="380" t="str">
        <v/>
      </c>
      <c r="DR851" s="380" t="str">
        <v/>
      </c>
      <c r="DS851" s="380" t="str">
        <v/>
      </c>
      <c r="DT851" s="380"/>
      <c r="DU851" s="380"/>
      <c r="DV851" s="380" t="str">
        <v/>
      </c>
      <c r="DW851" s="380"/>
      <c r="DX851" s="380"/>
      <c r="DY851" s="380" t="str">
        <v/>
      </c>
      <c r="DZ851" s="380"/>
      <c r="EA851" s="380"/>
      <c r="EB851" s="380" t="str">
        <v/>
      </c>
      <c r="EC851" s="380"/>
      <c r="ED851" s="380"/>
      <c r="EE851" s="380" t="str">
        <v/>
      </c>
      <c r="EF851" s="380" t="str">
        <v/>
      </c>
      <c r="EG851" s="380" t="str">
        <v/>
      </c>
      <c r="EH851" s="381" t="str">
        <v/>
      </c>
      <c r="EI851" s="380" t="str">
        <v/>
      </c>
      <c r="EJ851" s="380" t="str">
        <v/>
      </c>
      <c r="EK851" s="380" t="str">
        <v/>
      </c>
      <c r="EL851" s="381" t="str">
        <v/>
      </c>
      <c r="EM851" s="382" t="str">
        <v/>
      </c>
      <c r="EN851" s="382" t="str">
        <v/>
      </c>
      <c r="EO851" s="382" t="str">
        <v/>
      </c>
    </row>
    <row r="852" spans="1:145" ht="15.6">
      <c r="A852" s="372" t="str">
        <v/>
      </c>
      <c r="B852" s="373" t="str">
        <v/>
      </c>
      <c r="C852" s="372"/>
      <c r="D852" s="383" t="str">
        <v/>
      </c>
      <c r="E852" s="383" t="str">
        <v/>
      </c>
      <c r="F852" s="383" t="str">
        <v/>
      </c>
      <c r="G852" s="375" t="str">
        <v/>
      </c>
      <c r="H852" s="375" t="str">
        <v/>
      </c>
      <c r="I852" s="375" t="str">
        <v/>
      </c>
      <c r="J852" s="375" t="str">
        <v/>
      </c>
      <c r="K852" s="375" t="str">
        <v/>
      </c>
      <c r="L852" s="375" t="str">
        <v/>
      </c>
      <c r="M852" s="372" t="str">
        <v/>
      </c>
      <c r="N852" s="372" t="str">
        <v/>
      </c>
      <c r="O852" s="372" t="str">
        <v/>
      </c>
      <c r="P852" s="372" t="str">
        <v/>
      </c>
      <c r="Q852" s="372" t="str">
        <v/>
      </c>
      <c r="R852" s="372" t="str">
        <v/>
      </c>
      <c r="S852" s="372" t="str">
        <v/>
      </c>
      <c r="T852" s="372" t="str">
        <v/>
      </c>
      <c r="U852" s="372" t="str">
        <v/>
      </c>
      <c r="V852" s="372" t="str">
        <v/>
      </c>
      <c r="W852" s="372" t="str">
        <v/>
      </c>
      <c r="X852" s="372" t="str">
        <v/>
      </c>
      <c r="Y852" s="372" t="str">
        <v/>
      </c>
      <c r="Z852" s="372" t="str">
        <v/>
      </c>
      <c r="AA852" s="372" t="str">
        <v/>
      </c>
      <c r="AB852" s="372"/>
      <c r="AC852" s="372"/>
      <c r="AD852" s="372" t="str">
        <v/>
      </c>
      <c r="AE852" s="372"/>
      <c r="AF852" s="372"/>
      <c r="AG852" s="376" t="str">
        <v/>
      </c>
      <c r="AH852" s="372"/>
      <c r="AI852" s="372"/>
      <c r="AJ852" s="372" t="str">
        <v/>
      </c>
      <c r="AK852" s="372"/>
      <c r="AL852" s="372"/>
      <c r="AM852" s="377" t="str">
        <v/>
      </c>
      <c r="AN852" s="378" t="str">
        <v/>
      </c>
      <c r="AO852" s="379" t="str">
        <v/>
      </c>
      <c r="AP852" s="379" t="str">
        <v/>
      </c>
      <c r="AQ852" s="376" t="str">
        <v/>
      </c>
      <c r="AR852" s="376" t="str">
        <v/>
      </c>
      <c r="AS852" s="372" t="str">
        <v/>
      </c>
      <c r="AT852" s="379" t="str">
        <v/>
      </c>
      <c r="AU852" s="380" t="str">
        <v/>
      </c>
      <c r="AV852" s="380" t="str">
        <v/>
      </c>
      <c r="AW852" s="380" t="str">
        <v/>
      </c>
      <c r="AX852" s="380" t="str">
        <v/>
      </c>
      <c r="AY852" s="380" t="str">
        <v/>
      </c>
      <c r="AZ852" s="380"/>
      <c r="BA852" s="380"/>
      <c r="BB852" s="380" t="str">
        <v/>
      </c>
      <c r="BC852" s="380"/>
      <c r="BD852" s="380"/>
      <c r="BE852" s="380" t="str">
        <v/>
      </c>
      <c r="BF852" s="380"/>
      <c r="BG852" s="380"/>
      <c r="BH852" s="380" t="str">
        <v/>
      </c>
      <c r="BI852" s="380"/>
      <c r="BJ852" s="380"/>
      <c r="BK852" s="380" t="str">
        <v/>
      </c>
      <c r="BL852" s="380" t="str">
        <v/>
      </c>
      <c r="BM852" s="380" t="str">
        <v/>
      </c>
      <c r="BN852" s="381" t="str">
        <v/>
      </c>
      <c r="BO852" s="380" t="str">
        <v/>
      </c>
      <c r="BP852" s="380" t="str">
        <v/>
      </c>
      <c r="BQ852" s="380" t="str">
        <v/>
      </c>
      <c r="BR852" s="381" t="str">
        <v/>
      </c>
      <c r="BS852" s="380" t="str">
        <v/>
      </c>
      <c r="BT852" s="380" t="str">
        <v/>
      </c>
      <c r="BU852" s="380" t="str">
        <v/>
      </c>
      <c r="BV852" s="380" t="str">
        <v/>
      </c>
      <c r="BW852" s="380" t="str">
        <v/>
      </c>
      <c r="BX852" s="380"/>
      <c r="BY852" s="380"/>
      <c r="BZ852" s="380" t="str">
        <v/>
      </c>
      <c r="CA852" s="380"/>
      <c r="CB852" s="380"/>
      <c r="CC852" s="380" t="str">
        <v/>
      </c>
      <c r="CD852" s="380"/>
      <c r="CE852" s="380"/>
      <c r="CF852" s="380" t="str">
        <v/>
      </c>
      <c r="CG852" s="380"/>
      <c r="CH852" s="380"/>
      <c r="CI852" s="380" t="str">
        <v/>
      </c>
      <c r="CJ852" s="380" t="str">
        <v/>
      </c>
      <c r="CK852" s="380" t="str">
        <v/>
      </c>
      <c r="CL852" s="381" t="str">
        <v/>
      </c>
      <c r="CM852" s="380" t="str">
        <v/>
      </c>
      <c r="CN852" s="380" t="str">
        <v/>
      </c>
      <c r="CO852" s="380" t="str">
        <v/>
      </c>
      <c r="CP852" s="381" t="str">
        <v/>
      </c>
      <c r="CQ852" s="380" t="str">
        <v/>
      </c>
      <c r="CR852" s="380" t="str">
        <v/>
      </c>
      <c r="CS852" s="380" t="str">
        <v/>
      </c>
      <c r="CT852" s="380" t="str">
        <v/>
      </c>
      <c r="CU852" s="380" t="str">
        <v/>
      </c>
      <c r="CV852" s="380"/>
      <c r="CW852" s="380"/>
      <c r="CX852" s="380" t="str">
        <v/>
      </c>
      <c r="CY852" s="380"/>
      <c r="CZ852" s="380"/>
      <c r="DA852" s="380" t="str">
        <v/>
      </c>
      <c r="DB852" s="380"/>
      <c r="DC852" s="380"/>
      <c r="DD852" s="380" t="str">
        <v/>
      </c>
      <c r="DE852" s="380"/>
      <c r="DF852" s="380"/>
      <c r="DG852" s="380" t="str">
        <v/>
      </c>
      <c r="DH852" s="380" t="str">
        <v/>
      </c>
      <c r="DI852" s="380" t="str">
        <v/>
      </c>
      <c r="DJ852" s="381" t="str">
        <v/>
      </c>
      <c r="DK852" s="380" t="str">
        <v/>
      </c>
      <c r="DL852" s="380" t="str">
        <v/>
      </c>
      <c r="DM852" s="380" t="str">
        <v/>
      </c>
      <c r="DN852" s="381" t="str">
        <v/>
      </c>
      <c r="DO852" s="380" t="str">
        <v/>
      </c>
      <c r="DP852" s="380" t="str">
        <v/>
      </c>
      <c r="DQ852" s="380" t="str">
        <v/>
      </c>
      <c r="DR852" s="380" t="str">
        <v/>
      </c>
      <c r="DS852" s="380" t="str">
        <v/>
      </c>
      <c r="DT852" s="380"/>
      <c r="DU852" s="380"/>
      <c r="DV852" s="380" t="str">
        <v/>
      </c>
      <c r="DW852" s="380"/>
      <c r="DX852" s="380"/>
      <c r="DY852" s="380" t="str">
        <v/>
      </c>
      <c r="DZ852" s="380"/>
      <c r="EA852" s="380"/>
      <c r="EB852" s="380" t="str">
        <v/>
      </c>
      <c r="EC852" s="380"/>
      <c r="ED852" s="380"/>
      <c r="EE852" s="380" t="str">
        <v/>
      </c>
      <c r="EF852" s="380" t="str">
        <v/>
      </c>
      <c r="EG852" s="380" t="str">
        <v/>
      </c>
      <c r="EH852" s="381" t="str">
        <v/>
      </c>
      <c r="EI852" s="380" t="str">
        <v/>
      </c>
      <c r="EJ852" s="380" t="str">
        <v/>
      </c>
      <c r="EK852" s="380" t="str">
        <v/>
      </c>
      <c r="EL852" s="381" t="str">
        <v/>
      </c>
      <c r="EM852" s="382" t="str">
        <v/>
      </c>
      <c r="EN852" s="382" t="str">
        <v/>
      </c>
      <c r="EO852" s="382" t="str">
        <v/>
      </c>
    </row>
    <row r="853" spans="1:145" ht="15.6">
      <c r="A853" s="372" t="str">
        <v/>
      </c>
      <c r="B853" s="373" t="str">
        <v/>
      </c>
      <c r="C853" s="372"/>
      <c r="D853" s="383" t="str">
        <v/>
      </c>
      <c r="E853" s="383" t="str">
        <v/>
      </c>
      <c r="F853" s="383" t="str">
        <v/>
      </c>
      <c r="G853" s="375" t="str">
        <v/>
      </c>
      <c r="H853" s="375" t="str">
        <v/>
      </c>
      <c r="I853" s="375" t="str">
        <v/>
      </c>
      <c r="J853" s="375" t="str">
        <v/>
      </c>
      <c r="K853" s="375" t="str">
        <v/>
      </c>
      <c r="L853" s="375" t="str">
        <v/>
      </c>
      <c r="M853" s="372" t="str">
        <v/>
      </c>
      <c r="N853" s="372" t="str">
        <v/>
      </c>
      <c r="O853" s="372" t="str">
        <v/>
      </c>
      <c r="P853" s="372" t="str">
        <v/>
      </c>
      <c r="Q853" s="372" t="str">
        <v/>
      </c>
      <c r="R853" s="372" t="str">
        <v/>
      </c>
      <c r="S853" s="372" t="str">
        <v/>
      </c>
      <c r="T853" s="372" t="str">
        <v/>
      </c>
      <c r="U853" s="372" t="str">
        <v/>
      </c>
      <c r="V853" s="372" t="str">
        <v/>
      </c>
      <c r="W853" s="372" t="str">
        <v/>
      </c>
      <c r="X853" s="372" t="str">
        <v/>
      </c>
      <c r="Y853" s="372" t="str">
        <v/>
      </c>
      <c r="Z853" s="372" t="str">
        <v/>
      </c>
      <c r="AA853" s="372" t="str">
        <v/>
      </c>
      <c r="AB853" s="372"/>
      <c r="AC853" s="372"/>
      <c r="AD853" s="372" t="str">
        <v/>
      </c>
      <c r="AE853" s="372"/>
      <c r="AF853" s="372"/>
      <c r="AG853" s="376" t="str">
        <v/>
      </c>
      <c r="AH853" s="372"/>
      <c r="AI853" s="372"/>
      <c r="AJ853" s="372" t="str">
        <v/>
      </c>
      <c r="AK853" s="372"/>
      <c r="AL853" s="372"/>
      <c r="AM853" s="377" t="str">
        <v/>
      </c>
      <c r="AN853" s="378" t="str">
        <v/>
      </c>
      <c r="AO853" s="379" t="str">
        <v/>
      </c>
      <c r="AP853" s="379" t="str">
        <v/>
      </c>
      <c r="AQ853" s="376" t="str">
        <v/>
      </c>
      <c r="AR853" s="376" t="str">
        <v/>
      </c>
      <c r="AS853" s="372" t="str">
        <v/>
      </c>
      <c r="AT853" s="379" t="str">
        <v/>
      </c>
      <c r="AU853" s="380" t="str">
        <v/>
      </c>
      <c r="AV853" s="380" t="str">
        <v/>
      </c>
      <c r="AW853" s="380" t="str">
        <v/>
      </c>
      <c r="AX853" s="380" t="str">
        <v/>
      </c>
      <c r="AY853" s="380" t="str">
        <v/>
      </c>
      <c r="AZ853" s="380"/>
      <c r="BA853" s="380"/>
      <c r="BB853" s="380" t="str">
        <v/>
      </c>
      <c r="BC853" s="380"/>
      <c r="BD853" s="380"/>
      <c r="BE853" s="380" t="str">
        <v/>
      </c>
      <c r="BF853" s="380"/>
      <c r="BG853" s="380"/>
      <c r="BH853" s="380" t="str">
        <v/>
      </c>
      <c r="BI853" s="380"/>
      <c r="BJ853" s="380"/>
      <c r="BK853" s="380" t="str">
        <v/>
      </c>
      <c r="BL853" s="380" t="str">
        <v/>
      </c>
      <c r="BM853" s="380" t="str">
        <v/>
      </c>
      <c r="BN853" s="381" t="str">
        <v/>
      </c>
      <c r="BO853" s="380" t="str">
        <v/>
      </c>
      <c r="BP853" s="380" t="str">
        <v/>
      </c>
      <c r="BQ853" s="380" t="str">
        <v/>
      </c>
      <c r="BR853" s="381" t="str">
        <v/>
      </c>
      <c r="BS853" s="380" t="str">
        <v/>
      </c>
      <c r="BT853" s="380" t="str">
        <v/>
      </c>
      <c r="BU853" s="380" t="str">
        <v/>
      </c>
      <c r="BV853" s="380" t="str">
        <v/>
      </c>
      <c r="BW853" s="380" t="str">
        <v/>
      </c>
      <c r="BX853" s="380"/>
      <c r="BY853" s="380"/>
      <c r="BZ853" s="380" t="str">
        <v/>
      </c>
      <c r="CA853" s="380"/>
      <c r="CB853" s="380"/>
      <c r="CC853" s="380" t="str">
        <v/>
      </c>
      <c r="CD853" s="380"/>
      <c r="CE853" s="380"/>
      <c r="CF853" s="380" t="str">
        <v/>
      </c>
      <c r="CG853" s="380"/>
      <c r="CH853" s="380"/>
      <c r="CI853" s="380" t="str">
        <v/>
      </c>
      <c r="CJ853" s="380" t="str">
        <v/>
      </c>
      <c r="CK853" s="380" t="str">
        <v/>
      </c>
      <c r="CL853" s="381" t="str">
        <v/>
      </c>
      <c r="CM853" s="380" t="str">
        <v/>
      </c>
      <c r="CN853" s="380" t="str">
        <v/>
      </c>
      <c r="CO853" s="380" t="str">
        <v/>
      </c>
      <c r="CP853" s="381" t="str">
        <v/>
      </c>
      <c r="CQ853" s="380" t="str">
        <v/>
      </c>
      <c r="CR853" s="380" t="str">
        <v/>
      </c>
      <c r="CS853" s="380" t="str">
        <v/>
      </c>
      <c r="CT853" s="380" t="str">
        <v/>
      </c>
      <c r="CU853" s="380" t="str">
        <v/>
      </c>
      <c r="CV853" s="380"/>
      <c r="CW853" s="380"/>
      <c r="CX853" s="380" t="str">
        <v/>
      </c>
      <c r="CY853" s="380"/>
      <c r="CZ853" s="380"/>
      <c r="DA853" s="380" t="str">
        <v/>
      </c>
      <c r="DB853" s="380"/>
      <c r="DC853" s="380"/>
      <c r="DD853" s="380" t="str">
        <v/>
      </c>
      <c r="DE853" s="380"/>
      <c r="DF853" s="380"/>
      <c r="DG853" s="380" t="str">
        <v/>
      </c>
      <c r="DH853" s="380" t="str">
        <v/>
      </c>
      <c r="DI853" s="380" t="str">
        <v/>
      </c>
      <c r="DJ853" s="381" t="str">
        <v/>
      </c>
      <c r="DK853" s="380" t="str">
        <v/>
      </c>
      <c r="DL853" s="380" t="str">
        <v/>
      </c>
      <c r="DM853" s="380" t="str">
        <v/>
      </c>
      <c r="DN853" s="381" t="str">
        <v/>
      </c>
      <c r="DO853" s="380" t="str">
        <v/>
      </c>
      <c r="DP853" s="380" t="str">
        <v/>
      </c>
      <c r="DQ853" s="380" t="str">
        <v/>
      </c>
      <c r="DR853" s="380" t="str">
        <v/>
      </c>
      <c r="DS853" s="380" t="str">
        <v/>
      </c>
      <c r="DT853" s="380"/>
      <c r="DU853" s="380"/>
      <c r="DV853" s="380" t="str">
        <v/>
      </c>
      <c r="DW853" s="380"/>
      <c r="DX853" s="380"/>
      <c r="DY853" s="380" t="str">
        <v/>
      </c>
      <c r="DZ853" s="380"/>
      <c r="EA853" s="380"/>
      <c r="EB853" s="380" t="str">
        <v/>
      </c>
      <c r="EC853" s="380"/>
      <c r="ED853" s="380"/>
      <c r="EE853" s="380" t="str">
        <v/>
      </c>
      <c r="EF853" s="380" t="str">
        <v/>
      </c>
      <c r="EG853" s="380" t="str">
        <v/>
      </c>
      <c r="EH853" s="381" t="str">
        <v/>
      </c>
      <c r="EI853" s="380" t="str">
        <v/>
      </c>
      <c r="EJ853" s="380" t="str">
        <v/>
      </c>
      <c r="EK853" s="380" t="str">
        <v/>
      </c>
      <c r="EL853" s="381" t="str">
        <v/>
      </c>
      <c r="EM853" s="382" t="str">
        <v/>
      </c>
      <c r="EN853" s="382" t="str">
        <v/>
      </c>
      <c r="EO853" s="382" t="str">
        <v/>
      </c>
    </row>
    <row r="854" spans="1:145" ht="15.6">
      <c r="A854" s="372" t="str">
        <v/>
      </c>
      <c r="B854" s="373" t="str">
        <v/>
      </c>
      <c r="C854" s="372"/>
      <c r="D854" s="383" t="str">
        <v/>
      </c>
      <c r="E854" s="383" t="str">
        <v/>
      </c>
      <c r="F854" s="383" t="str">
        <v/>
      </c>
      <c r="G854" s="375" t="str">
        <v/>
      </c>
      <c r="H854" s="375" t="str">
        <v/>
      </c>
      <c r="I854" s="375" t="str">
        <v/>
      </c>
      <c r="J854" s="375" t="str">
        <v/>
      </c>
      <c r="K854" s="375" t="str">
        <v/>
      </c>
      <c r="L854" s="375" t="str">
        <v/>
      </c>
      <c r="M854" s="372" t="str">
        <v/>
      </c>
      <c r="N854" s="372" t="str">
        <v/>
      </c>
      <c r="O854" s="372" t="str">
        <v/>
      </c>
      <c r="P854" s="372" t="str">
        <v/>
      </c>
      <c r="Q854" s="372" t="str">
        <v/>
      </c>
      <c r="R854" s="372" t="str">
        <v/>
      </c>
      <c r="S854" s="372" t="str">
        <v/>
      </c>
      <c r="T854" s="372" t="str">
        <v/>
      </c>
      <c r="U854" s="372" t="str">
        <v/>
      </c>
      <c r="V854" s="372" t="str">
        <v/>
      </c>
      <c r="W854" s="372" t="str">
        <v/>
      </c>
      <c r="X854" s="372" t="str">
        <v/>
      </c>
      <c r="Y854" s="372" t="str">
        <v/>
      </c>
      <c r="Z854" s="372" t="str">
        <v/>
      </c>
      <c r="AA854" s="372" t="str">
        <v/>
      </c>
      <c r="AB854" s="372"/>
      <c r="AC854" s="372"/>
      <c r="AD854" s="372" t="str">
        <v/>
      </c>
      <c r="AE854" s="372"/>
      <c r="AF854" s="372"/>
      <c r="AG854" s="376" t="str">
        <v/>
      </c>
      <c r="AH854" s="372"/>
      <c r="AI854" s="372"/>
      <c r="AJ854" s="372" t="str">
        <v/>
      </c>
      <c r="AK854" s="372"/>
      <c r="AL854" s="372"/>
      <c r="AM854" s="377" t="str">
        <v/>
      </c>
      <c r="AN854" s="378" t="str">
        <v/>
      </c>
      <c r="AO854" s="379" t="str">
        <v/>
      </c>
      <c r="AP854" s="379" t="str">
        <v/>
      </c>
      <c r="AQ854" s="376" t="str">
        <v/>
      </c>
      <c r="AR854" s="376" t="str">
        <v/>
      </c>
      <c r="AS854" s="372" t="str">
        <v/>
      </c>
      <c r="AT854" s="379" t="str">
        <v/>
      </c>
      <c r="AU854" s="380" t="str">
        <v/>
      </c>
      <c r="AV854" s="380" t="str">
        <v/>
      </c>
      <c r="AW854" s="380" t="str">
        <v/>
      </c>
      <c r="AX854" s="380" t="str">
        <v/>
      </c>
      <c r="AY854" s="380" t="str">
        <v/>
      </c>
      <c r="AZ854" s="380"/>
      <c r="BA854" s="380"/>
      <c r="BB854" s="380" t="str">
        <v/>
      </c>
      <c r="BC854" s="380"/>
      <c r="BD854" s="380"/>
      <c r="BE854" s="380" t="str">
        <v/>
      </c>
      <c r="BF854" s="380"/>
      <c r="BG854" s="380"/>
      <c r="BH854" s="380" t="str">
        <v/>
      </c>
      <c r="BI854" s="380"/>
      <c r="BJ854" s="380"/>
      <c r="BK854" s="380" t="str">
        <v/>
      </c>
      <c r="BL854" s="380" t="str">
        <v/>
      </c>
      <c r="BM854" s="380" t="str">
        <v/>
      </c>
      <c r="BN854" s="381" t="str">
        <v/>
      </c>
      <c r="BO854" s="380" t="str">
        <v/>
      </c>
      <c r="BP854" s="380" t="str">
        <v/>
      </c>
      <c r="BQ854" s="380" t="str">
        <v/>
      </c>
      <c r="BR854" s="381" t="str">
        <v/>
      </c>
      <c r="BS854" s="380" t="str">
        <v/>
      </c>
      <c r="BT854" s="380" t="str">
        <v/>
      </c>
      <c r="BU854" s="380" t="str">
        <v/>
      </c>
      <c r="BV854" s="380" t="str">
        <v/>
      </c>
      <c r="BW854" s="380" t="str">
        <v/>
      </c>
      <c r="BX854" s="380"/>
      <c r="BY854" s="380"/>
      <c r="BZ854" s="380" t="str">
        <v/>
      </c>
      <c r="CA854" s="380"/>
      <c r="CB854" s="380"/>
      <c r="CC854" s="380" t="str">
        <v/>
      </c>
      <c r="CD854" s="380"/>
      <c r="CE854" s="380"/>
      <c r="CF854" s="380" t="str">
        <v/>
      </c>
      <c r="CG854" s="380"/>
      <c r="CH854" s="380"/>
      <c r="CI854" s="380" t="str">
        <v/>
      </c>
      <c r="CJ854" s="380" t="str">
        <v/>
      </c>
      <c r="CK854" s="380" t="str">
        <v/>
      </c>
      <c r="CL854" s="381" t="str">
        <v/>
      </c>
      <c r="CM854" s="380" t="str">
        <v/>
      </c>
      <c r="CN854" s="380" t="str">
        <v/>
      </c>
      <c r="CO854" s="380" t="str">
        <v/>
      </c>
      <c r="CP854" s="381" t="str">
        <v/>
      </c>
      <c r="CQ854" s="380" t="str">
        <v/>
      </c>
      <c r="CR854" s="380" t="str">
        <v/>
      </c>
      <c r="CS854" s="380" t="str">
        <v/>
      </c>
      <c r="CT854" s="380" t="str">
        <v/>
      </c>
      <c r="CU854" s="380" t="str">
        <v/>
      </c>
      <c r="CV854" s="380"/>
      <c r="CW854" s="380"/>
      <c r="CX854" s="380" t="str">
        <v/>
      </c>
      <c r="CY854" s="380"/>
      <c r="CZ854" s="380"/>
      <c r="DA854" s="380" t="str">
        <v/>
      </c>
      <c r="DB854" s="380"/>
      <c r="DC854" s="380"/>
      <c r="DD854" s="380" t="str">
        <v/>
      </c>
      <c r="DE854" s="380"/>
      <c r="DF854" s="380"/>
      <c r="DG854" s="380" t="str">
        <v/>
      </c>
      <c r="DH854" s="380" t="str">
        <v/>
      </c>
      <c r="DI854" s="380" t="str">
        <v/>
      </c>
      <c r="DJ854" s="381" t="str">
        <v/>
      </c>
      <c r="DK854" s="380" t="str">
        <v/>
      </c>
      <c r="DL854" s="380" t="str">
        <v/>
      </c>
      <c r="DM854" s="380" t="str">
        <v/>
      </c>
      <c r="DN854" s="381" t="str">
        <v/>
      </c>
      <c r="DO854" s="380" t="str">
        <v/>
      </c>
      <c r="DP854" s="380" t="str">
        <v/>
      </c>
      <c r="DQ854" s="380" t="str">
        <v/>
      </c>
      <c r="DR854" s="380" t="str">
        <v/>
      </c>
      <c r="DS854" s="380" t="str">
        <v/>
      </c>
      <c r="DT854" s="380"/>
      <c r="DU854" s="380"/>
      <c r="DV854" s="380" t="str">
        <v/>
      </c>
      <c r="DW854" s="380"/>
      <c r="DX854" s="380"/>
      <c r="DY854" s="380" t="str">
        <v/>
      </c>
      <c r="DZ854" s="380"/>
      <c r="EA854" s="380"/>
      <c r="EB854" s="380" t="str">
        <v/>
      </c>
      <c r="EC854" s="380"/>
      <c r="ED854" s="380"/>
      <c r="EE854" s="380" t="str">
        <v/>
      </c>
      <c r="EF854" s="380" t="str">
        <v/>
      </c>
      <c r="EG854" s="380" t="str">
        <v/>
      </c>
      <c r="EH854" s="381" t="str">
        <v/>
      </c>
      <c r="EI854" s="380" t="str">
        <v/>
      </c>
      <c r="EJ854" s="380" t="str">
        <v/>
      </c>
      <c r="EK854" s="380" t="str">
        <v/>
      </c>
      <c r="EL854" s="381" t="str">
        <v/>
      </c>
      <c r="EM854" s="382" t="str">
        <v/>
      </c>
      <c r="EN854" s="382" t="str">
        <v/>
      </c>
      <c r="EO854" s="382" t="str">
        <v/>
      </c>
    </row>
    <row r="855" spans="1:145" ht="15.6">
      <c r="A855" s="372" t="str">
        <v/>
      </c>
      <c r="B855" s="373" t="str">
        <v/>
      </c>
      <c r="C855" s="372"/>
      <c r="D855" s="383" t="str">
        <v/>
      </c>
      <c r="E855" s="383" t="str">
        <v/>
      </c>
      <c r="F855" s="383" t="str">
        <v/>
      </c>
      <c r="G855" s="375" t="str">
        <v/>
      </c>
      <c r="H855" s="375" t="str">
        <v/>
      </c>
      <c r="I855" s="375" t="str">
        <v/>
      </c>
      <c r="J855" s="375" t="str">
        <v/>
      </c>
      <c r="K855" s="375" t="str">
        <v/>
      </c>
      <c r="L855" s="375" t="str">
        <v/>
      </c>
      <c r="M855" s="372" t="str">
        <v/>
      </c>
      <c r="N855" s="372" t="str">
        <v/>
      </c>
      <c r="O855" s="372" t="str">
        <v/>
      </c>
      <c r="P855" s="372" t="str">
        <v/>
      </c>
      <c r="Q855" s="372" t="str">
        <v/>
      </c>
      <c r="R855" s="372" t="str">
        <v/>
      </c>
      <c r="S855" s="372" t="str">
        <v/>
      </c>
      <c r="T855" s="372" t="str">
        <v/>
      </c>
      <c r="U855" s="372" t="str">
        <v/>
      </c>
      <c r="V855" s="372" t="str">
        <v/>
      </c>
      <c r="W855" s="372" t="str">
        <v/>
      </c>
      <c r="X855" s="372" t="str">
        <v/>
      </c>
      <c r="Y855" s="372" t="str">
        <v/>
      </c>
      <c r="Z855" s="372" t="str">
        <v/>
      </c>
      <c r="AA855" s="372" t="str">
        <v/>
      </c>
      <c r="AB855" s="372"/>
      <c r="AC855" s="372"/>
      <c r="AD855" s="372" t="str">
        <v/>
      </c>
      <c r="AE855" s="372"/>
      <c r="AF855" s="372"/>
      <c r="AG855" s="376" t="str">
        <v/>
      </c>
      <c r="AH855" s="372"/>
      <c r="AI855" s="372"/>
      <c r="AJ855" s="372" t="str">
        <v/>
      </c>
      <c r="AK855" s="372"/>
      <c r="AL855" s="372"/>
      <c r="AM855" s="377" t="str">
        <v/>
      </c>
      <c r="AN855" s="378" t="str">
        <v/>
      </c>
      <c r="AO855" s="379" t="str">
        <v/>
      </c>
      <c r="AP855" s="379" t="str">
        <v/>
      </c>
      <c r="AQ855" s="376" t="str">
        <v/>
      </c>
      <c r="AR855" s="376" t="str">
        <v/>
      </c>
      <c r="AS855" s="372" t="str">
        <v/>
      </c>
      <c r="AT855" s="379" t="str">
        <v/>
      </c>
      <c r="AU855" s="380" t="str">
        <v/>
      </c>
      <c r="AV855" s="380" t="str">
        <v/>
      </c>
      <c r="AW855" s="380" t="str">
        <v/>
      </c>
      <c r="AX855" s="380" t="str">
        <v/>
      </c>
      <c r="AY855" s="380" t="str">
        <v/>
      </c>
      <c r="AZ855" s="380"/>
      <c r="BA855" s="380"/>
      <c r="BB855" s="380" t="str">
        <v/>
      </c>
      <c r="BC855" s="380"/>
      <c r="BD855" s="380"/>
      <c r="BE855" s="380" t="str">
        <v/>
      </c>
      <c r="BF855" s="380"/>
      <c r="BG855" s="380"/>
      <c r="BH855" s="380" t="str">
        <v/>
      </c>
      <c r="BI855" s="380"/>
      <c r="BJ855" s="380"/>
      <c r="BK855" s="380" t="str">
        <v/>
      </c>
      <c r="BL855" s="380" t="str">
        <v/>
      </c>
      <c r="BM855" s="380" t="str">
        <v/>
      </c>
      <c r="BN855" s="381" t="str">
        <v/>
      </c>
      <c r="BO855" s="380" t="str">
        <v/>
      </c>
      <c r="BP855" s="380" t="str">
        <v/>
      </c>
      <c r="BQ855" s="380" t="str">
        <v/>
      </c>
      <c r="BR855" s="381" t="str">
        <v/>
      </c>
      <c r="BS855" s="380" t="str">
        <v/>
      </c>
      <c r="BT855" s="380" t="str">
        <v/>
      </c>
      <c r="BU855" s="380" t="str">
        <v/>
      </c>
      <c r="BV855" s="380" t="str">
        <v/>
      </c>
      <c r="BW855" s="380" t="str">
        <v/>
      </c>
      <c r="BX855" s="380"/>
      <c r="BY855" s="380"/>
      <c r="BZ855" s="380" t="str">
        <v/>
      </c>
      <c r="CA855" s="380"/>
      <c r="CB855" s="380"/>
      <c r="CC855" s="380" t="str">
        <v/>
      </c>
      <c r="CD855" s="380"/>
      <c r="CE855" s="380"/>
      <c r="CF855" s="380" t="str">
        <v/>
      </c>
      <c r="CG855" s="380"/>
      <c r="CH855" s="380"/>
      <c r="CI855" s="380" t="str">
        <v/>
      </c>
      <c r="CJ855" s="380" t="str">
        <v/>
      </c>
      <c r="CK855" s="380" t="str">
        <v/>
      </c>
      <c r="CL855" s="381" t="str">
        <v/>
      </c>
      <c r="CM855" s="380" t="str">
        <v/>
      </c>
      <c r="CN855" s="380" t="str">
        <v/>
      </c>
      <c r="CO855" s="380" t="str">
        <v/>
      </c>
      <c r="CP855" s="381" t="str">
        <v/>
      </c>
      <c r="CQ855" s="380" t="str">
        <v/>
      </c>
      <c r="CR855" s="380" t="str">
        <v/>
      </c>
      <c r="CS855" s="380" t="str">
        <v/>
      </c>
      <c r="CT855" s="380" t="str">
        <v/>
      </c>
      <c r="CU855" s="380" t="str">
        <v/>
      </c>
      <c r="CV855" s="380"/>
      <c r="CW855" s="380"/>
      <c r="CX855" s="380" t="str">
        <v/>
      </c>
      <c r="CY855" s="380"/>
      <c r="CZ855" s="380"/>
      <c r="DA855" s="380" t="str">
        <v/>
      </c>
      <c r="DB855" s="380"/>
      <c r="DC855" s="380"/>
      <c r="DD855" s="380" t="str">
        <v/>
      </c>
      <c r="DE855" s="380"/>
      <c r="DF855" s="380"/>
      <c r="DG855" s="380" t="str">
        <v/>
      </c>
      <c r="DH855" s="380" t="str">
        <v/>
      </c>
      <c r="DI855" s="380" t="str">
        <v/>
      </c>
      <c r="DJ855" s="381" t="str">
        <v/>
      </c>
      <c r="DK855" s="380" t="str">
        <v/>
      </c>
      <c r="DL855" s="380" t="str">
        <v/>
      </c>
      <c r="DM855" s="380" t="str">
        <v/>
      </c>
      <c r="DN855" s="381" t="str">
        <v/>
      </c>
      <c r="DO855" s="380" t="str">
        <v/>
      </c>
      <c r="DP855" s="380" t="str">
        <v/>
      </c>
      <c r="DQ855" s="380" t="str">
        <v/>
      </c>
      <c r="DR855" s="380" t="str">
        <v/>
      </c>
      <c r="DS855" s="380" t="str">
        <v/>
      </c>
      <c r="DT855" s="380"/>
      <c r="DU855" s="380"/>
      <c r="DV855" s="380" t="str">
        <v/>
      </c>
      <c r="DW855" s="380"/>
      <c r="DX855" s="380"/>
      <c r="DY855" s="380" t="str">
        <v/>
      </c>
      <c r="DZ855" s="380"/>
      <c r="EA855" s="380"/>
      <c r="EB855" s="380" t="str">
        <v/>
      </c>
      <c r="EC855" s="380"/>
      <c r="ED855" s="380"/>
      <c r="EE855" s="380" t="str">
        <v/>
      </c>
      <c r="EF855" s="380" t="str">
        <v/>
      </c>
      <c r="EG855" s="380" t="str">
        <v/>
      </c>
      <c r="EH855" s="381" t="str">
        <v/>
      </c>
      <c r="EI855" s="380" t="str">
        <v/>
      </c>
      <c r="EJ855" s="380" t="str">
        <v/>
      </c>
      <c r="EK855" s="380" t="str">
        <v/>
      </c>
      <c r="EL855" s="381" t="str">
        <v/>
      </c>
      <c r="EM855" s="382" t="str">
        <v/>
      </c>
      <c r="EN855" s="382" t="str">
        <v/>
      </c>
      <c r="EO855" s="382" t="str">
        <v/>
      </c>
    </row>
    <row r="856" spans="1:145" ht="15.6">
      <c r="A856" s="372" t="str">
        <v/>
      </c>
      <c r="B856" s="373" t="str">
        <v/>
      </c>
      <c r="C856" s="372"/>
      <c r="D856" s="383" t="str">
        <v/>
      </c>
      <c r="E856" s="383" t="str">
        <v/>
      </c>
      <c r="F856" s="383" t="str">
        <v/>
      </c>
      <c r="G856" s="375" t="str">
        <v/>
      </c>
      <c r="H856" s="375" t="str">
        <v/>
      </c>
      <c r="I856" s="375" t="str">
        <v/>
      </c>
      <c r="J856" s="375" t="str">
        <v/>
      </c>
      <c r="K856" s="375" t="str">
        <v/>
      </c>
      <c r="L856" s="375" t="str">
        <v/>
      </c>
      <c r="M856" s="372" t="str">
        <v/>
      </c>
      <c r="N856" s="372" t="str">
        <v/>
      </c>
      <c r="O856" s="372" t="str">
        <v/>
      </c>
      <c r="P856" s="372" t="str">
        <v/>
      </c>
      <c r="Q856" s="372" t="str">
        <v/>
      </c>
      <c r="R856" s="372" t="str">
        <v/>
      </c>
      <c r="S856" s="372" t="str">
        <v/>
      </c>
      <c r="T856" s="372" t="str">
        <v/>
      </c>
      <c r="U856" s="372" t="str">
        <v/>
      </c>
      <c r="V856" s="372" t="str">
        <v/>
      </c>
      <c r="W856" s="372" t="str">
        <v/>
      </c>
      <c r="X856" s="372" t="str">
        <v/>
      </c>
      <c r="Y856" s="372" t="str">
        <v/>
      </c>
      <c r="Z856" s="372" t="str">
        <v/>
      </c>
      <c r="AA856" s="372" t="str">
        <v/>
      </c>
      <c r="AB856" s="372"/>
      <c r="AC856" s="372"/>
      <c r="AD856" s="372" t="str">
        <v/>
      </c>
      <c r="AE856" s="372"/>
      <c r="AF856" s="372"/>
      <c r="AG856" s="376" t="str">
        <v/>
      </c>
      <c r="AH856" s="372"/>
      <c r="AI856" s="372"/>
      <c r="AJ856" s="372" t="str">
        <v/>
      </c>
      <c r="AK856" s="372"/>
      <c r="AL856" s="372"/>
      <c r="AM856" s="377" t="str">
        <v/>
      </c>
      <c r="AN856" s="378" t="str">
        <v/>
      </c>
      <c r="AO856" s="379" t="str">
        <v/>
      </c>
      <c r="AP856" s="379" t="str">
        <v/>
      </c>
      <c r="AQ856" s="376" t="str">
        <v/>
      </c>
      <c r="AR856" s="376" t="str">
        <v/>
      </c>
      <c r="AS856" s="372" t="str">
        <v/>
      </c>
      <c r="AT856" s="379" t="str">
        <v/>
      </c>
      <c r="AU856" s="380" t="str">
        <v/>
      </c>
      <c r="AV856" s="380" t="str">
        <v/>
      </c>
      <c r="AW856" s="380" t="str">
        <v/>
      </c>
      <c r="AX856" s="380" t="str">
        <v/>
      </c>
      <c r="AY856" s="380" t="str">
        <v/>
      </c>
      <c r="AZ856" s="380"/>
      <c r="BA856" s="380"/>
      <c r="BB856" s="380" t="str">
        <v/>
      </c>
      <c r="BC856" s="380"/>
      <c r="BD856" s="380"/>
      <c r="BE856" s="380" t="str">
        <v/>
      </c>
      <c r="BF856" s="380"/>
      <c r="BG856" s="380"/>
      <c r="BH856" s="380" t="str">
        <v/>
      </c>
      <c r="BI856" s="380"/>
      <c r="BJ856" s="380"/>
      <c r="BK856" s="380" t="str">
        <v/>
      </c>
      <c r="BL856" s="380" t="str">
        <v/>
      </c>
      <c r="BM856" s="380" t="str">
        <v/>
      </c>
      <c r="BN856" s="381" t="str">
        <v/>
      </c>
      <c r="BO856" s="380" t="str">
        <v/>
      </c>
      <c r="BP856" s="380" t="str">
        <v/>
      </c>
      <c r="BQ856" s="380" t="str">
        <v/>
      </c>
      <c r="BR856" s="381" t="str">
        <v/>
      </c>
      <c r="BS856" s="380" t="str">
        <v/>
      </c>
      <c r="BT856" s="380" t="str">
        <v/>
      </c>
      <c r="BU856" s="380" t="str">
        <v/>
      </c>
      <c r="BV856" s="380" t="str">
        <v/>
      </c>
      <c r="BW856" s="380" t="str">
        <v/>
      </c>
      <c r="BX856" s="380"/>
      <c r="BY856" s="380"/>
      <c r="BZ856" s="380" t="str">
        <v/>
      </c>
      <c r="CA856" s="380"/>
      <c r="CB856" s="380"/>
      <c r="CC856" s="380" t="str">
        <v/>
      </c>
      <c r="CD856" s="380"/>
      <c r="CE856" s="380"/>
      <c r="CF856" s="380" t="str">
        <v/>
      </c>
      <c r="CG856" s="380"/>
      <c r="CH856" s="380"/>
      <c r="CI856" s="380" t="str">
        <v/>
      </c>
      <c r="CJ856" s="380" t="str">
        <v/>
      </c>
      <c r="CK856" s="380" t="str">
        <v/>
      </c>
      <c r="CL856" s="381" t="str">
        <v/>
      </c>
      <c r="CM856" s="380" t="str">
        <v/>
      </c>
      <c r="CN856" s="380" t="str">
        <v/>
      </c>
      <c r="CO856" s="380" t="str">
        <v/>
      </c>
      <c r="CP856" s="381" t="str">
        <v/>
      </c>
      <c r="CQ856" s="380" t="str">
        <v/>
      </c>
      <c r="CR856" s="380" t="str">
        <v/>
      </c>
      <c r="CS856" s="380" t="str">
        <v/>
      </c>
      <c r="CT856" s="380" t="str">
        <v/>
      </c>
      <c r="CU856" s="380" t="str">
        <v/>
      </c>
      <c r="CV856" s="380"/>
      <c r="CW856" s="380"/>
      <c r="CX856" s="380" t="str">
        <v/>
      </c>
      <c r="CY856" s="380"/>
      <c r="CZ856" s="380"/>
      <c r="DA856" s="380" t="str">
        <v/>
      </c>
      <c r="DB856" s="380"/>
      <c r="DC856" s="380"/>
      <c r="DD856" s="380" t="str">
        <v/>
      </c>
      <c r="DE856" s="380"/>
      <c r="DF856" s="380"/>
      <c r="DG856" s="380" t="str">
        <v/>
      </c>
      <c r="DH856" s="380" t="str">
        <v/>
      </c>
      <c r="DI856" s="380" t="str">
        <v/>
      </c>
      <c r="DJ856" s="381" t="str">
        <v/>
      </c>
      <c r="DK856" s="380" t="str">
        <v/>
      </c>
      <c r="DL856" s="380" t="str">
        <v/>
      </c>
      <c r="DM856" s="380" t="str">
        <v/>
      </c>
      <c r="DN856" s="381" t="str">
        <v/>
      </c>
      <c r="DO856" s="380" t="str">
        <v/>
      </c>
      <c r="DP856" s="380" t="str">
        <v/>
      </c>
      <c r="DQ856" s="380" t="str">
        <v/>
      </c>
      <c r="DR856" s="380" t="str">
        <v/>
      </c>
      <c r="DS856" s="380" t="str">
        <v/>
      </c>
      <c r="DT856" s="380"/>
      <c r="DU856" s="380"/>
      <c r="DV856" s="380" t="str">
        <v/>
      </c>
      <c r="DW856" s="380"/>
      <c r="DX856" s="380"/>
      <c r="DY856" s="380" t="str">
        <v/>
      </c>
      <c r="DZ856" s="380"/>
      <c r="EA856" s="380"/>
      <c r="EB856" s="380" t="str">
        <v/>
      </c>
      <c r="EC856" s="380"/>
      <c r="ED856" s="380"/>
      <c r="EE856" s="380" t="str">
        <v/>
      </c>
      <c r="EF856" s="380" t="str">
        <v/>
      </c>
      <c r="EG856" s="380" t="str">
        <v/>
      </c>
      <c r="EH856" s="381" t="str">
        <v/>
      </c>
      <c r="EI856" s="380" t="str">
        <v/>
      </c>
      <c r="EJ856" s="380" t="str">
        <v/>
      </c>
      <c r="EK856" s="380" t="str">
        <v/>
      </c>
      <c r="EL856" s="381" t="str">
        <v/>
      </c>
      <c r="EM856" s="382" t="str">
        <v/>
      </c>
      <c r="EN856" s="382" t="str">
        <v/>
      </c>
      <c r="EO856" s="382" t="str">
        <v/>
      </c>
    </row>
    <row r="857" spans="1:145" ht="15.6">
      <c r="A857" s="372" t="str">
        <v/>
      </c>
      <c r="B857" s="373" t="str">
        <v/>
      </c>
      <c r="C857" s="372"/>
      <c r="D857" s="383" t="str">
        <v/>
      </c>
      <c r="E857" s="383" t="str">
        <v/>
      </c>
      <c r="F857" s="383" t="str">
        <v/>
      </c>
      <c r="G857" s="375" t="str">
        <v/>
      </c>
      <c r="H857" s="375" t="str">
        <v/>
      </c>
      <c r="I857" s="375" t="str">
        <v/>
      </c>
      <c r="J857" s="375" t="str">
        <v/>
      </c>
      <c r="K857" s="375" t="str">
        <v/>
      </c>
      <c r="L857" s="375" t="str">
        <v/>
      </c>
      <c r="M857" s="372" t="str">
        <v/>
      </c>
      <c r="N857" s="372" t="str">
        <v/>
      </c>
      <c r="O857" s="372" t="str">
        <v/>
      </c>
      <c r="P857" s="372" t="str">
        <v/>
      </c>
      <c r="Q857" s="372" t="str">
        <v/>
      </c>
      <c r="R857" s="372" t="str">
        <v/>
      </c>
      <c r="S857" s="372" t="str">
        <v/>
      </c>
      <c r="T857" s="372" t="str">
        <v/>
      </c>
      <c r="U857" s="372" t="str">
        <v/>
      </c>
      <c r="V857" s="372" t="str">
        <v/>
      </c>
      <c r="W857" s="372" t="str">
        <v/>
      </c>
      <c r="X857" s="372" t="str">
        <v/>
      </c>
      <c r="Y857" s="372" t="str">
        <v/>
      </c>
      <c r="Z857" s="372" t="str">
        <v/>
      </c>
      <c r="AA857" s="372" t="str">
        <v/>
      </c>
      <c r="AB857" s="372"/>
      <c r="AC857" s="372"/>
      <c r="AD857" s="372" t="str">
        <v/>
      </c>
      <c r="AE857" s="372"/>
      <c r="AF857" s="372"/>
      <c r="AG857" s="376" t="str">
        <v/>
      </c>
      <c r="AH857" s="372"/>
      <c r="AI857" s="372"/>
      <c r="AJ857" s="372" t="str">
        <v/>
      </c>
      <c r="AK857" s="372"/>
      <c r="AL857" s="372"/>
      <c r="AM857" s="377" t="str">
        <v/>
      </c>
      <c r="AN857" s="378" t="str">
        <v/>
      </c>
      <c r="AO857" s="379" t="str">
        <v/>
      </c>
      <c r="AP857" s="379" t="str">
        <v/>
      </c>
      <c r="AQ857" s="376" t="str">
        <v/>
      </c>
      <c r="AR857" s="376" t="str">
        <v/>
      </c>
      <c r="AS857" s="372" t="str">
        <v/>
      </c>
      <c r="AT857" s="379" t="str">
        <v/>
      </c>
      <c r="AU857" s="380" t="str">
        <v/>
      </c>
      <c r="AV857" s="380" t="str">
        <v/>
      </c>
      <c r="AW857" s="380" t="str">
        <v/>
      </c>
      <c r="AX857" s="380" t="str">
        <v/>
      </c>
      <c r="AY857" s="380" t="str">
        <v/>
      </c>
      <c r="AZ857" s="380"/>
      <c r="BA857" s="380"/>
      <c r="BB857" s="380" t="str">
        <v/>
      </c>
      <c r="BC857" s="380"/>
      <c r="BD857" s="380"/>
      <c r="BE857" s="380" t="str">
        <v/>
      </c>
      <c r="BF857" s="380"/>
      <c r="BG857" s="380"/>
      <c r="BH857" s="380" t="str">
        <v/>
      </c>
      <c r="BI857" s="380"/>
      <c r="BJ857" s="380"/>
      <c r="BK857" s="380" t="str">
        <v/>
      </c>
      <c r="BL857" s="380" t="str">
        <v/>
      </c>
      <c r="BM857" s="380" t="str">
        <v/>
      </c>
      <c r="BN857" s="381" t="str">
        <v/>
      </c>
      <c r="BO857" s="380" t="str">
        <v/>
      </c>
      <c r="BP857" s="380" t="str">
        <v/>
      </c>
      <c r="BQ857" s="380" t="str">
        <v/>
      </c>
      <c r="BR857" s="381" t="str">
        <v/>
      </c>
      <c r="BS857" s="380" t="str">
        <v/>
      </c>
      <c r="BT857" s="380" t="str">
        <v/>
      </c>
      <c r="BU857" s="380" t="str">
        <v/>
      </c>
      <c r="BV857" s="380" t="str">
        <v/>
      </c>
      <c r="BW857" s="380" t="str">
        <v/>
      </c>
      <c r="BX857" s="380"/>
      <c r="BY857" s="380"/>
      <c r="BZ857" s="380" t="str">
        <v/>
      </c>
      <c r="CA857" s="380"/>
      <c r="CB857" s="380"/>
      <c r="CC857" s="380" t="str">
        <v/>
      </c>
      <c r="CD857" s="380"/>
      <c r="CE857" s="380"/>
      <c r="CF857" s="380" t="str">
        <v/>
      </c>
      <c r="CG857" s="380"/>
      <c r="CH857" s="380"/>
      <c r="CI857" s="380" t="str">
        <v/>
      </c>
      <c r="CJ857" s="380" t="str">
        <v/>
      </c>
      <c r="CK857" s="380" t="str">
        <v/>
      </c>
      <c r="CL857" s="381" t="str">
        <v/>
      </c>
      <c r="CM857" s="380" t="str">
        <v/>
      </c>
      <c r="CN857" s="380" t="str">
        <v/>
      </c>
      <c r="CO857" s="380" t="str">
        <v/>
      </c>
      <c r="CP857" s="381" t="str">
        <v/>
      </c>
      <c r="CQ857" s="380" t="str">
        <v/>
      </c>
      <c r="CR857" s="380" t="str">
        <v/>
      </c>
      <c r="CS857" s="380" t="str">
        <v/>
      </c>
      <c r="CT857" s="380" t="str">
        <v/>
      </c>
      <c r="CU857" s="380" t="str">
        <v/>
      </c>
      <c r="CV857" s="380"/>
      <c r="CW857" s="380"/>
      <c r="CX857" s="380" t="str">
        <v/>
      </c>
      <c r="CY857" s="380"/>
      <c r="CZ857" s="380"/>
      <c r="DA857" s="380" t="str">
        <v/>
      </c>
      <c r="DB857" s="380"/>
      <c r="DC857" s="380"/>
      <c r="DD857" s="380" t="str">
        <v/>
      </c>
      <c r="DE857" s="380"/>
      <c r="DF857" s="380"/>
      <c r="DG857" s="380" t="str">
        <v/>
      </c>
      <c r="DH857" s="380" t="str">
        <v/>
      </c>
      <c r="DI857" s="380" t="str">
        <v/>
      </c>
      <c r="DJ857" s="381" t="str">
        <v/>
      </c>
      <c r="DK857" s="380" t="str">
        <v/>
      </c>
      <c r="DL857" s="380" t="str">
        <v/>
      </c>
      <c r="DM857" s="380" t="str">
        <v/>
      </c>
      <c r="DN857" s="381" t="str">
        <v/>
      </c>
      <c r="DO857" s="380" t="str">
        <v/>
      </c>
      <c r="DP857" s="380" t="str">
        <v/>
      </c>
      <c r="DQ857" s="380" t="str">
        <v/>
      </c>
      <c r="DR857" s="380" t="str">
        <v/>
      </c>
      <c r="DS857" s="380" t="str">
        <v/>
      </c>
      <c r="DT857" s="380"/>
      <c r="DU857" s="380"/>
      <c r="DV857" s="380" t="str">
        <v/>
      </c>
      <c r="DW857" s="380"/>
      <c r="DX857" s="380"/>
      <c r="DY857" s="380" t="str">
        <v/>
      </c>
      <c r="DZ857" s="380"/>
      <c r="EA857" s="380"/>
      <c r="EB857" s="380" t="str">
        <v/>
      </c>
      <c r="EC857" s="380"/>
      <c r="ED857" s="380"/>
      <c r="EE857" s="380" t="str">
        <v/>
      </c>
      <c r="EF857" s="380" t="str">
        <v/>
      </c>
      <c r="EG857" s="380" t="str">
        <v/>
      </c>
      <c r="EH857" s="381" t="str">
        <v/>
      </c>
      <c r="EI857" s="380" t="str">
        <v/>
      </c>
      <c r="EJ857" s="380" t="str">
        <v/>
      </c>
      <c r="EK857" s="380" t="str">
        <v/>
      </c>
      <c r="EL857" s="381" t="str">
        <v/>
      </c>
      <c r="EM857" s="382" t="str">
        <v/>
      </c>
      <c r="EN857" s="382" t="str">
        <v/>
      </c>
      <c r="EO857" s="382" t="str">
        <v/>
      </c>
    </row>
    <row r="858" spans="1:145" ht="15.6">
      <c r="A858" s="372" t="str">
        <v/>
      </c>
      <c r="B858" s="373" t="str">
        <v/>
      </c>
      <c r="C858" s="372"/>
      <c r="D858" s="383" t="str">
        <v/>
      </c>
      <c r="E858" s="383" t="str">
        <v/>
      </c>
      <c r="F858" s="383" t="str">
        <v/>
      </c>
      <c r="G858" s="375" t="str">
        <v/>
      </c>
      <c r="H858" s="375" t="str">
        <v/>
      </c>
      <c r="I858" s="375" t="str">
        <v/>
      </c>
      <c r="J858" s="375" t="str">
        <v/>
      </c>
      <c r="K858" s="375" t="str">
        <v/>
      </c>
      <c r="L858" s="375" t="str">
        <v/>
      </c>
      <c r="M858" s="372" t="str">
        <v/>
      </c>
      <c r="N858" s="372" t="str">
        <v/>
      </c>
      <c r="O858" s="372" t="str">
        <v/>
      </c>
      <c r="P858" s="372" t="str">
        <v/>
      </c>
      <c r="Q858" s="372" t="str">
        <v/>
      </c>
      <c r="R858" s="372" t="str">
        <v/>
      </c>
      <c r="S858" s="372" t="str">
        <v/>
      </c>
      <c r="T858" s="372" t="str">
        <v/>
      </c>
      <c r="U858" s="372" t="str">
        <v/>
      </c>
      <c r="V858" s="372" t="str">
        <v/>
      </c>
      <c r="W858" s="372" t="str">
        <v/>
      </c>
      <c r="X858" s="372" t="str">
        <v/>
      </c>
      <c r="Y858" s="372" t="str">
        <v/>
      </c>
      <c r="Z858" s="372" t="str">
        <v/>
      </c>
      <c r="AA858" s="372" t="str">
        <v/>
      </c>
      <c r="AB858" s="372"/>
      <c r="AC858" s="372"/>
      <c r="AD858" s="372" t="str">
        <v/>
      </c>
      <c r="AE858" s="372"/>
      <c r="AF858" s="372"/>
      <c r="AG858" s="376" t="str">
        <v/>
      </c>
      <c r="AH858" s="372"/>
      <c r="AI858" s="372"/>
      <c r="AJ858" s="372" t="str">
        <v/>
      </c>
      <c r="AK858" s="372"/>
      <c r="AL858" s="372"/>
      <c r="AM858" s="377" t="str">
        <v/>
      </c>
      <c r="AN858" s="378" t="str">
        <v/>
      </c>
      <c r="AO858" s="379" t="str">
        <v/>
      </c>
      <c r="AP858" s="379" t="str">
        <v/>
      </c>
      <c r="AQ858" s="376" t="str">
        <v/>
      </c>
      <c r="AR858" s="376" t="str">
        <v/>
      </c>
      <c r="AS858" s="372" t="str">
        <v/>
      </c>
      <c r="AT858" s="379" t="str">
        <v/>
      </c>
      <c r="AU858" s="380" t="str">
        <v/>
      </c>
      <c r="AV858" s="380" t="str">
        <v/>
      </c>
      <c r="AW858" s="380" t="str">
        <v/>
      </c>
      <c r="AX858" s="380" t="str">
        <v/>
      </c>
      <c r="AY858" s="380" t="str">
        <v/>
      </c>
      <c r="AZ858" s="380"/>
      <c r="BA858" s="380"/>
      <c r="BB858" s="380" t="str">
        <v/>
      </c>
      <c r="BC858" s="380"/>
      <c r="BD858" s="380"/>
      <c r="BE858" s="380" t="str">
        <v/>
      </c>
      <c r="BF858" s="380"/>
      <c r="BG858" s="380"/>
      <c r="BH858" s="380" t="str">
        <v/>
      </c>
      <c r="BI858" s="380"/>
      <c r="BJ858" s="380"/>
      <c r="BK858" s="380" t="str">
        <v/>
      </c>
      <c r="BL858" s="380" t="str">
        <v/>
      </c>
      <c r="BM858" s="380" t="str">
        <v/>
      </c>
      <c r="BN858" s="381" t="str">
        <v/>
      </c>
      <c r="BO858" s="380" t="str">
        <v/>
      </c>
      <c r="BP858" s="380" t="str">
        <v/>
      </c>
      <c r="BQ858" s="380" t="str">
        <v/>
      </c>
      <c r="BR858" s="381" t="str">
        <v/>
      </c>
      <c r="BS858" s="380" t="str">
        <v/>
      </c>
      <c r="BT858" s="380" t="str">
        <v/>
      </c>
      <c r="BU858" s="380" t="str">
        <v/>
      </c>
      <c r="BV858" s="380" t="str">
        <v/>
      </c>
      <c r="BW858" s="380" t="str">
        <v/>
      </c>
      <c r="BX858" s="380"/>
      <c r="BY858" s="380"/>
      <c r="BZ858" s="380" t="str">
        <v/>
      </c>
      <c r="CA858" s="380"/>
      <c r="CB858" s="380"/>
      <c r="CC858" s="380" t="str">
        <v/>
      </c>
      <c r="CD858" s="380"/>
      <c r="CE858" s="380"/>
      <c r="CF858" s="380" t="str">
        <v/>
      </c>
      <c r="CG858" s="380"/>
      <c r="CH858" s="380"/>
      <c r="CI858" s="380" t="str">
        <v/>
      </c>
      <c r="CJ858" s="380" t="str">
        <v/>
      </c>
      <c r="CK858" s="380" t="str">
        <v/>
      </c>
      <c r="CL858" s="381" t="str">
        <v/>
      </c>
      <c r="CM858" s="380" t="str">
        <v/>
      </c>
      <c r="CN858" s="380" t="str">
        <v/>
      </c>
      <c r="CO858" s="380" t="str">
        <v/>
      </c>
      <c r="CP858" s="381" t="str">
        <v/>
      </c>
      <c r="CQ858" s="380" t="str">
        <v/>
      </c>
      <c r="CR858" s="380" t="str">
        <v/>
      </c>
      <c r="CS858" s="380" t="str">
        <v/>
      </c>
      <c r="CT858" s="380" t="str">
        <v/>
      </c>
      <c r="CU858" s="380" t="str">
        <v/>
      </c>
      <c r="CV858" s="380"/>
      <c r="CW858" s="380"/>
      <c r="CX858" s="380" t="str">
        <v/>
      </c>
      <c r="CY858" s="380"/>
      <c r="CZ858" s="380"/>
      <c r="DA858" s="380" t="str">
        <v/>
      </c>
      <c r="DB858" s="380"/>
      <c r="DC858" s="380"/>
      <c r="DD858" s="380" t="str">
        <v/>
      </c>
      <c r="DE858" s="380"/>
      <c r="DF858" s="380"/>
      <c r="DG858" s="380" t="str">
        <v/>
      </c>
      <c r="DH858" s="380" t="str">
        <v/>
      </c>
      <c r="DI858" s="380" t="str">
        <v/>
      </c>
      <c r="DJ858" s="381" t="str">
        <v/>
      </c>
      <c r="DK858" s="380" t="str">
        <v/>
      </c>
      <c r="DL858" s="380" t="str">
        <v/>
      </c>
      <c r="DM858" s="380" t="str">
        <v/>
      </c>
      <c r="DN858" s="381" t="str">
        <v/>
      </c>
      <c r="DO858" s="380" t="str">
        <v/>
      </c>
      <c r="DP858" s="380" t="str">
        <v/>
      </c>
      <c r="DQ858" s="380" t="str">
        <v/>
      </c>
      <c r="DR858" s="380" t="str">
        <v/>
      </c>
      <c r="DS858" s="380" t="str">
        <v/>
      </c>
      <c r="DT858" s="380"/>
      <c r="DU858" s="380"/>
      <c r="DV858" s="380" t="str">
        <v/>
      </c>
      <c r="DW858" s="380"/>
      <c r="DX858" s="380"/>
      <c r="DY858" s="380" t="str">
        <v/>
      </c>
      <c r="DZ858" s="380"/>
      <c r="EA858" s="380"/>
      <c r="EB858" s="380" t="str">
        <v/>
      </c>
      <c r="EC858" s="380"/>
      <c r="ED858" s="380"/>
      <c r="EE858" s="380" t="str">
        <v/>
      </c>
      <c r="EF858" s="380" t="str">
        <v/>
      </c>
      <c r="EG858" s="380" t="str">
        <v/>
      </c>
      <c r="EH858" s="381" t="str">
        <v/>
      </c>
      <c r="EI858" s="380" t="str">
        <v/>
      </c>
      <c r="EJ858" s="380" t="str">
        <v/>
      </c>
      <c r="EK858" s="380" t="str">
        <v/>
      </c>
      <c r="EL858" s="381" t="str">
        <v/>
      </c>
      <c r="EM858" s="382" t="str">
        <v/>
      </c>
      <c r="EN858" s="382" t="str">
        <v/>
      </c>
      <c r="EO858" s="382" t="str">
        <v/>
      </c>
    </row>
    <row r="859" spans="1:145" ht="15.6">
      <c r="A859" s="372" t="str">
        <v/>
      </c>
      <c r="B859" s="373" t="str">
        <v/>
      </c>
      <c r="C859" s="372"/>
      <c r="D859" s="383" t="str">
        <v/>
      </c>
      <c r="E859" s="383" t="str">
        <v/>
      </c>
      <c r="F859" s="383" t="str">
        <v/>
      </c>
      <c r="G859" s="375" t="str">
        <v/>
      </c>
      <c r="H859" s="375" t="str">
        <v/>
      </c>
      <c r="I859" s="375" t="str">
        <v/>
      </c>
      <c r="J859" s="375" t="str">
        <v/>
      </c>
      <c r="K859" s="375" t="str">
        <v/>
      </c>
      <c r="L859" s="375" t="str">
        <v/>
      </c>
      <c r="M859" s="372" t="str">
        <v/>
      </c>
      <c r="N859" s="372" t="str">
        <v/>
      </c>
      <c r="O859" s="372" t="str">
        <v/>
      </c>
      <c r="P859" s="372" t="str">
        <v/>
      </c>
      <c r="Q859" s="372" t="str">
        <v/>
      </c>
      <c r="R859" s="372" t="str">
        <v/>
      </c>
      <c r="S859" s="372" t="str">
        <v/>
      </c>
      <c r="T859" s="372" t="str">
        <v/>
      </c>
      <c r="U859" s="372" t="str">
        <v/>
      </c>
      <c r="V859" s="372" t="str">
        <v/>
      </c>
      <c r="W859" s="372" t="str">
        <v/>
      </c>
      <c r="X859" s="372" t="str">
        <v/>
      </c>
      <c r="Y859" s="372" t="str">
        <v/>
      </c>
      <c r="Z859" s="372" t="str">
        <v/>
      </c>
      <c r="AA859" s="372" t="str">
        <v/>
      </c>
      <c r="AB859" s="372"/>
      <c r="AC859" s="372"/>
      <c r="AD859" s="372" t="str">
        <v/>
      </c>
      <c r="AE859" s="372"/>
      <c r="AF859" s="372"/>
      <c r="AG859" s="376" t="str">
        <v/>
      </c>
      <c r="AH859" s="372"/>
      <c r="AI859" s="372"/>
      <c r="AJ859" s="372" t="str">
        <v/>
      </c>
      <c r="AK859" s="372"/>
      <c r="AL859" s="372"/>
      <c r="AM859" s="377" t="str">
        <v/>
      </c>
      <c r="AN859" s="378" t="str">
        <v/>
      </c>
      <c r="AO859" s="379" t="str">
        <v/>
      </c>
      <c r="AP859" s="379" t="str">
        <v/>
      </c>
      <c r="AQ859" s="376" t="str">
        <v/>
      </c>
      <c r="AR859" s="376" t="str">
        <v/>
      </c>
      <c r="AS859" s="372" t="str">
        <v/>
      </c>
      <c r="AT859" s="379" t="str">
        <v/>
      </c>
      <c r="AU859" s="380" t="str">
        <v/>
      </c>
      <c r="AV859" s="380" t="str">
        <v/>
      </c>
      <c r="AW859" s="380" t="str">
        <v/>
      </c>
      <c r="AX859" s="380" t="str">
        <v/>
      </c>
      <c r="AY859" s="380" t="str">
        <v/>
      </c>
      <c r="AZ859" s="380"/>
      <c r="BA859" s="380"/>
      <c r="BB859" s="380" t="str">
        <v/>
      </c>
      <c r="BC859" s="380"/>
      <c r="BD859" s="380"/>
      <c r="BE859" s="380" t="str">
        <v/>
      </c>
      <c r="BF859" s="380"/>
      <c r="BG859" s="380"/>
      <c r="BH859" s="380" t="str">
        <v/>
      </c>
      <c r="BI859" s="380"/>
      <c r="BJ859" s="380"/>
      <c r="BK859" s="380" t="str">
        <v/>
      </c>
      <c r="BL859" s="380" t="str">
        <v/>
      </c>
      <c r="BM859" s="380" t="str">
        <v/>
      </c>
      <c r="BN859" s="381" t="str">
        <v/>
      </c>
      <c r="BO859" s="380" t="str">
        <v/>
      </c>
      <c r="BP859" s="380" t="str">
        <v/>
      </c>
      <c r="BQ859" s="380" t="str">
        <v/>
      </c>
      <c r="BR859" s="381" t="str">
        <v/>
      </c>
      <c r="BS859" s="380" t="str">
        <v/>
      </c>
      <c r="BT859" s="380" t="str">
        <v/>
      </c>
      <c r="BU859" s="380" t="str">
        <v/>
      </c>
      <c r="BV859" s="380" t="str">
        <v/>
      </c>
      <c r="BW859" s="380" t="str">
        <v/>
      </c>
      <c r="BX859" s="380"/>
      <c r="BY859" s="380"/>
      <c r="BZ859" s="380" t="str">
        <v/>
      </c>
      <c r="CA859" s="380"/>
      <c r="CB859" s="380"/>
      <c r="CC859" s="380" t="str">
        <v/>
      </c>
      <c r="CD859" s="380"/>
      <c r="CE859" s="380"/>
      <c r="CF859" s="380" t="str">
        <v/>
      </c>
      <c r="CG859" s="380"/>
      <c r="CH859" s="380"/>
      <c r="CI859" s="380" t="str">
        <v/>
      </c>
      <c r="CJ859" s="380" t="str">
        <v/>
      </c>
      <c r="CK859" s="380" t="str">
        <v/>
      </c>
      <c r="CL859" s="381" t="str">
        <v/>
      </c>
      <c r="CM859" s="380" t="str">
        <v/>
      </c>
      <c r="CN859" s="380" t="str">
        <v/>
      </c>
      <c r="CO859" s="380" t="str">
        <v/>
      </c>
      <c r="CP859" s="381" t="str">
        <v/>
      </c>
      <c r="CQ859" s="380" t="str">
        <v/>
      </c>
      <c r="CR859" s="380" t="str">
        <v/>
      </c>
      <c r="CS859" s="380" t="str">
        <v/>
      </c>
      <c r="CT859" s="380" t="str">
        <v/>
      </c>
      <c r="CU859" s="380" t="str">
        <v/>
      </c>
      <c r="CV859" s="380"/>
      <c r="CW859" s="380"/>
      <c r="CX859" s="380" t="str">
        <v/>
      </c>
      <c r="CY859" s="380"/>
      <c r="CZ859" s="380"/>
      <c r="DA859" s="380" t="str">
        <v/>
      </c>
      <c r="DB859" s="380"/>
      <c r="DC859" s="380"/>
      <c r="DD859" s="380" t="str">
        <v/>
      </c>
      <c r="DE859" s="380"/>
      <c r="DF859" s="380"/>
      <c r="DG859" s="380" t="str">
        <v/>
      </c>
      <c r="DH859" s="380" t="str">
        <v/>
      </c>
      <c r="DI859" s="380" t="str">
        <v/>
      </c>
      <c r="DJ859" s="381" t="str">
        <v/>
      </c>
      <c r="DK859" s="380" t="str">
        <v/>
      </c>
      <c r="DL859" s="380" t="str">
        <v/>
      </c>
      <c r="DM859" s="380" t="str">
        <v/>
      </c>
      <c r="DN859" s="381" t="str">
        <v/>
      </c>
      <c r="DO859" s="380" t="str">
        <v/>
      </c>
      <c r="DP859" s="380" t="str">
        <v/>
      </c>
      <c r="DQ859" s="380" t="str">
        <v/>
      </c>
      <c r="DR859" s="380" t="str">
        <v/>
      </c>
      <c r="DS859" s="380" t="str">
        <v/>
      </c>
      <c r="DT859" s="380"/>
      <c r="DU859" s="380"/>
      <c r="DV859" s="380" t="str">
        <v/>
      </c>
      <c r="DW859" s="380"/>
      <c r="DX859" s="380"/>
      <c r="DY859" s="380" t="str">
        <v/>
      </c>
      <c r="DZ859" s="380"/>
      <c r="EA859" s="380"/>
      <c r="EB859" s="380" t="str">
        <v/>
      </c>
      <c r="EC859" s="380"/>
      <c r="ED859" s="380"/>
      <c r="EE859" s="380" t="str">
        <v/>
      </c>
      <c r="EF859" s="380" t="str">
        <v/>
      </c>
      <c r="EG859" s="380" t="str">
        <v/>
      </c>
      <c r="EH859" s="381" t="str">
        <v/>
      </c>
      <c r="EI859" s="380" t="str">
        <v/>
      </c>
      <c r="EJ859" s="380" t="str">
        <v/>
      </c>
      <c r="EK859" s="380" t="str">
        <v/>
      </c>
      <c r="EL859" s="381" t="str">
        <v/>
      </c>
      <c r="EM859" s="382" t="str">
        <v/>
      </c>
      <c r="EN859" s="382" t="str">
        <v/>
      </c>
      <c r="EO859" s="382" t="str">
        <v/>
      </c>
    </row>
    <row r="860" spans="1:145" ht="15.6">
      <c r="A860" s="372" t="str">
        <v/>
      </c>
      <c r="B860" s="373" t="str">
        <v/>
      </c>
      <c r="C860" s="372"/>
      <c r="D860" s="383" t="str">
        <v/>
      </c>
      <c r="E860" s="383" t="str">
        <v/>
      </c>
      <c r="F860" s="383" t="str">
        <v/>
      </c>
      <c r="G860" s="375" t="str">
        <v/>
      </c>
      <c r="H860" s="375" t="str">
        <v/>
      </c>
      <c r="I860" s="375" t="str">
        <v/>
      </c>
      <c r="J860" s="375" t="str">
        <v/>
      </c>
      <c r="K860" s="375" t="str">
        <v/>
      </c>
      <c r="L860" s="375" t="str">
        <v/>
      </c>
      <c r="M860" s="372" t="str">
        <v/>
      </c>
      <c r="N860" s="372" t="str">
        <v/>
      </c>
      <c r="O860" s="372" t="str">
        <v/>
      </c>
      <c r="P860" s="372" t="str">
        <v/>
      </c>
      <c r="Q860" s="372" t="str">
        <v/>
      </c>
      <c r="R860" s="372" t="str">
        <v/>
      </c>
      <c r="S860" s="372" t="str">
        <v/>
      </c>
      <c r="T860" s="372" t="str">
        <v/>
      </c>
      <c r="U860" s="372" t="str">
        <v/>
      </c>
      <c r="V860" s="372" t="str">
        <v/>
      </c>
      <c r="W860" s="372" t="str">
        <v/>
      </c>
      <c r="X860" s="372" t="str">
        <v/>
      </c>
      <c r="Y860" s="372" t="str">
        <v/>
      </c>
      <c r="Z860" s="372" t="str">
        <v/>
      </c>
      <c r="AA860" s="372" t="str">
        <v/>
      </c>
      <c r="AB860" s="372"/>
      <c r="AC860" s="372"/>
      <c r="AD860" s="372" t="str">
        <v/>
      </c>
      <c r="AE860" s="372"/>
      <c r="AF860" s="372"/>
      <c r="AG860" s="376" t="str">
        <v/>
      </c>
      <c r="AH860" s="372"/>
      <c r="AI860" s="372"/>
      <c r="AJ860" s="372" t="str">
        <v/>
      </c>
      <c r="AK860" s="372"/>
      <c r="AL860" s="372"/>
      <c r="AM860" s="377" t="str">
        <v/>
      </c>
      <c r="AN860" s="378" t="str">
        <v/>
      </c>
      <c r="AO860" s="379" t="str">
        <v/>
      </c>
      <c r="AP860" s="379" t="str">
        <v/>
      </c>
      <c r="AQ860" s="376" t="str">
        <v/>
      </c>
      <c r="AR860" s="376" t="str">
        <v/>
      </c>
      <c r="AS860" s="372" t="str">
        <v/>
      </c>
      <c r="AT860" s="379" t="str">
        <v/>
      </c>
      <c r="AU860" s="380" t="str">
        <v/>
      </c>
      <c r="AV860" s="380" t="str">
        <v/>
      </c>
      <c r="AW860" s="380" t="str">
        <v/>
      </c>
      <c r="AX860" s="380" t="str">
        <v/>
      </c>
      <c r="AY860" s="380" t="str">
        <v/>
      </c>
      <c r="AZ860" s="380"/>
      <c r="BA860" s="380"/>
      <c r="BB860" s="380" t="str">
        <v/>
      </c>
      <c r="BC860" s="380"/>
      <c r="BD860" s="380"/>
      <c r="BE860" s="380" t="str">
        <v/>
      </c>
      <c r="BF860" s="380"/>
      <c r="BG860" s="380"/>
      <c r="BH860" s="380" t="str">
        <v/>
      </c>
      <c r="BI860" s="380"/>
      <c r="BJ860" s="380"/>
      <c r="BK860" s="380" t="str">
        <v/>
      </c>
      <c r="BL860" s="380" t="str">
        <v/>
      </c>
      <c r="BM860" s="380" t="str">
        <v/>
      </c>
      <c r="BN860" s="381" t="str">
        <v/>
      </c>
      <c r="BO860" s="380" t="str">
        <v/>
      </c>
      <c r="BP860" s="380" t="str">
        <v/>
      </c>
      <c r="BQ860" s="380" t="str">
        <v/>
      </c>
      <c r="BR860" s="381" t="str">
        <v/>
      </c>
      <c r="BS860" s="380" t="str">
        <v/>
      </c>
      <c r="BT860" s="380" t="str">
        <v/>
      </c>
      <c r="BU860" s="380" t="str">
        <v/>
      </c>
      <c r="BV860" s="380" t="str">
        <v/>
      </c>
      <c r="BW860" s="380" t="str">
        <v/>
      </c>
      <c r="BX860" s="380"/>
      <c r="BY860" s="380"/>
      <c r="BZ860" s="380" t="str">
        <v/>
      </c>
      <c r="CA860" s="380"/>
      <c r="CB860" s="380"/>
      <c r="CC860" s="380" t="str">
        <v/>
      </c>
      <c r="CD860" s="380"/>
      <c r="CE860" s="380"/>
      <c r="CF860" s="380" t="str">
        <v/>
      </c>
      <c r="CG860" s="380"/>
      <c r="CH860" s="380"/>
      <c r="CI860" s="380" t="str">
        <v/>
      </c>
      <c r="CJ860" s="380" t="str">
        <v/>
      </c>
      <c r="CK860" s="380" t="str">
        <v/>
      </c>
      <c r="CL860" s="381" t="str">
        <v/>
      </c>
      <c r="CM860" s="380" t="str">
        <v/>
      </c>
      <c r="CN860" s="380" t="str">
        <v/>
      </c>
      <c r="CO860" s="380" t="str">
        <v/>
      </c>
      <c r="CP860" s="381" t="str">
        <v/>
      </c>
      <c r="CQ860" s="380" t="str">
        <v/>
      </c>
      <c r="CR860" s="380" t="str">
        <v/>
      </c>
      <c r="CS860" s="380" t="str">
        <v/>
      </c>
      <c r="CT860" s="380" t="str">
        <v/>
      </c>
      <c r="CU860" s="380" t="str">
        <v/>
      </c>
      <c r="CV860" s="380"/>
      <c r="CW860" s="380"/>
      <c r="CX860" s="380" t="str">
        <v/>
      </c>
      <c r="CY860" s="380"/>
      <c r="CZ860" s="380"/>
      <c r="DA860" s="380" t="str">
        <v/>
      </c>
      <c r="DB860" s="380"/>
      <c r="DC860" s="380"/>
      <c r="DD860" s="380" t="str">
        <v/>
      </c>
      <c r="DE860" s="380"/>
      <c r="DF860" s="380"/>
      <c r="DG860" s="380" t="str">
        <v/>
      </c>
      <c r="DH860" s="380" t="str">
        <v/>
      </c>
      <c r="DI860" s="380" t="str">
        <v/>
      </c>
      <c r="DJ860" s="381" t="str">
        <v/>
      </c>
      <c r="DK860" s="380" t="str">
        <v/>
      </c>
      <c r="DL860" s="380" t="str">
        <v/>
      </c>
      <c r="DM860" s="380" t="str">
        <v/>
      </c>
      <c r="DN860" s="381" t="str">
        <v/>
      </c>
      <c r="DO860" s="380" t="str">
        <v/>
      </c>
      <c r="DP860" s="380" t="str">
        <v/>
      </c>
      <c r="DQ860" s="380" t="str">
        <v/>
      </c>
      <c r="DR860" s="380" t="str">
        <v/>
      </c>
      <c r="DS860" s="380" t="str">
        <v/>
      </c>
      <c r="DT860" s="380"/>
      <c r="DU860" s="380"/>
      <c r="DV860" s="380" t="str">
        <v/>
      </c>
      <c r="DW860" s="380"/>
      <c r="DX860" s="380"/>
      <c r="DY860" s="380" t="str">
        <v/>
      </c>
      <c r="DZ860" s="380"/>
      <c r="EA860" s="380"/>
      <c r="EB860" s="380" t="str">
        <v/>
      </c>
      <c r="EC860" s="380"/>
      <c r="ED860" s="380"/>
      <c r="EE860" s="380" t="str">
        <v/>
      </c>
      <c r="EF860" s="380" t="str">
        <v/>
      </c>
      <c r="EG860" s="380" t="str">
        <v/>
      </c>
      <c r="EH860" s="381" t="str">
        <v/>
      </c>
      <c r="EI860" s="380" t="str">
        <v/>
      </c>
      <c r="EJ860" s="380" t="str">
        <v/>
      </c>
      <c r="EK860" s="380" t="str">
        <v/>
      </c>
      <c r="EL860" s="381" t="str">
        <v/>
      </c>
      <c r="EM860" s="382" t="str">
        <v/>
      </c>
      <c r="EN860" s="382" t="str">
        <v/>
      </c>
      <c r="EO860" s="382" t="str">
        <v/>
      </c>
    </row>
    <row r="861" spans="1:145" ht="15.6">
      <c r="A861" s="372" t="str">
        <v/>
      </c>
      <c r="B861" s="373" t="str">
        <v/>
      </c>
      <c r="C861" s="372"/>
      <c r="D861" s="383" t="str">
        <v/>
      </c>
      <c r="E861" s="383" t="str">
        <v/>
      </c>
      <c r="F861" s="383" t="str">
        <v/>
      </c>
      <c r="G861" s="375" t="str">
        <v/>
      </c>
      <c r="H861" s="375" t="str">
        <v/>
      </c>
      <c r="I861" s="375" t="str">
        <v/>
      </c>
      <c r="J861" s="375" t="str">
        <v/>
      </c>
      <c r="K861" s="375" t="str">
        <v/>
      </c>
      <c r="L861" s="375" t="str">
        <v/>
      </c>
      <c r="M861" s="372" t="str">
        <v/>
      </c>
      <c r="N861" s="372" t="str">
        <v/>
      </c>
      <c r="O861" s="372" t="str">
        <v/>
      </c>
      <c r="P861" s="372" t="str">
        <v/>
      </c>
      <c r="Q861" s="372" t="str">
        <v/>
      </c>
      <c r="R861" s="372" t="str">
        <v/>
      </c>
      <c r="S861" s="372" t="str">
        <v/>
      </c>
      <c r="T861" s="372" t="str">
        <v/>
      </c>
      <c r="U861" s="372" t="str">
        <v/>
      </c>
      <c r="V861" s="372" t="str">
        <v/>
      </c>
      <c r="W861" s="372" t="str">
        <v/>
      </c>
      <c r="X861" s="372" t="str">
        <v/>
      </c>
      <c r="Y861" s="372" t="str">
        <v/>
      </c>
      <c r="Z861" s="372" t="str">
        <v/>
      </c>
      <c r="AA861" s="372" t="str">
        <v/>
      </c>
      <c r="AB861" s="372"/>
      <c r="AC861" s="372"/>
      <c r="AD861" s="372" t="str">
        <v/>
      </c>
      <c r="AE861" s="372"/>
      <c r="AF861" s="372"/>
      <c r="AG861" s="376" t="str">
        <v/>
      </c>
      <c r="AH861" s="372"/>
      <c r="AI861" s="372"/>
      <c r="AJ861" s="372" t="str">
        <v/>
      </c>
      <c r="AK861" s="372"/>
      <c r="AL861" s="372"/>
      <c r="AM861" s="377" t="str">
        <v/>
      </c>
      <c r="AN861" s="378" t="str">
        <v/>
      </c>
      <c r="AO861" s="379" t="str">
        <v/>
      </c>
      <c r="AP861" s="379" t="str">
        <v/>
      </c>
      <c r="AQ861" s="376" t="str">
        <v/>
      </c>
      <c r="AR861" s="376" t="str">
        <v/>
      </c>
      <c r="AS861" s="372" t="str">
        <v/>
      </c>
      <c r="AT861" s="379" t="str">
        <v/>
      </c>
      <c r="AU861" s="380" t="str">
        <v/>
      </c>
      <c r="AV861" s="380" t="str">
        <v/>
      </c>
      <c r="AW861" s="380" t="str">
        <v/>
      </c>
      <c r="AX861" s="380" t="str">
        <v/>
      </c>
      <c r="AY861" s="380" t="str">
        <v/>
      </c>
      <c r="AZ861" s="380"/>
      <c r="BA861" s="380"/>
      <c r="BB861" s="380" t="str">
        <v/>
      </c>
      <c r="BC861" s="380"/>
      <c r="BD861" s="380"/>
      <c r="BE861" s="380" t="str">
        <v/>
      </c>
      <c r="BF861" s="380"/>
      <c r="BG861" s="380"/>
      <c r="BH861" s="380" t="str">
        <v/>
      </c>
      <c r="BI861" s="380"/>
      <c r="BJ861" s="380"/>
      <c r="BK861" s="380" t="str">
        <v/>
      </c>
      <c r="BL861" s="380" t="str">
        <v/>
      </c>
      <c r="BM861" s="380" t="str">
        <v/>
      </c>
      <c r="BN861" s="381" t="str">
        <v/>
      </c>
      <c r="BO861" s="380" t="str">
        <v/>
      </c>
      <c r="BP861" s="380" t="str">
        <v/>
      </c>
      <c r="BQ861" s="380" t="str">
        <v/>
      </c>
      <c r="BR861" s="381" t="str">
        <v/>
      </c>
      <c r="BS861" s="380" t="str">
        <v/>
      </c>
      <c r="BT861" s="380" t="str">
        <v/>
      </c>
      <c r="BU861" s="380" t="str">
        <v/>
      </c>
      <c r="BV861" s="380" t="str">
        <v/>
      </c>
      <c r="BW861" s="380" t="str">
        <v/>
      </c>
      <c r="BX861" s="380"/>
      <c r="BY861" s="380"/>
      <c r="BZ861" s="380" t="str">
        <v/>
      </c>
      <c r="CA861" s="380"/>
      <c r="CB861" s="380"/>
      <c r="CC861" s="380" t="str">
        <v/>
      </c>
      <c r="CD861" s="380"/>
      <c r="CE861" s="380"/>
      <c r="CF861" s="380" t="str">
        <v/>
      </c>
      <c r="CG861" s="380"/>
      <c r="CH861" s="380"/>
      <c r="CI861" s="380" t="str">
        <v/>
      </c>
      <c r="CJ861" s="380" t="str">
        <v/>
      </c>
      <c r="CK861" s="380" t="str">
        <v/>
      </c>
      <c r="CL861" s="381" t="str">
        <v/>
      </c>
      <c r="CM861" s="380" t="str">
        <v/>
      </c>
      <c r="CN861" s="380" t="str">
        <v/>
      </c>
      <c r="CO861" s="380" t="str">
        <v/>
      </c>
      <c r="CP861" s="381" t="str">
        <v/>
      </c>
      <c r="CQ861" s="380" t="str">
        <v/>
      </c>
      <c r="CR861" s="380" t="str">
        <v/>
      </c>
      <c r="CS861" s="380" t="str">
        <v/>
      </c>
      <c r="CT861" s="380" t="str">
        <v/>
      </c>
      <c r="CU861" s="380" t="str">
        <v/>
      </c>
      <c r="CV861" s="380"/>
      <c r="CW861" s="380"/>
      <c r="CX861" s="380" t="str">
        <v/>
      </c>
      <c r="CY861" s="380"/>
      <c r="CZ861" s="380"/>
      <c r="DA861" s="380" t="str">
        <v/>
      </c>
      <c r="DB861" s="380"/>
      <c r="DC861" s="380"/>
      <c r="DD861" s="380" t="str">
        <v/>
      </c>
      <c r="DE861" s="380"/>
      <c r="DF861" s="380"/>
      <c r="DG861" s="380" t="str">
        <v/>
      </c>
      <c r="DH861" s="380" t="str">
        <v/>
      </c>
      <c r="DI861" s="380" t="str">
        <v/>
      </c>
      <c r="DJ861" s="381" t="str">
        <v/>
      </c>
      <c r="DK861" s="380" t="str">
        <v/>
      </c>
      <c r="DL861" s="380" t="str">
        <v/>
      </c>
      <c r="DM861" s="380" t="str">
        <v/>
      </c>
      <c r="DN861" s="381" t="str">
        <v/>
      </c>
      <c r="DO861" s="380" t="str">
        <v/>
      </c>
      <c r="DP861" s="380" t="str">
        <v/>
      </c>
      <c r="DQ861" s="380" t="str">
        <v/>
      </c>
      <c r="DR861" s="380" t="str">
        <v/>
      </c>
      <c r="DS861" s="380" t="str">
        <v/>
      </c>
      <c r="DT861" s="380"/>
      <c r="DU861" s="380"/>
      <c r="DV861" s="380" t="str">
        <v/>
      </c>
      <c r="DW861" s="380"/>
      <c r="DX861" s="380"/>
      <c r="DY861" s="380" t="str">
        <v/>
      </c>
      <c r="DZ861" s="380"/>
      <c r="EA861" s="380"/>
      <c r="EB861" s="380" t="str">
        <v/>
      </c>
      <c r="EC861" s="380"/>
      <c r="ED861" s="380"/>
      <c r="EE861" s="380" t="str">
        <v/>
      </c>
      <c r="EF861" s="380" t="str">
        <v/>
      </c>
      <c r="EG861" s="380" t="str">
        <v/>
      </c>
      <c r="EH861" s="381" t="str">
        <v/>
      </c>
      <c r="EI861" s="380" t="str">
        <v/>
      </c>
      <c r="EJ861" s="380" t="str">
        <v/>
      </c>
      <c r="EK861" s="380" t="str">
        <v/>
      </c>
      <c r="EL861" s="381" t="str">
        <v/>
      </c>
      <c r="EM861" s="382" t="str">
        <v/>
      </c>
      <c r="EN861" s="382" t="str">
        <v/>
      </c>
      <c r="EO861" s="382" t="str">
        <v/>
      </c>
    </row>
    <row r="862" spans="1:145" ht="15.6">
      <c r="A862" s="372" t="str">
        <v/>
      </c>
      <c r="B862" s="373" t="str">
        <v/>
      </c>
      <c r="C862" s="372"/>
      <c r="D862" s="383" t="str">
        <v/>
      </c>
      <c r="E862" s="383" t="str">
        <v/>
      </c>
      <c r="F862" s="383" t="str">
        <v/>
      </c>
      <c r="G862" s="375" t="str">
        <v/>
      </c>
      <c r="H862" s="375" t="str">
        <v/>
      </c>
      <c r="I862" s="375" t="str">
        <v/>
      </c>
      <c r="J862" s="375" t="str">
        <v/>
      </c>
      <c r="K862" s="375" t="str">
        <v/>
      </c>
      <c r="L862" s="375" t="str">
        <v/>
      </c>
      <c r="M862" s="372" t="str">
        <v/>
      </c>
      <c r="N862" s="372" t="str">
        <v/>
      </c>
      <c r="O862" s="372" t="str">
        <v/>
      </c>
      <c r="P862" s="372" t="str">
        <v/>
      </c>
      <c r="Q862" s="372" t="str">
        <v/>
      </c>
      <c r="R862" s="372" t="str">
        <v/>
      </c>
      <c r="S862" s="372" t="str">
        <v/>
      </c>
      <c r="T862" s="372" t="str">
        <v/>
      </c>
      <c r="U862" s="372" t="str">
        <v/>
      </c>
      <c r="V862" s="372" t="str">
        <v/>
      </c>
      <c r="W862" s="372" t="str">
        <v/>
      </c>
      <c r="X862" s="372" t="str">
        <v/>
      </c>
      <c r="Y862" s="372" t="str">
        <v/>
      </c>
      <c r="Z862" s="372" t="str">
        <v/>
      </c>
      <c r="AA862" s="372" t="str">
        <v/>
      </c>
      <c r="AB862" s="372"/>
      <c r="AC862" s="372"/>
      <c r="AD862" s="372" t="str">
        <v/>
      </c>
      <c r="AE862" s="372"/>
      <c r="AF862" s="372"/>
      <c r="AG862" s="376" t="str">
        <v/>
      </c>
      <c r="AH862" s="372"/>
      <c r="AI862" s="372"/>
      <c r="AJ862" s="372" t="str">
        <v/>
      </c>
      <c r="AK862" s="372"/>
      <c r="AL862" s="372"/>
      <c r="AM862" s="377" t="str">
        <v/>
      </c>
      <c r="AN862" s="378" t="str">
        <v/>
      </c>
      <c r="AO862" s="379" t="str">
        <v/>
      </c>
      <c r="AP862" s="379" t="str">
        <v/>
      </c>
      <c r="AQ862" s="376" t="str">
        <v/>
      </c>
      <c r="AR862" s="376" t="str">
        <v/>
      </c>
      <c r="AS862" s="372" t="str">
        <v/>
      </c>
      <c r="AT862" s="379" t="str">
        <v/>
      </c>
      <c r="AU862" s="380" t="str">
        <v/>
      </c>
      <c r="AV862" s="380" t="str">
        <v/>
      </c>
      <c r="AW862" s="380" t="str">
        <v/>
      </c>
      <c r="AX862" s="380" t="str">
        <v/>
      </c>
      <c r="AY862" s="380" t="str">
        <v/>
      </c>
      <c r="AZ862" s="380"/>
      <c r="BA862" s="380"/>
      <c r="BB862" s="380" t="str">
        <v/>
      </c>
      <c r="BC862" s="380"/>
      <c r="BD862" s="380"/>
      <c r="BE862" s="380" t="str">
        <v/>
      </c>
      <c r="BF862" s="380"/>
      <c r="BG862" s="380"/>
      <c r="BH862" s="380" t="str">
        <v/>
      </c>
      <c r="BI862" s="380"/>
      <c r="BJ862" s="380"/>
      <c r="BK862" s="380" t="str">
        <v/>
      </c>
      <c r="BL862" s="380" t="str">
        <v/>
      </c>
      <c r="BM862" s="380" t="str">
        <v/>
      </c>
      <c r="BN862" s="381" t="str">
        <v/>
      </c>
      <c r="BO862" s="380" t="str">
        <v/>
      </c>
      <c r="BP862" s="380" t="str">
        <v/>
      </c>
      <c r="BQ862" s="380" t="str">
        <v/>
      </c>
      <c r="BR862" s="381" t="str">
        <v/>
      </c>
      <c r="BS862" s="380" t="str">
        <v/>
      </c>
      <c r="BT862" s="380" t="str">
        <v/>
      </c>
      <c r="BU862" s="380" t="str">
        <v/>
      </c>
      <c r="BV862" s="380" t="str">
        <v/>
      </c>
      <c r="BW862" s="380" t="str">
        <v/>
      </c>
      <c r="BX862" s="380"/>
      <c r="BY862" s="380"/>
      <c r="BZ862" s="380" t="str">
        <v/>
      </c>
      <c r="CA862" s="380"/>
      <c r="CB862" s="380"/>
      <c r="CC862" s="380" t="str">
        <v/>
      </c>
      <c r="CD862" s="380"/>
      <c r="CE862" s="380"/>
      <c r="CF862" s="380" t="str">
        <v/>
      </c>
      <c r="CG862" s="380"/>
      <c r="CH862" s="380"/>
      <c r="CI862" s="380" t="str">
        <v/>
      </c>
      <c r="CJ862" s="380" t="str">
        <v/>
      </c>
      <c r="CK862" s="380" t="str">
        <v/>
      </c>
      <c r="CL862" s="381" t="str">
        <v/>
      </c>
      <c r="CM862" s="380" t="str">
        <v/>
      </c>
      <c r="CN862" s="380" t="str">
        <v/>
      </c>
      <c r="CO862" s="380" t="str">
        <v/>
      </c>
      <c r="CP862" s="381" t="str">
        <v/>
      </c>
      <c r="CQ862" s="380" t="str">
        <v/>
      </c>
      <c r="CR862" s="380" t="str">
        <v/>
      </c>
      <c r="CS862" s="380" t="str">
        <v/>
      </c>
      <c r="CT862" s="380" t="str">
        <v/>
      </c>
      <c r="CU862" s="380" t="str">
        <v/>
      </c>
      <c r="CV862" s="380"/>
      <c r="CW862" s="380"/>
      <c r="CX862" s="380" t="str">
        <v/>
      </c>
      <c r="CY862" s="380"/>
      <c r="CZ862" s="380"/>
      <c r="DA862" s="380" t="str">
        <v/>
      </c>
      <c r="DB862" s="380"/>
      <c r="DC862" s="380"/>
      <c r="DD862" s="380" t="str">
        <v/>
      </c>
      <c r="DE862" s="380"/>
      <c r="DF862" s="380"/>
      <c r="DG862" s="380" t="str">
        <v/>
      </c>
      <c r="DH862" s="380" t="str">
        <v/>
      </c>
      <c r="DI862" s="380" t="str">
        <v/>
      </c>
      <c r="DJ862" s="381" t="str">
        <v/>
      </c>
      <c r="DK862" s="380" t="str">
        <v/>
      </c>
      <c r="DL862" s="380" t="str">
        <v/>
      </c>
      <c r="DM862" s="380" t="str">
        <v/>
      </c>
      <c r="DN862" s="381" t="str">
        <v/>
      </c>
      <c r="DO862" s="380" t="str">
        <v/>
      </c>
      <c r="DP862" s="380" t="str">
        <v/>
      </c>
      <c r="DQ862" s="380" t="str">
        <v/>
      </c>
      <c r="DR862" s="380" t="str">
        <v/>
      </c>
      <c r="DS862" s="380" t="str">
        <v/>
      </c>
      <c r="DT862" s="380"/>
      <c r="DU862" s="380"/>
      <c r="DV862" s="380" t="str">
        <v/>
      </c>
      <c r="DW862" s="380"/>
      <c r="DX862" s="380"/>
      <c r="DY862" s="380" t="str">
        <v/>
      </c>
      <c r="DZ862" s="380"/>
      <c r="EA862" s="380"/>
      <c r="EB862" s="380" t="str">
        <v/>
      </c>
      <c r="EC862" s="380"/>
      <c r="ED862" s="380"/>
      <c r="EE862" s="380" t="str">
        <v/>
      </c>
      <c r="EF862" s="380" t="str">
        <v/>
      </c>
      <c r="EG862" s="380" t="str">
        <v/>
      </c>
      <c r="EH862" s="381" t="str">
        <v/>
      </c>
      <c r="EI862" s="380" t="str">
        <v/>
      </c>
      <c r="EJ862" s="380" t="str">
        <v/>
      </c>
      <c r="EK862" s="380" t="str">
        <v/>
      </c>
      <c r="EL862" s="381" t="str">
        <v/>
      </c>
      <c r="EM862" s="382" t="str">
        <v/>
      </c>
      <c r="EN862" s="382" t="str">
        <v/>
      </c>
      <c r="EO862" s="382" t="str">
        <v/>
      </c>
    </row>
    <row r="863" spans="1:145" ht="15.6">
      <c r="A863" s="372" t="str">
        <v/>
      </c>
      <c r="B863" s="373" t="str">
        <v/>
      </c>
      <c r="C863" s="372"/>
      <c r="D863" s="383" t="str">
        <v/>
      </c>
      <c r="E863" s="383" t="str">
        <v/>
      </c>
      <c r="F863" s="383" t="str">
        <v/>
      </c>
      <c r="G863" s="375" t="str">
        <v/>
      </c>
      <c r="H863" s="375" t="str">
        <v/>
      </c>
      <c r="I863" s="375" t="str">
        <v/>
      </c>
      <c r="J863" s="375" t="str">
        <v/>
      </c>
      <c r="K863" s="375" t="str">
        <v/>
      </c>
      <c r="L863" s="375" t="str">
        <v/>
      </c>
      <c r="M863" s="372" t="str">
        <v/>
      </c>
      <c r="N863" s="372" t="str">
        <v/>
      </c>
      <c r="O863" s="372" t="str">
        <v/>
      </c>
      <c r="P863" s="372" t="str">
        <v/>
      </c>
      <c r="Q863" s="372" t="str">
        <v/>
      </c>
      <c r="R863" s="372" t="str">
        <v/>
      </c>
      <c r="S863" s="372" t="str">
        <v/>
      </c>
      <c r="T863" s="372" t="str">
        <v/>
      </c>
      <c r="U863" s="372" t="str">
        <v/>
      </c>
      <c r="V863" s="372" t="str">
        <v/>
      </c>
      <c r="W863" s="372" t="str">
        <v/>
      </c>
      <c r="X863" s="372" t="str">
        <v/>
      </c>
      <c r="Y863" s="372" t="str">
        <v/>
      </c>
      <c r="Z863" s="372" t="str">
        <v/>
      </c>
      <c r="AA863" s="372" t="str">
        <v/>
      </c>
      <c r="AB863" s="372"/>
      <c r="AC863" s="372"/>
      <c r="AD863" s="372" t="str">
        <v/>
      </c>
      <c r="AE863" s="372"/>
      <c r="AF863" s="372"/>
      <c r="AG863" s="376" t="str">
        <v/>
      </c>
      <c r="AH863" s="372"/>
      <c r="AI863" s="372"/>
      <c r="AJ863" s="372" t="str">
        <v/>
      </c>
      <c r="AK863" s="372"/>
      <c r="AL863" s="372"/>
      <c r="AM863" s="377" t="str">
        <v/>
      </c>
      <c r="AN863" s="378" t="str">
        <v/>
      </c>
      <c r="AO863" s="379" t="str">
        <v/>
      </c>
      <c r="AP863" s="379" t="str">
        <v/>
      </c>
      <c r="AQ863" s="376" t="str">
        <v/>
      </c>
      <c r="AR863" s="376" t="str">
        <v/>
      </c>
      <c r="AS863" s="372" t="str">
        <v/>
      </c>
      <c r="AT863" s="379" t="str">
        <v/>
      </c>
      <c r="AU863" s="380" t="str">
        <v/>
      </c>
      <c r="AV863" s="380" t="str">
        <v/>
      </c>
      <c r="AW863" s="380" t="str">
        <v/>
      </c>
      <c r="AX863" s="380" t="str">
        <v/>
      </c>
      <c r="AY863" s="380" t="str">
        <v/>
      </c>
      <c r="AZ863" s="380"/>
      <c r="BA863" s="380"/>
      <c r="BB863" s="380" t="str">
        <v/>
      </c>
      <c r="BC863" s="380"/>
      <c r="BD863" s="380"/>
      <c r="BE863" s="380" t="str">
        <v/>
      </c>
      <c r="BF863" s="380"/>
      <c r="BG863" s="380"/>
      <c r="BH863" s="380" t="str">
        <v/>
      </c>
      <c r="BI863" s="380"/>
      <c r="BJ863" s="380"/>
      <c r="BK863" s="380" t="str">
        <v/>
      </c>
      <c r="BL863" s="380" t="str">
        <v/>
      </c>
      <c r="BM863" s="380" t="str">
        <v/>
      </c>
      <c r="BN863" s="381" t="str">
        <v/>
      </c>
      <c r="BO863" s="380" t="str">
        <v/>
      </c>
      <c r="BP863" s="380" t="str">
        <v/>
      </c>
      <c r="BQ863" s="380" t="str">
        <v/>
      </c>
      <c r="BR863" s="381" t="str">
        <v/>
      </c>
      <c r="BS863" s="380" t="str">
        <v/>
      </c>
      <c r="BT863" s="380" t="str">
        <v/>
      </c>
      <c r="BU863" s="380" t="str">
        <v/>
      </c>
      <c r="BV863" s="380" t="str">
        <v/>
      </c>
      <c r="BW863" s="380" t="str">
        <v/>
      </c>
      <c r="BX863" s="380"/>
      <c r="BY863" s="380"/>
      <c r="BZ863" s="380" t="str">
        <v/>
      </c>
      <c r="CA863" s="380"/>
      <c r="CB863" s="380"/>
      <c r="CC863" s="380" t="str">
        <v/>
      </c>
      <c r="CD863" s="380"/>
      <c r="CE863" s="380"/>
      <c r="CF863" s="380" t="str">
        <v/>
      </c>
      <c r="CG863" s="380"/>
      <c r="CH863" s="380"/>
      <c r="CI863" s="380" t="str">
        <v/>
      </c>
      <c r="CJ863" s="380" t="str">
        <v/>
      </c>
      <c r="CK863" s="380" t="str">
        <v/>
      </c>
      <c r="CL863" s="381" t="str">
        <v/>
      </c>
      <c r="CM863" s="380" t="str">
        <v/>
      </c>
      <c r="CN863" s="380" t="str">
        <v/>
      </c>
      <c r="CO863" s="380" t="str">
        <v/>
      </c>
      <c r="CP863" s="381" t="str">
        <v/>
      </c>
      <c r="CQ863" s="380" t="str">
        <v/>
      </c>
      <c r="CR863" s="380" t="str">
        <v/>
      </c>
      <c r="CS863" s="380" t="str">
        <v/>
      </c>
      <c r="CT863" s="380" t="str">
        <v/>
      </c>
      <c r="CU863" s="380" t="str">
        <v/>
      </c>
      <c r="CV863" s="380"/>
      <c r="CW863" s="380"/>
      <c r="CX863" s="380" t="str">
        <v/>
      </c>
      <c r="CY863" s="380"/>
      <c r="CZ863" s="380"/>
      <c r="DA863" s="380" t="str">
        <v/>
      </c>
      <c r="DB863" s="380"/>
      <c r="DC863" s="380"/>
      <c r="DD863" s="380" t="str">
        <v/>
      </c>
      <c r="DE863" s="380"/>
      <c r="DF863" s="380"/>
      <c r="DG863" s="380" t="str">
        <v/>
      </c>
      <c r="DH863" s="380" t="str">
        <v/>
      </c>
      <c r="DI863" s="380" t="str">
        <v/>
      </c>
      <c r="DJ863" s="381" t="str">
        <v/>
      </c>
      <c r="DK863" s="380" t="str">
        <v/>
      </c>
      <c r="DL863" s="380" t="str">
        <v/>
      </c>
      <c r="DM863" s="380" t="str">
        <v/>
      </c>
      <c r="DN863" s="381" t="str">
        <v/>
      </c>
      <c r="DO863" s="380" t="str">
        <v/>
      </c>
      <c r="DP863" s="380" t="str">
        <v/>
      </c>
      <c r="DQ863" s="380" t="str">
        <v/>
      </c>
      <c r="DR863" s="380" t="str">
        <v/>
      </c>
      <c r="DS863" s="380" t="str">
        <v/>
      </c>
      <c r="DT863" s="380"/>
      <c r="DU863" s="380"/>
      <c r="DV863" s="380" t="str">
        <v/>
      </c>
      <c r="DW863" s="380"/>
      <c r="DX863" s="380"/>
      <c r="DY863" s="380" t="str">
        <v/>
      </c>
      <c r="DZ863" s="380"/>
      <c r="EA863" s="380"/>
      <c r="EB863" s="380" t="str">
        <v/>
      </c>
      <c r="EC863" s="380"/>
      <c r="ED863" s="380"/>
      <c r="EE863" s="380" t="str">
        <v/>
      </c>
      <c r="EF863" s="380" t="str">
        <v/>
      </c>
      <c r="EG863" s="380" t="str">
        <v/>
      </c>
      <c r="EH863" s="381" t="str">
        <v/>
      </c>
      <c r="EI863" s="380" t="str">
        <v/>
      </c>
      <c r="EJ863" s="380" t="str">
        <v/>
      </c>
      <c r="EK863" s="380" t="str">
        <v/>
      </c>
      <c r="EL863" s="381" t="str">
        <v/>
      </c>
      <c r="EM863" s="382" t="str">
        <v/>
      </c>
      <c r="EN863" s="382" t="str">
        <v/>
      </c>
      <c r="EO863" s="382" t="str">
        <v/>
      </c>
    </row>
    <row r="864" spans="1:145" ht="15.6">
      <c r="A864" s="372" t="str">
        <v/>
      </c>
      <c r="B864" s="373" t="str">
        <v/>
      </c>
      <c r="C864" s="372"/>
      <c r="D864" s="383" t="str">
        <v/>
      </c>
      <c r="E864" s="383" t="str">
        <v/>
      </c>
      <c r="F864" s="383" t="str">
        <v/>
      </c>
      <c r="G864" s="375" t="str">
        <v/>
      </c>
      <c r="H864" s="375" t="str">
        <v/>
      </c>
      <c r="I864" s="375" t="str">
        <v/>
      </c>
      <c r="J864" s="375" t="str">
        <v/>
      </c>
      <c r="K864" s="375" t="str">
        <v/>
      </c>
      <c r="L864" s="375" t="str">
        <v/>
      </c>
      <c r="M864" s="372" t="str">
        <v/>
      </c>
      <c r="N864" s="372" t="str">
        <v/>
      </c>
      <c r="O864" s="372" t="str">
        <v/>
      </c>
      <c r="P864" s="372" t="str">
        <v/>
      </c>
      <c r="Q864" s="372" t="str">
        <v/>
      </c>
      <c r="R864" s="372" t="str">
        <v/>
      </c>
      <c r="S864" s="372" t="str">
        <v/>
      </c>
      <c r="T864" s="372" t="str">
        <v/>
      </c>
      <c r="U864" s="372" t="str">
        <v/>
      </c>
      <c r="V864" s="372" t="str">
        <v/>
      </c>
      <c r="W864" s="372" t="str">
        <v/>
      </c>
      <c r="X864" s="372" t="str">
        <v/>
      </c>
      <c r="Y864" s="372" t="str">
        <v/>
      </c>
      <c r="Z864" s="372" t="str">
        <v/>
      </c>
      <c r="AA864" s="372" t="str">
        <v/>
      </c>
      <c r="AB864" s="372"/>
      <c r="AC864" s="372"/>
      <c r="AD864" s="372" t="str">
        <v/>
      </c>
      <c r="AE864" s="372"/>
      <c r="AF864" s="372"/>
      <c r="AG864" s="376" t="str">
        <v/>
      </c>
      <c r="AH864" s="372"/>
      <c r="AI864" s="372"/>
      <c r="AJ864" s="372" t="str">
        <v/>
      </c>
      <c r="AK864" s="372"/>
      <c r="AL864" s="372"/>
      <c r="AM864" s="377" t="str">
        <v/>
      </c>
      <c r="AN864" s="378" t="str">
        <v/>
      </c>
      <c r="AO864" s="379" t="str">
        <v/>
      </c>
      <c r="AP864" s="379" t="str">
        <v/>
      </c>
      <c r="AQ864" s="376" t="str">
        <v/>
      </c>
      <c r="AR864" s="376" t="str">
        <v/>
      </c>
      <c r="AS864" s="372" t="str">
        <v/>
      </c>
      <c r="AT864" s="379" t="str">
        <v/>
      </c>
      <c r="AU864" s="380" t="str">
        <v/>
      </c>
      <c r="AV864" s="380" t="str">
        <v/>
      </c>
      <c r="AW864" s="380" t="str">
        <v/>
      </c>
      <c r="AX864" s="380" t="str">
        <v/>
      </c>
      <c r="AY864" s="380" t="str">
        <v/>
      </c>
      <c r="AZ864" s="380"/>
      <c r="BA864" s="380"/>
      <c r="BB864" s="380" t="str">
        <v/>
      </c>
      <c r="BC864" s="380"/>
      <c r="BD864" s="380"/>
      <c r="BE864" s="380" t="str">
        <v/>
      </c>
      <c r="BF864" s="380"/>
      <c r="BG864" s="380"/>
      <c r="BH864" s="380" t="str">
        <v/>
      </c>
      <c r="BI864" s="380"/>
      <c r="BJ864" s="380"/>
      <c r="BK864" s="380" t="str">
        <v/>
      </c>
      <c r="BL864" s="380" t="str">
        <v/>
      </c>
      <c r="BM864" s="380" t="str">
        <v/>
      </c>
      <c r="BN864" s="381" t="str">
        <v/>
      </c>
      <c r="BO864" s="380" t="str">
        <v/>
      </c>
      <c r="BP864" s="380" t="str">
        <v/>
      </c>
      <c r="BQ864" s="380" t="str">
        <v/>
      </c>
      <c r="BR864" s="381" t="str">
        <v/>
      </c>
      <c r="BS864" s="380" t="str">
        <v/>
      </c>
      <c r="BT864" s="380" t="str">
        <v/>
      </c>
      <c r="BU864" s="380" t="str">
        <v/>
      </c>
      <c r="BV864" s="380" t="str">
        <v/>
      </c>
      <c r="BW864" s="380" t="str">
        <v/>
      </c>
      <c r="BX864" s="380"/>
      <c r="BY864" s="380"/>
      <c r="BZ864" s="380" t="str">
        <v/>
      </c>
      <c r="CA864" s="380"/>
      <c r="CB864" s="380"/>
      <c r="CC864" s="380" t="str">
        <v/>
      </c>
      <c r="CD864" s="380"/>
      <c r="CE864" s="380"/>
      <c r="CF864" s="380" t="str">
        <v/>
      </c>
      <c r="CG864" s="380"/>
      <c r="CH864" s="380"/>
      <c r="CI864" s="380" t="str">
        <v/>
      </c>
      <c r="CJ864" s="380" t="str">
        <v/>
      </c>
      <c r="CK864" s="380" t="str">
        <v/>
      </c>
      <c r="CL864" s="381" t="str">
        <v/>
      </c>
      <c r="CM864" s="380" t="str">
        <v/>
      </c>
      <c r="CN864" s="380" t="str">
        <v/>
      </c>
      <c r="CO864" s="380" t="str">
        <v/>
      </c>
      <c r="CP864" s="381" t="str">
        <v/>
      </c>
      <c r="CQ864" s="380" t="str">
        <v/>
      </c>
      <c r="CR864" s="380" t="str">
        <v/>
      </c>
      <c r="CS864" s="380" t="str">
        <v/>
      </c>
      <c r="CT864" s="380" t="str">
        <v/>
      </c>
      <c r="CU864" s="380" t="str">
        <v/>
      </c>
      <c r="CV864" s="380"/>
      <c r="CW864" s="380"/>
      <c r="CX864" s="380" t="str">
        <v/>
      </c>
      <c r="CY864" s="380"/>
      <c r="CZ864" s="380"/>
      <c r="DA864" s="380" t="str">
        <v/>
      </c>
      <c r="DB864" s="380"/>
      <c r="DC864" s="380"/>
      <c r="DD864" s="380" t="str">
        <v/>
      </c>
      <c r="DE864" s="380"/>
      <c r="DF864" s="380"/>
      <c r="DG864" s="380" t="str">
        <v/>
      </c>
      <c r="DH864" s="380" t="str">
        <v/>
      </c>
      <c r="DI864" s="380" t="str">
        <v/>
      </c>
      <c r="DJ864" s="381" t="str">
        <v/>
      </c>
      <c r="DK864" s="380" t="str">
        <v/>
      </c>
      <c r="DL864" s="380" t="str">
        <v/>
      </c>
      <c r="DM864" s="380" t="str">
        <v/>
      </c>
      <c r="DN864" s="381" t="str">
        <v/>
      </c>
      <c r="DO864" s="380" t="str">
        <v/>
      </c>
      <c r="DP864" s="380" t="str">
        <v/>
      </c>
      <c r="DQ864" s="380" t="str">
        <v/>
      </c>
      <c r="DR864" s="380" t="str">
        <v/>
      </c>
      <c r="DS864" s="380" t="str">
        <v/>
      </c>
      <c r="DT864" s="380"/>
      <c r="DU864" s="380"/>
      <c r="DV864" s="380" t="str">
        <v/>
      </c>
      <c r="DW864" s="380"/>
      <c r="DX864" s="380"/>
      <c r="DY864" s="380" t="str">
        <v/>
      </c>
      <c r="DZ864" s="380"/>
      <c r="EA864" s="380"/>
      <c r="EB864" s="380" t="str">
        <v/>
      </c>
      <c r="EC864" s="380"/>
      <c r="ED864" s="380"/>
      <c r="EE864" s="380" t="str">
        <v/>
      </c>
      <c r="EF864" s="380" t="str">
        <v/>
      </c>
      <c r="EG864" s="380" t="str">
        <v/>
      </c>
      <c r="EH864" s="381" t="str">
        <v/>
      </c>
      <c r="EI864" s="380" t="str">
        <v/>
      </c>
      <c r="EJ864" s="380" t="str">
        <v/>
      </c>
      <c r="EK864" s="380" t="str">
        <v/>
      </c>
      <c r="EL864" s="381" t="str">
        <v/>
      </c>
      <c r="EM864" s="382" t="str">
        <v/>
      </c>
      <c r="EN864" s="382" t="str">
        <v/>
      </c>
      <c r="EO864" s="382" t="str">
        <v/>
      </c>
    </row>
    <row r="865" spans="1:145" ht="15.6">
      <c r="A865" s="372" t="str">
        <v/>
      </c>
      <c r="B865" s="373" t="str">
        <v/>
      </c>
      <c r="C865" s="372"/>
      <c r="D865" s="383" t="str">
        <v/>
      </c>
      <c r="E865" s="383" t="str">
        <v/>
      </c>
      <c r="F865" s="383" t="str">
        <v/>
      </c>
      <c r="G865" s="375" t="str">
        <v/>
      </c>
      <c r="H865" s="375" t="str">
        <v/>
      </c>
      <c r="I865" s="375" t="str">
        <v/>
      </c>
      <c r="J865" s="375" t="str">
        <v/>
      </c>
      <c r="K865" s="375" t="str">
        <v/>
      </c>
      <c r="L865" s="375" t="str">
        <v/>
      </c>
      <c r="M865" s="372" t="str">
        <v/>
      </c>
      <c r="N865" s="372" t="str">
        <v/>
      </c>
      <c r="O865" s="372" t="str">
        <v/>
      </c>
      <c r="P865" s="372" t="str">
        <v/>
      </c>
      <c r="Q865" s="372" t="str">
        <v/>
      </c>
      <c r="R865" s="372" t="str">
        <v/>
      </c>
      <c r="S865" s="372" t="str">
        <v/>
      </c>
      <c r="T865" s="372" t="str">
        <v/>
      </c>
      <c r="U865" s="372" t="str">
        <v/>
      </c>
      <c r="V865" s="372" t="str">
        <v/>
      </c>
      <c r="W865" s="372" t="str">
        <v/>
      </c>
      <c r="X865" s="372" t="str">
        <v/>
      </c>
      <c r="Y865" s="372" t="str">
        <v/>
      </c>
      <c r="Z865" s="372" t="str">
        <v/>
      </c>
      <c r="AA865" s="372" t="str">
        <v/>
      </c>
      <c r="AB865" s="372"/>
      <c r="AC865" s="372"/>
      <c r="AD865" s="372" t="str">
        <v/>
      </c>
      <c r="AE865" s="372"/>
      <c r="AF865" s="372"/>
      <c r="AG865" s="376" t="str">
        <v/>
      </c>
      <c r="AH865" s="372"/>
      <c r="AI865" s="372"/>
      <c r="AJ865" s="372" t="str">
        <v/>
      </c>
      <c r="AK865" s="372"/>
      <c r="AL865" s="372"/>
      <c r="AM865" s="377" t="str">
        <v/>
      </c>
      <c r="AN865" s="378" t="str">
        <v/>
      </c>
      <c r="AO865" s="379" t="str">
        <v/>
      </c>
      <c r="AP865" s="379" t="str">
        <v/>
      </c>
      <c r="AQ865" s="376" t="str">
        <v/>
      </c>
      <c r="AR865" s="376" t="str">
        <v/>
      </c>
      <c r="AS865" s="372" t="str">
        <v/>
      </c>
      <c r="AT865" s="379" t="str">
        <v/>
      </c>
      <c r="AU865" s="380" t="str">
        <v/>
      </c>
      <c r="AV865" s="380" t="str">
        <v/>
      </c>
      <c r="AW865" s="380" t="str">
        <v/>
      </c>
      <c r="AX865" s="380" t="str">
        <v/>
      </c>
      <c r="AY865" s="380" t="str">
        <v/>
      </c>
      <c r="AZ865" s="380"/>
      <c r="BA865" s="380"/>
      <c r="BB865" s="380" t="str">
        <v/>
      </c>
      <c r="BC865" s="380"/>
      <c r="BD865" s="380"/>
      <c r="BE865" s="380" t="str">
        <v/>
      </c>
      <c r="BF865" s="380"/>
      <c r="BG865" s="380"/>
      <c r="BH865" s="380" t="str">
        <v/>
      </c>
      <c r="BI865" s="380"/>
      <c r="BJ865" s="380"/>
      <c r="BK865" s="380" t="str">
        <v/>
      </c>
      <c r="BL865" s="380" t="str">
        <v/>
      </c>
      <c r="BM865" s="380" t="str">
        <v/>
      </c>
      <c r="BN865" s="381" t="str">
        <v/>
      </c>
      <c r="BO865" s="380" t="str">
        <v/>
      </c>
      <c r="BP865" s="380" t="str">
        <v/>
      </c>
      <c r="BQ865" s="380" t="str">
        <v/>
      </c>
      <c r="BR865" s="381" t="str">
        <v/>
      </c>
      <c r="BS865" s="380" t="str">
        <v/>
      </c>
      <c r="BT865" s="380" t="str">
        <v/>
      </c>
      <c r="BU865" s="380" t="str">
        <v/>
      </c>
      <c r="BV865" s="380" t="str">
        <v/>
      </c>
      <c r="BW865" s="380" t="str">
        <v/>
      </c>
      <c r="BX865" s="380"/>
      <c r="BY865" s="380"/>
      <c r="BZ865" s="380" t="str">
        <v/>
      </c>
      <c r="CA865" s="380"/>
      <c r="CB865" s="380"/>
      <c r="CC865" s="380" t="str">
        <v/>
      </c>
      <c r="CD865" s="380"/>
      <c r="CE865" s="380"/>
      <c r="CF865" s="380" t="str">
        <v/>
      </c>
      <c r="CG865" s="380"/>
      <c r="CH865" s="380"/>
      <c r="CI865" s="380" t="str">
        <v/>
      </c>
      <c r="CJ865" s="380" t="str">
        <v/>
      </c>
      <c r="CK865" s="380" t="str">
        <v/>
      </c>
      <c r="CL865" s="381" t="str">
        <v/>
      </c>
      <c r="CM865" s="380" t="str">
        <v/>
      </c>
      <c r="CN865" s="380" t="str">
        <v/>
      </c>
      <c r="CO865" s="380" t="str">
        <v/>
      </c>
      <c r="CP865" s="381" t="str">
        <v/>
      </c>
      <c r="CQ865" s="380" t="str">
        <v/>
      </c>
      <c r="CR865" s="380" t="str">
        <v/>
      </c>
      <c r="CS865" s="380" t="str">
        <v/>
      </c>
      <c r="CT865" s="380" t="str">
        <v/>
      </c>
      <c r="CU865" s="380" t="str">
        <v/>
      </c>
      <c r="CV865" s="380"/>
      <c r="CW865" s="380"/>
      <c r="CX865" s="380" t="str">
        <v/>
      </c>
      <c r="CY865" s="380"/>
      <c r="CZ865" s="380"/>
      <c r="DA865" s="380" t="str">
        <v/>
      </c>
      <c r="DB865" s="380"/>
      <c r="DC865" s="380"/>
      <c r="DD865" s="380" t="str">
        <v/>
      </c>
      <c r="DE865" s="380"/>
      <c r="DF865" s="380"/>
      <c r="DG865" s="380" t="str">
        <v/>
      </c>
      <c r="DH865" s="380" t="str">
        <v/>
      </c>
      <c r="DI865" s="380" t="str">
        <v/>
      </c>
      <c r="DJ865" s="381" t="str">
        <v/>
      </c>
      <c r="DK865" s="380" t="str">
        <v/>
      </c>
      <c r="DL865" s="380" t="str">
        <v/>
      </c>
      <c r="DM865" s="380" t="str">
        <v/>
      </c>
      <c r="DN865" s="381" t="str">
        <v/>
      </c>
      <c r="DO865" s="380" t="str">
        <v/>
      </c>
      <c r="DP865" s="380" t="str">
        <v/>
      </c>
      <c r="DQ865" s="380" t="str">
        <v/>
      </c>
      <c r="DR865" s="380" t="str">
        <v/>
      </c>
      <c r="DS865" s="380" t="str">
        <v/>
      </c>
      <c r="DT865" s="380"/>
      <c r="DU865" s="380"/>
      <c r="DV865" s="380" t="str">
        <v/>
      </c>
      <c r="DW865" s="380"/>
      <c r="DX865" s="380"/>
      <c r="DY865" s="380" t="str">
        <v/>
      </c>
      <c r="DZ865" s="380"/>
      <c r="EA865" s="380"/>
      <c r="EB865" s="380" t="str">
        <v/>
      </c>
      <c r="EC865" s="380"/>
      <c r="ED865" s="380"/>
      <c r="EE865" s="380" t="str">
        <v/>
      </c>
      <c r="EF865" s="380" t="str">
        <v/>
      </c>
      <c r="EG865" s="380" t="str">
        <v/>
      </c>
      <c r="EH865" s="381" t="str">
        <v/>
      </c>
      <c r="EI865" s="380" t="str">
        <v/>
      </c>
      <c r="EJ865" s="380" t="str">
        <v/>
      </c>
      <c r="EK865" s="380" t="str">
        <v/>
      </c>
      <c r="EL865" s="381" t="str">
        <v/>
      </c>
      <c r="EM865" s="382" t="str">
        <v/>
      </c>
      <c r="EN865" s="382" t="str">
        <v/>
      </c>
      <c r="EO865" s="382" t="str">
        <v/>
      </c>
    </row>
    <row r="866" spans="1:145" ht="15.6">
      <c r="A866" s="372" t="str">
        <v/>
      </c>
      <c r="B866" s="373" t="str">
        <v/>
      </c>
      <c r="C866" s="372"/>
      <c r="D866" s="383" t="str">
        <v/>
      </c>
      <c r="E866" s="383" t="str">
        <v/>
      </c>
      <c r="F866" s="383" t="str">
        <v/>
      </c>
      <c r="G866" s="375" t="str">
        <v/>
      </c>
      <c r="H866" s="375" t="str">
        <v/>
      </c>
      <c r="I866" s="375" t="str">
        <v/>
      </c>
      <c r="J866" s="375" t="str">
        <v/>
      </c>
      <c r="K866" s="375" t="str">
        <v/>
      </c>
      <c r="L866" s="375" t="str">
        <v/>
      </c>
      <c r="M866" s="372" t="str">
        <v/>
      </c>
      <c r="N866" s="372" t="str">
        <v/>
      </c>
      <c r="O866" s="372" t="str">
        <v/>
      </c>
      <c r="P866" s="372" t="str">
        <v/>
      </c>
      <c r="Q866" s="372" t="str">
        <v/>
      </c>
      <c r="R866" s="372" t="str">
        <v/>
      </c>
      <c r="S866" s="372" t="str">
        <v/>
      </c>
      <c r="T866" s="372" t="str">
        <v/>
      </c>
      <c r="U866" s="372" t="str">
        <v/>
      </c>
      <c r="V866" s="372" t="str">
        <v/>
      </c>
      <c r="W866" s="372" t="str">
        <v/>
      </c>
      <c r="X866" s="372" t="str">
        <v/>
      </c>
      <c r="Y866" s="372" t="str">
        <v/>
      </c>
      <c r="Z866" s="372" t="str">
        <v/>
      </c>
      <c r="AA866" s="372" t="str">
        <v/>
      </c>
      <c r="AB866" s="372"/>
      <c r="AC866" s="372"/>
      <c r="AD866" s="372" t="str">
        <v/>
      </c>
      <c r="AE866" s="372"/>
      <c r="AF866" s="372"/>
      <c r="AG866" s="376" t="str">
        <v/>
      </c>
      <c r="AH866" s="372"/>
      <c r="AI866" s="372"/>
      <c r="AJ866" s="372" t="str">
        <v/>
      </c>
      <c r="AK866" s="372"/>
      <c r="AL866" s="372"/>
      <c r="AM866" s="377" t="str">
        <v/>
      </c>
      <c r="AN866" s="378" t="str">
        <v/>
      </c>
      <c r="AO866" s="379" t="str">
        <v/>
      </c>
      <c r="AP866" s="379" t="str">
        <v/>
      </c>
      <c r="AQ866" s="376" t="str">
        <v/>
      </c>
      <c r="AR866" s="376" t="str">
        <v/>
      </c>
      <c r="AS866" s="372" t="str">
        <v/>
      </c>
      <c r="AT866" s="379" t="str">
        <v/>
      </c>
      <c r="AU866" s="380" t="str">
        <v/>
      </c>
      <c r="AV866" s="380" t="str">
        <v/>
      </c>
      <c r="AW866" s="380" t="str">
        <v/>
      </c>
      <c r="AX866" s="380" t="str">
        <v/>
      </c>
      <c r="AY866" s="380" t="str">
        <v/>
      </c>
      <c r="AZ866" s="380"/>
      <c r="BA866" s="380"/>
      <c r="BB866" s="380" t="str">
        <v/>
      </c>
      <c r="BC866" s="380"/>
      <c r="BD866" s="380"/>
      <c r="BE866" s="380" t="str">
        <v/>
      </c>
      <c r="BF866" s="380"/>
      <c r="BG866" s="380"/>
      <c r="BH866" s="380" t="str">
        <v/>
      </c>
      <c r="BI866" s="380"/>
      <c r="BJ866" s="380"/>
      <c r="BK866" s="380" t="str">
        <v/>
      </c>
      <c r="BL866" s="380" t="str">
        <v/>
      </c>
      <c r="BM866" s="380" t="str">
        <v/>
      </c>
      <c r="BN866" s="381" t="str">
        <v/>
      </c>
      <c r="BO866" s="380" t="str">
        <v/>
      </c>
      <c r="BP866" s="380" t="str">
        <v/>
      </c>
      <c r="BQ866" s="380" t="str">
        <v/>
      </c>
      <c r="BR866" s="381" t="str">
        <v/>
      </c>
      <c r="BS866" s="380" t="str">
        <v/>
      </c>
      <c r="BT866" s="380" t="str">
        <v/>
      </c>
      <c r="BU866" s="380" t="str">
        <v/>
      </c>
      <c r="BV866" s="380" t="str">
        <v/>
      </c>
      <c r="BW866" s="380" t="str">
        <v/>
      </c>
      <c r="BX866" s="380"/>
      <c r="BY866" s="380"/>
      <c r="BZ866" s="380" t="str">
        <v/>
      </c>
      <c r="CA866" s="380"/>
      <c r="CB866" s="380"/>
      <c r="CC866" s="380" t="str">
        <v/>
      </c>
      <c r="CD866" s="380"/>
      <c r="CE866" s="380"/>
      <c r="CF866" s="380" t="str">
        <v/>
      </c>
      <c r="CG866" s="380"/>
      <c r="CH866" s="380"/>
      <c r="CI866" s="380" t="str">
        <v/>
      </c>
      <c r="CJ866" s="380" t="str">
        <v/>
      </c>
      <c r="CK866" s="380" t="str">
        <v/>
      </c>
      <c r="CL866" s="381" t="str">
        <v/>
      </c>
      <c r="CM866" s="380" t="str">
        <v/>
      </c>
      <c r="CN866" s="380" t="str">
        <v/>
      </c>
      <c r="CO866" s="380" t="str">
        <v/>
      </c>
      <c r="CP866" s="381" t="str">
        <v/>
      </c>
      <c r="CQ866" s="380" t="str">
        <v/>
      </c>
      <c r="CR866" s="380" t="str">
        <v/>
      </c>
      <c r="CS866" s="380" t="str">
        <v/>
      </c>
      <c r="CT866" s="380" t="str">
        <v/>
      </c>
      <c r="CU866" s="380" t="str">
        <v/>
      </c>
      <c r="CV866" s="380"/>
      <c r="CW866" s="380"/>
      <c r="CX866" s="380" t="str">
        <v/>
      </c>
      <c r="CY866" s="380"/>
      <c r="CZ866" s="380"/>
      <c r="DA866" s="380" t="str">
        <v/>
      </c>
      <c r="DB866" s="380"/>
      <c r="DC866" s="380"/>
      <c r="DD866" s="380" t="str">
        <v/>
      </c>
      <c r="DE866" s="380"/>
      <c r="DF866" s="380"/>
      <c r="DG866" s="380" t="str">
        <v/>
      </c>
      <c r="DH866" s="380" t="str">
        <v/>
      </c>
      <c r="DI866" s="380" t="str">
        <v/>
      </c>
      <c r="DJ866" s="381" t="str">
        <v/>
      </c>
      <c r="DK866" s="380" t="str">
        <v/>
      </c>
      <c r="DL866" s="380" t="str">
        <v/>
      </c>
      <c r="DM866" s="380" t="str">
        <v/>
      </c>
      <c r="DN866" s="381" t="str">
        <v/>
      </c>
      <c r="DO866" s="380" t="str">
        <v/>
      </c>
      <c r="DP866" s="380" t="str">
        <v/>
      </c>
      <c r="DQ866" s="380" t="str">
        <v/>
      </c>
      <c r="DR866" s="380" t="str">
        <v/>
      </c>
      <c r="DS866" s="380" t="str">
        <v/>
      </c>
      <c r="DT866" s="380"/>
      <c r="DU866" s="380"/>
      <c r="DV866" s="380" t="str">
        <v/>
      </c>
      <c r="DW866" s="380"/>
      <c r="DX866" s="380"/>
      <c r="DY866" s="380" t="str">
        <v/>
      </c>
      <c r="DZ866" s="380"/>
      <c r="EA866" s="380"/>
      <c r="EB866" s="380" t="str">
        <v/>
      </c>
      <c r="EC866" s="380"/>
      <c r="ED866" s="380"/>
      <c r="EE866" s="380" t="str">
        <v/>
      </c>
      <c r="EF866" s="380" t="str">
        <v/>
      </c>
      <c r="EG866" s="380" t="str">
        <v/>
      </c>
      <c r="EH866" s="381" t="str">
        <v/>
      </c>
      <c r="EI866" s="380" t="str">
        <v/>
      </c>
      <c r="EJ866" s="380" t="str">
        <v/>
      </c>
      <c r="EK866" s="380" t="str">
        <v/>
      </c>
      <c r="EL866" s="381" t="str">
        <v/>
      </c>
      <c r="EM866" s="382" t="str">
        <v/>
      </c>
      <c r="EN866" s="382" t="str">
        <v/>
      </c>
      <c r="EO866" s="382" t="str">
        <v/>
      </c>
    </row>
    <row r="867" spans="1:145" ht="15.6">
      <c r="A867" s="372" t="str">
        <v/>
      </c>
      <c r="B867" s="373" t="str">
        <v/>
      </c>
      <c r="C867" s="372"/>
      <c r="D867" s="383" t="str">
        <v/>
      </c>
      <c r="E867" s="383" t="str">
        <v/>
      </c>
      <c r="F867" s="383" t="str">
        <v/>
      </c>
      <c r="G867" s="375" t="str">
        <v/>
      </c>
      <c r="H867" s="375" t="str">
        <v/>
      </c>
      <c r="I867" s="375" t="str">
        <v/>
      </c>
      <c r="J867" s="375" t="str">
        <v/>
      </c>
      <c r="K867" s="375" t="str">
        <v/>
      </c>
      <c r="L867" s="375" t="str">
        <v/>
      </c>
      <c r="M867" s="372" t="str">
        <v/>
      </c>
      <c r="N867" s="372" t="str">
        <v/>
      </c>
      <c r="O867" s="372" t="str">
        <v/>
      </c>
      <c r="P867" s="372" t="str">
        <v/>
      </c>
      <c r="Q867" s="372" t="str">
        <v/>
      </c>
      <c r="R867" s="372" t="str">
        <v/>
      </c>
      <c r="S867" s="372" t="str">
        <v/>
      </c>
      <c r="T867" s="372" t="str">
        <v/>
      </c>
      <c r="U867" s="372" t="str">
        <v/>
      </c>
      <c r="V867" s="372" t="str">
        <v/>
      </c>
      <c r="W867" s="372" t="str">
        <v/>
      </c>
      <c r="X867" s="372" t="str">
        <v/>
      </c>
      <c r="Y867" s="372" t="str">
        <v/>
      </c>
      <c r="Z867" s="372" t="str">
        <v/>
      </c>
      <c r="AA867" s="372" t="str">
        <v/>
      </c>
      <c r="AB867" s="372"/>
      <c r="AC867" s="372"/>
      <c r="AD867" s="372" t="str">
        <v/>
      </c>
      <c r="AE867" s="372"/>
      <c r="AF867" s="372"/>
      <c r="AG867" s="376" t="str">
        <v/>
      </c>
      <c r="AH867" s="372"/>
      <c r="AI867" s="372"/>
      <c r="AJ867" s="372" t="str">
        <v/>
      </c>
      <c r="AK867" s="372"/>
      <c r="AL867" s="372"/>
      <c r="AM867" s="377" t="str">
        <v/>
      </c>
      <c r="AN867" s="378" t="str">
        <v/>
      </c>
      <c r="AO867" s="379" t="str">
        <v/>
      </c>
      <c r="AP867" s="379" t="str">
        <v/>
      </c>
      <c r="AQ867" s="376" t="str">
        <v/>
      </c>
      <c r="AR867" s="376" t="str">
        <v/>
      </c>
      <c r="AS867" s="372" t="str">
        <v/>
      </c>
      <c r="AT867" s="379" t="str">
        <v/>
      </c>
      <c r="AU867" s="380" t="str">
        <v/>
      </c>
      <c r="AV867" s="380" t="str">
        <v/>
      </c>
      <c r="AW867" s="380" t="str">
        <v/>
      </c>
      <c r="AX867" s="380" t="str">
        <v/>
      </c>
      <c r="AY867" s="380" t="str">
        <v/>
      </c>
      <c r="AZ867" s="380"/>
      <c r="BA867" s="380"/>
      <c r="BB867" s="380" t="str">
        <v/>
      </c>
      <c r="BC867" s="380"/>
      <c r="BD867" s="380"/>
      <c r="BE867" s="380" t="str">
        <v/>
      </c>
      <c r="BF867" s="380"/>
      <c r="BG867" s="380"/>
      <c r="BH867" s="380" t="str">
        <v/>
      </c>
      <c r="BI867" s="380"/>
      <c r="BJ867" s="380"/>
      <c r="BK867" s="380" t="str">
        <v/>
      </c>
      <c r="BL867" s="380" t="str">
        <v/>
      </c>
      <c r="BM867" s="380" t="str">
        <v/>
      </c>
      <c r="BN867" s="381" t="str">
        <v/>
      </c>
      <c r="BO867" s="380" t="str">
        <v/>
      </c>
      <c r="BP867" s="380" t="str">
        <v/>
      </c>
      <c r="BQ867" s="380" t="str">
        <v/>
      </c>
      <c r="BR867" s="381" t="str">
        <v/>
      </c>
      <c r="BS867" s="380" t="str">
        <v/>
      </c>
      <c r="BT867" s="380" t="str">
        <v/>
      </c>
      <c r="BU867" s="380" t="str">
        <v/>
      </c>
      <c r="BV867" s="380" t="str">
        <v/>
      </c>
      <c r="BW867" s="380" t="str">
        <v/>
      </c>
      <c r="BX867" s="380"/>
      <c r="BY867" s="380"/>
      <c r="BZ867" s="380" t="str">
        <v/>
      </c>
      <c r="CA867" s="380"/>
      <c r="CB867" s="380"/>
      <c r="CC867" s="380" t="str">
        <v/>
      </c>
      <c r="CD867" s="380"/>
      <c r="CE867" s="380"/>
      <c r="CF867" s="380" t="str">
        <v/>
      </c>
      <c r="CG867" s="380"/>
      <c r="CH867" s="380"/>
      <c r="CI867" s="380" t="str">
        <v/>
      </c>
      <c r="CJ867" s="380" t="str">
        <v/>
      </c>
      <c r="CK867" s="380" t="str">
        <v/>
      </c>
      <c r="CL867" s="381" t="str">
        <v/>
      </c>
      <c r="CM867" s="380" t="str">
        <v/>
      </c>
      <c r="CN867" s="380" t="str">
        <v/>
      </c>
      <c r="CO867" s="380" t="str">
        <v/>
      </c>
      <c r="CP867" s="381" t="str">
        <v/>
      </c>
      <c r="CQ867" s="380" t="str">
        <v/>
      </c>
      <c r="CR867" s="380" t="str">
        <v/>
      </c>
      <c r="CS867" s="380" t="str">
        <v/>
      </c>
      <c r="CT867" s="380" t="str">
        <v/>
      </c>
      <c r="CU867" s="380" t="str">
        <v/>
      </c>
      <c r="CV867" s="380"/>
      <c r="CW867" s="380"/>
      <c r="CX867" s="380" t="str">
        <v/>
      </c>
      <c r="CY867" s="380"/>
      <c r="CZ867" s="380"/>
      <c r="DA867" s="380" t="str">
        <v/>
      </c>
      <c r="DB867" s="380"/>
      <c r="DC867" s="380"/>
      <c r="DD867" s="380" t="str">
        <v/>
      </c>
      <c r="DE867" s="380"/>
      <c r="DF867" s="380"/>
      <c r="DG867" s="380" t="str">
        <v/>
      </c>
      <c r="DH867" s="380" t="str">
        <v/>
      </c>
      <c r="DI867" s="380" t="str">
        <v/>
      </c>
      <c r="DJ867" s="381" t="str">
        <v/>
      </c>
      <c r="DK867" s="380" t="str">
        <v/>
      </c>
      <c r="DL867" s="380" t="str">
        <v/>
      </c>
      <c r="DM867" s="380" t="str">
        <v/>
      </c>
      <c r="DN867" s="381" t="str">
        <v/>
      </c>
      <c r="DO867" s="380" t="str">
        <v/>
      </c>
      <c r="DP867" s="380" t="str">
        <v/>
      </c>
      <c r="DQ867" s="380" t="str">
        <v/>
      </c>
      <c r="DR867" s="380" t="str">
        <v/>
      </c>
      <c r="DS867" s="380" t="str">
        <v/>
      </c>
      <c r="DT867" s="380"/>
      <c r="DU867" s="380"/>
      <c r="DV867" s="380" t="str">
        <v/>
      </c>
      <c r="DW867" s="380"/>
      <c r="DX867" s="380"/>
      <c r="DY867" s="380" t="str">
        <v/>
      </c>
      <c r="DZ867" s="380"/>
      <c r="EA867" s="380"/>
      <c r="EB867" s="380" t="str">
        <v/>
      </c>
      <c r="EC867" s="380"/>
      <c r="ED867" s="380"/>
      <c r="EE867" s="380" t="str">
        <v/>
      </c>
      <c r="EF867" s="380" t="str">
        <v/>
      </c>
      <c r="EG867" s="380" t="str">
        <v/>
      </c>
      <c r="EH867" s="381" t="str">
        <v/>
      </c>
      <c r="EI867" s="380" t="str">
        <v/>
      </c>
      <c r="EJ867" s="380" t="str">
        <v/>
      </c>
      <c r="EK867" s="380" t="str">
        <v/>
      </c>
      <c r="EL867" s="381" t="str">
        <v/>
      </c>
      <c r="EM867" s="382" t="str">
        <v/>
      </c>
      <c r="EN867" s="382" t="str">
        <v/>
      </c>
      <c r="EO867" s="382" t="str">
        <v/>
      </c>
    </row>
    <row r="868" spans="1:145" ht="15.6">
      <c r="A868" s="372" t="str">
        <v/>
      </c>
      <c r="B868" s="373" t="str">
        <v/>
      </c>
      <c r="C868" s="372"/>
      <c r="D868" s="383" t="str">
        <v/>
      </c>
      <c r="E868" s="383" t="str">
        <v/>
      </c>
      <c r="F868" s="383" t="str">
        <v/>
      </c>
      <c r="G868" s="375" t="str">
        <v/>
      </c>
      <c r="H868" s="375" t="str">
        <v/>
      </c>
      <c r="I868" s="375" t="str">
        <v/>
      </c>
      <c r="J868" s="375" t="str">
        <v/>
      </c>
      <c r="K868" s="375" t="str">
        <v/>
      </c>
      <c r="L868" s="375" t="str">
        <v/>
      </c>
      <c r="M868" s="372" t="str">
        <v/>
      </c>
      <c r="N868" s="372" t="str">
        <v/>
      </c>
      <c r="O868" s="372" t="str">
        <v/>
      </c>
      <c r="P868" s="372" t="str">
        <v/>
      </c>
      <c r="Q868" s="372" t="str">
        <v/>
      </c>
      <c r="R868" s="372" t="str">
        <v/>
      </c>
      <c r="S868" s="372" t="str">
        <v/>
      </c>
      <c r="T868" s="372" t="str">
        <v/>
      </c>
      <c r="U868" s="372" t="str">
        <v/>
      </c>
      <c r="V868" s="372" t="str">
        <v/>
      </c>
      <c r="W868" s="372" t="str">
        <v/>
      </c>
      <c r="X868" s="372" t="str">
        <v/>
      </c>
      <c r="Y868" s="372" t="str">
        <v/>
      </c>
      <c r="Z868" s="372" t="str">
        <v/>
      </c>
      <c r="AA868" s="372" t="str">
        <v/>
      </c>
      <c r="AB868" s="372"/>
      <c r="AC868" s="372"/>
      <c r="AD868" s="372" t="str">
        <v/>
      </c>
      <c r="AE868" s="372"/>
      <c r="AF868" s="372"/>
      <c r="AG868" s="376" t="str">
        <v/>
      </c>
      <c r="AH868" s="372"/>
      <c r="AI868" s="372"/>
      <c r="AJ868" s="372" t="str">
        <v/>
      </c>
      <c r="AK868" s="372"/>
      <c r="AL868" s="372"/>
      <c r="AM868" s="377" t="str">
        <v/>
      </c>
      <c r="AN868" s="378" t="str">
        <v/>
      </c>
      <c r="AO868" s="379" t="str">
        <v/>
      </c>
      <c r="AP868" s="379" t="str">
        <v/>
      </c>
      <c r="AQ868" s="376" t="str">
        <v/>
      </c>
      <c r="AR868" s="376" t="str">
        <v/>
      </c>
      <c r="AS868" s="372" t="str">
        <v/>
      </c>
      <c r="AT868" s="379" t="str">
        <v/>
      </c>
      <c r="AU868" s="380" t="str">
        <v/>
      </c>
      <c r="AV868" s="380" t="str">
        <v/>
      </c>
      <c r="AW868" s="380" t="str">
        <v/>
      </c>
      <c r="AX868" s="380" t="str">
        <v/>
      </c>
      <c r="AY868" s="380" t="str">
        <v/>
      </c>
      <c r="AZ868" s="380"/>
      <c r="BA868" s="380"/>
      <c r="BB868" s="380" t="str">
        <v/>
      </c>
      <c r="BC868" s="380"/>
      <c r="BD868" s="380"/>
      <c r="BE868" s="380" t="str">
        <v/>
      </c>
      <c r="BF868" s="380"/>
      <c r="BG868" s="380"/>
      <c r="BH868" s="380" t="str">
        <v/>
      </c>
      <c r="BI868" s="380"/>
      <c r="BJ868" s="380"/>
      <c r="BK868" s="380" t="str">
        <v/>
      </c>
      <c r="BL868" s="380" t="str">
        <v/>
      </c>
      <c r="BM868" s="380" t="str">
        <v/>
      </c>
      <c r="BN868" s="381" t="str">
        <v/>
      </c>
      <c r="BO868" s="380" t="str">
        <v/>
      </c>
      <c r="BP868" s="380" t="str">
        <v/>
      </c>
      <c r="BQ868" s="380" t="str">
        <v/>
      </c>
      <c r="BR868" s="381" t="str">
        <v/>
      </c>
      <c r="BS868" s="380" t="str">
        <v/>
      </c>
      <c r="BT868" s="380" t="str">
        <v/>
      </c>
      <c r="BU868" s="380" t="str">
        <v/>
      </c>
      <c r="BV868" s="380" t="str">
        <v/>
      </c>
      <c r="BW868" s="380" t="str">
        <v/>
      </c>
      <c r="BX868" s="380"/>
      <c r="BY868" s="380"/>
      <c r="BZ868" s="380" t="str">
        <v/>
      </c>
      <c r="CA868" s="380"/>
      <c r="CB868" s="380"/>
      <c r="CC868" s="380" t="str">
        <v/>
      </c>
      <c r="CD868" s="380"/>
      <c r="CE868" s="380"/>
      <c r="CF868" s="380" t="str">
        <v/>
      </c>
      <c r="CG868" s="380"/>
      <c r="CH868" s="380"/>
      <c r="CI868" s="380" t="str">
        <v/>
      </c>
      <c r="CJ868" s="380" t="str">
        <v/>
      </c>
      <c r="CK868" s="380" t="str">
        <v/>
      </c>
      <c r="CL868" s="381" t="str">
        <v/>
      </c>
      <c r="CM868" s="380" t="str">
        <v/>
      </c>
      <c r="CN868" s="380" t="str">
        <v/>
      </c>
      <c r="CO868" s="380" t="str">
        <v/>
      </c>
      <c r="CP868" s="381" t="str">
        <v/>
      </c>
      <c r="CQ868" s="380" t="str">
        <v/>
      </c>
      <c r="CR868" s="380" t="str">
        <v/>
      </c>
      <c r="CS868" s="380" t="str">
        <v/>
      </c>
      <c r="CT868" s="380" t="str">
        <v/>
      </c>
      <c r="CU868" s="380" t="str">
        <v/>
      </c>
      <c r="CV868" s="380"/>
      <c r="CW868" s="380"/>
      <c r="CX868" s="380" t="str">
        <v/>
      </c>
      <c r="CY868" s="380"/>
      <c r="CZ868" s="380"/>
      <c r="DA868" s="380" t="str">
        <v/>
      </c>
      <c r="DB868" s="380"/>
      <c r="DC868" s="380"/>
      <c r="DD868" s="380" t="str">
        <v/>
      </c>
      <c r="DE868" s="380"/>
      <c r="DF868" s="380"/>
      <c r="DG868" s="380" t="str">
        <v/>
      </c>
      <c r="DH868" s="380" t="str">
        <v/>
      </c>
      <c r="DI868" s="380" t="str">
        <v/>
      </c>
      <c r="DJ868" s="381" t="str">
        <v/>
      </c>
      <c r="DK868" s="380" t="str">
        <v/>
      </c>
      <c r="DL868" s="380" t="str">
        <v/>
      </c>
      <c r="DM868" s="380" t="str">
        <v/>
      </c>
      <c r="DN868" s="381" t="str">
        <v/>
      </c>
      <c r="DO868" s="380" t="str">
        <v/>
      </c>
      <c r="DP868" s="380" t="str">
        <v/>
      </c>
      <c r="DQ868" s="380" t="str">
        <v/>
      </c>
      <c r="DR868" s="380" t="str">
        <v/>
      </c>
      <c r="DS868" s="380" t="str">
        <v/>
      </c>
      <c r="DT868" s="380"/>
      <c r="DU868" s="380"/>
      <c r="DV868" s="380" t="str">
        <v/>
      </c>
      <c r="DW868" s="380"/>
      <c r="DX868" s="380"/>
      <c r="DY868" s="380" t="str">
        <v/>
      </c>
      <c r="DZ868" s="380"/>
      <c r="EA868" s="380"/>
      <c r="EB868" s="380" t="str">
        <v/>
      </c>
      <c r="EC868" s="380"/>
      <c r="ED868" s="380"/>
      <c r="EE868" s="380" t="str">
        <v/>
      </c>
      <c r="EF868" s="380" t="str">
        <v/>
      </c>
      <c r="EG868" s="380" t="str">
        <v/>
      </c>
      <c r="EH868" s="381" t="str">
        <v/>
      </c>
      <c r="EI868" s="380" t="str">
        <v/>
      </c>
      <c r="EJ868" s="380" t="str">
        <v/>
      </c>
      <c r="EK868" s="380" t="str">
        <v/>
      </c>
      <c r="EL868" s="381" t="str">
        <v/>
      </c>
      <c r="EM868" s="382" t="str">
        <v/>
      </c>
      <c r="EN868" s="382" t="str">
        <v/>
      </c>
      <c r="EO868" s="382" t="str">
        <v/>
      </c>
    </row>
    <row r="869" spans="1:145" ht="15.6">
      <c r="A869" s="372" t="str">
        <v/>
      </c>
      <c r="B869" s="373" t="str">
        <v/>
      </c>
      <c r="C869" s="372"/>
      <c r="D869" s="383" t="str">
        <v/>
      </c>
      <c r="E869" s="383" t="str">
        <v/>
      </c>
      <c r="F869" s="383" t="str">
        <v/>
      </c>
      <c r="G869" s="375" t="str">
        <v/>
      </c>
      <c r="H869" s="375" t="str">
        <v/>
      </c>
      <c r="I869" s="375" t="str">
        <v/>
      </c>
      <c r="J869" s="375" t="str">
        <v/>
      </c>
      <c r="K869" s="375" t="str">
        <v/>
      </c>
      <c r="L869" s="375" t="str">
        <v/>
      </c>
      <c r="M869" s="372" t="str">
        <v/>
      </c>
      <c r="N869" s="372" t="str">
        <v/>
      </c>
      <c r="O869" s="372" t="str">
        <v/>
      </c>
      <c r="P869" s="372" t="str">
        <v/>
      </c>
      <c r="Q869" s="372" t="str">
        <v/>
      </c>
      <c r="R869" s="372" t="str">
        <v/>
      </c>
      <c r="S869" s="372" t="str">
        <v/>
      </c>
      <c r="T869" s="372" t="str">
        <v/>
      </c>
      <c r="U869" s="372" t="str">
        <v/>
      </c>
      <c r="V869" s="372" t="str">
        <v/>
      </c>
      <c r="W869" s="372" t="str">
        <v/>
      </c>
      <c r="X869" s="372" t="str">
        <v/>
      </c>
      <c r="Y869" s="372" t="str">
        <v/>
      </c>
      <c r="Z869" s="372" t="str">
        <v/>
      </c>
      <c r="AA869" s="372" t="str">
        <v/>
      </c>
      <c r="AB869" s="372"/>
      <c r="AC869" s="372"/>
      <c r="AD869" s="372" t="str">
        <v/>
      </c>
      <c r="AE869" s="372"/>
      <c r="AF869" s="372"/>
      <c r="AG869" s="376" t="str">
        <v/>
      </c>
      <c r="AH869" s="372"/>
      <c r="AI869" s="372"/>
      <c r="AJ869" s="372" t="str">
        <v/>
      </c>
      <c r="AK869" s="372"/>
      <c r="AL869" s="372"/>
      <c r="AM869" s="377" t="str">
        <v/>
      </c>
      <c r="AN869" s="378" t="str">
        <v/>
      </c>
      <c r="AO869" s="379" t="str">
        <v/>
      </c>
      <c r="AP869" s="379" t="str">
        <v/>
      </c>
      <c r="AQ869" s="376" t="str">
        <v/>
      </c>
      <c r="AR869" s="376" t="str">
        <v/>
      </c>
      <c r="AS869" s="372" t="str">
        <v/>
      </c>
      <c r="AT869" s="379" t="str">
        <v/>
      </c>
      <c r="AU869" s="380" t="str">
        <v/>
      </c>
      <c r="AV869" s="380" t="str">
        <v/>
      </c>
      <c r="AW869" s="380" t="str">
        <v/>
      </c>
      <c r="AX869" s="380" t="str">
        <v/>
      </c>
      <c r="AY869" s="380" t="str">
        <v/>
      </c>
      <c r="AZ869" s="380"/>
      <c r="BA869" s="380"/>
      <c r="BB869" s="380" t="str">
        <v/>
      </c>
      <c r="BC869" s="380"/>
      <c r="BD869" s="380"/>
      <c r="BE869" s="380" t="str">
        <v/>
      </c>
      <c r="BF869" s="380"/>
      <c r="BG869" s="380"/>
      <c r="BH869" s="380" t="str">
        <v/>
      </c>
      <c r="BI869" s="380"/>
      <c r="BJ869" s="380"/>
      <c r="BK869" s="380" t="str">
        <v/>
      </c>
      <c r="BL869" s="380" t="str">
        <v/>
      </c>
      <c r="BM869" s="380" t="str">
        <v/>
      </c>
      <c r="BN869" s="381" t="str">
        <v/>
      </c>
      <c r="BO869" s="380" t="str">
        <v/>
      </c>
      <c r="BP869" s="380" t="str">
        <v/>
      </c>
      <c r="BQ869" s="380" t="str">
        <v/>
      </c>
      <c r="BR869" s="381" t="str">
        <v/>
      </c>
      <c r="BS869" s="380" t="str">
        <v/>
      </c>
      <c r="BT869" s="380" t="str">
        <v/>
      </c>
      <c r="BU869" s="380" t="str">
        <v/>
      </c>
      <c r="BV869" s="380" t="str">
        <v/>
      </c>
      <c r="BW869" s="380" t="str">
        <v/>
      </c>
      <c r="BX869" s="380"/>
      <c r="BY869" s="380"/>
      <c r="BZ869" s="380" t="str">
        <v/>
      </c>
      <c r="CA869" s="380"/>
      <c r="CB869" s="380"/>
      <c r="CC869" s="380" t="str">
        <v/>
      </c>
      <c r="CD869" s="380"/>
      <c r="CE869" s="380"/>
      <c r="CF869" s="380" t="str">
        <v/>
      </c>
      <c r="CG869" s="380"/>
      <c r="CH869" s="380"/>
      <c r="CI869" s="380" t="str">
        <v/>
      </c>
      <c r="CJ869" s="380" t="str">
        <v/>
      </c>
      <c r="CK869" s="380" t="str">
        <v/>
      </c>
      <c r="CL869" s="381" t="str">
        <v/>
      </c>
      <c r="CM869" s="380" t="str">
        <v/>
      </c>
      <c r="CN869" s="380" t="str">
        <v/>
      </c>
      <c r="CO869" s="380" t="str">
        <v/>
      </c>
      <c r="CP869" s="381" t="str">
        <v/>
      </c>
      <c r="CQ869" s="380" t="str">
        <v/>
      </c>
      <c r="CR869" s="380" t="str">
        <v/>
      </c>
      <c r="CS869" s="380" t="str">
        <v/>
      </c>
      <c r="CT869" s="380" t="str">
        <v/>
      </c>
      <c r="CU869" s="380" t="str">
        <v/>
      </c>
      <c r="CV869" s="380"/>
      <c r="CW869" s="380"/>
      <c r="CX869" s="380" t="str">
        <v/>
      </c>
      <c r="CY869" s="380"/>
      <c r="CZ869" s="380"/>
      <c r="DA869" s="380" t="str">
        <v/>
      </c>
      <c r="DB869" s="380"/>
      <c r="DC869" s="380"/>
      <c r="DD869" s="380" t="str">
        <v/>
      </c>
      <c r="DE869" s="380"/>
      <c r="DF869" s="380"/>
      <c r="DG869" s="380" t="str">
        <v/>
      </c>
      <c r="DH869" s="380" t="str">
        <v/>
      </c>
      <c r="DI869" s="380" t="str">
        <v/>
      </c>
      <c r="DJ869" s="381" t="str">
        <v/>
      </c>
      <c r="DK869" s="380" t="str">
        <v/>
      </c>
      <c r="DL869" s="380" t="str">
        <v/>
      </c>
      <c r="DM869" s="380" t="str">
        <v/>
      </c>
      <c r="DN869" s="381" t="str">
        <v/>
      </c>
      <c r="DO869" s="380" t="str">
        <v/>
      </c>
      <c r="DP869" s="380" t="str">
        <v/>
      </c>
      <c r="DQ869" s="380" t="str">
        <v/>
      </c>
      <c r="DR869" s="380" t="str">
        <v/>
      </c>
      <c r="DS869" s="380" t="str">
        <v/>
      </c>
      <c r="DT869" s="380"/>
      <c r="DU869" s="380"/>
      <c r="DV869" s="380" t="str">
        <v/>
      </c>
      <c r="DW869" s="380"/>
      <c r="DX869" s="380"/>
      <c r="DY869" s="380" t="str">
        <v/>
      </c>
      <c r="DZ869" s="380"/>
      <c r="EA869" s="380"/>
      <c r="EB869" s="380" t="str">
        <v/>
      </c>
      <c r="EC869" s="380"/>
      <c r="ED869" s="380"/>
      <c r="EE869" s="380" t="str">
        <v/>
      </c>
      <c r="EF869" s="380" t="str">
        <v/>
      </c>
      <c r="EG869" s="380" t="str">
        <v/>
      </c>
      <c r="EH869" s="381" t="str">
        <v/>
      </c>
      <c r="EI869" s="380" t="str">
        <v/>
      </c>
      <c r="EJ869" s="380" t="str">
        <v/>
      </c>
      <c r="EK869" s="380" t="str">
        <v/>
      </c>
      <c r="EL869" s="381" t="str">
        <v/>
      </c>
      <c r="EM869" s="382" t="str">
        <v/>
      </c>
      <c r="EN869" s="382" t="str">
        <v/>
      </c>
      <c r="EO869" s="382" t="str">
        <v/>
      </c>
    </row>
    <row r="870" spans="1:145" ht="15.6">
      <c r="A870" s="372" t="str">
        <v/>
      </c>
      <c r="B870" s="373" t="str">
        <v/>
      </c>
      <c r="C870" s="372"/>
      <c r="D870" s="383" t="str">
        <v/>
      </c>
      <c r="E870" s="383" t="str">
        <v/>
      </c>
      <c r="F870" s="383" t="str">
        <v/>
      </c>
      <c r="G870" s="375" t="str">
        <v/>
      </c>
      <c r="H870" s="375" t="str">
        <v/>
      </c>
      <c r="I870" s="375" t="str">
        <v/>
      </c>
      <c r="J870" s="375" t="str">
        <v/>
      </c>
      <c r="K870" s="375" t="str">
        <v/>
      </c>
      <c r="L870" s="375" t="str">
        <v/>
      </c>
      <c r="M870" s="372" t="str">
        <v/>
      </c>
      <c r="N870" s="372" t="str">
        <v/>
      </c>
      <c r="O870" s="372" t="str">
        <v/>
      </c>
      <c r="P870" s="372" t="str">
        <v/>
      </c>
      <c r="Q870" s="372" t="str">
        <v/>
      </c>
      <c r="R870" s="372" t="str">
        <v/>
      </c>
      <c r="S870" s="372" t="str">
        <v/>
      </c>
      <c r="T870" s="372" t="str">
        <v/>
      </c>
      <c r="U870" s="372" t="str">
        <v/>
      </c>
      <c r="V870" s="372" t="str">
        <v/>
      </c>
      <c r="W870" s="372" t="str">
        <v/>
      </c>
      <c r="X870" s="372" t="str">
        <v/>
      </c>
      <c r="Y870" s="372" t="str">
        <v/>
      </c>
      <c r="Z870" s="372" t="str">
        <v/>
      </c>
      <c r="AA870" s="372" t="str">
        <v/>
      </c>
      <c r="AB870" s="372"/>
      <c r="AC870" s="372"/>
      <c r="AD870" s="372" t="str">
        <v/>
      </c>
      <c r="AE870" s="372"/>
      <c r="AF870" s="372"/>
      <c r="AG870" s="376" t="str">
        <v/>
      </c>
      <c r="AH870" s="372"/>
      <c r="AI870" s="372"/>
      <c r="AJ870" s="372" t="str">
        <v/>
      </c>
      <c r="AK870" s="372"/>
      <c r="AL870" s="372"/>
      <c r="AM870" s="377" t="str">
        <v/>
      </c>
      <c r="AN870" s="378" t="str">
        <v/>
      </c>
      <c r="AO870" s="379" t="str">
        <v/>
      </c>
      <c r="AP870" s="379" t="str">
        <v/>
      </c>
      <c r="AQ870" s="376" t="str">
        <v/>
      </c>
      <c r="AR870" s="376" t="str">
        <v/>
      </c>
      <c r="AS870" s="372" t="str">
        <v/>
      </c>
      <c r="AT870" s="379" t="str">
        <v/>
      </c>
      <c r="AU870" s="380" t="str">
        <v/>
      </c>
      <c r="AV870" s="380" t="str">
        <v/>
      </c>
      <c r="AW870" s="380" t="str">
        <v/>
      </c>
      <c r="AX870" s="380" t="str">
        <v/>
      </c>
      <c r="AY870" s="380" t="str">
        <v/>
      </c>
      <c r="AZ870" s="380"/>
      <c r="BA870" s="380"/>
      <c r="BB870" s="380" t="str">
        <v/>
      </c>
      <c r="BC870" s="380"/>
      <c r="BD870" s="380"/>
      <c r="BE870" s="380" t="str">
        <v/>
      </c>
      <c r="BF870" s="380"/>
      <c r="BG870" s="380"/>
      <c r="BH870" s="380" t="str">
        <v/>
      </c>
      <c r="BI870" s="380"/>
      <c r="BJ870" s="380"/>
      <c r="BK870" s="380" t="str">
        <v/>
      </c>
      <c r="BL870" s="380" t="str">
        <v/>
      </c>
      <c r="BM870" s="380" t="str">
        <v/>
      </c>
      <c r="BN870" s="381" t="str">
        <v/>
      </c>
      <c r="BO870" s="380" t="str">
        <v/>
      </c>
      <c r="BP870" s="380" t="str">
        <v/>
      </c>
      <c r="BQ870" s="380" t="str">
        <v/>
      </c>
      <c r="BR870" s="381" t="str">
        <v/>
      </c>
      <c r="BS870" s="380" t="str">
        <v/>
      </c>
      <c r="BT870" s="380" t="str">
        <v/>
      </c>
      <c r="BU870" s="380" t="str">
        <v/>
      </c>
      <c r="BV870" s="380" t="str">
        <v/>
      </c>
      <c r="BW870" s="380" t="str">
        <v/>
      </c>
      <c r="BX870" s="380"/>
      <c r="BY870" s="380"/>
      <c r="BZ870" s="380" t="str">
        <v/>
      </c>
      <c r="CA870" s="380"/>
      <c r="CB870" s="380"/>
      <c r="CC870" s="380" t="str">
        <v/>
      </c>
      <c r="CD870" s="380"/>
      <c r="CE870" s="380"/>
      <c r="CF870" s="380" t="str">
        <v/>
      </c>
      <c r="CG870" s="380"/>
      <c r="CH870" s="380"/>
      <c r="CI870" s="380" t="str">
        <v/>
      </c>
      <c r="CJ870" s="380" t="str">
        <v/>
      </c>
      <c r="CK870" s="380" t="str">
        <v/>
      </c>
      <c r="CL870" s="381" t="str">
        <v/>
      </c>
      <c r="CM870" s="380" t="str">
        <v/>
      </c>
      <c r="CN870" s="380" t="str">
        <v/>
      </c>
      <c r="CO870" s="380" t="str">
        <v/>
      </c>
      <c r="CP870" s="381" t="str">
        <v/>
      </c>
      <c r="CQ870" s="380" t="str">
        <v/>
      </c>
      <c r="CR870" s="380" t="str">
        <v/>
      </c>
      <c r="CS870" s="380" t="str">
        <v/>
      </c>
      <c r="CT870" s="380" t="str">
        <v/>
      </c>
      <c r="CU870" s="380" t="str">
        <v/>
      </c>
      <c r="CV870" s="380"/>
      <c r="CW870" s="380"/>
      <c r="CX870" s="380" t="str">
        <v/>
      </c>
      <c r="CY870" s="380"/>
      <c r="CZ870" s="380"/>
      <c r="DA870" s="380" t="str">
        <v/>
      </c>
      <c r="DB870" s="380"/>
      <c r="DC870" s="380"/>
      <c r="DD870" s="380" t="str">
        <v/>
      </c>
      <c r="DE870" s="380"/>
      <c r="DF870" s="380"/>
      <c r="DG870" s="380" t="str">
        <v/>
      </c>
      <c r="DH870" s="380" t="str">
        <v/>
      </c>
      <c r="DI870" s="380" t="str">
        <v/>
      </c>
      <c r="DJ870" s="381" t="str">
        <v/>
      </c>
      <c r="DK870" s="380" t="str">
        <v/>
      </c>
      <c r="DL870" s="380" t="str">
        <v/>
      </c>
      <c r="DM870" s="380" t="str">
        <v/>
      </c>
      <c r="DN870" s="381" t="str">
        <v/>
      </c>
      <c r="DO870" s="380" t="str">
        <v/>
      </c>
      <c r="DP870" s="380" t="str">
        <v/>
      </c>
      <c r="DQ870" s="380" t="str">
        <v/>
      </c>
      <c r="DR870" s="380" t="str">
        <v/>
      </c>
      <c r="DS870" s="380" t="str">
        <v/>
      </c>
      <c r="DT870" s="380"/>
      <c r="DU870" s="380"/>
      <c r="DV870" s="380" t="str">
        <v/>
      </c>
      <c r="DW870" s="380"/>
      <c r="DX870" s="380"/>
      <c r="DY870" s="380" t="str">
        <v/>
      </c>
      <c r="DZ870" s="380"/>
      <c r="EA870" s="380"/>
      <c r="EB870" s="380" t="str">
        <v/>
      </c>
      <c r="EC870" s="380"/>
      <c r="ED870" s="380"/>
      <c r="EE870" s="380" t="str">
        <v/>
      </c>
      <c r="EF870" s="380" t="str">
        <v/>
      </c>
      <c r="EG870" s="380" t="str">
        <v/>
      </c>
      <c r="EH870" s="381" t="str">
        <v/>
      </c>
      <c r="EI870" s="380" t="str">
        <v/>
      </c>
      <c r="EJ870" s="380" t="str">
        <v/>
      </c>
      <c r="EK870" s="380" t="str">
        <v/>
      </c>
      <c r="EL870" s="381" t="str">
        <v/>
      </c>
      <c r="EM870" s="382" t="str">
        <v/>
      </c>
      <c r="EN870" s="382" t="str">
        <v/>
      </c>
      <c r="EO870" s="382" t="str">
        <v/>
      </c>
    </row>
    <row r="871" spans="1:145" ht="15.6">
      <c r="A871" s="372" t="str">
        <v/>
      </c>
      <c r="B871" s="373" t="str">
        <v/>
      </c>
      <c r="C871" s="372"/>
      <c r="D871" s="383" t="str">
        <v/>
      </c>
      <c r="E871" s="383" t="str">
        <v/>
      </c>
      <c r="F871" s="383" t="str">
        <v/>
      </c>
      <c r="G871" s="375" t="str">
        <v/>
      </c>
      <c r="H871" s="375" t="str">
        <v/>
      </c>
      <c r="I871" s="375" t="str">
        <v/>
      </c>
      <c r="J871" s="375" t="str">
        <v/>
      </c>
      <c r="K871" s="375" t="str">
        <v/>
      </c>
      <c r="L871" s="375" t="str">
        <v/>
      </c>
      <c r="M871" s="372" t="str">
        <v/>
      </c>
      <c r="N871" s="372" t="str">
        <v/>
      </c>
      <c r="O871" s="372" t="str">
        <v/>
      </c>
      <c r="P871" s="372" t="str">
        <v/>
      </c>
      <c r="Q871" s="372" t="str">
        <v/>
      </c>
      <c r="R871" s="372" t="str">
        <v/>
      </c>
      <c r="S871" s="372" t="str">
        <v/>
      </c>
      <c r="T871" s="372" t="str">
        <v/>
      </c>
      <c r="U871" s="372" t="str">
        <v/>
      </c>
      <c r="V871" s="372" t="str">
        <v/>
      </c>
      <c r="W871" s="372" t="str">
        <v/>
      </c>
      <c r="X871" s="372" t="str">
        <v/>
      </c>
      <c r="Y871" s="372" t="str">
        <v/>
      </c>
      <c r="Z871" s="372" t="str">
        <v/>
      </c>
      <c r="AA871" s="372" t="str">
        <v/>
      </c>
      <c r="AB871" s="372"/>
      <c r="AC871" s="372"/>
      <c r="AD871" s="372" t="str">
        <v/>
      </c>
      <c r="AE871" s="372"/>
      <c r="AF871" s="372"/>
      <c r="AG871" s="376" t="str">
        <v/>
      </c>
      <c r="AH871" s="372"/>
      <c r="AI871" s="372"/>
      <c r="AJ871" s="372" t="str">
        <v/>
      </c>
      <c r="AK871" s="372"/>
      <c r="AL871" s="372"/>
      <c r="AM871" s="377" t="str">
        <v/>
      </c>
      <c r="AN871" s="378" t="str">
        <v/>
      </c>
      <c r="AO871" s="379" t="str">
        <v/>
      </c>
      <c r="AP871" s="379" t="str">
        <v/>
      </c>
      <c r="AQ871" s="376" t="str">
        <v/>
      </c>
      <c r="AR871" s="376" t="str">
        <v/>
      </c>
      <c r="AS871" s="372" t="str">
        <v/>
      </c>
      <c r="AT871" s="379" t="str">
        <v/>
      </c>
      <c r="AU871" s="380" t="str">
        <v/>
      </c>
      <c r="AV871" s="380" t="str">
        <v/>
      </c>
      <c r="AW871" s="380" t="str">
        <v/>
      </c>
      <c r="AX871" s="380" t="str">
        <v/>
      </c>
      <c r="AY871" s="380" t="str">
        <v/>
      </c>
      <c r="AZ871" s="380"/>
      <c r="BA871" s="380"/>
      <c r="BB871" s="380" t="str">
        <v/>
      </c>
      <c r="BC871" s="380"/>
      <c r="BD871" s="380"/>
      <c r="BE871" s="380" t="str">
        <v/>
      </c>
      <c r="BF871" s="380"/>
      <c r="BG871" s="380"/>
      <c r="BH871" s="380" t="str">
        <v/>
      </c>
      <c r="BI871" s="380"/>
      <c r="BJ871" s="380"/>
      <c r="BK871" s="380" t="str">
        <v/>
      </c>
      <c r="BL871" s="380" t="str">
        <v/>
      </c>
      <c r="BM871" s="380" t="str">
        <v/>
      </c>
      <c r="BN871" s="381" t="str">
        <v/>
      </c>
      <c r="BO871" s="380" t="str">
        <v/>
      </c>
      <c r="BP871" s="380" t="str">
        <v/>
      </c>
      <c r="BQ871" s="380" t="str">
        <v/>
      </c>
      <c r="BR871" s="381" t="str">
        <v/>
      </c>
      <c r="BS871" s="380" t="str">
        <v/>
      </c>
      <c r="BT871" s="380" t="str">
        <v/>
      </c>
      <c r="BU871" s="380" t="str">
        <v/>
      </c>
      <c r="BV871" s="380" t="str">
        <v/>
      </c>
      <c r="BW871" s="380" t="str">
        <v/>
      </c>
      <c r="BX871" s="380"/>
      <c r="BY871" s="380"/>
      <c r="BZ871" s="380" t="str">
        <v/>
      </c>
      <c r="CA871" s="380"/>
      <c r="CB871" s="380"/>
      <c r="CC871" s="380" t="str">
        <v/>
      </c>
      <c r="CD871" s="380"/>
      <c r="CE871" s="380"/>
      <c r="CF871" s="380" t="str">
        <v/>
      </c>
      <c r="CG871" s="380"/>
      <c r="CH871" s="380"/>
      <c r="CI871" s="380" t="str">
        <v/>
      </c>
      <c r="CJ871" s="380" t="str">
        <v/>
      </c>
      <c r="CK871" s="380" t="str">
        <v/>
      </c>
      <c r="CL871" s="381" t="str">
        <v/>
      </c>
      <c r="CM871" s="380" t="str">
        <v/>
      </c>
      <c r="CN871" s="380" t="str">
        <v/>
      </c>
      <c r="CO871" s="380" t="str">
        <v/>
      </c>
      <c r="CP871" s="381" t="str">
        <v/>
      </c>
      <c r="CQ871" s="380" t="str">
        <v/>
      </c>
      <c r="CR871" s="380" t="str">
        <v/>
      </c>
      <c r="CS871" s="380" t="str">
        <v/>
      </c>
      <c r="CT871" s="380" t="str">
        <v/>
      </c>
      <c r="CU871" s="380" t="str">
        <v/>
      </c>
      <c r="CV871" s="380"/>
      <c r="CW871" s="380"/>
      <c r="CX871" s="380" t="str">
        <v/>
      </c>
      <c r="CY871" s="380"/>
      <c r="CZ871" s="380"/>
      <c r="DA871" s="380" t="str">
        <v/>
      </c>
      <c r="DB871" s="380"/>
      <c r="DC871" s="380"/>
      <c r="DD871" s="380" t="str">
        <v/>
      </c>
      <c r="DE871" s="380"/>
      <c r="DF871" s="380"/>
      <c r="DG871" s="380" t="str">
        <v/>
      </c>
      <c r="DH871" s="380" t="str">
        <v/>
      </c>
      <c r="DI871" s="380" t="str">
        <v/>
      </c>
      <c r="DJ871" s="381" t="str">
        <v/>
      </c>
      <c r="DK871" s="380" t="str">
        <v/>
      </c>
      <c r="DL871" s="380" t="str">
        <v/>
      </c>
      <c r="DM871" s="380" t="str">
        <v/>
      </c>
      <c r="DN871" s="381" t="str">
        <v/>
      </c>
      <c r="DO871" s="380" t="str">
        <v/>
      </c>
      <c r="DP871" s="380" t="str">
        <v/>
      </c>
      <c r="DQ871" s="380" t="str">
        <v/>
      </c>
      <c r="DR871" s="380" t="str">
        <v/>
      </c>
      <c r="DS871" s="380" t="str">
        <v/>
      </c>
      <c r="DT871" s="380"/>
      <c r="DU871" s="380"/>
      <c r="DV871" s="380" t="str">
        <v/>
      </c>
      <c r="DW871" s="380"/>
      <c r="DX871" s="380"/>
      <c r="DY871" s="380" t="str">
        <v/>
      </c>
      <c r="DZ871" s="380"/>
      <c r="EA871" s="380"/>
      <c r="EB871" s="380" t="str">
        <v/>
      </c>
      <c r="EC871" s="380"/>
      <c r="ED871" s="380"/>
      <c r="EE871" s="380" t="str">
        <v/>
      </c>
      <c r="EF871" s="380" t="str">
        <v/>
      </c>
      <c r="EG871" s="380" t="str">
        <v/>
      </c>
      <c r="EH871" s="381" t="str">
        <v/>
      </c>
      <c r="EI871" s="380" t="str">
        <v/>
      </c>
      <c r="EJ871" s="380" t="str">
        <v/>
      </c>
      <c r="EK871" s="380" t="str">
        <v/>
      </c>
      <c r="EL871" s="381" t="str">
        <v/>
      </c>
      <c r="EM871" s="382" t="str">
        <v/>
      </c>
      <c r="EN871" s="382" t="str">
        <v/>
      </c>
      <c r="EO871" s="382" t="str">
        <v/>
      </c>
    </row>
    <row r="872" spans="1:145" ht="15.6">
      <c r="A872" s="372" t="str">
        <v/>
      </c>
      <c r="B872" s="373" t="str">
        <v/>
      </c>
      <c r="C872" s="372"/>
      <c r="D872" s="383" t="str">
        <v/>
      </c>
      <c r="E872" s="383" t="str">
        <v/>
      </c>
      <c r="F872" s="383" t="str">
        <v/>
      </c>
      <c r="G872" s="375" t="str">
        <v/>
      </c>
      <c r="H872" s="375" t="str">
        <v/>
      </c>
      <c r="I872" s="375" t="str">
        <v/>
      </c>
      <c r="J872" s="375" t="str">
        <v/>
      </c>
      <c r="K872" s="375" t="str">
        <v/>
      </c>
      <c r="L872" s="375" t="str">
        <v/>
      </c>
      <c r="M872" s="372" t="str">
        <v/>
      </c>
      <c r="N872" s="372" t="str">
        <v/>
      </c>
      <c r="O872" s="372" t="str">
        <v/>
      </c>
      <c r="P872" s="372" t="str">
        <v/>
      </c>
      <c r="Q872" s="372" t="str">
        <v/>
      </c>
      <c r="R872" s="372" t="str">
        <v/>
      </c>
      <c r="S872" s="372" t="str">
        <v/>
      </c>
      <c r="T872" s="372" t="str">
        <v/>
      </c>
      <c r="U872" s="372" t="str">
        <v/>
      </c>
      <c r="V872" s="372" t="str">
        <v/>
      </c>
      <c r="W872" s="372" t="str">
        <v/>
      </c>
      <c r="X872" s="372" t="str">
        <v/>
      </c>
      <c r="Y872" s="372" t="str">
        <v/>
      </c>
      <c r="Z872" s="372" t="str">
        <v/>
      </c>
      <c r="AA872" s="372" t="str">
        <v/>
      </c>
      <c r="AB872" s="372"/>
      <c r="AC872" s="372"/>
      <c r="AD872" s="372" t="str">
        <v/>
      </c>
      <c r="AE872" s="372"/>
      <c r="AF872" s="372"/>
      <c r="AG872" s="376" t="str">
        <v/>
      </c>
      <c r="AH872" s="372"/>
      <c r="AI872" s="372"/>
      <c r="AJ872" s="372" t="str">
        <v/>
      </c>
      <c r="AK872" s="372"/>
      <c r="AL872" s="372"/>
      <c r="AM872" s="377" t="str">
        <v/>
      </c>
      <c r="AN872" s="378" t="str">
        <v/>
      </c>
      <c r="AO872" s="379" t="str">
        <v/>
      </c>
      <c r="AP872" s="379" t="str">
        <v/>
      </c>
      <c r="AQ872" s="376" t="str">
        <v/>
      </c>
      <c r="AR872" s="376" t="str">
        <v/>
      </c>
      <c r="AS872" s="372" t="str">
        <v/>
      </c>
      <c r="AT872" s="379" t="str">
        <v/>
      </c>
      <c r="AU872" s="380" t="str">
        <v/>
      </c>
      <c r="AV872" s="380" t="str">
        <v/>
      </c>
      <c r="AW872" s="380" t="str">
        <v/>
      </c>
      <c r="AX872" s="380" t="str">
        <v/>
      </c>
      <c r="AY872" s="380" t="str">
        <v/>
      </c>
      <c r="AZ872" s="380"/>
      <c r="BA872" s="380"/>
      <c r="BB872" s="380" t="str">
        <v/>
      </c>
      <c r="BC872" s="380"/>
      <c r="BD872" s="380"/>
      <c r="BE872" s="380" t="str">
        <v/>
      </c>
      <c r="BF872" s="380"/>
      <c r="BG872" s="380"/>
      <c r="BH872" s="380" t="str">
        <v/>
      </c>
      <c r="BI872" s="380"/>
      <c r="BJ872" s="380"/>
      <c r="BK872" s="380" t="str">
        <v/>
      </c>
      <c r="BL872" s="380" t="str">
        <v/>
      </c>
      <c r="BM872" s="380" t="str">
        <v/>
      </c>
      <c r="BN872" s="381" t="str">
        <v/>
      </c>
      <c r="BO872" s="380" t="str">
        <v/>
      </c>
      <c r="BP872" s="380" t="str">
        <v/>
      </c>
      <c r="BQ872" s="380" t="str">
        <v/>
      </c>
      <c r="BR872" s="381" t="str">
        <v/>
      </c>
      <c r="BS872" s="380" t="str">
        <v/>
      </c>
      <c r="BT872" s="380" t="str">
        <v/>
      </c>
      <c r="BU872" s="380" t="str">
        <v/>
      </c>
      <c r="BV872" s="380" t="str">
        <v/>
      </c>
      <c r="BW872" s="380" t="str">
        <v/>
      </c>
      <c r="BX872" s="380"/>
      <c r="BY872" s="380"/>
      <c r="BZ872" s="380" t="str">
        <v/>
      </c>
      <c r="CA872" s="380"/>
      <c r="CB872" s="380"/>
      <c r="CC872" s="380" t="str">
        <v/>
      </c>
      <c r="CD872" s="380"/>
      <c r="CE872" s="380"/>
      <c r="CF872" s="380" t="str">
        <v/>
      </c>
      <c r="CG872" s="380"/>
      <c r="CH872" s="380"/>
      <c r="CI872" s="380" t="str">
        <v/>
      </c>
      <c r="CJ872" s="380" t="str">
        <v/>
      </c>
      <c r="CK872" s="380" t="str">
        <v/>
      </c>
      <c r="CL872" s="381" t="str">
        <v/>
      </c>
      <c r="CM872" s="380" t="str">
        <v/>
      </c>
      <c r="CN872" s="380" t="str">
        <v/>
      </c>
      <c r="CO872" s="380" t="str">
        <v/>
      </c>
      <c r="CP872" s="381" t="str">
        <v/>
      </c>
      <c r="CQ872" s="380" t="str">
        <v/>
      </c>
      <c r="CR872" s="380" t="str">
        <v/>
      </c>
      <c r="CS872" s="380" t="str">
        <v/>
      </c>
      <c r="CT872" s="380" t="str">
        <v/>
      </c>
      <c r="CU872" s="380" t="str">
        <v/>
      </c>
      <c r="CV872" s="380"/>
      <c r="CW872" s="380"/>
      <c r="CX872" s="380" t="str">
        <v/>
      </c>
      <c r="CY872" s="380"/>
      <c r="CZ872" s="380"/>
      <c r="DA872" s="380" t="str">
        <v/>
      </c>
      <c r="DB872" s="380"/>
      <c r="DC872" s="380"/>
      <c r="DD872" s="380" t="str">
        <v/>
      </c>
      <c r="DE872" s="380"/>
      <c r="DF872" s="380"/>
      <c r="DG872" s="380" t="str">
        <v/>
      </c>
      <c r="DH872" s="380" t="str">
        <v/>
      </c>
      <c r="DI872" s="380" t="str">
        <v/>
      </c>
      <c r="DJ872" s="381" t="str">
        <v/>
      </c>
      <c r="DK872" s="380" t="str">
        <v/>
      </c>
      <c r="DL872" s="380" t="str">
        <v/>
      </c>
      <c r="DM872" s="380" t="str">
        <v/>
      </c>
      <c r="DN872" s="381" t="str">
        <v/>
      </c>
      <c r="DO872" s="380" t="str">
        <v/>
      </c>
      <c r="DP872" s="380" t="str">
        <v/>
      </c>
      <c r="DQ872" s="380" t="str">
        <v/>
      </c>
      <c r="DR872" s="380" t="str">
        <v/>
      </c>
      <c r="DS872" s="380" t="str">
        <v/>
      </c>
      <c r="DT872" s="380"/>
      <c r="DU872" s="380"/>
      <c r="DV872" s="380" t="str">
        <v/>
      </c>
      <c r="DW872" s="380"/>
      <c r="DX872" s="380"/>
      <c r="DY872" s="380" t="str">
        <v/>
      </c>
      <c r="DZ872" s="380"/>
      <c r="EA872" s="380"/>
      <c r="EB872" s="380" t="str">
        <v/>
      </c>
      <c r="EC872" s="380"/>
      <c r="ED872" s="380"/>
      <c r="EE872" s="380" t="str">
        <v/>
      </c>
      <c r="EF872" s="380" t="str">
        <v/>
      </c>
      <c r="EG872" s="380" t="str">
        <v/>
      </c>
      <c r="EH872" s="381" t="str">
        <v/>
      </c>
      <c r="EI872" s="380" t="str">
        <v/>
      </c>
      <c r="EJ872" s="380" t="str">
        <v/>
      </c>
      <c r="EK872" s="380" t="str">
        <v/>
      </c>
      <c r="EL872" s="381" t="str">
        <v/>
      </c>
      <c r="EM872" s="382" t="str">
        <v/>
      </c>
      <c r="EN872" s="382" t="str">
        <v/>
      </c>
      <c r="EO872" s="382" t="str">
        <v/>
      </c>
    </row>
    <row r="873" spans="1:145" ht="15.6">
      <c r="A873" s="372" t="str">
        <v/>
      </c>
      <c r="B873" s="373" t="str">
        <v/>
      </c>
      <c r="C873" s="372"/>
      <c r="D873" s="383" t="str">
        <v/>
      </c>
      <c r="E873" s="383" t="str">
        <v/>
      </c>
      <c r="F873" s="383" t="str">
        <v/>
      </c>
      <c r="G873" s="375" t="str">
        <v/>
      </c>
      <c r="H873" s="375" t="str">
        <v/>
      </c>
      <c r="I873" s="375" t="str">
        <v/>
      </c>
      <c r="J873" s="375" t="str">
        <v/>
      </c>
      <c r="K873" s="375" t="str">
        <v/>
      </c>
      <c r="L873" s="375" t="str">
        <v/>
      </c>
      <c r="M873" s="372" t="str">
        <v/>
      </c>
      <c r="N873" s="372" t="str">
        <v/>
      </c>
      <c r="O873" s="372" t="str">
        <v/>
      </c>
      <c r="P873" s="372" t="str">
        <v/>
      </c>
      <c r="Q873" s="372" t="str">
        <v/>
      </c>
      <c r="R873" s="372" t="str">
        <v/>
      </c>
      <c r="S873" s="372" t="str">
        <v/>
      </c>
      <c r="T873" s="372" t="str">
        <v/>
      </c>
      <c r="U873" s="372" t="str">
        <v/>
      </c>
      <c r="V873" s="372" t="str">
        <v/>
      </c>
      <c r="W873" s="372" t="str">
        <v/>
      </c>
      <c r="X873" s="372" t="str">
        <v/>
      </c>
      <c r="Y873" s="372" t="str">
        <v/>
      </c>
      <c r="Z873" s="372" t="str">
        <v/>
      </c>
      <c r="AA873" s="372" t="str">
        <v/>
      </c>
      <c r="AB873" s="372"/>
      <c r="AC873" s="372"/>
      <c r="AD873" s="372" t="str">
        <v/>
      </c>
      <c r="AE873" s="372"/>
      <c r="AF873" s="372"/>
      <c r="AG873" s="376" t="str">
        <v/>
      </c>
      <c r="AH873" s="372"/>
      <c r="AI873" s="372"/>
      <c r="AJ873" s="372" t="str">
        <v/>
      </c>
      <c r="AK873" s="372"/>
      <c r="AL873" s="372"/>
      <c r="AM873" s="377" t="str">
        <v/>
      </c>
      <c r="AN873" s="378" t="str">
        <v/>
      </c>
      <c r="AO873" s="379" t="str">
        <v/>
      </c>
      <c r="AP873" s="379" t="str">
        <v/>
      </c>
      <c r="AQ873" s="376" t="str">
        <v/>
      </c>
      <c r="AR873" s="376" t="str">
        <v/>
      </c>
      <c r="AS873" s="372" t="str">
        <v/>
      </c>
      <c r="AT873" s="379" t="str">
        <v/>
      </c>
      <c r="AU873" s="380" t="str">
        <v/>
      </c>
      <c r="AV873" s="380" t="str">
        <v/>
      </c>
      <c r="AW873" s="380" t="str">
        <v/>
      </c>
      <c r="AX873" s="380" t="str">
        <v/>
      </c>
      <c r="AY873" s="380" t="str">
        <v/>
      </c>
      <c r="AZ873" s="380"/>
      <c r="BA873" s="380"/>
      <c r="BB873" s="380" t="str">
        <v/>
      </c>
      <c r="BC873" s="380"/>
      <c r="BD873" s="380"/>
      <c r="BE873" s="380" t="str">
        <v/>
      </c>
      <c r="BF873" s="380"/>
      <c r="BG873" s="380"/>
      <c r="BH873" s="380" t="str">
        <v/>
      </c>
      <c r="BI873" s="380"/>
      <c r="BJ873" s="380"/>
      <c r="BK873" s="380" t="str">
        <v/>
      </c>
      <c r="BL873" s="380" t="str">
        <v/>
      </c>
      <c r="BM873" s="380" t="str">
        <v/>
      </c>
      <c r="BN873" s="381" t="str">
        <v/>
      </c>
      <c r="BO873" s="380" t="str">
        <v/>
      </c>
      <c r="BP873" s="380" t="str">
        <v/>
      </c>
      <c r="BQ873" s="380" t="str">
        <v/>
      </c>
      <c r="BR873" s="381" t="str">
        <v/>
      </c>
      <c r="BS873" s="380" t="str">
        <v/>
      </c>
      <c r="BT873" s="380" t="str">
        <v/>
      </c>
      <c r="BU873" s="380" t="str">
        <v/>
      </c>
      <c r="BV873" s="380" t="str">
        <v/>
      </c>
      <c r="BW873" s="380" t="str">
        <v/>
      </c>
      <c r="BX873" s="380"/>
      <c r="BY873" s="380"/>
      <c r="BZ873" s="380" t="str">
        <v/>
      </c>
      <c r="CA873" s="380"/>
      <c r="CB873" s="380"/>
      <c r="CC873" s="380" t="str">
        <v/>
      </c>
      <c r="CD873" s="380"/>
      <c r="CE873" s="380"/>
      <c r="CF873" s="380" t="str">
        <v/>
      </c>
      <c r="CG873" s="380"/>
      <c r="CH873" s="380"/>
      <c r="CI873" s="380" t="str">
        <v/>
      </c>
      <c r="CJ873" s="380" t="str">
        <v/>
      </c>
      <c r="CK873" s="380" t="str">
        <v/>
      </c>
      <c r="CL873" s="381" t="str">
        <v/>
      </c>
      <c r="CM873" s="380" t="str">
        <v/>
      </c>
      <c r="CN873" s="380" t="str">
        <v/>
      </c>
      <c r="CO873" s="380" t="str">
        <v/>
      </c>
      <c r="CP873" s="381" t="str">
        <v/>
      </c>
      <c r="CQ873" s="380" t="str">
        <v/>
      </c>
      <c r="CR873" s="380" t="str">
        <v/>
      </c>
      <c r="CS873" s="380" t="str">
        <v/>
      </c>
      <c r="CT873" s="380" t="str">
        <v/>
      </c>
      <c r="CU873" s="380" t="str">
        <v/>
      </c>
      <c r="CV873" s="380"/>
      <c r="CW873" s="380"/>
      <c r="CX873" s="380" t="str">
        <v/>
      </c>
      <c r="CY873" s="380"/>
      <c r="CZ873" s="380"/>
      <c r="DA873" s="380" t="str">
        <v/>
      </c>
      <c r="DB873" s="380"/>
      <c r="DC873" s="380"/>
      <c r="DD873" s="380" t="str">
        <v/>
      </c>
      <c r="DE873" s="380"/>
      <c r="DF873" s="380"/>
      <c r="DG873" s="380" t="str">
        <v/>
      </c>
      <c r="DH873" s="380" t="str">
        <v/>
      </c>
      <c r="DI873" s="380" t="str">
        <v/>
      </c>
      <c r="DJ873" s="381" t="str">
        <v/>
      </c>
      <c r="DK873" s="380" t="str">
        <v/>
      </c>
      <c r="DL873" s="380" t="str">
        <v/>
      </c>
      <c r="DM873" s="380" t="str">
        <v/>
      </c>
      <c r="DN873" s="381" t="str">
        <v/>
      </c>
      <c r="DO873" s="380" t="str">
        <v/>
      </c>
      <c r="DP873" s="380" t="str">
        <v/>
      </c>
      <c r="DQ873" s="380" t="str">
        <v/>
      </c>
      <c r="DR873" s="380" t="str">
        <v/>
      </c>
      <c r="DS873" s="380" t="str">
        <v/>
      </c>
      <c r="DT873" s="380"/>
      <c r="DU873" s="380"/>
      <c r="DV873" s="380" t="str">
        <v/>
      </c>
      <c r="DW873" s="380"/>
      <c r="DX873" s="380"/>
      <c r="DY873" s="380" t="str">
        <v/>
      </c>
      <c r="DZ873" s="380"/>
      <c r="EA873" s="380"/>
      <c r="EB873" s="380" t="str">
        <v/>
      </c>
      <c r="EC873" s="380"/>
      <c r="ED873" s="380"/>
      <c r="EE873" s="380" t="str">
        <v/>
      </c>
      <c r="EF873" s="380" t="str">
        <v/>
      </c>
      <c r="EG873" s="380" t="str">
        <v/>
      </c>
      <c r="EH873" s="381" t="str">
        <v/>
      </c>
      <c r="EI873" s="380" t="str">
        <v/>
      </c>
      <c r="EJ873" s="380" t="str">
        <v/>
      </c>
      <c r="EK873" s="380" t="str">
        <v/>
      </c>
      <c r="EL873" s="381" t="str">
        <v/>
      </c>
      <c r="EM873" s="382" t="str">
        <v/>
      </c>
      <c r="EN873" s="382" t="str">
        <v/>
      </c>
      <c r="EO873" s="382" t="str">
        <v/>
      </c>
    </row>
    <row r="874" spans="1:145" ht="15.6">
      <c r="A874" s="372" t="str">
        <v/>
      </c>
      <c r="B874" s="373" t="str">
        <v/>
      </c>
      <c r="C874" s="372"/>
      <c r="D874" s="383" t="str">
        <v/>
      </c>
      <c r="E874" s="383" t="str">
        <v/>
      </c>
      <c r="F874" s="383" t="str">
        <v/>
      </c>
      <c r="G874" s="375" t="str">
        <v/>
      </c>
      <c r="H874" s="375" t="str">
        <v/>
      </c>
      <c r="I874" s="375" t="str">
        <v/>
      </c>
      <c r="J874" s="375" t="str">
        <v/>
      </c>
      <c r="K874" s="375" t="str">
        <v/>
      </c>
      <c r="L874" s="375" t="str">
        <v/>
      </c>
      <c r="M874" s="372" t="str">
        <v/>
      </c>
      <c r="N874" s="372" t="str">
        <v/>
      </c>
      <c r="O874" s="372" t="str">
        <v/>
      </c>
      <c r="P874" s="372" t="str">
        <v/>
      </c>
      <c r="Q874" s="372" t="str">
        <v/>
      </c>
      <c r="R874" s="372" t="str">
        <v/>
      </c>
      <c r="S874" s="372" t="str">
        <v/>
      </c>
      <c r="T874" s="372" t="str">
        <v/>
      </c>
      <c r="U874" s="372" t="str">
        <v/>
      </c>
      <c r="V874" s="372" t="str">
        <v/>
      </c>
      <c r="W874" s="372" t="str">
        <v/>
      </c>
      <c r="X874" s="372" t="str">
        <v/>
      </c>
      <c r="Y874" s="372" t="str">
        <v/>
      </c>
      <c r="Z874" s="372" t="str">
        <v/>
      </c>
      <c r="AA874" s="372" t="str">
        <v/>
      </c>
      <c r="AB874" s="372"/>
      <c r="AC874" s="372"/>
      <c r="AD874" s="372" t="str">
        <v/>
      </c>
      <c r="AE874" s="372"/>
      <c r="AF874" s="372"/>
      <c r="AG874" s="376" t="str">
        <v/>
      </c>
      <c r="AH874" s="372"/>
      <c r="AI874" s="372"/>
      <c r="AJ874" s="372" t="str">
        <v/>
      </c>
      <c r="AK874" s="372"/>
      <c r="AL874" s="372"/>
      <c r="AM874" s="377" t="str">
        <v/>
      </c>
      <c r="AN874" s="378" t="str">
        <v/>
      </c>
      <c r="AO874" s="379" t="str">
        <v/>
      </c>
      <c r="AP874" s="379" t="str">
        <v/>
      </c>
      <c r="AQ874" s="376" t="str">
        <v/>
      </c>
      <c r="AR874" s="376" t="str">
        <v/>
      </c>
      <c r="AS874" s="372" t="str">
        <v/>
      </c>
      <c r="AT874" s="379" t="str">
        <v/>
      </c>
      <c r="AU874" s="380" t="str">
        <v/>
      </c>
      <c r="AV874" s="380" t="str">
        <v/>
      </c>
      <c r="AW874" s="380" t="str">
        <v/>
      </c>
      <c r="AX874" s="380" t="str">
        <v/>
      </c>
      <c r="AY874" s="380" t="str">
        <v/>
      </c>
      <c r="AZ874" s="380"/>
      <c r="BA874" s="380"/>
      <c r="BB874" s="380" t="str">
        <v/>
      </c>
      <c r="BC874" s="380"/>
      <c r="BD874" s="380"/>
      <c r="BE874" s="380" t="str">
        <v/>
      </c>
      <c r="BF874" s="380"/>
      <c r="BG874" s="380"/>
      <c r="BH874" s="380" t="str">
        <v/>
      </c>
      <c r="BI874" s="380"/>
      <c r="BJ874" s="380"/>
      <c r="BK874" s="380" t="str">
        <v/>
      </c>
      <c r="BL874" s="380" t="str">
        <v/>
      </c>
      <c r="BM874" s="380" t="str">
        <v/>
      </c>
      <c r="BN874" s="381" t="str">
        <v/>
      </c>
      <c r="BO874" s="380" t="str">
        <v/>
      </c>
      <c r="BP874" s="380" t="str">
        <v/>
      </c>
      <c r="BQ874" s="380" t="str">
        <v/>
      </c>
      <c r="BR874" s="381" t="str">
        <v/>
      </c>
      <c r="BS874" s="380" t="str">
        <v/>
      </c>
      <c r="BT874" s="380" t="str">
        <v/>
      </c>
      <c r="BU874" s="380" t="str">
        <v/>
      </c>
      <c r="BV874" s="380" t="str">
        <v/>
      </c>
      <c r="BW874" s="380" t="str">
        <v/>
      </c>
      <c r="BX874" s="380"/>
      <c r="BY874" s="380"/>
      <c r="BZ874" s="380" t="str">
        <v/>
      </c>
      <c r="CA874" s="380"/>
      <c r="CB874" s="380"/>
      <c r="CC874" s="380" t="str">
        <v/>
      </c>
      <c r="CD874" s="380"/>
      <c r="CE874" s="380"/>
      <c r="CF874" s="380" t="str">
        <v/>
      </c>
      <c r="CG874" s="380"/>
      <c r="CH874" s="380"/>
      <c r="CI874" s="380" t="str">
        <v/>
      </c>
      <c r="CJ874" s="380" t="str">
        <v/>
      </c>
      <c r="CK874" s="380" t="str">
        <v/>
      </c>
      <c r="CL874" s="381" t="str">
        <v/>
      </c>
      <c r="CM874" s="380" t="str">
        <v/>
      </c>
      <c r="CN874" s="380" t="str">
        <v/>
      </c>
      <c r="CO874" s="380" t="str">
        <v/>
      </c>
      <c r="CP874" s="381" t="str">
        <v/>
      </c>
      <c r="CQ874" s="380" t="str">
        <v/>
      </c>
      <c r="CR874" s="380" t="str">
        <v/>
      </c>
      <c r="CS874" s="380" t="str">
        <v/>
      </c>
      <c r="CT874" s="380" t="str">
        <v/>
      </c>
      <c r="CU874" s="380" t="str">
        <v/>
      </c>
      <c r="CV874" s="380"/>
      <c r="CW874" s="380"/>
      <c r="CX874" s="380" t="str">
        <v/>
      </c>
      <c r="CY874" s="380"/>
      <c r="CZ874" s="380"/>
      <c r="DA874" s="380" t="str">
        <v/>
      </c>
      <c r="DB874" s="380"/>
      <c r="DC874" s="380"/>
      <c r="DD874" s="380" t="str">
        <v/>
      </c>
      <c r="DE874" s="380"/>
      <c r="DF874" s="380"/>
      <c r="DG874" s="380" t="str">
        <v/>
      </c>
      <c r="DH874" s="380" t="str">
        <v/>
      </c>
      <c r="DI874" s="380" t="str">
        <v/>
      </c>
      <c r="DJ874" s="381" t="str">
        <v/>
      </c>
      <c r="DK874" s="380" t="str">
        <v/>
      </c>
      <c r="DL874" s="380" t="str">
        <v/>
      </c>
      <c r="DM874" s="380" t="str">
        <v/>
      </c>
      <c r="DN874" s="381" t="str">
        <v/>
      </c>
      <c r="DO874" s="380" t="str">
        <v/>
      </c>
      <c r="DP874" s="380" t="str">
        <v/>
      </c>
      <c r="DQ874" s="380" t="str">
        <v/>
      </c>
      <c r="DR874" s="380" t="str">
        <v/>
      </c>
      <c r="DS874" s="380" t="str">
        <v/>
      </c>
      <c r="DT874" s="380"/>
      <c r="DU874" s="380"/>
      <c r="DV874" s="380" t="str">
        <v/>
      </c>
      <c r="DW874" s="380"/>
      <c r="DX874" s="380"/>
      <c r="DY874" s="380" t="str">
        <v/>
      </c>
      <c r="DZ874" s="380"/>
      <c r="EA874" s="380"/>
      <c r="EB874" s="380" t="str">
        <v/>
      </c>
      <c r="EC874" s="380"/>
      <c r="ED874" s="380"/>
      <c r="EE874" s="380" t="str">
        <v/>
      </c>
      <c r="EF874" s="380" t="str">
        <v/>
      </c>
      <c r="EG874" s="380" t="str">
        <v/>
      </c>
      <c r="EH874" s="381" t="str">
        <v/>
      </c>
      <c r="EI874" s="380" t="str">
        <v/>
      </c>
      <c r="EJ874" s="380" t="str">
        <v/>
      </c>
      <c r="EK874" s="380" t="str">
        <v/>
      </c>
      <c r="EL874" s="381" t="str">
        <v/>
      </c>
      <c r="EM874" s="382" t="str">
        <v/>
      </c>
      <c r="EN874" s="382" t="str">
        <v/>
      </c>
      <c r="EO874" s="382" t="str">
        <v/>
      </c>
    </row>
    <row r="875" spans="1:145" ht="15.6">
      <c r="A875" s="372" t="str">
        <v/>
      </c>
      <c r="B875" s="373" t="str">
        <v/>
      </c>
      <c r="C875" s="372"/>
      <c r="D875" s="383" t="str">
        <v/>
      </c>
      <c r="E875" s="383" t="str">
        <v/>
      </c>
      <c r="F875" s="383" t="str">
        <v/>
      </c>
      <c r="G875" s="375" t="str">
        <v/>
      </c>
      <c r="H875" s="375" t="str">
        <v/>
      </c>
      <c r="I875" s="375" t="str">
        <v/>
      </c>
      <c r="J875" s="375" t="str">
        <v/>
      </c>
      <c r="K875" s="375" t="str">
        <v/>
      </c>
      <c r="L875" s="375" t="str">
        <v/>
      </c>
      <c r="M875" s="372" t="str">
        <v/>
      </c>
      <c r="N875" s="372" t="str">
        <v/>
      </c>
      <c r="O875" s="372" t="str">
        <v/>
      </c>
      <c r="P875" s="372" t="str">
        <v/>
      </c>
      <c r="Q875" s="372" t="str">
        <v/>
      </c>
      <c r="R875" s="372" t="str">
        <v/>
      </c>
      <c r="S875" s="372" t="str">
        <v/>
      </c>
      <c r="T875" s="372" t="str">
        <v/>
      </c>
      <c r="U875" s="372" t="str">
        <v/>
      </c>
      <c r="V875" s="372" t="str">
        <v/>
      </c>
      <c r="W875" s="372" t="str">
        <v/>
      </c>
      <c r="X875" s="372" t="str">
        <v/>
      </c>
      <c r="Y875" s="372" t="str">
        <v/>
      </c>
      <c r="Z875" s="372" t="str">
        <v/>
      </c>
      <c r="AA875" s="372" t="str">
        <v/>
      </c>
      <c r="AB875" s="372"/>
      <c r="AC875" s="372"/>
      <c r="AD875" s="372" t="str">
        <v/>
      </c>
      <c r="AE875" s="372"/>
      <c r="AF875" s="372"/>
      <c r="AG875" s="376" t="str">
        <v/>
      </c>
      <c r="AH875" s="372"/>
      <c r="AI875" s="372"/>
      <c r="AJ875" s="372" t="str">
        <v/>
      </c>
      <c r="AK875" s="372"/>
      <c r="AL875" s="372"/>
      <c r="AM875" s="377" t="str">
        <v/>
      </c>
      <c r="AN875" s="378" t="str">
        <v/>
      </c>
      <c r="AO875" s="379" t="str">
        <v/>
      </c>
      <c r="AP875" s="379" t="str">
        <v/>
      </c>
      <c r="AQ875" s="376" t="str">
        <v/>
      </c>
      <c r="AR875" s="376" t="str">
        <v/>
      </c>
      <c r="AS875" s="372" t="str">
        <v/>
      </c>
      <c r="AT875" s="379" t="str">
        <v/>
      </c>
      <c r="AU875" s="380" t="str">
        <v/>
      </c>
      <c r="AV875" s="380" t="str">
        <v/>
      </c>
      <c r="AW875" s="380" t="str">
        <v/>
      </c>
      <c r="AX875" s="380" t="str">
        <v/>
      </c>
      <c r="AY875" s="380" t="str">
        <v/>
      </c>
      <c r="AZ875" s="380"/>
      <c r="BA875" s="380"/>
      <c r="BB875" s="380" t="str">
        <v/>
      </c>
      <c r="BC875" s="380"/>
      <c r="BD875" s="380"/>
      <c r="BE875" s="380" t="str">
        <v/>
      </c>
      <c r="BF875" s="380"/>
      <c r="BG875" s="380"/>
      <c r="BH875" s="380" t="str">
        <v/>
      </c>
      <c r="BI875" s="380"/>
      <c r="BJ875" s="380"/>
      <c r="BK875" s="380" t="str">
        <v/>
      </c>
      <c r="BL875" s="380" t="str">
        <v/>
      </c>
      <c r="BM875" s="380" t="str">
        <v/>
      </c>
      <c r="BN875" s="381" t="str">
        <v/>
      </c>
      <c r="BO875" s="380" t="str">
        <v/>
      </c>
      <c r="BP875" s="380" t="str">
        <v/>
      </c>
      <c r="BQ875" s="380" t="str">
        <v/>
      </c>
      <c r="BR875" s="381" t="str">
        <v/>
      </c>
      <c r="BS875" s="380" t="str">
        <v/>
      </c>
      <c r="BT875" s="380" t="str">
        <v/>
      </c>
      <c r="BU875" s="380" t="str">
        <v/>
      </c>
      <c r="BV875" s="380" t="str">
        <v/>
      </c>
      <c r="BW875" s="380" t="str">
        <v/>
      </c>
      <c r="BX875" s="380"/>
      <c r="BY875" s="380"/>
      <c r="BZ875" s="380" t="str">
        <v/>
      </c>
      <c r="CA875" s="380"/>
      <c r="CB875" s="380"/>
      <c r="CC875" s="380" t="str">
        <v/>
      </c>
      <c r="CD875" s="380"/>
      <c r="CE875" s="380"/>
      <c r="CF875" s="380" t="str">
        <v/>
      </c>
      <c r="CG875" s="380"/>
      <c r="CH875" s="380"/>
      <c r="CI875" s="380" t="str">
        <v/>
      </c>
      <c r="CJ875" s="380" t="str">
        <v/>
      </c>
      <c r="CK875" s="380" t="str">
        <v/>
      </c>
      <c r="CL875" s="381" t="str">
        <v/>
      </c>
      <c r="CM875" s="380" t="str">
        <v/>
      </c>
      <c r="CN875" s="380" t="str">
        <v/>
      </c>
      <c r="CO875" s="380" t="str">
        <v/>
      </c>
      <c r="CP875" s="381" t="str">
        <v/>
      </c>
      <c r="CQ875" s="380" t="str">
        <v/>
      </c>
      <c r="CR875" s="380" t="str">
        <v/>
      </c>
      <c r="CS875" s="380" t="str">
        <v/>
      </c>
      <c r="CT875" s="380" t="str">
        <v/>
      </c>
      <c r="CU875" s="380" t="str">
        <v/>
      </c>
      <c r="CV875" s="380"/>
      <c r="CW875" s="380"/>
      <c r="CX875" s="380" t="str">
        <v/>
      </c>
      <c r="CY875" s="380"/>
      <c r="CZ875" s="380"/>
      <c r="DA875" s="380" t="str">
        <v/>
      </c>
      <c r="DB875" s="380"/>
      <c r="DC875" s="380"/>
      <c r="DD875" s="380" t="str">
        <v/>
      </c>
      <c r="DE875" s="380"/>
      <c r="DF875" s="380"/>
      <c r="DG875" s="380" t="str">
        <v/>
      </c>
      <c r="DH875" s="380" t="str">
        <v/>
      </c>
      <c r="DI875" s="380" t="str">
        <v/>
      </c>
      <c r="DJ875" s="381" t="str">
        <v/>
      </c>
      <c r="DK875" s="380" t="str">
        <v/>
      </c>
      <c r="DL875" s="380" t="str">
        <v/>
      </c>
      <c r="DM875" s="380" t="str">
        <v/>
      </c>
      <c r="DN875" s="381" t="str">
        <v/>
      </c>
      <c r="DO875" s="380" t="str">
        <v/>
      </c>
      <c r="DP875" s="380" t="str">
        <v/>
      </c>
      <c r="DQ875" s="380" t="str">
        <v/>
      </c>
      <c r="DR875" s="380" t="str">
        <v/>
      </c>
      <c r="DS875" s="380" t="str">
        <v/>
      </c>
      <c r="DT875" s="380"/>
      <c r="DU875" s="380"/>
      <c r="DV875" s="380" t="str">
        <v/>
      </c>
      <c r="DW875" s="380"/>
      <c r="DX875" s="380"/>
      <c r="DY875" s="380" t="str">
        <v/>
      </c>
      <c r="DZ875" s="380"/>
      <c r="EA875" s="380"/>
      <c r="EB875" s="380" t="str">
        <v/>
      </c>
      <c r="EC875" s="380"/>
      <c r="ED875" s="380"/>
      <c r="EE875" s="380" t="str">
        <v/>
      </c>
      <c r="EF875" s="380" t="str">
        <v/>
      </c>
      <c r="EG875" s="380" t="str">
        <v/>
      </c>
      <c r="EH875" s="381" t="str">
        <v/>
      </c>
      <c r="EI875" s="380" t="str">
        <v/>
      </c>
      <c r="EJ875" s="380" t="str">
        <v/>
      </c>
      <c r="EK875" s="380" t="str">
        <v/>
      </c>
      <c r="EL875" s="381" t="str">
        <v/>
      </c>
      <c r="EM875" s="382" t="str">
        <v/>
      </c>
      <c r="EN875" s="382" t="str">
        <v/>
      </c>
      <c r="EO875" s="382" t="str">
        <v/>
      </c>
    </row>
    <row r="876" spans="1:145" ht="15.6">
      <c r="A876" s="372" t="str">
        <v/>
      </c>
      <c r="B876" s="373" t="str">
        <v/>
      </c>
      <c r="C876" s="372"/>
      <c r="D876" s="383" t="str">
        <v/>
      </c>
      <c r="E876" s="383" t="str">
        <v/>
      </c>
      <c r="F876" s="383" t="str">
        <v/>
      </c>
      <c r="G876" s="375" t="str">
        <v/>
      </c>
      <c r="H876" s="375" t="str">
        <v/>
      </c>
      <c r="I876" s="375" t="str">
        <v/>
      </c>
      <c r="J876" s="375" t="str">
        <v/>
      </c>
      <c r="K876" s="375" t="str">
        <v/>
      </c>
      <c r="L876" s="375" t="str">
        <v/>
      </c>
      <c r="M876" s="372" t="str">
        <v/>
      </c>
      <c r="N876" s="372" t="str">
        <v/>
      </c>
      <c r="O876" s="372" t="str">
        <v/>
      </c>
      <c r="P876" s="372" t="str">
        <v/>
      </c>
      <c r="Q876" s="372" t="str">
        <v/>
      </c>
      <c r="R876" s="372" t="str">
        <v/>
      </c>
      <c r="S876" s="372" t="str">
        <v/>
      </c>
      <c r="T876" s="372" t="str">
        <v/>
      </c>
      <c r="U876" s="372" t="str">
        <v/>
      </c>
      <c r="V876" s="372" t="str">
        <v/>
      </c>
      <c r="W876" s="372" t="str">
        <v/>
      </c>
      <c r="X876" s="372" t="str">
        <v/>
      </c>
      <c r="Y876" s="372" t="str">
        <v/>
      </c>
      <c r="Z876" s="372" t="str">
        <v/>
      </c>
      <c r="AA876" s="372" t="str">
        <v/>
      </c>
      <c r="AB876" s="372"/>
      <c r="AC876" s="372"/>
      <c r="AD876" s="372" t="str">
        <v/>
      </c>
      <c r="AE876" s="372"/>
      <c r="AF876" s="372"/>
      <c r="AG876" s="376" t="str">
        <v/>
      </c>
      <c r="AH876" s="372"/>
      <c r="AI876" s="372"/>
      <c r="AJ876" s="372" t="str">
        <v/>
      </c>
      <c r="AK876" s="372"/>
      <c r="AL876" s="372"/>
      <c r="AM876" s="377" t="str">
        <v/>
      </c>
      <c r="AN876" s="378" t="str">
        <v/>
      </c>
      <c r="AO876" s="379" t="str">
        <v/>
      </c>
      <c r="AP876" s="379" t="str">
        <v/>
      </c>
      <c r="AQ876" s="376" t="str">
        <v/>
      </c>
      <c r="AR876" s="376" t="str">
        <v/>
      </c>
      <c r="AS876" s="372" t="str">
        <v/>
      </c>
      <c r="AT876" s="379" t="str">
        <v/>
      </c>
      <c r="AU876" s="380" t="str">
        <v/>
      </c>
      <c r="AV876" s="380" t="str">
        <v/>
      </c>
      <c r="AW876" s="380" t="str">
        <v/>
      </c>
      <c r="AX876" s="380" t="str">
        <v/>
      </c>
      <c r="AY876" s="380" t="str">
        <v/>
      </c>
      <c r="AZ876" s="380"/>
      <c r="BA876" s="380"/>
      <c r="BB876" s="380" t="str">
        <v/>
      </c>
      <c r="BC876" s="380"/>
      <c r="BD876" s="380"/>
      <c r="BE876" s="380" t="str">
        <v/>
      </c>
      <c r="BF876" s="380"/>
      <c r="BG876" s="380"/>
      <c r="BH876" s="380" t="str">
        <v/>
      </c>
      <c r="BI876" s="380"/>
      <c r="BJ876" s="380"/>
      <c r="BK876" s="380" t="str">
        <v/>
      </c>
      <c r="BL876" s="380" t="str">
        <v/>
      </c>
      <c r="BM876" s="380" t="str">
        <v/>
      </c>
      <c r="BN876" s="381" t="str">
        <v/>
      </c>
      <c r="BO876" s="380" t="str">
        <v/>
      </c>
      <c r="BP876" s="380" t="str">
        <v/>
      </c>
      <c r="BQ876" s="380" t="str">
        <v/>
      </c>
      <c r="BR876" s="381" t="str">
        <v/>
      </c>
      <c r="BS876" s="380" t="str">
        <v/>
      </c>
      <c r="BT876" s="380" t="str">
        <v/>
      </c>
      <c r="BU876" s="380" t="str">
        <v/>
      </c>
      <c r="BV876" s="380" t="str">
        <v/>
      </c>
      <c r="BW876" s="380" t="str">
        <v/>
      </c>
      <c r="BX876" s="380"/>
      <c r="BY876" s="380"/>
      <c r="BZ876" s="380" t="str">
        <v/>
      </c>
      <c r="CA876" s="380"/>
      <c r="CB876" s="380"/>
      <c r="CC876" s="380" t="str">
        <v/>
      </c>
      <c r="CD876" s="380"/>
      <c r="CE876" s="380"/>
      <c r="CF876" s="380" t="str">
        <v/>
      </c>
      <c r="CG876" s="380"/>
      <c r="CH876" s="380"/>
      <c r="CI876" s="380" t="str">
        <v/>
      </c>
      <c r="CJ876" s="380" t="str">
        <v/>
      </c>
      <c r="CK876" s="380" t="str">
        <v/>
      </c>
      <c r="CL876" s="381" t="str">
        <v/>
      </c>
      <c r="CM876" s="380" t="str">
        <v/>
      </c>
      <c r="CN876" s="380" t="str">
        <v/>
      </c>
      <c r="CO876" s="380" t="str">
        <v/>
      </c>
      <c r="CP876" s="381" t="str">
        <v/>
      </c>
      <c r="CQ876" s="380" t="str">
        <v/>
      </c>
      <c r="CR876" s="380" t="str">
        <v/>
      </c>
      <c r="CS876" s="380" t="str">
        <v/>
      </c>
      <c r="CT876" s="380" t="str">
        <v/>
      </c>
      <c r="CU876" s="380" t="str">
        <v/>
      </c>
      <c r="CV876" s="380"/>
      <c r="CW876" s="380"/>
      <c r="CX876" s="380" t="str">
        <v/>
      </c>
      <c r="CY876" s="380"/>
      <c r="CZ876" s="380"/>
      <c r="DA876" s="380" t="str">
        <v/>
      </c>
      <c r="DB876" s="380"/>
      <c r="DC876" s="380"/>
      <c r="DD876" s="380" t="str">
        <v/>
      </c>
      <c r="DE876" s="380"/>
      <c r="DF876" s="380"/>
      <c r="DG876" s="380" t="str">
        <v/>
      </c>
      <c r="DH876" s="380" t="str">
        <v/>
      </c>
      <c r="DI876" s="380" t="str">
        <v/>
      </c>
      <c r="DJ876" s="381" t="str">
        <v/>
      </c>
      <c r="DK876" s="380" t="str">
        <v/>
      </c>
      <c r="DL876" s="380" t="str">
        <v/>
      </c>
      <c r="DM876" s="380" t="str">
        <v/>
      </c>
      <c r="DN876" s="381" t="str">
        <v/>
      </c>
      <c r="DO876" s="380" t="str">
        <v/>
      </c>
      <c r="DP876" s="380" t="str">
        <v/>
      </c>
      <c r="DQ876" s="380" t="str">
        <v/>
      </c>
      <c r="DR876" s="380" t="str">
        <v/>
      </c>
      <c r="DS876" s="380" t="str">
        <v/>
      </c>
      <c r="DT876" s="380"/>
      <c r="DU876" s="380"/>
      <c r="DV876" s="380" t="str">
        <v/>
      </c>
      <c r="DW876" s="380"/>
      <c r="DX876" s="380"/>
      <c r="DY876" s="380" t="str">
        <v/>
      </c>
      <c r="DZ876" s="380"/>
      <c r="EA876" s="380"/>
      <c r="EB876" s="380" t="str">
        <v/>
      </c>
      <c r="EC876" s="380"/>
      <c r="ED876" s="380"/>
      <c r="EE876" s="380" t="str">
        <v/>
      </c>
      <c r="EF876" s="380" t="str">
        <v/>
      </c>
      <c r="EG876" s="380" t="str">
        <v/>
      </c>
      <c r="EH876" s="381" t="str">
        <v/>
      </c>
      <c r="EI876" s="380" t="str">
        <v/>
      </c>
      <c r="EJ876" s="380" t="str">
        <v/>
      </c>
      <c r="EK876" s="380" t="str">
        <v/>
      </c>
      <c r="EL876" s="381" t="str">
        <v/>
      </c>
      <c r="EM876" s="382" t="str">
        <v/>
      </c>
      <c r="EN876" s="382" t="str">
        <v/>
      </c>
      <c r="EO876" s="382" t="str">
        <v/>
      </c>
    </row>
    <row r="877" spans="1:145" ht="15.6">
      <c r="A877" s="372" t="str">
        <v/>
      </c>
      <c r="B877" s="373" t="str">
        <v/>
      </c>
      <c r="C877" s="372"/>
      <c r="D877" s="383" t="str">
        <v/>
      </c>
      <c r="E877" s="383" t="str">
        <v/>
      </c>
      <c r="F877" s="383" t="str">
        <v/>
      </c>
      <c r="G877" s="375" t="str">
        <v/>
      </c>
      <c r="H877" s="375" t="str">
        <v/>
      </c>
      <c r="I877" s="375" t="str">
        <v/>
      </c>
      <c r="J877" s="375" t="str">
        <v/>
      </c>
      <c r="K877" s="375" t="str">
        <v/>
      </c>
      <c r="L877" s="375" t="str">
        <v/>
      </c>
      <c r="M877" s="372" t="str">
        <v/>
      </c>
      <c r="N877" s="372" t="str">
        <v/>
      </c>
      <c r="O877" s="372" t="str">
        <v/>
      </c>
      <c r="P877" s="372" t="str">
        <v/>
      </c>
      <c r="Q877" s="372" t="str">
        <v/>
      </c>
      <c r="R877" s="372" t="str">
        <v/>
      </c>
      <c r="S877" s="372" t="str">
        <v/>
      </c>
      <c r="T877" s="372" t="str">
        <v/>
      </c>
      <c r="U877" s="372" t="str">
        <v/>
      </c>
      <c r="V877" s="372" t="str">
        <v/>
      </c>
      <c r="W877" s="372" t="str">
        <v/>
      </c>
      <c r="X877" s="372" t="str">
        <v/>
      </c>
      <c r="Y877" s="372" t="str">
        <v/>
      </c>
      <c r="Z877" s="372" t="str">
        <v/>
      </c>
      <c r="AA877" s="372" t="str">
        <v/>
      </c>
      <c r="AB877" s="372"/>
      <c r="AC877" s="372"/>
      <c r="AD877" s="372" t="str">
        <v/>
      </c>
      <c r="AE877" s="372"/>
      <c r="AF877" s="372"/>
      <c r="AG877" s="376" t="str">
        <v/>
      </c>
      <c r="AH877" s="372"/>
      <c r="AI877" s="372"/>
      <c r="AJ877" s="372" t="str">
        <v/>
      </c>
      <c r="AK877" s="372"/>
      <c r="AL877" s="372"/>
      <c r="AM877" s="377" t="str">
        <v/>
      </c>
      <c r="AN877" s="378" t="str">
        <v/>
      </c>
      <c r="AO877" s="379" t="str">
        <v/>
      </c>
      <c r="AP877" s="379" t="str">
        <v/>
      </c>
      <c r="AQ877" s="376" t="str">
        <v/>
      </c>
      <c r="AR877" s="376" t="str">
        <v/>
      </c>
      <c r="AS877" s="372" t="str">
        <v/>
      </c>
      <c r="AT877" s="379" t="str">
        <v/>
      </c>
      <c r="AU877" s="380" t="str">
        <v/>
      </c>
      <c r="AV877" s="380" t="str">
        <v/>
      </c>
      <c r="AW877" s="380" t="str">
        <v/>
      </c>
      <c r="AX877" s="380" t="str">
        <v/>
      </c>
      <c r="AY877" s="380" t="str">
        <v/>
      </c>
      <c r="AZ877" s="380"/>
      <c r="BA877" s="380"/>
      <c r="BB877" s="380" t="str">
        <v/>
      </c>
      <c r="BC877" s="380"/>
      <c r="BD877" s="380"/>
      <c r="BE877" s="380" t="str">
        <v/>
      </c>
      <c r="BF877" s="380"/>
      <c r="BG877" s="380"/>
      <c r="BH877" s="380" t="str">
        <v/>
      </c>
      <c r="BI877" s="380"/>
      <c r="BJ877" s="380"/>
      <c r="BK877" s="380" t="str">
        <v/>
      </c>
      <c r="BL877" s="380" t="str">
        <v/>
      </c>
      <c r="BM877" s="380" t="str">
        <v/>
      </c>
      <c r="BN877" s="381" t="str">
        <v/>
      </c>
      <c r="BO877" s="380" t="str">
        <v/>
      </c>
      <c r="BP877" s="380" t="str">
        <v/>
      </c>
      <c r="BQ877" s="380" t="str">
        <v/>
      </c>
      <c r="BR877" s="381" t="str">
        <v/>
      </c>
      <c r="BS877" s="380" t="str">
        <v/>
      </c>
      <c r="BT877" s="380" t="str">
        <v/>
      </c>
      <c r="BU877" s="380" t="str">
        <v/>
      </c>
      <c r="BV877" s="380" t="str">
        <v/>
      </c>
      <c r="BW877" s="380" t="str">
        <v/>
      </c>
      <c r="BX877" s="380"/>
      <c r="BY877" s="380"/>
      <c r="BZ877" s="380" t="str">
        <v/>
      </c>
      <c r="CA877" s="380"/>
      <c r="CB877" s="380"/>
      <c r="CC877" s="380" t="str">
        <v/>
      </c>
      <c r="CD877" s="380"/>
      <c r="CE877" s="380"/>
      <c r="CF877" s="380" t="str">
        <v/>
      </c>
      <c r="CG877" s="380"/>
      <c r="CH877" s="380"/>
      <c r="CI877" s="380" t="str">
        <v/>
      </c>
      <c r="CJ877" s="380" t="str">
        <v/>
      </c>
      <c r="CK877" s="380" t="str">
        <v/>
      </c>
      <c r="CL877" s="381" t="str">
        <v/>
      </c>
      <c r="CM877" s="380" t="str">
        <v/>
      </c>
      <c r="CN877" s="380" t="str">
        <v/>
      </c>
      <c r="CO877" s="380" t="str">
        <v/>
      </c>
      <c r="CP877" s="381" t="str">
        <v/>
      </c>
      <c r="CQ877" s="380" t="str">
        <v/>
      </c>
      <c r="CR877" s="380" t="str">
        <v/>
      </c>
      <c r="CS877" s="380" t="str">
        <v/>
      </c>
      <c r="CT877" s="380" t="str">
        <v/>
      </c>
      <c r="CU877" s="380" t="str">
        <v/>
      </c>
      <c r="CV877" s="380"/>
      <c r="CW877" s="380"/>
      <c r="CX877" s="380" t="str">
        <v/>
      </c>
      <c r="CY877" s="380"/>
      <c r="CZ877" s="380"/>
      <c r="DA877" s="380" t="str">
        <v/>
      </c>
      <c r="DB877" s="380"/>
      <c r="DC877" s="380"/>
      <c r="DD877" s="380" t="str">
        <v/>
      </c>
      <c r="DE877" s="380"/>
      <c r="DF877" s="380"/>
      <c r="DG877" s="380" t="str">
        <v/>
      </c>
      <c r="DH877" s="380" t="str">
        <v/>
      </c>
      <c r="DI877" s="380" t="str">
        <v/>
      </c>
      <c r="DJ877" s="381" t="str">
        <v/>
      </c>
      <c r="DK877" s="380" t="str">
        <v/>
      </c>
      <c r="DL877" s="380" t="str">
        <v/>
      </c>
      <c r="DM877" s="380" t="str">
        <v/>
      </c>
      <c r="DN877" s="381" t="str">
        <v/>
      </c>
      <c r="DO877" s="380" t="str">
        <v/>
      </c>
      <c r="DP877" s="380" t="str">
        <v/>
      </c>
      <c r="DQ877" s="380" t="str">
        <v/>
      </c>
      <c r="DR877" s="380" t="str">
        <v/>
      </c>
      <c r="DS877" s="380" t="str">
        <v/>
      </c>
      <c r="DT877" s="380"/>
      <c r="DU877" s="380"/>
      <c r="DV877" s="380" t="str">
        <v/>
      </c>
      <c r="DW877" s="380"/>
      <c r="DX877" s="380"/>
      <c r="DY877" s="380" t="str">
        <v/>
      </c>
      <c r="DZ877" s="380"/>
      <c r="EA877" s="380"/>
      <c r="EB877" s="380" t="str">
        <v/>
      </c>
      <c r="EC877" s="380"/>
      <c r="ED877" s="380"/>
      <c r="EE877" s="380" t="str">
        <v/>
      </c>
      <c r="EF877" s="380" t="str">
        <v/>
      </c>
      <c r="EG877" s="380" t="str">
        <v/>
      </c>
      <c r="EH877" s="381" t="str">
        <v/>
      </c>
      <c r="EI877" s="380" t="str">
        <v/>
      </c>
      <c r="EJ877" s="380" t="str">
        <v/>
      </c>
      <c r="EK877" s="380" t="str">
        <v/>
      </c>
      <c r="EL877" s="381" t="str">
        <v/>
      </c>
      <c r="EM877" s="382" t="str">
        <v/>
      </c>
      <c r="EN877" s="382" t="str">
        <v/>
      </c>
      <c r="EO877" s="382" t="str">
        <v/>
      </c>
    </row>
    <row r="878" spans="1:145" ht="15.6">
      <c r="A878" s="372" t="str">
        <v/>
      </c>
      <c r="B878" s="373" t="str">
        <v/>
      </c>
      <c r="C878" s="372"/>
      <c r="D878" s="383" t="str">
        <v/>
      </c>
      <c r="E878" s="383" t="str">
        <v/>
      </c>
      <c r="F878" s="383" t="str">
        <v/>
      </c>
      <c r="G878" s="375" t="str">
        <v/>
      </c>
      <c r="H878" s="375" t="str">
        <v/>
      </c>
      <c r="I878" s="375" t="str">
        <v/>
      </c>
      <c r="J878" s="375" t="str">
        <v/>
      </c>
      <c r="K878" s="375" t="str">
        <v/>
      </c>
      <c r="L878" s="375" t="str">
        <v/>
      </c>
      <c r="M878" s="372" t="str">
        <v/>
      </c>
      <c r="N878" s="372" t="str">
        <v/>
      </c>
      <c r="O878" s="372" t="str">
        <v/>
      </c>
      <c r="P878" s="372" t="str">
        <v/>
      </c>
      <c r="Q878" s="372" t="str">
        <v/>
      </c>
      <c r="R878" s="372" t="str">
        <v/>
      </c>
      <c r="S878" s="372" t="str">
        <v/>
      </c>
      <c r="T878" s="372" t="str">
        <v/>
      </c>
      <c r="U878" s="372" t="str">
        <v/>
      </c>
      <c r="V878" s="372" t="str">
        <v/>
      </c>
      <c r="W878" s="372" t="str">
        <v/>
      </c>
      <c r="X878" s="372" t="str">
        <v/>
      </c>
      <c r="Y878" s="372" t="str">
        <v/>
      </c>
      <c r="Z878" s="372" t="str">
        <v/>
      </c>
      <c r="AA878" s="372" t="str">
        <v/>
      </c>
      <c r="AB878" s="372"/>
      <c r="AC878" s="372"/>
      <c r="AD878" s="372" t="str">
        <v/>
      </c>
      <c r="AE878" s="372"/>
      <c r="AF878" s="372"/>
      <c r="AG878" s="376" t="str">
        <v/>
      </c>
      <c r="AH878" s="372"/>
      <c r="AI878" s="372"/>
      <c r="AJ878" s="372" t="str">
        <v/>
      </c>
      <c r="AK878" s="372"/>
      <c r="AL878" s="372"/>
      <c r="AM878" s="377" t="str">
        <v/>
      </c>
      <c r="AN878" s="378" t="str">
        <v/>
      </c>
      <c r="AO878" s="379" t="str">
        <v/>
      </c>
      <c r="AP878" s="379" t="str">
        <v/>
      </c>
      <c r="AQ878" s="376" t="str">
        <v/>
      </c>
      <c r="AR878" s="376" t="str">
        <v/>
      </c>
      <c r="AS878" s="372" t="str">
        <v/>
      </c>
      <c r="AT878" s="379" t="str">
        <v/>
      </c>
      <c r="AU878" s="380" t="str">
        <v/>
      </c>
      <c r="AV878" s="380" t="str">
        <v/>
      </c>
      <c r="AW878" s="380" t="str">
        <v/>
      </c>
      <c r="AX878" s="380" t="str">
        <v/>
      </c>
      <c r="AY878" s="380" t="str">
        <v/>
      </c>
      <c r="AZ878" s="380"/>
      <c r="BA878" s="380"/>
      <c r="BB878" s="380" t="str">
        <v/>
      </c>
      <c r="BC878" s="380"/>
      <c r="BD878" s="380"/>
      <c r="BE878" s="380" t="str">
        <v/>
      </c>
      <c r="BF878" s="380"/>
      <c r="BG878" s="380"/>
      <c r="BH878" s="380" t="str">
        <v/>
      </c>
      <c r="BI878" s="380"/>
      <c r="BJ878" s="380"/>
      <c r="BK878" s="380" t="str">
        <v/>
      </c>
      <c r="BL878" s="380" t="str">
        <v/>
      </c>
      <c r="BM878" s="380" t="str">
        <v/>
      </c>
      <c r="BN878" s="381" t="str">
        <v/>
      </c>
      <c r="BO878" s="380" t="str">
        <v/>
      </c>
      <c r="BP878" s="380" t="str">
        <v/>
      </c>
      <c r="BQ878" s="380" t="str">
        <v/>
      </c>
      <c r="BR878" s="381" t="str">
        <v/>
      </c>
      <c r="BS878" s="380" t="str">
        <v/>
      </c>
      <c r="BT878" s="380" t="str">
        <v/>
      </c>
      <c r="BU878" s="380" t="str">
        <v/>
      </c>
      <c r="BV878" s="380" t="str">
        <v/>
      </c>
      <c r="BW878" s="380" t="str">
        <v/>
      </c>
      <c r="BX878" s="380"/>
      <c r="BY878" s="380"/>
      <c r="BZ878" s="380" t="str">
        <v/>
      </c>
      <c r="CA878" s="380"/>
      <c r="CB878" s="380"/>
      <c r="CC878" s="380" t="str">
        <v/>
      </c>
      <c r="CD878" s="380"/>
      <c r="CE878" s="380"/>
      <c r="CF878" s="380" t="str">
        <v/>
      </c>
      <c r="CG878" s="380"/>
      <c r="CH878" s="380"/>
      <c r="CI878" s="380" t="str">
        <v/>
      </c>
      <c r="CJ878" s="380" t="str">
        <v/>
      </c>
      <c r="CK878" s="380" t="str">
        <v/>
      </c>
      <c r="CL878" s="381" t="str">
        <v/>
      </c>
      <c r="CM878" s="380" t="str">
        <v/>
      </c>
      <c r="CN878" s="380" t="str">
        <v/>
      </c>
      <c r="CO878" s="380" t="str">
        <v/>
      </c>
      <c r="CP878" s="381" t="str">
        <v/>
      </c>
      <c r="CQ878" s="380" t="str">
        <v/>
      </c>
      <c r="CR878" s="380" t="str">
        <v/>
      </c>
      <c r="CS878" s="380" t="str">
        <v/>
      </c>
      <c r="CT878" s="380" t="str">
        <v/>
      </c>
      <c r="CU878" s="380" t="str">
        <v/>
      </c>
      <c r="CV878" s="380"/>
      <c r="CW878" s="380"/>
      <c r="CX878" s="380" t="str">
        <v/>
      </c>
      <c r="CY878" s="380"/>
      <c r="CZ878" s="380"/>
      <c r="DA878" s="380" t="str">
        <v/>
      </c>
      <c r="DB878" s="380"/>
      <c r="DC878" s="380"/>
      <c r="DD878" s="380" t="str">
        <v/>
      </c>
      <c r="DE878" s="380"/>
      <c r="DF878" s="380"/>
      <c r="DG878" s="380" t="str">
        <v/>
      </c>
      <c r="DH878" s="380" t="str">
        <v/>
      </c>
      <c r="DI878" s="380" t="str">
        <v/>
      </c>
      <c r="DJ878" s="381" t="str">
        <v/>
      </c>
      <c r="DK878" s="380" t="str">
        <v/>
      </c>
      <c r="DL878" s="380" t="str">
        <v/>
      </c>
      <c r="DM878" s="380" t="str">
        <v/>
      </c>
      <c r="DN878" s="381" t="str">
        <v/>
      </c>
      <c r="DO878" s="380" t="str">
        <v/>
      </c>
      <c r="DP878" s="380" t="str">
        <v/>
      </c>
      <c r="DQ878" s="380" t="str">
        <v/>
      </c>
      <c r="DR878" s="380" t="str">
        <v/>
      </c>
      <c r="DS878" s="380" t="str">
        <v/>
      </c>
      <c r="DT878" s="380"/>
      <c r="DU878" s="380"/>
      <c r="DV878" s="380" t="str">
        <v/>
      </c>
      <c r="DW878" s="380"/>
      <c r="DX878" s="380"/>
      <c r="DY878" s="380" t="str">
        <v/>
      </c>
      <c r="DZ878" s="380"/>
      <c r="EA878" s="380"/>
      <c r="EB878" s="380" t="str">
        <v/>
      </c>
      <c r="EC878" s="380"/>
      <c r="ED878" s="380"/>
      <c r="EE878" s="380" t="str">
        <v/>
      </c>
      <c r="EF878" s="380" t="str">
        <v/>
      </c>
      <c r="EG878" s="380" t="str">
        <v/>
      </c>
      <c r="EH878" s="381" t="str">
        <v/>
      </c>
      <c r="EI878" s="380" t="str">
        <v/>
      </c>
      <c r="EJ878" s="380" t="str">
        <v/>
      </c>
      <c r="EK878" s="380" t="str">
        <v/>
      </c>
      <c r="EL878" s="381" t="str">
        <v/>
      </c>
      <c r="EM878" s="382" t="str">
        <v/>
      </c>
      <c r="EN878" s="382" t="str">
        <v/>
      </c>
      <c r="EO878" s="382" t="str">
        <v/>
      </c>
    </row>
    <row r="879" spans="1:145" ht="15.6">
      <c r="A879" s="372" t="str">
        <v/>
      </c>
      <c r="B879" s="373" t="str">
        <v/>
      </c>
      <c r="C879" s="372"/>
      <c r="D879" s="383" t="str">
        <v/>
      </c>
      <c r="E879" s="383" t="str">
        <v/>
      </c>
      <c r="F879" s="383" t="str">
        <v/>
      </c>
      <c r="G879" s="375" t="str">
        <v/>
      </c>
      <c r="H879" s="375" t="str">
        <v/>
      </c>
      <c r="I879" s="375" t="str">
        <v/>
      </c>
      <c r="J879" s="375" t="str">
        <v/>
      </c>
      <c r="K879" s="375" t="str">
        <v/>
      </c>
      <c r="L879" s="375" t="str">
        <v/>
      </c>
      <c r="M879" s="372" t="str">
        <v/>
      </c>
      <c r="N879" s="372" t="str">
        <v/>
      </c>
      <c r="O879" s="372" t="str">
        <v/>
      </c>
      <c r="P879" s="372" t="str">
        <v/>
      </c>
      <c r="Q879" s="372" t="str">
        <v/>
      </c>
      <c r="R879" s="372" t="str">
        <v/>
      </c>
      <c r="S879" s="372" t="str">
        <v/>
      </c>
      <c r="T879" s="372" t="str">
        <v/>
      </c>
      <c r="U879" s="372" t="str">
        <v/>
      </c>
      <c r="V879" s="372" t="str">
        <v/>
      </c>
      <c r="W879" s="372" t="str">
        <v/>
      </c>
      <c r="X879" s="372" t="str">
        <v/>
      </c>
      <c r="Y879" s="372" t="str">
        <v/>
      </c>
      <c r="Z879" s="372" t="str">
        <v/>
      </c>
      <c r="AA879" s="372" t="str">
        <v/>
      </c>
      <c r="AB879" s="372"/>
      <c r="AC879" s="372"/>
      <c r="AD879" s="372" t="str">
        <v/>
      </c>
      <c r="AE879" s="372"/>
      <c r="AF879" s="372"/>
      <c r="AG879" s="376" t="str">
        <v/>
      </c>
      <c r="AH879" s="372"/>
      <c r="AI879" s="372"/>
      <c r="AJ879" s="372" t="str">
        <v/>
      </c>
      <c r="AK879" s="372"/>
      <c r="AL879" s="372"/>
      <c r="AM879" s="377" t="str">
        <v/>
      </c>
      <c r="AN879" s="378" t="str">
        <v/>
      </c>
      <c r="AO879" s="379" t="str">
        <v/>
      </c>
      <c r="AP879" s="379" t="str">
        <v/>
      </c>
      <c r="AQ879" s="376" t="str">
        <v/>
      </c>
      <c r="AR879" s="376" t="str">
        <v/>
      </c>
      <c r="AS879" s="372" t="str">
        <v/>
      </c>
      <c r="AT879" s="379" t="str">
        <v/>
      </c>
      <c r="AU879" s="380" t="str">
        <v/>
      </c>
      <c r="AV879" s="380" t="str">
        <v/>
      </c>
      <c r="AW879" s="380" t="str">
        <v/>
      </c>
      <c r="AX879" s="380" t="str">
        <v/>
      </c>
      <c r="AY879" s="380" t="str">
        <v/>
      </c>
      <c r="AZ879" s="380"/>
      <c r="BA879" s="380"/>
      <c r="BB879" s="380" t="str">
        <v/>
      </c>
      <c r="BC879" s="380"/>
      <c r="BD879" s="380"/>
      <c r="BE879" s="380" t="str">
        <v/>
      </c>
      <c r="BF879" s="380"/>
      <c r="BG879" s="380"/>
      <c r="BH879" s="380" t="str">
        <v/>
      </c>
      <c r="BI879" s="380"/>
      <c r="BJ879" s="380"/>
      <c r="BK879" s="380" t="str">
        <v/>
      </c>
      <c r="BL879" s="380" t="str">
        <v/>
      </c>
      <c r="BM879" s="380" t="str">
        <v/>
      </c>
      <c r="BN879" s="381" t="str">
        <v/>
      </c>
      <c r="BO879" s="380" t="str">
        <v/>
      </c>
      <c r="BP879" s="380" t="str">
        <v/>
      </c>
      <c r="BQ879" s="380" t="str">
        <v/>
      </c>
      <c r="BR879" s="381" t="str">
        <v/>
      </c>
      <c r="BS879" s="380" t="str">
        <v/>
      </c>
      <c r="BT879" s="380" t="str">
        <v/>
      </c>
      <c r="BU879" s="380" t="str">
        <v/>
      </c>
      <c r="BV879" s="380" t="str">
        <v/>
      </c>
      <c r="BW879" s="380" t="str">
        <v/>
      </c>
      <c r="BX879" s="380"/>
      <c r="BY879" s="380"/>
      <c r="BZ879" s="380" t="str">
        <v/>
      </c>
      <c r="CA879" s="380"/>
      <c r="CB879" s="380"/>
      <c r="CC879" s="380" t="str">
        <v/>
      </c>
      <c r="CD879" s="380"/>
      <c r="CE879" s="380"/>
      <c r="CF879" s="380" t="str">
        <v/>
      </c>
      <c r="CG879" s="380"/>
      <c r="CH879" s="380"/>
      <c r="CI879" s="380" t="str">
        <v/>
      </c>
      <c r="CJ879" s="380" t="str">
        <v/>
      </c>
      <c r="CK879" s="380" t="str">
        <v/>
      </c>
      <c r="CL879" s="381" t="str">
        <v/>
      </c>
      <c r="CM879" s="380" t="str">
        <v/>
      </c>
      <c r="CN879" s="380" t="str">
        <v/>
      </c>
      <c r="CO879" s="380" t="str">
        <v/>
      </c>
      <c r="CP879" s="381" t="str">
        <v/>
      </c>
      <c r="CQ879" s="380" t="str">
        <v/>
      </c>
      <c r="CR879" s="380" t="str">
        <v/>
      </c>
      <c r="CS879" s="380" t="str">
        <v/>
      </c>
      <c r="CT879" s="380" t="str">
        <v/>
      </c>
      <c r="CU879" s="380" t="str">
        <v/>
      </c>
      <c r="CV879" s="380"/>
      <c r="CW879" s="380"/>
      <c r="CX879" s="380" t="str">
        <v/>
      </c>
      <c r="CY879" s="380"/>
      <c r="CZ879" s="380"/>
      <c r="DA879" s="380" t="str">
        <v/>
      </c>
      <c r="DB879" s="380"/>
      <c r="DC879" s="380"/>
      <c r="DD879" s="380" t="str">
        <v/>
      </c>
      <c r="DE879" s="380"/>
      <c r="DF879" s="380"/>
      <c r="DG879" s="380" t="str">
        <v/>
      </c>
      <c r="DH879" s="380" t="str">
        <v/>
      </c>
      <c r="DI879" s="380" t="str">
        <v/>
      </c>
      <c r="DJ879" s="381" t="str">
        <v/>
      </c>
      <c r="DK879" s="380" t="str">
        <v/>
      </c>
      <c r="DL879" s="380" t="str">
        <v/>
      </c>
      <c r="DM879" s="380" t="str">
        <v/>
      </c>
      <c r="DN879" s="381" t="str">
        <v/>
      </c>
      <c r="DO879" s="380" t="str">
        <v/>
      </c>
      <c r="DP879" s="380" t="str">
        <v/>
      </c>
      <c r="DQ879" s="380" t="str">
        <v/>
      </c>
      <c r="DR879" s="380" t="str">
        <v/>
      </c>
      <c r="DS879" s="380" t="str">
        <v/>
      </c>
      <c r="DT879" s="380"/>
      <c r="DU879" s="380"/>
      <c r="DV879" s="380" t="str">
        <v/>
      </c>
      <c r="DW879" s="380"/>
      <c r="DX879" s="380"/>
      <c r="DY879" s="380" t="str">
        <v/>
      </c>
      <c r="DZ879" s="380"/>
      <c r="EA879" s="380"/>
      <c r="EB879" s="380" t="str">
        <v/>
      </c>
      <c r="EC879" s="380"/>
      <c r="ED879" s="380"/>
      <c r="EE879" s="380" t="str">
        <v/>
      </c>
      <c r="EF879" s="380" t="str">
        <v/>
      </c>
      <c r="EG879" s="380" t="str">
        <v/>
      </c>
      <c r="EH879" s="381" t="str">
        <v/>
      </c>
      <c r="EI879" s="380" t="str">
        <v/>
      </c>
      <c r="EJ879" s="380" t="str">
        <v/>
      </c>
      <c r="EK879" s="380" t="str">
        <v/>
      </c>
      <c r="EL879" s="381" t="str">
        <v/>
      </c>
      <c r="EM879" s="382" t="str">
        <v/>
      </c>
      <c r="EN879" s="382" t="str">
        <v/>
      </c>
      <c r="EO879" s="382" t="str">
        <v/>
      </c>
    </row>
    <row r="880" spans="1:145" ht="15.6">
      <c r="A880" s="372" t="str">
        <v/>
      </c>
      <c r="B880" s="373" t="str">
        <v/>
      </c>
      <c r="C880" s="372"/>
      <c r="D880" s="383" t="str">
        <v/>
      </c>
      <c r="E880" s="383" t="str">
        <v/>
      </c>
      <c r="F880" s="383" t="str">
        <v/>
      </c>
      <c r="G880" s="375" t="str">
        <v/>
      </c>
      <c r="H880" s="375" t="str">
        <v/>
      </c>
      <c r="I880" s="375" t="str">
        <v/>
      </c>
      <c r="J880" s="375" t="str">
        <v/>
      </c>
      <c r="K880" s="375" t="str">
        <v/>
      </c>
      <c r="L880" s="375" t="str">
        <v/>
      </c>
      <c r="M880" s="372" t="str">
        <v/>
      </c>
      <c r="N880" s="372" t="str">
        <v/>
      </c>
      <c r="O880" s="372" t="str">
        <v/>
      </c>
      <c r="P880" s="372" t="str">
        <v/>
      </c>
      <c r="Q880" s="372" t="str">
        <v/>
      </c>
      <c r="R880" s="372" t="str">
        <v/>
      </c>
      <c r="S880" s="372" t="str">
        <v/>
      </c>
      <c r="T880" s="372" t="str">
        <v/>
      </c>
      <c r="U880" s="372" t="str">
        <v/>
      </c>
      <c r="V880" s="372" t="str">
        <v/>
      </c>
      <c r="W880" s="372" t="str">
        <v/>
      </c>
      <c r="X880" s="372" t="str">
        <v/>
      </c>
      <c r="Y880" s="372" t="str">
        <v/>
      </c>
      <c r="Z880" s="372" t="str">
        <v/>
      </c>
      <c r="AA880" s="372" t="str">
        <v/>
      </c>
      <c r="AB880" s="372"/>
      <c r="AC880" s="372"/>
      <c r="AD880" s="372" t="str">
        <v/>
      </c>
      <c r="AE880" s="372"/>
      <c r="AF880" s="372"/>
      <c r="AG880" s="376" t="str">
        <v/>
      </c>
      <c r="AH880" s="372"/>
      <c r="AI880" s="372"/>
      <c r="AJ880" s="372" t="str">
        <v/>
      </c>
      <c r="AK880" s="372"/>
      <c r="AL880" s="372"/>
      <c r="AM880" s="377" t="str">
        <v/>
      </c>
      <c r="AN880" s="378" t="str">
        <v/>
      </c>
      <c r="AO880" s="379" t="str">
        <v/>
      </c>
      <c r="AP880" s="379" t="str">
        <v/>
      </c>
      <c r="AQ880" s="376" t="str">
        <v/>
      </c>
      <c r="AR880" s="376" t="str">
        <v/>
      </c>
      <c r="AS880" s="372" t="str">
        <v/>
      </c>
      <c r="AT880" s="379" t="str">
        <v/>
      </c>
      <c r="AU880" s="380" t="str">
        <v/>
      </c>
      <c r="AV880" s="380" t="str">
        <v/>
      </c>
      <c r="AW880" s="380" t="str">
        <v/>
      </c>
      <c r="AX880" s="380" t="str">
        <v/>
      </c>
      <c r="AY880" s="380" t="str">
        <v/>
      </c>
      <c r="AZ880" s="380"/>
      <c r="BA880" s="380"/>
      <c r="BB880" s="380" t="str">
        <v/>
      </c>
      <c r="BC880" s="380"/>
      <c r="BD880" s="380"/>
      <c r="BE880" s="380" t="str">
        <v/>
      </c>
      <c r="BF880" s="380"/>
      <c r="BG880" s="380"/>
      <c r="BH880" s="380" t="str">
        <v/>
      </c>
      <c r="BI880" s="380"/>
      <c r="BJ880" s="380"/>
      <c r="BK880" s="380" t="str">
        <v/>
      </c>
      <c r="BL880" s="380" t="str">
        <v/>
      </c>
      <c r="BM880" s="380" t="str">
        <v/>
      </c>
      <c r="BN880" s="381" t="str">
        <v/>
      </c>
      <c r="BO880" s="380" t="str">
        <v/>
      </c>
      <c r="BP880" s="380" t="str">
        <v/>
      </c>
      <c r="BQ880" s="380" t="str">
        <v/>
      </c>
      <c r="BR880" s="381" t="str">
        <v/>
      </c>
      <c r="BS880" s="380" t="str">
        <v/>
      </c>
      <c r="BT880" s="380" t="str">
        <v/>
      </c>
      <c r="BU880" s="380" t="str">
        <v/>
      </c>
      <c r="BV880" s="380" t="str">
        <v/>
      </c>
      <c r="BW880" s="380" t="str">
        <v/>
      </c>
      <c r="BX880" s="380"/>
      <c r="BY880" s="380"/>
      <c r="BZ880" s="380" t="str">
        <v/>
      </c>
      <c r="CA880" s="380"/>
      <c r="CB880" s="380"/>
      <c r="CC880" s="380" t="str">
        <v/>
      </c>
      <c r="CD880" s="380"/>
      <c r="CE880" s="380"/>
      <c r="CF880" s="380" t="str">
        <v/>
      </c>
      <c r="CG880" s="380"/>
      <c r="CH880" s="380"/>
      <c r="CI880" s="380" t="str">
        <v/>
      </c>
      <c r="CJ880" s="380" t="str">
        <v/>
      </c>
      <c r="CK880" s="380" t="str">
        <v/>
      </c>
      <c r="CL880" s="381" t="str">
        <v/>
      </c>
      <c r="CM880" s="380" t="str">
        <v/>
      </c>
      <c r="CN880" s="380" t="str">
        <v/>
      </c>
      <c r="CO880" s="380" t="str">
        <v/>
      </c>
      <c r="CP880" s="381" t="str">
        <v/>
      </c>
      <c r="CQ880" s="380" t="str">
        <v/>
      </c>
      <c r="CR880" s="380" t="str">
        <v/>
      </c>
      <c r="CS880" s="380" t="str">
        <v/>
      </c>
      <c r="CT880" s="380" t="str">
        <v/>
      </c>
      <c r="CU880" s="380" t="str">
        <v/>
      </c>
      <c r="CV880" s="380"/>
      <c r="CW880" s="380"/>
      <c r="CX880" s="380" t="str">
        <v/>
      </c>
      <c r="CY880" s="380"/>
      <c r="CZ880" s="380"/>
      <c r="DA880" s="380" t="str">
        <v/>
      </c>
      <c r="DB880" s="380"/>
      <c r="DC880" s="380"/>
      <c r="DD880" s="380" t="str">
        <v/>
      </c>
      <c r="DE880" s="380"/>
      <c r="DF880" s="380"/>
      <c r="DG880" s="380" t="str">
        <v/>
      </c>
      <c r="DH880" s="380" t="str">
        <v/>
      </c>
      <c r="DI880" s="380" t="str">
        <v/>
      </c>
      <c r="DJ880" s="381" t="str">
        <v/>
      </c>
      <c r="DK880" s="380" t="str">
        <v/>
      </c>
      <c r="DL880" s="380" t="str">
        <v/>
      </c>
      <c r="DM880" s="380" t="str">
        <v/>
      </c>
      <c r="DN880" s="381" t="str">
        <v/>
      </c>
      <c r="DO880" s="380" t="str">
        <v/>
      </c>
      <c r="DP880" s="380" t="str">
        <v/>
      </c>
      <c r="DQ880" s="380" t="str">
        <v/>
      </c>
      <c r="DR880" s="380" t="str">
        <v/>
      </c>
      <c r="DS880" s="380" t="str">
        <v/>
      </c>
      <c r="DT880" s="380"/>
      <c r="DU880" s="380"/>
      <c r="DV880" s="380" t="str">
        <v/>
      </c>
      <c r="DW880" s="380"/>
      <c r="DX880" s="380"/>
      <c r="DY880" s="380" t="str">
        <v/>
      </c>
      <c r="DZ880" s="380"/>
      <c r="EA880" s="380"/>
      <c r="EB880" s="380" t="str">
        <v/>
      </c>
      <c r="EC880" s="380"/>
      <c r="ED880" s="380"/>
      <c r="EE880" s="380" t="str">
        <v/>
      </c>
      <c r="EF880" s="380" t="str">
        <v/>
      </c>
      <c r="EG880" s="380" t="str">
        <v/>
      </c>
      <c r="EH880" s="381" t="str">
        <v/>
      </c>
      <c r="EI880" s="380" t="str">
        <v/>
      </c>
      <c r="EJ880" s="380" t="str">
        <v/>
      </c>
      <c r="EK880" s="380" t="str">
        <v/>
      </c>
      <c r="EL880" s="381" t="str">
        <v/>
      </c>
      <c r="EM880" s="382" t="str">
        <v/>
      </c>
      <c r="EN880" s="382" t="str">
        <v/>
      </c>
      <c r="EO880" s="382" t="str">
        <v/>
      </c>
    </row>
    <row r="881" spans="1:145" ht="15.6">
      <c r="A881" s="372" t="str">
        <v/>
      </c>
      <c r="B881" s="373" t="str">
        <v/>
      </c>
      <c r="C881" s="372"/>
      <c r="D881" s="383" t="str">
        <v/>
      </c>
      <c r="E881" s="383" t="str">
        <v/>
      </c>
      <c r="F881" s="383" t="str">
        <v/>
      </c>
      <c r="G881" s="375" t="str">
        <v/>
      </c>
      <c r="H881" s="375" t="str">
        <v/>
      </c>
      <c r="I881" s="375" t="str">
        <v/>
      </c>
      <c r="J881" s="375" t="str">
        <v/>
      </c>
      <c r="K881" s="375" t="str">
        <v/>
      </c>
      <c r="L881" s="375" t="str">
        <v/>
      </c>
      <c r="M881" s="372" t="str">
        <v/>
      </c>
      <c r="N881" s="372" t="str">
        <v/>
      </c>
      <c r="O881" s="372" t="str">
        <v/>
      </c>
      <c r="P881" s="372" t="str">
        <v/>
      </c>
      <c r="Q881" s="372" t="str">
        <v/>
      </c>
      <c r="R881" s="372" t="str">
        <v/>
      </c>
      <c r="S881" s="372" t="str">
        <v/>
      </c>
      <c r="T881" s="372" t="str">
        <v/>
      </c>
      <c r="U881" s="372" t="str">
        <v/>
      </c>
      <c r="V881" s="372" t="str">
        <v/>
      </c>
      <c r="W881" s="372" t="str">
        <v/>
      </c>
      <c r="X881" s="372" t="str">
        <v/>
      </c>
      <c r="Y881" s="372" t="str">
        <v/>
      </c>
      <c r="Z881" s="372" t="str">
        <v/>
      </c>
      <c r="AA881" s="372" t="str">
        <v/>
      </c>
      <c r="AB881" s="372"/>
      <c r="AC881" s="372"/>
      <c r="AD881" s="372" t="str">
        <v/>
      </c>
      <c r="AE881" s="372"/>
      <c r="AF881" s="372"/>
      <c r="AG881" s="376" t="str">
        <v/>
      </c>
      <c r="AH881" s="372"/>
      <c r="AI881" s="372"/>
      <c r="AJ881" s="372" t="str">
        <v/>
      </c>
      <c r="AK881" s="372"/>
      <c r="AL881" s="372"/>
      <c r="AM881" s="377" t="str">
        <v/>
      </c>
      <c r="AN881" s="378" t="str">
        <v/>
      </c>
      <c r="AO881" s="379" t="str">
        <v/>
      </c>
      <c r="AP881" s="379" t="str">
        <v/>
      </c>
      <c r="AQ881" s="376" t="str">
        <v/>
      </c>
      <c r="AR881" s="376" t="str">
        <v/>
      </c>
      <c r="AS881" s="372" t="str">
        <v/>
      </c>
      <c r="AT881" s="379" t="str">
        <v/>
      </c>
      <c r="AU881" s="380" t="str">
        <v/>
      </c>
      <c r="AV881" s="380" t="str">
        <v/>
      </c>
      <c r="AW881" s="380" t="str">
        <v/>
      </c>
      <c r="AX881" s="380" t="str">
        <v/>
      </c>
      <c r="AY881" s="380" t="str">
        <v/>
      </c>
      <c r="AZ881" s="380"/>
      <c r="BA881" s="380"/>
      <c r="BB881" s="380" t="str">
        <v/>
      </c>
      <c r="BC881" s="380"/>
      <c r="BD881" s="380"/>
      <c r="BE881" s="380" t="str">
        <v/>
      </c>
      <c r="BF881" s="380"/>
      <c r="BG881" s="380"/>
      <c r="BH881" s="380" t="str">
        <v/>
      </c>
      <c r="BI881" s="380"/>
      <c r="BJ881" s="380"/>
      <c r="BK881" s="380" t="str">
        <v/>
      </c>
      <c r="BL881" s="380" t="str">
        <v/>
      </c>
      <c r="BM881" s="380" t="str">
        <v/>
      </c>
      <c r="BN881" s="381" t="str">
        <v/>
      </c>
      <c r="BO881" s="380" t="str">
        <v/>
      </c>
      <c r="BP881" s="380" t="str">
        <v/>
      </c>
      <c r="BQ881" s="380" t="str">
        <v/>
      </c>
      <c r="BR881" s="381" t="str">
        <v/>
      </c>
      <c r="BS881" s="380" t="str">
        <v/>
      </c>
      <c r="BT881" s="380" t="str">
        <v/>
      </c>
      <c r="BU881" s="380" t="str">
        <v/>
      </c>
      <c r="BV881" s="380" t="str">
        <v/>
      </c>
      <c r="BW881" s="380" t="str">
        <v/>
      </c>
      <c r="BX881" s="380"/>
      <c r="BY881" s="380"/>
      <c r="BZ881" s="380" t="str">
        <v/>
      </c>
      <c r="CA881" s="380"/>
      <c r="CB881" s="380"/>
      <c r="CC881" s="380" t="str">
        <v/>
      </c>
      <c r="CD881" s="380"/>
      <c r="CE881" s="380"/>
      <c r="CF881" s="380" t="str">
        <v/>
      </c>
      <c r="CG881" s="380"/>
      <c r="CH881" s="380"/>
      <c r="CI881" s="380" t="str">
        <v/>
      </c>
      <c r="CJ881" s="380" t="str">
        <v/>
      </c>
      <c r="CK881" s="380" t="str">
        <v/>
      </c>
      <c r="CL881" s="381" t="str">
        <v/>
      </c>
      <c r="CM881" s="380" t="str">
        <v/>
      </c>
      <c r="CN881" s="380" t="str">
        <v/>
      </c>
      <c r="CO881" s="380" t="str">
        <v/>
      </c>
      <c r="CP881" s="381" t="str">
        <v/>
      </c>
      <c r="CQ881" s="380" t="str">
        <v/>
      </c>
      <c r="CR881" s="380" t="str">
        <v/>
      </c>
      <c r="CS881" s="380" t="str">
        <v/>
      </c>
      <c r="CT881" s="380" t="str">
        <v/>
      </c>
      <c r="CU881" s="380" t="str">
        <v/>
      </c>
      <c r="CV881" s="380"/>
      <c r="CW881" s="380"/>
      <c r="CX881" s="380" t="str">
        <v/>
      </c>
      <c r="CY881" s="380"/>
      <c r="CZ881" s="380"/>
      <c r="DA881" s="380" t="str">
        <v/>
      </c>
      <c r="DB881" s="380"/>
      <c r="DC881" s="380"/>
      <c r="DD881" s="380" t="str">
        <v/>
      </c>
      <c r="DE881" s="380"/>
      <c r="DF881" s="380"/>
      <c r="DG881" s="380" t="str">
        <v/>
      </c>
      <c r="DH881" s="380" t="str">
        <v/>
      </c>
      <c r="DI881" s="380" t="str">
        <v/>
      </c>
      <c r="DJ881" s="381" t="str">
        <v/>
      </c>
      <c r="DK881" s="380" t="str">
        <v/>
      </c>
      <c r="DL881" s="380" t="str">
        <v/>
      </c>
      <c r="DM881" s="380" t="str">
        <v/>
      </c>
      <c r="DN881" s="381" t="str">
        <v/>
      </c>
      <c r="DO881" s="380" t="str">
        <v/>
      </c>
      <c r="DP881" s="380" t="str">
        <v/>
      </c>
      <c r="DQ881" s="380" t="str">
        <v/>
      </c>
      <c r="DR881" s="380" t="str">
        <v/>
      </c>
      <c r="DS881" s="380" t="str">
        <v/>
      </c>
      <c r="DT881" s="380"/>
      <c r="DU881" s="380"/>
      <c r="DV881" s="380" t="str">
        <v/>
      </c>
      <c r="DW881" s="380"/>
      <c r="DX881" s="380"/>
      <c r="DY881" s="380" t="str">
        <v/>
      </c>
      <c r="DZ881" s="380"/>
      <c r="EA881" s="380"/>
      <c r="EB881" s="380" t="str">
        <v/>
      </c>
      <c r="EC881" s="380"/>
      <c r="ED881" s="380"/>
      <c r="EE881" s="380" t="str">
        <v/>
      </c>
      <c r="EF881" s="380" t="str">
        <v/>
      </c>
      <c r="EG881" s="380" t="str">
        <v/>
      </c>
      <c r="EH881" s="381" t="str">
        <v/>
      </c>
      <c r="EI881" s="380" t="str">
        <v/>
      </c>
      <c r="EJ881" s="380" t="str">
        <v/>
      </c>
      <c r="EK881" s="380" t="str">
        <v/>
      </c>
      <c r="EL881" s="381" t="str">
        <v/>
      </c>
      <c r="EM881" s="382" t="str">
        <v/>
      </c>
      <c r="EN881" s="382" t="str">
        <v/>
      </c>
      <c r="EO881" s="382" t="str">
        <v/>
      </c>
    </row>
    <row r="882" spans="1:145" ht="15.6">
      <c r="A882" s="372" t="str">
        <v/>
      </c>
      <c r="B882" s="373" t="str">
        <v/>
      </c>
      <c r="C882" s="372"/>
      <c r="D882" s="383" t="str">
        <v/>
      </c>
      <c r="E882" s="383" t="str">
        <v/>
      </c>
      <c r="F882" s="383" t="str">
        <v/>
      </c>
      <c r="G882" s="375" t="str">
        <v/>
      </c>
      <c r="H882" s="375" t="str">
        <v/>
      </c>
      <c r="I882" s="375" t="str">
        <v/>
      </c>
      <c r="J882" s="375" t="str">
        <v/>
      </c>
      <c r="K882" s="375" t="str">
        <v/>
      </c>
      <c r="L882" s="375" t="str">
        <v/>
      </c>
      <c r="M882" s="372" t="str">
        <v/>
      </c>
      <c r="N882" s="372" t="str">
        <v/>
      </c>
      <c r="O882" s="372" t="str">
        <v/>
      </c>
      <c r="P882" s="372" t="str">
        <v/>
      </c>
      <c r="Q882" s="372" t="str">
        <v/>
      </c>
      <c r="R882" s="372" t="str">
        <v/>
      </c>
      <c r="S882" s="372" t="str">
        <v/>
      </c>
      <c r="T882" s="372" t="str">
        <v/>
      </c>
      <c r="U882" s="372" t="str">
        <v/>
      </c>
      <c r="V882" s="372" t="str">
        <v/>
      </c>
      <c r="W882" s="372" t="str">
        <v/>
      </c>
      <c r="X882" s="372" t="str">
        <v/>
      </c>
      <c r="Y882" s="372" t="str">
        <v/>
      </c>
      <c r="Z882" s="372" t="str">
        <v/>
      </c>
      <c r="AA882" s="372" t="str">
        <v/>
      </c>
      <c r="AB882" s="372"/>
      <c r="AC882" s="372"/>
      <c r="AD882" s="372" t="str">
        <v/>
      </c>
      <c r="AE882" s="372"/>
      <c r="AF882" s="372"/>
      <c r="AG882" s="376" t="str">
        <v/>
      </c>
      <c r="AH882" s="372"/>
      <c r="AI882" s="372"/>
      <c r="AJ882" s="372" t="str">
        <v/>
      </c>
      <c r="AK882" s="372"/>
      <c r="AL882" s="372"/>
      <c r="AM882" s="377" t="str">
        <v/>
      </c>
      <c r="AN882" s="378" t="str">
        <v/>
      </c>
      <c r="AO882" s="379" t="str">
        <v/>
      </c>
      <c r="AP882" s="379" t="str">
        <v/>
      </c>
      <c r="AQ882" s="376" t="str">
        <v/>
      </c>
      <c r="AR882" s="376" t="str">
        <v/>
      </c>
      <c r="AS882" s="372" t="str">
        <v/>
      </c>
      <c r="AT882" s="379" t="str">
        <v/>
      </c>
      <c r="AU882" s="380" t="str">
        <v/>
      </c>
      <c r="AV882" s="380" t="str">
        <v/>
      </c>
      <c r="AW882" s="380" t="str">
        <v/>
      </c>
      <c r="AX882" s="380" t="str">
        <v/>
      </c>
      <c r="AY882" s="380" t="str">
        <v/>
      </c>
      <c r="AZ882" s="380"/>
      <c r="BA882" s="380"/>
      <c r="BB882" s="380" t="str">
        <v/>
      </c>
      <c r="BC882" s="380"/>
      <c r="BD882" s="380"/>
      <c r="BE882" s="380" t="str">
        <v/>
      </c>
      <c r="BF882" s="380"/>
      <c r="BG882" s="380"/>
      <c r="BH882" s="380" t="str">
        <v/>
      </c>
      <c r="BI882" s="380"/>
      <c r="BJ882" s="380"/>
      <c r="BK882" s="380" t="str">
        <v/>
      </c>
      <c r="BL882" s="380" t="str">
        <v/>
      </c>
      <c r="BM882" s="380" t="str">
        <v/>
      </c>
      <c r="BN882" s="381" t="str">
        <v/>
      </c>
      <c r="BO882" s="380" t="str">
        <v/>
      </c>
      <c r="BP882" s="380" t="str">
        <v/>
      </c>
      <c r="BQ882" s="380" t="str">
        <v/>
      </c>
      <c r="BR882" s="381" t="str">
        <v/>
      </c>
      <c r="BS882" s="380" t="str">
        <v/>
      </c>
      <c r="BT882" s="380" t="str">
        <v/>
      </c>
      <c r="BU882" s="380" t="str">
        <v/>
      </c>
      <c r="BV882" s="380" t="str">
        <v/>
      </c>
      <c r="BW882" s="380" t="str">
        <v/>
      </c>
      <c r="BX882" s="380"/>
      <c r="BY882" s="380"/>
      <c r="BZ882" s="380" t="str">
        <v/>
      </c>
      <c r="CA882" s="380"/>
      <c r="CB882" s="380"/>
      <c r="CC882" s="380" t="str">
        <v/>
      </c>
      <c r="CD882" s="380"/>
      <c r="CE882" s="380"/>
      <c r="CF882" s="380" t="str">
        <v/>
      </c>
      <c r="CG882" s="380"/>
      <c r="CH882" s="380"/>
      <c r="CI882" s="380" t="str">
        <v/>
      </c>
      <c r="CJ882" s="380" t="str">
        <v/>
      </c>
      <c r="CK882" s="380" t="str">
        <v/>
      </c>
      <c r="CL882" s="381" t="str">
        <v/>
      </c>
      <c r="CM882" s="380" t="str">
        <v/>
      </c>
      <c r="CN882" s="380" t="str">
        <v/>
      </c>
      <c r="CO882" s="380" t="str">
        <v/>
      </c>
      <c r="CP882" s="381" t="str">
        <v/>
      </c>
      <c r="CQ882" s="380" t="str">
        <v/>
      </c>
      <c r="CR882" s="380" t="str">
        <v/>
      </c>
      <c r="CS882" s="380" t="str">
        <v/>
      </c>
      <c r="CT882" s="380" t="str">
        <v/>
      </c>
      <c r="CU882" s="380" t="str">
        <v/>
      </c>
      <c r="CV882" s="380"/>
      <c r="CW882" s="380"/>
      <c r="CX882" s="380" t="str">
        <v/>
      </c>
      <c r="CY882" s="380"/>
      <c r="CZ882" s="380"/>
      <c r="DA882" s="380" t="str">
        <v/>
      </c>
      <c r="DB882" s="380"/>
      <c r="DC882" s="380"/>
      <c r="DD882" s="380" t="str">
        <v/>
      </c>
      <c r="DE882" s="380"/>
      <c r="DF882" s="380"/>
      <c r="DG882" s="380" t="str">
        <v/>
      </c>
      <c r="DH882" s="380" t="str">
        <v/>
      </c>
      <c r="DI882" s="380" t="str">
        <v/>
      </c>
      <c r="DJ882" s="381" t="str">
        <v/>
      </c>
      <c r="DK882" s="380" t="str">
        <v/>
      </c>
      <c r="DL882" s="380" t="str">
        <v/>
      </c>
      <c r="DM882" s="380" t="str">
        <v/>
      </c>
      <c r="DN882" s="381" t="str">
        <v/>
      </c>
      <c r="DO882" s="380" t="str">
        <v/>
      </c>
      <c r="DP882" s="380" t="str">
        <v/>
      </c>
      <c r="DQ882" s="380" t="str">
        <v/>
      </c>
      <c r="DR882" s="380" t="str">
        <v/>
      </c>
      <c r="DS882" s="380" t="str">
        <v/>
      </c>
      <c r="DT882" s="380"/>
      <c r="DU882" s="380"/>
      <c r="DV882" s="380" t="str">
        <v/>
      </c>
      <c r="DW882" s="380"/>
      <c r="DX882" s="380"/>
      <c r="DY882" s="380" t="str">
        <v/>
      </c>
      <c r="DZ882" s="380"/>
      <c r="EA882" s="380"/>
      <c r="EB882" s="380" t="str">
        <v/>
      </c>
      <c r="EC882" s="380"/>
      <c r="ED882" s="380"/>
      <c r="EE882" s="380" t="str">
        <v/>
      </c>
      <c r="EF882" s="380" t="str">
        <v/>
      </c>
      <c r="EG882" s="380" t="str">
        <v/>
      </c>
      <c r="EH882" s="381" t="str">
        <v/>
      </c>
      <c r="EI882" s="380" t="str">
        <v/>
      </c>
      <c r="EJ882" s="380" t="str">
        <v/>
      </c>
      <c r="EK882" s="380" t="str">
        <v/>
      </c>
      <c r="EL882" s="381" t="str">
        <v/>
      </c>
      <c r="EM882" s="382" t="str">
        <v/>
      </c>
      <c r="EN882" s="382" t="str">
        <v/>
      </c>
      <c r="EO882" s="382" t="str">
        <v/>
      </c>
    </row>
    <row r="883" spans="1:145" ht="15.6">
      <c r="A883" s="372" t="str">
        <v/>
      </c>
      <c r="B883" s="373" t="str">
        <v/>
      </c>
      <c r="C883" s="372"/>
      <c r="D883" s="383" t="str">
        <v/>
      </c>
      <c r="E883" s="383" t="str">
        <v/>
      </c>
      <c r="F883" s="383" t="str">
        <v/>
      </c>
      <c r="G883" s="375" t="str">
        <v/>
      </c>
      <c r="H883" s="375" t="str">
        <v/>
      </c>
      <c r="I883" s="375" t="str">
        <v/>
      </c>
      <c r="J883" s="375" t="str">
        <v/>
      </c>
      <c r="K883" s="375" t="str">
        <v/>
      </c>
      <c r="L883" s="375" t="str">
        <v/>
      </c>
      <c r="M883" s="372" t="str">
        <v/>
      </c>
      <c r="N883" s="372" t="str">
        <v/>
      </c>
      <c r="O883" s="372" t="str">
        <v/>
      </c>
      <c r="P883" s="372" t="str">
        <v/>
      </c>
      <c r="Q883" s="372" t="str">
        <v/>
      </c>
      <c r="R883" s="372" t="str">
        <v/>
      </c>
      <c r="S883" s="372" t="str">
        <v/>
      </c>
      <c r="T883" s="372" t="str">
        <v/>
      </c>
      <c r="U883" s="372" t="str">
        <v/>
      </c>
      <c r="V883" s="372" t="str">
        <v/>
      </c>
      <c r="W883" s="372" t="str">
        <v/>
      </c>
      <c r="X883" s="372" t="str">
        <v/>
      </c>
      <c r="Y883" s="372" t="str">
        <v/>
      </c>
      <c r="Z883" s="372" t="str">
        <v/>
      </c>
      <c r="AA883" s="372" t="str">
        <v/>
      </c>
      <c r="AB883" s="372"/>
      <c r="AC883" s="372"/>
      <c r="AD883" s="372" t="str">
        <v/>
      </c>
      <c r="AE883" s="372"/>
      <c r="AF883" s="372"/>
      <c r="AG883" s="376" t="str">
        <v/>
      </c>
      <c r="AH883" s="372"/>
      <c r="AI883" s="372"/>
      <c r="AJ883" s="372" t="str">
        <v/>
      </c>
      <c r="AK883" s="372"/>
      <c r="AL883" s="372"/>
      <c r="AM883" s="377" t="str">
        <v/>
      </c>
      <c r="AN883" s="378" t="str">
        <v/>
      </c>
      <c r="AO883" s="379" t="str">
        <v/>
      </c>
      <c r="AP883" s="379" t="str">
        <v/>
      </c>
      <c r="AQ883" s="376" t="str">
        <v/>
      </c>
      <c r="AR883" s="376" t="str">
        <v/>
      </c>
      <c r="AS883" s="372" t="str">
        <v/>
      </c>
      <c r="AT883" s="379" t="str">
        <v/>
      </c>
      <c r="AU883" s="380" t="str">
        <v/>
      </c>
      <c r="AV883" s="380" t="str">
        <v/>
      </c>
      <c r="AW883" s="380" t="str">
        <v/>
      </c>
      <c r="AX883" s="380" t="str">
        <v/>
      </c>
      <c r="AY883" s="380" t="str">
        <v/>
      </c>
      <c r="AZ883" s="380"/>
      <c r="BA883" s="380"/>
      <c r="BB883" s="380" t="str">
        <v/>
      </c>
      <c r="BC883" s="380"/>
      <c r="BD883" s="380"/>
      <c r="BE883" s="380" t="str">
        <v/>
      </c>
      <c r="BF883" s="380"/>
      <c r="BG883" s="380"/>
      <c r="BH883" s="380" t="str">
        <v/>
      </c>
      <c r="BI883" s="380"/>
      <c r="BJ883" s="380"/>
      <c r="BK883" s="380" t="str">
        <v/>
      </c>
      <c r="BL883" s="380" t="str">
        <v/>
      </c>
      <c r="BM883" s="380" t="str">
        <v/>
      </c>
      <c r="BN883" s="381" t="str">
        <v/>
      </c>
      <c r="BO883" s="380" t="str">
        <v/>
      </c>
      <c r="BP883" s="380" t="str">
        <v/>
      </c>
      <c r="BQ883" s="380" t="str">
        <v/>
      </c>
      <c r="BR883" s="381" t="str">
        <v/>
      </c>
      <c r="BS883" s="380" t="str">
        <v/>
      </c>
      <c r="BT883" s="380" t="str">
        <v/>
      </c>
      <c r="BU883" s="380" t="str">
        <v/>
      </c>
      <c r="BV883" s="380" t="str">
        <v/>
      </c>
      <c r="BW883" s="380" t="str">
        <v/>
      </c>
      <c r="BX883" s="380"/>
      <c r="BY883" s="380"/>
      <c r="BZ883" s="380" t="str">
        <v/>
      </c>
      <c r="CA883" s="380"/>
      <c r="CB883" s="380"/>
      <c r="CC883" s="380" t="str">
        <v/>
      </c>
      <c r="CD883" s="380"/>
      <c r="CE883" s="380"/>
      <c r="CF883" s="380" t="str">
        <v/>
      </c>
      <c r="CG883" s="380"/>
      <c r="CH883" s="380"/>
      <c r="CI883" s="380" t="str">
        <v/>
      </c>
      <c r="CJ883" s="380" t="str">
        <v/>
      </c>
      <c r="CK883" s="380" t="str">
        <v/>
      </c>
      <c r="CL883" s="381" t="str">
        <v/>
      </c>
      <c r="CM883" s="380" t="str">
        <v/>
      </c>
      <c r="CN883" s="380" t="str">
        <v/>
      </c>
      <c r="CO883" s="380" t="str">
        <v/>
      </c>
      <c r="CP883" s="381" t="str">
        <v/>
      </c>
      <c r="CQ883" s="380" t="str">
        <v/>
      </c>
      <c r="CR883" s="380" t="str">
        <v/>
      </c>
      <c r="CS883" s="380" t="str">
        <v/>
      </c>
      <c r="CT883" s="380" t="str">
        <v/>
      </c>
      <c r="CU883" s="380" t="str">
        <v/>
      </c>
      <c r="CV883" s="380"/>
      <c r="CW883" s="380"/>
      <c r="CX883" s="380" t="str">
        <v/>
      </c>
      <c r="CY883" s="380"/>
      <c r="CZ883" s="380"/>
      <c r="DA883" s="380" t="str">
        <v/>
      </c>
      <c r="DB883" s="380"/>
      <c r="DC883" s="380"/>
      <c r="DD883" s="380" t="str">
        <v/>
      </c>
      <c r="DE883" s="380"/>
      <c r="DF883" s="380"/>
      <c r="DG883" s="380" t="str">
        <v/>
      </c>
      <c r="DH883" s="380" t="str">
        <v/>
      </c>
      <c r="DI883" s="380" t="str">
        <v/>
      </c>
      <c r="DJ883" s="381" t="str">
        <v/>
      </c>
      <c r="DK883" s="380" t="str">
        <v/>
      </c>
      <c r="DL883" s="380" t="str">
        <v/>
      </c>
      <c r="DM883" s="380" t="str">
        <v/>
      </c>
      <c r="DN883" s="381" t="str">
        <v/>
      </c>
      <c r="DO883" s="380" t="str">
        <v/>
      </c>
      <c r="DP883" s="380" t="str">
        <v/>
      </c>
      <c r="DQ883" s="380" t="str">
        <v/>
      </c>
      <c r="DR883" s="380" t="str">
        <v/>
      </c>
      <c r="DS883" s="380" t="str">
        <v/>
      </c>
      <c r="DT883" s="380"/>
      <c r="DU883" s="380"/>
      <c r="DV883" s="380" t="str">
        <v/>
      </c>
      <c r="DW883" s="380"/>
      <c r="DX883" s="380"/>
      <c r="DY883" s="380" t="str">
        <v/>
      </c>
      <c r="DZ883" s="380"/>
      <c r="EA883" s="380"/>
      <c r="EB883" s="380" t="str">
        <v/>
      </c>
      <c r="EC883" s="380"/>
      <c r="ED883" s="380"/>
      <c r="EE883" s="380" t="str">
        <v/>
      </c>
      <c r="EF883" s="380" t="str">
        <v/>
      </c>
      <c r="EG883" s="380" t="str">
        <v/>
      </c>
      <c r="EH883" s="381" t="str">
        <v/>
      </c>
      <c r="EI883" s="380" t="str">
        <v/>
      </c>
      <c r="EJ883" s="380" t="str">
        <v/>
      </c>
      <c r="EK883" s="380" t="str">
        <v/>
      </c>
      <c r="EL883" s="381" t="str">
        <v/>
      </c>
      <c r="EM883" s="382" t="str">
        <v/>
      </c>
      <c r="EN883" s="382" t="str">
        <v/>
      </c>
      <c r="EO883" s="382" t="str">
        <v/>
      </c>
    </row>
    <row r="884" spans="1:145" ht="15.6">
      <c r="A884" s="372" t="str">
        <v/>
      </c>
      <c r="B884" s="373" t="str">
        <v/>
      </c>
      <c r="C884" s="372"/>
      <c r="D884" s="383" t="str">
        <v/>
      </c>
      <c r="E884" s="383" t="str">
        <v/>
      </c>
      <c r="F884" s="383" t="str">
        <v/>
      </c>
      <c r="G884" s="375" t="str">
        <v/>
      </c>
      <c r="H884" s="375" t="str">
        <v/>
      </c>
      <c r="I884" s="375" t="str">
        <v/>
      </c>
      <c r="J884" s="375" t="str">
        <v/>
      </c>
      <c r="K884" s="375" t="str">
        <v/>
      </c>
      <c r="L884" s="375" t="str">
        <v/>
      </c>
      <c r="M884" s="372" t="str">
        <v/>
      </c>
      <c r="N884" s="372" t="str">
        <v/>
      </c>
      <c r="O884" s="372" t="str">
        <v/>
      </c>
      <c r="P884" s="372" t="str">
        <v/>
      </c>
      <c r="Q884" s="372" t="str">
        <v/>
      </c>
      <c r="R884" s="372" t="str">
        <v/>
      </c>
      <c r="S884" s="372" t="str">
        <v/>
      </c>
      <c r="T884" s="372" t="str">
        <v/>
      </c>
      <c r="U884" s="372" t="str">
        <v/>
      </c>
      <c r="V884" s="372" t="str">
        <v/>
      </c>
      <c r="W884" s="372" t="str">
        <v/>
      </c>
      <c r="X884" s="372" t="str">
        <v/>
      </c>
      <c r="Y884" s="372" t="str">
        <v/>
      </c>
      <c r="Z884" s="372" t="str">
        <v/>
      </c>
      <c r="AA884" s="372" t="str">
        <v/>
      </c>
      <c r="AB884" s="372"/>
      <c r="AC884" s="372"/>
      <c r="AD884" s="372" t="str">
        <v/>
      </c>
      <c r="AE884" s="372"/>
      <c r="AF884" s="372"/>
      <c r="AG884" s="376" t="str">
        <v/>
      </c>
      <c r="AH884" s="372"/>
      <c r="AI884" s="372"/>
      <c r="AJ884" s="372" t="str">
        <v/>
      </c>
      <c r="AK884" s="372"/>
      <c r="AL884" s="372"/>
      <c r="AM884" s="377" t="str">
        <v/>
      </c>
      <c r="AN884" s="378" t="str">
        <v/>
      </c>
      <c r="AO884" s="379" t="str">
        <v/>
      </c>
      <c r="AP884" s="379" t="str">
        <v/>
      </c>
      <c r="AQ884" s="376" t="str">
        <v/>
      </c>
      <c r="AR884" s="376" t="str">
        <v/>
      </c>
      <c r="AS884" s="372" t="str">
        <v/>
      </c>
      <c r="AT884" s="379" t="str">
        <v/>
      </c>
      <c r="AU884" s="380" t="str">
        <v/>
      </c>
      <c r="AV884" s="380" t="str">
        <v/>
      </c>
      <c r="AW884" s="380" t="str">
        <v/>
      </c>
      <c r="AX884" s="380" t="str">
        <v/>
      </c>
      <c r="AY884" s="380" t="str">
        <v/>
      </c>
      <c r="AZ884" s="380"/>
      <c r="BA884" s="380"/>
      <c r="BB884" s="380" t="str">
        <v/>
      </c>
      <c r="BC884" s="380"/>
      <c r="BD884" s="380"/>
      <c r="BE884" s="380" t="str">
        <v/>
      </c>
      <c r="BF884" s="380"/>
      <c r="BG884" s="380"/>
      <c r="BH884" s="380" t="str">
        <v/>
      </c>
      <c r="BI884" s="380"/>
      <c r="BJ884" s="380"/>
      <c r="BK884" s="380" t="str">
        <v/>
      </c>
      <c r="BL884" s="380" t="str">
        <v/>
      </c>
      <c r="BM884" s="380" t="str">
        <v/>
      </c>
      <c r="BN884" s="381" t="str">
        <v/>
      </c>
      <c r="BO884" s="380" t="str">
        <v/>
      </c>
      <c r="BP884" s="380" t="str">
        <v/>
      </c>
      <c r="BQ884" s="380" t="str">
        <v/>
      </c>
      <c r="BR884" s="381" t="str">
        <v/>
      </c>
      <c r="BS884" s="380" t="str">
        <v/>
      </c>
      <c r="BT884" s="380" t="str">
        <v/>
      </c>
      <c r="BU884" s="380" t="str">
        <v/>
      </c>
      <c r="BV884" s="380" t="str">
        <v/>
      </c>
      <c r="BW884" s="380" t="str">
        <v/>
      </c>
      <c r="BX884" s="380"/>
      <c r="BY884" s="380"/>
      <c r="BZ884" s="380" t="str">
        <v/>
      </c>
      <c r="CA884" s="380"/>
      <c r="CB884" s="380"/>
      <c r="CC884" s="380" t="str">
        <v/>
      </c>
      <c r="CD884" s="380"/>
      <c r="CE884" s="380"/>
      <c r="CF884" s="380" t="str">
        <v/>
      </c>
      <c r="CG884" s="380"/>
      <c r="CH884" s="380"/>
      <c r="CI884" s="380" t="str">
        <v/>
      </c>
      <c r="CJ884" s="380" t="str">
        <v/>
      </c>
      <c r="CK884" s="380" t="str">
        <v/>
      </c>
      <c r="CL884" s="381" t="str">
        <v/>
      </c>
      <c r="CM884" s="380" t="str">
        <v/>
      </c>
      <c r="CN884" s="380" t="str">
        <v/>
      </c>
      <c r="CO884" s="380" t="str">
        <v/>
      </c>
      <c r="CP884" s="381" t="str">
        <v/>
      </c>
      <c r="CQ884" s="380" t="str">
        <v/>
      </c>
      <c r="CR884" s="380" t="str">
        <v/>
      </c>
      <c r="CS884" s="380" t="str">
        <v/>
      </c>
      <c r="CT884" s="380" t="str">
        <v/>
      </c>
      <c r="CU884" s="380" t="str">
        <v/>
      </c>
      <c r="CV884" s="380"/>
      <c r="CW884" s="380"/>
      <c r="CX884" s="380" t="str">
        <v/>
      </c>
      <c r="CY884" s="380"/>
      <c r="CZ884" s="380"/>
      <c r="DA884" s="380" t="str">
        <v/>
      </c>
      <c r="DB884" s="380"/>
      <c r="DC884" s="380"/>
      <c r="DD884" s="380" t="str">
        <v/>
      </c>
      <c r="DE884" s="380"/>
      <c r="DF884" s="380"/>
      <c r="DG884" s="380" t="str">
        <v/>
      </c>
      <c r="DH884" s="380" t="str">
        <v/>
      </c>
      <c r="DI884" s="380" t="str">
        <v/>
      </c>
      <c r="DJ884" s="381" t="str">
        <v/>
      </c>
      <c r="DK884" s="380" t="str">
        <v/>
      </c>
      <c r="DL884" s="380" t="str">
        <v/>
      </c>
      <c r="DM884" s="380" t="str">
        <v/>
      </c>
      <c r="DN884" s="381" t="str">
        <v/>
      </c>
      <c r="DO884" s="380" t="str">
        <v/>
      </c>
      <c r="DP884" s="380" t="str">
        <v/>
      </c>
      <c r="DQ884" s="380" t="str">
        <v/>
      </c>
      <c r="DR884" s="380" t="str">
        <v/>
      </c>
      <c r="DS884" s="380" t="str">
        <v/>
      </c>
      <c r="DT884" s="380"/>
      <c r="DU884" s="380"/>
      <c r="DV884" s="380" t="str">
        <v/>
      </c>
      <c r="DW884" s="380"/>
      <c r="DX884" s="380"/>
      <c r="DY884" s="380" t="str">
        <v/>
      </c>
      <c r="DZ884" s="380"/>
      <c r="EA884" s="380"/>
      <c r="EB884" s="380" t="str">
        <v/>
      </c>
      <c r="EC884" s="380"/>
      <c r="ED884" s="380"/>
      <c r="EE884" s="380" t="str">
        <v/>
      </c>
      <c r="EF884" s="380" t="str">
        <v/>
      </c>
      <c r="EG884" s="380" t="str">
        <v/>
      </c>
      <c r="EH884" s="381" t="str">
        <v/>
      </c>
      <c r="EI884" s="380" t="str">
        <v/>
      </c>
      <c r="EJ884" s="380" t="str">
        <v/>
      </c>
      <c r="EK884" s="380" t="str">
        <v/>
      </c>
      <c r="EL884" s="381" t="str">
        <v/>
      </c>
      <c r="EM884" s="382" t="str">
        <v/>
      </c>
      <c r="EN884" s="382" t="str">
        <v/>
      </c>
      <c r="EO884" s="382" t="str">
        <v/>
      </c>
    </row>
    <row r="885" spans="1:145" ht="15.6">
      <c r="A885" s="372" t="str">
        <v/>
      </c>
      <c r="B885" s="373" t="str">
        <v/>
      </c>
      <c r="C885" s="372"/>
      <c r="D885" s="383" t="str">
        <v/>
      </c>
      <c r="E885" s="383" t="str">
        <v/>
      </c>
      <c r="F885" s="383" t="str">
        <v/>
      </c>
      <c r="G885" s="375" t="str">
        <v/>
      </c>
      <c r="H885" s="375" t="str">
        <v/>
      </c>
      <c r="I885" s="375" t="str">
        <v/>
      </c>
      <c r="J885" s="375" t="str">
        <v/>
      </c>
      <c r="K885" s="375" t="str">
        <v/>
      </c>
      <c r="L885" s="375" t="str">
        <v/>
      </c>
      <c r="M885" s="372" t="str">
        <v/>
      </c>
      <c r="N885" s="372" t="str">
        <v/>
      </c>
      <c r="O885" s="372" t="str">
        <v/>
      </c>
      <c r="P885" s="372" t="str">
        <v/>
      </c>
      <c r="Q885" s="372" t="str">
        <v/>
      </c>
      <c r="R885" s="372" t="str">
        <v/>
      </c>
      <c r="S885" s="372" t="str">
        <v/>
      </c>
      <c r="T885" s="372" t="str">
        <v/>
      </c>
      <c r="U885" s="372" t="str">
        <v/>
      </c>
      <c r="V885" s="372" t="str">
        <v/>
      </c>
      <c r="W885" s="372" t="str">
        <v/>
      </c>
      <c r="X885" s="372" t="str">
        <v/>
      </c>
      <c r="Y885" s="372" t="str">
        <v/>
      </c>
      <c r="Z885" s="372" t="str">
        <v/>
      </c>
      <c r="AA885" s="372" t="str">
        <v/>
      </c>
      <c r="AB885" s="372"/>
      <c r="AC885" s="372"/>
      <c r="AD885" s="372" t="str">
        <v/>
      </c>
      <c r="AE885" s="372"/>
      <c r="AF885" s="372"/>
      <c r="AG885" s="376" t="str">
        <v/>
      </c>
      <c r="AH885" s="372"/>
      <c r="AI885" s="372"/>
      <c r="AJ885" s="372" t="str">
        <v/>
      </c>
      <c r="AK885" s="372"/>
      <c r="AL885" s="372"/>
      <c r="AM885" s="377" t="str">
        <v/>
      </c>
      <c r="AN885" s="378" t="str">
        <v/>
      </c>
      <c r="AO885" s="379" t="str">
        <v/>
      </c>
      <c r="AP885" s="379" t="str">
        <v/>
      </c>
      <c r="AQ885" s="376" t="str">
        <v/>
      </c>
      <c r="AR885" s="376" t="str">
        <v/>
      </c>
      <c r="AS885" s="372" t="str">
        <v/>
      </c>
      <c r="AT885" s="379" t="str">
        <v/>
      </c>
      <c r="AU885" s="380" t="str">
        <v/>
      </c>
      <c r="AV885" s="380" t="str">
        <v/>
      </c>
      <c r="AW885" s="380" t="str">
        <v/>
      </c>
      <c r="AX885" s="380" t="str">
        <v/>
      </c>
      <c r="AY885" s="380" t="str">
        <v/>
      </c>
      <c r="AZ885" s="380"/>
      <c r="BA885" s="380"/>
      <c r="BB885" s="380" t="str">
        <v/>
      </c>
      <c r="BC885" s="380"/>
      <c r="BD885" s="380"/>
      <c r="BE885" s="380" t="str">
        <v/>
      </c>
      <c r="BF885" s="380"/>
      <c r="BG885" s="380"/>
      <c r="BH885" s="380" t="str">
        <v/>
      </c>
      <c r="BI885" s="380"/>
      <c r="BJ885" s="380"/>
      <c r="BK885" s="380" t="str">
        <v/>
      </c>
      <c r="BL885" s="380" t="str">
        <v/>
      </c>
      <c r="BM885" s="380" t="str">
        <v/>
      </c>
      <c r="BN885" s="381" t="str">
        <v/>
      </c>
      <c r="BO885" s="380" t="str">
        <v/>
      </c>
      <c r="BP885" s="380" t="str">
        <v/>
      </c>
      <c r="BQ885" s="380" t="str">
        <v/>
      </c>
      <c r="BR885" s="381" t="str">
        <v/>
      </c>
      <c r="BS885" s="380" t="str">
        <v/>
      </c>
      <c r="BT885" s="380" t="str">
        <v/>
      </c>
      <c r="BU885" s="380" t="str">
        <v/>
      </c>
      <c r="BV885" s="380" t="str">
        <v/>
      </c>
      <c r="BW885" s="380" t="str">
        <v/>
      </c>
      <c r="BX885" s="380"/>
      <c r="BY885" s="380"/>
      <c r="BZ885" s="380" t="str">
        <v/>
      </c>
      <c r="CA885" s="380"/>
      <c r="CB885" s="380"/>
      <c r="CC885" s="380" t="str">
        <v/>
      </c>
      <c r="CD885" s="380"/>
      <c r="CE885" s="380"/>
      <c r="CF885" s="380" t="str">
        <v/>
      </c>
      <c r="CG885" s="380"/>
      <c r="CH885" s="380"/>
      <c r="CI885" s="380" t="str">
        <v/>
      </c>
      <c r="CJ885" s="380" t="str">
        <v/>
      </c>
      <c r="CK885" s="380" t="str">
        <v/>
      </c>
      <c r="CL885" s="381" t="str">
        <v/>
      </c>
      <c r="CM885" s="380" t="str">
        <v/>
      </c>
      <c r="CN885" s="380" t="str">
        <v/>
      </c>
      <c r="CO885" s="380" t="str">
        <v/>
      </c>
      <c r="CP885" s="381" t="str">
        <v/>
      </c>
      <c r="CQ885" s="380" t="str">
        <v/>
      </c>
      <c r="CR885" s="380" t="str">
        <v/>
      </c>
      <c r="CS885" s="380" t="str">
        <v/>
      </c>
      <c r="CT885" s="380" t="str">
        <v/>
      </c>
      <c r="CU885" s="380" t="str">
        <v/>
      </c>
      <c r="CV885" s="380"/>
      <c r="CW885" s="380"/>
      <c r="CX885" s="380" t="str">
        <v/>
      </c>
      <c r="CY885" s="380"/>
      <c r="CZ885" s="380"/>
      <c r="DA885" s="380" t="str">
        <v/>
      </c>
      <c r="DB885" s="380"/>
      <c r="DC885" s="380"/>
      <c r="DD885" s="380" t="str">
        <v/>
      </c>
      <c r="DE885" s="380"/>
      <c r="DF885" s="380"/>
      <c r="DG885" s="380" t="str">
        <v/>
      </c>
      <c r="DH885" s="380" t="str">
        <v/>
      </c>
      <c r="DI885" s="380" t="str">
        <v/>
      </c>
      <c r="DJ885" s="381" t="str">
        <v/>
      </c>
      <c r="DK885" s="380" t="str">
        <v/>
      </c>
      <c r="DL885" s="380" t="str">
        <v/>
      </c>
      <c r="DM885" s="380" t="str">
        <v/>
      </c>
      <c r="DN885" s="381" t="str">
        <v/>
      </c>
      <c r="DO885" s="380" t="str">
        <v/>
      </c>
      <c r="DP885" s="380" t="str">
        <v/>
      </c>
      <c r="DQ885" s="380" t="str">
        <v/>
      </c>
      <c r="DR885" s="380" t="str">
        <v/>
      </c>
      <c r="DS885" s="380" t="str">
        <v/>
      </c>
      <c r="DT885" s="380"/>
      <c r="DU885" s="380"/>
      <c r="DV885" s="380" t="str">
        <v/>
      </c>
      <c r="DW885" s="380"/>
      <c r="DX885" s="380"/>
      <c r="DY885" s="380" t="str">
        <v/>
      </c>
      <c r="DZ885" s="380"/>
      <c r="EA885" s="380"/>
      <c r="EB885" s="380" t="str">
        <v/>
      </c>
      <c r="EC885" s="380"/>
      <c r="ED885" s="380"/>
      <c r="EE885" s="380" t="str">
        <v/>
      </c>
      <c r="EF885" s="380" t="str">
        <v/>
      </c>
      <c r="EG885" s="380" t="str">
        <v/>
      </c>
      <c r="EH885" s="381" t="str">
        <v/>
      </c>
      <c r="EI885" s="380" t="str">
        <v/>
      </c>
      <c r="EJ885" s="380" t="str">
        <v/>
      </c>
      <c r="EK885" s="380" t="str">
        <v/>
      </c>
      <c r="EL885" s="381" t="str">
        <v/>
      </c>
      <c r="EM885" s="382" t="str">
        <v/>
      </c>
      <c r="EN885" s="382" t="str">
        <v/>
      </c>
      <c r="EO885" s="382" t="str">
        <v/>
      </c>
    </row>
    <row r="886" spans="1:145" ht="15.6">
      <c r="A886" s="372" t="str">
        <v/>
      </c>
      <c r="B886" s="373" t="str">
        <v/>
      </c>
      <c r="C886" s="372"/>
      <c r="D886" s="383" t="str">
        <v/>
      </c>
      <c r="E886" s="383" t="str">
        <v/>
      </c>
      <c r="F886" s="383" t="str">
        <v/>
      </c>
      <c r="G886" s="375" t="str">
        <v/>
      </c>
      <c r="H886" s="375" t="str">
        <v/>
      </c>
      <c r="I886" s="375" t="str">
        <v/>
      </c>
      <c r="J886" s="375" t="str">
        <v/>
      </c>
      <c r="K886" s="375" t="str">
        <v/>
      </c>
      <c r="L886" s="375" t="str">
        <v/>
      </c>
      <c r="M886" s="372" t="str">
        <v/>
      </c>
      <c r="N886" s="372" t="str">
        <v/>
      </c>
      <c r="O886" s="372" t="str">
        <v/>
      </c>
      <c r="P886" s="372" t="str">
        <v/>
      </c>
      <c r="Q886" s="372" t="str">
        <v/>
      </c>
      <c r="R886" s="372" t="str">
        <v/>
      </c>
      <c r="S886" s="372" t="str">
        <v/>
      </c>
      <c r="T886" s="372" t="str">
        <v/>
      </c>
      <c r="U886" s="372" t="str">
        <v/>
      </c>
      <c r="V886" s="372" t="str">
        <v/>
      </c>
      <c r="W886" s="372" t="str">
        <v/>
      </c>
      <c r="X886" s="372" t="str">
        <v/>
      </c>
      <c r="Y886" s="372" t="str">
        <v/>
      </c>
      <c r="Z886" s="372" t="str">
        <v/>
      </c>
      <c r="AA886" s="372" t="str">
        <v/>
      </c>
      <c r="AB886" s="372"/>
      <c r="AC886" s="372"/>
      <c r="AD886" s="372" t="str">
        <v/>
      </c>
      <c r="AE886" s="372"/>
      <c r="AF886" s="372"/>
      <c r="AG886" s="376" t="str">
        <v/>
      </c>
      <c r="AH886" s="372"/>
      <c r="AI886" s="372"/>
      <c r="AJ886" s="372" t="str">
        <v/>
      </c>
      <c r="AK886" s="372"/>
      <c r="AL886" s="372"/>
      <c r="AM886" s="377" t="str">
        <v/>
      </c>
      <c r="AN886" s="378" t="str">
        <v/>
      </c>
      <c r="AO886" s="379" t="str">
        <v/>
      </c>
      <c r="AP886" s="379" t="str">
        <v/>
      </c>
      <c r="AQ886" s="376" t="str">
        <v/>
      </c>
      <c r="AR886" s="376" t="str">
        <v/>
      </c>
      <c r="AS886" s="372" t="str">
        <v/>
      </c>
      <c r="AT886" s="379" t="str">
        <v/>
      </c>
      <c r="AU886" s="380" t="str">
        <v/>
      </c>
      <c r="AV886" s="380" t="str">
        <v/>
      </c>
      <c r="AW886" s="380" t="str">
        <v/>
      </c>
      <c r="AX886" s="380" t="str">
        <v/>
      </c>
      <c r="AY886" s="380" t="str">
        <v/>
      </c>
      <c r="AZ886" s="380"/>
      <c r="BA886" s="380"/>
      <c r="BB886" s="380" t="str">
        <v/>
      </c>
      <c r="BC886" s="380"/>
      <c r="BD886" s="380"/>
      <c r="BE886" s="380" t="str">
        <v/>
      </c>
      <c r="BF886" s="380"/>
      <c r="BG886" s="380"/>
      <c r="BH886" s="380" t="str">
        <v/>
      </c>
      <c r="BI886" s="380"/>
      <c r="BJ886" s="380"/>
      <c r="BK886" s="380" t="str">
        <v/>
      </c>
      <c r="BL886" s="380" t="str">
        <v/>
      </c>
      <c r="BM886" s="380" t="str">
        <v/>
      </c>
      <c r="BN886" s="381" t="str">
        <v/>
      </c>
      <c r="BO886" s="380" t="str">
        <v/>
      </c>
      <c r="BP886" s="380" t="str">
        <v/>
      </c>
      <c r="BQ886" s="380" t="str">
        <v/>
      </c>
      <c r="BR886" s="381" t="str">
        <v/>
      </c>
      <c r="BS886" s="380" t="str">
        <v/>
      </c>
      <c r="BT886" s="380" t="str">
        <v/>
      </c>
      <c r="BU886" s="380" t="str">
        <v/>
      </c>
      <c r="BV886" s="380" t="str">
        <v/>
      </c>
      <c r="BW886" s="380" t="str">
        <v/>
      </c>
      <c r="BX886" s="380"/>
      <c r="BY886" s="380"/>
      <c r="BZ886" s="380" t="str">
        <v/>
      </c>
      <c r="CA886" s="380"/>
      <c r="CB886" s="380"/>
      <c r="CC886" s="380" t="str">
        <v/>
      </c>
      <c r="CD886" s="380"/>
      <c r="CE886" s="380"/>
      <c r="CF886" s="380" t="str">
        <v/>
      </c>
      <c r="CG886" s="380"/>
      <c r="CH886" s="380"/>
      <c r="CI886" s="380" t="str">
        <v/>
      </c>
      <c r="CJ886" s="380" t="str">
        <v/>
      </c>
      <c r="CK886" s="380" t="str">
        <v/>
      </c>
      <c r="CL886" s="381" t="str">
        <v/>
      </c>
      <c r="CM886" s="380" t="str">
        <v/>
      </c>
      <c r="CN886" s="380" t="str">
        <v/>
      </c>
      <c r="CO886" s="380" t="str">
        <v/>
      </c>
      <c r="CP886" s="381" t="str">
        <v/>
      </c>
      <c r="CQ886" s="380" t="str">
        <v/>
      </c>
      <c r="CR886" s="380" t="str">
        <v/>
      </c>
      <c r="CS886" s="380" t="str">
        <v/>
      </c>
      <c r="CT886" s="380" t="str">
        <v/>
      </c>
      <c r="CU886" s="380" t="str">
        <v/>
      </c>
      <c r="CV886" s="380"/>
      <c r="CW886" s="380"/>
      <c r="CX886" s="380" t="str">
        <v/>
      </c>
      <c r="CY886" s="380"/>
      <c r="CZ886" s="380"/>
      <c r="DA886" s="380" t="str">
        <v/>
      </c>
      <c r="DB886" s="380"/>
      <c r="DC886" s="380"/>
      <c r="DD886" s="380" t="str">
        <v/>
      </c>
      <c r="DE886" s="380"/>
      <c r="DF886" s="380"/>
      <c r="DG886" s="380" t="str">
        <v/>
      </c>
      <c r="DH886" s="380" t="str">
        <v/>
      </c>
      <c r="DI886" s="380" t="str">
        <v/>
      </c>
      <c r="DJ886" s="381" t="str">
        <v/>
      </c>
      <c r="DK886" s="380" t="str">
        <v/>
      </c>
      <c r="DL886" s="380" t="str">
        <v/>
      </c>
      <c r="DM886" s="380" t="str">
        <v/>
      </c>
      <c r="DN886" s="381" t="str">
        <v/>
      </c>
      <c r="DO886" s="380" t="str">
        <v/>
      </c>
      <c r="DP886" s="380" t="str">
        <v/>
      </c>
      <c r="DQ886" s="380" t="str">
        <v/>
      </c>
      <c r="DR886" s="380" t="str">
        <v/>
      </c>
      <c r="DS886" s="380" t="str">
        <v/>
      </c>
      <c r="DT886" s="380"/>
      <c r="DU886" s="380"/>
      <c r="DV886" s="380" t="str">
        <v/>
      </c>
      <c r="DW886" s="380"/>
      <c r="DX886" s="380"/>
      <c r="DY886" s="380" t="str">
        <v/>
      </c>
      <c r="DZ886" s="380"/>
      <c r="EA886" s="380"/>
      <c r="EB886" s="380" t="str">
        <v/>
      </c>
      <c r="EC886" s="380"/>
      <c r="ED886" s="380"/>
      <c r="EE886" s="380" t="str">
        <v/>
      </c>
      <c r="EF886" s="380" t="str">
        <v/>
      </c>
      <c r="EG886" s="380" t="str">
        <v/>
      </c>
      <c r="EH886" s="381" t="str">
        <v/>
      </c>
      <c r="EI886" s="380" t="str">
        <v/>
      </c>
      <c r="EJ886" s="380" t="str">
        <v/>
      </c>
      <c r="EK886" s="380" t="str">
        <v/>
      </c>
      <c r="EL886" s="381" t="str">
        <v/>
      </c>
      <c r="EM886" s="382" t="str">
        <v/>
      </c>
      <c r="EN886" s="382" t="str">
        <v/>
      </c>
      <c r="EO886" s="382" t="str">
        <v/>
      </c>
    </row>
    <row r="887" spans="1:145" ht="15.6">
      <c r="A887" s="372" t="str">
        <v/>
      </c>
      <c r="B887" s="373" t="str">
        <v/>
      </c>
      <c r="C887" s="372"/>
      <c r="D887" s="383" t="str">
        <v/>
      </c>
      <c r="E887" s="383" t="str">
        <v/>
      </c>
      <c r="F887" s="383" t="str">
        <v/>
      </c>
      <c r="G887" s="375" t="str">
        <v/>
      </c>
      <c r="H887" s="375" t="str">
        <v/>
      </c>
      <c r="I887" s="375" t="str">
        <v/>
      </c>
      <c r="J887" s="375" t="str">
        <v/>
      </c>
      <c r="K887" s="375" t="str">
        <v/>
      </c>
      <c r="L887" s="375" t="str">
        <v/>
      </c>
      <c r="M887" s="372" t="str">
        <v/>
      </c>
      <c r="N887" s="372" t="str">
        <v/>
      </c>
      <c r="O887" s="372" t="str">
        <v/>
      </c>
      <c r="P887" s="372" t="str">
        <v/>
      </c>
      <c r="Q887" s="372" t="str">
        <v/>
      </c>
      <c r="R887" s="372" t="str">
        <v/>
      </c>
      <c r="S887" s="372" t="str">
        <v/>
      </c>
      <c r="T887" s="372" t="str">
        <v/>
      </c>
      <c r="U887" s="372" t="str">
        <v/>
      </c>
      <c r="V887" s="372" t="str">
        <v/>
      </c>
      <c r="W887" s="372" t="str">
        <v/>
      </c>
      <c r="X887" s="372" t="str">
        <v/>
      </c>
      <c r="Y887" s="372" t="str">
        <v/>
      </c>
      <c r="Z887" s="372" t="str">
        <v/>
      </c>
      <c r="AA887" s="372" t="str">
        <v/>
      </c>
      <c r="AB887" s="372"/>
      <c r="AC887" s="372"/>
      <c r="AD887" s="372" t="str">
        <v/>
      </c>
      <c r="AE887" s="372"/>
      <c r="AF887" s="372"/>
      <c r="AG887" s="376" t="str">
        <v/>
      </c>
      <c r="AH887" s="372"/>
      <c r="AI887" s="372"/>
      <c r="AJ887" s="372" t="str">
        <v/>
      </c>
      <c r="AK887" s="372"/>
      <c r="AL887" s="372"/>
      <c r="AM887" s="377" t="str">
        <v/>
      </c>
      <c r="AN887" s="378" t="str">
        <v/>
      </c>
      <c r="AO887" s="379" t="str">
        <v/>
      </c>
      <c r="AP887" s="379" t="str">
        <v/>
      </c>
      <c r="AQ887" s="376" t="str">
        <v/>
      </c>
      <c r="AR887" s="376" t="str">
        <v/>
      </c>
      <c r="AS887" s="372" t="str">
        <v/>
      </c>
      <c r="AT887" s="379" t="str">
        <v/>
      </c>
      <c r="AU887" s="380" t="str">
        <v/>
      </c>
      <c r="AV887" s="380" t="str">
        <v/>
      </c>
      <c r="AW887" s="380" t="str">
        <v/>
      </c>
      <c r="AX887" s="380" t="str">
        <v/>
      </c>
      <c r="AY887" s="380" t="str">
        <v/>
      </c>
      <c r="AZ887" s="380"/>
      <c r="BA887" s="380"/>
      <c r="BB887" s="380" t="str">
        <v/>
      </c>
      <c r="BC887" s="380"/>
      <c r="BD887" s="380"/>
      <c r="BE887" s="380" t="str">
        <v/>
      </c>
      <c r="BF887" s="380"/>
      <c r="BG887" s="380"/>
      <c r="BH887" s="380" t="str">
        <v/>
      </c>
      <c r="BI887" s="380"/>
      <c r="BJ887" s="380"/>
      <c r="BK887" s="380" t="str">
        <v/>
      </c>
      <c r="BL887" s="380" t="str">
        <v/>
      </c>
      <c r="BM887" s="380" t="str">
        <v/>
      </c>
      <c r="BN887" s="381" t="str">
        <v/>
      </c>
      <c r="BO887" s="380" t="str">
        <v/>
      </c>
      <c r="BP887" s="380" t="str">
        <v/>
      </c>
      <c r="BQ887" s="380" t="str">
        <v/>
      </c>
      <c r="BR887" s="381" t="str">
        <v/>
      </c>
      <c r="BS887" s="380" t="str">
        <v/>
      </c>
      <c r="BT887" s="380" t="str">
        <v/>
      </c>
      <c r="BU887" s="380" t="str">
        <v/>
      </c>
      <c r="BV887" s="380" t="str">
        <v/>
      </c>
      <c r="BW887" s="380" t="str">
        <v/>
      </c>
      <c r="BX887" s="380"/>
      <c r="BY887" s="380"/>
      <c r="BZ887" s="380" t="str">
        <v/>
      </c>
      <c r="CA887" s="380"/>
      <c r="CB887" s="380"/>
      <c r="CC887" s="380" t="str">
        <v/>
      </c>
      <c r="CD887" s="380"/>
      <c r="CE887" s="380"/>
      <c r="CF887" s="380" t="str">
        <v/>
      </c>
      <c r="CG887" s="380"/>
      <c r="CH887" s="380"/>
      <c r="CI887" s="380" t="str">
        <v/>
      </c>
      <c r="CJ887" s="380" t="str">
        <v/>
      </c>
      <c r="CK887" s="380" t="str">
        <v/>
      </c>
      <c r="CL887" s="381" t="str">
        <v/>
      </c>
      <c r="CM887" s="380" t="str">
        <v/>
      </c>
      <c r="CN887" s="380" t="str">
        <v/>
      </c>
      <c r="CO887" s="380" t="str">
        <v/>
      </c>
      <c r="CP887" s="381" t="str">
        <v/>
      </c>
      <c r="CQ887" s="380" t="str">
        <v/>
      </c>
      <c r="CR887" s="380" t="str">
        <v/>
      </c>
      <c r="CS887" s="380" t="str">
        <v/>
      </c>
      <c r="CT887" s="380" t="str">
        <v/>
      </c>
      <c r="CU887" s="380" t="str">
        <v/>
      </c>
      <c r="CV887" s="380"/>
      <c r="CW887" s="380"/>
      <c r="CX887" s="380" t="str">
        <v/>
      </c>
      <c r="CY887" s="380"/>
      <c r="CZ887" s="380"/>
      <c r="DA887" s="380" t="str">
        <v/>
      </c>
      <c r="DB887" s="380"/>
      <c r="DC887" s="380"/>
      <c r="DD887" s="380" t="str">
        <v/>
      </c>
      <c r="DE887" s="380"/>
      <c r="DF887" s="380"/>
      <c r="DG887" s="380" t="str">
        <v/>
      </c>
      <c r="DH887" s="380" t="str">
        <v/>
      </c>
      <c r="DI887" s="380" t="str">
        <v/>
      </c>
      <c r="DJ887" s="381" t="str">
        <v/>
      </c>
      <c r="DK887" s="380" t="str">
        <v/>
      </c>
      <c r="DL887" s="380" t="str">
        <v/>
      </c>
      <c r="DM887" s="380" t="str">
        <v/>
      </c>
      <c r="DN887" s="381" t="str">
        <v/>
      </c>
      <c r="DO887" s="380" t="str">
        <v/>
      </c>
      <c r="DP887" s="380" t="str">
        <v/>
      </c>
      <c r="DQ887" s="380" t="str">
        <v/>
      </c>
      <c r="DR887" s="380" t="str">
        <v/>
      </c>
      <c r="DS887" s="380" t="str">
        <v/>
      </c>
      <c r="DT887" s="380"/>
      <c r="DU887" s="380"/>
      <c r="DV887" s="380" t="str">
        <v/>
      </c>
      <c r="DW887" s="380"/>
      <c r="DX887" s="380"/>
      <c r="DY887" s="380" t="str">
        <v/>
      </c>
      <c r="DZ887" s="380"/>
      <c r="EA887" s="380"/>
      <c r="EB887" s="380" t="str">
        <v/>
      </c>
      <c r="EC887" s="380"/>
      <c r="ED887" s="380"/>
      <c r="EE887" s="380" t="str">
        <v/>
      </c>
      <c r="EF887" s="380" t="str">
        <v/>
      </c>
      <c r="EG887" s="380" t="str">
        <v/>
      </c>
      <c r="EH887" s="381" t="str">
        <v/>
      </c>
      <c r="EI887" s="380" t="str">
        <v/>
      </c>
      <c r="EJ887" s="380" t="str">
        <v/>
      </c>
      <c r="EK887" s="380" t="str">
        <v/>
      </c>
      <c r="EL887" s="381" t="str">
        <v/>
      </c>
      <c r="EM887" s="382" t="str">
        <v/>
      </c>
      <c r="EN887" s="382" t="str">
        <v/>
      </c>
      <c r="EO887" s="382" t="str">
        <v/>
      </c>
    </row>
    <row r="888" spans="1:145" ht="15.6">
      <c r="A888" s="372" t="str">
        <v/>
      </c>
      <c r="B888" s="373" t="str">
        <v/>
      </c>
      <c r="C888" s="372"/>
      <c r="D888" s="383" t="str">
        <v/>
      </c>
      <c r="E888" s="383" t="str">
        <v/>
      </c>
      <c r="F888" s="383" t="str">
        <v/>
      </c>
      <c r="G888" s="375" t="str">
        <v/>
      </c>
      <c r="H888" s="375" t="str">
        <v/>
      </c>
      <c r="I888" s="375" t="str">
        <v/>
      </c>
      <c r="J888" s="375" t="str">
        <v/>
      </c>
      <c r="K888" s="375" t="str">
        <v/>
      </c>
      <c r="L888" s="375" t="str">
        <v/>
      </c>
      <c r="M888" s="372" t="str">
        <v/>
      </c>
      <c r="N888" s="372" t="str">
        <v/>
      </c>
      <c r="O888" s="372" t="str">
        <v/>
      </c>
      <c r="P888" s="372" t="str">
        <v/>
      </c>
      <c r="Q888" s="372" t="str">
        <v/>
      </c>
      <c r="R888" s="372" t="str">
        <v/>
      </c>
      <c r="S888" s="372" t="str">
        <v/>
      </c>
      <c r="T888" s="372" t="str">
        <v/>
      </c>
      <c r="U888" s="372" t="str">
        <v/>
      </c>
      <c r="V888" s="372" t="str">
        <v/>
      </c>
      <c r="W888" s="372" t="str">
        <v/>
      </c>
      <c r="X888" s="372" t="str">
        <v/>
      </c>
      <c r="Y888" s="372" t="str">
        <v/>
      </c>
      <c r="Z888" s="372" t="str">
        <v/>
      </c>
      <c r="AA888" s="372" t="str">
        <v/>
      </c>
      <c r="AB888" s="372"/>
      <c r="AC888" s="372"/>
      <c r="AD888" s="372" t="str">
        <v/>
      </c>
      <c r="AE888" s="372"/>
      <c r="AF888" s="372"/>
      <c r="AG888" s="376" t="str">
        <v/>
      </c>
      <c r="AH888" s="372"/>
      <c r="AI888" s="372"/>
      <c r="AJ888" s="372" t="str">
        <v/>
      </c>
      <c r="AK888" s="372"/>
      <c r="AL888" s="372"/>
      <c r="AM888" s="377" t="str">
        <v/>
      </c>
      <c r="AN888" s="378" t="str">
        <v/>
      </c>
      <c r="AO888" s="379" t="str">
        <v/>
      </c>
      <c r="AP888" s="379" t="str">
        <v/>
      </c>
      <c r="AQ888" s="376" t="str">
        <v/>
      </c>
      <c r="AR888" s="376" t="str">
        <v/>
      </c>
      <c r="AS888" s="372" t="str">
        <v/>
      </c>
      <c r="AT888" s="379" t="str">
        <v/>
      </c>
      <c r="AU888" s="380" t="str">
        <v/>
      </c>
      <c r="AV888" s="380" t="str">
        <v/>
      </c>
      <c r="AW888" s="380" t="str">
        <v/>
      </c>
      <c r="AX888" s="380" t="str">
        <v/>
      </c>
      <c r="AY888" s="380" t="str">
        <v/>
      </c>
      <c r="AZ888" s="380"/>
      <c r="BA888" s="380"/>
      <c r="BB888" s="380" t="str">
        <v/>
      </c>
      <c r="BC888" s="380"/>
      <c r="BD888" s="380"/>
      <c r="BE888" s="380" t="str">
        <v/>
      </c>
      <c r="BF888" s="380"/>
      <c r="BG888" s="380"/>
      <c r="BH888" s="380" t="str">
        <v/>
      </c>
      <c r="BI888" s="380"/>
      <c r="BJ888" s="380"/>
      <c r="BK888" s="380" t="str">
        <v/>
      </c>
      <c r="BL888" s="380" t="str">
        <v/>
      </c>
      <c r="BM888" s="380" t="str">
        <v/>
      </c>
      <c r="BN888" s="381" t="str">
        <v/>
      </c>
      <c r="BO888" s="380" t="str">
        <v/>
      </c>
      <c r="BP888" s="380" t="str">
        <v/>
      </c>
      <c r="BQ888" s="380" t="str">
        <v/>
      </c>
      <c r="BR888" s="381" t="str">
        <v/>
      </c>
      <c r="BS888" s="380" t="str">
        <v/>
      </c>
      <c r="BT888" s="380" t="str">
        <v/>
      </c>
      <c r="BU888" s="380" t="str">
        <v/>
      </c>
      <c r="BV888" s="380" t="str">
        <v/>
      </c>
      <c r="BW888" s="380" t="str">
        <v/>
      </c>
      <c r="BX888" s="380"/>
      <c r="BY888" s="380"/>
      <c r="BZ888" s="380" t="str">
        <v/>
      </c>
      <c r="CA888" s="380"/>
      <c r="CB888" s="380"/>
      <c r="CC888" s="380" t="str">
        <v/>
      </c>
      <c r="CD888" s="380"/>
      <c r="CE888" s="380"/>
      <c r="CF888" s="380" t="str">
        <v/>
      </c>
      <c r="CG888" s="380"/>
      <c r="CH888" s="380"/>
      <c r="CI888" s="380" t="str">
        <v/>
      </c>
      <c r="CJ888" s="380" t="str">
        <v/>
      </c>
      <c r="CK888" s="380" t="str">
        <v/>
      </c>
      <c r="CL888" s="381" t="str">
        <v/>
      </c>
      <c r="CM888" s="380" t="str">
        <v/>
      </c>
      <c r="CN888" s="380" t="str">
        <v/>
      </c>
      <c r="CO888" s="380" t="str">
        <v/>
      </c>
      <c r="CP888" s="381" t="str">
        <v/>
      </c>
      <c r="CQ888" s="380" t="str">
        <v/>
      </c>
      <c r="CR888" s="380" t="str">
        <v/>
      </c>
      <c r="CS888" s="380" t="str">
        <v/>
      </c>
      <c r="CT888" s="380" t="str">
        <v/>
      </c>
      <c r="CU888" s="380" t="str">
        <v/>
      </c>
      <c r="CV888" s="380"/>
      <c r="CW888" s="380"/>
      <c r="CX888" s="380" t="str">
        <v/>
      </c>
      <c r="CY888" s="380"/>
      <c r="CZ888" s="380"/>
      <c r="DA888" s="380" t="str">
        <v/>
      </c>
      <c r="DB888" s="380"/>
      <c r="DC888" s="380"/>
      <c r="DD888" s="380" t="str">
        <v/>
      </c>
      <c r="DE888" s="380"/>
      <c r="DF888" s="380"/>
      <c r="DG888" s="380" t="str">
        <v/>
      </c>
      <c r="DH888" s="380" t="str">
        <v/>
      </c>
      <c r="DI888" s="380" t="str">
        <v/>
      </c>
      <c r="DJ888" s="381" t="str">
        <v/>
      </c>
      <c r="DK888" s="380" t="str">
        <v/>
      </c>
      <c r="DL888" s="380" t="str">
        <v/>
      </c>
      <c r="DM888" s="380" t="str">
        <v/>
      </c>
      <c r="DN888" s="381" t="str">
        <v/>
      </c>
      <c r="DO888" s="380" t="str">
        <v/>
      </c>
      <c r="DP888" s="380" t="str">
        <v/>
      </c>
      <c r="DQ888" s="380" t="str">
        <v/>
      </c>
      <c r="DR888" s="380" t="str">
        <v/>
      </c>
      <c r="DS888" s="380" t="str">
        <v/>
      </c>
      <c r="DT888" s="380"/>
      <c r="DU888" s="380"/>
      <c r="DV888" s="380" t="str">
        <v/>
      </c>
      <c r="DW888" s="380"/>
      <c r="DX888" s="380"/>
      <c r="DY888" s="380" t="str">
        <v/>
      </c>
      <c r="DZ888" s="380"/>
      <c r="EA888" s="380"/>
      <c r="EB888" s="380" t="str">
        <v/>
      </c>
      <c r="EC888" s="380"/>
      <c r="ED888" s="380"/>
      <c r="EE888" s="380" t="str">
        <v/>
      </c>
      <c r="EF888" s="380" t="str">
        <v/>
      </c>
      <c r="EG888" s="380" t="str">
        <v/>
      </c>
      <c r="EH888" s="381" t="str">
        <v/>
      </c>
      <c r="EI888" s="380" t="str">
        <v/>
      </c>
      <c r="EJ888" s="380" t="str">
        <v/>
      </c>
      <c r="EK888" s="380" t="str">
        <v/>
      </c>
      <c r="EL888" s="381" t="str">
        <v/>
      </c>
      <c r="EM888" s="382" t="str">
        <v/>
      </c>
      <c r="EN888" s="382" t="str">
        <v/>
      </c>
      <c r="EO888" s="382" t="str">
        <v/>
      </c>
    </row>
    <row r="889" spans="1:145" ht="15.6">
      <c r="A889" s="372" t="str">
        <v/>
      </c>
      <c r="B889" s="373" t="str">
        <v/>
      </c>
      <c r="C889" s="372"/>
      <c r="D889" s="383" t="str">
        <v/>
      </c>
      <c r="E889" s="383" t="str">
        <v/>
      </c>
      <c r="F889" s="383" t="str">
        <v/>
      </c>
      <c r="G889" s="375" t="str">
        <v/>
      </c>
      <c r="H889" s="375" t="str">
        <v/>
      </c>
      <c r="I889" s="375" t="str">
        <v/>
      </c>
      <c r="J889" s="375" t="str">
        <v/>
      </c>
      <c r="K889" s="375" t="str">
        <v/>
      </c>
      <c r="L889" s="375" t="str">
        <v/>
      </c>
      <c r="M889" s="372" t="str">
        <v/>
      </c>
      <c r="N889" s="372" t="str">
        <v/>
      </c>
      <c r="O889" s="372" t="str">
        <v/>
      </c>
      <c r="P889" s="372" t="str">
        <v/>
      </c>
      <c r="Q889" s="372" t="str">
        <v/>
      </c>
      <c r="R889" s="372" t="str">
        <v/>
      </c>
      <c r="S889" s="372" t="str">
        <v/>
      </c>
      <c r="T889" s="372" t="str">
        <v/>
      </c>
      <c r="U889" s="372" t="str">
        <v/>
      </c>
      <c r="V889" s="372" t="str">
        <v/>
      </c>
      <c r="W889" s="372" t="str">
        <v/>
      </c>
      <c r="X889" s="372" t="str">
        <v/>
      </c>
      <c r="Y889" s="372" t="str">
        <v/>
      </c>
      <c r="Z889" s="372" t="str">
        <v/>
      </c>
      <c r="AA889" s="372" t="str">
        <v/>
      </c>
      <c r="AB889" s="372"/>
      <c r="AC889" s="372"/>
      <c r="AD889" s="372" t="str">
        <v/>
      </c>
      <c r="AE889" s="372"/>
      <c r="AF889" s="372"/>
      <c r="AG889" s="376" t="str">
        <v/>
      </c>
      <c r="AH889" s="372"/>
      <c r="AI889" s="372"/>
      <c r="AJ889" s="372" t="str">
        <v/>
      </c>
      <c r="AK889" s="372"/>
      <c r="AL889" s="372"/>
      <c r="AM889" s="377" t="str">
        <v/>
      </c>
      <c r="AN889" s="378" t="str">
        <v/>
      </c>
      <c r="AO889" s="379" t="str">
        <v/>
      </c>
      <c r="AP889" s="379" t="str">
        <v/>
      </c>
      <c r="AQ889" s="376" t="str">
        <v/>
      </c>
      <c r="AR889" s="376" t="str">
        <v/>
      </c>
      <c r="AS889" s="372" t="str">
        <v/>
      </c>
      <c r="AT889" s="379" t="str">
        <v/>
      </c>
      <c r="AU889" s="380" t="str">
        <v/>
      </c>
      <c r="AV889" s="380" t="str">
        <v/>
      </c>
      <c r="AW889" s="380" t="str">
        <v/>
      </c>
      <c r="AX889" s="380" t="str">
        <v/>
      </c>
      <c r="AY889" s="380" t="str">
        <v/>
      </c>
      <c r="AZ889" s="380"/>
      <c r="BA889" s="380"/>
      <c r="BB889" s="380" t="str">
        <v/>
      </c>
      <c r="BC889" s="380"/>
      <c r="BD889" s="380"/>
      <c r="BE889" s="380" t="str">
        <v/>
      </c>
      <c r="BF889" s="380"/>
      <c r="BG889" s="380"/>
      <c r="BH889" s="380" t="str">
        <v/>
      </c>
      <c r="BI889" s="380"/>
      <c r="BJ889" s="380"/>
      <c r="BK889" s="380" t="str">
        <v/>
      </c>
      <c r="BL889" s="380" t="str">
        <v/>
      </c>
      <c r="BM889" s="380" t="str">
        <v/>
      </c>
      <c r="BN889" s="381" t="str">
        <v/>
      </c>
      <c r="BO889" s="380" t="str">
        <v/>
      </c>
      <c r="BP889" s="380" t="str">
        <v/>
      </c>
      <c r="BQ889" s="380" t="str">
        <v/>
      </c>
      <c r="BR889" s="381" t="str">
        <v/>
      </c>
      <c r="BS889" s="380" t="str">
        <v/>
      </c>
      <c r="BT889" s="380" t="str">
        <v/>
      </c>
      <c r="BU889" s="380" t="str">
        <v/>
      </c>
      <c r="BV889" s="380" t="str">
        <v/>
      </c>
      <c r="BW889" s="380" t="str">
        <v/>
      </c>
      <c r="BX889" s="380"/>
      <c r="BY889" s="380"/>
      <c r="BZ889" s="380" t="str">
        <v/>
      </c>
      <c r="CA889" s="380"/>
      <c r="CB889" s="380"/>
      <c r="CC889" s="380" t="str">
        <v/>
      </c>
      <c r="CD889" s="380"/>
      <c r="CE889" s="380"/>
      <c r="CF889" s="380" t="str">
        <v/>
      </c>
      <c r="CG889" s="380"/>
      <c r="CH889" s="380"/>
      <c r="CI889" s="380" t="str">
        <v/>
      </c>
      <c r="CJ889" s="380" t="str">
        <v/>
      </c>
      <c r="CK889" s="380" t="str">
        <v/>
      </c>
      <c r="CL889" s="381" t="str">
        <v/>
      </c>
      <c r="CM889" s="380" t="str">
        <v/>
      </c>
      <c r="CN889" s="380" t="str">
        <v/>
      </c>
      <c r="CO889" s="380" t="str">
        <v/>
      </c>
      <c r="CP889" s="381" t="str">
        <v/>
      </c>
      <c r="CQ889" s="380" t="str">
        <v/>
      </c>
      <c r="CR889" s="380" t="str">
        <v/>
      </c>
      <c r="CS889" s="380" t="str">
        <v/>
      </c>
      <c r="CT889" s="380" t="str">
        <v/>
      </c>
      <c r="CU889" s="380" t="str">
        <v/>
      </c>
      <c r="CV889" s="380"/>
      <c r="CW889" s="380"/>
      <c r="CX889" s="380" t="str">
        <v/>
      </c>
      <c r="CY889" s="380"/>
      <c r="CZ889" s="380"/>
      <c r="DA889" s="380" t="str">
        <v/>
      </c>
      <c r="DB889" s="380"/>
      <c r="DC889" s="380"/>
      <c r="DD889" s="380" t="str">
        <v/>
      </c>
      <c r="DE889" s="380"/>
      <c r="DF889" s="380"/>
      <c r="DG889" s="380" t="str">
        <v/>
      </c>
      <c r="DH889" s="380" t="str">
        <v/>
      </c>
      <c r="DI889" s="380" t="str">
        <v/>
      </c>
      <c r="DJ889" s="381" t="str">
        <v/>
      </c>
      <c r="DK889" s="380" t="str">
        <v/>
      </c>
      <c r="DL889" s="380" t="str">
        <v/>
      </c>
      <c r="DM889" s="380" t="str">
        <v/>
      </c>
      <c r="DN889" s="381" t="str">
        <v/>
      </c>
      <c r="DO889" s="380" t="str">
        <v/>
      </c>
      <c r="DP889" s="380" t="str">
        <v/>
      </c>
      <c r="DQ889" s="380" t="str">
        <v/>
      </c>
      <c r="DR889" s="380" t="str">
        <v/>
      </c>
      <c r="DS889" s="380" t="str">
        <v/>
      </c>
      <c r="DT889" s="380"/>
      <c r="DU889" s="380"/>
      <c r="DV889" s="380" t="str">
        <v/>
      </c>
      <c r="DW889" s="380"/>
      <c r="DX889" s="380"/>
      <c r="DY889" s="380" t="str">
        <v/>
      </c>
      <c r="DZ889" s="380"/>
      <c r="EA889" s="380"/>
      <c r="EB889" s="380" t="str">
        <v/>
      </c>
      <c r="EC889" s="380"/>
      <c r="ED889" s="380"/>
      <c r="EE889" s="380" t="str">
        <v/>
      </c>
      <c r="EF889" s="380" t="str">
        <v/>
      </c>
      <c r="EG889" s="380" t="str">
        <v/>
      </c>
      <c r="EH889" s="381" t="str">
        <v/>
      </c>
      <c r="EI889" s="380" t="str">
        <v/>
      </c>
      <c r="EJ889" s="380" t="str">
        <v/>
      </c>
      <c r="EK889" s="380" t="str">
        <v/>
      </c>
      <c r="EL889" s="381" t="str">
        <v/>
      </c>
      <c r="EM889" s="382" t="str">
        <v/>
      </c>
      <c r="EN889" s="382" t="str">
        <v/>
      </c>
      <c r="EO889" s="382" t="str">
        <v/>
      </c>
    </row>
    <row r="890" spans="1:145" ht="15.6">
      <c r="A890" s="372" t="str">
        <v/>
      </c>
      <c r="B890" s="373" t="str">
        <v/>
      </c>
      <c r="C890" s="372"/>
      <c r="D890" s="383" t="str">
        <v/>
      </c>
      <c r="E890" s="383" t="str">
        <v/>
      </c>
      <c r="F890" s="383" t="str">
        <v/>
      </c>
      <c r="G890" s="375" t="str">
        <v/>
      </c>
      <c r="H890" s="375" t="str">
        <v/>
      </c>
      <c r="I890" s="375" t="str">
        <v/>
      </c>
      <c r="J890" s="375" t="str">
        <v/>
      </c>
      <c r="K890" s="375" t="str">
        <v/>
      </c>
      <c r="L890" s="375" t="str">
        <v/>
      </c>
      <c r="M890" s="372" t="str">
        <v/>
      </c>
      <c r="N890" s="372" t="str">
        <v/>
      </c>
      <c r="O890" s="372" t="str">
        <v/>
      </c>
      <c r="P890" s="372" t="str">
        <v/>
      </c>
      <c r="Q890" s="372" t="str">
        <v/>
      </c>
      <c r="R890" s="372" t="str">
        <v/>
      </c>
      <c r="S890" s="372" t="str">
        <v/>
      </c>
      <c r="T890" s="372" t="str">
        <v/>
      </c>
      <c r="U890" s="372" t="str">
        <v/>
      </c>
      <c r="V890" s="372" t="str">
        <v/>
      </c>
      <c r="W890" s="372" t="str">
        <v/>
      </c>
      <c r="X890" s="372" t="str">
        <v/>
      </c>
      <c r="Y890" s="372" t="str">
        <v/>
      </c>
      <c r="Z890" s="372" t="str">
        <v/>
      </c>
      <c r="AA890" s="372" t="str">
        <v/>
      </c>
      <c r="AB890" s="372"/>
      <c r="AC890" s="372"/>
      <c r="AD890" s="372" t="str">
        <v/>
      </c>
      <c r="AE890" s="372"/>
      <c r="AF890" s="372"/>
      <c r="AG890" s="376" t="str">
        <v/>
      </c>
      <c r="AH890" s="372"/>
      <c r="AI890" s="372"/>
      <c r="AJ890" s="372" t="str">
        <v/>
      </c>
      <c r="AK890" s="372"/>
      <c r="AL890" s="372"/>
      <c r="AM890" s="377" t="str">
        <v/>
      </c>
      <c r="AN890" s="378" t="str">
        <v/>
      </c>
      <c r="AO890" s="379" t="str">
        <v/>
      </c>
      <c r="AP890" s="379" t="str">
        <v/>
      </c>
      <c r="AQ890" s="376" t="str">
        <v/>
      </c>
      <c r="AR890" s="376" t="str">
        <v/>
      </c>
      <c r="AS890" s="372" t="str">
        <v/>
      </c>
      <c r="AT890" s="379" t="str">
        <v/>
      </c>
      <c r="AU890" s="380" t="str">
        <v/>
      </c>
      <c r="AV890" s="380" t="str">
        <v/>
      </c>
      <c r="AW890" s="380" t="str">
        <v/>
      </c>
      <c r="AX890" s="380" t="str">
        <v/>
      </c>
      <c r="AY890" s="380" t="str">
        <v/>
      </c>
      <c r="AZ890" s="380"/>
      <c r="BA890" s="380"/>
      <c r="BB890" s="380" t="str">
        <v/>
      </c>
      <c r="BC890" s="380"/>
      <c r="BD890" s="380"/>
      <c r="BE890" s="380" t="str">
        <v/>
      </c>
      <c r="BF890" s="380"/>
      <c r="BG890" s="380"/>
      <c r="BH890" s="380" t="str">
        <v/>
      </c>
      <c r="BI890" s="380"/>
      <c r="BJ890" s="380"/>
      <c r="BK890" s="380" t="str">
        <v/>
      </c>
      <c r="BL890" s="380" t="str">
        <v/>
      </c>
      <c r="BM890" s="380" t="str">
        <v/>
      </c>
      <c r="BN890" s="381" t="str">
        <v/>
      </c>
      <c r="BO890" s="380" t="str">
        <v/>
      </c>
      <c r="BP890" s="380" t="str">
        <v/>
      </c>
      <c r="BQ890" s="380" t="str">
        <v/>
      </c>
      <c r="BR890" s="381" t="str">
        <v/>
      </c>
      <c r="BS890" s="380" t="str">
        <v/>
      </c>
      <c r="BT890" s="380" t="str">
        <v/>
      </c>
      <c r="BU890" s="380" t="str">
        <v/>
      </c>
      <c r="BV890" s="380" t="str">
        <v/>
      </c>
      <c r="BW890" s="380" t="str">
        <v/>
      </c>
      <c r="BX890" s="380"/>
      <c r="BY890" s="380"/>
      <c r="BZ890" s="380" t="str">
        <v/>
      </c>
      <c r="CA890" s="380"/>
      <c r="CB890" s="380"/>
      <c r="CC890" s="380" t="str">
        <v/>
      </c>
      <c r="CD890" s="380"/>
      <c r="CE890" s="380"/>
      <c r="CF890" s="380" t="str">
        <v/>
      </c>
      <c r="CG890" s="380"/>
      <c r="CH890" s="380"/>
      <c r="CI890" s="380" t="str">
        <v/>
      </c>
      <c r="CJ890" s="380" t="str">
        <v/>
      </c>
      <c r="CK890" s="380" t="str">
        <v/>
      </c>
      <c r="CL890" s="381" t="str">
        <v/>
      </c>
      <c r="CM890" s="380" t="str">
        <v/>
      </c>
      <c r="CN890" s="380" t="str">
        <v/>
      </c>
      <c r="CO890" s="380" t="str">
        <v/>
      </c>
      <c r="CP890" s="381" t="str">
        <v/>
      </c>
      <c r="CQ890" s="380" t="str">
        <v/>
      </c>
      <c r="CR890" s="380" t="str">
        <v/>
      </c>
      <c r="CS890" s="380" t="str">
        <v/>
      </c>
      <c r="CT890" s="380" t="str">
        <v/>
      </c>
      <c r="CU890" s="380" t="str">
        <v/>
      </c>
      <c r="CV890" s="380"/>
      <c r="CW890" s="380"/>
      <c r="CX890" s="380" t="str">
        <v/>
      </c>
      <c r="CY890" s="380"/>
      <c r="CZ890" s="380"/>
      <c r="DA890" s="380" t="str">
        <v/>
      </c>
      <c r="DB890" s="380"/>
      <c r="DC890" s="380"/>
      <c r="DD890" s="380" t="str">
        <v/>
      </c>
      <c r="DE890" s="380"/>
      <c r="DF890" s="380"/>
      <c r="DG890" s="380" t="str">
        <v/>
      </c>
      <c r="DH890" s="380" t="str">
        <v/>
      </c>
      <c r="DI890" s="380" t="str">
        <v/>
      </c>
      <c r="DJ890" s="381" t="str">
        <v/>
      </c>
      <c r="DK890" s="380" t="str">
        <v/>
      </c>
      <c r="DL890" s="380" t="str">
        <v/>
      </c>
      <c r="DM890" s="380" t="str">
        <v/>
      </c>
      <c r="DN890" s="381" t="str">
        <v/>
      </c>
      <c r="DO890" s="380" t="str">
        <v/>
      </c>
      <c r="DP890" s="380" t="str">
        <v/>
      </c>
      <c r="DQ890" s="380" t="str">
        <v/>
      </c>
      <c r="DR890" s="380" t="str">
        <v/>
      </c>
      <c r="DS890" s="380" t="str">
        <v/>
      </c>
      <c r="DT890" s="380"/>
      <c r="DU890" s="380"/>
      <c r="DV890" s="380" t="str">
        <v/>
      </c>
      <c r="DW890" s="380"/>
      <c r="DX890" s="380"/>
      <c r="DY890" s="380" t="str">
        <v/>
      </c>
      <c r="DZ890" s="380"/>
      <c r="EA890" s="380"/>
      <c r="EB890" s="380" t="str">
        <v/>
      </c>
      <c r="EC890" s="380"/>
      <c r="ED890" s="380"/>
      <c r="EE890" s="380" t="str">
        <v/>
      </c>
      <c r="EF890" s="380" t="str">
        <v/>
      </c>
      <c r="EG890" s="380" t="str">
        <v/>
      </c>
      <c r="EH890" s="381" t="str">
        <v/>
      </c>
      <c r="EI890" s="380" t="str">
        <v/>
      </c>
      <c r="EJ890" s="380" t="str">
        <v/>
      </c>
      <c r="EK890" s="380" t="str">
        <v/>
      </c>
      <c r="EL890" s="381" t="str">
        <v/>
      </c>
      <c r="EM890" s="382" t="str">
        <v/>
      </c>
      <c r="EN890" s="382" t="str">
        <v/>
      </c>
      <c r="EO890" s="382" t="str">
        <v/>
      </c>
    </row>
    <row r="891" spans="1:145" ht="15.6">
      <c r="A891" s="372" t="str">
        <v/>
      </c>
      <c r="B891" s="373" t="str">
        <v/>
      </c>
      <c r="C891" s="372"/>
      <c r="D891" s="383" t="str">
        <v/>
      </c>
      <c r="E891" s="383" t="str">
        <v/>
      </c>
      <c r="F891" s="383" t="str">
        <v/>
      </c>
      <c r="G891" s="375" t="str">
        <v/>
      </c>
      <c r="H891" s="375" t="str">
        <v/>
      </c>
      <c r="I891" s="375" t="str">
        <v/>
      </c>
      <c r="J891" s="375" t="str">
        <v/>
      </c>
      <c r="K891" s="375" t="str">
        <v/>
      </c>
      <c r="L891" s="375" t="str">
        <v/>
      </c>
      <c r="M891" s="372" t="str">
        <v/>
      </c>
      <c r="N891" s="372" t="str">
        <v/>
      </c>
      <c r="O891" s="372" t="str">
        <v/>
      </c>
      <c r="P891" s="372" t="str">
        <v/>
      </c>
      <c r="Q891" s="372" t="str">
        <v/>
      </c>
      <c r="R891" s="372" t="str">
        <v/>
      </c>
      <c r="S891" s="372" t="str">
        <v/>
      </c>
      <c r="T891" s="372" t="str">
        <v/>
      </c>
      <c r="U891" s="372" t="str">
        <v/>
      </c>
      <c r="V891" s="372" t="str">
        <v/>
      </c>
      <c r="W891" s="372" t="str">
        <v/>
      </c>
      <c r="X891" s="372" t="str">
        <v/>
      </c>
      <c r="Y891" s="372" t="str">
        <v/>
      </c>
      <c r="Z891" s="372" t="str">
        <v/>
      </c>
      <c r="AA891" s="372" t="str">
        <v/>
      </c>
      <c r="AB891" s="372"/>
      <c r="AC891" s="372"/>
      <c r="AD891" s="372" t="str">
        <v/>
      </c>
      <c r="AE891" s="372"/>
      <c r="AF891" s="372"/>
      <c r="AG891" s="376" t="str">
        <v/>
      </c>
      <c r="AH891" s="372"/>
      <c r="AI891" s="372"/>
      <c r="AJ891" s="372" t="str">
        <v/>
      </c>
      <c r="AK891" s="372"/>
      <c r="AL891" s="372"/>
      <c r="AM891" s="377" t="str">
        <v/>
      </c>
      <c r="AN891" s="378" t="str">
        <v/>
      </c>
      <c r="AO891" s="379" t="str">
        <v/>
      </c>
      <c r="AP891" s="379" t="str">
        <v/>
      </c>
      <c r="AQ891" s="376" t="str">
        <v/>
      </c>
      <c r="AR891" s="376" t="str">
        <v/>
      </c>
      <c r="AS891" s="372" t="str">
        <v/>
      </c>
      <c r="AT891" s="379" t="str">
        <v/>
      </c>
      <c r="AU891" s="380" t="str">
        <v/>
      </c>
      <c r="AV891" s="380" t="str">
        <v/>
      </c>
      <c r="AW891" s="380" t="str">
        <v/>
      </c>
      <c r="AX891" s="380" t="str">
        <v/>
      </c>
      <c r="AY891" s="380" t="str">
        <v/>
      </c>
      <c r="AZ891" s="380"/>
      <c r="BA891" s="380"/>
      <c r="BB891" s="380" t="str">
        <v/>
      </c>
      <c r="BC891" s="380"/>
      <c r="BD891" s="380"/>
      <c r="BE891" s="380" t="str">
        <v/>
      </c>
      <c r="BF891" s="380"/>
      <c r="BG891" s="380"/>
      <c r="BH891" s="380" t="str">
        <v/>
      </c>
      <c r="BI891" s="380"/>
      <c r="BJ891" s="380"/>
      <c r="BK891" s="380" t="str">
        <v/>
      </c>
      <c r="BL891" s="380" t="str">
        <v/>
      </c>
      <c r="BM891" s="380" t="str">
        <v/>
      </c>
      <c r="BN891" s="381" t="str">
        <v/>
      </c>
      <c r="BO891" s="380" t="str">
        <v/>
      </c>
      <c r="BP891" s="380" t="str">
        <v/>
      </c>
      <c r="BQ891" s="380" t="str">
        <v/>
      </c>
      <c r="BR891" s="381" t="str">
        <v/>
      </c>
      <c r="BS891" s="380" t="str">
        <v/>
      </c>
      <c r="BT891" s="380" t="str">
        <v/>
      </c>
      <c r="BU891" s="380" t="str">
        <v/>
      </c>
      <c r="BV891" s="380" t="str">
        <v/>
      </c>
      <c r="BW891" s="380" t="str">
        <v/>
      </c>
      <c r="BX891" s="380"/>
      <c r="BY891" s="380"/>
      <c r="BZ891" s="380" t="str">
        <v/>
      </c>
      <c r="CA891" s="380"/>
      <c r="CB891" s="380"/>
      <c r="CC891" s="380" t="str">
        <v/>
      </c>
      <c r="CD891" s="380"/>
      <c r="CE891" s="380"/>
      <c r="CF891" s="380" t="str">
        <v/>
      </c>
      <c r="CG891" s="380"/>
      <c r="CH891" s="380"/>
      <c r="CI891" s="380" t="str">
        <v/>
      </c>
      <c r="CJ891" s="380" t="str">
        <v/>
      </c>
      <c r="CK891" s="380" t="str">
        <v/>
      </c>
      <c r="CL891" s="381" t="str">
        <v/>
      </c>
      <c r="CM891" s="380" t="str">
        <v/>
      </c>
      <c r="CN891" s="380" t="str">
        <v/>
      </c>
      <c r="CO891" s="380" t="str">
        <v/>
      </c>
      <c r="CP891" s="381" t="str">
        <v/>
      </c>
      <c r="CQ891" s="380" t="str">
        <v/>
      </c>
      <c r="CR891" s="380" t="str">
        <v/>
      </c>
      <c r="CS891" s="380" t="str">
        <v/>
      </c>
      <c r="CT891" s="380" t="str">
        <v/>
      </c>
      <c r="CU891" s="380" t="str">
        <v/>
      </c>
      <c r="CV891" s="380"/>
      <c r="CW891" s="380"/>
      <c r="CX891" s="380" t="str">
        <v/>
      </c>
      <c r="CY891" s="380"/>
      <c r="CZ891" s="380"/>
      <c r="DA891" s="380" t="str">
        <v/>
      </c>
      <c r="DB891" s="380"/>
      <c r="DC891" s="380"/>
      <c r="DD891" s="380" t="str">
        <v/>
      </c>
      <c r="DE891" s="380"/>
      <c r="DF891" s="380"/>
      <c r="DG891" s="380" t="str">
        <v/>
      </c>
      <c r="DH891" s="380" t="str">
        <v/>
      </c>
      <c r="DI891" s="380" t="str">
        <v/>
      </c>
      <c r="DJ891" s="381" t="str">
        <v/>
      </c>
      <c r="DK891" s="380" t="str">
        <v/>
      </c>
      <c r="DL891" s="380" t="str">
        <v/>
      </c>
      <c r="DM891" s="380" t="str">
        <v/>
      </c>
      <c r="DN891" s="381" t="str">
        <v/>
      </c>
      <c r="DO891" s="380" t="str">
        <v/>
      </c>
      <c r="DP891" s="380" t="str">
        <v/>
      </c>
      <c r="DQ891" s="380" t="str">
        <v/>
      </c>
      <c r="DR891" s="380" t="str">
        <v/>
      </c>
      <c r="DS891" s="380" t="str">
        <v/>
      </c>
      <c r="DT891" s="380"/>
      <c r="DU891" s="380"/>
      <c r="DV891" s="380" t="str">
        <v/>
      </c>
      <c r="DW891" s="380"/>
      <c r="DX891" s="380"/>
      <c r="DY891" s="380" t="str">
        <v/>
      </c>
      <c r="DZ891" s="380"/>
      <c r="EA891" s="380"/>
      <c r="EB891" s="380" t="str">
        <v/>
      </c>
      <c r="EC891" s="380"/>
      <c r="ED891" s="380"/>
      <c r="EE891" s="380" t="str">
        <v/>
      </c>
      <c r="EF891" s="380" t="str">
        <v/>
      </c>
      <c r="EG891" s="380" t="str">
        <v/>
      </c>
      <c r="EH891" s="381" t="str">
        <v/>
      </c>
      <c r="EI891" s="380" t="str">
        <v/>
      </c>
      <c r="EJ891" s="380" t="str">
        <v/>
      </c>
      <c r="EK891" s="380" t="str">
        <v/>
      </c>
      <c r="EL891" s="381" t="str">
        <v/>
      </c>
      <c r="EM891" s="382" t="str">
        <v/>
      </c>
      <c r="EN891" s="382" t="str">
        <v/>
      </c>
      <c r="EO891" s="382" t="str">
        <v/>
      </c>
    </row>
    <row r="892" spans="1:145" ht="15.6">
      <c r="A892" s="372" t="str">
        <v/>
      </c>
      <c r="B892" s="373" t="str">
        <v/>
      </c>
      <c r="C892" s="372"/>
      <c r="D892" s="383" t="str">
        <v/>
      </c>
      <c r="E892" s="383" t="str">
        <v/>
      </c>
      <c r="F892" s="383" t="str">
        <v/>
      </c>
      <c r="G892" s="375" t="str">
        <v/>
      </c>
      <c r="H892" s="375" t="str">
        <v/>
      </c>
      <c r="I892" s="375" t="str">
        <v/>
      </c>
      <c r="J892" s="375" t="str">
        <v/>
      </c>
      <c r="K892" s="375" t="str">
        <v/>
      </c>
      <c r="L892" s="375" t="str">
        <v/>
      </c>
      <c r="M892" s="372" t="str">
        <v/>
      </c>
      <c r="N892" s="372" t="str">
        <v/>
      </c>
      <c r="O892" s="372" t="str">
        <v/>
      </c>
      <c r="P892" s="372" t="str">
        <v/>
      </c>
      <c r="Q892" s="372" t="str">
        <v/>
      </c>
      <c r="R892" s="372" t="str">
        <v/>
      </c>
      <c r="S892" s="372" t="str">
        <v/>
      </c>
      <c r="T892" s="372" t="str">
        <v/>
      </c>
      <c r="U892" s="372" t="str">
        <v/>
      </c>
      <c r="V892" s="372" t="str">
        <v/>
      </c>
      <c r="W892" s="372" t="str">
        <v/>
      </c>
      <c r="X892" s="372" t="str">
        <v/>
      </c>
      <c r="Y892" s="372" t="str">
        <v/>
      </c>
      <c r="Z892" s="372" t="str">
        <v/>
      </c>
      <c r="AA892" s="372" t="str">
        <v/>
      </c>
      <c r="AB892" s="372"/>
      <c r="AC892" s="372"/>
      <c r="AD892" s="372" t="str">
        <v/>
      </c>
      <c r="AE892" s="372"/>
      <c r="AF892" s="372"/>
      <c r="AG892" s="376" t="str">
        <v/>
      </c>
      <c r="AH892" s="372"/>
      <c r="AI892" s="372"/>
      <c r="AJ892" s="372" t="str">
        <v/>
      </c>
      <c r="AK892" s="372"/>
      <c r="AL892" s="372"/>
      <c r="AM892" s="377" t="str">
        <v/>
      </c>
      <c r="AN892" s="378" t="str">
        <v/>
      </c>
      <c r="AO892" s="379" t="str">
        <v/>
      </c>
      <c r="AP892" s="379" t="str">
        <v/>
      </c>
      <c r="AQ892" s="376" t="str">
        <v/>
      </c>
      <c r="AR892" s="376" t="str">
        <v/>
      </c>
      <c r="AS892" s="372" t="str">
        <v/>
      </c>
      <c r="AT892" s="379" t="str">
        <v/>
      </c>
      <c r="AU892" s="380" t="str">
        <v/>
      </c>
      <c r="AV892" s="380" t="str">
        <v/>
      </c>
      <c r="AW892" s="380" t="str">
        <v/>
      </c>
      <c r="AX892" s="380" t="str">
        <v/>
      </c>
      <c r="AY892" s="380" t="str">
        <v/>
      </c>
      <c r="AZ892" s="380"/>
      <c r="BA892" s="380"/>
      <c r="BB892" s="380" t="str">
        <v/>
      </c>
      <c r="BC892" s="380"/>
      <c r="BD892" s="380"/>
      <c r="BE892" s="380" t="str">
        <v/>
      </c>
      <c r="BF892" s="380"/>
      <c r="BG892" s="380"/>
      <c r="BH892" s="380" t="str">
        <v/>
      </c>
      <c r="BI892" s="380"/>
      <c r="BJ892" s="380"/>
      <c r="BK892" s="380" t="str">
        <v/>
      </c>
      <c r="BL892" s="380" t="str">
        <v/>
      </c>
      <c r="BM892" s="380" t="str">
        <v/>
      </c>
      <c r="BN892" s="381" t="str">
        <v/>
      </c>
      <c r="BO892" s="380" t="str">
        <v/>
      </c>
      <c r="BP892" s="380" t="str">
        <v/>
      </c>
      <c r="BQ892" s="380" t="str">
        <v/>
      </c>
      <c r="BR892" s="381" t="str">
        <v/>
      </c>
      <c r="BS892" s="380" t="str">
        <v/>
      </c>
      <c r="BT892" s="380" t="str">
        <v/>
      </c>
      <c r="BU892" s="380" t="str">
        <v/>
      </c>
      <c r="BV892" s="380" t="str">
        <v/>
      </c>
      <c r="BW892" s="380" t="str">
        <v/>
      </c>
      <c r="BX892" s="380"/>
      <c r="BY892" s="380"/>
      <c r="BZ892" s="380" t="str">
        <v/>
      </c>
      <c r="CA892" s="380"/>
      <c r="CB892" s="380"/>
      <c r="CC892" s="380" t="str">
        <v/>
      </c>
      <c r="CD892" s="380"/>
      <c r="CE892" s="380"/>
      <c r="CF892" s="380" t="str">
        <v/>
      </c>
      <c r="CG892" s="380"/>
      <c r="CH892" s="380"/>
      <c r="CI892" s="380" t="str">
        <v/>
      </c>
      <c r="CJ892" s="380" t="str">
        <v/>
      </c>
      <c r="CK892" s="380" t="str">
        <v/>
      </c>
      <c r="CL892" s="381" t="str">
        <v/>
      </c>
      <c r="CM892" s="380" t="str">
        <v/>
      </c>
      <c r="CN892" s="380" t="str">
        <v/>
      </c>
      <c r="CO892" s="380" t="str">
        <v/>
      </c>
      <c r="CP892" s="381" t="str">
        <v/>
      </c>
      <c r="CQ892" s="380" t="str">
        <v/>
      </c>
      <c r="CR892" s="380" t="str">
        <v/>
      </c>
      <c r="CS892" s="380" t="str">
        <v/>
      </c>
      <c r="CT892" s="380" t="str">
        <v/>
      </c>
      <c r="CU892" s="380" t="str">
        <v/>
      </c>
      <c r="CV892" s="380"/>
      <c r="CW892" s="380"/>
      <c r="CX892" s="380" t="str">
        <v/>
      </c>
      <c r="CY892" s="380"/>
      <c r="CZ892" s="380"/>
      <c r="DA892" s="380" t="str">
        <v/>
      </c>
      <c r="DB892" s="380"/>
      <c r="DC892" s="380"/>
      <c r="DD892" s="380" t="str">
        <v/>
      </c>
      <c r="DE892" s="380"/>
      <c r="DF892" s="380"/>
      <c r="DG892" s="380" t="str">
        <v/>
      </c>
      <c r="DH892" s="380" t="str">
        <v/>
      </c>
      <c r="DI892" s="380" t="str">
        <v/>
      </c>
      <c r="DJ892" s="381" t="str">
        <v/>
      </c>
      <c r="DK892" s="380" t="str">
        <v/>
      </c>
      <c r="DL892" s="380" t="str">
        <v/>
      </c>
      <c r="DM892" s="380" t="str">
        <v/>
      </c>
      <c r="DN892" s="381" t="str">
        <v/>
      </c>
      <c r="DO892" s="380" t="str">
        <v/>
      </c>
      <c r="DP892" s="380" t="str">
        <v/>
      </c>
      <c r="DQ892" s="380" t="str">
        <v/>
      </c>
      <c r="DR892" s="380" t="str">
        <v/>
      </c>
      <c r="DS892" s="380" t="str">
        <v/>
      </c>
      <c r="DT892" s="380"/>
      <c r="DU892" s="380"/>
      <c r="DV892" s="380" t="str">
        <v/>
      </c>
      <c r="DW892" s="380"/>
      <c r="DX892" s="380"/>
      <c r="DY892" s="380" t="str">
        <v/>
      </c>
      <c r="DZ892" s="380"/>
      <c r="EA892" s="380"/>
      <c r="EB892" s="380" t="str">
        <v/>
      </c>
      <c r="EC892" s="380"/>
      <c r="ED892" s="380"/>
      <c r="EE892" s="380" t="str">
        <v/>
      </c>
      <c r="EF892" s="380" t="str">
        <v/>
      </c>
      <c r="EG892" s="380" t="str">
        <v/>
      </c>
      <c r="EH892" s="381" t="str">
        <v/>
      </c>
      <c r="EI892" s="380" t="str">
        <v/>
      </c>
      <c r="EJ892" s="380" t="str">
        <v/>
      </c>
      <c r="EK892" s="380" t="str">
        <v/>
      </c>
      <c r="EL892" s="381" t="str">
        <v/>
      </c>
      <c r="EM892" s="382" t="str">
        <v/>
      </c>
      <c r="EN892" s="382" t="str">
        <v/>
      </c>
      <c r="EO892" s="382" t="str">
        <v/>
      </c>
    </row>
    <row r="893" spans="1:145" ht="15.6">
      <c r="A893" s="372" t="str">
        <v/>
      </c>
      <c r="B893" s="373" t="str">
        <v/>
      </c>
      <c r="C893" s="372"/>
      <c r="D893" s="383" t="str">
        <v/>
      </c>
      <c r="E893" s="383" t="str">
        <v/>
      </c>
      <c r="F893" s="383" t="str">
        <v/>
      </c>
      <c r="G893" s="375" t="str">
        <v/>
      </c>
      <c r="H893" s="375" t="str">
        <v/>
      </c>
      <c r="I893" s="375" t="str">
        <v/>
      </c>
      <c r="J893" s="375" t="str">
        <v/>
      </c>
      <c r="K893" s="375" t="str">
        <v/>
      </c>
      <c r="L893" s="375" t="str">
        <v/>
      </c>
      <c r="M893" s="372" t="str">
        <v/>
      </c>
      <c r="N893" s="372" t="str">
        <v/>
      </c>
      <c r="O893" s="372" t="str">
        <v/>
      </c>
      <c r="P893" s="372" t="str">
        <v/>
      </c>
      <c r="Q893" s="372" t="str">
        <v/>
      </c>
      <c r="R893" s="372" t="str">
        <v/>
      </c>
      <c r="S893" s="372" t="str">
        <v/>
      </c>
      <c r="T893" s="372" t="str">
        <v/>
      </c>
      <c r="U893" s="372" t="str">
        <v/>
      </c>
      <c r="V893" s="372" t="str">
        <v/>
      </c>
      <c r="W893" s="372" t="str">
        <v/>
      </c>
      <c r="X893" s="372" t="str">
        <v/>
      </c>
      <c r="Y893" s="372" t="str">
        <v/>
      </c>
      <c r="Z893" s="372" t="str">
        <v/>
      </c>
      <c r="AA893" s="372" t="str">
        <v/>
      </c>
      <c r="AB893" s="372"/>
      <c r="AC893" s="372"/>
      <c r="AD893" s="372" t="str">
        <v/>
      </c>
      <c r="AE893" s="372"/>
      <c r="AF893" s="372"/>
      <c r="AG893" s="376" t="str">
        <v/>
      </c>
      <c r="AH893" s="372"/>
      <c r="AI893" s="372"/>
      <c r="AJ893" s="372" t="str">
        <v/>
      </c>
      <c r="AK893" s="372"/>
      <c r="AL893" s="372"/>
      <c r="AM893" s="377" t="str">
        <v/>
      </c>
      <c r="AN893" s="378" t="str">
        <v/>
      </c>
      <c r="AO893" s="379" t="str">
        <v/>
      </c>
      <c r="AP893" s="379" t="str">
        <v/>
      </c>
      <c r="AQ893" s="376" t="str">
        <v/>
      </c>
      <c r="AR893" s="376" t="str">
        <v/>
      </c>
      <c r="AS893" s="372" t="str">
        <v/>
      </c>
      <c r="AT893" s="379" t="str">
        <v/>
      </c>
      <c r="AU893" s="380" t="str">
        <v/>
      </c>
      <c r="AV893" s="380" t="str">
        <v/>
      </c>
      <c r="AW893" s="380" t="str">
        <v/>
      </c>
      <c r="AX893" s="380" t="str">
        <v/>
      </c>
      <c r="AY893" s="380" t="str">
        <v/>
      </c>
      <c r="AZ893" s="380"/>
      <c r="BA893" s="380"/>
      <c r="BB893" s="380" t="str">
        <v/>
      </c>
      <c r="BC893" s="380"/>
      <c r="BD893" s="380"/>
      <c r="BE893" s="380" t="str">
        <v/>
      </c>
      <c r="BF893" s="380"/>
      <c r="BG893" s="380"/>
      <c r="BH893" s="380" t="str">
        <v/>
      </c>
      <c r="BI893" s="380"/>
      <c r="BJ893" s="380"/>
      <c r="BK893" s="380" t="str">
        <v/>
      </c>
      <c r="BL893" s="380" t="str">
        <v/>
      </c>
      <c r="BM893" s="380" t="str">
        <v/>
      </c>
      <c r="BN893" s="381" t="str">
        <v/>
      </c>
      <c r="BO893" s="380" t="str">
        <v/>
      </c>
      <c r="BP893" s="380" t="str">
        <v/>
      </c>
      <c r="BQ893" s="380" t="str">
        <v/>
      </c>
      <c r="BR893" s="381" t="str">
        <v/>
      </c>
      <c r="BS893" s="380" t="str">
        <v/>
      </c>
      <c r="BT893" s="380" t="str">
        <v/>
      </c>
      <c r="BU893" s="380" t="str">
        <v/>
      </c>
      <c r="BV893" s="380" t="str">
        <v/>
      </c>
      <c r="BW893" s="380" t="str">
        <v/>
      </c>
      <c r="BX893" s="380"/>
      <c r="BY893" s="380"/>
      <c r="BZ893" s="380" t="str">
        <v/>
      </c>
      <c r="CA893" s="380"/>
      <c r="CB893" s="380"/>
      <c r="CC893" s="380" t="str">
        <v/>
      </c>
      <c r="CD893" s="380"/>
      <c r="CE893" s="380"/>
      <c r="CF893" s="380" t="str">
        <v/>
      </c>
      <c r="CG893" s="380"/>
      <c r="CH893" s="380"/>
      <c r="CI893" s="380" t="str">
        <v/>
      </c>
      <c r="CJ893" s="380" t="str">
        <v/>
      </c>
      <c r="CK893" s="380" t="str">
        <v/>
      </c>
      <c r="CL893" s="381" t="str">
        <v/>
      </c>
      <c r="CM893" s="380" t="str">
        <v/>
      </c>
      <c r="CN893" s="380" t="str">
        <v/>
      </c>
      <c r="CO893" s="380" t="str">
        <v/>
      </c>
      <c r="CP893" s="381" t="str">
        <v/>
      </c>
      <c r="CQ893" s="380" t="str">
        <v/>
      </c>
      <c r="CR893" s="380" t="str">
        <v/>
      </c>
      <c r="CS893" s="380" t="str">
        <v/>
      </c>
      <c r="CT893" s="380" t="str">
        <v/>
      </c>
      <c r="CU893" s="380" t="str">
        <v/>
      </c>
      <c r="CV893" s="380"/>
      <c r="CW893" s="380"/>
      <c r="CX893" s="380" t="str">
        <v/>
      </c>
      <c r="CY893" s="380"/>
      <c r="CZ893" s="380"/>
      <c r="DA893" s="380" t="str">
        <v/>
      </c>
      <c r="DB893" s="380"/>
      <c r="DC893" s="380"/>
      <c r="DD893" s="380" t="str">
        <v/>
      </c>
      <c r="DE893" s="380"/>
      <c r="DF893" s="380"/>
      <c r="DG893" s="380" t="str">
        <v/>
      </c>
      <c r="DH893" s="380" t="str">
        <v/>
      </c>
      <c r="DI893" s="380" t="str">
        <v/>
      </c>
      <c r="DJ893" s="381" t="str">
        <v/>
      </c>
      <c r="DK893" s="380" t="str">
        <v/>
      </c>
      <c r="DL893" s="380" t="str">
        <v/>
      </c>
      <c r="DM893" s="380" t="str">
        <v/>
      </c>
      <c r="DN893" s="381" t="str">
        <v/>
      </c>
      <c r="DO893" s="380" t="str">
        <v/>
      </c>
      <c r="DP893" s="380" t="str">
        <v/>
      </c>
      <c r="DQ893" s="380" t="str">
        <v/>
      </c>
      <c r="DR893" s="380" t="str">
        <v/>
      </c>
      <c r="DS893" s="380" t="str">
        <v/>
      </c>
      <c r="DT893" s="380"/>
      <c r="DU893" s="380"/>
      <c r="DV893" s="380" t="str">
        <v/>
      </c>
      <c r="DW893" s="380"/>
      <c r="DX893" s="380"/>
      <c r="DY893" s="380" t="str">
        <v/>
      </c>
      <c r="DZ893" s="380"/>
      <c r="EA893" s="380"/>
      <c r="EB893" s="380" t="str">
        <v/>
      </c>
      <c r="EC893" s="380"/>
      <c r="ED893" s="380"/>
      <c r="EE893" s="380" t="str">
        <v/>
      </c>
      <c r="EF893" s="380" t="str">
        <v/>
      </c>
      <c r="EG893" s="380" t="str">
        <v/>
      </c>
      <c r="EH893" s="381" t="str">
        <v/>
      </c>
      <c r="EI893" s="380" t="str">
        <v/>
      </c>
      <c r="EJ893" s="380" t="str">
        <v/>
      </c>
      <c r="EK893" s="380" t="str">
        <v/>
      </c>
      <c r="EL893" s="381" t="str">
        <v/>
      </c>
      <c r="EM893" s="382" t="str">
        <v/>
      </c>
      <c r="EN893" s="382" t="str">
        <v/>
      </c>
      <c r="EO893" s="382" t="str">
        <v/>
      </c>
    </row>
    <row r="894" spans="1:145" ht="15.6">
      <c r="A894" s="372" t="str">
        <v/>
      </c>
      <c r="B894" s="373" t="str">
        <v/>
      </c>
      <c r="C894" s="372"/>
      <c r="D894" s="383" t="str">
        <v/>
      </c>
      <c r="E894" s="383" t="str">
        <v/>
      </c>
      <c r="F894" s="383" t="str">
        <v/>
      </c>
      <c r="G894" s="375" t="str">
        <v/>
      </c>
      <c r="H894" s="375" t="str">
        <v/>
      </c>
      <c r="I894" s="375" t="str">
        <v/>
      </c>
      <c r="J894" s="375" t="str">
        <v/>
      </c>
      <c r="K894" s="375" t="str">
        <v/>
      </c>
      <c r="L894" s="375" t="str">
        <v/>
      </c>
      <c r="M894" s="372" t="str">
        <v/>
      </c>
      <c r="N894" s="372" t="str">
        <v/>
      </c>
      <c r="O894" s="372" t="str">
        <v/>
      </c>
      <c r="P894" s="372" t="str">
        <v/>
      </c>
      <c r="Q894" s="372" t="str">
        <v/>
      </c>
      <c r="R894" s="372" t="str">
        <v/>
      </c>
      <c r="S894" s="372" t="str">
        <v/>
      </c>
      <c r="T894" s="372" t="str">
        <v/>
      </c>
      <c r="U894" s="372" t="str">
        <v/>
      </c>
      <c r="V894" s="372" t="str">
        <v/>
      </c>
      <c r="W894" s="372" t="str">
        <v/>
      </c>
      <c r="X894" s="372" t="str">
        <v/>
      </c>
      <c r="Y894" s="372" t="str">
        <v/>
      </c>
      <c r="Z894" s="372" t="str">
        <v/>
      </c>
      <c r="AA894" s="372" t="str">
        <v/>
      </c>
      <c r="AB894" s="372"/>
      <c r="AC894" s="372"/>
      <c r="AD894" s="372" t="str">
        <v/>
      </c>
      <c r="AE894" s="372"/>
      <c r="AF894" s="372"/>
      <c r="AG894" s="376" t="str">
        <v/>
      </c>
      <c r="AH894" s="372"/>
      <c r="AI894" s="372"/>
      <c r="AJ894" s="372" t="str">
        <v/>
      </c>
      <c r="AK894" s="372"/>
      <c r="AL894" s="372"/>
      <c r="AM894" s="377" t="str">
        <v/>
      </c>
      <c r="AN894" s="378" t="str">
        <v/>
      </c>
      <c r="AO894" s="379" t="str">
        <v/>
      </c>
      <c r="AP894" s="379" t="str">
        <v/>
      </c>
      <c r="AQ894" s="376" t="str">
        <v/>
      </c>
      <c r="AR894" s="376" t="str">
        <v/>
      </c>
      <c r="AS894" s="372" t="str">
        <v/>
      </c>
      <c r="AT894" s="379" t="str">
        <v/>
      </c>
      <c r="AU894" s="380" t="str">
        <v/>
      </c>
      <c r="AV894" s="380" t="str">
        <v/>
      </c>
      <c r="AW894" s="380" t="str">
        <v/>
      </c>
      <c r="AX894" s="380" t="str">
        <v/>
      </c>
      <c r="AY894" s="380" t="str">
        <v/>
      </c>
      <c r="AZ894" s="380"/>
      <c r="BA894" s="380"/>
      <c r="BB894" s="380" t="str">
        <v/>
      </c>
      <c r="BC894" s="380"/>
      <c r="BD894" s="380"/>
      <c r="BE894" s="380" t="str">
        <v/>
      </c>
      <c r="BF894" s="380"/>
      <c r="BG894" s="380"/>
      <c r="BH894" s="380" t="str">
        <v/>
      </c>
      <c r="BI894" s="380"/>
      <c r="BJ894" s="380"/>
      <c r="BK894" s="380" t="str">
        <v/>
      </c>
      <c r="BL894" s="380" t="str">
        <v/>
      </c>
      <c r="BM894" s="380" t="str">
        <v/>
      </c>
      <c r="BN894" s="381" t="str">
        <v/>
      </c>
      <c r="BO894" s="380" t="str">
        <v/>
      </c>
      <c r="BP894" s="380" t="str">
        <v/>
      </c>
      <c r="BQ894" s="380" t="str">
        <v/>
      </c>
      <c r="BR894" s="381" t="str">
        <v/>
      </c>
      <c r="BS894" s="380" t="str">
        <v/>
      </c>
      <c r="BT894" s="380" t="str">
        <v/>
      </c>
      <c r="BU894" s="380" t="str">
        <v/>
      </c>
      <c r="BV894" s="380" t="str">
        <v/>
      </c>
      <c r="BW894" s="380" t="str">
        <v/>
      </c>
      <c r="BX894" s="380"/>
      <c r="BY894" s="380"/>
      <c r="BZ894" s="380" t="str">
        <v/>
      </c>
      <c r="CA894" s="380"/>
      <c r="CB894" s="380"/>
      <c r="CC894" s="380" t="str">
        <v/>
      </c>
      <c r="CD894" s="380"/>
      <c r="CE894" s="380"/>
      <c r="CF894" s="380" t="str">
        <v/>
      </c>
      <c r="CG894" s="380"/>
      <c r="CH894" s="380"/>
      <c r="CI894" s="380" t="str">
        <v/>
      </c>
      <c r="CJ894" s="380" t="str">
        <v/>
      </c>
      <c r="CK894" s="380" t="str">
        <v/>
      </c>
      <c r="CL894" s="381" t="str">
        <v/>
      </c>
      <c r="CM894" s="380" t="str">
        <v/>
      </c>
      <c r="CN894" s="380" t="str">
        <v/>
      </c>
      <c r="CO894" s="380" t="str">
        <v/>
      </c>
      <c r="CP894" s="381" t="str">
        <v/>
      </c>
      <c r="CQ894" s="380" t="str">
        <v/>
      </c>
      <c r="CR894" s="380" t="str">
        <v/>
      </c>
      <c r="CS894" s="380" t="str">
        <v/>
      </c>
      <c r="CT894" s="380" t="str">
        <v/>
      </c>
      <c r="CU894" s="380" t="str">
        <v/>
      </c>
      <c r="CV894" s="380"/>
      <c r="CW894" s="380"/>
      <c r="CX894" s="380" t="str">
        <v/>
      </c>
      <c r="CY894" s="380"/>
      <c r="CZ894" s="380"/>
      <c r="DA894" s="380" t="str">
        <v/>
      </c>
      <c r="DB894" s="380"/>
      <c r="DC894" s="380"/>
      <c r="DD894" s="380" t="str">
        <v/>
      </c>
      <c r="DE894" s="380"/>
      <c r="DF894" s="380"/>
      <c r="DG894" s="380" t="str">
        <v/>
      </c>
      <c r="DH894" s="380" t="str">
        <v/>
      </c>
      <c r="DI894" s="380" t="str">
        <v/>
      </c>
      <c r="DJ894" s="381" t="str">
        <v/>
      </c>
      <c r="DK894" s="380" t="str">
        <v/>
      </c>
      <c r="DL894" s="380" t="str">
        <v/>
      </c>
      <c r="DM894" s="380" t="str">
        <v/>
      </c>
      <c r="DN894" s="381" t="str">
        <v/>
      </c>
      <c r="DO894" s="380" t="str">
        <v/>
      </c>
      <c r="DP894" s="380" t="str">
        <v/>
      </c>
      <c r="DQ894" s="380" t="str">
        <v/>
      </c>
      <c r="DR894" s="380" t="str">
        <v/>
      </c>
      <c r="DS894" s="380" t="str">
        <v/>
      </c>
      <c r="DT894" s="380"/>
      <c r="DU894" s="380"/>
      <c r="DV894" s="380" t="str">
        <v/>
      </c>
      <c r="DW894" s="380"/>
      <c r="DX894" s="380"/>
      <c r="DY894" s="380" t="str">
        <v/>
      </c>
      <c r="DZ894" s="380"/>
      <c r="EA894" s="380"/>
      <c r="EB894" s="380" t="str">
        <v/>
      </c>
      <c r="EC894" s="380"/>
      <c r="ED894" s="380"/>
      <c r="EE894" s="380" t="str">
        <v/>
      </c>
      <c r="EF894" s="380" t="str">
        <v/>
      </c>
      <c r="EG894" s="380" t="str">
        <v/>
      </c>
      <c r="EH894" s="381" t="str">
        <v/>
      </c>
      <c r="EI894" s="380" t="str">
        <v/>
      </c>
      <c r="EJ894" s="380" t="str">
        <v/>
      </c>
      <c r="EK894" s="380" t="str">
        <v/>
      </c>
      <c r="EL894" s="381" t="str">
        <v/>
      </c>
      <c r="EM894" s="382" t="str">
        <v/>
      </c>
      <c r="EN894" s="382" t="str">
        <v/>
      </c>
      <c r="EO894" s="382" t="str">
        <v/>
      </c>
    </row>
    <row r="895" spans="1:145" ht="15.6">
      <c r="A895" s="372" t="str">
        <v/>
      </c>
      <c r="B895" s="373" t="str">
        <v/>
      </c>
      <c r="C895" s="372"/>
      <c r="D895" s="383" t="str">
        <v/>
      </c>
      <c r="E895" s="383" t="str">
        <v/>
      </c>
      <c r="F895" s="383" t="str">
        <v/>
      </c>
      <c r="G895" s="375" t="str">
        <v/>
      </c>
      <c r="H895" s="375" t="str">
        <v/>
      </c>
      <c r="I895" s="375" t="str">
        <v/>
      </c>
      <c r="J895" s="375" t="str">
        <v/>
      </c>
      <c r="K895" s="375" t="str">
        <v/>
      </c>
      <c r="L895" s="375" t="str">
        <v/>
      </c>
      <c r="M895" s="372" t="str">
        <v/>
      </c>
      <c r="N895" s="372" t="str">
        <v/>
      </c>
      <c r="O895" s="372" t="str">
        <v/>
      </c>
      <c r="P895" s="372" t="str">
        <v/>
      </c>
      <c r="Q895" s="372" t="str">
        <v/>
      </c>
      <c r="R895" s="372" t="str">
        <v/>
      </c>
      <c r="S895" s="372" t="str">
        <v/>
      </c>
      <c r="T895" s="372" t="str">
        <v/>
      </c>
      <c r="U895" s="372" t="str">
        <v/>
      </c>
      <c r="V895" s="372" t="str">
        <v/>
      </c>
      <c r="W895" s="372" t="str">
        <v/>
      </c>
      <c r="X895" s="372" t="str">
        <v/>
      </c>
      <c r="Y895" s="372" t="str">
        <v/>
      </c>
      <c r="Z895" s="372" t="str">
        <v/>
      </c>
      <c r="AA895" s="372" t="str">
        <v/>
      </c>
      <c r="AB895" s="372"/>
      <c r="AC895" s="372"/>
      <c r="AD895" s="372" t="str">
        <v/>
      </c>
      <c r="AE895" s="372"/>
      <c r="AF895" s="372"/>
      <c r="AG895" s="376" t="str">
        <v/>
      </c>
      <c r="AH895" s="372"/>
      <c r="AI895" s="372"/>
      <c r="AJ895" s="372" t="str">
        <v/>
      </c>
      <c r="AK895" s="372"/>
      <c r="AL895" s="372"/>
      <c r="AM895" s="377" t="str">
        <v/>
      </c>
      <c r="AN895" s="378" t="str">
        <v/>
      </c>
      <c r="AO895" s="379" t="str">
        <v/>
      </c>
      <c r="AP895" s="379" t="str">
        <v/>
      </c>
      <c r="AQ895" s="376" t="str">
        <v/>
      </c>
      <c r="AR895" s="376" t="str">
        <v/>
      </c>
      <c r="AS895" s="372" t="str">
        <v/>
      </c>
      <c r="AT895" s="379" t="str">
        <v/>
      </c>
      <c r="AU895" s="380" t="str">
        <v/>
      </c>
      <c r="AV895" s="380" t="str">
        <v/>
      </c>
      <c r="AW895" s="380" t="str">
        <v/>
      </c>
      <c r="AX895" s="380" t="str">
        <v/>
      </c>
      <c r="AY895" s="380" t="str">
        <v/>
      </c>
      <c r="AZ895" s="380"/>
      <c r="BA895" s="380"/>
      <c r="BB895" s="380" t="str">
        <v/>
      </c>
      <c r="BC895" s="380"/>
      <c r="BD895" s="380"/>
      <c r="BE895" s="380" t="str">
        <v/>
      </c>
      <c r="BF895" s="380"/>
      <c r="BG895" s="380"/>
      <c r="BH895" s="380" t="str">
        <v/>
      </c>
      <c r="BI895" s="380"/>
      <c r="BJ895" s="380"/>
      <c r="BK895" s="380" t="str">
        <v/>
      </c>
      <c r="BL895" s="380" t="str">
        <v/>
      </c>
      <c r="BM895" s="380" t="str">
        <v/>
      </c>
      <c r="BN895" s="381" t="str">
        <v/>
      </c>
      <c r="BO895" s="380" t="str">
        <v/>
      </c>
      <c r="BP895" s="380" t="str">
        <v/>
      </c>
      <c r="BQ895" s="380" t="str">
        <v/>
      </c>
      <c r="BR895" s="381" t="str">
        <v/>
      </c>
      <c r="BS895" s="380" t="str">
        <v/>
      </c>
      <c r="BT895" s="380" t="str">
        <v/>
      </c>
      <c r="BU895" s="380" t="str">
        <v/>
      </c>
      <c r="BV895" s="380" t="str">
        <v/>
      </c>
      <c r="BW895" s="380" t="str">
        <v/>
      </c>
      <c r="BX895" s="380"/>
      <c r="BY895" s="380"/>
      <c r="BZ895" s="380" t="str">
        <v/>
      </c>
      <c r="CA895" s="380"/>
      <c r="CB895" s="380"/>
      <c r="CC895" s="380" t="str">
        <v/>
      </c>
      <c r="CD895" s="380"/>
      <c r="CE895" s="380"/>
      <c r="CF895" s="380" t="str">
        <v/>
      </c>
      <c r="CG895" s="380"/>
      <c r="CH895" s="380"/>
      <c r="CI895" s="380" t="str">
        <v/>
      </c>
      <c r="CJ895" s="380" t="str">
        <v/>
      </c>
      <c r="CK895" s="380" t="str">
        <v/>
      </c>
      <c r="CL895" s="381" t="str">
        <v/>
      </c>
      <c r="CM895" s="380" t="str">
        <v/>
      </c>
      <c r="CN895" s="380" t="str">
        <v/>
      </c>
      <c r="CO895" s="380" t="str">
        <v/>
      </c>
      <c r="CP895" s="381" t="str">
        <v/>
      </c>
      <c r="CQ895" s="380" t="str">
        <v/>
      </c>
      <c r="CR895" s="380" t="str">
        <v/>
      </c>
      <c r="CS895" s="380" t="str">
        <v/>
      </c>
      <c r="CT895" s="380" t="str">
        <v/>
      </c>
      <c r="CU895" s="380" t="str">
        <v/>
      </c>
      <c r="CV895" s="380"/>
      <c r="CW895" s="380"/>
      <c r="CX895" s="380" t="str">
        <v/>
      </c>
      <c r="CY895" s="380"/>
      <c r="CZ895" s="380"/>
      <c r="DA895" s="380" t="str">
        <v/>
      </c>
      <c r="DB895" s="380"/>
      <c r="DC895" s="380"/>
      <c r="DD895" s="380" t="str">
        <v/>
      </c>
      <c r="DE895" s="380"/>
      <c r="DF895" s="380"/>
      <c r="DG895" s="380" t="str">
        <v/>
      </c>
      <c r="DH895" s="380" t="str">
        <v/>
      </c>
      <c r="DI895" s="380" t="str">
        <v/>
      </c>
      <c r="DJ895" s="381" t="str">
        <v/>
      </c>
      <c r="DK895" s="380" t="str">
        <v/>
      </c>
      <c r="DL895" s="380" t="str">
        <v/>
      </c>
      <c r="DM895" s="380" t="str">
        <v/>
      </c>
      <c r="DN895" s="381" t="str">
        <v/>
      </c>
      <c r="DO895" s="380" t="str">
        <v/>
      </c>
      <c r="DP895" s="380" t="str">
        <v/>
      </c>
      <c r="DQ895" s="380" t="str">
        <v/>
      </c>
      <c r="DR895" s="380" t="str">
        <v/>
      </c>
      <c r="DS895" s="380" t="str">
        <v/>
      </c>
      <c r="DT895" s="380"/>
      <c r="DU895" s="380"/>
      <c r="DV895" s="380" t="str">
        <v/>
      </c>
      <c r="DW895" s="380"/>
      <c r="DX895" s="380"/>
      <c r="DY895" s="380" t="str">
        <v/>
      </c>
      <c r="DZ895" s="380"/>
      <c r="EA895" s="380"/>
      <c r="EB895" s="380" t="str">
        <v/>
      </c>
      <c r="EC895" s="380"/>
      <c r="ED895" s="380"/>
      <c r="EE895" s="380" t="str">
        <v/>
      </c>
      <c r="EF895" s="380" t="str">
        <v/>
      </c>
      <c r="EG895" s="380" t="str">
        <v/>
      </c>
      <c r="EH895" s="381" t="str">
        <v/>
      </c>
      <c r="EI895" s="380" t="str">
        <v/>
      </c>
      <c r="EJ895" s="380" t="str">
        <v/>
      </c>
      <c r="EK895" s="380" t="str">
        <v/>
      </c>
      <c r="EL895" s="381" t="str">
        <v/>
      </c>
      <c r="EM895" s="382" t="str">
        <v/>
      </c>
      <c r="EN895" s="382" t="str">
        <v/>
      </c>
      <c r="EO895" s="382" t="str">
        <v/>
      </c>
    </row>
    <row r="896" spans="1:145" ht="15.6">
      <c r="A896" s="372" t="str">
        <v/>
      </c>
      <c r="B896" s="373" t="str">
        <v/>
      </c>
      <c r="C896" s="372"/>
      <c r="D896" s="383" t="str">
        <v/>
      </c>
      <c r="E896" s="383" t="str">
        <v/>
      </c>
      <c r="F896" s="383" t="str">
        <v/>
      </c>
      <c r="G896" s="375" t="str">
        <v/>
      </c>
      <c r="H896" s="375" t="str">
        <v/>
      </c>
      <c r="I896" s="375" t="str">
        <v/>
      </c>
      <c r="J896" s="375" t="str">
        <v/>
      </c>
      <c r="K896" s="375" t="str">
        <v/>
      </c>
      <c r="L896" s="375" t="str">
        <v/>
      </c>
      <c r="M896" s="372" t="str">
        <v/>
      </c>
      <c r="N896" s="372" t="str">
        <v/>
      </c>
      <c r="O896" s="372" t="str">
        <v/>
      </c>
      <c r="P896" s="372" t="str">
        <v/>
      </c>
      <c r="Q896" s="372" t="str">
        <v/>
      </c>
      <c r="R896" s="372" t="str">
        <v/>
      </c>
      <c r="S896" s="372" t="str">
        <v/>
      </c>
      <c r="T896" s="372" t="str">
        <v/>
      </c>
      <c r="U896" s="372" t="str">
        <v/>
      </c>
      <c r="V896" s="372" t="str">
        <v/>
      </c>
      <c r="W896" s="372" t="str">
        <v/>
      </c>
      <c r="X896" s="372" t="str">
        <v/>
      </c>
      <c r="Y896" s="372" t="str">
        <v/>
      </c>
      <c r="Z896" s="372" t="str">
        <v/>
      </c>
      <c r="AA896" s="372" t="str">
        <v/>
      </c>
      <c r="AB896" s="372"/>
      <c r="AC896" s="372"/>
      <c r="AD896" s="372" t="str">
        <v/>
      </c>
      <c r="AE896" s="372"/>
      <c r="AF896" s="372"/>
      <c r="AG896" s="376" t="str">
        <v/>
      </c>
      <c r="AH896" s="372"/>
      <c r="AI896" s="372"/>
      <c r="AJ896" s="372" t="str">
        <v/>
      </c>
      <c r="AK896" s="372"/>
      <c r="AL896" s="372"/>
      <c r="AM896" s="377" t="str">
        <v/>
      </c>
      <c r="AN896" s="378" t="str">
        <v/>
      </c>
      <c r="AO896" s="379" t="str">
        <v/>
      </c>
      <c r="AP896" s="379" t="str">
        <v/>
      </c>
      <c r="AQ896" s="376" t="str">
        <v/>
      </c>
      <c r="AR896" s="376" t="str">
        <v/>
      </c>
      <c r="AS896" s="372" t="str">
        <v/>
      </c>
      <c r="AT896" s="379" t="str">
        <v/>
      </c>
      <c r="AU896" s="380" t="str">
        <v/>
      </c>
      <c r="AV896" s="380" t="str">
        <v/>
      </c>
      <c r="AW896" s="380" t="str">
        <v/>
      </c>
      <c r="AX896" s="380" t="str">
        <v/>
      </c>
      <c r="AY896" s="380" t="str">
        <v/>
      </c>
      <c r="AZ896" s="380"/>
      <c r="BA896" s="380"/>
      <c r="BB896" s="380" t="str">
        <v/>
      </c>
      <c r="BC896" s="380"/>
      <c r="BD896" s="380"/>
      <c r="BE896" s="380" t="str">
        <v/>
      </c>
      <c r="BF896" s="380"/>
      <c r="BG896" s="380"/>
      <c r="BH896" s="380" t="str">
        <v/>
      </c>
      <c r="BI896" s="380"/>
      <c r="BJ896" s="380"/>
      <c r="BK896" s="380" t="str">
        <v/>
      </c>
      <c r="BL896" s="380" t="str">
        <v/>
      </c>
      <c r="BM896" s="380" t="str">
        <v/>
      </c>
      <c r="BN896" s="381" t="str">
        <v/>
      </c>
      <c r="BO896" s="380" t="str">
        <v/>
      </c>
      <c r="BP896" s="380" t="str">
        <v/>
      </c>
      <c r="BQ896" s="380" t="str">
        <v/>
      </c>
      <c r="BR896" s="381" t="str">
        <v/>
      </c>
      <c r="BS896" s="380" t="str">
        <v/>
      </c>
      <c r="BT896" s="380" t="str">
        <v/>
      </c>
      <c r="BU896" s="380" t="str">
        <v/>
      </c>
      <c r="BV896" s="380" t="str">
        <v/>
      </c>
      <c r="BW896" s="380" t="str">
        <v/>
      </c>
      <c r="BX896" s="380"/>
      <c r="BY896" s="380"/>
      <c r="BZ896" s="380" t="str">
        <v/>
      </c>
      <c r="CA896" s="380"/>
      <c r="CB896" s="380"/>
      <c r="CC896" s="380" t="str">
        <v/>
      </c>
      <c r="CD896" s="380"/>
      <c r="CE896" s="380"/>
      <c r="CF896" s="380" t="str">
        <v/>
      </c>
      <c r="CG896" s="380"/>
      <c r="CH896" s="380"/>
      <c r="CI896" s="380" t="str">
        <v/>
      </c>
      <c r="CJ896" s="380" t="str">
        <v/>
      </c>
      <c r="CK896" s="380" t="str">
        <v/>
      </c>
      <c r="CL896" s="381" t="str">
        <v/>
      </c>
      <c r="CM896" s="380" t="str">
        <v/>
      </c>
      <c r="CN896" s="380" t="str">
        <v/>
      </c>
      <c r="CO896" s="380" t="str">
        <v/>
      </c>
      <c r="CP896" s="381" t="str">
        <v/>
      </c>
      <c r="CQ896" s="380" t="str">
        <v/>
      </c>
      <c r="CR896" s="380" t="str">
        <v/>
      </c>
      <c r="CS896" s="380" t="str">
        <v/>
      </c>
      <c r="CT896" s="380" t="str">
        <v/>
      </c>
      <c r="CU896" s="380" t="str">
        <v/>
      </c>
      <c r="CV896" s="380"/>
      <c r="CW896" s="380"/>
      <c r="CX896" s="380" t="str">
        <v/>
      </c>
      <c r="CY896" s="380"/>
      <c r="CZ896" s="380"/>
      <c r="DA896" s="380" t="str">
        <v/>
      </c>
      <c r="DB896" s="380"/>
      <c r="DC896" s="380"/>
      <c r="DD896" s="380" t="str">
        <v/>
      </c>
      <c r="DE896" s="380"/>
      <c r="DF896" s="380"/>
      <c r="DG896" s="380" t="str">
        <v/>
      </c>
      <c r="DH896" s="380" t="str">
        <v/>
      </c>
      <c r="DI896" s="380" t="str">
        <v/>
      </c>
      <c r="DJ896" s="381" t="str">
        <v/>
      </c>
      <c r="DK896" s="380" t="str">
        <v/>
      </c>
      <c r="DL896" s="380" t="str">
        <v/>
      </c>
      <c r="DM896" s="380" t="str">
        <v/>
      </c>
      <c r="DN896" s="381" t="str">
        <v/>
      </c>
      <c r="DO896" s="380" t="str">
        <v/>
      </c>
      <c r="DP896" s="380" t="str">
        <v/>
      </c>
      <c r="DQ896" s="380" t="str">
        <v/>
      </c>
      <c r="DR896" s="380" t="str">
        <v/>
      </c>
      <c r="DS896" s="380" t="str">
        <v/>
      </c>
      <c r="DT896" s="380"/>
      <c r="DU896" s="380"/>
      <c r="DV896" s="380" t="str">
        <v/>
      </c>
      <c r="DW896" s="380"/>
      <c r="DX896" s="380"/>
      <c r="DY896" s="380" t="str">
        <v/>
      </c>
      <c r="DZ896" s="380"/>
      <c r="EA896" s="380"/>
      <c r="EB896" s="380" t="str">
        <v/>
      </c>
      <c r="EC896" s="380"/>
      <c r="ED896" s="380"/>
      <c r="EE896" s="380" t="str">
        <v/>
      </c>
      <c r="EF896" s="380" t="str">
        <v/>
      </c>
      <c r="EG896" s="380" t="str">
        <v/>
      </c>
      <c r="EH896" s="381" t="str">
        <v/>
      </c>
      <c r="EI896" s="380" t="str">
        <v/>
      </c>
      <c r="EJ896" s="380" t="str">
        <v/>
      </c>
      <c r="EK896" s="380" t="str">
        <v/>
      </c>
      <c r="EL896" s="381" t="str">
        <v/>
      </c>
      <c r="EM896" s="382" t="str">
        <v/>
      </c>
      <c r="EN896" s="382" t="str">
        <v/>
      </c>
      <c r="EO896" s="382" t="str">
        <v/>
      </c>
    </row>
    <row r="897" spans="1:145" ht="15.6">
      <c r="A897" s="372" t="str">
        <v/>
      </c>
      <c r="B897" s="373" t="str">
        <v/>
      </c>
      <c r="C897" s="372"/>
      <c r="D897" s="383" t="str">
        <v/>
      </c>
      <c r="E897" s="383" t="str">
        <v/>
      </c>
      <c r="F897" s="383" t="str">
        <v/>
      </c>
      <c r="G897" s="375" t="str">
        <v/>
      </c>
      <c r="H897" s="375" t="str">
        <v/>
      </c>
      <c r="I897" s="375" t="str">
        <v/>
      </c>
      <c r="J897" s="375" t="str">
        <v/>
      </c>
      <c r="K897" s="375" t="str">
        <v/>
      </c>
      <c r="L897" s="375" t="str">
        <v/>
      </c>
      <c r="M897" s="372" t="str">
        <v/>
      </c>
      <c r="N897" s="372" t="str">
        <v/>
      </c>
      <c r="O897" s="372" t="str">
        <v/>
      </c>
      <c r="P897" s="372" t="str">
        <v/>
      </c>
      <c r="Q897" s="372" t="str">
        <v/>
      </c>
      <c r="R897" s="372" t="str">
        <v/>
      </c>
      <c r="S897" s="372" t="str">
        <v/>
      </c>
      <c r="T897" s="372" t="str">
        <v/>
      </c>
      <c r="U897" s="372" t="str">
        <v/>
      </c>
      <c r="V897" s="372" t="str">
        <v/>
      </c>
      <c r="W897" s="372" t="str">
        <v/>
      </c>
      <c r="X897" s="372" t="str">
        <v/>
      </c>
      <c r="Y897" s="372" t="str">
        <v/>
      </c>
      <c r="Z897" s="372" t="str">
        <v/>
      </c>
      <c r="AA897" s="372" t="str">
        <v/>
      </c>
      <c r="AB897" s="372"/>
      <c r="AC897" s="372"/>
      <c r="AD897" s="372" t="str">
        <v/>
      </c>
      <c r="AE897" s="372"/>
      <c r="AF897" s="372"/>
      <c r="AG897" s="376" t="str">
        <v/>
      </c>
      <c r="AH897" s="372"/>
      <c r="AI897" s="372"/>
      <c r="AJ897" s="372" t="str">
        <v/>
      </c>
      <c r="AK897" s="372"/>
      <c r="AL897" s="372"/>
      <c r="AM897" s="377" t="str">
        <v/>
      </c>
      <c r="AN897" s="378" t="str">
        <v/>
      </c>
      <c r="AO897" s="379" t="str">
        <v/>
      </c>
      <c r="AP897" s="379" t="str">
        <v/>
      </c>
      <c r="AQ897" s="376" t="str">
        <v/>
      </c>
      <c r="AR897" s="376" t="str">
        <v/>
      </c>
      <c r="AS897" s="372" t="str">
        <v/>
      </c>
      <c r="AT897" s="379" t="str">
        <v/>
      </c>
      <c r="AU897" s="380" t="str">
        <v/>
      </c>
      <c r="AV897" s="380" t="str">
        <v/>
      </c>
      <c r="AW897" s="380" t="str">
        <v/>
      </c>
      <c r="AX897" s="380" t="str">
        <v/>
      </c>
      <c r="AY897" s="380" t="str">
        <v/>
      </c>
      <c r="AZ897" s="380"/>
      <c r="BA897" s="380"/>
      <c r="BB897" s="380" t="str">
        <v/>
      </c>
      <c r="BC897" s="380"/>
      <c r="BD897" s="380"/>
      <c r="BE897" s="380" t="str">
        <v/>
      </c>
      <c r="BF897" s="380"/>
      <c r="BG897" s="380"/>
      <c r="BH897" s="380" t="str">
        <v/>
      </c>
      <c r="BI897" s="380"/>
      <c r="BJ897" s="380"/>
      <c r="BK897" s="380" t="str">
        <v/>
      </c>
      <c r="BL897" s="380" t="str">
        <v/>
      </c>
      <c r="BM897" s="380" t="str">
        <v/>
      </c>
      <c r="BN897" s="381" t="str">
        <v/>
      </c>
      <c r="BO897" s="380" t="str">
        <v/>
      </c>
      <c r="BP897" s="380" t="str">
        <v/>
      </c>
      <c r="BQ897" s="380" t="str">
        <v/>
      </c>
      <c r="BR897" s="381" t="str">
        <v/>
      </c>
      <c r="BS897" s="380" t="str">
        <v/>
      </c>
      <c r="BT897" s="380" t="str">
        <v/>
      </c>
      <c r="BU897" s="380" t="str">
        <v/>
      </c>
      <c r="BV897" s="380" t="str">
        <v/>
      </c>
      <c r="BW897" s="380" t="str">
        <v/>
      </c>
      <c r="BX897" s="380"/>
      <c r="BY897" s="380"/>
      <c r="BZ897" s="380" t="str">
        <v/>
      </c>
      <c r="CA897" s="380"/>
      <c r="CB897" s="380"/>
      <c r="CC897" s="380" t="str">
        <v/>
      </c>
      <c r="CD897" s="380"/>
      <c r="CE897" s="380"/>
      <c r="CF897" s="380" t="str">
        <v/>
      </c>
      <c r="CG897" s="380"/>
      <c r="CH897" s="380"/>
      <c r="CI897" s="380" t="str">
        <v/>
      </c>
      <c r="CJ897" s="380" t="str">
        <v/>
      </c>
      <c r="CK897" s="380" t="str">
        <v/>
      </c>
      <c r="CL897" s="381" t="str">
        <v/>
      </c>
      <c r="CM897" s="380" t="str">
        <v/>
      </c>
      <c r="CN897" s="380" t="str">
        <v/>
      </c>
      <c r="CO897" s="380" t="str">
        <v/>
      </c>
      <c r="CP897" s="381" t="str">
        <v/>
      </c>
      <c r="CQ897" s="380" t="str">
        <v/>
      </c>
      <c r="CR897" s="380" t="str">
        <v/>
      </c>
      <c r="CS897" s="380" t="str">
        <v/>
      </c>
      <c r="CT897" s="380" t="str">
        <v/>
      </c>
      <c r="CU897" s="380" t="str">
        <v/>
      </c>
      <c r="CV897" s="380"/>
      <c r="CW897" s="380"/>
      <c r="CX897" s="380" t="str">
        <v/>
      </c>
      <c r="CY897" s="380"/>
      <c r="CZ897" s="380"/>
      <c r="DA897" s="380" t="str">
        <v/>
      </c>
      <c r="DB897" s="380"/>
      <c r="DC897" s="380"/>
      <c r="DD897" s="380" t="str">
        <v/>
      </c>
      <c r="DE897" s="380"/>
      <c r="DF897" s="380"/>
      <c r="DG897" s="380" t="str">
        <v/>
      </c>
      <c r="DH897" s="380" t="str">
        <v/>
      </c>
      <c r="DI897" s="380" t="str">
        <v/>
      </c>
      <c r="DJ897" s="381" t="str">
        <v/>
      </c>
      <c r="DK897" s="380" t="str">
        <v/>
      </c>
      <c r="DL897" s="380" t="str">
        <v/>
      </c>
      <c r="DM897" s="380" t="str">
        <v/>
      </c>
      <c r="DN897" s="381" t="str">
        <v/>
      </c>
      <c r="DO897" s="380" t="str">
        <v/>
      </c>
      <c r="DP897" s="380" t="str">
        <v/>
      </c>
      <c r="DQ897" s="380" t="str">
        <v/>
      </c>
      <c r="DR897" s="380" t="str">
        <v/>
      </c>
      <c r="DS897" s="380" t="str">
        <v/>
      </c>
      <c r="DT897" s="380"/>
      <c r="DU897" s="380"/>
      <c r="DV897" s="380" t="str">
        <v/>
      </c>
      <c r="DW897" s="380"/>
      <c r="DX897" s="380"/>
      <c r="DY897" s="380" t="str">
        <v/>
      </c>
      <c r="DZ897" s="380"/>
      <c r="EA897" s="380"/>
      <c r="EB897" s="380" t="str">
        <v/>
      </c>
      <c r="EC897" s="380"/>
      <c r="ED897" s="380"/>
      <c r="EE897" s="380" t="str">
        <v/>
      </c>
      <c r="EF897" s="380" t="str">
        <v/>
      </c>
      <c r="EG897" s="380" t="str">
        <v/>
      </c>
      <c r="EH897" s="381" t="str">
        <v/>
      </c>
      <c r="EI897" s="380" t="str">
        <v/>
      </c>
      <c r="EJ897" s="380" t="str">
        <v/>
      </c>
      <c r="EK897" s="380" t="str">
        <v/>
      </c>
      <c r="EL897" s="381" t="str">
        <v/>
      </c>
      <c r="EM897" s="382" t="str">
        <v/>
      </c>
      <c r="EN897" s="382" t="str">
        <v/>
      </c>
      <c r="EO897" s="382" t="str">
        <v/>
      </c>
    </row>
    <row r="898" spans="1:145" ht="15.6">
      <c r="A898" s="372" t="str">
        <v/>
      </c>
      <c r="B898" s="373" t="str">
        <v/>
      </c>
      <c r="C898" s="372"/>
      <c r="D898" s="383" t="str">
        <v/>
      </c>
      <c r="E898" s="383" t="str">
        <v/>
      </c>
      <c r="F898" s="383" t="str">
        <v/>
      </c>
      <c r="G898" s="375" t="str">
        <v/>
      </c>
      <c r="H898" s="375" t="str">
        <v/>
      </c>
      <c r="I898" s="375" t="str">
        <v/>
      </c>
      <c r="J898" s="375" t="str">
        <v/>
      </c>
      <c r="K898" s="375" t="str">
        <v/>
      </c>
      <c r="L898" s="375" t="str">
        <v/>
      </c>
      <c r="M898" s="372" t="str">
        <v/>
      </c>
      <c r="N898" s="372" t="str">
        <v/>
      </c>
      <c r="O898" s="372" t="str">
        <v/>
      </c>
      <c r="P898" s="372" t="str">
        <v/>
      </c>
      <c r="Q898" s="372" t="str">
        <v/>
      </c>
      <c r="R898" s="372" t="str">
        <v/>
      </c>
      <c r="S898" s="372" t="str">
        <v/>
      </c>
      <c r="T898" s="372" t="str">
        <v/>
      </c>
      <c r="U898" s="372" t="str">
        <v/>
      </c>
      <c r="V898" s="372" t="str">
        <v/>
      </c>
      <c r="W898" s="372" t="str">
        <v/>
      </c>
      <c r="X898" s="372" t="str">
        <v/>
      </c>
      <c r="Y898" s="372" t="str">
        <v/>
      </c>
      <c r="Z898" s="372" t="str">
        <v/>
      </c>
      <c r="AA898" s="372" t="str">
        <v/>
      </c>
      <c r="AB898" s="372"/>
      <c r="AC898" s="372"/>
      <c r="AD898" s="372" t="str">
        <v/>
      </c>
      <c r="AE898" s="372"/>
      <c r="AF898" s="372"/>
      <c r="AG898" s="376" t="str">
        <v/>
      </c>
      <c r="AH898" s="372"/>
      <c r="AI898" s="372"/>
      <c r="AJ898" s="372" t="str">
        <v/>
      </c>
      <c r="AK898" s="372"/>
      <c r="AL898" s="372"/>
      <c r="AM898" s="377" t="str">
        <v/>
      </c>
      <c r="AN898" s="378" t="str">
        <v/>
      </c>
      <c r="AO898" s="379" t="str">
        <v/>
      </c>
      <c r="AP898" s="379" t="str">
        <v/>
      </c>
      <c r="AQ898" s="376" t="str">
        <v/>
      </c>
      <c r="AR898" s="376" t="str">
        <v/>
      </c>
      <c r="AS898" s="372" t="str">
        <v/>
      </c>
      <c r="AT898" s="379" t="str">
        <v/>
      </c>
      <c r="AU898" s="380" t="str">
        <v/>
      </c>
      <c r="AV898" s="380" t="str">
        <v/>
      </c>
      <c r="AW898" s="380" t="str">
        <v/>
      </c>
      <c r="AX898" s="380" t="str">
        <v/>
      </c>
      <c r="AY898" s="380" t="str">
        <v/>
      </c>
      <c r="AZ898" s="380"/>
      <c r="BA898" s="380"/>
      <c r="BB898" s="380" t="str">
        <v/>
      </c>
      <c r="BC898" s="380"/>
      <c r="BD898" s="380"/>
      <c r="BE898" s="380" t="str">
        <v/>
      </c>
      <c r="BF898" s="380"/>
      <c r="BG898" s="380"/>
      <c r="BH898" s="380" t="str">
        <v/>
      </c>
      <c r="BI898" s="380"/>
      <c r="BJ898" s="380"/>
      <c r="BK898" s="380" t="str">
        <v/>
      </c>
      <c r="BL898" s="380" t="str">
        <v/>
      </c>
      <c r="BM898" s="380" t="str">
        <v/>
      </c>
      <c r="BN898" s="381" t="str">
        <v/>
      </c>
      <c r="BO898" s="380" t="str">
        <v/>
      </c>
      <c r="BP898" s="380" t="str">
        <v/>
      </c>
      <c r="BQ898" s="380" t="str">
        <v/>
      </c>
      <c r="BR898" s="381" t="str">
        <v/>
      </c>
      <c r="BS898" s="380" t="str">
        <v/>
      </c>
      <c r="BT898" s="380" t="str">
        <v/>
      </c>
      <c r="BU898" s="380" t="str">
        <v/>
      </c>
      <c r="BV898" s="380" t="str">
        <v/>
      </c>
      <c r="BW898" s="380" t="str">
        <v/>
      </c>
      <c r="BX898" s="380"/>
      <c r="BY898" s="380"/>
      <c r="BZ898" s="380" t="str">
        <v/>
      </c>
      <c r="CA898" s="380"/>
      <c r="CB898" s="380"/>
      <c r="CC898" s="380" t="str">
        <v/>
      </c>
      <c r="CD898" s="380"/>
      <c r="CE898" s="380"/>
      <c r="CF898" s="380" t="str">
        <v/>
      </c>
      <c r="CG898" s="380"/>
      <c r="CH898" s="380"/>
      <c r="CI898" s="380" t="str">
        <v/>
      </c>
      <c r="CJ898" s="380" t="str">
        <v/>
      </c>
      <c r="CK898" s="380" t="str">
        <v/>
      </c>
      <c r="CL898" s="381" t="str">
        <v/>
      </c>
      <c r="CM898" s="380" t="str">
        <v/>
      </c>
      <c r="CN898" s="380" t="str">
        <v/>
      </c>
      <c r="CO898" s="380" t="str">
        <v/>
      </c>
      <c r="CP898" s="381" t="str">
        <v/>
      </c>
      <c r="CQ898" s="380" t="str">
        <v/>
      </c>
      <c r="CR898" s="380" t="str">
        <v/>
      </c>
      <c r="CS898" s="380" t="str">
        <v/>
      </c>
      <c r="CT898" s="380" t="str">
        <v/>
      </c>
      <c r="CU898" s="380" t="str">
        <v/>
      </c>
      <c r="CV898" s="380"/>
      <c r="CW898" s="380"/>
      <c r="CX898" s="380" t="str">
        <v/>
      </c>
      <c r="CY898" s="380"/>
      <c r="CZ898" s="380"/>
      <c r="DA898" s="380" t="str">
        <v/>
      </c>
      <c r="DB898" s="380"/>
      <c r="DC898" s="380"/>
      <c r="DD898" s="380" t="str">
        <v/>
      </c>
      <c r="DE898" s="380"/>
      <c r="DF898" s="380"/>
      <c r="DG898" s="380" t="str">
        <v/>
      </c>
      <c r="DH898" s="380" t="str">
        <v/>
      </c>
      <c r="DI898" s="380" t="str">
        <v/>
      </c>
      <c r="DJ898" s="381" t="str">
        <v/>
      </c>
      <c r="DK898" s="380" t="str">
        <v/>
      </c>
      <c r="DL898" s="380" t="str">
        <v/>
      </c>
      <c r="DM898" s="380" t="str">
        <v/>
      </c>
      <c r="DN898" s="381" t="str">
        <v/>
      </c>
      <c r="DO898" s="380" t="str">
        <v/>
      </c>
      <c r="DP898" s="380" t="str">
        <v/>
      </c>
      <c r="DQ898" s="380" t="str">
        <v/>
      </c>
      <c r="DR898" s="380" t="str">
        <v/>
      </c>
      <c r="DS898" s="380" t="str">
        <v/>
      </c>
      <c r="DT898" s="380"/>
      <c r="DU898" s="380"/>
      <c r="DV898" s="380" t="str">
        <v/>
      </c>
      <c r="DW898" s="380"/>
      <c r="DX898" s="380"/>
      <c r="DY898" s="380" t="str">
        <v/>
      </c>
      <c r="DZ898" s="380"/>
      <c r="EA898" s="380"/>
      <c r="EB898" s="380" t="str">
        <v/>
      </c>
      <c r="EC898" s="380"/>
      <c r="ED898" s="380"/>
      <c r="EE898" s="380" t="str">
        <v/>
      </c>
      <c r="EF898" s="380" t="str">
        <v/>
      </c>
      <c r="EG898" s="380" t="str">
        <v/>
      </c>
      <c r="EH898" s="381" t="str">
        <v/>
      </c>
      <c r="EI898" s="380" t="str">
        <v/>
      </c>
      <c r="EJ898" s="380" t="str">
        <v/>
      </c>
      <c r="EK898" s="380" t="str">
        <v/>
      </c>
      <c r="EL898" s="381" t="str">
        <v/>
      </c>
      <c r="EM898" s="382" t="str">
        <v/>
      </c>
      <c r="EN898" s="382" t="str">
        <v/>
      </c>
      <c r="EO898" s="382" t="str">
        <v/>
      </c>
    </row>
    <row r="899" spans="1:145" ht="15.6">
      <c r="A899" s="372" t="str">
        <v/>
      </c>
      <c r="B899" s="373" t="str">
        <v/>
      </c>
      <c r="C899" s="372"/>
      <c r="D899" s="383" t="str">
        <v/>
      </c>
      <c r="E899" s="383" t="str">
        <v/>
      </c>
      <c r="F899" s="383" t="str">
        <v/>
      </c>
      <c r="G899" s="375" t="str">
        <v/>
      </c>
      <c r="H899" s="375" t="str">
        <v/>
      </c>
      <c r="I899" s="375" t="str">
        <v/>
      </c>
      <c r="J899" s="375" t="str">
        <v/>
      </c>
      <c r="K899" s="375" t="str">
        <v/>
      </c>
      <c r="L899" s="375" t="str">
        <v/>
      </c>
      <c r="M899" s="372" t="str">
        <v/>
      </c>
      <c r="N899" s="372" t="str">
        <v/>
      </c>
      <c r="O899" s="372" t="str">
        <v/>
      </c>
      <c r="P899" s="372" t="str">
        <v/>
      </c>
      <c r="Q899" s="372" t="str">
        <v/>
      </c>
      <c r="R899" s="372" t="str">
        <v/>
      </c>
      <c r="S899" s="372" t="str">
        <v/>
      </c>
      <c r="T899" s="372" t="str">
        <v/>
      </c>
      <c r="U899" s="372" t="str">
        <v/>
      </c>
      <c r="V899" s="372" t="str">
        <v/>
      </c>
      <c r="W899" s="372" t="str">
        <v/>
      </c>
      <c r="X899" s="372" t="str">
        <v/>
      </c>
      <c r="Y899" s="372" t="str">
        <v/>
      </c>
      <c r="Z899" s="372" t="str">
        <v/>
      </c>
      <c r="AA899" s="372" t="str">
        <v/>
      </c>
      <c r="AB899" s="372"/>
      <c r="AC899" s="372"/>
      <c r="AD899" s="372" t="str">
        <v/>
      </c>
      <c r="AE899" s="372"/>
      <c r="AF899" s="372"/>
      <c r="AG899" s="376" t="str">
        <v/>
      </c>
      <c r="AH899" s="372"/>
      <c r="AI899" s="372"/>
      <c r="AJ899" s="372" t="str">
        <v/>
      </c>
      <c r="AK899" s="372"/>
      <c r="AL899" s="372"/>
      <c r="AM899" s="377" t="str">
        <v/>
      </c>
      <c r="AN899" s="378" t="str">
        <v/>
      </c>
      <c r="AO899" s="379" t="str">
        <v/>
      </c>
      <c r="AP899" s="379" t="str">
        <v/>
      </c>
      <c r="AQ899" s="376" t="str">
        <v/>
      </c>
      <c r="AR899" s="376" t="str">
        <v/>
      </c>
      <c r="AS899" s="372" t="str">
        <v/>
      </c>
      <c r="AT899" s="379" t="str">
        <v/>
      </c>
      <c r="AU899" s="380" t="str">
        <v/>
      </c>
      <c r="AV899" s="380" t="str">
        <v/>
      </c>
      <c r="AW899" s="380" t="str">
        <v/>
      </c>
      <c r="AX899" s="380" t="str">
        <v/>
      </c>
      <c r="AY899" s="380" t="str">
        <v/>
      </c>
      <c r="AZ899" s="380"/>
      <c r="BA899" s="380"/>
      <c r="BB899" s="380" t="str">
        <v/>
      </c>
      <c r="BC899" s="380"/>
      <c r="BD899" s="380"/>
      <c r="BE899" s="380" t="str">
        <v/>
      </c>
      <c r="BF899" s="380"/>
      <c r="BG899" s="380"/>
      <c r="BH899" s="380" t="str">
        <v/>
      </c>
      <c r="BI899" s="380"/>
      <c r="BJ899" s="380"/>
      <c r="BK899" s="380" t="str">
        <v/>
      </c>
      <c r="BL899" s="380" t="str">
        <v/>
      </c>
      <c r="BM899" s="380" t="str">
        <v/>
      </c>
      <c r="BN899" s="381" t="str">
        <v/>
      </c>
      <c r="BO899" s="380" t="str">
        <v/>
      </c>
      <c r="BP899" s="380" t="str">
        <v/>
      </c>
      <c r="BQ899" s="380" t="str">
        <v/>
      </c>
      <c r="BR899" s="381" t="str">
        <v/>
      </c>
      <c r="BS899" s="380" t="str">
        <v/>
      </c>
      <c r="BT899" s="380" t="str">
        <v/>
      </c>
      <c r="BU899" s="380" t="str">
        <v/>
      </c>
      <c r="BV899" s="380" t="str">
        <v/>
      </c>
      <c r="BW899" s="380" t="str">
        <v/>
      </c>
      <c r="BX899" s="380"/>
      <c r="BY899" s="380"/>
      <c r="BZ899" s="380" t="str">
        <v/>
      </c>
      <c r="CA899" s="380"/>
      <c r="CB899" s="380"/>
      <c r="CC899" s="380" t="str">
        <v/>
      </c>
      <c r="CD899" s="380"/>
      <c r="CE899" s="380"/>
      <c r="CF899" s="380" t="str">
        <v/>
      </c>
      <c r="CG899" s="380"/>
      <c r="CH899" s="380"/>
      <c r="CI899" s="380" t="str">
        <v/>
      </c>
      <c r="CJ899" s="380" t="str">
        <v/>
      </c>
      <c r="CK899" s="380" t="str">
        <v/>
      </c>
      <c r="CL899" s="381" t="str">
        <v/>
      </c>
      <c r="CM899" s="380" t="str">
        <v/>
      </c>
      <c r="CN899" s="380" t="str">
        <v/>
      </c>
      <c r="CO899" s="380" t="str">
        <v/>
      </c>
      <c r="CP899" s="381" t="str">
        <v/>
      </c>
      <c r="CQ899" s="380" t="str">
        <v/>
      </c>
      <c r="CR899" s="380" t="str">
        <v/>
      </c>
      <c r="CS899" s="380" t="str">
        <v/>
      </c>
      <c r="CT899" s="380" t="str">
        <v/>
      </c>
      <c r="CU899" s="380" t="str">
        <v/>
      </c>
      <c r="CV899" s="380"/>
      <c r="CW899" s="380"/>
      <c r="CX899" s="380" t="str">
        <v/>
      </c>
      <c r="CY899" s="380"/>
      <c r="CZ899" s="380"/>
      <c r="DA899" s="380" t="str">
        <v/>
      </c>
      <c r="DB899" s="380"/>
      <c r="DC899" s="380"/>
      <c r="DD899" s="380" t="str">
        <v/>
      </c>
      <c r="DE899" s="380"/>
      <c r="DF899" s="380"/>
      <c r="DG899" s="380" t="str">
        <v/>
      </c>
      <c r="DH899" s="380" t="str">
        <v/>
      </c>
      <c r="DI899" s="380" t="str">
        <v/>
      </c>
      <c r="DJ899" s="381" t="str">
        <v/>
      </c>
      <c r="DK899" s="380" t="str">
        <v/>
      </c>
      <c r="DL899" s="380" t="str">
        <v/>
      </c>
      <c r="DM899" s="380" t="str">
        <v/>
      </c>
      <c r="DN899" s="381" t="str">
        <v/>
      </c>
      <c r="DO899" s="380" t="str">
        <v/>
      </c>
      <c r="DP899" s="380" t="str">
        <v/>
      </c>
      <c r="DQ899" s="380" t="str">
        <v/>
      </c>
      <c r="DR899" s="380" t="str">
        <v/>
      </c>
      <c r="DS899" s="380" t="str">
        <v/>
      </c>
      <c r="DT899" s="380"/>
      <c r="DU899" s="380"/>
      <c r="DV899" s="380" t="str">
        <v/>
      </c>
      <c r="DW899" s="380"/>
      <c r="DX899" s="380"/>
      <c r="DY899" s="380" t="str">
        <v/>
      </c>
      <c r="DZ899" s="380"/>
      <c r="EA899" s="380"/>
      <c r="EB899" s="380" t="str">
        <v/>
      </c>
      <c r="EC899" s="380"/>
      <c r="ED899" s="380"/>
      <c r="EE899" s="380" t="str">
        <v/>
      </c>
      <c r="EF899" s="380" t="str">
        <v/>
      </c>
      <c r="EG899" s="380" t="str">
        <v/>
      </c>
      <c r="EH899" s="381" t="str">
        <v/>
      </c>
      <c r="EI899" s="380" t="str">
        <v/>
      </c>
      <c r="EJ899" s="380" t="str">
        <v/>
      </c>
      <c r="EK899" s="380" t="str">
        <v/>
      </c>
      <c r="EL899" s="381" t="str">
        <v/>
      </c>
      <c r="EM899" s="382" t="str">
        <v/>
      </c>
      <c r="EN899" s="382" t="str">
        <v/>
      </c>
      <c r="EO899" s="382" t="str">
        <v/>
      </c>
    </row>
    <row r="900" spans="1:145" ht="15.6">
      <c r="A900" s="372" t="str">
        <v/>
      </c>
      <c r="B900" s="373" t="str">
        <v/>
      </c>
      <c r="C900" s="372"/>
      <c r="D900" s="383" t="str">
        <v/>
      </c>
      <c r="E900" s="383" t="str">
        <v/>
      </c>
      <c r="F900" s="383" t="str">
        <v/>
      </c>
      <c r="G900" s="375" t="str">
        <v/>
      </c>
      <c r="H900" s="375" t="str">
        <v/>
      </c>
      <c r="I900" s="375" t="str">
        <v/>
      </c>
      <c r="J900" s="375" t="str">
        <v/>
      </c>
      <c r="K900" s="375" t="str">
        <v/>
      </c>
      <c r="L900" s="375" t="str">
        <v/>
      </c>
      <c r="M900" s="372" t="str">
        <v/>
      </c>
      <c r="N900" s="372" t="str">
        <v/>
      </c>
      <c r="O900" s="372" t="str">
        <v/>
      </c>
      <c r="P900" s="372" t="str">
        <v/>
      </c>
      <c r="Q900" s="372" t="str">
        <v/>
      </c>
      <c r="R900" s="372" t="str">
        <v/>
      </c>
      <c r="S900" s="372" t="str">
        <v/>
      </c>
      <c r="T900" s="372" t="str">
        <v/>
      </c>
      <c r="U900" s="372" t="str">
        <v/>
      </c>
      <c r="V900" s="372" t="str">
        <v/>
      </c>
      <c r="W900" s="372" t="str">
        <v/>
      </c>
      <c r="X900" s="372" t="str">
        <v/>
      </c>
      <c r="Y900" s="372" t="str">
        <v/>
      </c>
      <c r="Z900" s="372" t="str">
        <v/>
      </c>
      <c r="AA900" s="372" t="str">
        <v/>
      </c>
      <c r="AB900" s="372"/>
      <c r="AC900" s="372"/>
      <c r="AD900" s="372" t="str">
        <v/>
      </c>
      <c r="AE900" s="372"/>
      <c r="AF900" s="372"/>
      <c r="AG900" s="376" t="str">
        <v/>
      </c>
      <c r="AH900" s="372"/>
      <c r="AI900" s="372"/>
      <c r="AJ900" s="372" t="str">
        <v/>
      </c>
      <c r="AK900" s="372"/>
      <c r="AL900" s="372"/>
      <c r="AM900" s="377" t="str">
        <v/>
      </c>
      <c r="AN900" s="378" t="str">
        <v/>
      </c>
      <c r="AO900" s="379" t="str">
        <v/>
      </c>
      <c r="AP900" s="379" t="str">
        <v/>
      </c>
      <c r="AQ900" s="376" t="str">
        <v/>
      </c>
      <c r="AR900" s="376" t="str">
        <v/>
      </c>
      <c r="AS900" s="372" t="str">
        <v/>
      </c>
      <c r="AT900" s="379" t="str">
        <v/>
      </c>
      <c r="AU900" s="380" t="str">
        <v/>
      </c>
      <c r="AV900" s="380" t="str">
        <v/>
      </c>
      <c r="AW900" s="380" t="str">
        <v/>
      </c>
      <c r="AX900" s="380" t="str">
        <v/>
      </c>
      <c r="AY900" s="380" t="str">
        <v/>
      </c>
      <c r="AZ900" s="380"/>
      <c r="BA900" s="380"/>
      <c r="BB900" s="380" t="str">
        <v/>
      </c>
      <c r="BC900" s="380"/>
      <c r="BD900" s="380"/>
      <c r="BE900" s="380" t="str">
        <v/>
      </c>
      <c r="BF900" s="380"/>
      <c r="BG900" s="380"/>
      <c r="BH900" s="380" t="str">
        <v/>
      </c>
      <c r="BI900" s="380"/>
      <c r="BJ900" s="380"/>
      <c r="BK900" s="380" t="str">
        <v/>
      </c>
      <c r="BL900" s="380" t="str">
        <v/>
      </c>
      <c r="BM900" s="380" t="str">
        <v/>
      </c>
      <c r="BN900" s="381" t="str">
        <v/>
      </c>
      <c r="BO900" s="380" t="str">
        <v/>
      </c>
      <c r="BP900" s="380" t="str">
        <v/>
      </c>
      <c r="BQ900" s="380" t="str">
        <v/>
      </c>
      <c r="BR900" s="381" t="str">
        <v/>
      </c>
      <c r="BS900" s="380" t="str">
        <v/>
      </c>
      <c r="BT900" s="380" t="str">
        <v/>
      </c>
      <c r="BU900" s="380" t="str">
        <v/>
      </c>
      <c r="BV900" s="380" t="str">
        <v/>
      </c>
      <c r="BW900" s="380" t="str">
        <v/>
      </c>
      <c r="BX900" s="380"/>
      <c r="BY900" s="380"/>
      <c r="BZ900" s="380" t="str">
        <v/>
      </c>
      <c r="CA900" s="380"/>
      <c r="CB900" s="380"/>
      <c r="CC900" s="380" t="str">
        <v/>
      </c>
      <c r="CD900" s="380"/>
      <c r="CE900" s="380"/>
      <c r="CF900" s="380" t="str">
        <v/>
      </c>
      <c r="CG900" s="380"/>
      <c r="CH900" s="380"/>
      <c r="CI900" s="380" t="str">
        <v/>
      </c>
      <c r="CJ900" s="380" t="str">
        <v/>
      </c>
      <c r="CK900" s="380" t="str">
        <v/>
      </c>
      <c r="CL900" s="381" t="str">
        <v/>
      </c>
      <c r="CM900" s="380" t="str">
        <v/>
      </c>
      <c r="CN900" s="380" t="str">
        <v/>
      </c>
      <c r="CO900" s="380" t="str">
        <v/>
      </c>
      <c r="CP900" s="381" t="str">
        <v/>
      </c>
      <c r="CQ900" s="380" t="str">
        <v/>
      </c>
      <c r="CR900" s="380" t="str">
        <v/>
      </c>
      <c r="CS900" s="380" t="str">
        <v/>
      </c>
      <c r="CT900" s="380" t="str">
        <v/>
      </c>
      <c r="CU900" s="380" t="str">
        <v/>
      </c>
      <c r="CV900" s="380"/>
      <c r="CW900" s="380"/>
      <c r="CX900" s="380" t="str">
        <v/>
      </c>
      <c r="CY900" s="380"/>
      <c r="CZ900" s="380"/>
      <c r="DA900" s="380" t="str">
        <v/>
      </c>
      <c r="DB900" s="380"/>
      <c r="DC900" s="380"/>
      <c r="DD900" s="380" t="str">
        <v/>
      </c>
      <c r="DE900" s="380"/>
      <c r="DF900" s="380"/>
      <c r="DG900" s="380" t="str">
        <v/>
      </c>
      <c r="DH900" s="380" t="str">
        <v/>
      </c>
      <c r="DI900" s="380" t="str">
        <v/>
      </c>
      <c r="DJ900" s="381" t="str">
        <v/>
      </c>
      <c r="DK900" s="380" t="str">
        <v/>
      </c>
      <c r="DL900" s="380" t="str">
        <v/>
      </c>
      <c r="DM900" s="380" t="str">
        <v/>
      </c>
      <c r="DN900" s="381" t="str">
        <v/>
      </c>
      <c r="DO900" s="380" t="str">
        <v/>
      </c>
      <c r="DP900" s="380" t="str">
        <v/>
      </c>
      <c r="DQ900" s="380" t="str">
        <v/>
      </c>
      <c r="DR900" s="380" t="str">
        <v/>
      </c>
      <c r="DS900" s="380" t="str">
        <v/>
      </c>
      <c r="DT900" s="380"/>
      <c r="DU900" s="380"/>
      <c r="DV900" s="380" t="str">
        <v/>
      </c>
      <c r="DW900" s="380"/>
      <c r="DX900" s="380"/>
      <c r="DY900" s="380" t="str">
        <v/>
      </c>
      <c r="DZ900" s="380"/>
      <c r="EA900" s="380"/>
      <c r="EB900" s="380" t="str">
        <v/>
      </c>
      <c r="EC900" s="380"/>
      <c r="ED900" s="380"/>
      <c r="EE900" s="380" t="str">
        <v/>
      </c>
      <c r="EF900" s="380" t="str">
        <v/>
      </c>
      <c r="EG900" s="380" t="str">
        <v/>
      </c>
      <c r="EH900" s="381" t="str">
        <v/>
      </c>
      <c r="EI900" s="380" t="str">
        <v/>
      </c>
      <c r="EJ900" s="380" t="str">
        <v/>
      </c>
      <c r="EK900" s="380" t="str">
        <v/>
      </c>
      <c r="EL900" s="381" t="str">
        <v/>
      </c>
      <c r="EM900" s="382" t="str">
        <v/>
      </c>
      <c r="EN900" s="382" t="str">
        <v/>
      </c>
      <c r="EO900" s="382" t="str">
        <v/>
      </c>
    </row>
    <row r="901" spans="1:145" ht="15.6">
      <c r="A901" s="372" t="str">
        <v/>
      </c>
      <c r="B901" s="373" t="str">
        <v/>
      </c>
      <c r="C901" s="372"/>
      <c r="D901" s="383" t="str">
        <v/>
      </c>
      <c r="E901" s="383" t="str">
        <v/>
      </c>
      <c r="F901" s="383" t="str">
        <v/>
      </c>
      <c r="G901" s="375" t="str">
        <v/>
      </c>
      <c r="H901" s="375" t="str">
        <v/>
      </c>
      <c r="I901" s="375" t="str">
        <v/>
      </c>
      <c r="J901" s="375" t="str">
        <v/>
      </c>
      <c r="K901" s="375" t="str">
        <v/>
      </c>
      <c r="L901" s="375" t="str">
        <v/>
      </c>
      <c r="M901" s="372" t="str">
        <v/>
      </c>
      <c r="N901" s="372" t="str">
        <v/>
      </c>
      <c r="O901" s="372" t="str">
        <v/>
      </c>
      <c r="P901" s="372" t="str">
        <v/>
      </c>
      <c r="Q901" s="372" t="str">
        <v/>
      </c>
      <c r="R901" s="372" t="str">
        <v/>
      </c>
      <c r="S901" s="372" t="str">
        <v/>
      </c>
      <c r="T901" s="372" t="str">
        <v/>
      </c>
      <c r="U901" s="372" t="str">
        <v/>
      </c>
      <c r="V901" s="372" t="str">
        <v/>
      </c>
      <c r="W901" s="372" t="str">
        <v/>
      </c>
      <c r="X901" s="372" t="str">
        <v/>
      </c>
      <c r="Y901" s="372" t="str">
        <v/>
      </c>
      <c r="Z901" s="372" t="str">
        <v/>
      </c>
      <c r="AA901" s="372" t="str">
        <v/>
      </c>
      <c r="AB901" s="372"/>
      <c r="AC901" s="372"/>
      <c r="AD901" s="372" t="str">
        <v/>
      </c>
      <c r="AE901" s="372"/>
      <c r="AF901" s="372"/>
      <c r="AG901" s="376" t="str">
        <v/>
      </c>
      <c r="AH901" s="372"/>
      <c r="AI901" s="372"/>
      <c r="AJ901" s="372" t="str">
        <v/>
      </c>
      <c r="AK901" s="372"/>
      <c r="AL901" s="372"/>
      <c r="AM901" s="377" t="str">
        <v/>
      </c>
      <c r="AN901" s="378" t="str">
        <v/>
      </c>
      <c r="AO901" s="379" t="str">
        <v/>
      </c>
      <c r="AP901" s="379" t="str">
        <v/>
      </c>
      <c r="AQ901" s="376" t="str">
        <v/>
      </c>
      <c r="AR901" s="376" t="str">
        <v/>
      </c>
      <c r="AS901" s="372" t="str">
        <v/>
      </c>
      <c r="AT901" s="379" t="str">
        <v/>
      </c>
      <c r="AU901" s="380" t="str">
        <v/>
      </c>
      <c r="AV901" s="380" t="str">
        <v/>
      </c>
      <c r="AW901" s="380" t="str">
        <v/>
      </c>
      <c r="AX901" s="380" t="str">
        <v/>
      </c>
      <c r="AY901" s="380" t="str">
        <v/>
      </c>
      <c r="AZ901" s="380"/>
      <c r="BA901" s="380"/>
      <c r="BB901" s="380" t="str">
        <v/>
      </c>
      <c r="BC901" s="380"/>
      <c r="BD901" s="380"/>
      <c r="BE901" s="380" t="str">
        <v/>
      </c>
      <c r="BF901" s="380"/>
      <c r="BG901" s="380"/>
      <c r="BH901" s="380" t="str">
        <v/>
      </c>
      <c r="BI901" s="380"/>
      <c r="BJ901" s="380"/>
      <c r="BK901" s="380" t="str">
        <v/>
      </c>
      <c r="BL901" s="380" t="str">
        <v/>
      </c>
      <c r="BM901" s="380" t="str">
        <v/>
      </c>
      <c r="BN901" s="381" t="str">
        <v/>
      </c>
      <c r="BO901" s="380" t="str">
        <v/>
      </c>
      <c r="BP901" s="380" t="str">
        <v/>
      </c>
      <c r="BQ901" s="380" t="str">
        <v/>
      </c>
      <c r="BR901" s="381" t="str">
        <v/>
      </c>
      <c r="BS901" s="380" t="str">
        <v/>
      </c>
      <c r="BT901" s="380" t="str">
        <v/>
      </c>
      <c r="BU901" s="380" t="str">
        <v/>
      </c>
      <c r="BV901" s="380" t="str">
        <v/>
      </c>
      <c r="BW901" s="380" t="str">
        <v/>
      </c>
      <c r="BX901" s="380"/>
      <c r="BY901" s="380"/>
      <c r="BZ901" s="380" t="str">
        <v/>
      </c>
      <c r="CA901" s="380"/>
      <c r="CB901" s="380"/>
      <c r="CC901" s="380" t="str">
        <v/>
      </c>
      <c r="CD901" s="380"/>
      <c r="CE901" s="380"/>
      <c r="CF901" s="380" t="str">
        <v/>
      </c>
      <c r="CG901" s="380"/>
      <c r="CH901" s="380"/>
      <c r="CI901" s="380" t="str">
        <v/>
      </c>
      <c r="CJ901" s="380" t="str">
        <v/>
      </c>
      <c r="CK901" s="380" t="str">
        <v/>
      </c>
      <c r="CL901" s="381" t="str">
        <v/>
      </c>
      <c r="CM901" s="380" t="str">
        <v/>
      </c>
      <c r="CN901" s="380" t="str">
        <v/>
      </c>
      <c r="CO901" s="380" t="str">
        <v/>
      </c>
      <c r="CP901" s="381" t="str">
        <v/>
      </c>
      <c r="CQ901" s="380" t="str">
        <v/>
      </c>
      <c r="CR901" s="380" t="str">
        <v/>
      </c>
      <c r="CS901" s="380" t="str">
        <v/>
      </c>
      <c r="CT901" s="380" t="str">
        <v/>
      </c>
      <c r="CU901" s="380" t="str">
        <v/>
      </c>
      <c r="CV901" s="380"/>
      <c r="CW901" s="380"/>
      <c r="CX901" s="380" t="str">
        <v/>
      </c>
      <c r="CY901" s="380"/>
      <c r="CZ901" s="380"/>
      <c r="DA901" s="380" t="str">
        <v/>
      </c>
      <c r="DB901" s="380"/>
      <c r="DC901" s="380"/>
      <c r="DD901" s="380" t="str">
        <v/>
      </c>
      <c r="DE901" s="380"/>
      <c r="DF901" s="380"/>
      <c r="DG901" s="380" t="str">
        <v/>
      </c>
      <c r="DH901" s="380" t="str">
        <v/>
      </c>
      <c r="DI901" s="380" t="str">
        <v/>
      </c>
      <c r="DJ901" s="381" t="str">
        <v/>
      </c>
      <c r="DK901" s="380" t="str">
        <v/>
      </c>
      <c r="DL901" s="380" t="str">
        <v/>
      </c>
      <c r="DM901" s="380" t="str">
        <v/>
      </c>
      <c r="DN901" s="381" t="str">
        <v/>
      </c>
      <c r="DO901" s="380" t="str">
        <v/>
      </c>
      <c r="DP901" s="380" t="str">
        <v/>
      </c>
      <c r="DQ901" s="380" t="str">
        <v/>
      </c>
      <c r="DR901" s="380" t="str">
        <v/>
      </c>
      <c r="DS901" s="380" t="str">
        <v/>
      </c>
      <c r="DT901" s="380"/>
      <c r="DU901" s="380"/>
      <c r="DV901" s="380" t="str">
        <v/>
      </c>
      <c r="DW901" s="380"/>
      <c r="DX901" s="380"/>
      <c r="DY901" s="380" t="str">
        <v/>
      </c>
      <c r="DZ901" s="380"/>
      <c r="EA901" s="380"/>
      <c r="EB901" s="380" t="str">
        <v/>
      </c>
      <c r="EC901" s="380"/>
      <c r="ED901" s="380"/>
      <c r="EE901" s="380" t="str">
        <v/>
      </c>
      <c r="EF901" s="380" t="str">
        <v/>
      </c>
      <c r="EG901" s="380" t="str">
        <v/>
      </c>
      <c r="EH901" s="381" t="str">
        <v/>
      </c>
      <c r="EI901" s="380" t="str">
        <v/>
      </c>
      <c r="EJ901" s="380" t="str">
        <v/>
      </c>
      <c r="EK901" s="380" t="str">
        <v/>
      </c>
      <c r="EL901" s="381" t="str">
        <v/>
      </c>
      <c r="EM901" s="382" t="str">
        <v/>
      </c>
      <c r="EN901" s="382" t="str">
        <v/>
      </c>
      <c r="EO901" s="382" t="str">
        <v/>
      </c>
    </row>
    <row r="902" spans="1:145" ht="15.6">
      <c r="A902" s="372" t="str">
        <v/>
      </c>
      <c r="B902" s="373" t="str">
        <v/>
      </c>
      <c r="C902" s="372"/>
      <c r="D902" s="383" t="str">
        <v/>
      </c>
      <c r="E902" s="383" t="str">
        <v/>
      </c>
      <c r="F902" s="383" t="str">
        <v/>
      </c>
      <c r="G902" s="375" t="str">
        <v/>
      </c>
      <c r="H902" s="375" t="str">
        <v/>
      </c>
      <c r="I902" s="375" t="str">
        <v/>
      </c>
      <c r="J902" s="375" t="str">
        <v/>
      </c>
      <c r="K902" s="375" t="str">
        <v/>
      </c>
      <c r="L902" s="375" t="str">
        <v/>
      </c>
      <c r="M902" s="372" t="str">
        <v/>
      </c>
      <c r="N902" s="372" t="str">
        <v/>
      </c>
      <c r="O902" s="372" t="str">
        <v/>
      </c>
      <c r="P902" s="372" t="str">
        <v/>
      </c>
      <c r="Q902" s="372" t="str">
        <v/>
      </c>
      <c r="R902" s="372" t="str">
        <v/>
      </c>
      <c r="S902" s="372" t="str">
        <v/>
      </c>
      <c r="T902" s="372" t="str">
        <v/>
      </c>
      <c r="U902" s="372" t="str">
        <v/>
      </c>
      <c r="V902" s="372" t="str">
        <v/>
      </c>
      <c r="W902" s="372" t="str">
        <v/>
      </c>
      <c r="X902" s="372" t="str">
        <v/>
      </c>
      <c r="Y902" s="372" t="str">
        <v/>
      </c>
      <c r="Z902" s="372" t="str">
        <v/>
      </c>
      <c r="AA902" s="372" t="str">
        <v/>
      </c>
      <c r="AB902" s="372"/>
      <c r="AC902" s="372"/>
      <c r="AD902" s="372" t="str">
        <v/>
      </c>
      <c r="AE902" s="372"/>
      <c r="AF902" s="372"/>
      <c r="AG902" s="376" t="str">
        <v/>
      </c>
      <c r="AH902" s="372"/>
      <c r="AI902" s="372"/>
      <c r="AJ902" s="372" t="str">
        <v/>
      </c>
      <c r="AK902" s="372"/>
      <c r="AL902" s="372"/>
      <c r="AM902" s="377" t="str">
        <v/>
      </c>
      <c r="AN902" s="378" t="str">
        <v/>
      </c>
      <c r="AO902" s="379" t="str">
        <v/>
      </c>
      <c r="AP902" s="379" t="str">
        <v/>
      </c>
      <c r="AQ902" s="376" t="str">
        <v/>
      </c>
      <c r="AR902" s="376" t="str">
        <v/>
      </c>
      <c r="AS902" s="372" t="str">
        <v/>
      </c>
      <c r="AT902" s="379" t="str">
        <v/>
      </c>
      <c r="AU902" s="380" t="str">
        <v/>
      </c>
      <c r="AV902" s="380" t="str">
        <v/>
      </c>
      <c r="AW902" s="380" t="str">
        <v/>
      </c>
      <c r="AX902" s="380" t="str">
        <v/>
      </c>
      <c r="AY902" s="380" t="str">
        <v/>
      </c>
      <c r="AZ902" s="380"/>
      <c r="BA902" s="380"/>
      <c r="BB902" s="380" t="str">
        <v/>
      </c>
      <c r="BC902" s="380"/>
      <c r="BD902" s="380"/>
      <c r="BE902" s="380" t="str">
        <v/>
      </c>
      <c r="BF902" s="380"/>
      <c r="BG902" s="380"/>
      <c r="BH902" s="380" t="str">
        <v/>
      </c>
      <c r="BI902" s="380"/>
      <c r="BJ902" s="380"/>
      <c r="BK902" s="380" t="str">
        <v/>
      </c>
      <c r="BL902" s="380" t="str">
        <v/>
      </c>
      <c r="BM902" s="380" t="str">
        <v/>
      </c>
      <c r="BN902" s="381" t="str">
        <v/>
      </c>
      <c r="BO902" s="380" t="str">
        <v/>
      </c>
      <c r="BP902" s="380" t="str">
        <v/>
      </c>
      <c r="BQ902" s="380" t="str">
        <v/>
      </c>
      <c r="BR902" s="381" t="str">
        <v/>
      </c>
      <c r="BS902" s="380" t="str">
        <v/>
      </c>
      <c r="BT902" s="380" t="str">
        <v/>
      </c>
      <c r="BU902" s="380" t="str">
        <v/>
      </c>
      <c r="BV902" s="380" t="str">
        <v/>
      </c>
      <c r="BW902" s="380" t="str">
        <v/>
      </c>
      <c r="BX902" s="380"/>
      <c r="BY902" s="380"/>
      <c r="BZ902" s="380" t="str">
        <v/>
      </c>
      <c r="CA902" s="380"/>
      <c r="CB902" s="380"/>
      <c r="CC902" s="380" t="str">
        <v/>
      </c>
      <c r="CD902" s="380"/>
      <c r="CE902" s="380"/>
      <c r="CF902" s="380" t="str">
        <v/>
      </c>
      <c r="CG902" s="380"/>
      <c r="CH902" s="380"/>
      <c r="CI902" s="380" t="str">
        <v/>
      </c>
      <c r="CJ902" s="380" t="str">
        <v/>
      </c>
      <c r="CK902" s="380" t="str">
        <v/>
      </c>
      <c r="CL902" s="381" t="str">
        <v/>
      </c>
      <c r="CM902" s="380" t="str">
        <v/>
      </c>
      <c r="CN902" s="380" t="str">
        <v/>
      </c>
      <c r="CO902" s="380" t="str">
        <v/>
      </c>
      <c r="CP902" s="381" t="str">
        <v/>
      </c>
      <c r="CQ902" s="380" t="str">
        <v/>
      </c>
      <c r="CR902" s="380" t="str">
        <v/>
      </c>
      <c r="CS902" s="380" t="str">
        <v/>
      </c>
      <c r="CT902" s="380" t="str">
        <v/>
      </c>
      <c r="CU902" s="380" t="str">
        <v/>
      </c>
      <c r="CV902" s="380"/>
      <c r="CW902" s="380"/>
      <c r="CX902" s="380" t="str">
        <v/>
      </c>
      <c r="CY902" s="380"/>
      <c r="CZ902" s="380"/>
      <c r="DA902" s="380" t="str">
        <v/>
      </c>
      <c r="DB902" s="380"/>
      <c r="DC902" s="380"/>
      <c r="DD902" s="380" t="str">
        <v/>
      </c>
      <c r="DE902" s="380"/>
      <c r="DF902" s="380"/>
      <c r="DG902" s="380" t="str">
        <v/>
      </c>
      <c r="DH902" s="380" t="str">
        <v/>
      </c>
      <c r="DI902" s="380" t="str">
        <v/>
      </c>
      <c r="DJ902" s="381" t="str">
        <v/>
      </c>
      <c r="DK902" s="380" t="str">
        <v/>
      </c>
      <c r="DL902" s="380" t="str">
        <v/>
      </c>
      <c r="DM902" s="380" t="str">
        <v/>
      </c>
      <c r="DN902" s="381" t="str">
        <v/>
      </c>
      <c r="DO902" s="380" t="str">
        <v/>
      </c>
      <c r="DP902" s="380" t="str">
        <v/>
      </c>
      <c r="DQ902" s="380" t="str">
        <v/>
      </c>
      <c r="DR902" s="380" t="str">
        <v/>
      </c>
      <c r="DS902" s="380" t="str">
        <v/>
      </c>
      <c r="DT902" s="380"/>
      <c r="DU902" s="380"/>
      <c r="DV902" s="380" t="str">
        <v/>
      </c>
      <c r="DW902" s="380"/>
      <c r="DX902" s="380"/>
      <c r="DY902" s="380" t="str">
        <v/>
      </c>
      <c r="DZ902" s="380"/>
      <c r="EA902" s="380"/>
      <c r="EB902" s="380" t="str">
        <v/>
      </c>
      <c r="EC902" s="380"/>
      <c r="ED902" s="380"/>
      <c r="EE902" s="380" t="str">
        <v/>
      </c>
      <c r="EF902" s="380" t="str">
        <v/>
      </c>
      <c r="EG902" s="380" t="str">
        <v/>
      </c>
      <c r="EH902" s="381" t="str">
        <v/>
      </c>
      <c r="EI902" s="380" t="str">
        <v/>
      </c>
      <c r="EJ902" s="380" t="str">
        <v/>
      </c>
      <c r="EK902" s="380" t="str">
        <v/>
      </c>
      <c r="EL902" s="381" t="str">
        <v/>
      </c>
      <c r="EM902" s="382" t="str">
        <v/>
      </c>
      <c r="EN902" s="382" t="str">
        <v/>
      </c>
      <c r="EO902" s="382" t="str">
        <v/>
      </c>
    </row>
    <row r="903" spans="1:145" ht="15.6">
      <c r="A903" s="372" t="str">
        <v/>
      </c>
      <c r="B903" s="373" t="str">
        <v/>
      </c>
      <c r="C903" s="372"/>
      <c r="D903" s="383" t="str">
        <v/>
      </c>
      <c r="E903" s="383" t="str">
        <v/>
      </c>
      <c r="F903" s="383" t="str">
        <v/>
      </c>
      <c r="G903" s="375" t="str">
        <v/>
      </c>
      <c r="H903" s="375" t="str">
        <v/>
      </c>
      <c r="I903" s="375" t="str">
        <v/>
      </c>
      <c r="J903" s="375" t="str">
        <v/>
      </c>
      <c r="K903" s="375" t="str">
        <v/>
      </c>
      <c r="L903" s="375" t="str">
        <v/>
      </c>
      <c r="M903" s="372" t="str">
        <v/>
      </c>
      <c r="N903" s="372" t="str">
        <v/>
      </c>
      <c r="O903" s="372" t="str">
        <v/>
      </c>
      <c r="P903" s="372" t="str">
        <v/>
      </c>
      <c r="Q903" s="372" t="str">
        <v/>
      </c>
      <c r="R903" s="372" t="str">
        <v/>
      </c>
      <c r="S903" s="372" t="str">
        <v/>
      </c>
      <c r="T903" s="372" t="str">
        <v/>
      </c>
      <c r="U903" s="372" t="str">
        <v/>
      </c>
      <c r="V903" s="372" t="str">
        <v/>
      </c>
      <c r="W903" s="372" t="str">
        <v/>
      </c>
      <c r="X903" s="372" t="str">
        <v/>
      </c>
      <c r="Y903" s="372" t="str">
        <v/>
      </c>
      <c r="Z903" s="372" t="str">
        <v/>
      </c>
      <c r="AA903" s="372" t="str">
        <v/>
      </c>
      <c r="AB903" s="372"/>
      <c r="AC903" s="372"/>
      <c r="AD903" s="372" t="str">
        <v/>
      </c>
      <c r="AE903" s="372"/>
      <c r="AF903" s="372"/>
      <c r="AG903" s="376" t="str">
        <v/>
      </c>
      <c r="AH903" s="372"/>
      <c r="AI903" s="372"/>
      <c r="AJ903" s="372" t="str">
        <v/>
      </c>
      <c r="AK903" s="372"/>
      <c r="AL903" s="372"/>
      <c r="AM903" s="377" t="str">
        <v/>
      </c>
      <c r="AN903" s="378" t="str">
        <v/>
      </c>
      <c r="AO903" s="379" t="str">
        <v/>
      </c>
      <c r="AP903" s="379" t="str">
        <v/>
      </c>
      <c r="AQ903" s="376" t="str">
        <v/>
      </c>
      <c r="AR903" s="376" t="str">
        <v/>
      </c>
      <c r="AS903" s="372" t="str">
        <v/>
      </c>
      <c r="AT903" s="379" t="str">
        <v/>
      </c>
      <c r="AU903" s="380" t="str">
        <v/>
      </c>
      <c r="AV903" s="380" t="str">
        <v/>
      </c>
      <c r="AW903" s="380" t="str">
        <v/>
      </c>
      <c r="AX903" s="380" t="str">
        <v/>
      </c>
      <c r="AY903" s="380" t="str">
        <v/>
      </c>
      <c r="AZ903" s="380"/>
      <c r="BA903" s="380"/>
      <c r="BB903" s="380" t="str">
        <v/>
      </c>
      <c r="BC903" s="380"/>
      <c r="BD903" s="380"/>
      <c r="BE903" s="380" t="str">
        <v/>
      </c>
      <c r="BF903" s="380"/>
      <c r="BG903" s="380"/>
      <c r="BH903" s="380" t="str">
        <v/>
      </c>
      <c r="BI903" s="380"/>
      <c r="BJ903" s="380"/>
      <c r="BK903" s="380" t="str">
        <v/>
      </c>
      <c r="BL903" s="380" t="str">
        <v/>
      </c>
      <c r="BM903" s="380" t="str">
        <v/>
      </c>
      <c r="BN903" s="381" t="str">
        <v/>
      </c>
      <c r="BO903" s="380" t="str">
        <v/>
      </c>
      <c r="BP903" s="380" t="str">
        <v/>
      </c>
      <c r="BQ903" s="380" t="str">
        <v/>
      </c>
      <c r="BR903" s="381" t="str">
        <v/>
      </c>
      <c r="BS903" s="380" t="str">
        <v/>
      </c>
      <c r="BT903" s="380" t="str">
        <v/>
      </c>
      <c r="BU903" s="380" t="str">
        <v/>
      </c>
      <c r="BV903" s="380" t="str">
        <v/>
      </c>
      <c r="BW903" s="380" t="str">
        <v/>
      </c>
      <c r="BX903" s="380"/>
      <c r="BY903" s="380"/>
      <c r="BZ903" s="380" t="str">
        <v/>
      </c>
      <c r="CA903" s="380"/>
      <c r="CB903" s="380"/>
      <c r="CC903" s="380" t="str">
        <v/>
      </c>
      <c r="CD903" s="380"/>
      <c r="CE903" s="380"/>
      <c r="CF903" s="380" t="str">
        <v/>
      </c>
      <c r="CG903" s="380"/>
      <c r="CH903" s="380"/>
      <c r="CI903" s="380" t="str">
        <v/>
      </c>
      <c r="CJ903" s="380" t="str">
        <v/>
      </c>
      <c r="CK903" s="380" t="str">
        <v/>
      </c>
      <c r="CL903" s="381" t="str">
        <v/>
      </c>
      <c r="CM903" s="380" t="str">
        <v/>
      </c>
      <c r="CN903" s="380" t="str">
        <v/>
      </c>
      <c r="CO903" s="380" t="str">
        <v/>
      </c>
      <c r="CP903" s="381" t="str">
        <v/>
      </c>
      <c r="CQ903" s="380" t="str">
        <v/>
      </c>
      <c r="CR903" s="380" t="str">
        <v/>
      </c>
      <c r="CS903" s="380" t="str">
        <v/>
      </c>
      <c r="CT903" s="380" t="str">
        <v/>
      </c>
      <c r="CU903" s="380" t="str">
        <v/>
      </c>
      <c r="CV903" s="380"/>
      <c r="CW903" s="380"/>
      <c r="CX903" s="380" t="str">
        <v/>
      </c>
      <c r="CY903" s="380"/>
      <c r="CZ903" s="380"/>
      <c r="DA903" s="380" t="str">
        <v/>
      </c>
      <c r="DB903" s="380"/>
      <c r="DC903" s="380"/>
      <c r="DD903" s="380" t="str">
        <v/>
      </c>
      <c r="DE903" s="380"/>
      <c r="DF903" s="380"/>
      <c r="DG903" s="380" t="str">
        <v/>
      </c>
      <c r="DH903" s="380" t="str">
        <v/>
      </c>
      <c r="DI903" s="380" t="str">
        <v/>
      </c>
      <c r="DJ903" s="381" t="str">
        <v/>
      </c>
      <c r="DK903" s="380" t="str">
        <v/>
      </c>
      <c r="DL903" s="380" t="str">
        <v/>
      </c>
      <c r="DM903" s="380" t="str">
        <v/>
      </c>
      <c r="DN903" s="381" t="str">
        <v/>
      </c>
      <c r="DO903" s="380" t="str">
        <v/>
      </c>
      <c r="DP903" s="380" t="str">
        <v/>
      </c>
      <c r="DQ903" s="380" t="str">
        <v/>
      </c>
      <c r="DR903" s="380" t="str">
        <v/>
      </c>
      <c r="DS903" s="380" t="str">
        <v/>
      </c>
      <c r="DT903" s="380"/>
      <c r="DU903" s="380"/>
      <c r="DV903" s="380" t="str">
        <v/>
      </c>
      <c r="DW903" s="380"/>
      <c r="DX903" s="380"/>
      <c r="DY903" s="380" t="str">
        <v/>
      </c>
      <c r="DZ903" s="380"/>
      <c r="EA903" s="380"/>
      <c r="EB903" s="380" t="str">
        <v/>
      </c>
      <c r="EC903" s="380"/>
      <c r="ED903" s="380"/>
      <c r="EE903" s="380" t="str">
        <v/>
      </c>
      <c r="EF903" s="380" t="str">
        <v/>
      </c>
      <c r="EG903" s="380" t="str">
        <v/>
      </c>
      <c r="EH903" s="381" t="str">
        <v/>
      </c>
      <c r="EI903" s="380" t="str">
        <v/>
      </c>
      <c r="EJ903" s="380" t="str">
        <v/>
      </c>
      <c r="EK903" s="380" t="str">
        <v/>
      </c>
      <c r="EL903" s="381" t="str">
        <v/>
      </c>
      <c r="EM903" s="382" t="str">
        <v/>
      </c>
      <c r="EN903" s="382" t="str">
        <v/>
      </c>
      <c r="EO903" s="382" t="str">
        <v/>
      </c>
    </row>
    <row r="904" spans="1:145" ht="15.6">
      <c r="A904" s="372" t="str">
        <v/>
      </c>
      <c r="B904" s="373" t="str">
        <v/>
      </c>
      <c r="C904" s="372"/>
      <c r="D904" s="383" t="str">
        <v/>
      </c>
      <c r="E904" s="383" t="str">
        <v/>
      </c>
      <c r="F904" s="383" t="str">
        <v/>
      </c>
      <c r="G904" s="375" t="str">
        <v/>
      </c>
      <c r="H904" s="375" t="str">
        <v/>
      </c>
      <c r="I904" s="375" t="str">
        <v/>
      </c>
      <c r="J904" s="375" t="str">
        <v/>
      </c>
      <c r="K904" s="375" t="str">
        <v/>
      </c>
      <c r="L904" s="375" t="str">
        <v/>
      </c>
      <c r="M904" s="372" t="str">
        <v/>
      </c>
      <c r="N904" s="372" t="str">
        <v/>
      </c>
      <c r="O904" s="372" t="str">
        <v/>
      </c>
      <c r="P904" s="372" t="str">
        <v/>
      </c>
      <c r="Q904" s="372" t="str">
        <v/>
      </c>
      <c r="R904" s="372" t="str">
        <v/>
      </c>
      <c r="S904" s="372" t="str">
        <v/>
      </c>
      <c r="T904" s="372" t="str">
        <v/>
      </c>
      <c r="U904" s="372" t="str">
        <v/>
      </c>
      <c r="V904" s="372" t="str">
        <v/>
      </c>
      <c r="W904" s="372" t="str">
        <v/>
      </c>
      <c r="X904" s="372" t="str">
        <v/>
      </c>
      <c r="Y904" s="372" t="str">
        <v/>
      </c>
      <c r="Z904" s="372" t="str">
        <v/>
      </c>
      <c r="AA904" s="372" t="str">
        <v/>
      </c>
      <c r="AB904" s="372"/>
      <c r="AC904" s="372"/>
      <c r="AD904" s="372" t="str">
        <v/>
      </c>
      <c r="AE904" s="372"/>
      <c r="AF904" s="372"/>
      <c r="AG904" s="376" t="str">
        <v/>
      </c>
      <c r="AH904" s="372"/>
      <c r="AI904" s="372"/>
      <c r="AJ904" s="372" t="str">
        <v/>
      </c>
      <c r="AK904" s="372"/>
      <c r="AL904" s="372"/>
      <c r="AM904" s="377" t="str">
        <v/>
      </c>
      <c r="AN904" s="378" t="str">
        <v/>
      </c>
      <c r="AO904" s="379" t="str">
        <v/>
      </c>
      <c r="AP904" s="379" t="str">
        <v/>
      </c>
      <c r="AQ904" s="376" t="str">
        <v/>
      </c>
      <c r="AR904" s="376" t="str">
        <v/>
      </c>
      <c r="AS904" s="372" t="str">
        <v/>
      </c>
      <c r="AT904" s="379" t="str">
        <v/>
      </c>
      <c r="AU904" s="380" t="str">
        <v/>
      </c>
      <c r="AV904" s="380" t="str">
        <v/>
      </c>
      <c r="AW904" s="380" t="str">
        <v/>
      </c>
      <c r="AX904" s="380" t="str">
        <v/>
      </c>
      <c r="AY904" s="380" t="str">
        <v/>
      </c>
      <c r="AZ904" s="380"/>
      <c r="BA904" s="380"/>
      <c r="BB904" s="380" t="str">
        <v/>
      </c>
      <c r="BC904" s="380"/>
      <c r="BD904" s="380"/>
      <c r="BE904" s="380" t="str">
        <v/>
      </c>
      <c r="BF904" s="380"/>
      <c r="BG904" s="380"/>
      <c r="BH904" s="380" t="str">
        <v/>
      </c>
      <c r="BI904" s="380"/>
      <c r="BJ904" s="380"/>
      <c r="BK904" s="380" t="str">
        <v/>
      </c>
      <c r="BL904" s="380" t="str">
        <v/>
      </c>
      <c r="BM904" s="380" t="str">
        <v/>
      </c>
      <c r="BN904" s="381" t="str">
        <v/>
      </c>
      <c r="BO904" s="380" t="str">
        <v/>
      </c>
      <c r="BP904" s="380" t="str">
        <v/>
      </c>
      <c r="BQ904" s="380" t="str">
        <v/>
      </c>
      <c r="BR904" s="381" t="str">
        <v/>
      </c>
      <c r="BS904" s="380" t="str">
        <v/>
      </c>
      <c r="BT904" s="380" t="str">
        <v/>
      </c>
      <c r="BU904" s="380" t="str">
        <v/>
      </c>
      <c r="BV904" s="380" t="str">
        <v/>
      </c>
      <c r="BW904" s="380" t="str">
        <v/>
      </c>
      <c r="BX904" s="380"/>
      <c r="BY904" s="380"/>
      <c r="BZ904" s="380" t="str">
        <v/>
      </c>
      <c r="CA904" s="380"/>
      <c r="CB904" s="380"/>
      <c r="CC904" s="380" t="str">
        <v/>
      </c>
      <c r="CD904" s="380"/>
      <c r="CE904" s="380"/>
      <c r="CF904" s="380" t="str">
        <v/>
      </c>
      <c r="CG904" s="380"/>
      <c r="CH904" s="380"/>
      <c r="CI904" s="380" t="str">
        <v/>
      </c>
      <c r="CJ904" s="380" t="str">
        <v/>
      </c>
      <c r="CK904" s="380" t="str">
        <v/>
      </c>
      <c r="CL904" s="381" t="str">
        <v/>
      </c>
      <c r="CM904" s="380" t="str">
        <v/>
      </c>
      <c r="CN904" s="380" t="str">
        <v/>
      </c>
      <c r="CO904" s="380" t="str">
        <v/>
      </c>
      <c r="CP904" s="381" t="str">
        <v/>
      </c>
      <c r="CQ904" s="380" t="str">
        <v/>
      </c>
      <c r="CR904" s="380" t="str">
        <v/>
      </c>
      <c r="CS904" s="380" t="str">
        <v/>
      </c>
      <c r="CT904" s="380" t="str">
        <v/>
      </c>
      <c r="CU904" s="380" t="str">
        <v/>
      </c>
      <c r="CV904" s="380"/>
      <c r="CW904" s="380"/>
      <c r="CX904" s="380" t="str">
        <v/>
      </c>
      <c r="CY904" s="380"/>
      <c r="CZ904" s="380"/>
      <c r="DA904" s="380" t="str">
        <v/>
      </c>
      <c r="DB904" s="380"/>
      <c r="DC904" s="380"/>
      <c r="DD904" s="380" t="str">
        <v/>
      </c>
      <c r="DE904" s="380"/>
      <c r="DF904" s="380"/>
      <c r="DG904" s="380" t="str">
        <v/>
      </c>
      <c r="DH904" s="380" t="str">
        <v/>
      </c>
      <c r="DI904" s="380" t="str">
        <v/>
      </c>
      <c r="DJ904" s="381" t="str">
        <v/>
      </c>
      <c r="DK904" s="380" t="str">
        <v/>
      </c>
      <c r="DL904" s="380" t="str">
        <v/>
      </c>
      <c r="DM904" s="380" t="str">
        <v/>
      </c>
      <c r="DN904" s="381" t="str">
        <v/>
      </c>
      <c r="DO904" s="380" t="str">
        <v/>
      </c>
      <c r="DP904" s="380" t="str">
        <v/>
      </c>
      <c r="DQ904" s="380" t="str">
        <v/>
      </c>
      <c r="DR904" s="380" t="str">
        <v/>
      </c>
      <c r="DS904" s="380" t="str">
        <v/>
      </c>
      <c r="DT904" s="380"/>
      <c r="DU904" s="380"/>
      <c r="DV904" s="380" t="str">
        <v/>
      </c>
      <c r="DW904" s="380"/>
      <c r="DX904" s="380"/>
      <c r="DY904" s="380" t="str">
        <v/>
      </c>
      <c r="DZ904" s="380"/>
      <c r="EA904" s="380"/>
      <c r="EB904" s="380" t="str">
        <v/>
      </c>
      <c r="EC904" s="380"/>
      <c r="ED904" s="380"/>
      <c r="EE904" s="380" t="str">
        <v/>
      </c>
      <c r="EF904" s="380" t="str">
        <v/>
      </c>
      <c r="EG904" s="380" t="str">
        <v/>
      </c>
      <c r="EH904" s="381" t="str">
        <v/>
      </c>
      <c r="EI904" s="380" t="str">
        <v/>
      </c>
      <c r="EJ904" s="380" t="str">
        <v/>
      </c>
      <c r="EK904" s="380" t="str">
        <v/>
      </c>
      <c r="EL904" s="381" t="str">
        <v/>
      </c>
      <c r="EM904" s="382" t="str">
        <v/>
      </c>
      <c r="EN904" s="382" t="str">
        <v/>
      </c>
      <c r="EO904" s="382" t="str">
        <v/>
      </c>
    </row>
    <row r="905" spans="1:145" ht="15.6">
      <c r="A905" s="372" t="str">
        <v/>
      </c>
      <c r="B905" s="373" t="str">
        <v/>
      </c>
      <c r="C905" s="372"/>
      <c r="D905" s="383" t="str">
        <v/>
      </c>
      <c r="E905" s="383" t="str">
        <v/>
      </c>
      <c r="F905" s="383" t="str">
        <v/>
      </c>
      <c r="G905" s="375" t="str">
        <v/>
      </c>
      <c r="H905" s="375" t="str">
        <v/>
      </c>
      <c r="I905" s="375" t="str">
        <v/>
      </c>
      <c r="J905" s="375" t="str">
        <v/>
      </c>
      <c r="K905" s="375" t="str">
        <v/>
      </c>
      <c r="L905" s="375" t="str">
        <v/>
      </c>
      <c r="M905" s="372" t="str">
        <v/>
      </c>
      <c r="N905" s="372" t="str">
        <v/>
      </c>
      <c r="O905" s="372" t="str">
        <v/>
      </c>
      <c r="P905" s="372" t="str">
        <v/>
      </c>
      <c r="Q905" s="372" t="str">
        <v/>
      </c>
      <c r="R905" s="372" t="str">
        <v/>
      </c>
      <c r="S905" s="372" t="str">
        <v/>
      </c>
      <c r="T905" s="372" t="str">
        <v/>
      </c>
      <c r="U905" s="372" t="str">
        <v/>
      </c>
      <c r="V905" s="372" t="str">
        <v/>
      </c>
      <c r="W905" s="372" t="str">
        <v/>
      </c>
      <c r="X905" s="372" t="str">
        <v/>
      </c>
      <c r="Y905" s="372" t="str">
        <v/>
      </c>
      <c r="Z905" s="372" t="str">
        <v/>
      </c>
      <c r="AA905" s="372" t="str">
        <v/>
      </c>
      <c r="AB905" s="372"/>
      <c r="AC905" s="372"/>
      <c r="AD905" s="372" t="str">
        <v/>
      </c>
      <c r="AE905" s="372"/>
      <c r="AF905" s="372"/>
      <c r="AG905" s="376" t="str">
        <v/>
      </c>
      <c r="AH905" s="372"/>
      <c r="AI905" s="372"/>
      <c r="AJ905" s="372" t="str">
        <v/>
      </c>
      <c r="AK905" s="372"/>
      <c r="AL905" s="372"/>
      <c r="AM905" s="377" t="str">
        <v/>
      </c>
      <c r="AN905" s="378" t="str">
        <v/>
      </c>
      <c r="AO905" s="379" t="str">
        <v/>
      </c>
      <c r="AP905" s="379" t="str">
        <v/>
      </c>
      <c r="AQ905" s="376" t="str">
        <v/>
      </c>
      <c r="AR905" s="376" t="str">
        <v/>
      </c>
      <c r="AS905" s="372" t="str">
        <v/>
      </c>
      <c r="AT905" s="379" t="str">
        <v/>
      </c>
      <c r="AU905" s="380" t="str">
        <v/>
      </c>
      <c r="AV905" s="380" t="str">
        <v/>
      </c>
      <c r="AW905" s="380" t="str">
        <v/>
      </c>
      <c r="AX905" s="380" t="str">
        <v/>
      </c>
      <c r="AY905" s="380" t="str">
        <v/>
      </c>
      <c r="AZ905" s="380"/>
      <c r="BA905" s="380"/>
      <c r="BB905" s="380" t="str">
        <v/>
      </c>
      <c r="BC905" s="380"/>
      <c r="BD905" s="380"/>
      <c r="BE905" s="380" t="str">
        <v/>
      </c>
      <c r="BF905" s="380"/>
      <c r="BG905" s="380"/>
      <c r="BH905" s="380" t="str">
        <v/>
      </c>
      <c r="BI905" s="380"/>
      <c r="BJ905" s="380"/>
      <c r="BK905" s="380" t="str">
        <v/>
      </c>
      <c r="BL905" s="380" t="str">
        <v/>
      </c>
      <c r="BM905" s="380" t="str">
        <v/>
      </c>
      <c r="BN905" s="381" t="str">
        <v/>
      </c>
      <c r="BO905" s="380" t="str">
        <v/>
      </c>
      <c r="BP905" s="380" t="str">
        <v/>
      </c>
      <c r="BQ905" s="380" t="str">
        <v/>
      </c>
      <c r="BR905" s="381" t="str">
        <v/>
      </c>
      <c r="BS905" s="380" t="str">
        <v/>
      </c>
      <c r="BT905" s="380" t="str">
        <v/>
      </c>
      <c r="BU905" s="380" t="str">
        <v/>
      </c>
      <c r="BV905" s="380" t="str">
        <v/>
      </c>
      <c r="BW905" s="380" t="str">
        <v/>
      </c>
      <c r="BX905" s="380"/>
      <c r="BY905" s="380"/>
      <c r="BZ905" s="380" t="str">
        <v/>
      </c>
      <c r="CA905" s="380"/>
      <c r="CB905" s="380"/>
      <c r="CC905" s="380" t="str">
        <v/>
      </c>
      <c r="CD905" s="380"/>
      <c r="CE905" s="380"/>
      <c r="CF905" s="380" t="str">
        <v/>
      </c>
      <c r="CG905" s="380"/>
      <c r="CH905" s="380"/>
      <c r="CI905" s="380" t="str">
        <v/>
      </c>
      <c r="CJ905" s="380" t="str">
        <v/>
      </c>
      <c r="CK905" s="380" t="str">
        <v/>
      </c>
      <c r="CL905" s="381" t="str">
        <v/>
      </c>
      <c r="CM905" s="380" t="str">
        <v/>
      </c>
      <c r="CN905" s="380" t="str">
        <v/>
      </c>
      <c r="CO905" s="380" t="str">
        <v/>
      </c>
      <c r="CP905" s="381" t="str">
        <v/>
      </c>
      <c r="CQ905" s="380" t="str">
        <v/>
      </c>
      <c r="CR905" s="380" t="str">
        <v/>
      </c>
      <c r="CS905" s="380" t="str">
        <v/>
      </c>
      <c r="CT905" s="380" t="str">
        <v/>
      </c>
      <c r="CU905" s="380" t="str">
        <v/>
      </c>
      <c r="CV905" s="380"/>
      <c r="CW905" s="380"/>
      <c r="CX905" s="380" t="str">
        <v/>
      </c>
      <c r="CY905" s="380"/>
      <c r="CZ905" s="380"/>
      <c r="DA905" s="380" t="str">
        <v/>
      </c>
      <c r="DB905" s="380"/>
      <c r="DC905" s="380"/>
      <c r="DD905" s="380" t="str">
        <v/>
      </c>
      <c r="DE905" s="380"/>
      <c r="DF905" s="380"/>
      <c r="DG905" s="380" t="str">
        <v/>
      </c>
      <c r="DH905" s="380" t="str">
        <v/>
      </c>
      <c r="DI905" s="380" t="str">
        <v/>
      </c>
      <c r="DJ905" s="381" t="str">
        <v/>
      </c>
      <c r="DK905" s="380" t="str">
        <v/>
      </c>
      <c r="DL905" s="380" t="str">
        <v/>
      </c>
      <c r="DM905" s="380" t="str">
        <v/>
      </c>
      <c r="DN905" s="381" t="str">
        <v/>
      </c>
      <c r="DO905" s="380" t="str">
        <v/>
      </c>
      <c r="DP905" s="380" t="str">
        <v/>
      </c>
      <c r="DQ905" s="380" t="str">
        <v/>
      </c>
      <c r="DR905" s="380" t="str">
        <v/>
      </c>
      <c r="DS905" s="380" t="str">
        <v/>
      </c>
      <c r="DT905" s="380"/>
      <c r="DU905" s="380"/>
      <c r="DV905" s="380" t="str">
        <v/>
      </c>
      <c r="DW905" s="380"/>
      <c r="DX905" s="380"/>
      <c r="DY905" s="380" t="str">
        <v/>
      </c>
      <c r="DZ905" s="380"/>
      <c r="EA905" s="380"/>
      <c r="EB905" s="380" t="str">
        <v/>
      </c>
      <c r="EC905" s="380"/>
      <c r="ED905" s="380"/>
      <c r="EE905" s="380" t="str">
        <v/>
      </c>
      <c r="EF905" s="380" t="str">
        <v/>
      </c>
      <c r="EG905" s="380" t="str">
        <v/>
      </c>
      <c r="EH905" s="381" t="str">
        <v/>
      </c>
      <c r="EI905" s="380" t="str">
        <v/>
      </c>
      <c r="EJ905" s="380" t="str">
        <v/>
      </c>
      <c r="EK905" s="380" t="str">
        <v/>
      </c>
      <c r="EL905" s="381" t="str">
        <v/>
      </c>
      <c r="EM905" s="382" t="str">
        <v/>
      </c>
      <c r="EN905" s="382" t="str">
        <v/>
      </c>
      <c r="EO905" s="382" t="str">
        <v/>
      </c>
    </row>
    <row r="906" spans="1:145" ht="15.6">
      <c r="A906" s="372" t="str">
        <v/>
      </c>
      <c r="B906" s="373" t="str">
        <v/>
      </c>
      <c r="C906" s="372"/>
      <c r="D906" s="383" t="str">
        <v/>
      </c>
      <c r="E906" s="383" t="str">
        <v/>
      </c>
      <c r="F906" s="383" t="str">
        <v/>
      </c>
      <c r="G906" s="375" t="str">
        <v/>
      </c>
      <c r="H906" s="375" t="str">
        <v/>
      </c>
      <c r="I906" s="375" t="str">
        <v/>
      </c>
      <c r="J906" s="375" t="str">
        <v/>
      </c>
      <c r="K906" s="375" t="str">
        <v/>
      </c>
      <c r="L906" s="375" t="str">
        <v/>
      </c>
      <c r="M906" s="372" t="str">
        <v/>
      </c>
      <c r="N906" s="372" t="str">
        <v/>
      </c>
      <c r="O906" s="372" t="str">
        <v/>
      </c>
      <c r="P906" s="372" t="str">
        <v/>
      </c>
      <c r="Q906" s="372" t="str">
        <v/>
      </c>
      <c r="R906" s="372" t="str">
        <v/>
      </c>
      <c r="S906" s="372" t="str">
        <v/>
      </c>
      <c r="T906" s="372" t="str">
        <v/>
      </c>
      <c r="U906" s="372" t="str">
        <v/>
      </c>
      <c r="V906" s="372" t="str">
        <v/>
      </c>
      <c r="W906" s="372" t="str">
        <v/>
      </c>
      <c r="X906" s="372" t="str">
        <v/>
      </c>
      <c r="Y906" s="372" t="str">
        <v/>
      </c>
      <c r="Z906" s="372" t="str">
        <v/>
      </c>
      <c r="AA906" s="372" t="str">
        <v/>
      </c>
      <c r="AB906" s="372"/>
      <c r="AC906" s="372"/>
      <c r="AD906" s="372" t="str">
        <v/>
      </c>
      <c r="AE906" s="372"/>
      <c r="AF906" s="372"/>
      <c r="AG906" s="376" t="str">
        <v/>
      </c>
      <c r="AH906" s="372"/>
      <c r="AI906" s="372"/>
      <c r="AJ906" s="372" t="str">
        <v/>
      </c>
      <c r="AK906" s="372"/>
      <c r="AL906" s="372"/>
      <c r="AM906" s="377" t="str">
        <v/>
      </c>
      <c r="AN906" s="378" t="str">
        <v/>
      </c>
      <c r="AO906" s="379" t="str">
        <v/>
      </c>
      <c r="AP906" s="379" t="str">
        <v/>
      </c>
      <c r="AQ906" s="376" t="str">
        <v/>
      </c>
      <c r="AR906" s="376" t="str">
        <v/>
      </c>
      <c r="AS906" s="372" t="str">
        <v/>
      </c>
      <c r="AT906" s="379" t="str">
        <v/>
      </c>
      <c r="AU906" s="380" t="str">
        <v/>
      </c>
      <c r="AV906" s="380" t="str">
        <v/>
      </c>
      <c r="AW906" s="380" t="str">
        <v/>
      </c>
      <c r="AX906" s="380" t="str">
        <v/>
      </c>
      <c r="AY906" s="380" t="str">
        <v/>
      </c>
      <c r="AZ906" s="380"/>
      <c r="BA906" s="380"/>
      <c r="BB906" s="380" t="str">
        <v/>
      </c>
      <c r="BC906" s="380"/>
      <c r="BD906" s="380"/>
      <c r="BE906" s="380" t="str">
        <v/>
      </c>
      <c r="BF906" s="380"/>
      <c r="BG906" s="380"/>
      <c r="BH906" s="380" t="str">
        <v/>
      </c>
      <c r="BI906" s="380"/>
      <c r="BJ906" s="380"/>
      <c r="BK906" s="380" t="str">
        <v/>
      </c>
      <c r="BL906" s="380" t="str">
        <v/>
      </c>
      <c r="BM906" s="380" t="str">
        <v/>
      </c>
      <c r="BN906" s="381" t="str">
        <v/>
      </c>
      <c r="BO906" s="380" t="str">
        <v/>
      </c>
      <c r="BP906" s="380" t="str">
        <v/>
      </c>
      <c r="BQ906" s="380" t="str">
        <v/>
      </c>
      <c r="BR906" s="381" t="str">
        <v/>
      </c>
      <c r="BS906" s="380" t="str">
        <v/>
      </c>
      <c r="BT906" s="380" t="str">
        <v/>
      </c>
      <c r="BU906" s="380" t="str">
        <v/>
      </c>
      <c r="BV906" s="380" t="str">
        <v/>
      </c>
      <c r="BW906" s="380" t="str">
        <v/>
      </c>
      <c r="BX906" s="380"/>
      <c r="BY906" s="380"/>
      <c r="BZ906" s="380" t="str">
        <v/>
      </c>
      <c r="CA906" s="380"/>
      <c r="CB906" s="380"/>
      <c r="CC906" s="380" t="str">
        <v/>
      </c>
      <c r="CD906" s="380"/>
      <c r="CE906" s="380"/>
      <c r="CF906" s="380" t="str">
        <v/>
      </c>
      <c r="CG906" s="380"/>
      <c r="CH906" s="380"/>
      <c r="CI906" s="380" t="str">
        <v/>
      </c>
      <c r="CJ906" s="380" t="str">
        <v/>
      </c>
      <c r="CK906" s="380" t="str">
        <v/>
      </c>
      <c r="CL906" s="381" t="str">
        <v/>
      </c>
      <c r="CM906" s="380" t="str">
        <v/>
      </c>
      <c r="CN906" s="380" t="str">
        <v/>
      </c>
      <c r="CO906" s="380" t="str">
        <v/>
      </c>
      <c r="CP906" s="381" t="str">
        <v/>
      </c>
      <c r="CQ906" s="380" t="str">
        <v/>
      </c>
      <c r="CR906" s="380" t="str">
        <v/>
      </c>
      <c r="CS906" s="380" t="str">
        <v/>
      </c>
      <c r="CT906" s="380" t="str">
        <v/>
      </c>
      <c r="CU906" s="380" t="str">
        <v/>
      </c>
      <c r="CV906" s="380"/>
      <c r="CW906" s="380"/>
      <c r="CX906" s="380" t="str">
        <v/>
      </c>
      <c r="CY906" s="380"/>
      <c r="CZ906" s="380"/>
      <c r="DA906" s="380" t="str">
        <v/>
      </c>
      <c r="DB906" s="380"/>
      <c r="DC906" s="380"/>
      <c r="DD906" s="380" t="str">
        <v/>
      </c>
      <c r="DE906" s="380"/>
      <c r="DF906" s="380"/>
      <c r="DG906" s="380" t="str">
        <v/>
      </c>
      <c r="DH906" s="380" t="str">
        <v/>
      </c>
      <c r="DI906" s="380" t="str">
        <v/>
      </c>
      <c r="DJ906" s="381" t="str">
        <v/>
      </c>
      <c r="DK906" s="380" t="str">
        <v/>
      </c>
      <c r="DL906" s="380" t="str">
        <v/>
      </c>
      <c r="DM906" s="380" t="str">
        <v/>
      </c>
      <c r="DN906" s="381" t="str">
        <v/>
      </c>
      <c r="DO906" s="380" t="str">
        <v/>
      </c>
      <c r="DP906" s="380" t="str">
        <v/>
      </c>
      <c r="DQ906" s="380" t="str">
        <v/>
      </c>
      <c r="DR906" s="380" t="str">
        <v/>
      </c>
      <c r="DS906" s="380" t="str">
        <v/>
      </c>
      <c r="DT906" s="380"/>
      <c r="DU906" s="380"/>
      <c r="DV906" s="380" t="str">
        <v/>
      </c>
      <c r="DW906" s="380"/>
      <c r="DX906" s="380"/>
      <c r="DY906" s="380" t="str">
        <v/>
      </c>
      <c r="DZ906" s="380"/>
      <c r="EA906" s="380"/>
      <c r="EB906" s="380" t="str">
        <v/>
      </c>
      <c r="EC906" s="380"/>
      <c r="ED906" s="380"/>
      <c r="EE906" s="380" t="str">
        <v/>
      </c>
      <c r="EF906" s="380" t="str">
        <v/>
      </c>
      <c r="EG906" s="380" t="str">
        <v/>
      </c>
      <c r="EH906" s="381" t="str">
        <v/>
      </c>
      <c r="EI906" s="380" t="str">
        <v/>
      </c>
      <c r="EJ906" s="380" t="str">
        <v/>
      </c>
      <c r="EK906" s="380" t="str">
        <v/>
      </c>
      <c r="EL906" s="381" t="str">
        <v/>
      </c>
      <c r="EM906" s="382" t="str">
        <v/>
      </c>
      <c r="EN906" s="382" t="str">
        <v/>
      </c>
      <c r="EO906" s="382" t="str">
        <v/>
      </c>
    </row>
    <row r="907" spans="1:145" ht="15.6">
      <c r="A907" s="372" t="str">
        <v/>
      </c>
      <c r="B907" s="373" t="str">
        <v/>
      </c>
      <c r="C907" s="372"/>
      <c r="D907" s="383" t="str">
        <v/>
      </c>
      <c r="E907" s="383" t="str">
        <v/>
      </c>
      <c r="F907" s="383" t="str">
        <v/>
      </c>
      <c r="G907" s="375" t="str">
        <v/>
      </c>
      <c r="H907" s="375" t="str">
        <v/>
      </c>
      <c r="I907" s="375" t="str">
        <v/>
      </c>
      <c r="J907" s="375" t="str">
        <v/>
      </c>
      <c r="K907" s="375" t="str">
        <v/>
      </c>
      <c r="L907" s="375" t="str">
        <v/>
      </c>
      <c r="M907" s="372" t="str">
        <v/>
      </c>
      <c r="N907" s="372" t="str">
        <v/>
      </c>
      <c r="O907" s="372" t="str">
        <v/>
      </c>
      <c r="P907" s="372" t="str">
        <v/>
      </c>
      <c r="Q907" s="372" t="str">
        <v/>
      </c>
      <c r="R907" s="372" t="str">
        <v/>
      </c>
      <c r="S907" s="372" t="str">
        <v/>
      </c>
      <c r="T907" s="372" t="str">
        <v/>
      </c>
      <c r="U907" s="372" t="str">
        <v/>
      </c>
      <c r="V907" s="372" t="str">
        <v/>
      </c>
      <c r="W907" s="372" t="str">
        <v/>
      </c>
      <c r="X907" s="372" t="str">
        <v/>
      </c>
      <c r="Y907" s="372" t="str">
        <v/>
      </c>
      <c r="Z907" s="372" t="str">
        <v/>
      </c>
      <c r="AA907" s="372" t="str">
        <v/>
      </c>
      <c r="AB907" s="372"/>
      <c r="AC907" s="372"/>
      <c r="AD907" s="372" t="str">
        <v/>
      </c>
      <c r="AE907" s="372"/>
      <c r="AF907" s="372"/>
      <c r="AG907" s="376" t="str">
        <v/>
      </c>
      <c r="AH907" s="372"/>
      <c r="AI907" s="372"/>
      <c r="AJ907" s="372" t="str">
        <v/>
      </c>
      <c r="AK907" s="372"/>
      <c r="AL907" s="372"/>
      <c r="AM907" s="377" t="str">
        <v/>
      </c>
      <c r="AN907" s="378" t="str">
        <v/>
      </c>
      <c r="AO907" s="379" t="str">
        <v/>
      </c>
      <c r="AP907" s="379" t="str">
        <v/>
      </c>
      <c r="AQ907" s="376" t="str">
        <v/>
      </c>
      <c r="AR907" s="376" t="str">
        <v/>
      </c>
      <c r="AS907" s="372" t="str">
        <v/>
      </c>
      <c r="AT907" s="379" t="str">
        <v/>
      </c>
      <c r="AU907" s="380" t="str">
        <v/>
      </c>
      <c r="AV907" s="380" t="str">
        <v/>
      </c>
      <c r="AW907" s="380" t="str">
        <v/>
      </c>
      <c r="AX907" s="380" t="str">
        <v/>
      </c>
      <c r="AY907" s="380" t="str">
        <v/>
      </c>
      <c r="AZ907" s="380"/>
      <c r="BA907" s="380"/>
      <c r="BB907" s="380" t="str">
        <v/>
      </c>
      <c r="BC907" s="380"/>
      <c r="BD907" s="380"/>
      <c r="BE907" s="380" t="str">
        <v/>
      </c>
      <c r="BF907" s="380"/>
      <c r="BG907" s="380"/>
      <c r="BH907" s="380" t="str">
        <v/>
      </c>
      <c r="BI907" s="380"/>
      <c r="BJ907" s="380"/>
      <c r="BK907" s="380" t="str">
        <v/>
      </c>
      <c r="BL907" s="380" t="str">
        <v/>
      </c>
      <c r="BM907" s="380" t="str">
        <v/>
      </c>
      <c r="BN907" s="381" t="str">
        <v/>
      </c>
      <c r="BO907" s="380" t="str">
        <v/>
      </c>
      <c r="BP907" s="380" t="str">
        <v/>
      </c>
      <c r="BQ907" s="380" t="str">
        <v/>
      </c>
      <c r="BR907" s="381" t="str">
        <v/>
      </c>
      <c r="BS907" s="380" t="str">
        <v/>
      </c>
      <c r="BT907" s="380" t="str">
        <v/>
      </c>
      <c r="BU907" s="380" t="str">
        <v/>
      </c>
      <c r="BV907" s="380" t="str">
        <v/>
      </c>
      <c r="BW907" s="380" t="str">
        <v/>
      </c>
      <c r="BX907" s="380"/>
      <c r="BY907" s="380"/>
      <c r="BZ907" s="380" t="str">
        <v/>
      </c>
      <c r="CA907" s="380"/>
      <c r="CB907" s="380"/>
      <c r="CC907" s="380" t="str">
        <v/>
      </c>
      <c r="CD907" s="380"/>
      <c r="CE907" s="380"/>
      <c r="CF907" s="380" t="str">
        <v/>
      </c>
      <c r="CG907" s="380"/>
      <c r="CH907" s="380"/>
      <c r="CI907" s="380" t="str">
        <v/>
      </c>
      <c r="CJ907" s="380" t="str">
        <v/>
      </c>
      <c r="CK907" s="380" t="str">
        <v/>
      </c>
      <c r="CL907" s="381" t="str">
        <v/>
      </c>
      <c r="CM907" s="380" t="str">
        <v/>
      </c>
      <c r="CN907" s="380" t="str">
        <v/>
      </c>
      <c r="CO907" s="380" t="str">
        <v/>
      </c>
      <c r="CP907" s="381" t="str">
        <v/>
      </c>
      <c r="CQ907" s="380" t="str">
        <v/>
      </c>
      <c r="CR907" s="380" t="str">
        <v/>
      </c>
      <c r="CS907" s="380" t="str">
        <v/>
      </c>
      <c r="CT907" s="380" t="str">
        <v/>
      </c>
      <c r="CU907" s="380" t="str">
        <v/>
      </c>
      <c r="CV907" s="380"/>
      <c r="CW907" s="380"/>
      <c r="CX907" s="380" t="str">
        <v/>
      </c>
      <c r="CY907" s="380"/>
      <c r="CZ907" s="380"/>
      <c r="DA907" s="380" t="str">
        <v/>
      </c>
      <c r="DB907" s="380"/>
      <c r="DC907" s="380"/>
      <c r="DD907" s="380" t="str">
        <v/>
      </c>
      <c r="DE907" s="380"/>
      <c r="DF907" s="380"/>
      <c r="DG907" s="380" t="str">
        <v/>
      </c>
      <c r="DH907" s="380" t="str">
        <v/>
      </c>
      <c r="DI907" s="380" t="str">
        <v/>
      </c>
      <c r="DJ907" s="381" t="str">
        <v/>
      </c>
      <c r="DK907" s="380" t="str">
        <v/>
      </c>
      <c r="DL907" s="380" t="str">
        <v/>
      </c>
      <c r="DM907" s="380" t="str">
        <v/>
      </c>
      <c r="DN907" s="381" t="str">
        <v/>
      </c>
      <c r="DO907" s="380" t="str">
        <v/>
      </c>
      <c r="DP907" s="380" t="str">
        <v/>
      </c>
      <c r="DQ907" s="380" t="str">
        <v/>
      </c>
      <c r="DR907" s="380" t="str">
        <v/>
      </c>
      <c r="DS907" s="380" t="str">
        <v/>
      </c>
      <c r="DT907" s="380"/>
      <c r="DU907" s="380"/>
      <c r="DV907" s="380" t="str">
        <v/>
      </c>
      <c r="DW907" s="380"/>
      <c r="DX907" s="380"/>
      <c r="DY907" s="380" t="str">
        <v/>
      </c>
      <c r="DZ907" s="380"/>
      <c r="EA907" s="380"/>
      <c r="EB907" s="380" t="str">
        <v/>
      </c>
      <c r="EC907" s="380"/>
      <c r="ED907" s="380"/>
      <c r="EE907" s="380" t="str">
        <v/>
      </c>
      <c r="EF907" s="380" t="str">
        <v/>
      </c>
      <c r="EG907" s="380" t="str">
        <v/>
      </c>
      <c r="EH907" s="381" t="str">
        <v/>
      </c>
      <c r="EI907" s="380" t="str">
        <v/>
      </c>
      <c r="EJ907" s="380" t="str">
        <v/>
      </c>
      <c r="EK907" s="380" t="str">
        <v/>
      </c>
      <c r="EL907" s="381" t="str">
        <v/>
      </c>
      <c r="EM907" s="382" t="str">
        <v/>
      </c>
      <c r="EN907" s="382" t="str">
        <v/>
      </c>
      <c r="EO907" s="382" t="str">
        <v/>
      </c>
    </row>
    <row r="908" spans="1:145" ht="15.6">
      <c r="A908" s="372" t="str">
        <v/>
      </c>
      <c r="B908" s="373" t="str">
        <v/>
      </c>
      <c r="C908" s="372"/>
      <c r="D908" s="383" t="str">
        <v/>
      </c>
      <c r="E908" s="383" t="str">
        <v/>
      </c>
      <c r="F908" s="383" t="str">
        <v/>
      </c>
      <c r="G908" s="375" t="str">
        <v/>
      </c>
      <c r="H908" s="375" t="str">
        <v/>
      </c>
      <c r="I908" s="375" t="str">
        <v/>
      </c>
      <c r="J908" s="375" t="str">
        <v/>
      </c>
      <c r="K908" s="375" t="str">
        <v/>
      </c>
      <c r="L908" s="375" t="str">
        <v/>
      </c>
      <c r="M908" s="372" t="str">
        <v/>
      </c>
      <c r="N908" s="372" t="str">
        <v/>
      </c>
      <c r="O908" s="372" t="str">
        <v/>
      </c>
      <c r="P908" s="372" t="str">
        <v/>
      </c>
      <c r="Q908" s="372" t="str">
        <v/>
      </c>
      <c r="R908" s="372" t="str">
        <v/>
      </c>
      <c r="S908" s="372" t="str">
        <v/>
      </c>
      <c r="T908" s="372" t="str">
        <v/>
      </c>
      <c r="U908" s="372" t="str">
        <v/>
      </c>
      <c r="V908" s="372" t="str">
        <v/>
      </c>
      <c r="W908" s="372" t="str">
        <v/>
      </c>
      <c r="X908" s="372" t="str">
        <v/>
      </c>
      <c r="Y908" s="372" t="str">
        <v/>
      </c>
      <c r="Z908" s="372" t="str">
        <v/>
      </c>
      <c r="AA908" s="372" t="str">
        <v/>
      </c>
      <c r="AB908" s="372"/>
      <c r="AC908" s="372"/>
      <c r="AD908" s="372" t="str">
        <v/>
      </c>
      <c r="AE908" s="372"/>
      <c r="AF908" s="372"/>
      <c r="AG908" s="376" t="str">
        <v/>
      </c>
      <c r="AH908" s="372"/>
      <c r="AI908" s="372"/>
      <c r="AJ908" s="372" t="str">
        <v/>
      </c>
      <c r="AK908" s="372"/>
      <c r="AL908" s="372"/>
      <c r="AM908" s="377" t="str">
        <v/>
      </c>
      <c r="AN908" s="378" t="str">
        <v/>
      </c>
      <c r="AO908" s="379" t="str">
        <v/>
      </c>
      <c r="AP908" s="379" t="str">
        <v/>
      </c>
      <c r="AQ908" s="376" t="str">
        <v/>
      </c>
      <c r="AR908" s="376" t="str">
        <v/>
      </c>
      <c r="AS908" s="372" t="str">
        <v/>
      </c>
      <c r="AT908" s="379" t="str">
        <v/>
      </c>
      <c r="AU908" s="380" t="str">
        <v/>
      </c>
      <c r="AV908" s="380" t="str">
        <v/>
      </c>
      <c r="AW908" s="380" t="str">
        <v/>
      </c>
      <c r="AX908" s="380" t="str">
        <v/>
      </c>
      <c r="AY908" s="380" t="str">
        <v/>
      </c>
      <c r="AZ908" s="380"/>
      <c r="BA908" s="380"/>
      <c r="BB908" s="380" t="str">
        <v/>
      </c>
      <c r="BC908" s="380"/>
      <c r="BD908" s="380"/>
      <c r="BE908" s="380" t="str">
        <v/>
      </c>
      <c r="BF908" s="380"/>
      <c r="BG908" s="380"/>
      <c r="BH908" s="380" t="str">
        <v/>
      </c>
      <c r="BI908" s="380"/>
      <c r="BJ908" s="380"/>
      <c r="BK908" s="380" t="str">
        <v/>
      </c>
      <c r="BL908" s="380" t="str">
        <v/>
      </c>
      <c r="BM908" s="380" t="str">
        <v/>
      </c>
      <c r="BN908" s="381" t="str">
        <v/>
      </c>
      <c r="BO908" s="380" t="str">
        <v/>
      </c>
      <c r="BP908" s="380" t="str">
        <v/>
      </c>
      <c r="BQ908" s="380" t="str">
        <v/>
      </c>
      <c r="BR908" s="381" t="str">
        <v/>
      </c>
      <c r="BS908" s="380" t="str">
        <v/>
      </c>
      <c r="BT908" s="380" t="str">
        <v/>
      </c>
      <c r="BU908" s="380" t="str">
        <v/>
      </c>
      <c r="BV908" s="380" t="str">
        <v/>
      </c>
      <c r="BW908" s="380" t="str">
        <v/>
      </c>
      <c r="BX908" s="380"/>
      <c r="BY908" s="380"/>
      <c r="BZ908" s="380" t="str">
        <v/>
      </c>
      <c r="CA908" s="380"/>
      <c r="CB908" s="380"/>
      <c r="CC908" s="380" t="str">
        <v/>
      </c>
      <c r="CD908" s="380"/>
      <c r="CE908" s="380"/>
      <c r="CF908" s="380" t="str">
        <v/>
      </c>
      <c r="CG908" s="380"/>
      <c r="CH908" s="380"/>
      <c r="CI908" s="380" t="str">
        <v/>
      </c>
      <c r="CJ908" s="380" t="str">
        <v/>
      </c>
      <c r="CK908" s="380" t="str">
        <v/>
      </c>
      <c r="CL908" s="381" t="str">
        <v/>
      </c>
      <c r="CM908" s="380" t="str">
        <v/>
      </c>
      <c r="CN908" s="380" t="str">
        <v/>
      </c>
      <c r="CO908" s="380" t="str">
        <v/>
      </c>
      <c r="CP908" s="381" t="str">
        <v/>
      </c>
      <c r="CQ908" s="380" t="str">
        <v/>
      </c>
      <c r="CR908" s="380" t="str">
        <v/>
      </c>
      <c r="CS908" s="380" t="str">
        <v/>
      </c>
      <c r="CT908" s="380" t="str">
        <v/>
      </c>
      <c r="CU908" s="380" t="str">
        <v/>
      </c>
      <c r="CV908" s="380"/>
      <c r="CW908" s="380"/>
      <c r="CX908" s="380" t="str">
        <v/>
      </c>
      <c r="CY908" s="380"/>
      <c r="CZ908" s="380"/>
      <c r="DA908" s="380" t="str">
        <v/>
      </c>
      <c r="DB908" s="380"/>
      <c r="DC908" s="380"/>
      <c r="DD908" s="380" t="str">
        <v/>
      </c>
      <c r="DE908" s="380"/>
      <c r="DF908" s="380"/>
      <c r="DG908" s="380" t="str">
        <v/>
      </c>
      <c r="DH908" s="380" t="str">
        <v/>
      </c>
      <c r="DI908" s="380" t="str">
        <v/>
      </c>
      <c r="DJ908" s="381" t="str">
        <v/>
      </c>
      <c r="DK908" s="380" t="str">
        <v/>
      </c>
      <c r="DL908" s="380" t="str">
        <v/>
      </c>
      <c r="DM908" s="380" t="str">
        <v/>
      </c>
      <c r="DN908" s="381" t="str">
        <v/>
      </c>
      <c r="DO908" s="380" t="str">
        <v/>
      </c>
      <c r="DP908" s="380" t="str">
        <v/>
      </c>
      <c r="DQ908" s="380" t="str">
        <v/>
      </c>
      <c r="DR908" s="380" t="str">
        <v/>
      </c>
      <c r="DS908" s="380" t="str">
        <v/>
      </c>
      <c r="DT908" s="380"/>
      <c r="DU908" s="380"/>
      <c r="DV908" s="380" t="str">
        <v/>
      </c>
      <c r="DW908" s="380"/>
      <c r="DX908" s="380"/>
      <c r="DY908" s="380" t="str">
        <v/>
      </c>
      <c r="DZ908" s="380"/>
      <c r="EA908" s="380"/>
      <c r="EB908" s="380" t="str">
        <v/>
      </c>
      <c r="EC908" s="380"/>
      <c r="ED908" s="380"/>
      <c r="EE908" s="380" t="str">
        <v/>
      </c>
      <c r="EF908" s="380" t="str">
        <v/>
      </c>
      <c r="EG908" s="380" t="str">
        <v/>
      </c>
      <c r="EH908" s="381" t="str">
        <v/>
      </c>
      <c r="EI908" s="380" t="str">
        <v/>
      </c>
      <c r="EJ908" s="380" t="str">
        <v/>
      </c>
      <c r="EK908" s="380" t="str">
        <v/>
      </c>
      <c r="EL908" s="381" t="str">
        <v/>
      </c>
      <c r="EM908" s="382" t="str">
        <v/>
      </c>
      <c r="EN908" s="382" t="str">
        <v/>
      </c>
      <c r="EO908" s="382" t="str">
        <v/>
      </c>
    </row>
    <row r="909" spans="1:145" ht="15.6">
      <c r="A909" s="372" t="str">
        <v/>
      </c>
      <c r="B909" s="373" t="str">
        <v/>
      </c>
      <c r="C909" s="372"/>
      <c r="D909" s="383" t="str">
        <v/>
      </c>
      <c r="E909" s="383" t="str">
        <v/>
      </c>
      <c r="F909" s="383" t="str">
        <v/>
      </c>
      <c r="G909" s="375" t="str">
        <v/>
      </c>
      <c r="H909" s="375" t="str">
        <v/>
      </c>
      <c r="I909" s="375" t="str">
        <v/>
      </c>
      <c r="J909" s="375" t="str">
        <v/>
      </c>
      <c r="K909" s="375" t="str">
        <v/>
      </c>
      <c r="L909" s="375" t="str">
        <v/>
      </c>
      <c r="M909" s="372" t="str">
        <v/>
      </c>
      <c r="N909" s="372" t="str">
        <v/>
      </c>
      <c r="O909" s="372" t="str">
        <v/>
      </c>
      <c r="P909" s="372" t="str">
        <v/>
      </c>
      <c r="Q909" s="372" t="str">
        <v/>
      </c>
      <c r="R909" s="372" t="str">
        <v/>
      </c>
      <c r="S909" s="372" t="str">
        <v/>
      </c>
      <c r="T909" s="372" t="str">
        <v/>
      </c>
      <c r="U909" s="372" t="str">
        <v/>
      </c>
      <c r="V909" s="372" t="str">
        <v/>
      </c>
      <c r="W909" s="372" t="str">
        <v/>
      </c>
      <c r="X909" s="372" t="str">
        <v/>
      </c>
      <c r="Y909" s="372" t="str">
        <v/>
      </c>
      <c r="Z909" s="372" t="str">
        <v/>
      </c>
      <c r="AA909" s="372" t="str">
        <v/>
      </c>
      <c r="AB909" s="372"/>
      <c r="AC909" s="372"/>
      <c r="AD909" s="372" t="str">
        <v/>
      </c>
      <c r="AE909" s="372"/>
      <c r="AF909" s="372"/>
      <c r="AG909" s="376" t="str">
        <v/>
      </c>
      <c r="AH909" s="372"/>
      <c r="AI909" s="372"/>
      <c r="AJ909" s="372" t="str">
        <v/>
      </c>
      <c r="AK909" s="372"/>
      <c r="AL909" s="372"/>
      <c r="AM909" s="377" t="str">
        <v/>
      </c>
      <c r="AN909" s="378" t="str">
        <v/>
      </c>
      <c r="AO909" s="379" t="str">
        <v/>
      </c>
      <c r="AP909" s="379" t="str">
        <v/>
      </c>
      <c r="AQ909" s="376" t="str">
        <v/>
      </c>
      <c r="AR909" s="376" t="str">
        <v/>
      </c>
      <c r="AS909" s="372" t="str">
        <v/>
      </c>
      <c r="AT909" s="379" t="str">
        <v/>
      </c>
      <c r="AU909" s="380" t="str">
        <v/>
      </c>
      <c r="AV909" s="380" t="str">
        <v/>
      </c>
      <c r="AW909" s="380" t="str">
        <v/>
      </c>
      <c r="AX909" s="380" t="str">
        <v/>
      </c>
      <c r="AY909" s="380" t="str">
        <v/>
      </c>
      <c r="AZ909" s="380"/>
      <c r="BA909" s="380"/>
      <c r="BB909" s="380" t="str">
        <v/>
      </c>
      <c r="BC909" s="380"/>
      <c r="BD909" s="380"/>
      <c r="BE909" s="380" t="str">
        <v/>
      </c>
      <c r="BF909" s="380"/>
      <c r="BG909" s="380"/>
      <c r="BH909" s="380" t="str">
        <v/>
      </c>
      <c r="BI909" s="380"/>
      <c r="BJ909" s="380"/>
      <c r="BK909" s="380" t="str">
        <v/>
      </c>
      <c r="BL909" s="380" t="str">
        <v/>
      </c>
      <c r="BM909" s="380" t="str">
        <v/>
      </c>
      <c r="BN909" s="381" t="str">
        <v/>
      </c>
      <c r="BO909" s="380" t="str">
        <v/>
      </c>
      <c r="BP909" s="380" t="str">
        <v/>
      </c>
      <c r="BQ909" s="380" t="str">
        <v/>
      </c>
      <c r="BR909" s="381" t="str">
        <v/>
      </c>
      <c r="BS909" s="380" t="str">
        <v/>
      </c>
      <c r="BT909" s="380" t="str">
        <v/>
      </c>
      <c r="BU909" s="380" t="str">
        <v/>
      </c>
      <c r="BV909" s="380" t="str">
        <v/>
      </c>
      <c r="BW909" s="380" t="str">
        <v/>
      </c>
      <c r="BX909" s="380"/>
      <c r="BY909" s="380"/>
      <c r="BZ909" s="380" t="str">
        <v/>
      </c>
      <c r="CA909" s="380"/>
      <c r="CB909" s="380"/>
      <c r="CC909" s="380" t="str">
        <v/>
      </c>
      <c r="CD909" s="380"/>
      <c r="CE909" s="380"/>
      <c r="CF909" s="380" t="str">
        <v/>
      </c>
      <c r="CG909" s="380"/>
      <c r="CH909" s="380"/>
      <c r="CI909" s="380" t="str">
        <v/>
      </c>
      <c r="CJ909" s="380" t="str">
        <v/>
      </c>
      <c r="CK909" s="380" t="str">
        <v/>
      </c>
      <c r="CL909" s="381" t="str">
        <v/>
      </c>
      <c r="CM909" s="380" t="str">
        <v/>
      </c>
      <c r="CN909" s="380" t="str">
        <v/>
      </c>
      <c r="CO909" s="380" t="str">
        <v/>
      </c>
      <c r="CP909" s="381" t="str">
        <v/>
      </c>
      <c r="CQ909" s="380" t="str">
        <v/>
      </c>
      <c r="CR909" s="380" t="str">
        <v/>
      </c>
      <c r="CS909" s="380" t="str">
        <v/>
      </c>
      <c r="CT909" s="380" t="str">
        <v/>
      </c>
      <c r="CU909" s="380" t="str">
        <v/>
      </c>
      <c r="CV909" s="380"/>
      <c r="CW909" s="380"/>
      <c r="CX909" s="380" t="str">
        <v/>
      </c>
      <c r="CY909" s="380"/>
      <c r="CZ909" s="380"/>
      <c r="DA909" s="380" t="str">
        <v/>
      </c>
      <c r="DB909" s="380"/>
      <c r="DC909" s="380"/>
      <c r="DD909" s="380" t="str">
        <v/>
      </c>
      <c r="DE909" s="380"/>
      <c r="DF909" s="380"/>
      <c r="DG909" s="380" t="str">
        <v/>
      </c>
      <c r="DH909" s="380" t="str">
        <v/>
      </c>
      <c r="DI909" s="380" t="str">
        <v/>
      </c>
      <c r="DJ909" s="381" t="str">
        <v/>
      </c>
      <c r="DK909" s="380" t="str">
        <v/>
      </c>
      <c r="DL909" s="380" t="str">
        <v/>
      </c>
      <c r="DM909" s="380" t="str">
        <v/>
      </c>
      <c r="DN909" s="381" t="str">
        <v/>
      </c>
      <c r="DO909" s="380" t="str">
        <v/>
      </c>
      <c r="DP909" s="380" t="str">
        <v/>
      </c>
      <c r="DQ909" s="380" t="str">
        <v/>
      </c>
      <c r="DR909" s="380" t="str">
        <v/>
      </c>
      <c r="DS909" s="380" t="str">
        <v/>
      </c>
      <c r="DT909" s="380"/>
      <c r="DU909" s="380"/>
      <c r="DV909" s="380" t="str">
        <v/>
      </c>
      <c r="DW909" s="380"/>
      <c r="DX909" s="380"/>
      <c r="DY909" s="380" t="str">
        <v/>
      </c>
      <c r="DZ909" s="380"/>
      <c r="EA909" s="380"/>
      <c r="EB909" s="380" t="str">
        <v/>
      </c>
      <c r="EC909" s="380"/>
      <c r="ED909" s="380"/>
      <c r="EE909" s="380" t="str">
        <v/>
      </c>
      <c r="EF909" s="380" t="str">
        <v/>
      </c>
      <c r="EG909" s="380" t="str">
        <v/>
      </c>
      <c r="EH909" s="381" t="str">
        <v/>
      </c>
      <c r="EI909" s="380" t="str">
        <v/>
      </c>
      <c r="EJ909" s="380" t="str">
        <v/>
      </c>
      <c r="EK909" s="380" t="str">
        <v/>
      </c>
      <c r="EL909" s="381" t="str">
        <v/>
      </c>
      <c r="EM909" s="382" t="str">
        <v/>
      </c>
      <c r="EN909" s="382" t="str">
        <v/>
      </c>
      <c r="EO909" s="382" t="str">
        <v/>
      </c>
    </row>
    <row r="910" spans="1:145" ht="15.6">
      <c r="A910" s="372" t="str">
        <v/>
      </c>
      <c r="B910" s="373" t="str">
        <v/>
      </c>
      <c r="C910" s="372"/>
      <c r="D910" s="383" t="str">
        <v/>
      </c>
      <c r="E910" s="383" t="str">
        <v/>
      </c>
      <c r="F910" s="383" t="str">
        <v/>
      </c>
      <c r="G910" s="375" t="str">
        <v/>
      </c>
      <c r="H910" s="375" t="str">
        <v/>
      </c>
      <c r="I910" s="375" t="str">
        <v/>
      </c>
      <c r="J910" s="375" t="str">
        <v/>
      </c>
      <c r="K910" s="375" t="str">
        <v/>
      </c>
      <c r="L910" s="375" t="str">
        <v/>
      </c>
      <c r="M910" s="372" t="str">
        <v/>
      </c>
      <c r="N910" s="372" t="str">
        <v/>
      </c>
      <c r="O910" s="372" t="str">
        <v/>
      </c>
      <c r="P910" s="372" t="str">
        <v/>
      </c>
      <c r="Q910" s="372" t="str">
        <v/>
      </c>
      <c r="R910" s="372" t="str">
        <v/>
      </c>
      <c r="S910" s="372" t="str">
        <v/>
      </c>
      <c r="T910" s="372" t="str">
        <v/>
      </c>
      <c r="U910" s="372" t="str">
        <v/>
      </c>
      <c r="V910" s="372" t="str">
        <v/>
      </c>
      <c r="W910" s="372" t="str">
        <v/>
      </c>
      <c r="X910" s="372" t="str">
        <v/>
      </c>
      <c r="Y910" s="372" t="str">
        <v/>
      </c>
      <c r="Z910" s="372" t="str">
        <v/>
      </c>
      <c r="AA910" s="372" t="str">
        <v/>
      </c>
      <c r="AB910" s="372"/>
      <c r="AC910" s="372"/>
      <c r="AD910" s="372" t="str">
        <v/>
      </c>
      <c r="AE910" s="372"/>
      <c r="AF910" s="372"/>
      <c r="AG910" s="376" t="str">
        <v/>
      </c>
      <c r="AH910" s="372"/>
      <c r="AI910" s="372"/>
      <c r="AJ910" s="372" t="str">
        <v/>
      </c>
      <c r="AK910" s="372"/>
      <c r="AL910" s="372"/>
      <c r="AM910" s="377" t="str">
        <v/>
      </c>
      <c r="AN910" s="378" t="str">
        <v/>
      </c>
      <c r="AO910" s="379" t="str">
        <v/>
      </c>
      <c r="AP910" s="379" t="str">
        <v/>
      </c>
      <c r="AQ910" s="376" t="str">
        <v/>
      </c>
      <c r="AR910" s="376" t="str">
        <v/>
      </c>
      <c r="AS910" s="372" t="str">
        <v/>
      </c>
      <c r="AT910" s="379" t="str">
        <v/>
      </c>
      <c r="AU910" s="380" t="str">
        <v/>
      </c>
      <c r="AV910" s="380" t="str">
        <v/>
      </c>
      <c r="AW910" s="380" t="str">
        <v/>
      </c>
      <c r="AX910" s="380" t="str">
        <v/>
      </c>
      <c r="AY910" s="380" t="str">
        <v/>
      </c>
      <c r="AZ910" s="380"/>
      <c r="BA910" s="380"/>
      <c r="BB910" s="380" t="str">
        <v/>
      </c>
      <c r="BC910" s="380"/>
      <c r="BD910" s="380"/>
      <c r="BE910" s="380" t="str">
        <v/>
      </c>
      <c r="BF910" s="380"/>
      <c r="BG910" s="380"/>
      <c r="BH910" s="380" t="str">
        <v/>
      </c>
      <c r="BI910" s="380"/>
      <c r="BJ910" s="380"/>
      <c r="BK910" s="380" t="str">
        <v/>
      </c>
      <c r="BL910" s="380" t="str">
        <v/>
      </c>
      <c r="BM910" s="380" t="str">
        <v/>
      </c>
      <c r="BN910" s="381" t="str">
        <v/>
      </c>
      <c r="BO910" s="380" t="str">
        <v/>
      </c>
      <c r="BP910" s="380" t="str">
        <v/>
      </c>
      <c r="BQ910" s="380" t="str">
        <v/>
      </c>
      <c r="BR910" s="381" t="str">
        <v/>
      </c>
      <c r="BS910" s="380" t="str">
        <v/>
      </c>
      <c r="BT910" s="380" t="str">
        <v/>
      </c>
      <c r="BU910" s="380" t="str">
        <v/>
      </c>
      <c r="BV910" s="380" t="str">
        <v/>
      </c>
      <c r="BW910" s="380" t="str">
        <v/>
      </c>
      <c r="BX910" s="380"/>
      <c r="BY910" s="380"/>
      <c r="BZ910" s="380" t="str">
        <v/>
      </c>
      <c r="CA910" s="380"/>
      <c r="CB910" s="380"/>
      <c r="CC910" s="380" t="str">
        <v/>
      </c>
      <c r="CD910" s="380"/>
      <c r="CE910" s="380"/>
      <c r="CF910" s="380" t="str">
        <v/>
      </c>
      <c r="CG910" s="380"/>
      <c r="CH910" s="380"/>
      <c r="CI910" s="380" t="str">
        <v/>
      </c>
      <c r="CJ910" s="380" t="str">
        <v/>
      </c>
      <c r="CK910" s="380" t="str">
        <v/>
      </c>
      <c r="CL910" s="381" t="str">
        <v/>
      </c>
      <c r="CM910" s="380" t="str">
        <v/>
      </c>
      <c r="CN910" s="380" t="str">
        <v/>
      </c>
      <c r="CO910" s="380" t="str">
        <v/>
      </c>
      <c r="CP910" s="381" t="str">
        <v/>
      </c>
      <c r="CQ910" s="380" t="str">
        <v/>
      </c>
      <c r="CR910" s="380" t="str">
        <v/>
      </c>
      <c r="CS910" s="380" t="str">
        <v/>
      </c>
      <c r="CT910" s="380" t="str">
        <v/>
      </c>
      <c r="CU910" s="380" t="str">
        <v/>
      </c>
      <c r="CV910" s="380"/>
      <c r="CW910" s="380"/>
      <c r="CX910" s="380" t="str">
        <v/>
      </c>
      <c r="CY910" s="380"/>
      <c r="CZ910" s="380"/>
      <c r="DA910" s="380" t="str">
        <v/>
      </c>
      <c r="DB910" s="380"/>
      <c r="DC910" s="380"/>
      <c r="DD910" s="380" t="str">
        <v/>
      </c>
      <c r="DE910" s="380"/>
      <c r="DF910" s="380"/>
      <c r="DG910" s="380" t="str">
        <v/>
      </c>
      <c r="DH910" s="380" t="str">
        <v/>
      </c>
      <c r="DI910" s="380" t="str">
        <v/>
      </c>
      <c r="DJ910" s="381" t="str">
        <v/>
      </c>
      <c r="DK910" s="380" t="str">
        <v/>
      </c>
      <c r="DL910" s="380" t="str">
        <v/>
      </c>
      <c r="DM910" s="380" t="str">
        <v/>
      </c>
      <c r="DN910" s="381" t="str">
        <v/>
      </c>
      <c r="DO910" s="380" t="str">
        <v/>
      </c>
      <c r="DP910" s="380" t="str">
        <v/>
      </c>
      <c r="DQ910" s="380" t="str">
        <v/>
      </c>
      <c r="DR910" s="380" t="str">
        <v/>
      </c>
      <c r="DS910" s="380" t="str">
        <v/>
      </c>
      <c r="DT910" s="380"/>
      <c r="DU910" s="380"/>
      <c r="DV910" s="380" t="str">
        <v/>
      </c>
      <c r="DW910" s="380"/>
      <c r="DX910" s="380"/>
      <c r="DY910" s="380" t="str">
        <v/>
      </c>
      <c r="DZ910" s="380"/>
      <c r="EA910" s="380"/>
      <c r="EB910" s="380" t="str">
        <v/>
      </c>
      <c r="EC910" s="380"/>
      <c r="ED910" s="380"/>
      <c r="EE910" s="380" t="str">
        <v/>
      </c>
      <c r="EF910" s="380" t="str">
        <v/>
      </c>
      <c r="EG910" s="380" t="str">
        <v/>
      </c>
      <c r="EH910" s="381" t="str">
        <v/>
      </c>
      <c r="EI910" s="380" t="str">
        <v/>
      </c>
      <c r="EJ910" s="380" t="str">
        <v/>
      </c>
      <c r="EK910" s="380" t="str">
        <v/>
      </c>
      <c r="EL910" s="381" t="str">
        <v/>
      </c>
      <c r="EM910" s="382" t="str">
        <v/>
      </c>
      <c r="EN910" s="382" t="str">
        <v/>
      </c>
      <c r="EO910" s="382" t="str">
        <v/>
      </c>
    </row>
    <row r="911" spans="1:145" ht="15.6">
      <c r="A911" s="372" t="str">
        <v/>
      </c>
      <c r="B911" s="373" t="str">
        <v/>
      </c>
      <c r="C911" s="372"/>
      <c r="D911" s="383" t="str">
        <v/>
      </c>
      <c r="E911" s="383" t="str">
        <v/>
      </c>
      <c r="F911" s="383" t="str">
        <v/>
      </c>
      <c r="G911" s="375" t="str">
        <v/>
      </c>
      <c r="H911" s="375" t="str">
        <v/>
      </c>
      <c r="I911" s="375" t="str">
        <v/>
      </c>
      <c r="J911" s="375" t="str">
        <v/>
      </c>
      <c r="K911" s="375" t="str">
        <v/>
      </c>
      <c r="L911" s="375" t="str">
        <v/>
      </c>
      <c r="M911" s="372" t="str">
        <v/>
      </c>
      <c r="N911" s="372" t="str">
        <v/>
      </c>
      <c r="O911" s="372" t="str">
        <v/>
      </c>
      <c r="P911" s="372" t="str">
        <v/>
      </c>
      <c r="Q911" s="372" t="str">
        <v/>
      </c>
      <c r="R911" s="372" t="str">
        <v/>
      </c>
      <c r="S911" s="372" t="str">
        <v/>
      </c>
      <c r="T911" s="372" t="str">
        <v/>
      </c>
      <c r="U911" s="372" t="str">
        <v/>
      </c>
      <c r="V911" s="372" t="str">
        <v/>
      </c>
      <c r="W911" s="372" t="str">
        <v/>
      </c>
      <c r="X911" s="372" t="str">
        <v/>
      </c>
      <c r="Y911" s="372" t="str">
        <v/>
      </c>
      <c r="Z911" s="372" t="str">
        <v/>
      </c>
      <c r="AA911" s="372" t="str">
        <v/>
      </c>
      <c r="AB911" s="372"/>
      <c r="AC911" s="372"/>
      <c r="AD911" s="372" t="str">
        <v/>
      </c>
      <c r="AE911" s="372"/>
      <c r="AF911" s="372"/>
      <c r="AG911" s="376" t="str">
        <v/>
      </c>
      <c r="AH911" s="372"/>
      <c r="AI911" s="372"/>
      <c r="AJ911" s="372" t="str">
        <v/>
      </c>
      <c r="AK911" s="372"/>
      <c r="AL911" s="372"/>
      <c r="AM911" s="377" t="str">
        <v/>
      </c>
      <c r="AN911" s="378" t="str">
        <v/>
      </c>
      <c r="AO911" s="379" t="str">
        <v/>
      </c>
      <c r="AP911" s="379" t="str">
        <v/>
      </c>
      <c r="AQ911" s="376" t="str">
        <v/>
      </c>
      <c r="AR911" s="376" t="str">
        <v/>
      </c>
      <c r="AS911" s="372" t="str">
        <v/>
      </c>
      <c r="AT911" s="379" t="str">
        <v/>
      </c>
      <c r="AU911" s="380" t="str">
        <v/>
      </c>
      <c r="AV911" s="380" t="str">
        <v/>
      </c>
      <c r="AW911" s="380" t="str">
        <v/>
      </c>
      <c r="AX911" s="380" t="str">
        <v/>
      </c>
      <c r="AY911" s="380" t="str">
        <v/>
      </c>
      <c r="AZ911" s="380"/>
      <c r="BA911" s="380"/>
      <c r="BB911" s="380" t="str">
        <v/>
      </c>
      <c r="BC911" s="380"/>
      <c r="BD911" s="380"/>
      <c r="BE911" s="380" t="str">
        <v/>
      </c>
      <c r="BF911" s="380"/>
      <c r="BG911" s="380"/>
      <c r="BH911" s="380" t="str">
        <v/>
      </c>
      <c r="BI911" s="380"/>
      <c r="BJ911" s="380"/>
      <c r="BK911" s="380" t="str">
        <v/>
      </c>
      <c r="BL911" s="380" t="str">
        <v/>
      </c>
      <c r="BM911" s="380" t="str">
        <v/>
      </c>
      <c r="BN911" s="381" t="str">
        <v/>
      </c>
      <c r="BO911" s="380" t="str">
        <v/>
      </c>
      <c r="BP911" s="380" t="str">
        <v/>
      </c>
      <c r="BQ911" s="380" t="str">
        <v/>
      </c>
      <c r="BR911" s="381" t="str">
        <v/>
      </c>
      <c r="BS911" s="380" t="str">
        <v/>
      </c>
      <c r="BT911" s="380" t="str">
        <v/>
      </c>
      <c r="BU911" s="380" t="str">
        <v/>
      </c>
      <c r="BV911" s="380" t="str">
        <v/>
      </c>
      <c r="BW911" s="380" t="str">
        <v/>
      </c>
      <c r="BX911" s="380"/>
      <c r="BY911" s="380"/>
      <c r="BZ911" s="380" t="str">
        <v/>
      </c>
      <c r="CA911" s="380"/>
      <c r="CB911" s="380"/>
      <c r="CC911" s="380" t="str">
        <v/>
      </c>
      <c r="CD911" s="380"/>
      <c r="CE911" s="380"/>
      <c r="CF911" s="380" t="str">
        <v/>
      </c>
      <c r="CG911" s="380"/>
      <c r="CH911" s="380"/>
      <c r="CI911" s="380" t="str">
        <v/>
      </c>
      <c r="CJ911" s="380" t="str">
        <v/>
      </c>
      <c r="CK911" s="380" t="str">
        <v/>
      </c>
      <c r="CL911" s="381" t="str">
        <v/>
      </c>
      <c r="CM911" s="380" t="str">
        <v/>
      </c>
      <c r="CN911" s="380" t="str">
        <v/>
      </c>
      <c r="CO911" s="380" t="str">
        <v/>
      </c>
      <c r="CP911" s="381" t="str">
        <v/>
      </c>
      <c r="CQ911" s="380" t="str">
        <v/>
      </c>
      <c r="CR911" s="380" t="str">
        <v/>
      </c>
      <c r="CS911" s="380" t="str">
        <v/>
      </c>
      <c r="CT911" s="380" t="str">
        <v/>
      </c>
      <c r="CU911" s="380" t="str">
        <v/>
      </c>
      <c r="CV911" s="380"/>
      <c r="CW911" s="380"/>
      <c r="CX911" s="380" t="str">
        <v/>
      </c>
      <c r="CY911" s="380"/>
      <c r="CZ911" s="380"/>
      <c r="DA911" s="380" t="str">
        <v/>
      </c>
      <c r="DB911" s="380"/>
      <c r="DC911" s="380"/>
      <c r="DD911" s="380" t="str">
        <v/>
      </c>
      <c r="DE911" s="380"/>
      <c r="DF911" s="380"/>
      <c r="DG911" s="380" t="str">
        <v/>
      </c>
      <c r="DH911" s="380" t="str">
        <v/>
      </c>
      <c r="DI911" s="380" t="str">
        <v/>
      </c>
      <c r="DJ911" s="381" t="str">
        <v/>
      </c>
      <c r="DK911" s="380" t="str">
        <v/>
      </c>
      <c r="DL911" s="380" t="str">
        <v/>
      </c>
      <c r="DM911" s="380" t="str">
        <v/>
      </c>
      <c r="DN911" s="381" t="str">
        <v/>
      </c>
      <c r="DO911" s="380" t="str">
        <v/>
      </c>
      <c r="DP911" s="380" t="str">
        <v/>
      </c>
      <c r="DQ911" s="380" t="str">
        <v/>
      </c>
      <c r="DR911" s="380" t="str">
        <v/>
      </c>
      <c r="DS911" s="380" t="str">
        <v/>
      </c>
      <c r="DT911" s="380"/>
      <c r="DU911" s="380"/>
      <c r="DV911" s="380" t="str">
        <v/>
      </c>
      <c r="DW911" s="380"/>
      <c r="DX911" s="380"/>
      <c r="DY911" s="380" t="str">
        <v/>
      </c>
      <c r="DZ911" s="380"/>
      <c r="EA911" s="380"/>
      <c r="EB911" s="380" t="str">
        <v/>
      </c>
      <c r="EC911" s="380"/>
      <c r="ED911" s="380"/>
      <c r="EE911" s="380" t="str">
        <v/>
      </c>
      <c r="EF911" s="380" t="str">
        <v/>
      </c>
      <c r="EG911" s="380" t="str">
        <v/>
      </c>
      <c r="EH911" s="381" t="str">
        <v/>
      </c>
      <c r="EI911" s="380" t="str">
        <v/>
      </c>
      <c r="EJ911" s="380" t="str">
        <v/>
      </c>
      <c r="EK911" s="380" t="str">
        <v/>
      </c>
      <c r="EL911" s="381" t="str">
        <v/>
      </c>
      <c r="EM911" s="382" t="str">
        <v/>
      </c>
      <c r="EN911" s="382" t="str">
        <v/>
      </c>
      <c r="EO911" s="382" t="str">
        <v/>
      </c>
    </row>
    <row r="912" spans="1:145" ht="15.6">
      <c r="A912" s="372" t="str">
        <v/>
      </c>
      <c r="B912" s="373" t="str">
        <v/>
      </c>
      <c r="C912" s="372"/>
      <c r="D912" s="383" t="str">
        <v/>
      </c>
      <c r="E912" s="383" t="str">
        <v/>
      </c>
      <c r="F912" s="383" t="str">
        <v/>
      </c>
      <c r="G912" s="375" t="str">
        <v/>
      </c>
      <c r="H912" s="375" t="str">
        <v/>
      </c>
      <c r="I912" s="375" t="str">
        <v/>
      </c>
      <c r="J912" s="375" t="str">
        <v/>
      </c>
      <c r="K912" s="375" t="str">
        <v/>
      </c>
      <c r="L912" s="375" t="str">
        <v/>
      </c>
      <c r="M912" s="372" t="str">
        <v/>
      </c>
      <c r="N912" s="372" t="str">
        <v/>
      </c>
      <c r="O912" s="372" t="str">
        <v/>
      </c>
      <c r="P912" s="372" t="str">
        <v/>
      </c>
      <c r="Q912" s="372" t="str">
        <v/>
      </c>
      <c r="R912" s="372" t="str">
        <v/>
      </c>
      <c r="S912" s="372" t="str">
        <v/>
      </c>
      <c r="T912" s="372" t="str">
        <v/>
      </c>
      <c r="U912" s="372" t="str">
        <v/>
      </c>
      <c r="V912" s="372" t="str">
        <v/>
      </c>
      <c r="W912" s="372" t="str">
        <v/>
      </c>
      <c r="X912" s="372" t="str">
        <v/>
      </c>
      <c r="Y912" s="372" t="str">
        <v/>
      </c>
      <c r="Z912" s="372" t="str">
        <v/>
      </c>
      <c r="AA912" s="372" t="str">
        <v/>
      </c>
      <c r="AB912" s="372"/>
      <c r="AC912" s="372"/>
      <c r="AD912" s="372" t="str">
        <v/>
      </c>
      <c r="AE912" s="372"/>
      <c r="AF912" s="372"/>
      <c r="AG912" s="376" t="str">
        <v/>
      </c>
      <c r="AH912" s="372"/>
      <c r="AI912" s="372"/>
      <c r="AJ912" s="372" t="str">
        <v/>
      </c>
      <c r="AK912" s="372"/>
      <c r="AL912" s="372"/>
      <c r="AM912" s="377" t="str">
        <v/>
      </c>
      <c r="AN912" s="378" t="str">
        <v/>
      </c>
      <c r="AO912" s="379" t="str">
        <v/>
      </c>
      <c r="AP912" s="379" t="str">
        <v/>
      </c>
      <c r="AQ912" s="376" t="str">
        <v/>
      </c>
      <c r="AR912" s="376" t="str">
        <v/>
      </c>
      <c r="AS912" s="372" t="str">
        <v/>
      </c>
      <c r="AT912" s="379" t="str">
        <v/>
      </c>
      <c r="AU912" s="380" t="str">
        <v/>
      </c>
      <c r="AV912" s="380" t="str">
        <v/>
      </c>
      <c r="AW912" s="380" t="str">
        <v/>
      </c>
      <c r="AX912" s="380" t="str">
        <v/>
      </c>
      <c r="AY912" s="380" t="str">
        <v/>
      </c>
      <c r="AZ912" s="380"/>
      <c r="BA912" s="380"/>
      <c r="BB912" s="380" t="str">
        <v/>
      </c>
      <c r="BC912" s="380"/>
      <c r="BD912" s="380"/>
      <c r="BE912" s="380" t="str">
        <v/>
      </c>
      <c r="BF912" s="380"/>
      <c r="BG912" s="380"/>
      <c r="BH912" s="380" t="str">
        <v/>
      </c>
      <c r="BI912" s="380"/>
      <c r="BJ912" s="380"/>
      <c r="BK912" s="380" t="str">
        <v/>
      </c>
      <c r="BL912" s="380" t="str">
        <v/>
      </c>
      <c r="BM912" s="380" t="str">
        <v/>
      </c>
      <c r="BN912" s="381" t="str">
        <v/>
      </c>
      <c r="BO912" s="380" t="str">
        <v/>
      </c>
      <c r="BP912" s="380" t="str">
        <v/>
      </c>
      <c r="BQ912" s="380" t="str">
        <v/>
      </c>
      <c r="BR912" s="381" t="str">
        <v/>
      </c>
      <c r="BS912" s="380" t="str">
        <v/>
      </c>
      <c r="BT912" s="380" t="str">
        <v/>
      </c>
      <c r="BU912" s="380" t="str">
        <v/>
      </c>
      <c r="BV912" s="380" t="str">
        <v/>
      </c>
      <c r="BW912" s="380" t="str">
        <v/>
      </c>
      <c r="BX912" s="380"/>
      <c r="BY912" s="380"/>
      <c r="BZ912" s="380" t="str">
        <v/>
      </c>
      <c r="CA912" s="380"/>
      <c r="CB912" s="380"/>
      <c r="CC912" s="380" t="str">
        <v/>
      </c>
      <c r="CD912" s="380"/>
      <c r="CE912" s="380"/>
      <c r="CF912" s="380" t="str">
        <v/>
      </c>
      <c r="CG912" s="380"/>
      <c r="CH912" s="380"/>
      <c r="CI912" s="380" t="str">
        <v/>
      </c>
      <c r="CJ912" s="380" t="str">
        <v/>
      </c>
      <c r="CK912" s="380" t="str">
        <v/>
      </c>
      <c r="CL912" s="381" t="str">
        <v/>
      </c>
      <c r="CM912" s="380" t="str">
        <v/>
      </c>
      <c r="CN912" s="380" t="str">
        <v/>
      </c>
      <c r="CO912" s="380" t="str">
        <v/>
      </c>
      <c r="CP912" s="381" t="str">
        <v/>
      </c>
      <c r="CQ912" s="380" t="str">
        <v/>
      </c>
      <c r="CR912" s="380" t="str">
        <v/>
      </c>
      <c r="CS912" s="380" t="str">
        <v/>
      </c>
      <c r="CT912" s="380" t="str">
        <v/>
      </c>
      <c r="CU912" s="380" t="str">
        <v/>
      </c>
      <c r="CV912" s="380"/>
      <c r="CW912" s="380"/>
      <c r="CX912" s="380" t="str">
        <v/>
      </c>
      <c r="CY912" s="380"/>
      <c r="CZ912" s="380"/>
      <c r="DA912" s="380" t="str">
        <v/>
      </c>
      <c r="DB912" s="380"/>
      <c r="DC912" s="380"/>
      <c r="DD912" s="380" t="str">
        <v/>
      </c>
      <c r="DE912" s="380"/>
      <c r="DF912" s="380"/>
      <c r="DG912" s="380" t="str">
        <v/>
      </c>
      <c r="DH912" s="380" t="str">
        <v/>
      </c>
      <c r="DI912" s="380" t="str">
        <v/>
      </c>
      <c r="DJ912" s="381" t="str">
        <v/>
      </c>
      <c r="DK912" s="380" t="str">
        <v/>
      </c>
      <c r="DL912" s="380" t="str">
        <v/>
      </c>
      <c r="DM912" s="380" t="str">
        <v/>
      </c>
      <c r="DN912" s="381" t="str">
        <v/>
      </c>
      <c r="DO912" s="380" t="str">
        <v/>
      </c>
      <c r="DP912" s="380" t="str">
        <v/>
      </c>
      <c r="DQ912" s="380" t="str">
        <v/>
      </c>
      <c r="DR912" s="380" t="str">
        <v/>
      </c>
      <c r="DS912" s="380" t="str">
        <v/>
      </c>
      <c r="DT912" s="380"/>
      <c r="DU912" s="380"/>
      <c r="DV912" s="380" t="str">
        <v/>
      </c>
      <c r="DW912" s="380"/>
      <c r="DX912" s="380"/>
      <c r="DY912" s="380" t="str">
        <v/>
      </c>
      <c r="DZ912" s="380"/>
      <c r="EA912" s="380"/>
      <c r="EB912" s="380" t="str">
        <v/>
      </c>
      <c r="EC912" s="380"/>
      <c r="ED912" s="380"/>
      <c r="EE912" s="380" t="str">
        <v/>
      </c>
      <c r="EF912" s="380" t="str">
        <v/>
      </c>
      <c r="EG912" s="380" t="str">
        <v/>
      </c>
      <c r="EH912" s="381" t="str">
        <v/>
      </c>
      <c r="EI912" s="380" t="str">
        <v/>
      </c>
      <c r="EJ912" s="380" t="str">
        <v/>
      </c>
      <c r="EK912" s="380" t="str">
        <v/>
      </c>
      <c r="EL912" s="381" t="str">
        <v/>
      </c>
      <c r="EM912" s="382" t="str">
        <v/>
      </c>
      <c r="EN912" s="382" t="str">
        <v/>
      </c>
      <c r="EO912" s="382" t="str">
        <v/>
      </c>
    </row>
    <row r="913" spans="1:145" ht="15.6">
      <c r="A913" s="372" t="str">
        <v/>
      </c>
      <c r="B913" s="373" t="str">
        <v/>
      </c>
      <c r="C913" s="372"/>
      <c r="D913" s="383" t="str">
        <v/>
      </c>
      <c r="E913" s="383" t="str">
        <v/>
      </c>
      <c r="F913" s="383" t="str">
        <v/>
      </c>
      <c r="G913" s="375" t="str">
        <v/>
      </c>
      <c r="H913" s="375" t="str">
        <v/>
      </c>
      <c r="I913" s="375" t="str">
        <v/>
      </c>
      <c r="J913" s="375" t="str">
        <v/>
      </c>
      <c r="K913" s="375" t="str">
        <v/>
      </c>
      <c r="L913" s="375" t="str">
        <v/>
      </c>
      <c r="M913" s="372" t="str">
        <v/>
      </c>
      <c r="N913" s="372" t="str">
        <v/>
      </c>
      <c r="O913" s="372" t="str">
        <v/>
      </c>
      <c r="P913" s="372" t="str">
        <v/>
      </c>
      <c r="Q913" s="372" t="str">
        <v/>
      </c>
      <c r="R913" s="372" t="str">
        <v/>
      </c>
      <c r="S913" s="372" t="str">
        <v/>
      </c>
      <c r="T913" s="372" t="str">
        <v/>
      </c>
      <c r="U913" s="372" t="str">
        <v/>
      </c>
      <c r="V913" s="372" t="str">
        <v/>
      </c>
      <c r="W913" s="372" t="str">
        <v/>
      </c>
      <c r="X913" s="372" t="str">
        <v/>
      </c>
      <c r="Y913" s="372" t="str">
        <v/>
      </c>
      <c r="Z913" s="372" t="str">
        <v/>
      </c>
      <c r="AA913" s="372" t="str">
        <v/>
      </c>
      <c r="AB913" s="372"/>
      <c r="AC913" s="372"/>
      <c r="AD913" s="372" t="str">
        <v/>
      </c>
      <c r="AE913" s="372"/>
      <c r="AF913" s="372"/>
      <c r="AG913" s="376" t="str">
        <v/>
      </c>
      <c r="AH913" s="372"/>
      <c r="AI913" s="372"/>
      <c r="AJ913" s="372" t="str">
        <v/>
      </c>
      <c r="AK913" s="372"/>
      <c r="AL913" s="372"/>
      <c r="AM913" s="377" t="str">
        <v/>
      </c>
      <c r="AN913" s="378" t="str">
        <v/>
      </c>
      <c r="AO913" s="379" t="str">
        <v/>
      </c>
      <c r="AP913" s="379" t="str">
        <v/>
      </c>
      <c r="AQ913" s="376" t="str">
        <v/>
      </c>
      <c r="AR913" s="376" t="str">
        <v/>
      </c>
      <c r="AS913" s="372" t="str">
        <v/>
      </c>
      <c r="AT913" s="379" t="str">
        <v/>
      </c>
      <c r="AU913" s="380" t="str">
        <v/>
      </c>
      <c r="AV913" s="380" t="str">
        <v/>
      </c>
      <c r="AW913" s="380" t="str">
        <v/>
      </c>
      <c r="AX913" s="380" t="str">
        <v/>
      </c>
      <c r="AY913" s="380" t="str">
        <v/>
      </c>
      <c r="AZ913" s="380"/>
      <c r="BA913" s="380"/>
      <c r="BB913" s="380" t="str">
        <v/>
      </c>
      <c r="BC913" s="380"/>
      <c r="BD913" s="380"/>
      <c r="BE913" s="380" t="str">
        <v/>
      </c>
      <c r="BF913" s="380"/>
      <c r="BG913" s="380"/>
      <c r="BH913" s="380" t="str">
        <v/>
      </c>
      <c r="BI913" s="380"/>
      <c r="BJ913" s="380"/>
      <c r="BK913" s="380" t="str">
        <v/>
      </c>
      <c r="BL913" s="380" t="str">
        <v/>
      </c>
      <c r="BM913" s="380" t="str">
        <v/>
      </c>
      <c r="BN913" s="381" t="str">
        <v/>
      </c>
      <c r="BO913" s="380" t="str">
        <v/>
      </c>
      <c r="BP913" s="380" t="str">
        <v/>
      </c>
      <c r="BQ913" s="380" t="str">
        <v/>
      </c>
      <c r="BR913" s="381" t="str">
        <v/>
      </c>
      <c r="BS913" s="380" t="str">
        <v/>
      </c>
      <c r="BT913" s="380" t="str">
        <v/>
      </c>
      <c r="BU913" s="380" t="str">
        <v/>
      </c>
      <c r="BV913" s="380" t="str">
        <v/>
      </c>
      <c r="BW913" s="380" t="str">
        <v/>
      </c>
      <c r="BX913" s="380"/>
      <c r="BY913" s="380"/>
      <c r="BZ913" s="380" t="str">
        <v/>
      </c>
      <c r="CA913" s="380"/>
      <c r="CB913" s="380"/>
      <c r="CC913" s="380" t="str">
        <v/>
      </c>
      <c r="CD913" s="380"/>
      <c r="CE913" s="380"/>
      <c r="CF913" s="380" t="str">
        <v/>
      </c>
      <c r="CG913" s="380"/>
      <c r="CH913" s="380"/>
      <c r="CI913" s="380" t="str">
        <v/>
      </c>
      <c r="CJ913" s="380" t="str">
        <v/>
      </c>
      <c r="CK913" s="380" t="str">
        <v/>
      </c>
      <c r="CL913" s="381" t="str">
        <v/>
      </c>
      <c r="CM913" s="380" t="str">
        <v/>
      </c>
      <c r="CN913" s="380" t="str">
        <v/>
      </c>
      <c r="CO913" s="380" t="str">
        <v/>
      </c>
      <c r="CP913" s="381" t="str">
        <v/>
      </c>
      <c r="CQ913" s="380" t="str">
        <v/>
      </c>
      <c r="CR913" s="380" t="str">
        <v/>
      </c>
      <c r="CS913" s="380" t="str">
        <v/>
      </c>
      <c r="CT913" s="380" t="str">
        <v/>
      </c>
      <c r="CU913" s="380" t="str">
        <v/>
      </c>
      <c r="CV913" s="380"/>
      <c r="CW913" s="380"/>
      <c r="CX913" s="380" t="str">
        <v/>
      </c>
      <c r="CY913" s="380"/>
      <c r="CZ913" s="380"/>
      <c r="DA913" s="380" t="str">
        <v/>
      </c>
      <c r="DB913" s="380"/>
      <c r="DC913" s="380"/>
      <c r="DD913" s="380" t="str">
        <v/>
      </c>
      <c r="DE913" s="380"/>
      <c r="DF913" s="380"/>
      <c r="DG913" s="380" t="str">
        <v/>
      </c>
      <c r="DH913" s="380" t="str">
        <v/>
      </c>
      <c r="DI913" s="380" t="str">
        <v/>
      </c>
      <c r="DJ913" s="381" t="str">
        <v/>
      </c>
      <c r="DK913" s="380" t="str">
        <v/>
      </c>
      <c r="DL913" s="380" t="str">
        <v/>
      </c>
      <c r="DM913" s="380" t="str">
        <v/>
      </c>
      <c r="DN913" s="381" t="str">
        <v/>
      </c>
      <c r="DO913" s="380" t="str">
        <v/>
      </c>
      <c r="DP913" s="380" t="str">
        <v/>
      </c>
      <c r="DQ913" s="380" t="str">
        <v/>
      </c>
      <c r="DR913" s="380" t="str">
        <v/>
      </c>
      <c r="DS913" s="380" t="str">
        <v/>
      </c>
      <c r="DT913" s="380"/>
      <c r="DU913" s="380"/>
      <c r="DV913" s="380" t="str">
        <v/>
      </c>
      <c r="DW913" s="380"/>
      <c r="DX913" s="380"/>
      <c r="DY913" s="380" t="str">
        <v/>
      </c>
      <c r="DZ913" s="380"/>
      <c r="EA913" s="380"/>
      <c r="EB913" s="380" t="str">
        <v/>
      </c>
      <c r="EC913" s="380"/>
      <c r="ED913" s="380"/>
      <c r="EE913" s="380" t="str">
        <v/>
      </c>
      <c r="EF913" s="380" t="str">
        <v/>
      </c>
      <c r="EG913" s="380" t="str">
        <v/>
      </c>
      <c r="EH913" s="381" t="str">
        <v/>
      </c>
      <c r="EI913" s="380" t="str">
        <v/>
      </c>
      <c r="EJ913" s="380" t="str">
        <v/>
      </c>
      <c r="EK913" s="380" t="str">
        <v/>
      </c>
      <c r="EL913" s="381" t="str">
        <v/>
      </c>
      <c r="EM913" s="382" t="str">
        <v/>
      </c>
      <c r="EN913" s="382" t="str">
        <v/>
      </c>
      <c r="EO913" s="382" t="str">
        <v/>
      </c>
    </row>
    <row r="914" spans="1:145" ht="15.6">
      <c r="A914" s="372" t="str">
        <v/>
      </c>
      <c r="B914" s="373" t="str">
        <v/>
      </c>
      <c r="C914" s="372"/>
      <c r="D914" s="383" t="str">
        <v/>
      </c>
      <c r="E914" s="383" t="str">
        <v/>
      </c>
      <c r="F914" s="383" t="str">
        <v/>
      </c>
      <c r="G914" s="375" t="str">
        <v/>
      </c>
      <c r="H914" s="375" t="str">
        <v/>
      </c>
      <c r="I914" s="375" t="str">
        <v/>
      </c>
      <c r="J914" s="375" t="str">
        <v/>
      </c>
      <c r="K914" s="375" t="str">
        <v/>
      </c>
      <c r="L914" s="375" t="str">
        <v/>
      </c>
      <c r="M914" s="372" t="str">
        <v/>
      </c>
      <c r="N914" s="372" t="str">
        <v/>
      </c>
      <c r="O914" s="372" t="str">
        <v/>
      </c>
      <c r="P914" s="372" t="str">
        <v/>
      </c>
      <c r="Q914" s="372" t="str">
        <v/>
      </c>
      <c r="R914" s="372" t="str">
        <v/>
      </c>
      <c r="S914" s="372" t="str">
        <v/>
      </c>
      <c r="T914" s="372" t="str">
        <v/>
      </c>
      <c r="U914" s="372" t="str">
        <v/>
      </c>
      <c r="V914" s="372" t="str">
        <v/>
      </c>
      <c r="W914" s="372" t="str">
        <v/>
      </c>
      <c r="X914" s="372" t="str">
        <v/>
      </c>
      <c r="Y914" s="372" t="str">
        <v/>
      </c>
      <c r="Z914" s="372" t="str">
        <v/>
      </c>
      <c r="AA914" s="372" t="str">
        <v/>
      </c>
      <c r="AB914" s="372"/>
      <c r="AC914" s="372"/>
      <c r="AD914" s="372" t="str">
        <v/>
      </c>
      <c r="AE914" s="372"/>
      <c r="AF914" s="372"/>
      <c r="AG914" s="376" t="str">
        <v/>
      </c>
      <c r="AH914" s="372"/>
      <c r="AI914" s="372"/>
      <c r="AJ914" s="372" t="str">
        <v/>
      </c>
      <c r="AK914" s="372"/>
      <c r="AL914" s="372"/>
      <c r="AM914" s="377" t="str">
        <v/>
      </c>
      <c r="AN914" s="378" t="str">
        <v/>
      </c>
      <c r="AO914" s="379" t="str">
        <v/>
      </c>
      <c r="AP914" s="379" t="str">
        <v/>
      </c>
      <c r="AQ914" s="376" t="str">
        <v/>
      </c>
      <c r="AR914" s="376" t="str">
        <v/>
      </c>
      <c r="AS914" s="372" t="str">
        <v/>
      </c>
      <c r="AT914" s="379" t="str">
        <v/>
      </c>
      <c r="AU914" s="380" t="str">
        <v/>
      </c>
      <c r="AV914" s="380" t="str">
        <v/>
      </c>
      <c r="AW914" s="380" t="str">
        <v/>
      </c>
      <c r="AX914" s="380" t="str">
        <v/>
      </c>
      <c r="AY914" s="380" t="str">
        <v/>
      </c>
      <c r="AZ914" s="380"/>
      <c r="BA914" s="380"/>
      <c r="BB914" s="380" t="str">
        <v/>
      </c>
      <c r="BC914" s="380"/>
      <c r="BD914" s="380"/>
      <c r="BE914" s="380" t="str">
        <v/>
      </c>
      <c r="BF914" s="380"/>
      <c r="BG914" s="380"/>
      <c r="BH914" s="380" t="str">
        <v/>
      </c>
      <c r="BI914" s="380"/>
      <c r="BJ914" s="380"/>
      <c r="BK914" s="380" t="str">
        <v/>
      </c>
      <c r="BL914" s="380" t="str">
        <v/>
      </c>
      <c r="BM914" s="380" t="str">
        <v/>
      </c>
      <c r="BN914" s="381" t="str">
        <v/>
      </c>
      <c r="BO914" s="380" t="str">
        <v/>
      </c>
      <c r="BP914" s="380" t="str">
        <v/>
      </c>
      <c r="BQ914" s="380" t="str">
        <v/>
      </c>
      <c r="BR914" s="381" t="str">
        <v/>
      </c>
      <c r="BS914" s="380" t="str">
        <v/>
      </c>
      <c r="BT914" s="380" t="str">
        <v/>
      </c>
      <c r="BU914" s="380" t="str">
        <v/>
      </c>
      <c r="BV914" s="380" t="str">
        <v/>
      </c>
      <c r="BW914" s="380" t="str">
        <v/>
      </c>
      <c r="BX914" s="380"/>
      <c r="BY914" s="380"/>
      <c r="BZ914" s="380" t="str">
        <v/>
      </c>
      <c r="CA914" s="380"/>
      <c r="CB914" s="380"/>
      <c r="CC914" s="380" t="str">
        <v/>
      </c>
      <c r="CD914" s="380"/>
      <c r="CE914" s="380"/>
      <c r="CF914" s="380" t="str">
        <v/>
      </c>
      <c r="CG914" s="380"/>
      <c r="CH914" s="380"/>
      <c r="CI914" s="380" t="str">
        <v/>
      </c>
      <c r="CJ914" s="380" t="str">
        <v/>
      </c>
      <c r="CK914" s="380" t="str">
        <v/>
      </c>
      <c r="CL914" s="381" t="str">
        <v/>
      </c>
      <c r="CM914" s="380" t="str">
        <v/>
      </c>
      <c r="CN914" s="380" t="str">
        <v/>
      </c>
      <c r="CO914" s="380" t="str">
        <v/>
      </c>
      <c r="CP914" s="381" t="str">
        <v/>
      </c>
      <c r="CQ914" s="380" t="str">
        <v/>
      </c>
      <c r="CR914" s="380" t="str">
        <v/>
      </c>
      <c r="CS914" s="380" t="str">
        <v/>
      </c>
      <c r="CT914" s="380" t="str">
        <v/>
      </c>
      <c r="CU914" s="380" t="str">
        <v/>
      </c>
      <c r="CV914" s="380"/>
      <c r="CW914" s="380"/>
      <c r="CX914" s="380" t="str">
        <v/>
      </c>
      <c r="CY914" s="380"/>
      <c r="CZ914" s="380"/>
      <c r="DA914" s="380" t="str">
        <v/>
      </c>
      <c r="DB914" s="380"/>
      <c r="DC914" s="380"/>
      <c r="DD914" s="380" t="str">
        <v/>
      </c>
      <c r="DE914" s="380"/>
      <c r="DF914" s="380"/>
      <c r="DG914" s="380" t="str">
        <v/>
      </c>
      <c r="DH914" s="380" t="str">
        <v/>
      </c>
      <c r="DI914" s="380" t="str">
        <v/>
      </c>
      <c r="DJ914" s="381" t="str">
        <v/>
      </c>
      <c r="DK914" s="380" t="str">
        <v/>
      </c>
      <c r="DL914" s="380" t="str">
        <v/>
      </c>
      <c r="DM914" s="380" t="str">
        <v/>
      </c>
      <c r="DN914" s="381" t="str">
        <v/>
      </c>
      <c r="DO914" s="380" t="str">
        <v/>
      </c>
      <c r="DP914" s="380" t="str">
        <v/>
      </c>
      <c r="DQ914" s="380" t="str">
        <v/>
      </c>
      <c r="DR914" s="380" t="str">
        <v/>
      </c>
      <c r="DS914" s="380" t="str">
        <v/>
      </c>
      <c r="DT914" s="380"/>
      <c r="DU914" s="380"/>
      <c r="DV914" s="380" t="str">
        <v/>
      </c>
      <c r="DW914" s="380"/>
      <c r="DX914" s="380"/>
      <c r="DY914" s="380" t="str">
        <v/>
      </c>
      <c r="DZ914" s="380"/>
      <c r="EA914" s="380"/>
      <c r="EB914" s="380" t="str">
        <v/>
      </c>
      <c r="EC914" s="380"/>
      <c r="ED914" s="380"/>
      <c r="EE914" s="380" t="str">
        <v/>
      </c>
      <c r="EF914" s="380" t="str">
        <v/>
      </c>
      <c r="EG914" s="380" t="str">
        <v/>
      </c>
      <c r="EH914" s="381" t="str">
        <v/>
      </c>
      <c r="EI914" s="380" t="str">
        <v/>
      </c>
      <c r="EJ914" s="380" t="str">
        <v/>
      </c>
      <c r="EK914" s="380" t="str">
        <v/>
      </c>
      <c r="EL914" s="381" t="str">
        <v/>
      </c>
      <c r="EM914" s="382" t="str">
        <v/>
      </c>
      <c r="EN914" s="382" t="str">
        <v/>
      </c>
      <c r="EO914" s="382" t="str">
        <v/>
      </c>
    </row>
    <row r="915" spans="1:145" ht="15.6">
      <c r="A915" s="372" t="str">
        <v/>
      </c>
      <c r="B915" s="373" t="str">
        <v/>
      </c>
      <c r="C915" s="372"/>
      <c r="D915" s="383" t="str">
        <v/>
      </c>
      <c r="E915" s="383" t="str">
        <v/>
      </c>
      <c r="F915" s="383" t="str">
        <v/>
      </c>
      <c r="G915" s="375" t="str">
        <v/>
      </c>
      <c r="H915" s="375" t="str">
        <v/>
      </c>
      <c r="I915" s="375" t="str">
        <v/>
      </c>
      <c r="J915" s="375" t="str">
        <v/>
      </c>
      <c r="K915" s="375" t="str">
        <v/>
      </c>
      <c r="L915" s="375" t="str">
        <v/>
      </c>
      <c r="M915" s="372" t="str">
        <v/>
      </c>
      <c r="N915" s="372" t="str">
        <v/>
      </c>
      <c r="O915" s="372" t="str">
        <v/>
      </c>
      <c r="P915" s="372" t="str">
        <v/>
      </c>
      <c r="Q915" s="372" t="str">
        <v/>
      </c>
      <c r="R915" s="372" t="str">
        <v/>
      </c>
      <c r="S915" s="372" t="str">
        <v/>
      </c>
      <c r="T915" s="372" t="str">
        <v/>
      </c>
      <c r="U915" s="372" t="str">
        <v/>
      </c>
      <c r="V915" s="372" t="str">
        <v/>
      </c>
      <c r="W915" s="372" t="str">
        <v/>
      </c>
      <c r="X915" s="372" t="str">
        <v/>
      </c>
      <c r="Y915" s="372" t="str">
        <v/>
      </c>
      <c r="Z915" s="372" t="str">
        <v/>
      </c>
      <c r="AA915" s="372" t="str">
        <v/>
      </c>
      <c r="AB915" s="372"/>
      <c r="AC915" s="372"/>
      <c r="AD915" s="372" t="str">
        <v/>
      </c>
      <c r="AE915" s="372"/>
      <c r="AF915" s="372"/>
      <c r="AG915" s="376" t="str">
        <v/>
      </c>
      <c r="AH915" s="372"/>
      <c r="AI915" s="372"/>
      <c r="AJ915" s="372" t="str">
        <v/>
      </c>
      <c r="AK915" s="372"/>
      <c r="AL915" s="372"/>
      <c r="AM915" s="377" t="str">
        <v/>
      </c>
      <c r="AN915" s="378" t="str">
        <v/>
      </c>
      <c r="AO915" s="379" t="str">
        <v/>
      </c>
      <c r="AP915" s="379" t="str">
        <v/>
      </c>
      <c r="AQ915" s="376" t="str">
        <v/>
      </c>
      <c r="AR915" s="376" t="str">
        <v/>
      </c>
      <c r="AS915" s="372" t="str">
        <v/>
      </c>
      <c r="AT915" s="379" t="str">
        <v/>
      </c>
      <c r="AU915" s="380" t="str">
        <v/>
      </c>
      <c r="AV915" s="380" t="str">
        <v/>
      </c>
      <c r="AW915" s="380" t="str">
        <v/>
      </c>
      <c r="AX915" s="380" t="str">
        <v/>
      </c>
      <c r="AY915" s="380" t="str">
        <v/>
      </c>
      <c r="AZ915" s="380"/>
      <c r="BA915" s="380"/>
      <c r="BB915" s="380" t="str">
        <v/>
      </c>
      <c r="BC915" s="380"/>
      <c r="BD915" s="380"/>
      <c r="BE915" s="380" t="str">
        <v/>
      </c>
      <c r="BF915" s="380"/>
      <c r="BG915" s="380"/>
      <c r="BH915" s="380" t="str">
        <v/>
      </c>
      <c r="BI915" s="380"/>
      <c r="BJ915" s="380"/>
      <c r="BK915" s="380" t="str">
        <v/>
      </c>
      <c r="BL915" s="380" t="str">
        <v/>
      </c>
      <c r="BM915" s="380" t="str">
        <v/>
      </c>
      <c r="BN915" s="381" t="str">
        <v/>
      </c>
      <c r="BO915" s="380" t="str">
        <v/>
      </c>
      <c r="BP915" s="380" t="str">
        <v/>
      </c>
      <c r="BQ915" s="380" t="str">
        <v/>
      </c>
      <c r="BR915" s="381" t="str">
        <v/>
      </c>
      <c r="BS915" s="380" t="str">
        <v/>
      </c>
      <c r="BT915" s="380" t="str">
        <v/>
      </c>
      <c r="BU915" s="380" t="str">
        <v/>
      </c>
      <c r="BV915" s="380" t="str">
        <v/>
      </c>
      <c r="BW915" s="380" t="str">
        <v/>
      </c>
      <c r="BX915" s="380"/>
      <c r="BY915" s="380"/>
      <c r="BZ915" s="380" t="str">
        <v/>
      </c>
      <c r="CA915" s="380"/>
      <c r="CB915" s="380"/>
      <c r="CC915" s="380" t="str">
        <v/>
      </c>
      <c r="CD915" s="380"/>
      <c r="CE915" s="380"/>
      <c r="CF915" s="380" t="str">
        <v/>
      </c>
      <c r="CG915" s="380"/>
      <c r="CH915" s="380"/>
      <c r="CI915" s="380" t="str">
        <v/>
      </c>
      <c r="CJ915" s="380" t="str">
        <v/>
      </c>
      <c r="CK915" s="380" t="str">
        <v/>
      </c>
      <c r="CL915" s="381" t="str">
        <v/>
      </c>
      <c r="CM915" s="380" t="str">
        <v/>
      </c>
      <c r="CN915" s="380" t="str">
        <v/>
      </c>
      <c r="CO915" s="380" t="str">
        <v/>
      </c>
      <c r="CP915" s="381" t="str">
        <v/>
      </c>
      <c r="CQ915" s="380" t="str">
        <v/>
      </c>
      <c r="CR915" s="380" t="str">
        <v/>
      </c>
      <c r="CS915" s="380" t="str">
        <v/>
      </c>
      <c r="CT915" s="380" t="str">
        <v/>
      </c>
      <c r="CU915" s="380" t="str">
        <v/>
      </c>
      <c r="CV915" s="380"/>
      <c r="CW915" s="380"/>
      <c r="CX915" s="380" t="str">
        <v/>
      </c>
      <c r="CY915" s="380"/>
      <c r="CZ915" s="380"/>
      <c r="DA915" s="380" t="str">
        <v/>
      </c>
      <c r="DB915" s="380"/>
      <c r="DC915" s="380"/>
      <c r="DD915" s="380" t="str">
        <v/>
      </c>
      <c r="DE915" s="380"/>
      <c r="DF915" s="380"/>
      <c r="DG915" s="380" t="str">
        <v/>
      </c>
      <c r="DH915" s="380" t="str">
        <v/>
      </c>
      <c r="DI915" s="380" t="str">
        <v/>
      </c>
      <c r="DJ915" s="381" t="str">
        <v/>
      </c>
      <c r="DK915" s="380" t="str">
        <v/>
      </c>
      <c r="DL915" s="380" t="str">
        <v/>
      </c>
      <c r="DM915" s="380" t="str">
        <v/>
      </c>
      <c r="DN915" s="381" t="str">
        <v/>
      </c>
      <c r="DO915" s="380" t="str">
        <v/>
      </c>
      <c r="DP915" s="380" t="str">
        <v/>
      </c>
      <c r="DQ915" s="380" t="str">
        <v/>
      </c>
      <c r="DR915" s="380" t="str">
        <v/>
      </c>
      <c r="DS915" s="380" t="str">
        <v/>
      </c>
      <c r="DT915" s="380"/>
      <c r="DU915" s="380"/>
      <c r="DV915" s="380" t="str">
        <v/>
      </c>
      <c r="DW915" s="380"/>
      <c r="DX915" s="380"/>
      <c r="DY915" s="380" t="str">
        <v/>
      </c>
      <c r="DZ915" s="380"/>
      <c r="EA915" s="380"/>
      <c r="EB915" s="380" t="str">
        <v/>
      </c>
      <c r="EC915" s="380"/>
      <c r="ED915" s="380"/>
      <c r="EE915" s="380" t="str">
        <v/>
      </c>
      <c r="EF915" s="380" t="str">
        <v/>
      </c>
      <c r="EG915" s="380" t="str">
        <v/>
      </c>
      <c r="EH915" s="381" t="str">
        <v/>
      </c>
      <c r="EI915" s="380" t="str">
        <v/>
      </c>
      <c r="EJ915" s="380" t="str">
        <v/>
      </c>
      <c r="EK915" s="380" t="str">
        <v/>
      </c>
      <c r="EL915" s="381" t="str">
        <v/>
      </c>
      <c r="EM915" s="382" t="str">
        <v/>
      </c>
      <c r="EN915" s="382" t="str">
        <v/>
      </c>
      <c r="EO915" s="382" t="str">
        <v/>
      </c>
    </row>
    <row r="916" spans="1:145" ht="15.6">
      <c r="A916" s="372" t="str">
        <v/>
      </c>
      <c r="B916" s="373" t="str">
        <v/>
      </c>
      <c r="C916" s="372"/>
      <c r="D916" s="383" t="str">
        <v/>
      </c>
      <c r="E916" s="383" t="str">
        <v/>
      </c>
      <c r="F916" s="383" t="str">
        <v/>
      </c>
      <c r="G916" s="375" t="str">
        <v/>
      </c>
      <c r="H916" s="375" t="str">
        <v/>
      </c>
      <c r="I916" s="375" t="str">
        <v/>
      </c>
      <c r="J916" s="375" t="str">
        <v/>
      </c>
      <c r="K916" s="375" t="str">
        <v/>
      </c>
      <c r="L916" s="375" t="str">
        <v/>
      </c>
      <c r="M916" s="372" t="str">
        <v/>
      </c>
      <c r="N916" s="372" t="str">
        <v/>
      </c>
      <c r="O916" s="372" t="str">
        <v/>
      </c>
      <c r="P916" s="372" t="str">
        <v/>
      </c>
      <c r="Q916" s="372" t="str">
        <v/>
      </c>
      <c r="R916" s="372" t="str">
        <v/>
      </c>
      <c r="S916" s="372" t="str">
        <v/>
      </c>
      <c r="T916" s="372" t="str">
        <v/>
      </c>
      <c r="U916" s="372" t="str">
        <v/>
      </c>
      <c r="V916" s="372" t="str">
        <v/>
      </c>
      <c r="W916" s="372" t="str">
        <v/>
      </c>
      <c r="X916" s="372" t="str">
        <v/>
      </c>
      <c r="Y916" s="372" t="str">
        <v/>
      </c>
      <c r="Z916" s="372" t="str">
        <v/>
      </c>
      <c r="AA916" s="372" t="str">
        <v/>
      </c>
      <c r="AB916" s="372"/>
      <c r="AC916" s="372"/>
      <c r="AD916" s="372" t="str">
        <v/>
      </c>
      <c r="AE916" s="372"/>
      <c r="AF916" s="372"/>
      <c r="AG916" s="376" t="str">
        <v/>
      </c>
      <c r="AH916" s="372"/>
      <c r="AI916" s="372"/>
      <c r="AJ916" s="372" t="str">
        <v/>
      </c>
      <c r="AK916" s="372"/>
      <c r="AL916" s="372"/>
      <c r="AM916" s="377" t="str">
        <v/>
      </c>
      <c r="AN916" s="378" t="str">
        <v/>
      </c>
      <c r="AO916" s="379" t="str">
        <v/>
      </c>
      <c r="AP916" s="379" t="str">
        <v/>
      </c>
      <c r="AQ916" s="376" t="str">
        <v/>
      </c>
      <c r="AR916" s="376" t="str">
        <v/>
      </c>
      <c r="AS916" s="372" t="str">
        <v/>
      </c>
      <c r="AT916" s="379" t="str">
        <v/>
      </c>
      <c r="AU916" s="380" t="str">
        <v/>
      </c>
      <c r="AV916" s="380" t="str">
        <v/>
      </c>
      <c r="AW916" s="380" t="str">
        <v/>
      </c>
      <c r="AX916" s="380" t="str">
        <v/>
      </c>
      <c r="AY916" s="380" t="str">
        <v/>
      </c>
      <c r="AZ916" s="380"/>
      <c r="BA916" s="380"/>
      <c r="BB916" s="380" t="str">
        <v/>
      </c>
      <c r="BC916" s="380"/>
      <c r="BD916" s="380"/>
      <c r="BE916" s="380" t="str">
        <v/>
      </c>
      <c r="BF916" s="380"/>
      <c r="BG916" s="380"/>
      <c r="BH916" s="380" t="str">
        <v/>
      </c>
      <c r="BI916" s="380"/>
      <c r="BJ916" s="380"/>
      <c r="BK916" s="380" t="str">
        <v/>
      </c>
      <c r="BL916" s="380" t="str">
        <v/>
      </c>
      <c r="BM916" s="380" t="str">
        <v/>
      </c>
      <c r="BN916" s="381" t="str">
        <v/>
      </c>
      <c r="BO916" s="380" t="str">
        <v/>
      </c>
      <c r="BP916" s="380" t="str">
        <v/>
      </c>
      <c r="BQ916" s="380" t="str">
        <v/>
      </c>
      <c r="BR916" s="381" t="str">
        <v/>
      </c>
      <c r="BS916" s="380" t="str">
        <v/>
      </c>
      <c r="BT916" s="380" t="str">
        <v/>
      </c>
      <c r="BU916" s="380" t="str">
        <v/>
      </c>
      <c r="BV916" s="380" t="str">
        <v/>
      </c>
      <c r="BW916" s="380" t="str">
        <v/>
      </c>
      <c r="BX916" s="380"/>
      <c r="BY916" s="380"/>
      <c r="BZ916" s="380" t="str">
        <v/>
      </c>
      <c r="CA916" s="380"/>
      <c r="CB916" s="380"/>
      <c r="CC916" s="380" t="str">
        <v/>
      </c>
      <c r="CD916" s="380"/>
      <c r="CE916" s="380"/>
      <c r="CF916" s="380" t="str">
        <v/>
      </c>
      <c r="CG916" s="380"/>
      <c r="CH916" s="380"/>
      <c r="CI916" s="380" t="str">
        <v/>
      </c>
      <c r="CJ916" s="380" t="str">
        <v/>
      </c>
      <c r="CK916" s="380" t="str">
        <v/>
      </c>
      <c r="CL916" s="381" t="str">
        <v/>
      </c>
      <c r="CM916" s="380" t="str">
        <v/>
      </c>
      <c r="CN916" s="380" t="str">
        <v/>
      </c>
      <c r="CO916" s="380" t="str">
        <v/>
      </c>
      <c r="CP916" s="381" t="str">
        <v/>
      </c>
      <c r="CQ916" s="380" t="str">
        <v/>
      </c>
      <c r="CR916" s="380" t="str">
        <v/>
      </c>
      <c r="CS916" s="380" t="str">
        <v/>
      </c>
      <c r="CT916" s="380" t="str">
        <v/>
      </c>
      <c r="CU916" s="380" t="str">
        <v/>
      </c>
      <c r="CV916" s="380"/>
      <c r="CW916" s="380"/>
      <c r="CX916" s="380" t="str">
        <v/>
      </c>
      <c r="CY916" s="380"/>
      <c r="CZ916" s="380"/>
      <c r="DA916" s="380" t="str">
        <v/>
      </c>
      <c r="DB916" s="380"/>
      <c r="DC916" s="380"/>
      <c r="DD916" s="380" t="str">
        <v/>
      </c>
      <c r="DE916" s="380"/>
      <c r="DF916" s="380"/>
      <c r="DG916" s="380" t="str">
        <v/>
      </c>
      <c r="DH916" s="380" t="str">
        <v/>
      </c>
      <c r="DI916" s="380" t="str">
        <v/>
      </c>
      <c r="DJ916" s="381" t="str">
        <v/>
      </c>
      <c r="DK916" s="380" t="str">
        <v/>
      </c>
      <c r="DL916" s="380" t="str">
        <v/>
      </c>
      <c r="DM916" s="380" t="str">
        <v/>
      </c>
      <c r="DN916" s="381" t="str">
        <v/>
      </c>
      <c r="DO916" s="380" t="str">
        <v/>
      </c>
      <c r="DP916" s="380" t="str">
        <v/>
      </c>
      <c r="DQ916" s="380" t="str">
        <v/>
      </c>
      <c r="DR916" s="380" t="str">
        <v/>
      </c>
      <c r="DS916" s="380" t="str">
        <v/>
      </c>
      <c r="DT916" s="380"/>
      <c r="DU916" s="380"/>
      <c r="DV916" s="380" t="str">
        <v/>
      </c>
      <c r="DW916" s="380"/>
      <c r="DX916" s="380"/>
      <c r="DY916" s="380" t="str">
        <v/>
      </c>
      <c r="DZ916" s="380"/>
      <c r="EA916" s="380"/>
      <c r="EB916" s="380" t="str">
        <v/>
      </c>
      <c r="EC916" s="380"/>
      <c r="ED916" s="380"/>
      <c r="EE916" s="380" t="str">
        <v/>
      </c>
      <c r="EF916" s="380" t="str">
        <v/>
      </c>
      <c r="EG916" s="380" t="str">
        <v/>
      </c>
      <c r="EH916" s="381" t="str">
        <v/>
      </c>
      <c r="EI916" s="380" t="str">
        <v/>
      </c>
      <c r="EJ916" s="380" t="str">
        <v/>
      </c>
      <c r="EK916" s="380" t="str">
        <v/>
      </c>
      <c r="EL916" s="381" t="str">
        <v/>
      </c>
      <c r="EM916" s="382" t="str">
        <v/>
      </c>
      <c r="EN916" s="382" t="str">
        <v/>
      </c>
      <c r="EO916" s="382" t="str">
        <v/>
      </c>
    </row>
    <row r="917" spans="1:145" ht="15.6">
      <c r="A917" s="372" t="str">
        <v/>
      </c>
      <c r="B917" s="373" t="str">
        <v/>
      </c>
      <c r="C917" s="372"/>
      <c r="D917" s="383" t="str">
        <v/>
      </c>
      <c r="E917" s="383" t="str">
        <v/>
      </c>
      <c r="F917" s="383" t="str">
        <v/>
      </c>
      <c r="G917" s="375" t="str">
        <v/>
      </c>
      <c r="H917" s="375" t="str">
        <v/>
      </c>
      <c r="I917" s="375" t="str">
        <v/>
      </c>
      <c r="J917" s="375" t="str">
        <v/>
      </c>
      <c r="K917" s="375" t="str">
        <v/>
      </c>
      <c r="L917" s="375" t="str">
        <v/>
      </c>
      <c r="M917" s="372" t="str">
        <v/>
      </c>
      <c r="N917" s="372" t="str">
        <v/>
      </c>
      <c r="O917" s="372" t="str">
        <v/>
      </c>
      <c r="P917" s="372" t="str">
        <v/>
      </c>
      <c r="Q917" s="372" t="str">
        <v/>
      </c>
      <c r="R917" s="372" t="str">
        <v/>
      </c>
      <c r="S917" s="372" t="str">
        <v/>
      </c>
      <c r="T917" s="372" t="str">
        <v/>
      </c>
      <c r="U917" s="372" t="str">
        <v/>
      </c>
      <c r="V917" s="372" t="str">
        <v/>
      </c>
      <c r="W917" s="372" t="str">
        <v/>
      </c>
      <c r="X917" s="372" t="str">
        <v/>
      </c>
      <c r="Y917" s="372" t="str">
        <v/>
      </c>
      <c r="Z917" s="372" t="str">
        <v/>
      </c>
      <c r="AA917" s="372" t="str">
        <v/>
      </c>
      <c r="AB917" s="372"/>
      <c r="AC917" s="372"/>
      <c r="AD917" s="372" t="str">
        <v/>
      </c>
      <c r="AE917" s="372"/>
      <c r="AF917" s="372"/>
      <c r="AG917" s="376" t="str">
        <v/>
      </c>
      <c r="AH917" s="372"/>
      <c r="AI917" s="372"/>
      <c r="AJ917" s="372" t="str">
        <v/>
      </c>
      <c r="AK917" s="372"/>
      <c r="AL917" s="372"/>
      <c r="AM917" s="377" t="str">
        <v/>
      </c>
      <c r="AN917" s="378" t="str">
        <v/>
      </c>
      <c r="AO917" s="379" t="str">
        <v/>
      </c>
      <c r="AP917" s="379" t="str">
        <v/>
      </c>
      <c r="AQ917" s="376" t="str">
        <v/>
      </c>
      <c r="AR917" s="376" t="str">
        <v/>
      </c>
      <c r="AS917" s="372" t="str">
        <v/>
      </c>
      <c r="AT917" s="379" t="str">
        <v/>
      </c>
      <c r="AU917" s="380" t="str">
        <v/>
      </c>
      <c r="AV917" s="380" t="str">
        <v/>
      </c>
      <c r="AW917" s="380" t="str">
        <v/>
      </c>
      <c r="AX917" s="380" t="str">
        <v/>
      </c>
      <c r="AY917" s="380" t="str">
        <v/>
      </c>
      <c r="AZ917" s="380"/>
      <c r="BA917" s="380"/>
      <c r="BB917" s="380" t="str">
        <v/>
      </c>
      <c r="BC917" s="380"/>
      <c r="BD917" s="380"/>
      <c r="BE917" s="380" t="str">
        <v/>
      </c>
      <c r="BF917" s="380"/>
      <c r="BG917" s="380"/>
      <c r="BH917" s="380" t="str">
        <v/>
      </c>
      <c r="BI917" s="380"/>
      <c r="BJ917" s="380"/>
      <c r="BK917" s="380" t="str">
        <v/>
      </c>
      <c r="BL917" s="380" t="str">
        <v/>
      </c>
      <c r="BM917" s="380" t="str">
        <v/>
      </c>
      <c r="BN917" s="381" t="str">
        <v/>
      </c>
      <c r="BO917" s="380" t="str">
        <v/>
      </c>
      <c r="BP917" s="380" t="str">
        <v/>
      </c>
      <c r="BQ917" s="380" t="str">
        <v/>
      </c>
      <c r="BR917" s="381" t="str">
        <v/>
      </c>
      <c r="BS917" s="380" t="str">
        <v/>
      </c>
      <c r="BT917" s="380" t="str">
        <v/>
      </c>
      <c r="BU917" s="380" t="str">
        <v/>
      </c>
      <c r="BV917" s="380" t="str">
        <v/>
      </c>
      <c r="BW917" s="380" t="str">
        <v/>
      </c>
      <c r="BX917" s="380"/>
      <c r="BY917" s="380"/>
      <c r="BZ917" s="380" t="str">
        <v/>
      </c>
      <c r="CA917" s="380"/>
      <c r="CB917" s="380"/>
      <c r="CC917" s="380" t="str">
        <v/>
      </c>
      <c r="CD917" s="380"/>
      <c r="CE917" s="380"/>
      <c r="CF917" s="380" t="str">
        <v/>
      </c>
      <c r="CG917" s="380"/>
      <c r="CH917" s="380"/>
      <c r="CI917" s="380" t="str">
        <v/>
      </c>
      <c r="CJ917" s="380" t="str">
        <v/>
      </c>
      <c r="CK917" s="380" t="str">
        <v/>
      </c>
      <c r="CL917" s="381" t="str">
        <v/>
      </c>
      <c r="CM917" s="380" t="str">
        <v/>
      </c>
      <c r="CN917" s="380" t="str">
        <v/>
      </c>
      <c r="CO917" s="380" t="str">
        <v/>
      </c>
      <c r="CP917" s="381" t="str">
        <v/>
      </c>
      <c r="CQ917" s="380" t="str">
        <v/>
      </c>
      <c r="CR917" s="380" t="str">
        <v/>
      </c>
      <c r="CS917" s="380" t="str">
        <v/>
      </c>
      <c r="CT917" s="380" t="str">
        <v/>
      </c>
      <c r="CU917" s="380" t="str">
        <v/>
      </c>
      <c r="CV917" s="380"/>
      <c r="CW917" s="380"/>
      <c r="CX917" s="380" t="str">
        <v/>
      </c>
      <c r="CY917" s="380"/>
      <c r="CZ917" s="380"/>
      <c r="DA917" s="380" t="str">
        <v/>
      </c>
      <c r="DB917" s="380"/>
      <c r="DC917" s="380"/>
      <c r="DD917" s="380" t="str">
        <v/>
      </c>
      <c r="DE917" s="380"/>
      <c r="DF917" s="380"/>
      <c r="DG917" s="380" t="str">
        <v/>
      </c>
      <c r="DH917" s="380" t="str">
        <v/>
      </c>
      <c r="DI917" s="380" t="str">
        <v/>
      </c>
      <c r="DJ917" s="381" t="str">
        <v/>
      </c>
      <c r="DK917" s="380" t="str">
        <v/>
      </c>
      <c r="DL917" s="380" t="str">
        <v/>
      </c>
      <c r="DM917" s="380" t="str">
        <v/>
      </c>
      <c r="DN917" s="381" t="str">
        <v/>
      </c>
      <c r="DO917" s="380" t="str">
        <v/>
      </c>
      <c r="DP917" s="380" t="str">
        <v/>
      </c>
      <c r="DQ917" s="380" t="str">
        <v/>
      </c>
      <c r="DR917" s="380" t="str">
        <v/>
      </c>
      <c r="DS917" s="380" t="str">
        <v/>
      </c>
      <c r="DT917" s="380"/>
      <c r="DU917" s="380"/>
      <c r="DV917" s="380" t="str">
        <v/>
      </c>
      <c r="DW917" s="380"/>
      <c r="DX917" s="380"/>
      <c r="DY917" s="380" t="str">
        <v/>
      </c>
      <c r="DZ917" s="380"/>
      <c r="EA917" s="380"/>
      <c r="EB917" s="380" t="str">
        <v/>
      </c>
      <c r="EC917" s="380"/>
      <c r="ED917" s="380"/>
      <c r="EE917" s="380" t="str">
        <v/>
      </c>
      <c r="EF917" s="380" t="str">
        <v/>
      </c>
      <c r="EG917" s="380" t="str">
        <v/>
      </c>
      <c r="EH917" s="381" t="str">
        <v/>
      </c>
      <c r="EI917" s="380" t="str">
        <v/>
      </c>
      <c r="EJ917" s="380" t="str">
        <v/>
      </c>
      <c r="EK917" s="380" t="str">
        <v/>
      </c>
      <c r="EL917" s="381" t="str">
        <v/>
      </c>
      <c r="EM917" s="382" t="str">
        <v/>
      </c>
      <c r="EN917" s="382" t="str">
        <v/>
      </c>
      <c r="EO917" s="382" t="str">
        <v/>
      </c>
    </row>
    <row r="918" spans="1:145" ht="15.6">
      <c r="A918" s="372" t="str">
        <v/>
      </c>
      <c r="B918" s="373" t="str">
        <v/>
      </c>
      <c r="C918" s="372"/>
      <c r="D918" s="383" t="str">
        <v/>
      </c>
      <c r="E918" s="383" t="str">
        <v/>
      </c>
      <c r="F918" s="383" t="str">
        <v/>
      </c>
      <c r="G918" s="375" t="str">
        <v/>
      </c>
      <c r="H918" s="375" t="str">
        <v/>
      </c>
      <c r="I918" s="375" t="str">
        <v/>
      </c>
      <c r="J918" s="375" t="str">
        <v/>
      </c>
      <c r="K918" s="375" t="str">
        <v/>
      </c>
      <c r="L918" s="375" t="str">
        <v/>
      </c>
      <c r="M918" s="372" t="str">
        <v/>
      </c>
      <c r="N918" s="372" t="str">
        <v/>
      </c>
      <c r="O918" s="372" t="str">
        <v/>
      </c>
      <c r="P918" s="372" t="str">
        <v/>
      </c>
      <c r="Q918" s="372" t="str">
        <v/>
      </c>
      <c r="R918" s="372" t="str">
        <v/>
      </c>
      <c r="S918" s="372" t="str">
        <v/>
      </c>
      <c r="T918" s="372" t="str">
        <v/>
      </c>
      <c r="U918" s="372" t="str">
        <v/>
      </c>
      <c r="V918" s="372" t="str">
        <v/>
      </c>
      <c r="W918" s="372" t="str">
        <v/>
      </c>
      <c r="X918" s="372" t="str">
        <v/>
      </c>
      <c r="Y918" s="372" t="str">
        <v/>
      </c>
      <c r="Z918" s="372" t="str">
        <v/>
      </c>
      <c r="AA918" s="372" t="str">
        <v/>
      </c>
      <c r="AB918" s="372"/>
      <c r="AC918" s="372"/>
      <c r="AD918" s="372" t="str">
        <v/>
      </c>
      <c r="AE918" s="372"/>
      <c r="AF918" s="372"/>
      <c r="AG918" s="376" t="str">
        <v/>
      </c>
      <c r="AH918" s="372"/>
      <c r="AI918" s="372"/>
      <c r="AJ918" s="372" t="str">
        <v/>
      </c>
      <c r="AK918" s="372"/>
      <c r="AL918" s="372"/>
      <c r="AM918" s="377" t="str">
        <v/>
      </c>
      <c r="AN918" s="378" t="str">
        <v/>
      </c>
      <c r="AO918" s="379" t="str">
        <v/>
      </c>
      <c r="AP918" s="379" t="str">
        <v/>
      </c>
      <c r="AQ918" s="376" t="str">
        <v/>
      </c>
      <c r="AR918" s="376" t="str">
        <v/>
      </c>
      <c r="AS918" s="372" t="str">
        <v/>
      </c>
      <c r="AT918" s="379" t="str">
        <v/>
      </c>
      <c r="AU918" s="380" t="str">
        <v/>
      </c>
      <c r="AV918" s="380" t="str">
        <v/>
      </c>
      <c r="AW918" s="380" t="str">
        <v/>
      </c>
      <c r="AX918" s="380" t="str">
        <v/>
      </c>
      <c r="AY918" s="380" t="str">
        <v/>
      </c>
      <c r="AZ918" s="380"/>
      <c r="BA918" s="380"/>
      <c r="BB918" s="380" t="str">
        <v/>
      </c>
      <c r="BC918" s="380"/>
      <c r="BD918" s="380"/>
      <c r="BE918" s="380" t="str">
        <v/>
      </c>
      <c r="BF918" s="380"/>
      <c r="BG918" s="380"/>
      <c r="BH918" s="380" t="str">
        <v/>
      </c>
      <c r="BI918" s="380"/>
      <c r="BJ918" s="380"/>
      <c r="BK918" s="380" t="str">
        <v/>
      </c>
      <c r="BL918" s="380" t="str">
        <v/>
      </c>
      <c r="BM918" s="380" t="str">
        <v/>
      </c>
      <c r="BN918" s="381" t="str">
        <v/>
      </c>
      <c r="BO918" s="380" t="str">
        <v/>
      </c>
      <c r="BP918" s="380" t="str">
        <v/>
      </c>
      <c r="BQ918" s="380" t="str">
        <v/>
      </c>
      <c r="BR918" s="381" t="str">
        <v/>
      </c>
      <c r="BS918" s="380" t="str">
        <v/>
      </c>
      <c r="BT918" s="380" t="str">
        <v/>
      </c>
      <c r="BU918" s="380" t="str">
        <v/>
      </c>
      <c r="BV918" s="380" t="str">
        <v/>
      </c>
      <c r="BW918" s="380" t="str">
        <v/>
      </c>
      <c r="BX918" s="380"/>
      <c r="BY918" s="380"/>
      <c r="BZ918" s="380" t="str">
        <v/>
      </c>
      <c r="CA918" s="380"/>
      <c r="CB918" s="380"/>
      <c r="CC918" s="380" t="str">
        <v/>
      </c>
      <c r="CD918" s="380"/>
      <c r="CE918" s="380"/>
      <c r="CF918" s="380" t="str">
        <v/>
      </c>
      <c r="CG918" s="380"/>
      <c r="CH918" s="380"/>
      <c r="CI918" s="380" t="str">
        <v/>
      </c>
      <c r="CJ918" s="380" t="str">
        <v/>
      </c>
      <c r="CK918" s="380" t="str">
        <v/>
      </c>
      <c r="CL918" s="381" t="str">
        <v/>
      </c>
      <c r="CM918" s="380" t="str">
        <v/>
      </c>
      <c r="CN918" s="380" t="str">
        <v/>
      </c>
      <c r="CO918" s="380" t="str">
        <v/>
      </c>
      <c r="CP918" s="381" t="str">
        <v/>
      </c>
      <c r="CQ918" s="380" t="str">
        <v/>
      </c>
      <c r="CR918" s="380" t="str">
        <v/>
      </c>
      <c r="CS918" s="380" t="str">
        <v/>
      </c>
      <c r="CT918" s="380" t="str">
        <v/>
      </c>
      <c r="CU918" s="380" t="str">
        <v/>
      </c>
      <c r="CV918" s="380"/>
      <c r="CW918" s="380"/>
      <c r="CX918" s="380" t="str">
        <v/>
      </c>
      <c r="CY918" s="380"/>
      <c r="CZ918" s="380"/>
      <c r="DA918" s="380" t="str">
        <v/>
      </c>
      <c r="DB918" s="380"/>
      <c r="DC918" s="380"/>
      <c r="DD918" s="380" t="str">
        <v/>
      </c>
      <c r="DE918" s="380"/>
      <c r="DF918" s="380"/>
      <c r="DG918" s="380" t="str">
        <v/>
      </c>
      <c r="DH918" s="380" t="str">
        <v/>
      </c>
      <c r="DI918" s="380" t="str">
        <v/>
      </c>
      <c r="DJ918" s="381" t="str">
        <v/>
      </c>
      <c r="DK918" s="380" t="str">
        <v/>
      </c>
      <c r="DL918" s="380" t="str">
        <v/>
      </c>
      <c r="DM918" s="380" t="str">
        <v/>
      </c>
      <c r="DN918" s="381" t="str">
        <v/>
      </c>
      <c r="DO918" s="380" t="str">
        <v/>
      </c>
      <c r="DP918" s="380" t="str">
        <v/>
      </c>
      <c r="DQ918" s="380" t="str">
        <v/>
      </c>
      <c r="DR918" s="380" t="str">
        <v/>
      </c>
      <c r="DS918" s="380" t="str">
        <v/>
      </c>
      <c r="DT918" s="380"/>
      <c r="DU918" s="380"/>
      <c r="DV918" s="380" t="str">
        <v/>
      </c>
      <c r="DW918" s="380"/>
      <c r="DX918" s="380"/>
      <c r="DY918" s="380" t="str">
        <v/>
      </c>
      <c r="DZ918" s="380"/>
      <c r="EA918" s="380"/>
      <c r="EB918" s="380" t="str">
        <v/>
      </c>
      <c r="EC918" s="380"/>
      <c r="ED918" s="380"/>
      <c r="EE918" s="380" t="str">
        <v/>
      </c>
      <c r="EF918" s="380" t="str">
        <v/>
      </c>
      <c r="EG918" s="380" t="str">
        <v/>
      </c>
      <c r="EH918" s="381" t="str">
        <v/>
      </c>
      <c r="EI918" s="380" t="str">
        <v/>
      </c>
      <c r="EJ918" s="380" t="str">
        <v/>
      </c>
      <c r="EK918" s="380" t="str">
        <v/>
      </c>
      <c r="EL918" s="381" t="str">
        <v/>
      </c>
      <c r="EM918" s="382" t="str">
        <v/>
      </c>
      <c r="EN918" s="382" t="str">
        <v/>
      </c>
      <c r="EO918" s="382" t="str">
        <v/>
      </c>
    </row>
    <row r="919" spans="1:145" ht="15.6">
      <c r="A919" s="372" t="str">
        <v/>
      </c>
      <c r="B919" s="373" t="str">
        <v/>
      </c>
      <c r="C919" s="372"/>
      <c r="D919" s="383" t="str">
        <v/>
      </c>
      <c r="E919" s="383" t="str">
        <v/>
      </c>
      <c r="F919" s="383" t="str">
        <v/>
      </c>
      <c r="G919" s="375" t="str">
        <v/>
      </c>
      <c r="H919" s="375" t="str">
        <v/>
      </c>
      <c r="I919" s="375" t="str">
        <v/>
      </c>
      <c r="J919" s="375" t="str">
        <v/>
      </c>
      <c r="K919" s="375" t="str">
        <v/>
      </c>
      <c r="L919" s="375" t="str">
        <v/>
      </c>
      <c r="M919" s="372" t="str">
        <v/>
      </c>
      <c r="N919" s="372" t="str">
        <v/>
      </c>
      <c r="O919" s="372" t="str">
        <v/>
      </c>
      <c r="P919" s="372" t="str">
        <v/>
      </c>
      <c r="Q919" s="372" t="str">
        <v/>
      </c>
      <c r="R919" s="372" t="str">
        <v/>
      </c>
      <c r="S919" s="372" t="str">
        <v/>
      </c>
      <c r="T919" s="372" t="str">
        <v/>
      </c>
      <c r="U919" s="372" t="str">
        <v/>
      </c>
      <c r="V919" s="372" t="str">
        <v/>
      </c>
      <c r="W919" s="372" t="str">
        <v/>
      </c>
      <c r="X919" s="372" t="str">
        <v/>
      </c>
      <c r="Y919" s="372" t="str">
        <v/>
      </c>
      <c r="Z919" s="372" t="str">
        <v/>
      </c>
      <c r="AA919" s="372" t="str">
        <v/>
      </c>
      <c r="AB919" s="372"/>
      <c r="AC919" s="372"/>
      <c r="AD919" s="372" t="str">
        <v/>
      </c>
      <c r="AE919" s="372"/>
      <c r="AF919" s="372"/>
      <c r="AG919" s="376" t="str">
        <v/>
      </c>
      <c r="AH919" s="372"/>
      <c r="AI919" s="372"/>
      <c r="AJ919" s="372" t="str">
        <v/>
      </c>
      <c r="AK919" s="372"/>
      <c r="AL919" s="372"/>
      <c r="AM919" s="377" t="str">
        <v/>
      </c>
      <c r="AN919" s="378" t="str">
        <v/>
      </c>
      <c r="AO919" s="379" t="str">
        <v/>
      </c>
      <c r="AP919" s="379" t="str">
        <v/>
      </c>
      <c r="AQ919" s="376" t="str">
        <v/>
      </c>
      <c r="AR919" s="376" t="str">
        <v/>
      </c>
      <c r="AS919" s="372" t="str">
        <v/>
      </c>
      <c r="AT919" s="379" t="str">
        <v/>
      </c>
      <c r="AU919" s="380" t="str">
        <v/>
      </c>
      <c r="AV919" s="380" t="str">
        <v/>
      </c>
      <c r="AW919" s="380" t="str">
        <v/>
      </c>
      <c r="AX919" s="380" t="str">
        <v/>
      </c>
      <c r="AY919" s="380" t="str">
        <v/>
      </c>
      <c r="AZ919" s="380"/>
      <c r="BA919" s="380"/>
      <c r="BB919" s="380" t="str">
        <v/>
      </c>
      <c r="BC919" s="380"/>
      <c r="BD919" s="380"/>
      <c r="BE919" s="380" t="str">
        <v/>
      </c>
      <c r="BF919" s="380"/>
      <c r="BG919" s="380"/>
      <c r="BH919" s="380" t="str">
        <v/>
      </c>
      <c r="BI919" s="380"/>
      <c r="BJ919" s="380"/>
      <c r="BK919" s="380" t="str">
        <v/>
      </c>
      <c r="BL919" s="380" t="str">
        <v/>
      </c>
      <c r="BM919" s="380" t="str">
        <v/>
      </c>
      <c r="BN919" s="381" t="str">
        <v/>
      </c>
      <c r="BO919" s="380" t="str">
        <v/>
      </c>
      <c r="BP919" s="380" t="str">
        <v/>
      </c>
      <c r="BQ919" s="380" t="str">
        <v/>
      </c>
      <c r="BR919" s="381" t="str">
        <v/>
      </c>
      <c r="BS919" s="380" t="str">
        <v/>
      </c>
      <c r="BT919" s="380" t="str">
        <v/>
      </c>
      <c r="BU919" s="380" t="str">
        <v/>
      </c>
      <c r="BV919" s="380" t="str">
        <v/>
      </c>
      <c r="BW919" s="380" t="str">
        <v/>
      </c>
      <c r="BX919" s="380"/>
      <c r="BY919" s="380"/>
      <c r="BZ919" s="380" t="str">
        <v/>
      </c>
      <c r="CA919" s="380"/>
      <c r="CB919" s="380"/>
      <c r="CC919" s="380" t="str">
        <v/>
      </c>
      <c r="CD919" s="380"/>
      <c r="CE919" s="380"/>
      <c r="CF919" s="380" t="str">
        <v/>
      </c>
      <c r="CG919" s="380"/>
      <c r="CH919" s="380"/>
      <c r="CI919" s="380" t="str">
        <v/>
      </c>
      <c r="CJ919" s="380" t="str">
        <v/>
      </c>
      <c r="CK919" s="380" t="str">
        <v/>
      </c>
      <c r="CL919" s="381" t="str">
        <v/>
      </c>
      <c r="CM919" s="380" t="str">
        <v/>
      </c>
      <c r="CN919" s="380" t="str">
        <v/>
      </c>
      <c r="CO919" s="380" t="str">
        <v/>
      </c>
      <c r="CP919" s="381" t="str">
        <v/>
      </c>
      <c r="CQ919" s="380" t="str">
        <v/>
      </c>
      <c r="CR919" s="380" t="str">
        <v/>
      </c>
      <c r="CS919" s="380" t="str">
        <v/>
      </c>
      <c r="CT919" s="380" t="str">
        <v/>
      </c>
      <c r="CU919" s="380" t="str">
        <v/>
      </c>
      <c r="CV919" s="380"/>
      <c r="CW919" s="380"/>
      <c r="CX919" s="380" t="str">
        <v/>
      </c>
      <c r="CY919" s="380"/>
      <c r="CZ919" s="380"/>
      <c r="DA919" s="380" t="str">
        <v/>
      </c>
      <c r="DB919" s="380"/>
      <c r="DC919" s="380"/>
      <c r="DD919" s="380" t="str">
        <v/>
      </c>
      <c r="DE919" s="380"/>
      <c r="DF919" s="380"/>
      <c r="DG919" s="380" t="str">
        <v/>
      </c>
      <c r="DH919" s="380" t="str">
        <v/>
      </c>
      <c r="DI919" s="380" t="str">
        <v/>
      </c>
      <c r="DJ919" s="381" t="str">
        <v/>
      </c>
      <c r="DK919" s="380" t="str">
        <v/>
      </c>
      <c r="DL919" s="380" t="str">
        <v/>
      </c>
      <c r="DM919" s="380" t="str">
        <v/>
      </c>
      <c r="DN919" s="381" t="str">
        <v/>
      </c>
      <c r="DO919" s="380" t="str">
        <v/>
      </c>
      <c r="DP919" s="380" t="str">
        <v/>
      </c>
      <c r="DQ919" s="380" t="str">
        <v/>
      </c>
      <c r="DR919" s="380" t="str">
        <v/>
      </c>
      <c r="DS919" s="380" t="str">
        <v/>
      </c>
      <c r="DT919" s="380"/>
      <c r="DU919" s="380"/>
      <c r="DV919" s="380" t="str">
        <v/>
      </c>
      <c r="DW919" s="380"/>
      <c r="DX919" s="380"/>
      <c r="DY919" s="380" t="str">
        <v/>
      </c>
      <c r="DZ919" s="380"/>
      <c r="EA919" s="380"/>
      <c r="EB919" s="380" t="str">
        <v/>
      </c>
      <c r="EC919" s="380"/>
      <c r="ED919" s="380"/>
      <c r="EE919" s="380" t="str">
        <v/>
      </c>
      <c r="EF919" s="380" t="str">
        <v/>
      </c>
      <c r="EG919" s="380" t="str">
        <v/>
      </c>
      <c r="EH919" s="381" t="str">
        <v/>
      </c>
      <c r="EI919" s="380" t="str">
        <v/>
      </c>
      <c r="EJ919" s="380" t="str">
        <v/>
      </c>
      <c r="EK919" s="380" t="str">
        <v/>
      </c>
      <c r="EL919" s="381" t="str">
        <v/>
      </c>
      <c r="EM919" s="382" t="str">
        <v/>
      </c>
      <c r="EN919" s="382" t="str">
        <v/>
      </c>
      <c r="EO919" s="382" t="str">
        <v/>
      </c>
    </row>
    <row r="920" spans="1:145" ht="15.6">
      <c r="A920" s="372" t="str">
        <v/>
      </c>
      <c r="B920" s="373" t="str">
        <v/>
      </c>
      <c r="C920" s="372"/>
      <c r="D920" s="383" t="str">
        <v/>
      </c>
      <c r="E920" s="383" t="str">
        <v/>
      </c>
      <c r="F920" s="383" t="str">
        <v/>
      </c>
      <c r="G920" s="375" t="str">
        <v/>
      </c>
      <c r="H920" s="375" t="str">
        <v/>
      </c>
      <c r="I920" s="375" t="str">
        <v/>
      </c>
      <c r="J920" s="375" t="str">
        <v/>
      </c>
      <c r="K920" s="375" t="str">
        <v/>
      </c>
      <c r="L920" s="375" t="str">
        <v/>
      </c>
      <c r="M920" s="372" t="str">
        <v/>
      </c>
      <c r="N920" s="372" t="str">
        <v/>
      </c>
      <c r="O920" s="372" t="str">
        <v/>
      </c>
      <c r="P920" s="372" t="str">
        <v/>
      </c>
      <c r="Q920" s="372" t="str">
        <v/>
      </c>
      <c r="R920" s="372" t="str">
        <v/>
      </c>
      <c r="S920" s="372" t="str">
        <v/>
      </c>
      <c r="T920" s="372" t="str">
        <v/>
      </c>
      <c r="U920" s="372" t="str">
        <v/>
      </c>
      <c r="V920" s="372" t="str">
        <v/>
      </c>
      <c r="W920" s="372" t="str">
        <v/>
      </c>
      <c r="X920" s="372" t="str">
        <v/>
      </c>
      <c r="Y920" s="372" t="str">
        <v/>
      </c>
      <c r="Z920" s="372" t="str">
        <v/>
      </c>
      <c r="AA920" s="372" t="str">
        <v/>
      </c>
      <c r="AB920" s="372"/>
      <c r="AC920" s="372"/>
      <c r="AD920" s="372" t="str">
        <v/>
      </c>
      <c r="AE920" s="372"/>
      <c r="AF920" s="372"/>
      <c r="AG920" s="376" t="str">
        <v/>
      </c>
      <c r="AH920" s="372"/>
      <c r="AI920" s="372"/>
      <c r="AJ920" s="372" t="str">
        <v/>
      </c>
      <c r="AK920" s="372"/>
      <c r="AL920" s="372"/>
      <c r="AM920" s="377" t="str">
        <v/>
      </c>
      <c r="AN920" s="378" t="str">
        <v/>
      </c>
      <c r="AO920" s="379" t="str">
        <v/>
      </c>
      <c r="AP920" s="379" t="str">
        <v/>
      </c>
      <c r="AQ920" s="376" t="str">
        <v/>
      </c>
      <c r="AR920" s="376" t="str">
        <v/>
      </c>
      <c r="AS920" s="372" t="str">
        <v/>
      </c>
      <c r="AT920" s="379" t="str">
        <v/>
      </c>
      <c r="AU920" s="380" t="str">
        <v/>
      </c>
      <c r="AV920" s="380" t="str">
        <v/>
      </c>
      <c r="AW920" s="380" t="str">
        <v/>
      </c>
      <c r="AX920" s="380" t="str">
        <v/>
      </c>
      <c r="AY920" s="380" t="str">
        <v/>
      </c>
      <c r="AZ920" s="380"/>
      <c r="BA920" s="380"/>
      <c r="BB920" s="380" t="str">
        <v/>
      </c>
      <c r="BC920" s="380"/>
      <c r="BD920" s="380"/>
      <c r="BE920" s="380" t="str">
        <v/>
      </c>
      <c r="BF920" s="380"/>
      <c r="BG920" s="380"/>
      <c r="BH920" s="380" t="str">
        <v/>
      </c>
      <c r="BI920" s="380"/>
      <c r="BJ920" s="380"/>
      <c r="BK920" s="380" t="str">
        <v/>
      </c>
      <c r="BL920" s="380" t="str">
        <v/>
      </c>
      <c r="BM920" s="380" t="str">
        <v/>
      </c>
      <c r="BN920" s="381" t="str">
        <v/>
      </c>
      <c r="BO920" s="380" t="str">
        <v/>
      </c>
      <c r="BP920" s="380" t="str">
        <v/>
      </c>
      <c r="BQ920" s="380" t="str">
        <v/>
      </c>
      <c r="BR920" s="381" t="str">
        <v/>
      </c>
      <c r="BS920" s="380" t="str">
        <v/>
      </c>
      <c r="BT920" s="380" t="str">
        <v/>
      </c>
      <c r="BU920" s="380" t="str">
        <v/>
      </c>
      <c r="BV920" s="380" t="str">
        <v/>
      </c>
      <c r="BW920" s="380" t="str">
        <v/>
      </c>
      <c r="BX920" s="380"/>
      <c r="BY920" s="380"/>
      <c r="BZ920" s="380" t="str">
        <v/>
      </c>
      <c r="CA920" s="380"/>
      <c r="CB920" s="380"/>
      <c r="CC920" s="380" t="str">
        <v/>
      </c>
      <c r="CD920" s="380"/>
      <c r="CE920" s="380"/>
      <c r="CF920" s="380" t="str">
        <v/>
      </c>
      <c r="CG920" s="380"/>
      <c r="CH920" s="380"/>
      <c r="CI920" s="380" t="str">
        <v/>
      </c>
      <c r="CJ920" s="380" t="str">
        <v/>
      </c>
      <c r="CK920" s="380" t="str">
        <v/>
      </c>
      <c r="CL920" s="381" t="str">
        <v/>
      </c>
      <c r="CM920" s="380" t="str">
        <v/>
      </c>
      <c r="CN920" s="380" t="str">
        <v/>
      </c>
      <c r="CO920" s="380" t="str">
        <v/>
      </c>
      <c r="CP920" s="381" t="str">
        <v/>
      </c>
      <c r="CQ920" s="380" t="str">
        <v/>
      </c>
      <c r="CR920" s="380" t="str">
        <v/>
      </c>
      <c r="CS920" s="380" t="str">
        <v/>
      </c>
      <c r="CT920" s="380" t="str">
        <v/>
      </c>
      <c r="CU920" s="380" t="str">
        <v/>
      </c>
      <c r="CV920" s="380"/>
      <c r="CW920" s="380"/>
      <c r="CX920" s="380" t="str">
        <v/>
      </c>
      <c r="CY920" s="380"/>
      <c r="CZ920" s="380"/>
      <c r="DA920" s="380" t="str">
        <v/>
      </c>
      <c r="DB920" s="380"/>
      <c r="DC920" s="380"/>
      <c r="DD920" s="380" t="str">
        <v/>
      </c>
      <c r="DE920" s="380"/>
      <c r="DF920" s="380"/>
      <c r="DG920" s="380" t="str">
        <v/>
      </c>
      <c r="DH920" s="380" t="str">
        <v/>
      </c>
      <c r="DI920" s="380" t="str">
        <v/>
      </c>
      <c r="DJ920" s="381" t="str">
        <v/>
      </c>
      <c r="DK920" s="380" t="str">
        <v/>
      </c>
      <c r="DL920" s="380" t="str">
        <v/>
      </c>
      <c r="DM920" s="380" t="str">
        <v/>
      </c>
      <c r="DN920" s="381" t="str">
        <v/>
      </c>
      <c r="DO920" s="380" t="str">
        <v/>
      </c>
      <c r="DP920" s="380" t="str">
        <v/>
      </c>
      <c r="DQ920" s="380" t="str">
        <v/>
      </c>
      <c r="DR920" s="380" t="str">
        <v/>
      </c>
      <c r="DS920" s="380" t="str">
        <v/>
      </c>
      <c r="DT920" s="380"/>
      <c r="DU920" s="380"/>
      <c r="DV920" s="380" t="str">
        <v/>
      </c>
      <c r="DW920" s="380"/>
      <c r="DX920" s="380"/>
      <c r="DY920" s="380" t="str">
        <v/>
      </c>
      <c r="DZ920" s="380"/>
      <c r="EA920" s="380"/>
      <c r="EB920" s="380" t="str">
        <v/>
      </c>
      <c r="EC920" s="380"/>
      <c r="ED920" s="380"/>
      <c r="EE920" s="380" t="str">
        <v/>
      </c>
      <c r="EF920" s="380" t="str">
        <v/>
      </c>
      <c r="EG920" s="380" t="str">
        <v/>
      </c>
      <c r="EH920" s="381" t="str">
        <v/>
      </c>
      <c r="EI920" s="380" t="str">
        <v/>
      </c>
      <c r="EJ920" s="380" t="str">
        <v/>
      </c>
      <c r="EK920" s="380" t="str">
        <v/>
      </c>
      <c r="EL920" s="381" t="str">
        <v/>
      </c>
      <c r="EM920" s="382" t="str">
        <v/>
      </c>
      <c r="EN920" s="382" t="str">
        <v/>
      </c>
      <c r="EO920" s="382" t="str">
        <v/>
      </c>
    </row>
    <row r="921" spans="1:145" ht="15.6">
      <c r="A921" s="372" t="str">
        <v/>
      </c>
      <c r="B921" s="373" t="str">
        <v/>
      </c>
      <c r="C921" s="372"/>
      <c r="D921" s="383" t="str">
        <v/>
      </c>
      <c r="E921" s="383" t="str">
        <v/>
      </c>
      <c r="F921" s="383" t="str">
        <v/>
      </c>
      <c r="G921" s="375" t="str">
        <v/>
      </c>
      <c r="H921" s="375" t="str">
        <v/>
      </c>
      <c r="I921" s="375" t="str">
        <v/>
      </c>
      <c r="J921" s="375" t="str">
        <v/>
      </c>
      <c r="K921" s="375" t="str">
        <v/>
      </c>
      <c r="L921" s="375" t="str">
        <v/>
      </c>
      <c r="M921" s="372" t="str">
        <v/>
      </c>
      <c r="N921" s="372" t="str">
        <v/>
      </c>
      <c r="O921" s="372" t="str">
        <v/>
      </c>
      <c r="P921" s="372" t="str">
        <v/>
      </c>
      <c r="Q921" s="372" t="str">
        <v/>
      </c>
      <c r="R921" s="372" t="str">
        <v/>
      </c>
      <c r="S921" s="372" t="str">
        <v/>
      </c>
      <c r="T921" s="372" t="str">
        <v/>
      </c>
      <c r="U921" s="372" t="str">
        <v/>
      </c>
      <c r="V921" s="372" t="str">
        <v/>
      </c>
      <c r="W921" s="372" t="str">
        <v/>
      </c>
      <c r="X921" s="372" t="str">
        <v/>
      </c>
      <c r="Y921" s="372" t="str">
        <v/>
      </c>
      <c r="Z921" s="372" t="str">
        <v/>
      </c>
      <c r="AA921" s="372" t="str">
        <v/>
      </c>
      <c r="AB921" s="372"/>
      <c r="AC921" s="372"/>
      <c r="AD921" s="372" t="str">
        <v/>
      </c>
      <c r="AE921" s="372"/>
      <c r="AF921" s="372"/>
      <c r="AG921" s="376" t="str">
        <v/>
      </c>
      <c r="AH921" s="372"/>
      <c r="AI921" s="372"/>
      <c r="AJ921" s="372" t="str">
        <v/>
      </c>
      <c r="AK921" s="372"/>
      <c r="AL921" s="372"/>
      <c r="AM921" s="377" t="str">
        <v/>
      </c>
      <c r="AN921" s="378" t="str">
        <v/>
      </c>
      <c r="AO921" s="379" t="str">
        <v/>
      </c>
      <c r="AP921" s="379" t="str">
        <v/>
      </c>
      <c r="AQ921" s="376" t="str">
        <v/>
      </c>
      <c r="AR921" s="376" t="str">
        <v/>
      </c>
      <c r="AS921" s="372" t="str">
        <v/>
      </c>
      <c r="AT921" s="379" t="str">
        <v/>
      </c>
      <c r="AU921" s="380" t="str">
        <v/>
      </c>
      <c r="AV921" s="380" t="str">
        <v/>
      </c>
      <c r="AW921" s="380" t="str">
        <v/>
      </c>
      <c r="AX921" s="380" t="str">
        <v/>
      </c>
      <c r="AY921" s="380" t="str">
        <v/>
      </c>
      <c r="AZ921" s="380"/>
      <c r="BA921" s="380"/>
      <c r="BB921" s="380" t="str">
        <v/>
      </c>
      <c r="BC921" s="380"/>
      <c r="BD921" s="380"/>
      <c r="BE921" s="380" t="str">
        <v/>
      </c>
      <c r="BF921" s="380"/>
      <c r="BG921" s="380"/>
      <c r="BH921" s="380" t="str">
        <v/>
      </c>
      <c r="BI921" s="380"/>
      <c r="BJ921" s="380"/>
      <c r="BK921" s="380" t="str">
        <v/>
      </c>
      <c r="BL921" s="380" t="str">
        <v/>
      </c>
      <c r="BM921" s="380" t="str">
        <v/>
      </c>
      <c r="BN921" s="381" t="str">
        <v/>
      </c>
      <c r="BO921" s="380" t="str">
        <v/>
      </c>
      <c r="BP921" s="380" t="str">
        <v/>
      </c>
      <c r="BQ921" s="380" t="str">
        <v/>
      </c>
      <c r="BR921" s="381" t="str">
        <v/>
      </c>
      <c r="BS921" s="380" t="str">
        <v/>
      </c>
      <c r="BT921" s="380" t="str">
        <v/>
      </c>
      <c r="BU921" s="380" t="str">
        <v/>
      </c>
      <c r="BV921" s="380" t="str">
        <v/>
      </c>
      <c r="BW921" s="380" t="str">
        <v/>
      </c>
      <c r="BX921" s="380"/>
      <c r="BY921" s="380"/>
      <c r="BZ921" s="380" t="str">
        <v/>
      </c>
      <c r="CA921" s="380"/>
      <c r="CB921" s="380"/>
      <c r="CC921" s="380" t="str">
        <v/>
      </c>
      <c r="CD921" s="380"/>
      <c r="CE921" s="380"/>
      <c r="CF921" s="380" t="str">
        <v/>
      </c>
      <c r="CG921" s="380"/>
      <c r="CH921" s="380"/>
      <c r="CI921" s="380" t="str">
        <v/>
      </c>
      <c r="CJ921" s="380" t="str">
        <v/>
      </c>
      <c r="CK921" s="380" t="str">
        <v/>
      </c>
      <c r="CL921" s="381" t="str">
        <v/>
      </c>
      <c r="CM921" s="380" t="str">
        <v/>
      </c>
      <c r="CN921" s="380" t="str">
        <v/>
      </c>
      <c r="CO921" s="380" t="str">
        <v/>
      </c>
      <c r="CP921" s="381" t="str">
        <v/>
      </c>
      <c r="CQ921" s="380" t="str">
        <v/>
      </c>
      <c r="CR921" s="380" t="str">
        <v/>
      </c>
      <c r="CS921" s="380" t="str">
        <v/>
      </c>
      <c r="CT921" s="380" t="str">
        <v/>
      </c>
      <c r="CU921" s="380" t="str">
        <v/>
      </c>
      <c r="CV921" s="380"/>
      <c r="CW921" s="380"/>
      <c r="CX921" s="380" t="str">
        <v/>
      </c>
      <c r="CY921" s="380"/>
      <c r="CZ921" s="380"/>
      <c r="DA921" s="380" t="str">
        <v/>
      </c>
      <c r="DB921" s="380"/>
      <c r="DC921" s="380"/>
      <c r="DD921" s="380" t="str">
        <v/>
      </c>
      <c r="DE921" s="380"/>
      <c r="DF921" s="380"/>
      <c r="DG921" s="380" t="str">
        <v/>
      </c>
      <c r="DH921" s="380" t="str">
        <v/>
      </c>
      <c r="DI921" s="380" t="str">
        <v/>
      </c>
      <c r="DJ921" s="381" t="str">
        <v/>
      </c>
      <c r="DK921" s="380" t="str">
        <v/>
      </c>
      <c r="DL921" s="380" t="str">
        <v/>
      </c>
      <c r="DM921" s="380" t="str">
        <v/>
      </c>
      <c r="DN921" s="381" t="str">
        <v/>
      </c>
      <c r="DO921" s="380" t="str">
        <v/>
      </c>
      <c r="DP921" s="380" t="str">
        <v/>
      </c>
      <c r="DQ921" s="380" t="str">
        <v/>
      </c>
      <c r="DR921" s="380" t="str">
        <v/>
      </c>
      <c r="DS921" s="380" t="str">
        <v/>
      </c>
      <c r="DT921" s="380"/>
      <c r="DU921" s="380"/>
      <c r="DV921" s="380" t="str">
        <v/>
      </c>
      <c r="DW921" s="380"/>
      <c r="DX921" s="380"/>
      <c r="DY921" s="380" t="str">
        <v/>
      </c>
      <c r="DZ921" s="380"/>
      <c r="EA921" s="380"/>
      <c r="EB921" s="380" t="str">
        <v/>
      </c>
      <c r="EC921" s="380"/>
      <c r="ED921" s="380"/>
      <c r="EE921" s="380" t="str">
        <v/>
      </c>
      <c r="EF921" s="380" t="str">
        <v/>
      </c>
      <c r="EG921" s="380" t="str">
        <v/>
      </c>
      <c r="EH921" s="381" t="str">
        <v/>
      </c>
      <c r="EI921" s="380" t="str">
        <v/>
      </c>
      <c r="EJ921" s="380" t="str">
        <v/>
      </c>
      <c r="EK921" s="380" t="str">
        <v/>
      </c>
      <c r="EL921" s="381" t="str">
        <v/>
      </c>
      <c r="EM921" s="382" t="str">
        <v/>
      </c>
      <c r="EN921" s="382" t="str">
        <v/>
      </c>
      <c r="EO921" s="382" t="str">
        <v/>
      </c>
    </row>
    <row r="922" spans="1:145" ht="15.6">
      <c r="A922" s="372" t="str">
        <v/>
      </c>
      <c r="B922" s="373" t="str">
        <v/>
      </c>
      <c r="C922" s="372"/>
      <c r="D922" s="383" t="str">
        <v/>
      </c>
      <c r="E922" s="383" t="str">
        <v/>
      </c>
      <c r="F922" s="383" t="str">
        <v/>
      </c>
      <c r="G922" s="375" t="str">
        <v/>
      </c>
      <c r="H922" s="375" t="str">
        <v/>
      </c>
      <c r="I922" s="375" t="str">
        <v/>
      </c>
      <c r="J922" s="375" t="str">
        <v/>
      </c>
      <c r="K922" s="375" t="str">
        <v/>
      </c>
      <c r="L922" s="375" t="str">
        <v/>
      </c>
      <c r="M922" s="372" t="str">
        <v/>
      </c>
      <c r="N922" s="372" t="str">
        <v/>
      </c>
      <c r="O922" s="372" t="str">
        <v/>
      </c>
      <c r="P922" s="372" t="str">
        <v/>
      </c>
      <c r="Q922" s="372" t="str">
        <v/>
      </c>
      <c r="R922" s="372" t="str">
        <v/>
      </c>
      <c r="S922" s="372" t="str">
        <v/>
      </c>
      <c r="T922" s="372" t="str">
        <v/>
      </c>
      <c r="U922" s="372" t="str">
        <v/>
      </c>
      <c r="V922" s="372" t="str">
        <v/>
      </c>
      <c r="W922" s="372" t="str">
        <v/>
      </c>
      <c r="X922" s="372" t="str">
        <v/>
      </c>
      <c r="Y922" s="372" t="str">
        <v/>
      </c>
      <c r="Z922" s="372" t="str">
        <v/>
      </c>
      <c r="AA922" s="372" t="str">
        <v/>
      </c>
      <c r="AB922" s="372"/>
      <c r="AC922" s="372"/>
      <c r="AD922" s="372" t="str">
        <v/>
      </c>
      <c r="AE922" s="372"/>
      <c r="AF922" s="372"/>
      <c r="AG922" s="376" t="str">
        <v/>
      </c>
      <c r="AH922" s="372"/>
      <c r="AI922" s="372"/>
      <c r="AJ922" s="372" t="str">
        <v/>
      </c>
      <c r="AK922" s="372"/>
      <c r="AL922" s="372"/>
      <c r="AM922" s="377" t="str">
        <v/>
      </c>
      <c r="AN922" s="378" t="str">
        <v/>
      </c>
      <c r="AO922" s="379" t="str">
        <v/>
      </c>
      <c r="AP922" s="379" t="str">
        <v/>
      </c>
      <c r="AQ922" s="376" t="str">
        <v/>
      </c>
      <c r="AR922" s="376" t="str">
        <v/>
      </c>
      <c r="AS922" s="372" t="str">
        <v/>
      </c>
      <c r="AT922" s="379" t="str">
        <v/>
      </c>
      <c r="AU922" s="380" t="str">
        <v/>
      </c>
      <c r="AV922" s="380" t="str">
        <v/>
      </c>
      <c r="AW922" s="380" t="str">
        <v/>
      </c>
      <c r="AX922" s="380" t="str">
        <v/>
      </c>
      <c r="AY922" s="380" t="str">
        <v/>
      </c>
      <c r="AZ922" s="380"/>
      <c r="BA922" s="380"/>
      <c r="BB922" s="380" t="str">
        <v/>
      </c>
      <c r="BC922" s="380"/>
      <c r="BD922" s="380"/>
      <c r="BE922" s="380" t="str">
        <v/>
      </c>
      <c r="BF922" s="380"/>
      <c r="BG922" s="380"/>
      <c r="BH922" s="380" t="str">
        <v/>
      </c>
      <c r="BI922" s="380"/>
      <c r="BJ922" s="380"/>
      <c r="BK922" s="380" t="str">
        <v/>
      </c>
      <c r="BL922" s="380" t="str">
        <v/>
      </c>
      <c r="BM922" s="380" t="str">
        <v/>
      </c>
      <c r="BN922" s="381" t="str">
        <v/>
      </c>
      <c r="BO922" s="380" t="str">
        <v/>
      </c>
      <c r="BP922" s="380" t="str">
        <v/>
      </c>
      <c r="BQ922" s="380" t="str">
        <v/>
      </c>
      <c r="BR922" s="381" t="str">
        <v/>
      </c>
      <c r="BS922" s="380" t="str">
        <v/>
      </c>
      <c r="BT922" s="380" t="str">
        <v/>
      </c>
      <c r="BU922" s="380" t="str">
        <v/>
      </c>
      <c r="BV922" s="380" t="str">
        <v/>
      </c>
      <c r="BW922" s="380" t="str">
        <v/>
      </c>
      <c r="BX922" s="380"/>
      <c r="BY922" s="380"/>
      <c r="BZ922" s="380" t="str">
        <v/>
      </c>
      <c r="CA922" s="380"/>
      <c r="CB922" s="380"/>
      <c r="CC922" s="380" t="str">
        <v/>
      </c>
      <c r="CD922" s="380"/>
      <c r="CE922" s="380"/>
      <c r="CF922" s="380" t="str">
        <v/>
      </c>
      <c r="CG922" s="380"/>
      <c r="CH922" s="380"/>
      <c r="CI922" s="380" t="str">
        <v/>
      </c>
      <c r="CJ922" s="380" t="str">
        <v/>
      </c>
      <c r="CK922" s="380" t="str">
        <v/>
      </c>
      <c r="CL922" s="381" t="str">
        <v/>
      </c>
      <c r="CM922" s="380" t="str">
        <v/>
      </c>
      <c r="CN922" s="380" t="str">
        <v/>
      </c>
      <c r="CO922" s="380" t="str">
        <v/>
      </c>
      <c r="CP922" s="381" t="str">
        <v/>
      </c>
      <c r="CQ922" s="380" t="str">
        <v/>
      </c>
      <c r="CR922" s="380" t="str">
        <v/>
      </c>
      <c r="CS922" s="380" t="str">
        <v/>
      </c>
      <c r="CT922" s="380" t="str">
        <v/>
      </c>
      <c r="CU922" s="380" t="str">
        <v/>
      </c>
      <c r="CV922" s="380"/>
      <c r="CW922" s="380"/>
      <c r="CX922" s="380" t="str">
        <v/>
      </c>
      <c r="CY922" s="380"/>
      <c r="CZ922" s="380"/>
      <c r="DA922" s="380" t="str">
        <v/>
      </c>
      <c r="DB922" s="380"/>
      <c r="DC922" s="380"/>
      <c r="DD922" s="380" t="str">
        <v/>
      </c>
      <c r="DE922" s="380"/>
      <c r="DF922" s="380"/>
      <c r="DG922" s="380" t="str">
        <v/>
      </c>
      <c r="DH922" s="380" t="str">
        <v/>
      </c>
      <c r="DI922" s="380" t="str">
        <v/>
      </c>
      <c r="DJ922" s="381" t="str">
        <v/>
      </c>
      <c r="DK922" s="380" t="str">
        <v/>
      </c>
      <c r="DL922" s="380" t="str">
        <v/>
      </c>
      <c r="DM922" s="380" t="str">
        <v/>
      </c>
      <c r="DN922" s="381" t="str">
        <v/>
      </c>
      <c r="DO922" s="380" t="str">
        <v/>
      </c>
      <c r="DP922" s="380" t="str">
        <v/>
      </c>
      <c r="DQ922" s="380" t="str">
        <v/>
      </c>
      <c r="DR922" s="380" t="str">
        <v/>
      </c>
      <c r="DS922" s="380" t="str">
        <v/>
      </c>
      <c r="DT922" s="380"/>
      <c r="DU922" s="380"/>
      <c r="DV922" s="380" t="str">
        <v/>
      </c>
      <c r="DW922" s="380"/>
      <c r="DX922" s="380"/>
      <c r="DY922" s="380" t="str">
        <v/>
      </c>
      <c r="DZ922" s="380"/>
      <c r="EA922" s="380"/>
      <c r="EB922" s="380" t="str">
        <v/>
      </c>
      <c r="EC922" s="380"/>
      <c r="ED922" s="380"/>
      <c r="EE922" s="380" t="str">
        <v/>
      </c>
      <c r="EF922" s="380" t="str">
        <v/>
      </c>
      <c r="EG922" s="380" t="str">
        <v/>
      </c>
      <c r="EH922" s="381" t="str">
        <v/>
      </c>
      <c r="EI922" s="380" t="str">
        <v/>
      </c>
      <c r="EJ922" s="380" t="str">
        <v/>
      </c>
      <c r="EK922" s="380" t="str">
        <v/>
      </c>
      <c r="EL922" s="381" t="str">
        <v/>
      </c>
      <c r="EM922" s="382" t="str">
        <v/>
      </c>
      <c r="EN922" s="382" t="str">
        <v/>
      </c>
      <c r="EO922" s="382" t="str">
        <v/>
      </c>
    </row>
    <row r="923" spans="1:145" ht="15.6">
      <c r="A923" s="372" t="str">
        <v/>
      </c>
      <c r="B923" s="373" t="str">
        <v/>
      </c>
      <c r="C923" s="372"/>
      <c r="D923" s="383" t="str">
        <v/>
      </c>
      <c r="E923" s="383" t="str">
        <v/>
      </c>
      <c r="F923" s="383" t="str">
        <v/>
      </c>
      <c r="G923" s="375" t="str">
        <v/>
      </c>
      <c r="H923" s="375" t="str">
        <v/>
      </c>
      <c r="I923" s="375" t="str">
        <v/>
      </c>
      <c r="J923" s="375" t="str">
        <v/>
      </c>
      <c r="K923" s="375" t="str">
        <v/>
      </c>
      <c r="L923" s="375" t="str">
        <v/>
      </c>
      <c r="M923" s="372" t="str">
        <v/>
      </c>
      <c r="N923" s="372" t="str">
        <v/>
      </c>
      <c r="O923" s="372" t="str">
        <v/>
      </c>
      <c r="P923" s="372" t="str">
        <v/>
      </c>
      <c r="Q923" s="372" t="str">
        <v/>
      </c>
      <c r="R923" s="372" t="str">
        <v/>
      </c>
      <c r="S923" s="372" t="str">
        <v/>
      </c>
      <c r="T923" s="372" t="str">
        <v/>
      </c>
      <c r="U923" s="372" t="str">
        <v/>
      </c>
      <c r="V923" s="372" t="str">
        <v/>
      </c>
      <c r="W923" s="372" t="str">
        <v/>
      </c>
      <c r="X923" s="372" t="str">
        <v/>
      </c>
      <c r="Y923" s="372" t="str">
        <v/>
      </c>
      <c r="Z923" s="372" t="str">
        <v/>
      </c>
      <c r="AA923" s="372" t="str">
        <v/>
      </c>
      <c r="AB923" s="372"/>
      <c r="AC923" s="372"/>
      <c r="AD923" s="372" t="str">
        <v/>
      </c>
      <c r="AE923" s="372"/>
      <c r="AF923" s="372"/>
      <c r="AG923" s="376" t="str">
        <v/>
      </c>
      <c r="AH923" s="372"/>
      <c r="AI923" s="372"/>
      <c r="AJ923" s="372" t="str">
        <v/>
      </c>
      <c r="AK923" s="372"/>
      <c r="AL923" s="372"/>
      <c r="AM923" s="377" t="str">
        <v/>
      </c>
      <c r="AN923" s="378" t="str">
        <v/>
      </c>
      <c r="AO923" s="379" t="str">
        <v/>
      </c>
      <c r="AP923" s="379" t="str">
        <v/>
      </c>
      <c r="AQ923" s="376" t="str">
        <v/>
      </c>
      <c r="AR923" s="376" t="str">
        <v/>
      </c>
      <c r="AS923" s="372" t="str">
        <v/>
      </c>
      <c r="AT923" s="379" t="str">
        <v/>
      </c>
      <c r="AU923" s="380" t="str">
        <v/>
      </c>
      <c r="AV923" s="380" t="str">
        <v/>
      </c>
      <c r="AW923" s="380" t="str">
        <v/>
      </c>
      <c r="AX923" s="380" t="str">
        <v/>
      </c>
      <c r="AY923" s="380" t="str">
        <v/>
      </c>
      <c r="AZ923" s="380"/>
      <c r="BA923" s="380"/>
      <c r="BB923" s="380" t="str">
        <v/>
      </c>
      <c r="BC923" s="380"/>
      <c r="BD923" s="380"/>
      <c r="BE923" s="380" t="str">
        <v/>
      </c>
      <c r="BF923" s="380"/>
      <c r="BG923" s="380"/>
      <c r="BH923" s="380" t="str">
        <v/>
      </c>
      <c r="BI923" s="380"/>
      <c r="BJ923" s="380"/>
      <c r="BK923" s="380" t="str">
        <v/>
      </c>
      <c r="BL923" s="380" t="str">
        <v/>
      </c>
      <c r="BM923" s="380" t="str">
        <v/>
      </c>
      <c r="BN923" s="381" t="str">
        <v/>
      </c>
      <c r="BO923" s="380" t="str">
        <v/>
      </c>
      <c r="BP923" s="380" t="str">
        <v/>
      </c>
      <c r="BQ923" s="380" t="str">
        <v/>
      </c>
      <c r="BR923" s="381" t="str">
        <v/>
      </c>
      <c r="BS923" s="380" t="str">
        <v/>
      </c>
      <c r="BT923" s="380" t="str">
        <v/>
      </c>
      <c r="BU923" s="380" t="str">
        <v/>
      </c>
      <c r="BV923" s="380" t="str">
        <v/>
      </c>
      <c r="BW923" s="380" t="str">
        <v/>
      </c>
      <c r="BX923" s="380"/>
      <c r="BY923" s="380"/>
      <c r="BZ923" s="380" t="str">
        <v/>
      </c>
      <c r="CA923" s="380"/>
      <c r="CB923" s="380"/>
      <c r="CC923" s="380" t="str">
        <v/>
      </c>
      <c r="CD923" s="380"/>
      <c r="CE923" s="380"/>
      <c r="CF923" s="380" t="str">
        <v/>
      </c>
      <c r="CG923" s="380"/>
      <c r="CH923" s="380"/>
      <c r="CI923" s="380" t="str">
        <v/>
      </c>
      <c r="CJ923" s="380" t="str">
        <v/>
      </c>
      <c r="CK923" s="380" t="str">
        <v/>
      </c>
      <c r="CL923" s="381" t="str">
        <v/>
      </c>
      <c r="CM923" s="380" t="str">
        <v/>
      </c>
      <c r="CN923" s="380" t="str">
        <v/>
      </c>
      <c r="CO923" s="380" t="str">
        <v/>
      </c>
      <c r="CP923" s="381" t="str">
        <v/>
      </c>
      <c r="CQ923" s="380" t="str">
        <v/>
      </c>
      <c r="CR923" s="380" t="str">
        <v/>
      </c>
      <c r="CS923" s="380" t="str">
        <v/>
      </c>
      <c r="CT923" s="380" t="str">
        <v/>
      </c>
      <c r="CU923" s="380" t="str">
        <v/>
      </c>
      <c r="CV923" s="380"/>
      <c r="CW923" s="380"/>
      <c r="CX923" s="380" t="str">
        <v/>
      </c>
      <c r="CY923" s="380"/>
      <c r="CZ923" s="380"/>
      <c r="DA923" s="380" t="str">
        <v/>
      </c>
      <c r="DB923" s="380"/>
      <c r="DC923" s="380"/>
      <c r="DD923" s="380" t="str">
        <v/>
      </c>
      <c r="DE923" s="380"/>
      <c r="DF923" s="380"/>
      <c r="DG923" s="380" t="str">
        <v/>
      </c>
      <c r="DH923" s="380" t="str">
        <v/>
      </c>
      <c r="DI923" s="380" t="str">
        <v/>
      </c>
      <c r="DJ923" s="381" t="str">
        <v/>
      </c>
      <c r="DK923" s="380" t="str">
        <v/>
      </c>
      <c r="DL923" s="380" t="str">
        <v/>
      </c>
      <c r="DM923" s="380" t="str">
        <v/>
      </c>
      <c r="DN923" s="381" t="str">
        <v/>
      </c>
      <c r="DO923" s="380" t="str">
        <v/>
      </c>
      <c r="DP923" s="380" t="str">
        <v/>
      </c>
      <c r="DQ923" s="380" t="str">
        <v/>
      </c>
      <c r="DR923" s="380" t="str">
        <v/>
      </c>
      <c r="DS923" s="380" t="str">
        <v/>
      </c>
      <c r="DT923" s="380"/>
      <c r="DU923" s="380"/>
      <c r="DV923" s="380" t="str">
        <v/>
      </c>
      <c r="DW923" s="380"/>
      <c r="DX923" s="380"/>
      <c r="DY923" s="380" t="str">
        <v/>
      </c>
      <c r="DZ923" s="380"/>
      <c r="EA923" s="380"/>
      <c r="EB923" s="380" t="str">
        <v/>
      </c>
      <c r="EC923" s="380"/>
      <c r="ED923" s="380"/>
      <c r="EE923" s="380" t="str">
        <v/>
      </c>
      <c r="EF923" s="380" t="str">
        <v/>
      </c>
      <c r="EG923" s="380" t="str">
        <v/>
      </c>
      <c r="EH923" s="381" t="str">
        <v/>
      </c>
      <c r="EI923" s="380" t="str">
        <v/>
      </c>
      <c r="EJ923" s="380" t="str">
        <v/>
      </c>
      <c r="EK923" s="380" t="str">
        <v/>
      </c>
      <c r="EL923" s="381" t="str">
        <v/>
      </c>
      <c r="EM923" s="382" t="str">
        <v/>
      </c>
      <c r="EN923" s="382" t="str">
        <v/>
      </c>
      <c r="EO923" s="382" t="str">
        <v/>
      </c>
    </row>
    <row r="924" spans="1:145" ht="15.6">
      <c r="A924" s="372" t="str">
        <v/>
      </c>
      <c r="B924" s="373" t="str">
        <v/>
      </c>
      <c r="C924" s="372"/>
      <c r="D924" s="383" t="str">
        <v/>
      </c>
      <c r="E924" s="383" t="str">
        <v/>
      </c>
      <c r="F924" s="383" t="str">
        <v/>
      </c>
      <c r="G924" s="375" t="str">
        <v/>
      </c>
      <c r="H924" s="375" t="str">
        <v/>
      </c>
      <c r="I924" s="375" t="str">
        <v/>
      </c>
      <c r="J924" s="375" t="str">
        <v/>
      </c>
      <c r="K924" s="375" t="str">
        <v/>
      </c>
      <c r="L924" s="375" t="str">
        <v/>
      </c>
      <c r="M924" s="372" t="str">
        <v/>
      </c>
      <c r="N924" s="372" t="str">
        <v/>
      </c>
      <c r="O924" s="372" t="str">
        <v/>
      </c>
      <c r="P924" s="372" t="str">
        <v/>
      </c>
      <c r="Q924" s="372" t="str">
        <v/>
      </c>
      <c r="R924" s="372" t="str">
        <v/>
      </c>
      <c r="S924" s="372" t="str">
        <v/>
      </c>
      <c r="T924" s="372" t="str">
        <v/>
      </c>
      <c r="U924" s="372" t="str">
        <v/>
      </c>
      <c r="V924" s="372" t="str">
        <v/>
      </c>
      <c r="W924" s="372" t="str">
        <v/>
      </c>
      <c r="X924" s="372" t="str">
        <v/>
      </c>
      <c r="Y924" s="372" t="str">
        <v/>
      </c>
      <c r="Z924" s="372" t="str">
        <v/>
      </c>
      <c r="AA924" s="372" t="str">
        <v/>
      </c>
      <c r="AB924" s="372"/>
      <c r="AC924" s="372"/>
      <c r="AD924" s="372" t="str">
        <v/>
      </c>
      <c r="AE924" s="372"/>
      <c r="AF924" s="372"/>
      <c r="AG924" s="376" t="str">
        <v/>
      </c>
      <c r="AH924" s="372"/>
      <c r="AI924" s="372"/>
      <c r="AJ924" s="372" t="str">
        <v/>
      </c>
      <c r="AK924" s="372"/>
      <c r="AL924" s="372"/>
      <c r="AM924" s="377" t="str">
        <v/>
      </c>
      <c r="AN924" s="378" t="str">
        <v/>
      </c>
      <c r="AO924" s="379" t="str">
        <v/>
      </c>
      <c r="AP924" s="379" t="str">
        <v/>
      </c>
      <c r="AQ924" s="376" t="str">
        <v/>
      </c>
      <c r="AR924" s="376" t="str">
        <v/>
      </c>
      <c r="AS924" s="372" t="str">
        <v/>
      </c>
      <c r="AT924" s="379" t="str">
        <v/>
      </c>
      <c r="AU924" s="380" t="str">
        <v/>
      </c>
      <c r="AV924" s="380" t="str">
        <v/>
      </c>
      <c r="AW924" s="380" t="str">
        <v/>
      </c>
      <c r="AX924" s="380" t="str">
        <v/>
      </c>
      <c r="AY924" s="380" t="str">
        <v/>
      </c>
      <c r="AZ924" s="380"/>
      <c r="BA924" s="380"/>
      <c r="BB924" s="380" t="str">
        <v/>
      </c>
      <c r="BC924" s="380"/>
      <c r="BD924" s="380"/>
      <c r="BE924" s="380" t="str">
        <v/>
      </c>
      <c r="BF924" s="380"/>
      <c r="BG924" s="380"/>
      <c r="BH924" s="380" t="str">
        <v/>
      </c>
      <c r="BI924" s="380"/>
      <c r="BJ924" s="380"/>
      <c r="BK924" s="380" t="str">
        <v/>
      </c>
      <c r="BL924" s="380" t="str">
        <v/>
      </c>
      <c r="BM924" s="380" t="str">
        <v/>
      </c>
      <c r="BN924" s="381" t="str">
        <v/>
      </c>
      <c r="BO924" s="380" t="str">
        <v/>
      </c>
      <c r="BP924" s="380" t="str">
        <v/>
      </c>
      <c r="BQ924" s="380" t="str">
        <v/>
      </c>
      <c r="BR924" s="381" t="str">
        <v/>
      </c>
      <c r="BS924" s="380" t="str">
        <v/>
      </c>
      <c r="BT924" s="380" t="str">
        <v/>
      </c>
      <c r="BU924" s="380" t="str">
        <v/>
      </c>
      <c r="BV924" s="380" t="str">
        <v/>
      </c>
      <c r="BW924" s="380" t="str">
        <v/>
      </c>
      <c r="BX924" s="380"/>
      <c r="BY924" s="380"/>
      <c r="BZ924" s="380" t="str">
        <v/>
      </c>
      <c r="CA924" s="380"/>
      <c r="CB924" s="380"/>
      <c r="CC924" s="380" t="str">
        <v/>
      </c>
      <c r="CD924" s="380"/>
      <c r="CE924" s="380"/>
      <c r="CF924" s="380" t="str">
        <v/>
      </c>
      <c r="CG924" s="380"/>
      <c r="CH924" s="380"/>
      <c r="CI924" s="380" t="str">
        <v/>
      </c>
      <c r="CJ924" s="380" t="str">
        <v/>
      </c>
      <c r="CK924" s="380" t="str">
        <v/>
      </c>
      <c r="CL924" s="381" t="str">
        <v/>
      </c>
      <c r="CM924" s="380" t="str">
        <v/>
      </c>
      <c r="CN924" s="380" t="str">
        <v/>
      </c>
      <c r="CO924" s="380" t="str">
        <v/>
      </c>
      <c r="CP924" s="381" t="str">
        <v/>
      </c>
      <c r="CQ924" s="380" t="str">
        <v/>
      </c>
      <c r="CR924" s="380" t="str">
        <v/>
      </c>
      <c r="CS924" s="380" t="str">
        <v/>
      </c>
      <c r="CT924" s="380" t="str">
        <v/>
      </c>
      <c r="CU924" s="380" t="str">
        <v/>
      </c>
      <c r="CV924" s="380"/>
      <c r="CW924" s="380"/>
      <c r="CX924" s="380" t="str">
        <v/>
      </c>
      <c r="CY924" s="380"/>
      <c r="CZ924" s="380"/>
      <c r="DA924" s="380" t="str">
        <v/>
      </c>
      <c r="DB924" s="380"/>
      <c r="DC924" s="380"/>
      <c r="DD924" s="380" t="str">
        <v/>
      </c>
      <c r="DE924" s="380"/>
      <c r="DF924" s="380"/>
      <c r="DG924" s="380" t="str">
        <v/>
      </c>
      <c r="DH924" s="380" t="str">
        <v/>
      </c>
      <c r="DI924" s="380" t="str">
        <v/>
      </c>
      <c r="DJ924" s="381" t="str">
        <v/>
      </c>
      <c r="DK924" s="380" t="str">
        <v/>
      </c>
      <c r="DL924" s="380" t="str">
        <v/>
      </c>
      <c r="DM924" s="380" t="str">
        <v/>
      </c>
      <c r="DN924" s="381" t="str">
        <v/>
      </c>
      <c r="DO924" s="380" t="str">
        <v/>
      </c>
      <c r="DP924" s="380" t="str">
        <v/>
      </c>
      <c r="DQ924" s="380" t="str">
        <v/>
      </c>
      <c r="DR924" s="380" t="str">
        <v/>
      </c>
      <c r="DS924" s="380" t="str">
        <v/>
      </c>
      <c r="DT924" s="380"/>
      <c r="DU924" s="380"/>
      <c r="DV924" s="380" t="str">
        <v/>
      </c>
      <c r="DW924" s="380"/>
      <c r="DX924" s="380"/>
      <c r="DY924" s="380" t="str">
        <v/>
      </c>
      <c r="DZ924" s="380"/>
      <c r="EA924" s="380"/>
      <c r="EB924" s="380" t="str">
        <v/>
      </c>
      <c r="EC924" s="380"/>
      <c r="ED924" s="380"/>
      <c r="EE924" s="380" t="str">
        <v/>
      </c>
      <c r="EF924" s="380" t="str">
        <v/>
      </c>
      <c r="EG924" s="380" t="str">
        <v/>
      </c>
      <c r="EH924" s="381" t="str">
        <v/>
      </c>
      <c r="EI924" s="380" t="str">
        <v/>
      </c>
      <c r="EJ924" s="380" t="str">
        <v/>
      </c>
      <c r="EK924" s="380" t="str">
        <v/>
      </c>
      <c r="EL924" s="381" t="str">
        <v/>
      </c>
      <c r="EM924" s="382" t="str">
        <v/>
      </c>
      <c r="EN924" s="382" t="str">
        <v/>
      </c>
      <c r="EO924" s="382" t="str">
        <v/>
      </c>
    </row>
    <row r="925" spans="1:145" ht="15.6">
      <c r="A925" s="372" t="str">
        <v/>
      </c>
      <c r="B925" s="373" t="str">
        <v/>
      </c>
      <c r="C925" s="372"/>
      <c r="D925" s="383" t="str">
        <v/>
      </c>
      <c r="E925" s="383" t="str">
        <v/>
      </c>
      <c r="F925" s="383" t="str">
        <v/>
      </c>
      <c r="G925" s="375" t="str">
        <v/>
      </c>
      <c r="H925" s="375" t="str">
        <v/>
      </c>
      <c r="I925" s="375" t="str">
        <v/>
      </c>
      <c r="J925" s="375" t="str">
        <v/>
      </c>
      <c r="K925" s="375" t="str">
        <v/>
      </c>
      <c r="L925" s="375" t="str">
        <v/>
      </c>
      <c r="M925" s="372" t="str">
        <v/>
      </c>
      <c r="N925" s="372" t="str">
        <v/>
      </c>
      <c r="O925" s="372" t="str">
        <v/>
      </c>
      <c r="P925" s="372" t="str">
        <v/>
      </c>
      <c r="Q925" s="372" t="str">
        <v/>
      </c>
      <c r="R925" s="372" t="str">
        <v/>
      </c>
      <c r="S925" s="372" t="str">
        <v/>
      </c>
      <c r="T925" s="372" t="str">
        <v/>
      </c>
      <c r="U925" s="372" t="str">
        <v/>
      </c>
      <c r="V925" s="372" t="str">
        <v/>
      </c>
      <c r="W925" s="372" t="str">
        <v/>
      </c>
      <c r="X925" s="372" t="str">
        <v/>
      </c>
      <c r="Y925" s="372" t="str">
        <v/>
      </c>
      <c r="Z925" s="372" t="str">
        <v/>
      </c>
      <c r="AA925" s="372" t="str">
        <v/>
      </c>
      <c r="AB925" s="372"/>
      <c r="AC925" s="372"/>
      <c r="AD925" s="372" t="str">
        <v/>
      </c>
      <c r="AE925" s="372"/>
      <c r="AF925" s="372"/>
      <c r="AG925" s="376" t="str">
        <v/>
      </c>
      <c r="AH925" s="372"/>
      <c r="AI925" s="372"/>
      <c r="AJ925" s="372" t="str">
        <v/>
      </c>
      <c r="AK925" s="372"/>
      <c r="AL925" s="372"/>
      <c r="AM925" s="377" t="str">
        <v/>
      </c>
      <c r="AN925" s="378" t="str">
        <v/>
      </c>
      <c r="AO925" s="379" t="str">
        <v/>
      </c>
      <c r="AP925" s="379" t="str">
        <v/>
      </c>
      <c r="AQ925" s="376" t="str">
        <v/>
      </c>
      <c r="AR925" s="376" t="str">
        <v/>
      </c>
      <c r="AS925" s="372" t="str">
        <v/>
      </c>
      <c r="AT925" s="379" t="str">
        <v/>
      </c>
      <c r="AU925" s="380" t="str">
        <v/>
      </c>
      <c r="AV925" s="380" t="str">
        <v/>
      </c>
      <c r="AW925" s="380" t="str">
        <v/>
      </c>
      <c r="AX925" s="380" t="str">
        <v/>
      </c>
      <c r="AY925" s="380" t="str">
        <v/>
      </c>
      <c r="AZ925" s="380"/>
      <c r="BA925" s="380"/>
      <c r="BB925" s="380" t="str">
        <v/>
      </c>
      <c r="BC925" s="380"/>
      <c r="BD925" s="380"/>
      <c r="BE925" s="380" t="str">
        <v/>
      </c>
      <c r="BF925" s="380"/>
      <c r="BG925" s="380"/>
      <c r="BH925" s="380" t="str">
        <v/>
      </c>
      <c r="BI925" s="380"/>
      <c r="BJ925" s="380"/>
      <c r="BK925" s="380" t="str">
        <v/>
      </c>
      <c r="BL925" s="380" t="str">
        <v/>
      </c>
      <c r="BM925" s="380" t="str">
        <v/>
      </c>
      <c r="BN925" s="381" t="str">
        <v/>
      </c>
      <c r="BO925" s="380" t="str">
        <v/>
      </c>
      <c r="BP925" s="380" t="str">
        <v/>
      </c>
      <c r="BQ925" s="380" t="str">
        <v/>
      </c>
      <c r="BR925" s="381" t="str">
        <v/>
      </c>
      <c r="BS925" s="380" t="str">
        <v/>
      </c>
      <c r="BT925" s="380" t="str">
        <v/>
      </c>
      <c r="BU925" s="380" t="str">
        <v/>
      </c>
      <c r="BV925" s="380" t="str">
        <v/>
      </c>
      <c r="BW925" s="380" t="str">
        <v/>
      </c>
      <c r="BX925" s="380"/>
      <c r="BY925" s="380"/>
      <c r="BZ925" s="380" t="str">
        <v/>
      </c>
      <c r="CA925" s="380"/>
      <c r="CB925" s="380"/>
      <c r="CC925" s="380" t="str">
        <v/>
      </c>
      <c r="CD925" s="380"/>
      <c r="CE925" s="380"/>
      <c r="CF925" s="380" t="str">
        <v/>
      </c>
      <c r="CG925" s="380"/>
      <c r="CH925" s="380"/>
      <c r="CI925" s="380" t="str">
        <v/>
      </c>
      <c r="CJ925" s="380" t="str">
        <v/>
      </c>
      <c r="CK925" s="380" t="str">
        <v/>
      </c>
      <c r="CL925" s="381" t="str">
        <v/>
      </c>
      <c r="CM925" s="380" t="str">
        <v/>
      </c>
      <c r="CN925" s="380" t="str">
        <v/>
      </c>
      <c r="CO925" s="380" t="str">
        <v/>
      </c>
      <c r="CP925" s="381" t="str">
        <v/>
      </c>
      <c r="CQ925" s="380" t="str">
        <v/>
      </c>
      <c r="CR925" s="380" t="str">
        <v/>
      </c>
      <c r="CS925" s="380" t="str">
        <v/>
      </c>
      <c r="CT925" s="380" t="str">
        <v/>
      </c>
      <c r="CU925" s="380" t="str">
        <v/>
      </c>
      <c r="CV925" s="380"/>
      <c r="CW925" s="380"/>
      <c r="CX925" s="380" t="str">
        <v/>
      </c>
      <c r="CY925" s="380"/>
      <c r="CZ925" s="380"/>
      <c r="DA925" s="380" t="str">
        <v/>
      </c>
      <c r="DB925" s="380"/>
      <c r="DC925" s="380"/>
      <c r="DD925" s="380" t="str">
        <v/>
      </c>
      <c r="DE925" s="380"/>
      <c r="DF925" s="380"/>
      <c r="DG925" s="380" t="str">
        <v/>
      </c>
      <c r="DH925" s="380" t="str">
        <v/>
      </c>
      <c r="DI925" s="380" t="str">
        <v/>
      </c>
      <c r="DJ925" s="381" t="str">
        <v/>
      </c>
      <c r="DK925" s="380" t="str">
        <v/>
      </c>
      <c r="DL925" s="380" t="str">
        <v/>
      </c>
      <c r="DM925" s="380" t="str">
        <v/>
      </c>
      <c r="DN925" s="381" t="str">
        <v/>
      </c>
      <c r="DO925" s="380" t="str">
        <v/>
      </c>
      <c r="DP925" s="380" t="str">
        <v/>
      </c>
      <c r="DQ925" s="380" t="str">
        <v/>
      </c>
      <c r="DR925" s="380" t="str">
        <v/>
      </c>
      <c r="DS925" s="380" t="str">
        <v/>
      </c>
      <c r="DT925" s="380"/>
      <c r="DU925" s="380"/>
      <c r="DV925" s="380" t="str">
        <v/>
      </c>
      <c r="DW925" s="380"/>
      <c r="DX925" s="380"/>
      <c r="DY925" s="380" t="str">
        <v/>
      </c>
      <c r="DZ925" s="380"/>
      <c r="EA925" s="380"/>
      <c r="EB925" s="380" t="str">
        <v/>
      </c>
      <c r="EC925" s="380"/>
      <c r="ED925" s="380"/>
      <c r="EE925" s="380" t="str">
        <v/>
      </c>
      <c r="EF925" s="380" t="str">
        <v/>
      </c>
      <c r="EG925" s="380" t="str">
        <v/>
      </c>
      <c r="EH925" s="381" t="str">
        <v/>
      </c>
      <c r="EI925" s="380" t="str">
        <v/>
      </c>
      <c r="EJ925" s="380" t="str">
        <v/>
      </c>
      <c r="EK925" s="380" t="str">
        <v/>
      </c>
      <c r="EL925" s="381" t="str">
        <v/>
      </c>
      <c r="EM925" s="382" t="str">
        <v/>
      </c>
      <c r="EN925" s="382" t="str">
        <v/>
      </c>
      <c r="EO925" s="382" t="str">
        <v/>
      </c>
    </row>
    <row r="926" spans="1:145" ht="15.6">
      <c r="A926" s="372" t="str">
        <v/>
      </c>
      <c r="B926" s="373" t="str">
        <v/>
      </c>
      <c r="C926" s="372"/>
      <c r="D926" s="383" t="str">
        <v/>
      </c>
      <c r="E926" s="383" t="str">
        <v/>
      </c>
      <c r="F926" s="383" t="str">
        <v/>
      </c>
      <c r="G926" s="375" t="str">
        <v/>
      </c>
      <c r="H926" s="375" t="str">
        <v/>
      </c>
      <c r="I926" s="375" t="str">
        <v/>
      </c>
      <c r="J926" s="375" t="str">
        <v/>
      </c>
      <c r="K926" s="375" t="str">
        <v/>
      </c>
      <c r="L926" s="375" t="str">
        <v/>
      </c>
      <c r="M926" s="372" t="str">
        <v/>
      </c>
      <c r="N926" s="372" t="str">
        <v/>
      </c>
      <c r="O926" s="372" t="str">
        <v/>
      </c>
      <c r="P926" s="372" t="str">
        <v/>
      </c>
      <c r="Q926" s="372" t="str">
        <v/>
      </c>
      <c r="R926" s="372" t="str">
        <v/>
      </c>
      <c r="S926" s="372" t="str">
        <v/>
      </c>
      <c r="T926" s="372" t="str">
        <v/>
      </c>
      <c r="U926" s="372" t="str">
        <v/>
      </c>
      <c r="V926" s="372" t="str">
        <v/>
      </c>
      <c r="W926" s="372" t="str">
        <v/>
      </c>
      <c r="X926" s="372" t="str">
        <v/>
      </c>
      <c r="Y926" s="372" t="str">
        <v/>
      </c>
      <c r="Z926" s="372" t="str">
        <v/>
      </c>
      <c r="AA926" s="372" t="str">
        <v/>
      </c>
      <c r="AB926" s="372"/>
      <c r="AC926" s="372"/>
      <c r="AD926" s="372" t="str">
        <v/>
      </c>
      <c r="AE926" s="372"/>
      <c r="AF926" s="372"/>
      <c r="AG926" s="376" t="str">
        <v/>
      </c>
      <c r="AH926" s="372"/>
      <c r="AI926" s="372"/>
      <c r="AJ926" s="372" t="str">
        <v/>
      </c>
      <c r="AK926" s="372"/>
      <c r="AL926" s="372"/>
      <c r="AM926" s="377" t="str">
        <v/>
      </c>
      <c r="AN926" s="378" t="str">
        <v/>
      </c>
      <c r="AO926" s="379" t="str">
        <v/>
      </c>
      <c r="AP926" s="379" t="str">
        <v/>
      </c>
      <c r="AQ926" s="376" t="str">
        <v/>
      </c>
      <c r="AR926" s="376" t="str">
        <v/>
      </c>
      <c r="AS926" s="372" t="str">
        <v/>
      </c>
      <c r="AT926" s="379" t="str">
        <v/>
      </c>
      <c r="AU926" s="380" t="str">
        <v/>
      </c>
      <c r="AV926" s="380" t="str">
        <v/>
      </c>
      <c r="AW926" s="380" t="str">
        <v/>
      </c>
      <c r="AX926" s="380" t="str">
        <v/>
      </c>
      <c r="AY926" s="380" t="str">
        <v/>
      </c>
      <c r="AZ926" s="380"/>
      <c r="BA926" s="380"/>
      <c r="BB926" s="380" t="str">
        <v/>
      </c>
      <c r="BC926" s="380"/>
      <c r="BD926" s="380"/>
      <c r="BE926" s="380" t="str">
        <v/>
      </c>
      <c r="BF926" s="380"/>
      <c r="BG926" s="380"/>
      <c r="BH926" s="380" t="str">
        <v/>
      </c>
      <c r="BI926" s="380"/>
      <c r="BJ926" s="380"/>
      <c r="BK926" s="380" t="str">
        <v/>
      </c>
      <c r="BL926" s="380" t="str">
        <v/>
      </c>
      <c r="BM926" s="380" t="str">
        <v/>
      </c>
      <c r="BN926" s="381" t="str">
        <v/>
      </c>
      <c r="BO926" s="380" t="str">
        <v/>
      </c>
      <c r="BP926" s="380" t="str">
        <v/>
      </c>
      <c r="BQ926" s="380" t="str">
        <v/>
      </c>
      <c r="BR926" s="381" t="str">
        <v/>
      </c>
      <c r="BS926" s="380" t="str">
        <v/>
      </c>
      <c r="BT926" s="380" t="str">
        <v/>
      </c>
      <c r="BU926" s="380" t="str">
        <v/>
      </c>
      <c r="BV926" s="380" t="str">
        <v/>
      </c>
      <c r="BW926" s="380" t="str">
        <v/>
      </c>
      <c r="BX926" s="380"/>
      <c r="BY926" s="380"/>
      <c r="BZ926" s="380" t="str">
        <v/>
      </c>
      <c r="CA926" s="380"/>
      <c r="CB926" s="380"/>
      <c r="CC926" s="380" t="str">
        <v/>
      </c>
      <c r="CD926" s="380"/>
      <c r="CE926" s="380"/>
      <c r="CF926" s="380" t="str">
        <v/>
      </c>
      <c r="CG926" s="380"/>
      <c r="CH926" s="380"/>
      <c r="CI926" s="380" t="str">
        <v/>
      </c>
      <c r="CJ926" s="380" t="str">
        <v/>
      </c>
      <c r="CK926" s="380" t="str">
        <v/>
      </c>
      <c r="CL926" s="381" t="str">
        <v/>
      </c>
      <c r="CM926" s="380" t="str">
        <v/>
      </c>
      <c r="CN926" s="380" t="str">
        <v/>
      </c>
      <c r="CO926" s="380" t="str">
        <v/>
      </c>
      <c r="CP926" s="381" t="str">
        <v/>
      </c>
      <c r="CQ926" s="380" t="str">
        <v/>
      </c>
      <c r="CR926" s="380" t="str">
        <v/>
      </c>
      <c r="CS926" s="380" t="str">
        <v/>
      </c>
      <c r="CT926" s="380" t="str">
        <v/>
      </c>
      <c r="CU926" s="380" t="str">
        <v/>
      </c>
      <c r="CV926" s="380"/>
      <c r="CW926" s="380"/>
      <c r="CX926" s="380" t="str">
        <v/>
      </c>
      <c r="CY926" s="380"/>
      <c r="CZ926" s="380"/>
      <c r="DA926" s="380" t="str">
        <v/>
      </c>
      <c r="DB926" s="380"/>
      <c r="DC926" s="380"/>
      <c r="DD926" s="380" t="str">
        <v/>
      </c>
      <c r="DE926" s="380"/>
      <c r="DF926" s="380"/>
      <c r="DG926" s="380" t="str">
        <v/>
      </c>
      <c r="DH926" s="380" t="str">
        <v/>
      </c>
      <c r="DI926" s="380" t="str">
        <v/>
      </c>
      <c r="DJ926" s="381" t="str">
        <v/>
      </c>
      <c r="DK926" s="380" t="str">
        <v/>
      </c>
      <c r="DL926" s="380" t="str">
        <v/>
      </c>
      <c r="DM926" s="380" t="str">
        <v/>
      </c>
      <c r="DN926" s="381" t="str">
        <v/>
      </c>
      <c r="DO926" s="380" t="str">
        <v/>
      </c>
      <c r="DP926" s="380" t="str">
        <v/>
      </c>
      <c r="DQ926" s="380" t="str">
        <v/>
      </c>
      <c r="DR926" s="380" t="str">
        <v/>
      </c>
      <c r="DS926" s="380" t="str">
        <v/>
      </c>
      <c r="DT926" s="380"/>
      <c r="DU926" s="380"/>
      <c r="DV926" s="380" t="str">
        <v/>
      </c>
      <c r="DW926" s="380"/>
      <c r="DX926" s="380"/>
      <c r="DY926" s="380" t="str">
        <v/>
      </c>
      <c r="DZ926" s="380"/>
      <c r="EA926" s="380"/>
      <c r="EB926" s="380" t="str">
        <v/>
      </c>
      <c r="EC926" s="380"/>
      <c r="ED926" s="380"/>
      <c r="EE926" s="380" t="str">
        <v/>
      </c>
      <c r="EF926" s="380" t="str">
        <v/>
      </c>
      <c r="EG926" s="380" t="str">
        <v/>
      </c>
      <c r="EH926" s="381" t="str">
        <v/>
      </c>
      <c r="EI926" s="380" t="str">
        <v/>
      </c>
      <c r="EJ926" s="380" t="str">
        <v/>
      </c>
      <c r="EK926" s="380" t="str">
        <v/>
      </c>
      <c r="EL926" s="381" t="str">
        <v/>
      </c>
      <c r="EM926" s="382" t="str">
        <v/>
      </c>
      <c r="EN926" s="382" t="str">
        <v/>
      </c>
      <c r="EO926" s="382" t="str">
        <v/>
      </c>
    </row>
    <row r="927" spans="1:145" ht="15.6">
      <c r="A927" s="372" t="str">
        <v/>
      </c>
      <c r="B927" s="373" t="str">
        <v/>
      </c>
      <c r="C927" s="372"/>
      <c r="D927" s="383" t="str">
        <v/>
      </c>
      <c r="E927" s="383" t="str">
        <v/>
      </c>
      <c r="F927" s="383" t="str">
        <v/>
      </c>
      <c r="G927" s="375" t="str">
        <v/>
      </c>
      <c r="H927" s="375" t="str">
        <v/>
      </c>
      <c r="I927" s="375" t="str">
        <v/>
      </c>
      <c r="J927" s="375" t="str">
        <v/>
      </c>
      <c r="K927" s="375" t="str">
        <v/>
      </c>
      <c r="L927" s="375" t="str">
        <v/>
      </c>
      <c r="M927" s="372" t="str">
        <v/>
      </c>
      <c r="N927" s="372" t="str">
        <v/>
      </c>
      <c r="O927" s="372" t="str">
        <v/>
      </c>
      <c r="P927" s="372" t="str">
        <v/>
      </c>
      <c r="Q927" s="372" t="str">
        <v/>
      </c>
      <c r="R927" s="372" t="str">
        <v/>
      </c>
      <c r="S927" s="372" t="str">
        <v/>
      </c>
      <c r="T927" s="372" t="str">
        <v/>
      </c>
      <c r="U927" s="372" t="str">
        <v/>
      </c>
      <c r="V927" s="372" t="str">
        <v/>
      </c>
      <c r="W927" s="372" t="str">
        <v/>
      </c>
      <c r="X927" s="372" t="str">
        <v/>
      </c>
      <c r="Y927" s="372" t="str">
        <v/>
      </c>
      <c r="Z927" s="372" t="str">
        <v/>
      </c>
      <c r="AA927" s="372" t="str">
        <v/>
      </c>
      <c r="AB927" s="372"/>
      <c r="AC927" s="372"/>
      <c r="AD927" s="372" t="str">
        <v/>
      </c>
      <c r="AE927" s="372"/>
      <c r="AF927" s="372"/>
      <c r="AG927" s="376" t="str">
        <v/>
      </c>
      <c r="AH927" s="372"/>
      <c r="AI927" s="372"/>
      <c r="AJ927" s="372" t="str">
        <v/>
      </c>
      <c r="AK927" s="372"/>
      <c r="AL927" s="372"/>
      <c r="AM927" s="377" t="str">
        <v/>
      </c>
      <c r="AN927" s="378" t="str">
        <v/>
      </c>
      <c r="AO927" s="379" t="str">
        <v/>
      </c>
      <c r="AP927" s="379" t="str">
        <v/>
      </c>
      <c r="AQ927" s="376" t="str">
        <v/>
      </c>
      <c r="AR927" s="376" t="str">
        <v/>
      </c>
      <c r="AS927" s="372" t="str">
        <v/>
      </c>
      <c r="AT927" s="379" t="str">
        <v/>
      </c>
      <c r="AU927" s="380" t="str">
        <v/>
      </c>
      <c r="AV927" s="380" t="str">
        <v/>
      </c>
      <c r="AW927" s="380" t="str">
        <v/>
      </c>
      <c r="AX927" s="380" t="str">
        <v/>
      </c>
      <c r="AY927" s="380" t="str">
        <v/>
      </c>
      <c r="AZ927" s="380"/>
      <c r="BA927" s="380"/>
      <c r="BB927" s="380" t="str">
        <v/>
      </c>
      <c r="BC927" s="380"/>
      <c r="BD927" s="380"/>
      <c r="BE927" s="380" t="str">
        <v/>
      </c>
      <c r="BF927" s="380"/>
      <c r="BG927" s="380"/>
      <c r="BH927" s="380" t="str">
        <v/>
      </c>
      <c r="BI927" s="380"/>
      <c r="BJ927" s="380"/>
      <c r="BK927" s="380" t="str">
        <v/>
      </c>
      <c r="BL927" s="380" t="str">
        <v/>
      </c>
      <c r="BM927" s="380" t="str">
        <v/>
      </c>
      <c r="BN927" s="381" t="str">
        <v/>
      </c>
      <c r="BO927" s="380" t="str">
        <v/>
      </c>
      <c r="BP927" s="380" t="str">
        <v/>
      </c>
      <c r="BQ927" s="380" t="str">
        <v/>
      </c>
      <c r="BR927" s="381" t="str">
        <v/>
      </c>
      <c r="BS927" s="380" t="str">
        <v/>
      </c>
      <c r="BT927" s="380" t="str">
        <v/>
      </c>
      <c r="BU927" s="380" t="str">
        <v/>
      </c>
      <c r="BV927" s="380" t="str">
        <v/>
      </c>
      <c r="BW927" s="380" t="str">
        <v/>
      </c>
      <c r="BX927" s="380"/>
      <c r="BY927" s="380"/>
      <c r="BZ927" s="380" t="str">
        <v/>
      </c>
      <c r="CA927" s="380"/>
      <c r="CB927" s="380"/>
      <c r="CC927" s="380" t="str">
        <v/>
      </c>
      <c r="CD927" s="380"/>
      <c r="CE927" s="380"/>
      <c r="CF927" s="380" t="str">
        <v/>
      </c>
      <c r="CG927" s="380"/>
      <c r="CH927" s="380"/>
      <c r="CI927" s="380" t="str">
        <v/>
      </c>
      <c r="CJ927" s="380" t="str">
        <v/>
      </c>
      <c r="CK927" s="380" t="str">
        <v/>
      </c>
      <c r="CL927" s="381" t="str">
        <v/>
      </c>
      <c r="CM927" s="380" t="str">
        <v/>
      </c>
      <c r="CN927" s="380" t="str">
        <v/>
      </c>
      <c r="CO927" s="380" t="str">
        <v/>
      </c>
      <c r="CP927" s="381" t="str">
        <v/>
      </c>
      <c r="CQ927" s="380" t="str">
        <v/>
      </c>
      <c r="CR927" s="380" t="str">
        <v/>
      </c>
      <c r="CS927" s="380" t="str">
        <v/>
      </c>
      <c r="CT927" s="380" t="str">
        <v/>
      </c>
      <c r="CU927" s="380" t="str">
        <v/>
      </c>
      <c r="CV927" s="380"/>
      <c r="CW927" s="380"/>
      <c r="CX927" s="380" t="str">
        <v/>
      </c>
      <c r="CY927" s="380"/>
      <c r="CZ927" s="380"/>
      <c r="DA927" s="380" t="str">
        <v/>
      </c>
      <c r="DB927" s="380"/>
      <c r="DC927" s="380"/>
      <c r="DD927" s="380" t="str">
        <v/>
      </c>
      <c r="DE927" s="380"/>
      <c r="DF927" s="380"/>
      <c r="DG927" s="380" t="str">
        <v/>
      </c>
      <c r="DH927" s="380" t="str">
        <v/>
      </c>
      <c r="DI927" s="380" t="str">
        <v/>
      </c>
      <c r="DJ927" s="381" t="str">
        <v/>
      </c>
      <c r="DK927" s="380" t="str">
        <v/>
      </c>
      <c r="DL927" s="380" t="str">
        <v/>
      </c>
      <c r="DM927" s="380" t="str">
        <v/>
      </c>
      <c r="DN927" s="381" t="str">
        <v/>
      </c>
      <c r="DO927" s="380" t="str">
        <v/>
      </c>
      <c r="DP927" s="380" t="str">
        <v/>
      </c>
      <c r="DQ927" s="380" t="str">
        <v/>
      </c>
      <c r="DR927" s="380" t="str">
        <v/>
      </c>
      <c r="DS927" s="380" t="str">
        <v/>
      </c>
      <c r="DT927" s="380"/>
      <c r="DU927" s="380"/>
      <c r="DV927" s="380" t="str">
        <v/>
      </c>
      <c r="DW927" s="380"/>
      <c r="DX927" s="380"/>
      <c r="DY927" s="380" t="str">
        <v/>
      </c>
      <c r="DZ927" s="380"/>
      <c r="EA927" s="380"/>
      <c r="EB927" s="380" t="str">
        <v/>
      </c>
      <c r="EC927" s="380"/>
      <c r="ED927" s="380"/>
      <c r="EE927" s="380" t="str">
        <v/>
      </c>
      <c r="EF927" s="380" t="str">
        <v/>
      </c>
      <c r="EG927" s="380" t="str">
        <v/>
      </c>
      <c r="EH927" s="381" t="str">
        <v/>
      </c>
      <c r="EI927" s="380" t="str">
        <v/>
      </c>
      <c r="EJ927" s="380" t="str">
        <v/>
      </c>
      <c r="EK927" s="380" t="str">
        <v/>
      </c>
      <c r="EL927" s="381" t="str">
        <v/>
      </c>
      <c r="EM927" s="382" t="str">
        <v/>
      </c>
      <c r="EN927" s="382" t="str">
        <v/>
      </c>
      <c r="EO927" s="382" t="str">
        <v/>
      </c>
    </row>
    <row r="928" spans="1:145" ht="15.6">
      <c r="A928" s="372" t="str">
        <v/>
      </c>
      <c r="B928" s="373" t="str">
        <v/>
      </c>
      <c r="C928" s="372"/>
      <c r="D928" s="383" t="str">
        <v/>
      </c>
      <c r="E928" s="383" t="str">
        <v/>
      </c>
      <c r="F928" s="383" t="str">
        <v/>
      </c>
      <c r="G928" s="375" t="str">
        <v/>
      </c>
      <c r="H928" s="375" t="str">
        <v/>
      </c>
      <c r="I928" s="375" t="str">
        <v/>
      </c>
      <c r="J928" s="375" t="str">
        <v/>
      </c>
      <c r="K928" s="375" t="str">
        <v/>
      </c>
      <c r="L928" s="375" t="str">
        <v/>
      </c>
      <c r="M928" s="372" t="str">
        <v/>
      </c>
      <c r="N928" s="372" t="str">
        <v/>
      </c>
      <c r="O928" s="372" t="str">
        <v/>
      </c>
      <c r="P928" s="372" t="str">
        <v/>
      </c>
      <c r="Q928" s="372" t="str">
        <v/>
      </c>
      <c r="R928" s="372" t="str">
        <v/>
      </c>
      <c r="S928" s="372" t="str">
        <v/>
      </c>
      <c r="T928" s="372" t="str">
        <v/>
      </c>
      <c r="U928" s="372" t="str">
        <v/>
      </c>
      <c r="V928" s="372" t="str">
        <v/>
      </c>
      <c r="W928" s="372" t="str">
        <v/>
      </c>
      <c r="X928" s="372" t="str">
        <v/>
      </c>
      <c r="Y928" s="372" t="str">
        <v/>
      </c>
      <c r="Z928" s="372" t="str">
        <v/>
      </c>
      <c r="AA928" s="372" t="str">
        <v/>
      </c>
      <c r="AB928" s="372"/>
      <c r="AC928" s="372"/>
      <c r="AD928" s="372" t="str">
        <v/>
      </c>
      <c r="AE928" s="372"/>
      <c r="AF928" s="372"/>
      <c r="AG928" s="376" t="str">
        <v/>
      </c>
      <c r="AH928" s="372"/>
      <c r="AI928" s="372"/>
      <c r="AJ928" s="372" t="str">
        <v/>
      </c>
      <c r="AK928" s="372"/>
      <c r="AL928" s="372"/>
      <c r="AM928" s="377" t="str">
        <v/>
      </c>
      <c r="AN928" s="378" t="str">
        <v/>
      </c>
      <c r="AO928" s="379" t="str">
        <v/>
      </c>
      <c r="AP928" s="379" t="str">
        <v/>
      </c>
      <c r="AQ928" s="376" t="str">
        <v/>
      </c>
      <c r="AR928" s="376" t="str">
        <v/>
      </c>
      <c r="AS928" s="372" t="str">
        <v/>
      </c>
      <c r="AT928" s="379" t="str">
        <v/>
      </c>
      <c r="AU928" s="380" t="str">
        <v/>
      </c>
      <c r="AV928" s="380" t="str">
        <v/>
      </c>
      <c r="AW928" s="380" t="str">
        <v/>
      </c>
      <c r="AX928" s="380" t="str">
        <v/>
      </c>
      <c r="AY928" s="380" t="str">
        <v/>
      </c>
      <c r="AZ928" s="380"/>
      <c r="BA928" s="380"/>
      <c r="BB928" s="380" t="str">
        <v/>
      </c>
      <c r="BC928" s="380"/>
      <c r="BD928" s="380"/>
      <c r="BE928" s="380" t="str">
        <v/>
      </c>
      <c r="BF928" s="380"/>
      <c r="BG928" s="380"/>
      <c r="BH928" s="380" t="str">
        <v/>
      </c>
      <c r="BI928" s="380"/>
      <c r="BJ928" s="380"/>
      <c r="BK928" s="380" t="str">
        <v/>
      </c>
      <c r="BL928" s="380" t="str">
        <v/>
      </c>
      <c r="BM928" s="380" t="str">
        <v/>
      </c>
      <c r="BN928" s="381" t="str">
        <v/>
      </c>
      <c r="BO928" s="380" t="str">
        <v/>
      </c>
      <c r="BP928" s="380" t="str">
        <v/>
      </c>
      <c r="BQ928" s="380" t="str">
        <v/>
      </c>
      <c r="BR928" s="381" t="str">
        <v/>
      </c>
      <c r="BS928" s="380" t="str">
        <v/>
      </c>
      <c r="BT928" s="380" t="str">
        <v/>
      </c>
      <c r="BU928" s="380" t="str">
        <v/>
      </c>
      <c r="BV928" s="380" t="str">
        <v/>
      </c>
      <c r="BW928" s="380" t="str">
        <v/>
      </c>
      <c r="BX928" s="380"/>
      <c r="BY928" s="380"/>
      <c r="BZ928" s="380" t="str">
        <v/>
      </c>
      <c r="CA928" s="380"/>
      <c r="CB928" s="380"/>
      <c r="CC928" s="380" t="str">
        <v/>
      </c>
      <c r="CD928" s="380"/>
      <c r="CE928" s="380"/>
      <c r="CF928" s="380" t="str">
        <v/>
      </c>
      <c r="CG928" s="380"/>
      <c r="CH928" s="380"/>
      <c r="CI928" s="380" t="str">
        <v/>
      </c>
      <c r="CJ928" s="380" t="str">
        <v/>
      </c>
      <c r="CK928" s="380" t="str">
        <v/>
      </c>
      <c r="CL928" s="381" t="str">
        <v/>
      </c>
      <c r="CM928" s="380" t="str">
        <v/>
      </c>
      <c r="CN928" s="380" t="str">
        <v/>
      </c>
      <c r="CO928" s="380" t="str">
        <v/>
      </c>
      <c r="CP928" s="381" t="str">
        <v/>
      </c>
      <c r="CQ928" s="380" t="str">
        <v/>
      </c>
      <c r="CR928" s="380" t="str">
        <v/>
      </c>
      <c r="CS928" s="380" t="str">
        <v/>
      </c>
      <c r="CT928" s="380" t="str">
        <v/>
      </c>
      <c r="CU928" s="380" t="str">
        <v/>
      </c>
      <c r="CV928" s="380"/>
      <c r="CW928" s="380"/>
      <c r="CX928" s="380" t="str">
        <v/>
      </c>
      <c r="CY928" s="380"/>
      <c r="CZ928" s="380"/>
      <c r="DA928" s="380" t="str">
        <v/>
      </c>
      <c r="DB928" s="380"/>
      <c r="DC928" s="380"/>
      <c r="DD928" s="380" t="str">
        <v/>
      </c>
      <c r="DE928" s="380"/>
      <c r="DF928" s="380"/>
      <c r="DG928" s="380" t="str">
        <v/>
      </c>
      <c r="DH928" s="380" t="str">
        <v/>
      </c>
      <c r="DI928" s="380" t="str">
        <v/>
      </c>
      <c r="DJ928" s="381" t="str">
        <v/>
      </c>
      <c r="DK928" s="380" t="str">
        <v/>
      </c>
      <c r="DL928" s="380" t="str">
        <v/>
      </c>
      <c r="DM928" s="380" t="str">
        <v/>
      </c>
      <c r="DN928" s="381" t="str">
        <v/>
      </c>
      <c r="DO928" s="380" t="str">
        <v/>
      </c>
      <c r="DP928" s="380" t="str">
        <v/>
      </c>
      <c r="DQ928" s="380" t="str">
        <v/>
      </c>
      <c r="DR928" s="380" t="str">
        <v/>
      </c>
      <c r="DS928" s="380" t="str">
        <v/>
      </c>
      <c r="DT928" s="380"/>
      <c r="DU928" s="380"/>
      <c r="DV928" s="380" t="str">
        <v/>
      </c>
      <c r="DW928" s="380"/>
      <c r="DX928" s="380"/>
      <c r="DY928" s="380" t="str">
        <v/>
      </c>
      <c r="DZ928" s="380"/>
      <c r="EA928" s="380"/>
      <c r="EB928" s="380" t="str">
        <v/>
      </c>
      <c r="EC928" s="380"/>
      <c r="ED928" s="380"/>
      <c r="EE928" s="380" t="str">
        <v/>
      </c>
      <c r="EF928" s="380" t="str">
        <v/>
      </c>
      <c r="EG928" s="380" t="str">
        <v/>
      </c>
      <c r="EH928" s="381" t="str">
        <v/>
      </c>
      <c r="EI928" s="380" t="str">
        <v/>
      </c>
      <c r="EJ928" s="380" t="str">
        <v/>
      </c>
      <c r="EK928" s="380" t="str">
        <v/>
      </c>
      <c r="EL928" s="381" t="str">
        <v/>
      </c>
      <c r="EM928" s="382" t="str">
        <v/>
      </c>
      <c r="EN928" s="382" t="str">
        <v/>
      </c>
      <c r="EO928" s="382" t="str">
        <v/>
      </c>
    </row>
    <row r="929" spans="1:145" ht="15.6">
      <c r="A929" s="372" t="str">
        <v/>
      </c>
      <c r="B929" s="373" t="str">
        <v/>
      </c>
      <c r="C929" s="372"/>
      <c r="D929" s="383" t="str">
        <v/>
      </c>
      <c r="E929" s="383" t="str">
        <v/>
      </c>
      <c r="F929" s="383" t="str">
        <v/>
      </c>
      <c r="G929" s="375" t="str">
        <v/>
      </c>
      <c r="H929" s="375" t="str">
        <v/>
      </c>
      <c r="I929" s="375" t="str">
        <v/>
      </c>
      <c r="J929" s="375" t="str">
        <v/>
      </c>
      <c r="K929" s="375" t="str">
        <v/>
      </c>
      <c r="L929" s="375" t="str">
        <v/>
      </c>
      <c r="M929" s="372" t="str">
        <v/>
      </c>
      <c r="N929" s="372" t="str">
        <v/>
      </c>
      <c r="O929" s="372" t="str">
        <v/>
      </c>
      <c r="P929" s="372" t="str">
        <v/>
      </c>
      <c r="Q929" s="372" t="str">
        <v/>
      </c>
      <c r="R929" s="372" t="str">
        <v/>
      </c>
      <c r="S929" s="372" t="str">
        <v/>
      </c>
      <c r="T929" s="372" t="str">
        <v/>
      </c>
      <c r="U929" s="372" t="str">
        <v/>
      </c>
      <c r="V929" s="372" t="str">
        <v/>
      </c>
      <c r="W929" s="372" t="str">
        <v/>
      </c>
      <c r="X929" s="372" t="str">
        <v/>
      </c>
      <c r="Y929" s="372" t="str">
        <v/>
      </c>
      <c r="Z929" s="372" t="str">
        <v/>
      </c>
      <c r="AA929" s="372" t="str">
        <v/>
      </c>
      <c r="AB929" s="372"/>
      <c r="AC929" s="372"/>
      <c r="AD929" s="372" t="str">
        <v/>
      </c>
      <c r="AE929" s="372"/>
      <c r="AF929" s="372"/>
      <c r="AG929" s="376" t="str">
        <v/>
      </c>
      <c r="AH929" s="372"/>
      <c r="AI929" s="372"/>
      <c r="AJ929" s="372" t="str">
        <v/>
      </c>
      <c r="AK929" s="372"/>
      <c r="AL929" s="372"/>
      <c r="AM929" s="377" t="str">
        <v/>
      </c>
      <c r="AN929" s="378" t="str">
        <v/>
      </c>
      <c r="AO929" s="379" t="str">
        <v/>
      </c>
      <c r="AP929" s="379" t="str">
        <v/>
      </c>
      <c r="AQ929" s="376" t="str">
        <v/>
      </c>
      <c r="AR929" s="376" t="str">
        <v/>
      </c>
      <c r="AS929" s="372" t="str">
        <v/>
      </c>
      <c r="AT929" s="379" t="str">
        <v/>
      </c>
      <c r="AU929" s="380" t="str">
        <v/>
      </c>
      <c r="AV929" s="380" t="str">
        <v/>
      </c>
      <c r="AW929" s="380" t="str">
        <v/>
      </c>
      <c r="AX929" s="380" t="str">
        <v/>
      </c>
      <c r="AY929" s="380" t="str">
        <v/>
      </c>
      <c r="AZ929" s="380"/>
      <c r="BA929" s="380"/>
      <c r="BB929" s="380" t="str">
        <v/>
      </c>
      <c r="BC929" s="380"/>
      <c r="BD929" s="380"/>
      <c r="BE929" s="380" t="str">
        <v/>
      </c>
      <c r="BF929" s="380"/>
      <c r="BG929" s="380"/>
      <c r="BH929" s="380" t="str">
        <v/>
      </c>
      <c r="BI929" s="380"/>
      <c r="BJ929" s="380"/>
      <c r="BK929" s="380" t="str">
        <v/>
      </c>
      <c r="BL929" s="380" t="str">
        <v/>
      </c>
      <c r="BM929" s="380" t="str">
        <v/>
      </c>
      <c r="BN929" s="381" t="str">
        <v/>
      </c>
      <c r="BO929" s="380" t="str">
        <v/>
      </c>
      <c r="BP929" s="380" t="str">
        <v/>
      </c>
      <c r="BQ929" s="380" t="str">
        <v/>
      </c>
      <c r="BR929" s="381" t="str">
        <v/>
      </c>
      <c r="BS929" s="380" t="str">
        <v/>
      </c>
      <c r="BT929" s="380" t="str">
        <v/>
      </c>
      <c r="BU929" s="380" t="str">
        <v/>
      </c>
      <c r="BV929" s="380" t="str">
        <v/>
      </c>
      <c r="BW929" s="380" t="str">
        <v/>
      </c>
      <c r="BX929" s="380"/>
      <c r="BY929" s="380"/>
      <c r="BZ929" s="380" t="str">
        <v/>
      </c>
      <c r="CA929" s="380"/>
      <c r="CB929" s="380"/>
      <c r="CC929" s="380" t="str">
        <v/>
      </c>
      <c r="CD929" s="380"/>
      <c r="CE929" s="380"/>
      <c r="CF929" s="380" t="str">
        <v/>
      </c>
      <c r="CG929" s="380"/>
      <c r="CH929" s="380"/>
      <c r="CI929" s="380" t="str">
        <v/>
      </c>
      <c r="CJ929" s="380" t="str">
        <v/>
      </c>
      <c r="CK929" s="380" t="str">
        <v/>
      </c>
      <c r="CL929" s="381" t="str">
        <v/>
      </c>
      <c r="CM929" s="380" t="str">
        <v/>
      </c>
      <c r="CN929" s="380" t="str">
        <v/>
      </c>
      <c r="CO929" s="380" t="str">
        <v/>
      </c>
      <c r="CP929" s="381" t="str">
        <v/>
      </c>
      <c r="CQ929" s="380" t="str">
        <v/>
      </c>
      <c r="CR929" s="380" t="str">
        <v/>
      </c>
      <c r="CS929" s="380" t="str">
        <v/>
      </c>
      <c r="CT929" s="380" t="str">
        <v/>
      </c>
      <c r="CU929" s="380" t="str">
        <v/>
      </c>
      <c r="CV929" s="380"/>
      <c r="CW929" s="380"/>
      <c r="CX929" s="380" t="str">
        <v/>
      </c>
      <c r="CY929" s="380"/>
      <c r="CZ929" s="380"/>
      <c r="DA929" s="380" t="str">
        <v/>
      </c>
      <c r="DB929" s="380"/>
      <c r="DC929" s="380"/>
      <c r="DD929" s="380" t="str">
        <v/>
      </c>
      <c r="DE929" s="380"/>
      <c r="DF929" s="380"/>
      <c r="DG929" s="380" t="str">
        <v/>
      </c>
      <c r="DH929" s="380" t="str">
        <v/>
      </c>
      <c r="DI929" s="380" t="str">
        <v/>
      </c>
      <c r="DJ929" s="381" t="str">
        <v/>
      </c>
      <c r="DK929" s="380" t="str">
        <v/>
      </c>
      <c r="DL929" s="380" t="str">
        <v/>
      </c>
      <c r="DM929" s="380" t="str">
        <v/>
      </c>
      <c r="DN929" s="381" t="str">
        <v/>
      </c>
      <c r="DO929" s="380" t="str">
        <v/>
      </c>
      <c r="DP929" s="380" t="str">
        <v/>
      </c>
      <c r="DQ929" s="380" t="str">
        <v/>
      </c>
      <c r="DR929" s="380" t="str">
        <v/>
      </c>
      <c r="DS929" s="380" t="str">
        <v/>
      </c>
      <c r="DT929" s="380"/>
      <c r="DU929" s="380"/>
      <c r="DV929" s="380" t="str">
        <v/>
      </c>
      <c r="DW929" s="380"/>
      <c r="DX929" s="380"/>
      <c r="DY929" s="380" t="str">
        <v/>
      </c>
      <c r="DZ929" s="380"/>
      <c r="EA929" s="380"/>
      <c r="EB929" s="380" t="str">
        <v/>
      </c>
      <c r="EC929" s="380"/>
      <c r="ED929" s="380"/>
      <c r="EE929" s="380" t="str">
        <v/>
      </c>
      <c r="EF929" s="380" t="str">
        <v/>
      </c>
      <c r="EG929" s="380" t="str">
        <v/>
      </c>
      <c r="EH929" s="381" t="str">
        <v/>
      </c>
      <c r="EI929" s="380" t="str">
        <v/>
      </c>
      <c r="EJ929" s="380" t="str">
        <v/>
      </c>
      <c r="EK929" s="380" t="str">
        <v/>
      </c>
      <c r="EL929" s="381" t="str">
        <v/>
      </c>
      <c r="EM929" s="382" t="str">
        <v/>
      </c>
      <c r="EN929" s="382" t="str">
        <v/>
      </c>
      <c r="EO929" s="382" t="str">
        <v/>
      </c>
    </row>
    <row r="930" spans="1:145" ht="15.6">
      <c r="A930" s="372" t="str">
        <v/>
      </c>
      <c r="B930" s="373" t="str">
        <v/>
      </c>
      <c r="C930" s="372"/>
      <c r="D930" s="383" t="str">
        <v/>
      </c>
      <c r="E930" s="383" t="str">
        <v/>
      </c>
      <c r="F930" s="383" t="str">
        <v/>
      </c>
      <c r="G930" s="375" t="str">
        <v/>
      </c>
      <c r="H930" s="375" t="str">
        <v/>
      </c>
      <c r="I930" s="375" t="str">
        <v/>
      </c>
      <c r="J930" s="375" t="str">
        <v/>
      </c>
      <c r="K930" s="375" t="str">
        <v/>
      </c>
      <c r="L930" s="375" t="str">
        <v/>
      </c>
      <c r="M930" s="372" t="str">
        <v/>
      </c>
      <c r="N930" s="372" t="str">
        <v/>
      </c>
      <c r="O930" s="372" t="str">
        <v/>
      </c>
      <c r="P930" s="372" t="str">
        <v/>
      </c>
      <c r="Q930" s="372" t="str">
        <v/>
      </c>
      <c r="R930" s="372" t="str">
        <v/>
      </c>
      <c r="S930" s="372" t="str">
        <v/>
      </c>
      <c r="T930" s="372" t="str">
        <v/>
      </c>
      <c r="U930" s="372" t="str">
        <v/>
      </c>
      <c r="V930" s="372" t="str">
        <v/>
      </c>
      <c r="W930" s="372" t="str">
        <v/>
      </c>
      <c r="X930" s="372" t="str">
        <v/>
      </c>
      <c r="Y930" s="372" t="str">
        <v/>
      </c>
      <c r="Z930" s="372" t="str">
        <v/>
      </c>
      <c r="AA930" s="372" t="str">
        <v/>
      </c>
      <c r="AB930" s="372"/>
      <c r="AC930" s="372"/>
      <c r="AD930" s="372" t="str">
        <v/>
      </c>
      <c r="AE930" s="372"/>
      <c r="AF930" s="372"/>
      <c r="AG930" s="376" t="str">
        <v/>
      </c>
      <c r="AH930" s="372"/>
      <c r="AI930" s="372"/>
      <c r="AJ930" s="372" t="str">
        <v/>
      </c>
      <c r="AK930" s="372"/>
      <c r="AL930" s="372"/>
      <c r="AM930" s="377" t="str">
        <v/>
      </c>
      <c r="AN930" s="378" t="str">
        <v/>
      </c>
      <c r="AO930" s="379" t="str">
        <v/>
      </c>
      <c r="AP930" s="379" t="str">
        <v/>
      </c>
      <c r="AQ930" s="376" t="str">
        <v/>
      </c>
      <c r="AR930" s="376" t="str">
        <v/>
      </c>
      <c r="AS930" s="372" t="str">
        <v/>
      </c>
      <c r="AT930" s="379" t="str">
        <v/>
      </c>
      <c r="AU930" s="380" t="str">
        <v/>
      </c>
      <c r="AV930" s="380" t="str">
        <v/>
      </c>
      <c r="AW930" s="380" t="str">
        <v/>
      </c>
      <c r="AX930" s="380" t="str">
        <v/>
      </c>
      <c r="AY930" s="380" t="str">
        <v/>
      </c>
      <c r="AZ930" s="380"/>
      <c r="BA930" s="380"/>
      <c r="BB930" s="380" t="str">
        <v/>
      </c>
      <c r="BC930" s="380"/>
      <c r="BD930" s="380"/>
      <c r="BE930" s="380" t="str">
        <v/>
      </c>
      <c r="BF930" s="380"/>
      <c r="BG930" s="380"/>
      <c r="BH930" s="380" t="str">
        <v/>
      </c>
      <c r="BI930" s="380"/>
      <c r="BJ930" s="380"/>
      <c r="BK930" s="380" t="str">
        <v/>
      </c>
      <c r="BL930" s="380" t="str">
        <v/>
      </c>
      <c r="BM930" s="380" t="str">
        <v/>
      </c>
      <c r="BN930" s="381" t="str">
        <v/>
      </c>
      <c r="BO930" s="380" t="str">
        <v/>
      </c>
      <c r="BP930" s="380" t="str">
        <v/>
      </c>
      <c r="BQ930" s="380" t="str">
        <v/>
      </c>
      <c r="BR930" s="381" t="str">
        <v/>
      </c>
      <c r="BS930" s="380" t="str">
        <v/>
      </c>
      <c r="BT930" s="380" t="str">
        <v/>
      </c>
      <c r="BU930" s="380" t="str">
        <v/>
      </c>
      <c r="BV930" s="380" t="str">
        <v/>
      </c>
      <c r="BW930" s="380" t="str">
        <v/>
      </c>
      <c r="BX930" s="380"/>
      <c r="BY930" s="380"/>
      <c r="BZ930" s="380" t="str">
        <v/>
      </c>
      <c r="CA930" s="380"/>
      <c r="CB930" s="380"/>
      <c r="CC930" s="380" t="str">
        <v/>
      </c>
      <c r="CD930" s="380"/>
      <c r="CE930" s="380"/>
      <c r="CF930" s="380" t="str">
        <v/>
      </c>
      <c r="CG930" s="380"/>
      <c r="CH930" s="380"/>
      <c r="CI930" s="380" t="str">
        <v/>
      </c>
      <c r="CJ930" s="380" t="str">
        <v/>
      </c>
      <c r="CK930" s="380" t="str">
        <v/>
      </c>
      <c r="CL930" s="381" t="str">
        <v/>
      </c>
      <c r="CM930" s="380" t="str">
        <v/>
      </c>
      <c r="CN930" s="380" t="str">
        <v/>
      </c>
      <c r="CO930" s="380" t="str">
        <v/>
      </c>
      <c r="CP930" s="381" t="str">
        <v/>
      </c>
      <c r="CQ930" s="380" t="str">
        <v/>
      </c>
      <c r="CR930" s="380" t="str">
        <v/>
      </c>
      <c r="CS930" s="380" t="str">
        <v/>
      </c>
      <c r="CT930" s="380" t="str">
        <v/>
      </c>
      <c r="CU930" s="380" t="str">
        <v/>
      </c>
      <c r="CV930" s="380"/>
      <c r="CW930" s="380"/>
      <c r="CX930" s="380" t="str">
        <v/>
      </c>
      <c r="CY930" s="380"/>
      <c r="CZ930" s="380"/>
      <c r="DA930" s="380" t="str">
        <v/>
      </c>
      <c r="DB930" s="380"/>
      <c r="DC930" s="380"/>
      <c r="DD930" s="380" t="str">
        <v/>
      </c>
      <c r="DE930" s="380"/>
      <c r="DF930" s="380"/>
      <c r="DG930" s="380" t="str">
        <v/>
      </c>
      <c r="DH930" s="380" t="str">
        <v/>
      </c>
      <c r="DI930" s="380" t="str">
        <v/>
      </c>
      <c r="DJ930" s="381" t="str">
        <v/>
      </c>
      <c r="DK930" s="380" t="str">
        <v/>
      </c>
      <c r="DL930" s="380" t="str">
        <v/>
      </c>
      <c r="DM930" s="380" t="str">
        <v/>
      </c>
      <c r="DN930" s="381" t="str">
        <v/>
      </c>
      <c r="DO930" s="380" t="str">
        <v/>
      </c>
      <c r="DP930" s="380" t="str">
        <v/>
      </c>
      <c r="DQ930" s="380" t="str">
        <v/>
      </c>
      <c r="DR930" s="380" t="str">
        <v/>
      </c>
      <c r="DS930" s="380" t="str">
        <v/>
      </c>
      <c r="DT930" s="380"/>
      <c r="DU930" s="380"/>
      <c r="DV930" s="380" t="str">
        <v/>
      </c>
      <c r="DW930" s="380"/>
      <c r="DX930" s="380"/>
      <c r="DY930" s="380" t="str">
        <v/>
      </c>
      <c r="DZ930" s="380"/>
      <c r="EA930" s="380"/>
      <c r="EB930" s="380" t="str">
        <v/>
      </c>
      <c r="EC930" s="380"/>
      <c r="ED930" s="380"/>
      <c r="EE930" s="380" t="str">
        <v/>
      </c>
      <c r="EF930" s="380" t="str">
        <v/>
      </c>
      <c r="EG930" s="380" t="str">
        <v/>
      </c>
      <c r="EH930" s="381" t="str">
        <v/>
      </c>
      <c r="EI930" s="380" t="str">
        <v/>
      </c>
      <c r="EJ930" s="380" t="str">
        <v/>
      </c>
      <c r="EK930" s="380" t="str">
        <v/>
      </c>
      <c r="EL930" s="381" t="str">
        <v/>
      </c>
      <c r="EM930" s="382" t="str">
        <v/>
      </c>
      <c r="EN930" s="382" t="str">
        <v/>
      </c>
      <c r="EO930" s="382" t="str">
        <v/>
      </c>
    </row>
    <row r="931" spans="1:145" ht="15.6">
      <c r="A931" s="372" t="str">
        <v/>
      </c>
      <c r="B931" s="373" t="str">
        <v/>
      </c>
      <c r="C931" s="372"/>
      <c r="D931" s="383" t="str">
        <v/>
      </c>
      <c r="E931" s="383" t="str">
        <v/>
      </c>
      <c r="F931" s="383" t="str">
        <v/>
      </c>
      <c r="G931" s="375" t="str">
        <v/>
      </c>
      <c r="H931" s="375" t="str">
        <v/>
      </c>
      <c r="I931" s="375" t="str">
        <v/>
      </c>
      <c r="J931" s="375" t="str">
        <v/>
      </c>
      <c r="K931" s="375" t="str">
        <v/>
      </c>
      <c r="L931" s="375" t="str">
        <v/>
      </c>
      <c r="M931" s="372" t="str">
        <v/>
      </c>
      <c r="N931" s="372" t="str">
        <v/>
      </c>
      <c r="O931" s="372" t="str">
        <v/>
      </c>
      <c r="P931" s="372" t="str">
        <v/>
      </c>
      <c r="Q931" s="372" t="str">
        <v/>
      </c>
      <c r="R931" s="372" t="str">
        <v/>
      </c>
      <c r="S931" s="372" t="str">
        <v/>
      </c>
      <c r="T931" s="372" t="str">
        <v/>
      </c>
      <c r="U931" s="372" t="str">
        <v/>
      </c>
      <c r="V931" s="372" t="str">
        <v/>
      </c>
      <c r="W931" s="372" t="str">
        <v/>
      </c>
      <c r="X931" s="372" t="str">
        <v/>
      </c>
      <c r="Y931" s="372" t="str">
        <v/>
      </c>
      <c r="Z931" s="372" t="str">
        <v/>
      </c>
      <c r="AA931" s="372" t="str">
        <v/>
      </c>
      <c r="AB931" s="372"/>
      <c r="AC931" s="372"/>
      <c r="AD931" s="372" t="str">
        <v/>
      </c>
      <c r="AE931" s="372"/>
      <c r="AF931" s="372"/>
      <c r="AG931" s="376" t="str">
        <v/>
      </c>
      <c r="AH931" s="372"/>
      <c r="AI931" s="372"/>
      <c r="AJ931" s="372" t="str">
        <v/>
      </c>
      <c r="AK931" s="372"/>
      <c r="AL931" s="372"/>
      <c r="AM931" s="377" t="str">
        <v/>
      </c>
      <c r="AN931" s="378" t="str">
        <v/>
      </c>
      <c r="AO931" s="379" t="str">
        <v/>
      </c>
      <c r="AP931" s="379" t="str">
        <v/>
      </c>
      <c r="AQ931" s="376" t="str">
        <v/>
      </c>
      <c r="AR931" s="376" t="str">
        <v/>
      </c>
      <c r="AS931" s="372" t="str">
        <v/>
      </c>
      <c r="AT931" s="379" t="str">
        <v/>
      </c>
      <c r="AU931" s="380" t="str">
        <v/>
      </c>
      <c r="AV931" s="380" t="str">
        <v/>
      </c>
      <c r="AW931" s="380" t="str">
        <v/>
      </c>
      <c r="AX931" s="380" t="str">
        <v/>
      </c>
      <c r="AY931" s="380" t="str">
        <v/>
      </c>
      <c r="AZ931" s="380"/>
      <c r="BA931" s="380"/>
      <c r="BB931" s="380" t="str">
        <v/>
      </c>
      <c r="BC931" s="380"/>
      <c r="BD931" s="380"/>
      <c r="BE931" s="380" t="str">
        <v/>
      </c>
      <c r="BF931" s="380"/>
      <c r="BG931" s="380"/>
      <c r="BH931" s="380" t="str">
        <v/>
      </c>
      <c r="BI931" s="380"/>
      <c r="BJ931" s="380"/>
      <c r="BK931" s="380" t="str">
        <v/>
      </c>
      <c r="BL931" s="380" t="str">
        <v/>
      </c>
      <c r="BM931" s="380" t="str">
        <v/>
      </c>
      <c r="BN931" s="381" t="str">
        <v/>
      </c>
      <c r="BO931" s="380" t="str">
        <v/>
      </c>
      <c r="BP931" s="380" t="str">
        <v/>
      </c>
      <c r="BQ931" s="380" t="str">
        <v/>
      </c>
      <c r="BR931" s="381" t="str">
        <v/>
      </c>
      <c r="BS931" s="380" t="str">
        <v/>
      </c>
      <c r="BT931" s="380" t="str">
        <v/>
      </c>
      <c r="BU931" s="380" t="str">
        <v/>
      </c>
      <c r="BV931" s="380" t="str">
        <v/>
      </c>
      <c r="BW931" s="380" t="str">
        <v/>
      </c>
      <c r="BX931" s="380"/>
      <c r="BY931" s="380"/>
      <c r="BZ931" s="380" t="str">
        <v/>
      </c>
      <c r="CA931" s="380"/>
      <c r="CB931" s="380"/>
      <c r="CC931" s="380" t="str">
        <v/>
      </c>
      <c r="CD931" s="380"/>
      <c r="CE931" s="380"/>
      <c r="CF931" s="380" t="str">
        <v/>
      </c>
      <c r="CG931" s="380"/>
      <c r="CH931" s="380"/>
      <c r="CI931" s="380" t="str">
        <v/>
      </c>
      <c r="CJ931" s="380" t="str">
        <v/>
      </c>
      <c r="CK931" s="380" t="str">
        <v/>
      </c>
      <c r="CL931" s="381" t="str">
        <v/>
      </c>
      <c r="CM931" s="380" t="str">
        <v/>
      </c>
      <c r="CN931" s="380" t="str">
        <v/>
      </c>
      <c r="CO931" s="380" t="str">
        <v/>
      </c>
      <c r="CP931" s="381" t="str">
        <v/>
      </c>
      <c r="CQ931" s="380" t="str">
        <v/>
      </c>
      <c r="CR931" s="380" t="str">
        <v/>
      </c>
      <c r="CS931" s="380" t="str">
        <v/>
      </c>
      <c r="CT931" s="380" t="str">
        <v/>
      </c>
      <c r="CU931" s="380" t="str">
        <v/>
      </c>
      <c r="CV931" s="380"/>
      <c r="CW931" s="380"/>
      <c r="CX931" s="380" t="str">
        <v/>
      </c>
      <c r="CY931" s="380"/>
      <c r="CZ931" s="380"/>
      <c r="DA931" s="380" t="str">
        <v/>
      </c>
      <c r="DB931" s="380"/>
      <c r="DC931" s="380"/>
      <c r="DD931" s="380" t="str">
        <v/>
      </c>
      <c r="DE931" s="380"/>
      <c r="DF931" s="380"/>
      <c r="DG931" s="380" t="str">
        <v/>
      </c>
      <c r="DH931" s="380" t="str">
        <v/>
      </c>
      <c r="DI931" s="380" t="str">
        <v/>
      </c>
      <c r="DJ931" s="381" t="str">
        <v/>
      </c>
      <c r="DK931" s="380" t="str">
        <v/>
      </c>
      <c r="DL931" s="380" t="str">
        <v/>
      </c>
      <c r="DM931" s="380" t="str">
        <v/>
      </c>
      <c r="DN931" s="381" t="str">
        <v/>
      </c>
      <c r="DO931" s="380" t="str">
        <v/>
      </c>
      <c r="DP931" s="380" t="str">
        <v/>
      </c>
      <c r="DQ931" s="380" t="str">
        <v/>
      </c>
      <c r="DR931" s="380" t="str">
        <v/>
      </c>
      <c r="DS931" s="380" t="str">
        <v/>
      </c>
      <c r="DT931" s="380"/>
      <c r="DU931" s="380"/>
      <c r="DV931" s="380" t="str">
        <v/>
      </c>
      <c r="DW931" s="380"/>
      <c r="DX931" s="380"/>
      <c r="DY931" s="380" t="str">
        <v/>
      </c>
      <c r="DZ931" s="380"/>
      <c r="EA931" s="380"/>
      <c r="EB931" s="380" t="str">
        <v/>
      </c>
      <c r="EC931" s="380"/>
      <c r="ED931" s="380"/>
      <c r="EE931" s="380" t="str">
        <v/>
      </c>
      <c r="EF931" s="380" t="str">
        <v/>
      </c>
      <c r="EG931" s="380" t="str">
        <v/>
      </c>
      <c r="EH931" s="381" t="str">
        <v/>
      </c>
      <c r="EI931" s="380" t="str">
        <v/>
      </c>
      <c r="EJ931" s="380" t="str">
        <v/>
      </c>
      <c r="EK931" s="380" t="str">
        <v/>
      </c>
      <c r="EL931" s="381" t="str">
        <v/>
      </c>
      <c r="EM931" s="382" t="str">
        <v/>
      </c>
      <c r="EN931" s="382" t="str">
        <v/>
      </c>
      <c r="EO931" s="382" t="str">
        <v/>
      </c>
    </row>
    <row r="932" spans="1:145" ht="15.6">
      <c r="A932" s="372" t="str">
        <v/>
      </c>
      <c r="B932" s="373" t="str">
        <v/>
      </c>
      <c r="C932" s="372"/>
      <c r="D932" s="383" t="str">
        <v/>
      </c>
      <c r="E932" s="383" t="str">
        <v/>
      </c>
      <c r="F932" s="383" t="str">
        <v/>
      </c>
      <c r="G932" s="375" t="str">
        <v/>
      </c>
      <c r="H932" s="375" t="str">
        <v/>
      </c>
      <c r="I932" s="375" t="str">
        <v/>
      </c>
      <c r="J932" s="375" t="str">
        <v/>
      </c>
      <c r="K932" s="375" t="str">
        <v/>
      </c>
      <c r="L932" s="375" t="str">
        <v/>
      </c>
      <c r="M932" s="372" t="str">
        <v/>
      </c>
      <c r="N932" s="372" t="str">
        <v/>
      </c>
      <c r="O932" s="372" t="str">
        <v/>
      </c>
      <c r="P932" s="372" t="str">
        <v/>
      </c>
      <c r="Q932" s="372" t="str">
        <v/>
      </c>
      <c r="R932" s="372" t="str">
        <v/>
      </c>
      <c r="S932" s="372" t="str">
        <v/>
      </c>
      <c r="T932" s="372" t="str">
        <v/>
      </c>
      <c r="U932" s="372" t="str">
        <v/>
      </c>
      <c r="V932" s="372" t="str">
        <v/>
      </c>
      <c r="W932" s="372" t="str">
        <v/>
      </c>
      <c r="X932" s="372" t="str">
        <v/>
      </c>
      <c r="Y932" s="372" t="str">
        <v/>
      </c>
      <c r="Z932" s="372" t="str">
        <v/>
      </c>
      <c r="AA932" s="372" t="str">
        <v/>
      </c>
      <c r="AB932" s="372"/>
      <c r="AC932" s="372"/>
      <c r="AD932" s="372" t="str">
        <v/>
      </c>
      <c r="AE932" s="372"/>
      <c r="AF932" s="372"/>
      <c r="AG932" s="376" t="str">
        <v/>
      </c>
      <c r="AH932" s="372"/>
      <c r="AI932" s="372"/>
      <c r="AJ932" s="372" t="str">
        <v/>
      </c>
      <c r="AK932" s="372"/>
      <c r="AL932" s="372"/>
      <c r="AM932" s="377" t="str">
        <v/>
      </c>
      <c r="AN932" s="378" t="str">
        <v/>
      </c>
      <c r="AO932" s="379" t="str">
        <v/>
      </c>
      <c r="AP932" s="379" t="str">
        <v/>
      </c>
      <c r="AQ932" s="376" t="str">
        <v/>
      </c>
      <c r="AR932" s="376" t="str">
        <v/>
      </c>
      <c r="AS932" s="372" t="str">
        <v/>
      </c>
      <c r="AT932" s="379" t="str">
        <v/>
      </c>
      <c r="AU932" s="380" t="str">
        <v/>
      </c>
      <c r="AV932" s="380" t="str">
        <v/>
      </c>
      <c r="AW932" s="380" t="str">
        <v/>
      </c>
      <c r="AX932" s="380" t="str">
        <v/>
      </c>
      <c r="AY932" s="380" t="str">
        <v/>
      </c>
      <c r="AZ932" s="380"/>
      <c r="BA932" s="380"/>
      <c r="BB932" s="380" t="str">
        <v/>
      </c>
      <c r="BC932" s="380"/>
      <c r="BD932" s="380"/>
      <c r="BE932" s="380" t="str">
        <v/>
      </c>
      <c r="BF932" s="380"/>
      <c r="BG932" s="380"/>
      <c r="BH932" s="380" t="str">
        <v/>
      </c>
      <c r="BI932" s="380"/>
      <c r="BJ932" s="380"/>
      <c r="BK932" s="380" t="str">
        <v/>
      </c>
      <c r="BL932" s="380" t="str">
        <v/>
      </c>
      <c r="BM932" s="380" t="str">
        <v/>
      </c>
      <c r="BN932" s="381" t="str">
        <v/>
      </c>
      <c r="BO932" s="380" t="str">
        <v/>
      </c>
      <c r="BP932" s="380" t="str">
        <v/>
      </c>
      <c r="BQ932" s="380" t="str">
        <v/>
      </c>
      <c r="BR932" s="381" t="str">
        <v/>
      </c>
      <c r="BS932" s="380" t="str">
        <v/>
      </c>
      <c r="BT932" s="380" t="str">
        <v/>
      </c>
      <c r="BU932" s="380" t="str">
        <v/>
      </c>
      <c r="BV932" s="380" t="str">
        <v/>
      </c>
      <c r="BW932" s="380" t="str">
        <v/>
      </c>
      <c r="BX932" s="380"/>
      <c r="BY932" s="380"/>
      <c r="BZ932" s="380" t="str">
        <v/>
      </c>
      <c r="CA932" s="380"/>
      <c r="CB932" s="380"/>
      <c r="CC932" s="380" t="str">
        <v/>
      </c>
      <c r="CD932" s="380"/>
      <c r="CE932" s="380"/>
      <c r="CF932" s="380" t="str">
        <v/>
      </c>
      <c r="CG932" s="380"/>
      <c r="CH932" s="380"/>
      <c r="CI932" s="380" t="str">
        <v/>
      </c>
      <c r="CJ932" s="380" t="str">
        <v/>
      </c>
      <c r="CK932" s="380" t="str">
        <v/>
      </c>
      <c r="CL932" s="381" t="str">
        <v/>
      </c>
      <c r="CM932" s="380" t="str">
        <v/>
      </c>
      <c r="CN932" s="380" t="str">
        <v/>
      </c>
      <c r="CO932" s="380" t="str">
        <v/>
      </c>
      <c r="CP932" s="381" t="str">
        <v/>
      </c>
      <c r="CQ932" s="380" t="str">
        <v/>
      </c>
      <c r="CR932" s="380" t="str">
        <v/>
      </c>
      <c r="CS932" s="380" t="str">
        <v/>
      </c>
      <c r="CT932" s="380" t="str">
        <v/>
      </c>
      <c r="CU932" s="380" t="str">
        <v/>
      </c>
      <c r="CV932" s="380"/>
      <c r="CW932" s="380"/>
      <c r="CX932" s="380" t="str">
        <v/>
      </c>
      <c r="CY932" s="380"/>
      <c r="CZ932" s="380"/>
      <c r="DA932" s="380" t="str">
        <v/>
      </c>
      <c r="DB932" s="380"/>
      <c r="DC932" s="380"/>
      <c r="DD932" s="380" t="str">
        <v/>
      </c>
      <c r="DE932" s="380"/>
      <c r="DF932" s="380"/>
      <c r="DG932" s="380" t="str">
        <v/>
      </c>
      <c r="DH932" s="380" t="str">
        <v/>
      </c>
      <c r="DI932" s="380" t="str">
        <v/>
      </c>
      <c r="DJ932" s="381" t="str">
        <v/>
      </c>
      <c r="DK932" s="380" t="str">
        <v/>
      </c>
      <c r="DL932" s="380" t="str">
        <v/>
      </c>
      <c r="DM932" s="380" t="str">
        <v/>
      </c>
      <c r="DN932" s="381" t="str">
        <v/>
      </c>
      <c r="DO932" s="380" t="str">
        <v/>
      </c>
      <c r="DP932" s="380" t="str">
        <v/>
      </c>
      <c r="DQ932" s="380" t="str">
        <v/>
      </c>
      <c r="DR932" s="380" t="str">
        <v/>
      </c>
      <c r="DS932" s="380" t="str">
        <v/>
      </c>
      <c r="DT932" s="380"/>
      <c r="DU932" s="380"/>
      <c r="DV932" s="380" t="str">
        <v/>
      </c>
      <c r="DW932" s="380"/>
      <c r="DX932" s="380"/>
      <c r="DY932" s="380" t="str">
        <v/>
      </c>
      <c r="DZ932" s="380"/>
      <c r="EA932" s="380"/>
      <c r="EB932" s="380" t="str">
        <v/>
      </c>
      <c r="EC932" s="380"/>
      <c r="ED932" s="380"/>
      <c r="EE932" s="380" t="str">
        <v/>
      </c>
      <c r="EF932" s="380" t="str">
        <v/>
      </c>
      <c r="EG932" s="380" t="str">
        <v/>
      </c>
      <c r="EH932" s="381" t="str">
        <v/>
      </c>
      <c r="EI932" s="380" t="str">
        <v/>
      </c>
      <c r="EJ932" s="380" t="str">
        <v/>
      </c>
      <c r="EK932" s="380" t="str">
        <v/>
      </c>
      <c r="EL932" s="381" t="str">
        <v/>
      </c>
      <c r="EM932" s="382" t="str">
        <v/>
      </c>
      <c r="EN932" s="382" t="str">
        <v/>
      </c>
      <c r="EO932" s="382" t="str">
        <v/>
      </c>
    </row>
    <row r="933" spans="1:145" ht="15.6">
      <c r="A933" s="372" t="str">
        <v/>
      </c>
      <c r="B933" s="373" t="str">
        <v/>
      </c>
      <c r="C933" s="372"/>
      <c r="D933" s="383" t="str">
        <v/>
      </c>
      <c r="E933" s="383" t="str">
        <v/>
      </c>
      <c r="F933" s="383" t="str">
        <v/>
      </c>
      <c r="G933" s="375" t="str">
        <v/>
      </c>
      <c r="H933" s="375" t="str">
        <v/>
      </c>
      <c r="I933" s="375" t="str">
        <v/>
      </c>
      <c r="J933" s="375" t="str">
        <v/>
      </c>
      <c r="K933" s="375" t="str">
        <v/>
      </c>
      <c r="L933" s="375" t="str">
        <v/>
      </c>
      <c r="M933" s="372" t="str">
        <v/>
      </c>
      <c r="N933" s="372" t="str">
        <v/>
      </c>
      <c r="O933" s="372" t="str">
        <v/>
      </c>
      <c r="P933" s="372" t="str">
        <v/>
      </c>
      <c r="Q933" s="372" t="str">
        <v/>
      </c>
      <c r="R933" s="372" t="str">
        <v/>
      </c>
      <c r="S933" s="372" t="str">
        <v/>
      </c>
      <c r="T933" s="372" t="str">
        <v/>
      </c>
      <c r="U933" s="372" t="str">
        <v/>
      </c>
      <c r="V933" s="372" t="str">
        <v/>
      </c>
      <c r="W933" s="372" t="str">
        <v/>
      </c>
      <c r="X933" s="372" t="str">
        <v/>
      </c>
      <c r="Y933" s="372" t="str">
        <v/>
      </c>
      <c r="Z933" s="372" t="str">
        <v/>
      </c>
      <c r="AA933" s="372" t="str">
        <v/>
      </c>
      <c r="AB933" s="372"/>
      <c r="AC933" s="372"/>
      <c r="AD933" s="372" t="str">
        <v/>
      </c>
      <c r="AE933" s="372"/>
      <c r="AF933" s="372"/>
      <c r="AG933" s="376" t="str">
        <v/>
      </c>
      <c r="AH933" s="372"/>
      <c r="AI933" s="372"/>
      <c r="AJ933" s="372" t="str">
        <v/>
      </c>
      <c r="AK933" s="372"/>
      <c r="AL933" s="372"/>
      <c r="AM933" s="377" t="str">
        <v/>
      </c>
      <c r="AN933" s="378" t="str">
        <v/>
      </c>
      <c r="AO933" s="379" t="str">
        <v/>
      </c>
      <c r="AP933" s="379" t="str">
        <v/>
      </c>
      <c r="AQ933" s="376" t="str">
        <v/>
      </c>
      <c r="AR933" s="376" t="str">
        <v/>
      </c>
      <c r="AS933" s="372" t="str">
        <v/>
      </c>
      <c r="AT933" s="379" t="str">
        <v/>
      </c>
      <c r="AU933" s="380" t="str">
        <v/>
      </c>
      <c r="AV933" s="380" t="str">
        <v/>
      </c>
      <c r="AW933" s="380" t="str">
        <v/>
      </c>
      <c r="AX933" s="380" t="str">
        <v/>
      </c>
      <c r="AY933" s="380" t="str">
        <v/>
      </c>
      <c r="AZ933" s="380"/>
      <c r="BA933" s="380"/>
      <c r="BB933" s="380" t="str">
        <v/>
      </c>
      <c r="BC933" s="380"/>
      <c r="BD933" s="380"/>
      <c r="BE933" s="380" t="str">
        <v/>
      </c>
      <c r="BF933" s="380"/>
      <c r="BG933" s="380"/>
      <c r="BH933" s="380" t="str">
        <v/>
      </c>
      <c r="BI933" s="380"/>
      <c r="BJ933" s="380"/>
      <c r="BK933" s="380" t="str">
        <v/>
      </c>
      <c r="BL933" s="380" t="str">
        <v/>
      </c>
      <c r="BM933" s="380" t="str">
        <v/>
      </c>
      <c r="BN933" s="381" t="str">
        <v/>
      </c>
      <c r="BO933" s="380" t="str">
        <v/>
      </c>
      <c r="BP933" s="380" t="str">
        <v/>
      </c>
      <c r="BQ933" s="380" t="str">
        <v/>
      </c>
      <c r="BR933" s="381" t="str">
        <v/>
      </c>
      <c r="BS933" s="380" t="str">
        <v/>
      </c>
      <c r="BT933" s="380" t="str">
        <v/>
      </c>
      <c r="BU933" s="380" t="str">
        <v/>
      </c>
      <c r="BV933" s="380" t="str">
        <v/>
      </c>
      <c r="BW933" s="380" t="str">
        <v/>
      </c>
      <c r="BX933" s="380"/>
      <c r="BY933" s="380"/>
      <c r="BZ933" s="380" t="str">
        <v/>
      </c>
      <c r="CA933" s="380"/>
      <c r="CB933" s="380"/>
      <c r="CC933" s="380" t="str">
        <v/>
      </c>
      <c r="CD933" s="380"/>
      <c r="CE933" s="380"/>
      <c r="CF933" s="380" t="str">
        <v/>
      </c>
      <c r="CG933" s="380"/>
      <c r="CH933" s="380"/>
      <c r="CI933" s="380" t="str">
        <v/>
      </c>
      <c r="CJ933" s="380" t="str">
        <v/>
      </c>
      <c r="CK933" s="380" t="str">
        <v/>
      </c>
      <c r="CL933" s="381" t="str">
        <v/>
      </c>
      <c r="CM933" s="380" t="str">
        <v/>
      </c>
      <c r="CN933" s="380" t="str">
        <v/>
      </c>
      <c r="CO933" s="380" t="str">
        <v/>
      </c>
      <c r="CP933" s="381" t="str">
        <v/>
      </c>
      <c r="CQ933" s="380" t="str">
        <v/>
      </c>
      <c r="CR933" s="380" t="str">
        <v/>
      </c>
      <c r="CS933" s="380" t="str">
        <v/>
      </c>
      <c r="CT933" s="380" t="str">
        <v/>
      </c>
      <c r="CU933" s="380" t="str">
        <v/>
      </c>
      <c r="CV933" s="380"/>
      <c r="CW933" s="380"/>
      <c r="CX933" s="380" t="str">
        <v/>
      </c>
      <c r="CY933" s="380"/>
      <c r="CZ933" s="380"/>
      <c r="DA933" s="380" t="str">
        <v/>
      </c>
      <c r="DB933" s="380"/>
      <c r="DC933" s="380"/>
      <c r="DD933" s="380" t="str">
        <v/>
      </c>
      <c r="DE933" s="380"/>
      <c r="DF933" s="380"/>
      <c r="DG933" s="380" t="str">
        <v/>
      </c>
      <c r="DH933" s="380" t="str">
        <v/>
      </c>
      <c r="DI933" s="380" t="str">
        <v/>
      </c>
      <c r="DJ933" s="381" t="str">
        <v/>
      </c>
      <c r="DK933" s="380" t="str">
        <v/>
      </c>
      <c r="DL933" s="380" t="str">
        <v/>
      </c>
      <c r="DM933" s="380" t="str">
        <v/>
      </c>
      <c r="DN933" s="381" t="str">
        <v/>
      </c>
      <c r="DO933" s="380" t="str">
        <v/>
      </c>
      <c r="DP933" s="380" t="str">
        <v/>
      </c>
      <c r="DQ933" s="380" t="str">
        <v/>
      </c>
      <c r="DR933" s="380" t="str">
        <v/>
      </c>
      <c r="DS933" s="380" t="str">
        <v/>
      </c>
      <c r="DT933" s="380"/>
      <c r="DU933" s="380"/>
      <c r="DV933" s="380" t="str">
        <v/>
      </c>
      <c r="DW933" s="380"/>
      <c r="DX933" s="380"/>
      <c r="DY933" s="380" t="str">
        <v/>
      </c>
      <c r="DZ933" s="380"/>
      <c r="EA933" s="380"/>
      <c r="EB933" s="380" t="str">
        <v/>
      </c>
      <c r="EC933" s="380"/>
      <c r="ED933" s="380"/>
      <c r="EE933" s="380" t="str">
        <v/>
      </c>
      <c r="EF933" s="380" t="str">
        <v/>
      </c>
      <c r="EG933" s="380" t="str">
        <v/>
      </c>
      <c r="EH933" s="381" t="str">
        <v/>
      </c>
      <c r="EI933" s="380" t="str">
        <v/>
      </c>
      <c r="EJ933" s="380" t="str">
        <v/>
      </c>
      <c r="EK933" s="380" t="str">
        <v/>
      </c>
      <c r="EL933" s="381" t="str">
        <v/>
      </c>
      <c r="EM933" s="382" t="str">
        <v/>
      </c>
      <c r="EN933" s="382" t="str">
        <v/>
      </c>
      <c r="EO933" s="382" t="str">
        <v/>
      </c>
    </row>
    <row r="934" spans="1:145" ht="15.6">
      <c r="A934" s="372" t="str">
        <v/>
      </c>
      <c r="B934" s="373" t="str">
        <v/>
      </c>
      <c r="C934" s="372"/>
      <c r="D934" s="383" t="str">
        <v/>
      </c>
      <c r="E934" s="383" t="str">
        <v/>
      </c>
      <c r="F934" s="383" t="str">
        <v/>
      </c>
      <c r="G934" s="375" t="str">
        <v/>
      </c>
      <c r="H934" s="375" t="str">
        <v/>
      </c>
      <c r="I934" s="375" t="str">
        <v/>
      </c>
      <c r="J934" s="375" t="str">
        <v/>
      </c>
      <c r="K934" s="375" t="str">
        <v/>
      </c>
      <c r="L934" s="375" t="str">
        <v/>
      </c>
      <c r="M934" s="372" t="str">
        <v/>
      </c>
      <c r="N934" s="372" t="str">
        <v/>
      </c>
      <c r="O934" s="372" t="str">
        <v/>
      </c>
      <c r="P934" s="372" t="str">
        <v/>
      </c>
      <c r="Q934" s="372" t="str">
        <v/>
      </c>
      <c r="R934" s="372" t="str">
        <v/>
      </c>
      <c r="S934" s="372" t="str">
        <v/>
      </c>
      <c r="T934" s="372" t="str">
        <v/>
      </c>
      <c r="U934" s="372" t="str">
        <v/>
      </c>
      <c r="V934" s="372" t="str">
        <v/>
      </c>
      <c r="W934" s="372" t="str">
        <v/>
      </c>
      <c r="X934" s="372" t="str">
        <v/>
      </c>
      <c r="Y934" s="372" t="str">
        <v/>
      </c>
      <c r="Z934" s="372" t="str">
        <v/>
      </c>
      <c r="AA934" s="372" t="str">
        <v/>
      </c>
      <c r="AB934" s="372"/>
      <c r="AC934" s="372"/>
      <c r="AD934" s="372" t="str">
        <v/>
      </c>
      <c r="AE934" s="372"/>
      <c r="AF934" s="372"/>
      <c r="AG934" s="376" t="str">
        <v/>
      </c>
      <c r="AH934" s="372"/>
      <c r="AI934" s="372"/>
      <c r="AJ934" s="372" t="str">
        <v/>
      </c>
      <c r="AK934" s="372"/>
      <c r="AL934" s="372"/>
      <c r="AM934" s="377" t="str">
        <v/>
      </c>
      <c r="AN934" s="378" t="str">
        <v/>
      </c>
      <c r="AO934" s="379" t="str">
        <v/>
      </c>
      <c r="AP934" s="379" t="str">
        <v/>
      </c>
      <c r="AQ934" s="376" t="str">
        <v/>
      </c>
      <c r="AR934" s="376" t="str">
        <v/>
      </c>
      <c r="AS934" s="372" t="str">
        <v/>
      </c>
      <c r="AT934" s="379" t="str">
        <v/>
      </c>
      <c r="AU934" s="380" t="str">
        <v/>
      </c>
      <c r="AV934" s="380" t="str">
        <v/>
      </c>
      <c r="AW934" s="380" t="str">
        <v/>
      </c>
      <c r="AX934" s="380" t="str">
        <v/>
      </c>
      <c r="AY934" s="380" t="str">
        <v/>
      </c>
      <c r="AZ934" s="380"/>
      <c r="BA934" s="380"/>
      <c r="BB934" s="380" t="str">
        <v/>
      </c>
      <c r="BC934" s="380"/>
      <c r="BD934" s="380"/>
      <c r="BE934" s="380" t="str">
        <v/>
      </c>
      <c r="BF934" s="380"/>
      <c r="BG934" s="380"/>
      <c r="BH934" s="380" t="str">
        <v/>
      </c>
      <c r="BI934" s="380"/>
      <c r="BJ934" s="380"/>
      <c r="BK934" s="380" t="str">
        <v/>
      </c>
      <c r="BL934" s="380" t="str">
        <v/>
      </c>
      <c r="BM934" s="380" t="str">
        <v/>
      </c>
      <c r="BN934" s="381" t="str">
        <v/>
      </c>
      <c r="BO934" s="380" t="str">
        <v/>
      </c>
      <c r="BP934" s="380" t="str">
        <v/>
      </c>
      <c r="BQ934" s="380" t="str">
        <v/>
      </c>
      <c r="BR934" s="381" t="str">
        <v/>
      </c>
      <c r="BS934" s="380" t="str">
        <v/>
      </c>
      <c r="BT934" s="380" t="str">
        <v/>
      </c>
      <c r="BU934" s="380" t="str">
        <v/>
      </c>
      <c r="BV934" s="380" t="str">
        <v/>
      </c>
      <c r="BW934" s="380" t="str">
        <v/>
      </c>
      <c r="BX934" s="380"/>
      <c r="BY934" s="380"/>
      <c r="BZ934" s="380" t="str">
        <v/>
      </c>
      <c r="CA934" s="380"/>
      <c r="CB934" s="380"/>
      <c r="CC934" s="380" t="str">
        <v/>
      </c>
      <c r="CD934" s="380"/>
      <c r="CE934" s="380"/>
      <c r="CF934" s="380" t="str">
        <v/>
      </c>
      <c r="CG934" s="380"/>
      <c r="CH934" s="380"/>
      <c r="CI934" s="380" t="str">
        <v/>
      </c>
      <c r="CJ934" s="380" t="str">
        <v/>
      </c>
      <c r="CK934" s="380" t="str">
        <v/>
      </c>
      <c r="CL934" s="381" t="str">
        <v/>
      </c>
      <c r="CM934" s="380" t="str">
        <v/>
      </c>
      <c r="CN934" s="380" t="str">
        <v/>
      </c>
      <c r="CO934" s="380" t="str">
        <v/>
      </c>
      <c r="CP934" s="381" t="str">
        <v/>
      </c>
      <c r="CQ934" s="380" t="str">
        <v/>
      </c>
      <c r="CR934" s="380" t="str">
        <v/>
      </c>
      <c r="CS934" s="380" t="str">
        <v/>
      </c>
      <c r="CT934" s="380" t="str">
        <v/>
      </c>
      <c r="CU934" s="380" t="str">
        <v/>
      </c>
      <c r="CV934" s="380"/>
      <c r="CW934" s="380"/>
      <c r="CX934" s="380" t="str">
        <v/>
      </c>
      <c r="CY934" s="380"/>
      <c r="CZ934" s="380"/>
      <c r="DA934" s="380" t="str">
        <v/>
      </c>
      <c r="DB934" s="380"/>
      <c r="DC934" s="380"/>
      <c r="DD934" s="380" t="str">
        <v/>
      </c>
      <c r="DE934" s="380"/>
      <c r="DF934" s="380"/>
      <c r="DG934" s="380" t="str">
        <v/>
      </c>
      <c r="DH934" s="380" t="str">
        <v/>
      </c>
      <c r="DI934" s="380" t="str">
        <v/>
      </c>
      <c r="DJ934" s="381" t="str">
        <v/>
      </c>
      <c r="DK934" s="380" t="str">
        <v/>
      </c>
      <c r="DL934" s="380" t="str">
        <v/>
      </c>
      <c r="DM934" s="380" t="str">
        <v/>
      </c>
      <c r="DN934" s="381" t="str">
        <v/>
      </c>
      <c r="DO934" s="380" t="str">
        <v/>
      </c>
      <c r="DP934" s="380" t="str">
        <v/>
      </c>
      <c r="DQ934" s="380" t="str">
        <v/>
      </c>
      <c r="DR934" s="380" t="str">
        <v/>
      </c>
      <c r="DS934" s="380" t="str">
        <v/>
      </c>
      <c r="DT934" s="380"/>
      <c r="DU934" s="380"/>
      <c r="DV934" s="380" t="str">
        <v/>
      </c>
      <c r="DW934" s="380"/>
      <c r="DX934" s="380"/>
      <c r="DY934" s="380" t="str">
        <v/>
      </c>
      <c r="DZ934" s="380"/>
      <c r="EA934" s="380"/>
      <c r="EB934" s="380" t="str">
        <v/>
      </c>
      <c r="EC934" s="380"/>
      <c r="ED934" s="380"/>
      <c r="EE934" s="380" t="str">
        <v/>
      </c>
      <c r="EF934" s="380" t="str">
        <v/>
      </c>
      <c r="EG934" s="380" t="str">
        <v/>
      </c>
      <c r="EH934" s="381" t="str">
        <v/>
      </c>
      <c r="EI934" s="380" t="str">
        <v/>
      </c>
      <c r="EJ934" s="380" t="str">
        <v/>
      </c>
      <c r="EK934" s="380" t="str">
        <v/>
      </c>
      <c r="EL934" s="381" t="str">
        <v/>
      </c>
      <c r="EM934" s="382" t="str">
        <v/>
      </c>
      <c r="EN934" s="382" t="str">
        <v/>
      </c>
      <c r="EO934" s="382" t="str">
        <v/>
      </c>
    </row>
    <row r="935" spans="1:145" ht="15.6">
      <c r="A935" s="372" t="str">
        <v/>
      </c>
      <c r="B935" s="373" t="str">
        <v/>
      </c>
      <c r="C935" s="372"/>
      <c r="D935" s="383" t="str">
        <v/>
      </c>
      <c r="E935" s="383" t="str">
        <v/>
      </c>
      <c r="F935" s="383" t="str">
        <v/>
      </c>
      <c r="G935" s="375" t="str">
        <v/>
      </c>
      <c r="H935" s="375" t="str">
        <v/>
      </c>
      <c r="I935" s="375" t="str">
        <v/>
      </c>
      <c r="J935" s="375" t="str">
        <v/>
      </c>
      <c r="K935" s="375" t="str">
        <v/>
      </c>
      <c r="L935" s="375" t="str">
        <v/>
      </c>
      <c r="M935" s="372" t="str">
        <v/>
      </c>
      <c r="N935" s="372" t="str">
        <v/>
      </c>
      <c r="O935" s="372" t="str">
        <v/>
      </c>
      <c r="P935" s="372" t="str">
        <v/>
      </c>
      <c r="Q935" s="372" t="str">
        <v/>
      </c>
      <c r="R935" s="372" t="str">
        <v/>
      </c>
      <c r="S935" s="372" t="str">
        <v/>
      </c>
      <c r="T935" s="372" t="str">
        <v/>
      </c>
      <c r="U935" s="372" t="str">
        <v/>
      </c>
      <c r="V935" s="372" t="str">
        <v/>
      </c>
      <c r="W935" s="372" t="str">
        <v/>
      </c>
      <c r="X935" s="372" t="str">
        <v/>
      </c>
      <c r="Y935" s="372" t="str">
        <v/>
      </c>
      <c r="Z935" s="372" t="str">
        <v/>
      </c>
      <c r="AA935" s="372" t="str">
        <v/>
      </c>
      <c r="AB935" s="372"/>
      <c r="AC935" s="372"/>
      <c r="AD935" s="372" t="str">
        <v/>
      </c>
      <c r="AE935" s="372"/>
      <c r="AF935" s="372"/>
      <c r="AG935" s="376" t="str">
        <v/>
      </c>
      <c r="AH935" s="372"/>
      <c r="AI935" s="372"/>
      <c r="AJ935" s="372" t="str">
        <v/>
      </c>
      <c r="AK935" s="372"/>
      <c r="AL935" s="372"/>
      <c r="AM935" s="377" t="str">
        <v/>
      </c>
      <c r="AN935" s="378" t="str">
        <v/>
      </c>
      <c r="AO935" s="379" t="str">
        <v/>
      </c>
      <c r="AP935" s="379" t="str">
        <v/>
      </c>
      <c r="AQ935" s="376" t="str">
        <v/>
      </c>
      <c r="AR935" s="376" t="str">
        <v/>
      </c>
      <c r="AS935" s="372" t="str">
        <v/>
      </c>
      <c r="AT935" s="379" t="str">
        <v/>
      </c>
      <c r="AU935" s="380" t="str">
        <v/>
      </c>
      <c r="AV935" s="380" t="str">
        <v/>
      </c>
      <c r="AW935" s="380" t="str">
        <v/>
      </c>
      <c r="AX935" s="380" t="str">
        <v/>
      </c>
      <c r="AY935" s="380" t="str">
        <v/>
      </c>
      <c r="AZ935" s="380"/>
      <c r="BA935" s="380"/>
      <c r="BB935" s="380" t="str">
        <v/>
      </c>
      <c r="BC935" s="380"/>
      <c r="BD935" s="380"/>
      <c r="BE935" s="380" t="str">
        <v/>
      </c>
      <c r="BF935" s="380"/>
      <c r="BG935" s="380"/>
      <c r="BH935" s="380" t="str">
        <v/>
      </c>
      <c r="BI935" s="380"/>
      <c r="BJ935" s="380"/>
      <c r="BK935" s="380" t="str">
        <v/>
      </c>
      <c r="BL935" s="380" t="str">
        <v/>
      </c>
      <c r="BM935" s="380" t="str">
        <v/>
      </c>
      <c r="BN935" s="381" t="str">
        <v/>
      </c>
      <c r="BO935" s="380" t="str">
        <v/>
      </c>
      <c r="BP935" s="380" t="str">
        <v/>
      </c>
      <c r="BQ935" s="380" t="str">
        <v/>
      </c>
      <c r="BR935" s="381" t="str">
        <v/>
      </c>
      <c r="BS935" s="380" t="str">
        <v/>
      </c>
      <c r="BT935" s="380" t="str">
        <v/>
      </c>
      <c r="BU935" s="380" t="str">
        <v/>
      </c>
      <c r="BV935" s="380" t="str">
        <v/>
      </c>
      <c r="BW935" s="380" t="str">
        <v/>
      </c>
      <c r="BX935" s="380"/>
      <c r="BY935" s="380"/>
      <c r="BZ935" s="380" t="str">
        <v/>
      </c>
      <c r="CA935" s="380"/>
      <c r="CB935" s="380"/>
      <c r="CC935" s="380" t="str">
        <v/>
      </c>
      <c r="CD935" s="380"/>
      <c r="CE935" s="380"/>
      <c r="CF935" s="380" t="str">
        <v/>
      </c>
      <c r="CG935" s="380"/>
      <c r="CH935" s="380"/>
      <c r="CI935" s="380" t="str">
        <v/>
      </c>
      <c r="CJ935" s="380" t="str">
        <v/>
      </c>
      <c r="CK935" s="380" t="str">
        <v/>
      </c>
      <c r="CL935" s="381" t="str">
        <v/>
      </c>
      <c r="CM935" s="380" t="str">
        <v/>
      </c>
      <c r="CN935" s="380" t="str">
        <v/>
      </c>
      <c r="CO935" s="380" t="str">
        <v/>
      </c>
      <c r="CP935" s="381" t="str">
        <v/>
      </c>
      <c r="CQ935" s="380" t="str">
        <v/>
      </c>
      <c r="CR935" s="380" t="str">
        <v/>
      </c>
      <c r="CS935" s="380" t="str">
        <v/>
      </c>
      <c r="CT935" s="380" t="str">
        <v/>
      </c>
      <c r="CU935" s="380" t="str">
        <v/>
      </c>
      <c r="CV935" s="380"/>
      <c r="CW935" s="380"/>
      <c r="CX935" s="380" t="str">
        <v/>
      </c>
      <c r="CY935" s="380"/>
      <c r="CZ935" s="380"/>
      <c r="DA935" s="380" t="str">
        <v/>
      </c>
      <c r="DB935" s="380"/>
      <c r="DC935" s="380"/>
      <c r="DD935" s="380" t="str">
        <v/>
      </c>
      <c r="DE935" s="380"/>
      <c r="DF935" s="380"/>
      <c r="DG935" s="380" t="str">
        <v/>
      </c>
      <c r="DH935" s="380" t="str">
        <v/>
      </c>
      <c r="DI935" s="380" t="str">
        <v/>
      </c>
      <c r="DJ935" s="381" t="str">
        <v/>
      </c>
      <c r="DK935" s="380" t="str">
        <v/>
      </c>
      <c r="DL935" s="380" t="str">
        <v/>
      </c>
      <c r="DM935" s="380" t="str">
        <v/>
      </c>
      <c r="DN935" s="381" t="str">
        <v/>
      </c>
      <c r="DO935" s="380" t="str">
        <v/>
      </c>
      <c r="DP935" s="380" t="str">
        <v/>
      </c>
      <c r="DQ935" s="380" t="str">
        <v/>
      </c>
      <c r="DR935" s="380" t="str">
        <v/>
      </c>
      <c r="DS935" s="380" t="str">
        <v/>
      </c>
      <c r="DT935" s="380"/>
      <c r="DU935" s="380"/>
      <c r="DV935" s="380" t="str">
        <v/>
      </c>
      <c r="DW935" s="380"/>
      <c r="DX935" s="380"/>
      <c r="DY935" s="380" t="str">
        <v/>
      </c>
      <c r="DZ935" s="380"/>
      <c r="EA935" s="380"/>
      <c r="EB935" s="380" t="str">
        <v/>
      </c>
      <c r="EC935" s="380"/>
      <c r="ED935" s="380"/>
      <c r="EE935" s="380" t="str">
        <v/>
      </c>
      <c r="EF935" s="380" t="str">
        <v/>
      </c>
      <c r="EG935" s="380" t="str">
        <v/>
      </c>
      <c r="EH935" s="381" t="str">
        <v/>
      </c>
      <c r="EI935" s="380" t="str">
        <v/>
      </c>
      <c r="EJ935" s="380" t="str">
        <v/>
      </c>
      <c r="EK935" s="380" t="str">
        <v/>
      </c>
      <c r="EL935" s="381" t="str">
        <v/>
      </c>
      <c r="EM935" s="382" t="str">
        <v/>
      </c>
      <c r="EN935" s="382" t="str">
        <v/>
      </c>
      <c r="EO935" s="382" t="str">
        <v/>
      </c>
    </row>
    <row r="936" spans="1:145" ht="15.6">
      <c r="A936" s="372" t="str">
        <v/>
      </c>
      <c r="B936" s="373" t="str">
        <v/>
      </c>
      <c r="C936" s="372"/>
      <c r="D936" s="383" t="str">
        <v/>
      </c>
      <c r="E936" s="383" t="str">
        <v/>
      </c>
      <c r="F936" s="383" t="str">
        <v/>
      </c>
      <c r="G936" s="375" t="str">
        <v/>
      </c>
      <c r="H936" s="375" t="str">
        <v/>
      </c>
      <c r="I936" s="375" t="str">
        <v/>
      </c>
      <c r="J936" s="375" t="str">
        <v/>
      </c>
      <c r="K936" s="375" t="str">
        <v/>
      </c>
      <c r="L936" s="375" t="str">
        <v/>
      </c>
      <c r="M936" s="372" t="str">
        <v/>
      </c>
      <c r="N936" s="372" t="str">
        <v/>
      </c>
      <c r="O936" s="372" t="str">
        <v/>
      </c>
      <c r="P936" s="372" t="str">
        <v/>
      </c>
      <c r="Q936" s="372" t="str">
        <v/>
      </c>
      <c r="R936" s="372" t="str">
        <v/>
      </c>
      <c r="S936" s="372" t="str">
        <v/>
      </c>
      <c r="T936" s="372" t="str">
        <v/>
      </c>
      <c r="U936" s="372" t="str">
        <v/>
      </c>
      <c r="V936" s="372" t="str">
        <v/>
      </c>
      <c r="W936" s="372" t="str">
        <v/>
      </c>
      <c r="X936" s="372" t="str">
        <v/>
      </c>
      <c r="Y936" s="372" t="str">
        <v/>
      </c>
      <c r="Z936" s="372" t="str">
        <v/>
      </c>
      <c r="AA936" s="372" t="str">
        <v/>
      </c>
      <c r="AB936" s="372"/>
      <c r="AC936" s="372"/>
      <c r="AD936" s="372" t="str">
        <v/>
      </c>
      <c r="AE936" s="372"/>
      <c r="AF936" s="372"/>
      <c r="AG936" s="376" t="str">
        <v/>
      </c>
      <c r="AH936" s="372"/>
      <c r="AI936" s="372"/>
      <c r="AJ936" s="372" t="str">
        <v/>
      </c>
      <c r="AK936" s="372"/>
      <c r="AL936" s="372"/>
      <c r="AM936" s="377" t="str">
        <v/>
      </c>
      <c r="AN936" s="378" t="str">
        <v/>
      </c>
      <c r="AO936" s="379" t="str">
        <v/>
      </c>
      <c r="AP936" s="379" t="str">
        <v/>
      </c>
      <c r="AQ936" s="376" t="str">
        <v/>
      </c>
      <c r="AR936" s="376" t="str">
        <v/>
      </c>
      <c r="AS936" s="372" t="str">
        <v/>
      </c>
      <c r="AT936" s="379" t="str">
        <v/>
      </c>
      <c r="AU936" s="380" t="str">
        <v/>
      </c>
      <c r="AV936" s="380" t="str">
        <v/>
      </c>
      <c r="AW936" s="380" t="str">
        <v/>
      </c>
      <c r="AX936" s="380" t="str">
        <v/>
      </c>
      <c r="AY936" s="380" t="str">
        <v/>
      </c>
      <c r="AZ936" s="380"/>
      <c r="BA936" s="380"/>
      <c r="BB936" s="380" t="str">
        <v/>
      </c>
      <c r="BC936" s="380"/>
      <c r="BD936" s="380"/>
      <c r="BE936" s="380" t="str">
        <v/>
      </c>
      <c r="BF936" s="380"/>
      <c r="BG936" s="380"/>
      <c r="BH936" s="380" t="str">
        <v/>
      </c>
      <c r="BI936" s="380"/>
      <c r="BJ936" s="380"/>
      <c r="BK936" s="380" t="str">
        <v/>
      </c>
      <c r="BL936" s="380" t="str">
        <v/>
      </c>
      <c r="BM936" s="380" t="str">
        <v/>
      </c>
      <c r="BN936" s="381" t="str">
        <v/>
      </c>
      <c r="BO936" s="380" t="str">
        <v/>
      </c>
      <c r="BP936" s="380" t="str">
        <v/>
      </c>
      <c r="BQ936" s="380" t="str">
        <v/>
      </c>
      <c r="BR936" s="381" t="str">
        <v/>
      </c>
      <c r="BS936" s="380" t="str">
        <v/>
      </c>
      <c r="BT936" s="380" t="str">
        <v/>
      </c>
      <c r="BU936" s="380" t="str">
        <v/>
      </c>
      <c r="BV936" s="380" t="str">
        <v/>
      </c>
      <c r="BW936" s="380" t="str">
        <v/>
      </c>
      <c r="BX936" s="380"/>
      <c r="BY936" s="380"/>
      <c r="BZ936" s="380" t="str">
        <v/>
      </c>
      <c r="CA936" s="380"/>
      <c r="CB936" s="380"/>
      <c r="CC936" s="380" t="str">
        <v/>
      </c>
      <c r="CD936" s="380"/>
      <c r="CE936" s="380"/>
      <c r="CF936" s="380" t="str">
        <v/>
      </c>
      <c r="CG936" s="380"/>
      <c r="CH936" s="380"/>
      <c r="CI936" s="380" t="str">
        <v/>
      </c>
      <c r="CJ936" s="380" t="str">
        <v/>
      </c>
      <c r="CK936" s="380" t="str">
        <v/>
      </c>
      <c r="CL936" s="381" t="str">
        <v/>
      </c>
      <c r="CM936" s="380" t="str">
        <v/>
      </c>
      <c r="CN936" s="380" t="str">
        <v/>
      </c>
      <c r="CO936" s="380" t="str">
        <v/>
      </c>
      <c r="CP936" s="381" t="str">
        <v/>
      </c>
      <c r="CQ936" s="380" t="str">
        <v/>
      </c>
      <c r="CR936" s="380" t="str">
        <v/>
      </c>
      <c r="CS936" s="380" t="str">
        <v/>
      </c>
      <c r="CT936" s="380" t="str">
        <v/>
      </c>
      <c r="CU936" s="380" t="str">
        <v/>
      </c>
      <c r="CV936" s="380"/>
      <c r="CW936" s="380"/>
      <c r="CX936" s="380" t="str">
        <v/>
      </c>
      <c r="CY936" s="380"/>
      <c r="CZ936" s="380"/>
      <c r="DA936" s="380" t="str">
        <v/>
      </c>
      <c r="DB936" s="380"/>
      <c r="DC936" s="380"/>
      <c r="DD936" s="380" t="str">
        <v/>
      </c>
      <c r="DE936" s="380"/>
      <c r="DF936" s="380"/>
      <c r="DG936" s="380" t="str">
        <v/>
      </c>
      <c r="DH936" s="380" t="str">
        <v/>
      </c>
      <c r="DI936" s="380" t="str">
        <v/>
      </c>
      <c r="DJ936" s="381" t="str">
        <v/>
      </c>
      <c r="DK936" s="380" t="str">
        <v/>
      </c>
      <c r="DL936" s="380" t="str">
        <v/>
      </c>
      <c r="DM936" s="380" t="str">
        <v/>
      </c>
      <c r="DN936" s="381" t="str">
        <v/>
      </c>
      <c r="DO936" s="380" t="str">
        <v/>
      </c>
      <c r="DP936" s="380" t="str">
        <v/>
      </c>
      <c r="DQ936" s="380" t="str">
        <v/>
      </c>
      <c r="DR936" s="380" t="str">
        <v/>
      </c>
      <c r="DS936" s="380" t="str">
        <v/>
      </c>
      <c r="DT936" s="380"/>
      <c r="DU936" s="380"/>
      <c r="DV936" s="380" t="str">
        <v/>
      </c>
      <c r="DW936" s="380"/>
      <c r="DX936" s="380"/>
      <c r="DY936" s="380" t="str">
        <v/>
      </c>
      <c r="DZ936" s="380"/>
      <c r="EA936" s="380"/>
      <c r="EB936" s="380" t="str">
        <v/>
      </c>
      <c r="EC936" s="380"/>
      <c r="ED936" s="380"/>
      <c r="EE936" s="380" t="str">
        <v/>
      </c>
      <c r="EF936" s="380" t="str">
        <v/>
      </c>
      <c r="EG936" s="380" t="str">
        <v/>
      </c>
      <c r="EH936" s="381" t="str">
        <v/>
      </c>
      <c r="EI936" s="380" t="str">
        <v/>
      </c>
      <c r="EJ936" s="380" t="str">
        <v/>
      </c>
      <c r="EK936" s="380" t="str">
        <v/>
      </c>
      <c r="EL936" s="381" t="str">
        <v/>
      </c>
      <c r="EM936" s="382" t="str">
        <v/>
      </c>
      <c r="EN936" s="382" t="str">
        <v/>
      </c>
      <c r="EO936" s="382" t="str">
        <v/>
      </c>
    </row>
    <row r="937" spans="1:145" ht="15.6">
      <c r="A937" s="372" t="str">
        <v/>
      </c>
      <c r="B937" s="373" t="str">
        <v/>
      </c>
      <c r="C937" s="372"/>
      <c r="D937" s="383" t="str">
        <v/>
      </c>
      <c r="E937" s="383" t="str">
        <v/>
      </c>
      <c r="F937" s="383" t="str">
        <v/>
      </c>
      <c r="G937" s="375" t="str">
        <v/>
      </c>
      <c r="H937" s="375" t="str">
        <v/>
      </c>
      <c r="I937" s="375" t="str">
        <v/>
      </c>
      <c r="J937" s="375" t="str">
        <v/>
      </c>
      <c r="K937" s="375" t="str">
        <v/>
      </c>
      <c r="L937" s="375" t="str">
        <v/>
      </c>
      <c r="M937" s="372" t="str">
        <v/>
      </c>
      <c r="N937" s="372" t="str">
        <v/>
      </c>
      <c r="O937" s="372" t="str">
        <v/>
      </c>
      <c r="P937" s="372" t="str">
        <v/>
      </c>
      <c r="Q937" s="372" t="str">
        <v/>
      </c>
      <c r="R937" s="372" t="str">
        <v/>
      </c>
      <c r="S937" s="372" t="str">
        <v/>
      </c>
      <c r="T937" s="372" t="str">
        <v/>
      </c>
      <c r="U937" s="372" t="str">
        <v/>
      </c>
      <c r="V937" s="372" t="str">
        <v/>
      </c>
      <c r="W937" s="372" t="str">
        <v/>
      </c>
      <c r="X937" s="372" t="str">
        <v/>
      </c>
      <c r="Y937" s="372" t="str">
        <v/>
      </c>
      <c r="Z937" s="372" t="str">
        <v/>
      </c>
      <c r="AA937" s="372" t="str">
        <v/>
      </c>
      <c r="AB937" s="372"/>
      <c r="AC937" s="372"/>
      <c r="AD937" s="372" t="str">
        <v/>
      </c>
      <c r="AE937" s="372"/>
      <c r="AF937" s="372"/>
      <c r="AG937" s="376" t="str">
        <v/>
      </c>
      <c r="AH937" s="372"/>
      <c r="AI937" s="372"/>
      <c r="AJ937" s="372" t="str">
        <v/>
      </c>
      <c r="AK937" s="372"/>
      <c r="AL937" s="372"/>
      <c r="AM937" s="377" t="str">
        <v/>
      </c>
      <c r="AN937" s="378" t="str">
        <v/>
      </c>
      <c r="AO937" s="379" t="str">
        <v/>
      </c>
      <c r="AP937" s="379" t="str">
        <v/>
      </c>
      <c r="AQ937" s="376" t="str">
        <v/>
      </c>
      <c r="AR937" s="376" t="str">
        <v/>
      </c>
      <c r="AS937" s="372" t="str">
        <v/>
      </c>
      <c r="AT937" s="379" t="str">
        <v/>
      </c>
      <c r="AU937" s="380" t="str">
        <v/>
      </c>
      <c r="AV937" s="380" t="str">
        <v/>
      </c>
      <c r="AW937" s="380" t="str">
        <v/>
      </c>
      <c r="AX937" s="380" t="str">
        <v/>
      </c>
      <c r="AY937" s="380" t="str">
        <v/>
      </c>
      <c r="AZ937" s="380"/>
      <c r="BA937" s="380"/>
      <c r="BB937" s="380" t="str">
        <v/>
      </c>
      <c r="BC937" s="380"/>
      <c r="BD937" s="380"/>
      <c r="BE937" s="380" t="str">
        <v/>
      </c>
      <c r="BF937" s="380"/>
      <c r="BG937" s="380"/>
      <c r="BH937" s="380" t="str">
        <v/>
      </c>
      <c r="BI937" s="380"/>
      <c r="BJ937" s="380"/>
      <c r="BK937" s="380" t="str">
        <v/>
      </c>
      <c r="BL937" s="380" t="str">
        <v/>
      </c>
      <c r="BM937" s="380" t="str">
        <v/>
      </c>
      <c r="BN937" s="381" t="str">
        <v/>
      </c>
      <c r="BO937" s="380" t="str">
        <v/>
      </c>
      <c r="BP937" s="380" t="str">
        <v/>
      </c>
      <c r="BQ937" s="380" t="str">
        <v/>
      </c>
      <c r="BR937" s="381" t="str">
        <v/>
      </c>
      <c r="BS937" s="380" t="str">
        <v/>
      </c>
      <c r="BT937" s="380" t="str">
        <v/>
      </c>
      <c r="BU937" s="380" t="str">
        <v/>
      </c>
      <c r="BV937" s="380" t="str">
        <v/>
      </c>
      <c r="BW937" s="380" t="str">
        <v/>
      </c>
      <c r="BX937" s="380"/>
      <c r="BY937" s="380"/>
      <c r="BZ937" s="380" t="str">
        <v/>
      </c>
      <c r="CA937" s="380"/>
      <c r="CB937" s="380"/>
      <c r="CC937" s="380" t="str">
        <v/>
      </c>
      <c r="CD937" s="380"/>
      <c r="CE937" s="380"/>
      <c r="CF937" s="380" t="str">
        <v/>
      </c>
      <c r="CG937" s="380"/>
      <c r="CH937" s="380"/>
      <c r="CI937" s="380" t="str">
        <v/>
      </c>
      <c r="CJ937" s="380" t="str">
        <v/>
      </c>
      <c r="CK937" s="380" t="str">
        <v/>
      </c>
      <c r="CL937" s="381" t="str">
        <v/>
      </c>
      <c r="CM937" s="380" t="str">
        <v/>
      </c>
      <c r="CN937" s="380" t="str">
        <v/>
      </c>
      <c r="CO937" s="380" t="str">
        <v/>
      </c>
      <c r="CP937" s="381" t="str">
        <v/>
      </c>
      <c r="CQ937" s="380" t="str">
        <v/>
      </c>
      <c r="CR937" s="380" t="str">
        <v/>
      </c>
      <c r="CS937" s="380" t="str">
        <v/>
      </c>
      <c r="CT937" s="380" t="str">
        <v/>
      </c>
      <c r="CU937" s="380" t="str">
        <v/>
      </c>
      <c r="CV937" s="380"/>
      <c r="CW937" s="380"/>
      <c r="CX937" s="380" t="str">
        <v/>
      </c>
      <c r="CY937" s="380"/>
      <c r="CZ937" s="380"/>
      <c r="DA937" s="380" t="str">
        <v/>
      </c>
      <c r="DB937" s="380"/>
      <c r="DC937" s="380"/>
      <c r="DD937" s="380" t="str">
        <v/>
      </c>
      <c r="DE937" s="380"/>
      <c r="DF937" s="380"/>
      <c r="DG937" s="380" t="str">
        <v/>
      </c>
      <c r="DH937" s="380" t="str">
        <v/>
      </c>
      <c r="DI937" s="380" t="str">
        <v/>
      </c>
      <c r="DJ937" s="381" t="str">
        <v/>
      </c>
      <c r="DK937" s="380" t="str">
        <v/>
      </c>
      <c r="DL937" s="380" t="str">
        <v/>
      </c>
      <c r="DM937" s="380" t="str">
        <v/>
      </c>
      <c r="DN937" s="381" t="str">
        <v/>
      </c>
      <c r="DO937" s="380" t="str">
        <v/>
      </c>
      <c r="DP937" s="380" t="str">
        <v/>
      </c>
      <c r="DQ937" s="380" t="str">
        <v/>
      </c>
      <c r="DR937" s="380" t="str">
        <v/>
      </c>
      <c r="DS937" s="380" t="str">
        <v/>
      </c>
      <c r="DT937" s="380"/>
      <c r="DU937" s="380"/>
      <c r="DV937" s="380" t="str">
        <v/>
      </c>
      <c r="DW937" s="380"/>
      <c r="DX937" s="380"/>
      <c r="DY937" s="380" t="str">
        <v/>
      </c>
      <c r="DZ937" s="380"/>
      <c r="EA937" s="380"/>
      <c r="EB937" s="380" t="str">
        <v/>
      </c>
      <c r="EC937" s="380"/>
      <c r="ED937" s="380"/>
      <c r="EE937" s="380" t="str">
        <v/>
      </c>
      <c r="EF937" s="380" t="str">
        <v/>
      </c>
      <c r="EG937" s="380" t="str">
        <v/>
      </c>
      <c r="EH937" s="381" t="str">
        <v/>
      </c>
      <c r="EI937" s="380" t="str">
        <v/>
      </c>
      <c r="EJ937" s="380" t="str">
        <v/>
      </c>
      <c r="EK937" s="380" t="str">
        <v/>
      </c>
      <c r="EL937" s="381" t="str">
        <v/>
      </c>
      <c r="EM937" s="382" t="str">
        <v/>
      </c>
      <c r="EN937" s="382" t="str">
        <v/>
      </c>
      <c r="EO937" s="382" t="str">
        <v/>
      </c>
    </row>
    <row r="938" spans="1:145" ht="15.6">
      <c r="A938" s="372" t="str">
        <v/>
      </c>
      <c r="B938" s="373" t="str">
        <v/>
      </c>
      <c r="C938" s="372"/>
      <c r="D938" s="383" t="str">
        <v/>
      </c>
      <c r="E938" s="383" t="str">
        <v/>
      </c>
      <c r="F938" s="383" t="str">
        <v/>
      </c>
      <c r="G938" s="375" t="str">
        <v/>
      </c>
      <c r="H938" s="375" t="str">
        <v/>
      </c>
      <c r="I938" s="375" t="str">
        <v/>
      </c>
      <c r="J938" s="375" t="str">
        <v/>
      </c>
      <c r="K938" s="375" t="str">
        <v/>
      </c>
      <c r="L938" s="375" t="str">
        <v/>
      </c>
      <c r="M938" s="372" t="str">
        <v/>
      </c>
      <c r="N938" s="372" t="str">
        <v/>
      </c>
      <c r="O938" s="372" t="str">
        <v/>
      </c>
      <c r="P938" s="372" t="str">
        <v/>
      </c>
      <c r="Q938" s="372" t="str">
        <v/>
      </c>
      <c r="R938" s="372" t="str">
        <v/>
      </c>
      <c r="S938" s="372" t="str">
        <v/>
      </c>
      <c r="T938" s="372" t="str">
        <v/>
      </c>
      <c r="U938" s="372" t="str">
        <v/>
      </c>
      <c r="V938" s="372" t="str">
        <v/>
      </c>
      <c r="W938" s="372" t="str">
        <v/>
      </c>
      <c r="X938" s="372" t="str">
        <v/>
      </c>
      <c r="Y938" s="372" t="str">
        <v/>
      </c>
      <c r="Z938" s="372" t="str">
        <v/>
      </c>
      <c r="AA938" s="372" t="str">
        <v/>
      </c>
      <c r="AB938" s="372"/>
      <c r="AC938" s="372"/>
      <c r="AD938" s="372" t="str">
        <v/>
      </c>
      <c r="AE938" s="372"/>
      <c r="AF938" s="372"/>
      <c r="AG938" s="376" t="str">
        <v/>
      </c>
      <c r="AH938" s="372"/>
      <c r="AI938" s="372"/>
      <c r="AJ938" s="372" t="str">
        <v/>
      </c>
      <c r="AK938" s="372"/>
      <c r="AL938" s="372"/>
      <c r="AM938" s="377" t="str">
        <v/>
      </c>
      <c r="AN938" s="378" t="str">
        <v/>
      </c>
      <c r="AO938" s="379" t="str">
        <v/>
      </c>
      <c r="AP938" s="379" t="str">
        <v/>
      </c>
      <c r="AQ938" s="376" t="str">
        <v/>
      </c>
      <c r="AR938" s="376" t="str">
        <v/>
      </c>
      <c r="AS938" s="372" t="str">
        <v/>
      </c>
      <c r="AT938" s="379" t="str">
        <v/>
      </c>
      <c r="AU938" s="380" t="str">
        <v/>
      </c>
      <c r="AV938" s="380" t="str">
        <v/>
      </c>
      <c r="AW938" s="380" t="str">
        <v/>
      </c>
      <c r="AX938" s="380" t="str">
        <v/>
      </c>
      <c r="AY938" s="380" t="str">
        <v/>
      </c>
      <c r="AZ938" s="380"/>
      <c r="BA938" s="380"/>
      <c r="BB938" s="380" t="str">
        <v/>
      </c>
      <c r="BC938" s="380"/>
      <c r="BD938" s="380"/>
      <c r="BE938" s="380" t="str">
        <v/>
      </c>
      <c r="BF938" s="380"/>
      <c r="BG938" s="380"/>
      <c r="BH938" s="380" t="str">
        <v/>
      </c>
      <c r="BI938" s="380"/>
      <c r="BJ938" s="380"/>
      <c r="BK938" s="380" t="str">
        <v/>
      </c>
      <c r="BL938" s="380" t="str">
        <v/>
      </c>
      <c r="BM938" s="380" t="str">
        <v/>
      </c>
      <c r="BN938" s="381" t="str">
        <v/>
      </c>
      <c r="BO938" s="380" t="str">
        <v/>
      </c>
      <c r="BP938" s="380" t="str">
        <v/>
      </c>
      <c r="BQ938" s="380" t="str">
        <v/>
      </c>
      <c r="BR938" s="381" t="str">
        <v/>
      </c>
      <c r="BS938" s="380" t="str">
        <v/>
      </c>
      <c r="BT938" s="380" t="str">
        <v/>
      </c>
      <c r="BU938" s="380" t="str">
        <v/>
      </c>
      <c r="BV938" s="380" t="str">
        <v/>
      </c>
      <c r="BW938" s="380" t="str">
        <v/>
      </c>
      <c r="BX938" s="380"/>
      <c r="BY938" s="380"/>
      <c r="BZ938" s="380" t="str">
        <v/>
      </c>
      <c r="CA938" s="380"/>
      <c r="CB938" s="380"/>
      <c r="CC938" s="380" t="str">
        <v/>
      </c>
      <c r="CD938" s="380"/>
      <c r="CE938" s="380"/>
      <c r="CF938" s="380" t="str">
        <v/>
      </c>
      <c r="CG938" s="380"/>
      <c r="CH938" s="380"/>
      <c r="CI938" s="380" t="str">
        <v/>
      </c>
      <c r="CJ938" s="380" t="str">
        <v/>
      </c>
      <c r="CK938" s="380" t="str">
        <v/>
      </c>
      <c r="CL938" s="381" t="str">
        <v/>
      </c>
      <c r="CM938" s="380" t="str">
        <v/>
      </c>
      <c r="CN938" s="380" t="str">
        <v/>
      </c>
      <c r="CO938" s="380" t="str">
        <v/>
      </c>
      <c r="CP938" s="381" t="str">
        <v/>
      </c>
      <c r="CQ938" s="380" t="str">
        <v/>
      </c>
      <c r="CR938" s="380" t="str">
        <v/>
      </c>
      <c r="CS938" s="380" t="str">
        <v/>
      </c>
      <c r="CT938" s="380" t="str">
        <v/>
      </c>
      <c r="CU938" s="380" t="str">
        <v/>
      </c>
      <c r="CV938" s="380"/>
      <c r="CW938" s="380"/>
      <c r="CX938" s="380" t="str">
        <v/>
      </c>
      <c r="CY938" s="380"/>
      <c r="CZ938" s="380"/>
      <c r="DA938" s="380" t="str">
        <v/>
      </c>
      <c r="DB938" s="380"/>
      <c r="DC938" s="380"/>
      <c r="DD938" s="380" t="str">
        <v/>
      </c>
      <c r="DE938" s="380"/>
      <c r="DF938" s="380"/>
      <c r="DG938" s="380" t="str">
        <v/>
      </c>
      <c r="DH938" s="380" t="str">
        <v/>
      </c>
      <c r="DI938" s="380" t="str">
        <v/>
      </c>
      <c r="DJ938" s="381" t="str">
        <v/>
      </c>
      <c r="DK938" s="380" t="str">
        <v/>
      </c>
      <c r="DL938" s="380" t="str">
        <v/>
      </c>
      <c r="DM938" s="380" t="str">
        <v/>
      </c>
      <c r="DN938" s="381" t="str">
        <v/>
      </c>
      <c r="DO938" s="380" t="str">
        <v/>
      </c>
      <c r="DP938" s="380" t="str">
        <v/>
      </c>
      <c r="DQ938" s="380" t="str">
        <v/>
      </c>
      <c r="DR938" s="380" t="str">
        <v/>
      </c>
      <c r="DS938" s="380" t="str">
        <v/>
      </c>
      <c r="DT938" s="380"/>
      <c r="DU938" s="380"/>
      <c r="DV938" s="380" t="str">
        <v/>
      </c>
      <c r="DW938" s="380"/>
      <c r="DX938" s="380"/>
      <c r="DY938" s="380" t="str">
        <v/>
      </c>
      <c r="DZ938" s="380"/>
      <c r="EA938" s="380"/>
      <c r="EB938" s="380" t="str">
        <v/>
      </c>
      <c r="EC938" s="380"/>
      <c r="ED938" s="380"/>
      <c r="EE938" s="380" t="str">
        <v/>
      </c>
      <c r="EF938" s="380" t="str">
        <v/>
      </c>
      <c r="EG938" s="380" t="str">
        <v/>
      </c>
      <c r="EH938" s="381" t="str">
        <v/>
      </c>
      <c r="EI938" s="380" t="str">
        <v/>
      </c>
      <c r="EJ938" s="380" t="str">
        <v/>
      </c>
      <c r="EK938" s="380" t="str">
        <v/>
      </c>
      <c r="EL938" s="381" t="str">
        <v/>
      </c>
      <c r="EM938" s="382" t="str">
        <v/>
      </c>
      <c r="EN938" s="382" t="str">
        <v/>
      </c>
      <c r="EO938" s="382" t="str">
        <v/>
      </c>
    </row>
    <row r="939" spans="1:145" ht="15.6">
      <c r="A939" s="372" t="str">
        <v/>
      </c>
      <c r="B939" s="373" t="str">
        <v/>
      </c>
      <c r="C939" s="372"/>
      <c r="D939" s="383" t="str">
        <v/>
      </c>
      <c r="E939" s="383" t="str">
        <v/>
      </c>
      <c r="F939" s="383" t="str">
        <v/>
      </c>
      <c r="G939" s="375" t="str">
        <v/>
      </c>
      <c r="H939" s="375" t="str">
        <v/>
      </c>
      <c r="I939" s="375" t="str">
        <v/>
      </c>
      <c r="J939" s="375" t="str">
        <v/>
      </c>
      <c r="K939" s="375" t="str">
        <v/>
      </c>
      <c r="L939" s="375" t="str">
        <v/>
      </c>
      <c r="M939" s="372" t="str">
        <v/>
      </c>
      <c r="N939" s="372" t="str">
        <v/>
      </c>
      <c r="O939" s="372" t="str">
        <v/>
      </c>
      <c r="P939" s="372" t="str">
        <v/>
      </c>
      <c r="Q939" s="372" t="str">
        <v/>
      </c>
      <c r="R939" s="372" t="str">
        <v/>
      </c>
      <c r="S939" s="372" t="str">
        <v/>
      </c>
      <c r="T939" s="372" t="str">
        <v/>
      </c>
      <c r="U939" s="372" t="str">
        <v/>
      </c>
      <c r="V939" s="372" t="str">
        <v/>
      </c>
      <c r="W939" s="372" t="str">
        <v/>
      </c>
      <c r="X939" s="372" t="str">
        <v/>
      </c>
      <c r="Y939" s="372" t="str">
        <v/>
      </c>
      <c r="Z939" s="372" t="str">
        <v/>
      </c>
      <c r="AA939" s="372" t="str">
        <v/>
      </c>
      <c r="AB939" s="372"/>
      <c r="AC939" s="372"/>
      <c r="AD939" s="372" t="str">
        <v/>
      </c>
      <c r="AE939" s="372"/>
      <c r="AF939" s="372"/>
      <c r="AG939" s="376" t="str">
        <v/>
      </c>
      <c r="AH939" s="372"/>
      <c r="AI939" s="372"/>
      <c r="AJ939" s="372" t="str">
        <v/>
      </c>
      <c r="AK939" s="372"/>
      <c r="AL939" s="372"/>
      <c r="AM939" s="377" t="str">
        <v/>
      </c>
      <c r="AN939" s="378" t="str">
        <v/>
      </c>
      <c r="AO939" s="379" t="str">
        <v/>
      </c>
      <c r="AP939" s="379" t="str">
        <v/>
      </c>
      <c r="AQ939" s="376" t="str">
        <v/>
      </c>
      <c r="AR939" s="376" t="str">
        <v/>
      </c>
      <c r="AS939" s="372" t="str">
        <v/>
      </c>
      <c r="AT939" s="379" t="str">
        <v/>
      </c>
      <c r="AU939" s="380" t="str">
        <v/>
      </c>
      <c r="AV939" s="380" t="str">
        <v/>
      </c>
      <c r="AW939" s="380" t="str">
        <v/>
      </c>
      <c r="AX939" s="380" t="str">
        <v/>
      </c>
      <c r="AY939" s="380" t="str">
        <v/>
      </c>
      <c r="AZ939" s="380"/>
      <c r="BA939" s="380"/>
      <c r="BB939" s="380" t="str">
        <v/>
      </c>
      <c r="BC939" s="380"/>
      <c r="BD939" s="380"/>
      <c r="BE939" s="380" t="str">
        <v/>
      </c>
      <c r="BF939" s="380"/>
      <c r="BG939" s="380"/>
      <c r="BH939" s="380" t="str">
        <v/>
      </c>
      <c r="BI939" s="380"/>
      <c r="BJ939" s="380"/>
      <c r="BK939" s="380" t="str">
        <v/>
      </c>
      <c r="BL939" s="380" t="str">
        <v/>
      </c>
      <c r="BM939" s="380" t="str">
        <v/>
      </c>
      <c r="BN939" s="381" t="str">
        <v/>
      </c>
      <c r="BO939" s="380" t="str">
        <v/>
      </c>
      <c r="BP939" s="380" t="str">
        <v/>
      </c>
      <c r="BQ939" s="380" t="str">
        <v/>
      </c>
      <c r="BR939" s="381" t="str">
        <v/>
      </c>
      <c r="BS939" s="380" t="str">
        <v/>
      </c>
      <c r="BT939" s="380" t="str">
        <v/>
      </c>
      <c r="BU939" s="380" t="str">
        <v/>
      </c>
      <c r="BV939" s="380" t="str">
        <v/>
      </c>
      <c r="BW939" s="380" t="str">
        <v/>
      </c>
      <c r="BX939" s="380"/>
      <c r="BY939" s="380"/>
      <c r="BZ939" s="380" t="str">
        <v/>
      </c>
      <c r="CA939" s="380"/>
      <c r="CB939" s="380"/>
      <c r="CC939" s="380" t="str">
        <v/>
      </c>
      <c r="CD939" s="380"/>
      <c r="CE939" s="380"/>
      <c r="CF939" s="380" t="str">
        <v/>
      </c>
      <c r="CG939" s="380"/>
      <c r="CH939" s="380"/>
      <c r="CI939" s="380" t="str">
        <v/>
      </c>
      <c r="CJ939" s="380" t="str">
        <v/>
      </c>
      <c r="CK939" s="380" t="str">
        <v/>
      </c>
      <c r="CL939" s="381" t="str">
        <v/>
      </c>
      <c r="CM939" s="380" t="str">
        <v/>
      </c>
      <c r="CN939" s="380" t="str">
        <v/>
      </c>
      <c r="CO939" s="380" t="str">
        <v/>
      </c>
      <c r="CP939" s="381" t="str">
        <v/>
      </c>
      <c r="CQ939" s="380" t="str">
        <v/>
      </c>
      <c r="CR939" s="380" t="str">
        <v/>
      </c>
      <c r="CS939" s="380" t="str">
        <v/>
      </c>
      <c r="CT939" s="380" t="str">
        <v/>
      </c>
      <c r="CU939" s="380" t="str">
        <v/>
      </c>
      <c r="CV939" s="380"/>
      <c r="CW939" s="380"/>
      <c r="CX939" s="380" t="str">
        <v/>
      </c>
      <c r="CY939" s="380"/>
      <c r="CZ939" s="380"/>
      <c r="DA939" s="380" t="str">
        <v/>
      </c>
      <c r="DB939" s="380"/>
      <c r="DC939" s="380"/>
      <c r="DD939" s="380" t="str">
        <v/>
      </c>
      <c r="DE939" s="380"/>
      <c r="DF939" s="380"/>
      <c r="DG939" s="380" t="str">
        <v/>
      </c>
      <c r="DH939" s="380" t="str">
        <v/>
      </c>
      <c r="DI939" s="380" t="str">
        <v/>
      </c>
      <c r="DJ939" s="381" t="str">
        <v/>
      </c>
      <c r="DK939" s="380" t="str">
        <v/>
      </c>
      <c r="DL939" s="380" t="str">
        <v/>
      </c>
      <c r="DM939" s="380" t="str">
        <v/>
      </c>
      <c r="DN939" s="381" t="str">
        <v/>
      </c>
      <c r="DO939" s="380" t="str">
        <v/>
      </c>
      <c r="DP939" s="380" t="str">
        <v/>
      </c>
      <c r="DQ939" s="380" t="str">
        <v/>
      </c>
      <c r="DR939" s="380" t="str">
        <v/>
      </c>
      <c r="DS939" s="380" t="str">
        <v/>
      </c>
      <c r="DT939" s="380"/>
      <c r="DU939" s="380"/>
      <c r="DV939" s="380" t="str">
        <v/>
      </c>
      <c r="DW939" s="380"/>
      <c r="DX939" s="380"/>
      <c r="DY939" s="380" t="str">
        <v/>
      </c>
      <c r="DZ939" s="380"/>
      <c r="EA939" s="380"/>
      <c r="EB939" s="380" t="str">
        <v/>
      </c>
      <c r="EC939" s="380"/>
      <c r="ED939" s="380"/>
      <c r="EE939" s="380" t="str">
        <v/>
      </c>
      <c r="EF939" s="380" t="str">
        <v/>
      </c>
      <c r="EG939" s="380" t="str">
        <v/>
      </c>
      <c r="EH939" s="381" t="str">
        <v/>
      </c>
      <c r="EI939" s="380" t="str">
        <v/>
      </c>
      <c r="EJ939" s="380" t="str">
        <v/>
      </c>
      <c r="EK939" s="380" t="str">
        <v/>
      </c>
      <c r="EL939" s="381" t="str">
        <v/>
      </c>
      <c r="EM939" s="382" t="str">
        <v/>
      </c>
      <c r="EN939" s="382" t="str">
        <v/>
      </c>
      <c r="EO939" s="382" t="str">
        <v/>
      </c>
    </row>
    <row r="940" spans="1:145" ht="15.6">
      <c r="A940" s="372" t="str">
        <v/>
      </c>
      <c r="B940" s="373" t="str">
        <v/>
      </c>
      <c r="C940" s="372"/>
      <c r="D940" s="383" t="str">
        <v/>
      </c>
      <c r="E940" s="383" t="str">
        <v/>
      </c>
      <c r="F940" s="383" t="str">
        <v/>
      </c>
      <c r="G940" s="375" t="str">
        <v/>
      </c>
      <c r="H940" s="375" t="str">
        <v/>
      </c>
      <c r="I940" s="375" t="str">
        <v/>
      </c>
      <c r="J940" s="375" t="str">
        <v/>
      </c>
      <c r="K940" s="375" t="str">
        <v/>
      </c>
      <c r="L940" s="375" t="str">
        <v/>
      </c>
      <c r="M940" s="372" t="str">
        <v/>
      </c>
      <c r="N940" s="372" t="str">
        <v/>
      </c>
      <c r="O940" s="372" t="str">
        <v/>
      </c>
      <c r="P940" s="372" t="str">
        <v/>
      </c>
      <c r="Q940" s="372" t="str">
        <v/>
      </c>
      <c r="R940" s="372" t="str">
        <v/>
      </c>
      <c r="S940" s="372" t="str">
        <v/>
      </c>
      <c r="T940" s="372" t="str">
        <v/>
      </c>
      <c r="U940" s="372" t="str">
        <v/>
      </c>
      <c r="V940" s="372" t="str">
        <v/>
      </c>
      <c r="W940" s="372" t="str">
        <v/>
      </c>
      <c r="X940" s="372" t="str">
        <v/>
      </c>
      <c r="Y940" s="372" t="str">
        <v/>
      </c>
      <c r="Z940" s="372" t="str">
        <v/>
      </c>
      <c r="AA940" s="372" t="str">
        <v/>
      </c>
      <c r="AB940" s="372"/>
      <c r="AC940" s="372"/>
      <c r="AD940" s="372" t="str">
        <v/>
      </c>
      <c r="AE940" s="372"/>
      <c r="AF940" s="372"/>
      <c r="AG940" s="376" t="str">
        <v/>
      </c>
      <c r="AH940" s="372"/>
      <c r="AI940" s="372"/>
      <c r="AJ940" s="372" t="str">
        <v/>
      </c>
      <c r="AK940" s="372"/>
      <c r="AL940" s="372"/>
      <c r="AM940" s="377" t="str">
        <v/>
      </c>
      <c r="AN940" s="378" t="str">
        <v/>
      </c>
      <c r="AO940" s="379" t="str">
        <v/>
      </c>
      <c r="AP940" s="379" t="str">
        <v/>
      </c>
      <c r="AQ940" s="376" t="str">
        <v/>
      </c>
      <c r="AR940" s="376" t="str">
        <v/>
      </c>
      <c r="AS940" s="372" t="str">
        <v/>
      </c>
      <c r="AT940" s="379" t="str">
        <v/>
      </c>
      <c r="AU940" s="380" t="str">
        <v/>
      </c>
      <c r="AV940" s="380" t="str">
        <v/>
      </c>
      <c r="AW940" s="380" t="str">
        <v/>
      </c>
      <c r="AX940" s="380" t="str">
        <v/>
      </c>
      <c r="AY940" s="380" t="str">
        <v/>
      </c>
      <c r="AZ940" s="380"/>
      <c r="BA940" s="380"/>
      <c r="BB940" s="380" t="str">
        <v/>
      </c>
      <c r="BC940" s="380"/>
      <c r="BD940" s="380"/>
      <c r="BE940" s="380" t="str">
        <v/>
      </c>
      <c r="BF940" s="380"/>
      <c r="BG940" s="380"/>
      <c r="BH940" s="380" t="str">
        <v/>
      </c>
      <c r="BI940" s="380"/>
      <c r="BJ940" s="380"/>
      <c r="BK940" s="380" t="str">
        <v/>
      </c>
      <c r="BL940" s="380" t="str">
        <v/>
      </c>
      <c r="BM940" s="380" t="str">
        <v/>
      </c>
      <c r="BN940" s="381" t="str">
        <v/>
      </c>
      <c r="BO940" s="380" t="str">
        <v/>
      </c>
      <c r="BP940" s="380" t="str">
        <v/>
      </c>
      <c r="BQ940" s="380" t="str">
        <v/>
      </c>
      <c r="BR940" s="381" t="str">
        <v/>
      </c>
      <c r="BS940" s="380" t="str">
        <v/>
      </c>
      <c r="BT940" s="380" t="str">
        <v/>
      </c>
      <c r="BU940" s="380" t="str">
        <v/>
      </c>
      <c r="BV940" s="380" t="str">
        <v/>
      </c>
      <c r="BW940" s="380" t="str">
        <v/>
      </c>
      <c r="BX940" s="380"/>
      <c r="BY940" s="380"/>
      <c r="BZ940" s="380" t="str">
        <v/>
      </c>
      <c r="CA940" s="380"/>
      <c r="CB940" s="380"/>
      <c r="CC940" s="380" t="str">
        <v/>
      </c>
      <c r="CD940" s="380"/>
      <c r="CE940" s="380"/>
      <c r="CF940" s="380" t="str">
        <v/>
      </c>
      <c r="CG940" s="380"/>
      <c r="CH940" s="380"/>
      <c r="CI940" s="380" t="str">
        <v/>
      </c>
      <c r="CJ940" s="380" t="str">
        <v/>
      </c>
      <c r="CK940" s="380" t="str">
        <v/>
      </c>
      <c r="CL940" s="381" t="str">
        <v/>
      </c>
      <c r="CM940" s="380" t="str">
        <v/>
      </c>
      <c r="CN940" s="380" t="str">
        <v/>
      </c>
      <c r="CO940" s="380" t="str">
        <v/>
      </c>
      <c r="CP940" s="381" t="str">
        <v/>
      </c>
      <c r="CQ940" s="380" t="str">
        <v/>
      </c>
      <c r="CR940" s="380" t="str">
        <v/>
      </c>
      <c r="CS940" s="380" t="str">
        <v/>
      </c>
      <c r="CT940" s="380" t="str">
        <v/>
      </c>
      <c r="CU940" s="380" t="str">
        <v/>
      </c>
      <c r="CV940" s="380"/>
      <c r="CW940" s="380"/>
      <c r="CX940" s="380" t="str">
        <v/>
      </c>
      <c r="CY940" s="380"/>
      <c r="CZ940" s="380"/>
      <c r="DA940" s="380" t="str">
        <v/>
      </c>
      <c r="DB940" s="380"/>
      <c r="DC940" s="380"/>
      <c r="DD940" s="380" t="str">
        <v/>
      </c>
      <c r="DE940" s="380"/>
      <c r="DF940" s="380"/>
      <c r="DG940" s="380" t="str">
        <v/>
      </c>
      <c r="DH940" s="380" t="str">
        <v/>
      </c>
      <c r="DI940" s="380" t="str">
        <v/>
      </c>
      <c r="DJ940" s="381" t="str">
        <v/>
      </c>
      <c r="DK940" s="380" t="str">
        <v/>
      </c>
      <c r="DL940" s="380" t="str">
        <v/>
      </c>
      <c r="DM940" s="380" t="str">
        <v/>
      </c>
      <c r="DN940" s="381" t="str">
        <v/>
      </c>
      <c r="DO940" s="380" t="str">
        <v/>
      </c>
      <c r="DP940" s="380" t="str">
        <v/>
      </c>
      <c r="DQ940" s="380" t="str">
        <v/>
      </c>
      <c r="DR940" s="380" t="str">
        <v/>
      </c>
      <c r="DS940" s="380" t="str">
        <v/>
      </c>
      <c r="DT940" s="380"/>
      <c r="DU940" s="380"/>
      <c r="DV940" s="380" t="str">
        <v/>
      </c>
      <c r="DW940" s="380"/>
      <c r="DX940" s="380"/>
      <c r="DY940" s="380" t="str">
        <v/>
      </c>
      <c r="DZ940" s="380"/>
      <c r="EA940" s="380"/>
      <c r="EB940" s="380" t="str">
        <v/>
      </c>
      <c r="EC940" s="380"/>
      <c r="ED940" s="380"/>
      <c r="EE940" s="380" t="str">
        <v/>
      </c>
      <c r="EF940" s="380" t="str">
        <v/>
      </c>
      <c r="EG940" s="380" t="str">
        <v/>
      </c>
      <c r="EH940" s="381" t="str">
        <v/>
      </c>
      <c r="EI940" s="380" t="str">
        <v/>
      </c>
      <c r="EJ940" s="380" t="str">
        <v/>
      </c>
      <c r="EK940" s="380" t="str">
        <v/>
      </c>
      <c r="EL940" s="381" t="str">
        <v/>
      </c>
      <c r="EM940" s="382" t="str">
        <v/>
      </c>
      <c r="EN940" s="382" t="str">
        <v/>
      </c>
      <c r="EO940" s="382" t="str">
        <v/>
      </c>
    </row>
    <row r="941" spans="1:145" ht="15.6">
      <c r="A941" s="372" t="str">
        <v/>
      </c>
      <c r="B941" s="373" t="str">
        <v/>
      </c>
      <c r="C941" s="372"/>
      <c r="D941" s="383" t="str">
        <v/>
      </c>
      <c r="E941" s="383" t="str">
        <v/>
      </c>
      <c r="F941" s="383" t="str">
        <v/>
      </c>
      <c r="G941" s="375" t="str">
        <v/>
      </c>
      <c r="H941" s="375" t="str">
        <v/>
      </c>
      <c r="I941" s="375" t="str">
        <v/>
      </c>
      <c r="J941" s="375" t="str">
        <v/>
      </c>
      <c r="K941" s="375" t="str">
        <v/>
      </c>
      <c r="L941" s="375" t="str">
        <v/>
      </c>
      <c r="M941" s="372" t="str">
        <v/>
      </c>
      <c r="N941" s="372" t="str">
        <v/>
      </c>
      <c r="O941" s="372" t="str">
        <v/>
      </c>
      <c r="P941" s="372" t="str">
        <v/>
      </c>
      <c r="Q941" s="372" t="str">
        <v/>
      </c>
      <c r="R941" s="372" t="str">
        <v/>
      </c>
      <c r="S941" s="372" t="str">
        <v/>
      </c>
      <c r="T941" s="372" t="str">
        <v/>
      </c>
      <c r="U941" s="372" t="str">
        <v/>
      </c>
      <c r="V941" s="372" t="str">
        <v/>
      </c>
      <c r="W941" s="372" t="str">
        <v/>
      </c>
      <c r="X941" s="372" t="str">
        <v/>
      </c>
      <c r="Y941" s="372" t="str">
        <v/>
      </c>
      <c r="Z941" s="372" t="str">
        <v/>
      </c>
      <c r="AA941" s="372" t="str">
        <v/>
      </c>
      <c r="AB941" s="372"/>
      <c r="AC941" s="372"/>
      <c r="AD941" s="372" t="str">
        <v/>
      </c>
      <c r="AE941" s="372"/>
      <c r="AF941" s="372"/>
      <c r="AG941" s="376" t="str">
        <v/>
      </c>
      <c r="AH941" s="372"/>
      <c r="AI941" s="372"/>
      <c r="AJ941" s="372" t="str">
        <v/>
      </c>
      <c r="AK941" s="372"/>
      <c r="AL941" s="372"/>
      <c r="AM941" s="377" t="str">
        <v/>
      </c>
      <c r="AN941" s="378" t="str">
        <v/>
      </c>
      <c r="AO941" s="379" t="str">
        <v/>
      </c>
      <c r="AP941" s="379" t="str">
        <v/>
      </c>
      <c r="AQ941" s="376" t="str">
        <v/>
      </c>
      <c r="AR941" s="376" t="str">
        <v/>
      </c>
      <c r="AS941" s="372" t="str">
        <v/>
      </c>
      <c r="AT941" s="379" t="str">
        <v/>
      </c>
      <c r="AU941" s="380" t="str">
        <v/>
      </c>
      <c r="AV941" s="380" t="str">
        <v/>
      </c>
      <c r="AW941" s="380" t="str">
        <v/>
      </c>
      <c r="AX941" s="380" t="str">
        <v/>
      </c>
      <c r="AY941" s="380" t="str">
        <v/>
      </c>
      <c r="AZ941" s="380"/>
      <c r="BA941" s="380"/>
      <c r="BB941" s="380" t="str">
        <v/>
      </c>
      <c r="BC941" s="380"/>
      <c r="BD941" s="380"/>
      <c r="BE941" s="380" t="str">
        <v/>
      </c>
      <c r="BF941" s="380"/>
      <c r="BG941" s="380"/>
      <c r="BH941" s="380" t="str">
        <v/>
      </c>
      <c r="BI941" s="380"/>
      <c r="BJ941" s="380"/>
      <c r="BK941" s="380" t="str">
        <v/>
      </c>
      <c r="BL941" s="380" t="str">
        <v/>
      </c>
      <c r="BM941" s="380" t="str">
        <v/>
      </c>
      <c r="BN941" s="381" t="str">
        <v/>
      </c>
      <c r="BO941" s="380" t="str">
        <v/>
      </c>
      <c r="BP941" s="380" t="str">
        <v/>
      </c>
      <c r="BQ941" s="380" t="str">
        <v/>
      </c>
      <c r="BR941" s="381" t="str">
        <v/>
      </c>
      <c r="BS941" s="380" t="str">
        <v/>
      </c>
      <c r="BT941" s="380" t="str">
        <v/>
      </c>
      <c r="BU941" s="380" t="str">
        <v/>
      </c>
      <c r="BV941" s="380" t="str">
        <v/>
      </c>
      <c r="BW941" s="380" t="str">
        <v/>
      </c>
      <c r="BX941" s="380"/>
      <c r="BY941" s="380"/>
      <c r="BZ941" s="380" t="str">
        <v/>
      </c>
      <c r="CA941" s="380"/>
      <c r="CB941" s="380"/>
      <c r="CC941" s="380" t="str">
        <v/>
      </c>
      <c r="CD941" s="380"/>
      <c r="CE941" s="380"/>
      <c r="CF941" s="380" t="str">
        <v/>
      </c>
      <c r="CG941" s="380"/>
      <c r="CH941" s="380"/>
      <c r="CI941" s="380" t="str">
        <v/>
      </c>
      <c r="CJ941" s="380" t="str">
        <v/>
      </c>
      <c r="CK941" s="380" t="str">
        <v/>
      </c>
      <c r="CL941" s="381" t="str">
        <v/>
      </c>
      <c r="CM941" s="380" t="str">
        <v/>
      </c>
      <c r="CN941" s="380" t="str">
        <v/>
      </c>
      <c r="CO941" s="380" t="str">
        <v/>
      </c>
      <c r="CP941" s="381" t="str">
        <v/>
      </c>
      <c r="CQ941" s="380" t="str">
        <v/>
      </c>
      <c r="CR941" s="380" t="str">
        <v/>
      </c>
      <c r="CS941" s="380" t="str">
        <v/>
      </c>
      <c r="CT941" s="380" t="str">
        <v/>
      </c>
      <c r="CU941" s="380" t="str">
        <v/>
      </c>
      <c r="CV941" s="380"/>
      <c r="CW941" s="380"/>
      <c r="CX941" s="380" t="str">
        <v/>
      </c>
      <c r="CY941" s="380"/>
      <c r="CZ941" s="380"/>
      <c r="DA941" s="380" t="str">
        <v/>
      </c>
      <c r="DB941" s="380"/>
      <c r="DC941" s="380"/>
      <c r="DD941" s="380" t="str">
        <v/>
      </c>
      <c r="DE941" s="380"/>
      <c r="DF941" s="380"/>
      <c r="DG941" s="380" t="str">
        <v/>
      </c>
      <c r="DH941" s="380" t="str">
        <v/>
      </c>
      <c r="DI941" s="380" t="str">
        <v/>
      </c>
      <c r="DJ941" s="381" t="str">
        <v/>
      </c>
      <c r="DK941" s="380" t="str">
        <v/>
      </c>
      <c r="DL941" s="380" t="str">
        <v/>
      </c>
      <c r="DM941" s="380" t="str">
        <v/>
      </c>
      <c r="DN941" s="381" t="str">
        <v/>
      </c>
      <c r="DO941" s="380" t="str">
        <v/>
      </c>
      <c r="DP941" s="380" t="str">
        <v/>
      </c>
      <c r="DQ941" s="380" t="str">
        <v/>
      </c>
      <c r="DR941" s="380" t="str">
        <v/>
      </c>
      <c r="DS941" s="380" t="str">
        <v/>
      </c>
      <c r="DT941" s="380"/>
      <c r="DU941" s="380"/>
      <c r="DV941" s="380" t="str">
        <v/>
      </c>
      <c r="DW941" s="380"/>
      <c r="DX941" s="380"/>
      <c r="DY941" s="380" t="str">
        <v/>
      </c>
      <c r="DZ941" s="380"/>
      <c r="EA941" s="380"/>
      <c r="EB941" s="380" t="str">
        <v/>
      </c>
      <c r="EC941" s="380"/>
      <c r="ED941" s="380"/>
      <c r="EE941" s="380" t="str">
        <v/>
      </c>
      <c r="EF941" s="380" t="str">
        <v/>
      </c>
      <c r="EG941" s="380" t="str">
        <v/>
      </c>
      <c r="EH941" s="381" t="str">
        <v/>
      </c>
      <c r="EI941" s="380" t="str">
        <v/>
      </c>
      <c r="EJ941" s="380" t="str">
        <v/>
      </c>
      <c r="EK941" s="380" t="str">
        <v/>
      </c>
      <c r="EL941" s="381" t="str">
        <v/>
      </c>
      <c r="EM941" s="382" t="str">
        <v/>
      </c>
      <c r="EN941" s="382" t="str">
        <v/>
      </c>
      <c r="EO941" s="382" t="str">
        <v/>
      </c>
    </row>
    <row r="942" spans="1:145" ht="15.6">
      <c r="A942" s="372" t="str">
        <v/>
      </c>
      <c r="B942" s="373" t="str">
        <v/>
      </c>
      <c r="C942" s="372"/>
      <c r="D942" s="383" t="str">
        <v/>
      </c>
      <c r="E942" s="383" t="str">
        <v/>
      </c>
      <c r="F942" s="383" t="str">
        <v/>
      </c>
      <c r="G942" s="375" t="str">
        <v/>
      </c>
      <c r="H942" s="375" t="str">
        <v/>
      </c>
      <c r="I942" s="375" t="str">
        <v/>
      </c>
      <c r="J942" s="375" t="str">
        <v/>
      </c>
      <c r="K942" s="375" t="str">
        <v/>
      </c>
      <c r="L942" s="375" t="str">
        <v/>
      </c>
      <c r="M942" s="372" t="str">
        <v/>
      </c>
      <c r="N942" s="372" t="str">
        <v/>
      </c>
      <c r="O942" s="372" t="str">
        <v/>
      </c>
      <c r="P942" s="372" t="str">
        <v/>
      </c>
      <c r="Q942" s="372" t="str">
        <v/>
      </c>
      <c r="R942" s="372" t="str">
        <v/>
      </c>
      <c r="S942" s="372" t="str">
        <v/>
      </c>
      <c r="T942" s="372" t="str">
        <v/>
      </c>
      <c r="U942" s="372" t="str">
        <v/>
      </c>
      <c r="V942" s="372" t="str">
        <v/>
      </c>
      <c r="W942" s="372" t="str">
        <v/>
      </c>
      <c r="X942" s="372" t="str">
        <v/>
      </c>
      <c r="Y942" s="372" t="str">
        <v/>
      </c>
      <c r="Z942" s="372" t="str">
        <v/>
      </c>
      <c r="AA942" s="372" t="str">
        <v/>
      </c>
      <c r="AB942" s="372"/>
      <c r="AC942" s="372"/>
      <c r="AD942" s="372" t="str">
        <v/>
      </c>
      <c r="AE942" s="372"/>
      <c r="AF942" s="372"/>
      <c r="AG942" s="376" t="str">
        <v/>
      </c>
      <c r="AH942" s="372"/>
      <c r="AI942" s="372"/>
      <c r="AJ942" s="372" t="str">
        <v/>
      </c>
      <c r="AK942" s="372"/>
      <c r="AL942" s="372"/>
      <c r="AM942" s="377" t="str">
        <v/>
      </c>
      <c r="AN942" s="378" t="str">
        <v/>
      </c>
      <c r="AO942" s="379" t="str">
        <v/>
      </c>
      <c r="AP942" s="379" t="str">
        <v/>
      </c>
      <c r="AQ942" s="376" t="str">
        <v/>
      </c>
      <c r="AR942" s="376" t="str">
        <v/>
      </c>
      <c r="AS942" s="372" t="str">
        <v/>
      </c>
      <c r="AT942" s="379" t="str">
        <v/>
      </c>
      <c r="AU942" s="380" t="str">
        <v/>
      </c>
      <c r="AV942" s="380" t="str">
        <v/>
      </c>
      <c r="AW942" s="380" t="str">
        <v/>
      </c>
      <c r="AX942" s="380" t="str">
        <v/>
      </c>
      <c r="AY942" s="380" t="str">
        <v/>
      </c>
      <c r="AZ942" s="380"/>
      <c r="BA942" s="380"/>
      <c r="BB942" s="380" t="str">
        <v/>
      </c>
      <c r="BC942" s="380"/>
      <c r="BD942" s="380"/>
      <c r="BE942" s="380" t="str">
        <v/>
      </c>
      <c r="BF942" s="380"/>
      <c r="BG942" s="380"/>
      <c r="BH942" s="380" t="str">
        <v/>
      </c>
      <c r="BI942" s="380"/>
      <c r="BJ942" s="380"/>
      <c r="BK942" s="380" t="str">
        <v/>
      </c>
      <c r="BL942" s="380" t="str">
        <v/>
      </c>
      <c r="BM942" s="380" t="str">
        <v/>
      </c>
      <c r="BN942" s="381" t="str">
        <v/>
      </c>
      <c r="BO942" s="380" t="str">
        <v/>
      </c>
      <c r="BP942" s="380" t="str">
        <v/>
      </c>
      <c r="BQ942" s="380" t="str">
        <v/>
      </c>
      <c r="BR942" s="381" t="str">
        <v/>
      </c>
      <c r="BS942" s="380" t="str">
        <v/>
      </c>
      <c r="BT942" s="380" t="str">
        <v/>
      </c>
      <c r="BU942" s="380" t="str">
        <v/>
      </c>
      <c r="BV942" s="380" t="str">
        <v/>
      </c>
      <c r="BW942" s="380" t="str">
        <v/>
      </c>
      <c r="BX942" s="380"/>
      <c r="BY942" s="380"/>
      <c r="BZ942" s="380" t="str">
        <v/>
      </c>
      <c r="CA942" s="380"/>
      <c r="CB942" s="380"/>
      <c r="CC942" s="380" t="str">
        <v/>
      </c>
      <c r="CD942" s="380"/>
      <c r="CE942" s="380"/>
      <c r="CF942" s="380" t="str">
        <v/>
      </c>
      <c r="CG942" s="380"/>
      <c r="CH942" s="380"/>
      <c r="CI942" s="380" t="str">
        <v/>
      </c>
      <c r="CJ942" s="380" t="str">
        <v/>
      </c>
      <c r="CK942" s="380" t="str">
        <v/>
      </c>
      <c r="CL942" s="381" t="str">
        <v/>
      </c>
      <c r="CM942" s="380" t="str">
        <v/>
      </c>
      <c r="CN942" s="380" t="str">
        <v/>
      </c>
      <c r="CO942" s="380" t="str">
        <v/>
      </c>
      <c r="CP942" s="381" t="str">
        <v/>
      </c>
      <c r="CQ942" s="380" t="str">
        <v/>
      </c>
      <c r="CR942" s="380" t="str">
        <v/>
      </c>
      <c r="CS942" s="380" t="str">
        <v/>
      </c>
      <c r="CT942" s="380" t="str">
        <v/>
      </c>
      <c r="CU942" s="380" t="str">
        <v/>
      </c>
      <c r="CV942" s="380"/>
      <c r="CW942" s="380"/>
      <c r="CX942" s="380" t="str">
        <v/>
      </c>
      <c r="CY942" s="380"/>
      <c r="CZ942" s="380"/>
      <c r="DA942" s="380" t="str">
        <v/>
      </c>
      <c r="DB942" s="380"/>
      <c r="DC942" s="380"/>
      <c r="DD942" s="380" t="str">
        <v/>
      </c>
      <c r="DE942" s="380"/>
      <c r="DF942" s="380"/>
      <c r="DG942" s="380" t="str">
        <v/>
      </c>
      <c r="DH942" s="380" t="str">
        <v/>
      </c>
      <c r="DI942" s="380" t="str">
        <v/>
      </c>
      <c r="DJ942" s="381" t="str">
        <v/>
      </c>
      <c r="DK942" s="380" t="str">
        <v/>
      </c>
      <c r="DL942" s="380" t="str">
        <v/>
      </c>
      <c r="DM942" s="380" t="str">
        <v/>
      </c>
      <c r="DN942" s="381" t="str">
        <v/>
      </c>
      <c r="DO942" s="380" t="str">
        <v/>
      </c>
      <c r="DP942" s="380" t="str">
        <v/>
      </c>
      <c r="DQ942" s="380" t="str">
        <v/>
      </c>
      <c r="DR942" s="380" t="str">
        <v/>
      </c>
      <c r="DS942" s="380" t="str">
        <v/>
      </c>
      <c r="DT942" s="380"/>
      <c r="DU942" s="380"/>
      <c r="DV942" s="380" t="str">
        <v/>
      </c>
      <c r="DW942" s="380"/>
      <c r="DX942" s="380"/>
      <c r="DY942" s="380" t="str">
        <v/>
      </c>
      <c r="DZ942" s="380"/>
      <c r="EA942" s="380"/>
      <c r="EB942" s="380" t="str">
        <v/>
      </c>
      <c r="EC942" s="380"/>
      <c r="ED942" s="380"/>
      <c r="EE942" s="380" t="str">
        <v/>
      </c>
      <c r="EF942" s="380" t="str">
        <v/>
      </c>
      <c r="EG942" s="380" t="str">
        <v/>
      </c>
      <c r="EH942" s="381" t="str">
        <v/>
      </c>
      <c r="EI942" s="380" t="str">
        <v/>
      </c>
      <c r="EJ942" s="380" t="str">
        <v/>
      </c>
      <c r="EK942" s="380" t="str">
        <v/>
      </c>
      <c r="EL942" s="381" t="str">
        <v/>
      </c>
      <c r="EM942" s="382" t="str">
        <v/>
      </c>
      <c r="EN942" s="382" t="str">
        <v/>
      </c>
      <c r="EO942" s="382" t="str">
        <v/>
      </c>
    </row>
    <row r="943" spans="1:145" ht="15.6">
      <c r="A943" s="372" t="str">
        <v/>
      </c>
      <c r="B943" s="373" t="str">
        <v/>
      </c>
      <c r="C943" s="372"/>
      <c r="D943" s="383" t="str">
        <v/>
      </c>
      <c r="E943" s="383" t="str">
        <v/>
      </c>
      <c r="F943" s="383" t="str">
        <v/>
      </c>
      <c r="G943" s="375" t="str">
        <v/>
      </c>
      <c r="H943" s="375" t="str">
        <v/>
      </c>
      <c r="I943" s="375" t="str">
        <v/>
      </c>
      <c r="J943" s="375" t="str">
        <v/>
      </c>
      <c r="K943" s="375" t="str">
        <v/>
      </c>
      <c r="L943" s="375" t="str">
        <v/>
      </c>
      <c r="M943" s="372" t="str">
        <v/>
      </c>
      <c r="N943" s="372" t="str">
        <v/>
      </c>
      <c r="O943" s="372" t="str">
        <v/>
      </c>
      <c r="P943" s="372" t="str">
        <v/>
      </c>
      <c r="Q943" s="372" t="str">
        <v/>
      </c>
      <c r="R943" s="372" t="str">
        <v/>
      </c>
      <c r="S943" s="372" t="str">
        <v/>
      </c>
      <c r="T943" s="372" t="str">
        <v/>
      </c>
      <c r="U943" s="372" t="str">
        <v/>
      </c>
      <c r="V943" s="372" t="str">
        <v/>
      </c>
      <c r="W943" s="372" t="str">
        <v/>
      </c>
      <c r="X943" s="372" t="str">
        <v/>
      </c>
      <c r="Y943" s="372" t="str">
        <v/>
      </c>
      <c r="Z943" s="372" t="str">
        <v/>
      </c>
      <c r="AA943" s="372" t="str">
        <v/>
      </c>
      <c r="AB943" s="372"/>
      <c r="AC943" s="372"/>
      <c r="AD943" s="372" t="str">
        <v/>
      </c>
      <c r="AE943" s="372"/>
      <c r="AF943" s="372"/>
      <c r="AG943" s="376" t="str">
        <v/>
      </c>
      <c r="AH943" s="372"/>
      <c r="AI943" s="372"/>
      <c r="AJ943" s="372" t="str">
        <v/>
      </c>
      <c r="AK943" s="372"/>
      <c r="AL943" s="372"/>
      <c r="AM943" s="377" t="str">
        <v/>
      </c>
      <c r="AN943" s="378" t="str">
        <v/>
      </c>
      <c r="AO943" s="379" t="str">
        <v/>
      </c>
      <c r="AP943" s="379" t="str">
        <v/>
      </c>
      <c r="AQ943" s="376" t="str">
        <v/>
      </c>
      <c r="AR943" s="376" t="str">
        <v/>
      </c>
      <c r="AS943" s="372" t="str">
        <v/>
      </c>
      <c r="AT943" s="379" t="str">
        <v/>
      </c>
      <c r="AU943" s="380" t="str">
        <v/>
      </c>
      <c r="AV943" s="380" t="str">
        <v/>
      </c>
      <c r="AW943" s="380" t="str">
        <v/>
      </c>
      <c r="AX943" s="380" t="str">
        <v/>
      </c>
      <c r="AY943" s="380" t="str">
        <v/>
      </c>
      <c r="AZ943" s="380"/>
      <c r="BA943" s="380"/>
      <c r="BB943" s="380" t="str">
        <v/>
      </c>
      <c r="BC943" s="380"/>
      <c r="BD943" s="380"/>
      <c r="BE943" s="380" t="str">
        <v/>
      </c>
      <c r="BF943" s="380"/>
      <c r="BG943" s="380"/>
      <c r="BH943" s="380" t="str">
        <v/>
      </c>
      <c r="BI943" s="380"/>
      <c r="BJ943" s="380"/>
      <c r="BK943" s="380" t="str">
        <v/>
      </c>
      <c r="BL943" s="380" t="str">
        <v/>
      </c>
      <c r="BM943" s="380" t="str">
        <v/>
      </c>
      <c r="BN943" s="381" t="str">
        <v/>
      </c>
      <c r="BO943" s="380" t="str">
        <v/>
      </c>
      <c r="BP943" s="380" t="str">
        <v/>
      </c>
      <c r="BQ943" s="380" t="str">
        <v/>
      </c>
      <c r="BR943" s="381" t="str">
        <v/>
      </c>
      <c r="BS943" s="380" t="str">
        <v/>
      </c>
      <c r="BT943" s="380" t="str">
        <v/>
      </c>
      <c r="BU943" s="380" t="str">
        <v/>
      </c>
      <c r="BV943" s="380" t="str">
        <v/>
      </c>
      <c r="BW943" s="380" t="str">
        <v/>
      </c>
      <c r="BX943" s="380"/>
      <c r="BY943" s="380"/>
      <c r="BZ943" s="380" t="str">
        <v/>
      </c>
      <c r="CA943" s="380"/>
      <c r="CB943" s="380"/>
      <c r="CC943" s="380" t="str">
        <v/>
      </c>
      <c r="CD943" s="380"/>
      <c r="CE943" s="380"/>
      <c r="CF943" s="380" t="str">
        <v/>
      </c>
      <c r="CG943" s="380"/>
      <c r="CH943" s="380"/>
      <c r="CI943" s="380" t="str">
        <v/>
      </c>
      <c r="CJ943" s="380" t="str">
        <v/>
      </c>
      <c r="CK943" s="380" t="str">
        <v/>
      </c>
      <c r="CL943" s="381" t="str">
        <v/>
      </c>
      <c r="CM943" s="380" t="str">
        <v/>
      </c>
      <c r="CN943" s="380" t="str">
        <v/>
      </c>
      <c r="CO943" s="380" t="str">
        <v/>
      </c>
      <c r="CP943" s="381" t="str">
        <v/>
      </c>
      <c r="CQ943" s="380" t="str">
        <v/>
      </c>
      <c r="CR943" s="380" t="str">
        <v/>
      </c>
      <c r="CS943" s="380" t="str">
        <v/>
      </c>
      <c r="CT943" s="380" t="str">
        <v/>
      </c>
      <c r="CU943" s="380" t="str">
        <v/>
      </c>
      <c r="CV943" s="380"/>
      <c r="CW943" s="380"/>
      <c r="CX943" s="380" t="str">
        <v/>
      </c>
      <c r="CY943" s="380"/>
      <c r="CZ943" s="380"/>
      <c r="DA943" s="380" t="str">
        <v/>
      </c>
      <c r="DB943" s="380"/>
      <c r="DC943" s="380"/>
      <c r="DD943" s="380" t="str">
        <v/>
      </c>
      <c r="DE943" s="380"/>
      <c r="DF943" s="380"/>
      <c r="DG943" s="380" t="str">
        <v/>
      </c>
      <c r="DH943" s="380" t="str">
        <v/>
      </c>
      <c r="DI943" s="380" t="str">
        <v/>
      </c>
      <c r="DJ943" s="381" t="str">
        <v/>
      </c>
      <c r="DK943" s="380" t="str">
        <v/>
      </c>
      <c r="DL943" s="380" t="str">
        <v/>
      </c>
      <c r="DM943" s="380" t="str">
        <v/>
      </c>
      <c r="DN943" s="381" t="str">
        <v/>
      </c>
      <c r="DO943" s="380" t="str">
        <v/>
      </c>
      <c r="DP943" s="380" t="str">
        <v/>
      </c>
      <c r="DQ943" s="380" t="str">
        <v/>
      </c>
      <c r="DR943" s="380" t="str">
        <v/>
      </c>
      <c r="DS943" s="380" t="str">
        <v/>
      </c>
      <c r="DT943" s="380"/>
      <c r="DU943" s="380"/>
      <c r="DV943" s="380" t="str">
        <v/>
      </c>
      <c r="DW943" s="380"/>
      <c r="DX943" s="380"/>
      <c r="DY943" s="380" t="str">
        <v/>
      </c>
      <c r="DZ943" s="380"/>
      <c r="EA943" s="380"/>
      <c r="EB943" s="380" t="str">
        <v/>
      </c>
      <c r="EC943" s="380"/>
      <c r="ED943" s="380"/>
      <c r="EE943" s="380" t="str">
        <v/>
      </c>
      <c r="EF943" s="380" t="str">
        <v/>
      </c>
      <c r="EG943" s="380" t="str">
        <v/>
      </c>
      <c r="EH943" s="381" t="str">
        <v/>
      </c>
      <c r="EI943" s="380" t="str">
        <v/>
      </c>
      <c r="EJ943" s="380" t="str">
        <v/>
      </c>
      <c r="EK943" s="380" t="str">
        <v/>
      </c>
      <c r="EL943" s="381" t="str">
        <v/>
      </c>
      <c r="EM943" s="382" t="str">
        <v/>
      </c>
      <c r="EN943" s="382" t="str">
        <v/>
      </c>
      <c r="EO943" s="382" t="str">
        <v/>
      </c>
    </row>
    <row r="944" spans="1:145" ht="15.6">
      <c r="A944" s="372" t="str">
        <v/>
      </c>
      <c r="B944" s="373" t="str">
        <v/>
      </c>
      <c r="C944" s="372"/>
      <c r="D944" s="383" t="str">
        <v/>
      </c>
      <c r="E944" s="383" t="str">
        <v/>
      </c>
      <c r="F944" s="383" t="str">
        <v/>
      </c>
      <c r="G944" s="375" t="str">
        <v/>
      </c>
      <c r="H944" s="375" t="str">
        <v/>
      </c>
      <c r="I944" s="375" t="str">
        <v/>
      </c>
      <c r="J944" s="375" t="str">
        <v/>
      </c>
      <c r="K944" s="375" t="str">
        <v/>
      </c>
      <c r="L944" s="375" t="str">
        <v/>
      </c>
      <c r="M944" s="372" t="str">
        <v/>
      </c>
      <c r="N944" s="372" t="str">
        <v/>
      </c>
      <c r="O944" s="372" t="str">
        <v/>
      </c>
      <c r="P944" s="372" t="str">
        <v/>
      </c>
      <c r="Q944" s="372" t="str">
        <v/>
      </c>
      <c r="R944" s="372" t="str">
        <v/>
      </c>
      <c r="S944" s="372" t="str">
        <v/>
      </c>
      <c r="T944" s="372" t="str">
        <v/>
      </c>
      <c r="U944" s="372" t="str">
        <v/>
      </c>
      <c r="V944" s="372" t="str">
        <v/>
      </c>
      <c r="W944" s="372" t="str">
        <v/>
      </c>
      <c r="X944" s="372" t="str">
        <v/>
      </c>
      <c r="Y944" s="372" t="str">
        <v/>
      </c>
      <c r="Z944" s="372" t="str">
        <v/>
      </c>
      <c r="AA944" s="372" t="str">
        <v/>
      </c>
      <c r="AB944" s="372"/>
      <c r="AC944" s="372"/>
      <c r="AD944" s="372" t="str">
        <v/>
      </c>
      <c r="AE944" s="372"/>
      <c r="AF944" s="372"/>
      <c r="AG944" s="376" t="str">
        <v/>
      </c>
      <c r="AH944" s="372"/>
      <c r="AI944" s="372"/>
      <c r="AJ944" s="372" t="str">
        <v/>
      </c>
      <c r="AK944" s="372"/>
      <c r="AL944" s="372"/>
      <c r="AM944" s="377" t="str">
        <v/>
      </c>
      <c r="AN944" s="378" t="str">
        <v/>
      </c>
      <c r="AO944" s="379" t="str">
        <v/>
      </c>
      <c r="AP944" s="379" t="str">
        <v/>
      </c>
      <c r="AQ944" s="376" t="str">
        <v/>
      </c>
      <c r="AR944" s="376" t="str">
        <v/>
      </c>
      <c r="AS944" s="372" t="str">
        <v/>
      </c>
      <c r="AT944" s="379" t="str">
        <v/>
      </c>
      <c r="AU944" s="380" t="str">
        <v/>
      </c>
      <c r="AV944" s="380" t="str">
        <v/>
      </c>
      <c r="AW944" s="380" t="str">
        <v/>
      </c>
      <c r="AX944" s="380" t="str">
        <v/>
      </c>
      <c r="AY944" s="380" t="str">
        <v/>
      </c>
      <c r="AZ944" s="380"/>
      <c r="BA944" s="380"/>
      <c r="BB944" s="380" t="str">
        <v/>
      </c>
      <c r="BC944" s="380"/>
      <c r="BD944" s="380"/>
      <c r="BE944" s="380" t="str">
        <v/>
      </c>
      <c r="BF944" s="380"/>
      <c r="BG944" s="380"/>
      <c r="BH944" s="380" t="str">
        <v/>
      </c>
      <c r="BI944" s="380"/>
      <c r="BJ944" s="380"/>
      <c r="BK944" s="380" t="str">
        <v/>
      </c>
      <c r="BL944" s="380" t="str">
        <v/>
      </c>
      <c r="BM944" s="380" t="str">
        <v/>
      </c>
      <c r="BN944" s="381" t="str">
        <v/>
      </c>
      <c r="BO944" s="380" t="str">
        <v/>
      </c>
      <c r="BP944" s="380" t="str">
        <v/>
      </c>
      <c r="BQ944" s="380" t="str">
        <v/>
      </c>
      <c r="BR944" s="381" t="str">
        <v/>
      </c>
      <c r="BS944" s="380" t="str">
        <v/>
      </c>
      <c r="BT944" s="380" t="str">
        <v/>
      </c>
      <c r="BU944" s="380" t="str">
        <v/>
      </c>
      <c r="BV944" s="380" t="str">
        <v/>
      </c>
      <c r="BW944" s="380" t="str">
        <v/>
      </c>
      <c r="BX944" s="380"/>
      <c r="BY944" s="380"/>
      <c r="BZ944" s="380" t="str">
        <v/>
      </c>
      <c r="CA944" s="380"/>
      <c r="CB944" s="380"/>
      <c r="CC944" s="380" t="str">
        <v/>
      </c>
      <c r="CD944" s="380"/>
      <c r="CE944" s="380"/>
      <c r="CF944" s="380" t="str">
        <v/>
      </c>
      <c r="CG944" s="380"/>
      <c r="CH944" s="380"/>
      <c r="CI944" s="380" t="str">
        <v/>
      </c>
      <c r="CJ944" s="380" t="str">
        <v/>
      </c>
      <c r="CK944" s="380" t="str">
        <v/>
      </c>
      <c r="CL944" s="381" t="str">
        <v/>
      </c>
      <c r="CM944" s="380" t="str">
        <v/>
      </c>
      <c r="CN944" s="380" t="str">
        <v/>
      </c>
      <c r="CO944" s="380" t="str">
        <v/>
      </c>
      <c r="CP944" s="381" t="str">
        <v/>
      </c>
      <c r="CQ944" s="380" t="str">
        <v/>
      </c>
      <c r="CR944" s="380" t="str">
        <v/>
      </c>
      <c r="CS944" s="380" t="str">
        <v/>
      </c>
      <c r="CT944" s="380" t="str">
        <v/>
      </c>
      <c r="CU944" s="380" t="str">
        <v/>
      </c>
      <c r="CV944" s="380"/>
      <c r="CW944" s="380"/>
      <c r="CX944" s="380" t="str">
        <v/>
      </c>
      <c r="CY944" s="380"/>
      <c r="CZ944" s="380"/>
      <c r="DA944" s="380" t="str">
        <v/>
      </c>
      <c r="DB944" s="380"/>
      <c r="DC944" s="380"/>
      <c r="DD944" s="380" t="str">
        <v/>
      </c>
      <c r="DE944" s="380"/>
      <c r="DF944" s="380"/>
      <c r="DG944" s="380" t="str">
        <v/>
      </c>
      <c r="DH944" s="380" t="str">
        <v/>
      </c>
      <c r="DI944" s="380" t="str">
        <v/>
      </c>
      <c r="DJ944" s="381" t="str">
        <v/>
      </c>
      <c r="DK944" s="380" t="str">
        <v/>
      </c>
      <c r="DL944" s="380" t="str">
        <v/>
      </c>
      <c r="DM944" s="380" t="str">
        <v/>
      </c>
      <c r="DN944" s="381" t="str">
        <v/>
      </c>
      <c r="DO944" s="380" t="str">
        <v/>
      </c>
      <c r="DP944" s="380" t="str">
        <v/>
      </c>
      <c r="DQ944" s="380" t="str">
        <v/>
      </c>
      <c r="DR944" s="380" t="str">
        <v/>
      </c>
      <c r="DS944" s="380" t="str">
        <v/>
      </c>
      <c r="DT944" s="380"/>
      <c r="DU944" s="380"/>
      <c r="DV944" s="380" t="str">
        <v/>
      </c>
      <c r="DW944" s="380"/>
      <c r="DX944" s="380"/>
      <c r="DY944" s="380" t="str">
        <v/>
      </c>
      <c r="DZ944" s="380"/>
      <c r="EA944" s="380"/>
      <c r="EB944" s="380" t="str">
        <v/>
      </c>
      <c r="EC944" s="380"/>
      <c r="ED944" s="380"/>
      <c r="EE944" s="380" t="str">
        <v/>
      </c>
      <c r="EF944" s="380" t="str">
        <v/>
      </c>
      <c r="EG944" s="380" t="str">
        <v/>
      </c>
      <c r="EH944" s="381" t="str">
        <v/>
      </c>
      <c r="EI944" s="380" t="str">
        <v/>
      </c>
      <c r="EJ944" s="380" t="str">
        <v/>
      </c>
      <c r="EK944" s="380" t="str">
        <v/>
      </c>
      <c r="EL944" s="381" t="str">
        <v/>
      </c>
      <c r="EM944" s="382" t="str">
        <v/>
      </c>
      <c r="EN944" s="382" t="str">
        <v/>
      </c>
      <c r="EO944" s="382" t="str">
        <v/>
      </c>
    </row>
    <row r="945" spans="1:145" ht="15.6">
      <c r="A945" s="372" t="str">
        <v/>
      </c>
      <c r="B945" s="373" t="str">
        <v/>
      </c>
      <c r="C945" s="372"/>
      <c r="D945" s="383" t="str">
        <v/>
      </c>
      <c r="E945" s="383" t="str">
        <v/>
      </c>
      <c r="F945" s="383" t="str">
        <v/>
      </c>
      <c r="G945" s="375" t="str">
        <v/>
      </c>
      <c r="H945" s="375" t="str">
        <v/>
      </c>
      <c r="I945" s="375" t="str">
        <v/>
      </c>
      <c r="J945" s="375" t="str">
        <v/>
      </c>
      <c r="K945" s="375" t="str">
        <v/>
      </c>
      <c r="L945" s="375" t="str">
        <v/>
      </c>
      <c r="M945" s="372" t="str">
        <v/>
      </c>
      <c r="N945" s="372" t="str">
        <v/>
      </c>
      <c r="O945" s="372" t="str">
        <v/>
      </c>
      <c r="P945" s="372" t="str">
        <v/>
      </c>
      <c r="Q945" s="372" t="str">
        <v/>
      </c>
      <c r="R945" s="372" t="str">
        <v/>
      </c>
      <c r="S945" s="372" t="str">
        <v/>
      </c>
      <c r="T945" s="372" t="str">
        <v/>
      </c>
      <c r="U945" s="372" t="str">
        <v/>
      </c>
      <c r="V945" s="372" t="str">
        <v/>
      </c>
      <c r="W945" s="372" t="str">
        <v/>
      </c>
      <c r="X945" s="372" t="str">
        <v/>
      </c>
      <c r="Y945" s="372" t="str">
        <v/>
      </c>
      <c r="Z945" s="372" t="str">
        <v/>
      </c>
      <c r="AA945" s="372" t="str">
        <v/>
      </c>
      <c r="AB945" s="372"/>
      <c r="AC945" s="372"/>
      <c r="AD945" s="372" t="str">
        <v/>
      </c>
      <c r="AE945" s="372"/>
      <c r="AF945" s="372"/>
      <c r="AG945" s="376" t="str">
        <v/>
      </c>
      <c r="AH945" s="372"/>
      <c r="AI945" s="372"/>
      <c r="AJ945" s="372" t="str">
        <v/>
      </c>
      <c r="AK945" s="372"/>
      <c r="AL945" s="372"/>
      <c r="AM945" s="377" t="str">
        <v/>
      </c>
      <c r="AN945" s="378" t="str">
        <v/>
      </c>
      <c r="AO945" s="379" t="str">
        <v/>
      </c>
      <c r="AP945" s="379" t="str">
        <v/>
      </c>
      <c r="AQ945" s="376" t="str">
        <v/>
      </c>
      <c r="AR945" s="376" t="str">
        <v/>
      </c>
      <c r="AS945" s="372" t="str">
        <v/>
      </c>
      <c r="AT945" s="379" t="str">
        <v/>
      </c>
      <c r="AU945" s="380" t="str">
        <v/>
      </c>
      <c r="AV945" s="380" t="str">
        <v/>
      </c>
      <c r="AW945" s="380" t="str">
        <v/>
      </c>
      <c r="AX945" s="380" t="str">
        <v/>
      </c>
      <c r="AY945" s="380" t="str">
        <v/>
      </c>
      <c r="AZ945" s="380"/>
      <c r="BA945" s="380"/>
      <c r="BB945" s="380" t="str">
        <v/>
      </c>
      <c r="BC945" s="380"/>
      <c r="BD945" s="380"/>
      <c r="BE945" s="380" t="str">
        <v/>
      </c>
      <c r="BF945" s="380"/>
      <c r="BG945" s="380"/>
      <c r="BH945" s="380" t="str">
        <v/>
      </c>
      <c r="BI945" s="380"/>
      <c r="BJ945" s="380"/>
      <c r="BK945" s="380" t="str">
        <v/>
      </c>
      <c r="BL945" s="380" t="str">
        <v/>
      </c>
      <c r="BM945" s="380" t="str">
        <v/>
      </c>
      <c r="BN945" s="381" t="str">
        <v/>
      </c>
      <c r="BO945" s="380" t="str">
        <v/>
      </c>
      <c r="BP945" s="380" t="str">
        <v/>
      </c>
      <c r="BQ945" s="380" t="str">
        <v/>
      </c>
      <c r="BR945" s="381" t="str">
        <v/>
      </c>
      <c r="BS945" s="380" t="str">
        <v/>
      </c>
      <c r="BT945" s="380" t="str">
        <v/>
      </c>
      <c r="BU945" s="380" t="str">
        <v/>
      </c>
      <c r="BV945" s="380" t="str">
        <v/>
      </c>
      <c r="BW945" s="380" t="str">
        <v/>
      </c>
      <c r="BX945" s="380"/>
      <c r="BY945" s="380"/>
      <c r="BZ945" s="380" t="str">
        <v/>
      </c>
      <c r="CA945" s="380"/>
      <c r="CB945" s="380"/>
      <c r="CC945" s="380" t="str">
        <v/>
      </c>
      <c r="CD945" s="380"/>
      <c r="CE945" s="380"/>
      <c r="CF945" s="380" t="str">
        <v/>
      </c>
      <c r="CG945" s="380"/>
      <c r="CH945" s="380"/>
      <c r="CI945" s="380" t="str">
        <v/>
      </c>
      <c r="CJ945" s="380" t="str">
        <v/>
      </c>
      <c r="CK945" s="380" t="str">
        <v/>
      </c>
      <c r="CL945" s="381" t="str">
        <v/>
      </c>
      <c r="CM945" s="380" t="str">
        <v/>
      </c>
      <c r="CN945" s="380" t="str">
        <v/>
      </c>
      <c r="CO945" s="380" t="str">
        <v/>
      </c>
      <c r="CP945" s="381" t="str">
        <v/>
      </c>
      <c r="CQ945" s="380" t="str">
        <v/>
      </c>
      <c r="CR945" s="380" t="str">
        <v/>
      </c>
      <c r="CS945" s="380" t="str">
        <v/>
      </c>
      <c r="CT945" s="380" t="str">
        <v/>
      </c>
      <c r="CU945" s="380" t="str">
        <v/>
      </c>
      <c r="CV945" s="380"/>
      <c r="CW945" s="380"/>
      <c r="CX945" s="380" t="str">
        <v/>
      </c>
      <c r="CY945" s="380"/>
      <c r="CZ945" s="380"/>
      <c r="DA945" s="380" t="str">
        <v/>
      </c>
      <c r="DB945" s="380"/>
      <c r="DC945" s="380"/>
      <c r="DD945" s="380" t="str">
        <v/>
      </c>
      <c r="DE945" s="380"/>
      <c r="DF945" s="380"/>
      <c r="DG945" s="380" t="str">
        <v/>
      </c>
      <c r="DH945" s="380" t="str">
        <v/>
      </c>
      <c r="DI945" s="380" t="str">
        <v/>
      </c>
      <c r="DJ945" s="381" t="str">
        <v/>
      </c>
      <c r="DK945" s="380" t="str">
        <v/>
      </c>
      <c r="DL945" s="380" t="str">
        <v/>
      </c>
      <c r="DM945" s="380" t="str">
        <v/>
      </c>
      <c r="DN945" s="381" t="str">
        <v/>
      </c>
      <c r="DO945" s="380" t="str">
        <v/>
      </c>
      <c r="DP945" s="380" t="str">
        <v/>
      </c>
      <c r="DQ945" s="380" t="str">
        <v/>
      </c>
      <c r="DR945" s="380" t="str">
        <v/>
      </c>
      <c r="DS945" s="380" t="str">
        <v/>
      </c>
      <c r="DT945" s="380"/>
      <c r="DU945" s="380"/>
      <c r="DV945" s="380" t="str">
        <v/>
      </c>
      <c r="DW945" s="380"/>
      <c r="DX945" s="380"/>
      <c r="DY945" s="380" t="str">
        <v/>
      </c>
      <c r="DZ945" s="380"/>
      <c r="EA945" s="380"/>
      <c r="EB945" s="380" t="str">
        <v/>
      </c>
      <c r="EC945" s="380"/>
      <c r="ED945" s="380"/>
      <c r="EE945" s="380" t="str">
        <v/>
      </c>
      <c r="EF945" s="380" t="str">
        <v/>
      </c>
      <c r="EG945" s="380" t="str">
        <v/>
      </c>
      <c r="EH945" s="381" t="str">
        <v/>
      </c>
      <c r="EI945" s="380" t="str">
        <v/>
      </c>
      <c r="EJ945" s="380" t="str">
        <v/>
      </c>
      <c r="EK945" s="380" t="str">
        <v/>
      </c>
      <c r="EL945" s="381" t="str">
        <v/>
      </c>
      <c r="EM945" s="382" t="str">
        <v/>
      </c>
      <c r="EN945" s="382" t="str">
        <v/>
      </c>
      <c r="EO945" s="382" t="str">
        <v/>
      </c>
    </row>
    <row r="946" spans="1:145" ht="15.6">
      <c r="A946" s="372" t="str">
        <v/>
      </c>
      <c r="B946" s="373" t="str">
        <v/>
      </c>
      <c r="C946" s="372"/>
      <c r="D946" s="383" t="str">
        <v/>
      </c>
      <c r="E946" s="383" t="str">
        <v/>
      </c>
      <c r="F946" s="383" t="str">
        <v/>
      </c>
      <c r="G946" s="375" t="str">
        <v/>
      </c>
      <c r="H946" s="375" t="str">
        <v/>
      </c>
      <c r="I946" s="375" t="str">
        <v/>
      </c>
      <c r="J946" s="375" t="str">
        <v/>
      </c>
      <c r="K946" s="375" t="str">
        <v/>
      </c>
      <c r="L946" s="375" t="str">
        <v/>
      </c>
      <c r="M946" s="372" t="str">
        <v/>
      </c>
      <c r="N946" s="372" t="str">
        <v/>
      </c>
      <c r="O946" s="372" t="str">
        <v/>
      </c>
      <c r="P946" s="372" t="str">
        <v/>
      </c>
      <c r="Q946" s="372" t="str">
        <v/>
      </c>
      <c r="R946" s="372" t="str">
        <v/>
      </c>
      <c r="S946" s="372" t="str">
        <v/>
      </c>
      <c r="T946" s="372" t="str">
        <v/>
      </c>
      <c r="U946" s="372" t="str">
        <v/>
      </c>
      <c r="V946" s="372" t="str">
        <v/>
      </c>
      <c r="W946" s="372" t="str">
        <v/>
      </c>
      <c r="X946" s="372" t="str">
        <v/>
      </c>
      <c r="Y946" s="372" t="str">
        <v/>
      </c>
      <c r="Z946" s="372" t="str">
        <v/>
      </c>
      <c r="AA946" s="372" t="str">
        <v/>
      </c>
      <c r="AB946" s="372"/>
      <c r="AC946" s="372"/>
      <c r="AD946" s="372" t="str">
        <v/>
      </c>
      <c r="AE946" s="372"/>
      <c r="AF946" s="372"/>
      <c r="AG946" s="376" t="str">
        <v/>
      </c>
      <c r="AH946" s="372"/>
      <c r="AI946" s="372"/>
      <c r="AJ946" s="372" t="str">
        <v/>
      </c>
      <c r="AK946" s="372"/>
      <c r="AL946" s="372"/>
      <c r="AM946" s="377" t="str">
        <v/>
      </c>
      <c r="AN946" s="378" t="str">
        <v/>
      </c>
      <c r="AO946" s="379" t="str">
        <v/>
      </c>
      <c r="AP946" s="379" t="str">
        <v/>
      </c>
      <c r="AQ946" s="376" t="str">
        <v/>
      </c>
      <c r="AR946" s="376" t="str">
        <v/>
      </c>
      <c r="AS946" s="372" t="str">
        <v/>
      </c>
      <c r="AT946" s="379" t="str">
        <v/>
      </c>
      <c r="AU946" s="380" t="str">
        <v/>
      </c>
      <c r="AV946" s="380" t="str">
        <v/>
      </c>
      <c r="AW946" s="380" t="str">
        <v/>
      </c>
      <c r="AX946" s="380" t="str">
        <v/>
      </c>
      <c r="AY946" s="380" t="str">
        <v/>
      </c>
      <c r="AZ946" s="380"/>
      <c r="BA946" s="380"/>
      <c r="BB946" s="380" t="str">
        <v/>
      </c>
      <c r="BC946" s="380"/>
      <c r="BD946" s="380"/>
      <c r="BE946" s="380" t="str">
        <v/>
      </c>
      <c r="BF946" s="380"/>
      <c r="BG946" s="380"/>
      <c r="BH946" s="380" t="str">
        <v/>
      </c>
      <c r="BI946" s="380"/>
      <c r="BJ946" s="380"/>
      <c r="BK946" s="380" t="str">
        <v/>
      </c>
      <c r="BL946" s="380" t="str">
        <v/>
      </c>
      <c r="BM946" s="380" t="str">
        <v/>
      </c>
      <c r="BN946" s="381" t="str">
        <v/>
      </c>
      <c r="BO946" s="380" t="str">
        <v/>
      </c>
      <c r="BP946" s="380" t="str">
        <v/>
      </c>
      <c r="BQ946" s="380" t="str">
        <v/>
      </c>
      <c r="BR946" s="381" t="str">
        <v/>
      </c>
      <c r="BS946" s="380" t="str">
        <v/>
      </c>
      <c r="BT946" s="380" t="str">
        <v/>
      </c>
      <c r="BU946" s="380" t="str">
        <v/>
      </c>
      <c r="BV946" s="380" t="str">
        <v/>
      </c>
      <c r="BW946" s="380" t="str">
        <v/>
      </c>
      <c r="BX946" s="380"/>
      <c r="BY946" s="380"/>
      <c r="BZ946" s="380" t="str">
        <v/>
      </c>
      <c r="CA946" s="380"/>
      <c r="CB946" s="380"/>
      <c r="CC946" s="380" t="str">
        <v/>
      </c>
      <c r="CD946" s="380"/>
      <c r="CE946" s="380"/>
      <c r="CF946" s="380" t="str">
        <v/>
      </c>
      <c r="CG946" s="380"/>
      <c r="CH946" s="380"/>
      <c r="CI946" s="380" t="str">
        <v/>
      </c>
      <c r="CJ946" s="380" t="str">
        <v/>
      </c>
      <c r="CK946" s="380" t="str">
        <v/>
      </c>
      <c r="CL946" s="381" t="str">
        <v/>
      </c>
      <c r="CM946" s="380" t="str">
        <v/>
      </c>
      <c r="CN946" s="380" t="str">
        <v/>
      </c>
      <c r="CO946" s="380" t="str">
        <v/>
      </c>
      <c r="CP946" s="381" t="str">
        <v/>
      </c>
      <c r="CQ946" s="380" t="str">
        <v/>
      </c>
      <c r="CR946" s="380" t="str">
        <v/>
      </c>
      <c r="CS946" s="380" t="str">
        <v/>
      </c>
      <c r="CT946" s="380" t="str">
        <v/>
      </c>
      <c r="CU946" s="380" t="str">
        <v/>
      </c>
      <c r="CV946" s="380"/>
      <c r="CW946" s="380"/>
      <c r="CX946" s="380" t="str">
        <v/>
      </c>
      <c r="CY946" s="380"/>
      <c r="CZ946" s="380"/>
      <c r="DA946" s="380" t="str">
        <v/>
      </c>
      <c r="DB946" s="380"/>
      <c r="DC946" s="380"/>
      <c r="DD946" s="380" t="str">
        <v/>
      </c>
      <c r="DE946" s="380"/>
      <c r="DF946" s="380"/>
      <c r="DG946" s="380" t="str">
        <v/>
      </c>
      <c r="DH946" s="380" t="str">
        <v/>
      </c>
      <c r="DI946" s="380" t="str">
        <v/>
      </c>
      <c r="DJ946" s="381" t="str">
        <v/>
      </c>
      <c r="DK946" s="380" t="str">
        <v/>
      </c>
      <c r="DL946" s="380" t="str">
        <v/>
      </c>
      <c r="DM946" s="380" t="str">
        <v/>
      </c>
      <c r="DN946" s="381" t="str">
        <v/>
      </c>
      <c r="DO946" s="380" t="str">
        <v/>
      </c>
      <c r="DP946" s="380" t="str">
        <v/>
      </c>
      <c r="DQ946" s="380" t="str">
        <v/>
      </c>
      <c r="DR946" s="380" t="str">
        <v/>
      </c>
      <c r="DS946" s="380" t="str">
        <v/>
      </c>
      <c r="DT946" s="380"/>
      <c r="DU946" s="380"/>
      <c r="DV946" s="380" t="str">
        <v/>
      </c>
      <c r="DW946" s="380"/>
      <c r="DX946" s="380"/>
      <c r="DY946" s="380" t="str">
        <v/>
      </c>
      <c r="DZ946" s="380"/>
      <c r="EA946" s="380"/>
      <c r="EB946" s="380" t="str">
        <v/>
      </c>
      <c r="EC946" s="380"/>
      <c r="ED946" s="380"/>
      <c r="EE946" s="380" t="str">
        <v/>
      </c>
      <c r="EF946" s="380" t="str">
        <v/>
      </c>
      <c r="EG946" s="380" t="str">
        <v/>
      </c>
      <c r="EH946" s="381" t="str">
        <v/>
      </c>
      <c r="EI946" s="380" t="str">
        <v/>
      </c>
      <c r="EJ946" s="380" t="str">
        <v/>
      </c>
      <c r="EK946" s="380" t="str">
        <v/>
      </c>
      <c r="EL946" s="381" t="str">
        <v/>
      </c>
      <c r="EM946" s="382" t="str">
        <v/>
      </c>
      <c r="EN946" s="382" t="str">
        <v/>
      </c>
      <c r="EO946" s="382" t="str">
        <v/>
      </c>
    </row>
    <row r="947" spans="1:145" ht="15.6">
      <c r="A947" s="372" t="str">
        <v/>
      </c>
      <c r="B947" s="373" t="str">
        <v/>
      </c>
      <c r="C947" s="372"/>
      <c r="D947" s="383" t="str">
        <v/>
      </c>
      <c r="E947" s="383" t="str">
        <v/>
      </c>
      <c r="F947" s="383" t="str">
        <v/>
      </c>
      <c r="G947" s="375" t="str">
        <v/>
      </c>
      <c r="H947" s="375" t="str">
        <v/>
      </c>
      <c r="I947" s="375" t="str">
        <v/>
      </c>
      <c r="J947" s="375" t="str">
        <v/>
      </c>
      <c r="K947" s="375" t="str">
        <v/>
      </c>
      <c r="L947" s="375" t="str">
        <v/>
      </c>
      <c r="M947" s="372" t="str">
        <v/>
      </c>
      <c r="N947" s="372" t="str">
        <v/>
      </c>
      <c r="O947" s="372" t="str">
        <v/>
      </c>
      <c r="P947" s="372" t="str">
        <v/>
      </c>
      <c r="Q947" s="372" t="str">
        <v/>
      </c>
      <c r="R947" s="372" t="str">
        <v/>
      </c>
      <c r="S947" s="372" t="str">
        <v/>
      </c>
      <c r="T947" s="372" t="str">
        <v/>
      </c>
      <c r="U947" s="372" t="str">
        <v/>
      </c>
      <c r="V947" s="372" t="str">
        <v/>
      </c>
      <c r="W947" s="372" t="str">
        <v/>
      </c>
      <c r="X947" s="372" t="str">
        <v/>
      </c>
      <c r="Y947" s="372" t="str">
        <v/>
      </c>
      <c r="Z947" s="372" t="str">
        <v/>
      </c>
      <c r="AA947" s="372" t="str">
        <v/>
      </c>
      <c r="AB947" s="372"/>
      <c r="AC947" s="372"/>
      <c r="AD947" s="372" t="str">
        <v/>
      </c>
      <c r="AE947" s="372"/>
      <c r="AF947" s="372"/>
      <c r="AG947" s="376" t="str">
        <v/>
      </c>
      <c r="AH947" s="372"/>
      <c r="AI947" s="372"/>
      <c r="AJ947" s="372" t="str">
        <v/>
      </c>
      <c r="AK947" s="372"/>
      <c r="AL947" s="372"/>
      <c r="AM947" s="377" t="str">
        <v/>
      </c>
      <c r="AN947" s="378" t="str">
        <v/>
      </c>
      <c r="AO947" s="379" t="str">
        <v/>
      </c>
      <c r="AP947" s="379" t="str">
        <v/>
      </c>
      <c r="AQ947" s="376" t="str">
        <v/>
      </c>
      <c r="AR947" s="376" t="str">
        <v/>
      </c>
      <c r="AS947" s="372" t="str">
        <v/>
      </c>
      <c r="AT947" s="379" t="str">
        <v/>
      </c>
      <c r="AU947" s="380" t="str">
        <v/>
      </c>
      <c r="AV947" s="380" t="str">
        <v/>
      </c>
      <c r="AW947" s="380" t="str">
        <v/>
      </c>
      <c r="AX947" s="380" t="str">
        <v/>
      </c>
      <c r="AY947" s="380" t="str">
        <v/>
      </c>
      <c r="AZ947" s="380"/>
      <c r="BA947" s="380"/>
      <c r="BB947" s="380" t="str">
        <v/>
      </c>
      <c r="BC947" s="380"/>
      <c r="BD947" s="380"/>
      <c r="BE947" s="380" t="str">
        <v/>
      </c>
      <c r="BF947" s="380"/>
      <c r="BG947" s="380"/>
      <c r="BH947" s="380" t="str">
        <v/>
      </c>
      <c r="BI947" s="380"/>
      <c r="BJ947" s="380"/>
      <c r="BK947" s="380" t="str">
        <v/>
      </c>
      <c r="BL947" s="380" t="str">
        <v/>
      </c>
      <c r="BM947" s="380" t="str">
        <v/>
      </c>
      <c r="BN947" s="381" t="str">
        <v/>
      </c>
      <c r="BO947" s="380" t="str">
        <v/>
      </c>
      <c r="BP947" s="380" t="str">
        <v/>
      </c>
      <c r="BQ947" s="380" t="str">
        <v/>
      </c>
      <c r="BR947" s="381" t="str">
        <v/>
      </c>
      <c r="BS947" s="380" t="str">
        <v/>
      </c>
      <c r="BT947" s="380" t="str">
        <v/>
      </c>
      <c r="BU947" s="380" t="str">
        <v/>
      </c>
      <c r="BV947" s="380" t="str">
        <v/>
      </c>
      <c r="BW947" s="380" t="str">
        <v/>
      </c>
      <c r="BX947" s="380"/>
      <c r="BY947" s="380"/>
      <c r="BZ947" s="380" t="str">
        <v/>
      </c>
      <c r="CA947" s="380"/>
      <c r="CB947" s="380"/>
      <c r="CC947" s="380" t="str">
        <v/>
      </c>
      <c r="CD947" s="380"/>
      <c r="CE947" s="380"/>
      <c r="CF947" s="380" t="str">
        <v/>
      </c>
      <c r="CG947" s="380"/>
      <c r="CH947" s="380"/>
      <c r="CI947" s="380" t="str">
        <v/>
      </c>
      <c r="CJ947" s="380" t="str">
        <v/>
      </c>
      <c r="CK947" s="380" t="str">
        <v/>
      </c>
      <c r="CL947" s="381" t="str">
        <v/>
      </c>
      <c r="CM947" s="380" t="str">
        <v/>
      </c>
      <c r="CN947" s="380" t="str">
        <v/>
      </c>
      <c r="CO947" s="380" t="str">
        <v/>
      </c>
      <c r="CP947" s="381" t="str">
        <v/>
      </c>
      <c r="CQ947" s="380" t="str">
        <v/>
      </c>
      <c r="CR947" s="380" t="str">
        <v/>
      </c>
      <c r="CS947" s="380" t="str">
        <v/>
      </c>
      <c r="CT947" s="380" t="str">
        <v/>
      </c>
      <c r="CU947" s="380" t="str">
        <v/>
      </c>
      <c r="CV947" s="380"/>
      <c r="CW947" s="380"/>
      <c r="CX947" s="380" t="str">
        <v/>
      </c>
      <c r="CY947" s="380"/>
      <c r="CZ947" s="380"/>
      <c r="DA947" s="380" t="str">
        <v/>
      </c>
      <c r="DB947" s="380"/>
      <c r="DC947" s="380"/>
      <c r="DD947" s="380" t="str">
        <v/>
      </c>
      <c r="DE947" s="380"/>
      <c r="DF947" s="380"/>
      <c r="DG947" s="380" t="str">
        <v/>
      </c>
      <c r="DH947" s="380" t="str">
        <v/>
      </c>
      <c r="DI947" s="380" t="str">
        <v/>
      </c>
      <c r="DJ947" s="381" t="str">
        <v/>
      </c>
      <c r="DK947" s="380" t="str">
        <v/>
      </c>
      <c r="DL947" s="380" t="str">
        <v/>
      </c>
      <c r="DM947" s="380" t="str">
        <v/>
      </c>
      <c r="DN947" s="381" t="str">
        <v/>
      </c>
      <c r="DO947" s="380" t="str">
        <v/>
      </c>
      <c r="DP947" s="380" t="str">
        <v/>
      </c>
      <c r="DQ947" s="380" t="str">
        <v/>
      </c>
      <c r="DR947" s="380" t="str">
        <v/>
      </c>
      <c r="DS947" s="380" t="str">
        <v/>
      </c>
      <c r="DT947" s="380"/>
      <c r="DU947" s="380"/>
      <c r="DV947" s="380" t="str">
        <v/>
      </c>
      <c r="DW947" s="380"/>
      <c r="DX947" s="380"/>
      <c r="DY947" s="380" t="str">
        <v/>
      </c>
      <c r="DZ947" s="380"/>
      <c r="EA947" s="380"/>
      <c r="EB947" s="380" t="str">
        <v/>
      </c>
      <c r="EC947" s="380"/>
      <c r="ED947" s="380"/>
      <c r="EE947" s="380" t="str">
        <v/>
      </c>
      <c r="EF947" s="380" t="str">
        <v/>
      </c>
      <c r="EG947" s="380" t="str">
        <v/>
      </c>
      <c r="EH947" s="381" t="str">
        <v/>
      </c>
      <c r="EI947" s="380" t="str">
        <v/>
      </c>
      <c r="EJ947" s="380" t="str">
        <v/>
      </c>
      <c r="EK947" s="380" t="str">
        <v/>
      </c>
      <c r="EL947" s="381" t="str">
        <v/>
      </c>
      <c r="EM947" s="382" t="str">
        <v/>
      </c>
      <c r="EN947" s="382" t="str">
        <v/>
      </c>
      <c r="EO947" s="382" t="str">
        <v/>
      </c>
    </row>
    <row r="948" spans="1:145" ht="15.6">
      <c r="A948" s="372" t="str">
        <v/>
      </c>
      <c r="B948" s="373" t="str">
        <v/>
      </c>
      <c r="C948" s="372"/>
      <c r="D948" s="383" t="str">
        <v/>
      </c>
      <c r="E948" s="383" t="str">
        <v/>
      </c>
      <c r="F948" s="383" t="str">
        <v/>
      </c>
      <c r="G948" s="375" t="str">
        <v/>
      </c>
      <c r="H948" s="375" t="str">
        <v/>
      </c>
      <c r="I948" s="375" t="str">
        <v/>
      </c>
      <c r="J948" s="375" t="str">
        <v/>
      </c>
      <c r="K948" s="375" t="str">
        <v/>
      </c>
      <c r="L948" s="375" t="str">
        <v/>
      </c>
      <c r="M948" s="372" t="str">
        <v/>
      </c>
      <c r="N948" s="372" t="str">
        <v/>
      </c>
      <c r="O948" s="372" t="str">
        <v/>
      </c>
      <c r="P948" s="372" t="str">
        <v/>
      </c>
      <c r="Q948" s="372" t="str">
        <v/>
      </c>
      <c r="R948" s="372" t="str">
        <v/>
      </c>
      <c r="S948" s="372" t="str">
        <v/>
      </c>
      <c r="T948" s="372" t="str">
        <v/>
      </c>
      <c r="U948" s="372" t="str">
        <v/>
      </c>
      <c r="V948" s="372" t="str">
        <v/>
      </c>
      <c r="W948" s="372" t="str">
        <v/>
      </c>
      <c r="X948" s="372" t="str">
        <v/>
      </c>
      <c r="Y948" s="372" t="str">
        <v/>
      </c>
      <c r="Z948" s="372" t="str">
        <v/>
      </c>
      <c r="AA948" s="372" t="str">
        <v/>
      </c>
      <c r="AB948" s="372"/>
      <c r="AC948" s="372"/>
      <c r="AD948" s="372" t="str">
        <v/>
      </c>
      <c r="AE948" s="372"/>
      <c r="AF948" s="372"/>
      <c r="AG948" s="376" t="str">
        <v/>
      </c>
      <c r="AH948" s="372"/>
      <c r="AI948" s="372"/>
      <c r="AJ948" s="372" t="str">
        <v/>
      </c>
      <c r="AK948" s="372"/>
      <c r="AL948" s="372"/>
      <c r="AM948" s="377" t="str">
        <v/>
      </c>
      <c r="AN948" s="378" t="str">
        <v/>
      </c>
      <c r="AO948" s="379" t="str">
        <v/>
      </c>
      <c r="AP948" s="379" t="str">
        <v/>
      </c>
      <c r="AQ948" s="376" t="str">
        <v/>
      </c>
      <c r="AR948" s="376" t="str">
        <v/>
      </c>
      <c r="AS948" s="372" t="str">
        <v/>
      </c>
      <c r="AT948" s="379" t="str">
        <v/>
      </c>
      <c r="AU948" s="380" t="str">
        <v/>
      </c>
      <c r="AV948" s="380" t="str">
        <v/>
      </c>
      <c r="AW948" s="380" t="str">
        <v/>
      </c>
      <c r="AX948" s="380" t="str">
        <v/>
      </c>
      <c r="AY948" s="380" t="str">
        <v/>
      </c>
      <c r="AZ948" s="380"/>
      <c r="BA948" s="380"/>
      <c r="BB948" s="380" t="str">
        <v/>
      </c>
      <c r="BC948" s="380"/>
      <c r="BD948" s="380"/>
      <c r="BE948" s="380" t="str">
        <v/>
      </c>
      <c r="BF948" s="380"/>
      <c r="BG948" s="380"/>
      <c r="BH948" s="380" t="str">
        <v/>
      </c>
      <c r="BI948" s="380"/>
      <c r="BJ948" s="380"/>
      <c r="BK948" s="380" t="str">
        <v/>
      </c>
      <c r="BL948" s="380" t="str">
        <v/>
      </c>
      <c r="BM948" s="380" t="str">
        <v/>
      </c>
      <c r="BN948" s="381" t="str">
        <v/>
      </c>
      <c r="BO948" s="380" t="str">
        <v/>
      </c>
      <c r="BP948" s="380" t="str">
        <v/>
      </c>
      <c r="BQ948" s="380" t="str">
        <v/>
      </c>
      <c r="BR948" s="381" t="str">
        <v/>
      </c>
      <c r="BS948" s="380" t="str">
        <v/>
      </c>
      <c r="BT948" s="380" t="str">
        <v/>
      </c>
      <c r="BU948" s="380" t="str">
        <v/>
      </c>
      <c r="BV948" s="380" t="str">
        <v/>
      </c>
      <c r="BW948" s="380" t="str">
        <v/>
      </c>
      <c r="BX948" s="380"/>
      <c r="BY948" s="380"/>
      <c r="BZ948" s="380" t="str">
        <v/>
      </c>
      <c r="CA948" s="380"/>
      <c r="CB948" s="380"/>
      <c r="CC948" s="380" t="str">
        <v/>
      </c>
      <c r="CD948" s="380"/>
      <c r="CE948" s="380"/>
      <c r="CF948" s="380" t="str">
        <v/>
      </c>
      <c r="CG948" s="380"/>
      <c r="CH948" s="380"/>
      <c r="CI948" s="380" t="str">
        <v/>
      </c>
      <c r="CJ948" s="380" t="str">
        <v/>
      </c>
      <c r="CK948" s="380" t="str">
        <v/>
      </c>
      <c r="CL948" s="381" t="str">
        <v/>
      </c>
      <c r="CM948" s="380" t="str">
        <v/>
      </c>
      <c r="CN948" s="380" t="str">
        <v/>
      </c>
      <c r="CO948" s="380" t="str">
        <v/>
      </c>
      <c r="CP948" s="381" t="str">
        <v/>
      </c>
      <c r="CQ948" s="380" t="str">
        <v/>
      </c>
      <c r="CR948" s="380" t="str">
        <v/>
      </c>
      <c r="CS948" s="380" t="str">
        <v/>
      </c>
      <c r="CT948" s="380" t="str">
        <v/>
      </c>
      <c r="CU948" s="380" t="str">
        <v/>
      </c>
      <c r="CV948" s="380"/>
      <c r="CW948" s="380"/>
      <c r="CX948" s="380" t="str">
        <v/>
      </c>
      <c r="CY948" s="380"/>
      <c r="CZ948" s="380"/>
      <c r="DA948" s="380" t="str">
        <v/>
      </c>
      <c r="DB948" s="380"/>
      <c r="DC948" s="380"/>
      <c r="DD948" s="380" t="str">
        <v/>
      </c>
      <c r="DE948" s="380"/>
      <c r="DF948" s="380"/>
      <c r="DG948" s="380" t="str">
        <v/>
      </c>
      <c r="DH948" s="380" t="str">
        <v/>
      </c>
      <c r="DI948" s="380" t="str">
        <v/>
      </c>
      <c r="DJ948" s="381" t="str">
        <v/>
      </c>
      <c r="DK948" s="380" t="str">
        <v/>
      </c>
      <c r="DL948" s="380" t="str">
        <v/>
      </c>
      <c r="DM948" s="380" t="str">
        <v/>
      </c>
      <c r="DN948" s="381" t="str">
        <v/>
      </c>
      <c r="DO948" s="380" t="str">
        <v/>
      </c>
      <c r="DP948" s="380" t="str">
        <v/>
      </c>
      <c r="DQ948" s="380" t="str">
        <v/>
      </c>
      <c r="DR948" s="380" t="str">
        <v/>
      </c>
      <c r="DS948" s="380" t="str">
        <v/>
      </c>
      <c r="DT948" s="380"/>
      <c r="DU948" s="380"/>
      <c r="DV948" s="380" t="str">
        <v/>
      </c>
      <c r="DW948" s="380"/>
      <c r="DX948" s="380"/>
      <c r="DY948" s="380" t="str">
        <v/>
      </c>
      <c r="DZ948" s="380"/>
      <c r="EA948" s="380"/>
      <c r="EB948" s="380" t="str">
        <v/>
      </c>
      <c r="EC948" s="380"/>
      <c r="ED948" s="380"/>
      <c r="EE948" s="380" t="str">
        <v/>
      </c>
      <c r="EF948" s="380" t="str">
        <v/>
      </c>
      <c r="EG948" s="380" t="str">
        <v/>
      </c>
      <c r="EH948" s="381" t="str">
        <v/>
      </c>
      <c r="EI948" s="380" t="str">
        <v/>
      </c>
      <c r="EJ948" s="380" t="str">
        <v/>
      </c>
      <c r="EK948" s="380" t="str">
        <v/>
      </c>
      <c r="EL948" s="381" t="str">
        <v/>
      </c>
      <c r="EM948" s="382" t="str">
        <v/>
      </c>
      <c r="EN948" s="382" t="str">
        <v/>
      </c>
      <c r="EO948" s="382" t="str">
        <v/>
      </c>
    </row>
    <row r="949" spans="1:145" ht="15.6">
      <c r="A949" s="372" t="str">
        <v/>
      </c>
      <c r="B949" s="373" t="str">
        <v/>
      </c>
      <c r="C949" s="372"/>
      <c r="D949" s="383" t="str">
        <v/>
      </c>
      <c r="E949" s="383" t="str">
        <v/>
      </c>
      <c r="F949" s="383" t="str">
        <v/>
      </c>
      <c r="G949" s="375" t="str">
        <v/>
      </c>
      <c r="H949" s="375" t="str">
        <v/>
      </c>
      <c r="I949" s="375" t="str">
        <v/>
      </c>
      <c r="J949" s="375" t="str">
        <v/>
      </c>
      <c r="K949" s="375" t="str">
        <v/>
      </c>
      <c r="L949" s="375" t="str">
        <v/>
      </c>
      <c r="M949" s="372" t="str">
        <v/>
      </c>
      <c r="N949" s="372" t="str">
        <v/>
      </c>
      <c r="O949" s="372" t="str">
        <v/>
      </c>
      <c r="P949" s="372" t="str">
        <v/>
      </c>
      <c r="Q949" s="372" t="str">
        <v/>
      </c>
      <c r="R949" s="372" t="str">
        <v/>
      </c>
      <c r="S949" s="372" t="str">
        <v/>
      </c>
      <c r="T949" s="372" t="str">
        <v/>
      </c>
      <c r="U949" s="372" t="str">
        <v/>
      </c>
      <c r="V949" s="372" t="str">
        <v/>
      </c>
      <c r="W949" s="372" t="str">
        <v/>
      </c>
      <c r="X949" s="372" t="str">
        <v/>
      </c>
      <c r="Y949" s="372" t="str">
        <v/>
      </c>
      <c r="Z949" s="372" t="str">
        <v/>
      </c>
      <c r="AA949" s="372" t="str">
        <v/>
      </c>
      <c r="AB949" s="372"/>
      <c r="AC949" s="372"/>
      <c r="AD949" s="372" t="str">
        <v/>
      </c>
      <c r="AE949" s="372"/>
      <c r="AF949" s="372"/>
      <c r="AG949" s="376" t="str">
        <v/>
      </c>
      <c r="AH949" s="372"/>
      <c r="AI949" s="372"/>
      <c r="AJ949" s="372" t="str">
        <v/>
      </c>
      <c r="AK949" s="372"/>
      <c r="AL949" s="372"/>
      <c r="AM949" s="377" t="str">
        <v/>
      </c>
      <c r="AN949" s="378" t="str">
        <v/>
      </c>
      <c r="AO949" s="379" t="str">
        <v/>
      </c>
      <c r="AP949" s="379" t="str">
        <v/>
      </c>
      <c r="AQ949" s="376" t="str">
        <v/>
      </c>
      <c r="AR949" s="376" t="str">
        <v/>
      </c>
      <c r="AS949" s="372" t="str">
        <v/>
      </c>
      <c r="AT949" s="379" t="str">
        <v/>
      </c>
      <c r="AU949" s="380" t="str">
        <v/>
      </c>
      <c r="AV949" s="380" t="str">
        <v/>
      </c>
      <c r="AW949" s="380" t="str">
        <v/>
      </c>
      <c r="AX949" s="380" t="str">
        <v/>
      </c>
      <c r="AY949" s="380" t="str">
        <v/>
      </c>
      <c r="AZ949" s="380"/>
      <c r="BA949" s="380"/>
      <c r="BB949" s="380" t="str">
        <v/>
      </c>
      <c r="BC949" s="380"/>
      <c r="BD949" s="380"/>
      <c r="BE949" s="380" t="str">
        <v/>
      </c>
      <c r="BF949" s="380"/>
      <c r="BG949" s="380"/>
      <c r="BH949" s="380" t="str">
        <v/>
      </c>
      <c r="BI949" s="380"/>
      <c r="BJ949" s="380"/>
      <c r="BK949" s="380" t="str">
        <v/>
      </c>
      <c r="BL949" s="380" t="str">
        <v/>
      </c>
      <c r="BM949" s="380" t="str">
        <v/>
      </c>
      <c r="BN949" s="381" t="str">
        <v/>
      </c>
      <c r="BO949" s="380" t="str">
        <v/>
      </c>
      <c r="BP949" s="380" t="str">
        <v/>
      </c>
      <c r="BQ949" s="380" t="str">
        <v/>
      </c>
      <c r="BR949" s="381" t="str">
        <v/>
      </c>
      <c r="BS949" s="380" t="str">
        <v/>
      </c>
      <c r="BT949" s="380" t="str">
        <v/>
      </c>
      <c r="BU949" s="380" t="str">
        <v/>
      </c>
      <c r="BV949" s="380" t="str">
        <v/>
      </c>
      <c r="BW949" s="380" t="str">
        <v/>
      </c>
      <c r="BX949" s="380"/>
      <c r="BY949" s="380"/>
      <c r="BZ949" s="380" t="str">
        <v/>
      </c>
      <c r="CA949" s="380"/>
      <c r="CB949" s="380"/>
      <c r="CC949" s="380" t="str">
        <v/>
      </c>
      <c r="CD949" s="380"/>
      <c r="CE949" s="380"/>
      <c r="CF949" s="380" t="str">
        <v/>
      </c>
      <c r="CG949" s="380"/>
      <c r="CH949" s="380"/>
      <c r="CI949" s="380" t="str">
        <v/>
      </c>
      <c r="CJ949" s="380" t="str">
        <v/>
      </c>
      <c r="CK949" s="380" t="str">
        <v/>
      </c>
      <c r="CL949" s="381" t="str">
        <v/>
      </c>
      <c r="CM949" s="380" t="str">
        <v/>
      </c>
      <c r="CN949" s="380" t="str">
        <v/>
      </c>
      <c r="CO949" s="380" t="str">
        <v/>
      </c>
      <c r="CP949" s="381" t="str">
        <v/>
      </c>
      <c r="CQ949" s="380" t="str">
        <v/>
      </c>
      <c r="CR949" s="380" t="str">
        <v/>
      </c>
      <c r="CS949" s="380" t="str">
        <v/>
      </c>
      <c r="CT949" s="380" t="str">
        <v/>
      </c>
      <c r="CU949" s="380" t="str">
        <v/>
      </c>
      <c r="CV949" s="380"/>
      <c r="CW949" s="380"/>
      <c r="CX949" s="380" t="str">
        <v/>
      </c>
      <c r="CY949" s="380"/>
      <c r="CZ949" s="380"/>
      <c r="DA949" s="380" t="str">
        <v/>
      </c>
      <c r="DB949" s="380"/>
      <c r="DC949" s="380"/>
      <c r="DD949" s="380" t="str">
        <v/>
      </c>
      <c r="DE949" s="380"/>
      <c r="DF949" s="380"/>
      <c r="DG949" s="380" t="str">
        <v/>
      </c>
      <c r="DH949" s="380" t="str">
        <v/>
      </c>
      <c r="DI949" s="380" t="str">
        <v/>
      </c>
      <c r="DJ949" s="381" t="str">
        <v/>
      </c>
      <c r="DK949" s="380" t="str">
        <v/>
      </c>
      <c r="DL949" s="380" t="str">
        <v/>
      </c>
      <c r="DM949" s="380" t="str">
        <v/>
      </c>
      <c r="DN949" s="381" t="str">
        <v/>
      </c>
      <c r="DO949" s="380" t="str">
        <v/>
      </c>
      <c r="DP949" s="380" t="str">
        <v/>
      </c>
      <c r="DQ949" s="380" t="str">
        <v/>
      </c>
      <c r="DR949" s="380" t="str">
        <v/>
      </c>
      <c r="DS949" s="380" t="str">
        <v/>
      </c>
      <c r="DT949" s="380"/>
      <c r="DU949" s="380"/>
      <c r="DV949" s="380" t="str">
        <v/>
      </c>
      <c r="DW949" s="380"/>
      <c r="DX949" s="380"/>
      <c r="DY949" s="380" t="str">
        <v/>
      </c>
      <c r="DZ949" s="380"/>
      <c r="EA949" s="380"/>
      <c r="EB949" s="380" t="str">
        <v/>
      </c>
      <c r="EC949" s="380"/>
      <c r="ED949" s="380"/>
      <c r="EE949" s="380" t="str">
        <v/>
      </c>
      <c r="EF949" s="380" t="str">
        <v/>
      </c>
      <c r="EG949" s="380" t="str">
        <v/>
      </c>
      <c r="EH949" s="381" t="str">
        <v/>
      </c>
      <c r="EI949" s="380" t="str">
        <v/>
      </c>
      <c r="EJ949" s="380" t="str">
        <v/>
      </c>
      <c r="EK949" s="380" t="str">
        <v/>
      </c>
      <c r="EL949" s="381" t="str">
        <v/>
      </c>
      <c r="EM949" s="382" t="str">
        <v/>
      </c>
      <c r="EN949" s="382" t="str">
        <v/>
      </c>
      <c r="EO949" s="382" t="str">
        <v/>
      </c>
    </row>
    <row r="950" spans="1:145" ht="15.6">
      <c r="A950" s="372" t="str">
        <v/>
      </c>
      <c r="B950" s="373" t="str">
        <v/>
      </c>
      <c r="C950" s="372"/>
      <c r="D950" s="383" t="str">
        <v/>
      </c>
      <c r="E950" s="383" t="str">
        <v/>
      </c>
      <c r="F950" s="383" t="str">
        <v/>
      </c>
      <c r="G950" s="375" t="str">
        <v/>
      </c>
      <c r="H950" s="375" t="str">
        <v/>
      </c>
      <c r="I950" s="375" t="str">
        <v/>
      </c>
      <c r="J950" s="375" t="str">
        <v/>
      </c>
      <c r="K950" s="375" t="str">
        <v/>
      </c>
      <c r="L950" s="375" t="str">
        <v/>
      </c>
      <c r="M950" s="372" t="str">
        <v/>
      </c>
      <c r="N950" s="372" t="str">
        <v/>
      </c>
      <c r="O950" s="372" t="str">
        <v/>
      </c>
      <c r="P950" s="372" t="str">
        <v/>
      </c>
      <c r="Q950" s="372" t="str">
        <v/>
      </c>
      <c r="R950" s="372" t="str">
        <v/>
      </c>
      <c r="S950" s="372" t="str">
        <v/>
      </c>
      <c r="T950" s="372" t="str">
        <v/>
      </c>
      <c r="U950" s="372" t="str">
        <v/>
      </c>
      <c r="V950" s="372" t="str">
        <v/>
      </c>
      <c r="W950" s="372" t="str">
        <v/>
      </c>
      <c r="X950" s="372" t="str">
        <v/>
      </c>
      <c r="Y950" s="372" t="str">
        <v/>
      </c>
      <c r="Z950" s="372" t="str">
        <v/>
      </c>
      <c r="AA950" s="372" t="str">
        <v/>
      </c>
      <c r="AB950" s="372"/>
      <c r="AC950" s="372"/>
      <c r="AD950" s="372" t="str">
        <v/>
      </c>
      <c r="AE950" s="372"/>
      <c r="AF950" s="372"/>
      <c r="AG950" s="376" t="str">
        <v/>
      </c>
      <c r="AH950" s="372"/>
      <c r="AI950" s="372"/>
      <c r="AJ950" s="372" t="str">
        <v/>
      </c>
      <c r="AK950" s="372"/>
      <c r="AL950" s="372"/>
      <c r="AM950" s="377" t="str">
        <v/>
      </c>
      <c r="AN950" s="378" t="str">
        <v/>
      </c>
      <c r="AO950" s="379" t="str">
        <v/>
      </c>
      <c r="AP950" s="379" t="str">
        <v/>
      </c>
      <c r="AQ950" s="376" t="str">
        <v/>
      </c>
      <c r="AR950" s="376" t="str">
        <v/>
      </c>
      <c r="AS950" s="372" t="str">
        <v/>
      </c>
      <c r="AT950" s="379" t="str">
        <v/>
      </c>
      <c r="AU950" s="380" t="str">
        <v/>
      </c>
      <c r="AV950" s="380" t="str">
        <v/>
      </c>
      <c r="AW950" s="380" t="str">
        <v/>
      </c>
      <c r="AX950" s="380" t="str">
        <v/>
      </c>
      <c r="AY950" s="380" t="str">
        <v/>
      </c>
      <c r="AZ950" s="380"/>
      <c r="BA950" s="380"/>
      <c r="BB950" s="380" t="str">
        <v/>
      </c>
      <c r="BC950" s="380"/>
      <c r="BD950" s="380"/>
      <c r="BE950" s="380" t="str">
        <v/>
      </c>
      <c r="BF950" s="380"/>
      <c r="BG950" s="380"/>
      <c r="BH950" s="380" t="str">
        <v/>
      </c>
      <c r="BI950" s="380"/>
      <c r="BJ950" s="380"/>
      <c r="BK950" s="380" t="str">
        <v/>
      </c>
      <c r="BL950" s="380" t="str">
        <v/>
      </c>
      <c r="BM950" s="380" t="str">
        <v/>
      </c>
      <c r="BN950" s="381" t="str">
        <v/>
      </c>
      <c r="BO950" s="380" t="str">
        <v/>
      </c>
      <c r="BP950" s="380" t="str">
        <v/>
      </c>
      <c r="BQ950" s="380" t="str">
        <v/>
      </c>
      <c r="BR950" s="381" t="str">
        <v/>
      </c>
      <c r="BS950" s="380" t="str">
        <v/>
      </c>
      <c r="BT950" s="380" t="str">
        <v/>
      </c>
      <c r="BU950" s="380" t="str">
        <v/>
      </c>
      <c r="BV950" s="380" t="str">
        <v/>
      </c>
      <c r="BW950" s="380" t="str">
        <v/>
      </c>
      <c r="BX950" s="380"/>
      <c r="BY950" s="380"/>
      <c r="BZ950" s="380" t="str">
        <v/>
      </c>
      <c r="CA950" s="380"/>
      <c r="CB950" s="380"/>
      <c r="CC950" s="380" t="str">
        <v/>
      </c>
      <c r="CD950" s="380"/>
      <c r="CE950" s="380"/>
      <c r="CF950" s="380" t="str">
        <v/>
      </c>
      <c r="CG950" s="380"/>
      <c r="CH950" s="380"/>
      <c r="CI950" s="380" t="str">
        <v/>
      </c>
      <c r="CJ950" s="380" t="str">
        <v/>
      </c>
      <c r="CK950" s="380" t="str">
        <v/>
      </c>
      <c r="CL950" s="381" t="str">
        <v/>
      </c>
      <c r="CM950" s="380" t="str">
        <v/>
      </c>
      <c r="CN950" s="380" t="str">
        <v/>
      </c>
      <c r="CO950" s="380" t="str">
        <v/>
      </c>
      <c r="CP950" s="381" t="str">
        <v/>
      </c>
      <c r="CQ950" s="380" t="str">
        <v/>
      </c>
      <c r="CR950" s="380" t="str">
        <v/>
      </c>
      <c r="CS950" s="380" t="str">
        <v/>
      </c>
      <c r="CT950" s="380" t="str">
        <v/>
      </c>
      <c r="CU950" s="380" t="str">
        <v/>
      </c>
      <c r="CV950" s="380"/>
      <c r="CW950" s="380"/>
      <c r="CX950" s="380" t="str">
        <v/>
      </c>
      <c r="CY950" s="380"/>
      <c r="CZ950" s="380"/>
      <c r="DA950" s="380" t="str">
        <v/>
      </c>
      <c r="DB950" s="380"/>
      <c r="DC950" s="380"/>
      <c r="DD950" s="380" t="str">
        <v/>
      </c>
      <c r="DE950" s="380"/>
      <c r="DF950" s="380"/>
      <c r="DG950" s="380" t="str">
        <v/>
      </c>
      <c r="DH950" s="380" t="str">
        <v/>
      </c>
      <c r="DI950" s="380" t="str">
        <v/>
      </c>
      <c r="DJ950" s="381" t="str">
        <v/>
      </c>
      <c r="DK950" s="380" t="str">
        <v/>
      </c>
      <c r="DL950" s="380" t="str">
        <v/>
      </c>
      <c r="DM950" s="380" t="str">
        <v/>
      </c>
      <c r="DN950" s="381" t="str">
        <v/>
      </c>
      <c r="DO950" s="380" t="str">
        <v/>
      </c>
      <c r="DP950" s="380" t="str">
        <v/>
      </c>
      <c r="DQ950" s="380" t="str">
        <v/>
      </c>
      <c r="DR950" s="380" t="str">
        <v/>
      </c>
      <c r="DS950" s="380" t="str">
        <v/>
      </c>
      <c r="DT950" s="380"/>
      <c r="DU950" s="380"/>
      <c r="DV950" s="380" t="str">
        <v/>
      </c>
      <c r="DW950" s="380"/>
      <c r="DX950" s="380"/>
      <c r="DY950" s="380" t="str">
        <v/>
      </c>
      <c r="DZ950" s="380"/>
      <c r="EA950" s="380"/>
      <c r="EB950" s="380" t="str">
        <v/>
      </c>
      <c r="EC950" s="380"/>
      <c r="ED950" s="380"/>
      <c r="EE950" s="380" t="str">
        <v/>
      </c>
      <c r="EF950" s="380" t="str">
        <v/>
      </c>
      <c r="EG950" s="380" t="str">
        <v/>
      </c>
      <c r="EH950" s="381" t="str">
        <v/>
      </c>
      <c r="EI950" s="380" t="str">
        <v/>
      </c>
      <c r="EJ950" s="380" t="str">
        <v/>
      </c>
      <c r="EK950" s="380" t="str">
        <v/>
      </c>
      <c r="EL950" s="381" t="str">
        <v/>
      </c>
      <c r="EM950" s="382" t="str">
        <v/>
      </c>
      <c r="EN950" s="382" t="str">
        <v/>
      </c>
      <c r="EO950" s="382" t="str">
        <v/>
      </c>
    </row>
    <row r="951" spans="1:145" ht="15.6">
      <c r="A951" s="372" t="str">
        <v/>
      </c>
      <c r="B951" s="373" t="str">
        <v/>
      </c>
      <c r="C951" s="372"/>
      <c r="D951" s="383" t="str">
        <v/>
      </c>
      <c r="E951" s="383" t="str">
        <v/>
      </c>
      <c r="F951" s="383" t="str">
        <v/>
      </c>
      <c r="G951" s="375" t="str">
        <v/>
      </c>
      <c r="H951" s="375" t="str">
        <v/>
      </c>
      <c r="I951" s="375" t="str">
        <v/>
      </c>
      <c r="J951" s="375" t="str">
        <v/>
      </c>
      <c r="K951" s="375" t="str">
        <v/>
      </c>
      <c r="L951" s="375" t="str">
        <v/>
      </c>
      <c r="M951" s="372" t="str">
        <v/>
      </c>
      <c r="N951" s="372" t="str">
        <v/>
      </c>
      <c r="O951" s="372" t="str">
        <v/>
      </c>
      <c r="P951" s="372" t="str">
        <v/>
      </c>
      <c r="Q951" s="372" t="str">
        <v/>
      </c>
      <c r="R951" s="372" t="str">
        <v/>
      </c>
      <c r="S951" s="372" t="str">
        <v/>
      </c>
      <c r="T951" s="372" t="str">
        <v/>
      </c>
      <c r="U951" s="372" t="str">
        <v/>
      </c>
      <c r="V951" s="372" t="str">
        <v/>
      </c>
      <c r="W951" s="372" t="str">
        <v/>
      </c>
      <c r="X951" s="372" t="str">
        <v/>
      </c>
      <c r="Y951" s="372" t="str">
        <v/>
      </c>
      <c r="Z951" s="372" t="str">
        <v/>
      </c>
      <c r="AA951" s="372" t="str">
        <v/>
      </c>
      <c r="AB951" s="372"/>
      <c r="AC951" s="372"/>
      <c r="AD951" s="372" t="str">
        <v/>
      </c>
      <c r="AE951" s="372"/>
      <c r="AF951" s="372"/>
      <c r="AG951" s="376" t="str">
        <v/>
      </c>
      <c r="AH951" s="372"/>
      <c r="AI951" s="372"/>
      <c r="AJ951" s="372" t="str">
        <v/>
      </c>
      <c r="AK951" s="372"/>
      <c r="AL951" s="372"/>
      <c r="AM951" s="377" t="str">
        <v/>
      </c>
      <c r="AN951" s="378" t="str">
        <v/>
      </c>
      <c r="AO951" s="379" t="str">
        <v/>
      </c>
      <c r="AP951" s="379" t="str">
        <v/>
      </c>
      <c r="AQ951" s="376" t="str">
        <v/>
      </c>
      <c r="AR951" s="376" t="str">
        <v/>
      </c>
      <c r="AS951" s="372" t="str">
        <v/>
      </c>
      <c r="AT951" s="379" t="str">
        <v/>
      </c>
      <c r="AU951" s="380" t="str">
        <v/>
      </c>
      <c r="AV951" s="380" t="str">
        <v/>
      </c>
      <c r="AW951" s="380" t="str">
        <v/>
      </c>
      <c r="AX951" s="380" t="str">
        <v/>
      </c>
      <c r="AY951" s="380" t="str">
        <v/>
      </c>
      <c r="AZ951" s="380"/>
      <c r="BA951" s="380"/>
      <c r="BB951" s="380" t="str">
        <v/>
      </c>
      <c r="BC951" s="380"/>
      <c r="BD951" s="380"/>
      <c r="BE951" s="380" t="str">
        <v/>
      </c>
      <c r="BF951" s="380"/>
      <c r="BG951" s="380"/>
      <c r="BH951" s="380" t="str">
        <v/>
      </c>
      <c r="BI951" s="380"/>
      <c r="BJ951" s="380"/>
      <c r="BK951" s="380" t="str">
        <v/>
      </c>
      <c r="BL951" s="380" t="str">
        <v/>
      </c>
      <c r="BM951" s="380" t="str">
        <v/>
      </c>
      <c r="BN951" s="381" t="str">
        <v/>
      </c>
      <c r="BO951" s="380" t="str">
        <v/>
      </c>
      <c r="BP951" s="380" t="str">
        <v/>
      </c>
      <c r="BQ951" s="380" t="str">
        <v/>
      </c>
      <c r="BR951" s="381" t="str">
        <v/>
      </c>
      <c r="BS951" s="380" t="str">
        <v/>
      </c>
      <c r="BT951" s="380" t="str">
        <v/>
      </c>
      <c r="BU951" s="380" t="str">
        <v/>
      </c>
      <c r="BV951" s="380" t="str">
        <v/>
      </c>
      <c r="BW951" s="380" t="str">
        <v/>
      </c>
      <c r="BX951" s="380"/>
      <c r="BY951" s="380"/>
      <c r="BZ951" s="380" t="str">
        <v/>
      </c>
      <c r="CA951" s="380"/>
      <c r="CB951" s="380"/>
      <c r="CC951" s="380" t="str">
        <v/>
      </c>
      <c r="CD951" s="380"/>
      <c r="CE951" s="380"/>
      <c r="CF951" s="380" t="str">
        <v/>
      </c>
      <c r="CG951" s="380"/>
      <c r="CH951" s="380"/>
      <c r="CI951" s="380" t="str">
        <v/>
      </c>
      <c r="CJ951" s="380" t="str">
        <v/>
      </c>
      <c r="CK951" s="380" t="str">
        <v/>
      </c>
      <c r="CL951" s="381" t="str">
        <v/>
      </c>
      <c r="CM951" s="380" t="str">
        <v/>
      </c>
      <c r="CN951" s="380" t="str">
        <v/>
      </c>
      <c r="CO951" s="380" t="str">
        <v/>
      </c>
      <c r="CP951" s="381" t="str">
        <v/>
      </c>
      <c r="CQ951" s="380" t="str">
        <v/>
      </c>
      <c r="CR951" s="380" t="str">
        <v/>
      </c>
      <c r="CS951" s="380" t="str">
        <v/>
      </c>
      <c r="CT951" s="380" t="str">
        <v/>
      </c>
      <c r="CU951" s="380" t="str">
        <v/>
      </c>
      <c r="CV951" s="380"/>
      <c r="CW951" s="380"/>
      <c r="CX951" s="380" t="str">
        <v/>
      </c>
      <c r="CY951" s="380"/>
      <c r="CZ951" s="380"/>
      <c r="DA951" s="380" t="str">
        <v/>
      </c>
      <c r="DB951" s="380"/>
      <c r="DC951" s="380"/>
      <c r="DD951" s="380" t="str">
        <v/>
      </c>
      <c r="DE951" s="380"/>
      <c r="DF951" s="380"/>
      <c r="DG951" s="380" t="str">
        <v/>
      </c>
      <c r="DH951" s="380" t="str">
        <v/>
      </c>
      <c r="DI951" s="380" t="str">
        <v/>
      </c>
      <c r="DJ951" s="381" t="str">
        <v/>
      </c>
      <c r="DK951" s="380" t="str">
        <v/>
      </c>
      <c r="DL951" s="380" t="str">
        <v/>
      </c>
      <c r="DM951" s="380" t="str">
        <v/>
      </c>
      <c r="DN951" s="381" t="str">
        <v/>
      </c>
      <c r="DO951" s="380" t="str">
        <v/>
      </c>
      <c r="DP951" s="380" t="str">
        <v/>
      </c>
      <c r="DQ951" s="380" t="str">
        <v/>
      </c>
      <c r="DR951" s="380" t="str">
        <v/>
      </c>
      <c r="DS951" s="380" t="str">
        <v/>
      </c>
      <c r="DT951" s="380"/>
      <c r="DU951" s="380"/>
      <c r="DV951" s="380" t="str">
        <v/>
      </c>
      <c r="DW951" s="380"/>
      <c r="DX951" s="380"/>
      <c r="DY951" s="380" t="str">
        <v/>
      </c>
      <c r="DZ951" s="380"/>
      <c r="EA951" s="380"/>
      <c r="EB951" s="380" t="str">
        <v/>
      </c>
      <c r="EC951" s="380"/>
      <c r="ED951" s="380"/>
      <c r="EE951" s="380" t="str">
        <v/>
      </c>
      <c r="EF951" s="380" t="str">
        <v/>
      </c>
      <c r="EG951" s="380" t="str">
        <v/>
      </c>
      <c r="EH951" s="381" t="str">
        <v/>
      </c>
      <c r="EI951" s="380" t="str">
        <v/>
      </c>
      <c r="EJ951" s="380" t="str">
        <v/>
      </c>
      <c r="EK951" s="380" t="str">
        <v/>
      </c>
      <c r="EL951" s="381" t="str">
        <v/>
      </c>
      <c r="EM951" s="382" t="str">
        <v/>
      </c>
      <c r="EN951" s="382" t="str">
        <v/>
      </c>
      <c r="EO951" s="382" t="str">
        <v/>
      </c>
    </row>
    <row r="952" spans="1:145" ht="15.6">
      <c r="A952" s="372" t="str">
        <v/>
      </c>
      <c r="B952" s="373" t="str">
        <v/>
      </c>
      <c r="C952" s="372"/>
      <c r="D952" s="383" t="str">
        <v/>
      </c>
      <c r="E952" s="383" t="str">
        <v/>
      </c>
      <c r="F952" s="383" t="str">
        <v/>
      </c>
      <c r="G952" s="375" t="str">
        <v/>
      </c>
      <c r="H952" s="375" t="str">
        <v/>
      </c>
      <c r="I952" s="375" t="str">
        <v/>
      </c>
      <c r="J952" s="375" t="str">
        <v/>
      </c>
      <c r="K952" s="375" t="str">
        <v/>
      </c>
      <c r="L952" s="375" t="str">
        <v/>
      </c>
      <c r="M952" s="372" t="str">
        <v/>
      </c>
      <c r="N952" s="372" t="str">
        <v/>
      </c>
      <c r="O952" s="372" t="str">
        <v/>
      </c>
      <c r="P952" s="372" t="str">
        <v/>
      </c>
      <c r="Q952" s="372" t="str">
        <v/>
      </c>
      <c r="R952" s="372" t="str">
        <v/>
      </c>
      <c r="S952" s="372" t="str">
        <v/>
      </c>
      <c r="T952" s="372" t="str">
        <v/>
      </c>
      <c r="U952" s="372" t="str">
        <v/>
      </c>
      <c r="V952" s="372" t="str">
        <v/>
      </c>
      <c r="W952" s="372" t="str">
        <v/>
      </c>
      <c r="X952" s="372" t="str">
        <v/>
      </c>
      <c r="Y952" s="372" t="str">
        <v/>
      </c>
      <c r="Z952" s="372" t="str">
        <v/>
      </c>
      <c r="AA952" s="372" t="str">
        <v/>
      </c>
      <c r="AB952" s="372"/>
      <c r="AC952" s="372"/>
      <c r="AD952" s="372" t="str">
        <v/>
      </c>
      <c r="AE952" s="372"/>
      <c r="AF952" s="372"/>
      <c r="AG952" s="376" t="str">
        <v/>
      </c>
      <c r="AH952" s="372"/>
      <c r="AI952" s="372"/>
      <c r="AJ952" s="372" t="str">
        <v/>
      </c>
      <c r="AK952" s="372"/>
      <c r="AL952" s="372"/>
      <c r="AM952" s="377" t="str">
        <v/>
      </c>
      <c r="AN952" s="378" t="str">
        <v/>
      </c>
      <c r="AO952" s="379" t="str">
        <v/>
      </c>
      <c r="AP952" s="379" t="str">
        <v/>
      </c>
      <c r="AQ952" s="376" t="str">
        <v/>
      </c>
      <c r="AR952" s="376" t="str">
        <v/>
      </c>
      <c r="AS952" s="372" t="str">
        <v/>
      </c>
      <c r="AT952" s="379" t="str">
        <v/>
      </c>
      <c r="AU952" s="380" t="str">
        <v/>
      </c>
      <c r="AV952" s="380" t="str">
        <v/>
      </c>
      <c r="AW952" s="380" t="str">
        <v/>
      </c>
      <c r="AX952" s="380" t="str">
        <v/>
      </c>
      <c r="AY952" s="380" t="str">
        <v/>
      </c>
      <c r="AZ952" s="380"/>
      <c r="BA952" s="380"/>
      <c r="BB952" s="380" t="str">
        <v/>
      </c>
      <c r="BC952" s="380"/>
      <c r="BD952" s="380"/>
      <c r="BE952" s="380" t="str">
        <v/>
      </c>
      <c r="BF952" s="380"/>
      <c r="BG952" s="380"/>
      <c r="BH952" s="380" t="str">
        <v/>
      </c>
      <c r="BI952" s="380"/>
      <c r="BJ952" s="380"/>
      <c r="BK952" s="380" t="str">
        <v/>
      </c>
      <c r="BL952" s="380" t="str">
        <v/>
      </c>
      <c r="BM952" s="380" t="str">
        <v/>
      </c>
      <c r="BN952" s="381" t="str">
        <v/>
      </c>
      <c r="BO952" s="380" t="str">
        <v/>
      </c>
      <c r="BP952" s="380" t="str">
        <v/>
      </c>
      <c r="BQ952" s="380" t="str">
        <v/>
      </c>
      <c r="BR952" s="381" t="str">
        <v/>
      </c>
      <c r="BS952" s="380" t="str">
        <v/>
      </c>
      <c r="BT952" s="380" t="str">
        <v/>
      </c>
      <c r="BU952" s="380" t="str">
        <v/>
      </c>
      <c r="BV952" s="380" t="str">
        <v/>
      </c>
      <c r="BW952" s="380" t="str">
        <v/>
      </c>
      <c r="BX952" s="380"/>
      <c r="BY952" s="380"/>
      <c r="BZ952" s="380" t="str">
        <v/>
      </c>
      <c r="CA952" s="380"/>
      <c r="CB952" s="380"/>
      <c r="CC952" s="380" t="str">
        <v/>
      </c>
      <c r="CD952" s="380"/>
      <c r="CE952" s="380"/>
      <c r="CF952" s="380" t="str">
        <v/>
      </c>
      <c r="CG952" s="380"/>
      <c r="CH952" s="380"/>
      <c r="CI952" s="380" t="str">
        <v/>
      </c>
      <c r="CJ952" s="380" t="str">
        <v/>
      </c>
      <c r="CK952" s="380" t="str">
        <v/>
      </c>
      <c r="CL952" s="381" t="str">
        <v/>
      </c>
      <c r="CM952" s="380" t="str">
        <v/>
      </c>
      <c r="CN952" s="380" t="str">
        <v/>
      </c>
      <c r="CO952" s="380" t="str">
        <v/>
      </c>
      <c r="CP952" s="381" t="str">
        <v/>
      </c>
      <c r="CQ952" s="380" t="str">
        <v/>
      </c>
      <c r="CR952" s="380" t="str">
        <v/>
      </c>
      <c r="CS952" s="380" t="str">
        <v/>
      </c>
      <c r="CT952" s="380" t="str">
        <v/>
      </c>
      <c r="CU952" s="380" t="str">
        <v/>
      </c>
      <c r="CV952" s="380"/>
      <c r="CW952" s="380"/>
      <c r="CX952" s="380" t="str">
        <v/>
      </c>
      <c r="CY952" s="380"/>
      <c r="CZ952" s="380"/>
      <c r="DA952" s="380" t="str">
        <v/>
      </c>
      <c r="DB952" s="380"/>
      <c r="DC952" s="380"/>
      <c r="DD952" s="380" t="str">
        <v/>
      </c>
      <c r="DE952" s="380"/>
      <c r="DF952" s="380"/>
      <c r="DG952" s="380" t="str">
        <v/>
      </c>
      <c r="DH952" s="380" t="str">
        <v/>
      </c>
      <c r="DI952" s="380" t="str">
        <v/>
      </c>
      <c r="DJ952" s="381" t="str">
        <v/>
      </c>
      <c r="DK952" s="380" t="str">
        <v/>
      </c>
      <c r="DL952" s="380" t="str">
        <v/>
      </c>
      <c r="DM952" s="380" t="str">
        <v/>
      </c>
      <c r="DN952" s="381" t="str">
        <v/>
      </c>
      <c r="DO952" s="380" t="str">
        <v/>
      </c>
      <c r="DP952" s="380" t="str">
        <v/>
      </c>
      <c r="DQ952" s="380" t="str">
        <v/>
      </c>
      <c r="DR952" s="380" t="str">
        <v/>
      </c>
      <c r="DS952" s="380" t="str">
        <v/>
      </c>
      <c r="DT952" s="380"/>
      <c r="DU952" s="380"/>
      <c r="DV952" s="380" t="str">
        <v/>
      </c>
      <c r="DW952" s="380"/>
      <c r="DX952" s="380"/>
      <c r="DY952" s="380" t="str">
        <v/>
      </c>
      <c r="DZ952" s="380"/>
      <c r="EA952" s="380"/>
      <c r="EB952" s="380" t="str">
        <v/>
      </c>
      <c r="EC952" s="380"/>
      <c r="ED952" s="380"/>
      <c r="EE952" s="380" t="str">
        <v/>
      </c>
      <c r="EF952" s="380" t="str">
        <v/>
      </c>
      <c r="EG952" s="380" t="str">
        <v/>
      </c>
      <c r="EH952" s="381" t="str">
        <v/>
      </c>
      <c r="EI952" s="380" t="str">
        <v/>
      </c>
      <c r="EJ952" s="380" t="str">
        <v/>
      </c>
      <c r="EK952" s="380" t="str">
        <v/>
      </c>
      <c r="EL952" s="381" t="str">
        <v/>
      </c>
      <c r="EM952" s="382" t="str">
        <v/>
      </c>
      <c r="EN952" s="382" t="str">
        <v/>
      </c>
      <c r="EO952" s="382" t="str">
        <v/>
      </c>
    </row>
    <row r="953" spans="1:145" ht="15.6">
      <c r="A953" s="372" t="str">
        <v/>
      </c>
      <c r="B953" s="373" t="str">
        <v/>
      </c>
      <c r="C953" s="372"/>
      <c r="D953" s="383" t="str">
        <v/>
      </c>
      <c r="E953" s="383" t="str">
        <v/>
      </c>
      <c r="F953" s="383" t="str">
        <v/>
      </c>
      <c r="G953" s="375" t="str">
        <v/>
      </c>
      <c r="H953" s="375" t="str">
        <v/>
      </c>
      <c r="I953" s="375" t="str">
        <v/>
      </c>
      <c r="J953" s="375" t="str">
        <v/>
      </c>
      <c r="K953" s="375" t="str">
        <v/>
      </c>
      <c r="L953" s="375" t="str">
        <v/>
      </c>
      <c r="M953" s="372" t="str">
        <v/>
      </c>
      <c r="N953" s="372" t="str">
        <v/>
      </c>
      <c r="O953" s="372" t="str">
        <v/>
      </c>
      <c r="P953" s="372" t="str">
        <v/>
      </c>
      <c r="Q953" s="372" t="str">
        <v/>
      </c>
      <c r="R953" s="372" t="str">
        <v/>
      </c>
      <c r="S953" s="372" t="str">
        <v/>
      </c>
      <c r="T953" s="372" t="str">
        <v/>
      </c>
      <c r="U953" s="372" t="str">
        <v/>
      </c>
      <c r="V953" s="372" t="str">
        <v/>
      </c>
      <c r="W953" s="372" t="str">
        <v/>
      </c>
      <c r="X953" s="372" t="str">
        <v/>
      </c>
      <c r="Y953" s="372" t="str">
        <v/>
      </c>
      <c r="Z953" s="372" t="str">
        <v/>
      </c>
      <c r="AA953" s="372" t="str">
        <v/>
      </c>
      <c r="AB953" s="372"/>
      <c r="AC953" s="372"/>
      <c r="AD953" s="372" t="str">
        <v/>
      </c>
      <c r="AE953" s="372"/>
      <c r="AF953" s="372"/>
      <c r="AG953" s="376" t="str">
        <v/>
      </c>
      <c r="AH953" s="372"/>
      <c r="AI953" s="372"/>
      <c r="AJ953" s="372" t="str">
        <v/>
      </c>
      <c r="AK953" s="372"/>
      <c r="AL953" s="372"/>
      <c r="AM953" s="377" t="str">
        <v/>
      </c>
      <c r="AN953" s="378" t="str">
        <v/>
      </c>
      <c r="AO953" s="379" t="str">
        <v/>
      </c>
      <c r="AP953" s="379" t="str">
        <v/>
      </c>
      <c r="AQ953" s="376" t="str">
        <v/>
      </c>
      <c r="AR953" s="376" t="str">
        <v/>
      </c>
      <c r="AS953" s="372" t="str">
        <v/>
      </c>
      <c r="AT953" s="379" t="str">
        <v/>
      </c>
      <c r="AU953" s="380" t="str">
        <v/>
      </c>
      <c r="AV953" s="380" t="str">
        <v/>
      </c>
      <c r="AW953" s="380" t="str">
        <v/>
      </c>
      <c r="AX953" s="380" t="str">
        <v/>
      </c>
      <c r="AY953" s="380" t="str">
        <v/>
      </c>
      <c r="AZ953" s="380"/>
      <c r="BA953" s="380"/>
      <c r="BB953" s="380" t="str">
        <v/>
      </c>
      <c r="BC953" s="380"/>
      <c r="BD953" s="380"/>
      <c r="BE953" s="380" t="str">
        <v/>
      </c>
      <c r="BF953" s="380"/>
      <c r="BG953" s="380"/>
      <c r="BH953" s="380" t="str">
        <v/>
      </c>
      <c r="BI953" s="380"/>
      <c r="BJ953" s="380"/>
      <c r="BK953" s="380" t="str">
        <v/>
      </c>
      <c r="BL953" s="380" t="str">
        <v/>
      </c>
      <c r="BM953" s="380" t="str">
        <v/>
      </c>
      <c r="BN953" s="381" t="str">
        <v/>
      </c>
      <c r="BO953" s="380" t="str">
        <v/>
      </c>
      <c r="BP953" s="380" t="str">
        <v/>
      </c>
      <c r="BQ953" s="380" t="str">
        <v/>
      </c>
      <c r="BR953" s="381" t="str">
        <v/>
      </c>
      <c r="BS953" s="380" t="str">
        <v/>
      </c>
      <c r="BT953" s="380" t="str">
        <v/>
      </c>
      <c r="BU953" s="380" t="str">
        <v/>
      </c>
      <c r="BV953" s="380" t="str">
        <v/>
      </c>
      <c r="BW953" s="380" t="str">
        <v/>
      </c>
      <c r="BX953" s="380"/>
      <c r="BY953" s="380"/>
      <c r="BZ953" s="380" t="str">
        <v/>
      </c>
      <c r="CA953" s="380"/>
      <c r="CB953" s="380"/>
      <c r="CC953" s="380" t="str">
        <v/>
      </c>
      <c r="CD953" s="380"/>
      <c r="CE953" s="380"/>
      <c r="CF953" s="380" t="str">
        <v/>
      </c>
      <c r="CG953" s="380"/>
      <c r="CH953" s="380"/>
      <c r="CI953" s="380" t="str">
        <v/>
      </c>
      <c r="CJ953" s="380" t="str">
        <v/>
      </c>
      <c r="CK953" s="380" t="str">
        <v/>
      </c>
      <c r="CL953" s="381" t="str">
        <v/>
      </c>
      <c r="CM953" s="380" t="str">
        <v/>
      </c>
      <c r="CN953" s="380" t="str">
        <v/>
      </c>
      <c r="CO953" s="380" t="str">
        <v/>
      </c>
      <c r="CP953" s="381" t="str">
        <v/>
      </c>
      <c r="CQ953" s="380" t="str">
        <v/>
      </c>
      <c r="CR953" s="380" t="str">
        <v/>
      </c>
      <c r="CS953" s="380" t="str">
        <v/>
      </c>
      <c r="CT953" s="380" t="str">
        <v/>
      </c>
      <c r="CU953" s="380" t="str">
        <v/>
      </c>
      <c r="CV953" s="380"/>
      <c r="CW953" s="380"/>
      <c r="CX953" s="380" t="str">
        <v/>
      </c>
      <c r="CY953" s="380"/>
      <c r="CZ953" s="380"/>
      <c r="DA953" s="380" t="str">
        <v/>
      </c>
      <c r="DB953" s="380"/>
      <c r="DC953" s="380"/>
      <c r="DD953" s="380" t="str">
        <v/>
      </c>
      <c r="DE953" s="380"/>
      <c r="DF953" s="380"/>
      <c r="DG953" s="380" t="str">
        <v/>
      </c>
      <c r="DH953" s="380" t="str">
        <v/>
      </c>
      <c r="DI953" s="380" t="str">
        <v/>
      </c>
      <c r="DJ953" s="381" t="str">
        <v/>
      </c>
      <c r="DK953" s="380" t="str">
        <v/>
      </c>
      <c r="DL953" s="380" t="str">
        <v/>
      </c>
      <c r="DM953" s="380" t="str">
        <v/>
      </c>
      <c r="DN953" s="381" t="str">
        <v/>
      </c>
      <c r="DO953" s="380" t="str">
        <v/>
      </c>
      <c r="DP953" s="380" t="str">
        <v/>
      </c>
      <c r="DQ953" s="380" t="str">
        <v/>
      </c>
      <c r="DR953" s="380" t="str">
        <v/>
      </c>
      <c r="DS953" s="380" t="str">
        <v/>
      </c>
      <c r="DT953" s="380"/>
      <c r="DU953" s="380"/>
      <c r="DV953" s="380" t="str">
        <v/>
      </c>
      <c r="DW953" s="380"/>
      <c r="DX953" s="380"/>
      <c r="DY953" s="380" t="str">
        <v/>
      </c>
      <c r="DZ953" s="380"/>
      <c r="EA953" s="380"/>
      <c r="EB953" s="380" t="str">
        <v/>
      </c>
      <c r="EC953" s="380"/>
      <c r="ED953" s="380"/>
      <c r="EE953" s="380" t="str">
        <v/>
      </c>
      <c r="EF953" s="380" t="str">
        <v/>
      </c>
      <c r="EG953" s="380" t="str">
        <v/>
      </c>
      <c r="EH953" s="381" t="str">
        <v/>
      </c>
      <c r="EI953" s="380" t="str">
        <v/>
      </c>
      <c r="EJ953" s="380" t="str">
        <v/>
      </c>
      <c r="EK953" s="380" t="str">
        <v/>
      </c>
      <c r="EL953" s="381" t="str">
        <v/>
      </c>
      <c r="EM953" s="382" t="str">
        <v/>
      </c>
      <c r="EN953" s="382" t="str">
        <v/>
      </c>
      <c r="EO953" s="382" t="str">
        <v/>
      </c>
    </row>
    <row r="954" spans="1:145" ht="15.6">
      <c r="A954" s="372" t="str">
        <v/>
      </c>
      <c r="B954" s="373" t="str">
        <v/>
      </c>
      <c r="C954" s="372"/>
      <c r="D954" s="383" t="str">
        <v/>
      </c>
      <c r="E954" s="383" t="str">
        <v/>
      </c>
      <c r="F954" s="383" t="str">
        <v/>
      </c>
      <c r="G954" s="375" t="str">
        <v/>
      </c>
      <c r="H954" s="375" t="str">
        <v/>
      </c>
      <c r="I954" s="375" t="str">
        <v/>
      </c>
      <c r="J954" s="375" t="str">
        <v/>
      </c>
      <c r="K954" s="375" t="str">
        <v/>
      </c>
      <c r="L954" s="375" t="str">
        <v/>
      </c>
      <c r="M954" s="372" t="str">
        <v/>
      </c>
      <c r="N954" s="372" t="str">
        <v/>
      </c>
      <c r="O954" s="372" t="str">
        <v/>
      </c>
      <c r="P954" s="372" t="str">
        <v/>
      </c>
      <c r="Q954" s="372" t="str">
        <v/>
      </c>
      <c r="R954" s="372" t="str">
        <v/>
      </c>
      <c r="S954" s="372" t="str">
        <v/>
      </c>
      <c r="T954" s="372" t="str">
        <v/>
      </c>
      <c r="U954" s="372" t="str">
        <v/>
      </c>
      <c r="V954" s="372" t="str">
        <v/>
      </c>
      <c r="W954" s="372" t="str">
        <v/>
      </c>
      <c r="X954" s="372" t="str">
        <v/>
      </c>
      <c r="Y954" s="372" t="str">
        <v/>
      </c>
      <c r="Z954" s="372" t="str">
        <v/>
      </c>
      <c r="AA954" s="372" t="str">
        <v/>
      </c>
      <c r="AB954" s="372"/>
      <c r="AC954" s="372"/>
      <c r="AD954" s="372" t="str">
        <v/>
      </c>
      <c r="AE954" s="372"/>
      <c r="AF954" s="372"/>
      <c r="AG954" s="376" t="str">
        <v/>
      </c>
      <c r="AH954" s="372"/>
      <c r="AI954" s="372"/>
      <c r="AJ954" s="372" t="str">
        <v/>
      </c>
      <c r="AK954" s="372"/>
      <c r="AL954" s="372"/>
      <c r="AM954" s="377" t="str">
        <v/>
      </c>
      <c r="AN954" s="378" t="str">
        <v/>
      </c>
      <c r="AO954" s="379" t="str">
        <v/>
      </c>
      <c r="AP954" s="379" t="str">
        <v/>
      </c>
      <c r="AQ954" s="376" t="str">
        <v/>
      </c>
      <c r="AR954" s="376" t="str">
        <v/>
      </c>
      <c r="AS954" s="372" t="str">
        <v/>
      </c>
      <c r="AT954" s="379" t="str">
        <v/>
      </c>
      <c r="AU954" s="380" t="str">
        <v/>
      </c>
      <c r="AV954" s="380" t="str">
        <v/>
      </c>
      <c r="AW954" s="380" t="str">
        <v/>
      </c>
      <c r="AX954" s="380" t="str">
        <v/>
      </c>
      <c r="AY954" s="380" t="str">
        <v/>
      </c>
      <c r="AZ954" s="380"/>
      <c r="BA954" s="380"/>
      <c r="BB954" s="380" t="str">
        <v/>
      </c>
      <c r="BC954" s="380"/>
      <c r="BD954" s="380"/>
      <c r="BE954" s="380" t="str">
        <v/>
      </c>
      <c r="BF954" s="380"/>
      <c r="BG954" s="380"/>
      <c r="BH954" s="380" t="str">
        <v/>
      </c>
      <c r="BI954" s="380"/>
      <c r="BJ954" s="380"/>
      <c r="BK954" s="380" t="str">
        <v/>
      </c>
      <c r="BL954" s="380" t="str">
        <v/>
      </c>
      <c r="BM954" s="380" t="str">
        <v/>
      </c>
      <c r="BN954" s="381" t="str">
        <v/>
      </c>
      <c r="BO954" s="380" t="str">
        <v/>
      </c>
      <c r="BP954" s="380" t="str">
        <v/>
      </c>
      <c r="BQ954" s="380" t="str">
        <v/>
      </c>
      <c r="BR954" s="381" t="str">
        <v/>
      </c>
      <c r="BS954" s="380" t="str">
        <v/>
      </c>
      <c r="BT954" s="380" t="str">
        <v/>
      </c>
      <c r="BU954" s="380" t="str">
        <v/>
      </c>
      <c r="BV954" s="380" t="str">
        <v/>
      </c>
      <c r="BW954" s="380" t="str">
        <v/>
      </c>
      <c r="BX954" s="380"/>
      <c r="BY954" s="380"/>
      <c r="BZ954" s="380" t="str">
        <v/>
      </c>
      <c r="CA954" s="380"/>
      <c r="CB954" s="380"/>
      <c r="CC954" s="380" t="str">
        <v/>
      </c>
      <c r="CD954" s="380"/>
      <c r="CE954" s="380"/>
      <c r="CF954" s="380" t="str">
        <v/>
      </c>
      <c r="CG954" s="380"/>
      <c r="CH954" s="380"/>
      <c r="CI954" s="380" t="str">
        <v/>
      </c>
      <c r="CJ954" s="380" t="str">
        <v/>
      </c>
      <c r="CK954" s="380" t="str">
        <v/>
      </c>
      <c r="CL954" s="381" t="str">
        <v/>
      </c>
      <c r="CM954" s="380" t="str">
        <v/>
      </c>
      <c r="CN954" s="380" t="str">
        <v/>
      </c>
      <c r="CO954" s="380" t="str">
        <v/>
      </c>
      <c r="CP954" s="381" t="str">
        <v/>
      </c>
      <c r="CQ954" s="380" t="str">
        <v/>
      </c>
      <c r="CR954" s="380" t="str">
        <v/>
      </c>
      <c r="CS954" s="380" t="str">
        <v/>
      </c>
      <c r="CT954" s="380" t="str">
        <v/>
      </c>
      <c r="CU954" s="380" t="str">
        <v/>
      </c>
      <c r="CV954" s="380"/>
      <c r="CW954" s="380"/>
      <c r="CX954" s="380" t="str">
        <v/>
      </c>
      <c r="CY954" s="380"/>
      <c r="CZ954" s="380"/>
      <c r="DA954" s="380" t="str">
        <v/>
      </c>
      <c r="DB954" s="380"/>
      <c r="DC954" s="380"/>
      <c r="DD954" s="380" t="str">
        <v/>
      </c>
      <c r="DE954" s="380"/>
      <c r="DF954" s="380"/>
      <c r="DG954" s="380" t="str">
        <v/>
      </c>
      <c r="DH954" s="380" t="str">
        <v/>
      </c>
      <c r="DI954" s="380" t="str">
        <v/>
      </c>
      <c r="DJ954" s="381" t="str">
        <v/>
      </c>
      <c r="DK954" s="380" t="str">
        <v/>
      </c>
      <c r="DL954" s="380" t="str">
        <v/>
      </c>
      <c r="DM954" s="380" t="str">
        <v/>
      </c>
      <c r="DN954" s="381" t="str">
        <v/>
      </c>
      <c r="DO954" s="380" t="str">
        <v/>
      </c>
      <c r="DP954" s="380" t="str">
        <v/>
      </c>
      <c r="DQ954" s="380" t="str">
        <v/>
      </c>
      <c r="DR954" s="380" t="str">
        <v/>
      </c>
      <c r="DS954" s="380" t="str">
        <v/>
      </c>
      <c r="DT954" s="380"/>
      <c r="DU954" s="380"/>
      <c r="DV954" s="380" t="str">
        <v/>
      </c>
      <c r="DW954" s="380"/>
      <c r="DX954" s="380"/>
      <c r="DY954" s="380" t="str">
        <v/>
      </c>
      <c r="DZ954" s="380"/>
      <c r="EA954" s="380"/>
      <c r="EB954" s="380" t="str">
        <v/>
      </c>
      <c r="EC954" s="380"/>
      <c r="ED954" s="380"/>
      <c r="EE954" s="380" t="str">
        <v/>
      </c>
      <c r="EF954" s="380" t="str">
        <v/>
      </c>
      <c r="EG954" s="380" t="str">
        <v/>
      </c>
      <c r="EH954" s="381" t="str">
        <v/>
      </c>
      <c r="EI954" s="380" t="str">
        <v/>
      </c>
      <c r="EJ954" s="380" t="str">
        <v/>
      </c>
      <c r="EK954" s="380" t="str">
        <v/>
      </c>
      <c r="EL954" s="381" t="str">
        <v/>
      </c>
      <c r="EM954" s="382" t="str">
        <v/>
      </c>
      <c r="EN954" s="382" t="str">
        <v/>
      </c>
      <c r="EO954" s="382" t="str">
        <v/>
      </c>
    </row>
    <row r="955" spans="1:145" ht="15.6">
      <c r="A955" s="372" t="str">
        <v/>
      </c>
      <c r="B955" s="373" t="str">
        <v/>
      </c>
      <c r="C955" s="372"/>
      <c r="D955" s="383" t="str">
        <v/>
      </c>
      <c r="E955" s="383" t="str">
        <v/>
      </c>
      <c r="F955" s="383" t="str">
        <v/>
      </c>
      <c r="G955" s="375" t="str">
        <v/>
      </c>
      <c r="H955" s="375" t="str">
        <v/>
      </c>
      <c r="I955" s="375" t="str">
        <v/>
      </c>
      <c r="J955" s="375" t="str">
        <v/>
      </c>
      <c r="K955" s="375" t="str">
        <v/>
      </c>
      <c r="L955" s="375" t="str">
        <v/>
      </c>
      <c r="M955" s="372" t="str">
        <v/>
      </c>
      <c r="N955" s="372" t="str">
        <v/>
      </c>
      <c r="O955" s="372" t="str">
        <v/>
      </c>
      <c r="P955" s="372" t="str">
        <v/>
      </c>
      <c r="Q955" s="372" t="str">
        <v/>
      </c>
      <c r="R955" s="372" t="str">
        <v/>
      </c>
      <c r="S955" s="372" t="str">
        <v/>
      </c>
      <c r="T955" s="372" t="str">
        <v/>
      </c>
      <c r="U955" s="372" t="str">
        <v/>
      </c>
      <c r="V955" s="372" t="str">
        <v/>
      </c>
      <c r="W955" s="372" t="str">
        <v/>
      </c>
      <c r="X955" s="372" t="str">
        <v/>
      </c>
      <c r="Y955" s="372" t="str">
        <v/>
      </c>
      <c r="Z955" s="372" t="str">
        <v/>
      </c>
      <c r="AA955" s="372" t="str">
        <v/>
      </c>
      <c r="AB955" s="372"/>
      <c r="AC955" s="372"/>
      <c r="AD955" s="372" t="str">
        <v/>
      </c>
      <c r="AE955" s="372"/>
      <c r="AF955" s="372"/>
      <c r="AG955" s="376" t="str">
        <v/>
      </c>
      <c r="AH955" s="372"/>
      <c r="AI955" s="372"/>
      <c r="AJ955" s="372" t="str">
        <v/>
      </c>
      <c r="AK955" s="372"/>
      <c r="AL955" s="372"/>
      <c r="AM955" s="377" t="str">
        <v/>
      </c>
      <c r="AN955" s="378" t="str">
        <v/>
      </c>
      <c r="AO955" s="379" t="str">
        <v/>
      </c>
      <c r="AP955" s="379" t="str">
        <v/>
      </c>
      <c r="AQ955" s="376" t="str">
        <v/>
      </c>
      <c r="AR955" s="376" t="str">
        <v/>
      </c>
      <c r="AS955" s="372" t="str">
        <v/>
      </c>
      <c r="AT955" s="379" t="str">
        <v/>
      </c>
      <c r="AU955" s="380" t="str">
        <v/>
      </c>
      <c r="AV955" s="380" t="str">
        <v/>
      </c>
      <c r="AW955" s="380" t="str">
        <v/>
      </c>
      <c r="AX955" s="380" t="str">
        <v/>
      </c>
      <c r="AY955" s="380" t="str">
        <v/>
      </c>
      <c r="AZ955" s="380"/>
      <c r="BA955" s="380"/>
      <c r="BB955" s="380" t="str">
        <v/>
      </c>
      <c r="BC955" s="380"/>
      <c r="BD955" s="380"/>
      <c r="BE955" s="380" t="str">
        <v/>
      </c>
      <c r="BF955" s="380"/>
      <c r="BG955" s="380"/>
      <c r="BH955" s="380" t="str">
        <v/>
      </c>
      <c r="BI955" s="380"/>
      <c r="BJ955" s="380"/>
      <c r="BK955" s="380" t="str">
        <v/>
      </c>
      <c r="BL955" s="380" t="str">
        <v/>
      </c>
      <c r="BM955" s="380" t="str">
        <v/>
      </c>
      <c r="BN955" s="381" t="str">
        <v/>
      </c>
      <c r="BO955" s="380" t="str">
        <v/>
      </c>
      <c r="BP955" s="380" t="str">
        <v/>
      </c>
      <c r="BQ955" s="380" t="str">
        <v/>
      </c>
      <c r="BR955" s="381" t="str">
        <v/>
      </c>
      <c r="BS955" s="380" t="str">
        <v/>
      </c>
      <c r="BT955" s="380" t="str">
        <v/>
      </c>
      <c r="BU955" s="380" t="str">
        <v/>
      </c>
      <c r="BV955" s="380" t="str">
        <v/>
      </c>
      <c r="BW955" s="380" t="str">
        <v/>
      </c>
      <c r="BX955" s="380"/>
      <c r="BY955" s="380"/>
      <c r="BZ955" s="380" t="str">
        <v/>
      </c>
      <c r="CA955" s="380"/>
      <c r="CB955" s="380"/>
      <c r="CC955" s="380" t="str">
        <v/>
      </c>
      <c r="CD955" s="380"/>
      <c r="CE955" s="380"/>
      <c r="CF955" s="380" t="str">
        <v/>
      </c>
      <c r="CG955" s="380"/>
      <c r="CH955" s="380"/>
      <c r="CI955" s="380" t="str">
        <v/>
      </c>
      <c r="CJ955" s="380" t="str">
        <v/>
      </c>
      <c r="CK955" s="380" t="str">
        <v/>
      </c>
      <c r="CL955" s="381" t="str">
        <v/>
      </c>
      <c r="CM955" s="380" t="str">
        <v/>
      </c>
      <c r="CN955" s="380" t="str">
        <v/>
      </c>
      <c r="CO955" s="380" t="str">
        <v/>
      </c>
      <c r="CP955" s="381" t="str">
        <v/>
      </c>
      <c r="CQ955" s="380" t="str">
        <v/>
      </c>
      <c r="CR955" s="380" t="str">
        <v/>
      </c>
      <c r="CS955" s="380" t="str">
        <v/>
      </c>
      <c r="CT955" s="380" t="str">
        <v/>
      </c>
      <c r="CU955" s="380" t="str">
        <v/>
      </c>
      <c r="CV955" s="380"/>
      <c r="CW955" s="380"/>
      <c r="CX955" s="380" t="str">
        <v/>
      </c>
      <c r="CY955" s="380"/>
      <c r="CZ955" s="380"/>
      <c r="DA955" s="380" t="str">
        <v/>
      </c>
      <c r="DB955" s="380"/>
      <c r="DC955" s="380"/>
      <c r="DD955" s="380" t="str">
        <v/>
      </c>
      <c r="DE955" s="380"/>
      <c r="DF955" s="380"/>
      <c r="DG955" s="380" t="str">
        <v/>
      </c>
      <c r="DH955" s="380" t="str">
        <v/>
      </c>
      <c r="DI955" s="380" t="str">
        <v/>
      </c>
      <c r="DJ955" s="381" t="str">
        <v/>
      </c>
      <c r="DK955" s="380" t="str">
        <v/>
      </c>
      <c r="DL955" s="380" t="str">
        <v/>
      </c>
      <c r="DM955" s="380" t="str">
        <v/>
      </c>
      <c r="DN955" s="381" t="str">
        <v/>
      </c>
      <c r="DO955" s="380" t="str">
        <v/>
      </c>
      <c r="DP955" s="380" t="str">
        <v/>
      </c>
      <c r="DQ955" s="380" t="str">
        <v/>
      </c>
      <c r="DR955" s="380" t="str">
        <v/>
      </c>
      <c r="DS955" s="380" t="str">
        <v/>
      </c>
      <c r="DT955" s="380"/>
      <c r="DU955" s="380"/>
      <c r="DV955" s="380" t="str">
        <v/>
      </c>
      <c r="DW955" s="380"/>
      <c r="DX955" s="380"/>
      <c r="DY955" s="380" t="str">
        <v/>
      </c>
      <c r="DZ955" s="380"/>
      <c r="EA955" s="380"/>
      <c r="EB955" s="380" t="str">
        <v/>
      </c>
      <c r="EC955" s="380"/>
      <c r="ED955" s="380"/>
      <c r="EE955" s="380" t="str">
        <v/>
      </c>
      <c r="EF955" s="380" t="str">
        <v/>
      </c>
      <c r="EG955" s="380" t="str">
        <v/>
      </c>
      <c r="EH955" s="381" t="str">
        <v/>
      </c>
      <c r="EI955" s="380" t="str">
        <v/>
      </c>
      <c r="EJ955" s="380" t="str">
        <v/>
      </c>
      <c r="EK955" s="380" t="str">
        <v/>
      </c>
      <c r="EL955" s="381" t="str">
        <v/>
      </c>
      <c r="EM955" s="382" t="str">
        <v/>
      </c>
      <c r="EN955" s="382" t="str">
        <v/>
      </c>
      <c r="EO955" s="382" t="str">
        <v/>
      </c>
    </row>
    <row r="956" spans="1:145" ht="15.6">
      <c r="A956" s="372" t="str">
        <v/>
      </c>
      <c r="B956" s="373" t="str">
        <v/>
      </c>
      <c r="C956" s="372"/>
      <c r="D956" s="383" t="str">
        <v/>
      </c>
      <c r="E956" s="383" t="str">
        <v/>
      </c>
      <c r="F956" s="383" t="str">
        <v/>
      </c>
      <c r="G956" s="375" t="str">
        <v/>
      </c>
      <c r="H956" s="375" t="str">
        <v/>
      </c>
      <c r="I956" s="375" t="str">
        <v/>
      </c>
      <c r="J956" s="375" t="str">
        <v/>
      </c>
      <c r="K956" s="375" t="str">
        <v/>
      </c>
      <c r="L956" s="375" t="str">
        <v/>
      </c>
      <c r="M956" s="372" t="str">
        <v/>
      </c>
      <c r="N956" s="372" t="str">
        <v/>
      </c>
      <c r="O956" s="372" t="str">
        <v/>
      </c>
      <c r="P956" s="372" t="str">
        <v/>
      </c>
      <c r="Q956" s="372" t="str">
        <v/>
      </c>
      <c r="R956" s="372" t="str">
        <v/>
      </c>
      <c r="S956" s="372" t="str">
        <v/>
      </c>
      <c r="T956" s="372" t="str">
        <v/>
      </c>
      <c r="U956" s="372" t="str">
        <v/>
      </c>
      <c r="V956" s="372" t="str">
        <v/>
      </c>
      <c r="W956" s="372" t="str">
        <v/>
      </c>
      <c r="X956" s="372" t="str">
        <v/>
      </c>
      <c r="Y956" s="372" t="str">
        <v/>
      </c>
      <c r="Z956" s="372" t="str">
        <v/>
      </c>
      <c r="AA956" s="372" t="str">
        <v/>
      </c>
      <c r="AB956" s="372"/>
      <c r="AC956" s="372"/>
      <c r="AD956" s="372" t="str">
        <v/>
      </c>
      <c r="AE956" s="372"/>
      <c r="AF956" s="372"/>
      <c r="AG956" s="376" t="str">
        <v/>
      </c>
      <c r="AH956" s="372"/>
      <c r="AI956" s="372"/>
      <c r="AJ956" s="372" t="str">
        <v/>
      </c>
      <c r="AK956" s="372"/>
      <c r="AL956" s="372"/>
      <c r="AM956" s="377" t="str">
        <v/>
      </c>
      <c r="AN956" s="378" t="str">
        <v/>
      </c>
      <c r="AO956" s="379" t="str">
        <v/>
      </c>
      <c r="AP956" s="379" t="str">
        <v/>
      </c>
      <c r="AQ956" s="376" t="str">
        <v/>
      </c>
      <c r="AR956" s="376" t="str">
        <v/>
      </c>
      <c r="AS956" s="372" t="str">
        <v/>
      </c>
      <c r="AT956" s="379" t="str">
        <v/>
      </c>
      <c r="AU956" s="380" t="str">
        <v/>
      </c>
      <c r="AV956" s="380" t="str">
        <v/>
      </c>
      <c r="AW956" s="380" t="str">
        <v/>
      </c>
      <c r="AX956" s="380" t="str">
        <v/>
      </c>
      <c r="AY956" s="380" t="str">
        <v/>
      </c>
      <c r="AZ956" s="380"/>
      <c r="BA956" s="380"/>
      <c r="BB956" s="380" t="str">
        <v/>
      </c>
      <c r="BC956" s="380"/>
      <c r="BD956" s="380"/>
      <c r="BE956" s="380" t="str">
        <v/>
      </c>
      <c r="BF956" s="380"/>
      <c r="BG956" s="380"/>
      <c r="BH956" s="380" t="str">
        <v/>
      </c>
      <c r="BI956" s="380"/>
      <c r="BJ956" s="380"/>
      <c r="BK956" s="380" t="str">
        <v/>
      </c>
      <c r="BL956" s="380" t="str">
        <v/>
      </c>
      <c r="BM956" s="380" t="str">
        <v/>
      </c>
      <c r="BN956" s="381" t="str">
        <v/>
      </c>
      <c r="BO956" s="380" t="str">
        <v/>
      </c>
      <c r="BP956" s="380" t="str">
        <v/>
      </c>
      <c r="BQ956" s="380" t="str">
        <v/>
      </c>
      <c r="BR956" s="381" t="str">
        <v/>
      </c>
      <c r="BS956" s="380" t="str">
        <v/>
      </c>
      <c r="BT956" s="380" t="str">
        <v/>
      </c>
      <c r="BU956" s="380" t="str">
        <v/>
      </c>
      <c r="BV956" s="380" t="str">
        <v/>
      </c>
      <c r="BW956" s="380" t="str">
        <v/>
      </c>
      <c r="BX956" s="380"/>
      <c r="BY956" s="380"/>
      <c r="BZ956" s="380" t="str">
        <v/>
      </c>
      <c r="CA956" s="380"/>
      <c r="CB956" s="380"/>
      <c r="CC956" s="380" t="str">
        <v/>
      </c>
      <c r="CD956" s="380"/>
      <c r="CE956" s="380"/>
      <c r="CF956" s="380" t="str">
        <v/>
      </c>
      <c r="CG956" s="380"/>
      <c r="CH956" s="380"/>
      <c r="CI956" s="380" t="str">
        <v/>
      </c>
      <c r="CJ956" s="380" t="str">
        <v/>
      </c>
      <c r="CK956" s="380" t="str">
        <v/>
      </c>
      <c r="CL956" s="381" t="str">
        <v/>
      </c>
      <c r="CM956" s="380" t="str">
        <v/>
      </c>
      <c r="CN956" s="380" t="str">
        <v/>
      </c>
      <c r="CO956" s="380" t="str">
        <v/>
      </c>
      <c r="CP956" s="381" t="str">
        <v/>
      </c>
      <c r="CQ956" s="380" t="str">
        <v/>
      </c>
      <c r="CR956" s="380" t="str">
        <v/>
      </c>
      <c r="CS956" s="380" t="str">
        <v/>
      </c>
      <c r="CT956" s="380" t="str">
        <v/>
      </c>
      <c r="CU956" s="380" t="str">
        <v/>
      </c>
      <c r="CV956" s="380"/>
      <c r="CW956" s="380"/>
      <c r="CX956" s="380" t="str">
        <v/>
      </c>
      <c r="CY956" s="380"/>
      <c r="CZ956" s="380"/>
      <c r="DA956" s="380" t="str">
        <v/>
      </c>
      <c r="DB956" s="380"/>
      <c r="DC956" s="380"/>
      <c r="DD956" s="380" t="str">
        <v/>
      </c>
      <c r="DE956" s="380"/>
      <c r="DF956" s="380"/>
      <c r="DG956" s="380" t="str">
        <v/>
      </c>
      <c r="DH956" s="380" t="str">
        <v/>
      </c>
      <c r="DI956" s="380" t="str">
        <v/>
      </c>
      <c r="DJ956" s="381" t="str">
        <v/>
      </c>
      <c r="DK956" s="380" t="str">
        <v/>
      </c>
      <c r="DL956" s="380" t="str">
        <v/>
      </c>
      <c r="DM956" s="380" t="str">
        <v/>
      </c>
      <c r="DN956" s="381" t="str">
        <v/>
      </c>
      <c r="DO956" s="380" t="str">
        <v/>
      </c>
      <c r="DP956" s="380" t="str">
        <v/>
      </c>
      <c r="DQ956" s="380" t="str">
        <v/>
      </c>
      <c r="DR956" s="380" t="str">
        <v/>
      </c>
      <c r="DS956" s="380" t="str">
        <v/>
      </c>
      <c r="DT956" s="380"/>
      <c r="DU956" s="380"/>
      <c r="DV956" s="380" t="str">
        <v/>
      </c>
      <c r="DW956" s="380"/>
      <c r="DX956" s="380"/>
      <c r="DY956" s="380" t="str">
        <v/>
      </c>
      <c r="DZ956" s="380"/>
      <c r="EA956" s="380"/>
      <c r="EB956" s="380" t="str">
        <v/>
      </c>
      <c r="EC956" s="380"/>
      <c r="ED956" s="380"/>
      <c r="EE956" s="380" t="str">
        <v/>
      </c>
      <c r="EF956" s="380" t="str">
        <v/>
      </c>
      <c r="EG956" s="380" t="str">
        <v/>
      </c>
      <c r="EH956" s="381" t="str">
        <v/>
      </c>
      <c r="EI956" s="380" t="str">
        <v/>
      </c>
      <c r="EJ956" s="380" t="str">
        <v/>
      </c>
      <c r="EK956" s="380" t="str">
        <v/>
      </c>
      <c r="EL956" s="381" t="str">
        <v/>
      </c>
      <c r="EM956" s="382" t="str">
        <v/>
      </c>
      <c r="EN956" s="382" t="str">
        <v/>
      </c>
      <c r="EO956" s="382" t="str">
        <v/>
      </c>
    </row>
    <row r="957" spans="1:145" ht="15.6">
      <c r="A957" s="372" t="str">
        <v/>
      </c>
      <c r="B957" s="373" t="str">
        <v/>
      </c>
      <c r="C957" s="372"/>
      <c r="D957" s="383" t="str">
        <v/>
      </c>
      <c r="E957" s="383" t="str">
        <v/>
      </c>
      <c r="F957" s="383" t="str">
        <v/>
      </c>
      <c r="G957" s="375" t="str">
        <v/>
      </c>
      <c r="H957" s="375" t="str">
        <v/>
      </c>
      <c r="I957" s="375" t="str">
        <v/>
      </c>
      <c r="J957" s="375" t="str">
        <v/>
      </c>
      <c r="K957" s="375" t="str">
        <v/>
      </c>
      <c r="L957" s="375" t="str">
        <v/>
      </c>
      <c r="M957" s="372" t="str">
        <v/>
      </c>
      <c r="N957" s="372" t="str">
        <v/>
      </c>
      <c r="O957" s="372" t="str">
        <v/>
      </c>
      <c r="P957" s="372" t="str">
        <v/>
      </c>
      <c r="Q957" s="372" t="str">
        <v/>
      </c>
      <c r="R957" s="372" t="str">
        <v/>
      </c>
      <c r="S957" s="372" t="str">
        <v/>
      </c>
      <c r="T957" s="372" t="str">
        <v/>
      </c>
      <c r="U957" s="372" t="str">
        <v/>
      </c>
      <c r="V957" s="372" t="str">
        <v/>
      </c>
      <c r="W957" s="372" t="str">
        <v/>
      </c>
      <c r="X957" s="372" t="str">
        <v/>
      </c>
      <c r="Y957" s="372" t="str">
        <v/>
      </c>
      <c r="Z957" s="372" t="str">
        <v/>
      </c>
      <c r="AA957" s="372" t="str">
        <v/>
      </c>
      <c r="AB957" s="372"/>
      <c r="AC957" s="372"/>
      <c r="AD957" s="372" t="str">
        <v/>
      </c>
      <c r="AE957" s="372"/>
      <c r="AF957" s="372"/>
      <c r="AG957" s="376" t="str">
        <v/>
      </c>
      <c r="AH957" s="372"/>
      <c r="AI957" s="372"/>
      <c r="AJ957" s="372" t="str">
        <v/>
      </c>
      <c r="AK957" s="372"/>
      <c r="AL957" s="372"/>
      <c r="AM957" s="377" t="str">
        <v/>
      </c>
      <c r="AN957" s="378" t="str">
        <v/>
      </c>
      <c r="AO957" s="379" t="str">
        <v/>
      </c>
      <c r="AP957" s="379" t="str">
        <v/>
      </c>
      <c r="AQ957" s="376" t="str">
        <v/>
      </c>
      <c r="AR957" s="376" t="str">
        <v/>
      </c>
      <c r="AS957" s="372" t="str">
        <v/>
      </c>
      <c r="AT957" s="379" t="str">
        <v/>
      </c>
      <c r="AU957" s="380" t="str">
        <v/>
      </c>
      <c r="AV957" s="380" t="str">
        <v/>
      </c>
      <c r="AW957" s="380" t="str">
        <v/>
      </c>
      <c r="AX957" s="380" t="str">
        <v/>
      </c>
      <c r="AY957" s="380" t="str">
        <v/>
      </c>
      <c r="AZ957" s="380"/>
      <c r="BA957" s="380"/>
      <c r="BB957" s="380" t="str">
        <v/>
      </c>
      <c r="BC957" s="380"/>
      <c r="BD957" s="380"/>
      <c r="BE957" s="380" t="str">
        <v/>
      </c>
      <c r="BF957" s="380"/>
      <c r="BG957" s="380"/>
      <c r="BH957" s="380" t="str">
        <v/>
      </c>
      <c r="BI957" s="380"/>
      <c r="BJ957" s="380"/>
      <c r="BK957" s="380" t="str">
        <v/>
      </c>
      <c r="BL957" s="380" t="str">
        <v/>
      </c>
      <c r="BM957" s="380" t="str">
        <v/>
      </c>
      <c r="BN957" s="381" t="str">
        <v/>
      </c>
      <c r="BO957" s="380" t="str">
        <v/>
      </c>
      <c r="BP957" s="380" t="str">
        <v/>
      </c>
      <c r="BQ957" s="380" t="str">
        <v/>
      </c>
      <c r="BR957" s="381" t="str">
        <v/>
      </c>
      <c r="BS957" s="380" t="str">
        <v/>
      </c>
      <c r="BT957" s="380" t="str">
        <v/>
      </c>
      <c r="BU957" s="380" t="str">
        <v/>
      </c>
      <c r="BV957" s="380" t="str">
        <v/>
      </c>
      <c r="BW957" s="380" t="str">
        <v/>
      </c>
      <c r="BX957" s="380"/>
      <c r="BY957" s="380"/>
      <c r="BZ957" s="380" t="str">
        <v/>
      </c>
      <c r="CA957" s="380"/>
      <c r="CB957" s="380"/>
      <c r="CC957" s="380" t="str">
        <v/>
      </c>
      <c r="CD957" s="380"/>
      <c r="CE957" s="380"/>
      <c r="CF957" s="380" t="str">
        <v/>
      </c>
      <c r="CG957" s="380"/>
      <c r="CH957" s="380"/>
      <c r="CI957" s="380" t="str">
        <v/>
      </c>
      <c r="CJ957" s="380" t="str">
        <v/>
      </c>
      <c r="CK957" s="380" t="str">
        <v/>
      </c>
      <c r="CL957" s="381" t="str">
        <v/>
      </c>
      <c r="CM957" s="380" t="str">
        <v/>
      </c>
      <c r="CN957" s="380" t="str">
        <v/>
      </c>
      <c r="CO957" s="380" t="str">
        <v/>
      </c>
      <c r="CP957" s="381" t="str">
        <v/>
      </c>
      <c r="CQ957" s="380" t="str">
        <v/>
      </c>
      <c r="CR957" s="380" t="str">
        <v/>
      </c>
      <c r="CS957" s="380" t="str">
        <v/>
      </c>
      <c r="CT957" s="380" t="str">
        <v/>
      </c>
      <c r="CU957" s="380" t="str">
        <v/>
      </c>
      <c r="CV957" s="380"/>
      <c r="CW957" s="380"/>
      <c r="CX957" s="380" t="str">
        <v/>
      </c>
      <c r="CY957" s="380"/>
      <c r="CZ957" s="380"/>
      <c r="DA957" s="380" t="str">
        <v/>
      </c>
      <c r="DB957" s="380"/>
      <c r="DC957" s="380"/>
      <c r="DD957" s="380" t="str">
        <v/>
      </c>
      <c r="DE957" s="380"/>
      <c r="DF957" s="380"/>
      <c r="DG957" s="380" t="str">
        <v/>
      </c>
      <c r="DH957" s="380" t="str">
        <v/>
      </c>
      <c r="DI957" s="380" t="str">
        <v/>
      </c>
      <c r="DJ957" s="381" t="str">
        <v/>
      </c>
      <c r="DK957" s="380" t="str">
        <v/>
      </c>
      <c r="DL957" s="380" t="str">
        <v/>
      </c>
      <c r="DM957" s="380" t="str">
        <v/>
      </c>
      <c r="DN957" s="381" t="str">
        <v/>
      </c>
      <c r="DO957" s="380" t="str">
        <v/>
      </c>
      <c r="DP957" s="380" t="str">
        <v/>
      </c>
      <c r="DQ957" s="380" t="str">
        <v/>
      </c>
      <c r="DR957" s="380" t="str">
        <v/>
      </c>
      <c r="DS957" s="380" t="str">
        <v/>
      </c>
      <c r="DT957" s="380"/>
      <c r="DU957" s="380"/>
      <c r="DV957" s="380" t="str">
        <v/>
      </c>
      <c r="DW957" s="380"/>
      <c r="DX957" s="380"/>
      <c r="DY957" s="380" t="str">
        <v/>
      </c>
      <c r="DZ957" s="380"/>
      <c r="EA957" s="380"/>
      <c r="EB957" s="380" t="str">
        <v/>
      </c>
      <c r="EC957" s="380"/>
      <c r="ED957" s="380"/>
      <c r="EE957" s="380" t="str">
        <v/>
      </c>
      <c r="EF957" s="380" t="str">
        <v/>
      </c>
      <c r="EG957" s="380" t="str">
        <v/>
      </c>
      <c r="EH957" s="381" t="str">
        <v/>
      </c>
      <c r="EI957" s="380" t="str">
        <v/>
      </c>
      <c r="EJ957" s="380" t="str">
        <v/>
      </c>
      <c r="EK957" s="380" t="str">
        <v/>
      </c>
      <c r="EL957" s="381" t="str">
        <v/>
      </c>
      <c r="EM957" s="382" t="str">
        <v/>
      </c>
      <c r="EN957" s="382" t="str">
        <v/>
      </c>
      <c r="EO957" s="382" t="str">
        <v/>
      </c>
    </row>
    <row r="958" spans="1:145" ht="15.6">
      <c r="A958" s="372" t="str">
        <v/>
      </c>
      <c r="B958" s="373" t="str">
        <v/>
      </c>
      <c r="C958" s="372"/>
      <c r="D958" s="383" t="str">
        <v/>
      </c>
      <c r="E958" s="383" t="str">
        <v/>
      </c>
      <c r="F958" s="383" t="str">
        <v/>
      </c>
      <c r="G958" s="375" t="str">
        <v/>
      </c>
      <c r="H958" s="375" t="str">
        <v/>
      </c>
      <c r="I958" s="375" t="str">
        <v/>
      </c>
      <c r="J958" s="375" t="str">
        <v/>
      </c>
      <c r="K958" s="375" t="str">
        <v/>
      </c>
      <c r="L958" s="375" t="str">
        <v/>
      </c>
      <c r="M958" s="372" t="str">
        <v/>
      </c>
      <c r="N958" s="372" t="str">
        <v/>
      </c>
      <c r="O958" s="372" t="str">
        <v/>
      </c>
      <c r="P958" s="372" t="str">
        <v/>
      </c>
      <c r="Q958" s="372" t="str">
        <v/>
      </c>
      <c r="R958" s="372" t="str">
        <v/>
      </c>
      <c r="S958" s="372" t="str">
        <v/>
      </c>
      <c r="T958" s="372" t="str">
        <v/>
      </c>
      <c r="U958" s="372" t="str">
        <v/>
      </c>
      <c r="V958" s="372" t="str">
        <v/>
      </c>
      <c r="W958" s="372" t="str">
        <v/>
      </c>
      <c r="X958" s="372" t="str">
        <v/>
      </c>
      <c r="Y958" s="372" t="str">
        <v/>
      </c>
      <c r="Z958" s="372" t="str">
        <v/>
      </c>
      <c r="AA958" s="372" t="str">
        <v/>
      </c>
      <c r="AB958" s="372"/>
      <c r="AC958" s="372"/>
      <c r="AD958" s="372" t="str">
        <v/>
      </c>
      <c r="AE958" s="372"/>
      <c r="AF958" s="372"/>
      <c r="AG958" s="376" t="str">
        <v/>
      </c>
      <c r="AH958" s="372"/>
      <c r="AI958" s="372"/>
      <c r="AJ958" s="372" t="str">
        <v/>
      </c>
      <c r="AK958" s="372"/>
      <c r="AL958" s="372"/>
      <c r="AM958" s="377" t="str">
        <v/>
      </c>
      <c r="AN958" s="378" t="str">
        <v/>
      </c>
      <c r="AO958" s="379" t="str">
        <v/>
      </c>
      <c r="AP958" s="379" t="str">
        <v/>
      </c>
      <c r="AQ958" s="376" t="str">
        <v/>
      </c>
      <c r="AR958" s="376" t="str">
        <v/>
      </c>
      <c r="AS958" s="372" t="str">
        <v/>
      </c>
      <c r="AT958" s="379" t="str">
        <v/>
      </c>
      <c r="AU958" s="380" t="str">
        <v/>
      </c>
      <c r="AV958" s="380" t="str">
        <v/>
      </c>
      <c r="AW958" s="380" t="str">
        <v/>
      </c>
      <c r="AX958" s="380" t="str">
        <v/>
      </c>
      <c r="AY958" s="380" t="str">
        <v/>
      </c>
      <c r="AZ958" s="380"/>
      <c r="BA958" s="380"/>
      <c r="BB958" s="380" t="str">
        <v/>
      </c>
      <c r="BC958" s="380"/>
      <c r="BD958" s="380"/>
      <c r="BE958" s="380" t="str">
        <v/>
      </c>
      <c r="BF958" s="380"/>
      <c r="BG958" s="380"/>
      <c r="BH958" s="380" t="str">
        <v/>
      </c>
      <c r="BI958" s="380"/>
      <c r="BJ958" s="380"/>
      <c r="BK958" s="380" t="str">
        <v/>
      </c>
      <c r="BL958" s="380" t="str">
        <v/>
      </c>
      <c r="BM958" s="380" t="str">
        <v/>
      </c>
      <c r="BN958" s="381" t="str">
        <v/>
      </c>
      <c r="BO958" s="380" t="str">
        <v/>
      </c>
      <c r="BP958" s="380" t="str">
        <v/>
      </c>
      <c r="BQ958" s="380" t="str">
        <v/>
      </c>
      <c r="BR958" s="381" t="str">
        <v/>
      </c>
      <c r="BS958" s="380" t="str">
        <v/>
      </c>
      <c r="BT958" s="380" t="str">
        <v/>
      </c>
      <c r="BU958" s="380" t="str">
        <v/>
      </c>
      <c r="BV958" s="380" t="str">
        <v/>
      </c>
      <c r="BW958" s="380" t="str">
        <v/>
      </c>
      <c r="BX958" s="380"/>
      <c r="BY958" s="380"/>
      <c r="BZ958" s="380" t="str">
        <v/>
      </c>
      <c r="CA958" s="380"/>
      <c r="CB958" s="380"/>
      <c r="CC958" s="380" t="str">
        <v/>
      </c>
      <c r="CD958" s="380"/>
      <c r="CE958" s="380"/>
      <c r="CF958" s="380" t="str">
        <v/>
      </c>
      <c r="CG958" s="380"/>
      <c r="CH958" s="380"/>
      <c r="CI958" s="380" t="str">
        <v/>
      </c>
      <c r="CJ958" s="380" t="str">
        <v/>
      </c>
      <c r="CK958" s="380" t="str">
        <v/>
      </c>
      <c r="CL958" s="381" t="str">
        <v/>
      </c>
      <c r="CM958" s="380" t="str">
        <v/>
      </c>
      <c r="CN958" s="380" t="str">
        <v/>
      </c>
      <c r="CO958" s="380" t="str">
        <v/>
      </c>
      <c r="CP958" s="381" t="str">
        <v/>
      </c>
      <c r="CQ958" s="380" t="str">
        <v/>
      </c>
      <c r="CR958" s="380" t="str">
        <v/>
      </c>
      <c r="CS958" s="380" t="str">
        <v/>
      </c>
      <c r="CT958" s="380" t="str">
        <v/>
      </c>
      <c r="CU958" s="380" t="str">
        <v/>
      </c>
      <c r="CV958" s="380"/>
      <c r="CW958" s="380"/>
      <c r="CX958" s="380" t="str">
        <v/>
      </c>
      <c r="CY958" s="380"/>
      <c r="CZ958" s="380"/>
      <c r="DA958" s="380" t="str">
        <v/>
      </c>
      <c r="DB958" s="380"/>
      <c r="DC958" s="380"/>
      <c r="DD958" s="380" t="str">
        <v/>
      </c>
      <c r="DE958" s="380"/>
      <c r="DF958" s="380"/>
      <c r="DG958" s="380" t="str">
        <v/>
      </c>
      <c r="DH958" s="380" t="str">
        <v/>
      </c>
      <c r="DI958" s="380" t="str">
        <v/>
      </c>
      <c r="DJ958" s="381" t="str">
        <v/>
      </c>
      <c r="DK958" s="380" t="str">
        <v/>
      </c>
      <c r="DL958" s="380" t="str">
        <v/>
      </c>
      <c r="DM958" s="380" t="str">
        <v/>
      </c>
      <c r="DN958" s="381" t="str">
        <v/>
      </c>
      <c r="DO958" s="380" t="str">
        <v/>
      </c>
      <c r="DP958" s="380" t="str">
        <v/>
      </c>
      <c r="DQ958" s="380" t="str">
        <v/>
      </c>
      <c r="DR958" s="380" t="str">
        <v/>
      </c>
      <c r="DS958" s="380" t="str">
        <v/>
      </c>
      <c r="DT958" s="380"/>
      <c r="DU958" s="380"/>
      <c r="DV958" s="380" t="str">
        <v/>
      </c>
      <c r="DW958" s="380"/>
      <c r="DX958" s="380"/>
      <c r="DY958" s="380" t="str">
        <v/>
      </c>
      <c r="DZ958" s="380"/>
      <c r="EA958" s="380"/>
      <c r="EB958" s="380" t="str">
        <v/>
      </c>
      <c r="EC958" s="380"/>
      <c r="ED958" s="380"/>
      <c r="EE958" s="380" t="str">
        <v/>
      </c>
      <c r="EF958" s="380" t="str">
        <v/>
      </c>
      <c r="EG958" s="380" t="str">
        <v/>
      </c>
      <c r="EH958" s="381" t="str">
        <v/>
      </c>
      <c r="EI958" s="380" t="str">
        <v/>
      </c>
      <c r="EJ958" s="380" t="str">
        <v/>
      </c>
      <c r="EK958" s="380" t="str">
        <v/>
      </c>
      <c r="EL958" s="381" t="str">
        <v/>
      </c>
      <c r="EM958" s="382" t="str">
        <v/>
      </c>
      <c r="EN958" s="382" t="str">
        <v/>
      </c>
      <c r="EO958" s="382" t="str">
        <v/>
      </c>
    </row>
    <row r="959" spans="1:145" ht="15.6">
      <c r="A959" s="372" t="str">
        <v/>
      </c>
      <c r="B959" s="373" t="str">
        <v/>
      </c>
      <c r="C959" s="372"/>
      <c r="D959" s="383" t="str">
        <v/>
      </c>
      <c r="E959" s="383" t="str">
        <v/>
      </c>
      <c r="F959" s="383" t="str">
        <v/>
      </c>
      <c r="G959" s="375" t="str">
        <v/>
      </c>
      <c r="H959" s="375" t="str">
        <v/>
      </c>
      <c r="I959" s="375" t="str">
        <v/>
      </c>
      <c r="J959" s="375" t="str">
        <v/>
      </c>
      <c r="K959" s="375" t="str">
        <v/>
      </c>
      <c r="L959" s="375" t="str">
        <v/>
      </c>
      <c r="M959" s="372" t="str">
        <v/>
      </c>
      <c r="N959" s="372" t="str">
        <v/>
      </c>
      <c r="O959" s="372" t="str">
        <v/>
      </c>
      <c r="P959" s="372" t="str">
        <v/>
      </c>
      <c r="Q959" s="372" t="str">
        <v/>
      </c>
      <c r="R959" s="372" t="str">
        <v/>
      </c>
      <c r="S959" s="372" t="str">
        <v/>
      </c>
      <c r="T959" s="372" t="str">
        <v/>
      </c>
      <c r="U959" s="372" t="str">
        <v/>
      </c>
      <c r="V959" s="372" t="str">
        <v/>
      </c>
      <c r="W959" s="372" t="str">
        <v/>
      </c>
      <c r="X959" s="372" t="str">
        <v/>
      </c>
      <c r="Y959" s="372" t="str">
        <v/>
      </c>
      <c r="Z959" s="372" t="str">
        <v/>
      </c>
      <c r="AA959" s="372" t="str">
        <v/>
      </c>
      <c r="AB959" s="372"/>
      <c r="AC959" s="372"/>
      <c r="AD959" s="372" t="str">
        <v/>
      </c>
      <c r="AE959" s="372"/>
      <c r="AF959" s="372"/>
      <c r="AG959" s="376" t="str">
        <v/>
      </c>
      <c r="AH959" s="372"/>
      <c r="AI959" s="372"/>
      <c r="AJ959" s="372" t="str">
        <v/>
      </c>
      <c r="AK959" s="372"/>
      <c r="AL959" s="372"/>
      <c r="AM959" s="377" t="str">
        <v/>
      </c>
      <c r="AN959" s="378" t="str">
        <v/>
      </c>
      <c r="AO959" s="379" t="str">
        <v/>
      </c>
      <c r="AP959" s="379" t="str">
        <v/>
      </c>
      <c r="AQ959" s="376" t="str">
        <v/>
      </c>
      <c r="AR959" s="376" t="str">
        <v/>
      </c>
      <c r="AS959" s="372" t="str">
        <v/>
      </c>
      <c r="AT959" s="379" t="str">
        <v/>
      </c>
      <c r="AU959" s="380" t="str">
        <v/>
      </c>
      <c r="AV959" s="380" t="str">
        <v/>
      </c>
      <c r="AW959" s="380" t="str">
        <v/>
      </c>
      <c r="AX959" s="380" t="str">
        <v/>
      </c>
      <c r="AY959" s="380" t="str">
        <v/>
      </c>
      <c r="AZ959" s="380"/>
      <c r="BA959" s="380"/>
      <c r="BB959" s="380" t="str">
        <v/>
      </c>
      <c r="BC959" s="380"/>
      <c r="BD959" s="380"/>
      <c r="BE959" s="380" t="str">
        <v/>
      </c>
      <c r="BF959" s="380"/>
      <c r="BG959" s="380"/>
      <c r="BH959" s="380" t="str">
        <v/>
      </c>
      <c r="BI959" s="380"/>
      <c r="BJ959" s="380"/>
      <c r="BK959" s="380" t="str">
        <v/>
      </c>
      <c r="BL959" s="380" t="str">
        <v/>
      </c>
      <c r="BM959" s="380" t="str">
        <v/>
      </c>
      <c r="BN959" s="381" t="str">
        <v/>
      </c>
      <c r="BO959" s="380" t="str">
        <v/>
      </c>
      <c r="BP959" s="380" t="str">
        <v/>
      </c>
      <c r="BQ959" s="380" t="str">
        <v/>
      </c>
      <c r="BR959" s="381" t="str">
        <v/>
      </c>
      <c r="BS959" s="380" t="str">
        <v/>
      </c>
      <c r="BT959" s="380" t="str">
        <v/>
      </c>
      <c r="BU959" s="380" t="str">
        <v/>
      </c>
      <c r="BV959" s="380" t="str">
        <v/>
      </c>
      <c r="BW959" s="380" t="str">
        <v/>
      </c>
      <c r="BX959" s="380"/>
      <c r="BY959" s="380"/>
      <c r="BZ959" s="380" t="str">
        <v/>
      </c>
      <c r="CA959" s="380"/>
      <c r="CB959" s="380"/>
      <c r="CC959" s="380" t="str">
        <v/>
      </c>
      <c r="CD959" s="380"/>
      <c r="CE959" s="380"/>
      <c r="CF959" s="380" t="str">
        <v/>
      </c>
      <c r="CG959" s="380"/>
      <c r="CH959" s="380"/>
      <c r="CI959" s="380" t="str">
        <v/>
      </c>
      <c r="CJ959" s="380" t="str">
        <v/>
      </c>
      <c r="CK959" s="380" t="str">
        <v/>
      </c>
      <c r="CL959" s="381" t="str">
        <v/>
      </c>
      <c r="CM959" s="380" t="str">
        <v/>
      </c>
      <c r="CN959" s="380" t="str">
        <v/>
      </c>
      <c r="CO959" s="380" t="str">
        <v/>
      </c>
      <c r="CP959" s="381" t="str">
        <v/>
      </c>
      <c r="CQ959" s="380" t="str">
        <v/>
      </c>
      <c r="CR959" s="380" t="str">
        <v/>
      </c>
      <c r="CS959" s="380" t="str">
        <v/>
      </c>
      <c r="CT959" s="380" t="str">
        <v/>
      </c>
      <c r="CU959" s="380" t="str">
        <v/>
      </c>
      <c r="CV959" s="380"/>
      <c r="CW959" s="380"/>
      <c r="CX959" s="380" t="str">
        <v/>
      </c>
      <c r="CY959" s="380"/>
      <c r="CZ959" s="380"/>
      <c r="DA959" s="380" t="str">
        <v/>
      </c>
      <c r="DB959" s="380"/>
      <c r="DC959" s="380"/>
      <c r="DD959" s="380" t="str">
        <v/>
      </c>
      <c r="DE959" s="380"/>
      <c r="DF959" s="380"/>
      <c r="DG959" s="380" t="str">
        <v/>
      </c>
      <c r="DH959" s="380" t="str">
        <v/>
      </c>
      <c r="DI959" s="380" t="str">
        <v/>
      </c>
      <c r="DJ959" s="381" t="str">
        <v/>
      </c>
      <c r="DK959" s="380" t="str">
        <v/>
      </c>
      <c r="DL959" s="380" t="str">
        <v/>
      </c>
      <c r="DM959" s="380" t="str">
        <v/>
      </c>
      <c r="DN959" s="381" t="str">
        <v/>
      </c>
      <c r="DO959" s="380" t="str">
        <v/>
      </c>
      <c r="DP959" s="380" t="str">
        <v/>
      </c>
      <c r="DQ959" s="380" t="str">
        <v/>
      </c>
      <c r="DR959" s="380" t="str">
        <v/>
      </c>
      <c r="DS959" s="380" t="str">
        <v/>
      </c>
      <c r="DT959" s="380"/>
      <c r="DU959" s="380"/>
      <c r="DV959" s="380" t="str">
        <v/>
      </c>
      <c r="DW959" s="380"/>
      <c r="DX959" s="380"/>
      <c r="DY959" s="380" t="str">
        <v/>
      </c>
      <c r="DZ959" s="380"/>
      <c r="EA959" s="380"/>
      <c r="EB959" s="380" t="str">
        <v/>
      </c>
      <c r="EC959" s="380"/>
      <c r="ED959" s="380"/>
      <c r="EE959" s="380" t="str">
        <v/>
      </c>
      <c r="EF959" s="380" t="str">
        <v/>
      </c>
      <c r="EG959" s="380" t="str">
        <v/>
      </c>
      <c r="EH959" s="381" t="str">
        <v/>
      </c>
      <c r="EI959" s="380" t="str">
        <v/>
      </c>
      <c r="EJ959" s="380" t="str">
        <v/>
      </c>
      <c r="EK959" s="380" t="str">
        <v/>
      </c>
      <c r="EL959" s="381" t="str">
        <v/>
      </c>
      <c r="EM959" s="382" t="str">
        <v/>
      </c>
      <c r="EN959" s="382" t="str">
        <v/>
      </c>
      <c r="EO959" s="382" t="str">
        <v/>
      </c>
    </row>
    <row r="960" spans="1:145" ht="15.6">
      <c r="A960" s="372" t="str">
        <v/>
      </c>
      <c r="B960" s="373" t="str">
        <v/>
      </c>
      <c r="C960" s="372"/>
      <c r="D960" s="383" t="str">
        <v/>
      </c>
      <c r="E960" s="383" t="str">
        <v/>
      </c>
      <c r="F960" s="383" t="str">
        <v/>
      </c>
      <c r="G960" s="375" t="str">
        <v/>
      </c>
      <c r="H960" s="375" t="str">
        <v/>
      </c>
      <c r="I960" s="375" t="str">
        <v/>
      </c>
      <c r="J960" s="375" t="str">
        <v/>
      </c>
      <c r="K960" s="375" t="str">
        <v/>
      </c>
      <c r="L960" s="375" t="str">
        <v/>
      </c>
      <c r="M960" s="372" t="str">
        <v/>
      </c>
      <c r="N960" s="372" t="str">
        <v/>
      </c>
      <c r="O960" s="372" t="str">
        <v/>
      </c>
      <c r="P960" s="372" t="str">
        <v/>
      </c>
      <c r="Q960" s="372" t="str">
        <v/>
      </c>
      <c r="R960" s="372" t="str">
        <v/>
      </c>
      <c r="S960" s="372" t="str">
        <v/>
      </c>
      <c r="T960" s="372" t="str">
        <v/>
      </c>
      <c r="U960" s="372" t="str">
        <v/>
      </c>
      <c r="V960" s="372" t="str">
        <v/>
      </c>
      <c r="W960" s="372" t="str">
        <v/>
      </c>
      <c r="X960" s="372" t="str">
        <v/>
      </c>
      <c r="Y960" s="372" t="str">
        <v/>
      </c>
      <c r="Z960" s="372" t="str">
        <v/>
      </c>
      <c r="AA960" s="372" t="str">
        <v/>
      </c>
      <c r="AB960" s="372"/>
      <c r="AC960" s="372"/>
      <c r="AD960" s="372" t="str">
        <v/>
      </c>
      <c r="AE960" s="372"/>
      <c r="AF960" s="372"/>
      <c r="AG960" s="376" t="str">
        <v/>
      </c>
      <c r="AH960" s="372"/>
      <c r="AI960" s="372"/>
      <c r="AJ960" s="372" t="str">
        <v/>
      </c>
      <c r="AK960" s="372"/>
      <c r="AL960" s="372"/>
      <c r="AM960" s="377" t="str">
        <v/>
      </c>
      <c r="AN960" s="378" t="str">
        <v/>
      </c>
      <c r="AO960" s="379" t="str">
        <v/>
      </c>
      <c r="AP960" s="379" t="str">
        <v/>
      </c>
      <c r="AQ960" s="376" t="str">
        <v/>
      </c>
      <c r="AR960" s="376" t="str">
        <v/>
      </c>
      <c r="AS960" s="372" t="str">
        <v/>
      </c>
      <c r="AT960" s="379" t="str">
        <v/>
      </c>
      <c r="AU960" s="380" t="str">
        <v/>
      </c>
      <c r="AV960" s="380" t="str">
        <v/>
      </c>
      <c r="AW960" s="380" t="str">
        <v/>
      </c>
      <c r="AX960" s="380" t="str">
        <v/>
      </c>
      <c r="AY960" s="380" t="str">
        <v/>
      </c>
      <c r="AZ960" s="380"/>
      <c r="BA960" s="380"/>
      <c r="BB960" s="380" t="str">
        <v/>
      </c>
      <c r="BC960" s="380"/>
      <c r="BD960" s="380"/>
      <c r="BE960" s="380" t="str">
        <v/>
      </c>
      <c r="BF960" s="380"/>
      <c r="BG960" s="380"/>
      <c r="BH960" s="380" t="str">
        <v/>
      </c>
      <c r="BI960" s="380"/>
      <c r="BJ960" s="380"/>
      <c r="BK960" s="380" t="str">
        <v/>
      </c>
      <c r="BL960" s="380" t="str">
        <v/>
      </c>
      <c r="BM960" s="380" t="str">
        <v/>
      </c>
      <c r="BN960" s="381" t="str">
        <v/>
      </c>
      <c r="BO960" s="380" t="str">
        <v/>
      </c>
      <c r="BP960" s="380" t="str">
        <v/>
      </c>
      <c r="BQ960" s="380" t="str">
        <v/>
      </c>
      <c r="BR960" s="381" t="str">
        <v/>
      </c>
      <c r="BS960" s="380" t="str">
        <v/>
      </c>
      <c r="BT960" s="380" t="str">
        <v/>
      </c>
      <c r="BU960" s="380" t="str">
        <v/>
      </c>
      <c r="BV960" s="380" t="str">
        <v/>
      </c>
      <c r="BW960" s="380" t="str">
        <v/>
      </c>
      <c r="BX960" s="380"/>
      <c r="BY960" s="380"/>
      <c r="BZ960" s="380" t="str">
        <v/>
      </c>
      <c r="CA960" s="380"/>
      <c r="CB960" s="380"/>
      <c r="CC960" s="380" t="str">
        <v/>
      </c>
      <c r="CD960" s="380"/>
      <c r="CE960" s="380"/>
      <c r="CF960" s="380" t="str">
        <v/>
      </c>
      <c r="CG960" s="380"/>
      <c r="CH960" s="380"/>
      <c r="CI960" s="380" t="str">
        <v/>
      </c>
      <c r="CJ960" s="380" t="str">
        <v/>
      </c>
      <c r="CK960" s="380" t="str">
        <v/>
      </c>
      <c r="CL960" s="381" t="str">
        <v/>
      </c>
      <c r="CM960" s="380" t="str">
        <v/>
      </c>
      <c r="CN960" s="380" t="str">
        <v/>
      </c>
      <c r="CO960" s="380" t="str">
        <v/>
      </c>
      <c r="CP960" s="381" t="str">
        <v/>
      </c>
      <c r="CQ960" s="380" t="str">
        <v/>
      </c>
      <c r="CR960" s="380" t="str">
        <v/>
      </c>
      <c r="CS960" s="380" t="str">
        <v/>
      </c>
      <c r="CT960" s="380" t="str">
        <v/>
      </c>
      <c r="CU960" s="380" t="str">
        <v/>
      </c>
      <c r="CV960" s="380"/>
      <c r="CW960" s="380"/>
      <c r="CX960" s="380" t="str">
        <v/>
      </c>
      <c r="CY960" s="380"/>
      <c r="CZ960" s="380"/>
      <c r="DA960" s="380" t="str">
        <v/>
      </c>
      <c r="DB960" s="380"/>
      <c r="DC960" s="380"/>
      <c r="DD960" s="380" t="str">
        <v/>
      </c>
      <c r="DE960" s="380"/>
      <c r="DF960" s="380"/>
      <c r="DG960" s="380" t="str">
        <v/>
      </c>
      <c r="DH960" s="380" t="str">
        <v/>
      </c>
      <c r="DI960" s="380" t="str">
        <v/>
      </c>
      <c r="DJ960" s="381" t="str">
        <v/>
      </c>
      <c r="DK960" s="380" t="str">
        <v/>
      </c>
      <c r="DL960" s="380" t="str">
        <v/>
      </c>
      <c r="DM960" s="380" t="str">
        <v/>
      </c>
      <c r="DN960" s="381" t="str">
        <v/>
      </c>
      <c r="DO960" s="380" t="str">
        <v/>
      </c>
      <c r="DP960" s="380" t="str">
        <v/>
      </c>
      <c r="DQ960" s="380" t="str">
        <v/>
      </c>
      <c r="DR960" s="380" t="str">
        <v/>
      </c>
      <c r="DS960" s="380" t="str">
        <v/>
      </c>
      <c r="DT960" s="380"/>
      <c r="DU960" s="380"/>
      <c r="DV960" s="380" t="str">
        <v/>
      </c>
      <c r="DW960" s="380"/>
      <c r="DX960" s="380"/>
      <c r="DY960" s="380" t="str">
        <v/>
      </c>
      <c r="DZ960" s="380"/>
      <c r="EA960" s="380"/>
      <c r="EB960" s="380" t="str">
        <v/>
      </c>
      <c r="EC960" s="380"/>
      <c r="ED960" s="380"/>
      <c r="EE960" s="380" t="str">
        <v/>
      </c>
      <c r="EF960" s="380" t="str">
        <v/>
      </c>
      <c r="EG960" s="380" t="str">
        <v/>
      </c>
      <c r="EH960" s="381" t="str">
        <v/>
      </c>
      <c r="EI960" s="380" t="str">
        <v/>
      </c>
      <c r="EJ960" s="380" t="str">
        <v/>
      </c>
      <c r="EK960" s="380" t="str">
        <v/>
      </c>
      <c r="EL960" s="381" t="str">
        <v/>
      </c>
      <c r="EM960" s="382" t="str">
        <v/>
      </c>
      <c r="EN960" s="382" t="str">
        <v/>
      </c>
      <c r="EO960" s="382" t="str">
        <v/>
      </c>
    </row>
    <row r="961" spans="1:145" ht="15.6">
      <c r="A961" s="372" t="str">
        <v/>
      </c>
      <c r="B961" s="373" t="str">
        <v/>
      </c>
      <c r="C961" s="372"/>
      <c r="D961" s="383" t="str">
        <v/>
      </c>
      <c r="E961" s="383" t="str">
        <v/>
      </c>
      <c r="F961" s="383" t="str">
        <v/>
      </c>
      <c r="G961" s="375" t="str">
        <v/>
      </c>
      <c r="H961" s="375" t="str">
        <v/>
      </c>
      <c r="I961" s="375" t="str">
        <v/>
      </c>
      <c r="J961" s="375" t="str">
        <v/>
      </c>
      <c r="K961" s="375" t="str">
        <v/>
      </c>
      <c r="L961" s="375" t="str">
        <v/>
      </c>
      <c r="M961" s="372" t="str">
        <v/>
      </c>
      <c r="N961" s="372" t="str">
        <v/>
      </c>
      <c r="O961" s="372" t="str">
        <v/>
      </c>
      <c r="P961" s="372" t="str">
        <v/>
      </c>
      <c r="Q961" s="372" t="str">
        <v/>
      </c>
      <c r="R961" s="372" t="str">
        <v/>
      </c>
      <c r="S961" s="372" t="str">
        <v/>
      </c>
      <c r="T961" s="372" t="str">
        <v/>
      </c>
      <c r="U961" s="372" t="str">
        <v/>
      </c>
      <c r="V961" s="372" t="str">
        <v/>
      </c>
      <c r="W961" s="372" t="str">
        <v/>
      </c>
      <c r="X961" s="372" t="str">
        <v/>
      </c>
      <c r="Y961" s="372" t="str">
        <v/>
      </c>
      <c r="Z961" s="372" t="str">
        <v/>
      </c>
      <c r="AA961" s="372" t="str">
        <v/>
      </c>
      <c r="AB961" s="372"/>
      <c r="AC961" s="372"/>
      <c r="AD961" s="372" t="str">
        <v/>
      </c>
      <c r="AE961" s="372"/>
      <c r="AF961" s="372"/>
      <c r="AG961" s="376" t="str">
        <v/>
      </c>
      <c r="AH961" s="372"/>
      <c r="AI961" s="372"/>
      <c r="AJ961" s="372" t="str">
        <v/>
      </c>
      <c r="AK961" s="372"/>
      <c r="AL961" s="372"/>
      <c r="AM961" s="377" t="str">
        <v/>
      </c>
      <c r="AN961" s="378" t="str">
        <v/>
      </c>
      <c r="AO961" s="379" t="str">
        <v/>
      </c>
      <c r="AP961" s="379" t="str">
        <v/>
      </c>
      <c r="AQ961" s="376" t="str">
        <v/>
      </c>
      <c r="AR961" s="376" t="str">
        <v/>
      </c>
      <c r="AS961" s="372" t="str">
        <v/>
      </c>
      <c r="AT961" s="379" t="str">
        <v/>
      </c>
      <c r="AU961" s="380" t="str">
        <v/>
      </c>
      <c r="AV961" s="380" t="str">
        <v/>
      </c>
      <c r="AW961" s="380" t="str">
        <v/>
      </c>
      <c r="AX961" s="380" t="str">
        <v/>
      </c>
      <c r="AY961" s="380" t="str">
        <v/>
      </c>
      <c r="AZ961" s="380"/>
      <c r="BA961" s="380"/>
      <c r="BB961" s="380" t="str">
        <v/>
      </c>
      <c r="BC961" s="380"/>
      <c r="BD961" s="380"/>
      <c r="BE961" s="380" t="str">
        <v/>
      </c>
      <c r="BF961" s="380"/>
      <c r="BG961" s="380"/>
      <c r="BH961" s="380" t="str">
        <v/>
      </c>
      <c r="BI961" s="380"/>
      <c r="BJ961" s="380"/>
      <c r="BK961" s="380" t="str">
        <v/>
      </c>
      <c r="BL961" s="380" t="str">
        <v/>
      </c>
      <c r="BM961" s="380" t="str">
        <v/>
      </c>
      <c r="BN961" s="381" t="str">
        <v/>
      </c>
      <c r="BO961" s="380" t="str">
        <v/>
      </c>
      <c r="BP961" s="380" t="str">
        <v/>
      </c>
      <c r="BQ961" s="380" t="str">
        <v/>
      </c>
      <c r="BR961" s="381" t="str">
        <v/>
      </c>
      <c r="BS961" s="380" t="str">
        <v/>
      </c>
      <c r="BT961" s="380" t="str">
        <v/>
      </c>
      <c r="BU961" s="380" t="str">
        <v/>
      </c>
      <c r="BV961" s="380" t="str">
        <v/>
      </c>
      <c r="BW961" s="380" t="str">
        <v/>
      </c>
      <c r="BX961" s="380"/>
      <c r="BY961" s="380"/>
      <c r="BZ961" s="380" t="str">
        <v/>
      </c>
      <c r="CA961" s="380"/>
      <c r="CB961" s="380"/>
      <c r="CC961" s="380" t="str">
        <v/>
      </c>
      <c r="CD961" s="380"/>
      <c r="CE961" s="380"/>
      <c r="CF961" s="380" t="str">
        <v/>
      </c>
      <c r="CG961" s="380"/>
      <c r="CH961" s="380"/>
      <c r="CI961" s="380" t="str">
        <v/>
      </c>
      <c r="CJ961" s="380" t="str">
        <v/>
      </c>
      <c r="CK961" s="380" t="str">
        <v/>
      </c>
      <c r="CL961" s="381" t="str">
        <v/>
      </c>
      <c r="CM961" s="380" t="str">
        <v/>
      </c>
      <c r="CN961" s="380" t="str">
        <v/>
      </c>
      <c r="CO961" s="380" t="str">
        <v/>
      </c>
      <c r="CP961" s="381" t="str">
        <v/>
      </c>
      <c r="CQ961" s="380" t="str">
        <v/>
      </c>
      <c r="CR961" s="380" t="str">
        <v/>
      </c>
      <c r="CS961" s="380" t="str">
        <v/>
      </c>
      <c r="CT961" s="380" t="str">
        <v/>
      </c>
      <c r="CU961" s="380" t="str">
        <v/>
      </c>
      <c r="CV961" s="380"/>
      <c r="CW961" s="380"/>
      <c r="CX961" s="380" t="str">
        <v/>
      </c>
      <c r="CY961" s="380"/>
      <c r="CZ961" s="380"/>
      <c r="DA961" s="380" t="str">
        <v/>
      </c>
      <c r="DB961" s="380"/>
      <c r="DC961" s="380"/>
      <c r="DD961" s="380" t="str">
        <v/>
      </c>
      <c r="DE961" s="380"/>
      <c r="DF961" s="380"/>
      <c r="DG961" s="380" t="str">
        <v/>
      </c>
      <c r="DH961" s="380" t="str">
        <v/>
      </c>
      <c r="DI961" s="380" t="str">
        <v/>
      </c>
      <c r="DJ961" s="381" t="str">
        <v/>
      </c>
      <c r="DK961" s="380" t="str">
        <v/>
      </c>
      <c r="DL961" s="380" t="str">
        <v/>
      </c>
      <c r="DM961" s="380" t="str">
        <v/>
      </c>
      <c r="DN961" s="381" t="str">
        <v/>
      </c>
      <c r="DO961" s="380" t="str">
        <v/>
      </c>
      <c r="DP961" s="380" t="str">
        <v/>
      </c>
      <c r="DQ961" s="380" t="str">
        <v/>
      </c>
      <c r="DR961" s="380" t="str">
        <v/>
      </c>
      <c r="DS961" s="380" t="str">
        <v/>
      </c>
      <c r="DT961" s="380"/>
      <c r="DU961" s="380"/>
      <c r="DV961" s="380" t="str">
        <v/>
      </c>
      <c r="DW961" s="380"/>
      <c r="DX961" s="380"/>
      <c r="DY961" s="380" t="str">
        <v/>
      </c>
      <c r="DZ961" s="380"/>
      <c r="EA961" s="380"/>
      <c r="EB961" s="380" t="str">
        <v/>
      </c>
      <c r="EC961" s="380"/>
      <c r="ED961" s="380"/>
      <c r="EE961" s="380" t="str">
        <v/>
      </c>
      <c r="EF961" s="380" t="str">
        <v/>
      </c>
      <c r="EG961" s="380" t="str">
        <v/>
      </c>
      <c r="EH961" s="381" t="str">
        <v/>
      </c>
      <c r="EI961" s="380" t="str">
        <v/>
      </c>
      <c r="EJ961" s="380" t="str">
        <v/>
      </c>
      <c r="EK961" s="380" t="str">
        <v/>
      </c>
      <c r="EL961" s="381" t="str">
        <v/>
      </c>
      <c r="EM961" s="382" t="str">
        <v/>
      </c>
      <c r="EN961" s="382" t="str">
        <v/>
      </c>
      <c r="EO961" s="382" t="str">
        <v/>
      </c>
    </row>
    <row r="962" spans="1:145" ht="15.6">
      <c r="A962" s="372" t="str">
        <v/>
      </c>
      <c r="B962" s="373" t="str">
        <v/>
      </c>
      <c r="C962" s="372"/>
      <c r="D962" s="383" t="str">
        <v/>
      </c>
      <c r="E962" s="383" t="str">
        <v/>
      </c>
      <c r="F962" s="383" t="str">
        <v/>
      </c>
      <c r="G962" s="375" t="str">
        <v/>
      </c>
      <c r="H962" s="375" t="str">
        <v/>
      </c>
      <c r="I962" s="375" t="str">
        <v/>
      </c>
      <c r="J962" s="375" t="str">
        <v/>
      </c>
      <c r="K962" s="375" t="str">
        <v/>
      </c>
      <c r="L962" s="375" t="str">
        <v/>
      </c>
      <c r="M962" s="372" t="str">
        <v/>
      </c>
      <c r="N962" s="372" t="str">
        <v/>
      </c>
      <c r="O962" s="372" t="str">
        <v/>
      </c>
      <c r="P962" s="372" t="str">
        <v/>
      </c>
      <c r="Q962" s="372" t="str">
        <v/>
      </c>
      <c r="R962" s="372" t="str">
        <v/>
      </c>
      <c r="S962" s="372" t="str">
        <v/>
      </c>
      <c r="T962" s="372" t="str">
        <v/>
      </c>
      <c r="U962" s="372" t="str">
        <v/>
      </c>
      <c r="V962" s="372" t="str">
        <v/>
      </c>
      <c r="W962" s="372" t="str">
        <v/>
      </c>
      <c r="X962" s="372" t="str">
        <v/>
      </c>
      <c r="Y962" s="372" t="str">
        <v/>
      </c>
      <c r="Z962" s="372" t="str">
        <v/>
      </c>
      <c r="AA962" s="372" t="str">
        <v/>
      </c>
      <c r="AB962" s="372"/>
      <c r="AC962" s="372"/>
      <c r="AD962" s="372" t="str">
        <v/>
      </c>
      <c r="AE962" s="372"/>
      <c r="AF962" s="372"/>
      <c r="AG962" s="376" t="str">
        <v/>
      </c>
      <c r="AH962" s="372"/>
      <c r="AI962" s="372"/>
      <c r="AJ962" s="372" t="str">
        <v/>
      </c>
      <c r="AK962" s="372"/>
      <c r="AL962" s="372"/>
      <c r="AM962" s="377" t="str">
        <v/>
      </c>
      <c r="AN962" s="378" t="str">
        <v/>
      </c>
      <c r="AO962" s="379" t="str">
        <v/>
      </c>
      <c r="AP962" s="379" t="str">
        <v/>
      </c>
      <c r="AQ962" s="376" t="str">
        <v/>
      </c>
      <c r="AR962" s="376" t="str">
        <v/>
      </c>
      <c r="AS962" s="372" t="str">
        <v/>
      </c>
      <c r="AT962" s="379" t="str">
        <v/>
      </c>
      <c r="AU962" s="380" t="str">
        <v/>
      </c>
      <c r="AV962" s="380" t="str">
        <v/>
      </c>
      <c r="AW962" s="380" t="str">
        <v/>
      </c>
      <c r="AX962" s="380" t="str">
        <v/>
      </c>
      <c r="AY962" s="380" t="str">
        <v/>
      </c>
      <c r="AZ962" s="380"/>
      <c r="BA962" s="380"/>
      <c r="BB962" s="380" t="str">
        <v/>
      </c>
      <c r="BC962" s="380"/>
      <c r="BD962" s="380"/>
      <c r="BE962" s="380" t="str">
        <v/>
      </c>
      <c r="BF962" s="380"/>
      <c r="BG962" s="380"/>
      <c r="BH962" s="380" t="str">
        <v/>
      </c>
      <c r="BI962" s="380"/>
      <c r="BJ962" s="380"/>
      <c r="BK962" s="380" t="str">
        <v/>
      </c>
      <c r="BL962" s="380" t="str">
        <v/>
      </c>
      <c r="BM962" s="380" t="str">
        <v/>
      </c>
      <c r="BN962" s="381" t="str">
        <v/>
      </c>
      <c r="BO962" s="380" t="str">
        <v/>
      </c>
      <c r="BP962" s="380" t="str">
        <v/>
      </c>
      <c r="BQ962" s="380" t="str">
        <v/>
      </c>
      <c r="BR962" s="381" t="str">
        <v/>
      </c>
      <c r="BS962" s="380" t="str">
        <v/>
      </c>
      <c r="BT962" s="380" t="str">
        <v/>
      </c>
      <c r="BU962" s="380" t="str">
        <v/>
      </c>
      <c r="BV962" s="380" t="str">
        <v/>
      </c>
      <c r="BW962" s="380" t="str">
        <v/>
      </c>
      <c r="BX962" s="380"/>
      <c r="BY962" s="380"/>
      <c r="BZ962" s="380" t="str">
        <v/>
      </c>
      <c r="CA962" s="380"/>
      <c r="CB962" s="380"/>
      <c r="CC962" s="380" t="str">
        <v/>
      </c>
      <c r="CD962" s="380"/>
      <c r="CE962" s="380"/>
      <c r="CF962" s="380" t="str">
        <v/>
      </c>
      <c r="CG962" s="380"/>
      <c r="CH962" s="380"/>
      <c r="CI962" s="380" t="str">
        <v/>
      </c>
      <c r="CJ962" s="380" t="str">
        <v/>
      </c>
      <c r="CK962" s="380" t="str">
        <v/>
      </c>
      <c r="CL962" s="381" t="str">
        <v/>
      </c>
      <c r="CM962" s="380" t="str">
        <v/>
      </c>
      <c r="CN962" s="380" t="str">
        <v/>
      </c>
      <c r="CO962" s="380" t="str">
        <v/>
      </c>
      <c r="CP962" s="381" t="str">
        <v/>
      </c>
      <c r="CQ962" s="380" t="str">
        <v/>
      </c>
      <c r="CR962" s="380" t="str">
        <v/>
      </c>
      <c r="CS962" s="380" t="str">
        <v/>
      </c>
      <c r="CT962" s="380" t="str">
        <v/>
      </c>
      <c r="CU962" s="380" t="str">
        <v/>
      </c>
      <c r="CV962" s="380"/>
      <c r="CW962" s="380"/>
      <c r="CX962" s="380" t="str">
        <v/>
      </c>
      <c r="CY962" s="380"/>
      <c r="CZ962" s="380"/>
      <c r="DA962" s="380" t="str">
        <v/>
      </c>
      <c r="DB962" s="380"/>
      <c r="DC962" s="380"/>
      <c r="DD962" s="380" t="str">
        <v/>
      </c>
      <c r="DE962" s="380"/>
      <c r="DF962" s="380"/>
      <c r="DG962" s="380" t="str">
        <v/>
      </c>
      <c r="DH962" s="380" t="str">
        <v/>
      </c>
      <c r="DI962" s="380" t="str">
        <v/>
      </c>
      <c r="DJ962" s="381" t="str">
        <v/>
      </c>
      <c r="DK962" s="380" t="str">
        <v/>
      </c>
      <c r="DL962" s="380" t="str">
        <v/>
      </c>
      <c r="DM962" s="380" t="str">
        <v/>
      </c>
      <c r="DN962" s="381" t="str">
        <v/>
      </c>
      <c r="DO962" s="380" t="str">
        <v/>
      </c>
      <c r="DP962" s="380" t="str">
        <v/>
      </c>
      <c r="DQ962" s="380" t="str">
        <v/>
      </c>
      <c r="DR962" s="380" t="str">
        <v/>
      </c>
      <c r="DS962" s="380" t="str">
        <v/>
      </c>
      <c r="DT962" s="380"/>
      <c r="DU962" s="380"/>
      <c r="DV962" s="380" t="str">
        <v/>
      </c>
      <c r="DW962" s="380"/>
      <c r="DX962" s="380"/>
      <c r="DY962" s="380" t="str">
        <v/>
      </c>
      <c r="DZ962" s="380"/>
      <c r="EA962" s="380"/>
      <c r="EB962" s="380" t="str">
        <v/>
      </c>
      <c r="EC962" s="380"/>
      <c r="ED962" s="380"/>
      <c r="EE962" s="380" t="str">
        <v/>
      </c>
      <c r="EF962" s="380" t="str">
        <v/>
      </c>
      <c r="EG962" s="380" t="str">
        <v/>
      </c>
      <c r="EH962" s="381" t="str">
        <v/>
      </c>
      <c r="EI962" s="380" t="str">
        <v/>
      </c>
      <c r="EJ962" s="380" t="str">
        <v/>
      </c>
      <c r="EK962" s="380" t="str">
        <v/>
      </c>
      <c r="EL962" s="381" t="str">
        <v/>
      </c>
      <c r="EM962" s="382" t="str">
        <v/>
      </c>
      <c r="EN962" s="382" t="str">
        <v/>
      </c>
      <c r="EO962" s="382" t="str">
        <v/>
      </c>
    </row>
    <row r="963" spans="1:145" ht="15.6">
      <c r="A963" s="372" t="str">
        <v/>
      </c>
      <c r="B963" s="373" t="str">
        <v/>
      </c>
      <c r="C963" s="372"/>
      <c r="D963" s="383" t="str">
        <v/>
      </c>
      <c r="E963" s="383" t="str">
        <v/>
      </c>
      <c r="F963" s="383" t="str">
        <v/>
      </c>
      <c r="G963" s="375" t="str">
        <v/>
      </c>
      <c r="H963" s="375" t="str">
        <v/>
      </c>
      <c r="I963" s="375" t="str">
        <v/>
      </c>
      <c r="J963" s="375" t="str">
        <v/>
      </c>
      <c r="K963" s="375" t="str">
        <v/>
      </c>
      <c r="L963" s="375" t="str">
        <v/>
      </c>
      <c r="M963" s="372" t="str">
        <v/>
      </c>
      <c r="N963" s="372" t="str">
        <v/>
      </c>
      <c r="O963" s="372" t="str">
        <v/>
      </c>
      <c r="P963" s="372" t="str">
        <v/>
      </c>
      <c r="Q963" s="372" t="str">
        <v/>
      </c>
      <c r="R963" s="372" t="str">
        <v/>
      </c>
      <c r="S963" s="372" t="str">
        <v/>
      </c>
      <c r="T963" s="372" t="str">
        <v/>
      </c>
      <c r="U963" s="372" t="str">
        <v/>
      </c>
      <c r="V963" s="372" t="str">
        <v/>
      </c>
      <c r="W963" s="372" t="str">
        <v/>
      </c>
      <c r="X963" s="372" t="str">
        <v/>
      </c>
      <c r="Y963" s="372" t="str">
        <v/>
      </c>
      <c r="Z963" s="372" t="str">
        <v/>
      </c>
      <c r="AA963" s="372" t="str">
        <v/>
      </c>
      <c r="AB963" s="372"/>
      <c r="AC963" s="372"/>
      <c r="AD963" s="372" t="str">
        <v/>
      </c>
      <c r="AE963" s="372"/>
      <c r="AF963" s="372"/>
      <c r="AG963" s="376" t="str">
        <v/>
      </c>
      <c r="AH963" s="372"/>
      <c r="AI963" s="372"/>
      <c r="AJ963" s="372" t="str">
        <v/>
      </c>
      <c r="AK963" s="372"/>
      <c r="AL963" s="372"/>
      <c r="AM963" s="377" t="str">
        <v/>
      </c>
      <c r="AN963" s="378" t="str">
        <v/>
      </c>
      <c r="AO963" s="379" t="str">
        <v/>
      </c>
      <c r="AP963" s="379" t="str">
        <v/>
      </c>
      <c r="AQ963" s="376" t="str">
        <v/>
      </c>
      <c r="AR963" s="376" t="str">
        <v/>
      </c>
      <c r="AS963" s="372" t="str">
        <v/>
      </c>
      <c r="AT963" s="379" t="str">
        <v/>
      </c>
      <c r="AU963" s="380" t="str">
        <v/>
      </c>
      <c r="AV963" s="380" t="str">
        <v/>
      </c>
      <c r="AW963" s="380" t="str">
        <v/>
      </c>
      <c r="AX963" s="380" t="str">
        <v/>
      </c>
      <c r="AY963" s="380" t="str">
        <v/>
      </c>
      <c r="AZ963" s="380"/>
      <c r="BA963" s="380"/>
      <c r="BB963" s="380" t="str">
        <v/>
      </c>
      <c r="BC963" s="380"/>
      <c r="BD963" s="380"/>
      <c r="BE963" s="380" t="str">
        <v/>
      </c>
      <c r="BF963" s="380"/>
      <c r="BG963" s="380"/>
      <c r="BH963" s="380" t="str">
        <v/>
      </c>
      <c r="BI963" s="380"/>
      <c r="BJ963" s="380"/>
      <c r="BK963" s="380" t="str">
        <v/>
      </c>
      <c r="BL963" s="380" t="str">
        <v/>
      </c>
      <c r="BM963" s="380" t="str">
        <v/>
      </c>
      <c r="BN963" s="381" t="str">
        <v/>
      </c>
      <c r="BO963" s="380" t="str">
        <v/>
      </c>
      <c r="BP963" s="380" t="str">
        <v/>
      </c>
      <c r="BQ963" s="380" t="str">
        <v/>
      </c>
      <c r="BR963" s="381" t="str">
        <v/>
      </c>
      <c r="BS963" s="380" t="str">
        <v/>
      </c>
      <c r="BT963" s="380" t="str">
        <v/>
      </c>
      <c r="BU963" s="380" t="str">
        <v/>
      </c>
      <c r="BV963" s="380" t="str">
        <v/>
      </c>
      <c r="BW963" s="380" t="str">
        <v/>
      </c>
      <c r="BX963" s="380"/>
      <c r="BY963" s="380"/>
      <c r="BZ963" s="380" t="str">
        <v/>
      </c>
      <c r="CA963" s="380"/>
      <c r="CB963" s="380"/>
      <c r="CC963" s="380" t="str">
        <v/>
      </c>
      <c r="CD963" s="380"/>
      <c r="CE963" s="380"/>
      <c r="CF963" s="380" t="str">
        <v/>
      </c>
      <c r="CG963" s="380"/>
      <c r="CH963" s="380"/>
      <c r="CI963" s="380" t="str">
        <v/>
      </c>
      <c r="CJ963" s="380" t="str">
        <v/>
      </c>
      <c r="CK963" s="380" t="str">
        <v/>
      </c>
      <c r="CL963" s="381" t="str">
        <v/>
      </c>
      <c r="CM963" s="380" t="str">
        <v/>
      </c>
      <c r="CN963" s="380" t="str">
        <v/>
      </c>
      <c r="CO963" s="380" t="str">
        <v/>
      </c>
      <c r="CP963" s="381" t="str">
        <v/>
      </c>
      <c r="CQ963" s="380" t="str">
        <v/>
      </c>
      <c r="CR963" s="380" t="str">
        <v/>
      </c>
      <c r="CS963" s="380" t="str">
        <v/>
      </c>
      <c r="CT963" s="380" t="str">
        <v/>
      </c>
      <c r="CU963" s="380" t="str">
        <v/>
      </c>
      <c r="CV963" s="380"/>
      <c r="CW963" s="380"/>
      <c r="CX963" s="380" t="str">
        <v/>
      </c>
      <c r="CY963" s="380"/>
      <c r="CZ963" s="380"/>
      <c r="DA963" s="380" t="str">
        <v/>
      </c>
      <c r="DB963" s="380"/>
      <c r="DC963" s="380"/>
      <c r="DD963" s="380" t="str">
        <v/>
      </c>
      <c r="DE963" s="380"/>
      <c r="DF963" s="380"/>
      <c r="DG963" s="380" t="str">
        <v/>
      </c>
      <c r="DH963" s="380" t="str">
        <v/>
      </c>
      <c r="DI963" s="380" t="str">
        <v/>
      </c>
      <c r="DJ963" s="381" t="str">
        <v/>
      </c>
      <c r="DK963" s="380" t="str">
        <v/>
      </c>
      <c r="DL963" s="380" t="str">
        <v/>
      </c>
      <c r="DM963" s="380" t="str">
        <v/>
      </c>
      <c r="DN963" s="381" t="str">
        <v/>
      </c>
      <c r="DO963" s="380" t="str">
        <v/>
      </c>
      <c r="DP963" s="380" t="str">
        <v/>
      </c>
      <c r="DQ963" s="380" t="str">
        <v/>
      </c>
      <c r="DR963" s="380" t="str">
        <v/>
      </c>
      <c r="DS963" s="380" t="str">
        <v/>
      </c>
      <c r="DT963" s="380"/>
      <c r="DU963" s="380"/>
      <c r="DV963" s="380" t="str">
        <v/>
      </c>
      <c r="DW963" s="380"/>
      <c r="DX963" s="380"/>
      <c r="DY963" s="380" t="str">
        <v/>
      </c>
      <c r="DZ963" s="380"/>
      <c r="EA963" s="380"/>
      <c r="EB963" s="380" t="str">
        <v/>
      </c>
      <c r="EC963" s="380"/>
      <c r="ED963" s="380"/>
      <c r="EE963" s="380" t="str">
        <v/>
      </c>
      <c r="EF963" s="380" t="str">
        <v/>
      </c>
      <c r="EG963" s="380" t="str">
        <v/>
      </c>
      <c r="EH963" s="381" t="str">
        <v/>
      </c>
      <c r="EI963" s="380" t="str">
        <v/>
      </c>
      <c r="EJ963" s="380" t="str">
        <v/>
      </c>
      <c r="EK963" s="380" t="str">
        <v/>
      </c>
      <c r="EL963" s="381" t="str">
        <v/>
      </c>
      <c r="EM963" s="382" t="str">
        <v/>
      </c>
      <c r="EN963" s="382" t="str">
        <v/>
      </c>
      <c r="EO963" s="382" t="str">
        <v/>
      </c>
    </row>
    <row r="964" spans="1:145" ht="15.6">
      <c r="A964" s="372" t="str">
        <v/>
      </c>
      <c r="B964" s="373" t="str">
        <v/>
      </c>
      <c r="C964" s="372"/>
      <c r="D964" s="383" t="str">
        <v/>
      </c>
      <c r="E964" s="383" t="str">
        <v/>
      </c>
      <c r="F964" s="383" t="str">
        <v/>
      </c>
      <c r="G964" s="375" t="str">
        <v/>
      </c>
      <c r="H964" s="375" t="str">
        <v/>
      </c>
      <c r="I964" s="375" t="str">
        <v/>
      </c>
      <c r="J964" s="375" t="str">
        <v/>
      </c>
      <c r="K964" s="375" t="str">
        <v/>
      </c>
      <c r="L964" s="375" t="str">
        <v/>
      </c>
      <c r="M964" s="372" t="str">
        <v/>
      </c>
      <c r="N964" s="372" t="str">
        <v/>
      </c>
      <c r="O964" s="372" t="str">
        <v/>
      </c>
      <c r="P964" s="372" t="str">
        <v/>
      </c>
      <c r="Q964" s="372" t="str">
        <v/>
      </c>
      <c r="R964" s="372" t="str">
        <v/>
      </c>
      <c r="S964" s="372" t="str">
        <v/>
      </c>
      <c r="T964" s="372" t="str">
        <v/>
      </c>
      <c r="U964" s="372" t="str">
        <v/>
      </c>
      <c r="V964" s="372" t="str">
        <v/>
      </c>
      <c r="W964" s="372" t="str">
        <v/>
      </c>
      <c r="X964" s="372" t="str">
        <v/>
      </c>
      <c r="Y964" s="372" t="str">
        <v/>
      </c>
      <c r="Z964" s="372" t="str">
        <v/>
      </c>
      <c r="AA964" s="372" t="str">
        <v/>
      </c>
      <c r="AB964" s="372"/>
      <c r="AC964" s="372"/>
      <c r="AD964" s="372" t="str">
        <v/>
      </c>
      <c r="AE964" s="372"/>
      <c r="AF964" s="372"/>
      <c r="AG964" s="376" t="str">
        <v/>
      </c>
      <c r="AH964" s="372"/>
      <c r="AI964" s="372"/>
      <c r="AJ964" s="372" t="str">
        <v/>
      </c>
      <c r="AK964" s="372"/>
      <c r="AL964" s="372"/>
      <c r="AM964" s="377" t="str">
        <v/>
      </c>
      <c r="AN964" s="378" t="str">
        <v/>
      </c>
      <c r="AO964" s="379" t="str">
        <v/>
      </c>
      <c r="AP964" s="379" t="str">
        <v/>
      </c>
      <c r="AQ964" s="376" t="str">
        <v/>
      </c>
      <c r="AR964" s="376" t="str">
        <v/>
      </c>
      <c r="AS964" s="372" t="str">
        <v/>
      </c>
      <c r="AT964" s="379" t="str">
        <v/>
      </c>
      <c r="AU964" s="380" t="str">
        <v/>
      </c>
      <c r="AV964" s="380" t="str">
        <v/>
      </c>
      <c r="AW964" s="380" t="str">
        <v/>
      </c>
      <c r="AX964" s="380" t="str">
        <v/>
      </c>
      <c r="AY964" s="380" t="str">
        <v/>
      </c>
      <c r="AZ964" s="380"/>
      <c r="BA964" s="380"/>
      <c r="BB964" s="380" t="str">
        <v/>
      </c>
      <c r="BC964" s="380"/>
      <c r="BD964" s="380"/>
      <c r="BE964" s="380" t="str">
        <v/>
      </c>
      <c r="BF964" s="380"/>
      <c r="BG964" s="380"/>
      <c r="BH964" s="380" t="str">
        <v/>
      </c>
      <c r="BI964" s="380"/>
      <c r="BJ964" s="380"/>
      <c r="BK964" s="380" t="str">
        <v/>
      </c>
      <c r="BL964" s="380" t="str">
        <v/>
      </c>
      <c r="BM964" s="380" t="str">
        <v/>
      </c>
      <c r="BN964" s="381" t="str">
        <v/>
      </c>
      <c r="BO964" s="380" t="str">
        <v/>
      </c>
      <c r="BP964" s="380" t="str">
        <v/>
      </c>
      <c r="BQ964" s="380" t="str">
        <v/>
      </c>
      <c r="BR964" s="381" t="str">
        <v/>
      </c>
      <c r="BS964" s="380" t="str">
        <v/>
      </c>
      <c r="BT964" s="380" t="str">
        <v/>
      </c>
      <c r="BU964" s="380" t="str">
        <v/>
      </c>
      <c r="BV964" s="380" t="str">
        <v/>
      </c>
      <c r="BW964" s="380" t="str">
        <v/>
      </c>
      <c r="BX964" s="380"/>
      <c r="BY964" s="380"/>
      <c r="BZ964" s="380" t="str">
        <v/>
      </c>
      <c r="CA964" s="380"/>
      <c r="CB964" s="380"/>
      <c r="CC964" s="380" t="str">
        <v/>
      </c>
      <c r="CD964" s="380"/>
      <c r="CE964" s="380"/>
      <c r="CF964" s="380" t="str">
        <v/>
      </c>
      <c r="CG964" s="380"/>
      <c r="CH964" s="380"/>
      <c r="CI964" s="380" t="str">
        <v/>
      </c>
      <c r="CJ964" s="380" t="str">
        <v/>
      </c>
      <c r="CK964" s="380" t="str">
        <v/>
      </c>
      <c r="CL964" s="381" t="str">
        <v/>
      </c>
      <c r="CM964" s="380" t="str">
        <v/>
      </c>
      <c r="CN964" s="380" t="str">
        <v/>
      </c>
      <c r="CO964" s="380" t="str">
        <v/>
      </c>
      <c r="CP964" s="381" t="str">
        <v/>
      </c>
      <c r="CQ964" s="380" t="str">
        <v/>
      </c>
      <c r="CR964" s="380" t="str">
        <v/>
      </c>
      <c r="CS964" s="380" t="str">
        <v/>
      </c>
      <c r="CT964" s="380" t="str">
        <v/>
      </c>
      <c r="CU964" s="380" t="str">
        <v/>
      </c>
      <c r="CV964" s="380"/>
      <c r="CW964" s="380"/>
      <c r="CX964" s="380" t="str">
        <v/>
      </c>
      <c r="CY964" s="380"/>
      <c r="CZ964" s="380"/>
      <c r="DA964" s="380" t="str">
        <v/>
      </c>
      <c r="DB964" s="380"/>
      <c r="DC964" s="380"/>
      <c r="DD964" s="380" t="str">
        <v/>
      </c>
      <c r="DE964" s="380"/>
      <c r="DF964" s="380"/>
      <c r="DG964" s="380" t="str">
        <v/>
      </c>
      <c r="DH964" s="380" t="str">
        <v/>
      </c>
      <c r="DI964" s="380" t="str">
        <v/>
      </c>
      <c r="DJ964" s="381" t="str">
        <v/>
      </c>
      <c r="DK964" s="380" t="str">
        <v/>
      </c>
      <c r="DL964" s="380" t="str">
        <v/>
      </c>
      <c r="DM964" s="380" t="str">
        <v/>
      </c>
      <c r="DN964" s="381" t="str">
        <v/>
      </c>
      <c r="DO964" s="380" t="str">
        <v/>
      </c>
      <c r="DP964" s="380" t="str">
        <v/>
      </c>
      <c r="DQ964" s="380" t="str">
        <v/>
      </c>
      <c r="DR964" s="380" t="str">
        <v/>
      </c>
      <c r="DS964" s="380" t="str">
        <v/>
      </c>
      <c r="DT964" s="380"/>
      <c r="DU964" s="380"/>
      <c r="DV964" s="380" t="str">
        <v/>
      </c>
      <c r="DW964" s="380"/>
      <c r="DX964" s="380"/>
      <c r="DY964" s="380" t="str">
        <v/>
      </c>
      <c r="DZ964" s="380"/>
      <c r="EA964" s="380"/>
      <c r="EB964" s="380" t="str">
        <v/>
      </c>
      <c r="EC964" s="380"/>
      <c r="ED964" s="380"/>
      <c r="EE964" s="380" t="str">
        <v/>
      </c>
      <c r="EF964" s="380" t="str">
        <v/>
      </c>
      <c r="EG964" s="380" t="str">
        <v/>
      </c>
      <c r="EH964" s="381" t="str">
        <v/>
      </c>
      <c r="EI964" s="380" t="str">
        <v/>
      </c>
      <c r="EJ964" s="380" t="str">
        <v/>
      </c>
      <c r="EK964" s="380" t="str">
        <v/>
      </c>
      <c r="EL964" s="381" t="str">
        <v/>
      </c>
      <c r="EM964" s="382" t="str">
        <v/>
      </c>
      <c r="EN964" s="382" t="str">
        <v/>
      </c>
      <c r="EO964" s="382" t="str">
        <v/>
      </c>
    </row>
    <row r="965" spans="1:145" ht="15.6">
      <c r="A965" s="372" t="str">
        <v/>
      </c>
      <c r="B965" s="373" t="str">
        <v/>
      </c>
      <c r="C965" s="372"/>
      <c r="D965" s="383" t="str">
        <v/>
      </c>
      <c r="E965" s="383" t="str">
        <v/>
      </c>
      <c r="F965" s="383" t="str">
        <v/>
      </c>
      <c r="G965" s="375" t="str">
        <v/>
      </c>
      <c r="H965" s="375" t="str">
        <v/>
      </c>
      <c r="I965" s="375" t="str">
        <v/>
      </c>
      <c r="J965" s="375" t="str">
        <v/>
      </c>
      <c r="K965" s="375" t="str">
        <v/>
      </c>
      <c r="L965" s="375" t="str">
        <v/>
      </c>
      <c r="M965" s="372" t="str">
        <v/>
      </c>
      <c r="N965" s="372" t="str">
        <v/>
      </c>
      <c r="O965" s="372" t="str">
        <v/>
      </c>
      <c r="P965" s="372" t="str">
        <v/>
      </c>
      <c r="Q965" s="372" t="str">
        <v/>
      </c>
      <c r="R965" s="372" t="str">
        <v/>
      </c>
      <c r="S965" s="372" t="str">
        <v/>
      </c>
      <c r="T965" s="372" t="str">
        <v/>
      </c>
      <c r="U965" s="372" t="str">
        <v/>
      </c>
      <c r="V965" s="372" t="str">
        <v/>
      </c>
      <c r="W965" s="372" t="str">
        <v/>
      </c>
      <c r="X965" s="372" t="str">
        <v/>
      </c>
      <c r="Y965" s="372" t="str">
        <v/>
      </c>
      <c r="Z965" s="372" t="str">
        <v/>
      </c>
      <c r="AA965" s="372" t="str">
        <v/>
      </c>
      <c r="AB965" s="372"/>
      <c r="AC965" s="372"/>
      <c r="AD965" s="372" t="str">
        <v/>
      </c>
      <c r="AE965" s="372"/>
      <c r="AF965" s="372"/>
      <c r="AG965" s="376" t="str">
        <v/>
      </c>
      <c r="AH965" s="372"/>
      <c r="AI965" s="372"/>
      <c r="AJ965" s="372" t="str">
        <v/>
      </c>
      <c r="AK965" s="372"/>
      <c r="AL965" s="372"/>
      <c r="AM965" s="377" t="str">
        <v/>
      </c>
      <c r="AN965" s="378" t="str">
        <v/>
      </c>
      <c r="AO965" s="379" t="str">
        <v/>
      </c>
      <c r="AP965" s="379" t="str">
        <v/>
      </c>
      <c r="AQ965" s="376" t="str">
        <v/>
      </c>
      <c r="AR965" s="376" t="str">
        <v/>
      </c>
      <c r="AS965" s="372" t="str">
        <v/>
      </c>
      <c r="AT965" s="379" t="str">
        <v/>
      </c>
      <c r="AU965" s="380" t="str">
        <v/>
      </c>
      <c r="AV965" s="380" t="str">
        <v/>
      </c>
      <c r="AW965" s="380" t="str">
        <v/>
      </c>
      <c r="AX965" s="380" t="str">
        <v/>
      </c>
      <c r="AY965" s="380" t="str">
        <v/>
      </c>
      <c r="AZ965" s="380"/>
      <c r="BA965" s="380"/>
      <c r="BB965" s="380" t="str">
        <v/>
      </c>
      <c r="BC965" s="380"/>
      <c r="BD965" s="380"/>
      <c r="BE965" s="380" t="str">
        <v/>
      </c>
      <c r="BF965" s="380"/>
      <c r="BG965" s="380"/>
      <c r="BH965" s="380" t="str">
        <v/>
      </c>
      <c r="BI965" s="380"/>
      <c r="BJ965" s="380"/>
      <c r="BK965" s="380" t="str">
        <v/>
      </c>
      <c r="BL965" s="380" t="str">
        <v/>
      </c>
      <c r="BM965" s="380" t="str">
        <v/>
      </c>
      <c r="BN965" s="381" t="str">
        <v/>
      </c>
      <c r="BO965" s="380" t="str">
        <v/>
      </c>
      <c r="BP965" s="380" t="str">
        <v/>
      </c>
      <c r="BQ965" s="380" t="str">
        <v/>
      </c>
      <c r="BR965" s="381" t="str">
        <v/>
      </c>
      <c r="BS965" s="380" t="str">
        <v/>
      </c>
      <c r="BT965" s="380" t="str">
        <v/>
      </c>
      <c r="BU965" s="380" t="str">
        <v/>
      </c>
      <c r="BV965" s="380" t="str">
        <v/>
      </c>
      <c r="BW965" s="380" t="str">
        <v/>
      </c>
      <c r="BX965" s="380"/>
      <c r="BY965" s="380"/>
      <c r="BZ965" s="380" t="str">
        <v/>
      </c>
      <c r="CA965" s="380"/>
      <c r="CB965" s="380"/>
      <c r="CC965" s="380" t="str">
        <v/>
      </c>
      <c r="CD965" s="380"/>
      <c r="CE965" s="380"/>
      <c r="CF965" s="380" t="str">
        <v/>
      </c>
      <c r="CG965" s="380"/>
      <c r="CH965" s="380"/>
      <c r="CI965" s="380" t="str">
        <v/>
      </c>
      <c r="CJ965" s="380" t="str">
        <v/>
      </c>
      <c r="CK965" s="380" t="str">
        <v/>
      </c>
      <c r="CL965" s="381" t="str">
        <v/>
      </c>
      <c r="CM965" s="380" t="str">
        <v/>
      </c>
      <c r="CN965" s="380" t="str">
        <v/>
      </c>
      <c r="CO965" s="380" t="str">
        <v/>
      </c>
      <c r="CP965" s="381" t="str">
        <v/>
      </c>
      <c r="CQ965" s="380" t="str">
        <v/>
      </c>
      <c r="CR965" s="380" t="str">
        <v/>
      </c>
      <c r="CS965" s="380" t="str">
        <v/>
      </c>
      <c r="CT965" s="380" t="str">
        <v/>
      </c>
      <c r="CU965" s="380" t="str">
        <v/>
      </c>
      <c r="CV965" s="380"/>
      <c r="CW965" s="380"/>
      <c r="CX965" s="380" t="str">
        <v/>
      </c>
      <c r="CY965" s="380"/>
      <c r="CZ965" s="380"/>
      <c r="DA965" s="380" t="str">
        <v/>
      </c>
      <c r="DB965" s="380"/>
      <c r="DC965" s="380"/>
      <c r="DD965" s="380" t="str">
        <v/>
      </c>
      <c r="DE965" s="380"/>
      <c r="DF965" s="380"/>
      <c r="DG965" s="380" t="str">
        <v/>
      </c>
      <c r="DH965" s="380" t="str">
        <v/>
      </c>
      <c r="DI965" s="380" t="str">
        <v/>
      </c>
      <c r="DJ965" s="381" t="str">
        <v/>
      </c>
      <c r="DK965" s="380" t="str">
        <v/>
      </c>
      <c r="DL965" s="380" t="str">
        <v/>
      </c>
      <c r="DM965" s="380" t="str">
        <v/>
      </c>
      <c r="DN965" s="381" t="str">
        <v/>
      </c>
      <c r="DO965" s="380" t="str">
        <v/>
      </c>
      <c r="DP965" s="380" t="str">
        <v/>
      </c>
      <c r="DQ965" s="380" t="str">
        <v/>
      </c>
      <c r="DR965" s="380" t="str">
        <v/>
      </c>
      <c r="DS965" s="380" t="str">
        <v/>
      </c>
      <c r="DT965" s="380"/>
      <c r="DU965" s="380"/>
      <c r="DV965" s="380" t="str">
        <v/>
      </c>
      <c r="DW965" s="380"/>
      <c r="DX965" s="380"/>
      <c r="DY965" s="380" t="str">
        <v/>
      </c>
      <c r="DZ965" s="380"/>
      <c r="EA965" s="380"/>
      <c r="EB965" s="380" t="str">
        <v/>
      </c>
      <c r="EC965" s="380"/>
      <c r="ED965" s="380"/>
      <c r="EE965" s="380" t="str">
        <v/>
      </c>
      <c r="EF965" s="380" t="str">
        <v/>
      </c>
      <c r="EG965" s="380" t="str">
        <v/>
      </c>
      <c r="EH965" s="381" t="str">
        <v/>
      </c>
      <c r="EI965" s="380" t="str">
        <v/>
      </c>
      <c r="EJ965" s="380" t="str">
        <v/>
      </c>
      <c r="EK965" s="380" t="str">
        <v/>
      </c>
      <c r="EL965" s="381" t="str">
        <v/>
      </c>
      <c r="EM965" s="382" t="str">
        <v/>
      </c>
      <c r="EN965" s="382" t="str">
        <v/>
      </c>
      <c r="EO965" s="382" t="str">
        <v/>
      </c>
    </row>
    <row r="966" spans="1:145" ht="15.6">
      <c r="A966" s="372" t="str">
        <v/>
      </c>
      <c r="B966" s="373" t="str">
        <v/>
      </c>
      <c r="C966" s="372"/>
      <c r="D966" s="383" t="str">
        <v/>
      </c>
      <c r="E966" s="383" t="str">
        <v/>
      </c>
      <c r="F966" s="383" t="str">
        <v/>
      </c>
      <c r="G966" s="375" t="str">
        <v/>
      </c>
      <c r="H966" s="375" t="str">
        <v/>
      </c>
      <c r="I966" s="375" t="str">
        <v/>
      </c>
      <c r="J966" s="375" t="str">
        <v/>
      </c>
      <c r="K966" s="375" t="str">
        <v/>
      </c>
      <c r="L966" s="375" t="str">
        <v/>
      </c>
      <c r="M966" s="372" t="str">
        <v/>
      </c>
      <c r="N966" s="372" t="str">
        <v/>
      </c>
      <c r="O966" s="372" t="str">
        <v/>
      </c>
      <c r="P966" s="372" t="str">
        <v/>
      </c>
      <c r="Q966" s="372" t="str">
        <v/>
      </c>
      <c r="R966" s="372" t="str">
        <v/>
      </c>
      <c r="S966" s="372" t="str">
        <v/>
      </c>
      <c r="T966" s="372" t="str">
        <v/>
      </c>
      <c r="U966" s="372" t="str">
        <v/>
      </c>
      <c r="V966" s="372" t="str">
        <v/>
      </c>
      <c r="W966" s="372" t="str">
        <v/>
      </c>
      <c r="X966" s="372" t="str">
        <v/>
      </c>
      <c r="Y966" s="372" t="str">
        <v/>
      </c>
      <c r="Z966" s="372" t="str">
        <v/>
      </c>
      <c r="AA966" s="372" t="str">
        <v/>
      </c>
      <c r="AB966" s="372"/>
      <c r="AC966" s="372"/>
      <c r="AD966" s="372" t="str">
        <v/>
      </c>
      <c r="AE966" s="372"/>
      <c r="AF966" s="372"/>
      <c r="AG966" s="376" t="str">
        <v/>
      </c>
      <c r="AH966" s="372"/>
      <c r="AI966" s="372"/>
      <c r="AJ966" s="372" t="str">
        <v/>
      </c>
      <c r="AK966" s="372"/>
      <c r="AL966" s="372"/>
      <c r="AM966" s="377" t="str">
        <v/>
      </c>
      <c r="AN966" s="378" t="str">
        <v/>
      </c>
      <c r="AO966" s="379" t="str">
        <v/>
      </c>
      <c r="AP966" s="379" t="str">
        <v/>
      </c>
      <c r="AQ966" s="376" t="str">
        <v/>
      </c>
      <c r="AR966" s="376" t="str">
        <v/>
      </c>
      <c r="AS966" s="372" t="str">
        <v/>
      </c>
      <c r="AT966" s="379" t="str">
        <v/>
      </c>
      <c r="AU966" s="380" t="str">
        <v/>
      </c>
      <c r="AV966" s="380" t="str">
        <v/>
      </c>
      <c r="AW966" s="380" t="str">
        <v/>
      </c>
      <c r="AX966" s="380" t="str">
        <v/>
      </c>
      <c r="AY966" s="380" t="str">
        <v/>
      </c>
      <c r="AZ966" s="380"/>
      <c r="BA966" s="380"/>
      <c r="BB966" s="380" t="str">
        <v/>
      </c>
      <c r="BC966" s="380"/>
      <c r="BD966" s="380"/>
      <c r="BE966" s="380" t="str">
        <v/>
      </c>
      <c r="BF966" s="380"/>
      <c r="BG966" s="380"/>
      <c r="BH966" s="380" t="str">
        <v/>
      </c>
      <c r="BI966" s="380"/>
      <c r="BJ966" s="380"/>
      <c r="BK966" s="380" t="str">
        <v/>
      </c>
      <c r="BL966" s="380" t="str">
        <v/>
      </c>
      <c r="BM966" s="380" t="str">
        <v/>
      </c>
      <c r="BN966" s="381" t="str">
        <v/>
      </c>
      <c r="BO966" s="380" t="str">
        <v/>
      </c>
      <c r="BP966" s="380" t="str">
        <v/>
      </c>
      <c r="BQ966" s="380" t="str">
        <v/>
      </c>
      <c r="BR966" s="381" t="str">
        <v/>
      </c>
      <c r="BS966" s="380" t="str">
        <v/>
      </c>
      <c r="BT966" s="380" t="str">
        <v/>
      </c>
      <c r="BU966" s="380" t="str">
        <v/>
      </c>
      <c r="BV966" s="380" t="str">
        <v/>
      </c>
      <c r="BW966" s="380" t="str">
        <v/>
      </c>
      <c r="BX966" s="380"/>
      <c r="BY966" s="380"/>
      <c r="BZ966" s="380" t="str">
        <v/>
      </c>
      <c r="CA966" s="380"/>
      <c r="CB966" s="380"/>
      <c r="CC966" s="380" t="str">
        <v/>
      </c>
      <c r="CD966" s="380"/>
      <c r="CE966" s="380"/>
      <c r="CF966" s="380" t="str">
        <v/>
      </c>
      <c r="CG966" s="380"/>
      <c r="CH966" s="380"/>
      <c r="CI966" s="380" t="str">
        <v/>
      </c>
      <c r="CJ966" s="380" t="str">
        <v/>
      </c>
      <c r="CK966" s="380" t="str">
        <v/>
      </c>
      <c r="CL966" s="381" t="str">
        <v/>
      </c>
      <c r="CM966" s="380" t="str">
        <v/>
      </c>
      <c r="CN966" s="380" t="str">
        <v/>
      </c>
      <c r="CO966" s="380" t="str">
        <v/>
      </c>
      <c r="CP966" s="381" t="str">
        <v/>
      </c>
      <c r="CQ966" s="380" t="str">
        <v/>
      </c>
      <c r="CR966" s="380" t="str">
        <v/>
      </c>
      <c r="CS966" s="380" t="str">
        <v/>
      </c>
      <c r="CT966" s="380" t="str">
        <v/>
      </c>
      <c r="CU966" s="380" t="str">
        <v/>
      </c>
      <c r="CV966" s="380"/>
      <c r="CW966" s="380"/>
      <c r="CX966" s="380" t="str">
        <v/>
      </c>
      <c r="CY966" s="380"/>
      <c r="CZ966" s="380"/>
      <c r="DA966" s="380" t="str">
        <v/>
      </c>
      <c r="DB966" s="380"/>
      <c r="DC966" s="380"/>
      <c r="DD966" s="380" t="str">
        <v/>
      </c>
      <c r="DE966" s="380"/>
      <c r="DF966" s="380"/>
      <c r="DG966" s="380" t="str">
        <v/>
      </c>
      <c r="DH966" s="380" t="str">
        <v/>
      </c>
      <c r="DI966" s="380" t="str">
        <v/>
      </c>
      <c r="DJ966" s="381" t="str">
        <v/>
      </c>
      <c r="DK966" s="380" t="str">
        <v/>
      </c>
      <c r="DL966" s="380" t="str">
        <v/>
      </c>
      <c r="DM966" s="380" t="str">
        <v/>
      </c>
      <c r="DN966" s="381" t="str">
        <v/>
      </c>
      <c r="DO966" s="380" t="str">
        <v/>
      </c>
      <c r="DP966" s="380" t="str">
        <v/>
      </c>
      <c r="DQ966" s="380" t="str">
        <v/>
      </c>
      <c r="DR966" s="380" t="str">
        <v/>
      </c>
      <c r="DS966" s="380" t="str">
        <v/>
      </c>
      <c r="DT966" s="380"/>
      <c r="DU966" s="380"/>
      <c r="DV966" s="380" t="str">
        <v/>
      </c>
      <c r="DW966" s="380"/>
      <c r="DX966" s="380"/>
      <c r="DY966" s="380" t="str">
        <v/>
      </c>
      <c r="DZ966" s="380"/>
      <c r="EA966" s="380"/>
      <c r="EB966" s="380" t="str">
        <v/>
      </c>
      <c r="EC966" s="380"/>
      <c r="ED966" s="380"/>
      <c r="EE966" s="380" t="str">
        <v/>
      </c>
      <c r="EF966" s="380" t="str">
        <v/>
      </c>
      <c r="EG966" s="380" t="str">
        <v/>
      </c>
      <c r="EH966" s="381" t="str">
        <v/>
      </c>
      <c r="EI966" s="380" t="str">
        <v/>
      </c>
      <c r="EJ966" s="380" t="str">
        <v/>
      </c>
      <c r="EK966" s="380" t="str">
        <v/>
      </c>
      <c r="EL966" s="381" t="str">
        <v/>
      </c>
      <c r="EM966" s="382" t="str">
        <v/>
      </c>
      <c r="EN966" s="382" t="str">
        <v/>
      </c>
      <c r="EO966" s="382" t="str">
        <v/>
      </c>
    </row>
    <row r="967" spans="1:145" ht="15.6">
      <c r="A967" s="372" t="str">
        <v/>
      </c>
      <c r="B967" s="373" t="str">
        <v/>
      </c>
      <c r="C967" s="372"/>
      <c r="D967" s="383" t="str">
        <v/>
      </c>
      <c r="E967" s="383" t="str">
        <v/>
      </c>
      <c r="F967" s="383" t="str">
        <v/>
      </c>
      <c r="G967" s="375" t="str">
        <v/>
      </c>
      <c r="H967" s="375" t="str">
        <v/>
      </c>
      <c r="I967" s="375" t="str">
        <v/>
      </c>
      <c r="J967" s="375" t="str">
        <v/>
      </c>
      <c r="K967" s="375" t="str">
        <v/>
      </c>
      <c r="L967" s="375" t="str">
        <v/>
      </c>
      <c r="M967" s="372" t="str">
        <v/>
      </c>
      <c r="N967" s="372" t="str">
        <v/>
      </c>
      <c r="O967" s="372" t="str">
        <v/>
      </c>
      <c r="P967" s="372" t="str">
        <v/>
      </c>
      <c r="Q967" s="372" t="str">
        <v/>
      </c>
      <c r="R967" s="372" t="str">
        <v/>
      </c>
      <c r="S967" s="372" t="str">
        <v/>
      </c>
      <c r="T967" s="372" t="str">
        <v/>
      </c>
      <c r="U967" s="372" t="str">
        <v/>
      </c>
      <c r="V967" s="372" t="str">
        <v/>
      </c>
      <c r="W967" s="372" t="str">
        <v/>
      </c>
      <c r="X967" s="372" t="str">
        <v/>
      </c>
      <c r="Y967" s="372" t="str">
        <v/>
      </c>
      <c r="Z967" s="372" t="str">
        <v/>
      </c>
      <c r="AA967" s="372" t="str">
        <v/>
      </c>
      <c r="AB967" s="372"/>
      <c r="AC967" s="372"/>
      <c r="AD967" s="372" t="str">
        <v/>
      </c>
      <c r="AE967" s="372"/>
      <c r="AF967" s="372"/>
      <c r="AG967" s="376" t="str">
        <v/>
      </c>
      <c r="AH967" s="372"/>
      <c r="AI967" s="372"/>
      <c r="AJ967" s="372" t="str">
        <v/>
      </c>
      <c r="AK967" s="372"/>
      <c r="AL967" s="372"/>
      <c r="AM967" s="377" t="str">
        <v/>
      </c>
      <c r="AN967" s="378" t="str">
        <v/>
      </c>
      <c r="AO967" s="379" t="str">
        <v/>
      </c>
      <c r="AP967" s="379" t="str">
        <v/>
      </c>
      <c r="AQ967" s="376" t="str">
        <v/>
      </c>
      <c r="AR967" s="376" t="str">
        <v/>
      </c>
      <c r="AS967" s="372" t="str">
        <v/>
      </c>
      <c r="AT967" s="379" t="str">
        <v/>
      </c>
      <c r="AU967" s="380" t="str">
        <v/>
      </c>
      <c r="AV967" s="380" t="str">
        <v/>
      </c>
      <c r="AW967" s="380" t="str">
        <v/>
      </c>
      <c r="AX967" s="380" t="str">
        <v/>
      </c>
      <c r="AY967" s="380" t="str">
        <v/>
      </c>
      <c r="AZ967" s="380"/>
      <c r="BA967" s="380"/>
      <c r="BB967" s="380" t="str">
        <v/>
      </c>
      <c r="BC967" s="380"/>
      <c r="BD967" s="380"/>
      <c r="BE967" s="380" t="str">
        <v/>
      </c>
      <c r="BF967" s="380"/>
      <c r="BG967" s="380"/>
      <c r="BH967" s="380" t="str">
        <v/>
      </c>
      <c r="BI967" s="380"/>
      <c r="BJ967" s="380"/>
      <c r="BK967" s="380" t="str">
        <v/>
      </c>
      <c r="BL967" s="380" t="str">
        <v/>
      </c>
      <c r="BM967" s="380" t="str">
        <v/>
      </c>
      <c r="BN967" s="381" t="str">
        <v/>
      </c>
      <c r="BO967" s="380" t="str">
        <v/>
      </c>
      <c r="BP967" s="380" t="str">
        <v/>
      </c>
      <c r="BQ967" s="380" t="str">
        <v/>
      </c>
      <c r="BR967" s="381" t="str">
        <v/>
      </c>
      <c r="BS967" s="380" t="str">
        <v/>
      </c>
      <c r="BT967" s="380" t="str">
        <v/>
      </c>
      <c r="BU967" s="380" t="str">
        <v/>
      </c>
      <c r="BV967" s="380" t="str">
        <v/>
      </c>
      <c r="BW967" s="380" t="str">
        <v/>
      </c>
      <c r="BX967" s="380"/>
      <c r="BY967" s="380"/>
      <c r="BZ967" s="380" t="str">
        <v/>
      </c>
      <c r="CA967" s="380"/>
      <c r="CB967" s="380"/>
      <c r="CC967" s="380" t="str">
        <v/>
      </c>
      <c r="CD967" s="380"/>
      <c r="CE967" s="380"/>
      <c r="CF967" s="380" t="str">
        <v/>
      </c>
      <c r="CG967" s="380"/>
      <c r="CH967" s="380"/>
      <c r="CI967" s="380" t="str">
        <v/>
      </c>
      <c r="CJ967" s="380" t="str">
        <v/>
      </c>
      <c r="CK967" s="380" t="str">
        <v/>
      </c>
      <c r="CL967" s="381" t="str">
        <v/>
      </c>
      <c r="CM967" s="380" t="str">
        <v/>
      </c>
      <c r="CN967" s="380" t="str">
        <v/>
      </c>
      <c r="CO967" s="380" t="str">
        <v/>
      </c>
      <c r="CP967" s="381" t="str">
        <v/>
      </c>
      <c r="CQ967" s="380" t="str">
        <v/>
      </c>
      <c r="CR967" s="380" t="str">
        <v/>
      </c>
      <c r="CS967" s="380" t="str">
        <v/>
      </c>
      <c r="CT967" s="380" t="str">
        <v/>
      </c>
      <c r="CU967" s="380" t="str">
        <v/>
      </c>
      <c r="CV967" s="380"/>
      <c r="CW967" s="380"/>
      <c r="CX967" s="380" t="str">
        <v/>
      </c>
      <c r="CY967" s="380"/>
      <c r="CZ967" s="380"/>
      <c r="DA967" s="380" t="str">
        <v/>
      </c>
      <c r="DB967" s="380"/>
      <c r="DC967" s="380"/>
      <c r="DD967" s="380" t="str">
        <v/>
      </c>
      <c r="DE967" s="380"/>
      <c r="DF967" s="380"/>
      <c r="DG967" s="380" t="str">
        <v/>
      </c>
      <c r="DH967" s="380" t="str">
        <v/>
      </c>
      <c r="DI967" s="380" t="str">
        <v/>
      </c>
      <c r="DJ967" s="381" t="str">
        <v/>
      </c>
      <c r="DK967" s="380" t="str">
        <v/>
      </c>
      <c r="DL967" s="380" t="str">
        <v/>
      </c>
      <c r="DM967" s="380" t="str">
        <v/>
      </c>
      <c r="DN967" s="381" t="str">
        <v/>
      </c>
      <c r="DO967" s="380" t="str">
        <v/>
      </c>
      <c r="DP967" s="380" t="str">
        <v/>
      </c>
      <c r="DQ967" s="380" t="str">
        <v/>
      </c>
      <c r="DR967" s="380" t="str">
        <v/>
      </c>
      <c r="DS967" s="380" t="str">
        <v/>
      </c>
      <c r="DT967" s="380"/>
      <c r="DU967" s="380"/>
      <c r="DV967" s="380" t="str">
        <v/>
      </c>
      <c r="DW967" s="380"/>
      <c r="DX967" s="380"/>
      <c r="DY967" s="380" t="str">
        <v/>
      </c>
      <c r="DZ967" s="380"/>
      <c r="EA967" s="380"/>
      <c r="EB967" s="380" t="str">
        <v/>
      </c>
      <c r="EC967" s="380"/>
      <c r="ED967" s="380"/>
      <c r="EE967" s="380" t="str">
        <v/>
      </c>
      <c r="EF967" s="380" t="str">
        <v/>
      </c>
      <c r="EG967" s="380" t="str">
        <v/>
      </c>
      <c r="EH967" s="381" t="str">
        <v/>
      </c>
      <c r="EI967" s="380" t="str">
        <v/>
      </c>
      <c r="EJ967" s="380" t="str">
        <v/>
      </c>
      <c r="EK967" s="380" t="str">
        <v/>
      </c>
      <c r="EL967" s="381" t="str">
        <v/>
      </c>
      <c r="EM967" s="382" t="str">
        <v/>
      </c>
      <c r="EN967" s="382" t="str">
        <v/>
      </c>
      <c r="EO967" s="382" t="str">
        <v/>
      </c>
    </row>
    <row r="968" spans="1:145" ht="15.6">
      <c r="A968" s="372" t="str">
        <v/>
      </c>
      <c r="B968" s="373" t="str">
        <v/>
      </c>
      <c r="C968" s="372"/>
      <c r="D968" s="383" t="str">
        <v/>
      </c>
      <c r="E968" s="383" t="str">
        <v/>
      </c>
      <c r="F968" s="383" t="str">
        <v/>
      </c>
      <c r="G968" s="375" t="str">
        <v/>
      </c>
      <c r="H968" s="375" t="str">
        <v/>
      </c>
      <c r="I968" s="375" t="str">
        <v/>
      </c>
      <c r="J968" s="375" t="str">
        <v/>
      </c>
      <c r="K968" s="375" t="str">
        <v/>
      </c>
      <c r="L968" s="375" t="str">
        <v/>
      </c>
      <c r="M968" s="372" t="str">
        <v/>
      </c>
      <c r="N968" s="372" t="str">
        <v/>
      </c>
      <c r="O968" s="372" t="str">
        <v/>
      </c>
      <c r="P968" s="372" t="str">
        <v/>
      </c>
      <c r="Q968" s="372" t="str">
        <v/>
      </c>
      <c r="R968" s="372" t="str">
        <v/>
      </c>
      <c r="S968" s="372" t="str">
        <v/>
      </c>
      <c r="T968" s="372" t="str">
        <v/>
      </c>
      <c r="U968" s="372" t="str">
        <v/>
      </c>
      <c r="V968" s="372" t="str">
        <v/>
      </c>
      <c r="W968" s="372" t="str">
        <v/>
      </c>
      <c r="X968" s="372" t="str">
        <v/>
      </c>
      <c r="Y968" s="372" t="str">
        <v/>
      </c>
      <c r="Z968" s="372" t="str">
        <v/>
      </c>
      <c r="AA968" s="372" t="str">
        <v/>
      </c>
      <c r="AB968" s="372"/>
      <c r="AC968" s="372"/>
      <c r="AD968" s="372" t="str">
        <v/>
      </c>
      <c r="AE968" s="372"/>
      <c r="AF968" s="372"/>
      <c r="AG968" s="376" t="str">
        <v/>
      </c>
      <c r="AH968" s="372"/>
      <c r="AI968" s="372"/>
      <c r="AJ968" s="372" t="str">
        <v/>
      </c>
      <c r="AK968" s="372"/>
      <c r="AL968" s="372"/>
      <c r="AM968" s="377" t="str">
        <v/>
      </c>
      <c r="AN968" s="378" t="str">
        <v/>
      </c>
      <c r="AO968" s="379" t="str">
        <v/>
      </c>
      <c r="AP968" s="379" t="str">
        <v/>
      </c>
      <c r="AQ968" s="376" t="str">
        <v/>
      </c>
      <c r="AR968" s="376" t="str">
        <v/>
      </c>
      <c r="AS968" s="372" t="str">
        <v/>
      </c>
      <c r="AT968" s="379" t="str">
        <v/>
      </c>
      <c r="AU968" s="380" t="str">
        <v/>
      </c>
      <c r="AV968" s="380" t="str">
        <v/>
      </c>
      <c r="AW968" s="380" t="str">
        <v/>
      </c>
      <c r="AX968" s="380" t="str">
        <v/>
      </c>
      <c r="AY968" s="380" t="str">
        <v/>
      </c>
      <c r="AZ968" s="380"/>
      <c r="BA968" s="380"/>
      <c r="BB968" s="380" t="str">
        <v/>
      </c>
      <c r="BC968" s="380"/>
      <c r="BD968" s="380"/>
      <c r="BE968" s="380" t="str">
        <v/>
      </c>
      <c r="BF968" s="380"/>
      <c r="BG968" s="380"/>
      <c r="BH968" s="380" t="str">
        <v/>
      </c>
      <c r="BI968" s="380"/>
      <c r="BJ968" s="380"/>
      <c r="BK968" s="380" t="str">
        <v/>
      </c>
      <c r="BL968" s="380" t="str">
        <v/>
      </c>
      <c r="BM968" s="380" t="str">
        <v/>
      </c>
      <c r="BN968" s="381" t="str">
        <v/>
      </c>
      <c r="BO968" s="380" t="str">
        <v/>
      </c>
      <c r="BP968" s="380" t="str">
        <v/>
      </c>
      <c r="BQ968" s="380" t="str">
        <v/>
      </c>
      <c r="BR968" s="381" t="str">
        <v/>
      </c>
      <c r="BS968" s="380" t="str">
        <v/>
      </c>
      <c r="BT968" s="380" t="str">
        <v/>
      </c>
      <c r="BU968" s="380" t="str">
        <v/>
      </c>
      <c r="BV968" s="380" t="str">
        <v/>
      </c>
      <c r="BW968" s="380" t="str">
        <v/>
      </c>
      <c r="BX968" s="380"/>
      <c r="BY968" s="380"/>
      <c r="BZ968" s="380" t="str">
        <v/>
      </c>
      <c r="CA968" s="380"/>
      <c r="CB968" s="380"/>
      <c r="CC968" s="380" t="str">
        <v/>
      </c>
      <c r="CD968" s="380"/>
      <c r="CE968" s="380"/>
      <c r="CF968" s="380" t="str">
        <v/>
      </c>
      <c r="CG968" s="380"/>
      <c r="CH968" s="380"/>
      <c r="CI968" s="380" t="str">
        <v/>
      </c>
      <c r="CJ968" s="380" t="str">
        <v/>
      </c>
      <c r="CK968" s="380" t="str">
        <v/>
      </c>
      <c r="CL968" s="381" t="str">
        <v/>
      </c>
      <c r="CM968" s="380" t="str">
        <v/>
      </c>
      <c r="CN968" s="380" t="str">
        <v/>
      </c>
      <c r="CO968" s="380" t="str">
        <v/>
      </c>
      <c r="CP968" s="381" t="str">
        <v/>
      </c>
      <c r="CQ968" s="380" t="str">
        <v/>
      </c>
      <c r="CR968" s="380" t="str">
        <v/>
      </c>
      <c r="CS968" s="380" t="str">
        <v/>
      </c>
      <c r="CT968" s="380" t="str">
        <v/>
      </c>
      <c r="CU968" s="380" t="str">
        <v/>
      </c>
      <c r="CV968" s="380"/>
      <c r="CW968" s="380"/>
      <c r="CX968" s="380" t="str">
        <v/>
      </c>
      <c r="CY968" s="380"/>
      <c r="CZ968" s="380"/>
      <c r="DA968" s="380" t="str">
        <v/>
      </c>
      <c r="DB968" s="380"/>
      <c r="DC968" s="380"/>
      <c r="DD968" s="380" t="str">
        <v/>
      </c>
      <c r="DE968" s="380"/>
      <c r="DF968" s="380"/>
      <c r="DG968" s="380" t="str">
        <v/>
      </c>
      <c r="DH968" s="380" t="str">
        <v/>
      </c>
      <c r="DI968" s="380" t="str">
        <v/>
      </c>
      <c r="DJ968" s="381" t="str">
        <v/>
      </c>
      <c r="DK968" s="380" t="str">
        <v/>
      </c>
      <c r="DL968" s="380" t="str">
        <v/>
      </c>
      <c r="DM968" s="380" t="str">
        <v/>
      </c>
      <c r="DN968" s="381" t="str">
        <v/>
      </c>
      <c r="DO968" s="380" t="str">
        <v/>
      </c>
      <c r="DP968" s="380" t="str">
        <v/>
      </c>
      <c r="DQ968" s="380" t="str">
        <v/>
      </c>
      <c r="DR968" s="380" t="str">
        <v/>
      </c>
      <c r="DS968" s="380" t="str">
        <v/>
      </c>
      <c r="DT968" s="380"/>
      <c r="DU968" s="380"/>
      <c r="DV968" s="380" t="str">
        <v/>
      </c>
      <c r="DW968" s="380"/>
      <c r="DX968" s="380"/>
      <c r="DY968" s="380" t="str">
        <v/>
      </c>
      <c r="DZ968" s="380"/>
      <c r="EA968" s="380"/>
      <c r="EB968" s="380" t="str">
        <v/>
      </c>
      <c r="EC968" s="380"/>
      <c r="ED968" s="380"/>
      <c r="EE968" s="380" t="str">
        <v/>
      </c>
      <c r="EF968" s="380" t="str">
        <v/>
      </c>
      <c r="EG968" s="380" t="str">
        <v/>
      </c>
      <c r="EH968" s="381" t="str">
        <v/>
      </c>
      <c r="EI968" s="380" t="str">
        <v/>
      </c>
      <c r="EJ968" s="380" t="str">
        <v/>
      </c>
      <c r="EK968" s="380" t="str">
        <v/>
      </c>
      <c r="EL968" s="381" t="str">
        <v/>
      </c>
      <c r="EM968" s="382" t="str">
        <v/>
      </c>
      <c r="EN968" s="382" t="str">
        <v/>
      </c>
      <c r="EO968" s="382" t="str">
        <v/>
      </c>
    </row>
    <row r="969" spans="1:145" ht="15.6">
      <c r="A969" s="372" t="str">
        <v/>
      </c>
      <c r="B969" s="373" t="str">
        <v/>
      </c>
      <c r="C969" s="372"/>
      <c r="D969" s="383" t="str">
        <v/>
      </c>
      <c r="E969" s="383" t="str">
        <v/>
      </c>
      <c r="F969" s="383" t="str">
        <v/>
      </c>
      <c r="G969" s="375" t="str">
        <v/>
      </c>
      <c r="H969" s="375" t="str">
        <v/>
      </c>
      <c r="I969" s="375" t="str">
        <v/>
      </c>
      <c r="J969" s="375" t="str">
        <v/>
      </c>
      <c r="K969" s="375" t="str">
        <v/>
      </c>
      <c r="L969" s="375" t="str">
        <v/>
      </c>
      <c r="M969" s="372" t="str">
        <v/>
      </c>
      <c r="N969" s="372" t="str">
        <v/>
      </c>
      <c r="O969" s="372" t="str">
        <v/>
      </c>
      <c r="P969" s="372" t="str">
        <v/>
      </c>
      <c r="Q969" s="372" t="str">
        <v/>
      </c>
      <c r="R969" s="372" t="str">
        <v/>
      </c>
      <c r="S969" s="372" t="str">
        <v/>
      </c>
      <c r="T969" s="372" t="str">
        <v/>
      </c>
      <c r="U969" s="372" t="str">
        <v/>
      </c>
      <c r="V969" s="372" t="str">
        <v/>
      </c>
      <c r="W969" s="372" t="str">
        <v/>
      </c>
      <c r="X969" s="372" t="str">
        <v/>
      </c>
      <c r="Y969" s="372" t="str">
        <v/>
      </c>
      <c r="Z969" s="372" t="str">
        <v/>
      </c>
      <c r="AA969" s="372" t="str">
        <v/>
      </c>
      <c r="AB969" s="372"/>
      <c r="AC969" s="372"/>
      <c r="AD969" s="372" t="str">
        <v/>
      </c>
      <c r="AE969" s="372"/>
      <c r="AF969" s="372"/>
      <c r="AG969" s="376" t="str">
        <v/>
      </c>
      <c r="AH969" s="372"/>
      <c r="AI969" s="372"/>
      <c r="AJ969" s="372" t="str">
        <v/>
      </c>
      <c r="AK969" s="372"/>
      <c r="AL969" s="372"/>
      <c r="AM969" s="377" t="str">
        <v/>
      </c>
      <c r="AN969" s="378" t="str">
        <v/>
      </c>
      <c r="AO969" s="379" t="str">
        <v/>
      </c>
      <c r="AP969" s="379" t="str">
        <v/>
      </c>
      <c r="AQ969" s="376" t="str">
        <v/>
      </c>
      <c r="AR969" s="376" t="str">
        <v/>
      </c>
      <c r="AS969" s="372" t="str">
        <v/>
      </c>
      <c r="AT969" s="379" t="str">
        <v/>
      </c>
      <c r="AU969" s="380" t="str">
        <v/>
      </c>
      <c r="AV969" s="380" t="str">
        <v/>
      </c>
      <c r="AW969" s="380" t="str">
        <v/>
      </c>
      <c r="AX969" s="380" t="str">
        <v/>
      </c>
      <c r="AY969" s="380" t="str">
        <v/>
      </c>
      <c r="AZ969" s="380"/>
      <c r="BA969" s="380"/>
      <c r="BB969" s="380" t="str">
        <v/>
      </c>
      <c r="BC969" s="380"/>
      <c r="BD969" s="380"/>
      <c r="BE969" s="380" t="str">
        <v/>
      </c>
      <c r="BF969" s="380"/>
      <c r="BG969" s="380"/>
      <c r="BH969" s="380" t="str">
        <v/>
      </c>
      <c r="BI969" s="380"/>
      <c r="BJ969" s="380"/>
      <c r="BK969" s="380" t="str">
        <v/>
      </c>
      <c r="BL969" s="380" t="str">
        <v/>
      </c>
      <c r="BM969" s="380" t="str">
        <v/>
      </c>
      <c r="BN969" s="381" t="str">
        <v/>
      </c>
      <c r="BO969" s="380" t="str">
        <v/>
      </c>
      <c r="BP969" s="380" t="str">
        <v/>
      </c>
      <c r="BQ969" s="380" t="str">
        <v/>
      </c>
      <c r="BR969" s="381" t="str">
        <v/>
      </c>
      <c r="BS969" s="380" t="str">
        <v/>
      </c>
      <c r="BT969" s="380" t="str">
        <v/>
      </c>
      <c r="BU969" s="380" t="str">
        <v/>
      </c>
      <c r="BV969" s="380" t="str">
        <v/>
      </c>
      <c r="BW969" s="380" t="str">
        <v/>
      </c>
      <c r="BX969" s="380"/>
      <c r="BY969" s="380"/>
      <c r="BZ969" s="380" t="str">
        <v/>
      </c>
      <c r="CA969" s="380"/>
      <c r="CB969" s="380"/>
      <c r="CC969" s="380" t="str">
        <v/>
      </c>
      <c r="CD969" s="380"/>
      <c r="CE969" s="380"/>
      <c r="CF969" s="380" t="str">
        <v/>
      </c>
      <c r="CG969" s="380"/>
      <c r="CH969" s="380"/>
      <c r="CI969" s="380" t="str">
        <v/>
      </c>
      <c r="CJ969" s="380" t="str">
        <v/>
      </c>
      <c r="CK969" s="380" t="str">
        <v/>
      </c>
      <c r="CL969" s="381" t="str">
        <v/>
      </c>
      <c r="CM969" s="380" t="str">
        <v/>
      </c>
      <c r="CN969" s="380" t="str">
        <v/>
      </c>
      <c r="CO969" s="380" t="str">
        <v/>
      </c>
      <c r="CP969" s="381" t="str">
        <v/>
      </c>
      <c r="CQ969" s="380" t="str">
        <v/>
      </c>
      <c r="CR969" s="380" t="str">
        <v/>
      </c>
      <c r="CS969" s="380" t="str">
        <v/>
      </c>
      <c r="CT969" s="380" t="str">
        <v/>
      </c>
      <c r="CU969" s="380" t="str">
        <v/>
      </c>
      <c r="CV969" s="380"/>
      <c r="CW969" s="380"/>
      <c r="CX969" s="380" t="str">
        <v/>
      </c>
      <c r="CY969" s="380"/>
      <c r="CZ969" s="380"/>
      <c r="DA969" s="380" t="str">
        <v/>
      </c>
      <c r="DB969" s="380"/>
      <c r="DC969" s="380"/>
      <c r="DD969" s="380" t="str">
        <v/>
      </c>
      <c r="DE969" s="380"/>
      <c r="DF969" s="380"/>
      <c r="DG969" s="380" t="str">
        <v/>
      </c>
      <c r="DH969" s="380" t="str">
        <v/>
      </c>
      <c r="DI969" s="380" t="str">
        <v/>
      </c>
      <c r="DJ969" s="381" t="str">
        <v/>
      </c>
      <c r="DK969" s="380" t="str">
        <v/>
      </c>
      <c r="DL969" s="380" t="str">
        <v/>
      </c>
      <c r="DM969" s="380" t="str">
        <v/>
      </c>
      <c r="DN969" s="381" t="str">
        <v/>
      </c>
      <c r="DO969" s="380" t="str">
        <v/>
      </c>
      <c r="DP969" s="380" t="str">
        <v/>
      </c>
      <c r="DQ969" s="380" t="str">
        <v/>
      </c>
      <c r="DR969" s="380" t="str">
        <v/>
      </c>
      <c r="DS969" s="380" t="str">
        <v/>
      </c>
      <c r="DT969" s="380"/>
      <c r="DU969" s="380"/>
      <c r="DV969" s="380" t="str">
        <v/>
      </c>
      <c r="DW969" s="380"/>
      <c r="DX969" s="380"/>
      <c r="DY969" s="380" t="str">
        <v/>
      </c>
      <c r="DZ969" s="380"/>
      <c r="EA969" s="380"/>
      <c r="EB969" s="380" t="str">
        <v/>
      </c>
      <c r="EC969" s="380"/>
      <c r="ED969" s="380"/>
      <c r="EE969" s="380" t="str">
        <v/>
      </c>
      <c r="EF969" s="380" t="str">
        <v/>
      </c>
      <c r="EG969" s="380" t="str">
        <v/>
      </c>
      <c r="EH969" s="381" t="str">
        <v/>
      </c>
      <c r="EI969" s="380" t="str">
        <v/>
      </c>
      <c r="EJ969" s="380" t="str">
        <v/>
      </c>
      <c r="EK969" s="380" t="str">
        <v/>
      </c>
      <c r="EL969" s="381" t="str">
        <v/>
      </c>
      <c r="EM969" s="382" t="str">
        <v/>
      </c>
      <c r="EN969" s="382" t="str">
        <v/>
      </c>
      <c r="EO969" s="382" t="str">
        <v/>
      </c>
    </row>
    <row r="970" spans="1:145" ht="15.6">
      <c r="A970" s="372" t="str">
        <v/>
      </c>
      <c r="B970" s="373" t="str">
        <v/>
      </c>
      <c r="C970" s="372"/>
      <c r="D970" s="383" t="str">
        <v/>
      </c>
      <c r="E970" s="383" t="str">
        <v/>
      </c>
      <c r="F970" s="383" t="str">
        <v/>
      </c>
      <c r="G970" s="375" t="str">
        <v/>
      </c>
      <c r="H970" s="375" t="str">
        <v/>
      </c>
      <c r="I970" s="375" t="str">
        <v/>
      </c>
      <c r="J970" s="375" t="str">
        <v/>
      </c>
      <c r="K970" s="375" t="str">
        <v/>
      </c>
      <c r="L970" s="375" t="str">
        <v/>
      </c>
      <c r="M970" s="372" t="str">
        <v/>
      </c>
      <c r="N970" s="372" t="str">
        <v/>
      </c>
      <c r="O970" s="372" t="str">
        <v/>
      </c>
      <c r="P970" s="372" t="str">
        <v/>
      </c>
      <c r="Q970" s="372" t="str">
        <v/>
      </c>
      <c r="R970" s="372" t="str">
        <v/>
      </c>
      <c r="S970" s="372" t="str">
        <v/>
      </c>
      <c r="T970" s="372" t="str">
        <v/>
      </c>
      <c r="U970" s="372" t="str">
        <v/>
      </c>
      <c r="V970" s="372" t="str">
        <v/>
      </c>
      <c r="W970" s="372" t="str">
        <v/>
      </c>
      <c r="X970" s="372" t="str">
        <v/>
      </c>
      <c r="Y970" s="372" t="str">
        <v/>
      </c>
      <c r="Z970" s="372" t="str">
        <v/>
      </c>
      <c r="AA970" s="372" t="str">
        <v/>
      </c>
      <c r="AB970" s="372"/>
      <c r="AC970" s="372"/>
      <c r="AD970" s="372" t="str">
        <v/>
      </c>
      <c r="AE970" s="372"/>
      <c r="AF970" s="372"/>
      <c r="AG970" s="376" t="str">
        <v/>
      </c>
      <c r="AH970" s="372"/>
      <c r="AI970" s="372"/>
      <c r="AJ970" s="372" t="str">
        <v/>
      </c>
      <c r="AK970" s="372"/>
      <c r="AL970" s="372"/>
      <c r="AM970" s="377" t="str">
        <v/>
      </c>
      <c r="AN970" s="378" t="str">
        <v/>
      </c>
      <c r="AO970" s="379" t="str">
        <v/>
      </c>
      <c r="AP970" s="379" t="str">
        <v/>
      </c>
      <c r="AQ970" s="376" t="str">
        <v/>
      </c>
      <c r="AR970" s="376" t="str">
        <v/>
      </c>
      <c r="AS970" s="372" t="str">
        <v/>
      </c>
      <c r="AT970" s="379" t="str">
        <v/>
      </c>
      <c r="AU970" s="380" t="str">
        <v/>
      </c>
      <c r="AV970" s="380" t="str">
        <v/>
      </c>
      <c r="AW970" s="380" t="str">
        <v/>
      </c>
      <c r="AX970" s="380" t="str">
        <v/>
      </c>
      <c r="AY970" s="380" t="str">
        <v/>
      </c>
      <c r="AZ970" s="380"/>
      <c r="BA970" s="380"/>
      <c r="BB970" s="380" t="str">
        <v/>
      </c>
      <c r="BC970" s="380"/>
      <c r="BD970" s="380"/>
      <c r="BE970" s="380" t="str">
        <v/>
      </c>
      <c r="BF970" s="380"/>
      <c r="BG970" s="380"/>
      <c r="BH970" s="380" t="str">
        <v/>
      </c>
      <c r="BI970" s="380"/>
      <c r="BJ970" s="380"/>
      <c r="BK970" s="380" t="str">
        <v/>
      </c>
      <c r="BL970" s="380" t="str">
        <v/>
      </c>
      <c r="BM970" s="380" t="str">
        <v/>
      </c>
      <c r="BN970" s="381" t="str">
        <v/>
      </c>
      <c r="BO970" s="380" t="str">
        <v/>
      </c>
      <c r="BP970" s="380" t="str">
        <v/>
      </c>
      <c r="BQ970" s="380" t="str">
        <v/>
      </c>
      <c r="BR970" s="381" t="str">
        <v/>
      </c>
      <c r="BS970" s="380" t="str">
        <v/>
      </c>
      <c r="BT970" s="380" t="str">
        <v/>
      </c>
      <c r="BU970" s="380" t="str">
        <v/>
      </c>
      <c r="BV970" s="380" t="str">
        <v/>
      </c>
      <c r="BW970" s="380" t="str">
        <v/>
      </c>
      <c r="BX970" s="380"/>
      <c r="BY970" s="380"/>
      <c r="BZ970" s="380" t="str">
        <v/>
      </c>
      <c r="CA970" s="380"/>
      <c r="CB970" s="380"/>
      <c r="CC970" s="380" t="str">
        <v/>
      </c>
      <c r="CD970" s="380"/>
      <c r="CE970" s="380"/>
      <c r="CF970" s="380" t="str">
        <v/>
      </c>
      <c r="CG970" s="380"/>
      <c r="CH970" s="380"/>
      <c r="CI970" s="380" t="str">
        <v/>
      </c>
      <c r="CJ970" s="380" t="str">
        <v/>
      </c>
      <c r="CK970" s="380" t="str">
        <v/>
      </c>
      <c r="CL970" s="381" t="str">
        <v/>
      </c>
      <c r="CM970" s="380" t="str">
        <v/>
      </c>
      <c r="CN970" s="380" t="str">
        <v/>
      </c>
      <c r="CO970" s="380" t="str">
        <v/>
      </c>
      <c r="CP970" s="381" t="str">
        <v/>
      </c>
      <c r="CQ970" s="380" t="str">
        <v/>
      </c>
      <c r="CR970" s="380" t="str">
        <v/>
      </c>
      <c r="CS970" s="380" t="str">
        <v/>
      </c>
      <c r="CT970" s="380" t="str">
        <v/>
      </c>
      <c r="CU970" s="380" t="str">
        <v/>
      </c>
      <c r="CV970" s="380"/>
      <c r="CW970" s="380"/>
      <c r="CX970" s="380" t="str">
        <v/>
      </c>
      <c r="CY970" s="380"/>
      <c r="CZ970" s="380"/>
      <c r="DA970" s="380" t="str">
        <v/>
      </c>
      <c r="DB970" s="380"/>
      <c r="DC970" s="380"/>
      <c r="DD970" s="380" t="str">
        <v/>
      </c>
      <c r="DE970" s="380"/>
      <c r="DF970" s="380"/>
      <c r="DG970" s="380" t="str">
        <v/>
      </c>
      <c r="DH970" s="380" t="str">
        <v/>
      </c>
      <c r="DI970" s="380" t="str">
        <v/>
      </c>
      <c r="DJ970" s="381" t="str">
        <v/>
      </c>
      <c r="DK970" s="380" t="str">
        <v/>
      </c>
      <c r="DL970" s="380" t="str">
        <v/>
      </c>
      <c r="DM970" s="380" t="str">
        <v/>
      </c>
      <c r="DN970" s="381" t="str">
        <v/>
      </c>
      <c r="DO970" s="380" t="str">
        <v/>
      </c>
      <c r="DP970" s="380" t="str">
        <v/>
      </c>
      <c r="DQ970" s="380" t="str">
        <v/>
      </c>
      <c r="DR970" s="380" t="str">
        <v/>
      </c>
      <c r="DS970" s="380" t="str">
        <v/>
      </c>
      <c r="DT970" s="380"/>
      <c r="DU970" s="380"/>
      <c r="DV970" s="380" t="str">
        <v/>
      </c>
      <c r="DW970" s="380"/>
      <c r="DX970" s="380"/>
      <c r="DY970" s="380" t="str">
        <v/>
      </c>
      <c r="DZ970" s="380"/>
      <c r="EA970" s="380"/>
      <c r="EB970" s="380" t="str">
        <v/>
      </c>
      <c r="EC970" s="380"/>
      <c r="ED970" s="380"/>
      <c r="EE970" s="380" t="str">
        <v/>
      </c>
      <c r="EF970" s="380" t="str">
        <v/>
      </c>
      <c r="EG970" s="380" t="str">
        <v/>
      </c>
      <c r="EH970" s="381" t="str">
        <v/>
      </c>
      <c r="EI970" s="380" t="str">
        <v/>
      </c>
      <c r="EJ970" s="380" t="str">
        <v/>
      </c>
      <c r="EK970" s="380" t="str">
        <v/>
      </c>
      <c r="EL970" s="381" t="str">
        <v/>
      </c>
      <c r="EM970" s="382" t="str">
        <v/>
      </c>
      <c r="EN970" s="382" t="str">
        <v/>
      </c>
      <c r="EO970" s="382" t="str">
        <v/>
      </c>
    </row>
    <row r="971" spans="1:145" ht="15.6">
      <c r="A971" s="372" t="str">
        <v/>
      </c>
      <c r="B971" s="373" t="str">
        <v/>
      </c>
      <c r="C971" s="372"/>
      <c r="D971" s="383" t="str">
        <v/>
      </c>
      <c r="E971" s="383" t="str">
        <v/>
      </c>
      <c r="F971" s="383" t="str">
        <v/>
      </c>
      <c r="G971" s="375" t="str">
        <v/>
      </c>
      <c r="H971" s="375" t="str">
        <v/>
      </c>
      <c r="I971" s="375" t="str">
        <v/>
      </c>
      <c r="J971" s="375" t="str">
        <v/>
      </c>
      <c r="K971" s="375" t="str">
        <v/>
      </c>
      <c r="L971" s="375" t="str">
        <v/>
      </c>
      <c r="M971" s="372" t="str">
        <v/>
      </c>
      <c r="N971" s="372" t="str">
        <v/>
      </c>
      <c r="O971" s="372" t="str">
        <v/>
      </c>
      <c r="P971" s="372" t="str">
        <v/>
      </c>
      <c r="Q971" s="372" t="str">
        <v/>
      </c>
      <c r="R971" s="372" t="str">
        <v/>
      </c>
      <c r="S971" s="372" t="str">
        <v/>
      </c>
      <c r="T971" s="372" t="str">
        <v/>
      </c>
      <c r="U971" s="372" t="str">
        <v/>
      </c>
      <c r="V971" s="372" t="str">
        <v/>
      </c>
      <c r="W971" s="372" t="str">
        <v/>
      </c>
      <c r="X971" s="372" t="str">
        <v/>
      </c>
      <c r="Y971" s="372" t="str">
        <v/>
      </c>
      <c r="Z971" s="372" t="str">
        <v/>
      </c>
      <c r="AA971" s="372" t="str">
        <v/>
      </c>
      <c r="AB971" s="372"/>
      <c r="AC971" s="372"/>
      <c r="AD971" s="372" t="str">
        <v/>
      </c>
      <c r="AE971" s="372"/>
      <c r="AF971" s="372"/>
      <c r="AG971" s="376" t="str">
        <v/>
      </c>
      <c r="AH971" s="372"/>
      <c r="AI971" s="372"/>
      <c r="AJ971" s="372" t="str">
        <v/>
      </c>
      <c r="AK971" s="372"/>
      <c r="AL971" s="372"/>
      <c r="AM971" s="377" t="str">
        <v/>
      </c>
      <c r="AN971" s="378" t="str">
        <v/>
      </c>
      <c r="AO971" s="379" t="str">
        <v/>
      </c>
      <c r="AP971" s="379" t="str">
        <v/>
      </c>
      <c r="AQ971" s="376" t="str">
        <v/>
      </c>
      <c r="AR971" s="376" t="str">
        <v/>
      </c>
      <c r="AS971" s="372" t="str">
        <v/>
      </c>
      <c r="AT971" s="379" t="str">
        <v/>
      </c>
      <c r="AU971" s="380" t="str">
        <v/>
      </c>
      <c r="AV971" s="380" t="str">
        <v/>
      </c>
      <c r="AW971" s="380" t="str">
        <v/>
      </c>
      <c r="AX971" s="380" t="str">
        <v/>
      </c>
      <c r="AY971" s="380" t="str">
        <v/>
      </c>
      <c r="AZ971" s="380"/>
      <c r="BA971" s="380"/>
      <c r="BB971" s="380" t="str">
        <v/>
      </c>
      <c r="BC971" s="380"/>
      <c r="BD971" s="380"/>
      <c r="BE971" s="380" t="str">
        <v/>
      </c>
      <c r="BF971" s="380"/>
      <c r="BG971" s="380"/>
      <c r="BH971" s="380" t="str">
        <v/>
      </c>
      <c r="BI971" s="380"/>
      <c r="BJ971" s="380"/>
      <c r="BK971" s="380" t="str">
        <v/>
      </c>
      <c r="BL971" s="380" t="str">
        <v/>
      </c>
      <c r="BM971" s="380" t="str">
        <v/>
      </c>
      <c r="BN971" s="381" t="str">
        <v/>
      </c>
      <c r="BO971" s="380" t="str">
        <v/>
      </c>
      <c r="BP971" s="380" t="str">
        <v/>
      </c>
      <c r="BQ971" s="380" t="str">
        <v/>
      </c>
      <c r="BR971" s="381" t="str">
        <v/>
      </c>
      <c r="BS971" s="380" t="str">
        <v/>
      </c>
      <c r="BT971" s="380" t="str">
        <v/>
      </c>
      <c r="BU971" s="380" t="str">
        <v/>
      </c>
      <c r="BV971" s="380" t="str">
        <v/>
      </c>
      <c r="BW971" s="380" t="str">
        <v/>
      </c>
      <c r="BX971" s="380"/>
      <c r="BY971" s="380"/>
      <c r="BZ971" s="380" t="str">
        <v/>
      </c>
      <c r="CA971" s="380"/>
      <c r="CB971" s="380"/>
      <c r="CC971" s="380" t="str">
        <v/>
      </c>
      <c r="CD971" s="380"/>
      <c r="CE971" s="380"/>
      <c r="CF971" s="380" t="str">
        <v/>
      </c>
      <c r="CG971" s="380"/>
      <c r="CH971" s="380"/>
      <c r="CI971" s="380" t="str">
        <v/>
      </c>
      <c r="CJ971" s="380" t="str">
        <v/>
      </c>
      <c r="CK971" s="380" t="str">
        <v/>
      </c>
      <c r="CL971" s="381" t="str">
        <v/>
      </c>
      <c r="CM971" s="380" t="str">
        <v/>
      </c>
      <c r="CN971" s="380" t="str">
        <v/>
      </c>
      <c r="CO971" s="380" t="str">
        <v/>
      </c>
      <c r="CP971" s="381" t="str">
        <v/>
      </c>
      <c r="CQ971" s="380" t="str">
        <v/>
      </c>
      <c r="CR971" s="380" t="str">
        <v/>
      </c>
      <c r="CS971" s="380" t="str">
        <v/>
      </c>
      <c r="CT971" s="380" t="str">
        <v/>
      </c>
      <c r="CU971" s="380" t="str">
        <v/>
      </c>
      <c r="CV971" s="380"/>
      <c r="CW971" s="380"/>
      <c r="CX971" s="380" t="str">
        <v/>
      </c>
      <c r="CY971" s="380"/>
      <c r="CZ971" s="380"/>
      <c r="DA971" s="380" t="str">
        <v/>
      </c>
      <c r="DB971" s="380"/>
      <c r="DC971" s="380"/>
      <c r="DD971" s="380" t="str">
        <v/>
      </c>
      <c r="DE971" s="380"/>
      <c r="DF971" s="380"/>
      <c r="DG971" s="380" t="str">
        <v/>
      </c>
      <c r="DH971" s="380" t="str">
        <v/>
      </c>
      <c r="DI971" s="380" t="str">
        <v/>
      </c>
      <c r="DJ971" s="381" t="str">
        <v/>
      </c>
      <c r="DK971" s="380" t="str">
        <v/>
      </c>
      <c r="DL971" s="380" t="str">
        <v/>
      </c>
      <c r="DM971" s="380" t="str">
        <v/>
      </c>
      <c r="DN971" s="381" t="str">
        <v/>
      </c>
      <c r="DO971" s="380" t="str">
        <v/>
      </c>
      <c r="DP971" s="380" t="str">
        <v/>
      </c>
      <c r="DQ971" s="380" t="str">
        <v/>
      </c>
      <c r="DR971" s="380" t="str">
        <v/>
      </c>
      <c r="DS971" s="380" t="str">
        <v/>
      </c>
      <c r="DT971" s="380"/>
      <c r="DU971" s="380"/>
      <c r="DV971" s="380" t="str">
        <v/>
      </c>
      <c r="DW971" s="380"/>
      <c r="DX971" s="380"/>
      <c r="DY971" s="380" t="str">
        <v/>
      </c>
      <c r="DZ971" s="380"/>
      <c r="EA971" s="380"/>
      <c r="EB971" s="380" t="str">
        <v/>
      </c>
      <c r="EC971" s="380"/>
      <c r="ED971" s="380"/>
      <c r="EE971" s="380" t="str">
        <v/>
      </c>
      <c r="EF971" s="380" t="str">
        <v/>
      </c>
      <c r="EG971" s="380" t="str">
        <v/>
      </c>
      <c r="EH971" s="381" t="str">
        <v/>
      </c>
      <c r="EI971" s="380" t="str">
        <v/>
      </c>
      <c r="EJ971" s="380" t="str">
        <v/>
      </c>
      <c r="EK971" s="380" t="str">
        <v/>
      </c>
      <c r="EL971" s="381" t="str">
        <v/>
      </c>
      <c r="EM971" s="382" t="str">
        <v/>
      </c>
      <c r="EN971" s="382" t="str">
        <v/>
      </c>
      <c r="EO971" s="382" t="str">
        <v/>
      </c>
    </row>
    <row r="972" spans="1:145" ht="15.6">
      <c r="A972" s="372" t="str">
        <v/>
      </c>
      <c r="B972" s="373" t="str">
        <v/>
      </c>
      <c r="C972" s="372"/>
      <c r="D972" s="383" t="str">
        <v/>
      </c>
      <c r="E972" s="383" t="str">
        <v/>
      </c>
      <c r="F972" s="383" t="str">
        <v/>
      </c>
      <c r="G972" s="375" t="str">
        <v/>
      </c>
      <c r="H972" s="375" t="str">
        <v/>
      </c>
      <c r="I972" s="375" t="str">
        <v/>
      </c>
      <c r="J972" s="375" t="str">
        <v/>
      </c>
      <c r="K972" s="375" t="str">
        <v/>
      </c>
      <c r="L972" s="375" t="str">
        <v/>
      </c>
      <c r="M972" s="372" t="str">
        <v/>
      </c>
      <c r="N972" s="372" t="str">
        <v/>
      </c>
      <c r="O972" s="372" t="str">
        <v/>
      </c>
      <c r="P972" s="372" t="str">
        <v/>
      </c>
      <c r="Q972" s="372" t="str">
        <v/>
      </c>
      <c r="R972" s="372" t="str">
        <v/>
      </c>
      <c r="S972" s="372" t="str">
        <v/>
      </c>
      <c r="T972" s="372" t="str">
        <v/>
      </c>
      <c r="U972" s="372" t="str">
        <v/>
      </c>
      <c r="V972" s="372" t="str">
        <v/>
      </c>
      <c r="W972" s="372" t="str">
        <v/>
      </c>
      <c r="X972" s="372" t="str">
        <v/>
      </c>
      <c r="Y972" s="372" t="str">
        <v/>
      </c>
      <c r="Z972" s="372" t="str">
        <v/>
      </c>
      <c r="AA972" s="372" t="str">
        <v/>
      </c>
      <c r="AB972" s="372"/>
      <c r="AC972" s="372"/>
      <c r="AD972" s="372" t="str">
        <v/>
      </c>
      <c r="AE972" s="372"/>
      <c r="AF972" s="372"/>
      <c r="AG972" s="376" t="str">
        <v/>
      </c>
      <c r="AH972" s="372"/>
      <c r="AI972" s="372"/>
      <c r="AJ972" s="372" t="str">
        <v/>
      </c>
      <c r="AK972" s="372"/>
      <c r="AL972" s="372"/>
      <c r="AM972" s="377" t="str">
        <v/>
      </c>
      <c r="AN972" s="378" t="str">
        <v/>
      </c>
      <c r="AO972" s="379" t="str">
        <v/>
      </c>
      <c r="AP972" s="379" t="str">
        <v/>
      </c>
      <c r="AQ972" s="376" t="str">
        <v/>
      </c>
      <c r="AR972" s="376" t="str">
        <v/>
      </c>
      <c r="AS972" s="372" t="str">
        <v/>
      </c>
      <c r="AT972" s="379" t="str">
        <v/>
      </c>
      <c r="AU972" s="380" t="str">
        <v/>
      </c>
      <c r="AV972" s="380" t="str">
        <v/>
      </c>
      <c r="AW972" s="380" t="str">
        <v/>
      </c>
      <c r="AX972" s="380" t="str">
        <v/>
      </c>
      <c r="AY972" s="380" t="str">
        <v/>
      </c>
      <c r="AZ972" s="380"/>
      <c r="BA972" s="380"/>
      <c r="BB972" s="380" t="str">
        <v/>
      </c>
      <c r="BC972" s="380"/>
      <c r="BD972" s="380"/>
      <c r="BE972" s="380" t="str">
        <v/>
      </c>
      <c r="BF972" s="380"/>
      <c r="BG972" s="380"/>
      <c r="BH972" s="380" t="str">
        <v/>
      </c>
      <c r="BI972" s="380"/>
      <c r="BJ972" s="380"/>
      <c r="BK972" s="380" t="str">
        <v/>
      </c>
      <c r="BL972" s="380" t="str">
        <v/>
      </c>
      <c r="BM972" s="380" t="str">
        <v/>
      </c>
      <c r="BN972" s="381" t="str">
        <v/>
      </c>
      <c r="BO972" s="380" t="str">
        <v/>
      </c>
      <c r="BP972" s="380" t="str">
        <v/>
      </c>
      <c r="BQ972" s="380" t="str">
        <v/>
      </c>
      <c r="BR972" s="381" t="str">
        <v/>
      </c>
      <c r="BS972" s="380" t="str">
        <v/>
      </c>
      <c r="BT972" s="380" t="str">
        <v/>
      </c>
      <c r="BU972" s="380" t="str">
        <v/>
      </c>
      <c r="BV972" s="380" t="str">
        <v/>
      </c>
      <c r="BW972" s="380" t="str">
        <v/>
      </c>
      <c r="BX972" s="380"/>
      <c r="BY972" s="380"/>
      <c r="BZ972" s="380" t="str">
        <v/>
      </c>
      <c r="CA972" s="380"/>
      <c r="CB972" s="380"/>
      <c r="CC972" s="380" t="str">
        <v/>
      </c>
      <c r="CD972" s="380"/>
      <c r="CE972" s="380"/>
      <c r="CF972" s="380" t="str">
        <v/>
      </c>
      <c r="CG972" s="380"/>
      <c r="CH972" s="380"/>
      <c r="CI972" s="380" t="str">
        <v/>
      </c>
      <c r="CJ972" s="380" t="str">
        <v/>
      </c>
      <c r="CK972" s="380" t="str">
        <v/>
      </c>
      <c r="CL972" s="381" t="str">
        <v/>
      </c>
      <c r="CM972" s="380" t="str">
        <v/>
      </c>
      <c r="CN972" s="380" t="str">
        <v/>
      </c>
      <c r="CO972" s="380" t="str">
        <v/>
      </c>
      <c r="CP972" s="381" t="str">
        <v/>
      </c>
      <c r="CQ972" s="380" t="str">
        <v/>
      </c>
      <c r="CR972" s="380" t="str">
        <v/>
      </c>
      <c r="CS972" s="380" t="str">
        <v/>
      </c>
      <c r="CT972" s="380" t="str">
        <v/>
      </c>
      <c r="CU972" s="380" t="str">
        <v/>
      </c>
      <c r="CV972" s="380"/>
      <c r="CW972" s="380"/>
      <c r="CX972" s="380" t="str">
        <v/>
      </c>
      <c r="CY972" s="380"/>
      <c r="CZ972" s="380"/>
      <c r="DA972" s="380" t="str">
        <v/>
      </c>
      <c r="DB972" s="380"/>
      <c r="DC972" s="380"/>
      <c r="DD972" s="380" t="str">
        <v/>
      </c>
      <c r="DE972" s="380"/>
      <c r="DF972" s="380"/>
      <c r="DG972" s="380" t="str">
        <v/>
      </c>
      <c r="DH972" s="380" t="str">
        <v/>
      </c>
      <c r="DI972" s="380" t="str">
        <v/>
      </c>
      <c r="DJ972" s="381" t="str">
        <v/>
      </c>
      <c r="DK972" s="380" t="str">
        <v/>
      </c>
      <c r="DL972" s="380" t="str">
        <v/>
      </c>
      <c r="DM972" s="380" t="str">
        <v/>
      </c>
      <c r="DN972" s="381" t="str">
        <v/>
      </c>
      <c r="DO972" s="380" t="str">
        <v/>
      </c>
      <c r="DP972" s="380" t="str">
        <v/>
      </c>
      <c r="DQ972" s="380" t="str">
        <v/>
      </c>
      <c r="DR972" s="380" t="str">
        <v/>
      </c>
      <c r="DS972" s="380" t="str">
        <v/>
      </c>
      <c r="DT972" s="380"/>
      <c r="DU972" s="380"/>
      <c r="DV972" s="380" t="str">
        <v/>
      </c>
      <c r="DW972" s="380"/>
      <c r="DX972" s="380"/>
      <c r="DY972" s="380" t="str">
        <v/>
      </c>
      <c r="DZ972" s="380"/>
      <c r="EA972" s="380"/>
      <c r="EB972" s="380" t="str">
        <v/>
      </c>
      <c r="EC972" s="380"/>
      <c r="ED972" s="380"/>
      <c r="EE972" s="380" t="str">
        <v/>
      </c>
      <c r="EF972" s="380" t="str">
        <v/>
      </c>
      <c r="EG972" s="380" t="str">
        <v/>
      </c>
      <c r="EH972" s="381" t="str">
        <v/>
      </c>
      <c r="EI972" s="380" t="str">
        <v/>
      </c>
      <c r="EJ972" s="380" t="str">
        <v/>
      </c>
      <c r="EK972" s="380" t="str">
        <v/>
      </c>
      <c r="EL972" s="381" t="str">
        <v/>
      </c>
      <c r="EM972" s="382" t="str">
        <v/>
      </c>
      <c r="EN972" s="382" t="str">
        <v/>
      </c>
      <c r="EO972" s="382" t="str">
        <v/>
      </c>
    </row>
    <row r="973" spans="1:145" ht="15.6">
      <c r="A973" s="372" t="str">
        <v/>
      </c>
      <c r="B973" s="373" t="str">
        <v/>
      </c>
      <c r="C973" s="372"/>
      <c r="D973" s="383" t="str">
        <v/>
      </c>
      <c r="E973" s="383" t="str">
        <v/>
      </c>
      <c r="F973" s="383" t="str">
        <v/>
      </c>
      <c r="G973" s="375" t="str">
        <v/>
      </c>
      <c r="H973" s="375" t="str">
        <v/>
      </c>
      <c r="I973" s="375" t="str">
        <v/>
      </c>
      <c r="J973" s="375" t="str">
        <v/>
      </c>
      <c r="K973" s="375" t="str">
        <v/>
      </c>
      <c r="L973" s="375" t="str">
        <v/>
      </c>
      <c r="M973" s="372" t="str">
        <v/>
      </c>
      <c r="N973" s="372" t="str">
        <v/>
      </c>
      <c r="O973" s="372" t="str">
        <v/>
      </c>
      <c r="P973" s="372" t="str">
        <v/>
      </c>
      <c r="Q973" s="372" t="str">
        <v/>
      </c>
      <c r="R973" s="372" t="str">
        <v/>
      </c>
      <c r="S973" s="372" t="str">
        <v/>
      </c>
      <c r="T973" s="372" t="str">
        <v/>
      </c>
      <c r="U973" s="372" t="str">
        <v/>
      </c>
      <c r="V973" s="372" t="str">
        <v/>
      </c>
      <c r="W973" s="372" t="str">
        <v/>
      </c>
      <c r="X973" s="372" t="str">
        <v/>
      </c>
      <c r="Y973" s="372" t="str">
        <v/>
      </c>
      <c r="Z973" s="372" t="str">
        <v/>
      </c>
      <c r="AA973" s="372" t="str">
        <v/>
      </c>
      <c r="AB973" s="372"/>
      <c r="AC973" s="372"/>
      <c r="AD973" s="372" t="str">
        <v/>
      </c>
      <c r="AE973" s="372"/>
      <c r="AF973" s="372"/>
      <c r="AG973" s="376" t="str">
        <v/>
      </c>
      <c r="AH973" s="372"/>
      <c r="AI973" s="372"/>
      <c r="AJ973" s="372" t="str">
        <v/>
      </c>
      <c r="AK973" s="372"/>
      <c r="AL973" s="372"/>
      <c r="AM973" s="377" t="str">
        <v/>
      </c>
      <c r="AN973" s="378" t="str">
        <v/>
      </c>
      <c r="AO973" s="379" t="str">
        <v/>
      </c>
      <c r="AP973" s="379" t="str">
        <v/>
      </c>
      <c r="AQ973" s="376" t="str">
        <v/>
      </c>
      <c r="AR973" s="376" t="str">
        <v/>
      </c>
      <c r="AS973" s="372" t="str">
        <v/>
      </c>
      <c r="AT973" s="379" t="str">
        <v/>
      </c>
      <c r="AU973" s="380" t="str">
        <v/>
      </c>
      <c r="AV973" s="380" t="str">
        <v/>
      </c>
      <c r="AW973" s="380" t="str">
        <v/>
      </c>
      <c r="AX973" s="380" t="str">
        <v/>
      </c>
      <c r="AY973" s="380" t="str">
        <v/>
      </c>
      <c r="AZ973" s="380"/>
      <c r="BA973" s="380"/>
      <c r="BB973" s="380" t="str">
        <v/>
      </c>
      <c r="BC973" s="380"/>
      <c r="BD973" s="380"/>
      <c r="BE973" s="380" t="str">
        <v/>
      </c>
      <c r="BF973" s="380"/>
      <c r="BG973" s="380"/>
      <c r="BH973" s="380" t="str">
        <v/>
      </c>
      <c r="BI973" s="380"/>
      <c r="BJ973" s="380"/>
      <c r="BK973" s="380" t="str">
        <v/>
      </c>
      <c r="BL973" s="380" t="str">
        <v/>
      </c>
      <c r="BM973" s="380" t="str">
        <v/>
      </c>
      <c r="BN973" s="381" t="str">
        <v/>
      </c>
      <c r="BO973" s="380" t="str">
        <v/>
      </c>
      <c r="BP973" s="380" t="str">
        <v/>
      </c>
      <c r="BQ973" s="380" t="str">
        <v/>
      </c>
      <c r="BR973" s="381" t="str">
        <v/>
      </c>
      <c r="BS973" s="380" t="str">
        <v/>
      </c>
      <c r="BT973" s="380" t="str">
        <v/>
      </c>
      <c r="BU973" s="380" t="str">
        <v/>
      </c>
      <c r="BV973" s="380" t="str">
        <v/>
      </c>
      <c r="BW973" s="380" t="str">
        <v/>
      </c>
      <c r="BX973" s="380"/>
      <c r="BY973" s="380"/>
      <c r="BZ973" s="380" t="str">
        <v/>
      </c>
      <c r="CA973" s="380"/>
      <c r="CB973" s="380"/>
      <c r="CC973" s="380" t="str">
        <v/>
      </c>
      <c r="CD973" s="380"/>
      <c r="CE973" s="380"/>
      <c r="CF973" s="380" t="str">
        <v/>
      </c>
      <c r="CG973" s="380"/>
      <c r="CH973" s="380"/>
      <c r="CI973" s="380" t="str">
        <v/>
      </c>
      <c r="CJ973" s="380" t="str">
        <v/>
      </c>
      <c r="CK973" s="380" t="str">
        <v/>
      </c>
      <c r="CL973" s="381" t="str">
        <v/>
      </c>
      <c r="CM973" s="380" t="str">
        <v/>
      </c>
      <c r="CN973" s="380" t="str">
        <v/>
      </c>
      <c r="CO973" s="380" t="str">
        <v/>
      </c>
      <c r="CP973" s="381" t="str">
        <v/>
      </c>
      <c r="CQ973" s="380" t="str">
        <v/>
      </c>
      <c r="CR973" s="380" t="str">
        <v/>
      </c>
      <c r="CS973" s="380" t="str">
        <v/>
      </c>
      <c r="CT973" s="380" t="str">
        <v/>
      </c>
      <c r="CU973" s="380" t="str">
        <v/>
      </c>
      <c r="CV973" s="380"/>
      <c r="CW973" s="380"/>
      <c r="CX973" s="380" t="str">
        <v/>
      </c>
      <c r="CY973" s="380"/>
      <c r="CZ973" s="380"/>
      <c r="DA973" s="380" t="str">
        <v/>
      </c>
      <c r="DB973" s="380"/>
      <c r="DC973" s="380"/>
      <c r="DD973" s="380" t="str">
        <v/>
      </c>
      <c r="DE973" s="380"/>
      <c r="DF973" s="380"/>
      <c r="DG973" s="380" t="str">
        <v/>
      </c>
      <c r="DH973" s="380" t="str">
        <v/>
      </c>
      <c r="DI973" s="380" t="str">
        <v/>
      </c>
      <c r="DJ973" s="381" t="str">
        <v/>
      </c>
      <c r="DK973" s="380" t="str">
        <v/>
      </c>
      <c r="DL973" s="380" t="str">
        <v/>
      </c>
      <c r="DM973" s="380" t="str">
        <v/>
      </c>
      <c r="DN973" s="381" t="str">
        <v/>
      </c>
      <c r="DO973" s="380" t="str">
        <v/>
      </c>
      <c r="DP973" s="380" t="str">
        <v/>
      </c>
      <c r="DQ973" s="380" t="str">
        <v/>
      </c>
      <c r="DR973" s="380" t="str">
        <v/>
      </c>
      <c r="DS973" s="380" t="str">
        <v/>
      </c>
      <c r="DT973" s="380"/>
      <c r="DU973" s="380"/>
      <c r="DV973" s="380" t="str">
        <v/>
      </c>
      <c r="DW973" s="380"/>
      <c r="DX973" s="380"/>
      <c r="DY973" s="380" t="str">
        <v/>
      </c>
      <c r="DZ973" s="380"/>
      <c r="EA973" s="380"/>
      <c r="EB973" s="380" t="str">
        <v/>
      </c>
      <c r="EC973" s="380"/>
      <c r="ED973" s="380"/>
      <c r="EE973" s="380" t="str">
        <v/>
      </c>
      <c r="EF973" s="380" t="str">
        <v/>
      </c>
      <c r="EG973" s="380" t="str">
        <v/>
      </c>
      <c r="EH973" s="381" t="str">
        <v/>
      </c>
      <c r="EI973" s="380" t="str">
        <v/>
      </c>
      <c r="EJ973" s="380" t="str">
        <v/>
      </c>
      <c r="EK973" s="380" t="str">
        <v/>
      </c>
      <c r="EL973" s="381" t="str">
        <v/>
      </c>
      <c r="EM973" s="382" t="str">
        <v/>
      </c>
      <c r="EN973" s="382" t="str">
        <v/>
      </c>
      <c r="EO973" s="382" t="str">
        <v/>
      </c>
    </row>
    <row r="974" spans="1:145" ht="15.6">
      <c r="A974" s="372" t="str">
        <v/>
      </c>
      <c r="B974" s="373" t="str">
        <v/>
      </c>
      <c r="C974" s="372"/>
      <c r="D974" s="383" t="str">
        <v/>
      </c>
      <c r="E974" s="383" t="str">
        <v/>
      </c>
      <c r="F974" s="383" t="str">
        <v/>
      </c>
      <c r="G974" s="375" t="str">
        <v/>
      </c>
      <c r="H974" s="375" t="str">
        <v/>
      </c>
      <c r="I974" s="375" t="str">
        <v/>
      </c>
      <c r="J974" s="375" t="str">
        <v/>
      </c>
      <c r="K974" s="375" t="str">
        <v/>
      </c>
      <c r="L974" s="375" t="str">
        <v/>
      </c>
      <c r="M974" s="372" t="str">
        <v/>
      </c>
      <c r="N974" s="372" t="str">
        <v/>
      </c>
      <c r="O974" s="372" t="str">
        <v/>
      </c>
      <c r="P974" s="372" t="str">
        <v/>
      </c>
      <c r="Q974" s="372" t="str">
        <v/>
      </c>
      <c r="R974" s="372" t="str">
        <v/>
      </c>
      <c r="S974" s="372" t="str">
        <v/>
      </c>
      <c r="T974" s="372" t="str">
        <v/>
      </c>
      <c r="U974" s="372" t="str">
        <v/>
      </c>
      <c r="V974" s="372" t="str">
        <v/>
      </c>
      <c r="W974" s="372" t="str">
        <v/>
      </c>
      <c r="X974" s="372" t="str">
        <v/>
      </c>
      <c r="Y974" s="372" t="str">
        <v/>
      </c>
      <c r="Z974" s="372" t="str">
        <v/>
      </c>
      <c r="AA974" s="372" t="str">
        <v/>
      </c>
      <c r="AB974" s="372"/>
      <c r="AC974" s="372"/>
      <c r="AD974" s="372" t="str">
        <v/>
      </c>
      <c r="AE974" s="372"/>
      <c r="AF974" s="372"/>
      <c r="AG974" s="376" t="str">
        <v/>
      </c>
      <c r="AH974" s="372"/>
      <c r="AI974" s="372"/>
      <c r="AJ974" s="372" t="str">
        <v/>
      </c>
      <c r="AK974" s="372"/>
      <c r="AL974" s="372"/>
      <c r="AM974" s="377" t="str">
        <v/>
      </c>
      <c r="AN974" s="378" t="str">
        <v/>
      </c>
      <c r="AO974" s="379" t="str">
        <v/>
      </c>
      <c r="AP974" s="379" t="str">
        <v/>
      </c>
      <c r="AQ974" s="376" t="str">
        <v/>
      </c>
      <c r="AR974" s="376" t="str">
        <v/>
      </c>
      <c r="AS974" s="372" t="str">
        <v/>
      </c>
      <c r="AT974" s="379" t="str">
        <v/>
      </c>
      <c r="AU974" s="380" t="str">
        <v/>
      </c>
      <c r="AV974" s="380" t="str">
        <v/>
      </c>
      <c r="AW974" s="380" t="str">
        <v/>
      </c>
      <c r="AX974" s="380" t="str">
        <v/>
      </c>
      <c r="AY974" s="380" t="str">
        <v/>
      </c>
      <c r="AZ974" s="380"/>
      <c r="BA974" s="380"/>
      <c r="BB974" s="380" t="str">
        <v/>
      </c>
      <c r="BC974" s="380"/>
      <c r="BD974" s="380"/>
      <c r="BE974" s="380" t="str">
        <v/>
      </c>
      <c r="BF974" s="380"/>
      <c r="BG974" s="380"/>
      <c r="BH974" s="380" t="str">
        <v/>
      </c>
      <c r="BI974" s="380"/>
      <c r="BJ974" s="380"/>
      <c r="BK974" s="380" t="str">
        <v/>
      </c>
      <c r="BL974" s="380" t="str">
        <v/>
      </c>
      <c r="BM974" s="380" t="str">
        <v/>
      </c>
      <c r="BN974" s="381" t="str">
        <v/>
      </c>
      <c r="BO974" s="380" t="str">
        <v/>
      </c>
      <c r="BP974" s="380" t="str">
        <v/>
      </c>
      <c r="BQ974" s="380" t="str">
        <v/>
      </c>
      <c r="BR974" s="381" t="str">
        <v/>
      </c>
      <c r="BS974" s="380" t="str">
        <v/>
      </c>
      <c r="BT974" s="380" t="str">
        <v/>
      </c>
      <c r="BU974" s="380" t="str">
        <v/>
      </c>
      <c r="BV974" s="380" t="str">
        <v/>
      </c>
      <c r="BW974" s="380" t="str">
        <v/>
      </c>
      <c r="BX974" s="380"/>
      <c r="BY974" s="380"/>
      <c r="BZ974" s="380" t="str">
        <v/>
      </c>
      <c r="CA974" s="380"/>
      <c r="CB974" s="380"/>
      <c r="CC974" s="380" t="str">
        <v/>
      </c>
      <c r="CD974" s="380"/>
      <c r="CE974" s="380"/>
      <c r="CF974" s="380" t="str">
        <v/>
      </c>
      <c r="CG974" s="380"/>
      <c r="CH974" s="380"/>
      <c r="CI974" s="380" t="str">
        <v/>
      </c>
      <c r="CJ974" s="380" t="str">
        <v/>
      </c>
      <c r="CK974" s="380" t="str">
        <v/>
      </c>
      <c r="CL974" s="381" t="str">
        <v/>
      </c>
      <c r="CM974" s="380" t="str">
        <v/>
      </c>
      <c r="CN974" s="380" t="str">
        <v/>
      </c>
      <c r="CO974" s="380" t="str">
        <v/>
      </c>
      <c r="CP974" s="381" t="str">
        <v/>
      </c>
      <c r="CQ974" s="380" t="str">
        <v/>
      </c>
      <c r="CR974" s="380" t="str">
        <v/>
      </c>
      <c r="CS974" s="380" t="str">
        <v/>
      </c>
      <c r="CT974" s="380" t="str">
        <v/>
      </c>
      <c r="CU974" s="380" t="str">
        <v/>
      </c>
      <c r="CV974" s="380"/>
      <c r="CW974" s="380"/>
      <c r="CX974" s="380" t="str">
        <v/>
      </c>
      <c r="CY974" s="380"/>
      <c r="CZ974" s="380"/>
      <c r="DA974" s="380" t="str">
        <v/>
      </c>
      <c r="DB974" s="380"/>
      <c r="DC974" s="380"/>
      <c r="DD974" s="380" t="str">
        <v/>
      </c>
      <c r="DE974" s="380"/>
      <c r="DF974" s="380"/>
      <c r="DG974" s="380" t="str">
        <v/>
      </c>
      <c r="DH974" s="380" t="str">
        <v/>
      </c>
      <c r="DI974" s="380" t="str">
        <v/>
      </c>
      <c r="DJ974" s="381" t="str">
        <v/>
      </c>
      <c r="DK974" s="380" t="str">
        <v/>
      </c>
      <c r="DL974" s="380" t="str">
        <v/>
      </c>
      <c r="DM974" s="380" t="str">
        <v/>
      </c>
      <c r="DN974" s="381" t="str">
        <v/>
      </c>
      <c r="DO974" s="380" t="str">
        <v/>
      </c>
      <c r="DP974" s="380" t="str">
        <v/>
      </c>
      <c r="DQ974" s="380" t="str">
        <v/>
      </c>
      <c r="DR974" s="380" t="str">
        <v/>
      </c>
      <c r="DS974" s="380" t="str">
        <v/>
      </c>
      <c r="DT974" s="380"/>
      <c r="DU974" s="380"/>
      <c r="DV974" s="380" t="str">
        <v/>
      </c>
      <c r="DW974" s="380"/>
      <c r="DX974" s="380"/>
      <c r="DY974" s="380" t="str">
        <v/>
      </c>
      <c r="DZ974" s="380"/>
      <c r="EA974" s="380"/>
      <c r="EB974" s="380" t="str">
        <v/>
      </c>
      <c r="EC974" s="380"/>
      <c r="ED974" s="380"/>
      <c r="EE974" s="380" t="str">
        <v/>
      </c>
      <c r="EF974" s="380" t="str">
        <v/>
      </c>
      <c r="EG974" s="380" t="str">
        <v/>
      </c>
      <c r="EH974" s="381" t="str">
        <v/>
      </c>
      <c r="EI974" s="380" t="str">
        <v/>
      </c>
      <c r="EJ974" s="380" t="str">
        <v/>
      </c>
      <c r="EK974" s="380" t="str">
        <v/>
      </c>
      <c r="EL974" s="381" t="str">
        <v/>
      </c>
      <c r="EM974" s="382" t="str">
        <v/>
      </c>
      <c r="EN974" s="382" t="str">
        <v/>
      </c>
      <c r="EO974" s="382" t="str">
        <v/>
      </c>
    </row>
    <row r="975" spans="1:145" ht="15.6">
      <c r="A975" s="372" t="str">
        <v/>
      </c>
      <c r="B975" s="373" t="str">
        <v/>
      </c>
      <c r="C975" s="372"/>
      <c r="D975" s="383" t="str">
        <v/>
      </c>
      <c r="E975" s="383" t="str">
        <v/>
      </c>
      <c r="F975" s="383" t="str">
        <v/>
      </c>
      <c r="G975" s="375" t="str">
        <v/>
      </c>
      <c r="H975" s="375" t="str">
        <v/>
      </c>
      <c r="I975" s="375" t="str">
        <v/>
      </c>
      <c r="J975" s="375" t="str">
        <v/>
      </c>
      <c r="K975" s="375" t="str">
        <v/>
      </c>
      <c r="L975" s="375" t="str">
        <v/>
      </c>
      <c r="M975" s="372" t="str">
        <v/>
      </c>
      <c r="N975" s="372" t="str">
        <v/>
      </c>
      <c r="O975" s="372" t="str">
        <v/>
      </c>
      <c r="P975" s="372" t="str">
        <v/>
      </c>
      <c r="Q975" s="372" t="str">
        <v/>
      </c>
      <c r="R975" s="372" t="str">
        <v/>
      </c>
      <c r="S975" s="372" t="str">
        <v/>
      </c>
      <c r="T975" s="372" t="str">
        <v/>
      </c>
      <c r="U975" s="372" t="str">
        <v/>
      </c>
      <c r="V975" s="372" t="str">
        <v/>
      </c>
      <c r="W975" s="372" t="str">
        <v/>
      </c>
      <c r="X975" s="372" t="str">
        <v/>
      </c>
      <c r="Y975" s="372" t="str">
        <v/>
      </c>
      <c r="Z975" s="372" t="str">
        <v/>
      </c>
      <c r="AA975" s="372" t="str">
        <v/>
      </c>
      <c r="AB975" s="372"/>
      <c r="AC975" s="372"/>
      <c r="AD975" s="372" t="str">
        <v/>
      </c>
      <c r="AE975" s="372"/>
      <c r="AF975" s="372"/>
      <c r="AG975" s="376" t="str">
        <v/>
      </c>
      <c r="AH975" s="372"/>
      <c r="AI975" s="372"/>
      <c r="AJ975" s="372" t="str">
        <v/>
      </c>
      <c r="AK975" s="372"/>
      <c r="AL975" s="372"/>
      <c r="AM975" s="377" t="str">
        <v/>
      </c>
      <c r="AN975" s="378" t="str">
        <v/>
      </c>
      <c r="AO975" s="379" t="str">
        <v/>
      </c>
      <c r="AP975" s="379" t="str">
        <v/>
      </c>
      <c r="AQ975" s="376" t="str">
        <v/>
      </c>
      <c r="AR975" s="376" t="str">
        <v/>
      </c>
      <c r="AS975" s="372" t="str">
        <v/>
      </c>
      <c r="AT975" s="379" t="str">
        <v/>
      </c>
      <c r="AU975" s="380" t="str">
        <v/>
      </c>
      <c r="AV975" s="380" t="str">
        <v/>
      </c>
      <c r="AW975" s="380" t="str">
        <v/>
      </c>
      <c r="AX975" s="380" t="str">
        <v/>
      </c>
      <c r="AY975" s="380" t="str">
        <v/>
      </c>
      <c r="AZ975" s="380"/>
      <c r="BA975" s="380"/>
      <c r="BB975" s="380" t="str">
        <v/>
      </c>
      <c r="BC975" s="380"/>
      <c r="BD975" s="380"/>
      <c r="BE975" s="380" t="str">
        <v/>
      </c>
      <c r="BF975" s="380"/>
      <c r="BG975" s="380"/>
      <c r="BH975" s="380" t="str">
        <v/>
      </c>
      <c r="BI975" s="380"/>
      <c r="BJ975" s="380"/>
      <c r="BK975" s="380" t="str">
        <v/>
      </c>
      <c r="BL975" s="380" t="str">
        <v/>
      </c>
      <c r="BM975" s="380" t="str">
        <v/>
      </c>
      <c r="BN975" s="381" t="str">
        <v/>
      </c>
      <c r="BO975" s="380" t="str">
        <v/>
      </c>
      <c r="BP975" s="380" t="str">
        <v/>
      </c>
      <c r="BQ975" s="380" t="str">
        <v/>
      </c>
      <c r="BR975" s="381" t="str">
        <v/>
      </c>
      <c r="BS975" s="380" t="str">
        <v/>
      </c>
      <c r="BT975" s="380" t="str">
        <v/>
      </c>
      <c r="BU975" s="380" t="str">
        <v/>
      </c>
      <c r="BV975" s="380" t="str">
        <v/>
      </c>
      <c r="BW975" s="380" t="str">
        <v/>
      </c>
      <c r="BX975" s="380"/>
      <c r="BY975" s="380"/>
      <c r="BZ975" s="380" t="str">
        <v/>
      </c>
      <c r="CA975" s="380"/>
      <c r="CB975" s="380"/>
      <c r="CC975" s="380" t="str">
        <v/>
      </c>
      <c r="CD975" s="380"/>
      <c r="CE975" s="380"/>
      <c r="CF975" s="380" t="str">
        <v/>
      </c>
      <c r="CG975" s="380"/>
      <c r="CH975" s="380"/>
      <c r="CI975" s="380" t="str">
        <v/>
      </c>
      <c r="CJ975" s="380" t="str">
        <v/>
      </c>
      <c r="CK975" s="380" t="str">
        <v/>
      </c>
      <c r="CL975" s="381" t="str">
        <v/>
      </c>
      <c r="CM975" s="380" t="str">
        <v/>
      </c>
      <c r="CN975" s="380" t="str">
        <v/>
      </c>
      <c r="CO975" s="380" t="str">
        <v/>
      </c>
      <c r="CP975" s="381" t="str">
        <v/>
      </c>
      <c r="CQ975" s="380" t="str">
        <v/>
      </c>
      <c r="CR975" s="380" t="str">
        <v/>
      </c>
      <c r="CS975" s="380" t="str">
        <v/>
      </c>
      <c r="CT975" s="380" t="str">
        <v/>
      </c>
      <c r="CU975" s="380" t="str">
        <v/>
      </c>
      <c r="CV975" s="380"/>
      <c r="CW975" s="380"/>
      <c r="CX975" s="380" t="str">
        <v/>
      </c>
      <c r="CY975" s="380"/>
      <c r="CZ975" s="380"/>
      <c r="DA975" s="380" t="str">
        <v/>
      </c>
      <c r="DB975" s="380"/>
      <c r="DC975" s="380"/>
      <c r="DD975" s="380" t="str">
        <v/>
      </c>
      <c r="DE975" s="380"/>
      <c r="DF975" s="380"/>
      <c r="DG975" s="380" t="str">
        <v/>
      </c>
      <c r="DH975" s="380" t="str">
        <v/>
      </c>
      <c r="DI975" s="380" t="str">
        <v/>
      </c>
      <c r="DJ975" s="381" t="str">
        <v/>
      </c>
      <c r="DK975" s="380" t="str">
        <v/>
      </c>
      <c r="DL975" s="380" t="str">
        <v/>
      </c>
      <c r="DM975" s="380" t="str">
        <v/>
      </c>
      <c r="DN975" s="381" t="str">
        <v/>
      </c>
      <c r="DO975" s="380" t="str">
        <v/>
      </c>
      <c r="DP975" s="380" t="str">
        <v/>
      </c>
      <c r="DQ975" s="380" t="str">
        <v/>
      </c>
      <c r="DR975" s="380" t="str">
        <v/>
      </c>
      <c r="DS975" s="380" t="str">
        <v/>
      </c>
      <c r="DT975" s="380"/>
      <c r="DU975" s="380"/>
      <c r="DV975" s="380" t="str">
        <v/>
      </c>
      <c r="DW975" s="380"/>
      <c r="DX975" s="380"/>
      <c r="DY975" s="380" t="str">
        <v/>
      </c>
      <c r="DZ975" s="380"/>
      <c r="EA975" s="380"/>
      <c r="EB975" s="380" t="str">
        <v/>
      </c>
      <c r="EC975" s="380"/>
      <c r="ED975" s="380"/>
      <c r="EE975" s="380" t="str">
        <v/>
      </c>
      <c r="EF975" s="380" t="str">
        <v/>
      </c>
      <c r="EG975" s="380" t="str">
        <v/>
      </c>
      <c r="EH975" s="381" t="str">
        <v/>
      </c>
      <c r="EI975" s="380" t="str">
        <v/>
      </c>
      <c r="EJ975" s="380" t="str">
        <v/>
      </c>
      <c r="EK975" s="380" t="str">
        <v/>
      </c>
      <c r="EL975" s="381" t="str">
        <v/>
      </c>
      <c r="EM975" s="382" t="str">
        <v/>
      </c>
      <c r="EN975" s="382" t="str">
        <v/>
      </c>
      <c r="EO975" s="382" t="str">
        <v/>
      </c>
    </row>
    <row r="976" spans="1:145" ht="15.6">
      <c r="A976" s="372" t="str">
        <v/>
      </c>
      <c r="B976" s="373" t="str">
        <v/>
      </c>
      <c r="C976" s="372"/>
      <c r="D976" s="383" t="str">
        <v/>
      </c>
      <c r="E976" s="383" t="str">
        <v/>
      </c>
      <c r="F976" s="383" t="str">
        <v/>
      </c>
      <c r="G976" s="375" t="str">
        <v/>
      </c>
      <c r="H976" s="375" t="str">
        <v/>
      </c>
      <c r="I976" s="375" t="str">
        <v/>
      </c>
      <c r="J976" s="375" t="str">
        <v/>
      </c>
      <c r="K976" s="375" t="str">
        <v/>
      </c>
      <c r="L976" s="375" t="str">
        <v/>
      </c>
      <c r="M976" s="372" t="str">
        <v/>
      </c>
      <c r="N976" s="372" t="str">
        <v/>
      </c>
      <c r="O976" s="372" t="str">
        <v/>
      </c>
      <c r="P976" s="372" t="str">
        <v/>
      </c>
      <c r="Q976" s="372" t="str">
        <v/>
      </c>
      <c r="R976" s="372" t="str">
        <v/>
      </c>
      <c r="S976" s="372" t="str">
        <v/>
      </c>
      <c r="T976" s="372" t="str">
        <v/>
      </c>
      <c r="U976" s="372" t="str">
        <v/>
      </c>
      <c r="V976" s="372" t="str">
        <v/>
      </c>
      <c r="W976" s="372" t="str">
        <v/>
      </c>
      <c r="X976" s="372" t="str">
        <v/>
      </c>
      <c r="Y976" s="372" t="str">
        <v/>
      </c>
      <c r="Z976" s="372" t="str">
        <v/>
      </c>
      <c r="AA976" s="372" t="str">
        <v/>
      </c>
      <c r="AB976" s="372"/>
      <c r="AC976" s="372"/>
      <c r="AD976" s="372" t="str">
        <v/>
      </c>
      <c r="AE976" s="372"/>
      <c r="AF976" s="372"/>
      <c r="AG976" s="376" t="str">
        <v/>
      </c>
      <c r="AH976" s="372"/>
      <c r="AI976" s="372"/>
      <c r="AJ976" s="372" t="str">
        <v/>
      </c>
      <c r="AK976" s="372"/>
      <c r="AL976" s="372"/>
      <c r="AM976" s="377" t="str">
        <v/>
      </c>
      <c r="AN976" s="378" t="str">
        <v/>
      </c>
      <c r="AO976" s="379" t="str">
        <v/>
      </c>
      <c r="AP976" s="379" t="str">
        <v/>
      </c>
      <c r="AQ976" s="376" t="str">
        <v/>
      </c>
      <c r="AR976" s="376" t="str">
        <v/>
      </c>
      <c r="AS976" s="372" t="str">
        <v/>
      </c>
      <c r="AT976" s="379" t="str">
        <v/>
      </c>
      <c r="AU976" s="380" t="str">
        <v/>
      </c>
      <c r="AV976" s="380" t="str">
        <v/>
      </c>
      <c r="AW976" s="380" t="str">
        <v/>
      </c>
      <c r="AX976" s="380" t="str">
        <v/>
      </c>
      <c r="AY976" s="380" t="str">
        <v/>
      </c>
      <c r="AZ976" s="380"/>
      <c r="BA976" s="380"/>
      <c r="BB976" s="380" t="str">
        <v/>
      </c>
      <c r="BC976" s="380"/>
      <c r="BD976" s="380"/>
      <c r="BE976" s="380" t="str">
        <v/>
      </c>
      <c r="BF976" s="380"/>
      <c r="BG976" s="380"/>
      <c r="BH976" s="380" t="str">
        <v/>
      </c>
      <c r="BI976" s="380"/>
      <c r="BJ976" s="380"/>
      <c r="BK976" s="380" t="str">
        <v/>
      </c>
      <c r="BL976" s="380" t="str">
        <v/>
      </c>
      <c r="BM976" s="380" t="str">
        <v/>
      </c>
      <c r="BN976" s="381" t="str">
        <v/>
      </c>
      <c r="BO976" s="380" t="str">
        <v/>
      </c>
      <c r="BP976" s="380" t="str">
        <v/>
      </c>
      <c r="BQ976" s="380" t="str">
        <v/>
      </c>
      <c r="BR976" s="381" t="str">
        <v/>
      </c>
      <c r="BS976" s="380" t="str">
        <v/>
      </c>
      <c r="BT976" s="380" t="str">
        <v/>
      </c>
      <c r="BU976" s="380" t="str">
        <v/>
      </c>
      <c r="BV976" s="380" t="str">
        <v/>
      </c>
      <c r="BW976" s="380" t="str">
        <v/>
      </c>
      <c r="BX976" s="380"/>
      <c r="BY976" s="380"/>
      <c r="BZ976" s="380" t="str">
        <v/>
      </c>
      <c r="CA976" s="380"/>
      <c r="CB976" s="380"/>
      <c r="CC976" s="380" t="str">
        <v/>
      </c>
      <c r="CD976" s="380"/>
      <c r="CE976" s="380"/>
      <c r="CF976" s="380" t="str">
        <v/>
      </c>
      <c r="CG976" s="380"/>
      <c r="CH976" s="380"/>
      <c r="CI976" s="380" t="str">
        <v/>
      </c>
      <c r="CJ976" s="380" t="str">
        <v/>
      </c>
      <c r="CK976" s="380" t="str">
        <v/>
      </c>
      <c r="CL976" s="381" t="str">
        <v/>
      </c>
      <c r="CM976" s="380" t="str">
        <v/>
      </c>
      <c r="CN976" s="380" t="str">
        <v/>
      </c>
      <c r="CO976" s="380" t="str">
        <v/>
      </c>
      <c r="CP976" s="381" t="str">
        <v/>
      </c>
      <c r="CQ976" s="380" t="str">
        <v/>
      </c>
      <c r="CR976" s="380" t="str">
        <v/>
      </c>
      <c r="CS976" s="380" t="str">
        <v/>
      </c>
      <c r="CT976" s="380" t="str">
        <v/>
      </c>
      <c r="CU976" s="380" t="str">
        <v/>
      </c>
      <c r="CV976" s="380"/>
      <c r="CW976" s="380"/>
      <c r="CX976" s="380" t="str">
        <v/>
      </c>
      <c r="CY976" s="380"/>
      <c r="CZ976" s="380"/>
      <c r="DA976" s="380" t="str">
        <v/>
      </c>
      <c r="DB976" s="380"/>
      <c r="DC976" s="380"/>
      <c r="DD976" s="380" t="str">
        <v/>
      </c>
      <c r="DE976" s="380"/>
      <c r="DF976" s="380"/>
      <c r="DG976" s="380" t="str">
        <v/>
      </c>
      <c r="DH976" s="380" t="str">
        <v/>
      </c>
      <c r="DI976" s="380" t="str">
        <v/>
      </c>
      <c r="DJ976" s="381" t="str">
        <v/>
      </c>
      <c r="DK976" s="380" t="str">
        <v/>
      </c>
      <c r="DL976" s="380" t="str">
        <v/>
      </c>
      <c r="DM976" s="380" t="str">
        <v/>
      </c>
      <c r="DN976" s="381" t="str">
        <v/>
      </c>
      <c r="DO976" s="380" t="str">
        <v/>
      </c>
      <c r="DP976" s="380" t="str">
        <v/>
      </c>
      <c r="DQ976" s="380" t="str">
        <v/>
      </c>
      <c r="DR976" s="380" t="str">
        <v/>
      </c>
      <c r="DS976" s="380" t="str">
        <v/>
      </c>
      <c r="DT976" s="380"/>
      <c r="DU976" s="380"/>
      <c r="DV976" s="380" t="str">
        <v/>
      </c>
      <c r="DW976" s="380"/>
      <c r="DX976" s="380"/>
      <c r="DY976" s="380" t="str">
        <v/>
      </c>
      <c r="DZ976" s="380"/>
      <c r="EA976" s="380"/>
      <c r="EB976" s="380" t="str">
        <v/>
      </c>
      <c r="EC976" s="380"/>
      <c r="ED976" s="380"/>
      <c r="EE976" s="380" t="str">
        <v/>
      </c>
      <c r="EF976" s="380" t="str">
        <v/>
      </c>
      <c r="EG976" s="380" t="str">
        <v/>
      </c>
      <c r="EH976" s="381" t="str">
        <v/>
      </c>
      <c r="EI976" s="380" t="str">
        <v/>
      </c>
      <c r="EJ976" s="380" t="str">
        <v/>
      </c>
      <c r="EK976" s="380" t="str">
        <v/>
      </c>
      <c r="EL976" s="381" t="str">
        <v/>
      </c>
      <c r="EM976" s="382" t="str">
        <v/>
      </c>
      <c r="EN976" s="382" t="str">
        <v/>
      </c>
      <c r="EO976" s="382" t="str">
        <v/>
      </c>
    </row>
    <row r="977" spans="1:145" ht="15.6">
      <c r="A977" s="372" t="str">
        <v/>
      </c>
      <c r="B977" s="373" t="str">
        <v/>
      </c>
      <c r="C977" s="372"/>
      <c r="D977" s="383" t="str">
        <v/>
      </c>
      <c r="E977" s="383" t="str">
        <v/>
      </c>
      <c r="F977" s="383" t="str">
        <v/>
      </c>
      <c r="G977" s="375" t="str">
        <v/>
      </c>
      <c r="H977" s="375" t="str">
        <v/>
      </c>
      <c r="I977" s="375" t="str">
        <v/>
      </c>
      <c r="J977" s="375" t="str">
        <v/>
      </c>
      <c r="K977" s="375" t="str">
        <v/>
      </c>
      <c r="L977" s="375" t="str">
        <v/>
      </c>
      <c r="M977" s="372" t="str">
        <v/>
      </c>
      <c r="N977" s="372" t="str">
        <v/>
      </c>
      <c r="O977" s="372" t="str">
        <v/>
      </c>
      <c r="P977" s="372" t="str">
        <v/>
      </c>
      <c r="Q977" s="372" t="str">
        <v/>
      </c>
      <c r="R977" s="372" t="str">
        <v/>
      </c>
      <c r="S977" s="372" t="str">
        <v/>
      </c>
      <c r="T977" s="372" t="str">
        <v/>
      </c>
      <c r="U977" s="372" t="str">
        <v/>
      </c>
      <c r="V977" s="372" t="str">
        <v/>
      </c>
      <c r="W977" s="372" t="str">
        <v/>
      </c>
      <c r="X977" s="372" t="str">
        <v/>
      </c>
      <c r="Y977" s="372" t="str">
        <v/>
      </c>
      <c r="Z977" s="372" t="str">
        <v/>
      </c>
      <c r="AA977" s="372" t="str">
        <v/>
      </c>
      <c r="AB977" s="372"/>
      <c r="AC977" s="372"/>
      <c r="AD977" s="372" t="str">
        <v/>
      </c>
      <c r="AE977" s="372"/>
      <c r="AF977" s="372"/>
      <c r="AG977" s="376" t="str">
        <v/>
      </c>
      <c r="AH977" s="372"/>
      <c r="AI977" s="372"/>
      <c r="AJ977" s="372" t="str">
        <v/>
      </c>
      <c r="AK977" s="372"/>
      <c r="AL977" s="372"/>
      <c r="AM977" s="377" t="str">
        <v/>
      </c>
      <c r="AN977" s="378" t="str">
        <v/>
      </c>
      <c r="AO977" s="379" t="str">
        <v/>
      </c>
      <c r="AP977" s="379" t="str">
        <v/>
      </c>
      <c r="AQ977" s="376" t="str">
        <v/>
      </c>
      <c r="AR977" s="376" t="str">
        <v/>
      </c>
      <c r="AS977" s="372" t="str">
        <v/>
      </c>
      <c r="AT977" s="379" t="str">
        <v/>
      </c>
      <c r="AU977" s="380" t="str">
        <v/>
      </c>
      <c r="AV977" s="380" t="str">
        <v/>
      </c>
      <c r="AW977" s="380" t="str">
        <v/>
      </c>
      <c r="AX977" s="380" t="str">
        <v/>
      </c>
      <c r="AY977" s="380" t="str">
        <v/>
      </c>
      <c r="AZ977" s="380"/>
      <c r="BA977" s="380"/>
      <c r="BB977" s="380" t="str">
        <v/>
      </c>
      <c r="BC977" s="380"/>
      <c r="BD977" s="380"/>
      <c r="BE977" s="380" t="str">
        <v/>
      </c>
      <c r="BF977" s="380"/>
      <c r="BG977" s="380"/>
      <c r="BH977" s="380" t="str">
        <v/>
      </c>
      <c r="BI977" s="380"/>
      <c r="BJ977" s="380"/>
      <c r="BK977" s="380" t="str">
        <v/>
      </c>
      <c r="BL977" s="380" t="str">
        <v/>
      </c>
      <c r="BM977" s="380" t="str">
        <v/>
      </c>
      <c r="BN977" s="381" t="str">
        <v/>
      </c>
      <c r="BO977" s="380" t="str">
        <v/>
      </c>
      <c r="BP977" s="380" t="str">
        <v/>
      </c>
      <c r="BQ977" s="380" t="str">
        <v/>
      </c>
      <c r="BR977" s="381" t="str">
        <v/>
      </c>
      <c r="BS977" s="380" t="str">
        <v/>
      </c>
      <c r="BT977" s="380" t="str">
        <v/>
      </c>
      <c r="BU977" s="380" t="str">
        <v/>
      </c>
      <c r="BV977" s="380" t="str">
        <v/>
      </c>
      <c r="BW977" s="380" t="str">
        <v/>
      </c>
      <c r="BX977" s="380"/>
      <c r="BY977" s="380"/>
      <c r="BZ977" s="380" t="str">
        <v/>
      </c>
      <c r="CA977" s="380"/>
      <c r="CB977" s="380"/>
      <c r="CC977" s="380" t="str">
        <v/>
      </c>
      <c r="CD977" s="380"/>
      <c r="CE977" s="380"/>
      <c r="CF977" s="380" t="str">
        <v/>
      </c>
      <c r="CG977" s="380"/>
      <c r="CH977" s="380"/>
      <c r="CI977" s="380" t="str">
        <v/>
      </c>
      <c r="CJ977" s="380" t="str">
        <v/>
      </c>
      <c r="CK977" s="380" t="str">
        <v/>
      </c>
      <c r="CL977" s="381" t="str">
        <v/>
      </c>
      <c r="CM977" s="380" t="str">
        <v/>
      </c>
      <c r="CN977" s="380" t="str">
        <v/>
      </c>
      <c r="CO977" s="380" t="str">
        <v/>
      </c>
      <c r="CP977" s="381" t="str">
        <v/>
      </c>
      <c r="CQ977" s="380" t="str">
        <v/>
      </c>
      <c r="CR977" s="380" t="str">
        <v/>
      </c>
      <c r="CS977" s="380" t="str">
        <v/>
      </c>
      <c r="CT977" s="380" t="str">
        <v/>
      </c>
      <c r="CU977" s="380" t="str">
        <v/>
      </c>
      <c r="CV977" s="380"/>
      <c r="CW977" s="380"/>
      <c r="CX977" s="380" t="str">
        <v/>
      </c>
      <c r="CY977" s="380"/>
      <c r="CZ977" s="380"/>
      <c r="DA977" s="380" t="str">
        <v/>
      </c>
      <c r="DB977" s="380"/>
      <c r="DC977" s="380"/>
      <c r="DD977" s="380" t="str">
        <v/>
      </c>
      <c r="DE977" s="380"/>
      <c r="DF977" s="380"/>
      <c r="DG977" s="380" t="str">
        <v/>
      </c>
      <c r="DH977" s="380" t="str">
        <v/>
      </c>
      <c r="DI977" s="380" t="str">
        <v/>
      </c>
      <c r="DJ977" s="381" t="str">
        <v/>
      </c>
      <c r="DK977" s="380" t="str">
        <v/>
      </c>
      <c r="DL977" s="380" t="str">
        <v/>
      </c>
      <c r="DM977" s="380" t="str">
        <v/>
      </c>
      <c r="DN977" s="381" t="str">
        <v/>
      </c>
      <c r="DO977" s="380" t="str">
        <v/>
      </c>
      <c r="DP977" s="380" t="str">
        <v/>
      </c>
      <c r="DQ977" s="380" t="str">
        <v/>
      </c>
      <c r="DR977" s="380" t="str">
        <v/>
      </c>
      <c r="DS977" s="380" t="str">
        <v/>
      </c>
      <c r="DT977" s="380"/>
      <c r="DU977" s="380"/>
      <c r="DV977" s="380" t="str">
        <v/>
      </c>
      <c r="DW977" s="380"/>
      <c r="DX977" s="380"/>
      <c r="DY977" s="380" t="str">
        <v/>
      </c>
      <c r="DZ977" s="380"/>
      <c r="EA977" s="380"/>
      <c r="EB977" s="380" t="str">
        <v/>
      </c>
      <c r="EC977" s="380"/>
      <c r="ED977" s="380"/>
      <c r="EE977" s="380" t="str">
        <v/>
      </c>
      <c r="EF977" s="380" t="str">
        <v/>
      </c>
      <c r="EG977" s="380" t="str">
        <v/>
      </c>
      <c r="EH977" s="381" t="str">
        <v/>
      </c>
      <c r="EI977" s="380" t="str">
        <v/>
      </c>
      <c r="EJ977" s="380" t="str">
        <v/>
      </c>
      <c r="EK977" s="380" t="str">
        <v/>
      </c>
      <c r="EL977" s="381" t="str">
        <v/>
      </c>
      <c r="EM977" s="382" t="str">
        <v/>
      </c>
      <c r="EN977" s="382" t="str">
        <v/>
      </c>
      <c r="EO977" s="382" t="str">
        <v/>
      </c>
    </row>
    <row r="978" spans="1:145" ht="15.6">
      <c r="A978" s="372" t="str">
        <v/>
      </c>
      <c r="B978" s="373" t="str">
        <v/>
      </c>
      <c r="C978" s="372"/>
      <c r="D978" s="383" t="str">
        <v/>
      </c>
      <c r="E978" s="383" t="str">
        <v/>
      </c>
      <c r="F978" s="383" t="str">
        <v/>
      </c>
      <c r="G978" s="375" t="str">
        <v/>
      </c>
      <c r="H978" s="375" t="str">
        <v/>
      </c>
      <c r="I978" s="375" t="str">
        <v/>
      </c>
      <c r="J978" s="375" t="str">
        <v/>
      </c>
      <c r="K978" s="375" t="str">
        <v/>
      </c>
      <c r="L978" s="375" t="str">
        <v/>
      </c>
      <c r="M978" s="372" t="str">
        <v/>
      </c>
      <c r="N978" s="372" t="str">
        <v/>
      </c>
      <c r="O978" s="372" t="str">
        <v/>
      </c>
      <c r="P978" s="372" t="str">
        <v/>
      </c>
      <c r="Q978" s="372" t="str">
        <v/>
      </c>
      <c r="R978" s="372" t="str">
        <v/>
      </c>
      <c r="S978" s="372" t="str">
        <v/>
      </c>
      <c r="T978" s="372" t="str">
        <v/>
      </c>
      <c r="U978" s="372" t="str">
        <v/>
      </c>
      <c r="V978" s="372" t="str">
        <v/>
      </c>
      <c r="W978" s="372" t="str">
        <v/>
      </c>
      <c r="X978" s="372" t="str">
        <v/>
      </c>
      <c r="Y978" s="372" t="str">
        <v/>
      </c>
      <c r="Z978" s="372" t="str">
        <v/>
      </c>
      <c r="AA978" s="372" t="str">
        <v/>
      </c>
      <c r="AB978" s="372"/>
      <c r="AC978" s="372"/>
      <c r="AD978" s="372" t="str">
        <v/>
      </c>
      <c r="AE978" s="372"/>
      <c r="AF978" s="372"/>
      <c r="AG978" s="376" t="str">
        <v/>
      </c>
      <c r="AH978" s="372"/>
      <c r="AI978" s="372"/>
      <c r="AJ978" s="372" t="str">
        <v/>
      </c>
      <c r="AK978" s="372"/>
      <c r="AL978" s="372"/>
      <c r="AM978" s="377" t="str">
        <v/>
      </c>
      <c r="AN978" s="378" t="str">
        <v/>
      </c>
      <c r="AO978" s="379" t="str">
        <v/>
      </c>
      <c r="AP978" s="379" t="str">
        <v/>
      </c>
      <c r="AQ978" s="376" t="str">
        <v/>
      </c>
      <c r="AR978" s="376" t="str">
        <v/>
      </c>
      <c r="AS978" s="372" t="str">
        <v/>
      </c>
      <c r="AT978" s="379" t="str">
        <v/>
      </c>
      <c r="AU978" s="380" t="str">
        <v/>
      </c>
      <c r="AV978" s="380" t="str">
        <v/>
      </c>
      <c r="AW978" s="380" t="str">
        <v/>
      </c>
      <c r="AX978" s="380" t="str">
        <v/>
      </c>
      <c r="AY978" s="380" t="str">
        <v/>
      </c>
      <c r="AZ978" s="380"/>
      <c r="BA978" s="380"/>
      <c r="BB978" s="380" t="str">
        <v/>
      </c>
      <c r="BC978" s="380"/>
      <c r="BD978" s="380"/>
      <c r="BE978" s="380" t="str">
        <v/>
      </c>
      <c r="BF978" s="380"/>
      <c r="BG978" s="380"/>
      <c r="BH978" s="380" t="str">
        <v/>
      </c>
      <c r="BI978" s="380"/>
      <c r="BJ978" s="380"/>
      <c r="BK978" s="380" t="str">
        <v/>
      </c>
      <c r="BL978" s="380" t="str">
        <v/>
      </c>
      <c r="BM978" s="380" t="str">
        <v/>
      </c>
      <c r="BN978" s="381" t="str">
        <v/>
      </c>
      <c r="BO978" s="380" t="str">
        <v/>
      </c>
      <c r="BP978" s="380" t="str">
        <v/>
      </c>
      <c r="BQ978" s="380" t="str">
        <v/>
      </c>
      <c r="BR978" s="381" t="str">
        <v/>
      </c>
      <c r="BS978" s="380" t="str">
        <v/>
      </c>
      <c r="BT978" s="380" t="str">
        <v/>
      </c>
      <c r="BU978" s="380" t="str">
        <v/>
      </c>
      <c r="BV978" s="380" t="str">
        <v/>
      </c>
      <c r="BW978" s="380" t="str">
        <v/>
      </c>
      <c r="BX978" s="380"/>
      <c r="BY978" s="380"/>
      <c r="BZ978" s="380" t="str">
        <v/>
      </c>
      <c r="CA978" s="380"/>
      <c r="CB978" s="380"/>
      <c r="CC978" s="380" t="str">
        <v/>
      </c>
      <c r="CD978" s="380"/>
      <c r="CE978" s="380"/>
      <c r="CF978" s="380" t="str">
        <v/>
      </c>
      <c r="CG978" s="380"/>
      <c r="CH978" s="380"/>
      <c r="CI978" s="380" t="str">
        <v/>
      </c>
      <c r="CJ978" s="380" t="str">
        <v/>
      </c>
      <c r="CK978" s="380" t="str">
        <v/>
      </c>
      <c r="CL978" s="381" t="str">
        <v/>
      </c>
      <c r="CM978" s="380" t="str">
        <v/>
      </c>
      <c r="CN978" s="380" t="str">
        <v/>
      </c>
      <c r="CO978" s="380" t="str">
        <v/>
      </c>
      <c r="CP978" s="381" t="str">
        <v/>
      </c>
      <c r="CQ978" s="380" t="str">
        <v/>
      </c>
      <c r="CR978" s="380" t="str">
        <v/>
      </c>
      <c r="CS978" s="380" t="str">
        <v/>
      </c>
      <c r="CT978" s="380" t="str">
        <v/>
      </c>
      <c r="CU978" s="380" t="str">
        <v/>
      </c>
      <c r="CV978" s="380"/>
      <c r="CW978" s="380"/>
      <c r="CX978" s="380" t="str">
        <v/>
      </c>
      <c r="CY978" s="380"/>
      <c r="CZ978" s="380"/>
      <c r="DA978" s="380" t="str">
        <v/>
      </c>
      <c r="DB978" s="380"/>
      <c r="DC978" s="380"/>
      <c r="DD978" s="380" t="str">
        <v/>
      </c>
      <c r="DE978" s="380"/>
      <c r="DF978" s="380"/>
      <c r="DG978" s="380" t="str">
        <v/>
      </c>
      <c r="DH978" s="380" t="str">
        <v/>
      </c>
      <c r="DI978" s="380" t="str">
        <v/>
      </c>
      <c r="DJ978" s="381" t="str">
        <v/>
      </c>
      <c r="DK978" s="380" t="str">
        <v/>
      </c>
      <c r="DL978" s="380" t="str">
        <v/>
      </c>
      <c r="DM978" s="380" t="str">
        <v/>
      </c>
      <c r="DN978" s="381" t="str">
        <v/>
      </c>
      <c r="DO978" s="380" t="str">
        <v/>
      </c>
      <c r="DP978" s="380" t="str">
        <v/>
      </c>
      <c r="DQ978" s="380" t="str">
        <v/>
      </c>
      <c r="DR978" s="380" t="str">
        <v/>
      </c>
      <c r="DS978" s="380" t="str">
        <v/>
      </c>
      <c r="DT978" s="380"/>
      <c r="DU978" s="380"/>
      <c r="DV978" s="380" t="str">
        <v/>
      </c>
      <c r="DW978" s="380"/>
      <c r="DX978" s="380"/>
      <c r="DY978" s="380" t="str">
        <v/>
      </c>
      <c r="DZ978" s="380"/>
      <c r="EA978" s="380"/>
      <c r="EB978" s="380" t="str">
        <v/>
      </c>
      <c r="EC978" s="380"/>
      <c r="ED978" s="380"/>
      <c r="EE978" s="380" t="str">
        <v/>
      </c>
      <c r="EF978" s="380" t="str">
        <v/>
      </c>
      <c r="EG978" s="380" t="str">
        <v/>
      </c>
      <c r="EH978" s="381" t="str">
        <v/>
      </c>
      <c r="EI978" s="380" t="str">
        <v/>
      </c>
      <c r="EJ978" s="380" t="str">
        <v/>
      </c>
      <c r="EK978" s="380" t="str">
        <v/>
      </c>
      <c r="EL978" s="381" t="str">
        <v/>
      </c>
      <c r="EM978" s="382" t="str">
        <v/>
      </c>
      <c r="EN978" s="382" t="str">
        <v/>
      </c>
      <c r="EO978" s="382" t="str">
        <v/>
      </c>
    </row>
    <row r="979" spans="1:145" ht="15.6">
      <c r="A979" s="372" t="str">
        <v/>
      </c>
      <c r="B979" s="373" t="str">
        <v/>
      </c>
      <c r="C979" s="372"/>
      <c r="D979" s="383" t="str">
        <v/>
      </c>
      <c r="E979" s="383" t="str">
        <v/>
      </c>
      <c r="F979" s="383" t="str">
        <v/>
      </c>
      <c r="G979" s="375" t="str">
        <v/>
      </c>
      <c r="H979" s="375" t="str">
        <v/>
      </c>
      <c r="I979" s="375" t="str">
        <v/>
      </c>
      <c r="J979" s="375" t="str">
        <v/>
      </c>
      <c r="K979" s="375" t="str">
        <v/>
      </c>
      <c r="L979" s="375" t="str">
        <v/>
      </c>
      <c r="M979" s="372" t="str">
        <v/>
      </c>
      <c r="N979" s="372" t="str">
        <v/>
      </c>
      <c r="O979" s="372" t="str">
        <v/>
      </c>
      <c r="P979" s="372" t="str">
        <v/>
      </c>
      <c r="Q979" s="372" t="str">
        <v/>
      </c>
      <c r="R979" s="372" t="str">
        <v/>
      </c>
      <c r="S979" s="372" t="str">
        <v/>
      </c>
      <c r="T979" s="372" t="str">
        <v/>
      </c>
      <c r="U979" s="372" t="str">
        <v/>
      </c>
      <c r="V979" s="372" t="str">
        <v/>
      </c>
      <c r="W979" s="372" t="str">
        <v/>
      </c>
      <c r="X979" s="372" t="str">
        <v/>
      </c>
      <c r="Y979" s="372" t="str">
        <v/>
      </c>
      <c r="Z979" s="372" t="str">
        <v/>
      </c>
      <c r="AA979" s="372" t="str">
        <v/>
      </c>
      <c r="AB979" s="372"/>
      <c r="AC979" s="372"/>
      <c r="AD979" s="372" t="str">
        <v/>
      </c>
      <c r="AE979" s="372"/>
      <c r="AF979" s="372"/>
      <c r="AG979" s="376" t="str">
        <v/>
      </c>
      <c r="AH979" s="372"/>
      <c r="AI979" s="372"/>
      <c r="AJ979" s="372" t="str">
        <v/>
      </c>
      <c r="AK979" s="372"/>
      <c r="AL979" s="372"/>
      <c r="AM979" s="377" t="str">
        <v/>
      </c>
      <c r="AN979" s="378" t="str">
        <v/>
      </c>
      <c r="AO979" s="379" t="str">
        <v/>
      </c>
      <c r="AP979" s="379" t="str">
        <v/>
      </c>
      <c r="AQ979" s="376" t="str">
        <v/>
      </c>
      <c r="AR979" s="376" t="str">
        <v/>
      </c>
      <c r="AS979" s="372" t="str">
        <v/>
      </c>
      <c r="AT979" s="379" t="str">
        <v/>
      </c>
      <c r="AU979" s="380" t="str">
        <v/>
      </c>
      <c r="AV979" s="380" t="str">
        <v/>
      </c>
      <c r="AW979" s="380" t="str">
        <v/>
      </c>
      <c r="AX979" s="380" t="str">
        <v/>
      </c>
      <c r="AY979" s="380" t="str">
        <v/>
      </c>
      <c r="AZ979" s="380"/>
      <c r="BA979" s="380"/>
      <c r="BB979" s="380" t="str">
        <v/>
      </c>
      <c r="BC979" s="380"/>
      <c r="BD979" s="380"/>
      <c r="BE979" s="380" t="str">
        <v/>
      </c>
      <c r="BF979" s="380"/>
      <c r="BG979" s="380"/>
      <c r="BH979" s="380" t="str">
        <v/>
      </c>
      <c r="BI979" s="380"/>
      <c r="BJ979" s="380"/>
      <c r="BK979" s="380" t="str">
        <v/>
      </c>
      <c r="BL979" s="380" t="str">
        <v/>
      </c>
      <c r="BM979" s="380" t="str">
        <v/>
      </c>
      <c r="BN979" s="381" t="str">
        <v/>
      </c>
      <c r="BO979" s="380" t="str">
        <v/>
      </c>
      <c r="BP979" s="380" t="str">
        <v/>
      </c>
      <c r="BQ979" s="380" t="str">
        <v/>
      </c>
      <c r="BR979" s="381" t="str">
        <v/>
      </c>
      <c r="BS979" s="380" t="str">
        <v/>
      </c>
      <c r="BT979" s="380" t="str">
        <v/>
      </c>
      <c r="BU979" s="380" t="str">
        <v/>
      </c>
      <c r="BV979" s="380" t="str">
        <v/>
      </c>
      <c r="BW979" s="380" t="str">
        <v/>
      </c>
      <c r="BX979" s="380"/>
      <c r="BY979" s="380"/>
      <c r="BZ979" s="380" t="str">
        <v/>
      </c>
      <c r="CA979" s="380"/>
      <c r="CB979" s="380"/>
      <c r="CC979" s="380" t="str">
        <v/>
      </c>
      <c r="CD979" s="380"/>
      <c r="CE979" s="380"/>
      <c r="CF979" s="380" t="str">
        <v/>
      </c>
      <c r="CG979" s="380"/>
      <c r="CH979" s="380"/>
      <c r="CI979" s="380" t="str">
        <v/>
      </c>
      <c r="CJ979" s="380" t="str">
        <v/>
      </c>
      <c r="CK979" s="380" t="str">
        <v/>
      </c>
      <c r="CL979" s="381" t="str">
        <v/>
      </c>
      <c r="CM979" s="380" t="str">
        <v/>
      </c>
      <c r="CN979" s="380" t="str">
        <v/>
      </c>
      <c r="CO979" s="380" t="str">
        <v/>
      </c>
      <c r="CP979" s="381" t="str">
        <v/>
      </c>
      <c r="CQ979" s="380" t="str">
        <v/>
      </c>
      <c r="CR979" s="380" t="str">
        <v/>
      </c>
      <c r="CS979" s="380" t="str">
        <v/>
      </c>
      <c r="CT979" s="380" t="str">
        <v/>
      </c>
      <c r="CU979" s="380" t="str">
        <v/>
      </c>
      <c r="CV979" s="380"/>
      <c r="CW979" s="380"/>
      <c r="CX979" s="380" t="str">
        <v/>
      </c>
      <c r="CY979" s="380"/>
      <c r="CZ979" s="380"/>
      <c r="DA979" s="380" t="str">
        <v/>
      </c>
      <c r="DB979" s="380"/>
      <c r="DC979" s="380"/>
      <c r="DD979" s="380" t="str">
        <v/>
      </c>
      <c r="DE979" s="380"/>
      <c r="DF979" s="380"/>
      <c r="DG979" s="380" t="str">
        <v/>
      </c>
      <c r="DH979" s="380" t="str">
        <v/>
      </c>
      <c r="DI979" s="380" t="str">
        <v/>
      </c>
      <c r="DJ979" s="381" t="str">
        <v/>
      </c>
      <c r="DK979" s="380" t="str">
        <v/>
      </c>
      <c r="DL979" s="380" t="str">
        <v/>
      </c>
      <c r="DM979" s="380" t="str">
        <v/>
      </c>
      <c r="DN979" s="381" t="str">
        <v/>
      </c>
      <c r="DO979" s="380" t="str">
        <v/>
      </c>
      <c r="DP979" s="380" t="str">
        <v/>
      </c>
      <c r="DQ979" s="380" t="str">
        <v/>
      </c>
      <c r="DR979" s="380" t="str">
        <v/>
      </c>
      <c r="DS979" s="380" t="str">
        <v/>
      </c>
      <c r="DT979" s="380"/>
      <c r="DU979" s="380"/>
      <c r="DV979" s="380" t="str">
        <v/>
      </c>
      <c r="DW979" s="380"/>
      <c r="DX979" s="380"/>
      <c r="DY979" s="380" t="str">
        <v/>
      </c>
      <c r="DZ979" s="380"/>
      <c r="EA979" s="380"/>
      <c r="EB979" s="380" t="str">
        <v/>
      </c>
      <c r="EC979" s="380"/>
      <c r="ED979" s="380"/>
      <c r="EE979" s="380" t="str">
        <v/>
      </c>
      <c r="EF979" s="380" t="str">
        <v/>
      </c>
      <c r="EG979" s="380" t="str">
        <v/>
      </c>
      <c r="EH979" s="381" t="str">
        <v/>
      </c>
      <c r="EI979" s="380" t="str">
        <v/>
      </c>
      <c r="EJ979" s="380" t="str">
        <v/>
      </c>
      <c r="EK979" s="380" t="str">
        <v/>
      </c>
      <c r="EL979" s="381" t="str">
        <v/>
      </c>
      <c r="EM979" s="382" t="str">
        <v/>
      </c>
      <c r="EN979" s="382" t="str">
        <v/>
      </c>
      <c r="EO979" s="382" t="str">
        <v/>
      </c>
    </row>
    <row r="980" spans="1:145" ht="15.6">
      <c r="A980" s="372" t="str">
        <v/>
      </c>
      <c r="B980" s="373" t="str">
        <v/>
      </c>
      <c r="C980" s="372"/>
      <c r="D980" s="383" t="str">
        <v/>
      </c>
      <c r="E980" s="383" t="str">
        <v/>
      </c>
      <c r="F980" s="383" t="str">
        <v/>
      </c>
      <c r="G980" s="375" t="str">
        <v/>
      </c>
      <c r="H980" s="375" t="str">
        <v/>
      </c>
      <c r="I980" s="375" t="str">
        <v/>
      </c>
      <c r="J980" s="375" t="str">
        <v/>
      </c>
      <c r="K980" s="375" t="str">
        <v/>
      </c>
      <c r="L980" s="375" t="str">
        <v/>
      </c>
      <c r="M980" s="372" t="str">
        <v/>
      </c>
      <c r="N980" s="372" t="str">
        <v/>
      </c>
      <c r="O980" s="372" t="str">
        <v/>
      </c>
      <c r="P980" s="372" t="str">
        <v/>
      </c>
      <c r="Q980" s="372" t="str">
        <v/>
      </c>
      <c r="R980" s="372" t="str">
        <v/>
      </c>
      <c r="S980" s="372" t="str">
        <v/>
      </c>
      <c r="T980" s="372" t="str">
        <v/>
      </c>
      <c r="U980" s="372" t="str">
        <v/>
      </c>
      <c r="V980" s="372" t="str">
        <v/>
      </c>
      <c r="W980" s="372" t="str">
        <v/>
      </c>
      <c r="X980" s="372" t="str">
        <v/>
      </c>
      <c r="Y980" s="372" t="str">
        <v/>
      </c>
      <c r="Z980" s="372" t="str">
        <v/>
      </c>
      <c r="AA980" s="372" t="str">
        <v/>
      </c>
      <c r="AB980" s="372"/>
      <c r="AC980" s="372"/>
      <c r="AD980" s="372" t="str">
        <v/>
      </c>
      <c r="AE980" s="372"/>
      <c r="AF980" s="372"/>
      <c r="AG980" s="376" t="str">
        <v/>
      </c>
      <c r="AH980" s="372"/>
      <c r="AI980" s="372"/>
      <c r="AJ980" s="372" t="str">
        <v/>
      </c>
      <c r="AK980" s="372"/>
      <c r="AL980" s="372"/>
      <c r="AM980" s="377" t="str">
        <v/>
      </c>
      <c r="AN980" s="378" t="str">
        <v/>
      </c>
      <c r="AO980" s="379" t="str">
        <v/>
      </c>
      <c r="AP980" s="379" t="str">
        <v/>
      </c>
      <c r="AQ980" s="376" t="str">
        <v/>
      </c>
      <c r="AR980" s="376" t="str">
        <v/>
      </c>
      <c r="AS980" s="372" t="str">
        <v/>
      </c>
      <c r="AT980" s="379" t="str">
        <v/>
      </c>
      <c r="AU980" s="380" t="str">
        <v/>
      </c>
      <c r="AV980" s="380" t="str">
        <v/>
      </c>
      <c r="AW980" s="380" t="str">
        <v/>
      </c>
      <c r="AX980" s="380" t="str">
        <v/>
      </c>
      <c r="AY980" s="380" t="str">
        <v/>
      </c>
      <c r="AZ980" s="380"/>
      <c r="BA980" s="380"/>
      <c r="BB980" s="380" t="str">
        <v/>
      </c>
      <c r="BC980" s="380"/>
      <c r="BD980" s="380"/>
      <c r="BE980" s="380" t="str">
        <v/>
      </c>
      <c r="BF980" s="380"/>
      <c r="BG980" s="380"/>
      <c r="BH980" s="380" t="str">
        <v/>
      </c>
      <c r="BI980" s="380"/>
      <c r="BJ980" s="380"/>
      <c r="BK980" s="380" t="str">
        <v/>
      </c>
      <c r="BL980" s="380" t="str">
        <v/>
      </c>
      <c r="BM980" s="380" t="str">
        <v/>
      </c>
      <c r="BN980" s="381" t="str">
        <v/>
      </c>
      <c r="BO980" s="380" t="str">
        <v/>
      </c>
      <c r="BP980" s="380" t="str">
        <v/>
      </c>
      <c r="BQ980" s="380" t="str">
        <v/>
      </c>
      <c r="BR980" s="381" t="str">
        <v/>
      </c>
      <c r="BS980" s="380" t="str">
        <v/>
      </c>
      <c r="BT980" s="380" t="str">
        <v/>
      </c>
      <c r="BU980" s="380" t="str">
        <v/>
      </c>
      <c r="BV980" s="380" t="str">
        <v/>
      </c>
      <c r="BW980" s="380" t="str">
        <v/>
      </c>
      <c r="BX980" s="380"/>
      <c r="BY980" s="380"/>
      <c r="BZ980" s="380" t="str">
        <v/>
      </c>
      <c r="CA980" s="380"/>
      <c r="CB980" s="380"/>
      <c r="CC980" s="380" t="str">
        <v/>
      </c>
      <c r="CD980" s="380"/>
      <c r="CE980" s="380"/>
      <c r="CF980" s="380" t="str">
        <v/>
      </c>
      <c r="CG980" s="380"/>
      <c r="CH980" s="380"/>
      <c r="CI980" s="380" t="str">
        <v/>
      </c>
      <c r="CJ980" s="380" t="str">
        <v/>
      </c>
      <c r="CK980" s="380" t="str">
        <v/>
      </c>
      <c r="CL980" s="381" t="str">
        <v/>
      </c>
      <c r="CM980" s="380" t="str">
        <v/>
      </c>
      <c r="CN980" s="380" t="str">
        <v/>
      </c>
      <c r="CO980" s="380" t="str">
        <v/>
      </c>
      <c r="CP980" s="381" t="str">
        <v/>
      </c>
      <c r="CQ980" s="380" t="str">
        <v/>
      </c>
      <c r="CR980" s="380" t="str">
        <v/>
      </c>
      <c r="CS980" s="380" t="str">
        <v/>
      </c>
      <c r="CT980" s="380" t="str">
        <v/>
      </c>
      <c r="CU980" s="380" t="str">
        <v/>
      </c>
      <c r="CV980" s="380"/>
      <c r="CW980" s="380"/>
      <c r="CX980" s="380" t="str">
        <v/>
      </c>
      <c r="CY980" s="380"/>
      <c r="CZ980" s="380"/>
      <c r="DA980" s="380" t="str">
        <v/>
      </c>
      <c r="DB980" s="380"/>
      <c r="DC980" s="380"/>
      <c r="DD980" s="380" t="str">
        <v/>
      </c>
      <c r="DE980" s="380"/>
      <c r="DF980" s="380"/>
      <c r="DG980" s="380" t="str">
        <v/>
      </c>
      <c r="DH980" s="380" t="str">
        <v/>
      </c>
      <c r="DI980" s="380" t="str">
        <v/>
      </c>
      <c r="DJ980" s="381" t="str">
        <v/>
      </c>
      <c r="DK980" s="380" t="str">
        <v/>
      </c>
      <c r="DL980" s="380" t="str">
        <v/>
      </c>
      <c r="DM980" s="380" t="str">
        <v/>
      </c>
      <c r="DN980" s="381" t="str">
        <v/>
      </c>
      <c r="DO980" s="380" t="str">
        <v/>
      </c>
      <c r="DP980" s="380" t="str">
        <v/>
      </c>
      <c r="DQ980" s="380" t="str">
        <v/>
      </c>
      <c r="DR980" s="380" t="str">
        <v/>
      </c>
      <c r="DS980" s="380" t="str">
        <v/>
      </c>
      <c r="DT980" s="380"/>
      <c r="DU980" s="380"/>
      <c r="DV980" s="380" t="str">
        <v/>
      </c>
      <c r="DW980" s="380"/>
      <c r="DX980" s="380"/>
      <c r="DY980" s="380" t="str">
        <v/>
      </c>
      <c r="DZ980" s="380"/>
      <c r="EA980" s="380"/>
      <c r="EB980" s="380" t="str">
        <v/>
      </c>
      <c r="EC980" s="380"/>
      <c r="ED980" s="380"/>
      <c r="EE980" s="380" t="str">
        <v/>
      </c>
      <c r="EF980" s="380" t="str">
        <v/>
      </c>
      <c r="EG980" s="380" t="str">
        <v/>
      </c>
      <c r="EH980" s="381" t="str">
        <v/>
      </c>
      <c r="EI980" s="380" t="str">
        <v/>
      </c>
      <c r="EJ980" s="380" t="str">
        <v/>
      </c>
      <c r="EK980" s="380" t="str">
        <v/>
      </c>
      <c r="EL980" s="381" t="str">
        <v/>
      </c>
      <c r="EM980" s="382" t="str">
        <v/>
      </c>
      <c r="EN980" s="382" t="str">
        <v/>
      </c>
      <c r="EO980" s="382" t="str">
        <v/>
      </c>
    </row>
    <row r="981" spans="1:145" ht="15.6">
      <c r="A981" s="372" t="str">
        <v/>
      </c>
      <c r="B981" s="373" t="str">
        <v/>
      </c>
      <c r="C981" s="372"/>
      <c r="D981" s="383" t="str">
        <v/>
      </c>
      <c r="E981" s="383" t="str">
        <v/>
      </c>
      <c r="F981" s="383" t="str">
        <v/>
      </c>
      <c r="G981" s="375" t="str">
        <v/>
      </c>
      <c r="H981" s="375" t="str">
        <v/>
      </c>
      <c r="I981" s="375" t="str">
        <v/>
      </c>
      <c r="J981" s="375" t="str">
        <v/>
      </c>
      <c r="K981" s="375" t="str">
        <v/>
      </c>
      <c r="L981" s="375" t="str">
        <v/>
      </c>
      <c r="M981" s="372" t="str">
        <v/>
      </c>
      <c r="N981" s="372" t="str">
        <v/>
      </c>
      <c r="O981" s="372" t="str">
        <v/>
      </c>
      <c r="P981" s="372" t="str">
        <v/>
      </c>
      <c r="Q981" s="372" t="str">
        <v/>
      </c>
      <c r="R981" s="372" t="str">
        <v/>
      </c>
      <c r="S981" s="372" t="str">
        <v/>
      </c>
      <c r="T981" s="372" t="str">
        <v/>
      </c>
      <c r="U981" s="372" t="str">
        <v/>
      </c>
      <c r="V981" s="372" t="str">
        <v/>
      </c>
      <c r="W981" s="372" t="str">
        <v/>
      </c>
      <c r="X981" s="372" t="str">
        <v/>
      </c>
      <c r="Y981" s="372" t="str">
        <v/>
      </c>
      <c r="Z981" s="372" t="str">
        <v/>
      </c>
      <c r="AA981" s="372" t="str">
        <v/>
      </c>
      <c r="AB981" s="372"/>
      <c r="AC981" s="372"/>
      <c r="AD981" s="372" t="str">
        <v/>
      </c>
      <c r="AE981" s="372"/>
      <c r="AF981" s="372"/>
      <c r="AG981" s="376" t="str">
        <v/>
      </c>
      <c r="AH981" s="372"/>
      <c r="AI981" s="372"/>
      <c r="AJ981" s="372" t="str">
        <v/>
      </c>
      <c r="AK981" s="372"/>
      <c r="AL981" s="372"/>
      <c r="AM981" s="377" t="str">
        <v/>
      </c>
      <c r="AN981" s="378" t="str">
        <v/>
      </c>
      <c r="AO981" s="379" t="str">
        <v/>
      </c>
      <c r="AP981" s="379" t="str">
        <v/>
      </c>
      <c r="AQ981" s="376" t="str">
        <v/>
      </c>
      <c r="AR981" s="376" t="str">
        <v/>
      </c>
      <c r="AS981" s="372" t="str">
        <v/>
      </c>
      <c r="AT981" s="379" t="str">
        <v/>
      </c>
      <c r="AU981" s="380" t="str">
        <v/>
      </c>
      <c r="AV981" s="380" t="str">
        <v/>
      </c>
      <c r="AW981" s="380" t="str">
        <v/>
      </c>
      <c r="AX981" s="380" t="str">
        <v/>
      </c>
      <c r="AY981" s="380" t="str">
        <v/>
      </c>
      <c r="AZ981" s="380"/>
      <c r="BA981" s="380"/>
      <c r="BB981" s="380" t="str">
        <v/>
      </c>
      <c r="BC981" s="380"/>
      <c r="BD981" s="380"/>
      <c r="BE981" s="380" t="str">
        <v/>
      </c>
      <c r="BF981" s="380"/>
      <c r="BG981" s="380"/>
      <c r="BH981" s="380" t="str">
        <v/>
      </c>
      <c r="BI981" s="380"/>
      <c r="BJ981" s="380"/>
      <c r="BK981" s="380" t="str">
        <v/>
      </c>
      <c r="BL981" s="380" t="str">
        <v/>
      </c>
      <c r="BM981" s="380" t="str">
        <v/>
      </c>
      <c r="BN981" s="381" t="str">
        <v/>
      </c>
      <c r="BO981" s="380" t="str">
        <v/>
      </c>
      <c r="BP981" s="380" t="str">
        <v/>
      </c>
      <c r="BQ981" s="380" t="str">
        <v/>
      </c>
      <c r="BR981" s="381" t="str">
        <v/>
      </c>
      <c r="BS981" s="380" t="str">
        <v/>
      </c>
      <c r="BT981" s="380" t="str">
        <v/>
      </c>
      <c r="BU981" s="380" t="str">
        <v/>
      </c>
      <c r="BV981" s="380" t="str">
        <v/>
      </c>
      <c r="BW981" s="380" t="str">
        <v/>
      </c>
      <c r="BX981" s="380"/>
      <c r="BY981" s="380"/>
      <c r="BZ981" s="380" t="str">
        <v/>
      </c>
      <c r="CA981" s="380"/>
      <c r="CB981" s="380"/>
      <c r="CC981" s="380" t="str">
        <v/>
      </c>
      <c r="CD981" s="380"/>
      <c r="CE981" s="380"/>
      <c r="CF981" s="380" t="str">
        <v/>
      </c>
      <c r="CG981" s="380"/>
      <c r="CH981" s="380"/>
      <c r="CI981" s="380" t="str">
        <v/>
      </c>
      <c r="CJ981" s="380" t="str">
        <v/>
      </c>
      <c r="CK981" s="380" t="str">
        <v/>
      </c>
      <c r="CL981" s="381" t="str">
        <v/>
      </c>
      <c r="CM981" s="380" t="str">
        <v/>
      </c>
      <c r="CN981" s="380" t="str">
        <v/>
      </c>
      <c r="CO981" s="380" t="str">
        <v/>
      </c>
      <c r="CP981" s="381" t="str">
        <v/>
      </c>
      <c r="CQ981" s="380" t="str">
        <v/>
      </c>
      <c r="CR981" s="380" t="str">
        <v/>
      </c>
      <c r="CS981" s="380" t="str">
        <v/>
      </c>
      <c r="CT981" s="380" t="str">
        <v/>
      </c>
      <c r="CU981" s="380" t="str">
        <v/>
      </c>
      <c r="CV981" s="380"/>
      <c r="CW981" s="380"/>
      <c r="CX981" s="380" t="str">
        <v/>
      </c>
      <c r="CY981" s="380"/>
      <c r="CZ981" s="380"/>
      <c r="DA981" s="380" t="str">
        <v/>
      </c>
      <c r="DB981" s="380"/>
      <c r="DC981" s="380"/>
      <c r="DD981" s="380" t="str">
        <v/>
      </c>
      <c r="DE981" s="380"/>
      <c r="DF981" s="380"/>
      <c r="DG981" s="380" t="str">
        <v/>
      </c>
      <c r="DH981" s="380" t="str">
        <v/>
      </c>
      <c r="DI981" s="380" t="str">
        <v/>
      </c>
      <c r="DJ981" s="381" t="str">
        <v/>
      </c>
      <c r="DK981" s="380" t="str">
        <v/>
      </c>
      <c r="DL981" s="380" t="str">
        <v/>
      </c>
      <c r="DM981" s="380" t="str">
        <v/>
      </c>
      <c r="DN981" s="381" t="str">
        <v/>
      </c>
      <c r="DO981" s="380" t="str">
        <v/>
      </c>
      <c r="DP981" s="380" t="str">
        <v/>
      </c>
      <c r="DQ981" s="380" t="str">
        <v/>
      </c>
      <c r="DR981" s="380" t="str">
        <v/>
      </c>
      <c r="DS981" s="380" t="str">
        <v/>
      </c>
      <c r="DT981" s="380"/>
      <c r="DU981" s="380"/>
      <c r="DV981" s="380" t="str">
        <v/>
      </c>
      <c r="DW981" s="380"/>
      <c r="DX981" s="380"/>
      <c r="DY981" s="380" t="str">
        <v/>
      </c>
      <c r="DZ981" s="380"/>
      <c r="EA981" s="380"/>
      <c r="EB981" s="380" t="str">
        <v/>
      </c>
      <c r="EC981" s="380"/>
      <c r="ED981" s="380"/>
      <c r="EE981" s="380" t="str">
        <v/>
      </c>
      <c r="EF981" s="380" t="str">
        <v/>
      </c>
      <c r="EG981" s="380" t="str">
        <v/>
      </c>
      <c r="EH981" s="381" t="str">
        <v/>
      </c>
      <c r="EI981" s="380" t="str">
        <v/>
      </c>
      <c r="EJ981" s="380" t="str">
        <v/>
      </c>
      <c r="EK981" s="380" t="str">
        <v/>
      </c>
      <c r="EL981" s="381" t="str">
        <v/>
      </c>
      <c r="EM981" s="382" t="str">
        <v/>
      </c>
      <c r="EN981" s="382" t="str">
        <v/>
      </c>
      <c r="EO981" s="382" t="str">
        <v/>
      </c>
    </row>
    <row r="982" spans="1:145" ht="15.6">
      <c r="A982" s="372" t="str">
        <v/>
      </c>
      <c r="B982" s="373" t="str">
        <v/>
      </c>
      <c r="C982" s="372"/>
      <c r="D982" s="383" t="str">
        <v/>
      </c>
      <c r="E982" s="383" t="str">
        <v/>
      </c>
      <c r="F982" s="383" t="str">
        <v/>
      </c>
      <c r="G982" s="375" t="str">
        <v/>
      </c>
      <c r="H982" s="375" t="str">
        <v/>
      </c>
      <c r="I982" s="375" t="str">
        <v/>
      </c>
      <c r="J982" s="375" t="str">
        <v/>
      </c>
      <c r="K982" s="375" t="str">
        <v/>
      </c>
      <c r="L982" s="375" t="str">
        <v/>
      </c>
      <c r="M982" s="372" t="str">
        <v/>
      </c>
      <c r="N982" s="372" t="str">
        <v/>
      </c>
      <c r="O982" s="372" t="str">
        <v/>
      </c>
      <c r="P982" s="372" t="str">
        <v/>
      </c>
      <c r="Q982" s="372" t="str">
        <v/>
      </c>
      <c r="R982" s="372" t="str">
        <v/>
      </c>
      <c r="S982" s="372" t="str">
        <v/>
      </c>
      <c r="T982" s="372" t="str">
        <v/>
      </c>
      <c r="U982" s="372" t="str">
        <v/>
      </c>
      <c r="V982" s="372" t="str">
        <v/>
      </c>
      <c r="W982" s="372" t="str">
        <v/>
      </c>
      <c r="X982" s="372" t="str">
        <v/>
      </c>
      <c r="Y982" s="372" t="str">
        <v/>
      </c>
      <c r="Z982" s="372" t="str">
        <v/>
      </c>
      <c r="AA982" s="372" t="str">
        <v/>
      </c>
      <c r="AB982" s="372"/>
      <c r="AC982" s="372"/>
      <c r="AD982" s="372" t="str">
        <v/>
      </c>
      <c r="AE982" s="372"/>
      <c r="AF982" s="372"/>
      <c r="AG982" s="376" t="str">
        <v/>
      </c>
      <c r="AH982" s="372"/>
      <c r="AI982" s="372"/>
      <c r="AJ982" s="372" t="str">
        <v/>
      </c>
      <c r="AK982" s="372"/>
      <c r="AL982" s="372"/>
      <c r="AM982" s="377" t="str">
        <v/>
      </c>
      <c r="AN982" s="378" t="str">
        <v/>
      </c>
      <c r="AO982" s="379" t="str">
        <v/>
      </c>
      <c r="AP982" s="379" t="str">
        <v/>
      </c>
      <c r="AQ982" s="376" t="str">
        <v/>
      </c>
      <c r="AR982" s="376" t="str">
        <v/>
      </c>
      <c r="AS982" s="372" t="str">
        <v/>
      </c>
      <c r="AT982" s="379" t="str">
        <v/>
      </c>
      <c r="AU982" s="380" t="str">
        <v/>
      </c>
      <c r="AV982" s="380" t="str">
        <v/>
      </c>
      <c r="AW982" s="380" t="str">
        <v/>
      </c>
      <c r="AX982" s="380" t="str">
        <v/>
      </c>
      <c r="AY982" s="380" t="str">
        <v/>
      </c>
      <c r="AZ982" s="380"/>
      <c r="BA982" s="380"/>
      <c r="BB982" s="380" t="str">
        <v/>
      </c>
      <c r="BC982" s="380"/>
      <c r="BD982" s="380"/>
      <c r="BE982" s="380" t="str">
        <v/>
      </c>
      <c r="BF982" s="380"/>
      <c r="BG982" s="380"/>
      <c r="BH982" s="380" t="str">
        <v/>
      </c>
      <c r="BI982" s="380"/>
      <c r="BJ982" s="380"/>
      <c r="BK982" s="380" t="str">
        <v/>
      </c>
      <c r="BL982" s="380" t="str">
        <v/>
      </c>
      <c r="BM982" s="380" t="str">
        <v/>
      </c>
      <c r="BN982" s="381" t="str">
        <v/>
      </c>
      <c r="BO982" s="380" t="str">
        <v/>
      </c>
      <c r="BP982" s="380" t="str">
        <v/>
      </c>
      <c r="BQ982" s="380" t="str">
        <v/>
      </c>
      <c r="BR982" s="381" t="str">
        <v/>
      </c>
      <c r="BS982" s="380" t="str">
        <v/>
      </c>
      <c r="BT982" s="380" t="str">
        <v/>
      </c>
      <c r="BU982" s="380" t="str">
        <v/>
      </c>
      <c r="BV982" s="380" t="str">
        <v/>
      </c>
      <c r="BW982" s="380" t="str">
        <v/>
      </c>
      <c r="BX982" s="380"/>
      <c r="BY982" s="380"/>
      <c r="BZ982" s="380" t="str">
        <v/>
      </c>
      <c r="CA982" s="380"/>
      <c r="CB982" s="380"/>
      <c r="CC982" s="380" t="str">
        <v/>
      </c>
      <c r="CD982" s="380"/>
      <c r="CE982" s="380"/>
      <c r="CF982" s="380" t="str">
        <v/>
      </c>
      <c r="CG982" s="380"/>
      <c r="CH982" s="380"/>
      <c r="CI982" s="380" t="str">
        <v/>
      </c>
      <c r="CJ982" s="380" t="str">
        <v/>
      </c>
      <c r="CK982" s="380" t="str">
        <v/>
      </c>
      <c r="CL982" s="381" t="str">
        <v/>
      </c>
      <c r="CM982" s="380" t="str">
        <v/>
      </c>
      <c r="CN982" s="380" t="str">
        <v/>
      </c>
      <c r="CO982" s="380" t="str">
        <v/>
      </c>
      <c r="CP982" s="381" t="str">
        <v/>
      </c>
      <c r="CQ982" s="380" t="str">
        <v/>
      </c>
      <c r="CR982" s="380" t="str">
        <v/>
      </c>
      <c r="CS982" s="380" t="str">
        <v/>
      </c>
      <c r="CT982" s="380" t="str">
        <v/>
      </c>
      <c r="CU982" s="380" t="str">
        <v/>
      </c>
      <c r="CV982" s="380"/>
      <c r="CW982" s="380"/>
      <c r="CX982" s="380" t="str">
        <v/>
      </c>
      <c r="CY982" s="380"/>
      <c r="CZ982" s="380"/>
      <c r="DA982" s="380" t="str">
        <v/>
      </c>
      <c r="DB982" s="380"/>
      <c r="DC982" s="380"/>
      <c r="DD982" s="380" t="str">
        <v/>
      </c>
      <c r="DE982" s="380"/>
      <c r="DF982" s="380"/>
      <c r="DG982" s="380" t="str">
        <v/>
      </c>
      <c r="DH982" s="380" t="str">
        <v/>
      </c>
      <c r="DI982" s="380" t="str">
        <v/>
      </c>
      <c r="DJ982" s="381" t="str">
        <v/>
      </c>
      <c r="DK982" s="380" t="str">
        <v/>
      </c>
      <c r="DL982" s="380" t="str">
        <v/>
      </c>
      <c r="DM982" s="380" t="str">
        <v/>
      </c>
      <c r="DN982" s="381" t="str">
        <v/>
      </c>
      <c r="DO982" s="380" t="str">
        <v/>
      </c>
      <c r="DP982" s="380" t="str">
        <v/>
      </c>
      <c r="DQ982" s="380" t="str">
        <v/>
      </c>
      <c r="DR982" s="380" t="str">
        <v/>
      </c>
      <c r="DS982" s="380" t="str">
        <v/>
      </c>
      <c r="DT982" s="380"/>
      <c r="DU982" s="380"/>
      <c r="DV982" s="380" t="str">
        <v/>
      </c>
      <c r="DW982" s="380"/>
      <c r="DX982" s="380"/>
      <c r="DY982" s="380" t="str">
        <v/>
      </c>
      <c r="DZ982" s="380"/>
      <c r="EA982" s="380"/>
      <c r="EB982" s="380" t="str">
        <v/>
      </c>
      <c r="EC982" s="380"/>
      <c r="ED982" s="380"/>
      <c r="EE982" s="380" t="str">
        <v/>
      </c>
      <c r="EF982" s="380" t="str">
        <v/>
      </c>
      <c r="EG982" s="380" t="str">
        <v/>
      </c>
      <c r="EH982" s="381" t="str">
        <v/>
      </c>
      <c r="EI982" s="380" t="str">
        <v/>
      </c>
      <c r="EJ982" s="380" t="str">
        <v/>
      </c>
      <c r="EK982" s="380" t="str">
        <v/>
      </c>
      <c r="EL982" s="381" t="str">
        <v/>
      </c>
      <c r="EM982" s="382" t="str">
        <v/>
      </c>
      <c r="EN982" s="382" t="str">
        <v/>
      </c>
      <c r="EO982" s="382" t="str">
        <v/>
      </c>
    </row>
    <row r="983" spans="1:145" ht="15.6">
      <c r="A983" s="372" t="str">
        <v/>
      </c>
      <c r="B983" s="373" t="str">
        <v/>
      </c>
      <c r="C983" s="372"/>
      <c r="D983" s="383" t="str">
        <v/>
      </c>
      <c r="E983" s="383" t="str">
        <v/>
      </c>
      <c r="F983" s="383" t="str">
        <v/>
      </c>
      <c r="G983" s="375" t="str">
        <v/>
      </c>
      <c r="H983" s="375" t="str">
        <v/>
      </c>
      <c r="I983" s="375" t="str">
        <v/>
      </c>
      <c r="J983" s="375" t="str">
        <v/>
      </c>
      <c r="K983" s="375" t="str">
        <v/>
      </c>
      <c r="L983" s="375" t="str">
        <v/>
      </c>
      <c r="M983" s="372" t="str">
        <v/>
      </c>
      <c r="N983" s="372" t="str">
        <v/>
      </c>
      <c r="O983" s="372" t="str">
        <v/>
      </c>
      <c r="P983" s="372" t="str">
        <v/>
      </c>
      <c r="Q983" s="372" t="str">
        <v/>
      </c>
      <c r="R983" s="372" t="str">
        <v/>
      </c>
      <c r="S983" s="372" t="str">
        <v/>
      </c>
      <c r="T983" s="372" t="str">
        <v/>
      </c>
      <c r="U983" s="372" t="str">
        <v/>
      </c>
      <c r="V983" s="372" t="str">
        <v/>
      </c>
      <c r="W983" s="372" t="str">
        <v/>
      </c>
      <c r="X983" s="372" t="str">
        <v/>
      </c>
      <c r="Y983" s="372" t="str">
        <v/>
      </c>
      <c r="Z983" s="372" t="str">
        <v/>
      </c>
      <c r="AA983" s="372" t="str">
        <v/>
      </c>
      <c r="AB983" s="372"/>
      <c r="AC983" s="372"/>
      <c r="AD983" s="372" t="str">
        <v/>
      </c>
      <c r="AE983" s="372"/>
      <c r="AF983" s="372"/>
      <c r="AG983" s="376" t="str">
        <v/>
      </c>
      <c r="AH983" s="372"/>
      <c r="AI983" s="372"/>
      <c r="AJ983" s="372" t="str">
        <v/>
      </c>
      <c r="AK983" s="372"/>
      <c r="AL983" s="372"/>
      <c r="AM983" s="377" t="str">
        <v/>
      </c>
      <c r="AN983" s="378" t="str">
        <v/>
      </c>
      <c r="AO983" s="379" t="str">
        <v/>
      </c>
      <c r="AP983" s="379" t="str">
        <v/>
      </c>
      <c r="AQ983" s="376" t="str">
        <v/>
      </c>
      <c r="AR983" s="376" t="str">
        <v/>
      </c>
      <c r="AS983" s="372" t="str">
        <v/>
      </c>
      <c r="AT983" s="379" t="str">
        <v/>
      </c>
      <c r="AU983" s="380" t="str">
        <v/>
      </c>
      <c r="AV983" s="380" t="str">
        <v/>
      </c>
      <c r="AW983" s="380" t="str">
        <v/>
      </c>
      <c r="AX983" s="380" t="str">
        <v/>
      </c>
      <c r="AY983" s="380" t="str">
        <v/>
      </c>
      <c r="AZ983" s="380"/>
      <c r="BA983" s="380"/>
      <c r="BB983" s="380" t="str">
        <v/>
      </c>
      <c r="BC983" s="380"/>
      <c r="BD983" s="380"/>
      <c r="BE983" s="380" t="str">
        <v/>
      </c>
      <c r="BF983" s="380"/>
      <c r="BG983" s="380"/>
      <c r="BH983" s="380" t="str">
        <v/>
      </c>
      <c r="BI983" s="380"/>
      <c r="BJ983" s="380"/>
      <c r="BK983" s="380" t="str">
        <v/>
      </c>
      <c r="BL983" s="380" t="str">
        <v/>
      </c>
      <c r="BM983" s="380" t="str">
        <v/>
      </c>
      <c r="BN983" s="381" t="str">
        <v/>
      </c>
      <c r="BO983" s="380" t="str">
        <v/>
      </c>
      <c r="BP983" s="380" t="str">
        <v/>
      </c>
      <c r="BQ983" s="380" t="str">
        <v/>
      </c>
      <c r="BR983" s="381" t="str">
        <v/>
      </c>
      <c r="BS983" s="380" t="str">
        <v/>
      </c>
      <c r="BT983" s="380" t="str">
        <v/>
      </c>
      <c r="BU983" s="380" t="str">
        <v/>
      </c>
      <c r="BV983" s="380" t="str">
        <v/>
      </c>
      <c r="BW983" s="380" t="str">
        <v/>
      </c>
      <c r="BX983" s="380"/>
      <c r="BY983" s="380"/>
      <c r="BZ983" s="380" t="str">
        <v/>
      </c>
      <c r="CA983" s="380"/>
      <c r="CB983" s="380"/>
      <c r="CC983" s="380" t="str">
        <v/>
      </c>
      <c r="CD983" s="380"/>
      <c r="CE983" s="380"/>
      <c r="CF983" s="380" t="str">
        <v/>
      </c>
      <c r="CG983" s="380"/>
      <c r="CH983" s="380"/>
      <c r="CI983" s="380" t="str">
        <v/>
      </c>
      <c r="CJ983" s="380" t="str">
        <v/>
      </c>
      <c r="CK983" s="380" t="str">
        <v/>
      </c>
      <c r="CL983" s="381" t="str">
        <v/>
      </c>
      <c r="CM983" s="380" t="str">
        <v/>
      </c>
      <c r="CN983" s="380" t="str">
        <v/>
      </c>
      <c r="CO983" s="380" t="str">
        <v/>
      </c>
      <c r="CP983" s="381" t="str">
        <v/>
      </c>
      <c r="CQ983" s="380" t="str">
        <v/>
      </c>
      <c r="CR983" s="380" t="str">
        <v/>
      </c>
      <c r="CS983" s="380" t="str">
        <v/>
      </c>
      <c r="CT983" s="380" t="str">
        <v/>
      </c>
      <c r="CU983" s="380" t="str">
        <v/>
      </c>
      <c r="CV983" s="380"/>
      <c r="CW983" s="380"/>
      <c r="CX983" s="380" t="str">
        <v/>
      </c>
      <c r="CY983" s="380"/>
      <c r="CZ983" s="380"/>
      <c r="DA983" s="380" t="str">
        <v/>
      </c>
      <c r="DB983" s="380"/>
      <c r="DC983" s="380"/>
      <c r="DD983" s="380" t="str">
        <v/>
      </c>
      <c r="DE983" s="380"/>
      <c r="DF983" s="380"/>
      <c r="DG983" s="380" t="str">
        <v/>
      </c>
      <c r="DH983" s="380" t="str">
        <v/>
      </c>
      <c r="DI983" s="380" t="str">
        <v/>
      </c>
      <c r="DJ983" s="381" t="str">
        <v/>
      </c>
      <c r="DK983" s="380" t="str">
        <v/>
      </c>
      <c r="DL983" s="380" t="str">
        <v/>
      </c>
      <c r="DM983" s="380" t="str">
        <v/>
      </c>
      <c r="DN983" s="381" t="str">
        <v/>
      </c>
      <c r="DO983" s="380" t="str">
        <v/>
      </c>
      <c r="DP983" s="380" t="str">
        <v/>
      </c>
      <c r="DQ983" s="380" t="str">
        <v/>
      </c>
      <c r="DR983" s="380" t="str">
        <v/>
      </c>
      <c r="DS983" s="380" t="str">
        <v/>
      </c>
      <c r="DT983" s="380"/>
      <c r="DU983" s="380"/>
      <c r="DV983" s="380" t="str">
        <v/>
      </c>
      <c r="DW983" s="380"/>
      <c r="DX983" s="380"/>
      <c r="DY983" s="380" t="str">
        <v/>
      </c>
      <c r="DZ983" s="380"/>
      <c r="EA983" s="380"/>
      <c r="EB983" s="380" t="str">
        <v/>
      </c>
      <c r="EC983" s="380"/>
      <c r="ED983" s="380"/>
      <c r="EE983" s="380" t="str">
        <v/>
      </c>
      <c r="EF983" s="380" t="str">
        <v/>
      </c>
      <c r="EG983" s="380" t="str">
        <v/>
      </c>
      <c r="EH983" s="381" t="str">
        <v/>
      </c>
      <c r="EI983" s="380" t="str">
        <v/>
      </c>
      <c r="EJ983" s="380" t="str">
        <v/>
      </c>
      <c r="EK983" s="380" t="str">
        <v/>
      </c>
      <c r="EL983" s="381" t="str">
        <v/>
      </c>
      <c r="EM983" s="382" t="str">
        <v/>
      </c>
      <c r="EN983" s="382" t="str">
        <v/>
      </c>
      <c r="EO983" s="382" t="str">
        <v/>
      </c>
    </row>
    <row r="984" spans="1:145" ht="15.6">
      <c r="A984" s="372" t="str">
        <v/>
      </c>
      <c r="B984" s="373" t="str">
        <v/>
      </c>
      <c r="C984" s="372"/>
      <c r="D984" s="383" t="str">
        <v/>
      </c>
      <c r="E984" s="383" t="str">
        <v/>
      </c>
      <c r="F984" s="383" t="str">
        <v/>
      </c>
      <c r="G984" s="375" t="str">
        <v/>
      </c>
      <c r="H984" s="375" t="str">
        <v/>
      </c>
      <c r="I984" s="375" t="str">
        <v/>
      </c>
      <c r="J984" s="375" t="str">
        <v/>
      </c>
      <c r="K984" s="375" t="str">
        <v/>
      </c>
      <c r="L984" s="375" t="str">
        <v/>
      </c>
      <c r="M984" s="372" t="str">
        <v/>
      </c>
      <c r="N984" s="372" t="str">
        <v/>
      </c>
      <c r="O984" s="372" t="str">
        <v/>
      </c>
      <c r="P984" s="372" t="str">
        <v/>
      </c>
      <c r="Q984" s="372" t="str">
        <v/>
      </c>
      <c r="R984" s="372" t="str">
        <v/>
      </c>
      <c r="S984" s="372" t="str">
        <v/>
      </c>
      <c r="T984" s="372" t="str">
        <v/>
      </c>
      <c r="U984" s="372" t="str">
        <v/>
      </c>
      <c r="V984" s="372" t="str">
        <v/>
      </c>
      <c r="W984" s="372" t="str">
        <v/>
      </c>
      <c r="X984" s="372" t="str">
        <v/>
      </c>
      <c r="Y984" s="372" t="str">
        <v/>
      </c>
      <c r="Z984" s="372" t="str">
        <v/>
      </c>
      <c r="AA984" s="372" t="str">
        <v/>
      </c>
      <c r="AB984" s="372"/>
      <c r="AC984" s="372"/>
      <c r="AD984" s="372" t="str">
        <v/>
      </c>
      <c r="AE984" s="372"/>
      <c r="AF984" s="372"/>
      <c r="AG984" s="376" t="str">
        <v/>
      </c>
      <c r="AH984" s="372"/>
      <c r="AI984" s="372"/>
      <c r="AJ984" s="372" t="str">
        <v/>
      </c>
      <c r="AK984" s="372"/>
      <c r="AL984" s="372"/>
      <c r="AM984" s="377" t="str">
        <v/>
      </c>
      <c r="AN984" s="378" t="str">
        <v/>
      </c>
      <c r="AO984" s="379" t="str">
        <v/>
      </c>
      <c r="AP984" s="379" t="str">
        <v/>
      </c>
      <c r="AQ984" s="376" t="str">
        <v/>
      </c>
      <c r="AR984" s="376" t="str">
        <v/>
      </c>
      <c r="AS984" s="372" t="str">
        <v/>
      </c>
      <c r="AT984" s="379" t="str">
        <v/>
      </c>
      <c r="AU984" s="380" t="str">
        <v/>
      </c>
      <c r="AV984" s="380" t="str">
        <v/>
      </c>
      <c r="AW984" s="380" t="str">
        <v/>
      </c>
      <c r="AX984" s="380" t="str">
        <v/>
      </c>
      <c r="AY984" s="380" t="str">
        <v/>
      </c>
      <c r="AZ984" s="380"/>
      <c r="BA984" s="380"/>
      <c r="BB984" s="380" t="str">
        <v/>
      </c>
      <c r="BC984" s="380"/>
      <c r="BD984" s="380"/>
      <c r="BE984" s="380" t="str">
        <v/>
      </c>
      <c r="BF984" s="380"/>
      <c r="BG984" s="380"/>
      <c r="BH984" s="380" t="str">
        <v/>
      </c>
      <c r="BI984" s="380"/>
      <c r="BJ984" s="380"/>
      <c r="BK984" s="380" t="str">
        <v/>
      </c>
      <c r="BL984" s="380" t="str">
        <v/>
      </c>
      <c r="BM984" s="380" t="str">
        <v/>
      </c>
      <c r="BN984" s="381" t="str">
        <v/>
      </c>
      <c r="BO984" s="380" t="str">
        <v/>
      </c>
      <c r="BP984" s="380" t="str">
        <v/>
      </c>
      <c r="BQ984" s="380" t="str">
        <v/>
      </c>
      <c r="BR984" s="381" t="str">
        <v/>
      </c>
      <c r="BS984" s="380" t="str">
        <v/>
      </c>
      <c r="BT984" s="380" t="str">
        <v/>
      </c>
      <c r="BU984" s="380" t="str">
        <v/>
      </c>
      <c r="BV984" s="380" t="str">
        <v/>
      </c>
      <c r="BW984" s="380" t="str">
        <v/>
      </c>
      <c r="BX984" s="380"/>
      <c r="BY984" s="380"/>
      <c r="BZ984" s="380" t="str">
        <v/>
      </c>
      <c r="CA984" s="380"/>
      <c r="CB984" s="380"/>
      <c r="CC984" s="380" t="str">
        <v/>
      </c>
      <c r="CD984" s="380"/>
      <c r="CE984" s="380"/>
      <c r="CF984" s="380" t="str">
        <v/>
      </c>
      <c r="CG984" s="380"/>
      <c r="CH984" s="380"/>
      <c r="CI984" s="380" t="str">
        <v/>
      </c>
      <c r="CJ984" s="380" t="str">
        <v/>
      </c>
      <c r="CK984" s="380" t="str">
        <v/>
      </c>
      <c r="CL984" s="381" t="str">
        <v/>
      </c>
      <c r="CM984" s="380" t="str">
        <v/>
      </c>
      <c r="CN984" s="380" t="str">
        <v/>
      </c>
      <c r="CO984" s="380" t="str">
        <v/>
      </c>
      <c r="CP984" s="381" t="str">
        <v/>
      </c>
      <c r="CQ984" s="380" t="str">
        <v/>
      </c>
      <c r="CR984" s="380" t="str">
        <v/>
      </c>
      <c r="CS984" s="380" t="str">
        <v/>
      </c>
      <c r="CT984" s="380" t="str">
        <v/>
      </c>
      <c r="CU984" s="380" t="str">
        <v/>
      </c>
      <c r="CV984" s="380"/>
      <c r="CW984" s="380"/>
      <c r="CX984" s="380" t="str">
        <v/>
      </c>
      <c r="CY984" s="380"/>
      <c r="CZ984" s="380"/>
      <c r="DA984" s="380" t="str">
        <v/>
      </c>
      <c r="DB984" s="380"/>
      <c r="DC984" s="380"/>
      <c r="DD984" s="380" t="str">
        <v/>
      </c>
      <c r="DE984" s="380"/>
      <c r="DF984" s="380"/>
      <c r="DG984" s="380" t="str">
        <v/>
      </c>
      <c r="DH984" s="380" t="str">
        <v/>
      </c>
      <c r="DI984" s="380" t="str">
        <v/>
      </c>
      <c r="DJ984" s="381" t="str">
        <v/>
      </c>
      <c r="DK984" s="380" t="str">
        <v/>
      </c>
      <c r="DL984" s="380" t="str">
        <v/>
      </c>
      <c r="DM984" s="380" t="str">
        <v/>
      </c>
      <c r="DN984" s="381" t="str">
        <v/>
      </c>
      <c r="DO984" s="380" t="str">
        <v/>
      </c>
      <c r="DP984" s="380" t="str">
        <v/>
      </c>
      <c r="DQ984" s="380" t="str">
        <v/>
      </c>
      <c r="DR984" s="380" t="str">
        <v/>
      </c>
      <c r="DS984" s="380" t="str">
        <v/>
      </c>
      <c r="DT984" s="380"/>
      <c r="DU984" s="380"/>
      <c r="DV984" s="380" t="str">
        <v/>
      </c>
      <c r="DW984" s="380"/>
      <c r="DX984" s="380"/>
      <c r="DY984" s="380" t="str">
        <v/>
      </c>
      <c r="DZ984" s="380"/>
      <c r="EA984" s="380"/>
      <c r="EB984" s="380" t="str">
        <v/>
      </c>
      <c r="EC984" s="380"/>
      <c r="ED984" s="380"/>
      <c r="EE984" s="380" t="str">
        <v/>
      </c>
      <c r="EF984" s="380" t="str">
        <v/>
      </c>
      <c r="EG984" s="380" t="str">
        <v/>
      </c>
      <c r="EH984" s="381" t="str">
        <v/>
      </c>
      <c r="EI984" s="380" t="str">
        <v/>
      </c>
      <c r="EJ984" s="380" t="str">
        <v/>
      </c>
      <c r="EK984" s="380" t="str">
        <v/>
      </c>
      <c r="EL984" s="381" t="str">
        <v/>
      </c>
      <c r="EM984" s="382" t="str">
        <v/>
      </c>
      <c r="EN984" s="382" t="str">
        <v/>
      </c>
      <c r="EO984" s="382" t="str">
        <v/>
      </c>
    </row>
    <row r="985" spans="1:145" ht="15.6">
      <c r="A985" s="372" t="str">
        <v/>
      </c>
      <c r="B985" s="373" t="str">
        <v/>
      </c>
      <c r="C985" s="372"/>
      <c r="D985" s="383" t="str">
        <v/>
      </c>
      <c r="E985" s="383" t="str">
        <v/>
      </c>
      <c r="F985" s="383" t="str">
        <v/>
      </c>
      <c r="G985" s="375" t="str">
        <v/>
      </c>
      <c r="H985" s="375" t="str">
        <v/>
      </c>
      <c r="I985" s="375" t="str">
        <v/>
      </c>
      <c r="J985" s="375" t="str">
        <v/>
      </c>
      <c r="K985" s="375" t="str">
        <v/>
      </c>
      <c r="L985" s="375" t="str">
        <v/>
      </c>
      <c r="M985" s="372" t="str">
        <v/>
      </c>
      <c r="N985" s="372" t="str">
        <v/>
      </c>
      <c r="O985" s="372" t="str">
        <v/>
      </c>
      <c r="P985" s="372" t="str">
        <v/>
      </c>
      <c r="Q985" s="372" t="str">
        <v/>
      </c>
      <c r="R985" s="372" t="str">
        <v/>
      </c>
      <c r="S985" s="372" t="str">
        <v/>
      </c>
      <c r="T985" s="372" t="str">
        <v/>
      </c>
      <c r="U985" s="372" t="str">
        <v/>
      </c>
      <c r="V985" s="372" t="str">
        <v/>
      </c>
      <c r="W985" s="372" t="str">
        <v/>
      </c>
      <c r="X985" s="372" t="str">
        <v/>
      </c>
      <c r="Y985" s="372" t="str">
        <v/>
      </c>
      <c r="Z985" s="372" t="str">
        <v/>
      </c>
      <c r="AA985" s="372" t="str">
        <v/>
      </c>
      <c r="AB985" s="372"/>
      <c r="AC985" s="372"/>
      <c r="AD985" s="372" t="str">
        <v/>
      </c>
      <c r="AE985" s="372"/>
      <c r="AF985" s="372"/>
      <c r="AG985" s="376" t="str">
        <v/>
      </c>
      <c r="AH985" s="372"/>
      <c r="AI985" s="372"/>
      <c r="AJ985" s="372" t="str">
        <v/>
      </c>
      <c r="AK985" s="372"/>
      <c r="AL985" s="372"/>
      <c r="AM985" s="377" t="str">
        <v/>
      </c>
      <c r="AN985" s="378" t="str">
        <v/>
      </c>
      <c r="AO985" s="379" t="str">
        <v/>
      </c>
      <c r="AP985" s="379" t="str">
        <v/>
      </c>
      <c r="AQ985" s="376" t="str">
        <v/>
      </c>
      <c r="AR985" s="376" t="str">
        <v/>
      </c>
      <c r="AS985" s="372" t="str">
        <v/>
      </c>
      <c r="AT985" s="379" t="str">
        <v/>
      </c>
      <c r="AU985" s="380" t="str">
        <v/>
      </c>
      <c r="AV985" s="380" t="str">
        <v/>
      </c>
      <c r="AW985" s="380" t="str">
        <v/>
      </c>
      <c r="AX985" s="380" t="str">
        <v/>
      </c>
      <c r="AY985" s="380" t="str">
        <v/>
      </c>
      <c r="AZ985" s="380"/>
      <c r="BA985" s="380"/>
      <c r="BB985" s="380" t="str">
        <v/>
      </c>
      <c r="BC985" s="380"/>
      <c r="BD985" s="380"/>
      <c r="BE985" s="380" t="str">
        <v/>
      </c>
      <c r="BF985" s="380"/>
      <c r="BG985" s="380"/>
      <c r="BH985" s="380" t="str">
        <v/>
      </c>
      <c r="BI985" s="380"/>
      <c r="BJ985" s="380"/>
      <c r="BK985" s="380" t="str">
        <v/>
      </c>
      <c r="BL985" s="380" t="str">
        <v/>
      </c>
      <c r="BM985" s="380" t="str">
        <v/>
      </c>
      <c r="BN985" s="381" t="str">
        <v/>
      </c>
      <c r="BO985" s="380" t="str">
        <v/>
      </c>
      <c r="BP985" s="380" t="str">
        <v/>
      </c>
      <c r="BQ985" s="380" t="str">
        <v/>
      </c>
      <c r="BR985" s="381" t="str">
        <v/>
      </c>
      <c r="BS985" s="380" t="str">
        <v/>
      </c>
      <c r="BT985" s="380" t="str">
        <v/>
      </c>
      <c r="BU985" s="380" t="str">
        <v/>
      </c>
      <c r="BV985" s="380" t="str">
        <v/>
      </c>
      <c r="BW985" s="380" t="str">
        <v/>
      </c>
      <c r="BX985" s="380"/>
      <c r="BY985" s="380"/>
      <c r="BZ985" s="380" t="str">
        <v/>
      </c>
      <c r="CA985" s="380"/>
      <c r="CB985" s="380"/>
      <c r="CC985" s="380" t="str">
        <v/>
      </c>
      <c r="CD985" s="380"/>
      <c r="CE985" s="380"/>
      <c r="CF985" s="380" t="str">
        <v/>
      </c>
      <c r="CG985" s="380"/>
      <c r="CH985" s="380"/>
      <c r="CI985" s="380" t="str">
        <v/>
      </c>
      <c r="CJ985" s="380" t="str">
        <v/>
      </c>
      <c r="CK985" s="380" t="str">
        <v/>
      </c>
      <c r="CL985" s="381" t="str">
        <v/>
      </c>
      <c r="CM985" s="380" t="str">
        <v/>
      </c>
      <c r="CN985" s="380" t="str">
        <v/>
      </c>
      <c r="CO985" s="380" t="str">
        <v/>
      </c>
      <c r="CP985" s="381" t="str">
        <v/>
      </c>
      <c r="CQ985" s="380" t="str">
        <v/>
      </c>
      <c r="CR985" s="380" t="str">
        <v/>
      </c>
      <c r="CS985" s="380" t="str">
        <v/>
      </c>
      <c r="CT985" s="380" t="str">
        <v/>
      </c>
      <c r="CU985" s="380" t="str">
        <v/>
      </c>
      <c r="CV985" s="380"/>
      <c r="CW985" s="380"/>
      <c r="CX985" s="380" t="str">
        <v/>
      </c>
      <c r="CY985" s="380"/>
      <c r="CZ985" s="380"/>
      <c r="DA985" s="380" t="str">
        <v/>
      </c>
      <c r="DB985" s="380"/>
      <c r="DC985" s="380"/>
      <c r="DD985" s="380" t="str">
        <v/>
      </c>
      <c r="DE985" s="380"/>
      <c r="DF985" s="380"/>
      <c r="DG985" s="380" t="str">
        <v/>
      </c>
      <c r="DH985" s="380" t="str">
        <v/>
      </c>
      <c r="DI985" s="380" t="str">
        <v/>
      </c>
      <c r="DJ985" s="381" t="str">
        <v/>
      </c>
      <c r="DK985" s="380" t="str">
        <v/>
      </c>
      <c r="DL985" s="380" t="str">
        <v/>
      </c>
      <c r="DM985" s="380" t="str">
        <v/>
      </c>
      <c r="DN985" s="381" t="str">
        <v/>
      </c>
      <c r="DO985" s="380" t="str">
        <v/>
      </c>
      <c r="DP985" s="380" t="str">
        <v/>
      </c>
      <c r="DQ985" s="380" t="str">
        <v/>
      </c>
      <c r="DR985" s="380" t="str">
        <v/>
      </c>
      <c r="DS985" s="380" t="str">
        <v/>
      </c>
      <c r="DT985" s="380"/>
      <c r="DU985" s="380"/>
      <c r="DV985" s="380" t="str">
        <v/>
      </c>
      <c r="DW985" s="380"/>
      <c r="DX985" s="380"/>
      <c r="DY985" s="380" t="str">
        <v/>
      </c>
      <c r="DZ985" s="380"/>
      <c r="EA985" s="380"/>
      <c r="EB985" s="380" t="str">
        <v/>
      </c>
      <c r="EC985" s="380"/>
      <c r="ED985" s="380"/>
      <c r="EE985" s="380" t="str">
        <v/>
      </c>
      <c r="EF985" s="380" t="str">
        <v/>
      </c>
      <c r="EG985" s="380" t="str">
        <v/>
      </c>
      <c r="EH985" s="381" t="str">
        <v/>
      </c>
      <c r="EI985" s="380" t="str">
        <v/>
      </c>
      <c r="EJ985" s="380" t="str">
        <v/>
      </c>
      <c r="EK985" s="380" t="str">
        <v/>
      </c>
      <c r="EL985" s="381" t="str">
        <v/>
      </c>
      <c r="EM985" s="382" t="str">
        <v/>
      </c>
      <c r="EN985" s="382" t="str">
        <v/>
      </c>
      <c r="EO985" s="382" t="str">
        <v/>
      </c>
    </row>
    <row r="986" spans="1:145" ht="15.6">
      <c r="A986" s="372" t="str">
        <v/>
      </c>
      <c r="B986" s="373" t="str">
        <v/>
      </c>
      <c r="C986" s="372"/>
      <c r="D986" s="383" t="str">
        <v/>
      </c>
      <c r="E986" s="383" t="str">
        <v/>
      </c>
      <c r="F986" s="383" t="str">
        <v/>
      </c>
      <c r="G986" s="375" t="str">
        <v/>
      </c>
      <c r="H986" s="375" t="str">
        <v/>
      </c>
      <c r="I986" s="375" t="str">
        <v/>
      </c>
      <c r="J986" s="375" t="str">
        <v/>
      </c>
      <c r="K986" s="375" t="str">
        <v/>
      </c>
      <c r="L986" s="375" t="str">
        <v/>
      </c>
      <c r="M986" s="372" t="str">
        <v/>
      </c>
      <c r="N986" s="372" t="str">
        <v/>
      </c>
      <c r="O986" s="372" t="str">
        <v/>
      </c>
      <c r="P986" s="372" t="str">
        <v/>
      </c>
      <c r="Q986" s="372" t="str">
        <v/>
      </c>
      <c r="R986" s="372" t="str">
        <v/>
      </c>
      <c r="S986" s="372" t="str">
        <v/>
      </c>
      <c r="T986" s="372" t="str">
        <v/>
      </c>
      <c r="U986" s="372" t="str">
        <v/>
      </c>
      <c r="V986" s="372" t="str">
        <v/>
      </c>
      <c r="W986" s="372" t="str">
        <v/>
      </c>
      <c r="X986" s="372" t="str">
        <v/>
      </c>
      <c r="Y986" s="372" t="str">
        <v/>
      </c>
      <c r="Z986" s="372" t="str">
        <v/>
      </c>
      <c r="AA986" s="372" t="str">
        <v/>
      </c>
      <c r="AB986" s="372"/>
      <c r="AC986" s="372"/>
      <c r="AD986" s="372" t="str">
        <v/>
      </c>
      <c r="AE986" s="372"/>
      <c r="AF986" s="372"/>
      <c r="AG986" s="376" t="str">
        <v/>
      </c>
      <c r="AH986" s="372"/>
      <c r="AI986" s="372"/>
      <c r="AJ986" s="372" t="str">
        <v/>
      </c>
      <c r="AK986" s="372"/>
      <c r="AL986" s="372"/>
      <c r="AM986" s="377" t="str">
        <v/>
      </c>
      <c r="AN986" s="378" t="str">
        <v/>
      </c>
      <c r="AO986" s="379" t="str">
        <v/>
      </c>
      <c r="AP986" s="379" t="str">
        <v/>
      </c>
      <c r="AQ986" s="376" t="str">
        <v/>
      </c>
      <c r="AR986" s="376" t="str">
        <v/>
      </c>
      <c r="AS986" s="372" t="str">
        <v/>
      </c>
      <c r="AT986" s="379" t="str">
        <v/>
      </c>
      <c r="AU986" s="380" t="str">
        <v/>
      </c>
      <c r="AV986" s="380" t="str">
        <v/>
      </c>
      <c r="AW986" s="380" t="str">
        <v/>
      </c>
      <c r="AX986" s="380" t="str">
        <v/>
      </c>
      <c r="AY986" s="380" t="str">
        <v/>
      </c>
      <c r="AZ986" s="380"/>
      <c r="BA986" s="380"/>
      <c r="BB986" s="380" t="str">
        <v/>
      </c>
      <c r="BC986" s="380"/>
      <c r="BD986" s="380"/>
      <c r="BE986" s="380" t="str">
        <v/>
      </c>
      <c r="BF986" s="380"/>
      <c r="BG986" s="380"/>
      <c r="BH986" s="380" t="str">
        <v/>
      </c>
      <c r="BI986" s="380"/>
      <c r="BJ986" s="380"/>
      <c r="BK986" s="380" t="str">
        <v/>
      </c>
      <c r="BL986" s="380" t="str">
        <v/>
      </c>
      <c r="BM986" s="380" t="str">
        <v/>
      </c>
      <c r="BN986" s="381" t="str">
        <v/>
      </c>
      <c r="BO986" s="380" t="str">
        <v/>
      </c>
      <c r="BP986" s="380" t="str">
        <v/>
      </c>
      <c r="BQ986" s="380" t="str">
        <v/>
      </c>
      <c r="BR986" s="381" t="str">
        <v/>
      </c>
      <c r="BS986" s="380" t="str">
        <v/>
      </c>
      <c r="BT986" s="380" t="str">
        <v/>
      </c>
      <c r="BU986" s="380" t="str">
        <v/>
      </c>
      <c r="BV986" s="380" t="str">
        <v/>
      </c>
      <c r="BW986" s="380" t="str">
        <v/>
      </c>
      <c r="BX986" s="380"/>
      <c r="BY986" s="380"/>
      <c r="BZ986" s="380" t="str">
        <v/>
      </c>
      <c r="CA986" s="380"/>
      <c r="CB986" s="380"/>
      <c r="CC986" s="380" t="str">
        <v/>
      </c>
      <c r="CD986" s="380"/>
      <c r="CE986" s="380"/>
      <c r="CF986" s="380" t="str">
        <v/>
      </c>
      <c r="CG986" s="380"/>
      <c r="CH986" s="380"/>
      <c r="CI986" s="380" t="str">
        <v/>
      </c>
      <c r="CJ986" s="380" t="str">
        <v/>
      </c>
      <c r="CK986" s="380" t="str">
        <v/>
      </c>
      <c r="CL986" s="381" t="str">
        <v/>
      </c>
      <c r="CM986" s="380" t="str">
        <v/>
      </c>
      <c r="CN986" s="380" t="str">
        <v/>
      </c>
      <c r="CO986" s="380" t="str">
        <v/>
      </c>
      <c r="CP986" s="381" t="str">
        <v/>
      </c>
      <c r="CQ986" s="380" t="str">
        <v/>
      </c>
      <c r="CR986" s="380" t="str">
        <v/>
      </c>
      <c r="CS986" s="380" t="str">
        <v/>
      </c>
      <c r="CT986" s="380" t="str">
        <v/>
      </c>
      <c r="CU986" s="380" t="str">
        <v/>
      </c>
      <c r="CV986" s="380"/>
      <c r="CW986" s="380"/>
      <c r="CX986" s="380" t="str">
        <v/>
      </c>
      <c r="CY986" s="380"/>
      <c r="CZ986" s="380"/>
      <c r="DA986" s="380" t="str">
        <v/>
      </c>
      <c r="DB986" s="380"/>
      <c r="DC986" s="380"/>
      <c r="DD986" s="380" t="str">
        <v/>
      </c>
      <c r="DE986" s="380"/>
      <c r="DF986" s="380"/>
      <c r="DG986" s="380" t="str">
        <v/>
      </c>
      <c r="DH986" s="380" t="str">
        <v/>
      </c>
      <c r="DI986" s="380" t="str">
        <v/>
      </c>
      <c r="DJ986" s="381" t="str">
        <v/>
      </c>
      <c r="DK986" s="380" t="str">
        <v/>
      </c>
      <c r="DL986" s="380" t="str">
        <v/>
      </c>
      <c r="DM986" s="380" t="str">
        <v/>
      </c>
      <c r="DN986" s="381" t="str">
        <v/>
      </c>
      <c r="DO986" s="380" t="str">
        <v/>
      </c>
      <c r="DP986" s="380" t="str">
        <v/>
      </c>
      <c r="DQ986" s="380" t="str">
        <v/>
      </c>
      <c r="DR986" s="380" t="str">
        <v/>
      </c>
      <c r="DS986" s="380" t="str">
        <v/>
      </c>
      <c r="DT986" s="380"/>
      <c r="DU986" s="380"/>
      <c r="DV986" s="380" t="str">
        <v/>
      </c>
      <c r="DW986" s="380"/>
      <c r="DX986" s="380"/>
      <c r="DY986" s="380" t="str">
        <v/>
      </c>
      <c r="DZ986" s="380"/>
      <c r="EA986" s="380"/>
      <c r="EB986" s="380" t="str">
        <v/>
      </c>
      <c r="EC986" s="380"/>
      <c r="ED986" s="380"/>
      <c r="EE986" s="380" t="str">
        <v/>
      </c>
      <c r="EF986" s="380" t="str">
        <v/>
      </c>
      <c r="EG986" s="380" t="str">
        <v/>
      </c>
      <c r="EH986" s="381" t="str">
        <v/>
      </c>
      <c r="EI986" s="380" t="str">
        <v/>
      </c>
      <c r="EJ986" s="380" t="str">
        <v/>
      </c>
      <c r="EK986" s="380" t="str">
        <v/>
      </c>
      <c r="EL986" s="381" t="str">
        <v/>
      </c>
      <c r="EM986" s="382" t="str">
        <v/>
      </c>
      <c r="EN986" s="382" t="str">
        <v/>
      </c>
      <c r="EO986" s="382" t="str">
        <v/>
      </c>
    </row>
    <row r="987" spans="1:145" ht="15.6">
      <c r="A987" s="372" t="str">
        <v/>
      </c>
      <c r="B987" s="373" t="str">
        <v/>
      </c>
      <c r="C987" s="372"/>
      <c r="D987" s="383" t="str">
        <v/>
      </c>
      <c r="E987" s="383" t="str">
        <v/>
      </c>
      <c r="F987" s="383" t="str">
        <v/>
      </c>
      <c r="G987" s="375" t="str">
        <v/>
      </c>
      <c r="H987" s="375" t="str">
        <v/>
      </c>
      <c r="I987" s="375" t="str">
        <v/>
      </c>
      <c r="J987" s="375" t="str">
        <v/>
      </c>
      <c r="K987" s="375" t="str">
        <v/>
      </c>
      <c r="L987" s="375" t="str">
        <v/>
      </c>
      <c r="M987" s="372" t="str">
        <v/>
      </c>
      <c r="N987" s="372" t="str">
        <v/>
      </c>
      <c r="O987" s="372" t="str">
        <v/>
      </c>
      <c r="P987" s="372" t="str">
        <v/>
      </c>
      <c r="Q987" s="372" t="str">
        <v/>
      </c>
      <c r="R987" s="372" t="str">
        <v/>
      </c>
      <c r="S987" s="372" t="str">
        <v/>
      </c>
      <c r="T987" s="372" t="str">
        <v/>
      </c>
      <c r="U987" s="372" t="str">
        <v/>
      </c>
      <c r="V987" s="372" t="str">
        <v/>
      </c>
      <c r="W987" s="372" t="str">
        <v/>
      </c>
      <c r="X987" s="372" t="str">
        <v/>
      </c>
      <c r="Y987" s="372" t="str">
        <v/>
      </c>
      <c r="Z987" s="372" t="str">
        <v/>
      </c>
      <c r="AA987" s="372" t="str">
        <v/>
      </c>
      <c r="AB987" s="372"/>
      <c r="AC987" s="372"/>
      <c r="AD987" s="372" t="str">
        <v/>
      </c>
      <c r="AE987" s="372"/>
      <c r="AF987" s="372"/>
      <c r="AG987" s="376" t="str">
        <v/>
      </c>
      <c r="AH987" s="372"/>
      <c r="AI987" s="372"/>
      <c r="AJ987" s="372" t="str">
        <v/>
      </c>
      <c r="AK987" s="372"/>
      <c r="AL987" s="372"/>
      <c r="AM987" s="377" t="str">
        <v/>
      </c>
      <c r="AN987" s="378" t="str">
        <v/>
      </c>
      <c r="AO987" s="379" t="str">
        <v/>
      </c>
      <c r="AP987" s="379" t="str">
        <v/>
      </c>
      <c r="AQ987" s="376" t="str">
        <v/>
      </c>
      <c r="AR987" s="376" t="str">
        <v/>
      </c>
      <c r="AS987" s="372" t="str">
        <v/>
      </c>
      <c r="AT987" s="379" t="str">
        <v/>
      </c>
      <c r="AU987" s="380" t="str">
        <v/>
      </c>
      <c r="AV987" s="380" t="str">
        <v/>
      </c>
      <c r="AW987" s="380" t="str">
        <v/>
      </c>
      <c r="AX987" s="380" t="str">
        <v/>
      </c>
      <c r="AY987" s="380" t="str">
        <v/>
      </c>
      <c r="AZ987" s="380"/>
      <c r="BA987" s="380"/>
      <c r="BB987" s="380" t="str">
        <v/>
      </c>
      <c r="BC987" s="380"/>
      <c r="BD987" s="380"/>
      <c r="BE987" s="380" t="str">
        <v/>
      </c>
      <c r="BF987" s="380"/>
      <c r="BG987" s="380"/>
      <c r="BH987" s="380" t="str">
        <v/>
      </c>
      <c r="BI987" s="380"/>
      <c r="BJ987" s="380"/>
      <c r="BK987" s="380" t="str">
        <v/>
      </c>
      <c r="BL987" s="380" t="str">
        <v/>
      </c>
      <c r="BM987" s="380" t="str">
        <v/>
      </c>
      <c r="BN987" s="381" t="str">
        <v/>
      </c>
      <c r="BO987" s="380" t="str">
        <v/>
      </c>
      <c r="BP987" s="380" t="str">
        <v/>
      </c>
      <c r="BQ987" s="380" t="str">
        <v/>
      </c>
      <c r="BR987" s="381" t="str">
        <v/>
      </c>
      <c r="BS987" s="380" t="str">
        <v/>
      </c>
      <c r="BT987" s="380" t="str">
        <v/>
      </c>
      <c r="BU987" s="380" t="str">
        <v/>
      </c>
      <c r="BV987" s="380" t="str">
        <v/>
      </c>
      <c r="BW987" s="380" t="str">
        <v/>
      </c>
      <c r="BX987" s="380"/>
      <c r="BY987" s="380"/>
      <c r="BZ987" s="380" t="str">
        <v/>
      </c>
      <c r="CA987" s="380"/>
      <c r="CB987" s="380"/>
      <c r="CC987" s="380" t="str">
        <v/>
      </c>
      <c r="CD987" s="380"/>
      <c r="CE987" s="380"/>
      <c r="CF987" s="380" t="str">
        <v/>
      </c>
      <c r="CG987" s="380"/>
      <c r="CH987" s="380"/>
      <c r="CI987" s="380" t="str">
        <v/>
      </c>
      <c r="CJ987" s="380" t="str">
        <v/>
      </c>
      <c r="CK987" s="380" t="str">
        <v/>
      </c>
      <c r="CL987" s="381" t="str">
        <v/>
      </c>
      <c r="CM987" s="380" t="str">
        <v/>
      </c>
      <c r="CN987" s="380" t="str">
        <v/>
      </c>
      <c r="CO987" s="380" t="str">
        <v/>
      </c>
      <c r="CP987" s="381" t="str">
        <v/>
      </c>
      <c r="CQ987" s="380" t="str">
        <v/>
      </c>
      <c r="CR987" s="380" t="str">
        <v/>
      </c>
      <c r="CS987" s="380" t="str">
        <v/>
      </c>
      <c r="CT987" s="380" t="str">
        <v/>
      </c>
      <c r="CU987" s="380" t="str">
        <v/>
      </c>
      <c r="CV987" s="380"/>
      <c r="CW987" s="380"/>
      <c r="CX987" s="380" t="str">
        <v/>
      </c>
      <c r="CY987" s="380"/>
      <c r="CZ987" s="380"/>
      <c r="DA987" s="380" t="str">
        <v/>
      </c>
      <c r="DB987" s="380"/>
      <c r="DC987" s="380"/>
      <c r="DD987" s="380" t="str">
        <v/>
      </c>
      <c r="DE987" s="380"/>
      <c r="DF987" s="380"/>
      <c r="DG987" s="380" t="str">
        <v/>
      </c>
      <c r="DH987" s="380" t="str">
        <v/>
      </c>
      <c r="DI987" s="380" t="str">
        <v/>
      </c>
      <c r="DJ987" s="381" t="str">
        <v/>
      </c>
      <c r="DK987" s="380" t="str">
        <v/>
      </c>
      <c r="DL987" s="380" t="str">
        <v/>
      </c>
      <c r="DM987" s="380" t="str">
        <v/>
      </c>
      <c r="DN987" s="381" t="str">
        <v/>
      </c>
      <c r="DO987" s="380" t="str">
        <v/>
      </c>
      <c r="DP987" s="380" t="str">
        <v/>
      </c>
      <c r="DQ987" s="380" t="str">
        <v/>
      </c>
      <c r="DR987" s="380" t="str">
        <v/>
      </c>
      <c r="DS987" s="380" t="str">
        <v/>
      </c>
      <c r="DT987" s="380"/>
      <c r="DU987" s="380"/>
      <c r="DV987" s="380" t="str">
        <v/>
      </c>
      <c r="DW987" s="380"/>
      <c r="DX987" s="380"/>
      <c r="DY987" s="380" t="str">
        <v/>
      </c>
      <c r="DZ987" s="380"/>
      <c r="EA987" s="380"/>
      <c r="EB987" s="380" t="str">
        <v/>
      </c>
      <c r="EC987" s="380"/>
      <c r="ED987" s="380"/>
      <c r="EE987" s="380" t="str">
        <v/>
      </c>
      <c r="EF987" s="380" t="str">
        <v/>
      </c>
      <c r="EG987" s="380" t="str">
        <v/>
      </c>
      <c r="EH987" s="381" t="str">
        <v/>
      </c>
      <c r="EI987" s="380" t="str">
        <v/>
      </c>
      <c r="EJ987" s="380" t="str">
        <v/>
      </c>
      <c r="EK987" s="380" t="str">
        <v/>
      </c>
      <c r="EL987" s="381" t="str">
        <v/>
      </c>
      <c r="EM987" s="382" t="str">
        <v/>
      </c>
      <c r="EN987" s="382" t="str">
        <v/>
      </c>
      <c r="EO987" s="382" t="str">
        <v/>
      </c>
    </row>
    <row r="988" spans="1:145" ht="15.6">
      <c r="A988" s="372" t="str">
        <v/>
      </c>
      <c r="B988" s="373" t="str">
        <v/>
      </c>
      <c r="C988" s="372"/>
      <c r="D988" s="383" t="str">
        <v/>
      </c>
      <c r="E988" s="383" t="str">
        <v/>
      </c>
      <c r="F988" s="383" t="str">
        <v/>
      </c>
      <c r="G988" s="375" t="str">
        <v/>
      </c>
      <c r="H988" s="375" t="str">
        <v/>
      </c>
      <c r="I988" s="375" t="str">
        <v/>
      </c>
      <c r="J988" s="375" t="str">
        <v/>
      </c>
      <c r="K988" s="375" t="str">
        <v/>
      </c>
      <c r="L988" s="375" t="str">
        <v/>
      </c>
      <c r="M988" s="372" t="str">
        <v/>
      </c>
      <c r="N988" s="372" t="str">
        <v/>
      </c>
      <c r="O988" s="372" t="str">
        <v/>
      </c>
      <c r="P988" s="372" t="str">
        <v/>
      </c>
      <c r="Q988" s="372" t="str">
        <v/>
      </c>
      <c r="R988" s="372" t="str">
        <v/>
      </c>
      <c r="S988" s="372" t="str">
        <v/>
      </c>
      <c r="T988" s="372" t="str">
        <v/>
      </c>
      <c r="U988" s="372" t="str">
        <v/>
      </c>
      <c r="V988" s="372" t="str">
        <v/>
      </c>
      <c r="W988" s="372" t="str">
        <v/>
      </c>
      <c r="X988" s="372" t="str">
        <v/>
      </c>
      <c r="Y988" s="372" t="str">
        <v/>
      </c>
      <c r="Z988" s="372" t="str">
        <v/>
      </c>
      <c r="AA988" s="372" t="str">
        <v/>
      </c>
      <c r="AB988" s="372"/>
      <c r="AC988" s="372"/>
      <c r="AD988" s="372" t="str">
        <v/>
      </c>
      <c r="AE988" s="372"/>
      <c r="AF988" s="372"/>
      <c r="AG988" s="376" t="str">
        <v/>
      </c>
      <c r="AH988" s="372"/>
      <c r="AI988" s="372"/>
      <c r="AJ988" s="372" t="str">
        <v/>
      </c>
      <c r="AK988" s="372"/>
      <c r="AL988" s="372"/>
      <c r="AM988" s="377" t="str">
        <v/>
      </c>
      <c r="AN988" s="378" t="str">
        <v/>
      </c>
      <c r="AO988" s="379" t="str">
        <v/>
      </c>
      <c r="AP988" s="379" t="str">
        <v/>
      </c>
      <c r="AQ988" s="376" t="str">
        <v/>
      </c>
      <c r="AR988" s="376" t="str">
        <v/>
      </c>
      <c r="AS988" s="372" t="str">
        <v/>
      </c>
      <c r="AT988" s="379" t="str">
        <v/>
      </c>
      <c r="AU988" s="380" t="str">
        <v/>
      </c>
      <c r="AV988" s="380" t="str">
        <v/>
      </c>
      <c r="AW988" s="380" t="str">
        <v/>
      </c>
      <c r="AX988" s="380" t="str">
        <v/>
      </c>
      <c r="AY988" s="380" t="str">
        <v/>
      </c>
      <c r="AZ988" s="380"/>
      <c r="BA988" s="380"/>
      <c r="BB988" s="380" t="str">
        <v/>
      </c>
      <c r="BC988" s="380"/>
      <c r="BD988" s="380"/>
      <c r="BE988" s="380" t="str">
        <v/>
      </c>
      <c r="BF988" s="380"/>
      <c r="BG988" s="380"/>
      <c r="BH988" s="380" t="str">
        <v/>
      </c>
      <c r="BI988" s="380"/>
      <c r="BJ988" s="380"/>
      <c r="BK988" s="380" t="str">
        <v/>
      </c>
      <c r="BL988" s="380" t="str">
        <v/>
      </c>
      <c r="BM988" s="380" t="str">
        <v/>
      </c>
      <c r="BN988" s="381" t="str">
        <v/>
      </c>
      <c r="BO988" s="380" t="str">
        <v/>
      </c>
      <c r="BP988" s="380" t="str">
        <v/>
      </c>
      <c r="BQ988" s="380" t="str">
        <v/>
      </c>
      <c r="BR988" s="381" t="str">
        <v/>
      </c>
      <c r="BS988" s="380" t="str">
        <v/>
      </c>
      <c r="BT988" s="380" t="str">
        <v/>
      </c>
      <c r="BU988" s="380" t="str">
        <v/>
      </c>
      <c r="BV988" s="380" t="str">
        <v/>
      </c>
      <c r="BW988" s="380" t="str">
        <v/>
      </c>
      <c r="BX988" s="380"/>
      <c r="BY988" s="380"/>
      <c r="BZ988" s="380" t="str">
        <v/>
      </c>
      <c r="CA988" s="380"/>
      <c r="CB988" s="380"/>
      <c r="CC988" s="380" t="str">
        <v/>
      </c>
      <c r="CD988" s="380"/>
      <c r="CE988" s="380"/>
      <c r="CF988" s="380" t="str">
        <v/>
      </c>
      <c r="CG988" s="380"/>
      <c r="CH988" s="380"/>
      <c r="CI988" s="380" t="str">
        <v/>
      </c>
      <c r="CJ988" s="380" t="str">
        <v/>
      </c>
      <c r="CK988" s="380" t="str">
        <v/>
      </c>
      <c r="CL988" s="381" t="str">
        <v/>
      </c>
      <c r="CM988" s="380" t="str">
        <v/>
      </c>
      <c r="CN988" s="380" t="str">
        <v/>
      </c>
      <c r="CO988" s="380" t="str">
        <v/>
      </c>
      <c r="CP988" s="381" t="str">
        <v/>
      </c>
      <c r="CQ988" s="380" t="str">
        <v/>
      </c>
      <c r="CR988" s="380" t="str">
        <v/>
      </c>
      <c r="CS988" s="380" t="str">
        <v/>
      </c>
      <c r="CT988" s="380" t="str">
        <v/>
      </c>
      <c r="CU988" s="380" t="str">
        <v/>
      </c>
      <c r="CV988" s="380"/>
      <c r="CW988" s="380"/>
      <c r="CX988" s="380" t="str">
        <v/>
      </c>
      <c r="CY988" s="380"/>
      <c r="CZ988" s="380"/>
      <c r="DA988" s="380" t="str">
        <v/>
      </c>
      <c r="DB988" s="380"/>
      <c r="DC988" s="380"/>
      <c r="DD988" s="380" t="str">
        <v/>
      </c>
      <c r="DE988" s="380"/>
      <c r="DF988" s="380"/>
      <c r="DG988" s="380" t="str">
        <v/>
      </c>
      <c r="DH988" s="380" t="str">
        <v/>
      </c>
      <c r="DI988" s="380" t="str">
        <v/>
      </c>
      <c r="DJ988" s="381" t="str">
        <v/>
      </c>
      <c r="DK988" s="380" t="str">
        <v/>
      </c>
      <c r="DL988" s="380" t="str">
        <v/>
      </c>
      <c r="DM988" s="380" t="str">
        <v/>
      </c>
      <c r="DN988" s="381" t="str">
        <v/>
      </c>
      <c r="DO988" s="380" t="str">
        <v/>
      </c>
      <c r="DP988" s="380" t="str">
        <v/>
      </c>
      <c r="DQ988" s="380" t="str">
        <v/>
      </c>
      <c r="DR988" s="380" t="str">
        <v/>
      </c>
      <c r="DS988" s="380" t="str">
        <v/>
      </c>
      <c r="DT988" s="380"/>
      <c r="DU988" s="380"/>
      <c r="DV988" s="380" t="str">
        <v/>
      </c>
      <c r="DW988" s="380"/>
      <c r="DX988" s="380"/>
      <c r="DY988" s="380" t="str">
        <v/>
      </c>
      <c r="DZ988" s="380"/>
      <c r="EA988" s="380"/>
      <c r="EB988" s="380" t="str">
        <v/>
      </c>
      <c r="EC988" s="380"/>
      <c r="ED988" s="380"/>
      <c r="EE988" s="380" t="str">
        <v/>
      </c>
      <c r="EF988" s="380" t="str">
        <v/>
      </c>
      <c r="EG988" s="380" t="str">
        <v/>
      </c>
      <c r="EH988" s="381" t="str">
        <v/>
      </c>
      <c r="EI988" s="380" t="str">
        <v/>
      </c>
      <c r="EJ988" s="380" t="str">
        <v/>
      </c>
      <c r="EK988" s="380" t="str">
        <v/>
      </c>
      <c r="EL988" s="381" t="str">
        <v/>
      </c>
      <c r="EM988" s="382" t="str">
        <v/>
      </c>
      <c r="EN988" s="382" t="str">
        <v/>
      </c>
      <c r="EO988" s="382" t="str">
        <v/>
      </c>
    </row>
    <row r="989" spans="1:145" ht="15.6">
      <c r="A989" s="372" t="str">
        <v/>
      </c>
      <c r="B989" s="373" t="str">
        <v/>
      </c>
      <c r="C989" s="372"/>
      <c r="D989" s="383" t="str">
        <v/>
      </c>
      <c r="E989" s="383" t="str">
        <v/>
      </c>
      <c r="F989" s="383" t="str">
        <v/>
      </c>
      <c r="G989" s="375" t="str">
        <v/>
      </c>
      <c r="H989" s="375" t="str">
        <v/>
      </c>
      <c r="I989" s="375" t="str">
        <v/>
      </c>
      <c r="J989" s="375" t="str">
        <v/>
      </c>
      <c r="K989" s="375" t="str">
        <v/>
      </c>
      <c r="L989" s="375" t="str">
        <v/>
      </c>
      <c r="M989" s="372" t="str">
        <v/>
      </c>
      <c r="N989" s="372" t="str">
        <v/>
      </c>
      <c r="O989" s="372" t="str">
        <v/>
      </c>
      <c r="P989" s="372" t="str">
        <v/>
      </c>
      <c r="Q989" s="372" t="str">
        <v/>
      </c>
      <c r="R989" s="372" t="str">
        <v/>
      </c>
      <c r="S989" s="372" t="str">
        <v/>
      </c>
      <c r="T989" s="372" t="str">
        <v/>
      </c>
      <c r="U989" s="372" t="str">
        <v/>
      </c>
      <c r="V989" s="372" t="str">
        <v/>
      </c>
      <c r="W989" s="372" t="str">
        <v/>
      </c>
      <c r="X989" s="372" t="str">
        <v/>
      </c>
      <c r="Y989" s="372" t="str">
        <v/>
      </c>
      <c r="Z989" s="372" t="str">
        <v/>
      </c>
      <c r="AA989" s="372" t="str">
        <v/>
      </c>
      <c r="AB989" s="372"/>
      <c r="AC989" s="372"/>
      <c r="AD989" s="372" t="str">
        <v/>
      </c>
      <c r="AE989" s="372"/>
      <c r="AF989" s="372"/>
      <c r="AG989" s="376" t="str">
        <v/>
      </c>
      <c r="AH989" s="372"/>
      <c r="AI989" s="372"/>
      <c r="AJ989" s="372" t="str">
        <v/>
      </c>
      <c r="AK989" s="372"/>
      <c r="AL989" s="372"/>
      <c r="AM989" s="377" t="str">
        <v/>
      </c>
      <c r="AN989" s="378" t="str">
        <v/>
      </c>
      <c r="AO989" s="379" t="str">
        <v/>
      </c>
      <c r="AP989" s="379" t="str">
        <v/>
      </c>
      <c r="AQ989" s="376" t="str">
        <v/>
      </c>
      <c r="AR989" s="376" t="str">
        <v/>
      </c>
      <c r="AS989" s="372" t="str">
        <v/>
      </c>
      <c r="AT989" s="379" t="str">
        <v/>
      </c>
      <c r="AU989" s="380" t="str">
        <v/>
      </c>
      <c r="AV989" s="380" t="str">
        <v/>
      </c>
      <c r="AW989" s="380" t="str">
        <v/>
      </c>
      <c r="AX989" s="380" t="str">
        <v/>
      </c>
      <c r="AY989" s="380" t="str">
        <v/>
      </c>
      <c r="AZ989" s="380"/>
      <c r="BA989" s="380"/>
      <c r="BB989" s="380" t="str">
        <v/>
      </c>
      <c r="BC989" s="380"/>
      <c r="BD989" s="380"/>
      <c r="BE989" s="380" t="str">
        <v/>
      </c>
      <c r="BF989" s="380"/>
      <c r="BG989" s="380"/>
      <c r="BH989" s="380" t="str">
        <v/>
      </c>
      <c r="BI989" s="380"/>
      <c r="BJ989" s="380"/>
      <c r="BK989" s="380" t="str">
        <v/>
      </c>
      <c r="BL989" s="380" t="str">
        <v/>
      </c>
      <c r="BM989" s="380" t="str">
        <v/>
      </c>
      <c r="BN989" s="381" t="str">
        <v/>
      </c>
      <c r="BO989" s="380" t="str">
        <v/>
      </c>
      <c r="BP989" s="380" t="str">
        <v/>
      </c>
      <c r="BQ989" s="380" t="str">
        <v/>
      </c>
      <c r="BR989" s="381" t="str">
        <v/>
      </c>
      <c r="BS989" s="380" t="str">
        <v/>
      </c>
      <c r="BT989" s="380" t="str">
        <v/>
      </c>
      <c r="BU989" s="380" t="str">
        <v/>
      </c>
      <c r="BV989" s="380" t="str">
        <v/>
      </c>
      <c r="BW989" s="380" t="str">
        <v/>
      </c>
      <c r="BX989" s="380"/>
      <c r="BY989" s="380"/>
      <c r="BZ989" s="380" t="str">
        <v/>
      </c>
      <c r="CA989" s="380"/>
      <c r="CB989" s="380"/>
      <c r="CC989" s="380" t="str">
        <v/>
      </c>
      <c r="CD989" s="380"/>
      <c r="CE989" s="380"/>
      <c r="CF989" s="380" t="str">
        <v/>
      </c>
      <c r="CG989" s="380"/>
      <c r="CH989" s="380"/>
      <c r="CI989" s="380" t="str">
        <v/>
      </c>
      <c r="CJ989" s="380" t="str">
        <v/>
      </c>
      <c r="CK989" s="380" t="str">
        <v/>
      </c>
      <c r="CL989" s="381" t="str">
        <v/>
      </c>
      <c r="CM989" s="380" t="str">
        <v/>
      </c>
      <c r="CN989" s="380" t="str">
        <v/>
      </c>
      <c r="CO989" s="380" t="str">
        <v/>
      </c>
      <c r="CP989" s="381" t="str">
        <v/>
      </c>
      <c r="CQ989" s="380" t="str">
        <v/>
      </c>
      <c r="CR989" s="380" t="str">
        <v/>
      </c>
      <c r="CS989" s="380" t="str">
        <v/>
      </c>
      <c r="CT989" s="380" t="str">
        <v/>
      </c>
      <c r="CU989" s="380" t="str">
        <v/>
      </c>
      <c r="CV989" s="380"/>
      <c r="CW989" s="380"/>
      <c r="CX989" s="380" t="str">
        <v/>
      </c>
      <c r="CY989" s="380"/>
      <c r="CZ989" s="380"/>
      <c r="DA989" s="380" t="str">
        <v/>
      </c>
      <c r="DB989" s="380"/>
      <c r="DC989" s="380"/>
      <c r="DD989" s="380" t="str">
        <v/>
      </c>
      <c r="DE989" s="380"/>
      <c r="DF989" s="380"/>
      <c r="DG989" s="380" t="str">
        <v/>
      </c>
      <c r="DH989" s="380" t="str">
        <v/>
      </c>
      <c r="DI989" s="380" t="str">
        <v/>
      </c>
      <c r="DJ989" s="381" t="str">
        <v/>
      </c>
      <c r="DK989" s="380" t="str">
        <v/>
      </c>
      <c r="DL989" s="380" t="str">
        <v/>
      </c>
      <c r="DM989" s="380" t="str">
        <v/>
      </c>
      <c r="DN989" s="381" t="str">
        <v/>
      </c>
      <c r="DO989" s="380" t="str">
        <v/>
      </c>
      <c r="DP989" s="380" t="str">
        <v/>
      </c>
      <c r="DQ989" s="380" t="str">
        <v/>
      </c>
      <c r="DR989" s="380" t="str">
        <v/>
      </c>
      <c r="DS989" s="380" t="str">
        <v/>
      </c>
      <c r="DT989" s="380"/>
      <c r="DU989" s="380"/>
      <c r="DV989" s="380" t="str">
        <v/>
      </c>
      <c r="DW989" s="380"/>
      <c r="DX989" s="380"/>
      <c r="DY989" s="380" t="str">
        <v/>
      </c>
      <c r="DZ989" s="380"/>
      <c r="EA989" s="380"/>
      <c r="EB989" s="380" t="str">
        <v/>
      </c>
      <c r="EC989" s="380"/>
      <c r="ED989" s="380"/>
      <c r="EE989" s="380" t="str">
        <v/>
      </c>
      <c r="EF989" s="380" t="str">
        <v/>
      </c>
      <c r="EG989" s="380" t="str">
        <v/>
      </c>
      <c r="EH989" s="381" t="str">
        <v/>
      </c>
      <c r="EI989" s="380" t="str">
        <v/>
      </c>
      <c r="EJ989" s="380" t="str">
        <v/>
      </c>
      <c r="EK989" s="380" t="str">
        <v/>
      </c>
      <c r="EL989" s="381" t="str">
        <v/>
      </c>
      <c r="EM989" s="382" t="str">
        <v/>
      </c>
      <c r="EN989" s="382" t="str">
        <v/>
      </c>
      <c r="EO989" s="382" t="str">
        <v/>
      </c>
    </row>
    <row r="990" spans="1:145" ht="15.6">
      <c r="A990" s="372" t="str">
        <v/>
      </c>
      <c r="B990" s="373" t="str">
        <v/>
      </c>
      <c r="C990" s="372"/>
      <c r="D990" s="383" t="str">
        <v/>
      </c>
      <c r="E990" s="383" t="str">
        <v/>
      </c>
      <c r="F990" s="383" t="str">
        <v/>
      </c>
      <c r="G990" s="375" t="str">
        <v/>
      </c>
      <c r="H990" s="375" t="str">
        <v/>
      </c>
      <c r="I990" s="375" t="str">
        <v/>
      </c>
      <c r="J990" s="375" t="str">
        <v/>
      </c>
      <c r="K990" s="375" t="str">
        <v/>
      </c>
      <c r="L990" s="375" t="str">
        <v/>
      </c>
      <c r="M990" s="372" t="str">
        <v/>
      </c>
      <c r="N990" s="372" t="str">
        <v/>
      </c>
      <c r="O990" s="372" t="str">
        <v/>
      </c>
      <c r="P990" s="372" t="str">
        <v/>
      </c>
      <c r="Q990" s="372" t="str">
        <v/>
      </c>
      <c r="R990" s="372" t="str">
        <v/>
      </c>
      <c r="S990" s="372" t="str">
        <v/>
      </c>
      <c r="T990" s="372" t="str">
        <v/>
      </c>
      <c r="U990" s="372" t="str">
        <v/>
      </c>
      <c r="V990" s="372" t="str">
        <v/>
      </c>
      <c r="W990" s="372" t="str">
        <v/>
      </c>
      <c r="X990" s="372" t="str">
        <v/>
      </c>
      <c r="Y990" s="372" t="str">
        <v/>
      </c>
      <c r="Z990" s="372" t="str">
        <v/>
      </c>
      <c r="AA990" s="372" t="str">
        <v/>
      </c>
      <c r="AB990" s="372"/>
      <c r="AC990" s="372"/>
      <c r="AD990" s="372" t="str">
        <v/>
      </c>
      <c r="AE990" s="372"/>
      <c r="AF990" s="372"/>
      <c r="AG990" s="376" t="str">
        <v/>
      </c>
      <c r="AH990" s="372"/>
      <c r="AI990" s="372"/>
      <c r="AJ990" s="372" t="str">
        <v/>
      </c>
      <c r="AK990" s="372"/>
      <c r="AL990" s="372"/>
      <c r="AM990" s="377" t="str">
        <v/>
      </c>
      <c r="AN990" s="378" t="str">
        <v/>
      </c>
      <c r="AO990" s="379" t="str">
        <v/>
      </c>
      <c r="AP990" s="379" t="str">
        <v/>
      </c>
      <c r="AQ990" s="376" t="str">
        <v/>
      </c>
      <c r="AR990" s="376" t="str">
        <v/>
      </c>
      <c r="AS990" s="372" t="str">
        <v/>
      </c>
      <c r="AT990" s="379" t="str">
        <v/>
      </c>
      <c r="AU990" s="380" t="str">
        <v/>
      </c>
      <c r="AV990" s="380" t="str">
        <v/>
      </c>
      <c r="AW990" s="380" t="str">
        <v/>
      </c>
      <c r="AX990" s="380" t="str">
        <v/>
      </c>
      <c r="AY990" s="380" t="str">
        <v/>
      </c>
      <c r="AZ990" s="380"/>
      <c r="BA990" s="380"/>
      <c r="BB990" s="380" t="str">
        <v/>
      </c>
      <c r="BC990" s="380"/>
      <c r="BD990" s="380"/>
      <c r="BE990" s="380" t="str">
        <v/>
      </c>
      <c r="BF990" s="380"/>
      <c r="BG990" s="380"/>
      <c r="BH990" s="380" t="str">
        <v/>
      </c>
      <c r="BI990" s="380"/>
      <c r="BJ990" s="380"/>
      <c r="BK990" s="380" t="str">
        <v/>
      </c>
      <c r="BL990" s="380" t="str">
        <v/>
      </c>
      <c r="BM990" s="380" t="str">
        <v/>
      </c>
      <c r="BN990" s="381" t="str">
        <v/>
      </c>
      <c r="BO990" s="380" t="str">
        <v/>
      </c>
      <c r="BP990" s="380" t="str">
        <v/>
      </c>
      <c r="BQ990" s="380" t="str">
        <v/>
      </c>
      <c r="BR990" s="381" t="str">
        <v/>
      </c>
      <c r="BS990" s="380" t="str">
        <v/>
      </c>
      <c r="BT990" s="380" t="str">
        <v/>
      </c>
      <c r="BU990" s="380" t="str">
        <v/>
      </c>
      <c r="BV990" s="380" t="str">
        <v/>
      </c>
      <c r="BW990" s="380" t="str">
        <v/>
      </c>
      <c r="BX990" s="380"/>
      <c r="BY990" s="380"/>
      <c r="BZ990" s="380" t="str">
        <v/>
      </c>
      <c r="CA990" s="380"/>
      <c r="CB990" s="380"/>
      <c r="CC990" s="380" t="str">
        <v/>
      </c>
      <c r="CD990" s="380"/>
      <c r="CE990" s="380"/>
      <c r="CF990" s="380" t="str">
        <v/>
      </c>
      <c r="CG990" s="380"/>
      <c r="CH990" s="380"/>
      <c r="CI990" s="380" t="str">
        <v/>
      </c>
      <c r="CJ990" s="380" t="str">
        <v/>
      </c>
      <c r="CK990" s="380" t="str">
        <v/>
      </c>
      <c r="CL990" s="381" t="str">
        <v/>
      </c>
      <c r="CM990" s="380" t="str">
        <v/>
      </c>
      <c r="CN990" s="380" t="str">
        <v/>
      </c>
      <c r="CO990" s="380" t="str">
        <v/>
      </c>
      <c r="CP990" s="381" t="str">
        <v/>
      </c>
      <c r="CQ990" s="380" t="str">
        <v/>
      </c>
      <c r="CR990" s="380" t="str">
        <v/>
      </c>
      <c r="CS990" s="380" t="str">
        <v/>
      </c>
      <c r="CT990" s="380" t="str">
        <v/>
      </c>
      <c r="CU990" s="380" t="str">
        <v/>
      </c>
      <c r="CV990" s="380"/>
      <c r="CW990" s="380"/>
      <c r="CX990" s="380" t="str">
        <v/>
      </c>
      <c r="CY990" s="380"/>
      <c r="CZ990" s="380"/>
      <c r="DA990" s="380" t="str">
        <v/>
      </c>
      <c r="DB990" s="380"/>
      <c r="DC990" s="380"/>
      <c r="DD990" s="380" t="str">
        <v/>
      </c>
      <c r="DE990" s="380"/>
      <c r="DF990" s="380"/>
      <c r="DG990" s="380" t="str">
        <v/>
      </c>
      <c r="DH990" s="380" t="str">
        <v/>
      </c>
      <c r="DI990" s="380" t="str">
        <v/>
      </c>
      <c r="DJ990" s="381" t="str">
        <v/>
      </c>
      <c r="DK990" s="380" t="str">
        <v/>
      </c>
      <c r="DL990" s="380" t="str">
        <v/>
      </c>
      <c r="DM990" s="380" t="str">
        <v/>
      </c>
      <c r="DN990" s="381" t="str">
        <v/>
      </c>
      <c r="DO990" s="380" t="str">
        <v/>
      </c>
      <c r="DP990" s="380" t="str">
        <v/>
      </c>
      <c r="DQ990" s="380" t="str">
        <v/>
      </c>
      <c r="DR990" s="380" t="str">
        <v/>
      </c>
      <c r="DS990" s="380" t="str">
        <v/>
      </c>
      <c r="DT990" s="380"/>
      <c r="DU990" s="380"/>
      <c r="DV990" s="380" t="str">
        <v/>
      </c>
      <c r="DW990" s="380"/>
      <c r="DX990" s="380"/>
      <c r="DY990" s="380" t="str">
        <v/>
      </c>
      <c r="DZ990" s="380"/>
      <c r="EA990" s="380"/>
      <c r="EB990" s="380" t="str">
        <v/>
      </c>
      <c r="EC990" s="380"/>
      <c r="ED990" s="380"/>
      <c r="EE990" s="380" t="str">
        <v/>
      </c>
      <c r="EF990" s="380" t="str">
        <v/>
      </c>
      <c r="EG990" s="380" t="str">
        <v/>
      </c>
      <c r="EH990" s="381" t="str">
        <v/>
      </c>
      <c r="EI990" s="380" t="str">
        <v/>
      </c>
      <c r="EJ990" s="380" t="str">
        <v/>
      </c>
      <c r="EK990" s="380" t="str">
        <v/>
      </c>
      <c r="EL990" s="381" t="str">
        <v/>
      </c>
      <c r="EM990" s="382" t="str">
        <v/>
      </c>
      <c r="EN990" s="382" t="str">
        <v/>
      </c>
      <c r="EO990" s="382" t="str">
        <v/>
      </c>
    </row>
    <row r="991" spans="1:145" ht="15.6">
      <c r="A991" s="372" t="str">
        <v/>
      </c>
      <c r="B991" s="373" t="str">
        <v/>
      </c>
      <c r="C991" s="372"/>
      <c r="D991" s="383" t="str">
        <v/>
      </c>
      <c r="E991" s="383" t="str">
        <v/>
      </c>
      <c r="F991" s="383" t="str">
        <v/>
      </c>
      <c r="G991" s="375" t="str">
        <v/>
      </c>
      <c r="H991" s="375" t="str">
        <v/>
      </c>
      <c r="I991" s="375" t="str">
        <v/>
      </c>
      <c r="J991" s="375" t="str">
        <v/>
      </c>
      <c r="K991" s="375" t="str">
        <v/>
      </c>
      <c r="L991" s="375" t="str">
        <v/>
      </c>
      <c r="M991" s="372" t="str">
        <v/>
      </c>
      <c r="N991" s="372" t="str">
        <v/>
      </c>
      <c r="O991" s="372" t="str">
        <v/>
      </c>
      <c r="P991" s="372" t="str">
        <v/>
      </c>
      <c r="Q991" s="372" t="str">
        <v/>
      </c>
      <c r="R991" s="372" t="str">
        <v/>
      </c>
      <c r="S991" s="372" t="str">
        <v/>
      </c>
      <c r="T991" s="372" t="str">
        <v/>
      </c>
      <c r="U991" s="372" t="str">
        <v/>
      </c>
      <c r="V991" s="372" t="str">
        <v/>
      </c>
      <c r="W991" s="372" t="str">
        <v/>
      </c>
      <c r="X991" s="372" t="str">
        <v/>
      </c>
      <c r="Y991" s="372" t="str">
        <v/>
      </c>
      <c r="Z991" s="372" t="str">
        <v/>
      </c>
      <c r="AA991" s="372" t="str">
        <v/>
      </c>
      <c r="AB991" s="372"/>
      <c r="AC991" s="372"/>
      <c r="AD991" s="372" t="str">
        <v/>
      </c>
      <c r="AE991" s="372"/>
      <c r="AF991" s="372"/>
      <c r="AG991" s="376" t="str">
        <v/>
      </c>
      <c r="AH991" s="372"/>
      <c r="AI991" s="372"/>
      <c r="AJ991" s="372" t="str">
        <v/>
      </c>
      <c r="AK991" s="372"/>
      <c r="AL991" s="372"/>
      <c r="AM991" s="377" t="str">
        <v/>
      </c>
      <c r="AN991" s="378" t="str">
        <v/>
      </c>
      <c r="AO991" s="379" t="str">
        <v/>
      </c>
      <c r="AP991" s="379" t="str">
        <v/>
      </c>
      <c r="AQ991" s="376" t="str">
        <v/>
      </c>
      <c r="AR991" s="376" t="str">
        <v/>
      </c>
      <c r="AS991" s="372" t="str">
        <v/>
      </c>
      <c r="AT991" s="379" t="str">
        <v/>
      </c>
      <c r="AU991" s="380" t="str">
        <v/>
      </c>
      <c r="AV991" s="380" t="str">
        <v/>
      </c>
      <c r="AW991" s="380" t="str">
        <v/>
      </c>
      <c r="AX991" s="380" t="str">
        <v/>
      </c>
      <c r="AY991" s="380" t="str">
        <v/>
      </c>
      <c r="AZ991" s="380"/>
      <c r="BA991" s="380"/>
      <c r="BB991" s="380" t="str">
        <v/>
      </c>
      <c r="BC991" s="380"/>
      <c r="BD991" s="380"/>
      <c r="BE991" s="380" t="str">
        <v/>
      </c>
      <c r="BF991" s="380"/>
      <c r="BG991" s="380"/>
      <c r="BH991" s="380" t="str">
        <v/>
      </c>
      <c r="BI991" s="380"/>
      <c r="BJ991" s="380"/>
      <c r="BK991" s="380" t="str">
        <v/>
      </c>
      <c r="BL991" s="380" t="str">
        <v/>
      </c>
      <c r="BM991" s="380" t="str">
        <v/>
      </c>
      <c r="BN991" s="381" t="str">
        <v/>
      </c>
      <c r="BO991" s="380" t="str">
        <v/>
      </c>
      <c r="BP991" s="380" t="str">
        <v/>
      </c>
      <c r="BQ991" s="380" t="str">
        <v/>
      </c>
      <c r="BR991" s="381" t="str">
        <v/>
      </c>
      <c r="BS991" s="380" t="str">
        <v/>
      </c>
      <c r="BT991" s="380" t="str">
        <v/>
      </c>
      <c r="BU991" s="380" t="str">
        <v/>
      </c>
      <c r="BV991" s="380" t="str">
        <v/>
      </c>
      <c r="BW991" s="380" t="str">
        <v/>
      </c>
      <c r="BX991" s="380"/>
      <c r="BY991" s="380"/>
      <c r="BZ991" s="380" t="str">
        <v/>
      </c>
      <c r="CA991" s="380"/>
      <c r="CB991" s="380"/>
      <c r="CC991" s="380" t="str">
        <v/>
      </c>
      <c r="CD991" s="380"/>
      <c r="CE991" s="380"/>
      <c r="CF991" s="380" t="str">
        <v/>
      </c>
      <c r="CG991" s="380"/>
      <c r="CH991" s="380"/>
      <c r="CI991" s="380" t="str">
        <v/>
      </c>
      <c r="CJ991" s="380" t="str">
        <v/>
      </c>
      <c r="CK991" s="380" t="str">
        <v/>
      </c>
      <c r="CL991" s="381" t="str">
        <v/>
      </c>
      <c r="CM991" s="380" t="str">
        <v/>
      </c>
      <c r="CN991" s="380" t="str">
        <v/>
      </c>
      <c r="CO991" s="380" t="str">
        <v/>
      </c>
      <c r="CP991" s="381" t="str">
        <v/>
      </c>
      <c r="CQ991" s="380" t="str">
        <v/>
      </c>
      <c r="CR991" s="380" t="str">
        <v/>
      </c>
      <c r="CS991" s="380" t="str">
        <v/>
      </c>
      <c r="CT991" s="380" t="str">
        <v/>
      </c>
      <c r="CU991" s="380" t="str">
        <v/>
      </c>
      <c r="CV991" s="380"/>
      <c r="CW991" s="380"/>
      <c r="CX991" s="380" t="str">
        <v/>
      </c>
      <c r="CY991" s="380"/>
      <c r="CZ991" s="380"/>
      <c r="DA991" s="380" t="str">
        <v/>
      </c>
      <c r="DB991" s="380"/>
      <c r="DC991" s="380"/>
      <c r="DD991" s="380" t="str">
        <v/>
      </c>
      <c r="DE991" s="380"/>
      <c r="DF991" s="380"/>
      <c r="DG991" s="380" t="str">
        <v/>
      </c>
      <c r="DH991" s="380" t="str">
        <v/>
      </c>
      <c r="DI991" s="380" t="str">
        <v/>
      </c>
      <c r="DJ991" s="381" t="str">
        <v/>
      </c>
      <c r="DK991" s="380" t="str">
        <v/>
      </c>
      <c r="DL991" s="380" t="str">
        <v/>
      </c>
      <c r="DM991" s="380" t="str">
        <v/>
      </c>
      <c r="DN991" s="381" t="str">
        <v/>
      </c>
      <c r="DO991" s="380" t="str">
        <v/>
      </c>
      <c r="DP991" s="380" t="str">
        <v/>
      </c>
      <c r="DQ991" s="380" t="str">
        <v/>
      </c>
      <c r="DR991" s="380" t="str">
        <v/>
      </c>
      <c r="DS991" s="380" t="str">
        <v/>
      </c>
      <c r="DT991" s="380"/>
      <c r="DU991" s="380"/>
      <c r="DV991" s="380" t="str">
        <v/>
      </c>
      <c r="DW991" s="380"/>
      <c r="DX991" s="380"/>
      <c r="DY991" s="380" t="str">
        <v/>
      </c>
      <c r="DZ991" s="380"/>
      <c r="EA991" s="380"/>
      <c r="EB991" s="380" t="str">
        <v/>
      </c>
      <c r="EC991" s="380"/>
      <c r="ED991" s="380"/>
      <c r="EE991" s="380" t="str">
        <v/>
      </c>
      <c r="EF991" s="380" t="str">
        <v/>
      </c>
      <c r="EG991" s="380" t="str">
        <v/>
      </c>
      <c r="EH991" s="381" t="str">
        <v/>
      </c>
      <c r="EI991" s="380" t="str">
        <v/>
      </c>
      <c r="EJ991" s="380" t="str">
        <v/>
      </c>
      <c r="EK991" s="380" t="str">
        <v/>
      </c>
      <c r="EL991" s="381" t="str">
        <v/>
      </c>
      <c r="EM991" s="382" t="str">
        <v/>
      </c>
      <c r="EN991" s="382" t="str">
        <v/>
      </c>
      <c r="EO991" s="382" t="str">
        <v/>
      </c>
    </row>
    <row r="992" spans="1:145" ht="15.6">
      <c r="A992" s="372" t="str">
        <v/>
      </c>
      <c r="B992" s="373" t="str">
        <v/>
      </c>
      <c r="C992" s="372"/>
      <c r="D992" s="383" t="str">
        <v/>
      </c>
      <c r="E992" s="383" t="str">
        <v/>
      </c>
      <c r="F992" s="383" t="str">
        <v/>
      </c>
      <c r="G992" s="375" t="str">
        <v/>
      </c>
      <c r="H992" s="375" t="str">
        <v/>
      </c>
      <c r="I992" s="375" t="str">
        <v/>
      </c>
      <c r="J992" s="375" t="str">
        <v/>
      </c>
      <c r="K992" s="375" t="str">
        <v/>
      </c>
      <c r="L992" s="375" t="str">
        <v/>
      </c>
      <c r="M992" s="372" t="str">
        <v/>
      </c>
      <c r="N992" s="372" t="str">
        <v/>
      </c>
      <c r="O992" s="372" t="str">
        <v/>
      </c>
      <c r="P992" s="372" t="str">
        <v/>
      </c>
      <c r="Q992" s="372" t="str">
        <v/>
      </c>
      <c r="R992" s="372" t="str">
        <v/>
      </c>
      <c r="S992" s="372" t="str">
        <v/>
      </c>
      <c r="T992" s="372" t="str">
        <v/>
      </c>
      <c r="U992" s="372" t="str">
        <v/>
      </c>
      <c r="V992" s="372" t="str">
        <v/>
      </c>
      <c r="W992" s="372" t="str">
        <v/>
      </c>
      <c r="X992" s="372" t="str">
        <v/>
      </c>
      <c r="Y992" s="372" t="str">
        <v/>
      </c>
      <c r="Z992" s="372" t="str">
        <v/>
      </c>
      <c r="AA992" s="372" t="str">
        <v/>
      </c>
      <c r="AB992" s="372"/>
      <c r="AC992" s="372"/>
      <c r="AD992" s="372" t="str">
        <v/>
      </c>
      <c r="AE992" s="372"/>
      <c r="AF992" s="372"/>
      <c r="AG992" s="376" t="str">
        <v/>
      </c>
      <c r="AH992" s="372"/>
      <c r="AI992" s="372"/>
      <c r="AJ992" s="372" t="str">
        <v/>
      </c>
      <c r="AK992" s="372"/>
      <c r="AL992" s="372"/>
      <c r="AM992" s="377" t="str">
        <v/>
      </c>
      <c r="AN992" s="378" t="str">
        <v/>
      </c>
      <c r="AO992" s="379" t="str">
        <v/>
      </c>
      <c r="AP992" s="379" t="str">
        <v/>
      </c>
      <c r="AQ992" s="376" t="str">
        <v/>
      </c>
      <c r="AR992" s="376" t="str">
        <v/>
      </c>
      <c r="AS992" s="372" t="str">
        <v/>
      </c>
      <c r="AT992" s="379" t="str">
        <v/>
      </c>
      <c r="AU992" s="380" t="str">
        <v/>
      </c>
      <c r="AV992" s="380" t="str">
        <v/>
      </c>
      <c r="AW992" s="380" t="str">
        <v/>
      </c>
      <c r="AX992" s="380" t="str">
        <v/>
      </c>
      <c r="AY992" s="380" t="str">
        <v/>
      </c>
      <c r="AZ992" s="380"/>
      <c r="BA992" s="380"/>
      <c r="BB992" s="380" t="str">
        <v/>
      </c>
      <c r="BC992" s="380"/>
      <c r="BD992" s="380"/>
      <c r="BE992" s="380" t="str">
        <v/>
      </c>
      <c r="BF992" s="380"/>
      <c r="BG992" s="380"/>
      <c r="BH992" s="380" t="str">
        <v/>
      </c>
      <c r="BI992" s="380"/>
      <c r="BJ992" s="380"/>
      <c r="BK992" s="380" t="str">
        <v/>
      </c>
      <c r="BL992" s="380" t="str">
        <v/>
      </c>
      <c r="BM992" s="380" t="str">
        <v/>
      </c>
      <c r="BN992" s="381" t="str">
        <v/>
      </c>
      <c r="BO992" s="380" t="str">
        <v/>
      </c>
      <c r="BP992" s="380" t="str">
        <v/>
      </c>
      <c r="BQ992" s="380" t="str">
        <v/>
      </c>
      <c r="BR992" s="381" t="str">
        <v/>
      </c>
      <c r="BS992" s="380" t="str">
        <v/>
      </c>
      <c r="BT992" s="380" t="str">
        <v/>
      </c>
      <c r="BU992" s="380" t="str">
        <v/>
      </c>
      <c r="BV992" s="380" t="str">
        <v/>
      </c>
      <c r="BW992" s="380" t="str">
        <v/>
      </c>
      <c r="BX992" s="380"/>
      <c r="BY992" s="380"/>
      <c r="BZ992" s="380" t="str">
        <v/>
      </c>
      <c r="CA992" s="380"/>
      <c r="CB992" s="380"/>
      <c r="CC992" s="380" t="str">
        <v/>
      </c>
      <c r="CD992" s="380"/>
      <c r="CE992" s="380"/>
      <c r="CF992" s="380" t="str">
        <v/>
      </c>
      <c r="CG992" s="380"/>
      <c r="CH992" s="380"/>
      <c r="CI992" s="380" t="str">
        <v/>
      </c>
      <c r="CJ992" s="380" t="str">
        <v/>
      </c>
      <c r="CK992" s="380" t="str">
        <v/>
      </c>
      <c r="CL992" s="381" t="str">
        <v/>
      </c>
      <c r="CM992" s="380" t="str">
        <v/>
      </c>
      <c r="CN992" s="380" t="str">
        <v/>
      </c>
      <c r="CO992" s="380" t="str">
        <v/>
      </c>
      <c r="CP992" s="381" t="str">
        <v/>
      </c>
      <c r="CQ992" s="380" t="str">
        <v/>
      </c>
      <c r="CR992" s="380" t="str">
        <v/>
      </c>
      <c r="CS992" s="380" t="str">
        <v/>
      </c>
      <c r="CT992" s="380" t="str">
        <v/>
      </c>
      <c r="CU992" s="380" t="str">
        <v/>
      </c>
      <c r="CV992" s="380"/>
      <c r="CW992" s="380"/>
      <c r="CX992" s="380" t="str">
        <v/>
      </c>
      <c r="CY992" s="380"/>
      <c r="CZ992" s="380"/>
      <c r="DA992" s="380" t="str">
        <v/>
      </c>
      <c r="DB992" s="380"/>
      <c r="DC992" s="380"/>
      <c r="DD992" s="380" t="str">
        <v/>
      </c>
      <c r="DE992" s="380"/>
      <c r="DF992" s="380"/>
      <c r="DG992" s="380" t="str">
        <v/>
      </c>
      <c r="DH992" s="380" t="str">
        <v/>
      </c>
      <c r="DI992" s="380" t="str">
        <v/>
      </c>
      <c r="DJ992" s="381" t="str">
        <v/>
      </c>
      <c r="DK992" s="380" t="str">
        <v/>
      </c>
      <c r="DL992" s="380" t="str">
        <v/>
      </c>
      <c r="DM992" s="380" t="str">
        <v/>
      </c>
      <c r="DN992" s="381" t="str">
        <v/>
      </c>
      <c r="DO992" s="380" t="str">
        <v/>
      </c>
      <c r="DP992" s="380" t="str">
        <v/>
      </c>
      <c r="DQ992" s="380" t="str">
        <v/>
      </c>
      <c r="DR992" s="380" t="str">
        <v/>
      </c>
      <c r="DS992" s="380" t="str">
        <v/>
      </c>
      <c r="DT992" s="380"/>
      <c r="DU992" s="380"/>
      <c r="DV992" s="380" t="str">
        <v/>
      </c>
      <c r="DW992" s="380"/>
      <c r="DX992" s="380"/>
      <c r="DY992" s="380" t="str">
        <v/>
      </c>
      <c r="DZ992" s="380"/>
      <c r="EA992" s="380"/>
      <c r="EB992" s="380" t="str">
        <v/>
      </c>
      <c r="EC992" s="380"/>
      <c r="ED992" s="380"/>
      <c r="EE992" s="380" t="str">
        <v/>
      </c>
      <c r="EF992" s="380" t="str">
        <v/>
      </c>
      <c r="EG992" s="380" t="str">
        <v/>
      </c>
      <c r="EH992" s="381" t="str">
        <v/>
      </c>
      <c r="EI992" s="380" t="str">
        <v/>
      </c>
      <c r="EJ992" s="380" t="str">
        <v/>
      </c>
      <c r="EK992" s="380" t="str">
        <v/>
      </c>
      <c r="EL992" s="381" t="str">
        <v/>
      </c>
      <c r="EM992" s="382" t="str">
        <v/>
      </c>
      <c r="EN992" s="382" t="str">
        <v/>
      </c>
      <c r="EO992" s="382" t="str">
        <v/>
      </c>
    </row>
    <row r="993" spans="1:145" ht="15.6">
      <c r="A993" s="372" t="str">
        <v/>
      </c>
      <c r="B993" s="373" t="str">
        <v/>
      </c>
      <c r="C993" s="372"/>
      <c r="D993" s="383" t="str">
        <v/>
      </c>
      <c r="E993" s="383" t="str">
        <v/>
      </c>
      <c r="F993" s="383" t="str">
        <v/>
      </c>
      <c r="G993" s="375" t="str">
        <v/>
      </c>
      <c r="H993" s="375" t="str">
        <v/>
      </c>
      <c r="I993" s="375" t="str">
        <v/>
      </c>
      <c r="J993" s="375" t="str">
        <v/>
      </c>
      <c r="K993" s="375" t="str">
        <v/>
      </c>
      <c r="L993" s="375" t="str">
        <v/>
      </c>
      <c r="M993" s="372" t="str">
        <v/>
      </c>
      <c r="N993" s="372" t="str">
        <v/>
      </c>
      <c r="O993" s="372" t="str">
        <v/>
      </c>
      <c r="P993" s="372" t="str">
        <v/>
      </c>
      <c r="Q993" s="372" t="str">
        <v/>
      </c>
      <c r="R993" s="372" t="str">
        <v/>
      </c>
      <c r="S993" s="372" t="str">
        <v/>
      </c>
      <c r="T993" s="372" t="str">
        <v/>
      </c>
      <c r="U993" s="372" t="str">
        <v/>
      </c>
      <c r="V993" s="372" t="str">
        <v/>
      </c>
      <c r="W993" s="372" t="str">
        <v/>
      </c>
      <c r="X993" s="372" t="str">
        <v/>
      </c>
      <c r="Y993" s="372" t="str">
        <v/>
      </c>
      <c r="Z993" s="372" t="str">
        <v/>
      </c>
      <c r="AA993" s="372" t="str">
        <v/>
      </c>
      <c r="AB993" s="372"/>
      <c r="AC993" s="372"/>
      <c r="AD993" s="372" t="str">
        <v/>
      </c>
      <c r="AE993" s="372"/>
      <c r="AF993" s="372"/>
      <c r="AG993" s="376" t="str">
        <v/>
      </c>
      <c r="AH993" s="372"/>
      <c r="AI993" s="372"/>
      <c r="AJ993" s="372" t="str">
        <v/>
      </c>
      <c r="AK993" s="372"/>
      <c r="AL993" s="372"/>
      <c r="AM993" s="377" t="str">
        <v/>
      </c>
      <c r="AN993" s="378" t="str">
        <v/>
      </c>
      <c r="AO993" s="379" t="str">
        <v/>
      </c>
      <c r="AP993" s="379" t="str">
        <v/>
      </c>
      <c r="AQ993" s="376" t="str">
        <v/>
      </c>
      <c r="AR993" s="376" t="str">
        <v/>
      </c>
      <c r="AS993" s="372" t="str">
        <v/>
      </c>
      <c r="AT993" s="379" t="str">
        <v/>
      </c>
      <c r="AU993" s="380" t="str">
        <v/>
      </c>
      <c r="AV993" s="380" t="str">
        <v/>
      </c>
      <c r="AW993" s="380" t="str">
        <v/>
      </c>
      <c r="AX993" s="380" t="str">
        <v/>
      </c>
      <c r="AY993" s="380" t="str">
        <v/>
      </c>
      <c r="AZ993" s="380"/>
      <c r="BA993" s="380"/>
      <c r="BB993" s="380" t="str">
        <v/>
      </c>
      <c r="BC993" s="380"/>
      <c r="BD993" s="380"/>
      <c r="BE993" s="380" t="str">
        <v/>
      </c>
      <c r="BF993" s="380"/>
      <c r="BG993" s="380"/>
      <c r="BH993" s="380" t="str">
        <v/>
      </c>
      <c r="BI993" s="380"/>
      <c r="BJ993" s="380"/>
      <c r="BK993" s="380" t="str">
        <v/>
      </c>
      <c r="BL993" s="380" t="str">
        <v/>
      </c>
      <c r="BM993" s="380" t="str">
        <v/>
      </c>
      <c r="BN993" s="381" t="str">
        <v/>
      </c>
      <c r="BO993" s="380" t="str">
        <v/>
      </c>
      <c r="BP993" s="380" t="str">
        <v/>
      </c>
      <c r="BQ993" s="380" t="str">
        <v/>
      </c>
      <c r="BR993" s="381" t="str">
        <v/>
      </c>
      <c r="BS993" s="380" t="str">
        <v/>
      </c>
      <c r="BT993" s="380" t="str">
        <v/>
      </c>
      <c r="BU993" s="380" t="str">
        <v/>
      </c>
      <c r="BV993" s="380" t="str">
        <v/>
      </c>
      <c r="BW993" s="380" t="str">
        <v/>
      </c>
      <c r="BX993" s="380"/>
      <c r="BY993" s="380"/>
      <c r="BZ993" s="380" t="str">
        <v/>
      </c>
      <c r="CA993" s="380"/>
      <c r="CB993" s="380"/>
      <c r="CC993" s="380" t="str">
        <v/>
      </c>
      <c r="CD993" s="380"/>
      <c r="CE993" s="380"/>
      <c r="CF993" s="380" t="str">
        <v/>
      </c>
      <c r="CG993" s="380"/>
      <c r="CH993" s="380"/>
      <c r="CI993" s="380" t="str">
        <v/>
      </c>
      <c r="CJ993" s="380" t="str">
        <v/>
      </c>
      <c r="CK993" s="380" t="str">
        <v/>
      </c>
      <c r="CL993" s="381" t="str">
        <v/>
      </c>
      <c r="CM993" s="380" t="str">
        <v/>
      </c>
      <c r="CN993" s="380" t="str">
        <v/>
      </c>
      <c r="CO993" s="380" t="str">
        <v/>
      </c>
      <c r="CP993" s="381" t="str">
        <v/>
      </c>
      <c r="CQ993" s="380" t="str">
        <v/>
      </c>
      <c r="CR993" s="380" t="str">
        <v/>
      </c>
      <c r="CS993" s="380" t="str">
        <v/>
      </c>
      <c r="CT993" s="380" t="str">
        <v/>
      </c>
      <c r="CU993" s="380" t="str">
        <v/>
      </c>
      <c r="CV993" s="380"/>
      <c r="CW993" s="380"/>
      <c r="CX993" s="380" t="str">
        <v/>
      </c>
      <c r="CY993" s="380"/>
      <c r="CZ993" s="380"/>
      <c r="DA993" s="380" t="str">
        <v/>
      </c>
      <c r="DB993" s="380"/>
      <c r="DC993" s="380"/>
      <c r="DD993" s="380" t="str">
        <v/>
      </c>
      <c r="DE993" s="380"/>
      <c r="DF993" s="380"/>
      <c r="DG993" s="380" t="str">
        <v/>
      </c>
      <c r="DH993" s="380" t="str">
        <v/>
      </c>
      <c r="DI993" s="380" t="str">
        <v/>
      </c>
      <c r="DJ993" s="381" t="str">
        <v/>
      </c>
      <c r="DK993" s="380" t="str">
        <v/>
      </c>
      <c r="DL993" s="380" t="str">
        <v/>
      </c>
      <c r="DM993" s="380" t="str">
        <v/>
      </c>
      <c r="DN993" s="381" t="str">
        <v/>
      </c>
      <c r="DO993" s="380" t="str">
        <v/>
      </c>
      <c r="DP993" s="380" t="str">
        <v/>
      </c>
      <c r="DQ993" s="380" t="str">
        <v/>
      </c>
      <c r="DR993" s="380" t="str">
        <v/>
      </c>
      <c r="DS993" s="380" t="str">
        <v/>
      </c>
      <c r="DT993" s="380"/>
      <c r="DU993" s="380"/>
      <c r="DV993" s="380" t="str">
        <v/>
      </c>
      <c r="DW993" s="380"/>
      <c r="DX993" s="380"/>
      <c r="DY993" s="380" t="str">
        <v/>
      </c>
      <c r="DZ993" s="380"/>
      <c r="EA993" s="380"/>
      <c r="EB993" s="380" t="str">
        <v/>
      </c>
      <c r="EC993" s="380"/>
      <c r="ED993" s="380"/>
      <c r="EE993" s="380" t="str">
        <v/>
      </c>
      <c r="EF993" s="380" t="str">
        <v/>
      </c>
      <c r="EG993" s="380" t="str">
        <v/>
      </c>
      <c r="EH993" s="381" t="str">
        <v/>
      </c>
      <c r="EI993" s="380" t="str">
        <v/>
      </c>
      <c r="EJ993" s="380" t="str">
        <v/>
      </c>
      <c r="EK993" s="380" t="str">
        <v/>
      </c>
      <c r="EL993" s="381" t="str">
        <v/>
      </c>
      <c r="EM993" s="382" t="str">
        <v/>
      </c>
      <c r="EN993" s="382" t="str">
        <v/>
      </c>
      <c r="EO993" s="382" t="str">
        <v/>
      </c>
    </row>
    <row r="994" spans="1:145" ht="15.6">
      <c r="A994" s="372" t="str">
        <v/>
      </c>
      <c r="B994" s="373" t="str">
        <v/>
      </c>
      <c r="C994" s="372"/>
      <c r="D994" s="383" t="str">
        <v/>
      </c>
      <c r="E994" s="383" t="str">
        <v/>
      </c>
      <c r="F994" s="383" t="str">
        <v/>
      </c>
      <c r="G994" s="375" t="str">
        <v/>
      </c>
      <c r="H994" s="375" t="str">
        <v/>
      </c>
      <c r="I994" s="375" t="str">
        <v/>
      </c>
      <c r="J994" s="375" t="str">
        <v/>
      </c>
      <c r="K994" s="375" t="str">
        <v/>
      </c>
      <c r="L994" s="375" t="str">
        <v/>
      </c>
      <c r="M994" s="372" t="str">
        <v/>
      </c>
      <c r="N994" s="372" t="str">
        <v/>
      </c>
      <c r="O994" s="372" t="str">
        <v/>
      </c>
      <c r="P994" s="372" t="str">
        <v/>
      </c>
      <c r="Q994" s="372" t="str">
        <v/>
      </c>
      <c r="R994" s="372" t="str">
        <v/>
      </c>
      <c r="S994" s="372" t="str">
        <v/>
      </c>
      <c r="T994" s="372" t="str">
        <v/>
      </c>
      <c r="U994" s="372" t="str">
        <v/>
      </c>
      <c r="V994" s="372" t="str">
        <v/>
      </c>
      <c r="W994" s="372" t="str">
        <v/>
      </c>
      <c r="X994" s="372" t="str">
        <v/>
      </c>
      <c r="Y994" s="372" t="str">
        <v/>
      </c>
      <c r="Z994" s="372" t="str">
        <v/>
      </c>
      <c r="AA994" s="372" t="str">
        <v/>
      </c>
      <c r="AB994" s="372"/>
      <c r="AC994" s="372"/>
      <c r="AD994" s="372" t="str">
        <v/>
      </c>
      <c r="AE994" s="372"/>
      <c r="AF994" s="372"/>
      <c r="AG994" s="376" t="str">
        <v/>
      </c>
      <c r="AH994" s="372"/>
      <c r="AI994" s="372"/>
      <c r="AJ994" s="372" t="str">
        <v/>
      </c>
      <c r="AK994" s="372"/>
      <c r="AL994" s="372"/>
      <c r="AM994" s="377" t="str">
        <v/>
      </c>
      <c r="AN994" s="378" t="str">
        <v/>
      </c>
      <c r="AO994" s="379" t="str">
        <v/>
      </c>
      <c r="AP994" s="379" t="str">
        <v/>
      </c>
      <c r="AQ994" s="376" t="str">
        <v/>
      </c>
      <c r="AR994" s="376" t="str">
        <v/>
      </c>
      <c r="AS994" s="372" t="str">
        <v/>
      </c>
      <c r="AT994" s="379" t="str">
        <v/>
      </c>
      <c r="AU994" s="380" t="str">
        <v/>
      </c>
      <c r="AV994" s="380" t="str">
        <v/>
      </c>
      <c r="AW994" s="380" t="str">
        <v/>
      </c>
      <c r="AX994" s="380" t="str">
        <v/>
      </c>
      <c r="AY994" s="380" t="str">
        <v/>
      </c>
      <c r="AZ994" s="380"/>
      <c r="BA994" s="380"/>
      <c r="BB994" s="380" t="str">
        <v/>
      </c>
      <c r="BC994" s="380"/>
      <c r="BD994" s="380"/>
      <c r="BE994" s="380" t="str">
        <v/>
      </c>
      <c r="BF994" s="380"/>
      <c r="BG994" s="380"/>
      <c r="BH994" s="380" t="str">
        <v/>
      </c>
      <c r="BI994" s="380"/>
      <c r="BJ994" s="380"/>
      <c r="BK994" s="380" t="str">
        <v/>
      </c>
      <c r="BL994" s="380" t="str">
        <v/>
      </c>
      <c r="BM994" s="380" t="str">
        <v/>
      </c>
      <c r="BN994" s="381" t="str">
        <v/>
      </c>
      <c r="BO994" s="380" t="str">
        <v/>
      </c>
      <c r="BP994" s="380" t="str">
        <v/>
      </c>
      <c r="BQ994" s="380" t="str">
        <v/>
      </c>
      <c r="BR994" s="381" t="str">
        <v/>
      </c>
      <c r="BS994" s="380" t="str">
        <v/>
      </c>
      <c r="BT994" s="380" t="str">
        <v/>
      </c>
      <c r="BU994" s="380" t="str">
        <v/>
      </c>
      <c r="BV994" s="380" t="str">
        <v/>
      </c>
      <c r="BW994" s="380" t="str">
        <v/>
      </c>
      <c r="BX994" s="380"/>
      <c r="BY994" s="380"/>
      <c r="BZ994" s="380" t="str">
        <v/>
      </c>
      <c r="CA994" s="380"/>
      <c r="CB994" s="380"/>
      <c r="CC994" s="380" t="str">
        <v/>
      </c>
      <c r="CD994" s="380"/>
      <c r="CE994" s="380"/>
      <c r="CF994" s="380" t="str">
        <v/>
      </c>
      <c r="CG994" s="380"/>
      <c r="CH994" s="380"/>
      <c r="CI994" s="380" t="str">
        <v/>
      </c>
      <c r="CJ994" s="380" t="str">
        <v/>
      </c>
      <c r="CK994" s="380" t="str">
        <v/>
      </c>
      <c r="CL994" s="381" t="str">
        <v/>
      </c>
      <c r="CM994" s="380" t="str">
        <v/>
      </c>
      <c r="CN994" s="380" t="str">
        <v/>
      </c>
      <c r="CO994" s="380" t="str">
        <v/>
      </c>
      <c r="CP994" s="381" t="str">
        <v/>
      </c>
      <c r="CQ994" s="380" t="str">
        <v/>
      </c>
      <c r="CR994" s="380" t="str">
        <v/>
      </c>
      <c r="CS994" s="380" t="str">
        <v/>
      </c>
      <c r="CT994" s="380" t="str">
        <v/>
      </c>
      <c r="CU994" s="380" t="str">
        <v/>
      </c>
      <c r="CV994" s="380"/>
      <c r="CW994" s="380"/>
      <c r="CX994" s="380" t="str">
        <v/>
      </c>
      <c r="CY994" s="380"/>
      <c r="CZ994" s="380"/>
      <c r="DA994" s="380" t="str">
        <v/>
      </c>
      <c r="DB994" s="380"/>
      <c r="DC994" s="380"/>
      <c r="DD994" s="380" t="str">
        <v/>
      </c>
      <c r="DE994" s="380"/>
      <c r="DF994" s="380"/>
      <c r="DG994" s="380" t="str">
        <v/>
      </c>
      <c r="DH994" s="380" t="str">
        <v/>
      </c>
      <c r="DI994" s="380" t="str">
        <v/>
      </c>
      <c r="DJ994" s="381" t="str">
        <v/>
      </c>
      <c r="DK994" s="380" t="str">
        <v/>
      </c>
      <c r="DL994" s="380" t="str">
        <v/>
      </c>
      <c r="DM994" s="380" t="str">
        <v/>
      </c>
      <c r="DN994" s="381" t="str">
        <v/>
      </c>
      <c r="DO994" s="380" t="str">
        <v/>
      </c>
      <c r="DP994" s="380" t="str">
        <v/>
      </c>
      <c r="DQ994" s="380" t="str">
        <v/>
      </c>
      <c r="DR994" s="380" t="str">
        <v/>
      </c>
      <c r="DS994" s="380" t="str">
        <v/>
      </c>
      <c r="DT994" s="380"/>
      <c r="DU994" s="380"/>
      <c r="DV994" s="380" t="str">
        <v/>
      </c>
      <c r="DW994" s="380"/>
      <c r="DX994" s="380"/>
      <c r="DY994" s="380" t="str">
        <v/>
      </c>
      <c r="DZ994" s="380"/>
      <c r="EA994" s="380"/>
      <c r="EB994" s="380" t="str">
        <v/>
      </c>
      <c r="EC994" s="380"/>
      <c r="ED994" s="380"/>
      <c r="EE994" s="380" t="str">
        <v/>
      </c>
      <c r="EF994" s="380" t="str">
        <v/>
      </c>
      <c r="EG994" s="380" t="str">
        <v/>
      </c>
      <c r="EH994" s="381" t="str">
        <v/>
      </c>
      <c r="EI994" s="380" t="str">
        <v/>
      </c>
      <c r="EJ994" s="380" t="str">
        <v/>
      </c>
      <c r="EK994" s="380" t="str">
        <v/>
      </c>
      <c r="EL994" s="381" t="str">
        <v/>
      </c>
      <c r="EM994" s="382" t="str">
        <v/>
      </c>
      <c r="EN994" s="382" t="str">
        <v/>
      </c>
      <c r="EO994" s="382" t="str">
        <v/>
      </c>
    </row>
    <row r="995" spans="1:145" ht="15.6">
      <c r="A995" s="372" t="str">
        <v/>
      </c>
      <c r="B995" s="373" t="str">
        <v/>
      </c>
      <c r="C995" s="372"/>
      <c r="D995" s="383" t="str">
        <v/>
      </c>
      <c r="E995" s="383" t="str">
        <v/>
      </c>
      <c r="F995" s="383" t="str">
        <v/>
      </c>
      <c r="G995" s="375" t="str">
        <v/>
      </c>
      <c r="H995" s="375" t="str">
        <v/>
      </c>
      <c r="I995" s="375" t="str">
        <v/>
      </c>
      <c r="J995" s="375" t="str">
        <v/>
      </c>
      <c r="K995" s="375" t="str">
        <v/>
      </c>
      <c r="L995" s="375" t="str">
        <v/>
      </c>
      <c r="M995" s="372" t="str">
        <v/>
      </c>
      <c r="N995" s="372" t="str">
        <v/>
      </c>
      <c r="O995" s="372" t="str">
        <v/>
      </c>
      <c r="P995" s="372" t="str">
        <v/>
      </c>
      <c r="Q995" s="372" t="str">
        <v/>
      </c>
      <c r="R995" s="372" t="str">
        <v/>
      </c>
      <c r="S995" s="372" t="str">
        <v/>
      </c>
      <c r="T995" s="372" t="str">
        <v/>
      </c>
      <c r="U995" s="372" t="str">
        <v/>
      </c>
      <c r="V995" s="372" t="str">
        <v/>
      </c>
      <c r="W995" s="372" t="str">
        <v/>
      </c>
      <c r="X995" s="372" t="str">
        <v/>
      </c>
      <c r="Y995" s="372" t="str">
        <v/>
      </c>
      <c r="Z995" s="372" t="str">
        <v/>
      </c>
      <c r="AA995" s="372" t="str">
        <v/>
      </c>
      <c r="AB995" s="372"/>
      <c r="AC995" s="372"/>
      <c r="AD995" s="372" t="str">
        <v/>
      </c>
      <c r="AE995" s="372"/>
      <c r="AF995" s="372"/>
      <c r="AG995" s="376" t="str">
        <v/>
      </c>
      <c r="AH995" s="372"/>
      <c r="AI995" s="372"/>
      <c r="AJ995" s="372" t="str">
        <v/>
      </c>
      <c r="AK995" s="372"/>
      <c r="AL995" s="372"/>
      <c r="AM995" s="377" t="str">
        <v/>
      </c>
      <c r="AN995" s="378" t="str">
        <v/>
      </c>
      <c r="AO995" s="379" t="str">
        <v/>
      </c>
      <c r="AP995" s="379" t="str">
        <v/>
      </c>
      <c r="AQ995" s="376" t="str">
        <v/>
      </c>
      <c r="AR995" s="376" t="str">
        <v/>
      </c>
      <c r="AS995" s="372" t="str">
        <v/>
      </c>
      <c r="AT995" s="379" t="str">
        <v/>
      </c>
      <c r="AU995" s="380" t="str">
        <v/>
      </c>
      <c r="AV995" s="380" t="str">
        <v/>
      </c>
      <c r="AW995" s="380" t="str">
        <v/>
      </c>
      <c r="AX995" s="380" t="str">
        <v/>
      </c>
      <c r="AY995" s="380" t="str">
        <v/>
      </c>
      <c r="AZ995" s="380"/>
      <c r="BA995" s="380"/>
      <c r="BB995" s="380" t="str">
        <v/>
      </c>
      <c r="BC995" s="380"/>
      <c r="BD995" s="380"/>
      <c r="BE995" s="380" t="str">
        <v/>
      </c>
      <c r="BF995" s="380"/>
      <c r="BG995" s="380"/>
      <c r="BH995" s="380" t="str">
        <v/>
      </c>
      <c r="BI995" s="380"/>
      <c r="BJ995" s="380"/>
      <c r="BK995" s="380" t="str">
        <v/>
      </c>
      <c r="BL995" s="380" t="str">
        <v/>
      </c>
      <c r="BM995" s="380" t="str">
        <v/>
      </c>
      <c r="BN995" s="381" t="str">
        <v/>
      </c>
      <c r="BO995" s="380" t="str">
        <v/>
      </c>
      <c r="BP995" s="380" t="str">
        <v/>
      </c>
      <c r="BQ995" s="380" t="str">
        <v/>
      </c>
      <c r="BR995" s="381" t="str">
        <v/>
      </c>
      <c r="BS995" s="380" t="str">
        <v/>
      </c>
      <c r="BT995" s="380" t="str">
        <v/>
      </c>
      <c r="BU995" s="380" t="str">
        <v/>
      </c>
      <c r="BV995" s="380" t="str">
        <v/>
      </c>
      <c r="BW995" s="380" t="str">
        <v/>
      </c>
      <c r="BX995" s="380"/>
      <c r="BY995" s="380"/>
      <c r="BZ995" s="380" t="str">
        <v/>
      </c>
      <c r="CA995" s="380"/>
      <c r="CB995" s="380"/>
      <c r="CC995" s="380" t="str">
        <v/>
      </c>
      <c r="CD995" s="380"/>
      <c r="CE995" s="380"/>
      <c r="CF995" s="380" t="str">
        <v/>
      </c>
      <c r="CG995" s="380"/>
      <c r="CH995" s="380"/>
      <c r="CI995" s="380" t="str">
        <v/>
      </c>
      <c r="CJ995" s="380" t="str">
        <v/>
      </c>
      <c r="CK995" s="380" t="str">
        <v/>
      </c>
      <c r="CL995" s="381" t="str">
        <v/>
      </c>
      <c r="CM995" s="380" t="str">
        <v/>
      </c>
      <c r="CN995" s="380" t="str">
        <v/>
      </c>
      <c r="CO995" s="380" t="str">
        <v/>
      </c>
      <c r="CP995" s="381" t="str">
        <v/>
      </c>
      <c r="CQ995" s="380" t="str">
        <v/>
      </c>
      <c r="CR995" s="380" t="str">
        <v/>
      </c>
      <c r="CS995" s="380" t="str">
        <v/>
      </c>
      <c r="CT995" s="380" t="str">
        <v/>
      </c>
      <c r="CU995" s="380" t="str">
        <v/>
      </c>
      <c r="CV995" s="380"/>
      <c r="CW995" s="380"/>
      <c r="CX995" s="380" t="str">
        <v/>
      </c>
      <c r="CY995" s="380"/>
      <c r="CZ995" s="380"/>
      <c r="DA995" s="380" t="str">
        <v/>
      </c>
      <c r="DB995" s="380"/>
      <c r="DC995" s="380"/>
      <c r="DD995" s="380" t="str">
        <v/>
      </c>
      <c r="DE995" s="380"/>
      <c r="DF995" s="380"/>
      <c r="DG995" s="380" t="str">
        <v/>
      </c>
      <c r="DH995" s="380" t="str">
        <v/>
      </c>
      <c r="DI995" s="380" t="str">
        <v/>
      </c>
      <c r="DJ995" s="381" t="str">
        <v/>
      </c>
      <c r="DK995" s="380" t="str">
        <v/>
      </c>
      <c r="DL995" s="380" t="str">
        <v/>
      </c>
      <c r="DM995" s="380" t="str">
        <v/>
      </c>
      <c r="DN995" s="381" t="str">
        <v/>
      </c>
      <c r="DO995" s="380" t="str">
        <v/>
      </c>
      <c r="DP995" s="380" t="str">
        <v/>
      </c>
      <c r="DQ995" s="380" t="str">
        <v/>
      </c>
      <c r="DR995" s="380" t="str">
        <v/>
      </c>
      <c r="DS995" s="380" t="str">
        <v/>
      </c>
      <c r="DT995" s="380"/>
      <c r="DU995" s="380"/>
      <c r="DV995" s="380" t="str">
        <v/>
      </c>
      <c r="DW995" s="380"/>
      <c r="DX995" s="380"/>
      <c r="DY995" s="380" t="str">
        <v/>
      </c>
      <c r="DZ995" s="380"/>
      <c r="EA995" s="380"/>
      <c r="EB995" s="380" t="str">
        <v/>
      </c>
      <c r="EC995" s="380"/>
      <c r="ED995" s="380"/>
      <c r="EE995" s="380" t="str">
        <v/>
      </c>
      <c r="EF995" s="380" t="str">
        <v/>
      </c>
      <c r="EG995" s="380" t="str">
        <v/>
      </c>
      <c r="EH995" s="381" t="str">
        <v/>
      </c>
      <c r="EI995" s="380" t="str">
        <v/>
      </c>
      <c r="EJ995" s="380" t="str">
        <v/>
      </c>
      <c r="EK995" s="380" t="str">
        <v/>
      </c>
      <c r="EL995" s="381" t="str">
        <v/>
      </c>
      <c r="EM995" s="382" t="str">
        <v/>
      </c>
      <c r="EN995" s="382" t="str">
        <v/>
      </c>
      <c r="EO995" s="382" t="str">
        <v/>
      </c>
    </row>
    <row r="996" spans="1:145" ht="15.6">
      <c r="A996" s="372" t="str">
        <v/>
      </c>
      <c r="B996" s="373" t="str">
        <v/>
      </c>
      <c r="C996" s="372"/>
      <c r="D996" s="383" t="str">
        <v/>
      </c>
      <c r="E996" s="383" t="str">
        <v/>
      </c>
      <c r="F996" s="383" t="str">
        <v/>
      </c>
      <c r="G996" s="375" t="str">
        <v/>
      </c>
      <c r="H996" s="375" t="str">
        <v/>
      </c>
      <c r="I996" s="375" t="str">
        <v/>
      </c>
      <c r="J996" s="375" t="str">
        <v/>
      </c>
      <c r="K996" s="375" t="str">
        <v/>
      </c>
      <c r="L996" s="375" t="str">
        <v/>
      </c>
      <c r="M996" s="372" t="str">
        <v/>
      </c>
      <c r="N996" s="372" t="str">
        <v/>
      </c>
      <c r="O996" s="372" t="str">
        <v/>
      </c>
      <c r="P996" s="372" t="str">
        <v/>
      </c>
      <c r="Q996" s="372" t="str">
        <v/>
      </c>
      <c r="R996" s="372" t="str">
        <v/>
      </c>
      <c r="S996" s="372" t="str">
        <v/>
      </c>
      <c r="T996" s="372" t="str">
        <v/>
      </c>
      <c r="U996" s="372" t="str">
        <v/>
      </c>
      <c r="V996" s="372" t="str">
        <v/>
      </c>
      <c r="W996" s="372" t="str">
        <v/>
      </c>
      <c r="X996" s="372" t="str">
        <v/>
      </c>
      <c r="Y996" s="372" t="str">
        <v/>
      </c>
      <c r="Z996" s="372" t="str">
        <v/>
      </c>
      <c r="AA996" s="372" t="str">
        <v/>
      </c>
      <c r="AB996" s="372"/>
      <c r="AC996" s="372"/>
      <c r="AD996" s="372" t="str">
        <v/>
      </c>
      <c r="AE996" s="372"/>
      <c r="AF996" s="372"/>
      <c r="AG996" s="376" t="str">
        <v/>
      </c>
      <c r="AH996" s="372"/>
      <c r="AI996" s="372"/>
      <c r="AJ996" s="372" t="str">
        <v/>
      </c>
      <c r="AK996" s="372"/>
      <c r="AL996" s="372"/>
      <c r="AM996" s="377" t="str">
        <v/>
      </c>
      <c r="AN996" s="378" t="str">
        <v/>
      </c>
      <c r="AO996" s="379" t="str">
        <v/>
      </c>
      <c r="AP996" s="379" t="str">
        <v/>
      </c>
      <c r="AQ996" s="376" t="str">
        <v/>
      </c>
      <c r="AR996" s="376" t="str">
        <v/>
      </c>
      <c r="AS996" s="372" t="str">
        <v/>
      </c>
      <c r="AT996" s="379" t="str">
        <v/>
      </c>
      <c r="AU996" s="380" t="str">
        <v/>
      </c>
      <c r="AV996" s="380" t="str">
        <v/>
      </c>
      <c r="AW996" s="380" t="str">
        <v/>
      </c>
      <c r="AX996" s="380" t="str">
        <v/>
      </c>
      <c r="AY996" s="380" t="str">
        <v/>
      </c>
      <c r="AZ996" s="380"/>
      <c r="BA996" s="380"/>
      <c r="BB996" s="380" t="str">
        <v/>
      </c>
      <c r="BC996" s="380"/>
      <c r="BD996" s="380"/>
      <c r="BE996" s="380" t="str">
        <v/>
      </c>
      <c r="BF996" s="380"/>
      <c r="BG996" s="380"/>
      <c r="BH996" s="380" t="str">
        <v/>
      </c>
      <c r="BI996" s="380"/>
      <c r="BJ996" s="380"/>
      <c r="BK996" s="380" t="str">
        <v/>
      </c>
      <c r="BL996" s="380" t="str">
        <v/>
      </c>
      <c r="BM996" s="380" t="str">
        <v/>
      </c>
      <c r="BN996" s="381" t="str">
        <v/>
      </c>
      <c r="BO996" s="380" t="str">
        <v/>
      </c>
      <c r="BP996" s="380" t="str">
        <v/>
      </c>
      <c r="BQ996" s="380" t="str">
        <v/>
      </c>
      <c r="BR996" s="381" t="str">
        <v/>
      </c>
      <c r="BS996" s="380" t="str">
        <v/>
      </c>
      <c r="BT996" s="380" t="str">
        <v/>
      </c>
      <c r="BU996" s="380" t="str">
        <v/>
      </c>
      <c r="BV996" s="380" t="str">
        <v/>
      </c>
      <c r="BW996" s="380" t="str">
        <v/>
      </c>
      <c r="BX996" s="380"/>
      <c r="BY996" s="380"/>
      <c r="BZ996" s="380" t="str">
        <v/>
      </c>
      <c r="CA996" s="380"/>
      <c r="CB996" s="380"/>
      <c r="CC996" s="380" t="str">
        <v/>
      </c>
      <c r="CD996" s="380"/>
      <c r="CE996" s="380"/>
      <c r="CF996" s="380" t="str">
        <v/>
      </c>
      <c r="CG996" s="380"/>
      <c r="CH996" s="380"/>
      <c r="CI996" s="380" t="str">
        <v/>
      </c>
      <c r="CJ996" s="380" t="str">
        <v/>
      </c>
      <c r="CK996" s="380" t="str">
        <v/>
      </c>
      <c r="CL996" s="381" t="str">
        <v/>
      </c>
      <c r="CM996" s="380" t="str">
        <v/>
      </c>
      <c r="CN996" s="380" t="str">
        <v/>
      </c>
      <c r="CO996" s="380" t="str">
        <v/>
      </c>
      <c r="CP996" s="381" t="str">
        <v/>
      </c>
      <c r="CQ996" s="380" t="str">
        <v/>
      </c>
      <c r="CR996" s="380" t="str">
        <v/>
      </c>
      <c r="CS996" s="380" t="str">
        <v/>
      </c>
      <c r="CT996" s="380" t="str">
        <v/>
      </c>
      <c r="CU996" s="380" t="str">
        <v/>
      </c>
      <c r="CV996" s="380"/>
      <c r="CW996" s="380"/>
      <c r="CX996" s="380" t="str">
        <v/>
      </c>
      <c r="CY996" s="380"/>
      <c r="CZ996" s="380"/>
      <c r="DA996" s="380" t="str">
        <v/>
      </c>
      <c r="DB996" s="380"/>
      <c r="DC996" s="380"/>
      <c r="DD996" s="380" t="str">
        <v/>
      </c>
      <c r="DE996" s="380"/>
      <c r="DF996" s="380"/>
      <c r="DG996" s="380" t="str">
        <v/>
      </c>
      <c r="DH996" s="380" t="str">
        <v/>
      </c>
      <c r="DI996" s="380" t="str">
        <v/>
      </c>
      <c r="DJ996" s="381" t="str">
        <v/>
      </c>
      <c r="DK996" s="380" t="str">
        <v/>
      </c>
      <c r="DL996" s="380" t="str">
        <v/>
      </c>
      <c r="DM996" s="380" t="str">
        <v/>
      </c>
      <c r="DN996" s="381" t="str">
        <v/>
      </c>
      <c r="DO996" s="380" t="str">
        <v/>
      </c>
      <c r="DP996" s="380" t="str">
        <v/>
      </c>
      <c r="DQ996" s="380" t="str">
        <v/>
      </c>
      <c r="DR996" s="380" t="str">
        <v/>
      </c>
      <c r="DS996" s="380" t="str">
        <v/>
      </c>
      <c r="DT996" s="380"/>
      <c r="DU996" s="380"/>
      <c r="DV996" s="380" t="str">
        <v/>
      </c>
      <c r="DW996" s="380"/>
      <c r="DX996" s="380"/>
      <c r="DY996" s="380" t="str">
        <v/>
      </c>
      <c r="DZ996" s="380"/>
      <c r="EA996" s="380"/>
      <c r="EB996" s="380" t="str">
        <v/>
      </c>
      <c r="EC996" s="380"/>
      <c r="ED996" s="380"/>
      <c r="EE996" s="380" t="str">
        <v/>
      </c>
      <c r="EF996" s="380" t="str">
        <v/>
      </c>
      <c r="EG996" s="380" t="str">
        <v/>
      </c>
      <c r="EH996" s="381" t="str">
        <v/>
      </c>
      <c r="EI996" s="380" t="str">
        <v/>
      </c>
      <c r="EJ996" s="380" t="str">
        <v/>
      </c>
      <c r="EK996" s="380" t="str">
        <v/>
      </c>
      <c r="EL996" s="381" t="str">
        <v/>
      </c>
      <c r="EM996" s="382" t="str">
        <v/>
      </c>
      <c r="EN996" s="382" t="str">
        <v/>
      </c>
      <c r="EO996" s="382" t="str">
        <v/>
      </c>
    </row>
    <row r="997" spans="1:145" ht="15.6">
      <c r="A997" s="372" t="str">
        <v/>
      </c>
      <c r="B997" s="373" t="str">
        <v/>
      </c>
      <c r="C997" s="372"/>
      <c r="D997" s="383" t="str">
        <v/>
      </c>
      <c r="E997" s="383" t="str">
        <v/>
      </c>
      <c r="F997" s="383" t="str">
        <v/>
      </c>
      <c r="G997" s="375" t="str">
        <v/>
      </c>
      <c r="H997" s="375" t="str">
        <v/>
      </c>
      <c r="I997" s="375" t="str">
        <v/>
      </c>
      <c r="J997" s="375" t="str">
        <v/>
      </c>
      <c r="K997" s="375" t="str">
        <v/>
      </c>
      <c r="L997" s="375" t="str">
        <v/>
      </c>
      <c r="M997" s="372" t="str">
        <v/>
      </c>
      <c r="N997" s="372" t="str">
        <v/>
      </c>
      <c r="O997" s="372" t="str">
        <v/>
      </c>
      <c r="P997" s="372" t="str">
        <v/>
      </c>
      <c r="Q997" s="372" t="str">
        <v/>
      </c>
      <c r="R997" s="372" t="str">
        <v/>
      </c>
      <c r="S997" s="372" t="str">
        <v/>
      </c>
      <c r="T997" s="372" t="str">
        <v/>
      </c>
      <c r="U997" s="372" t="str">
        <v/>
      </c>
      <c r="V997" s="372" t="str">
        <v/>
      </c>
      <c r="W997" s="372" t="str">
        <v/>
      </c>
      <c r="X997" s="372" t="str">
        <v/>
      </c>
      <c r="Y997" s="372" t="str">
        <v/>
      </c>
      <c r="Z997" s="372" t="str">
        <v/>
      </c>
      <c r="AA997" s="372" t="str">
        <v/>
      </c>
      <c r="AB997" s="372"/>
      <c r="AC997" s="372"/>
      <c r="AD997" s="372" t="str">
        <v/>
      </c>
      <c r="AE997" s="372"/>
      <c r="AF997" s="372"/>
      <c r="AG997" s="376" t="str">
        <v/>
      </c>
      <c r="AH997" s="372"/>
      <c r="AI997" s="372"/>
      <c r="AJ997" s="372" t="str">
        <v/>
      </c>
      <c r="AK997" s="372"/>
      <c r="AL997" s="372"/>
      <c r="AM997" s="377" t="str">
        <v/>
      </c>
      <c r="AN997" s="378" t="str">
        <v/>
      </c>
      <c r="AO997" s="379" t="str">
        <v/>
      </c>
      <c r="AP997" s="379" t="str">
        <v/>
      </c>
      <c r="AQ997" s="376" t="str">
        <v/>
      </c>
      <c r="AR997" s="376" t="str">
        <v/>
      </c>
      <c r="AS997" s="372" t="str">
        <v/>
      </c>
      <c r="AT997" s="379" t="str">
        <v/>
      </c>
      <c r="AU997" s="380" t="str">
        <v/>
      </c>
      <c r="AV997" s="380" t="str">
        <v/>
      </c>
      <c r="AW997" s="380" t="str">
        <v/>
      </c>
      <c r="AX997" s="380" t="str">
        <v/>
      </c>
      <c r="AY997" s="380" t="str">
        <v/>
      </c>
      <c r="AZ997" s="380"/>
      <c r="BA997" s="380"/>
      <c r="BB997" s="380" t="str">
        <v/>
      </c>
      <c r="BC997" s="380"/>
      <c r="BD997" s="380"/>
      <c r="BE997" s="380" t="str">
        <v/>
      </c>
      <c r="BF997" s="380"/>
      <c r="BG997" s="380"/>
      <c r="BH997" s="380" t="str">
        <v/>
      </c>
      <c r="BI997" s="380"/>
      <c r="BJ997" s="380"/>
      <c r="BK997" s="380" t="str">
        <v/>
      </c>
      <c r="BL997" s="380" t="str">
        <v/>
      </c>
      <c r="BM997" s="380" t="str">
        <v/>
      </c>
      <c r="BN997" s="381" t="str">
        <v/>
      </c>
      <c r="BO997" s="380" t="str">
        <v/>
      </c>
      <c r="BP997" s="380" t="str">
        <v/>
      </c>
      <c r="BQ997" s="380" t="str">
        <v/>
      </c>
      <c r="BR997" s="381" t="str">
        <v/>
      </c>
      <c r="BS997" s="380" t="str">
        <v/>
      </c>
      <c r="BT997" s="380" t="str">
        <v/>
      </c>
      <c r="BU997" s="380" t="str">
        <v/>
      </c>
      <c r="BV997" s="380" t="str">
        <v/>
      </c>
      <c r="BW997" s="380" t="str">
        <v/>
      </c>
      <c r="BX997" s="380"/>
      <c r="BY997" s="380"/>
      <c r="BZ997" s="380" t="str">
        <v/>
      </c>
      <c r="CA997" s="380"/>
      <c r="CB997" s="380"/>
      <c r="CC997" s="380" t="str">
        <v/>
      </c>
      <c r="CD997" s="380"/>
      <c r="CE997" s="380"/>
      <c r="CF997" s="380" t="str">
        <v/>
      </c>
      <c r="CG997" s="380"/>
      <c r="CH997" s="380"/>
      <c r="CI997" s="380" t="str">
        <v/>
      </c>
      <c r="CJ997" s="380" t="str">
        <v/>
      </c>
      <c r="CK997" s="380" t="str">
        <v/>
      </c>
      <c r="CL997" s="381" t="str">
        <v/>
      </c>
      <c r="CM997" s="380" t="str">
        <v/>
      </c>
      <c r="CN997" s="380" t="str">
        <v/>
      </c>
      <c r="CO997" s="380" t="str">
        <v/>
      </c>
      <c r="CP997" s="381" t="str">
        <v/>
      </c>
      <c r="CQ997" s="380" t="str">
        <v/>
      </c>
      <c r="CR997" s="380" t="str">
        <v/>
      </c>
      <c r="CS997" s="380" t="str">
        <v/>
      </c>
      <c r="CT997" s="380" t="str">
        <v/>
      </c>
      <c r="CU997" s="380" t="str">
        <v/>
      </c>
      <c r="CV997" s="380"/>
      <c r="CW997" s="380"/>
      <c r="CX997" s="380" t="str">
        <v/>
      </c>
      <c r="CY997" s="380"/>
      <c r="CZ997" s="380"/>
      <c r="DA997" s="380" t="str">
        <v/>
      </c>
      <c r="DB997" s="380"/>
      <c r="DC997" s="380"/>
      <c r="DD997" s="380" t="str">
        <v/>
      </c>
      <c r="DE997" s="380"/>
      <c r="DF997" s="380"/>
      <c r="DG997" s="380" t="str">
        <v/>
      </c>
      <c r="DH997" s="380" t="str">
        <v/>
      </c>
      <c r="DI997" s="380" t="str">
        <v/>
      </c>
      <c r="DJ997" s="381" t="str">
        <v/>
      </c>
      <c r="DK997" s="380" t="str">
        <v/>
      </c>
      <c r="DL997" s="380" t="str">
        <v/>
      </c>
      <c r="DM997" s="380" t="str">
        <v/>
      </c>
      <c r="DN997" s="381" t="str">
        <v/>
      </c>
      <c r="DO997" s="380" t="str">
        <v/>
      </c>
      <c r="DP997" s="380" t="str">
        <v/>
      </c>
      <c r="DQ997" s="380" t="str">
        <v/>
      </c>
      <c r="DR997" s="380" t="str">
        <v/>
      </c>
      <c r="DS997" s="380" t="str">
        <v/>
      </c>
      <c r="DT997" s="380"/>
      <c r="DU997" s="380"/>
      <c r="DV997" s="380" t="str">
        <v/>
      </c>
      <c r="DW997" s="380"/>
      <c r="DX997" s="380"/>
      <c r="DY997" s="380" t="str">
        <v/>
      </c>
      <c r="DZ997" s="380"/>
      <c r="EA997" s="380"/>
      <c r="EB997" s="380" t="str">
        <v/>
      </c>
      <c r="EC997" s="380"/>
      <c r="ED997" s="380"/>
      <c r="EE997" s="380" t="str">
        <v/>
      </c>
      <c r="EF997" s="380" t="str">
        <v/>
      </c>
      <c r="EG997" s="380" t="str">
        <v/>
      </c>
      <c r="EH997" s="381" t="str">
        <v/>
      </c>
      <c r="EI997" s="380" t="str">
        <v/>
      </c>
      <c r="EJ997" s="380" t="str">
        <v/>
      </c>
      <c r="EK997" s="380" t="str">
        <v/>
      </c>
      <c r="EL997" s="381" t="str">
        <v/>
      </c>
      <c r="EM997" s="382" t="str">
        <v/>
      </c>
      <c r="EN997" s="382" t="str">
        <v/>
      </c>
      <c r="EO997" s="382" t="str">
        <v/>
      </c>
    </row>
    <row r="998" spans="1:145" ht="15.6">
      <c r="A998" s="372" t="str">
        <v/>
      </c>
      <c r="B998" s="373" t="str">
        <v/>
      </c>
      <c r="C998" s="372"/>
      <c r="D998" s="383" t="str">
        <v/>
      </c>
      <c r="E998" s="383" t="str">
        <v/>
      </c>
      <c r="F998" s="383" t="str">
        <v/>
      </c>
      <c r="G998" s="375" t="str">
        <v/>
      </c>
      <c r="H998" s="375" t="str">
        <v/>
      </c>
      <c r="I998" s="375" t="str">
        <v/>
      </c>
      <c r="J998" s="375" t="str">
        <v/>
      </c>
      <c r="K998" s="375" t="str">
        <v/>
      </c>
      <c r="L998" s="375" t="str">
        <v/>
      </c>
      <c r="M998" s="372" t="str">
        <v/>
      </c>
      <c r="N998" s="372" t="str">
        <v/>
      </c>
      <c r="O998" s="372" t="str">
        <v/>
      </c>
      <c r="P998" s="372" t="str">
        <v/>
      </c>
      <c r="Q998" s="372" t="str">
        <v/>
      </c>
      <c r="R998" s="372" t="str">
        <v/>
      </c>
      <c r="S998" s="372" t="str">
        <v/>
      </c>
      <c r="T998" s="372" t="str">
        <v/>
      </c>
      <c r="U998" s="372" t="str">
        <v/>
      </c>
      <c r="V998" s="372" t="str">
        <v/>
      </c>
      <c r="W998" s="372" t="str">
        <v/>
      </c>
      <c r="X998" s="372" t="str">
        <v/>
      </c>
      <c r="Y998" s="372" t="str">
        <v/>
      </c>
      <c r="Z998" s="372" t="str">
        <v/>
      </c>
      <c r="AA998" s="372" t="str">
        <v/>
      </c>
      <c r="AB998" s="372"/>
      <c r="AC998" s="372"/>
      <c r="AD998" s="372" t="str">
        <v/>
      </c>
      <c r="AE998" s="372"/>
      <c r="AF998" s="372"/>
      <c r="AG998" s="376" t="str">
        <v/>
      </c>
      <c r="AH998" s="372"/>
      <c r="AI998" s="372"/>
      <c r="AJ998" s="372" t="str">
        <v/>
      </c>
      <c r="AK998" s="372"/>
      <c r="AL998" s="372"/>
      <c r="AM998" s="377" t="str">
        <v/>
      </c>
      <c r="AN998" s="378" t="str">
        <v/>
      </c>
      <c r="AO998" s="379" t="str">
        <v/>
      </c>
      <c r="AP998" s="379" t="str">
        <v/>
      </c>
      <c r="AQ998" s="376" t="str">
        <v/>
      </c>
      <c r="AR998" s="376" t="str">
        <v/>
      </c>
      <c r="AS998" s="372" t="str">
        <v/>
      </c>
      <c r="AT998" s="379" t="str">
        <v/>
      </c>
      <c r="AU998" s="380" t="str">
        <v/>
      </c>
      <c r="AV998" s="380" t="str">
        <v/>
      </c>
      <c r="AW998" s="380" t="str">
        <v/>
      </c>
      <c r="AX998" s="380" t="str">
        <v/>
      </c>
      <c r="AY998" s="380" t="str">
        <v/>
      </c>
      <c r="AZ998" s="380"/>
      <c r="BA998" s="380"/>
      <c r="BB998" s="380" t="str">
        <v/>
      </c>
      <c r="BC998" s="380"/>
      <c r="BD998" s="380"/>
      <c r="BE998" s="380" t="str">
        <v/>
      </c>
      <c r="BF998" s="380"/>
      <c r="BG998" s="380"/>
      <c r="BH998" s="380" t="str">
        <v/>
      </c>
      <c r="BI998" s="380"/>
      <c r="BJ998" s="380"/>
      <c r="BK998" s="380" t="str">
        <v/>
      </c>
      <c r="BL998" s="380" t="str">
        <v/>
      </c>
      <c r="BM998" s="380" t="str">
        <v/>
      </c>
      <c r="BN998" s="381" t="str">
        <v/>
      </c>
      <c r="BO998" s="380" t="str">
        <v/>
      </c>
      <c r="BP998" s="380" t="str">
        <v/>
      </c>
      <c r="BQ998" s="380" t="str">
        <v/>
      </c>
      <c r="BR998" s="381" t="str">
        <v/>
      </c>
      <c r="BS998" s="380" t="str">
        <v/>
      </c>
      <c r="BT998" s="380" t="str">
        <v/>
      </c>
      <c r="BU998" s="380" t="str">
        <v/>
      </c>
      <c r="BV998" s="380" t="str">
        <v/>
      </c>
      <c r="BW998" s="380" t="str">
        <v/>
      </c>
      <c r="BX998" s="380"/>
      <c r="BY998" s="380"/>
      <c r="BZ998" s="380" t="str">
        <v/>
      </c>
      <c r="CA998" s="380"/>
      <c r="CB998" s="380"/>
      <c r="CC998" s="380" t="str">
        <v/>
      </c>
      <c r="CD998" s="380"/>
      <c r="CE998" s="380"/>
      <c r="CF998" s="380" t="str">
        <v/>
      </c>
      <c r="CG998" s="380"/>
      <c r="CH998" s="380"/>
      <c r="CI998" s="380" t="str">
        <v/>
      </c>
      <c r="CJ998" s="380" t="str">
        <v/>
      </c>
      <c r="CK998" s="380" t="str">
        <v/>
      </c>
      <c r="CL998" s="381" t="str">
        <v/>
      </c>
      <c r="CM998" s="380" t="str">
        <v/>
      </c>
      <c r="CN998" s="380" t="str">
        <v/>
      </c>
      <c r="CO998" s="380" t="str">
        <v/>
      </c>
      <c r="CP998" s="381" t="str">
        <v/>
      </c>
      <c r="CQ998" s="380" t="str">
        <v/>
      </c>
      <c r="CR998" s="380" t="str">
        <v/>
      </c>
      <c r="CS998" s="380" t="str">
        <v/>
      </c>
      <c r="CT998" s="380" t="str">
        <v/>
      </c>
      <c r="CU998" s="380" t="str">
        <v/>
      </c>
      <c r="CV998" s="380"/>
      <c r="CW998" s="380"/>
      <c r="CX998" s="380" t="str">
        <v/>
      </c>
      <c r="CY998" s="380"/>
      <c r="CZ998" s="380"/>
      <c r="DA998" s="380" t="str">
        <v/>
      </c>
      <c r="DB998" s="380"/>
      <c r="DC998" s="380"/>
      <c r="DD998" s="380" t="str">
        <v/>
      </c>
      <c r="DE998" s="380"/>
      <c r="DF998" s="380"/>
      <c r="DG998" s="380" t="str">
        <v/>
      </c>
      <c r="DH998" s="380" t="str">
        <v/>
      </c>
      <c r="DI998" s="380" t="str">
        <v/>
      </c>
      <c r="DJ998" s="381" t="str">
        <v/>
      </c>
      <c r="DK998" s="380" t="str">
        <v/>
      </c>
      <c r="DL998" s="380" t="str">
        <v/>
      </c>
      <c r="DM998" s="380" t="str">
        <v/>
      </c>
      <c r="DN998" s="381" t="str">
        <v/>
      </c>
      <c r="DO998" s="380" t="str">
        <v/>
      </c>
      <c r="DP998" s="380" t="str">
        <v/>
      </c>
      <c r="DQ998" s="380" t="str">
        <v/>
      </c>
      <c r="DR998" s="380" t="str">
        <v/>
      </c>
      <c r="DS998" s="380" t="str">
        <v/>
      </c>
      <c r="DT998" s="380"/>
      <c r="DU998" s="380"/>
      <c r="DV998" s="380" t="str">
        <v/>
      </c>
      <c r="DW998" s="380"/>
      <c r="DX998" s="380"/>
      <c r="DY998" s="380" t="str">
        <v/>
      </c>
      <c r="DZ998" s="380"/>
      <c r="EA998" s="380"/>
      <c r="EB998" s="380" t="str">
        <v/>
      </c>
      <c r="EC998" s="380"/>
      <c r="ED998" s="380"/>
      <c r="EE998" s="380" t="str">
        <v/>
      </c>
      <c r="EF998" s="380" t="str">
        <v/>
      </c>
      <c r="EG998" s="380" t="str">
        <v/>
      </c>
      <c r="EH998" s="381" t="str">
        <v/>
      </c>
      <c r="EI998" s="380" t="str">
        <v/>
      </c>
      <c r="EJ998" s="380" t="str">
        <v/>
      </c>
      <c r="EK998" s="380" t="str">
        <v/>
      </c>
      <c r="EL998" s="381" t="str">
        <v/>
      </c>
      <c r="EM998" s="382" t="str">
        <v/>
      </c>
      <c r="EN998" s="382" t="str">
        <v/>
      </c>
      <c r="EO998" s="382" t="str">
        <v/>
      </c>
    </row>
    <row r="999" spans="1:145" ht="15.6">
      <c r="A999" s="372" t="str">
        <v/>
      </c>
      <c r="B999" s="373" t="str">
        <v/>
      </c>
      <c r="C999" s="372"/>
      <c r="D999" s="383" t="str">
        <v/>
      </c>
      <c r="E999" s="383" t="str">
        <v/>
      </c>
      <c r="F999" s="383" t="str">
        <v/>
      </c>
      <c r="G999" s="375" t="str">
        <v/>
      </c>
      <c r="H999" s="375" t="str">
        <v/>
      </c>
      <c r="I999" s="375" t="str">
        <v/>
      </c>
      <c r="J999" s="375" t="str">
        <v/>
      </c>
      <c r="K999" s="375" t="str">
        <v/>
      </c>
      <c r="L999" s="375" t="str">
        <v/>
      </c>
      <c r="M999" s="372" t="str">
        <v/>
      </c>
      <c r="N999" s="372" t="str">
        <v/>
      </c>
      <c r="O999" s="372" t="str">
        <v/>
      </c>
      <c r="P999" s="372" t="str">
        <v/>
      </c>
      <c r="Q999" s="372" t="str">
        <v/>
      </c>
      <c r="R999" s="372" t="str">
        <v/>
      </c>
      <c r="S999" s="372" t="str">
        <v/>
      </c>
      <c r="T999" s="372" t="str">
        <v/>
      </c>
      <c r="U999" s="372" t="str">
        <v/>
      </c>
      <c r="V999" s="372" t="str">
        <v/>
      </c>
      <c r="W999" s="372" t="str">
        <v/>
      </c>
      <c r="X999" s="372" t="str">
        <v/>
      </c>
      <c r="Y999" s="372" t="str">
        <v/>
      </c>
      <c r="Z999" s="372" t="str">
        <v/>
      </c>
      <c r="AA999" s="372" t="str">
        <v/>
      </c>
      <c r="AB999" s="372"/>
      <c r="AC999" s="372"/>
      <c r="AD999" s="372" t="str">
        <v/>
      </c>
      <c r="AE999" s="372"/>
      <c r="AF999" s="372"/>
      <c r="AG999" s="376" t="str">
        <v/>
      </c>
      <c r="AH999" s="372"/>
      <c r="AI999" s="372"/>
      <c r="AJ999" s="372" t="str">
        <v/>
      </c>
      <c r="AK999" s="372"/>
      <c r="AL999" s="372"/>
      <c r="AM999" s="377" t="str">
        <v/>
      </c>
      <c r="AN999" s="378" t="str">
        <v/>
      </c>
      <c r="AO999" s="379" t="str">
        <v/>
      </c>
      <c r="AP999" s="379" t="str">
        <v/>
      </c>
      <c r="AQ999" s="376" t="str">
        <v/>
      </c>
      <c r="AR999" s="376" t="str">
        <v/>
      </c>
      <c r="AS999" s="372" t="str">
        <v/>
      </c>
      <c r="AT999" s="379" t="str">
        <v/>
      </c>
      <c r="AU999" s="380" t="str">
        <v/>
      </c>
      <c r="AV999" s="380" t="str">
        <v/>
      </c>
      <c r="AW999" s="380" t="str">
        <v/>
      </c>
      <c r="AX999" s="380" t="str">
        <v/>
      </c>
      <c r="AY999" s="380" t="str">
        <v/>
      </c>
      <c r="AZ999" s="380"/>
      <c r="BA999" s="380"/>
      <c r="BB999" s="380" t="str">
        <v/>
      </c>
      <c r="BC999" s="380"/>
      <c r="BD999" s="380"/>
      <c r="BE999" s="380" t="str">
        <v/>
      </c>
      <c r="BF999" s="380"/>
      <c r="BG999" s="380"/>
      <c r="BH999" s="380" t="str">
        <v/>
      </c>
      <c r="BI999" s="380"/>
      <c r="BJ999" s="380"/>
      <c r="BK999" s="380" t="str">
        <v/>
      </c>
      <c r="BL999" s="380" t="str">
        <v/>
      </c>
      <c r="BM999" s="380" t="str">
        <v/>
      </c>
      <c r="BN999" s="381" t="str">
        <v/>
      </c>
      <c r="BO999" s="380" t="str">
        <v/>
      </c>
      <c r="BP999" s="380" t="str">
        <v/>
      </c>
      <c r="BQ999" s="380" t="str">
        <v/>
      </c>
      <c r="BR999" s="381" t="str">
        <v/>
      </c>
      <c r="BS999" s="380" t="str">
        <v/>
      </c>
      <c r="BT999" s="380" t="str">
        <v/>
      </c>
      <c r="BU999" s="380" t="str">
        <v/>
      </c>
      <c r="BV999" s="380" t="str">
        <v/>
      </c>
      <c r="BW999" s="380" t="str">
        <v/>
      </c>
      <c r="BX999" s="380"/>
      <c r="BY999" s="380"/>
      <c r="BZ999" s="380" t="str">
        <v/>
      </c>
      <c r="CA999" s="380"/>
      <c r="CB999" s="380"/>
      <c r="CC999" s="380" t="str">
        <v/>
      </c>
      <c r="CD999" s="380"/>
      <c r="CE999" s="380"/>
      <c r="CF999" s="380" t="str">
        <v/>
      </c>
      <c r="CG999" s="380"/>
      <c r="CH999" s="380"/>
      <c r="CI999" s="380" t="str">
        <v/>
      </c>
      <c r="CJ999" s="380" t="str">
        <v/>
      </c>
      <c r="CK999" s="380" t="str">
        <v/>
      </c>
      <c r="CL999" s="381" t="str">
        <v/>
      </c>
      <c r="CM999" s="380" t="str">
        <v/>
      </c>
      <c r="CN999" s="380" t="str">
        <v/>
      </c>
      <c r="CO999" s="380" t="str">
        <v/>
      </c>
      <c r="CP999" s="381" t="str">
        <v/>
      </c>
      <c r="CQ999" s="380" t="str">
        <v/>
      </c>
      <c r="CR999" s="380" t="str">
        <v/>
      </c>
      <c r="CS999" s="380" t="str">
        <v/>
      </c>
      <c r="CT999" s="380" t="str">
        <v/>
      </c>
      <c r="CU999" s="380" t="str">
        <v/>
      </c>
      <c r="CV999" s="380"/>
      <c r="CW999" s="380"/>
      <c r="CX999" s="380" t="str">
        <v/>
      </c>
      <c r="CY999" s="380"/>
      <c r="CZ999" s="380"/>
      <c r="DA999" s="380" t="str">
        <v/>
      </c>
      <c r="DB999" s="380"/>
      <c r="DC999" s="380"/>
      <c r="DD999" s="380" t="str">
        <v/>
      </c>
      <c r="DE999" s="380"/>
      <c r="DF999" s="380"/>
      <c r="DG999" s="380" t="str">
        <v/>
      </c>
      <c r="DH999" s="380" t="str">
        <v/>
      </c>
      <c r="DI999" s="380" t="str">
        <v/>
      </c>
      <c r="DJ999" s="381" t="str">
        <v/>
      </c>
      <c r="DK999" s="380" t="str">
        <v/>
      </c>
      <c r="DL999" s="380" t="str">
        <v/>
      </c>
      <c r="DM999" s="380" t="str">
        <v/>
      </c>
      <c r="DN999" s="381" t="str">
        <v/>
      </c>
      <c r="DO999" s="380" t="str">
        <v/>
      </c>
      <c r="DP999" s="380" t="str">
        <v/>
      </c>
      <c r="DQ999" s="380" t="str">
        <v/>
      </c>
      <c r="DR999" s="380" t="str">
        <v/>
      </c>
      <c r="DS999" s="380" t="str">
        <v/>
      </c>
      <c r="DT999" s="380"/>
      <c r="DU999" s="380"/>
      <c r="DV999" s="380" t="str">
        <v/>
      </c>
      <c r="DW999" s="380"/>
      <c r="DX999" s="380"/>
      <c r="DY999" s="380" t="str">
        <v/>
      </c>
      <c r="DZ999" s="380"/>
      <c r="EA999" s="380"/>
      <c r="EB999" s="380" t="str">
        <v/>
      </c>
      <c r="EC999" s="380"/>
      <c r="ED999" s="380"/>
      <c r="EE999" s="380" t="str">
        <v/>
      </c>
      <c r="EF999" s="380" t="str">
        <v/>
      </c>
      <c r="EG999" s="380" t="str">
        <v/>
      </c>
      <c r="EH999" s="381" t="str">
        <v/>
      </c>
      <c r="EI999" s="380" t="str">
        <v/>
      </c>
      <c r="EJ999" s="380" t="str">
        <v/>
      </c>
      <c r="EK999" s="380" t="str">
        <v/>
      </c>
      <c r="EL999" s="381" t="str">
        <v/>
      </c>
      <c r="EM999" s="382" t="str">
        <v/>
      </c>
      <c r="EN999" s="382" t="str">
        <v/>
      </c>
      <c r="EO999" s="382" t="str">
        <v/>
      </c>
    </row>
    <row r="1000" spans="1:145" ht="15.6">
      <c r="A1000" s="372" t="str">
        <v/>
      </c>
      <c r="B1000" s="373" t="str">
        <v/>
      </c>
      <c r="C1000" s="372"/>
      <c r="D1000" s="383" t="str">
        <v/>
      </c>
      <c r="E1000" s="383" t="str">
        <v/>
      </c>
      <c r="F1000" s="383" t="str">
        <v/>
      </c>
      <c r="G1000" s="375" t="str">
        <v/>
      </c>
      <c r="H1000" s="375" t="str">
        <v/>
      </c>
      <c r="I1000" s="375" t="str">
        <v/>
      </c>
      <c r="J1000" s="375" t="str">
        <v/>
      </c>
      <c r="K1000" s="375" t="str">
        <v/>
      </c>
      <c r="L1000" s="375" t="str">
        <v/>
      </c>
      <c r="M1000" s="372" t="str">
        <v/>
      </c>
      <c r="N1000" s="372" t="str">
        <v/>
      </c>
      <c r="O1000" s="372" t="str">
        <v/>
      </c>
      <c r="P1000" s="372" t="str">
        <v/>
      </c>
      <c r="Q1000" s="372" t="str">
        <v/>
      </c>
      <c r="R1000" s="372" t="str">
        <v/>
      </c>
      <c r="S1000" s="372" t="str">
        <v/>
      </c>
      <c r="T1000" s="372" t="str">
        <v/>
      </c>
      <c r="U1000" s="372" t="str">
        <v/>
      </c>
      <c r="V1000" s="372" t="str">
        <v/>
      </c>
      <c r="W1000" s="372" t="str">
        <v/>
      </c>
      <c r="X1000" s="372" t="str">
        <v/>
      </c>
      <c r="Y1000" s="372" t="str">
        <v/>
      </c>
      <c r="Z1000" s="372" t="str">
        <v/>
      </c>
      <c r="AA1000" s="372" t="str">
        <v/>
      </c>
      <c r="AB1000" s="372"/>
      <c r="AC1000" s="372"/>
      <c r="AD1000" s="372" t="str">
        <v/>
      </c>
      <c r="AE1000" s="372"/>
      <c r="AF1000" s="372"/>
      <c r="AG1000" s="376" t="str">
        <v/>
      </c>
      <c r="AH1000" s="372"/>
      <c r="AI1000" s="372"/>
      <c r="AJ1000" s="372" t="str">
        <v/>
      </c>
      <c r="AK1000" s="372"/>
      <c r="AL1000" s="372"/>
      <c r="AM1000" s="377" t="str">
        <v/>
      </c>
      <c r="AN1000" s="378" t="str">
        <v/>
      </c>
      <c r="AO1000" s="379" t="str">
        <v/>
      </c>
      <c r="AP1000" s="379" t="str">
        <v/>
      </c>
      <c r="AQ1000" s="376" t="str">
        <v/>
      </c>
      <c r="AR1000" s="376" t="str">
        <v/>
      </c>
      <c r="AS1000" s="372" t="str">
        <v/>
      </c>
      <c r="AT1000" s="379" t="str">
        <v/>
      </c>
      <c r="AU1000" s="380" t="str">
        <v/>
      </c>
      <c r="AV1000" s="380" t="str">
        <v/>
      </c>
      <c r="AW1000" s="380" t="str">
        <v/>
      </c>
      <c r="AX1000" s="380" t="str">
        <v/>
      </c>
      <c r="AY1000" s="380" t="str">
        <v/>
      </c>
      <c r="AZ1000" s="380"/>
      <c r="BA1000" s="380"/>
      <c r="BB1000" s="380" t="str">
        <v/>
      </c>
      <c r="BC1000" s="380"/>
      <c r="BD1000" s="380"/>
      <c r="BE1000" s="380" t="str">
        <v/>
      </c>
      <c r="BF1000" s="380"/>
      <c r="BG1000" s="380"/>
      <c r="BH1000" s="380" t="str">
        <v/>
      </c>
      <c r="BI1000" s="380"/>
      <c r="BJ1000" s="380"/>
      <c r="BK1000" s="380" t="str">
        <v/>
      </c>
      <c r="BL1000" s="380" t="str">
        <v/>
      </c>
      <c r="BM1000" s="380" t="str">
        <v/>
      </c>
      <c r="BN1000" s="381" t="str">
        <v/>
      </c>
      <c r="BO1000" s="380" t="str">
        <v/>
      </c>
      <c r="BP1000" s="380" t="str">
        <v/>
      </c>
      <c r="BQ1000" s="380" t="str">
        <v/>
      </c>
      <c r="BR1000" s="381" t="str">
        <v/>
      </c>
      <c r="BS1000" s="380" t="str">
        <v/>
      </c>
      <c r="BT1000" s="380" t="str">
        <v/>
      </c>
      <c r="BU1000" s="380" t="str">
        <v/>
      </c>
      <c r="BV1000" s="380" t="str">
        <v/>
      </c>
      <c r="BW1000" s="380" t="str">
        <v/>
      </c>
      <c r="BX1000" s="380"/>
      <c r="BY1000" s="380"/>
      <c r="BZ1000" s="380" t="str">
        <v/>
      </c>
      <c r="CA1000" s="380"/>
      <c r="CB1000" s="380"/>
      <c r="CC1000" s="380" t="str">
        <v/>
      </c>
      <c r="CD1000" s="380"/>
      <c r="CE1000" s="380"/>
      <c r="CF1000" s="380" t="str">
        <v/>
      </c>
      <c r="CG1000" s="380"/>
      <c r="CH1000" s="380"/>
      <c r="CI1000" s="380" t="str">
        <v/>
      </c>
      <c r="CJ1000" s="380" t="str">
        <v/>
      </c>
      <c r="CK1000" s="380" t="str">
        <v/>
      </c>
      <c r="CL1000" s="381" t="str">
        <v/>
      </c>
      <c r="CM1000" s="380" t="str">
        <v/>
      </c>
      <c r="CN1000" s="380" t="str">
        <v/>
      </c>
      <c r="CO1000" s="380" t="str">
        <v/>
      </c>
      <c r="CP1000" s="381" t="str">
        <v/>
      </c>
      <c r="CQ1000" s="380" t="str">
        <v/>
      </c>
      <c r="CR1000" s="380" t="str">
        <v/>
      </c>
      <c r="CS1000" s="380" t="str">
        <v/>
      </c>
      <c r="CT1000" s="380" t="str">
        <v/>
      </c>
      <c r="CU1000" s="380" t="str">
        <v/>
      </c>
      <c r="CV1000" s="380"/>
      <c r="CW1000" s="380"/>
      <c r="CX1000" s="380" t="str">
        <v/>
      </c>
      <c r="CY1000" s="380"/>
      <c r="CZ1000" s="380"/>
      <c r="DA1000" s="380" t="str">
        <v/>
      </c>
      <c r="DB1000" s="380"/>
      <c r="DC1000" s="380"/>
      <c r="DD1000" s="380" t="str">
        <v/>
      </c>
      <c r="DE1000" s="380"/>
      <c r="DF1000" s="380"/>
      <c r="DG1000" s="380" t="str">
        <v/>
      </c>
      <c r="DH1000" s="380" t="str">
        <v/>
      </c>
      <c r="DI1000" s="380" t="str">
        <v/>
      </c>
      <c r="DJ1000" s="381" t="str">
        <v/>
      </c>
      <c r="DK1000" s="380" t="str">
        <v/>
      </c>
      <c r="DL1000" s="380" t="str">
        <v/>
      </c>
      <c r="DM1000" s="380" t="str">
        <v/>
      </c>
      <c r="DN1000" s="381" t="str">
        <v/>
      </c>
      <c r="DO1000" s="380" t="str">
        <v/>
      </c>
      <c r="DP1000" s="380" t="str">
        <v/>
      </c>
      <c r="DQ1000" s="380" t="str">
        <v/>
      </c>
      <c r="DR1000" s="380" t="str">
        <v/>
      </c>
      <c r="DS1000" s="380" t="str">
        <v/>
      </c>
      <c r="DT1000" s="380"/>
      <c r="DU1000" s="380"/>
      <c r="DV1000" s="380" t="str">
        <v/>
      </c>
      <c r="DW1000" s="380"/>
      <c r="DX1000" s="380"/>
      <c r="DY1000" s="380" t="str">
        <v/>
      </c>
      <c r="DZ1000" s="380"/>
      <c r="EA1000" s="380"/>
      <c r="EB1000" s="380" t="str">
        <v/>
      </c>
      <c r="EC1000" s="380"/>
      <c r="ED1000" s="380"/>
      <c r="EE1000" s="380" t="str">
        <v/>
      </c>
      <c r="EF1000" s="380" t="str">
        <v/>
      </c>
      <c r="EG1000" s="380" t="str">
        <v/>
      </c>
      <c r="EH1000" s="381" t="str">
        <v/>
      </c>
      <c r="EI1000" s="380" t="str">
        <v/>
      </c>
      <c r="EJ1000" s="380" t="str">
        <v/>
      </c>
      <c r="EK1000" s="380" t="str">
        <v/>
      </c>
      <c r="EL1000" s="381" t="str">
        <v/>
      </c>
      <c r="EM1000" s="382" t="str">
        <v/>
      </c>
      <c r="EN1000" s="382" t="str">
        <v/>
      </c>
      <c r="EO1000" s="382" t="str">
        <v/>
      </c>
    </row>
    <row r="1001" spans="1:145" ht="15.6">
      <c r="A1001" s="372" t="str">
        <v/>
      </c>
      <c r="B1001" s="373" t="str">
        <v/>
      </c>
      <c r="C1001" s="372"/>
      <c r="D1001" s="383" t="str">
        <v/>
      </c>
      <c r="E1001" s="383" t="str">
        <v/>
      </c>
      <c r="F1001" s="383" t="str">
        <v/>
      </c>
      <c r="G1001" s="375" t="str">
        <v/>
      </c>
      <c r="H1001" s="375" t="str">
        <v/>
      </c>
      <c r="I1001" s="375" t="str">
        <v/>
      </c>
      <c r="J1001" s="375" t="str">
        <v/>
      </c>
      <c r="K1001" s="375" t="str">
        <v/>
      </c>
      <c r="L1001" s="375" t="str">
        <v/>
      </c>
      <c r="M1001" s="372" t="str">
        <v/>
      </c>
      <c r="N1001" s="372" t="str">
        <v/>
      </c>
      <c r="O1001" s="372" t="str">
        <v/>
      </c>
      <c r="P1001" s="372" t="str">
        <v/>
      </c>
      <c r="Q1001" s="372" t="str">
        <v/>
      </c>
      <c r="R1001" s="372" t="str">
        <v/>
      </c>
      <c r="S1001" s="372" t="str">
        <v/>
      </c>
      <c r="T1001" s="372" t="str">
        <v/>
      </c>
      <c r="U1001" s="372" t="str">
        <v/>
      </c>
      <c r="V1001" s="372" t="str">
        <v/>
      </c>
      <c r="W1001" s="372" t="str">
        <v/>
      </c>
      <c r="X1001" s="372" t="str">
        <v/>
      </c>
      <c r="Y1001" s="372" t="str">
        <v/>
      </c>
      <c r="Z1001" s="372" t="str">
        <v/>
      </c>
      <c r="AA1001" s="372" t="str">
        <v/>
      </c>
      <c r="AB1001" s="372"/>
      <c r="AC1001" s="372"/>
      <c r="AD1001" s="372" t="str">
        <v/>
      </c>
      <c r="AE1001" s="372"/>
      <c r="AF1001" s="372"/>
      <c r="AG1001" s="376" t="str">
        <v/>
      </c>
      <c r="AH1001" s="372"/>
      <c r="AI1001" s="372"/>
      <c r="AJ1001" s="372" t="str">
        <v/>
      </c>
      <c r="AK1001" s="372"/>
      <c r="AL1001" s="372"/>
      <c r="AM1001" s="377" t="str">
        <v/>
      </c>
      <c r="AN1001" s="378" t="str">
        <v/>
      </c>
      <c r="AO1001" s="379" t="str">
        <v/>
      </c>
      <c r="AP1001" s="379" t="str">
        <v/>
      </c>
      <c r="AQ1001" s="376" t="str">
        <v/>
      </c>
      <c r="AR1001" s="376" t="str">
        <v/>
      </c>
      <c r="AS1001" s="372" t="str">
        <v/>
      </c>
      <c r="AT1001" s="379" t="str">
        <v/>
      </c>
      <c r="AU1001" s="380" t="str">
        <v/>
      </c>
      <c r="AV1001" s="380" t="str">
        <v/>
      </c>
      <c r="AW1001" s="380" t="str">
        <v/>
      </c>
      <c r="AX1001" s="380" t="str">
        <v/>
      </c>
      <c r="AY1001" s="380" t="str">
        <v/>
      </c>
      <c r="AZ1001" s="380"/>
      <c r="BA1001" s="380"/>
      <c r="BB1001" s="380" t="str">
        <v/>
      </c>
      <c r="BC1001" s="380"/>
      <c r="BD1001" s="380"/>
      <c r="BE1001" s="380" t="str">
        <v/>
      </c>
      <c r="BF1001" s="380"/>
      <c r="BG1001" s="380"/>
      <c r="BH1001" s="380" t="str">
        <v/>
      </c>
      <c r="BI1001" s="380"/>
      <c r="BJ1001" s="380"/>
      <c r="BK1001" s="380" t="str">
        <v/>
      </c>
      <c r="BL1001" s="380" t="str">
        <v/>
      </c>
      <c r="BM1001" s="380" t="str">
        <v/>
      </c>
      <c r="BN1001" s="381" t="str">
        <v/>
      </c>
      <c r="BO1001" s="380" t="str">
        <v/>
      </c>
      <c r="BP1001" s="380" t="str">
        <v/>
      </c>
      <c r="BQ1001" s="380" t="str">
        <v/>
      </c>
      <c r="BR1001" s="381" t="str">
        <v/>
      </c>
      <c r="BS1001" s="380" t="str">
        <v/>
      </c>
      <c r="BT1001" s="380" t="str">
        <v/>
      </c>
      <c r="BU1001" s="380" t="str">
        <v/>
      </c>
      <c r="BV1001" s="380" t="str">
        <v/>
      </c>
      <c r="BW1001" s="380" t="str">
        <v/>
      </c>
      <c r="BX1001" s="380"/>
      <c r="BY1001" s="380"/>
      <c r="BZ1001" s="380" t="str">
        <v/>
      </c>
      <c r="CA1001" s="380"/>
      <c r="CB1001" s="380"/>
      <c r="CC1001" s="380" t="str">
        <v/>
      </c>
      <c r="CD1001" s="380"/>
      <c r="CE1001" s="380"/>
      <c r="CF1001" s="380" t="str">
        <v/>
      </c>
      <c r="CG1001" s="380"/>
      <c r="CH1001" s="380"/>
      <c r="CI1001" s="380" t="str">
        <v/>
      </c>
      <c r="CJ1001" s="380" t="str">
        <v/>
      </c>
      <c r="CK1001" s="380" t="str">
        <v/>
      </c>
      <c r="CL1001" s="381" t="str">
        <v/>
      </c>
      <c r="CM1001" s="380" t="str">
        <v/>
      </c>
      <c r="CN1001" s="380" t="str">
        <v/>
      </c>
      <c r="CO1001" s="380" t="str">
        <v/>
      </c>
      <c r="CP1001" s="381" t="str">
        <v/>
      </c>
      <c r="CQ1001" s="380" t="str">
        <v/>
      </c>
      <c r="CR1001" s="380" t="str">
        <v/>
      </c>
      <c r="CS1001" s="380" t="str">
        <v/>
      </c>
      <c r="CT1001" s="380" t="str">
        <v/>
      </c>
      <c r="CU1001" s="380" t="str">
        <v/>
      </c>
      <c r="CV1001" s="380"/>
      <c r="CW1001" s="380"/>
      <c r="CX1001" s="380" t="str">
        <v/>
      </c>
      <c r="CY1001" s="380"/>
      <c r="CZ1001" s="380"/>
      <c r="DA1001" s="380" t="str">
        <v/>
      </c>
      <c r="DB1001" s="380"/>
      <c r="DC1001" s="380"/>
      <c r="DD1001" s="380" t="str">
        <v/>
      </c>
      <c r="DE1001" s="380"/>
      <c r="DF1001" s="380"/>
      <c r="DG1001" s="380" t="str">
        <v/>
      </c>
      <c r="DH1001" s="380" t="str">
        <v/>
      </c>
      <c r="DI1001" s="380" t="str">
        <v/>
      </c>
      <c r="DJ1001" s="381" t="str">
        <v/>
      </c>
      <c r="DK1001" s="380" t="str">
        <v/>
      </c>
      <c r="DL1001" s="380" t="str">
        <v/>
      </c>
      <c r="DM1001" s="380" t="str">
        <v/>
      </c>
      <c r="DN1001" s="381" t="str">
        <v/>
      </c>
      <c r="DO1001" s="380" t="str">
        <v/>
      </c>
      <c r="DP1001" s="380" t="str">
        <v/>
      </c>
      <c r="DQ1001" s="380" t="str">
        <v/>
      </c>
      <c r="DR1001" s="380" t="str">
        <v/>
      </c>
      <c r="DS1001" s="380" t="str">
        <v/>
      </c>
      <c r="DT1001" s="380"/>
      <c r="DU1001" s="380"/>
      <c r="DV1001" s="380" t="str">
        <v/>
      </c>
      <c r="DW1001" s="380"/>
      <c r="DX1001" s="380"/>
      <c r="DY1001" s="380" t="str">
        <v/>
      </c>
      <c r="DZ1001" s="380"/>
      <c r="EA1001" s="380"/>
      <c r="EB1001" s="380" t="str">
        <v/>
      </c>
      <c r="EC1001" s="380"/>
      <c r="ED1001" s="380"/>
      <c r="EE1001" s="380" t="str">
        <v/>
      </c>
      <c r="EF1001" s="380" t="str">
        <v/>
      </c>
      <c r="EG1001" s="380" t="str">
        <v/>
      </c>
      <c r="EH1001" s="381" t="str">
        <v/>
      </c>
      <c r="EI1001" s="380" t="str">
        <v/>
      </c>
      <c r="EJ1001" s="380" t="str">
        <v/>
      </c>
      <c r="EK1001" s="380" t="str">
        <v/>
      </c>
      <c r="EL1001" s="381" t="str">
        <v/>
      </c>
      <c r="EM1001" s="382" t="str">
        <v/>
      </c>
      <c r="EN1001" s="382" t="str">
        <v/>
      </c>
      <c r="EO1001" s="382" t="str">
        <v/>
      </c>
    </row>
    <row r="1002" spans="1:145" ht="15.6">
      <c r="A1002" s="372" t="str">
        <v/>
      </c>
      <c r="B1002" s="373" t="str">
        <v/>
      </c>
      <c r="C1002" s="372"/>
      <c r="D1002" s="383" t="str">
        <v/>
      </c>
      <c r="E1002" s="383" t="str">
        <v/>
      </c>
      <c r="F1002" s="383" t="str">
        <v/>
      </c>
      <c r="G1002" s="375" t="str">
        <v/>
      </c>
      <c r="H1002" s="375" t="str">
        <v/>
      </c>
      <c r="I1002" s="375" t="str">
        <v/>
      </c>
      <c r="J1002" s="375" t="str">
        <v/>
      </c>
      <c r="K1002" s="375" t="str">
        <v/>
      </c>
      <c r="L1002" s="375" t="str">
        <v/>
      </c>
      <c r="M1002" s="372" t="str">
        <v/>
      </c>
      <c r="N1002" s="372" t="str">
        <v/>
      </c>
      <c r="O1002" s="372" t="str">
        <v/>
      </c>
      <c r="P1002" s="372" t="str">
        <v/>
      </c>
      <c r="Q1002" s="372" t="str">
        <v/>
      </c>
      <c r="R1002" s="372" t="str">
        <v/>
      </c>
      <c r="S1002" s="372" t="str">
        <v/>
      </c>
      <c r="T1002" s="372" t="str">
        <v/>
      </c>
      <c r="U1002" s="372" t="str">
        <v/>
      </c>
      <c r="V1002" s="372" t="str">
        <v/>
      </c>
      <c r="W1002" s="372" t="str">
        <v/>
      </c>
      <c r="X1002" s="372" t="str">
        <v/>
      </c>
      <c r="Y1002" s="372" t="str">
        <v/>
      </c>
      <c r="Z1002" s="372" t="str">
        <v/>
      </c>
      <c r="AA1002" s="372" t="str">
        <v/>
      </c>
      <c r="AB1002" s="372"/>
      <c r="AC1002" s="372"/>
      <c r="AD1002" s="372" t="str">
        <v/>
      </c>
      <c r="AE1002" s="372"/>
      <c r="AF1002" s="372"/>
      <c r="AG1002" s="376" t="str">
        <v/>
      </c>
      <c r="AH1002" s="372"/>
      <c r="AI1002" s="372"/>
      <c r="AJ1002" s="372" t="str">
        <v/>
      </c>
      <c r="AK1002" s="372"/>
      <c r="AL1002" s="372"/>
      <c r="AM1002" s="377" t="str">
        <v/>
      </c>
      <c r="AN1002" s="378" t="str">
        <v/>
      </c>
      <c r="AO1002" s="379" t="str">
        <v/>
      </c>
      <c r="AP1002" s="379" t="str">
        <v/>
      </c>
      <c r="AQ1002" s="376" t="str">
        <v/>
      </c>
      <c r="AR1002" s="376" t="str">
        <v/>
      </c>
      <c r="AS1002" s="372" t="str">
        <v/>
      </c>
      <c r="AT1002" s="379" t="str">
        <v/>
      </c>
      <c r="AU1002" s="380" t="str">
        <v/>
      </c>
      <c r="AV1002" s="380" t="str">
        <v/>
      </c>
      <c r="AW1002" s="380" t="str">
        <v/>
      </c>
      <c r="AX1002" s="380" t="str">
        <v/>
      </c>
      <c r="AY1002" s="380" t="str">
        <v/>
      </c>
      <c r="AZ1002" s="380"/>
      <c r="BA1002" s="380"/>
      <c r="BB1002" s="380" t="str">
        <v/>
      </c>
      <c r="BC1002" s="380"/>
      <c r="BD1002" s="380"/>
      <c r="BE1002" s="380" t="str">
        <v/>
      </c>
      <c r="BF1002" s="380"/>
      <c r="BG1002" s="380"/>
      <c r="BH1002" s="380" t="str">
        <v/>
      </c>
      <c r="BI1002" s="380"/>
      <c r="BJ1002" s="380"/>
      <c r="BK1002" s="380" t="str">
        <v/>
      </c>
      <c r="BL1002" s="380" t="str">
        <v/>
      </c>
      <c r="BM1002" s="380" t="str">
        <v/>
      </c>
      <c r="BN1002" s="381" t="str">
        <v/>
      </c>
      <c r="BO1002" s="380" t="str">
        <v/>
      </c>
      <c r="BP1002" s="380" t="str">
        <v/>
      </c>
      <c r="BQ1002" s="380" t="str">
        <v/>
      </c>
      <c r="BR1002" s="381" t="str">
        <v/>
      </c>
      <c r="BS1002" s="380" t="str">
        <v/>
      </c>
      <c r="BT1002" s="380" t="str">
        <v/>
      </c>
      <c r="BU1002" s="380" t="str">
        <v/>
      </c>
      <c r="BV1002" s="380" t="str">
        <v/>
      </c>
      <c r="BW1002" s="380" t="str">
        <v/>
      </c>
      <c r="BX1002" s="380"/>
      <c r="BY1002" s="380"/>
      <c r="BZ1002" s="380" t="str">
        <v/>
      </c>
      <c r="CA1002" s="380"/>
      <c r="CB1002" s="380"/>
      <c r="CC1002" s="380" t="str">
        <v/>
      </c>
      <c r="CD1002" s="380"/>
      <c r="CE1002" s="380"/>
      <c r="CF1002" s="380" t="str">
        <v/>
      </c>
      <c r="CG1002" s="380"/>
      <c r="CH1002" s="380"/>
      <c r="CI1002" s="380" t="str">
        <v/>
      </c>
      <c r="CJ1002" s="380" t="str">
        <v/>
      </c>
      <c r="CK1002" s="380" t="str">
        <v/>
      </c>
      <c r="CL1002" s="381" t="str">
        <v/>
      </c>
      <c r="CM1002" s="380" t="str">
        <v/>
      </c>
      <c r="CN1002" s="380" t="str">
        <v/>
      </c>
      <c r="CO1002" s="380" t="str">
        <v/>
      </c>
      <c r="CP1002" s="381" t="str">
        <v/>
      </c>
      <c r="CQ1002" s="380" t="str">
        <v/>
      </c>
      <c r="CR1002" s="380" t="str">
        <v/>
      </c>
      <c r="CS1002" s="380" t="str">
        <v/>
      </c>
      <c r="CT1002" s="380" t="str">
        <v/>
      </c>
      <c r="CU1002" s="380" t="str">
        <v/>
      </c>
      <c r="CV1002" s="380"/>
      <c r="CW1002" s="380"/>
      <c r="CX1002" s="380" t="str">
        <v/>
      </c>
      <c r="CY1002" s="380"/>
      <c r="CZ1002" s="380"/>
      <c r="DA1002" s="380" t="str">
        <v/>
      </c>
      <c r="DB1002" s="380"/>
      <c r="DC1002" s="380"/>
      <c r="DD1002" s="380" t="str">
        <v/>
      </c>
      <c r="DE1002" s="380"/>
      <c r="DF1002" s="380"/>
      <c r="DG1002" s="380" t="str">
        <v/>
      </c>
      <c r="DH1002" s="380" t="str">
        <v/>
      </c>
      <c r="DI1002" s="380" t="str">
        <v/>
      </c>
      <c r="DJ1002" s="381" t="str">
        <v/>
      </c>
      <c r="DK1002" s="380" t="str">
        <v/>
      </c>
      <c r="DL1002" s="380" t="str">
        <v/>
      </c>
      <c r="DM1002" s="380" t="str">
        <v/>
      </c>
      <c r="DN1002" s="381" t="str">
        <v/>
      </c>
      <c r="DO1002" s="380" t="str">
        <v/>
      </c>
      <c r="DP1002" s="380" t="str">
        <v/>
      </c>
      <c r="DQ1002" s="380" t="str">
        <v/>
      </c>
      <c r="DR1002" s="380" t="str">
        <v/>
      </c>
      <c r="DS1002" s="380" t="str">
        <v/>
      </c>
      <c r="DT1002" s="380"/>
      <c r="DU1002" s="380"/>
      <c r="DV1002" s="380" t="str">
        <v/>
      </c>
      <c r="DW1002" s="380"/>
      <c r="DX1002" s="380"/>
      <c r="DY1002" s="380" t="str">
        <v/>
      </c>
      <c r="DZ1002" s="380"/>
      <c r="EA1002" s="380"/>
      <c r="EB1002" s="380" t="str">
        <v/>
      </c>
      <c r="EC1002" s="380"/>
      <c r="ED1002" s="380"/>
      <c r="EE1002" s="380" t="str">
        <v/>
      </c>
      <c r="EF1002" s="380" t="str">
        <v/>
      </c>
      <c r="EG1002" s="380" t="str">
        <v/>
      </c>
      <c r="EH1002" s="381" t="str">
        <v/>
      </c>
      <c r="EI1002" s="380" t="str">
        <v/>
      </c>
      <c r="EJ1002" s="380" t="str">
        <v/>
      </c>
      <c r="EK1002" s="380" t="str">
        <v/>
      </c>
      <c r="EL1002" s="381" t="str">
        <v/>
      </c>
      <c r="EM1002" s="382" t="str">
        <v/>
      </c>
      <c r="EN1002" s="382" t="str">
        <v/>
      </c>
      <c r="EO1002" s="382" t="str">
        <v/>
      </c>
    </row>
    <row r="1003" spans="1:145" ht="15.6">
      <c r="A1003" s="372" t="str">
        <v/>
      </c>
      <c r="B1003" s="373" t="str">
        <v/>
      </c>
      <c r="C1003" s="372"/>
      <c r="D1003" s="383" t="str">
        <v/>
      </c>
      <c r="E1003" s="383" t="str">
        <v/>
      </c>
      <c r="F1003" s="383" t="str">
        <v/>
      </c>
      <c r="G1003" s="375" t="str">
        <v/>
      </c>
      <c r="H1003" s="375" t="str">
        <v/>
      </c>
      <c r="I1003" s="375" t="str">
        <v/>
      </c>
      <c r="J1003" s="375" t="str">
        <v/>
      </c>
      <c r="K1003" s="375" t="str">
        <v/>
      </c>
      <c r="L1003" s="375" t="str">
        <v/>
      </c>
      <c r="M1003" s="372" t="str">
        <v/>
      </c>
      <c r="N1003" s="372" t="str">
        <v/>
      </c>
      <c r="O1003" s="372" t="str">
        <v/>
      </c>
      <c r="P1003" s="372" t="str">
        <v/>
      </c>
      <c r="Q1003" s="372" t="str">
        <v/>
      </c>
      <c r="R1003" s="372" t="str">
        <v/>
      </c>
      <c r="S1003" s="372" t="str">
        <v/>
      </c>
      <c r="T1003" s="372" t="str">
        <v/>
      </c>
      <c r="U1003" s="372" t="str">
        <v/>
      </c>
      <c r="V1003" s="372" t="str">
        <v/>
      </c>
      <c r="W1003" s="372" t="str">
        <v/>
      </c>
      <c r="X1003" s="372" t="str">
        <v/>
      </c>
      <c r="Y1003" s="372" t="str">
        <v/>
      </c>
      <c r="Z1003" s="372" t="str">
        <v/>
      </c>
      <c r="AA1003" s="372" t="str">
        <v/>
      </c>
      <c r="AB1003" s="372"/>
      <c r="AC1003" s="372"/>
      <c r="AD1003" s="372" t="str">
        <v/>
      </c>
      <c r="AE1003" s="372"/>
      <c r="AF1003" s="372"/>
      <c r="AG1003" s="376" t="str">
        <v/>
      </c>
      <c r="AH1003" s="372"/>
      <c r="AI1003" s="372"/>
      <c r="AJ1003" s="372" t="str">
        <v/>
      </c>
      <c r="AK1003" s="372"/>
      <c r="AL1003" s="372"/>
      <c r="AM1003" s="377" t="str">
        <v/>
      </c>
      <c r="AN1003" s="378" t="str">
        <v/>
      </c>
      <c r="AO1003" s="379" t="str">
        <v/>
      </c>
      <c r="AP1003" s="379" t="str">
        <v/>
      </c>
      <c r="AQ1003" s="376" t="str">
        <v/>
      </c>
      <c r="AR1003" s="376" t="str">
        <v/>
      </c>
      <c r="AS1003" s="372" t="str">
        <v/>
      </c>
      <c r="AT1003" s="379" t="str">
        <v/>
      </c>
      <c r="AU1003" s="380" t="str">
        <v/>
      </c>
      <c r="AV1003" s="380" t="str">
        <v/>
      </c>
      <c r="AW1003" s="380" t="str">
        <v/>
      </c>
      <c r="AX1003" s="380" t="str">
        <v/>
      </c>
      <c r="AY1003" s="380" t="str">
        <v/>
      </c>
      <c r="AZ1003" s="380"/>
      <c r="BA1003" s="380"/>
      <c r="BB1003" s="380" t="str">
        <v/>
      </c>
      <c r="BC1003" s="380"/>
      <c r="BD1003" s="380"/>
      <c r="BE1003" s="380" t="str">
        <v/>
      </c>
      <c r="BF1003" s="380"/>
      <c r="BG1003" s="380"/>
      <c r="BH1003" s="380" t="str">
        <v/>
      </c>
      <c r="BI1003" s="380"/>
      <c r="BJ1003" s="380"/>
      <c r="BK1003" s="380" t="str">
        <v/>
      </c>
      <c r="BL1003" s="380" t="str">
        <v/>
      </c>
      <c r="BM1003" s="380" t="str">
        <v/>
      </c>
      <c r="BN1003" s="381" t="str">
        <v/>
      </c>
      <c r="BO1003" s="380" t="str">
        <v/>
      </c>
      <c r="BP1003" s="380" t="str">
        <v/>
      </c>
      <c r="BQ1003" s="380" t="str">
        <v/>
      </c>
      <c r="BR1003" s="381" t="str">
        <v/>
      </c>
      <c r="BS1003" s="380" t="str">
        <v/>
      </c>
      <c r="BT1003" s="380" t="str">
        <v/>
      </c>
      <c r="BU1003" s="380" t="str">
        <v/>
      </c>
      <c r="BV1003" s="380" t="str">
        <v/>
      </c>
      <c r="BW1003" s="380" t="str">
        <v/>
      </c>
      <c r="BX1003" s="380"/>
      <c r="BY1003" s="380"/>
      <c r="BZ1003" s="380" t="str">
        <v/>
      </c>
      <c r="CA1003" s="380"/>
      <c r="CB1003" s="380"/>
      <c r="CC1003" s="380" t="str">
        <v/>
      </c>
      <c r="CD1003" s="380"/>
      <c r="CE1003" s="380"/>
      <c r="CF1003" s="380" t="str">
        <v/>
      </c>
      <c r="CG1003" s="380"/>
      <c r="CH1003" s="380"/>
      <c r="CI1003" s="380" t="str">
        <v/>
      </c>
      <c r="CJ1003" s="380" t="str">
        <v/>
      </c>
      <c r="CK1003" s="380" t="str">
        <v/>
      </c>
      <c r="CL1003" s="381" t="str">
        <v/>
      </c>
      <c r="CM1003" s="380" t="str">
        <v/>
      </c>
      <c r="CN1003" s="380" t="str">
        <v/>
      </c>
      <c r="CO1003" s="380" t="str">
        <v/>
      </c>
      <c r="CP1003" s="381" t="str">
        <v/>
      </c>
      <c r="CQ1003" s="380" t="str">
        <v/>
      </c>
      <c r="CR1003" s="380" t="str">
        <v/>
      </c>
      <c r="CS1003" s="380" t="str">
        <v/>
      </c>
      <c r="CT1003" s="380" t="str">
        <v/>
      </c>
      <c r="CU1003" s="380" t="str">
        <v/>
      </c>
      <c r="CV1003" s="380"/>
      <c r="CW1003" s="380"/>
      <c r="CX1003" s="380" t="str">
        <v/>
      </c>
      <c r="CY1003" s="380"/>
      <c r="CZ1003" s="380"/>
      <c r="DA1003" s="380" t="str">
        <v/>
      </c>
      <c r="DB1003" s="380"/>
      <c r="DC1003" s="380"/>
      <c r="DD1003" s="380" t="str">
        <v/>
      </c>
      <c r="DE1003" s="380"/>
      <c r="DF1003" s="380"/>
      <c r="DG1003" s="380" t="str">
        <v/>
      </c>
      <c r="DH1003" s="380" t="str">
        <v/>
      </c>
      <c r="DI1003" s="380" t="str">
        <v/>
      </c>
      <c r="DJ1003" s="381" t="str">
        <v/>
      </c>
      <c r="DK1003" s="380" t="str">
        <v/>
      </c>
      <c r="DL1003" s="380" t="str">
        <v/>
      </c>
      <c r="DM1003" s="380" t="str">
        <v/>
      </c>
      <c r="DN1003" s="381" t="str">
        <v/>
      </c>
      <c r="DO1003" s="380" t="str">
        <v/>
      </c>
      <c r="DP1003" s="380" t="str">
        <v/>
      </c>
      <c r="DQ1003" s="380" t="str">
        <v/>
      </c>
      <c r="DR1003" s="380" t="str">
        <v/>
      </c>
      <c r="DS1003" s="380" t="str">
        <v/>
      </c>
      <c r="DT1003" s="380"/>
      <c r="DU1003" s="380"/>
      <c r="DV1003" s="380" t="str">
        <v/>
      </c>
      <c r="DW1003" s="380"/>
      <c r="DX1003" s="380"/>
      <c r="DY1003" s="380" t="str">
        <v/>
      </c>
      <c r="DZ1003" s="380"/>
      <c r="EA1003" s="380"/>
      <c r="EB1003" s="380" t="str">
        <v/>
      </c>
      <c r="EC1003" s="380"/>
      <c r="ED1003" s="380"/>
      <c r="EE1003" s="380" t="str">
        <v/>
      </c>
      <c r="EF1003" s="380" t="str">
        <v/>
      </c>
      <c r="EG1003" s="380" t="str">
        <v/>
      </c>
      <c r="EH1003" s="381" t="str">
        <v/>
      </c>
      <c r="EI1003" s="380" t="str">
        <v/>
      </c>
      <c r="EJ1003" s="380" t="str">
        <v/>
      </c>
      <c r="EK1003" s="380" t="str">
        <v/>
      </c>
      <c r="EL1003" s="381" t="str">
        <v/>
      </c>
      <c r="EM1003" s="382" t="str">
        <v/>
      </c>
      <c r="EN1003" s="382" t="str">
        <v/>
      </c>
      <c r="EO1003" s="382" t="str">
        <v/>
      </c>
    </row>
    <row r="1004" spans="1:145" ht="15.6">
      <c r="A1004" s="372" t="str">
        <v/>
      </c>
      <c r="B1004" s="373" t="str">
        <v/>
      </c>
      <c r="C1004" s="372"/>
      <c r="D1004" s="383" t="str">
        <v/>
      </c>
      <c r="E1004" s="383" t="str">
        <v/>
      </c>
      <c r="F1004" s="383" t="str">
        <v/>
      </c>
      <c r="G1004" s="375" t="str">
        <v/>
      </c>
      <c r="H1004" s="375" t="str">
        <v/>
      </c>
      <c r="I1004" s="375" t="str">
        <v/>
      </c>
      <c r="J1004" s="375" t="str">
        <v/>
      </c>
      <c r="K1004" s="375" t="str">
        <v/>
      </c>
      <c r="L1004" s="375" t="str">
        <v/>
      </c>
      <c r="M1004" s="372" t="str">
        <v/>
      </c>
      <c r="N1004" s="372" t="str">
        <v/>
      </c>
      <c r="O1004" s="372" t="str">
        <v/>
      </c>
      <c r="P1004" s="372" t="str">
        <v/>
      </c>
      <c r="Q1004" s="372" t="str">
        <v/>
      </c>
      <c r="R1004" s="372" t="str">
        <v/>
      </c>
      <c r="S1004" s="372" t="str">
        <v/>
      </c>
      <c r="T1004" s="372" t="str">
        <v/>
      </c>
      <c r="U1004" s="372" t="str">
        <v/>
      </c>
      <c r="V1004" s="372" t="str">
        <v/>
      </c>
      <c r="W1004" s="372" t="str">
        <v/>
      </c>
      <c r="X1004" s="372" t="str">
        <v/>
      </c>
      <c r="Y1004" s="372" t="str">
        <v/>
      </c>
      <c r="Z1004" s="372" t="str">
        <v/>
      </c>
      <c r="AA1004" s="372" t="str">
        <v/>
      </c>
      <c r="AB1004" s="372"/>
      <c r="AC1004" s="372"/>
      <c r="AD1004" s="372" t="str">
        <v/>
      </c>
      <c r="AE1004" s="372"/>
      <c r="AF1004" s="372"/>
      <c r="AG1004" s="376" t="str">
        <v/>
      </c>
      <c r="AH1004" s="372"/>
      <c r="AI1004" s="372"/>
      <c r="AJ1004" s="372" t="str">
        <v/>
      </c>
      <c r="AK1004" s="372"/>
      <c r="AL1004" s="372"/>
      <c r="AM1004" s="377" t="str">
        <v/>
      </c>
      <c r="AN1004" s="378" t="str">
        <v/>
      </c>
      <c r="AO1004" s="379" t="str">
        <v/>
      </c>
      <c r="AP1004" s="379" t="str">
        <v/>
      </c>
      <c r="AQ1004" s="376" t="str">
        <v/>
      </c>
      <c r="AR1004" s="376" t="str">
        <v/>
      </c>
      <c r="AS1004" s="372" t="str">
        <v/>
      </c>
      <c r="AT1004" s="379" t="str">
        <v/>
      </c>
      <c r="AU1004" s="380" t="str">
        <v/>
      </c>
      <c r="AV1004" s="380" t="str">
        <v/>
      </c>
      <c r="AW1004" s="380" t="str">
        <v/>
      </c>
      <c r="AX1004" s="380" t="str">
        <v/>
      </c>
      <c r="AY1004" s="380" t="str">
        <v/>
      </c>
      <c r="AZ1004" s="380"/>
      <c r="BA1004" s="380"/>
      <c r="BB1004" s="380" t="str">
        <v/>
      </c>
      <c r="BC1004" s="380"/>
      <c r="BD1004" s="380"/>
      <c r="BE1004" s="380" t="str">
        <v/>
      </c>
      <c r="BF1004" s="380"/>
      <c r="BG1004" s="380"/>
      <c r="BH1004" s="380" t="str">
        <v/>
      </c>
      <c r="BI1004" s="380"/>
      <c r="BJ1004" s="380"/>
      <c r="BK1004" s="380" t="str">
        <v/>
      </c>
      <c r="BL1004" s="380" t="str">
        <v/>
      </c>
      <c r="BM1004" s="380" t="str">
        <v/>
      </c>
      <c r="BN1004" s="381" t="str">
        <v/>
      </c>
      <c r="BO1004" s="380" t="str">
        <v/>
      </c>
      <c r="BP1004" s="380" t="str">
        <v/>
      </c>
      <c r="BQ1004" s="380" t="str">
        <v/>
      </c>
      <c r="BR1004" s="381" t="str">
        <v/>
      </c>
      <c r="BS1004" s="380" t="str">
        <v/>
      </c>
      <c r="BT1004" s="380" t="str">
        <v/>
      </c>
      <c r="BU1004" s="380" t="str">
        <v/>
      </c>
      <c r="BV1004" s="380" t="str">
        <v/>
      </c>
      <c r="BW1004" s="380" t="str">
        <v/>
      </c>
      <c r="BX1004" s="380"/>
      <c r="BY1004" s="380"/>
      <c r="BZ1004" s="380" t="str">
        <v/>
      </c>
      <c r="CA1004" s="380"/>
      <c r="CB1004" s="380"/>
      <c r="CC1004" s="380" t="str">
        <v/>
      </c>
      <c r="CD1004" s="380"/>
      <c r="CE1004" s="380"/>
      <c r="CF1004" s="380" t="str">
        <v/>
      </c>
      <c r="CG1004" s="380"/>
      <c r="CH1004" s="380"/>
      <c r="CI1004" s="380" t="str">
        <v/>
      </c>
      <c r="CJ1004" s="380" t="str">
        <v/>
      </c>
      <c r="CK1004" s="380" t="str">
        <v/>
      </c>
      <c r="CL1004" s="381" t="str">
        <v/>
      </c>
      <c r="CM1004" s="380" t="str">
        <v/>
      </c>
      <c r="CN1004" s="380" t="str">
        <v/>
      </c>
      <c r="CO1004" s="380" t="str">
        <v/>
      </c>
      <c r="CP1004" s="381" t="str">
        <v/>
      </c>
      <c r="CQ1004" s="380" t="str">
        <v/>
      </c>
      <c r="CR1004" s="380" t="str">
        <v/>
      </c>
      <c r="CS1004" s="380" t="str">
        <v/>
      </c>
      <c r="CT1004" s="380" t="str">
        <v/>
      </c>
      <c r="CU1004" s="380" t="str">
        <v/>
      </c>
      <c r="CV1004" s="380"/>
      <c r="CW1004" s="380"/>
      <c r="CX1004" s="380" t="str">
        <v/>
      </c>
      <c r="CY1004" s="380"/>
      <c r="CZ1004" s="380"/>
      <c r="DA1004" s="380" t="str">
        <v/>
      </c>
      <c r="DB1004" s="380"/>
      <c r="DC1004" s="380"/>
      <c r="DD1004" s="380" t="str">
        <v/>
      </c>
      <c r="DE1004" s="380"/>
      <c r="DF1004" s="380"/>
      <c r="DG1004" s="380" t="str">
        <v/>
      </c>
      <c r="DH1004" s="380" t="str">
        <v/>
      </c>
      <c r="DI1004" s="380" t="str">
        <v/>
      </c>
      <c r="DJ1004" s="381" t="str">
        <v/>
      </c>
      <c r="DK1004" s="380" t="str">
        <v/>
      </c>
      <c r="DL1004" s="380" t="str">
        <v/>
      </c>
      <c r="DM1004" s="380" t="str">
        <v/>
      </c>
      <c r="DN1004" s="381" t="str">
        <v/>
      </c>
      <c r="DO1004" s="380" t="str">
        <v/>
      </c>
      <c r="DP1004" s="380" t="str">
        <v/>
      </c>
      <c r="DQ1004" s="380" t="str">
        <v/>
      </c>
      <c r="DR1004" s="380" t="str">
        <v/>
      </c>
      <c r="DS1004" s="380" t="str">
        <v/>
      </c>
      <c r="DT1004" s="380"/>
      <c r="DU1004" s="380"/>
      <c r="DV1004" s="380" t="str">
        <v/>
      </c>
      <c r="DW1004" s="380"/>
      <c r="DX1004" s="380"/>
      <c r="DY1004" s="380" t="str">
        <v/>
      </c>
      <c r="DZ1004" s="380"/>
      <c r="EA1004" s="380"/>
      <c r="EB1004" s="380" t="str">
        <v/>
      </c>
      <c r="EC1004" s="380"/>
      <c r="ED1004" s="380"/>
      <c r="EE1004" s="380" t="str">
        <v/>
      </c>
      <c r="EF1004" s="380" t="str">
        <v/>
      </c>
      <c r="EG1004" s="380" t="str">
        <v/>
      </c>
      <c r="EH1004" s="381" t="str">
        <v/>
      </c>
      <c r="EI1004" s="380" t="str">
        <v/>
      </c>
      <c r="EJ1004" s="380" t="str">
        <v/>
      </c>
      <c r="EK1004" s="380" t="str">
        <v/>
      </c>
      <c r="EL1004" s="381" t="str">
        <v/>
      </c>
      <c r="EM1004" s="382" t="str">
        <v/>
      </c>
      <c r="EN1004" s="382" t="str">
        <v/>
      </c>
      <c r="EO1004" s="382" t="str">
        <v/>
      </c>
    </row>
    <row r="1005" spans="1:145" ht="15.6">
      <c r="A1005" s="372" t="str">
        <v/>
      </c>
      <c r="B1005" s="373" t="str">
        <v/>
      </c>
      <c r="C1005" s="372"/>
      <c r="D1005" s="383" t="str">
        <v/>
      </c>
      <c r="E1005" s="383" t="str">
        <v/>
      </c>
      <c r="F1005" s="383" t="str">
        <v/>
      </c>
      <c r="G1005" s="375" t="str">
        <v/>
      </c>
      <c r="H1005" s="375" t="str">
        <v/>
      </c>
      <c r="I1005" s="375" t="str">
        <v/>
      </c>
      <c r="J1005" s="375" t="str">
        <v/>
      </c>
      <c r="K1005" s="375" t="str">
        <v/>
      </c>
      <c r="L1005" s="375" t="str">
        <v/>
      </c>
      <c r="M1005" s="372" t="str">
        <v/>
      </c>
      <c r="N1005" s="372" t="str">
        <v/>
      </c>
      <c r="O1005" s="372" t="str">
        <v/>
      </c>
      <c r="P1005" s="372" t="str">
        <v/>
      </c>
      <c r="Q1005" s="372" t="str">
        <v/>
      </c>
      <c r="R1005" s="372" t="str">
        <v/>
      </c>
      <c r="S1005" s="372" t="str">
        <v/>
      </c>
      <c r="T1005" s="372" t="str">
        <v/>
      </c>
      <c r="U1005" s="372" t="str">
        <v/>
      </c>
      <c r="V1005" s="372" t="str">
        <v/>
      </c>
      <c r="W1005" s="372" t="str">
        <v/>
      </c>
      <c r="X1005" s="372" t="str">
        <v/>
      </c>
      <c r="Y1005" s="372" t="str">
        <v/>
      </c>
      <c r="Z1005" s="372" t="str">
        <v/>
      </c>
      <c r="AA1005" s="372" t="str">
        <v/>
      </c>
      <c r="AB1005" s="372"/>
      <c r="AC1005" s="372"/>
      <c r="AD1005" s="372" t="str">
        <v/>
      </c>
      <c r="AE1005" s="372"/>
      <c r="AF1005" s="372"/>
      <c r="AG1005" s="376" t="str">
        <v/>
      </c>
      <c r="AH1005" s="372"/>
      <c r="AI1005" s="372"/>
      <c r="AJ1005" s="372" t="str">
        <v/>
      </c>
      <c r="AK1005" s="372"/>
      <c r="AL1005" s="372"/>
      <c r="AM1005" s="377" t="str">
        <v/>
      </c>
      <c r="AN1005" s="378" t="str">
        <v/>
      </c>
      <c r="AO1005" s="379" t="str">
        <v/>
      </c>
      <c r="AP1005" s="379" t="str">
        <v/>
      </c>
      <c r="AQ1005" s="376" t="str">
        <v/>
      </c>
      <c r="AR1005" s="376" t="str">
        <v/>
      </c>
      <c r="AS1005" s="372" t="str">
        <v/>
      </c>
      <c r="AT1005" s="379" t="str">
        <v/>
      </c>
      <c r="AU1005" s="380" t="str">
        <v/>
      </c>
      <c r="AV1005" s="380" t="str">
        <v/>
      </c>
      <c r="AW1005" s="380" t="str">
        <v/>
      </c>
      <c r="AX1005" s="380" t="str">
        <v/>
      </c>
      <c r="AY1005" s="380" t="str">
        <v/>
      </c>
      <c r="AZ1005" s="380"/>
      <c r="BA1005" s="380"/>
      <c r="BB1005" s="380" t="str">
        <v/>
      </c>
      <c r="BC1005" s="380"/>
      <c r="BD1005" s="380"/>
      <c r="BE1005" s="380" t="str">
        <v/>
      </c>
      <c r="BF1005" s="380"/>
      <c r="BG1005" s="380"/>
      <c r="BH1005" s="380" t="str">
        <v/>
      </c>
      <c r="BI1005" s="380"/>
      <c r="BJ1005" s="380"/>
      <c r="BK1005" s="380" t="str">
        <v/>
      </c>
      <c r="BL1005" s="380" t="str">
        <v/>
      </c>
      <c r="BM1005" s="380" t="str">
        <v/>
      </c>
      <c r="BN1005" s="381" t="str">
        <v/>
      </c>
      <c r="BO1005" s="380" t="str">
        <v/>
      </c>
      <c r="BP1005" s="380" t="str">
        <v/>
      </c>
      <c r="BQ1005" s="380" t="str">
        <v/>
      </c>
      <c r="BR1005" s="381" t="str">
        <v/>
      </c>
      <c r="BS1005" s="380" t="str">
        <v/>
      </c>
      <c r="BT1005" s="380" t="str">
        <v/>
      </c>
      <c r="BU1005" s="380" t="str">
        <v/>
      </c>
      <c r="BV1005" s="380" t="str">
        <v/>
      </c>
      <c r="BW1005" s="380" t="str">
        <v/>
      </c>
      <c r="BX1005" s="380"/>
      <c r="BY1005" s="380"/>
      <c r="BZ1005" s="380" t="str">
        <v/>
      </c>
      <c r="CA1005" s="380"/>
      <c r="CB1005" s="380"/>
      <c r="CC1005" s="380" t="str">
        <v/>
      </c>
      <c r="CD1005" s="380"/>
      <c r="CE1005" s="380"/>
      <c r="CF1005" s="380" t="str">
        <v/>
      </c>
      <c r="CG1005" s="380"/>
      <c r="CH1005" s="380"/>
      <c r="CI1005" s="380" t="str">
        <v/>
      </c>
      <c r="CJ1005" s="380" t="str">
        <v/>
      </c>
      <c r="CK1005" s="380" t="str">
        <v/>
      </c>
      <c r="CL1005" s="381" t="str">
        <v/>
      </c>
      <c r="CM1005" s="380" t="str">
        <v/>
      </c>
      <c r="CN1005" s="380" t="str">
        <v/>
      </c>
      <c r="CO1005" s="380" t="str">
        <v/>
      </c>
      <c r="CP1005" s="381" t="str">
        <v/>
      </c>
      <c r="CQ1005" s="380" t="str">
        <v/>
      </c>
      <c r="CR1005" s="380" t="str">
        <v/>
      </c>
      <c r="CS1005" s="380" t="str">
        <v/>
      </c>
      <c r="CT1005" s="380" t="str">
        <v/>
      </c>
      <c r="CU1005" s="380" t="str">
        <v/>
      </c>
      <c r="CV1005" s="380"/>
      <c r="CW1005" s="380"/>
      <c r="CX1005" s="380" t="str">
        <v/>
      </c>
      <c r="CY1005" s="380"/>
      <c r="CZ1005" s="380"/>
      <c r="DA1005" s="380" t="str">
        <v/>
      </c>
      <c r="DB1005" s="380"/>
      <c r="DC1005" s="380"/>
      <c r="DD1005" s="380" t="str">
        <v/>
      </c>
      <c r="DE1005" s="380"/>
      <c r="DF1005" s="380"/>
      <c r="DG1005" s="380" t="str">
        <v/>
      </c>
      <c r="DH1005" s="380" t="str">
        <v/>
      </c>
      <c r="DI1005" s="380" t="str">
        <v/>
      </c>
      <c r="DJ1005" s="381" t="str">
        <v/>
      </c>
      <c r="DK1005" s="380" t="str">
        <v/>
      </c>
      <c r="DL1005" s="380" t="str">
        <v/>
      </c>
      <c r="DM1005" s="380" t="str">
        <v/>
      </c>
      <c r="DN1005" s="381" t="str">
        <v/>
      </c>
      <c r="DO1005" s="380" t="str">
        <v/>
      </c>
      <c r="DP1005" s="380" t="str">
        <v/>
      </c>
      <c r="DQ1005" s="380" t="str">
        <v/>
      </c>
      <c r="DR1005" s="380" t="str">
        <v/>
      </c>
      <c r="DS1005" s="380" t="str">
        <v/>
      </c>
      <c r="DT1005" s="380"/>
      <c r="DU1005" s="380"/>
      <c r="DV1005" s="380" t="str">
        <v/>
      </c>
      <c r="DW1005" s="380"/>
      <c r="DX1005" s="380"/>
      <c r="DY1005" s="380" t="str">
        <v/>
      </c>
      <c r="DZ1005" s="380"/>
      <c r="EA1005" s="380"/>
      <c r="EB1005" s="380" t="str">
        <v/>
      </c>
      <c r="EC1005" s="380"/>
      <c r="ED1005" s="380"/>
      <c r="EE1005" s="380" t="str">
        <v/>
      </c>
      <c r="EF1005" s="380" t="str">
        <v/>
      </c>
      <c r="EG1005" s="380" t="str">
        <v/>
      </c>
      <c r="EH1005" s="381" t="str">
        <v/>
      </c>
      <c r="EI1005" s="380" t="str">
        <v/>
      </c>
      <c r="EJ1005" s="380" t="str">
        <v/>
      </c>
      <c r="EK1005" s="380" t="str">
        <v/>
      </c>
      <c r="EL1005" s="381" t="str">
        <v/>
      </c>
      <c r="EM1005" s="382" t="str">
        <v/>
      </c>
      <c r="EN1005" s="382" t="str">
        <v/>
      </c>
      <c r="EO1005" s="382" t="str">
        <v/>
      </c>
    </row>
    <row r="1006" spans="1:145" ht="15.6">
      <c r="A1006" s="372" t="str">
        <v/>
      </c>
      <c r="B1006" s="373" t="str">
        <v/>
      </c>
      <c r="C1006" s="372"/>
      <c r="D1006" s="383" t="str">
        <v/>
      </c>
      <c r="E1006" s="383" t="str">
        <v/>
      </c>
      <c r="F1006" s="383" t="str">
        <v/>
      </c>
      <c r="G1006" s="375" t="str">
        <v/>
      </c>
      <c r="H1006" s="375" t="str">
        <v/>
      </c>
      <c r="I1006" s="375" t="str">
        <v/>
      </c>
      <c r="J1006" s="375" t="str">
        <v/>
      </c>
      <c r="K1006" s="375" t="str">
        <v/>
      </c>
      <c r="L1006" s="375" t="str">
        <v/>
      </c>
      <c r="M1006" s="372" t="str">
        <v/>
      </c>
      <c r="N1006" s="372" t="str">
        <v/>
      </c>
      <c r="O1006" s="372" t="str">
        <v/>
      </c>
      <c r="P1006" s="372" t="str">
        <v/>
      </c>
      <c r="Q1006" s="372" t="str">
        <v/>
      </c>
      <c r="R1006" s="372" t="str">
        <v/>
      </c>
      <c r="S1006" s="372" t="str">
        <v/>
      </c>
      <c r="T1006" s="372" t="str">
        <v/>
      </c>
      <c r="U1006" s="372" t="str">
        <v/>
      </c>
      <c r="V1006" s="372" t="str">
        <v/>
      </c>
      <c r="W1006" s="372" t="str">
        <v/>
      </c>
      <c r="X1006" s="372" t="str">
        <v/>
      </c>
      <c r="Y1006" s="372" t="str">
        <v/>
      </c>
      <c r="Z1006" s="372" t="str">
        <v/>
      </c>
      <c r="AA1006" s="372" t="str">
        <v/>
      </c>
      <c r="AB1006" s="372"/>
      <c r="AC1006" s="372"/>
      <c r="AD1006" s="372" t="str">
        <v/>
      </c>
      <c r="AE1006" s="372"/>
      <c r="AF1006" s="372"/>
      <c r="AG1006" s="376" t="str">
        <v/>
      </c>
      <c r="AH1006" s="372"/>
      <c r="AI1006" s="372"/>
      <c r="AJ1006" s="372" t="str">
        <v/>
      </c>
      <c r="AK1006" s="372"/>
      <c r="AL1006" s="372"/>
      <c r="AM1006" s="377" t="str">
        <v/>
      </c>
      <c r="AN1006" s="378" t="str">
        <v/>
      </c>
      <c r="AO1006" s="379" t="str">
        <v/>
      </c>
      <c r="AP1006" s="379" t="str">
        <v/>
      </c>
      <c r="AQ1006" s="376" t="str">
        <v/>
      </c>
      <c r="AR1006" s="376" t="str">
        <v/>
      </c>
      <c r="AS1006" s="372" t="str">
        <v/>
      </c>
      <c r="AT1006" s="379" t="str">
        <v/>
      </c>
      <c r="AU1006" s="380" t="str">
        <v/>
      </c>
      <c r="AV1006" s="380" t="str">
        <v/>
      </c>
      <c r="AW1006" s="380" t="str">
        <v/>
      </c>
      <c r="AX1006" s="380" t="str">
        <v/>
      </c>
      <c r="AY1006" s="380" t="str">
        <v/>
      </c>
      <c r="AZ1006" s="380"/>
      <c r="BA1006" s="380"/>
      <c r="BB1006" s="380" t="str">
        <v/>
      </c>
      <c r="BC1006" s="380"/>
      <c r="BD1006" s="380"/>
      <c r="BE1006" s="380" t="str">
        <v/>
      </c>
      <c r="BF1006" s="380"/>
      <c r="BG1006" s="380"/>
      <c r="BH1006" s="380" t="str">
        <v/>
      </c>
      <c r="BI1006" s="380"/>
      <c r="BJ1006" s="380"/>
      <c r="BK1006" s="380" t="str">
        <v/>
      </c>
      <c r="BL1006" s="380" t="str">
        <v/>
      </c>
      <c r="BM1006" s="380" t="str">
        <v/>
      </c>
      <c r="BN1006" s="381" t="str">
        <v/>
      </c>
      <c r="BO1006" s="380" t="str">
        <v/>
      </c>
      <c r="BP1006" s="380" t="str">
        <v/>
      </c>
      <c r="BQ1006" s="380" t="str">
        <v/>
      </c>
      <c r="BR1006" s="381" t="str">
        <v/>
      </c>
      <c r="BS1006" s="380" t="str">
        <v/>
      </c>
      <c r="BT1006" s="380" t="str">
        <v/>
      </c>
      <c r="BU1006" s="380" t="str">
        <v/>
      </c>
      <c r="BV1006" s="380" t="str">
        <v/>
      </c>
      <c r="BW1006" s="380" t="str">
        <v/>
      </c>
      <c r="BX1006" s="380"/>
      <c r="BY1006" s="380"/>
      <c r="BZ1006" s="380" t="str">
        <v/>
      </c>
      <c r="CA1006" s="380"/>
      <c r="CB1006" s="380"/>
      <c r="CC1006" s="380" t="str">
        <v/>
      </c>
      <c r="CD1006" s="380"/>
      <c r="CE1006" s="380"/>
      <c r="CF1006" s="380" t="str">
        <v/>
      </c>
      <c r="CG1006" s="380"/>
      <c r="CH1006" s="380"/>
      <c r="CI1006" s="380" t="str">
        <v/>
      </c>
      <c r="CJ1006" s="380" t="str">
        <v/>
      </c>
      <c r="CK1006" s="380" t="str">
        <v/>
      </c>
      <c r="CL1006" s="381" t="str">
        <v/>
      </c>
      <c r="CM1006" s="380" t="str">
        <v/>
      </c>
      <c r="CN1006" s="380" t="str">
        <v/>
      </c>
      <c r="CO1006" s="380" t="str">
        <v/>
      </c>
      <c r="CP1006" s="381" t="str">
        <v/>
      </c>
      <c r="CQ1006" s="380" t="str">
        <v/>
      </c>
      <c r="CR1006" s="380" t="str">
        <v/>
      </c>
      <c r="CS1006" s="380" t="str">
        <v/>
      </c>
      <c r="CT1006" s="380" t="str">
        <v/>
      </c>
      <c r="CU1006" s="380" t="str">
        <v/>
      </c>
      <c r="CV1006" s="380"/>
      <c r="CW1006" s="380"/>
      <c r="CX1006" s="380" t="str">
        <v/>
      </c>
      <c r="CY1006" s="380"/>
      <c r="CZ1006" s="380"/>
      <c r="DA1006" s="380" t="str">
        <v/>
      </c>
      <c r="DB1006" s="380"/>
      <c r="DC1006" s="380"/>
      <c r="DD1006" s="380" t="str">
        <v/>
      </c>
      <c r="DE1006" s="380"/>
      <c r="DF1006" s="380"/>
      <c r="DG1006" s="380" t="str">
        <v/>
      </c>
      <c r="DH1006" s="380" t="str">
        <v/>
      </c>
      <c r="DI1006" s="380" t="str">
        <v/>
      </c>
      <c r="DJ1006" s="381" t="str">
        <v/>
      </c>
      <c r="DK1006" s="380" t="str">
        <v/>
      </c>
      <c r="DL1006" s="380" t="str">
        <v/>
      </c>
      <c r="DM1006" s="380" t="str">
        <v/>
      </c>
      <c r="DN1006" s="381" t="str">
        <v/>
      </c>
      <c r="DO1006" s="380" t="str">
        <v/>
      </c>
      <c r="DP1006" s="380" t="str">
        <v/>
      </c>
      <c r="DQ1006" s="380" t="str">
        <v/>
      </c>
      <c r="DR1006" s="380" t="str">
        <v/>
      </c>
      <c r="DS1006" s="380" t="str">
        <v/>
      </c>
      <c r="DT1006" s="380"/>
      <c r="DU1006" s="380"/>
      <c r="DV1006" s="380" t="str">
        <v/>
      </c>
      <c r="DW1006" s="380"/>
      <c r="DX1006" s="380"/>
      <c r="DY1006" s="380" t="str">
        <v/>
      </c>
      <c r="DZ1006" s="380"/>
      <c r="EA1006" s="380"/>
      <c r="EB1006" s="380" t="str">
        <v/>
      </c>
      <c r="EC1006" s="380"/>
      <c r="ED1006" s="380"/>
      <c r="EE1006" s="380" t="str">
        <v/>
      </c>
      <c r="EF1006" s="380" t="str">
        <v/>
      </c>
      <c r="EG1006" s="380" t="str">
        <v/>
      </c>
      <c r="EH1006" s="381" t="str">
        <v/>
      </c>
      <c r="EI1006" s="380" t="str">
        <v/>
      </c>
      <c r="EJ1006" s="380" t="str">
        <v/>
      </c>
      <c r="EK1006" s="380" t="str">
        <v/>
      </c>
      <c r="EL1006" s="381" t="str">
        <v/>
      </c>
      <c r="EM1006" s="382" t="str">
        <v/>
      </c>
      <c r="EN1006" s="382" t="str">
        <v/>
      </c>
      <c r="EO1006" s="382" t="str">
        <v/>
      </c>
    </row>
    <row r="1007" spans="1:145" ht="15.6">
      <c r="A1007" s="372" t="str">
        <v/>
      </c>
      <c r="B1007" s="373" t="str">
        <v/>
      </c>
      <c r="C1007" s="372"/>
      <c r="D1007" s="383" t="str">
        <v/>
      </c>
      <c r="E1007" s="383" t="str">
        <v/>
      </c>
      <c r="F1007" s="383" t="str">
        <v/>
      </c>
      <c r="G1007" s="375" t="str">
        <v/>
      </c>
      <c r="H1007" s="375" t="str">
        <v/>
      </c>
      <c r="I1007" s="375" t="str">
        <v/>
      </c>
      <c r="J1007" s="375" t="str">
        <v/>
      </c>
      <c r="K1007" s="375" t="str">
        <v/>
      </c>
      <c r="L1007" s="375" t="str">
        <v/>
      </c>
      <c r="M1007" s="372" t="str">
        <v/>
      </c>
      <c r="N1007" s="372" t="str">
        <v/>
      </c>
      <c r="O1007" s="372" t="str">
        <v/>
      </c>
      <c r="P1007" s="372" t="str">
        <v/>
      </c>
      <c r="Q1007" s="372" t="str">
        <v/>
      </c>
      <c r="R1007" s="372" t="str">
        <v/>
      </c>
      <c r="S1007" s="372" t="str">
        <v/>
      </c>
      <c r="T1007" s="372" t="str">
        <v/>
      </c>
      <c r="U1007" s="372" t="str">
        <v/>
      </c>
      <c r="V1007" s="372" t="str">
        <v/>
      </c>
      <c r="W1007" s="372" t="str">
        <v/>
      </c>
      <c r="X1007" s="372" t="str">
        <v/>
      </c>
      <c r="Y1007" s="372" t="str">
        <v/>
      </c>
      <c r="Z1007" s="372" t="str">
        <v/>
      </c>
      <c r="AA1007" s="372" t="str">
        <v/>
      </c>
      <c r="AB1007" s="372"/>
      <c r="AC1007" s="372"/>
      <c r="AD1007" s="372" t="str">
        <v/>
      </c>
      <c r="AE1007" s="372"/>
      <c r="AF1007" s="372"/>
      <c r="AG1007" s="376" t="str">
        <v/>
      </c>
      <c r="AH1007" s="372"/>
      <c r="AI1007" s="372"/>
      <c r="AJ1007" s="372" t="str">
        <v/>
      </c>
      <c r="AK1007" s="372"/>
      <c r="AL1007" s="372"/>
      <c r="AM1007" s="377" t="str">
        <v/>
      </c>
      <c r="AN1007" s="378" t="str">
        <v/>
      </c>
      <c r="AO1007" s="379" t="str">
        <v/>
      </c>
      <c r="AP1007" s="379" t="str">
        <v/>
      </c>
      <c r="AQ1007" s="376" t="str">
        <v/>
      </c>
      <c r="AR1007" s="376" t="str">
        <v/>
      </c>
      <c r="AS1007" s="372" t="str">
        <v/>
      </c>
      <c r="AT1007" s="379" t="str">
        <v/>
      </c>
      <c r="AU1007" s="380" t="str">
        <v/>
      </c>
      <c r="AV1007" s="380" t="str">
        <v/>
      </c>
      <c r="AW1007" s="380" t="str">
        <v/>
      </c>
      <c r="AX1007" s="380" t="str">
        <v/>
      </c>
      <c r="AY1007" s="380" t="str">
        <v/>
      </c>
      <c r="AZ1007" s="380"/>
      <c r="BA1007" s="380"/>
      <c r="BB1007" s="380" t="str">
        <v/>
      </c>
      <c r="BC1007" s="380"/>
      <c r="BD1007" s="380"/>
      <c r="BE1007" s="380" t="str">
        <v/>
      </c>
      <c r="BF1007" s="380"/>
      <c r="BG1007" s="380"/>
      <c r="BH1007" s="380" t="str">
        <v/>
      </c>
      <c r="BI1007" s="380"/>
      <c r="BJ1007" s="380"/>
      <c r="BK1007" s="380" t="str">
        <v/>
      </c>
      <c r="BL1007" s="380" t="str">
        <v/>
      </c>
      <c r="BM1007" s="380" t="str">
        <v/>
      </c>
      <c r="BN1007" s="381" t="str">
        <v/>
      </c>
      <c r="BO1007" s="380" t="str">
        <v/>
      </c>
      <c r="BP1007" s="380" t="str">
        <v/>
      </c>
      <c r="BQ1007" s="380" t="str">
        <v/>
      </c>
      <c r="BR1007" s="381" t="str">
        <v/>
      </c>
      <c r="BS1007" s="380" t="str">
        <v/>
      </c>
      <c r="BT1007" s="380" t="str">
        <v/>
      </c>
      <c r="BU1007" s="380" t="str">
        <v/>
      </c>
      <c r="BV1007" s="380" t="str">
        <v/>
      </c>
      <c r="BW1007" s="380" t="str">
        <v/>
      </c>
      <c r="BX1007" s="380"/>
      <c r="BY1007" s="380"/>
      <c r="BZ1007" s="380" t="str">
        <v/>
      </c>
      <c r="CA1007" s="380"/>
      <c r="CB1007" s="380"/>
      <c r="CC1007" s="380" t="str">
        <v/>
      </c>
      <c r="CD1007" s="380"/>
      <c r="CE1007" s="380"/>
      <c r="CF1007" s="380" t="str">
        <v/>
      </c>
      <c r="CG1007" s="380"/>
      <c r="CH1007" s="380"/>
      <c r="CI1007" s="380" t="str">
        <v/>
      </c>
      <c r="CJ1007" s="380" t="str">
        <v/>
      </c>
      <c r="CK1007" s="380" t="str">
        <v/>
      </c>
      <c r="CL1007" s="381" t="str">
        <v/>
      </c>
      <c r="CM1007" s="380" t="str">
        <v/>
      </c>
      <c r="CN1007" s="380" t="str">
        <v/>
      </c>
      <c r="CO1007" s="380" t="str">
        <v/>
      </c>
      <c r="CP1007" s="381" t="str">
        <v/>
      </c>
      <c r="CQ1007" s="380" t="str">
        <v/>
      </c>
      <c r="CR1007" s="380" t="str">
        <v/>
      </c>
      <c r="CS1007" s="380" t="str">
        <v/>
      </c>
      <c r="CT1007" s="380" t="str">
        <v/>
      </c>
      <c r="CU1007" s="380" t="str">
        <v/>
      </c>
      <c r="CV1007" s="380"/>
      <c r="CW1007" s="380"/>
      <c r="CX1007" s="380" t="str">
        <v/>
      </c>
      <c r="CY1007" s="380"/>
      <c r="CZ1007" s="380"/>
      <c r="DA1007" s="380" t="str">
        <v/>
      </c>
      <c r="DB1007" s="380"/>
      <c r="DC1007" s="380"/>
      <c r="DD1007" s="380" t="str">
        <v/>
      </c>
      <c r="DE1007" s="380"/>
      <c r="DF1007" s="380"/>
      <c r="DG1007" s="380" t="str">
        <v/>
      </c>
      <c r="DH1007" s="380" t="str">
        <v/>
      </c>
      <c r="DI1007" s="380" t="str">
        <v/>
      </c>
      <c r="DJ1007" s="381" t="str">
        <v/>
      </c>
      <c r="DK1007" s="380" t="str">
        <v/>
      </c>
      <c r="DL1007" s="380" t="str">
        <v/>
      </c>
      <c r="DM1007" s="380" t="str">
        <v/>
      </c>
      <c r="DN1007" s="381" t="str">
        <v/>
      </c>
      <c r="DO1007" s="380" t="str">
        <v/>
      </c>
      <c r="DP1007" s="380" t="str">
        <v/>
      </c>
      <c r="DQ1007" s="380" t="str">
        <v/>
      </c>
      <c r="DR1007" s="380" t="str">
        <v/>
      </c>
      <c r="DS1007" s="380" t="str">
        <v/>
      </c>
      <c r="DT1007" s="380"/>
      <c r="DU1007" s="380"/>
      <c r="DV1007" s="380" t="str">
        <v/>
      </c>
      <c r="DW1007" s="380"/>
      <c r="DX1007" s="380"/>
      <c r="DY1007" s="380" t="str">
        <v/>
      </c>
      <c r="DZ1007" s="380"/>
      <c r="EA1007" s="380"/>
      <c r="EB1007" s="380" t="str">
        <v/>
      </c>
      <c r="EC1007" s="380"/>
      <c r="ED1007" s="380"/>
      <c r="EE1007" s="380" t="str">
        <v/>
      </c>
      <c r="EF1007" s="380" t="str">
        <v/>
      </c>
      <c r="EG1007" s="380" t="str">
        <v/>
      </c>
      <c r="EH1007" s="381" t="str">
        <v/>
      </c>
      <c r="EI1007" s="380" t="str">
        <v/>
      </c>
      <c r="EJ1007" s="380" t="str">
        <v/>
      </c>
      <c r="EK1007" s="380" t="str">
        <v/>
      </c>
      <c r="EL1007" s="381" t="str">
        <v/>
      </c>
      <c r="EM1007" s="382" t="str">
        <v/>
      </c>
      <c r="EN1007" s="382" t="str">
        <v/>
      </c>
      <c r="EO1007" s="382" t="str">
        <v/>
      </c>
    </row>
    <row r="1008" spans="1:145" ht="15.6">
      <c r="A1008" s="372" t="str">
        <v/>
      </c>
      <c r="B1008" s="373" t="str">
        <v/>
      </c>
      <c r="C1008" s="372"/>
      <c r="D1008" s="383" t="str">
        <v/>
      </c>
      <c r="E1008" s="383" t="str">
        <v/>
      </c>
      <c r="F1008" s="383" t="str">
        <v/>
      </c>
      <c r="G1008" s="375" t="str">
        <v/>
      </c>
      <c r="H1008" s="375" t="str">
        <v/>
      </c>
      <c r="I1008" s="375" t="str">
        <v/>
      </c>
      <c r="J1008" s="375" t="str">
        <v/>
      </c>
      <c r="K1008" s="375" t="str">
        <v/>
      </c>
      <c r="L1008" s="375" t="str">
        <v/>
      </c>
      <c r="M1008" s="372" t="str">
        <v/>
      </c>
      <c r="N1008" s="372" t="str">
        <v/>
      </c>
      <c r="O1008" s="372" t="str">
        <v/>
      </c>
      <c r="P1008" s="372" t="str">
        <v/>
      </c>
      <c r="Q1008" s="372" t="str">
        <v/>
      </c>
      <c r="R1008" s="372" t="str">
        <v/>
      </c>
      <c r="S1008" s="372" t="str">
        <v/>
      </c>
      <c r="T1008" s="372" t="str">
        <v/>
      </c>
      <c r="U1008" s="372" t="str">
        <v/>
      </c>
      <c r="V1008" s="372" t="str">
        <v/>
      </c>
      <c r="W1008" s="372" t="str">
        <v/>
      </c>
      <c r="X1008" s="372" t="str">
        <v/>
      </c>
      <c r="Y1008" s="372" t="str">
        <v/>
      </c>
      <c r="Z1008" s="372" t="str">
        <v/>
      </c>
      <c r="AA1008" s="372" t="str">
        <v/>
      </c>
      <c r="AB1008" s="372"/>
      <c r="AC1008" s="372"/>
      <c r="AD1008" s="372" t="str">
        <v/>
      </c>
      <c r="AE1008" s="372"/>
      <c r="AF1008" s="372"/>
      <c r="AG1008" s="376" t="str">
        <v/>
      </c>
      <c r="AH1008" s="372"/>
      <c r="AI1008" s="372"/>
      <c r="AJ1008" s="372" t="str">
        <v/>
      </c>
      <c r="AK1008" s="372"/>
      <c r="AL1008" s="372"/>
      <c r="AM1008" s="377" t="str">
        <v/>
      </c>
      <c r="AN1008" s="378" t="str">
        <v/>
      </c>
      <c r="AO1008" s="379" t="str">
        <v/>
      </c>
      <c r="AP1008" s="379" t="str">
        <v/>
      </c>
      <c r="AQ1008" s="376" t="str">
        <v/>
      </c>
      <c r="AR1008" s="376" t="str">
        <v/>
      </c>
      <c r="AS1008" s="372" t="str">
        <v/>
      </c>
      <c r="AT1008" s="379" t="str">
        <v/>
      </c>
      <c r="AU1008" s="380" t="str">
        <v/>
      </c>
      <c r="AV1008" s="380" t="str">
        <v/>
      </c>
      <c r="AW1008" s="380" t="str">
        <v/>
      </c>
      <c r="AX1008" s="380" t="str">
        <v/>
      </c>
      <c r="AY1008" s="380" t="str">
        <v/>
      </c>
      <c r="AZ1008" s="380"/>
      <c r="BA1008" s="380"/>
      <c r="BB1008" s="380" t="str">
        <v/>
      </c>
      <c r="BC1008" s="380"/>
      <c r="BD1008" s="380"/>
      <c r="BE1008" s="380" t="str">
        <v/>
      </c>
      <c r="BF1008" s="380"/>
      <c r="BG1008" s="380"/>
      <c r="BH1008" s="380" t="str">
        <v/>
      </c>
      <c r="BI1008" s="380"/>
      <c r="BJ1008" s="380"/>
      <c r="BK1008" s="380" t="str">
        <v/>
      </c>
      <c r="BL1008" s="380" t="str">
        <v/>
      </c>
      <c r="BM1008" s="380" t="str">
        <v/>
      </c>
      <c r="BN1008" s="381" t="str">
        <v/>
      </c>
      <c r="BO1008" s="380" t="str">
        <v/>
      </c>
      <c r="BP1008" s="380" t="str">
        <v/>
      </c>
      <c r="BQ1008" s="380" t="str">
        <v/>
      </c>
      <c r="BR1008" s="381" t="str">
        <v/>
      </c>
      <c r="BS1008" s="380" t="str">
        <v/>
      </c>
      <c r="BT1008" s="380" t="str">
        <v/>
      </c>
      <c r="BU1008" s="380" t="str">
        <v/>
      </c>
      <c r="BV1008" s="380" t="str">
        <v/>
      </c>
      <c r="BW1008" s="380" t="str">
        <v/>
      </c>
      <c r="BX1008" s="380"/>
      <c r="BY1008" s="380"/>
      <c r="BZ1008" s="380" t="str">
        <v/>
      </c>
      <c r="CA1008" s="380"/>
      <c r="CB1008" s="380"/>
      <c r="CC1008" s="380" t="str">
        <v/>
      </c>
      <c r="CD1008" s="380"/>
      <c r="CE1008" s="380"/>
      <c r="CF1008" s="380" t="str">
        <v/>
      </c>
      <c r="CG1008" s="380"/>
      <c r="CH1008" s="380"/>
      <c r="CI1008" s="380" t="str">
        <v/>
      </c>
      <c r="CJ1008" s="380" t="str">
        <v/>
      </c>
      <c r="CK1008" s="380" t="str">
        <v/>
      </c>
      <c r="CL1008" s="381" t="str">
        <v/>
      </c>
      <c r="CM1008" s="380" t="str">
        <v/>
      </c>
      <c r="CN1008" s="380" t="str">
        <v/>
      </c>
      <c r="CO1008" s="380" t="str">
        <v/>
      </c>
      <c r="CP1008" s="381" t="str">
        <v/>
      </c>
      <c r="CQ1008" s="380" t="str">
        <v/>
      </c>
      <c r="CR1008" s="380" t="str">
        <v/>
      </c>
      <c r="CS1008" s="380" t="str">
        <v/>
      </c>
      <c r="CT1008" s="380" t="str">
        <v/>
      </c>
      <c r="CU1008" s="380" t="str">
        <v/>
      </c>
      <c r="CV1008" s="380"/>
      <c r="CW1008" s="380"/>
      <c r="CX1008" s="380" t="str">
        <v/>
      </c>
      <c r="CY1008" s="380"/>
      <c r="CZ1008" s="380"/>
      <c r="DA1008" s="380" t="str">
        <v/>
      </c>
      <c r="DB1008" s="380"/>
      <c r="DC1008" s="380"/>
      <c r="DD1008" s="380" t="str">
        <v/>
      </c>
      <c r="DE1008" s="380"/>
      <c r="DF1008" s="380"/>
      <c r="DG1008" s="380" t="str">
        <v/>
      </c>
      <c r="DH1008" s="380" t="str">
        <v/>
      </c>
      <c r="DI1008" s="380" t="str">
        <v/>
      </c>
      <c r="DJ1008" s="381" t="str">
        <v/>
      </c>
      <c r="DK1008" s="380" t="str">
        <v/>
      </c>
      <c r="DL1008" s="380" t="str">
        <v/>
      </c>
      <c r="DM1008" s="380" t="str">
        <v/>
      </c>
      <c r="DN1008" s="381" t="str">
        <v/>
      </c>
      <c r="DO1008" s="380" t="str">
        <v/>
      </c>
      <c r="DP1008" s="380" t="str">
        <v/>
      </c>
      <c r="DQ1008" s="380" t="str">
        <v/>
      </c>
      <c r="DR1008" s="380" t="str">
        <v/>
      </c>
      <c r="DS1008" s="380" t="str">
        <v/>
      </c>
      <c r="DT1008" s="380"/>
      <c r="DU1008" s="380"/>
      <c r="DV1008" s="380" t="str">
        <v/>
      </c>
      <c r="DW1008" s="380"/>
      <c r="DX1008" s="380"/>
      <c r="DY1008" s="380" t="str">
        <v/>
      </c>
      <c r="DZ1008" s="380"/>
      <c r="EA1008" s="380"/>
      <c r="EB1008" s="380" t="str">
        <v/>
      </c>
      <c r="EC1008" s="380"/>
      <c r="ED1008" s="380"/>
      <c r="EE1008" s="380" t="str">
        <v/>
      </c>
      <c r="EF1008" s="380" t="str">
        <v/>
      </c>
      <c r="EG1008" s="380" t="str">
        <v/>
      </c>
      <c r="EH1008" s="381" t="str">
        <v/>
      </c>
      <c r="EI1008" s="380" t="str">
        <v/>
      </c>
      <c r="EJ1008" s="380" t="str">
        <v/>
      </c>
      <c r="EK1008" s="380" t="str">
        <v/>
      </c>
      <c r="EL1008" s="381" t="str">
        <v/>
      </c>
      <c r="EM1008" s="382" t="str">
        <v/>
      </c>
      <c r="EN1008" s="382" t="str">
        <v/>
      </c>
      <c r="EO1008" s="382" t="str">
        <v/>
      </c>
    </row>
    <row r="1009" spans="1:145" ht="15.6">
      <c r="A1009" s="372" t="str">
        <v/>
      </c>
      <c r="B1009" s="373" t="str">
        <v/>
      </c>
      <c r="C1009" s="372"/>
      <c r="D1009" s="383" t="str">
        <v/>
      </c>
      <c r="E1009" s="383" t="str">
        <v/>
      </c>
      <c r="F1009" s="383" t="str">
        <v/>
      </c>
      <c r="G1009" s="375" t="str">
        <v/>
      </c>
      <c r="H1009" s="375" t="str">
        <v/>
      </c>
      <c r="I1009" s="375" t="str">
        <v/>
      </c>
      <c r="J1009" s="375" t="str">
        <v/>
      </c>
      <c r="K1009" s="375" t="str">
        <v/>
      </c>
      <c r="L1009" s="375" t="str">
        <v/>
      </c>
      <c r="M1009" s="372" t="str">
        <v/>
      </c>
      <c r="N1009" s="372" t="str">
        <v/>
      </c>
      <c r="O1009" s="372" t="str">
        <v/>
      </c>
      <c r="P1009" s="372" t="str">
        <v/>
      </c>
      <c r="Q1009" s="372" t="str">
        <v/>
      </c>
      <c r="R1009" s="372" t="str">
        <v/>
      </c>
      <c r="S1009" s="372" t="str">
        <v/>
      </c>
      <c r="T1009" s="372" t="str">
        <v/>
      </c>
      <c r="U1009" s="372" t="str">
        <v/>
      </c>
      <c r="V1009" s="372" t="str">
        <v/>
      </c>
      <c r="W1009" s="372" t="str">
        <v/>
      </c>
      <c r="X1009" s="372" t="str">
        <v/>
      </c>
      <c r="Y1009" s="372" t="str">
        <v/>
      </c>
      <c r="Z1009" s="372" t="str">
        <v/>
      </c>
      <c r="AA1009" s="372" t="str">
        <v/>
      </c>
      <c r="AB1009" s="372"/>
      <c r="AC1009" s="372"/>
      <c r="AD1009" s="372" t="str">
        <v/>
      </c>
      <c r="AE1009" s="372"/>
      <c r="AF1009" s="372"/>
      <c r="AG1009" s="376" t="str">
        <v/>
      </c>
      <c r="AH1009" s="372"/>
      <c r="AI1009" s="372"/>
      <c r="AJ1009" s="372" t="str">
        <v/>
      </c>
      <c r="AK1009" s="372"/>
      <c r="AL1009" s="372"/>
      <c r="AM1009" s="377" t="str">
        <v/>
      </c>
      <c r="AN1009" s="378" t="str">
        <v/>
      </c>
      <c r="AO1009" s="379" t="str">
        <v/>
      </c>
      <c r="AP1009" s="379" t="str">
        <v/>
      </c>
      <c r="AQ1009" s="376" t="str">
        <v/>
      </c>
      <c r="AR1009" s="376" t="str">
        <v/>
      </c>
      <c r="AS1009" s="372" t="str">
        <v/>
      </c>
      <c r="AT1009" s="379" t="str">
        <v/>
      </c>
      <c r="AU1009" s="380" t="str">
        <v/>
      </c>
      <c r="AV1009" s="380" t="str">
        <v/>
      </c>
      <c r="AW1009" s="380" t="str">
        <v/>
      </c>
      <c r="AX1009" s="380" t="str">
        <v/>
      </c>
      <c r="AY1009" s="380" t="str">
        <v/>
      </c>
      <c r="AZ1009" s="380"/>
      <c r="BA1009" s="380"/>
      <c r="BB1009" s="380" t="str">
        <v/>
      </c>
      <c r="BC1009" s="380"/>
      <c r="BD1009" s="380"/>
      <c r="BE1009" s="380" t="str">
        <v/>
      </c>
      <c r="BF1009" s="380"/>
      <c r="BG1009" s="380"/>
      <c r="BH1009" s="380" t="str">
        <v/>
      </c>
      <c r="BI1009" s="380"/>
      <c r="BJ1009" s="380"/>
      <c r="BK1009" s="380" t="str">
        <v/>
      </c>
      <c r="BL1009" s="380" t="str">
        <v/>
      </c>
      <c r="BM1009" s="380" t="str">
        <v/>
      </c>
      <c r="BN1009" s="381" t="str">
        <v/>
      </c>
      <c r="BO1009" s="380" t="str">
        <v/>
      </c>
      <c r="BP1009" s="380" t="str">
        <v/>
      </c>
      <c r="BQ1009" s="380" t="str">
        <v/>
      </c>
      <c r="BR1009" s="381" t="str">
        <v/>
      </c>
      <c r="BS1009" s="380" t="str">
        <v/>
      </c>
      <c r="BT1009" s="380" t="str">
        <v/>
      </c>
      <c r="BU1009" s="380" t="str">
        <v/>
      </c>
      <c r="BV1009" s="380" t="str">
        <v/>
      </c>
      <c r="BW1009" s="380" t="str">
        <v/>
      </c>
      <c r="BX1009" s="380"/>
      <c r="BY1009" s="380"/>
      <c r="BZ1009" s="380" t="str">
        <v/>
      </c>
      <c r="CA1009" s="380"/>
      <c r="CB1009" s="380"/>
      <c r="CC1009" s="380" t="str">
        <v/>
      </c>
      <c r="CD1009" s="380"/>
      <c r="CE1009" s="380"/>
      <c r="CF1009" s="380" t="str">
        <v/>
      </c>
      <c r="CG1009" s="380"/>
      <c r="CH1009" s="380"/>
      <c r="CI1009" s="380" t="str">
        <v/>
      </c>
      <c r="CJ1009" s="380" t="str">
        <v/>
      </c>
      <c r="CK1009" s="380" t="str">
        <v/>
      </c>
      <c r="CL1009" s="381" t="str">
        <v/>
      </c>
      <c r="CM1009" s="380" t="str">
        <v/>
      </c>
      <c r="CN1009" s="380" t="str">
        <v/>
      </c>
      <c r="CO1009" s="380" t="str">
        <v/>
      </c>
      <c r="CP1009" s="381" t="str">
        <v/>
      </c>
      <c r="CQ1009" s="380" t="str">
        <v/>
      </c>
      <c r="CR1009" s="380" t="str">
        <v/>
      </c>
      <c r="CS1009" s="380" t="str">
        <v/>
      </c>
      <c r="CT1009" s="380" t="str">
        <v/>
      </c>
      <c r="CU1009" s="380" t="str">
        <v/>
      </c>
      <c r="CV1009" s="380"/>
      <c r="CW1009" s="380"/>
      <c r="CX1009" s="380" t="str">
        <v/>
      </c>
      <c r="CY1009" s="380"/>
      <c r="CZ1009" s="380"/>
      <c r="DA1009" s="380" t="str">
        <v/>
      </c>
      <c r="DB1009" s="380"/>
      <c r="DC1009" s="380"/>
      <c r="DD1009" s="380" t="str">
        <v/>
      </c>
      <c r="DE1009" s="380"/>
      <c r="DF1009" s="380"/>
      <c r="DG1009" s="380" t="str">
        <v/>
      </c>
      <c r="DH1009" s="380" t="str">
        <v/>
      </c>
      <c r="DI1009" s="380" t="str">
        <v/>
      </c>
      <c r="DJ1009" s="381" t="str">
        <v/>
      </c>
      <c r="DK1009" s="380" t="str">
        <v/>
      </c>
      <c r="DL1009" s="380" t="str">
        <v/>
      </c>
      <c r="DM1009" s="380" t="str">
        <v/>
      </c>
      <c r="DN1009" s="381" t="str">
        <v/>
      </c>
      <c r="DO1009" s="380" t="str">
        <v/>
      </c>
      <c r="DP1009" s="380" t="str">
        <v/>
      </c>
      <c r="DQ1009" s="380" t="str">
        <v/>
      </c>
      <c r="DR1009" s="380" t="str">
        <v/>
      </c>
      <c r="DS1009" s="380" t="str">
        <v/>
      </c>
      <c r="DT1009" s="380"/>
      <c r="DU1009" s="380"/>
      <c r="DV1009" s="380" t="str">
        <v/>
      </c>
      <c r="DW1009" s="380"/>
      <c r="DX1009" s="380"/>
      <c r="DY1009" s="380" t="str">
        <v/>
      </c>
      <c r="DZ1009" s="380"/>
      <c r="EA1009" s="380"/>
      <c r="EB1009" s="380" t="str">
        <v/>
      </c>
      <c r="EC1009" s="380"/>
      <c r="ED1009" s="380"/>
      <c r="EE1009" s="380" t="str">
        <v/>
      </c>
      <c r="EF1009" s="380" t="str">
        <v/>
      </c>
      <c r="EG1009" s="380" t="str">
        <v/>
      </c>
      <c r="EH1009" s="381" t="str">
        <v/>
      </c>
      <c r="EI1009" s="380" t="str">
        <v/>
      </c>
      <c r="EJ1009" s="380" t="str">
        <v/>
      </c>
      <c r="EK1009" s="380" t="str">
        <v/>
      </c>
      <c r="EL1009" s="381" t="str">
        <v/>
      </c>
      <c r="EM1009" s="382" t="str">
        <v/>
      </c>
      <c r="EN1009" s="382" t="str">
        <v/>
      </c>
      <c r="EO1009" s="382" t="str">
        <v/>
      </c>
    </row>
  </sheetData>
  <mergeCells count="108">
    <mergeCell ref="A3:A5"/>
    <mergeCell ref="B3:B6"/>
    <mergeCell ref="D3:F4"/>
    <mergeCell ref="G3:L3"/>
    <mergeCell ref="M3:X3"/>
    <mergeCell ref="Y3:AT3"/>
    <mergeCell ref="AU3:BR3"/>
    <mergeCell ref="BE4:BJ4"/>
    <mergeCell ref="BK4:BR4"/>
    <mergeCell ref="AQ5:AT5"/>
    <mergeCell ref="AU5:AU6"/>
    <mergeCell ref="AV5:AV6"/>
    <mergeCell ref="AW5:AW6"/>
    <mergeCell ref="AX5:AX6"/>
    <mergeCell ref="AY5:BA5"/>
    <mergeCell ref="BB5:BD5"/>
    <mergeCell ref="BE5:BG5"/>
    <mergeCell ref="BH5:BJ5"/>
    <mergeCell ref="BK5:BN5"/>
    <mergeCell ref="DD5:DF5"/>
    <mergeCell ref="DG5:DJ5"/>
    <mergeCell ref="DK5:DN5"/>
    <mergeCell ref="EB5:ED5"/>
    <mergeCell ref="EE5:EH5"/>
    <mergeCell ref="EI5:EL5"/>
    <mergeCell ref="EM5:EO5"/>
    <mergeCell ref="DO5:DO6"/>
    <mergeCell ref="DP5:DP6"/>
    <mergeCell ref="DQ5:DQ6"/>
    <mergeCell ref="DR5:DR6"/>
    <mergeCell ref="DS5:DU5"/>
    <mergeCell ref="DV5:DX5"/>
    <mergeCell ref="DY5:EA5"/>
    <mergeCell ref="CI5:CL5"/>
    <mergeCell ref="CM5:CP5"/>
    <mergeCell ref="CQ5:CQ6"/>
    <mergeCell ref="CR5:CR6"/>
    <mergeCell ref="CS5:CS6"/>
    <mergeCell ref="CT5:CT6"/>
    <mergeCell ref="CU5:CW5"/>
    <mergeCell ref="CX5:CZ5"/>
    <mergeCell ref="DA5:DC5"/>
    <mergeCell ref="BO5:BR5"/>
    <mergeCell ref="BS5:BS6"/>
    <mergeCell ref="BT5:BT6"/>
    <mergeCell ref="BU5:BU6"/>
    <mergeCell ref="BV5:BV6"/>
    <mergeCell ref="BW5:BY5"/>
    <mergeCell ref="BZ5:CB5"/>
    <mergeCell ref="CC5:CE5"/>
    <mergeCell ref="CF5:CH5"/>
    <mergeCell ref="W5:W6"/>
    <mergeCell ref="X5:X6"/>
    <mergeCell ref="Y5:Y6"/>
    <mergeCell ref="Z5:Z6"/>
    <mergeCell ref="AA5:AC5"/>
    <mergeCell ref="AD5:AF5"/>
    <mergeCell ref="AG5:AI5"/>
    <mergeCell ref="AJ5:AL5"/>
    <mergeCell ref="AM5:AP5"/>
    <mergeCell ref="BS4:BU4"/>
    <mergeCell ref="BV4:CB4"/>
    <mergeCell ref="CC4:CH4"/>
    <mergeCell ref="CI4:CP4"/>
    <mergeCell ref="CQ4:CS4"/>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V5:V6"/>
    <mergeCell ref="BS3:CP3"/>
    <mergeCell ref="CQ3:DN3"/>
    <mergeCell ref="DO3:EL3"/>
    <mergeCell ref="EM3:EO3"/>
    <mergeCell ref="G4:H4"/>
    <mergeCell ref="I4:J4"/>
    <mergeCell ref="K4:L4"/>
    <mergeCell ref="M4:P4"/>
    <mergeCell ref="Q4:T4"/>
    <mergeCell ref="U4:X4"/>
    <mergeCell ref="Y4:Z4"/>
    <mergeCell ref="AA4:AF4"/>
    <mergeCell ref="AG4:AL4"/>
    <mergeCell ref="AM4:AT4"/>
    <mergeCell ref="CT4:CZ4"/>
    <mergeCell ref="DA4:DF4"/>
    <mergeCell ref="DG4:DN4"/>
    <mergeCell ref="DO4:DQ4"/>
    <mergeCell ref="DR4:DX4"/>
    <mergeCell ref="DY4:ED4"/>
    <mergeCell ref="EE4:EL4"/>
    <mergeCell ref="EM4:EO4"/>
    <mergeCell ref="AU4:AW4"/>
    <mergeCell ref="AX4:BD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L948"/>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14.44140625" defaultRowHeight="15" customHeight="1"/>
  <cols>
    <col min="1" max="1" width="5.44140625" customWidth="1"/>
    <col min="2" max="2" width="6.44140625" customWidth="1"/>
    <col min="3" max="3" width="35" customWidth="1"/>
    <col min="4" max="6" width="9.5546875" customWidth="1"/>
    <col min="7" max="20" width="7.44140625" customWidth="1"/>
    <col min="21" max="44" width="8.88671875" hidden="1" customWidth="1"/>
    <col min="45" max="64" width="7.5546875" customWidth="1"/>
  </cols>
  <sheetData>
    <row r="1" spans="1:64" ht="29.25" customHeight="1">
      <c r="A1" s="384" t="s">
        <v>162</v>
      </c>
      <c r="B1" s="385"/>
      <c r="C1" s="385"/>
      <c r="D1" s="386"/>
      <c r="E1" s="386"/>
      <c r="F1" s="386"/>
      <c r="G1" s="387"/>
      <c r="H1" s="387"/>
      <c r="I1" s="387"/>
      <c r="J1" s="387"/>
      <c r="K1" s="387"/>
      <c r="L1" s="388"/>
      <c r="M1" s="388"/>
      <c r="N1" s="388"/>
      <c r="O1" s="388"/>
      <c r="P1" s="388"/>
      <c r="Q1" s="388"/>
      <c r="R1" s="388"/>
      <c r="S1" s="388"/>
      <c r="T1" s="388"/>
      <c r="U1" s="389"/>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86"/>
      <c r="AT1" s="386"/>
      <c r="AU1" s="386"/>
      <c r="AV1" s="386"/>
      <c r="AW1" s="391"/>
      <c r="AX1" s="391"/>
      <c r="AY1" s="391"/>
      <c r="AZ1" s="391"/>
      <c r="BA1" s="391"/>
      <c r="BB1" s="391"/>
      <c r="BC1" s="391"/>
      <c r="BD1" s="391"/>
      <c r="BE1" s="391"/>
      <c r="BF1" s="391"/>
      <c r="BG1" s="391"/>
      <c r="BH1" s="391"/>
      <c r="BI1" s="391"/>
      <c r="BJ1" s="391"/>
      <c r="BK1" s="391"/>
      <c r="BL1" s="391"/>
    </row>
    <row r="2" spans="1:64" ht="36.75" customHeight="1">
      <c r="A2" s="639" t="s">
        <v>28</v>
      </c>
      <c r="B2" s="640" t="s">
        <v>163</v>
      </c>
      <c r="C2" s="640" t="s">
        <v>129</v>
      </c>
      <c r="D2" s="641" t="s">
        <v>164</v>
      </c>
      <c r="E2" s="585"/>
      <c r="F2" s="586"/>
      <c r="G2" s="641" t="s">
        <v>165</v>
      </c>
      <c r="H2" s="585"/>
      <c r="I2" s="585"/>
      <c r="J2" s="585"/>
      <c r="K2" s="586"/>
      <c r="L2" s="642" t="s">
        <v>166</v>
      </c>
      <c r="M2" s="585"/>
      <c r="N2" s="586"/>
      <c r="O2" s="642" t="s">
        <v>167</v>
      </c>
      <c r="P2" s="585"/>
      <c r="Q2" s="586"/>
      <c r="R2" s="642" t="s">
        <v>168</v>
      </c>
      <c r="S2" s="585"/>
      <c r="T2" s="586"/>
      <c r="U2" s="643" t="s">
        <v>169</v>
      </c>
      <c r="V2" s="585"/>
      <c r="W2" s="586"/>
      <c r="X2" s="642" t="s">
        <v>170</v>
      </c>
      <c r="Y2" s="585"/>
      <c r="Z2" s="586"/>
      <c r="AA2" s="642" t="s">
        <v>171</v>
      </c>
      <c r="AB2" s="585"/>
      <c r="AC2" s="586"/>
      <c r="AD2" s="642" t="s">
        <v>172</v>
      </c>
      <c r="AE2" s="585"/>
      <c r="AF2" s="586"/>
      <c r="AG2" s="642" t="s">
        <v>173</v>
      </c>
      <c r="AH2" s="585"/>
      <c r="AI2" s="586"/>
      <c r="AJ2" s="642" t="s">
        <v>174</v>
      </c>
      <c r="AK2" s="585"/>
      <c r="AL2" s="586"/>
      <c r="AM2" s="642" t="s">
        <v>175</v>
      </c>
      <c r="AN2" s="585"/>
      <c r="AO2" s="586"/>
      <c r="AP2" s="642" t="s">
        <v>176</v>
      </c>
      <c r="AQ2" s="585"/>
      <c r="AR2" s="586"/>
      <c r="AS2" s="641" t="s">
        <v>177</v>
      </c>
      <c r="AT2" s="585"/>
      <c r="AU2" s="585"/>
      <c r="AV2" s="586"/>
      <c r="AW2" s="641" t="s">
        <v>178</v>
      </c>
      <c r="AX2" s="585"/>
      <c r="AY2" s="585"/>
      <c r="AZ2" s="586"/>
      <c r="BA2" s="641" t="s">
        <v>179</v>
      </c>
      <c r="BB2" s="585"/>
      <c r="BC2" s="585"/>
      <c r="BD2" s="586"/>
      <c r="BE2" s="641" t="s">
        <v>180</v>
      </c>
      <c r="BF2" s="585"/>
      <c r="BG2" s="585"/>
      <c r="BH2" s="586"/>
      <c r="BI2" s="641" t="s">
        <v>181</v>
      </c>
      <c r="BJ2" s="585"/>
      <c r="BK2" s="585"/>
      <c r="BL2" s="586"/>
    </row>
    <row r="3" spans="1:64" ht="42.75" customHeight="1">
      <c r="A3" s="595"/>
      <c r="B3" s="595"/>
      <c r="C3" s="595"/>
      <c r="D3" s="392" t="s">
        <v>107</v>
      </c>
      <c r="E3" s="392" t="s">
        <v>104</v>
      </c>
      <c r="F3" s="393" t="s">
        <v>105</v>
      </c>
      <c r="G3" s="394" t="s">
        <v>182</v>
      </c>
      <c r="H3" s="395" t="s">
        <v>183</v>
      </c>
      <c r="I3" s="395" t="s">
        <v>184</v>
      </c>
      <c r="J3" s="395" t="s">
        <v>185</v>
      </c>
      <c r="K3" s="393" t="s">
        <v>186</v>
      </c>
      <c r="L3" s="396" t="s">
        <v>139</v>
      </c>
      <c r="M3" s="396" t="s">
        <v>187</v>
      </c>
      <c r="N3" s="397" t="s">
        <v>188</v>
      </c>
      <c r="O3" s="398" t="s">
        <v>139</v>
      </c>
      <c r="P3" s="399" t="s">
        <v>187</v>
      </c>
      <c r="Q3" s="400" t="s">
        <v>188</v>
      </c>
      <c r="R3" s="398" t="s">
        <v>139</v>
      </c>
      <c r="S3" s="399" t="s">
        <v>187</v>
      </c>
      <c r="T3" s="400" t="s">
        <v>188</v>
      </c>
      <c r="U3" s="401" t="s">
        <v>139</v>
      </c>
      <c r="V3" s="401" t="s">
        <v>187</v>
      </c>
      <c r="W3" s="402" t="s">
        <v>188</v>
      </c>
      <c r="X3" s="403" t="s">
        <v>139</v>
      </c>
      <c r="Y3" s="401" t="s">
        <v>187</v>
      </c>
      <c r="Z3" s="402" t="s">
        <v>188</v>
      </c>
      <c r="AA3" s="403" t="s">
        <v>139</v>
      </c>
      <c r="AB3" s="401" t="s">
        <v>187</v>
      </c>
      <c r="AC3" s="402" t="s">
        <v>188</v>
      </c>
      <c r="AD3" s="403" t="s">
        <v>139</v>
      </c>
      <c r="AE3" s="401" t="s">
        <v>187</v>
      </c>
      <c r="AF3" s="402" t="s">
        <v>188</v>
      </c>
      <c r="AG3" s="403" t="s">
        <v>139</v>
      </c>
      <c r="AH3" s="401" t="s">
        <v>187</v>
      </c>
      <c r="AI3" s="402" t="s">
        <v>188</v>
      </c>
      <c r="AJ3" s="403" t="s">
        <v>139</v>
      </c>
      <c r="AK3" s="401" t="s">
        <v>187</v>
      </c>
      <c r="AL3" s="402" t="s">
        <v>188</v>
      </c>
      <c r="AM3" s="403" t="s">
        <v>139</v>
      </c>
      <c r="AN3" s="401" t="s">
        <v>187</v>
      </c>
      <c r="AO3" s="402" t="s">
        <v>188</v>
      </c>
      <c r="AP3" s="403" t="s">
        <v>139</v>
      </c>
      <c r="AQ3" s="401" t="s">
        <v>187</v>
      </c>
      <c r="AR3" s="402" t="s">
        <v>188</v>
      </c>
      <c r="AS3" s="392" t="s">
        <v>139</v>
      </c>
      <c r="AT3" s="392" t="s">
        <v>187</v>
      </c>
      <c r="AU3" s="392" t="s">
        <v>188</v>
      </c>
      <c r="AV3" s="404" t="s">
        <v>189</v>
      </c>
      <c r="AW3" s="392" t="s">
        <v>139</v>
      </c>
      <c r="AX3" s="392" t="s">
        <v>187</v>
      </c>
      <c r="AY3" s="392" t="s">
        <v>188</v>
      </c>
      <c r="AZ3" s="404" t="s">
        <v>189</v>
      </c>
      <c r="BA3" s="392" t="s">
        <v>139</v>
      </c>
      <c r="BB3" s="392" t="s">
        <v>187</v>
      </c>
      <c r="BC3" s="392" t="s">
        <v>188</v>
      </c>
      <c r="BD3" s="404" t="s">
        <v>189</v>
      </c>
      <c r="BE3" s="405" t="s">
        <v>139</v>
      </c>
      <c r="BF3" s="406" t="s">
        <v>187</v>
      </c>
      <c r="BG3" s="406" t="s">
        <v>188</v>
      </c>
      <c r="BH3" s="407" t="s">
        <v>189</v>
      </c>
      <c r="BI3" s="405" t="s">
        <v>139</v>
      </c>
      <c r="BJ3" s="406" t="s">
        <v>187</v>
      </c>
      <c r="BK3" s="406" t="s">
        <v>188</v>
      </c>
      <c r="BL3" s="407" t="s">
        <v>189</v>
      </c>
    </row>
    <row r="4" spans="1:64" ht="19.5" customHeight="1">
      <c r="A4" s="408" t="s">
        <v>28</v>
      </c>
      <c r="B4" s="409"/>
      <c r="C4" s="410" t="s">
        <v>161</v>
      </c>
      <c r="D4" s="411">
        <f ca="1">'TKđịa điểm'!F10</f>
        <v>0</v>
      </c>
      <c r="E4" s="411">
        <f ca="1">'TKđịa điểm'!D10</f>
        <v>0</v>
      </c>
      <c r="F4" s="412">
        <f ca="1">'TKđịa điểm'!E10</f>
        <v>0</v>
      </c>
      <c r="G4" s="413">
        <f ca="1">'TKđịa điểm'!K10</f>
        <v>0</v>
      </c>
      <c r="H4" s="414">
        <f ca="1">'TKđịa điểm'!U10</f>
        <v>0</v>
      </c>
      <c r="I4" s="414">
        <f ca="1">'TKđịa điểm'!V10</f>
        <v>0</v>
      </c>
      <c r="J4" s="414">
        <f ca="1">'TKđịa điểm'!W10</f>
        <v>0</v>
      </c>
      <c r="K4" s="415">
        <f ca="1">'TKđịa điểm'!X10</f>
        <v>0</v>
      </c>
      <c r="L4" s="416">
        <f ca="1">'TKđịa điểm'!EM10</f>
        <v>0</v>
      </c>
      <c r="M4" s="416">
        <f ca="1">'TKđịa điểm'!EN10</f>
        <v>0</v>
      </c>
      <c r="N4" s="417">
        <f ca="1">'TKđịa điểm'!EO10</f>
        <v>0</v>
      </c>
      <c r="O4" s="418">
        <f ca="1">'TKđịa điểm'!AM10</f>
        <v>0</v>
      </c>
      <c r="P4" s="419">
        <f ca="1">'TKđịa điểm'!AN10</f>
        <v>0</v>
      </c>
      <c r="Q4" s="420">
        <f ca="1">'TKđịa điểm'!AO10</f>
        <v>0</v>
      </c>
      <c r="R4" s="418">
        <f ca="1">'TKđịa điểm'!AQ10</f>
        <v>0</v>
      </c>
      <c r="S4" s="419">
        <f ca="1">'TKđịa điểm'!AR10</f>
        <v>0</v>
      </c>
      <c r="T4" s="420">
        <f ca="1">'TKđịa điểm'!AS10</f>
        <v>0</v>
      </c>
      <c r="U4" s="421">
        <f ca="1">'TKđịa điểm'!BK10</f>
        <v>0</v>
      </c>
      <c r="V4" s="422">
        <f ca="1">'TKđịa điểm'!BL10</f>
        <v>0</v>
      </c>
      <c r="W4" s="423">
        <f ca="1">'TKđịa điểm'!BM10</f>
        <v>0</v>
      </c>
      <c r="X4" s="421">
        <f ca="1">'TKđịa điểm'!BO10</f>
        <v>0</v>
      </c>
      <c r="Y4" s="422">
        <f ca="1">'TKđịa điểm'!BP10</f>
        <v>0</v>
      </c>
      <c r="Z4" s="423">
        <f ca="1">'TKđịa điểm'!BQ10</f>
        <v>0</v>
      </c>
      <c r="AA4" s="421">
        <f ca="1">'TKđịa điểm'!CI10</f>
        <v>0</v>
      </c>
      <c r="AB4" s="422">
        <f ca="1">'TKđịa điểm'!CJ10</f>
        <v>0</v>
      </c>
      <c r="AC4" s="423">
        <f ca="1">'TKđịa điểm'!CK10</f>
        <v>0</v>
      </c>
      <c r="AD4" s="421">
        <f ca="1">'TKđịa điểm'!CM10</f>
        <v>0</v>
      </c>
      <c r="AE4" s="422">
        <f ca="1">'TKđịa điểm'!CN10</f>
        <v>0</v>
      </c>
      <c r="AF4" s="423">
        <f ca="1">'TKđịa điểm'!CO10</f>
        <v>0</v>
      </c>
      <c r="AG4" s="421">
        <f ca="1">'TKđịa điểm'!DG10</f>
        <v>0</v>
      </c>
      <c r="AH4" s="422">
        <f ca="1">'TKđịa điểm'!DH10</f>
        <v>0</v>
      </c>
      <c r="AI4" s="423">
        <f ca="1">'TKđịa điểm'!DI10</f>
        <v>0</v>
      </c>
      <c r="AJ4" s="421">
        <f ca="1">'TKđịa điểm'!DK10</f>
        <v>0</v>
      </c>
      <c r="AK4" s="422">
        <f ca="1">'TKđịa điểm'!DL10</f>
        <v>0</v>
      </c>
      <c r="AL4" s="423">
        <f ca="1">'TKđịa điểm'!DM10</f>
        <v>0</v>
      </c>
      <c r="AM4" s="421">
        <f ca="1">'TKđịa điểm'!EE10</f>
        <v>0</v>
      </c>
      <c r="AN4" s="422">
        <f ca="1">'TKđịa điểm'!EF10</f>
        <v>0</v>
      </c>
      <c r="AO4" s="423">
        <f ca="1">'TKđịa điểm'!EG10</f>
        <v>0</v>
      </c>
      <c r="AP4" s="421">
        <f ca="1">'TKđịa điểm'!EI10</f>
        <v>0</v>
      </c>
      <c r="AQ4" s="422">
        <f ca="1">'TKđịa điểm'!EJ10</f>
        <v>0</v>
      </c>
      <c r="AR4" s="423">
        <f ca="1">'TKđịa điểm'!EK10</f>
        <v>0</v>
      </c>
      <c r="AS4" s="424">
        <f ca="1">'TKđịa điểm'!AG10</f>
        <v>0</v>
      </c>
      <c r="AT4" s="414">
        <f ca="1">'TKđịa điểm'!AN10+'TKđịa điểm'!AR10</f>
        <v>0</v>
      </c>
      <c r="AU4" s="414">
        <f ca="1">'TKđịa điểm'!AO10+'TKđịa điểm'!AS10</f>
        <v>0</v>
      </c>
      <c r="AV4" s="425">
        <f ca="1">AS4-AT4-AU4</f>
        <v>0</v>
      </c>
      <c r="AW4" s="424">
        <f ca="1">'TKđịa điểm'!BE10</f>
        <v>0</v>
      </c>
      <c r="AX4" s="414">
        <f ca="1">'TKđịa điểm'!BL10+'TKđịa điểm'!BP10</f>
        <v>0</v>
      </c>
      <c r="AY4" s="414">
        <f ca="1">'TKđịa điểm'!BM10+'TKđịa điểm'!BQ10</f>
        <v>0</v>
      </c>
      <c r="AZ4" s="425">
        <f ca="1">AW4-AX4-AY4</f>
        <v>0</v>
      </c>
      <c r="BA4" s="424">
        <f ca="1">'TKđịa điểm'!CC10</f>
        <v>0</v>
      </c>
      <c r="BB4" s="414">
        <f ca="1">'TKđịa điểm'!CJ10+'TKđịa điểm'!CN10</f>
        <v>0</v>
      </c>
      <c r="BC4" s="414">
        <f ca="1">'TKđịa điểm'!CK10+'TKđịa điểm'!CO10</f>
        <v>0</v>
      </c>
      <c r="BD4" s="425">
        <f ca="1">BA4-BB4-BC4</f>
        <v>0</v>
      </c>
      <c r="BE4" s="426">
        <f ca="1">'TKđịa điểm'!DA10</f>
        <v>0</v>
      </c>
      <c r="BF4" s="427">
        <f ca="1">'TKđịa điểm'!DH10+'TKđịa điểm'!DL10</f>
        <v>0</v>
      </c>
      <c r="BG4" s="427">
        <f ca="1">'TKđịa điểm'!DI10+'TKđịa điểm'!DM10</f>
        <v>0</v>
      </c>
      <c r="BH4" s="428">
        <f ca="1">BE4-BF4-BG4</f>
        <v>0</v>
      </c>
      <c r="BI4" s="426">
        <f ca="1">'TKđịa điểm'!DY10</f>
        <v>0</v>
      </c>
      <c r="BJ4" s="429">
        <f ca="1">'TKđịa điểm'!EF10+'TKđịa điểm'!EJ10</f>
        <v>0</v>
      </c>
      <c r="BK4" s="429">
        <f ca="1">'TKđịa điểm'!EG10+'TKđịa điểm'!EK10</f>
        <v>0</v>
      </c>
      <c r="BL4" s="428">
        <f ca="1">BI4-BJ4-BK4</f>
        <v>0</v>
      </c>
    </row>
    <row r="5" spans="1:64" ht="21" customHeight="1">
      <c r="A5" s="430" t="str">
        <f ca="1">IFERROR(__xludf.DUMMYFUNCTION("QUERY(tktheodiadiemtiepxuc,""SELECT A, B, C, F,D,E,K,U,V,W,X, EM, EN, EO, AM,AN,AO,AQ,AR,AS,BK, BL, BM, BO, BP, BQ, CI, CJ, CK, CM, CN, CO, DG, DH, DI, DK, DL, DM, EE, EF, EG, EI, EJ, EK  where C is not null order by B, C ASC"")"),"#N/A")</f>
        <v>#N/A</v>
      </c>
      <c r="B5" s="431"/>
      <c r="C5" s="432"/>
      <c r="D5" s="433"/>
      <c r="E5" s="434"/>
      <c r="F5" s="435"/>
      <c r="G5" s="436"/>
      <c r="H5" s="437"/>
      <c r="I5" s="437"/>
      <c r="J5" s="437"/>
      <c r="K5" s="435"/>
      <c r="L5" s="438"/>
      <c r="M5" s="439"/>
      <c r="N5" s="440"/>
      <c r="O5" s="441"/>
      <c r="P5" s="442"/>
      <c r="Q5" s="443"/>
      <c r="R5" s="441"/>
      <c r="S5" s="442"/>
      <c r="T5" s="443"/>
      <c r="U5" s="444"/>
      <c r="V5" s="444"/>
      <c r="W5" s="445"/>
      <c r="X5" s="446"/>
      <c r="Y5" s="444"/>
      <c r="Z5" s="445"/>
      <c r="AA5" s="446"/>
      <c r="AB5" s="444"/>
      <c r="AC5" s="445"/>
      <c r="AD5" s="446"/>
      <c r="AE5" s="444"/>
      <c r="AF5" s="445"/>
      <c r="AG5" s="446"/>
      <c r="AH5" s="444"/>
      <c r="AI5" s="445"/>
      <c r="AJ5" s="446"/>
      <c r="AK5" s="444"/>
      <c r="AL5" s="445"/>
      <c r="AM5" s="446"/>
      <c r="AN5" s="444"/>
      <c r="AO5" s="445"/>
      <c r="AP5" s="446"/>
      <c r="AQ5" s="444"/>
      <c r="AR5" s="445"/>
      <c r="AS5" s="447" t="str">
        <f t="shared" ref="AS5:AU5" si="0">IF($C5&lt;&gt;"",O5+R5,"")</f>
        <v/>
      </c>
      <c r="AT5" s="447" t="str">
        <f t="shared" si="0"/>
        <v/>
      </c>
      <c r="AU5" s="447" t="str">
        <f t="shared" si="0"/>
        <v/>
      </c>
      <c r="AV5" s="448" t="str">
        <f t="shared" ref="AV5:AV948" si="1">IF($C5&lt;&gt;"",AS5-AT5-AU5,"")</f>
        <v/>
      </c>
      <c r="AW5" s="447" t="str">
        <f t="shared" ref="AW5:AY5" si="2">IF($C5&lt;&gt;"",U5+X5,"")</f>
        <v/>
      </c>
      <c r="AX5" s="447" t="str">
        <f t="shared" si="2"/>
        <v/>
      </c>
      <c r="AY5" s="447" t="str">
        <f t="shared" si="2"/>
        <v/>
      </c>
      <c r="AZ5" s="448" t="str">
        <f t="shared" ref="AZ5:AZ948" si="3">IF($C5&lt;&gt;"",AW5-AX5-AY5,"")</f>
        <v/>
      </c>
      <c r="BA5" s="447" t="str">
        <f t="shared" ref="BA5:BC5" si="4">IF($C5&lt;&gt;"",AA5+AD5,"")</f>
        <v/>
      </c>
      <c r="BB5" s="447" t="str">
        <f t="shared" si="4"/>
        <v/>
      </c>
      <c r="BC5" s="447" t="str">
        <f t="shared" si="4"/>
        <v/>
      </c>
      <c r="BD5" s="448" t="str">
        <f t="shared" ref="BD5:BD948" si="5">IF($C5&lt;&gt;"",BA5-BB5-BC5,"")</f>
        <v/>
      </c>
      <c r="BE5" s="447" t="str">
        <f t="shared" ref="BE5:BG5" si="6">IF($C5&lt;&gt;"",AG5+AJ5,"")</f>
        <v/>
      </c>
      <c r="BF5" s="447" t="str">
        <f t="shared" si="6"/>
        <v/>
      </c>
      <c r="BG5" s="447" t="str">
        <f t="shared" si="6"/>
        <v/>
      </c>
      <c r="BH5" s="428" t="str">
        <f t="shared" ref="BH5:BH948" si="7">IF(AB5&lt;&gt;"",BE5-BF5-BG5,"")</f>
        <v/>
      </c>
      <c r="BI5" s="447" t="str">
        <f t="shared" ref="BI5:BK5" si="8">IF($C5&lt;&gt;"",AJ5+AM5,"")</f>
        <v/>
      </c>
      <c r="BJ5" s="447" t="str">
        <f t="shared" si="8"/>
        <v/>
      </c>
      <c r="BK5" s="447" t="str">
        <f t="shared" si="8"/>
        <v/>
      </c>
      <c r="BL5" s="428" t="str">
        <f t="shared" ref="BL5:BL948" si="9">IF(AH5&lt;&gt;"",BI5-BJ5-BK5,"")</f>
        <v/>
      </c>
    </row>
    <row r="6" spans="1:64" ht="21" customHeight="1">
      <c r="A6" s="449"/>
      <c r="B6" s="431"/>
      <c r="C6" s="432"/>
      <c r="D6" s="433"/>
      <c r="E6" s="434"/>
      <c r="F6" s="435"/>
      <c r="G6" s="436"/>
      <c r="H6" s="437"/>
      <c r="I6" s="437"/>
      <c r="J6" s="437"/>
      <c r="K6" s="435"/>
      <c r="L6" s="450"/>
      <c r="M6" s="439"/>
      <c r="N6" s="440"/>
      <c r="O6" s="441"/>
      <c r="P6" s="442"/>
      <c r="Q6" s="443"/>
      <c r="R6" s="441"/>
      <c r="S6" s="442"/>
      <c r="T6" s="443"/>
      <c r="U6" s="444"/>
      <c r="V6" s="444"/>
      <c r="W6" s="445"/>
      <c r="X6" s="446"/>
      <c r="Y6" s="444"/>
      <c r="Z6" s="445"/>
      <c r="AA6" s="446"/>
      <c r="AB6" s="444"/>
      <c r="AC6" s="445"/>
      <c r="AD6" s="446"/>
      <c r="AE6" s="444"/>
      <c r="AF6" s="445"/>
      <c r="AG6" s="446"/>
      <c r="AH6" s="444"/>
      <c r="AI6" s="445"/>
      <c r="AJ6" s="446"/>
      <c r="AK6" s="444"/>
      <c r="AL6" s="445"/>
      <c r="AM6" s="446"/>
      <c r="AN6" s="444"/>
      <c r="AO6" s="445"/>
      <c r="AP6" s="446"/>
      <c r="AQ6" s="444"/>
      <c r="AR6" s="445"/>
      <c r="AS6" s="447" t="str">
        <f t="shared" ref="AS6:AU6" si="10">IF($C6&lt;&gt;"",O6+R6,"")</f>
        <v/>
      </c>
      <c r="AT6" s="447" t="str">
        <f t="shared" si="10"/>
        <v/>
      </c>
      <c r="AU6" s="447" t="str">
        <f t="shared" si="10"/>
        <v/>
      </c>
      <c r="AV6" s="448" t="str">
        <f t="shared" si="1"/>
        <v/>
      </c>
      <c r="AW6" s="447" t="str">
        <f t="shared" ref="AW6:AY6" si="11">IF($C6&lt;&gt;"",U6+X6,"")</f>
        <v/>
      </c>
      <c r="AX6" s="447" t="str">
        <f t="shared" si="11"/>
        <v/>
      </c>
      <c r="AY6" s="447" t="str">
        <f t="shared" si="11"/>
        <v/>
      </c>
      <c r="AZ6" s="448" t="str">
        <f t="shared" si="3"/>
        <v/>
      </c>
      <c r="BA6" s="447" t="str">
        <f t="shared" ref="BA6:BC6" si="12">IF($C6&lt;&gt;"",AA6+AD6,"")</f>
        <v/>
      </c>
      <c r="BB6" s="447" t="str">
        <f t="shared" si="12"/>
        <v/>
      </c>
      <c r="BC6" s="447" t="str">
        <f t="shared" si="12"/>
        <v/>
      </c>
      <c r="BD6" s="448" t="str">
        <f t="shared" si="5"/>
        <v/>
      </c>
      <c r="BE6" s="447" t="str">
        <f t="shared" ref="BE6:BG6" si="13">IF($C6&lt;&gt;"",AG6+AJ6,"")</f>
        <v/>
      </c>
      <c r="BF6" s="447" t="str">
        <f t="shared" si="13"/>
        <v/>
      </c>
      <c r="BG6" s="447" t="str">
        <f t="shared" si="13"/>
        <v/>
      </c>
      <c r="BH6" s="428" t="str">
        <f t="shared" si="7"/>
        <v/>
      </c>
      <c r="BI6" s="447" t="str">
        <f t="shared" ref="BI6:BK6" si="14">IF($C6&lt;&gt;"",AJ6+AM6,"")</f>
        <v/>
      </c>
      <c r="BJ6" s="447" t="str">
        <f t="shared" si="14"/>
        <v/>
      </c>
      <c r="BK6" s="447" t="str">
        <f t="shared" si="14"/>
        <v/>
      </c>
      <c r="BL6" s="428" t="str">
        <f t="shared" si="9"/>
        <v/>
      </c>
    </row>
    <row r="7" spans="1:64" ht="21" customHeight="1">
      <c r="A7" s="449"/>
      <c r="B7" s="431"/>
      <c r="C7" s="432"/>
      <c r="D7" s="433"/>
      <c r="E7" s="434"/>
      <c r="F7" s="435"/>
      <c r="G7" s="436"/>
      <c r="H7" s="437"/>
      <c r="I7" s="437"/>
      <c r="J7" s="437"/>
      <c r="K7" s="435"/>
      <c r="L7" s="450"/>
      <c r="M7" s="439"/>
      <c r="N7" s="440"/>
      <c r="O7" s="441"/>
      <c r="P7" s="442"/>
      <c r="Q7" s="443"/>
      <c r="R7" s="441"/>
      <c r="S7" s="442"/>
      <c r="T7" s="443"/>
      <c r="U7" s="444"/>
      <c r="V7" s="444"/>
      <c r="W7" s="445"/>
      <c r="X7" s="446"/>
      <c r="Y7" s="444"/>
      <c r="Z7" s="445"/>
      <c r="AA7" s="446"/>
      <c r="AB7" s="444"/>
      <c r="AC7" s="445"/>
      <c r="AD7" s="446"/>
      <c r="AE7" s="444"/>
      <c r="AF7" s="445"/>
      <c r="AG7" s="446"/>
      <c r="AH7" s="444"/>
      <c r="AI7" s="445"/>
      <c r="AJ7" s="446"/>
      <c r="AK7" s="444"/>
      <c r="AL7" s="445"/>
      <c r="AM7" s="446"/>
      <c r="AN7" s="444"/>
      <c r="AO7" s="445"/>
      <c r="AP7" s="446"/>
      <c r="AQ7" s="444"/>
      <c r="AR7" s="445"/>
      <c r="AS7" s="447" t="str">
        <f t="shared" ref="AS7:AU7" si="15">IF($C7&lt;&gt;"",O7+R7,"")</f>
        <v/>
      </c>
      <c r="AT7" s="447" t="str">
        <f t="shared" si="15"/>
        <v/>
      </c>
      <c r="AU7" s="447" t="str">
        <f t="shared" si="15"/>
        <v/>
      </c>
      <c r="AV7" s="448" t="str">
        <f t="shared" si="1"/>
        <v/>
      </c>
      <c r="AW7" s="447" t="str">
        <f t="shared" ref="AW7:AY7" si="16">IF($C7&lt;&gt;"",U7+X7,"")</f>
        <v/>
      </c>
      <c r="AX7" s="447" t="str">
        <f t="shared" si="16"/>
        <v/>
      </c>
      <c r="AY7" s="447" t="str">
        <f t="shared" si="16"/>
        <v/>
      </c>
      <c r="AZ7" s="448" t="str">
        <f t="shared" si="3"/>
        <v/>
      </c>
      <c r="BA7" s="447" t="str">
        <f t="shared" ref="BA7:BC7" si="17">IF($C7&lt;&gt;"",AA7+AD7,"")</f>
        <v/>
      </c>
      <c r="BB7" s="447" t="str">
        <f t="shared" si="17"/>
        <v/>
      </c>
      <c r="BC7" s="447" t="str">
        <f t="shared" si="17"/>
        <v/>
      </c>
      <c r="BD7" s="448" t="str">
        <f t="shared" si="5"/>
        <v/>
      </c>
      <c r="BE7" s="447" t="str">
        <f t="shared" ref="BE7:BG7" si="18">IF($C7&lt;&gt;"",AG7+AJ7,"")</f>
        <v/>
      </c>
      <c r="BF7" s="447" t="str">
        <f t="shared" si="18"/>
        <v/>
      </c>
      <c r="BG7" s="447" t="str">
        <f t="shared" si="18"/>
        <v/>
      </c>
      <c r="BH7" s="428" t="str">
        <f t="shared" si="7"/>
        <v/>
      </c>
      <c r="BI7" s="447" t="str">
        <f t="shared" ref="BI7:BK7" si="19">IF($C7&lt;&gt;"",AJ7+AM7,"")</f>
        <v/>
      </c>
      <c r="BJ7" s="447" t="str">
        <f t="shared" si="19"/>
        <v/>
      </c>
      <c r="BK7" s="447" t="str">
        <f t="shared" si="19"/>
        <v/>
      </c>
      <c r="BL7" s="428" t="str">
        <f t="shared" si="9"/>
        <v/>
      </c>
    </row>
    <row r="8" spans="1:64" ht="21" customHeight="1">
      <c r="A8" s="449"/>
      <c r="B8" s="431"/>
      <c r="C8" s="432"/>
      <c r="D8" s="433"/>
      <c r="E8" s="434"/>
      <c r="F8" s="435"/>
      <c r="G8" s="436"/>
      <c r="H8" s="437"/>
      <c r="I8" s="437"/>
      <c r="J8" s="437"/>
      <c r="K8" s="435"/>
      <c r="L8" s="450"/>
      <c r="M8" s="439"/>
      <c r="N8" s="440"/>
      <c r="O8" s="441"/>
      <c r="P8" s="442"/>
      <c r="Q8" s="443"/>
      <c r="R8" s="441"/>
      <c r="S8" s="442"/>
      <c r="T8" s="443"/>
      <c r="U8" s="444"/>
      <c r="V8" s="444"/>
      <c r="W8" s="445"/>
      <c r="X8" s="446"/>
      <c r="Y8" s="444"/>
      <c r="Z8" s="445"/>
      <c r="AA8" s="446"/>
      <c r="AB8" s="444"/>
      <c r="AC8" s="445"/>
      <c r="AD8" s="446"/>
      <c r="AE8" s="444"/>
      <c r="AF8" s="445"/>
      <c r="AG8" s="446"/>
      <c r="AH8" s="444"/>
      <c r="AI8" s="445"/>
      <c r="AJ8" s="446"/>
      <c r="AK8" s="444"/>
      <c r="AL8" s="445"/>
      <c r="AM8" s="446"/>
      <c r="AN8" s="444"/>
      <c r="AO8" s="445"/>
      <c r="AP8" s="446"/>
      <c r="AQ8" s="444"/>
      <c r="AR8" s="445"/>
      <c r="AS8" s="447" t="str">
        <f t="shared" ref="AS8:AU8" si="20">IF($C8&lt;&gt;"",O8+R8,"")</f>
        <v/>
      </c>
      <c r="AT8" s="447" t="str">
        <f t="shared" si="20"/>
        <v/>
      </c>
      <c r="AU8" s="447" t="str">
        <f t="shared" si="20"/>
        <v/>
      </c>
      <c r="AV8" s="448" t="str">
        <f t="shared" si="1"/>
        <v/>
      </c>
      <c r="AW8" s="447" t="str">
        <f t="shared" ref="AW8:AY8" si="21">IF($C8&lt;&gt;"",U8+X8,"")</f>
        <v/>
      </c>
      <c r="AX8" s="447" t="str">
        <f t="shared" si="21"/>
        <v/>
      </c>
      <c r="AY8" s="447" t="str">
        <f t="shared" si="21"/>
        <v/>
      </c>
      <c r="AZ8" s="448" t="str">
        <f t="shared" si="3"/>
        <v/>
      </c>
      <c r="BA8" s="447" t="str">
        <f t="shared" ref="BA8:BC8" si="22">IF($C8&lt;&gt;"",AA8+AD8,"")</f>
        <v/>
      </c>
      <c r="BB8" s="447" t="str">
        <f t="shared" si="22"/>
        <v/>
      </c>
      <c r="BC8" s="447" t="str">
        <f t="shared" si="22"/>
        <v/>
      </c>
      <c r="BD8" s="448" t="str">
        <f t="shared" si="5"/>
        <v/>
      </c>
      <c r="BE8" s="447" t="str">
        <f t="shared" ref="BE8:BG8" si="23">IF($C8&lt;&gt;"",AG8+AJ8,"")</f>
        <v/>
      </c>
      <c r="BF8" s="447" t="str">
        <f t="shared" si="23"/>
        <v/>
      </c>
      <c r="BG8" s="447" t="str">
        <f t="shared" si="23"/>
        <v/>
      </c>
      <c r="BH8" s="428" t="str">
        <f t="shared" si="7"/>
        <v/>
      </c>
      <c r="BI8" s="447" t="str">
        <f t="shared" ref="BI8:BK8" si="24">IF($C8&lt;&gt;"",AJ8+AM8,"")</f>
        <v/>
      </c>
      <c r="BJ8" s="447" t="str">
        <f t="shared" si="24"/>
        <v/>
      </c>
      <c r="BK8" s="447" t="str">
        <f t="shared" si="24"/>
        <v/>
      </c>
      <c r="BL8" s="428" t="str">
        <f t="shared" si="9"/>
        <v/>
      </c>
    </row>
    <row r="9" spans="1:64" ht="21" customHeight="1">
      <c r="A9" s="449"/>
      <c r="B9" s="431"/>
      <c r="C9" s="432"/>
      <c r="D9" s="433"/>
      <c r="E9" s="434"/>
      <c r="F9" s="435"/>
      <c r="G9" s="436"/>
      <c r="H9" s="437"/>
      <c r="I9" s="437"/>
      <c r="J9" s="437"/>
      <c r="K9" s="435"/>
      <c r="L9" s="450"/>
      <c r="M9" s="439"/>
      <c r="N9" s="440"/>
      <c r="O9" s="441"/>
      <c r="P9" s="442"/>
      <c r="Q9" s="443"/>
      <c r="R9" s="441"/>
      <c r="S9" s="442"/>
      <c r="T9" s="443"/>
      <c r="U9" s="444"/>
      <c r="V9" s="444"/>
      <c r="W9" s="445"/>
      <c r="X9" s="446"/>
      <c r="Y9" s="444"/>
      <c r="Z9" s="445"/>
      <c r="AA9" s="446"/>
      <c r="AB9" s="444"/>
      <c r="AC9" s="445"/>
      <c r="AD9" s="446"/>
      <c r="AE9" s="444"/>
      <c r="AF9" s="445"/>
      <c r="AG9" s="446"/>
      <c r="AH9" s="444"/>
      <c r="AI9" s="445"/>
      <c r="AJ9" s="446"/>
      <c r="AK9" s="444"/>
      <c r="AL9" s="445"/>
      <c r="AM9" s="446"/>
      <c r="AN9" s="444"/>
      <c r="AO9" s="445"/>
      <c r="AP9" s="446"/>
      <c r="AQ9" s="444"/>
      <c r="AR9" s="445"/>
      <c r="AS9" s="447" t="str">
        <f t="shared" ref="AS9:AU9" si="25">IF($C9&lt;&gt;"",O9+R9,"")</f>
        <v/>
      </c>
      <c r="AT9" s="447" t="str">
        <f t="shared" si="25"/>
        <v/>
      </c>
      <c r="AU9" s="447" t="str">
        <f t="shared" si="25"/>
        <v/>
      </c>
      <c r="AV9" s="448" t="str">
        <f t="shared" si="1"/>
        <v/>
      </c>
      <c r="AW9" s="447" t="str">
        <f t="shared" ref="AW9:AY9" si="26">IF($C9&lt;&gt;"",U9+X9,"")</f>
        <v/>
      </c>
      <c r="AX9" s="447" t="str">
        <f t="shared" si="26"/>
        <v/>
      </c>
      <c r="AY9" s="447" t="str">
        <f t="shared" si="26"/>
        <v/>
      </c>
      <c r="AZ9" s="448" t="str">
        <f t="shared" si="3"/>
        <v/>
      </c>
      <c r="BA9" s="447" t="str">
        <f t="shared" ref="BA9:BC9" si="27">IF($C9&lt;&gt;"",AA9+AD9,"")</f>
        <v/>
      </c>
      <c r="BB9" s="447" t="str">
        <f t="shared" si="27"/>
        <v/>
      </c>
      <c r="BC9" s="447" t="str">
        <f t="shared" si="27"/>
        <v/>
      </c>
      <c r="BD9" s="448" t="str">
        <f t="shared" si="5"/>
        <v/>
      </c>
      <c r="BE9" s="447" t="str">
        <f t="shared" ref="BE9:BG9" si="28">IF($C9&lt;&gt;"",AG9+AJ9,"")</f>
        <v/>
      </c>
      <c r="BF9" s="447" t="str">
        <f t="shared" si="28"/>
        <v/>
      </c>
      <c r="BG9" s="447" t="str">
        <f t="shared" si="28"/>
        <v/>
      </c>
      <c r="BH9" s="428" t="str">
        <f t="shared" si="7"/>
        <v/>
      </c>
      <c r="BI9" s="447" t="str">
        <f t="shared" ref="BI9:BK9" si="29">IF($C9&lt;&gt;"",AJ9+AM9,"")</f>
        <v/>
      </c>
      <c r="BJ9" s="447" t="str">
        <f t="shared" si="29"/>
        <v/>
      </c>
      <c r="BK9" s="447" t="str">
        <f t="shared" si="29"/>
        <v/>
      </c>
      <c r="BL9" s="428" t="str">
        <f t="shared" si="9"/>
        <v/>
      </c>
    </row>
    <row r="10" spans="1:64" ht="21" customHeight="1">
      <c r="A10" s="449"/>
      <c r="B10" s="431"/>
      <c r="C10" s="432"/>
      <c r="D10" s="433"/>
      <c r="E10" s="434"/>
      <c r="F10" s="435"/>
      <c r="G10" s="436"/>
      <c r="H10" s="437"/>
      <c r="I10" s="437"/>
      <c r="J10" s="437"/>
      <c r="K10" s="435"/>
      <c r="L10" s="450"/>
      <c r="M10" s="439"/>
      <c r="N10" s="440"/>
      <c r="O10" s="441"/>
      <c r="P10" s="442"/>
      <c r="Q10" s="443"/>
      <c r="R10" s="441"/>
      <c r="S10" s="442"/>
      <c r="T10" s="443"/>
      <c r="U10" s="444"/>
      <c r="V10" s="444"/>
      <c r="W10" s="445"/>
      <c r="X10" s="446"/>
      <c r="Y10" s="444"/>
      <c r="Z10" s="445"/>
      <c r="AA10" s="446"/>
      <c r="AB10" s="444"/>
      <c r="AC10" s="445"/>
      <c r="AD10" s="446"/>
      <c r="AE10" s="444"/>
      <c r="AF10" s="445"/>
      <c r="AG10" s="446"/>
      <c r="AH10" s="444"/>
      <c r="AI10" s="445"/>
      <c r="AJ10" s="446"/>
      <c r="AK10" s="444"/>
      <c r="AL10" s="445"/>
      <c r="AM10" s="446"/>
      <c r="AN10" s="444"/>
      <c r="AO10" s="445"/>
      <c r="AP10" s="446"/>
      <c r="AQ10" s="444"/>
      <c r="AR10" s="445"/>
      <c r="AS10" s="447" t="str">
        <f t="shared" ref="AS10:AU10" si="30">IF($C10&lt;&gt;"",O10+R10,"")</f>
        <v/>
      </c>
      <c r="AT10" s="447" t="str">
        <f t="shared" si="30"/>
        <v/>
      </c>
      <c r="AU10" s="447" t="str">
        <f t="shared" si="30"/>
        <v/>
      </c>
      <c r="AV10" s="448" t="str">
        <f t="shared" si="1"/>
        <v/>
      </c>
      <c r="AW10" s="447" t="str">
        <f t="shared" ref="AW10:AY10" si="31">IF($C10&lt;&gt;"",U10+X10,"")</f>
        <v/>
      </c>
      <c r="AX10" s="447" t="str">
        <f t="shared" si="31"/>
        <v/>
      </c>
      <c r="AY10" s="447" t="str">
        <f t="shared" si="31"/>
        <v/>
      </c>
      <c r="AZ10" s="448" t="str">
        <f t="shared" si="3"/>
        <v/>
      </c>
      <c r="BA10" s="447" t="str">
        <f t="shared" ref="BA10:BC10" si="32">IF($C10&lt;&gt;"",AA10+AD10,"")</f>
        <v/>
      </c>
      <c r="BB10" s="447" t="str">
        <f t="shared" si="32"/>
        <v/>
      </c>
      <c r="BC10" s="447" t="str">
        <f t="shared" si="32"/>
        <v/>
      </c>
      <c r="BD10" s="448" t="str">
        <f t="shared" si="5"/>
        <v/>
      </c>
      <c r="BE10" s="447" t="str">
        <f t="shared" ref="BE10:BG10" si="33">IF($C10&lt;&gt;"",AG10+AJ10,"")</f>
        <v/>
      </c>
      <c r="BF10" s="447" t="str">
        <f t="shared" si="33"/>
        <v/>
      </c>
      <c r="BG10" s="447" t="str">
        <f t="shared" si="33"/>
        <v/>
      </c>
      <c r="BH10" s="428" t="str">
        <f t="shared" si="7"/>
        <v/>
      </c>
      <c r="BI10" s="447" t="str">
        <f t="shared" ref="BI10:BK10" si="34">IF($C10&lt;&gt;"",AJ10+AM10,"")</f>
        <v/>
      </c>
      <c r="BJ10" s="447" t="str">
        <f t="shared" si="34"/>
        <v/>
      </c>
      <c r="BK10" s="447" t="str">
        <f t="shared" si="34"/>
        <v/>
      </c>
      <c r="BL10" s="428" t="str">
        <f t="shared" si="9"/>
        <v/>
      </c>
    </row>
    <row r="11" spans="1:64" ht="21" customHeight="1">
      <c r="A11" s="449"/>
      <c r="B11" s="431"/>
      <c r="C11" s="432"/>
      <c r="D11" s="433"/>
      <c r="E11" s="434"/>
      <c r="F11" s="435"/>
      <c r="G11" s="436"/>
      <c r="H11" s="437"/>
      <c r="I11" s="437"/>
      <c r="J11" s="437"/>
      <c r="K11" s="435"/>
      <c r="L11" s="450"/>
      <c r="M11" s="439"/>
      <c r="N11" s="440"/>
      <c r="O11" s="441"/>
      <c r="P11" s="442"/>
      <c r="Q11" s="443"/>
      <c r="R11" s="441"/>
      <c r="S11" s="442"/>
      <c r="T11" s="443"/>
      <c r="U11" s="444"/>
      <c r="V11" s="451"/>
      <c r="W11" s="445"/>
      <c r="X11" s="446"/>
      <c r="Y11" s="444"/>
      <c r="Z11" s="445"/>
      <c r="AA11" s="446"/>
      <c r="AB11" s="444"/>
      <c r="AC11" s="445"/>
      <c r="AD11" s="446"/>
      <c r="AE11" s="444"/>
      <c r="AF11" s="445"/>
      <c r="AG11" s="446"/>
      <c r="AH11" s="444"/>
      <c r="AI11" s="445"/>
      <c r="AJ11" s="446"/>
      <c r="AK11" s="444"/>
      <c r="AL11" s="445"/>
      <c r="AM11" s="446"/>
      <c r="AN11" s="444"/>
      <c r="AO11" s="445"/>
      <c r="AP11" s="446"/>
      <c r="AQ11" s="444"/>
      <c r="AR11" s="445"/>
      <c r="AS11" s="447" t="str">
        <f t="shared" ref="AS11:AU11" si="35">IF($C11&lt;&gt;"",O11+R11,"")</f>
        <v/>
      </c>
      <c r="AT11" s="447" t="str">
        <f t="shared" si="35"/>
        <v/>
      </c>
      <c r="AU11" s="447" t="str">
        <f t="shared" si="35"/>
        <v/>
      </c>
      <c r="AV11" s="448" t="str">
        <f t="shared" si="1"/>
        <v/>
      </c>
      <c r="AW11" s="447" t="str">
        <f t="shared" ref="AW11:AY11" si="36">IF($C11&lt;&gt;"",U11+X11,"")</f>
        <v/>
      </c>
      <c r="AX11" s="447" t="str">
        <f t="shared" si="36"/>
        <v/>
      </c>
      <c r="AY11" s="447" t="str">
        <f t="shared" si="36"/>
        <v/>
      </c>
      <c r="AZ11" s="448" t="str">
        <f t="shared" si="3"/>
        <v/>
      </c>
      <c r="BA11" s="447" t="str">
        <f t="shared" ref="BA11:BC11" si="37">IF($C11&lt;&gt;"",AA11+AD11,"")</f>
        <v/>
      </c>
      <c r="BB11" s="447" t="str">
        <f t="shared" si="37"/>
        <v/>
      </c>
      <c r="BC11" s="447" t="str">
        <f t="shared" si="37"/>
        <v/>
      </c>
      <c r="BD11" s="448" t="str">
        <f t="shared" si="5"/>
        <v/>
      </c>
      <c r="BE11" s="447" t="str">
        <f t="shared" ref="BE11:BG11" si="38">IF($C11&lt;&gt;"",AG11+AJ11,"")</f>
        <v/>
      </c>
      <c r="BF11" s="447" t="str">
        <f t="shared" si="38"/>
        <v/>
      </c>
      <c r="BG11" s="447" t="str">
        <f t="shared" si="38"/>
        <v/>
      </c>
      <c r="BH11" s="428" t="str">
        <f t="shared" si="7"/>
        <v/>
      </c>
      <c r="BI11" s="447" t="str">
        <f t="shared" ref="BI11:BK11" si="39">IF($C11&lt;&gt;"",AJ11+AM11,"")</f>
        <v/>
      </c>
      <c r="BJ11" s="447" t="str">
        <f t="shared" si="39"/>
        <v/>
      </c>
      <c r="BK11" s="447" t="str">
        <f t="shared" si="39"/>
        <v/>
      </c>
      <c r="BL11" s="428" t="str">
        <f t="shared" si="9"/>
        <v/>
      </c>
    </row>
    <row r="12" spans="1:64" ht="21" customHeight="1">
      <c r="A12" s="449"/>
      <c r="B12" s="431"/>
      <c r="C12" s="432"/>
      <c r="D12" s="433"/>
      <c r="E12" s="434"/>
      <c r="F12" s="435"/>
      <c r="G12" s="436"/>
      <c r="H12" s="437"/>
      <c r="I12" s="437"/>
      <c r="J12" s="437"/>
      <c r="K12" s="435"/>
      <c r="L12" s="450"/>
      <c r="M12" s="439"/>
      <c r="N12" s="440"/>
      <c r="O12" s="441"/>
      <c r="P12" s="442"/>
      <c r="Q12" s="443"/>
      <c r="R12" s="441"/>
      <c r="S12" s="442"/>
      <c r="T12" s="443"/>
      <c r="U12" s="444"/>
      <c r="V12" s="451"/>
      <c r="W12" s="445"/>
      <c r="X12" s="446"/>
      <c r="Y12" s="444"/>
      <c r="Z12" s="445"/>
      <c r="AA12" s="446"/>
      <c r="AB12" s="444"/>
      <c r="AC12" s="445"/>
      <c r="AD12" s="446"/>
      <c r="AE12" s="444"/>
      <c r="AF12" s="445"/>
      <c r="AG12" s="446"/>
      <c r="AH12" s="444"/>
      <c r="AI12" s="445"/>
      <c r="AJ12" s="446"/>
      <c r="AK12" s="444"/>
      <c r="AL12" s="445"/>
      <c r="AM12" s="446"/>
      <c r="AN12" s="444"/>
      <c r="AO12" s="445"/>
      <c r="AP12" s="446"/>
      <c r="AQ12" s="444"/>
      <c r="AR12" s="445"/>
      <c r="AS12" s="447" t="str">
        <f t="shared" ref="AS12:AU12" si="40">IF($C12&lt;&gt;"",O12+R12,"")</f>
        <v/>
      </c>
      <c r="AT12" s="447" t="str">
        <f t="shared" si="40"/>
        <v/>
      </c>
      <c r="AU12" s="447" t="str">
        <f t="shared" si="40"/>
        <v/>
      </c>
      <c r="AV12" s="448" t="str">
        <f t="shared" si="1"/>
        <v/>
      </c>
      <c r="AW12" s="447" t="str">
        <f t="shared" ref="AW12:AY12" si="41">IF($C12&lt;&gt;"",U12+X12,"")</f>
        <v/>
      </c>
      <c r="AX12" s="447" t="str">
        <f t="shared" si="41"/>
        <v/>
      </c>
      <c r="AY12" s="447" t="str">
        <f t="shared" si="41"/>
        <v/>
      </c>
      <c r="AZ12" s="448" t="str">
        <f t="shared" si="3"/>
        <v/>
      </c>
      <c r="BA12" s="447" t="str">
        <f t="shared" ref="BA12:BC12" si="42">IF($C12&lt;&gt;"",AA12+AD12,"")</f>
        <v/>
      </c>
      <c r="BB12" s="447" t="str">
        <f t="shared" si="42"/>
        <v/>
      </c>
      <c r="BC12" s="447" t="str">
        <f t="shared" si="42"/>
        <v/>
      </c>
      <c r="BD12" s="448" t="str">
        <f t="shared" si="5"/>
        <v/>
      </c>
      <c r="BE12" s="447" t="str">
        <f t="shared" ref="BE12:BG12" si="43">IF($C12&lt;&gt;"",AG12+AJ12,"")</f>
        <v/>
      </c>
      <c r="BF12" s="447" t="str">
        <f t="shared" si="43"/>
        <v/>
      </c>
      <c r="BG12" s="447" t="str">
        <f t="shared" si="43"/>
        <v/>
      </c>
      <c r="BH12" s="428" t="str">
        <f t="shared" si="7"/>
        <v/>
      </c>
      <c r="BI12" s="447" t="str">
        <f t="shared" ref="BI12:BK12" si="44">IF($C12&lt;&gt;"",AJ12+AM12,"")</f>
        <v/>
      </c>
      <c r="BJ12" s="447" t="str">
        <f t="shared" si="44"/>
        <v/>
      </c>
      <c r="BK12" s="447" t="str">
        <f t="shared" si="44"/>
        <v/>
      </c>
      <c r="BL12" s="428" t="str">
        <f t="shared" si="9"/>
        <v/>
      </c>
    </row>
    <row r="13" spans="1:64" ht="21" customHeight="1">
      <c r="A13" s="452"/>
      <c r="B13" s="453"/>
      <c r="C13" s="454"/>
      <c r="D13" s="455"/>
      <c r="E13" s="456"/>
      <c r="F13" s="457"/>
      <c r="G13" s="458"/>
      <c r="H13" s="459"/>
      <c r="I13" s="459"/>
      <c r="J13" s="459"/>
      <c r="K13" s="457"/>
      <c r="L13" s="460"/>
      <c r="M13" s="461"/>
      <c r="N13" s="462"/>
      <c r="O13" s="463"/>
      <c r="P13" s="464"/>
      <c r="Q13" s="465"/>
      <c r="R13" s="463"/>
      <c r="S13" s="464"/>
      <c r="T13" s="465"/>
      <c r="U13" s="466"/>
      <c r="V13" s="466"/>
      <c r="W13" s="467"/>
      <c r="X13" s="468"/>
      <c r="Y13" s="466"/>
      <c r="Z13" s="467"/>
      <c r="AA13" s="468"/>
      <c r="AB13" s="466"/>
      <c r="AC13" s="467"/>
      <c r="AD13" s="468"/>
      <c r="AE13" s="466"/>
      <c r="AF13" s="467"/>
      <c r="AG13" s="468"/>
      <c r="AH13" s="466"/>
      <c r="AI13" s="467"/>
      <c r="AJ13" s="468"/>
      <c r="AK13" s="466"/>
      <c r="AL13" s="467"/>
      <c r="AM13" s="468"/>
      <c r="AN13" s="466"/>
      <c r="AO13" s="467"/>
      <c r="AP13" s="468"/>
      <c r="AQ13" s="466"/>
      <c r="AR13" s="467"/>
      <c r="AS13" s="469" t="str">
        <f t="shared" ref="AS13:AU13" si="45">IF($C13&lt;&gt;"",O13+R13,"")</f>
        <v/>
      </c>
      <c r="AT13" s="469" t="str">
        <f t="shared" si="45"/>
        <v/>
      </c>
      <c r="AU13" s="469" t="str">
        <f t="shared" si="45"/>
        <v/>
      </c>
      <c r="AV13" s="470" t="str">
        <f t="shared" si="1"/>
        <v/>
      </c>
      <c r="AW13" s="469" t="str">
        <f t="shared" ref="AW13:AY13" si="46">IF($C13&lt;&gt;"",U13+X13,"")</f>
        <v/>
      </c>
      <c r="AX13" s="469" t="str">
        <f t="shared" si="46"/>
        <v/>
      </c>
      <c r="AY13" s="469" t="str">
        <f t="shared" si="46"/>
        <v/>
      </c>
      <c r="AZ13" s="470" t="str">
        <f t="shared" si="3"/>
        <v/>
      </c>
      <c r="BA13" s="469" t="str">
        <f t="shared" ref="BA13:BC13" si="47">IF($C13&lt;&gt;"",AA13+AD13,"")</f>
        <v/>
      </c>
      <c r="BB13" s="469" t="str">
        <f t="shared" si="47"/>
        <v/>
      </c>
      <c r="BC13" s="469" t="str">
        <f t="shared" si="47"/>
        <v/>
      </c>
      <c r="BD13" s="470" t="str">
        <f t="shared" si="5"/>
        <v/>
      </c>
      <c r="BE13" s="469" t="str">
        <f t="shared" ref="BE13:BG13" si="48">IF($C13&lt;&gt;"",AG13+AJ13,"")</f>
        <v/>
      </c>
      <c r="BF13" s="469" t="str">
        <f t="shared" si="48"/>
        <v/>
      </c>
      <c r="BG13" s="469" t="str">
        <f t="shared" si="48"/>
        <v/>
      </c>
      <c r="BH13" s="471" t="str">
        <f t="shared" si="7"/>
        <v/>
      </c>
      <c r="BI13" s="469" t="str">
        <f t="shared" ref="BI13:BK13" si="49">IF($C13&lt;&gt;"",AJ13+AM13,"")</f>
        <v/>
      </c>
      <c r="BJ13" s="469" t="str">
        <f t="shared" si="49"/>
        <v/>
      </c>
      <c r="BK13" s="469" t="str">
        <f t="shared" si="49"/>
        <v/>
      </c>
      <c r="BL13" s="471" t="str">
        <f t="shared" si="9"/>
        <v/>
      </c>
    </row>
    <row r="14" spans="1:64" ht="21" customHeight="1">
      <c r="A14" s="452"/>
      <c r="B14" s="453"/>
      <c r="C14" s="454"/>
      <c r="D14" s="455"/>
      <c r="E14" s="456"/>
      <c r="F14" s="457"/>
      <c r="G14" s="458"/>
      <c r="H14" s="459"/>
      <c r="I14" s="459"/>
      <c r="J14" s="459"/>
      <c r="K14" s="457"/>
      <c r="L14" s="460"/>
      <c r="M14" s="461"/>
      <c r="N14" s="462"/>
      <c r="O14" s="463"/>
      <c r="P14" s="464"/>
      <c r="Q14" s="465"/>
      <c r="R14" s="463"/>
      <c r="S14" s="464"/>
      <c r="T14" s="465"/>
      <c r="U14" s="466"/>
      <c r="V14" s="466"/>
      <c r="W14" s="467"/>
      <c r="X14" s="468"/>
      <c r="Y14" s="466"/>
      <c r="Z14" s="467"/>
      <c r="AA14" s="468"/>
      <c r="AB14" s="466"/>
      <c r="AC14" s="467"/>
      <c r="AD14" s="468"/>
      <c r="AE14" s="466"/>
      <c r="AF14" s="467"/>
      <c r="AG14" s="468"/>
      <c r="AH14" s="466"/>
      <c r="AI14" s="467"/>
      <c r="AJ14" s="468"/>
      <c r="AK14" s="466"/>
      <c r="AL14" s="467"/>
      <c r="AM14" s="468"/>
      <c r="AN14" s="466"/>
      <c r="AO14" s="467"/>
      <c r="AP14" s="468"/>
      <c r="AQ14" s="466"/>
      <c r="AR14" s="467"/>
      <c r="AS14" s="469" t="str">
        <f t="shared" ref="AS14:AU14" si="50">IF($C14&lt;&gt;"",O14+R14,"")</f>
        <v/>
      </c>
      <c r="AT14" s="469" t="str">
        <f t="shared" si="50"/>
        <v/>
      </c>
      <c r="AU14" s="469" t="str">
        <f t="shared" si="50"/>
        <v/>
      </c>
      <c r="AV14" s="470" t="str">
        <f t="shared" si="1"/>
        <v/>
      </c>
      <c r="AW14" s="469" t="str">
        <f t="shared" ref="AW14:AY14" si="51">IF($C14&lt;&gt;"",U14+X14,"")</f>
        <v/>
      </c>
      <c r="AX14" s="469" t="str">
        <f t="shared" si="51"/>
        <v/>
      </c>
      <c r="AY14" s="469" t="str">
        <f t="shared" si="51"/>
        <v/>
      </c>
      <c r="AZ14" s="470" t="str">
        <f t="shared" si="3"/>
        <v/>
      </c>
      <c r="BA14" s="469" t="str">
        <f t="shared" ref="BA14:BC14" si="52">IF($C14&lt;&gt;"",AA14+AD14,"")</f>
        <v/>
      </c>
      <c r="BB14" s="469" t="str">
        <f t="shared" si="52"/>
        <v/>
      </c>
      <c r="BC14" s="469" t="str">
        <f t="shared" si="52"/>
        <v/>
      </c>
      <c r="BD14" s="470" t="str">
        <f t="shared" si="5"/>
        <v/>
      </c>
      <c r="BE14" s="469" t="str">
        <f t="shared" ref="BE14:BG14" si="53">IF($C14&lt;&gt;"",AG14+AJ14,"")</f>
        <v/>
      </c>
      <c r="BF14" s="469" t="str">
        <f t="shared" si="53"/>
        <v/>
      </c>
      <c r="BG14" s="469" t="str">
        <f t="shared" si="53"/>
        <v/>
      </c>
      <c r="BH14" s="471" t="str">
        <f t="shared" si="7"/>
        <v/>
      </c>
      <c r="BI14" s="469" t="str">
        <f t="shared" ref="BI14:BK14" si="54">IF($C14&lt;&gt;"",AJ14+AM14,"")</f>
        <v/>
      </c>
      <c r="BJ14" s="469" t="str">
        <f t="shared" si="54"/>
        <v/>
      </c>
      <c r="BK14" s="469" t="str">
        <f t="shared" si="54"/>
        <v/>
      </c>
      <c r="BL14" s="471" t="str">
        <f t="shared" si="9"/>
        <v/>
      </c>
    </row>
    <row r="15" spans="1:64" ht="21" customHeight="1">
      <c r="A15" s="452"/>
      <c r="B15" s="453"/>
      <c r="C15" s="454"/>
      <c r="D15" s="455"/>
      <c r="E15" s="456"/>
      <c r="F15" s="457"/>
      <c r="G15" s="458"/>
      <c r="H15" s="459"/>
      <c r="I15" s="459"/>
      <c r="J15" s="459"/>
      <c r="K15" s="457"/>
      <c r="L15" s="460"/>
      <c r="M15" s="461"/>
      <c r="N15" s="462"/>
      <c r="O15" s="463"/>
      <c r="P15" s="464"/>
      <c r="Q15" s="465"/>
      <c r="R15" s="463"/>
      <c r="S15" s="464"/>
      <c r="T15" s="465"/>
      <c r="U15" s="466"/>
      <c r="V15" s="466"/>
      <c r="W15" s="467"/>
      <c r="X15" s="468"/>
      <c r="Y15" s="466"/>
      <c r="Z15" s="467"/>
      <c r="AA15" s="468"/>
      <c r="AB15" s="466"/>
      <c r="AC15" s="467"/>
      <c r="AD15" s="468"/>
      <c r="AE15" s="466"/>
      <c r="AF15" s="467"/>
      <c r="AG15" s="468"/>
      <c r="AH15" s="466"/>
      <c r="AI15" s="467"/>
      <c r="AJ15" s="468"/>
      <c r="AK15" s="466"/>
      <c r="AL15" s="467"/>
      <c r="AM15" s="468"/>
      <c r="AN15" s="466"/>
      <c r="AO15" s="467"/>
      <c r="AP15" s="468"/>
      <c r="AQ15" s="466"/>
      <c r="AR15" s="467"/>
      <c r="AS15" s="469" t="str">
        <f t="shared" ref="AS15:AU15" si="55">IF($C15&lt;&gt;"",O15+R15,"")</f>
        <v/>
      </c>
      <c r="AT15" s="469" t="str">
        <f t="shared" si="55"/>
        <v/>
      </c>
      <c r="AU15" s="469" t="str">
        <f t="shared" si="55"/>
        <v/>
      </c>
      <c r="AV15" s="470" t="str">
        <f t="shared" si="1"/>
        <v/>
      </c>
      <c r="AW15" s="469" t="str">
        <f t="shared" ref="AW15:AY15" si="56">IF($C15&lt;&gt;"",U15+X15,"")</f>
        <v/>
      </c>
      <c r="AX15" s="469" t="str">
        <f t="shared" si="56"/>
        <v/>
      </c>
      <c r="AY15" s="469" t="str">
        <f t="shared" si="56"/>
        <v/>
      </c>
      <c r="AZ15" s="470" t="str">
        <f t="shared" si="3"/>
        <v/>
      </c>
      <c r="BA15" s="469" t="str">
        <f t="shared" ref="BA15:BC15" si="57">IF($C15&lt;&gt;"",AA15+AD15,"")</f>
        <v/>
      </c>
      <c r="BB15" s="469" t="str">
        <f t="shared" si="57"/>
        <v/>
      </c>
      <c r="BC15" s="469" t="str">
        <f t="shared" si="57"/>
        <v/>
      </c>
      <c r="BD15" s="470" t="str">
        <f t="shared" si="5"/>
        <v/>
      </c>
      <c r="BE15" s="469" t="str">
        <f t="shared" ref="BE15:BG15" si="58">IF($C15&lt;&gt;"",AG15+AJ15,"")</f>
        <v/>
      </c>
      <c r="BF15" s="469" t="str">
        <f t="shared" si="58"/>
        <v/>
      </c>
      <c r="BG15" s="469" t="str">
        <f t="shared" si="58"/>
        <v/>
      </c>
      <c r="BH15" s="471" t="str">
        <f t="shared" si="7"/>
        <v/>
      </c>
      <c r="BI15" s="469" t="str">
        <f t="shared" ref="BI15:BK15" si="59">IF($C15&lt;&gt;"",AJ15+AM15,"")</f>
        <v/>
      </c>
      <c r="BJ15" s="469" t="str">
        <f t="shared" si="59"/>
        <v/>
      </c>
      <c r="BK15" s="469" t="str">
        <f t="shared" si="59"/>
        <v/>
      </c>
      <c r="BL15" s="471" t="str">
        <f t="shared" si="9"/>
        <v/>
      </c>
    </row>
    <row r="16" spans="1:64" ht="21" customHeight="1">
      <c r="A16" s="452"/>
      <c r="B16" s="453"/>
      <c r="C16" s="454"/>
      <c r="D16" s="455"/>
      <c r="E16" s="456"/>
      <c r="F16" s="457"/>
      <c r="G16" s="458"/>
      <c r="H16" s="459"/>
      <c r="I16" s="459"/>
      <c r="J16" s="459"/>
      <c r="K16" s="457"/>
      <c r="L16" s="460"/>
      <c r="M16" s="461"/>
      <c r="N16" s="462"/>
      <c r="O16" s="463"/>
      <c r="P16" s="464"/>
      <c r="Q16" s="465"/>
      <c r="R16" s="463"/>
      <c r="S16" s="464"/>
      <c r="T16" s="465"/>
      <c r="U16" s="466"/>
      <c r="V16" s="466"/>
      <c r="W16" s="467"/>
      <c r="X16" s="468"/>
      <c r="Y16" s="466"/>
      <c r="Z16" s="467"/>
      <c r="AA16" s="468"/>
      <c r="AB16" s="466"/>
      <c r="AC16" s="467"/>
      <c r="AD16" s="468"/>
      <c r="AE16" s="466"/>
      <c r="AF16" s="467"/>
      <c r="AG16" s="468"/>
      <c r="AH16" s="466"/>
      <c r="AI16" s="467"/>
      <c r="AJ16" s="468"/>
      <c r="AK16" s="466"/>
      <c r="AL16" s="467"/>
      <c r="AM16" s="468"/>
      <c r="AN16" s="466"/>
      <c r="AO16" s="467"/>
      <c r="AP16" s="468"/>
      <c r="AQ16" s="466"/>
      <c r="AR16" s="467"/>
      <c r="AS16" s="469" t="str">
        <f t="shared" ref="AS16:AU16" si="60">IF($C16&lt;&gt;"",O16+R16,"")</f>
        <v/>
      </c>
      <c r="AT16" s="469" t="str">
        <f t="shared" si="60"/>
        <v/>
      </c>
      <c r="AU16" s="469" t="str">
        <f t="shared" si="60"/>
        <v/>
      </c>
      <c r="AV16" s="470" t="str">
        <f t="shared" si="1"/>
        <v/>
      </c>
      <c r="AW16" s="469" t="str">
        <f t="shared" ref="AW16:AY16" si="61">IF($C16&lt;&gt;"",U16+X16,"")</f>
        <v/>
      </c>
      <c r="AX16" s="469" t="str">
        <f t="shared" si="61"/>
        <v/>
      </c>
      <c r="AY16" s="469" t="str">
        <f t="shared" si="61"/>
        <v/>
      </c>
      <c r="AZ16" s="470" t="str">
        <f t="shared" si="3"/>
        <v/>
      </c>
      <c r="BA16" s="469" t="str">
        <f t="shared" ref="BA16:BC16" si="62">IF($C16&lt;&gt;"",AA16+AD16,"")</f>
        <v/>
      </c>
      <c r="BB16" s="469" t="str">
        <f t="shared" si="62"/>
        <v/>
      </c>
      <c r="BC16" s="469" t="str">
        <f t="shared" si="62"/>
        <v/>
      </c>
      <c r="BD16" s="470" t="str">
        <f t="shared" si="5"/>
        <v/>
      </c>
      <c r="BE16" s="469" t="str">
        <f t="shared" ref="BE16:BG16" si="63">IF($C16&lt;&gt;"",AG16+AJ16,"")</f>
        <v/>
      </c>
      <c r="BF16" s="469" t="str">
        <f t="shared" si="63"/>
        <v/>
      </c>
      <c r="BG16" s="469" t="str">
        <f t="shared" si="63"/>
        <v/>
      </c>
      <c r="BH16" s="471" t="str">
        <f t="shared" si="7"/>
        <v/>
      </c>
      <c r="BI16" s="469" t="str">
        <f t="shared" ref="BI16:BK16" si="64">IF($C16&lt;&gt;"",AJ16+AM16,"")</f>
        <v/>
      </c>
      <c r="BJ16" s="469" t="str">
        <f t="shared" si="64"/>
        <v/>
      </c>
      <c r="BK16" s="469" t="str">
        <f t="shared" si="64"/>
        <v/>
      </c>
      <c r="BL16" s="471" t="str">
        <f t="shared" si="9"/>
        <v/>
      </c>
    </row>
    <row r="17" spans="1:64" ht="21" customHeight="1">
      <c r="A17" s="452"/>
      <c r="B17" s="453"/>
      <c r="C17" s="454"/>
      <c r="D17" s="455"/>
      <c r="E17" s="456"/>
      <c r="F17" s="457"/>
      <c r="G17" s="458"/>
      <c r="H17" s="459"/>
      <c r="I17" s="459"/>
      <c r="J17" s="459"/>
      <c r="K17" s="457"/>
      <c r="L17" s="460"/>
      <c r="M17" s="461"/>
      <c r="N17" s="462"/>
      <c r="O17" s="463"/>
      <c r="P17" s="464"/>
      <c r="Q17" s="465"/>
      <c r="R17" s="463"/>
      <c r="S17" s="464"/>
      <c r="T17" s="465"/>
      <c r="U17" s="466"/>
      <c r="V17" s="466"/>
      <c r="W17" s="467"/>
      <c r="X17" s="468"/>
      <c r="Y17" s="466"/>
      <c r="Z17" s="467"/>
      <c r="AA17" s="468"/>
      <c r="AB17" s="466"/>
      <c r="AC17" s="467"/>
      <c r="AD17" s="468"/>
      <c r="AE17" s="466"/>
      <c r="AF17" s="467"/>
      <c r="AG17" s="468"/>
      <c r="AH17" s="466"/>
      <c r="AI17" s="467"/>
      <c r="AJ17" s="468"/>
      <c r="AK17" s="466"/>
      <c r="AL17" s="467"/>
      <c r="AM17" s="468"/>
      <c r="AN17" s="466"/>
      <c r="AO17" s="467"/>
      <c r="AP17" s="468"/>
      <c r="AQ17" s="466"/>
      <c r="AR17" s="467"/>
      <c r="AS17" s="469" t="str">
        <f t="shared" ref="AS17:AU17" si="65">IF($C17&lt;&gt;"",O17+R17,"")</f>
        <v/>
      </c>
      <c r="AT17" s="469" t="str">
        <f t="shared" si="65"/>
        <v/>
      </c>
      <c r="AU17" s="469" t="str">
        <f t="shared" si="65"/>
        <v/>
      </c>
      <c r="AV17" s="470" t="str">
        <f t="shared" si="1"/>
        <v/>
      </c>
      <c r="AW17" s="469" t="str">
        <f t="shared" ref="AW17:AY17" si="66">IF($C17&lt;&gt;"",U17+X17,"")</f>
        <v/>
      </c>
      <c r="AX17" s="469" t="str">
        <f t="shared" si="66"/>
        <v/>
      </c>
      <c r="AY17" s="469" t="str">
        <f t="shared" si="66"/>
        <v/>
      </c>
      <c r="AZ17" s="470" t="str">
        <f t="shared" si="3"/>
        <v/>
      </c>
      <c r="BA17" s="469" t="str">
        <f t="shared" ref="BA17:BC17" si="67">IF($C17&lt;&gt;"",AA17+AD17,"")</f>
        <v/>
      </c>
      <c r="BB17" s="469" t="str">
        <f t="shared" si="67"/>
        <v/>
      </c>
      <c r="BC17" s="469" t="str">
        <f t="shared" si="67"/>
        <v/>
      </c>
      <c r="BD17" s="470" t="str">
        <f t="shared" si="5"/>
        <v/>
      </c>
      <c r="BE17" s="469" t="str">
        <f t="shared" ref="BE17:BG17" si="68">IF($C17&lt;&gt;"",AG17+AJ17,"")</f>
        <v/>
      </c>
      <c r="BF17" s="469" t="str">
        <f t="shared" si="68"/>
        <v/>
      </c>
      <c r="BG17" s="469" t="str">
        <f t="shared" si="68"/>
        <v/>
      </c>
      <c r="BH17" s="471" t="str">
        <f t="shared" si="7"/>
        <v/>
      </c>
      <c r="BI17" s="469" t="str">
        <f t="shared" ref="BI17:BK17" si="69">IF($C17&lt;&gt;"",AJ17+AM17,"")</f>
        <v/>
      </c>
      <c r="BJ17" s="469" t="str">
        <f t="shared" si="69"/>
        <v/>
      </c>
      <c r="BK17" s="469" t="str">
        <f t="shared" si="69"/>
        <v/>
      </c>
      <c r="BL17" s="471" t="str">
        <f t="shared" si="9"/>
        <v/>
      </c>
    </row>
    <row r="18" spans="1:64" ht="21" customHeight="1">
      <c r="A18" s="452"/>
      <c r="B18" s="453"/>
      <c r="C18" s="454"/>
      <c r="D18" s="455"/>
      <c r="E18" s="456"/>
      <c r="F18" s="457"/>
      <c r="G18" s="458"/>
      <c r="H18" s="459"/>
      <c r="I18" s="459"/>
      <c r="J18" s="459"/>
      <c r="K18" s="457"/>
      <c r="L18" s="460"/>
      <c r="M18" s="461"/>
      <c r="N18" s="462"/>
      <c r="O18" s="463"/>
      <c r="P18" s="464"/>
      <c r="Q18" s="465"/>
      <c r="R18" s="463"/>
      <c r="S18" s="464"/>
      <c r="T18" s="465"/>
      <c r="U18" s="466"/>
      <c r="V18" s="466"/>
      <c r="W18" s="467"/>
      <c r="X18" s="468"/>
      <c r="Y18" s="466"/>
      <c r="Z18" s="467"/>
      <c r="AA18" s="468"/>
      <c r="AB18" s="466"/>
      <c r="AC18" s="467"/>
      <c r="AD18" s="468"/>
      <c r="AE18" s="466"/>
      <c r="AF18" s="467"/>
      <c r="AG18" s="468"/>
      <c r="AH18" s="466"/>
      <c r="AI18" s="467"/>
      <c r="AJ18" s="468"/>
      <c r="AK18" s="466"/>
      <c r="AL18" s="467"/>
      <c r="AM18" s="468"/>
      <c r="AN18" s="466"/>
      <c r="AO18" s="467"/>
      <c r="AP18" s="468"/>
      <c r="AQ18" s="466"/>
      <c r="AR18" s="467"/>
      <c r="AS18" s="469" t="str">
        <f t="shared" ref="AS18:AU18" si="70">IF($C18&lt;&gt;"",O18+R18,"")</f>
        <v/>
      </c>
      <c r="AT18" s="469" t="str">
        <f t="shared" si="70"/>
        <v/>
      </c>
      <c r="AU18" s="469" t="str">
        <f t="shared" si="70"/>
        <v/>
      </c>
      <c r="AV18" s="470" t="str">
        <f t="shared" si="1"/>
        <v/>
      </c>
      <c r="AW18" s="469" t="str">
        <f t="shared" ref="AW18:AY18" si="71">IF($C18&lt;&gt;"",U18+X18,"")</f>
        <v/>
      </c>
      <c r="AX18" s="469" t="str">
        <f t="shared" si="71"/>
        <v/>
      </c>
      <c r="AY18" s="469" t="str">
        <f t="shared" si="71"/>
        <v/>
      </c>
      <c r="AZ18" s="470" t="str">
        <f t="shared" si="3"/>
        <v/>
      </c>
      <c r="BA18" s="469" t="str">
        <f t="shared" ref="BA18:BC18" si="72">IF($C18&lt;&gt;"",AA18+AD18,"")</f>
        <v/>
      </c>
      <c r="BB18" s="469" t="str">
        <f t="shared" si="72"/>
        <v/>
      </c>
      <c r="BC18" s="469" t="str">
        <f t="shared" si="72"/>
        <v/>
      </c>
      <c r="BD18" s="470" t="str">
        <f t="shared" si="5"/>
        <v/>
      </c>
      <c r="BE18" s="469" t="str">
        <f t="shared" ref="BE18:BG18" si="73">IF($C18&lt;&gt;"",AG18+AJ18,"")</f>
        <v/>
      </c>
      <c r="BF18" s="469" t="str">
        <f t="shared" si="73"/>
        <v/>
      </c>
      <c r="BG18" s="469" t="str">
        <f t="shared" si="73"/>
        <v/>
      </c>
      <c r="BH18" s="471" t="str">
        <f t="shared" si="7"/>
        <v/>
      </c>
      <c r="BI18" s="469" t="str">
        <f t="shared" ref="BI18:BK18" si="74">IF($C18&lt;&gt;"",AJ18+AM18,"")</f>
        <v/>
      </c>
      <c r="BJ18" s="469" t="str">
        <f t="shared" si="74"/>
        <v/>
      </c>
      <c r="BK18" s="469" t="str">
        <f t="shared" si="74"/>
        <v/>
      </c>
      <c r="BL18" s="471" t="str">
        <f t="shared" si="9"/>
        <v/>
      </c>
    </row>
    <row r="19" spans="1:64" ht="21" customHeight="1">
      <c r="A19" s="452"/>
      <c r="B19" s="453"/>
      <c r="C19" s="454"/>
      <c r="D19" s="455"/>
      <c r="E19" s="456"/>
      <c r="F19" s="457"/>
      <c r="G19" s="458"/>
      <c r="H19" s="459"/>
      <c r="I19" s="459"/>
      <c r="J19" s="459"/>
      <c r="K19" s="457"/>
      <c r="L19" s="460"/>
      <c r="M19" s="461"/>
      <c r="N19" s="462"/>
      <c r="O19" s="463"/>
      <c r="P19" s="464"/>
      <c r="Q19" s="465"/>
      <c r="R19" s="463"/>
      <c r="S19" s="464"/>
      <c r="T19" s="465"/>
      <c r="U19" s="466"/>
      <c r="V19" s="466"/>
      <c r="W19" s="467"/>
      <c r="X19" s="468"/>
      <c r="Y19" s="466"/>
      <c r="Z19" s="467"/>
      <c r="AA19" s="468"/>
      <c r="AB19" s="466"/>
      <c r="AC19" s="467"/>
      <c r="AD19" s="468"/>
      <c r="AE19" s="466"/>
      <c r="AF19" s="467"/>
      <c r="AG19" s="468"/>
      <c r="AH19" s="466"/>
      <c r="AI19" s="467"/>
      <c r="AJ19" s="468"/>
      <c r="AK19" s="466"/>
      <c r="AL19" s="467"/>
      <c r="AM19" s="468"/>
      <c r="AN19" s="466"/>
      <c r="AO19" s="467"/>
      <c r="AP19" s="468"/>
      <c r="AQ19" s="466"/>
      <c r="AR19" s="467"/>
      <c r="AS19" s="469" t="str">
        <f t="shared" ref="AS19:AU19" si="75">IF($C19&lt;&gt;"",O19+R19,"")</f>
        <v/>
      </c>
      <c r="AT19" s="469" t="str">
        <f t="shared" si="75"/>
        <v/>
      </c>
      <c r="AU19" s="469" t="str">
        <f t="shared" si="75"/>
        <v/>
      </c>
      <c r="AV19" s="470" t="str">
        <f t="shared" si="1"/>
        <v/>
      </c>
      <c r="AW19" s="469" t="str">
        <f t="shared" ref="AW19:AY19" si="76">IF($C19&lt;&gt;"",U19+X19,"")</f>
        <v/>
      </c>
      <c r="AX19" s="469" t="str">
        <f t="shared" si="76"/>
        <v/>
      </c>
      <c r="AY19" s="469" t="str">
        <f t="shared" si="76"/>
        <v/>
      </c>
      <c r="AZ19" s="470" t="str">
        <f t="shared" si="3"/>
        <v/>
      </c>
      <c r="BA19" s="469" t="str">
        <f t="shared" ref="BA19:BC19" si="77">IF($C19&lt;&gt;"",AA19+AD19,"")</f>
        <v/>
      </c>
      <c r="BB19" s="469" t="str">
        <f t="shared" si="77"/>
        <v/>
      </c>
      <c r="BC19" s="469" t="str">
        <f t="shared" si="77"/>
        <v/>
      </c>
      <c r="BD19" s="470" t="str">
        <f t="shared" si="5"/>
        <v/>
      </c>
      <c r="BE19" s="469" t="str">
        <f t="shared" ref="BE19:BG19" si="78">IF($C19&lt;&gt;"",AG19+AJ19,"")</f>
        <v/>
      </c>
      <c r="BF19" s="469" t="str">
        <f t="shared" si="78"/>
        <v/>
      </c>
      <c r="BG19" s="469" t="str">
        <f t="shared" si="78"/>
        <v/>
      </c>
      <c r="BH19" s="471" t="str">
        <f t="shared" si="7"/>
        <v/>
      </c>
      <c r="BI19" s="469" t="str">
        <f t="shared" ref="BI19:BK19" si="79">IF($C19&lt;&gt;"",AJ19+AM19,"")</f>
        <v/>
      </c>
      <c r="BJ19" s="469" t="str">
        <f t="shared" si="79"/>
        <v/>
      </c>
      <c r="BK19" s="469" t="str">
        <f t="shared" si="79"/>
        <v/>
      </c>
      <c r="BL19" s="471" t="str">
        <f t="shared" si="9"/>
        <v/>
      </c>
    </row>
    <row r="20" spans="1:64" ht="21" customHeight="1">
      <c r="A20" s="449"/>
      <c r="B20" s="431"/>
      <c r="C20" s="432"/>
      <c r="D20" s="433"/>
      <c r="E20" s="434"/>
      <c r="F20" s="435"/>
      <c r="G20" s="436"/>
      <c r="H20" s="437"/>
      <c r="I20" s="437"/>
      <c r="J20" s="437"/>
      <c r="K20" s="435"/>
      <c r="L20" s="450"/>
      <c r="M20" s="439"/>
      <c r="N20" s="440"/>
      <c r="O20" s="441"/>
      <c r="P20" s="442"/>
      <c r="Q20" s="443"/>
      <c r="R20" s="441"/>
      <c r="S20" s="442"/>
      <c r="T20" s="443"/>
      <c r="U20" s="444"/>
      <c r="V20" s="444"/>
      <c r="W20" s="445"/>
      <c r="X20" s="446"/>
      <c r="Y20" s="444"/>
      <c r="Z20" s="445"/>
      <c r="AA20" s="446"/>
      <c r="AB20" s="444"/>
      <c r="AC20" s="445"/>
      <c r="AD20" s="446"/>
      <c r="AE20" s="444"/>
      <c r="AF20" s="445"/>
      <c r="AG20" s="446"/>
      <c r="AH20" s="444"/>
      <c r="AI20" s="445"/>
      <c r="AJ20" s="446"/>
      <c r="AK20" s="444"/>
      <c r="AL20" s="445"/>
      <c r="AM20" s="446"/>
      <c r="AN20" s="444"/>
      <c r="AO20" s="445"/>
      <c r="AP20" s="446"/>
      <c r="AQ20" s="444"/>
      <c r="AR20" s="445"/>
      <c r="AS20" s="447" t="str">
        <f t="shared" ref="AS20:AU20" si="80">IF($C20&lt;&gt;"",O20+R20,"")</f>
        <v/>
      </c>
      <c r="AT20" s="447" t="str">
        <f t="shared" si="80"/>
        <v/>
      </c>
      <c r="AU20" s="447" t="str">
        <f t="shared" si="80"/>
        <v/>
      </c>
      <c r="AV20" s="448" t="str">
        <f t="shared" si="1"/>
        <v/>
      </c>
      <c r="AW20" s="447" t="str">
        <f t="shared" ref="AW20:AY20" si="81">IF($C20&lt;&gt;"",U20+X20,"")</f>
        <v/>
      </c>
      <c r="AX20" s="447" t="str">
        <f t="shared" si="81"/>
        <v/>
      </c>
      <c r="AY20" s="447" t="str">
        <f t="shared" si="81"/>
        <v/>
      </c>
      <c r="AZ20" s="448" t="str">
        <f t="shared" si="3"/>
        <v/>
      </c>
      <c r="BA20" s="447" t="str">
        <f t="shared" ref="BA20:BC20" si="82">IF($C20&lt;&gt;"",AA20+AD20,"")</f>
        <v/>
      </c>
      <c r="BB20" s="447" t="str">
        <f t="shared" si="82"/>
        <v/>
      </c>
      <c r="BC20" s="447" t="str">
        <f t="shared" si="82"/>
        <v/>
      </c>
      <c r="BD20" s="448" t="str">
        <f t="shared" si="5"/>
        <v/>
      </c>
      <c r="BE20" s="447" t="str">
        <f t="shared" ref="BE20:BG20" si="83">IF($C20&lt;&gt;"",AG20+AJ20,"")</f>
        <v/>
      </c>
      <c r="BF20" s="447" t="str">
        <f t="shared" si="83"/>
        <v/>
      </c>
      <c r="BG20" s="447" t="str">
        <f t="shared" si="83"/>
        <v/>
      </c>
      <c r="BH20" s="428" t="str">
        <f t="shared" si="7"/>
        <v/>
      </c>
      <c r="BI20" s="447" t="str">
        <f t="shared" ref="BI20:BK20" si="84">IF($C20&lt;&gt;"",AJ20+AM20,"")</f>
        <v/>
      </c>
      <c r="BJ20" s="447" t="str">
        <f t="shared" si="84"/>
        <v/>
      </c>
      <c r="BK20" s="447" t="str">
        <f t="shared" si="84"/>
        <v/>
      </c>
      <c r="BL20" s="428" t="str">
        <f t="shared" si="9"/>
        <v/>
      </c>
    </row>
    <row r="21" spans="1:64" ht="21" customHeight="1">
      <c r="A21" s="449"/>
      <c r="B21" s="431"/>
      <c r="C21" s="432"/>
      <c r="D21" s="433"/>
      <c r="E21" s="434"/>
      <c r="F21" s="435"/>
      <c r="G21" s="436"/>
      <c r="H21" s="437"/>
      <c r="I21" s="437"/>
      <c r="J21" s="437"/>
      <c r="K21" s="435"/>
      <c r="L21" s="450"/>
      <c r="M21" s="439"/>
      <c r="N21" s="440"/>
      <c r="O21" s="441"/>
      <c r="P21" s="442"/>
      <c r="Q21" s="443"/>
      <c r="R21" s="441"/>
      <c r="S21" s="442"/>
      <c r="T21" s="443"/>
      <c r="U21" s="444"/>
      <c r="V21" s="444"/>
      <c r="W21" s="445"/>
      <c r="X21" s="446"/>
      <c r="Y21" s="444"/>
      <c r="Z21" s="445"/>
      <c r="AA21" s="446"/>
      <c r="AB21" s="444"/>
      <c r="AC21" s="445"/>
      <c r="AD21" s="446"/>
      <c r="AE21" s="444"/>
      <c r="AF21" s="445"/>
      <c r="AG21" s="446"/>
      <c r="AH21" s="444"/>
      <c r="AI21" s="445"/>
      <c r="AJ21" s="446"/>
      <c r="AK21" s="444"/>
      <c r="AL21" s="445"/>
      <c r="AM21" s="446"/>
      <c r="AN21" s="444"/>
      <c r="AO21" s="445"/>
      <c r="AP21" s="446"/>
      <c r="AQ21" s="444"/>
      <c r="AR21" s="445"/>
      <c r="AS21" s="447" t="str">
        <f t="shared" ref="AS21:AU21" si="85">IF($C21&lt;&gt;"",O21+R21,"")</f>
        <v/>
      </c>
      <c r="AT21" s="447" t="str">
        <f t="shared" si="85"/>
        <v/>
      </c>
      <c r="AU21" s="447" t="str">
        <f t="shared" si="85"/>
        <v/>
      </c>
      <c r="AV21" s="448" t="str">
        <f t="shared" si="1"/>
        <v/>
      </c>
      <c r="AW21" s="447" t="str">
        <f t="shared" ref="AW21:AY21" si="86">IF($C21&lt;&gt;"",U21+X21,"")</f>
        <v/>
      </c>
      <c r="AX21" s="447" t="str">
        <f t="shared" si="86"/>
        <v/>
      </c>
      <c r="AY21" s="447" t="str">
        <f t="shared" si="86"/>
        <v/>
      </c>
      <c r="AZ21" s="448" t="str">
        <f t="shared" si="3"/>
        <v/>
      </c>
      <c r="BA21" s="447" t="str">
        <f t="shared" ref="BA21:BC21" si="87">IF($C21&lt;&gt;"",AA21+AD21,"")</f>
        <v/>
      </c>
      <c r="BB21" s="447" t="str">
        <f t="shared" si="87"/>
        <v/>
      </c>
      <c r="BC21" s="447" t="str">
        <f t="shared" si="87"/>
        <v/>
      </c>
      <c r="BD21" s="448" t="str">
        <f t="shared" si="5"/>
        <v/>
      </c>
      <c r="BE21" s="447" t="str">
        <f t="shared" ref="BE21:BG21" si="88">IF($C21&lt;&gt;"",AG21+AJ21,"")</f>
        <v/>
      </c>
      <c r="BF21" s="447" t="str">
        <f t="shared" si="88"/>
        <v/>
      </c>
      <c r="BG21" s="447" t="str">
        <f t="shared" si="88"/>
        <v/>
      </c>
      <c r="BH21" s="428" t="str">
        <f t="shared" si="7"/>
        <v/>
      </c>
      <c r="BI21" s="447" t="str">
        <f t="shared" ref="BI21:BK21" si="89">IF($C21&lt;&gt;"",AJ21+AM21,"")</f>
        <v/>
      </c>
      <c r="BJ21" s="447" t="str">
        <f t="shared" si="89"/>
        <v/>
      </c>
      <c r="BK21" s="447" t="str">
        <f t="shared" si="89"/>
        <v/>
      </c>
      <c r="BL21" s="428" t="str">
        <f t="shared" si="9"/>
        <v/>
      </c>
    </row>
    <row r="22" spans="1:64" ht="21" customHeight="1">
      <c r="A22" s="449"/>
      <c r="B22" s="431"/>
      <c r="C22" s="432"/>
      <c r="D22" s="433"/>
      <c r="E22" s="434"/>
      <c r="F22" s="435"/>
      <c r="G22" s="436"/>
      <c r="H22" s="437"/>
      <c r="I22" s="437"/>
      <c r="J22" s="437"/>
      <c r="K22" s="435"/>
      <c r="L22" s="450"/>
      <c r="M22" s="439"/>
      <c r="N22" s="440"/>
      <c r="O22" s="441"/>
      <c r="P22" s="442"/>
      <c r="Q22" s="443"/>
      <c r="R22" s="441"/>
      <c r="S22" s="442"/>
      <c r="T22" s="443"/>
      <c r="U22" s="444"/>
      <c r="V22" s="444"/>
      <c r="W22" s="445"/>
      <c r="X22" s="446"/>
      <c r="Y22" s="444"/>
      <c r="Z22" s="445"/>
      <c r="AA22" s="446"/>
      <c r="AB22" s="444"/>
      <c r="AC22" s="445"/>
      <c r="AD22" s="446"/>
      <c r="AE22" s="444"/>
      <c r="AF22" s="445"/>
      <c r="AG22" s="446"/>
      <c r="AH22" s="444"/>
      <c r="AI22" s="445"/>
      <c r="AJ22" s="446"/>
      <c r="AK22" s="444"/>
      <c r="AL22" s="445"/>
      <c r="AM22" s="446"/>
      <c r="AN22" s="444"/>
      <c r="AO22" s="445"/>
      <c r="AP22" s="446"/>
      <c r="AQ22" s="444"/>
      <c r="AR22" s="445"/>
      <c r="AS22" s="447" t="str">
        <f t="shared" ref="AS22:AU22" si="90">IF($C22&lt;&gt;"",O22+R22,"")</f>
        <v/>
      </c>
      <c r="AT22" s="447" t="str">
        <f t="shared" si="90"/>
        <v/>
      </c>
      <c r="AU22" s="447" t="str">
        <f t="shared" si="90"/>
        <v/>
      </c>
      <c r="AV22" s="448" t="str">
        <f t="shared" si="1"/>
        <v/>
      </c>
      <c r="AW22" s="447" t="str">
        <f t="shared" ref="AW22:AY22" si="91">IF($C22&lt;&gt;"",U22+X22,"")</f>
        <v/>
      </c>
      <c r="AX22" s="447" t="str">
        <f t="shared" si="91"/>
        <v/>
      </c>
      <c r="AY22" s="447" t="str">
        <f t="shared" si="91"/>
        <v/>
      </c>
      <c r="AZ22" s="448" t="str">
        <f t="shared" si="3"/>
        <v/>
      </c>
      <c r="BA22" s="447" t="str">
        <f t="shared" ref="BA22:BC22" si="92">IF($C22&lt;&gt;"",AA22+AD22,"")</f>
        <v/>
      </c>
      <c r="BB22" s="447" t="str">
        <f t="shared" si="92"/>
        <v/>
      </c>
      <c r="BC22" s="447" t="str">
        <f t="shared" si="92"/>
        <v/>
      </c>
      <c r="BD22" s="448" t="str">
        <f t="shared" si="5"/>
        <v/>
      </c>
      <c r="BE22" s="447" t="str">
        <f t="shared" ref="BE22:BG22" si="93">IF($C22&lt;&gt;"",AG22+AJ22,"")</f>
        <v/>
      </c>
      <c r="BF22" s="447" t="str">
        <f t="shared" si="93"/>
        <v/>
      </c>
      <c r="BG22" s="447" t="str">
        <f t="shared" si="93"/>
        <v/>
      </c>
      <c r="BH22" s="428" t="str">
        <f t="shared" si="7"/>
        <v/>
      </c>
      <c r="BI22" s="447" t="str">
        <f t="shared" ref="BI22:BK22" si="94">IF($C22&lt;&gt;"",AJ22+AM22,"")</f>
        <v/>
      </c>
      <c r="BJ22" s="447" t="str">
        <f t="shared" si="94"/>
        <v/>
      </c>
      <c r="BK22" s="447" t="str">
        <f t="shared" si="94"/>
        <v/>
      </c>
      <c r="BL22" s="428" t="str">
        <f t="shared" si="9"/>
        <v/>
      </c>
    </row>
    <row r="23" spans="1:64" ht="21" customHeight="1">
      <c r="A23" s="449"/>
      <c r="B23" s="431"/>
      <c r="C23" s="432"/>
      <c r="D23" s="433"/>
      <c r="E23" s="434"/>
      <c r="F23" s="435"/>
      <c r="G23" s="436"/>
      <c r="H23" s="437"/>
      <c r="I23" s="437"/>
      <c r="J23" s="437"/>
      <c r="K23" s="435"/>
      <c r="L23" s="450"/>
      <c r="M23" s="439"/>
      <c r="N23" s="440"/>
      <c r="O23" s="441"/>
      <c r="P23" s="442"/>
      <c r="Q23" s="443"/>
      <c r="R23" s="441"/>
      <c r="S23" s="442"/>
      <c r="T23" s="443"/>
      <c r="U23" s="444"/>
      <c r="V23" s="444"/>
      <c r="W23" s="445"/>
      <c r="X23" s="446"/>
      <c r="Y23" s="444"/>
      <c r="Z23" s="445"/>
      <c r="AA23" s="446"/>
      <c r="AB23" s="444"/>
      <c r="AC23" s="445"/>
      <c r="AD23" s="446"/>
      <c r="AE23" s="444"/>
      <c r="AF23" s="445"/>
      <c r="AG23" s="446"/>
      <c r="AH23" s="444"/>
      <c r="AI23" s="445"/>
      <c r="AJ23" s="446"/>
      <c r="AK23" s="444"/>
      <c r="AL23" s="445"/>
      <c r="AM23" s="446"/>
      <c r="AN23" s="444"/>
      <c r="AO23" s="445"/>
      <c r="AP23" s="446"/>
      <c r="AQ23" s="444"/>
      <c r="AR23" s="445"/>
      <c r="AS23" s="447" t="str">
        <f t="shared" ref="AS23:AU23" si="95">IF($C23&lt;&gt;"",O23+R23,"")</f>
        <v/>
      </c>
      <c r="AT23" s="447" t="str">
        <f t="shared" si="95"/>
        <v/>
      </c>
      <c r="AU23" s="447" t="str">
        <f t="shared" si="95"/>
        <v/>
      </c>
      <c r="AV23" s="448" t="str">
        <f t="shared" si="1"/>
        <v/>
      </c>
      <c r="AW23" s="447" t="str">
        <f t="shared" ref="AW23:AY23" si="96">IF($C23&lt;&gt;"",U23+X23,"")</f>
        <v/>
      </c>
      <c r="AX23" s="447" t="str">
        <f t="shared" si="96"/>
        <v/>
      </c>
      <c r="AY23" s="447" t="str">
        <f t="shared" si="96"/>
        <v/>
      </c>
      <c r="AZ23" s="448" t="str">
        <f t="shared" si="3"/>
        <v/>
      </c>
      <c r="BA23" s="447" t="str">
        <f t="shared" ref="BA23:BC23" si="97">IF($C23&lt;&gt;"",AA23+AD23,"")</f>
        <v/>
      </c>
      <c r="BB23" s="447" t="str">
        <f t="shared" si="97"/>
        <v/>
      </c>
      <c r="BC23" s="447" t="str">
        <f t="shared" si="97"/>
        <v/>
      </c>
      <c r="BD23" s="448" t="str">
        <f t="shared" si="5"/>
        <v/>
      </c>
      <c r="BE23" s="447" t="str">
        <f t="shared" ref="BE23:BG23" si="98">IF($C23&lt;&gt;"",AG23+AJ23,"")</f>
        <v/>
      </c>
      <c r="BF23" s="447" t="str">
        <f t="shared" si="98"/>
        <v/>
      </c>
      <c r="BG23" s="447" t="str">
        <f t="shared" si="98"/>
        <v/>
      </c>
      <c r="BH23" s="428" t="str">
        <f t="shared" si="7"/>
        <v/>
      </c>
      <c r="BI23" s="447" t="str">
        <f t="shared" ref="BI23:BK23" si="99">IF($C23&lt;&gt;"",AJ23+AM23,"")</f>
        <v/>
      </c>
      <c r="BJ23" s="447" t="str">
        <f t="shared" si="99"/>
        <v/>
      </c>
      <c r="BK23" s="447" t="str">
        <f t="shared" si="99"/>
        <v/>
      </c>
      <c r="BL23" s="428" t="str">
        <f t="shared" si="9"/>
        <v/>
      </c>
    </row>
    <row r="24" spans="1:64" ht="21" customHeight="1">
      <c r="A24" s="449"/>
      <c r="B24" s="431"/>
      <c r="C24" s="432"/>
      <c r="D24" s="433"/>
      <c r="E24" s="434"/>
      <c r="F24" s="435"/>
      <c r="G24" s="436"/>
      <c r="H24" s="437"/>
      <c r="I24" s="437"/>
      <c r="J24" s="437"/>
      <c r="K24" s="435"/>
      <c r="L24" s="450"/>
      <c r="M24" s="439"/>
      <c r="N24" s="440"/>
      <c r="O24" s="441"/>
      <c r="P24" s="442"/>
      <c r="Q24" s="443"/>
      <c r="R24" s="441"/>
      <c r="S24" s="442"/>
      <c r="T24" s="443"/>
      <c r="U24" s="444"/>
      <c r="V24" s="444"/>
      <c r="W24" s="445"/>
      <c r="X24" s="446"/>
      <c r="Y24" s="444"/>
      <c r="Z24" s="445"/>
      <c r="AA24" s="446"/>
      <c r="AB24" s="444"/>
      <c r="AC24" s="445"/>
      <c r="AD24" s="446"/>
      <c r="AE24" s="444"/>
      <c r="AF24" s="445"/>
      <c r="AG24" s="446"/>
      <c r="AH24" s="444"/>
      <c r="AI24" s="445"/>
      <c r="AJ24" s="446"/>
      <c r="AK24" s="444"/>
      <c r="AL24" s="445"/>
      <c r="AM24" s="446"/>
      <c r="AN24" s="444"/>
      <c r="AO24" s="445"/>
      <c r="AP24" s="446"/>
      <c r="AQ24" s="444"/>
      <c r="AR24" s="445"/>
      <c r="AS24" s="447" t="str">
        <f t="shared" ref="AS24:AU24" si="100">IF($C24&lt;&gt;"",O24+R24,"")</f>
        <v/>
      </c>
      <c r="AT24" s="447" t="str">
        <f t="shared" si="100"/>
        <v/>
      </c>
      <c r="AU24" s="447" t="str">
        <f t="shared" si="100"/>
        <v/>
      </c>
      <c r="AV24" s="448" t="str">
        <f t="shared" si="1"/>
        <v/>
      </c>
      <c r="AW24" s="447" t="str">
        <f t="shared" ref="AW24:AY24" si="101">IF($C24&lt;&gt;"",U24+X24,"")</f>
        <v/>
      </c>
      <c r="AX24" s="447" t="str">
        <f t="shared" si="101"/>
        <v/>
      </c>
      <c r="AY24" s="447" t="str">
        <f t="shared" si="101"/>
        <v/>
      </c>
      <c r="AZ24" s="448" t="str">
        <f t="shared" si="3"/>
        <v/>
      </c>
      <c r="BA24" s="447" t="str">
        <f t="shared" ref="BA24:BC24" si="102">IF($C24&lt;&gt;"",AA24+AD24,"")</f>
        <v/>
      </c>
      <c r="BB24" s="447" t="str">
        <f t="shared" si="102"/>
        <v/>
      </c>
      <c r="BC24" s="447" t="str">
        <f t="shared" si="102"/>
        <v/>
      </c>
      <c r="BD24" s="448" t="str">
        <f t="shared" si="5"/>
        <v/>
      </c>
      <c r="BE24" s="447" t="str">
        <f t="shared" ref="BE24:BG24" si="103">IF($C24&lt;&gt;"",AG24+AJ24,"")</f>
        <v/>
      </c>
      <c r="BF24" s="447" t="str">
        <f t="shared" si="103"/>
        <v/>
      </c>
      <c r="BG24" s="447" t="str">
        <f t="shared" si="103"/>
        <v/>
      </c>
      <c r="BH24" s="428" t="str">
        <f t="shared" si="7"/>
        <v/>
      </c>
      <c r="BI24" s="447" t="str">
        <f t="shared" ref="BI24:BK24" si="104">IF($C24&lt;&gt;"",AJ24+AM24,"")</f>
        <v/>
      </c>
      <c r="BJ24" s="447" t="str">
        <f t="shared" si="104"/>
        <v/>
      </c>
      <c r="BK24" s="447" t="str">
        <f t="shared" si="104"/>
        <v/>
      </c>
      <c r="BL24" s="428" t="str">
        <f t="shared" si="9"/>
        <v/>
      </c>
    </row>
    <row r="25" spans="1:64" ht="21" customHeight="1">
      <c r="A25" s="449"/>
      <c r="B25" s="431"/>
      <c r="C25" s="432"/>
      <c r="D25" s="433"/>
      <c r="E25" s="434"/>
      <c r="F25" s="435"/>
      <c r="G25" s="436"/>
      <c r="H25" s="437"/>
      <c r="I25" s="437"/>
      <c r="J25" s="437"/>
      <c r="K25" s="435"/>
      <c r="L25" s="450"/>
      <c r="M25" s="439"/>
      <c r="N25" s="440"/>
      <c r="O25" s="441"/>
      <c r="P25" s="442"/>
      <c r="Q25" s="443"/>
      <c r="R25" s="441"/>
      <c r="S25" s="442"/>
      <c r="T25" s="443"/>
      <c r="U25" s="444"/>
      <c r="V25" s="444"/>
      <c r="W25" s="445"/>
      <c r="X25" s="446"/>
      <c r="Y25" s="444"/>
      <c r="Z25" s="445"/>
      <c r="AA25" s="446"/>
      <c r="AB25" s="444"/>
      <c r="AC25" s="445"/>
      <c r="AD25" s="446"/>
      <c r="AE25" s="444"/>
      <c r="AF25" s="445"/>
      <c r="AG25" s="446"/>
      <c r="AH25" s="444"/>
      <c r="AI25" s="445"/>
      <c r="AJ25" s="446"/>
      <c r="AK25" s="444"/>
      <c r="AL25" s="445"/>
      <c r="AM25" s="446"/>
      <c r="AN25" s="444"/>
      <c r="AO25" s="445"/>
      <c r="AP25" s="446"/>
      <c r="AQ25" s="444"/>
      <c r="AR25" s="445"/>
      <c r="AS25" s="447" t="str">
        <f t="shared" ref="AS25:AU25" si="105">IF($C25&lt;&gt;"",O25+R25,"")</f>
        <v/>
      </c>
      <c r="AT25" s="447" t="str">
        <f t="shared" si="105"/>
        <v/>
      </c>
      <c r="AU25" s="447" t="str">
        <f t="shared" si="105"/>
        <v/>
      </c>
      <c r="AV25" s="448" t="str">
        <f t="shared" si="1"/>
        <v/>
      </c>
      <c r="AW25" s="447" t="str">
        <f t="shared" ref="AW25:AY25" si="106">IF($C25&lt;&gt;"",U25+X25,"")</f>
        <v/>
      </c>
      <c r="AX25" s="447" t="str">
        <f t="shared" si="106"/>
        <v/>
      </c>
      <c r="AY25" s="447" t="str">
        <f t="shared" si="106"/>
        <v/>
      </c>
      <c r="AZ25" s="448" t="str">
        <f t="shared" si="3"/>
        <v/>
      </c>
      <c r="BA25" s="447" t="str">
        <f t="shared" ref="BA25:BC25" si="107">IF($C25&lt;&gt;"",AA25+AD25,"")</f>
        <v/>
      </c>
      <c r="BB25" s="447" t="str">
        <f t="shared" si="107"/>
        <v/>
      </c>
      <c r="BC25" s="447" t="str">
        <f t="shared" si="107"/>
        <v/>
      </c>
      <c r="BD25" s="448" t="str">
        <f t="shared" si="5"/>
        <v/>
      </c>
      <c r="BE25" s="447" t="str">
        <f t="shared" ref="BE25:BG25" si="108">IF($C25&lt;&gt;"",AG25+AJ25,"")</f>
        <v/>
      </c>
      <c r="BF25" s="447" t="str">
        <f t="shared" si="108"/>
        <v/>
      </c>
      <c r="BG25" s="447" t="str">
        <f t="shared" si="108"/>
        <v/>
      </c>
      <c r="BH25" s="428" t="str">
        <f t="shared" si="7"/>
        <v/>
      </c>
      <c r="BI25" s="447" t="str">
        <f t="shared" ref="BI25:BK25" si="109">IF($C25&lt;&gt;"",AJ25+AM25,"")</f>
        <v/>
      </c>
      <c r="BJ25" s="447" t="str">
        <f t="shared" si="109"/>
        <v/>
      </c>
      <c r="BK25" s="447" t="str">
        <f t="shared" si="109"/>
        <v/>
      </c>
      <c r="BL25" s="428" t="str">
        <f t="shared" si="9"/>
        <v/>
      </c>
    </row>
    <row r="26" spans="1:64" ht="21" customHeight="1">
      <c r="A26" s="449"/>
      <c r="B26" s="431"/>
      <c r="C26" s="432"/>
      <c r="D26" s="433"/>
      <c r="E26" s="434"/>
      <c r="F26" s="435"/>
      <c r="G26" s="436"/>
      <c r="H26" s="437"/>
      <c r="I26" s="437"/>
      <c r="J26" s="437"/>
      <c r="K26" s="435"/>
      <c r="L26" s="450"/>
      <c r="M26" s="439"/>
      <c r="N26" s="440"/>
      <c r="O26" s="441"/>
      <c r="P26" s="442"/>
      <c r="Q26" s="443"/>
      <c r="R26" s="441"/>
      <c r="S26" s="442"/>
      <c r="T26" s="443"/>
      <c r="U26" s="444"/>
      <c r="V26" s="444"/>
      <c r="W26" s="445"/>
      <c r="X26" s="446"/>
      <c r="Y26" s="444"/>
      <c r="Z26" s="445"/>
      <c r="AA26" s="446"/>
      <c r="AB26" s="444"/>
      <c r="AC26" s="445"/>
      <c r="AD26" s="446"/>
      <c r="AE26" s="444"/>
      <c r="AF26" s="445"/>
      <c r="AG26" s="446"/>
      <c r="AH26" s="444"/>
      <c r="AI26" s="445"/>
      <c r="AJ26" s="446"/>
      <c r="AK26" s="444"/>
      <c r="AL26" s="445"/>
      <c r="AM26" s="446"/>
      <c r="AN26" s="444"/>
      <c r="AO26" s="445"/>
      <c r="AP26" s="446"/>
      <c r="AQ26" s="444"/>
      <c r="AR26" s="445"/>
      <c r="AS26" s="447" t="str">
        <f t="shared" ref="AS26:AU26" si="110">IF($C26&lt;&gt;"",O26+R26,"")</f>
        <v/>
      </c>
      <c r="AT26" s="447" t="str">
        <f t="shared" si="110"/>
        <v/>
      </c>
      <c r="AU26" s="447" t="str">
        <f t="shared" si="110"/>
        <v/>
      </c>
      <c r="AV26" s="448" t="str">
        <f t="shared" si="1"/>
        <v/>
      </c>
      <c r="AW26" s="447" t="str">
        <f t="shared" ref="AW26:AY26" si="111">IF($C26&lt;&gt;"",U26+X26,"")</f>
        <v/>
      </c>
      <c r="AX26" s="447" t="str">
        <f t="shared" si="111"/>
        <v/>
      </c>
      <c r="AY26" s="447" t="str">
        <f t="shared" si="111"/>
        <v/>
      </c>
      <c r="AZ26" s="448" t="str">
        <f t="shared" si="3"/>
        <v/>
      </c>
      <c r="BA26" s="447" t="str">
        <f t="shared" ref="BA26:BC26" si="112">IF($C26&lt;&gt;"",AA26+AD26,"")</f>
        <v/>
      </c>
      <c r="BB26" s="447" t="str">
        <f t="shared" si="112"/>
        <v/>
      </c>
      <c r="BC26" s="447" t="str">
        <f t="shared" si="112"/>
        <v/>
      </c>
      <c r="BD26" s="448" t="str">
        <f t="shared" si="5"/>
        <v/>
      </c>
      <c r="BE26" s="447" t="str">
        <f t="shared" ref="BE26:BG26" si="113">IF($C26&lt;&gt;"",AG26+AJ26,"")</f>
        <v/>
      </c>
      <c r="BF26" s="447" t="str">
        <f t="shared" si="113"/>
        <v/>
      </c>
      <c r="BG26" s="447" t="str">
        <f t="shared" si="113"/>
        <v/>
      </c>
      <c r="BH26" s="428" t="str">
        <f t="shared" si="7"/>
        <v/>
      </c>
      <c r="BI26" s="447" t="str">
        <f t="shared" ref="BI26:BK26" si="114">IF($C26&lt;&gt;"",AJ26+AM26,"")</f>
        <v/>
      </c>
      <c r="BJ26" s="447" t="str">
        <f t="shared" si="114"/>
        <v/>
      </c>
      <c r="BK26" s="447" t="str">
        <f t="shared" si="114"/>
        <v/>
      </c>
      <c r="BL26" s="428" t="str">
        <f t="shared" si="9"/>
        <v/>
      </c>
    </row>
    <row r="27" spans="1:64" ht="21" customHeight="1">
      <c r="A27" s="449"/>
      <c r="B27" s="431"/>
      <c r="C27" s="432"/>
      <c r="D27" s="433"/>
      <c r="E27" s="434"/>
      <c r="F27" s="435"/>
      <c r="G27" s="436"/>
      <c r="H27" s="437"/>
      <c r="I27" s="437"/>
      <c r="J27" s="437"/>
      <c r="K27" s="435"/>
      <c r="L27" s="450"/>
      <c r="M27" s="439"/>
      <c r="N27" s="440"/>
      <c r="O27" s="441"/>
      <c r="P27" s="442"/>
      <c r="Q27" s="443"/>
      <c r="R27" s="441"/>
      <c r="S27" s="442"/>
      <c r="T27" s="443"/>
      <c r="U27" s="444"/>
      <c r="V27" s="444"/>
      <c r="W27" s="445"/>
      <c r="X27" s="446"/>
      <c r="Y27" s="444"/>
      <c r="Z27" s="445"/>
      <c r="AA27" s="446"/>
      <c r="AB27" s="444"/>
      <c r="AC27" s="445"/>
      <c r="AD27" s="446"/>
      <c r="AE27" s="444"/>
      <c r="AF27" s="445"/>
      <c r="AG27" s="446"/>
      <c r="AH27" s="444"/>
      <c r="AI27" s="445"/>
      <c r="AJ27" s="446"/>
      <c r="AK27" s="444"/>
      <c r="AL27" s="445"/>
      <c r="AM27" s="446"/>
      <c r="AN27" s="444"/>
      <c r="AO27" s="445"/>
      <c r="AP27" s="446"/>
      <c r="AQ27" s="444"/>
      <c r="AR27" s="445"/>
      <c r="AS27" s="447" t="str">
        <f t="shared" ref="AS27:AU27" si="115">IF($C27&lt;&gt;"",O27+R27,"")</f>
        <v/>
      </c>
      <c r="AT27" s="447" t="str">
        <f t="shared" si="115"/>
        <v/>
      </c>
      <c r="AU27" s="447" t="str">
        <f t="shared" si="115"/>
        <v/>
      </c>
      <c r="AV27" s="448" t="str">
        <f t="shared" si="1"/>
        <v/>
      </c>
      <c r="AW27" s="447" t="str">
        <f t="shared" ref="AW27:AY27" si="116">IF($C27&lt;&gt;"",U27+X27,"")</f>
        <v/>
      </c>
      <c r="AX27" s="447" t="str">
        <f t="shared" si="116"/>
        <v/>
      </c>
      <c r="AY27" s="447" t="str">
        <f t="shared" si="116"/>
        <v/>
      </c>
      <c r="AZ27" s="448" t="str">
        <f t="shared" si="3"/>
        <v/>
      </c>
      <c r="BA27" s="447" t="str">
        <f t="shared" ref="BA27:BC27" si="117">IF($C27&lt;&gt;"",AA27+AD27,"")</f>
        <v/>
      </c>
      <c r="BB27" s="447" t="str">
        <f t="shared" si="117"/>
        <v/>
      </c>
      <c r="BC27" s="447" t="str">
        <f t="shared" si="117"/>
        <v/>
      </c>
      <c r="BD27" s="448" t="str">
        <f t="shared" si="5"/>
        <v/>
      </c>
      <c r="BE27" s="447" t="str">
        <f t="shared" ref="BE27:BG27" si="118">IF($C27&lt;&gt;"",AG27+AJ27,"")</f>
        <v/>
      </c>
      <c r="BF27" s="447" t="str">
        <f t="shared" si="118"/>
        <v/>
      </c>
      <c r="BG27" s="447" t="str">
        <f t="shared" si="118"/>
        <v/>
      </c>
      <c r="BH27" s="428" t="str">
        <f t="shared" si="7"/>
        <v/>
      </c>
      <c r="BI27" s="447" t="str">
        <f t="shared" ref="BI27:BK27" si="119">IF($C27&lt;&gt;"",AJ27+AM27,"")</f>
        <v/>
      </c>
      <c r="BJ27" s="447" t="str">
        <f t="shared" si="119"/>
        <v/>
      </c>
      <c r="BK27" s="447" t="str">
        <f t="shared" si="119"/>
        <v/>
      </c>
      <c r="BL27" s="428" t="str">
        <f t="shared" si="9"/>
        <v/>
      </c>
    </row>
    <row r="28" spans="1:64" ht="21" customHeight="1">
      <c r="A28" s="449"/>
      <c r="B28" s="431"/>
      <c r="C28" s="432"/>
      <c r="D28" s="433"/>
      <c r="E28" s="434"/>
      <c r="F28" s="435"/>
      <c r="G28" s="436"/>
      <c r="H28" s="437"/>
      <c r="I28" s="437"/>
      <c r="J28" s="437"/>
      <c r="K28" s="435"/>
      <c r="L28" s="450"/>
      <c r="M28" s="439"/>
      <c r="N28" s="440"/>
      <c r="O28" s="441"/>
      <c r="P28" s="442"/>
      <c r="Q28" s="443"/>
      <c r="R28" s="441"/>
      <c r="S28" s="442"/>
      <c r="T28" s="443"/>
      <c r="U28" s="444"/>
      <c r="V28" s="444"/>
      <c r="W28" s="445"/>
      <c r="X28" s="446"/>
      <c r="Y28" s="444"/>
      <c r="Z28" s="445"/>
      <c r="AA28" s="446"/>
      <c r="AB28" s="444"/>
      <c r="AC28" s="445"/>
      <c r="AD28" s="446"/>
      <c r="AE28" s="444"/>
      <c r="AF28" s="445"/>
      <c r="AG28" s="446"/>
      <c r="AH28" s="444"/>
      <c r="AI28" s="445"/>
      <c r="AJ28" s="446"/>
      <c r="AK28" s="444"/>
      <c r="AL28" s="445"/>
      <c r="AM28" s="446"/>
      <c r="AN28" s="444"/>
      <c r="AO28" s="445"/>
      <c r="AP28" s="446"/>
      <c r="AQ28" s="444"/>
      <c r="AR28" s="445"/>
      <c r="AS28" s="447" t="str">
        <f t="shared" ref="AS28:AU28" si="120">IF($C28&lt;&gt;"",O28+R28,"")</f>
        <v/>
      </c>
      <c r="AT28" s="447" t="str">
        <f t="shared" si="120"/>
        <v/>
      </c>
      <c r="AU28" s="447" t="str">
        <f t="shared" si="120"/>
        <v/>
      </c>
      <c r="AV28" s="448" t="str">
        <f t="shared" si="1"/>
        <v/>
      </c>
      <c r="AW28" s="447" t="str">
        <f t="shared" ref="AW28:AY28" si="121">IF($C28&lt;&gt;"",U28+X28,"")</f>
        <v/>
      </c>
      <c r="AX28" s="447" t="str">
        <f t="shared" si="121"/>
        <v/>
      </c>
      <c r="AY28" s="447" t="str">
        <f t="shared" si="121"/>
        <v/>
      </c>
      <c r="AZ28" s="448" t="str">
        <f t="shared" si="3"/>
        <v/>
      </c>
      <c r="BA28" s="447" t="str">
        <f t="shared" ref="BA28:BC28" si="122">IF($C28&lt;&gt;"",AA28+AD28,"")</f>
        <v/>
      </c>
      <c r="BB28" s="447" t="str">
        <f t="shared" si="122"/>
        <v/>
      </c>
      <c r="BC28" s="447" t="str">
        <f t="shared" si="122"/>
        <v/>
      </c>
      <c r="BD28" s="448" t="str">
        <f t="shared" si="5"/>
        <v/>
      </c>
      <c r="BE28" s="447" t="str">
        <f t="shared" ref="BE28:BG28" si="123">IF($C28&lt;&gt;"",AG28+AJ28,"")</f>
        <v/>
      </c>
      <c r="BF28" s="447" t="str">
        <f t="shared" si="123"/>
        <v/>
      </c>
      <c r="BG28" s="447" t="str">
        <f t="shared" si="123"/>
        <v/>
      </c>
      <c r="BH28" s="428" t="str">
        <f t="shared" si="7"/>
        <v/>
      </c>
      <c r="BI28" s="447" t="str">
        <f t="shared" ref="BI28:BK28" si="124">IF($C28&lt;&gt;"",AJ28+AM28,"")</f>
        <v/>
      </c>
      <c r="BJ28" s="447" t="str">
        <f t="shared" si="124"/>
        <v/>
      </c>
      <c r="BK28" s="447" t="str">
        <f t="shared" si="124"/>
        <v/>
      </c>
      <c r="BL28" s="428" t="str">
        <f t="shared" si="9"/>
        <v/>
      </c>
    </row>
    <row r="29" spans="1:64" ht="21" customHeight="1">
      <c r="A29" s="449"/>
      <c r="B29" s="431"/>
      <c r="C29" s="432"/>
      <c r="D29" s="433"/>
      <c r="E29" s="434"/>
      <c r="F29" s="435"/>
      <c r="G29" s="436"/>
      <c r="H29" s="437"/>
      <c r="I29" s="437"/>
      <c r="J29" s="437"/>
      <c r="K29" s="435"/>
      <c r="L29" s="450"/>
      <c r="M29" s="439"/>
      <c r="N29" s="440"/>
      <c r="O29" s="441"/>
      <c r="P29" s="442"/>
      <c r="Q29" s="443"/>
      <c r="R29" s="441"/>
      <c r="S29" s="442"/>
      <c r="T29" s="443"/>
      <c r="U29" s="444"/>
      <c r="V29" s="444"/>
      <c r="W29" s="445"/>
      <c r="X29" s="446"/>
      <c r="Y29" s="444"/>
      <c r="Z29" s="445"/>
      <c r="AA29" s="446"/>
      <c r="AB29" s="444"/>
      <c r="AC29" s="445"/>
      <c r="AD29" s="446"/>
      <c r="AE29" s="444"/>
      <c r="AF29" s="445"/>
      <c r="AG29" s="446"/>
      <c r="AH29" s="444"/>
      <c r="AI29" s="445"/>
      <c r="AJ29" s="446"/>
      <c r="AK29" s="444"/>
      <c r="AL29" s="445"/>
      <c r="AM29" s="446"/>
      <c r="AN29" s="444"/>
      <c r="AO29" s="445"/>
      <c r="AP29" s="446"/>
      <c r="AQ29" s="444"/>
      <c r="AR29" s="445"/>
      <c r="AS29" s="447" t="str">
        <f t="shared" ref="AS29:AU29" si="125">IF($C29&lt;&gt;"",O29+R29,"")</f>
        <v/>
      </c>
      <c r="AT29" s="447" t="str">
        <f t="shared" si="125"/>
        <v/>
      </c>
      <c r="AU29" s="447" t="str">
        <f t="shared" si="125"/>
        <v/>
      </c>
      <c r="AV29" s="448" t="str">
        <f t="shared" si="1"/>
        <v/>
      </c>
      <c r="AW29" s="447" t="str">
        <f t="shared" ref="AW29:AY29" si="126">IF($C29&lt;&gt;"",U29+X29,"")</f>
        <v/>
      </c>
      <c r="AX29" s="447" t="str">
        <f t="shared" si="126"/>
        <v/>
      </c>
      <c r="AY29" s="447" t="str">
        <f t="shared" si="126"/>
        <v/>
      </c>
      <c r="AZ29" s="448" t="str">
        <f t="shared" si="3"/>
        <v/>
      </c>
      <c r="BA29" s="447" t="str">
        <f t="shared" ref="BA29:BC29" si="127">IF($C29&lt;&gt;"",AA29+AD29,"")</f>
        <v/>
      </c>
      <c r="BB29" s="447" t="str">
        <f t="shared" si="127"/>
        <v/>
      </c>
      <c r="BC29" s="447" t="str">
        <f t="shared" si="127"/>
        <v/>
      </c>
      <c r="BD29" s="448" t="str">
        <f t="shared" si="5"/>
        <v/>
      </c>
      <c r="BE29" s="447" t="str">
        <f t="shared" ref="BE29:BG29" si="128">IF($C29&lt;&gt;"",AG29+AJ29,"")</f>
        <v/>
      </c>
      <c r="BF29" s="447" t="str">
        <f t="shared" si="128"/>
        <v/>
      </c>
      <c r="BG29" s="447" t="str">
        <f t="shared" si="128"/>
        <v/>
      </c>
      <c r="BH29" s="428" t="str">
        <f t="shared" si="7"/>
        <v/>
      </c>
      <c r="BI29" s="447" t="str">
        <f t="shared" ref="BI29:BK29" si="129">IF($C29&lt;&gt;"",AJ29+AM29,"")</f>
        <v/>
      </c>
      <c r="BJ29" s="447" t="str">
        <f t="shared" si="129"/>
        <v/>
      </c>
      <c r="BK29" s="447" t="str">
        <f t="shared" si="129"/>
        <v/>
      </c>
      <c r="BL29" s="428" t="str">
        <f t="shared" si="9"/>
        <v/>
      </c>
    </row>
    <row r="30" spans="1:64" ht="21" customHeight="1">
      <c r="A30" s="449"/>
      <c r="B30" s="431"/>
      <c r="C30" s="432"/>
      <c r="D30" s="433"/>
      <c r="E30" s="434"/>
      <c r="F30" s="435"/>
      <c r="G30" s="436"/>
      <c r="H30" s="437"/>
      <c r="I30" s="437"/>
      <c r="J30" s="437"/>
      <c r="K30" s="435"/>
      <c r="L30" s="450"/>
      <c r="M30" s="439"/>
      <c r="N30" s="440"/>
      <c r="O30" s="441"/>
      <c r="P30" s="442"/>
      <c r="Q30" s="443"/>
      <c r="R30" s="441"/>
      <c r="S30" s="442"/>
      <c r="T30" s="443"/>
      <c r="U30" s="444"/>
      <c r="V30" s="444"/>
      <c r="W30" s="445"/>
      <c r="X30" s="446"/>
      <c r="Y30" s="444"/>
      <c r="Z30" s="445"/>
      <c r="AA30" s="446"/>
      <c r="AB30" s="444"/>
      <c r="AC30" s="445"/>
      <c r="AD30" s="446"/>
      <c r="AE30" s="444"/>
      <c r="AF30" s="445"/>
      <c r="AG30" s="446"/>
      <c r="AH30" s="444"/>
      <c r="AI30" s="445"/>
      <c r="AJ30" s="446"/>
      <c r="AK30" s="444"/>
      <c r="AL30" s="445"/>
      <c r="AM30" s="446"/>
      <c r="AN30" s="444"/>
      <c r="AO30" s="445"/>
      <c r="AP30" s="446"/>
      <c r="AQ30" s="444"/>
      <c r="AR30" s="445"/>
      <c r="AS30" s="447" t="str">
        <f t="shared" ref="AS30:AU30" si="130">IF($C30&lt;&gt;"",O30+R30,"")</f>
        <v/>
      </c>
      <c r="AT30" s="447" t="str">
        <f t="shared" si="130"/>
        <v/>
      </c>
      <c r="AU30" s="447" t="str">
        <f t="shared" si="130"/>
        <v/>
      </c>
      <c r="AV30" s="448" t="str">
        <f t="shared" si="1"/>
        <v/>
      </c>
      <c r="AW30" s="447" t="str">
        <f t="shared" ref="AW30:AY30" si="131">IF($C30&lt;&gt;"",U30+X30,"")</f>
        <v/>
      </c>
      <c r="AX30" s="447" t="str">
        <f t="shared" si="131"/>
        <v/>
      </c>
      <c r="AY30" s="447" t="str">
        <f t="shared" si="131"/>
        <v/>
      </c>
      <c r="AZ30" s="448" t="str">
        <f t="shared" si="3"/>
        <v/>
      </c>
      <c r="BA30" s="447" t="str">
        <f t="shared" ref="BA30:BC30" si="132">IF($C30&lt;&gt;"",AA30+AD30,"")</f>
        <v/>
      </c>
      <c r="BB30" s="447" t="str">
        <f t="shared" si="132"/>
        <v/>
      </c>
      <c r="BC30" s="447" t="str">
        <f t="shared" si="132"/>
        <v/>
      </c>
      <c r="BD30" s="448" t="str">
        <f t="shared" si="5"/>
        <v/>
      </c>
      <c r="BE30" s="447" t="str">
        <f t="shared" ref="BE30:BG30" si="133">IF($C30&lt;&gt;"",AG30+AJ30,"")</f>
        <v/>
      </c>
      <c r="BF30" s="447" t="str">
        <f t="shared" si="133"/>
        <v/>
      </c>
      <c r="BG30" s="447" t="str">
        <f t="shared" si="133"/>
        <v/>
      </c>
      <c r="BH30" s="428" t="str">
        <f t="shared" si="7"/>
        <v/>
      </c>
      <c r="BI30" s="447" t="str">
        <f t="shared" ref="BI30:BK30" si="134">IF($C30&lt;&gt;"",AJ30+AM30,"")</f>
        <v/>
      </c>
      <c r="BJ30" s="447" t="str">
        <f t="shared" si="134"/>
        <v/>
      </c>
      <c r="BK30" s="447" t="str">
        <f t="shared" si="134"/>
        <v/>
      </c>
      <c r="BL30" s="428" t="str">
        <f t="shared" si="9"/>
        <v/>
      </c>
    </row>
    <row r="31" spans="1:64" ht="21" customHeight="1">
      <c r="A31" s="449"/>
      <c r="B31" s="431"/>
      <c r="C31" s="432"/>
      <c r="D31" s="433"/>
      <c r="E31" s="434"/>
      <c r="F31" s="435"/>
      <c r="G31" s="436"/>
      <c r="H31" s="437"/>
      <c r="I31" s="437"/>
      <c r="J31" s="437"/>
      <c r="K31" s="435"/>
      <c r="L31" s="450"/>
      <c r="M31" s="439"/>
      <c r="N31" s="440"/>
      <c r="O31" s="441"/>
      <c r="P31" s="442"/>
      <c r="Q31" s="443"/>
      <c r="R31" s="441"/>
      <c r="S31" s="442"/>
      <c r="T31" s="443"/>
      <c r="U31" s="444"/>
      <c r="V31" s="444"/>
      <c r="W31" s="445"/>
      <c r="X31" s="446"/>
      <c r="Y31" s="444"/>
      <c r="Z31" s="445"/>
      <c r="AA31" s="446"/>
      <c r="AB31" s="444"/>
      <c r="AC31" s="445"/>
      <c r="AD31" s="446"/>
      <c r="AE31" s="444"/>
      <c r="AF31" s="445"/>
      <c r="AG31" s="446"/>
      <c r="AH31" s="444"/>
      <c r="AI31" s="445"/>
      <c r="AJ31" s="446"/>
      <c r="AK31" s="444"/>
      <c r="AL31" s="445"/>
      <c r="AM31" s="446"/>
      <c r="AN31" s="444"/>
      <c r="AO31" s="445"/>
      <c r="AP31" s="446"/>
      <c r="AQ31" s="444"/>
      <c r="AR31" s="445"/>
      <c r="AS31" s="447" t="str">
        <f t="shared" ref="AS31:AU31" si="135">IF($C31&lt;&gt;"",O31+R31,"")</f>
        <v/>
      </c>
      <c r="AT31" s="447" t="str">
        <f t="shared" si="135"/>
        <v/>
      </c>
      <c r="AU31" s="447" t="str">
        <f t="shared" si="135"/>
        <v/>
      </c>
      <c r="AV31" s="448" t="str">
        <f t="shared" si="1"/>
        <v/>
      </c>
      <c r="AW31" s="447" t="str">
        <f t="shared" ref="AW31:AY31" si="136">IF($C31&lt;&gt;"",U31+X31,"")</f>
        <v/>
      </c>
      <c r="AX31" s="447" t="str">
        <f t="shared" si="136"/>
        <v/>
      </c>
      <c r="AY31" s="447" t="str">
        <f t="shared" si="136"/>
        <v/>
      </c>
      <c r="AZ31" s="448" t="str">
        <f t="shared" si="3"/>
        <v/>
      </c>
      <c r="BA31" s="447" t="str">
        <f t="shared" ref="BA31:BC31" si="137">IF($C31&lt;&gt;"",AA31+AD31,"")</f>
        <v/>
      </c>
      <c r="BB31" s="447" t="str">
        <f t="shared" si="137"/>
        <v/>
      </c>
      <c r="BC31" s="447" t="str">
        <f t="shared" si="137"/>
        <v/>
      </c>
      <c r="BD31" s="448" t="str">
        <f t="shared" si="5"/>
        <v/>
      </c>
      <c r="BE31" s="447" t="str">
        <f t="shared" ref="BE31:BG31" si="138">IF($C31&lt;&gt;"",AG31+AJ31,"")</f>
        <v/>
      </c>
      <c r="BF31" s="447" t="str">
        <f t="shared" si="138"/>
        <v/>
      </c>
      <c r="BG31" s="447" t="str">
        <f t="shared" si="138"/>
        <v/>
      </c>
      <c r="BH31" s="428" t="str">
        <f t="shared" si="7"/>
        <v/>
      </c>
      <c r="BI31" s="447" t="str">
        <f t="shared" ref="BI31:BK31" si="139">IF($C31&lt;&gt;"",AJ31+AM31,"")</f>
        <v/>
      </c>
      <c r="BJ31" s="447" t="str">
        <f t="shared" si="139"/>
        <v/>
      </c>
      <c r="BK31" s="447" t="str">
        <f t="shared" si="139"/>
        <v/>
      </c>
      <c r="BL31" s="428" t="str">
        <f t="shared" si="9"/>
        <v/>
      </c>
    </row>
    <row r="32" spans="1:64" ht="21" customHeight="1">
      <c r="A32" s="449"/>
      <c r="B32" s="431"/>
      <c r="C32" s="432"/>
      <c r="D32" s="433"/>
      <c r="E32" s="434"/>
      <c r="F32" s="435"/>
      <c r="G32" s="436"/>
      <c r="H32" s="437"/>
      <c r="I32" s="437"/>
      <c r="J32" s="437"/>
      <c r="K32" s="435"/>
      <c r="L32" s="450"/>
      <c r="M32" s="439"/>
      <c r="N32" s="440"/>
      <c r="O32" s="441"/>
      <c r="P32" s="442"/>
      <c r="Q32" s="443"/>
      <c r="R32" s="441"/>
      <c r="S32" s="442"/>
      <c r="T32" s="443"/>
      <c r="U32" s="444"/>
      <c r="V32" s="444"/>
      <c r="W32" s="445"/>
      <c r="X32" s="446"/>
      <c r="Y32" s="444"/>
      <c r="Z32" s="445"/>
      <c r="AA32" s="446"/>
      <c r="AB32" s="444"/>
      <c r="AC32" s="445"/>
      <c r="AD32" s="446"/>
      <c r="AE32" s="444"/>
      <c r="AF32" s="445"/>
      <c r="AG32" s="446"/>
      <c r="AH32" s="444"/>
      <c r="AI32" s="445"/>
      <c r="AJ32" s="446"/>
      <c r="AK32" s="444"/>
      <c r="AL32" s="445"/>
      <c r="AM32" s="446"/>
      <c r="AN32" s="444"/>
      <c r="AO32" s="445"/>
      <c r="AP32" s="446"/>
      <c r="AQ32" s="444"/>
      <c r="AR32" s="445"/>
      <c r="AS32" s="447" t="str">
        <f t="shared" ref="AS32:AU32" si="140">IF($C32&lt;&gt;"",O32+R32,"")</f>
        <v/>
      </c>
      <c r="AT32" s="447" t="str">
        <f t="shared" si="140"/>
        <v/>
      </c>
      <c r="AU32" s="447" t="str">
        <f t="shared" si="140"/>
        <v/>
      </c>
      <c r="AV32" s="448" t="str">
        <f t="shared" si="1"/>
        <v/>
      </c>
      <c r="AW32" s="447" t="str">
        <f t="shared" ref="AW32:AY32" si="141">IF($C32&lt;&gt;"",U32+X32,"")</f>
        <v/>
      </c>
      <c r="AX32" s="447" t="str">
        <f t="shared" si="141"/>
        <v/>
      </c>
      <c r="AY32" s="447" t="str">
        <f t="shared" si="141"/>
        <v/>
      </c>
      <c r="AZ32" s="448" t="str">
        <f t="shared" si="3"/>
        <v/>
      </c>
      <c r="BA32" s="447" t="str">
        <f t="shared" ref="BA32:BC32" si="142">IF($C32&lt;&gt;"",AA32+AD32,"")</f>
        <v/>
      </c>
      <c r="BB32" s="447" t="str">
        <f t="shared" si="142"/>
        <v/>
      </c>
      <c r="BC32" s="447" t="str">
        <f t="shared" si="142"/>
        <v/>
      </c>
      <c r="BD32" s="448" t="str">
        <f t="shared" si="5"/>
        <v/>
      </c>
      <c r="BE32" s="447" t="str">
        <f t="shared" ref="BE32:BG32" si="143">IF($C32&lt;&gt;"",AG32+AJ32,"")</f>
        <v/>
      </c>
      <c r="BF32" s="447" t="str">
        <f t="shared" si="143"/>
        <v/>
      </c>
      <c r="BG32" s="447" t="str">
        <f t="shared" si="143"/>
        <v/>
      </c>
      <c r="BH32" s="428" t="str">
        <f t="shared" si="7"/>
        <v/>
      </c>
      <c r="BI32" s="447" t="str">
        <f t="shared" ref="BI32:BK32" si="144">IF($C32&lt;&gt;"",AJ32+AM32,"")</f>
        <v/>
      </c>
      <c r="BJ32" s="447" t="str">
        <f t="shared" si="144"/>
        <v/>
      </c>
      <c r="BK32" s="447" t="str">
        <f t="shared" si="144"/>
        <v/>
      </c>
      <c r="BL32" s="428" t="str">
        <f t="shared" si="9"/>
        <v/>
      </c>
    </row>
    <row r="33" spans="1:64" ht="21" customHeight="1">
      <c r="A33" s="449"/>
      <c r="B33" s="431"/>
      <c r="C33" s="432"/>
      <c r="D33" s="433"/>
      <c r="E33" s="434"/>
      <c r="F33" s="435"/>
      <c r="G33" s="436"/>
      <c r="H33" s="437"/>
      <c r="I33" s="437"/>
      <c r="J33" s="437"/>
      <c r="K33" s="435"/>
      <c r="L33" s="450"/>
      <c r="M33" s="439"/>
      <c r="N33" s="440"/>
      <c r="O33" s="441"/>
      <c r="P33" s="442"/>
      <c r="Q33" s="443"/>
      <c r="R33" s="441"/>
      <c r="S33" s="442"/>
      <c r="T33" s="443"/>
      <c r="U33" s="444"/>
      <c r="V33" s="444"/>
      <c r="W33" s="445"/>
      <c r="X33" s="446"/>
      <c r="Y33" s="444"/>
      <c r="Z33" s="445"/>
      <c r="AA33" s="446"/>
      <c r="AB33" s="444"/>
      <c r="AC33" s="445"/>
      <c r="AD33" s="446"/>
      <c r="AE33" s="444"/>
      <c r="AF33" s="445"/>
      <c r="AG33" s="446"/>
      <c r="AH33" s="444"/>
      <c r="AI33" s="445"/>
      <c r="AJ33" s="446"/>
      <c r="AK33" s="444"/>
      <c r="AL33" s="445"/>
      <c r="AM33" s="446"/>
      <c r="AN33" s="444"/>
      <c r="AO33" s="445"/>
      <c r="AP33" s="446"/>
      <c r="AQ33" s="444"/>
      <c r="AR33" s="445"/>
      <c r="AS33" s="447" t="str">
        <f t="shared" ref="AS33:AU33" si="145">IF($C33&lt;&gt;"",O33+R33,"")</f>
        <v/>
      </c>
      <c r="AT33" s="447" t="str">
        <f t="shared" si="145"/>
        <v/>
      </c>
      <c r="AU33" s="447" t="str">
        <f t="shared" si="145"/>
        <v/>
      </c>
      <c r="AV33" s="448" t="str">
        <f t="shared" si="1"/>
        <v/>
      </c>
      <c r="AW33" s="447" t="str">
        <f t="shared" ref="AW33:AY33" si="146">IF($C33&lt;&gt;"",U33+X33,"")</f>
        <v/>
      </c>
      <c r="AX33" s="447" t="str">
        <f t="shared" si="146"/>
        <v/>
      </c>
      <c r="AY33" s="447" t="str">
        <f t="shared" si="146"/>
        <v/>
      </c>
      <c r="AZ33" s="448" t="str">
        <f t="shared" si="3"/>
        <v/>
      </c>
      <c r="BA33" s="447" t="str">
        <f t="shared" ref="BA33:BC33" si="147">IF($C33&lt;&gt;"",AA33+AD33,"")</f>
        <v/>
      </c>
      <c r="BB33" s="447" t="str">
        <f t="shared" si="147"/>
        <v/>
      </c>
      <c r="BC33" s="447" t="str">
        <f t="shared" si="147"/>
        <v/>
      </c>
      <c r="BD33" s="448" t="str">
        <f t="shared" si="5"/>
        <v/>
      </c>
      <c r="BE33" s="447" t="str">
        <f t="shared" ref="BE33:BG33" si="148">IF($C33&lt;&gt;"",AG33+AJ33,"")</f>
        <v/>
      </c>
      <c r="BF33" s="447" t="str">
        <f t="shared" si="148"/>
        <v/>
      </c>
      <c r="BG33" s="447" t="str">
        <f t="shared" si="148"/>
        <v/>
      </c>
      <c r="BH33" s="428" t="str">
        <f t="shared" si="7"/>
        <v/>
      </c>
      <c r="BI33" s="447" t="str">
        <f t="shared" ref="BI33:BK33" si="149">IF($C33&lt;&gt;"",AJ33+AM33,"")</f>
        <v/>
      </c>
      <c r="BJ33" s="447" t="str">
        <f t="shared" si="149"/>
        <v/>
      </c>
      <c r="BK33" s="447" t="str">
        <f t="shared" si="149"/>
        <v/>
      </c>
      <c r="BL33" s="428" t="str">
        <f t="shared" si="9"/>
        <v/>
      </c>
    </row>
    <row r="34" spans="1:64" ht="21" customHeight="1">
      <c r="A34" s="449"/>
      <c r="B34" s="431"/>
      <c r="C34" s="432"/>
      <c r="D34" s="433"/>
      <c r="E34" s="434"/>
      <c r="F34" s="435"/>
      <c r="G34" s="436"/>
      <c r="H34" s="437"/>
      <c r="I34" s="437"/>
      <c r="J34" s="437"/>
      <c r="K34" s="435"/>
      <c r="L34" s="450"/>
      <c r="M34" s="439"/>
      <c r="N34" s="440"/>
      <c r="O34" s="441"/>
      <c r="P34" s="442"/>
      <c r="Q34" s="443"/>
      <c r="R34" s="441"/>
      <c r="S34" s="442"/>
      <c r="T34" s="443"/>
      <c r="U34" s="444"/>
      <c r="V34" s="444"/>
      <c r="W34" s="445"/>
      <c r="X34" s="446"/>
      <c r="Y34" s="444"/>
      <c r="Z34" s="445"/>
      <c r="AA34" s="446"/>
      <c r="AB34" s="444"/>
      <c r="AC34" s="445"/>
      <c r="AD34" s="446"/>
      <c r="AE34" s="444"/>
      <c r="AF34" s="445"/>
      <c r="AG34" s="446"/>
      <c r="AH34" s="444"/>
      <c r="AI34" s="445"/>
      <c r="AJ34" s="446"/>
      <c r="AK34" s="444"/>
      <c r="AL34" s="445"/>
      <c r="AM34" s="446"/>
      <c r="AN34" s="444"/>
      <c r="AO34" s="445"/>
      <c r="AP34" s="446"/>
      <c r="AQ34" s="444"/>
      <c r="AR34" s="445"/>
      <c r="AS34" s="447" t="str">
        <f t="shared" ref="AS34:AU34" si="150">IF($C34&lt;&gt;"",O34+R34,"")</f>
        <v/>
      </c>
      <c r="AT34" s="447" t="str">
        <f t="shared" si="150"/>
        <v/>
      </c>
      <c r="AU34" s="447" t="str">
        <f t="shared" si="150"/>
        <v/>
      </c>
      <c r="AV34" s="448" t="str">
        <f t="shared" si="1"/>
        <v/>
      </c>
      <c r="AW34" s="447" t="str">
        <f t="shared" ref="AW34:AY34" si="151">IF($C34&lt;&gt;"",U34+X34,"")</f>
        <v/>
      </c>
      <c r="AX34" s="447" t="str">
        <f t="shared" si="151"/>
        <v/>
      </c>
      <c r="AY34" s="447" t="str">
        <f t="shared" si="151"/>
        <v/>
      </c>
      <c r="AZ34" s="448" t="str">
        <f t="shared" si="3"/>
        <v/>
      </c>
      <c r="BA34" s="447" t="str">
        <f t="shared" ref="BA34:BC34" si="152">IF($C34&lt;&gt;"",AA34+AD34,"")</f>
        <v/>
      </c>
      <c r="BB34" s="447" t="str">
        <f t="shared" si="152"/>
        <v/>
      </c>
      <c r="BC34" s="447" t="str">
        <f t="shared" si="152"/>
        <v/>
      </c>
      <c r="BD34" s="448" t="str">
        <f t="shared" si="5"/>
        <v/>
      </c>
      <c r="BE34" s="447" t="str">
        <f t="shared" ref="BE34:BG34" si="153">IF($C34&lt;&gt;"",AG34+AJ34,"")</f>
        <v/>
      </c>
      <c r="BF34" s="447" t="str">
        <f t="shared" si="153"/>
        <v/>
      </c>
      <c r="BG34" s="447" t="str">
        <f t="shared" si="153"/>
        <v/>
      </c>
      <c r="BH34" s="428" t="str">
        <f t="shared" si="7"/>
        <v/>
      </c>
      <c r="BI34" s="447" t="str">
        <f t="shared" ref="BI34:BK34" si="154">IF($C34&lt;&gt;"",AJ34+AM34,"")</f>
        <v/>
      </c>
      <c r="BJ34" s="447" t="str">
        <f t="shared" si="154"/>
        <v/>
      </c>
      <c r="BK34" s="447" t="str">
        <f t="shared" si="154"/>
        <v/>
      </c>
      <c r="BL34" s="428" t="str">
        <f t="shared" si="9"/>
        <v/>
      </c>
    </row>
    <row r="35" spans="1:64" ht="21" customHeight="1">
      <c r="A35" s="449"/>
      <c r="B35" s="431"/>
      <c r="C35" s="432"/>
      <c r="D35" s="433"/>
      <c r="E35" s="434"/>
      <c r="F35" s="435"/>
      <c r="G35" s="436"/>
      <c r="H35" s="437"/>
      <c r="I35" s="437"/>
      <c r="J35" s="437"/>
      <c r="K35" s="435"/>
      <c r="L35" s="450"/>
      <c r="M35" s="439"/>
      <c r="N35" s="440"/>
      <c r="O35" s="441"/>
      <c r="P35" s="442"/>
      <c r="Q35" s="443"/>
      <c r="R35" s="441"/>
      <c r="S35" s="442"/>
      <c r="T35" s="443"/>
      <c r="U35" s="444"/>
      <c r="V35" s="444"/>
      <c r="W35" s="445"/>
      <c r="X35" s="446"/>
      <c r="Y35" s="444"/>
      <c r="Z35" s="445"/>
      <c r="AA35" s="446"/>
      <c r="AB35" s="444"/>
      <c r="AC35" s="445"/>
      <c r="AD35" s="446"/>
      <c r="AE35" s="444"/>
      <c r="AF35" s="445"/>
      <c r="AG35" s="446"/>
      <c r="AH35" s="444"/>
      <c r="AI35" s="445"/>
      <c r="AJ35" s="446"/>
      <c r="AK35" s="444"/>
      <c r="AL35" s="445"/>
      <c r="AM35" s="446"/>
      <c r="AN35" s="444"/>
      <c r="AO35" s="445"/>
      <c r="AP35" s="446"/>
      <c r="AQ35" s="444"/>
      <c r="AR35" s="445"/>
      <c r="AS35" s="447" t="str">
        <f t="shared" ref="AS35:AU35" si="155">IF($C35&lt;&gt;"",O35+R35,"")</f>
        <v/>
      </c>
      <c r="AT35" s="447" t="str">
        <f t="shared" si="155"/>
        <v/>
      </c>
      <c r="AU35" s="447" t="str">
        <f t="shared" si="155"/>
        <v/>
      </c>
      <c r="AV35" s="448" t="str">
        <f t="shared" si="1"/>
        <v/>
      </c>
      <c r="AW35" s="447" t="str">
        <f t="shared" ref="AW35:AY35" si="156">IF($C35&lt;&gt;"",U35+X35,"")</f>
        <v/>
      </c>
      <c r="AX35" s="447" t="str">
        <f t="shared" si="156"/>
        <v/>
      </c>
      <c r="AY35" s="447" t="str">
        <f t="shared" si="156"/>
        <v/>
      </c>
      <c r="AZ35" s="448" t="str">
        <f t="shared" si="3"/>
        <v/>
      </c>
      <c r="BA35" s="447" t="str">
        <f t="shared" ref="BA35:BC35" si="157">IF($C35&lt;&gt;"",AA35+AD35,"")</f>
        <v/>
      </c>
      <c r="BB35" s="447" t="str">
        <f t="shared" si="157"/>
        <v/>
      </c>
      <c r="BC35" s="447" t="str">
        <f t="shared" si="157"/>
        <v/>
      </c>
      <c r="BD35" s="448" t="str">
        <f t="shared" si="5"/>
        <v/>
      </c>
      <c r="BE35" s="447" t="str">
        <f t="shared" ref="BE35:BG35" si="158">IF($C35&lt;&gt;"",AG35+AJ35,"")</f>
        <v/>
      </c>
      <c r="BF35" s="447" t="str">
        <f t="shared" si="158"/>
        <v/>
      </c>
      <c r="BG35" s="447" t="str">
        <f t="shared" si="158"/>
        <v/>
      </c>
      <c r="BH35" s="428" t="str">
        <f t="shared" si="7"/>
        <v/>
      </c>
      <c r="BI35" s="447" t="str">
        <f t="shared" ref="BI35:BK35" si="159">IF($C35&lt;&gt;"",AJ35+AM35,"")</f>
        <v/>
      </c>
      <c r="BJ35" s="447" t="str">
        <f t="shared" si="159"/>
        <v/>
      </c>
      <c r="BK35" s="447" t="str">
        <f t="shared" si="159"/>
        <v/>
      </c>
      <c r="BL35" s="428" t="str">
        <f t="shared" si="9"/>
        <v/>
      </c>
    </row>
    <row r="36" spans="1:64" ht="21" customHeight="1">
      <c r="A36" s="449"/>
      <c r="B36" s="431"/>
      <c r="C36" s="432"/>
      <c r="D36" s="433"/>
      <c r="E36" s="434"/>
      <c r="F36" s="435"/>
      <c r="G36" s="436"/>
      <c r="H36" s="437"/>
      <c r="I36" s="437"/>
      <c r="J36" s="437"/>
      <c r="K36" s="435"/>
      <c r="L36" s="450"/>
      <c r="M36" s="439"/>
      <c r="N36" s="440"/>
      <c r="O36" s="441"/>
      <c r="P36" s="442"/>
      <c r="Q36" s="443"/>
      <c r="R36" s="441"/>
      <c r="S36" s="442"/>
      <c r="T36" s="443"/>
      <c r="U36" s="444"/>
      <c r="V36" s="444"/>
      <c r="W36" s="445"/>
      <c r="X36" s="446"/>
      <c r="Y36" s="444"/>
      <c r="Z36" s="445"/>
      <c r="AA36" s="446"/>
      <c r="AB36" s="444"/>
      <c r="AC36" s="445"/>
      <c r="AD36" s="446"/>
      <c r="AE36" s="444"/>
      <c r="AF36" s="445"/>
      <c r="AG36" s="446"/>
      <c r="AH36" s="444"/>
      <c r="AI36" s="445"/>
      <c r="AJ36" s="446"/>
      <c r="AK36" s="444"/>
      <c r="AL36" s="445"/>
      <c r="AM36" s="446"/>
      <c r="AN36" s="444"/>
      <c r="AO36" s="445"/>
      <c r="AP36" s="446"/>
      <c r="AQ36" s="444"/>
      <c r="AR36" s="445"/>
      <c r="AS36" s="447" t="str">
        <f t="shared" ref="AS36:AU36" si="160">IF($C36&lt;&gt;"",O36+R36,"")</f>
        <v/>
      </c>
      <c r="AT36" s="447" t="str">
        <f t="shared" si="160"/>
        <v/>
      </c>
      <c r="AU36" s="447" t="str">
        <f t="shared" si="160"/>
        <v/>
      </c>
      <c r="AV36" s="448" t="str">
        <f t="shared" si="1"/>
        <v/>
      </c>
      <c r="AW36" s="447" t="str">
        <f t="shared" ref="AW36:AY36" si="161">IF($C36&lt;&gt;"",U36+X36,"")</f>
        <v/>
      </c>
      <c r="AX36" s="447" t="str">
        <f t="shared" si="161"/>
        <v/>
      </c>
      <c r="AY36" s="447" t="str">
        <f t="shared" si="161"/>
        <v/>
      </c>
      <c r="AZ36" s="448" t="str">
        <f t="shared" si="3"/>
        <v/>
      </c>
      <c r="BA36" s="447" t="str">
        <f t="shared" ref="BA36:BC36" si="162">IF($C36&lt;&gt;"",AA36+AD36,"")</f>
        <v/>
      </c>
      <c r="BB36" s="447" t="str">
        <f t="shared" si="162"/>
        <v/>
      </c>
      <c r="BC36" s="447" t="str">
        <f t="shared" si="162"/>
        <v/>
      </c>
      <c r="BD36" s="448" t="str">
        <f t="shared" si="5"/>
        <v/>
      </c>
      <c r="BE36" s="447" t="str">
        <f t="shared" ref="BE36:BG36" si="163">IF($C36&lt;&gt;"",AG36+AJ36,"")</f>
        <v/>
      </c>
      <c r="BF36" s="447" t="str">
        <f t="shared" si="163"/>
        <v/>
      </c>
      <c r="BG36" s="447" t="str">
        <f t="shared" si="163"/>
        <v/>
      </c>
      <c r="BH36" s="428" t="str">
        <f t="shared" si="7"/>
        <v/>
      </c>
      <c r="BI36" s="447" t="str">
        <f t="shared" ref="BI36:BK36" si="164">IF($C36&lt;&gt;"",AJ36+AM36,"")</f>
        <v/>
      </c>
      <c r="BJ36" s="447" t="str">
        <f t="shared" si="164"/>
        <v/>
      </c>
      <c r="BK36" s="447" t="str">
        <f t="shared" si="164"/>
        <v/>
      </c>
      <c r="BL36" s="428" t="str">
        <f t="shared" si="9"/>
        <v/>
      </c>
    </row>
    <row r="37" spans="1:64" ht="21" customHeight="1">
      <c r="A37" s="449"/>
      <c r="B37" s="431"/>
      <c r="C37" s="432"/>
      <c r="D37" s="433"/>
      <c r="E37" s="434"/>
      <c r="F37" s="435"/>
      <c r="G37" s="436"/>
      <c r="H37" s="437"/>
      <c r="I37" s="437"/>
      <c r="J37" s="437"/>
      <c r="K37" s="435"/>
      <c r="L37" s="450"/>
      <c r="M37" s="439"/>
      <c r="N37" s="440"/>
      <c r="O37" s="441"/>
      <c r="P37" s="442"/>
      <c r="Q37" s="443"/>
      <c r="R37" s="441"/>
      <c r="S37" s="442"/>
      <c r="T37" s="443"/>
      <c r="U37" s="444"/>
      <c r="V37" s="444"/>
      <c r="W37" s="445"/>
      <c r="X37" s="446"/>
      <c r="Y37" s="444"/>
      <c r="Z37" s="445"/>
      <c r="AA37" s="446"/>
      <c r="AB37" s="444"/>
      <c r="AC37" s="445"/>
      <c r="AD37" s="446"/>
      <c r="AE37" s="444"/>
      <c r="AF37" s="445"/>
      <c r="AG37" s="446"/>
      <c r="AH37" s="444"/>
      <c r="AI37" s="445"/>
      <c r="AJ37" s="446"/>
      <c r="AK37" s="444"/>
      <c r="AL37" s="445"/>
      <c r="AM37" s="446"/>
      <c r="AN37" s="444"/>
      <c r="AO37" s="445"/>
      <c r="AP37" s="446"/>
      <c r="AQ37" s="444"/>
      <c r="AR37" s="445"/>
      <c r="AS37" s="447" t="str">
        <f t="shared" ref="AS37:AU37" si="165">IF($C37&lt;&gt;"",O37+R37,"")</f>
        <v/>
      </c>
      <c r="AT37" s="447" t="str">
        <f t="shared" si="165"/>
        <v/>
      </c>
      <c r="AU37" s="447" t="str">
        <f t="shared" si="165"/>
        <v/>
      </c>
      <c r="AV37" s="448" t="str">
        <f t="shared" si="1"/>
        <v/>
      </c>
      <c r="AW37" s="447" t="str">
        <f t="shared" ref="AW37:AY37" si="166">IF($C37&lt;&gt;"",U37+X37,"")</f>
        <v/>
      </c>
      <c r="AX37" s="447" t="str">
        <f t="shared" si="166"/>
        <v/>
      </c>
      <c r="AY37" s="447" t="str">
        <f t="shared" si="166"/>
        <v/>
      </c>
      <c r="AZ37" s="448" t="str">
        <f t="shared" si="3"/>
        <v/>
      </c>
      <c r="BA37" s="447" t="str">
        <f t="shared" ref="BA37:BC37" si="167">IF($C37&lt;&gt;"",AA37+AD37,"")</f>
        <v/>
      </c>
      <c r="BB37" s="447" t="str">
        <f t="shared" si="167"/>
        <v/>
      </c>
      <c r="BC37" s="447" t="str">
        <f t="shared" si="167"/>
        <v/>
      </c>
      <c r="BD37" s="448" t="str">
        <f t="shared" si="5"/>
        <v/>
      </c>
      <c r="BE37" s="447" t="str">
        <f t="shared" ref="BE37:BG37" si="168">IF($C37&lt;&gt;"",AG37+AJ37,"")</f>
        <v/>
      </c>
      <c r="BF37" s="447" t="str">
        <f t="shared" si="168"/>
        <v/>
      </c>
      <c r="BG37" s="447" t="str">
        <f t="shared" si="168"/>
        <v/>
      </c>
      <c r="BH37" s="428" t="str">
        <f t="shared" si="7"/>
        <v/>
      </c>
      <c r="BI37" s="447" t="str">
        <f t="shared" ref="BI37:BK37" si="169">IF($C37&lt;&gt;"",AJ37+AM37,"")</f>
        <v/>
      </c>
      <c r="BJ37" s="447" t="str">
        <f t="shared" si="169"/>
        <v/>
      </c>
      <c r="BK37" s="447" t="str">
        <f t="shared" si="169"/>
        <v/>
      </c>
      <c r="BL37" s="428" t="str">
        <f t="shared" si="9"/>
        <v/>
      </c>
    </row>
    <row r="38" spans="1:64" ht="21" customHeight="1">
      <c r="A38" s="449"/>
      <c r="B38" s="431"/>
      <c r="C38" s="432"/>
      <c r="D38" s="433"/>
      <c r="E38" s="434"/>
      <c r="F38" s="435"/>
      <c r="G38" s="436"/>
      <c r="H38" s="437"/>
      <c r="I38" s="437"/>
      <c r="J38" s="437"/>
      <c r="K38" s="435"/>
      <c r="L38" s="450"/>
      <c r="M38" s="439"/>
      <c r="N38" s="440"/>
      <c r="O38" s="441"/>
      <c r="P38" s="442"/>
      <c r="Q38" s="443"/>
      <c r="R38" s="441"/>
      <c r="S38" s="442"/>
      <c r="T38" s="443"/>
      <c r="U38" s="444"/>
      <c r="V38" s="444"/>
      <c r="W38" s="445"/>
      <c r="X38" s="446"/>
      <c r="Y38" s="444"/>
      <c r="Z38" s="445"/>
      <c r="AA38" s="446"/>
      <c r="AB38" s="444"/>
      <c r="AC38" s="445"/>
      <c r="AD38" s="446"/>
      <c r="AE38" s="444"/>
      <c r="AF38" s="445"/>
      <c r="AG38" s="446"/>
      <c r="AH38" s="444"/>
      <c r="AI38" s="445"/>
      <c r="AJ38" s="446"/>
      <c r="AK38" s="444"/>
      <c r="AL38" s="445"/>
      <c r="AM38" s="446"/>
      <c r="AN38" s="444"/>
      <c r="AO38" s="445"/>
      <c r="AP38" s="446"/>
      <c r="AQ38" s="444"/>
      <c r="AR38" s="445"/>
      <c r="AS38" s="447" t="str">
        <f t="shared" ref="AS38:AU38" si="170">IF($C38&lt;&gt;"",O38+R38,"")</f>
        <v/>
      </c>
      <c r="AT38" s="447" t="str">
        <f t="shared" si="170"/>
        <v/>
      </c>
      <c r="AU38" s="447" t="str">
        <f t="shared" si="170"/>
        <v/>
      </c>
      <c r="AV38" s="448" t="str">
        <f t="shared" si="1"/>
        <v/>
      </c>
      <c r="AW38" s="447" t="str">
        <f t="shared" ref="AW38:AY38" si="171">IF($C38&lt;&gt;"",U38+X38,"")</f>
        <v/>
      </c>
      <c r="AX38" s="447" t="str">
        <f t="shared" si="171"/>
        <v/>
      </c>
      <c r="AY38" s="447" t="str">
        <f t="shared" si="171"/>
        <v/>
      </c>
      <c r="AZ38" s="448" t="str">
        <f t="shared" si="3"/>
        <v/>
      </c>
      <c r="BA38" s="447" t="str">
        <f t="shared" ref="BA38:BC38" si="172">IF($C38&lt;&gt;"",AA38+AD38,"")</f>
        <v/>
      </c>
      <c r="BB38" s="447" t="str">
        <f t="shared" si="172"/>
        <v/>
      </c>
      <c r="BC38" s="447" t="str">
        <f t="shared" si="172"/>
        <v/>
      </c>
      <c r="BD38" s="448" t="str">
        <f t="shared" si="5"/>
        <v/>
      </c>
      <c r="BE38" s="447" t="str">
        <f t="shared" ref="BE38:BG38" si="173">IF($C38&lt;&gt;"",AG38+AJ38,"")</f>
        <v/>
      </c>
      <c r="BF38" s="447" t="str">
        <f t="shared" si="173"/>
        <v/>
      </c>
      <c r="BG38" s="447" t="str">
        <f t="shared" si="173"/>
        <v/>
      </c>
      <c r="BH38" s="428" t="str">
        <f t="shared" si="7"/>
        <v/>
      </c>
      <c r="BI38" s="447" t="str">
        <f t="shared" ref="BI38:BK38" si="174">IF($C38&lt;&gt;"",AJ38+AM38,"")</f>
        <v/>
      </c>
      <c r="BJ38" s="447" t="str">
        <f t="shared" si="174"/>
        <v/>
      </c>
      <c r="BK38" s="447" t="str">
        <f t="shared" si="174"/>
        <v/>
      </c>
      <c r="BL38" s="428" t="str">
        <f t="shared" si="9"/>
        <v/>
      </c>
    </row>
    <row r="39" spans="1:64" ht="21" customHeight="1">
      <c r="A39" s="449"/>
      <c r="B39" s="431"/>
      <c r="C39" s="432"/>
      <c r="D39" s="433"/>
      <c r="E39" s="434"/>
      <c r="F39" s="435"/>
      <c r="G39" s="436"/>
      <c r="H39" s="437"/>
      <c r="I39" s="437"/>
      <c r="J39" s="437"/>
      <c r="K39" s="435"/>
      <c r="L39" s="450"/>
      <c r="M39" s="439"/>
      <c r="N39" s="440"/>
      <c r="O39" s="441"/>
      <c r="P39" s="442"/>
      <c r="Q39" s="443"/>
      <c r="R39" s="441"/>
      <c r="S39" s="442"/>
      <c r="T39" s="443"/>
      <c r="U39" s="444"/>
      <c r="V39" s="444"/>
      <c r="W39" s="445"/>
      <c r="X39" s="446"/>
      <c r="Y39" s="444"/>
      <c r="Z39" s="445"/>
      <c r="AA39" s="446"/>
      <c r="AB39" s="444"/>
      <c r="AC39" s="445"/>
      <c r="AD39" s="446"/>
      <c r="AE39" s="444"/>
      <c r="AF39" s="445"/>
      <c r="AG39" s="446"/>
      <c r="AH39" s="444"/>
      <c r="AI39" s="445"/>
      <c r="AJ39" s="446"/>
      <c r="AK39" s="444"/>
      <c r="AL39" s="445"/>
      <c r="AM39" s="446"/>
      <c r="AN39" s="444"/>
      <c r="AO39" s="445"/>
      <c r="AP39" s="446"/>
      <c r="AQ39" s="444"/>
      <c r="AR39" s="445"/>
      <c r="AS39" s="447" t="str">
        <f t="shared" ref="AS39:AU39" si="175">IF($C39&lt;&gt;"",O39+R39,"")</f>
        <v/>
      </c>
      <c r="AT39" s="447" t="str">
        <f t="shared" si="175"/>
        <v/>
      </c>
      <c r="AU39" s="447" t="str">
        <f t="shared" si="175"/>
        <v/>
      </c>
      <c r="AV39" s="448" t="str">
        <f t="shared" si="1"/>
        <v/>
      </c>
      <c r="AW39" s="447" t="str">
        <f t="shared" ref="AW39:AY39" si="176">IF($C39&lt;&gt;"",U39+X39,"")</f>
        <v/>
      </c>
      <c r="AX39" s="447" t="str">
        <f t="shared" si="176"/>
        <v/>
      </c>
      <c r="AY39" s="447" t="str">
        <f t="shared" si="176"/>
        <v/>
      </c>
      <c r="AZ39" s="448" t="str">
        <f t="shared" si="3"/>
        <v/>
      </c>
      <c r="BA39" s="447" t="str">
        <f t="shared" ref="BA39:BC39" si="177">IF($C39&lt;&gt;"",AA39+AD39,"")</f>
        <v/>
      </c>
      <c r="BB39" s="447" t="str">
        <f t="shared" si="177"/>
        <v/>
      </c>
      <c r="BC39" s="447" t="str">
        <f t="shared" si="177"/>
        <v/>
      </c>
      <c r="BD39" s="448" t="str">
        <f t="shared" si="5"/>
        <v/>
      </c>
      <c r="BE39" s="447" t="str">
        <f t="shared" ref="BE39:BG39" si="178">IF($C39&lt;&gt;"",AG39+AJ39,"")</f>
        <v/>
      </c>
      <c r="BF39" s="447" t="str">
        <f t="shared" si="178"/>
        <v/>
      </c>
      <c r="BG39" s="447" t="str">
        <f t="shared" si="178"/>
        <v/>
      </c>
      <c r="BH39" s="428" t="str">
        <f t="shared" si="7"/>
        <v/>
      </c>
      <c r="BI39" s="447" t="str">
        <f t="shared" ref="BI39:BK39" si="179">IF($C39&lt;&gt;"",AJ39+AM39,"")</f>
        <v/>
      </c>
      <c r="BJ39" s="447" t="str">
        <f t="shared" si="179"/>
        <v/>
      </c>
      <c r="BK39" s="447" t="str">
        <f t="shared" si="179"/>
        <v/>
      </c>
      <c r="BL39" s="428" t="str">
        <f t="shared" si="9"/>
        <v/>
      </c>
    </row>
    <row r="40" spans="1:64" ht="21" customHeight="1">
      <c r="A40" s="449"/>
      <c r="B40" s="431"/>
      <c r="C40" s="432"/>
      <c r="D40" s="433"/>
      <c r="E40" s="434"/>
      <c r="F40" s="435"/>
      <c r="G40" s="436"/>
      <c r="H40" s="437"/>
      <c r="I40" s="437"/>
      <c r="J40" s="437"/>
      <c r="K40" s="435"/>
      <c r="L40" s="450"/>
      <c r="M40" s="439"/>
      <c r="N40" s="440"/>
      <c r="O40" s="441"/>
      <c r="P40" s="442"/>
      <c r="Q40" s="443"/>
      <c r="R40" s="441"/>
      <c r="S40" s="442"/>
      <c r="T40" s="443"/>
      <c r="U40" s="444"/>
      <c r="V40" s="444"/>
      <c r="W40" s="445"/>
      <c r="X40" s="446"/>
      <c r="Y40" s="444"/>
      <c r="Z40" s="445"/>
      <c r="AA40" s="446"/>
      <c r="AB40" s="444"/>
      <c r="AC40" s="445"/>
      <c r="AD40" s="446"/>
      <c r="AE40" s="444"/>
      <c r="AF40" s="445"/>
      <c r="AG40" s="446"/>
      <c r="AH40" s="444"/>
      <c r="AI40" s="445"/>
      <c r="AJ40" s="446"/>
      <c r="AK40" s="444"/>
      <c r="AL40" s="445"/>
      <c r="AM40" s="446"/>
      <c r="AN40" s="444"/>
      <c r="AO40" s="445"/>
      <c r="AP40" s="446"/>
      <c r="AQ40" s="444"/>
      <c r="AR40" s="445"/>
      <c r="AS40" s="447" t="str">
        <f t="shared" ref="AS40:AU40" si="180">IF($C40&lt;&gt;"",O40+R40,"")</f>
        <v/>
      </c>
      <c r="AT40" s="447" t="str">
        <f t="shared" si="180"/>
        <v/>
      </c>
      <c r="AU40" s="447" t="str">
        <f t="shared" si="180"/>
        <v/>
      </c>
      <c r="AV40" s="448" t="str">
        <f t="shared" si="1"/>
        <v/>
      </c>
      <c r="AW40" s="447" t="str">
        <f t="shared" ref="AW40:AY40" si="181">IF($C40&lt;&gt;"",U40+X40,"")</f>
        <v/>
      </c>
      <c r="AX40" s="447" t="str">
        <f t="shared" si="181"/>
        <v/>
      </c>
      <c r="AY40" s="447" t="str">
        <f t="shared" si="181"/>
        <v/>
      </c>
      <c r="AZ40" s="448" t="str">
        <f t="shared" si="3"/>
        <v/>
      </c>
      <c r="BA40" s="447" t="str">
        <f t="shared" ref="BA40:BC40" si="182">IF($C40&lt;&gt;"",AA40+AD40,"")</f>
        <v/>
      </c>
      <c r="BB40" s="447" t="str">
        <f t="shared" si="182"/>
        <v/>
      </c>
      <c r="BC40" s="447" t="str">
        <f t="shared" si="182"/>
        <v/>
      </c>
      <c r="BD40" s="448" t="str">
        <f t="shared" si="5"/>
        <v/>
      </c>
      <c r="BE40" s="447" t="str">
        <f t="shared" ref="BE40:BG40" si="183">IF($C40&lt;&gt;"",AG40+AJ40,"")</f>
        <v/>
      </c>
      <c r="BF40" s="447" t="str">
        <f t="shared" si="183"/>
        <v/>
      </c>
      <c r="BG40" s="447" t="str">
        <f t="shared" si="183"/>
        <v/>
      </c>
      <c r="BH40" s="428" t="str">
        <f t="shared" si="7"/>
        <v/>
      </c>
      <c r="BI40" s="447" t="str">
        <f t="shared" ref="BI40:BK40" si="184">IF($C40&lt;&gt;"",AJ40+AM40,"")</f>
        <v/>
      </c>
      <c r="BJ40" s="447" t="str">
        <f t="shared" si="184"/>
        <v/>
      </c>
      <c r="BK40" s="447" t="str">
        <f t="shared" si="184"/>
        <v/>
      </c>
      <c r="BL40" s="428" t="str">
        <f t="shared" si="9"/>
        <v/>
      </c>
    </row>
    <row r="41" spans="1:64" ht="21" customHeight="1">
      <c r="A41" s="449"/>
      <c r="B41" s="431"/>
      <c r="C41" s="432"/>
      <c r="D41" s="433"/>
      <c r="E41" s="434"/>
      <c r="F41" s="435"/>
      <c r="G41" s="436"/>
      <c r="H41" s="437"/>
      <c r="I41" s="437"/>
      <c r="J41" s="437"/>
      <c r="K41" s="435"/>
      <c r="L41" s="450"/>
      <c r="M41" s="439"/>
      <c r="N41" s="440"/>
      <c r="O41" s="441"/>
      <c r="P41" s="442"/>
      <c r="Q41" s="443"/>
      <c r="R41" s="441"/>
      <c r="S41" s="442"/>
      <c r="T41" s="443"/>
      <c r="U41" s="444"/>
      <c r="V41" s="444"/>
      <c r="W41" s="445"/>
      <c r="X41" s="446"/>
      <c r="Y41" s="444"/>
      <c r="Z41" s="445"/>
      <c r="AA41" s="446"/>
      <c r="AB41" s="444"/>
      <c r="AC41" s="445"/>
      <c r="AD41" s="446"/>
      <c r="AE41" s="444"/>
      <c r="AF41" s="445"/>
      <c r="AG41" s="446"/>
      <c r="AH41" s="444"/>
      <c r="AI41" s="445"/>
      <c r="AJ41" s="446"/>
      <c r="AK41" s="444"/>
      <c r="AL41" s="445"/>
      <c r="AM41" s="446"/>
      <c r="AN41" s="444"/>
      <c r="AO41" s="445"/>
      <c r="AP41" s="446"/>
      <c r="AQ41" s="444"/>
      <c r="AR41" s="445"/>
      <c r="AS41" s="447" t="str">
        <f t="shared" ref="AS41:AU41" si="185">IF($C41&lt;&gt;"",O41+R41,"")</f>
        <v/>
      </c>
      <c r="AT41" s="447" t="str">
        <f t="shared" si="185"/>
        <v/>
      </c>
      <c r="AU41" s="447" t="str">
        <f t="shared" si="185"/>
        <v/>
      </c>
      <c r="AV41" s="448" t="str">
        <f t="shared" si="1"/>
        <v/>
      </c>
      <c r="AW41" s="447" t="str">
        <f t="shared" ref="AW41:AY41" si="186">IF($C41&lt;&gt;"",U41+X41,"")</f>
        <v/>
      </c>
      <c r="AX41" s="447" t="str">
        <f t="shared" si="186"/>
        <v/>
      </c>
      <c r="AY41" s="447" t="str">
        <f t="shared" si="186"/>
        <v/>
      </c>
      <c r="AZ41" s="448" t="str">
        <f t="shared" si="3"/>
        <v/>
      </c>
      <c r="BA41" s="447" t="str">
        <f t="shared" ref="BA41:BC41" si="187">IF($C41&lt;&gt;"",AA41+AD41,"")</f>
        <v/>
      </c>
      <c r="BB41" s="447" t="str">
        <f t="shared" si="187"/>
        <v/>
      </c>
      <c r="BC41" s="447" t="str">
        <f t="shared" si="187"/>
        <v/>
      </c>
      <c r="BD41" s="448" t="str">
        <f t="shared" si="5"/>
        <v/>
      </c>
      <c r="BE41" s="447" t="str">
        <f t="shared" ref="BE41:BG41" si="188">IF($C41&lt;&gt;"",AG41+AJ41,"")</f>
        <v/>
      </c>
      <c r="BF41" s="447" t="str">
        <f t="shared" si="188"/>
        <v/>
      </c>
      <c r="BG41" s="447" t="str">
        <f t="shared" si="188"/>
        <v/>
      </c>
      <c r="BH41" s="428" t="str">
        <f t="shared" si="7"/>
        <v/>
      </c>
      <c r="BI41" s="447" t="str">
        <f t="shared" ref="BI41:BK41" si="189">IF($C41&lt;&gt;"",AJ41+AM41,"")</f>
        <v/>
      </c>
      <c r="BJ41" s="447" t="str">
        <f t="shared" si="189"/>
        <v/>
      </c>
      <c r="BK41" s="447" t="str">
        <f t="shared" si="189"/>
        <v/>
      </c>
      <c r="BL41" s="428" t="str">
        <f t="shared" si="9"/>
        <v/>
      </c>
    </row>
    <row r="42" spans="1:64" ht="21" customHeight="1">
      <c r="A42" s="449"/>
      <c r="B42" s="431"/>
      <c r="C42" s="432"/>
      <c r="D42" s="433"/>
      <c r="E42" s="434"/>
      <c r="F42" s="435"/>
      <c r="G42" s="436"/>
      <c r="H42" s="437"/>
      <c r="I42" s="437"/>
      <c r="J42" s="437"/>
      <c r="K42" s="435"/>
      <c r="L42" s="450"/>
      <c r="M42" s="439"/>
      <c r="N42" s="440"/>
      <c r="O42" s="441"/>
      <c r="P42" s="442"/>
      <c r="Q42" s="443"/>
      <c r="R42" s="441"/>
      <c r="S42" s="442"/>
      <c r="T42" s="443"/>
      <c r="U42" s="444"/>
      <c r="V42" s="444"/>
      <c r="W42" s="445"/>
      <c r="X42" s="446"/>
      <c r="Y42" s="444"/>
      <c r="Z42" s="445"/>
      <c r="AA42" s="446"/>
      <c r="AB42" s="444"/>
      <c r="AC42" s="445"/>
      <c r="AD42" s="446"/>
      <c r="AE42" s="444"/>
      <c r="AF42" s="445"/>
      <c r="AG42" s="446"/>
      <c r="AH42" s="444"/>
      <c r="AI42" s="445"/>
      <c r="AJ42" s="446"/>
      <c r="AK42" s="444"/>
      <c r="AL42" s="445"/>
      <c r="AM42" s="446"/>
      <c r="AN42" s="444"/>
      <c r="AO42" s="445"/>
      <c r="AP42" s="446"/>
      <c r="AQ42" s="444"/>
      <c r="AR42" s="445"/>
      <c r="AS42" s="447" t="str">
        <f t="shared" ref="AS42:AU42" si="190">IF($C42&lt;&gt;"",O42+R42,"")</f>
        <v/>
      </c>
      <c r="AT42" s="447" t="str">
        <f t="shared" si="190"/>
        <v/>
      </c>
      <c r="AU42" s="447" t="str">
        <f t="shared" si="190"/>
        <v/>
      </c>
      <c r="AV42" s="448" t="str">
        <f t="shared" si="1"/>
        <v/>
      </c>
      <c r="AW42" s="447" t="str">
        <f t="shared" ref="AW42:AY42" si="191">IF($C42&lt;&gt;"",U42+X42,"")</f>
        <v/>
      </c>
      <c r="AX42" s="447" t="str">
        <f t="shared" si="191"/>
        <v/>
      </c>
      <c r="AY42" s="447" t="str">
        <f t="shared" si="191"/>
        <v/>
      </c>
      <c r="AZ42" s="448" t="str">
        <f t="shared" si="3"/>
        <v/>
      </c>
      <c r="BA42" s="447" t="str">
        <f t="shared" ref="BA42:BC42" si="192">IF($C42&lt;&gt;"",AA42+AD42,"")</f>
        <v/>
      </c>
      <c r="BB42" s="447" t="str">
        <f t="shared" si="192"/>
        <v/>
      </c>
      <c r="BC42" s="447" t="str">
        <f t="shared" si="192"/>
        <v/>
      </c>
      <c r="BD42" s="448" t="str">
        <f t="shared" si="5"/>
        <v/>
      </c>
      <c r="BE42" s="447" t="str">
        <f t="shared" ref="BE42:BG42" si="193">IF($C42&lt;&gt;"",AG42+AJ42,"")</f>
        <v/>
      </c>
      <c r="BF42" s="447" t="str">
        <f t="shared" si="193"/>
        <v/>
      </c>
      <c r="BG42" s="447" t="str">
        <f t="shared" si="193"/>
        <v/>
      </c>
      <c r="BH42" s="428" t="str">
        <f t="shared" si="7"/>
        <v/>
      </c>
      <c r="BI42" s="447" t="str">
        <f t="shared" ref="BI42:BK42" si="194">IF($C42&lt;&gt;"",AJ42+AM42,"")</f>
        <v/>
      </c>
      <c r="BJ42" s="447" t="str">
        <f t="shared" si="194"/>
        <v/>
      </c>
      <c r="BK42" s="447" t="str">
        <f t="shared" si="194"/>
        <v/>
      </c>
      <c r="BL42" s="428" t="str">
        <f t="shared" si="9"/>
        <v/>
      </c>
    </row>
    <row r="43" spans="1:64" ht="21" customHeight="1">
      <c r="A43" s="449"/>
      <c r="B43" s="431"/>
      <c r="C43" s="432"/>
      <c r="D43" s="433"/>
      <c r="E43" s="434"/>
      <c r="F43" s="435"/>
      <c r="G43" s="436"/>
      <c r="H43" s="437"/>
      <c r="I43" s="437"/>
      <c r="J43" s="437"/>
      <c r="K43" s="435"/>
      <c r="L43" s="450"/>
      <c r="M43" s="439"/>
      <c r="N43" s="440"/>
      <c r="O43" s="441"/>
      <c r="P43" s="442"/>
      <c r="Q43" s="443"/>
      <c r="R43" s="441"/>
      <c r="S43" s="442"/>
      <c r="T43" s="443"/>
      <c r="U43" s="444"/>
      <c r="V43" s="444"/>
      <c r="W43" s="445"/>
      <c r="X43" s="446"/>
      <c r="Y43" s="444"/>
      <c r="Z43" s="445"/>
      <c r="AA43" s="446"/>
      <c r="AB43" s="444"/>
      <c r="AC43" s="445"/>
      <c r="AD43" s="446"/>
      <c r="AE43" s="444"/>
      <c r="AF43" s="445"/>
      <c r="AG43" s="446"/>
      <c r="AH43" s="444"/>
      <c r="AI43" s="445"/>
      <c r="AJ43" s="446"/>
      <c r="AK43" s="444"/>
      <c r="AL43" s="445"/>
      <c r="AM43" s="446"/>
      <c r="AN43" s="444"/>
      <c r="AO43" s="445"/>
      <c r="AP43" s="446"/>
      <c r="AQ43" s="444"/>
      <c r="AR43" s="445"/>
      <c r="AS43" s="447" t="str">
        <f t="shared" ref="AS43:AU43" si="195">IF($C43&lt;&gt;"",O43+R43,"")</f>
        <v/>
      </c>
      <c r="AT43" s="447" t="str">
        <f t="shared" si="195"/>
        <v/>
      </c>
      <c r="AU43" s="447" t="str">
        <f t="shared" si="195"/>
        <v/>
      </c>
      <c r="AV43" s="448" t="str">
        <f t="shared" si="1"/>
        <v/>
      </c>
      <c r="AW43" s="447" t="str">
        <f t="shared" ref="AW43:AY43" si="196">IF($C43&lt;&gt;"",U43+X43,"")</f>
        <v/>
      </c>
      <c r="AX43" s="447" t="str">
        <f t="shared" si="196"/>
        <v/>
      </c>
      <c r="AY43" s="447" t="str">
        <f t="shared" si="196"/>
        <v/>
      </c>
      <c r="AZ43" s="448" t="str">
        <f t="shared" si="3"/>
        <v/>
      </c>
      <c r="BA43" s="447" t="str">
        <f t="shared" ref="BA43:BC43" si="197">IF($C43&lt;&gt;"",AA43+AD43,"")</f>
        <v/>
      </c>
      <c r="BB43" s="447" t="str">
        <f t="shared" si="197"/>
        <v/>
      </c>
      <c r="BC43" s="447" t="str">
        <f t="shared" si="197"/>
        <v/>
      </c>
      <c r="BD43" s="448" t="str">
        <f t="shared" si="5"/>
        <v/>
      </c>
      <c r="BE43" s="447" t="str">
        <f t="shared" ref="BE43:BG43" si="198">IF($C43&lt;&gt;"",AG43+AJ43,"")</f>
        <v/>
      </c>
      <c r="BF43" s="447" t="str">
        <f t="shared" si="198"/>
        <v/>
      </c>
      <c r="BG43" s="447" t="str">
        <f t="shared" si="198"/>
        <v/>
      </c>
      <c r="BH43" s="428" t="str">
        <f t="shared" si="7"/>
        <v/>
      </c>
      <c r="BI43" s="447" t="str">
        <f t="shared" ref="BI43:BK43" si="199">IF($C43&lt;&gt;"",AJ43+AM43,"")</f>
        <v/>
      </c>
      <c r="BJ43" s="447" t="str">
        <f t="shared" si="199"/>
        <v/>
      </c>
      <c r="BK43" s="447" t="str">
        <f t="shared" si="199"/>
        <v/>
      </c>
      <c r="BL43" s="428" t="str">
        <f t="shared" si="9"/>
        <v/>
      </c>
    </row>
    <row r="44" spans="1:64" ht="21" customHeight="1">
      <c r="A44" s="449"/>
      <c r="B44" s="431"/>
      <c r="C44" s="432"/>
      <c r="D44" s="433"/>
      <c r="E44" s="434"/>
      <c r="F44" s="435"/>
      <c r="G44" s="436"/>
      <c r="H44" s="437"/>
      <c r="I44" s="437"/>
      <c r="J44" s="437"/>
      <c r="K44" s="435"/>
      <c r="L44" s="450"/>
      <c r="M44" s="439"/>
      <c r="N44" s="440"/>
      <c r="O44" s="441"/>
      <c r="P44" s="442"/>
      <c r="Q44" s="443"/>
      <c r="R44" s="441"/>
      <c r="S44" s="442"/>
      <c r="T44" s="443"/>
      <c r="U44" s="444"/>
      <c r="V44" s="444"/>
      <c r="W44" s="445"/>
      <c r="X44" s="446"/>
      <c r="Y44" s="444"/>
      <c r="Z44" s="445"/>
      <c r="AA44" s="446"/>
      <c r="AB44" s="444"/>
      <c r="AC44" s="445"/>
      <c r="AD44" s="446"/>
      <c r="AE44" s="444"/>
      <c r="AF44" s="445"/>
      <c r="AG44" s="446"/>
      <c r="AH44" s="444"/>
      <c r="AI44" s="445"/>
      <c r="AJ44" s="446"/>
      <c r="AK44" s="444"/>
      <c r="AL44" s="445"/>
      <c r="AM44" s="446"/>
      <c r="AN44" s="444"/>
      <c r="AO44" s="445"/>
      <c r="AP44" s="446"/>
      <c r="AQ44" s="444"/>
      <c r="AR44" s="445"/>
      <c r="AS44" s="447" t="str">
        <f t="shared" ref="AS44:AU44" si="200">IF($C44&lt;&gt;"",O44+R44,"")</f>
        <v/>
      </c>
      <c r="AT44" s="447" t="str">
        <f t="shared" si="200"/>
        <v/>
      </c>
      <c r="AU44" s="447" t="str">
        <f t="shared" si="200"/>
        <v/>
      </c>
      <c r="AV44" s="448" t="str">
        <f t="shared" si="1"/>
        <v/>
      </c>
      <c r="AW44" s="447" t="str">
        <f t="shared" ref="AW44:AY44" si="201">IF($C44&lt;&gt;"",U44+X44,"")</f>
        <v/>
      </c>
      <c r="AX44" s="447" t="str">
        <f t="shared" si="201"/>
        <v/>
      </c>
      <c r="AY44" s="447" t="str">
        <f t="shared" si="201"/>
        <v/>
      </c>
      <c r="AZ44" s="448" t="str">
        <f t="shared" si="3"/>
        <v/>
      </c>
      <c r="BA44" s="447" t="str">
        <f t="shared" ref="BA44:BC44" si="202">IF($C44&lt;&gt;"",AA44+AD44,"")</f>
        <v/>
      </c>
      <c r="BB44" s="447" t="str">
        <f t="shared" si="202"/>
        <v/>
      </c>
      <c r="BC44" s="447" t="str">
        <f t="shared" si="202"/>
        <v/>
      </c>
      <c r="BD44" s="448" t="str">
        <f t="shared" si="5"/>
        <v/>
      </c>
      <c r="BE44" s="447" t="str">
        <f t="shared" ref="BE44:BG44" si="203">IF($C44&lt;&gt;"",AG44+AJ44,"")</f>
        <v/>
      </c>
      <c r="BF44" s="447" t="str">
        <f t="shared" si="203"/>
        <v/>
      </c>
      <c r="BG44" s="447" t="str">
        <f t="shared" si="203"/>
        <v/>
      </c>
      <c r="BH44" s="428" t="str">
        <f t="shared" si="7"/>
        <v/>
      </c>
      <c r="BI44" s="447" t="str">
        <f t="shared" ref="BI44:BK44" si="204">IF($C44&lt;&gt;"",AJ44+AM44,"")</f>
        <v/>
      </c>
      <c r="BJ44" s="447" t="str">
        <f t="shared" si="204"/>
        <v/>
      </c>
      <c r="BK44" s="447" t="str">
        <f t="shared" si="204"/>
        <v/>
      </c>
      <c r="BL44" s="428" t="str">
        <f t="shared" si="9"/>
        <v/>
      </c>
    </row>
    <row r="45" spans="1:64" ht="21" customHeight="1">
      <c r="A45" s="449"/>
      <c r="B45" s="431"/>
      <c r="C45" s="432"/>
      <c r="D45" s="433"/>
      <c r="E45" s="434"/>
      <c r="F45" s="435"/>
      <c r="G45" s="436"/>
      <c r="H45" s="437"/>
      <c r="I45" s="437"/>
      <c r="J45" s="437"/>
      <c r="K45" s="435"/>
      <c r="L45" s="450"/>
      <c r="M45" s="439"/>
      <c r="N45" s="440"/>
      <c r="O45" s="441"/>
      <c r="P45" s="442"/>
      <c r="Q45" s="443"/>
      <c r="R45" s="441"/>
      <c r="S45" s="442"/>
      <c r="T45" s="443"/>
      <c r="U45" s="444"/>
      <c r="V45" s="444"/>
      <c r="W45" s="445"/>
      <c r="X45" s="446"/>
      <c r="Y45" s="444"/>
      <c r="Z45" s="445"/>
      <c r="AA45" s="446"/>
      <c r="AB45" s="444"/>
      <c r="AC45" s="445"/>
      <c r="AD45" s="446"/>
      <c r="AE45" s="444"/>
      <c r="AF45" s="445"/>
      <c r="AG45" s="446"/>
      <c r="AH45" s="444"/>
      <c r="AI45" s="445"/>
      <c r="AJ45" s="446"/>
      <c r="AK45" s="444"/>
      <c r="AL45" s="445"/>
      <c r="AM45" s="446"/>
      <c r="AN45" s="444"/>
      <c r="AO45" s="445"/>
      <c r="AP45" s="446"/>
      <c r="AQ45" s="444"/>
      <c r="AR45" s="445"/>
      <c r="AS45" s="447" t="str">
        <f t="shared" ref="AS45:AU45" si="205">IF($C45&lt;&gt;"",O45+R45,"")</f>
        <v/>
      </c>
      <c r="AT45" s="447" t="str">
        <f t="shared" si="205"/>
        <v/>
      </c>
      <c r="AU45" s="447" t="str">
        <f t="shared" si="205"/>
        <v/>
      </c>
      <c r="AV45" s="448" t="str">
        <f t="shared" si="1"/>
        <v/>
      </c>
      <c r="AW45" s="447" t="str">
        <f t="shared" ref="AW45:AY45" si="206">IF($C45&lt;&gt;"",U45+X45,"")</f>
        <v/>
      </c>
      <c r="AX45" s="447" t="str">
        <f t="shared" si="206"/>
        <v/>
      </c>
      <c r="AY45" s="447" t="str">
        <f t="shared" si="206"/>
        <v/>
      </c>
      <c r="AZ45" s="448" t="str">
        <f t="shared" si="3"/>
        <v/>
      </c>
      <c r="BA45" s="447" t="str">
        <f t="shared" ref="BA45:BC45" si="207">IF($C45&lt;&gt;"",AA45+AD45,"")</f>
        <v/>
      </c>
      <c r="BB45" s="447" t="str">
        <f t="shared" si="207"/>
        <v/>
      </c>
      <c r="BC45" s="447" t="str">
        <f t="shared" si="207"/>
        <v/>
      </c>
      <c r="BD45" s="448" t="str">
        <f t="shared" si="5"/>
        <v/>
      </c>
      <c r="BE45" s="447" t="str">
        <f t="shared" ref="BE45:BG45" si="208">IF($C45&lt;&gt;"",AG45+AJ45,"")</f>
        <v/>
      </c>
      <c r="BF45" s="447" t="str">
        <f t="shared" si="208"/>
        <v/>
      </c>
      <c r="BG45" s="447" t="str">
        <f t="shared" si="208"/>
        <v/>
      </c>
      <c r="BH45" s="428" t="str">
        <f t="shared" si="7"/>
        <v/>
      </c>
      <c r="BI45" s="447" t="str">
        <f t="shared" ref="BI45:BK45" si="209">IF($C45&lt;&gt;"",AJ45+AM45,"")</f>
        <v/>
      </c>
      <c r="BJ45" s="447" t="str">
        <f t="shared" si="209"/>
        <v/>
      </c>
      <c r="BK45" s="447" t="str">
        <f t="shared" si="209"/>
        <v/>
      </c>
      <c r="BL45" s="428" t="str">
        <f t="shared" si="9"/>
        <v/>
      </c>
    </row>
    <row r="46" spans="1:64" ht="21" customHeight="1">
      <c r="A46" s="449"/>
      <c r="B46" s="431"/>
      <c r="C46" s="432"/>
      <c r="D46" s="433"/>
      <c r="E46" s="434"/>
      <c r="F46" s="435"/>
      <c r="G46" s="436"/>
      <c r="H46" s="437"/>
      <c r="I46" s="437"/>
      <c r="J46" s="437"/>
      <c r="K46" s="435"/>
      <c r="L46" s="450"/>
      <c r="M46" s="439"/>
      <c r="N46" s="440"/>
      <c r="O46" s="441"/>
      <c r="P46" s="442"/>
      <c r="Q46" s="443"/>
      <c r="R46" s="441"/>
      <c r="S46" s="442"/>
      <c r="T46" s="443"/>
      <c r="U46" s="444"/>
      <c r="V46" s="444"/>
      <c r="W46" s="445"/>
      <c r="X46" s="446"/>
      <c r="Y46" s="444"/>
      <c r="Z46" s="445"/>
      <c r="AA46" s="446"/>
      <c r="AB46" s="444"/>
      <c r="AC46" s="445"/>
      <c r="AD46" s="446"/>
      <c r="AE46" s="444"/>
      <c r="AF46" s="445"/>
      <c r="AG46" s="446"/>
      <c r="AH46" s="444"/>
      <c r="AI46" s="445"/>
      <c r="AJ46" s="446"/>
      <c r="AK46" s="444"/>
      <c r="AL46" s="445"/>
      <c r="AM46" s="446"/>
      <c r="AN46" s="444"/>
      <c r="AO46" s="445"/>
      <c r="AP46" s="446"/>
      <c r="AQ46" s="444"/>
      <c r="AR46" s="445"/>
      <c r="AS46" s="447" t="str">
        <f t="shared" ref="AS46:AU46" si="210">IF($C46&lt;&gt;"",O46+R46,"")</f>
        <v/>
      </c>
      <c r="AT46" s="447" t="str">
        <f t="shared" si="210"/>
        <v/>
      </c>
      <c r="AU46" s="447" t="str">
        <f t="shared" si="210"/>
        <v/>
      </c>
      <c r="AV46" s="448" t="str">
        <f t="shared" si="1"/>
        <v/>
      </c>
      <c r="AW46" s="447" t="str">
        <f t="shared" ref="AW46:AY46" si="211">IF($C46&lt;&gt;"",U46+X46,"")</f>
        <v/>
      </c>
      <c r="AX46" s="447" t="str">
        <f t="shared" si="211"/>
        <v/>
      </c>
      <c r="AY46" s="447" t="str">
        <f t="shared" si="211"/>
        <v/>
      </c>
      <c r="AZ46" s="448" t="str">
        <f t="shared" si="3"/>
        <v/>
      </c>
      <c r="BA46" s="447" t="str">
        <f t="shared" ref="BA46:BC46" si="212">IF($C46&lt;&gt;"",AA46+AD46,"")</f>
        <v/>
      </c>
      <c r="BB46" s="447" t="str">
        <f t="shared" si="212"/>
        <v/>
      </c>
      <c r="BC46" s="447" t="str">
        <f t="shared" si="212"/>
        <v/>
      </c>
      <c r="BD46" s="448" t="str">
        <f t="shared" si="5"/>
        <v/>
      </c>
      <c r="BE46" s="447" t="str">
        <f t="shared" ref="BE46:BG46" si="213">IF($C46&lt;&gt;"",AG46+AJ46,"")</f>
        <v/>
      </c>
      <c r="BF46" s="447" t="str">
        <f t="shared" si="213"/>
        <v/>
      </c>
      <c r="BG46" s="447" t="str">
        <f t="shared" si="213"/>
        <v/>
      </c>
      <c r="BH46" s="428" t="str">
        <f t="shared" si="7"/>
        <v/>
      </c>
      <c r="BI46" s="447" t="str">
        <f t="shared" ref="BI46:BK46" si="214">IF($C46&lt;&gt;"",AJ46+AM46,"")</f>
        <v/>
      </c>
      <c r="BJ46" s="447" t="str">
        <f t="shared" si="214"/>
        <v/>
      </c>
      <c r="BK46" s="447" t="str">
        <f t="shared" si="214"/>
        <v/>
      </c>
      <c r="BL46" s="428" t="str">
        <f t="shared" si="9"/>
        <v/>
      </c>
    </row>
    <row r="47" spans="1:64" ht="21" customHeight="1">
      <c r="A47" s="449"/>
      <c r="B47" s="431"/>
      <c r="C47" s="432"/>
      <c r="D47" s="433"/>
      <c r="E47" s="434"/>
      <c r="F47" s="435"/>
      <c r="G47" s="436"/>
      <c r="H47" s="437"/>
      <c r="I47" s="437"/>
      <c r="J47" s="437"/>
      <c r="K47" s="435"/>
      <c r="L47" s="450"/>
      <c r="M47" s="439"/>
      <c r="N47" s="440"/>
      <c r="O47" s="441"/>
      <c r="P47" s="442"/>
      <c r="Q47" s="443"/>
      <c r="R47" s="441"/>
      <c r="S47" s="442"/>
      <c r="T47" s="443"/>
      <c r="U47" s="444"/>
      <c r="V47" s="444"/>
      <c r="W47" s="445"/>
      <c r="X47" s="446"/>
      <c r="Y47" s="444"/>
      <c r="Z47" s="445"/>
      <c r="AA47" s="446"/>
      <c r="AB47" s="444"/>
      <c r="AC47" s="445"/>
      <c r="AD47" s="446"/>
      <c r="AE47" s="444"/>
      <c r="AF47" s="445"/>
      <c r="AG47" s="446"/>
      <c r="AH47" s="444"/>
      <c r="AI47" s="445"/>
      <c r="AJ47" s="446"/>
      <c r="AK47" s="444"/>
      <c r="AL47" s="445"/>
      <c r="AM47" s="446"/>
      <c r="AN47" s="444"/>
      <c r="AO47" s="445"/>
      <c r="AP47" s="446"/>
      <c r="AQ47" s="444"/>
      <c r="AR47" s="445"/>
      <c r="AS47" s="447" t="str">
        <f t="shared" ref="AS47:AU47" si="215">IF($C47&lt;&gt;"",O47+R47,"")</f>
        <v/>
      </c>
      <c r="AT47" s="447" t="str">
        <f t="shared" si="215"/>
        <v/>
      </c>
      <c r="AU47" s="447" t="str">
        <f t="shared" si="215"/>
        <v/>
      </c>
      <c r="AV47" s="448" t="str">
        <f t="shared" si="1"/>
        <v/>
      </c>
      <c r="AW47" s="447" t="str">
        <f t="shared" ref="AW47:AY47" si="216">IF($C47&lt;&gt;"",U47+X47,"")</f>
        <v/>
      </c>
      <c r="AX47" s="447" t="str">
        <f t="shared" si="216"/>
        <v/>
      </c>
      <c r="AY47" s="447" t="str">
        <f t="shared" si="216"/>
        <v/>
      </c>
      <c r="AZ47" s="448" t="str">
        <f t="shared" si="3"/>
        <v/>
      </c>
      <c r="BA47" s="447" t="str">
        <f t="shared" ref="BA47:BC47" si="217">IF($C47&lt;&gt;"",AA47+AD47,"")</f>
        <v/>
      </c>
      <c r="BB47" s="447" t="str">
        <f t="shared" si="217"/>
        <v/>
      </c>
      <c r="BC47" s="447" t="str">
        <f t="shared" si="217"/>
        <v/>
      </c>
      <c r="BD47" s="448" t="str">
        <f t="shared" si="5"/>
        <v/>
      </c>
      <c r="BE47" s="447" t="str">
        <f t="shared" ref="BE47:BG47" si="218">IF($C47&lt;&gt;"",AG47+AJ47,"")</f>
        <v/>
      </c>
      <c r="BF47" s="447" t="str">
        <f t="shared" si="218"/>
        <v/>
      </c>
      <c r="BG47" s="447" t="str">
        <f t="shared" si="218"/>
        <v/>
      </c>
      <c r="BH47" s="428" t="str">
        <f t="shared" si="7"/>
        <v/>
      </c>
      <c r="BI47" s="447" t="str">
        <f t="shared" ref="BI47:BK47" si="219">IF($C47&lt;&gt;"",AJ47+AM47,"")</f>
        <v/>
      </c>
      <c r="BJ47" s="447" t="str">
        <f t="shared" si="219"/>
        <v/>
      </c>
      <c r="BK47" s="447" t="str">
        <f t="shared" si="219"/>
        <v/>
      </c>
      <c r="BL47" s="428" t="str">
        <f t="shared" si="9"/>
        <v/>
      </c>
    </row>
    <row r="48" spans="1:64" ht="21" customHeight="1">
      <c r="A48" s="449"/>
      <c r="B48" s="431"/>
      <c r="C48" s="432"/>
      <c r="D48" s="433"/>
      <c r="E48" s="434"/>
      <c r="F48" s="435"/>
      <c r="G48" s="436"/>
      <c r="H48" s="437"/>
      <c r="I48" s="437"/>
      <c r="J48" s="437"/>
      <c r="K48" s="435"/>
      <c r="L48" s="450"/>
      <c r="M48" s="439"/>
      <c r="N48" s="440"/>
      <c r="O48" s="441"/>
      <c r="P48" s="442"/>
      <c r="Q48" s="443"/>
      <c r="R48" s="441"/>
      <c r="S48" s="442"/>
      <c r="T48" s="443"/>
      <c r="U48" s="444"/>
      <c r="V48" s="444"/>
      <c r="W48" s="445"/>
      <c r="X48" s="446"/>
      <c r="Y48" s="444"/>
      <c r="Z48" s="445"/>
      <c r="AA48" s="446"/>
      <c r="AB48" s="444"/>
      <c r="AC48" s="445"/>
      <c r="AD48" s="446"/>
      <c r="AE48" s="444"/>
      <c r="AF48" s="445"/>
      <c r="AG48" s="446"/>
      <c r="AH48" s="444"/>
      <c r="AI48" s="445"/>
      <c r="AJ48" s="446"/>
      <c r="AK48" s="444"/>
      <c r="AL48" s="445"/>
      <c r="AM48" s="446"/>
      <c r="AN48" s="444"/>
      <c r="AO48" s="445"/>
      <c r="AP48" s="446"/>
      <c r="AQ48" s="444"/>
      <c r="AR48" s="445"/>
      <c r="AS48" s="447" t="str">
        <f t="shared" ref="AS48:AU48" si="220">IF($C48&lt;&gt;"",O48+R48,"")</f>
        <v/>
      </c>
      <c r="AT48" s="447" t="str">
        <f t="shared" si="220"/>
        <v/>
      </c>
      <c r="AU48" s="447" t="str">
        <f t="shared" si="220"/>
        <v/>
      </c>
      <c r="AV48" s="448" t="str">
        <f t="shared" si="1"/>
        <v/>
      </c>
      <c r="AW48" s="447" t="str">
        <f t="shared" ref="AW48:AY48" si="221">IF($C48&lt;&gt;"",U48+X48,"")</f>
        <v/>
      </c>
      <c r="AX48" s="447" t="str">
        <f t="shared" si="221"/>
        <v/>
      </c>
      <c r="AY48" s="447" t="str">
        <f t="shared" si="221"/>
        <v/>
      </c>
      <c r="AZ48" s="448" t="str">
        <f t="shared" si="3"/>
        <v/>
      </c>
      <c r="BA48" s="447" t="str">
        <f t="shared" ref="BA48:BC48" si="222">IF($C48&lt;&gt;"",AA48+AD48,"")</f>
        <v/>
      </c>
      <c r="BB48" s="447" t="str">
        <f t="shared" si="222"/>
        <v/>
      </c>
      <c r="BC48" s="447" t="str">
        <f t="shared" si="222"/>
        <v/>
      </c>
      <c r="BD48" s="448" t="str">
        <f t="shared" si="5"/>
        <v/>
      </c>
      <c r="BE48" s="447" t="str">
        <f t="shared" ref="BE48:BG48" si="223">IF($C48&lt;&gt;"",AG48+AJ48,"")</f>
        <v/>
      </c>
      <c r="BF48" s="447" t="str">
        <f t="shared" si="223"/>
        <v/>
      </c>
      <c r="BG48" s="447" t="str">
        <f t="shared" si="223"/>
        <v/>
      </c>
      <c r="BH48" s="428" t="str">
        <f t="shared" si="7"/>
        <v/>
      </c>
      <c r="BI48" s="447" t="str">
        <f t="shared" ref="BI48:BK48" si="224">IF($C48&lt;&gt;"",AJ48+AM48,"")</f>
        <v/>
      </c>
      <c r="BJ48" s="447" t="str">
        <f t="shared" si="224"/>
        <v/>
      </c>
      <c r="BK48" s="447" t="str">
        <f t="shared" si="224"/>
        <v/>
      </c>
      <c r="BL48" s="428" t="str">
        <f t="shared" si="9"/>
        <v/>
      </c>
    </row>
    <row r="49" spans="1:64" ht="21" customHeight="1">
      <c r="A49" s="449"/>
      <c r="B49" s="431"/>
      <c r="C49" s="432"/>
      <c r="D49" s="433"/>
      <c r="E49" s="434"/>
      <c r="F49" s="435"/>
      <c r="G49" s="436"/>
      <c r="H49" s="437"/>
      <c r="I49" s="437"/>
      <c r="J49" s="437"/>
      <c r="K49" s="435"/>
      <c r="L49" s="450"/>
      <c r="M49" s="439"/>
      <c r="N49" s="440"/>
      <c r="O49" s="441"/>
      <c r="P49" s="442"/>
      <c r="Q49" s="443"/>
      <c r="R49" s="441"/>
      <c r="S49" s="442"/>
      <c r="T49" s="443"/>
      <c r="U49" s="444"/>
      <c r="V49" s="444"/>
      <c r="W49" s="445"/>
      <c r="X49" s="446"/>
      <c r="Y49" s="444"/>
      <c r="Z49" s="445"/>
      <c r="AA49" s="446"/>
      <c r="AB49" s="444"/>
      <c r="AC49" s="445"/>
      <c r="AD49" s="446"/>
      <c r="AE49" s="444"/>
      <c r="AF49" s="445"/>
      <c r="AG49" s="446"/>
      <c r="AH49" s="444"/>
      <c r="AI49" s="445"/>
      <c r="AJ49" s="446"/>
      <c r="AK49" s="444"/>
      <c r="AL49" s="445"/>
      <c r="AM49" s="446"/>
      <c r="AN49" s="444"/>
      <c r="AO49" s="445"/>
      <c r="AP49" s="446"/>
      <c r="AQ49" s="444"/>
      <c r="AR49" s="445"/>
      <c r="AS49" s="447" t="str">
        <f t="shared" ref="AS49:AU49" si="225">IF($C49&lt;&gt;"",O49+R49,"")</f>
        <v/>
      </c>
      <c r="AT49" s="447" t="str">
        <f t="shared" si="225"/>
        <v/>
      </c>
      <c r="AU49" s="447" t="str">
        <f t="shared" si="225"/>
        <v/>
      </c>
      <c r="AV49" s="448" t="str">
        <f t="shared" si="1"/>
        <v/>
      </c>
      <c r="AW49" s="447" t="str">
        <f t="shared" ref="AW49:AY49" si="226">IF($C49&lt;&gt;"",U49+X49,"")</f>
        <v/>
      </c>
      <c r="AX49" s="447" t="str">
        <f t="shared" si="226"/>
        <v/>
      </c>
      <c r="AY49" s="447" t="str">
        <f t="shared" si="226"/>
        <v/>
      </c>
      <c r="AZ49" s="448" t="str">
        <f t="shared" si="3"/>
        <v/>
      </c>
      <c r="BA49" s="447" t="str">
        <f t="shared" ref="BA49:BC49" si="227">IF($C49&lt;&gt;"",AA49+AD49,"")</f>
        <v/>
      </c>
      <c r="BB49" s="447" t="str">
        <f t="shared" si="227"/>
        <v/>
      </c>
      <c r="BC49" s="447" t="str">
        <f t="shared" si="227"/>
        <v/>
      </c>
      <c r="BD49" s="448" t="str">
        <f t="shared" si="5"/>
        <v/>
      </c>
      <c r="BE49" s="447" t="str">
        <f t="shared" ref="BE49:BG49" si="228">IF($C49&lt;&gt;"",AG49+AJ49,"")</f>
        <v/>
      </c>
      <c r="BF49" s="447" t="str">
        <f t="shared" si="228"/>
        <v/>
      </c>
      <c r="BG49" s="447" t="str">
        <f t="shared" si="228"/>
        <v/>
      </c>
      <c r="BH49" s="428" t="str">
        <f t="shared" si="7"/>
        <v/>
      </c>
      <c r="BI49" s="447" t="str">
        <f t="shared" ref="BI49:BK49" si="229">IF($C49&lt;&gt;"",AJ49+AM49,"")</f>
        <v/>
      </c>
      <c r="BJ49" s="447" t="str">
        <f t="shared" si="229"/>
        <v/>
      </c>
      <c r="BK49" s="447" t="str">
        <f t="shared" si="229"/>
        <v/>
      </c>
      <c r="BL49" s="428" t="str">
        <f t="shared" si="9"/>
        <v/>
      </c>
    </row>
    <row r="50" spans="1:64" ht="21" customHeight="1">
      <c r="A50" s="449"/>
      <c r="B50" s="431"/>
      <c r="C50" s="432"/>
      <c r="D50" s="433"/>
      <c r="E50" s="434"/>
      <c r="F50" s="435"/>
      <c r="G50" s="436"/>
      <c r="H50" s="437"/>
      <c r="I50" s="437"/>
      <c r="J50" s="437"/>
      <c r="K50" s="435"/>
      <c r="L50" s="450"/>
      <c r="M50" s="439"/>
      <c r="N50" s="440"/>
      <c r="O50" s="441"/>
      <c r="P50" s="442"/>
      <c r="Q50" s="443"/>
      <c r="R50" s="441"/>
      <c r="S50" s="442"/>
      <c r="T50" s="443"/>
      <c r="U50" s="444"/>
      <c r="V50" s="444"/>
      <c r="W50" s="445"/>
      <c r="X50" s="446"/>
      <c r="Y50" s="444"/>
      <c r="Z50" s="445"/>
      <c r="AA50" s="446"/>
      <c r="AB50" s="444"/>
      <c r="AC50" s="445"/>
      <c r="AD50" s="446"/>
      <c r="AE50" s="444"/>
      <c r="AF50" s="445"/>
      <c r="AG50" s="446"/>
      <c r="AH50" s="444"/>
      <c r="AI50" s="445"/>
      <c r="AJ50" s="446"/>
      <c r="AK50" s="444"/>
      <c r="AL50" s="445"/>
      <c r="AM50" s="446"/>
      <c r="AN50" s="444"/>
      <c r="AO50" s="445"/>
      <c r="AP50" s="446"/>
      <c r="AQ50" s="444"/>
      <c r="AR50" s="445"/>
      <c r="AS50" s="447" t="str">
        <f t="shared" ref="AS50:AU50" si="230">IF($C50&lt;&gt;"",O50+R50,"")</f>
        <v/>
      </c>
      <c r="AT50" s="447" t="str">
        <f t="shared" si="230"/>
        <v/>
      </c>
      <c r="AU50" s="447" t="str">
        <f t="shared" si="230"/>
        <v/>
      </c>
      <c r="AV50" s="448" t="str">
        <f t="shared" si="1"/>
        <v/>
      </c>
      <c r="AW50" s="447" t="str">
        <f t="shared" ref="AW50:AY50" si="231">IF($C50&lt;&gt;"",U50+X50,"")</f>
        <v/>
      </c>
      <c r="AX50" s="447" t="str">
        <f t="shared" si="231"/>
        <v/>
      </c>
      <c r="AY50" s="447" t="str">
        <f t="shared" si="231"/>
        <v/>
      </c>
      <c r="AZ50" s="448" t="str">
        <f t="shared" si="3"/>
        <v/>
      </c>
      <c r="BA50" s="447" t="str">
        <f t="shared" ref="BA50:BC50" si="232">IF($C50&lt;&gt;"",AA50+AD50,"")</f>
        <v/>
      </c>
      <c r="BB50" s="447" t="str">
        <f t="shared" si="232"/>
        <v/>
      </c>
      <c r="BC50" s="447" t="str">
        <f t="shared" si="232"/>
        <v/>
      </c>
      <c r="BD50" s="448" t="str">
        <f t="shared" si="5"/>
        <v/>
      </c>
      <c r="BE50" s="447" t="str">
        <f t="shared" ref="BE50:BG50" si="233">IF($C50&lt;&gt;"",AG50+AJ50,"")</f>
        <v/>
      </c>
      <c r="BF50" s="447" t="str">
        <f t="shared" si="233"/>
        <v/>
      </c>
      <c r="BG50" s="447" t="str">
        <f t="shared" si="233"/>
        <v/>
      </c>
      <c r="BH50" s="428" t="str">
        <f t="shared" si="7"/>
        <v/>
      </c>
      <c r="BI50" s="447" t="str">
        <f t="shared" ref="BI50:BK50" si="234">IF($C50&lt;&gt;"",AJ50+AM50,"")</f>
        <v/>
      </c>
      <c r="BJ50" s="447" t="str">
        <f t="shared" si="234"/>
        <v/>
      </c>
      <c r="BK50" s="447" t="str">
        <f t="shared" si="234"/>
        <v/>
      </c>
      <c r="BL50" s="428" t="str">
        <f t="shared" si="9"/>
        <v/>
      </c>
    </row>
    <row r="51" spans="1:64" ht="21" customHeight="1">
      <c r="A51" s="449"/>
      <c r="B51" s="431"/>
      <c r="C51" s="432"/>
      <c r="D51" s="433"/>
      <c r="E51" s="434"/>
      <c r="F51" s="435"/>
      <c r="G51" s="436"/>
      <c r="H51" s="437"/>
      <c r="I51" s="437"/>
      <c r="J51" s="437"/>
      <c r="K51" s="435"/>
      <c r="L51" s="450"/>
      <c r="M51" s="439"/>
      <c r="N51" s="440"/>
      <c r="O51" s="441"/>
      <c r="P51" s="442"/>
      <c r="Q51" s="443"/>
      <c r="R51" s="441"/>
      <c r="S51" s="442"/>
      <c r="T51" s="443"/>
      <c r="U51" s="444"/>
      <c r="V51" s="444"/>
      <c r="W51" s="445"/>
      <c r="X51" s="446"/>
      <c r="Y51" s="444"/>
      <c r="Z51" s="445"/>
      <c r="AA51" s="446"/>
      <c r="AB51" s="444"/>
      <c r="AC51" s="445"/>
      <c r="AD51" s="446"/>
      <c r="AE51" s="444"/>
      <c r="AF51" s="445"/>
      <c r="AG51" s="446"/>
      <c r="AH51" s="444"/>
      <c r="AI51" s="445"/>
      <c r="AJ51" s="446"/>
      <c r="AK51" s="444"/>
      <c r="AL51" s="445"/>
      <c r="AM51" s="446"/>
      <c r="AN51" s="444"/>
      <c r="AO51" s="445"/>
      <c r="AP51" s="446"/>
      <c r="AQ51" s="444"/>
      <c r="AR51" s="445"/>
      <c r="AS51" s="447" t="str">
        <f t="shared" ref="AS51:AU51" si="235">IF($C51&lt;&gt;"",O51+R51,"")</f>
        <v/>
      </c>
      <c r="AT51" s="447" t="str">
        <f t="shared" si="235"/>
        <v/>
      </c>
      <c r="AU51" s="447" t="str">
        <f t="shared" si="235"/>
        <v/>
      </c>
      <c r="AV51" s="448" t="str">
        <f t="shared" si="1"/>
        <v/>
      </c>
      <c r="AW51" s="447" t="str">
        <f t="shared" ref="AW51:AY51" si="236">IF($C51&lt;&gt;"",U51+X51,"")</f>
        <v/>
      </c>
      <c r="AX51" s="447" t="str">
        <f t="shared" si="236"/>
        <v/>
      </c>
      <c r="AY51" s="447" t="str">
        <f t="shared" si="236"/>
        <v/>
      </c>
      <c r="AZ51" s="448" t="str">
        <f t="shared" si="3"/>
        <v/>
      </c>
      <c r="BA51" s="447" t="str">
        <f t="shared" ref="BA51:BC51" si="237">IF($C51&lt;&gt;"",AA51+AD51,"")</f>
        <v/>
      </c>
      <c r="BB51" s="447" t="str">
        <f t="shared" si="237"/>
        <v/>
      </c>
      <c r="BC51" s="447" t="str">
        <f t="shared" si="237"/>
        <v/>
      </c>
      <c r="BD51" s="448" t="str">
        <f t="shared" si="5"/>
        <v/>
      </c>
      <c r="BE51" s="447" t="str">
        <f t="shared" ref="BE51:BG51" si="238">IF($C51&lt;&gt;"",AG51+AJ51,"")</f>
        <v/>
      </c>
      <c r="BF51" s="447" t="str">
        <f t="shared" si="238"/>
        <v/>
      </c>
      <c r="BG51" s="447" t="str">
        <f t="shared" si="238"/>
        <v/>
      </c>
      <c r="BH51" s="428" t="str">
        <f t="shared" si="7"/>
        <v/>
      </c>
      <c r="BI51" s="447" t="str">
        <f t="shared" ref="BI51:BK51" si="239">IF($C51&lt;&gt;"",AJ51+AM51,"")</f>
        <v/>
      </c>
      <c r="BJ51" s="447" t="str">
        <f t="shared" si="239"/>
        <v/>
      </c>
      <c r="BK51" s="447" t="str">
        <f t="shared" si="239"/>
        <v/>
      </c>
      <c r="BL51" s="428" t="str">
        <f t="shared" si="9"/>
        <v/>
      </c>
    </row>
    <row r="52" spans="1:64" ht="21" customHeight="1">
      <c r="A52" s="449"/>
      <c r="B52" s="431"/>
      <c r="C52" s="432"/>
      <c r="D52" s="433"/>
      <c r="E52" s="434"/>
      <c r="F52" s="435"/>
      <c r="G52" s="436"/>
      <c r="H52" s="437"/>
      <c r="I52" s="437"/>
      <c r="J52" s="437"/>
      <c r="K52" s="435"/>
      <c r="L52" s="450"/>
      <c r="M52" s="439"/>
      <c r="N52" s="440"/>
      <c r="O52" s="441"/>
      <c r="P52" s="442"/>
      <c r="Q52" s="443"/>
      <c r="R52" s="441"/>
      <c r="S52" s="442"/>
      <c r="T52" s="443"/>
      <c r="U52" s="444"/>
      <c r="V52" s="444"/>
      <c r="W52" s="445"/>
      <c r="X52" s="446"/>
      <c r="Y52" s="444"/>
      <c r="Z52" s="445"/>
      <c r="AA52" s="446"/>
      <c r="AB52" s="444"/>
      <c r="AC52" s="445"/>
      <c r="AD52" s="446"/>
      <c r="AE52" s="444"/>
      <c r="AF52" s="445"/>
      <c r="AG52" s="446"/>
      <c r="AH52" s="444"/>
      <c r="AI52" s="445"/>
      <c r="AJ52" s="446"/>
      <c r="AK52" s="444"/>
      <c r="AL52" s="445"/>
      <c r="AM52" s="446"/>
      <c r="AN52" s="444"/>
      <c r="AO52" s="445"/>
      <c r="AP52" s="446"/>
      <c r="AQ52" s="444"/>
      <c r="AR52" s="445"/>
      <c r="AS52" s="447" t="str">
        <f t="shared" ref="AS52:AU52" si="240">IF($C52&lt;&gt;"",O52+R52,"")</f>
        <v/>
      </c>
      <c r="AT52" s="447" t="str">
        <f t="shared" si="240"/>
        <v/>
      </c>
      <c r="AU52" s="447" t="str">
        <f t="shared" si="240"/>
        <v/>
      </c>
      <c r="AV52" s="448" t="str">
        <f t="shared" si="1"/>
        <v/>
      </c>
      <c r="AW52" s="447" t="str">
        <f t="shared" ref="AW52:AY52" si="241">IF($C52&lt;&gt;"",U52+X52,"")</f>
        <v/>
      </c>
      <c r="AX52" s="447" t="str">
        <f t="shared" si="241"/>
        <v/>
      </c>
      <c r="AY52" s="447" t="str">
        <f t="shared" si="241"/>
        <v/>
      </c>
      <c r="AZ52" s="448" t="str">
        <f t="shared" si="3"/>
        <v/>
      </c>
      <c r="BA52" s="447" t="str">
        <f t="shared" ref="BA52:BC52" si="242">IF($C52&lt;&gt;"",AA52+AD52,"")</f>
        <v/>
      </c>
      <c r="BB52" s="447" t="str">
        <f t="shared" si="242"/>
        <v/>
      </c>
      <c r="BC52" s="447" t="str">
        <f t="shared" si="242"/>
        <v/>
      </c>
      <c r="BD52" s="448" t="str">
        <f t="shared" si="5"/>
        <v/>
      </c>
      <c r="BE52" s="447" t="str">
        <f t="shared" ref="BE52:BG52" si="243">IF($C52&lt;&gt;"",AG52+AJ52,"")</f>
        <v/>
      </c>
      <c r="BF52" s="447" t="str">
        <f t="shared" si="243"/>
        <v/>
      </c>
      <c r="BG52" s="447" t="str">
        <f t="shared" si="243"/>
        <v/>
      </c>
      <c r="BH52" s="428" t="str">
        <f t="shared" si="7"/>
        <v/>
      </c>
      <c r="BI52" s="447" t="str">
        <f t="shared" ref="BI52:BK52" si="244">IF($C52&lt;&gt;"",AJ52+AM52,"")</f>
        <v/>
      </c>
      <c r="BJ52" s="447" t="str">
        <f t="shared" si="244"/>
        <v/>
      </c>
      <c r="BK52" s="447" t="str">
        <f t="shared" si="244"/>
        <v/>
      </c>
      <c r="BL52" s="428" t="str">
        <f t="shared" si="9"/>
        <v/>
      </c>
    </row>
    <row r="53" spans="1:64" ht="21" customHeight="1">
      <c r="A53" s="449"/>
      <c r="B53" s="431"/>
      <c r="C53" s="432"/>
      <c r="D53" s="433"/>
      <c r="E53" s="434"/>
      <c r="F53" s="435"/>
      <c r="G53" s="436"/>
      <c r="H53" s="437"/>
      <c r="I53" s="437"/>
      <c r="J53" s="437"/>
      <c r="K53" s="435"/>
      <c r="L53" s="450"/>
      <c r="M53" s="439"/>
      <c r="N53" s="440"/>
      <c r="O53" s="441"/>
      <c r="P53" s="442"/>
      <c r="Q53" s="443"/>
      <c r="R53" s="441"/>
      <c r="S53" s="442"/>
      <c r="T53" s="443"/>
      <c r="U53" s="444"/>
      <c r="V53" s="444"/>
      <c r="W53" s="445"/>
      <c r="X53" s="446"/>
      <c r="Y53" s="444"/>
      <c r="Z53" s="445"/>
      <c r="AA53" s="446"/>
      <c r="AB53" s="444"/>
      <c r="AC53" s="445"/>
      <c r="AD53" s="446"/>
      <c r="AE53" s="444"/>
      <c r="AF53" s="445"/>
      <c r="AG53" s="446"/>
      <c r="AH53" s="444"/>
      <c r="AI53" s="445"/>
      <c r="AJ53" s="446"/>
      <c r="AK53" s="444"/>
      <c r="AL53" s="445"/>
      <c r="AM53" s="446"/>
      <c r="AN53" s="444"/>
      <c r="AO53" s="445"/>
      <c r="AP53" s="446"/>
      <c r="AQ53" s="444"/>
      <c r="AR53" s="445"/>
      <c r="AS53" s="447" t="str">
        <f t="shared" ref="AS53:AU53" si="245">IF($C53&lt;&gt;"",O53+R53,"")</f>
        <v/>
      </c>
      <c r="AT53" s="447" t="str">
        <f t="shared" si="245"/>
        <v/>
      </c>
      <c r="AU53" s="447" t="str">
        <f t="shared" si="245"/>
        <v/>
      </c>
      <c r="AV53" s="448" t="str">
        <f t="shared" si="1"/>
        <v/>
      </c>
      <c r="AW53" s="447" t="str">
        <f t="shared" ref="AW53:AY53" si="246">IF($C53&lt;&gt;"",U53+X53,"")</f>
        <v/>
      </c>
      <c r="AX53" s="447" t="str">
        <f t="shared" si="246"/>
        <v/>
      </c>
      <c r="AY53" s="447" t="str">
        <f t="shared" si="246"/>
        <v/>
      </c>
      <c r="AZ53" s="448" t="str">
        <f t="shared" si="3"/>
        <v/>
      </c>
      <c r="BA53" s="447" t="str">
        <f t="shared" ref="BA53:BC53" si="247">IF($C53&lt;&gt;"",AA53+AD53,"")</f>
        <v/>
      </c>
      <c r="BB53" s="447" t="str">
        <f t="shared" si="247"/>
        <v/>
      </c>
      <c r="BC53" s="447" t="str">
        <f t="shared" si="247"/>
        <v/>
      </c>
      <c r="BD53" s="448" t="str">
        <f t="shared" si="5"/>
        <v/>
      </c>
      <c r="BE53" s="447" t="str">
        <f t="shared" ref="BE53:BG53" si="248">IF($C53&lt;&gt;"",AG53+AJ53,"")</f>
        <v/>
      </c>
      <c r="BF53" s="447" t="str">
        <f t="shared" si="248"/>
        <v/>
      </c>
      <c r="BG53" s="447" t="str">
        <f t="shared" si="248"/>
        <v/>
      </c>
      <c r="BH53" s="428" t="str">
        <f t="shared" si="7"/>
        <v/>
      </c>
      <c r="BI53" s="447" t="str">
        <f t="shared" ref="BI53:BK53" si="249">IF($C53&lt;&gt;"",AJ53+AM53,"")</f>
        <v/>
      </c>
      <c r="BJ53" s="447" t="str">
        <f t="shared" si="249"/>
        <v/>
      </c>
      <c r="BK53" s="447" t="str">
        <f t="shared" si="249"/>
        <v/>
      </c>
      <c r="BL53" s="428" t="str">
        <f t="shared" si="9"/>
        <v/>
      </c>
    </row>
    <row r="54" spans="1:64" ht="21" customHeight="1">
      <c r="A54" s="449"/>
      <c r="B54" s="431"/>
      <c r="C54" s="432"/>
      <c r="D54" s="433"/>
      <c r="E54" s="434"/>
      <c r="F54" s="435"/>
      <c r="G54" s="436"/>
      <c r="H54" s="437"/>
      <c r="I54" s="437"/>
      <c r="J54" s="437"/>
      <c r="K54" s="435"/>
      <c r="L54" s="450"/>
      <c r="M54" s="439"/>
      <c r="N54" s="440"/>
      <c r="O54" s="441"/>
      <c r="P54" s="442"/>
      <c r="Q54" s="443"/>
      <c r="R54" s="441"/>
      <c r="S54" s="442"/>
      <c r="T54" s="443"/>
      <c r="U54" s="444"/>
      <c r="V54" s="444"/>
      <c r="W54" s="445"/>
      <c r="X54" s="446"/>
      <c r="Y54" s="444"/>
      <c r="Z54" s="445"/>
      <c r="AA54" s="446"/>
      <c r="AB54" s="444"/>
      <c r="AC54" s="445"/>
      <c r="AD54" s="446"/>
      <c r="AE54" s="444"/>
      <c r="AF54" s="445"/>
      <c r="AG54" s="446"/>
      <c r="AH54" s="444"/>
      <c r="AI54" s="445"/>
      <c r="AJ54" s="446"/>
      <c r="AK54" s="444"/>
      <c r="AL54" s="445"/>
      <c r="AM54" s="446"/>
      <c r="AN54" s="444"/>
      <c r="AO54" s="445"/>
      <c r="AP54" s="446"/>
      <c r="AQ54" s="444"/>
      <c r="AR54" s="445"/>
      <c r="AS54" s="447" t="str">
        <f t="shared" ref="AS54:AU54" si="250">IF($C54&lt;&gt;"",O54+R54,"")</f>
        <v/>
      </c>
      <c r="AT54" s="447" t="str">
        <f t="shared" si="250"/>
        <v/>
      </c>
      <c r="AU54" s="447" t="str">
        <f t="shared" si="250"/>
        <v/>
      </c>
      <c r="AV54" s="448" t="str">
        <f t="shared" si="1"/>
        <v/>
      </c>
      <c r="AW54" s="447" t="str">
        <f t="shared" ref="AW54:AY54" si="251">IF($C54&lt;&gt;"",U54+X54,"")</f>
        <v/>
      </c>
      <c r="AX54" s="447" t="str">
        <f t="shared" si="251"/>
        <v/>
      </c>
      <c r="AY54" s="447" t="str">
        <f t="shared" si="251"/>
        <v/>
      </c>
      <c r="AZ54" s="448" t="str">
        <f t="shared" si="3"/>
        <v/>
      </c>
      <c r="BA54" s="447" t="str">
        <f t="shared" ref="BA54:BC54" si="252">IF($C54&lt;&gt;"",AA54+AD54,"")</f>
        <v/>
      </c>
      <c r="BB54" s="447" t="str">
        <f t="shared" si="252"/>
        <v/>
      </c>
      <c r="BC54" s="447" t="str">
        <f t="shared" si="252"/>
        <v/>
      </c>
      <c r="BD54" s="448" t="str">
        <f t="shared" si="5"/>
        <v/>
      </c>
      <c r="BE54" s="447" t="str">
        <f t="shared" ref="BE54:BG54" si="253">IF($C54&lt;&gt;"",AG54+AJ54,"")</f>
        <v/>
      </c>
      <c r="BF54" s="447" t="str">
        <f t="shared" si="253"/>
        <v/>
      </c>
      <c r="BG54" s="447" t="str">
        <f t="shared" si="253"/>
        <v/>
      </c>
      <c r="BH54" s="428" t="str">
        <f t="shared" si="7"/>
        <v/>
      </c>
      <c r="BI54" s="447" t="str">
        <f t="shared" ref="BI54:BK54" si="254">IF($C54&lt;&gt;"",AJ54+AM54,"")</f>
        <v/>
      </c>
      <c r="BJ54" s="447" t="str">
        <f t="shared" si="254"/>
        <v/>
      </c>
      <c r="BK54" s="447" t="str">
        <f t="shared" si="254"/>
        <v/>
      </c>
      <c r="BL54" s="428" t="str">
        <f t="shared" si="9"/>
        <v/>
      </c>
    </row>
    <row r="55" spans="1:64" ht="21" customHeight="1">
      <c r="A55" s="449"/>
      <c r="B55" s="431"/>
      <c r="C55" s="432"/>
      <c r="D55" s="433"/>
      <c r="E55" s="434"/>
      <c r="F55" s="435"/>
      <c r="G55" s="436"/>
      <c r="H55" s="437"/>
      <c r="I55" s="437"/>
      <c r="J55" s="437"/>
      <c r="K55" s="435"/>
      <c r="L55" s="450"/>
      <c r="M55" s="439"/>
      <c r="N55" s="440"/>
      <c r="O55" s="441"/>
      <c r="P55" s="442"/>
      <c r="Q55" s="443"/>
      <c r="R55" s="441"/>
      <c r="S55" s="442"/>
      <c r="T55" s="443"/>
      <c r="U55" s="444"/>
      <c r="V55" s="444"/>
      <c r="W55" s="445"/>
      <c r="X55" s="446"/>
      <c r="Y55" s="444"/>
      <c r="Z55" s="445"/>
      <c r="AA55" s="446"/>
      <c r="AB55" s="444"/>
      <c r="AC55" s="445"/>
      <c r="AD55" s="446"/>
      <c r="AE55" s="444"/>
      <c r="AF55" s="445"/>
      <c r="AG55" s="446"/>
      <c r="AH55" s="444"/>
      <c r="AI55" s="445"/>
      <c r="AJ55" s="446"/>
      <c r="AK55" s="444"/>
      <c r="AL55" s="445"/>
      <c r="AM55" s="446"/>
      <c r="AN55" s="444"/>
      <c r="AO55" s="445"/>
      <c r="AP55" s="446"/>
      <c r="AQ55" s="444"/>
      <c r="AR55" s="445"/>
      <c r="AS55" s="447" t="str">
        <f t="shared" ref="AS55:AU55" si="255">IF($C55&lt;&gt;"",O55+R55,"")</f>
        <v/>
      </c>
      <c r="AT55" s="447" t="str">
        <f t="shared" si="255"/>
        <v/>
      </c>
      <c r="AU55" s="447" t="str">
        <f t="shared" si="255"/>
        <v/>
      </c>
      <c r="AV55" s="448" t="str">
        <f t="shared" si="1"/>
        <v/>
      </c>
      <c r="AW55" s="447" t="str">
        <f t="shared" ref="AW55:AY55" si="256">IF($C55&lt;&gt;"",U55+X55,"")</f>
        <v/>
      </c>
      <c r="AX55" s="447" t="str">
        <f t="shared" si="256"/>
        <v/>
      </c>
      <c r="AY55" s="447" t="str">
        <f t="shared" si="256"/>
        <v/>
      </c>
      <c r="AZ55" s="448" t="str">
        <f t="shared" si="3"/>
        <v/>
      </c>
      <c r="BA55" s="447" t="str">
        <f t="shared" ref="BA55:BC55" si="257">IF($C55&lt;&gt;"",AA55+AD55,"")</f>
        <v/>
      </c>
      <c r="BB55" s="447" t="str">
        <f t="shared" si="257"/>
        <v/>
      </c>
      <c r="BC55" s="447" t="str">
        <f t="shared" si="257"/>
        <v/>
      </c>
      <c r="BD55" s="448" t="str">
        <f t="shared" si="5"/>
        <v/>
      </c>
      <c r="BE55" s="447" t="str">
        <f t="shared" ref="BE55:BG55" si="258">IF($C55&lt;&gt;"",AG55+AJ55,"")</f>
        <v/>
      </c>
      <c r="BF55" s="447" t="str">
        <f t="shared" si="258"/>
        <v/>
      </c>
      <c r="BG55" s="447" t="str">
        <f t="shared" si="258"/>
        <v/>
      </c>
      <c r="BH55" s="428" t="str">
        <f t="shared" si="7"/>
        <v/>
      </c>
      <c r="BI55" s="447" t="str">
        <f t="shared" ref="BI55:BK55" si="259">IF($C55&lt;&gt;"",AJ55+AM55,"")</f>
        <v/>
      </c>
      <c r="BJ55" s="447" t="str">
        <f t="shared" si="259"/>
        <v/>
      </c>
      <c r="BK55" s="447" t="str">
        <f t="shared" si="259"/>
        <v/>
      </c>
      <c r="BL55" s="428" t="str">
        <f t="shared" si="9"/>
        <v/>
      </c>
    </row>
    <row r="56" spans="1:64" ht="21" customHeight="1">
      <c r="A56" s="449"/>
      <c r="B56" s="431"/>
      <c r="C56" s="432"/>
      <c r="D56" s="433"/>
      <c r="E56" s="434"/>
      <c r="F56" s="435"/>
      <c r="G56" s="436"/>
      <c r="H56" s="437"/>
      <c r="I56" s="437"/>
      <c r="J56" s="437"/>
      <c r="K56" s="435"/>
      <c r="L56" s="450"/>
      <c r="M56" s="439"/>
      <c r="N56" s="440"/>
      <c r="O56" s="441"/>
      <c r="P56" s="442"/>
      <c r="Q56" s="443"/>
      <c r="R56" s="441"/>
      <c r="S56" s="442"/>
      <c r="T56" s="443"/>
      <c r="U56" s="444"/>
      <c r="V56" s="444"/>
      <c r="W56" s="445"/>
      <c r="X56" s="446"/>
      <c r="Y56" s="444"/>
      <c r="Z56" s="445"/>
      <c r="AA56" s="446"/>
      <c r="AB56" s="444"/>
      <c r="AC56" s="445"/>
      <c r="AD56" s="446"/>
      <c r="AE56" s="444"/>
      <c r="AF56" s="445"/>
      <c r="AG56" s="446"/>
      <c r="AH56" s="444"/>
      <c r="AI56" s="445"/>
      <c r="AJ56" s="446"/>
      <c r="AK56" s="444"/>
      <c r="AL56" s="445"/>
      <c r="AM56" s="446"/>
      <c r="AN56" s="444"/>
      <c r="AO56" s="445"/>
      <c r="AP56" s="446"/>
      <c r="AQ56" s="444"/>
      <c r="AR56" s="445"/>
      <c r="AS56" s="447" t="str">
        <f t="shared" ref="AS56:AU56" si="260">IF($C56&lt;&gt;"",O56+R56,"")</f>
        <v/>
      </c>
      <c r="AT56" s="447" t="str">
        <f t="shared" si="260"/>
        <v/>
      </c>
      <c r="AU56" s="447" t="str">
        <f t="shared" si="260"/>
        <v/>
      </c>
      <c r="AV56" s="448" t="str">
        <f t="shared" si="1"/>
        <v/>
      </c>
      <c r="AW56" s="447" t="str">
        <f t="shared" ref="AW56:AY56" si="261">IF($C56&lt;&gt;"",U56+X56,"")</f>
        <v/>
      </c>
      <c r="AX56" s="447" t="str">
        <f t="shared" si="261"/>
        <v/>
      </c>
      <c r="AY56" s="447" t="str">
        <f t="shared" si="261"/>
        <v/>
      </c>
      <c r="AZ56" s="448" t="str">
        <f t="shared" si="3"/>
        <v/>
      </c>
      <c r="BA56" s="447" t="str">
        <f t="shared" ref="BA56:BC56" si="262">IF($C56&lt;&gt;"",AA56+AD56,"")</f>
        <v/>
      </c>
      <c r="BB56" s="447" t="str">
        <f t="shared" si="262"/>
        <v/>
      </c>
      <c r="BC56" s="447" t="str">
        <f t="shared" si="262"/>
        <v/>
      </c>
      <c r="BD56" s="448" t="str">
        <f t="shared" si="5"/>
        <v/>
      </c>
      <c r="BE56" s="447" t="str">
        <f t="shared" ref="BE56:BG56" si="263">IF($C56&lt;&gt;"",AG56+AJ56,"")</f>
        <v/>
      </c>
      <c r="BF56" s="447" t="str">
        <f t="shared" si="263"/>
        <v/>
      </c>
      <c r="BG56" s="447" t="str">
        <f t="shared" si="263"/>
        <v/>
      </c>
      <c r="BH56" s="428" t="str">
        <f t="shared" si="7"/>
        <v/>
      </c>
      <c r="BI56" s="447" t="str">
        <f t="shared" ref="BI56:BK56" si="264">IF($C56&lt;&gt;"",AJ56+AM56,"")</f>
        <v/>
      </c>
      <c r="BJ56" s="447" t="str">
        <f t="shared" si="264"/>
        <v/>
      </c>
      <c r="BK56" s="447" t="str">
        <f t="shared" si="264"/>
        <v/>
      </c>
      <c r="BL56" s="428" t="str">
        <f t="shared" si="9"/>
        <v/>
      </c>
    </row>
    <row r="57" spans="1:64" ht="21" customHeight="1">
      <c r="A57" s="449"/>
      <c r="B57" s="431"/>
      <c r="C57" s="432"/>
      <c r="D57" s="433"/>
      <c r="E57" s="434"/>
      <c r="F57" s="435"/>
      <c r="G57" s="436"/>
      <c r="H57" s="437"/>
      <c r="I57" s="437"/>
      <c r="J57" s="437"/>
      <c r="K57" s="435"/>
      <c r="L57" s="450"/>
      <c r="M57" s="439"/>
      <c r="N57" s="440"/>
      <c r="O57" s="441"/>
      <c r="P57" s="442"/>
      <c r="Q57" s="443"/>
      <c r="R57" s="441"/>
      <c r="S57" s="442"/>
      <c r="T57" s="443"/>
      <c r="U57" s="444"/>
      <c r="V57" s="444"/>
      <c r="W57" s="445"/>
      <c r="X57" s="446"/>
      <c r="Y57" s="444"/>
      <c r="Z57" s="445"/>
      <c r="AA57" s="446"/>
      <c r="AB57" s="444"/>
      <c r="AC57" s="445"/>
      <c r="AD57" s="446"/>
      <c r="AE57" s="444"/>
      <c r="AF57" s="445"/>
      <c r="AG57" s="446"/>
      <c r="AH57" s="444"/>
      <c r="AI57" s="445"/>
      <c r="AJ57" s="446"/>
      <c r="AK57" s="444"/>
      <c r="AL57" s="445"/>
      <c r="AM57" s="446"/>
      <c r="AN57" s="444"/>
      <c r="AO57" s="445"/>
      <c r="AP57" s="446"/>
      <c r="AQ57" s="444"/>
      <c r="AR57" s="445"/>
      <c r="AS57" s="447" t="str">
        <f t="shared" ref="AS57:AU57" si="265">IF($C57&lt;&gt;"",O57+R57,"")</f>
        <v/>
      </c>
      <c r="AT57" s="447" t="str">
        <f t="shared" si="265"/>
        <v/>
      </c>
      <c r="AU57" s="447" t="str">
        <f t="shared" si="265"/>
        <v/>
      </c>
      <c r="AV57" s="448" t="str">
        <f t="shared" si="1"/>
        <v/>
      </c>
      <c r="AW57" s="447" t="str">
        <f t="shared" ref="AW57:AY57" si="266">IF($C57&lt;&gt;"",U57+X57,"")</f>
        <v/>
      </c>
      <c r="AX57" s="447" t="str">
        <f t="shared" si="266"/>
        <v/>
      </c>
      <c r="AY57" s="447" t="str">
        <f t="shared" si="266"/>
        <v/>
      </c>
      <c r="AZ57" s="448" t="str">
        <f t="shared" si="3"/>
        <v/>
      </c>
      <c r="BA57" s="447" t="str">
        <f t="shared" ref="BA57:BC57" si="267">IF($C57&lt;&gt;"",AA57+AD57,"")</f>
        <v/>
      </c>
      <c r="BB57" s="447" t="str">
        <f t="shared" si="267"/>
        <v/>
      </c>
      <c r="BC57" s="447" t="str">
        <f t="shared" si="267"/>
        <v/>
      </c>
      <c r="BD57" s="448" t="str">
        <f t="shared" si="5"/>
        <v/>
      </c>
      <c r="BE57" s="447" t="str">
        <f t="shared" ref="BE57:BG57" si="268">IF($C57&lt;&gt;"",AG57+AJ57,"")</f>
        <v/>
      </c>
      <c r="BF57" s="447" t="str">
        <f t="shared" si="268"/>
        <v/>
      </c>
      <c r="BG57" s="447" t="str">
        <f t="shared" si="268"/>
        <v/>
      </c>
      <c r="BH57" s="428" t="str">
        <f t="shared" si="7"/>
        <v/>
      </c>
      <c r="BI57" s="447" t="str">
        <f t="shared" ref="BI57:BK57" si="269">IF($C57&lt;&gt;"",AJ57+AM57,"")</f>
        <v/>
      </c>
      <c r="BJ57" s="447" t="str">
        <f t="shared" si="269"/>
        <v/>
      </c>
      <c r="BK57" s="447" t="str">
        <f t="shared" si="269"/>
        <v/>
      </c>
      <c r="BL57" s="428" t="str">
        <f t="shared" si="9"/>
        <v/>
      </c>
    </row>
    <row r="58" spans="1:64" ht="21" customHeight="1">
      <c r="A58" s="449"/>
      <c r="B58" s="431"/>
      <c r="C58" s="432"/>
      <c r="D58" s="433"/>
      <c r="E58" s="434"/>
      <c r="F58" s="435"/>
      <c r="G58" s="436"/>
      <c r="H58" s="437"/>
      <c r="I58" s="437"/>
      <c r="J58" s="437"/>
      <c r="K58" s="435"/>
      <c r="L58" s="450"/>
      <c r="M58" s="439"/>
      <c r="N58" s="440"/>
      <c r="O58" s="441"/>
      <c r="P58" s="442"/>
      <c r="Q58" s="443"/>
      <c r="R58" s="441"/>
      <c r="S58" s="442"/>
      <c r="T58" s="443"/>
      <c r="U58" s="444"/>
      <c r="V58" s="444"/>
      <c r="W58" s="445"/>
      <c r="X58" s="446"/>
      <c r="Y58" s="444"/>
      <c r="Z58" s="445"/>
      <c r="AA58" s="446"/>
      <c r="AB58" s="444"/>
      <c r="AC58" s="445"/>
      <c r="AD58" s="446"/>
      <c r="AE58" s="444"/>
      <c r="AF58" s="445"/>
      <c r="AG58" s="446"/>
      <c r="AH58" s="444"/>
      <c r="AI58" s="445"/>
      <c r="AJ58" s="446"/>
      <c r="AK58" s="444"/>
      <c r="AL58" s="445"/>
      <c r="AM58" s="446"/>
      <c r="AN58" s="444"/>
      <c r="AO58" s="445"/>
      <c r="AP58" s="446"/>
      <c r="AQ58" s="444"/>
      <c r="AR58" s="445"/>
      <c r="AS58" s="447" t="str">
        <f t="shared" ref="AS58:AU58" si="270">IF($C58&lt;&gt;"",O58+R58,"")</f>
        <v/>
      </c>
      <c r="AT58" s="447" t="str">
        <f t="shared" si="270"/>
        <v/>
      </c>
      <c r="AU58" s="447" t="str">
        <f t="shared" si="270"/>
        <v/>
      </c>
      <c r="AV58" s="448" t="str">
        <f t="shared" si="1"/>
        <v/>
      </c>
      <c r="AW58" s="447" t="str">
        <f t="shared" ref="AW58:AY58" si="271">IF($C58&lt;&gt;"",U58+X58,"")</f>
        <v/>
      </c>
      <c r="AX58" s="447" t="str">
        <f t="shared" si="271"/>
        <v/>
      </c>
      <c r="AY58" s="447" t="str">
        <f t="shared" si="271"/>
        <v/>
      </c>
      <c r="AZ58" s="448" t="str">
        <f t="shared" si="3"/>
        <v/>
      </c>
      <c r="BA58" s="447" t="str">
        <f t="shared" ref="BA58:BC58" si="272">IF($C58&lt;&gt;"",AA58+AD58,"")</f>
        <v/>
      </c>
      <c r="BB58" s="447" t="str">
        <f t="shared" si="272"/>
        <v/>
      </c>
      <c r="BC58" s="447" t="str">
        <f t="shared" si="272"/>
        <v/>
      </c>
      <c r="BD58" s="448" t="str">
        <f t="shared" si="5"/>
        <v/>
      </c>
      <c r="BE58" s="447" t="str">
        <f t="shared" ref="BE58:BG58" si="273">IF($C58&lt;&gt;"",AG58+AJ58,"")</f>
        <v/>
      </c>
      <c r="BF58" s="447" t="str">
        <f t="shared" si="273"/>
        <v/>
      </c>
      <c r="BG58" s="447" t="str">
        <f t="shared" si="273"/>
        <v/>
      </c>
      <c r="BH58" s="428" t="str">
        <f t="shared" si="7"/>
        <v/>
      </c>
      <c r="BI58" s="447" t="str">
        <f t="shared" ref="BI58:BK58" si="274">IF($C58&lt;&gt;"",AJ58+AM58,"")</f>
        <v/>
      </c>
      <c r="BJ58" s="447" t="str">
        <f t="shared" si="274"/>
        <v/>
      </c>
      <c r="BK58" s="447" t="str">
        <f t="shared" si="274"/>
        <v/>
      </c>
      <c r="BL58" s="428" t="str">
        <f t="shared" si="9"/>
        <v/>
      </c>
    </row>
    <row r="59" spans="1:64" ht="21" customHeight="1">
      <c r="A59" s="449"/>
      <c r="B59" s="431"/>
      <c r="C59" s="432"/>
      <c r="D59" s="433"/>
      <c r="E59" s="434"/>
      <c r="F59" s="435"/>
      <c r="G59" s="436"/>
      <c r="H59" s="437"/>
      <c r="I59" s="437"/>
      <c r="J59" s="437"/>
      <c r="K59" s="435"/>
      <c r="L59" s="450"/>
      <c r="M59" s="439"/>
      <c r="N59" s="440"/>
      <c r="O59" s="441"/>
      <c r="P59" s="442"/>
      <c r="Q59" s="443"/>
      <c r="R59" s="441"/>
      <c r="S59" s="442"/>
      <c r="T59" s="443"/>
      <c r="U59" s="444"/>
      <c r="V59" s="444"/>
      <c r="W59" s="445"/>
      <c r="X59" s="446"/>
      <c r="Y59" s="444"/>
      <c r="Z59" s="445"/>
      <c r="AA59" s="446"/>
      <c r="AB59" s="444"/>
      <c r="AC59" s="445"/>
      <c r="AD59" s="446"/>
      <c r="AE59" s="444"/>
      <c r="AF59" s="445"/>
      <c r="AG59" s="446"/>
      <c r="AH59" s="444"/>
      <c r="AI59" s="445"/>
      <c r="AJ59" s="446"/>
      <c r="AK59" s="444"/>
      <c r="AL59" s="445"/>
      <c r="AM59" s="446"/>
      <c r="AN59" s="444"/>
      <c r="AO59" s="445"/>
      <c r="AP59" s="446"/>
      <c r="AQ59" s="444"/>
      <c r="AR59" s="445"/>
      <c r="AS59" s="447" t="str">
        <f t="shared" ref="AS59:AU59" si="275">IF($C59&lt;&gt;"",O59+R59,"")</f>
        <v/>
      </c>
      <c r="AT59" s="447" t="str">
        <f t="shared" si="275"/>
        <v/>
      </c>
      <c r="AU59" s="447" t="str">
        <f t="shared" si="275"/>
        <v/>
      </c>
      <c r="AV59" s="448" t="str">
        <f t="shared" si="1"/>
        <v/>
      </c>
      <c r="AW59" s="447" t="str">
        <f t="shared" ref="AW59:AY59" si="276">IF($C59&lt;&gt;"",U59+X59,"")</f>
        <v/>
      </c>
      <c r="AX59" s="447" t="str">
        <f t="shared" si="276"/>
        <v/>
      </c>
      <c r="AY59" s="447" t="str">
        <f t="shared" si="276"/>
        <v/>
      </c>
      <c r="AZ59" s="448" t="str">
        <f t="shared" si="3"/>
        <v/>
      </c>
      <c r="BA59" s="447" t="str">
        <f t="shared" ref="BA59:BC59" si="277">IF($C59&lt;&gt;"",AA59+AD59,"")</f>
        <v/>
      </c>
      <c r="BB59" s="447" t="str">
        <f t="shared" si="277"/>
        <v/>
      </c>
      <c r="BC59" s="447" t="str">
        <f t="shared" si="277"/>
        <v/>
      </c>
      <c r="BD59" s="448" t="str">
        <f t="shared" si="5"/>
        <v/>
      </c>
      <c r="BE59" s="447" t="str">
        <f t="shared" ref="BE59:BG59" si="278">IF($C59&lt;&gt;"",AG59+AJ59,"")</f>
        <v/>
      </c>
      <c r="BF59" s="447" t="str">
        <f t="shared" si="278"/>
        <v/>
      </c>
      <c r="BG59" s="447" t="str">
        <f t="shared" si="278"/>
        <v/>
      </c>
      <c r="BH59" s="428" t="str">
        <f t="shared" si="7"/>
        <v/>
      </c>
      <c r="BI59" s="447" t="str">
        <f t="shared" ref="BI59:BK59" si="279">IF($C59&lt;&gt;"",AJ59+AM59,"")</f>
        <v/>
      </c>
      <c r="BJ59" s="447" t="str">
        <f t="shared" si="279"/>
        <v/>
      </c>
      <c r="BK59" s="447" t="str">
        <f t="shared" si="279"/>
        <v/>
      </c>
      <c r="BL59" s="428" t="str">
        <f t="shared" si="9"/>
        <v/>
      </c>
    </row>
    <row r="60" spans="1:64" ht="21" customHeight="1">
      <c r="A60" s="449"/>
      <c r="B60" s="431"/>
      <c r="C60" s="432"/>
      <c r="D60" s="433"/>
      <c r="E60" s="434"/>
      <c r="F60" s="435"/>
      <c r="G60" s="436"/>
      <c r="H60" s="437"/>
      <c r="I60" s="437"/>
      <c r="J60" s="437"/>
      <c r="K60" s="435"/>
      <c r="L60" s="450"/>
      <c r="M60" s="439"/>
      <c r="N60" s="440"/>
      <c r="O60" s="441"/>
      <c r="P60" s="442"/>
      <c r="Q60" s="443"/>
      <c r="R60" s="441"/>
      <c r="S60" s="442"/>
      <c r="T60" s="443"/>
      <c r="U60" s="444"/>
      <c r="V60" s="444"/>
      <c r="W60" s="445"/>
      <c r="X60" s="446"/>
      <c r="Y60" s="444"/>
      <c r="Z60" s="445"/>
      <c r="AA60" s="446"/>
      <c r="AB60" s="444"/>
      <c r="AC60" s="445"/>
      <c r="AD60" s="446"/>
      <c r="AE60" s="444"/>
      <c r="AF60" s="445"/>
      <c r="AG60" s="446"/>
      <c r="AH60" s="444"/>
      <c r="AI60" s="445"/>
      <c r="AJ60" s="446"/>
      <c r="AK60" s="444"/>
      <c r="AL60" s="445"/>
      <c r="AM60" s="446"/>
      <c r="AN60" s="444"/>
      <c r="AO60" s="445"/>
      <c r="AP60" s="446"/>
      <c r="AQ60" s="444"/>
      <c r="AR60" s="445"/>
      <c r="AS60" s="447" t="str">
        <f t="shared" ref="AS60:AU60" si="280">IF($C60&lt;&gt;"",O60+R60,"")</f>
        <v/>
      </c>
      <c r="AT60" s="447" t="str">
        <f t="shared" si="280"/>
        <v/>
      </c>
      <c r="AU60" s="447" t="str">
        <f t="shared" si="280"/>
        <v/>
      </c>
      <c r="AV60" s="448" t="str">
        <f t="shared" si="1"/>
        <v/>
      </c>
      <c r="AW60" s="447" t="str">
        <f t="shared" ref="AW60:AY60" si="281">IF($C60&lt;&gt;"",U60+X60,"")</f>
        <v/>
      </c>
      <c r="AX60" s="447" t="str">
        <f t="shared" si="281"/>
        <v/>
      </c>
      <c r="AY60" s="447" t="str">
        <f t="shared" si="281"/>
        <v/>
      </c>
      <c r="AZ60" s="448" t="str">
        <f t="shared" si="3"/>
        <v/>
      </c>
      <c r="BA60" s="447" t="str">
        <f t="shared" ref="BA60:BC60" si="282">IF($C60&lt;&gt;"",AA60+AD60,"")</f>
        <v/>
      </c>
      <c r="BB60" s="447" t="str">
        <f t="shared" si="282"/>
        <v/>
      </c>
      <c r="BC60" s="447" t="str">
        <f t="shared" si="282"/>
        <v/>
      </c>
      <c r="BD60" s="448" t="str">
        <f t="shared" si="5"/>
        <v/>
      </c>
      <c r="BE60" s="447" t="str">
        <f t="shared" ref="BE60:BG60" si="283">IF($C60&lt;&gt;"",AG60+AJ60,"")</f>
        <v/>
      </c>
      <c r="BF60" s="447" t="str">
        <f t="shared" si="283"/>
        <v/>
      </c>
      <c r="BG60" s="447" t="str">
        <f t="shared" si="283"/>
        <v/>
      </c>
      <c r="BH60" s="428" t="str">
        <f t="shared" si="7"/>
        <v/>
      </c>
      <c r="BI60" s="447" t="str">
        <f t="shared" ref="BI60:BK60" si="284">IF($C60&lt;&gt;"",AJ60+AM60,"")</f>
        <v/>
      </c>
      <c r="BJ60" s="447" t="str">
        <f t="shared" si="284"/>
        <v/>
      </c>
      <c r="BK60" s="447" t="str">
        <f t="shared" si="284"/>
        <v/>
      </c>
      <c r="BL60" s="428" t="str">
        <f t="shared" si="9"/>
        <v/>
      </c>
    </row>
    <row r="61" spans="1:64" ht="21" customHeight="1">
      <c r="A61" s="449"/>
      <c r="B61" s="431"/>
      <c r="C61" s="432"/>
      <c r="D61" s="433"/>
      <c r="E61" s="434"/>
      <c r="F61" s="435"/>
      <c r="G61" s="436"/>
      <c r="H61" s="437"/>
      <c r="I61" s="437"/>
      <c r="J61" s="437"/>
      <c r="K61" s="435"/>
      <c r="L61" s="450"/>
      <c r="M61" s="439"/>
      <c r="N61" s="440"/>
      <c r="O61" s="441"/>
      <c r="P61" s="442"/>
      <c r="Q61" s="443"/>
      <c r="R61" s="441"/>
      <c r="S61" s="442"/>
      <c r="T61" s="443"/>
      <c r="U61" s="444"/>
      <c r="V61" s="444"/>
      <c r="W61" s="445"/>
      <c r="X61" s="446"/>
      <c r="Y61" s="444"/>
      <c r="Z61" s="445"/>
      <c r="AA61" s="446"/>
      <c r="AB61" s="444"/>
      <c r="AC61" s="445"/>
      <c r="AD61" s="446"/>
      <c r="AE61" s="444"/>
      <c r="AF61" s="445"/>
      <c r="AG61" s="446"/>
      <c r="AH61" s="444"/>
      <c r="AI61" s="445"/>
      <c r="AJ61" s="446"/>
      <c r="AK61" s="444"/>
      <c r="AL61" s="445"/>
      <c r="AM61" s="446"/>
      <c r="AN61" s="444"/>
      <c r="AO61" s="445"/>
      <c r="AP61" s="446"/>
      <c r="AQ61" s="444"/>
      <c r="AR61" s="445"/>
      <c r="AS61" s="447" t="str">
        <f t="shared" ref="AS61:AU61" si="285">IF($C61&lt;&gt;"",O61+R61,"")</f>
        <v/>
      </c>
      <c r="AT61" s="447" t="str">
        <f t="shared" si="285"/>
        <v/>
      </c>
      <c r="AU61" s="447" t="str">
        <f t="shared" si="285"/>
        <v/>
      </c>
      <c r="AV61" s="448" t="str">
        <f t="shared" si="1"/>
        <v/>
      </c>
      <c r="AW61" s="447" t="str">
        <f t="shared" ref="AW61:AY61" si="286">IF($C61&lt;&gt;"",U61+X61,"")</f>
        <v/>
      </c>
      <c r="AX61" s="447" t="str">
        <f t="shared" si="286"/>
        <v/>
      </c>
      <c r="AY61" s="447" t="str">
        <f t="shared" si="286"/>
        <v/>
      </c>
      <c r="AZ61" s="448" t="str">
        <f t="shared" si="3"/>
        <v/>
      </c>
      <c r="BA61" s="447" t="str">
        <f t="shared" ref="BA61:BC61" si="287">IF($C61&lt;&gt;"",AA61+AD61,"")</f>
        <v/>
      </c>
      <c r="BB61" s="447" t="str">
        <f t="shared" si="287"/>
        <v/>
      </c>
      <c r="BC61" s="447" t="str">
        <f t="shared" si="287"/>
        <v/>
      </c>
      <c r="BD61" s="448" t="str">
        <f t="shared" si="5"/>
        <v/>
      </c>
      <c r="BE61" s="447" t="str">
        <f t="shared" ref="BE61:BG61" si="288">IF($C61&lt;&gt;"",AG61+AJ61,"")</f>
        <v/>
      </c>
      <c r="BF61" s="447" t="str">
        <f t="shared" si="288"/>
        <v/>
      </c>
      <c r="BG61" s="447" t="str">
        <f t="shared" si="288"/>
        <v/>
      </c>
      <c r="BH61" s="428" t="str">
        <f t="shared" si="7"/>
        <v/>
      </c>
      <c r="BI61" s="447" t="str">
        <f t="shared" ref="BI61:BK61" si="289">IF($C61&lt;&gt;"",AJ61+AM61,"")</f>
        <v/>
      </c>
      <c r="BJ61" s="447" t="str">
        <f t="shared" si="289"/>
        <v/>
      </c>
      <c r="BK61" s="447" t="str">
        <f t="shared" si="289"/>
        <v/>
      </c>
      <c r="BL61" s="428" t="str">
        <f t="shared" si="9"/>
        <v/>
      </c>
    </row>
    <row r="62" spans="1:64" ht="21" customHeight="1">
      <c r="A62" s="449"/>
      <c r="B62" s="431"/>
      <c r="C62" s="432"/>
      <c r="D62" s="433"/>
      <c r="E62" s="434"/>
      <c r="F62" s="435"/>
      <c r="G62" s="436"/>
      <c r="H62" s="437"/>
      <c r="I62" s="437"/>
      <c r="J62" s="437"/>
      <c r="K62" s="435"/>
      <c r="L62" s="450"/>
      <c r="M62" s="439"/>
      <c r="N62" s="440"/>
      <c r="O62" s="441"/>
      <c r="P62" s="442"/>
      <c r="Q62" s="443"/>
      <c r="R62" s="441"/>
      <c r="S62" s="442"/>
      <c r="T62" s="443"/>
      <c r="U62" s="444"/>
      <c r="V62" s="444"/>
      <c r="W62" s="445"/>
      <c r="X62" s="446"/>
      <c r="Y62" s="444"/>
      <c r="Z62" s="445"/>
      <c r="AA62" s="446"/>
      <c r="AB62" s="444"/>
      <c r="AC62" s="445"/>
      <c r="AD62" s="446"/>
      <c r="AE62" s="444"/>
      <c r="AF62" s="445"/>
      <c r="AG62" s="446"/>
      <c r="AH62" s="444"/>
      <c r="AI62" s="445"/>
      <c r="AJ62" s="446"/>
      <c r="AK62" s="444"/>
      <c r="AL62" s="445"/>
      <c r="AM62" s="446"/>
      <c r="AN62" s="444"/>
      <c r="AO62" s="445"/>
      <c r="AP62" s="446"/>
      <c r="AQ62" s="444"/>
      <c r="AR62" s="445"/>
      <c r="AS62" s="447" t="str">
        <f t="shared" ref="AS62:AU62" si="290">IF($C62&lt;&gt;"",O62+R62,"")</f>
        <v/>
      </c>
      <c r="AT62" s="447" t="str">
        <f t="shared" si="290"/>
        <v/>
      </c>
      <c r="AU62" s="447" t="str">
        <f t="shared" si="290"/>
        <v/>
      </c>
      <c r="AV62" s="448" t="str">
        <f t="shared" si="1"/>
        <v/>
      </c>
      <c r="AW62" s="447" t="str">
        <f t="shared" ref="AW62:AY62" si="291">IF($C62&lt;&gt;"",U62+X62,"")</f>
        <v/>
      </c>
      <c r="AX62" s="447" t="str">
        <f t="shared" si="291"/>
        <v/>
      </c>
      <c r="AY62" s="447" t="str">
        <f t="shared" si="291"/>
        <v/>
      </c>
      <c r="AZ62" s="448" t="str">
        <f t="shared" si="3"/>
        <v/>
      </c>
      <c r="BA62" s="447" t="str">
        <f t="shared" ref="BA62:BC62" si="292">IF($C62&lt;&gt;"",AA62+AD62,"")</f>
        <v/>
      </c>
      <c r="BB62" s="447" t="str">
        <f t="shared" si="292"/>
        <v/>
      </c>
      <c r="BC62" s="447" t="str">
        <f t="shared" si="292"/>
        <v/>
      </c>
      <c r="BD62" s="448" t="str">
        <f t="shared" si="5"/>
        <v/>
      </c>
      <c r="BE62" s="447" t="str">
        <f t="shared" ref="BE62:BG62" si="293">IF($C62&lt;&gt;"",AG62+AJ62,"")</f>
        <v/>
      </c>
      <c r="BF62" s="447" t="str">
        <f t="shared" si="293"/>
        <v/>
      </c>
      <c r="BG62" s="447" t="str">
        <f t="shared" si="293"/>
        <v/>
      </c>
      <c r="BH62" s="428" t="str">
        <f t="shared" si="7"/>
        <v/>
      </c>
      <c r="BI62" s="447" t="str">
        <f t="shared" ref="BI62:BK62" si="294">IF($C62&lt;&gt;"",AJ62+AM62,"")</f>
        <v/>
      </c>
      <c r="BJ62" s="447" t="str">
        <f t="shared" si="294"/>
        <v/>
      </c>
      <c r="BK62" s="447" t="str">
        <f t="shared" si="294"/>
        <v/>
      </c>
      <c r="BL62" s="428" t="str">
        <f t="shared" si="9"/>
        <v/>
      </c>
    </row>
    <row r="63" spans="1:64" ht="21" customHeight="1">
      <c r="A63" s="449"/>
      <c r="B63" s="431"/>
      <c r="C63" s="432"/>
      <c r="D63" s="433"/>
      <c r="E63" s="434"/>
      <c r="F63" s="435"/>
      <c r="G63" s="436"/>
      <c r="H63" s="437"/>
      <c r="I63" s="437"/>
      <c r="J63" s="437"/>
      <c r="K63" s="435"/>
      <c r="L63" s="450"/>
      <c r="M63" s="439"/>
      <c r="N63" s="440"/>
      <c r="O63" s="441"/>
      <c r="P63" s="442"/>
      <c r="Q63" s="443"/>
      <c r="R63" s="441"/>
      <c r="S63" s="442"/>
      <c r="T63" s="443"/>
      <c r="U63" s="444"/>
      <c r="V63" s="444"/>
      <c r="W63" s="445"/>
      <c r="X63" s="446"/>
      <c r="Y63" s="444"/>
      <c r="Z63" s="445"/>
      <c r="AA63" s="446"/>
      <c r="AB63" s="444"/>
      <c r="AC63" s="445"/>
      <c r="AD63" s="446"/>
      <c r="AE63" s="444"/>
      <c r="AF63" s="445"/>
      <c r="AG63" s="446"/>
      <c r="AH63" s="444"/>
      <c r="AI63" s="445"/>
      <c r="AJ63" s="446"/>
      <c r="AK63" s="444"/>
      <c r="AL63" s="445"/>
      <c r="AM63" s="446"/>
      <c r="AN63" s="444"/>
      <c r="AO63" s="445"/>
      <c r="AP63" s="446"/>
      <c r="AQ63" s="444"/>
      <c r="AR63" s="445"/>
      <c r="AS63" s="447" t="str">
        <f t="shared" ref="AS63:AU63" si="295">IF($C63&lt;&gt;"",O63+R63,"")</f>
        <v/>
      </c>
      <c r="AT63" s="447" t="str">
        <f t="shared" si="295"/>
        <v/>
      </c>
      <c r="AU63" s="447" t="str">
        <f t="shared" si="295"/>
        <v/>
      </c>
      <c r="AV63" s="448" t="str">
        <f t="shared" si="1"/>
        <v/>
      </c>
      <c r="AW63" s="447" t="str">
        <f t="shared" ref="AW63:AY63" si="296">IF($C63&lt;&gt;"",U63+X63,"")</f>
        <v/>
      </c>
      <c r="AX63" s="447" t="str">
        <f t="shared" si="296"/>
        <v/>
      </c>
      <c r="AY63" s="447" t="str">
        <f t="shared" si="296"/>
        <v/>
      </c>
      <c r="AZ63" s="448" t="str">
        <f t="shared" si="3"/>
        <v/>
      </c>
      <c r="BA63" s="447" t="str">
        <f t="shared" ref="BA63:BC63" si="297">IF($C63&lt;&gt;"",AA63+AD63,"")</f>
        <v/>
      </c>
      <c r="BB63" s="447" t="str">
        <f t="shared" si="297"/>
        <v/>
      </c>
      <c r="BC63" s="447" t="str">
        <f t="shared" si="297"/>
        <v/>
      </c>
      <c r="BD63" s="448" t="str">
        <f t="shared" si="5"/>
        <v/>
      </c>
      <c r="BE63" s="447" t="str">
        <f t="shared" ref="BE63:BG63" si="298">IF($C63&lt;&gt;"",AG63+AJ63,"")</f>
        <v/>
      </c>
      <c r="BF63" s="447" t="str">
        <f t="shared" si="298"/>
        <v/>
      </c>
      <c r="BG63" s="447" t="str">
        <f t="shared" si="298"/>
        <v/>
      </c>
      <c r="BH63" s="428" t="str">
        <f t="shared" si="7"/>
        <v/>
      </c>
      <c r="BI63" s="447" t="str">
        <f t="shared" ref="BI63:BK63" si="299">IF($C63&lt;&gt;"",AJ63+AM63,"")</f>
        <v/>
      </c>
      <c r="BJ63" s="447" t="str">
        <f t="shared" si="299"/>
        <v/>
      </c>
      <c r="BK63" s="447" t="str">
        <f t="shared" si="299"/>
        <v/>
      </c>
      <c r="BL63" s="428" t="str">
        <f t="shared" si="9"/>
        <v/>
      </c>
    </row>
    <row r="64" spans="1:64" ht="21" customHeight="1">
      <c r="A64" s="449"/>
      <c r="B64" s="431"/>
      <c r="C64" s="432"/>
      <c r="D64" s="433"/>
      <c r="E64" s="434"/>
      <c r="F64" s="435"/>
      <c r="G64" s="436"/>
      <c r="H64" s="437"/>
      <c r="I64" s="437"/>
      <c r="J64" s="437"/>
      <c r="K64" s="435"/>
      <c r="L64" s="450"/>
      <c r="M64" s="439"/>
      <c r="N64" s="440"/>
      <c r="O64" s="441"/>
      <c r="P64" s="442"/>
      <c r="Q64" s="443"/>
      <c r="R64" s="441"/>
      <c r="S64" s="442"/>
      <c r="T64" s="443"/>
      <c r="U64" s="444"/>
      <c r="V64" s="444"/>
      <c r="W64" s="445"/>
      <c r="X64" s="446"/>
      <c r="Y64" s="444"/>
      <c r="Z64" s="445"/>
      <c r="AA64" s="446"/>
      <c r="AB64" s="444"/>
      <c r="AC64" s="445"/>
      <c r="AD64" s="446"/>
      <c r="AE64" s="444"/>
      <c r="AF64" s="445"/>
      <c r="AG64" s="446"/>
      <c r="AH64" s="444"/>
      <c r="AI64" s="445"/>
      <c r="AJ64" s="446"/>
      <c r="AK64" s="444"/>
      <c r="AL64" s="445"/>
      <c r="AM64" s="446"/>
      <c r="AN64" s="444"/>
      <c r="AO64" s="445"/>
      <c r="AP64" s="446"/>
      <c r="AQ64" s="444"/>
      <c r="AR64" s="445"/>
      <c r="AS64" s="447" t="str">
        <f t="shared" ref="AS64:AU64" si="300">IF($C64&lt;&gt;"",O64+R64,"")</f>
        <v/>
      </c>
      <c r="AT64" s="447" t="str">
        <f t="shared" si="300"/>
        <v/>
      </c>
      <c r="AU64" s="447" t="str">
        <f t="shared" si="300"/>
        <v/>
      </c>
      <c r="AV64" s="448" t="str">
        <f t="shared" si="1"/>
        <v/>
      </c>
      <c r="AW64" s="447" t="str">
        <f t="shared" ref="AW64:AY64" si="301">IF($C64&lt;&gt;"",U64+X64,"")</f>
        <v/>
      </c>
      <c r="AX64" s="447" t="str">
        <f t="shared" si="301"/>
        <v/>
      </c>
      <c r="AY64" s="447" t="str">
        <f t="shared" si="301"/>
        <v/>
      </c>
      <c r="AZ64" s="448" t="str">
        <f t="shared" si="3"/>
        <v/>
      </c>
      <c r="BA64" s="447" t="str">
        <f t="shared" ref="BA64:BC64" si="302">IF($C64&lt;&gt;"",AA64+AD64,"")</f>
        <v/>
      </c>
      <c r="BB64" s="447" t="str">
        <f t="shared" si="302"/>
        <v/>
      </c>
      <c r="BC64" s="447" t="str">
        <f t="shared" si="302"/>
        <v/>
      </c>
      <c r="BD64" s="448" t="str">
        <f t="shared" si="5"/>
        <v/>
      </c>
      <c r="BE64" s="447" t="str">
        <f t="shared" ref="BE64:BG64" si="303">IF($C64&lt;&gt;"",AG64+AJ64,"")</f>
        <v/>
      </c>
      <c r="BF64" s="447" t="str">
        <f t="shared" si="303"/>
        <v/>
      </c>
      <c r="BG64" s="447" t="str">
        <f t="shared" si="303"/>
        <v/>
      </c>
      <c r="BH64" s="428" t="str">
        <f t="shared" si="7"/>
        <v/>
      </c>
      <c r="BI64" s="447" t="str">
        <f t="shared" ref="BI64:BK64" si="304">IF($C64&lt;&gt;"",AJ64+AM64,"")</f>
        <v/>
      </c>
      <c r="BJ64" s="447" t="str">
        <f t="shared" si="304"/>
        <v/>
      </c>
      <c r="BK64" s="447" t="str">
        <f t="shared" si="304"/>
        <v/>
      </c>
      <c r="BL64" s="428" t="str">
        <f t="shared" si="9"/>
        <v/>
      </c>
    </row>
    <row r="65" spans="1:64" ht="21" customHeight="1">
      <c r="A65" s="449"/>
      <c r="B65" s="431"/>
      <c r="C65" s="432"/>
      <c r="D65" s="433"/>
      <c r="E65" s="434"/>
      <c r="F65" s="435"/>
      <c r="G65" s="436"/>
      <c r="H65" s="437"/>
      <c r="I65" s="437"/>
      <c r="J65" s="437"/>
      <c r="K65" s="435"/>
      <c r="L65" s="450"/>
      <c r="M65" s="439"/>
      <c r="N65" s="440"/>
      <c r="O65" s="441"/>
      <c r="P65" s="442"/>
      <c r="Q65" s="443"/>
      <c r="R65" s="441"/>
      <c r="S65" s="442"/>
      <c r="T65" s="443"/>
      <c r="U65" s="444"/>
      <c r="V65" s="444"/>
      <c r="W65" s="445"/>
      <c r="X65" s="446"/>
      <c r="Y65" s="444"/>
      <c r="Z65" s="445"/>
      <c r="AA65" s="446"/>
      <c r="AB65" s="444"/>
      <c r="AC65" s="445"/>
      <c r="AD65" s="446"/>
      <c r="AE65" s="444"/>
      <c r="AF65" s="445"/>
      <c r="AG65" s="446"/>
      <c r="AH65" s="444"/>
      <c r="AI65" s="445"/>
      <c r="AJ65" s="446"/>
      <c r="AK65" s="444"/>
      <c r="AL65" s="445"/>
      <c r="AM65" s="446"/>
      <c r="AN65" s="444"/>
      <c r="AO65" s="445"/>
      <c r="AP65" s="446"/>
      <c r="AQ65" s="444"/>
      <c r="AR65" s="445"/>
      <c r="AS65" s="447" t="str">
        <f t="shared" ref="AS65:AU65" si="305">IF($C65&lt;&gt;"",O65+R65,"")</f>
        <v/>
      </c>
      <c r="AT65" s="447" t="str">
        <f t="shared" si="305"/>
        <v/>
      </c>
      <c r="AU65" s="447" t="str">
        <f t="shared" si="305"/>
        <v/>
      </c>
      <c r="AV65" s="448" t="str">
        <f t="shared" si="1"/>
        <v/>
      </c>
      <c r="AW65" s="447" t="str">
        <f t="shared" ref="AW65:AY65" si="306">IF($C65&lt;&gt;"",U65+X65,"")</f>
        <v/>
      </c>
      <c r="AX65" s="447" t="str">
        <f t="shared" si="306"/>
        <v/>
      </c>
      <c r="AY65" s="447" t="str">
        <f t="shared" si="306"/>
        <v/>
      </c>
      <c r="AZ65" s="448" t="str">
        <f t="shared" si="3"/>
        <v/>
      </c>
      <c r="BA65" s="447" t="str">
        <f t="shared" ref="BA65:BC65" si="307">IF($C65&lt;&gt;"",AA65+AD65,"")</f>
        <v/>
      </c>
      <c r="BB65" s="447" t="str">
        <f t="shared" si="307"/>
        <v/>
      </c>
      <c r="BC65" s="447" t="str">
        <f t="shared" si="307"/>
        <v/>
      </c>
      <c r="BD65" s="448" t="str">
        <f t="shared" si="5"/>
        <v/>
      </c>
      <c r="BE65" s="447" t="str">
        <f t="shared" ref="BE65:BG65" si="308">IF($C65&lt;&gt;"",AG65+AJ65,"")</f>
        <v/>
      </c>
      <c r="BF65" s="447" t="str">
        <f t="shared" si="308"/>
        <v/>
      </c>
      <c r="BG65" s="447" t="str">
        <f t="shared" si="308"/>
        <v/>
      </c>
      <c r="BH65" s="428" t="str">
        <f t="shared" si="7"/>
        <v/>
      </c>
      <c r="BI65" s="447" t="str">
        <f t="shared" ref="BI65:BK65" si="309">IF($C65&lt;&gt;"",AJ65+AM65,"")</f>
        <v/>
      </c>
      <c r="BJ65" s="447" t="str">
        <f t="shared" si="309"/>
        <v/>
      </c>
      <c r="BK65" s="447" t="str">
        <f t="shared" si="309"/>
        <v/>
      </c>
      <c r="BL65" s="428" t="str">
        <f t="shared" si="9"/>
        <v/>
      </c>
    </row>
    <row r="66" spans="1:64" ht="21" customHeight="1">
      <c r="A66" s="449"/>
      <c r="B66" s="431"/>
      <c r="C66" s="432"/>
      <c r="D66" s="433"/>
      <c r="E66" s="434"/>
      <c r="F66" s="435"/>
      <c r="G66" s="436"/>
      <c r="H66" s="437"/>
      <c r="I66" s="437"/>
      <c r="J66" s="437"/>
      <c r="K66" s="435"/>
      <c r="L66" s="450"/>
      <c r="M66" s="439"/>
      <c r="N66" s="440"/>
      <c r="O66" s="441"/>
      <c r="P66" s="442"/>
      <c r="Q66" s="443"/>
      <c r="R66" s="441"/>
      <c r="S66" s="442"/>
      <c r="T66" s="443"/>
      <c r="U66" s="444"/>
      <c r="V66" s="444"/>
      <c r="W66" s="445"/>
      <c r="X66" s="446"/>
      <c r="Y66" s="444"/>
      <c r="Z66" s="445"/>
      <c r="AA66" s="446"/>
      <c r="AB66" s="444"/>
      <c r="AC66" s="445"/>
      <c r="AD66" s="446"/>
      <c r="AE66" s="444"/>
      <c r="AF66" s="445"/>
      <c r="AG66" s="446"/>
      <c r="AH66" s="444"/>
      <c r="AI66" s="445"/>
      <c r="AJ66" s="446"/>
      <c r="AK66" s="444"/>
      <c r="AL66" s="445"/>
      <c r="AM66" s="446"/>
      <c r="AN66" s="444"/>
      <c r="AO66" s="445"/>
      <c r="AP66" s="446"/>
      <c r="AQ66" s="444"/>
      <c r="AR66" s="445"/>
      <c r="AS66" s="447" t="str">
        <f t="shared" ref="AS66:AU66" si="310">IF($C66&lt;&gt;"",O66+R66,"")</f>
        <v/>
      </c>
      <c r="AT66" s="447" t="str">
        <f t="shared" si="310"/>
        <v/>
      </c>
      <c r="AU66" s="447" t="str">
        <f t="shared" si="310"/>
        <v/>
      </c>
      <c r="AV66" s="448" t="str">
        <f t="shared" si="1"/>
        <v/>
      </c>
      <c r="AW66" s="447" t="str">
        <f t="shared" ref="AW66:AY66" si="311">IF($C66&lt;&gt;"",U66+X66,"")</f>
        <v/>
      </c>
      <c r="AX66" s="447" t="str">
        <f t="shared" si="311"/>
        <v/>
      </c>
      <c r="AY66" s="447" t="str">
        <f t="shared" si="311"/>
        <v/>
      </c>
      <c r="AZ66" s="448" t="str">
        <f t="shared" si="3"/>
        <v/>
      </c>
      <c r="BA66" s="447" t="str">
        <f t="shared" ref="BA66:BC66" si="312">IF($C66&lt;&gt;"",AA66+AD66,"")</f>
        <v/>
      </c>
      <c r="BB66" s="447" t="str">
        <f t="shared" si="312"/>
        <v/>
      </c>
      <c r="BC66" s="447" t="str">
        <f t="shared" si="312"/>
        <v/>
      </c>
      <c r="BD66" s="448" t="str">
        <f t="shared" si="5"/>
        <v/>
      </c>
      <c r="BE66" s="447" t="str">
        <f t="shared" ref="BE66:BG66" si="313">IF($C66&lt;&gt;"",AG66+AJ66,"")</f>
        <v/>
      </c>
      <c r="BF66" s="447" t="str">
        <f t="shared" si="313"/>
        <v/>
      </c>
      <c r="BG66" s="447" t="str">
        <f t="shared" si="313"/>
        <v/>
      </c>
      <c r="BH66" s="428" t="str">
        <f t="shared" si="7"/>
        <v/>
      </c>
      <c r="BI66" s="447" t="str">
        <f t="shared" ref="BI66:BK66" si="314">IF($C66&lt;&gt;"",AJ66+AM66,"")</f>
        <v/>
      </c>
      <c r="BJ66" s="447" t="str">
        <f t="shared" si="314"/>
        <v/>
      </c>
      <c r="BK66" s="447" t="str">
        <f t="shared" si="314"/>
        <v/>
      </c>
      <c r="BL66" s="428" t="str">
        <f t="shared" si="9"/>
        <v/>
      </c>
    </row>
    <row r="67" spans="1:64" ht="21" customHeight="1">
      <c r="A67" s="449"/>
      <c r="B67" s="431"/>
      <c r="C67" s="432"/>
      <c r="D67" s="433"/>
      <c r="E67" s="434"/>
      <c r="F67" s="435"/>
      <c r="G67" s="436"/>
      <c r="H67" s="437"/>
      <c r="I67" s="437"/>
      <c r="J67" s="437"/>
      <c r="K67" s="435"/>
      <c r="L67" s="450"/>
      <c r="M67" s="439"/>
      <c r="N67" s="440"/>
      <c r="O67" s="441"/>
      <c r="P67" s="442"/>
      <c r="Q67" s="443"/>
      <c r="R67" s="441"/>
      <c r="S67" s="442"/>
      <c r="T67" s="443"/>
      <c r="U67" s="444"/>
      <c r="V67" s="444"/>
      <c r="W67" s="445"/>
      <c r="X67" s="446"/>
      <c r="Y67" s="444"/>
      <c r="Z67" s="445"/>
      <c r="AA67" s="446"/>
      <c r="AB67" s="444"/>
      <c r="AC67" s="445"/>
      <c r="AD67" s="446"/>
      <c r="AE67" s="444"/>
      <c r="AF67" s="445"/>
      <c r="AG67" s="446"/>
      <c r="AH67" s="444"/>
      <c r="AI67" s="445"/>
      <c r="AJ67" s="446"/>
      <c r="AK67" s="444"/>
      <c r="AL67" s="445"/>
      <c r="AM67" s="446"/>
      <c r="AN67" s="444"/>
      <c r="AO67" s="445"/>
      <c r="AP67" s="446"/>
      <c r="AQ67" s="444"/>
      <c r="AR67" s="445"/>
      <c r="AS67" s="447" t="str">
        <f t="shared" ref="AS67:AU67" si="315">IF($C67&lt;&gt;"",O67+R67,"")</f>
        <v/>
      </c>
      <c r="AT67" s="447" t="str">
        <f t="shared" si="315"/>
        <v/>
      </c>
      <c r="AU67" s="447" t="str">
        <f t="shared" si="315"/>
        <v/>
      </c>
      <c r="AV67" s="448" t="str">
        <f t="shared" si="1"/>
        <v/>
      </c>
      <c r="AW67" s="447" t="str">
        <f t="shared" ref="AW67:AY67" si="316">IF($C67&lt;&gt;"",U67+X67,"")</f>
        <v/>
      </c>
      <c r="AX67" s="447" t="str">
        <f t="shared" si="316"/>
        <v/>
      </c>
      <c r="AY67" s="447" t="str">
        <f t="shared" si="316"/>
        <v/>
      </c>
      <c r="AZ67" s="448" t="str">
        <f t="shared" si="3"/>
        <v/>
      </c>
      <c r="BA67" s="447" t="str">
        <f t="shared" ref="BA67:BC67" si="317">IF($C67&lt;&gt;"",AA67+AD67,"")</f>
        <v/>
      </c>
      <c r="BB67" s="447" t="str">
        <f t="shared" si="317"/>
        <v/>
      </c>
      <c r="BC67" s="447" t="str">
        <f t="shared" si="317"/>
        <v/>
      </c>
      <c r="BD67" s="448" t="str">
        <f t="shared" si="5"/>
        <v/>
      </c>
      <c r="BE67" s="447" t="str">
        <f t="shared" ref="BE67:BG67" si="318">IF($C67&lt;&gt;"",AG67+AJ67,"")</f>
        <v/>
      </c>
      <c r="BF67" s="447" t="str">
        <f t="shared" si="318"/>
        <v/>
      </c>
      <c r="BG67" s="447" t="str">
        <f t="shared" si="318"/>
        <v/>
      </c>
      <c r="BH67" s="428" t="str">
        <f t="shared" si="7"/>
        <v/>
      </c>
      <c r="BI67" s="447" t="str">
        <f t="shared" ref="BI67:BK67" si="319">IF($C67&lt;&gt;"",AJ67+AM67,"")</f>
        <v/>
      </c>
      <c r="BJ67" s="447" t="str">
        <f t="shared" si="319"/>
        <v/>
      </c>
      <c r="BK67" s="447" t="str">
        <f t="shared" si="319"/>
        <v/>
      </c>
      <c r="BL67" s="428" t="str">
        <f t="shared" si="9"/>
        <v/>
      </c>
    </row>
    <row r="68" spans="1:64" ht="21" customHeight="1">
      <c r="A68" s="449"/>
      <c r="B68" s="431"/>
      <c r="C68" s="432"/>
      <c r="D68" s="433"/>
      <c r="E68" s="434"/>
      <c r="F68" s="435"/>
      <c r="G68" s="436"/>
      <c r="H68" s="437"/>
      <c r="I68" s="437"/>
      <c r="J68" s="437"/>
      <c r="K68" s="435"/>
      <c r="L68" s="450"/>
      <c r="M68" s="439"/>
      <c r="N68" s="440"/>
      <c r="O68" s="441"/>
      <c r="P68" s="442"/>
      <c r="Q68" s="443"/>
      <c r="R68" s="441"/>
      <c r="S68" s="442"/>
      <c r="T68" s="443"/>
      <c r="U68" s="444"/>
      <c r="V68" s="444"/>
      <c r="W68" s="445"/>
      <c r="X68" s="446"/>
      <c r="Y68" s="444"/>
      <c r="Z68" s="445"/>
      <c r="AA68" s="446"/>
      <c r="AB68" s="444"/>
      <c r="AC68" s="445"/>
      <c r="AD68" s="446"/>
      <c r="AE68" s="444"/>
      <c r="AF68" s="445"/>
      <c r="AG68" s="446"/>
      <c r="AH68" s="444"/>
      <c r="AI68" s="445"/>
      <c r="AJ68" s="446"/>
      <c r="AK68" s="444"/>
      <c r="AL68" s="445"/>
      <c r="AM68" s="446"/>
      <c r="AN68" s="444"/>
      <c r="AO68" s="445"/>
      <c r="AP68" s="446"/>
      <c r="AQ68" s="444"/>
      <c r="AR68" s="445"/>
      <c r="AS68" s="447" t="str">
        <f t="shared" ref="AS68:AU68" si="320">IF($C68&lt;&gt;"",O68+R68,"")</f>
        <v/>
      </c>
      <c r="AT68" s="447" t="str">
        <f t="shared" si="320"/>
        <v/>
      </c>
      <c r="AU68" s="447" t="str">
        <f t="shared" si="320"/>
        <v/>
      </c>
      <c r="AV68" s="448" t="str">
        <f t="shared" si="1"/>
        <v/>
      </c>
      <c r="AW68" s="447" t="str">
        <f t="shared" ref="AW68:AY68" si="321">IF($C68&lt;&gt;"",U68+X68,"")</f>
        <v/>
      </c>
      <c r="AX68" s="447" t="str">
        <f t="shared" si="321"/>
        <v/>
      </c>
      <c r="AY68" s="447" t="str">
        <f t="shared" si="321"/>
        <v/>
      </c>
      <c r="AZ68" s="448" t="str">
        <f t="shared" si="3"/>
        <v/>
      </c>
      <c r="BA68" s="447" t="str">
        <f t="shared" ref="BA68:BC68" si="322">IF($C68&lt;&gt;"",AA68+AD68,"")</f>
        <v/>
      </c>
      <c r="BB68" s="447" t="str">
        <f t="shared" si="322"/>
        <v/>
      </c>
      <c r="BC68" s="447" t="str">
        <f t="shared" si="322"/>
        <v/>
      </c>
      <c r="BD68" s="448" t="str">
        <f t="shared" si="5"/>
        <v/>
      </c>
      <c r="BE68" s="447" t="str">
        <f t="shared" ref="BE68:BG68" si="323">IF($C68&lt;&gt;"",AG68+AJ68,"")</f>
        <v/>
      </c>
      <c r="BF68" s="447" t="str">
        <f t="shared" si="323"/>
        <v/>
      </c>
      <c r="BG68" s="447" t="str">
        <f t="shared" si="323"/>
        <v/>
      </c>
      <c r="BH68" s="428" t="str">
        <f t="shared" si="7"/>
        <v/>
      </c>
      <c r="BI68" s="447" t="str">
        <f t="shared" ref="BI68:BK68" si="324">IF($C68&lt;&gt;"",AJ68+AM68,"")</f>
        <v/>
      </c>
      <c r="BJ68" s="447" t="str">
        <f t="shared" si="324"/>
        <v/>
      </c>
      <c r="BK68" s="447" t="str">
        <f t="shared" si="324"/>
        <v/>
      </c>
      <c r="BL68" s="428" t="str">
        <f t="shared" si="9"/>
        <v/>
      </c>
    </row>
    <row r="69" spans="1:64" ht="21" customHeight="1">
      <c r="A69" s="449"/>
      <c r="B69" s="431"/>
      <c r="C69" s="432"/>
      <c r="D69" s="433"/>
      <c r="E69" s="434"/>
      <c r="F69" s="435"/>
      <c r="G69" s="436"/>
      <c r="H69" s="437"/>
      <c r="I69" s="437"/>
      <c r="J69" s="437"/>
      <c r="K69" s="435"/>
      <c r="L69" s="450"/>
      <c r="M69" s="439"/>
      <c r="N69" s="440"/>
      <c r="O69" s="441"/>
      <c r="P69" s="442"/>
      <c r="Q69" s="443"/>
      <c r="R69" s="441"/>
      <c r="S69" s="442"/>
      <c r="T69" s="443"/>
      <c r="U69" s="444"/>
      <c r="V69" s="444"/>
      <c r="W69" s="445"/>
      <c r="X69" s="446"/>
      <c r="Y69" s="444"/>
      <c r="Z69" s="445"/>
      <c r="AA69" s="446"/>
      <c r="AB69" s="444"/>
      <c r="AC69" s="445"/>
      <c r="AD69" s="446"/>
      <c r="AE69" s="444"/>
      <c r="AF69" s="445"/>
      <c r="AG69" s="446"/>
      <c r="AH69" s="444"/>
      <c r="AI69" s="445"/>
      <c r="AJ69" s="446"/>
      <c r="AK69" s="444"/>
      <c r="AL69" s="445"/>
      <c r="AM69" s="446"/>
      <c r="AN69" s="444"/>
      <c r="AO69" s="445"/>
      <c r="AP69" s="446"/>
      <c r="AQ69" s="444"/>
      <c r="AR69" s="445"/>
      <c r="AS69" s="447" t="str">
        <f t="shared" ref="AS69:AU69" si="325">IF($C69&lt;&gt;"",O69+R69,"")</f>
        <v/>
      </c>
      <c r="AT69" s="447" t="str">
        <f t="shared" si="325"/>
        <v/>
      </c>
      <c r="AU69" s="447" t="str">
        <f t="shared" si="325"/>
        <v/>
      </c>
      <c r="AV69" s="448" t="str">
        <f t="shared" si="1"/>
        <v/>
      </c>
      <c r="AW69" s="447" t="str">
        <f t="shared" ref="AW69:AY69" si="326">IF($C69&lt;&gt;"",U69+X69,"")</f>
        <v/>
      </c>
      <c r="AX69" s="447" t="str">
        <f t="shared" si="326"/>
        <v/>
      </c>
      <c r="AY69" s="447" t="str">
        <f t="shared" si="326"/>
        <v/>
      </c>
      <c r="AZ69" s="448" t="str">
        <f t="shared" si="3"/>
        <v/>
      </c>
      <c r="BA69" s="447" t="str">
        <f t="shared" ref="BA69:BC69" si="327">IF($C69&lt;&gt;"",AA69+AD69,"")</f>
        <v/>
      </c>
      <c r="BB69" s="447" t="str">
        <f t="shared" si="327"/>
        <v/>
      </c>
      <c r="BC69" s="447" t="str">
        <f t="shared" si="327"/>
        <v/>
      </c>
      <c r="BD69" s="448" t="str">
        <f t="shared" si="5"/>
        <v/>
      </c>
      <c r="BE69" s="447" t="str">
        <f t="shared" ref="BE69:BG69" si="328">IF($C69&lt;&gt;"",AG69+AJ69,"")</f>
        <v/>
      </c>
      <c r="BF69" s="447" t="str">
        <f t="shared" si="328"/>
        <v/>
      </c>
      <c r="BG69" s="447" t="str">
        <f t="shared" si="328"/>
        <v/>
      </c>
      <c r="BH69" s="428" t="str">
        <f t="shared" si="7"/>
        <v/>
      </c>
      <c r="BI69" s="447" t="str">
        <f t="shared" ref="BI69:BK69" si="329">IF($C69&lt;&gt;"",AJ69+AM69,"")</f>
        <v/>
      </c>
      <c r="BJ69" s="447" t="str">
        <f t="shared" si="329"/>
        <v/>
      </c>
      <c r="BK69" s="447" t="str">
        <f t="shared" si="329"/>
        <v/>
      </c>
      <c r="BL69" s="428" t="str">
        <f t="shared" si="9"/>
        <v/>
      </c>
    </row>
    <row r="70" spans="1:64" ht="21" customHeight="1">
      <c r="A70" s="449"/>
      <c r="B70" s="431"/>
      <c r="C70" s="432"/>
      <c r="D70" s="433"/>
      <c r="E70" s="434"/>
      <c r="F70" s="435"/>
      <c r="G70" s="436"/>
      <c r="H70" s="437"/>
      <c r="I70" s="437"/>
      <c r="J70" s="437"/>
      <c r="K70" s="435"/>
      <c r="L70" s="450"/>
      <c r="M70" s="439"/>
      <c r="N70" s="440"/>
      <c r="O70" s="441"/>
      <c r="P70" s="442"/>
      <c r="Q70" s="443"/>
      <c r="R70" s="441"/>
      <c r="S70" s="442"/>
      <c r="T70" s="443"/>
      <c r="U70" s="444"/>
      <c r="V70" s="444"/>
      <c r="W70" s="445"/>
      <c r="X70" s="446"/>
      <c r="Y70" s="444"/>
      <c r="Z70" s="445"/>
      <c r="AA70" s="446"/>
      <c r="AB70" s="444"/>
      <c r="AC70" s="445"/>
      <c r="AD70" s="446"/>
      <c r="AE70" s="444"/>
      <c r="AF70" s="445"/>
      <c r="AG70" s="446"/>
      <c r="AH70" s="444"/>
      <c r="AI70" s="445"/>
      <c r="AJ70" s="446"/>
      <c r="AK70" s="444"/>
      <c r="AL70" s="445"/>
      <c r="AM70" s="446"/>
      <c r="AN70" s="444"/>
      <c r="AO70" s="445"/>
      <c r="AP70" s="446"/>
      <c r="AQ70" s="444"/>
      <c r="AR70" s="445"/>
      <c r="AS70" s="447" t="str">
        <f t="shared" ref="AS70:AU70" si="330">IF($C70&lt;&gt;"",O70+R70,"")</f>
        <v/>
      </c>
      <c r="AT70" s="447" t="str">
        <f t="shared" si="330"/>
        <v/>
      </c>
      <c r="AU70" s="447" t="str">
        <f t="shared" si="330"/>
        <v/>
      </c>
      <c r="AV70" s="448" t="str">
        <f t="shared" si="1"/>
        <v/>
      </c>
      <c r="AW70" s="447" t="str">
        <f t="shared" ref="AW70:AY70" si="331">IF($C70&lt;&gt;"",U70+X70,"")</f>
        <v/>
      </c>
      <c r="AX70" s="447" t="str">
        <f t="shared" si="331"/>
        <v/>
      </c>
      <c r="AY70" s="447" t="str">
        <f t="shared" si="331"/>
        <v/>
      </c>
      <c r="AZ70" s="448" t="str">
        <f t="shared" si="3"/>
        <v/>
      </c>
      <c r="BA70" s="447" t="str">
        <f t="shared" ref="BA70:BC70" si="332">IF($C70&lt;&gt;"",AA70+AD70,"")</f>
        <v/>
      </c>
      <c r="BB70" s="447" t="str">
        <f t="shared" si="332"/>
        <v/>
      </c>
      <c r="BC70" s="447" t="str">
        <f t="shared" si="332"/>
        <v/>
      </c>
      <c r="BD70" s="448" t="str">
        <f t="shared" si="5"/>
        <v/>
      </c>
      <c r="BE70" s="447" t="str">
        <f t="shared" ref="BE70:BG70" si="333">IF($C70&lt;&gt;"",AG70+AJ70,"")</f>
        <v/>
      </c>
      <c r="BF70" s="447" t="str">
        <f t="shared" si="333"/>
        <v/>
      </c>
      <c r="BG70" s="447" t="str">
        <f t="shared" si="333"/>
        <v/>
      </c>
      <c r="BH70" s="428" t="str">
        <f t="shared" si="7"/>
        <v/>
      </c>
      <c r="BI70" s="447" t="str">
        <f t="shared" ref="BI70:BK70" si="334">IF($C70&lt;&gt;"",AJ70+AM70,"")</f>
        <v/>
      </c>
      <c r="BJ70" s="447" t="str">
        <f t="shared" si="334"/>
        <v/>
      </c>
      <c r="BK70" s="447" t="str">
        <f t="shared" si="334"/>
        <v/>
      </c>
      <c r="BL70" s="428" t="str">
        <f t="shared" si="9"/>
        <v/>
      </c>
    </row>
    <row r="71" spans="1:64" ht="21" customHeight="1">
      <c r="A71" s="449"/>
      <c r="B71" s="431"/>
      <c r="C71" s="432"/>
      <c r="D71" s="433"/>
      <c r="E71" s="434"/>
      <c r="F71" s="435"/>
      <c r="G71" s="436"/>
      <c r="H71" s="437"/>
      <c r="I71" s="437"/>
      <c r="J71" s="437"/>
      <c r="K71" s="435"/>
      <c r="L71" s="450"/>
      <c r="M71" s="439"/>
      <c r="N71" s="440"/>
      <c r="O71" s="441"/>
      <c r="P71" s="442"/>
      <c r="Q71" s="443"/>
      <c r="R71" s="441"/>
      <c r="S71" s="442"/>
      <c r="T71" s="443"/>
      <c r="U71" s="444"/>
      <c r="V71" s="444"/>
      <c r="W71" s="445"/>
      <c r="X71" s="446"/>
      <c r="Y71" s="444"/>
      <c r="Z71" s="445"/>
      <c r="AA71" s="446"/>
      <c r="AB71" s="444"/>
      <c r="AC71" s="445"/>
      <c r="AD71" s="446"/>
      <c r="AE71" s="444"/>
      <c r="AF71" s="445"/>
      <c r="AG71" s="446"/>
      <c r="AH71" s="444"/>
      <c r="AI71" s="445"/>
      <c r="AJ71" s="446"/>
      <c r="AK71" s="444"/>
      <c r="AL71" s="445"/>
      <c r="AM71" s="446"/>
      <c r="AN71" s="444"/>
      <c r="AO71" s="445"/>
      <c r="AP71" s="446"/>
      <c r="AQ71" s="444"/>
      <c r="AR71" s="445"/>
      <c r="AS71" s="447" t="str">
        <f t="shared" ref="AS71:AU71" si="335">IF($C71&lt;&gt;"",O71+R71,"")</f>
        <v/>
      </c>
      <c r="AT71" s="447" t="str">
        <f t="shared" si="335"/>
        <v/>
      </c>
      <c r="AU71" s="447" t="str">
        <f t="shared" si="335"/>
        <v/>
      </c>
      <c r="AV71" s="448" t="str">
        <f t="shared" si="1"/>
        <v/>
      </c>
      <c r="AW71" s="447" t="str">
        <f t="shared" ref="AW71:AY71" si="336">IF($C71&lt;&gt;"",U71+X71,"")</f>
        <v/>
      </c>
      <c r="AX71" s="447" t="str">
        <f t="shared" si="336"/>
        <v/>
      </c>
      <c r="AY71" s="447" t="str">
        <f t="shared" si="336"/>
        <v/>
      </c>
      <c r="AZ71" s="448" t="str">
        <f t="shared" si="3"/>
        <v/>
      </c>
      <c r="BA71" s="447" t="str">
        <f t="shared" ref="BA71:BC71" si="337">IF($C71&lt;&gt;"",AA71+AD71,"")</f>
        <v/>
      </c>
      <c r="BB71" s="447" t="str">
        <f t="shared" si="337"/>
        <v/>
      </c>
      <c r="BC71" s="447" t="str">
        <f t="shared" si="337"/>
        <v/>
      </c>
      <c r="BD71" s="448" t="str">
        <f t="shared" si="5"/>
        <v/>
      </c>
      <c r="BE71" s="447" t="str">
        <f t="shared" ref="BE71:BG71" si="338">IF($C71&lt;&gt;"",AG71+AJ71,"")</f>
        <v/>
      </c>
      <c r="BF71" s="447" t="str">
        <f t="shared" si="338"/>
        <v/>
      </c>
      <c r="BG71" s="447" t="str">
        <f t="shared" si="338"/>
        <v/>
      </c>
      <c r="BH71" s="428" t="str">
        <f t="shared" si="7"/>
        <v/>
      </c>
      <c r="BI71" s="447" t="str">
        <f t="shared" ref="BI71:BK71" si="339">IF($C71&lt;&gt;"",AJ71+AM71,"")</f>
        <v/>
      </c>
      <c r="BJ71" s="447" t="str">
        <f t="shared" si="339"/>
        <v/>
      </c>
      <c r="BK71" s="447" t="str">
        <f t="shared" si="339"/>
        <v/>
      </c>
      <c r="BL71" s="428" t="str">
        <f t="shared" si="9"/>
        <v/>
      </c>
    </row>
    <row r="72" spans="1:64" ht="21" customHeight="1">
      <c r="A72" s="449"/>
      <c r="B72" s="431"/>
      <c r="C72" s="432"/>
      <c r="D72" s="433"/>
      <c r="E72" s="434"/>
      <c r="F72" s="435"/>
      <c r="G72" s="436"/>
      <c r="H72" s="437"/>
      <c r="I72" s="437"/>
      <c r="J72" s="437"/>
      <c r="K72" s="435"/>
      <c r="L72" s="450"/>
      <c r="M72" s="439"/>
      <c r="N72" s="440"/>
      <c r="O72" s="441"/>
      <c r="P72" s="442"/>
      <c r="Q72" s="443"/>
      <c r="R72" s="441"/>
      <c r="S72" s="442"/>
      <c r="T72" s="443"/>
      <c r="U72" s="444"/>
      <c r="V72" s="444"/>
      <c r="W72" s="445"/>
      <c r="X72" s="446"/>
      <c r="Y72" s="444"/>
      <c r="Z72" s="445"/>
      <c r="AA72" s="446"/>
      <c r="AB72" s="444"/>
      <c r="AC72" s="445"/>
      <c r="AD72" s="446"/>
      <c r="AE72" s="444"/>
      <c r="AF72" s="445"/>
      <c r="AG72" s="446"/>
      <c r="AH72" s="444"/>
      <c r="AI72" s="445"/>
      <c r="AJ72" s="446"/>
      <c r="AK72" s="444"/>
      <c r="AL72" s="445"/>
      <c r="AM72" s="446"/>
      <c r="AN72" s="444"/>
      <c r="AO72" s="445"/>
      <c r="AP72" s="446"/>
      <c r="AQ72" s="444"/>
      <c r="AR72" s="445"/>
      <c r="AS72" s="447" t="str">
        <f t="shared" ref="AS72:AU72" si="340">IF($C72&lt;&gt;"",O72+R72,"")</f>
        <v/>
      </c>
      <c r="AT72" s="447" t="str">
        <f t="shared" si="340"/>
        <v/>
      </c>
      <c r="AU72" s="447" t="str">
        <f t="shared" si="340"/>
        <v/>
      </c>
      <c r="AV72" s="448" t="str">
        <f t="shared" si="1"/>
        <v/>
      </c>
      <c r="AW72" s="447" t="str">
        <f t="shared" ref="AW72:AY72" si="341">IF($C72&lt;&gt;"",U72+X72,"")</f>
        <v/>
      </c>
      <c r="AX72" s="447" t="str">
        <f t="shared" si="341"/>
        <v/>
      </c>
      <c r="AY72" s="447" t="str">
        <f t="shared" si="341"/>
        <v/>
      </c>
      <c r="AZ72" s="448" t="str">
        <f t="shared" si="3"/>
        <v/>
      </c>
      <c r="BA72" s="447" t="str">
        <f t="shared" ref="BA72:BC72" si="342">IF($C72&lt;&gt;"",AA72+AD72,"")</f>
        <v/>
      </c>
      <c r="BB72" s="447" t="str">
        <f t="shared" si="342"/>
        <v/>
      </c>
      <c r="BC72" s="447" t="str">
        <f t="shared" si="342"/>
        <v/>
      </c>
      <c r="BD72" s="448" t="str">
        <f t="shared" si="5"/>
        <v/>
      </c>
      <c r="BE72" s="447" t="str">
        <f t="shared" ref="BE72:BG72" si="343">IF($C72&lt;&gt;"",AG72+AJ72,"")</f>
        <v/>
      </c>
      <c r="BF72" s="447" t="str">
        <f t="shared" si="343"/>
        <v/>
      </c>
      <c r="BG72" s="447" t="str">
        <f t="shared" si="343"/>
        <v/>
      </c>
      <c r="BH72" s="428" t="str">
        <f t="shared" si="7"/>
        <v/>
      </c>
      <c r="BI72" s="447" t="str">
        <f t="shared" ref="BI72:BK72" si="344">IF($C72&lt;&gt;"",AJ72+AM72,"")</f>
        <v/>
      </c>
      <c r="BJ72" s="447" t="str">
        <f t="shared" si="344"/>
        <v/>
      </c>
      <c r="BK72" s="447" t="str">
        <f t="shared" si="344"/>
        <v/>
      </c>
      <c r="BL72" s="428" t="str">
        <f t="shared" si="9"/>
        <v/>
      </c>
    </row>
    <row r="73" spans="1:64" ht="21" customHeight="1">
      <c r="A73" s="449"/>
      <c r="B73" s="431"/>
      <c r="C73" s="432"/>
      <c r="D73" s="433"/>
      <c r="E73" s="434"/>
      <c r="F73" s="435"/>
      <c r="G73" s="436"/>
      <c r="H73" s="437"/>
      <c r="I73" s="437"/>
      <c r="J73" s="437"/>
      <c r="K73" s="435"/>
      <c r="L73" s="450"/>
      <c r="M73" s="439"/>
      <c r="N73" s="440"/>
      <c r="O73" s="441"/>
      <c r="P73" s="442"/>
      <c r="Q73" s="443"/>
      <c r="R73" s="441"/>
      <c r="S73" s="442"/>
      <c r="T73" s="443"/>
      <c r="U73" s="444"/>
      <c r="V73" s="444"/>
      <c r="W73" s="445"/>
      <c r="X73" s="446"/>
      <c r="Y73" s="444"/>
      <c r="Z73" s="445"/>
      <c r="AA73" s="446"/>
      <c r="AB73" s="444"/>
      <c r="AC73" s="445"/>
      <c r="AD73" s="446"/>
      <c r="AE73" s="444"/>
      <c r="AF73" s="445"/>
      <c r="AG73" s="446"/>
      <c r="AH73" s="444"/>
      <c r="AI73" s="445"/>
      <c r="AJ73" s="446"/>
      <c r="AK73" s="444"/>
      <c r="AL73" s="445"/>
      <c r="AM73" s="446"/>
      <c r="AN73" s="444"/>
      <c r="AO73" s="445"/>
      <c r="AP73" s="446"/>
      <c r="AQ73" s="444"/>
      <c r="AR73" s="445"/>
      <c r="AS73" s="447" t="str">
        <f t="shared" ref="AS73:AU73" si="345">IF($C73&lt;&gt;"",O73+R73,"")</f>
        <v/>
      </c>
      <c r="AT73" s="447" t="str">
        <f t="shared" si="345"/>
        <v/>
      </c>
      <c r="AU73" s="447" t="str">
        <f t="shared" si="345"/>
        <v/>
      </c>
      <c r="AV73" s="448" t="str">
        <f t="shared" si="1"/>
        <v/>
      </c>
      <c r="AW73" s="447" t="str">
        <f t="shared" ref="AW73:AY73" si="346">IF($C73&lt;&gt;"",U73+X73,"")</f>
        <v/>
      </c>
      <c r="AX73" s="447" t="str">
        <f t="shared" si="346"/>
        <v/>
      </c>
      <c r="AY73" s="447" t="str">
        <f t="shared" si="346"/>
        <v/>
      </c>
      <c r="AZ73" s="448" t="str">
        <f t="shared" si="3"/>
        <v/>
      </c>
      <c r="BA73" s="447" t="str">
        <f t="shared" ref="BA73:BC73" si="347">IF($C73&lt;&gt;"",AA73+AD73,"")</f>
        <v/>
      </c>
      <c r="BB73" s="447" t="str">
        <f t="shared" si="347"/>
        <v/>
      </c>
      <c r="BC73" s="447" t="str">
        <f t="shared" si="347"/>
        <v/>
      </c>
      <c r="BD73" s="448" t="str">
        <f t="shared" si="5"/>
        <v/>
      </c>
      <c r="BE73" s="447" t="str">
        <f t="shared" ref="BE73:BG73" si="348">IF($C73&lt;&gt;"",AG73+AJ73,"")</f>
        <v/>
      </c>
      <c r="BF73" s="447" t="str">
        <f t="shared" si="348"/>
        <v/>
      </c>
      <c r="BG73" s="447" t="str">
        <f t="shared" si="348"/>
        <v/>
      </c>
      <c r="BH73" s="428" t="str">
        <f t="shared" si="7"/>
        <v/>
      </c>
      <c r="BI73" s="447" t="str">
        <f t="shared" ref="BI73:BK73" si="349">IF($C73&lt;&gt;"",AJ73+AM73,"")</f>
        <v/>
      </c>
      <c r="BJ73" s="447" t="str">
        <f t="shared" si="349"/>
        <v/>
      </c>
      <c r="BK73" s="447" t="str">
        <f t="shared" si="349"/>
        <v/>
      </c>
      <c r="BL73" s="428" t="str">
        <f t="shared" si="9"/>
        <v/>
      </c>
    </row>
    <row r="74" spans="1:64" ht="21" customHeight="1">
      <c r="A74" s="449"/>
      <c r="B74" s="431"/>
      <c r="C74" s="432"/>
      <c r="D74" s="433"/>
      <c r="E74" s="434"/>
      <c r="F74" s="435"/>
      <c r="G74" s="436"/>
      <c r="H74" s="437"/>
      <c r="I74" s="437"/>
      <c r="J74" s="437"/>
      <c r="K74" s="435"/>
      <c r="L74" s="450"/>
      <c r="M74" s="439"/>
      <c r="N74" s="440"/>
      <c r="O74" s="441"/>
      <c r="P74" s="442"/>
      <c r="Q74" s="443"/>
      <c r="R74" s="441"/>
      <c r="S74" s="442"/>
      <c r="T74" s="443"/>
      <c r="U74" s="444"/>
      <c r="V74" s="444"/>
      <c r="W74" s="445"/>
      <c r="X74" s="446"/>
      <c r="Y74" s="444"/>
      <c r="Z74" s="445"/>
      <c r="AA74" s="446"/>
      <c r="AB74" s="444"/>
      <c r="AC74" s="445"/>
      <c r="AD74" s="446"/>
      <c r="AE74" s="444"/>
      <c r="AF74" s="445"/>
      <c r="AG74" s="446"/>
      <c r="AH74" s="444"/>
      <c r="AI74" s="445"/>
      <c r="AJ74" s="446"/>
      <c r="AK74" s="444"/>
      <c r="AL74" s="445"/>
      <c r="AM74" s="446"/>
      <c r="AN74" s="444"/>
      <c r="AO74" s="445"/>
      <c r="AP74" s="446"/>
      <c r="AQ74" s="444"/>
      <c r="AR74" s="445"/>
      <c r="AS74" s="447" t="str">
        <f t="shared" ref="AS74:AU74" si="350">IF($C74&lt;&gt;"",O74+R74,"")</f>
        <v/>
      </c>
      <c r="AT74" s="447" t="str">
        <f t="shared" si="350"/>
        <v/>
      </c>
      <c r="AU74" s="447" t="str">
        <f t="shared" si="350"/>
        <v/>
      </c>
      <c r="AV74" s="448" t="str">
        <f t="shared" si="1"/>
        <v/>
      </c>
      <c r="AW74" s="447" t="str">
        <f t="shared" ref="AW74:AY74" si="351">IF($C74&lt;&gt;"",U74+X74,"")</f>
        <v/>
      </c>
      <c r="AX74" s="447" t="str">
        <f t="shared" si="351"/>
        <v/>
      </c>
      <c r="AY74" s="447" t="str">
        <f t="shared" si="351"/>
        <v/>
      </c>
      <c r="AZ74" s="448" t="str">
        <f t="shared" si="3"/>
        <v/>
      </c>
      <c r="BA74" s="447" t="str">
        <f t="shared" ref="BA74:BC74" si="352">IF($C74&lt;&gt;"",AA74+AD74,"")</f>
        <v/>
      </c>
      <c r="BB74" s="447" t="str">
        <f t="shared" si="352"/>
        <v/>
      </c>
      <c r="BC74" s="447" t="str">
        <f t="shared" si="352"/>
        <v/>
      </c>
      <c r="BD74" s="448" t="str">
        <f t="shared" si="5"/>
        <v/>
      </c>
      <c r="BE74" s="447" t="str">
        <f t="shared" ref="BE74:BG74" si="353">IF($C74&lt;&gt;"",AG74+AJ74,"")</f>
        <v/>
      </c>
      <c r="BF74" s="447" t="str">
        <f t="shared" si="353"/>
        <v/>
      </c>
      <c r="BG74" s="447" t="str">
        <f t="shared" si="353"/>
        <v/>
      </c>
      <c r="BH74" s="428" t="str">
        <f t="shared" si="7"/>
        <v/>
      </c>
      <c r="BI74" s="447" t="str">
        <f t="shared" ref="BI74:BK74" si="354">IF($C74&lt;&gt;"",AJ74+AM74,"")</f>
        <v/>
      </c>
      <c r="BJ74" s="447" t="str">
        <f t="shared" si="354"/>
        <v/>
      </c>
      <c r="BK74" s="447" t="str">
        <f t="shared" si="354"/>
        <v/>
      </c>
      <c r="BL74" s="428" t="str">
        <f t="shared" si="9"/>
        <v/>
      </c>
    </row>
    <row r="75" spans="1:64" ht="21" customHeight="1">
      <c r="A75" s="449"/>
      <c r="B75" s="431"/>
      <c r="C75" s="432"/>
      <c r="D75" s="433"/>
      <c r="E75" s="434"/>
      <c r="F75" s="435"/>
      <c r="G75" s="436"/>
      <c r="H75" s="437"/>
      <c r="I75" s="437"/>
      <c r="J75" s="437"/>
      <c r="K75" s="435"/>
      <c r="L75" s="450"/>
      <c r="M75" s="439"/>
      <c r="N75" s="440"/>
      <c r="O75" s="441"/>
      <c r="P75" s="442"/>
      <c r="Q75" s="443"/>
      <c r="R75" s="441"/>
      <c r="S75" s="442"/>
      <c r="T75" s="443"/>
      <c r="U75" s="444"/>
      <c r="V75" s="444"/>
      <c r="W75" s="445"/>
      <c r="X75" s="446"/>
      <c r="Y75" s="444"/>
      <c r="Z75" s="445"/>
      <c r="AA75" s="446"/>
      <c r="AB75" s="444"/>
      <c r="AC75" s="445"/>
      <c r="AD75" s="446"/>
      <c r="AE75" s="444"/>
      <c r="AF75" s="445"/>
      <c r="AG75" s="446"/>
      <c r="AH75" s="444"/>
      <c r="AI75" s="445"/>
      <c r="AJ75" s="446"/>
      <c r="AK75" s="444"/>
      <c r="AL75" s="445"/>
      <c r="AM75" s="446"/>
      <c r="AN75" s="444"/>
      <c r="AO75" s="445"/>
      <c r="AP75" s="446"/>
      <c r="AQ75" s="444"/>
      <c r="AR75" s="445"/>
      <c r="AS75" s="447" t="str">
        <f t="shared" ref="AS75:AU75" si="355">IF($C75&lt;&gt;"",O75+R75,"")</f>
        <v/>
      </c>
      <c r="AT75" s="447" t="str">
        <f t="shared" si="355"/>
        <v/>
      </c>
      <c r="AU75" s="447" t="str">
        <f t="shared" si="355"/>
        <v/>
      </c>
      <c r="AV75" s="448" t="str">
        <f t="shared" si="1"/>
        <v/>
      </c>
      <c r="AW75" s="447" t="str">
        <f t="shared" ref="AW75:AY75" si="356">IF($C75&lt;&gt;"",U75+X75,"")</f>
        <v/>
      </c>
      <c r="AX75" s="447" t="str">
        <f t="shared" si="356"/>
        <v/>
      </c>
      <c r="AY75" s="447" t="str">
        <f t="shared" si="356"/>
        <v/>
      </c>
      <c r="AZ75" s="448" t="str">
        <f t="shared" si="3"/>
        <v/>
      </c>
      <c r="BA75" s="447" t="str">
        <f t="shared" ref="BA75:BC75" si="357">IF($C75&lt;&gt;"",AA75+AD75,"")</f>
        <v/>
      </c>
      <c r="BB75" s="447" t="str">
        <f t="shared" si="357"/>
        <v/>
      </c>
      <c r="BC75" s="447" t="str">
        <f t="shared" si="357"/>
        <v/>
      </c>
      <c r="BD75" s="448" t="str">
        <f t="shared" si="5"/>
        <v/>
      </c>
      <c r="BE75" s="447" t="str">
        <f t="shared" ref="BE75:BG75" si="358">IF($C75&lt;&gt;"",AG75+AJ75,"")</f>
        <v/>
      </c>
      <c r="BF75" s="447" t="str">
        <f t="shared" si="358"/>
        <v/>
      </c>
      <c r="BG75" s="447" t="str">
        <f t="shared" si="358"/>
        <v/>
      </c>
      <c r="BH75" s="428" t="str">
        <f t="shared" si="7"/>
        <v/>
      </c>
      <c r="BI75" s="447" t="str">
        <f t="shared" ref="BI75:BK75" si="359">IF($C75&lt;&gt;"",AJ75+AM75,"")</f>
        <v/>
      </c>
      <c r="BJ75" s="447" t="str">
        <f t="shared" si="359"/>
        <v/>
      </c>
      <c r="BK75" s="447" t="str">
        <f t="shared" si="359"/>
        <v/>
      </c>
      <c r="BL75" s="428" t="str">
        <f t="shared" si="9"/>
        <v/>
      </c>
    </row>
    <row r="76" spans="1:64" ht="21" customHeight="1">
      <c r="A76" s="449"/>
      <c r="B76" s="431"/>
      <c r="C76" s="432"/>
      <c r="D76" s="433"/>
      <c r="E76" s="434"/>
      <c r="F76" s="435"/>
      <c r="G76" s="436"/>
      <c r="H76" s="437"/>
      <c r="I76" s="437"/>
      <c r="J76" s="437"/>
      <c r="K76" s="435"/>
      <c r="L76" s="450"/>
      <c r="M76" s="439"/>
      <c r="N76" s="440"/>
      <c r="O76" s="441"/>
      <c r="P76" s="442"/>
      <c r="Q76" s="443"/>
      <c r="R76" s="441"/>
      <c r="S76" s="442"/>
      <c r="T76" s="443"/>
      <c r="U76" s="444"/>
      <c r="V76" s="444"/>
      <c r="W76" s="445"/>
      <c r="X76" s="446"/>
      <c r="Y76" s="444"/>
      <c r="Z76" s="445"/>
      <c r="AA76" s="446"/>
      <c r="AB76" s="444"/>
      <c r="AC76" s="445"/>
      <c r="AD76" s="446"/>
      <c r="AE76" s="444"/>
      <c r="AF76" s="445"/>
      <c r="AG76" s="446"/>
      <c r="AH76" s="444"/>
      <c r="AI76" s="445"/>
      <c r="AJ76" s="446"/>
      <c r="AK76" s="444"/>
      <c r="AL76" s="445"/>
      <c r="AM76" s="446"/>
      <c r="AN76" s="444"/>
      <c r="AO76" s="445"/>
      <c r="AP76" s="446"/>
      <c r="AQ76" s="444"/>
      <c r="AR76" s="445"/>
      <c r="AS76" s="447" t="str">
        <f t="shared" ref="AS76:AU76" si="360">IF($C76&lt;&gt;"",O76+R76,"")</f>
        <v/>
      </c>
      <c r="AT76" s="447" t="str">
        <f t="shared" si="360"/>
        <v/>
      </c>
      <c r="AU76" s="447" t="str">
        <f t="shared" si="360"/>
        <v/>
      </c>
      <c r="AV76" s="448" t="str">
        <f t="shared" si="1"/>
        <v/>
      </c>
      <c r="AW76" s="447" t="str">
        <f t="shared" ref="AW76:AY76" si="361">IF($C76&lt;&gt;"",U76+X76,"")</f>
        <v/>
      </c>
      <c r="AX76" s="447" t="str">
        <f t="shared" si="361"/>
        <v/>
      </c>
      <c r="AY76" s="447" t="str">
        <f t="shared" si="361"/>
        <v/>
      </c>
      <c r="AZ76" s="448" t="str">
        <f t="shared" si="3"/>
        <v/>
      </c>
      <c r="BA76" s="447" t="str">
        <f t="shared" ref="BA76:BC76" si="362">IF($C76&lt;&gt;"",AA76+AD76,"")</f>
        <v/>
      </c>
      <c r="BB76" s="447" t="str">
        <f t="shared" si="362"/>
        <v/>
      </c>
      <c r="BC76" s="447" t="str">
        <f t="shared" si="362"/>
        <v/>
      </c>
      <c r="BD76" s="448" t="str">
        <f t="shared" si="5"/>
        <v/>
      </c>
      <c r="BE76" s="447" t="str">
        <f t="shared" ref="BE76:BG76" si="363">IF($C76&lt;&gt;"",AG76+AJ76,"")</f>
        <v/>
      </c>
      <c r="BF76" s="447" t="str">
        <f t="shared" si="363"/>
        <v/>
      </c>
      <c r="BG76" s="447" t="str">
        <f t="shared" si="363"/>
        <v/>
      </c>
      <c r="BH76" s="428" t="str">
        <f t="shared" si="7"/>
        <v/>
      </c>
      <c r="BI76" s="447" t="str">
        <f t="shared" ref="BI76:BK76" si="364">IF($C76&lt;&gt;"",AJ76+AM76,"")</f>
        <v/>
      </c>
      <c r="BJ76" s="447" t="str">
        <f t="shared" si="364"/>
        <v/>
      </c>
      <c r="BK76" s="447" t="str">
        <f t="shared" si="364"/>
        <v/>
      </c>
      <c r="BL76" s="428" t="str">
        <f t="shared" si="9"/>
        <v/>
      </c>
    </row>
    <row r="77" spans="1:64" ht="21" customHeight="1">
      <c r="A77" s="449"/>
      <c r="B77" s="431"/>
      <c r="C77" s="432"/>
      <c r="D77" s="433"/>
      <c r="E77" s="434"/>
      <c r="F77" s="435"/>
      <c r="G77" s="436"/>
      <c r="H77" s="437"/>
      <c r="I77" s="437"/>
      <c r="J77" s="437"/>
      <c r="K77" s="435"/>
      <c r="L77" s="450"/>
      <c r="M77" s="439"/>
      <c r="N77" s="440"/>
      <c r="O77" s="441"/>
      <c r="P77" s="442"/>
      <c r="Q77" s="443"/>
      <c r="R77" s="441"/>
      <c r="S77" s="442"/>
      <c r="T77" s="443"/>
      <c r="U77" s="444"/>
      <c r="V77" s="444"/>
      <c r="W77" s="445"/>
      <c r="X77" s="446"/>
      <c r="Y77" s="444"/>
      <c r="Z77" s="445"/>
      <c r="AA77" s="446"/>
      <c r="AB77" s="444"/>
      <c r="AC77" s="445"/>
      <c r="AD77" s="446"/>
      <c r="AE77" s="444"/>
      <c r="AF77" s="445"/>
      <c r="AG77" s="446"/>
      <c r="AH77" s="444"/>
      <c r="AI77" s="445"/>
      <c r="AJ77" s="446"/>
      <c r="AK77" s="444"/>
      <c r="AL77" s="445"/>
      <c r="AM77" s="446"/>
      <c r="AN77" s="444"/>
      <c r="AO77" s="445"/>
      <c r="AP77" s="446"/>
      <c r="AQ77" s="444"/>
      <c r="AR77" s="445"/>
      <c r="AS77" s="447" t="str">
        <f t="shared" ref="AS77:AU77" si="365">IF($C77&lt;&gt;"",O77+R77,"")</f>
        <v/>
      </c>
      <c r="AT77" s="447" t="str">
        <f t="shared" si="365"/>
        <v/>
      </c>
      <c r="AU77" s="447" t="str">
        <f t="shared" si="365"/>
        <v/>
      </c>
      <c r="AV77" s="448" t="str">
        <f t="shared" si="1"/>
        <v/>
      </c>
      <c r="AW77" s="447" t="str">
        <f t="shared" ref="AW77:AY77" si="366">IF($C77&lt;&gt;"",U77+X77,"")</f>
        <v/>
      </c>
      <c r="AX77" s="447" t="str">
        <f t="shared" si="366"/>
        <v/>
      </c>
      <c r="AY77" s="447" t="str">
        <f t="shared" si="366"/>
        <v/>
      </c>
      <c r="AZ77" s="448" t="str">
        <f t="shared" si="3"/>
        <v/>
      </c>
      <c r="BA77" s="447" t="str">
        <f t="shared" ref="BA77:BC77" si="367">IF($C77&lt;&gt;"",AA77+AD77,"")</f>
        <v/>
      </c>
      <c r="BB77" s="447" t="str">
        <f t="shared" si="367"/>
        <v/>
      </c>
      <c r="BC77" s="447" t="str">
        <f t="shared" si="367"/>
        <v/>
      </c>
      <c r="BD77" s="448" t="str">
        <f t="shared" si="5"/>
        <v/>
      </c>
      <c r="BE77" s="447" t="str">
        <f t="shared" ref="BE77:BG77" si="368">IF($C77&lt;&gt;"",AG77+AJ77,"")</f>
        <v/>
      </c>
      <c r="BF77" s="447" t="str">
        <f t="shared" si="368"/>
        <v/>
      </c>
      <c r="BG77" s="447" t="str">
        <f t="shared" si="368"/>
        <v/>
      </c>
      <c r="BH77" s="428" t="str">
        <f t="shared" si="7"/>
        <v/>
      </c>
      <c r="BI77" s="447" t="str">
        <f t="shared" ref="BI77:BK77" si="369">IF($C77&lt;&gt;"",AJ77+AM77,"")</f>
        <v/>
      </c>
      <c r="BJ77" s="447" t="str">
        <f t="shared" si="369"/>
        <v/>
      </c>
      <c r="BK77" s="447" t="str">
        <f t="shared" si="369"/>
        <v/>
      </c>
      <c r="BL77" s="428" t="str">
        <f t="shared" si="9"/>
        <v/>
      </c>
    </row>
    <row r="78" spans="1:64" ht="21" customHeight="1">
      <c r="A78" s="449"/>
      <c r="B78" s="431"/>
      <c r="C78" s="432"/>
      <c r="D78" s="433"/>
      <c r="E78" s="434"/>
      <c r="F78" s="435"/>
      <c r="G78" s="436"/>
      <c r="H78" s="437"/>
      <c r="I78" s="437"/>
      <c r="J78" s="437"/>
      <c r="K78" s="435"/>
      <c r="L78" s="450"/>
      <c r="M78" s="439"/>
      <c r="N78" s="440"/>
      <c r="O78" s="441"/>
      <c r="P78" s="442"/>
      <c r="Q78" s="443"/>
      <c r="R78" s="441"/>
      <c r="S78" s="442"/>
      <c r="T78" s="443"/>
      <c r="U78" s="444"/>
      <c r="V78" s="444"/>
      <c r="W78" s="445"/>
      <c r="X78" s="446"/>
      <c r="Y78" s="444"/>
      <c r="Z78" s="445"/>
      <c r="AA78" s="446"/>
      <c r="AB78" s="444"/>
      <c r="AC78" s="445"/>
      <c r="AD78" s="446"/>
      <c r="AE78" s="444"/>
      <c r="AF78" s="445"/>
      <c r="AG78" s="446"/>
      <c r="AH78" s="444"/>
      <c r="AI78" s="445"/>
      <c r="AJ78" s="446"/>
      <c r="AK78" s="444"/>
      <c r="AL78" s="445"/>
      <c r="AM78" s="446"/>
      <c r="AN78" s="444"/>
      <c r="AO78" s="445"/>
      <c r="AP78" s="446"/>
      <c r="AQ78" s="444"/>
      <c r="AR78" s="445"/>
      <c r="AS78" s="447" t="str">
        <f t="shared" ref="AS78:AU78" si="370">IF($C78&lt;&gt;"",O78+R78,"")</f>
        <v/>
      </c>
      <c r="AT78" s="447" t="str">
        <f t="shared" si="370"/>
        <v/>
      </c>
      <c r="AU78" s="447" t="str">
        <f t="shared" si="370"/>
        <v/>
      </c>
      <c r="AV78" s="448" t="str">
        <f t="shared" si="1"/>
        <v/>
      </c>
      <c r="AW78" s="447" t="str">
        <f t="shared" ref="AW78:AY78" si="371">IF($C78&lt;&gt;"",U78+X78,"")</f>
        <v/>
      </c>
      <c r="AX78" s="447" t="str">
        <f t="shared" si="371"/>
        <v/>
      </c>
      <c r="AY78" s="447" t="str">
        <f t="shared" si="371"/>
        <v/>
      </c>
      <c r="AZ78" s="448" t="str">
        <f t="shared" si="3"/>
        <v/>
      </c>
      <c r="BA78" s="447" t="str">
        <f t="shared" ref="BA78:BC78" si="372">IF($C78&lt;&gt;"",AA78+AD78,"")</f>
        <v/>
      </c>
      <c r="BB78" s="447" t="str">
        <f t="shared" si="372"/>
        <v/>
      </c>
      <c r="BC78" s="447" t="str">
        <f t="shared" si="372"/>
        <v/>
      </c>
      <c r="BD78" s="448" t="str">
        <f t="shared" si="5"/>
        <v/>
      </c>
      <c r="BE78" s="447" t="str">
        <f t="shared" ref="BE78:BG78" si="373">IF($C78&lt;&gt;"",AG78+AJ78,"")</f>
        <v/>
      </c>
      <c r="BF78" s="447" t="str">
        <f t="shared" si="373"/>
        <v/>
      </c>
      <c r="BG78" s="447" t="str">
        <f t="shared" si="373"/>
        <v/>
      </c>
      <c r="BH78" s="428" t="str">
        <f t="shared" si="7"/>
        <v/>
      </c>
      <c r="BI78" s="447" t="str">
        <f t="shared" ref="BI78:BK78" si="374">IF($C78&lt;&gt;"",AJ78+AM78,"")</f>
        <v/>
      </c>
      <c r="BJ78" s="447" t="str">
        <f t="shared" si="374"/>
        <v/>
      </c>
      <c r="BK78" s="447" t="str">
        <f t="shared" si="374"/>
        <v/>
      </c>
      <c r="BL78" s="428" t="str">
        <f t="shared" si="9"/>
        <v/>
      </c>
    </row>
    <row r="79" spans="1:64" ht="21" customHeight="1">
      <c r="A79" s="449"/>
      <c r="B79" s="431"/>
      <c r="C79" s="432"/>
      <c r="D79" s="433"/>
      <c r="E79" s="434"/>
      <c r="F79" s="435"/>
      <c r="G79" s="436"/>
      <c r="H79" s="437"/>
      <c r="I79" s="437"/>
      <c r="J79" s="437"/>
      <c r="K79" s="435"/>
      <c r="L79" s="450"/>
      <c r="M79" s="439"/>
      <c r="N79" s="440"/>
      <c r="O79" s="441"/>
      <c r="P79" s="442"/>
      <c r="Q79" s="443"/>
      <c r="R79" s="441"/>
      <c r="S79" s="442"/>
      <c r="T79" s="443"/>
      <c r="U79" s="444"/>
      <c r="V79" s="444"/>
      <c r="W79" s="445"/>
      <c r="X79" s="446"/>
      <c r="Y79" s="444"/>
      <c r="Z79" s="445"/>
      <c r="AA79" s="446"/>
      <c r="AB79" s="444"/>
      <c r="AC79" s="445"/>
      <c r="AD79" s="446"/>
      <c r="AE79" s="444"/>
      <c r="AF79" s="445"/>
      <c r="AG79" s="446"/>
      <c r="AH79" s="444"/>
      <c r="AI79" s="445"/>
      <c r="AJ79" s="446"/>
      <c r="AK79" s="444"/>
      <c r="AL79" s="445"/>
      <c r="AM79" s="446"/>
      <c r="AN79" s="444"/>
      <c r="AO79" s="445"/>
      <c r="AP79" s="446"/>
      <c r="AQ79" s="444"/>
      <c r="AR79" s="445"/>
      <c r="AS79" s="447" t="str">
        <f t="shared" ref="AS79:AU79" si="375">IF($C79&lt;&gt;"",O79+R79,"")</f>
        <v/>
      </c>
      <c r="AT79" s="447" t="str">
        <f t="shared" si="375"/>
        <v/>
      </c>
      <c r="AU79" s="447" t="str">
        <f t="shared" si="375"/>
        <v/>
      </c>
      <c r="AV79" s="448" t="str">
        <f t="shared" si="1"/>
        <v/>
      </c>
      <c r="AW79" s="447" t="str">
        <f t="shared" ref="AW79:AY79" si="376">IF($C79&lt;&gt;"",U79+X79,"")</f>
        <v/>
      </c>
      <c r="AX79" s="447" t="str">
        <f t="shared" si="376"/>
        <v/>
      </c>
      <c r="AY79" s="447" t="str">
        <f t="shared" si="376"/>
        <v/>
      </c>
      <c r="AZ79" s="448" t="str">
        <f t="shared" si="3"/>
        <v/>
      </c>
      <c r="BA79" s="447" t="str">
        <f t="shared" ref="BA79:BC79" si="377">IF($C79&lt;&gt;"",AA79+AD79,"")</f>
        <v/>
      </c>
      <c r="BB79" s="447" t="str">
        <f t="shared" si="377"/>
        <v/>
      </c>
      <c r="BC79" s="447" t="str">
        <f t="shared" si="377"/>
        <v/>
      </c>
      <c r="BD79" s="448" t="str">
        <f t="shared" si="5"/>
        <v/>
      </c>
      <c r="BE79" s="447" t="str">
        <f t="shared" ref="BE79:BG79" si="378">IF($C79&lt;&gt;"",AG79+AJ79,"")</f>
        <v/>
      </c>
      <c r="BF79" s="447" t="str">
        <f t="shared" si="378"/>
        <v/>
      </c>
      <c r="BG79" s="447" t="str">
        <f t="shared" si="378"/>
        <v/>
      </c>
      <c r="BH79" s="428" t="str">
        <f t="shared" si="7"/>
        <v/>
      </c>
      <c r="BI79" s="447" t="str">
        <f t="shared" ref="BI79:BK79" si="379">IF($C79&lt;&gt;"",AJ79+AM79,"")</f>
        <v/>
      </c>
      <c r="BJ79" s="447" t="str">
        <f t="shared" si="379"/>
        <v/>
      </c>
      <c r="BK79" s="447" t="str">
        <f t="shared" si="379"/>
        <v/>
      </c>
      <c r="BL79" s="428" t="str">
        <f t="shared" si="9"/>
        <v/>
      </c>
    </row>
    <row r="80" spans="1:64" ht="21" customHeight="1">
      <c r="A80" s="449"/>
      <c r="B80" s="431"/>
      <c r="C80" s="432"/>
      <c r="D80" s="433"/>
      <c r="E80" s="434"/>
      <c r="F80" s="435"/>
      <c r="G80" s="436"/>
      <c r="H80" s="437"/>
      <c r="I80" s="437"/>
      <c r="J80" s="437"/>
      <c r="K80" s="435"/>
      <c r="L80" s="450"/>
      <c r="M80" s="439"/>
      <c r="N80" s="440"/>
      <c r="O80" s="441"/>
      <c r="P80" s="442"/>
      <c r="Q80" s="443"/>
      <c r="R80" s="441"/>
      <c r="S80" s="442"/>
      <c r="T80" s="443"/>
      <c r="U80" s="444"/>
      <c r="V80" s="444"/>
      <c r="W80" s="445"/>
      <c r="X80" s="446"/>
      <c r="Y80" s="444"/>
      <c r="Z80" s="445"/>
      <c r="AA80" s="446"/>
      <c r="AB80" s="444"/>
      <c r="AC80" s="445"/>
      <c r="AD80" s="446"/>
      <c r="AE80" s="444"/>
      <c r="AF80" s="445"/>
      <c r="AG80" s="446"/>
      <c r="AH80" s="444"/>
      <c r="AI80" s="445"/>
      <c r="AJ80" s="446"/>
      <c r="AK80" s="444"/>
      <c r="AL80" s="445"/>
      <c r="AM80" s="446"/>
      <c r="AN80" s="444"/>
      <c r="AO80" s="445"/>
      <c r="AP80" s="446"/>
      <c r="AQ80" s="444"/>
      <c r="AR80" s="445"/>
      <c r="AS80" s="447" t="str">
        <f t="shared" ref="AS80:AU80" si="380">IF($C80&lt;&gt;"",O80+R80,"")</f>
        <v/>
      </c>
      <c r="AT80" s="447" t="str">
        <f t="shared" si="380"/>
        <v/>
      </c>
      <c r="AU80" s="447" t="str">
        <f t="shared" si="380"/>
        <v/>
      </c>
      <c r="AV80" s="448" t="str">
        <f t="shared" si="1"/>
        <v/>
      </c>
      <c r="AW80" s="447" t="str">
        <f t="shared" ref="AW80:AY80" si="381">IF($C80&lt;&gt;"",U80+X80,"")</f>
        <v/>
      </c>
      <c r="AX80" s="447" t="str">
        <f t="shared" si="381"/>
        <v/>
      </c>
      <c r="AY80" s="447" t="str">
        <f t="shared" si="381"/>
        <v/>
      </c>
      <c r="AZ80" s="448" t="str">
        <f t="shared" si="3"/>
        <v/>
      </c>
      <c r="BA80" s="447" t="str">
        <f t="shared" ref="BA80:BC80" si="382">IF($C80&lt;&gt;"",AA80+AD80,"")</f>
        <v/>
      </c>
      <c r="BB80" s="447" t="str">
        <f t="shared" si="382"/>
        <v/>
      </c>
      <c r="BC80" s="447" t="str">
        <f t="shared" si="382"/>
        <v/>
      </c>
      <c r="BD80" s="448" t="str">
        <f t="shared" si="5"/>
        <v/>
      </c>
      <c r="BE80" s="447" t="str">
        <f t="shared" ref="BE80:BG80" si="383">IF($C80&lt;&gt;"",AG80+AJ80,"")</f>
        <v/>
      </c>
      <c r="BF80" s="447" t="str">
        <f t="shared" si="383"/>
        <v/>
      </c>
      <c r="BG80" s="447" t="str">
        <f t="shared" si="383"/>
        <v/>
      </c>
      <c r="BH80" s="428" t="str">
        <f t="shared" si="7"/>
        <v/>
      </c>
      <c r="BI80" s="447" t="str">
        <f t="shared" ref="BI80:BK80" si="384">IF($C80&lt;&gt;"",AJ80+AM80,"")</f>
        <v/>
      </c>
      <c r="BJ80" s="447" t="str">
        <f t="shared" si="384"/>
        <v/>
      </c>
      <c r="BK80" s="447" t="str">
        <f t="shared" si="384"/>
        <v/>
      </c>
      <c r="BL80" s="428" t="str">
        <f t="shared" si="9"/>
        <v/>
      </c>
    </row>
    <row r="81" spans="1:64" ht="21" customHeight="1">
      <c r="A81" s="449"/>
      <c r="B81" s="431"/>
      <c r="C81" s="432"/>
      <c r="D81" s="433"/>
      <c r="E81" s="434"/>
      <c r="F81" s="435"/>
      <c r="G81" s="436"/>
      <c r="H81" s="437"/>
      <c r="I81" s="437"/>
      <c r="J81" s="437"/>
      <c r="K81" s="435"/>
      <c r="L81" s="450"/>
      <c r="M81" s="439"/>
      <c r="N81" s="440"/>
      <c r="O81" s="441"/>
      <c r="P81" s="442"/>
      <c r="Q81" s="443"/>
      <c r="R81" s="441"/>
      <c r="S81" s="442"/>
      <c r="T81" s="443"/>
      <c r="U81" s="444"/>
      <c r="V81" s="444"/>
      <c r="W81" s="445"/>
      <c r="X81" s="446"/>
      <c r="Y81" s="444"/>
      <c r="Z81" s="445"/>
      <c r="AA81" s="446"/>
      <c r="AB81" s="444"/>
      <c r="AC81" s="445"/>
      <c r="AD81" s="446"/>
      <c r="AE81" s="444"/>
      <c r="AF81" s="445"/>
      <c r="AG81" s="446"/>
      <c r="AH81" s="444"/>
      <c r="AI81" s="445"/>
      <c r="AJ81" s="446"/>
      <c r="AK81" s="444"/>
      <c r="AL81" s="445"/>
      <c r="AM81" s="446"/>
      <c r="AN81" s="444"/>
      <c r="AO81" s="445"/>
      <c r="AP81" s="446"/>
      <c r="AQ81" s="444"/>
      <c r="AR81" s="445"/>
      <c r="AS81" s="447" t="str">
        <f t="shared" ref="AS81:AU81" si="385">IF($C81&lt;&gt;"",O81+R81,"")</f>
        <v/>
      </c>
      <c r="AT81" s="447" t="str">
        <f t="shared" si="385"/>
        <v/>
      </c>
      <c r="AU81" s="447" t="str">
        <f t="shared" si="385"/>
        <v/>
      </c>
      <c r="AV81" s="448" t="str">
        <f t="shared" si="1"/>
        <v/>
      </c>
      <c r="AW81" s="447" t="str">
        <f t="shared" ref="AW81:AY81" si="386">IF($C81&lt;&gt;"",U81+X81,"")</f>
        <v/>
      </c>
      <c r="AX81" s="447" t="str">
        <f t="shared" si="386"/>
        <v/>
      </c>
      <c r="AY81" s="447" t="str">
        <f t="shared" si="386"/>
        <v/>
      </c>
      <c r="AZ81" s="448" t="str">
        <f t="shared" si="3"/>
        <v/>
      </c>
      <c r="BA81" s="447" t="str">
        <f t="shared" ref="BA81:BC81" si="387">IF($C81&lt;&gt;"",AA81+AD81,"")</f>
        <v/>
      </c>
      <c r="BB81" s="447" t="str">
        <f t="shared" si="387"/>
        <v/>
      </c>
      <c r="BC81" s="447" t="str">
        <f t="shared" si="387"/>
        <v/>
      </c>
      <c r="BD81" s="448" t="str">
        <f t="shared" si="5"/>
        <v/>
      </c>
      <c r="BE81" s="447" t="str">
        <f t="shared" ref="BE81:BG81" si="388">IF($C81&lt;&gt;"",AG81+AJ81,"")</f>
        <v/>
      </c>
      <c r="BF81" s="447" t="str">
        <f t="shared" si="388"/>
        <v/>
      </c>
      <c r="BG81" s="447" t="str">
        <f t="shared" si="388"/>
        <v/>
      </c>
      <c r="BH81" s="428" t="str">
        <f t="shared" si="7"/>
        <v/>
      </c>
      <c r="BI81" s="447" t="str">
        <f t="shared" ref="BI81:BK81" si="389">IF($C81&lt;&gt;"",AJ81+AM81,"")</f>
        <v/>
      </c>
      <c r="BJ81" s="447" t="str">
        <f t="shared" si="389"/>
        <v/>
      </c>
      <c r="BK81" s="447" t="str">
        <f t="shared" si="389"/>
        <v/>
      </c>
      <c r="BL81" s="428" t="str">
        <f t="shared" si="9"/>
        <v/>
      </c>
    </row>
    <row r="82" spans="1:64" ht="21" customHeight="1">
      <c r="A82" s="449"/>
      <c r="B82" s="431"/>
      <c r="C82" s="432"/>
      <c r="D82" s="433"/>
      <c r="E82" s="434"/>
      <c r="F82" s="435"/>
      <c r="G82" s="436"/>
      <c r="H82" s="437"/>
      <c r="I82" s="437"/>
      <c r="J82" s="437"/>
      <c r="K82" s="435"/>
      <c r="L82" s="450"/>
      <c r="M82" s="439"/>
      <c r="N82" s="440"/>
      <c r="O82" s="441"/>
      <c r="P82" s="442"/>
      <c r="Q82" s="443"/>
      <c r="R82" s="441"/>
      <c r="S82" s="442"/>
      <c r="T82" s="443"/>
      <c r="U82" s="444"/>
      <c r="V82" s="444"/>
      <c r="W82" s="445"/>
      <c r="X82" s="446"/>
      <c r="Y82" s="444"/>
      <c r="Z82" s="445"/>
      <c r="AA82" s="446"/>
      <c r="AB82" s="444"/>
      <c r="AC82" s="445"/>
      <c r="AD82" s="446"/>
      <c r="AE82" s="444"/>
      <c r="AF82" s="445"/>
      <c r="AG82" s="446"/>
      <c r="AH82" s="444"/>
      <c r="AI82" s="445"/>
      <c r="AJ82" s="446"/>
      <c r="AK82" s="444"/>
      <c r="AL82" s="445"/>
      <c r="AM82" s="446"/>
      <c r="AN82" s="444"/>
      <c r="AO82" s="445"/>
      <c r="AP82" s="446"/>
      <c r="AQ82" s="444"/>
      <c r="AR82" s="445"/>
      <c r="AS82" s="447" t="str">
        <f t="shared" ref="AS82:AU82" si="390">IF($C82&lt;&gt;"",O82+R82,"")</f>
        <v/>
      </c>
      <c r="AT82" s="447" t="str">
        <f t="shared" si="390"/>
        <v/>
      </c>
      <c r="AU82" s="447" t="str">
        <f t="shared" si="390"/>
        <v/>
      </c>
      <c r="AV82" s="448" t="str">
        <f t="shared" si="1"/>
        <v/>
      </c>
      <c r="AW82" s="447" t="str">
        <f t="shared" ref="AW82:AY82" si="391">IF($C82&lt;&gt;"",U82+X82,"")</f>
        <v/>
      </c>
      <c r="AX82" s="447" t="str">
        <f t="shared" si="391"/>
        <v/>
      </c>
      <c r="AY82" s="447" t="str">
        <f t="shared" si="391"/>
        <v/>
      </c>
      <c r="AZ82" s="448" t="str">
        <f t="shared" si="3"/>
        <v/>
      </c>
      <c r="BA82" s="447" t="str">
        <f t="shared" ref="BA82:BC82" si="392">IF($C82&lt;&gt;"",AA82+AD82,"")</f>
        <v/>
      </c>
      <c r="BB82" s="447" t="str">
        <f t="shared" si="392"/>
        <v/>
      </c>
      <c r="BC82" s="447" t="str">
        <f t="shared" si="392"/>
        <v/>
      </c>
      <c r="BD82" s="448" t="str">
        <f t="shared" si="5"/>
        <v/>
      </c>
      <c r="BE82" s="447" t="str">
        <f t="shared" ref="BE82:BG82" si="393">IF($C82&lt;&gt;"",AG82+AJ82,"")</f>
        <v/>
      </c>
      <c r="BF82" s="447" t="str">
        <f t="shared" si="393"/>
        <v/>
      </c>
      <c r="BG82" s="447" t="str">
        <f t="shared" si="393"/>
        <v/>
      </c>
      <c r="BH82" s="428" t="str">
        <f t="shared" si="7"/>
        <v/>
      </c>
      <c r="BI82" s="447" t="str">
        <f t="shared" ref="BI82:BK82" si="394">IF($C82&lt;&gt;"",AJ82+AM82,"")</f>
        <v/>
      </c>
      <c r="BJ82" s="447" t="str">
        <f t="shared" si="394"/>
        <v/>
      </c>
      <c r="BK82" s="447" t="str">
        <f t="shared" si="394"/>
        <v/>
      </c>
      <c r="BL82" s="428" t="str">
        <f t="shared" si="9"/>
        <v/>
      </c>
    </row>
    <row r="83" spans="1:64" ht="21" customHeight="1">
      <c r="A83" s="449"/>
      <c r="B83" s="431"/>
      <c r="C83" s="432"/>
      <c r="D83" s="433"/>
      <c r="E83" s="434"/>
      <c r="F83" s="435"/>
      <c r="G83" s="436"/>
      <c r="H83" s="437"/>
      <c r="I83" s="437"/>
      <c r="J83" s="437"/>
      <c r="K83" s="435"/>
      <c r="L83" s="450"/>
      <c r="M83" s="439"/>
      <c r="N83" s="440"/>
      <c r="O83" s="441"/>
      <c r="P83" s="442"/>
      <c r="Q83" s="443"/>
      <c r="R83" s="441"/>
      <c r="S83" s="442"/>
      <c r="T83" s="443"/>
      <c r="U83" s="444"/>
      <c r="V83" s="444"/>
      <c r="W83" s="445"/>
      <c r="X83" s="446"/>
      <c r="Y83" s="444"/>
      <c r="Z83" s="445"/>
      <c r="AA83" s="446"/>
      <c r="AB83" s="444"/>
      <c r="AC83" s="445"/>
      <c r="AD83" s="446"/>
      <c r="AE83" s="444"/>
      <c r="AF83" s="445"/>
      <c r="AG83" s="446"/>
      <c r="AH83" s="444"/>
      <c r="AI83" s="445"/>
      <c r="AJ83" s="446"/>
      <c r="AK83" s="444"/>
      <c r="AL83" s="445"/>
      <c r="AM83" s="446"/>
      <c r="AN83" s="444"/>
      <c r="AO83" s="445"/>
      <c r="AP83" s="446"/>
      <c r="AQ83" s="444"/>
      <c r="AR83" s="445"/>
      <c r="AS83" s="447" t="str">
        <f t="shared" ref="AS83:AU83" si="395">IF($C83&lt;&gt;"",O83+R83,"")</f>
        <v/>
      </c>
      <c r="AT83" s="447" t="str">
        <f t="shared" si="395"/>
        <v/>
      </c>
      <c r="AU83" s="447" t="str">
        <f t="shared" si="395"/>
        <v/>
      </c>
      <c r="AV83" s="448" t="str">
        <f t="shared" si="1"/>
        <v/>
      </c>
      <c r="AW83" s="447" t="str">
        <f t="shared" ref="AW83:AY83" si="396">IF($C83&lt;&gt;"",U83+X83,"")</f>
        <v/>
      </c>
      <c r="AX83" s="447" t="str">
        <f t="shared" si="396"/>
        <v/>
      </c>
      <c r="AY83" s="447" t="str">
        <f t="shared" si="396"/>
        <v/>
      </c>
      <c r="AZ83" s="448" t="str">
        <f t="shared" si="3"/>
        <v/>
      </c>
      <c r="BA83" s="447" t="str">
        <f t="shared" ref="BA83:BC83" si="397">IF($C83&lt;&gt;"",AA83+AD83,"")</f>
        <v/>
      </c>
      <c r="BB83" s="447" t="str">
        <f t="shared" si="397"/>
        <v/>
      </c>
      <c r="BC83" s="447" t="str">
        <f t="shared" si="397"/>
        <v/>
      </c>
      <c r="BD83" s="448" t="str">
        <f t="shared" si="5"/>
        <v/>
      </c>
      <c r="BE83" s="447" t="str">
        <f t="shared" ref="BE83:BG83" si="398">IF($C83&lt;&gt;"",AG83+AJ83,"")</f>
        <v/>
      </c>
      <c r="BF83" s="447" t="str">
        <f t="shared" si="398"/>
        <v/>
      </c>
      <c r="BG83" s="447" t="str">
        <f t="shared" si="398"/>
        <v/>
      </c>
      <c r="BH83" s="428" t="str">
        <f t="shared" si="7"/>
        <v/>
      </c>
      <c r="BI83" s="447" t="str">
        <f t="shared" ref="BI83:BK83" si="399">IF($C83&lt;&gt;"",AJ83+AM83,"")</f>
        <v/>
      </c>
      <c r="BJ83" s="447" t="str">
        <f t="shared" si="399"/>
        <v/>
      </c>
      <c r="BK83" s="447" t="str">
        <f t="shared" si="399"/>
        <v/>
      </c>
      <c r="BL83" s="428" t="str">
        <f t="shared" si="9"/>
        <v/>
      </c>
    </row>
    <row r="84" spans="1:64" ht="21" customHeight="1">
      <c r="A84" s="449"/>
      <c r="B84" s="431"/>
      <c r="C84" s="432"/>
      <c r="D84" s="433"/>
      <c r="E84" s="434"/>
      <c r="F84" s="435"/>
      <c r="G84" s="436"/>
      <c r="H84" s="437"/>
      <c r="I84" s="437"/>
      <c r="J84" s="437"/>
      <c r="K84" s="435"/>
      <c r="L84" s="450"/>
      <c r="M84" s="439"/>
      <c r="N84" s="440"/>
      <c r="O84" s="441"/>
      <c r="P84" s="442"/>
      <c r="Q84" s="443"/>
      <c r="R84" s="441"/>
      <c r="S84" s="442"/>
      <c r="T84" s="443"/>
      <c r="U84" s="444"/>
      <c r="V84" s="444"/>
      <c r="W84" s="445"/>
      <c r="X84" s="446"/>
      <c r="Y84" s="444"/>
      <c r="Z84" s="445"/>
      <c r="AA84" s="446"/>
      <c r="AB84" s="444"/>
      <c r="AC84" s="445"/>
      <c r="AD84" s="446"/>
      <c r="AE84" s="444"/>
      <c r="AF84" s="445"/>
      <c r="AG84" s="446"/>
      <c r="AH84" s="444"/>
      <c r="AI84" s="445"/>
      <c r="AJ84" s="446"/>
      <c r="AK84" s="444"/>
      <c r="AL84" s="445"/>
      <c r="AM84" s="446"/>
      <c r="AN84" s="444"/>
      <c r="AO84" s="445"/>
      <c r="AP84" s="446"/>
      <c r="AQ84" s="444"/>
      <c r="AR84" s="445"/>
      <c r="AS84" s="447" t="str">
        <f t="shared" ref="AS84:AU84" si="400">IF($C84&lt;&gt;"",O84+R84,"")</f>
        <v/>
      </c>
      <c r="AT84" s="447" t="str">
        <f t="shared" si="400"/>
        <v/>
      </c>
      <c r="AU84" s="447" t="str">
        <f t="shared" si="400"/>
        <v/>
      </c>
      <c r="AV84" s="448" t="str">
        <f t="shared" si="1"/>
        <v/>
      </c>
      <c r="AW84" s="447" t="str">
        <f t="shared" ref="AW84:AY84" si="401">IF($C84&lt;&gt;"",U84+X84,"")</f>
        <v/>
      </c>
      <c r="AX84" s="447" t="str">
        <f t="shared" si="401"/>
        <v/>
      </c>
      <c r="AY84" s="447" t="str">
        <f t="shared" si="401"/>
        <v/>
      </c>
      <c r="AZ84" s="448" t="str">
        <f t="shared" si="3"/>
        <v/>
      </c>
      <c r="BA84" s="447" t="str">
        <f t="shared" ref="BA84:BC84" si="402">IF($C84&lt;&gt;"",AA84+AD84,"")</f>
        <v/>
      </c>
      <c r="BB84" s="447" t="str">
        <f t="shared" si="402"/>
        <v/>
      </c>
      <c r="BC84" s="447" t="str">
        <f t="shared" si="402"/>
        <v/>
      </c>
      <c r="BD84" s="448" t="str">
        <f t="shared" si="5"/>
        <v/>
      </c>
      <c r="BE84" s="447" t="str">
        <f t="shared" ref="BE84:BG84" si="403">IF($C84&lt;&gt;"",AG84+AJ84,"")</f>
        <v/>
      </c>
      <c r="BF84" s="447" t="str">
        <f t="shared" si="403"/>
        <v/>
      </c>
      <c r="BG84" s="447" t="str">
        <f t="shared" si="403"/>
        <v/>
      </c>
      <c r="BH84" s="428" t="str">
        <f t="shared" si="7"/>
        <v/>
      </c>
      <c r="BI84" s="447" t="str">
        <f t="shared" ref="BI84:BK84" si="404">IF($C84&lt;&gt;"",AJ84+AM84,"")</f>
        <v/>
      </c>
      <c r="BJ84" s="447" t="str">
        <f t="shared" si="404"/>
        <v/>
      </c>
      <c r="BK84" s="447" t="str">
        <f t="shared" si="404"/>
        <v/>
      </c>
      <c r="BL84" s="428" t="str">
        <f t="shared" si="9"/>
        <v/>
      </c>
    </row>
    <row r="85" spans="1:64" ht="21" customHeight="1">
      <c r="A85" s="449"/>
      <c r="B85" s="431"/>
      <c r="C85" s="432"/>
      <c r="D85" s="433"/>
      <c r="E85" s="434"/>
      <c r="F85" s="435"/>
      <c r="G85" s="436"/>
      <c r="H85" s="437"/>
      <c r="I85" s="437"/>
      <c r="J85" s="437"/>
      <c r="K85" s="435"/>
      <c r="L85" s="450"/>
      <c r="M85" s="439"/>
      <c r="N85" s="440"/>
      <c r="O85" s="441"/>
      <c r="P85" s="442"/>
      <c r="Q85" s="443"/>
      <c r="R85" s="441"/>
      <c r="S85" s="442"/>
      <c r="T85" s="443"/>
      <c r="U85" s="444"/>
      <c r="V85" s="444"/>
      <c r="W85" s="445"/>
      <c r="X85" s="446"/>
      <c r="Y85" s="444"/>
      <c r="Z85" s="445"/>
      <c r="AA85" s="446"/>
      <c r="AB85" s="444"/>
      <c r="AC85" s="445"/>
      <c r="AD85" s="446"/>
      <c r="AE85" s="444"/>
      <c r="AF85" s="445"/>
      <c r="AG85" s="446"/>
      <c r="AH85" s="444"/>
      <c r="AI85" s="445"/>
      <c r="AJ85" s="446"/>
      <c r="AK85" s="444"/>
      <c r="AL85" s="445"/>
      <c r="AM85" s="446"/>
      <c r="AN85" s="444"/>
      <c r="AO85" s="445"/>
      <c r="AP85" s="446"/>
      <c r="AQ85" s="444"/>
      <c r="AR85" s="445"/>
      <c r="AS85" s="447" t="str">
        <f t="shared" ref="AS85:AU85" si="405">IF($C85&lt;&gt;"",O85+R85,"")</f>
        <v/>
      </c>
      <c r="AT85" s="447" t="str">
        <f t="shared" si="405"/>
        <v/>
      </c>
      <c r="AU85" s="447" t="str">
        <f t="shared" si="405"/>
        <v/>
      </c>
      <c r="AV85" s="448" t="str">
        <f t="shared" si="1"/>
        <v/>
      </c>
      <c r="AW85" s="447" t="str">
        <f t="shared" ref="AW85:AY85" si="406">IF($C85&lt;&gt;"",U85+X85,"")</f>
        <v/>
      </c>
      <c r="AX85" s="447" t="str">
        <f t="shared" si="406"/>
        <v/>
      </c>
      <c r="AY85" s="447" t="str">
        <f t="shared" si="406"/>
        <v/>
      </c>
      <c r="AZ85" s="448" t="str">
        <f t="shared" si="3"/>
        <v/>
      </c>
      <c r="BA85" s="447" t="str">
        <f t="shared" ref="BA85:BC85" si="407">IF($C85&lt;&gt;"",AA85+AD85,"")</f>
        <v/>
      </c>
      <c r="BB85" s="447" t="str">
        <f t="shared" si="407"/>
        <v/>
      </c>
      <c r="BC85" s="447" t="str">
        <f t="shared" si="407"/>
        <v/>
      </c>
      <c r="BD85" s="448" t="str">
        <f t="shared" si="5"/>
        <v/>
      </c>
      <c r="BE85" s="447" t="str">
        <f t="shared" ref="BE85:BG85" si="408">IF($C85&lt;&gt;"",AG85+AJ85,"")</f>
        <v/>
      </c>
      <c r="BF85" s="447" t="str">
        <f t="shared" si="408"/>
        <v/>
      </c>
      <c r="BG85" s="447" t="str">
        <f t="shared" si="408"/>
        <v/>
      </c>
      <c r="BH85" s="428" t="str">
        <f t="shared" si="7"/>
        <v/>
      </c>
      <c r="BI85" s="447" t="str">
        <f t="shared" ref="BI85:BK85" si="409">IF($C85&lt;&gt;"",AJ85+AM85,"")</f>
        <v/>
      </c>
      <c r="BJ85" s="447" t="str">
        <f t="shared" si="409"/>
        <v/>
      </c>
      <c r="BK85" s="447" t="str">
        <f t="shared" si="409"/>
        <v/>
      </c>
      <c r="BL85" s="428" t="str">
        <f t="shared" si="9"/>
        <v/>
      </c>
    </row>
    <row r="86" spans="1:64" ht="21" customHeight="1">
      <c r="A86" s="449"/>
      <c r="B86" s="431"/>
      <c r="C86" s="432"/>
      <c r="D86" s="433"/>
      <c r="E86" s="434"/>
      <c r="F86" s="435"/>
      <c r="G86" s="436"/>
      <c r="H86" s="437"/>
      <c r="I86" s="437"/>
      <c r="J86" s="437"/>
      <c r="K86" s="435"/>
      <c r="L86" s="450"/>
      <c r="M86" s="439"/>
      <c r="N86" s="440"/>
      <c r="O86" s="441"/>
      <c r="P86" s="442"/>
      <c r="Q86" s="443"/>
      <c r="R86" s="441"/>
      <c r="S86" s="442"/>
      <c r="T86" s="443"/>
      <c r="U86" s="444"/>
      <c r="V86" s="444"/>
      <c r="W86" s="445"/>
      <c r="X86" s="446"/>
      <c r="Y86" s="444"/>
      <c r="Z86" s="445"/>
      <c r="AA86" s="446"/>
      <c r="AB86" s="444"/>
      <c r="AC86" s="445"/>
      <c r="AD86" s="446"/>
      <c r="AE86" s="444"/>
      <c r="AF86" s="445"/>
      <c r="AG86" s="446"/>
      <c r="AH86" s="444"/>
      <c r="AI86" s="445"/>
      <c r="AJ86" s="446"/>
      <c r="AK86" s="444"/>
      <c r="AL86" s="445"/>
      <c r="AM86" s="446"/>
      <c r="AN86" s="444"/>
      <c r="AO86" s="445"/>
      <c r="AP86" s="446"/>
      <c r="AQ86" s="444"/>
      <c r="AR86" s="445"/>
      <c r="AS86" s="447" t="str">
        <f t="shared" ref="AS86:AU86" si="410">IF($C86&lt;&gt;"",O86+R86,"")</f>
        <v/>
      </c>
      <c r="AT86" s="447" t="str">
        <f t="shared" si="410"/>
        <v/>
      </c>
      <c r="AU86" s="447" t="str">
        <f t="shared" si="410"/>
        <v/>
      </c>
      <c r="AV86" s="448" t="str">
        <f t="shared" si="1"/>
        <v/>
      </c>
      <c r="AW86" s="447" t="str">
        <f t="shared" ref="AW86:AY86" si="411">IF($C86&lt;&gt;"",U86+X86,"")</f>
        <v/>
      </c>
      <c r="AX86" s="447" t="str">
        <f t="shared" si="411"/>
        <v/>
      </c>
      <c r="AY86" s="447" t="str">
        <f t="shared" si="411"/>
        <v/>
      </c>
      <c r="AZ86" s="448" t="str">
        <f t="shared" si="3"/>
        <v/>
      </c>
      <c r="BA86" s="447" t="str">
        <f t="shared" ref="BA86:BC86" si="412">IF($C86&lt;&gt;"",AA86+AD86,"")</f>
        <v/>
      </c>
      <c r="BB86" s="447" t="str">
        <f t="shared" si="412"/>
        <v/>
      </c>
      <c r="BC86" s="447" t="str">
        <f t="shared" si="412"/>
        <v/>
      </c>
      <c r="BD86" s="448" t="str">
        <f t="shared" si="5"/>
        <v/>
      </c>
      <c r="BE86" s="447" t="str">
        <f t="shared" ref="BE86:BG86" si="413">IF($C86&lt;&gt;"",AG86+AJ86,"")</f>
        <v/>
      </c>
      <c r="BF86" s="447" t="str">
        <f t="shared" si="413"/>
        <v/>
      </c>
      <c r="BG86" s="447" t="str">
        <f t="shared" si="413"/>
        <v/>
      </c>
      <c r="BH86" s="428" t="str">
        <f t="shared" si="7"/>
        <v/>
      </c>
      <c r="BI86" s="447" t="str">
        <f t="shared" ref="BI86:BK86" si="414">IF($C86&lt;&gt;"",AJ86+AM86,"")</f>
        <v/>
      </c>
      <c r="BJ86" s="447" t="str">
        <f t="shared" si="414"/>
        <v/>
      </c>
      <c r="BK86" s="447" t="str">
        <f t="shared" si="414"/>
        <v/>
      </c>
      <c r="BL86" s="428" t="str">
        <f t="shared" si="9"/>
        <v/>
      </c>
    </row>
    <row r="87" spans="1:64" ht="21" customHeight="1">
      <c r="A87" s="449"/>
      <c r="B87" s="431"/>
      <c r="C87" s="432"/>
      <c r="D87" s="433"/>
      <c r="E87" s="434"/>
      <c r="F87" s="435"/>
      <c r="G87" s="436"/>
      <c r="H87" s="437"/>
      <c r="I87" s="437"/>
      <c r="J87" s="437"/>
      <c r="K87" s="435"/>
      <c r="L87" s="450"/>
      <c r="M87" s="439"/>
      <c r="N87" s="440"/>
      <c r="O87" s="441"/>
      <c r="P87" s="442"/>
      <c r="Q87" s="443"/>
      <c r="R87" s="441"/>
      <c r="S87" s="442"/>
      <c r="T87" s="443"/>
      <c r="U87" s="444"/>
      <c r="V87" s="444"/>
      <c r="W87" s="445"/>
      <c r="X87" s="446"/>
      <c r="Y87" s="444"/>
      <c r="Z87" s="445"/>
      <c r="AA87" s="446"/>
      <c r="AB87" s="444"/>
      <c r="AC87" s="445"/>
      <c r="AD87" s="446"/>
      <c r="AE87" s="444"/>
      <c r="AF87" s="445"/>
      <c r="AG87" s="446"/>
      <c r="AH87" s="444"/>
      <c r="AI87" s="445"/>
      <c r="AJ87" s="446"/>
      <c r="AK87" s="444"/>
      <c r="AL87" s="445"/>
      <c r="AM87" s="446"/>
      <c r="AN87" s="444"/>
      <c r="AO87" s="445"/>
      <c r="AP87" s="446"/>
      <c r="AQ87" s="444"/>
      <c r="AR87" s="445"/>
      <c r="AS87" s="447" t="str">
        <f t="shared" ref="AS87:AU87" si="415">IF($C87&lt;&gt;"",O87+R87,"")</f>
        <v/>
      </c>
      <c r="AT87" s="447" t="str">
        <f t="shared" si="415"/>
        <v/>
      </c>
      <c r="AU87" s="447" t="str">
        <f t="shared" si="415"/>
        <v/>
      </c>
      <c r="AV87" s="448" t="str">
        <f t="shared" si="1"/>
        <v/>
      </c>
      <c r="AW87" s="447" t="str">
        <f t="shared" ref="AW87:AY87" si="416">IF($C87&lt;&gt;"",U87+X87,"")</f>
        <v/>
      </c>
      <c r="AX87" s="447" t="str">
        <f t="shared" si="416"/>
        <v/>
      </c>
      <c r="AY87" s="447" t="str">
        <f t="shared" si="416"/>
        <v/>
      </c>
      <c r="AZ87" s="448" t="str">
        <f t="shared" si="3"/>
        <v/>
      </c>
      <c r="BA87" s="447" t="str">
        <f t="shared" ref="BA87:BC87" si="417">IF($C87&lt;&gt;"",AA87+AD87,"")</f>
        <v/>
      </c>
      <c r="BB87" s="447" t="str">
        <f t="shared" si="417"/>
        <v/>
      </c>
      <c r="BC87" s="447" t="str">
        <f t="shared" si="417"/>
        <v/>
      </c>
      <c r="BD87" s="448" t="str">
        <f t="shared" si="5"/>
        <v/>
      </c>
      <c r="BE87" s="447" t="str">
        <f t="shared" ref="BE87:BG87" si="418">IF($C87&lt;&gt;"",AG87+AJ87,"")</f>
        <v/>
      </c>
      <c r="BF87" s="447" t="str">
        <f t="shared" si="418"/>
        <v/>
      </c>
      <c r="BG87" s="447" t="str">
        <f t="shared" si="418"/>
        <v/>
      </c>
      <c r="BH87" s="428" t="str">
        <f t="shared" si="7"/>
        <v/>
      </c>
      <c r="BI87" s="447" t="str">
        <f t="shared" ref="BI87:BK87" si="419">IF($C87&lt;&gt;"",AJ87+AM87,"")</f>
        <v/>
      </c>
      <c r="BJ87" s="447" t="str">
        <f t="shared" si="419"/>
        <v/>
      </c>
      <c r="BK87" s="447" t="str">
        <f t="shared" si="419"/>
        <v/>
      </c>
      <c r="BL87" s="428" t="str">
        <f t="shared" si="9"/>
        <v/>
      </c>
    </row>
    <row r="88" spans="1:64" ht="21" customHeight="1">
      <c r="A88" s="449"/>
      <c r="B88" s="431"/>
      <c r="C88" s="432"/>
      <c r="D88" s="433"/>
      <c r="E88" s="434"/>
      <c r="F88" s="435"/>
      <c r="G88" s="436"/>
      <c r="H88" s="437"/>
      <c r="I88" s="437"/>
      <c r="J88" s="437"/>
      <c r="K88" s="435"/>
      <c r="L88" s="450"/>
      <c r="M88" s="439"/>
      <c r="N88" s="440"/>
      <c r="O88" s="441"/>
      <c r="P88" s="442"/>
      <c r="Q88" s="443"/>
      <c r="R88" s="441"/>
      <c r="S88" s="442"/>
      <c r="T88" s="443"/>
      <c r="U88" s="444"/>
      <c r="V88" s="444"/>
      <c r="W88" s="445"/>
      <c r="X88" s="446"/>
      <c r="Y88" s="444"/>
      <c r="Z88" s="445"/>
      <c r="AA88" s="446"/>
      <c r="AB88" s="444"/>
      <c r="AC88" s="445"/>
      <c r="AD88" s="446"/>
      <c r="AE88" s="444"/>
      <c r="AF88" s="445"/>
      <c r="AG88" s="446"/>
      <c r="AH88" s="444"/>
      <c r="AI88" s="445"/>
      <c r="AJ88" s="446"/>
      <c r="AK88" s="444"/>
      <c r="AL88" s="445"/>
      <c r="AM88" s="446"/>
      <c r="AN88" s="444"/>
      <c r="AO88" s="445"/>
      <c r="AP88" s="446"/>
      <c r="AQ88" s="444"/>
      <c r="AR88" s="445"/>
      <c r="AS88" s="447" t="str">
        <f t="shared" ref="AS88:AU88" si="420">IF($C88&lt;&gt;"",O88+R88,"")</f>
        <v/>
      </c>
      <c r="AT88" s="447" t="str">
        <f t="shared" si="420"/>
        <v/>
      </c>
      <c r="AU88" s="447" t="str">
        <f t="shared" si="420"/>
        <v/>
      </c>
      <c r="AV88" s="448" t="str">
        <f t="shared" si="1"/>
        <v/>
      </c>
      <c r="AW88" s="447" t="str">
        <f t="shared" ref="AW88:AY88" si="421">IF($C88&lt;&gt;"",U88+X88,"")</f>
        <v/>
      </c>
      <c r="AX88" s="447" t="str">
        <f t="shared" si="421"/>
        <v/>
      </c>
      <c r="AY88" s="447" t="str">
        <f t="shared" si="421"/>
        <v/>
      </c>
      <c r="AZ88" s="448" t="str">
        <f t="shared" si="3"/>
        <v/>
      </c>
      <c r="BA88" s="447" t="str">
        <f t="shared" ref="BA88:BC88" si="422">IF($C88&lt;&gt;"",AA88+AD88,"")</f>
        <v/>
      </c>
      <c r="BB88" s="447" t="str">
        <f t="shared" si="422"/>
        <v/>
      </c>
      <c r="BC88" s="447" t="str">
        <f t="shared" si="422"/>
        <v/>
      </c>
      <c r="BD88" s="448" t="str">
        <f t="shared" si="5"/>
        <v/>
      </c>
      <c r="BE88" s="447" t="str">
        <f t="shared" ref="BE88:BG88" si="423">IF($C88&lt;&gt;"",AG88+AJ88,"")</f>
        <v/>
      </c>
      <c r="BF88" s="447" t="str">
        <f t="shared" si="423"/>
        <v/>
      </c>
      <c r="BG88" s="447" t="str">
        <f t="shared" si="423"/>
        <v/>
      </c>
      <c r="BH88" s="428" t="str">
        <f t="shared" si="7"/>
        <v/>
      </c>
      <c r="BI88" s="447" t="str">
        <f t="shared" ref="BI88:BK88" si="424">IF($C88&lt;&gt;"",AJ88+AM88,"")</f>
        <v/>
      </c>
      <c r="BJ88" s="447" t="str">
        <f t="shared" si="424"/>
        <v/>
      </c>
      <c r="BK88" s="447" t="str">
        <f t="shared" si="424"/>
        <v/>
      </c>
      <c r="BL88" s="428" t="str">
        <f t="shared" si="9"/>
        <v/>
      </c>
    </row>
    <row r="89" spans="1:64" ht="21" customHeight="1">
      <c r="A89" s="449"/>
      <c r="B89" s="431"/>
      <c r="C89" s="432"/>
      <c r="D89" s="433"/>
      <c r="E89" s="434"/>
      <c r="F89" s="435"/>
      <c r="G89" s="436"/>
      <c r="H89" s="437"/>
      <c r="I89" s="437"/>
      <c r="J89" s="437"/>
      <c r="K89" s="435"/>
      <c r="L89" s="450"/>
      <c r="M89" s="439"/>
      <c r="N89" s="440"/>
      <c r="O89" s="441"/>
      <c r="P89" s="442"/>
      <c r="Q89" s="443"/>
      <c r="R89" s="441"/>
      <c r="S89" s="442"/>
      <c r="T89" s="443"/>
      <c r="U89" s="444"/>
      <c r="V89" s="444"/>
      <c r="W89" s="445"/>
      <c r="X89" s="446"/>
      <c r="Y89" s="444"/>
      <c r="Z89" s="445"/>
      <c r="AA89" s="446"/>
      <c r="AB89" s="444"/>
      <c r="AC89" s="445"/>
      <c r="AD89" s="446"/>
      <c r="AE89" s="444"/>
      <c r="AF89" s="445"/>
      <c r="AG89" s="446"/>
      <c r="AH89" s="444"/>
      <c r="AI89" s="445"/>
      <c r="AJ89" s="446"/>
      <c r="AK89" s="444"/>
      <c r="AL89" s="445"/>
      <c r="AM89" s="446"/>
      <c r="AN89" s="444"/>
      <c r="AO89" s="445"/>
      <c r="AP89" s="446"/>
      <c r="AQ89" s="444"/>
      <c r="AR89" s="445"/>
      <c r="AS89" s="447" t="str">
        <f t="shared" ref="AS89:AU89" si="425">IF($C89&lt;&gt;"",O89+R89,"")</f>
        <v/>
      </c>
      <c r="AT89" s="447" t="str">
        <f t="shared" si="425"/>
        <v/>
      </c>
      <c r="AU89" s="447" t="str">
        <f t="shared" si="425"/>
        <v/>
      </c>
      <c r="AV89" s="448" t="str">
        <f t="shared" si="1"/>
        <v/>
      </c>
      <c r="AW89" s="447" t="str">
        <f t="shared" ref="AW89:AY89" si="426">IF($C89&lt;&gt;"",U89+X89,"")</f>
        <v/>
      </c>
      <c r="AX89" s="447" t="str">
        <f t="shared" si="426"/>
        <v/>
      </c>
      <c r="AY89" s="447" t="str">
        <f t="shared" si="426"/>
        <v/>
      </c>
      <c r="AZ89" s="448" t="str">
        <f t="shared" si="3"/>
        <v/>
      </c>
      <c r="BA89" s="447" t="str">
        <f t="shared" ref="BA89:BC89" si="427">IF($C89&lt;&gt;"",AA89+AD89,"")</f>
        <v/>
      </c>
      <c r="BB89" s="447" t="str">
        <f t="shared" si="427"/>
        <v/>
      </c>
      <c r="BC89" s="447" t="str">
        <f t="shared" si="427"/>
        <v/>
      </c>
      <c r="BD89" s="448" t="str">
        <f t="shared" si="5"/>
        <v/>
      </c>
      <c r="BE89" s="447" t="str">
        <f t="shared" ref="BE89:BG89" si="428">IF($C89&lt;&gt;"",AG89+AJ89,"")</f>
        <v/>
      </c>
      <c r="BF89" s="447" t="str">
        <f t="shared" si="428"/>
        <v/>
      </c>
      <c r="BG89" s="447" t="str">
        <f t="shared" si="428"/>
        <v/>
      </c>
      <c r="BH89" s="428" t="str">
        <f t="shared" si="7"/>
        <v/>
      </c>
      <c r="BI89" s="447" t="str">
        <f t="shared" ref="BI89:BK89" si="429">IF($C89&lt;&gt;"",AJ89+AM89,"")</f>
        <v/>
      </c>
      <c r="BJ89" s="447" t="str">
        <f t="shared" si="429"/>
        <v/>
      </c>
      <c r="BK89" s="447" t="str">
        <f t="shared" si="429"/>
        <v/>
      </c>
      <c r="BL89" s="428" t="str">
        <f t="shared" si="9"/>
        <v/>
      </c>
    </row>
    <row r="90" spans="1:64" ht="21" customHeight="1">
      <c r="A90" s="449"/>
      <c r="B90" s="431"/>
      <c r="C90" s="432"/>
      <c r="D90" s="433"/>
      <c r="E90" s="434"/>
      <c r="F90" s="435"/>
      <c r="G90" s="436"/>
      <c r="H90" s="437"/>
      <c r="I90" s="437"/>
      <c r="J90" s="437"/>
      <c r="K90" s="435"/>
      <c r="L90" s="450"/>
      <c r="M90" s="439"/>
      <c r="N90" s="440"/>
      <c r="O90" s="441"/>
      <c r="P90" s="442"/>
      <c r="Q90" s="443"/>
      <c r="R90" s="441"/>
      <c r="S90" s="442"/>
      <c r="T90" s="443"/>
      <c r="U90" s="444"/>
      <c r="V90" s="444"/>
      <c r="W90" s="445"/>
      <c r="X90" s="446"/>
      <c r="Y90" s="444"/>
      <c r="Z90" s="445"/>
      <c r="AA90" s="446"/>
      <c r="AB90" s="444"/>
      <c r="AC90" s="445"/>
      <c r="AD90" s="446"/>
      <c r="AE90" s="444"/>
      <c r="AF90" s="445"/>
      <c r="AG90" s="446"/>
      <c r="AH90" s="444"/>
      <c r="AI90" s="445"/>
      <c r="AJ90" s="446"/>
      <c r="AK90" s="444"/>
      <c r="AL90" s="445"/>
      <c r="AM90" s="446"/>
      <c r="AN90" s="444"/>
      <c r="AO90" s="445"/>
      <c r="AP90" s="446"/>
      <c r="AQ90" s="444"/>
      <c r="AR90" s="445"/>
      <c r="AS90" s="447" t="str">
        <f t="shared" ref="AS90:AU90" si="430">IF($C90&lt;&gt;"",O90+R90,"")</f>
        <v/>
      </c>
      <c r="AT90" s="447" t="str">
        <f t="shared" si="430"/>
        <v/>
      </c>
      <c r="AU90" s="447" t="str">
        <f t="shared" si="430"/>
        <v/>
      </c>
      <c r="AV90" s="448" t="str">
        <f t="shared" si="1"/>
        <v/>
      </c>
      <c r="AW90" s="447" t="str">
        <f t="shared" ref="AW90:AY90" si="431">IF($C90&lt;&gt;"",U90+X90,"")</f>
        <v/>
      </c>
      <c r="AX90" s="447" t="str">
        <f t="shared" si="431"/>
        <v/>
      </c>
      <c r="AY90" s="447" t="str">
        <f t="shared" si="431"/>
        <v/>
      </c>
      <c r="AZ90" s="448" t="str">
        <f t="shared" si="3"/>
        <v/>
      </c>
      <c r="BA90" s="447" t="str">
        <f t="shared" ref="BA90:BC90" si="432">IF($C90&lt;&gt;"",AA90+AD90,"")</f>
        <v/>
      </c>
      <c r="BB90" s="447" t="str">
        <f t="shared" si="432"/>
        <v/>
      </c>
      <c r="BC90" s="447" t="str">
        <f t="shared" si="432"/>
        <v/>
      </c>
      <c r="BD90" s="448" t="str">
        <f t="shared" si="5"/>
        <v/>
      </c>
      <c r="BE90" s="447" t="str">
        <f t="shared" ref="BE90:BG90" si="433">IF($C90&lt;&gt;"",AG90+AJ90,"")</f>
        <v/>
      </c>
      <c r="BF90" s="447" t="str">
        <f t="shared" si="433"/>
        <v/>
      </c>
      <c r="BG90" s="447" t="str">
        <f t="shared" si="433"/>
        <v/>
      </c>
      <c r="BH90" s="428" t="str">
        <f t="shared" si="7"/>
        <v/>
      </c>
      <c r="BI90" s="447" t="str">
        <f t="shared" ref="BI90:BK90" si="434">IF($C90&lt;&gt;"",AJ90+AM90,"")</f>
        <v/>
      </c>
      <c r="BJ90" s="447" t="str">
        <f t="shared" si="434"/>
        <v/>
      </c>
      <c r="BK90" s="447" t="str">
        <f t="shared" si="434"/>
        <v/>
      </c>
      <c r="BL90" s="428" t="str">
        <f t="shared" si="9"/>
        <v/>
      </c>
    </row>
    <row r="91" spans="1:64" ht="21" customHeight="1">
      <c r="A91" s="449"/>
      <c r="B91" s="431"/>
      <c r="C91" s="432"/>
      <c r="D91" s="433"/>
      <c r="E91" s="434"/>
      <c r="F91" s="435"/>
      <c r="G91" s="436"/>
      <c r="H91" s="437"/>
      <c r="I91" s="437"/>
      <c r="J91" s="437"/>
      <c r="K91" s="435"/>
      <c r="L91" s="450"/>
      <c r="M91" s="439"/>
      <c r="N91" s="440"/>
      <c r="O91" s="441"/>
      <c r="P91" s="442"/>
      <c r="Q91" s="443"/>
      <c r="R91" s="441"/>
      <c r="S91" s="442"/>
      <c r="T91" s="443"/>
      <c r="U91" s="444"/>
      <c r="V91" s="444"/>
      <c r="W91" s="445"/>
      <c r="X91" s="446"/>
      <c r="Y91" s="444"/>
      <c r="Z91" s="445"/>
      <c r="AA91" s="446"/>
      <c r="AB91" s="444"/>
      <c r="AC91" s="445"/>
      <c r="AD91" s="446"/>
      <c r="AE91" s="444"/>
      <c r="AF91" s="445"/>
      <c r="AG91" s="446"/>
      <c r="AH91" s="444"/>
      <c r="AI91" s="445"/>
      <c r="AJ91" s="446"/>
      <c r="AK91" s="444"/>
      <c r="AL91" s="445"/>
      <c r="AM91" s="446"/>
      <c r="AN91" s="444"/>
      <c r="AO91" s="445"/>
      <c r="AP91" s="446"/>
      <c r="AQ91" s="444"/>
      <c r="AR91" s="445"/>
      <c r="AS91" s="447" t="str">
        <f t="shared" ref="AS91:AU91" si="435">IF($C91&lt;&gt;"",O91+R91,"")</f>
        <v/>
      </c>
      <c r="AT91" s="447" t="str">
        <f t="shared" si="435"/>
        <v/>
      </c>
      <c r="AU91" s="447" t="str">
        <f t="shared" si="435"/>
        <v/>
      </c>
      <c r="AV91" s="448" t="str">
        <f t="shared" si="1"/>
        <v/>
      </c>
      <c r="AW91" s="447" t="str">
        <f t="shared" ref="AW91:AY91" si="436">IF($C91&lt;&gt;"",U91+X91,"")</f>
        <v/>
      </c>
      <c r="AX91" s="447" t="str">
        <f t="shared" si="436"/>
        <v/>
      </c>
      <c r="AY91" s="447" t="str">
        <f t="shared" si="436"/>
        <v/>
      </c>
      <c r="AZ91" s="448" t="str">
        <f t="shared" si="3"/>
        <v/>
      </c>
      <c r="BA91" s="447" t="str">
        <f t="shared" ref="BA91:BC91" si="437">IF($C91&lt;&gt;"",AA91+AD91,"")</f>
        <v/>
      </c>
      <c r="BB91" s="447" t="str">
        <f t="shared" si="437"/>
        <v/>
      </c>
      <c r="BC91" s="447" t="str">
        <f t="shared" si="437"/>
        <v/>
      </c>
      <c r="BD91" s="448" t="str">
        <f t="shared" si="5"/>
        <v/>
      </c>
      <c r="BE91" s="447" t="str">
        <f t="shared" ref="BE91:BG91" si="438">IF($C91&lt;&gt;"",AG91+AJ91,"")</f>
        <v/>
      </c>
      <c r="BF91" s="447" t="str">
        <f t="shared" si="438"/>
        <v/>
      </c>
      <c r="BG91" s="447" t="str">
        <f t="shared" si="438"/>
        <v/>
      </c>
      <c r="BH91" s="428" t="str">
        <f t="shared" si="7"/>
        <v/>
      </c>
      <c r="BI91" s="447" t="str">
        <f t="shared" ref="BI91:BK91" si="439">IF($C91&lt;&gt;"",AJ91+AM91,"")</f>
        <v/>
      </c>
      <c r="BJ91" s="447" t="str">
        <f t="shared" si="439"/>
        <v/>
      </c>
      <c r="BK91" s="447" t="str">
        <f t="shared" si="439"/>
        <v/>
      </c>
      <c r="BL91" s="428" t="str">
        <f t="shared" si="9"/>
        <v/>
      </c>
    </row>
    <row r="92" spans="1:64" ht="21" customHeight="1">
      <c r="A92" s="449"/>
      <c r="B92" s="431"/>
      <c r="C92" s="432"/>
      <c r="D92" s="433"/>
      <c r="E92" s="434"/>
      <c r="F92" s="435"/>
      <c r="G92" s="436"/>
      <c r="H92" s="437"/>
      <c r="I92" s="437"/>
      <c r="J92" s="437"/>
      <c r="K92" s="435"/>
      <c r="L92" s="450"/>
      <c r="M92" s="439"/>
      <c r="N92" s="440"/>
      <c r="O92" s="441"/>
      <c r="P92" s="442"/>
      <c r="Q92" s="443"/>
      <c r="R92" s="441"/>
      <c r="S92" s="442"/>
      <c r="T92" s="443"/>
      <c r="U92" s="444"/>
      <c r="V92" s="444"/>
      <c r="W92" s="445"/>
      <c r="X92" s="446"/>
      <c r="Y92" s="444"/>
      <c r="Z92" s="445"/>
      <c r="AA92" s="446"/>
      <c r="AB92" s="444"/>
      <c r="AC92" s="445"/>
      <c r="AD92" s="446"/>
      <c r="AE92" s="444"/>
      <c r="AF92" s="445"/>
      <c r="AG92" s="446"/>
      <c r="AH92" s="444"/>
      <c r="AI92" s="445"/>
      <c r="AJ92" s="446"/>
      <c r="AK92" s="444"/>
      <c r="AL92" s="445"/>
      <c r="AM92" s="446"/>
      <c r="AN92" s="444"/>
      <c r="AO92" s="445"/>
      <c r="AP92" s="446"/>
      <c r="AQ92" s="444"/>
      <c r="AR92" s="445"/>
      <c r="AS92" s="447" t="str">
        <f t="shared" ref="AS92:AU92" si="440">IF($C92&lt;&gt;"",O92+R92,"")</f>
        <v/>
      </c>
      <c r="AT92" s="447" t="str">
        <f t="shared" si="440"/>
        <v/>
      </c>
      <c r="AU92" s="447" t="str">
        <f t="shared" si="440"/>
        <v/>
      </c>
      <c r="AV92" s="448" t="str">
        <f t="shared" si="1"/>
        <v/>
      </c>
      <c r="AW92" s="447" t="str">
        <f t="shared" ref="AW92:AY92" si="441">IF($C92&lt;&gt;"",U92+X92,"")</f>
        <v/>
      </c>
      <c r="AX92" s="447" t="str">
        <f t="shared" si="441"/>
        <v/>
      </c>
      <c r="AY92" s="447" t="str">
        <f t="shared" si="441"/>
        <v/>
      </c>
      <c r="AZ92" s="448" t="str">
        <f t="shared" si="3"/>
        <v/>
      </c>
      <c r="BA92" s="447" t="str">
        <f t="shared" ref="BA92:BC92" si="442">IF($C92&lt;&gt;"",AA92+AD92,"")</f>
        <v/>
      </c>
      <c r="BB92" s="447" t="str">
        <f t="shared" si="442"/>
        <v/>
      </c>
      <c r="BC92" s="447" t="str">
        <f t="shared" si="442"/>
        <v/>
      </c>
      <c r="BD92" s="448" t="str">
        <f t="shared" si="5"/>
        <v/>
      </c>
      <c r="BE92" s="447" t="str">
        <f t="shared" ref="BE92:BG92" si="443">IF($C92&lt;&gt;"",AG92+AJ92,"")</f>
        <v/>
      </c>
      <c r="BF92" s="447" t="str">
        <f t="shared" si="443"/>
        <v/>
      </c>
      <c r="BG92" s="447" t="str">
        <f t="shared" si="443"/>
        <v/>
      </c>
      <c r="BH92" s="428" t="str">
        <f t="shared" si="7"/>
        <v/>
      </c>
      <c r="BI92" s="447" t="str">
        <f t="shared" ref="BI92:BK92" si="444">IF($C92&lt;&gt;"",AJ92+AM92,"")</f>
        <v/>
      </c>
      <c r="BJ92" s="447" t="str">
        <f t="shared" si="444"/>
        <v/>
      </c>
      <c r="BK92" s="447" t="str">
        <f t="shared" si="444"/>
        <v/>
      </c>
      <c r="BL92" s="428" t="str">
        <f t="shared" si="9"/>
        <v/>
      </c>
    </row>
    <row r="93" spans="1:64" ht="21" customHeight="1">
      <c r="A93" s="449"/>
      <c r="B93" s="431"/>
      <c r="C93" s="432"/>
      <c r="D93" s="433"/>
      <c r="E93" s="434"/>
      <c r="F93" s="435"/>
      <c r="G93" s="436"/>
      <c r="H93" s="437"/>
      <c r="I93" s="437"/>
      <c r="J93" s="437"/>
      <c r="K93" s="435"/>
      <c r="L93" s="450"/>
      <c r="M93" s="439"/>
      <c r="N93" s="440"/>
      <c r="O93" s="441"/>
      <c r="P93" s="442"/>
      <c r="Q93" s="443"/>
      <c r="R93" s="441"/>
      <c r="S93" s="442"/>
      <c r="T93" s="443"/>
      <c r="U93" s="444"/>
      <c r="V93" s="444"/>
      <c r="W93" s="445"/>
      <c r="X93" s="446"/>
      <c r="Y93" s="444"/>
      <c r="Z93" s="445"/>
      <c r="AA93" s="446"/>
      <c r="AB93" s="444"/>
      <c r="AC93" s="445"/>
      <c r="AD93" s="446"/>
      <c r="AE93" s="444"/>
      <c r="AF93" s="445"/>
      <c r="AG93" s="446"/>
      <c r="AH93" s="444"/>
      <c r="AI93" s="445"/>
      <c r="AJ93" s="446"/>
      <c r="AK93" s="444"/>
      <c r="AL93" s="445"/>
      <c r="AM93" s="446"/>
      <c r="AN93" s="444"/>
      <c r="AO93" s="445"/>
      <c r="AP93" s="446"/>
      <c r="AQ93" s="444"/>
      <c r="AR93" s="445"/>
      <c r="AS93" s="447" t="str">
        <f t="shared" ref="AS93:AU93" si="445">IF($C93&lt;&gt;"",O93+R93,"")</f>
        <v/>
      </c>
      <c r="AT93" s="447" t="str">
        <f t="shared" si="445"/>
        <v/>
      </c>
      <c r="AU93" s="447" t="str">
        <f t="shared" si="445"/>
        <v/>
      </c>
      <c r="AV93" s="448" t="str">
        <f t="shared" si="1"/>
        <v/>
      </c>
      <c r="AW93" s="447" t="str">
        <f t="shared" ref="AW93:AY93" si="446">IF($C93&lt;&gt;"",U93+X93,"")</f>
        <v/>
      </c>
      <c r="AX93" s="447" t="str">
        <f t="shared" si="446"/>
        <v/>
      </c>
      <c r="AY93" s="447" t="str">
        <f t="shared" si="446"/>
        <v/>
      </c>
      <c r="AZ93" s="448" t="str">
        <f t="shared" si="3"/>
        <v/>
      </c>
      <c r="BA93" s="447" t="str">
        <f t="shared" ref="BA93:BC93" si="447">IF($C93&lt;&gt;"",AA93+AD93,"")</f>
        <v/>
      </c>
      <c r="BB93" s="447" t="str">
        <f t="shared" si="447"/>
        <v/>
      </c>
      <c r="BC93" s="447" t="str">
        <f t="shared" si="447"/>
        <v/>
      </c>
      <c r="BD93" s="448" t="str">
        <f t="shared" si="5"/>
        <v/>
      </c>
      <c r="BE93" s="447" t="str">
        <f t="shared" ref="BE93:BG93" si="448">IF($C93&lt;&gt;"",AG93+AJ93,"")</f>
        <v/>
      </c>
      <c r="BF93" s="447" t="str">
        <f t="shared" si="448"/>
        <v/>
      </c>
      <c r="BG93" s="447" t="str">
        <f t="shared" si="448"/>
        <v/>
      </c>
      <c r="BH93" s="428" t="str">
        <f t="shared" si="7"/>
        <v/>
      </c>
      <c r="BI93" s="447" t="str">
        <f t="shared" ref="BI93:BK93" si="449">IF($C93&lt;&gt;"",AJ93+AM93,"")</f>
        <v/>
      </c>
      <c r="BJ93" s="447" t="str">
        <f t="shared" si="449"/>
        <v/>
      </c>
      <c r="BK93" s="447" t="str">
        <f t="shared" si="449"/>
        <v/>
      </c>
      <c r="BL93" s="428" t="str">
        <f t="shared" si="9"/>
        <v/>
      </c>
    </row>
    <row r="94" spans="1:64" ht="21" customHeight="1">
      <c r="A94" s="449"/>
      <c r="B94" s="431"/>
      <c r="C94" s="432"/>
      <c r="D94" s="433"/>
      <c r="E94" s="434"/>
      <c r="F94" s="435"/>
      <c r="G94" s="436"/>
      <c r="H94" s="437"/>
      <c r="I94" s="437"/>
      <c r="J94" s="437"/>
      <c r="K94" s="435"/>
      <c r="L94" s="450"/>
      <c r="M94" s="439"/>
      <c r="N94" s="440"/>
      <c r="O94" s="441"/>
      <c r="P94" s="442"/>
      <c r="Q94" s="443"/>
      <c r="R94" s="441"/>
      <c r="S94" s="442"/>
      <c r="T94" s="443"/>
      <c r="U94" s="444"/>
      <c r="V94" s="444"/>
      <c r="W94" s="445"/>
      <c r="X94" s="446"/>
      <c r="Y94" s="444"/>
      <c r="Z94" s="445"/>
      <c r="AA94" s="446"/>
      <c r="AB94" s="444"/>
      <c r="AC94" s="445"/>
      <c r="AD94" s="446"/>
      <c r="AE94" s="444"/>
      <c r="AF94" s="445"/>
      <c r="AG94" s="446"/>
      <c r="AH94" s="444"/>
      <c r="AI94" s="445"/>
      <c r="AJ94" s="446"/>
      <c r="AK94" s="444"/>
      <c r="AL94" s="445"/>
      <c r="AM94" s="446"/>
      <c r="AN94" s="444"/>
      <c r="AO94" s="445"/>
      <c r="AP94" s="446"/>
      <c r="AQ94" s="444"/>
      <c r="AR94" s="445"/>
      <c r="AS94" s="447" t="str">
        <f t="shared" ref="AS94:AU94" si="450">IF($C94&lt;&gt;"",O94+R94,"")</f>
        <v/>
      </c>
      <c r="AT94" s="447" t="str">
        <f t="shared" si="450"/>
        <v/>
      </c>
      <c r="AU94" s="447" t="str">
        <f t="shared" si="450"/>
        <v/>
      </c>
      <c r="AV94" s="448" t="str">
        <f t="shared" si="1"/>
        <v/>
      </c>
      <c r="AW94" s="447" t="str">
        <f t="shared" ref="AW94:AY94" si="451">IF($C94&lt;&gt;"",U94+X94,"")</f>
        <v/>
      </c>
      <c r="AX94" s="447" t="str">
        <f t="shared" si="451"/>
        <v/>
      </c>
      <c r="AY94" s="447" t="str">
        <f t="shared" si="451"/>
        <v/>
      </c>
      <c r="AZ94" s="448" t="str">
        <f t="shared" si="3"/>
        <v/>
      </c>
      <c r="BA94" s="447" t="str">
        <f t="shared" ref="BA94:BC94" si="452">IF($C94&lt;&gt;"",AA94+AD94,"")</f>
        <v/>
      </c>
      <c r="BB94" s="447" t="str">
        <f t="shared" si="452"/>
        <v/>
      </c>
      <c r="BC94" s="447" t="str">
        <f t="shared" si="452"/>
        <v/>
      </c>
      <c r="BD94" s="448" t="str">
        <f t="shared" si="5"/>
        <v/>
      </c>
      <c r="BE94" s="447" t="str">
        <f t="shared" ref="BE94:BG94" si="453">IF($C94&lt;&gt;"",AG94+AJ94,"")</f>
        <v/>
      </c>
      <c r="BF94" s="447" t="str">
        <f t="shared" si="453"/>
        <v/>
      </c>
      <c r="BG94" s="447" t="str">
        <f t="shared" si="453"/>
        <v/>
      </c>
      <c r="BH94" s="428" t="str">
        <f t="shared" si="7"/>
        <v/>
      </c>
      <c r="BI94" s="447" t="str">
        <f t="shared" ref="BI94:BK94" si="454">IF($C94&lt;&gt;"",AJ94+AM94,"")</f>
        <v/>
      </c>
      <c r="BJ94" s="447" t="str">
        <f t="shared" si="454"/>
        <v/>
      </c>
      <c r="BK94" s="447" t="str">
        <f t="shared" si="454"/>
        <v/>
      </c>
      <c r="BL94" s="428" t="str">
        <f t="shared" si="9"/>
        <v/>
      </c>
    </row>
    <row r="95" spans="1:64" ht="21" customHeight="1">
      <c r="A95" s="449"/>
      <c r="B95" s="431"/>
      <c r="C95" s="432"/>
      <c r="D95" s="433"/>
      <c r="E95" s="434"/>
      <c r="F95" s="435"/>
      <c r="G95" s="436"/>
      <c r="H95" s="437"/>
      <c r="I95" s="437"/>
      <c r="J95" s="437"/>
      <c r="K95" s="435"/>
      <c r="L95" s="450"/>
      <c r="M95" s="439"/>
      <c r="N95" s="440"/>
      <c r="O95" s="441"/>
      <c r="P95" s="442"/>
      <c r="Q95" s="443"/>
      <c r="R95" s="441"/>
      <c r="S95" s="442"/>
      <c r="T95" s="443"/>
      <c r="U95" s="444"/>
      <c r="V95" s="444"/>
      <c r="W95" s="445"/>
      <c r="X95" s="446"/>
      <c r="Y95" s="444"/>
      <c r="Z95" s="445"/>
      <c r="AA95" s="446"/>
      <c r="AB95" s="444"/>
      <c r="AC95" s="445"/>
      <c r="AD95" s="446"/>
      <c r="AE95" s="444"/>
      <c r="AF95" s="445"/>
      <c r="AG95" s="446"/>
      <c r="AH95" s="444"/>
      <c r="AI95" s="445"/>
      <c r="AJ95" s="446"/>
      <c r="AK95" s="444"/>
      <c r="AL95" s="445"/>
      <c r="AM95" s="446"/>
      <c r="AN95" s="444"/>
      <c r="AO95" s="445"/>
      <c r="AP95" s="446"/>
      <c r="AQ95" s="444"/>
      <c r="AR95" s="445"/>
      <c r="AS95" s="447" t="str">
        <f t="shared" ref="AS95:AU95" si="455">IF($C95&lt;&gt;"",O95+R95,"")</f>
        <v/>
      </c>
      <c r="AT95" s="447" t="str">
        <f t="shared" si="455"/>
        <v/>
      </c>
      <c r="AU95" s="447" t="str">
        <f t="shared" si="455"/>
        <v/>
      </c>
      <c r="AV95" s="448" t="str">
        <f t="shared" si="1"/>
        <v/>
      </c>
      <c r="AW95" s="447" t="str">
        <f t="shared" ref="AW95:AY95" si="456">IF($C95&lt;&gt;"",U95+X95,"")</f>
        <v/>
      </c>
      <c r="AX95" s="447" t="str">
        <f t="shared" si="456"/>
        <v/>
      </c>
      <c r="AY95" s="447" t="str">
        <f t="shared" si="456"/>
        <v/>
      </c>
      <c r="AZ95" s="448" t="str">
        <f t="shared" si="3"/>
        <v/>
      </c>
      <c r="BA95" s="447" t="str">
        <f t="shared" ref="BA95:BC95" si="457">IF($C95&lt;&gt;"",AA95+AD95,"")</f>
        <v/>
      </c>
      <c r="BB95" s="447" t="str">
        <f t="shared" si="457"/>
        <v/>
      </c>
      <c r="BC95" s="447" t="str">
        <f t="shared" si="457"/>
        <v/>
      </c>
      <c r="BD95" s="448" t="str">
        <f t="shared" si="5"/>
        <v/>
      </c>
      <c r="BE95" s="447" t="str">
        <f t="shared" ref="BE95:BG95" si="458">IF($C95&lt;&gt;"",AG95+AJ95,"")</f>
        <v/>
      </c>
      <c r="BF95" s="447" t="str">
        <f t="shared" si="458"/>
        <v/>
      </c>
      <c r="BG95" s="447" t="str">
        <f t="shared" si="458"/>
        <v/>
      </c>
      <c r="BH95" s="428" t="str">
        <f t="shared" si="7"/>
        <v/>
      </c>
      <c r="BI95" s="447" t="str">
        <f t="shared" ref="BI95:BK95" si="459">IF($C95&lt;&gt;"",AJ95+AM95,"")</f>
        <v/>
      </c>
      <c r="BJ95" s="447" t="str">
        <f t="shared" si="459"/>
        <v/>
      </c>
      <c r="BK95" s="447" t="str">
        <f t="shared" si="459"/>
        <v/>
      </c>
      <c r="BL95" s="428" t="str">
        <f t="shared" si="9"/>
        <v/>
      </c>
    </row>
    <row r="96" spans="1:64" ht="21" customHeight="1">
      <c r="A96" s="449"/>
      <c r="B96" s="431"/>
      <c r="C96" s="432"/>
      <c r="D96" s="433"/>
      <c r="E96" s="434"/>
      <c r="F96" s="435"/>
      <c r="G96" s="436"/>
      <c r="H96" s="437"/>
      <c r="I96" s="437"/>
      <c r="J96" s="437"/>
      <c r="K96" s="435"/>
      <c r="L96" s="450"/>
      <c r="M96" s="439"/>
      <c r="N96" s="440"/>
      <c r="O96" s="441"/>
      <c r="P96" s="442"/>
      <c r="Q96" s="443"/>
      <c r="R96" s="441"/>
      <c r="S96" s="442"/>
      <c r="T96" s="443"/>
      <c r="U96" s="444"/>
      <c r="V96" s="444"/>
      <c r="W96" s="445"/>
      <c r="X96" s="446"/>
      <c r="Y96" s="444"/>
      <c r="Z96" s="445"/>
      <c r="AA96" s="446"/>
      <c r="AB96" s="444"/>
      <c r="AC96" s="445"/>
      <c r="AD96" s="446"/>
      <c r="AE96" s="444"/>
      <c r="AF96" s="445"/>
      <c r="AG96" s="446"/>
      <c r="AH96" s="444"/>
      <c r="AI96" s="445"/>
      <c r="AJ96" s="446"/>
      <c r="AK96" s="444"/>
      <c r="AL96" s="445"/>
      <c r="AM96" s="446"/>
      <c r="AN96" s="444"/>
      <c r="AO96" s="445"/>
      <c r="AP96" s="446"/>
      <c r="AQ96" s="444"/>
      <c r="AR96" s="445"/>
      <c r="AS96" s="447" t="str">
        <f t="shared" ref="AS96:AU96" si="460">IF($C96&lt;&gt;"",O96+R96,"")</f>
        <v/>
      </c>
      <c r="AT96" s="447" t="str">
        <f t="shared" si="460"/>
        <v/>
      </c>
      <c r="AU96" s="447" t="str">
        <f t="shared" si="460"/>
        <v/>
      </c>
      <c r="AV96" s="448" t="str">
        <f t="shared" si="1"/>
        <v/>
      </c>
      <c r="AW96" s="447" t="str">
        <f t="shared" ref="AW96:AY96" si="461">IF($C96&lt;&gt;"",U96+X96,"")</f>
        <v/>
      </c>
      <c r="AX96" s="447" t="str">
        <f t="shared" si="461"/>
        <v/>
      </c>
      <c r="AY96" s="447" t="str">
        <f t="shared" si="461"/>
        <v/>
      </c>
      <c r="AZ96" s="448" t="str">
        <f t="shared" si="3"/>
        <v/>
      </c>
      <c r="BA96" s="447" t="str">
        <f t="shared" ref="BA96:BC96" si="462">IF($C96&lt;&gt;"",AA96+AD96,"")</f>
        <v/>
      </c>
      <c r="BB96" s="447" t="str">
        <f t="shared" si="462"/>
        <v/>
      </c>
      <c r="BC96" s="447" t="str">
        <f t="shared" si="462"/>
        <v/>
      </c>
      <c r="BD96" s="448" t="str">
        <f t="shared" si="5"/>
        <v/>
      </c>
      <c r="BE96" s="447" t="str">
        <f t="shared" ref="BE96:BG96" si="463">IF($C96&lt;&gt;"",AG96+AJ96,"")</f>
        <v/>
      </c>
      <c r="BF96" s="447" t="str">
        <f t="shared" si="463"/>
        <v/>
      </c>
      <c r="BG96" s="447" t="str">
        <f t="shared" si="463"/>
        <v/>
      </c>
      <c r="BH96" s="428" t="str">
        <f t="shared" si="7"/>
        <v/>
      </c>
      <c r="BI96" s="447" t="str">
        <f t="shared" ref="BI96:BK96" si="464">IF($C96&lt;&gt;"",AJ96+AM96,"")</f>
        <v/>
      </c>
      <c r="BJ96" s="447" t="str">
        <f t="shared" si="464"/>
        <v/>
      </c>
      <c r="BK96" s="447" t="str">
        <f t="shared" si="464"/>
        <v/>
      </c>
      <c r="BL96" s="428" t="str">
        <f t="shared" si="9"/>
        <v/>
      </c>
    </row>
    <row r="97" spans="1:64" ht="21" customHeight="1">
      <c r="A97" s="449"/>
      <c r="B97" s="431"/>
      <c r="C97" s="432"/>
      <c r="D97" s="433"/>
      <c r="E97" s="434"/>
      <c r="F97" s="435"/>
      <c r="G97" s="436"/>
      <c r="H97" s="437"/>
      <c r="I97" s="437"/>
      <c r="J97" s="437"/>
      <c r="K97" s="435"/>
      <c r="L97" s="450"/>
      <c r="M97" s="439"/>
      <c r="N97" s="440"/>
      <c r="O97" s="441"/>
      <c r="P97" s="442"/>
      <c r="Q97" s="443"/>
      <c r="R97" s="441"/>
      <c r="S97" s="442"/>
      <c r="T97" s="443"/>
      <c r="U97" s="444"/>
      <c r="V97" s="444"/>
      <c r="W97" s="445"/>
      <c r="X97" s="446"/>
      <c r="Y97" s="444"/>
      <c r="Z97" s="445"/>
      <c r="AA97" s="446"/>
      <c r="AB97" s="444"/>
      <c r="AC97" s="445"/>
      <c r="AD97" s="446"/>
      <c r="AE97" s="444"/>
      <c r="AF97" s="445"/>
      <c r="AG97" s="446"/>
      <c r="AH97" s="444"/>
      <c r="AI97" s="445"/>
      <c r="AJ97" s="446"/>
      <c r="AK97" s="444"/>
      <c r="AL97" s="445"/>
      <c r="AM97" s="446"/>
      <c r="AN97" s="444"/>
      <c r="AO97" s="445"/>
      <c r="AP97" s="446"/>
      <c r="AQ97" s="444"/>
      <c r="AR97" s="445"/>
      <c r="AS97" s="447" t="str">
        <f t="shared" ref="AS97:AU97" si="465">IF($C97&lt;&gt;"",O97+R97,"")</f>
        <v/>
      </c>
      <c r="AT97" s="447" t="str">
        <f t="shared" si="465"/>
        <v/>
      </c>
      <c r="AU97" s="447" t="str">
        <f t="shared" si="465"/>
        <v/>
      </c>
      <c r="AV97" s="448" t="str">
        <f t="shared" si="1"/>
        <v/>
      </c>
      <c r="AW97" s="447" t="str">
        <f t="shared" ref="AW97:AY97" si="466">IF($C97&lt;&gt;"",U97+X97,"")</f>
        <v/>
      </c>
      <c r="AX97" s="447" t="str">
        <f t="shared" si="466"/>
        <v/>
      </c>
      <c r="AY97" s="447" t="str">
        <f t="shared" si="466"/>
        <v/>
      </c>
      <c r="AZ97" s="448" t="str">
        <f t="shared" si="3"/>
        <v/>
      </c>
      <c r="BA97" s="447" t="str">
        <f t="shared" ref="BA97:BC97" si="467">IF($C97&lt;&gt;"",AA97+AD97,"")</f>
        <v/>
      </c>
      <c r="BB97" s="447" t="str">
        <f t="shared" si="467"/>
        <v/>
      </c>
      <c r="BC97" s="447" t="str">
        <f t="shared" si="467"/>
        <v/>
      </c>
      <c r="BD97" s="448" t="str">
        <f t="shared" si="5"/>
        <v/>
      </c>
      <c r="BE97" s="447" t="str">
        <f t="shared" ref="BE97:BG97" si="468">IF($C97&lt;&gt;"",AG97+AJ97,"")</f>
        <v/>
      </c>
      <c r="BF97" s="447" t="str">
        <f t="shared" si="468"/>
        <v/>
      </c>
      <c r="BG97" s="447" t="str">
        <f t="shared" si="468"/>
        <v/>
      </c>
      <c r="BH97" s="428" t="str">
        <f t="shared" si="7"/>
        <v/>
      </c>
      <c r="BI97" s="447" t="str">
        <f t="shared" ref="BI97:BK97" si="469">IF($C97&lt;&gt;"",AJ97+AM97,"")</f>
        <v/>
      </c>
      <c r="BJ97" s="447" t="str">
        <f t="shared" si="469"/>
        <v/>
      </c>
      <c r="BK97" s="447" t="str">
        <f t="shared" si="469"/>
        <v/>
      </c>
      <c r="BL97" s="428" t="str">
        <f t="shared" si="9"/>
        <v/>
      </c>
    </row>
    <row r="98" spans="1:64" ht="21" customHeight="1">
      <c r="A98" s="449"/>
      <c r="B98" s="431"/>
      <c r="C98" s="432"/>
      <c r="D98" s="433"/>
      <c r="E98" s="434"/>
      <c r="F98" s="435"/>
      <c r="G98" s="436"/>
      <c r="H98" s="437"/>
      <c r="I98" s="437"/>
      <c r="J98" s="437"/>
      <c r="K98" s="435"/>
      <c r="L98" s="450"/>
      <c r="M98" s="439"/>
      <c r="N98" s="440"/>
      <c r="O98" s="441"/>
      <c r="P98" s="442"/>
      <c r="Q98" s="443"/>
      <c r="R98" s="441"/>
      <c r="S98" s="442"/>
      <c r="T98" s="443"/>
      <c r="U98" s="444"/>
      <c r="V98" s="444"/>
      <c r="W98" s="445"/>
      <c r="X98" s="446"/>
      <c r="Y98" s="444"/>
      <c r="Z98" s="445"/>
      <c r="AA98" s="446"/>
      <c r="AB98" s="444"/>
      <c r="AC98" s="445"/>
      <c r="AD98" s="446"/>
      <c r="AE98" s="444"/>
      <c r="AF98" s="445"/>
      <c r="AG98" s="446"/>
      <c r="AH98" s="444"/>
      <c r="AI98" s="445"/>
      <c r="AJ98" s="446"/>
      <c r="AK98" s="444"/>
      <c r="AL98" s="445"/>
      <c r="AM98" s="446"/>
      <c r="AN98" s="444"/>
      <c r="AO98" s="445"/>
      <c r="AP98" s="446"/>
      <c r="AQ98" s="444"/>
      <c r="AR98" s="445"/>
      <c r="AS98" s="447" t="str">
        <f t="shared" ref="AS98:AU98" si="470">IF($C98&lt;&gt;"",O98+R98,"")</f>
        <v/>
      </c>
      <c r="AT98" s="447" t="str">
        <f t="shared" si="470"/>
        <v/>
      </c>
      <c r="AU98" s="447" t="str">
        <f t="shared" si="470"/>
        <v/>
      </c>
      <c r="AV98" s="448" t="str">
        <f t="shared" si="1"/>
        <v/>
      </c>
      <c r="AW98" s="447" t="str">
        <f t="shared" ref="AW98:AY98" si="471">IF($C98&lt;&gt;"",U98+X98,"")</f>
        <v/>
      </c>
      <c r="AX98" s="447" t="str">
        <f t="shared" si="471"/>
        <v/>
      </c>
      <c r="AY98" s="447" t="str">
        <f t="shared" si="471"/>
        <v/>
      </c>
      <c r="AZ98" s="448" t="str">
        <f t="shared" si="3"/>
        <v/>
      </c>
      <c r="BA98" s="447" t="str">
        <f t="shared" ref="BA98:BC98" si="472">IF($C98&lt;&gt;"",AA98+AD98,"")</f>
        <v/>
      </c>
      <c r="BB98" s="447" t="str">
        <f t="shared" si="472"/>
        <v/>
      </c>
      <c r="BC98" s="447" t="str">
        <f t="shared" si="472"/>
        <v/>
      </c>
      <c r="BD98" s="448" t="str">
        <f t="shared" si="5"/>
        <v/>
      </c>
      <c r="BE98" s="447" t="str">
        <f t="shared" ref="BE98:BG98" si="473">IF($C98&lt;&gt;"",AG98+AJ98,"")</f>
        <v/>
      </c>
      <c r="BF98" s="447" t="str">
        <f t="shared" si="473"/>
        <v/>
      </c>
      <c r="BG98" s="447" t="str">
        <f t="shared" si="473"/>
        <v/>
      </c>
      <c r="BH98" s="428" t="str">
        <f t="shared" si="7"/>
        <v/>
      </c>
      <c r="BI98" s="447" t="str">
        <f t="shared" ref="BI98:BK98" si="474">IF($C98&lt;&gt;"",AJ98+AM98,"")</f>
        <v/>
      </c>
      <c r="BJ98" s="447" t="str">
        <f t="shared" si="474"/>
        <v/>
      </c>
      <c r="BK98" s="447" t="str">
        <f t="shared" si="474"/>
        <v/>
      </c>
      <c r="BL98" s="428" t="str">
        <f t="shared" si="9"/>
        <v/>
      </c>
    </row>
    <row r="99" spans="1:64" ht="21" customHeight="1">
      <c r="A99" s="449"/>
      <c r="B99" s="431"/>
      <c r="C99" s="432"/>
      <c r="D99" s="433"/>
      <c r="E99" s="434"/>
      <c r="F99" s="435"/>
      <c r="G99" s="436"/>
      <c r="H99" s="437"/>
      <c r="I99" s="437"/>
      <c r="J99" s="437"/>
      <c r="K99" s="435"/>
      <c r="L99" s="450"/>
      <c r="M99" s="439"/>
      <c r="N99" s="440"/>
      <c r="O99" s="441"/>
      <c r="P99" s="442"/>
      <c r="Q99" s="443"/>
      <c r="R99" s="441"/>
      <c r="S99" s="442"/>
      <c r="T99" s="443"/>
      <c r="U99" s="444"/>
      <c r="V99" s="444"/>
      <c r="W99" s="445"/>
      <c r="X99" s="446"/>
      <c r="Y99" s="444"/>
      <c r="Z99" s="445"/>
      <c r="AA99" s="446"/>
      <c r="AB99" s="444"/>
      <c r="AC99" s="445"/>
      <c r="AD99" s="446"/>
      <c r="AE99" s="444"/>
      <c r="AF99" s="445"/>
      <c r="AG99" s="446"/>
      <c r="AH99" s="444"/>
      <c r="AI99" s="445"/>
      <c r="AJ99" s="446"/>
      <c r="AK99" s="444"/>
      <c r="AL99" s="445"/>
      <c r="AM99" s="446"/>
      <c r="AN99" s="444"/>
      <c r="AO99" s="445"/>
      <c r="AP99" s="446"/>
      <c r="AQ99" s="444"/>
      <c r="AR99" s="445"/>
      <c r="AS99" s="447" t="str">
        <f t="shared" ref="AS99:AU99" si="475">IF($C99&lt;&gt;"",O99+R99,"")</f>
        <v/>
      </c>
      <c r="AT99" s="447" t="str">
        <f t="shared" si="475"/>
        <v/>
      </c>
      <c r="AU99" s="447" t="str">
        <f t="shared" si="475"/>
        <v/>
      </c>
      <c r="AV99" s="448" t="str">
        <f t="shared" si="1"/>
        <v/>
      </c>
      <c r="AW99" s="447" t="str">
        <f t="shared" ref="AW99:AY99" si="476">IF($C99&lt;&gt;"",U99+X99,"")</f>
        <v/>
      </c>
      <c r="AX99" s="447" t="str">
        <f t="shared" si="476"/>
        <v/>
      </c>
      <c r="AY99" s="447" t="str">
        <f t="shared" si="476"/>
        <v/>
      </c>
      <c r="AZ99" s="448" t="str">
        <f t="shared" si="3"/>
        <v/>
      </c>
      <c r="BA99" s="447" t="str">
        <f t="shared" ref="BA99:BC99" si="477">IF($C99&lt;&gt;"",AA99+AD99,"")</f>
        <v/>
      </c>
      <c r="BB99" s="447" t="str">
        <f t="shared" si="477"/>
        <v/>
      </c>
      <c r="BC99" s="447" t="str">
        <f t="shared" si="477"/>
        <v/>
      </c>
      <c r="BD99" s="448" t="str">
        <f t="shared" si="5"/>
        <v/>
      </c>
      <c r="BE99" s="447" t="str">
        <f t="shared" ref="BE99:BG99" si="478">IF($C99&lt;&gt;"",AG99+AJ99,"")</f>
        <v/>
      </c>
      <c r="BF99" s="447" t="str">
        <f t="shared" si="478"/>
        <v/>
      </c>
      <c r="BG99" s="447" t="str">
        <f t="shared" si="478"/>
        <v/>
      </c>
      <c r="BH99" s="428" t="str">
        <f t="shared" si="7"/>
        <v/>
      </c>
      <c r="BI99" s="447" t="str">
        <f t="shared" ref="BI99:BK99" si="479">IF($C99&lt;&gt;"",AJ99+AM99,"")</f>
        <v/>
      </c>
      <c r="BJ99" s="447" t="str">
        <f t="shared" si="479"/>
        <v/>
      </c>
      <c r="BK99" s="447" t="str">
        <f t="shared" si="479"/>
        <v/>
      </c>
      <c r="BL99" s="428" t="str">
        <f t="shared" si="9"/>
        <v/>
      </c>
    </row>
    <row r="100" spans="1:64" ht="21" customHeight="1">
      <c r="A100" s="449"/>
      <c r="B100" s="431"/>
      <c r="C100" s="432"/>
      <c r="D100" s="433"/>
      <c r="E100" s="434"/>
      <c r="F100" s="435"/>
      <c r="G100" s="436"/>
      <c r="H100" s="437"/>
      <c r="I100" s="437"/>
      <c r="J100" s="437"/>
      <c r="K100" s="435"/>
      <c r="L100" s="450"/>
      <c r="M100" s="439"/>
      <c r="N100" s="440"/>
      <c r="O100" s="441"/>
      <c r="P100" s="442"/>
      <c r="Q100" s="443"/>
      <c r="R100" s="441"/>
      <c r="S100" s="442"/>
      <c r="T100" s="443"/>
      <c r="U100" s="444"/>
      <c r="V100" s="444"/>
      <c r="W100" s="445"/>
      <c r="X100" s="446"/>
      <c r="Y100" s="444"/>
      <c r="Z100" s="445"/>
      <c r="AA100" s="446"/>
      <c r="AB100" s="444"/>
      <c r="AC100" s="445"/>
      <c r="AD100" s="446"/>
      <c r="AE100" s="444"/>
      <c r="AF100" s="445"/>
      <c r="AG100" s="446"/>
      <c r="AH100" s="444"/>
      <c r="AI100" s="445"/>
      <c r="AJ100" s="446"/>
      <c r="AK100" s="444"/>
      <c r="AL100" s="445"/>
      <c r="AM100" s="446"/>
      <c r="AN100" s="444"/>
      <c r="AO100" s="445"/>
      <c r="AP100" s="446"/>
      <c r="AQ100" s="444"/>
      <c r="AR100" s="445"/>
      <c r="AS100" s="447" t="str">
        <f t="shared" ref="AS100:AU100" si="480">IF($C100&lt;&gt;"",O100+R100,"")</f>
        <v/>
      </c>
      <c r="AT100" s="447" t="str">
        <f t="shared" si="480"/>
        <v/>
      </c>
      <c r="AU100" s="447" t="str">
        <f t="shared" si="480"/>
        <v/>
      </c>
      <c r="AV100" s="448" t="str">
        <f t="shared" si="1"/>
        <v/>
      </c>
      <c r="AW100" s="447" t="str">
        <f t="shared" ref="AW100:AY100" si="481">IF($C100&lt;&gt;"",U100+X100,"")</f>
        <v/>
      </c>
      <c r="AX100" s="447" t="str">
        <f t="shared" si="481"/>
        <v/>
      </c>
      <c r="AY100" s="447" t="str">
        <f t="shared" si="481"/>
        <v/>
      </c>
      <c r="AZ100" s="448" t="str">
        <f t="shared" si="3"/>
        <v/>
      </c>
      <c r="BA100" s="447" t="str">
        <f t="shared" ref="BA100:BC100" si="482">IF($C100&lt;&gt;"",AA100+AD100,"")</f>
        <v/>
      </c>
      <c r="BB100" s="447" t="str">
        <f t="shared" si="482"/>
        <v/>
      </c>
      <c r="BC100" s="447" t="str">
        <f t="shared" si="482"/>
        <v/>
      </c>
      <c r="BD100" s="448" t="str">
        <f t="shared" si="5"/>
        <v/>
      </c>
      <c r="BE100" s="447" t="str">
        <f t="shared" ref="BE100:BG100" si="483">IF($C100&lt;&gt;"",AG100+AJ100,"")</f>
        <v/>
      </c>
      <c r="BF100" s="447" t="str">
        <f t="shared" si="483"/>
        <v/>
      </c>
      <c r="BG100" s="447" t="str">
        <f t="shared" si="483"/>
        <v/>
      </c>
      <c r="BH100" s="428" t="str">
        <f t="shared" si="7"/>
        <v/>
      </c>
      <c r="BI100" s="447" t="str">
        <f t="shared" ref="BI100:BK100" si="484">IF($C100&lt;&gt;"",AJ100+AM100,"")</f>
        <v/>
      </c>
      <c r="BJ100" s="447" t="str">
        <f t="shared" si="484"/>
        <v/>
      </c>
      <c r="BK100" s="447" t="str">
        <f t="shared" si="484"/>
        <v/>
      </c>
      <c r="BL100" s="428" t="str">
        <f t="shared" si="9"/>
        <v/>
      </c>
    </row>
    <row r="101" spans="1:64" ht="21" customHeight="1">
      <c r="A101" s="449"/>
      <c r="B101" s="431"/>
      <c r="C101" s="432"/>
      <c r="D101" s="433"/>
      <c r="E101" s="434"/>
      <c r="F101" s="435"/>
      <c r="G101" s="436"/>
      <c r="H101" s="437"/>
      <c r="I101" s="437"/>
      <c r="J101" s="437"/>
      <c r="K101" s="435"/>
      <c r="L101" s="450"/>
      <c r="M101" s="439"/>
      <c r="N101" s="440"/>
      <c r="O101" s="441"/>
      <c r="P101" s="442"/>
      <c r="Q101" s="443"/>
      <c r="R101" s="441"/>
      <c r="S101" s="442"/>
      <c r="T101" s="443"/>
      <c r="U101" s="444"/>
      <c r="V101" s="444"/>
      <c r="W101" s="445"/>
      <c r="X101" s="446"/>
      <c r="Y101" s="444"/>
      <c r="Z101" s="445"/>
      <c r="AA101" s="446"/>
      <c r="AB101" s="444"/>
      <c r="AC101" s="445"/>
      <c r="AD101" s="446"/>
      <c r="AE101" s="444"/>
      <c r="AF101" s="445"/>
      <c r="AG101" s="446"/>
      <c r="AH101" s="444"/>
      <c r="AI101" s="445"/>
      <c r="AJ101" s="446"/>
      <c r="AK101" s="444"/>
      <c r="AL101" s="445"/>
      <c r="AM101" s="446"/>
      <c r="AN101" s="444"/>
      <c r="AO101" s="445"/>
      <c r="AP101" s="446"/>
      <c r="AQ101" s="444"/>
      <c r="AR101" s="445"/>
      <c r="AS101" s="447" t="str">
        <f t="shared" ref="AS101:AU101" si="485">IF($C101&lt;&gt;"",O101+R101,"")</f>
        <v/>
      </c>
      <c r="AT101" s="447" t="str">
        <f t="shared" si="485"/>
        <v/>
      </c>
      <c r="AU101" s="447" t="str">
        <f t="shared" si="485"/>
        <v/>
      </c>
      <c r="AV101" s="448" t="str">
        <f t="shared" si="1"/>
        <v/>
      </c>
      <c r="AW101" s="447" t="str">
        <f t="shared" ref="AW101:AY101" si="486">IF($C101&lt;&gt;"",U101+X101,"")</f>
        <v/>
      </c>
      <c r="AX101" s="447" t="str">
        <f t="shared" si="486"/>
        <v/>
      </c>
      <c r="AY101" s="447" t="str">
        <f t="shared" si="486"/>
        <v/>
      </c>
      <c r="AZ101" s="448" t="str">
        <f t="shared" si="3"/>
        <v/>
      </c>
      <c r="BA101" s="447" t="str">
        <f t="shared" ref="BA101:BC101" si="487">IF($C101&lt;&gt;"",AA101+AD101,"")</f>
        <v/>
      </c>
      <c r="BB101" s="447" t="str">
        <f t="shared" si="487"/>
        <v/>
      </c>
      <c r="BC101" s="447" t="str">
        <f t="shared" si="487"/>
        <v/>
      </c>
      <c r="BD101" s="448" t="str">
        <f t="shared" si="5"/>
        <v/>
      </c>
      <c r="BE101" s="447" t="str">
        <f t="shared" ref="BE101:BG101" si="488">IF($C101&lt;&gt;"",AG101+AJ101,"")</f>
        <v/>
      </c>
      <c r="BF101" s="447" t="str">
        <f t="shared" si="488"/>
        <v/>
      </c>
      <c r="BG101" s="447" t="str">
        <f t="shared" si="488"/>
        <v/>
      </c>
      <c r="BH101" s="428" t="str">
        <f t="shared" si="7"/>
        <v/>
      </c>
      <c r="BI101" s="447" t="str">
        <f t="shared" ref="BI101:BK101" si="489">IF($C101&lt;&gt;"",AJ101+AM101,"")</f>
        <v/>
      </c>
      <c r="BJ101" s="447" t="str">
        <f t="shared" si="489"/>
        <v/>
      </c>
      <c r="BK101" s="447" t="str">
        <f t="shared" si="489"/>
        <v/>
      </c>
      <c r="BL101" s="428" t="str">
        <f t="shared" si="9"/>
        <v/>
      </c>
    </row>
    <row r="102" spans="1:64" ht="21" customHeight="1">
      <c r="A102" s="449"/>
      <c r="B102" s="431"/>
      <c r="C102" s="432"/>
      <c r="D102" s="433"/>
      <c r="E102" s="434"/>
      <c r="F102" s="435"/>
      <c r="G102" s="436"/>
      <c r="H102" s="437"/>
      <c r="I102" s="437"/>
      <c r="J102" s="437"/>
      <c r="K102" s="435"/>
      <c r="L102" s="450"/>
      <c r="M102" s="439"/>
      <c r="N102" s="440"/>
      <c r="O102" s="441"/>
      <c r="P102" s="442"/>
      <c r="Q102" s="443"/>
      <c r="R102" s="441"/>
      <c r="S102" s="442"/>
      <c r="T102" s="443"/>
      <c r="U102" s="444"/>
      <c r="V102" s="444"/>
      <c r="W102" s="445"/>
      <c r="X102" s="446"/>
      <c r="Y102" s="444"/>
      <c r="Z102" s="445"/>
      <c r="AA102" s="446"/>
      <c r="AB102" s="444"/>
      <c r="AC102" s="445"/>
      <c r="AD102" s="446"/>
      <c r="AE102" s="444"/>
      <c r="AF102" s="445"/>
      <c r="AG102" s="446"/>
      <c r="AH102" s="444"/>
      <c r="AI102" s="445"/>
      <c r="AJ102" s="446"/>
      <c r="AK102" s="444"/>
      <c r="AL102" s="445"/>
      <c r="AM102" s="446"/>
      <c r="AN102" s="444"/>
      <c r="AO102" s="445"/>
      <c r="AP102" s="446"/>
      <c r="AQ102" s="444"/>
      <c r="AR102" s="445"/>
      <c r="AS102" s="447" t="str">
        <f t="shared" ref="AS102:AU102" si="490">IF($C102&lt;&gt;"",O102+R102,"")</f>
        <v/>
      </c>
      <c r="AT102" s="447" t="str">
        <f t="shared" si="490"/>
        <v/>
      </c>
      <c r="AU102" s="447" t="str">
        <f t="shared" si="490"/>
        <v/>
      </c>
      <c r="AV102" s="448" t="str">
        <f t="shared" si="1"/>
        <v/>
      </c>
      <c r="AW102" s="447" t="str">
        <f t="shared" ref="AW102:AY102" si="491">IF($C102&lt;&gt;"",U102+X102,"")</f>
        <v/>
      </c>
      <c r="AX102" s="447" t="str">
        <f t="shared" si="491"/>
        <v/>
      </c>
      <c r="AY102" s="447" t="str">
        <f t="shared" si="491"/>
        <v/>
      </c>
      <c r="AZ102" s="448" t="str">
        <f t="shared" si="3"/>
        <v/>
      </c>
      <c r="BA102" s="447" t="str">
        <f t="shared" ref="BA102:BC102" si="492">IF($C102&lt;&gt;"",AA102+AD102,"")</f>
        <v/>
      </c>
      <c r="BB102" s="447" t="str">
        <f t="shared" si="492"/>
        <v/>
      </c>
      <c r="BC102" s="447" t="str">
        <f t="shared" si="492"/>
        <v/>
      </c>
      <c r="BD102" s="448" t="str">
        <f t="shared" si="5"/>
        <v/>
      </c>
      <c r="BE102" s="447" t="str">
        <f t="shared" ref="BE102:BG102" si="493">IF($C102&lt;&gt;"",AG102+AJ102,"")</f>
        <v/>
      </c>
      <c r="BF102" s="447" t="str">
        <f t="shared" si="493"/>
        <v/>
      </c>
      <c r="BG102" s="447" t="str">
        <f t="shared" si="493"/>
        <v/>
      </c>
      <c r="BH102" s="428" t="str">
        <f t="shared" si="7"/>
        <v/>
      </c>
      <c r="BI102" s="447" t="str">
        <f t="shared" ref="BI102:BK102" si="494">IF($C102&lt;&gt;"",AJ102+AM102,"")</f>
        <v/>
      </c>
      <c r="BJ102" s="447" t="str">
        <f t="shared" si="494"/>
        <v/>
      </c>
      <c r="BK102" s="447" t="str">
        <f t="shared" si="494"/>
        <v/>
      </c>
      <c r="BL102" s="428" t="str">
        <f t="shared" si="9"/>
        <v/>
      </c>
    </row>
    <row r="103" spans="1:64" ht="21" customHeight="1">
      <c r="A103" s="449"/>
      <c r="B103" s="431"/>
      <c r="C103" s="432"/>
      <c r="D103" s="433"/>
      <c r="E103" s="434"/>
      <c r="F103" s="435"/>
      <c r="G103" s="436"/>
      <c r="H103" s="437"/>
      <c r="I103" s="437"/>
      <c r="J103" s="437"/>
      <c r="K103" s="435"/>
      <c r="L103" s="450"/>
      <c r="M103" s="439"/>
      <c r="N103" s="440"/>
      <c r="O103" s="441"/>
      <c r="P103" s="442"/>
      <c r="Q103" s="443"/>
      <c r="R103" s="441"/>
      <c r="S103" s="442"/>
      <c r="T103" s="443"/>
      <c r="U103" s="444"/>
      <c r="V103" s="444"/>
      <c r="W103" s="445"/>
      <c r="X103" s="446"/>
      <c r="Y103" s="444"/>
      <c r="Z103" s="445"/>
      <c r="AA103" s="446"/>
      <c r="AB103" s="444"/>
      <c r="AC103" s="445"/>
      <c r="AD103" s="446"/>
      <c r="AE103" s="444"/>
      <c r="AF103" s="445"/>
      <c r="AG103" s="446"/>
      <c r="AH103" s="444"/>
      <c r="AI103" s="445"/>
      <c r="AJ103" s="446"/>
      <c r="AK103" s="444"/>
      <c r="AL103" s="445"/>
      <c r="AM103" s="446"/>
      <c r="AN103" s="444"/>
      <c r="AO103" s="445"/>
      <c r="AP103" s="446"/>
      <c r="AQ103" s="444"/>
      <c r="AR103" s="445"/>
      <c r="AS103" s="447" t="str">
        <f t="shared" ref="AS103:AU103" si="495">IF($C103&lt;&gt;"",O103+R103,"")</f>
        <v/>
      </c>
      <c r="AT103" s="447" t="str">
        <f t="shared" si="495"/>
        <v/>
      </c>
      <c r="AU103" s="447" t="str">
        <f t="shared" si="495"/>
        <v/>
      </c>
      <c r="AV103" s="448" t="str">
        <f t="shared" si="1"/>
        <v/>
      </c>
      <c r="AW103" s="447" t="str">
        <f t="shared" ref="AW103:AY103" si="496">IF($C103&lt;&gt;"",U103+X103,"")</f>
        <v/>
      </c>
      <c r="AX103" s="447" t="str">
        <f t="shared" si="496"/>
        <v/>
      </c>
      <c r="AY103" s="447" t="str">
        <f t="shared" si="496"/>
        <v/>
      </c>
      <c r="AZ103" s="448" t="str">
        <f t="shared" si="3"/>
        <v/>
      </c>
      <c r="BA103" s="447" t="str">
        <f t="shared" ref="BA103:BC103" si="497">IF($C103&lt;&gt;"",AA103+AD103,"")</f>
        <v/>
      </c>
      <c r="BB103" s="447" t="str">
        <f t="shared" si="497"/>
        <v/>
      </c>
      <c r="BC103" s="447" t="str">
        <f t="shared" si="497"/>
        <v/>
      </c>
      <c r="BD103" s="448" t="str">
        <f t="shared" si="5"/>
        <v/>
      </c>
      <c r="BE103" s="447" t="str">
        <f t="shared" ref="BE103:BG103" si="498">IF($C103&lt;&gt;"",AG103+AJ103,"")</f>
        <v/>
      </c>
      <c r="BF103" s="447" t="str">
        <f t="shared" si="498"/>
        <v/>
      </c>
      <c r="BG103" s="447" t="str">
        <f t="shared" si="498"/>
        <v/>
      </c>
      <c r="BH103" s="428" t="str">
        <f t="shared" si="7"/>
        <v/>
      </c>
      <c r="BI103" s="447" t="str">
        <f t="shared" ref="BI103:BK103" si="499">IF($C103&lt;&gt;"",AJ103+AM103,"")</f>
        <v/>
      </c>
      <c r="BJ103" s="447" t="str">
        <f t="shared" si="499"/>
        <v/>
      </c>
      <c r="BK103" s="447" t="str">
        <f t="shared" si="499"/>
        <v/>
      </c>
      <c r="BL103" s="428" t="str">
        <f t="shared" si="9"/>
        <v/>
      </c>
    </row>
    <row r="104" spans="1:64" ht="21" customHeight="1">
      <c r="A104" s="449"/>
      <c r="B104" s="431"/>
      <c r="C104" s="432"/>
      <c r="D104" s="433"/>
      <c r="E104" s="434"/>
      <c r="F104" s="435"/>
      <c r="G104" s="436"/>
      <c r="H104" s="437"/>
      <c r="I104" s="437"/>
      <c r="J104" s="437"/>
      <c r="K104" s="435"/>
      <c r="L104" s="450"/>
      <c r="M104" s="439"/>
      <c r="N104" s="440"/>
      <c r="O104" s="441"/>
      <c r="P104" s="442"/>
      <c r="Q104" s="443"/>
      <c r="R104" s="441"/>
      <c r="S104" s="442"/>
      <c r="T104" s="443"/>
      <c r="U104" s="444"/>
      <c r="V104" s="444"/>
      <c r="W104" s="445"/>
      <c r="X104" s="446"/>
      <c r="Y104" s="444"/>
      <c r="Z104" s="445"/>
      <c r="AA104" s="446"/>
      <c r="AB104" s="444"/>
      <c r="AC104" s="445"/>
      <c r="AD104" s="446"/>
      <c r="AE104" s="444"/>
      <c r="AF104" s="445"/>
      <c r="AG104" s="446"/>
      <c r="AH104" s="444"/>
      <c r="AI104" s="445"/>
      <c r="AJ104" s="446"/>
      <c r="AK104" s="444"/>
      <c r="AL104" s="445"/>
      <c r="AM104" s="446"/>
      <c r="AN104" s="444"/>
      <c r="AO104" s="445"/>
      <c r="AP104" s="446"/>
      <c r="AQ104" s="444"/>
      <c r="AR104" s="445"/>
      <c r="AS104" s="447" t="str">
        <f t="shared" ref="AS104:AU104" si="500">IF($C104&lt;&gt;"",O104+R104,"")</f>
        <v/>
      </c>
      <c r="AT104" s="447" t="str">
        <f t="shared" si="500"/>
        <v/>
      </c>
      <c r="AU104" s="447" t="str">
        <f t="shared" si="500"/>
        <v/>
      </c>
      <c r="AV104" s="448" t="str">
        <f t="shared" si="1"/>
        <v/>
      </c>
      <c r="AW104" s="447" t="str">
        <f t="shared" ref="AW104:AY104" si="501">IF($C104&lt;&gt;"",U104+X104,"")</f>
        <v/>
      </c>
      <c r="AX104" s="447" t="str">
        <f t="shared" si="501"/>
        <v/>
      </c>
      <c r="AY104" s="447" t="str">
        <f t="shared" si="501"/>
        <v/>
      </c>
      <c r="AZ104" s="448" t="str">
        <f t="shared" si="3"/>
        <v/>
      </c>
      <c r="BA104" s="447" t="str">
        <f t="shared" ref="BA104:BC104" si="502">IF($C104&lt;&gt;"",AA104+AD104,"")</f>
        <v/>
      </c>
      <c r="BB104" s="447" t="str">
        <f t="shared" si="502"/>
        <v/>
      </c>
      <c r="BC104" s="447" t="str">
        <f t="shared" si="502"/>
        <v/>
      </c>
      <c r="BD104" s="448" t="str">
        <f t="shared" si="5"/>
        <v/>
      </c>
      <c r="BE104" s="447" t="str">
        <f t="shared" ref="BE104:BG104" si="503">IF($C104&lt;&gt;"",AG104+AJ104,"")</f>
        <v/>
      </c>
      <c r="BF104" s="447" t="str">
        <f t="shared" si="503"/>
        <v/>
      </c>
      <c r="BG104" s="447" t="str">
        <f t="shared" si="503"/>
        <v/>
      </c>
      <c r="BH104" s="428" t="str">
        <f t="shared" si="7"/>
        <v/>
      </c>
      <c r="BI104" s="447" t="str">
        <f t="shared" ref="BI104:BK104" si="504">IF($C104&lt;&gt;"",AJ104+AM104,"")</f>
        <v/>
      </c>
      <c r="BJ104" s="447" t="str">
        <f t="shared" si="504"/>
        <v/>
      </c>
      <c r="BK104" s="447" t="str">
        <f t="shared" si="504"/>
        <v/>
      </c>
      <c r="BL104" s="428" t="str">
        <f t="shared" si="9"/>
        <v/>
      </c>
    </row>
    <row r="105" spans="1:64" ht="21" customHeight="1">
      <c r="A105" s="449"/>
      <c r="B105" s="431"/>
      <c r="C105" s="432"/>
      <c r="D105" s="433"/>
      <c r="E105" s="434"/>
      <c r="F105" s="435"/>
      <c r="G105" s="436"/>
      <c r="H105" s="437"/>
      <c r="I105" s="437"/>
      <c r="J105" s="437"/>
      <c r="K105" s="435"/>
      <c r="L105" s="450"/>
      <c r="M105" s="439"/>
      <c r="N105" s="440"/>
      <c r="O105" s="441"/>
      <c r="P105" s="442"/>
      <c r="Q105" s="443"/>
      <c r="R105" s="441"/>
      <c r="S105" s="442"/>
      <c r="T105" s="443"/>
      <c r="U105" s="444"/>
      <c r="V105" s="444"/>
      <c r="W105" s="445"/>
      <c r="X105" s="446"/>
      <c r="Y105" s="444"/>
      <c r="Z105" s="445"/>
      <c r="AA105" s="446"/>
      <c r="AB105" s="444"/>
      <c r="AC105" s="445"/>
      <c r="AD105" s="446"/>
      <c r="AE105" s="444"/>
      <c r="AF105" s="445"/>
      <c r="AG105" s="446"/>
      <c r="AH105" s="444"/>
      <c r="AI105" s="445"/>
      <c r="AJ105" s="446"/>
      <c r="AK105" s="444"/>
      <c r="AL105" s="445"/>
      <c r="AM105" s="446"/>
      <c r="AN105" s="444"/>
      <c r="AO105" s="445"/>
      <c r="AP105" s="446"/>
      <c r="AQ105" s="444"/>
      <c r="AR105" s="445"/>
      <c r="AS105" s="447" t="str">
        <f t="shared" ref="AS105:AU105" si="505">IF($C105&lt;&gt;"",O105+R105,"")</f>
        <v/>
      </c>
      <c r="AT105" s="447" t="str">
        <f t="shared" si="505"/>
        <v/>
      </c>
      <c r="AU105" s="447" t="str">
        <f t="shared" si="505"/>
        <v/>
      </c>
      <c r="AV105" s="448" t="str">
        <f t="shared" si="1"/>
        <v/>
      </c>
      <c r="AW105" s="447" t="str">
        <f t="shared" ref="AW105:AY105" si="506">IF($C105&lt;&gt;"",U105+X105,"")</f>
        <v/>
      </c>
      <c r="AX105" s="447" t="str">
        <f t="shared" si="506"/>
        <v/>
      </c>
      <c r="AY105" s="447" t="str">
        <f t="shared" si="506"/>
        <v/>
      </c>
      <c r="AZ105" s="448" t="str">
        <f t="shared" si="3"/>
        <v/>
      </c>
      <c r="BA105" s="447" t="str">
        <f t="shared" ref="BA105:BC105" si="507">IF($C105&lt;&gt;"",AA105+AD105,"")</f>
        <v/>
      </c>
      <c r="BB105" s="447" t="str">
        <f t="shared" si="507"/>
        <v/>
      </c>
      <c r="BC105" s="447" t="str">
        <f t="shared" si="507"/>
        <v/>
      </c>
      <c r="BD105" s="448" t="str">
        <f t="shared" si="5"/>
        <v/>
      </c>
      <c r="BE105" s="447" t="str">
        <f t="shared" ref="BE105:BG105" si="508">IF($C105&lt;&gt;"",AG105+AJ105,"")</f>
        <v/>
      </c>
      <c r="BF105" s="447" t="str">
        <f t="shared" si="508"/>
        <v/>
      </c>
      <c r="BG105" s="447" t="str">
        <f t="shared" si="508"/>
        <v/>
      </c>
      <c r="BH105" s="428" t="str">
        <f t="shared" si="7"/>
        <v/>
      </c>
      <c r="BI105" s="447" t="str">
        <f t="shared" ref="BI105:BK105" si="509">IF($C105&lt;&gt;"",AJ105+AM105,"")</f>
        <v/>
      </c>
      <c r="BJ105" s="447" t="str">
        <f t="shared" si="509"/>
        <v/>
      </c>
      <c r="BK105" s="447" t="str">
        <f t="shared" si="509"/>
        <v/>
      </c>
      <c r="BL105" s="428" t="str">
        <f t="shared" si="9"/>
        <v/>
      </c>
    </row>
    <row r="106" spans="1:64" ht="21" customHeight="1">
      <c r="A106" s="449"/>
      <c r="B106" s="431"/>
      <c r="C106" s="432"/>
      <c r="D106" s="433"/>
      <c r="E106" s="434"/>
      <c r="F106" s="435"/>
      <c r="G106" s="436"/>
      <c r="H106" s="437"/>
      <c r="I106" s="437"/>
      <c r="J106" s="437"/>
      <c r="K106" s="435"/>
      <c r="L106" s="450"/>
      <c r="M106" s="439"/>
      <c r="N106" s="440"/>
      <c r="O106" s="441"/>
      <c r="P106" s="442"/>
      <c r="Q106" s="443"/>
      <c r="R106" s="441"/>
      <c r="S106" s="442"/>
      <c r="T106" s="443"/>
      <c r="U106" s="444"/>
      <c r="V106" s="444"/>
      <c r="W106" s="445"/>
      <c r="X106" s="446"/>
      <c r="Y106" s="444"/>
      <c r="Z106" s="445"/>
      <c r="AA106" s="446"/>
      <c r="AB106" s="444"/>
      <c r="AC106" s="445"/>
      <c r="AD106" s="446"/>
      <c r="AE106" s="444"/>
      <c r="AF106" s="445"/>
      <c r="AG106" s="446"/>
      <c r="AH106" s="444"/>
      <c r="AI106" s="445"/>
      <c r="AJ106" s="446"/>
      <c r="AK106" s="444"/>
      <c r="AL106" s="445"/>
      <c r="AM106" s="446"/>
      <c r="AN106" s="444"/>
      <c r="AO106" s="445"/>
      <c r="AP106" s="446"/>
      <c r="AQ106" s="444"/>
      <c r="AR106" s="445"/>
      <c r="AS106" s="447" t="str">
        <f t="shared" ref="AS106:AU106" si="510">IF($C106&lt;&gt;"",O106+R106,"")</f>
        <v/>
      </c>
      <c r="AT106" s="447" t="str">
        <f t="shared" si="510"/>
        <v/>
      </c>
      <c r="AU106" s="447" t="str">
        <f t="shared" si="510"/>
        <v/>
      </c>
      <c r="AV106" s="448" t="str">
        <f t="shared" si="1"/>
        <v/>
      </c>
      <c r="AW106" s="447" t="str">
        <f t="shared" ref="AW106:AY106" si="511">IF($C106&lt;&gt;"",U106+X106,"")</f>
        <v/>
      </c>
      <c r="AX106" s="447" t="str">
        <f t="shared" si="511"/>
        <v/>
      </c>
      <c r="AY106" s="447" t="str">
        <f t="shared" si="511"/>
        <v/>
      </c>
      <c r="AZ106" s="448" t="str">
        <f t="shared" si="3"/>
        <v/>
      </c>
      <c r="BA106" s="447" t="str">
        <f t="shared" ref="BA106:BC106" si="512">IF($C106&lt;&gt;"",AA106+AD106,"")</f>
        <v/>
      </c>
      <c r="BB106" s="447" t="str">
        <f t="shared" si="512"/>
        <v/>
      </c>
      <c r="BC106" s="447" t="str">
        <f t="shared" si="512"/>
        <v/>
      </c>
      <c r="BD106" s="448" t="str">
        <f t="shared" si="5"/>
        <v/>
      </c>
      <c r="BE106" s="447" t="str">
        <f t="shared" ref="BE106:BG106" si="513">IF($C106&lt;&gt;"",AG106+AJ106,"")</f>
        <v/>
      </c>
      <c r="BF106" s="447" t="str">
        <f t="shared" si="513"/>
        <v/>
      </c>
      <c r="BG106" s="447" t="str">
        <f t="shared" si="513"/>
        <v/>
      </c>
      <c r="BH106" s="428" t="str">
        <f t="shared" si="7"/>
        <v/>
      </c>
      <c r="BI106" s="447" t="str">
        <f t="shared" ref="BI106:BK106" si="514">IF($C106&lt;&gt;"",AJ106+AM106,"")</f>
        <v/>
      </c>
      <c r="BJ106" s="447" t="str">
        <f t="shared" si="514"/>
        <v/>
      </c>
      <c r="BK106" s="447" t="str">
        <f t="shared" si="514"/>
        <v/>
      </c>
      <c r="BL106" s="428" t="str">
        <f t="shared" si="9"/>
        <v/>
      </c>
    </row>
    <row r="107" spans="1:64" ht="21" customHeight="1">
      <c r="A107" s="449"/>
      <c r="B107" s="431"/>
      <c r="C107" s="432"/>
      <c r="D107" s="433"/>
      <c r="E107" s="434"/>
      <c r="F107" s="435"/>
      <c r="G107" s="436"/>
      <c r="H107" s="437"/>
      <c r="I107" s="437"/>
      <c r="J107" s="437"/>
      <c r="K107" s="435"/>
      <c r="L107" s="450"/>
      <c r="M107" s="439"/>
      <c r="N107" s="440"/>
      <c r="O107" s="441"/>
      <c r="P107" s="442"/>
      <c r="Q107" s="443"/>
      <c r="R107" s="441"/>
      <c r="S107" s="442"/>
      <c r="T107" s="443"/>
      <c r="U107" s="444"/>
      <c r="V107" s="444"/>
      <c r="W107" s="445"/>
      <c r="X107" s="446"/>
      <c r="Y107" s="444"/>
      <c r="Z107" s="445"/>
      <c r="AA107" s="446"/>
      <c r="AB107" s="444"/>
      <c r="AC107" s="445"/>
      <c r="AD107" s="446"/>
      <c r="AE107" s="444"/>
      <c r="AF107" s="445"/>
      <c r="AG107" s="446"/>
      <c r="AH107" s="444"/>
      <c r="AI107" s="445"/>
      <c r="AJ107" s="446"/>
      <c r="AK107" s="444"/>
      <c r="AL107" s="445"/>
      <c r="AM107" s="446"/>
      <c r="AN107" s="444"/>
      <c r="AO107" s="445"/>
      <c r="AP107" s="446"/>
      <c r="AQ107" s="444"/>
      <c r="AR107" s="445"/>
      <c r="AS107" s="447" t="str">
        <f t="shared" ref="AS107:AU107" si="515">IF($C107&lt;&gt;"",O107+R107,"")</f>
        <v/>
      </c>
      <c r="AT107" s="447" t="str">
        <f t="shared" si="515"/>
        <v/>
      </c>
      <c r="AU107" s="447" t="str">
        <f t="shared" si="515"/>
        <v/>
      </c>
      <c r="AV107" s="448" t="str">
        <f t="shared" si="1"/>
        <v/>
      </c>
      <c r="AW107" s="447" t="str">
        <f t="shared" ref="AW107:AY107" si="516">IF($C107&lt;&gt;"",U107+X107,"")</f>
        <v/>
      </c>
      <c r="AX107" s="447" t="str">
        <f t="shared" si="516"/>
        <v/>
      </c>
      <c r="AY107" s="447" t="str">
        <f t="shared" si="516"/>
        <v/>
      </c>
      <c r="AZ107" s="448" t="str">
        <f t="shared" si="3"/>
        <v/>
      </c>
      <c r="BA107" s="447" t="str">
        <f t="shared" ref="BA107:BC107" si="517">IF($C107&lt;&gt;"",AA107+AD107,"")</f>
        <v/>
      </c>
      <c r="BB107" s="447" t="str">
        <f t="shared" si="517"/>
        <v/>
      </c>
      <c r="BC107" s="447" t="str">
        <f t="shared" si="517"/>
        <v/>
      </c>
      <c r="BD107" s="448" t="str">
        <f t="shared" si="5"/>
        <v/>
      </c>
      <c r="BE107" s="447" t="str">
        <f t="shared" ref="BE107:BG107" si="518">IF($C107&lt;&gt;"",AG107+AJ107,"")</f>
        <v/>
      </c>
      <c r="BF107" s="447" t="str">
        <f t="shared" si="518"/>
        <v/>
      </c>
      <c r="BG107" s="447" t="str">
        <f t="shared" si="518"/>
        <v/>
      </c>
      <c r="BH107" s="428" t="str">
        <f t="shared" si="7"/>
        <v/>
      </c>
      <c r="BI107" s="447" t="str">
        <f t="shared" ref="BI107:BK107" si="519">IF($C107&lt;&gt;"",AJ107+AM107,"")</f>
        <v/>
      </c>
      <c r="BJ107" s="447" t="str">
        <f t="shared" si="519"/>
        <v/>
      </c>
      <c r="BK107" s="447" t="str">
        <f t="shared" si="519"/>
        <v/>
      </c>
      <c r="BL107" s="428" t="str">
        <f t="shared" si="9"/>
        <v/>
      </c>
    </row>
    <row r="108" spans="1:64" ht="21" customHeight="1">
      <c r="A108" s="449"/>
      <c r="B108" s="431"/>
      <c r="C108" s="432"/>
      <c r="D108" s="433"/>
      <c r="E108" s="434"/>
      <c r="F108" s="435"/>
      <c r="G108" s="436"/>
      <c r="H108" s="437"/>
      <c r="I108" s="437"/>
      <c r="J108" s="437"/>
      <c r="K108" s="435"/>
      <c r="L108" s="450"/>
      <c r="M108" s="439"/>
      <c r="N108" s="440"/>
      <c r="O108" s="441"/>
      <c r="P108" s="442"/>
      <c r="Q108" s="443"/>
      <c r="R108" s="441"/>
      <c r="S108" s="442"/>
      <c r="T108" s="443"/>
      <c r="U108" s="444"/>
      <c r="V108" s="444"/>
      <c r="W108" s="445"/>
      <c r="X108" s="446"/>
      <c r="Y108" s="444"/>
      <c r="Z108" s="445"/>
      <c r="AA108" s="446"/>
      <c r="AB108" s="444"/>
      <c r="AC108" s="445"/>
      <c r="AD108" s="446"/>
      <c r="AE108" s="444"/>
      <c r="AF108" s="445"/>
      <c r="AG108" s="446"/>
      <c r="AH108" s="444"/>
      <c r="AI108" s="445"/>
      <c r="AJ108" s="446"/>
      <c r="AK108" s="444"/>
      <c r="AL108" s="445"/>
      <c r="AM108" s="446"/>
      <c r="AN108" s="444"/>
      <c r="AO108" s="445"/>
      <c r="AP108" s="446"/>
      <c r="AQ108" s="444"/>
      <c r="AR108" s="445"/>
      <c r="AS108" s="447" t="str">
        <f t="shared" ref="AS108:AU108" si="520">IF($C108&lt;&gt;"",O108+R108,"")</f>
        <v/>
      </c>
      <c r="AT108" s="447" t="str">
        <f t="shared" si="520"/>
        <v/>
      </c>
      <c r="AU108" s="447" t="str">
        <f t="shared" si="520"/>
        <v/>
      </c>
      <c r="AV108" s="448" t="str">
        <f t="shared" si="1"/>
        <v/>
      </c>
      <c r="AW108" s="447" t="str">
        <f t="shared" ref="AW108:AY108" si="521">IF($C108&lt;&gt;"",U108+X108,"")</f>
        <v/>
      </c>
      <c r="AX108" s="447" t="str">
        <f t="shared" si="521"/>
        <v/>
      </c>
      <c r="AY108" s="447" t="str">
        <f t="shared" si="521"/>
        <v/>
      </c>
      <c r="AZ108" s="448" t="str">
        <f t="shared" si="3"/>
        <v/>
      </c>
      <c r="BA108" s="447" t="str">
        <f t="shared" ref="BA108:BC108" si="522">IF($C108&lt;&gt;"",AA108+AD108,"")</f>
        <v/>
      </c>
      <c r="BB108" s="447" t="str">
        <f t="shared" si="522"/>
        <v/>
      </c>
      <c r="BC108" s="447" t="str">
        <f t="shared" si="522"/>
        <v/>
      </c>
      <c r="BD108" s="448" t="str">
        <f t="shared" si="5"/>
        <v/>
      </c>
      <c r="BE108" s="447" t="str">
        <f t="shared" ref="BE108:BG108" si="523">IF($C108&lt;&gt;"",AG108+AJ108,"")</f>
        <v/>
      </c>
      <c r="BF108" s="447" t="str">
        <f t="shared" si="523"/>
        <v/>
      </c>
      <c r="BG108" s="447" t="str">
        <f t="shared" si="523"/>
        <v/>
      </c>
      <c r="BH108" s="428" t="str">
        <f t="shared" si="7"/>
        <v/>
      </c>
      <c r="BI108" s="447" t="str">
        <f t="shared" ref="BI108:BK108" si="524">IF($C108&lt;&gt;"",AJ108+AM108,"")</f>
        <v/>
      </c>
      <c r="BJ108" s="447" t="str">
        <f t="shared" si="524"/>
        <v/>
      </c>
      <c r="BK108" s="447" t="str">
        <f t="shared" si="524"/>
        <v/>
      </c>
      <c r="BL108" s="428" t="str">
        <f t="shared" si="9"/>
        <v/>
      </c>
    </row>
    <row r="109" spans="1:64" ht="21" customHeight="1">
      <c r="A109" s="449"/>
      <c r="B109" s="431"/>
      <c r="C109" s="432"/>
      <c r="D109" s="433"/>
      <c r="E109" s="434"/>
      <c r="F109" s="435"/>
      <c r="G109" s="436"/>
      <c r="H109" s="437"/>
      <c r="I109" s="437"/>
      <c r="J109" s="437"/>
      <c r="K109" s="435"/>
      <c r="L109" s="450"/>
      <c r="M109" s="439"/>
      <c r="N109" s="440"/>
      <c r="O109" s="441"/>
      <c r="P109" s="442"/>
      <c r="Q109" s="443"/>
      <c r="R109" s="441"/>
      <c r="S109" s="442"/>
      <c r="T109" s="443"/>
      <c r="U109" s="444"/>
      <c r="V109" s="444"/>
      <c r="W109" s="445"/>
      <c r="X109" s="446"/>
      <c r="Y109" s="444"/>
      <c r="Z109" s="445"/>
      <c r="AA109" s="446"/>
      <c r="AB109" s="444"/>
      <c r="AC109" s="445"/>
      <c r="AD109" s="446"/>
      <c r="AE109" s="444"/>
      <c r="AF109" s="445"/>
      <c r="AG109" s="446"/>
      <c r="AH109" s="444"/>
      <c r="AI109" s="445"/>
      <c r="AJ109" s="446"/>
      <c r="AK109" s="444"/>
      <c r="AL109" s="445"/>
      <c r="AM109" s="446"/>
      <c r="AN109" s="444"/>
      <c r="AO109" s="445"/>
      <c r="AP109" s="446"/>
      <c r="AQ109" s="444"/>
      <c r="AR109" s="445"/>
      <c r="AS109" s="447" t="str">
        <f t="shared" ref="AS109:AU109" si="525">IF($C109&lt;&gt;"",O109+R109,"")</f>
        <v/>
      </c>
      <c r="AT109" s="447" t="str">
        <f t="shared" si="525"/>
        <v/>
      </c>
      <c r="AU109" s="447" t="str">
        <f t="shared" si="525"/>
        <v/>
      </c>
      <c r="AV109" s="448" t="str">
        <f t="shared" si="1"/>
        <v/>
      </c>
      <c r="AW109" s="447" t="str">
        <f t="shared" ref="AW109:AY109" si="526">IF($C109&lt;&gt;"",U109+X109,"")</f>
        <v/>
      </c>
      <c r="AX109" s="447" t="str">
        <f t="shared" si="526"/>
        <v/>
      </c>
      <c r="AY109" s="447" t="str">
        <f t="shared" si="526"/>
        <v/>
      </c>
      <c r="AZ109" s="448" t="str">
        <f t="shared" si="3"/>
        <v/>
      </c>
      <c r="BA109" s="447" t="str">
        <f t="shared" ref="BA109:BC109" si="527">IF($C109&lt;&gt;"",AA109+AD109,"")</f>
        <v/>
      </c>
      <c r="BB109" s="447" t="str">
        <f t="shared" si="527"/>
        <v/>
      </c>
      <c r="BC109" s="447" t="str">
        <f t="shared" si="527"/>
        <v/>
      </c>
      <c r="BD109" s="448" t="str">
        <f t="shared" si="5"/>
        <v/>
      </c>
      <c r="BE109" s="447" t="str">
        <f t="shared" ref="BE109:BG109" si="528">IF($C109&lt;&gt;"",AG109+AJ109,"")</f>
        <v/>
      </c>
      <c r="BF109" s="447" t="str">
        <f t="shared" si="528"/>
        <v/>
      </c>
      <c r="BG109" s="447" t="str">
        <f t="shared" si="528"/>
        <v/>
      </c>
      <c r="BH109" s="428" t="str">
        <f t="shared" si="7"/>
        <v/>
      </c>
      <c r="BI109" s="447" t="str">
        <f t="shared" ref="BI109:BK109" si="529">IF($C109&lt;&gt;"",AJ109+AM109,"")</f>
        <v/>
      </c>
      <c r="BJ109" s="447" t="str">
        <f t="shared" si="529"/>
        <v/>
      </c>
      <c r="BK109" s="447" t="str">
        <f t="shared" si="529"/>
        <v/>
      </c>
      <c r="BL109" s="428" t="str">
        <f t="shared" si="9"/>
        <v/>
      </c>
    </row>
    <row r="110" spans="1:64" ht="21" customHeight="1">
      <c r="A110" s="449"/>
      <c r="B110" s="431"/>
      <c r="C110" s="432"/>
      <c r="D110" s="433"/>
      <c r="E110" s="434"/>
      <c r="F110" s="435"/>
      <c r="G110" s="436"/>
      <c r="H110" s="437"/>
      <c r="I110" s="437"/>
      <c r="J110" s="437"/>
      <c r="K110" s="435"/>
      <c r="L110" s="450"/>
      <c r="M110" s="439"/>
      <c r="N110" s="440"/>
      <c r="O110" s="441"/>
      <c r="P110" s="442"/>
      <c r="Q110" s="443"/>
      <c r="R110" s="441"/>
      <c r="S110" s="442"/>
      <c r="T110" s="443"/>
      <c r="U110" s="444"/>
      <c r="V110" s="444"/>
      <c r="W110" s="445"/>
      <c r="X110" s="446"/>
      <c r="Y110" s="444"/>
      <c r="Z110" s="445"/>
      <c r="AA110" s="446"/>
      <c r="AB110" s="444"/>
      <c r="AC110" s="445"/>
      <c r="AD110" s="446"/>
      <c r="AE110" s="444"/>
      <c r="AF110" s="445"/>
      <c r="AG110" s="446"/>
      <c r="AH110" s="444"/>
      <c r="AI110" s="445"/>
      <c r="AJ110" s="446"/>
      <c r="AK110" s="444"/>
      <c r="AL110" s="445"/>
      <c r="AM110" s="446"/>
      <c r="AN110" s="444"/>
      <c r="AO110" s="445"/>
      <c r="AP110" s="446"/>
      <c r="AQ110" s="444"/>
      <c r="AR110" s="445"/>
      <c r="AS110" s="447" t="str">
        <f t="shared" ref="AS110:AU110" si="530">IF($C110&lt;&gt;"",O110+R110,"")</f>
        <v/>
      </c>
      <c r="AT110" s="447" t="str">
        <f t="shared" si="530"/>
        <v/>
      </c>
      <c r="AU110" s="447" t="str">
        <f t="shared" si="530"/>
        <v/>
      </c>
      <c r="AV110" s="448" t="str">
        <f t="shared" si="1"/>
        <v/>
      </c>
      <c r="AW110" s="447" t="str">
        <f t="shared" ref="AW110:AY110" si="531">IF($C110&lt;&gt;"",U110+X110,"")</f>
        <v/>
      </c>
      <c r="AX110" s="447" t="str">
        <f t="shared" si="531"/>
        <v/>
      </c>
      <c r="AY110" s="447" t="str">
        <f t="shared" si="531"/>
        <v/>
      </c>
      <c r="AZ110" s="448" t="str">
        <f t="shared" si="3"/>
        <v/>
      </c>
      <c r="BA110" s="447" t="str">
        <f t="shared" ref="BA110:BC110" si="532">IF($C110&lt;&gt;"",AA110+AD110,"")</f>
        <v/>
      </c>
      <c r="BB110" s="447" t="str">
        <f t="shared" si="532"/>
        <v/>
      </c>
      <c r="BC110" s="447" t="str">
        <f t="shared" si="532"/>
        <v/>
      </c>
      <c r="BD110" s="448" t="str">
        <f t="shared" si="5"/>
        <v/>
      </c>
      <c r="BE110" s="447" t="str">
        <f t="shared" ref="BE110:BG110" si="533">IF($C110&lt;&gt;"",AG110+AJ110,"")</f>
        <v/>
      </c>
      <c r="BF110" s="447" t="str">
        <f t="shared" si="533"/>
        <v/>
      </c>
      <c r="BG110" s="447" t="str">
        <f t="shared" si="533"/>
        <v/>
      </c>
      <c r="BH110" s="428" t="str">
        <f t="shared" si="7"/>
        <v/>
      </c>
      <c r="BI110" s="447" t="str">
        <f t="shared" ref="BI110:BK110" si="534">IF($C110&lt;&gt;"",AJ110+AM110,"")</f>
        <v/>
      </c>
      <c r="BJ110" s="447" t="str">
        <f t="shared" si="534"/>
        <v/>
      </c>
      <c r="BK110" s="447" t="str">
        <f t="shared" si="534"/>
        <v/>
      </c>
      <c r="BL110" s="428" t="str">
        <f t="shared" si="9"/>
        <v/>
      </c>
    </row>
    <row r="111" spans="1:64" ht="21" customHeight="1">
      <c r="A111" s="449"/>
      <c r="B111" s="431"/>
      <c r="C111" s="432"/>
      <c r="D111" s="433"/>
      <c r="E111" s="434"/>
      <c r="F111" s="435"/>
      <c r="G111" s="436"/>
      <c r="H111" s="437"/>
      <c r="I111" s="437"/>
      <c r="J111" s="437"/>
      <c r="K111" s="435"/>
      <c r="L111" s="450"/>
      <c r="M111" s="439"/>
      <c r="N111" s="440"/>
      <c r="O111" s="441"/>
      <c r="P111" s="442"/>
      <c r="Q111" s="443"/>
      <c r="R111" s="441"/>
      <c r="S111" s="442"/>
      <c r="T111" s="443"/>
      <c r="U111" s="444"/>
      <c r="V111" s="444"/>
      <c r="W111" s="445"/>
      <c r="X111" s="446"/>
      <c r="Y111" s="444"/>
      <c r="Z111" s="445"/>
      <c r="AA111" s="446"/>
      <c r="AB111" s="444"/>
      <c r="AC111" s="445"/>
      <c r="AD111" s="446"/>
      <c r="AE111" s="444"/>
      <c r="AF111" s="445"/>
      <c r="AG111" s="446"/>
      <c r="AH111" s="444"/>
      <c r="AI111" s="445"/>
      <c r="AJ111" s="446"/>
      <c r="AK111" s="444"/>
      <c r="AL111" s="445"/>
      <c r="AM111" s="446"/>
      <c r="AN111" s="444"/>
      <c r="AO111" s="445"/>
      <c r="AP111" s="446"/>
      <c r="AQ111" s="444"/>
      <c r="AR111" s="445"/>
      <c r="AS111" s="447" t="str">
        <f t="shared" ref="AS111:AU111" si="535">IF($C111&lt;&gt;"",O111+R111,"")</f>
        <v/>
      </c>
      <c r="AT111" s="447" t="str">
        <f t="shared" si="535"/>
        <v/>
      </c>
      <c r="AU111" s="447" t="str">
        <f t="shared" si="535"/>
        <v/>
      </c>
      <c r="AV111" s="448" t="str">
        <f t="shared" si="1"/>
        <v/>
      </c>
      <c r="AW111" s="447" t="str">
        <f t="shared" ref="AW111:AY111" si="536">IF($C111&lt;&gt;"",U111+X111,"")</f>
        <v/>
      </c>
      <c r="AX111" s="447" t="str">
        <f t="shared" si="536"/>
        <v/>
      </c>
      <c r="AY111" s="447" t="str">
        <f t="shared" si="536"/>
        <v/>
      </c>
      <c r="AZ111" s="448" t="str">
        <f t="shared" si="3"/>
        <v/>
      </c>
      <c r="BA111" s="447" t="str">
        <f t="shared" ref="BA111:BC111" si="537">IF($C111&lt;&gt;"",AA111+AD111,"")</f>
        <v/>
      </c>
      <c r="BB111" s="447" t="str">
        <f t="shared" si="537"/>
        <v/>
      </c>
      <c r="BC111" s="447" t="str">
        <f t="shared" si="537"/>
        <v/>
      </c>
      <c r="BD111" s="448" t="str">
        <f t="shared" si="5"/>
        <v/>
      </c>
      <c r="BE111" s="447" t="str">
        <f t="shared" ref="BE111:BG111" si="538">IF($C111&lt;&gt;"",AG111+AJ111,"")</f>
        <v/>
      </c>
      <c r="BF111" s="447" t="str">
        <f t="shared" si="538"/>
        <v/>
      </c>
      <c r="BG111" s="447" t="str">
        <f t="shared" si="538"/>
        <v/>
      </c>
      <c r="BH111" s="428" t="str">
        <f t="shared" si="7"/>
        <v/>
      </c>
      <c r="BI111" s="447" t="str">
        <f t="shared" ref="BI111:BK111" si="539">IF($C111&lt;&gt;"",AJ111+AM111,"")</f>
        <v/>
      </c>
      <c r="BJ111" s="447" t="str">
        <f t="shared" si="539"/>
        <v/>
      </c>
      <c r="BK111" s="447" t="str">
        <f t="shared" si="539"/>
        <v/>
      </c>
      <c r="BL111" s="428" t="str">
        <f t="shared" si="9"/>
        <v/>
      </c>
    </row>
    <row r="112" spans="1:64" ht="21" customHeight="1">
      <c r="A112" s="449"/>
      <c r="B112" s="431"/>
      <c r="C112" s="432"/>
      <c r="D112" s="433"/>
      <c r="E112" s="434"/>
      <c r="F112" s="435"/>
      <c r="G112" s="436"/>
      <c r="H112" s="437"/>
      <c r="I112" s="437"/>
      <c r="J112" s="437"/>
      <c r="K112" s="435"/>
      <c r="L112" s="450"/>
      <c r="M112" s="439"/>
      <c r="N112" s="440"/>
      <c r="O112" s="441"/>
      <c r="P112" s="442"/>
      <c r="Q112" s="443"/>
      <c r="R112" s="441"/>
      <c r="S112" s="442"/>
      <c r="T112" s="443"/>
      <c r="U112" s="444"/>
      <c r="V112" s="444"/>
      <c r="W112" s="445"/>
      <c r="X112" s="446"/>
      <c r="Y112" s="444"/>
      <c r="Z112" s="445"/>
      <c r="AA112" s="446"/>
      <c r="AB112" s="444"/>
      <c r="AC112" s="445"/>
      <c r="AD112" s="446"/>
      <c r="AE112" s="444"/>
      <c r="AF112" s="445"/>
      <c r="AG112" s="446"/>
      <c r="AH112" s="444"/>
      <c r="AI112" s="445"/>
      <c r="AJ112" s="446"/>
      <c r="AK112" s="444"/>
      <c r="AL112" s="445"/>
      <c r="AM112" s="446"/>
      <c r="AN112" s="444"/>
      <c r="AO112" s="445"/>
      <c r="AP112" s="446"/>
      <c r="AQ112" s="444"/>
      <c r="AR112" s="445"/>
      <c r="AS112" s="447" t="str">
        <f t="shared" ref="AS112:AU112" si="540">IF($C112&lt;&gt;"",O112+R112,"")</f>
        <v/>
      </c>
      <c r="AT112" s="447" t="str">
        <f t="shared" si="540"/>
        <v/>
      </c>
      <c r="AU112" s="447" t="str">
        <f t="shared" si="540"/>
        <v/>
      </c>
      <c r="AV112" s="448" t="str">
        <f t="shared" si="1"/>
        <v/>
      </c>
      <c r="AW112" s="447" t="str">
        <f t="shared" ref="AW112:AY112" si="541">IF($C112&lt;&gt;"",U112+X112,"")</f>
        <v/>
      </c>
      <c r="AX112" s="447" t="str">
        <f t="shared" si="541"/>
        <v/>
      </c>
      <c r="AY112" s="447" t="str">
        <f t="shared" si="541"/>
        <v/>
      </c>
      <c r="AZ112" s="448" t="str">
        <f t="shared" si="3"/>
        <v/>
      </c>
      <c r="BA112" s="447" t="str">
        <f t="shared" ref="BA112:BC112" si="542">IF($C112&lt;&gt;"",AA112+AD112,"")</f>
        <v/>
      </c>
      <c r="BB112" s="447" t="str">
        <f t="shared" si="542"/>
        <v/>
      </c>
      <c r="BC112" s="447" t="str">
        <f t="shared" si="542"/>
        <v/>
      </c>
      <c r="BD112" s="448" t="str">
        <f t="shared" si="5"/>
        <v/>
      </c>
      <c r="BE112" s="447" t="str">
        <f t="shared" ref="BE112:BG112" si="543">IF($C112&lt;&gt;"",AG112+AJ112,"")</f>
        <v/>
      </c>
      <c r="BF112" s="447" t="str">
        <f t="shared" si="543"/>
        <v/>
      </c>
      <c r="BG112" s="447" t="str">
        <f t="shared" si="543"/>
        <v/>
      </c>
      <c r="BH112" s="428" t="str">
        <f t="shared" si="7"/>
        <v/>
      </c>
      <c r="BI112" s="447" t="str">
        <f t="shared" ref="BI112:BK112" si="544">IF($C112&lt;&gt;"",AJ112+AM112,"")</f>
        <v/>
      </c>
      <c r="BJ112" s="447" t="str">
        <f t="shared" si="544"/>
        <v/>
      </c>
      <c r="BK112" s="447" t="str">
        <f t="shared" si="544"/>
        <v/>
      </c>
      <c r="BL112" s="428" t="str">
        <f t="shared" si="9"/>
        <v/>
      </c>
    </row>
    <row r="113" spans="1:64" ht="21" customHeight="1">
      <c r="A113" s="449"/>
      <c r="B113" s="431"/>
      <c r="C113" s="432"/>
      <c r="D113" s="433"/>
      <c r="E113" s="434"/>
      <c r="F113" s="435"/>
      <c r="G113" s="436"/>
      <c r="H113" s="437"/>
      <c r="I113" s="437"/>
      <c r="J113" s="437"/>
      <c r="K113" s="435"/>
      <c r="L113" s="450"/>
      <c r="M113" s="439"/>
      <c r="N113" s="440"/>
      <c r="O113" s="441"/>
      <c r="P113" s="442"/>
      <c r="Q113" s="443"/>
      <c r="R113" s="441"/>
      <c r="S113" s="442"/>
      <c r="T113" s="443"/>
      <c r="U113" s="444"/>
      <c r="V113" s="444"/>
      <c r="W113" s="445"/>
      <c r="X113" s="446"/>
      <c r="Y113" s="444"/>
      <c r="Z113" s="445"/>
      <c r="AA113" s="446"/>
      <c r="AB113" s="444"/>
      <c r="AC113" s="445"/>
      <c r="AD113" s="446"/>
      <c r="AE113" s="444"/>
      <c r="AF113" s="445"/>
      <c r="AG113" s="446"/>
      <c r="AH113" s="444"/>
      <c r="AI113" s="445"/>
      <c r="AJ113" s="446"/>
      <c r="AK113" s="444"/>
      <c r="AL113" s="445"/>
      <c r="AM113" s="446"/>
      <c r="AN113" s="444"/>
      <c r="AO113" s="445"/>
      <c r="AP113" s="446"/>
      <c r="AQ113" s="444"/>
      <c r="AR113" s="445"/>
      <c r="AS113" s="447" t="str">
        <f t="shared" ref="AS113:AU113" si="545">IF($C113&lt;&gt;"",O113+R113,"")</f>
        <v/>
      </c>
      <c r="AT113" s="447" t="str">
        <f t="shared" si="545"/>
        <v/>
      </c>
      <c r="AU113" s="447" t="str">
        <f t="shared" si="545"/>
        <v/>
      </c>
      <c r="AV113" s="448" t="str">
        <f t="shared" si="1"/>
        <v/>
      </c>
      <c r="AW113" s="447" t="str">
        <f t="shared" ref="AW113:AY113" si="546">IF($C113&lt;&gt;"",U113+X113,"")</f>
        <v/>
      </c>
      <c r="AX113" s="447" t="str">
        <f t="shared" si="546"/>
        <v/>
      </c>
      <c r="AY113" s="447" t="str">
        <f t="shared" si="546"/>
        <v/>
      </c>
      <c r="AZ113" s="448" t="str">
        <f t="shared" si="3"/>
        <v/>
      </c>
      <c r="BA113" s="447" t="str">
        <f t="shared" ref="BA113:BC113" si="547">IF($C113&lt;&gt;"",AA113+AD113,"")</f>
        <v/>
      </c>
      <c r="BB113" s="447" t="str">
        <f t="shared" si="547"/>
        <v/>
      </c>
      <c r="BC113" s="447" t="str">
        <f t="shared" si="547"/>
        <v/>
      </c>
      <c r="BD113" s="448" t="str">
        <f t="shared" si="5"/>
        <v/>
      </c>
      <c r="BE113" s="447" t="str">
        <f t="shared" ref="BE113:BG113" si="548">IF($C113&lt;&gt;"",AG113+AJ113,"")</f>
        <v/>
      </c>
      <c r="BF113" s="447" t="str">
        <f t="shared" si="548"/>
        <v/>
      </c>
      <c r="BG113" s="447" t="str">
        <f t="shared" si="548"/>
        <v/>
      </c>
      <c r="BH113" s="428" t="str">
        <f t="shared" si="7"/>
        <v/>
      </c>
      <c r="BI113" s="447" t="str">
        <f t="shared" ref="BI113:BK113" si="549">IF($C113&lt;&gt;"",AJ113+AM113,"")</f>
        <v/>
      </c>
      <c r="BJ113" s="447" t="str">
        <f t="shared" si="549"/>
        <v/>
      </c>
      <c r="BK113" s="447" t="str">
        <f t="shared" si="549"/>
        <v/>
      </c>
      <c r="BL113" s="428" t="str">
        <f t="shared" si="9"/>
        <v/>
      </c>
    </row>
    <row r="114" spans="1:64" ht="24.75" customHeight="1">
      <c r="A114" s="449"/>
      <c r="B114" s="431"/>
      <c r="C114" s="432"/>
      <c r="D114" s="433"/>
      <c r="E114" s="434"/>
      <c r="F114" s="435"/>
      <c r="G114" s="436"/>
      <c r="H114" s="437"/>
      <c r="I114" s="437"/>
      <c r="J114" s="437"/>
      <c r="K114" s="435"/>
      <c r="L114" s="450"/>
      <c r="M114" s="439"/>
      <c r="N114" s="440"/>
      <c r="O114" s="441"/>
      <c r="P114" s="442"/>
      <c r="Q114" s="443"/>
      <c r="R114" s="441"/>
      <c r="S114" s="442"/>
      <c r="T114" s="443"/>
      <c r="U114" s="444"/>
      <c r="V114" s="444"/>
      <c r="W114" s="445"/>
      <c r="X114" s="446"/>
      <c r="Y114" s="444"/>
      <c r="Z114" s="445"/>
      <c r="AA114" s="446"/>
      <c r="AB114" s="444"/>
      <c r="AC114" s="445"/>
      <c r="AD114" s="446"/>
      <c r="AE114" s="444"/>
      <c r="AF114" s="445"/>
      <c r="AG114" s="446"/>
      <c r="AH114" s="444"/>
      <c r="AI114" s="445"/>
      <c r="AJ114" s="446"/>
      <c r="AK114" s="444"/>
      <c r="AL114" s="445"/>
      <c r="AM114" s="446"/>
      <c r="AN114" s="444"/>
      <c r="AO114" s="445"/>
      <c r="AP114" s="446"/>
      <c r="AQ114" s="444"/>
      <c r="AR114" s="445"/>
      <c r="AS114" s="447" t="str">
        <f t="shared" ref="AS114:AU114" si="550">IF($C114&lt;&gt;"",O114+R114,"")</f>
        <v/>
      </c>
      <c r="AT114" s="447" t="str">
        <f t="shared" si="550"/>
        <v/>
      </c>
      <c r="AU114" s="447" t="str">
        <f t="shared" si="550"/>
        <v/>
      </c>
      <c r="AV114" s="448" t="str">
        <f t="shared" si="1"/>
        <v/>
      </c>
      <c r="AW114" s="447" t="str">
        <f t="shared" ref="AW114:AY114" si="551">IF($C114&lt;&gt;"",U114+X114,"")</f>
        <v/>
      </c>
      <c r="AX114" s="447" t="str">
        <f t="shared" si="551"/>
        <v/>
      </c>
      <c r="AY114" s="447" t="str">
        <f t="shared" si="551"/>
        <v/>
      </c>
      <c r="AZ114" s="448" t="str">
        <f t="shared" si="3"/>
        <v/>
      </c>
      <c r="BA114" s="447" t="str">
        <f t="shared" ref="BA114:BC114" si="552">IF($C114&lt;&gt;"",AA114+AD114,"")</f>
        <v/>
      </c>
      <c r="BB114" s="447" t="str">
        <f t="shared" si="552"/>
        <v/>
      </c>
      <c r="BC114" s="447" t="str">
        <f t="shared" si="552"/>
        <v/>
      </c>
      <c r="BD114" s="448" t="str">
        <f t="shared" si="5"/>
        <v/>
      </c>
      <c r="BE114" s="447" t="str">
        <f t="shared" ref="BE114:BG114" si="553">IF($C114&lt;&gt;"",AG114+AJ114,"")</f>
        <v/>
      </c>
      <c r="BF114" s="447" t="str">
        <f t="shared" si="553"/>
        <v/>
      </c>
      <c r="BG114" s="447" t="str">
        <f t="shared" si="553"/>
        <v/>
      </c>
      <c r="BH114" s="428" t="str">
        <f t="shared" si="7"/>
        <v/>
      </c>
      <c r="BI114" s="447" t="str">
        <f t="shared" ref="BI114:BK114" si="554">IF($C114&lt;&gt;"",AJ114+AM114,"")</f>
        <v/>
      </c>
      <c r="BJ114" s="447" t="str">
        <f t="shared" si="554"/>
        <v/>
      </c>
      <c r="BK114" s="447" t="str">
        <f t="shared" si="554"/>
        <v/>
      </c>
      <c r="BL114" s="428" t="str">
        <f t="shared" si="9"/>
        <v/>
      </c>
    </row>
    <row r="115" spans="1:64" ht="24.75" customHeight="1">
      <c r="A115" s="449"/>
      <c r="B115" s="431"/>
      <c r="C115" s="432"/>
      <c r="D115" s="433"/>
      <c r="E115" s="434"/>
      <c r="F115" s="435"/>
      <c r="G115" s="436"/>
      <c r="H115" s="437"/>
      <c r="I115" s="437"/>
      <c r="J115" s="437"/>
      <c r="K115" s="435"/>
      <c r="L115" s="450"/>
      <c r="M115" s="439"/>
      <c r="N115" s="440"/>
      <c r="O115" s="441"/>
      <c r="P115" s="442"/>
      <c r="Q115" s="443"/>
      <c r="R115" s="441"/>
      <c r="S115" s="442"/>
      <c r="T115" s="443"/>
      <c r="U115" s="444"/>
      <c r="V115" s="444"/>
      <c r="W115" s="445"/>
      <c r="X115" s="446"/>
      <c r="Y115" s="444"/>
      <c r="Z115" s="445"/>
      <c r="AA115" s="446"/>
      <c r="AB115" s="444"/>
      <c r="AC115" s="445"/>
      <c r="AD115" s="446"/>
      <c r="AE115" s="444"/>
      <c r="AF115" s="445"/>
      <c r="AG115" s="446"/>
      <c r="AH115" s="444"/>
      <c r="AI115" s="445"/>
      <c r="AJ115" s="446"/>
      <c r="AK115" s="444"/>
      <c r="AL115" s="445"/>
      <c r="AM115" s="446"/>
      <c r="AN115" s="444"/>
      <c r="AO115" s="445"/>
      <c r="AP115" s="446"/>
      <c r="AQ115" s="444"/>
      <c r="AR115" s="445"/>
      <c r="AS115" s="447" t="str">
        <f t="shared" ref="AS115:AU115" si="555">IF($C115&lt;&gt;"",O115+R115,"")</f>
        <v/>
      </c>
      <c r="AT115" s="447" t="str">
        <f t="shared" si="555"/>
        <v/>
      </c>
      <c r="AU115" s="447" t="str">
        <f t="shared" si="555"/>
        <v/>
      </c>
      <c r="AV115" s="448" t="str">
        <f t="shared" si="1"/>
        <v/>
      </c>
      <c r="AW115" s="447" t="str">
        <f t="shared" ref="AW115:AY115" si="556">IF($C115&lt;&gt;"",U115+X115,"")</f>
        <v/>
      </c>
      <c r="AX115" s="447" t="str">
        <f t="shared" si="556"/>
        <v/>
      </c>
      <c r="AY115" s="447" t="str">
        <f t="shared" si="556"/>
        <v/>
      </c>
      <c r="AZ115" s="448" t="str">
        <f t="shared" si="3"/>
        <v/>
      </c>
      <c r="BA115" s="447" t="str">
        <f t="shared" ref="BA115:BC115" si="557">IF($C115&lt;&gt;"",AA115+AD115,"")</f>
        <v/>
      </c>
      <c r="BB115" s="447" t="str">
        <f t="shared" si="557"/>
        <v/>
      </c>
      <c r="BC115" s="447" t="str">
        <f t="shared" si="557"/>
        <v/>
      </c>
      <c r="BD115" s="448" t="str">
        <f t="shared" si="5"/>
        <v/>
      </c>
      <c r="BE115" s="447" t="str">
        <f t="shared" ref="BE115:BG115" si="558">IF($C115&lt;&gt;"",AG115+AJ115,"")</f>
        <v/>
      </c>
      <c r="BF115" s="447" t="str">
        <f t="shared" si="558"/>
        <v/>
      </c>
      <c r="BG115" s="447" t="str">
        <f t="shared" si="558"/>
        <v/>
      </c>
      <c r="BH115" s="428" t="str">
        <f t="shared" si="7"/>
        <v/>
      </c>
      <c r="BI115" s="447" t="str">
        <f t="shared" ref="BI115:BK115" si="559">IF($C115&lt;&gt;"",AJ115+AM115,"")</f>
        <v/>
      </c>
      <c r="BJ115" s="447" t="str">
        <f t="shared" si="559"/>
        <v/>
      </c>
      <c r="BK115" s="447" t="str">
        <f t="shared" si="559"/>
        <v/>
      </c>
      <c r="BL115" s="428" t="str">
        <f t="shared" si="9"/>
        <v/>
      </c>
    </row>
    <row r="116" spans="1:64" ht="24.75" customHeight="1">
      <c r="A116" s="449"/>
      <c r="B116" s="431"/>
      <c r="C116" s="432"/>
      <c r="D116" s="433"/>
      <c r="E116" s="434"/>
      <c r="F116" s="435"/>
      <c r="G116" s="436"/>
      <c r="H116" s="437"/>
      <c r="I116" s="437"/>
      <c r="J116" s="437"/>
      <c r="K116" s="435"/>
      <c r="L116" s="450"/>
      <c r="M116" s="439"/>
      <c r="N116" s="440"/>
      <c r="O116" s="441"/>
      <c r="P116" s="442"/>
      <c r="Q116" s="443"/>
      <c r="R116" s="441"/>
      <c r="S116" s="442"/>
      <c r="T116" s="443"/>
      <c r="U116" s="444"/>
      <c r="V116" s="444"/>
      <c r="W116" s="445"/>
      <c r="X116" s="446"/>
      <c r="Y116" s="444"/>
      <c r="Z116" s="445"/>
      <c r="AA116" s="446"/>
      <c r="AB116" s="444"/>
      <c r="AC116" s="445"/>
      <c r="AD116" s="446"/>
      <c r="AE116" s="444"/>
      <c r="AF116" s="445"/>
      <c r="AG116" s="446"/>
      <c r="AH116" s="444"/>
      <c r="AI116" s="445"/>
      <c r="AJ116" s="446"/>
      <c r="AK116" s="444"/>
      <c r="AL116" s="445"/>
      <c r="AM116" s="446"/>
      <c r="AN116" s="444"/>
      <c r="AO116" s="445"/>
      <c r="AP116" s="446"/>
      <c r="AQ116" s="444"/>
      <c r="AR116" s="445"/>
      <c r="AS116" s="447" t="str">
        <f t="shared" ref="AS116:AU116" si="560">IF($C116&lt;&gt;"",O116+R116,"")</f>
        <v/>
      </c>
      <c r="AT116" s="447" t="str">
        <f t="shared" si="560"/>
        <v/>
      </c>
      <c r="AU116" s="447" t="str">
        <f t="shared" si="560"/>
        <v/>
      </c>
      <c r="AV116" s="448" t="str">
        <f t="shared" si="1"/>
        <v/>
      </c>
      <c r="AW116" s="447" t="str">
        <f t="shared" ref="AW116:AY116" si="561">IF($C116&lt;&gt;"",U116+X116,"")</f>
        <v/>
      </c>
      <c r="AX116" s="447" t="str">
        <f t="shared" si="561"/>
        <v/>
      </c>
      <c r="AY116" s="447" t="str">
        <f t="shared" si="561"/>
        <v/>
      </c>
      <c r="AZ116" s="448" t="str">
        <f t="shared" si="3"/>
        <v/>
      </c>
      <c r="BA116" s="447" t="str">
        <f t="shared" ref="BA116:BC116" si="562">IF($C116&lt;&gt;"",AA116+AD116,"")</f>
        <v/>
      </c>
      <c r="BB116" s="447" t="str">
        <f t="shared" si="562"/>
        <v/>
      </c>
      <c r="BC116" s="447" t="str">
        <f t="shared" si="562"/>
        <v/>
      </c>
      <c r="BD116" s="448" t="str">
        <f t="shared" si="5"/>
        <v/>
      </c>
      <c r="BE116" s="447" t="str">
        <f t="shared" ref="BE116:BG116" si="563">IF($C116&lt;&gt;"",AG116+AJ116,"")</f>
        <v/>
      </c>
      <c r="BF116" s="447" t="str">
        <f t="shared" si="563"/>
        <v/>
      </c>
      <c r="BG116" s="447" t="str">
        <f t="shared" si="563"/>
        <v/>
      </c>
      <c r="BH116" s="428" t="str">
        <f t="shared" si="7"/>
        <v/>
      </c>
      <c r="BI116" s="447" t="str">
        <f t="shared" ref="BI116:BK116" si="564">IF($C116&lt;&gt;"",AJ116+AM116,"")</f>
        <v/>
      </c>
      <c r="BJ116" s="447" t="str">
        <f t="shared" si="564"/>
        <v/>
      </c>
      <c r="BK116" s="447" t="str">
        <f t="shared" si="564"/>
        <v/>
      </c>
      <c r="BL116" s="428" t="str">
        <f t="shared" si="9"/>
        <v/>
      </c>
    </row>
    <row r="117" spans="1:64" ht="24.75" customHeight="1">
      <c r="A117" s="449"/>
      <c r="B117" s="431"/>
      <c r="C117" s="432"/>
      <c r="D117" s="433"/>
      <c r="E117" s="434"/>
      <c r="F117" s="435"/>
      <c r="G117" s="436"/>
      <c r="H117" s="437"/>
      <c r="I117" s="437"/>
      <c r="J117" s="437"/>
      <c r="K117" s="435"/>
      <c r="L117" s="450"/>
      <c r="M117" s="439"/>
      <c r="N117" s="440"/>
      <c r="O117" s="441"/>
      <c r="P117" s="442"/>
      <c r="Q117" s="443"/>
      <c r="R117" s="441"/>
      <c r="S117" s="442"/>
      <c r="T117" s="443"/>
      <c r="U117" s="444"/>
      <c r="V117" s="444"/>
      <c r="W117" s="445"/>
      <c r="X117" s="446"/>
      <c r="Y117" s="444"/>
      <c r="Z117" s="445"/>
      <c r="AA117" s="446"/>
      <c r="AB117" s="444"/>
      <c r="AC117" s="445"/>
      <c r="AD117" s="446"/>
      <c r="AE117" s="444"/>
      <c r="AF117" s="445"/>
      <c r="AG117" s="446"/>
      <c r="AH117" s="444"/>
      <c r="AI117" s="445"/>
      <c r="AJ117" s="446"/>
      <c r="AK117" s="444"/>
      <c r="AL117" s="445"/>
      <c r="AM117" s="446"/>
      <c r="AN117" s="444"/>
      <c r="AO117" s="445"/>
      <c r="AP117" s="446"/>
      <c r="AQ117" s="444"/>
      <c r="AR117" s="445"/>
      <c r="AS117" s="447" t="str">
        <f t="shared" ref="AS117:AU117" si="565">IF($C117&lt;&gt;"",O117+R117,"")</f>
        <v/>
      </c>
      <c r="AT117" s="447" t="str">
        <f t="shared" si="565"/>
        <v/>
      </c>
      <c r="AU117" s="447" t="str">
        <f t="shared" si="565"/>
        <v/>
      </c>
      <c r="AV117" s="448" t="str">
        <f t="shared" si="1"/>
        <v/>
      </c>
      <c r="AW117" s="447" t="str">
        <f t="shared" ref="AW117:AY117" si="566">IF($C117&lt;&gt;"",U117+X117,"")</f>
        <v/>
      </c>
      <c r="AX117" s="447" t="str">
        <f t="shared" si="566"/>
        <v/>
      </c>
      <c r="AY117" s="447" t="str">
        <f t="shared" si="566"/>
        <v/>
      </c>
      <c r="AZ117" s="448" t="str">
        <f t="shared" si="3"/>
        <v/>
      </c>
      <c r="BA117" s="447" t="str">
        <f t="shared" ref="BA117:BC117" si="567">IF($C117&lt;&gt;"",AA117+AD117,"")</f>
        <v/>
      </c>
      <c r="BB117" s="447" t="str">
        <f t="shared" si="567"/>
        <v/>
      </c>
      <c r="BC117" s="447" t="str">
        <f t="shared" si="567"/>
        <v/>
      </c>
      <c r="BD117" s="448" t="str">
        <f t="shared" si="5"/>
        <v/>
      </c>
      <c r="BE117" s="447" t="str">
        <f t="shared" ref="BE117:BG117" si="568">IF($C117&lt;&gt;"",AG117+AJ117,"")</f>
        <v/>
      </c>
      <c r="BF117" s="447" t="str">
        <f t="shared" si="568"/>
        <v/>
      </c>
      <c r="BG117" s="447" t="str">
        <f t="shared" si="568"/>
        <v/>
      </c>
      <c r="BH117" s="428" t="str">
        <f t="shared" si="7"/>
        <v/>
      </c>
      <c r="BI117" s="447" t="str">
        <f t="shared" ref="BI117:BK117" si="569">IF($C117&lt;&gt;"",AJ117+AM117,"")</f>
        <v/>
      </c>
      <c r="BJ117" s="447" t="str">
        <f t="shared" si="569"/>
        <v/>
      </c>
      <c r="BK117" s="447" t="str">
        <f t="shared" si="569"/>
        <v/>
      </c>
      <c r="BL117" s="428" t="str">
        <f t="shared" si="9"/>
        <v/>
      </c>
    </row>
    <row r="118" spans="1:64" ht="24.75" customHeight="1">
      <c r="A118" s="449"/>
      <c r="B118" s="431"/>
      <c r="C118" s="432"/>
      <c r="D118" s="433"/>
      <c r="E118" s="434"/>
      <c r="F118" s="435"/>
      <c r="G118" s="436"/>
      <c r="H118" s="437"/>
      <c r="I118" s="437"/>
      <c r="J118" s="437"/>
      <c r="K118" s="435"/>
      <c r="L118" s="450"/>
      <c r="M118" s="439"/>
      <c r="N118" s="440"/>
      <c r="O118" s="441"/>
      <c r="P118" s="442"/>
      <c r="Q118" s="443"/>
      <c r="R118" s="441"/>
      <c r="S118" s="442"/>
      <c r="T118" s="443"/>
      <c r="U118" s="444"/>
      <c r="V118" s="444"/>
      <c r="W118" s="445"/>
      <c r="X118" s="446"/>
      <c r="Y118" s="444"/>
      <c r="Z118" s="445"/>
      <c r="AA118" s="446"/>
      <c r="AB118" s="444"/>
      <c r="AC118" s="445"/>
      <c r="AD118" s="446"/>
      <c r="AE118" s="444"/>
      <c r="AF118" s="445"/>
      <c r="AG118" s="446"/>
      <c r="AH118" s="444"/>
      <c r="AI118" s="445"/>
      <c r="AJ118" s="446"/>
      <c r="AK118" s="444"/>
      <c r="AL118" s="445"/>
      <c r="AM118" s="446"/>
      <c r="AN118" s="444"/>
      <c r="AO118" s="445"/>
      <c r="AP118" s="446"/>
      <c r="AQ118" s="444"/>
      <c r="AR118" s="445"/>
      <c r="AS118" s="447" t="str">
        <f t="shared" ref="AS118:AU118" si="570">IF($C118&lt;&gt;"",O118+R118,"")</f>
        <v/>
      </c>
      <c r="AT118" s="447" t="str">
        <f t="shared" si="570"/>
        <v/>
      </c>
      <c r="AU118" s="447" t="str">
        <f t="shared" si="570"/>
        <v/>
      </c>
      <c r="AV118" s="448" t="str">
        <f t="shared" si="1"/>
        <v/>
      </c>
      <c r="AW118" s="447" t="str">
        <f t="shared" ref="AW118:AY118" si="571">IF($C118&lt;&gt;"",U118+X118,"")</f>
        <v/>
      </c>
      <c r="AX118" s="447" t="str">
        <f t="shared" si="571"/>
        <v/>
      </c>
      <c r="AY118" s="447" t="str">
        <f t="shared" si="571"/>
        <v/>
      </c>
      <c r="AZ118" s="448" t="str">
        <f t="shared" si="3"/>
        <v/>
      </c>
      <c r="BA118" s="447" t="str">
        <f t="shared" ref="BA118:BC118" si="572">IF($C118&lt;&gt;"",AA118+AD118,"")</f>
        <v/>
      </c>
      <c r="BB118" s="447" t="str">
        <f t="shared" si="572"/>
        <v/>
      </c>
      <c r="BC118" s="447" t="str">
        <f t="shared" si="572"/>
        <v/>
      </c>
      <c r="BD118" s="448" t="str">
        <f t="shared" si="5"/>
        <v/>
      </c>
      <c r="BE118" s="447" t="str">
        <f t="shared" ref="BE118:BG118" si="573">IF($C118&lt;&gt;"",AG118+AJ118,"")</f>
        <v/>
      </c>
      <c r="BF118" s="447" t="str">
        <f t="shared" si="573"/>
        <v/>
      </c>
      <c r="BG118" s="447" t="str">
        <f t="shared" si="573"/>
        <v/>
      </c>
      <c r="BH118" s="428" t="str">
        <f t="shared" si="7"/>
        <v/>
      </c>
      <c r="BI118" s="447" t="str">
        <f t="shared" ref="BI118:BK118" si="574">IF($C118&lt;&gt;"",AJ118+AM118,"")</f>
        <v/>
      </c>
      <c r="BJ118" s="447" t="str">
        <f t="shared" si="574"/>
        <v/>
      </c>
      <c r="BK118" s="447" t="str">
        <f t="shared" si="574"/>
        <v/>
      </c>
      <c r="BL118" s="428" t="str">
        <f t="shared" si="9"/>
        <v/>
      </c>
    </row>
    <row r="119" spans="1:64" ht="24.75" customHeight="1">
      <c r="A119" s="449"/>
      <c r="B119" s="431"/>
      <c r="C119" s="432"/>
      <c r="D119" s="433"/>
      <c r="E119" s="434"/>
      <c r="F119" s="435"/>
      <c r="G119" s="436"/>
      <c r="H119" s="437"/>
      <c r="I119" s="437"/>
      <c r="J119" s="437"/>
      <c r="K119" s="435"/>
      <c r="L119" s="450"/>
      <c r="M119" s="439"/>
      <c r="N119" s="440"/>
      <c r="O119" s="441"/>
      <c r="P119" s="442"/>
      <c r="Q119" s="443"/>
      <c r="R119" s="441"/>
      <c r="S119" s="442"/>
      <c r="T119" s="443"/>
      <c r="U119" s="444"/>
      <c r="V119" s="444"/>
      <c r="W119" s="445"/>
      <c r="X119" s="446"/>
      <c r="Y119" s="444"/>
      <c r="Z119" s="445"/>
      <c r="AA119" s="446"/>
      <c r="AB119" s="444"/>
      <c r="AC119" s="445"/>
      <c r="AD119" s="446"/>
      <c r="AE119" s="444"/>
      <c r="AF119" s="445"/>
      <c r="AG119" s="446"/>
      <c r="AH119" s="444"/>
      <c r="AI119" s="445"/>
      <c r="AJ119" s="446"/>
      <c r="AK119" s="444"/>
      <c r="AL119" s="445"/>
      <c r="AM119" s="446"/>
      <c r="AN119" s="444"/>
      <c r="AO119" s="445"/>
      <c r="AP119" s="446"/>
      <c r="AQ119" s="444"/>
      <c r="AR119" s="445"/>
      <c r="AS119" s="447" t="str">
        <f t="shared" ref="AS119:AU119" si="575">IF($C119&lt;&gt;"",O119+R119,"")</f>
        <v/>
      </c>
      <c r="AT119" s="447" t="str">
        <f t="shared" si="575"/>
        <v/>
      </c>
      <c r="AU119" s="447" t="str">
        <f t="shared" si="575"/>
        <v/>
      </c>
      <c r="AV119" s="448" t="str">
        <f t="shared" si="1"/>
        <v/>
      </c>
      <c r="AW119" s="447" t="str">
        <f t="shared" ref="AW119:AY119" si="576">IF($C119&lt;&gt;"",U119+X119,"")</f>
        <v/>
      </c>
      <c r="AX119" s="447" t="str">
        <f t="shared" si="576"/>
        <v/>
      </c>
      <c r="AY119" s="447" t="str">
        <f t="shared" si="576"/>
        <v/>
      </c>
      <c r="AZ119" s="448" t="str">
        <f t="shared" si="3"/>
        <v/>
      </c>
      <c r="BA119" s="447" t="str">
        <f t="shared" ref="BA119:BC119" si="577">IF($C119&lt;&gt;"",AA119+AD119,"")</f>
        <v/>
      </c>
      <c r="BB119" s="447" t="str">
        <f t="shared" si="577"/>
        <v/>
      </c>
      <c r="BC119" s="447" t="str">
        <f t="shared" si="577"/>
        <v/>
      </c>
      <c r="BD119" s="448" t="str">
        <f t="shared" si="5"/>
        <v/>
      </c>
      <c r="BE119" s="447" t="str">
        <f t="shared" ref="BE119:BG119" si="578">IF($C119&lt;&gt;"",AG119+AJ119,"")</f>
        <v/>
      </c>
      <c r="BF119" s="447" t="str">
        <f t="shared" si="578"/>
        <v/>
      </c>
      <c r="BG119" s="447" t="str">
        <f t="shared" si="578"/>
        <v/>
      </c>
      <c r="BH119" s="428" t="str">
        <f t="shared" si="7"/>
        <v/>
      </c>
      <c r="BI119" s="447" t="str">
        <f t="shared" ref="BI119:BK119" si="579">IF($C119&lt;&gt;"",AJ119+AM119,"")</f>
        <v/>
      </c>
      <c r="BJ119" s="447" t="str">
        <f t="shared" si="579"/>
        <v/>
      </c>
      <c r="BK119" s="447" t="str">
        <f t="shared" si="579"/>
        <v/>
      </c>
      <c r="BL119" s="428" t="str">
        <f t="shared" si="9"/>
        <v/>
      </c>
    </row>
    <row r="120" spans="1:64" ht="24.75" customHeight="1">
      <c r="A120" s="449"/>
      <c r="B120" s="431"/>
      <c r="C120" s="432"/>
      <c r="D120" s="433"/>
      <c r="E120" s="434"/>
      <c r="F120" s="435"/>
      <c r="G120" s="436"/>
      <c r="H120" s="437"/>
      <c r="I120" s="437"/>
      <c r="J120" s="437"/>
      <c r="K120" s="435"/>
      <c r="L120" s="450"/>
      <c r="M120" s="439"/>
      <c r="N120" s="440"/>
      <c r="O120" s="441"/>
      <c r="P120" s="442"/>
      <c r="Q120" s="443"/>
      <c r="R120" s="441"/>
      <c r="S120" s="442"/>
      <c r="T120" s="443"/>
      <c r="U120" s="444"/>
      <c r="V120" s="444"/>
      <c r="W120" s="445"/>
      <c r="X120" s="446"/>
      <c r="Y120" s="444"/>
      <c r="Z120" s="445"/>
      <c r="AA120" s="446"/>
      <c r="AB120" s="444"/>
      <c r="AC120" s="445"/>
      <c r="AD120" s="446"/>
      <c r="AE120" s="444"/>
      <c r="AF120" s="445"/>
      <c r="AG120" s="446"/>
      <c r="AH120" s="444"/>
      <c r="AI120" s="445"/>
      <c r="AJ120" s="446"/>
      <c r="AK120" s="444"/>
      <c r="AL120" s="445"/>
      <c r="AM120" s="446"/>
      <c r="AN120" s="444"/>
      <c r="AO120" s="445"/>
      <c r="AP120" s="446"/>
      <c r="AQ120" s="444"/>
      <c r="AR120" s="445"/>
      <c r="AS120" s="447" t="str">
        <f t="shared" ref="AS120:AU120" si="580">IF($C120&lt;&gt;"",O120+R120,"")</f>
        <v/>
      </c>
      <c r="AT120" s="447" t="str">
        <f t="shared" si="580"/>
        <v/>
      </c>
      <c r="AU120" s="447" t="str">
        <f t="shared" si="580"/>
        <v/>
      </c>
      <c r="AV120" s="448" t="str">
        <f t="shared" si="1"/>
        <v/>
      </c>
      <c r="AW120" s="447" t="str">
        <f t="shared" ref="AW120:AY120" si="581">IF($C120&lt;&gt;"",U120+X120,"")</f>
        <v/>
      </c>
      <c r="AX120" s="447" t="str">
        <f t="shared" si="581"/>
        <v/>
      </c>
      <c r="AY120" s="447" t="str">
        <f t="shared" si="581"/>
        <v/>
      </c>
      <c r="AZ120" s="448" t="str">
        <f t="shared" si="3"/>
        <v/>
      </c>
      <c r="BA120" s="447" t="str">
        <f t="shared" ref="BA120:BC120" si="582">IF($C120&lt;&gt;"",AA120+AD120,"")</f>
        <v/>
      </c>
      <c r="BB120" s="447" t="str">
        <f t="shared" si="582"/>
        <v/>
      </c>
      <c r="BC120" s="447" t="str">
        <f t="shared" si="582"/>
        <v/>
      </c>
      <c r="BD120" s="448" t="str">
        <f t="shared" si="5"/>
        <v/>
      </c>
      <c r="BE120" s="447" t="str">
        <f t="shared" ref="BE120:BG120" si="583">IF($C120&lt;&gt;"",AG120+AJ120,"")</f>
        <v/>
      </c>
      <c r="BF120" s="447" t="str">
        <f t="shared" si="583"/>
        <v/>
      </c>
      <c r="BG120" s="447" t="str">
        <f t="shared" si="583"/>
        <v/>
      </c>
      <c r="BH120" s="428" t="str">
        <f t="shared" si="7"/>
        <v/>
      </c>
      <c r="BI120" s="447" t="str">
        <f t="shared" ref="BI120:BK120" si="584">IF($C120&lt;&gt;"",AJ120+AM120,"")</f>
        <v/>
      </c>
      <c r="BJ120" s="447" t="str">
        <f t="shared" si="584"/>
        <v/>
      </c>
      <c r="BK120" s="447" t="str">
        <f t="shared" si="584"/>
        <v/>
      </c>
      <c r="BL120" s="428" t="str">
        <f t="shared" si="9"/>
        <v/>
      </c>
    </row>
    <row r="121" spans="1:64" ht="24.75" customHeight="1">
      <c r="A121" s="449"/>
      <c r="B121" s="431"/>
      <c r="C121" s="432"/>
      <c r="D121" s="433"/>
      <c r="E121" s="434"/>
      <c r="F121" s="435"/>
      <c r="G121" s="436"/>
      <c r="H121" s="437"/>
      <c r="I121" s="437"/>
      <c r="J121" s="437"/>
      <c r="K121" s="435"/>
      <c r="L121" s="450"/>
      <c r="M121" s="439"/>
      <c r="N121" s="440"/>
      <c r="O121" s="441"/>
      <c r="P121" s="442"/>
      <c r="Q121" s="443"/>
      <c r="R121" s="441"/>
      <c r="S121" s="442"/>
      <c r="T121" s="443"/>
      <c r="U121" s="444"/>
      <c r="V121" s="444"/>
      <c r="W121" s="445"/>
      <c r="X121" s="446"/>
      <c r="Y121" s="444"/>
      <c r="Z121" s="445"/>
      <c r="AA121" s="446"/>
      <c r="AB121" s="444"/>
      <c r="AC121" s="445"/>
      <c r="AD121" s="446"/>
      <c r="AE121" s="444"/>
      <c r="AF121" s="445"/>
      <c r="AG121" s="446"/>
      <c r="AH121" s="444"/>
      <c r="AI121" s="445"/>
      <c r="AJ121" s="446"/>
      <c r="AK121" s="444"/>
      <c r="AL121" s="445"/>
      <c r="AM121" s="446"/>
      <c r="AN121" s="444"/>
      <c r="AO121" s="445"/>
      <c r="AP121" s="446"/>
      <c r="AQ121" s="444"/>
      <c r="AR121" s="445"/>
      <c r="AS121" s="447" t="str">
        <f t="shared" ref="AS121:AU121" si="585">IF($C121&lt;&gt;"",O121+R121,"")</f>
        <v/>
      </c>
      <c r="AT121" s="447" t="str">
        <f t="shared" si="585"/>
        <v/>
      </c>
      <c r="AU121" s="447" t="str">
        <f t="shared" si="585"/>
        <v/>
      </c>
      <c r="AV121" s="448" t="str">
        <f t="shared" si="1"/>
        <v/>
      </c>
      <c r="AW121" s="447" t="str">
        <f t="shared" ref="AW121:AY121" si="586">IF($C121&lt;&gt;"",U121+X121,"")</f>
        <v/>
      </c>
      <c r="AX121" s="447" t="str">
        <f t="shared" si="586"/>
        <v/>
      </c>
      <c r="AY121" s="447" t="str">
        <f t="shared" si="586"/>
        <v/>
      </c>
      <c r="AZ121" s="448" t="str">
        <f t="shared" si="3"/>
        <v/>
      </c>
      <c r="BA121" s="447" t="str">
        <f t="shared" ref="BA121:BC121" si="587">IF($C121&lt;&gt;"",AA121+AD121,"")</f>
        <v/>
      </c>
      <c r="BB121" s="447" t="str">
        <f t="shared" si="587"/>
        <v/>
      </c>
      <c r="BC121" s="447" t="str">
        <f t="shared" si="587"/>
        <v/>
      </c>
      <c r="BD121" s="448" t="str">
        <f t="shared" si="5"/>
        <v/>
      </c>
      <c r="BE121" s="447" t="str">
        <f t="shared" ref="BE121:BG121" si="588">IF($C121&lt;&gt;"",AG121+AJ121,"")</f>
        <v/>
      </c>
      <c r="BF121" s="447" t="str">
        <f t="shared" si="588"/>
        <v/>
      </c>
      <c r="BG121" s="447" t="str">
        <f t="shared" si="588"/>
        <v/>
      </c>
      <c r="BH121" s="428" t="str">
        <f t="shared" si="7"/>
        <v/>
      </c>
      <c r="BI121" s="447" t="str">
        <f t="shared" ref="BI121:BK121" si="589">IF($C121&lt;&gt;"",AJ121+AM121,"")</f>
        <v/>
      </c>
      <c r="BJ121" s="447" t="str">
        <f t="shared" si="589"/>
        <v/>
      </c>
      <c r="BK121" s="447" t="str">
        <f t="shared" si="589"/>
        <v/>
      </c>
      <c r="BL121" s="428" t="str">
        <f t="shared" si="9"/>
        <v/>
      </c>
    </row>
    <row r="122" spans="1:64" ht="24.75" customHeight="1">
      <c r="A122" s="449"/>
      <c r="B122" s="431"/>
      <c r="C122" s="432"/>
      <c r="D122" s="433"/>
      <c r="E122" s="434"/>
      <c r="F122" s="435"/>
      <c r="G122" s="436"/>
      <c r="H122" s="437"/>
      <c r="I122" s="437"/>
      <c r="J122" s="437"/>
      <c r="K122" s="435"/>
      <c r="L122" s="450"/>
      <c r="M122" s="439"/>
      <c r="N122" s="440"/>
      <c r="O122" s="441"/>
      <c r="P122" s="442"/>
      <c r="Q122" s="443"/>
      <c r="R122" s="441"/>
      <c r="S122" s="442"/>
      <c r="T122" s="443"/>
      <c r="U122" s="444"/>
      <c r="V122" s="444"/>
      <c r="W122" s="445"/>
      <c r="X122" s="446"/>
      <c r="Y122" s="444"/>
      <c r="Z122" s="445"/>
      <c r="AA122" s="446"/>
      <c r="AB122" s="444"/>
      <c r="AC122" s="445"/>
      <c r="AD122" s="446"/>
      <c r="AE122" s="444"/>
      <c r="AF122" s="445"/>
      <c r="AG122" s="446"/>
      <c r="AH122" s="444"/>
      <c r="AI122" s="445"/>
      <c r="AJ122" s="446"/>
      <c r="AK122" s="444"/>
      <c r="AL122" s="445"/>
      <c r="AM122" s="446"/>
      <c r="AN122" s="444"/>
      <c r="AO122" s="445"/>
      <c r="AP122" s="446"/>
      <c r="AQ122" s="444"/>
      <c r="AR122" s="445"/>
      <c r="AS122" s="447" t="str">
        <f t="shared" ref="AS122:AU122" si="590">IF($C122&lt;&gt;"",O122+R122,"")</f>
        <v/>
      </c>
      <c r="AT122" s="447" t="str">
        <f t="shared" si="590"/>
        <v/>
      </c>
      <c r="AU122" s="447" t="str">
        <f t="shared" si="590"/>
        <v/>
      </c>
      <c r="AV122" s="448" t="str">
        <f t="shared" si="1"/>
        <v/>
      </c>
      <c r="AW122" s="447" t="str">
        <f t="shared" ref="AW122:AY122" si="591">IF($C122&lt;&gt;"",U122+X122,"")</f>
        <v/>
      </c>
      <c r="AX122" s="447" t="str">
        <f t="shared" si="591"/>
        <v/>
      </c>
      <c r="AY122" s="447" t="str">
        <f t="shared" si="591"/>
        <v/>
      </c>
      <c r="AZ122" s="448" t="str">
        <f t="shared" si="3"/>
        <v/>
      </c>
      <c r="BA122" s="447" t="str">
        <f t="shared" ref="BA122:BC122" si="592">IF($C122&lt;&gt;"",AA122+AD122,"")</f>
        <v/>
      </c>
      <c r="BB122" s="447" t="str">
        <f t="shared" si="592"/>
        <v/>
      </c>
      <c r="BC122" s="447" t="str">
        <f t="shared" si="592"/>
        <v/>
      </c>
      <c r="BD122" s="448" t="str">
        <f t="shared" si="5"/>
        <v/>
      </c>
      <c r="BE122" s="447" t="str">
        <f t="shared" ref="BE122:BG122" si="593">IF($C122&lt;&gt;"",AG122+AJ122,"")</f>
        <v/>
      </c>
      <c r="BF122" s="447" t="str">
        <f t="shared" si="593"/>
        <v/>
      </c>
      <c r="BG122" s="447" t="str">
        <f t="shared" si="593"/>
        <v/>
      </c>
      <c r="BH122" s="428" t="str">
        <f t="shared" si="7"/>
        <v/>
      </c>
      <c r="BI122" s="447" t="str">
        <f t="shared" ref="BI122:BK122" si="594">IF($C122&lt;&gt;"",AJ122+AM122,"")</f>
        <v/>
      </c>
      <c r="BJ122" s="447" t="str">
        <f t="shared" si="594"/>
        <v/>
      </c>
      <c r="BK122" s="447" t="str">
        <f t="shared" si="594"/>
        <v/>
      </c>
      <c r="BL122" s="428" t="str">
        <f t="shared" si="9"/>
        <v/>
      </c>
    </row>
    <row r="123" spans="1:64" ht="24.75" customHeight="1">
      <c r="A123" s="449"/>
      <c r="B123" s="431"/>
      <c r="C123" s="432"/>
      <c r="D123" s="433"/>
      <c r="E123" s="434"/>
      <c r="F123" s="435"/>
      <c r="G123" s="436"/>
      <c r="H123" s="437"/>
      <c r="I123" s="437"/>
      <c r="J123" s="437"/>
      <c r="K123" s="435"/>
      <c r="L123" s="450"/>
      <c r="M123" s="439"/>
      <c r="N123" s="440"/>
      <c r="O123" s="441"/>
      <c r="P123" s="442"/>
      <c r="Q123" s="443"/>
      <c r="R123" s="441"/>
      <c r="S123" s="442"/>
      <c r="T123" s="443"/>
      <c r="U123" s="444"/>
      <c r="V123" s="444"/>
      <c r="W123" s="445"/>
      <c r="X123" s="446"/>
      <c r="Y123" s="444"/>
      <c r="Z123" s="445"/>
      <c r="AA123" s="446"/>
      <c r="AB123" s="444"/>
      <c r="AC123" s="445"/>
      <c r="AD123" s="446"/>
      <c r="AE123" s="444"/>
      <c r="AF123" s="445"/>
      <c r="AG123" s="446"/>
      <c r="AH123" s="444"/>
      <c r="AI123" s="445"/>
      <c r="AJ123" s="446"/>
      <c r="AK123" s="444"/>
      <c r="AL123" s="445"/>
      <c r="AM123" s="446"/>
      <c r="AN123" s="444"/>
      <c r="AO123" s="445"/>
      <c r="AP123" s="446"/>
      <c r="AQ123" s="444"/>
      <c r="AR123" s="445"/>
      <c r="AS123" s="447" t="str">
        <f t="shared" ref="AS123:AU123" si="595">IF($C123&lt;&gt;"",O123+R123,"")</f>
        <v/>
      </c>
      <c r="AT123" s="447" t="str">
        <f t="shared" si="595"/>
        <v/>
      </c>
      <c r="AU123" s="447" t="str">
        <f t="shared" si="595"/>
        <v/>
      </c>
      <c r="AV123" s="448" t="str">
        <f t="shared" si="1"/>
        <v/>
      </c>
      <c r="AW123" s="447" t="str">
        <f t="shared" ref="AW123:AY123" si="596">IF($C123&lt;&gt;"",U123+X123,"")</f>
        <v/>
      </c>
      <c r="AX123" s="447" t="str">
        <f t="shared" si="596"/>
        <v/>
      </c>
      <c r="AY123" s="447" t="str">
        <f t="shared" si="596"/>
        <v/>
      </c>
      <c r="AZ123" s="448" t="str">
        <f t="shared" si="3"/>
        <v/>
      </c>
      <c r="BA123" s="447" t="str">
        <f t="shared" ref="BA123:BC123" si="597">IF($C123&lt;&gt;"",AA123+AD123,"")</f>
        <v/>
      </c>
      <c r="BB123" s="447" t="str">
        <f t="shared" si="597"/>
        <v/>
      </c>
      <c r="BC123" s="447" t="str">
        <f t="shared" si="597"/>
        <v/>
      </c>
      <c r="BD123" s="448" t="str">
        <f t="shared" si="5"/>
        <v/>
      </c>
      <c r="BE123" s="447" t="str">
        <f t="shared" ref="BE123:BG123" si="598">IF($C123&lt;&gt;"",AG123+AJ123,"")</f>
        <v/>
      </c>
      <c r="BF123" s="447" t="str">
        <f t="shared" si="598"/>
        <v/>
      </c>
      <c r="BG123" s="447" t="str">
        <f t="shared" si="598"/>
        <v/>
      </c>
      <c r="BH123" s="428" t="str">
        <f t="shared" si="7"/>
        <v/>
      </c>
      <c r="BI123" s="447" t="str">
        <f t="shared" ref="BI123:BK123" si="599">IF($C123&lt;&gt;"",AJ123+AM123,"")</f>
        <v/>
      </c>
      <c r="BJ123" s="447" t="str">
        <f t="shared" si="599"/>
        <v/>
      </c>
      <c r="BK123" s="447" t="str">
        <f t="shared" si="599"/>
        <v/>
      </c>
      <c r="BL123" s="428" t="str">
        <f t="shared" si="9"/>
        <v/>
      </c>
    </row>
    <row r="124" spans="1:64" ht="24.75" customHeight="1">
      <c r="A124" s="449"/>
      <c r="B124" s="431"/>
      <c r="C124" s="432"/>
      <c r="D124" s="433"/>
      <c r="E124" s="434"/>
      <c r="F124" s="435"/>
      <c r="G124" s="436"/>
      <c r="H124" s="437"/>
      <c r="I124" s="437"/>
      <c r="J124" s="437"/>
      <c r="K124" s="435"/>
      <c r="L124" s="450"/>
      <c r="M124" s="439"/>
      <c r="N124" s="440"/>
      <c r="O124" s="441"/>
      <c r="P124" s="442"/>
      <c r="Q124" s="443"/>
      <c r="R124" s="441"/>
      <c r="S124" s="442"/>
      <c r="T124" s="443"/>
      <c r="U124" s="444"/>
      <c r="V124" s="444"/>
      <c r="W124" s="445"/>
      <c r="X124" s="446"/>
      <c r="Y124" s="444"/>
      <c r="Z124" s="445"/>
      <c r="AA124" s="446"/>
      <c r="AB124" s="444"/>
      <c r="AC124" s="445"/>
      <c r="AD124" s="446"/>
      <c r="AE124" s="444"/>
      <c r="AF124" s="445"/>
      <c r="AG124" s="446"/>
      <c r="AH124" s="444"/>
      <c r="AI124" s="445"/>
      <c r="AJ124" s="446"/>
      <c r="AK124" s="444"/>
      <c r="AL124" s="445"/>
      <c r="AM124" s="446"/>
      <c r="AN124" s="444"/>
      <c r="AO124" s="445"/>
      <c r="AP124" s="446"/>
      <c r="AQ124" s="444"/>
      <c r="AR124" s="445"/>
      <c r="AS124" s="447" t="str">
        <f t="shared" ref="AS124:AU124" si="600">IF($C124&lt;&gt;"",O124+R124,"")</f>
        <v/>
      </c>
      <c r="AT124" s="447" t="str">
        <f t="shared" si="600"/>
        <v/>
      </c>
      <c r="AU124" s="447" t="str">
        <f t="shared" si="600"/>
        <v/>
      </c>
      <c r="AV124" s="448" t="str">
        <f t="shared" si="1"/>
        <v/>
      </c>
      <c r="AW124" s="447" t="str">
        <f t="shared" ref="AW124:AY124" si="601">IF($C124&lt;&gt;"",U124+X124,"")</f>
        <v/>
      </c>
      <c r="AX124" s="447" t="str">
        <f t="shared" si="601"/>
        <v/>
      </c>
      <c r="AY124" s="447" t="str">
        <f t="shared" si="601"/>
        <v/>
      </c>
      <c r="AZ124" s="448" t="str">
        <f t="shared" si="3"/>
        <v/>
      </c>
      <c r="BA124" s="447" t="str">
        <f t="shared" ref="BA124:BC124" si="602">IF($C124&lt;&gt;"",AA124+AD124,"")</f>
        <v/>
      </c>
      <c r="BB124" s="447" t="str">
        <f t="shared" si="602"/>
        <v/>
      </c>
      <c r="BC124" s="447" t="str">
        <f t="shared" si="602"/>
        <v/>
      </c>
      <c r="BD124" s="448" t="str">
        <f t="shared" si="5"/>
        <v/>
      </c>
      <c r="BE124" s="447" t="str">
        <f t="shared" ref="BE124:BG124" si="603">IF($C124&lt;&gt;"",AG124+AJ124,"")</f>
        <v/>
      </c>
      <c r="BF124" s="447" t="str">
        <f t="shared" si="603"/>
        <v/>
      </c>
      <c r="BG124" s="447" t="str">
        <f t="shared" si="603"/>
        <v/>
      </c>
      <c r="BH124" s="428" t="str">
        <f t="shared" si="7"/>
        <v/>
      </c>
      <c r="BI124" s="447" t="str">
        <f t="shared" ref="BI124:BK124" si="604">IF($C124&lt;&gt;"",AJ124+AM124,"")</f>
        <v/>
      </c>
      <c r="BJ124" s="447" t="str">
        <f t="shared" si="604"/>
        <v/>
      </c>
      <c r="BK124" s="447" t="str">
        <f t="shared" si="604"/>
        <v/>
      </c>
      <c r="BL124" s="428" t="str">
        <f t="shared" si="9"/>
        <v/>
      </c>
    </row>
    <row r="125" spans="1:64" ht="24.75" customHeight="1">
      <c r="A125" s="449"/>
      <c r="B125" s="431"/>
      <c r="C125" s="432"/>
      <c r="D125" s="433"/>
      <c r="E125" s="434"/>
      <c r="F125" s="435"/>
      <c r="G125" s="436"/>
      <c r="H125" s="437"/>
      <c r="I125" s="437"/>
      <c r="J125" s="437"/>
      <c r="K125" s="435"/>
      <c r="L125" s="450"/>
      <c r="M125" s="439"/>
      <c r="N125" s="440"/>
      <c r="O125" s="441"/>
      <c r="P125" s="442"/>
      <c r="Q125" s="443"/>
      <c r="R125" s="441"/>
      <c r="S125" s="442"/>
      <c r="T125" s="443"/>
      <c r="U125" s="444"/>
      <c r="V125" s="444"/>
      <c r="W125" s="445"/>
      <c r="X125" s="446"/>
      <c r="Y125" s="444"/>
      <c r="Z125" s="445"/>
      <c r="AA125" s="446"/>
      <c r="AB125" s="444"/>
      <c r="AC125" s="445"/>
      <c r="AD125" s="446"/>
      <c r="AE125" s="444"/>
      <c r="AF125" s="445"/>
      <c r="AG125" s="446"/>
      <c r="AH125" s="444"/>
      <c r="AI125" s="445"/>
      <c r="AJ125" s="446"/>
      <c r="AK125" s="444"/>
      <c r="AL125" s="445"/>
      <c r="AM125" s="446"/>
      <c r="AN125" s="444"/>
      <c r="AO125" s="445"/>
      <c r="AP125" s="446"/>
      <c r="AQ125" s="444"/>
      <c r="AR125" s="445"/>
      <c r="AS125" s="447" t="str">
        <f t="shared" ref="AS125:AU125" si="605">IF($C125&lt;&gt;"",O125+R125,"")</f>
        <v/>
      </c>
      <c r="AT125" s="447" t="str">
        <f t="shared" si="605"/>
        <v/>
      </c>
      <c r="AU125" s="447" t="str">
        <f t="shared" si="605"/>
        <v/>
      </c>
      <c r="AV125" s="448" t="str">
        <f t="shared" si="1"/>
        <v/>
      </c>
      <c r="AW125" s="447" t="str">
        <f t="shared" ref="AW125:AY125" si="606">IF($C125&lt;&gt;"",U125+X125,"")</f>
        <v/>
      </c>
      <c r="AX125" s="447" t="str">
        <f t="shared" si="606"/>
        <v/>
      </c>
      <c r="AY125" s="447" t="str">
        <f t="shared" si="606"/>
        <v/>
      </c>
      <c r="AZ125" s="448" t="str">
        <f t="shared" si="3"/>
        <v/>
      </c>
      <c r="BA125" s="447" t="str">
        <f t="shared" ref="BA125:BC125" si="607">IF($C125&lt;&gt;"",AA125+AD125,"")</f>
        <v/>
      </c>
      <c r="BB125" s="447" t="str">
        <f t="shared" si="607"/>
        <v/>
      </c>
      <c r="BC125" s="447" t="str">
        <f t="shared" si="607"/>
        <v/>
      </c>
      <c r="BD125" s="448" t="str">
        <f t="shared" si="5"/>
        <v/>
      </c>
      <c r="BE125" s="447" t="str">
        <f t="shared" ref="BE125:BG125" si="608">IF($C125&lt;&gt;"",AG125+AJ125,"")</f>
        <v/>
      </c>
      <c r="BF125" s="447" t="str">
        <f t="shared" si="608"/>
        <v/>
      </c>
      <c r="BG125" s="447" t="str">
        <f t="shared" si="608"/>
        <v/>
      </c>
      <c r="BH125" s="428" t="str">
        <f t="shared" si="7"/>
        <v/>
      </c>
      <c r="BI125" s="447" t="str">
        <f t="shared" ref="BI125:BK125" si="609">IF($C125&lt;&gt;"",AJ125+AM125,"")</f>
        <v/>
      </c>
      <c r="BJ125" s="447" t="str">
        <f t="shared" si="609"/>
        <v/>
      </c>
      <c r="BK125" s="447" t="str">
        <f t="shared" si="609"/>
        <v/>
      </c>
      <c r="BL125" s="428" t="str">
        <f t="shared" si="9"/>
        <v/>
      </c>
    </row>
    <row r="126" spans="1:64" ht="24.75" customHeight="1">
      <c r="A126" s="449"/>
      <c r="B126" s="431"/>
      <c r="C126" s="432"/>
      <c r="D126" s="433"/>
      <c r="E126" s="434"/>
      <c r="F126" s="435"/>
      <c r="G126" s="436"/>
      <c r="H126" s="437"/>
      <c r="I126" s="437"/>
      <c r="J126" s="437"/>
      <c r="K126" s="435"/>
      <c r="L126" s="450"/>
      <c r="M126" s="439"/>
      <c r="N126" s="440"/>
      <c r="O126" s="441"/>
      <c r="P126" s="442"/>
      <c r="Q126" s="443"/>
      <c r="R126" s="441"/>
      <c r="S126" s="442"/>
      <c r="T126" s="443"/>
      <c r="U126" s="444"/>
      <c r="V126" s="444"/>
      <c r="W126" s="445"/>
      <c r="X126" s="446"/>
      <c r="Y126" s="444"/>
      <c r="Z126" s="445"/>
      <c r="AA126" s="446"/>
      <c r="AB126" s="444"/>
      <c r="AC126" s="445"/>
      <c r="AD126" s="446"/>
      <c r="AE126" s="444"/>
      <c r="AF126" s="445"/>
      <c r="AG126" s="446"/>
      <c r="AH126" s="444"/>
      <c r="AI126" s="445"/>
      <c r="AJ126" s="446"/>
      <c r="AK126" s="444"/>
      <c r="AL126" s="445"/>
      <c r="AM126" s="446"/>
      <c r="AN126" s="444"/>
      <c r="AO126" s="445"/>
      <c r="AP126" s="446"/>
      <c r="AQ126" s="444"/>
      <c r="AR126" s="445"/>
      <c r="AS126" s="447" t="str">
        <f t="shared" ref="AS126:AU126" si="610">IF($C126&lt;&gt;"",O126+R126,"")</f>
        <v/>
      </c>
      <c r="AT126" s="447" t="str">
        <f t="shared" si="610"/>
        <v/>
      </c>
      <c r="AU126" s="447" t="str">
        <f t="shared" si="610"/>
        <v/>
      </c>
      <c r="AV126" s="448" t="str">
        <f t="shared" si="1"/>
        <v/>
      </c>
      <c r="AW126" s="447" t="str">
        <f t="shared" ref="AW126:AY126" si="611">IF($C126&lt;&gt;"",U126+X126,"")</f>
        <v/>
      </c>
      <c r="AX126" s="447" t="str">
        <f t="shared" si="611"/>
        <v/>
      </c>
      <c r="AY126" s="447" t="str">
        <f t="shared" si="611"/>
        <v/>
      </c>
      <c r="AZ126" s="448" t="str">
        <f t="shared" si="3"/>
        <v/>
      </c>
      <c r="BA126" s="447" t="str">
        <f t="shared" ref="BA126:BC126" si="612">IF($C126&lt;&gt;"",AA126+AD126,"")</f>
        <v/>
      </c>
      <c r="BB126" s="447" t="str">
        <f t="shared" si="612"/>
        <v/>
      </c>
      <c r="BC126" s="447" t="str">
        <f t="shared" si="612"/>
        <v/>
      </c>
      <c r="BD126" s="448" t="str">
        <f t="shared" si="5"/>
        <v/>
      </c>
      <c r="BE126" s="447" t="str">
        <f t="shared" ref="BE126:BG126" si="613">IF($C126&lt;&gt;"",AG126+AJ126,"")</f>
        <v/>
      </c>
      <c r="BF126" s="447" t="str">
        <f t="shared" si="613"/>
        <v/>
      </c>
      <c r="BG126" s="447" t="str">
        <f t="shared" si="613"/>
        <v/>
      </c>
      <c r="BH126" s="428" t="str">
        <f t="shared" si="7"/>
        <v/>
      </c>
      <c r="BI126" s="447" t="str">
        <f t="shared" ref="BI126:BK126" si="614">IF($C126&lt;&gt;"",AJ126+AM126,"")</f>
        <v/>
      </c>
      <c r="BJ126" s="447" t="str">
        <f t="shared" si="614"/>
        <v/>
      </c>
      <c r="BK126" s="447" t="str">
        <f t="shared" si="614"/>
        <v/>
      </c>
      <c r="BL126" s="428" t="str">
        <f t="shared" si="9"/>
        <v/>
      </c>
    </row>
    <row r="127" spans="1:64" ht="24.75" customHeight="1">
      <c r="A127" s="449"/>
      <c r="B127" s="431"/>
      <c r="C127" s="432"/>
      <c r="D127" s="433"/>
      <c r="E127" s="434"/>
      <c r="F127" s="435"/>
      <c r="G127" s="436"/>
      <c r="H127" s="437"/>
      <c r="I127" s="437"/>
      <c r="J127" s="437"/>
      <c r="K127" s="435"/>
      <c r="L127" s="450"/>
      <c r="M127" s="439"/>
      <c r="N127" s="440"/>
      <c r="O127" s="441"/>
      <c r="P127" s="442"/>
      <c r="Q127" s="443"/>
      <c r="R127" s="441"/>
      <c r="S127" s="442"/>
      <c r="T127" s="443"/>
      <c r="U127" s="444"/>
      <c r="V127" s="444"/>
      <c r="W127" s="445"/>
      <c r="X127" s="446"/>
      <c r="Y127" s="444"/>
      <c r="Z127" s="445"/>
      <c r="AA127" s="446"/>
      <c r="AB127" s="444"/>
      <c r="AC127" s="445"/>
      <c r="AD127" s="446"/>
      <c r="AE127" s="444"/>
      <c r="AF127" s="445"/>
      <c r="AG127" s="446"/>
      <c r="AH127" s="444"/>
      <c r="AI127" s="445"/>
      <c r="AJ127" s="446"/>
      <c r="AK127" s="444"/>
      <c r="AL127" s="445"/>
      <c r="AM127" s="446"/>
      <c r="AN127" s="444"/>
      <c r="AO127" s="445"/>
      <c r="AP127" s="446"/>
      <c r="AQ127" s="444"/>
      <c r="AR127" s="445"/>
      <c r="AS127" s="447" t="str">
        <f t="shared" ref="AS127:AU127" si="615">IF($C127&lt;&gt;"",O127+R127,"")</f>
        <v/>
      </c>
      <c r="AT127" s="447" t="str">
        <f t="shared" si="615"/>
        <v/>
      </c>
      <c r="AU127" s="447" t="str">
        <f t="shared" si="615"/>
        <v/>
      </c>
      <c r="AV127" s="448" t="str">
        <f t="shared" si="1"/>
        <v/>
      </c>
      <c r="AW127" s="447" t="str">
        <f t="shared" ref="AW127:AY127" si="616">IF($C127&lt;&gt;"",U127+X127,"")</f>
        <v/>
      </c>
      <c r="AX127" s="447" t="str">
        <f t="shared" si="616"/>
        <v/>
      </c>
      <c r="AY127" s="447" t="str">
        <f t="shared" si="616"/>
        <v/>
      </c>
      <c r="AZ127" s="448" t="str">
        <f t="shared" si="3"/>
        <v/>
      </c>
      <c r="BA127" s="447" t="str">
        <f t="shared" ref="BA127:BC127" si="617">IF($C127&lt;&gt;"",AA127+AD127,"")</f>
        <v/>
      </c>
      <c r="BB127" s="447" t="str">
        <f t="shared" si="617"/>
        <v/>
      </c>
      <c r="BC127" s="447" t="str">
        <f t="shared" si="617"/>
        <v/>
      </c>
      <c r="BD127" s="448" t="str">
        <f t="shared" si="5"/>
        <v/>
      </c>
      <c r="BE127" s="447" t="str">
        <f t="shared" ref="BE127:BG127" si="618">IF($C127&lt;&gt;"",AG127+AJ127,"")</f>
        <v/>
      </c>
      <c r="BF127" s="447" t="str">
        <f t="shared" si="618"/>
        <v/>
      </c>
      <c r="BG127" s="447" t="str">
        <f t="shared" si="618"/>
        <v/>
      </c>
      <c r="BH127" s="428" t="str">
        <f t="shared" si="7"/>
        <v/>
      </c>
      <c r="BI127" s="447" t="str">
        <f t="shared" ref="BI127:BK127" si="619">IF($C127&lt;&gt;"",AJ127+AM127,"")</f>
        <v/>
      </c>
      <c r="BJ127" s="447" t="str">
        <f t="shared" si="619"/>
        <v/>
      </c>
      <c r="BK127" s="447" t="str">
        <f t="shared" si="619"/>
        <v/>
      </c>
      <c r="BL127" s="428" t="str">
        <f t="shared" si="9"/>
        <v/>
      </c>
    </row>
    <row r="128" spans="1:64" ht="24.75" customHeight="1">
      <c r="A128" s="449"/>
      <c r="B128" s="431"/>
      <c r="C128" s="432"/>
      <c r="D128" s="433"/>
      <c r="E128" s="434"/>
      <c r="F128" s="435"/>
      <c r="G128" s="436"/>
      <c r="H128" s="437"/>
      <c r="I128" s="437"/>
      <c r="J128" s="437"/>
      <c r="K128" s="435"/>
      <c r="L128" s="450"/>
      <c r="M128" s="439"/>
      <c r="N128" s="440"/>
      <c r="O128" s="441"/>
      <c r="P128" s="442"/>
      <c r="Q128" s="443"/>
      <c r="R128" s="441"/>
      <c r="S128" s="442"/>
      <c r="T128" s="443"/>
      <c r="U128" s="444"/>
      <c r="V128" s="444"/>
      <c r="W128" s="445"/>
      <c r="X128" s="446"/>
      <c r="Y128" s="444"/>
      <c r="Z128" s="445"/>
      <c r="AA128" s="446"/>
      <c r="AB128" s="444"/>
      <c r="AC128" s="445"/>
      <c r="AD128" s="446"/>
      <c r="AE128" s="444"/>
      <c r="AF128" s="445"/>
      <c r="AG128" s="446"/>
      <c r="AH128" s="444"/>
      <c r="AI128" s="445"/>
      <c r="AJ128" s="446"/>
      <c r="AK128" s="444"/>
      <c r="AL128" s="445"/>
      <c r="AM128" s="446"/>
      <c r="AN128" s="444"/>
      <c r="AO128" s="445"/>
      <c r="AP128" s="446"/>
      <c r="AQ128" s="444"/>
      <c r="AR128" s="445"/>
      <c r="AS128" s="447" t="str">
        <f t="shared" ref="AS128:AU128" si="620">IF($C128&lt;&gt;"",O128+R128,"")</f>
        <v/>
      </c>
      <c r="AT128" s="447" t="str">
        <f t="shared" si="620"/>
        <v/>
      </c>
      <c r="AU128" s="447" t="str">
        <f t="shared" si="620"/>
        <v/>
      </c>
      <c r="AV128" s="448" t="str">
        <f t="shared" si="1"/>
        <v/>
      </c>
      <c r="AW128" s="447" t="str">
        <f t="shared" ref="AW128:AY128" si="621">IF($C128&lt;&gt;"",U128+X128,"")</f>
        <v/>
      </c>
      <c r="AX128" s="447" t="str">
        <f t="shared" si="621"/>
        <v/>
      </c>
      <c r="AY128" s="447" t="str">
        <f t="shared" si="621"/>
        <v/>
      </c>
      <c r="AZ128" s="448" t="str">
        <f t="shared" si="3"/>
        <v/>
      </c>
      <c r="BA128" s="447" t="str">
        <f t="shared" ref="BA128:BC128" si="622">IF($C128&lt;&gt;"",AA128+AD128,"")</f>
        <v/>
      </c>
      <c r="BB128" s="447" t="str">
        <f t="shared" si="622"/>
        <v/>
      </c>
      <c r="BC128" s="447" t="str">
        <f t="shared" si="622"/>
        <v/>
      </c>
      <c r="BD128" s="448" t="str">
        <f t="shared" si="5"/>
        <v/>
      </c>
      <c r="BE128" s="447" t="str">
        <f t="shared" ref="BE128:BG128" si="623">IF($C128&lt;&gt;"",AG128+AJ128,"")</f>
        <v/>
      </c>
      <c r="BF128" s="447" t="str">
        <f t="shared" si="623"/>
        <v/>
      </c>
      <c r="BG128" s="447" t="str">
        <f t="shared" si="623"/>
        <v/>
      </c>
      <c r="BH128" s="428" t="str">
        <f t="shared" si="7"/>
        <v/>
      </c>
      <c r="BI128" s="447" t="str">
        <f t="shared" ref="BI128:BK128" si="624">IF($C128&lt;&gt;"",AJ128+AM128,"")</f>
        <v/>
      </c>
      <c r="BJ128" s="447" t="str">
        <f t="shared" si="624"/>
        <v/>
      </c>
      <c r="BK128" s="447" t="str">
        <f t="shared" si="624"/>
        <v/>
      </c>
      <c r="BL128" s="428" t="str">
        <f t="shared" si="9"/>
        <v/>
      </c>
    </row>
    <row r="129" spans="1:64" ht="24.75" customHeight="1">
      <c r="A129" s="449"/>
      <c r="B129" s="431"/>
      <c r="C129" s="432"/>
      <c r="D129" s="433"/>
      <c r="E129" s="434"/>
      <c r="F129" s="435"/>
      <c r="G129" s="436"/>
      <c r="H129" s="437"/>
      <c r="I129" s="437"/>
      <c r="J129" s="437"/>
      <c r="K129" s="435"/>
      <c r="L129" s="450"/>
      <c r="M129" s="439"/>
      <c r="N129" s="440"/>
      <c r="O129" s="441"/>
      <c r="P129" s="442"/>
      <c r="Q129" s="443"/>
      <c r="R129" s="441"/>
      <c r="S129" s="442"/>
      <c r="T129" s="443"/>
      <c r="U129" s="444"/>
      <c r="V129" s="444"/>
      <c r="W129" s="445"/>
      <c r="X129" s="446"/>
      <c r="Y129" s="444"/>
      <c r="Z129" s="445"/>
      <c r="AA129" s="446"/>
      <c r="AB129" s="444"/>
      <c r="AC129" s="445"/>
      <c r="AD129" s="446"/>
      <c r="AE129" s="444"/>
      <c r="AF129" s="445"/>
      <c r="AG129" s="446"/>
      <c r="AH129" s="444"/>
      <c r="AI129" s="445"/>
      <c r="AJ129" s="446"/>
      <c r="AK129" s="444"/>
      <c r="AL129" s="445"/>
      <c r="AM129" s="446"/>
      <c r="AN129" s="444"/>
      <c r="AO129" s="445"/>
      <c r="AP129" s="446"/>
      <c r="AQ129" s="444"/>
      <c r="AR129" s="445"/>
      <c r="AS129" s="447" t="str">
        <f t="shared" ref="AS129:AU129" si="625">IF($C129&lt;&gt;"",O129+R129,"")</f>
        <v/>
      </c>
      <c r="AT129" s="447" t="str">
        <f t="shared" si="625"/>
        <v/>
      </c>
      <c r="AU129" s="447" t="str">
        <f t="shared" si="625"/>
        <v/>
      </c>
      <c r="AV129" s="448" t="str">
        <f t="shared" si="1"/>
        <v/>
      </c>
      <c r="AW129" s="447" t="str">
        <f t="shared" ref="AW129:AY129" si="626">IF($C129&lt;&gt;"",U129+X129,"")</f>
        <v/>
      </c>
      <c r="AX129" s="447" t="str">
        <f t="shared" si="626"/>
        <v/>
      </c>
      <c r="AY129" s="447" t="str">
        <f t="shared" si="626"/>
        <v/>
      </c>
      <c r="AZ129" s="448" t="str">
        <f t="shared" si="3"/>
        <v/>
      </c>
      <c r="BA129" s="447" t="str">
        <f t="shared" ref="BA129:BC129" si="627">IF($C129&lt;&gt;"",AA129+AD129,"")</f>
        <v/>
      </c>
      <c r="BB129" s="447" t="str">
        <f t="shared" si="627"/>
        <v/>
      </c>
      <c r="BC129" s="447" t="str">
        <f t="shared" si="627"/>
        <v/>
      </c>
      <c r="BD129" s="448" t="str">
        <f t="shared" si="5"/>
        <v/>
      </c>
      <c r="BE129" s="447" t="str">
        <f t="shared" ref="BE129:BG129" si="628">IF($C129&lt;&gt;"",AG129+AJ129,"")</f>
        <v/>
      </c>
      <c r="BF129" s="447" t="str">
        <f t="shared" si="628"/>
        <v/>
      </c>
      <c r="BG129" s="447" t="str">
        <f t="shared" si="628"/>
        <v/>
      </c>
      <c r="BH129" s="428" t="str">
        <f t="shared" si="7"/>
        <v/>
      </c>
      <c r="BI129" s="447" t="str">
        <f t="shared" ref="BI129:BK129" si="629">IF($C129&lt;&gt;"",AJ129+AM129,"")</f>
        <v/>
      </c>
      <c r="BJ129" s="447" t="str">
        <f t="shared" si="629"/>
        <v/>
      </c>
      <c r="BK129" s="447" t="str">
        <f t="shared" si="629"/>
        <v/>
      </c>
      <c r="BL129" s="428" t="str">
        <f t="shared" si="9"/>
        <v/>
      </c>
    </row>
    <row r="130" spans="1:64" ht="24.75" customHeight="1">
      <c r="A130" s="449"/>
      <c r="B130" s="431"/>
      <c r="C130" s="432"/>
      <c r="D130" s="433"/>
      <c r="E130" s="434"/>
      <c r="F130" s="435"/>
      <c r="G130" s="436"/>
      <c r="H130" s="437"/>
      <c r="I130" s="437"/>
      <c r="J130" s="437"/>
      <c r="K130" s="435"/>
      <c r="L130" s="450"/>
      <c r="M130" s="439"/>
      <c r="N130" s="440"/>
      <c r="O130" s="441"/>
      <c r="P130" s="442"/>
      <c r="Q130" s="443"/>
      <c r="R130" s="441"/>
      <c r="S130" s="442"/>
      <c r="T130" s="443"/>
      <c r="U130" s="444"/>
      <c r="V130" s="444"/>
      <c r="W130" s="445"/>
      <c r="X130" s="446"/>
      <c r="Y130" s="444"/>
      <c r="Z130" s="445"/>
      <c r="AA130" s="446"/>
      <c r="AB130" s="444"/>
      <c r="AC130" s="445"/>
      <c r="AD130" s="446"/>
      <c r="AE130" s="444"/>
      <c r="AF130" s="445"/>
      <c r="AG130" s="446"/>
      <c r="AH130" s="444"/>
      <c r="AI130" s="445"/>
      <c r="AJ130" s="446"/>
      <c r="AK130" s="444"/>
      <c r="AL130" s="445"/>
      <c r="AM130" s="446"/>
      <c r="AN130" s="444"/>
      <c r="AO130" s="445"/>
      <c r="AP130" s="446"/>
      <c r="AQ130" s="444"/>
      <c r="AR130" s="445"/>
      <c r="AS130" s="447" t="str">
        <f t="shared" ref="AS130:AU130" si="630">IF($C130&lt;&gt;"",O130+R130,"")</f>
        <v/>
      </c>
      <c r="AT130" s="447" t="str">
        <f t="shared" si="630"/>
        <v/>
      </c>
      <c r="AU130" s="447" t="str">
        <f t="shared" si="630"/>
        <v/>
      </c>
      <c r="AV130" s="448" t="str">
        <f t="shared" si="1"/>
        <v/>
      </c>
      <c r="AW130" s="447" t="str">
        <f t="shared" ref="AW130:AY130" si="631">IF($C130&lt;&gt;"",U130+X130,"")</f>
        <v/>
      </c>
      <c r="AX130" s="447" t="str">
        <f t="shared" si="631"/>
        <v/>
      </c>
      <c r="AY130" s="447" t="str">
        <f t="shared" si="631"/>
        <v/>
      </c>
      <c r="AZ130" s="448" t="str">
        <f t="shared" si="3"/>
        <v/>
      </c>
      <c r="BA130" s="447" t="str">
        <f t="shared" ref="BA130:BC130" si="632">IF($C130&lt;&gt;"",AA130+AD130,"")</f>
        <v/>
      </c>
      <c r="BB130" s="447" t="str">
        <f t="shared" si="632"/>
        <v/>
      </c>
      <c r="BC130" s="447" t="str">
        <f t="shared" si="632"/>
        <v/>
      </c>
      <c r="BD130" s="448" t="str">
        <f t="shared" si="5"/>
        <v/>
      </c>
      <c r="BE130" s="447" t="str">
        <f t="shared" ref="BE130:BG130" si="633">IF($C130&lt;&gt;"",AG130+AJ130,"")</f>
        <v/>
      </c>
      <c r="BF130" s="447" t="str">
        <f t="shared" si="633"/>
        <v/>
      </c>
      <c r="BG130" s="447" t="str">
        <f t="shared" si="633"/>
        <v/>
      </c>
      <c r="BH130" s="428" t="str">
        <f t="shared" si="7"/>
        <v/>
      </c>
      <c r="BI130" s="447" t="str">
        <f t="shared" ref="BI130:BK130" si="634">IF($C130&lt;&gt;"",AJ130+AM130,"")</f>
        <v/>
      </c>
      <c r="BJ130" s="447" t="str">
        <f t="shared" si="634"/>
        <v/>
      </c>
      <c r="BK130" s="447" t="str">
        <f t="shared" si="634"/>
        <v/>
      </c>
      <c r="BL130" s="428" t="str">
        <f t="shared" si="9"/>
        <v/>
      </c>
    </row>
    <row r="131" spans="1:64" ht="24.75" customHeight="1">
      <c r="A131" s="449"/>
      <c r="B131" s="431"/>
      <c r="C131" s="432"/>
      <c r="D131" s="433"/>
      <c r="E131" s="434"/>
      <c r="F131" s="435"/>
      <c r="G131" s="436"/>
      <c r="H131" s="437"/>
      <c r="I131" s="437"/>
      <c r="J131" s="437"/>
      <c r="K131" s="435"/>
      <c r="L131" s="450"/>
      <c r="M131" s="439"/>
      <c r="N131" s="440"/>
      <c r="O131" s="441"/>
      <c r="P131" s="442"/>
      <c r="Q131" s="443"/>
      <c r="R131" s="441"/>
      <c r="S131" s="442"/>
      <c r="T131" s="443"/>
      <c r="U131" s="444"/>
      <c r="V131" s="444"/>
      <c r="W131" s="445"/>
      <c r="X131" s="446"/>
      <c r="Y131" s="444"/>
      <c r="Z131" s="445"/>
      <c r="AA131" s="446"/>
      <c r="AB131" s="444"/>
      <c r="AC131" s="445"/>
      <c r="AD131" s="446"/>
      <c r="AE131" s="444"/>
      <c r="AF131" s="445"/>
      <c r="AG131" s="446"/>
      <c r="AH131" s="444"/>
      <c r="AI131" s="445"/>
      <c r="AJ131" s="446"/>
      <c r="AK131" s="444"/>
      <c r="AL131" s="445"/>
      <c r="AM131" s="446"/>
      <c r="AN131" s="444"/>
      <c r="AO131" s="445"/>
      <c r="AP131" s="446"/>
      <c r="AQ131" s="444"/>
      <c r="AR131" s="445"/>
      <c r="AS131" s="447" t="str">
        <f t="shared" ref="AS131:AU131" si="635">IF($C131&lt;&gt;"",O131+R131,"")</f>
        <v/>
      </c>
      <c r="AT131" s="447" t="str">
        <f t="shared" si="635"/>
        <v/>
      </c>
      <c r="AU131" s="447" t="str">
        <f t="shared" si="635"/>
        <v/>
      </c>
      <c r="AV131" s="448" t="str">
        <f t="shared" si="1"/>
        <v/>
      </c>
      <c r="AW131" s="447" t="str">
        <f t="shared" ref="AW131:AY131" si="636">IF($C131&lt;&gt;"",U131+X131,"")</f>
        <v/>
      </c>
      <c r="AX131" s="447" t="str">
        <f t="shared" si="636"/>
        <v/>
      </c>
      <c r="AY131" s="447" t="str">
        <f t="shared" si="636"/>
        <v/>
      </c>
      <c r="AZ131" s="448" t="str">
        <f t="shared" si="3"/>
        <v/>
      </c>
      <c r="BA131" s="447" t="str">
        <f t="shared" ref="BA131:BC131" si="637">IF($C131&lt;&gt;"",AA131+AD131,"")</f>
        <v/>
      </c>
      <c r="BB131" s="447" t="str">
        <f t="shared" si="637"/>
        <v/>
      </c>
      <c r="BC131" s="447" t="str">
        <f t="shared" si="637"/>
        <v/>
      </c>
      <c r="BD131" s="448" t="str">
        <f t="shared" si="5"/>
        <v/>
      </c>
      <c r="BE131" s="447" t="str">
        <f t="shared" ref="BE131:BG131" si="638">IF($C131&lt;&gt;"",AG131+AJ131,"")</f>
        <v/>
      </c>
      <c r="BF131" s="447" t="str">
        <f t="shared" si="638"/>
        <v/>
      </c>
      <c r="BG131" s="447" t="str">
        <f t="shared" si="638"/>
        <v/>
      </c>
      <c r="BH131" s="428" t="str">
        <f t="shared" si="7"/>
        <v/>
      </c>
      <c r="BI131" s="447" t="str">
        <f t="shared" ref="BI131:BK131" si="639">IF($C131&lt;&gt;"",AJ131+AM131,"")</f>
        <v/>
      </c>
      <c r="BJ131" s="447" t="str">
        <f t="shared" si="639"/>
        <v/>
      </c>
      <c r="BK131" s="447" t="str">
        <f t="shared" si="639"/>
        <v/>
      </c>
      <c r="BL131" s="428" t="str">
        <f t="shared" si="9"/>
        <v/>
      </c>
    </row>
    <row r="132" spans="1:64" ht="24.75" customHeight="1">
      <c r="A132" s="449"/>
      <c r="B132" s="431"/>
      <c r="C132" s="432"/>
      <c r="D132" s="433"/>
      <c r="E132" s="434"/>
      <c r="F132" s="435"/>
      <c r="G132" s="436"/>
      <c r="H132" s="437"/>
      <c r="I132" s="437"/>
      <c r="J132" s="437"/>
      <c r="K132" s="435"/>
      <c r="L132" s="450"/>
      <c r="M132" s="439"/>
      <c r="N132" s="440"/>
      <c r="O132" s="441"/>
      <c r="P132" s="442"/>
      <c r="Q132" s="443"/>
      <c r="R132" s="441"/>
      <c r="S132" s="442"/>
      <c r="T132" s="443"/>
      <c r="U132" s="444"/>
      <c r="V132" s="444"/>
      <c r="W132" s="445"/>
      <c r="X132" s="446"/>
      <c r="Y132" s="444"/>
      <c r="Z132" s="445"/>
      <c r="AA132" s="446"/>
      <c r="AB132" s="444"/>
      <c r="AC132" s="445"/>
      <c r="AD132" s="446"/>
      <c r="AE132" s="444"/>
      <c r="AF132" s="445"/>
      <c r="AG132" s="446"/>
      <c r="AH132" s="444"/>
      <c r="AI132" s="445"/>
      <c r="AJ132" s="446"/>
      <c r="AK132" s="444"/>
      <c r="AL132" s="445"/>
      <c r="AM132" s="446"/>
      <c r="AN132" s="444"/>
      <c r="AO132" s="445"/>
      <c r="AP132" s="446"/>
      <c r="AQ132" s="444"/>
      <c r="AR132" s="445"/>
      <c r="AS132" s="447" t="str">
        <f t="shared" ref="AS132:AU132" si="640">IF($C132&lt;&gt;"",O132+R132,"")</f>
        <v/>
      </c>
      <c r="AT132" s="447" t="str">
        <f t="shared" si="640"/>
        <v/>
      </c>
      <c r="AU132" s="447" t="str">
        <f t="shared" si="640"/>
        <v/>
      </c>
      <c r="AV132" s="448" t="str">
        <f t="shared" si="1"/>
        <v/>
      </c>
      <c r="AW132" s="447" t="str">
        <f t="shared" ref="AW132:AY132" si="641">IF($C132&lt;&gt;"",U132+X132,"")</f>
        <v/>
      </c>
      <c r="AX132" s="447" t="str">
        <f t="shared" si="641"/>
        <v/>
      </c>
      <c r="AY132" s="447" t="str">
        <f t="shared" si="641"/>
        <v/>
      </c>
      <c r="AZ132" s="448" t="str">
        <f t="shared" si="3"/>
        <v/>
      </c>
      <c r="BA132" s="447" t="str">
        <f t="shared" ref="BA132:BC132" si="642">IF($C132&lt;&gt;"",AA132+AD132,"")</f>
        <v/>
      </c>
      <c r="BB132" s="447" t="str">
        <f t="shared" si="642"/>
        <v/>
      </c>
      <c r="BC132" s="447" t="str">
        <f t="shared" si="642"/>
        <v/>
      </c>
      <c r="BD132" s="448" t="str">
        <f t="shared" si="5"/>
        <v/>
      </c>
      <c r="BE132" s="447" t="str">
        <f t="shared" ref="BE132:BG132" si="643">IF($C132&lt;&gt;"",AG132+AJ132,"")</f>
        <v/>
      </c>
      <c r="BF132" s="447" t="str">
        <f t="shared" si="643"/>
        <v/>
      </c>
      <c r="BG132" s="447" t="str">
        <f t="shared" si="643"/>
        <v/>
      </c>
      <c r="BH132" s="428" t="str">
        <f t="shared" si="7"/>
        <v/>
      </c>
      <c r="BI132" s="447" t="str">
        <f t="shared" ref="BI132:BK132" si="644">IF($C132&lt;&gt;"",AJ132+AM132,"")</f>
        <v/>
      </c>
      <c r="BJ132" s="447" t="str">
        <f t="shared" si="644"/>
        <v/>
      </c>
      <c r="BK132" s="447" t="str">
        <f t="shared" si="644"/>
        <v/>
      </c>
      <c r="BL132" s="428" t="str">
        <f t="shared" si="9"/>
        <v/>
      </c>
    </row>
    <row r="133" spans="1:64" ht="24.75" customHeight="1">
      <c r="A133" s="449"/>
      <c r="B133" s="431"/>
      <c r="C133" s="432"/>
      <c r="D133" s="433"/>
      <c r="E133" s="434"/>
      <c r="F133" s="435"/>
      <c r="G133" s="436"/>
      <c r="H133" s="437"/>
      <c r="I133" s="437"/>
      <c r="J133" s="437"/>
      <c r="K133" s="435"/>
      <c r="L133" s="450"/>
      <c r="M133" s="439"/>
      <c r="N133" s="440"/>
      <c r="O133" s="441"/>
      <c r="P133" s="442"/>
      <c r="Q133" s="443"/>
      <c r="R133" s="441"/>
      <c r="S133" s="442"/>
      <c r="T133" s="443"/>
      <c r="U133" s="444"/>
      <c r="V133" s="444"/>
      <c r="W133" s="445"/>
      <c r="X133" s="446"/>
      <c r="Y133" s="444"/>
      <c r="Z133" s="445"/>
      <c r="AA133" s="446"/>
      <c r="AB133" s="444"/>
      <c r="AC133" s="445"/>
      <c r="AD133" s="446"/>
      <c r="AE133" s="444"/>
      <c r="AF133" s="445"/>
      <c r="AG133" s="446"/>
      <c r="AH133" s="444"/>
      <c r="AI133" s="445"/>
      <c r="AJ133" s="446"/>
      <c r="AK133" s="444"/>
      <c r="AL133" s="445"/>
      <c r="AM133" s="446"/>
      <c r="AN133" s="444"/>
      <c r="AO133" s="445"/>
      <c r="AP133" s="446"/>
      <c r="AQ133" s="444"/>
      <c r="AR133" s="445"/>
      <c r="AS133" s="447" t="str">
        <f t="shared" ref="AS133:AU133" si="645">IF($C133&lt;&gt;"",O133+R133,"")</f>
        <v/>
      </c>
      <c r="AT133" s="447" t="str">
        <f t="shared" si="645"/>
        <v/>
      </c>
      <c r="AU133" s="447" t="str">
        <f t="shared" si="645"/>
        <v/>
      </c>
      <c r="AV133" s="448" t="str">
        <f t="shared" si="1"/>
        <v/>
      </c>
      <c r="AW133" s="447" t="str">
        <f t="shared" ref="AW133:AY133" si="646">IF($C133&lt;&gt;"",U133+X133,"")</f>
        <v/>
      </c>
      <c r="AX133" s="447" t="str">
        <f t="shared" si="646"/>
        <v/>
      </c>
      <c r="AY133" s="447" t="str">
        <f t="shared" si="646"/>
        <v/>
      </c>
      <c r="AZ133" s="448" t="str">
        <f t="shared" si="3"/>
        <v/>
      </c>
      <c r="BA133" s="447" t="str">
        <f t="shared" ref="BA133:BC133" si="647">IF($C133&lt;&gt;"",AA133+AD133,"")</f>
        <v/>
      </c>
      <c r="BB133" s="447" t="str">
        <f t="shared" si="647"/>
        <v/>
      </c>
      <c r="BC133" s="447" t="str">
        <f t="shared" si="647"/>
        <v/>
      </c>
      <c r="BD133" s="448" t="str">
        <f t="shared" si="5"/>
        <v/>
      </c>
      <c r="BE133" s="447" t="str">
        <f t="shared" ref="BE133:BG133" si="648">IF($C133&lt;&gt;"",AG133+AJ133,"")</f>
        <v/>
      </c>
      <c r="BF133" s="447" t="str">
        <f t="shared" si="648"/>
        <v/>
      </c>
      <c r="BG133" s="447" t="str">
        <f t="shared" si="648"/>
        <v/>
      </c>
      <c r="BH133" s="428" t="str">
        <f t="shared" si="7"/>
        <v/>
      </c>
      <c r="BI133" s="447" t="str">
        <f t="shared" ref="BI133:BK133" si="649">IF($C133&lt;&gt;"",AJ133+AM133,"")</f>
        <v/>
      </c>
      <c r="BJ133" s="447" t="str">
        <f t="shared" si="649"/>
        <v/>
      </c>
      <c r="BK133" s="447" t="str">
        <f t="shared" si="649"/>
        <v/>
      </c>
      <c r="BL133" s="428" t="str">
        <f t="shared" si="9"/>
        <v/>
      </c>
    </row>
    <row r="134" spans="1:64" ht="24.75" customHeight="1">
      <c r="A134" s="449"/>
      <c r="B134" s="431"/>
      <c r="C134" s="432"/>
      <c r="D134" s="433"/>
      <c r="E134" s="434"/>
      <c r="F134" s="435"/>
      <c r="G134" s="436"/>
      <c r="H134" s="437"/>
      <c r="I134" s="437"/>
      <c r="J134" s="437"/>
      <c r="K134" s="435"/>
      <c r="L134" s="450"/>
      <c r="M134" s="439"/>
      <c r="N134" s="440"/>
      <c r="O134" s="441"/>
      <c r="P134" s="442"/>
      <c r="Q134" s="443"/>
      <c r="R134" s="441"/>
      <c r="S134" s="442"/>
      <c r="T134" s="443"/>
      <c r="U134" s="444"/>
      <c r="V134" s="444"/>
      <c r="W134" s="445"/>
      <c r="X134" s="446"/>
      <c r="Y134" s="444"/>
      <c r="Z134" s="445"/>
      <c r="AA134" s="446"/>
      <c r="AB134" s="444"/>
      <c r="AC134" s="445"/>
      <c r="AD134" s="446"/>
      <c r="AE134" s="444"/>
      <c r="AF134" s="445"/>
      <c r="AG134" s="446"/>
      <c r="AH134" s="444"/>
      <c r="AI134" s="445"/>
      <c r="AJ134" s="446"/>
      <c r="AK134" s="444"/>
      <c r="AL134" s="445"/>
      <c r="AM134" s="446"/>
      <c r="AN134" s="444"/>
      <c r="AO134" s="445"/>
      <c r="AP134" s="446"/>
      <c r="AQ134" s="444"/>
      <c r="AR134" s="445"/>
      <c r="AS134" s="447" t="str">
        <f t="shared" ref="AS134:AU134" si="650">IF($C134&lt;&gt;"",O134+R134,"")</f>
        <v/>
      </c>
      <c r="AT134" s="447" t="str">
        <f t="shared" si="650"/>
        <v/>
      </c>
      <c r="AU134" s="447" t="str">
        <f t="shared" si="650"/>
        <v/>
      </c>
      <c r="AV134" s="448" t="str">
        <f t="shared" si="1"/>
        <v/>
      </c>
      <c r="AW134" s="447" t="str">
        <f t="shared" ref="AW134:AY134" si="651">IF($C134&lt;&gt;"",U134+X134,"")</f>
        <v/>
      </c>
      <c r="AX134" s="447" t="str">
        <f t="shared" si="651"/>
        <v/>
      </c>
      <c r="AY134" s="447" t="str">
        <f t="shared" si="651"/>
        <v/>
      </c>
      <c r="AZ134" s="448" t="str">
        <f t="shared" si="3"/>
        <v/>
      </c>
      <c r="BA134" s="447" t="str">
        <f t="shared" ref="BA134:BC134" si="652">IF($C134&lt;&gt;"",AA134+AD134,"")</f>
        <v/>
      </c>
      <c r="BB134" s="447" t="str">
        <f t="shared" si="652"/>
        <v/>
      </c>
      <c r="BC134" s="447" t="str">
        <f t="shared" si="652"/>
        <v/>
      </c>
      <c r="BD134" s="448" t="str">
        <f t="shared" si="5"/>
        <v/>
      </c>
      <c r="BE134" s="447" t="str">
        <f t="shared" ref="BE134:BG134" si="653">IF($C134&lt;&gt;"",AG134+AJ134,"")</f>
        <v/>
      </c>
      <c r="BF134" s="447" t="str">
        <f t="shared" si="653"/>
        <v/>
      </c>
      <c r="BG134" s="447" t="str">
        <f t="shared" si="653"/>
        <v/>
      </c>
      <c r="BH134" s="428" t="str">
        <f t="shared" si="7"/>
        <v/>
      </c>
      <c r="BI134" s="447" t="str">
        <f t="shared" ref="BI134:BK134" si="654">IF($C134&lt;&gt;"",AJ134+AM134,"")</f>
        <v/>
      </c>
      <c r="BJ134" s="447" t="str">
        <f t="shared" si="654"/>
        <v/>
      </c>
      <c r="BK134" s="447" t="str">
        <f t="shared" si="654"/>
        <v/>
      </c>
      <c r="BL134" s="428" t="str">
        <f t="shared" si="9"/>
        <v/>
      </c>
    </row>
    <row r="135" spans="1:64" ht="24.75" customHeight="1">
      <c r="A135" s="449"/>
      <c r="B135" s="431"/>
      <c r="C135" s="432"/>
      <c r="D135" s="433"/>
      <c r="E135" s="434"/>
      <c r="F135" s="435"/>
      <c r="G135" s="436"/>
      <c r="H135" s="437"/>
      <c r="I135" s="437"/>
      <c r="J135" s="437"/>
      <c r="K135" s="435"/>
      <c r="L135" s="450"/>
      <c r="M135" s="439"/>
      <c r="N135" s="440"/>
      <c r="O135" s="441"/>
      <c r="P135" s="442"/>
      <c r="Q135" s="443"/>
      <c r="R135" s="441"/>
      <c r="S135" s="442"/>
      <c r="T135" s="443"/>
      <c r="U135" s="444"/>
      <c r="V135" s="444"/>
      <c r="W135" s="445"/>
      <c r="X135" s="446"/>
      <c r="Y135" s="444"/>
      <c r="Z135" s="445"/>
      <c r="AA135" s="446"/>
      <c r="AB135" s="444"/>
      <c r="AC135" s="445"/>
      <c r="AD135" s="446"/>
      <c r="AE135" s="444"/>
      <c r="AF135" s="445"/>
      <c r="AG135" s="446"/>
      <c r="AH135" s="444"/>
      <c r="AI135" s="445"/>
      <c r="AJ135" s="446"/>
      <c r="AK135" s="444"/>
      <c r="AL135" s="445"/>
      <c r="AM135" s="446"/>
      <c r="AN135" s="444"/>
      <c r="AO135" s="445"/>
      <c r="AP135" s="446"/>
      <c r="AQ135" s="444"/>
      <c r="AR135" s="445"/>
      <c r="AS135" s="447" t="str">
        <f t="shared" ref="AS135:AU135" si="655">IF($C135&lt;&gt;"",O135+R135,"")</f>
        <v/>
      </c>
      <c r="AT135" s="447" t="str">
        <f t="shared" si="655"/>
        <v/>
      </c>
      <c r="AU135" s="447" t="str">
        <f t="shared" si="655"/>
        <v/>
      </c>
      <c r="AV135" s="448" t="str">
        <f t="shared" si="1"/>
        <v/>
      </c>
      <c r="AW135" s="447" t="str">
        <f t="shared" ref="AW135:AY135" si="656">IF($C135&lt;&gt;"",U135+X135,"")</f>
        <v/>
      </c>
      <c r="AX135" s="447" t="str">
        <f t="shared" si="656"/>
        <v/>
      </c>
      <c r="AY135" s="447" t="str">
        <f t="shared" si="656"/>
        <v/>
      </c>
      <c r="AZ135" s="448" t="str">
        <f t="shared" si="3"/>
        <v/>
      </c>
      <c r="BA135" s="447" t="str">
        <f t="shared" ref="BA135:BC135" si="657">IF($C135&lt;&gt;"",AA135+AD135,"")</f>
        <v/>
      </c>
      <c r="BB135" s="447" t="str">
        <f t="shared" si="657"/>
        <v/>
      </c>
      <c r="BC135" s="447" t="str">
        <f t="shared" si="657"/>
        <v/>
      </c>
      <c r="BD135" s="448" t="str">
        <f t="shared" si="5"/>
        <v/>
      </c>
      <c r="BE135" s="447" t="str">
        <f t="shared" ref="BE135:BG135" si="658">IF($C135&lt;&gt;"",AG135+AJ135,"")</f>
        <v/>
      </c>
      <c r="BF135" s="447" t="str">
        <f t="shared" si="658"/>
        <v/>
      </c>
      <c r="BG135" s="447" t="str">
        <f t="shared" si="658"/>
        <v/>
      </c>
      <c r="BH135" s="428" t="str">
        <f t="shared" si="7"/>
        <v/>
      </c>
      <c r="BI135" s="447" t="str">
        <f t="shared" ref="BI135:BK135" si="659">IF($C135&lt;&gt;"",AJ135+AM135,"")</f>
        <v/>
      </c>
      <c r="BJ135" s="447" t="str">
        <f t="shared" si="659"/>
        <v/>
      </c>
      <c r="BK135" s="447" t="str">
        <f t="shared" si="659"/>
        <v/>
      </c>
      <c r="BL135" s="428" t="str">
        <f t="shared" si="9"/>
        <v/>
      </c>
    </row>
    <row r="136" spans="1:64" ht="24.75" customHeight="1">
      <c r="A136" s="449"/>
      <c r="B136" s="431"/>
      <c r="C136" s="432"/>
      <c r="D136" s="433"/>
      <c r="E136" s="434"/>
      <c r="F136" s="435"/>
      <c r="G136" s="436"/>
      <c r="H136" s="437"/>
      <c r="I136" s="437"/>
      <c r="J136" s="437"/>
      <c r="K136" s="435"/>
      <c r="L136" s="450"/>
      <c r="M136" s="439"/>
      <c r="N136" s="440"/>
      <c r="O136" s="441"/>
      <c r="P136" s="442"/>
      <c r="Q136" s="443"/>
      <c r="R136" s="441"/>
      <c r="S136" s="442"/>
      <c r="T136" s="443"/>
      <c r="U136" s="444"/>
      <c r="V136" s="444"/>
      <c r="W136" s="445"/>
      <c r="X136" s="446"/>
      <c r="Y136" s="444"/>
      <c r="Z136" s="445"/>
      <c r="AA136" s="446"/>
      <c r="AB136" s="444"/>
      <c r="AC136" s="445"/>
      <c r="AD136" s="446"/>
      <c r="AE136" s="444"/>
      <c r="AF136" s="445"/>
      <c r="AG136" s="446"/>
      <c r="AH136" s="444"/>
      <c r="AI136" s="445"/>
      <c r="AJ136" s="446"/>
      <c r="AK136" s="444"/>
      <c r="AL136" s="445"/>
      <c r="AM136" s="446"/>
      <c r="AN136" s="444"/>
      <c r="AO136" s="445"/>
      <c r="AP136" s="446"/>
      <c r="AQ136" s="444"/>
      <c r="AR136" s="445"/>
      <c r="AS136" s="447" t="str">
        <f t="shared" ref="AS136:AU136" si="660">IF($C136&lt;&gt;"",O136+R136,"")</f>
        <v/>
      </c>
      <c r="AT136" s="447" t="str">
        <f t="shared" si="660"/>
        <v/>
      </c>
      <c r="AU136" s="447" t="str">
        <f t="shared" si="660"/>
        <v/>
      </c>
      <c r="AV136" s="448" t="str">
        <f t="shared" si="1"/>
        <v/>
      </c>
      <c r="AW136" s="447" t="str">
        <f t="shared" ref="AW136:AY136" si="661">IF($C136&lt;&gt;"",U136+X136,"")</f>
        <v/>
      </c>
      <c r="AX136" s="447" t="str">
        <f t="shared" si="661"/>
        <v/>
      </c>
      <c r="AY136" s="447" t="str">
        <f t="shared" si="661"/>
        <v/>
      </c>
      <c r="AZ136" s="448" t="str">
        <f t="shared" si="3"/>
        <v/>
      </c>
      <c r="BA136" s="447" t="str">
        <f t="shared" ref="BA136:BC136" si="662">IF($C136&lt;&gt;"",AA136+AD136,"")</f>
        <v/>
      </c>
      <c r="BB136" s="447" t="str">
        <f t="shared" si="662"/>
        <v/>
      </c>
      <c r="BC136" s="447" t="str">
        <f t="shared" si="662"/>
        <v/>
      </c>
      <c r="BD136" s="448" t="str">
        <f t="shared" si="5"/>
        <v/>
      </c>
      <c r="BE136" s="447" t="str">
        <f t="shared" ref="BE136:BG136" si="663">IF($C136&lt;&gt;"",AG136+AJ136,"")</f>
        <v/>
      </c>
      <c r="BF136" s="447" t="str">
        <f t="shared" si="663"/>
        <v/>
      </c>
      <c r="BG136" s="447" t="str">
        <f t="shared" si="663"/>
        <v/>
      </c>
      <c r="BH136" s="428" t="str">
        <f t="shared" si="7"/>
        <v/>
      </c>
      <c r="BI136" s="447" t="str">
        <f t="shared" ref="BI136:BK136" si="664">IF($C136&lt;&gt;"",AJ136+AM136,"")</f>
        <v/>
      </c>
      <c r="BJ136" s="447" t="str">
        <f t="shared" si="664"/>
        <v/>
      </c>
      <c r="BK136" s="447" t="str">
        <f t="shared" si="664"/>
        <v/>
      </c>
      <c r="BL136" s="428" t="str">
        <f t="shared" si="9"/>
        <v/>
      </c>
    </row>
    <row r="137" spans="1:64" ht="24.75" customHeight="1">
      <c r="A137" s="449"/>
      <c r="B137" s="431"/>
      <c r="C137" s="432"/>
      <c r="D137" s="433"/>
      <c r="E137" s="434"/>
      <c r="F137" s="435"/>
      <c r="G137" s="436"/>
      <c r="H137" s="437"/>
      <c r="I137" s="437"/>
      <c r="J137" s="437"/>
      <c r="K137" s="435"/>
      <c r="L137" s="450"/>
      <c r="M137" s="439"/>
      <c r="N137" s="440"/>
      <c r="O137" s="441"/>
      <c r="P137" s="442"/>
      <c r="Q137" s="443"/>
      <c r="R137" s="441"/>
      <c r="S137" s="442"/>
      <c r="T137" s="443"/>
      <c r="U137" s="444"/>
      <c r="V137" s="444"/>
      <c r="W137" s="445"/>
      <c r="X137" s="446"/>
      <c r="Y137" s="444"/>
      <c r="Z137" s="445"/>
      <c r="AA137" s="446"/>
      <c r="AB137" s="444"/>
      <c r="AC137" s="445"/>
      <c r="AD137" s="446"/>
      <c r="AE137" s="444"/>
      <c r="AF137" s="445"/>
      <c r="AG137" s="446"/>
      <c r="AH137" s="444"/>
      <c r="AI137" s="445"/>
      <c r="AJ137" s="446"/>
      <c r="AK137" s="444"/>
      <c r="AL137" s="445"/>
      <c r="AM137" s="446"/>
      <c r="AN137" s="444"/>
      <c r="AO137" s="445"/>
      <c r="AP137" s="446"/>
      <c r="AQ137" s="444"/>
      <c r="AR137" s="445"/>
      <c r="AS137" s="447" t="str">
        <f t="shared" ref="AS137:AU137" si="665">IF($C137&lt;&gt;"",O137+R137,"")</f>
        <v/>
      </c>
      <c r="AT137" s="447" t="str">
        <f t="shared" si="665"/>
        <v/>
      </c>
      <c r="AU137" s="447" t="str">
        <f t="shared" si="665"/>
        <v/>
      </c>
      <c r="AV137" s="448" t="str">
        <f t="shared" si="1"/>
        <v/>
      </c>
      <c r="AW137" s="447" t="str">
        <f t="shared" ref="AW137:AY137" si="666">IF($C137&lt;&gt;"",U137+X137,"")</f>
        <v/>
      </c>
      <c r="AX137" s="447" t="str">
        <f t="shared" si="666"/>
        <v/>
      </c>
      <c r="AY137" s="447" t="str">
        <f t="shared" si="666"/>
        <v/>
      </c>
      <c r="AZ137" s="448" t="str">
        <f t="shared" si="3"/>
        <v/>
      </c>
      <c r="BA137" s="447" t="str">
        <f t="shared" ref="BA137:BC137" si="667">IF($C137&lt;&gt;"",AA137+AD137,"")</f>
        <v/>
      </c>
      <c r="BB137" s="447" t="str">
        <f t="shared" si="667"/>
        <v/>
      </c>
      <c r="BC137" s="447" t="str">
        <f t="shared" si="667"/>
        <v/>
      </c>
      <c r="BD137" s="448" t="str">
        <f t="shared" si="5"/>
        <v/>
      </c>
      <c r="BE137" s="447" t="str">
        <f t="shared" ref="BE137:BG137" si="668">IF($C137&lt;&gt;"",AG137+AJ137,"")</f>
        <v/>
      </c>
      <c r="BF137" s="447" t="str">
        <f t="shared" si="668"/>
        <v/>
      </c>
      <c r="BG137" s="447" t="str">
        <f t="shared" si="668"/>
        <v/>
      </c>
      <c r="BH137" s="428" t="str">
        <f t="shared" si="7"/>
        <v/>
      </c>
      <c r="BI137" s="447" t="str">
        <f t="shared" ref="BI137:BK137" si="669">IF($C137&lt;&gt;"",AJ137+AM137,"")</f>
        <v/>
      </c>
      <c r="BJ137" s="447" t="str">
        <f t="shared" si="669"/>
        <v/>
      </c>
      <c r="BK137" s="447" t="str">
        <f t="shared" si="669"/>
        <v/>
      </c>
      <c r="BL137" s="428" t="str">
        <f t="shared" si="9"/>
        <v/>
      </c>
    </row>
    <row r="138" spans="1:64" ht="24.75" customHeight="1">
      <c r="A138" s="449"/>
      <c r="B138" s="431"/>
      <c r="C138" s="432"/>
      <c r="D138" s="433"/>
      <c r="E138" s="434"/>
      <c r="F138" s="435"/>
      <c r="G138" s="436"/>
      <c r="H138" s="437"/>
      <c r="I138" s="437"/>
      <c r="J138" s="437"/>
      <c r="K138" s="435"/>
      <c r="L138" s="450"/>
      <c r="M138" s="439"/>
      <c r="N138" s="440"/>
      <c r="O138" s="441"/>
      <c r="P138" s="442"/>
      <c r="Q138" s="443"/>
      <c r="R138" s="441"/>
      <c r="S138" s="442"/>
      <c r="T138" s="443"/>
      <c r="U138" s="444"/>
      <c r="V138" s="444"/>
      <c r="W138" s="445"/>
      <c r="X138" s="446"/>
      <c r="Y138" s="444"/>
      <c r="Z138" s="445"/>
      <c r="AA138" s="446"/>
      <c r="AB138" s="444"/>
      <c r="AC138" s="445"/>
      <c r="AD138" s="446"/>
      <c r="AE138" s="444"/>
      <c r="AF138" s="445"/>
      <c r="AG138" s="446"/>
      <c r="AH138" s="444"/>
      <c r="AI138" s="445"/>
      <c r="AJ138" s="446"/>
      <c r="AK138" s="444"/>
      <c r="AL138" s="445"/>
      <c r="AM138" s="446"/>
      <c r="AN138" s="444"/>
      <c r="AO138" s="445"/>
      <c r="AP138" s="446"/>
      <c r="AQ138" s="444"/>
      <c r="AR138" s="445"/>
      <c r="AS138" s="447" t="str">
        <f t="shared" ref="AS138:AU138" si="670">IF($C138&lt;&gt;"",O138+R138,"")</f>
        <v/>
      </c>
      <c r="AT138" s="447" t="str">
        <f t="shared" si="670"/>
        <v/>
      </c>
      <c r="AU138" s="447" t="str">
        <f t="shared" si="670"/>
        <v/>
      </c>
      <c r="AV138" s="448" t="str">
        <f t="shared" si="1"/>
        <v/>
      </c>
      <c r="AW138" s="447" t="str">
        <f t="shared" ref="AW138:AY138" si="671">IF($C138&lt;&gt;"",U138+X138,"")</f>
        <v/>
      </c>
      <c r="AX138" s="447" t="str">
        <f t="shared" si="671"/>
        <v/>
      </c>
      <c r="AY138" s="447" t="str">
        <f t="shared" si="671"/>
        <v/>
      </c>
      <c r="AZ138" s="448" t="str">
        <f t="shared" si="3"/>
        <v/>
      </c>
      <c r="BA138" s="447" t="str">
        <f t="shared" ref="BA138:BC138" si="672">IF($C138&lt;&gt;"",AA138+AD138,"")</f>
        <v/>
      </c>
      <c r="BB138" s="447" t="str">
        <f t="shared" si="672"/>
        <v/>
      </c>
      <c r="BC138" s="447" t="str">
        <f t="shared" si="672"/>
        <v/>
      </c>
      <c r="BD138" s="448" t="str">
        <f t="shared" si="5"/>
        <v/>
      </c>
      <c r="BE138" s="447" t="str">
        <f t="shared" ref="BE138:BG138" si="673">IF($C138&lt;&gt;"",AG138+AJ138,"")</f>
        <v/>
      </c>
      <c r="BF138" s="447" t="str">
        <f t="shared" si="673"/>
        <v/>
      </c>
      <c r="BG138" s="447" t="str">
        <f t="shared" si="673"/>
        <v/>
      </c>
      <c r="BH138" s="428" t="str">
        <f t="shared" si="7"/>
        <v/>
      </c>
      <c r="BI138" s="447" t="str">
        <f t="shared" ref="BI138:BK138" si="674">IF($C138&lt;&gt;"",AJ138+AM138,"")</f>
        <v/>
      </c>
      <c r="BJ138" s="447" t="str">
        <f t="shared" si="674"/>
        <v/>
      </c>
      <c r="BK138" s="447" t="str">
        <f t="shared" si="674"/>
        <v/>
      </c>
      <c r="BL138" s="428" t="str">
        <f t="shared" si="9"/>
        <v/>
      </c>
    </row>
    <row r="139" spans="1:64" ht="24.75" customHeight="1">
      <c r="A139" s="449"/>
      <c r="B139" s="431"/>
      <c r="C139" s="432"/>
      <c r="D139" s="433"/>
      <c r="E139" s="434"/>
      <c r="F139" s="435"/>
      <c r="G139" s="436"/>
      <c r="H139" s="437"/>
      <c r="I139" s="437"/>
      <c r="J139" s="437"/>
      <c r="K139" s="435"/>
      <c r="L139" s="450"/>
      <c r="M139" s="439"/>
      <c r="N139" s="440"/>
      <c r="O139" s="441"/>
      <c r="P139" s="442"/>
      <c r="Q139" s="443"/>
      <c r="R139" s="441"/>
      <c r="S139" s="442"/>
      <c r="T139" s="443"/>
      <c r="U139" s="444"/>
      <c r="V139" s="444"/>
      <c r="W139" s="445"/>
      <c r="X139" s="446"/>
      <c r="Y139" s="444"/>
      <c r="Z139" s="445"/>
      <c r="AA139" s="446"/>
      <c r="AB139" s="444"/>
      <c r="AC139" s="445"/>
      <c r="AD139" s="446"/>
      <c r="AE139" s="444"/>
      <c r="AF139" s="445"/>
      <c r="AG139" s="446"/>
      <c r="AH139" s="444"/>
      <c r="AI139" s="445"/>
      <c r="AJ139" s="446"/>
      <c r="AK139" s="444"/>
      <c r="AL139" s="445"/>
      <c r="AM139" s="446"/>
      <c r="AN139" s="444"/>
      <c r="AO139" s="445"/>
      <c r="AP139" s="446"/>
      <c r="AQ139" s="444"/>
      <c r="AR139" s="445"/>
      <c r="AS139" s="447" t="str">
        <f t="shared" ref="AS139:AU139" si="675">IF($C139&lt;&gt;"",O139+R139,"")</f>
        <v/>
      </c>
      <c r="AT139" s="447" t="str">
        <f t="shared" si="675"/>
        <v/>
      </c>
      <c r="AU139" s="447" t="str">
        <f t="shared" si="675"/>
        <v/>
      </c>
      <c r="AV139" s="448" t="str">
        <f t="shared" si="1"/>
        <v/>
      </c>
      <c r="AW139" s="447" t="str">
        <f t="shared" ref="AW139:AY139" si="676">IF($C139&lt;&gt;"",U139+X139,"")</f>
        <v/>
      </c>
      <c r="AX139" s="447" t="str">
        <f t="shared" si="676"/>
        <v/>
      </c>
      <c r="AY139" s="447" t="str">
        <f t="shared" si="676"/>
        <v/>
      </c>
      <c r="AZ139" s="448" t="str">
        <f t="shared" si="3"/>
        <v/>
      </c>
      <c r="BA139" s="447" t="str">
        <f t="shared" ref="BA139:BC139" si="677">IF($C139&lt;&gt;"",AA139+AD139,"")</f>
        <v/>
      </c>
      <c r="BB139" s="447" t="str">
        <f t="shared" si="677"/>
        <v/>
      </c>
      <c r="BC139" s="447" t="str">
        <f t="shared" si="677"/>
        <v/>
      </c>
      <c r="BD139" s="448" t="str">
        <f t="shared" si="5"/>
        <v/>
      </c>
      <c r="BE139" s="447" t="str">
        <f t="shared" ref="BE139:BG139" si="678">IF($C139&lt;&gt;"",AG139+AJ139,"")</f>
        <v/>
      </c>
      <c r="BF139" s="447" t="str">
        <f t="shared" si="678"/>
        <v/>
      </c>
      <c r="BG139" s="447" t="str">
        <f t="shared" si="678"/>
        <v/>
      </c>
      <c r="BH139" s="428" t="str">
        <f t="shared" si="7"/>
        <v/>
      </c>
      <c r="BI139" s="447" t="str">
        <f t="shared" ref="BI139:BK139" si="679">IF($C139&lt;&gt;"",AJ139+AM139,"")</f>
        <v/>
      </c>
      <c r="BJ139" s="447" t="str">
        <f t="shared" si="679"/>
        <v/>
      </c>
      <c r="BK139" s="447" t="str">
        <f t="shared" si="679"/>
        <v/>
      </c>
      <c r="BL139" s="428" t="str">
        <f t="shared" si="9"/>
        <v/>
      </c>
    </row>
    <row r="140" spans="1:64" ht="24.75" customHeight="1">
      <c r="A140" s="449"/>
      <c r="B140" s="431"/>
      <c r="C140" s="432"/>
      <c r="D140" s="433"/>
      <c r="E140" s="434"/>
      <c r="F140" s="435"/>
      <c r="G140" s="436"/>
      <c r="H140" s="437"/>
      <c r="I140" s="437"/>
      <c r="J140" s="437"/>
      <c r="K140" s="435"/>
      <c r="L140" s="450"/>
      <c r="M140" s="439"/>
      <c r="N140" s="440"/>
      <c r="O140" s="441"/>
      <c r="P140" s="442"/>
      <c r="Q140" s="443"/>
      <c r="R140" s="441"/>
      <c r="S140" s="442"/>
      <c r="T140" s="443"/>
      <c r="U140" s="444"/>
      <c r="V140" s="444"/>
      <c r="W140" s="445"/>
      <c r="X140" s="446"/>
      <c r="Y140" s="444"/>
      <c r="Z140" s="445"/>
      <c r="AA140" s="446"/>
      <c r="AB140" s="444"/>
      <c r="AC140" s="445"/>
      <c r="AD140" s="446"/>
      <c r="AE140" s="444"/>
      <c r="AF140" s="445"/>
      <c r="AG140" s="446"/>
      <c r="AH140" s="444"/>
      <c r="AI140" s="445"/>
      <c r="AJ140" s="446"/>
      <c r="AK140" s="444"/>
      <c r="AL140" s="445"/>
      <c r="AM140" s="446"/>
      <c r="AN140" s="444"/>
      <c r="AO140" s="445"/>
      <c r="AP140" s="446"/>
      <c r="AQ140" s="444"/>
      <c r="AR140" s="445"/>
      <c r="AS140" s="447" t="str">
        <f t="shared" ref="AS140:AU140" si="680">IF($C140&lt;&gt;"",O140+R140,"")</f>
        <v/>
      </c>
      <c r="AT140" s="447" t="str">
        <f t="shared" si="680"/>
        <v/>
      </c>
      <c r="AU140" s="447" t="str">
        <f t="shared" si="680"/>
        <v/>
      </c>
      <c r="AV140" s="448" t="str">
        <f t="shared" si="1"/>
        <v/>
      </c>
      <c r="AW140" s="447" t="str">
        <f t="shared" ref="AW140:AY140" si="681">IF($C140&lt;&gt;"",U140+X140,"")</f>
        <v/>
      </c>
      <c r="AX140" s="447" t="str">
        <f t="shared" si="681"/>
        <v/>
      </c>
      <c r="AY140" s="447" t="str">
        <f t="shared" si="681"/>
        <v/>
      </c>
      <c r="AZ140" s="448" t="str">
        <f t="shared" si="3"/>
        <v/>
      </c>
      <c r="BA140" s="447" t="str">
        <f t="shared" ref="BA140:BC140" si="682">IF($C140&lt;&gt;"",AA140+AD140,"")</f>
        <v/>
      </c>
      <c r="BB140" s="447" t="str">
        <f t="shared" si="682"/>
        <v/>
      </c>
      <c r="BC140" s="447" t="str">
        <f t="shared" si="682"/>
        <v/>
      </c>
      <c r="BD140" s="448" t="str">
        <f t="shared" si="5"/>
        <v/>
      </c>
      <c r="BE140" s="447" t="str">
        <f t="shared" ref="BE140:BG140" si="683">IF($C140&lt;&gt;"",AG140+AJ140,"")</f>
        <v/>
      </c>
      <c r="BF140" s="447" t="str">
        <f t="shared" si="683"/>
        <v/>
      </c>
      <c r="BG140" s="447" t="str">
        <f t="shared" si="683"/>
        <v/>
      </c>
      <c r="BH140" s="428" t="str">
        <f t="shared" si="7"/>
        <v/>
      </c>
      <c r="BI140" s="447" t="str">
        <f t="shared" ref="BI140:BK140" si="684">IF($C140&lt;&gt;"",AJ140+AM140,"")</f>
        <v/>
      </c>
      <c r="BJ140" s="447" t="str">
        <f t="shared" si="684"/>
        <v/>
      </c>
      <c r="BK140" s="447" t="str">
        <f t="shared" si="684"/>
        <v/>
      </c>
      <c r="BL140" s="428" t="str">
        <f t="shared" si="9"/>
        <v/>
      </c>
    </row>
    <row r="141" spans="1:64" ht="24.75" customHeight="1">
      <c r="A141" s="449"/>
      <c r="B141" s="431"/>
      <c r="C141" s="432"/>
      <c r="D141" s="433"/>
      <c r="E141" s="434"/>
      <c r="F141" s="435"/>
      <c r="G141" s="436"/>
      <c r="H141" s="437"/>
      <c r="I141" s="437"/>
      <c r="J141" s="437"/>
      <c r="K141" s="435"/>
      <c r="L141" s="450"/>
      <c r="M141" s="439"/>
      <c r="N141" s="440"/>
      <c r="O141" s="441"/>
      <c r="P141" s="442"/>
      <c r="Q141" s="443"/>
      <c r="R141" s="441"/>
      <c r="S141" s="442"/>
      <c r="T141" s="443"/>
      <c r="U141" s="444"/>
      <c r="V141" s="444"/>
      <c r="W141" s="445"/>
      <c r="X141" s="446"/>
      <c r="Y141" s="444"/>
      <c r="Z141" s="445"/>
      <c r="AA141" s="446"/>
      <c r="AB141" s="444"/>
      <c r="AC141" s="445"/>
      <c r="AD141" s="446"/>
      <c r="AE141" s="444"/>
      <c r="AF141" s="445"/>
      <c r="AG141" s="446"/>
      <c r="AH141" s="444"/>
      <c r="AI141" s="445"/>
      <c r="AJ141" s="446"/>
      <c r="AK141" s="444"/>
      <c r="AL141" s="445"/>
      <c r="AM141" s="446"/>
      <c r="AN141" s="444"/>
      <c r="AO141" s="445"/>
      <c r="AP141" s="446"/>
      <c r="AQ141" s="444"/>
      <c r="AR141" s="445"/>
      <c r="AS141" s="447" t="str">
        <f t="shared" ref="AS141:AU141" si="685">IF($C141&lt;&gt;"",O141+R141,"")</f>
        <v/>
      </c>
      <c r="AT141" s="447" t="str">
        <f t="shared" si="685"/>
        <v/>
      </c>
      <c r="AU141" s="447" t="str">
        <f t="shared" si="685"/>
        <v/>
      </c>
      <c r="AV141" s="448" t="str">
        <f t="shared" si="1"/>
        <v/>
      </c>
      <c r="AW141" s="447" t="str">
        <f t="shared" ref="AW141:AY141" si="686">IF($C141&lt;&gt;"",U141+X141,"")</f>
        <v/>
      </c>
      <c r="AX141" s="447" t="str">
        <f t="shared" si="686"/>
        <v/>
      </c>
      <c r="AY141" s="447" t="str">
        <f t="shared" si="686"/>
        <v/>
      </c>
      <c r="AZ141" s="448" t="str">
        <f t="shared" si="3"/>
        <v/>
      </c>
      <c r="BA141" s="447" t="str">
        <f t="shared" ref="BA141:BC141" si="687">IF($C141&lt;&gt;"",AA141+AD141,"")</f>
        <v/>
      </c>
      <c r="BB141" s="447" t="str">
        <f t="shared" si="687"/>
        <v/>
      </c>
      <c r="BC141" s="447" t="str">
        <f t="shared" si="687"/>
        <v/>
      </c>
      <c r="BD141" s="448" t="str">
        <f t="shared" si="5"/>
        <v/>
      </c>
      <c r="BE141" s="447" t="str">
        <f t="shared" ref="BE141:BG141" si="688">IF($C141&lt;&gt;"",AG141+AJ141,"")</f>
        <v/>
      </c>
      <c r="BF141" s="447" t="str">
        <f t="shared" si="688"/>
        <v/>
      </c>
      <c r="BG141" s="447" t="str">
        <f t="shared" si="688"/>
        <v/>
      </c>
      <c r="BH141" s="428" t="str">
        <f t="shared" si="7"/>
        <v/>
      </c>
      <c r="BI141" s="447" t="str">
        <f t="shared" ref="BI141:BK141" si="689">IF($C141&lt;&gt;"",AJ141+AM141,"")</f>
        <v/>
      </c>
      <c r="BJ141" s="447" t="str">
        <f t="shared" si="689"/>
        <v/>
      </c>
      <c r="BK141" s="447" t="str">
        <f t="shared" si="689"/>
        <v/>
      </c>
      <c r="BL141" s="428" t="str">
        <f t="shared" si="9"/>
        <v/>
      </c>
    </row>
    <row r="142" spans="1:64" ht="24.75" customHeight="1">
      <c r="A142" s="449"/>
      <c r="B142" s="431"/>
      <c r="C142" s="432"/>
      <c r="D142" s="433"/>
      <c r="E142" s="434"/>
      <c r="F142" s="435"/>
      <c r="G142" s="436"/>
      <c r="H142" s="437"/>
      <c r="I142" s="437"/>
      <c r="J142" s="437"/>
      <c r="K142" s="435"/>
      <c r="L142" s="450"/>
      <c r="M142" s="439"/>
      <c r="N142" s="440"/>
      <c r="O142" s="441"/>
      <c r="P142" s="442"/>
      <c r="Q142" s="443"/>
      <c r="R142" s="441"/>
      <c r="S142" s="442"/>
      <c r="T142" s="443"/>
      <c r="U142" s="444"/>
      <c r="V142" s="444"/>
      <c r="W142" s="445"/>
      <c r="X142" s="446"/>
      <c r="Y142" s="444"/>
      <c r="Z142" s="445"/>
      <c r="AA142" s="446"/>
      <c r="AB142" s="444"/>
      <c r="AC142" s="445"/>
      <c r="AD142" s="446"/>
      <c r="AE142" s="444"/>
      <c r="AF142" s="445"/>
      <c r="AG142" s="446"/>
      <c r="AH142" s="444"/>
      <c r="AI142" s="445"/>
      <c r="AJ142" s="446"/>
      <c r="AK142" s="444"/>
      <c r="AL142" s="445"/>
      <c r="AM142" s="446"/>
      <c r="AN142" s="444"/>
      <c r="AO142" s="445"/>
      <c r="AP142" s="446"/>
      <c r="AQ142" s="444"/>
      <c r="AR142" s="445"/>
      <c r="AS142" s="447" t="str">
        <f t="shared" ref="AS142:AU142" si="690">IF($C142&lt;&gt;"",O142+R142,"")</f>
        <v/>
      </c>
      <c r="AT142" s="447" t="str">
        <f t="shared" si="690"/>
        <v/>
      </c>
      <c r="AU142" s="447" t="str">
        <f t="shared" si="690"/>
        <v/>
      </c>
      <c r="AV142" s="448" t="str">
        <f t="shared" si="1"/>
        <v/>
      </c>
      <c r="AW142" s="447" t="str">
        <f t="shared" ref="AW142:AY142" si="691">IF($C142&lt;&gt;"",U142+X142,"")</f>
        <v/>
      </c>
      <c r="AX142" s="447" t="str">
        <f t="shared" si="691"/>
        <v/>
      </c>
      <c r="AY142" s="447" t="str">
        <f t="shared" si="691"/>
        <v/>
      </c>
      <c r="AZ142" s="448" t="str">
        <f t="shared" si="3"/>
        <v/>
      </c>
      <c r="BA142" s="447" t="str">
        <f t="shared" ref="BA142:BC142" si="692">IF($C142&lt;&gt;"",AA142+AD142,"")</f>
        <v/>
      </c>
      <c r="BB142" s="447" t="str">
        <f t="shared" si="692"/>
        <v/>
      </c>
      <c r="BC142" s="447" t="str">
        <f t="shared" si="692"/>
        <v/>
      </c>
      <c r="BD142" s="448" t="str">
        <f t="shared" si="5"/>
        <v/>
      </c>
      <c r="BE142" s="447" t="str">
        <f t="shared" ref="BE142:BG142" si="693">IF($C142&lt;&gt;"",AG142+AJ142,"")</f>
        <v/>
      </c>
      <c r="BF142" s="447" t="str">
        <f t="shared" si="693"/>
        <v/>
      </c>
      <c r="BG142" s="447" t="str">
        <f t="shared" si="693"/>
        <v/>
      </c>
      <c r="BH142" s="428" t="str">
        <f t="shared" si="7"/>
        <v/>
      </c>
      <c r="BI142" s="447" t="str">
        <f t="shared" ref="BI142:BK142" si="694">IF($C142&lt;&gt;"",AJ142+AM142,"")</f>
        <v/>
      </c>
      <c r="BJ142" s="447" t="str">
        <f t="shared" si="694"/>
        <v/>
      </c>
      <c r="BK142" s="447" t="str">
        <f t="shared" si="694"/>
        <v/>
      </c>
      <c r="BL142" s="428" t="str">
        <f t="shared" si="9"/>
        <v/>
      </c>
    </row>
    <row r="143" spans="1:64" ht="24.75" customHeight="1">
      <c r="A143" s="449"/>
      <c r="B143" s="431"/>
      <c r="C143" s="432"/>
      <c r="D143" s="433"/>
      <c r="E143" s="434"/>
      <c r="F143" s="435"/>
      <c r="G143" s="436"/>
      <c r="H143" s="437"/>
      <c r="I143" s="437"/>
      <c r="J143" s="437"/>
      <c r="K143" s="435"/>
      <c r="L143" s="450"/>
      <c r="M143" s="439"/>
      <c r="N143" s="440"/>
      <c r="O143" s="441"/>
      <c r="P143" s="442"/>
      <c r="Q143" s="443"/>
      <c r="R143" s="441"/>
      <c r="S143" s="442"/>
      <c r="T143" s="443"/>
      <c r="U143" s="444"/>
      <c r="V143" s="444"/>
      <c r="W143" s="445"/>
      <c r="X143" s="446"/>
      <c r="Y143" s="444"/>
      <c r="Z143" s="445"/>
      <c r="AA143" s="446"/>
      <c r="AB143" s="444"/>
      <c r="AC143" s="445"/>
      <c r="AD143" s="446"/>
      <c r="AE143" s="444"/>
      <c r="AF143" s="445"/>
      <c r="AG143" s="446"/>
      <c r="AH143" s="444"/>
      <c r="AI143" s="445"/>
      <c r="AJ143" s="446"/>
      <c r="AK143" s="444"/>
      <c r="AL143" s="445"/>
      <c r="AM143" s="446"/>
      <c r="AN143" s="444"/>
      <c r="AO143" s="445"/>
      <c r="AP143" s="446"/>
      <c r="AQ143" s="444"/>
      <c r="AR143" s="445"/>
      <c r="AS143" s="447" t="str">
        <f t="shared" ref="AS143:AU143" si="695">IF($C143&lt;&gt;"",O143+R143,"")</f>
        <v/>
      </c>
      <c r="AT143" s="447" t="str">
        <f t="shared" si="695"/>
        <v/>
      </c>
      <c r="AU143" s="447" t="str">
        <f t="shared" si="695"/>
        <v/>
      </c>
      <c r="AV143" s="448" t="str">
        <f t="shared" si="1"/>
        <v/>
      </c>
      <c r="AW143" s="447" t="str">
        <f t="shared" ref="AW143:AY143" si="696">IF($C143&lt;&gt;"",U143+X143,"")</f>
        <v/>
      </c>
      <c r="AX143" s="447" t="str">
        <f t="shared" si="696"/>
        <v/>
      </c>
      <c r="AY143" s="447" t="str">
        <f t="shared" si="696"/>
        <v/>
      </c>
      <c r="AZ143" s="448" t="str">
        <f t="shared" si="3"/>
        <v/>
      </c>
      <c r="BA143" s="447" t="str">
        <f t="shared" ref="BA143:BC143" si="697">IF($C143&lt;&gt;"",AA143+AD143,"")</f>
        <v/>
      </c>
      <c r="BB143" s="447" t="str">
        <f t="shared" si="697"/>
        <v/>
      </c>
      <c r="BC143" s="447" t="str">
        <f t="shared" si="697"/>
        <v/>
      </c>
      <c r="BD143" s="448" t="str">
        <f t="shared" si="5"/>
        <v/>
      </c>
      <c r="BE143" s="447" t="str">
        <f t="shared" ref="BE143:BG143" si="698">IF($C143&lt;&gt;"",AG143+AJ143,"")</f>
        <v/>
      </c>
      <c r="BF143" s="447" t="str">
        <f t="shared" si="698"/>
        <v/>
      </c>
      <c r="BG143" s="447" t="str">
        <f t="shared" si="698"/>
        <v/>
      </c>
      <c r="BH143" s="428" t="str">
        <f t="shared" si="7"/>
        <v/>
      </c>
      <c r="BI143" s="447" t="str">
        <f t="shared" ref="BI143:BK143" si="699">IF($C143&lt;&gt;"",AJ143+AM143,"")</f>
        <v/>
      </c>
      <c r="BJ143" s="447" t="str">
        <f t="shared" si="699"/>
        <v/>
      </c>
      <c r="BK143" s="447" t="str">
        <f t="shared" si="699"/>
        <v/>
      </c>
      <c r="BL143" s="428" t="str">
        <f t="shared" si="9"/>
        <v/>
      </c>
    </row>
    <row r="144" spans="1:64" ht="24.75" customHeight="1">
      <c r="A144" s="449"/>
      <c r="B144" s="431"/>
      <c r="C144" s="432"/>
      <c r="D144" s="433"/>
      <c r="E144" s="434"/>
      <c r="F144" s="435"/>
      <c r="G144" s="436"/>
      <c r="H144" s="437"/>
      <c r="I144" s="437"/>
      <c r="J144" s="437"/>
      <c r="K144" s="435"/>
      <c r="L144" s="450"/>
      <c r="M144" s="439"/>
      <c r="N144" s="440"/>
      <c r="O144" s="441"/>
      <c r="P144" s="442"/>
      <c r="Q144" s="443"/>
      <c r="R144" s="441"/>
      <c r="S144" s="442"/>
      <c r="T144" s="443"/>
      <c r="U144" s="444"/>
      <c r="V144" s="444"/>
      <c r="W144" s="445"/>
      <c r="X144" s="446"/>
      <c r="Y144" s="444"/>
      <c r="Z144" s="445"/>
      <c r="AA144" s="446"/>
      <c r="AB144" s="444"/>
      <c r="AC144" s="445"/>
      <c r="AD144" s="446"/>
      <c r="AE144" s="444"/>
      <c r="AF144" s="445"/>
      <c r="AG144" s="446"/>
      <c r="AH144" s="444"/>
      <c r="AI144" s="445"/>
      <c r="AJ144" s="446"/>
      <c r="AK144" s="444"/>
      <c r="AL144" s="445"/>
      <c r="AM144" s="446"/>
      <c r="AN144" s="444"/>
      <c r="AO144" s="445"/>
      <c r="AP144" s="446"/>
      <c r="AQ144" s="444"/>
      <c r="AR144" s="445"/>
      <c r="AS144" s="447" t="str">
        <f t="shared" ref="AS144:AU144" si="700">IF($C144&lt;&gt;"",O144+R144,"")</f>
        <v/>
      </c>
      <c r="AT144" s="447" t="str">
        <f t="shared" si="700"/>
        <v/>
      </c>
      <c r="AU144" s="447" t="str">
        <f t="shared" si="700"/>
        <v/>
      </c>
      <c r="AV144" s="448" t="str">
        <f t="shared" si="1"/>
        <v/>
      </c>
      <c r="AW144" s="447" t="str">
        <f t="shared" ref="AW144:AY144" si="701">IF($C144&lt;&gt;"",U144+X144,"")</f>
        <v/>
      </c>
      <c r="AX144" s="447" t="str">
        <f t="shared" si="701"/>
        <v/>
      </c>
      <c r="AY144" s="447" t="str">
        <f t="shared" si="701"/>
        <v/>
      </c>
      <c r="AZ144" s="448" t="str">
        <f t="shared" si="3"/>
        <v/>
      </c>
      <c r="BA144" s="447" t="str">
        <f t="shared" ref="BA144:BC144" si="702">IF($C144&lt;&gt;"",AA144+AD144,"")</f>
        <v/>
      </c>
      <c r="BB144" s="447" t="str">
        <f t="shared" si="702"/>
        <v/>
      </c>
      <c r="BC144" s="447" t="str">
        <f t="shared" si="702"/>
        <v/>
      </c>
      <c r="BD144" s="448" t="str">
        <f t="shared" si="5"/>
        <v/>
      </c>
      <c r="BE144" s="447" t="str">
        <f t="shared" ref="BE144:BG144" si="703">IF($C144&lt;&gt;"",AG144+AJ144,"")</f>
        <v/>
      </c>
      <c r="BF144" s="447" t="str">
        <f t="shared" si="703"/>
        <v/>
      </c>
      <c r="BG144" s="447" t="str">
        <f t="shared" si="703"/>
        <v/>
      </c>
      <c r="BH144" s="428" t="str">
        <f t="shared" si="7"/>
        <v/>
      </c>
      <c r="BI144" s="447" t="str">
        <f t="shared" ref="BI144:BK144" si="704">IF($C144&lt;&gt;"",AJ144+AM144,"")</f>
        <v/>
      </c>
      <c r="BJ144" s="447" t="str">
        <f t="shared" si="704"/>
        <v/>
      </c>
      <c r="BK144" s="447" t="str">
        <f t="shared" si="704"/>
        <v/>
      </c>
      <c r="BL144" s="428" t="str">
        <f t="shared" si="9"/>
        <v/>
      </c>
    </row>
    <row r="145" spans="1:64" ht="24.75" customHeight="1">
      <c r="A145" s="449"/>
      <c r="B145" s="431"/>
      <c r="C145" s="432"/>
      <c r="D145" s="433"/>
      <c r="E145" s="434"/>
      <c r="F145" s="435"/>
      <c r="G145" s="436"/>
      <c r="H145" s="437"/>
      <c r="I145" s="437"/>
      <c r="J145" s="437"/>
      <c r="K145" s="435"/>
      <c r="L145" s="450"/>
      <c r="M145" s="439"/>
      <c r="N145" s="440"/>
      <c r="O145" s="441"/>
      <c r="P145" s="442"/>
      <c r="Q145" s="443"/>
      <c r="R145" s="441"/>
      <c r="S145" s="442"/>
      <c r="T145" s="443"/>
      <c r="U145" s="444"/>
      <c r="V145" s="444"/>
      <c r="W145" s="445"/>
      <c r="X145" s="446"/>
      <c r="Y145" s="444"/>
      <c r="Z145" s="445"/>
      <c r="AA145" s="446"/>
      <c r="AB145" s="444"/>
      <c r="AC145" s="445"/>
      <c r="AD145" s="446"/>
      <c r="AE145" s="444"/>
      <c r="AF145" s="445"/>
      <c r="AG145" s="446"/>
      <c r="AH145" s="444"/>
      <c r="AI145" s="445"/>
      <c r="AJ145" s="446"/>
      <c r="AK145" s="444"/>
      <c r="AL145" s="445"/>
      <c r="AM145" s="446"/>
      <c r="AN145" s="444"/>
      <c r="AO145" s="445"/>
      <c r="AP145" s="446"/>
      <c r="AQ145" s="444"/>
      <c r="AR145" s="445"/>
      <c r="AS145" s="447" t="str">
        <f t="shared" ref="AS145:AU145" si="705">IF($C145&lt;&gt;"",O145+R145,"")</f>
        <v/>
      </c>
      <c r="AT145" s="447" t="str">
        <f t="shared" si="705"/>
        <v/>
      </c>
      <c r="AU145" s="447" t="str">
        <f t="shared" si="705"/>
        <v/>
      </c>
      <c r="AV145" s="448" t="str">
        <f t="shared" si="1"/>
        <v/>
      </c>
      <c r="AW145" s="447" t="str">
        <f t="shared" ref="AW145:AY145" si="706">IF($C145&lt;&gt;"",U145+X145,"")</f>
        <v/>
      </c>
      <c r="AX145" s="447" t="str">
        <f t="shared" si="706"/>
        <v/>
      </c>
      <c r="AY145" s="447" t="str">
        <f t="shared" si="706"/>
        <v/>
      </c>
      <c r="AZ145" s="448" t="str">
        <f t="shared" si="3"/>
        <v/>
      </c>
      <c r="BA145" s="447" t="str">
        <f t="shared" ref="BA145:BC145" si="707">IF($C145&lt;&gt;"",AA145+AD145,"")</f>
        <v/>
      </c>
      <c r="BB145" s="447" t="str">
        <f t="shared" si="707"/>
        <v/>
      </c>
      <c r="BC145" s="447" t="str">
        <f t="shared" si="707"/>
        <v/>
      </c>
      <c r="BD145" s="448" t="str">
        <f t="shared" si="5"/>
        <v/>
      </c>
      <c r="BE145" s="447" t="str">
        <f t="shared" ref="BE145:BG145" si="708">IF($C145&lt;&gt;"",AG145+AJ145,"")</f>
        <v/>
      </c>
      <c r="BF145" s="447" t="str">
        <f t="shared" si="708"/>
        <v/>
      </c>
      <c r="BG145" s="447" t="str">
        <f t="shared" si="708"/>
        <v/>
      </c>
      <c r="BH145" s="428" t="str">
        <f t="shared" si="7"/>
        <v/>
      </c>
      <c r="BI145" s="447" t="str">
        <f t="shared" ref="BI145:BK145" si="709">IF($C145&lt;&gt;"",AJ145+AM145,"")</f>
        <v/>
      </c>
      <c r="BJ145" s="447" t="str">
        <f t="shared" si="709"/>
        <v/>
      </c>
      <c r="BK145" s="447" t="str">
        <f t="shared" si="709"/>
        <v/>
      </c>
      <c r="BL145" s="428" t="str">
        <f t="shared" si="9"/>
        <v/>
      </c>
    </row>
    <row r="146" spans="1:64" ht="24.75" customHeight="1">
      <c r="A146" s="449"/>
      <c r="B146" s="431"/>
      <c r="C146" s="432"/>
      <c r="D146" s="433"/>
      <c r="E146" s="434"/>
      <c r="F146" s="435"/>
      <c r="G146" s="436"/>
      <c r="H146" s="437"/>
      <c r="I146" s="437"/>
      <c r="J146" s="437"/>
      <c r="K146" s="435"/>
      <c r="L146" s="450"/>
      <c r="M146" s="439"/>
      <c r="N146" s="440"/>
      <c r="O146" s="441"/>
      <c r="P146" s="442"/>
      <c r="Q146" s="443"/>
      <c r="R146" s="441"/>
      <c r="S146" s="442"/>
      <c r="T146" s="443"/>
      <c r="U146" s="444"/>
      <c r="V146" s="444"/>
      <c r="W146" s="445"/>
      <c r="X146" s="446"/>
      <c r="Y146" s="444"/>
      <c r="Z146" s="445"/>
      <c r="AA146" s="446"/>
      <c r="AB146" s="444"/>
      <c r="AC146" s="445"/>
      <c r="AD146" s="446"/>
      <c r="AE146" s="444"/>
      <c r="AF146" s="445"/>
      <c r="AG146" s="446"/>
      <c r="AH146" s="444"/>
      <c r="AI146" s="445"/>
      <c r="AJ146" s="446"/>
      <c r="AK146" s="444"/>
      <c r="AL146" s="445"/>
      <c r="AM146" s="446"/>
      <c r="AN146" s="444"/>
      <c r="AO146" s="445"/>
      <c r="AP146" s="446"/>
      <c r="AQ146" s="444"/>
      <c r="AR146" s="445"/>
      <c r="AS146" s="447" t="str">
        <f t="shared" ref="AS146:AU146" si="710">IF($C146&lt;&gt;"",O146+R146,"")</f>
        <v/>
      </c>
      <c r="AT146" s="447" t="str">
        <f t="shared" si="710"/>
        <v/>
      </c>
      <c r="AU146" s="447" t="str">
        <f t="shared" si="710"/>
        <v/>
      </c>
      <c r="AV146" s="448" t="str">
        <f t="shared" si="1"/>
        <v/>
      </c>
      <c r="AW146" s="447" t="str">
        <f t="shared" ref="AW146:AY146" si="711">IF($C146&lt;&gt;"",U146+X146,"")</f>
        <v/>
      </c>
      <c r="AX146" s="447" t="str">
        <f t="shared" si="711"/>
        <v/>
      </c>
      <c r="AY146" s="447" t="str">
        <f t="shared" si="711"/>
        <v/>
      </c>
      <c r="AZ146" s="448" t="str">
        <f t="shared" si="3"/>
        <v/>
      </c>
      <c r="BA146" s="447" t="str">
        <f t="shared" ref="BA146:BC146" si="712">IF($C146&lt;&gt;"",AA146+AD146,"")</f>
        <v/>
      </c>
      <c r="BB146" s="447" t="str">
        <f t="shared" si="712"/>
        <v/>
      </c>
      <c r="BC146" s="447" t="str">
        <f t="shared" si="712"/>
        <v/>
      </c>
      <c r="BD146" s="448" t="str">
        <f t="shared" si="5"/>
        <v/>
      </c>
      <c r="BE146" s="447" t="str">
        <f t="shared" ref="BE146:BG146" si="713">IF($C146&lt;&gt;"",AG146+AJ146,"")</f>
        <v/>
      </c>
      <c r="BF146" s="447" t="str">
        <f t="shared" si="713"/>
        <v/>
      </c>
      <c r="BG146" s="447" t="str">
        <f t="shared" si="713"/>
        <v/>
      </c>
      <c r="BH146" s="428" t="str">
        <f t="shared" si="7"/>
        <v/>
      </c>
      <c r="BI146" s="447" t="str">
        <f t="shared" ref="BI146:BK146" si="714">IF($C146&lt;&gt;"",AJ146+AM146,"")</f>
        <v/>
      </c>
      <c r="BJ146" s="447" t="str">
        <f t="shared" si="714"/>
        <v/>
      </c>
      <c r="BK146" s="447" t="str">
        <f t="shared" si="714"/>
        <v/>
      </c>
      <c r="BL146" s="428" t="str">
        <f t="shared" si="9"/>
        <v/>
      </c>
    </row>
    <row r="147" spans="1:64" ht="24.75" customHeight="1">
      <c r="A147" s="449"/>
      <c r="B147" s="431"/>
      <c r="C147" s="432"/>
      <c r="D147" s="433"/>
      <c r="E147" s="434"/>
      <c r="F147" s="435"/>
      <c r="G147" s="436"/>
      <c r="H147" s="437"/>
      <c r="I147" s="437"/>
      <c r="J147" s="437"/>
      <c r="K147" s="435"/>
      <c r="L147" s="450"/>
      <c r="M147" s="439"/>
      <c r="N147" s="440"/>
      <c r="O147" s="441"/>
      <c r="P147" s="442"/>
      <c r="Q147" s="443"/>
      <c r="R147" s="441"/>
      <c r="S147" s="442"/>
      <c r="T147" s="443"/>
      <c r="U147" s="444"/>
      <c r="V147" s="444"/>
      <c r="W147" s="445"/>
      <c r="X147" s="446"/>
      <c r="Y147" s="444"/>
      <c r="Z147" s="445"/>
      <c r="AA147" s="446"/>
      <c r="AB147" s="444"/>
      <c r="AC147" s="445"/>
      <c r="AD147" s="446"/>
      <c r="AE147" s="444"/>
      <c r="AF147" s="445"/>
      <c r="AG147" s="446"/>
      <c r="AH147" s="444"/>
      <c r="AI147" s="445"/>
      <c r="AJ147" s="446"/>
      <c r="AK147" s="444"/>
      <c r="AL147" s="445"/>
      <c r="AM147" s="446"/>
      <c r="AN147" s="444"/>
      <c r="AO147" s="445"/>
      <c r="AP147" s="446"/>
      <c r="AQ147" s="444"/>
      <c r="AR147" s="445"/>
      <c r="AS147" s="447" t="str">
        <f t="shared" ref="AS147:AU147" si="715">IF($C147&lt;&gt;"",O147+R147,"")</f>
        <v/>
      </c>
      <c r="AT147" s="447" t="str">
        <f t="shared" si="715"/>
        <v/>
      </c>
      <c r="AU147" s="447" t="str">
        <f t="shared" si="715"/>
        <v/>
      </c>
      <c r="AV147" s="448" t="str">
        <f t="shared" si="1"/>
        <v/>
      </c>
      <c r="AW147" s="447" t="str">
        <f t="shared" ref="AW147:AY147" si="716">IF($C147&lt;&gt;"",U147+X147,"")</f>
        <v/>
      </c>
      <c r="AX147" s="447" t="str">
        <f t="shared" si="716"/>
        <v/>
      </c>
      <c r="AY147" s="447" t="str">
        <f t="shared" si="716"/>
        <v/>
      </c>
      <c r="AZ147" s="448" t="str">
        <f t="shared" si="3"/>
        <v/>
      </c>
      <c r="BA147" s="447" t="str">
        <f t="shared" ref="BA147:BC147" si="717">IF($C147&lt;&gt;"",AA147+AD147,"")</f>
        <v/>
      </c>
      <c r="BB147" s="447" t="str">
        <f t="shared" si="717"/>
        <v/>
      </c>
      <c r="BC147" s="447" t="str">
        <f t="shared" si="717"/>
        <v/>
      </c>
      <c r="BD147" s="448" t="str">
        <f t="shared" si="5"/>
        <v/>
      </c>
      <c r="BE147" s="447" t="str">
        <f t="shared" ref="BE147:BG147" si="718">IF($C147&lt;&gt;"",AG147+AJ147,"")</f>
        <v/>
      </c>
      <c r="BF147" s="447" t="str">
        <f t="shared" si="718"/>
        <v/>
      </c>
      <c r="BG147" s="447" t="str">
        <f t="shared" si="718"/>
        <v/>
      </c>
      <c r="BH147" s="428" t="str">
        <f t="shared" si="7"/>
        <v/>
      </c>
      <c r="BI147" s="447" t="str">
        <f t="shared" ref="BI147:BK147" si="719">IF($C147&lt;&gt;"",AJ147+AM147,"")</f>
        <v/>
      </c>
      <c r="BJ147" s="447" t="str">
        <f t="shared" si="719"/>
        <v/>
      </c>
      <c r="BK147" s="447" t="str">
        <f t="shared" si="719"/>
        <v/>
      </c>
      <c r="BL147" s="428" t="str">
        <f t="shared" si="9"/>
        <v/>
      </c>
    </row>
    <row r="148" spans="1:64" ht="24.75" customHeight="1">
      <c r="A148" s="449"/>
      <c r="B148" s="431"/>
      <c r="C148" s="432"/>
      <c r="D148" s="433"/>
      <c r="E148" s="434"/>
      <c r="F148" s="435"/>
      <c r="G148" s="436"/>
      <c r="H148" s="437"/>
      <c r="I148" s="437"/>
      <c r="J148" s="437"/>
      <c r="K148" s="435"/>
      <c r="L148" s="450"/>
      <c r="M148" s="439"/>
      <c r="N148" s="440"/>
      <c r="O148" s="441"/>
      <c r="P148" s="442"/>
      <c r="Q148" s="443"/>
      <c r="R148" s="441"/>
      <c r="S148" s="442"/>
      <c r="T148" s="443"/>
      <c r="U148" s="444"/>
      <c r="V148" s="444"/>
      <c r="W148" s="445"/>
      <c r="X148" s="446"/>
      <c r="Y148" s="444"/>
      <c r="Z148" s="445"/>
      <c r="AA148" s="446"/>
      <c r="AB148" s="444"/>
      <c r="AC148" s="445"/>
      <c r="AD148" s="446"/>
      <c r="AE148" s="444"/>
      <c r="AF148" s="445"/>
      <c r="AG148" s="446"/>
      <c r="AH148" s="444"/>
      <c r="AI148" s="445"/>
      <c r="AJ148" s="446"/>
      <c r="AK148" s="444"/>
      <c r="AL148" s="445"/>
      <c r="AM148" s="446"/>
      <c r="AN148" s="444"/>
      <c r="AO148" s="445"/>
      <c r="AP148" s="446"/>
      <c r="AQ148" s="444"/>
      <c r="AR148" s="445"/>
      <c r="AS148" s="447" t="str">
        <f t="shared" ref="AS148:AU148" si="720">IF($C148&lt;&gt;"",O148+R148,"")</f>
        <v/>
      </c>
      <c r="AT148" s="447" t="str">
        <f t="shared" si="720"/>
        <v/>
      </c>
      <c r="AU148" s="447" t="str">
        <f t="shared" si="720"/>
        <v/>
      </c>
      <c r="AV148" s="448" t="str">
        <f t="shared" si="1"/>
        <v/>
      </c>
      <c r="AW148" s="447" t="str">
        <f t="shared" ref="AW148:AY148" si="721">IF($C148&lt;&gt;"",U148+X148,"")</f>
        <v/>
      </c>
      <c r="AX148" s="447" t="str">
        <f t="shared" si="721"/>
        <v/>
      </c>
      <c r="AY148" s="447" t="str">
        <f t="shared" si="721"/>
        <v/>
      </c>
      <c r="AZ148" s="448" t="str">
        <f t="shared" si="3"/>
        <v/>
      </c>
      <c r="BA148" s="447" t="str">
        <f t="shared" ref="BA148:BC148" si="722">IF($C148&lt;&gt;"",AA148+AD148,"")</f>
        <v/>
      </c>
      <c r="BB148" s="447" t="str">
        <f t="shared" si="722"/>
        <v/>
      </c>
      <c r="BC148" s="447" t="str">
        <f t="shared" si="722"/>
        <v/>
      </c>
      <c r="BD148" s="448" t="str">
        <f t="shared" si="5"/>
        <v/>
      </c>
      <c r="BE148" s="447" t="str">
        <f t="shared" ref="BE148:BG148" si="723">IF($C148&lt;&gt;"",AG148+AJ148,"")</f>
        <v/>
      </c>
      <c r="BF148" s="447" t="str">
        <f t="shared" si="723"/>
        <v/>
      </c>
      <c r="BG148" s="447" t="str">
        <f t="shared" si="723"/>
        <v/>
      </c>
      <c r="BH148" s="428" t="str">
        <f t="shared" si="7"/>
        <v/>
      </c>
      <c r="BI148" s="447" t="str">
        <f t="shared" ref="BI148:BK148" si="724">IF($C148&lt;&gt;"",AJ148+AM148,"")</f>
        <v/>
      </c>
      <c r="BJ148" s="447" t="str">
        <f t="shared" si="724"/>
        <v/>
      </c>
      <c r="BK148" s="447" t="str">
        <f t="shared" si="724"/>
        <v/>
      </c>
      <c r="BL148" s="428" t="str">
        <f t="shared" si="9"/>
        <v/>
      </c>
    </row>
    <row r="149" spans="1:64" ht="24.75" customHeight="1">
      <c r="A149" s="449"/>
      <c r="B149" s="431"/>
      <c r="C149" s="432"/>
      <c r="D149" s="433"/>
      <c r="E149" s="434"/>
      <c r="F149" s="435"/>
      <c r="G149" s="436"/>
      <c r="H149" s="437"/>
      <c r="I149" s="437"/>
      <c r="J149" s="437"/>
      <c r="K149" s="435"/>
      <c r="L149" s="450"/>
      <c r="M149" s="439"/>
      <c r="N149" s="440"/>
      <c r="O149" s="441"/>
      <c r="P149" s="442"/>
      <c r="Q149" s="443"/>
      <c r="R149" s="441"/>
      <c r="S149" s="442"/>
      <c r="T149" s="443"/>
      <c r="U149" s="444"/>
      <c r="V149" s="444"/>
      <c r="W149" s="445"/>
      <c r="X149" s="446"/>
      <c r="Y149" s="444"/>
      <c r="Z149" s="445"/>
      <c r="AA149" s="446"/>
      <c r="AB149" s="444"/>
      <c r="AC149" s="445"/>
      <c r="AD149" s="446"/>
      <c r="AE149" s="444"/>
      <c r="AF149" s="445"/>
      <c r="AG149" s="446"/>
      <c r="AH149" s="444"/>
      <c r="AI149" s="445"/>
      <c r="AJ149" s="446"/>
      <c r="AK149" s="444"/>
      <c r="AL149" s="445"/>
      <c r="AM149" s="446"/>
      <c r="AN149" s="444"/>
      <c r="AO149" s="445"/>
      <c r="AP149" s="446"/>
      <c r="AQ149" s="444"/>
      <c r="AR149" s="445"/>
      <c r="AS149" s="447" t="str">
        <f t="shared" ref="AS149:AU149" si="725">IF($C149&lt;&gt;"",O149+R149,"")</f>
        <v/>
      </c>
      <c r="AT149" s="447" t="str">
        <f t="shared" si="725"/>
        <v/>
      </c>
      <c r="AU149" s="447" t="str">
        <f t="shared" si="725"/>
        <v/>
      </c>
      <c r="AV149" s="448" t="str">
        <f t="shared" si="1"/>
        <v/>
      </c>
      <c r="AW149" s="447" t="str">
        <f t="shared" ref="AW149:AY149" si="726">IF($C149&lt;&gt;"",U149+X149,"")</f>
        <v/>
      </c>
      <c r="AX149" s="447" t="str">
        <f t="shared" si="726"/>
        <v/>
      </c>
      <c r="AY149" s="447" t="str">
        <f t="shared" si="726"/>
        <v/>
      </c>
      <c r="AZ149" s="448" t="str">
        <f t="shared" si="3"/>
        <v/>
      </c>
      <c r="BA149" s="447" t="str">
        <f t="shared" ref="BA149:BC149" si="727">IF($C149&lt;&gt;"",AA149+AD149,"")</f>
        <v/>
      </c>
      <c r="BB149" s="447" t="str">
        <f t="shared" si="727"/>
        <v/>
      </c>
      <c r="BC149" s="447" t="str">
        <f t="shared" si="727"/>
        <v/>
      </c>
      <c r="BD149" s="448" t="str">
        <f t="shared" si="5"/>
        <v/>
      </c>
      <c r="BE149" s="447" t="str">
        <f t="shared" ref="BE149:BG149" si="728">IF($C149&lt;&gt;"",AG149+AJ149,"")</f>
        <v/>
      </c>
      <c r="BF149" s="447" t="str">
        <f t="shared" si="728"/>
        <v/>
      </c>
      <c r="BG149" s="447" t="str">
        <f t="shared" si="728"/>
        <v/>
      </c>
      <c r="BH149" s="428" t="str">
        <f t="shared" si="7"/>
        <v/>
      </c>
      <c r="BI149" s="447" t="str">
        <f t="shared" ref="BI149:BK149" si="729">IF($C149&lt;&gt;"",AJ149+AM149,"")</f>
        <v/>
      </c>
      <c r="BJ149" s="447" t="str">
        <f t="shared" si="729"/>
        <v/>
      </c>
      <c r="BK149" s="447" t="str">
        <f t="shared" si="729"/>
        <v/>
      </c>
      <c r="BL149" s="428" t="str">
        <f t="shared" si="9"/>
        <v/>
      </c>
    </row>
    <row r="150" spans="1:64" ht="24.75" customHeight="1">
      <c r="A150" s="449"/>
      <c r="B150" s="431"/>
      <c r="C150" s="432"/>
      <c r="D150" s="433"/>
      <c r="E150" s="434"/>
      <c r="F150" s="435"/>
      <c r="G150" s="436"/>
      <c r="H150" s="437"/>
      <c r="I150" s="437"/>
      <c r="J150" s="437"/>
      <c r="K150" s="435"/>
      <c r="L150" s="450"/>
      <c r="M150" s="439"/>
      <c r="N150" s="440"/>
      <c r="O150" s="441"/>
      <c r="P150" s="442"/>
      <c r="Q150" s="443"/>
      <c r="R150" s="441"/>
      <c r="S150" s="442"/>
      <c r="T150" s="443"/>
      <c r="U150" s="444"/>
      <c r="V150" s="444"/>
      <c r="W150" s="445"/>
      <c r="X150" s="446"/>
      <c r="Y150" s="444"/>
      <c r="Z150" s="445"/>
      <c r="AA150" s="446"/>
      <c r="AB150" s="444"/>
      <c r="AC150" s="445"/>
      <c r="AD150" s="446"/>
      <c r="AE150" s="444"/>
      <c r="AF150" s="445"/>
      <c r="AG150" s="446"/>
      <c r="AH150" s="444"/>
      <c r="AI150" s="445"/>
      <c r="AJ150" s="446"/>
      <c r="AK150" s="444"/>
      <c r="AL150" s="445"/>
      <c r="AM150" s="446"/>
      <c r="AN150" s="444"/>
      <c r="AO150" s="445"/>
      <c r="AP150" s="446"/>
      <c r="AQ150" s="444"/>
      <c r="AR150" s="445"/>
      <c r="AS150" s="447" t="str">
        <f t="shared" ref="AS150:AU150" si="730">IF($C150&lt;&gt;"",O150+R150,"")</f>
        <v/>
      </c>
      <c r="AT150" s="447" t="str">
        <f t="shared" si="730"/>
        <v/>
      </c>
      <c r="AU150" s="447" t="str">
        <f t="shared" si="730"/>
        <v/>
      </c>
      <c r="AV150" s="448" t="str">
        <f t="shared" si="1"/>
        <v/>
      </c>
      <c r="AW150" s="447" t="str">
        <f t="shared" ref="AW150:AY150" si="731">IF($C150&lt;&gt;"",U150+X150,"")</f>
        <v/>
      </c>
      <c r="AX150" s="447" t="str">
        <f t="shared" si="731"/>
        <v/>
      </c>
      <c r="AY150" s="447" t="str">
        <f t="shared" si="731"/>
        <v/>
      </c>
      <c r="AZ150" s="448" t="str">
        <f t="shared" si="3"/>
        <v/>
      </c>
      <c r="BA150" s="447" t="str">
        <f t="shared" ref="BA150:BC150" si="732">IF($C150&lt;&gt;"",AA150+AD150,"")</f>
        <v/>
      </c>
      <c r="BB150" s="447" t="str">
        <f t="shared" si="732"/>
        <v/>
      </c>
      <c r="BC150" s="447" t="str">
        <f t="shared" si="732"/>
        <v/>
      </c>
      <c r="BD150" s="448" t="str">
        <f t="shared" si="5"/>
        <v/>
      </c>
      <c r="BE150" s="447" t="str">
        <f t="shared" ref="BE150:BG150" si="733">IF($C150&lt;&gt;"",AG150+AJ150,"")</f>
        <v/>
      </c>
      <c r="BF150" s="447" t="str">
        <f t="shared" si="733"/>
        <v/>
      </c>
      <c r="BG150" s="447" t="str">
        <f t="shared" si="733"/>
        <v/>
      </c>
      <c r="BH150" s="428" t="str">
        <f t="shared" si="7"/>
        <v/>
      </c>
      <c r="BI150" s="447" t="str">
        <f t="shared" ref="BI150:BK150" si="734">IF($C150&lt;&gt;"",AJ150+AM150,"")</f>
        <v/>
      </c>
      <c r="BJ150" s="447" t="str">
        <f t="shared" si="734"/>
        <v/>
      </c>
      <c r="BK150" s="447" t="str">
        <f t="shared" si="734"/>
        <v/>
      </c>
      <c r="BL150" s="428" t="str">
        <f t="shared" si="9"/>
        <v/>
      </c>
    </row>
    <row r="151" spans="1:64" ht="24.75" customHeight="1">
      <c r="A151" s="449"/>
      <c r="B151" s="431"/>
      <c r="C151" s="432"/>
      <c r="D151" s="433"/>
      <c r="E151" s="434"/>
      <c r="F151" s="435"/>
      <c r="G151" s="436"/>
      <c r="H151" s="437"/>
      <c r="I151" s="437"/>
      <c r="J151" s="437"/>
      <c r="K151" s="435"/>
      <c r="L151" s="450"/>
      <c r="M151" s="439"/>
      <c r="N151" s="440"/>
      <c r="O151" s="441"/>
      <c r="P151" s="442"/>
      <c r="Q151" s="443"/>
      <c r="R151" s="441"/>
      <c r="S151" s="442"/>
      <c r="T151" s="443"/>
      <c r="U151" s="444"/>
      <c r="V151" s="444"/>
      <c r="W151" s="445"/>
      <c r="X151" s="446"/>
      <c r="Y151" s="444"/>
      <c r="Z151" s="445"/>
      <c r="AA151" s="446"/>
      <c r="AB151" s="444"/>
      <c r="AC151" s="445"/>
      <c r="AD151" s="446"/>
      <c r="AE151" s="444"/>
      <c r="AF151" s="445"/>
      <c r="AG151" s="446"/>
      <c r="AH151" s="444"/>
      <c r="AI151" s="445"/>
      <c r="AJ151" s="446"/>
      <c r="AK151" s="444"/>
      <c r="AL151" s="445"/>
      <c r="AM151" s="446"/>
      <c r="AN151" s="444"/>
      <c r="AO151" s="445"/>
      <c r="AP151" s="446"/>
      <c r="AQ151" s="444"/>
      <c r="AR151" s="445"/>
      <c r="AS151" s="447" t="str">
        <f t="shared" ref="AS151:AU151" si="735">IF($C151&lt;&gt;"",O151+R151,"")</f>
        <v/>
      </c>
      <c r="AT151" s="447" t="str">
        <f t="shared" si="735"/>
        <v/>
      </c>
      <c r="AU151" s="447" t="str">
        <f t="shared" si="735"/>
        <v/>
      </c>
      <c r="AV151" s="448" t="str">
        <f t="shared" si="1"/>
        <v/>
      </c>
      <c r="AW151" s="447" t="str">
        <f t="shared" ref="AW151:AY151" si="736">IF($C151&lt;&gt;"",U151+X151,"")</f>
        <v/>
      </c>
      <c r="AX151" s="447" t="str">
        <f t="shared" si="736"/>
        <v/>
      </c>
      <c r="AY151" s="447" t="str">
        <f t="shared" si="736"/>
        <v/>
      </c>
      <c r="AZ151" s="448" t="str">
        <f t="shared" si="3"/>
        <v/>
      </c>
      <c r="BA151" s="447" t="str">
        <f t="shared" ref="BA151:BC151" si="737">IF($C151&lt;&gt;"",AA151+AD151,"")</f>
        <v/>
      </c>
      <c r="BB151" s="447" t="str">
        <f t="shared" si="737"/>
        <v/>
      </c>
      <c r="BC151" s="447" t="str">
        <f t="shared" si="737"/>
        <v/>
      </c>
      <c r="BD151" s="448" t="str">
        <f t="shared" si="5"/>
        <v/>
      </c>
      <c r="BE151" s="447" t="str">
        <f t="shared" ref="BE151:BG151" si="738">IF($C151&lt;&gt;"",AG151+AJ151,"")</f>
        <v/>
      </c>
      <c r="BF151" s="447" t="str">
        <f t="shared" si="738"/>
        <v/>
      </c>
      <c r="BG151" s="447" t="str">
        <f t="shared" si="738"/>
        <v/>
      </c>
      <c r="BH151" s="428" t="str">
        <f t="shared" si="7"/>
        <v/>
      </c>
      <c r="BI151" s="447" t="str">
        <f t="shared" ref="BI151:BK151" si="739">IF($C151&lt;&gt;"",AJ151+AM151,"")</f>
        <v/>
      </c>
      <c r="BJ151" s="447" t="str">
        <f t="shared" si="739"/>
        <v/>
      </c>
      <c r="BK151" s="447" t="str">
        <f t="shared" si="739"/>
        <v/>
      </c>
      <c r="BL151" s="428" t="str">
        <f t="shared" si="9"/>
        <v/>
      </c>
    </row>
    <row r="152" spans="1:64" ht="24.75" customHeight="1">
      <c r="A152" s="449"/>
      <c r="B152" s="431"/>
      <c r="C152" s="432"/>
      <c r="D152" s="433"/>
      <c r="E152" s="434"/>
      <c r="F152" s="435"/>
      <c r="G152" s="436"/>
      <c r="H152" s="437"/>
      <c r="I152" s="437"/>
      <c r="J152" s="437"/>
      <c r="K152" s="435"/>
      <c r="L152" s="450"/>
      <c r="M152" s="439"/>
      <c r="N152" s="440"/>
      <c r="O152" s="441"/>
      <c r="P152" s="442"/>
      <c r="Q152" s="443"/>
      <c r="R152" s="441"/>
      <c r="S152" s="442"/>
      <c r="T152" s="443"/>
      <c r="U152" s="444"/>
      <c r="V152" s="444"/>
      <c r="W152" s="445"/>
      <c r="X152" s="446"/>
      <c r="Y152" s="444"/>
      <c r="Z152" s="445"/>
      <c r="AA152" s="446"/>
      <c r="AB152" s="444"/>
      <c r="AC152" s="445"/>
      <c r="AD152" s="446"/>
      <c r="AE152" s="444"/>
      <c r="AF152" s="445"/>
      <c r="AG152" s="446"/>
      <c r="AH152" s="444"/>
      <c r="AI152" s="445"/>
      <c r="AJ152" s="446"/>
      <c r="AK152" s="444"/>
      <c r="AL152" s="445"/>
      <c r="AM152" s="446"/>
      <c r="AN152" s="444"/>
      <c r="AO152" s="445"/>
      <c r="AP152" s="446"/>
      <c r="AQ152" s="444"/>
      <c r="AR152" s="445"/>
      <c r="AS152" s="447" t="str">
        <f t="shared" ref="AS152:AU152" si="740">IF($C152&lt;&gt;"",O152+R152,"")</f>
        <v/>
      </c>
      <c r="AT152" s="447" t="str">
        <f t="shared" si="740"/>
        <v/>
      </c>
      <c r="AU152" s="447" t="str">
        <f t="shared" si="740"/>
        <v/>
      </c>
      <c r="AV152" s="448" t="str">
        <f t="shared" si="1"/>
        <v/>
      </c>
      <c r="AW152" s="447" t="str">
        <f t="shared" ref="AW152:AY152" si="741">IF($C152&lt;&gt;"",U152+X152,"")</f>
        <v/>
      </c>
      <c r="AX152" s="447" t="str">
        <f t="shared" si="741"/>
        <v/>
      </c>
      <c r="AY152" s="447" t="str">
        <f t="shared" si="741"/>
        <v/>
      </c>
      <c r="AZ152" s="448" t="str">
        <f t="shared" si="3"/>
        <v/>
      </c>
      <c r="BA152" s="447" t="str">
        <f t="shared" ref="BA152:BC152" si="742">IF($C152&lt;&gt;"",AA152+AD152,"")</f>
        <v/>
      </c>
      <c r="BB152" s="447" t="str">
        <f t="shared" si="742"/>
        <v/>
      </c>
      <c r="BC152" s="447" t="str">
        <f t="shared" si="742"/>
        <v/>
      </c>
      <c r="BD152" s="448" t="str">
        <f t="shared" si="5"/>
        <v/>
      </c>
      <c r="BE152" s="447" t="str">
        <f t="shared" ref="BE152:BG152" si="743">IF($C152&lt;&gt;"",AG152+AJ152,"")</f>
        <v/>
      </c>
      <c r="BF152" s="447" t="str">
        <f t="shared" si="743"/>
        <v/>
      </c>
      <c r="BG152" s="447" t="str">
        <f t="shared" si="743"/>
        <v/>
      </c>
      <c r="BH152" s="428" t="str">
        <f t="shared" si="7"/>
        <v/>
      </c>
      <c r="BI152" s="447" t="str">
        <f t="shared" ref="BI152:BK152" si="744">IF($C152&lt;&gt;"",AJ152+AM152,"")</f>
        <v/>
      </c>
      <c r="BJ152" s="447" t="str">
        <f t="shared" si="744"/>
        <v/>
      </c>
      <c r="BK152" s="447" t="str">
        <f t="shared" si="744"/>
        <v/>
      </c>
      <c r="BL152" s="428" t="str">
        <f t="shared" si="9"/>
        <v/>
      </c>
    </row>
    <row r="153" spans="1:64" ht="24.75" customHeight="1">
      <c r="A153" s="449"/>
      <c r="B153" s="431"/>
      <c r="C153" s="432"/>
      <c r="D153" s="433"/>
      <c r="E153" s="434"/>
      <c r="F153" s="435"/>
      <c r="G153" s="436"/>
      <c r="H153" s="437"/>
      <c r="I153" s="437"/>
      <c r="J153" s="437"/>
      <c r="K153" s="435"/>
      <c r="L153" s="450"/>
      <c r="M153" s="439"/>
      <c r="N153" s="440"/>
      <c r="O153" s="441"/>
      <c r="P153" s="442"/>
      <c r="Q153" s="443"/>
      <c r="R153" s="441"/>
      <c r="S153" s="442"/>
      <c r="T153" s="443"/>
      <c r="U153" s="444"/>
      <c r="V153" s="444"/>
      <c r="W153" s="445"/>
      <c r="X153" s="446"/>
      <c r="Y153" s="444"/>
      <c r="Z153" s="445"/>
      <c r="AA153" s="446"/>
      <c r="AB153" s="444"/>
      <c r="AC153" s="445"/>
      <c r="AD153" s="446"/>
      <c r="AE153" s="444"/>
      <c r="AF153" s="445"/>
      <c r="AG153" s="446"/>
      <c r="AH153" s="444"/>
      <c r="AI153" s="445"/>
      <c r="AJ153" s="446"/>
      <c r="AK153" s="444"/>
      <c r="AL153" s="445"/>
      <c r="AM153" s="446"/>
      <c r="AN153" s="444"/>
      <c r="AO153" s="445"/>
      <c r="AP153" s="446"/>
      <c r="AQ153" s="444"/>
      <c r="AR153" s="445"/>
      <c r="AS153" s="447" t="str">
        <f t="shared" ref="AS153:AU153" si="745">IF($C153&lt;&gt;"",O153+R153,"")</f>
        <v/>
      </c>
      <c r="AT153" s="447" t="str">
        <f t="shared" si="745"/>
        <v/>
      </c>
      <c r="AU153" s="447" t="str">
        <f t="shared" si="745"/>
        <v/>
      </c>
      <c r="AV153" s="448" t="str">
        <f t="shared" si="1"/>
        <v/>
      </c>
      <c r="AW153" s="447" t="str">
        <f t="shared" ref="AW153:AY153" si="746">IF($C153&lt;&gt;"",U153+X153,"")</f>
        <v/>
      </c>
      <c r="AX153" s="447" t="str">
        <f t="shared" si="746"/>
        <v/>
      </c>
      <c r="AY153" s="447" t="str">
        <f t="shared" si="746"/>
        <v/>
      </c>
      <c r="AZ153" s="448" t="str">
        <f t="shared" si="3"/>
        <v/>
      </c>
      <c r="BA153" s="447" t="str">
        <f t="shared" ref="BA153:BC153" si="747">IF($C153&lt;&gt;"",AA153+AD153,"")</f>
        <v/>
      </c>
      <c r="BB153" s="447" t="str">
        <f t="shared" si="747"/>
        <v/>
      </c>
      <c r="BC153" s="447" t="str">
        <f t="shared" si="747"/>
        <v/>
      </c>
      <c r="BD153" s="448" t="str">
        <f t="shared" si="5"/>
        <v/>
      </c>
      <c r="BE153" s="447" t="str">
        <f t="shared" ref="BE153:BG153" si="748">IF($C153&lt;&gt;"",AG153+AJ153,"")</f>
        <v/>
      </c>
      <c r="BF153" s="447" t="str">
        <f t="shared" si="748"/>
        <v/>
      </c>
      <c r="BG153" s="447" t="str">
        <f t="shared" si="748"/>
        <v/>
      </c>
      <c r="BH153" s="428" t="str">
        <f t="shared" si="7"/>
        <v/>
      </c>
      <c r="BI153" s="447" t="str">
        <f t="shared" ref="BI153:BK153" si="749">IF($C153&lt;&gt;"",AJ153+AM153,"")</f>
        <v/>
      </c>
      <c r="BJ153" s="447" t="str">
        <f t="shared" si="749"/>
        <v/>
      </c>
      <c r="BK153" s="447" t="str">
        <f t="shared" si="749"/>
        <v/>
      </c>
      <c r="BL153" s="428" t="str">
        <f t="shared" si="9"/>
        <v/>
      </c>
    </row>
    <row r="154" spans="1:64" ht="24.75" customHeight="1">
      <c r="A154" s="449"/>
      <c r="B154" s="431"/>
      <c r="C154" s="432"/>
      <c r="D154" s="433"/>
      <c r="E154" s="434"/>
      <c r="F154" s="435"/>
      <c r="G154" s="436"/>
      <c r="H154" s="437"/>
      <c r="I154" s="437"/>
      <c r="J154" s="437"/>
      <c r="K154" s="435"/>
      <c r="L154" s="450"/>
      <c r="M154" s="439"/>
      <c r="N154" s="440"/>
      <c r="O154" s="441"/>
      <c r="P154" s="442"/>
      <c r="Q154" s="443"/>
      <c r="R154" s="441"/>
      <c r="S154" s="442"/>
      <c r="T154" s="443"/>
      <c r="U154" s="444"/>
      <c r="V154" s="444"/>
      <c r="W154" s="445"/>
      <c r="X154" s="446"/>
      <c r="Y154" s="444"/>
      <c r="Z154" s="445"/>
      <c r="AA154" s="446"/>
      <c r="AB154" s="444"/>
      <c r="AC154" s="445"/>
      <c r="AD154" s="446"/>
      <c r="AE154" s="444"/>
      <c r="AF154" s="445"/>
      <c r="AG154" s="446"/>
      <c r="AH154" s="444"/>
      <c r="AI154" s="445"/>
      <c r="AJ154" s="446"/>
      <c r="AK154" s="444"/>
      <c r="AL154" s="445"/>
      <c r="AM154" s="446"/>
      <c r="AN154" s="444"/>
      <c r="AO154" s="445"/>
      <c r="AP154" s="446"/>
      <c r="AQ154" s="444"/>
      <c r="AR154" s="445"/>
      <c r="AS154" s="447" t="str">
        <f t="shared" ref="AS154:AU154" si="750">IF($C154&lt;&gt;"",O154+R154,"")</f>
        <v/>
      </c>
      <c r="AT154" s="447" t="str">
        <f t="shared" si="750"/>
        <v/>
      </c>
      <c r="AU154" s="447" t="str">
        <f t="shared" si="750"/>
        <v/>
      </c>
      <c r="AV154" s="448" t="str">
        <f t="shared" si="1"/>
        <v/>
      </c>
      <c r="AW154" s="447" t="str">
        <f t="shared" ref="AW154:AY154" si="751">IF($C154&lt;&gt;"",U154+X154,"")</f>
        <v/>
      </c>
      <c r="AX154" s="447" t="str">
        <f t="shared" si="751"/>
        <v/>
      </c>
      <c r="AY154" s="447" t="str">
        <f t="shared" si="751"/>
        <v/>
      </c>
      <c r="AZ154" s="448" t="str">
        <f t="shared" si="3"/>
        <v/>
      </c>
      <c r="BA154" s="447" t="str">
        <f t="shared" ref="BA154:BC154" si="752">IF($C154&lt;&gt;"",AA154+AD154,"")</f>
        <v/>
      </c>
      <c r="BB154" s="447" t="str">
        <f t="shared" si="752"/>
        <v/>
      </c>
      <c r="BC154" s="447" t="str">
        <f t="shared" si="752"/>
        <v/>
      </c>
      <c r="BD154" s="448" t="str">
        <f t="shared" si="5"/>
        <v/>
      </c>
      <c r="BE154" s="447" t="str">
        <f t="shared" ref="BE154:BG154" si="753">IF($C154&lt;&gt;"",AG154+AJ154,"")</f>
        <v/>
      </c>
      <c r="BF154" s="447" t="str">
        <f t="shared" si="753"/>
        <v/>
      </c>
      <c r="BG154" s="447" t="str">
        <f t="shared" si="753"/>
        <v/>
      </c>
      <c r="BH154" s="428" t="str">
        <f t="shared" si="7"/>
        <v/>
      </c>
      <c r="BI154" s="447" t="str">
        <f t="shared" ref="BI154:BK154" si="754">IF($C154&lt;&gt;"",AJ154+AM154,"")</f>
        <v/>
      </c>
      <c r="BJ154" s="447" t="str">
        <f t="shared" si="754"/>
        <v/>
      </c>
      <c r="BK154" s="447" t="str">
        <f t="shared" si="754"/>
        <v/>
      </c>
      <c r="BL154" s="428" t="str">
        <f t="shared" si="9"/>
        <v/>
      </c>
    </row>
    <row r="155" spans="1:64" ht="24.75" customHeight="1">
      <c r="A155" s="449"/>
      <c r="B155" s="431"/>
      <c r="C155" s="432"/>
      <c r="D155" s="433"/>
      <c r="E155" s="434"/>
      <c r="F155" s="435"/>
      <c r="G155" s="436"/>
      <c r="H155" s="437"/>
      <c r="I155" s="437"/>
      <c r="J155" s="437"/>
      <c r="K155" s="435"/>
      <c r="L155" s="450"/>
      <c r="M155" s="439"/>
      <c r="N155" s="440"/>
      <c r="O155" s="441"/>
      <c r="P155" s="442"/>
      <c r="Q155" s="443"/>
      <c r="R155" s="441"/>
      <c r="S155" s="442"/>
      <c r="T155" s="443"/>
      <c r="U155" s="444"/>
      <c r="V155" s="444"/>
      <c r="W155" s="445"/>
      <c r="X155" s="446"/>
      <c r="Y155" s="444"/>
      <c r="Z155" s="445"/>
      <c r="AA155" s="446"/>
      <c r="AB155" s="444"/>
      <c r="AC155" s="445"/>
      <c r="AD155" s="446"/>
      <c r="AE155" s="444"/>
      <c r="AF155" s="445"/>
      <c r="AG155" s="446"/>
      <c r="AH155" s="444"/>
      <c r="AI155" s="445"/>
      <c r="AJ155" s="446"/>
      <c r="AK155" s="444"/>
      <c r="AL155" s="445"/>
      <c r="AM155" s="446"/>
      <c r="AN155" s="444"/>
      <c r="AO155" s="445"/>
      <c r="AP155" s="446"/>
      <c r="AQ155" s="444"/>
      <c r="AR155" s="445"/>
      <c r="AS155" s="447" t="str">
        <f t="shared" ref="AS155:AU155" si="755">IF($C155&lt;&gt;"",O155+R155,"")</f>
        <v/>
      </c>
      <c r="AT155" s="447" t="str">
        <f t="shared" si="755"/>
        <v/>
      </c>
      <c r="AU155" s="447" t="str">
        <f t="shared" si="755"/>
        <v/>
      </c>
      <c r="AV155" s="448" t="str">
        <f t="shared" si="1"/>
        <v/>
      </c>
      <c r="AW155" s="447" t="str">
        <f t="shared" ref="AW155:AY155" si="756">IF($C155&lt;&gt;"",U155+X155,"")</f>
        <v/>
      </c>
      <c r="AX155" s="447" t="str">
        <f t="shared" si="756"/>
        <v/>
      </c>
      <c r="AY155" s="447" t="str">
        <f t="shared" si="756"/>
        <v/>
      </c>
      <c r="AZ155" s="448" t="str">
        <f t="shared" si="3"/>
        <v/>
      </c>
      <c r="BA155" s="447" t="str">
        <f t="shared" ref="BA155:BC155" si="757">IF($C155&lt;&gt;"",AA155+AD155,"")</f>
        <v/>
      </c>
      <c r="BB155" s="447" t="str">
        <f t="shared" si="757"/>
        <v/>
      </c>
      <c r="BC155" s="447" t="str">
        <f t="shared" si="757"/>
        <v/>
      </c>
      <c r="BD155" s="448" t="str">
        <f t="shared" si="5"/>
        <v/>
      </c>
      <c r="BE155" s="447" t="str">
        <f t="shared" ref="BE155:BG155" si="758">IF($C155&lt;&gt;"",AG155+AJ155,"")</f>
        <v/>
      </c>
      <c r="BF155" s="447" t="str">
        <f t="shared" si="758"/>
        <v/>
      </c>
      <c r="BG155" s="447" t="str">
        <f t="shared" si="758"/>
        <v/>
      </c>
      <c r="BH155" s="428" t="str">
        <f t="shared" si="7"/>
        <v/>
      </c>
      <c r="BI155" s="447" t="str">
        <f t="shared" ref="BI155:BK155" si="759">IF($C155&lt;&gt;"",AJ155+AM155,"")</f>
        <v/>
      </c>
      <c r="BJ155" s="447" t="str">
        <f t="shared" si="759"/>
        <v/>
      </c>
      <c r="BK155" s="447" t="str">
        <f t="shared" si="759"/>
        <v/>
      </c>
      <c r="BL155" s="428" t="str">
        <f t="shared" si="9"/>
        <v/>
      </c>
    </row>
    <row r="156" spans="1:64" ht="24.75" customHeight="1">
      <c r="A156" s="449"/>
      <c r="B156" s="431"/>
      <c r="C156" s="432"/>
      <c r="D156" s="433"/>
      <c r="E156" s="434"/>
      <c r="F156" s="435"/>
      <c r="G156" s="436"/>
      <c r="H156" s="437"/>
      <c r="I156" s="437"/>
      <c r="J156" s="437"/>
      <c r="K156" s="435"/>
      <c r="L156" s="450"/>
      <c r="M156" s="439"/>
      <c r="N156" s="440"/>
      <c r="O156" s="441"/>
      <c r="P156" s="442"/>
      <c r="Q156" s="443"/>
      <c r="R156" s="441"/>
      <c r="S156" s="442"/>
      <c r="T156" s="443"/>
      <c r="U156" s="444"/>
      <c r="V156" s="444"/>
      <c r="W156" s="445"/>
      <c r="X156" s="446"/>
      <c r="Y156" s="444"/>
      <c r="Z156" s="445"/>
      <c r="AA156" s="446"/>
      <c r="AB156" s="444"/>
      <c r="AC156" s="445"/>
      <c r="AD156" s="446"/>
      <c r="AE156" s="444"/>
      <c r="AF156" s="445"/>
      <c r="AG156" s="446"/>
      <c r="AH156" s="444"/>
      <c r="AI156" s="445"/>
      <c r="AJ156" s="446"/>
      <c r="AK156" s="444"/>
      <c r="AL156" s="445"/>
      <c r="AM156" s="446"/>
      <c r="AN156" s="444"/>
      <c r="AO156" s="445"/>
      <c r="AP156" s="446"/>
      <c r="AQ156" s="444"/>
      <c r="AR156" s="445"/>
      <c r="AS156" s="447" t="str">
        <f t="shared" ref="AS156:AU156" si="760">IF($C156&lt;&gt;"",O156+R156,"")</f>
        <v/>
      </c>
      <c r="AT156" s="447" t="str">
        <f t="shared" si="760"/>
        <v/>
      </c>
      <c r="AU156" s="447" t="str">
        <f t="shared" si="760"/>
        <v/>
      </c>
      <c r="AV156" s="448" t="str">
        <f t="shared" si="1"/>
        <v/>
      </c>
      <c r="AW156" s="447" t="str">
        <f t="shared" ref="AW156:AY156" si="761">IF($C156&lt;&gt;"",U156+X156,"")</f>
        <v/>
      </c>
      <c r="AX156" s="447" t="str">
        <f t="shared" si="761"/>
        <v/>
      </c>
      <c r="AY156" s="447" t="str">
        <f t="shared" si="761"/>
        <v/>
      </c>
      <c r="AZ156" s="448" t="str">
        <f t="shared" si="3"/>
        <v/>
      </c>
      <c r="BA156" s="447" t="str">
        <f t="shared" ref="BA156:BC156" si="762">IF($C156&lt;&gt;"",AA156+AD156,"")</f>
        <v/>
      </c>
      <c r="BB156" s="447" t="str">
        <f t="shared" si="762"/>
        <v/>
      </c>
      <c r="BC156" s="447" t="str">
        <f t="shared" si="762"/>
        <v/>
      </c>
      <c r="BD156" s="448" t="str">
        <f t="shared" si="5"/>
        <v/>
      </c>
      <c r="BE156" s="447" t="str">
        <f t="shared" ref="BE156:BG156" si="763">IF($C156&lt;&gt;"",AG156+AJ156,"")</f>
        <v/>
      </c>
      <c r="BF156" s="447" t="str">
        <f t="shared" si="763"/>
        <v/>
      </c>
      <c r="BG156" s="447" t="str">
        <f t="shared" si="763"/>
        <v/>
      </c>
      <c r="BH156" s="428" t="str">
        <f t="shared" si="7"/>
        <v/>
      </c>
      <c r="BI156" s="447" t="str">
        <f t="shared" ref="BI156:BK156" si="764">IF($C156&lt;&gt;"",AJ156+AM156,"")</f>
        <v/>
      </c>
      <c r="BJ156" s="447" t="str">
        <f t="shared" si="764"/>
        <v/>
      </c>
      <c r="BK156" s="447" t="str">
        <f t="shared" si="764"/>
        <v/>
      </c>
      <c r="BL156" s="428" t="str">
        <f t="shared" si="9"/>
        <v/>
      </c>
    </row>
    <row r="157" spans="1:64" ht="24.75" customHeight="1">
      <c r="A157" s="449"/>
      <c r="B157" s="431"/>
      <c r="C157" s="432"/>
      <c r="D157" s="433"/>
      <c r="E157" s="434"/>
      <c r="F157" s="435"/>
      <c r="G157" s="436"/>
      <c r="H157" s="437"/>
      <c r="I157" s="437"/>
      <c r="J157" s="437"/>
      <c r="K157" s="435"/>
      <c r="L157" s="450"/>
      <c r="M157" s="439"/>
      <c r="N157" s="440"/>
      <c r="O157" s="441"/>
      <c r="P157" s="442"/>
      <c r="Q157" s="443"/>
      <c r="R157" s="441"/>
      <c r="S157" s="442"/>
      <c r="T157" s="443"/>
      <c r="U157" s="444"/>
      <c r="V157" s="444"/>
      <c r="W157" s="445"/>
      <c r="X157" s="446"/>
      <c r="Y157" s="444"/>
      <c r="Z157" s="445"/>
      <c r="AA157" s="446"/>
      <c r="AB157" s="444"/>
      <c r="AC157" s="445"/>
      <c r="AD157" s="446"/>
      <c r="AE157" s="444"/>
      <c r="AF157" s="445"/>
      <c r="AG157" s="446"/>
      <c r="AH157" s="444"/>
      <c r="AI157" s="445"/>
      <c r="AJ157" s="446"/>
      <c r="AK157" s="444"/>
      <c r="AL157" s="445"/>
      <c r="AM157" s="446"/>
      <c r="AN157" s="444"/>
      <c r="AO157" s="445"/>
      <c r="AP157" s="446"/>
      <c r="AQ157" s="444"/>
      <c r="AR157" s="445"/>
      <c r="AS157" s="447" t="str">
        <f t="shared" ref="AS157:AU157" si="765">IF($C157&lt;&gt;"",O157+R157,"")</f>
        <v/>
      </c>
      <c r="AT157" s="447" t="str">
        <f t="shared" si="765"/>
        <v/>
      </c>
      <c r="AU157" s="447" t="str">
        <f t="shared" si="765"/>
        <v/>
      </c>
      <c r="AV157" s="448" t="str">
        <f t="shared" si="1"/>
        <v/>
      </c>
      <c r="AW157" s="447" t="str">
        <f t="shared" ref="AW157:AY157" si="766">IF($C157&lt;&gt;"",U157+X157,"")</f>
        <v/>
      </c>
      <c r="AX157" s="447" t="str">
        <f t="shared" si="766"/>
        <v/>
      </c>
      <c r="AY157" s="447" t="str">
        <f t="shared" si="766"/>
        <v/>
      </c>
      <c r="AZ157" s="448" t="str">
        <f t="shared" si="3"/>
        <v/>
      </c>
      <c r="BA157" s="447" t="str">
        <f t="shared" ref="BA157:BC157" si="767">IF($C157&lt;&gt;"",AA157+AD157,"")</f>
        <v/>
      </c>
      <c r="BB157" s="447" t="str">
        <f t="shared" si="767"/>
        <v/>
      </c>
      <c r="BC157" s="447" t="str">
        <f t="shared" si="767"/>
        <v/>
      </c>
      <c r="BD157" s="448" t="str">
        <f t="shared" si="5"/>
        <v/>
      </c>
      <c r="BE157" s="447" t="str">
        <f t="shared" ref="BE157:BG157" si="768">IF($C157&lt;&gt;"",AG157+AJ157,"")</f>
        <v/>
      </c>
      <c r="BF157" s="447" t="str">
        <f t="shared" si="768"/>
        <v/>
      </c>
      <c r="BG157" s="447" t="str">
        <f t="shared" si="768"/>
        <v/>
      </c>
      <c r="BH157" s="428" t="str">
        <f t="shared" si="7"/>
        <v/>
      </c>
      <c r="BI157" s="447" t="str">
        <f t="shared" ref="BI157:BK157" si="769">IF($C157&lt;&gt;"",AJ157+AM157,"")</f>
        <v/>
      </c>
      <c r="BJ157" s="447" t="str">
        <f t="shared" si="769"/>
        <v/>
      </c>
      <c r="BK157" s="447" t="str">
        <f t="shared" si="769"/>
        <v/>
      </c>
      <c r="BL157" s="428" t="str">
        <f t="shared" si="9"/>
        <v/>
      </c>
    </row>
    <row r="158" spans="1:64" ht="24.75" customHeight="1">
      <c r="A158" s="449"/>
      <c r="B158" s="431"/>
      <c r="C158" s="432"/>
      <c r="D158" s="433"/>
      <c r="E158" s="434"/>
      <c r="F158" s="435"/>
      <c r="G158" s="436"/>
      <c r="H158" s="437"/>
      <c r="I158" s="437"/>
      <c r="J158" s="437"/>
      <c r="K158" s="435"/>
      <c r="L158" s="450"/>
      <c r="M158" s="439"/>
      <c r="N158" s="440"/>
      <c r="O158" s="441"/>
      <c r="P158" s="442"/>
      <c r="Q158" s="443"/>
      <c r="R158" s="441"/>
      <c r="S158" s="442"/>
      <c r="T158" s="443"/>
      <c r="U158" s="444"/>
      <c r="V158" s="444"/>
      <c r="W158" s="445"/>
      <c r="X158" s="446"/>
      <c r="Y158" s="444"/>
      <c r="Z158" s="445"/>
      <c r="AA158" s="446"/>
      <c r="AB158" s="444"/>
      <c r="AC158" s="445"/>
      <c r="AD158" s="446"/>
      <c r="AE158" s="444"/>
      <c r="AF158" s="445"/>
      <c r="AG158" s="446"/>
      <c r="AH158" s="444"/>
      <c r="AI158" s="445"/>
      <c r="AJ158" s="446"/>
      <c r="AK158" s="444"/>
      <c r="AL158" s="445"/>
      <c r="AM158" s="446"/>
      <c r="AN158" s="444"/>
      <c r="AO158" s="445"/>
      <c r="AP158" s="446"/>
      <c r="AQ158" s="444"/>
      <c r="AR158" s="445"/>
      <c r="AS158" s="447" t="str">
        <f t="shared" ref="AS158:AU158" si="770">IF($C158&lt;&gt;"",O158+R158,"")</f>
        <v/>
      </c>
      <c r="AT158" s="447" t="str">
        <f t="shared" si="770"/>
        <v/>
      </c>
      <c r="AU158" s="447" t="str">
        <f t="shared" si="770"/>
        <v/>
      </c>
      <c r="AV158" s="448" t="str">
        <f t="shared" si="1"/>
        <v/>
      </c>
      <c r="AW158" s="447" t="str">
        <f t="shared" ref="AW158:AY158" si="771">IF($C158&lt;&gt;"",U158+X158,"")</f>
        <v/>
      </c>
      <c r="AX158" s="447" t="str">
        <f t="shared" si="771"/>
        <v/>
      </c>
      <c r="AY158" s="447" t="str">
        <f t="shared" si="771"/>
        <v/>
      </c>
      <c r="AZ158" s="448" t="str">
        <f t="shared" si="3"/>
        <v/>
      </c>
      <c r="BA158" s="447" t="str">
        <f t="shared" ref="BA158:BC158" si="772">IF($C158&lt;&gt;"",AA158+AD158,"")</f>
        <v/>
      </c>
      <c r="BB158" s="447" t="str">
        <f t="shared" si="772"/>
        <v/>
      </c>
      <c r="BC158" s="447" t="str">
        <f t="shared" si="772"/>
        <v/>
      </c>
      <c r="BD158" s="448" t="str">
        <f t="shared" si="5"/>
        <v/>
      </c>
      <c r="BE158" s="447" t="str">
        <f t="shared" ref="BE158:BG158" si="773">IF($C158&lt;&gt;"",AG158+AJ158,"")</f>
        <v/>
      </c>
      <c r="BF158" s="447" t="str">
        <f t="shared" si="773"/>
        <v/>
      </c>
      <c r="BG158" s="447" t="str">
        <f t="shared" si="773"/>
        <v/>
      </c>
      <c r="BH158" s="428" t="str">
        <f t="shared" si="7"/>
        <v/>
      </c>
      <c r="BI158" s="447" t="str">
        <f t="shared" ref="BI158:BK158" si="774">IF($C158&lt;&gt;"",AJ158+AM158,"")</f>
        <v/>
      </c>
      <c r="BJ158" s="447" t="str">
        <f t="shared" si="774"/>
        <v/>
      </c>
      <c r="BK158" s="447" t="str">
        <f t="shared" si="774"/>
        <v/>
      </c>
      <c r="BL158" s="428" t="str">
        <f t="shared" si="9"/>
        <v/>
      </c>
    </row>
    <row r="159" spans="1:64" ht="24.75" customHeight="1">
      <c r="A159" s="449"/>
      <c r="B159" s="431"/>
      <c r="C159" s="432"/>
      <c r="D159" s="433"/>
      <c r="E159" s="434"/>
      <c r="F159" s="435"/>
      <c r="G159" s="436"/>
      <c r="H159" s="437"/>
      <c r="I159" s="437"/>
      <c r="J159" s="437"/>
      <c r="K159" s="435"/>
      <c r="L159" s="450"/>
      <c r="M159" s="439"/>
      <c r="N159" s="440"/>
      <c r="O159" s="441"/>
      <c r="P159" s="442"/>
      <c r="Q159" s="443"/>
      <c r="R159" s="441"/>
      <c r="S159" s="442"/>
      <c r="T159" s="443"/>
      <c r="U159" s="444"/>
      <c r="V159" s="444"/>
      <c r="W159" s="445"/>
      <c r="X159" s="446"/>
      <c r="Y159" s="444"/>
      <c r="Z159" s="445"/>
      <c r="AA159" s="446"/>
      <c r="AB159" s="444"/>
      <c r="AC159" s="445"/>
      <c r="AD159" s="446"/>
      <c r="AE159" s="444"/>
      <c r="AF159" s="445"/>
      <c r="AG159" s="446"/>
      <c r="AH159" s="444"/>
      <c r="AI159" s="445"/>
      <c r="AJ159" s="446"/>
      <c r="AK159" s="444"/>
      <c r="AL159" s="445"/>
      <c r="AM159" s="446"/>
      <c r="AN159" s="444"/>
      <c r="AO159" s="445"/>
      <c r="AP159" s="446"/>
      <c r="AQ159" s="444"/>
      <c r="AR159" s="445"/>
      <c r="AS159" s="447" t="str">
        <f t="shared" ref="AS159:AU159" si="775">IF($C159&lt;&gt;"",O159+R159,"")</f>
        <v/>
      </c>
      <c r="AT159" s="447" t="str">
        <f t="shared" si="775"/>
        <v/>
      </c>
      <c r="AU159" s="447" t="str">
        <f t="shared" si="775"/>
        <v/>
      </c>
      <c r="AV159" s="448" t="str">
        <f t="shared" si="1"/>
        <v/>
      </c>
      <c r="AW159" s="447" t="str">
        <f t="shared" ref="AW159:AY159" si="776">IF($C159&lt;&gt;"",U159+X159,"")</f>
        <v/>
      </c>
      <c r="AX159" s="447" t="str">
        <f t="shared" si="776"/>
        <v/>
      </c>
      <c r="AY159" s="447" t="str">
        <f t="shared" si="776"/>
        <v/>
      </c>
      <c r="AZ159" s="448" t="str">
        <f t="shared" si="3"/>
        <v/>
      </c>
      <c r="BA159" s="447" t="str">
        <f t="shared" ref="BA159:BC159" si="777">IF($C159&lt;&gt;"",AA159+AD159,"")</f>
        <v/>
      </c>
      <c r="BB159" s="447" t="str">
        <f t="shared" si="777"/>
        <v/>
      </c>
      <c r="BC159" s="447" t="str">
        <f t="shared" si="777"/>
        <v/>
      </c>
      <c r="BD159" s="448" t="str">
        <f t="shared" si="5"/>
        <v/>
      </c>
      <c r="BE159" s="447" t="str">
        <f t="shared" ref="BE159:BG159" si="778">IF($C159&lt;&gt;"",AG159+AJ159,"")</f>
        <v/>
      </c>
      <c r="BF159" s="447" t="str">
        <f t="shared" si="778"/>
        <v/>
      </c>
      <c r="BG159" s="447" t="str">
        <f t="shared" si="778"/>
        <v/>
      </c>
      <c r="BH159" s="428" t="str">
        <f t="shared" si="7"/>
        <v/>
      </c>
      <c r="BI159" s="447" t="str">
        <f t="shared" ref="BI159:BK159" si="779">IF($C159&lt;&gt;"",AJ159+AM159,"")</f>
        <v/>
      </c>
      <c r="BJ159" s="447" t="str">
        <f t="shared" si="779"/>
        <v/>
      </c>
      <c r="BK159" s="447" t="str">
        <f t="shared" si="779"/>
        <v/>
      </c>
      <c r="BL159" s="428" t="str">
        <f t="shared" si="9"/>
        <v/>
      </c>
    </row>
    <row r="160" spans="1:64" ht="24.75" customHeight="1">
      <c r="A160" s="449"/>
      <c r="B160" s="431"/>
      <c r="C160" s="432"/>
      <c r="D160" s="433"/>
      <c r="E160" s="434"/>
      <c r="F160" s="435"/>
      <c r="G160" s="436"/>
      <c r="H160" s="437"/>
      <c r="I160" s="437"/>
      <c r="J160" s="437"/>
      <c r="K160" s="435"/>
      <c r="L160" s="450"/>
      <c r="M160" s="439"/>
      <c r="N160" s="440"/>
      <c r="O160" s="441"/>
      <c r="P160" s="442"/>
      <c r="Q160" s="443"/>
      <c r="R160" s="441"/>
      <c r="S160" s="442"/>
      <c r="T160" s="443"/>
      <c r="U160" s="444"/>
      <c r="V160" s="444"/>
      <c r="W160" s="445"/>
      <c r="X160" s="446"/>
      <c r="Y160" s="444"/>
      <c r="Z160" s="445"/>
      <c r="AA160" s="446"/>
      <c r="AB160" s="444"/>
      <c r="AC160" s="445"/>
      <c r="AD160" s="446"/>
      <c r="AE160" s="444"/>
      <c r="AF160" s="445"/>
      <c r="AG160" s="446"/>
      <c r="AH160" s="444"/>
      <c r="AI160" s="445"/>
      <c r="AJ160" s="446"/>
      <c r="AK160" s="444"/>
      <c r="AL160" s="445"/>
      <c r="AM160" s="446"/>
      <c r="AN160" s="444"/>
      <c r="AO160" s="445"/>
      <c r="AP160" s="446"/>
      <c r="AQ160" s="444"/>
      <c r="AR160" s="445"/>
      <c r="AS160" s="447" t="str">
        <f t="shared" ref="AS160:AU160" si="780">IF($C160&lt;&gt;"",O160+R160,"")</f>
        <v/>
      </c>
      <c r="AT160" s="447" t="str">
        <f t="shared" si="780"/>
        <v/>
      </c>
      <c r="AU160" s="447" t="str">
        <f t="shared" si="780"/>
        <v/>
      </c>
      <c r="AV160" s="448" t="str">
        <f t="shared" si="1"/>
        <v/>
      </c>
      <c r="AW160" s="447" t="str">
        <f t="shared" ref="AW160:AY160" si="781">IF($C160&lt;&gt;"",U160+X160,"")</f>
        <v/>
      </c>
      <c r="AX160" s="447" t="str">
        <f t="shared" si="781"/>
        <v/>
      </c>
      <c r="AY160" s="447" t="str">
        <f t="shared" si="781"/>
        <v/>
      </c>
      <c r="AZ160" s="448" t="str">
        <f t="shared" si="3"/>
        <v/>
      </c>
      <c r="BA160" s="447" t="str">
        <f t="shared" ref="BA160:BC160" si="782">IF($C160&lt;&gt;"",AA160+AD160,"")</f>
        <v/>
      </c>
      <c r="BB160" s="447" t="str">
        <f t="shared" si="782"/>
        <v/>
      </c>
      <c r="BC160" s="447" t="str">
        <f t="shared" si="782"/>
        <v/>
      </c>
      <c r="BD160" s="448" t="str">
        <f t="shared" si="5"/>
        <v/>
      </c>
      <c r="BE160" s="447" t="str">
        <f t="shared" ref="BE160:BG160" si="783">IF($C160&lt;&gt;"",AG160+AJ160,"")</f>
        <v/>
      </c>
      <c r="BF160" s="447" t="str">
        <f t="shared" si="783"/>
        <v/>
      </c>
      <c r="BG160" s="447" t="str">
        <f t="shared" si="783"/>
        <v/>
      </c>
      <c r="BH160" s="428" t="str">
        <f t="shared" si="7"/>
        <v/>
      </c>
      <c r="BI160" s="447" t="str">
        <f t="shared" ref="BI160:BK160" si="784">IF($C160&lt;&gt;"",AJ160+AM160,"")</f>
        <v/>
      </c>
      <c r="BJ160" s="447" t="str">
        <f t="shared" si="784"/>
        <v/>
      </c>
      <c r="BK160" s="447" t="str">
        <f t="shared" si="784"/>
        <v/>
      </c>
      <c r="BL160" s="428" t="str">
        <f t="shared" si="9"/>
        <v/>
      </c>
    </row>
    <row r="161" spans="1:64" ht="24.75" customHeight="1">
      <c r="A161" s="449"/>
      <c r="B161" s="431"/>
      <c r="C161" s="432"/>
      <c r="D161" s="433"/>
      <c r="E161" s="434"/>
      <c r="F161" s="435"/>
      <c r="G161" s="436"/>
      <c r="H161" s="437"/>
      <c r="I161" s="437"/>
      <c r="J161" s="437"/>
      <c r="K161" s="435"/>
      <c r="L161" s="450"/>
      <c r="M161" s="439"/>
      <c r="N161" s="440"/>
      <c r="O161" s="441"/>
      <c r="P161" s="442"/>
      <c r="Q161" s="443"/>
      <c r="R161" s="441"/>
      <c r="S161" s="442"/>
      <c r="T161" s="443"/>
      <c r="U161" s="444"/>
      <c r="V161" s="444"/>
      <c r="W161" s="445"/>
      <c r="X161" s="446"/>
      <c r="Y161" s="444"/>
      <c r="Z161" s="445"/>
      <c r="AA161" s="446"/>
      <c r="AB161" s="444"/>
      <c r="AC161" s="445"/>
      <c r="AD161" s="446"/>
      <c r="AE161" s="444"/>
      <c r="AF161" s="445"/>
      <c r="AG161" s="446"/>
      <c r="AH161" s="444"/>
      <c r="AI161" s="445"/>
      <c r="AJ161" s="446"/>
      <c r="AK161" s="444"/>
      <c r="AL161" s="445"/>
      <c r="AM161" s="446"/>
      <c r="AN161" s="444"/>
      <c r="AO161" s="445"/>
      <c r="AP161" s="446"/>
      <c r="AQ161" s="444"/>
      <c r="AR161" s="445"/>
      <c r="AS161" s="447" t="str">
        <f t="shared" ref="AS161:AU161" si="785">IF($C161&lt;&gt;"",O161+R161,"")</f>
        <v/>
      </c>
      <c r="AT161" s="447" t="str">
        <f t="shared" si="785"/>
        <v/>
      </c>
      <c r="AU161" s="447" t="str">
        <f t="shared" si="785"/>
        <v/>
      </c>
      <c r="AV161" s="448" t="str">
        <f t="shared" si="1"/>
        <v/>
      </c>
      <c r="AW161" s="447" t="str">
        <f t="shared" ref="AW161:AY161" si="786">IF($C161&lt;&gt;"",U161+X161,"")</f>
        <v/>
      </c>
      <c r="AX161" s="447" t="str">
        <f t="shared" si="786"/>
        <v/>
      </c>
      <c r="AY161" s="447" t="str">
        <f t="shared" si="786"/>
        <v/>
      </c>
      <c r="AZ161" s="448" t="str">
        <f t="shared" si="3"/>
        <v/>
      </c>
      <c r="BA161" s="447" t="str">
        <f t="shared" ref="BA161:BC161" si="787">IF($C161&lt;&gt;"",AA161+AD161,"")</f>
        <v/>
      </c>
      <c r="BB161" s="447" t="str">
        <f t="shared" si="787"/>
        <v/>
      </c>
      <c r="BC161" s="447" t="str">
        <f t="shared" si="787"/>
        <v/>
      </c>
      <c r="BD161" s="448" t="str">
        <f t="shared" si="5"/>
        <v/>
      </c>
      <c r="BE161" s="447" t="str">
        <f t="shared" ref="BE161:BG161" si="788">IF($C161&lt;&gt;"",AG161+AJ161,"")</f>
        <v/>
      </c>
      <c r="BF161" s="447" t="str">
        <f t="shared" si="788"/>
        <v/>
      </c>
      <c r="BG161" s="447" t="str">
        <f t="shared" si="788"/>
        <v/>
      </c>
      <c r="BH161" s="428" t="str">
        <f t="shared" si="7"/>
        <v/>
      </c>
      <c r="BI161" s="447" t="str">
        <f t="shared" ref="BI161:BK161" si="789">IF($C161&lt;&gt;"",AJ161+AM161,"")</f>
        <v/>
      </c>
      <c r="BJ161" s="447" t="str">
        <f t="shared" si="789"/>
        <v/>
      </c>
      <c r="BK161" s="447" t="str">
        <f t="shared" si="789"/>
        <v/>
      </c>
      <c r="BL161" s="428" t="str">
        <f t="shared" si="9"/>
        <v/>
      </c>
    </row>
    <row r="162" spans="1:64" ht="24.75" customHeight="1">
      <c r="A162" s="449"/>
      <c r="B162" s="431"/>
      <c r="C162" s="432"/>
      <c r="D162" s="433"/>
      <c r="E162" s="434"/>
      <c r="F162" s="435"/>
      <c r="G162" s="436"/>
      <c r="H162" s="437"/>
      <c r="I162" s="437"/>
      <c r="J162" s="437"/>
      <c r="K162" s="435"/>
      <c r="L162" s="450"/>
      <c r="M162" s="439"/>
      <c r="N162" s="440"/>
      <c r="O162" s="441"/>
      <c r="P162" s="442"/>
      <c r="Q162" s="443"/>
      <c r="R162" s="441"/>
      <c r="S162" s="442"/>
      <c r="T162" s="443"/>
      <c r="U162" s="444"/>
      <c r="V162" s="444"/>
      <c r="W162" s="445"/>
      <c r="X162" s="446"/>
      <c r="Y162" s="444"/>
      <c r="Z162" s="445"/>
      <c r="AA162" s="446"/>
      <c r="AB162" s="444"/>
      <c r="AC162" s="445"/>
      <c r="AD162" s="446"/>
      <c r="AE162" s="444"/>
      <c r="AF162" s="445"/>
      <c r="AG162" s="446"/>
      <c r="AH162" s="444"/>
      <c r="AI162" s="445"/>
      <c r="AJ162" s="446"/>
      <c r="AK162" s="444"/>
      <c r="AL162" s="445"/>
      <c r="AM162" s="446"/>
      <c r="AN162" s="444"/>
      <c r="AO162" s="445"/>
      <c r="AP162" s="446"/>
      <c r="AQ162" s="444"/>
      <c r="AR162" s="445"/>
      <c r="AS162" s="447" t="str">
        <f t="shared" ref="AS162:AU162" si="790">IF($C162&lt;&gt;"",O162+R162,"")</f>
        <v/>
      </c>
      <c r="AT162" s="447" t="str">
        <f t="shared" si="790"/>
        <v/>
      </c>
      <c r="AU162" s="447" t="str">
        <f t="shared" si="790"/>
        <v/>
      </c>
      <c r="AV162" s="448" t="str">
        <f t="shared" si="1"/>
        <v/>
      </c>
      <c r="AW162" s="447" t="str">
        <f t="shared" ref="AW162:AY162" si="791">IF($C162&lt;&gt;"",U162+X162,"")</f>
        <v/>
      </c>
      <c r="AX162" s="447" t="str">
        <f t="shared" si="791"/>
        <v/>
      </c>
      <c r="AY162" s="447" t="str">
        <f t="shared" si="791"/>
        <v/>
      </c>
      <c r="AZ162" s="448" t="str">
        <f t="shared" si="3"/>
        <v/>
      </c>
      <c r="BA162" s="447" t="str">
        <f t="shared" ref="BA162:BC162" si="792">IF($C162&lt;&gt;"",AA162+AD162,"")</f>
        <v/>
      </c>
      <c r="BB162" s="447" t="str">
        <f t="shared" si="792"/>
        <v/>
      </c>
      <c r="BC162" s="447" t="str">
        <f t="shared" si="792"/>
        <v/>
      </c>
      <c r="BD162" s="448" t="str">
        <f t="shared" si="5"/>
        <v/>
      </c>
      <c r="BE162" s="447" t="str">
        <f t="shared" ref="BE162:BG162" si="793">IF($C162&lt;&gt;"",AG162+AJ162,"")</f>
        <v/>
      </c>
      <c r="BF162" s="447" t="str">
        <f t="shared" si="793"/>
        <v/>
      </c>
      <c r="BG162" s="447" t="str">
        <f t="shared" si="793"/>
        <v/>
      </c>
      <c r="BH162" s="428" t="str">
        <f t="shared" si="7"/>
        <v/>
      </c>
      <c r="BI162" s="447" t="str">
        <f t="shared" ref="BI162:BK162" si="794">IF($C162&lt;&gt;"",AJ162+AM162,"")</f>
        <v/>
      </c>
      <c r="BJ162" s="447" t="str">
        <f t="shared" si="794"/>
        <v/>
      </c>
      <c r="BK162" s="447" t="str">
        <f t="shared" si="794"/>
        <v/>
      </c>
      <c r="BL162" s="428" t="str">
        <f t="shared" si="9"/>
        <v/>
      </c>
    </row>
    <row r="163" spans="1:64" ht="24.75" customHeight="1">
      <c r="A163" s="449"/>
      <c r="B163" s="431"/>
      <c r="C163" s="432"/>
      <c r="D163" s="433"/>
      <c r="E163" s="434"/>
      <c r="F163" s="435"/>
      <c r="G163" s="436"/>
      <c r="H163" s="437"/>
      <c r="I163" s="437"/>
      <c r="J163" s="437"/>
      <c r="K163" s="435"/>
      <c r="L163" s="450"/>
      <c r="M163" s="439"/>
      <c r="N163" s="440"/>
      <c r="O163" s="441"/>
      <c r="P163" s="442"/>
      <c r="Q163" s="443"/>
      <c r="R163" s="441"/>
      <c r="S163" s="442"/>
      <c r="T163" s="443"/>
      <c r="U163" s="444"/>
      <c r="V163" s="444"/>
      <c r="W163" s="445"/>
      <c r="X163" s="446"/>
      <c r="Y163" s="444"/>
      <c r="Z163" s="445"/>
      <c r="AA163" s="446"/>
      <c r="AB163" s="444"/>
      <c r="AC163" s="445"/>
      <c r="AD163" s="446"/>
      <c r="AE163" s="444"/>
      <c r="AF163" s="445"/>
      <c r="AG163" s="446"/>
      <c r="AH163" s="444"/>
      <c r="AI163" s="445"/>
      <c r="AJ163" s="446"/>
      <c r="AK163" s="444"/>
      <c r="AL163" s="445"/>
      <c r="AM163" s="446"/>
      <c r="AN163" s="444"/>
      <c r="AO163" s="445"/>
      <c r="AP163" s="446"/>
      <c r="AQ163" s="444"/>
      <c r="AR163" s="445"/>
      <c r="AS163" s="447" t="str">
        <f t="shared" ref="AS163:AU163" si="795">IF($C163&lt;&gt;"",O163+R163,"")</f>
        <v/>
      </c>
      <c r="AT163" s="447" t="str">
        <f t="shared" si="795"/>
        <v/>
      </c>
      <c r="AU163" s="447" t="str">
        <f t="shared" si="795"/>
        <v/>
      </c>
      <c r="AV163" s="448" t="str">
        <f t="shared" si="1"/>
        <v/>
      </c>
      <c r="AW163" s="447" t="str">
        <f t="shared" ref="AW163:AY163" si="796">IF($C163&lt;&gt;"",U163+X163,"")</f>
        <v/>
      </c>
      <c r="AX163" s="447" t="str">
        <f t="shared" si="796"/>
        <v/>
      </c>
      <c r="AY163" s="447" t="str">
        <f t="shared" si="796"/>
        <v/>
      </c>
      <c r="AZ163" s="448" t="str">
        <f t="shared" si="3"/>
        <v/>
      </c>
      <c r="BA163" s="447" t="str">
        <f t="shared" ref="BA163:BC163" si="797">IF($C163&lt;&gt;"",AA163+AD163,"")</f>
        <v/>
      </c>
      <c r="BB163" s="447" t="str">
        <f t="shared" si="797"/>
        <v/>
      </c>
      <c r="BC163" s="447" t="str">
        <f t="shared" si="797"/>
        <v/>
      </c>
      <c r="BD163" s="448" t="str">
        <f t="shared" si="5"/>
        <v/>
      </c>
      <c r="BE163" s="447" t="str">
        <f t="shared" ref="BE163:BG163" si="798">IF($C163&lt;&gt;"",AG163+AJ163,"")</f>
        <v/>
      </c>
      <c r="BF163" s="447" t="str">
        <f t="shared" si="798"/>
        <v/>
      </c>
      <c r="BG163" s="447" t="str">
        <f t="shared" si="798"/>
        <v/>
      </c>
      <c r="BH163" s="428" t="str">
        <f t="shared" si="7"/>
        <v/>
      </c>
      <c r="BI163" s="447" t="str">
        <f t="shared" ref="BI163:BK163" si="799">IF($C163&lt;&gt;"",AJ163+AM163,"")</f>
        <v/>
      </c>
      <c r="BJ163" s="447" t="str">
        <f t="shared" si="799"/>
        <v/>
      </c>
      <c r="BK163" s="447" t="str">
        <f t="shared" si="799"/>
        <v/>
      </c>
      <c r="BL163" s="428" t="str">
        <f t="shared" si="9"/>
        <v/>
      </c>
    </row>
    <row r="164" spans="1:64" ht="24.75" customHeight="1">
      <c r="A164" s="449"/>
      <c r="B164" s="431"/>
      <c r="C164" s="432"/>
      <c r="D164" s="433"/>
      <c r="E164" s="434"/>
      <c r="F164" s="435"/>
      <c r="G164" s="436"/>
      <c r="H164" s="437"/>
      <c r="I164" s="437"/>
      <c r="J164" s="437"/>
      <c r="K164" s="435"/>
      <c r="L164" s="450"/>
      <c r="M164" s="439"/>
      <c r="N164" s="440"/>
      <c r="O164" s="441"/>
      <c r="P164" s="442"/>
      <c r="Q164" s="443"/>
      <c r="R164" s="441"/>
      <c r="S164" s="442"/>
      <c r="T164" s="443"/>
      <c r="U164" s="444"/>
      <c r="V164" s="444"/>
      <c r="W164" s="445"/>
      <c r="X164" s="446"/>
      <c r="Y164" s="444"/>
      <c r="Z164" s="445"/>
      <c r="AA164" s="446"/>
      <c r="AB164" s="444"/>
      <c r="AC164" s="445"/>
      <c r="AD164" s="446"/>
      <c r="AE164" s="444"/>
      <c r="AF164" s="445"/>
      <c r="AG164" s="446"/>
      <c r="AH164" s="444"/>
      <c r="AI164" s="445"/>
      <c r="AJ164" s="446"/>
      <c r="AK164" s="444"/>
      <c r="AL164" s="445"/>
      <c r="AM164" s="446"/>
      <c r="AN164" s="444"/>
      <c r="AO164" s="445"/>
      <c r="AP164" s="446"/>
      <c r="AQ164" s="444"/>
      <c r="AR164" s="445"/>
      <c r="AS164" s="447" t="str">
        <f t="shared" ref="AS164:AU164" si="800">IF($C164&lt;&gt;"",O164+R164,"")</f>
        <v/>
      </c>
      <c r="AT164" s="447" t="str">
        <f t="shared" si="800"/>
        <v/>
      </c>
      <c r="AU164" s="447" t="str">
        <f t="shared" si="800"/>
        <v/>
      </c>
      <c r="AV164" s="448" t="str">
        <f t="shared" si="1"/>
        <v/>
      </c>
      <c r="AW164" s="447" t="str">
        <f t="shared" ref="AW164:AY164" si="801">IF($C164&lt;&gt;"",U164+X164,"")</f>
        <v/>
      </c>
      <c r="AX164" s="447" t="str">
        <f t="shared" si="801"/>
        <v/>
      </c>
      <c r="AY164" s="447" t="str">
        <f t="shared" si="801"/>
        <v/>
      </c>
      <c r="AZ164" s="448" t="str">
        <f t="shared" si="3"/>
        <v/>
      </c>
      <c r="BA164" s="447" t="str">
        <f t="shared" ref="BA164:BC164" si="802">IF($C164&lt;&gt;"",AA164+AD164,"")</f>
        <v/>
      </c>
      <c r="BB164" s="447" t="str">
        <f t="shared" si="802"/>
        <v/>
      </c>
      <c r="BC164" s="447" t="str">
        <f t="shared" si="802"/>
        <v/>
      </c>
      <c r="BD164" s="448" t="str">
        <f t="shared" si="5"/>
        <v/>
      </c>
      <c r="BE164" s="447" t="str">
        <f t="shared" ref="BE164:BG164" si="803">IF($C164&lt;&gt;"",AG164+AJ164,"")</f>
        <v/>
      </c>
      <c r="BF164" s="447" t="str">
        <f t="shared" si="803"/>
        <v/>
      </c>
      <c r="BG164" s="447" t="str">
        <f t="shared" si="803"/>
        <v/>
      </c>
      <c r="BH164" s="428" t="str">
        <f t="shared" si="7"/>
        <v/>
      </c>
      <c r="BI164" s="447" t="str">
        <f t="shared" ref="BI164:BK164" si="804">IF($C164&lt;&gt;"",AJ164+AM164,"")</f>
        <v/>
      </c>
      <c r="BJ164" s="447" t="str">
        <f t="shared" si="804"/>
        <v/>
      </c>
      <c r="BK164" s="447" t="str">
        <f t="shared" si="804"/>
        <v/>
      </c>
      <c r="BL164" s="428" t="str">
        <f t="shared" si="9"/>
        <v/>
      </c>
    </row>
    <row r="165" spans="1:64" ht="24.75" customHeight="1">
      <c r="A165" s="449"/>
      <c r="B165" s="431"/>
      <c r="C165" s="432"/>
      <c r="D165" s="433"/>
      <c r="E165" s="434"/>
      <c r="F165" s="435"/>
      <c r="G165" s="436"/>
      <c r="H165" s="437"/>
      <c r="I165" s="437"/>
      <c r="J165" s="437"/>
      <c r="K165" s="435"/>
      <c r="L165" s="450"/>
      <c r="M165" s="439"/>
      <c r="N165" s="440"/>
      <c r="O165" s="441"/>
      <c r="P165" s="442"/>
      <c r="Q165" s="443"/>
      <c r="R165" s="441"/>
      <c r="S165" s="442"/>
      <c r="T165" s="443"/>
      <c r="U165" s="444"/>
      <c r="V165" s="444"/>
      <c r="W165" s="445"/>
      <c r="X165" s="446"/>
      <c r="Y165" s="444"/>
      <c r="Z165" s="445"/>
      <c r="AA165" s="446"/>
      <c r="AB165" s="444"/>
      <c r="AC165" s="445"/>
      <c r="AD165" s="446"/>
      <c r="AE165" s="444"/>
      <c r="AF165" s="445"/>
      <c r="AG165" s="446"/>
      <c r="AH165" s="444"/>
      <c r="AI165" s="445"/>
      <c r="AJ165" s="446"/>
      <c r="AK165" s="444"/>
      <c r="AL165" s="445"/>
      <c r="AM165" s="446"/>
      <c r="AN165" s="444"/>
      <c r="AO165" s="445"/>
      <c r="AP165" s="446"/>
      <c r="AQ165" s="444"/>
      <c r="AR165" s="445"/>
      <c r="AS165" s="447" t="str">
        <f t="shared" ref="AS165:AU165" si="805">IF($C165&lt;&gt;"",O165+R165,"")</f>
        <v/>
      </c>
      <c r="AT165" s="447" t="str">
        <f t="shared" si="805"/>
        <v/>
      </c>
      <c r="AU165" s="447" t="str">
        <f t="shared" si="805"/>
        <v/>
      </c>
      <c r="AV165" s="448" t="str">
        <f t="shared" si="1"/>
        <v/>
      </c>
      <c r="AW165" s="447" t="str">
        <f t="shared" ref="AW165:AY165" si="806">IF($C165&lt;&gt;"",U165+X165,"")</f>
        <v/>
      </c>
      <c r="AX165" s="447" t="str">
        <f t="shared" si="806"/>
        <v/>
      </c>
      <c r="AY165" s="447" t="str">
        <f t="shared" si="806"/>
        <v/>
      </c>
      <c r="AZ165" s="448" t="str">
        <f t="shared" si="3"/>
        <v/>
      </c>
      <c r="BA165" s="447" t="str">
        <f t="shared" ref="BA165:BC165" si="807">IF($C165&lt;&gt;"",AA165+AD165,"")</f>
        <v/>
      </c>
      <c r="BB165" s="447" t="str">
        <f t="shared" si="807"/>
        <v/>
      </c>
      <c r="BC165" s="447" t="str">
        <f t="shared" si="807"/>
        <v/>
      </c>
      <c r="BD165" s="448" t="str">
        <f t="shared" si="5"/>
        <v/>
      </c>
      <c r="BE165" s="447" t="str">
        <f t="shared" ref="BE165:BG165" si="808">IF($C165&lt;&gt;"",AG165+AJ165,"")</f>
        <v/>
      </c>
      <c r="BF165" s="447" t="str">
        <f t="shared" si="808"/>
        <v/>
      </c>
      <c r="BG165" s="447" t="str">
        <f t="shared" si="808"/>
        <v/>
      </c>
      <c r="BH165" s="428" t="str">
        <f t="shared" si="7"/>
        <v/>
      </c>
      <c r="BI165" s="447" t="str">
        <f t="shared" ref="BI165:BK165" si="809">IF($C165&lt;&gt;"",AJ165+AM165,"")</f>
        <v/>
      </c>
      <c r="BJ165" s="447" t="str">
        <f t="shared" si="809"/>
        <v/>
      </c>
      <c r="BK165" s="447" t="str">
        <f t="shared" si="809"/>
        <v/>
      </c>
      <c r="BL165" s="428" t="str">
        <f t="shared" si="9"/>
        <v/>
      </c>
    </row>
    <row r="166" spans="1:64" ht="24.75" customHeight="1">
      <c r="A166" s="449"/>
      <c r="B166" s="431"/>
      <c r="C166" s="432"/>
      <c r="D166" s="433"/>
      <c r="E166" s="434"/>
      <c r="F166" s="435"/>
      <c r="G166" s="436"/>
      <c r="H166" s="437"/>
      <c r="I166" s="437"/>
      <c r="J166" s="437"/>
      <c r="K166" s="435"/>
      <c r="L166" s="450"/>
      <c r="M166" s="439"/>
      <c r="N166" s="440"/>
      <c r="O166" s="441"/>
      <c r="P166" s="442"/>
      <c r="Q166" s="443"/>
      <c r="R166" s="441"/>
      <c r="S166" s="442"/>
      <c r="T166" s="443"/>
      <c r="U166" s="444"/>
      <c r="V166" s="444"/>
      <c r="W166" s="445"/>
      <c r="X166" s="446"/>
      <c r="Y166" s="444"/>
      <c r="Z166" s="445"/>
      <c r="AA166" s="446"/>
      <c r="AB166" s="444"/>
      <c r="AC166" s="445"/>
      <c r="AD166" s="446"/>
      <c r="AE166" s="444"/>
      <c r="AF166" s="445"/>
      <c r="AG166" s="446"/>
      <c r="AH166" s="444"/>
      <c r="AI166" s="445"/>
      <c r="AJ166" s="446"/>
      <c r="AK166" s="444"/>
      <c r="AL166" s="445"/>
      <c r="AM166" s="446"/>
      <c r="AN166" s="444"/>
      <c r="AO166" s="445"/>
      <c r="AP166" s="446"/>
      <c r="AQ166" s="444"/>
      <c r="AR166" s="445"/>
      <c r="AS166" s="447" t="str">
        <f t="shared" ref="AS166:AU166" si="810">IF($C166&lt;&gt;"",O166+R166,"")</f>
        <v/>
      </c>
      <c r="AT166" s="447" t="str">
        <f t="shared" si="810"/>
        <v/>
      </c>
      <c r="AU166" s="447" t="str">
        <f t="shared" si="810"/>
        <v/>
      </c>
      <c r="AV166" s="448" t="str">
        <f t="shared" si="1"/>
        <v/>
      </c>
      <c r="AW166" s="447" t="str">
        <f t="shared" ref="AW166:AY166" si="811">IF($C166&lt;&gt;"",U166+X166,"")</f>
        <v/>
      </c>
      <c r="AX166" s="447" t="str">
        <f t="shared" si="811"/>
        <v/>
      </c>
      <c r="AY166" s="447" t="str">
        <f t="shared" si="811"/>
        <v/>
      </c>
      <c r="AZ166" s="448" t="str">
        <f t="shared" si="3"/>
        <v/>
      </c>
      <c r="BA166" s="447" t="str">
        <f t="shared" ref="BA166:BC166" si="812">IF($C166&lt;&gt;"",AA166+AD166,"")</f>
        <v/>
      </c>
      <c r="BB166" s="447" t="str">
        <f t="shared" si="812"/>
        <v/>
      </c>
      <c r="BC166" s="447" t="str">
        <f t="shared" si="812"/>
        <v/>
      </c>
      <c r="BD166" s="448" t="str">
        <f t="shared" si="5"/>
        <v/>
      </c>
      <c r="BE166" s="447" t="str">
        <f t="shared" ref="BE166:BG166" si="813">IF($C166&lt;&gt;"",AG166+AJ166,"")</f>
        <v/>
      </c>
      <c r="BF166" s="447" t="str">
        <f t="shared" si="813"/>
        <v/>
      </c>
      <c r="BG166" s="447" t="str">
        <f t="shared" si="813"/>
        <v/>
      </c>
      <c r="BH166" s="428" t="str">
        <f t="shared" si="7"/>
        <v/>
      </c>
      <c r="BI166" s="447" t="str">
        <f t="shared" ref="BI166:BK166" si="814">IF($C166&lt;&gt;"",AJ166+AM166,"")</f>
        <v/>
      </c>
      <c r="BJ166" s="447" t="str">
        <f t="shared" si="814"/>
        <v/>
      </c>
      <c r="BK166" s="447" t="str">
        <f t="shared" si="814"/>
        <v/>
      </c>
      <c r="BL166" s="428" t="str">
        <f t="shared" si="9"/>
        <v/>
      </c>
    </row>
    <row r="167" spans="1:64" ht="24.75" customHeight="1">
      <c r="A167" s="449"/>
      <c r="B167" s="431"/>
      <c r="C167" s="432"/>
      <c r="D167" s="433"/>
      <c r="E167" s="434"/>
      <c r="F167" s="435"/>
      <c r="G167" s="436"/>
      <c r="H167" s="437"/>
      <c r="I167" s="437"/>
      <c r="J167" s="437"/>
      <c r="K167" s="435"/>
      <c r="L167" s="450"/>
      <c r="M167" s="439"/>
      <c r="N167" s="440"/>
      <c r="O167" s="441"/>
      <c r="P167" s="442"/>
      <c r="Q167" s="443"/>
      <c r="R167" s="441"/>
      <c r="S167" s="442"/>
      <c r="T167" s="443"/>
      <c r="U167" s="444"/>
      <c r="V167" s="444"/>
      <c r="W167" s="445"/>
      <c r="X167" s="446"/>
      <c r="Y167" s="444"/>
      <c r="Z167" s="445"/>
      <c r="AA167" s="446"/>
      <c r="AB167" s="444"/>
      <c r="AC167" s="445"/>
      <c r="AD167" s="446"/>
      <c r="AE167" s="444"/>
      <c r="AF167" s="445"/>
      <c r="AG167" s="446"/>
      <c r="AH167" s="444"/>
      <c r="AI167" s="445"/>
      <c r="AJ167" s="446"/>
      <c r="AK167" s="444"/>
      <c r="AL167" s="445"/>
      <c r="AM167" s="446"/>
      <c r="AN167" s="444"/>
      <c r="AO167" s="445"/>
      <c r="AP167" s="446"/>
      <c r="AQ167" s="444"/>
      <c r="AR167" s="445"/>
      <c r="AS167" s="447" t="str">
        <f t="shared" ref="AS167:AU167" si="815">IF($C167&lt;&gt;"",O167+R167,"")</f>
        <v/>
      </c>
      <c r="AT167" s="447" t="str">
        <f t="shared" si="815"/>
        <v/>
      </c>
      <c r="AU167" s="447" t="str">
        <f t="shared" si="815"/>
        <v/>
      </c>
      <c r="AV167" s="448" t="str">
        <f t="shared" si="1"/>
        <v/>
      </c>
      <c r="AW167" s="447" t="str">
        <f t="shared" ref="AW167:AY167" si="816">IF($C167&lt;&gt;"",U167+X167,"")</f>
        <v/>
      </c>
      <c r="AX167" s="447" t="str">
        <f t="shared" si="816"/>
        <v/>
      </c>
      <c r="AY167" s="447" t="str">
        <f t="shared" si="816"/>
        <v/>
      </c>
      <c r="AZ167" s="448" t="str">
        <f t="shared" si="3"/>
        <v/>
      </c>
      <c r="BA167" s="447" t="str">
        <f t="shared" ref="BA167:BC167" si="817">IF($C167&lt;&gt;"",AA167+AD167,"")</f>
        <v/>
      </c>
      <c r="BB167" s="447" t="str">
        <f t="shared" si="817"/>
        <v/>
      </c>
      <c r="BC167" s="447" t="str">
        <f t="shared" si="817"/>
        <v/>
      </c>
      <c r="BD167" s="448" t="str">
        <f t="shared" si="5"/>
        <v/>
      </c>
      <c r="BE167" s="447" t="str">
        <f t="shared" ref="BE167:BG167" si="818">IF($C167&lt;&gt;"",AG167+AJ167,"")</f>
        <v/>
      </c>
      <c r="BF167" s="447" t="str">
        <f t="shared" si="818"/>
        <v/>
      </c>
      <c r="BG167" s="447" t="str">
        <f t="shared" si="818"/>
        <v/>
      </c>
      <c r="BH167" s="428" t="str">
        <f t="shared" si="7"/>
        <v/>
      </c>
      <c r="BI167" s="447" t="str">
        <f t="shared" ref="BI167:BK167" si="819">IF($C167&lt;&gt;"",AJ167+AM167,"")</f>
        <v/>
      </c>
      <c r="BJ167" s="447" t="str">
        <f t="shared" si="819"/>
        <v/>
      </c>
      <c r="BK167" s="447" t="str">
        <f t="shared" si="819"/>
        <v/>
      </c>
      <c r="BL167" s="428" t="str">
        <f t="shared" si="9"/>
        <v/>
      </c>
    </row>
    <row r="168" spans="1:64" ht="24.75" customHeight="1">
      <c r="A168" s="449"/>
      <c r="B168" s="431"/>
      <c r="C168" s="432"/>
      <c r="D168" s="433"/>
      <c r="E168" s="434"/>
      <c r="F168" s="435"/>
      <c r="G168" s="436"/>
      <c r="H168" s="437"/>
      <c r="I168" s="437"/>
      <c r="J168" s="437"/>
      <c r="K168" s="435"/>
      <c r="L168" s="450"/>
      <c r="M168" s="439"/>
      <c r="N168" s="440"/>
      <c r="O168" s="441"/>
      <c r="P168" s="442"/>
      <c r="Q168" s="443"/>
      <c r="R168" s="441"/>
      <c r="S168" s="442"/>
      <c r="T168" s="443"/>
      <c r="U168" s="444"/>
      <c r="V168" s="444"/>
      <c r="W168" s="445"/>
      <c r="X168" s="446"/>
      <c r="Y168" s="444"/>
      <c r="Z168" s="445"/>
      <c r="AA168" s="446"/>
      <c r="AB168" s="444"/>
      <c r="AC168" s="445"/>
      <c r="AD168" s="446"/>
      <c r="AE168" s="444"/>
      <c r="AF168" s="445"/>
      <c r="AG168" s="446"/>
      <c r="AH168" s="444"/>
      <c r="AI168" s="445"/>
      <c r="AJ168" s="446"/>
      <c r="AK168" s="444"/>
      <c r="AL168" s="445"/>
      <c r="AM168" s="446"/>
      <c r="AN168" s="444"/>
      <c r="AO168" s="445"/>
      <c r="AP168" s="446"/>
      <c r="AQ168" s="444"/>
      <c r="AR168" s="445"/>
      <c r="AS168" s="447" t="str">
        <f t="shared" ref="AS168:AU168" si="820">IF($C168&lt;&gt;"",O168+R168,"")</f>
        <v/>
      </c>
      <c r="AT168" s="447" t="str">
        <f t="shared" si="820"/>
        <v/>
      </c>
      <c r="AU168" s="447" t="str">
        <f t="shared" si="820"/>
        <v/>
      </c>
      <c r="AV168" s="448" t="str">
        <f t="shared" si="1"/>
        <v/>
      </c>
      <c r="AW168" s="447" t="str">
        <f t="shared" ref="AW168:AY168" si="821">IF($C168&lt;&gt;"",U168+X168,"")</f>
        <v/>
      </c>
      <c r="AX168" s="447" t="str">
        <f t="shared" si="821"/>
        <v/>
      </c>
      <c r="AY168" s="447" t="str">
        <f t="shared" si="821"/>
        <v/>
      </c>
      <c r="AZ168" s="448" t="str">
        <f t="shared" si="3"/>
        <v/>
      </c>
      <c r="BA168" s="447" t="str">
        <f t="shared" ref="BA168:BC168" si="822">IF($C168&lt;&gt;"",AA168+AD168,"")</f>
        <v/>
      </c>
      <c r="BB168" s="447" t="str">
        <f t="shared" si="822"/>
        <v/>
      </c>
      <c r="BC168" s="447" t="str">
        <f t="shared" si="822"/>
        <v/>
      </c>
      <c r="BD168" s="448" t="str">
        <f t="shared" si="5"/>
        <v/>
      </c>
      <c r="BE168" s="447" t="str">
        <f t="shared" ref="BE168:BG168" si="823">IF($C168&lt;&gt;"",AG168+AJ168,"")</f>
        <v/>
      </c>
      <c r="BF168" s="447" t="str">
        <f t="shared" si="823"/>
        <v/>
      </c>
      <c r="BG168" s="447" t="str">
        <f t="shared" si="823"/>
        <v/>
      </c>
      <c r="BH168" s="428" t="str">
        <f t="shared" si="7"/>
        <v/>
      </c>
      <c r="BI168" s="447" t="str">
        <f t="shared" ref="BI168:BK168" si="824">IF($C168&lt;&gt;"",AJ168+AM168,"")</f>
        <v/>
      </c>
      <c r="BJ168" s="447" t="str">
        <f t="shared" si="824"/>
        <v/>
      </c>
      <c r="BK168" s="447" t="str">
        <f t="shared" si="824"/>
        <v/>
      </c>
      <c r="BL168" s="428" t="str">
        <f t="shared" si="9"/>
        <v/>
      </c>
    </row>
    <row r="169" spans="1:64" ht="24.75" customHeight="1">
      <c r="A169" s="449"/>
      <c r="B169" s="431"/>
      <c r="C169" s="432"/>
      <c r="D169" s="433"/>
      <c r="E169" s="434"/>
      <c r="F169" s="435"/>
      <c r="G169" s="436"/>
      <c r="H169" s="437"/>
      <c r="I169" s="437"/>
      <c r="J169" s="437"/>
      <c r="K169" s="435"/>
      <c r="L169" s="450"/>
      <c r="M169" s="439"/>
      <c r="N169" s="440"/>
      <c r="O169" s="441"/>
      <c r="P169" s="442"/>
      <c r="Q169" s="443"/>
      <c r="R169" s="441"/>
      <c r="S169" s="442"/>
      <c r="T169" s="443"/>
      <c r="U169" s="444"/>
      <c r="V169" s="444"/>
      <c r="W169" s="445"/>
      <c r="X169" s="446"/>
      <c r="Y169" s="444"/>
      <c r="Z169" s="445"/>
      <c r="AA169" s="446"/>
      <c r="AB169" s="444"/>
      <c r="AC169" s="445"/>
      <c r="AD169" s="446"/>
      <c r="AE169" s="444"/>
      <c r="AF169" s="445"/>
      <c r="AG169" s="446"/>
      <c r="AH169" s="444"/>
      <c r="AI169" s="445"/>
      <c r="AJ169" s="446"/>
      <c r="AK169" s="444"/>
      <c r="AL169" s="445"/>
      <c r="AM169" s="446"/>
      <c r="AN169" s="444"/>
      <c r="AO169" s="445"/>
      <c r="AP169" s="446"/>
      <c r="AQ169" s="444"/>
      <c r="AR169" s="445"/>
      <c r="AS169" s="447" t="str">
        <f t="shared" ref="AS169:AU169" si="825">IF($C169&lt;&gt;"",O169+R169,"")</f>
        <v/>
      </c>
      <c r="AT169" s="447" t="str">
        <f t="shared" si="825"/>
        <v/>
      </c>
      <c r="AU169" s="447" t="str">
        <f t="shared" si="825"/>
        <v/>
      </c>
      <c r="AV169" s="448" t="str">
        <f t="shared" si="1"/>
        <v/>
      </c>
      <c r="AW169" s="447" t="str">
        <f t="shared" ref="AW169:AY169" si="826">IF($C169&lt;&gt;"",U169+X169,"")</f>
        <v/>
      </c>
      <c r="AX169" s="447" t="str">
        <f t="shared" si="826"/>
        <v/>
      </c>
      <c r="AY169" s="447" t="str">
        <f t="shared" si="826"/>
        <v/>
      </c>
      <c r="AZ169" s="448" t="str">
        <f t="shared" si="3"/>
        <v/>
      </c>
      <c r="BA169" s="447" t="str">
        <f t="shared" ref="BA169:BC169" si="827">IF($C169&lt;&gt;"",AA169+AD169,"")</f>
        <v/>
      </c>
      <c r="BB169" s="447" t="str">
        <f t="shared" si="827"/>
        <v/>
      </c>
      <c r="BC169" s="447" t="str">
        <f t="shared" si="827"/>
        <v/>
      </c>
      <c r="BD169" s="448" t="str">
        <f t="shared" si="5"/>
        <v/>
      </c>
      <c r="BE169" s="447" t="str">
        <f t="shared" ref="BE169:BG169" si="828">IF($C169&lt;&gt;"",AG169+AJ169,"")</f>
        <v/>
      </c>
      <c r="BF169" s="447" t="str">
        <f t="shared" si="828"/>
        <v/>
      </c>
      <c r="BG169" s="447" t="str">
        <f t="shared" si="828"/>
        <v/>
      </c>
      <c r="BH169" s="428" t="str">
        <f t="shared" si="7"/>
        <v/>
      </c>
      <c r="BI169" s="447" t="str">
        <f t="shared" ref="BI169:BK169" si="829">IF($C169&lt;&gt;"",AJ169+AM169,"")</f>
        <v/>
      </c>
      <c r="BJ169" s="447" t="str">
        <f t="shared" si="829"/>
        <v/>
      </c>
      <c r="BK169" s="447" t="str">
        <f t="shared" si="829"/>
        <v/>
      </c>
      <c r="BL169" s="428" t="str">
        <f t="shared" si="9"/>
        <v/>
      </c>
    </row>
    <row r="170" spans="1:64" ht="24.75" customHeight="1">
      <c r="A170" s="449"/>
      <c r="B170" s="431"/>
      <c r="C170" s="432"/>
      <c r="D170" s="433"/>
      <c r="E170" s="434"/>
      <c r="F170" s="435"/>
      <c r="G170" s="436"/>
      <c r="H170" s="437"/>
      <c r="I170" s="437"/>
      <c r="J170" s="437"/>
      <c r="K170" s="435"/>
      <c r="L170" s="450"/>
      <c r="M170" s="439"/>
      <c r="N170" s="440"/>
      <c r="O170" s="441"/>
      <c r="P170" s="442"/>
      <c r="Q170" s="443"/>
      <c r="R170" s="441"/>
      <c r="S170" s="442"/>
      <c r="T170" s="443"/>
      <c r="U170" s="444"/>
      <c r="V170" s="444"/>
      <c r="W170" s="445"/>
      <c r="X170" s="446"/>
      <c r="Y170" s="444"/>
      <c r="Z170" s="445"/>
      <c r="AA170" s="446"/>
      <c r="AB170" s="444"/>
      <c r="AC170" s="445"/>
      <c r="AD170" s="446"/>
      <c r="AE170" s="444"/>
      <c r="AF170" s="445"/>
      <c r="AG170" s="446"/>
      <c r="AH170" s="444"/>
      <c r="AI170" s="445"/>
      <c r="AJ170" s="446"/>
      <c r="AK170" s="444"/>
      <c r="AL170" s="445"/>
      <c r="AM170" s="446"/>
      <c r="AN170" s="444"/>
      <c r="AO170" s="445"/>
      <c r="AP170" s="446"/>
      <c r="AQ170" s="444"/>
      <c r="AR170" s="445"/>
      <c r="AS170" s="447" t="str">
        <f t="shared" ref="AS170:AU170" si="830">IF($C170&lt;&gt;"",O170+R170,"")</f>
        <v/>
      </c>
      <c r="AT170" s="447" t="str">
        <f t="shared" si="830"/>
        <v/>
      </c>
      <c r="AU170" s="447" t="str">
        <f t="shared" si="830"/>
        <v/>
      </c>
      <c r="AV170" s="448" t="str">
        <f t="shared" si="1"/>
        <v/>
      </c>
      <c r="AW170" s="447" t="str">
        <f t="shared" ref="AW170:AY170" si="831">IF($C170&lt;&gt;"",U170+X170,"")</f>
        <v/>
      </c>
      <c r="AX170" s="447" t="str">
        <f t="shared" si="831"/>
        <v/>
      </c>
      <c r="AY170" s="447" t="str">
        <f t="shared" si="831"/>
        <v/>
      </c>
      <c r="AZ170" s="448" t="str">
        <f t="shared" si="3"/>
        <v/>
      </c>
      <c r="BA170" s="447" t="str">
        <f t="shared" ref="BA170:BC170" si="832">IF($C170&lt;&gt;"",AA170+AD170,"")</f>
        <v/>
      </c>
      <c r="BB170" s="447" t="str">
        <f t="shared" si="832"/>
        <v/>
      </c>
      <c r="BC170" s="447" t="str">
        <f t="shared" si="832"/>
        <v/>
      </c>
      <c r="BD170" s="448" t="str">
        <f t="shared" si="5"/>
        <v/>
      </c>
      <c r="BE170" s="447" t="str">
        <f t="shared" ref="BE170:BG170" si="833">IF($C170&lt;&gt;"",AG170+AJ170,"")</f>
        <v/>
      </c>
      <c r="BF170" s="447" t="str">
        <f t="shared" si="833"/>
        <v/>
      </c>
      <c r="BG170" s="447" t="str">
        <f t="shared" si="833"/>
        <v/>
      </c>
      <c r="BH170" s="428" t="str">
        <f t="shared" si="7"/>
        <v/>
      </c>
      <c r="BI170" s="447" t="str">
        <f t="shared" ref="BI170:BK170" si="834">IF($C170&lt;&gt;"",AJ170+AM170,"")</f>
        <v/>
      </c>
      <c r="BJ170" s="447" t="str">
        <f t="shared" si="834"/>
        <v/>
      </c>
      <c r="BK170" s="447" t="str">
        <f t="shared" si="834"/>
        <v/>
      </c>
      <c r="BL170" s="428" t="str">
        <f t="shared" si="9"/>
        <v/>
      </c>
    </row>
    <row r="171" spans="1:64" ht="24.75" customHeight="1">
      <c r="A171" s="449"/>
      <c r="B171" s="431"/>
      <c r="C171" s="432"/>
      <c r="D171" s="433"/>
      <c r="E171" s="434"/>
      <c r="F171" s="435"/>
      <c r="G171" s="436"/>
      <c r="H171" s="437"/>
      <c r="I171" s="437"/>
      <c r="J171" s="437"/>
      <c r="K171" s="435"/>
      <c r="L171" s="450"/>
      <c r="M171" s="439"/>
      <c r="N171" s="440"/>
      <c r="O171" s="441"/>
      <c r="P171" s="442"/>
      <c r="Q171" s="443"/>
      <c r="R171" s="441"/>
      <c r="S171" s="442"/>
      <c r="T171" s="443"/>
      <c r="U171" s="444"/>
      <c r="V171" s="444"/>
      <c r="W171" s="445"/>
      <c r="X171" s="446"/>
      <c r="Y171" s="444"/>
      <c r="Z171" s="445"/>
      <c r="AA171" s="446"/>
      <c r="AB171" s="444"/>
      <c r="AC171" s="445"/>
      <c r="AD171" s="446"/>
      <c r="AE171" s="444"/>
      <c r="AF171" s="445"/>
      <c r="AG171" s="446"/>
      <c r="AH171" s="444"/>
      <c r="AI171" s="445"/>
      <c r="AJ171" s="446"/>
      <c r="AK171" s="444"/>
      <c r="AL171" s="445"/>
      <c r="AM171" s="446"/>
      <c r="AN171" s="444"/>
      <c r="AO171" s="445"/>
      <c r="AP171" s="446"/>
      <c r="AQ171" s="444"/>
      <c r="AR171" s="445"/>
      <c r="AS171" s="447" t="str">
        <f t="shared" ref="AS171:AU171" si="835">IF($C171&lt;&gt;"",O171+R171,"")</f>
        <v/>
      </c>
      <c r="AT171" s="447" t="str">
        <f t="shared" si="835"/>
        <v/>
      </c>
      <c r="AU171" s="447" t="str">
        <f t="shared" si="835"/>
        <v/>
      </c>
      <c r="AV171" s="448" t="str">
        <f t="shared" si="1"/>
        <v/>
      </c>
      <c r="AW171" s="447" t="str">
        <f t="shared" ref="AW171:AY171" si="836">IF($C171&lt;&gt;"",U171+X171,"")</f>
        <v/>
      </c>
      <c r="AX171" s="447" t="str">
        <f t="shared" si="836"/>
        <v/>
      </c>
      <c r="AY171" s="447" t="str">
        <f t="shared" si="836"/>
        <v/>
      </c>
      <c r="AZ171" s="448" t="str">
        <f t="shared" si="3"/>
        <v/>
      </c>
      <c r="BA171" s="447" t="str">
        <f t="shared" ref="BA171:BC171" si="837">IF($C171&lt;&gt;"",AA171+AD171,"")</f>
        <v/>
      </c>
      <c r="BB171" s="447" t="str">
        <f t="shared" si="837"/>
        <v/>
      </c>
      <c r="BC171" s="447" t="str">
        <f t="shared" si="837"/>
        <v/>
      </c>
      <c r="BD171" s="448" t="str">
        <f t="shared" si="5"/>
        <v/>
      </c>
      <c r="BE171" s="447" t="str">
        <f t="shared" ref="BE171:BG171" si="838">IF($C171&lt;&gt;"",AG171+AJ171,"")</f>
        <v/>
      </c>
      <c r="BF171" s="447" t="str">
        <f t="shared" si="838"/>
        <v/>
      </c>
      <c r="BG171" s="447" t="str">
        <f t="shared" si="838"/>
        <v/>
      </c>
      <c r="BH171" s="428" t="str">
        <f t="shared" si="7"/>
        <v/>
      </c>
      <c r="BI171" s="447" t="str">
        <f t="shared" ref="BI171:BK171" si="839">IF($C171&lt;&gt;"",AJ171+AM171,"")</f>
        <v/>
      </c>
      <c r="BJ171" s="447" t="str">
        <f t="shared" si="839"/>
        <v/>
      </c>
      <c r="BK171" s="447" t="str">
        <f t="shared" si="839"/>
        <v/>
      </c>
      <c r="BL171" s="428" t="str">
        <f t="shared" si="9"/>
        <v/>
      </c>
    </row>
    <row r="172" spans="1:64" ht="24.75" customHeight="1">
      <c r="A172" s="449"/>
      <c r="B172" s="431"/>
      <c r="C172" s="432"/>
      <c r="D172" s="433"/>
      <c r="E172" s="434"/>
      <c r="F172" s="435"/>
      <c r="G172" s="436"/>
      <c r="H172" s="437"/>
      <c r="I172" s="437"/>
      <c r="J172" s="437"/>
      <c r="K172" s="435"/>
      <c r="L172" s="450"/>
      <c r="M172" s="439"/>
      <c r="N172" s="440"/>
      <c r="O172" s="441"/>
      <c r="P172" s="442"/>
      <c r="Q172" s="443"/>
      <c r="R172" s="441"/>
      <c r="S172" s="442"/>
      <c r="T172" s="443"/>
      <c r="U172" s="444"/>
      <c r="V172" s="444"/>
      <c r="W172" s="445"/>
      <c r="X172" s="446"/>
      <c r="Y172" s="444"/>
      <c r="Z172" s="445"/>
      <c r="AA172" s="446"/>
      <c r="AB172" s="444"/>
      <c r="AC172" s="445"/>
      <c r="AD172" s="446"/>
      <c r="AE172" s="444"/>
      <c r="AF172" s="445"/>
      <c r="AG172" s="446"/>
      <c r="AH172" s="444"/>
      <c r="AI172" s="445"/>
      <c r="AJ172" s="446"/>
      <c r="AK172" s="444"/>
      <c r="AL172" s="445"/>
      <c r="AM172" s="446"/>
      <c r="AN172" s="444"/>
      <c r="AO172" s="445"/>
      <c r="AP172" s="446"/>
      <c r="AQ172" s="444"/>
      <c r="AR172" s="445"/>
      <c r="AS172" s="447" t="str">
        <f t="shared" ref="AS172:AU172" si="840">IF($C172&lt;&gt;"",O172+R172,"")</f>
        <v/>
      </c>
      <c r="AT172" s="447" t="str">
        <f t="shared" si="840"/>
        <v/>
      </c>
      <c r="AU172" s="447" t="str">
        <f t="shared" si="840"/>
        <v/>
      </c>
      <c r="AV172" s="448" t="str">
        <f t="shared" si="1"/>
        <v/>
      </c>
      <c r="AW172" s="447" t="str">
        <f t="shared" ref="AW172:AY172" si="841">IF($C172&lt;&gt;"",U172+X172,"")</f>
        <v/>
      </c>
      <c r="AX172" s="447" t="str">
        <f t="shared" si="841"/>
        <v/>
      </c>
      <c r="AY172" s="447" t="str">
        <f t="shared" si="841"/>
        <v/>
      </c>
      <c r="AZ172" s="448" t="str">
        <f t="shared" si="3"/>
        <v/>
      </c>
      <c r="BA172" s="447" t="str">
        <f t="shared" ref="BA172:BC172" si="842">IF($C172&lt;&gt;"",AA172+AD172,"")</f>
        <v/>
      </c>
      <c r="BB172" s="447" t="str">
        <f t="shared" si="842"/>
        <v/>
      </c>
      <c r="BC172" s="447" t="str">
        <f t="shared" si="842"/>
        <v/>
      </c>
      <c r="BD172" s="448" t="str">
        <f t="shared" si="5"/>
        <v/>
      </c>
      <c r="BE172" s="447" t="str">
        <f t="shared" ref="BE172:BG172" si="843">IF($C172&lt;&gt;"",AG172+AJ172,"")</f>
        <v/>
      </c>
      <c r="BF172" s="447" t="str">
        <f t="shared" si="843"/>
        <v/>
      </c>
      <c r="BG172" s="447" t="str">
        <f t="shared" si="843"/>
        <v/>
      </c>
      <c r="BH172" s="428" t="str">
        <f t="shared" si="7"/>
        <v/>
      </c>
      <c r="BI172" s="447" t="str">
        <f t="shared" ref="BI172:BK172" si="844">IF($C172&lt;&gt;"",AJ172+AM172,"")</f>
        <v/>
      </c>
      <c r="BJ172" s="447" t="str">
        <f t="shared" si="844"/>
        <v/>
      </c>
      <c r="BK172" s="447" t="str">
        <f t="shared" si="844"/>
        <v/>
      </c>
      <c r="BL172" s="428" t="str">
        <f t="shared" si="9"/>
        <v/>
      </c>
    </row>
    <row r="173" spans="1:64" ht="24.75" customHeight="1">
      <c r="A173" s="449"/>
      <c r="B173" s="431"/>
      <c r="C173" s="432"/>
      <c r="D173" s="433"/>
      <c r="E173" s="434"/>
      <c r="F173" s="435"/>
      <c r="G173" s="436"/>
      <c r="H173" s="437"/>
      <c r="I173" s="437"/>
      <c r="J173" s="437"/>
      <c r="K173" s="435"/>
      <c r="L173" s="450"/>
      <c r="M173" s="439"/>
      <c r="N173" s="440"/>
      <c r="O173" s="441"/>
      <c r="P173" s="442"/>
      <c r="Q173" s="443"/>
      <c r="R173" s="441"/>
      <c r="S173" s="442"/>
      <c r="T173" s="443"/>
      <c r="U173" s="444"/>
      <c r="V173" s="444"/>
      <c r="W173" s="445"/>
      <c r="X173" s="446"/>
      <c r="Y173" s="444"/>
      <c r="Z173" s="445"/>
      <c r="AA173" s="446"/>
      <c r="AB173" s="444"/>
      <c r="AC173" s="445"/>
      <c r="AD173" s="446"/>
      <c r="AE173" s="444"/>
      <c r="AF173" s="445"/>
      <c r="AG173" s="446"/>
      <c r="AH173" s="444"/>
      <c r="AI173" s="445"/>
      <c r="AJ173" s="446"/>
      <c r="AK173" s="444"/>
      <c r="AL173" s="445"/>
      <c r="AM173" s="446"/>
      <c r="AN173" s="444"/>
      <c r="AO173" s="445"/>
      <c r="AP173" s="446"/>
      <c r="AQ173" s="444"/>
      <c r="AR173" s="445"/>
      <c r="AS173" s="447" t="str">
        <f t="shared" ref="AS173:AU173" si="845">IF($C173&lt;&gt;"",O173+R173,"")</f>
        <v/>
      </c>
      <c r="AT173" s="447" t="str">
        <f t="shared" si="845"/>
        <v/>
      </c>
      <c r="AU173" s="447" t="str">
        <f t="shared" si="845"/>
        <v/>
      </c>
      <c r="AV173" s="448" t="str">
        <f t="shared" si="1"/>
        <v/>
      </c>
      <c r="AW173" s="447" t="str">
        <f t="shared" ref="AW173:AY173" si="846">IF($C173&lt;&gt;"",U173+X173,"")</f>
        <v/>
      </c>
      <c r="AX173" s="447" t="str">
        <f t="shared" si="846"/>
        <v/>
      </c>
      <c r="AY173" s="447" t="str">
        <f t="shared" si="846"/>
        <v/>
      </c>
      <c r="AZ173" s="448" t="str">
        <f t="shared" si="3"/>
        <v/>
      </c>
      <c r="BA173" s="447" t="str">
        <f t="shared" ref="BA173:BC173" si="847">IF($C173&lt;&gt;"",AA173+AD173,"")</f>
        <v/>
      </c>
      <c r="BB173" s="447" t="str">
        <f t="shared" si="847"/>
        <v/>
      </c>
      <c r="BC173" s="447" t="str">
        <f t="shared" si="847"/>
        <v/>
      </c>
      <c r="BD173" s="448" t="str">
        <f t="shared" si="5"/>
        <v/>
      </c>
      <c r="BE173" s="447" t="str">
        <f t="shared" ref="BE173:BG173" si="848">IF($C173&lt;&gt;"",AG173+AJ173,"")</f>
        <v/>
      </c>
      <c r="BF173" s="447" t="str">
        <f t="shared" si="848"/>
        <v/>
      </c>
      <c r="BG173" s="447" t="str">
        <f t="shared" si="848"/>
        <v/>
      </c>
      <c r="BH173" s="428" t="str">
        <f t="shared" si="7"/>
        <v/>
      </c>
      <c r="BI173" s="447" t="str">
        <f t="shared" ref="BI173:BK173" si="849">IF($C173&lt;&gt;"",AJ173+AM173,"")</f>
        <v/>
      </c>
      <c r="BJ173" s="447" t="str">
        <f t="shared" si="849"/>
        <v/>
      </c>
      <c r="BK173" s="447" t="str">
        <f t="shared" si="849"/>
        <v/>
      </c>
      <c r="BL173" s="428" t="str">
        <f t="shared" si="9"/>
        <v/>
      </c>
    </row>
    <row r="174" spans="1:64" ht="24.75" customHeight="1">
      <c r="A174" s="449"/>
      <c r="B174" s="431"/>
      <c r="C174" s="432"/>
      <c r="D174" s="433"/>
      <c r="E174" s="434"/>
      <c r="F174" s="435"/>
      <c r="G174" s="436"/>
      <c r="H174" s="437"/>
      <c r="I174" s="437"/>
      <c r="J174" s="437"/>
      <c r="K174" s="435"/>
      <c r="L174" s="450"/>
      <c r="M174" s="439"/>
      <c r="N174" s="440"/>
      <c r="O174" s="441"/>
      <c r="P174" s="442"/>
      <c r="Q174" s="443"/>
      <c r="R174" s="441"/>
      <c r="S174" s="442"/>
      <c r="T174" s="443"/>
      <c r="U174" s="444"/>
      <c r="V174" s="444"/>
      <c r="W174" s="445"/>
      <c r="X174" s="446"/>
      <c r="Y174" s="444"/>
      <c r="Z174" s="445"/>
      <c r="AA174" s="446"/>
      <c r="AB174" s="444"/>
      <c r="AC174" s="445"/>
      <c r="AD174" s="446"/>
      <c r="AE174" s="444"/>
      <c r="AF174" s="445"/>
      <c r="AG174" s="446"/>
      <c r="AH174" s="444"/>
      <c r="AI174" s="445"/>
      <c r="AJ174" s="446"/>
      <c r="AK174" s="444"/>
      <c r="AL174" s="445"/>
      <c r="AM174" s="446"/>
      <c r="AN174" s="444"/>
      <c r="AO174" s="445"/>
      <c r="AP174" s="446"/>
      <c r="AQ174" s="444"/>
      <c r="AR174" s="445"/>
      <c r="AS174" s="447" t="str">
        <f t="shared" ref="AS174:AU174" si="850">IF($C174&lt;&gt;"",O174+R174,"")</f>
        <v/>
      </c>
      <c r="AT174" s="447" t="str">
        <f t="shared" si="850"/>
        <v/>
      </c>
      <c r="AU174" s="447" t="str">
        <f t="shared" si="850"/>
        <v/>
      </c>
      <c r="AV174" s="448" t="str">
        <f t="shared" si="1"/>
        <v/>
      </c>
      <c r="AW174" s="447" t="str">
        <f t="shared" ref="AW174:AY174" si="851">IF($C174&lt;&gt;"",U174+X174,"")</f>
        <v/>
      </c>
      <c r="AX174" s="447" t="str">
        <f t="shared" si="851"/>
        <v/>
      </c>
      <c r="AY174" s="447" t="str">
        <f t="shared" si="851"/>
        <v/>
      </c>
      <c r="AZ174" s="448" t="str">
        <f t="shared" si="3"/>
        <v/>
      </c>
      <c r="BA174" s="447" t="str">
        <f t="shared" ref="BA174:BC174" si="852">IF($C174&lt;&gt;"",AA174+AD174,"")</f>
        <v/>
      </c>
      <c r="BB174" s="447" t="str">
        <f t="shared" si="852"/>
        <v/>
      </c>
      <c r="BC174" s="447" t="str">
        <f t="shared" si="852"/>
        <v/>
      </c>
      <c r="BD174" s="448" t="str">
        <f t="shared" si="5"/>
        <v/>
      </c>
      <c r="BE174" s="447" t="str">
        <f t="shared" ref="BE174:BG174" si="853">IF($C174&lt;&gt;"",AG174+AJ174,"")</f>
        <v/>
      </c>
      <c r="BF174" s="447" t="str">
        <f t="shared" si="853"/>
        <v/>
      </c>
      <c r="BG174" s="447" t="str">
        <f t="shared" si="853"/>
        <v/>
      </c>
      <c r="BH174" s="428" t="str">
        <f t="shared" si="7"/>
        <v/>
      </c>
      <c r="BI174" s="447" t="str">
        <f t="shared" ref="BI174:BK174" si="854">IF($C174&lt;&gt;"",AJ174+AM174,"")</f>
        <v/>
      </c>
      <c r="BJ174" s="447" t="str">
        <f t="shared" si="854"/>
        <v/>
      </c>
      <c r="BK174" s="447" t="str">
        <f t="shared" si="854"/>
        <v/>
      </c>
      <c r="BL174" s="428" t="str">
        <f t="shared" si="9"/>
        <v/>
      </c>
    </row>
    <row r="175" spans="1:64" ht="24.75" customHeight="1">
      <c r="A175" s="449"/>
      <c r="B175" s="431"/>
      <c r="C175" s="432"/>
      <c r="D175" s="433"/>
      <c r="E175" s="434"/>
      <c r="F175" s="435"/>
      <c r="G175" s="436"/>
      <c r="H175" s="437"/>
      <c r="I175" s="437"/>
      <c r="J175" s="437"/>
      <c r="K175" s="435"/>
      <c r="L175" s="450"/>
      <c r="M175" s="439"/>
      <c r="N175" s="440"/>
      <c r="O175" s="441"/>
      <c r="P175" s="442"/>
      <c r="Q175" s="443"/>
      <c r="R175" s="441"/>
      <c r="S175" s="442"/>
      <c r="T175" s="443"/>
      <c r="U175" s="444"/>
      <c r="V175" s="444"/>
      <c r="W175" s="445"/>
      <c r="X175" s="446"/>
      <c r="Y175" s="444"/>
      <c r="Z175" s="445"/>
      <c r="AA175" s="446"/>
      <c r="AB175" s="444"/>
      <c r="AC175" s="445"/>
      <c r="AD175" s="446"/>
      <c r="AE175" s="444"/>
      <c r="AF175" s="445"/>
      <c r="AG175" s="446"/>
      <c r="AH175" s="444"/>
      <c r="AI175" s="445"/>
      <c r="AJ175" s="446"/>
      <c r="AK175" s="444"/>
      <c r="AL175" s="445"/>
      <c r="AM175" s="446"/>
      <c r="AN175" s="444"/>
      <c r="AO175" s="445"/>
      <c r="AP175" s="446"/>
      <c r="AQ175" s="444"/>
      <c r="AR175" s="445"/>
      <c r="AS175" s="447" t="str">
        <f t="shared" ref="AS175:AU175" si="855">IF($C175&lt;&gt;"",O175+R175,"")</f>
        <v/>
      </c>
      <c r="AT175" s="447" t="str">
        <f t="shared" si="855"/>
        <v/>
      </c>
      <c r="AU175" s="447" t="str">
        <f t="shared" si="855"/>
        <v/>
      </c>
      <c r="AV175" s="448" t="str">
        <f t="shared" si="1"/>
        <v/>
      </c>
      <c r="AW175" s="447" t="str">
        <f t="shared" ref="AW175:AY175" si="856">IF($C175&lt;&gt;"",U175+X175,"")</f>
        <v/>
      </c>
      <c r="AX175" s="447" t="str">
        <f t="shared" si="856"/>
        <v/>
      </c>
      <c r="AY175" s="447" t="str">
        <f t="shared" si="856"/>
        <v/>
      </c>
      <c r="AZ175" s="448" t="str">
        <f t="shared" si="3"/>
        <v/>
      </c>
      <c r="BA175" s="447" t="str">
        <f t="shared" ref="BA175:BC175" si="857">IF($C175&lt;&gt;"",AA175+AD175,"")</f>
        <v/>
      </c>
      <c r="BB175" s="447" t="str">
        <f t="shared" si="857"/>
        <v/>
      </c>
      <c r="BC175" s="447" t="str">
        <f t="shared" si="857"/>
        <v/>
      </c>
      <c r="BD175" s="448" t="str">
        <f t="shared" si="5"/>
        <v/>
      </c>
      <c r="BE175" s="447" t="str">
        <f t="shared" ref="BE175:BG175" si="858">IF($C175&lt;&gt;"",AG175+AJ175,"")</f>
        <v/>
      </c>
      <c r="BF175" s="447" t="str">
        <f t="shared" si="858"/>
        <v/>
      </c>
      <c r="BG175" s="447" t="str">
        <f t="shared" si="858"/>
        <v/>
      </c>
      <c r="BH175" s="428" t="str">
        <f t="shared" si="7"/>
        <v/>
      </c>
      <c r="BI175" s="447" t="str">
        <f t="shared" ref="BI175:BK175" si="859">IF($C175&lt;&gt;"",AJ175+AM175,"")</f>
        <v/>
      </c>
      <c r="BJ175" s="447" t="str">
        <f t="shared" si="859"/>
        <v/>
      </c>
      <c r="BK175" s="447" t="str">
        <f t="shared" si="859"/>
        <v/>
      </c>
      <c r="BL175" s="428" t="str">
        <f t="shared" si="9"/>
        <v/>
      </c>
    </row>
    <row r="176" spans="1:64" ht="24.75" customHeight="1">
      <c r="A176" s="449"/>
      <c r="B176" s="431"/>
      <c r="C176" s="432"/>
      <c r="D176" s="433"/>
      <c r="E176" s="434"/>
      <c r="F176" s="435"/>
      <c r="G176" s="436"/>
      <c r="H176" s="437"/>
      <c r="I176" s="437"/>
      <c r="J176" s="437"/>
      <c r="K176" s="435"/>
      <c r="L176" s="450"/>
      <c r="M176" s="439"/>
      <c r="N176" s="440"/>
      <c r="O176" s="441"/>
      <c r="P176" s="442"/>
      <c r="Q176" s="443"/>
      <c r="R176" s="441"/>
      <c r="S176" s="442"/>
      <c r="T176" s="443"/>
      <c r="U176" s="444"/>
      <c r="V176" s="444"/>
      <c r="W176" s="445"/>
      <c r="X176" s="446"/>
      <c r="Y176" s="444"/>
      <c r="Z176" s="445"/>
      <c r="AA176" s="446"/>
      <c r="AB176" s="444"/>
      <c r="AC176" s="445"/>
      <c r="AD176" s="446"/>
      <c r="AE176" s="444"/>
      <c r="AF176" s="445"/>
      <c r="AG176" s="446"/>
      <c r="AH176" s="444"/>
      <c r="AI176" s="445"/>
      <c r="AJ176" s="446"/>
      <c r="AK176" s="444"/>
      <c r="AL176" s="445"/>
      <c r="AM176" s="446"/>
      <c r="AN176" s="444"/>
      <c r="AO176" s="445"/>
      <c r="AP176" s="446"/>
      <c r="AQ176" s="444"/>
      <c r="AR176" s="445"/>
      <c r="AS176" s="447" t="str">
        <f t="shared" ref="AS176:AU176" si="860">IF($C176&lt;&gt;"",O176+R176,"")</f>
        <v/>
      </c>
      <c r="AT176" s="447" t="str">
        <f t="shared" si="860"/>
        <v/>
      </c>
      <c r="AU176" s="447" t="str">
        <f t="shared" si="860"/>
        <v/>
      </c>
      <c r="AV176" s="448" t="str">
        <f t="shared" si="1"/>
        <v/>
      </c>
      <c r="AW176" s="447" t="str">
        <f t="shared" ref="AW176:AY176" si="861">IF($C176&lt;&gt;"",U176+X176,"")</f>
        <v/>
      </c>
      <c r="AX176" s="447" t="str">
        <f t="shared" si="861"/>
        <v/>
      </c>
      <c r="AY176" s="447" t="str">
        <f t="shared" si="861"/>
        <v/>
      </c>
      <c r="AZ176" s="448" t="str">
        <f t="shared" si="3"/>
        <v/>
      </c>
      <c r="BA176" s="447" t="str">
        <f t="shared" ref="BA176:BC176" si="862">IF($C176&lt;&gt;"",AA176+AD176,"")</f>
        <v/>
      </c>
      <c r="BB176" s="447" t="str">
        <f t="shared" si="862"/>
        <v/>
      </c>
      <c r="BC176" s="447" t="str">
        <f t="shared" si="862"/>
        <v/>
      </c>
      <c r="BD176" s="448" t="str">
        <f t="shared" si="5"/>
        <v/>
      </c>
      <c r="BE176" s="447" t="str">
        <f t="shared" ref="BE176:BG176" si="863">IF($C176&lt;&gt;"",AG176+AJ176,"")</f>
        <v/>
      </c>
      <c r="BF176" s="447" t="str">
        <f t="shared" si="863"/>
        <v/>
      </c>
      <c r="BG176" s="447" t="str">
        <f t="shared" si="863"/>
        <v/>
      </c>
      <c r="BH176" s="428" t="str">
        <f t="shared" si="7"/>
        <v/>
      </c>
      <c r="BI176" s="447" t="str">
        <f t="shared" ref="BI176:BK176" si="864">IF($C176&lt;&gt;"",AJ176+AM176,"")</f>
        <v/>
      </c>
      <c r="BJ176" s="447" t="str">
        <f t="shared" si="864"/>
        <v/>
      </c>
      <c r="BK176" s="447" t="str">
        <f t="shared" si="864"/>
        <v/>
      </c>
      <c r="BL176" s="428" t="str">
        <f t="shared" si="9"/>
        <v/>
      </c>
    </row>
    <row r="177" spans="1:64" ht="24.75" customHeight="1">
      <c r="A177" s="449"/>
      <c r="B177" s="431"/>
      <c r="C177" s="432"/>
      <c r="D177" s="433"/>
      <c r="E177" s="434"/>
      <c r="F177" s="435"/>
      <c r="G177" s="436"/>
      <c r="H177" s="437"/>
      <c r="I177" s="437"/>
      <c r="J177" s="437"/>
      <c r="K177" s="435"/>
      <c r="L177" s="450"/>
      <c r="M177" s="439"/>
      <c r="N177" s="440"/>
      <c r="O177" s="441"/>
      <c r="P177" s="442"/>
      <c r="Q177" s="443"/>
      <c r="R177" s="441"/>
      <c r="S177" s="442"/>
      <c r="T177" s="443"/>
      <c r="U177" s="444"/>
      <c r="V177" s="444"/>
      <c r="W177" s="445"/>
      <c r="X177" s="446"/>
      <c r="Y177" s="444"/>
      <c r="Z177" s="445"/>
      <c r="AA177" s="446"/>
      <c r="AB177" s="444"/>
      <c r="AC177" s="445"/>
      <c r="AD177" s="446"/>
      <c r="AE177" s="444"/>
      <c r="AF177" s="445"/>
      <c r="AG177" s="446"/>
      <c r="AH177" s="444"/>
      <c r="AI177" s="445"/>
      <c r="AJ177" s="446"/>
      <c r="AK177" s="444"/>
      <c r="AL177" s="445"/>
      <c r="AM177" s="446"/>
      <c r="AN177" s="444"/>
      <c r="AO177" s="445"/>
      <c r="AP177" s="446"/>
      <c r="AQ177" s="444"/>
      <c r="AR177" s="445"/>
      <c r="AS177" s="447" t="str">
        <f t="shared" ref="AS177:AU177" si="865">IF($C177&lt;&gt;"",O177+R177,"")</f>
        <v/>
      </c>
      <c r="AT177" s="447" t="str">
        <f t="shared" si="865"/>
        <v/>
      </c>
      <c r="AU177" s="447" t="str">
        <f t="shared" si="865"/>
        <v/>
      </c>
      <c r="AV177" s="448" t="str">
        <f t="shared" si="1"/>
        <v/>
      </c>
      <c r="AW177" s="447" t="str">
        <f t="shared" ref="AW177:AY177" si="866">IF($C177&lt;&gt;"",U177+X177,"")</f>
        <v/>
      </c>
      <c r="AX177" s="447" t="str">
        <f t="shared" si="866"/>
        <v/>
      </c>
      <c r="AY177" s="447" t="str">
        <f t="shared" si="866"/>
        <v/>
      </c>
      <c r="AZ177" s="448" t="str">
        <f t="shared" si="3"/>
        <v/>
      </c>
      <c r="BA177" s="447" t="str">
        <f t="shared" ref="BA177:BC177" si="867">IF($C177&lt;&gt;"",AA177+AD177,"")</f>
        <v/>
      </c>
      <c r="BB177" s="447" t="str">
        <f t="shared" si="867"/>
        <v/>
      </c>
      <c r="BC177" s="447" t="str">
        <f t="shared" si="867"/>
        <v/>
      </c>
      <c r="BD177" s="448" t="str">
        <f t="shared" si="5"/>
        <v/>
      </c>
      <c r="BE177" s="447" t="str">
        <f t="shared" ref="BE177:BG177" si="868">IF($C177&lt;&gt;"",AG177+AJ177,"")</f>
        <v/>
      </c>
      <c r="BF177" s="447" t="str">
        <f t="shared" si="868"/>
        <v/>
      </c>
      <c r="BG177" s="447" t="str">
        <f t="shared" si="868"/>
        <v/>
      </c>
      <c r="BH177" s="428" t="str">
        <f t="shared" si="7"/>
        <v/>
      </c>
      <c r="BI177" s="447" t="str">
        <f t="shared" ref="BI177:BK177" si="869">IF($C177&lt;&gt;"",AJ177+AM177,"")</f>
        <v/>
      </c>
      <c r="BJ177" s="447" t="str">
        <f t="shared" si="869"/>
        <v/>
      </c>
      <c r="BK177" s="447" t="str">
        <f t="shared" si="869"/>
        <v/>
      </c>
      <c r="BL177" s="428" t="str">
        <f t="shared" si="9"/>
        <v/>
      </c>
    </row>
    <row r="178" spans="1:64" ht="24.75" customHeight="1">
      <c r="A178" s="449"/>
      <c r="B178" s="431"/>
      <c r="C178" s="432"/>
      <c r="D178" s="433"/>
      <c r="E178" s="434"/>
      <c r="F178" s="435"/>
      <c r="G178" s="436"/>
      <c r="H178" s="437"/>
      <c r="I178" s="437"/>
      <c r="J178" s="437"/>
      <c r="K178" s="435"/>
      <c r="L178" s="450"/>
      <c r="M178" s="439"/>
      <c r="N178" s="440"/>
      <c r="O178" s="441"/>
      <c r="P178" s="442"/>
      <c r="Q178" s="443"/>
      <c r="R178" s="441"/>
      <c r="S178" s="442"/>
      <c r="T178" s="443"/>
      <c r="U178" s="444"/>
      <c r="V178" s="444"/>
      <c r="W178" s="445"/>
      <c r="X178" s="446"/>
      <c r="Y178" s="444"/>
      <c r="Z178" s="445"/>
      <c r="AA178" s="446"/>
      <c r="AB178" s="444"/>
      <c r="AC178" s="445"/>
      <c r="AD178" s="446"/>
      <c r="AE178" s="444"/>
      <c r="AF178" s="445"/>
      <c r="AG178" s="446"/>
      <c r="AH178" s="444"/>
      <c r="AI178" s="445"/>
      <c r="AJ178" s="446"/>
      <c r="AK178" s="444"/>
      <c r="AL178" s="445"/>
      <c r="AM178" s="446"/>
      <c r="AN178" s="444"/>
      <c r="AO178" s="445"/>
      <c r="AP178" s="446"/>
      <c r="AQ178" s="444"/>
      <c r="AR178" s="445"/>
      <c r="AS178" s="447" t="str">
        <f t="shared" ref="AS178:AU178" si="870">IF($C178&lt;&gt;"",O178+R178,"")</f>
        <v/>
      </c>
      <c r="AT178" s="447" t="str">
        <f t="shared" si="870"/>
        <v/>
      </c>
      <c r="AU178" s="447" t="str">
        <f t="shared" si="870"/>
        <v/>
      </c>
      <c r="AV178" s="448" t="str">
        <f t="shared" si="1"/>
        <v/>
      </c>
      <c r="AW178" s="447" t="str">
        <f t="shared" ref="AW178:AY178" si="871">IF($C178&lt;&gt;"",U178+X178,"")</f>
        <v/>
      </c>
      <c r="AX178" s="447" t="str">
        <f t="shared" si="871"/>
        <v/>
      </c>
      <c r="AY178" s="447" t="str">
        <f t="shared" si="871"/>
        <v/>
      </c>
      <c r="AZ178" s="448" t="str">
        <f t="shared" si="3"/>
        <v/>
      </c>
      <c r="BA178" s="447" t="str">
        <f t="shared" ref="BA178:BC178" si="872">IF($C178&lt;&gt;"",AA178+AD178,"")</f>
        <v/>
      </c>
      <c r="BB178" s="447" t="str">
        <f t="shared" si="872"/>
        <v/>
      </c>
      <c r="BC178" s="447" t="str">
        <f t="shared" si="872"/>
        <v/>
      </c>
      <c r="BD178" s="448" t="str">
        <f t="shared" si="5"/>
        <v/>
      </c>
      <c r="BE178" s="447" t="str">
        <f t="shared" ref="BE178:BG178" si="873">IF($C178&lt;&gt;"",AG178+AJ178,"")</f>
        <v/>
      </c>
      <c r="BF178" s="447" t="str">
        <f t="shared" si="873"/>
        <v/>
      </c>
      <c r="BG178" s="447" t="str">
        <f t="shared" si="873"/>
        <v/>
      </c>
      <c r="BH178" s="428" t="str">
        <f t="shared" si="7"/>
        <v/>
      </c>
      <c r="BI178" s="447" t="str">
        <f t="shared" ref="BI178:BK178" si="874">IF($C178&lt;&gt;"",AJ178+AM178,"")</f>
        <v/>
      </c>
      <c r="BJ178" s="447" t="str">
        <f t="shared" si="874"/>
        <v/>
      </c>
      <c r="BK178" s="447" t="str">
        <f t="shared" si="874"/>
        <v/>
      </c>
      <c r="BL178" s="428" t="str">
        <f t="shared" si="9"/>
        <v/>
      </c>
    </row>
    <row r="179" spans="1:64" ht="24.75" customHeight="1">
      <c r="A179" s="449"/>
      <c r="B179" s="431"/>
      <c r="C179" s="432"/>
      <c r="D179" s="433"/>
      <c r="E179" s="434"/>
      <c r="F179" s="435"/>
      <c r="G179" s="436"/>
      <c r="H179" s="437"/>
      <c r="I179" s="437"/>
      <c r="J179" s="437"/>
      <c r="K179" s="435"/>
      <c r="L179" s="450"/>
      <c r="M179" s="439"/>
      <c r="N179" s="440"/>
      <c r="O179" s="441"/>
      <c r="P179" s="442"/>
      <c r="Q179" s="443"/>
      <c r="R179" s="441"/>
      <c r="S179" s="442"/>
      <c r="T179" s="443"/>
      <c r="U179" s="444"/>
      <c r="V179" s="444"/>
      <c r="W179" s="445"/>
      <c r="X179" s="446"/>
      <c r="Y179" s="444"/>
      <c r="Z179" s="445"/>
      <c r="AA179" s="446"/>
      <c r="AB179" s="444"/>
      <c r="AC179" s="445"/>
      <c r="AD179" s="446"/>
      <c r="AE179" s="444"/>
      <c r="AF179" s="445"/>
      <c r="AG179" s="446"/>
      <c r="AH179" s="444"/>
      <c r="AI179" s="445"/>
      <c r="AJ179" s="446"/>
      <c r="AK179" s="444"/>
      <c r="AL179" s="445"/>
      <c r="AM179" s="446"/>
      <c r="AN179" s="444"/>
      <c r="AO179" s="445"/>
      <c r="AP179" s="446"/>
      <c r="AQ179" s="444"/>
      <c r="AR179" s="445"/>
      <c r="AS179" s="447" t="str">
        <f t="shared" ref="AS179:AU179" si="875">IF($C179&lt;&gt;"",O179+R179,"")</f>
        <v/>
      </c>
      <c r="AT179" s="447" t="str">
        <f t="shared" si="875"/>
        <v/>
      </c>
      <c r="AU179" s="447" t="str">
        <f t="shared" si="875"/>
        <v/>
      </c>
      <c r="AV179" s="448" t="str">
        <f t="shared" si="1"/>
        <v/>
      </c>
      <c r="AW179" s="447" t="str">
        <f t="shared" ref="AW179:AY179" si="876">IF($C179&lt;&gt;"",U179+X179,"")</f>
        <v/>
      </c>
      <c r="AX179" s="447" t="str">
        <f t="shared" si="876"/>
        <v/>
      </c>
      <c r="AY179" s="447" t="str">
        <f t="shared" si="876"/>
        <v/>
      </c>
      <c r="AZ179" s="448" t="str">
        <f t="shared" si="3"/>
        <v/>
      </c>
      <c r="BA179" s="447" t="str">
        <f t="shared" ref="BA179:BC179" si="877">IF($C179&lt;&gt;"",AA179+AD179,"")</f>
        <v/>
      </c>
      <c r="BB179" s="447" t="str">
        <f t="shared" si="877"/>
        <v/>
      </c>
      <c r="BC179" s="447" t="str">
        <f t="shared" si="877"/>
        <v/>
      </c>
      <c r="BD179" s="448" t="str">
        <f t="shared" si="5"/>
        <v/>
      </c>
      <c r="BE179" s="447" t="str">
        <f t="shared" ref="BE179:BG179" si="878">IF($C179&lt;&gt;"",AG179+AJ179,"")</f>
        <v/>
      </c>
      <c r="BF179" s="447" t="str">
        <f t="shared" si="878"/>
        <v/>
      </c>
      <c r="BG179" s="447" t="str">
        <f t="shared" si="878"/>
        <v/>
      </c>
      <c r="BH179" s="428" t="str">
        <f t="shared" si="7"/>
        <v/>
      </c>
      <c r="BI179" s="447" t="str">
        <f t="shared" ref="BI179:BK179" si="879">IF($C179&lt;&gt;"",AJ179+AM179,"")</f>
        <v/>
      </c>
      <c r="BJ179" s="447" t="str">
        <f t="shared" si="879"/>
        <v/>
      </c>
      <c r="BK179" s="447" t="str">
        <f t="shared" si="879"/>
        <v/>
      </c>
      <c r="BL179" s="428" t="str">
        <f t="shared" si="9"/>
        <v/>
      </c>
    </row>
    <row r="180" spans="1:64" ht="24.75" customHeight="1">
      <c r="A180" s="449"/>
      <c r="B180" s="431"/>
      <c r="C180" s="432"/>
      <c r="D180" s="433"/>
      <c r="E180" s="434"/>
      <c r="F180" s="435"/>
      <c r="G180" s="436"/>
      <c r="H180" s="437"/>
      <c r="I180" s="437"/>
      <c r="J180" s="437"/>
      <c r="K180" s="435"/>
      <c r="L180" s="450"/>
      <c r="M180" s="439"/>
      <c r="N180" s="440"/>
      <c r="O180" s="441"/>
      <c r="P180" s="442"/>
      <c r="Q180" s="443"/>
      <c r="R180" s="441"/>
      <c r="S180" s="442"/>
      <c r="T180" s="443"/>
      <c r="U180" s="444"/>
      <c r="V180" s="444"/>
      <c r="W180" s="445"/>
      <c r="X180" s="446"/>
      <c r="Y180" s="444"/>
      <c r="Z180" s="445"/>
      <c r="AA180" s="446"/>
      <c r="AB180" s="444"/>
      <c r="AC180" s="445"/>
      <c r="AD180" s="446"/>
      <c r="AE180" s="444"/>
      <c r="AF180" s="445"/>
      <c r="AG180" s="446"/>
      <c r="AH180" s="444"/>
      <c r="AI180" s="445"/>
      <c r="AJ180" s="446"/>
      <c r="AK180" s="444"/>
      <c r="AL180" s="445"/>
      <c r="AM180" s="446"/>
      <c r="AN180" s="444"/>
      <c r="AO180" s="445"/>
      <c r="AP180" s="446"/>
      <c r="AQ180" s="444"/>
      <c r="AR180" s="445"/>
      <c r="AS180" s="447" t="str">
        <f t="shared" ref="AS180:AU180" si="880">IF($C180&lt;&gt;"",O180+R180,"")</f>
        <v/>
      </c>
      <c r="AT180" s="447" t="str">
        <f t="shared" si="880"/>
        <v/>
      </c>
      <c r="AU180" s="447" t="str">
        <f t="shared" si="880"/>
        <v/>
      </c>
      <c r="AV180" s="448" t="str">
        <f t="shared" si="1"/>
        <v/>
      </c>
      <c r="AW180" s="447" t="str">
        <f t="shared" ref="AW180:AY180" si="881">IF($C180&lt;&gt;"",U180+X180,"")</f>
        <v/>
      </c>
      <c r="AX180" s="447" t="str">
        <f t="shared" si="881"/>
        <v/>
      </c>
      <c r="AY180" s="447" t="str">
        <f t="shared" si="881"/>
        <v/>
      </c>
      <c r="AZ180" s="448" t="str">
        <f t="shared" si="3"/>
        <v/>
      </c>
      <c r="BA180" s="447" t="str">
        <f t="shared" ref="BA180:BC180" si="882">IF($C180&lt;&gt;"",AA180+AD180,"")</f>
        <v/>
      </c>
      <c r="BB180" s="447" t="str">
        <f t="shared" si="882"/>
        <v/>
      </c>
      <c r="BC180" s="447" t="str">
        <f t="shared" si="882"/>
        <v/>
      </c>
      <c r="BD180" s="448" t="str">
        <f t="shared" si="5"/>
        <v/>
      </c>
      <c r="BE180" s="447" t="str">
        <f t="shared" ref="BE180:BG180" si="883">IF($C180&lt;&gt;"",AG180+AJ180,"")</f>
        <v/>
      </c>
      <c r="BF180" s="447" t="str">
        <f t="shared" si="883"/>
        <v/>
      </c>
      <c r="BG180" s="447" t="str">
        <f t="shared" si="883"/>
        <v/>
      </c>
      <c r="BH180" s="428" t="str">
        <f t="shared" si="7"/>
        <v/>
      </c>
      <c r="BI180" s="447" t="str">
        <f t="shared" ref="BI180:BK180" si="884">IF($C180&lt;&gt;"",AJ180+AM180,"")</f>
        <v/>
      </c>
      <c r="BJ180" s="447" t="str">
        <f t="shared" si="884"/>
        <v/>
      </c>
      <c r="BK180" s="447" t="str">
        <f t="shared" si="884"/>
        <v/>
      </c>
      <c r="BL180" s="428" t="str">
        <f t="shared" si="9"/>
        <v/>
      </c>
    </row>
    <row r="181" spans="1:64" ht="24.75" customHeight="1">
      <c r="A181" s="449"/>
      <c r="B181" s="431"/>
      <c r="C181" s="432"/>
      <c r="D181" s="433"/>
      <c r="E181" s="434"/>
      <c r="F181" s="435"/>
      <c r="G181" s="436"/>
      <c r="H181" s="437"/>
      <c r="I181" s="437"/>
      <c r="J181" s="437"/>
      <c r="K181" s="435"/>
      <c r="L181" s="450"/>
      <c r="M181" s="439"/>
      <c r="N181" s="440"/>
      <c r="O181" s="441"/>
      <c r="P181" s="442"/>
      <c r="Q181" s="443"/>
      <c r="R181" s="441"/>
      <c r="S181" s="442"/>
      <c r="T181" s="443"/>
      <c r="U181" s="444"/>
      <c r="V181" s="444"/>
      <c r="W181" s="445"/>
      <c r="X181" s="446"/>
      <c r="Y181" s="444"/>
      <c r="Z181" s="445"/>
      <c r="AA181" s="446"/>
      <c r="AB181" s="444"/>
      <c r="AC181" s="445"/>
      <c r="AD181" s="446"/>
      <c r="AE181" s="444"/>
      <c r="AF181" s="445"/>
      <c r="AG181" s="446"/>
      <c r="AH181" s="444"/>
      <c r="AI181" s="445"/>
      <c r="AJ181" s="446"/>
      <c r="AK181" s="444"/>
      <c r="AL181" s="445"/>
      <c r="AM181" s="446"/>
      <c r="AN181" s="444"/>
      <c r="AO181" s="445"/>
      <c r="AP181" s="446"/>
      <c r="AQ181" s="444"/>
      <c r="AR181" s="445"/>
      <c r="AS181" s="447" t="str">
        <f t="shared" ref="AS181:AU181" si="885">IF($C181&lt;&gt;"",O181+R181,"")</f>
        <v/>
      </c>
      <c r="AT181" s="447" t="str">
        <f t="shared" si="885"/>
        <v/>
      </c>
      <c r="AU181" s="447" t="str">
        <f t="shared" si="885"/>
        <v/>
      </c>
      <c r="AV181" s="448" t="str">
        <f t="shared" si="1"/>
        <v/>
      </c>
      <c r="AW181" s="447" t="str">
        <f t="shared" ref="AW181:AY181" si="886">IF($C181&lt;&gt;"",U181+X181,"")</f>
        <v/>
      </c>
      <c r="AX181" s="447" t="str">
        <f t="shared" si="886"/>
        <v/>
      </c>
      <c r="AY181" s="447" t="str">
        <f t="shared" si="886"/>
        <v/>
      </c>
      <c r="AZ181" s="448" t="str">
        <f t="shared" si="3"/>
        <v/>
      </c>
      <c r="BA181" s="447" t="str">
        <f t="shared" ref="BA181:BC181" si="887">IF($C181&lt;&gt;"",AA181+AD181,"")</f>
        <v/>
      </c>
      <c r="BB181" s="447" t="str">
        <f t="shared" si="887"/>
        <v/>
      </c>
      <c r="BC181" s="447" t="str">
        <f t="shared" si="887"/>
        <v/>
      </c>
      <c r="BD181" s="448" t="str">
        <f t="shared" si="5"/>
        <v/>
      </c>
      <c r="BE181" s="447" t="str">
        <f t="shared" ref="BE181:BG181" si="888">IF($C181&lt;&gt;"",AG181+AJ181,"")</f>
        <v/>
      </c>
      <c r="BF181" s="447" t="str">
        <f t="shared" si="888"/>
        <v/>
      </c>
      <c r="BG181" s="447" t="str">
        <f t="shared" si="888"/>
        <v/>
      </c>
      <c r="BH181" s="428" t="str">
        <f t="shared" si="7"/>
        <v/>
      </c>
      <c r="BI181" s="447" t="str">
        <f t="shared" ref="BI181:BK181" si="889">IF($C181&lt;&gt;"",AJ181+AM181,"")</f>
        <v/>
      </c>
      <c r="BJ181" s="447" t="str">
        <f t="shared" si="889"/>
        <v/>
      </c>
      <c r="BK181" s="447" t="str">
        <f t="shared" si="889"/>
        <v/>
      </c>
      <c r="BL181" s="428" t="str">
        <f t="shared" si="9"/>
        <v/>
      </c>
    </row>
    <row r="182" spans="1:64" ht="24.75" customHeight="1">
      <c r="A182" s="449"/>
      <c r="B182" s="431"/>
      <c r="C182" s="432"/>
      <c r="D182" s="433"/>
      <c r="E182" s="434"/>
      <c r="F182" s="435"/>
      <c r="G182" s="436"/>
      <c r="H182" s="437"/>
      <c r="I182" s="437"/>
      <c r="J182" s="437"/>
      <c r="K182" s="435"/>
      <c r="L182" s="450"/>
      <c r="M182" s="439"/>
      <c r="N182" s="440"/>
      <c r="O182" s="441"/>
      <c r="P182" s="442"/>
      <c r="Q182" s="443"/>
      <c r="R182" s="441"/>
      <c r="S182" s="442"/>
      <c r="T182" s="443"/>
      <c r="U182" s="444"/>
      <c r="V182" s="444"/>
      <c r="W182" s="445"/>
      <c r="X182" s="446"/>
      <c r="Y182" s="444"/>
      <c r="Z182" s="445"/>
      <c r="AA182" s="446"/>
      <c r="AB182" s="444"/>
      <c r="AC182" s="445"/>
      <c r="AD182" s="446"/>
      <c r="AE182" s="444"/>
      <c r="AF182" s="445"/>
      <c r="AG182" s="446"/>
      <c r="AH182" s="444"/>
      <c r="AI182" s="445"/>
      <c r="AJ182" s="446"/>
      <c r="AK182" s="444"/>
      <c r="AL182" s="445"/>
      <c r="AM182" s="446"/>
      <c r="AN182" s="444"/>
      <c r="AO182" s="445"/>
      <c r="AP182" s="446"/>
      <c r="AQ182" s="444"/>
      <c r="AR182" s="445"/>
      <c r="AS182" s="447" t="str">
        <f t="shared" ref="AS182:AU182" si="890">IF($C182&lt;&gt;"",O182+R182,"")</f>
        <v/>
      </c>
      <c r="AT182" s="447" t="str">
        <f t="shared" si="890"/>
        <v/>
      </c>
      <c r="AU182" s="447" t="str">
        <f t="shared" si="890"/>
        <v/>
      </c>
      <c r="AV182" s="448" t="str">
        <f t="shared" si="1"/>
        <v/>
      </c>
      <c r="AW182" s="447" t="str">
        <f t="shared" ref="AW182:AY182" si="891">IF($C182&lt;&gt;"",U182+X182,"")</f>
        <v/>
      </c>
      <c r="AX182" s="447" t="str">
        <f t="shared" si="891"/>
        <v/>
      </c>
      <c r="AY182" s="447" t="str">
        <f t="shared" si="891"/>
        <v/>
      </c>
      <c r="AZ182" s="448" t="str">
        <f t="shared" si="3"/>
        <v/>
      </c>
      <c r="BA182" s="447" t="str">
        <f t="shared" ref="BA182:BC182" si="892">IF($C182&lt;&gt;"",AA182+AD182,"")</f>
        <v/>
      </c>
      <c r="BB182" s="447" t="str">
        <f t="shared" si="892"/>
        <v/>
      </c>
      <c r="BC182" s="447" t="str">
        <f t="shared" si="892"/>
        <v/>
      </c>
      <c r="BD182" s="448" t="str">
        <f t="shared" si="5"/>
        <v/>
      </c>
      <c r="BE182" s="447" t="str">
        <f t="shared" ref="BE182:BG182" si="893">IF($C182&lt;&gt;"",AG182+AJ182,"")</f>
        <v/>
      </c>
      <c r="BF182" s="447" t="str">
        <f t="shared" si="893"/>
        <v/>
      </c>
      <c r="BG182" s="447" t="str">
        <f t="shared" si="893"/>
        <v/>
      </c>
      <c r="BH182" s="428" t="str">
        <f t="shared" si="7"/>
        <v/>
      </c>
      <c r="BI182" s="447" t="str">
        <f t="shared" ref="BI182:BK182" si="894">IF($C182&lt;&gt;"",AJ182+AM182,"")</f>
        <v/>
      </c>
      <c r="BJ182" s="447" t="str">
        <f t="shared" si="894"/>
        <v/>
      </c>
      <c r="BK182" s="447" t="str">
        <f t="shared" si="894"/>
        <v/>
      </c>
      <c r="BL182" s="428" t="str">
        <f t="shared" si="9"/>
        <v/>
      </c>
    </row>
    <row r="183" spans="1:64" ht="24.75" customHeight="1">
      <c r="A183" s="449"/>
      <c r="B183" s="431"/>
      <c r="C183" s="432"/>
      <c r="D183" s="433"/>
      <c r="E183" s="434"/>
      <c r="F183" s="435"/>
      <c r="G183" s="436"/>
      <c r="H183" s="437"/>
      <c r="I183" s="437"/>
      <c r="J183" s="437"/>
      <c r="K183" s="435"/>
      <c r="L183" s="450"/>
      <c r="M183" s="439"/>
      <c r="N183" s="440"/>
      <c r="O183" s="441"/>
      <c r="P183" s="442"/>
      <c r="Q183" s="443"/>
      <c r="R183" s="441"/>
      <c r="S183" s="442"/>
      <c r="T183" s="443"/>
      <c r="U183" s="444"/>
      <c r="V183" s="444"/>
      <c r="W183" s="445"/>
      <c r="X183" s="446"/>
      <c r="Y183" s="444"/>
      <c r="Z183" s="445"/>
      <c r="AA183" s="446"/>
      <c r="AB183" s="444"/>
      <c r="AC183" s="445"/>
      <c r="AD183" s="446"/>
      <c r="AE183" s="444"/>
      <c r="AF183" s="445"/>
      <c r="AG183" s="446"/>
      <c r="AH183" s="444"/>
      <c r="AI183" s="445"/>
      <c r="AJ183" s="446"/>
      <c r="AK183" s="444"/>
      <c r="AL183" s="445"/>
      <c r="AM183" s="446"/>
      <c r="AN183" s="444"/>
      <c r="AO183" s="445"/>
      <c r="AP183" s="446"/>
      <c r="AQ183" s="444"/>
      <c r="AR183" s="445"/>
      <c r="AS183" s="447" t="str">
        <f t="shared" ref="AS183:AU183" si="895">IF($C183&lt;&gt;"",O183+R183,"")</f>
        <v/>
      </c>
      <c r="AT183" s="447" t="str">
        <f t="shared" si="895"/>
        <v/>
      </c>
      <c r="AU183" s="447" t="str">
        <f t="shared" si="895"/>
        <v/>
      </c>
      <c r="AV183" s="448" t="str">
        <f t="shared" si="1"/>
        <v/>
      </c>
      <c r="AW183" s="447" t="str">
        <f t="shared" ref="AW183:AY183" si="896">IF($C183&lt;&gt;"",U183+X183,"")</f>
        <v/>
      </c>
      <c r="AX183" s="447" t="str">
        <f t="shared" si="896"/>
        <v/>
      </c>
      <c r="AY183" s="447" t="str">
        <f t="shared" si="896"/>
        <v/>
      </c>
      <c r="AZ183" s="448" t="str">
        <f t="shared" si="3"/>
        <v/>
      </c>
      <c r="BA183" s="447" t="str">
        <f t="shared" ref="BA183:BC183" si="897">IF($C183&lt;&gt;"",AA183+AD183,"")</f>
        <v/>
      </c>
      <c r="BB183" s="447" t="str">
        <f t="shared" si="897"/>
        <v/>
      </c>
      <c r="BC183" s="447" t="str">
        <f t="shared" si="897"/>
        <v/>
      </c>
      <c r="BD183" s="448" t="str">
        <f t="shared" si="5"/>
        <v/>
      </c>
      <c r="BE183" s="447" t="str">
        <f t="shared" ref="BE183:BG183" si="898">IF($C183&lt;&gt;"",AG183+AJ183,"")</f>
        <v/>
      </c>
      <c r="BF183" s="447" t="str">
        <f t="shared" si="898"/>
        <v/>
      </c>
      <c r="BG183" s="447" t="str">
        <f t="shared" si="898"/>
        <v/>
      </c>
      <c r="BH183" s="428" t="str">
        <f t="shared" si="7"/>
        <v/>
      </c>
      <c r="BI183" s="447" t="str">
        <f t="shared" ref="BI183:BK183" si="899">IF($C183&lt;&gt;"",AJ183+AM183,"")</f>
        <v/>
      </c>
      <c r="BJ183" s="447" t="str">
        <f t="shared" si="899"/>
        <v/>
      </c>
      <c r="BK183" s="447" t="str">
        <f t="shared" si="899"/>
        <v/>
      </c>
      <c r="BL183" s="428" t="str">
        <f t="shared" si="9"/>
        <v/>
      </c>
    </row>
    <row r="184" spans="1:64" ht="24.75" customHeight="1">
      <c r="A184" s="449"/>
      <c r="B184" s="431"/>
      <c r="C184" s="432"/>
      <c r="D184" s="433"/>
      <c r="E184" s="434"/>
      <c r="F184" s="435"/>
      <c r="G184" s="436"/>
      <c r="H184" s="437"/>
      <c r="I184" s="437"/>
      <c r="J184" s="437"/>
      <c r="K184" s="435"/>
      <c r="L184" s="450"/>
      <c r="M184" s="439"/>
      <c r="N184" s="440"/>
      <c r="O184" s="441"/>
      <c r="P184" s="442"/>
      <c r="Q184" s="443"/>
      <c r="R184" s="441"/>
      <c r="S184" s="442"/>
      <c r="T184" s="443"/>
      <c r="U184" s="444"/>
      <c r="V184" s="444"/>
      <c r="W184" s="445"/>
      <c r="X184" s="446"/>
      <c r="Y184" s="444"/>
      <c r="Z184" s="445"/>
      <c r="AA184" s="446"/>
      <c r="AB184" s="444"/>
      <c r="AC184" s="445"/>
      <c r="AD184" s="446"/>
      <c r="AE184" s="444"/>
      <c r="AF184" s="445"/>
      <c r="AG184" s="446"/>
      <c r="AH184" s="444"/>
      <c r="AI184" s="445"/>
      <c r="AJ184" s="446"/>
      <c r="AK184" s="444"/>
      <c r="AL184" s="445"/>
      <c r="AM184" s="446"/>
      <c r="AN184" s="444"/>
      <c r="AO184" s="445"/>
      <c r="AP184" s="446"/>
      <c r="AQ184" s="444"/>
      <c r="AR184" s="445"/>
      <c r="AS184" s="447" t="str">
        <f t="shared" ref="AS184:AU184" si="900">IF($C184&lt;&gt;"",O184+R184,"")</f>
        <v/>
      </c>
      <c r="AT184" s="447" t="str">
        <f t="shared" si="900"/>
        <v/>
      </c>
      <c r="AU184" s="447" t="str">
        <f t="shared" si="900"/>
        <v/>
      </c>
      <c r="AV184" s="448" t="str">
        <f t="shared" si="1"/>
        <v/>
      </c>
      <c r="AW184" s="447" t="str">
        <f t="shared" ref="AW184:AY184" si="901">IF($C184&lt;&gt;"",U184+X184,"")</f>
        <v/>
      </c>
      <c r="AX184" s="447" t="str">
        <f t="shared" si="901"/>
        <v/>
      </c>
      <c r="AY184" s="447" t="str">
        <f t="shared" si="901"/>
        <v/>
      </c>
      <c r="AZ184" s="448" t="str">
        <f t="shared" si="3"/>
        <v/>
      </c>
      <c r="BA184" s="447" t="str">
        <f t="shared" ref="BA184:BC184" si="902">IF($C184&lt;&gt;"",AA184+AD184,"")</f>
        <v/>
      </c>
      <c r="BB184" s="447" t="str">
        <f t="shared" si="902"/>
        <v/>
      </c>
      <c r="BC184" s="447" t="str">
        <f t="shared" si="902"/>
        <v/>
      </c>
      <c r="BD184" s="448" t="str">
        <f t="shared" si="5"/>
        <v/>
      </c>
      <c r="BE184" s="447" t="str">
        <f t="shared" ref="BE184:BG184" si="903">IF($C184&lt;&gt;"",AG184+AJ184,"")</f>
        <v/>
      </c>
      <c r="BF184" s="447" t="str">
        <f t="shared" si="903"/>
        <v/>
      </c>
      <c r="BG184" s="447" t="str">
        <f t="shared" si="903"/>
        <v/>
      </c>
      <c r="BH184" s="428" t="str">
        <f t="shared" si="7"/>
        <v/>
      </c>
      <c r="BI184" s="447" t="str">
        <f t="shared" ref="BI184:BK184" si="904">IF($C184&lt;&gt;"",AJ184+AM184,"")</f>
        <v/>
      </c>
      <c r="BJ184" s="447" t="str">
        <f t="shared" si="904"/>
        <v/>
      </c>
      <c r="BK184" s="447" t="str">
        <f t="shared" si="904"/>
        <v/>
      </c>
      <c r="BL184" s="428" t="str">
        <f t="shared" si="9"/>
        <v/>
      </c>
    </row>
    <row r="185" spans="1:64" ht="24.75" customHeight="1">
      <c r="A185" s="449"/>
      <c r="B185" s="431"/>
      <c r="C185" s="432"/>
      <c r="D185" s="433"/>
      <c r="E185" s="434"/>
      <c r="F185" s="435"/>
      <c r="G185" s="436"/>
      <c r="H185" s="437"/>
      <c r="I185" s="437"/>
      <c r="J185" s="437"/>
      <c r="K185" s="435"/>
      <c r="L185" s="450"/>
      <c r="M185" s="439"/>
      <c r="N185" s="440"/>
      <c r="O185" s="441"/>
      <c r="P185" s="442"/>
      <c r="Q185" s="443"/>
      <c r="R185" s="441"/>
      <c r="S185" s="442"/>
      <c r="T185" s="443"/>
      <c r="U185" s="444"/>
      <c r="V185" s="444"/>
      <c r="W185" s="445"/>
      <c r="X185" s="446"/>
      <c r="Y185" s="444"/>
      <c r="Z185" s="445"/>
      <c r="AA185" s="446"/>
      <c r="AB185" s="444"/>
      <c r="AC185" s="445"/>
      <c r="AD185" s="446"/>
      <c r="AE185" s="444"/>
      <c r="AF185" s="445"/>
      <c r="AG185" s="446"/>
      <c r="AH185" s="444"/>
      <c r="AI185" s="445"/>
      <c r="AJ185" s="446"/>
      <c r="AK185" s="444"/>
      <c r="AL185" s="445"/>
      <c r="AM185" s="446"/>
      <c r="AN185" s="444"/>
      <c r="AO185" s="445"/>
      <c r="AP185" s="446"/>
      <c r="AQ185" s="444"/>
      <c r="AR185" s="445"/>
      <c r="AS185" s="447" t="str">
        <f t="shared" ref="AS185:AU185" si="905">IF($C185&lt;&gt;"",O185+R185,"")</f>
        <v/>
      </c>
      <c r="AT185" s="447" t="str">
        <f t="shared" si="905"/>
        <v/>
      </c>
      <c r="AU185" s="447" t="str">
        <f t="shared" si="905"/>
        <v/>
      </c>
      <c r="AV185" s="448" t="str">
        <f t="shared" si="1"/>
        <v/>
      </c>
      <c r="AW185" s="447" t="str">
        <f t="shared" ref="AW185:AY185" si="906">IF($C185&lt;&gt;"",U185+X185,"")</f>
        <v/>
      </c>
      <c r="AX185" s="447" t="str">
        <f t="shared" si="906"/>
        <v/>
      </c>
      <c r="AY185" s="447" t="str">
        <f t="shared" si="906"/>
        <v/>
      </c>
      <c r="AZ185" s="448" t="str">
        <f t="shared" si="3"/>
        <v/>
      </c>
      <c r="BA185" s="447" t="str">
        <f t="shared" ref="BA185:BC185" si="907">IF($C185&lt;&gt;"",AA185+AD185,"")</f>
        <v/>
      </c>
      <c r="BB185" s="447" t="str">
        <f t="shared" si="907"/>
        <v/>
      </c>
      <c r="BC185" s="447" t="str">
        <f t="shared" si="907"/>
        <v/>
      </c>
      <c r="BD185" s="448" t="str">
        <f t="shared" si="5"/>
        <v/>
      </c>
      <c r="BE185" s="447" t="str">
        <f t="shared" ref="BE185:BG185" si="908">IF($C185&lt;&gt;"",AG185+AJ185,"")</f>
        <v/>
      </c>
      <c r="BF185" s="447" t="str">
        <f t="shared" si="908"/>
        <v/>
      </c>
      <c r="BG185" s="447" t="str">
        <f t="shared" si="908"/>
        <v/>
      </c>
      <c r="BH185" s="428" t="str">
        <f t="shared" si="7"/>
        <v/>
      </c>
      <c r="BI185" s="447" t="str">
        <f t="shared" ref="BI185:BK185" si="909">IF($C185&lt;&gt;"",AJ185+AM185,"")</f>
        <v/>
      </c>
      <c r="BJ185" s="447" t="str">
        <f t="shared" si="909"/>
        <v/>
      </c>
      <c r="BK185" s="447" t="str">
        <f t="shared" si="909"/>
        <v/>
      </c>
      <c r="BL185" s="428" t="str">
        <f t="shared" si="9"/>
        <v/>
      </c>
    </row>
    <row r="186" spans="1:64" ht="24.75" customHeight="1">
      <c r="A186" s="449"/>
      <c r="B186" s="431"/>
      <c r="C186" s="432"/>
      <c r="D186" s="433"/>
      <c r="E186" s="434"/>
      <c r="F186" s="435"/>
      <c r="G186" s="436"/>
      <c r="H186" s="437"/>
      <c r="I186" s="437"/>
      <c r="J186" s="437"/>
      <c r="K186" s="435"/>
      <c r="L186" s="450"/>
      <c r="M186" s="439"/>
      <c r="N186" s="440"/>
      <c r="O186" s="441"/>
      <c r="P186" s="442"/>
      <c r="Q186" s="443"/>
      <c r="R186" s="441"/>
      <c r="S186" s="442"/>
      <c r="T186" s="443"/>
      <c r="U186" s="444"/>
      <c r="V186" s="444"/>
      <c r="W186" s="445"/>
      <c r="X186" s="446"/>
      <c r="Y186" s="444"/>
      <c r="Z186" s="445"/>
      <c r="AA186" s="446"/>
      <c r="AB186" s="444"/>
      <c r="AC186" s="445"/>
      <c r="AD186" s="446"/>
      <c r="AE186" s="444"/>
      <c r="AF186" s="445"/>
      <c r="AG186" s="446"/>
      <c r="AH186" s="444"/>
      <c r="AI186" s="445"/>
      <c r="AJ186" s="446"/>
      <c r="AK186" s="444"/>
      <c r="AL186" s="445"/>
      <c r="AM186" s="446"/>
      <c r="AN186" s="444"/>
      <c r="AO186" s="445"/>
      <c r="AP186" s="446"/>
      <c r="AQ186" s="444"/>
      <c r="AR186" s="445"/>
      <c r="AS186" s="447" t="str">
        <f t="shared" ref="AS186:AU186" si="910">IF($C186&lt;&gt;"",O186+R186,"")</f>
        <v/>
      </c>
      <c r="AT186" s="447" t="str">
        <f t="shared" si="910"/>
        <v/>
      </c>
      <c r="AU186" s="447" t="str">
        <f t="shared" si="910"/>
        <v/>
      </c>
      <c r="AV186" s="448" t="str">
        <f t="shared" si="1"/>
        <v/>
      </c>
      <c r="AW186" s="447" t="str">
        <f t="shared" ref="AW186:AY186" si="911">IF($C186&lt;&gt;"",U186+X186,"")</f>
        <v/>
      </c>
      <c r="AX186" s="447" t="str">
        <f t="shared" si="911"/>
        <v/>
      </c>
      <c r="AY186" s="447" t="str">
        <f t="shared" si="911"/>
        <v/>
      </c>
      <c r="AZ186" s="448" t="str">
        <f t="shared" si="3"/>
        <v/>
      </c>
      <c r="BA186" s="447" t="str">
        <f t="shared" ref="BA186:BC186" si="912">IF($C186&lt;&gt;"",AA186+AD186,"")</f>
        <v/>
      </c>
      <c r="BB186" s="447" t="str">
        <f t="shared" si="912"/>
        <v/>
      </c>
      <c r="BC186" s="447" t="str">
        <f t="shared" si="912"/>
        <v/>
      </c>
      <c r="BD186" s="448" t="str">
        <f t="shared" si="5"/>
        <v/>
      </c>
      <c r="BE186" s="447" t="str">
        <f t="shared" ref="BE186:BG186" si="913">IF($C186&lt;&gt;"",AG186+AJ186,"")</f>
        <v/>
      </c>
      <c r="BF186" s="447" t="str">
        <f t="shared" si="913"/>
        <v/>
      </c>
      <c r="BG186" s="447" t="str">
        <f t="shared" si="913"/>
        <v/>
      </c>
      <c r="BH186" s="428" t="str">
        <f t="shared" si="7"/>
        <v/>
      </c>
      <c r="BI186" s="447" t="str">
        <f t="shared" ref="BI186:BK186" si="914">IF($C186&lt;&gt;"",AJ186+AM186,"")</f>
        <v/>
      </c>
      <c r="BJ186" s="447" t="str">
        <f t="shared" si="914"/>
        <v/>
      </c>
      <c r="BK186" s="447" t="str">
        <f t="shared" si="914"/>
        <v/>
      </c>
      <c r="BL186" s="428" t="str">
        <f t="shared" si="9"/>
        <v/>
      </c>
    </row>
    <row r="187" spans="1:64" ht="24.75" customHeight="1">
      <c r="A187" s="449"/>
      <c r="B187" s="431"/>
      <c r="C187" s="432"/>
      <c r="D187" s="433"/>
      <c r="E187" s="434"/>
      <c r="F187" s="435"/>
      <c r="G187" s="436"/>
      <c r="H187" s="437"/>
      <c r="I187" s="437"/>
      <c r="J187" s="437"/>
      <c r="K187" s="435"/>
      <c r="L187" s="450"/>
      <c r="M187" s="439"/>
      <c r="N187" s="440"/>
      <c r="O187" s="441"/>
      <c r="P187" s="442"/>
      <c r="Q187" s="443"/>
      <c r="R187" s="441"/>
      <c r="S187" s="442"/>
      <c r="T187" s="443"/>
      <c r="U187" s="444"/>
      <c r="V187" s="444"/>
      <c r="W187" s="445"/>
      <c r="X187" s="446"/>
      <c r="Y187" s="444"/>
      <c r="Z187" s="445"/>
      <c r="AA187" s="446"/>
      <c r="AB187" s="444"/>
      <c r="AC187" s="445"/>
      <c r="AD187" s="446"/>
      <c r="AE187" s="444"/>
      <c r="AF187" s="445"/>
      <c r="AG187" s="446"/>
      <c r="AH187" s="444"/>
      <c r="AI187" s="445"/>
      <c r="AJ187" s="446"/>
      <c r="AK187" s="444"/>
      <c r="AL187" s="445"/>
      <c r="AM187" s="446"/>
      <c r="AN187" s="444"/>
      <c r="AO187" s="445"/>
      <c r="AP187" s="446"/>
      <c r="AQ187" s="444"/>
      <c r="AR187" s="445"/>
      <c r="AS187" s="447" t="str">
        <f t="shared" ref="AS187:AU187" si="915">IF($C187&lt;&gt;"",O187+R187,"")</f>
        <v/>
      </c>
      <c r="AT187" s="447" t="str">
        <f t="shared" si="915"/>
        <v/>
      </c>
      <c r="AU187" s="447" t="str">
        <f t="shared" si="915"/>
        <v/>
      </c>
      <c r="AV187" s="448" t="str">
        <f t="shared" si="1"/>
        <v/>
      </c>
      <c r="AW187" s="447" t="str">
        <f t="shared" ref="AW187:AY187" si="916">IF($C187&lt;&gt;"",U187+X187,"")</f>
        <v/>
      </c>
      <c r="AX187" s="447" t="str">
        <f t="shared" si="916"/>
        <v/>
      </c>
      <c r="AY187" s="447" t="str">
        <f t="shared" si="916"/>
        <v/>
      </c>
      <c r="AZ187" s="448" t="str">
        <f t="shared" si="3"/>
        <v/>
      </c>
      <c r="BA187" s="447" t="str">
        <f t="shared" ref="BA187:BC187" si="917">IF($C187&lt;&gt;"",AA187+AD187,"")</f>
        <v/>
      </c>
      <c r="BB187" s="447" t="str">
        <f t="shared" si="917"/>
        <v/>
      </c>
      <c r="BC187" s="447" t="str">
        <f t="shared" si="917"/>
        <v/>
      </c>
      <c r="BD187" s="448" t="str">
        <f t="shared" si="5"/>
        <v/>
      </c>
      <c r="BE187" s="447" t="str">
        <f t="shared" ref="BE187:BG187" si="918">IF($C187&lt;&gt;"",AG187+AJ187,"")</f>
        <v/>
      </c>
      <c r="BF187" s="447" t="str">
        <f t="shared" si="918"/>
        <v/>
      </c>
      <c r="BG187" s="447" t="str">
        <f t="shared" si="918"/>
        <v/>
      </c>
      <c r="BH187" s="428" t="str">
        <f t="shared" si="7"/>
        <v/>
      </c>
      <c r="BI187" s="447" t="str">
        <f t="shared" ref="BI187:BK187" si="919">IF($C187&lt;&gt;"",AJ187+AM187,"")</f>
        <v/>
      </c>
      <c r="BJ187" s="447" t="str">
        <f t="shared" si="919"/>
        <v/>
      </c>
      <c r="BK187" s="447" t="str">
        <f t="shared" si="919"/>
        <v/>
      </c>
      <c r="BL187" s="428" t="str">
        <f t="shared" si="9"/>
        <v/>
      </c>
    </row>
    <row r="188" spans="1:64" ht="24.75" customHeight="1">
      <c r="A188" s="449"/>
      <c r="B188" s="431"/>
      <c r="C188" s="432"/>
      <c r="D188" s="433"/>
      <c r="E188" s="434"/>
      <c r="F188" s="435"/>
      <c r="G188" s="436"/>
      <c r="H188" s="437"/>
      <c r="I188" s="437"/>
      <c r="J188" s="437"/>
      <c r="K188" s="435"/>
      <c r="L188" s="450"/>
      <c r="M188" s="439"/>
      <c r="N188" s="440"/>
      <c r="O188" s="441"/>
      <c r="P188" s="442"/>
      <c r="Q188" s="443"/>
      <c r="R188" s="441"/>
      <c r="S188" s="442"/>
      <c r="T188" s="443"/>
      <c r="U188" s="444"/>
      <c r="V188" s="444"/>
      <c r="W188" s="445"/>
      <c r="X188" s="446"/>
      <c r="Y188" s="444"/>
      <c r="Z188" s="445"/>
      <c r="AA188" s="446"/>
      <c r="AB188" s="444"/>
      <c r="AC188" s="445"/>
      <c r="AD188" s="446"/>
      <c r="AE188" s="444"/>
      <c r="AF188" s="445"/>
      <c r="AG188" s="446"/>
      <c r="AH188" s="444"/>
      <c r="AI188" s="445"/>
      <c r="AJ188" s="446"/>
      <c r="AK188" s="444"/>
      <c r="AL188" s="445"/>
      <c r="AM188" s="446"/>
      <c r="AN188" s="444"/>
      <c r="AO188" s="445"/>
      <c r="AP188" s="446"/>
      <c r="AQ188" s="444"/>
      <c r="AR188" s="445"/>
      <c r="AS188" s="447" t="str">
        <f t="shared" ref="AS188:AU188" si="920">IF($C188&lt;&gt;"",O188+R188,"")</f>
        <v/>
      </c>
      <c r="AT188" s="447" t="str">
        <f t="shared" si="920"/>
        <v/>
      </c>
      <c r="AU188" s="447" t="str">
        <f t="shared" si="920"/>
        <v/>
      </c>
      <c r="AV188" s="448" t="str">
        <f t="shared" si="1"/>
        <v/>
      </c>
      <c r="AW188" s="447" t="str">
        <f t="shared" ref="AW188:AY188" si="921">IF($C188&lt;&gt;"",U188+X188,"")</f>
        <v/>
      </c>
      <c r="AX188" s="447" t="str">
        <f t="shared" si="921"/>
        <v/>
      </c>
      <c r="AY188" s="447" t="str">
        <f t="shared" si="921"/>
        <v/>
      </c>
      <c r="AZ188" s="448" t="str">
        <f t="shared" si="3"/>
        <v/>
      </c>
      <c r="BA188" s="447" t="str">
        <f t="shared" ref="BA188:BC188" si="922">IF($C188&lt;&gt;"",AA188+AD188,"")</f>
        <v/>
      </c>
      <c r="BB188" s="447" t="str">
        <f t="shared" si="922"/>
        <v/>
      </c>
      <c r="BC188" s="447" t="str">
        <f t="shared" si="922"/>
        <v/>
      </c>
      <c r="BD188" s="448" t="str">
        <f t="shared" si="5"/>
        <v/>
      </c>
      <c r="BE188" s="447" t="str">
        <f t="shared" ref="BE188:BG188" si="923">IF($C188&lt;&gt;"",AG188+AJ188,"")</f>
        <v/>
      </c>
      <c r="BF188" s="447" t="str">
        <f t="shared" si="923"/>
        <v/>
      </c>
      <c r="BG188" s="447" t="str">
        <f t="shared" si="923"/>
        <v/>
      </c>
      <c r="BH188" s="428" t="str">
        <f t="shared" si="7"/>
        <v/>
      </c>
      <c r="BI188" s="447" t="str">
        <f t="shared" ref="BI188:BK188" si="924">IF($C188&lt;&gt;"",AJ188+AM188,"")</f>
        <v/>
      </c>
      <c r="BJ188" s="447" t="str">
        <f t="shared" si="924"/>
        <v/>
      </c>
      <c r="BK188" s="447" t="str">
        <f t="shared" si="924"/>
        <v/>
      </c>
      <c r="BL188" s="428" t="str">
        <f t="shared" si="9"/>
        <v/>
      </c>
    </row>
    <row r="189" spans="1:64" ht="24.75" customHeight="1">
      <c r="A189" s="449"/>
      <c r="B189" s="431"/>
      <c r="C189" s="432"/>
      <c r="D189" s="433"/>
      <c r="E189" s="434"/>
      <c r="F189" s="435"/>
      <c r="G189" s="436"/>
      <c r="H189" s="437"/>
      <c r="I189" s="437"/>
      <c r="J189" s="437"/>
      <c r="K189" s="435"/>
      <c r="L189" s="450"/>
      <c r="M189" s="439"/>
      <c r="N189" s="440"/>
      <c r="O189" s="441"/>
      <c r="P189" s="442"/>
      <c r="Q189" s="443"/>
      <c r="R189" s="441"/>
      <c r="S189" s="442"/>
      <c r="T189" s="443"/>
      <c r="U189" s="444"/>
      <c r="V189" s="444"/>
      <c r="W189" s="445"/>
      <c r="X189" s="446"/>
      <c r="Y189" s="444"/>
      <c r="Z189" s="445"/>
      <c r="AA189" s="446"/>
      <c r="AB189" s="444"/>
      <c r="AC189" s="445"/>
      <c r="AD189" s="446"/>
      <c r="AE189" s="444"/>
      <c r="AF189" s="445"/>
      <c r="AG189" s="446"/>
      <c r="AH189" s="444"/>
      <c r="AI189" s="445"/>
      <c r="AJ189" s="446"/>
      <c r="AK189" s="444"/>
      <c r="AL189" s="445"/>
      <c r="AM189" s="446"/>
      <c r="AN189" s="444"/>
      <c r="AO189" s="445"/>
      <c r="AP189" s="446"/>
      <c r="AQ189" s="444"/>
      <c r="AR189" s="445"/>
      <c r="AS189" s="447" t="str">
        <f t="shared" ref="AS189:AU189" si="925">IF($C189&lt;&gt;"",O189+R189,"")</f>
        <v/>
      </c>
      <c r="AT189" s="447" t="str">
        <f t="shared" si="925"/>
        <v/>
      </c>
      <c r="AU189" s="447" t="str">
        <f t="shared" si="925"/>
        <v/>
      </c>
      <c r="AV189" s="448" t="str">
        <f t="shared" si="1"/>
        <v/>
      </c>
      <c r="AW189" s="447" t="str">
        <f t="shared" ref="AW189:AY189" si="926">IF($C189&lt;&gt;"",U189+X189,"")</f>
        <v/>
      </c>
      <c r="AX189" s="447" t="str">
        <f t="shared" si="926"/>
        <v/>
      </c>
      <c r="AY189" s="447" t="str">
        <f t="shared" si="926"/>
        <v/>
      </c>
      <c r="AZ189" s="448" t="str">
        <f t="shared" si="3"/>
        <v/>
      </c>
      <c r="BA189" s="447" t="str">
        <f t="shared" ref="BA189:BC189" si="927">IF($C189&lt;&gt;"",AA189+AD189,"")</f>
        <v/>
      </c>
      <c r="BB189" s="447" t="str">
        <f t="shared" si="927"/>
        <v/>
      </c>
      <c r="BC189" s="447" t="str">
        <f t="shared" si="927"/>
        <v/>
      </c>
      <c r="BD189" s="448" t="str">
        <f t="shared" si="5"/>
        <v/>
      </c>
      <c r="BE189" s="447" t="str">
        <f t="shared" ref="BE189:BG189" si="928">IF($C189&lt;&gt;"",AG189+AJ189,"")</f>
        <v/>
      </c>
      <c r="BF189" s="447" t="str">
        <f t="shared" si="928"/>
        <v/>
      </c>
      <c r="BG189" s="447" t="str">
        <f t="shared" si="928"/>
        <v/>
      </c>
      <c r="BH189" s="428" t="str">
        <f t="shared" si="7"/>
        <v/>
      </c>
      <c r="BI189" s="447" t="str">
        <f t="shared" ref="BI189:BK189" si="929">IF($C189&lt;&gt;"",AJ189+AM189,"")</f>
        <v/>
      </c>
      <c r="BJ189" s="447" t="str">
        <f t="shared" si="929"/>
        <v/>
      </c>
      <c r="BK189" s="447" t="str">
        <f t="shared" si="929"/>
        <v/>
      </c>
      <c r="BL189" s="428" t="str">
        <f t="shared" si="9"/>
        <v/>
      </c>
    </row>
    <row r="190" spans="1:64" ht="24.75" customHeight="1">
      <c r="A190" s="449"/>
      <c r="B190" s="431"/>
      <c r="C190" s="432"/>
      <c r="D190" s="433"/>
      <c r="E190" s="434"/>
      <c r="F190" s="435"/>
      <c r="G190" s="436"/>
      <c r="H190" s="437"/>
      <c r="I190" s="437"/>
      <c r="J190" s="437"/>
      <c r="K190" s="435"/>
      <c r="L190" s="450"/>
      <c r="M190" s="439"/>
      <c r="N190" s="440"/>
      <c r="O190" s="441"/>
      <c r="P190" s="442"/>
      <c r="Q190" s="443"/>
      <c r="R190" s="441"/>
      <c r="S190" s="442"/>
      <c r="T190" s="443"/>
      <c r="U190" s="444"/>
      <c r="V190" s="444"/>
      <c r="W190" s="445"/>
      <c r="X190" s="446"/>
      <c r="Y190" s="444"/>
      <c r="Z190" s="445"/>
      <c r="AA190" s="446"/>
      <c r="AB190" s="444"/>
      <c r="AC190" s="445"/>
      <c r="AD190" s="446"/>
      <c r="AE190" s="444"/>
      <c r="AF190" s="445"/>
      <c r="AG190" s="446"/>
      <c r="AH190" s="444"/>
      <c r="AI190" s="445"/>
      <c r="AJ190" s="446"/>
      <c r="AK190" s="444"/>
      <c r="AL190" s="445"/>
      <c r="AM190" s="446"/>
      <c r="AN190" s="444"/>
      <c r="AO190" s="445"/>
      <c r="AP190" s="446"/>
      <c r="AQ190" s="444"/>
      <c r="AR190" s="445"/>
      <c r="AS190" s="447" t="str">
        <f t="shared" ref="AS190:AU190" si="930">IF($C190&lt;&gt;"",O190+R190,"")</f>
        <v/>
      </c>
      <c r="AT190" s="447" t="str">
        <f t="shared" si="930"/>
        <v/>
      </c>
      <c r="AU190" s="447" t="str">
        <f t="shared" si="930"/>
        <v/>
      </c>
      <c r="AV190" s="448" t="str">
        <f t="shared" si="1"/>
        <v/>
      </c>
      <c r="AW190" s="447" t="str">
        <f t="shared" ref="AW190:AY190" si="931">IF($C190&lt;&gt;"",U190+X190,"")</f>
        <v/>
      </c>
      <c r="AX190" s="447" t="str">
        <f t="shared" si="931"/>
        <v/>
      </c>
      <c r="AY190" s="447" t="str">
        <f t="shared" si="931"/>
        <v/>
      </c>
      <c r="AZ190" s="448" t="str">
        <f t="shared" si="3"/>
        <v/>
      </c>
      <c r="BA190" s="447" t="str">
        <f t="shared" ref="BA190:BC190" si="932">IF($C190&lt;&gt;"",AA190+AD190,"")</f>
        <v/>
      </c>
      <c r="BB190" s="447" t="str">
        <f t="shared" si="932"/>
        <v/>
      </c>
      <c r="BC190" s="447" t="str">
        <f t="shared" si="932"/>
        <v/>
      </c>
      <c r="BD190" s="448" t="str">
        <f t="shared" si="5"/>
        <v/>
      </c>
      <c r="BE190" s="447" t="str">
        <f t="shared" ref="BE190:BG190" si="933">IF($C190&lt;&gt;"",AG190+AJ190,"")</f>
        <v/>
      </c>
      <c r="BF190" s="447" t="str">
        <f t="shared" si="933"/>
        <v/>
      </c>
      <c r="BG190" s="447" t="str">
        <f t="shared" si="933"/>
        <v/>
      </c>
      <c r="BH190" s="428" t="str">
        <f t="shared" si="7"/>
        <v/>
      </c>
      <c r="BI190" s="447" t="str">
        <f t="shared" ref="BI190:BK190" si="934">IF($C190&lt;&gt;"",AJ190+AM190,"")</f>
        <v/>
      </c>
      <c r="BJ190" s="447" t="str">
        <f t="shared" si="934"/>
        <v/>
      </c>
      <c r="BK190" s="447" t="str">
        <f t="shared" si="934"/>
        <v/>
      </c>
      <c r="BL190" s="428" t="str">
        <f t="shared" si="9"/>
        <v/>
      </c>
    </row>
    <row r="191" spans="1:64" ht="24.75" customHeight="1">
      <c r="A191" s="449"/>
      <c r="B191" s="431"/>
      <c r="C191" s="432"/>
      <c r="D191" s="433"/>
      <c r="E191" s="434"/>
      <c r="F191" s="435"/>
      <c r="G191" s="436"/>
      <c r="H191" s="437"/>
      <c r="I191" s="437"/>
      <c r="J191" s="437"/>
      <c r="K191" s="435"/>
      <c r="L191" s="450"/>
      <c r="M191" s="439"/>
      <c r="N191" s="440"/>
      <c r="O191" s="441"/>
      <c r="P191" s="442"/>
      <c r="Q191" s="443"/>
      <c r="R191" s="441"/>
      <c r="S191" s="442"/>
      <c r="T191" s="443"/>
      <c r="U191" s="444"/>
      <c r="V191" s="444"/>
      <c r="W191" s="445"/>
      <c r="X191" s="446"/>
      <c r="Y191" s="444"/>
      <c r="Z191" s="445"/>
      <c r="AA191" s="446"/>
      <c r="AB191" s="444"/>
      <c r="AC191" s="445"/>
      <c r="AD191" s="446"/>
      <c r="AE191" s="444"/>
      <c r="AF191" s="445"/>
      <c r="AG191" s="446"/>
      <c r="AH191" s="444"/>
      <c r="AI191" s="445"/>
      <c r="AJ191" s="446"/>
      <c r="AK191" s="444"/>
      <c r="AL191" s="445"/>
      <c r="AM191" s="446"/>
      <c r="AN191" s="444"/>
      <c r="AO191" s="445"/>
      <c r="AP191" s="446"/>
      <c r="AQ191" s="444"/>
      <c r="AR191" s="445"/>
      <c r="AS191" s="447" t="str">
        <f t="shared" ref="AS191:AU191" si="935">IF($C191&lt;&gt;"",O191+R191,"")</f>
        <v/>
      </c>
      <c r="AT191" s="447" t="str">
        <f t="shared" si="935"/>
        <v/>
      </c>
      <c r="AU191" s="447" t="str">
        <f t="shared" si="935"/>
        <v/>
      </c>
      <c r="AV191" s="448" t="str">
        <f t="shared" si="1"/>
        <v/>
      </c>
      <c r="AW191" s="447" t="str">
        <f t="shared" ref="AW191:AY191" si="936">IF($C191&lt;&gt;"",U191+X191,"")</f>
        <v/>
      </c>
      <c r="AX191" s="447" t="str">
        <f t="shared" si="936"/>
        <v/>
      </c>
      <c r="AY191" s="447" t="str">
        <f t="shared" si="936"/>
        <v/>
      </c>
      <c r="AZ191" s="448" t="str">
        <f t="shared" si="3"/>
        <v/>
      </c>
      <c r="BA191" s="447" t="str">
        <f t="shared" ref="BA191:BC191" si="937">IF($C191&lt;&gt;"",AA191+AD191,"")</f>
        <v/>
      </c>
      <c r="BB191" s="447" t="str">
        <f t="shared" si="937"/>
        <v/>
      </c>
      <c r="BC191" s="447" t="str">
        <f t="shared" si="937"/>
        <v/>
      </c>
      <c r="BD191" s="448" t="str">
        <f t="shared" si="5"/>
        <v/>
      </c>
      <c r="BE191" s="447" t="str">
        <f t="shared" ref="BE191:BG191" si="938">IF($C191&lt;&gt;"",AG191+AJ191,"")</f>
        <v/>
      </c>
      <c r="BF191" s="447" t="str">
        <f t="shared" si="938"/>
        <v/>
      </c>
      <c r="BG191" s="447" t="str">
        <f t="shared" si="938"/>
        <v/>
      </c>
      <c r="BH191" s="428" t="str">
        <f t="shared" si="7"/>
        <v/>
      </c>
      <c r="BI191" s="447" t="str">
        <f t="shared" ref="BI191:BK191" si="939">IF($C191&lt;&gt;"",AJ191+AM191,"")</f>
        <v/>
      </c>
      <c r="BJ191" s="447" t="str">
        <f t="shared" si="939"/>
        <v/>
      </c>
      <c r="BK191" s="447" t="str">
        <f t="shared" si="939"/>
        <v/>
      </c>
      <c r="BL191" s="428" t="str">
        <f t="shared" si="9"/>
        <v/>
      </c>
    </row>
    <row r="192" spans="1:64" ht="24.75" customHeight="1">
      <c r="A192" s="449"/>
      <c r="B192" s="431"/>
      <c r="C192" s="432"/>
      <c r="D192" s="433"/>
      <c r="E192" s="434"/>
      <c r="F192" s="435"/>
      <c r="G192" s="436"/>
      <c r="H192" s="437"/>
      <c r="I192" s="437"/>
      <c r="J192" s="437"/>
      <c r="K192" s="435"/>
      <c r="L192" s="450"/>
      <c r="M192" s="439"/>
      <c r="N192" s="440"/>
      <c r="O192" s="441"/>
      <c r="P192" s="442"/>
      <c r="Q192" s="443"/>
      <c r="R192" s="441"/>
      <c r="S192" s="442"/>
      <c r="T192" s="443"/>
      <c r="U192" s="444"/>
      <c r="V192" s="444"/>
      <c r="W192" s="445"/>
      <c r="X192" s="446"/>
      <c r="Y192" s="444"/>
      <c r="Z192" s="445"/>
      <c r="AA192" s="446"/>
      <c r="AB192" s="444"/>
      <c r="AC192" s="445"/>
      <c r="AD192" s="446"/>
      <c r="AE192" s="444"/>
      <c r="AF192" s="445"/>
      <c r="AG192" s="446"/>
      <c r="AH192" s="444"/>
      <c r="AI192" s="445"/>
      <c r="AJ192" s="446"/>
      <c r="AK192" s="444"/>
      <c r="AL192" s="445"/>
      <c r="AM192" s="446"/>
      <c r="AN192" s="444"/>
      <c r="AO192" s="445"/>
      <c r="AP192" s="446"/>
      <c r="AQ192" s="444"/>
      <c r="AR192" s="445"/>
      <c r="AS192" s="447" t="str">
        <f t="shared" ref="AS192:AU192" si="940">IF($C192&lt;&gt;"",O192+R192,"")</f>
        <v/>
      </c>
      <c r="AT192" s="447" t="str">
        <f t="shared" si="940"/>
        <v/>
      </c>
      <c r="AU192" s="447" t="str">
        <f t="shared" si="940"/>
        <v/>
      </c>
      <c r="AV192" s="448" t="str">
        <f t="shared" si="1"/>
        <v/>
      </c>
      <c r="AW192" s="447" t="str">
        <f t="shared" ref="AW192:AY192" si="941">IF($C192&lt;&gt;"",U192+X192,"")</f>
        <v/>
      </c>
      <c r="AX192" s="447" t="str">
        <f t="shared" si="941"/>
        <v/>
      </c>
      <c r="AY192" s="447" t="str">
        <f t="shared" si="941"/>
        <v/>
      </c>
      <c r="AZ192" s="448" t="str">
        <f t="shared" si="3"/>
        <v/>
      </c>
      <c r="BA192" s="447" t="str">
        <f t="shared" ref="BA192:BC192" si="942">IF($C192&lt;&gt;"",AA192+AD192,"")</f>
        <v/>
      </c>
      <c r="BB192" s="447" t="str">
        <f t="shared" si="942"/>
        <v/>
      </c>
      <c r="BC192" s="447" t="str">
        <f t="shared" si="942"/>
        <v/>
      </c>
      <c r="BD192" s="448" t="str">
        <f t="shared" si="5"/>
        <v/>
      </c>
      <c r="BE192" s="447" t="str">
        <f t="shared" ref="BE192:BG192" si="943">IF($C192&lt;&gt;"",AG192+AJ192,"")</f>
        <v/>
      </c>
      <c r="BF192" s="447" t="str">
        <f t="shared" si="943"/>
        <v/>
      </c>
      <c r="BG192" s="447" t="str">
        <f t="shared" si="943"/>
        <v/>
      </c>
      <c r="BH192" s="428" t="str">
        <f t="shared" si="7"/>
        <v/>
      </c>
      <c r="BI192" s="447" t="str">
        <f t="shared" ref="BI192:BK192" si="944">IF($C192&lt;&gt;"",AJ192+AM192,"")</f>
        <v/>
      </c>
      <c r="BJ192" s="447" t="str">
        <f t="shared" si="944"/>
        <v/>
      </c>
      <c r="BK192" s="447" t="str">
        <f t="shared" si="944"/>
        <v/>
      </c>
      <c r="BL192" s="428" t="str">
        <f t="shared" si="9"/>
        <v/>
      </c>
    </row>
    <row r="193" spans="1:64" ht="24.75" customHeight="1">
      <c r="A193" s="449"/>
      <c r="B193" s="431"/>
      <c r="C193" s="432"/>
      <c r="D193" s="433"/>
      <c r="E193" s="434"/>
      <c r="F193" s="435"/>
      <c r="G193" s="436"/>
      <c r="H193" s="437"/>
      <c r="I193" s="437"/>
      <c r="J193" s="437"/>
      <c r="K193" s="435"/>
      <c r="L193" s="450"/>
      <c r="M193" s="439"/>
      <c r="N193" s="440"/>
      <c r="O193" s="441"/>
      <c r="P193" s="442"/>
      <c r="Q193" s="443"/>
      <c r="R193" s="441"/>
      <c r="S193" s="442"/>
      <c r="T193" s="443"/>
      <c r="U193" s="444"/>
      <c r="V193" s="444"/>
      <c r="W193" s="445"/>
      <c r="X193" s="446"/>
      <c r="Y193" s="444"/>
      <c r="Z193" s="445"/>
      <c r="AA193" s="446"/>
      <c r="AB193" s="444"/>
      <c r="AC193" s="445"/>
      <c r="AD193" s="446"/>
      <c r="AE193" s="444"/>
      <c r="AF193" s="445"/>
      <c r="AG193" s="446"/>
      <c r="AH193" s="444"/>
      <c r="AI193" s="445"/>
      <c r="AJ193" s="446"/>
      <c r="AK193" s="444"/>
      <c r="AL193" s="445"/>
      <c r="AM193" s="446"/>
      <c r="AN193" s="444"/>
      <c r="AO193" s="445"/>
      <c r="AP193" s="446"/>
      <c r="AQ193" s="444"/>
      <c r="AR193" s="445"/>
      <c r="AS193" s="447" t="str">
        <f t="shared" ref="AS193:AU193" si="945">IF($C193&lt;&gt;"",O193+R193,"")</f>
        <v/>
      </c>
      <c r="AT193" s="447" t="str">
        <f t="shared" si="945"/>
        <v/>
      </c>
      <c r="AU193" s="447" t="str">
        <f t="shared" si="945"/>
        <v/>
      </c>
      <c r="AV193" s="448" t="str">
        <f t="shared" si="1"/>
        <v/>
      </c>
      <c r="AW193" s="447" t="str">
        <f t="shared" ref="AW193:AY193" si="946">IF($C193&lt;&gt;"",U193+X193,"")</f>
        <v/>
      </c>
      <c r="AX193" s="447" t="str">
        <f t="shared" si="946"/>
        <v/>
      </c>
      <c r="AY193" s="447" t="str">
        <f t="shared" si="946"/>
        <v/>
      </c>
      <c r="AZ193" s="448" t="str">
        <f t="shared" si="3"/>
        <v/>
      </c>
      <c r="BA193" s="447" t="str">
        <f t="shared" ref="BA193:BC193" si="947">IF($C193&lt;&gt;"",AA193+AD193,"")</f>
        <v/>
      </c>
      <c r="BB193" s="447" t="str">
        <f t="shared" si="947"/>
        <v/>
      </c>
      <c r="BC193" s="447" t="str">
        <f t="shared" si="947"/>
        <v/>
      </c>
      <c r="BD193" s="448" t="str">
        <f t="shared" si="5"/>
        <v/>
      </c>
      <c r="BE193" s="447" t="str">
        <f t="shared" ref="BE193:BG193" si="948">IF($C193&lt;&gt;"",AG193+AJ193,"")</f>
        <v/>
      </c>
      <c r="BF193" s="447" t="str">
        <f t="shared" si="948"/>
        <v/>
      </c>
      <c r="BG193" s="447" t="str">
        <f t="shared" si="948"/>
        <v/>
      </c>
      <c r="BH193" s="428" t="str">
        <f t="shared" si="7"/>
        <v/>
      </c>
      <c r="BI193" s="447" t="str">
        <f t="shared" ref="BI193:BK193" si="949">IF($C193&lt;&gt;"",AJ193+AM193,"")</f>
        <v/>
      </c>
      <c r="BJ193" s="447" t="str">
        <f t="shared" si="949"/>
        <v/>
      </c>
      <c r="BK193" s="447" t="str">
        <f t="shared" si="949"/>
        <v/>
      </c>
      <c r="BL193" s="428" t="str">
        <f t="shared" si="9"/>
        <v/>
      </c>
    </row>
    <row r="194" spans="1:64" ht="24.75" customHeight="1">
      <c r="A194" s="449"/>
      <c r="B194" s="431"/>
      <c r="C194" s="432"/>
      <c r="D194" s="433"/>
      <c r="E194" s="434"/>
      <c r="F194" s="435"/>
      <c r="G194" s="436"/>
      <c r="H194" s="437"/>
      <c r="I194" s="437"/>
      <c r="J194" s="437"/>
      <c r="K194" s="435"/>
      <c r="L194" s="450"/>
      <c r="M194" s="439"/>
      <c r="N194" s="440"/>
      <c r="O194" s="441"/>
      <c r="P194" s="442"/>
      <c r="Q194" s="443"/>
      <c r="R194" s="441"/>
      <c r="S194" s="442"/>
      <c r="T194" s="443"/>
      <c r="U194" s="444"/>
      <c r="V194" s="444"/>
      <c r="W194" s="445"/>
      <c r="X194" s="446"/>
      <c r="Y194" s="444"/>
      <c r="Z194" s="445"/>
      <c r="AA194" s="446"/>
      <c r="AB194" s="444"/>
      <c r="AC194" s="445"/>
      <c r="AD194" s="446"/>
      <c r="AE194" s="444"/>
      <c r="AF194" s="445"/>
      <c r="AG194" s="446"/>
      <c r="AH194" s="444"/>
      <c r="AI194" s="445"/>
      <c r="AJ194" s="446"/>
      <c r="AK194" s="444"/>
      <c r="AL194" s="445"/>
      <c r="AM194" s="446"/>
      <c r="AN194" s="444"/>
      <c r="AO194" s="445"/>
      <c r="AP194" s="446"/>
      <c r="AQ194" s="444"/>
      <c r="AR194" s="445"/>
      <c r="AS194" s="447" t="str">
        <f t="shared" ref="AS194:AU194" si="950">IF($C194&lt;&gt;"",O194+R194,"")</f>
        <v/>
      </c>
      <c r="AT194" s="447" t="str">
        <f t="shared" si="950"/>
        <v/>
      </c>
      <c r="AU194" s="447" t="str">
        <f t="shared" si="950"/>
        <v/>
      </c>
      <c r="AV194" s="448" t="str">
        <f t="shared" si="1"/>
        <v/>
      </c>
      <c r="AW194" s="447" t="str">
        <f t="shared" ref="AW194:AY194" si="951">IF($C194&lt;&gt;"",U194+X194,"")</f>
        <v/>
      </c>
      <c r="AX194" s="447" t="str">
        <f t="shared" si="951"/>
        <v/>
      </c>
      <c r="AY194" s="447" t="str">
        <f t="shared" si="951"/>
        <v/>
      </c>
      <c r="AZ194" s="448" t="str">
        <f t="shared" si="3"/>
        <v/>
      </c>
      <c r="BA194" s="447" t="str">
        <f t="shared" ref="BA194:BC194" si="952">IF($C194&lt;&gt;"",AA194+AD194,"")</f>
        <v/>
      </c>
      <c r="BB194" s="447" t="str">
        <f t="shared" si="952"/>
        <v/>
      </c>
      <c r="BC194" s="447" t="str">
        <f t="shared" si="952"/>
        <v/>
      </c>
      <c r="BD194" s="448" t="str">
        <f t="shared" si="5"/>
        <v/>
      </c>
      <c r="BE194" s="447" t="str">
        <f t="shared" ref="BE194:BG194" si="953">IF($C194&lt;&gt;"",AG194+AJ194,"")</f>
        <v/>
      </c>
      <c r="BF194" s="447" t="str">
        <f t="shared" si="953"/>
        <v/>
      </c>
      <c r="BG194" s="447" t="str">
        <f t="shared" si="953"/>
        <v/>
      </c>
      <c r="BH194" s="428" t="str">
        <f t="shared" si="7"/>
        <v/>
      </c>
      <c r="BI194" s="447" t="str">
        <f t="shared" ref="BI194:BK194" si="954">IF($C194&lt;&gt;"",AJ194+AM194,"")</f>
        <v/>
      </c>
      <c r="BJ194" s="447" t="str">
        <f t="shared" si="954"/>
        <v/>
      </c>
      <c r="BK194" s="447" t="str">
        <f t="shared" si="954"/>
        <v/>
      </c>
      <c r="BL194" s="428" t="str">
        <f t="shared" si="9"/>
        <v/>
      </c>
    </row>
    <row r="195" spans="1:64" ht="24.75" customHeight="1">
      <c r="A195" s="449"/>
      <c r="B195" s="431"/>
      <c r="C195" s="432"/>
      <c r="D195" s="433"/>
      <c r="E195" s="434"/>
      <c r="F195" s="435"/>
      <c r="G195" s="436"/>
      <c r="H195" s="437"/>
      <c r="I195" s="437"/>
      <c r="J195" s="437"/>
      <c r="K195" s="435"/>
      <c r="L195" s="450"/>
      <c r="M195" s="439"/>
      <c r="N195" s="440"/>
      <c r="O195" s="441"/>
      <c r="P195" s="442"/>
      <c r="Q195" s="443"/>
      <c r="R195" s="441"/>
      <c r="S195" s="442"/>
      <c r="T195" s="443"/>
      <c r="U195" s="444"/>
      <c r="V195" s="444"/>
      <c r="W195" s="445"/>
      <c r="X195" s="446"/>
      <c r="Y195" s="444"/>
      <c r="Z195" s="445"/>
      <c r="AA195" s="446"/>
      <c r="AB195" s="444"/>
      <c r="AC195" s="445"/>
      <c r="AD195" s="446"/>
      <c r="AE195" s="444"/>
      <c r="AF195" s="445"/>
      <c r="AG195" s="446"/>
      <c r="AH195" s="444"/>
      <c r="AI195" s="445"/>
      <c r="AJ195" s="446"/>
      <c r="AK195" s="444"/>
      <c r="AL195" s="445"/>
      <c r="AM195" s="446"/>
      <c r="AN195" s="444"/>
      <c r="AO195" s="445"/>
      <c r="AP195" s="446"/>
      <c r="AQ195" s="444"/>
      <c r="AR195" s="445"/>
      <c r="AS195" s="447" t="str">
        <f t="shared" ref="AS195:AU195" si="955">IF($C195&lt;&gt;"",O195+R195,"")</f>
        <v/>
      </c>
      <c r="AT195" s="447" t="str">
        <f t="shared" si="955"/>
        <v/>
      </c>
      <c r="AU195" s="447" t="str">
        <f t="shared" si="955"/>
        <v/>
      </c>
      <c r="AV195" s="448" t="str">
        <f t="shared" si="1"/>
        <v/>
      </c>
      <c r="AW195" s="447" t="str">
        <f t="shared" ref="AW195:AY195" si="956">IF($C195&lt;&gt;"",U195+X195,"")</f>
        <v/>
      </c>
      <c r="AX195" s="447" t="str">
        <f t="shared" si="956"/>
        <v/>
      </c>
      <c r="AY195" s="447" t="str">
        <f t="shared" si="956"/>
        <v/>
      </c>
      <c r="AZ195" s="448" t="str">
        <f t="shared" si="3"/>
        <v/>
      </c>
      <c r="BA195" s="447" t="str">
        <f t="shared" ref="BA195:BC195" si="957">IF($C195&lt;&gt;"",AA195+AD195,"")</f>
        <v/>
      </c>
      <c r="BB195" s="447" t="str">
        <f t="shared" si="957"/>
        <v/>
      </c>
      <c r="BC195" s="447" t="str">
        <f t="shared" si="957"/>
        <v/>
      </c>
      <c r="BD195" s="448" t="str">
        <f t="shared" si="5"/>
        <v/>
      </c>
      <c r="BE195" s="447" t="str">
        <f t="shared" ref="BE195:BG195" si="958">IF($C195&lt;&gt;"",AG195+AJ195,"")</f>
        <v/>
      </c>
      <c r="BF195" s="447" t="str">
        <f t="shared" si="958"/>
        <v/>
      </c>
      <c r="BG195" s="447" t="str">
        <f t="shared" si="958"/>
        <v/>
      </c>
      <c r="BH195" s="428" t="str">
        <f t="shared" si="7"/>
        <v/>
      </c>
      <c r="BI195" s="447" t="str">
        <f t="shared" ref="BI195:BK195" si="959">IF($C195&lt;&gt;"",AJ195+AM195,"")</f>
        <v/>
      </c>
      <c r="BJ195" s="447" t="str">
        <f t="shared" si="959"/>
        <v/>
      </c>
      <c r="BK195" s="447" t="str">
        <f t="shared" si="959"/>
        <v/>
      </c>
      <c r="BL195" s="428" t="str">
        <f t="shared" si="9"/>
        <v/>
      </c>
    </row>
    <row r="196" spans="1:64" ht="24.75" customHeight="1">
      <c r="A196" s="449"/>
      <c r="B196" s="431"/>
      <c r="C196" s="432"/>
      <c r="D196" s="433"/>
      <c r="E196" s="434"/>
      <c r="F196" s="435"/>
      <c r="G196" s="436"/>
      <c r="H196" s="437"/>
      <c r="I196" s="437"/>
      <c r="J196" s="437"/>
      <c r="K196" s="435"/>
      <c r="L196" s="450"/>
      <c r="M196" s="439"/>
      <c r="N196" s="440"/>
      <c r="O196" s="441"/>
      <c r="P196" s="442"/>
      <c r="Q196" s="443"/>
      <c r="R196" s="441"/>
      <c r="S196" s="442"/>
      <c r="T196" s="443"/>
      <c r="U196" s="444"/>
      <c r="V196" s="444"/>
      <c r="W196" s="445"/>
      <c r="X196" s="446"/>
      <c r="Y196" s="444"/>
      <c r="Z196" s="445"/>
      <c r="AA196" s="446"/>
      <c r="AB196" s="444"/>
      <c r="AC196" s="445"/>
      <c r="AD196" s="446"/>
      <c r="AE196" s="444"/>
      <c r="AF196" s="445"/>
      <c r="AG196" s="446"/>
      <c r="AH196" s="444"/>
      <c r="AI196" s="445"/>
      <c r="AJ196" s="446"/>
      <c r="AK196" s="444"/>
      <c r="AL196" s="445"/>
      <c r="AM196" s="446"/>
      <c r="AN196" s="444"/>
      <c r="AO196" s="445"/>
      <c r="AP196" s="446"/>
      <c r="AQ196" s="444"/>
      <c r="AR196" s="445"/>
      <c r="AS196" s="447" t="str">
        <f t="shared" ref="AS196:AU196" si="960">IF($C196&lt;&gt;"",O196+R196,"")</f>
        <v/>
      </c>
      <c r="AT196" s="447" t="str">
        <f t="shared" si="960"/>
        <v/>
      </c>
      <c r="AU196" s="447" t="str">
        <f t="shared" si="960"/>
        <v/>
      </c>
      <c r="AV196" s="448" t="str">
        <f t="shared" si="1"/>
        <v/>
      </c>
      <c r="AW196" s="447" t="str">
        <f t="shared" ref="AW196:AY196" si="961">IF($C196&lt;&gt;"",U196+X196,"")</f>
        <v/>
      </c>
      <c r="AX196" s="447" t="str">
        <f t="shared" si="961"/>
        <v/>
      </c>
      <c r="AY196" s="447" t="str">
        <f t="shared" si="961"/>
        <v/>
      </c>
      <c r="AZ196" s="448" t="str">
        <f t="shared" si="3"/>
        <v/>
      </c>
      <c r="BA196" s="447" t="str">
        <f t="shared" ref="BA196:BC196" si="962">IF($C196&lt;&gt;"",AA196+AD196,"")</f>
        <v/>
      </c>
      <c r="BB196" s="447" t="str">
        <f t="shared" si="962"/>
        <v/>
      </c>
      <c r="BC196" s="447" t="str">
        <f t="shared" si="962"/>
        <v/>
      </c>
      <c r="BD196" s="448" t="str">
        <f t="shared" si="5"/>
        <v/>
      </c>
      <c r="BE196" s="447" t="str">
        <f t="shared" ref="BE196:BG196" si="963">IF($C196&lt;&gt;"",AG196+AJ196,"")</f>
        <v/>
      </c>
      <c r="BF196" s="447" t="str">
        <f t="shared" si="963"/>
        <v/>
      </c>
      <c r="BG196" s="447" t="str">
        <f t="shared" si="963"/>
        <v/>
      </c>
      <c r="BH196" s="428" t="str">
        <f t="shared" si="7"/>
        <v/>
      </c>
      <c r="BI196" s="447" t="str">
        <f t="shared" ref="BI196:BK196" si="964">IF($C196&lt;&gt;"",AJ196+AM196,"")</f>
        <v/>
      </c>
      <c r="BJ196" s="447" t="str">
        <f t="shared" si="964"/>
        <v/>
      </c>
      <c r="BK196" s="447" t="str">
        <f t="shared" si="964"/>
        <v/>
      </c>
      <c r="BL196" s="428" t="str">
        <f t="shared" si="9"/>
        <v/>
      </c>
    </row>
    <row r="197" spans="1:64" ht="24.75" customHeight="1">
      <c r="A197" s="449"/>
      <c r="B197" s="431"/>
      <c r="C197" s="432"/>
      <c r="D197" s="433"/>
      <c r="E197" s="434"/>
      <c r="F197" s="435"/>
      <c r="G197" s="436"/>
      <c r="H197" s="437"/>
      <c r="I197" s="437"/>
      <c r="J197" s="437"/>
      <c r="K197" s="435"/>
      <c r="L197" s="450"/>
      <c r="M197" s="439"/>
      <c r="N197" s="440"/>
      <c r="O197" s="441"/>
      <c r="P197" s="442"/>
      <c r="Q197" s="443"/>
      <c r="R197" s="441"/>
      <c r="S197" s="442"/>
      <c r="T197" s="443"/>
      <c r="U197" s="444"/>
      <c r="V197" s="444"/>
      <c r="W197" s="445"/>
      <c r="X197" s="446"/>
      <c r="Y197" s="444"/>
      <c r="Z197" s="445"/>
      <c r="AA197" s="446"/>
      <c r="AB197" s="444"/>
      <c r="AC197" s="445"/>
      <c r="AD197" s="446"/>
      <c r="AE197" s="444"/>
      <c r="AF197" s="445"/>
      <c r="AG197" s="446"/>
      <c r="AH197" s="444"/>
      <c r="AI197" s="445"/>
      <c r="AJ197" s="446"/>
      <c r="AK197" s="444"/>
      <c r="AL197" s="445"/>
      <c r="AM197" s="446"/>
      <c r="AN197" s="444"/>
      <c r="AO197" s="445"/>
      <c r="AP197" s="446"/>
      <c r="AQ197" s="444"/>
      <c r="AR197" s="445"/>
      <c r="AS197" s="447" t="str">
        <f t="shared" ref="AS197:AU197" si="965">IF($C197&lt;&gt;"",O197+R197,"")</f>
        <v/>
      </c>
      <c r="AT197" s="447" t="str">
        <f t="shared" si="965"/>
        <v/>
      </c>
      <c r="AU197" s="447" t="str">
        <f t="shared" si="965"/>
        <v/>
      </c>
      <c r="AV197" s="448" t="str">
        <f t="shared" si="1"/>
        <v/>
      </c>
      <c r="AW197" s="447" t="str">
        <f t="shared" ref="AW197:AY197" si="966">IF($C197&lt;&gt;"",U197+X197,"")</f>
        <v/>
      </c>
      <c r="AX197" s="447" t="str">
        <f t="shared" si="966"/>
        <v/>
      </c>
      <c r="AY197" s="447" t="str">
        <f t="shared" si="966"/>
        <v/>
      </c>
      <c r="AZ197" s="448" t="str">
        <f t="shared" si="3"/>
        <v/>
      </c>
      <c r="BA197" s="447" t="str">
        <f t="shared" ref="BA197:BC197" si="967">IF($C197&lt;&gt;"",AA197+AD197,"")</f>
        <v/>
      </c>
      <c r="BB197" s="447" t="str">
        <f t="shared" si="967"/>
        <v/>
      </c>
      <c r="BC197" s="447" t="str">
        <f t="shared" si="967"/>
        <v/>
      </c>
      <c r="BD197" s="448" t="str">
        <f t="shared" si="5"/>
        <v/>
      </c>
      <c r="BE197" s="447" t="str">
        <f t="shared" ref="BE197:BG197" si="968">IF($C197&lt;&gt;"",AG197+AJ197,"")</f>
        <v/>
      </c>
      <c r="BF197" s="447" t="str">
        <f t="shared" si="968"/>
        <v/>
      </c>
      <c r="BG197" s="447" t="str">
        <f t="shared" si="968"/>
        <v/>
      </c>
      <c r="BH197" s="428" t="str">
        <f t="shared" si="7"/>
        <v/>
      </c>
      <c r="BI197" s="447" t="str">
        <f t="shared" ref="BI197:BK197" si="969">IF($C197&lt;&gt;"",AJ197+AM197,"")</f>
        <v/>
      </c>
      <c r="BJ197" s="447" t="str">
        <f t="shared" si="969"/>
        <v/>
      </c>
      <c r="BK197" s="447" t="str">
        <f t="shared" si="969"/>
        <v/>
      </c>
      <c r="BL197" s="428" t="str">
        <f t="shared" si="9"/>
        <v/>
      </c>
    </row>
    <row r="198" spans="1:64" ht="24.75" customHeight="1">
      <c r="A198" s="449"/>
      <c r="B198" s="431"/>
      <c r="C198" s="432"/>
      <c r="D198" s="433"/>
      <c r="E198" s="434"/>
      <c r="F198" s="435"/>
      <c r="G198" s="436"/>
      <c r="H198" s="437"/>
      <c r="I198" s="437"/>
      <c r="J198" s="437"/>
      <c r="K198" s="435"/>
      <c r="L198" s="450"/>
      <c r="M198" s="439"/>
      <c r="N198" s="440"/>
      <c r="O198" s="441"/>
      <c r="P198" s="442"/>
      <c r="Q198" s="443"/>
      <c r="R198" s="441"/>
      <c r="S198" s="442"/>
      <c r="T198" s="443"/>
      <c r="U198" s="444"/>
      <c r="V198" s="444"/>
      <c r="W198" s="445"/>
      <c r="X198" s="446"/>
      <c r="Y198" s="444"/>
      <c r="Z198" s="445"/>
      <c r="AA198" s="446"/>
      <c r="AB198" s="444"/>
      <c r="AC198" s="445"/>
      <c r="AD198" s="446"/>
      <c r="AE198" s="444"/>
      <c r="AF198" s="445"/>
      <c r="AG198" s="446"/>
      <c r="AH198" s="444"/>
      <c r="AI198" s="445"/>
      <c r="AJ198" s="446"/>
      <c r="AK198" s="444"/>
      <c r="AL198" s="445"/>
      <c r="AM198" s="446"/>
      <c r="AN198" s="444"/>
      <c r="AO198" s="445"/>
      <c r="AP198" s="446"/>
      <c r="AQ198" s="444"/>
      <c r="AR198" s="445"/>
      <c r="AS198" s="447" t="str">
        <f t="shared" ref="AS198:AU198" si="970">IF($C198&lt;&gt;"",O198+R198,"")</f>
        <v/>
      </c>
      <c r="AT198" s="447" t="str">
        <f t="shared" si="970"/>
        <v/>
      </c>
      <c r="AU198" s="447" t="str">
        <f t="shared" si="970"/>
        <v/>
      </c>
      <c r="AV198" s="448" t="str">
        <f t="shared" si="1"/>
        <v/>
      </c>
      <c r="AW198" s="447" t="str">
        <f t="shared" ref="AW198:AY198" si="971">IF($C198&lt;&gt;"",U198+X198,"")</f>
        <v/>
      </c>
      <c r="AX198" s="447" t="str">
        <f t="shared" si="971"/>
        <v/>
      </c>
      <c r="AY198" s="447" t="str">
        <f t="shared" si="971"/>
        <v/>
      </c>
      <c r="AZ198" s="448" t="str">
        <f t="shared" si="3"/>
        <v/>
      </c>
      <c r="BA198" s="447" t="str">
        <f t="shared" ref="BA198:BC198" si="972">IF($C198&lt;&gt;"",AA198+AD198,"")</f>
        <v/>
      </c>
      <c r="BB198" s="447" t="str">
        <f t="shared" si="972"/>
        <v/>
      </c>
      <c r="BC198" s="447" t="str">
        <f t="shared" si="972"/>
        <v/>
      </c>
      <c r="BD198" s="448" t="str">
        <f t="shared" si="5"/>
        <v/>
      </c>
      <c r="BE198" s="447" t="str">
        <f t="shared" ref="BE198:BG198" si="973">IF($C198&lt;&gt;"",AG198+AJ198,"")</f>
        <v/>
      </c>
      <c r="BF198" s="447" t="str">
        <f t="shared" si="973"/>
        <v/>
      </c>
      <c r="BG198" s="447" t="str">
        <f t="shared" si="973"/>
        <v/>
      </c>
      <c r="BH198" s="428" t="str">
        <f t="shared" si="7"/>
        <v/>
      </c>
      <c r="BI198" s="447" t="str">
        <f t="shared" ref="BI198:BK198" si="974">IF($C198&lt;&gt;"",AJ198+AM198,"")</f>
        <v/>
      </c>
      <c r="BJ198" s="447" t="str">
        <f t="shared" si="974"/>
        <v/>
      </c>
      <c r="BK198" s="447" t="str">
        <f t="shared" si="974"/>
        <v/>
      </c>
      <c r="BL198" s="428" t="str">
        <f t="shared" si="9"/>
        <v/>
      </c>
    </row>
    <row r="199" spans="1:64" ht="24.75" customHeight="1">
      <c r="A199" s="449"/>
      <c r="B199" s="431"/>
      <c r="C199" s="432"/>
      <c r="D199" s="433"/>
      <c r="E199" s="434"/>
      <c r="F199" s="435"/>
      <c r="G199" s="436"/>
      <c r="H199" s="437"/>
      <c r="I199" s="437"/>
      <c r="J199" s="437"/>
      <c r="K199" s="435"/>
      <c r="L199" s="450"/>
      <c r="M199" s="439"/>
      <c r="N199" s="440"/>
      <c r="O199" s="441"/>
      <c r="P199" s="442"/>
      <c r="Q199" s="443"/>
      <c r="R199" s="441"/>
      <c r="S199" s="442"/>
      <c r="T199" s="443"/>
      <c r="U199" s="444"/>
      <c r="V199" s="444"/>
      <c r="W199" s="445"/>
      <c r="X199" s="446"/>
      <c r="Y199" s="444"/>
      <c r="Z199" s="445"/>
      <c r="AA199" s="446"/>
      <c r="AB199" s="444"/>
      <c r="AC199" s="445"/>
      <c r="AD199" s="446"/>
      <c r="AE199" s="444"/>
      <c r="AF199" s="445"/>
      <c r="AG199" s="446"/>
      <c r="AH199" s="444"/>
      <c r="AI199" s="445"/>
      <c r="AJ199" s="446"/>
      <c r="AK199" s="444"/>
      <c r="AL199" s="445"/>
      <c r="AM199" s="446"/>
      <c r="AN199" s="444"/>
      <c r="AO199" s="445"/>
      <c r="AP199" s="446"/>
      <c r="AQ199" s="444"/>
      <c r="AR199" s="445"/>
      <c r="AS199" s="447" t="str">
        <f t="shared" ref="AS199:AU199" si="975">IF($C199&lt;&gt;"",O199+R199,"")</f>
        <v/>
      </c>
      <c r="AT199" s="447" t="str">
        <f t="shared" si="975"/>
        <v/>
      </c>
      <c r="AU199" s="447" t="str">
        <f t="shared" si="975"/>
        <v/>
      </c>
      <c r="AV199" s="448" t="str">
        <f t="shared" si="1"/>
        <v/>
      </c>
      <c r="AW199" s="447" t="str">
        <f t="shared" ref="AW199:AY199" si="976">IF($C199&lt;&gt;"",U199+X199,"")</f>
        <v/>
      </c>
      <c r="AX199" s="447" t="str">
        <f t="shared" si="976"/>
        <v/>
      </c>
      <c r="AY199" s="447" t="str">
        <f t="shared" si="976"/>
        <v/>
      </c>
      <c r="AZ199" s="448" t="str">
        <f t="shared" si="3"/>
        <v/>
      </c>
      <c r="BA199" s="447" t="str">
        <f t="shared" ref="BA199:BC199" si="977">IF($C199&lt;&gt;"",AA199+AD199,"")</f>
        <v/>
      </c>
      <c r="BB199" s="447" t="str">
        <f t="shared" si="977"/>
        <v/>
      </c>
      <c r="BC199" s="447" t="str">
        <f t="shared" si="977"/>
        <v/>
      </c>
      <c r="BD199" s="448" t="str">
        <f t="shared" si="5"/>
        <v/>
      </c>
      <c r="BE199" s="447" t="str">
        <f t="shared" ref="BE199:BG199" si="978">IF($C199&lt;&gt;"",AG199+AJ199,"")</f>
        <v/>
      </c>
      <c r="BF199" s="447" t="str">
        <f t="shared" si="978"/>
        <v/>
      </c>
      <c r="BG199" s="447" t="str">
        <f t="shared" si="978"/>
        <v/>
      </c>
      <c r="BH199" s="428" t="str">
        <f t="shared" si="7"/>
        <v/>
      </c>
      <c r="BI199" s="447" t="str">
        <f t="shared" ref="BI199:BK199" si="979">IF($C199&lt;&gt;"",AJ199+AM199,"")</f>
        <v/>
      </c>
      <c r="BJ199" s="447" t="str">
        <f t="shared" si="979"/>
        <v/>
      </c>
      <c r="BK199" s="447" t="str">
        <f t="shared" si="979"/>
        <v/>
      </c>
      <c r="BL199" s="428" t="str">
        <f t="shared" si="9"/>
        <v/>
      </c>
    </row>
    <row r="200" spans="1:64" ht="24.75" customHeight="1">
      <c r="A200" s="449"/>
      <c r="B200" s="431"/>
      <c r="C200" s="432"/>
      <c r="D200" s="433"/>
      <c r="E200" s="434"/>
      <c r="F200" s="435"/>
      <c r="G200" s="436"/>
      <c r="H200" s="437"/>
      <c r="I200" s="437"/>
      <c r="J200" s="437"/>
      <c r="K200" s="435"/>
      <c r="L200" s="450"/>
      <c r="M200" s="439"/>
      <c r="N200" s="440"/>
      <c r="O200" s="441"/>
      <c r="P200" s="442"/>
      <c r="Q200" s="443"/>
      <c r="R200" s="441"/>
      <c r="S200" s="442"/>
      <c r="T200" s="443"/>
      <c r="U200" s="444"/>
      <c r="V200" s="444"/>
      <c r="W200" s="445"/>
      <c r="X200" s="446"/>
      <c r="Y200" s="444"/>
      <c r="Z200" s="445"/>
      <c r="AA200" s="446"/>
      <c r="AB200" s="444"/>
      <c r="AC200" s="445"/>
      <c r="AD200" s="446"/>
      <c r="AE200" s="444"/>
      <c r="AF200" s="445"/>
      <c r="AG200" s="446"/>
      <c r="AH200" s="444"/>
      <c r="AI200" s="445"/>
      <c r="AJ200" s="446"/>
      <c r="AK200" s="444"/>
      <c r="AL200" s="445"/>
      <c r="AM200" s="446"/>
      <c r="AN200" s="444"/>
      <c r="AO200" s="445"/>
      <c r="AP200" s="446"/>
      <c r="AQ200" s="444"/>
      <c r="AR200" s="445"/>
      <c r="AS200" s="447" t="str">
        <f t="shared" ref="AS200:AU200" si="980">IF($C200&lt;&gt;"",O200+R200,"")</f>
        <v/>
      </c>
      <c r="AT200" s="447" t="str">
        <f t="shared" si="980"/>
        <v/>
      </c>
      <c r="AU200" s="447" t="str">
        <f t="shared" si="980"/>
        <v/>
      </c>
      <c r="AV200" s="448" t="str">
        <f t="shared" si="1"/>
        <v/>
      </c>
      <c r="AW200" s="447" t="str">
        <f t="shared" ref="AW200:AY200" si="981">IF($C200&lt;&gt;"",U200+X200,"")</f>
        <v/>
      </c>
      <c r="AX200" s="447" t="str">
        <f t="shared" si="981"/>
        <v/>
      </c>
      <c r="AY200" s="447" t="str">
        <f t="shared" si="981"/>
        <v/>
      </c>
      <c r="AZ200" s="448" t="str">
        <f t="shared" si="3"/>
        <v/>
      </c>
      <c r="BA200" s="447" t="str">
        <f t="shared" ref="BA200:BC200" si="982">IF($C200&lt;&gt;"",AA200+AD200,"")</f>
        <v/>
      </c>
      <c r="BB200" s="447" t="str">
        <f t="shared" si="982"/>
        <v/>
      </c>
      <c r="BC200" s="447" t="str">
        <f t="shared" si="982"/>
        <v/>
      </c>
      <c r="BD200" s="448" t="str">
        <f t="shared" si="5"/>
        <v/>
      </c>
      <c r="BE200" s="447" t="str">
        <f t="shared" ref="BE200:BG200" si="983">IF($C200&lt;&gt;"",AG200+AJ200,"")</f>
        <v/>
      </c>
      <c r="BF200" s="447" t="str">
        <f t="shared" si="983"/>
        <v/>
      </c>
      <c r="BG200" s="447" t="str">
        <f t="shared" si="983"/>
        <v/>
      </c>
      <c r="BH200" s="428" t="str">
        <f t="shared" si="7"/>
        <v/>
      </c>
      <c r="BI200" s="447" t="str">
        <f t="shared" ref="BI200:BK200" si="984">IF($C200&lt;&gt;"",AJ200+AM200,"")</f>
        <v/>
      </c>
      <c r="BJ200" s="447" t="str">
        <f t="shared" si="984"/>
        <v/>
      </c>
      <c r="BK200" s="447" t="str">
        <f t="shared" si="984"/>
        <v/>
      </c>
      <c r="BL200" s="428" t="str">
        <f t="shared" si="9"/>
        <v/>
      </c>
    </row>
    <row r="201" spans="1:64" ht="24.75" customHeight="1">
      <c r="A201" s="449"/>
      <c r="B201" s="431"/>
      <c r="C201" s="432"/>
      <c r="D201" s="433"/>
      <c r="E201" s="434"/>
      <c r="F201" s="435"/>
      <c r="G201" s="436"/>
      <c r="H201" s="437"/>
      <c r="I201" s="437"/>
      <c r="J201" s="437"/>
      <c r="K201" s="435"/>
      <c r="L201" s="450"/>
      <c r="M201" s="439"/>
      <c r="N201" s="440"/>
      <c r="O201" s="441"/>
      <c r="P201" s="442"/>
      <c r="Q201" s="443"/>
      <c r="R201" s="441"/>
      <c r="S201" s="442"/>
      <c r="T201" s="443"/>
      <c r="U201" s="444"/>
      <c r="V201" s="444"/>
      <c r="W201" s="445"/>
      <c r="X201" s="446"/>
      <c r="Y201" s="444"/>
      <c r="Z201" s="445"/>
      <c r="AA201" s="446"/>
      <c r="AB201" s="444"/>
      <c r="AC201" s="445"/>
      <c r="AD201" s="446"/>
      <c r="AE201" s="444"/>
      <c r="AF201" s="445"/>
      <c r="AG201" s="446"/>
      <c r="AH201" s="444"/>
      <c r="AI201" s="445"/>
      <c r="AJ201" s="446"/>
      <c r="AK201" s="444"/>
      <c r="AL201" s="445"/>
      <c r="AM201" s="446"/>
      <c r="AN201" s="444"/>
      <c r="AO201" s="445"/>
      <c r="AP201" s="446"/>
      <c r="AQ201" s="444"/>
      <c r="AR201" s="445"/>
      <c r="AS201" s="447" t="str">
        <f t="shared" ref="AS201:AU201" si="985">IF($C201&lt;&gt;"",O201+R201,"")</f>
        <v/>
      </c>
      <c r="AT201" s="447" t="str">
        <f t="shared" si="985"/>
        <v/>
      </c>
      <c r="AU201" s="447" t="str">
        <f t="shared" si="985"/>
        <v/>
      </c>
      <c r="AV201" s="448" t="str">
        <f t="shared" si="1"/>
        <v/>
      </c>
      <c r="AW201" s="447" t="str">
        <f t="shared" ref="AW201:AY201" si="986">IF($C201&lt;&gt;"",U201+X201,"")</f>
        <v/>
      </c>
      <c r="AX201" s="447" t="str">
        <f t="shared" si="986"/>
        <v/>
      </c>
      <c r="AY201" s="447" t="str">
        <f t="shared" si="986"/>
        <v/>
      </c>
      <c r="AZ201" s="448" t="str">
        <f t="shared" si="3"/>
        <v/>
      </c>
      <c r="BA201" s="447" t="str">
        <f t="shared" ref="BA201:BC201" si="987">IF($C201&lt;&gt;"",AA201+AD201,"")</f>
        <v/>
      </c>
      <c r="BB201" s="447" t="str">
        <f t="shared" si="987"/>
        <v/>
      </c>
      <c r="BC201" s="447" t="str">
        <f t="shared" si="987"/>
        <v/>
      </c>
      <c r="BD201" s="448" t="str">
        <f t="shared" si="5"/>
        <v/>
      </c>
      <c r="BE201" s="447" t="str">
        <f t="shared" ref="BE201:BG201" si="988">IF($C201&lt;&gt;"",AG201+AJ201,"")</f>
        <v/>
      </c>
      <c r="BF201" s="447" t="str">
        <f t="shared" si="988"/>
        <v/>
      </c>
      <c r="BG201" s="447" t="str">
        <f t="shared" si="988"/>
        <v/>
      </c>
      <c r="BH201" s="428" t="str">
        <f t="shared" si="7"/>
        <v/>
      </c>
      <c r="BI201" s="447" t="str">
        <f t="shared" ref="BI201:BK201" si="989">IF($C201&lt;&gt;"",AJ201+AM201,"")</f>
        <v/>
      </c>
      <c r="BJ201" s="447" t="str">
        <f t="shared" si="989"/>
        <v/>
      </c>
      <c r="BK201" s="447" t="str">
        <f t="shared" si="989"/>
        <v/>
      </c>
      <c r="BL201" s="428" t="str">
        <f t="shared" si="9"/>
        <v/>
      </c>
    </row>
    <row r="202" spans="1:64" ht="24.75" customHeight="1">
      <c r="A202" s="449"/>
      <c r="B202" s="431"/>
      <c r="C202" s="432"/>
      <c r="D202" s="433"/>
      <c r="E202" s="434"/>
      <c r="F202" s="435"/>
      <c r="G202" s="436"/>
      <c r="H202" s="437"/>
      <c r="I202" s="437"/>
      <c r="J202" s="437"/>
      <c r="K202" s="435"/>
      <c r="L202" s="450"/>
      <c r="M202" s="439"/>
      <c r="N202" s="440"/>
      <c r="O202" s="441"/>
      <c r="P202" s="442"/>
      <c r="Q202" s="443"/>
      <c r="R202" s="441"/>
      <c r="S202" s="442"/>
      <c r="T202" s="443"/>
      <c r="U202" s="444"/>
      <c r="V202" s="444"/>
      <c r="W202" s="445"/>
      <c r="X202" s="446"/>
      <c r="Y202" s="444"/>
      <c r="Z202" s="445"/>
      <c r="AA202" s="446"/>
      <c r="AB202" s="444"/>
      <c r="AC202" s="445"/>
      <c r="AD202" s="446"/>
      <c r="AE202" s="444"/>
      <c r="AF202" s="445"/>
      <c r="AG202" s="446"/>
      <c r="AH202" s="444"/>
      <c r="AI202" s="445"/>
      <c r="AJ202" s="446"/>
      <c r="AK202" s="444"/>
      <c r="AL202" s="445"/>
      <c r="AM202" s="446"/>
      <c r="AN202" s="444"/>
      <c r="AO202" s="445"/>
      <c r="AP202" s="446"/>
      <c r="AQ202" s="444"/>
      <c r="AR202" s="445"/>
      <c r="AS202" s="447" t="str">
        <f t="shared" ref="AS202:AU202" si="990">IF($C202&lt;&gt;"",O202+R202,"")</f>
        <v/>
      </c>
      <c r="AT202" s="447" t="str">
        <f t="shared" si="990"/>
        <v/>
      </c>
      <c r="AU202" s="447" t="str">
        <f t="shared" si="990"/>
        <v/>
      </c>
      <c r="AV202" s="448" t="str">
        <f t="shared" si="1"/>
        <v/>
      </c>
      <c r="AW202" s="447" t="str">
        <f t="shared" ref="AW202:AY202" si="991">IF($C202&lt;&gt;"",U202+X202,"")</f>
        <v/>
      </c>
      <c r="AX202" s="447" t="str">
        <f t="shared" si="991"/>
        <v/>
      </c>
      <c r="AY202" s="447" t="str">
        <f t="shared" si="991"/>
        <v/>
      </c>
      <c r="AZ202" s="448" t="str">
        <f t="shared" si="3"/>
        <v/>
      </c>
      <c r="BA202" s="447" t="str">
        <f t="shared" ref="BA202:BC202" si="992">IF($C202&lt;&gt;"",AA202+AD202,"")</f>
        <v/>
      </c>
      <c r="BB202" s="447" t="str">
        <f t="shared" si="992"/>
        <v/>
      </c>
      <c r="BC202" s="447" t="str">
        <f t="shared" si="992"/>
        <v/>
      </c>
      <c r="BD202" s="448" t="str">
        <f t="shared" si="5"/>
        <v/>
      </c>
      <c r="BE202" s="447" t="str">
        <f t="shared" ref="BE202:BG202" si="993">IF($C202&lt;&gt;"",AG202+AJ202,"")</f>
        <v/>
      </c>
      <c r="BF202" s="447" t="str">
        <f t="shared" si="993"/>
        <v/>
      </c>
      <c r="BG202" s="447" t="str">
        <f t="shared" si="993"/>
        <v/>
      </c>
      <c r="BH202" s="428" t="str">
        <f t="shared" si="7"/>
        <v/>
      </c>
      <c r="BI202" s="447" t="str">
        <f t="shared" ref="BI202:BK202" si="994">IF($C202&lt;&gt;"",AJ202+AM202,"")</f>
        <v/>
      </c>
      <c r="BJ202" s="447" t="str">
        <f t="shared" si="994"/>
        <v/>
      </c>
      <c r="BK202" s="447" t="str">
        <f t="shared" si="994"/>
        <v/>
      </c>
      <c r="BL202" s="428" t="str">
        <f t="shared" si="9"/>
        <v/>
      </c>
    </row>
    <row r="203" spans="1:64" ht="24.75" customHeight="1">
      <c r="A203" s="449"/>
      <c r="B203" s="431"/>
      <c r="C203" s="432"/>
      <c r="D203" s="433"/>
      <c r="E203" s="434"/>
      <c r="F203" s="435"/>
      <c r="G203" s="436"/>
      <c r="H203" s="437"/>
      <c r="I203" s="437"/>
      <c r="J203" s="437"/>
      <c r="K203" s="435"/>
      <c r="L203" s="450"/>
      <c r="M203" s="439"/>
      <c r="N203" s="440"/>
      <c r="O203" s="441"/>
      <c r="P203" s="442"/>
      <c r="Q203" s="443"/>
      <c r="R203" s="441"/>
      <c r="S203" s="442"/>
      <c r="T203" s="443"/>
      <c r="U203" s="444"/>
      <c r="V203" s="444"/>
      <c r="W203" s="445"/>
      <c r="X203" s="446"/>
      <c r="Y203" s="444"/>
      <c r="Z203" s="445"/>
      <c r="AA203" s="446"/>
      <c r="AB203" s="444"/>
      <c r="AC203" s="445"/>
      <c r="AD203" s="446"/>
      <c r="AE203" s="444"/>
      <c r="AF203" s="445"/>
      <c r="AG203" s="446"/>
      <c r="AH203" s="444"/>
      <c r="AI203" s="445"/>
      <c r="AJ203" s="446"/>
      <c r="AK203" s="444"/>
      <c r="AL203" s="445"/>
      <c r="AM203" s="446"/>
      <c r="AN203" s="444"/>
      <c r="AO203" s="445"/>
      <c r="AP203" s="446"/>
      <c r="AQ203" s="444"/>
      <c r="AR203" s="445"/>
      <c r="AS203" s="447" t="str">
        <f t="shared" ref="AS203:AU203" si="995">IF($C203&lt;&gt;"",O203+R203,"")</f>
        <v/>
      </c>
      <c r="AT203" s="447" t="str">
        <f t="shared" si="995"/>
        <v/>
      </c>
      <c r="AU203" s="447" t="str">
        <f t="shared" si="995"/>
        <v/>
      </c>
      <c r="AV203" s="448" t="str">
        <f t="shared" si="1"/>
        <v/>
      </c>
      <c r="AW203" s="447" t="str">
        <f t="shared" ref="AW203:AY203" si="996">IF($C203&lt;&gt;"",U203+X203,"")</f>
        <v/>
      </c>
      <c r="AX203" s="447" t="str">
        <f t="shared" si="996"/>
        <v/>
      </c>
      <c r="AY203" s="447" t="str">
        <f t="shared" si="996"/>
        <v/>
      </c>
      <c r="AZ203" s="448" t="str">
        <f t="shared" si="3"/>
        <v/>
      </c>
      <c r="BA203" s="447" t="str">
        <f t="shared" ref="BA203:BC203" si="997">IF($C203&lt;&gt;"",AA203+AD203,"")</f>
        <v/>
      </c>
      <c r="BB203" s="447" t="str">
        <f t="shared" si="997"/>
        <v/>
      </c>
      <c r="BC203" s="447" t="str">
        <f t="shared" si="997"/>
        <v/>
      </c>
      <c r="BD203" s="448" t="str">
        <f t="shared" si="5"/>
        <v/>
      </c>
      <c r="BE203" s="447" t="str">
        <f t="shared" ref="BE203:BG203" si="998">IF($C203&lt;&gt;"",AG203+AJ203,"")</f>
        <v/>
      </c>
      <c r="BF203" s="447" t="str">
        <f t="shared" si="998"/>
        <v/>
      </c>
      <c r="BG203" s="447" t="str">
        <f t="shared" si="998"/>
        <v/>
      </c>
      <c r="BH203" s="428" t="str">
        <f t="shared" si="7"/>
        <v/>
      </c>
      <c r="BI203" s="447" t="str">
        <f t="shared" ref="BI203:BK203" si="999">IF($C203&lt;&gt;"",AJ203+AM203,"")</f>
        <v/>
      </c>
      <c r="BJ203" s="447" t="str">
        <f t="shared" si="999"/>
        <v/>
      </c>
      <c r="BK203" s="447" t="str">
        <f t="shared" si="999"/>
        <v/>
      </c>
      <c r="BL203" s="428" t="str">
        <f t="shared" si="9"/>
        <v/>
      </c>
    </row>
    <row r="204" spans="1:64" ht="24.75" customHeight="1">
      <c r="A204" s="449"/>
      <c r="B204" s="431"/>
      <c r="C204" s="432"/>
      <c r="D204" s="433"/>
      <c r="E204" s="434"/>
      <c r="F204" s="435"/>
      <c r="G204" s="436"/>
      <c r="H204" s="437"/>
      <c r="I204" s="437"/>
      <c r="J204" s="437"/>
      <c r="K204" s="435"/>
      <c r="L204" s="450"/>
      <c r="M204" s="439"/>
      <c r="N204" s="440"/>
      <c r="O204" s="441"/>
      <c r="P204" s="442"/>
      <c r="Q204" s="443"/>
      <c r="R204" s="441"/>
      <c r="S204" s="442"/>
      <c r="T204" s="443"/>
      <c r="U204" s="444"/>
      <c r="V204" s="444"/>
      <c r="W204" s="445"/>
      <c r="X204" s="446"/>
      <c r="Y204" s="444"/>
      <c r="Z204" s="445"/>
      <c r="AA204" s="446"/>
      <c r="AB204" s="444"/>
      <c r="AC204" s="445"/>
      <c r="AD204" s="446"/>
      <c r="AE204" s="444"/>
      <c r="AF204" s="445"/>
      <c r="AG204" s="446"/>
      <c r="AH204" s="444"/>
      <c r="AI204" s="445"/>
      <c r="AJ204" s="446"/>
      <c r="AK204" s="444"/>
      <c r="AL204" s="445"/>
      <c r="AM204" s="446"/>
      <c r="AN204" s="444"/>
      <c r="AO204" s="445"/>
      <c r="AP204" s="446"/>
      <c r="AQ204" s="444"/>
      <c r="AR204" s="445"/>
      <c r="AS204" s="447" t="str">
        <f t="shared" ref="AS204:AU204" si="1000">IF($C204&lt;&gt;"",O204+R204,"")</f>
        <v/>
      </c>
      <c r="AT204" s="447" t="str">
        <f t="shared" si="1000"/>
        <v/>
      </c>
      <c r="AU204" s="447" t="str">
        <f t="shared" si="1000"/>
        <v/>
      </c>
      <c r="AV204" s="448" t="str">
        <f t="shared" si="1"/>
        <v/>
      </c>
      <c r="AW204" s="447" t="str">
        <f t="shared" ref="AW204:AY204" si="1001">IF($C204&lt;&gt;"",U204+X204,"")</f>
        <v/>
      </c>
      <c r="AX204" s="447" t="str">
        <f t="shared" si="1001"/>
        <v/>
      </c>
      <c r="AY204" s="447" t="str">
        <f t="shared" si="1001"/>
        <v/>
      </c>
      <c r="AZ204" s="448" t="str">
        <f t="shared" si="3"/>
        <v/>
      </c>
      <c r="BA204" s="447" t="str">
        <f t="shared" ref="BA204:BC204" si="1002">IF($C204&lt;&gt;"",AA204+AD204,"")</f>
        <v/>
      </c>
      <c r="BB204" s="447" t="str">
        <f t="shared" si="1002"/>
        <v/>
      </c>
      <c r="BC204" s="447" t="str">
        <f t="shared" si="1002"/>
        <v/>
      </c>
      <c r="BD204" s="448" t="str">
        <f t="shared" si="5"/>
        <v/>
      </c>
      <c r="BE204" s="447" t="str">
        <f t="shared" ref="BE204:BG204" si="1003">IF($C204&lt;&gt;"",AG204+AJ204,"")</f>
        <v/>
      </c>
      <c r="BF204" s="447" t="str">
        <f t="shared" si="1003"/>
        <v/>
      </c>
      <c r="BG204" s="447" t="str">
        <f t="shared" si="1003"/>
        <v/>
      </c>
      <c r="BH204" s="428" t="str">
        <f t="shared" si="7"/>
        <v/>
      </c>
      <c r="BI204" s="447" t="str">
        <f t="shared" ref="BI204:BK204" si="1004">IF($C204&lt;&gt;"",AJ204+AM204,"")</f>
        <v/>
      </c>
      <c r="BJ204" s="447" t="str">
        <f t="shared" si="1004"/>
        <v/>
      </c>
      <c r="BK204" s="447" t="str">
        <f t="shared" si="1004"/>
        <v/>
      </c>
      <c r="BL204" s="428" t="str">
        <f t="shared" si="9"/>
        <v/>
      </c>
    </row>
    <row r="205" spans="1:64" ht="24.75" customHeight="1">
      <c r="A205" s="449"/>
      <c r="B205" s="431"/>
      <c r="C205" s="432"/>
      <c r="D205" s="433"/>
      <c r="E205" s="434"/>
      <c r="F205" s="435"/>
      <c r="G205" s="436"/>
      <c r="H205" s="437"/>
      <c r="I205" s="437"/>
      <c r="J205" s="437"/>
      <c r="K205" s="435"/>
      <c r="L205" s="450"/>
      <c r="M205" s="439"/>
      <c r="N205" s="440"/>
      <c r="O205" s="441"/>
      <c r="P205" s="442"/>
      <c r="Q205" s="443"/>
      <c r="R205" s="441"/>
      <c r="S205" s="442"/>
      <c r="T205" s="443"/>
      <c r="U205" s="444"/>
      <c r="V205" s="444"/>
      <c r="W205" s="445"/>
      <c r="X205" s="446"/>
      <c r="Y205" s="444"/>
      <c r="Z205" s="445"/>
      <c r="AA205" s="446"/>
      <c r="AB205" s="444"/>
      <c r="AC205" s="445"/>
      <c r="AD205" s="446"/>
      <c r="AE205" s="444"/>
      <c r="AF205" s="445"/>
      <c r="AG205" s="446"/>
      <c r="AH205" s="444"/>
      <c r="AI205" s="445"/>
      <c r="AJ205" s="446"/>
      <c r="AK205" s="444"/>
      <c r="AL205" s="445"/>
      <c r="AM205" s="446"/>
      <c r="AN205" s="444"/>
      <c r="AO205" s="445"/>
      <c r="AP205" s="446"/>
      <c r="AQ205" s="444"/>
      <c r="AR205" s="445"/>
      <c r="AS205" s="447" t="str">
        <f t="shared" ref="AS205:AU205" si="1005">IF($C205&lt;&gt;"",O205+R205,"")</f>
        <v/>
      </c>
      <c r="AT205" s="447" t="str">
        <f t="shared" si="1005"/>
        <v/>
      </c>
      <c r="AU205" s="447" t="str">
        <f t="shared" si="1005"/>
        <v/>
      </c>
      <c r="AV205" s="448" t="str">
        <f t="shared" si="1"/>
        <v/>
      </c>
      <c r="AW205" s="447" t="str">
        <f t="shared" ref="AW205:AY205" si="1006">IF($C205&lt;&gt;"",U205+X205,"")</f>
        <v/>
      </c>
      <c r="AX205" s="447" t="str">
        <f t="shared" si="1006"/>
        <v/>
      </c>
      <c r="AY205" s="447" t="str">
        <f t="shared" si="1006"/>
        <v/>
      </c>
      <c r="AZ205" s="448" t="str">
        <f t="shared" si="3"/>
        <v/>
      </c>
      <c r="BA205" s="447" t="str">
        <f t="shared" ref="BA205:BC205" si="1007">IF($C205&lt;&gt;"",AA205+AD205,"")</f>
        <v/>
      </c>
      <c r="BB205" s="447" t="str">
        <f t="shared" si="1007"/>
        <v/>
      </c>
      <c r="BC205" s="447" t="str">
        <f t="shared" si="1007"/>
        <v/>
      </c>
      <c r="BD205" s="448" t="str">
        <f t="shared" si="5"/>
        <v/>
      </c>
      <c r="BE205" s="447" t="str">
        <f t="shared" ref="BE205:BG205" si="1008">IF($C205&lt;&gt;"",AG205+AJ205,"")</f>
        <v/>
      </c>
      <c r="BF205" s="447" t="str">
        <f t="shared" si="1008"/>
        <v/>
      </c>
      <c r="BG205" s="447" t="str">
        <f t="shared" si="1008"/>
        <v/>
      </c>
      <c r="BH205" s="428" t="str">
        <f t="shared" si="7"/>
        <v/>
      </c>
      <c r="BI205" s="447" t="str">
        <f t="shared" ref="BI205:BK205" si="1009">IF($C205&lt;&gt;"",AJ205+AM205,"")</f>
        <v/>
      </c>
      <c r="BJ205" s="447" t="str">
        <f t="shared" si="1009"/>
        <v/>
      </c>
      <c r="BK205" s="447" t="str">
        <f t="shared" si="1009"/>
        <v/>
      </c>
      <c r="BL205" s="428" t="str">
        <f t="shared" si="9"/>
        <v/>
      </c>
    </row>
    <row r="206" spans="1:64" ht="24.75" customHeight="1">
      <c r="A206" s="449"/>
      <c r="B206" s="431"/>
      <c r="C206" s="432"/>
      <c r="D206" s="433"/>
      <c r="E206" s="434"/>
      <c r="F206" s="435"/>
      <c r="G206" s="436"/>
      <c r="H206" s="437"/>
      <c r="I206" s="437"/>
      <c r="J206" s="437"/>
      <c r="K206" s="435"/>
      <c r="L206" s="450"/>
      <c r="M206" s="439"/>
      <c r="N206" s="440"/>
      <c r="O206" s="441"/>
      <c r="P206" s="442"/>
      <c r="Q206" s="443"/>
      <c r="R206" s="441"/>
      <c r="S206" s="442"/>
      <c r="T206" s="443"/>
      <c r="U206" s="444"/>
      <c r="V206" s="444"/>
      <c r="W206" s="445"/>
      <c r="X206" s="446"/>
      <c r="Y206" s="444"/>
      <c r="Z206" s="445"/>
      <c r="AA206" s="446"/>
      <c r="AB206" s="444"/>
      <c r="AC206" s="445"/>
      <c r="AD206" s="446"/>
      <c r="AE206" s="444"/>
      <c r="AF206" s="445"/>
      <c r="AG206" s="446"/>
      <c r="AH206" s="444"/>
      <c r="AI206" s="445"/>
      <c r="AJ206" s="446"/>
      <c r="AK206" s="444"/>
      <c r="AL206" s="445"/>
      <c r="AM206" s="446"/>
      <c r="AN206" s="444"/>
      <c r="AO206" s="445"/>
      <c r="AP206" s="446"/>
      <c r="AQ206" s="444"/>
      <c r="AR206" s="445"/>
      <c r="AS206" s="447" t="str">
        <f t="shared" ref="AS206:AU206" si="1010">IF($C206&lt;&gt;"",O206+R206,"")</f>
        <v/>
      </c>
      <c r="AT206" s="447" t="str">
        <f t="shared" si="1010"/>
        <v/>
      </c>
      <c r="AU206" s="447" t="str">
        <f t="shared" si="1010"/>
        <v/>
      </c>
      <c r="AV206" s="448" t="str">
        <f t="shared" si="1"/>
        <v/>
      </c>
      <c r="AW206" s="447" t="str">
        <f t="shared" ref="AW206:AY206" si="1011">IF($C206&lt;&gt;"",U206+X206,"")</f>
        <v/>
      </c>
      <c r="AX206" s="447" t="str">
        <f t="shared" si="1011"/>
        <v/>
      </c>
      <c r="AY206" s="447" t="str">
        <f t="shared" si="1011"/>
        <v/>
      </c>
      <c r="AZ206" s="448" t="str">
        <f t="shared" si="3"/>
        <v/>
      </c>
      <c r="BA206" s="447" t="str">
        <f t="shared" ref="BA206:BC206" si="1012">IF($C206&lt;&gt;"",AA206+AD206,"")</f>
        <v/>
      </c>
      <c r="BB206" s="447" t="str">
        <f t="shared" si="1012"/>
        <v/>
      </c>
      <c r="BC206" s="447" t="str">
        <f t="shared" si="1012"/>
        <v/>
      </c>
      <c r="BD206" s="448" t="str">
        <f t="shared" si="5"/>
        <v/>
      </c>
      <c r="BE206" s="447" t="str">
        <f t="shared" ref="BE206:BG206" si="1013">IF($C206&lt;&gt;"",AG206+AJ206,"")</f>
        <v/>
      </c>
      <c r="BF206" s="447" t="str">
        <f t="shared" si="1013"/>
        <v/>
      </c>
      <c r="BG206" s="447" t="str">
        <f t="shared" si="1013"/>
        <v/>
      </c>
      <c r="BH206" s="428" t="str">
        <f t="shared" si="7"/>
        <v/>
      </c>
      <c r="BI206" s="447" t="str">
        <f t="shared" ref="BI206:BK206" si="1014">IF($C206&lt;&gt;"",AJ206+AM206,"")</f>
        <v/>
      </c>
      <c r="BJ206" s="447" t="str">
        <f t="shared" si="1014"/>
        <v/>
      </c>
      <c r="BK206" s="447" t="str">
        <f t="shared" si="1014"/>
        <v/>
      </c>
      <c r="BL206" s="428" t="str">
        <f t="shared" si="9"/>
        <v/>
      </c>
    </row>
    <row r="207" spans="1:64" ht="24.75" customHeight="1">
      <c r="A207" s="449"/>
      <c r="B207" s="431"/>
      <c r="C207" s="432"/>
      <c r="D207" s="433"/>
      <c r="E207" s="434"/>
      <c r="F207" s="435"/>
      <c r="G207" s="436"/>
      <c r="H207" s="437"/>
      <c r="I207" s="437"/>
      <c r="J207" s="437"/>
      <c r="K207" s="435"/>
      <c r="L207" s="450"/>
      <c r="M207" s="439"/>
      <c r="N207" s="440"/>
      <c r="O207" s="441"/>
      <c r="P207" s="442"/>
      <c r="Q207" s="443"/>
      <c r="R207" s="441"/>
      <c r="S207" s="442"/>
      <c r="T207" s="443"/>
      <c r="U207" s="444"/>
      <c r="V207" s="444"/>
      <c r="W207" s="445"/>
      <c r="X207" s="446"/>
      <c r="Y207" s="444"/>
      <c r="Z207" s="445"/>
      <c r="AA207" s="446"/>
      <c r="AB207" s="444"/>
      <c r="AC207" s="445"/>
      <c r="AD207" s="446"/>
      <c r="AE207" s="444"/>
      <c r="AF207" s="445"/>
      <c r="AG207" s="446"/>
      <c r="AH207" s="444"/>
      <c r="AI207" s="445"/>
      <c r="AJ207" s="446"/>
      <c r="AK207" s="444"/>
      <c r="AL207" s="445"/>
      <c r="AM207" s="446"/>
      <c r="AN207" s="444"/>
      <c r="AO207" s="445"/>
      <c r="AP207" s="446"/>
      <c r="AQ207" s="444"/>
      <c r="AR207" s="445"/>
      <c r="AS207" s="447" t="str">
        <f t="shared" ref="AS207:AU207" si="1015">IF($C207&lt;&gt;"",O207+R207,"")</f>
        <v/>
      </c>
      <c r="AT207" s="447" t="str">
        <f t="shared" si="1015"/>
        <v/>
      </c>
      <c r="AU207" s="447" t="str">
        <f t="shared" si="1015"/>
        <v/>
      </c>
      <c r="AV207" s="448" t="str">
        <f t="shared" si="1"/>
        <v/>
      </c>
      <c r="AW207" s="447" t="str">
        <f t="shared" ref="AW207:AY207" si="1016">IF($C207&lt;&gt;"",U207+X207,"")</f>
        <v/>
      </c>
      <c r="AX207" s="447" t="str">
        <f t="shared" si="1016"/>
        <v/>
      </c>
      <c r="AY207" s="447" t="str">
        <f t="shared" si="1016"/>
        <v/>
      </c>
      <c r="AZ207" s="448" t="str">
        <f t="shared" si="3"/>
        <v/>
      </c>
      <c r="BA207" s="447" t="str">
        <f t="shared" ref="BA207:BC207" si="1017">IF($C207&lt;&gt;"",AA207+AD207,"")</f>
        <v/>
      </c>
      <c r="BB207" s="447" t="str">
        <f t="shared" si="1017"/>
        <v/>
      </c>
      <c r="BC207" s="447" t="str">
        <f t="shared" si="1017"/>
        <v/>
      </c>
      <c r="BD207" s="448" t="str">
        <f t="shared" si="5"/>
        <v/>
      </c>
      <c r="BE207" s="447" t="str">
        <f t="shared" ref="BE207:BG207" si="1018">IF($C207&lt;&gt;"",AG207+AJ207,"")</f>
        <v/>
      </c>
      <c r="BF207" s="447" t="str">
        <f t="shared" si="1018"/>
        <v/>
      </c>
      <c r="BG207" s="447" t="str">
        <f t="shared" si="1018"/>
        <v/>
      </c>
      <c r="BH207" s="428" t="str">
        <f t="shared" si="7"/>
        <v/>
      </c>
      <c r="BI207" s="447" t="str">
        <f t="shared" ref="BI207:BK207" si="1019">IF($C207&lt;&gt;"",AJ207+AM207,"")</f>
        <v/>
      </c>
      <c r="BJ207" s="447" t="str">
        <f t="shared" si="1019"/>
        <v/>
      </c>
      <c r="BK207" s="447" t="str">
        <f t="shared" si="1019"/>
        <v/>
      </c>
      <c r="BL207" s="428" t="str">
        <f t="shared" si="9"/>
        <v/>
      </c>
    </row>
    <row r="208" spans="1:64" ht="24.75" customHeight="1">
      <c r="A208" s="449"/>
      <c r="B208" s="431"/>
      <c r="C208" s="432"/>
      <c r="D208" s="433"/>
      <c r="E208" s="434"/>
      <c r="F208" s="435"/>
      <c r="G208" s="436"/>
      <c r="H208" s="437"/>
      <c r="I208" s="437"/>
      <c r="J208" s="437"/>
      <c r="K208" s="435"/>
      <c r="L208" s="450"/>
      <c r="M208" s="439"/>
      <c r="N208" s="440"/>
      <c r="O208" s="441"/>
      <c r="P208" s="442"/>
      <c r="Q208" s="443"/>
      <c r="R208" s="441"/>
      <c r="S208" s="442"/>
      <c r="T208" s="443"/>
      <c r="U208" s="444"/>
      <c r="V208" s="444"/>
      <c r="W208" s="445"/>
      <c r="X208" s="446"/>
      <c r="Y208" s="444"/>
      <c r="Z208" s="445"/>
      <c r="AA208" s="446"/>
      <c r="AB208" s="444"/>
      <c r="AC208" s="445"/>
      <c r="AD208" s="446"/>
      <c r="AE208" s="444"/>
      <c r="AF208" s="445"/>
      <c r="AG208" s="446"/>
      <c r="AH208" s="444"/>
      <c r="AI208" s="445"/>
      <c r="AJ208" s="446"/>
      <c r="AK208" s="444"/>
      <c r="AL208" s="445"/>
      <c r="AM208" s="446"/>
      <c r="AN208" s="444"/>
      <c r="AO208" s="445"/>
      <c r="AP208" s="446"/>
      <c r="AQ208" s="444"/>
      <c r="AR208" s="445"/>
      <c r="AS208" s="447" t="str">
        <f t="shared" ref="AS208:AU208" si="1020">IF($C208&lt;&gt;"",O208+R208,"")</f>
        <v/>
      </c>
      <c r="AT208" s="447" t="str">
        <f t="shared" si="1020"/>
        <v/>
      </c>
      <c r="AU208" s="447" t="str">
        <f t="shared" si="1020"/>
        <v/>
      </c>
      <c r="AV208" s="448" t="str">
        <f t="shared" si="1"/>
        <v/>
      </c>
      <c r="AW208" s="447" t="str">
        <f t="shared" ref="AW208:AY208" si="1021">IF($C208&lt;&gt;"",U208+X208,"")</f>
        <v/>
      </c>
      <c r="AX208" s="447" t="str">
        <f t="shared" si="1021"/>
        <v/>
      </c>
      <c r="AY208" s="447" t="str">
        <f t="shared" si="1021"/>
        <v/>
      </c>
      <c r="AZ208" s="448" t="str">
        <f t="shared" si="3"/>
        <v/>
      </c>
      <c r="BA208" s="447" t="str">
        <f t="shared" ref="BA208:BC208" si="1022">IF($C208&lt;&gt;"",AA208+AD208,"")</f>
        <v/>
      </c>
      <c r="BB208" s="447" t="str">
        <f t="shared" si="1022"/>
        <v/>
      </c>
      <c r="BC208" s="447" t="str">
        <f t="shared" si="1022"/>
        <v/>
      </c>
      <c r="BD208" s="448" t="str">
        <f t="shared" si="5"/>
        <v/>
      </c>
      <c r="BE208" s="447" t="str">
        <f t="shared" ref="BE208:BG208" si="1023">IF($C208&lt;&gt;"",AG208+AJ208,"")</f>
        <v/>
      </c>
      <c r="BF208" s="447" t="str">
        <f t="shared" si="1023"/>
        <v/>
      </c>
      <c r="BG208" s="447" t="str">
        <f t="shared" si="1023"/>
        <v/>
      </c>
      <c r="BH208" s="428" t="str">
        <f t="shared" si="7"/>
        <v/>
      </c>
      <c r="BI208" s="447" t="str">
        <f t="shared" ref="BI208:BK208" si="1024">IF($C208&lt;&gt;"",AJ208+AM208,"")</f>
        <v/>
      </c>
      <c r="BJ208" s="447" t="str">
        <f t="shared" si="1024"/>
        <v/>
      </c>
      <c r="BK208" s="447" t="str">
        <f t="shared" si="1024"/>
        <v/>
      </c>
      <c r="BL208" s="428" t="str">
        <f t="shared" si="9"/>
        <v/>
      </c>
    </row>
    <row r="209" spans="1:64" ht="24.75" customHeight="1">
      <c r="A209" s="449"/>
      <c r="B209" s="431"/>
      <c r="C209" s="432"/>
      <c r="D209" s="433"/>
      <c r="E209" s="434"/>
      <c r="F209" s="435"/>
      <c r="G209" s="436"/>
      <c r="H209" s="437"/>
      <c r="I209" s="437"/>
      <c r="J209" s="437"/>
      <c r="K209" s="435"/>
      <c r="L209" s="450"/>
      <c r="M209" s="439"/>
      <c r="N209" s="440"/>
      <c r="O209" s="441"/>
      <c r="P209" s="442"/>
      <c r="Q209" s="443"/>
      <c r="R209" s="441"/>
      <c r="S209" s="442"/>
      <c r="T209" s="443"/>
      <c r="U209" s="444"/>
      <c r="V209" s="444"/>
      <c r="W209" s="445"/>
      <c r="X209" s="446"/>
      <c r="Y209" s="444"/>
      <c r="Z209" s="445"/>
      <c r="AA209" s="446"/>
      <c r="AB209" s="444"/>
      <c r="AC209" s="445"/>
      <c r="AD209" s="446"/>
      <c r="AE209" s="444"/>
      <c r="AF209" s="445"/>
      <c r="AG209" s="446"/>
      <c r="AH209" s="444"/>
      <c r="AI209" s="445"/>
      <c r="AJ209" s="446"/>
      <c r="AK209" s="444"/>
      <c r="AL209" s="445"/>
      <c r="AM209" s="446"/>
      <c r="AN209" s="444"/>
      <c r="AO209" s="445"/>
      <c r="AP209" s="446"/>
      <c r="AQ209" s="444"/>
      <c r="AR209" s="445"/>
      <c r="AS209" s="447" t="str">
        <f t="shared" ref="AS209:AU209" si="1025">IF($C209&lt;&gt;"",O209+R209,"")</f>
        <v/>
      </c>
      <c r="AT209" s="447" t="str">
        <f t="shared" si="1025"/>
        <v/>
      </c>
      <c r="AU209" s="447" t="str">
        <f t="shared" si="1025"/>
        <v/>
      </c>
      <c r="AV209" s="448" t="str">
        <f t="shared" si="1"/>
        <v/>
      </c>
      <c r="AW209" s="447" t="str">
        <f t="shared" ref="AW209:AY209" si="1026">IF($C209&lt;&gt;"",U209+X209,"")</f>
        <v/>
      </c>
      <c r="AX209" s="447" t="str">
        <f t="shared" si="1026"/>
        <v/>
      </c>
      <c r="AY209" s="447" t="str">
        <f t="shared" si="1026"/>
        <v/>
      </c>
      <c r="AZ209" s="448" t="str">
        <f t="shared" si="3"/>
        <v/>
      </c>
      <c r="BA209" s="447" t="str">
        <f t="shared" ref="BA209:BC209" si="1027">IF($C209&lt;&gt;"",AA209+AD209,"")</f>
        <v/>
      </c>
      <c r="BB209" s="447" t="str">
        <f t="shared" si="1027"/>
        <v/>
      </c>
      <c r="BC209" s="447" t="str">
        <f t="shared" si="1027"/>
        <v/>
      </c>
      <c r="BD209" s="448" t="str">
        <f t="shared" si="5"/>
        <v/>
      </c>
      <c r="BE209" s="447" t="str">
        <f t="shared" ref="BE209:BG209" si="1028">IF($C209&lt;&gt;"",AG209+AJ209,"")</f>
        <v/>
      </c>
      <c r="BF209" s="447" t="str">
        <f t="shared" si="1028"/>
        <v/>
      </c>
      <c r="BG209" s="447" t="str">
        <f t="shared" si="1028"/>
        <v/>
      </c>
      <c r="BH209" s="428" t="str">
        <f t="shared" si="7"/>
        <v/>
      </c>
      <c r="BI209" s="447" t="str">
        <f t="shared" ref="BI209:BK209" si="1029">IF($C209&lt;&gt;"",AJ209+AM209,"")</f>
        <v/>
      </c>
      <c r="BJ209" s="447" t="str">
        <f t="shared" si="1029"/>
        <v/>
      </c>
      <c r="BK209" s="447" t="str">
        <f t="shared" si="1029"/>
        <v/>
      </c>
      <c r="BL209" s="428" t="str">
        <f t="shared" si="9"/>
        <v/>
      </c>
    </row>
    <row r="210" spans="1:64" ht="24.75" customHeight="1">
      <c r="A210" s="449"/>
      <c r="B210" s="431"/>
      <c r="C210" s="432"/>
      <c r="D210" s="433"/>
      <c r="E210" s="434"/>
      <c r="F210" s="435"/>
      <c r="G210" s="436"/>
      <c r="H210" s="437"/>
      <c r="I210" s="437"/>
      <c r="J210" s="437"/>
      <c r="K210" s="435"/>
      <c r="L210" s="450"/>
      <c r="M210" s="439"/>
      <c r="N210" s="440"/>
      <c r="O210" s="441"/>
      <c r="P210" s="442"/>
      <c r="Q210" s="443"/>
      <c r="R210" s="441"/>
      <c r="S210" s="442"/>
      <c r="T210" s="443"/>
      <c r="U210" s="444"/>
      <c r="V210" s="444"/>
      <c r="W210" s="445"/>
      <c r="X210" s="446"/>
      <c r="Y210" s="444"/>
      <c r="Z210" s="445"/>
      <c r="AA210" s="446"/>
      <c r="AB210" s="444"/>
      <c r="AC210" s="445"/>
      <c r="AD210" s="446"/>
      <c r="AE210" s="444"/>
      <c r="AF210" s="445"/>
      <c r="AG210" s="446"/>
      <c r="AH210" s="444"/>
      <c r="AI210" s="445"/>
      <c r="AJ210" s="446"/>
      <c r="AK210" s="444"/>
      <c r="AL210" s="445"/>
      <c r="AM210" s="446"/>
      <c r="AN210" s="444"/>
      <c r="AO210" s="445"/>
      <c r="AP210" s="446"/>
      <c r="AQ210" s="444"/>
      <c r="AR210" s="445"/>
      <c r="AS210" s="447" t="str">
        <f t="shared" ref="AS210:AU210" si="1030">IF($C210&lt;&gt;"",O210+R210,"")</f>
        <v/>
      </c>
      <c r="AT210" s="447" t="str">
        <f t="shared" si="1030"/>
        <v/>
      </c>
      <c r="AU210" s="447" t="str">
        <f t="shared" si="1030"/>
        <v/>
      </c>
      <c r="AV210" s="448" t="str">
        <f t="shared" si="1"/>
        <v/>
      </c>
      <c r="AW210" s="447" t="str">
        <f t="shared" ref="AW210:AY210" si="1031">IF($C210&lt;&gt;"",U210+X210,"")</f>
        <v/>
      </c>
      <c r="AX210" s="447" t="str">
        <f t="shared" si="1031"/>
        <v/>
      </c>
      <c r="AY210" s="447" t="str">
        <f t="shared" si="1031"/>
        <v/>
      </c>
      <c r="AZ210" s="448" t="str">
        <f t="shared" si="3"/>
        <v/>
      </c>
      <c r="BA210" s="447" t="str">
        <f t="shared" ref="BA210:BC210" si="1032">IF($C210&lt;&gt;"",AA210+AD210,"")</f>
        <v/>
      </c>
      <c r="BB210" s="447" t="str">
        <f t="shared" si="1032"/>
        <v/>
      </c>
      <c r="BC210" s="447" t="str">
        <f t="shared" si="1032"/>
        <v/>
      </c>
      <c r="BD210" s="448" t="str">
        <f t="shared" si="5"/>
        <v/>
      </c>
      <c r="BE210" s="447" t="str">
        <f t="shared" ref="BE210:BG210" si="1033">IF($C210&lt;&gt;"",AG210+AJ210,"")</f>
        <v/>
      </c>
      <c r="BF210" s="447" t="str">
        <f t="shared" si="1033"/>
        <v/>
      </c>
      <c r="BG210" s="447" t="str">
        <f t="shared" si="1033"/>
        <v/>
      </c>
      <c r="BH210" s="428" t="str">
        <f t="shared" si="7"/>
        <v/>
      </c>
      <c r="BI210" s="447" t="str">
        <f t="shared" ref="BI210:BK210" si="1034">IF($C210&lt;&gt;"",AJ210+AM210,"")</f>
        <v/>
      </c>
      <c r="BJ210" s="447" t="str">
        <f t="shared" si="1034"/>
        <v/>
      </c>
      <c r="BK210" s="447" t="str">
        <f t="shared" si="1034"/>
        <v/>
      </c>
      <c r="BL210" s="428" t="str">
        <f t="shared" si="9"/>
        <v/>
      </c>
    </row>
    <row r="211" spans="1:64" ht="24.75" customHeight="1">
      <c r="A211" s="449"/>
      <c r="B211" s="431"/>
      <c r="C211" s="432"/>
      <c r="D211" s="433"/>
      <c r="E211" s="434"/>
      <c r="F211" s="435"/>
      <c r="G211" s="436"/>
      <c r="H211" s="437"/>
      <c r="I211" s="437"/>
      <c r="J211" s="437"/>
      <c r="K211" s="435"/>
      <c r="L211" s="450"/>
      <c r="M211" s="439"/>
      <c r="N211" s="440"/>
      <c r="O211" s="441"/>
      <c r="P211" s="442"/>
      <c r="Q211" s="443"/>
      <c r="R211" s="441"/>
      <c r="S211" s="442"/>
      <c r="T211" s="443"/>
      <c r="U211" s="444"/>
      <c r="V211" s="444"/>
      <c r="W211" s="445"/>
      <c r="X211" s="446"/>
      <c r="Y211" s="444"/>
      <c r="Z211" s="445"/>
      <c r="AA211" s="446"/>
      <c r="AB211" s="444"/>
      <c r="AC211" s="445"/>
      <c r="AD211" s="446"/>
      <c r="AE211" s="444"/>
      <c r="AF211" s="445"/>
      <c r="AG211" s="446"/>
      <c r="AH211" s="444"/>
      <c r="AI211" s="445"/>
      <c r="AJ211" s="446"/>
      <c r="AK211" s="444"/>
      <c r="AL211" s="445"/>
      <c r="AM211" s="446"/>
      <c r="AN211" s="444"/>
      <c r="AO211" s="445"/>
      <c r="AP211" s="446"/>
      <c r="AQ211" s="444"/>
      <c r="AR211" s="445"/>
      <c r="AS211" s="447" t="str">
        <f t="shared" ref="AS211:AU211" si="1035">IF($C211&lt;&gt;"",O211+R211,"")</f>
        <v/>
      </c>
      <c r="AT211" s="447" t="str">
        <f t="shared" si="1035"/>
        <v/>
      </c>
      <c r="AU211" s="447" t="str">
        <f t="shared" si="1035"/>
        <v/>
      </c>
      <c r="AV211" s="448" t="str">
        <f t="shared" si="1"/>
        <v/>
      </c>
      <c r="AW211" s="447" t="str">
        <f t="shared" ref="AW211:AY211" si="1036">IF($C211&lt;&gt;"",U211+X211,"")</f>
        <v/>
      </c>
      <c r="AX211" s="447" t="str">
        <f t="shared" si="1036"/>
        <v/>
      </c>
      <c r="AY211" s="447" t="str">
        <f t="shared" si="1036"/>
        <v/>
      </c>
      <c r="AZ211" s="448" t="str">
        <f t="shared" si="3"/>
        <v/>
      </c>
      <c r="BA211" s="447" t="str">
        <f t="shared" ref="BA211:BC211" si="1037">IF($C211&lt;&gt;"",AA211+AD211,"")</f>
        <v/>
      </c>
      <c r="BB211" s="447" t="str">
        <f t="shared" si="1037"/>
        <v/>
      </c>
      <c r="BC211" s="447" t="str">
        <f t="shared" si="1037"/>
        <v/>
      </c>
      <c r="BD211" s="448" t="str">
        <f t="shared" si="5"/>
        <v/>
      </c>
      <c r="BE211" s="447" t="str">
        <f t="shared" ref="BE211:BG211" si="1038">IF($C211&lt;&gt;"",AG211+AJ211,"")</f>
        <v/>
      </c>
      <c r="BF211" s="447" t="str">
        <f t="shared" si="1038"/>
        <v/>
      </c>
      <c r="BG211" s="447" t="str">
        <f t="shared" si="1038"/>
        <v/>
      </c>
      <c r="BH211" s="428" t="str">
        <f t="shared" si="7"/>
        <v/>
      </c>
      <c r="BI211" s="447" t="str">
        <f t="shared" ref="BI211:BK211" si="1039">IF($C211&lt;&gt;"",AJ211+AM211,"")</f>
        <v/>
      </c>
      <c r="BJ211" s="447" t="str">
        <f t="shared" si="1039"/>
        <v/>
      </c>
      <c r="BK211" s="447" t="str">
        <f t="shared" si="1039"/>
        <v/>
      </c>
      <c r="BL211" s="428" t="str">
        <f t="shared" si="9"/>
        <v/>
      </c>
    </row>
    <row r="212" spans="1:64" ht="24.75" customHeight="1">
      <c r="A212" s="449"/>
      <c r="B212" s="431"/>
      <c r="C212" s="432"/>
      <c r="D212" s="433"/>
      <c r="E212" s="434"/>
      <c r="F212" s="435"/>
      <c r="G212" s="436"/>
      <c r="H212" s="437"/>
      <c r="I212" s="437"/>
      <c r="J212" s="437"/>
      <c r="K212" s="435"/>
      <c r="L212" s="450"/>
      <c r="M212" s="439"/>
      <c r="N212" s="440"/>
      <c r="O212" s="441"/>
      <c r="P212" s="442"/>
      <c r="Q212" s="443"/>
      <c r="R212" s="441"/>
      <c r="S212" s="442"/>
      <c r="T212" s="443"/>
      <c r="U212" s="444"/>
      <c r="V212" s="444"/>
      <c r="W212" s="445"/>
      <c r="X212" s="446"/>
      <c r="Y212" s="444"/>
      <c r="Z212" s="445"/>
      <c r="AA212" s="446"/>
      <c r="AB212" s="444"/>
      <c r="AC212" s="445"/>
      <c r="AD212" s="446"/>
      <c r="AE212" s="444"/>
      <c r="AF212" s="445"/>
      <c r="AG212" s="446"/>
      <c r="AH212" s="444"/>
      <c r="AI212" s="445"/>
      <c r="AJ212" s="446"/>
      <c r="AK212" s="444"/>
      <c r="AL212" s="445"/>
      <c r="AM212" s="446"/>
      <c r="AN212" s="444"/>
      <c r="AO212" s="445"/>
      <c r="AP212" s="446"/>
      <c r="AQ212" s="444"/>
      <c r="AR212" s="445"/>
      <c r="AS212" s="447" t="str">
        <f t="shared" ref="AS212:AU212" si="1040">IF($C212&lt;&gt;"",O212+R212,"")</f>
        <v/>
      </c>
      <c r="AT212" s="447" t="str">
        <f t="shared" si="1040"/>
        <v/>
      </c>
      <c r="AU212" s="447" t="str">
        <f t="shared" si="1040"/>
        <v/>
      </c>
      <c r="AV212" s="448" t="str">
        <f t="shared" si="1"/>
        <v/>
      </c>
      <c r="AW212" s="447" t="str">
        <f t="shared" ref="AW212:AY212" si="1041">IF($C212&lt;&gt;"",U212+X212,"")</f>
        <v/>
      </c>
      <c r="AX212" s="447" t="str">
        <f t="shared" si="1041"/>
        <v/>
      </c>
      <c r="AY212" s="447" t="str">
        <f t="shared" si="1041"/>
        <v/>
      </c>
      <c r="AZ212" s="448" t="str">
        <f t="shared" si="3"/>
        <v/>
      </c>
      <c r="BA212" s="447" t="str">
        <f t="shared" ref="BA212:BC212" si="1042">IF($C212&lt;&gt;"",AA212+AD212,"")</f>
        <v/>
      </c>
      <c r="BB212" s="447" t="str">
        <f t="shared" si="1042"/>
        <v/>
      </c>
      <c r="BC212" s="447" t="str">
        <f t="shared" si="1042"/>
        <v/>
      </c>
      <c r="BD212" s="448" t="str">
        <f t="shared" si="5"/>
        <v/>
      </c>
      <c r="BE212" s="447" t="str">
        <f t="shared" ref="BE212:BG212" si="1043">IF($C212&lt;&gt;"",AG212+AJ212,"")</f>
        <v/>
      </c>
      <c r="BF212" s="447" t="str">
        <f t="shared" si="1043"/>
        <v/>
      </c>
      <c r="BG212" s="447" t="str">
        <f t="shared" si="1043"/>
        <v/>
      </c>
      <c r="BH212" s="428" t="str">
        <f t="shared" si="7"/>
        <v/>
      </c>
      <c r="BI212" s="447" t="str">
        <f t="shared" ref="BI212:BK212" si="1044">IF($C212&lt;&gt;"",AJ212+AM212,"")</f>
        <v/>
      </c>
      <c r="BJ212" s="447" t="str">
        <f t="shared" si="1044"/>
        <v/>
      </c>
      <c r="BK212" s="447" t="str">
        <f t="shared" si="1044"/>
        <v/>
      </c>
      <c r="BL212" s="428" t="str">
        <f t="shared" si="9"/>
        <v/>
      </c>
    </row>
    <row r="213" spans="1:64" ht="24.75" customHeight="1">
      <c r="A213" s="449"/>
      <c r="B213" s="431"/>
      <c r="C213" s="432"/>
      <c r="D213" s="433"/>
      <c r="E213" s="434"/>
      <c r="F213" s="435"/>
      <c r="G213" s="436"/>
      <c r="H213" s="437"/>
      <c r="I213" s="437"/>
      <c r="J213" s="437"/>
      <c r="K213" s="435"/>
      <c r="L213" s="450"/>
      <c r="M213" s="439"/>
      <c r="N213" s="440"/>
      <c r="O213" s="441"/>
      <c r="P213" s="442"/>
      <c r="Q213" s="443"/>
      <c r="R213" s="441"/>
      <c r="S213" s="442"/>
      <c r="T213" s="443"/>
      <c r="U213" s="444"/>
      <c r="V213" s="444"/>
      <c r="W213" s="445"/>
      <c r="X213" s="446"/>
      <c r="Y213" s="444"/>
      <c r="Z213" s="445"/>
      <c r="AA213" s="446"/>
      <c r="AB213" s="444"/>
      <c r="AC213" s="445"/>
      <c r="AD213" s="446"/>
      <c r="AE213" s="444"/>
      <c r="AF213" s="445"/>
      <c r="AG213" s="446"/>
      <c r="AH213" s="444"/>
      <c r="AI213" s="445"/>
      <c r="AJ213" s="446"/>
      <c r="AK213" s="444"/>
      <c r="AL213" s="445"/>
      <c r="AM213" s="446"/>
      <c r="AN213" s="444"/>
      <c r="AO213" s="445"/>
      <c r="AP213" s="446"/>
      <c r="AQ213" s="444"/>
      <c r="AR213" s="445"/>
      <c r="AS213" s="447" t="str">
        <f t="shared" ref="AS213:AU213" si="1045">IF($C213&lt;&gt;"",O213+R213,"")</f>
        <v/>
      </c>
      <c r="AT213" s="447" t="str">
        <f t="shared" si="1045"/>
        <v/>
      </c>
      <c r="AU213" s="447" t="str">
        <f t="shared" si="1045"/>
        <v/>
      </c>
      <c r="AV213" s="448" t="str">
        <f t="shared" si="1"/>
        <v/>
      </c>
      <c r="AW213" s="447" t="str">
        <f t="shared" ref="AW213:AY213" si="1046">IF($C213&lt;&gt;"",U213+X213,"")</f>
        <v/>
      </c>
      <c r="AX213" s="447" t="str">
        <f t="shared" si="1046"/>
        <v/>
      </c>
      <c r="AY213" s="447" t="str">
        <f t="shared" si="1046"/>
        <v/>
      </c>
      <c r="AZ213" s="448" t="str">
        <f t="shared" si="3"/>
        <v/>
      </c>
      <c r="BA213" s="447" t="str">
        <f t="shared" ref="BA213:BC213" si="1047">IF($C213&lt;&gt;"",AA213+AD213,"")</f>
        <v/>
      </c>
      <c r="BB213" s="447" t="str">
        <f t="shared" si="1047"/>
        <v/>
      </c>
      <c r="BC213" s="447" t="str">
        <f t="shared" si="1047"/>
        <v/>
      </c>
      <c r="BD213" s="448" t="str">
        <f t="shared" si="5"/>
        <v/>
      </c>
      <c r="BE213" s="447" t="str">
        <f t="shared" ref="BE213:BG213" si="1048">IF($C213&lt;&gt;"",AG213+AJ213,"")</f>
        <v/>
      </c>
      <c r="BF213" s="447" t="str">
        <f t="shared" si="1048"/>
        <v/>
      </c>
      <c r="BG213" s="447" t="str">
        <f t="shared" si="1048"/>
        <v/>
      </c>
      <c r="BH213" s="428" t="str">
        <f t="shared" si="7"/>
        <v/>
      </c>
      <c r="BI213" s="447" t="str">
        <f t="shared" ref="BI213:BK213" si="1049">IF($C213&lt;&gt;"",AJ213+AM213,"")</f>
        <v/>
      </c>
      <c r="BJ213" s="447" t="str">
        <f t="shared" si="1049"/>
        <v/>
      </c>
      <c r="BK213" s="447" t="str">
        <f t="shared" si="1049"/>
        <v/>
      </c>
      <c r="BL213" s="428" t="str">
        <f t="shared" si="9"/>
        <v/>
      </c>
    </row>
    <row r="214" spans="1:64" ht="24.75" customHeight="1">
      <c r="A214" s="449"/>
      <c r="B214" s="431"/>
      <c r="C214" s="432"/>
      <c r="D214" s="433"/>
      <c r="E214" s="434"/>
      <c r="F214" s="435"/>
      <c r="G214" s="436"/>
      <c r="H214" s="437"/>
      <c r="I214" s="437"/>
      <c r="J214" s="437"/>
      <c r="K214" s="435"/>
      <c r="L214" s="450"/>
      <c r="M214" s="439"/>
      <c r="N214" s="440"/>
      <c r="O214" s="441"/>
      <c r="P214" s="442"/>
      <c r="Q214" s="443"/>
      <c r="R214" s="441"/>
      <c r="S214" s="442"/>
      <c r="T214" s="443"/>
      <c r="U214" s="444"/>
      <c r="V214" s="444"/>
      <c r="W214" s="445"/>
      <c r="X214" s="446"/>
      <c r="Y214" s="444"/>
      <c r="Z214" s="445"/>
      <c r="AA214" s="446"/>
      <c r="AB214" s="444"/>
      <c r="AC214" s="445"/>
      <c r="AD214" s="446"/>
      <c r="AE214" s="444"/>
      <c r="AF214" s="445"/>
      <c r="AG214" s="446"/>
      <c r="AH214" s="444"/>
      <c r="AI214" s="445"/>
      <c r="AJ214" s="446"/>
      <c r="AK214" s="444"/>
      <c r="AL214" s="445"/>
      <c r="AM214" s="446"/>
      <c r="AN214" s="444"/>
      <c r="AO214" s="445"/>
      <c r="AP214" s="446"/>
      <c r="AQ214" s="444"/>
      <c r="AR214" s="445"/>
      <c r="AS214" s="447" t="str">
        <f t="shared" ref="AS214:AU214" si="1050">IF($C214&lt;&gt;"",O214+R214,"")</f>
        <v/>
      </c>
      <c r="AT214" s="447" t="str">
        <f t="shared" si="1050"/>
        <v/>
      </c>
      <c r="AU214" s="447" t="str">
        <f t="shared" si="1050"/>
        <v/>
      </c>
      <c r="AV214" s="448" t="str">
        <f t="shared" si="1"/>
        <v/>
      </c>
      <c r="AW214" s="447" t="str">
        <f t="shared" ref="AW214:AY214" si="1051">IF($C214&lt;&gt;"",U214+X214,"")</f>
        <v/>
      </c>
      <c r="AX214" s="447" t="str">
        <f t="shared" si="1051"/>
        <v/>
      </c>
      <c r="AY214" s="447" t="str">
        <f t="shared" si="1051"/>
        <v/>
      </c>
      <c r="AZ214" s="448" t="str">
        <f t="shared" si="3"/>
        <v/>
      </c>
      <c r="BA214" s="447" t="str">
        <f t="shared" ref="BA214:BC214" si="1052">IF($C214&lt;&gt;"",AA214+AD214,"")</f>
        <v/>
      </c>
      <c r="BB214" s="447" t="str">
        <f t="shared" si="1052"/>
        <v/>
      </c>
      <c r="BC214" s="447" t="str">
        <f t="shared" si="1052"/>
        <v/>
      </c>
      <c r="BD214" s="448" t="str">
        <f t="shared" si="5"/>
        <v/>
      </c>
      <c r="BE214" s="447" t="str">
        <f t="shared" ref="BE214:BG214" si="1053">IF($C214&lt;&gt;"",AG214+AJ214,"")</f>
        <v/>
      </c>
      <c r="BF214" s="447" t="str">
        <f t="shared" si="1053"/>
        <v/>
      </c>
      <c r="BG214" s="447" t="str">
        <f t="shared" si="1053"/>
        <v/>
      </c>
      <c r="BH214" s="428" t="str">
        <f t="shared" si="7"/>
        <v/>
      </c>
      <c r="BI214" s="447" t="str">
        <f t="shared" ref="BI214:BK214" si="1054">IF($C214&lt;&gt;"",AJ214+AM214,"")</f>
        <v/>
      </c>
      <c r="BJ214" s="447" t="str">
        <f t="shared" si="1054"/>
        <v/>
      </c>
      <c r="BK214" s="447" t="str">
        <f t="shared" si="1054"/>
        <v/>
      </c>
      <c r="BL214" s="428" t="str">
        <f t="shared" si="9"/>
        <v/>
      </c>
    </row>
    <row r="215" spans="1:64" ht="24.75" customHeight="1">
      <c r="A215" s="449"/>
      <c r="B215" s="431"/>
      <c r="C215" s="432"/>
      <c r="D215" s="433"/>
      <c r="E215" s="434"/>
      <c r="F215" s="435"/>
      <c r="G215" s="436"/>
      <c r="H215" s="437"/>
      <c r="I215" s="437"/>
      <c r="J215" s="437"/>
      <c r="K215" s="435"/>
      <c r="L215" s="450"/>
      <c r="M215" s="439"/>
      <c r="N215" s="440"/>
      <c r="O215" s="441"/>
      <c r="P215" s="442"/>
      <c r="Q215" s="443"/>
      <c r="R215" s="441"/>
      <c r="S215" s="442"/>
      <c r="T215" s="443"/>
      <c r="U215" s="444"/>
      <c r="V215" s="444"/>
      <c r="W215" s="445"/>
      <c r="X215" s="446"/>
      <c r="Y215" s="444"/>
      <c r="Z215" s="445"/>
      <c r="AA215" s="446"/>
      <c r="AB215" s="444"/>
      <c r="AC215" s="445"/>
      <c r="AD215" s="446"/>
      <c r="AE215" s="444"/>
      <c r="AF215" s="445"/>
      <c r="AG215" s="446"/>
      <c r="AH215" s="444"/>
      <c r="AI215" s="445"/>
      <c r="AJ215" s="446"/>
      <c r="AK215" s="444"/>
      <c r="AL215" s="445"/>
      <c r="AM215" s="446"/>
      <c r="AN215" s="444"/>
      <c r="AO215" s="445"/>
      <c r="AP215" s="446"/>
      <c r="AQ215" s="444"/>
      <c r="AR215" s="445"/>
      <c r="AS215" s="447" t="str">
        <f t="shared" ref="AS215:AU215" si="1055">IF($C215&lt;&gt;"",O215+R215,"")</f>
        <v/>
      </c>
      <c r="AT215" s="447" t="str">
        <f t="shared" si="1055"/>
        <v/>
      </c>
      <c r="AU215" s="447" t="str">
        <f t="shared" si="1055"/>
        <v/>
      </c>
      <c r="AV215" s="448" t="str">
        <f t="shared" si="1"/>
        <v/>
      </c>
      <c r="AW215" s="447" t="str">
        <f t="shared" ref="AW215:AY215" si="1056">IF($C215&lt;&gt;"",U215+X215,"")</f>
        <v/>
      </c>
      <c r="AX215" s="447" t="str">
        <f t="shared" si="1056"/>
        <v/>
      </c>
      <c r="AY215" s="447" t="str">
        <f t="shared" si="1056"/>
        <v/>
      </c>
      <c r="AZ215" s="448" t="str">
        <f t="shared" si="3"/>
        <v/>
      </c>
      <c r="BA215" s="447" t="str">
        <f t="shared" ref="BA215:BC215" si="1057">IF($C215&lt;&gt;"",AA215+AD215,"")</f>
        <v/>
      </c>
      <c r="BB215" s="447" t="str">
        <f t="shared" si="1057"/>
        <v/>
      </c>
      <c r="BC215" s="447" t="str">
        <f t="shared" si="1057"/>
        <v/>
      </c>
      <c r="BD215" s="448" t="str">
        <f t="shared" si="5"/>
        <v/>
      </c>
      <c r="BE215" s="447" t="str">
        <f t="shared" ref="BE215:BG215" si="1058">IF($C215&lt;&gt;"",AG215+AJ215,"")</f>
        <v/>
      </c>
      <c r="BF215" s="447" t="str">
        <f t="shared" si="1058"/>
        <v/>
      </c>
      <c r="BG215" s="447" t="str">
        <f t="shared" si="1058"/>
        <v/>
      </c>
      <c r="BH215" s="428" t="str">
        <f t="shared" si="7"/>
        <v/>
      </c>
      <c r="BI215" s="447" t="str">
        <f t="shared" ref="BI215:BK215" si="1059">IF($C215&lt;&gt;"",AJ215+AM215,"")</f>
        <v/>
      </c>
      <c r="BJ215" s="447" t="str">
        <f t="shared" si="1059"/>
        <v/>
      </c>
      <c r="BK215" s="447" t="str">
        <f t="shared" si="1059"/>
        <v/>
      </c>
      <c r="BL215" s="428" t="str">
        <f t="shared" si="9"/>
        <v/>
      </c>
    </row>
    <row r="216" spans="1:64" ht="24.75" customHeight="1">
      <c r="A216" s="449"/>
      <c r="B216" s="431"/>
      <c r="C216" s="432"/>
      <c r="D216" s="433"/>
      <c r="E216" s="434"/>
      <c r="F216" s="435"/>
      <c r="G216" s="436"/>
      <c r="H216" s="437"/>
      <c r="I216" s="437"/>
      <c r="J216" s="437"/>
      <c r="K216" s="435"/>
      <c r="L216" s="450"/>
      <c r="M216" s="439"/>
      <c r="N216" s="440"/>
      <c r="O216" s="441"/>
      <c r="P216" s="442"/>
      <c r="Q216" s="443"/>
      <c r="R216" s="441"/>
      <c r="S216" s="442"/>
      <c r="T216" s="443"/>
      <c r="U216" s="444"/>
      <c r="V216" s="444"/>
      <c r="W216" s="445"/>
      <c r="X216" s="446"/>
      <c r="Y216" s="444"/>
      <c r="Z216" s="445"/>
      <c r="AA216" s="446"/>
      <c r="AB216" s="444"/>
      <c r="AC216" s="445"/>
      <c r="AD216" s="446"/>
      <c r="AE216" s="444"/>
      <c r="AF216" s="445"/>
      <c r="AG216" s="446"/>
      <c r="AH216" s="444"/>
      <c r="AI216" s="445"/>
      <c r="AJ216" s="446"/>
      <c r="AK216" s="444"/>
      <c r="AL216" s="445"/>
      <c r="AM216" s="446"/>
      <c r="AN216" s="444"/>
      <c r="AO216" s="445"/>
      <c r="AP216" s="446"/>
      <c r="AQ216" s="444"/>
      <c r="AR216" s="445"/>
      <c r="AS216" s="447" t="str">
        <f t="shared" ref="AS216:AU216" si="1060">IF($C216&lt;&gt;"",O216+R216,"")</f>
        <v/>
      </c>
      <c r="AT216" s="447" t="str">
        <f t="shared" si="1060"/>
        <v/>
      </c>
      <c r="AU216" s="447" t="str">
        <f t="shared" si="1060"/>
        <v/>
      </c>
      <c r="AV216" s="448" t="str">
        <f t="shared" si="1"/>
        <v/>
      </c>
      <c r="AW216" s="447" t="str">
        <f t="shared" ref="AW216:AY216" si="1061">IF($C216&lt;&gt;"",U216+X216,"")</f>
        <v/>
      </c>
      <c r="AX216" s="447" t="str">
        <f t="shared" si="1061"/>
        <v/>
      </c>
      <c r="AY216" s="447" t="str">
        <f t="shared" si="1061"/>
        <v/>
      </c>
      <c r="AZ216" s="448" t="str">
        <f t="shared" si="3"/>
        <v/>
      </c>
      <c r="BA216" s="447" t="str">
        <f t="shared" ref="BA216:BC216" si="1062">IF($C216&lt;&gt;"",AA216+AD216,"")</f>
        <v/>
      </c>
      <c r="BB216" s="447" t="str">
        <f t="shared" si="1062"/>
        <v/>
      </c>
      <c r="BC216" s="447" t="str">
        <f t="shared" si="1062"/>
        <v/>
      </c>
      <c r="BD216" s="448" t="str">
        <f t="shared" si="5"/>
        <v/>
      </c>
      <c r="BE216" s="447" t="str">
        <f t="shared" ref="BE216:BG216" si="1063">IF($C216&lt;&gt;"",AG216+AJ216,"")</f>
        <v/>
      </c>
      <c r="BF216" s="447" t="str">
        <f t="shared" si="1063"/>
        <v/>
      </c>
      <c r="BG216" s="447" t="str">
        <f t="shared" si="1063"/>
        <v/>
      </c>
      <c r="BH216" s="428" t="str">
        <f t="shared" si="7"/>
        <v/>
      </c>
      <c r="BI216" s="447" t="str">
        <f t="shared" ref="BI216:BK216" si="1064">IF($C216&lt;&gt;"",AJ216+AM216,"")</f>
        <v/>
      </c>
      <c r="BJ216" s="447" t="str">
        <f t="shared" si="1064"/>
        <v/>
      </c>
      <c r="BK216" s="447" t="str">
        <f t="shared" si="1064"/>
        <v/>
      </c>
      <c r="BL216" s="428" t="str">
        <f t="shared" si="9"/>
        <v/>
      </c>
    </row>
    <row r="217" spans="1:64" ht="24.75" customHeight="1">
      <c r="A217" s="449"/>
      <c r="B217" s="431"/>
      <c r="C217" s="432"/>
      <c r="D217" s="433"/>
      <c r="E217" s="434"/>
      <c r="F217" s="435"/>
      <c r="G217" s="436"/>
      <c r="H217" s="437"/>
      <c r="I217" s="437"/>
      <c r="J217" s="437"/>
      <c r="K217" s="435"/>
      <c r="L217" s="450"/>
      <c r="M217" s="439"/>
      <c r="N217" s="440"/>
      <c r="O217" s="441"/>
      <c r="P217" s="442"/>
      <c r="Q217" s="443"/>
      <c r="R217" s="441"/>
      <c r="S217" s="442"/>
      <c r="T217" s="443"/>
      <c r="U217" s="444"/>
      <c r="V217" s="444"/>
      <c r="W217" s="445"/>
      <c r="X217" s="446"/>
      <c r="Y217" s="444"/>
      <c r="Z217" s="445"/>
      <c r="AA217" s="446"/>
      <c r="AB217" s="444"/>
      <c r="AC217" s="445"/>
      <c r="AD217" s="446"/>
      <c r="AE217" s="444"/>
      <c r="AF217" s="445"/>
      <c r="AG217" s="446"/>
      <c r="AH217" s="444"/>
      <c r="AI217" s="445"/>
      <c r="AJ217" s="446"/>
      <c r="AK217" s="444"/>
      <c r="AL217" s="445"/>
      <c r="AM217" s="446"/>
      <c r="AN217" s="444"/>
      <c r="AO217" s="445"/>
      <c r="AP217" s="446"/>
      <c r="AQ217" s="444"/>
      <c r="AR217" s="445"/>
      <c r="AS217" s="447" t="str">
        <f t="shared" ref="AS217:AU217" si="1065">IF($C217&lt;&gt;"",O217+R217,"")</f>
        <v/>
      </c>
      <c r="AT217" s="447" t="str">
        <f t="shared" si="1065"/>
        <v/>
      </c>
      <c r="AU217" s="447" t="str">
        <f t="shared" si="1065"/>
        <v/>
      </c>
      <c r="AV217" s="448" t="str">
        <f t="shared" si="1"/>
        <v/>
      </c>
      <c r="AW217" s="447" t="str">
        <f t="shared" ref="AW217:AY217" si="1066">IF($C217&lt;&gt;"",U217+X217,"")</f>
        <v/>
      </c>
      <c r="AX217" s="447" t="str">
        <f t="shared" si="1066"/>
        <v/>
      </c>
      <c r="AY217" s="447" t="str">
        <f t="shared" si="1066"/>
        <v/>
      </c>
      <c r="AZ217" s="448" t="str">
        <f t="shared" si="3"/>
        <v/>
      </c>
      <c r="BA217" s="447" t="str">
        <f t="shared" ref="BA217:BC217" si="1067">IF($C217&lt;&gt;"",AA217+AD217,"")</f>
        <v/>
      </c>
      <c r="BB217" s="447" t="str">
        <f t="shared" si="1067"/>
        <v/>
      </c>
      <c r="BC217" s="447" t="str">
        <f t="shared" si="1067"/>
        <v/>
      </c>
      <c r="BD217" s="448" t="str">
        <f t="shared" si="5"/>
        <v/>
      </c>
      <c r="BE217" s="447" t="str">
        <f t="shared" ref="BE217:BG217" si="1068">IF($C217&lt;&gt;"",AG217+AJ217,"")</f>
        <v/>
      </c>
      <c r="BF217" s="447" t="str">
        <f t="shared" si="1068"/>
        <v/>
      </c>
      <c r="BG217" s="447" t="str">
        <f t="shared" si="1068"/>
        <v/>
      </c>
      <c r="BH217" s="428" t="str">
        <f t="shared" si="7"/>
        <v/>
      </c>
      <c r="BI217" s="447" t="str">
        <f t="shared" ref="BI217:BK217" si="1069">IF($C217&lt;&gt;"",AJ217+AM217,"")</f>
        <v/>
      </c>
      <c r="BJ217" s="447" t="str">
        <f t="shared" si="1069"/>
        <v/>
      </c>
      <c r="BK217" s="447" t="str">
        <f t="shared" si="1069"/>
        <v/>
      </c>
      <c r="BL217" s="428" t="str">
        <f t="shared" si="9"/>
        <v/>
      </c>
    </row>
    <row r="218" spans="1:64" ht="24.75" customHeight="1">
      <c r="A218" s="449"/>
      <c r="B218" s="431"/>
      <c r="C218" s="432"/>
      <c r="D218" s="433"/>
      <c r="E218" s="434"/>
      <c r="F218" s="435"/>
      <c r="G218" s="436"/>
      <c r="H218" s="437"/>
      <c r="I218" s="437"/>
      <c r="J218" s="437"/>
      <c r="K218" s="435"/>
      <c r="L218" s="450"/>
      <c r="M218" s="439"/>
      <c r="N218" s="440"/>
      <c r="O218" s="441"/>
      <c r="P218" s="442"/>
      <c r="Q218" s="443"/>
      <c r="R218" s="441"/>
      <c r="S218" s="442"/>
      <c r="T218" s="443"/>
      <c r="U218" s="444"/>
      <c r="V218" s="444"/>
      <c r="W218" s="445"/>
      <c r="X218" s="446"/>
      <c r="Y218" s="444"/>
      <c r="Z218" s="445"/>
      <c r="AA218" s="446"/>
      <c r="AB218" s="444"/>
      <c r="AC218" s="445"/>
      <c r="AD218" s="446"/>
      <c r="AE218" s="444"/>
      <c r="AF218" s="445"/>
      <c r="AG218" s="446"/>
      <c r="AH218" s="444"/>
      <c r="AI218" s="445"/>
      <c r="AJ218" s="446"/>
      <c r="AK218" s="444"/>
      <c r="AL218" s="445"/>
      <c r="AM218" s="446"/>
      <c r="AN218" s="444"/>
      <c r="AO218" s="445"/>
      <c r="AP218" s="446"/>
      <c r="AQ218" s="444"/>
      <c r="AR218" s="445"/>
      <c r="AS218" s="447" t="str">
        <f t="shared" ref="AS218:AU218" si="1070">IF($C218&lt;&gt;"",O218+R218,"")</f>
        <v/>
      </c>
      <c r="AT218" s="447" t="str">
        <f t="shared" si="1070"/>
        <v/>
      </c>
      <c r="AU218" s="447" t="str">
        <f t="shared" si="1070"/>
        <v/>
      </c>
      <c r="AV218" s="448" t="str">
        <f t="shared" si="1"/>
        <v/>
      </c>
      <c r="AW218" s="447" t="str">
        <f t="shared" ref="AW218:AY218" si="1071">IF($C218&lt;&gt;"",U218+X218,"")</f>
        <v/>
      </c>
      <c r="AX218" s="447" t="str">
        <f t="shared" si="1071"/>
        <v/>
      </c>
      <c r="AY218" s="447" t="str">
        <f t="shared" si="1071"/>
        <v/>
      </c>
      <c r="AZ218" s="448" t="str">
        <f t="shared" si="3"/>
        <v/>
      </c>
      <c r="BA218" s="447" t="str">
        <f t="shared" ref="BA218:BC218" si="1072">IF($C218&lt;&gt;"",AA218+AD218,"")</f>
        <v/>
      </c>
      <c r="BB218" s="447" t="str">
        <f t="shared" si="1072"/>
        <v/>
      </c>
      <c r="BC218" s="447" t="str">
        <f t="shared" si="1072"/>
        <v/>
      </c>
      <c r="BD218" s="448" t="str">
        <f t="shared" si="5"/>
        <v/>
      </c>
      <c r="BE218" s="447" t="str">
        <f t="shared" ref="BE218:BG218" si="1073">IF($C218&lt;&gt;"",AG218+AJ218,"")</f>
        <v/>
      </c>
      <c r="BF218" s="447" t="str">
        <f t="shared" si="1073"/>
        <v/>
      </c>
      <c r="BG218" s="447" t="str">
        <f t="shared" si="1073"/>
        <v/>
      </c>
      <c r="BH218" s="428" t="str">
        <f t="shared" si="7"/>
        <v/>
      </c>
      <c r="BI218" s="447" t="str">
        <f t="shared" ref="BI218:BK218" si="1074">IF($C218&lt;&gt;"",AJ218+AM218,"")</f>
        <v/>
      </c>
      <c r="BJ218" s="447" t="str">
        <f t="shared" si="1074"/>
        <v/>
      </c>
      <c r="BK218" s="447" t="str">
        <f t="shared" si="1074"/>
        <v/>
      </c>
      <c r="BL218" s="428" t="str">
        <f t="shared" si="9"/>
        <v/>
      </c>
    </row>
    <row r="219" spans="1:64" ht="24.75" customHeight="1">
      <c r="A219" s="449"/>
      <c r="B219" s="431"/>
      <c r="C219" s="432"/>
      <c r="D219" s="433"/>
      <c r="E219" s="434"/>
      <c r="F219" s="435"/>
      <c r="G219" s="436"/>
      <c r="H219" s="437"/>
      <c r="I219" s="437"/>
      <c r="J219" s="437"/>
      <c r="K219" s="435"/>
      <c r="L219" s="450"/>
      <c r="M219" s="439"/>
      <c r="N219" s="440"/>
      <c r="O219" s="441"/>
      <c r="P219" s="442"/>
      <c r="Q219" s="443"/>
      <c r="R219" s="441"/>
      <c r="S219" s="442"/>
      <c r="T219" s="443"/>
      <c r="U219" s="444"/>
      <c r="V219" s="444"/>
      <c r="W219" s="445"/>
      <c r="X219" s="446"/>
      <c r="Y219" s="444"/>
      <c r="Z219" s="445"/>
      <c r="AA219" s="446"/>
      <c r="AB219" s="444"/>
      <c r="AC219" s="445"/>
      <c r="AD219" s="446"/>
      <c r="AE219" s="444"/>
      <c r="AF219" s="445"/>
      <c r="AG219" s="446"/>
      <c r="AH219" s="444"/>
      <c r="AI219" s="445"/>
      <c r="AJ219" s="446"/>
      <c r="AK219" s="444"/>
      <c r="AL219" s="445"/>
      <c r="AM219" s="446"/>
      <c r="AN219" s="444"/>
      <c r="AO219" s="445"/>
      <c r="AP219" s="446"/>
      <c r="AQ219" s="444"/>
      <c r="AR219" s="445"/>
      <c r="AS219" s="447" t="str">
        <f t="shared" ref="AS219:AU219" si="1075">IF($C219&lt;&gt;"",O219+R219,"")</f>
        <v/>
      </c>
      <c r="AT219" s="447" t="str">
        <f t="shared" si="1075"/>
        <v/>
      </c>
      <c r="AU219" s="447" t="str">
        <f t="shared" si="1075"/>
        <v/>
      </c>
      <c r="AV219" s="448" t="str">
        <f t="shared" si="1"/>
        <v/>
      </c>
      <c r="AW219" s="447" t="str">
        <f t="shared" ref="AW219:AY219" si="1076">IF($C219&lt;&gt;"",U219+X219,"")</f>
        <v/>
      </c>
      <c r="AX219" s="447" t="str">
        <f t="shared" si="1076"/>
        <v/>
      </c>
      <c r="AY219" s="447" t="str">
        <f t="shared" si="1076"/>
        <v/>
      </c>
      <c r="AZ219" s="448" t="str">
        <f t="shared" si="3"/>
        <v/>
      </c>
      <c r="BA219" s="447" t="str">
        <f t="shared" ref="BA219:BC219" si="1077">IF($C219&lt;&gt;"",AA219+AD219,"")</f>
        <v/>
      </c>
      <c r="BB219" s="447" t="str">
        <f t="shared" si="1077"/>
        <v/>
      </c>
      <c r="BC219" s="447" t="str">
        <f t="shared" si="1077"/>
        <v/>
      </c>
      <c r="BD219" s="448" t="str">
        <f t="shared" si="5"/>
        <v/>
      </c>
      <c r="BE219" s="447" t="str">
        <f t="shared" ref="BE219:BG219" si="1078">IF($C219&lt;&gt;"",AG219+AJ219,"")</f>
        <v/>
      </c>
      <c r="BF219" s="447" t="str">
        <f t="shared" si="1078"/>
        <v/>
      </c>
      <c r="BG219" s="447" t="str">
        <f t="shared" si="1078"/>
        <v/>
      </c>
      <c r="BH219" s="428" t="str">
        <f t="shared" si="7"/>
        <v/>
      </c>
      <c r="BI219" s="447" t="str">
        <f t="shared" ref="BI219:BK219" si="1079">IF($C219&lt;&gt;"",AJ219+AM219,"")</f>
        <v/>
      </c>
      <c r="BJ219" s="447" t="str">
        <f t="shared" si="1079"/>
        <v/>
      </c>
      <c r="BK219" s="447" t="str">
        <f t="shared" si="1079"/>
        <v/>
      </c>
      <c r="BL219" s="428" t="str">
        <f t="shared" si="9"/>
        <v/>
      </c>
    </row>
    <row r="220" spans="1:64" ht="24.75" customHeight="1">
      <c r="A220" s="449"/>
      <c r="B220" s="431"/>
      <c r="C220" s="432"/>
      <c r="D220" s="433"/>
      <c r="E220" s="434"/>
      <c r="F220" s="435"/>
      <c r="G220" s="436"/>
      <c r="H220" s="437"/>
      <c r="I220" s="437"/>
      <c r="J220" s="437"/>
      <c r="K220" s="435"/>
      <c r="L220" s="450"/>
      <c r="M220" s="439"/>
      <c r="N220" s="440"/>
      <c r="O220" s="441"/>
      <c r="P220" s="442"/>
      <c r="Q220" s="443"/>
      <c r="R220" s="441"/>
      <c r="S220" s="442"/>
      <c r="T220" s="443"/>
      <c r="U220" s="444"/>
      <c r="V220" s="444"/>
      <c r="W220" s="445"/>
      <c r="X220" s="446"/>
      <c r="Y220" s="444"/>
      <c r="Z220" s="445"/>
      <c r="AA220" s="446"/>
      <c r="AB220" s="444"/>
      <c r="AC220" s="445"/>
      <c r="AD220" s="446"/>
      <c r="AE220" s="444"/>
      <c r="AF220" s="445"/>
      <c r="AG220" s="446"/>
      <c r="AH220" s="444"/>
      <c r="AI220" s="445"/>
      <c r="AJ220" s="446"/>
      <c r="AK220" s="444"/>
      <c r="AL220" s="445"/>
      <c r="AM220" s="446"/>
      <c r="AN220" s="444"/>
      <c r="AO220" s="445"/>
      <c r="AP220" s="446"/>
      <c r="AQ220" s="444"/>
      <c r="AR220" s="445"/>
      <c r="AS220" s="447" t="str">
        <f t="shared" ref="AS220:AU220" si="1080">IF($C220&lt;&gt;"",O220+R220,"")</f>
        <v/>
      </c>
      <c r="AT220" s="447" t="str">
        <f t="shared" si="1080"/>
        <v/>
      </c>
      <c r="AU220" s="447" t="str">
        <f t="shared" si="1080"/>
        <v/>
      </c>
      <c r="AV220" s="448" t="str">
        <f t="shared" si="1"/>
        <v/>
      </c>
      <c r="AW220" s="447" t="str">
        <f t="shared" ref="AW220:AY220" si="1081">IF($C220&lt;&gt;"",U220+X220,"")</f>
        <v/>
      </c>
      <c r="AX220" s="447" t="str">
        <f t="shared" si="1081"/>
        <v/>
      </c>
      <c r="AY220" s="447" t="str">
        <f t="shared" si="1081"/>
        <v/>
      </c>
      <c r="AZ220" s="448" t="str">
        <f t="shared" si="3"/>
        <v/>
      </c>
      <c r="BA220" s="447" t="str">
        <f t="shared" ref="BA220:BC220" si="1082">IF($C220&lt;&gt;"",AA220+AD220,"")</f>
        <v/>
      </c>
      <c r="BB220" s="447" t="str">
        <f t="shared" si="1082"/>
        <v/>
      </c>
      <c r="BC220" s="447" t="str">
        <f t="shared" si="1082"/>
        <v/>
      </c>
      <c r="BD220" s="448" t="str">
        <f t="shared" si="5"/>
        <v/>
      </c>
      <c r="BE220" s="447" t="str">
        <f t="shared" ref="BE220:BG220" si="1083">IF($C220&lt;&gt;"",AG220+AJ220,"")</f>
        <v/>
      </c>
      <c r="BF220" s="447" t="str">
        <f t="shared" si="1083"/>
        <v/>
      </c>
      <c r="BG220" s="447" t="str">
        <f t="shared" si="1083"/>
        <v/>
      </c>
      <c r="BH220" s="428" t="str">
        <f t="shared" si="7"/>
        <v/>
      </c>
      <c r="BI220" s="447" t="str">
        <f t="shared" ref="BI220:BK220" si="1084">IF($C220&lt;&gt;"",AJ220+AM220,"")</f>
        <v/>
      </c>
      <c r="BJ220" s="447" t="str">
        <f t="shared" si="1084"/>
        <v/>
      </c>
      <c r="BK220" s="447" t="str">
        <f t="shared" si="1084"/>
        <v/>
      </c>
      <c r="BL220" s="428" t="str">
        <f t="shared" si="9"/>
        <v/>
      </c>
    </row>
    <row r="221" spans="1:64" ht="24.75" customHeight="1">
      <c r="A221" s="449"/>
      <c r="B221" s="431"/>
      <c r="C221" s="432"/>
      <c r="D221" s="433"/>
      <c r="E221" s="434"/>
      <c r="F221" s="435"/>
      <c r="G221" s="436"/>
      <c r="H221" s="437"/>
      <c r="I221" s="437"/>
      <c r="J221" s="437"/>
      <c r="K221" s="435"/>
      <c r="L221" s="450"/>
      <c r="M221" s="439"/>
      <c r="N221" s="440"/>
      <c r="O221" s="441"/>
      <c r="P221" s="442"/>
      <c r="Q221" s="443"/>
      <c r="R221" s="441"/>
      <c r="S221" s="442"/>
      <c r="T221" s="443"/>
      <c r="U221" s="444"/>
      <c r="V221" s="444"/>
      <c r="W221" s="445"/>
      <c r="X221" s="446"/>
      <c r="Y221" s="444"/>
      <c r="Z221" s="445"/>
      <c r="AA221" s="446"/>
      <c r="AB221" s="444"/>
      <c r="AC221" s="445"/>
      <c r="AD221" s="446"/>
      <c r="AE221" s="444"/>
      <c r="AF221" s="445"/>
      <c r="AG221" s="446"/>
      <c r="AH221" s="444"/>
      <c r="AI221" s="445"/>
      <c r="AJ221" s="446"/>
      <c r="AK221" s="444"/>
      <c r="AL221" s="445"/>
      <c r="AM221" s="446"/>
      <c r="AN221" s="444"/>
      <c r="AO221" s="445"/>
      <c r="AP221" s="446"/>
      <c r="AQ221" s="444"/>
      <c r="AR221" s="445"/>
      <c r="AS221" s="447" t="str">
        <f t="shared" ref="AS221:AU221" si="1085">IF($C221&lt;&gt;"",O221+R221,"")</f>
        <v/>
      </c>
      <c r="AT221" s="447" t="str">
        <f t="shared" si="1085"/>
        <v/>
      </c>
      <c r="AU221" s="447" t="str">
        <f t="shared" si="1085"/>
        <v/>
      </c>
      <c r="AV221" s="448" t="str">
        <f t="shared" si="1"/>
        <v/>
      </c>
      <c r="AW221" s="447" t="str">
        <f t="shared" ref="AW221:AY221" si="1086">IF($C221&lt;&gt;"",U221+X221,"")</f>
        <v/>
      </c>
      <c r="AX221" s="447" t="str">
        <f t="shared" si="1086"/>
        <v/>
      </c>
      <c r="AY221" s="447" t="str">
        <f t="shared" si="1086"/>
        <v/>
      </c>
      <c r="AZ221" s="448" t="str">
        <f t="shared" si="3"/>
        <v/>
      </c>
      <c r="BA221" s="447" t="str">
        <f t="shared" ref="BA221:BC221" si="1087">IF($C221&lt;&gt;"",AA221+AD221,"")</f>
        <v/>
      </c>
      <c r="BB221" s="447" t="str">
        <f t="shared" si="1087"/>
        <v/>
      </c>
      <c r="BC221" s="447" t="str">
        <f t="shared" si="1087"/>
        <v/>
      </c>
      <c r="BD221" s="448" t="str">
        <f t="shared" si="5"/>
        <v/>
      </c>
      <c r="BE221" s="447" t="str">
        <f t="shared" ref="BE221:BG221" si="1088">IF($C221&lt;&gt;"",AG221+AJ221,"")</f>
        <v/>
      </c>
      <c r="BF221" s="447" t="str">
        <f t="shared" si="1088"/>
        <v/>
      </c>
      <c r="BG221" s="447" t="str">
        <f t="shared" si="1088"/>
        <v/>
      </c>
      <c r="BH221" s="428" t="str">
        <f t="shared" si="7"/>
        <v/>
      </c>
      <c r="BI221" s="447" t="str">
        <f t="shared" ref="BI221:BK221" si="1089">IF($C221&lt;&gt;"",AJ221+AM221,"")</f>
        <v/>
      </c>
      <c r="BJ221" s="447" t="str">
        <f t="shared" si="1089"/>
        <v/>
      </c>
      <c r="BK221" s="447" t="str">
        <f t="shared" si="1089"/>
        <v/>
      </c>
      <c r="BL221" s="428" t="str">
        <f t="shared" si="9"/>
        <v/>
      </c>
    </row>
    <row r="222" spans="1:64" ht="24.75" customHeight="1">
      <c r="A222" s="449"/>
      <c r="B222" s="431"/>
      <c r="C222" s="432"/>
      <c r="D222" s="433"/>
      <c r="E222" s="434"/>
      <c r="F222" s="435"/>
      <c r="G222" s="436"/>
      <c r="H222" s="437"/>
      <c r="I222" s="437"/>
      <c r="J222" s="437"/>
      <c r="K222" s="435"/>
      <c r="L222" s="450"/>
      <c r="M222" s="439"/>
      <c r="N222" s="440"/>
      <c r="O222" s="441"/>
      <c r="P222" s="442"/>
      <c r="Q222" s="443"/>
      <c r="R222" s="441"/>
      <c r="S222" s="442"/>
      <c r="T222" s="443"/>
      <c r="U222" s="444"/>
      <c r="V222" s="444"/>
      <c r="W222" s="445"/>
      <c r="X222" s="446"/>
      <c r="Y222" s="444"/>
      <c r="Z222" s="445"/>
      <c r="AA222" s="446"/>
      <c r="AB222" s="444"/>
      <c r="AC222" s="445"/>
      <c r="AD222" s="446"/>
      <c r="AE222" s="444"/>
      <c r="AF222" s="445"/>
      <c r="AG222" s="446"/>
      <c r="AH222" s="444"/>
      <c r="AI222" s="445"/>
      <c r="AJ222" s="446"/>
      <c r="AK222" s="444"/>
      <c r="AL222" s="445"/>
      <c r="AM222" s="446"/>
      <c r="AN222" s="444"/>
      <c r="AO222" s="445"/>
      <c r="AP222" s="446"/>
      <c r="AQ222" s="444"/>
      <c r="AR222" s="445"/>
      <c r="AS222" s="447" t="str">
        <f t="shared" ref="AS222:AU222" si="1090">IF($C222&lt;&gt;"",O222+R222,"")</f>
        <v/>
      </c>
      <c r="AT222" s="447" t="str">
        <f t="shared" si="1090"/>
        <v/>
      </c>
      <c r="AU222" s="447" t="str">
        <f t="shared" si="1090"/>
        <v/>
      </c>
      <c r="AV222" s="448" t="str">
        <f t="shared" si="1"/>
        <v/>
      </c>
      <c r="AW222" s="447" t="str">
        <f t="shared" ref="AW222:AY222" si="1091">IF($C222&lt;&gt;"",U222+X222,"")</f>
        <v/>
      </c>
      <c r="AX222" s="447" t="str">
        <f t="shared" si="1091"/>
        <v/>
      </c>
      <c r="AY222" s="447" t="str">
        <f t="shared" si="1091"/>
        <v/>
      </c>
      <c r="AZ222" s="448" t="str">
        <f t="shared" si="3"/>
        <v/>
      </c>
      <c r="BA222" s="447" t="str">
        <f t="shared" ref="BA222:BC222" si="1092">IF($C222&lt;&gt;"",AA222+AD222,"")</f>
        <v/>
      </c>
      <c r="BB222" s="447" t="str">
        <f t="shared" si="1092"/>
        <v/>
      </c>
      <c r="BC222" s="447" t="str">
        <f t="shared" si="1092"/>
        <v/>
      </c>
      <c r="BD222" s="448" t="str">
        <f t="shared" si="5"/>
        <v/>
      </c>
      <c r="BE222" s="447" t="str">
        <f t="shared" ref="BE222:BG222" si="1093">IF($C222&lt;&gt;"",AG222+AJ222,"")</f>
        <v/>
      </c>
      <c r="BF222" s="447" t="str">
        <f t="shared" si="1093"/>
        <v/>
      </c>
      <c r="BG222" s="447" t="str">
        <f t="shared" si="1093"/>
        <v/>
      </c>
      <c r="BH222" s="428" t="str">
        <f t="shared" si="7"/>
        <v/>
      </c>
      <c r="BI222" s="447" t="str">
        <f t="shared" ref="BI222:BK222" si="1094">IF($C222&lt;&gt;"",AJ222+AM222,"")</f>
        <v/>
      </c>
      <c r="BJ222" s="447" t="str">
        <f t="shared" si="1094"/>
        <v/>
      </c>
      <c r="BK222" s="447" t="str">
        <f t="shared" si="1094"/>
        <v/>
      </c>
      <c r="BL222" s="428" t="str">
        <f t="shared" si="9"/>
        <v/>
      </c>
    </row>
    <row r="223" spans="1:64" ht="24.75" customHeight="1">
      <c r="A223" s="449"/>
      <c r="B223" s="431"/>
      <c r="C223" s="432"/>
      <c r="D223" s="433"/>
      <c r="E223" s="434"/>
      <c r="F223" s="435"/>
      <c r="G223" s="436"/>
      <c r="H223" s="437"/>
      <c r="I223" s="437"/>
      <c r="J223" s="437"/>
      <c r="K223" s="435"/>
      <c r="L223" s="450"/>
      <c r="M223" s="439"/>
      <c r="N223" s="440"/>
      <c r="O223" s="441"/>
      <c r="P223" s="442"/>
      <c r="Q223" s="443"/>
      <c r="R223" s="441"/>
      <c r="S223" s="442"/>
      <c r="T223" s="443"/>
      <c r="U223" s="444"/>
      <c r="V223" s="444"/>
      <c r="W223" s="445"/>
      <c r="X223" s="446"/>
      <c r="Y223" s="444"/>
      <c r="Z223" s="445"/>
      <c r="AA223" s="446"/>
      <c r="AB223" s="444"/>
      <c r="AC223" s="445"/>
      <c r="AD223" s="446"/>
      <c r="AE223" s="444"/>
      <c r="AF223" s="445"/>
      <c r="AG223" s="446"/>
      <c r="AH223" s="444"/>
      <c r="AI223" s="445"/>
      <c r="AJ223" s="446"/>
      <c r="AK223" s="444"/>
      <c r="AL223" s="445"/>
      <c r="AM223" s="446"/>
      <c r="AN223" s="444"/>
      <c r="AO223" s="445"/>
      <c r="AP223" s="446"/>
      <c r="AQ223" s="444"/>
      <c r="AR223" s="445"/>
      <c r="AS223" s="447" t="str">
        <f t="shared" ref="AS223:AU223" si="1095">IF($C223&lt;&gt;"",O223+R223,"")</f>
        <v/>
      </c>
      <c r="AT223" s="447" t="str">
        <f t="shared" si="1095"/>
        <v/>
      </c>
      <c r="AU223" s="447" t="str">
        <f t="shared" si="1095"/>
        <v/>
      </c>
      <c r="AV223" s="448" t="str">
        <f t="shared" si="1"/>
        <v/>
      </c>
      <c r="AW223" s="447" t="str">
        <f t="shared" ref="AW223:AY223" si="1096">IF($C223&lt;&gt;"",U223+X223,"")</f>
        <v/>
      </c>
      <c r="AX223" s="447" t="str">
        <f t="shared" si="1096"/>
        <v/>
      </c>
      <c r="AY223" s="447" t="str">
        <f t="shared" si="1096"/>
        <v/>
      </c>
      <c r="AZ223" s="448" t="str">
        <f t="shared" si="3"/>
        <v/>
      </c>
      <c r="BA223" s="447" t="str">
        <f t="shared" ref="BA223:BC223" si="1097">IF($C223&lt;&gt;"",AA223+AD223,"")</f>
        <v/>
      </c>
      <c r="BB223" s="447" t="str">
        <f t="shared" si="1097"/>
        <v/>
      </c>
      <c r="BC223" s="447" t="str">
        <f t="shared" si="1097"/>
        <v/>
      </c>
      <c r="BD223" s="448" t="str">
        <f t="shared" si="5"/>
        <v/>
      </c>
      <c r="BE223" s="447" t="str">
        <f t="shared" ref="BE223:BG223" si="1098">IF($C223&lt;&gt;"",AG223+AJ223,"")</f>
        <v/>
      </c>
      <c r="BF223" s="447" t="str">
        <f t="shared" si="1098"/>
        <v/>
      </c>
      <c r="BG223" s="447" t="str">
        <f t="shared" si="1098"/>
        <v/>
      </c>
      <c r="BH223" s="428" t="str">
        <f t="shared" si="7"/>
        <v/>
      </c>
      <c r="BI223" s="447" t="str">
        <f t="shared" ref="BI223:BK223" si="1099">IF($C223&lt;&gt;"",AJ223+AM223,"")</f>
        <v/>
      </c>
      <c r="BJ223" s="447" t="str">
        <f t="shared" si="1099"/>
        <v/>
      </c>
      <c r="BK223" s="447" t="str">
        <f t="shared" si="1099"/>
        <v/>
      </c>
      <c r="BL223" s="428" t="str">
        <f t="shared" si="9"/>
        <v/>
      </c>
    </row>
    <row r="224" spans="1:64" ht="24.75" customHeight="1">
      <c r="A224" s="449"/>
      <c r="B224" s="431"/>
      <c r="C224" s="432"/>
      <c r="D224" s="433"/>
      <c r="E224" s="434"/>
      <c r="F224" s="435"/>
      <c r="G224" s="436"/>
      <c r="H224" s="437"/>
      <c r="I224" s="437"/>
      <c r="J224" s="437"/>
      <c r="K224" s="435"/>
      <c r="L224" s="450"/>
      <c r="M224" s="439"/>
      <c r="N224" s="440"/>
      <c r="O224" s="441"/>
      <c r="P224" s="442"/>
      <c r="Q224" s="443"/>
      <c r="R224" s="441"/>
      <c r="S224" s="442"/>
      <c r="T224" s="443"/>
      <c r="U224" s="444"/>
      <c r="V224" s="444"/>
      <c r="W224" s="445"/>
      <c r="X224" s="446"/>
      <c r="Y224" s="444"/>
      <c r="Z224" s="445"/>
      <c r="AA224" s="446"/>
      <c r="AB224" s="444"/>
      <c r="AC224" s="445"/>
      <c r="AD224" s="446"/>
      <c r="AE224" s="444"/>
      <c r="AF224" s="445"/>
      <c r="AG224" s="446"/>
      <c r="AH224" s="444"/>
      <c r="AI224" s="445"/>
      <c r="AJ224" s="446"/>
      <c r="AK224" s="444"/>
      <c r="AL224" s="445"/>
      <c r="AM224" s="446"/>
      <c r="AN224" s="444"/>
      <c r="AO224" s="445"/>
      <c r="AP224" s="446"/>
      <c r="AQ224" s="444"/>
      <c r="AR224" s="445"/>
      <c r="AS224" s="447" t="str">
        <f t="shared" ref="AS224:AU224" si="1100">IF($C224&lt;&gt;"",O224+R224,"")</f>
        <v/>
      </c>
      <c r="AT224" s="447" t="str">
        <f t="shared" si="1100"/>
        <v/>
      </c>
      <c r="AU224" s="447" t="str">
        <f t="shared" si="1100"/>
        <v/>
      </c>
      <c r="AV224" s="448" t="str">
        <f t="shared" si="1"/>
        <v/>
      </c>
      <c r="AW224" s="447" t="str">
        <f t="shared" ref="AW224:AY224" si="1101">IF($C224&lt;&gt;"",U224+X224,"")</f>
        <v/>
      </c>
      <c r="AX224" s="447" t="str">
        <f t="shared" si="1101"/>
        <v/>
      </c>
      <c r="AY224" s="447" t="str">
        <f t="shared" si="1101"/>
        <v/>
      </c>
      <c r="AZ224" s="448" t="str">
        <f t="shared" si="3"/>
        <v/>
      </c>
      <c r="BA224" s="447" t="str">
        <f t="shared" ref="BA224:BC224" si="1102">IF($C224&lt;&gt;"",AA224+AD224,"")</f>
        <v/>
      </c>
      <c r="BB224" s="447" t="str">
        <f t="shared" si="1102"/>
        <v/>
      </c>
      <c r="BC224" s="447" t="str">
        <f t="shared" si="1102"/>
        <v/>
      </c>
      <c r="BD224" s="448" t="str">
        <f t="shared" si="5"/>
        <v/>
      </c>
      <c r="BE224" s="447" t="str">
        <f t="shared" ref="BE224:BG224" si="1103">IF($C224&lt;&gt;"",AG224+AJ224,"")</f>
        <v/>
      </c>
      <c r="BF224" s="447" t="str">
        <f t="shared" si="1103"/>
        <v/>
      </c>
      <c r="BG224" s="447" t="str">
        <f t="shared" si="1103"/>
        <v/>
      </c>
      <c r="BH224" s="428" t="str">
        <f t="shared" si="7"/>
        <v/>
      </c>
      <c r="BI224" s="447" t="str">
        <f t="shared" ref="BI224:BK224" si="1104">IF($C224&lt;&gt;"",AJ224+AM224,"")</f>
        <v/>
      </c>
      <c r="BJ224" s="447" t="str">
        <f t="shared" si="1104"/>
        <v/>
      </c>
      <c r="BK224" s="447" t="str">
        <f t="shared" si="1104"/>
        <v/>
      </c>
      <c r="BL224" s="428" t="str">
        <f t="shared" si="9"/>
        <v/>
      </c>
    </row>
    <row r="225" spans="1:64" ht="24.75" customHeight="1">
      <c r="A225" s="449"/>
      <c r="B225" s="431"/>
      <c r="C225" s="432"/>
      <c r="D225" s="433"/>
      <c r="E225" s="434"/>
      <c r="F225" s="435"/>
      <c r="G225" s="436"/>
      <c r="H225" s="437"/>
      <c r="I225" s="437"/>
      <c r="J225" s="437"/>
      <c r="K225" s="435"/>
      <c r="L225" s="450"/>
      <c r="M225" s="439"/>
      <c r="N225" s="440"/>
      <c r="O225" s="441"/>
      <c r="P225" s="442"/>
      <c r="Q225" s="443"/>
      <c r="R225" s="441"/>
      <c r="S225" s="442"/>
      <c r="T225" s="443"/>
      <c r="U225" s="444"/>
      <c r="V225" s="444"/>
      <c r="W225" s="445"/>
      <c r="X225" s="446"/>
      <c r="Y225" s="444"/>
      <c r="Z225" s="445"/>
      <c r="AA225" s="446"/>
      <c r="AB225" s="444"/>
      <c r="AC225" s="445"/>
      <c r="AD225" s="446"/>
      <c r="AE225" s="444"/>
      <c r="AF225" s="445"/>
      <c r="AG225" s="446"/>
      <c r="AH225" s="444"/>
      <c r="AI225" s="445"/>
      <c r="AJ225" s="446"/>
      <c r="AK225" s="444"/>
      <c r="AL225" s="445"/>
      <c r="AM225" s="446"/>
      <c r="AN225" s="444"/>
      <c r="AO225" s="445"/>
      <c r="AP225" s="446"/>
      <c r="AQ225" s="444"/>
      <c r="AR225" s="445"/>
      <c r="AS225" s="447" t="str">
        <f t="shared" ref="AS225:AU225" si="1105">IF($C225&lt;&gt;"",O225+R225,"")</f>
        <v/>
      </c>
      <c r="AT225" s="447" t="str">
        <f t="shared" si="1105"/>
        <v/>
      </c>
      <c r="AU225" s="447" t="str">
        <f t="shared" si="1105"/>
        <v/>
      </c>
      <c r="AV225" s="448" t="str">
        <f t="shared" si="1"/>
        <v/>
      </c>
      <c r="AW225" s="447" t="str">
        <f t="shared" ref="AW225:AY225" si="1106">IF($C225&lt;&gt;"",U225+X225,"")</f>
        <v/>
      </c>
      <c r="AX225" s="447" t="str">
        <f t="shared" si="1106"/>
        <v/>
      </c>
      <c r="AY225" s="447" t="str">
        <f t="shared" si="1106"/>
        <v/>
      </c>
      <c r="AZ225" s="448" t="str">
        <f t="shared" si="3"/>
        <v/>
      </c>
      <c r="BA225" s="447" t="str">
        <f t="shared" ref="BA225:BC225" si="1107">IF($C225&lt;&gt;"",AA225+AD225,"")</f>
        <v/>
      </c>
      <c r="BB225" s="447" t="str">
        <f t="shared" si="1107"/>
        <v/>
      </c>
      <c r="BC225" s="447" t="str">
        <f t="shared" si="1107"/>
        <v/>
      </c>
      <c r="BD225" s="448" t="str">
        <f t="shared" si="5"/>
        <v/>
      </c>
      <c r="BE225" s="447" t="str">
        <f t="shared" ref="BE225:BG225" si="1108">IF($C225&lt;&gt;"",AG225+AJ225,"")</f>
        <v/>
      </c>
      <c r="BF225" s="447" t="str">
        <f t="shared" si="1108"/>
        <v/>
      </c>
      <c r="BG225" s="447" t="str">
        <f t="shared" si="1108"/>
        <v/>
      </c>
      <c r="BH225" s="428" t="str">
        <f t="shared" si="7"/>
        <v/>
      </c>
      <c r="BI225" s="447" t="str">
        <f t="shared" ref="BI225:BK225" si="1109">IF($C225&lt;&gt;"",AJ225+AM225,"")</f>
        <v/>
      </c>
      <c r="BJ225" s="447" t="str">
        <f t="shared" si="1109"/>
        <v/>
      </c>
      <c r="BK225" s="447" t="str">
        <f t="shared" si="1109"/>
        <v/>
      </c>
      <c r="BL225" s="428" t="str">
        <f t="shared" si="9"/>
        <v/>
      </c>
    </row>
    <row r="226" spans="1:64" ht="24.75" customHeight="1">
      <c r="A226" s="449"/>
      <c r="B226" s="431"/>
      <c r="C226" s="432"/>
      <c r="D226" s="433"/>
      <c r="E226" s="434"/>
      <c r="F226" s="435"/>
      <c r="G226" s="436"/>
      <c r="H226" s="437"/>
      <c r="I226" s="437"/>
      <c r="J226" s="437"/>
      <c r="K226" s="435"/>
      <c r="L226" s="450"/>
      <c r="M226" s="439"/>
      <c r="N226" s="440"/>
      <c r="O226" s="441"/>
      <c r="P226" s="442"/>
      <c r="Q226" s="443"/>
      <c r="R226" s="441"/>
      <c r="S226" s="442"/>
      <c r="T226" s="443"/>
      <c r="U226" s="444"/>
      <c r="V226" s="444"/>
      <c r="W226" s="445"/>
      <c r="X226" s="446"/>
      <c r="Y226" s="444"/>
      <c r="Z226" s="445"/>
      <c r="AA226" s="446"/>
      <c r="AB226" s="444"/>
      <c r="AC226" s="445"/>
      <c r="AD226" s="446"/>
      <c r="AE226" s="444"/>
      <c r="AF226" s="445"/>
      <c r="AG226" s="446"/>
      <c r="AH226" s="444"/>
      <c r="AI226" s="445"/>
      <c r="AJ226" s="446"/>
      <c r="AK226" s="444"/>
      <c r="AL226" s="445"/>
      <c r="AM226" s="446"/>
      <c r="AN226" s="444"/>
      <c r="AO226" s="445"/>
      <c r="AP226" s="446"/>
      <c r="AQ226" s="444"/>
      <c r="AR226" s="445"/>
      <c r="AS226" s="447" t="str">
        <f t="shared" ref="AS226:AU226" si="1110">IF($C226&lt;&gt;"",O226+R226,"")</f>
        <v/>
      </c>
      <c r="AT226" s="447" t="str">
        <f t="shared" si="1110"/>
        <v/>
      </c>
      <c r="AU226" s="447" t="str">
        <f t="shared" si="1110"/>
        <v/>
      </c>
      <c r="AV226" s="448" t="str">
        <f t="shared" si="1"/>
        <v/>
      </c>
      <c r="AW226" s="447" t="str">
        <f t="shared" ref="AW226:AY226" si="1111">IF($C226&lt;&gt;"",U226+X226,"")</f>
        <v/>
      </c>
      <c r="AX226" s="447" t="str">
        <f t="shared" si="1111"/>
        <v/>
      </c>
      <c r="AY226" s="447" t="str">
        <f t="shared" si="1111"/>
        <v/>
      </c>
      <c r="AZ226" s="448" t="str">
        <f t="shared" si="3"/>
        <v/>
      </c>
      <c r="BA226" s="447" t="str">
        <f t="shared" ref="BA226:BC226" si="1112">IF($C226&lt;&gt;"",AA226+AD226,"")</f>
        <v/>
      </c>
      <c r="BB226" s="447" t="str">
        <f t="shared" si="1112"/>
        <v/>
      </c>
      <c r="BC226" s="447" t="str">
        <f t="shared" si="1112"/>
        <v/>
      </c>
      <c r="BD226" s="448" t="str">
        <f t="shared" si="5"/>
        <v/>
      </c>
      <c r="BE226" s="447" t="str">
        <f t="shared" ref="BE226:BG226" si="1113">IF($C226&lt;&gt;"",AG226+AJ226,"")</f>
        <v/>
      </c>
      <c r="BF226" s="447" t="str">
        <f t="shared" si="1113"/>
        <v/>
      </c>
      <c r="BG226" s="447" t="str">
        <f t="shared" si="1113"/>
        <v/>
      </c>
      <c r="BH226" s="428" t="str">
        <f t="shared" si="7"/>
        <v/>
      </c>
      <c r="BI226" s="447" t="str">
        <f t="shared" ref="BI226:BK226" si="1114">IF($C226&lt;&gt;"",AJ226+AM226,"")</f>
        <v/>
      </c>
      <c r="BJ226" s="447" t="str">
        <f t="shared" si="1114"/>
        <v/>
      </c>
      <c r="BK226" s="447" t="str">
        <f t="shared" si="1114"/>
        <v/>
      </c>
      <c r="BL226" s="428" t="str">
        <f t="shared" si="9"/>
        <v/>
      </c>
    </row>
    <row r="227" spans="1:64" ht="24.75" customHeight="1">
      <c r="A227" s="449"/>
      <c r="B227" s="431"/>
      <c r="C227" s="432"/>
      <c r="D227" s="433"/>
      <c r="E227" s="434"/>
      <c r="F227" s="435"/>
      <c r="G227" s="436"/>
      <c r="H227" s="437"/>
      <c r="I227" s="437"/>
      <c r="J227" s="437"/>
      <c r="K227" s="435"/>
      <c r="L227" s="450"/>
      <c r="M227" s="439"/>
      <c r="N227" s="440"/>
      <c r="O227" s="441"/>
      <c r="P227" s="442"/>
      <c r="Q227" s="443"/>
      <c r="R227" s="441"/>
      <c r="S227" s="442"/>
      <c r="T227" s="443"/>
      <c r="U227" s="444"/>
      <c r="V227" s="444"/>
      <c r="W227" s="445"/>
      <c r="X227" s="446"/>
      <c r="Y227" s="444"/>
      <c r="Z227" s="445"/>
      <c r="AA227" s="446"/>
      <c r="AB227" s="444"/>
      <c r="AC227" s="445"/>
      <c r="AD227" s="446"/>
      <c r="AE227" s="444"/>
      <c r="AF227" s="445"/>
      <c r="AG227" s="446"/>
      <c r="AH227" s="444"/>
      <c r="AI227" s="445"/>
      <c r="AJ227" s="446"/>
      <c r="AK227" s="444"/>
      <c r="AL227" s="445"/>
      <c r="AM227" s="446"/>
      <c r="AN227" s="444"/>
      <c r="AO227" s="445"/>
      <c r="AP227" s="446"/>
      <c r="AQ227" s="444"/>
      <c r="AR227" s="445"/>
      <c r="AS227" s="447" t="str">
        <f t="shared" ref="AS227:AU227" si="1115">IF($C227&lt;&gt;"",O227+R227,"")</f>
        <v/>
      </c>
      <c r="AT227" s="447" t="str">
        <f t="shared" si="1115"/>
        <v/>
      </c>
      <c r="AU227" s="447" t="str">
        <f t="shared" si="1115"/>
        <v/>
      </c>
      <c r="AV227" s="448" t="str">
        <f t="shared" si="1"/>
        <v/>
      </c>
      <c r="AW227" s="447" t="str">
        <f t="shared" ref="AW227:AY227" si="1116">IF($C227&lt;&gt;"",U227+X227,"")</f>
        <v/>
      </c>
      <c r="AX227" s="447" t="str">
        <f t="shared" si="1116"/>
        <v/>
      </c>
      <c r="AY227" s="447" t="str">
        <f t="shared" si="1116"/>
        <v/>
      </c>
      <c r="AZ227" s="448" t="str">
        <f t="shared" si="3"/>
        <v/>
      </c>
      <c r="BA227" s="447" t="str">
        <f t="shared" ref="BA227:BC227" si="1117">IF($C227&lt;&gt;"",AA227+AD227,"")</f>
        <v/>
      </c>
      <c r="BB227" s="447" t="str">
        <f t="shared" si="1117"/>
        <v/>
      </c>
      <c r="BC227" s="447" t="str">
        <f t="shared" si="1117"/>
        <v/>
      </c>
      <c r="BD227" s="448" t="str">
        <f t="shared" si="5"/>
        <v/>
      </c>
      <c r="BE227" s="447" t="str">
        <f t="shared" ref="BE227:BG227" si="1118">IF($C227&lt;&gt;"",AG227+AJ227,"")</f>
        <v/>
      </c>
      <c r="BF227" s="447" t="str">
        <f t="shared" si="1118"/>
        <v/>
      </c>
      <c r="BG227" s="447" t="str">
        <f t="shared" si="1118"/>
        <v/>
      </c>
      <c r="BH227" s="428" t="str">
        <f t="shared" si="7"/>
        <v/>
      </c>
      <c r="BI227" s="447" t="str">
        <f t="shared" ref="BI227:BK227" si="1119">IF($C227&lt;&gt;"",AJ227+AM227,"")</f>
        <v/>
      </c>
      <c r="BJ227" s="447" t="str">
        <f t="shared" si="1119"/>
        <v/>
      </c>
      <c r="BK227" s="447" t="str">
        <f t="shared" si="1119"/>
        <v/>
      </c>
      <c r="BL227" s="428" t="str">
        <f t="shared" si="9"/>
        <v/>
      </c>
    </row>
    <row r="228" spans="1:64" ht="24.75" customHeight="1">
      <c r="A228" s="449"/>
      <c r="B228" s="431"/>
      <c r="C228" s="432"/>
      <c r="D228" s="433"/>
      <c r="E228" s="434"/>
      <c r="F228" s="435"/>
      <c r="G228" s="436"/>
      <c r="H228" s="437"/>
      <c r="I228" s="437"/>
      <c r="J228" s="437"/>
      <c r="K228" s="435"/>
      <c r="L228" s="450"/>
      <c r="M228" s="439"/>
      <c r="N228" s="440"/>
      <c r="O228" s="441"/>
      <c r="P228" s="442"/>
      <c r="Q228" s="443"/>
      <c r="R228" s="441"/>
      <c r="S228" s="442"/>
      <c r="T228" s="443"/>
      <c r="U228" s="444"/>
      <c r="V228" s="444"/>
      <c r="W228" s="445"/>
      <c r="X228" s="446"/>
      <c r="Y228" s="444"/>
      <c r="Z228" s="445"/>
      <c r="AA228" s="446"/>
      <c r="AB228" s="444"/>
      <c r="AC228" s="445"/>
      <c r="AD228" s="446"/>
      <c r="AE228" s="444"/>
      <c r="AF228" s="445"/>
      <c r="AG228" s="446"/>
      <c r="AH228" s="444"/>
      <c r="AI228" s="445"/>
      <c r="AJ228" s="446"/>
      <c r="AK228" s="444"/>
      <c r="AL228" s="445"/>
      <c r="AM228" s="446"/>
      <c r="AN228" s="444"/>
      <c r="AO228" s="445"/>
      <c r="AP228" s="446"/>
      <c r="AQ228" s="444"/>
      <c r="AR228" s="445"/>
      <c r="AS228" s="447" t="str">
        <f t="shared" ref="AS228:AU228" si="1120">IF($C228&lt;&gt;"",O228+R228,"")</f>
        <v/>
      </c>
      <c r="AT228" s="447" t="str">
        <f t="shared" si="1120"/>
        <v/>
      </c>
      <c r="AU228" s="447" t="str">
        <f t="shared" si="1120"/>
        <v/>
      </c>
      <c r="AV228" s="448" t="str">
        <f t="shared" si="1"/>
        <v/>
      </c>
      <c r="AW228" s="447" t="str">
        <f t="shared" ref="AW228:AY228" si="1121">IF($C228&lt;&gt;"",U228+X228,"")</f>
        <v/>
      </c>
      <c r="AX228" s="447" t="str">
        <f t="shared" si="1121"/>
        <v/>
      </c>
      <c r="AY228" s="447" t="str">
        <f t="shared" si="1121"/>
        <v/>
      </c>
      <c r="AZ228" s="448" t="str">
        <f t="shared" si="3"/>
        <v/>
      </c>
      <c r="BA228" s="447" t="str">
        <f t="shared" ref="BA228:BC228" si="1122">IF($C228&lt;&gt;"",AA228+AD228,"")</f>
        <v/>
      </c>
      <c r="BB228" s="447" t="str">
        <f t="shared" si="1122"/>
        <v/>
      </c>
      <c r="BC228" s="447" t="str">
        <f t="shared" si="1122"/>
        <v/>
      </c>
      <c r="BD228" s="448" t="str">
        <f t="shared" si="5"/>
        <v/>
      </c>
      <c r="BE228" s="447" t="str">
        <f t="shared" ref="BE228:BG228" si="1123">IF($C228&lt;&gt;"",AG228+AJ228,"")</f>
        <v/>
      </c>
      <c r="BF228" s="447" t="str">
        <f t="shared" si="1123"/>
        <v/>
      </c>
      <c r="BG228" s="447" t="str">
        <f t="shared" si="1123"/>
        <v/>
      </c>
      <c r="BH228" s="428" t="str">
        <f t="shared" si="7"/>
        <v/>
      </c>
      <c r="BI228" s="447" t="str">
        <f t="shared" ref="BI228:BK228" si="1124">IF($C228&lt;&gt;"",AJ228+AM228,"")</f>
        <v/>
      </c>
      <c r="BJ228" s="447" t="str">
        <f t="shared" si="1124"/>
        <v/>
      </c>
      <c r="BK228" s="447" t="str">
        <f t="shared" si="1124"/>
        <v/>
      </c>
      <c r="BL228" s="428" t="str">
        <f t="shared" si="9"/>
        <v/>
      </c>
    </row>
    <row r="229" spans="1:64" ht="24.75" customHeight="1">
      <c r="A229" s="449"/>
      <c r="B229" s="431"/>
      <c r="C229" s="432"/>
      <c r="D229" s="433"/>
      <c r="E229" s="434"/>
      <c r="F229" s="435"/>
      <c r="G229" s="436"/>
      <c r="H229" s="437"/>
      <c r="I229" s="437"/>
      <c r="J229" s="437"/>
      <c r="K229" s="435"/>
      <c r="L229" s="450"/>
      <c r="M229" s="439"/>
      <c r="N229" s="440"/>
      <c r="O229" s="441"/>
      <c r="P229" s="442"/>
      <c r="Q229" s="443"/>
      <c r="R229" s="441"/>
      <c r="S229" s="442"/>
      <c r="T229" s="443"/>
      <c r="U229" s="444"/>
      <c r="V229" s="444"/>
      <c r="W229" s="445"/>
      <c r="X229" s="446"/>
      <c r="Y229" s="444"/>
      <c r="Z229" s="445"/>
      <c r="AA229" s="446"/>
      <c r="AB229" s="444"/>
      <c r="AC229" s="445"/>
      <c r="AD229" s="446"/>
      <c r="AE229" s="444"/>
      <c r="AF229" s="445"/>
      <c r="AG229" s="446"/>
      <c r="AH229" s="444"/>
      <c r="AI229" s="445"/>
      <c r="AJ229" s="446"/>
      <c r="AK229" s="444"/>
      <c r="AL229" s="445"/>
      <c r="AM229" s="446"/>
      <c r="AN229" s="444"/>
      <c r="AO229" s="445"/>
      <c r="AP229" s="446"/>
      <c r="AQ229" s="444"/>
      <c r="AR229" s="445"/>
      <c r="AS229" s="447" t="str">
        <f t="shared" ref="AS229:AU229" si="1125">IF($C229&lt;&gt;"",O229+R229,"")</f>
        <v/>
      </c>
      <c r="AT229" s="447" t="str">
        <f t="shared" si="1125"/>
        <v/>
      </c>
      <c r="AU229" s="447" t="str">
        <f t="shared" si="1125"/>
        <v/>
      </c>
      <c r="AV229" s="448" t="str">
        <f t="shared" si="1"/>
        <v/>
      </c>
      <c r="AW229" s="447" t="str">
        <f t="shared" ref="AW229:AY229" si="1126">IF($C229&lt;&gt;"",U229+X229,"")</f>
        <v/>
      </c>
      <c r="AX229" s="447" t="str">
        <f t="shared" si="1126"/>
        <v/>
      </c>
      <c r="AY229" s="447" t="str">
        <f t="shared" si="1126"/>
        <v/>
      </c>
      <c r="AZ229" s="448" t="str">
        <f t="shared" si="3"/>
        <v/>
      </c>
      <c r="BA229" s="447" t="str">
        <f t="shared" ref="BA229:BC229" si="1127">IF($C229&lt;&gt;"",AA229+AD229,"")</f>
        <v/>
      </c>
      <c r="BB229" s="447" t="str">
        <f t="shared" si="1127"/>
        <v/>
      </c>
      <c r="BC229" s="447" t="str">
        <f t="shared" si="1127"/>
        <v/>
      </c>
      <c r="BD229" s="448" t="str">
        <f t="shared" si="5"/>
        <v/>
      </c>
      <c r="BE229" s="447" t="str">
        <f t="shared" ref="BE229:BG229" si="1128">IF($C229&lt;&gt;"",AG229+AJ229,"")</f>
        <v/>
      </c>
      <c r="BF229" s="447" t="str">
        <f t="shared" si="1128"/>
        <v/>
      </c>
      <c r="BG229" s="447" t="str">
        <f t="shared" si="1128"/>
        <v/>
      </c>
      <c r="BH229" s="428" t="str">
        <f t="shared" si="7"/>
        <v/>
      </c>
      <c r="BI229" s="447" t="str">
        <f t="shared" ref="BI229:BK229" si="1129">IF($C229&lt;&gt;"",AJ229+AM229,"")</f>
        <v/>
      </c>
      <c r="BJ229" s="447" t="str">
        <f t="shared" si="1129"/>
        <v/>
      </c>
      <c r="BK229" s="447" t="str">
        <f t="shared" si="1129"/>
        <v/>
      </c>
      <c r="BL229" s="428" t="str">
        <f t="shared" si="9"/>
        <v/>
      </c>
    </row>
    <row r="230" spans="1:64" ht="24.75" customHeight="1">
      <c r="A230" s="449"/>
      <c r="B230" s="431"/>
      <c r="C230" s="432"/>
      <c r="D230" s="433"/>
      <c r="E230" s="434"/>
      <c r="F230" s="435"/>
      <c r="G230" s="436"/>
      <c r="H230" s="437"/>
      <c r="I230" s="437"/>
      <c r="J230" s="437"/>
      <c r="K230" s="435"/>
      <c r="L230" s="450"/>
      <c r="M230" s="439"/>
      <c r="N230" s="440"/>
      <c r="O230" s="441"/>
      <c r="P230" s="442"/>
      <c r="Q230" s="443"/>
      <c r="R230" s="441"/>
      <c r="S230" s="442"/>
      <c r="T230" s="443"/>
      <c r="U230" s="444"/>
      <c r="V230" s="444"/>
      <c r="W230" s="445"/>
      <c r="X230" s="446"/>
      <c r="Y230" s="444"/>
      <c r="Z230" s="445"/>
      <c r="AA230" s="446"/>
      <c r="AB230" s="444"/>
      <c r="AC230" s="445"/>
      <c r="AD230" s="446"/>
      <c r="AE230" s="444"/>
      <c r="AF230" s="445"/>
      <c r="AG230" s="446"/>
      <c r="AH230" s="444"/>
      <c r="AI230" s="445"/>
      <c r="AJ230" s="446"/>
      <c r="AK230" s="444"/>
      <c r="AL230" s="445"/>
      <c r="AM230" s="446"/>
      <c r="AN230" s="444"/>
      <c r="AO230" s="445"/>
      <c r="AP230" s="446"/>
      <c r="AQ230" s="444"/>
      <c r="AR230" s="445"/>
      <c r="AS230" s="447" t="str">
        <f t="shared" ref="AS230:AU230" si="1130">IF($C230&lt;&gt;"",O230+R230,"")</f>
        <v/>
      </c>
      <c r="AT230" s="447" t="str">
        <f t="shared" si="1130"/>
        <v/>
      </c>
      <c r="AU230" s="447" t="str">
        <f t="shared" si="1130"/>
        <v/>
      </c>
      <c r="AV230" s="448" t="str">
        <f t="shared" si="1"/>
        <v/>
      </c>
      <c r="AW230" s="447" t="str">
        <f t="shared" ref="AW230:AY230" si="1131">IF($C230&lt;&gt;"",U230+X230,"")</f>
        <v/>
      </c>
      <c r="AX230" s="447" t="str">
        <f t="shared" si="1131"/>
        <v/>
      </c>
      <c r="AY230" s="447" t="str">
        <f t="shared" si="1131"/>
        <v/>
      </c>
      <c r="AZ230" s="448" t="str">
        <f t="shared" si="3"/>
        <v/>
      </c>
      <c r="BA230" s="447" t="str">
        <f t="shared" ref="BA230:BC230" si="1132">IF($C230&lt;&gt;"",AA230+AD230,"")</f>
        <v/>
      </c>
      <c r="BB230" s="447" t="str">
        <f t="shared" si="1132"/>
        <v/>
      </c>
      <c r="BC230" s="447" t="str">
        <f t="shared" si="1132"/>
        <v/>
      </c>
      <c r="BD230" s="448" t="str">
        <f t="shared" si="5"/>
        <v/>
      </c>
      <c r="BE230" s="447" t="str">
        <f t="shared" ref="BE230:BG230" si="1133">IF($C230&lt;&gt;"",AG230+AJ230,"")</f>
        <v/>
      </c>
      <c r="BF230" s="447" t="str">
        <f t="shared" si="1133"/>
        <v/>
      </c>
      <c r="BG230" s="447" t="str">
        <f t="shared" si="1133"/>
        <v/>
      </c>
      <c r="BH230" s="428" t="str">
        <f t="shared" si="7"/>
        <v/>
      </c>
      <c r="BI230" s="447" t="str">
        <f t="shared" ref="BI230:BK230" si="1134">IF($C230&lt;&gt;"",AJ230+AM230,"")</f>
        <v/>
      </c>
      <c r="BJ230" s="447" t="str">
        <f t="shared" si="1134"/>
        <v/>
      </c>
      <c r="BK230" s="447" t="str">
        <f t="shared" si="1134"/>
        <v/>
      </c>
      <c r="BL230" s="428" t="str">
        <f t="shared" si="9"/>
        <v/>
      </c>
    </row>
    <row r="231" spans="1:64" ht="24.75" customHeight="1">
      <c r="A231" s="449"/>
      <c r="B231" s="431"/>
      <c r="C231" s="432"/>
      <c r="D231" s="433"/>
      <c r="E231" s="434"/>
      <c r="F231" s="435"/>
      <c r="G231" s="436"/>
      <c r="H231" s="437"/>
      <c r="I231" s="437"/>
      <c r="J231" s="437"/>
      <c r="K231" s="435"/>
      <c r="L231" s="450"/>
      <c r="M231" s="439"/>
      <c r="N231" s="440"/>
      <c r="O231" s="441"/>
      <c r="P231" s="442"/>
      <c r="Q231" s="443"/>
      <c r="R231" s="441"/>
      <c r="S231" s="442"/>
      <c r="T231" s="443"/>
      <c r="U231" s="444"/>
      <c r="V231" s="444"/>
      <c r="W231" s="445"/>
      <c r="X231" s="446"/>
      <c r="Y231" s="444"/>
      <c r="Z231" s="445"/>
      <c r="AA231" s="446"/>
      <c r="AB231" s="444"/>
      <c r="AC231" s="445"/>
      <c r="AD231" s="446"/>
      <c r="AE231" s="444"/>
      <c r="AF231" s="445"/>
      <c r="AG231" s="446"/>
      <c r="AH231" s="444"/>
      <c r="AI231" s="445"/>
      <c r="AJ231" s="446"/>
      <c r="AK231" s="444"/>
      <c r="AL231" s="445"/>
      <c r="AM231" s="446"/>
      <c r="AN231" s="444"/>
      <c r="AO231" s="445"/>
      <c r="AP231" s="446"/>
      <c r="AQ231" s="444"/>
      <c r="AR231" s="445"/>
      <c r="AS231" s="447" t="str">
        <f t="shared" ref="AS231:AU231" si="1135">IF($C231&lt;&gt;"",O231+R231,"")</f>
        <v/>
      </c>
      <c r="AT231" s="447" t="str">
        <f t="shared" si="1135"/>
        <v/>
      </c>
      <c r="AU231" s="447" t="str">
        <f t="shared" si="1135"/>
        <v/>
      </c>
      <c r="AV231" s="448" t="str">
        <f t="shared" si="1"/>
        <v/>
      </c>
      <c r="AW231" s="447" t="str">
        <f t="shared" ref="AW231:AY231" si="1136">IF($C231&lt;&gt;"",U231+X231,"")</f>
        <v/>
      </c>
      <c r="AX231" s="447" t="str">
        <f t="shared" si="1136"/>
        <v/>
      </c>
      <c r="AY231" s="447" t="str">
        <f t="shared" si="1136"/>
        <v/>
      </c>
      <c r="AZ231" s="448" t="str">
        <f t="shared" si="3"/>
        <v/>
      </c>
      <c r="BA231" s="447" t="str">
        <f t="shared" ref="BA231:BC231" si="1137">IF($C231&lt;&gt;"",AA231+AD231,"")</f>
        <v/>
      </c>
      <c r="BB231" s="447" t="str">
        <f t="shared" si="1137"/>
        <v/>
      </c>
      <c r="BC231" s="447" t="str">
        <f t="shared" si="1137"/>
        <v/>
      </c>
      <c r="BD231" s="448" t="str">
        <f t="shared" si="5"/>
        <v/>
      </c>
      <c r="BE231" s="447" t="str">
        <f t="shared" ref="BE231:BG231" si="1138">IF($C231&lt;&gt;"",AG231+AJ231,"")</f>
        <v/>
      </c>
      <c r="BF231" s="447" t="str">
        <f t="shared" si="1138"/>
        <v/>
      </c>
      <c r="BG231" s="447" t="str">
        <f t="shared" si="1138"/>
        <v/>
      </c>
      <c r="BH231" s="428" t="str">
        <f t="shared" si="7"/>
        <v/>
      </c>
      <c r="BI231" s="447" t="str">
        <f t="shared" ref="BI231:BK231" si="1139">IF($C231&lt;&gt;"",AJ231+AM231,"")</f>
        <v/>
      </c>
      <c r="BJ231" s="447" t="str">
        <f t="shared" si="1139"/>
        <v/>
      </c>
      <c r="BK231" s="447" t="str">
        <f t="shared" si="1139"/>
        <v/>
      </c>
      <c r="BL231" s="428" t="str">
        <f t="shared" si="9"/>
        <v/>
      </c>
    </row>
    <row r="232" spans="1:64" ht="24.75" customHeight="1">
      <c r="A232" s="449"/>
      <c r="B232" s="431"/>
      <c r="C232" s="432"/>
      <c r="D232" s="433"/>
      <c r="E232" s="434"/>
      <c r="F232" s="435"/>
      <c r="G232" s="436"/>
      <c r="H232" s="437"/>
      <c r="I232" s="437"/>
      <c r="J232" s="437"/>
      <c r="K232" s="435"/>
      <c r="L232" s="450"/>
      <c r="M232" s="439"/>
      <c r="N232" s="440"/>
      <c r="O232" s="441"/>
      <c r="P232" s="442"/>
      <c r="Q232" s="443"/>
      <c r="R232" s="441"/>
      <c r="S232" s="442"/>
      <c r="T232" s="443"/>
      <c r="U232" s="444"/>
      <c r="V232" s="444"/>
      <c r="W232" s="445"/>
      <c r="X232" s="446"/>
      <c r="Y232" s="444"/>
      <c r="Z232" s="445"/>
      <c r="AA232" s="446"/>
      <c r="AB232" s="444"/>
      <c r="AC232" s="445"/>
      <c r="AD232" s="446"/>
      <c r="AE232" s="444"/>
      <c r="AF232" s="445"/>
      <c r="AG232" s="446"/>
      <c r="AH232" s="444"/>
      <c r="AI232" s="445"/>
      <c r="AJ232" s="446"/>
      <c r="AK232" s="444"/>
      <c r="AL232" s="445"/>
      <c r="AM232" s="446"/>
      <c r="AN232" s="444"/>
      <c r="AO232" s="445"/>
      <c r="AP232" s="446"/>
      <c r="AQ232" s="444"/>
      <c r="AR232" s="445"/>
      <c r="AS232" s="447" t="str">
        <f t="shared" ref="AS232:AU232" si="1140">IF($C232&lt;&gt;"",O232+R232,"")</f>
        <v/>
      </c>
      <c r="AT232" s="447" t="str">
        <f t="shared" si="1140"/>
        <v/>
      </c>
      <c r="AU232" s="447" t="str">
        <f t="shared" si="1140"/>
        <v/>
      </c>
      <c r="AV232" s="448" t="str">
        <f t="shared" si="1"/>
        <v/>
      </c>
      <c r="AW232" s="447" t="str">
        <f t="shared" ref="AW232:AY232" si="1141">IF($C232&lt;&gt;"",U232+X232,"")</f>
        <v/>
      </c>
      <c r="AX232" s="447" t="str">
        <f t="shared" si="1141"/>
        <v/>
      </c>
      <c r="AY232" s="447" t="str">
        <f t="shared" si="1141"/>
        <v/>
      </c>
      <c r="AZ232" s="448" t="str">
        <f t="shared" si="3"/>
        <v/>
      </c>
      <c r="BA232" s="447" t="str">
        <f t="shared" ref="BA232:BC232" si="1142">IF($C232&lt;&gt;"",AA232+AD232,"")</f>
        <v/>
      </c>
      <c r="BB232" s="447" t="str">
        <f t="shared" si="1142"/>
        <v/>
      </c>
      <c r="BC232" s="447" t="str">
        <f t="shared" si="1142"/>
        <v/>
      </c>
      <c r="BD232" s="448" t="str">
        <f t="shared" si="5"/>
        <v/>
      </c>
      <c r="BE232" s="447" t="str">
        <f t="shared" ref="BE232:BG232" si="1143">IF($C232&lt;&gt;"",AG232+AJ232,"")</f>
        <v/>
      </c>
      <c r="BF232" s="447" t="str">
        <f t="shared" si="1143"/>
        <v/>
      </c>
      <c r="BG232" s="447" t="str">
        <f t="shared" si="1143"/>
        <v/>
      </c>
      <c r="BH232" s="428" t="str">
        <f t="shared" si="7"/>
        <v/>
      </c>
      <c r="BI232" s="447" t="str">
        <f t="shared" ref="BI232:BK232" si="1144">IF($C232&lt;&gt;"",AJ232+AM232,"")</f>
        <v/>
      </c>
      <c r="BJ232" s="447" t="str">
        <f t="shared" si="1144"/>
        <v/>
      </c>
      <c r="BK232" s="447" t="str">
        <f t="shared" si="1144"/>
        <v/>
      </c>
      <c r="BL232" s="428" t="str">
        <f t="shared" si="9"/>
        <v/>
      </c>
    </row>
    <row r="233" spans="1:64" ht="24.75" customHeight="1">
      <c r="A233" s="449"/>
      <c r="B233" s="431"/>
      <c r="C233" s="432"/>
      <c r="D233" s="433"/>
      <c r="E233" s="434"/>
      <c r="F233" s="435"/>
      <c r="G233" s="436"/>
      <c r="H233" s="437"/>
      <c r="I233" s="437"/>
      <c r="J233" s="437"/>
      <c r="K233" s="435"/>
      <c r="L233" s="450"/>
      <c r="M233" s="439"/>
      <c r="N233" s="440"/>
      <c r="O233" s="441"/>
      <c r="P233" s="442"/>
      <c r="Q233" s="443"/>
      <c r="R233" s="441"/>
      <c r="S233" s="442"/>
      <c r="T233" s="443"/>
      <c r="U233" s="444"/>
      <c r="V233" s="444"/>
      <c r="W233" s="445"/>
      <c r="X233" s="446"/>
      <c r="Y233" s="444"/>
      <c r="Z233" s="445"/>
      <c r="AA233" s="446"/>
      <c r="AB233" s="444"/>
      <c r="AC233" s="445"/>
      <c r="AD233" s="446"/>
      <c r="AE233" s="444"/>
      <c r="AF233" s="445"/>
      <c r="AG233" s="446"/>
      <c r="AH233" s="444"/>
      <c r="AI233" s="445"/>
      <c r="AJ233" s="446"/>
      <c r="AK233" s="444"/>
      <c r="AL233" s="445"/>
      <c r="AM233" s="446"/>
      <c r="AN233" s="444"/>
      <c r="AO233" s="445"/>
      <c r="AP233" s="446"/>
      <c r="AQ233" s="444"/>
      <c r="AR233" s="445"/>
      <c r="AS233" s="447" t="str">
        <f t="shared" ref="AS233:AU233" si="1145">IF($C233&lt;&gt;"",O233+R233,"")</f>
        <v/>
      </c>
      <c r="AT233" s="447" t="str">
        <f t="shared" si="1145"/>
        <v/>
      </c>
      <c r="AU233" s="447" t="str">
        <f t="shared" si="1145"/>
        <v/>
      </c>
      <c r="AV233" s="448" t="str">
        <f t="shared" si="1"/>
        <v/>
      </c>
      <c r="AW233" s="447" t="str">
        <f t="shared" ref="AW233:AY233" si="1146">IF($C233&lt;&gt;"",U233+X233,"")</f>
        <v/>
      </c>
      <c r="AX233" s="447" t="str">
        <f t="shared" si="1146"/>
        <v/>
      </c>
      <c r="AY233" s="447" t="str">
        <f t="shared" si="1146"/>
        <v/>
      </c>
      <c r="AZ233" s="448" t="str">
        <f t="shared" si="3"/>
        <v/>
      </c>
      <c r="BA233" s="447" t="str">
        <f t="shared" ref="BA233:BC233" si="1147">IF($C233&lt;&gt;"",AA233+AD233,"")</f>
        <v/>
      </c>
      <c r="BB233" s="447" t="str">
        <f t="shared" si="1147"/>
        <v/>
      </c>
      <c r="BC233" s="447" t="str">
        <f t="shared" si="1147"/>
        <v/>
      </c>
      <c r="BD233" s="448" t="str">
        <f t="shared" si="5"/>
        <v/>
      </c>
      <c r="BE233" s="447" t="str">
        <f t="shared" ref="BE233:BG233" si="1148">IF($C233&lt;&gt;"",AG233+AJ233,"")</f>
        <v/>
      </c>
      <c r="BF233" s="447" t="str">
        <f t="shared" si="1148"/>
        <v/>
      </c>
      <c r="BG233" s="447" t="str">
        <f t="shared" si="1148"/>
        <v/>
      </c>
      <c r="BH233" s="428" t="str">
        <f t="shared" si="7"/>
        <v/>
      </c>
      <c r="BI233" s="447" t="str">
        <f t="shared" ref="BI233:BK233" si="1149">IF($C233&lt;&gt;"",AJ233+AM233,"")</f>
        <v/>
      </c>
      <c r="BJ233" s="447" t="str">
        <f t="shared" si="1149"/>
        <v/>
      </c>
      <c r="BK233" s="447" t="str">
        <f t="shared" si="1149"/>
        <v/>
      </c>
      <c r="BL233" s="428" t="str">
        <f t="shared" si="9"/>
        <v/>
      </c>
    </row>
    <row r="234" spans="1:64" ht="24.75" customHeight="1">
      <c r="A234" s="449"/>
      <c r="B234" s="431"/>
      <c r="C234" s="432"/>
      <c r="D234" s="433"/>
      <c r="E234" s="434"/>
      <c r="F234" s="435"/>
      <c r="G234" s="436"/>
      <c r="H234" s="437"/>
      <c r="I234" s="437"/>
      <c r="J234" s="437"/>
      <c r="K234" s="435"/>
      <c r="L234" s="450"/>
      <c r="M234" s="439"/>
      <c r="N234" s="440"/>
      <c r="O234" s="441"/>
      <c r="P234" s="442"/>
      <c r="Q234" s="443"/>
      <c r="R234" s="441"/>
      <c r="S234" s="442"/>
      <c r="T234" s="443"/>
      <c r="U234" s="444"/>
      <c r="V234" s="444"/>
      <c r="W234" s="445"/>
      <c r="X234" s="446"/>
      <c r="Y234" s="444"/>
      <c r="Z234" s="445"/>
      <c r="AA234" s="446"/>
      <c r="AB234" s="444"/>
      <c r="AC234" s="445"/>
      <c r="AD234" s="446"/>
      <c r="AE234" s="444"/>
      <c r="AF234" s="445"/>
      <c r="AG234" s="446"/>
      <c r="AH234" s="444"/>
      <c r="AI234" s="445"/>
      <c r="AJ234" s="446"/>
      <c r="AK234" s="444"/>
      <c r="AL234" s="445"/>
      <c r="AM234" s="446"/>
      <c r="AN234" s="444"/>
      <c r="AO234" s="445"/>
      <c r="AP234" s="446"/>
      <c r="AQ234" s="444"/>
      <c r="AR234" s="445"/>
      <c r="AS234" s="447" t="str">
        <f t="shared" ref="AS234:AU234" si="1150">IF($C234&lt;&gt;"",O234+R234,"")</f>
        <v/>
      </c>
      <c r="AT234" s="447" t="str">
        <f t="shared" si="1150"/>
        <v/>
      </c>
      <c r="AU234" s="447" t="str">
        <f t="shared" si="1150"/>
        <v/>
      </c>
      <c r="AV234" s="448" t="str">
        <f t="shared" si="1"/>
        <v/>
      </c>
      <c r="AW234" s="447" t="str">
        <f t="shared" ref="AW234:AY234" si="1151">IF($C234&lt;&gt;"",U234+X234,"")</f>
        <v/>
      </c>
      <c r="AX234" s="447" t="str">
        <f t="shared" si="1151"/>
        <v/>
      </c>
      <c r="AY234" s="447" t="str">
        <f t="shared" si="1151"/>
        <v/>
      </c>
      <c r="AZ234" s="448" t="str">
        <f t="shared" si="3"/>
        <v/>
      </c>
      <c r="BA234" s="447" t="str">
        <f t="shared" ref="BA234:BC234" si="1152">IF($C234&lt;&gt;"",AA234+AD234,"")</f>
        <v/>
      </c>
      <c r="BB234" s="447" t="str">
        <f t="shared" si="1152"/>
        <v/>
      </c>
      <c r="BC234" s="447" t="str">
        <f t="shared" si="1152"/>
        <v/>
      </c>
      <c r="BD234" s="448" t="str">
        <f t="shared" si="5"/>
        <v/>
      </c>
      <c r="BE234" s="447" t="str">
        <f t="shared" ref="BE234:BG234" si="1153">IF($C234&lt;&gt;"",AG234+AJ234,"")</f>
        <v/>
      </c>
      <c r="BF234" s="447" t="str">
        <f t="shared" si="1153"/>
        <v/>
      </c>
      <c r="BG234" s="447" t="str">
        <f t="shared" si="1153"/>
        <v/>
      </c>
      <c r="BH234" s="428" t="str">
        <f t="shared" si="7"/>
        <v/>
      </c>
      <c r="BI234" s="447" t="str">
        <f t="shared" ref="BI234:BK234" si="1154">IF($C234&lt;&gt;"",AJ234+AM234,"")</f>
        <v/>
      </c>
      <c r="BJ234" s="447" t="str">
        <f t="shared" si="1154"/>
        <v/>
      </c>
      <c r="BK234" s="447" t="str">
        <f t="shared" si="1154"/>
        <v/>
      </c>
      <c r="BL234" s="428" t="str">
        <f t="shared" si="9"/>
        <v/>
      </c>
    </row>
    <row r="235" spans="1:64" ht="24.75" customHeight="1">
      <c r="A235" s="449"/>
      <c r="B235" s="431"/>
      <c r="C235" s="432"/>
      <c r="D235" s="433"/>
      <c r="E235" s="434"/>
      <c r="F235" s="435"/>
      <c r="G235" s="436"/>
      <c r="H235" s="437"/>
      <c r="I235" s="437"/>
      <c r="J235" s="437"/>
      <c r="K235" s="435"/>
      <c r="L235" s="450"/>
      <c r="M235" s="439"/>
      <c r="N235" s="440"/>
      <c r="O235" s="441"/>
      <c r="P235" s="442"/>
      <c r="Q235" s="443"/>
      <c r="R235" s="441"/>
      <c r="S235" s="442"/>
      <c r="T235" s="443"/>
      <c r="U235" s="444"/>
      <c r="V235" s="444"/>
      <c r="W235" s="445"/>
      <c r="X235" s="446"/>
      <c r="Y235" s="444"/>
      <c r="Z235" s="445"/>
      <c r="AA235" s="446"/>
      <c r="AB235" s="444"/>
      <c r="AC235" s="445"/>
      <c r="AD235" s="446"/>
      <c r="AE235" s="444"/>
      <c r="AF235" s="445"/>
      <c r="AG235" s="446"/>
      <c r="AH235" s="444"/>
      <c r="AI235" s="445"/>
      <c r="AJ235" s="446"/>
      <c r="AK235" s="444"/>
      <c r="AL235" s="445"/>
      <c r="AM235" s="446"/>
      <c r="AN235" s="444"/>
      <c r="AO235" s="445"/>
      <c r="AP235" s="446"/>
      <c r="AQ235" s="444"/>
      <c r="AR235" s="445"/>
      <c r="AS235" s="447" t="str">
        <f t="shared" ref="AS235:AU235" si="1155">IF($C235&lt;&gt;"",O235+R235,"")</f>
        <v/>
      </c>
      <c r="AT235" s="447" t="str">
        <f t="shared" si="1155"/>
        <v/>
      </c>
      <c r="AU235" s="447" t="str">
        <f t="shared" si="1155"/>
        <v/>
      </c>
      <c r="AV235" s="448" t="str">
        <f t="shared" si="1"/>
        <v/>
      </c>
      <c r="AW235" s="447" t="str">
        <f t="shared" ref="AW235:AY235" si="1156">IF($C235&lt;&gt;"",U235+X235,"")</f>
        <v/>
      </c>
      <c r="AX235" s="447" t="str">
        <f t="shared" si="1156"/>
        <v/>
      </c>
      <c r="AY235" s="447" t="str">
        <f t="shared" si="1156"/>
        <v/>
      </c>
      <c r="AZ235" s="448" t="str">
        <f t="shared" si="3"/>
        <v/>
      </c>
      <c r="BA235" s="447" t="str">
        <f t="shared" ref="BA235:BC235" si="1157">IF($C235&lt;&gt;"",AA235+AD235,"")</f>
        <v/>
      </c>
      <c r="BB235" s="447" t="str">
        <f t="shared" si="1157"/>
        <v/>
      </c>
      <c r="BC235" s="447" t="str">
        <f t="shared" si="1157"/>
        <v/>
      </c>
      <c r="BD235" s="448" t="str">
        <f t="shared" si="5"/>
        <v/>
      </c>
      <c r="BE235" s="447" t="str">
        <f t="shared" ref="BE235:BG235" si="1158">IF($C235&lt;&gt;"",AG235+AJ235,"")</f>
        <v/>
      </c>
      <c r="BF235" s="447" t="str">
        <f t="shared" si="1158"/>
        <v/>
      </c>
      <c r="BG235" s="447" t="str">
        <f t="shared" si="1158"/>
        <v/>
      </c>
      <c r="BH235" s="428" t="str">
        <f t="shared" si="7"/>
        <v/>
      </c>
      <c r="BI235" s="447" t="str">
        <f t="shared" ref="BI235:BK235" si="1159">IF($C235&lt;&gt;"",AJ235+AM235,"")</f>
        <v/>
      </c>
      <c r="BJ235" s="447" t="str">
        <f t="shared" si="1159"/>
        <v/>
      </c>
      <c r="BK235" s="447" t="str">
        <f t="shared" si="1159"/>
        <v/>
      </c>
      <c r="BL235" s="428" t="str">
        <f t="shared" si="9"/>
        <v/>
      </c>
    </row>
    <row r="236" spans="1:64" ht="24.75" customHeight="1">
      <c r="A236" s="449"/>
      <c r="B236" s="431"/>
      <c r="C236" s="432"/>
      <c r="D236" s="433"/>
      <c r="E236" s="434"/>
      <c r="F236" s="435"/>
      <c r="G236" s="436"/>
      <c r="H236" s="437"/>
      <c r="I236" s="437"/>
      <c r="J236" s="437"/>
      <c r="K236" s="435"/>
      <c r="L236" s="450"/>
      <c r="M236" s="439"/>
      <c r="N236" s="440"/>
      <c r="O236" s="441"/>
      <c r="P236" s="442"/>
      <c r="Q236" s="443"/>
      <c r="R236" s="441"/>
      <c r="S236" s="442"/>
      <c r="T236" s="443"/>
      <c r="U236" s="444"/>
      <c r="V236" s="444"/>
      <c r="W236" s="445"/>
      <c r="X236" s="446"/>
      <c r="Y236" s="444"/>
      <c r="Z236" s="445"/>
      <c r="AA236" s="446"/>
      <c r="AB236" s="444"/>
      <c r="AC236" s="445"/>
      <c r="AD236" s="446"/>
      <c r="AE236" s="444"/>
      <c r="AF236" s="445"/>
      <c r="AG236" s="446"/>
      <c r="AH236" s="444"/>
      <c r="AI236" s="445"/>
      <c r="AJ236" s="446"/>
      <c r="AK236" s="444"/>
      <c r="AL236" s="445"/>
      <c r="AM236" s="446"/>
      <c r="AN236" s="444"/>
      <c r="AO236" s="445"/>
      <c r="AP236" s="446"/>
      <c r="AQ236" s="444"/>
      <c r="AR236" s="445"/>
      <c r="AS236" s="447" t="str">
        <f t="shared" ref="AS236:AU236" si="1160">IF($C236&lt;&gt;"",O236+R236,"")</f>
        <v/>
      </c>
      <c r="AT236" s="447" t="str">
        <f t="shared" si="1160"/>
        <v/>
      </c>
      <c r="AU236" s="447" t="str">
        <f t="shared" si="1160"/>
        <v/>
      </c>
      <c r="AV236" s="448" t="str">
        <f t="shared" si="1"/>
        <v/>
      </c>
      <c r="AW236" s="447" t="str">
        <f t="shared" ref="AW236:AY236" si="1161">IF($C236&lt;&gt;"",U236+X236,"")</f>
        <v/>
      </c>
      <c r="AX236" s="447" t="str">
        <f t="shared" si="1161"/>
        <v/>
      </c>
      <c r="AY236" s="447" t="str">
        <f t="shared" si="1161"/>
        <v/>
      </c>
      <c r="AZ236" s="448" t="str">
        <f t="shared" si="3"/>
        <v/>
      </c>
      <c r="BA236" s="447" t="str">
        <f t="shared" ref="BA236:BC236" si="1162">IF($C236&lt;&gt;"",AA236+AD236,"")</f>
        <v/>
      </c>
      <c r="BB236" s="447" t="str">
        <f t="shared" si="1162"/>
        <v/>
      </c>
      <c r="BC236" s="447" t="str">
        <f t="shared" si="1162"/>
        <v/>
      </c>
      <c r="BD236" s="448" t="str">
        <f t="shared" si="5"/>
        <v/>
      </c>
      <c r="BE236" s="447" t="str">
        <f t="shared" ref="BE236:BG236" si="1163">IF($C236&lt;&gt;"",AG236+AJ236,"")</f>
        <v/>
      </c>
      <c r="BF236" s="447" t="str">
        <f t="shared" si="1163"/>
        <v/>
      </c>
      <c r="BG236" s="447" t="str">
        <f t="shared" si="1163"/>
        <v/>
      </c>
      <c r="BH236" s="428" t="str">
        <f t="shared" si="7"/>
        <v/>
      </c>
      <c r="BI236" s="447" t="str">
        <f t="shared" ref="BI236:BK236" si="1164">IF($C236&lt;&gt;"",AJ236+AM236,"")</f>
        <v/>
      </c>
      <c r="BJ236" s="447" t="str">
        <f t="shared" si="1164"/>
        <v/>
      </c>
      <c r="BK236" s="447" t="str">
        <f t="shared" si="1164"/>
        <v/>
      </c>
      <c r="BL236" s="428" t="str">
        <f t="shared" si="9"/>
        <v/>
      </c>
    </row>
    <row r="237" spans="1:64" ht="24.75" customHeight="1">
      <c r="A237" s="449"/>
      <c r="B237" s="431"/>
      <c r="C237" s="432"/>
      <c r="D237" s="433"/>
      <c r="E237" s="434"/>
      <c r="F237" s="435"/>
      <c r="G237" s="436"/>
      <c r="H237" s="437"/>
      <c r="I237" s="437"/>
      <c r="J237" s="437"/>
      <c r="K237" s="435"/>
      <c r="L237" s="450"/>
      <c r="M237" s="439"/>
      <c r="N237" s="440"/>
      <c r="O237" s="441"/>
      <c r="P237" s="442"/>
      <c r="Q237" s="443"/>
      <c r="R237" s="441"/>
      <c r="S237" s="442"/>
      <c r="T237" s="443"/>
      <c r="U237" s="444"/>
      <c r="V237" s="444"/>
      <c r="W237" s="445"/>
      <c r="X237" s="446"/>
      <c r="Y237" s="444"/>
      <c r="Z237" s="445"/>
      <c r="AA237" s="446"/>
      <c r="AB237" s="444"/>
      <c r="AC237" s="445"/>
      <c r="AD237" s="446"/>
      <c r="AE237" s="444"/>
      <c r="AF237" s="445"/>
      <c r="AG237" s="446"/>
      <c r="AH237" s="444"/>
      <c r="AI237" s="445"/>
      <c r="AJ237" s="446"/>
      <c r="AK237" s="444"/>
      <c r="AL237" s="445"/>
      <c r="AM237" s="446"/>
      <c r="AN237" s="444"/>
      <c r="AO237" s="445"/>
      <c r="AP237" s="446"/>
      <c r="AQ237" s="444"/>
      <c r="AR237" s="445"/>
      <c r="AS237" s="447" t="str">
        <f t="shared" ref="AS237:AU237" si="1165">IF($C237&lt;&gt;"",O237+R237,"")</f>
        <v/>
      </c>
      <c r="AT237" s="447" t="str">
        <f t="shared" si="1165"/>
        <v/>
      </c>
      <c r="AU237" s="447" t="str">
        <f t="shared" si="1165"/>
        <v/>
      </c>
      <c r="AV237" s="448" t="str">
        <f t="shared" si="1"/>
        <v/>
      </c>
      <c r="AW237" s="447" t="str">
        <f t="shared" ref="AW237:AY237" si="1166">IF($C237&lt;&gt;"",U237+X237,"")</f>
        <v/>
      </c>
      <c r="AX237" s="447" t="str">
        <f t="shared" si="1166"/>
        <v/>
      </c>
      <c r="AY237" s="447" t="str">
        <f t="shared" si="1166"/>
        <v/>
      </c>
      <c r="AZ237" s="448" t="str">
        <f t="shared" si="3"/>
        <v/>
      </c>
      <c r="BA237" s="447" t="str">
        <f t="shared" ref="BA237:BC237" si="1167">IF($C237&lt;&gt;"",AA237+AD237,"")</f>
        <v/>
      </c>
      <c r="BB237" s="447" t="str">
        <f t="shared" si="1167"/>
        <v/>
      </c>
      <c r="BC237" s="447" t="str">
        <f t="shared" si="1167"/>
        <v/>
      </c>
      <c r="BD237" s="448" t="str">
        <f t="shared" si="5"/>
        <v/>
      </c>
      <c r="BE237" s="447" t="str">
        <f t="shared" ref="BE237:BG237" si="1168">IF($C237&lt;&gt;"",AG237+AJ237,"")</f>
        <v/>
      </c>
      <c r="BF237" s="447" t="str">
        <f t="shared" si="1168"/>
        <v/>
      </c>
      <c r="BG237" s="447" t="str">
        <f t="shared" si="1168"/>
        <v/>
      </c>
      <c r="BH237" s="428" t="str">
        <f t="shared" si="7"/>
        <v/>
      </c>
      <c r="BI237" s="447" t="str">
        <f t="shared" ref="BI237:BK237" si="1169">IF($C237&lt;&gt;"",AJ237+AM237,"")</f>
        <v/>
      </c>
      <c r="BJ237" s="447" t="str">
        <f t="shared" si="1169"/>
        <v/>
      </c>
      <c r="BK237" s="447" t="str">
        <f t="shared" si="1169"/>
        <v/>
      </c>
      <c r="BL237" s="428" t="str">
        <f t="shared" si="9"/>
        <v/>
      </c>
    </row>
    <row r="238" spans="1:64" ht="24.75" customHeight="1">
      <c r="A238" s="449"/>
      <c r="B238" s="431"/>
      <c r="C238" s="432"/>
      <c r="D238" s="433"/>
      <c r="E238" s="434"/>
      <c r="F238" s="435"/>
      <c r="G238" s="436"/>
      <c r="H238" s="437"/>
      <c r="I238" s="437"/>
      <c r="J238" s="437"/>
      <c r="K238" s="435"/>
      <c r="L238" s="450"/>
      <c r="M238" s="439"/>
      <c r="N238" s="440"/>
      <c r="O238" s="441"/>
      <c r="P238" s="442"/>
      <c r="Q238" s="443"/>
      <c r="R238" s="441"/>
      <c r="S238" s="442"/>
      <c r="T238" s="443"/>
      <c r="U238" s="444"/>
      <c r="V238" s="444"/>
      <c r="W238" s="445"/>
      <c r="X238" s="446"/>
      <c r="Y238" s="444"/>
      <c r="Z238" s="445"/>
      <c r="AA238" s="446"/>
      <c r="AB238" s="444"/>
      <c r="AC238" s="445"/>
      <c r="AD238" s="446"/>
      <c r="AE238" s="444"/>
      <c r="AF238" s="445"/>
      <c r="AG238" s="446"/>
      <c r="AH238" s="444"/>
      <c r="AI238" s="445"/>
      <c r="AJ238" s="446"/>
      <c r="AK238" s="444"/>
      <c r="AL238" s="445"/>
      <c r="AM238" s="446"/>
      <c r="AN238" s="444"/>
      <c r="AO238" s="445"/>
      <c r="AP238" s="446"/>
      <c r="AQ238" s="444"/>
      <c r="AR238" s="445"/>
      <c r="AS238" s="447" t="str">
        <f t="shared" ref="AS238:AU238" si="1170">IF($C238&lt;&gt;"",O238+R238,"")</f>
        <v/>
      </c>
      <c r="AT238" s="447" t="str">
        <f t="shared" si="1170"/>
        <v/>
      </c>
      <c r="AU238" s="447" t="str">
        <f t="shared" si="1170"/>
        <v/>
      </c>
      <c r="AV238" s="448" t="str">
        <f t="shared" si="1"/>
        <v/>
      </c>
      <c r="AW238" s="447" t="str">
        <f t="shared" ref="AW238:AY238" si="1171">IF($C238&lt;&gt;"",U238+X238,"")</f>
        <v/>
      </c>
      <c r="AX238" s="447" t="str">
        <f t="shared" si="1171"/>
        <v/>
      </c>
      <c r="AY238" s="447" t="str">
        <f t="shared" si="1171"/>
        <v/>
      </c>
      <c r="AZ238" s="448" t="str">
        <f t="shared" si="3"/>
        <v/>
      </c>
      <c r="BA238" s="447" t="str">
        <f t="shared" ref="BA238:BC238" si="1172">IF($C238&lt;&gt;"",AA238+AD238,"")</f>
        <v/>
      </c>
      <c r="BB238" s="447" t="str">
        <f t="shared" si="1172"/>
        <v/>
      </c>
      <c r="BC238" s="447" t="str">
        <f t="shared" si="1172"/>
        <v/>
      </c>
      <c r="BD238" s="448" t="str">
        <f t="shared" si="5"/>
        <v/>
      </c>
      <c r="BE238" s="447" t="str">
        <f t="shared" ref="BE238:BG238" si="1173">IF($C238&lt;&gt;"",AG238+AJ238,"")</f>
        <v/>
      </c>
      <c r="BF238" s="447" t="str">
        <f t="shared" si="1173"/>
        <v/>
      </c>
      <c r="BG238" s="447" t="str">
        <f t="shared" si="1173"/>
        <v/>
      </c>
      <c r="BH238" s="428" t="str">
        <f t="shared" si="7"/>
        <v/>
      </c>
      <c r="BI238" s="447" t="str">
        <f t="shared" ref="BI238:BK238" si="1174">IF($C238&lt;&gt;"",AJ238+AM238,"")</f>
        <v/>
      </c>
      <c r="BJ238" s="447" t="str">
        <f t="shared" si="1174"/>
        <v/>
      </c>
      <c r="BK238" s="447" t="str">
        <f t="shared" si="1174"/>
        <v/>
      </c>
      <c r="BL238" s="428" t="str">
        <f t="shared" si="9"/>
        <v/>
      </c>
    </row>
    <row r="239" spans="1:64" ht="24.75" customHeight="1">
      <c r="A239" s="449"/>
      <c r="B239" s="431"/>
      <c r="C239" s="432"/>
      <c r="D239" s="433"/>
      <c r="E239" s="434"/>
      <c r="F239" s="435"/>
      <c r="G239" s="436"/>
      <c r="H239" s="437"/>
      <c r="I239" s="437"/>
      <c r="J239" s="437"/>
      <c r="K239" s="435"/>
      <c r="L239" s="450"/>
      <c r="M239" s="439"/>
      <c r="N239" s="440"/>
      <c r="O239" s="441"/>
      <c r="P239" s="442"/>
      <c r="Q239" s="443"/>
      <c r="R239" s="441"/>
      <c r="S239" s="442"/>
      <c r="T239" s="443"/>
      <c r="U239" s="444"/>
      <c r="V239" s="444"/>
      <c r="W239" s="445"/>
      <c r="X239" s="446"/>
      <c r="Y239" s="444"/>
      <c r="Z239" s="445"/>
      <c r="AA239" s="446"/>
      <c r="AB239" s="444"/>
      <c r="AC239" s="445"/>
      <c r="AD239" s="446"/>
      <c r="AE239" s="444"/>
      <c r="AF239" s="445"/>
      <c r="AG239" s="446"/>
      <c r="AH239" s="444"/>
      <c r="AI239" s="445"/>
      <c r="AJ239" s="446"/>
      <c r="AK239" s="444"/>
      <c r="AL239" s="445"/>
      <c r="AM239" s="446"/>
      <c r="AN239" s="444"/>
      <c r="AO239" s="445"/>
      <c r="AP239" s="446"/>
      <c r="AQ239" s="444"/>
      <c r="AR239" s="445"/>
      <c r="AS239" s="447" t="str">
        <f t="shared" ref="AS239:AU239" si="1175">IF($C239&lt;&gt;"",O239+R239,"")</f>
        <v/>
      </c>
      <c r="AT239" s="447" t="str">
        <f t="shared" si="1175"/>
        <v/>
      </c>
      <c r="AU239" s="447" t="str">
        <f t="shared" si="1175"/>
        <v/>
      </c>
      <c r="AV239" s="448" t="str">
        <f t="shared" si="1"/>
        <v/>
      </c>
      <c r="AW239" s="447" t="str">
        <f t="shared" ref="AW239:AY239" si="1176">IF($C239&lt;&gt;"",U239+X239,"")</f>
        <v/>
      </c>
      <c r="AX239" s="447" t="str">
        <f t="shared" si="1176"/>
        <v/>
      </c>
      <c r="AY239" s="447" t="str">
        <f t="shared" si="1176"/>
        <v/>
      </c>
      <c r="AZ239" s="448" t="str">
        <f t="shared" si="3"/>
        <v/>
      </c>
      <c r="BA239" s="447" t="str">
        <f t="shared" ref="BA239:BC239" si="1177">IF($C239&lt;&gt;"",AA239+AD239,"")</f>
        <v/>
      </c>
      <c r="BB239" s="447" t="str">
        <f t="shared" si="1177"/>
        <v/>
      </c>
      <c r="BC239" s="447" t="str">
        <f t="shared" si="1177"/>
        <v/>
      </c>
      <c r="BD239" s="448" t="str">
        <f t="shared" si="5"/>
        <v/>
      </c>
      <c r="BE239" s="447" t="str">
        <f t="shared" ref="BE239:BG239" si="1178">IF($C239&lt;&gt;"",AG239+AJ239,"")</f>
        <v/>
      </c>
      <c r="BF239" s="447" t="str">
        <f t="shared" si="1178"/>
        <v/>
      </c>
      <c r="BG239" s="447" t="str">
        <f t="shared" si="1178"/>
        <v/>
      </c>
      <c r="BH239" s="428" t="str">
        <f t="shared" si="7"/>
        <v/>
      </c>
      <c r="BI239" s="447" t="str">
        <f t="shared" ref="BI239:BK239" si="1179">IF($C239&lt;&gt;"",AJ239+AM239,"")</f>
        <v/>
      </c>
      <c r="BJ239" s="447" t="str">
        <f t="shared" si="1179"/>
        <v/>
      </c>
      <c r="BK239" s="447" t="str">
        <f t="shared" si="1179"/>
        <v/>
      </c>
      <c r="BL239" s="428" t="str">
        <f t="shared" si="9"/>
        <v/>
      </c>
    </row>
    <row r="240" spans="1:64" ht="24.75" customHeight="1">
      <c r="A240" s="449"/>
      <c r="B240" s="431"/>
      <c r="C240" s="432"/>
      <c r="D240" s="433"/>
      <c r="E240" s="434"/>
      <c r="F240" s="435"/>
      <c r="G240" s="436"/>
      <c r="H240" s="437"/>
      <c r="I240" s="437"/>
      <c r="J240" s="437"/>
      <c r="K240" s="435"/>
      <c r="L240" s="450"/>
      <c r="M240" s="439"/>
      <c r="N240" s="440"/>
      <c r="O240" s="441"/>
      <c r="P240" s="442"/>
      <c r="Q240" s="443"/>
      <c r="R240" s="441"/>
      <c r="S240" s="442"/>
      <c r="T240" s="443"/>
      <c r="U240" s="444"/>
      <c r="V240" s="444"/>
      <c r="W240" s="445"/>
      <c r="X240" s="446"/>
      <c r="Y240" s="444"/>
      <c r="Z240" s="445"/>
      <c r="AA240" s="446"/>
      <c r="AB240" s="444"/>
      <c r="AC240" s="445"/>
      <c r="AD240" s="446"/>
      <c r="AE240" s="444"/>
      <c r="AF240" s="445"/>
      <c r="AG240" s="446"/>
      <c r="AH240" s="444"/>
      <c r="AI240" s="445"/>
      <c r="AJ240" s="446"/>
      <c r="AK240" s="444"/>
      <c r="AL240" s="445"/>
      <c r="AM240" s="446"/>
      <c r="AN240" s="444"/>
      <c r="AO240" s="445"/>
      <c r="AP240" s="446"/>
      <c r="AQ240" s="444"/>
      <c r="AR240" s="445"/>
      <c r="AS240" s="447" t="str">
        <f t="shared" ref="AS240:AU240" si="1180">IF($C240&lt;&gt;"",O240+R240,"")</f>
        <v/>
      </c>
      <c r="AT240" s="447" t="str">
        <f t="shared" si="1180"/>
        <v/>
      </c>
      <c r="AU240" s="447" t="str">
        <f t="shared" si="1180"/>
        <v/>
      </c>
      <c r="AV240" s="448" t="str">
        <f t="shared" si="1"/>
        <v/>
      </c>
      <c r="AW240" s="447" t="str">
        <f t="shared" ref="AW240:AY240" si="1181">IF($C240&lt;&gt;"",U240+X240,"")</f>
        <v/>
      </c>
      <c r="AX240" s="447" t="str">
        <f t="shared" si="1181"/>
        <v/>
      </c>
      <c r="AY240" s="447" t="str">
        <f t="shared" si="1181"/>
        <v/>
      </c>
      <c r="AZ240" s="448" t="str">
        <f t="shared" si="3"/>
        <v/>
      </c>
      <c r="BA240" s="447" t="str">
        <f t="shared" ref="BA240:BC240" si="1182">IF($C240&lt;&gt;"",AA240+AD240,"")</f>
        <v/>
      </c>
      <c r="BB240" s="447" t="str">
        <f t="shared" si="1182"/>
        <v/>
      </c>
      <c r="BC240" s="447" t="str">
        <f t="shared" si="1182"/>
        <v/>
      </c>
      <c r="BD240" s="448" t="str">
        <f t="shared" si="5"/>
        <v/>
      </c>
      <c r="BE240" s="447" t="str">
        <f t="shared" ref="BE240:BG240" si="1183">IF($C240&lt;&gt;"",AG240+AJ240,"")</f>
        <v/>
      </c>
      <c r="BF240" s="447" t="str">
        <f t="shared" si="1183"/>
        <v/>
      </c>
      <c r="BG240" s="447" t="str">
        <f t="shared" si="1183"/>
        <v/>
      </c>
      <c r="BH240" s="428" t="str">
        <f t="shared" si="7"/>
        <v/>
      </c>
      <c r="BI240" s="447" t="str">
        <f t="shared" ref="BI240:BK240" si="1184">IF($C240&lt;&gt;"",AJ240+AM240,"")</f>
        <v/>
      </c>
      <c r="BJ240" s="447" t="str">
        <f t="shared" si="1184"/>
        <v/>
      </c>
      <c r="BK240" s="447" t="str">
        <f t="shared" si="1184"/>
        <v/>
      </c>
      <c r="BL240" s="428" t="str">
        <f t="shared" si="9"/>
        <v/>
      </c>
    </row>
    <row r="241" spans="1:64" ht="24.75" customHeight="1">
      <c r="A241" s="449"/>
      <c r="B241" s="431"/>
      <c r="C241" s="432"/>
      <c r="D241" s="433"/>
      <c r="E241" s="434"/>
      <c r="F241" s="435"/>
      <c r="G241" s="436"/>
      <c r="H241" s="437"/>
      <c r="I241" s="437"/>
      <c r="J241" s="437"/>
      <c r="K241" s="435"/>
      <c r="L241" s="450"/>
      <c r="M241" s="439"/>
      <c r="N241" s="440"/>
      <c r="O241" s="441"/>
      <c r="P241" s="442"/>
      <c r="Q241" s="443"/>
      <c r="R241" s="441"/>
      <c r="S241" s="442"/>
      <c r="T241" s="443"/>
      <c r="U241" s="444"/>
      <c r="V241" s="444"/>
      <c r="W241" s="445"/>
      <c r="X241" s="446"/>
      <c r="Y241" s="444"/>
      <c r="Z241" s="445"/>
      <c r="AA241" s="446"/>
      <c r="AB241" s="444"/>
      <c r="AC241" s="445"/>
      <c r="AD241" s="446"/>
      <c r="AE241" s="444"/>
      <c r="AF241" s="445"/>
      <c r="AG241" s="446"/>
      <c r="AH241" s="444"/>
      <c r="AI241" s="445"/>
      <c r="AJ241" s="446"/>
      <c r="AK241" s="444"/>
      <c r="AL241" s="445"/>
      <c r="AM241" s="446"/>
      <c r="AN241" s="444"/>
      <c r="AO241" s="445"/>
      <c r="AP241" s="446"/>
      <c r="AQ241" s="444"/>
      <c r="AR241" s="445"/>
      <c r="AS241" s="447" t="str">
        <f t="shared" ref="AS241:AU241" si="1185">IF($C241&lt;&gt;"",O241+R241,"")</f>
        <v/>
      </c>
      <c r="AT241" s="447" t="str">
        <f t="shared" si="1185"/>
        <v/>
      </c>
      <c r="AU241" s="447" t="str">
        <f t="shared" si="1185"/>
        <v/>
      </c>
      <c r="AV241" s="448" t="str">
        <f t="shared" si="1"/>
        <v/>
      </c>
      <c r="AW241" s="447" t="str">
        <f t="shared" ref="AW241:AY241" si="1186">IF($C241&lt;&gt;"",U241+X241,"")</f>
        <v/>
      </c>
      <c r="AX241" s="447" t="str">
        <f t="shared" si="1186"/>
        <v/>
      </c>
      <c r="AY241" s="447" t="str">
        <f t="shared" si="1186"/>
        <v/>
      </c>
      <c r="AZ241" s="448" t="str">
        <f t="shared" si="3"/>
        <v/>
      </c>
      <c r="BA241" s="447" t="str">
        <f t="shared" ref="BA241:BC241" si="1187">IF($C241&lt;&gt;"",AA241+AD241,"")</f>
        <v/>
      </c>
      <c r="BB241" s="447" t="str">
        <f t="shared" si="1187"/>
        <v/>
      </c>
      <c r="BC241" s="447" t="str">
        <f t="shared" si="1187"/>
        <v/>
      </c>
      <c r="BD241" s="448" t="str">
        <f t="shared" si="5"/>
        <v/>
      </c>
      <c r="BE241" s="447" t="str">
        <f t="shared" ref="BE241:BG241" si="1188">IF($C241&lt;&gt;"",AG241+AJ241,"")</f>
        <v/>
      </c>
      <c r="BF241" s="447" t="str">
        <f t="shared" si="1188"/>
        <v/>
      </c>
      <c r="BG241" s="447" t="str">
        <f t="shared" si="1188"/>
        <v/>
      </c>
      <c r="BH241" s="428" t="str">
        <f t="shared" si="7"/>
        <v/>
      </c>
      <c r="BI241" s="447" t="str">
        <f t="shared" ref="BI241:BK241" si="1189">IF($C241&lt;&gt;"",AJ241+AM241,"")</f>
        <v/>
      </c>
      <c r="BJ241" s="447" t="str">
        <f t="shared" si="1189"/>
        <v/>
      </c>
      <c r="BK241" s="447" t="str">
        <f t="shared" si="1189"/>
        <v/>
      </c>
      <c r="BL241" s="428" t="str">
        <f t="shared" si="9"/>
        <v/>
      </c>
    </row>
    <row r="242" spans="1:64" ht="24.75" customHeight="1">
      <c r="A242" s="449"/>
      <c r="B242" s="431"/>
      <c r="C242" s="432"/>
      <c r="D242" s="433"/>
      <c r="E242" s="434"/>
      <c r="F242" s="435"/>
      <c r="G242" s="436"/>
      <c r="H242" s="437"/>
      <c r="I242" s="437"/>
      <c r="J242" s="437"/>
      <c r="K242" s="435"/>
      <c r="L242" s="450"/>
      <c r="M242" s="439"/>
      <c r="N242" s="440"/>
      <c r="O242" s="441"/>
      <c r="P242" s="442"/>
      <c r="Q242" s="443"/>
      <c r="R242" s="441"/>
      <c r="S242" s="442"/>
      <c r="T242" s="443"/>
      <c r="U242" s="444"/>
      <c r="V242" s="444"/>
      <c r="W242" s="445"/>
      <c r="X242" s="446"/>
      <c r="Y242" s="444"/>
      <c r="Z242" s="445"/>
      <c r="AA242" s="446"/>
      <c r="AB242" s="444"/>
      <c r="AC242" s="445"/>
      <c r="AD242" s="446"/>
      <c r="AE242" s="444"/>
      <c r="AF242" s="445"/>
      <c r="AG242" s="446"/>
      <c r="AH242" s="444"/>
      <c r="AI242" s="445"/>
      <c r="AJ242" s="446"/>
      <c r="AK242" s="444"/>
      <c r="AL242" s="445"/>
      <c r="AM242" s="446"/>
      <c r="AN242" s="444"/>
      <c r="AO242" s="445"/>
      <c r="AP242" s="446"/>
      <c r="AQ242" s="444"/>
      <c r="AR242" s="445"/>
      <c r="AS242" s="447" t="str">
        <f t="shared" ref="AS242:AU242" si="1190">IF($C242&lt;&gt;"",O242+R242,"")</f>
        <v/>
      </c>
      <c r="AT242" s="447" t="str">
        <f t="shared" si="1190"/>
        <v/>
      </c>
      <c r="AU242" s="447" t="str">
        <f t="shared" si="1190"/>
        <v/>
      </c>
      <c r="AV242" s="448" t="str">
        <f t="shared" si="1"/>
        <v/>
      </c>
      <c r="AW242" s="447" t="str">
        <f t="shared" ref="AW242:AY242" si="1191">IF($C242&lt;&gt;"",U242+X242,"")</f>
        <v/>
      </c>
      <c r="AX242" s="447" t="str">
        <f t="shared" si="1191"/>
        <v/>
      </c>
      <c r="AY242" s="447" t="str">
        <f t="shared" si="1191"/>
        <v/>
      </c>
      <c r="AZ242" s="448" t="str">
        <f t="shared" si="3"/>
        <v/>
      </c>
      <c r="BA242" s="447" t="str">
        <f t="shared" ref="BA242:BC242" si="1192">IF($C242&lt;&gt;"",AA242+AD242,"")</f>
        <v/>
      </c>
      <c r="BB242" s="447" t="str">
        <f t="shared" si="1192"/>
        <v/>
      </c>
      <c r="BC242" s="447" t="str">
        <f t="shared" si="1192"/>
        <v/>
      </c>
      <c r="BD242" s="448" t="str">
        <f t="shared" si="5"/>
        <v/>
      </c>
      <c r="BE242" s="447" t="str">
        <f t="shared" ref="BE242:BG242" si="1193">IF($C242&lt;&gt;"",AG242+AJ242,"")</f>
        <v/>
      </c>
      <c r="BF242" s="447" t="str">
        <f t="shared" si="1193"/>
        <v/>
      </c>
      <c r="BG242" s="447" t="str">
        <f t="shared" si="1193"/>
        <v/>
      </c>
      <c r="BH242" s="428" t="str">
        <f t="shared" si="7"/>
        <v/>
      </c>
      <c r="BI242" s="447" t="str">
        <f t="shared" ref="BI242:BK242" si="1194">IF($C242&lt;&gt;"",AJ242+AM242,"")</f>
        <v/>
      </c>
      <c r="BJ242" s="447" t="str">
        <f t="shared" si="1194"/>
        <v/>
      </c>
      <c r="BK242" s="447" t="str">
        <f t="shared" si="1194"/>
        <v/>
      </c>
      <c r="BL242" s="428" t="str">
        <f t="shared" si="9"/>
        <v/>
      </c>
    </row>
    <row r="243" spans="1:64" ht="24.75" customHeight="1">
      <c r="A243" s="449"/>
      <c r="B243" s="431"/>
      <c r="C243" s="432"/>
      <c r="D243" s="433"/>
      <c r="E243" s="434"/>
      <c r="F243" s="435"/>
      <c r="G243" s="436"/>
      <c r="H243" s="437"/>
      <c r="I243" s="437"/>
      <c r="J243" s="437"/>
      <c r="K243" s="435"/>
      <c r="L243" s="450"/>
      <c r="M243" s="439"/>
      <c r="N243" s="440"/>
      <c r="O243" s="441"/>
      <c r="P243" s="442"/>
      <c r="Q243" s="443"/>
      <c r="R243" s="441"/>
      <c r="S243" s="442"/>
      <c r="T243" s="443"/>
      <c r="U243" s="444"/>
      <c r="V243" s="444"/>
      <c r="W243" s="445"/>
      <c r="X243" s="446"/>
      <c r="Y243" s="444"/>
      <c r="Z243" s="445"/>
      <c r="AA243" s="446"/>
      <c r="AB243" s="444"/>
      <c r="AC243" s="445"/>
      <c r="AD243" s="446"/>
      <c r="AE243" s="444"/>
      <c r="AF243" s="445"/>
      <c r="AG243" s="446"/>
      <c r="AH243" s="444"/>
      <c r="AI243" s="445"/>
      <c r="AJ243" s="446"/>
      <c r="AK243" s="444"/>
      <c r="AL243" s="445"/>
      <c r="AM243" s="446"/>
      <c r="AN243" s="444"/>
      <c r="AO243" s="445"/>
      <c r="AP243" s="446"/>
      <c r="AQ243" s="444"/>
      <c r="AR243" s="445"/>
      <c r="AS243" s="447" t="str">
        <f t="shared" ref="AS243:AU243" si="1195">IF($C243&lt;&gt;"",O243+R243,"")</f>
        <v/>
      </c>
      <c r="AT243" s="447" t="str">
        <f t="shared" si="1195"/>
        <v/>
      </c>
      <c r="AU243" s="447" t="str">
        <f t="shared" si="1195"/>
        <v/>
      </c>
      <c r="AV243" s="448" t="str">
        <f t="shared" si="1"/>
        <v/>
      </c>
      <c r="AW243" s="447" t="str">
        <f t="shared" ref="AW243:AY243" si="1196">IF($C243&lt;&gt;"",U243+X243,"")</f>
        <v/>
      </c>
      <c r="AX243" s="447" t="str">
        <f t="shared" si="1196"/>
        <v/>
      </c>
      <c r="AY243" s="447" t="str">
        <f t="shared" si="1196"/>
        <v/>
      </c>
      <c r="AZ243" s="448" t="str">
        <f t="shared" si="3"/>
        <v/>
      </c>
      <c r="BA243" s="447" t="str">
        <f t="shared" ref="BA243:BC243" si="1197">IF($C243&lt;&gt;"",AA243+AD243,"")</f>
        <v/>
      </c>
      <c r="BB243" s="447" t="str">
        <f t="shared" si="1197"/>
        <v/>
      </c>
      <c r="BC243" s="447" t="str">
        <f t="shared" si="1197"/>
        <v/>
      </c>
      <c r="BD243" s="448" t="str">
        <f t="shared" si="5"/>
        <v/>
      </c>
      <c r="BE243" s="447" t="str">
        <f t="shared" ref="BE243:BG243" si="1198">IF($C243&lt;&gt;"",AG243+AJ243,"")</f>
        <v/>
      </c>
      <c r="BF243" s="447" t="str">
        <f t="shared" si="1198"/>
        <v/>
      </c>
      <c r="BG243" s="447" t="str">
        <f t="shared" si="1198"/>
        <v/>
      </c>
      <c r="BH243" s="428" t="str">
        <f t="shared" si="7"/>
        <v/>
      </c>
      <c r="BI243" s="447" t="str">
        <f t="shared" ref="BI243:BK243" si="1199">IF($C243&lt;&gt;"",AJ243+AM243,"")</f>
        <v/>
      </c>
      <c r="BJ243" s="447" t="str">
        <f t="shared" si="1199"/>
        <v/>
      </c>
      <c r="BK243" s="447" t="str">
        <f t="shared" si="1199"/>
        <v/>
      </c>
      <c r="BL243" s="428" t="str">
        <f t="shared" si="9"/>
        <v/>
      </c>
    </row>
    <row r="244" spans="1:64" ht="24.75" customHeight="1">
      <c r="A244" s="449"/>
      <c r="B244" s="431"/>
      <c r="C244" s="432"/>
      <c r="D244" s="433"/>
      <c r="E244" s="434"/>
      <c r="F244" s="435"/>
      <c r="G244" s="436"/>
      <c r="H244" s="437"/>
      <c r="I244" s="437"/>
      <c r="J244" s="437"/>
      <c r="K244" s="435"/>
      <c r="L244" s="450"/>
      <c r="M244" s="439"/>
      <c r="N244" s="440"/>
      <c r="O244" s="441"/>
      <c r="P244" s="442"/>
      <c r="Q244" s="443"/>
      <c r="R244" s="441"/>
      <c r="S244" s="442"/>
      <c r="T244" s="443"/>
      <c r="U244" s="444"/>
      <c r="V244" s="444"/>
      <c r="W244" s="445"/>
      <c r="X244" s="446"/>
      <c r="Y244" s="444"/>
      <c r="Z244" s="445"/>
      <c r="AA244" s="446"/>
      <c r="AB244" s="444"/>
      <c r="AC244" s="445"/>
      <c r="AD244" s="446"/>
      <c r="AE244" s="444"/>
      <c r="AF244" s="445"/>
      <c r="AG244" s="446"/>
      <c r="AH244" s="444"/>
      <c r="AI244" s="445"/>
      <c r="AJ244" s="446"/>
      <c r="AK244" s="444"/>
      <c r="AL244" s="445"/>
      <c r="AM244" s="446"/>
      <c r="AN244" s="444"/>
      <c r="AO244" s="445"/>
      <c r="AP244" s="446"/>
      <c r="AQ244" s="444"/>
      <c r="AR244" s="445"/>
      <c r="AS244" s="447" t="str">
        <f t="shared" ref="AS244:AU244" si="1200">IF($C244&lt;&gt;"",O244+R244,"")</f>
        <v/>
      </c>
      <c r="AT244" s="447" t="str">
        <f t="shared" si="1200"/>
        <v/>
      </c>
      <c r="AU244" s="447" t="str">
        <f t="shared" si="1200"/>
        <v/>
      </c>
      <c r="AV244" s="448" t="str">
        <f t="shared" si="1"/>
        <v/>
      </c>
      <c r="AW244" s="447" t="str">
        <f t="shared" ref="AW244:AY244" si="1201">IF($C244&lt;&gt;"",U244+X244,"")</f>
        <v/>
      </c>
      <c r="AX244" s="447" t="str">
        <f t="shared" si="1201"/>
        <v/>
      </c>
      <c r="AY244" s="447" t="str">
        <f t="shared" si="1201"/>
        <v/>
      </c>
      <c r="AZ244" s="448" t="str">
        <f t="shared" si="3"/>
        <v/>
      </c>
      <c r="BA244" s="447" t="str">
        <f t="shared" ref="BA244:BC244" si="1202">IF($C244&lt;&gt;"",AA244+AD244,"")</f>
        <v/>
      </c>
      <c r="BB244" s="447" t="str">
        <f t="shared" si="1202"/>
        <v/>
      </c>
      <c r="BC244" s="447" t="str">
        <f t="shared" si="1202"/>
        <v/>
      </c>
      <c r="BD244" s="448" t="str">
        <f t="shared" si="5"/>
        <v/>
      </c>
      <c r="BE244" s="447" t="str">
        <f t="shared" ref="BE244:BG244" si="1203">IF($C244&lt;&gt;"",AG244+AJ244,"")</f>
        <v/>
      </c>
      <c r="BF244" s="447" t="str">
        <f t="shared" si="1203"/>
        <v/>
      </c>
      <c r="BG244" s="447" t="str">
        <f t="shared" si="1203"/>
        <v/>
      </c>
      <c r="BH244" s="428" t="str">
        <f t="shared" si="7"/>
        <v/>
      </c>
      <c r="BI244" s="447" t="str">
        <f t="shared" ref="BI244:BK244" si="1204">IF($C244&lt;&gt;"",AJ244+AM244,"")</f>
        <v/>
      </c>
      <c r="BJ244" s="447" t="str">
        <f t="shared" si="1204"/>
        <v/>
      </c>
      <c r="BK244" s="447" t="str">
        <f t="shared" si="1204"/>
        <v/>
      </c>
      <c r="BL244" s="428" t="str">
        <f t="shared" si="9"/>
        <v/>
      </c>
    </row>
    <row r="245" spans="1:64" ht="24.75" customHeight="1">
      <c r="A245" s="449"/>
      <c r="B245" s="431"/>
      <c r="C245" s="432"/>
      <c r="D245" s="433"/>
      <c r="E245" s="434"/>
      <c r="F245" s="435"/>
      <c r="G245" s="436"/>
      <c r="H245" s="437"/>
      <c r="I245" s="437"/>
      <c r="J245" s="437"/>
      <c r="K245" s="435"/>
      <c r="L245" s="450"/>
      <c r="M245" s="439"/>
      <c r="N245" s="440"/>
      <c r="O245" s="441"/>
      <c r="P245" s="442"/>
      <c r="Q245" s="443"/>
      <c r="R245" s="441"/>
      <c r="S245" s="442"/>
      <c r="T245" s="443"/>
      <c r="U245" s="444"/>
      <c r="V245" s="444"/>
      <c r="W245" s="445"/>
      <c r="X245" s="446"/>
      <c r="Y245" s="444"/>
      <c r="Z245" s="445"/>
      <c r="AA245" s="446"/>
      <c r="AB245" s="444"/>
      <c r="AC245" s="445"/>
      <c r="AD245" s="446"/>
      <c r="AE245" s="444"/>
      <c r="AF245" s="445"/>
      <c r="AG245" s="446"/>
      <c r="AH245" s="444"/>
      <c r="AI245" s="445"/>
      <c r="AJ245" s="446"/>
      <c r="AK245" s="444"/>
      <c r="AL245" s="445"/>
      <c r="AM245" s="446"/>
      <c r="AN245" s="444"/>
      <c r="AO245" s="445"/>
      <c r="AP245" s="446"/>
      <c r="AQ245" s="444"/>
      <c r="AR245" s="445"/>
      <c r="AS245" s="447" t="str">
        <f t="shared" ref="AS245:AU245" si="1205">IF($C245&lt;&gt;"",O245+R245,"")</f>
        <v/>
      </c>
      <c r="AT245" s="447" t="str">
        <f t="shared" si="1205"/>
        <v/>
      </c>
      <c r="AU245" s="447" t="str">
        <f t="shared" si="1205"/>
        <v/>
      </c>
      <c r="AV245" s="448" t="str">
        <f t="shared" si="1"/>
        <v/>
      </c>
      <c r="AW245" s="447" t="str">
        <f t="shared" ref="AW245:AY245" si="1206">IF($C245&lt;&gt;"",U245+X245,"")</f>
        <v/>
      </c>
      <c r="AX245" s="447" t="str">
        <f t="shared" si="1206"/>
        <v/>
      </c>
      <c r="AY245" s="447" t="str">
        <f t="shared" si="1206"/>
        <v/>
      </c>
      <c r="AZ245" s="448" t="str">
        <f t="shared" si="3"/>
        <v/>
      </c>
      <c r="BA245" s="447" t="str">
        <f t="shared" ref="BA245:BC245" si="1207">IF($C245&lt;&gt;"",AA245+AD245,"")</f>
        <v/>
      </c>
      <c r="BB245" s="447" t="str">
        <f t="shared" si="1207"/>
        <v/>
      </c>
      <c r="BC245" s="447" t="str">
        <f t="shared" si="1207"/>
        <v/>
      </c>
      <c r="BD245" s="448" t="str">
        <f t="shared" si="5"/>
        <v/>
      </c>
      <c r="BE245" s="447" t="str">
        <f t="shared" ref="BE245:BG245" si="1208">IF($C245&lt;&gt;"",AG245+AJ245,"")</f>
        <v/>
      </c>
      <c r="BF245" s="447" t="str">
        <f t="shared" si="1208"/>
        <v/>
      </c>
      <c r="BG245" s="447" t="str">
        <f t="shared" si="1208"/>
        <v/>
      </c>
      <c r="BH245" s="428" t="str">
        <f t="shared" si="7"/>
        <v/>
      </c>
      <c r="BI245" s="447" t="str">
        <f t="shared" ref="BI245:BK245" si="1209">IF($C245&lt;&gt;"",AJ245+AM245,"")</f>
        <v/>
      </c>
      <c r="BJ245" s="447" t="str">
        <f t="shared" si="1209"/>
        <v/>
      </c>
      <c r="BK245" s="447" t="str">
        <f t="shared" si="1209"/>
        <v/>
      </c>
      <c r="BL245" s="428" t="str">
        <f t="shared" si="9"/>
        <v/>
      </c>
    </row>
    <row r="246" spans="1:64" ht="24.75" customHeight="1">
      <c r="A246" s="449"/>
      <c r="B246" s="431"/>
      <c r="C246" s="432"/>
      <c r="D246" s="433"/>
      <c r="E246" s="434"/>
      <c r="F246" s="435"/>
      <c r="G246" s="436"/>
      <c r="H246" s="437"/>
      <c r="I246" s="437"/>
      <c r="J246" s="437"/>
      <c r="K246" s="435"/>
      <c r="L246" s="450"/>
      <c r="M246" s="439"/>
      <c r="N246" s="440"/>
      <c r="O246" s="441"/>
      <c r="P246" s="442"/>
      <c r="Q246" s="443"/>
      <c r="R246" s="441"/>
      <c r="S246" s="442"/>
      <c r="T246" s="443"/>
      <c r="U246" s="444"/>
      <c r="V246" s="444"/>
      <c r="W246" s="445"/>
      <c r="X246" s="446"/>
      <c r="Y246" s="444"/>
      <c r="Z246" s="445"/>
      <c r="AA246" s="446"/>
      <c r="AB246" s="444"/>
      <c r="AC246" s="445"/>
      <c r="AD246" s="446"/>
      <c r="AE246" s="444"/>
      <c r="AF246" s="445"/>
      <c r="AG246" s="446"/>
      <c r="AH246" s="444"/>
      <c r="AI246" s="445"/>
      <c r="AJ246" s="446"/>
      <c r="AK246" s="444"/>
      <c r="AL246" s="445"/>
      <c r="AM246" s="446"/>
      <c r="AN246" s="444"/>
      <c r="AO246" s="445"/>
      <c r="AP246" s="446"/>
      <c r="AQ246" s="444"/>
      <c r="AR246" s="445"/>
      <c r="AS246" s="447" t="str">
        <f t="shared" ref="AS246:AU246" si="1210">IF($C246&lt;&gt;"",O246+R246,"")</f>
        <v/>
      </c>
      <c r="AT246" s="447" t="str">
        <f t="shared" si="1210"/>
        <v/>
      </c>
      <c r="AU246" s="447" t="str">
        <f t="shared" si="1210"/>
        <v/>
      </c>
      <c r="AV246" s="448" t="str">
        <f t="shared" si="1"/>
        <v/>
      </c>
      <c r="AW246" s="447" t="str">
        <f t="shared" ref="AW246:AY246" si="1211">IF($C246&lt;&gt;"",U246+X246,"")</f>
        <v/>
      </c>
      <c r="AX246" s="447" t="str">
        <f t="shared" si="1211"/>
        <v/>
      </c>
      <c r="AY246" s="447" t="str">
        <f t="shared" si="1211"/>
        <v/>
      </c>
      <c r="AZ246" s="448" t="str">
        <f t="shared" si="3"/>
        <v/>
      </c>
      <c r="BA246" s="447" t="str">
        <f t="shared" ref="BA246:BC246" si="1212">IF($C246&lt;&gt;"",AA246+AD246,"")</f>
        <v/>
      </c>
      <c r="BB246" s="447" t="str">
        <f t="shared" si="1212"/>
        <v/>
      </c>
      <c r="BC246" s="447" t="str">
        <f t="shared" si="1212"/>
        <v/>
      </c>
      <c r="BD246" s="448" t="str">
        <f t="shared" si="5"/>
        <v/>
      </c>
      <c r="BE246" s="447" t="str">
        <f t="shared" ref="BE246:BG246" si="1213">IF($C246&lt;&gt;"",AG246+AJ246,"")</f>
        <v/>
      </c>
      <c r="BF246" s="447" t="str">
        <f t="shared" si="1213"/>
        <v/>
      </c>
      <c r="BG246" s="447" t="str">
        <f t="shared" si="1213"/>
        <v/>
      </c>
      <c r="BH246" s="428" t="str">
        <f t="shared" si="7"/>
        <v/>
      </c>
      <c r="BI246" s="447" t="str">
        <f t="shared" ref="BI246:BK246" si="1214">IF($C246&lt;&gt;"",AJ246+AM246,"")</f>
        <v/>
      </c>
      <c r="BJ246" s="447" t="str">
        <f t="shared" si="1214"/>
        <v/>
      </c>
      <c r="BK246" s="447" t="str">
        <f t="shared" si="1214"/>
        <v/>
      </c>
      <c r="BL246" s="428" t="str">
        <f t="shared" si="9"/>
        <v/>
      </c>
    </row>
    <row r="247" spans="1:64" ht="24.75" customHeight="1">
      <c r="A247" s="449"/>
      <c r="B247" s="431"/>
      <c r="C247" s="432"/>
      <c r="D247" s="433"/>
      <c r="E247" s="434"/>
      <c r="F247" s="435"/>
      <c r="G247" s="436"/>
      <c r="H247" s="437"/>
      <c r="I247" s="437"/>
      <c r="J247" s="437"/>
      <c r="K247" s="435"/>
      <c r="L247" s="450"/>
      <c r="M247" s="439"/>
      <c r="N247" s="440"/>
      <c r="O247" s="441"/>
      <c r="P247" s="442"/>
      <c r="Q247" s="443"/>
      <c r="R247" s="441"/>
      <c r="S247" s="442"/>
      <c r="T247" s="443"/>
      <c r="U247" s="444"/>
      <c r="V247" s="444"/>
      <c r="W247" s="445"/>
      <c r="X247" s="446"/>
      <c r="Y247" s="444"/>
      <c r="Z247" s="445"/>
      <c r="AA247" s="446"/>
      <c r="AB247" s="444"/>
      <c r="AC247" s="445"/>
      <c r="AD247" s="446"/>
      <c r="AE247" s="444"/>
      <c r="AF247" s="445"/>
      <c r="AG247" s="446"/>
      <c r="AH247" s="444"/>
      <c r="AI247" s="445"/>
      <c r="AJ247" s="446"/>
      <c r="AK247" s="444"/>
      <c r="AL247" s="445"/>
      <c r="AM247" s="446"/>
      <c r="AN247" s="444"/>
      <c r="AO247" s="445"/>
      <c r="AP247" s="446"/>
      <c r="AQ247" s="444"/>
      <c r="AR247" s="445"/>
      <c r="AS247" s="447" t="str">
        <f t="shared" ref="AS247:AU247" si="1215">IF($C247&lt;&gt;"",O247+R247,"")</f>
        <v/>
      </c>
      <c r="AT247" s="447" t="str">
        <f t="shared" si="1215"/>
        <v/>
      </c>
      <c r="AU247" s="447" t="str">
        <f t="shared" si="1215"/>
        <v/>
      </c>
      <c r="AV247" s="448" t="str">
        <f t="shared" si="1"/>
        <v/>
      </c>
      <c r="AW247" s="447" t="str">
        <f t="shared" ref="AW247:AY247" si="1216">IF($C247&lt;&gt;"",U247+X247,"")</f>
        <v/>
      </c>
      <c r="AX247" s="447" t="str">
        <f t="shared" si="1216"/>
        <v/>
      </c>
      <c r="AY247" s="447" t="str">
        <f t="shared" si="1216"/>
        <v/>
      </c>
      <c r="AZ247" s="448" t="str">
        <f t="shared" si="3"/>
        <v/>
      </c>
      <c r="BA247" s="447" t="str">
        <f t="shared" ref="BA247:BC247" si="1217">IF($C247&lt;&gt;"",AA247+AD247,"")</f>
        <v/>
      </c>
      <c r="BB247" s="447" t="str">
        <f t="shared" si="1217"/>
        <v/>
      </c>
      <c r="BC247" s="447" t="str">
        <f t="shared" si="1217"/>
        <v/>
      </c>
      <c r="BD247" s="448" t="str">
        <f t="shared" si="5"/>
        <v/>
      </c>
      <c r="BE247" s="447" t="str">
        <f t="shared" ref="BE247:BG247" si="1218">IF($C247&lt;&gt;"",AG247+AJ247,"")</f>
        <v/>
      </c>
      <c r="BF247" s="447" t="str">
        <f t="shared" si="1218"/>
        <v/>
      </c>
      <c r="BG247" s="447" t="str">
        <f t="shared" si="1218"/>
        <v/>
      </c>
      <c r="BH247" s="428" t="str">
        <f t="shared" si="7"/>
        <v/>
      </c>
      <c r="BI247" s="447" t="str">
        <f t="shared" ref="BI247:BK247" si="1219">IF($C247&lt;&gt;"",AJ247+AM247,"")</f>
        <v/>
      </c>
      <c r="BJ247" s="447" t="str">
        <f t="shared" si="1219"/>
        <v/>
      </c>
      <c r="BK247" s="447" t="str">
        <f t="shared" si="1219"/>
        <v/>
      </c>
      <c r="BL247" s="428" t="str">
        <f t="shared" si="9"/>
        <v/>
      </c>
    </row>
    <row r="248" spans="1:64" ht="24.75" customHeight="1">
      <c r="A248" s="449"/>
      <c r="B248" s="431"/>
      <c r="C248" s="432"/>
      <c r="D248" s="433"/>
      <c r="E248" s="434"/>
      <c r="F248" s="435"/>
      <c r="G248" s="436"/>
      <c r="H248" s="437"/>
      <c r="I248" s="437"/>
      <c r="J248" s="437"/>
      <c r="K248" s="435"/>
      <c r="L248" s="450"/>
      <c r="M248" s="439"/>
      <c r="N248" s="440"/>
      <c r="O248" s="441"/>
      <c r="P248" s="442"/>
      <c r="Q248" s="443"/>
      <c r="R248" s="441"/>
      <c r="S248" s="442"/>
      <c r="T248" s="443"/>
      <c r="U248" s="444"/>
      <c r="V248" s="444"/>
      <c r="W248" s="445"/>
      <c r="X248" s="446"/>
      <c r="Y248" s="444"/>
      <c r="Z248" s="445"/>
      <c r="AA248" s="446"/>
      <c r="AB248" s="444"/>
      <c r="AC248" s="445"/>
      <c r="AD248" s="446"/>
      <c r="AE248" s="444"/>
      <c r="AF248" s="445"/>
      <c r="AG248" s="446"/>
      <c r="AH248" s="444"/>
      <c r="AI248" s="445"/>
      <c r="AJ248" s="446"/>
      <c r="AK248" s="444"/>
      <c r="AL248" s="445"/>
      <c r="AM248" s="446"/>
      <c r="AN248" s="444"/>
      <c r="AO248" s="445"/>
      <c r="AP248" s="446"/>
      <c r="AQ248" s="444"/>
      <c r="AR248" s="445"/>
      <c r="AS248" s="447" t="str">
        <f t="shared" ref="AS248:AU248" si="1220">IF($C248&lt;&gt;"",O248+R248,"")</f>
        <v/>
      </c>
      <c r="AT248" s="447" t="str">
        <f t="shared" si="1220"/>
        <v/>
      </c>
      <c r="AU248" s="447" t="str">
        <f t="shared" si="1220"/>
        <v/>
      </c>
      <c r="AV248" s="448" t="str">
        <f t="shared" si="1"/>
        <v/>
      </c>
      <c r="AW248" s="447" t="str">
        <f t="shared" ref="AW248:AY248" si="1221">IF($C248&lt;&gt;"",U248+X248,"")</f>
        <v/>
      </c>
      <c r="AX248" s="447" t="str">
        <f t="shared" si="1221"/>
        <v/>
      </c>
      <c r="AY248" s="447" t="str">
        <f t="shared" si="1221"/>
        <v/>
      </c>
      <c r="AZ248" s="448" t="str">
        <f t="shared" si="3"/>
        <v/>
      </c>
      <c r="BA248" s="447" t="str">
        <f t="shared" ref="BA248:BC248" si="1222">IF($C248&lt;&gt;"",AA248+AD248,"")</f>
        <v/>
      </c>
      <c r="BB248" s="447" t="str">
        <f t="shared" si="1222"/>
        <v/>
      </c>
      <c r="BC248" s="447" t="str">
        <f t="shared" si="1222"/>
        <v/>
      </c>
      <c r="BD248" s="448" t="str">
        <f t="shared" si="5"/>
        <v/>
      </c>
      <c r="BE248" s="447" t="str">
        <f t="shared" ref="BE248:BG248" si="1223">IF($C248&lt;&gt;"",AG248+AJ248,"")</f>
        <v/>
      </c>
      <c r="BF248" s="447" t="str">
        <f t="shared" si="1223"/>
        <v/>
      </c>
      <c r="BG248" s="447" t="str">
        <f t="shared" si="1223"/>
        <v/>
      </c>
      <c r="BH248" s="428" t="str">
        <f t="shared" si="7"/>
        <v/>
      </c>
      <c r="BI248" s="447" t="str">
        <f t="shared" ref="BI248:BK248" si="1224">IF($C248&lt;&gt;"",AJ248+AM248,"")</f>
        <v/>
      </c>
      <c r="BJ248" s="447" t="str">
        <f t="shared" si="1224"/>
        <v/>
      </c>
      <c r="BK248" s="447" t="str">
        <f t="shared" si="1224"/>
        <v/>
      </c>
      <c r="BL248" s="428" t="str">
        <f t="shared" si="9"/>
        <v/>
      </c>
    </row>
    <row r="249" spans="1:64" ht="24.75" customHeight="1">
      <c r="A249" s="449"/>
      <c r="B249" s="431"/>
      <c r="C249" s="432"/>
      <c r="D249" s="433"/>
      <c r="E249" s="434"/>
      <c r="F249" s="435"/>
      <c r="G249" s="436"/>
      <c r="H249" s="437"/>
      <c r="I249" s="437"/>
      <c r="J249" s="437"/>
      <c r="K249" s="435"/>
      <c r="L249" s="450"/>
      <c r="M249" s="439"/>
      <c r="N249" s="440"/>
      <c r="O249" s="441"/>
      <c r="P249" s="442"/>
      <c r="Q249" s="443"/>
      <c r="R249" s="441"/>
      <c r="S249" s="442"/>
      <c r="T249" s="443"/>
      <c r="U249" s="444"/>
      <c r="V249" s="444"/>
      <c r="W249" s="445"/>
      <c r="X249" s="446"/>
      <c r="Y249" s="444"/>
      <c r="Z249" s="445"/>
      <c r="AA249" s="446"/>
      <c r="AB249" s="444"/>
      <c r="AC249" s="445"/>
      <c r="AD249" s="446"/>
      <c r="AE249" s="444"/>
      <c r="AF249" s="445"/>
      <c r="AG249" s="446"/>
      <c r="AH249" s="444"/>
      <c r="AI249" s="445"/>
      <c r="AJ249" s="446"/>
      <c r="AK249" s="444"/>
      <c r="AL249" s="445"/>
      <c r="AM249" s="446"/>
      <c r="AN249" s="444"/>
      <c r="AO249" s="445"/>
      <c r="AP249" s="446"/>
      <c r="AQ249" s="444"/>
      <c r="AR249" s="445"/>
      <c r="AS249" s="447" t="str">
        <f t="shared" ref="AS249:AU249" si="1225">IF($C249&lt;&gt;"",O249+R249,"")</f>
        <v/>
      </c>
      <c r="AT249" s="447" t="str">
        <f t="shared" si="1225"/>
        <v/>
      </c>
      <c r="AU249" s="447" t="str">
        <f t="shared" si="1225"/>
        <v/>
      </c>
      <c r="AV249" s="448" t="str">
        <f t="shared" si="1"/>
        <v/>
      </c>
      <c r="AW249" s="447" t="str">
        <f t="shared" ref="AW249:AY249" si="1226">IF($C249&lt;&gt;"",U249+X249,"")</f>
        <v/>
      </c>
      <c r="AX249" s="447" t="str">
        <f t="shared" si="1226"/>
        <v/>
      </c>
      <c r="AY249" s="447" t="str">
        <f t="shared" si="1226"/>
        <v/>
      </c>
      <c r="AZ249" s="448" t="str">
        <f t="shared" si="3"/>
        <v/>
      </c>
      <c r="BA249" s="447" t="str">
        <f t="shared" ref="BA249:BC249" si="1227">IF($C249&lt;&gt;"",AA249+AD249,"")</f>
        <v/>
      </c>
      <c r="BB249" s="447" t="str">
        <f t="shared" si="1227"/>
        <v/>
      </c>
      <c r="BC249" s="447" t="str">
        <f t="shared" si="1227"/>
        <v/>
      </c>
      <c r="BD249" s="448" t="str">
        <f t="shared" si="5"/>
        <v/>
      </c>
      <c r="BE249" s="447" t="str">
        <f t="shared" ref="BE249:BG249" si="1228">IF($C249&lt;&gt;"",AG249+AJ249,"")</f>
        <v/>
      </c>
      <c r="BF249" s="447" t="str">
        <f t="shared" si="1228"/>
        <v/>
      </c>
      <c r="BG249" s="447" t="str">
        <f t="shared" si="1228"/>
        <v/>
      </c>
      <c r="BH249" s="428" t="str">
        <f t="shared" si="7"/>
        <v/>
      </c>
      <c r="BI249" s="447" t="str">
        <f t="shared" ref="BI249:BK249" si="1229">IF($C249&lt;&gt;"",AJ249+AM249,"")</f>
        <v/>
      </c>
      <c r="BJ249" s="447" t="str">
        <f t="shared" si="1229"/>
        <v/>
      </c>
      <c r="BK249" s="447" t="str">
        <f t="shared" si="1229"/>
        <v/>
      </c>
      <c r="BL249" s="428" t="str">
        <f t="shared" si="9"/>
        <v/>
      </c>
    </row>
    <row r="250" spans="1:64" ht="24.75" customHeight="1">
      <c r="A250" s="449"/>
      <c r="B250" s="431"/>
      <c r="C250" s="432"/>
      <c r="D250" s="433"/>
      <c r="E250" s="434"/>
      <c r="F250" s="435"/>
      <c r="G250" s="436"/>
      <c r="H250" s="437"/>
      <c r="I250" s="437"/>
      <c r="J250" s="437"/>
      <c r="K250" s="435"/>
      <c r="L250" s="450"/>
      <c r="M250" s="439"/>
      <c r="N250" s="440"/>
      <c r="O250" s="441"/>
      <c r="P250" s="442"/>
      <c r="Q250" s="443"/>
      <c r="R250" s="441"/>
      <c r="S250" s="442"/>
      <c r="T250" s="443"/>
      <c r="U250" s="444"/>
      <c r="V250" s="444"/>
      <c r="W250" s="445"/>
      <c r="X250" s="446"/>
      <c r="Y250" s="444"/>
      <c r="Z250" s="445"/>
      <c r="AA250" s="446"/>
      <c r="AB250" s="444"/>
      <c r="AC250" s="445"/>
      <c r="AD250" s="446"/>
      <c r="AE250" s="444"/>
      <c r="AF250" s="445"/>
      <c r="AG250" s="446"/>
      <c r="AH250" s="444"/>
      <c r="AI250" s="445"/>
      <c r="AJ250" s="446"/>
      <c r="AK250" s="444"/>
      <c r="AL250" s="445"/>
      <c r="AM250" s="446"/>
      <c r="AN250" s="444"/>
      <c r="AO250" s="445"/>
      <c r="AP250" s="446"/>
      <c r="AQ250" s="444"/>
      <c r="AR250" s="445"/>
      <c r="AS250" s="447" t="str">
        <f t="shared" ref="AS250:AU250" si="1230">IF($C250&lt;&gt;"",O250+R250,"")</f>
        <v/>
      </c>
      <c r="AT250" s="447" t="str">
        <f t="shared" si="1230"/>
        <v/>
      </c>
      <c r="AU250" s="447" t="str">
        <f t="shared" si="1230"/>
        <v/>
      </c>
      <c r="AV250" s="448" t="str">
        <f t="shared" si="1"/>
        <v/>
      </c>
      <c r="AW250" s="447" t="str">
        <f t="shared" ref="AW250:AY250" si="1231">IF($C250&lt;&gt;"",U250+X250,"")</f>
        <v/>
      </c>
      <c r="AX250" s="447" t="str">
        <f t="shared" si="1231"/>
        <v/>
      </c>
      <c r="AY250" s="447" t="str">
        <f t="shared" si="1231"/>
        <v/>
      </c>
      <c r="AZ250" s="448" t="str">
        <f t="shared" si="3"/>
        <v/>
      </c>
      <c r="BA250" s="447" t="str">
        <f t="shared" ref="BA250:BC250" si="1232">IF($C250&lt;&gt;"",AA250+AD250,"")</f>
        <v/>
      </c>
      <c r="BB250" s="447" t="str">
        <f t="shared" si="1232"/>
        <v/>
      </c>
      <c r="BC250" s="447" t="str">
        <f t="shared" si="1232"/>
        <v/>
      </c>
      <c r="BD250" s="448" t="str">
        <f t="shared" si="5"/>
        <v/>
      </c>
      <c r="BE250" s="447" t="str">
        <f t="shared" ref="BE250:BG250" si="1233">IF($C250&lt;&gt;"",AG250+AJ250,"")</f>
        <v/>
      </c>
      <c r="BF250" s="447" t="str">
        <f t="shared" si="1233"/>
        <v/>
      </c>
      <c r="BG250" s="447" t="str">
        <f t="shared" si="1233"/>
        <v/>
      </c>
      <c r="BH250" s="428" t="str">
        <f t="shared" si="7"/>
        <v/>
      </c>
      <c r="BI250" s="447" t="str">
        <f t="shared" ref="BI250:BK250" si="1234">IF($C250&lt;&gt;"",AJ250+AM250,"")</f>
        <v/>
      </c>
      <c r="BJ250" s="447" t="str">
        <f t="shared" si="1234"/>
        <v/>
      </c>
      <c r="BK250" s="447" t="str">
        <f t="shared" si="1234"/>
        <v/>
      </c>
      <c r="BL250" s="428" t="str">
        <f t="shared" si="9"/>
        <v/>
      </c>
    </row>
    <row r="251" spans="1:64" ht="24.75" customHeight="1">
      <c r="A251" s="449"/>
      <c r="B251" s="431"/>
      <c r="C251" s="432"/>
      <c r="D251" s="433"/>
      <c r="E251" s="434"/>
      <c r="F251" s="435"/>
      <c r="G251" s="436"/>
      <c r="H251" s="437"/>
      <c r="I251" s="437"/>
      <c r="J251" s="437"/>
      <c r="K251" s="435"/>
      <c r="L251" s="450"/>
      <c r="M251" s="439"/>
      <c r="N251" s="440"/>
      <c r="O251" s="441"/>
      <c r="P251" s="442"/>
      <c r="Q251" s="443"/>
      <c r="R251" s="441"/>
      <c r="S251" s="442"/>
      <c r="T251" s="443"/>
      <c r="U251" s="444"/>
      <c r="V251" s="444"/>
      <c r="W251" s="445"/>
      <c r="X251" s="446"/>
      <c r="Y251" s="444"/>
      <c r="Z251" s="445"/>
      <c r="AA251" s="446"/>
      <c r="AB251" s="444"/>
      <c r="AC251" s="445"/>
      <c r="AD251" s="446"/>
      <c r="AE251" s="444"/>
      <c r="AF251" s="445"/>
      <c r="AG251" s="446"/>
      <c r="AH251" s="444"/>
      <c r="AI251" s="445"/>
      <c r="AJ251" s="446"/>
      <c r="AK251" s="444"/>
      <c r="AL251" s="445"/>
      <c r="AM251" s="446"/>
      <c r="AN251" s="444"/>
      <c r="AO251" s="445"/>
      <c r="AP251" s="446"/>
      <c r="AQ251" s="444"/>
      <c r="AR251" s="445"/>
      <c r="AS251" s="447" t="str">
        <f t="shared" ref="AS251:AU251" si="1235">IF($C251&lt;&gt;"",O251+R251,"")</f>
        <v/>
      </c>
      <c r="AT251" s="447" t="str">
        <f t="shared" si="1235"/>
        <v/>
      </c>
      <c r="AU251" s="447" t="str">
        <f t="shared" si="1235"/>
        <v/>
      </c>
      <c r="AV251" s="448" t="str">
        <f t="shared" si="1"/>
        <v/>
      </c>
      <c r="AW251" s="447" t="str">
        <f t="shared" ref="AW251:AY251" si="1236">IF($C251&lt;&gt;"",U251+X251,"")</f>
        <v/>
      </c>
      <c r="AX251" s="447" t="str">
        <f t="shared" si="1236"/>
        <v/>
      </c>
      <c r="AY251" s="447" t="str">
        <f t="shared" si="1236"/>
        <v/>
      </c>
      <c r="AZ251" s="448" t="str">
        <f t="shared" si="3"/>
        <v/>
      </c>
      <c r="BA251" s="447" t="str">
        <f t="shared" ref="BA251:BC251" si="1237">IF($C251&lt;&gt;"",AA251+AD251,"")</f>
        <v/>
      </c>
      <c r="BB251" s="447" t="str">
        <f t="shared" si="1237"/>
        <v/>
      </c>
      <c r="BC251" s="447" t="str">
        <f t="shared" si="1237"/>
        <v/>
      </c>
      <c r="BD251" s="448" t="str">
        <f t="shared" si="5"/>
        <v/>
      </c>
      <c r="BE251" s="447" t="str">
        <f t="shared" ref="BE251:BG251" si="1238">IF($C251&lt;&gt;"",AG251+AJ251,"")</f>
        <v/>
      </c>
      <c r="BF251" s="447" t="str">
        <f t="shared" si="1238"/>
        <v/>
      </c>
      <c r="BG251" s="447" t="str">
        <f t="shared" si="1238"/>
        <v/>
      </c>
      <c r="BH251" s="428" t="str">
        <f t="shared" si="7"/>
        <v/>
      </c>
      <c r="BI251" s="447" t="str">
        <f t="shared" ref="BI251:BK251" si="1239">IF($C251&lt;&gt;"",AJ251+AM251,"")</f>
        <v/>
      </c>
      <c r="BJ251" s="447" t="str">
        <f t="shared" si="1239"/>
        <v/>
      </c>
      <c r="BK251" s="447" t="str">
        <f t="shared" si="1239"/>
        <v/>
      </c>
      <c r="BL251" s="428" t="str">
        <f t="shared" si="9"/>
        <v/>
      </c>
    </row>
    <row r="252" spans="1:64" ht="24.75" customHeight="1">
      <c r="A252" s="449"/>
      <c r="B252" s="431"/>
      <c r="C252" s="432"/>
      <c r="D252" s="433"/>
      <c r="E252" s="434"/>
      <c r="F252" s="435"/>
      <c r="G252" s="436"/>
      <c r="H252" s="437"/>
      <c r="I252" s="437"/>
      <c r="J252" s="437"/>
      <c r="K252" s="435"/>
      <c r="L252" s="450"/>
      <c r="M252" s="439"/>
      <c r="N252" s="440"/>
      <c r="O252" s="441"/>
      <c r="P252" s="442"/>
      <c r="Q252" s="443"/>
      <c r="R252" s="441"/>
      <c r="S252" s="442"/>
      <c r="T252" s="443"/>
      <c r="U252" s="444"/>
      <c r="V252" s="444"/>
      <c r="W252" s="445"/>
      <c r="X252" s="446"/>
      <c r="Y252" s="444"/>
      <c r="Z252" s="445"/>
      <c r="AA252" s="446"/>
      <c r="AB252" s="444"/>
      <c r="AC252" s="445"/>
      <c r="AD252" s="446"/>
      <c r="AE252" s="444"/>
      <c r="AF252" s="445"/>
      <c r="AG252" s="446"/>
      <c r="AH252" s="444"/>
      <c r="AI252" s="445"/>
      <c r="AJ252" s="446"/>
      <c r="AK252" s="444"/>
      <c r="AL252" s="445"/>
      <c r="AM252" s="446"/>
      <c r="AN252" s="444"/>
      <c r="AO252" s="445"/>
      <c r="AP252" s="446"/>
      <c r="AQ252" s="444"/>
      <c r="AR252" s="445"/>
      <c r="AS252" s="447" t="str">
        <f t="shared" ref="AS252:AU252" si="1240">IF($C252&lt;&gt;"",O252+R252,"")</f>
        <v/>
      </c>
      <c r="AT252" s="447" t="str">
        <f t="shared" si="1240"/>
        <v/>
      </c>
      <c r="AU252" s="447" t="str">
        <f t="shared" si="1240"/>
        <v/>
      </c>
      <c r="AV252" s="448" t="str">
        <f t="shared" si="1"/>
        <v/>
      </c>
      <c r="AW252" s="447" t="str">
        <f t="shared" ref="AW252:AY252" si="1241">IF($C252&lt;&gt;"",U252+X252,"")</f>
        <v/>
      </c>
      <c r="AX252" s="447" t="str">
        <f t="shared" si="1241"/>
        <v/>
      </c>
      <c r="AY252" s="447" t="str">
        <f t="shared" si="1241"/>
        <v/>
      </c>
      <c r="AZ252" s="448" t="str">
        <f t="shared" si="3"/>
        <v/>
      </c>
      <c r="BA252" s="447" t="str">
        <f t="shared" ref="BA252:BC252" si="1242">IF($C252&lt;&gt;"",AA252+AD252,"")</f>
        <v/>
      </c>
      <c r="BB252" s="447" t="str">
        <f t="shared" si="1242"/>
        <v/>
      </c>
      <c r="BC252" s="447" t="str">
        <f t="shared" si="1242"/>
        <v/>
      </c>
      <c r="BD252" s="448" t="str">
        <f t="shared" si="5"/>
        <v/>
      </c>
      <c r="BE252" s="447" t="str">
        <f t="shared" ref="BE252:BG252" si="1243">IF($C252&lt;&gt;"",AG252+AJ252,"")</f>
        <v/>
      </c>
      <c r="BF252" s="447" t="str">
        <f t="shared" si="1243"/>
        <v/>
      </c>
      <c r="BG252" s="447" t="str">
        <f t="shared" si="1243"/>
        <v/>
      </c>
      <c r="BH252" s="428" t="str">
        <f t="shared" si="7"/>
        <v/>
      </c>
      <c r="BI252" s="447" t="str">
        <f t="shared" ref="BI252:BK252" si="1244">IF($C252&lt;&gt;"",AJ252+AM252,"")</f>
        <v/>
      </c>
      <c r="BJ252" s="447" t="str">
        <f t="shared" si="1244"/>
        <v/>
      </c>
      <c r="BK252" s="447" t="str">
        <f t="shared" si="1244"/>
        <v/>
      </c>
      <c r="BL252" s="428" t="str">
        <f t="shared" si="9"/>
        <v/>
      </c>
    </row>
    <row r="253" spans="1:64" ht="24.75" customHeight="1">
      <c r="A253" s="449"/>
      <c r="B253" s="431"/>
      <c r="C253" s="432"/>
      <c r="D253" s="433"/>
      <c r="E253" s="434"/>
      <c r="F253" s="435"/>
      <c r="G253" s="436"/>
      <c r="H253" s="437"/>
      <c r="I253" s="437"/>
      <c r="J253" s="437"/>
      <c r="K253" s="435"/>
      <c r="L253" s="450"/>
      <c r="M253" s="439"/>
      <c r="N253" s="440"/>
      <c r="O253" s="441"/>
      <c r="P253" s="442"/>
      <c r="Q253" s="443"/>
      <c r="R253" s="441"/>
      <c r="S253" s="442"/>
      <c r="T253" s="443"/>
      <c r="U253" s="444"/>
      <c r="V253" s="444"/>
      <c r="W253" s="445"/>
      <c r="X253" s="446"/>
      <c r="Y253" s="444"/>
      <c r="Z253" s="445"/>
      <c r="AA253" s="446"/>
      <c r="AB253" s="444"/>
      <c r="AC253" s="445"/>
      <c r="AD253" s="446"/>
      <c r="AE253" s="444"/>
      <c r="AF253" s="445"/>
      <c r="AG253" s="446"/>
      <c r="AH253" s="444"/>
      <c r="AI253" s="445"/>
      <c r="AJ253" s="446"/>
      <c r="AK253" s="444"/>
      <c r="AL253" s="445"/>
      <c r="AM253" s="446"/>
      <c r="AN253" s="444"/>
      <c r="AO253" s="445"/>
      <c r="AP253" s="446"/>
      <c r="AQ253" s="444"/>
      <c r="AR253" s="445"/>
      <c r="AS253" s="447" t="str">
        <f t="shared" ref="AS253:AU253" si="1245">IF($C253&lt;&gt;"",O253+R253,"")</f>
        <v/>
      </c>
      <c r="AT253" s="447" t="str">
        <f t="shared" si="1245"/>
        <v/>
      </c>
      <c r="AU253" s="447" t="str">
        <f t="shared" si="1245"/>
        <v/>
      </c>
      <c r="AV253" s="448" t="str">
        <f t="shared" si="1"/>
        <v/>
      </c>
      <c r="AW253" s="447" t="str">
        <f t="shared" ref="AW253:AY253" si="1246">IF($C253&lt;&gt;"",U253+X253,"")</f>
        <v/>
      </c>
      <c r="AX253" s="447" t="str">
        <f t="shared" si="1246"/>
        <v/>
      </c>
      <c r="AY253" s="447" t="str">
        <f t="shared" si="1246"/>
        <v/>
      </c>
      <c r="AZ253" s="448" t="str">
        <f t="shared" si="3"/>
        <v/>
      </c>
      <c r="BA253" s="447" t="str">
        <f t="shared" ref="BA253:BC253" si="1247">IF($C253&lt;&gt;"",AA253+AD253,"")</f>
        <v/>
      </c>
      <c r="BB253" s="447" t="str">
        <f t="shared" si="1247"/>
        <v/>
      </c>
      <c r="BC253" s="447" t="str">
        <f t="shared" si="1247"/>
        <v/>
      </c>
      <c r="BD253" s="448" t="str">
        <f t="shared" si="5"/>
        <v/>
      </c>
      <c r="BE253" s="447" t="str">
        <f t="shared" ref="BE253:BG253" si="1248">IF($C253&lt;&gt;"",AG253+AJ253,"")</f>
        <v/>
      </c>
      <c r="BF253" s="447" t="str">
        <f t="shared" si="1248"/>
        <v/>
      </c>
      <c r="BG253" s="447" t="str">
        <f t="shared" si="1248"/>
        <v/>
      </c>
      <c r="BH253" s="428" t="str">
        <f t="shared" si="7"/>
        <v/>
      </c>
      <c r="BI253" s="447" t="str">
        <f t="shared" ref="BI253:BK253" si="1249">IF($C253&lt;&gt;"",AJ253+AM253,"")</f>
        <v/>
      </c>
      <c r="BJ253" s="447" t="str">
        <f t="shared" si="1249"/>
        <v/>
      </c>
      <c r="BK253" s="447" t="str">
        <f t="shared" si="1249"/>
        <v/>
      </c>
      <c r="BL253" s="428" t="str">
        <f t="shared" si="9"/>
        <v/>
      </c>
    </row>
    <row r="254" spans="1:64" ht="24.75" customHeight="1">
      <c r="A254" s="449"/>
      <c r="B254" s="431"/>
      <c r="C254" s="432"/>
      <c r="D254" s="433"/>
      <c r="E254" s="434"/>
      <c r="F254" s="435"/>
      <c r="G254" s="436"/>
      <c r="H254" s="437"/>
      <c r="I254" s="437"/>
      <c r="J254" s="437"/>
      <c r="K254" s="435"/>
      <c r="L254" s="450"/>
      <c r="M254" s="439"/>
      <c r="N254" s="440"/>
      <c r="O254" s="441"/>
      <c r="P254" s="442"/>
      <c r="Q254" s="443"/>
      <c r="R254" s="441"/>
      <c r="S254" s="442"/>
      <c r="T254" s="443"/>
      <c r="U254" s="444"/>
      <c r="V254" s="444"/>
      <c r="W254" s="445"/>
      <c r="X254" s="446"/>
      <c r="Y254" s="444"/>
      <c r="Z254" s="445"/>
      <c r="AA254" s="446"/>
      <c r="AB254" s="444"/>
      <c r="AC254" s="445"/>
      <c r="AD254" s="446"/>
      <c r="AE254" s="444"/>
      <c r="AF254" s="445"/>
      <c r="AG254" s="446"/>
      <c r="AH254" s="444"/>
      <c r="AI254" s="445"/>
      <c r="AJ254" s="446"/>
      <c r="AK254" s="444"/>
      <c r="AL254" s="445"/>
      <c r="AM254" s="446"/>
      <c r="AN254" s="444"/>
      <c r="AO254" s="445"/>
      <c r="AP254" s="446"/>
      <c r="AQ254" s="444"/>
      <c r="AR254" s="445"/>
      <c r="AS254" s="447" t="str">
        <f t="shared" ref="AS254:AU254" si="1250">IF($C254&lt;&gt;"",O254+R254,"")</f>
        <v/>
      </c>
      <c r="AT254" s="447" t="str">
        <f t="shared" si="1250"/>
        <v/>
      </c>
      <c r="AU254" s="447" t="str">
        <f t="shared" si="1250"/>
        <v/>
      </c>
      <c r="AV254" s="448" t="str">
        <f t="shared" si="1"/>
        <v/>
      </c>
      <c r="AW254" s="447" t="str">
        <f t="shared" ref="AW254:AY254" si="1251">IF($C254&lt;&gt;"",U254+X254,"")</f>
        <v/>
      </c>
      <c r="AX254" s="447" t="str">
        <f t="shared" si="1251"/>
        <v/>
      </c>
      <c r="AY254" s="447" t="str">
        <f t="shared" si="1251"/>
        <v/>
      </c>
      <c r="AZ254" s="448" t="str">
        <f t="shared" si="3"/>
        <v/>
      </c>
      <c r="BA254" s="447" t="str">
        <f t="shared" ref="BA254:BC254" si="1252">IF($C254&lt;&gt;"",AA254+AD254,"")</f>
        <v/>
      </c>
      <c r="BB254" s="447" t="str">
        <f t="shared" si="1252"/>
        <v/>
      </c>
      <c r="BC254" s="447" t="str">
        <f t="shared" si="1252"/>
        <v/>
      </c>
      <c r="BD254" s="448" t="str">
        <f t="shared" si="5"/>
        <v/>
      </c>
      <c r="BE254" s="447" t="str">
        <f t="shared" ref="BE254:BG254" si="1253">IF($C254&lt;&gt;"",AG254+AJ254,"")</f>
        <v/>
      </c>
      <c r="BF254" s="447" t="str">
        <f t="shared" si="1253"/>
        <v/>
      </c>
      <c r="BG254" s="447" t="str">
        <f t="shared" si="1253"/>
        <v/>
      </c>
      <c r="BH254" s="428" t="str">
        <f t="shared" si="7"/>
        <v/>
      </c>
      <c r="BI254" s="447" t="str">
        <f t="shared" ref="BI254:BK254" si="1254">IF($C254&lt;&gt;"",AJ254+AM254,"")</f>
        <v/>
      </c>
      <c r="BJ254" s="447" t="str">
        <f t="shared" si="1254"/>
        <v/>
      </c>
      <c r="BK254" s="447" t="str">
        <f t="shared" si="1254"/>
        <v/>
      </c>
      <c r="BL254" s="428" t="str">
        <f t="shared" si="9"/>
        <v/>
      </c>
    </row>
    <row r="255" spans="1:64" ht="24.75" customHeight="1">
      <c r="A255" s="449"/>
      <c r="B255" s="431"/>
      <c r="C255" s="432"/>
      <c r="D255" s="433"/>
      <c r="E255" s="434"/>
      <c r="F255" s="435"/>
      <c r="G255" s="436"/>
      <c r="H255" s="437"/>
      <c r="I255" s="437"/>
      <c r="J255" s="437"/>
      <c r="K255" s="435"/>
      <c r="L255" s="450"/>
      <c r="M255" s="439"/>
      <c r="N255" s="440"/>
      <c r="O255" s="441"/>
      <c r="P255" s="442"/>
      <c r="Q255" s="443"/>
      <c r="R255" s="441"/>
      <c r="S255" s="442"/>
      <c r="T255" s="443"/>
      <c r="U255" s="444"/>
      <c r="V255" s="444"/>
      <c r="W255" s="445"/>
      <c r="X255" s="446"/>
      <c r="Y255" s="444"/>
      <c r="Z255" s="445"/>
      <c r="AA255" s="446"/>
      <c r="AB255" s="444"/>
      <c r="AC255" s="445"/>
      <c r="AD255" s="446"/>
      <c r="AE255" s="444"/>
      <c r="AF255" s="445"/>
      <c r="AG255" s="446"/>
      <c r="AH255" s="444"/>
      <c r="AI255" s="445"/>
      <c r="AJ255" s="446"/>
      <c r="AK255" s="444"/>
      <c r="AL255" s="445"/>
      <c r="AM255" s="446"/>
      <c r="AN255" s="444"/>
      <c r="AO255" s="445"/>
      <c r="AP255" s="446"/>
      <c r="AQ255" s="444"/>
      <c r="AR255" s="445"/>
      <c r="AS255" s="447" t="str">
        <f t="shared" ref="AS255:AU255" si="1255">IF($C255&lt;&gt;"",O255+R255,"")</f>
        <v/>
      </c>
      <c r="AT255" s="447" t="str">
        <f t="shared" si="1255"/>
        <v/>
      </c>
      <c r="AU255" s="447" t="str">
        <f t="shared" si="1255"/>
        <v/>
      </c>
      <c r="AV255" s="448" t="str">
        <f t="shared" si="1"/>
        <v/>
      </c>
      <c r="AW255" s="447" t="str">
        <f t="shared" ref="AW255:AY255" si="1256">IF($C255&lt;&gt;"",U255+X255,"")</f>
        <v/>
      </c>
      <c r="AX255" s="447" t="str">
        <f t="shared" si="1256"/>
        <v/>
      </c>
      <c r="AY255" s="447" t="str">
        <f t="shared" si="1256"/>
        <v/>
      </c>
      <c r="AZ255" s="448" t="str">
        <f t="shared" si="3"/>
        <v/>
      </c>
      <c r="BA255" s="447" t="str">
        <f t="shared" ref="BA255:BC255" si="1257">IF($C255&lt;&gt;"",AA255+AD255,"")</f>
        <v/>
      </c>
      <c r="BB255" s="447" t="str">
        <f t="shared" si="1257"/>
        <v/>
      </c>
      <c r="BC255" s="447" t="str">
        <f t="shared" si="1257"/>
        <v/>
      </c>
      <c r="BD255" s="448" t="str">
        <f t="shared" si="5"/>
        <v/>
      </c>
      <c r="BE255" s="447" t="str">
        <f t="shared" ref="BE255:BG255" si="1258">IF($C255&lt;&gt;"",AG255+AJ255,"")</f>
        <v/>
      </c>
      <c r="BF255" s="447" t="str">
        <f t="shared" si="1258"/>
        <v/>
      </c>
      <c r="BG255" s="447" t="str">
        <f t="shared" si="1258"/>
        <v/>
      </c>
      <c r="BH255" s="428" t="str">
        <f t="shared" si="7"/>
        <v/>
      </c>
      <c r="BI255" s="447" t="str">
        <f t="shared" ref="BI255:BK255" si="1259">IF($C255&lt;&gt;"",AJ255+AM255,"")</f>
        <v/>
      </c>
      <c r="BJ255" s="447" t="str">
        <f t="shared" si="1259"/>
        <v/>
      </c>
      <c r="BK255" s="447" t="str">
        <f t="shared" si="1259"/>
        <v/>
      </c>
      <c r="BL255" s="428" t="str">
        <f t="shared" si="9"/>
        <v/>
      </c>
    </row>
    <row r="256" spans="1:64" ht="24.75" customHeight="1">
      <c r="A256" s="449"/>
      <c r="B256" s="431"/>
      <c r="C256" s="432"/>
      <c r="D256" s="433"/>
      <c r="E256" s="434"/>
      <c r="F256" s="435"/>
      <c r="G256" s="436"/>
      <c r="H256" s="437"/>
      <c r="I256" s="437"/>
      <c r="J256" s="437"/>
      <c r="K256" s="435"/>
      <c r="L256" s="450"/>
      <c r="M256" s="439"/>
      <c r="N256" s="440"/>
      <c r="O256" s="441"/>
      <c r="P256" s="442"/>
      <c r="Q256" s="443"/>
      <c r="R256" s="441"/>
      <c r="S256" s="442"/>
      <c r="T256" s="443"/>
      <c r="U256" s="444"/>
      <c r="V256" s="444"/>
      <c r="W256" s="445"/>
      <c r="X256" s="446"/>
      <c r="Y256" s="444"/>
      <c r="Z256" s="445"/>
      <c r="AA256" s="446"/>
      <c r="AB256" s="444"/>
      <c r="AC256" s="445"/>
      <c r="AD256" s="446"/>
      <c r="AE256" s="444"/>
      <c r="AF256" s="445"/>
      <c r="AG256" s="446"/>
      <c r="AH256" s="444"/>
      <c r="AI256" s="445"/>
      <c r="AJ256" s="446"/>
      <c r="AK256" s="444"/>
      <c r="AL256" s="445"/>
      <c r="AM256" s="446"/>
      <c r="AN256" s="444"/>
      <c r="AO256" s="445"/>
      <c r="AP256" s="446"/>
      <c r="AQ256" s="444"/>
      <c r="AR256" s="445"/>
      <c r="AS256" s="447" t="str">
        <f t="shared" ref="AS256:AU256" si="1260">IF($C256&lt;&gt;"",O256+R256,"")</f>
        <v/>
      </c>
      <c r="AT256" s="447" t="str">
        <f t="shared" si="1260"/>
        <v/>
      </c>
      <c r="AU256" s="447" t="str">
        <f t="shared" si="1260"/>
        <v/>
      </c>
      <c r="AV256" s="448" t="str">
        <f t="shared" si="1"/>
        <v/>
      </c>
      <c r="AW256" s="447" t="str">
        <f t="shared" ref="AW256:AY256" si="1261">IF($C256&lt;&gt;"",U256+X256,"")</f>
        <v/>
      </c>
      <c r="AX256" s="447" t="str">
        <f t="shared" si="1261"/>
        <v/>
      </c>
      <c r="AY256" s="447" t="str">
        <f t="shared" si="1261"/>
        <v/>
      </c>
      <c r="AZ256" s="448" t="str">
        <f t="shared" si="3"/>
        <v/>
      </c>
      <c r="BA256" s="447" t="str">
        <f t="shared" ref="BA256:BC256" si="1262">IF($C256&lt;&gt;"",AA256+AD256,"")</f>
        <v/>
      </c>
      <c r="BB256" s="447" t="str">
        <f t="shared" si="1262"/>
        <v/>
      </c>
      <c r="BC256" s="447" t="str">
        <f t="shared" si="1262"/>
        <v/>
      </c>
      <c r="BD256" s="448" t="str">
        <f t="shared" si="5"/>
        <v/>
      </c>
      <c r="BE256" s="447" t="str">
        <f t="shared" ref="BE256:BG256" si="1263">IF($C256&lt;&gt;"",AG256+AJ256,"")</f>
        <v/>
      </c>
      <c r="BF256" s="447" t="str">
        <f t="shared" si="1263"/>
        <v/>
      </c>
      <c r="BG256" s="447" t="str">
        <f t="shared" si="1263"/>
        <v/>
      </c>
      <c r="BH256" s="428" t="str">
        <f t="shared" si="7"/>
        <v/>
      </c>
      <c r="BI256" s="447" t="str">
        <f t="shared" ref="BI256:BK256" si="1264">IF($C256&lt;&gt;"",AJ256+AM256,"")</f>
        <v/>
      </c>
      <c r="BJ256" s="447" t="str">
        <f t="shared" si="1264"/>
        <v/>
      </c>
      <c r="BK256" s="447" t="str">
        <f t="shared" si="1264"/>
        <v/>
      </c>
      <c r="BL256" s="428" t="str">
        <f t="shared" si="9"/>
        <v/>
      </c>
    </row>
    <row r="257" spans="1:64" ht="24.75" customHeight="1">
      <c r="A257" s="449"/>
      <c r="B257" s="431"/>
      <c r="C257" s="432"/>
      <c r="D257" s="433"/>
      <c r="E257" s="434"/>
      <c r="F257" s="435"/>
      <c r="G257" s="436"/>
      <c r="H257" s="437"/>
      <c r="I257" s="437"/>
      <c r="J257" s="437"/>
      <c r="K257" s="435"/>
      <c r="L257" s="450"/>
      <c r="M257" s="439"/>
      <c r="N257" s="440"/>
      <c r="O257" s="441"/>
      <c r="P257" s="442"/>
      <c r="Q257" s="443"/>
      <c r="R257" s="441"/>
      <c r="S257" s="442"/>
      <c r="T257" s="443"/>
      <c r="U257" s="444"/>
      <c r="V257" s="444"/>
      <c r="W257" s="445"/>
      <c r="X257" s="446"/>
      <c r="Y257" s="444"/>
      <c r="Z257" s="445"/>
      <c r="AA257" s="446"/>
      <c r="AB257" s="444"/>
      <c r="AC257" s="445"/>
      <c r="AD257" s="446"/>
      <c r="AE257" s="444"/>
      <c r="AF257" s="445"/>
      <c r="AG257" s="446"/>
      <c r="AH257" s="444"/>
      <c r="AI257" s="445"/>
      <c r="AJ257" s="446"/>
      <c r="AK257" s="444"/>
      <c r="AL257" s="445"/>
      <c r="AM257" s="446"/>
      <c r="AN257" s="444"/>
      <c r="AO257" s="445"/>
      <c r="AP257" s="446"/>
      <c r="AQ257" s="444"/>
      <c r="AR257" s="445"/>
      <c r="AS257" s="447" t="str">
        <f t="shared" ref="AS257:AU257" si="1265">IF($C257&lt;&gt;"",O257+R257,"")</f>
        <v/>
      </c>
      <c r="AT257" s="447" t="str">
        <f t="shared" si="1265"/>
        <v/>
      </c>
      <c r="AU257" s="447" t="str">
        <f t="shared" si="1265"/>
        <v/>
      </c>
      <c r="AV257" s="448" t="str">
        <f t="shared" si="1"/>
        <v/>
      </c>
      <c r="AW257" s="447" t="str">
        <f t="shared" ref="AW257:AY257" si="1266">IF($C257&lt;&gt;"",U257+X257,"")</f>
        <v/>
      </c>
      <c r="AX257" s="447" t="str">
        <f t="shared" si="1266"/>
        <v/>
      </c>
      <c r="AY257" s="447" t="str">
        <f t="shared" si="1266"/>
        <v/>
      </c>
      <c r="AZ257" s="448" t="str">
        <f t="shared" si="3"/>
        <v/>
      </c>
      <c r="BA257" s="447" t="str">
        <f t="shared" ref="BA257:BC257" si="1267">IF($C257&lt;&gt;"",AA257+AD257,"")</f>
        <v/>
      </c>
      <c r="BB257" s="447" t="str">
        <f t="shared" si="1267"/>
        <v/>
      </c>
      <c r="BC257" s="447" t="str">
        <f t="shared" si="1267"/>
        <v/>
      </c>
      <c r="BD257" s="448" t="str">
        <f t="shared" si="5"/>
        <v/>
      </c>
      <c r="BE257" s="447" t="str">
        <f t="shared" ref="BE257:BG257" si="1268">IF($C257&lt;&gt;"",AG257+AJ257,"")</f>
        <v/>
      </c>
      <c r="BF257" s="447" t="str">
        <f t="shared" si="1268"/>
        <v/>
      </c>
      <c r="BG257" s="447" t="str">
        <f t="shared" si="1268"/>
        <v/>
      </c>
      <c r="BH257" s="428" t="str">
        <f t="shared" si="7"/>
        <v/>
      </c>
      <c r="BI257" s="447" t="str">
        <f t="shared" ref="BI257:BK257" si="1269">IF($C257&lt;&gt;"",AJ257+AM257,"")</f>
        <v/>
      </c>
      <c r="BJ257" s="447" t="str">
        <f t="shared" si="1269"/>
        <v/>
      </c>
      <c r="BK257" s="447" t="str">
        <f t="shared" si="1269"/>
        <v/>
      </c>
      <c r="BL257" s="428" t="str">
        <f t="shared" si="9"/>
        <v/>
      </c>
    </row>
    <row r="258" spans="1:64" ht="24.75" customHeight="1">
      <c r="A258" s="449"/>
      <c r="B258" s="431"/>
      <c r="C258" s="432"/>
      <c r="D258" s="433"/>
      <c r="E258" s="434"/>
      <c r="F258" s="435"/>
      <c r="G258" s="436"/>
      <c r="H258" s="437"/>
      <c r="I258" s="437"/>
      <c r="J258" s="437"/>
      <c r="K258" s="435"/>
      <c r="L258" s="450"/>
      <c r="M258" s="439"/>
      <c r="N258" s="440"/>
      <c r="O258" s="441"/>
      <c r="P258" s="442"/>
      <c r="Q258" s="443"/>
      <c r="R258" s="441"/>
      <c r="S258" s="442"/>
      <c r="T258" s="443"/>
      <c r="U258" s="444"/>
      <c r="V258" s="444"/>
      <c r="W258" s="445"/>
      <c r="X258" s="446"/>
      <c r="Y258" s="444"/>
      <c r="Z258" s="445"/>
      <c r="AA258" s="446"/>
      <c r="AB258" s="444"/>
      <c r="AC258" s="445"/>
      <c r="AD258" s="446"/>
      <c r="AE258" s="444"/>
      <c r="AF258" s="445"/>
      <c r="AG258" s="446"/>
      <c r="AH258" s="444"/>
      <c r="AI258" s="445"/>
      <c r="AJ258" s="446"/>
      <c r="AK258" s="444"/>
      <c r="AL258" s="445"/>
      <c r="AM258" s="446"/>
      <c r="AN258" s="444"/>
      <c r="AO258" s="445"/>
      <c r="AP258" s="446"/>
      <c r="AQ258" s="444"/>
      <c r="AR258" s="445"/>
      <c r="AS258" s="447" t="str">
        <f t="shared" ref="AS258:AU258" si="1270">IF($C258&lt;&gt;"",O258+R258,"")</f>
        <v/>
      </c>
      <c r="AT258" s="447" t="str">
        <f t="shared" si="1270"/>
        <v/>
      </c>
      <c r="AU258" s="447" t="str">
        <f t="shared" si="1270"/>
        <v/>
      </c>
      <c r="AV258" s="448" t="str">
        <f t="shared" si="1"/>
        <v/>
      </c>
      <c r="AW258" s="447" t="str">
        <f t="shared" ref="AW258:AY258" si="1271">IF($C258&lt;&gt;"",U258+X258,"")</f>
        <v/>
      </c>
      <c r="AX258" s="447" t="str">
        <f t="shared" si="1271"/>
        <v/>
      </c>
      <c r="AY258" s="447" t="str">
        <f t="shared" si="1271"/>
        <v/>
      </c>
      <c r="AZ258" s="448" t="str">
        <f t="shared" si="3"/>
        <v/>
      </c>
      <c r="BA258" s="447" t="str">
        <f t="shared" ref="BA258:BC258" si="1272">IF($C258&lt;&gt;"",AA258+AD258,"")</f>
        <v/>
      </c>
      <c r="BB258" s="447" t="str">
        <f t="shared" si="1272"/>
        <v/>
      </c>
      <c r="BC258" s="447" t="str">
        <f t="shared" si="1272"/>
        <v/>
      </c>
      <c r="BD258" s="448" t="str">
        <f t="shared" si="5"/>
        <v/>
      </c>
      <c r="BE258" s="447" t="str">
        <f t="shared" ref="BE258:BG258" si="1273">IF($C258&lt;&gt;"",AG258+AJ258,"")</f>
        <v/>
      </c>
      <c r="BF258" s="447" t="str">
        <f t="shared" si="1273"/>
        <v/>
      </c>
      <c r="BG258" s="447" t="str">
        <f t="shared" si="1273"/>
        <v/>
      </c>
      <c r="BH258" s="428" t="str">
        <f t="shared" si="7"/>
        <v/>
      </c>
      <c r="BI258" s="447" t="str">
        <f t="shared" ref="BI258:BK258" si="1274">IF($C258&lt;&gt;"",AJ258+AM258,"")</f>
        <v/>
      </c>
      <c r="BJ258" s="447" t="str">
        <f t="shared" si="1274"/>
        <v/>
      </c>
      <c r="BK258" s="447" t="str">
        <f t="shared" si="1274"/>
        <v/>
      </c>
      <c r="BL258" s="428" t="str">
        <f t="shared" si="9"/>
        <v/>
      </c>
    </row>
    <row r="259" spans="1:64" ht="24.75" customHeight="1">
      <c r="A259" s="449"/>
      <c r="B259" s="431"/>
      <c r="C259" s="432"/>
      <c r="D259" s="433"/>
      <c r="E259" s="434"/>
      <c r="F259" s="435"/>
      <c r="G259" s="436"/>
      <c r="H259" s="437"/>
      <c r="I259" s="437"/>
      <c r="J259" s="437"/>
      <c r="K259" s="435"/>
      <c r="L259" s="450"/>
      <c r="M259" s="439"/>
      <c r="N259" s="440"/>
      <c r="O259" s="441"/>
      <c r="P259" s="442"/>
      <c r="Q259" s="443"/>
      <c r="R259" s="441"/>
      <c r="S259" s="442"/>
      <c r="T259" s="443"/>
      <c r="U259" s="444"/>
      <c r="V259" s="444"/>
      <c r="W259" s="445"/>
      <c r="X259" s="446"/>
      <c r="Y259" s="444"/>
      <c r="Z259" s="445"/>
      <c r="AA259" s="446"/>
      <c r="AB259" s="444"/>
      <c r="AC259" s="445"/>
      <c r="AD259" s="446"/>
      <c r="AE259" s="444"/>
      <c r="AF259" s="445"/>
      <c r="AG259" s="446"/>
      <c r="AH259" s="444"/>
      <c r="AI259" s="445"/>
      <c r="AJ259" s="446"/>
      <c r="AK259" s="444"/>
      <c r="AL259" s="445"/>
      <c r="AM259" s="446"/>
      <c r="AN259" s="444"/>
      <c r="AO259" s="445"/>
      <c r="AP259" s="446"/>
      <c r="AQ259" s="444"/>
      <c r="AR259" s="445"/>
      <c r="AS259" s="447" t="str">
        <f t="shared" ref="AS259:AU259" si="1275">IF($C259&lt;&gt;"",O259+R259,"")</f>
        <v/>
      </c>
      <c r="AT259" s="447" t="str">
        <f t="shared" si="1275"/>
        <v/>
      </c>
      <c r="AU259" s="447" t="str">
        <f t="shared" si="1275"/>
        <v/>
      </c>
      <c r="AV259" s="448" t="str">
        <f t="shared" si="1"/>
        <v/>
      </c>
      <c r="AW259" s="447" t="str">
        <f t="shared" ref="AW259:AY259" si="1276">IF($C259&lt;&gt;"",U259+X259,"")</f>
        <v/>
      </c>
      <c r="AX259" s="447" t="str">
        <f t="shared" si="1276"/>
        <v/>
      </c>
      <c r="AY259" s="447" t="str">
        <f t="shared" si="1276"/>
        <v/>
      </c>
      <c r="AZ259" s="448" t="str">
        <f t="shared" si="3"/>
        <v/>
      </c>
      <c r="BA259" s="447" t="str">
        <f t="shared" ref="BA259:BC259" si="1277">IF($C259&lt;&gt;"",AA259+AD259,"")</f>
        <v/>
      </c>
      <c r="BB259" s="447" t="str">
        <f t="shared" si="1277"/>
        <v/>
      </c>
      <c r="BC259" s="447" t="str">
        <f t="shared" si="1277"/>
        <v/>
      </c>
      <c r="BD259" s="448" t="str">
        <f t="shared" si="5"/>
        <v/>
      </c>
      <c r="BE259" s="447" t="str">
        <f t="shared" ref="BE259:BG259" si="1278">IF($C259&lt;&gt;"",AG259+AJ259,"")</f>
        <v/>
      </c>
      <c r="BF259" s="447" t="str">
        <f t="shared" si="1278"/>
        <v/>
      </c>
      <c r="BG259" s="447" t="str">
        <f t="shared" si="1278"/>
        <v/>
      </c>
      <c r="BH259" s="428" t="str">
        <f t="shared" si="7"/>
        <v/>
      </c>
      <c r="BI259" s="447" t="str">
        <f t="shared" ref="BI259:BK259" si="1279">IF($C259&lt;&gt;"",AJ259+AM259,"")</f>
        <v/>
      </c>
      <c r="BJ259" s="447" t="str">
        <f t="shared" si="1279"/>
        <v/>
      </c>
      <c r="BK259" s="447" t="str">
        <f t="shared" si="1279"/>
        <v/>
      </c>
      <c r="BL259" s="428" t="str">
        <f t="shared" si="9"/>
        <v/>
      </c>
    </row>
    <row r="260" spans="1:64" ht="24.75" customHeight="1">
      <c r="A260" s="449"/>
      <c r="B260" s="431"/>
      <c r="C260" s="432"/>
      <c r="D260" s="433"/>
      <c r="E260" s="434"/>
      <c r="F260" s="435"/>
      <c r="G260" s="436"/>
      <c r="H260" s="437"/>
      <c r="I260" s="437"/>
      <c r="J260" s="437"/>
      <c r="K260" s="435"/>
      <c r="L260" s="450"/>
      <c r="M260" s="439"/>
      <c r="N260" s="440"/>
      <c r="O260" s="441"/>
      <c r="P260" s="442"/>
      <c r="Q260" s="443"/>
      <c r="R260" s="441"/>
      <c r="S260" s="442"/>
      <c r="T260" s="443"/>
      <c r="U260" s="444"/>
      <c r="V260" s="444"/>
      <c r="W260" s="445"/>
      <c r="X260" s="446"/>
      <c r="Y260" s="444"/>
      <c r="Z260" s="445"/>
      <c r="AA260" s="446"/>
      <c r="AB260" s="444"/>
      <c r="AC260" s="445"/>
      <c r="AD260" s="446"/>
      <c r="AE260" s="444"/>
      <c r="AF260" s="445"/>
      <c r="AG260" s="446"/>
      <c r="AH260" s="444"/>
      <c r="AI260" s="445"/>
      <c r="AJ260" s="446"/>
      <c r="AK260" s="444"/>
      <c r="AL260" s="445"/>
      <c r="AM260" s="446"/>
      <c r="AN260" s="444"/>
      <c r="AO260" s="445"/>
      <c r="AP260" s="446"/>
      <c r="AQ260" s="444"/>
      <c r="AR260" s="445"/>
      <c r="AS260" s="447" t="str">
        <f t="shared" ref="AS260:AU260" si="1280">IF($C260&lt;&gt;"",O260+R260,"")</f>
        <v/>
      </c>
      <c r="AT260" s="447" t="str">
        <f t="shared" si="1280"/>
        <v/>
      </c>
      <c r="AU260" s="447" t="str">
        <f t="shared" si="1280"/>
        <v/>
      </c>
      <c r="AV260" s="448" t="str">
        <f t="shared" si="1"/>
        <v/>
      </c>
      <c r="AW260" s="447" t="str">
        <f t="shared" ref="AW260:AY260" si="1281">IF($C260&lt;&gt;"",U260+X260,"")</f>
        <v/>
      </c>
      <c r="AX260" s="447" t="str">
        <f t="shared" si="1281"/>
        <v/>
      </c>
      <c r="AY260" s="447" t="str">
        <f t="shared" si="1281"/>
        <v/>
      </c>
      <c r="AZ260" s="448" t="str">
        <f t="shared" si="3"/>
        <v/>
      </c>
      <c r="BA260" s="447" t="str">
        <f t="shared" ref="BA260:BC260" si="1282">IF($C260&lt;&gt;"",AA260+AD260,"")</f>
        <v/>
      </c>
      <c r="BB260" s="447" t="str">
        <f t="shared" si="1282"/>
        <v/>
      </c>
      <c r="BC260" s="447" t="str">
        <f t="shared" si="1282"/>
        <v/>
      </c>
      <c r="BD260" s="448" t="str">
        <f t="shared" si="5"/>
        <v/>
      </c>
      <c r="BE260" s="447" t="str">
        <f t="shared" ref="BE260:BG260" si="1283">IF($C260&lt;&gt;"",AG260+AJ260,"")</f>
        <v/>
      </c>
      <c r="BF260" s="447" t="str">
        <f t="shared" si="1283"/>
        <v/>
      </c>
      <c r="BG260" s="447" t="str">
        <f t="shared" si="1283"/>
        <v/>
      </c>
      <c r="BH260" s="428" t="str">
        <f t="shared" si="7"/>
        <v/>
      </c>
      <c r="BI260" s="447" t="str">
        <f t="shared" ref="BI260:BK260" si="1284">IF($C260&lt;&gt;"",AJ260+AM260,"")</f>
        <v/>
      </c>
      <c r="BJ260" s="447" t="str">
        <f t="shared" si="1284"/>
        <v/>
      </c>
      <c r="BK260" s="447" t="str">
        <f t="shared" si="1284"/>
        <v/>
      </c>
      <c r="BL260" s="428" t="str">
        <f t="shared" si="9"/>
        <v/>
      </c>
    </row>
    <row r="261" spans="1:64" ht="24.75" customHeight="1">
      <c r="A261" s="449"/>
      <c r="B261" s="431"/>
      <c r="C261" s="432"/>
      <c r="D261" s="433"/>
      <c r="E261" s="434"/>
      <c r="F261" s="435"/>
      <c r="G261" s="436"/>
      <c r="H261" s="437"/>
      <c r="I261" s="437"/>
      <c r="J261" s="437"/>
      <c r="K261" s="435"/>
      <c r="L261" s="450"/>
      <c r="M261" s="439"/>
      <c r="N261" s="440"/>
      <c r="O261" s="441"/>
      <c r="P261" s="442"/>
      <c r="Q261" s="443"/>
      <c r="R261" s="441"/>
      <c r="S261" s="442"/>
      <c r="T261" s="443"/>
      <c r="U261" s="444"/>
      <c r="V261" s="444"/>
      <c r="W261" s="445"/>
      <c r="X261" s="446"/>
      <c r="Y261" s="444"/>
      <c r="Z261" s="445"/>
      <c r="AA261" s="446"/>
      <c r="AB261" s="444"/>
      <c r="AC261" s="445"/>
      <c r="AD261" s="446"/>
      <c r="AE261" s="444"/>
      <c r="AF261" s="445"/>
      <c r="AG261" s="446"/>
      <c r="AH261" s="444"/>
      <c r="AI261" s="445"/>
      <c r="AJ261" s="446"/>
      <c r="AK261" s="444"/>
      <c r="AL261" s="445"/>
      <c r="AM261" s="446"/>
      <c r="AN261" s="444"/>
      <c r="AO261" s="445"/>
      <c r="AP261" s="446"/>
      <c r="AQ261" s="444"/>
      <c r="AR261" s="445"/>
      <c r="AS261" s="447" t="str">
        <f t="shared" ref="AS261:AU261" si="1285">IF($C261&lt;&gt;"",O261+R261,"")</f>
        <v/>
      </c>
      <c r="AT261" s="447" t="str">
        <f t="shared" si="1285"/>
        <v/>
      </c>
      <c r="AU261" s="447" t="str">
        <f t="shared" si="1285"/>
        <v/>
      </c>
      <c r="AV261" s="448" t="str">
        <f t="shared" si="1"/>
        <v/>
      </c>
      <c r="AW261" s="447" t="str">
        <f t="shared" ref="AW261:AY261" si="1286">IF($C261&lt;&gt;"",U261+X261,"")</f>
        <v/>
      </c>
      <c r="AX261" s="447" t="str">
        <f t="shared" si="1286"/>
        <v/>
      </c>
      <c r="AY261" s="447" t="str">
        <f t="shared" si="1286"/>
        <v/>
      </c>
      <c r="AZ261" s="448" t="str">
        <f t="shared" si="3"/>
        <v/>
      </c>
      <c r="BA261" s="447" t="str">
        <f t="shared" ref="BA261:BC261" si="1287">IF($C261&lt;&gt;"",AA261+AD261,"")</f>
        <v/>
      </c>
      <c r="BB261" s="447" t="str">
        <f t="shared" si="1287"/>
        <v/>
      </c>
      <c r="BC261" s="447" t="str">
        <f t="shared" si="1287"/>
        <v/>
      </c>
      <c r="BD261" s="448" t="str">
        <f t="shared" si="5"/>
        <v/>
      </c>
      <c r="BE261" s="447" t="str">
        <f t="shared" ref="BE261:BG261" si="1288">IF($C261&lt;&gt;"",AG261+AJ261,"")</f>
        <v/>
      </c>
      <c r="BF261" s="447" t="str">
        <f t="shared" si="1288"/>
        <v/>
      </c>
      <c r="BG261" s="447" t="str">
        <f t="shared" si="1288"/>
        <v/>
      </c>
      <c r="BH261" s="428" t="str">
        <f t="shared" si="7"/>
        <v/>
      </c>
      <c r="BI261" s="447" t="str">
        <f t="shared" ref="BI261:BK261" si="1289">IF($C261&lt;&gt;"",AJ261+AM261,"")</f>
        <v/>
      </c>
      <c r="BJ261" s="447" t="str">
        <f t="shared" si="1289"/>
        <v/>
      </c>
      <c r="BK261" s="447" t="str">
        <f t="shared" si="1289"/>
        <v/>
      </c>
      <c r="BL261" s="428" t="str">
        <f t="shared" si="9"/>
        <v/>
      </c>
    </row>
    <row r="262" spans="1:64" ht="24.75" customHeight="1">
      <c r="A262" s="449"/>
      <c r="B262" s="431"/>
      <c r="C262" s="432"/>
      <c r="D262" s="433"/>
      <c r="E262" s="434"/>
      <c r="F262" s="435"/>
      <c r="G262" s="436"/>
      <c r="H262" s="437"/>
      <c r="I262" s="437"/>
      <c r="J262" s="437"/>
      <c r="K262" s="435"/>
      <c r="L262" s="450"/>
      <c r="M262" s="439"/>
      <c r="N262" s="440"/>
      <c r="O262" s="441"/>
      <c r="P262" s="442"/>
      <c r="Q262" s="443"/>
      <c r="R262" s="441"/>
      <c r="S262" s="442"/>
      <c r="T262" s="443"/>
      <c r="U262" s="444"/>
      <c r="V262" s="444"/>
      <c r="W262" s="445"/>
      <c r="X262" s="446"/>
      <c r="Y262" s="444"/>
      <c r="Z262" s="445"/>
      <c r="AA262" s="446"/>
      <c r="AB262" s="444"/>
      <c r="AC262" s="445"/>
      <c r="AD262" s="446"/>
      <c r="AE262" s="444"/>
      <c r="AF262" s="445"/>
      <c r="AG262" s="446"/>
      <c r="AH262" s="444"/>
      <c r="AI262" s="445"/>
      <c r="AJ262" s="446"/>
      <c r="AK262" s="444"/>
      <c r="AL262" s="445"/>
      <c r="AM262" s="446"/>
      <c r="AN262" s="444"/>
      <c r="AO262" s="445"/>
      <c r="AP262" s="446"/>
      <c r="AQ262" s="444"/>
      <c r="AR262" s="445"/>
      <c r="AS262" s="447" t="str">
        <f t="shared" ref="AS262:AU262" si="1290">IF($C262&lt;&gt;"",O262+R262,"")</f>
        <v/>
      </c>
      <c r="AT262" s="447" t="str">
        <f t="shared" si="1290"/>
        <v/>
      </c>
      <c r="AU262" s="447" t="str">
        <f t="shared" si="1290"/>
        <v/>
      </c>
      <c r="AV262" s="448" t="str">
        <f t="shared" si="1"/>
        <v/>
      </c>
      <c r="AW262" s="447" t="str">
        <f t="shared" ref="AW262:AY262" si="1291">IF($C262&lt;&gt;"",U262+X262,"")</f>
        <v/>
      </c>
      <c r="AX262" s="447" t="str">
        <f t="shared" si="1291"/>
        <v/>
      </c>
      <c r="AY262" s="447" t="str">
        <f t="shared" si="1291"/>
        <v/>
      </c>
      <c r="AZ262" s="448" t="str">
        <f t="shared" si="3"/>
        <v/>
      </c>
      <c r="BA262" s="447" t="str">
        <f t="shared" ref="BA262:BC262" si="1292">IF($C262&lt;&gt;"",AA262+AD262,"")</f>
        <v/>
      </c>
      <c r="BB262" s="447" t="str">
        <f t="shared" si="1292"/>
        <v/>
      </c>
      <c r="BC262" s="447" t="str">
        <f t="shared" si="1292"/>
        <v/>
      </c>
      <c r="BD262" s="448" t="str">
        <f t="shared" si="5"/>
        <v/>
      </c>
      <c r="BE262" s="447" t="str">
        <f t="shared" ref="BE262:BG262" si="1293">IF($C262&lt;&gt;"",AG262+AJ262,"")</f>
        <v/>
      </c>
      <c r="BF262" s="447" t="str">
        <f t="shared" si="1293"/>
        <v/>
      </c>
      <c r="BG262" s="447" t="str">
        <f t="shared" si="1293"/>
        <v/>
      </c>
      <c r="BH262" s="428" t="str">
        <f t="shared" si="7"/>
        <v/>
      </c>
      <c r="BI262" s="447" t="str">
        <f t="shared" ref="BI262:BK262" si="1294">IF($C262&lt;&gt;"",AJ262+AM262,"")</f>
        <v/>
      </c>
      <c r="BJ262" s="447" t="str">
        <f t="shared" si="1294"/>
        <v/>
      </c>
      <c r="BK262" s="447" t="str">
        <f t="shared" si="1294"/>
        <v/>
      </c>
      <c r="BL262" s="428" t="str">
        <f t="shared" si="9"/>
        <v/>
      </c>
    </row>
    <row r="263" spans="1:64" ht="24.75" customHeight="1">
      <c r="A263" s="449"/>
      <c r="B263" s="431"/>
      <c r="C263" s="432"/>
      <c r="D263" s="433"/>
      <c r="E263" s="434"/>
      <c r="F263" s="435"/>
      <c r="G263" s="436"/>
      <c r="H263" s="437"/>
      <c r="I263" s="437"/>
      <c r="J263" s="437"/>
      <c r="K263" s="435"/>
      <c r="L263" s="450"/>
      <c r="M263" s="439"/>
      <c r="N263" s="440"/>
      <c r="O263" s="441"/>
      <c r="P263" s="442"/>
      <c r="Q263" s="443"/>
      <c r="R263" s="441"/>
      <c r="S263" s="442"/>
      <c r="T263" s="443"/>
      <c r="U263" s="444"/>
      <c r="V263" s="444"/>
      <c r="W263" s="445"/>
      <c r="X263" s="446"/>
      <c r="Y263" s="444"/>
      <c r="Z263" s="445"/>
      <c r="AA263" s="446"/>
      <c r="AB263" s="444"/>
      <c r="AC263" s="445"/>
      <c r="AD263" s="446"/>
      <c r="AE263" s="444"/>
      <c r="AF263" s="445"/>
      <c r="AG263" s="446"/>
      <c r="AH263" s="444"/>
      <c r="AI263" s="445"/>
      <c r="AJ263" s="446"/>
      <c r="AK263" s="444"/>
      <c r="AL263" s="445"/>
      <c r="AM263" s="446"/>
      <c r="AN263" s="444"/>
      <c r="AO263" s="445"/>
      <c r="AP263" s="446"/>
      <c r="AQ263" s="444"/>
      <c r="AR263" s="445"/>
      <c r="AS263" s="447" t="str">
        <f t="shared" ref="AS263:AU263" si="1295">IF($C263&lt;&gt;"",O263+R263,"")</f>
        <v/>
      </c>
      <c r="AT263" s="447" t="str">
        <f t="shared" si="1295"/>
        <v/>
      </c>
      <c r="AU263" s="447" t="str">
        <f t="shared" si="1295"/>
        <v/>
      </c>
      <c r="AV263" s="448" t="str">
        <f t="shared" si="1"/>
        <v/>
      </c>
      <c r="AW263" s="447" t="str">
        <f t="shared" ref="AW263:AY263" si="1296">IF($C263&lt;&gt;"",U263+X263,"")</f>
        <v/>
      </c>
      <c r="AX263" s="447" t="str">
        <f t="shared" si="1296"/>
        <v/>
      </c>
      <c r="AY263" s="447" t="str">
        <f t="shared" si="1296"/>
        <v/>
      </c>
      <c r="AZ263" s="448" t="str">
        <f t="shared" si="3"/>
        <v/>
      </c>
      <c r="BA263" s="447" t="str">
        <f t="shared" ref="BA263:BC263" si="1297">IF($C263&lt;&gt;"",AA263+AD263,"")</f>
        <v/>
      </c>
      <c r="BB263" s="447" t="str">
        <f t="shared" si="1297"/>
        <v/>
      </c>
      <c r="BC263" s="447" t="str">
        <f t="shared" si="1297"/>
        <v/>
      </c>
      <c r="BD263" s="448" t="str">
        <f t="shared" si="5"/>
        <v/>
      </c>
      <c r="BE263" s="447" t="str">
        <f t="shared" ref="BE263:BG263" si="1298">IF($C263&lt;&gt;"",AG263+AJ263,"")</f>
        <v/>
      </c>
      <c r="BF263" s="447" t="str">
        <f t="shared" si="1298"/>
        <v/>
      </c>
      <c r="BG263" s="447" t="str">
        <f t="shared" si="1298"/>
        <v/>
      </c>
      <c r="BH263" s="428" t="str">
        <f t="shared" si="7"/>
        <v/>
      </c>
      <c r="BI263" s="447" t="str">
        <f t="shared" ref="BI263:BK263" si="1299">IF($C263&lt;&gt;"",AJ263+AM263,"")</f>
        <v/>
      </c>
      <c r="BJ263" s="447" t="str">
        <f t="shared" si="1299"/>
        <v/>
      </c>
      <c r="BK263" s="447" t="str">
        <f t="shared" si="1299"/>
        <v/>
      </c>
      <c r="BL263" s="428" t="str">
        <f t="shared" si="9"/>
        <v/>
      </c>
    </row>
    <row r="264" spans="1:64" ht="24.75" customHeight="1">
      <c r="A264" s="449"/>
      <c r="B264" s="431"/>
      <c r="C264" s="432"/>
      <c r="D264" s="433"/>
      <c r="E264" s="434"/>
      <c r="F264" s="435"/>
      <c r="G264" s="436"/>
      <c r="H264" s="437"/>
      <c r="I264" s="437"/>
      <c r="J264" s="437"/>
      <c r="K264" s="435"/>
      <c r="L264" s="450"/>
      <c r="M264" s="439"/>
      <c r="N264" s="440"/>
      <c r="O264" s="441"/>
      <c r="P264" s="442"/>
      <c r="Q264" s="443"/>
      <c r="R264" s="441"/>
      <c r="S264" s="442"/>
      <c r="T264" s="443"/>
      <c r="U264" s="444"/>
      <c r="V264" s="444"/>
      <c r="W264" s="445"/>
      <c r="X264" s="446"/>
      <c r="Y264" s="444"/>
      <c r="Z264" s="445"/>
      <c r="AA264" s="446"/>
      <c r="AB264" s="444"/>
      <c r="AC264" s="445"/>
      <c r="AD264" s="446"/>
      <c r="AE264" s="444"/>
      <c r="AF264" s="445"/>
      <c r="AG264" s="446"/>
      <c r="AH264" s="444"/>
      <c r="AI264" s="445"/>
      <c r="AJ264" s="446"/>
      <c r="AK264" s="444"/>
      <c r="AL264" s="445"/>
      <c r="AM264" s="446"/>
      <c r="AN264" s="444"/>
      <c r="AO264" s="445"/>
      <c r="AP264" s="446"/>
      <c r="AQ264" s="444"/>
      <c r="AR264" s="445"/>
      <c r="AS264" s="447" t="str">
        <f t="shared" ref="AS264:AU264" si="1300">IF($C264&lt;&gt;"",O264+R264,"")</f>
        <v/>
      </c>
      <c r="AT264" s="447" t="str">
        <f t="shared" si="1300"/>
        <v/>
      </c>
      <c r="AU264" s="447" t="str">
        <f t="shared" si="1300"/>
        <v/>
      </c>
      <c r="AV264" s="448" t="str">
        <f t="shared" si="1"/>
        <v/>
      </c>
      <c r="AW264" s="447" t="str">
        <f t="shared" ref="AW264:AY264" si="1301">IF($C264&lt;&gt;"",U264+X264,"")</f>
        <v/>
      </c>
      <c r="AX264" s="447" t="str">
        <f t="shared" si="1301"/>
        <v/>
      </c>
      <c r="AY264" s="447" t="str">
        <f t="shared" si="1301"/>
        <v/>
      </c>
      <c r="AZ264" s="448" t="str">
        <f t="shared" si="3"/>
        <v/>
      </c>
      <c r="BA264" s="447" t="str">
        <f t="shared" ref="BA264:BC264" si="1302">IF($C264&lt;&gt;"",AA264+AD264,"")</f>
        <v/>
      </c>
      <c r="BB264" s="447" t="str">
        <f t="shared" si="1302"/>
        <v/>
      </c>
      <c r="BC264" s="447" t="str">
        <f t="shared" si="1302"/>
        <v/>
      </c>
      <c r="BD264" s="448" t="str">
        <f t="shared" si="5"/>
        <v/>
      </c>
      <c r="BE264" s="447" t="str">
        <f t="shared" ref="BE264:BG264" si="1303">IF($C264&lt;&gt;"",AG264+AJ264,"")</f>
        <v/>
      </c>
      <c r="BF264" s="447" t="str">
        <f t="shared" si="1303"/>
        <v/>
      </c>
      <c r="BG264" s="447" t="str">
        <f t="shared" si="1303"/>
        <v/>
      </c>
      <c r="BH264" s="428" t="str">
        <f t="shared" si="7"/>
        <v/>
      </c>
      <c r="BI264" s="447" t="str">
        <f t="shared" ref="BI264:BK264" si="1304">IF($C264&lt;&gt;"",AJ264+AM264,"")</f>
        <v/>
      </c>
      <c r="BJ264" s="447" t="str">
        <f t="shared" si="1304"/>
        <v/>
      </c>
      <c r="BK264" s="447" t="str">
        <f t="shared" si="1304"/>
        <v/>
      </c>
      <c r="BL264" s="428" t="str">
        <f t="shared" si="9"/>
        <v/>
      </c>
    </row>
    <row r="265" spans="1:64" ht="24.75" customHeight="1">
      <c r="A265" s="449"/>
      <c r="B265" s="431"/>
      <c r="C265" s="432"/>
      <c r="D265" s="433"/>
      <c r="E265" s="434"/>
      <c r="F265" s="435"/>
      <c r="G265" s="436"/>
      <c r="H265" s="437"/>
      <c r="I265" s="437"/>
      <c r="J265" s="437"/>
      <c r="K265" s="435"/>
      <c r="L265" s="450"/>
      <c r="M265" s="439"/>
      <c r="N265" s="440"/>
      <c r="O265" s="441"/>
      <c r="P265" s="442"/>
      <c r="Q265" s="443"/>
      <c r="R265" s="441"/>
      <c r="S265" s="442"/>
      <c r="T265" s="443"/>
      <c r="U265" s="444"/>
      <c r="V265" s="444"/>
      <c r="W265" s="445"/>
      <c r="X265" s="446"/>
      <c r="Y265" s="444"/>
      <c r="Z265" s="445"/>
      <c r="AA265" s="446"/>
      <c r="AB265" s="444"/>
      <c r="AC265" s="445"/>
      <c r="AD265" s="446"/>
      <c r="AE265" s="444"/>
      <c r="AF265" s="445"/>
      <c r="AG265" s="446"/>
      <c r="AH265" s="444"/>
      <c r="AI265" s="445"/>
      <c r="AJ265" s="446"/>
      <c r="AK265" s="444"/>
      <c r="AL265" s="445"/>
      <c r="AM265" s="446"/>
      <c r="AN265" s="444"/>
      <c r="AO265" s="445"/>
      <c r="AP265" s="446"/>
      <c r="AQ265" s="444"/>
      <c r="AR265" s="445"/>
      <c r="AS265" s="447" t="str">
        <f t="shared" ref="AS265:AU265" si="1305">IF($C265&lt;&gt;"",O265+R265,"")</f>
        <v/>
      </c>
      <c r="AT265" s="447" t="str">
        <f t="shared" si="1305"/>
        <v/>
      </c>
      <c r="AU265" s="447" t="str">
        <f t="shared" si="1305"/>
        <v/>
      </c>
      <c r="AV265" s="448" t="str">
        <f t="shared" si="1"/>
        <v/>
      </c>
      <c r="AW265" s="447" t="str">
        <f t="shared" ref="AW265:AY265" si="1306">IF($C265&lt;&gt;"",U265+X265,"")</f>
        <v/>
      </c>
      <c r="AX265" s="447" t="str">
        <f t="shared" si="1306"/>
        <v/>
      </c>
      <c r="AY265" s="447" t="str">
        <f t="shared" si="1306"/>
        <v/>
      </c>
      <c r="AZ265" s="448" t="str">
        <f t="shared" si="3"/>
        <v/>
      </c>
      <c r="BA265" s="447" t="str">
        <f t="shared" ref="BA265:BC265" si="1307">IF($C265&lt;&gt;"",AA265+AD265,"")</f>
        <v/>
      </c>
      <c r="BB265" s="447" t="str">
        <f t="shared" si="1307"/>
        <v/>
      </c>
      <c r="BC265" s="447" t="str">
        <f t="shared" si="1307"/>
        <v/>
      </c>
      <c r="BD265" s="448" t="str">
        <f t="shared" si="5"/>
        <v/>
      </c>
      <c r="BE265" s="447" t="str">
        <f t="shared" ref="BE265:BG265" si="1308">IF($C265&lt;&gt;"",AG265+AJ265,"")</f>
        <v/>
      </c>
      <c r="BF265" s="447" t="str">
        <f t="shared" si="1308"/>
        <v/>
      </c>
      <c r="BG265" s="447" t="str">
        <f t="shared" si="1308"/>
        <v/>
      </c>
      <c r="BH265" s="428" t="str">
        <f t="shared" si="7"/>
        <v/>
      </c>
      <c r="BI265" s="447" t="str">
        <f t="shared" ref="BI265:BK265" si="1309">IF($C265&lt;&gt;"",AJ265+AM265,"")</f>
        <v/>
      </c>
      <c r="BJ265" s="447" t="str">
        <f t="shared" si="1309"/>
        <v/>
      </c>
      <c r="BK265" s="447" t="str">
        <f t="shared" si="1309"/>
        <v/>
      </c>
      <c r="BL265" s="428" t="str">
        <f t="shared" si="9"/>
        <v/>
      </c>
    </row>
    <row r="266" spans="1:64" ht="24.75" customHeight="1">
      <c r="A266" s="449"/>
      <c r="B266" s="431"/>
      <c r="C266" s="432"/>
      <c r="D266" s="433"/>
      <c r="E266" s="434"/>
      <c r="F266" s="435"/>
      <c r="G266" s="436"/>
      <c r="H266" s="437"/>
      <c r="I266" s="437"/>
      <c r="J266" s="437"/>
      <c r="K266" s="435"/>
      <c r="L266" s="450"/>
      <c r="M266" s="439"/>
      <c r="N266" s="440"/>
      <c r="O266" s="441"/>
      <c r="P266" s="442"/>
      <c r="Q266" s="443"/>
      <c r="R266" s="441"/>
      <c r="S266" s="442"/>
      <c r="T266" s="443"/>
      <c r="U266" s="444"/>
      <c r="V266" s="444"/>
      <c r="W266" s="445"/>
      <c r="X266" s="446"/>
      <c r="Y266" s="444"/>
      <c r="Z266" s="445"/>
      <c r="AA266" s="446"/>
      <c r="AB266" s="444"/>
      <c r="AC266" s="445"/>
      <c r="AD266" s="446"/>
      <c r="AE266" s="444"/>
      <c r="AF266" s="445"/>
      <c r="AG266" s="446"/>
      <c r="AH266" s="444"/>
      <c r="AI266" s="445"/>
      <c r="AJ266" s="446"/>
      <c r="AK266" s="444"/>
      <c r="AL266" s="445"/>
      <c r="AM266" s="446"/>
      <c r="AN266" s="444"/>
      <c r="AO266" s="445"/>
      <c r="AP266" s="446"/>
      <c r="AQ266" s="444"/>
      <c r="AR266" s="445"/>
      <c r="AS266" s="447" t="str">
        <f t="shared" ref="AS266:AU266" si="1310">IF($C266&lt;&gt;"",O266+R266,"")</f>
        <v/>
      </c>
      <c r="AT266" s="447" t="str">
        <f t="shared" si="1310"/>
        <v/>
      </c>
      <c r="AU266" s="447" t="str">
        <f t="shared" si="1310"/>
        <v/>
      </c>
      <c r="AV266" s="448" t="str">
        <f t="shared" si="1"/>
        <v/>
      </c>
      <c r="AW266" s="447" t="str">
        <f t="shared" ref="AW266:AY266" si="1311">IF($C266&lt;&gt;"",U266+X266,"")</f>
        <v/>
      </c>
      <c r="AX266" s="447" t="str">
        <f t="shared" si="1311"/>
        <v/>
      </c>
      <c r="AY266" s="447" t="str">
        <f t="shared" si="1311"/>
        <v/>
      </c>
      <c r="AZ266" s="448" t="str">
        <f t="shared" si="3"/>
        <v/>
      </c>
      <c r="BA266" s="447" t="str">
        <f t="shared" ref="BA266:BC266" si="1312">IF($C266&lt;&gt;"",AA266+AD266,"")</f>
        <v/>
      </c>
      <c r="BB266" s="447" t="str">
        <f t="shared" si="1312"/>
        <v/>
      </c>
      <c r="BC266" s="447" t="str">
        <f t="shared" si="1312"/>
        <v/>
      </c>
      <c r="BD266" s="448" t="str">
        <f t="shared" si="5"/>
        <v/>
      </c>
      <c r="BE266" s="447" t="str">
        <f t="shared" ref="BE266:BG266" si="1313">IF($C266&lt;&gt;"",AG266+AJ266,"")</f>
        <v/>
      </c>
      <c r="BF266" s="447" t="str">
        <f t="shared" si="1313"/>
        <v/>
      </c>
      <c r="BG266" s="447" t="str">
        <f t="shared" si="1313"/>
        <v/>
      </c>
      <c r="BH266" s="428" t="str">
        <f t="shared" si="7"/>
        <v/>
      </c>
      <c r="BI266" s="447" t="str">
        <f t="shared" ref="BI266:BK266" si="1314">IF($C266&lt;&gt;"",AJ266+AM266,"")</f>
        <v/>
      </c>
      <c r="BJ266" s="447" t="str">
        <f t="shared" si="1314"/>
        <v/>
      </c>
      <c r="BK266" s="447" t="str">
        <f t="shared" si="1314"/>
        <v/>
      </c>
      <c r="BL266" s="428" t="str">
        <f t="shared" si="9"/>
        <v/>
      </c>
    </row>
    <row r="267" spans="1:64" ht="24.75" customHeight="1">
      <c r="A267" s="449"/>
      <c r="B267" s="431"/>
      <c r="C267" s="432"/>
      <c r="D267" s="433"/>
      <c r="E267" s="434"/>
      <c r="F267" s="435"/>
      <c r="G267" s="436"/>
      <c r="H267" s="437"/>
      <c r="I267" s="437"/>
      <c r="J267" s="437"/>
      <c r="K267" s="435"/>
      <c r="L267" s="450"/>
      <c r="M267" s="439"/>
      <c r="N267" s="440"/>
      <c r="O267" s="441"/>
      <c r="P267" s="442"/>
      <c r="Q267" s="443"/>
      <c r="R267" s="441"/>
      <c r="S267" s="442"/>
      <c r="T267" s="443"/>
      <c r="U267" s="444"/>
      <c r="V267" s="444"/>
      <c r="W267" s="445"/>
      <c r="X267" s="446"/>
      <c r="Y267" s="444"/>
      <c r="Z267" s="445"/>
      <c r="AA267" s="446"/>
      <c r="AB267" s="444"/>
      <c r="AC267" s="445"/>
      <c r="AD267" s="446"/>
      <c r="AE267" s="444"/>
      <c r="AF267" s="445"/>
      <c r="AG267" s="446"/>
      <c r="AH267" s="444"/>
      <c r="AI267" s="445"/>
      <c r="AJ267" s="446"/>
      <c r="AK267" s="444"/>
      <c r="AL267" s="445"/>
      <c r="AM267" s="446"/>
      <c r="AN267" s="444"/>
      <c r="AO267" s="445"/>
      <c r="AP267" s="446"/>
      <c r="AQ267" s="444"/>
      <c r="AR267" s="445"/>
      <c r="AS267" s="447" t="str">
        <f t="shared" ref="AS267:AU267" si="1315">IF($C267&lt;&gt;"",O267+R267,"")</f>
        <v/>
      </c>
      <c r="AT267" s="447" t="str">
        <f t="shared" si="1315"/>
        <v/>
      </c>
      <c r="AU267" s="447" t="str">
        <f t="shared" si="1315"/>
        <v/>
      </c>
      <c r="AV267" s="448" t="str">
        <f t="shared" si="1"/>
        <v/>
      </c>
      <c r="AW267" s="447" t="str">
        <f t="shared" ref="AW267:AY267" si="1316">IF($C267&lt;&gt;"",U267+X267,"")</f>
        <v/>
      </c>
      <c r="AX267" s="447" t="str">
        <f t="shared" si="1316"/>
        <v/>
      </c>
      <c r="AY267" s="447" t="str">
        <f t="shared" si="1316"/>
        <v/>
      </c>
      <c r="AZ267" s="448" t="str">
        <f t="shared" si="3"/>
        <v/>
      </c>
      <c r="BA267" s="447" t="str">
        <f t="shared" ref="BA267:BC267" si="1317">IF($C267&lt;&gt;"",AA267+AD267,"")</f>
        <v/>
      </c>
      <c r="BB267" s="447" t="str">
        <f t="shared" si="1317"/>
        <v/>
      </c>
      <c r="BC267" s="447" t="str">
        <f t="shared" si="1317"/>
        <v/>
      </c>
      <c r="BD267" s="448" t="str">
        <f t="shared" si="5"/>
        <v/>
      </c>
      <c r="BE267" s="447" t="str">
        <f t="shared" ref="BE267:BG267" si="1318">IF($C267&lt;&gt;"",AG267+AJ267,"")</f>
        <v/>
      </c>
      <c r="BF267" s="447" t="str">
        <f t="shared" si="1318"/>
        <v/>
      </c>
      <c r="BG267" s="447" t="str">
        <f t="shared" si="1318"/>
        <v/>
      </c>
      <c r="BH267" s="428" t="str">
        <f t="shared" si="7"/>
        <v/>
      </c>
      <c r="BI267" s="447" t="str">
        <f t="shared" ref="BI267:BK267" si="1319">IF($C267&lt;&gt;"",AJ267+AM267,"")</f>
        <v/>
      </c>
      <c r="BJ267" s="447" t="str">
        <f t="shared" si="1319"/>
        <v/>
      </c>
      <c r="BK267" s="447" t="str">
        <f t="shared" si="1319"/>
        <v/>
      </c>
      <c r="BL267" s="428" t="str">
        <f t="shared" si="9"/>
        <v/>
      </c>
    </row>
    <row r="268" spans="1:64" ht="24.75" customHeight="1">
      <c r="A268" s="449"/>
      <c r="B268" s="431"/>
      <c r="C268" s="432"/>
      <c r="D268" s="433"/>
      <c r="E268" s="434"/>
      <c r="F268" s="435"/>
      <c r="G268" s="436"/>
      <c r="H268" s="437"/>
      <c r="I268" s="437"/>
      <c r="J268" s="437"/>
      <c r="K268" s="435"/>
      <c r="L268" s="450"/>
      <c r="M268" s="439"/>
      <c r="N268" s="440"/>
      <c r="O268" s="441"/>
      <c r="P268" s="442"/>
      <c r="Q268" s="443"/>
      <c r="R268" s="441"/>
      <c r="S268" s="442"/>
      <c r="T268" s="443"/>
      <c r="U268" s="444"/>
      <c r="V268" s="444"/>
      <c r="W268" s="445"/>
      <c r="X268" s="446"/>
      <c r="Y268" s="444"/>
      <c r="Z268" s="445"/>
      <c r="AA268" s="446"/>
      <c r="AB268" s="444"/>
      <c r="AC268" s="445"/>
      <c r="AD268" s="446"/>
      <c r="AE268" s="444"/>
      <c r="AF268" s="445"/>
      <c r="AG268" s="446"/>
      <c r="AH268" s="444"/>
      <c r="AI268" s="445"/>
      <c r="AJ268" s="446"/>
      <c r="AK268" s="444"/>
      <c r="AL268" s="445"/>
      <c r="AM268" s="446"/>
      <c r="AN268" s="444"/>
      <c r="AO268" s="445"/>
      <c r="AP268" s="446"/>
      <c r="AQ268" s="444"/>
      <c r="AR268" s="445"/>
      <c r="AS268" s="447" t="str">
        <f t="shared" ref="AS268:AU268" si="1320">IF($C268&lt;&gt;"",O268+R268,"")</f>
        <v/>
      </c>
      <c r="AT268" s="447" t="str">
        <f t="shared" si="1320"/>
        <v/>
      </c>
      <c r="AU268" s="447" t="str">
        <f t="shared" si="1320"/>
        <v/>
      </c>
      <c r="AV268" s="448" t="str">
        <f t="shared" si="1"/>
        <v/>
      </c>
      <c r="AW268" s="447" t="str">
        <f t="shared" ref="AW268:AY268" si="1321">IF($C268&lt;&gt;"",U268+X268,"")</f>
        <v/>
      </c>
      <c r="AX268" s="447" t="str">
        <f t="shared" si="1321"/>
        <v/>
      </c>
      <c r="AY268" s="447" t="str">
        <f t="shared" si="1321"/>
        <v/>
      </c>
      <c r="AZ268" s="448" t="str">
        <f t="shared" si="3"/>
        <v/>
      </c>
      <c r="BA268" s="447" t="str">
        <f t="shared" ref="BA268:BC268" si="1322">IF($C268&lt;&gt;"",AA268+AD268,"")</f>
        <v/>
      </c>
      <c r="BB268" s="447" t="str">
        <f t="shared" si="1322"/>
        <v/>
      </c>
      <c r="BC268" s="447" t="str">
        <f t="shared" si="1322"/>
        <v/>
      </c>
      <c r="BD268" s="448" t="str">
        <f t="shared" si="5"/>
        <v/>
      </c>
      <c r="BE268" s="447" t="str">
        <f t="shared" ref="BE268:BG268" si="1323">IF($C268&lt;&gt;"",AG268+AJ268,"")</f>
        <v/>
      </c>
      <c r="BF268" s="447" t="str">
        <f t="shared" si="1323"/>
        <v/>
      </c>
      <c r="BG268" s="447" t="str">
        <f t="shared" si="1323"/>
        <v/>
      </c>
      <c r="BH268" s="428" t="str">
        <f t="shared" si="7"/>
        <v/>
      </c>
      <c r="BI268" s="447" t="str">
        <f t="shared" ref="BI268:BK268" si="1324">IF($C268&lt;&gt;"",AJ268+AM268,"")</f>
        <v/>
      </c>
      <c r="BJ268" s="447" t="str">
        <f t="shared" si="1324"/>
        <v/>
      </c>
      <c r="BK268" s="447" t="str">
        <f t="shared" si="1324"/>
        <v/>
      </c>
      <c r="BL268" s="428" t="str">
        <f t="shared" si="9"/>
        <v/>
      </c>
    </row>
    <row r="269" spans="1:64" ht="24.75" customHeight="1">
      <c r="A269" s="449"/>
      <c r="B269" s="431"/>
      <c r="C269" s="432"/>
      <c r="D269" s="433"/>
      <c r="E269" s="434"/>
      <c r="F269" s="435"/>
      <c r="G269" s="436"/>
      <c r="H269" s="437"/>
      <c r="I269" s="437"/>
      <c r="J269" s="437"/>
      <c r="K269" s="435"/>
      <c r="L269" s="450"/>
      <c r="M269" s="439"/>
      <c r="N269" s="440"/>
      <c r="O269" s="441"/>
      <c r="P269" s="442"/>
      <c r="Q269" s="443"/>
      <c r="R269" s="441"/>
      <c r="S269" s="442"/>
      <c r="T269" s="443"/>
      <c r="U269" s="444"/>
      <c r="V269" s="444"/>
      <c r="W269" s="445"/>
      <c r="X269" s="446"/>
      <c r="Y269" s="444"/>
      <c r="Z269" s="445"/>
      <c r="AA269" s="446"/>
      <c r="AB269" s="444"/>
      <c r="AC269" s="445"/>
      <c r="AD269" s="446"/>
      <c r="AE269" s="444"/>
      <c r="AF269" s="445"/>
      <c r="AG269" s="446"/>
      <c r="AH269" s="444"/>
      <c r="AI269" s="445"/>
      <c r="AJ269" s="446"/>
      <c r="AK269" s="444"/>
      <c r="AL269" s="445"/>
      <c r="AM269" s="446"/>
      <c r="AN269" s="444"/>
      <c r="AO269" s="445"/>
      <c r="AP269" s="446"/>
      <c r="AQ269" s="444"/>
      <c r="AR269" s="445"/>
      <c r="AS269" s="447" t="str">
        <f t="shared" ref="AS269:AU269" si="1325">IF($C269&lt;&gt;"",O269+R269,"")</f>
        <v/>
      </c>
      <c r="AT269" s="447" t="str">
        <f t="shared" si="1325"/>
        <v/>
      </c>
      <c r="AU269" s="447" t="str">
        <f t="shared" si="1325"/>
        <v/>
      </c>
      <c r="AV269" s="448" t="str">
        <f t="shared" si="1"/>
        <v/>
      </c>
      <c r="AW269" s="447" t="str">
        <f t="shared" ref="AW269:AY269" si="1326">IF($C269&lt;&gt;"",U269+X269,"")</f>
        <v/>
      </c>
      <c r="AX269" s="447" t="str">
        <f t="shared" si="1326"/>
        <v/>
      </c>
      <c r="AY269" s="447" t="str">
        <f t="shared" si="1326"/>
        <v/>
      </c>
      <c r="AZ269" s="448" t="str">
        <f t="shared" si="3"/>
        <v/>
      </c>
      <c r="BA269" s="447" t="str">
        <f t="shared" ref="BA269:BC269" si="1327">IF($C269&lt;&gt;"",AA269+AD269,"")</f>
        <v/>
      </c>
      <c r="BB269" s="447" t="str">
        <f t="shared" si="1327"/>
        <v/>
      </c>
      <c r="BC269" s="447" t="str">
        <f t="shared" si="1327"/>
        <v/>
      </c>
      <c r="BD269" s="448" t="str">
        <f t="shared" si="5"/>
        <v/>
      </c>
      <c r="BE269" s="447" t="str">
        <f t="shared" ref="BE269:BG269" si="1328">IF($C269&lt;&gt;"",AG269+AJ269,"")</f>
        <v/>
      </c>
      <c r="BF269" s="447" t="str">
        <f t="shared" si="1328"/>
        <v/>
      </c>
      <c r="BG269" s="447" t="str">
        <f t="shared" si="1328"/>
        <v/>
      </c>
      <c r="BH269" s="428" t="str">
        <f t="shared" si="7"/>
        <v/>
      </c>
      <c r="BI269" s="447" t="str">
        <f t="shared" ref="BI269:BK269" si="1329">IF($C269&lt;&gt;"",AJ269+AM269,"")</f>
        <v/>
      </c>
      <c r="BJ269" s="447" t="str">
        <f t="shared" si="1329"/>
        <v/>
      </c>
      <c r="BK269" s="447" t="str">
        <f t="shared" si="1329"/>
        <v/>
      </c>
      <c r="BL269" s="428" t="str">
        <f t="shared" si="9"/>
        <v/>
      </c>
    </row>
    <row r="270" spans="1:64" ht="24.75" customHeight="1">
      <c r="A270" s="449"/>
      <c r="B270" s="431"/>
      <c r="C270" s="432"/>
      <c r="D270" s="433"/>
      <c r="E270" s="434"/>
      <c r="F270" s="435"/>
      <c r="G270" s="436"/>
      <c r="H270" s="437"/>
      <c r="I270" s="437"/>
      <c r="J270" s="437"/>
      <c r="K270" s="435"/>
      <c r="L270" s="450"/>
      <c r="M270" s="439"/>
      <c r="N270" s="440"/>
      <c r="O270" s="441"/>
      <c r="P270" s="442"/>
      <c r="Q270" s="443"/>
      <c r="R270" s="441"/>
      <c r="S270" s="442"/>
      <c r="T270" s="443"/>
      <c r="U270" s="444"/>
      <c r="V270" s="444"/>
      <c r="W270" s="445"/>
      <c r="X270" s="446"/>
      <c r="Y270" s="444"/>
      <c r="Z270" s="445"/>
      <c r="AA270" s="446"/>
      <c r="AB270" s="444"/>
      <c r="AC270" s="445"/>
      <c r="AD270" s="446"/>
      <c r="AE270" s="444"/>
      <c r="AF270" s="445"/>
      <c r="AG270" s="446"/>
      <c r="AH270" s="444"/>
      <c r="AI270" s="445"/>
      <c r="AJ270" s="446"/>
      <c r="AK270" s="444"/>
      <c r="AL270" s="445"/>
      <c r="AM270" s="446"/>
      <c r="AN270" s="444"/>
      <c r="AO270" s="445"/>
      <c r="AP270" s="446"/>
      <c r="AQ270" s="444"/>
      <c r="AR270" s="445"/>
      <c r="AS270" s="447" t="str">
        <f t="shared" ref="AS270:AU270" si="1330">IF($C270&lt;&gt;"",O270+R270,"")</f>
        <v/>
      </c>
      <c r="AT270" s="447" t="str">
        <f t="shared" si="1330"/>
        <v/>
      </c>
      <c r="AU270" s="447" t="str">
        <f t="shared" si="1330"/>
        <v/>
      </c>
      <c r="AV270" s="448" t="str">
        <f t="shared" si="1"/>
        <v/>
      </c>
      <c r="AW270" s="447" t="str">
        <f t="shared" ref="AW270:AY270" si="1331">IF($C270&lt;&gt;"",U270+X270,"")</f>
        <v/>
      </c>
      <c r="AX270" s="447" t="str">
        <f t="shared" si="1331"/>
        <v/>
      </c>
      <c r="AY270" s="447" t="str">
        <f t="shared" si="1331"/>
        <v/>
      </c>
      <c r="AZ270" s="448" t="str">
        <f t="shared" si="3"/>
        <v/>
      </c>
      <c r="BA270" s="447" t="str">
        <f t="shared" ref="BA270:BC270" si="1332">IF($C270&lt;&gt;"",AA270+AD270,"")</f>
        <v/>
      </c>
      <c r="BB270" s="447" t="str">
        <f t="shared" si="1332"/>
        <v/>
      </c>
      <c r="BC270" s="447" t="str">
        <f t="shared" si="1332"/>
        <v/>
      </c>
      <c r="BD270" s="448" t="str">
        <f t="shared" si="5"/>
        <v/>
      </c>
      <c r="BE270" s="447" t="str">
        <f t="shared" ref="BE270:BG270" si="1333">IF($C270&lt;&gt;"",AG270+AJ270,"")</f>
        <v/>
      </c>
      <c r="BF270" s="447" t="str">
        <f t="shared" si="1333"/>
        <v/>
      </c>
      <c r="BG270" s="447" t="str">
        <f t="shared" si="1333"/>
        <v/>
      </c>
      <c r="BH270" s="428" t="str">
        <f t="shared" si="7"/>
        <v/>
      </c>
      <c r="BI270" s="447" t="str">
        <f t="shared" ref="BI270:BK270" si="1334">IF($C270&lt;&gt;"",AJ270+AM270,"")</f>
        <v/>
      </c>
      <c r="BJ270" s="447" t="str">
        <f t="shared" si="1334"/>
        <v/>
      </c>
      <c r="BK270" s="447" t="str">
        <f t="shared" si="1334"/>
        <v/>
      </c>
      <c r="BL270" s="428" t="str">
        <f t="shared" si="9"/>
        <v/>
      </c>
    </row>
    <row r="271" spans="1:64" ht="24.75" customHeight="1">
      <c r="A271" s="449"/>
      <c r="B271" s="431"/>
      <c r="C271" s="432"/>
      <c r="D271" s="433"/>
      <c r="E271" s="434"/>
      <c r="F271" s="435"/>
      <c r="G271" s="436"/>
      <c r="H271" s="437"/>
      <c r="I271" s="437"/>
      <c r="J271" s="437"/>
      <c r="K271" s="435"/>
      <c r="L271" s="450"/>
      <c r="M271" s="439"/>
      <c r="N271" s="440"/>
      <c r="O271" s="441"/>
      <c r="P271" s="442"/>
      <c r="Q271" s="443"/>
      <c r="R271" s="441"/>
      <c r="S271" s="442"/>
      <c r="T271" s="443"/>
      <c r="U271" s="444"/>
      <c r="V271" s="444"/>
      <c r="W271" s="445"/>
      <c r="X271" s="446"/>
      <c r="Y271" s="444"/>
      <c r="Z271" s="445"/>
      <c r="AA271" s="446"/>
      <c r="AB271" s="444"/>
      <c r="AC271" s="445"/>
      <c r="AD271" s="446"/>
      <c r="AE271" s="444"/>
      <c r="AF271" s="445"/>
      <c r="AG271" s="446"/>
      <c r="AH271" s="444"/>
      <c r="AI271" s="445"/>
      <c r="AJ271" s="446"/>
      <c r="AK271" s="444"/>
      <c r="AL271" s="445"/>
      <c r="AM271" s="446"/>
      <c r="AN271" s="444"/>
      <c r="AO271" s="445"/>
      <c r="AP271" s="446"/>
      <c r="AQ271" s="444"/>
      <c r="AR271" s="445"/>
      <c r="AS271" s="447" t="str">
        <f t="shared" ref="AS271:AU271" si="1335">IF($C271&lt;&gt;"",O271+R271,"")</f>
        <v/>
      </c>
      <c r="AT271" s="447" t="str">
        <f t="shared" si="1335"/>
        <v/>
      </c>
      <c r="AU271" s="447" t="str">
        <f t="shared" si="1335"/>
        <v/>
      </c>
      <c r="AV271" s="448" t="str">
        <f t="shared" si="1"/>
        <v/>
      </c>
      <c r="AW271" s="447" t="str">
        <f t="shared" ref="AW271:AY271" si="1336">IF($C271&lt;&gt;"",U271+X271,"")</f>
        <v/>
      </c>
      <c r="AX271" s="447" t="str">
        <f t="shared" si="1336"/>
        <v/>
      </c>
      <c r="AY271" s="447" t="str">
        <f t="shared" si="1336"/>
        <v/>
      </c>
      <c r="AZ271" s="448" t="str">
        <f t="shared" si="3"/>
        <v/>
      </c>
      <c r="BA271" s="447" t="str">
        <f t="shared" ref="BA271:BC271" si="1337">IF($C271&lt;&gt;"",AA271+AD271,"")</f>
        <v/>
      </c>
      <c r="BB271" s="447" t="str">
        <f t="shared" si="1337"/>
        <v/>
      </c>
      <c r="BC271" s="447" t="str">
        <f t="shared" si="1337"/>
        <v/>
      </c>
      <c r="BD271" s="448" t="str">
        <f t="shared" si="5"/>
        <v/>
      </c>
      <c r="BE271" s="447" t="str">
        <f t="shared" ref="BE271:BG271" si="1338">IF($C271&lt;&gt;"",AG271+AJ271,"")</f>
        <v/>
      </c>
      <c r="BF271" s="447" t="str">
        <f t="shared" si="1338"/>
        <v/>
      </c>
      <c r="BG271" s="447" t="str">
        <f t="shared" si="1338"/>
        <v/>
      </c>
      <c r="BH271" s="428" t="str">
        <f t="shared" si="7"/>
        <v/>
      </c>
      <c r="BI271" s="447" t="str">
        <f t="shared" ref="BI271:BK271" si="1339">IF($C271&lt;&gt;"",AJ271+AM271,"")</f>
        <v/>
      </c>
      <c r="BJ271" s="447" t="str">
        <f t="shared" si="1339"/>
        <v/>
      </c>
      <c r="BK271" s="447" t="str">
        <f t="shared" si="1339"/>
        <v/>
      </c>
      <c r="BL271" s="428" t="str">
        <f t="shared" si="9"/>
        <v/>
      </c>
    </row>
    <row r="272" spans="1:64" ht="24.75" customHeight="1">
      <c r="A272" s="449"/>
      <c r="B272" s="431"/>
      <c r="C272" s="432"/>
      <c r="D272" s="433"/>
      <c r="E272" s="434"/>
      <c r="F272" s="435"/>
      <c r="G272" s="436"/>
      <c r="H272" s="437"/>
      <c r="I272" s="437"/>
      <c r="J272" s="437"/>
      <c r="K272" s="435"/>
      <c r="L272" s="450"/>
      <c r="M272" s="439"/>
      <c r="N272" s="440"/>
      <c r="O272" s="441"/>
      <c r="P272" s="442"/>
      <c r="Q272" s="443"/>
      <c r="R272" s="441"/>
      <c r="S272" s="442"/>
      <c r="T272" s="443"/>
      <c r="U272" s="444"/>
      <c r="V272" s="444"/>
      <c r="W272" s="445"/>
      <c r="X272" s="446"/>
      <c r="Y272" s="444"/>
      <c r="Z272" s="445"/>
      <c r="AA272" s="446"/>
      <c r="AB272" s="444"/>
      <c r="AC272" s="445"/>
      <c r="AD272" s="446"/>
      <c r="AE272" s="444"/>
      <c r="AF272" s="445"/>
      <c r="AG272" s="446"/>
      <c r="AH272" s="444"/>
      <c r="AI272" s="445"/>
      <c r="AJ272" s="446"/>
      <c r="AK272" s="444"/>
      <c r="AL272" s="445"/>
      <c r="AM272" s="446"/>
      <c r="AN272" s="444"/>
      <c r="AO272" s="445"/>
      <c r="AP272" s="446"/>
      <c r="AQ272" s="444"/>
      <c r="AR272" s="445"/>
      <c r="AS272" s="447" t="str">
        <f t="shared" ref="AS272:AU272" si="1340">IF($C272&lt;&gt;"",O272+R272,"")</f>
        <v/>
      </c>
      <c r="AT272" s="447" t="str">
        <f t="shared" si="1340"/>
        <v/>
      </c>
      <c r="AU272" s="447" t="str">
        <f t="shared" si="1340"/>
        <v/>
      </c>
      <c r="AV272" s="448" t="str">
        <f t="shared" si="1"/>
        <v/>
      </c>
      <c r="AW272" s="447" t="str">
        <f t="shared" ref="AW272:AY272" si="1341">IF($C272&lt;&gt;"",U272+X272,"")</f>
        <v/>
      </c>
      <c r="AX272" s="447" t="str">
        <f t="shared" si="1341"/>
        <v/>
      </c>
      <c r="AY272" s="447" t="str">
        <f t="shared" si="1341"/>
        <v/>
      </c>
      <c r="AZ272" s="448" t="str">
        <f t="shared" si="3"/>
        <v/>
      </c>
      <c r="BA272" s="447" t="str">
        <f t="shared" ref="BA272:BC272" si="1342">IF($C272&lt;&gt;"",AA272+AD272,"")</f>
        <v/>
      </c>
      <c r="BB272" s="447" t="str">
        <f t="shared" si="1342"/>
        <v/>
      </c>
      <c r="BC272" s="447" t="str">
        <f t="shared" si="1342"/>
        <v/>
      </c>
      <c r="BD272" s="448" t="str">
        <f t="shared" si="5"/>
        <v/>
      </c>
      <c r="BE272" s="447" t="str">
        <f t="shared" ref="BE272:BG272" si="1343">IF($C272&lt;&gt;"",AG272+AJ272,"")</f>
        <v/>
      </c>
      <c r="BF272" s="447" t="str">
        <f t="shared" si="1343"/>
        <v/>
      </c>
      <c r="BG272" s="447" t="str">
        <f t="shared" si="1343"/>
        <v/>
      </c>
      <c r="BH272" s="428" t="str">
        <f t="shared" si="7"/>
        <v/>
      </c>
      <c r="BI272" s="447" t="str">
        <f t="shared" ref="BI272:BK272" si="1344">IF($C272&lt;&gt;"",AJ272+AM272,"")</f>
        <v/>
      </c>
      <c r="BJ272" s="447" t="str">
        <f t="shared" si="1344"/>
        <v/>
      </c>
      <c r="BK272" s="447" t="str">
        <f t="shared" si="1344"/>
        <v/>
      </c>
      <c r="BL272" s="428" t="str">
        <f t="shared" si="9"/>
        <v/>
      </c>
    </row>
    <row r="273" spans="1:64" ht="24.75" customHeight="1">
      <c r="A273" s="449"/>
      <c r="B273" s="431"/>
      <c r="C273" s="432"/>
      <c r="D273" s="433"/>
      <c r="E273" s="434"/>
      <c r="F273" s="435"/>
      <c r="G273" s="436"/>
      <c r="H273" s="437"/>
      <c r="I273" s="437"/>
      <c r="J273" s="437"/>
      <c r="K273" s="435"/>
      <c r="L273" s="450"/>
      <c r="M273" s="439"/>
      <c r="N273" s="440"/>
      <c r="O273" s="441"/>
      <c r="P273" s="442"/>
      <c r="Q273" s="443"/>
      <c r="R273" s="441"/>
      <c r="S273" s="442"/>
      <c r="T273" s="443"/>
      <c r="U273" s="444"/>
      <c r="V273" s="444"/>
      <c r="W273" s="445"/>
      <c r="X273" s="446"/>
      <c r="Y273" s="444"/>
      <c r="Z273" s="445"/>
      <c r="AA273" s="446"/>
      <c r="AB273" s="444"/>
      <c r="AC273" s="445"/>
      <c r="AD273" s="446"/>
      <c r="AE273" s="444"/>
      <c r="AF273" s="445"/>
      <c r="AG273" s="446"/>
      <c r="AH273" s="444"/>
      <c r="AI273" s="445"/>
      <c r="AJ273" s="446"/>
      <c r="AK273" s="444"/>
      <c r="AL273" s="445"/>
      <c r="AM273" s="446"/>
      <c r="AN273" s="444"/>
      <c r="AO273" s="445"/>
      <c r="AP273" s="446"/>
      <c r="AQ273" s="444"/>
      <c r="AR273" s="445"/>
      <c r="AS273" s="447" t="str">
        <f t="shared" ref="AS273:AU273" si="1345">IF($C273&lt;&gt;"",O273+R273,"")</f>
        <v/>
      </c>
      <c r="AT273" s="447" t="str">
        <f t="shared" si="1345"/>
        <v/>
      </c>
      <c r="AU273" s="447" t="str">
        <f t="shared" si="1345"/>
        <v/>
      </c>
      <c r="AV273" s="448" t="str">
        <f t="shared" si="1"/>
        <v/>
      </c>
      <c r="AW273" s="447" t="str">
        <f t="shared" ref="AW273:AY273" si="1346">IF($C273&lt;&gt;"",U273+X273,"")</f>
        <v/>
      </c>
      <c r="AX273" s="447" t="str">
        <f t="shared" si="1346"/>
        <v/>
      </c>
      <c r="AY273" s="447" t="str">
        <f t="shared" si="1346"/>
        <v/>
      </c>
      <c r="AZ273" s="448" t="str">
        <f t="shared" si="3"/>
        <v/>
      </c>
      <c r="BA273" s="447" t="str">
        <f t="shared" ref="BA273:BC273" si="1347">IF($C273&lt;&gt;"",AA273+AD273,"")</f>
        <v/>
      </c>
      <c r="BB273" s="447" t="str">
        <f t="shared" si="1347"/>
        <v/>
      </c>
      <c r="BC273" s="447" t="str">
        <f t="shared" si="1347"/>
        <v/>
      </c>
      <c r="BD273" s="448" t="str">
        <f t="shared" si="5"/>
        <v/>
      </c>
      <c r="BE273" s="447" t="str">
        <f t="shared" ref="BE273:BG273" si="1348">IF($C273&lt;&gt;"",AG273+AJ273,"")</f>
        <v/>
      </c>
      <c r="BF273" s="447" t="str">
        <f t="shared" si="1348"/>
        <v/>
      </c>
      <c r="BG273" s="447" t="str">
        <f t="shared" si="1348"/>
        <v/>
      </c>
      <c r="BH273" s="428" t="str">
        <f t="shared" si="7"/>
        <v/>
      </c>
      <c r="BI273" s="447" t="str">
        <f t="shared" ref="BI273:BK273" si="1349">IF($C273&lt;&gt;"",AJ273+AM273,"")</f>
        <v/>
      </c>
      <c r="BJ273" s="447" t="str">
        <f t="shared" si="1349"/>
        <v/>
      </c>
      <c r="BK273" s="447" t="str">
        <f t="shared" si="1349"/>
        <v/>
      </c>
      <c r="BL273" s="428" t="str">
        <f t="shared" si="9"/>
        <v/>
      </c>
    </row>
    <row r="274" spans="1:64" ht="24.75" customHeight="1">
      <c r="A274" s="449"/>
      <c r="B274" s="431"/>
      <c r="C274" s="432"/>
      <c r="D274" s="433"/>
      <c r="E274" s="434"/>
      <c r="F274" s="435"/>
      <c r="G274" s="436"/>
      <c r="H274" s="437"/>
      <c r="I274" s="437"/>
      <c r="J274" s="437"/>
      <c r="K274" s="435"/>
      <c r="L274" s="450"/>
      <c r="M274" s="439"/>
      <c r="N274" s="440"/>
      <c r="O274" s="441"/>
      <c r="P274" s="442"/>
      <c r="Q274" s="443"/>
      <c r="R274" s="441"/>
      <c r="S274" s="442"/>
      <c r="T274" s="443"/>
      <c r="U274" s="444"/>
      <c r="V274" s="444"/>
      <c r="W274" s="445"/>
      <c r="X274" s="446"/>
      <c r="Y274" s="444"/>
      <c r="Z274" s="445"/>
      <c r="AA274" s="446"/>
      <c r="AB274" s="444"/>
      <c r="AC274" s="445"/>
      <c r="AD274" s="446"/>
      <c r="AE274" s="444"/>
      <c r="AF274" s="445"/>
      <c r="AG274" s="446"/>
      <c r="AH274" s="444"/>
      <c r="AI274" s="445"/>
      <c r="AJ274" s="446"/>
      <c r="AK274" s="444"/>
      <c r="AL274" s="445"/>
      <c r="AM274" s="446"/>
      <c r="AN274" s="444"/>
      <c r="AO274" s="445"/>
      <c r="AP274" s="446"/>
      <c r="AQ274" s="444"/>
      <c r="AR274" s="445"/>
      <c r="AS274" s="447" t="str">
        <f t="shared" ref="AS274:AU274" si="1350">IF($C274&lt;&gt;"",O274+R274,"")</f>
        <v/>
      </c>
      <c r="AT274" s="447" t="str">
        <f t="shared" si="1350"/>
        <v/>
      </c>
      <c r="AU274" s="447" t="str">
        <f t="shared" si="1350"/>
        <v/>
      </c>
      <c r="AV274" s="448" t="str">
        <f t="shared" si="1"/>
        <v/>
      </c>
      <c r="AW274" s="447" t="str">
        <f t="shared" ref="AW274:AY274" si="1351">IF($C274&lt;&gt;"",U274+X274,"")</f>
        <v/>
      </c>
      <c r="AX274" s="447" t="str">
        <f t="shared" si="1351"/>
        <v/>
      </c>
      <c r="AY274" s="447" t="str">
        <f t="shared" si="1351"/>
        <v/>
      </c>
      <c r="AZ274" s="448" t="str">
        <f t="shared" si="3"/>
        <v/>
      </c>
      <c r="BA274" s="447" t="str">
        <f t="shared" ref="BA274:BC274" si="1352">IF($C274&lt;&gt;"",AA274+AD274,"")</f>
        <v/>
      </c>
      <c r="BB274" s="447" t="str">
        <f t="shared" si="1352"/>
        <v/>
      </c>
      <c r="BC274" s="447" t="str">
        <f t="shared" si="1352"/>
        <v/>
      </c>
      <c r="BD274" s="448" t="str">
        <f t="shared" si="5"/>
        <v/>
      </c>
      <c r="BE274" s="447" t="str">
        <f t="shared" ref="BE274:BG274" si="1353">IF($C274&lt;&gt;"",AG274+AJ274,"")</f>
        <v/>
      </c>
      <c r="BF274" s="447" t="str">
        <f t="shared" si="1353"/>
        <v/>
      </c>
      <c r="BG274" s="447" t="str">
        <f t="shared" si="1353"/>
        <v/>
      </c>
      <c r="BH274" s="428" t="str">
        <f t="shared" si="7"/>
        <v/>
      </c>
      <c r="BI274" s="447" t="str">
        <f t="shared" ref="BI274:BK274" si="1354">IF($C274&lt;&gt;"",AJ274+AM274,"")</f>
        <v/>
      </c>
      <c r="BJ274" s="447" t="str">
        <f t="shared" si="1354"/>
        <v/>
      </c>
      <c r="BK274" s="447" t="str">
        <f t="shared" si="1354"/>
        <v/>
      </c>
      <c r="BL274" s="428" t="str">
        <f t="shared" si="9"/>
        <v/>
      </c>
    </row>
    <row r="275" spans="1:64" ht="24.75" customHeight="1">
      <c r="A275" s="449"/>
      <c r="B275" s="431"/>
      <c r="C275" s="432"/>
      <c r="D275" s="433"/>
      <c r="E275" s="434"/>
      <c r="F275" s="435"/>
      <c r="G275" s="436"/>
      <c r="H275" s="437"/>
      <c r="I275" s="437"/>
      <c r="J275" s="437"/>
      <c r="K275" s="435"/>
      <c r="L275" s="450"/>
      <c r="M275" s="439"/>
      <c r="N275" s="440"/>
      <c r="O275" s="441"/>
      <c r="P275" s="442"/>
      <c r="Q275" s="443"/>
      <c r="R275" s="441"/>
      <c r="S275" s="442"/>
      <c r="T275" s="443"/>
      <c r="U275" s="444"/>
      <c r="V275" s="444"/>
      <c r="W275" s="445"/>
      <c r="X275" s="446"/>
      <c r="Y275" s="444"/>
      <c r="Z275" s="445"/>
      <c r="AA275" s="446"/>
      <c r="AB275" s="444"/>
      <c r="AC275" s="445"/>
      <c r="AD275" s="446"/>
      <c r="AE275" s="444"/>
      <c r="AF275" s="445"/>
      <c r="AG275" s="446"/>
      <c r="AH275" s="444"/>
      <c r="AI275" s="445"/>
      <c r="AJ275" s="446"/>
      <c r="AK275" s="444"/>
      <c r="AL275" s="445"/>
      <c r="AM275" s="446"/>
      <c r="AN275" s="444"/>
      <c r="AO275" s="445"/>
      <c r="AP275" s="446"/>
      <c r="AQ275" s="444"/>
      <c r="AR275" s="445"/>
      <c r="AS275" s="447" t="str">
        <f t="shared" ref="AS275:AU275" si="1355">IF($C275&lt;&gt;"",O275+R275,"")</f>
        <v/>
      </c>
      <c r="AT275" s="447" t="str">
        <f t="shared" si="1355"/>
        <v/>
      </c>
      <c r="AU275" s="447" t="str">
        <f t="shared" si="1355"/>
        <v/>
      </c>
      <c r="AV275" s="448" t="str">
        <f t="shared" si="1"/>
        <v/>
      </c>
      <c r="AW275" s="447" t="str">
        <f t="shared" ref="AW275:AY275" si="1356">IF($C275&lt;&gt;"",U275+X275,"")</f>
        <v/>
      </c>
      <c r="AX275" s="447" t="str">
        <f t="shared" si="1356"/>
        <v/>
      </c>
      <c r="AY275" s="447" t="str">
        <f t="shared" si="1356"/>
        <v/>
      </c>
      <c r="AZ275" s="448" t="str">
        <f t="shared" si="3"/>
        <v/>
      </c>
      <c r="BA275" s="447" t="str">
        <f t="shared" ref="BA275:BC275" si="1357">IF($C275&lt;&gt;"",AA275+AD275,"")</f>
        <v/>
      </c>
      <c r="BB275" s="447" t="str">
        <f t="shared" si="1357"/>
        <v/>
      </c>
      <c r="BC275" s="447" t="str">
        <f t="shared" si="1357"/>
        <v/>
      </c>
      <c r="BD275" s="448" t="str">
        <f t="shared" si="5"/>
        <v/>
      </c>
      <c r="BE275" s="447" t="str">
        <f t="shared" ref="BE275:BG275" si="1358">IF($C275&lt;&gt;"",AG275+AJ275,"")</f>
        <v/>
      </c>
      <c r="BF275" s="447" t="str">
        <f t="shared" si="1358"/>
        <v/>
      </c>
      <c r="BG275" s="447" t="str">
        <f t="shared" si="1358"/>
        <v/>
      </c>
      <c r="BH275" s="428" t="str">
        <f t="shared" si="7"/>
        <v/>
      </c>
      <c r="BI275" s="447" t="str">
        <f t="shared" ref="BI275:BK275" si="1359">IF($C275&lt;&gt;"",AJ275+AM275,"")</f>
        <v/>
      </c>
      <c r="BJ275" s="447" t="str">
        <f t="shared" si="1359"/>
        <v/>
      </c>
      <c r="BK275" s="447" t="str">
        <f t="shared" si="1359"/>
        <v/>
      </c>
      <c r="BL275" s="428" t="str">
        <f t="shared" si="9"/>
        <v/>
      </c>
    </row>
    <row r="276" spans="1:64" ht="24.75" customHeight="1">
      <c r="A276" s="449"/>
      <c r="B276" s="431"/>
      <c r="C276" s="432"/>
      <c r="D276" s="433"/>
      <c r="E276" s="434"/>
      <c r="F276" s="435"/>
      <c r="G276" s="436"/>
      <c r="H276" s="437"/>
      <c r="I276" s="437"/>
      <c r="J276" s="437"/>
      <c r="K276" s="435"/>
      <c r="L276" s="450"/>
      <c r="M276" s="439"/>
      <c r="N276" s="440"/>
      <c r="O276" s="441"/>
      <c r="P276" s="442"/>
      <c r="Q276" s="443"/>
      <c r="R276" s="441"/>
      <c r="S276" s="442"/>
      <c r="T276" s="443"/>
      <c r="U276" s="444"/>
      <c r="V276" s="444"/>
      <c r="W276" s="445"/>
      <c r="X276" s="446"/>
      <c r="Y276" s="444"/>
      <c r="Z276" s="445"/>
      <c r="AA276" s="446"/>
      <c r="AB276" s="444"/>
      <c r="AC276" s="445"/>
      <c r="AD276" s="446"/>
      <c r="AE276" s="444"/>
      <c r="AF276" s="445"/>
      <c r="AG276" s="446"/>
      <c r="AH276" s="444"/>
      <c r="AI276" s="445"/>
      <c r="AJ276" s="446"/>
      <c r="AK276" s="444"/>
      <c r="AL276" s="445"/>
      <c r="AM276" s="446"/>
      <c r="AN276" s="444"/>
      <c r="AO276" s="445"/>
      <c r="AP276" s="446"/>
      <c r="AQ276" s="444"/>
      <c r="AR276" s="445"/>
      <c r="AS276" s="447" t="str">
        <f t="shared" ref="AS276:AU276" si="1360">IF($C276&lt;&gt;"",O276+R276,"")</f>
        <v/>
      </c>
      <c r="AT276" s="447" t="str">
        <f t="shared" si="1360"/>
        <v/>
      </c>
      <c r="AU276" s="447" t="str">
        <f t="shared" si="1360"/>
        <v/>
      </c>
      <c r="AV276" s="448" t="str">
        <f t="shared" si="1"/>
        <v/>
      </c>
      <c r="AW276" s="447" t="str">
        <f t="shared" ref="AW276:AY276" si="1361">IF($C276&lt;&gt;"",U276+X276,"")</f>
        <v/>
      </c>
      <c r="AX276" s="447" t="str">
        <f t="shared" si="1361"/>
        <v/>
      </c>
      <c r="AY276" s="447" t="str">
        <f t="shared" si="1361"/>
        <v/>
      </c>
      <c r="AZ276" s="448" t="str">
        <f t="shared" si="3"/>
        <v/>
      </c>
      <c r="BA276" s="447" t="str">
        <f t="shared" ref="BA276:BC276" si="1362">IF($C276&lt;&gt;"",AA276+AD276,"")</f>
        <v/>
      </c>
      <c r="BB276" s="447" t="str">
        <f t="shared" si="1362"/>
        <v/>
      </c>
      <c r="BC276" s="447" t="str">
        <f t="shared" si="1362"/>
        <v/>
      </c>
      <c r="BD276" s="448" t="str">
        <f t="shared" si="5"/>
        <v/>
      </c>
      <c r="BE276" s="447" t="str">
        <f t="shared" ref="BE276:BG276" si="1363">IF($C276&lt;&gt;"",AG276+AJ276,"")</f>
        <v/>
      </c>
      <c r="BF276" s="447" t="str">
        <f t="shared" si="1363"/>
        <v/>
      </c>
      <c r="BG276" s="447" t="str">
        <f t="shared" si="1363"/>
        <v/>
      </c>
      <c r="BH276" s="428" t="str">
        <f t="shared" si="7"/>
        <v/>
      </c>
      <c r="BI276" s="447" t="str">
        <f t="shared" ref="BI276:BK276" si="1364">IF($C276&lt;&gt;"",AJ276+AM276,"")</f>
        <v/>
      </c>
      <c r="BJ276" s="447" t="str">
        <f t="shared" si="1364"/>
        <v/>
      </c>
      <c r="BK276" s="447" t="str">
        <f t="shared" si="1364"/>
        <v/>
      </c>
      <c r="BL276" s="428" t="str">
        <f t="shared" si="9"/>
        <v/>
      </c>
    </row>
    <row r="277" spans="1:64" ht="24.75" customHeight="1">
      <c r="A277" s="449"/>
      <c r="B277" s="431"/>
      <c r="C277" s="432"/>
      <c r="D277" s="433"/>
      <c r="E277" s="434"/>
      <c r="F277" s="435"/>
      <c r="G277" s="436"/>
      <c r="H277" s="437"/>
      <c r="I277" s="437"/>
      <c r="J277" s="437"/>
      <c r="K277" s="435"/>
      <c r="L277" s="450"/>
      <c r="M277" s="439"/>
      <c r="N277" s="440"/>
      <c r="O277" s="441"/>
      <c r="P277" s="442"/>
      <c r="Q277" s="443"/>
      <c r="R277" s="441"/>
      <c r="S277" s="442"/>
      <c r="T277" s="443"/>
      <c r="U277" s="444"/>
      <c r="V277" s="444"/>
      <c r="W277" s="445"/>
      <c r="X277" s="446"/>
      <c r="Y277" s="444"/>
      <c r="Z277" s="445"/>
      <c r="AA277" s="446"/>
      <c r="AB277" s="444"/>
      <c r="AC277" s="445"/>
      <c r="AD277" s="446"/>
      <c r="AE277" s="444"/>
      <c r="AF277" s="445"/>
      <c r="AG277" s="446"/>
      <c r="AH277" s="444"/>
      <c r="AI277" s="445"/>
      <c r="AJ277" s="446"/>
      <c r="AK277" s="444"/>
      <c r="AL277" s="445"/>
      <c r="AM277" s="446"/>
      <c r="AN277" s="444"/>
      <c r="AO277" s="445"/>
      <c r="AP277" s="446"/>
      <c r="AQ277" s="444"/>
      <c r="AR277" s="445"/>
      <c r="AS277" s="447" t="str">
        <f t="shared" ref="AS277:AU277" si="1365">IF($C277&lt;&gt;"",O277+R277,"")</f>
        <v/>
      </c>
      <c r="AT277" s="447" t="str">
        <f t="shared" si="1365"/>
        <v/>
      </c>
      <c r="AU277" s="447" t="str">
        <f t="shared" si="1365"/>
        <v/>
      </c>
      <c r="AV277" s="448" t="str">
        <f t="shared" si="1"/>
        <v/>
      </c>
      <c r="AW277" s="447" t="str">
        <f t="shared" ref="AW277:AY277" si="1366">IF($C277&lt;&gt;"",U277+X277,"")</f>
        <v/>
      </c>
      <c r="AX277" s="447" t="str">
        <f t="shared" si="1366"/>
        <v/>
      </c>
      <c r="AY277" s="447" t="str">
        <f t="shared" si="1366"/>
        <v/>
      </c>
      <c r="AZ277" s="448" t="str">
        <f t="shared" si="3"/>
        <v/>
      </c>
      <c r="BA277" s="447" t="str">
        <f t="shared" ref="BA277:BC277" si="1367">IF($C277&lt;&gt;"",AA277+AD277,"")</f>
        <v/>
      </c>
      <c r="BB277" s="447" t="str">
        <f t="shared" si="1367"/>
        <v/>
      </c>
      <c r="BC277" s="447" t="str">
        <f t="shared" si="1367"/>
        <v/>
      </c>
      <c r="BD277" s="448" t="str">
        <f t="shared" si="5"/>
        <v/>
      </c>
      <c r="BE277" s="447" t="str">
        <f t="shared" ref="BE277:BG277" si="1368">IF($C277&lt;&gt;"",AG277+AJ277,"")</f>
        <v/>
      </c>
      <c r="BF277" s="447" t="str">
        <f t="shared" si="1368"/>
        <v/>
      </c>
      <c r="BG277" s="447" t="str">
        <f t="shared" si="1368"/>
        <v/>
      </c>
      <c r="BH277" s="428" t="str">
        <f t="shared" si="7"/>
        <v/>
      </c>
      <c r="BI277" s="447" t="str">
        <f t="shared" ref="BI277:BK277" si="1369">IF($C277&lt;&gt;"",AJ277+AM277,"")</f>
        <v/>
      </c>
      <c r="BJ277" s="447" t="str">
        <f t="shared" si="1369"/>
        <v/>
      </c>
      <c r="BK277" s="447" t="str">
        <f t="shared" si="1369"/>
        <v/>
      </c>
      <c r="BL277" s="428" t="str">
        <f t="shared" si="9"/>
        <v/>
      </c>
    </row>
    <row r="278" spans="1:64" ht="24.75" customHeight="1">
      <c r="A278" s="449"/>
      <c r="B278" s="431"/>
      <c r="C278" s="432"/>
      <c r="D278" s="433"/>
      <c r="E278" s="434"/>
      <c r="F278" s="435"/>
      <c r="G278" s="436"/>
      <c r="H278" s="437"/>
      <c r="I278" s="437"/>
      <c r="J278" s="437"/>
      <c r="K278" s="435"/>
      <c r="L278" s="450"/>
      <c r="M278" s="439"/>
      <c r="N278" s="440"/>
      <c r="O278" s="441"/>
      <c r="P278" s="442"/>
      <c r="Q278" s="443"/>
      <c r="R278" s="441"/>
      <c r="S278" s="442"/>
      <c r="T278" s="443"/>
      <c r="U278" s="444"/>
      <c r="V278" s="444"/>
      <c r="W278" s="445"/>
      <c r="X278" s="446"/>
      <c r="Y278" s="444"/>
      <c r="Z278" s="445"/>
      <c r="AA278" s="446"/>
      <c r="AB278" s="444"/>
      <c r="AC278" s="445"/>
      <c r="AD278" s="446"/>
      <c r="AE278" s="444"/>
      <c r="AF278" s="445"/>
      <c r="AG278" s="446"/>
      <c r="AH278" s="444"/>
      <c r="AI278" s="445"/>
      <c r="AJ278" s="446"/>
      <c r="AK278" s="444"/>
      <c r="AL278" s="445"/>
      <c r="AM278" s="446"/>
      <c r="AN278" s="444"/>
      <c r="AO278" s="445"/>
      <c r="AP278" s="446"/>
      <c r="AQ278" s="444"/>
      <c r="AR278" s="445"/>
      <c r="AS278" s="447" t="str">
        <f t="shared" ref="AS278:AU278" si="1370">IF($C278&lt;&gt;"",O278+R278,"")</f>
        <v/>
      </c>
      <c r="AT278" s="447" t="str">
        <f t="shared" si="1370"/>
        <v/>
      </c>
      <c r="AU278" s="447" t="str">
        <f t="shared" si="1370"/>
        <v/>
      </c>
      <c r="AV278" s="448" t="str">
        <f t="shared" si="1"/>
        <v/>
      </c>
      <c r="AW278" s="447" t="str">
        <f t="shared" ref="AW278:AY278" si="1371">IF($C278&lt;&gt;"",U278+X278,"")</f>
        <v/>
      </c>
      <c r="AX278" s="447" t="str">
        <f t="shared" si="1371"/>
        <v/>
      </c>
      <c r="AY278" s="447" t="str">
        <f t="shared" si="1371"/>
        <v/>
      </c>
      <c r="AZ278" s="448" t="str">
        <f t="shared" si="3"/>
        <v/>
      </c>
      <c r="BA278" s="447" t="str">
        <f t="shared" ref="BA278:BC278" si="1372">IF($C278&lt;&gt;"",AA278+AD278,"")</f>
        <v/>
      </c>
      <c r="BB278" s="447" t="str">
        <f t="shared" si="1372"/>
        <v/>
      </c>
      <c r="BC278" s="447" t="str">
        <f t="shared" si="1372"/>
        <v/>
      </c>
      <c r="BD278" s="448" t="str">
        <f t="shared" si="5"/>
        <v/>
      </c>
      <c r="BE278" s="447" t="str">
        <f t="shared" ref="BE278:BG278" si="1373">IF($C278&lt;&gt;"",AG278+AJ278,"")</f>
        <v/>
      </c>
      <c r="BF278" s="447" t="str">
        <f t="shared" si="1373"/>
        <v/>
      </c>
      <c r="BG278" s="447" t="str">
        <f t="shared" si="1373"/>
        <v/>
      </c>
      <c r="BH278" s="428" t="str">
        <f t="shared" si="7"/>
        <v/>
      </c>
      <c r="BI278" s="447" t="str">
        <f t="shared" ref="BI278:BK278" si="1374">IF($C278&lt;&gt;"",AJ278+AM278,"")</f>
        <v/>
      </c>
      <c r="BJ278" s="447" t="str">
        <f t="shared" si="1374"/>
        <v/>
      </c>
      <c r="BK278" s="447" t="str">
        <f t="shared" si="1374"/>
        <v/>
      </c>
      <c r="BL278" s="428" t="str">
        <f t="shared" si="9"/>
        <v/>
      </c>
    </row>
    <row r="279" spans="1:64" ht="24.75" customHeight="1">
      <c r="A279" s="449"/>
      <c r="B279" s="431"/>
      <c r="C279" s="432"/>
      <c r="D279" s="433"/>
      <c r="E279" s="434"/>
      <c r="F279" s="435"/>
      <c r="G279" s="436"/>
      <c r="H279" s="437"/>
      <c r="I279" s="437"/>
      <c r="J279" s="437"/>
      <c r="K279" s="435"/>
      <c r="L279" s="450"/>
      <c r="M279" s="439"/>
      <c r="N279" s="440"/>
      <c r="O279" s="441"/>
      <c r="P279" s="442"/>
      <c r="Q279" s="443"/>
      <c r="R279" s="441"/>
      <c r="S279" s="442"/>
      <c r="T279" s="443"/>
      <c r="U279" s="444"/>
      <c r="V279" s="444"/>
      <c r="W279" s="445"/>
      <c r="X279" s="446"/>
      <c r="Y279" s="444"/>
      <c r="Z279" s="445"/>
      <c r="AA279" s="446"/>
      <c r="AB279" s="444"/>
      <c r="AC279" s="445"/>
      <c r="AD279" s="446"/>
      <c r="AE279" s="444"/>
      <c r="AF279" s="445"/>
      <c r="AG279" s="446"/>
      <c r="AH279" s="444"/>
      <c r="AI279" s="445"/>
      <c r="AJ279" s="446"/>
      <c r="AK279" s="444"/>
      <c r="AL279" s="445"/>
      <c r="AM279" s="446"/>
      <c r="AN279" s="444"/>
      <c r="AO279" s="445"/>
      <c r="AP279" s="446"/>
      <c r="AQ279" s="444"/>
      <c r="AR279" s="445"/>
      <c r="AS279" s="447" t="str">
        <f t="shared" ref="AS279:AU279" si="1375">IF($C279&lt;&gt;"",O279+R279,"")</f>
        <v/>
      </c>
      <c r="AT279" s="447" t="str">
        <f t="shared" si="1375"/>
        <v/>
      </c>
      <c r="AU279" s="447" t="str">
        <f t="shared" si="1375"/>
        <v/>
      </c>
      <c r="AV279" s="448" t="str">
        <f t="shared" si="1"/>
        <v/>
      </c>
      <c r="AW279" s="447" t="str">
        <f t="shared" ref="AW279:AY279" si="1376">IF($C279&lt;&gt;"",U279+X279,"")</f>
        <v/>
      </c>
      <c r="AX279" s="447" t="str">
        <f t="shared" si="1376"/>
        <v/>
      </c>
      <c r="AY279" s="447" t="str">
        <f t="shared" si="1376"/>
        <v/>
      </c>
      <c r="AZ279" s="448" t="str">
        <f t="shared" si="3"/>
        <v/>
      </c>
      <c r="BA279" s="447" t="str">
        <f t="shared" ref="BA279:BC279" si="1377">IF($C279&lt;&gt;"",AA279+AD279,"")</f>
        <v/>
      </c>
      <c r="BB279" s="447" t="str">
        <f t="shared" si="1377"/>
        <v/>
      </c>
      <c r="BC279" s="447" t="str">
        <f t="shared" si="1377"/>
        <v/>
      </c>
      <c r="BD279" s="448" t="str">
        <f t="shared" si="5"/>
        <v/>
      </c>
      <c r="BE279" s="447" t="str">
        <f t="shared" ref="BE279:BG279" si="1378">IF($C279&lt;&gt;"",AG279+AJ279,"")</f>
        <v/>
      </c>
      <c r="BF279" s="447" t="str">
        <f t="shared" si="1378"/>
        <v/>
      </c>
      <c r="BG279" s="447" t="str">
        <f t="shared" si="1378"/>
        <v/>
      </c>
      <c r="BH279" s="428" t="str">
        <f t="shared" si="7"/>
        <v/>
      </c>
      <c r="BI279" s="447" t="str">
        <f t="shared" ref="BI279:BK279" si="1379">IF($C279&lt;&gt;"",AJ279+AM279,"")</f>
        <v/>
      </c>
      <c r="BJ279" s="447" t="str">
        <f t="shared" si="1379"/>
        <v/>
      </c>
      <c r="BK279" s="447" t="str">
        <f t="shared" si="1379"/>
        <v/>
      </c>
      <c r="BL279" s="428" t="str">
        <f t="shared" si="9"/>
        <v/>
      </c>
    </row>
    <row r="280" spans="1:64" ht="24.75" customHeight="1">
      <c r="A280" s="449"/>
      <c r="B280" s="431"/>
      <c r="C280" s="432"/>
      <c r="D280" s="433"/>
      <c r="E280" s="434"/>
      <c r="F280" s="435"/>
      <c r="G280" s="436"/>
      <c r="H280" s="437"/>
      <c r="I280" s="437"/>
      <c r="J280" s="437"/>
      <c r="K280" s="435"/>
      <c r="L280" s="450"/>
      <c r="M280" s="439"/>
      <c r="N280" s="440"/>
      <c r="O280" s="441"/>
      <c r="P280" s="442"/>
      <c r="Q280" s="443"/>
      <c r="R280" s="441"/>
      <c r="S280" s="442"/>
      <c r="T280" s="443"/>
      <c r="U280" s="444"/>
      <c r="V280" s="444"/>
      <c r="W280" s="445"/>
      <c r="X280" s="446"/>
      <c r="Y280" s="444"/>
      <c r="Z280" s="445"/>
      <c r="AA280" s="446"/>
      <c r="AB280" s="444"/>
      <c r="AC280" s="445"/>
      <c r="AD280" s="446"/>
      <c r="AE280" s="444"/>
      <c r="AF280" s="445"/>
      <c r="AG280" s="446"/>
      <c r="AH280" s="444"/>
      <c r="AI280" s="445"/>
      <c r="AJ280" s="446"/>
      <c r="AK280" s="444"/>
      <c r="AL280" s="445"/>
      <c r="AM280" s="446"/>
      <c r="AN280" s="444"/>
      <c r="AO280" s="445"/>
      <c r="AP280" s="446"/>
      <c r="AQ280" s="444"/>
      <c r="AR280" s="445"/>
      <c r="AS280" s="447" t="str">
        <f t="shared" ref="AS280:AU280" si="1380">IF($C280&lt;&gt;"",O280+R280,"")</f>
        <v/>
      </c>
      <c r="AT280" s="447" t="str">
        <f t="shared" si="1380"/>
        <v/>
      </c>
      <c r="AU280" s="447" t="str">
        <f t="shared" si="1380"/>
        <v/>
      </c>
      <c r="AV280" s="448" t="str">
        <f t="shared" si="1"/>
        <v/>
      </c>
      <c r="AW280" s="447" t="str">
        <f t="shared" ref="AW280:AY280" si="1381">IF($C280&lt;&gt;"",U280+X280,"")</f>
        <v/>
      </c>
      <c r="AX280" s="447" t="str">
        <f t="shared" si="1381"/>
        <v/>
      </c>
      <c r="AY280" s="447" t="str">
        <f t="shared" si="1381"/>
        <v/>
      </c>
      <c r="AZ280" s="448" t="str">
        <f t="shared" si="3"/>
        <v/>
      </c>
      <c r="BA280" s="447" t="str">
        <f t="shared" ref="BA280:BC280" si="1382">IF($C280&lt;&gt;"",AA280+AD280,"")</f>
        <v/>
      </c>
      <c r="BB280" s="447" t="str">
        <f t="shared" si="1382"/>
        <v/>
      </c>
      <c r="BC280" s="447" t="str">
        <f t="shared" si="1382"/>
        <v/>
      </c>
      <c r="BD280" s="448" t="str">
        <f t="shared" si="5"/>
        <v/>
      </c>
      <c r="BE280" s="447" t="str">
        <f t="shared" ref="BE280:BG280" si="1383">IF($C280&lt;&gt;"",AG280+AJ280,"")</f>
        <v/>
      </c>
      <c r="BF280" s="447" t="str">
        <f t="shared" si="1383"/>
        <v/>
      </c>
      <c r="BG280" s="447" t="str">
        <f t="shared" si="1383"/>
        <v/>
      </c>
      <c r="BH280" s="428" t="str">
        <f t="shared" si="7"/>
        <v/>
      </c>
      <c r="BI280" s="447" t="str">
        <f t="shared" ref="BI280:BK280" si="1384">IF($C280&lt;&gt;"",AJ280+AM280,"")</f>
        <v/>
      </c>
      <c r="BJ280" s="447" t="str">
        <f t="shared" si="1384"/>
        <v/>
      </c>
      <c r="BK280" s="447" t="str">
        <f t="shared" si="1384"/>
        <v/>
      </c>
      <c r="BL280" s="428" t="str">
        <f t="shared" si="9"/>
        <v/>
      </c>
    </row>
    <row r="281" spans="1:64" ht="24.75" customHeight="1">
      <c r="A281" s="449"/>
      <c r="B281" s="431"/>
      <c r="C281" s="432"/>
      <c r="D281" s="433"/>
      <c r="E281" s="434"/>
      <c r="F281" s="435"/>
      <c r="G281" s="436"/>
      <c r="H281" s="437"/>
      <c r="I281" s="437"/>
      <c r="J281" s="437"/>
      <c r="K281" s="435"/>
      <c r="L281" s="450"/>
      <c r="M281" s="439"/>
      <c r="N281" s="440"/>
      <c r="O281" s="441"/>
      <c r="P281" s="442"/>
      <c r="Q281" s="443"/>
      <c r="R281" s="441"/>
      <c r="S281" s="442"/>
      <c r="T281" s="443"/>
      <c r="U281" s="444"/>
      <c r="V281" s="444"/>
      <c r="W281" s="445"/>
      <c r="X281" s="446"/>
      <c r="Y281" s="444"/>
      <c r="Z281" s="445"/>
      <c r="AA281" s="446"/>
      <c r="AB281" s="444"/>
      <c r="AC281" s="445"/>
      <c r="AD281" s="446"/>
      <c r="AE281" s="444"/>
      <c r="AF281" s="445"/>
      <c r="AG281" s="446"/>
      <c r="AH281" s="444"/>
      <c r="AI281" s="445"/>
      <c r="AJ281" s="446"/>
      <c r="AK281" s="444"/>
      <c r="AL281" s="445"/>
      <c r="AM281" s="446"/>
      <c r="AN281" s="444"/>
      <c r="AO281" s="445"/>
      <c r="AP281" s="446"/>
      <c r="AQ281" s="444"/>
      <c r="AR281" s="445"/>
      <c r="AS281" s="447" t="str">
        <f t="shared" ref="AS281:AU281" si="1385">IF($C281&lt;&gt;"",O281+R281,"")</f>
        <v/>
      </c>
      <c r="AT281" s="447" t="str">
        <f t="shared" si="1385"/>
        <v/>
      </c>
      <c r="AU281" s="447" t="str">
        <f t="shared" si="1385"/>
        <v/>
      </c>
      <c r="AV281" s="448" t="str">
        <f t="shared" si="1"/>
        <v/>
      </c>
      <c r="AW281" s="447" t="str">
        <f t="shared" ref="AW281:AY281" si="1386">IF($C281&lt;&gt;"",U281+X281,"")</f>
        <v/>
      </c>
      <c r="AX281" s="447" t="str">
        <f t="shared" si="1386"/>
        <v/>
      </c>
      <c r="AY281" s="447" t="str">
        <f t="shared" si="1386"/>
        <v/>
      </c>
      <c r="AZ281" s="448" t="str">
        <f t="shared" si="3"/>
        <v/>
      </c>
      <c r="BA281" s="447" t="str">
        <f t="shared" ref="BA281:BC281" si="1387">IF($C281&lt;&gt;"",AA281+AD281,"")</f>
        <v/>
      </c>
      <c r="BB281" s="447" t="str">
        <f t="shared" si="1387"/>
        <v/>
      </c>
      <c r="BC281" s="447" t="str">
        <f t="shared" si="1387"/>
        <v/>
      </c>
      <c r="BD281" s="448" t="str">
        <f t="shared" si="5"/>
        <v/>
      </c>
      <c r="BE281" s="447" t="str">
        <f t="shared" ref="BE281:BG281" si="1388">IF($C281&lt;&gt;"",AG281+AJ281,"")</f>
        <v/>
      </c>
      <c r="BF281" s="447" t="str">
        <f t="shared" si="1388"/>
        <v/>
      </c>
      <c r="BG281" s="447" t="str">
        <f t="shared" si="1388"/>
        <v/>
      </c>
      <c r="BH281" s="428" t="str">
        <f t="shared" si="7"/>
        <v/>
      </c>
      <c r="BI281" s="447" t="str">
        <f t="shared" ref="BI281:BK281" si="1389">IF($C281&lt;&gt;"",AJ281+AM281,"")</f>
        <v/>
      </c>
      <c r="BJ281" s="447" t="str">
        <f t="shared" si="1389"/>
        <v/>
      </c>
      <c r="BK281" s="447" t="str">
        <f t="shared" si="1389"/>
        <v/>
      </c>
      <c r="BL281" s="428" t="str">
        <f t="shared" si="9"/>
        <v/>
      </c>
    </row>
    <row r="282" spans="1:64" ht="24.75" customHeight="1">
      <c r="A282" s="449"/>
      <c r="B282" s="431"/>
      <c r="C282" s="432"/>
      <c r="D282" s="433"/>
      <c r="E282" s="434"/>
      <c r="F282" s="435"/>
      <c r="G282" s="436"/>
      <c r="H282" s="437"/>
      <c r="I282" s="437"/>
      <c r="J282" s="437"/>
      <c r="K282" s="435"/>
      <c r="L282" s="450"/>
      <c r="M282" s="439"/>
      <c r="N282" s="440"/>
      <c r="O282" s="441"/>
      <c r="P282" s="442"/>
      <c r="Q282" s="443"/>
      <c r="R282" s="441"/>
      <c r="S282" s="442"/>
      <c r="T282" s="443"/>
      <c r="U282" s="444"/>
      <c r="V282" s="444"/>
      <c r="W282" s="445"/>
      <c r="X282" s="446"/>
      <c r="Y282" s="444"/>
      <c r="Z282" s="445"/>
      <c r="AA282" s="446"/>
      <c r="AB282" s="444"/>
      <c r="AC282" s="445"/>
      <c r="AD282" s="446"/>
      <c r="AE282" s="444"/>
      <c r="AF282" s="445"/>
      <c r="AG282" s="446"/>
      <c r="AH282" s="444"/>
      <c r="AI282" s="445"/>
      <c r="AJ282" s="446"/>
      <c r="AK282" s="444"/>
      <c r="AL282" s="445"/>
      <c r="AM282" s="446"/>
      <c r="AN282" s="444"/>
      <c r="AO282" s="445"/>
      <c r="AP282" s="446"/>
      <c r="AQ282" s="444"/>
      <c r="AR282" s="445"/>
      <c r="AS282" s="447" t="str">
        <f t="shared" ref="AS282:AU282" si="1390">IF($C282&lt;&gt;"",O282+R282,"")</f>
        <v/>
      </c>
      <c r="AT282" s="447" t="str">
        <f t="shared" si="1390"/>
        <v/>
      </c>
      <c r="AU282" s="447" t="str">
        <f t="shared" si="1390"/>
        <v/>
      </c>
      <c r="AV282" s="448" t="str">
        <f t="shared" si="1"/>
        <v/>
      </c>
      <c r="AW282" s="447" t="str">
        <f t="shared" ref="AW282:AY282" si="1391">IF($C282&lt;&gt;"",U282+X282,"")</f>
        <v/>
      </c>
      <c r="AX282" s="447" t="str">
        <f t="shared" si="1391"/>
        <v/>
      </c>
      <c r="AY282" s="447" t="str">
        <f t="shared" si="1391"/>
        <v/>
      </c>
      <c r="AZ282" s="448" t="str">
        <f t="shared" si="3"/>
        <v/>
      </c>
      <c r="BA282" s="447" t="str">
        <f t="shared" ref="BA282:BC282" si="1392">IF($C282&lt;&gt;"",AA282+AD282,"")</f>
        <v/>
      </c>
      <c r="BB282" s="447" t="str">
        <f t="shared" si="1392"/>
        <v/>
      </c>
      <c r="BC282" s="447" t="str">
        <f t="shared" si="1392"/>
        <v/>
      </c>
      <c r="BD282" s="448" t="str">
        <f t="shared" si="5"/>
        <v/>
      </c>
      <c r="BE282" s="447" t="str">
        <f t="shared" ref="BE282:BG282" si="1393">IF($C282&lt;&gt;"",AG282+AJ282,"")</f>
        <v/>
      </c>
      <c r="BF282" s="447" t="str">
        <f t="shared" si="1393"/>
        <v/>
      </c>
      <c r="BG282" s="447" t="str">
        <f t="shared" si="1393"/>
        <v/>
      </c>
      <c r="BH282" s="428" t="str">
        <f t="shared" si="7"/>
        <v/>
      </c>
      <c r="BI282" s="447" t="str">
        <f t="shared" ref="BI282:BK282" si="1394">IF($C282&lt;&gt;"",AJ282+AM282,"")</f>
        <v/>
      </c>
      <c r="BJ282" s="447" t="str">
        <f t="shared" si="1394"/>
        <v/>
      </c>
      <c r="BK282" s="447" t="str">
        <f t="shared" si="1394"/>
        <v/>
      </c>
      <c r="BL282" s="428" t="str">
        <f t="shared" si="9"/>
        <v/>
      </c>
    </row>
    <row r="283" spans="1:64" ht="24.75" customHeight="1">
      <c r="A283" s="449"/>
      <c r="B283" s="431"/>
      <c r="C283" s="432"/>
      <c r="D283" s="433"/>
      <c r="E283" s="434"/>
      <c r="F283" s="435"/>
      <c r="G283" s="436"/>
      <c r="H283" s="437"/>
      <c r="I283" s="437"/>
      <c r="J283" s="437"/>
      <c r="K283" s="435"/>
      <c r="L283" s="450"/>
      <c r="M283" s="439"/>
      <c r="N283" s="440"/>
      <c r="O283" s="441"/>
      <c r="P283" s="442"/>
      <c r="Q283" s="443"/>
      <c r="R283" s="441"/>
      <c r="S283" s="442"/>
      <c r="T283" s="443"/>
      <c r="U283" s="444"/>
      <c r="V283" s="444"/>
      <c r="W283" s="445"/>
      <c r="X283" s="446"/>
      <c r="Y283" s="444"/>
      <c r="Z283" s="445"/>
      <c r="AA283" s="446"/>
      <c r="AB283" s="444"/>
      <c r="AC283" s="445"/>
      <c r="AD283" s="446"/>
      <c r="AE283" s="444"/>
      <c r="AF283" s="445"/>
      <c r="AG283" s="446"/>
      <c r="AH283" s="444"/>
      <c r="AI283" s="445"/>
      <c r="AJ283" s="446"/>
      <c r="AK283" s="444"/>
      <c r="AL283" s="445"/>
      <c r="AM283" s="446"/>
      <c r="AN283" s="444"/>
      <c r="AO283" s="445"/>
      <c r="AP283" s="446"/>
      <c r="AQ283" s="444"/>
      <c r="AR283" s="445"/>
      <c r="AS283" s="447" t="str">
        <f t="shared" ref="AS283:AU283" si="1395">IF($C283&lt;&gt;"",O283+R283,"")</f>
        <v/>
      </c>
      <c r="AT283" s="447" t="str">
        <f t="shared" si="1395"/>
        <v/>
      </c>
      <c r="AU283" s="447" t="str">
        <f t="shared" si="1395"/>
        <v/>
      </c>
      <c r="AV283" s="448" t="str">
        <f t="shared" si="1"/>
        <v/>
      </c>
      <c r="AW283" s="447" t="str">
        <f t="shared" ref="AW283:AY283" si="1396">IF($C283&lt;&gt;"",U283+X283,"")</f>
        <v/>
      </c>
      <c r="AX283" s="447" t="str">
        <f t="shared" si="1396"/>
        <v/>
      </c>
      <c r="AY283" s="447" t="str">
        <f t="shared" si="1396"/>
        <v/>
      </c>
      <c r="AZ283" s="448" t="str">
        <f t="shared" si="3"/>
        <v/>
      </c>
      <c r="BA283" s="447" t="str">
        <f t="shared" ref="BA283:BC283" si="1397">IF($C283&lt;&gt;"",AA283+AD283,"")</f>
        <v/>
      </c>
      <c r="BB283" s="447" t="str">
        <f t="shared" si="1397"/>
        <v/>
      </c>
      <c r="BC283" s="447" t="str">
        <f t="shared" si="1397"/>
        <v/>
      </c>
      <c r="BD283" s="448" t="str">
        <f t="shared" si="5"/>
        <v/>
      </c>
      <c r="BE283" s="447" t="str">
        <f t="shared" ref="BE283:BG283" si="1398">IF($C283&lt;&gt;"",AG283+AJ283,"")</f>
        <v/>
      </c>
      <c r="BF283" s="447" t="str">
        <f t="shared" si="1398"/>
        <v/>
      </c>
      <c r="BG283" s="447" t="str">
        <f t="shared" si="1398"/>
        <v/>
      </c>
      <c r="BH283" s="428" t="str">
        <f t="shared" si="7"/>
        <v/>
      </c>
      <c r="BI283" s="447" t="str">
        <f t="shared" ref="BI283:BK283" si="1399">IF($C283&lt;&gt;"",AJ283+AM283,"")</f>
        <v/>
      </c>
      <c r="BJ283" s="447" t="str">
        <f t="shared" si="1399"/>
        <v/>
      </c>
      <c r="BK283" s="447" t="str">
        <f t="shared" si="1399"/>
        <v/>
      </c>
      <c r="BL283" s="428" t="str">
        <f t="shared" si="9"/>
        <v/>
      </c>
    </row>
    <row r="284" spans="1:64" ht="24.75" customHeight="1">
      <c r="A284" s="449"/>
      <c r="B284" s="431"/>
      <c r="C284" s="432"/>
      <c r="D284" s="433"/>
      <c r="E284" s="434"/>
      <c r="F284" s="435"/>
      <c r="G284" s="436"/>
      <c r="H284" s="437"/>
      <c r="I284" s="437"/>
      <c r="J284" s="437"/>
      <c r="K284" s="435"/>
      <c r="L284" s="450"/>
      <c r="M284" s="439"/>
      <c r="N284" s="440"/>
      <c r="O284" s="441"/>
      <c r="P284" s="442"/>
      <c r="Q284" s="443"/>
      <c r="R284" s="441"/>
      <c r="S284" s="442"/>
      <c r="T284" s="443"/>
      <c r="U284" s="444"/>
      <c r="V284" s="444"/>
      <c r="W284" s="445"/>
      <c r="X284" s="446"/>
      <c r="Y284" s="444"/>
      <c r="Z284" s="445"/>
      <c r="AA284" s="446"/>
      <c r="AB284" s="444"/>
      <c r="AC284" s="445"/>
      <c r="AD284" s="446"/>
      <c r="AE284" s="444"/>
      <c r="AF284" s="445"/>
      <c r="AG284" s="446"/>
      <c r="AH284" s="444"/>
      <c r="AI284" s="445"/>
      <c r="AJ284" s="446"/>
      <c r="AK284" s="444"/>
      <c r="AL284" s="445"/>
      <c r="AM284" s="446"/>
      <c r="AN284" s="444"/>
      <c r="AO284" s="445"/>
      <c r="AP284" s="446"/>
      <c r="AQ284" s="444"/>
      <c r="AR284" s="445"/>
      <c r="AS284" s="447" t="str">
        <f t="shared" ref="AS284:AU284" si="1400">IF($C284&lt;&gt;"",O284+R284,"")</f>
        <v/>
      </c>
      <c r="AT284" s="447" t="str">
        <f t="shared" si="1400"/>
        <v/>
      </c>
      <c r="AU284" s="447" t="str">
        <f t="shared" si="1400"/>
        <v/>
      </c>
      <c r="AV284" s="448" t="str">
        <f t="shared" si="1"/>
        <v/>
      </c>
      <c r="AW284" s="447" t="str">
        <f t="shared" ref="AW284:AY284" si="1401">IF($C284&lt;&gt;"",U284+X284,"")</f>
        <v/>
      </c>
      <c r="AX284" s="447" t="str">
        <f t="shared" si="1401"/>
        <v/>
      </c>
      <c r="AY284" s="447" t="str">
        <f t="shared" si="1401"/>
        <v/>
      </c>
      <c r="AZ284" s="448" t="str">
        <f t="shared" si="3"/>
        <v/>
      </c>
      <c r="BA284" s="447" t="str">
        <f t="shared" ref="BA284:BC284" si="1402">IF($C284&lt;&gt;"",AA284+AD284,"")</f>
        <v/>
      </c>
      <c r="BB284" s="447" t="str">
        <f t="shared" si="1402"/>
        <v/>
      </c>
      <c r="BC284" s="447" t="str">
        <f t="shared" si="1402"/>
        <v/>
      </c>
      <c r="BD284" s="448" t="str">
        <f t="shared" si="5"/>
        <v/>
      </c>
      <c r="BE284" s="447" t="str">
        <f t="shared" ref="BE284:BG284" si="1403">IF($C284&lt;&gt;"",AG284+AJ284,"")</f>
        <v/>
      </c>
      <c r="BF284" s="447" t="str">
        <f t="shared" si="1403"/>
        <v/>
      </c>
      <c r="BG284" s="447" t="str">
        <f t="shared" si="1403"/>
        <v/>
      </c>
      <c r="BH284" s="428" t="str">
        <f t="shared" si="7"/>
        <v/>
      </c>
      <c r="BI284" s="447" t="str">
        <f t="shared" ref="BI284:BK284" si="1404">IF($C284&lt;&gt;"",AJ284+AM284,"")</f>
        <v/>
      </c>
      <c r="BJ284" s="447" t="str">
        <f t="shared" si="1404"/>
        <v/>
      </c>
      <c r="BK284" s="447" t="str">
        <f t="shared" si="1404"/>
        <v/>
      </c>
      <c r="BL284" s="428" t="str">
        <f t="shared" si="9"/>
        <v/>
      </c>
    </row>
    <row r="285" spans="1:64" ht="24.75" customHeight="1">
      <c r="A285" s="449"/>
      <c r="B285" s="431"/>
      <c r="C285" s="432"/>
      <c r="D285" s="433"/>
      <c r="E285" s="434"/>
      <c r="F285" s="435"/>
      <c r="G285" s="436"/>
      <c r="H285" s="437"/>
      <c r="I285" s="437"/>
      <c r="J285" s="437"/>
      <c r="K285" s="435"/>
      <c r="L285" s="450"/>
      <c r="M285" s="439"/>
      <c r="N285" s="440"/>
      <c r="O285" s="441"/>
      <c r="P285" s="442"/>
      <c r="Q285" s="443"/>
      <c r="R285" s="441"/>
      <c r="S285" s="442"/>
      <c r="T285" s="443"/>
      <c r="U285" s="444"/>
      <c r="V285" s="444"/>
      <c r="W285" s="445"/>
      <c r="X285" s="446"/>
      <c r="Y285" s="444"/>
      <c r="Z285" s="445"/>
      <c r="AA285" s="446"/>
      <c r="AB285" s="444"/>
      <c r="AC285" s="445"/>
      <c r="AD285" s="446"/>
      <c r="AE285" s="444"/>
      <c r="AF285" s="445"/>
      <c r="AG285" s="446"/>
      <c r="AH285" s="444"/>
      <c r="AI285" s="445"/>
      <c r="AJ285" s="446"/>
      <c r="AK285" s="444"/>
      <c r="AL285" s="445"/>
      <c r="AM285" s="446"/>
      <c r="AN285" s="444"/>
      <c r="AO285" s="445"/>
      <c r="AP285" s="446"/>
      <c r="AQ285" s="444"/>
      <c r="AR285" s="445"/>
      <c r="AS285" s="447" t="str">
        <f t="shared" ref="AS285:AU285" si="1405">IF($C285&lt;&gt;"",O285+R285,"")</f>
        <v/>
      </c>
      <c r="AT285" s="447" t="str">
        <f t="shared" si="1405"/>
        <v/>
      </c>
      <c r="AU285" s="447" t="str">
        <f t="shared" si="1405"/>
        <v/>
      </c>
      <c r="AV285" s="448" t="str">
        <f t="shared" si="1"/>
        <v/>
      </c>
      <c r="AW285" s="447" t="str">
        <f t="shared" ref="AW285:AY285" si="1406">IF($C285&lt;&gt;"",U285+X285,"")</f>
        <v/>
      </c>
      <c r="AX285" s="447" t="str">
        <f t="shared" si="1406"/>
        <v/>
      </c>
      <c r="AY285" s="447" t="str">
        <f t="shared" si="1406"/>
        <v/>
      </c>
      <c r="AZ285" s="448" t="str">
        <f t="shared" si="3"/>
        <v/>
      </c>
      <c r="BA285" s="447" t="str">
        <f t="shared" ref="BA285:BC285" si="1407">IF($C285&lt;&gt;"",AA285+AD285,"")</f>
        <v/>
      </c>
      <c r="BB285" s="447" t="str">
        <f t="shared" si="1407"/>
        <v/>
      </c>
      <c r="BC285" s="447" t="str">
        <f t="shared" si="1407"/>
        <v/>
      </c>
      <c r="BD285" s="448" t="str">
        <f t="shared" si="5"/>
        <v/>
      </c>
      <c r="BE285" s="447" t="str">
        <f t="shared" ref="BE285:BG285" si="1408">IF($C285&lt;&gt;"",AG285+AJ285,"")</f>
        <v/>
      </c>
      <c r="BF285" s="447" t="str">
        <f t="shared" si="1408"/>
        <v/>
      </c>
      <c r="BG285" s="447" t="str">
        <f t="shared" si="1408"/>
        <v/>
      </c>
      <c r="BH285" s="428" t="str">
        <f t="shared" si="7"/>
        <v/>
      </c>
      <c r="BI285" s="447" t="str">
        <f t="shared" ref="BI285:BK285" si="1409">IF($C285&lt;&gt;"",AJ285+AM285,"")</f>
        <v/>
      </c>
      <c r="BJ285" s="447" t="str">
        <f t="shared" si="1409"/>
        <v/>
      </c>
      <c r="BK285" s="447" t="str">
        <f t="shared" si="1409"/>
        <v/>
      </c>
      <c r="BL285" s="428" t="str">
        <f t="shared" si="9"/>
        <v/>
      </c>
    </row>
    <row r="286" spans="1:64" ht="24.75" customHeight="1">
      <c r="A286" s="449"/>
      <c r="B286" s="431"/>
      <c r="C286" s="432"/>
      <c r="D286" s="433"/>
      <c r="E286" s="434"/>
      <c r="F286" s="435"/>
      <c r="G286" s="436"/>
      <c r="H286" s="437"/>
      <c r="I286" s="437"/>
      <c r="J286" s="437"/>
      <c r="K286" s="435"/>
      <c r="L286" s="450"/>
      <c r="M286" s="439"/>
      <c r="N286" s="440"/>
      <c r="O286" s="441"/>
      <c r="P286" s="442"/>
      <c r="Q286" s="443"/>
      <c r="R286" s="441"/>
      <c r="S286" s="442"/>
      <c r="T286" s="443"/>
      <c r="U286" s="444"/>
      <c r="V286" s="444"/>
      <c r="W286" s="445"/>
      <c r="X286" s="446"/>
      <c r="Y286" s="444"/>
      <c r="Z286" s="445"/>
      <c r="AA286" s="446"/>
      <c r="AB286" s="444"/>
      <c r="AC286" s="445"/>
      <c r="AD286" s="446"/>
      <c r="AE286" s="444"/>
      <c r="AF286" s="445"/>
      <c r="AG286" s="446"/>
      <c r="AH286" s="444"/>
      <c r="AI286" s="445"/>
      <c r="AJ286" s="446"/>
      <c r="AK286" s="444"/>
      <c r="AL286" s="445"/>
      <c r="AM286" s="446"/>
      <c r="AN286" s="444"/>
      <c r="AO286" s="445"/>
      <c r="AP286" s="446"/>
      <c r="AQ286" s="444"/>
      <c r="AR286" s="445"/>
      <c r="AS286" s="447" t="str">
        <f t="shared" ref="AS286:AU286" si="1410">IF($C286&lt;&gt;"",O286+R286,"")</f>
        <v/>
      </c>
      <c r="AT286" s="447" t="str">
        <f t="shared" si="1410"/>
        <v/>
      </c>
      <c r="AU286" s="447" t="str">
        <f t="shared" si="1410"/>
        <v/>
      </c>
      <c r="AV286" s="448" t="str">
        <f t="shared" si="1"/>
        <v/>
      </c>
      <c r="AW286" s="447" t="str">
        <f t="shared" ref="AW286:AY286" si="1411">IF($C286&lt;&gt;"",U286+X286,"")</f>
        <v/>
      </c>
      <c r="AX286" s="447" t="str">
        <f t="shared" si="1411"/>
        <v/>
      </c>
      <c r="AY286" s="447" t="str">
        <f t="shared" si="1411"/>
        <v/>
      </c>
      <c r="AZ286" s="448" t="str">
        <f t="shared" si="3"/>
        <v/>
      </c>
      <c r="BA286" s="447" t="str">
        <f t="shared" ref="BA286:BC286" si="1412">IF($C286&lt;&gt;"",AA286+AD286,"")</f>
        <v/>
      </c>
      <c r="BB286" s="447" t="str">
        <f t="shared" si="1412"/>
        <v/>
      </c>
      <c r="BC286" s="447" t="str">
        <f t="shared" si="1412"/>
        <v/>
      </c>
      <c r="BD286" s="448" t="str">
        <f t="shared" si="5"/>
        <v/>
      </c>
      <c r="BE286" s="447" t="str">
        <f t="shared" ref="BE286:BG286" si="1413">IF($C286&lt;&gt;"",AG286+AJ286,"")</f>
        <v/>
      </c>
      <c r="BF286" s="447" t="str">
        <f t="shared" si="1413"/>
        <v/>
      </c>
      <c r="BG286" s="447" t="str">
        <f t="shared" si="1413"/>
        <v/>
      </c>
      <c r="BH286" s="428" t="str">
        <f t="shared" si="7"/>
        <v/>
      </c>
      <c r="BI286" s="447" t="str">
        <f t="shared" ref="BI286:BK286" si="1414">IF($C286&lt;&gt;"",AJ286+AM286,"")</f>
        <v/>
      </c>
      <c r="BJ286" s="447" t="str">
        <f t="shared" si="1414"/>
        <v/>
      </c>
      <c r="BK286" s="447" t="str">
        <f t="shared" si="1414"/>
        <v/>
      </c>
      <c r="BL286" s="428" t="str">
        <f t="shared" si="9"/>
        <v/>
      </c>
    </row>
    <row r="287" spans="1:64" ht="24.75" customHeight="1">
      <c r="A287" s="449"/>
      <c r="B287" s="431"/>
      <c r="C287" s="432"/>
      <c r="D287" s="433"/>
      <c r="E287" s="434"/>
      <c r="F287" s="435"/>
      <c r="G287" s="436"/>
      <c r="H287" s="437"/>
      <c r="I287" s="437"/>
      <c r="J287" s="437"/>
      <c r="K287" s="435"/>
      <c r="L287" s="450"/>
      <c r="M287" s="439"/>
      <c r="N287" s="440"/>
      <c r="O287" s="441"/>
      <c r="P287" s="442"/>
      <c r="Q287" s="443"/>
      <c r="R287" s="441"/>
      <c r="S287" s="442"/>
      <c r="T287" s="443"/>
      <c r="U287" s="444"/>
      <c r="V287" s="444"/>
      <c r="W287" s="445"/>
      <c r="X287" s="446"/>
      <c r="Y287" s="444"/>
      <c r="Z287" s="445"/>
      <c r="AA287" s="446"/>
      <c r="AB287" s="444"/>
      <c r="AC287" s="445"/>
      <c r="AD287" s="446"/>
      <c r="AE287" s="444"/>
      <c r="AF287" s="445"/>
      <c r="AG287" s="446"/>
      <c r="AH287" s="444"/>
      <c r="AI287" s="445"/>
      <c r="AJ287" s="446"/>
      <c r="AK287" s="444"/>
      <c r="AL287" s="445"/>
      <c r="AM287" s="446"/>
      <c r="AN287" s="444"/>
      <c r="AO287" s="445"/>
      <c r="AP287" s="446"/>
      <c r="AQ287" s="444"/>
      <c r="AR287" s="445"/>
      <c r="AS287" s="447" t="str">
        <f t="shared" ref="AS287:AU287" si="1415">IF($C287&lt;&gt;"",O287+R287,"")</f>
        <v/>
      </c>
      <c r="AT287" s="447" t="str">
        <f t="shared" si="1415"/>
        <v/>
      </c>
      <c r="AU287" s="447" t="str">
        <f t="shared" si="1415"/>
        <v/>
      </c>
      <c r="AV287" s="448" t="str">
        <f t="shared" si="1"/>
        <v/>
      </c>
      <c r="AW287" s="447" t="str">
        <f t="shared" ref="AW287:AY287" si="1416">IF($C287&lt;&gt;"",U287+X287,"")</f>
        <v/>
      </c>
      <c r="AX287" s="447" t="str">
        <f t="shared" si="1416"/>
        <v/>
      </c>
      <c r="AY287" s="447" t="str">
        <f t="shared" si="1416"/>
        <v/>
      </c>
      <c r="AZ287" s="448" t="str">
        <f t="shared" si="3"/>
        <v/>
      </c>
      <c r="BA287" s="447" t="str">
        <f t="shared" ref="BA287:BC287" si="1417">IF($C287&lt;&gt;"",AA287+AD287,"")</f>
        <v/>
      </c>
      <c r="BB287" s="447" t="str">
        <f t="shared" si="1417"/>
        <v/>
      </c>
      <c r="BC287" s="447" t="str">
        <f t="shared" si="1417"/>
        <v/>
      </c>
      <c r="BD287" s="448" t="str">
        <f t="shared" si="5"/>
        <v/>
      </c>
      <c r="BE287" s="447" t="str">
        <f t="shared" ref="BE287:BG287" si="1418">IF($C287&lt;&gt;"",AG287+AJ287,"")</f>
        <v/>
      </c>
      <c r="BF287" s="447" t="str">
        <f t="shared" si="1418"/>
        <v/>
      </c>
      <c r="BG287" s="447" t="str">
        <f t="shared" si="1418"/>
        <v/>
      </c>
      <c r="BH287" s="428" t="str">
        <f t="shared" si="7"/>
        <v/>
      </c>
      <c r="BI287" s="447" t="str">
        <f t="shared" ref="BI287:BK287" si="1419">IF($C287&lt;&gt;"",AJ287+AM287,"")</f>
        <v/>
      </c>
      <c r="BJ287" s="447" t="str">
        <f t="shared" si="1419"/>
        <v/>
      </c>
      <c r="BK287" s="447" t="str">
        <f t="shared" si="1419"/>
        <v/>
      </c>
      <c r="BL287" s="428" t="str">
        <f t="shared" si="9"/>
        <v/>
      </c>
    </row>
    <row r="288" spans="1:64" ht="24.75" customHeight="1">
      <c r="A288" s="449"/>
      <c r="B288" s="431"/>
      <c r="C288" s="432"/>
      <c r="D288" s="433"/>
      <c r="E288" s="434"/>
      <c r="F288" s="435"/>
      <c r="G288" s="436"/>
      <c r="H288" s="437"/>
      <c r="I288" s="437"/>
      <c r="J288" s="437"/>
      <c r="K288" s="435"/>
      <c r="L288" s="450"/>
      <c r="M288" s="439"/>
      <c r="N288" s="440"/>
      <c r="O288" s="441"/>
      <c r="P288" s="442"/>
      <c r="Q288" s="443"/>
      <c r="R288" s="441"/>
      <c r="S288" s="442"/>
      <c r="T288" s="443"/>
      <c r="U288" s="444"/>
      <c r="V288" s="444"/>
      <c r="W288" s="445"/>
      <c r="X288" s="446"/>
      <c r="Y288" s="444"/>
      <c r="Z288" s="445"/>
      <c r="AA288" s="446"/>
      <c r="AB288" s="444"/>
      <c r="AC288" s="445"/>
      <c r="AD288" s="446"/>
      <c r="AE288" s="444"/>
      <c r="AF288" s="445"/>
      <c r="AG288" s="446"/>
      <c r="AH288" s="444"/>
      <c r="AI288" s="445"/>
      <c r="AJ288" s="446"/>
      <c r="AK288" s="444"/>
      <c r="AL288" s="445"/>
      <c r="AM288" s="446"/>
      <c r="AN288" s="444"/>
      <c r="AO288" s="445"/>
      <c r="AP288" s="446"/>
      <c r="AQ288" s="444"/>
      <c r="AR288" s="445"/>
      <c r="AS288" s="447" t="str">
        <f t="shared" ref="AS288:AU288" si="1420">IF($C288&lt;&gt;"",O288+R288,"")</f>
        <v/>
      </c>
      <c r="AT288" s="447" t="str">
        <f t="shared" si="1420"/>
        <v/>
      </c>
      <c r="AU288" s="447" t="str">
        <f t="shared" si="1420"/>
        <v/>
      </c>
      <c r="AV288" s="448" t="str">
        <f t="shared" si="1"/>
        <v/>
      </c>
      <c r="AW288" s="447" t="str">
        <f t="shared" ref="AW288:AY288" si="1421">IF($C288&lt;&gt;"",U288+X288,"")</f>
        <v/>
      </c>
      <c r="AX288" s="447" t="str">
        <f t="shared" si="1421"/>
        <v/>
      </c>
      <c r="AY288" s="447" t="str">
        <f t="shared" si="1421"/>
        <v/>
      </c>
      <c r="AZ288" s="448" t="str">
        <f t="shared" si="3"/>
        <v/>
      </c>
      <c r="BA288" s="447" t="str">
        <f t="shared" ref="BA288:BC288" si="1422">IF($C288&lt;&gt;"",AA288+AD288,"")</f>
        <v/>
      </c>
      <c r="BB288" s="447" t="str">
        <f t="shared" si="1422"/>
        <v/>
      </c>
      <c r="BC288" s="447" t="str">
        <f t="shared" si="1422"/>
        <v/>
      </c>
      <c r="BD288" s="448" t="str">
        <f t="shared" si="5"/>
        <v/>
      </c>
      <c r="BE288" s="447" t="str">
        <f t="shared" ref="BE288:BG288" si="1423">IF($C288&lt;&gt;"",AG288+AJ288,"")</f>
        <v/>
      </c>
      <c r="BF288" s="447" t="str">
        <f t="shared" si="1423"/>
        <v/>
      </c>
      <c r="BG288" s="447" t="str">
        <f t="shared" si="1423"/>
        <v/>
      </c>
      <c r="BH288" s="428" t="str">
        <f t="shared" si="7"/>
        <v/>
      </c>
      <c r="BI288" s="447" t="str">
        <f t="shared" ref="BI288:BK288" si="1424">IF($C288&lt;&gt;"",AJ288+AM288,"")</f>
        <v/>
      </c>
      <c r="BJ288" s="447" t="str">
        <f t="shared" si="1424"/>
        <v/>
      </c>
      <c r="BK288" s="447" t="str">
        <f t="shared" si="1424"/>
        <v/>
      </c>
      <c r="BL288" s="428" t="str">
        <f t="shared" si="9"/>
        <v/>
      </c>
    </row>
    <row r="289" spans="1:64" ht="24.75" customHeight="1">
      <c r="A289" s="449"/>
      <c r="B289" s="431"/>
      <c r="C289" s="432"/>
      <c r="D289" s="433"/>
      <c r="E289" s="434"/>
      <c r="F289" s="435"/>
      <c r="G289" s="436"/>
      <c r="H289" s="437"/>
      <c r="I289" s="437"/>
      <c r="J289" s="437"/>
      <c r="K289" s="435"/>
      <c r="L289" s="450"/>
      <c r="M289" s="439"/>
      <c r="N289" s="440"/>
      <c r="O289" s="441"/>
      <c r="P289" s="442"/>
      <c r="Q289" s="443"/>
      <c r="R289" s="441"/>
      <c r="S289" s="442"/>
      <c r="T289" s="443"/>
      <c r="U289" s="444"/>
      <c r="V289" s="444"/>
      <c r="W289" s="445"/>
      <c r="X289" s="446"/>
      <c r="Y289" s="444"/>
      <c r="Z289" s="445"/>
      <c r="AA289" s="446"/>
      <c r="AB289" s="444"/>
      <c r="AC289" s="445"/>
      <c r="AD289" s="446"/>
      <c r="AE289" s="444"/>
      <c r="AF289" s="445"/>
      <c r="AG289" s="446"/>
      <c r="AH289" s="444"/>
      <c r="AI289" s="445"/>
      <c r="AJ289" s="446"/>
      <c r="AK289" s="444"/>
      <c r="AL289" s="445"/>
      <c r="AM289" s="446"/>
      <c r="AN289" s="444"/>
      <c r="AO289" s="445"/>
      <c r="AP289" s="446"/>
      <c r="AQ289" s="444"/>
      <c r="AR289" s="445"/>
      <c r="AS289" s="447" t="str">
        <f t="shared" ref="AS289:AU289" si="1425">IF($C289&lt;&gt;"",O289+R289,"")</f>
        <v/>
      </c>
      <c r="AT289" s="447" t="str">
        <f t="shared" si="1425"/>
        <v/>
      </c>
      <c r="AU289" s="447" t="str">
        <f t="shared" si="1425"/>
        <v/>
      </c>
      <c r="AV289" s="448" t="str">
        <f t="shared" si="1"/>
        <v/>
      </c>
      <c r="AW289" s="447" t="str">
        <f t="shared" ref="AW289:AY289" si="1426">IF($C289&lt;&gt;"",U289+X289,"")</f>
        <v/>
      </c>
      <c r="AX289" s="447" t="str">
        <f t="shared" si="1426"/>
        <v/>
      </c>
      <c r="AY289" s="447" t="str">
        <f t="shared" si="1426"/>
        <v/>
      </c>
      <c r="AZ289" s="448" t="str">
        <f t="shared" si="3"/>
        <v/>
      </c>
      <c r="BA289" s="447" t="str">
        <f t="shared" ref="BA289:BC289" si="1427">IF($C289&lt;&gt;"",AA289+AD289,"")</f>
        <v/>
      </c>
      <c r="BB289" s="447" t="str">
        <f t="shared" si="1427"/>
        <v/>
      </c>
      <c r="BC289" s="447" t="str">
        <f t="shared" si="1427"/>
        <v/>
      </c>
      <c r="BD289" s="448" t="str">
        <f t="shared" si="5"/>
        <v/>
      </c>
      <c r="BE289" s="447" t="str">
        <f t="shared" ref="BE289:BG289" si="1428">IF($C289&lt;&gt;"",AG289+AJ289,"")</f>
        <v/>
      </c>
      <c r="BF289" s="447" t="str">
        <f t="shared" si="1428"/>
        <v/>
      </c>
      <c r="BG289" s="447" t="str">
        <f t="shared" si="1428"/>
        <v/>
      </c>
      <c r="BH289" s="428" t="str">
        <f t="shared" si="7"/>
        <v/>
      </c>
      <c r="BI289" s="447" t="str">
        <f t="shared" ref="BI289:BK289" si="1429">IF($C289&lt;&gt;"",AJ289+AM289,"")</f>
        <v/>
      </c>
      <c r="BJ289" s="447" t="str">
        <f t="shared" si="1429"/>
        <v/>
      </c>
      <c r="BK289" s="447" t="str">
        <f t="shared" si="1429"/>
        <v/>
      </c>
      <c r="BL289" s="428" t="str">
        <f t="shared" si="9"/>
        <v/>
      </c>
    </row>
    <row r="290" spans="1:64" ht="24.75" customHeight="1">
      <c r="A290" s="449"/>
      <c r="B290" s="431"/>
      <c r="C290" s="432"/>
      <c r="D290" s="433"/>
      <c r="E290" s="434"/>
      <c r="F290" s="435"/>
      <c r="G290" s="436"/>
      <c r="H290" s="437"/>
      <c r="I290" s="437"/>
      <c r="J290" s="437"/>
      <c r="K290" s="435"/>
      <c r="L290" s="450"/>
      <c r="M290" s="439"/>
      <c r="N290" s="440"/>
      <c r="O290" s="441"/>
      <c r="P290" s="442"/>
      <c r="Q290" s="443"/>
      <c r="R290" s="441"/>
      <c r="S290" s="442"/>
      <c r="T290" s="443"/>
      <c r="U290" s="444"/>
      <c r="V290" s="444"/>
      <c r="W290" s="445"/>
      <c r="X290" s="446"/>
      <c r="Y290" s="444"/>
      <c r="Z290" s="445"/>
      <c r="AA290" s="446"/>
      <c r="AB290" s="444"/>
      <c r="AC290" s="445"/>
      <c r="AD290" s="446"/>
      <c r="AE290" s="444"/>
      <c r="AF290" s="445"/>
      <c r="AG290" s="446"/>
      <c r="AH290" s="444"/>
      <c r="AI290" s="445"/>
      <c r="AJ290" s="446"/>
      <c r="AK290" s="444"/>
      <c r="AL290" s="445"/>
      <c r="AM290" s="446"/>
      <c r="AN290" s="444"/>
      <c r="AO290" s="445"/>
      <c r="AP290" s="446"/>
      <c r="AQ290" s="444"/>
      <c r="AR290" s="445"/>
      <c r="AS290" s="447" t="str">
        <f t="shared" ref="AS290:AU290" si="1430">IF($C290&lt;&gt;"",O290+R290,"")</f>
        <v/>
      </c>
      <c r="AT290" s="447" t="str">
        <f t="shared" si="1430"/>
        <v/>
      </c>
      <c r="AU290" s="447" t="str">
        <f t="shared" si="1430"/>
        <v/>
      </c>
      <c r="AV290" s="448" t="str">
        <f t="shared" si="1"/>
        <v/>
      </c>
      <c r="AW290" s="447" t="str">
        <f t="shared" ref="AW290:AY290" si="1431">IF($C290&lt;&gt;"",U290+X290,"")</f>
        <v/>
      </c>
      <c r="AX290" s="447" t="str">
        <f t="shared" si="1431"/>
        <v/>
      </c>
      <c r="AY290" s="447" t="str">
        <f t="shared" si="1431"/>
        <v/>
      </c>
      <c r="AZ290" s="448" t="str">
        <f t="shared" si="3"/>
        <v/>
      </c>
      <c r="BA290" s="447" t="str">
        <f t="shared" ref="BA290:BC290" si="1432">IF($C290&lt;&gt;"",AA290+AD290,"")</f>
        <v/>
      </c>
      <c r="BB290" s="447" t="str">
        <f t="shared" si="1432"/>
        <v/>
      </c>
      <c r="BC290" s="447" t="str">
        <f t="shared" si="1432"/>
        <v/>
      </c>
      <c r="BD290" s="448" t="str">
        <f t="shared" si="5"/>
        <v/>
      </c>
      <c r="BE290" s="447" t="str">
        <f t="shared" ref="BE290:BG290" si="1433">IF($C290&lt;&gt;"",AG290+AJ290,"")</f>
        <v/>
      </c>
      <c r="BF290" s="447" t="str">
        <f t="shared" si="1433"/>
        <v/>
      </c>
      <c r="BG290" s="447" t="str">
        <f t="shared" si="1433"/>
        <v/>
      </c>
      <c r="BH290" s="428" t="str">
        <f t="shared" si="7"/>
        <v/>
      </c>
      <c r="BI290" s="447" t="str">
        <f t="shared" ref="BI290:BK290" si="1434">IF($C290&lt;&gt;"",AJ290+AM290,"")</f>
        <v/>
      </c>
      <c r="BJ290" s="447" t="str">
        <f t="shared" si="1434"/>
        <v/>
      </c>
      <c r="BK290" s="447" t="str">
        <f t="shared" si="1434"/>
        <v/>
      </c>
      <c r="BL290" s="428" t="str">
        <f t="shared" si="9"/>
        <v/>
      </c>
    </row>
    <row r="291" spans="1:64" ht="24.75" customHeight="1">
      <c r="A291" s="449"/>
      <c r="B291" s="431"/>
      <c r="C291" s="432"/>
      <c r="D291" s="433"/>
      <c r="E291" s="434"/>
      <c r="F291" s="435"/>
      <c r="G291" s="436"/>
      <c r="H291" s="437"/>
      <c r="I291" s="437"/>
      <c r="J291" s="437"/>
      <c r="K291" s="435"/>
      <c r="L291" s="450"/>
      <c r="M291" s="439"/>
      <c r="N291" s="440"/>
      <c r="O291" s="441"/>
      <c r="P291" s="442"/>
      <c r="Q291" s="443"/>
      <c r="R291" s="441"/>
      <c r="S291" s="442"/>
      <c r="T291" s="443"/>
      <c r="U291" s="444"/>
      <c r="V291" s="444"/>
      <c r="W291" s="445"/>
      <c r="X291" s="446"/>
      <c r="Y291" s="444"/>
      <c r="Z291" s="445"/>
      <c r="AA291" s="446"/>
      <c r="AB291" s="444"/>
      <c r="AC291" s="445"/>
      <c r="AD291" s="446"/>
      <c r="AE291" s="444"/>
      <c r="AF291" s="445"/>
      <c r="AG291" s="446"/>
      <c r="AH291" s="444"/>
      <c r="AI291" s="445"/>
      <c r="AJ291" s="446"/>
      <c r="AK291" s="444"/>
      <c r="AL291" s="445"/>
      <c r="AM291" s="446"/>
      <c r="AN291" s="444"/>
      <c r="AO291" s="445"/>
      <c r="AP291" s="446"/>
      <c r="AQ291" s="444"/>
      <c r="AR291" s="445"/>
      <c r="AS291" s="447" t="str">
        <f t="shared" ref="AS291:AU291" si="1435">IF($C291&lt;&gt;"",O291+R291,"")</f>
        <v/>
      </c>
      <c r="AT291" s="447" t="str">
        <f t="shared" si="1435"/>
        <v/>
      </c>
      <c r="AU291" s="447" t="str">
        <f t="shared" si="1435"/>
        <v/>
      </c>
      <c r="AV291" s="448" t="str">
        <f t="shared" si="1"/>
        <v/>
      </c>
      <c r="AW291" s="447" t="str">
        <f t="shared" ref="AW291:AY291" si="1436">IF($C291&lt;&gt;"",U291+X291,"")</f>
        <v/>
      </c>
      <c r="AX291" s="447" t="str">
        <f t="shared" si="1436"/>
        <v/>
      </c>
      <c r="AY291" s="447" t="str">
        <f t="shared" si="1436"/>
        <v/>
      </c>
      <c r="AZ291" s="448" t="str">
        <f t="shared" si="3"/>
        <v/>
      </c>
      <c r="BA291" s="447" t="str">
        <f t="shared" ref="BA291:BC291" si="1437">IF($C291&lt;&gt;"",AA291+AD291,"")</f>
        <v/>
      </c>
      <c r="BB291" s="447" t="str">
        <f t="shared" si="1437"/>
        <v/>
      </c>
      <c r="BC291" s="447" t="str">
        <f t="shared" si="1437"/>
        <v/>
      </c>
      <c r="BD291" s="448" t="str">
        <f t="shared" si="5"/>
        <v/>
      </c>
      <c r="BE291" s="447" t="str">
        <f t="shared" ref="BE291:BG291" si="1438">IF($C291&lt;&gt;"",AG291+AJ291,"")</f>
        <v/>
      </c>
      <c r="BF291" s="447" t="str">
        <f t="shared" si="1438"/>
        <v/>
      </c>
      <c r="BG291" s="447" t="str">
        <f t="shared" si="1438"/>
        <v/>
      </c>
      <c r="BH291" s="428" t="str">
        <f t="shared" si="7"/>
        <v/>
      </c>
      <c r="BI291" s="447" t="str">
        <f t="shared" ref="BI291:BK291" si="1439">IF($C291&lt;&gt;"",AJ291+AM291,"")</f>
        <v/>
      </c>
      <c r="BJ291" s="447" t="str">
        <f t="shared" si="1439"/>
        <v/>
      </c>
      <c r="BK291" s="447" t="str">
        <f t="shared" si="1439"/>
        <v/>
      </c>
      <c r="BL291" s="428" t="str">
        <f t="shared" si="9"/>
        <v/>
      </c>
    </row>
    <row r="292" spans="1:64" ht="24.75" customHeight="1">
      <c r="A292" s="449"/>
      <c r="B292" s="431"/>
      <c r="C292" s="432"/>
      <c r="D292" s="433"/>
      <c r="E292" s="434"/>
      <c r="F292" s="435"/>
      <c r="G292" s="436"/>
      <c r="H292" s="437"/>
      <c r="I292" s="437"/>
      <c r="J292" s="437"/>
      <c r="K292" s="435"/>
      <c r="L292" s="450"/>
      <c r="M292" s="439"/>
      <c r="N292" s="440"/>
      <c r="O292" s="441"/>
      <c r="P292" s="442"/>
      <c r="Q292" s="443"/>
      <c r="R292" s="441"/>
      <c r="S292" s="442"/>
      <c r="T292" s="443"/>
      <c r="U292" s="444"/>
      <c r="V292" s="444"/>
      <c r="W292" s="445"/>
      <c r="X292" s="446"/>
      <c r="Y292" s="444"/>
      <c r="Z292" s="445"/>
      <c r="AA292" s="446"/>
      <c r="AB292" s="444"/>
      <c r="AC292" s="445"/>
      <c r="AD292" s="446"/>
      <c r="AE292" s="444"/>
      <c r="AF292" s="445"/>
      <c r="AG292" s="446"/>
      <c r="AH292" s="444"/>
      <c r="AI292" s="445"/>
      <c r="AJ292" s="446"/>
      <c r="AK292" s="444"/>
      <c r="AL292" s="445"/>
      <c r="AM292" s="446"/>
      <c r="AN292" s="444"/>
      <c r="AO292" s="445"/>
      <c r="AP292" s="446"/>
      <c r="AQ292" s="444"/>
      <c r="AR292" s="445"/>
      <c r="AS292" s="447" t="str">
        <f t="shared" ref="AS292:AU292" si="1440">IF($C292&lt;&gt;"",O292+R292,"")</f>
        <v/>
      </c>
      <c r="AT292" s="447" t="str">
        <f t="shared" si="1440"/>
        <v/>
      </c>
      <c r="AU292" s="447" t="str">
        <f t="shared" si="1440"/>
        <v/>
      </c>
      <c r="AV292" s="448" t="str">
        <f t="shared" si="1"/>
        <v/>
      </c>
      <c r="AW292" s="447" t="str">
        <f t="shared" ref="AW292:AY292" si="1441">IF($C292&lt;&gt;"",U292+X292,"")</f>
        <v/>
      </c>
      <c r="AX292" s="447" t="str">
        <f t="shared" si="1441"/>
        <v/>
      </c>
      <c r="AY292" s="447" t="str">
        <f t="shared" si="1441"/>
        <v/>
      </c>
      <c r="AZ292" s="448" t="str">
        <f t="shared" si="3"/>
        <v/>
      </c>
      <c r="BA292" s="447" t="str">
        <f t="shared" ref="BA292:BC292" si="1442">IF($C292&lt;&gt;"",AA292+AD292,"")</f>
        <v/>
      </c>
      <c r="BB292" s="447" t="str">
        <f t="shared" si="1442"/>
        <v/>
      </c>
      <c r="BC292" s="447" t="str">
        <f t="shared" si="1442"/>
        <v/>
      </c>
      <c r="BD292" s="448" t="str">
        <f t="shared" si="5"/>
        <v/>
      </c>
      <c r="BE292" s="447" t="str">
        <f t="shared" ref="BE292:BG292" si="1443">IF($C292&lt;&gt;"",AG292+AJ292,"")</f>
        <v/>
      </c>
      <c r="BF292" s="447" t="str">
        <f t="shared" si="1443"/>
        <v/>
      </c>
      <c r="BG292" s="447" t="str">
        <f t="shared" si="1443"/>
        <v/>
      </c>
      <c r="BH292" s="428" t="str">
        <f t="shared" si="7"/>
        <v/>
      </c>
      <c r="BI292" s="447" t="str">
        <f t="shared" ref="BI292:BK292" si="1444">IF($C292&lt;&gt;"",AJ292+AM292,"")</f>
        <v/>
      </c>
      <c r="BJ292" s="447" t="str">
        <f t="shared" si="1444"/>
        <v/>
      </c>
      <c r="BK292" s="447" t="str">
        <f t="shared" si="1444"/>
        <v/>
      </c>
      <c r="BL292" s="428" t="str">
        <f t="shared" si="9"/>
        <v/>
      </c>
    </row>
    <row r="293" spans="1:64" ht="24.75" customHeight="1">
      <c r="A293" s="449"/>
      <c r="B293" s="431"/>
      <c r="C293" s="432"/>
      <c r="D293" s="433"/>
      <c r="E293" s="434"/>
      <c r="F293" s="435"/>
      <c r="G293" s="436"/>
      <c r="H293" s="437"/>
      <c r="I293" s="437"/>
      <c r="J293" s="437"/>
      <c r="K293" s="435"/>
      <c r="L293" s="450"/>
      <c r="M293" s="439"/>
      <c r="N293" s="440"/>
      <c r="O293" s="441"/>
      <c r="P293" s="442"/>
      <c r="Q293" s="443"/>
      <c r="R293" s="441"/>
      <c r="S293" s="442"/>
      <c r="T293" s="443"/>
      <c r="U293" s="444"/>
      <c r="V293" s="444"/>
      <c r="W293" s="445"/>
      <c r="X293" s="446"/>
      <c r="Y293" s="444"/>
      <c r="Z293" s="445"/>
      <c r="AA293" s="446"/>
      <c r="AB293" s="444"/>
      <c r="AC293" s="445"/>
      <c r="AD293" s="446"/>
      <c r="AE293" s="444"/>
      <c r="AF293" s="445"/>
      <c r="AG293" s="446"/>
      <c r="AH293" s="444"/>
      <c r="AI293" s="445"/>
      <c r="AJ293" s="446"/>
      <c r="AK293" s="444"/>
      <c r="AL293" s="445"/>
      <c r="AM293" s="446"/>
      <c r="AN293" s="444"/>
      <c r="AO293" s="445"/>
      <c r="AP293" s="446"/>
      <c r="AQ293" s="444"/>
      <c r="AR293" s="445"/>
      <c r="AS293" s="447" t="str">
        <f t="shared" ref="AS293:AU293" si="1445">IF($C293&lt;&gt;"",O293+R293,"")</f>
        <v/>
      </c>
      <c r="AT293" s="447" t="str">
        <f t="shared" si="1445"/>
        <v/>
      </c>
      <c r="AU293" s="447" t="str">
        <f t="shared" si="1445"/>
        <v/>
      </c>
      <c r="AV293" s="448" t="str">
        <f t="shared" si="1"/>
        <v/>
      </c>
      <c r="AW293" s="447" t="str">
        <f t="shared" ref="AW293:AY293" si="1446">IF($C293&lt;&gt;"",U293+X293,"")</f>
        <v/>
      </c>
      <c r="AX293" s="447" t="str">
        <f t="shared" si="1446"/>
        <v/>
      </c>
      <c r="AY293" s="447" t="str">
        <f t="shared" si="1446"/>
        <v/>
      </c>
      <c r="AZ293" s="448" t="str">
        <f t="shared" si="3"/>
        <v/>
      </c>
      <c r="BA293" s="447" t="str">
        <f t="shared" ref="BA293:BC293" si="1447">IF($C293&lt;&gt;"",AA293+AD293,"")</f>
        <v/>
      </c>
      <c r="BB293" s="447" t="str">
        <f t="shared" si="1447"/>
        <v/>
      </c>
      <c r="BC293" s="447" t="str">
        <f t="shared" si="1447"/>
        <v/>
      </c>
      <c r="BD293" s="448" t="str">
        <f t="shared" si="5"/>
        <v/>
      </c>
      <c r="BE293" s="447" t="str">
        <f t="shared" ref="BE293:BG293" si="1448">IF($C293&lt;&gt;"",AG293+AJ293,"")</f>
        <v/>
      </c>
      <c r="BF293" s="447" t="str">
        <f t="shared" si="1448"/>
        <v/>
      </c>
      <c r="BG293" s="447" t="str">
        <f t="shared" si="1448"/>
        <v/>
      </c>
      <c r="BH293" s="428" t="str">
        <f t="shared" si="7"/>
        <v/>
      </c>
      <c r="BI293" s="447" t="str">
        <f t="shared" ref="BI293:BK293" si="1449">IF($C293&lt;&gt;"",AJ293+AM293,"")</f>
        <v/>
      </c>
      <c r="BJ293" s="447" t="str">
        <f t="shared" si="1449"/>
        <v/>
      </c>
      <c r="BK293" s="447" t="str">
        <f t="shared" si="1449"/>
        <v/>
      </c>
      <c r="BL293" s="428" t="str">
        <f t="shared" si="9"/>
        <v/>
      </c>
    </row>
    <row r="294" spans="1:64" ht="24.75" customHeight="1">
      <c r="A294" s="449"/>
      <c r="B294" s="431"/>
      <c r="C294" s="432"/>
      <c r="D294" s="433"/>
      <c r="E294" s="434"/>
      <c r="F294" s="435"/>
      <c r="G294" s="436"/>
      <c r="H294" s="437"/>
      <c r="I294" s="437"/>
      <c r="J294" s="437"/>
      <c r="K294" s="435"/>
      <c r="L294" s="450"/>
      <c r="M294" s="439"/>
      <c r="N294" s="440"/>
      <c r="O294" s="441"/>
      <c r="P294" s="442"/>
      <c r="Q294" s="443"/>
      <c r="R294" s="441"/>
      <c r="S294" s="442"/>
      <c r="T294" s="443"/>
      <c r="U294" s="444"/>
      <c r="V294" s="444"/>
      <c r="W294" s="445"/>
      <c r="X294" s="446"/>
      <c r="Y294" s="444"/>
      <c r="Z294" s="445"/>
      <c r="AA294" s="446"/>
      <c r="AB294" s="444"/>
      <c r="AC294" s="445"/>
      <c r="AD294" s="446"/>
      <c r="AE294" s="444"/>
      <c r="AF294" s="445"/>
      <c r="AG294" s="446"/>
      <c r="AH294" s="444"/>
      <c r="AI294" s="445"/>
      <c r="AJ294" s="446"/>
      <c r="AK294" s="444"/>
      <c r="AL294" s="445"/>
      <c r="AM294" s="446"/>
      <c r="AN294" s="444"/>
      <c r="AO294" s="445"/>
      <c r="AP294" s="446"/>
      <c r="AQ294" s="444"/>
      <c r="AR294" s="445"/>
      <c r="AS294" s="447" t="str">
        <f t="shared" ref="AS294:AU294" si="1450">IF($C294&lt;&gt;"",O294+R294,"")</f>
        <v/>
      </c>
      <c r="AT294" s="447" t="str">
        <f t="shared" si="1450"/>
        <v/>
      </c>
      <c r="AU294" s="447" t="str">
        <f t="shared" si="1450"/>
        <v/>
      </c>
      <c r="AV294" s="448" t="str">
        <f t="shared" si="1"/>
        <v/>
      </c>
      <c r="AW294" s="447" t="str">
        <f t="shared" ref="AW294:AY294" si="1451">IF($C294&lt;&gt;"",U294+X294,"")</f>
        <v/>
      </c>
      <c r="AX294" s="447" t="str">
        <f t="shared" si="1451"/>
        <v/>
      </c>
      <c r="AY294" s="447" t="str">
        <f t="shared" si="1451"/>
        <v/>
      </c>
      <c r="AZ294" s="448" t="str">
        <f t="shared" si="3"/>
        <v/>
      </c>
      <c r="BA294" s="447" t="str">
        <f t="shared" ref="BA294:BC294" si="1452">IF($C294&lt;&gt;"",AA294+AD294,"")</f>
        <v/>
      </c>
      <c r="BB294" s="447" t="str">
        <f t="shared" si="1452"/>
        <v/>
      </c>
      <c r="BC294" s="447" t="str">
        <f t="shared" si="1452"/>
        <v/>
      </c>
      <c r="BD294" s="448" t="str">
        <f t="shared" si="5"/>
        <v/>
      </c>
      <c r="BE294" s="447" t="str">
        <f t="shared" ref="BE294:BG294" si="1453">IF($C294&lt;&gt;"",AG294+AJ294,"")</f>
        <v/>
      </c>
      <c r="BF294" s="447" t="str">
        <f t="shared" si="1453"/>
        <v/>
      </c>
      <c r="BG294" s="447" t="str">
        <f t="shared" si="1453"/>
        <v/>
      </c>
      <c r="BH294" s="428" t="str">
        <f t="shared" si="7"/>
        <v/>
      </c>
      <c r="BI294" s="447" t="str">
        <f t="shared" ref="BI294:BK294" si="1454">IF($C294&lt;&gt;"",AJ294+AM294,"")</f>
        <v/>
      </c>
      <c r="BJ294" s="447" t="str">
        <f t="shared" si="1454"/>
        <v/>
      </c>
      <c r="BK294" s="447" t="str">
        <f t="shared" si="1454"/>
        <v/>
      </c>
      <c r="BL294" s="428" t="str">
        <f t="shared" si="9"/>
        <v/>
      </c>
    </row>
    <row r="295" spans="1:64" ht="24.75" customHeight="1">
      <c r="A295" s="449"/>
      <c r="B295" s="431"/>
      <c r="C295" s="432"/>
      <c r="D295" s="433"/>
      <c r="E295" s="434"/>
      <c r="F295" s="435"/>
      <c r="G295" s="436"/>
      <c r="H295" s="437"/>
      <c r="I295" s="437"/>
      <c r="J295" s="437"/>
      <c r="K295" s="435"/>
      <c r="L295" s="450"/>
      <c r="M295" s="439"/>
      <c r="N295" s="440"/>
      <c r="O295" s="441"/>
      <c r="P295" s="442"/>
      <c r="Q295" s="443"/>
      <c r="R295" s="441"/>
      <c r="S295" s="442"/>
      <c r="T295" s="443"/>
      <c r="U295" s="444"/>
      <c r="V295" s="444"/>
      <c r="W295" s="445"/>
      <c r="X295" s="446"/>
      <c r="Y295" s="444"/>
      <c r="Z295" s="445"/>
      <c r="AA295" s="446"/>
      <c r="AB295" s="444"/>
      <c r="AC295" s="445"/>
      <c r="AD295" s="446"/>
      <c r="AE295" s="444"/>
      <c r="AF295" s="445"/>
      <c r="AG295" s="446"/>
      <c r="AH295" s="444"/>
      <c r="AI295" s="445"/>
      <c r="AJ295" s="446"/>
      <c r="AK295" s="444"/>
      <c r="AL295" s="445"/>
      <c r="AM295" s="446"/>
      <c r="AN295" s="444"/>
      <c r="AO295" s="445"/>
      <c r="AP295" s="446"/>
      <c r="AQ295" s="444"/>
      <c r="AR295" s="445"/>
      <c r="AS295" s="447" t="str">
        <f t="shared" ref="AS295:AU295" si="1455">IF($C295&lt;&gt;"",O295+R295,"")</f>
        <v/>
      </c>
      <c r="AT295" s="447" t="str">
        <f t="shared" si="1455"/>
        <v/>
      </c>
      <c r="AU295" s="447" t="str">
        <f t="shared" si="1455"/>
        <v/>
      </c>
      <c r="AV295" s="448" t="str">
        <f t="shared" si="1"/>
        <v/>
      </c>
      <c r="AW295" s="447" t="str">
        <f t="shared" ref="AW295:AY295" si="1456">IF($C295&lt;&gt;"",U295+X295,"")</f>
        <v/>
      </c>
      <c r="AX295" s="447" t="str">
        <f t="shared" si="1456"/>
        <v/>
      </c>
      <c r="AY295" s="447" t="str">
        <f t="shared" si="1456"/>
        <v/>
      </c>
      <c r="AZ295" s="448" t="str">
        <f t="shared" si="3"/>
        <v/>
      </c>
      <c r="BA295" s="447" t="str">
        <f t="shared" ref="BA295:BC295" si="1457">IF($C295&lt;&gt;"",AA295+AD295,"")</f>
        <v/>
      </c>
      <c r="BB295" s="447" t="str">
        <f t="shared" si="1457"/>
        <v/>
      </c>
      <c r="BC295" s="447" t="str">
        <f t="shared" si="1457"/>
        <v/>
      </c>
      <c r="BD295" s="448" t="str">
        <f t="shared" si="5"/>
        <v/>
      </c>
      <c r="BE295" s="447" t="str">
        <f t="shared" ref="BE295:BG295" si="1458">IF($C295&lt;&gt;"",AG295+AJ295,"")</f>
        <v/>
      </c>
      <c r="BF295" s="447" t="str">
        <f t="shared" si="1458"/>
        <v/>
      </c>
      <c r="BG295" s="447" t="str">
        <f t="shared" si="1458"/>
        <v/>
      </c>
      <c r="BH295" s="428" t="str">
        <f t="shared" si="7"/>
        <v/>
      </c>
      <c r="BI295" s="447" t="str">
        <f t="shared" ref="BI295:BK295" si="1459">IF($C295&lt;&gt;"",AJ295+AM295,"")</f>
        <v/>
      </c>
      <c r="BJ295" s="447" t="str">
        <f t="shared" si="1459"/>
        <v/>
      </c>
      <c r="BK295" s="447" t="str">
        <f t="shared" si="1459"/>
        <v/>
      </c>
      <c r="BL295" s="428" t="str">
        <f t="shared" si="9"/>
        <v/>
      </c>
    </row>
    <row r="296" spans="1:64" ht="24.75" customHeight="1">
      <c r="A296" s="449"/>
      <c r="B296" s="431"/>
      <c r="C296" s="432"/>
      <c r="D296" s="433"/>
      <c r="E296" s="434"/>
      <c r="F296" s="435"/>
      <c r="G296" s="436"/>
      <c r="H296" s="437"/>
      <c r="I296" s="437"/>
      <c r="J296" s="437"/>
      <c r="K296" s="435"/>
      <c r="L296" s="450"/>
      <c r="M296" s="439"/>
      <c r="N296" s="440"/>
      <c r="O296" s="441"/>
      <c r="P296" s="442"/>
      <c r="Q296" s="443"/>
      <c r="R296" s="441"/>
      <c r="S296" s="442"/>
      <c r="T296" s="443"/>
      <c r="U296" s="444"/>
      <c r="V296" s="444"/>
      <c r="W296" s="445"/>
      <c r="X296" s="446"/>
      <c r="Y296" s="444"/>
      <c r="Z296" s="445"/>
      <c r="AA296" s="446"/>
      <c r="AB296" s="444"/>
      <c r="AC296" s="445"/>
      <c r="AD296" s="446"/>
      <c r="AE296" s="444"/>
      <c r="AF296" s="445"/>
      <c r="AG296" s="446"/>
      <c r="AH296" s="444"/>
      <c r="AI296" s="445"/>
      <c r="AJ296" s="446"/>
      <c r="AK296" s="444"/>
      <c r="AL296" s="445"/>
      <c r="AM296" s="446"/>
      <c r="AN296" s="444"/>
      <c r="AO296" s="445"/>
      <c r="AP296" s="446"/>
      <c r="AQ296" s="444"/>
      <c r="AR296" s="445"/>
      <c r="AS296" s="447" t="str">
        <f t="shared" ref="AS296:AU296" si="1460">IF($C296&lt;&gt;"",O296+R296,"")</f>
        <v/>
      </c>
      <c r="AT296" s="447" t="str">
        <f t="shared" si="1460"/>
        <v/>
      </c>
      <c r="AU296" s="447" t="str">
        <f t="shared" si="1460"/>
        <v/>
      </c>
      <c r="AV296" s="448" t="str">
        <f t="shared" si="1"/>
        <v/>
      </c>
      <c r="AW296" s="447" t="str">
        <f t="shared" ref="AW296:AY296" si="1461">IF($C296&lt;&gt;"",U296+X296,"")</f>
        <v/>
      </c>
      <c r="AX296" s="447" t="str">
        <f t="shared" si="1461"/>
        <v/>
      </c>
      <c r="AY296" s="447" t="str">
        <f t="shared" si="1461"/>
        <v/>
      </c>
      <c r="AZ296" s="448" t="str">
        <f t="shared" si="3"/>
        <v/>
      </c>
      <c r="BA296" s="447" t="str">
        <f t="shared" ref="BA296:BC296" si="1462">IF($C296&lt;&gt;"",AA296+AD296,"")</f>
        <v/>
      </c>
      <c r="BB296" s="447" t="str">
        <f t="shared" si="1462"/>
        <v/>
      </c>
      <c r="BC296" s="447" t="str">
        <f t="shared" si="1462"/>
        <v/>
      </c>
      <c r="BD296" s="448" t="str">
        <f t="shared" si="5"/>
        <v/>
      </c>
      <c r="BE296" s="447" t="str">
        <f t="shared" ref="BE296:BG296" si="1463">IF($C296&lt;&gt;"",AG296+AJ296,"")</f>
        <v/>
      </c>
      <c r="BF296" s="447" t="str">
        <f t="shared" si="1463"/>
        <v/>
      </c>
      <c r="BG296" s="447" t="str">
        <f t="shared" si="1463"/>
        <v/>
      </c>
      <c r="BH296" s="428" t="str">
        <f t="shared" si="7"/>
        <v/>
      </c>
      <c r="BI296" s="447" t="str">
        <f t="shared" ref="BI296:BK296" si="1464">IF($C296&lt;&gt;"",AJ296+AM296,"")</f>
        <v/>
      </c>
      <c r="BJ296" s="447" t="str">
        <f t="shared" si="1464"/>
        <v/>
      </c>
      <c r="BK296" s="447" t="str">
        <f t="shared" si="1464"/>
        <v/>
      </c>
      <c r="BL296" s="428" t="str">
        <f t="shared" si="9"/>
        <v/>
      </c>
    </row>
    <row r="297" spans="1:64" ht="24.75" customHeight="1">
      <c r="A297" s="449"/>
      <c r="B297" s="431"/>
      <c r="C297" s="432"/>
      <c r="D297" s="433"/>
      <c r="E297" s="434"/>
      <c r="F297" s="435"/>
      <c r="G297" s="436"/>
      <c r="H297" s="437"/>
      <c r="I297" s="437"/>
      <c r="J297" s="437"/>
      <c r="K297" s="435"/>
      <c r="L297" s="450"/>
      <c r="M297" s="439"/>
      <c r="N297" s="440"/>
      <c r="O297" s="441"/>
      <c r="P297" s="442"/>
      <c r="Q297" s="443"/>
      <c r="R297" s="441"/>
      <c r="S297" s="442"/>
      <c r="T297" s="443"/>
      <c r="U297" s="444"/>
      <c r="V297" s="444"/>
      <c r="W297" s="445"/>
      <c r="X297" s="446"/>
      <c r="Y297" s="444"/>
      <c r="Z297" s="445"/>
      <c r="AA297" s="446"/>
      <c r="AB297" s="444"/>
      <c r="AC297" s="445"/>
      <c r="AD297" s="446"/>
      <c r="AE297" s="444"/>
      <c r="AF297" s="445"/>
      <c r="AG297" s="446"/>
      <c r="AH297" s="444"/>
      <c r="AI297" s="445"/>
      <c r="AJ297" s="446"/>
      <c r="AK297" s="444"/>
      <c r="AL297" s="445"/>
      <c r="AM297" s="446"/>
      <c r="AN297" s="444"/>
      <c r="AO297" s="445"/>
      <c r="AP297" s="446"/>
      <c r="AQ297" s="444"/>
      <c r="AR297" s="445"/>
      <c r="AS297" s="447" t="str">
        <f t="shared" ref="AS297:AU297" si="1465">IF($C297&lt;&gt;"",O297+R297,"")</f>
        <v/>
      </c>
      <c r="AT297" s="447" t="str">
        <f t="shared" si="1465"/>
        <v/>
      </c>
      <c r="AU297" s="447" t="str">
        <f t="shared" si="1465"/>
        <v/>
      </c>
      <c r="AV297" s="448" t="str">
        <f t="shared" si="1"/>
        <v/>
      </c>
      <c r="AW297" s="447" t="str">
        <f t="shared" ref="AW297:AY297" si="1466">IF($C297&lt;&gt;"",U297+X297,"")</f>
        <v/>
      </c>
      <c r="AX297" s="447" t="str">
        <f t="shared" si="1466"/>
        <v/>
      </c>
      <c r="AY297" s="447" t="str">
        <f t="shared" si="1466"/>
        <v/>
      </c>
      <c r="AZ297" s="448" t="str">
        <f t="shared" si="3"/>
        <v/>
      </c>
      <c r="BA297" s="447" t="str">
        <f t="shared" ref="BA297:BC297" si="1467">IF($C297&lt;&gt;"",AA297+AD297,"")</f>
        <v/>
      </c>
      <c r="BB297" s="447" t="str">
        <f t="shared" si="1467"/>
        <v/>
      </c>
      <c r="BC297" s="447" t="str">
        <f t="shared" si="1467"/>
        <v/>
      </c>
      <c r="BD297" s="448" t="str">
        <f t="shared" si="5"/>
        <v/>
      </c>
      <c r="BE297" s="447" t="str">
        <f t="shared" ref="BE297:BG297" si="1468">IF($C297&lt;&gt;"",AG297+AJ297,"")</f>
        <v/>
      </c>
      <c r="BF297" s="447" t="str">
        <f t="shared" si="1468"/>
        <v/>
      </c>
      <c r="BG297" s="447" t="str">
        <f t="shared" si="1468"/>
        <v/>
      </c>
      <c r="BH297" s="428" t="str">
        <f t="shared" si="7"/>
        <v/>
      </c>
      <c r="BI297" s="447" t="str">
        <f t="shared" ref="BI297:BK297" si="1469">IF($C297&lt;&gt;"",AJ297+AM297,"")</f>
        <v/>
      </c>
      <c r="BJ297" s="447" t="str">
        <f t="shared" si="1469"/>
        <v/>
      </c>
      <c r="BK297" s="447" t="str">
        <f t="shared" si="1469"/>
        <v/>
      </c>
      <c r="BL297" s="428" t="str">
        <f t="shared" si="9"/>
        <v/>
      </c>
    </row>
    <row r="298" spans="1:64" ht="24.75" customHeight="1">
      <c r="A298" s="449"/>
      <c r="B298" s="431"/>
      <c r="C298" s="432"/>
      <c r="D298" s="433"/>
      <c r="E298" s="434"/>
      <c r="F298" s="435"/>
      <c r="G298" s="436"/>
      <c r="H298" s="437"/>
      <c r="I298" s="437"/>
      <c r="J298" s="437"/>
      <c r="K298" s="435"/>
      <c r="L298" s="450"/>
      <c r="M298" s="439"/>
      <c r="N298" s="440"/>
      <c r="O298" s="441"/>
      <c r="P298" s="442"/>
      <c r="Q298" s="443"/>
      <c r="R298" s="441"/>
      <c r="S298" s="442"/>
      <c r="T298" s="443"/>
      <c r="U298" s="444"/>
      <c r="V298" s="444"/>
      <c r="W298" s="445"/>
      <c r="X298" s="446"/>
      <c r="Y298" s="444"/>
      <c r="Z298" s="445"/>
      <c r="AA298" s="446"/>
      <c r="AB298" s="444"/>
      <c r="AC298" s="445"/>
      <c r="AD298" s="446"/>
      <c r="AE298" s="444"/>
      <c r="AF298" s="445"/>
      <c r="AG298" s="446"/>
      <c r="AH298" s="444"/>
      <c r="AI298" s="445"/>
      <c r="AJ298" s="446"/>
      <c r="AK298" s="444"/>
      <c r="AL298" s="445"/>
      <c r="AM298" s="446"/>
      <c r="AN298" s="444"/>
      <c r="AO298" s="445"/>
      <c r="AP298" s="446"/>
      <c r="AQ298" s="444"/>
      <c r="AR298" s="445"/>
      <c r="AS298" s="447" t="str">
        <f t="shared" ref="AS298:AU298" si="1470">IF($C298&lt;&gt;"",O298+R298,"")</f>
        <v/>
      </c>
      <c r="AT298" s="447" t="str">
        <f t="shared" si="1470"/>
        <v/>
      </c>
      <c r="AU298" s="447" t="str">
        <f t="shared" si="1470"/>
        <v/>
      </c>
      <c r="AV298" s="448" t="str">
        <f t="shared" si="1"/>
        <v/>
      </c>
      <c r="AW298" s="447" t="str">
        <f t="shared" ref="AW298:AY298" si="1471">IF($C298&lt;&gt;"",U298+X298,"")</f>
        <v/>
      </c>
      <c r="AX298" s="447" t="str">
        <f t="shared" si="1471"/>
        <v/>
      </c>
      <c r="AY298" s="447" t="str">
        <f t="shared" si="1471"/>
        <v/>
      </c>
      <c r="AZ298" s="448" t="str">
        <f t="shared" si="3"/>
        <v/>
      </c>
      <c r="BA298" s="447" t="str">
        <f t="shared" ref="BA298:BC298" si="1472">IF($C298&lt;&gt;"",AA298+AD298,"")</f>
        <v/>
      </c>
      <c r="BB298" s="447" t="str">
        <f t="shared" si="1472"/>
        <v/>
      </c>
      <c r="BC298" s="447" t="str">
        <f t="shared" si="1472"/>
        <v/>
      </c>
      <c r="BD298" s="448" t="str">
        <f t="shared" si="5"/>
        <v/>
      </c>
      <c r="BE298" s="447" t="str">
        <f t="shared" ref="BE298:BG298" si="1473">IF($C298&lt;&gt;"",AG298+AJ298,"")</f>
        <v/>
      </c>
      <c r="BF298" s="447" t="str">
        <f t="shared" si="1473"/>
        <v/>
      </c>
      <c r="BG298" s="447" t="str">
        <f t="shared" si="1473"/>
        <v/>
      </c>
      <c r="BH298" s="428" t="str">
        <f t="shared" si="7"/>
        <v/>
      </c>
      <c r="BI298" s="447" t="str">
        <f t="shared" ref="BI298:BK298" si="1474">IF($C298&lt;&gt;"",AJ298+AM298,"")</f>
        <v/>
      </c>
      <c r="BJ298" s="447" t="str">
        <f t="shared" si="1474"/>
        <v/>
      </c>
      <c r="BK298" s="447" t="str">
        <f t="shared" si="1474"/>
        <v/>
      </c>
      <c r="BL298" s="428" t="str">
        <f t="shared" si="9"/>
        <v/>
      </c>
    </row>
    <row r="299" spans="1:64" ht="24.75" customHeight="1">
      <c r="A299" s="449"/>
      <c r="B299" s="431"/>
      <c r="C299" s="432"/>
      <c r="D299" s="433"/>
      <c r="E299" s="434"/>
      <c r="F299" s="435"/>
      <c r="G299" s="436"/>
      <c r="H299" s="437"/>
      <c r="I299" s="437"/>
      <c r="J299" s="437"/>
      <c r="K299" s="435"/>
      <c r="L299" s="450"/>
      <c r="M299" s="439"/>
      <c r="N299" s="440"/>
      <c r="O299" s="441"/>
      <c r="P299" s="442"/>
      <c r="Q299" s="443"/>
      <c r="R299" s="441"/>
      <c r="S299" s="442"/>
      <c r="T299" s="443"/>
      <c r="U299" s="444"/>
      <c r="V299" s="444"/>
      <c r="W299" s="445"/>
      <c r="X299" s="446"/>
      <c r="Y299" s="444"/>
      <c r="Z299" s="445"/>
      <c r="AA299" s="446"/>
      <c r="AB299" s="444"/>
      <c r="AC299" s="445"/>
      <c r="AD299" s="446"/>
      <c r="AE299" s="444"/>
      <c r="AF299" s="445"/>
      <c r="AG299" s="446"/>
      <c r="AH299" s="444"/>
      <c r="AI299" s="445"/>
      <c r="AJ299" s="446"/>
      <c r="AK299" s="444"/>
      <c r="AL299" s="445"/>
      <c r="AM299" s="446"/>
      <c r="AN299" s="444"/>
      <c r="AO299" s="445"/>
      <c r="AP299" s="446"/>
      <c r="AQ299" s="444"/>
      <c r="AR299" s="445"/>
      <c r="AS299" s="447" t="str">
        <f t="shared" ref="AS299:AU299" si="1475">IF($C299&lt;&gt;"",O299+R299,"")</f>
        <v/>
      </c>
      <c r="AT299" s="447" t="str">
        <f t="shared" si="1475"/>
        <v/>
      </c>
      <c r="AU299" s="447" t="str">
        <f t="shared" si="1475"/>
        <v/>
      </c>
      <c r="AV299" s="448" t="str">
        <f t="shared" si="1"/>
        <v/>
      </c>
      <c r="AW299" s="447" t="str">
        <f t="shared" ref="AW299:AY299" si="1476">IF($C299&lt;&gt;"",U299+X299,"")</f>
        <v/>
      </c>
      <c r="AX299" s="447" t="str">
        <f t="shared" si="1476"/>
        <v/>
      </c>
      <c r="AY299" s="447" t="str">
        <f t="shared" si="1476"/>
        <v/>
      </c>
      <c r="AZ299" s="448" t="str">
        <f t="shared" si="3"/>
        <v/>
      </c>
      <c r="BA299" s="447" t="str">
        <f t="shared" ref="BA299:BC299" si="1477">IF($C299&lt;&gt;"",AA299+AD299,"")</f>
        <v/>
      </c>
      <c r="BB299" s="447" t="str">
        <f t="shared" si="1477"/>
        <v/>
      </c>
      <c r="BC299" s="447" t="str">
        <f t="shared" si="1477"/>
        <v/>
      </c>
      <c r="BD299" s="448" t="str">
        <f t="shared" si="5"/>
        <v/>
      </c>
      <c r="BE299" s="447" t="str">
        <f t="shared" ref="BE299:BG299" si="1478">IF($C299&lt;&gt;"",AG299+AJ299,"")</f>
        <v/>
      </c>
      <c r="BF299" s="447" t="str">
        <f t="shared" si="1478"/>
        <v/>
      </c>
      <c r="BG299" s="447" t="str">
        <f t="shared" si="1478"/>
        <v/>
      </c>
      <c r="BH299" s="428" t="str">
        <f t="shared" si="7"/>
        <v/>
      </c>
      <c r="BI299" s="447" t="str">
        <f t="shared" ref="BI299:BK299" si="1479">IF($C299&lt;&gt;"",AJ299+AM299,"")</f>
        <v/>
      </c>
      <c r="BJ299" s="447" t="str">
        <f t="shared" si="1479"/>
        <v/>
      </c>
      <c r="BK299" s="447" t="str">
        <f t="shared" si="1479"/>
        <v/>
      </c>
      <c r="BL299" s="428" t="str">
        <f t="shared" si="9"/>
        <v/>
      </c>
    </row>
    <row r="300" spans="1:64" ht="24.75" customHeight="1">
      <c r="A300" s="449"/>
      <c r="B300" s="431"/>
      <c r="C300" s="432"/>
      <c r="D300" s="433"/>
      <c r="E300" s="434"/>
      <c r="F300" s="435"/>
      <c r="G300" s="436"/>
      <c r="H300" s="437"/>
      <c r="I300" s="437"/>
      <c r="J300" s="437"/>
      <c r="K300" s="435"/>
      <c r="L300" s="450"/>
      <c r="M300" s="439"/>
      <c r="N300" s="440"/>
      <c r="O300" s="441"/>
      <c r="P300" s="442"/>
      <c r="Q300" s="443"/>
      <c r="R300" s="441"/>
      <c r="S300" s="442"/>
      <c r="T300" s="443"/>
      <c r="U300" s="444"/>
      <c r="V300" s="444"/>
      <c r="W300" s="445"/>
      <c r="X300" s="446"/>
      <c r="Y300" s="444"/>
      <c r="Z300" s="445"/>
      <c r="AA300" s="446"/>
      <c r="AB300" s="444"/>
      <c r="AC300" s="445"/>
      <c r="AD300" s="446"/>
      <c r="AE300" s="444"/>
      <c r="AF300" s="445"/>
      <c r="AG300" s="446"/>
      <c r="AH300" s="444"/>
      <c r="AI300" s="445"/>
      <c r="AJ300" s="446"/>
      <c r="AK300" s="444"/>
      <c r="AL300" s="445"/>
      <c r="AM300" s="446"/>
      <c r="AN300" s="444"/>
      <c r="AO300" s="445"/>
      <c r="AP300" s="446"/>
      <c r="AQ300" s="444"/>
      <c r="AR300" s="445"/>
      <c r="AS300" s="447" t="str">
        <f t="shared" ref="AS300:AU300" si="1480">IF($C300&lt;&gt;"",O300+R300,"")</f>
        <v/>
      </c>
      <c r="AT300" s="447" t="str">
        <f t="shared" si="1480"/>
        <v/>
      </c>
      <c r="AU300" s="447" t="str">
        <f t="shared" si="1480"/>
        <v/>
      </c>
      <c r="AV300" s="448" t="str">
        <f t="shared" si="1"/>
        <v/>
      </c>
      <c r="AW300" s="447" t="str">
        <f t="shared" ref="AW300:AY300" si="1481">IF($C300&lt;&gt;"",U300+X300,"")</f>
        <v/>
      </c>
      <c r="AX300" s="447" t="str">
        <f t="shared" si="1481"/>
        <v/>
      </c>
      <c r="AY300" s="447" t="str">
        <f t="shared" si="1481"/>
        <v/>
      </c>
      <c r="AZ300" s="448" t="str">
        <f t="shared" si="3"/>
        <v/>
      </c>
      <c r="BA300" s="447" t="str">
        <f t="shared" ref="BA300:BC300" si="1482">IF($C300&lt;&gt;"",AA300+AD300,"")</f>
        <v/>
      </c>
      <c r="BB300" s="447" t="str">
        <f t="shared" si="1482"/>
        <v/>
      </c>
      <c r="BC300" s="447" t="str">
        <f t="shared" si="1482"/>
        <v/>
      </c>
      <c r="BD300" s="448" t="str">
        <f t="shared" si="5"/>
        <v/>
      </c>
      <c r="BE300" s="447" t="str">
        <f t="shared" ref="BE300:BG300" si="1483">IF($C300&lt;&gt;"",AG300+AJ300,"")</f>
        <v/>
      </c>
      <c r="BF300" s="447" t="str">
        <f t="shared" si="1483"/>
        <v/>
      </c>
      <c r="BG300" s="447" t="str">
        <f t="shared" si="1483"/>
        <v/>
      </c>
      <c r="BH300" s="428" t="str">
        <f t="shared" si="7"/>
        <v/>
      </c>
      <c r="BI300" s="447" t="str">
        <f t="shared" ref="BI300:BK300" si="1484">IF($C300&lt;&gt;"",AJ300+AM300,"")</f>
        <v/>
      </c>
      <c r="BJ300" s="447" t="str">
        <f t="shared" si="1484"/>
        <v/>
      </c>
      <c r="BK300" s="447" t="str">
        <f t="shared" si="1484"/>
        <v/>
      </c>
      <c r="BL300" s="428" t="str">
        <f t="shared" si="9"/>
        <v/>
      </c>
    </row>
    <row r="301" spans="1:64" ht="24.75" customHeight="1">
      <c r="A301" s="449"/>
      <c r="B301" s="431"/>
      <c r="C301" s="432"/>
      <c r="D301" s="433"/>
      <c r="E301" s="434"/>
      <c r="F301" s="435"/>
      <c r="G301" s="436"/>
      <c r="H301" s="437"/>
      <c r="I301" s="437"/>
      <c r="J301" s="437"/>
      <c r="K301" s="435"/>
      <c r="L301" s="450"/>
      <c r="M301" s="439"/>
      <c r="N301" s="440"/>
      <c r="O301" s="441"/>
      <c r="P301" s="442"/>
      <c r="Q301" s="443"/>
      <c r="R301" s="441"/>
      <c r="S301" s="442"/>
      <c r="T301" s="443"/>
      <c r="U301" s="444"/>
      <c r="V301" s="444"/>
      <c r="W301" s="445"/>
      <c r="X301" s="446"/>
      <c r="Y301" s="444"/>
      <c r="Z301" s="445"/>
      <c r="AA301" s="446"/>
      <c r="AB301" s="444"/>
      <c r="AC301" s="445"/>
      <c r="AD301" s="446"/>
      <c r="AE301" s="444"/>
      <c r="AF301" s="445"/>
      <c r="AG301" s="446"/>
      <c r="AH301" s="444"/>
      <c r="AI301" s="445"/>
      <c r="AJ301" s="446"/>
      <c r="AK301" s="444"/>
      <c r="AL301" s="445"/>
      <c r="AM301" s="446"/>
      <c r="AN301" s="444"/>
      <c r="AO301" s="445"/>
      <c r="AP301" s="446"/>
      <c r="AQ301" s="444"/>
      <c r="AR301" s="445"/>
      <c r="AS301" s="447" t="str">
        <f t="shared" ref="AS301:AU301" si="1485">IF($C301&lt;&gt;"",O301+R301,"")</f>
        <v/>
      </c>
      <c r="AT301" s="447" t="str">
        <f t="shared" si="1485"/>
        <v/>
      </c>
      <c r="AU301" s="447" t="str">
        <f t="shared" si="1485"/>
        <v/>
      </c>
      <c r="AV301" s="448" t="str">
        <f t="shared" si="1"/>
        <v/>
      </c>
      <c r="AW301" s="447" t="str">
        <f t="shared" ref="AW301:AY301" si="1486">IF($C301&lt;&gt;"",U301+X301,"")</f>
        <v/>
      </c>
      <c r="AX301" s="447" t="str">
        <f t="shared" si="1486"/>
        <v/>
      </c>
      <c r="AY301" s="447" t="str">
        <f t="shared" si="1486"/>
        <v/>
      </c>
      <c r="AZ301" s="448" t="str">
        <f t="shared" si="3"/>
        <v/>
      </c>
      <c r="BA301" s="447" t="str">
        <f t="shared" ref="BA301:BC301" si="1487">IF($C301&lt;&gt;"",AA301+AD301,"")</f>
        <v/>
      </c>
      <c r="BB301" s="447" t="str">
        <f t="shared" si="1487"/>
        <v/>
      </c>
      <c r="BC301" s="447" t="str">
        <f t="shared" si="1487"/>
        <v/>
      </c>
      <c r="BD301" s="448" t="str">
        <f t="shared" si="5"/>
        <v/>
      </c>
      <c r="BE301" s="447" t="str">
        <f t="shared" ref="BE301:BG301" si="1488">IF($C301&lt;&gt;"",AG301+AJ301,"")</f>
        <v/>
      </c>
      <c r="BF301" s="447" t="str">
        <f t="shared" si="1488"/>
        <v/>
      </c>
      <c r="BG301" s="447" t="str">
        <f t="shared" si="1488"/>
        <v/>
      </c>
      <c r="BH301" s="428" t="str">
        <f t="shared" si="7"/>
        <v/>
      </c>
      <c r="BI301" s="447" t="str">
        <f t="shared" ref="BI301:BK301" si="1489">IF($C301&lt;&gt;"",AJ301+AM301,"")</f>
        <v/>
      </c>
      <c r="BJ301" s="447" t="str">
        <f t="shared" si="1489"/>
        <v/>
      </c>
      <c r="BK301" s="447" t="str">
        <f t="shared" si="1489"/>
        <v/>
      </c>
      <c r="BL301" s="428" t="str">
        <f t="shared" si="9"/>
        <v/>
      </c>
    </row>
    <row r="302" spans="1:64" ht="24.75" customHeight="1">
      <c r="A302" s="449"/>
      <c r="B302" s="431"/>
      <c r="C302" s="432"/>
      <c r="D302" s="433"/>
      <c r="E302" s="434"/>
      <c r="F302" s="435"/>
      <c r="G302" s="436"/>
      <c r="H302" s="437"/>
      <c r="I302" s="437"/>
      <c r="J302" s="437"/>
      <c r="K302" s="435"/>
      <c r="L302" s="450"/>
      <c r="M302" s="439"/>
      <c r="N302" s="440"/>
      <c r="O302" s="441"/>
      <c r="P302" s="442"/>
      <c r="Q302" s="443"/>
      <c r="R302" s="441"/>
      <c r="S302" s="442"/>
      <c r="T302" s="443"/>
      <c r="U302" s="444"/>
      <c r="V302" s="444"/>
      <c r="W302" s="445"/>
      <c r="X302" s="446"/>
      <c r="Y302" s="444"/>
      <c r="Z302" s="445"/>
      <c r="AA302" s="446"/>
      <c r="AB302" s="444"/>
      <c r="AC302" s="445"/>
      <c r="AD302" s="446"/>
      <c r="AE302" s="444"/>
      <c r="AF302" s="445"/>
      <c r="AG302" s="446"/>
      <c r="AH302" s="444"/>
      <c r="AI302" s="445"/>
      <c r="AJ302" s="446"/>
      <c r="AK302" s="444"/>
      <c r="AL302" s="445"/>
      <c r="AM302" s="446"/>
      <c r="AN302" s="444"/>
      <c r="AO302" s="445"/>
      <c r="AP302" s="446"/>
      <c r="AQ302" s="444"/>
      <c r="AR302" s="445"/>
      <c r="AS302" s="447" t="str">
        <f t="shared" ref="AS302:AU302" si="1490">IF($C302&lt;&gt;"",O302+R302,"")</f>
        <v/>
      </c>
      <c r="AT302" s="447" t="str">
        <f t="shared" si="1490"/>
        <v/>
      </c>
      <c r="AU302" s="447" t="str">
        <f t="shared" si="1490"/>
        <v/>
      </c>
      <c r="AV302" s="448" t="str">
        <f t="shared" si="1"/>
        <v/>
      </c>
      <c r="AW302" s="447" t="str">
        <f t="shared" ref="AW302:AY302" si="1491">IF($C302&lt;&gt;"",U302+X302,"")</f>
        <v/>
      </c>
      <c r="AX302" s="447" t="str">
        <f t="shared" si="1491"/>
        <v/>
      </c>
      <c r="AY302" s="447" t="str">
        <f t="shared" si="1491"/>
        <v/>
      </c>
      <c r="AZ302" s="448" t="str">
        <f t="shared" si="3"/>
        <v/>
      </c>
      <c r="BA302" s="447" t="str">
        <f t="shared" ref="BA302:BC302" si="1492">IF($C302&lt;&gt;"",AA302+AD302,"")</f>
        <v/>
      </c>
      <c r="BB302" s="447" t="str">
        <f t="shared" si="1492"/>
        <v/>
      </c>
      <c r="BC302" s="447" t="str">
        <f t="shared" si="1492"/>
        <v/>
      </c>
      <c r="BD302" s="448" t="str">
        <f t="shared" si="5"/>
        <v/>
      </c>
      <c r="BE302" s="447" t="str">
        <f t="shared" ref="BE302:BG302" si="1493">IF($C302&lt;&gt;"",AG302+AJ302,"")</f>
        <v/>
      </c>
      <c r="BF302" s="447" t="str">
        <f t="shared" si="1493"/>
        <v/>
      </c>
      <c r="BG302" s="447" t="str">
        <f t="shared" si="1493"/>
        <v/>
      </c>
      <c r="BH302" s="428" t="str">
        <f t="shared" si="7"/>
        <v/>
      </c>
      <c r="BI302" s="447" t="str">
        <f t="shared" ref="BI302:BK302" si="1494">IF($C302&lt;&gt;"",AJ302+AM302,"")</f>
        <v/>
      </c>
      <c r="BJ302" s="447" t="str">
        <f t="shared" si="1494"/>
        <v/>
      </c>
      <c r="BK302" s="447" t="str">
        <f t="shared" si="1494"/>
        <v/>
      </c>
      <c r="BL302" s="428" t="str">
        <f t="shared" si="9"/>
        <v/>
      </c>
    </row>
    <row r="303" spans="1:64" ht="24.75" customHeight="1">
      <c r="A303" s="449"/>
      <c r="B303" s="431"/>
      <c r="C303" s="432"/>
      <c r="D303" s="433"/>
      <c r="E303" s="434"/>
      <c r="F303" s="435"/>
      <c r="G303" s="436"/>
      <c r="H303" s="437"/>
      <c r="I303" s="437"/>
      <c r="J303" s="437"/>
      <c r="K303" s="435"/>
      <c r="L303" s="450"/>
      <c r="M303" s="439"/>
      <c r="N303" s="440"/>
      <c r="O303" s="441"/>
      <c r="P303" s="442"/>
      <c r="Q303" s="443"/>
      <c r="R303" s="441"/>
      <c r="S303" s="442"/>
      <c r="T303" s="443"/>
      <c r="U303" s="444"/>
      <c r="V303" s="444"/>
      <c r="W303" s="445"/>
      <c r="X303" s="446"/>
      <c r="Y303" s="444"/>
      <c r="Z303" s="445"/>
      <c r="AA303" s="446"/>
      <c r="AB303" s="444"/>
      <c r="AC303" s="445"/>
      <c r="AD303" s="446"/>
      <c r="AE303" s="444"/>
      <c r="AF303" s="445"/>
      <c r="AG303" s="446"/>
      <c r="AH303" s="444"/>
      <c r="AI303" s="445"/>
      <c r="AJ303" s="446"/>
      <c r="AK303" s="444"/>
      <c r="AL303" s="445"/>
      <c r="AM303" s="446"/>
      <c r="AN303" s="444"/>
      <c r="AO303" s="445"/>
      <c r="AP303" s="446"/>
      <c r="AQ303" s="444"/>
      <c r="AR303" s="445"/>
      <c r="AS303" s="447" t="str">
        <f t="shared" ref="AS303:AU303" si="1495">IF($C303&lt;&gt;"",O303+R303,"")</f>
        <v/>
      </c>
      <c r="AT303" s="447" t="str">
        <f t="shared" si="1495"/>
        <v/>
      </c>
      <c r="AU303" s="447" t="str">
        <f t="shared" si="1495"/>
        <v/>
      </c>
      <c r="AV303" s="448" t="str">
        <f t="shared" si="1"/>
        <v/>
      </c>
      <c r="AW303" s="447" t="str">
        <f t="shared" ref="AW303:AY303" si="1496">IF($C303&lt;&gt;"",U303+X303,"")</f>
        <v/>
      </c>
      <c r="AX303" s="447" t="str">
        <f t="shared" si="1496"/>
        <v/>
      </c>
      <c r="AY303" s="447" t="str">
        <f t="shared" si="1496"/>
        <v/>
      </c>
      <c r="AZ303" s="448" t="str">
        <f t="shared" si="3"/>
        <v/>
      </c>
      <c r="BA303" s="447" t="str">
        <f t="shared" ref="BA303:BC303" si="1497">IF($C303&lt;&gt;"",AA303+AD303,"")</f>
        <v/>
      </c>
      <c r="BB303" s="447" t="str">
        <f t="shared" si="1497"/>
        <v/>
      </c>
      <c r="BC303" s="447" t="str">
        <f t="shared" si="1497"/>
        <v/>
      </c>
      <c r="BD303" s="448" t="str">
        <f t="shared" si="5"/>
        <v/>
      </c>
      <c r="BE303" s="447" t="str">
        <f t="shared" ref="BE303:BG303" si="1498">IF($C303&lt;&gt;"",AG303+AJ303,"")</f>
        <v/>
      </c>
      <c r="BF303" s="447" t="str">
        <f t="shared" si="1498"/>
        <v/>
      </c>
      <c r="BG303" s="447" t="str">
        <f t="shared" si="1498"/>
        <v/>
      </c>
      <c r="BH303" s="428" t="str">
        <f t="shared" si="7"/>
        <v/>
      </c>
      <c r="BI303" s="447" t="str">
        <f t="shared" ref="BI303:BK303" si="1499">IF($C303&lt;&gt;"",AJ303+AM303,"")</f>
        <v/>
      </c>
      <c r="BJ303" s="447" t="str">
        <f t="shared" si="1499"/>
        <v/>
      </c>
      <c r="BK303" s="447" t="str">
        <f t="shared" si="1499"/>
        <v/>
      </c>
      <c r="BL303" s="428" t="str">
        <f t="shared" si="9"/>
        <v/>
      </c>
    </row>
    <row r="304" spans="1:64" ht="24.75" customHeight="1">
      <c r="A304" s="449"/>
      <c r="B304" s="431"/>
      <c r="C304" s="432"/>
      <c r="D304" s="433"/>
      <c r="E304" s="434"/>
      <c r="F304" s="435"/>
      <c r="G304" s="436"/>
      <c r="H304" s="437"/>
      <c r="I304" s="437"/>
      <c r="J304" s="437"/>
      <c r="K304" s="435"/>
      <c r="L304" s="450"/>
      <c r="M304" s="439"/>
      <c r="N304" s="440"/>
      <c r="O304" s="441"/>
      <c r="P304" s="442"/>
      <c r="Q304" s="443"/>
      <c r="R304" s="441"/>
      <c r="S304" s="442"/>
      <c r="T304" s="443"/>
      <c r="U304" s="444"/>
      <c r="V304" s="444"/>
      <c r="W304" s="445"/>
      <c r="X304" s="446"/>
      <c r="Y304" s="444"/>
      <c r="Z304" s="445"/>
      <c r="AA304" s="446"/>
      <c r="AB304" s="444"/>
      <c r="AC304" s="445"/>
      <c r="AD304" s="446"/>
      <c r="AE304" s="444"/>
      <c r="AF304" s="445"/>
      <c r="AG304" s="446"/>
      <c r="AH304" s="444"/>
      <c r="AI304" s="445"/>
      <c r="AJ304" s="446"/>
      <c r="AK304" s="444"/>
      <c r="AL304" s="445"/>
      <c r="AM304" s="446"/>
      <c r="AN304" s="444"/>
      <c r="AO304" s="445"/>
      <c r="AP304" s="446"/>
      <c r="AQ304" s="444"/>
      <c r="AR304" s="445"/>
      <c r="AS304" s="447" t="str">
        <f t="shared" ref="AS304:AU304" si="1500">IF($C304&lt;&gt;"",O304+R304,"")</f>
        <v/>
      </c>
      <c r="AT304" s="447" t="str">
        <f t="shared" si="1500"/>
        <v/>
      </c>
      <c r="AU304" s="447" t="str">
        <f t="shared" si="1500"/>
        <v/>
      </c>
      <c r="AV304" s="448" t="str">
        <f t="shared" si="1"/>
        <v/>
      </c>
      <c r="AW304" s="447" t="str">
        <f t="shared" ref="AW304:AY304" si="1501">IF($C304&lt;&gt;"",U304+X304,"")</f>
        <v/>
      </c>
      <c r="AX304" s="447" t="str">
        <f t="shared" si="1501"/>
        <v/>
      </c>
      <c r="AY304" s="447" t="str">
        <f t="shared" si="1501"/>
        <v/>
      </c>
      <c r="AZ304" s="448" t="str">
        <f t="shared" si="3"/>
        <v/>
      </c>
      <c r="BA304" s="447" t="str">
        <f t="shared" ref="BA304:BC304" si="1502">IF($C304&lt;&gt;"",AA304+AD304,"")</f>
        <v/>
      </c>
      <c r="BB304" s="447" t="str">
        <f t="shared" si="1502"/>
        <v/>
      </c>
      <c r="BC304" s="447" t="str">
        <f t="shared" si="1502"/>
        <v/>
      </c>
      <c r="BD304" s="448" t="str">
        <f t="shared" si="5"/>
        <v/>
      </c>
      <c r="BE304" s="447" t="str">
        <f t="shared" ref="BE304:BG304" si="1503">IF($C304&lt;&gt;"",AG304+AJ304,"")</f>
        <v/>
      </c>
      <c r="BF304" s="447" t="str">
        <f t="shared" si="1503"/>
        <v/>
      </c>
      <c r="BG304" s="447" t="str">
        <f t="shared" si="1503"/>
        <v/>
      </c>
      <c r="BH304" s="428" t="str">
        <f t="shared" si="7"/>
        <v/>
      </c>
      <c r="BI304" s="447" t="str">
        <f t="shared" ref="BI304:BK304" si="1504">IF($C304&lt;&gt;"",AJ304+AM304,"")</f>
        <v/>
      </c>
      <c r="BJ304" s="447" t="str">
        <f t="shared" si="1504"/>
        <v/>
      </c>
      <c r="BK304" s="447" t="str">
        <f t="shared" si="1504"/>
        <v/>
      </c>
      <c r="BL304" s="428" t="str">
        <f t="shared" si="9"/>
        <v/>
      </c>
    </row>
    <row r="305" spans="1:64" ht="24.75" customHeight="1">
      <c r="A305" s="449"/>
      <c r="B305" s="431"/>
      <c r="C305" s="432"/>
      <c r="D305" s="433"/>
      <c r="E305" s="434"/>
      <c r="F305" s="435"/>
      <c r="G305" s="436"/>
      <c r="H305" s="437"/>
      <c r="I305" s="437"/>
      <c r="J305" s="437"/>
      <c r="K305" s="435"/>
      <c r="L305" s="450"/>
      <c r="M305" s="439"/>
      <c r="N305" s="440"/>
      <c r="O305" s="441"/>
      <c r="P305" s="442"/>
      <c r="Q305" s="443"/>
      <c r="R305" s="441"/>
      <c r="S305" s="442"/>
      <c r="T305" s="443"/>
      <c r="U305" s="444"/>
      <c r="V305" s="444"/>
      <c r="W305" s="445"/>
      <c r="X305" s="446"/>
      <c r="Y305" s="444"/>
      <c r="Z305" s="445"/>
      <c r="AA305" s="446"/>
      <c r="AB305" s="444"/>
      <c r="AC305" s="445"/>
      <c r="AD305" s="446"/>
      <c r="AE305" s="444"/>
      <c r="AF305" s="445"/>
      <c r="AG305" s="446"/>
      <c r="AH305" s="444"/>
      <c r="AI305" s="445"/>
      <c r="AJ305" s="446"/>
      <c r="AK305" s="444"/>
      <c r="AL305" s="445"/>
      <c r="AM305" s="446"/>
      <c r="AN305" s="444"/>
      <c r="AO305" s="445"/>
      <c r="AP305" s="446"/>
      <c r="AQ305" s="444"/>
      <c r="AR305" s="445"/>
      <c r="AS305" s="447" t="str">
        <f t="shared" ref="AS305:AU305" si="1505">IF($C305&lt;&gt;"",O305+R305,"")</f>
        <v/>
      </c>
      <c r="AT305" s="447" t="str">
        <f t="shared" si="1505"/>
        <v/>
      </c>
      <c r="AU305" s="447" t="str">
        <f t="shared" si="1505"/>
        <v/>
      </c>
      <c r="AV305" s="448" t="str">
        <f t="shared" si="1"/>
        <v/>
      </c>
      <c r="AW305" s="447" t="str">
        <f t="shared" ref="AW305:AY305" si="1506">IF($C305&lt;&gt;"",U305+X305,"")</f>
        <v/>
      </c>
      <c r="AX305" s="447" t="str">
        <f t="shared" si="1506"/>
        <v/>
      </c>
      <c r="AY305" s="447" t="str">
        <f t="shared" si="1506"/>
        <v/>
      </c>
      <c r="AZ305" s="448" t="str">
        <f t="shared" si="3"/>
        <v/>
      </c>
      <c r="BA305" s="447" t="str">
        <f t="shared" ref="BA305:BC305" si="1507">IF($C305&lt;&gt;"",AA305+AD305,"")</f>
        <v/>
      </c>
      <c r="BB305" s="447" t="str">
        <f t="shared" si="1507"/>
        <v/>
      </c>
      <c r="BC305" s="447" t="str">
        <f t="shared" si="1507"/>
        <v/>
      </c>
      <c r="BD305" s="448" t="str">
        <f t="shared" si="5"/>
        <v/>
      </c>
      <c r="BE305" s="447" t="str">
        <f t="shared" ref="BE305:BG305" si="1508">IF($C305&lt;&gt;"",AG305+AJ305,"")</f>
        <v/>
      </c>
      <c r="BF305" s="447" t="str">
        <f t="shared" si="1508"/>
        <v/>
      </c>
      <c r="BG305" s="447" t="str">
        <f t="shared" si="1508"/>
        <v/>
      </c>
      <c r="BH305" s="428" t="str">
        <f t="shared" si="7"/>
        <v/>
      </c>
      <c r="BI305" s="447" t="str">
        <f t="shared" ref="BI305:BK305" si="1509">IF($C305&lt;&gt;"",AJ305+AM305,"")</f>
        <v/>
      </c>
      <c r="BJ305" s="447" t="str">
        <f t="shared" si="1509"/>
        <v/>
      </c>
      <c r="BK305" s="447" t="str">
        <f t="shared" si="1509"/>
        <v/>
      </c>
      <c r="BL305" s="428" t="str">
        <f t="shared" si="9"/>
        <v/>
      </c>
    </row>
    <row r="306" spans="1:64" ht="24.75" customHeight="1">
      <c r="A306" s="449"/>
      <c r="B306" s="431"/>
      <c r="C306" s="432"/>
      <c r="D306" s="433"/>
      <c r="E306" s="434"/>
      <c r="F306" s="435"/>
      <c r="G306" s="436"/>
      <c r="H306" s="437"/>
      <c r="I306" s="437"/>
      <c r="J306" s="437"/>
      <c r="K306" s="435"/>
      <c r="L306" s="450"/>
      <c r="M306" s="439"/>
      <c r="N306" s="440"/>
      <c r="O306" s="441"/>
      <c r="P306" s="442"/>
      <c r="Q306" s="443"/>
      <c r="R306" s="441"/>
      <c r="S306" s="442"/>
      <c r="T306" s="443"/>
      <c r="U306" s="444"/>
      <c r="V306" s="444"/>
      <c r="W306" s="445"/>
      <c r="X306" s="446"/>
      <c r="Y306" s="444"/>
      <c r="Z306" s="445"/>
      <c r="AA306" s="446"/>
      <c r="AB306" s="444"/>
      <c r="AC306" s="445"/>
      <c r="AD306" s="446"/>
      <c r="AE306" s="444"/>
      <c r="AF306" s="445"/>
      <c r="AG306" s="446"/>
      <c r="AH306" s="444"/>
      <c r="AI306" s="445"/>
      <c r="AJ306" s="446"/>
      <c r="AK306" s="444"/>
      <c r="AL306" s="445"/>
      <c r="AM306" s="446"/>
      <c r="AN306" s="444"/>
      <c r="AO306" s="445"/>
      <c r="AP306" s="446"/>
      <c r="AQ306" s="444"/>
      <c r="AR306" s="445"/>
      <c r="AS306" s="447" t="str">
        <f t="shared" ref="AS306:AU306" si="1510">IF($C306&lt;&gt;"",O306+R306,"")</f>
        <v/>
      </c>
      <c r="AT306" s="447" t="str">
        <f t="shared" si="1510"/>
        <v/>
      </c>
      <c r="AU306" s="447" t="str">
        <f t="shared" si="1510"/>
        <v/>
      </c>
      <c r="AV306" s="448" t="str">
        <f t="shared" si="1"/>
        <v/>
      </c>
      <c r="AW306" s="447" t="str">
        <f t="shared" ref="AW306:AY306" si="1511">IF($C306&lt;&gt;"",U306+X306,"")</f>
        <v/>
      </c>
      <c r="AX306" s="447" t="str">
        <f t="shared" si="1511"/>
        <v/>
      </c>
      <c r="AY306" s="447" t="str">
        <f t="shared" si="1511"/>
        <v/>
      </c>
      <c r="AZ306" s="448" t="str">
        <f t="shared" si="3"/>
        <v/>
      </c>
      <c r="BA306" s="447" t="str">
        <f t="shared" ref="BA306:BC306" si="1512">IF($C306&lt;&gt;"",AA306+AD306,"")</f>
        <v/>
      </c>
      <c r="BB306" s="447" t="str">
        <f t="shared" si="1512"/>
        <v/>
      </c>
      <c r="BC306" s="447" t="str">
        <f t="shared" si="1512"/>
        <v/>
      </c>
      <c r="BD306" s="448" t="str">
        <f t="shared" si="5"/>
        <v/>
      </c>
      <c r="BE306" s="447" t="str">
        <f t="shared" ref="BE306:BG306" si="1513">IF($C306&lt;&gt;"",AG306+AJ306,"")</f>
        <v/>
      </c>
      <c r="BF306" s="447" t="str">
        <f t="shared" si="1513"/>
        <v/>
      </c>
      <c r="BG306" s="447" t="str">
        <f t="shared" si="1513"/>
        <v/>
      </c>
      <c r="BH306" s="428" t="str">
        <f t="shared" si="7"/>
        <v/>
      </c>
      <c r="BI306" s="447" t="str">
        <f t="shared" ref="BI306:BK306" si="1514">IF($C306&lt;&gt;"",AJ306+AM306,"")</f>
        <v/>
      </c>
      <c r="BJ306" s="447" t="str">
        <f t="shared" si="1514"/>
        <v/>
      </c>
      <c r="BK306" s="447" t="str">
        <f t="shared" si="1514"/>
        <v/>
      </c>
      <c r="BL306" s="428" t="str">
        <f t="shared" si="9"/>
        <v/>
      </c>
    </row>
    <row r="307" spans="1:64" ht="24.75" customHeight="1">
      <c r="A307" s="449"/>
      <c r="B307" s="431"/>
      <c r="C307" s="432"/>
      <c r="D307" s="433"/>
      <c r="E307" s="434"/>
      <c r="F307" s="435"/>
      <c r="G307" s="436"/>
      <c r="H307" s="437"/>
      <c r="I307" s="437"/>
      <c r="J307" s="437"/>
      <c r="K307" s="435"/>
      <c r="L307" s="450"/>
      <c r="M307" s="439"/>
      <c r="N307" s="440"/>
      <c r="O307" s="441"/>
      <c r="P307" s="442"/>
      <c r="Q307" s="443"/>
      <c r="R307" s="441"/>
      <c r="S307" s="442"/>
      <c r="T307" s="443"/>
      <c r="U307" s="444"/>
      <c r="V307" s="444"/>
      <c r="W307" s="445"/>
      <c r="X307" s="446"/>
      <c r="Y307" s="444"/>
      <c r="Z307" s="445"/>
      <c r="AA307" s="446"/>
      <c r="AB307" s="444"/>
      <c r="AC307" s="445"/>
      <c r="AD307" s="446"/>
      <c r="AE307" s="444"/>
      <c r="AF307" s="445"/>
      <c r="AG307" s="446"/>
      <c r="AH307" s="444"/>
      <c r="AI307" s="445"/>
      <c r="AJ307" s="446"/>
      <c r="AK307" s="444"/>
      <c r="AL307" s="445"/>
      <c r="AM307" s="446"/>
      <c r="AN307" s="444"/>
      <c r="AO307" s="445"/>
      <c r="AP307" s="446"/>
      <c r="AQ307" s="444"/>
      <c r="AR307" s="445"/>
      <c r="AS307" s="447" t="str">
        <f t="shared" ref="AS307:AU307" si="1515">IF($C307&lt;&gt;"",O307+R307,"")</f>
        <v/>
      </c>
      <c r="AT307" s="447" t="str">
        <f t="shared" si="1515"/>
        <v/>
      </c>
      <c r="AU307" s="447" t="str">
        <f t="shared" si="1515"/>
        <v/>
      </c>
      <c r="AV307" s="448" t="str">
        <f t="shared" si="1"/>
        <v/>
      </c>
      <c r="AW307" s="447" t="str">
        <f t="shared" ref="AW307:AY307" si="1516">IF($C307&lt;&gt;"",U307+X307,"")</f>
        <v/>
      </c>
      <c r="AX307" s="447" t="str">
        <f t="shared" si="1516"/>
        <v/>
      </c>
      <c r="AY307" s="447" t="str">
        <f t="shared" si="1516"/>
        <v/>
      </c>
      <c r="AZ307" s="448" t="str">
        <f t="shared" si="3"/>
        <v/>
      </c>
      <c r="BA307" s="447" t="str">
        <f t="shared" ref="BA307:BC307" si="1517">IF($C307&lt;&gt;"",AA307+AD307,"")</f>
        <v/>
      </c>
      <c r="BB307" s="447" t="str">
        <f t="shared" si="1517"/>
        <v/>
      </c>
      <c r="BC307" s="447" t="str">
        <f t="shared" si="1517"/>
        <v/>
      </c>
      <c r="BD307" s="448" t="str">
        <f t="shared" si="5"/>
        <v/>
      </c>
      <c r="BE307" s="447" t="str">
        <f t="shared" ref="BE307:BG307" si="1518">IF($C307&lt;&gt;"",AG307+AJ307,"")</f>
        <v/>
      </c>
      <c r="BF307" s="447" t="str">
        <f t="shared" si="1518"/>
        <v/>
      </c>
      <c r="BG307" s="447" t="str">
        <f t="shared" si="1518"/>
        <v/>
      </c>
      <c r="BH307" s="428" t="str">
        <f t="shared" si="7"/>
        <v/>
      </c>
      <c r="BI307" s="447" t="str">
        <f t="shared" ref="BI307:BK307" si="1519">IF($C307&lt;&gt;"",AJ307+AM307,"")</f>
        <v/>
      </c>
      <c r="BJ307" s="447" t="str">
        <f t="shared" si="1519"/>
        <v/>
      </c>
      <c r="BK307" s="447" t="str">
        <f t="shared" si="1519"/>
        <v/>
      </c>
      <c r="BL307" s="428" t="str">
        <f t="shared" si="9"/>
        <v/>
      </c>
    </row>
    <row r="308" spans="1:64" ht="24.75" customHeight="1">
      <c r="A308" s="449"/>
      <c r="B308" s="431"/>
      <c r="C308" s="432"/>
      <c r="D308" s="433"/>
      <c r="E308" s="434"/>
      <c r="F308" s="435"/>
      <c r="G308" s="436"/>
      <c r="H308" s="437"/>
      <c r="I308" s="437"/>
      <c r="J308" s="437"/>
      <c r="K308" s="435"/>
      <c r="L308" s="450"/>
      <c r="M308" s="439"/>
      <c r="N308" s="440"/>
      <c r="O308" s="441"/>
      <c r="P308" s="442"/>
      <c r="Q308" s="443"/>
      <c r="R308" s="441"/>
      <c r="S308" s="442"/>
      <c r="T308" s="443"/>
      <c r="U308" s="444"/>
      <c r="V308" s="444"/>
      <c r="W308" s="445"/>
      <c r="X308" s="446"/>
      <c r="Y308" s="444"/>
      <c r="Z308" s="445"/>
      <c r="AA308" s="446"/>
      <c r="AB308" s="444"/>
      <c r="AC308" s="445"/>
      <c r="AD308" s="446"/>
      <c r="AE308" s="444"/>
      <c r="AF308" s="445"/>
      <c r="AG308" s="446"/>
      <c r="AH308" s="444"/>
      <c r="AI308" s="445"/>
      <c r="AJ308" s="446"/>
      <c r="AK308" s="444"/>
      <c r="AL308" s="445"/>
      <c r="AM308" s="446"/>
      <c r="AN308" s="444"/>
      <c r="AO308" s="445"/>
      <c r="AP308" s="446"/>
      <c r="AQ308" s="444"/>
      <c r="AR308" s="445"/>
      <c r="AS308" s="447" t="str">
        <f t="shared" ref="AS308:AU308" si="1520">IF($C308&lt;&gt;"",O308+R308,"")</f>
        <v/>
      </c>
      <c r="AT308" s="447" t="str">
        <f t="shared" si="1520"/>
        <v/>
      </c>
      <c r="AU308" s="447" t="str">
        <f t="shared" si="1520"/>
        <v/>
      </c>
      <c r="AV308" s="448" t="str">
        <f t="shared" si="1"/>
        <v/>
      </c>
      <c r="AW308" s="447" t="str">
        <f t="shared" ref="AW308:AY308" si="1521">IF($C308&lt;&gt;"",U308+X308,"")</f>
        <v/>
      </c>
      <c r="AX308" s="447" t="str">
        <f t="shared" si="1521"/>
        <v/>
      </c>
      <c r="AY308" s="447" t="str">
        <f t="shared" si="1521"/>
        <v/>
      </c>
      <c r="AZ308" s="448" t="str">
        <f t="shared" si="3"/>
        <v/>
      </c>
      <c r="BA308" s="447" t="str">
        <f t="shared" ref="BA308:BC308" si="1522">IF($C308&lt;&gt;"",AA308+AD308,"")</f>
        <v/>
      </c>
      <c r="BB308" s="447" t="str">
        <f t="shared" si="1522"/>
        <v/>
      </c>
      <c r="BC308" s="447" t="str">
        <f t="shared" si="1522"/>
        <v/>
      </c>
      <c r="BD308" s="448" t="str">
        <f t="shared" si="5"/>
        <v/>
      </c>
      <c r="BE308" s="447" t="str">
        <f t="shared" ref="BE308:BG308" si="1523">IF($C308&lt;&gt;"",AG308+AJ308,"")</f>
        <v/>
      </c>
      <c r="BF308" s="447" t="str">
        <f t="shared" si="1523"/>
        <v/>
      </c>
      <c r="BG308" s="447" t="str">
        <f t="shared" si="1523"/>
        <v/>
      </c>
      <c r="BH308" s="428" t="str">
        <f t="shared" si="7"/>
        <v/>
      </c>
      <c r="BI308" s="447" t="str">
        <f t="shared" ref="BI308:BK308" si="1524">IF($C308&lt;&gt;"",AJ308+AM308,"")</f>
        <v/>
      </c>
      <c r="BJ308" s="447" t="str">
        <f t="shared" si="1524"/>
        <v/>
      </c>
      <c r="BK308" s="447" t="str">
        <f t="shared" si="1524"/>
        <v/>
      </c>
      <c r="BL308" s="428" t="str">
        <f t="shared" si="9"/>
        <v/>
      </c>
    </row>
    <row r="309" spans="1:64" ht="24.75" customHeight="1">
      <c r="A309" s="449"/>
      <c r="B309" s="431"/>
      <c r="C309" s="432"/>
      <c r="D309" s="433"/>
      <c r="E309" s="434"/>
      <c r="F309" s="435"/>
      <c r="G309" s="436"/>
      <c r="H309" s="437"/>
      <c r="I309" s="437"/>
      <c r="J309" s="437"/>
      <c r="K309" s="435"/>
      <c r="L309" s="450"/>
      <c r="M309" s="439"/>
      <c r="N309" s="440"/>
      <c r="O309" s="441"/>
      <c r="P309" s="442"/>
      <c r="Q309" s="443"/>
      <c r="R309" s="441"/>
      <c r="S309" s="442"/>
      <c r="T309" s="443"/>
      <c r="U309" s="444"/>
      <c r="V309" s="444"/>
      <c r="W309" s="445"/>
      <c r="X309" s="446"/>
      <c r="Y309" s="444"/>
      <c r="Z309" s="445"/>
      <c r="AA309" s="446"/>
      <c r="AB309" s="444"/>
      <c r="AC309" s="445"/>
      <c r="AD309" s="446"/>
      <c r="AE309" s="444"/>
      <c r="AF309" s="445"/>
      <c r="AG309" s="446"/>
      <c r="AH309" s="444"/>
      <c r="AI309" s="445"/>
      <c r="AJ309" s="446"/>
      <c r="AK309" s="444"/>
      <c r="AL309" s="445"/>
      <c r="AM309" s="446"/>
      <c r="AN309" s="444"/>
      <c r="AO309" s="445"/>
      <c r="AP309" s="446"/>
      <c r="AQ309" s="444"/>
      <c r="AR309" s="445"/>
      <c r="AS309" s="447" t="str">
        <f t="shared" ref="AS309:AU309" si="1525">IF($C309&lt;&gt;"",O309+R309,"")</f>
        <v/>
      </c>
      <c r="AT309" s="447" t="str">
        <f t="shared" si="1525"/>
        <v/>
      </c>
      <c r="AU309" s="447" t="str">
        <f t="shared" si="1525"/>
        <v/>
      </c>
      <c r="AV309" s="448" t="str">
        <f t="shared" si="1"/>
        <v/>
      </c>
      <c r="AW309" s="447" t="str">
        <f t="shared" ref="AW309:AY309" si="1526">IF($C309&lt;&gt;"",U309+X309,"")</f>
        <v/>
      </c>
      <c r="AX309" s="447" t="str">
        <f t="shared" si="1526"/>
        <v/>
      </c>
      <c r="AY309" s="447" t="str">
        <f t="shared" si="1526"/>
        <v/>
      </c>
      <c r="AZ309" s="448" t="str">
        <f t="shared" si="3"/>
        <v/>
      </c>
      <c r="BA309" s="447" t="str">
        <f t="shared" ref="BA309:BC309" si="1527">IF($C309&lt;&gt;"",AA309+AD309,"")</f>
        <v/>
      </c>
      <c r="BB309" s="447" t="str">
        <f t="shared" si="1527"/>
        <v/>
      </c>
      <c r="BC309" s="447" t="str">
        <f t="shared" si="1527"/>
        <v/>
      </c>
      <c r="BD309" s="448" t="str">
        <f t="shared" si="5"/>
        <v/>
      </c>
      <c r="BE309" s="447" t="str">
        <f t="shared" ref="BE309:BG309" si="1528">IF($C309&lt;&gt;"",AG309+AJ309,"")</f>
        <v/>
      </c>
      <c r="BF309" s="447" t="str">
        <f t="shared" si="1528"/>
        <v/>
      </c>
      <c r="BG309" s="447" t="str">
        <f t="shared" si="1528"/>
        <v/>
      </c>
      <c r="BH309" s="428" t="str">
        <f t="shared" si="7"/>
        <v/>
      </c>
      <c r="BI309" s="447" t="str">
        <f t="shared" ref="BI309:BK309" si="1529">IF($C309&lt;&gt;"",AJ309+AM309,"")</f>
        <v/>
      </c>
      <c r="BJ309" s="447" t="str">
        <f t="shared" si="1529"/>
        <v/>
      </c>
      <c r="BK309" s="447" t="str">
        <f t="shared" si="1529"/>
        <v/>
      </c>
      <c r="BL309" s="428" t="str">
        <f t="shared" si="9"/>
        <v/>
      </c>
    </row>
    <row r="310" spans="1:64" ht="24.75" customHeight="1">
      <c r="A310" s="449"/>
      <c r="B310" s="431"/>
      <c r="C310" s="432"/>
      <c r="D310" s="433"/>
      <c r="E310" s="434"/>
      <c r="F310" s="435"/>
      <c r="G310" s="436"/>
      <c r="H310" s="437"/>
      <c r="I310" s="437"/>
      <c r="J310" s="437"/>
      <c r="K310" s="435"/>
      <c r="L310" s="450"/>
      <c r="M310" s="439"/>
      <c r="N310" s="440"/>
      <c r="O310" s="441"/>
      <c r="P310" s="442"/>
      <c r="Q310" s="443"/>
      <c r="R310" s="441"/>
      <c r="S310" s="442"/>
      <c r="T310" s="443"/>
      <c r="U310" s="444"/>
      <c r="V310" s="444"/>
      <c r="W310" s="445"/>
      <c r="X310" s="446"/>
      <c r="Y310" s="444"/>
      <c r="Z310" s="445"/>
      <c r="AA310" s="446"/>
      <c r="AB310" s="444"/>
      <c r="AC310" s="445"/>
      <c r="AD310" s="446"/>
      <c r="AE310" s="444"/>
      <c r="AF310" s="445"/>
      <c r="AG310" s="446"/>
      <c r="AH310" s="444"/>
      <c r="AI310" s="445"/>
      <c r="AJ310" s="446"/>
      <c r="AK310" s="444"/>
      <c r="AL310" s="445"/>
      <c r="AM310" s="446"/>
      <c r="AN310" s="444"/>
      <c r="AO310" s="445"/>
      <c r="AP310" s="446"/>
      <c r="AQ310" s="444"/>
      <c r="AR310" s="445"/>
      <c r="AS310" s="447" t="str">
        <f t="shared" ref="AS310:AU310" si="1530">IF($C310&lt;&gt;"",O310+R310,"")</f>
        <v/>
      </c>
      <c r="AT310" s="447" t="str">
        <f t="shared" si="1530"/>
        <v/>
      </c>
      <c r="AU310" s="447" t="str">
        <f t="shared" si="1530"/>
        <v/>
      </c>
      <c r="AV310" s="448" t="str">
        <f t="shared" si="1"/>
        <v/>
      </c>
      <c r="AW310" s="447" t="str">
        <f t="shared" ref="AW310:AY310" si="1531">IF($C310&lt;&gt;"",U310+X310,"")</f>
        <v/>
      </c>
      <c r="AX310" s="447" t="str">
        <f t="shared" si="1531"/>
        <v/>
      </c>
      <c r="AY310" s="447" t="str">
        <f t="shared" si="1531"/>
        <v/>
      </c>
      <c r="AZ310" s="448" t="str">
        <f t="shared" si="3"/>
        <v/>
      </c>
      <c r="BA310" s="447" t="str">
        <f t="shared" ref="BA310:BC310" si="1532">IF($C310&lt;&gt;"",AA310+AD310,"")</f>
        <v/>
      </c>
      <c r="BB310" s="447" t="str">
        <f t="shared" si="1532"/>
        <v/>
      </c>
      <c r="BC310" s="447" t="str">
        <f t="shared" si="1532"/>
        <v/>
      </c>
      <c r="BD310" s="448" t="str">
        <f t="shared" si="5"/>
        <v/>
      </c>
      <c r="BE310" s="447" t="str">
        <f t="shared" ref="BE310:BG310" si="1533">IF($C310&lt;&gt;"",AG310+AJ310,"")</f>
        <v/>
      </c>
      <c r="BF310" s="447" t="str">
        <f t="shared" si="1533"/>
        <v/>
      </c>
      <c r="BG310" s="447" t="str">
        <f t="shared" si="1533"/>
        <v/>
      </c>
      <c r="BH310" s="428" t="str">
        <f t="shared" si="7"/>
        <v/>
      </c>
      <c r="BI310" s="447" t="str">
        <f t="shared" ref="BI310:BK310" si="1534">IF($C310&lt;&gt;"",AJ310+AM310,"")</f>
        <v/>
      </c>
      <c r="BJ310" s="447" t="str">
        <f t="shared" si="1534"/>
        <v/>
      </c>
      <c r="BK310" s="447" t="str">
        <f t="shared" si="1534"/>
        <v/>
      </c>
      <c r="BL310" s="428" t="str">
        <f t="shared" si="9"/>
        <v/>
      </c>
    </row>
    <row r="311" spans="1:64" ht="24.75" customHeight="1">
      <c r="A311" s="449"/>
      <c r="B311" s="431"/>
      <c r="C311" s="432"/>
      <c r="D311" s="433"/>
      <c r="E311" s="434"/>
      <c r="F311" s="435"/>
      <c r="G311" s="436"/>
      <c r="H311" s="437"/>
      <c r="I311" s="437"/>
      <c r="J311" s="437"/>
      <c r="K311" s="435"/>
      <c r="L311" s="450"/>
      <c r="M311" s="439"/>
      <c r="N311" s="440"/>
      <c r="O311" s="441"/>
      <c r="P311" s="442"/>
      <c r="Q311" s="443"/>
      <c r="R311" s="441"/>
      <c r="S311" s="442"/>
      <c r="T311" s="443"/>
      <c r="U311" s="444"/>
      <c r="V311" s="444"/>
      <c r="W311" s="445"/>
      <c r="X311" s="446"/>
      <c r="Y311" s="444"/>
      <c r="Z311" s="445"/>
      <c r="AA311" s="446"/>
      <c r="AB311" s="444"/>
      <c r="AC311" s="445"/>
      <c r="AD311" s="446"/>
      <c r="AE311" s="444"/>
      <c r="AF311" s="445"/>
      <c r="AG311" s="446"/>
      <c r="AH311" s="444"/>
      <c r="AI311" s="445"/>
      <c r="AJ311" s="446"/>
      <c r="AK311" s="444"/>
      <c r="AL311" s="445"/>
      <c r="AM311" s="446"/>
      <c r="AN311" s="444"/>
      <c r="AO311" s="445"/>
      <c r="AP311" s="446"/>
      <c r="AQ311" s="444"/>
      <c r="AR311" s="445"/>
      <c r="AS311" s="447" t="str">
        <f t="shared" ref="AS311:AU311" si="1535">IF($C311&lt;&gt;"",O311+R311,"")</f>
        <v/>
      </c>
      <c r="AT311" s="447" t="str">
        <f t="shared" si="1535"/>
        <v/>
      </c>
      <c r="AU311" s="447" t="str">
        <f t="shared" si="1535"/>
        <v/>
      </c>
      <c r="AV311" s="448" t="str">
        <f t="shared" si="1"/>
        <v/>
      </c>
      <c r="AW311" s="447" t="str">
        <f t="shared" ref="AW311:AY311" si="1536">IF($C311&lt;&gt;"",U311+X311,"")</f>
        <v/>
      </c>
      <c r="AX311" s="447" t="str">
        <f t="shared" si="1536"/>
        <v/>
      </c>
      <c r="AY311" s="447" t="str">
        <f t="shared" si="1536"/>
        <v/>
      </c>
      <c r="AZ311" s="448" t="str">
        <f t="shared" si="3"/>
        <v/>
      </c>
      <c r="BA311" s="447" t="str">
        <f t="shared" ref="BA311:BC311" si="1537">IF($C311&lt;&gt;"",AA311+AD311,"")</f>
        <v/>
      </c>
      <c r="BB311" s="447" t="str">
        <f t="shared" si="1537"/>
        <v/>
      </c>
      <c r="BC311" s="447" t="str">
        <f t="shared" si="1537"/>
        <v/>
      </c>
      <c r="BD311" s="448" t="str">
        <f t="shared" si="5"/>
        <v/>
      </c>
      <c r="BE311" s="447" t="str">
        <f t="shared" ref="BE311:BG311" si="1538">IF($C311&lt;&gt;"",AG311+AJ311,"")</f>
        <v/>
      </c>
      <c r="BF311" s="447" t="str">
        <f t="shared" si="1538"/>
        <v/>
      </c>
      <c r="BG311" s="447" t="str">
        <f t="shared" si="1538"/>
        <v/>
      </c>
      <c r="BH311" s="428" t="str">
        <f t="shared" si="7"/>
        <v/>
      </c>
      <c r="BI311" s="447" t="str">
        <f t="shared" ref="BI311:BK311" si="1539">IF($C311&lt;&gt;"",AJ311+AM311,"")</f>
        <v/>
      </c>
      <c r="BJ311" s="447" t="str">
        <f t="shared" si="1539"/>
        <v/>
      </c>
      <c r="BK311" s="447" t="str">
        <f t="shared" si="1539"/>
        <v/>
      </c>
      <c r="BL311" s="428" t="str">
        <f t="shared" si="9"/>
        <v/>
      </c>
    </row>
    <row r="312" spans="1:64" ht="24.75" customHeight="1">
      <c r="A312" s="449"/>
      <c r="B312" s="431"/>
      <c r="C312" s="432"/>
      <c r="D312" s="433"/>
      <c r="E312" s="434"/>
      <c r="F312" s="435"/>
      <c r="G312" s="436"/>
      <c r="H312" s="437"/>
      <c r="I312" s="437"/>
      <c r="J312" s="437"/>
      <c r="K312" s="435"/>
      <c r="L312" s="450"/>
      <c r="M312" s="439"/>
      <c r="N312" s="440"/>
      <c r="O312" s="441"/>
      <c r="P312" s="442"/>
      <c r="Q312" s="443"/>
      <c r="R312" s="441"/>
      <c r="S312" s="442"/>
      <c r="T312" s="443"/>
      <c r="U312" s="444"/>
      <c r="V312" s="444"/>
      <c r="W312" s="445"/>
      <c r="X312" s="446"/>
      <c r="Y312" s="444"/>
      <c r="Z312" s="445"/>
      <c r="AA312" s="446"/>
      <c r="AB312" s="444"/>
      <c r="AC312" s="445"/>
      <c r="AD312" s="446"/>
      <c r="AE312" s="444"/>
      <c r="AF312" s="445"/>
      <c r="AG312" s="446"/>
      <c r="AH312" s="444"/>
      <c r="AI312" s="445"/>
      <c r="AJ312" s="446"/>
      <c r="AK312" s="444"/>
      <c r="AL312" s="445"/>
      <c r="AM312" s="446"/>
      <c r="AN312" s="444"/>
      <c r="AO312" s="445"/>
      <c r="AP312" s="446"/>
      <c r="AQ312" s="444"/>
      <c r="AR312" s="445"/>
      <c r="AS312" s="447" t="str">
        <f t="shared" ref="AS312:AU312" si="1540">IF($C312&lt;&gt;"",O312+R312,"")</f>
        <v/>
      </c>
      <c r="AT312" s="447" t="str">
        <f t="shared" si="1540"/>
        <v/>
      </c>
      <c r="AU312" s="447" t="str">
        <f t="shared" si="1540"/>
        <v/>
      </c>
      <c r="AV312" s="448" t="str">
        <f t="shared" si="1"/>
        <v/>
      </c>
      <c r="AW312" s="447" t="str">
        <f t="shared" ref="AW312:AY312" si="1541">IF($C312&lt;&gt;"",U312+X312,"")</f>
        <v/>
      </c>
      <c r="AX312" s="447" t="str">
        <f t="shared" si="1541"/>
        <v/>
      </c>
      <c r="AY312" s="447" t="str">
        <f t="shared" si="1541"/>
        <v/>
      </c>
      <c r="AZ312" s="448" t="str">
        <f t="shared" si="3"/>
        <v/>
      </c>
      <c r="BA312" s="447" t="str">
        <f t="shared" ref="BA312:BC312" si="1542">IF($C312&lt;&gt;"",AA312+AD312,"")</f>
        <v/>
      </c>
      <c r="BB312" s="447" t="str">
        <f t="shared" si="1542"/>
        <v/>
      </c>
      <c r="BC312" s="447" t="str">
        <f t="shared" si="1542"/>
        <v/>
      </c>
      <c r="BD312" s="448" t="str">
        <f t="shared" si="5"/>
        <v/>
      </c>
      <c r="BE312" s="447" t="str">
        <f t="shared" ref="BE312:BG312" si="1543">IF($C312&lt;&gt;"",AG312+AJ312,"")</f>
        <v/>
      </c>
      <c r="BF312" s="447" t="str">
        <f t="shared" si="1543"/>
        <v/>
      </c>
      <c r="BG312" s="447" t="str">
        <f t="shared" si="1543"/>
        <v/>
      </c>
      <c r="BH312" s="428" t="str">
        <f t="shared" si="7"/>
        <v/>
      </c>
      <c r="BI312" s="447" t="str">
        <f t="shared" ref="BI312:BK312" si="1544">IF($C312&lt;&gt;"",AJ312+AM312,"")</f>
        <v/>
      </c>
      <c r="BJ312" s="447" t="str">
        <f t="shared" si="1544"/>
        <v/>
      </c>
      <c r="BK312" s="447" t="str">
        <f t="shared" si="1544"/>
        <v/>
      </c>
      <c r="BL312" s="428" t="str">
        <f t="shared" si="9"/>
        <v/>
      </c>
    </row>
    <row r="313" spans="1:64" ht="24.75" customHeight="1">
      <c r="A313" s="449"/>
      <c r="B313" s="431"/>
      <c r="C313" s="432"/>
      <c r="D313" s="433"/>
      <c r="E313" s="434"/>
      <c r="F313" s="435"/>
      <c r="G313" s="436"/>
      <c r="H313" s="437"/>
      <c r="I313" s="437"/>
      <c r="J313" s="437"/>
      <c r="K313" s="435"/>
      <c r="L313" s="450"/>
      <c r="M313" s="439"/>
      <c r="N313" s="440"/>
      <c r="O313" s="441"/>
      <c r="P313" s="442"/>
      <c r="Q313" s="443"/>
      <c r="R313" s="441"/>
      <c r="S313" s="442"/>
      <c r="T313" s="443"/>
      <c r="U313" s="444"/>
      <c r="V313" s="444"/>
      <c r="W313" s="445"/>
      <c r="X313" s="446"/>
      <c r="Y313" s="444"/>
      <c r="Z313" s="445"/>
      <c r="AA313" s="446"/>
      <c r="AB313" s="444"/>
      <c r="AC313" s="445"/>
      <c r="AD313" s="446"/>
      <c r="AE313" s="444"/>
      <c r="AF313" s="445"/>
      <c r="AG313" s="446"/>
      <c r="AH313" s="444"/>
      <c r="AI313" s="445"/>
      <c r="AJ313" s="446"/>
      <c r="AK313" s="444"/>
      <c r="AL313" s="445"/>
      <c r="AM313" s="446"/>
      <c r="AN313" s="444"/>
      <c r="AO313" s="445"/>
      <c r="AP313" s="446"/>
      <c r="AQ313" s="444"/>
      <c r="AR313" s="445"/>
      <c r="AS313" s="447" t="str">
        <f t="shared" ref="AS313:AU313" si="1545">IF($C313&lt;&gt;"",O313+R313,"")</f>
        <v/>
      </c>
      <c r="AT313" s="447" t="str">
        <f t="shared" si="1545"/>
        <v/>
      </c>
      <c r="AU313" s="447" t="str">
        <f t="shared" si="1545"/>
        <v/>
      </c>
      <c r="AV313" s="448" t="str">
        <f t="shared" si="1"/>
        <v/>
      </c>
      <c r="AW313" s="447" t="str">
        <f t="shared" ref="AW313:AY313" si="1546">IF($C313&lt;&gt;"",U313+X313,"")</f>
        <v/>
      </c>
      <c r="AX313" s="447" t="str">
        <f t="shared" si="1546"/>
        <v/>
      </c>
      <c r="AY313" s="447" t="str">
        <f t="shared" si="1546"/>
        <v/>
      </c>
      <c r="AZ313" s="448" t="str">
        <f t="shared" si="3"/>
        <v/>
      </c>
      <c r="BA313" s="447" t="str">
        <f t="shared" ref="BA313:BC313" si="1547">IF($C313&lt;&gt;"",AA313+AD313,"")</f>
        <v/>
      </c>
      <c r="BB313" s="447" t="str">
        <f t="shared" si="1547"/>
        <v/>
      </c>
      <c r="BC313" s="447" t="str">
        <f t="shared" si="1547"/>
        <v/>
      </c>
      <c r="BD313" s="448" t="str">
        <f t="shared" si="5"/>
        <v/>
      </c>
      <c r="BE313" s="447" t="str">
        <f t="shared" ref="BE313:BG313" si="1548">IF($C313&lt;&gt;"",AG313+AJ313,"")</f>
        <v/>
      </c>
      <c r="BF313" s="447" t="str">
        <f t="shared" si="1548"/>
        <v/>
      </c>
      <c r="BG313" s="447" t="str">
        <f t="shared" si="1548"/>
        <v/>
      </c>
      <c r="BH313" s="428" t="str">
        <f t="shared" si="7"/>
        <v/>
      </c>
      <c r="BI313" s="447" t="str">
        <f t="shared" ref="BI313:BK313" si="1549">IF($C313&lt;&gt;"",AJ313+AM313,"")</f>
        <v/>
      </c>
      <c r="BJ313" s="447" t="str">
        <f t="shared" si="1549"/>
        <v/>
      </c>
      <c r="BK313" s="447" t="str">
        <f t="shared" si="1549"/>
        <v/>
      </c>
      <c r="BL313" s="428" t="str">
        <f t="shared" si="9"/>
        <v/>
      </c>
    </row>
    <row r="314" spans="1:64" ht="24.75" customHeight="1">
      <c r="A314" s="449"/>
      <c r="B314" s="431"/>
      <c r="C314" s="432"/>
      <c r="D314" s="433"/>
      <c r="E314" s="434"/>
      <c r="F314" s="435"/>
      <c r="G314" s="436"/>
      <c r="H314" s="437"/>
      <c r="I314" s="437"/>
      <c r="J314" s="437"/>
      <c r="K314" s="435"/>
      <c r="L314" s="450"/>
      <c r="M314" s="439"/>
      <c r="N314" s="440"/>
      <c r="O314" s="441"/>
      <c r="P314" s="442"/>
      <c r="Q314" s="443"/>
      <c r="R314" s="441"/>
      <c r="S314" s="442"/>
      <c r="T314" s="443"/>
      <c r="U314" s="444"/>
      <c r="V314" s="444"/>
      <c r="W314" s="445"/>
      <c r="X314" s="446"/>
      <c r="Y314" s="444"/>
      <c r="Z314" s="445"/>
      <c r="AA314" s="446"/>
      <c r="AB314" s="444"/>
      <c r="AC314" s="445"/>
      <c r="AD314" s="446"/>
      <c r="AE314" s="444"/>
      <c r="AF314" s="445"/>
      <c r="AG314" s="446"/>
      <c r="AH314" s="444"/>
      <c r="AI314" s="445"/>
      <c r="AJ314" s="446"/>
      <c r="AK314" s="444"/>
      <c r="AL314" s="445"/>
      <c r="AM314" s="446"/>
      <c r="AN314" s="444"/>
      <c r="AO314" s="445"/>
      <c r="AP314" s="446"/>
      <c r="AQ314" s="444"/>
      <c r="AR314" s="445"/>
      <c r="AS314" s="447" t="str">
        <f t="shared" ref="AS314:AU314" si="1550">IF($C314&lt;&gt;"",O314+R314,"")</f>
        <v/>
      </c>
      <c r="AT314" s="447" t="str">
        <f t="shared" si="1550"/>
        <v/>
      </c>
      <c r="AU314" s="447" t="str">
        <f t="shared" si="1550"/>
        <v/>
      </c>
      <c r="AV314" s="448" t="str">
        <f t="shared" si="1"/>
        <v/>
      </c>
      <c r="AW314" s="447" t="str">
        <f t="shared" ref="AW314:AY314" si="1551">IF($C314&lt;&gt;"",U314+X314,"")</f>
        <v/>
      </c>
      <c r="AX314" s="447" t="str">
        <f t="shared" si="1551"/>
        <v/>
      </c>
      <c r="AY314" s="447" t="str">
        <f t="shared" si="1551"/>
        <v/>
      </c>
      <c r="AZ314" s="448" t="str">
        <f t="shared" si="3"/>
        <v/>
      </c>
      <c r="BA314" s="447" t="str">
        <f t="shared" ref="BA314:BC314" si="1552">IF($C314&lt;&gt;"",AA314+AD314,"")</f>
        <v/>
      </c>
      <c r="BB314" s="447" t="str">
        <f t="shared" si="1552"/>
        <v/>
      </c>
      <c r="BC314" s="447" t="str">
        <f t="shared" si="1552"/>
        <v/>
      </c>
      <c r="BD314" s="448" t="str">
        <f t="shared" si="5"/>
        <v/>
      </c>
      <c r="BE314" s="447" t="str">
        <f t="shared" ref="BE314:BG314" si="1553">IF($C314&lt;&gt;"",AG314+AJ314,"")</f>
        <v/>
      </c>
      <c r="BF314" s="447" t="str">
        <f t="shared" si="1553"/>
        <v/>
      </c>
      <c r="BG314" s="447" t="str">
        <f t="shared" si="1553"/>
        <v/>
      </c>
      <c r="BH314" s="428" t="str">
        <f t="shared" si="7"/>
        <v/>
      </c>
      <c r="BI314" s="447" t="str">
        <f t="shared" ref="BI314:BK314" si="1554">IF($C314&lt;&gt;"",AJ314+AM314,"")</f>
        <v/>
      </c>
      <c r="BJ314" s="447" t="str">
        <f t="shared" si="1554"/>
        <v/>
      </c>
      <c r="BK314" s="447" t="str">
        <f t="shared" si="1554"/>
        <v/>
      </c>
      <c r="BL314" s="428" t="str">
        <f t="shared" si="9"/>
        <v/>
      </c>
    </row>
    <row r="315" spans="1:64" ht="24.75" customHeight="1">
      <c r="A315" s="449"/>
      <c r="B315" s="431"/>
      <c r="C315" s="432"/>
      <c r="D315" s="433"/>
      <c r="E315" s="434"/>
      <c r="F315" s="435"/>
      <c r="G315" s="436"/>
      <c r="H315" s="437"/>
      <c r="I315" s="437"/>
      <c r="J315" s="437"/>
      <c r="K315" s="435"/>
      <c r="L315" s="450"/>
      <c r="M315" s="439"/>
      <c r="N315" s="440"/>
      <c r="O315" s="441"/>
      <c r="P315" s="442"/>
      <c r="Q315" s="443"/>
      <c r="R315" s="441"/>
      <c r="S315" s="442"/>
      <c r="T315" s="443"/>
      <c r="U315" s="444"/>
      <c r="V315" s="444"/>
      <c r="W315" s="445"/>
      <c r="X315" s="446"/>
      <c r="Y315" s="444"/>
      <c r="Z315" s="445"/>
      <c r="AA315" s="446"/>
      <c r="AB315" s="444"/>
      <c r="AC315" s="445"/>
      <c r="AD315" s="446"/>
      <c r="AE315" s="444"/>
      <c r="AF315" s="445"/>
      <c r="AG315" s="446"/>
      <c r="AH315" s="444"/>
      <c r="AI315" s="445"/>
      <c r="AJ315" s="446"/>
      <c r="AK315" s="444"/>
      <c r="AL315" s="445"/>
      <c r="AM315" s="446"/>
      <c r="AN315" s="444"/>
      <c r="AO315" s="445"/>
      <c r="AP315" s="446"/>
      <c r="AQ315" s="444"/>
      <c r="AR315" s="445"/>
      <c r="AS315" s="447" t="str">
        <f t="shared" ref="AS315:AU315" si="1555">IF($C315&lt;&gt;"",O315+R315,"")</f>
        <v/>
      </c>
      <c r="AT315" s="447" t="str">
        <f t="shared" si="1555"/>
        <v/>
      </c>
      <c r="AU315" s="447" t="str">
        <f t="shared" si="1555"/>
        <v/>
      </c>
      <c r="AV315" s="448" t="str">
        <f t="shared" si="1"/>
        <v/>
      </c>
      <c r="AW315" s="447" t="str">
        <f t="shared" ref="AW315:AY315" si="1556">IF($C315&lt;&gt;"",U315+X315,"")</f>
        <v/>
      </c>
      <c r="AX315" s="447" t="str">
        <f t="shared" si="1556"/>
        <v/>
      </c>
      <c r="AY315" s="447" t="str">
        <f t="shared" si="1556"/>
        <v/>
      </c>
      <c r="AZ315" s="448" t="str">
        <f t="shared" si="3"/>
        <v/>
      </c>
      <c r="BA315" s="447" t="str">
        <f t="shared" ref="BA315:BC315" si="1557">IF($C315&lt;&gt;"",AA315+AD315,"")</f>
        <v/>
      </c>
      <c r="BB315" s="447" t="str">
        <f t="shared" si="1557"/>
        <v/>
      </c>
      <c r="BC315" s="447" t="str">
        <f t="shared" si="1557"/>
        <v/>
      </c>
      <c r="BD315" s="448" t="str">
        <f t="shared" si="5"/>
        <v/>
      </c>
      <c r="BE315" s="447" t="str">
        <f t="shared" ref="BE315:BG315" si="1558">IF($C315&lt;&gt;"",AG315+AJ315,"")</f>
        <v/>
      </c>
      <c r="BF315" s="447" t="str">
        <f t="shared" si="1558"/>
        <v/>
      </c>
      <c r="BG315" s="447" t="str">
        <f t="shared" si="1558"/>
        <v/>
      </c>
      <c r="BH315" s="428" t="str">
        <f t="shared" si="7"/>
        <v/>
      </c>
      <c r="BI315" s="447" t="str">
        <f t="shared" ref="BI315:BK315" si="1559">IF($C315&lt;&gt;"",AJ315+AM315,"")</f>
        <v/>
      </c>
      <c r="BJ315" s="447" t="str">
        <f t="shared" si="1559"/>
        <v/>
      </c>
      <c r="BK315" s="447" t="str">
        <f t="shared" si="1559"/>
        <v/>
      </c>
      <c r="BL315" s="428" t="str">
        <f t="shared" si="9"/>
        <v/>
      </c>
    </row>
    <row r="316" spans="1:64" ht="24.75" customHeight="1">
      <c r="A316" s="449"/>
      <c r="B316" s="431"/>
      <c r="C316" s="432"/>
      <c r="D316" s="433"/>
      <c r="E316" s="434"/>
      <c r="F316" s="435"/>
      <c r="G316" s="436"/>
      <c r="H316" s="437"/>
      <c r="I316" s="437"/>
      <c r="J316" s="437"/>
      <c r="K316" s="435"/>
      <c r="L316" s="450"/>
      <c r="M316" s="439"/>
      <c r="N316" s="440"/>
      <c r="O316" s="441"/>
      <c r="P316" s="442"/>
      <c r="Q316" s="443"/>
      <c r="R316" s="441"/>
      <c r="S316" s="442"/>
      <c r="T316" s="443"/>
      <c r="U316" s="444"/>
      <c r="V316" s="444"/>
      <c r="W316" s="445"/>
      <c r="X316" s="446"/>
      <c r="Y316" s="444"/>
      <c r="Z316" s="445"/>
      <c r="AA316" s="446"/>
      <c r="AB316" s="444"/>
      <c r="AC316" s="445"/>
      <c r="AD316" s="446"/>
      <c r="AE316" s="444"/>
      <c r="AF316" s="445"/>
      <c r="AG316" s="446"/>
      <c r="AH316" s="444"/>
      <c r="AI316" s="445"/>
      <c r="AJ316" s="446"/>
      <c r="AK316" s="444"/>
      <c r="AL316" s="445"/>
      <c r="AM316" s="446"/>
      <c r="AN316" s="444"/>
      <c r="AO316" s="445"/>
      <c r="AP316" s="446"/>
      <c r="AQ316" s="444"/>
      <c r="AR316" s="445"/>
      <c r="AS316" s="447" t="str">
        <f t="shared" ref="AS316:AU316" si="1560">IF($C316&lt;&gt;"",O316+R316,"")</f>
        <v/>
      </c>
      <c r="AT316" s="447" t="str">
        <f t="shared" si="1560"/>
        <v/>
      </c>
      <c r="AU316" s="447" t="str">
        <f t="shared" si="1560"/>
        <v/>
      </c>
      <c r="AV316" s="448" t="str">
        <f t="shared" si="1"/>
        <v/>
      </c>
      <c r="AW316" s="447" t="str">
        <f t="shared" ref="AW316:AY316" si="1561">IF($C316&lt;&gt;"",U316+X316,"")</f>
        <v/>
      </c>
      <c r="AX316" s="447" t="str">
        <f t="shared" si="1561"/>
        <v/>
      </c>
      <c r="AY316" s="447" t="str">
        <f t="shared" si="1561"/>
        <v/>
      </c>
      <c r="AZ316" s="448" t="str">
        <f t="shared" si="3"/>
        <v/>
      </c>
      <c r="BA316" s="447" t="str">
        <f t="shared" ref="BA316:BC316" si="1562">IF($C316&lt;&gt;"",AA316+AD316,"")</f>
        <v/>
      </c>
      <c r="BB316" s="447" t="str">
        <f t="shared" si="1562"/>
        <v/>
      </c>
      <c r="BC316" s="447" t="str">
        <f t="shared" si="1562"/>
        <v/>
      </c>
      <c r="BD316" s="448" t="str">
        <f t="shared" si="5"/>
        <v/>
      </c>
      <c r="BE316" s="447" t="str">
        <f t="shared" ref="BE316:BG316" si="1563">IF($C316&lt;&gt;"",AG316+AJ316,"")</f>
        <v/>
      </c>
      <c r="BF316" s="447" t="str">
        <f t="shared" si="1563"/>
        <v/>
      </c>
      <c r="BG316" s="447" t="str">
        <f t="shared" si="1563"/>
        <v/>
      </c>
      <c r="BH316" s="428" t="str">
        <f t="shared" si="7"/>
        <v/>
      </c>
      <c r="BI316" s="447" t="str">
        <f t="shared" ref="BI316:BK316" si="1564">IF($C316&lt;&gt;"",AJ316+AM316,"")</f>
        <v/>
      </c>
      <c r="BJ316" s="447" t="str">
        <f t="shared" si="1564"/>
        <v/>
      </c>
      <c r="BK316" s="447" t="str">
        <f t="shared" si="1564"/>
        <v/>
      </c>
      <c r="BL316" s="428" t="str">
        <f t="shared" si="9"/>
        <v/>
      </c>
    </row>
    <row r="317" spans="1:64" ht="24.75" customHeight="1">
      <c r="A317" s="449"/>
      <c r="B317" s="431"/>
      <c r="C317" s="432"/>
      <c r="D317" s="433"/>
      <c r="E317" s="434"/>
      <c r="F317" s="435"/>
      <c r="G317" s="436"/>
      <c r="H317" s="437"/>
      <c r="I317" s="437"/>
      <c r="J317" s="437"/>
      <c r="K317" s="435"/>
      <c r="L317" s="450"/>
      <c r="M317" s="439"/>
      <c r="N317" s="440"/>
      <c r="O317" s="441"/>
      <c r="P317" s="442"/>
      <c r="Q317" s="443"/>
      <c r="R317" s="441"/>
      <c r="S317" s="442"/>
      <c r="T317" s="443"/>
      <c r="U317" s="444"/>
      <c r="V317" s="444"/>
      <c r="W317" s="445"/>
      <c r="X317" s="446"/>
      <c r="Y317" s="444"/>
      <c r="Z317" s="445"/>
      <c r="AA317" s="446"/>
      <c r="AB317" s="444"/>
      <c r="AC317" s="445"/>
      <c r="AD317" s="446"/>
      <c r="AE317" s="444"/>
      <c r="AF317" s="445"/>
      <c r="AG317" s="446"/>
      <c r="AH317" s="444"/>
      <c r="AI317" s="445"/>
      <c r="AJ317" s="446"/>
      <c r="AK317" s="444"/>
      <c r="AL317" s="445"/>
      <c r="AM317" s="446"/>
      <c r="AN317" s="444"/>
      <c r="AO317" s="445"/>
      <c r="AP317" s="446"/>
      <c r="AQ317" s="444"/>
      <c r="AR317" s="445"/>
      <c r="AS317" s="447" t="str">
        <f t="shared" ref="AS317:AU317" si="1565">IF($C317&lt;&gt;"",O317+R317,"")</f>
        <v/>
      </c>
      <c r="AT317" s="447" t="str">
        <f t="shared" si="1565"/>
        <v/>
      </c>
      <c r="AU317" s="447" t="str">
        <f t="shared" si="1565"/>
        <v/>
      </c>
      <c r="AV317" s="448" t="str">
        <f t="shared" si="1"/>
        <v/>
      </c>
      <c r="AW317" s="447" t="str">
        <f t="shared" ref="AW317:AY317" si="1566">IF($C317&lt;&gt;"",U317+X317,"")</f>
        <v/>
      </c>
      <c r="AX317" s="447" t="str">
        <f t="shared" si="1566"/>
        <v/>
      </c>
      <c r="AY317" s="447" t="str">
        <f t="shared" si="1566"/>
        <v/>
      </c>
      <c r="AZ317" s="448" t="str">
        <f t="shared" si="3"/>
        <v/>
      </c>
      <c r="BA317" s="447" t="str">
        <f t="shared" ref="BA317:BC317" si="1567">IF($C317&lt;&gt;"",AA317+AD317,"")</f>
        <v/>
      </c>
      <c r="BB317" s="447" t="str">
        <f t="shared" si="1567"/>
        <v/>
      </c>
      <c r="BC317" s="447" t="str">
        <f t="shared" si="1567"/>
        <v/>
      </c>
      <c r="BD317" s="448" t="str">
        <f t="shared" si="5"/>
        <v/>
      </c>
      <c r="BE317" s="447" t="str">
        <f t="shared" ref="BE317:BG317" si="1568">IF($C317&lt;&gt;"",AG317+AJ317,"")</f>
        <v/>
      </c>
      <c r="BF317" s="447" t="str">
        <f t="shared" si="1568"/>
        <v/>
      </c>
      <c r="BG317" s="447" t="str">
        <f t="shared" si="1568"/>
        <v/>
      </c>
      <c r="BH317" s="428" t="str">
        <f t="shared" si="7"/>
        <v/>
      </c>
      <c r="BI317" s="447" t="str">
        <f t="shared" ref="BI317:BK317" si="1569">IF($C317&lt;&gt;"",AJ317+AM317,"")</f>
        <v/>
      </c>
      <c r="BJ317" s="447" t="str">
        <f t="shared" si="1569"/>
        <v/>
      </c>
      <c r="BK317" s="447" t="str">
        <f t="shared" si="1569"/>
        <v/>
      </c>
      <c r="BL317" s="428" t="str">
        <f t="shared" si="9"/>
        <v/>
      </c>
    </row>
    <row r="318" spans="1:64" ht="24.75" customHeight="1">
      <c r="A318" s="449"/>
      <c r="B318" s="431"/>
      <c r="C318" s="432"/>
      <c r="D318" s="433"/>
      <c r="E318" s="434"/>
      <c r="F318" s="435"/>
      <c r="G318" s="436"/>
      <c r="H318" s="437"/>
      <c r="I318" s="437"/>
      <c r="J318" s="437"/>
      <c r="K318" s="435"/>
      <c r="L318" s="450"/>
      <c r="M318" s="439"/>
      <c r="N318" s="440"/>
      <c r="O318" s="441"/>
      <c r="P318" s="442"/>
      <c r="Q318" s="443"/>
      <c r="R318" s="441"/>
      <c r="S318" s="442"/>
      <c r="T318" s="443"/>
      <c r="U318" s="444"/>
      <c r="V318" s="444"/>
      <c r="W318" s="445"/>
      <c r="X318" s="446"/>
      <c r="Y318" s="444"/>
      <c r="Z318" s="445"/>
      <c r="AA318" s="446"/>
      <c r="AB318" s="444"/>
      <c r="AC318" s="445"/>
      <c r="AD318" s="446"/>
      <c r="AE318" s="444"/>
      <c r="AF318" s="445"/>
      <c r="AG318" s="446"/>
      <c r="AH318" s="444"/>
      <c r="AI318" s="445"/>
      <c r="AJ318" s="446"/>
      <c r="AK318" s="444"/>
      <c r="AL318" s="445"/>
      <c r="AM318" s="446"/>
      <c r="AN318" s="444"/>
      <c r="AO318" s="445"/>
      <c r="AP318" s="446"/>
      <c r="AQ318" s="444"/>
      <c r="AR318" s="445"/>
      <c r="AS318" s="447" t="str">
        <f t="shared" ref="AS318:AU318" si="1570">IF($C318&lt;&gt;"",O318+R318,"")</f>
        <v/>
      </c>
      <c r="AT318" s="447" t="str">
        <f t="shared" si="1570"/>
        <v/>
      </c>
      <c r="AU318" s="447" t="str">
        <f t="shared" si="1570"/>
        <v/>
      </c>
      <c r="AV318" s="448" t="str">
        <f t="shared" si="1"/>
        <v/>
      </c>
      <c r="AW318" s="447" t="str">
        <f t="shared" ref="AW318:AY318" si="1571">IF($C318&lt;&gt;"",U318+X318,"")</f>
        <v/>
      </c>
      <c r="AX318" s="447" t="str">
        <f t="shared" si="1571"/>
        <v/>
      </c>
      <c r="AY318" s="447" t="str">
        <f t="shared" si="1571"/>
        <v/>
      </c>
      <c r="AZ318" s="448" t="str">
        <f t="shared" si="3"/>
        <v/>
      </c>
      <c r="BA318" s="447" t="str">
        <f t="shared" ref="BA318:BC318" si="1572">IF($C318&lt;&gt;"",AA318+AD318,"")</f>
        <v/>
      </c>
      <c r="BB318" s="447" t="str">
        <f t="shared" si="1572"/>
        <v/>
      </c>
      <c r="BC318" s="447" t="str">
        <f t="shared" si="1572"/>
        <v/>
      </c>
      <c r="BD318" s="448" t="str">
        <f t="shared" si="5"/>
        <v/>
      </c>
      <c r="BE318" s="447" t="str">
        <f t="shared" ref="BE318:BG318" si="1573">IF($C318&lt;&gt;"",AG318+AJ318,"")</f>
        <v/>
      </c>
      <c r="BF318" s="447" t="str">
        <f t="shared" si="1573"/>
        <v/>
      </c>
      <c r="BG318" s="447" t="str">
        <f t="shared" si="1573"/>
        <v/>
      </c>
      <c r="BH318" s="428" t="str">
        <f t="shared" si="7"/>
        <v/>
      </c>
      <c r="BI318" s="447" t="str">
        <f t="shared" ref="BI318:BK318" si="1574">IF($C318&lt;&gt;"",AJ318+AM318,"")</f>
        <v/>
      </c>
      <c r="BJ318" s="447" t="str">
        <f t="shared" si="1574"/>
        <v/>
      </c>
      <c r="BK318" s="447" t="str">
        <f t="shared" si="1574"/>
        <v/>
      </c>
      <c r="BL318" s="428" t="str">
        <f t="shared" si="9"/>
        <v/>
      </c>
    </row>
    <row r="319" spans="1:64" ht="24.75" customHeight="1">
      <c r="A319" s="449"/>
      <c r="B319" s="431"/>
      <c r="C319" s="432"/>
      <c r="D319" s="433"/>
      <c r="E319" s="434"/>
      <c r="F319" s="435"/>
      <c r="G319" s="436"/>
      <c r="H319" s="437"/>
      <c r="I319" s="437"/>
      <c r="J319" s="437"/>
      <c r="K319" s="435"/>
      <c r="L319" s="450"/>
      <c r="M319" s="439"/>
      <c r="N319" s="440"/>
      <c r="O319" s="441"/>
      <c r="P319" s="442"/>
      <c r="Q319" s="443"/>
      <c r="R319" s="441"/>
      <c r="S319" s="442"/>
      <c r="T319" s="443"/>
      <c r="U319" s="444"/>
      <c r="V319" s="444"/>
      <c r="W319" s="445"/>
      <c r="X319" s="446"/>
      <c r="Y319" s="444"/>
      <c r="Z319" s="445"/>
      <c r="AA319" s="446"/>
      <c r="AB319" s="444"/>
      <c r="AC319" s="445"/>
      <c r="AD319" s="446"/>
      <c r="AE319" s="444"/>
      <c r="AF319" s="445"/>
      <c r="AG319" s="446"/>
      <c r="AH319" s="444"/>
      <c r="AI319" s="445"/>
      <c r="AJ319" s="446"/>
      <c r="AK319" s="444"/>
      <c r="AL319" s="445"/>
      <c r="AM319" s="446"/>
      <c r="AN319" s="444"/>
      <c r="AO319" s="445"/>
      <c r="AP319" s="446"/>
      <c r="AQ319" s="444"/>
      <c r="AR319" s="445"/>
      <c r="AS319" s="447" t="str">
        <f t="shared" ref="AS319:AU319" si="1575">IF($C319&lt;&gt;"",O319+R319,"")</f>
        <v/>
      </c>
      <c r="AT319" s="447" t="str">
        <f t="shared" si="1575"/>
        <v/>
      </c>
      <c r="AU319" s="447" t="str">
        <f t="shared" si="1575"/>
        <v/>
      </c>
      <c r="AV319" s="448" t="str">
        <f t="shared" si="1"/>
        <v/>
      </c>
      <c r="AW319" s="447" t="str">
        <f t="shared" ref="AW319:AY319" si="1576">IF($C319&lt;&gt;"",U319+X319,"")</f>
        <v/>
      </c>
      <c r="AX319" s="447" t="str">
        <f t="shared" si="1576"/>
        <v/>
      </c>
      <c r="AY319" s="447" t="str">
        <f t="shared" si="1576"/>
        <v/>
      </c>
      <c r="AZ319" s="448" t="str">
        <f t="shared" si="3"/>
        <v/>
      </c>
      <c r="BA319" s="447" t="str">
        <f t="shared" ref="BA319:BC319" si="1577">IF($C319&lt;&gt;"",AA319+AD319,"")</f>
        <v/>
      </c>
      <c r="BB319" s="447" t="str">
        <f t="shared" si="1577"/>
        <v/>
      </c>
      <c r="BC319" s="447" t="str">
        <f t="shared" si="1577"/>
        <v/>
      </c>
      <c r="BD319" s="448" t="str">
        <f t="shared" si="5"/>
        <v/>
      </c>
      <c r="BE319" s="447" t="str">
        <f t="shared" ref="BE319:BG319" si="1578">IF($C319&lt;&gt;"",AG319+AJ319,"")</f>
        <v/>
      </c>
      <c r="BF319" s="447" t="str">
        <f t="shared" si="1578"/>
        <v/>
      </c>
      <c r="BG319" s="447" t="str">
        <f t="shared" si="1578"/>
        <v/>
      </c>
      <c r="BH319" s="428" t="str">
        <f t="shared" si="7"/>
        <v/>
      </c>
      <c r="BI319" s="447" t="str">
        <f t="shared" ref="BI319:BK319" si="1579">IF($C319&lt;&gt;"",AJ319+AM319,"")</f>
        <v/>
      </c>
      <c r="BJ319" s="447" t="str">
        <f t="shared" si="1579"/>
        <v/>
      </c>
      <c r="BK319" s="447" t="str">
        <f t="shared" si="1579"/>
        <v/>
      </c>
      <c r="BL319" s="428" t="str">
        <f t="shared" si="9"/>
        <v/>
      </c>
    </row>
    <row r="320" spans="1:64" ht="24.75" customHeight="1">
      <c r="A320" s="449"/>
      <c r="B320" s="431"/>
      <c r="C320" s="432"/>
      <c r="D320" s="433"/>
      <c r="E320" s="434"/>
      <c r="F320" s="435"/>
      <c r="G320" s="436"/>
      <c r="H320" s="437"/>
      <c r="I320" s="437"/>
      <c r="J320" s="437"/>
      <c r="K320" s="435"/>
      <c r="L320" s="450"/>
      <c r="M320" s="439"/>
      <c r="N320" s="440"/>
      <c r="O320" s="441"/>
      <c r="P320" s="442"/>
      <c r="Q320" s="443"/>
      <c r="R320" s="441"/>
      <c r="S320" s="442"/>
      <c r="T320" s="443"/>
      <c r="U320" s="444"/>
      <c r="V320" s="444"/>
      <c r="W320" s="445"/>
      <c r="X320" s="446"/>
      <c r="Y320" s="444"/>
      <c r="Z320" s="445"/>
      <c r="AA320" s="446"/>
      <c r="AB320" s="444"/>
      <c r="AC320" s="445"/>
      <c r="AD320" s="446"/>
      <c r="AE320" s="444"/>
      <c r="AF320" s="445"/>
      <c r="AG320" s="446"/>
      <c r="AH320" s="444"/>
      <c r="AI320" s="445"/>
      <c r="AJ320" s="446"/>
      <c r="AK320" s="444"/>
      <c r="AL320" s="445"/>
      <c r="AM320" s="446"/>
      <c r="AN320" s="444"/>
      <c r="AO320" s="445"/>
      <c r="AP320" s="446"/>
      <c r="AQ320" s="444"/>
      <c r="AR320" s="445"/>
      <c r="AS320" s="447" t="str">
        <f t="shared" ref="AS320:AU320" si="1580">IF($C320&lt;&gt;"",O320+R320,"")</f>
        <v/>
      </c>
      <c r="AT320" s="447" t="str">
        <f t="shared" si="1580"/>
        <v/>
      </c>
      <c r="AU320" s="447" t="str">
        <f t="shared" si="1580"/>
        <v/>
      </c>
      <c r="AV320" s="448" t="str">
        <f t="shared" si="1"/>
        <v/>
      </c>
      <c r="AW320" s="447" t="str">
        <f t="shared" ref="AW320:AY320" si="1581">IF($C320&lt;&gt;"",U320+X320,"")</f>
        <v/>
      </c>
      <c r="AX320" s="447" t="str">
        <f t="shared" si="1581"/>
        <v/>
      </c>
      <c r="AY320" s="447" t="str">
        <f t="shared" si="1581"/>
        <v/>
      </c>
      <c r="AZ320" s="448" t="str">
        <f t="shared" si="3"/>
        <v/>
      </c>
      <c r="BA320" s="447" t="str">
        <f t="shared" ref="BA320:BC320" si="1582">IF($C320&lt;&gt;"",AA320+AD320,"")</f>
        <v/>
      </c>
      <c r="BB320" s="447" t="str">
        <f t="shared" si="1582"/>
        <v/>
      </c>
      <c r="BC320" s="447" t="str">
        <f t="shared" si="1582"/>
        <v/>
      </c>
      <c r="BD320" s="448" t="str">
        <f t="shared" si="5"/>
        <v/>
      </c>
      <c r="BE320" s="447" t="str">
        <f t="shared" ref="BE320:BG320" si="1583">IF($C320&lt;&gt;"",AG320+AJ320,"")</f>
        <v/>
      </c>
      <c r="BF320" s="447" t="str">
        <f t="shared" si="1583"/>
        <v/>
      </c>
      <c r="BG320" s="447" t="str">
        <f t="shared" si="1583"/>
        <v/>
      </c>
      <c r="BH320" s="428" t="str">
        <f t="shared" si="7"/>
        <v/>
      </c>
      <c r="BI320" s="447" t="str">
        <f t="shared" ref="BI320:BK320" si="1584">IF($C320&lt;&gt;"",AJ320+AM320,"")</f>
        <v/>
      </c>
      <c r="BJ320" s="447" t="str">
        <f t="shared" si="1584"/>
        <v/>
      </c>
      <c r="BK320" s="447" t="str">
        <f t="shared" si="1584"/>
        <v/>
      </c>
      <c r="BL320" s="428" t="str">
        <f t="shared" si="9"/>
        <v/>
      </c>
    </row>
    <row r="321" spans="1:64" ht="24.75" customHeight="1">
      <c r="A321" s="449"/>
      <c r="B321" s="431"/>
      <c r="C321" s="432"/>
      <c r="D321" s="433"/>
      <c r="E321" s="434"/>
      <c r="F321" s="435"/>
      <c r="G321" s="436"/>
      <c r="H321" s="437"/>
      <c r="I321" s="437"/>
      <c r="J321" s="437"/>
      <c r="K321" s="435"/>
      <c r="L321" s="450"/>
      <c r="M321" s="439"/>
      <c r="N321" s="440"/>
      <c r="O321" s="441"/>
      <c r="P321" s="442"/>
      <c r="Q321" s="443"/>
      <c r="R321" s="441"/>
      <c r="S321" s="442"/>
      <c r="T321" s="443"/>
      <c r="U321" s="444"/>
      <c r="V321" s="444"/>
      <c r="W321" s="445"/>
      <c r="X321" s="446"/>
      <c r="Y321" s="444"/>
      <c r="Z321" s="445"/>
      <c r="AA321" s="446"/>
      <c r="AB321" s="444"/>
      <c r="AC321" s="445"/>
      <c r="AD321" s="446"/>
      <c r="AE321" s="444"/>
      <c r="AF321" s="445"/>
      <c r="AG321" s="446"/>
      <c r="AH321" s="444"/>
      <c r="AI321" s="445"/>
      <c r="AJ321" s="446"/>
      <c r="AK321" s="444"/>
      <c r="AL321" s="445"/>
      <c r="AM321" s="446"/>
      <c r="AN321" s="444"/>
      <c r="AO321" s="445"/>
      <c r="AP321" s="446"/>
      <c r="AQ321" s="444"/>
      <c r="AR321" s="445"/>
      <c r="AS321" s="447" t="str">
        <f t="shared" ref="AS321:AU321" si="1585">IF($C321&lt;&gt;"",O321+R321,"")</f>
        <v/>
      </c>
      <c r="AT321" s="447" t="str">
        <f t="shared" si="1585"/>
        <v/>
      </c>
      <c r="AU321" s="447" t="str">
        <f t="shared" si="1585"/>
        <v/>
      </c>
      <c r="AV321" s="448" t="str">
        <f t="shared" si="1"/>
        <v/>
      </c>
      <c r="AW321" s="447" t="str">
        <f t="shared" ref="AW321:AY321" si="1586">IF($C321&lt;&gt;"",U321+X321,"")</f>
        <v/>
      </c>
      <c r="AX321" s="447" t="str">
        <f t="shared" si="1586"/>
        <v/>
      </c>
      <c r="AY321" s="447" t="str">
        <f t="shared" si="1586"/>
        <v/>
      </c>
      <c r="AZ321" s="448" t="str">
        <f t="shared" si="3"/>
        <v/>
      </c>
      <c r="BA321" s="447" t="str">
        <f t="shared" ref="BA321:BC321" si="1587">IF($C321&lt;&gt;"",AA321+AD321,"")</f>
        <v/>
      </c>
      <c r="BB321" s="447" t="str">
        <f t="shared" si="1587"/>
        <v/>
      </c>
      <c r="BC321" s="447" t="str">
        <f t="shared" si="1587"/>
        <v/>
      </c>
      <c r="BD321" s="448" t="str">
        <f t="shared" si="5"/>
        <v/>
      </c>
      <c r="BE321" s="447" t="str">
        <f t="shared" ref="BE321:BG321" si="1588">IF($C321&lt;&gt;"",AG321+AJ321,"")</f>
        <v/>
      </c>
      <c r="BF321" s="447" t="str">
        <f t="shared" si="1588"/>
        <v/>
      </c>
      <c r="BG321" s="447" t="str">
        <f t="shared" si="1588"/>
        <v/>
      </c>
      <c r="BH321" s="428" t="str">
        <f t="shared" si="7"/>
        <v/>
      </c>
      <c r="BI321" s="447" t="str">
        <f t="shared" ref="BI321:BK321" si="1589">IF($C321&lt;&gt;"",AJ321+AM321,"")</f>
        <v/>
      </c>
      <c r="BJ321" s="447" t="str">
        <f t="shared" si="1589"/>
        <v/>
      </c>
      <c r="BK321" s="447" t="str">
        <f t="shared" si="1589"/>
        <v/>
      </c>
      <c r="BL321" s="428" t="str">
        <f t="shared" si="9"/>
        <v/>
      </c>
    </row>
    <row r="322" spans="1:64" ht="24.75" customHeight="1">
      <c r="A322" s="449"/>
      <c r="B322" s="431"/>
      <c r="C322" s="432"/>
      <c r="D322" s="433"/>
      <c r="E322" s="434"/>
      <c r="F322" s="435"/>
      <c r="G322" s="436"/>
      <c r="H322" s="437"/>
      <c r="I322" s="437"/>
      <c r="J322" s="437"/>
      <c r="K322" s="435"/>
      <c r="L322" s="450"/>
      <c r="M322" s="439"/>
      <c r="N322" s="440"/>
      <c r="O322" s="441"/>
      <c r="P322" s="442"/>
      <c r="Q322" s="443"/>
      <c r="R322" s="441"/>
      <c r="S322" s="442"/>
      <c r="T322" s="443"/>
      <c r="U322" s="444"/>
      <c r="V322" s="444"/>
      <c r="W322" s="445"/>
      <c r="X322" s="446"/>
      <c r="Y322" s="444"/>
      <c r="Z322" s="445"/>
      <c r="AA322" s="446"/>
      <c r="AB322" s="444"/>
      <c r="AC322" s="445"/>
      <c r="AD322" s="446"/>
      <c r="AE322" s="444"/>
      <c r="AF322" s="445"/>
      <c r="AG322" s="446"/>
      <c r="AH322" s="444"/>
      <c r="AI322" s="445"/>
      <c r="AJ322" s="446"/>
      <c r="AK322" s="444"/>
      <c r="AL322" s="445"/>
      <c r="AM322" s="446"/>
      <c r="AN322" s="444"/>
      <c r="AO322" s="445"/>
      <c r="AP322" s="446"/>
      <c r="AQ322" s="444"/>
      <c r="AR322" s="445"/>
      <c r="AS322" s="447" t="str">
        <f t="shared" ref="AS322:AU322" si="1590">IF($C322&lt;&gt;"",O322+R322,"")</f>
        <v/>
      </c>
      <c r="AT322" s="447" t="str">
        <f t="shared" si="1590"/>
        <v/>
      </c>
      <c r="AU322" s="447" t="str">
        <f t="shared" si="1590"/>
        <v/>
      </c>
      <c r="AV322" s="448" t="str">
        <f t="shared" si="1"/>
        <v/>
      </c>
      <c r="AW322" s="447" t="str">
        <f t="shared" ref="AW322:AY322" si="1591">IF($C322&lt;&gt;"",U322+X322,"")</f>
        <v/>
      </c>
      <c r="AX322" s="447" t="str">
        <f t="shared" si="1591"/>
        <v/>
      </c>
      <c r="AY322" s="447" t="str">
        <f t="shared" si="1591"/>
        <v/>
      </c>
      <c r="AZ322" s="448" t="str">
        <f t="shared" si="3"/>
        <v/>
      </c>
      <c r="BA322" s="447" t="str">
        <f t="shared" ref="BA322:BC322" si="1592">IF($C322&lt;&gt;"",AA322+AD322,"")</f>
        <v/>
      </c>
      <c r="BB322" s="447" t="str">
        <f t="shared" si="1592"/>
        <v/>
      </c>
      <c r="BC322" s="447" t="str">
        <f t="shared" si="1592"/>
        <v/>
      </c>
      <c r="BD322" s="448" t="str">
        <f t="shared" si="5"/>
        <v/>
      </c>
      <c r="BE322" s="447" t="str">
        <f t="shared" ref="BE322:BG322" si="1593">IF($C322&lt;&gt;"",AG322+AJ322,"")</f>
        <v/>
      </c>
      <c r="BF322" s="447" t="str">
        <f t="shared" si="1593"/>
        <v/>
      </c>
      <c r="BG322" s="447" t="str">
        <f t="shared" si="1593"/>
        <v/>
      </c>
      <c r="BH322" s="428" t="str">
        <f t="shared" si="7"/>
        <v/>
      </c>
      <c r="BI322" s="447" t="str">
        <f t="shared" ref="BI322:BK322" si="1594">IF($C322&lt;&gt;"",AJ322+AM322,"")</f>
        <v/>
      </c>
      <c r="BJ322" s="447" t="str">
        <f t="shared" si="1594"/>
        <v/>
      </c>
      <c r="BK322" s="447" t="str">
        <f t="shared" si="1594"/>
        <v/>
      </c>
      <c r="BL322" s="428" t="str">
        <f t="shared" si="9"/>
        <v/>
      </c>
    </row>
    <row r="323" spans="1:64" ht="24.75" customHeight="1">
      <c r="A323" s="449"/>
      <c r="B323" s="431"/>
      <c r="C323" s="432"/>
      <c r="D323" s="433"/>
      <c r="E323" s="434"/>
      <c r="F323" s="435"/>
      <c r="G323" s="436"/>
      <c r="H323" s="437"/>
      <c r="I323" s="437"/>
      <c r="J323" s="437"/>
      <c r="K323" s="435"/>
      <c r="L323" s="450"/>
      <c r="M323" s="439"/>
      <c r="N323" s="440"/>
      <c r="O323" s="441"/>
      <c r="P323" s="442"/>
      <c r="Q323" s="443"/>
      <c r="R323" s="441"/>
      <c r="S323" s="442"/>
      <c r="T323" s="443"/>
      <c r="U323" s="444"/>
      <c r="V323" s="444"/>
      <c r="W323" s="445"/>
      <c r="X323" s="446"/>
      <c r="Y323" s="444"/>
      <c r="Z323" s="445"/>
      <c r="AA323" s="446"/>
      <c r="AB323" s="444"/>
      <c r="AC323" s="445"/>
      <c r="AD323" s="446"/>
      <c r="AE323" s="444"/>
      <c r="AF323" s="445"/>
      <c r="AG323" s="446"/>
      <c r="AH323" s="444"/>
      <c r="AI323" s="445"/>
      <c r="AJ323" s="446"/>
      <c r="AK323" s="444"/>
      <c r="AL323" s="445"/>
      <c r="AM323" s="446"/>
      <c r="AN323" s="444"/>
      <c r="AO323" s="445"/>
      <c r="AP323" s="446"/>
      <c r="AQ323" s="444"/>
      <c r="AR323" s="445"/>
      <c r="AS323" s="447" t="str">
        <f t="shared" ref="AS323:AU323" si="1595">IF($C323&lt;&gt;"",O323+R323,"")</f>
        <v/>
      </c>
      <c r="AT323" s="447" t="str">
        <f t="shared" si="1595"/>
        <v/>
      </c>
      <c r="AU323" s="447" t="str">
        <f t="shared" si="1595"/>
        <v/>
      </c>
      <c r="AV323" s="448" t="str">
        <f t="shared" si="1"/>
        <v/>
      </c>
      <c r="AW323" s="447" t="str">
        <f t="shared" ref="AW323:AY323" si="1596">IF($C323&lt;&gt;"",U323+X323,"")</f>
        <v/>
      </c>
      <c r="AX323" s="447" t="str">
        <f t="shared" si="1596"/>
        <v/>
      </c>
      <c r="AY323" s="447" t="str">
        <f t="shared" si="1596"/>
        <v/>
      </c>
      <c r="AZ323" s="448" t="str">
        <f t="shared" si="3"/>
        <v/>
      </c>
      <c r="BA323" s="447" t="str">
        <f t="shared" ref="BA323:BC323" si="1597">IF($C323&lt;&gt;"",AA323+AD323,"")</f>
        <v/>
      </c>
      <c r="BB323" s="447" t="str">
        <f t="shared" si="1597"/>
        <v/>
      </c>
      <c r="BC323" s="447" t="str">
        <f t="shared" si="1597"/>
        <v/>
      </c>
      <c r="BD323" s="448" t="str">
        <f t="shared" si="5"/>
        <v/>
      </c>
      <c r="BE323" s="447" t="str">
        <f t="shared" ref="BE323:BG323" si="1598">IF($C323&lt;&gt;"",AG323+AJ323,"")</f>
        <v/>
      </c>
      <c r="BF323" s="447" t="str">
        <f t="shared" si="1598"/>
        <v/>
      </c>
      <c r="BG323" s="447" t="str">
        <f t="shared" si="1598"/>
        <v/>
      </c>
      <c r="BH323" s="428" t="str">
        <f t="shared" si="7"/>
        <v/>
      </c>
      <c r="BI323" s="447" t="str">
        <f t="shared" ref="BI323:BK323" si="1599">IF($C323&lt;&gt;"",AJ323+AM323,"")</f>
        <v/>
      </c>
      <c r="BJ323" s="447" t="str">
        <f t="shared" si="1599"/>
        <v/>
      </c>
      <c r="BK323" s="447" t="str">
        <f t="shared" si="1599"/>
        <v/>
      </c>
      <c r="BL323" s="428" t="str">
        <f t="shared" si="9"/>
        <v/>
      </c>
    </row>
    <row r="324" spans="1:64" ht="24.75" customHeight="1">
      <c r="A324" s="449"/>
      <c r="B324" s="431"/>
      <c r="C324" s="432"/>
      <c r="D324" s="433"/>
      <c r="E324" s="434"/>
      <c r="F324" s="435"/>
      <c r="G324" s="436"/>
      <c r="H324" s="437"/>
      <c r="I324" s="437"/>
      <c r="J324" s="437"/>
      <c r="K324" s="435"/>
      <c r="L324" s="450"/>
      <c r="M324" s="439"/>
      <c r="N324" s="440"/>
      <c r="O324" s="441"/>
      <c r="P324" s="442"/>
      <c r="Q324" s="443"/>
      <c r="R324" s="441"/>
      <c r="S324" s="442"/>
      <c r="T324" s="443"/>
      <c r="U324" s="444"/>
      <c r="V324" s="444"/>
      <c r="W324" s="445"/>
      <c r="X324" s="446"/>
      <c r="Y324" s="444"/>
      <c r="Z324" s="445"/>
      <c r="AA324" s="446"/>
      <c r="AB324" s="444"/>
      <c r="AC324" s="445"/>
      <c r="AD324" s="446"/>
      <c r="AE324" s="444"/>
      <c r="AF324" s="445"/>
      <c r="AG324" s="446"/>
      <c r="AH324" s="444"/>
      <c r="AI324" s="445"/>
      <c r="AJ324" s="446"/>
      <c r="AK324" s="444"/>
      <c r="AL324" s="445"/>
      <c r="AM324" s="446"/>
      <c r="AN324" s="444"/>
      <c r="AO324" s="445"/>
      <c r="AP324" s="446"/>
      <c r="AQ324" s="444"/>
      <c r="AR324" s="445"/>
      <c r="AS324" s="447" t="str">
        <f t="shared" ref="AS324:AU324" si="1600">IF($C324&lt;&gt;"",O324+R324,"")</f>
        <v/>
      </c>
      <c r="AT324" s="447" t="str">
        <f t="shared" si="1600"/>
        <v/>
      </c>
      <c r="AU324" s="447" t="str">
        <f t="shared" si="1600"/>
        <v/>
      </c>
      <c r="AV324" s="448" t="str">
        <f t="shared" si="1"/>
        <v/>
      </c>
      <c r="AW324" s="447" t="str">
        <f t="shared" ref="AW324:AY324" si="1601">IF($C324&lt;&gt;"",U324+X324,"")</f>
        <v/>
      </c>
      <c r="AX324" s="447" t="str">
        <f t="shared" si="1601"/>
        <v/>
      </c>
      <c r="AY324" s="447" t="str">
        <f t="shared" si="1601"/>
        <v/>
      </c>
      <c r="AZ324" s="448" t="str">
        <f t="shared" si="3"/>
        <v/>
      </c>
      <c r="BA324" s="447" t="str">
        <f t="shared" ref="BA324:BC324" si="1602">IF($C324&lt;&gt;"",AA324+AD324,"")</f>
        <v/>
      </c>
      <c r="BB324" s="447" t="str">
        <f t="shared" si="1602"/>
        <v/>
      </c>
      <c r="BC324" s="447" t="str">
        <f t="shared" si="1602"/>
        <v/>
      </c>
      <c r="BD324" s="448" t="str">
        <f t="shared" si="5"/>
        <v/>
      </c>
      <c r="BE324" s="447" t="str">
        <f t="shared" ref="BE324:BG324" si="1603">IF($C324&lt;&gt;"",AG324+AJ324,"")</f>
        <v/>
      </c>
      <c r="BF324" s="447" t="str">
        <f t="shared" si="1603"/>
        <v/>
      </c>
      <c r="BG324" s="447" t="str">
        <f t="shared" si="1603"/>
        <v/>
      </c>
      <c r="BH324" s="428" t="str">
        <f t="shared" si="7"/>
        <v/>
      </c>
      <c r="BI324" s="447" t="str">
        <f t="shared" ref="BI324:BK324" si="1604">IF($C324&lt;&gt;"",AJ324+AM324,"")</f>
        <v/>
      </c>
      <c r="BJ324" s="447" t="str">
        <f t="shared" si="1604"/>
        <v/>
      </c>
      <c r="BK324" s="447" t="str">
        <f t="shared" si="1604"/>
        <v/>
      </c>
      <c r="BL324" s="428" t="str">
        <f t="shared" si="9"/>
        <v/>
      </c>
    </row>
    <row r="325" spans="1:64" ht="24.75" customHeight="1">
      <c r="A325" s="449"/>
      <c r="B325" s="431"/>
      <c r="C325" s="432"/>
      <c r="D325" s="433"/>
      <c r="E325" s="434"/>
      <c r="F325" s="435"/>
      <c r="G325" s="436"/>
      <c r="H325" s="437"/>
      <c r="I325" s="437"/>
      <c r="J325" s="437"/>
      <c r="K325" s="435"/>
      <c r="L325" s="450"/>
      <c r="M325" s="439"/>
      <c r="N325" s="440"/>
      <c r="O325" s="441"/>
      <c r="P325" s="442"/>
      <c r="Q325" s="443"/>
      <c r="R325" s="441"/>
      <c r="S325" s="442"/>
      <c r="T325" s="443"/>
      <c r="U325" s="444"/>
      <c r="V325" s="444"/>
      <c r="W325" s="445"/>
      <c r="X325" s="446"/>
      <c r="Y325" s="444"/>
      <c r="Z325" s="445"/>
      <c r="AA325" s="446"/>
      <c r="AB325" s="444"/>
      <c r="AC325" s="445"/>
      <c r="AD325" s="446"/>
      <c r="AE325" s="444"/>
      <c r="AF325" s="445"/>
      <c r="AG325" s="446"/>
      <c r="AH325" s="444"/>
      <c r="AI325" s="445"/>
      <c r="AJ325" s="446"/>
      <c r="AK325" s="444"/>
      <c r="AL325" s="445"/>
      <c r="AM325" s="446"/>
      <c r="AN325" s="444"/>
      <c r="AO325" s="445"/>
      <c r="AP325" s="446"/>
      <c r="AQ325" s="444"/>
      <c r="AR325" s="445"/>
      <c r="AS325" s="447" t="str">
        <f t="shared" ref="AS325:AU325" si="1605">IF($C325&lt;&gt;"",O325+R325,"")</f>
        <v/>
      </c>
      <c r="AT325" s="447" t="str">
        <f t="shared" si="1605"/>
        <v/>
      </c>
      <c r="AU325" s="447" t="str">
        <f t="shared" si="1605"/>
        <v/>
      </c>
      <c r="AV325" s="448" t="str">
        <f t="shared" si="1"/>
        <v/>
      </c>
      <c r="AW325" s="447" t="str">
        <f t="shared" ref="AW325:AY325" si="1606">IF($C325&lt;&gt;"",U325+X325,"")</f>
        <v/>
      </c>
      <c r="AX325" s="447" t="str">
        <f t="shared" si="1606"/>
        <v/>
      </c>
      <c r="AY325" s="447" t="str">
        <f t="shared" si="1606"/>
        <v/>
      </c>
      <c r="AZ325" s="448" t="str">
        <f t="shared" si="3"/>
        <v/>
      </c>
      <c r="BA325" s="447" t="str">
        <f t="shared" ref="BA325:BC325" si="1607">IF($C325&lt;&gt;"",AA325+AD325,"")</f>
        <v/>
      </c>
      <c r="BB325" s="447" t="str">
        <f t="shared" si="1607"/>
        <v/>
      </c>
      <c r="BC325" s="447" t="str">
        <f t="shared" si="1607"/>
        <v/>
      </c>
      <c r="BD325" s="448" t="str">
        <f t="shared" si="5"/>
        <v/>
      </c>
      <c r="BE325" s="447" t="str">
        <f t="shared" ref="BE325:BG325" si="1608">IF($C325&lt;&gt;"",AG325+AJ325,"")</f>
        <v/>
      </c>
      <c r="BF325" s="447" t="str">
        <f t="shared" si="1608"/>
        <v/>
      </c>
      <c r="BG325" s="447" t="str">
        <f t="shared" si="1608"/>
        <v/>
      </c>
      <c r="BH325" s="428" t="str">
        <f t="shared" si="7"/>
        <v/>
      </c>
      <c r="BI325" s="447" t="str">
        <f t="shared" ref="BI325:BK325" si="1609">IF($C325&lt;&gt;"",AJ325+AM325,"")</f>
        <v/>
      </c>
      <c r="BJ325" s="447" t="str">
        <f t="shared" si="1609"/>
        <v/>
      </c>
      <c r="BK325" s="447" t="str">
        <f t="shared" si="1609"/>
        <v/>
      </c>
      <c r="BL325" s="428" t="str">
        <f t="shared" si="9"/>
        <v/>
      </c>
    </row>
    <row r="326" spans="1:64" ht="24.75" customHeight="1">
      <c r="A326" s="449"/>
      <c r="B326" s="431"/>
      <c r="C326" s="432"/>
      <c r="D326" s="433"/>
      <c r="E326" s="434"/>
      <c r="F326" s="435"/>
      <c r="G326" s="436"/>
      <c r="H326" s="437"/>
      <c r="I326" s="437"/>
      <c r="J326" s="437"/>
      <c r="K326" s="435"/>
      <c r="L326" s="450"/>
      <c r="M326" s="439"/>
      <c r="N326" s="440"/>
      <c r="O326" s="441"/>
      <c r="P326" s="442"/>
      <c r="Q326" s="443"/>
      <c r="R326" s="441"/>
      <c r="S326" s="442"/>
      <c r="T326" s="443"/>
      <c r="U326" s="444"/>
      <c r="V326" s="444"/>
      <c r="W326" s="445"/>
      <c r="X326" s="446"/>
      <c r="Y326" s="444"/>
      <c r="Z326" s="445"/>
      <c r="AA326" s="446"/>
      <c r="AB326" s="444"/>
      <c r="AC326" s="445"/>
      <c r="AD326" s="446"/>
      <c r="AE326" s="444"/>
      <c r="AF326" s="445"/>
      <c r="AG326" s="446"/>
      <c r="AH326" s="444"/>
      <c r="AI326" s="445"/>
      <c r="AJ326" s="446"/>
      <c r="AK326" s="444"/>
      <c r="AL326" s="445"/>
      <c r="AM326" s="446"/>
      <c r="AN326" s="444"/>
      <c r="AO326" s="445"/>
      <c r="AP326" s="446"/>
      <c r="AQ326" s="444"/>
      <c r="AR326" s="445"/>
      <c r="AS326" s="447" t="str">
        <f t="shared" ref="AS326:AU326" si="1610">IF($C326&lt;&gt;"",O326+R326,"")</f>
        <v/>
      </c>
      <c r="AT326" s="447" t="str">
        <f t="shared" si="1610"/>
        <v/>
      </c>
      <c r="AU326" s="447" t="str">
        <f t="shared" si="1610"/>
        <v/>
      </c>
      <c r="AV326" s="448" t="str">
        <f t="shared" si="1"/>
        <v/>
      </c>
      <c r="AW326" s="447" t="str">
        <f t="shared" ref="AW326:AY326" si="1611">IF($C326&lt;&gt;"",U326+X326,"")</f>
        <v/>
      </c>
      <c r="AX326" s="447" t="str">
        <f t="shared" si="1611"/>
        <v/>
      </c>
      <c r="AY326" s="447" t="str">
        <f t="shared" si="1611"/>
        <v/>
      </c>
      <c r="AZ326" s="448" t="str">
        <f t="shared" si="3"/>
        <v/>
      </c>
      <c r="BA326" s="447" t="str">
        <f t="shared" ref="BA326:BC326" si="1612">IF($C326&lt;&gt;"",AA326+AD326,"")</f>
        <v/>
      </c>
      <c r="BB326" s="447" t="str">
        <f t="shared" si="1612"/>
        <v/>
      </c>
      <c r="BC326" s="447" t="str">
        <f t="shared" si="1612"/>
        <v/>
      </c>
      <c r="BD326" s="448" t="str">
        <f t="shared" si="5"/>
        <v/>
      </c>
      <c r="BE326" s="447" t="str">
        <f t="shared" ref="BE326:BG326" si="1613">IF($C326&lt;&gt;"",AG326+AJ326,"")</f>
        <v/>
      </c>
      <c r="BF326" s="447" t="str">
        <f t="shared" si="1613"/>
        <v/>
      </c>
      <c r="BG326" s="447" t="str">
        <f t="shared" si="1613"/>
        <v/>
      </c>
      <c r="BH326" s="428" t="str">
        <f t="shared" si="7"/>
        <v/>
      </c>
      <c r="BI326" s="447" t="str">
        <f t="shared" ref="BI326:BK326" si="1614">IF($C326&lt;&gt;"",AJ326+AM326,"")</f>
        <v/>
      </c>
      <c r="BJ326" s="447" t="str">
        <f t="shared" si="1614"/>
        <v/>
      </c>
      <c r="BK326" s="447" t="str">
        <f t="shared" si="1614"/>
        <v/>
      </c>
      <c r="BL326" s="428" t="str">
        <f t="shared" si="9"/>
        <v/>
      </c>
    </row>
    <row r="327" spans="1:64" ht="24.75" customHeight="1">
      <c r="A327" s="449"/>
      <c r="B327" s="431"/>
      <c r="C327" s="432"/>
      <c r="D327" s="433"/>
      <c r="E327" s="434"/>
      <c r="F327" s="435"/>
      <c r="G327" s="436"/>
      <c r="H327" s="437"/>
      <c r="I327" s="437"/>
      <c r="J327" s="437"/>
      <c r="K327" s="435"/>
      <c r="L327" s="450"/>
      <c r="M327" s="439"/>
      <c r="N327" s="440"/>
      <c r="O327" s="441"/>
      <c r="P327" s="442"/>
      <c r="Q327" s="443"/>
      <c r="R327" s="441"/>
      <c r="S327" s="442"/>
      <c r="T327" s="443"/>
      <c r="U327" s="444"/>
      <c r="V327" s="444"/>
      <c r="W327" s="445"/>
      <c r="X327" s="446"/>
      <c r="Y327" s="444"/>
      <c r="Z327" s="445"/>
      <c r="AA327" s="446"/>
      <c r="AB327" s="444"/>
      <c r="AC327" s="445"/>
      <c r="AD327" s="446"/>
      <c r="AE327" s="444"/>
      <c r="AF327" s="445"/>
      <c r="AG327" s="446"/>
      <c r="AH327" s="444"/>
      <c r="AI327" s="445"/>
      <c r="AJ327" s="446"/>
      <c r="AK327" s="444"/>
      <c r="AL327" s="445"/>
      <c r="AM327" s="446"/>
      <c r="AN327" s="444"/>
      <c r="AO327" s="445"/>
      <c r="AP327" s="446"/>
      <c r="AQ327" s="444"/>
      <c r="AR327" s="445"/>
      <c r="AS327" s="447" t="str">
        <f t="shared" ref="AS327:AU327" si="1615">IF($C327&lt;&gt;"",O327+R327,"")</f>
        <v/>
      </c>
      <c r="AT327" s="447" t="str">
        <f t="shared" si="1615"/>
        <v/>
      </c>
      <c r="AU327" s="447" t="str">
        <f t="shared" si="1615"/>
        <v/>
      </c>
      <c r="AV327" s="448" t="str">
        <f t="shared" si="1"/>
        <v/>
      </c>
      <c r="AW327" s="447" t="str">
        <f t="shared" ref="AW327:AY327" si="1616">IF($C327&lt;&gt;"",U327+X327,"")</f>
        <v/>
      </c>
      <c r="AX327" s="447" t="str">
        <f t="shared" si="1616"/>
        <v/>
      </c>
      <c r="AY327" s="447" t="str">
        <f t="shared" si="1616"/>
        <v/>
      </c>
      <c r="AZ327" s="448" t="str">
        <f t="shared" si="3"/>
        <v/>
      </c>
      <c r="BA327" s="447" t="str">
        <f t="shared" ref="BA327:BC327" si="1617">IF($C327&lt;&gt;"",AA327+AD327,"")</f>
        <v/>
      </c>
      <c r="BB327" s="447" t="str">
        <f t="shared" si="1617"/>
        <v/>
      </c>
      <c r="BC327" s="447" t="str">
        <f t="shared" si="1617"/>
        <v/>
      </c>
      <c r="BD327" s="448" t="str">
        <f t="shared" si="5"/>
        <v/>
      </c>
      <c r="BE327" s="447" t="str">
        <f t="shared" ref="BE327:BG327" si="1618">IF($C327&lt;&gt;"",AG327+AJ327,"")</f>
        <v/>
      </c>
      <c r="BF327" s="447" t="str">
        <f t="shared" si="1618"/>
        <v/>
      </c>
      <c r="BG327" s="447" t="str">
        <f t="shared" si="1618"/>
        <v/>
      </c>
      <c r="BH327" s="428" t="str">
        <f t="shared" si="7"/>
        <v/>
      </c>
      <c r="BI327" s="447" t="str">
        <f t="shared" ref="BI327:BK327" si="1619">IF($C327&lt;&gt;"",AJ327+AM327,"")</f>
        <v/>
      </c>
      <c r="BJ327" s="447" t="str">
        <f t="shared" si="1619"/>
        <v/>
      </c>
      <c r="BK327" s="447" t="str">
        <f t="shared" si="1619"/>
        <v/>
      </c>
      <c r="BL327" s="428" t="str">
        <f t="shared" si="9"/>
        <v/>
      </c>
    </row>
    <row r="328" spans="1:64" ht="24.75" customHeight="1">
      <c r="A328" s="449"/>
      <c r="B328" s="431"/>
      <c r="C328" s="432"/>
      <c r="D328" s="433"/>
      <c r="E328" s="434"/>
      <c r="F328" s="435"/>
      <c r="G328" s="436"/>
      <c r="H328" s="437"/>
      <c r="I328" s="437"/>
      <c r="J328" s="437"/>
      <c r="K328" s="435"/>
      <c r="L328" s="450"/>
      <c r="M328" s="439"/>
      <c r="N328" s="440"/>
      <c r="O328" s="441"/>
      <c r="P328" s="442"/>
      <c r="Q328" s="443"/>
      <c r="R328" s="441"/>
      <c r="S328" s="442"/>
      <c r="T328" s="443"/>
      <c r="U328" s="444"/>
      <c r="V328" s="444"/>
      <c r="W328" s="445"/>
      <c r="X328" s="446"/>
      <c r="Y328" s="444"/>
      <c r="Z328" s="445"/>
      <c r="AA328" s="446"/>
      <c r="AB328" s="444"/>
      <c r="AC328" s="445"/>
      <c r="AD328" s="446"/>
      <c r="AE328" s="444"/>
      <c r="AF328" s="445"/>
      <c r="AG328" s="446"/>
      <c r="AH328" s="444"/>
      <c r="AI328" s="445"/>
      <c r="AJ328" s="446"/>
      <c r="AK328" s="444"/>
      <c r="AL328" s="445"/>
      <c r="AM328" s="446"/>
      <c r="AN328" s="444"/>
      <c r="AO328" s="445"/>
      <c r="AP328" s="446"/>
      <c r="AQ328" s="444"/>
      <c r="AR328" s="445"/>
      <c r="AS328" s="447" t="str">
        <f t="shared" ref="AS328:AU328" si="1620">IF($C328&lt;&gt;"",O328+R328,"")</f>
        <v/>
      </c>
      <c r="AT328" s="447" t="str">
        <f t="shared" si="1620"/>
        <v/>
      </c>
      <c r="AU328" s="447" t="str">
        <f t="shared" si="1620"/>
        <v/>
      </c>
      <c r="AV328" s="448" t="str">
        <f t="shared" si="1"/>
        <v/>
      </c>
      <c r="AW328" s="447" t="str">
        <f t="shared" ref="AW328:AY328" si="1621">IF($C328&lt;&gt;"",U328+X328,"")</f>
        <v/>
      </c>
      <c r="AX328" s="447" t="str">
        <f t="shared" si="1621"/>
        <v/>
      </c>
      <c r="AY328" s="447" t="str">
        <f t="shared" si="1621"/>
        <v/>
      </c>
      <c r="AZ328" s="448" t="str">
        <f t="shared" si="3"/>
        <v/>
      </c>
      <c r="BA328" s="447" t="str">
        <f t="shared" ref="BA328:BC328" si="1622">IF($C328&lt;&gt;"",AA328+AD328,"")</f>
        <v/>
      </c>
      <c r="BB328" s="447" t="str">
        <f t="shared" si="1622"/>
        <v/>
      </c>
      <c r="BC328" s="447" t="str">
        <f t="shared" si="1622"/>
        <v/>
      </c>
      <c r="BD328" s="448" t="str">
        <f t="shared" si="5"/>
        <v/>
      </c>
      <c r="BE328" s="447" t="str">
        <f t="shared" ref="BE328:BG328" si="1623">IF($C328&lt;&gt;"",AG328+AJ328,"")</f>
        <v/>
      </c>
      <c r="BF328" s="447" t="str">
        <f t="shared" si="1623"/>
        <v/>
      </c>
      <c r="BG328" s="447" t="str">
        <f t="shared" si="1623"/>
        <v/>
      </c>
      <c r="BH328" s="428" t="str">
        <f t="shared" si="7"/>
        <v/>
      </c>
      <c r="BI328" s="447" t="str">
        <f t="shared" ref="BI328:BK328" si="1624">IF($C328&lt;&gt;"",AJ328+AM328,"")</f>
        <v/>
      </c>
      <c r="BJ328" s="447" t="str">
        <f t="shared" si="1624"/>
        <v/>
      </c>
      <c r="BK328" s="447" t="str">
        <f t="shared" si="1624"/>
        <v/>
      </c>
      <c r="BL328" s="428" t="str">
        <f t="shared" si="9"/>
        <v/>
      </c>
    </row>
    <row r="329" spans="1:64" ht="24.75" customHeight="1">
      <c r="A329" s="449"/>
      <c r="B329" s="431"/>
      <c r="C329" s="432"/>
      <c r="D329" s="433"/>
      <c r="E329" s="434"/>
      <c r="F329" s="435"/>
      <c r="G329" s="436"/>
      <c r="H329" s="437"/>
      <c r="I329" s="437"/>
      <c r="J329" s="437"/>
      <c r="K329" s="435"/>
      <c r="L329" s="450"/>
      <c r="M329" s="439"/>
      <c r="N329" s="440"/>
      <c r="O329" s="441"/>
      <c r="P329" s="442"/>
      <c r="Q329" s="443"/>
      <c r="R329" s="441"/>
      <c r="S329" s="442"/>
      <c r="T329" s="443"/>
      <c r="U329" s="444"/>
      <c r="V329" s="444"/>
      <c r="W329" s="445"/>
      <c r="X329" s="446"/>
      <c r="Y329" s="444"/>
      <c r="Z329" s="445"/>
      <c r="AA329" s="446"/>
      <c r="AB329" s="444"/>
      <c r="AC329" s="445"/>
      <c r="AD329" s="446"/>
      <c r="AE329" s="444"/>
      <c r="AF329" s="445"/>
      <c r="AG329" s="446"/>
      <c r="AH329" s="444"/>
      <c r="AI329" s="445"/>
      <c r="AJ329" s="446"/>
      <c r="AK329" s="444"/>
      <c r="AL329" s="445"/>
      <c r="AM329" s="446"/>
      <c r="AN329" s="444"/>
      <c r="AO329" s="445"/>
      <c r="AP329" s="446"/>
      <c r="AQ329" s="444"/>
      <c r="AR329" s="445"/>
      <c r="AS329" s="447" t="str">
        <f t="shared" ref="AS329:AU329" si="1625">IF($C329&lt;&gt;"",O329+R329,"")</f>
        <v/>
      </c>
      <c r="AT329" s="447" t="str">
        <f t="shared" si="1625"/>
        <v/>
      </c>
      <c r="AU329" s="447" t="str">
        <f t="shared" si="1625"/>
        <v/>
      </c>
      <c r="AV329" s="448" t="str">
        <f t="shared" si="1"/>
        <v/>
      </c>
      <c r="AW329" s="447" t="str">
        <f t="shared" ref="AW329:AY329" si="1626">IF($C329&lt;&gt;"",U329+X329,"")</f>
        <v/>
      </c>
      <c r="AX329" s="447" t="str">
        <f t="shared" si="1626"/>
        <v/>
      </c>
      <c r="AY329" s="447" t="str">
        <f t="shared" si="1626"/>
        <v/>
      </c>
      <c r="AZ329" s="448" t="str">
        <f t="shared" si="3"/>
        <v/>
      </c>
      <c r="BA329" s="447" t="str">
        <f t="shared" ref="BA329:BC329" si="1627">IF($C329&lt;&gt;"",AA329+AD329,"")</f>
        <v/>
      </c>
      <c r="BB329" s="447" t="str">
        <f t="shared" si="1627"/>
        <v/>
      </c>
      <c r="BC329" s="447" t="str">
        <f t="shared" si="1627"/>
        <v/>
      </c>
      <c r="BD329" s="448" t="str">
        <f t="shared" si="5"/>
        <v/>
      </c>
      <c r="BE329" s="447" t="str">
        <f t="shared" ref="BE329:BG329" si="1628">IF($C329&lt;&gt;"",AG329+AJ329,"")</f>
        <v/>
      </c>
      <c r="BF329" s="447" t="str">
        <f t="shared" si="1628"/>
        <v/>
      </c>
      <c r="BG329" s="447" t="str">
        <f t="shared" si="1628"/>
        <v/>
      </c>
      <c r="BH329" s="428" t="str">
        <f t="shared" si="7"/>
        <v/>
      </c>
      <c r="BI329" s="447" t="str">
        <f t="shared" ref="BI329:BK329" si="1629">IF($C329&lt;&gt;"",AJ329+AM329,"")</f>
        <v/>
      </c>
      <c r="BJ329" s="447" t="str">
        <f t="shared" si="1629"/>
        <v/>
      </c>
      <c r="BK329" s="447" t="str">
        <f t="shared" si="1629"/>
        <v/>
      </c>
      <c r="BL329" s="428" t="str">
        <f t="shared" si="9"/>
        <v/>
      </c>
    </row>
    <row r="330" spans="1:64" ht="24.75" customHeight="1">
      <c r="A330" s="449"/>
      <c r="B330" s="431"/>
      <c r="C330" s="432"/>
      <c r="D330" s="433"/>
      <c r="E330" s="434"/>
      <c r="F330" s="435"/>
      <c r="G330" s="436"/>
      <c r="H330" s="437"/>
      <c r="I330" s="437"/>
      <c r="J330" s="437"/>
      <c r="K330" s="435"/>
      <c r="L330" s="450"/>
      <c r="M330" s="439"/>
      <c r="N330" s="440"/>
      <c r="O330" s="441"/>
      <c r="P330" s="442"/>
      <c r="Q330" s="443"/>
      <c r="R330" s="441"/>
      <c r="S330" s="442"/>
      <c r="T330" s="443"/>
      <c r="U330" s="444"/>
      <c r="V330" s="444"/>
      <c r="W330" s="445"/>
      <c r="X330" s="446"/>
      <c r="Y330" s="444"/>
      <c r="Z330" s="445"/>
      <c r="AA330" s="446"/>
      <c r="AB330" s="444"/>
      <c r="AC330" s="445"/>
      <c r="AD330" s="446"/>
      <c r="AE330" s="444"/>
      <c r="AF330" s="445"/>
      <c r="AG330" s="446"/>
      <c r="AH330" s="444"/>
      <c r="AI330" s="445"/>
      <c r="AJ330" s="446"/>
      <c r="AK330" s="444"/>
      <c r="AL330" s="445"/>
      <c r="AM330" s="446"/>
      <c r="AN330" s="444"/>
      <c r="AO330" s="445"/>
      <c r="AP330" s="446"/>
      <c r="AQ330" s="444"/>
      <c r="AR330" s="445"/>
      <c r="AS330" s="447" t="str">
        <f t="shared" ref="AS330:AU330" si="1630">IF($C330&lt;&gt;"",O330+R330,"")</f>
        <v/>
      </c>
      <c r="AT330" s="447" t="str">
        <f t="shared" si="1630"/>
        <v/>
      </c>
      <c r="AU330" s="447" t="str">
        <f t="shared" si="1630"/>
        <v/>
      </c>
      <c r="AV330" s="448" t="str">
        <f t="shared" si="1"/>
        <v/>
      </c>
      <c r="AW330" s="447" t="str">
        <f t="shared" ref="AW330:AY330" si="1631">IF($C330&lt;&gt;"",U330+X330,"")</f>
        <v/>
      </c>
      <c r="AX330" s="447" t="str">
        <f t="shared" si="1631"/>
        <v/>
      </c>
      <c r="AY330" s="447" t="str">
        <f t="shared" si="1631"/>
        <v/>
      </c>
      <c r="AZ330" s="448" t="str">
        <f t="shared" si="3"/>
        <v/>
      </c>
      <c r="BA330" s="447" t="str">
        <f t="shared" ref="BA330:BC330" si="1632">IF($C330&lt;&gt;"",AA330+AD330,"")</f>
        <v/>
      </c>
      <c r="BB330" s="447" t="str">
        <f t="shared" si="1632"/>
        <v/>
      </c>
      <c r="BC330" s="447" t="str">
        <f t="shared" si="1632"/>
        <v/>
      </c>
      <c r="BD330" s="448" t="str">
        <f t="shared" si="5"/>
        <v/>
      </c>
      <c r="BE330" s="447" t="str">
        <f t="shared" ref="BE330:BG330" si="1633">IF($C330&lt;&gt;"",AG330+AJ330,"")</f>
        <v/>
      </c>
      <c r="BF330" s="447" t="str">
        <f t="shared" si="1633"/>
        <v/>
      </c>
      <c r="BG330" s="447" t="str">
        <f t="shared" si="1633"/>
        <v/>
      </c>
      <c r="BH330" s="428" t="str">
        <f t="shared" si="7"/>
        <v/>
      </c>
      <c r="BI330" s="447" t="str">
        <f t="shared" ref="BI330:BK330" si="1634">IF($C330&lt;&gt;"",AJ330+AM330,"")</f>
        <v/>
      </c>
      <c r="BJ330" s="447" t="str">
        <f t="shared" si="1634"/>
        <v/>
      </c>
      <c r="BK330" s="447" t="str">
        <f t="shared" si="1634"/>
        <v/>
      </c>
      <c r="BL330" s="428" t="str">
        <f t="shared" si="9"/>
        <v/>
      </c>
    </row>
    <row r="331" spans="1:64" ht="24.75" customHeight="1">
      <c r="A331" s="449"/>
      <c r="B331" s="431"/>
      <c r="C331" s="432"/>
      <c r="D331" s="433"/>
      <c r="E331" s="434"/>
      <c r="F331" s="435"/>
      <c r="G331" s="436"/>
      <c r="H331" s="437"/>
      <c r="I331" s="437"/>
      <c r="J331" s="437"/>
      <c r="K331" s="435"/>
      <c r="L331" s="450"/>
      <c r="M331" s="439"/>
      <c r="N331" s="440"/>
      <c r="O331" s="441"/>
      <c r="P331" s="442"/>
      <c r="Q331" s="443"/>
      <c r="R331" s="441"/>
      <c r="S331" s="442"/>
      <c r="T331" s="443"/>
      <c r="U331" s="444"/>
      <c r="V331" s="444"/>
      <c r="W331" s="445"/>
      <c r="X331" s="446"/>
      <c r="Y331" s="444"/>
      <c r="Z331" s="445"/>
      <c r="AA331" s="446"/>
      <c r="AB331" s="444"/>
      <c r="AC331" s="445"/>
      <c r="AD331" s="446"/>
      <c r="AE331" s="444"/>
      <c r="AF331" s="445"/>
      <c r="AG331" s="446"/>
      <c r="AH331" s="444"/>
      <c r="AI331" s="445"/>
      <c r="AJ331" s="446"/>
      <c r="AK331" s="444"/>
      <c r="AL331" s="445"/>
      <c r="AM331" s="446"/>
      <c r="AN331" s="444"/>
      <c r="AO331" s="445"/>
      <c r="AP331" s="446"/>
      <c r="AQ331" s="444"/>
      <c r="AR331" s="445"/>
      <c r="AS331" s="447" t="str">
        <f t="shared" ref="AS331:AU331" si="1635">IF($C331&lt;&gt;"",O331+R331,"")</f>
        <v/>
      </c>
      <c r="AT331" s="447" t="str">
        <f t="shared" si="1635"/>
        <v/>
      </c>
      <c r="AU331" s="447" t="str">
        <f t="shared" si="1635"/>
        <v/>
      </c>
      <c r="AV331" s="448" t="str">
        <f t="shared" si="1"/>
        <v/>
      </c>
      <c r="AW331" s="447" t="str">
        <f t="shared" ref="AW331:AY331" si="1636">IF($C331&lt;&gt;"",U331+X331,"")</f>
        <v/>
      </c>
      <c r="AX331" s="447" t="str">
        <f t="shared" si="1636"/>
        <v/>
      </c>
      <c r="AY331" s="447" t="str">
        <f t="shared" si="1636"/>
        <v/>
      </c>
      <c r="AZ331" s="448" t="str">
        <f t="shared" si="3"/>
        <v/>
      </c>
      <c r="BA331" s="447" t="str">
        <f t="shared" ref="BA331:BC331" si="1637">IF($C331&lt;&gt;"",AA331+AD331,"")</f>
        <v/>
      </c>
      <c r="BB331" s="447" t="str">
        <f t="shared" si="1637"/>
        <v/>
      </c>
      <c r="BC331" s="447" t="str">
        <f t="shared" si="1637"/>
        <v/>
      </c>
      <c r="BD331" s="448" t="str">
        <f t="shared" si="5"/>
        <v/>
      </c>
      <c r="BE331" s="447" t="str">
        <f t="shared" ref="BE331:BG331" si="1638">IF($C331&lt;&gt;"",AG331+AJ331,"")</f>
        <v/>
      </c>
      <c r="BF331" s="447" t="str">
        <f t="shared" si="1638"/>
        <v/>
      </c>
      <c r="BG331" s="447" t="str">
        <f t="shared" si="1638"/>
        <v/>
      </c>
      <c r="BH331" s="428" t="str">
        <f t="shared" si="7"/>
        <v/>
      </c>
      <c r="BI331" s="447" t="str">
        <f t="shared" ref="BI331:BK331" si="1639">IF($C331&lt;&gt;"",AJ331+AM331,"")</f>
        <v/>
      </c>
      <c r="BJ331" s="447" t="str">
        <f t="shared" si="1639"/>
        <v/>
      </c>
      <c r="BK331" s="447" t="str">
        <f t="shared" si="1639"/>
        <v/>
      </c>
      <c r="BL331" s="428" t="str">
        <f t="shared" si="9"/>
        <v/>
      </c>
    </row>
    <row r="332" spans="1:64" ht="24.75" customHeight="1">
      <c r="A332" s="449"/>
      <c r="B332" s="431"/>
      <c r="C332" s="432"/>
      <c r="D332" s="433"/>
      <c r="E332" s="434"/>
      <c r="F332" s="435"/>
      <c r="G332" s="436"/>
      <c r="H332" s="437"/>
      <c r="I332" s="437"/>
      <c r="J332" s="437"/>
      <c r="K332" s="435"/>
      <c r="L332" s="450"/>
      <c r="M332" s="439"/>
      <c r="N332" s="440"/>
      <c r="O332" s="441"/>
      <c r="P332" s="442"/>
      <c r="Q332" s="443"/>
      <c r="R332" s="441"/>
      <c r="S332" s="442"/>
      <c r="T332" s="443"/>
      <c r="U332" s="444"/>
      <c r="V332" s="444"/>
      <c r="W332" s="445"/>
      <c r="X332" s="446"/>
      <c r="Y332" s="444"/>
      <c r="Z332" s="445"/>
      <c r="AA332" s="446"/>
      <c r="AB332" s="444"/>
      <c r="AC332" s="445"/>
      <c r="AD332" s="446"/>
      <c r="AE332" s="444"/>
      <c r="AF332" s="445"/>
      <c r="AG332" s="446"/>
      <c r="AH332" s="444"/>
      <c r="AI332" s="445"/>
      <c r="AJ332" s="446"/>
      <c r="AK332" s="444"/>
      <c r="AL332" s="445"/>
      <c r="AM332" s="446"/>
      <c r="AN332" s="444"/>
      <c r="AO332" s="445"/>
      <c r="AP332" s="446"/>
      <c r="AQ332" s="444"/>
      <c r="AR332" s="445"/>
      <c r="AS332" s="447" t="str">
        <f t="shared" ref="AS332:AU332" si="1640">IF($C332&lt;&gt;"",O332+R332,"")</f>
        <v/>
      </c>
      <c r="AT332" s="447" t="str">
        <f t="shared" si="1640"/>
        <v/>
      </c>
      <c r="AU332" s="447" t="str">
        <f t="shared" si="1640"/>
        <v/>
      </c>
      <c r="AV332" s="448" t="str">
        <f t="shared" si="1"/>
        <v/>
      </c>
      <c r="AW332" s="447" t="str">
        <f t="shared" ref="AW332:AY332" si="1641">IF($C332&lt;&gt;"",U332+X332,"")</f>
        <v/>
      </c>
      <c r="AX332" s="447" t="str">
        <f t="shared" si="1641"/>
        <v/>
      </c>
      <c r="AY332" s="447" t="str">
        <f t="shared" si="1641"/>
        <v/>
      </c>
      <c r="AZ332" s="448" t="str">
        <f t="shared" si="3"/>
        <v/>
      </c>
      <c r="BA332" s="447" t="str">
        <f t="shared" ref="BA332:BC332" si="1642">IF($C332&lt;&gt;"",AA332+AD332,"")</f>
        <v/>
      </c>
      <c r="BB332" s="447" t="str">
        <f t="shared" si="1642"/>
        <v/>
      </c>
      <c r="BC332" s="447" t="str">
        <f t="shared" si="1642"/>
        <v/>
      </c>
      <c r="BD332" s="448" t="str">
        <f t="shared" si="5"/>
        <v/>
      </c>
      <c r="BE332" s="447" t="str">
        <f t="shared" ref="BE332:BG332" si="1643">IF($C332&lt;&gt;"",AG332+AJ332,"")</f>
        <v/>
      </c>
      <c r="BF332" s="447" t="str">
        <f t="shared" si="1643"/>
        <v/>
      </c>
      <c r="BG332" s="447" t="str">
        <f t="shared" si="1643"/>
        <v/>
      </c>
      <c r="BH332" s="428" t="str">
        <f t="shared" si="7"/>
        <v/>
      </c>
      <c r="BI332" s="447" t="str">
        <f t="shared" ref="BI332:BK332" si="1644">IF($C332&lt;&gt;"",AJ332+AM332,"")</f>
        <v/>
      </c>
      <c r="BJ332" s="447" t="str">
        <f t="shared" si="1644"/>
        <v/>
      </c>
      <c r="BK332" s="447" t="str">
        <f t="shared" si="1644"/>
        <v/>
      </c>
      <c r="BL332" s="428" t="str">
        <f t="shared" si="9"/>
        <v/>
      </c>
    </row>
    <row r="333" spans="1:64" ht="24.75" customHeight="1">
      <c r="A333" s="449"/>
      <c r="B333" s="431"/>
      <c r="C333" s="432"/>
      <c r="D333" s="433"/>
      <c r="E333" s="434"/>
      <c r="F333" s="435"/>
      <c r="G333" s="436"/>
      <c r="H333" s="437"/>
      <c r="I333" s="437"/>
      <c r="J333" s="437"/>
      <c r="K333" s="435"/>
      <c r="L333" s="450"/>
      <c r="M333" s="439"/>
      <c r="N333" s="440"/>
      <c r="O333" s="441"/>
      <c r="P333" s="442"/>
      <c r="Q333" s="443"/>
      <c r="R333" s="441"/>
      <c r="S333" s="442"/>
      <c r="T333" s="443"/>
      <c r="U333" s="444"/>
      <c r="V333" s="444"/>
      <c r="W333" s="445"/>
      <c r="X333" s="446"/>
      <c r="Y333" s="444"/>
      <c r="Z333" s="445"/>
      <c r="AA333" s="446"/>
      <c r="AB333" s="444"/>
      <c r="AC333" s="445"/>
      <c r="AD333" s="446"/>
      <c r="AE333" s="444"/>
      <c r="AF333" s="445"/>
      <c r="AG333" s="446"/>
      <c r="AH333" s="444"/>
      <c r="AI333" s="445"/>
      <c r="AJ333" s="446"/>
      <c r="AK333" s="444"/>
      <c r="AL333" s="445"/>
      <c r="AM333" s="446"/>
      <c r="AN333" s="444"/>
      <c r="AO333" s="445"/>
      <c r="AP333" s="446"/>
      <c r="AQ333" s="444"/>
      <c r="AR333" s="445"/>
      <c r="AS333" s="447" t="str">
        <f t="shared" ref="AS333:AU333" si="1645">IF($C333&lt;&gt;"",O333+R333,"")</f>
        <v/>
      </c>
      <c r="AT333" s="447" t="str">
        <f t="shared" si="1645"/>
        <v/>
      </c>
      <c r="AU333" s="447" t="str">
        <f t="shared" si="1645"/>
        <v/>
      </c>
      <c r="AV333" s="448" t="str">
        <f t="shared" si="1"/>
        <v/>
      </c>
      <c r="AW333" s="447" t="str">
        <f t="shared" ref="AW333:AY333" si="1646">IF($C333&lt;&gt;"",U333+X333,"")</f>
        <v/>
      </c>
      <c r="AX333" s="447" t="str">
        <f t="shared" si="1646"/>
        <v/>
      </c>
      <c r="AY333" s="447" t="str">
        <f t="shared" si="1646"/>
        <v/>
      </c>
      <c r="AZ333" s="448" t="str">
        <f t="shared" si="3"/>
        <v/>
      </c>
      <c r="BA333" s="447" t="str">
        <f t="shared" ref="BA333:BC333" si="1647">IF($C333&lt;&gt;"",AA333+AD333,"")</f>
        <v/>
      </c>
      <c r="BB333" s="447" t="str">
        <f t="shared" si="1647"/>
        <v/>
      </c>
      <c r="BC333" s="447" t="str">
        <f t="shared" si="1647"/>
        <v/>
      </c>
      <c r="BD333" s="448" t="str">
        <f t="shared" si="5"/>
        <v/>
      </c>
      <c r="BE333" s="447" t="str">
        <f t="shared" ref="BE333:BG333" si="1648">IF($C333&lt;&gt;"",AG333+AJ333,"")</f>
        <v/>
      </c>
      <c r="BF333" s="447" t="str">
        <f t="shared" si="1648"/>
        <v/>
      </c>
      <c r="BG333" s="447" t="str">
        <f t="shared" si="1648"/>
        <v/>
      </c>
      <c r="BH333" s="428" t="str">
        <f t="shared" si="7"/>
        <v/>
      </c>
      <c r="BI333" s="447" t="str">
        <f t="shared" ref="BI333:BK333" si="1649">IF($C333&lt;&gt;"",AJ333+AM333,"")</f>
        <v/>
      </c>
      <c r="BJ333" s="447" t="str">
        <f t="shared" si="1649"/>
        <v/>
      </c>
      <c r="BK333" s="447" t="str">
        <f t="shared" si="1649"/>
        <v/>
      </c>
      <c r="BL333" s="428" t="str">
        <f t="shared" si="9"/>
        <v/>
      </c>
    </row>
    <row r="334" spans="1:64" ht="24.75" customHeight="1">
      <c r="A334" s="449"/>
      <c r="B334" s="431"/>
      <c r="C334" s="432"/>
      <c r="D334" s="433"/>
      <c r="E334" s="434"/>
      <c r="F334" s="435"/>
      <c r="G334" s="436"/>
      <c r="H334" s="437"/>
      <c r="I334" s="437"/>
      <c r="J334" s="437"/>
      <c r="K334" s="435"/>
      <c r="L334" s="450"/>
      <c r="M334" s="439"/>
      <c r="N334" s="440"/>
      <c r="O334" s="441"/>
      <c r="P334" s="442"/>
      <c r="Q334" s="443"/>
      <c r="R334" s="441"/>
      <c r="S334" s="442"/>
      <c r="T334" s="443"/>
      <c r="U334" s="444"/>
      <c r="V334" s="444"/>
      <c r="W334" s="445"/>
      <c r="X334" s="446"/>
      <c r="Y334" s="444"/>
      <c r="Z334" s="445"/>
      <c r="AA334" s="446"/>
      <c r="AB334" s="444"/>
      <c r="AC334" s="445"/>
      <c r="AD334" s="446"/>
      <c r="AE334" s="444"/>
      <c r="AF334" s="445"/>
      <c r="AG334" s="446"/>
      <c r="AH334" s="444"/>
      <c r="AI334" s="445"/>
      <c r="AJ334" s="446"/>
      <c r="AK334" s="444"/>
      <c r="AL334" s="445"/>
      <c r="AM334" s="446"/>
      <c r="AN334" s="444"/>
      <c r="AO334" s="445"/>
      <c r="AP334" s="446"/>
      <c r="AQ334" s="444"/>
      <c r="AR334" s="445"/>
      <c r="AS334" s="447" t="str">
        <f t="shared" ref="AS334:AU334" si="1650">IF($C334&lt;&gt;"",O334+R334,"")</f>
        <v/>
      </c>
      <c r="AT334" s="447" t="str">
        <f t="shared" si="1650"/>
        <v/>
      </c>
      <c r="AU334" s="447" t="str">
        <f t="shared" si="1650"/>
        <v/>
      </c>
      <c r="AV334" s="448" t="str">
        <f t="shared" si="1"/>
        <v/>
      </c>
      <c r="AW334" s="447" t="str">
        <f t="shared" ref="AW334:AY334" si="1651">IF($C334&lt;&gt;"",U334+X334,"")</f>
        <v/>
      </c>
      <c r="AX334" s="447" t="str">
        <f t="shared" si="1651"/>
        <v/>
      </c>
      <c r="AY334" s="447" t="str">
        <f t="shared" si="1651"/>
        <v/>
      </c>
      <c r="AZ334" s="448" t="str">
        <f t="shared" si="3"/>
        <v/>
      </c>
      <c r="BA334" s="447" t="str">
        <f t="shared" ref="BA334:BC334" si="1652">IF($C334&lt;&gt;"",AA334+AD334,"")</f>
        <v/>
      </c>
      <c r="BB334" s="447" t="str">
        <f t="shared" si="1652"/>
        <v/>
      </c>
      <c r="BC334" s="447" t="str">
        <f t="shared" si="1652"/>
        <v/>
      </c>
      <c r="BD334" s="448" t="str">
        <f t="shared" si="5"/>
        <v/>
      </c>
      <c r="BE334" s="447" t="str">
        <f t="shared" ref="BE334:BG334" si="1653">IF($C334&lt;&gt;"",AG334+AJ334,"")</f>
        <v/>
      </c>
      <c r="BF334" s="447" t="str">
        <f t="shared" si="1653"/>
        <v/>
      </c>
      <c r="BG334" s="447" t="str">
        <f t="shared" si="1653"/>
        <v/>
      </c>
      <c r="BH334" s="428" t="str">
        <f t="shared" si="7"/>
        <v/>
      </c>
      <c r="BI334" s="447" t="str">
        <f t="shared" ref="BI334:BK334" si="1654">IF($C334&lt;&gt;"",AJ334+AM334,"")</f>
        <v/>
      </c>
      <c r="BJ334" s="447" t="str">
        <f t="shared" si="1654"/>
        <v/>
      </c>
      <c r="BK334" s="447" t="str">
        <f t="shared" si="1654"/>
        <v/>
      </c>
      <c r="BL334" s="428" t="str">
        <f t="shared" si="9"/>
        <v/>
      </c>
    </row>
    <row r="335" spans="1:64" ht="24.75" customHeight="1">
      <c r="A335" s="449"/>
      <c r="B335" s="431"/>
      <c r="C335" s="432"/>
      <c r="D335" s="433"/>
      <c r="E335" s="434"/>
      <c r="F335" s="435"/>
      <c r="G335" s="436"/>
      <c r="H335" s="437"/>
      <c r="I335" s="437"/>
      <c r="J335" s="437"/>
      <c r="K335" s="435"/>
      <c r="L335" s="450"/>
      <c r="M335" s="439"/>
      <c r="N335" s="440"/>
      <c r="O335" s="441"/>
      <c r="P335" s="442"/>
      <c r="Q335" s="443"/>
      <c r="R335" s="441"/>
      <c r="S335" s="442"/>
      <c r="T335" s="443"/>
      <c r="U335" s="444"/>
      <c r="V335" s="444"/>
      <c r="W335" s="445"/>
      <c r="X335" s="446"/>
      <c r="Y335" s="444"/>
      <c r="Z335" s="445"/>
      <c r="AA335" s="446"/>
      <c r="AB335" s="444"/>
      <c r="AC335" s="445"/>
      <c r="AD335" s="446"/>
      <c r="AE335" s="444"/>
      <c r="AF335" s="445"/>
      <c r="AG335" s="446"/>
      <c r="AH335" s="444"/>
      <c r="AI335" s="445"/>
      <c r="AJ335" s="446"/>
      <c r="AK335" s="444"/>
      <c r="AL335" s="445"/>
      <c r="AM335" s="446"/>
      <c r="AN335" s="444"/>
      <c r="AO335" s="445"/>
      <c r="AP335" s="446"/>
      <c r="AQ335" s="444"/>
      <c r="AR335" s="445"/>
      <c r="AS335" s="447" t="str">
        <f t="shared" ref="AS335:AU335" si="1655">IF($C335&lt;&gt;"",O335+R335,"")</f>
        <v/>
      </c>
      <c r="AT335" s="447" t="str">
        <f t="shared" si="1655"/>
        <v/>
      </c>
      <c r="AU335" s="447" t="str">
        <f t="shared" si="1655"/>
        <v/>
      </c>
      <c r="AV335" s="448" t="str">
        <f t="shared" si="1"/>
        <v/>
      </c>
      <c r="AW335" s="447" t="str">
        <f t="shared" ref="AW335:AY335" si="1656">IF($C335&lt;&gt;"",U335+X335,"")</f>
        <v/>
      </c>
      <c r="AX335" s="447" t="str">
        <f t="shared" si="1656"/>
        <v/>
      </c>
      <c r="AY335" s="447" t="str">
        <f t="shared" si="1656"/>
        <v/>
      </c>
      <c r="AZ335" s="448" t="str">
        <f t="shared" si="3"/>
        <v/>
      </c>
      <c r="BA335" s="447" t="str">
        <f t="shared" ref="BA335:BC335" si="1657">IF($C335&lt;&gt;"",AA335+AD335,"")</f>
        <v/>
      </c>
      <c r="BB335" s="447" t="str">
        <f t="shared" si="1657"/>
        <v/>
      </c>
      <c r="BC335" s="447" t="str">
        <f t="shared" si="1657"/>
        <v/>
      </c>
      <c r="BD335" s="448" t="str">
        <f t="shared" si="5"/>
        <v/>
      </c>
      <c r="BE335" s="447" t="str">
        <f t="shared" ref="BE335:BG335" si="1658">IF($C335&lt;&gt;"",AG335+AJ335,"")</f>
        <v/>
      </c>
      <c r="BF335" s="447" t="str">
        <f t="shared" si="1658"/>
        <v/>
      </c>
      <c r="BG335" s="447" t="str">
        <f t="shared" si="1658"/>
        <v/>
      </c>
      <c r="BH335" s="428" t="str">
        <f t="shared" si="7"/>
        <v/>
      </c>
      <c r="BI335" s="447" t="str">
        <f t="shared" ref="BI335:BK335" si="1659">IF($C335&lt;&gt;"",AJ335+AM335,"")</f>
        <v/>
      </c>
      <c r="BJ335" s="447" t="str">
        <f t="shared" si="1659"/>
        <v/>
      </c>
      <c r="BK335" s="447" t="str">
        <f t="shared" si="1659"/>
        <v/>
      </c>
      <c r="BL335" s="428" t="str">
        <f t="shared" si="9"/>
        <v/>
      </c>
    </row>
    <row r="336" spans="1:64" ht="24.75" customHeight="1">
      <c r="A336" s="449"/>
      <c r="B336" s="431"/>
      <c r="C336" s="432"/>
      <c r="D336" s="433"/>
      <c r="E336" s="434"/>
      <c r="F336" s="435"/>
      <c r="G336" s="436"/>
      <c r="H336" s="437"/>
      <c r="I336" s="437"/>
      <c r="J336" s="437"/>
      <c r="K336" s="435"/>
      <c r="L336" s="450"/>
      <c r="M336" s="439"/>
      <c r="N336" s="440"/>
      <c r="O336" s="441"/>
      <c r="P336" s="442"/>
      <c r="Q336" s="443"/>
      <c r="R336" s="441"/>
      <c r="S336" s="442"/>
      <c r="T336" s="443"/>
      <c r="U336" s="444"/>
      <c r="V336" s="444"/>
      <c r="W336" s="445"/>
      <c r="X336" s="446"/>
      <c r="Y336" s="444"/>
      <c r="Z336" s="445"/>
      <c r="AA336" s="446"/>
      <c r="AB336" s="444"/>
      <c r="AC336" s="445"/>
      <c r="AD336" s="446"/>
      <c r="AE336" s="444"/>
      <c r="AF336" s="445"/>
      <c r="AG336" s="446"/>
      <c r="AH336" s="444"/>
      <c r="AI336" s="445"/>
      <c r="AJ336" s="446"/>
      <c r="AK336" s="444"/>
      <c r="AL336" s="445"/>
      <c r="AM336" s="446"/>
      <c r="AN336" s="444"/>
      <c r="AO336" s="445"/>
      <c r="AP336" s="446"/>
      <c r="AQ336" s="444"/>
      <c r="AR336" s="445"/>
      <c r="AS336" s="447" t="str">
        <f t="shared" ref="AS336:AU336" si="1660">IF($C336&lt;&gt;"",O336+R336,"")</f>
        <v/>
      </c>
      <c r="AT336" s="447" t="str">
        <f t="shared" si="1660"/>
        <v/>
      </c>
      <c r="AU336" s="447" t="str">
        <f t="shared" si="1660"/>
        <v/>
      </c>
      <c r="AV336" s="448" t="str">
        <f t="shared" si="1"/>
        <v/>
      </c>
      <c r="AW336" s="447" t="str">
        <f t="shared" ref="AW336:AY336" si="1661">IF($C336&lt;&gt;"",U336+X336,"")</f>
        <v/>
      </c>
      <c r="AX336" s="447" t="str">
        <f t="shared" si="1661"/>
        <v/>
      </c>
      <c r="AY336" s="447" t="str">
        <f t="shared" si="1661"/>
        <v/>
      </c>
      <c r="AZ336" s="448" t="str">
        <f t="shared" si="3"/>
        <v/>
      </c>
      <c r="BA336" s="447" t="str">
        <f t="shared" ref="BA336:BC336" si="1662">IF($C336&lt;&gt;"",AA336+AD336,"")</f>
        <v/>
      </c>
      <c r="BB336" s="447" t="str">
        <f t="shared" si="1662"/>
        <v/>
      </c>
      <c r="BC336" s="447" t="str">
        <f t="shared" si="1662"/>
        <v/>
      </c>
      <c r="BD336" s="448" t="str">
        <f t="shared" si="5"/>
        <v/>
      </c>
      <c r="BE336" s="447" t="str">
        <f t="shared" ref="BE336:BG336" si="1663">IF($C336&lt;&gt;"",AG336+AJ336,"")</f>
        <v/>
      </c>
      <c r="BF336" s="447" t="str">
        <f t="shared" si="1663"/>
        <v/>
      </c>
      <c r="BG336" s="447" t="str">
        <f t="shared" si="1663"/>
        <v/>
      </c>
      <c r="BH336" s="428" t="str">
        <f t="shared" si="7"/>
        <v/>
      </c>
      <c r="BI336" s="447" t="str">
        <f t="shared" ref="BI336:BK336" si="1664">IF($C336&lt;&gt;"",AJ336+AM336,"")</f>
        <v/>
      </c>
      <c r="BJ336" s="447" t="str">
        <f t="shared" si="1664"/>
        <v/>
      </c>
      <c r="BK336" s="447" t="str">
        <f t="shared" si="1664"/>
        <v/>
      </c>
      <c r="BL336" s="428" t="str">
        <f t="shared" si="9"/>
        <v/>
      </c>
    </row>
    <row r="337" spans="1:64" ht="24.75" customHeight="1">
      <c r="A337" s="449"/>
      <c r="B337" s="431"/>
      <c r="C337" s="432"/>
      <c r="D337" s="433"/>
      <c r="E337" s="434"/>
      <c r="F337" s="435"/>
      <c r="G337" s="436"/>
      <c r="H337" s="437"/>
      <c r="I337" s="437"/>
      <c r="J337" s="437"/>
      <c r="K337" s="435"/>
      <c r="L337" s="450"/>
      <c r="M337" s="439"/>
      <c r="N337" s="440"/>
      <c r="O337" s="441"/>
      <c r="P337" s="442"/>
      <c r="Q337" s="443"/>
      <c r="R337" s="441"/>
      <c r="S337" s="442"/>
      <c r="T337" s="443"/>
      <c r="U337" s="444"/>
      <c r="V337" s="444"/>
      <c r="W337" s="445"/>
      <c r="X337" s="446"/>
      <c r="Y337" s="444"/>
      <c r="Z337" s="445"/>
      <c r="AA337" s="446"/>
      <c r="AB337" s="444"/>
      <c r="AC337" s="445"/>
      <c r="AD337" s="446"/>
      <c r="AE337" s="444"/>
      <c r="AF337" s="445"/>
      <c r="AG337" s="446"/>
      <c r="AH337" s="444"/>
      <c r="AI337" s="445"/>
      <c r="AJ337" s="446"/>
      <c r="AK337" s="444"/>
      <c r="AL337" s="445"/>
      <c r="AM337" s="446"/>
      <c r="AN337" s="444"/>
      <c r="AO337" s="445"/>
      <c r="AP337" s="446"/>
      <c r="AQ337" s="444"/>
      <c r="AR337" s="445"/>
      <c r="AS337" s="447" t="str">
        <f t="shared" ref="AS337:AU337" si="1665">IF($C337&lt;&gt;"",O337+R337,"")</f>
        <v/>
      </c>
      <c r="AT337" s="447" t="str">
        <f t="shared" si="1665"/>
        <v/>
      </c>
      <c r="AU337" s="447" t="str">
        <f t="shared" si="1665"/>
        <v/>
      </c>
      <c r="AV337" s="448" t="str">
        <f t="shared" si="1"/>
        <v/>
      </c>
      <c r="AW337" s="447" t="str">
        <f t="shared" ref="AW337:AY337" si="1666">IF($C337&lt;&gt;"",U337+X337,"")</f>
        <v/>
      </c>
      <c r="AX337" s="447" t="str">
        <f t="shared" si="1666"/>
        <v/>
      </c>
      <c r="AY337" s="447" t="str">
        <f t="shared" si="1666"/>
        <v/>
      </c>
      <c r="AZ337" s="448" t="str">
        <f t="shared" si="3"/>
        <v/>
      </c>
      <c r="BA337" s="447" t="str">
        <f t="shared" ref="BA337:BC337" si="1667">IF($C337&lt;&gt;"",AA337+AD337,"")</f>
        <v/>
      </c>
      <c r="BB337" s="447" t="str">
        <f t="shared" si="1667"/>
        <v/>
      </c>
      <c r="BC337" s="447" t="str">
        <f t="shared" si="1667"/>
        <v/>
      </c>
      <c r="BD337" s="448" t="str">
        <f t="shared" si="5"/>
        <v/>
      </c>
      <c r="BE337" s="447" t="str">
        <f t="shared" ref="BE337:BG337" si="1668">IF($C337&lt;&gt;"",AG337+AJ337,"")</f>
        <v/>
      </c>
      <c r="BF337" s="447" t="str">
        <f t="shared" si="1668"/>
        <v/>
      </c>
      <c r="BG337" s="447" t="str">
        <f t="shared" si="1668"/>
        <v/>
      </c>
      <c r="BH337" s="428" t="str">
        <f t="shared" si="7"/>
        <v/>
      </c>
      <c r="BI337" s="447" t="str">
        <f t="shared" ref="BI337:BK337" si="1669">IF($C337&lt;&gt;"",AJ337+AM337,"")</f>
        <v/>
      </c>
      <c r="BJ337" s="447" t="str">
        <f t="shared" si="1669"/>
        <v/>
      </c>
      <c r="BK337" s="447" t="str">
        <f t="shared" si="1669"/>
        <v/>
      </c>
      <c r="BL337" s="428" t="str">
        <f t="shared" si="9"/>
        <v/>
      </c>
    </row>
    <row r="338" spans="1:64" ht="24.75" customHeight="1">
      <c r="A338" s="449"/>
      <c r="B338" s="431"/>
      <c r="C338" s="432"/>
      <c r="D338" s="433"/>
      <c r="E338" s="434"/>
      <c r="F338" s="435"/>
      <c r="G338" s="436"/>
      <c r="H338" s="437"/>
      <c r="I338" s="437"/>
      <c r="J338" s="437"/>
      <c r="K338" s="435"/>
      <c r="L338" s="450"/>
      <c r="M338" s="439"/>
      <c r="N338" s="440"/>
      <c r="O338" s="441"/>
      <c r="P338" s="442"/>
      <c r="Q338" s="443"/>
      <c r="R338" s="441"/>
      <c r="S338" s="442"/>
      <c r="T338" s="443"/>
      <c r="U338" s="444"/>
      <c r="V338" s="444"/>
      <c r="W338" s="445"/>
      <c r="X338" s="446"/>
      <c r="Y338" s="444"/>
      <c r="Z338" s="445"/>
      <c r="AA338" s="446"/>
      <c r="AB338" s="444"/>
      <c r="AC338" s="445"/>
      <c r="AD338" s="446"/>
      <c r="AE338" s="444"/>
      <c r="AF338" s="445"/>
      <c r="AG338" s="446"/>
      <c r="AH338" s="444"/>
      <c r="AI338" s="445"/>
      <c r="AJ338" s="446"/>
      <c r="AK338" s="444"/>
      <c r="AL338" s="445"/>
      <c r="AM338" s="446"/>
      <c r="AN338" s="444"/>
      <c r="AO338" s="445"/>
      <c r="AP338" s="446"/>
      <c r="AQ338" s="444"/>
      <c r="AR338" s="445"/>
      <c r="AS338" s="447" t="str">
        <f t="shared" ref="AS338:AU338" si="1670">IF($C338&lt;&gt;"",O338+R338,"")</f>
        <v/>
      </c>
      <c r="AT338" s="447" t="str">
        <f t="shared" si="1670"/>
        <v/>
      </c>
      <c r="AU338" s="447" t="str">
        <f t="shared" si="1670"/>
        <v/>
      </c>
      <c r="AV338" s="448" t="str">
        <f t="shared" si="1"/>
        <v/>
      </c>
      <c r="AW338" s="447" t="str">
        <f t="shared" ref="AW338:AY338" si="1671">IF($C338&lt;&gt;"",U338+X338,"")</f>
        <v/>
      </c>
      <c r="AX338" s="447" t="str">
        <f t="shared" si="1671"/>
        <v/>
      </c>
      <c r="AY338" s="447" t="str">
        <f t="shared" si="1671"/>
        <v/>
      </c>
      <c r="AZ338" s="448" t="str">
        <f t="shared" si="3"/>
        <v/>
      </c>
      <c r="BA338" s="447" t="str">
        <f t="shared" ref="BA338:BC338" si="1672">IF($C338&lt;&gt;"",AA338+AD338,"")</f>
        <v/>
      </c>
      <c r="BB338" s="447" t="str">
        <f t="shared" si="1672"/>
        <v/>
      </c>
      <c r="BC338" s="447" t="str">
        <f t="shared" si="1672"/>
        <v/>
      </c>
      <c r="BD338" s="448" t="str">
        <f t="shared" si="5"/>
        <v/>
      </c>
      <c r="BE338" s="447" t="str">
        <f t="shared" ref="BE338:BG338" si="1673">IF($C338&lt;&gt;"",AG338+AJ338,"")</f>
        <v/>
      </c>
      <c r="BF338" s="447" t="str">
        <f t="shared" si="1673"/>
        <v/>
      </c>
      <c r="BG338" s="447" t="str">
        <f t="shared" si="1673"/>
        <v/>
      </c>
      <c r="BH338" s="428" t="str">
        <f t="shared" si="7"/>
        <v/>
      </c>
      <c r="BI338" s="447" t="str">
        <f t="shared" ref="BI338:BK338" si="1674">IF($C338&lt;&gt;"",AJ338+AM338,"")</f>
        <v/>
      </c>
      <c r="BJ338" s="447" t="str">
        <f t="shared" si="1674"/>
        <v/>
      </c>
      <c r="BK338" s="447" t="str">
        <f t="shared" si="1674"/>
        <v/>
      </c>
      <c r="BL338" s="428" t="str">
        <f t="shared" si="9"/>
        <v/>
      </c>
    </row>
    <row r="339" spans="1:64" ht="24.75" customHeight="1">
      <c r="A339" s="449"/>
      <c r="B339" s="431"/>
      <c r="C339" s="432"/>
      <c r="D339" s="433"/>
      <c r="E339" s="434"/>
      <c r="F339" s="435"/>
      <c r="G339" s="436"/>
      <c r="H339" s="437"/>
      <c r="I339" s="437"/>
      <c r="J339" s="437"/>
      <c r="K339" s="435"/>
      <c r="L339" s="450"/>
      <c r="M339" s="439"/>
      <c r="N339" s="440"/>
      <c r="O339" s="441"/>
      <c r="P339" s="442"/>
      <c r="Q339" s="443"/>
      <c r="R339" s="441"/>
      <c r="S339" s="442"/>
      <c r="T339" s="443"/>
      <c r="U339" s="444"/>
      <c r="V339" s="444"/>
      <c r="W339" s="445"/>
      <c r="X339" s="446"/>
      <c r="Y339" s="444"/>
      <c r="Z339" s="445"/>
      <c r="AA339" s="446"/>
      <c r="AB339" s="444"/>
      <c r="AC339" s="445"/>
      <c r="AD339" s="446"/>
      <c r="AE339" s="444"/>
      <c r="AF339" s="445"/>
      <c r="AG339" s="446"/>
      <c r="AH339" s="444"/>
      <c r="AI339" s="445"/>
      <c r="AJ339" s="446"/>
      <c r="AK339" s="444"/>
      <c r="AL339" s="445"/>
      <c r="AM339" s="446"/>
      <c r="AN339" s="444"/>
      <c r="AO339" s="445"/>
      <c r="AP339" s="446"/>
      <c r="AQ339" s="444"/>
      <c r="AR339" s="445"/>
      <c r="AS339" s="447" t="str">
        <f t="shared" ref="AS339:AU339" si="1675">IF($C339&lt;&gt;"",O339+R339,"")</f>
        <v/>
      </c>
      <c r="AT339" s="447" t="str">
        <f t="shared" si="1675"/>
        <v/>
      </c>
      <c r="AU339" s="447" t="str">
        <f t="shared" si="1675"/>
        <v/>
      </c>
      <c r="AV339" s="448" t="str">
        <f t="shared" si="1"/>
        <v/>
      </c>
      <c r="AW339" s="447" t="str">
        <f t="shared" ref="AW339:AY339" si="1676">IF($C339&lt;&gt;"",U339+X339,"")</f>
        <v/>
      </c>
      <c r="AX339" s="447" t="str">
        <f t="shared" si="1676"/>
        <v/>
      </c>
      <c r="AY339" s="447" t="str">
        <f t="shared" si="1676"/>
        <v/>
      </c>
      <c r="AZ339" s="448" t="str">
        <f t="shared" si="3"/>
        <v/>
      </c>
      <c r="BA339" s="447" t="str">
        <f t="shared" ref="BA339:BC339" si="1677">IF($C339&lt;&gt;"",AA339+AD339,"")</f>
        <v/>
      </c>
      <c r="BB339" s="447" t="str">
        <f t="shared" si="1677"/>
        <v/>
      </c>
      <c r="BC339" s="447" t="str">
        <f t="shared" si="1677"/>
        <v/>
      </c>
      <c r="BD339" s="448" t="str">
        <f t="shared" si="5"/>
        <v/>
      </c>
      <c r="BE339" s="447" t="str">
        <f t="shared" ref="BE339:BG339" si="1678">IF($C339&lt;&gt;"",AG339+AJ339,"")</f>
        <v/>
      </c>
      <c r="BF339" s="447" t="str">
        <f t="shared" si="1678"/>
        <v/>
      </c>
      <c r="BG339" s="447" t="str">
        <f t="shared" si="1678"/>
        <v/>
      </c>
      <c r="BH339" s="428" t="str">
        <f t="shared" si="7"/>
        <v/>
      </c>
      <c r="BI339" s="447" t="str">
        <f t="shared" ref="BI339:BK339" si="1679">IF($C339&lt;&gt;"",AJ339+AM339,"")</f>
        <v/>
      </c>
      <c r="BJ339" s="447" t="str">
        <f t="shared" si="1679"/>
        <v/>
      </c>
      <c r="BK339" s="447" t="str">
        <f t="shared" si="1679"/>
        <v/>
      </c>
      <c r="BL339" s="428" t="str">
        <f t="shared" si="9"/>
        <v/>
      </c>
    </row>
    <row r="340" spans="1:64" ht="24.75" customHeight="1">
      <c r="A340" s="449"/>
      <c r="B340" s="431"/>
      <c r="C340" s="432"/>
      <c r="D340" s="433"/>
      <c r="E340" s="434"/>
      <c r="F340" s="435"/>
      <c r="G340" s="436"/>
      <c r="H340" s="437"/>
      <c r="I340" s="437"/>
      <c r="J340" s="437"/>
      <c r="K340" s="435"/>
      <c r="L340" s="450"/>
      <c r="M340" s="439"/>
      <c r="N340" s="440"/>
      <c r="O340" s="441"/>
      <c r="P340" s="442"/>
      <c r="Q340" s="443"/>
      <c r="R340" s="441"/>
      <c r="S340" s="442"/>
      <c r="T340" s="443"/>
      <c r="U340" s="444"/>
      <c r="V340" s="444"/>
      <c r="W340" s="445"/>
      <c r="X340" s="446"/>
      <c r="Y340" s="444"/>
      <c r="Z340" s="445"/>
      <c r="AA340" s="446"/>
      <c r="AB340" s="444"/>
      <c r="AC340" s="445"/>
      <c r="AD340" s="446"/>
      <c r="AE340" s="444"/>
      <c r="AF340" s="445"/>
      <c r="AG340" s="446"/>
      <c r="AH340" s="444"/>
      <c r="AI340" s="445"/>
      <c r="AJ340" s="446"/>
      <c r="AK340" s="444"/>
      <c r="AL340" s="445"/>
      <c r="AM340" s="446"/>
      <c r="AN340" s="444"/>
      <c r="AO340" s="445"/>
      <c r="AP340" s="446"/>
      <c r="AQ340" s="444"/>
      <c r="AR340" s="445"/>
      <c r="AS340" s="447" t="str">
        <f t="shared" ref="AS340:AU340" si="1680">IF($C340&lt;&gt;"",O340+R340,"")</f>
        <v/>
      </c>
      <c r="AT340" s="447" t="str">
        <f t="shared" si="1680"/>
        <v/>
      </c>
      <c r="AU340" s="447" t="str">
        <f t="shared" si="1680"/>
        <v/>
      </c>
      <c r="AV340" s="448" t="str">
        <f t="shared" si="1"/>
        <v/>
      </c>
      <c r="AW340" s="447" t="str">
        <f t="shared" ref="AW340:AY340" si="1681">IF($C340&lt;&gt;"",U340+X340,"")</f>
        <v/>
      </c>
      <c r="AX340" s="447" t="str">
        <f t="shared" si="1681"/>
        <v/>
      </c>
      <c r="AY340" s="447" t="str">
        <f t="shared" si="1681"/>
        <v/>
      </c>
      <c r="AZ340" s="448" t="str">
        <f t="shared" si="3"/>
        <v/>
      </c>
      <c r="BA340" s="447" t="str">
        <f t="shared" ref="BA340:BC340" si="1682">IF($C340&lt;&gt;"",AA340+AD340,"")</f>
        <v/>
      </c>
      <c r="BB340" s="447" t="str">
        <f t="shared" si="1682"/>
        <v/>
      </c>
      <c r="BC340" s="447" t="str">
        <f t="shared" si="1682"/>
        <v/>
      </c>
      <c r="BD340" s="448" t="str">
        <f t="shared" si="5"/>
        <v/>
      </c>
      <c r="BE340" s="447" t="str">
        <f t="shared" ref="BE340:BG340" si="1683">IF($C340&lt;&gt;"",AG340+AJ340,"")</f>
        <v/>
      </c>
      <c r="BF340" s="447" t="str">
        <f t="shared" si="1683"/>
        <v/>
      </c>
      <c r="BG340" s="447" t="str">
        <f t="shared" si="1683"/>
        <v/>
      </c>
      <c r="BH340" s="428" t="str">
        <f t="shared" si="7"/>
        <v/>
      </c>
      <c r="BI340" s="447" t="str">
        <f t="shared" ref="BI340:BK340" si="1684">IF($C340&lt;&gt;"",AJ340+AM340,"")</f>
        <v/>
      </c>
      <c r="BJ340" s="447" t="str">
        <f t="shared" si="1684"/>
        <v/>
      </c>
      <c r="BK340" s="447" t="str">
        <f t="shared" si="1684"/>
        <v/>
      </c>
      <c r="BL340" s="428" t="str">
        <f t="shared" si="9"/>
        <v/>
      </c>
    </row>
    <row r="341" spans="1:64" ht="24.75" customHeight="1">
      <c r="A341" s="449"/>
      <c r="B341" s="431"/>
      <c r="C341" s="432"/>
      <c r="D341" s="433"/>
      <c r="E341" s="434"/>
      <c r="F341" s="435"/>
      <c r="G341" s="436"/>
      <c r="H341" s="437"/>
      <c r="I341" s="437"/>
      <c r="J341" s="437"/>
      <c r="K341" s="435"/>
      <c r="L341" s="450"/>
      <c r="M341" s="439"/>
      <c r="N341" s="440"/>
      <c r="O341" s="441"/>
      <c r="P341" s="442"/>
      <c r="Q341" s="443"/>
      <c r="R341" s="441"/>
      <c r="S341" s="442"/>
      <c r="T341" s="443"/>
      <c r="U341" s="444"/>
      <c r="V341" s="444"/>
      <c r="W341" s="445"/>
      <c r="X341" s="446"/>
      <c r="Y341" s="444"/>
      <c r="Z341" s="445"/>
      <c r="AA341" s="446"/>
      <c r="AB341" s="444"/>
      <c r="AC341" s="445"/>
      <c r="AD341" s="446"/>
      <c r="AE341" s="444"/>
      <c r="AF341" s="445"/>
      <c r="AG341" s="446"/>
      <c r="AH341" s="444"/>
      <c r="AI341" s="445"/>
      <c r="AJ341" s="446"/>
      <c r="AK341" s="444"/>
      <c r="AL341" s="445"/>
      <c r="AM341" s="446"/>
      <c r="AN341" s="444"/>
      <c r="AO341" s="445"/>
      <c r="AP341" s="446"/>
      <c r="AQ341" s="444"/>
      <c r="AR341" s="445"/>
      <c r="AS341" s="447" t="str">
        <f t="shared" ref="AS341:AU341" si="1685">IF($C341&lt;&gt;"",O341+R341,"")</f>
        <v/>
      </c>
      <c r="AT341" s="447" t="str">
        <f t="shared" si="1685"/>
        <v/>
      </c>
      <c r="AU341" s="447" t="str">
        <f t="shared" si="1685"/>
        <v/>
      </c>
      <c r="AV341" s="448" t="str">
        <f t="shared" si="1"/>
        <v/>
      </c>
      <c r="AW341" s="447" t="str">
        <f t="shared" ref="AW341:AY341" si="1686">IF($C341&lt;&gt;"",U341+X341,"")</f>
        <v/>
      </c>
      <c r="AX341" s="447" t="str">
        <f t="shared" si="1686"/>
        <v/>
      </c>
      <c r="AY341" s="447" t="str">
        <f t="shared" si="1686"/>
        <v/>
      </c>
      <c r="AZ341" s="448" t="str">
        <f t="shared" si="3"/>
        <v/>
      </c>
      <c r="BA341" s="447" t="str">
        <f t="shared" ref="BA341:BC341" si="1687">IF($C341&lt;&gt;"",AA341+AD341,"")</f>
        <v/>
      </c>
      <c r="BB341" s="447" t="str">
        <f t="shared" si="1687"/>
        <v/>
      </c>
      <c r="BC341" s="447" t="str">
        <f t="shared" si="1687"/>
        <v/>
      </c>
      <c r="BD341" s="448" t="str">
        <f t="shared" si="5"/>
        <v/>
      </c>
      <c r="BE341" s="447" t="str">
        <f t="shared" ref="BE341:BG341" si="1688">IF($C341&lt;&gt;"",AG341+AJ341,"")</f>
        <v/>
      </c>
      <c r="BF341" s="447" t="str">
        <f t="shared" si="1688"/>
        <v/>
      </c>
      <c r="BG341" s="447" t="str">
        <f t="shared" si="1688"/>
        <v/>
      </c>
      <c r="BH341" s="428" t="str">
        <f t="shared" si="7"/>
        <v/>
      </c>
      <c r="BI341" s="447" t="str">
        <f t="shared" ref="BI341:BK341" si="1689">IF($C341&lt;&gt;"",AJ341+AM341,"")</f>
        <v/>
      </c>
      <c r="BJ341" s="447" t="str">
        <f t="shared" si="1689"/>
        <v/>
      </c>
      <c r="BK341" s="447" t="str">
        <f t="shared" si="1689"/>
        <v/>
      </c>
      <c r="BL341" s="428" t="str">
        <f t="shared" si="9"/>
        <v/>
      </c>
    </row>
    <row r="342" spans="1:64" ht="24.75" customHeight="1">
      <c r="A342" s="449"/>
      <c r="B342" s="431"/>
      <c r="C342" s="432"/>
      <c r="D342" s="433"/>
      <c r="E342" s="434"/>
      <c r="F342" s="435"/>
      <c r="G342" s="436"/>
      <c r="H342" s="437"/>
      <c r="I342" s="437"/>
      <c r="J342" s="437"/>
      <c r="K342" s="435"/>
      <c r="L342" s="450"/>
      <c r="M342" s="439"/>
      <c r="N342" s="440"/>
      <c r="O342" s="441"/>
      <c r="P342" s="442"/>
      <c r="Q342" s="443"/>
      <c r="R342" s="441"/>
      <c r="S342" s="442"/>
      <c r="T342" s="443"/>
      <c r="U342" s="444"/>
      <c r="V342" s="444"/>
      <c r="W342" s="445"/>
      <c r="X342" s="446"/>
      <c r="Y342" s="444"/>
      <c r="Z342" s="445"/>
      <c r="AA342" s="446"/>
      <c r="AB342" s="444"/>
      <c r="AC342" s="445"/>
      <c r="AD342" s="446"/>
      <c r="AE342" s="444"/>
      <c r="AF342" s="445"/>
      <c r="AG342" s="446"/>
      <c r="AH342" s="444"/>
      <c r="AI342" s="445"/>
      <c r="AJ342" s="446"/>
      <c r="AK342" s="444"/>
      <c r="AL342" s="445"/>
      <c r="AM342" s="446"/>
      <c r="AN342" s="444"/>
      <c r="AO342" s="445"/>
      <c r="AP342" s="446"/>
      <c r="AQ342" s="444"/>
      <c r="AR342" s="445"/>
      <c r="AS342" s="447" t="str">
        <f t="shared" ref="AS342:AU342" si="1690">IF($C342&lt;&gt;"",O342+R342,"")</f>
        <v/>
      </c>
      <c r="AT342" s="447" t="str">
        <f t="shared" si="1690"/>
        <v/>
      </c>
      <c r="AU342" s="447" t="str">
        <f t="shared" si="1690"/>
        <v/>
      </c>
      <c r="AV342" s="448" t="str">
        <f t="shared" si="1"/>
        <v/>
      </c>
      <c r="AW342" s="447" t="str">
        <f t="shared" ref="AW342:AY342" si="1691">IF($C342&lt;&gt;"",U342+X342,"")</f>
        <v/>
      </c>
      <c r="AX342" s="447" t="str">
        <f t="shared" si="1691"/>
        <v/>
      </c>
      <c r="AY342" s="447" t="str">
        <f t="shared" si="1691"/>
        <v/>
      </c>
      <c r="AZ342" s="448" t="str">
        <f t="shared" si="3"/>
        <v/>
      </c>
      <c r="BA342" s="447" t="str">
        <f t="shared" ref="BA342:BC342" si="1692">IF($C342&lt;&gt;"",AA342+AD342,"")</f>
        <v/>
      </c>
      <c r="BB342" s="447" t="str">
        <f t="shared" si="1692"/>
        <v/>
      </c>
      <c r="BC342" s="447" t="str">
        <f t="shared" si="1692"/>
        <v/>
      </c>
      <c r="BD342" s="448" t="str">
        <f t="shared" si="5"/>
        <v/>
      </c>
      <c r="BE342" s="447" t="str">
        <f t="shared" ref="BE342:BG342" si="1693">IF($C342&lt;&gt;"",AG342+AJ342,"")</f>
        <v/>
      </c>
      <c r="BF342" s="447" t="str">
        <f t="shared" si="1693"/>
        <v/>
      </c>
      <c r="BG342" s="447" t="str">
        <f t="shared" si="1693"/>
        <v/>
      </c>
      <c r="BH342" s="428" t="str">
        <f t="shared" si="7"/>
        <v/>
      </c>
      <c r="BI342" s="447" t="str">
        <f t="shared" ref="BI342:BK342" si="1694">IF($C342&lt;&gt;"",AJ342+AM342,"")</f>
        <v/>
      </c>
      <c r="BJ342" s="447" t="str">
        <f t="shared" si="1694"/>
        <v/>
      </c>
      <c r="BK342" s="447" t="str">
        <f t="shared" si="1694"/>
        <v/>
      </c>
      <c r="BL342" s="428" t="str">
        <f t="shared" si="9"/>
        <v/>
      </c>
    </row>
    <row r="343" spans="1:64" ht="24.75" customHeight="1">
      <c r="A343" s="449"/>
      <c r="B343" s="431"/>
      <c r="C343" s="432"/>
      <c r="D343" s="433"/>
      <c r="E343" s="434"/>
      <c r="F343" s="435"/>
      <c r="G343" s="436"/>
      <c r="H343" s="437"/>
      <c r="I343" s="437"/>
      <c r="J343" s="437"/>
      <c r="K343" s="435"/>
      <c r="L343" s="450"/>
      <c r="M343" s="439"/>
      <c r="N343" s="440"/>
      <c r="O343" s="441"/>
      <c r="P343" s="442"/>
      <c r="Q343" s="443"/>
      <c r="R343" s="441"/>
      <c r="S343" s="442"/>
      <c r="T343" s="443"/>
      <c r="U343" s="444"/>
      <c r="V343" s="444"/>
      <c r="W343" s="445"/>
      <c r="X343" s="446"/>
      <c r="Y343" s="444"/>
      <c r="Z343" s="445"/>
      <c r="AA343" s="446"/>
      <c r="AB343" s="444"/>
      <c r="AC343" s="445"/>
      <c r="AD343" s="446"/>
      <c r="AE343" s="444"/>
      <c r="AF343" s="445"/>
      <c r="AG343" s="446"/>
      <c r="AH343" s="444"/>
      <c r="AI343" s="445"/>
      <c r="AJ343" s="446"/>
      <c r="AK343" s="444"/>
      <c r="AL343" s="445"/>
      <c r="AM343" s="446"/>
      <c r="AN343" s="444"/>
      <c r="AO343" s="445"/>
      <c r="AP343" s="446"/>
      <c r="AQ343" s="444"/>
      <c r="AR343" s="445"/>
      <c r="AS343" s="447" t="str">
        <f t="shared" ref="AS343:AU343" si="1695">IF($C343&lt;&gt;"",O343+R343,"")</f>
        <v/>
      </c>
      <c r="AT343" s="447" t="str">
        <f t="shared" si="1695"/>
        <v/>
      </c>
      <c r="AU343" s="447" t="str">
        <f t="shared" si="1695"/>
        <v/>
      </c>
      <c r="AV343" s="448" t="str">
        <f t="shared" si="1"/>
        <v/>
      </c>
      <c r="AW343" s="447" t="str">
        <f t="shared" ref="AW343:AY343" si="1696">IF($C343&lt;&gt;"",U343+X343,"")</f>
        <v/>
      </c>
      <c r="AX343" s="447" t="str">
        <f t="shared" si="1696"/>
        <v/>
      </c>
      <c r="AY343" s="447" t="str">
        <f t="shared" si="1696"/>
        <v/>
      </c>
      <c r="AZ343" s="448" t="str">
        <f t="shared" si="3"/>
        <v/>
      </c>
      <c r="BA343" s="447" t="str">
        <f t="shared" ref="BA343:BC343" si="1697">IF($C343&lt;&gt;"",AA343+AD343,"")</f>
        <v/>
      </c>
      <c r="BB343" s="447" t="str">
        <f t="shared" si="1697"/>
        <v/>
      </c>
      <c r="BC343" s="447" t="str">
        <f t="shared" si="1697"/>
        <v/>
      </c>
      <c r="BD343" s="448" t="str">
        <f t="shared" si="5"/>
        <v/>
      </c>
      <c r="BE343" s="447" t="str">
        <f t="shared" ref="BE343:BG343" si="1698">IF($C343&lt;&gt;"",AG343+AJ343,"")</f>
        <v/>
      </c>
      <c r="BF343" s="447" t="str">
        <f t="shared" si="1698"/>
        <v/>
      </c>
      <c r="BG343" s="447" t="str">
        <f t="shared" si="1698"/>
        <v/>
      </c>
      <c r="BH343" s="428" t="str">
        <f t="shared" si="7"/>
        <v/>
      </c>
      <c r="BI343" s="447" t="str">
        <f t="shared" ref="BI343:BK343" si="1699">IF($C343&lt;&gt;"",AJ343+AM343,"")</f>
        <v/>
      </c>
      <c r="BJ343" s="447" t="str">
        <f t="shared" si="1699"/>
        <v/>
      </c>
      <c r="BK343" s="447" t="str">
        <f t="shared" si="1699"/>
        <v/>
      </c>
      <c r="BL343" s="428" t="str">
        <f t="shared" si="9"/>
        <v/>
      </c>
    </row>
    <row r="344" spans="1:64" ht="24.75" customHeight="1">
      <c r="A344" s="449"/>
      <c r="B344" s="431"/>
      <c r="C344" s="432"/>
      <c r="D344" s="433"/>
      <c r="E344" s="434"/>
      <c r="F344" s="435"/>
      <c r="G344" s="436"/>
      <c r="H344" s="437"/>
      <c r="I344" s="437"/>
      <c r="J344" s="437"/>
      <c r="K344" s="435"/>
      <c r="L344" s="450"/>
      <c r="M344" s="439"/>
      <c r="N344" s="440"/>
      <c r="O344" s="441"/>
      <c r="P344" s="442"/>
      <c r="Q344" s="443"/>
      <c r="R344" s="441"/>
      <c r="S344" s="442"/>
      <c r="T344" s="443"/>
      <c r="U344" s="444"/>
      <c r="V344" s="444"/>
      <c r="W344" s="445"/>
      <c r="X344" s="446"/>
      <c r="Y344" s="444"/>
      <c r="Z344" s="445"/>
      <c r="AA344" s="446"/>
      <c r="AB344" s="444"/>
      <c r="AC344" s="445"/>
      <c r="AD344" s="446"/>
      <c r="AE344" s="444"/>
      <c r="AF344" s="445"/>
      <c r="AG344" s="446"/>
      <c r="AH344" s="444"/>
      <c r="AI344" s="445"/>
      <c r="AJ344" s="446"/>
      <c r="AK344" s="444"/>
      <c r="AL344" s="445"/>
      <c r="AM344" s="446"/>
      <c r="AN344" s="444"/>
      <c r="AO344" s="445"/>
      <c r="AP344" s="446"/>
      <c r="AQ344" s="444"/>
      <c r="AR344" s="445"/>
      <c r="AS344" s="447" t="str">
        <f t="shared" ref="AS344:AU344" si="1700">IF($C344&lt;&gt;"",O344+R344,"")</f>
        <v/>
      </c>
      <c r="AT344" s="447" t="str">
        <f t="shared" si="1700"/>
        <v/>
      </c>
      <c r="AU344" s="447" t="str">
        <f t="shared" si="1700"/>
        <v/>
      </c>
      <c r="AV344" s="448" t="str">
        <f t="shared" si="1"/>
        <v/>
      </c>
      <c r="AW344" s="447" t="str">
        <f t="shared" ref="AW344:AY344" si="1701">IF($C344&lt;&gt;"",U344+X344,"")</f>
        <v/>
      </c>
      <c r="AX344" s="447" t="str">
        <f t="shared" si="1701"/>
        <v/>
      </c>
      <c r="AY344" s="447" t="str">
        <f t="shared" si="1701"/>
        <v/>
      </c>
      <c r="AZ344" s="448" t="str">
        <f t="shared" si="3"/>
        <v/>
      </c>
      <c r="BA344" s="447" t="str">
        <f t="shared" ref="BA344:BC344" si="1702">IF($C344&lt;&gt;"",AA344+AD344,"")</f>
        <v/>
      </c>
      <c r="BB344" s="447" t="str">
        <f t="shared" si="1702"/>
        <v/>
      </c>
      <c r="BC344" s="447" t="str">
        <f t="shared" si="1702"/>
        <v/>
      </c>
      <c r="BD344" s="448" t="str">
        <f t="shared" si="5"/>
        <v/>
      </c>
      <c r="BE344" s="447" t="str">
        <f t="shared" ref="BE344:BG344" si="1703">IF($C344&lt;&gt;"",AG344+AJ344,"")</f>
        <v/>
      </c>
      <c r="BF344" s="447" t="str">
        <f t="shared" si="1703"/>
        <v/>
      </c>
      <c r="BG344" s="447" t="str">
        <f t="shared" si="1703"/>
        <v/>
      </c>
      <c r="BH344" s="428" t="str">
        <f t="shared" si="7"/>
        <v/>
      </c>
      <c r="BI344" s="447" t="str">
        <f t="shared" ref="BI344:BK344" si="1704">IF($C344&lt;&gt;"",AJ344+AM344,"")</f>
        <v/>
      </c>
      <c r="BJ344" s="447" t="str">
        <f t="shared" si="1704"/>
        <v/>
      </c>
      <c r="BK344" s="447" t="str">
        <f t="shared" si="1704"/>
        <v/>
      </c>
      <c r="BL344" s="428" t="str">
        <f t="shared" si="9"/>
        <v/>
      </c>
    </row>
    <row r="345" spans="1:64" ht="24.75" customHeight="1">
      <c r="A345" s="449"/>
      <c r="B345" s="431"/>
      <c r="C345" s="432"/>
      <c r="D345" s="433"/>
      <c r="E345" s="434"/>
      <c r="F345" s="435"/>
      <c r="G345" s="436"/>
      <c r="H345" s="437"/>
      <c r="I345" s="437"/>
      <c r="J345" s="437"/>
      <c r="K345" s="435"/>
      <c r="L345" s="450"/>
      <c r="M345" s="439"/>
      <c r="N345" s="440"/>
      <c r="O345" s="441"/>
      <c r="P345" s="442"/>
      <c r="Q345" s="443"/>
      <c r="R345" s="441"/>
      <c r="S345" s="442"/>
      <c r="T345" s="443"/>
      <c r="U345" s="444"/>
      <c r="V345" s="444"/>
      <c r="W345" s="445"/>
      <c r="X345" s="446"/>
      <c r="Y345" s="444"/>
      <c r="Z345" s="445"/>
      <c r="AA345" s="446"/>
      <c r="AB345" s="444"/>
      <c r="AC345" s="445"/>
      <c r="AD345" s="446"/>
      <c r="AE345" s="444"/>
      <c r="AF345" s="445"/>
      <c r="AG345" s="446"/>
      <c r="AH345" s="444"/>
      <c r="AI345" s="445"/>
      <c r="AJ345" s="446"/>
      <c r="AK345" s="444"/>
      <c r="AL345" s="445"/>
      <c r="AM345" s="446"/>
      <c r="AN345" s="444"/>
      <c r="AO345" s="445"/>
      <c r="AP345" s="446"/>
      <c r="AQ345" s="444"/>
      <c r="AR345" s="445"/>
      <c r="AS345" s="447" t="str">
        <f t="shared" ref="AS345:AU345" si="1705">IF($C345&lt;&gt;"",O345+R345,"")</f>
        <v/>
      </c>
      <c r="AT345" s="447" t="str">
        <f t="shared" si="1705"/>
        <v/>
      </c>
      <c r="AU345" s="447" t="str">
        <f t="shared" si="1705"/>
        <v/>
      </c>
      <c r="AV345" s="448" t="str">
        <f t="shared" si="1"/>
        <v/>
      </c>
      <c r="AW345" s="447" t="str">
        <f t="shared" ref="AW345:AY345" si="1706">IF($C345&lt;&gt;"",U345+X345,"")</f>
        <v/>
      </c>
      <c r="AX345" s="447" t="str">
        <f t="shared" si="1706"/>
        <v/>
      </c>
      <c r="AY345" s="447" t="str">
        <f t="shared" si="1706"/>
        <v/>
      </c>
      <c r="AZ345" s="448" t="str">
        <f t="shared" si="3"/>
        <v/>
      </c>
      <c r="BA345" s="447" t="str">
        <f t="shared" ref="BA345:BC345" si="1707">IF($C345&lt;&gt;"",AA345+AD345,"")</f>
        <v/>
      </c>
      <c r="BB345" s="447" t="str">
        <f t="shared" si="1707"/>
        <v/>
      </c>
      <c r="BC345" s="447" t="str">
        <f t="shared" si="1707"/>
        <v/>
      </c>
      <c r="BD345" s="448" t="str">
        <f t="shared" si="5"/>
        <v/>
      </c>
      <c r="BE345" s="447" t="str">
        <f t="shared" ref="BE345:BG345" si="1708">IF($C345&lt;&gt;"",AG345+AJ345,"")</f>
        <v/>
      </c>
      <c r="BF345" s="447" t="str">
        <f t="shared" si="1708"/>
        <v/>
      </c>
      <c r="BG345" s="447" t="str">
        <f t="shared" si="1708"/>
        <v/>
      </c>
      <c r="BH345" s="428" t="str">
        <f t="shared" si="7"/>
        <v/>
      </c>
      <c r="BI345" s="447" t="str">
        <f t="shared" ref="BI345:BK345" si="1709">IF($C345&lt;&gt;"",AJ345+AM345,"")</f>
        <v/>
      </c>
      <c r="BJ345" s="447" t="str">
        <f t="shared" si="1709"/>
        <v/>
      </c>
      <c r="BK345" s="447" t="str">
        <f t="shared" si="1709"/>
        <v/>
      </c>
      <c r="BL345" s="428" t="str">
        <f t="shared" si="9"/>
        <v/>
      </c>
    </row>
    <row r="346" spans="1:64" ht="24.75" customHeight="1">
      <c r="A346" s="449"/>
      <c r="B346" s="431"/>
      <c r="C346" s="432"/>
      <c r="D346" s="433"/>
      <c r="E346" s="434"/>
      <c r="F346" s="435"/>
      <c r="G346" s="436"/>
      <c r="H346" s="437"/>
      <c r="I346" s="437"/>
      <c r="J346" s="437"/>
      <c r="K346" s="435"/>
      <c r="L346" s="450"/>
      <c r="M346" s="439"/>
      <c r="N346" s="440"/>
      <c r="O346" s="441"/>
      <c r="P346" s="442"/>
      <c r="Q346" s="443"/>
      <c r="R346" s="441"/>
      <c r="S346" s="442"/>
      <c r="T346" s="443"/>
      <c r="U346" s="444"/>
      <c r="V346" s="444"/>
      <c r="W346" s="445"/>
      <c r="X346" s="446"/>
      <c r="Y346" s="444"/>
      <c r="Z346" s="445"/>
      <c r="AA346" s="446"/>
      <c r="AB346" s="444"/>
      <c r="AC346" s="445"/>
      <c r="AD346" s="446"/>
      <c r="AE346" s="444"/>
      <c r="AF346" s="445"/>
      <c r="AG346" s="446"/>
      <c r="AH346" s="444"/>
      <c r="AI346" s="445"/>
      <c r="AJ346" s="446"/>
      <c r="AK346" s="444"/>
      <c r="AL346" s="445"/>
      <c r="AM346" s="446"/>
      <c r="AN346" s="444"/>
      <c r="AO346" s="445"/>
      <c r="AP346" s="446"/>
      <c r="AQ346" s="444"/>
      <c r="AR346" s="445"/>
      <c r="AS346" s="447" t="str">
        <f t="shared" ref="AS346:AU346" si="1710">IF($C346&lt;&gt;"",O346+R346,"")</f>
        <v/>
      </c>
      <c r="AT346" s="447" t="str">
        <f t="shared" si="1710"/>
        <v/>
      </c>
      <c r="AU346" s="447" t="str">
        <f t="shared" si="1710"/>
        <v/>
      </c>
      <c r="AV346" s="448" t="str">
        <f t="shared" si="1"/>
        <v/>
      </c>
      <c r="AW346" s="447" t="str">
        <f t="shared" ref="AW346:AY346" si="1711">IF($C346&lt;&gt;"",U346+X346,"")</f>
        <v/>
      </c>
      <c r="AX346" s="447" t="str">
        <f t="shared" si="1711"/>
        <v/>
      </c>
      <c r="AY346" s="447" t="str">
        <f t="shared" si="1711"/>
        <v/>
      </c>
      <c r="AZ346" s="448" t="str">
        <f t="shared" si="3"/>
        <v/>
      </c>
      <c r="BA346" s="447" t="str">
        <f t="shared" ref="BA346:BC346" si="1712">IF($C346&lt;&gt;"",AA346+AD346,"")</f>
        <v/>
      </c>
      <c r="BB346" s="447" t="str">
        <f t="shared" si="1712"/>
        <v/>
      </c>
      <c r="BC346" s="447" t="str">
        <f t="shared" si="1712"/>
        <v/>
      </c>
      <c r="BD346" s="448" t="str">
        <f t="shared" si="5"/>
        <v/>
      </c>
      <c r="BE346" s="447" t="str">
        <f t="shared" ref="BE346:BG346" si="1713">IF($C346&lt;&gt;"",AG346+AJ346,"")</f>
        <v/>
      </c>
      <c r="BF346" s="447" t="str">
        <f t="shared" si="1713"/>
        <v/>
      </c>
      <c r="BG346" s="447" t="str">
        <f t="shared" si="1713"/>
        <v/>
      </c>
      <c r="BH346" s="428" t="str">
        <f t="shared" si="7"/>
        <v/>
      </c>
      <c r="BI346" s="447" t="str">
        <f t="shared" ref="BI346:BK346" si="1714">IF($C346&lt;&gt;"",AJ346+AM346,"")</f>
        <v/>
      </c>
      <c r="BJ346" s="447" t="str">
        <f t="shared" si="1714"/>
        <v/>
      </c>
      <c r="BK346" s="447" t="str">
        <f t="shared" si="1714"/>
        <v/>
      </c>
      <c r="BL346" s="428" t="str">
        <f t="shared" si="9"/>
        <v/>
      </c>
    </row>
    <row r="347" spans="1:64" ht="24.75" customHeight="1">
      <c r="A347" s="449"/>
      <c r="B347" s="431"/>
      <c r="C347" s="432"/>
      <c r="D347" s="433"/>
      <c r="E347" s="434"/>
      <c r="F347" s="435"/>
      <c r="G347" s="436"/>
      <c r="H347" s="437"/>
      <c r="I347" s="437"/>
      <c r="J347" s="437"/>
      <c r="K347" s="435"/>
      <c r="L347" s="450"/>
      <c r="M347" s="439"/>
      <c r="N347" s="440"/>
      <c r="O347" s="441"/>
      <c r="P347" s="442"/>
      <c r="Q347" s="443"/>
      <c r="R347" s="441"/>
      <c r="S347" s="442"/>
      <c r="T347" s="443"/>
      <c r="U347" s="444"/>
      <c r="V347" s="444"/>
      <c r="W347" s="445"/>
      <c r="X347" s="446"/>
      <c r="Y347" s="444"/>
      <c r="Z347" s="445"/>
      <c r="AA347" s="446"/>
      <c r="AB347" s="444"/>
      <c r="AC347" s="445"/>
      <c r="AD347" s="446"/>
      <c r="AE347" s="444"/>
      <c r="AF347" s="445"/>
      <c r="AG347" s="446"/>
      <c r="AH347" s="444"/>
      <c r="AI347" s="445"/>
      <c r="AJ347" s="446"/>
      <c r="AK347" s="444"/>
      <c r="AL347" s="445"/>
      <c r="AM347" s="446"/>
      <c r="AN347" s="444"/>
      <c r="AO347" s="445"/>
      <c r="AP347" s="446"/>
      <c r="AQ347" s="444"/>
      <c r="AR347" s="445"/>
      <c r="AS347" s="447" t="str">
        <f t="shared" ref="AS347:AU347" si="1715">IF($C347&lt;&gt;"",O347+R347,"")</f>
        <v/>
      </c>
      <c r="AT347" s="447" t="str">
        <f t="shared" si="1715"/>
        <v/>
      </c>
      <c r="AU347" s="447" t="str">
        <f t="shared" si="1715"/>
        <v/>
      </c>
      <c r="AV347" s="448" t="str">
        <f t="shared" si="1"/>
        <v/>
      </c>
      <c r="AW347" s="447" t="str">
        <f t="shared" ref="AW347:AY347" si="1716">IF($C347&lt;&gt;"",U347+X347,"")</f>
        <v/>
      </c>
      <c r="AX347" s="447" t="str">
        <f t="shared" si="1716"/>
        <v/>
      </c>
      <c r="AY347" s="447" t="str">
        <f t="shared" si="1716"/>
        <v/>
      </c>
      <c r="AZ347" s="448" t="str">
        <f t="shared" si="3"/>
        <v/>
      </c>
      <c r="BA347" s="447" t="str">
        <f t="shared" ref="BA347:BC347" si="1717">IF($C347&lt;&gt;"",AA347+AD347,"")</f>
        <v/>
      </c>
      <c r="BB347" s="447" t="str">
        <f t="shared" si="1717"/>
        <v/>
      </c>
      <c r="BC347" s="447" t="str">
        <f t="shared" si="1717"/>
        <v/>
      </c>
      <c r="BD347" s="448" t="str">
        <f t="shared" si="5"/>
        <v/>
      </c>
      <c r="BE347" s="447" t="str">
        <f t="shared" ref="BE347:BG347" si="1718">IF($C347&lt;&gt;"",AG347+AJ347,"")</f>
        <v/>
      </c>
      <c r="BF347" s="447" t="str">
        <f t="shared" si="1718"/>
        <v/>
      </c>
      <c r="BG347" s="447" t="str">
        <f t="shared" si="1718"/>
        <v/>
      </c>
      <c r="BH347" s="428" t="str">
        <f t="shared" si="7"/>
        <v/>
      </c>
      <c r="BI347" s="447" t="str">
        <f t="shared" ref="BI347:BK347" si="1719">IF($C347&lt;&gt;"",AJ347+AM347,"")</f>
        <v/>
      </c>
      <c r="BJ347" s="447" t="str">
        <f t="shared" si="1719"/>
        <v/>
      </c>
      <c r="BK347" s="447" t="str">
        <f t="shared" si="1719"/>
        <v/>
      </c>
      <c r="BL347" s="428" t="str">
        <f t="shared" si="9"/>
        <v/>
      </c>
    </row>
    <row r="348" spans="1:64" ht="24.75" customHeight="1">
      <c r="A348" s="449"/>
      <c r="B348" s="431"/>
      <c r="C348" s="432"/>
      <c r="D348" s="433"/>
      <c r="E348" s="434"/>
      <c r="F348" s="435"/>
      <c r="G348" s="436"/>
      <c r="H348" s="437"/>
      <c r="I348" s="437"/>
      <c r="J348" s="437"/>
      <c r="K348" s="435"/>
      <c r="L348" s="450"/>
      <c r="M348" s="439"/>
      <c r="N348" s="440"/>
      <c r="O348" s="441"/>
      <c r="P348" s="442"/>
      <c r="Q348" s="443"/>
      <c r="R348" s="441"/>
      <c r="S348" s="442"/>
      <c r="T348" s="443"/>
      <c r="U348" s="444"/>
      <c r="V348" s="444"/>
      <c r="W348" s="445"/>
      <c r="X348" s="446"/>
      <c r="Y348" s="444"/>
      <c r="Z348" s="445"/>
      <c r="AA348" s="446"/>
      <c r="AB348" s="444"/>
      <c r="AC348" s="445"/>
      <c r="AD348" s="446"/>
      <c r="AE348" s="444"/>
      <c r="AF348" s="445"/>
      <c r="AG348" s="446"/>
      <c r="AH348" s="444"/>
      <c r="AI348" s="445"/>
      <c r="AJ348" s="446"/>
      <c r="AK348" s="444"/>
      <c r="AL348" s="445"/>
      <c r="AM348" s="446"/>
      <c r="AN348" s="444"/>
      <c r="AO348" s="445"/>
      <c r="AP348" s="446"/>
      <c r="AQ348" s="444"/>
      <c r="AR348" s="445"/>
      <c r="AS348" s="447" t="str">
        <f t="shared" ref="AS348:AU348" si="1720">IF($C348&lt;&gt;"",O348+R348,"")</f>
        <v/>
      </c>
      <c r="AT348" s="447" t="str">
        <f t="shared" si="1720"/>
        <v/>
      </c>
      <c r="AU348" s="447" t="str">
        <f t="shared" si="1720"/>
        <v/>
      </c>
      <c r="AV348" s="448" t="str">
        <f t="shared" si="1"/>
        <v/>
      </c>
      <c r="AW348" s="447" t="str">
        <f t="shared" ref="AW348:AY348" si="1721">IF($C348&lt;&gt;"",U348+X348,"")</f>
        <v/>
      </c>
      <c r="AX348" s="447" t="str">
        <f t="shared" si="1721"/>
        <v/>
      </c>
      <c r="AY348" s="447" t="str">
        <f t="shared" si="1721"/>
        <v/>
      </c>
      <c r="AZ348" s="448" t="str">
        <f t="shared" si="3"/>
        <v/>
      </c>
      <c r="BA348" s="447" t="str">
        <f t="shared" ref="BA348:BC348" si="1722">IF($C348&lt;&gt;"",AA348+AD348,"")</f>
        <v/>
      </c>
      <c r="BB348" s="447" t="str">
        <f t="shared" si="1722"/>
        <v/>
      </c>
      <c r="BC348" s="447" t="str">
        <f t="shared" si="1722"/>
        <v/>
      </c>
      <c r="BD348" s="448" t="str">
        <f t="shared" si="5"/>
        <v/>
      </c>
      <c r="BE348" s="447" t="str">
        <f t="shared" ref="BE348:BG348" si="1723">IF($C348&lt;&gt;"",AG348+AJ348,"")</f>
        <v/>
      </c>
      <c r="BF348" s="447" t="str">
        <f t="shared" si="1723"/>
        <v/>
      </c>
      <c r="BG348" s="447" t="str">
        <f t="shared" si="1723"/>
        <v/>
      </c>
      <c r="BH348" s="428" t="str">
        <f t="shared" si="7"/>
        <v/>
      </c>
      <c r="BI348" s="447" t="str">
        <f t="shared" ref="BI348:BK348" si="1724">IF($C348&lt;&gt;"",AJ348+AM348,"")</f>
        <v/>
      </c>
      <c r="BJ348" s="447" t="str">
        <f t="shared" si="1724"/>
        <v/>
      </c>
      <c r="BK348" s="447" t="str">
        <f t="shared" si="1724"/>
        <v/>
      </c>
      <c r="BL348" s="428" t="str">
        <f t="shared" si="9"/>
        <v/>
      </c>
    </row>
    <row r="349" spans="1:64" ht="24.75" customHeight="1">
      <c r="A349" s="449"/>
      <c r="B349" s="431"/>
      <c r="C349" s="432"/>
      <c r="D349" s="433"/>
      <c r="E349" s="434"/>
      <c r="F349" s="435"/>
      <c r="G349" s="436"/>
      <c r="H349" s="437"/>
      <c r="I349" s="437"/>
      <c r="J349" s="437"/>
      <c r="K349" s="435"/>
      <c r="L349" s="450"/>
      <c r="M349" s="439"/>
      <c r="N349" s="440"/>
      <c r="O349" s="441"/>
      <c r="P349" s="442"/>
      <c r="Q349" s="443"/>
      <c r="R349" s="441"/>
      <c r="S349" s="442"/>
      <c r="T349" s="443"/>
      <c r="U349" s="444"/>
      <c r="V349" s="444"/>
      <c r="W349" s="445"/>
      <c r="X349" s="446"/>
      <c r="Y349" s="444"/>
      <c r="Z349" s="445"/>
      <c r="AA349" s="446"/>
      <c r="AB349" s="444"/>
      <c r="AC349" s="445"/>
      <c r="AD349" s="446"/>
      <c r="AE349" s="444"/>
      <c r="AF349" s="445"/>
      <c r="AG349" s="446"/>
      <c r="AH349" s="444"/>
      <c r="AI349" s="445"/>
      <c r="AJ349" s="446"/>
      <c r="AK349" s="444"/>
      <c r="AL349" s="445"/>
      <c r="AM349" s="446"/>
      <c r="AN349" s="444"/>
      <c r="AO349" s="445"/>
      <c r="AP349" s="446"/>
      <c r="AQ349" s="444"/>
      <c r="AR349" s="445"/>
      <c r="AS349" s="447" t="str">
        <f t="shared" ref="AS349:AU349" si="1725">IF($C349&lt;&gt;"",O349+R349,"")</f>
        <v/>
      </c>
      <c r="AT349" s="447" t="str">
        <f t="shared" si="1725"/>
        <v/>
      </c>
      <c r="AU349" s="447" t="str">
        <f t="shared" si="1725"/>
        <v/>
      </c>
      <c r="AV349" s="448" t="str">
        <f t="shared" si="1"/>
        <v/>
      </c>
      <c r="AW349" s="447" t="str">
        <f t="shared" ref="AW349:AY349" si="1726">IF($C349&lt;&gt;"",U349+X349,"")</f>
        <v/>
      </c>
      <c r="AX349" s="447" t="str">
        <f t="shared" si="1726"/>
        <v/>
      </c>
      <c r="AY349" s="447" t="str">
        <f t="shared" si="1726"/>
        <v/>
      </c>
      <c r="AZ349" s="448" t="str">
        <f t="shared" si="3"/>
        <v/>
      </c>
      <c r="BA349" s="447" t="str">
        <f t="shared" ref="BA349:BC349" si="1727">IF($C349&lt;&gt;"",AA349+AD349,"")</f>
        <v/>
      </c>
      <c r="BB349" s="447" t="str">
        <f t="shared" si="1727"/>
        <v/>
      </c>
      <c r="BC349" s="447" t="str">
        <f t="shared" si="1727"/>
        <v/>
      </c>
      <c r="BD349" s="448" t="str">
        <f t="shared" si="5"/>
        <v/>
      </c>
      <c r="BE349" s="447" t="str">
        <f t="shared" ref="BE349:BG349" si="1728">IF($C349&lt;&gt;"",AG349+AJ349,"")</f>
        <v/>
      </c>
      <c r="BF349" s="447" t="str">
        <f t="shared" si="1728"/>
        <v/>
      </c>
      <c r="BG349" s="447" t="str">
        <f t="shared" si="1728"/>
        <v/>
      </c>
      <c r="BH349" s="428" t="str">
        <f t="shared" si="7"/>
        <v/>
      </c>
      <c r="BI349" s="447" t="str">
        <f t="shared" ref="BI349:BK349" si="1729">IF($C349&lt;&gt;"",AJ349+AM349,"")</f>
        <v/>
      </c>
      <c r="BJ349" s="447" t="str">
        <f t="shared" si="1729"/>
        <v/>
      </c>
      <c r="BK349" s="447" t="str">
        <f t="shared" si="1729"/>
        <v/>
      </c>
      <c r="BL349" s="428" t="str">
        <f t="shared" si="9"/>
        <v/>
      </c>
    </row>
    <row r="350" spans="1:64" ht="24.75" customHeight="1">
      <c r="A350" s="449"/>
      <c r="B350" s="431"/>
      <c r="C350" s="432"/>
      <c r="D350" s="433"/>
      <c r="E350" s="434"/>
      <c r="F350" s="435"/>
      <c r="G350" s="436"/>
      <c r="H350" s="437"/>
      <c r="I350" s="437"/>
      <c r="J350" s="437"/>
      <c r="K350" s="435"/>
      <c r="L350" s="450"/>
      <c r="M350" s="439"/>
      <c r="N350" s="440"/>
      <c r="O350" s="441"/>
      <c r="P350" s="442"/>
      <c r="Q350" s="443"/>
      <c r="R350" s="441"/>
      <c r="S350" s="442"/>
      <c r="T350" s="443"/>
      <c r="U350" s="444"/>
      <c r="V350" s="444"/>
      <c r="W350" s="445"/>
      <c r="X350" s="446"/>
      <c r="Y350" s="444"/>
      <c r="Z350" s="445"/>
      <c r="AA350" s="446"/>
      <c r="AB350" s="444"/>
      <c r="AC350" s="445"/>
      <c r="AD350" s="446"/>
      <c r="AE350" s="444"/>
      <c r="AF350" s="445"/>
      <c r="AG350" s="446"/>
      <c r="AH350" s="444"/>
      <c r="AI350" s="445"/>
      <c r="AJ350" s="446"/>
      <c r="AK350" s="444"/>
      <c r="AL350" s="445"/>
      <c r="AM350" s="446"/>
      <c r="AN350" s="444"/>
      <c r="AO350" s="445"/>
      <c r="AP350" s="446"/>
      <c r="AQ350" s="444"/>
      <c r="AR350" s="445"/>
      <c r="AS350" s="447" t="str">
        <f t="shared" ref="AS350:AU350" si="1730">IF($C350&lt;&gt;"",O350+R350,"")</f>
        <v/>
      </c>
      <c r="AT350" s="447" t="str">
        <f t="shared" si="1730"/>
        <v/>
      </c>
      <c r="AU350" s="447" t="str">
        <f t="shared" si="1730"/>
        <v/>
      </c>
      <c r="AV350" s="448" t="str">
        <f t="shared" si="1"/>
        <v/>
      </c>
      <c r="AW350" s="447" t="str">
        <f t="shared" ref="AW350:AY350" si="1731">IF($C350&lt;&gt;"",U350+X350,"")</f>
        <v/>
      </c>
      <c r="AX350" s="447" t="str">
        <f t="shared" si="1731"/>
        <v/>
      </c>
      <c r="AY350" s="447" t="str">
        <f t="shared" si="1731"/>
        <v/>
      </c>
      <c r="AZ350" s="448" t="str">
        <f t="shared" si="3"/>
        <v/>
      </c>
      <c r="BA350" s="447" t="str">
        <f t="shared" ref="BA350:BC350" si="1732">IF($C350&lt;&gt;"",AA350+AD350,"")</f>
        <v/>
      </c>
      <c r="BB350" s="447" t="str">
        <f t="shared" si="1732"/>
        <v/>
      </c>
      <c r="BC350" s="447" t="str">
        <f t="shared" si="1732"/>
        <v/>
      </c>
      <c r="BD350" s="448" t="str">
        <f t="shared" si="5"/>
        <v/>
      </c>
      <c r="BE350" s="447" t="str">
        <f t="shared" ref="BE350:BG350" si="1733">IF($C350&lt;&gt;"",AG350+AJ350,"")</f>
        <v/>
      </c>
      <c r="BF350" s="447" t="str">
        <f t="shared" si="1733"/>
        <v/>
      </c>
      <c r="BG350" s="447" t="str">
        <f t="shared" si="1733"/>
        <v/>
      </c>
      <c r="BH350" s="428" t="str">
        <f t="shared" si="7"/>
        <v/>
      </c>
      <c r="BI350" s="447" t="str">
        <f t="shared" ref="BI350:BK350" si="1734">IF($C350&lt;&gt;"",AJ350+AM350,"")</f>
        <v/>
      </c>
      <c r="BJ350" s="447" t="str">
        <f t="shared" si="1734"/>
        <v/>
      </c>
      <c r="BK350" s="447" t="str">
        <f t="shared" si="1734"/>
        <v/>
      </c>
      <c r="BL350" s="428" t="str">
        <f t="shared" si="9"/>
        <v/>
      </c>
    </row>
    <row r="351" spans="1:64" ht="24.75" customHeight="1">
      <c r="A351" s="449"/>
      <c r="B351" s="431"/>
      <c r="C351" s="432"/>
      <c r="D351" s="433"/>
      <c r="E351" s="434"/>
      <c r="F351" s="435"/>
      <c r="G351" s="436"/>
      <c r="H351" s="437"/>
      <c r="I351" s="437"/>
      <c r="J351" s="437"/>
      <c r="K351" s="435"/>
      <c r="L351" s="450"/>
      <c r="M351" s="439"/>
      <c r="N351" s="440"/>
      <c r="O351" s="441"/>
      <c r="P351" s="442"/>
      <c r="Q351" s="443"/>
      <c r="R351" s="441"/>
      <c r="S351" s="442"/>
      <c r="T351" s="443"/>
      <c r="U351" s="444"/>
      <c r="V351" s="444"/>
      <c r="W351" s="445"/>
      <c r="X351" s="446"/>
      <c r="Y351" s="444"/>
      <c r="Z351" s="445"/>
      <c r="AA351" s="446"/>
      <c r="AB351" s="444"/>
      <c r="AC351" s="445"/>
      <c r="AD351" s="446"/>
      <c r="AE351" s="444"/>
      <c r="AF351" s="445"/>
      <c r="AG351" s="446"/>
      <c r="AH351" s="444"/>
      <c r="AI351" s="445"/>
      <c r="AJ351" s="446"/>
      <c r="AK351" s="444"/>
      <c r="AL351" s="445"/>
      <c r="AM351" s="446"/>
      <c r="AN351" s="444"/>
      <c r="AO351" s="445"/>
      <c r="AP351" s="446"/>
      <c r="AQ351" s="444"/>
      <c r="AR351" s="445"/>
      <c r="AS351" s="447" t="str">
        <f t="shared" ref="AS351:AU351" si="1735">IF($C351&lt;&gt;"",O351+R351,"")</f>
        <v/>
      </c>
      <c r="AT351" s="447" t="str">
        <f t="shared" si="1735"/>
        <v/>
      </c>
      <c r="AU351" s="447" t="str">
        <f t="shared" si="1735"/>
        <v/>
      </c>
      <c r="AV351" s="448" t="str">
        <f t="shared" si="1"/>
        <v/>
      </c>
      <c r="AW351" s="447" t="str">
        <f t="shared" ref="AW351:AY351" si="1736">IF($C351&lt;&gt;"",U351+X351,"")</f>
        <v/>
      </c>
      <c r="AX351" s="447" t="str">
        <f t="shared" si="1736"/>
        <v/>
      </c>
      <c r="AY351" s="447" t="str">
        <f t="shared" si="1736"/>
        <v/>
      </c>
      <c r="AZ351" s="448" t="str">
        <f t="shared" si="3"/>
        <v/>
      </c>
      <c r="BA351" s="447" t="str">
        <f t="shared" ref="BA351:BC351" si="1737">IF($C351&lt;&gt;"",AA351+AD351,"")</f>
        <v/>
      </c>
      <c r="BB351" s="447" t="str">
        <f t="shared" si="1737"/>
        <v/>
      </c>
      <c r="BC351" s="447" t="str">
        <f t="shared" si="1737"/>
        <v/>
      </c>
      <c r="BD351" s="448" t="str">
        <f t="shared" si="5"/>
        <v/>
      </c>
      <c r="BE351" s="447" t="str">
        <f t="shared" ref="BE351:BG351" si="1738">IF($C351&lt;&gt;"",AG351+AJ351,"")</f>
        <v/>
      </c>
      <c r="BF351" s="447" t="str">
        <f t="shared" si="1738"/>
        <v/>
      </c>
      <c r="BG351" s="447" t="str">
        <f t="shared" si="1738"/>
        <v/>
      </c>
      <c r="BH351" s="428" t="str">
        <f t="shared" si="7"/>
        <v/>
      </c>
      <c r="BI351" s="447" t="str">
        <f t="shared" ref="BI351:BK351" si="1739">IF($C351&lt;&gt;"",AJ351+AM351,"")</f>
        <v/>
      </c>
      <c r="BJ351" s="447" t="str">
        <f t="shared" si="1739"/>
        <v/>
      </c>
      <c r="BK351" s="447" t="str">
        <f t="shared" si="1739"/>
        <v/>
      </c>
      <c r="BL351" s="428" t="str">
        <f t="shared" si="9"/>
        <v/>
      </c>
    </row>
    <row r="352" spans="1:64" ht="24.75" customHeight="1">
      <c r="A352" s="449"/>
      <c r="B352" s="431"/>
      <c r="C352" s="432"/>
      <c r="D352" s="433"/>
      <c r="E352" s="434"/>
      <c r="F352" s="435"/>
      <c r="G352" s="436"/>
      <c r="H352" s="437"/>
      <c r="I352" s="437"/>
      <c r="J352" s="437"/>
      <c r="K352" s="435"/>
      <c r="L352" s="450"/>
      <c r="M352" s="439"/>
      <c r="N352" s="440"/>
      <c r="O352" s="441"/>
      <c r="P352" s="442"/>
      <c r="Q352" s="443"/>
      <c r="R352" s="441"/>
      <c r="S352" s="442"/>
      <c r="T352" s="443"/>
      <c r="U352" s="444"/>
      <c r="V352" s="444"/>
      <c r="W352" s="445"/>
      <c r="X352" s="446"/>
      <c r="Y352" s="444"/>
      <c r="Z352" s="445"/>
      <c r="AA352" s="446"/>
      <c r="AB352" s="444"/>
      <c r="AC352" s="445"/>
      <c r="AD352" s="446"/>
      <c r="AE352" s="444"/>
      <c r="AF352" s="445"/>
      <c r="AG352" s="446"/>
      <c r="AH352" s="444"/>
      <c r="AI352" s="445"/>
      <c r="AJ352" s="446"/>
      <c r="AK352" s="444"/>
      <c r="AL352" s="445"/>
      <c r="AM352" s="446"/>
      <c r="AN352" s="444"/>
      <c r="AO352" s="445"/>
      <c r="AP352" s="446"/>
      <c r="AQ352" s="444"/>
      <c r="AR352" s="445"/>
      <c r="AS352" s="447" t="str">
        <f t="shared" ref="AS352:AU352" si="1740">IF($C352&lt;&gt;"",O352+R352,"")</f>
        <v/>
      </c>
      <c r="AT352" s="447" t="str">
        <f t="shared" si="1740"/>
        <v/>
      </c>
      <c r="AU352" s="447" t="str">
        <f t="shared" si="1740"/>
        <v/>
      </c>
      <c r="AV352" s="448" t="str">
        <f t="shared" si="1"/>
        <v/>
      </c>
      <c r="AW352" s="447" t="str">
        <f t="shared" ref="AW352:AY352" si="1741">IF($C352&lt;&gt;"",U352+X352,"")</f>
        <v/>
      </c>
      <c r="AX352" s="447" t="str">
        <f t="shared" si="1741"/>
        <v/>
      </c>
      <c r="AY352" s="447" t="str">
        <f t="shared" si="1741"/>
        <v/>
      </c>
      <c r="AZ352" s="448" t="str">
        <f t="shared" si="3"/>
        <v/>
      </c>
      <c r="BA352" s="447" t="str">
        <f t="shared" ref="BA352:BC352" si="1742">IF($C352&lt;&gt;"",AA352+AD352,"")</f>
        <v/>
      </c>
      <c r="BB352" s="447" t="str">
        <f t="shared" si="1742"/>
        <v/>
      </c>
      <c r="BC352" s="447" t="str">
        <f t="shared" si="1742"/>
        <v/>
      </c>
      <c r="BD352" s="448" t="str">
        <f t="shared" si="5"/>
        <v/>
      </c>
      <c r="BE352" s="447" t="str">
        <f t="shared" ref="BE352:BG352" si="1743">IF($C352&lt;&gt;"",AG352+AJ352,"")</f>
        <v/>
      </c>
      <c r="BF352" s="447" t="str">
        <f t="shared" si="1743"/>
        <v/>
      </c>
      <c r="BG352" s="447" t="str">
        <f t="shared" si="1743"/>
        <v/>
      </c>
      <c r="BH352" s="428" t="str">
        <f t="shared" si="7"/>
        <v/>
      </c>
      <c r="BI352" s="447" t="str">
        <f t="shared" ref="BI352:BK352" si="1744">IF($C352&lt;&gt;"",AJ352+AM352,"")</f>
        <v/>
      </c>
      <c r="BJ352" s="447" t="str">
        <f t="shared" si="1744"/>
        <v/>
      </c>
      <c r="BK352" s="447" t="str">
        <f t="shared" si="1744"/>
        <v/>
      </c>
      <c r="BL352" s="428" t="str">
        <f t="shared" si="9"/>
        <v/>
      </c>
    </row>
    <row r="353" spans="1:64" ht="24.75" customHeight="1">
      <c r="A353" s="449"/>
      <c r="B353" s="431"/>
      <c r="C353" s="432"/>
      <c r="D353" s="433"/>
      <c r="E353" s="434"/>
      <c r="F353" s="435"/>
      <c r="G353" s="436"/>
      <c r="H353" s="437"/>
      <c r="I353" s="437"/>
      <c r="J353" s="437"/>
      <c r="K353" s="435"/>
      <c r="L353" s="450"/>
      <c r="M353" s="439"/>
      <c r="N353" s="440"/>
      <c r="O353" s="441"/>
      <c r="P353" s="442"/>
      <c r="Q353" s="443"/>
      <c r="R353" s="441"/>
      <c r="S353" s="442"/>
      <c r="T353" s="443"/>
      <c r="U353" s="444"/>
      <c r="V353" s="444"/>
      <c r="W353" s="445"/>
      <c r="X353" s="446"/>
      <c r="Y353" s="444"/>
      <c r="Z353" s="445"/>
      <c r="AA353" s="446"/>
      <c r="AB353" s="444"/>
      <c r="AC353" s="445"/>
      <c r="AD353" s="446"/>
      <c r="AE353" s="444"/>
      <c r="AF353" s="445"/>
      <c r="AG353" s="446"/>
      <c r="AH353" s="444"/>
      <c r="AI353" s="445"/>
      <c r="AJ353" s="446"/>
      <c r="AK353" s="444"/>
      <c r="AL353" s="445"/>
      <c r="AM353" s="446"/>
      <c r="AN353" s="444"/>
      <c r="AO353" s="445"/>
      <c r="AP353" s="446"/>
      <c r="AQ353" s="444"/>
      <c r="AR353" s="445"/>
      <c r="AS353" s="447" t="str">
        <f t="shared" ref="AS353:AU353" si="1745">IF($C353&lt;&gt;"",O353+R353,"")</f>
        <v/>
      </c>
      <c r="AT353" s="447" t="str">
        <f t="shared" si="1745"/>
        <v/>
      </c>
      <c r="AU353" s="447" t="str">
        <f t="shared" si="1745"/>
        <v/>
      </c>
      <c r="AV353" s="448" t="str">
        <f t="shared" si="1"/>
        <v/>
      </c>
      <c r="AW353" s="447" t="str">
        <f t="shared" ref="AW353:AY353" si="1746">IF($C353&lt;&gt;"",U353+X353,"")</f>
        <v/>
      </c>
      <c r="AX353" s="447" t="str">
        <f t="shared" si="1746"/>
        <v/>
      </c>
      <c r="AY353" s="447" t="str">
        <f t="shared" si="1746"/>
        <v/>
      </c>
      <c r="AZ353" s="448" t="str">
        <f t="shared" si="3"/>
        <v/>
      </c>
      <c r="BA353" s="447" t="str">
        <f t="shared" ref="BA353:BC353" si="1747">IF($C353&lt;&gt;"",AA353+AD353,"")</f>
        <v/>
      </c>
      <c r="BB353" s="447" t="str">
        <f t="shared" si="1747"/>
        <v/>
      </c>
      <c r="BC353" s="447" t="str">
        <f t="shared" si="1747"/>
        <v/>
      </c>
      <c r="BD353" s="448" t="str">
        <f t="shared" si="5"/>
        <v/>
      </c>
      <c r="BE353" s="447" t="str">
        <f t="shared" ref="BE353:BG353" si="1748">IF($C353&lt;&gt;"",AG353+AJ353,"")</f>
        <v/>
      </c>
      <c r="BF353" s="447" t="str">
        <f t="shared" si="1748"/>
        <v/>
      </c>
      <c r="BG353" s="447" t="str">
        <f t="shared" si="1748"/>
        <v/>
      </c>
      <c r="BH353" s="428" t="str">
        <f t="shared" si="7"/>
        <v/>
      </c>
      <c r="BI353" s="447" t="str">
        <f t="shared" ref="BI353:BK353" si="1749">IF($C353&lt;&gt;"",AJ353+AM353,"")</f>
        <v/>
      </c>
      <c r="BJ353" s="447" t="str">
        <f t="shared" si="1749"/>
        <v/>
      </c>
      <c r="BK353" s="447" t="str">
        <f t="shared" si="1749"/>
        <v/>
      </c>
      <c r="BL353" s="428" t="str">
        <f t="shared" si="9"/>
        <v/>
      </c>
    </row>
    <row r="354" spans="1:64" ht="24.75" customHeight="1">
      <c r="A354" s="449"/>
      <c r="B354" s="431"/>
      <c r="C354" s="432"/>
      <c r="D354" s="433"/>
      <c r="E354" s="434"/>
      <c r="F354" s="435"/>
      <c r="G354" s="436"/>
      <c r="H354" s="437"/>
      <c r="I354" s="437"/>
      <c r="J354" s="437"/>
      <c r="K354" s="435"/>
      <c r="L354" s="450"/>
      <c r="M354" s="439"/>
      <c r="N354" s="440"/>
      <c r="O354" s="441"/>
      <c r="P354" s="442"/>
      <c r="Q354" s="443"/>
      <c r="R354" s="441"/>
      <c r="S354" s="442"/>
      <c r="T354" s="443"/>
      <c r="U354" s="444"/>
      <c r="V354" s="444"/>
      <c r="W354" s="445"/>
      <c r="X354" s="446"/>
      <c r="Y354" s="444"/>
      <c r="Z354" s="445"/>
      <c r="AA354" s="446"/>
      <c r="AB354" s="444"/>
      <c r="AC354" s="445"/>
      <c r="AD354" s="446"/>
      <c r="AE354" s="444"/>
      <c r="AF354" s="445"/>
      <c r="AG354" s="446"/>
      <c r="AH354" s="444"/>
      <c r="AI354" s="445"/>
      <c r="AJ354" s="446"/>
      <c r="AK354" s="444"/>
      <c r="AL354" s="445"/>
      <c r="AM354" s="446"/>
      <c r="AN354" s="444"/>
      <c r="AO354" s="445"/>
      <c r="AP354" s="446"/>
      <c r="AQ354" s="444"/>
      <c r="AR354" s="445"/>
      <c r="AS354" s="447" t="str">
        <f t="shared" ref="AS354:AU354" si="1750">IF($C354&lt;&gt;"",O354+R354,"")</f>
        <v/>
      </c>
      <c r="AT354" s="447" t="str">
        <f t="shared" si="1750"/>
        <v/>
      </c>
      <c r="AU354" s="447" t="str">
        <f t="shared" si="1750"/>
        <v/>
      </c>
      <c r="AV354" s="448" t="str">
        <f t="shared" si="1"/>
        <v/>
      </c>
      <c r="AW354" s="447" t="str">
        <f t="shared" ref="AW354:AY354" si="1751">IF($C354&lt;&gt;"",U354+X354,"")</f>
        <v/>
      </c>
      <c r="AX354" s="447" t="str">
        <f t="shared" si="1751"/>
        <v/>
      </c>
      <c r="AY354" s="447" t="str">
        <f t="shared" si="1751"/>
        <v/>
      </c>
      <c r="AZ354" s="448" t="str">
        <f t="shared" si="3"/>
        <v/>
      </c>
      <c r="BA354" s="447" t="str">
        <f t="shared" ref="BA354:BC354" si="1752">IF($C354&lt;&gt;"",AA354+AD354,"")</f>
        <v/>
      </c>
      <c r="BB354" s="447" t="str">
        <f t="shared" si="1752"/>
        <v/>
      </c>
      <c r="BC354" s="447" t="str">
        <f t="shared" si="1752"/>
        <v/>
      </c>
      <c r="BD354" s="448" t="str">
        <f t="shared" si="5"/>
        <v/>
      </c>
      <c r="BE354" s="447" t="str">
        <f t="shared" ref="BE354:BG354" si="1753">IF($C354&lt;&gt;"",AG354+AJ354,"")</f>
        <v/>
      </c>
      <c r="BF354" s="447" t="str">
        <f t="shared" si="1753"/>
        <v/>
      </c>
      <c r="BG354" s="447" t="str">
        <f t="shared" si="1753"/>
        <v/>
      </c>
      <c r="BH354" s="428" t="str">
        <f t="shared" si="7"/>
        <v/>
      </c>
      <c r="BI354" s="447" t="str">
        <f t="shared" ref="BI354:BK354" si="1754">IF($C354&lt;&gt;"",AJ354+AM354,"")</f>
        <v/>
      </c>
      <c r="BJ354" s="447" t="str">
        <f t="shared" si="1754"/>
        <v/>
      </c>
      <c r="BK354" s="447" t="str">
        <f t="shared" si="1754"/>
        <v/>
      </c>
      <c r="BL354" s="428" t="str">
        <f t="shared" si="9"/>
        <v/>
      </c>
    </row>
    <row r="355" spans="1:64" ht="24.75" customHeight="1">
      <c r="A355" s="449"/>
      <c r="B355" s="431"/>
      <c r="C355" s="432"/>
      <c r="D355" s="433"/>
      <c r="E355" s="434"/>
      <c r="F355" s="435"/>
      <c r="G355" s="436"/>
      <c r="H355" s="437"/>
      <c r="I355" s="437"/>
      <c r="J355" s="437"/>
      <c r="K355" s="435"/>
      <c r="L355" s="450"/>
      <c r="M355" s="439"/>
      <c r="N355" s="440"/>
      <c r="O355" s="441"/>
      <c r="P355" s="442"/>
      <c r="Q355" s="443"/>
      <c r="R355" s="441"/>
      <c r="S355" s="442"/>
      <c r="T355" s="443"/>
      <c r="U355" s="444"/>
      <c r="V355" s="444"/>
      <c r="W355" s="445"/>
      <c r="X355" s="446"/>
      <c r="Y355" s="444"/>
      <c r="Z355" s="445"/>
      <c r="AA355" s="446"/>
      <c r="AB355" s="444"/>
      <c r="AC355" s="445"/>
      <c r="AD355" s="446"/>
      <c r="AE355" s="444"/>
      <c r="AF355" s="445"/>
      <c r="AG355" s="446"/>
      <c r="AH355" s="444"/>
      <c r="AI355" s="445"/>
      <c r="AJ355" s="446"/>
      <c r="AK355" s="444"/>
      <c r="AL355" s="445"/>
      <c r="AM355" s="446"/>
      <c r="AN355" s="444"/>
      <c r="AO355" s="445"/>
      <c r="AP355" s="446"/>
      <c r="AQ355" s="444"/>
      <c r="AR355" s="445"/>
      <c r="AS355" s="447" t="str">
        <f t="shared" ref="AS355:AU355" si="1755">IF($C355&lt;&gt;"",O355+R355,"")</f>
        <v/>
      </c>
      <c r="AT355" s="447" t="str">
        <f t="shared" si="1755"/>
        <v/>
      </c>
      <c r="AU355" s="447" t="str">
        <f t="shared" si="1755"/>
        <v/>
      </c>
      <c r="AV355" s="448" t="str">
        <f t="shared" si="1"/>
        <v/>
      </c>
      <c r="AW355" s="447" t="str">
        <f t="shared" ref="AW355:AY355" si="1756">IF($C355&lt;&gt;"",U355+X355,"")</f>
        <v/>
      </c>
      <c r="AX355" s="447" t="str">
        <f t="shared" si="1756"/>
        <v/>
      </c>
      <c r="AY355" s="447" t="str">
        <f t="shared" si="1756"/>
        <v/>
      </c>
      <c r="AZ355" s="448" t="str">
        <f t="shared" si="3"/>
        <v/>
      </c>
      <c r="BA355" s="447" t="str">
        <f t="shared" ref="BA355:BC355" si="1757">IF($C355&lt;&gt;"",AA355+AD355,"")</f>
        <v/>
      </c>
      <c r="BB355" s="447" t="str">
        <f t="shared" si="1757"/>
        <v/>
      </c>
      <c r="BC355" s="447" t="str">
        <f t="shared" si="1757"/>
        <v/>
      </c>
      <c r="BD355" s="448" t="str">
        <f t="shared" si="5"/>
        <v/>
      </c>
      <c r="BE355" s="447" t="str">
        <f t="shared" ref="BE355:BG355" si="1758">IF($C355&lt;&gt;"",AG355+AJ355,"")</f>
        <v/>
      </c>
      <c r="BF355" s="447" t="str">
        <f t="shared" si="1758"/>
        <v/>
      </c>
      <c r="BG355" s="447" t="str">
        <f t="shared" si="1758"/>
        <v/>
      </c>
      <c r="BH355" s="428" t="str">
        <f t="shared" si="7"/>
        <v/>
      </c>
      <c r="BI355" s="447" t="str">
        <f t="shared" ref="BI355:BK355" si="1759">IF($C355&lt;&gt;"",AJ355+AM355,"")</f>
        <v/>
      </c>
      <c r="BJ355" s="447" t="str">
        <f t="shared" si="1759"/>
        <v/>
      </c>
      <c r="BK355" s="447" t="str">
        <f t="shared" si="1759"/>
        <v/>
      </c>
      <c r="BL355" s="428" t="str">
        <f t="shared" si="9"/>
        <v/>
      </c>
    </row>
    <row r="356" spans="1:64" ht="24.75" customHeight="1">
      <c r="A356" s="449"/>
      <c r="B356" s="431"/>
      <c r="C356" s="432"/>
      <c r="D356" s="433"/>
      <c r="E356" s="434"/>
      <c r="F356" s="435"/>
      <c r="G356" s="436"/>
      <c r="H356" s="437"/>
      <c r="I356" s="437"/>
      <c r="J356" s="437"/>
      <c r="K356" s="435"/>
      <c r="L356" s="450"/>
      <c r="M356" s="439"/>
      <c r="N356" s="440"/>
      <c r="O356" s="441"/>
      <c r="P356" s="442"/>
      <c r="Q356" s="443"/>
      <c r="R356" s="441"/>
      <c r="S356" s="442"/>
      <c r="T356" s="443"/>
      <c r="U356" s="444"/>
      <c r="V356" s="444"/>
      <c r="W356" s="445"/>
      <c r="X356" s="446"/>
      <c r="Y356" s="444"/>
      <c r="Z356" s="445"/>
      <c r="AA356" s="446"/>
      <c r="AB356" s="444"/>
      <c r="AC356" s="445"/>
      <c r="AD356" s="446"/>
      <c r="AE356" s="444"/>
      <c r="AF356" s="445"/>
      <c r="AG356" s="446"/>
      <c r="AH356" s="444"/>
      <c r="AI356" s="445"/>
      <c r="AJ356" s="446"/>
      <c r="AK356" s="444"/>
      <c r="AL356" s="445"/>
      <c r="AM356" s="446"/>
      <c r="AN356" s="444"/>
      <c r="AO356" s="445"/>
      <c r="AP356" s="446"/>
      <c r="AQ356" s="444"/>
      <c r="AR356" s="445"/>
      <c r="AS356" s="447" t="str">
        <f t="shared" ref="AS356:AU356" si="1760">IF($C356&lt;&gt;"",O356+R356,"")</f>
        <v/>
      </c>
      <c r="AT356" s="447" t="str">
        <f t="shared" si="1760"/>
        <v/>
      </c>
      <c r="AU356" s="447" t="str">
        <f t="shared" si="1760"/>
        <v/>
      </c>
      <c r="AV356" s="448" t="str">
        <f t="shared" si="1"/>
        <v/>
      </c>
      <c r="AW356" s="447" t="str">
        <f t="shared" ref="AW356:AY356" si="1761">IF($C356&lt;&gt;"",U356+X356,"")</f>
        <v/>
      </c>
      <c r="AX356" s="447" t="str">
        <f t="shared" si="1761"/>
        <v/>
      </c>
      <c r="AY356" s="447" t="str">
        <f t="shared" si="1761"/>
        <v/>
      </c>
      <c r="AZ356" s="448" t="str">
        <f t="shared" si="3"/>
        <v/>
      </c>
      <c r="BA356" s="447" t="str">
        <f t="shared" ref="BA356:BC356" si="1762">IF($C356&lt;&gt;"",AA356+AD356,"")</f>
        <v/>
      </c>
      <c r="BB356" s="447" t="str">
        <f t="shared" si="1762"/>
        <v/>
      </c>
      <c r="BC356" s="447" t="str">
        <f t="shared" si="1762"/>
        <v/>
      </c>
      <c r="BD356" s="448" t="str">
        <f t="shared" si="5"/>
        <v/>
      </c>
      <c r="BE356" s="447" t="str">
        <f t="shared" ref="BE356:BG356" si="1763">IF($C356&lt;&gt;"",AG356+AJ356,"")</f>
        <v/>
      </c>
      <c r="BF356" s="447" t="str">
        <f t="shared" si="1763"/>
        <v/>
      </c>
      <c r="BG356" s="447" t="str">
        <f t="shared" si="1763"/>
        <v/>
      </c>
      <c r="BH356" s="428" t="str">
        <f t="shared" si="7"/>
        <v/>
      </c>
      <c r="BI356" s="447" t="str">
        <f t="shared" ref="BI356:BK356" si="1764">IF($C356&lt;&gt;"",AJ356+AM356,"")</f>
        <v/>
      </c>
      <c r="BJ356" s="447" t="str">
        <f t="shared" si="1764"/>
        <v/>
      </c>
      <c r="BK356" s="447" t="str">
        <f t="shared" si="1764"/>
        <v/>
      </c>
      <c r="BL356" s="428" t="str">
        <f t="shared" si="9"/>
        <v/>
      </c>
    </row>
    <row r="357" spans="1:64" ht="24.75" customHeight="1">
      <c r="A357" s="449"/>
      <c r="B357" s="431"/>
      <c r="C357" s="432"/>
      <c r="D357" s="433"/>
      <c r="E357" s="434"/>
      <c r="F357" s="435"/>
      <c r="G357" s="436"/>
      <c r="H357" s="437"/>
      <c r="I357" s="437"/>
      <c r="J357" s="437"/>
      <c r="K357" s="435"/>
      <c r="L357" s="450"/>
      <c r="M357" s="439"/>
      <c r="N357" s="440"/>
      <c r="O357" s="441"/>
      <c r="P357" s="442"/>
      <c r="Q357" s="443"/>
      <c r="R357" s="441"/>
      <c r="S357" s="442"/>
      <c r="T357" s="443"/>
      <c r="U357" s="444"/>
      <c r="V357" s="444"/>
      <c r="W357" s="445"/>
      <c r="X357" s="446"/>
      <c r="Y357" s="444"/>
      <c r="Z357" s="445"/>
      <c r="AA357" s="446"/>
      <c r="AB357" s="444"/>
      <c r="AC357" s="445"/>
      <c r="AD357" s="446"/>
      <c r="AE357" s="444"/>
      <c r="AF357" s="445"/>
      <c r="AG357" s="446"/>
      <c r="AH357" s="444"/>
      <c r="AI357" s="445"/>
      <c r="AJ357" s="446"/>
      <c r="AK357" s="444"/>
      <c r="AL357" s="445"/>
      <c r="AM357" s="446"/>
      <c r="AN357" s="444"/>
      <c r="AO357" s="445"/>
      <c r="AP357" s="446"/>
      <c r="AQ357" s="444"/>
      <c r="AR357" s="445"/>
      <c r="AS357" s="447" t="str">
        <f t="shared" ref="AS357:AU357" si="1765">IF($C357&lt;&gt;"",O357+R357,"")</f>
        <v/>
      </c>
      <c r="AT357" s="447" t="str">
        <f t="shared" si="1765"/>
        <v/>
      </c>
      <c r="AU357" s="447" t="str">
        <f t="shared" si="1765"/>
        <v/>
      </c>
      <c r="AV357" s="448" t="str">
        <f t="shared" si="1"/>
        <v/>
      </c>
      <c r="AW357" s="447" t="str">
        <f t="shared" ref="AW357:AY357" si="1766">IF($C357&lt;&gt;"",U357+X357,"")</f>
        <v/>
      </c>
      <c r="AX357" s="447" t="str">
        <f t="shared" si="1766"/>
        <v/>
      </c>
      <c r="AY357" s="447" t="str">
        <f t="shared" si="1766"/>
        <v/>
      </c>
      <c r="AZ357" s="448" t="str">
        <f t="shared" si="3"/>
        <v/>
      </c>
      <c r="BA357" s="447" t="str">
        <f t="shared" ref="BA357:BC357" si="1767">IF($C357&lt;&gt;"",AA357+AD357,"")</f>
        <v/>
      </c>
      <c r="BB357" s="447" t="str">
        <f t="shared" si="1767"/>
        <v/>
      </c>
      <c r="BC357" s="447" t="str">
        <f t="shared" si="1767"/>
        <v/>
      </c>
      <c r="BD357" s="448" t="str">
        <f t="shared" si="5"/>
        <v/>
      </c>
      <c r="BE357" s="447" t="str">
        <f t="shared" ref="BE357:BG357" si="1768">IF($C357&lt;&gt;"",AG357+AJ357,"")</f>
        <v/>
      </c>
      <c r="BF357" s="447" t="str">
        <f t="shared" si="1768"/>
        <v/>
      </c>
      <c r="BG357" s="447" t="str">
        <f t="shared" si="1768"/>
        <v/>
      </c>
      <c r="BH357" s="428" t="str">
        <f t="shared" si="7"/>
        <v/>
      </c>
      <c r="BI357" s="447" t="str">
        <f t="shared" ref="BI357:BK357" si="1769">IF($C357&lt;&gt;"",AJ357+AM357,"")</f>
        <v/>
      </c>
      <c r="BJ357" s="447" t="str">
        <f t="shared" si="1769"/>
        <v/>
      </c>
      <c r="BK357" s="447" t="str">
        <f t="shared" si="1769"/>
        <v/>
      </c>
      <c r="BL357" s="428" t="str">
        <f t="shared" si="9"/>
        <v/>
      </c>
    </row>
    <row r="358" spans="1:64" ht="24.75" customHeight="1">
      <c r="A358" s="449"/>
      <c r="B358" s="431"/>
      <c r="C358" s="432"/>
      <c r="D358" s="433"/>
      <c r="E358" s="434"/>
      <c r="F358" s="435"/>
      <c r="G358" s="436"/>
      <c r="H358" s="437"/>
      <c r="I358" s="437"/>
      <c r="J358" s="437"/>
      <c r="K358" s="435"/>
      <c r="L358" s="450"/>
      <c r="M358" s="439"/>
      <c r="N358" s="440"/>
      <c r="O358" s="441"/>
      <c r="P358" s="442"/>
      <c r="Q358" s="443"/>
      <c r="R358" s="441"/>
      <c r="S358" s="442"/>
      <c r="T358" s="443"/>
      <c r="U358" s="444"/>
      <c r="V358" s="444"/>
      <c r="W358" s="445"/>
      <c r="X358" s="446"/>
      <c r="Y358" s="444"/>
      <c r="Z358" s="445"/>
      <c r="AA358" s="446"/>
      <c r="AB358" s="444"/>
      <c r="AC358" s="445"/>
      <c r="AD358" s="446"/>
      <c r="AE358" s="444"/>
      <c r="AF358" s="445"/>
      <c r="AG358" s="446"/>
      <c r="AH358" s="444"/>
      <c r="AI358" s="445"/>
      <c r="AJ358" s="446"/>
      <c r="AK358" s="444"/>
      <c r="AL358" s="445"/>
      <c r="AM358" s="446"/>
      <c r="AN358" s="444"/>
      <c r="AO358" s="445"/>
      <c r="AP358" s="446"/>
      <c r="AQ358" s="444"/>
      <c r="AR358" s="445"/>
      <c r="AS358" s="447" t="str">
        <f t="shared" ref="AS358:AU358" si="1770">IF($C358&lt;&gt;"",O358+R358,"")</f>
        <v/>
      </c>
      <c r="AT358" s="447" t="str">
        <f t="shared" si="1770"/>
        <v/>
      </c>
      <c r="AU358" s="447" t="str">
        <f t="shared" si="1770"/>
        <v/>
      </c>
      <c r="AV358" s="448" t="str">
        <f t="shared" si="1"/>
        <v/>
      </c>
      <c r="AW358" s="447" t="str">
        <f t="shared" ref="AW358:AY358" si="1771">IF($C358&lt;&gt;"",U358+X358,"")</f>
        <v/>
      </c>
      <c r="AX358" s="447" t="str">
        <f t="shared" si="1771"/>
        <v/>
      </c>
      <c r="AY358" s="447" t="str">
        <f t="shared" si="1771"/>
        <v/>
      </c>
      <c r="AZ358" s="448" t="str">
        <f t="shared" si="3"/>
        <v/>
      </c>
      <c r="BA358" s="447" t="str">
        <f t="shared" ref="BA358:BC358" si="1772">IF($C358&lt;&gt;"",AA358+AD358,"")</f>
        <v/>
      </c>
      <c r="BB358" s="447" t="str">
        <f t="shared" si="1772"/>
        <v/>
      </c>
      <c r="BC358" s="447" t="str">
        <f t="shared" si="1772"/>
        <v/>
      </c>
      <c r="BD358" s="448" t="str">
        <f t="shared" si="5"/>
        <v/>
      </c>
      <c r="BE358" s="447" t="str">
        <f t="shared" ref="BE358:BG358" si="1773">IF($C358&lt;&gt;"",AG358+AJ358,"")</f>
        <v/>
      </c>
      <c r="BF358" s="447" t="str">
        <f t="shared" si="1773"/>
        <v/>
      </c>
      <c r="BG358" s="447" t="str">
        <f t="shared" si="1773"/>
        <v/>
      </c>
      <c r="BH358" s="428" t="str">
        <f t="shared" si="7"/>
        <v/>
      </c>
      <c r="BI358" s="447" t="str">
        <f t="shared" ref="BI358:BK358" si="1774">IF($C358&lt;&gt;"",AJ358+AM358,"")</f>
        <v/>
      </c>
      <c r="BJ358" s="447" t="str">
        <f t="shared" si="1774"/>
        <v/>
      </c>
      <c r="BK358" s="447" t="str">
        <f t="shared" si="1774"/>
        <v/>
      </c>
      <c r="BL358" s="428" t="str">
        <f t="shared" si="9"/>
        <v/>
      </c>
    </row>
    <row r="359" spans="1:64" ht="24.75" customHeight="1">
      <c r="A359" s="449"/>
      <c r="B359" s="431"/>
      <c r="C359" s="432"/>
      <c r="D359" s="433"/>
      <c r="E359" s="434"/>
      <c r="F359" s="435"/>
      <c r="G359" s="436"/>
      <c r="H359" s="437"/>
      <c r="I359" s="437"/>
      <c r="J359" s="437"/>
      <c r="K359" s="435"/>
      <c r="L359" s="450"/>
      <c r="M359" s="439"/>
      <c r="N359" s="440"/>
      <c r="O359" s="441"/>
      <c r="P359" s="442"/>
      <c r="Q359" s="443"/>
      <c r="R359" s="441"/>
      <c r="S359" s="442"/>
      <c r="T359" s="443"/>
      <c r="U359" s="444"/>
      <c r="V359" s="444"/>
      <c r="W359" s="445"/>
      <c r="X359" s="446"/>
      <c r="Y359" s="444"/>
      <c r="Z359" s="445"/>
      <c r="AA359" s="446"/>
      <c r="AB359" s="444"/>
      <c r="AC359" s="445"/>
      <c r="AD359" s="446"/>
      <c r="AE359" s="444"/>
      <c r="AF359" s="445"/>
      <c r="AG359" s="446"/>
      <c r="AH359" s="444"/>
      <c r="AI359" s="445"/>
      <c r="AJ359" s="446"/>
      <c r="AK359" s="444"/>
      <c r="AL359" s="445"/>
      <c r="AM359" s="446"/>
      <c r="AN359" s="444"/>
      <c r="AO359" s="445"/>
      <c r="AP359" s="446"/>
      <c r="AQ359" s="444"/>
      <c r="AR359" s="445"/>
      <c r="AS359" s="447" t="str">
        <f t="shared" ref="AS359:AU359" si="1775">IF($C359&lt;&gt;"",O359+R359,"")</f>
        <v/>
      </c>
      <c r="AT359" s="447" t="str">
        <f t="shared" si="1775"/>
        <v/>
      </c>
      <c r="AU359" s="447" t="str">
        <f t="shared" si="1775"/>
        <v/>
      </c>
      <c r="AV359" s="448" t="str">
        <f t="shared" si="1"/>
        <v/>
      </c>
      <c r="AW359" s="447" t="str">
        <f t="shared" ref="AW359:AY359" si="1776">IF($C359&lt;&gt;"",U359+X359,"")</f>
        <v/>
      </c>
      <c r="AX359" s="447" t="str">
        <f t="shared" si="1776"/>
        <v/>
      </c>
      <c r="AY359" s="447" t="str">
        <f t="shared" si="1776"/>
        <v/>
      </c>
      <c r="AZ359" s="448" t="str">
        <f t="shared" si="3"/>
        <v/>
      </c>
      <c r="BA359" s="447" t="str">
        <f t="shared" ref="BA359:BC359" si="1777">IF($C359&lt;&gt;"",AA359+AD359,"")</f>
        <v/>
      </c>
      <c r="BB359" s="447" t="str">
        <f t="shared" si="1777"/>
        <v/>
      </c>
      <c r="BC359" s="447" t="str">
        <f t="shared" si="1777"/>
        <v/>
      </c>
      <c r="BD359" s="448" t="str">
        <f t="shared" si="5"/>
        <v/>
      </c>
      <c r="BE359" s="447" t="str">
        <f t="shared" ref="BE359:BG359" si="1778">IF($C359&lt;&gt;"",AG359+AJ359,"")</f>
        <v/>
      </c>
      <c r="BF359" s="447" t="str">
        <f t="shared" si="1778"/>
        <v/>
      </c>
      <c r="BG359" s="447" t="str">
        <f t="shared" si="1778"/>
        <v/>
      </c>
      <c r="BH359" s="428" t="str">
        <f t="shared" si="7"/>
        <v/>
      </c>
      <c r="BI359" s="447" t="str">
        <f t="shared" ref="BI359:BK359" si="1779">IF($C359&lt;&gt;"",AJ359+AM359,"")</f>
        <v/>
      </c>
      <c r="BJ359" s="447" t="str">
        <f t="shared" si="1779"/>
        <v/>
      </c>
      <c r="BK359" s="447" t="str">
        <f t="shared" si="1779"/>
        <v/>
      </c>
      <c r="BL359" s="428" t="str">
        <f t="shared" si="9"/>
        <v/>
      </c>
    </row>
    <row r="360" spans="1:64" ht="24.75" customHeight="1">
      <c r="A360" s="449"/>
      <c r="B360" s="431"/>
      <c r="C360" s="432"/>
      <c r="D360" s="433"/>
      <c r="E360" s="434"/>
      <c r="F360" s="435"/>
      <c r="G360" s="436"/>
      <c r="H360" s="437"/>
      <c r="I360" s="437"/>
      <c r="J360" s="437"/>
      <c r="K360" s="435"/>
      <c r="L360" s="450"/>
      <c r="M360" s="439"/>
      <c r="N360" s="440"/>
      <c r="O360" s="441"/>
      <c r="P360" s="442"/>
      <c r="Q360" s="443"/>
      <c r="R360" s="441"/>
      <c r="S360" s="442"/>
      <c r="T360" s="443"/>
      <c r="U360" s="444"/>
      <c r="V360" s="444"/>
      <c r="W360" s="445"/>
      <c r="X360" s="446"/>
      <c r="Y360" s="444"/>
      <c r="Z360" s="445"/>
      <c r="AA360" s="446"/>
      <c r="AB360" s="444"/>
      <c r="AC360" s="445"/>
      <c r="AD360" s="446"/>
      <c r="AE360" s="444"/>
      <c r="AF360" s="445"/>
      <c r="AG360" s="446"/>
      <c r="AH360" s="444"/>
      <c r="AI360" s="445"/>
      <c r="AJ360" s="446"/>
      <c r="AK360" s="444"/>
      <c r="AL360" s="445"/>
      <c r="AM360" s="446"/>
      <c r="AN360" s="444"/>
      <c r="AO360" s="445"/>
      <c r="AP360" s="446"/>
      <c r="AQ360" s="444"/>
      <c r="AR360" s="445"/>
      <c r="AS360" s="447" t="str">
        <f t="shared" ref="AS360:AU360" si="1780">IF($C360&lt;&gt;"",O360+R360,"")</f>
        <v/>
      </c>
      <c r="AT360" s="447" t="str">
        <f t="shared" si="1780"/>
        <v/>
      </c>
      <c r="AU360" s="447" t="str">
        <f t="shared" si="1780"/>
        <v/>
      </c>
      <c r="AV360" s="448" t="str">
        <f t="shared" si="1"/>
        <v/>
      </c>
      <c r="AW360" s="447" t="str">
        <f t="shared" ref="AW360:AY360" si="1781">IF($C360&lt;&gt;"",U360+X360,"")</f>
        <v/>
      </c>
      <c r="AX360" s="447" t="str">
        <f t="shared" si="1781"/>
        <v/>
      </c>
      <c r="AY360" s="447" t="str">
        <f t="shared" si="1781"/>
        <v/>
      </c>
      <c r="AZ360" s="448" t="str">
        <f t="shared" si="3"/>
        <v/>
      </c>
      <c r="BA360" s="447" t="str">
        <f t="shared" ref="BA360:BC360" si="1782">IF($C360&lt;&gt;"",AA360+AD360,"")</f>
        <v/>
      </c>
      <c r="BB360" s="447" t="str">
        <f t="shared" si="1782"/>
        <v/>
      </c>
      <c r="BC360" s="447" t="str">
        <f t="shared" si="1782"/>
        <v/>
      </c>
      <c r="BD360" s="448" t="str">
        <f t="shared" si="5"/>
        <v/>
      </c>
      <c r="BE360" s="447" t="str">
        <f t="shared" ref="BE360:BG360" si="1783">IF($C360&lt;&gt;"",AG360+AJ360,"")</f>
        <v/>
      </c>
      <c r="BF360" s="447" t="str">
        <f t="shared" si="1783"/>
        <v/>
      </c>
      <c r="BG360" s="447" t="str">
        <f t="shared" si="1783"/>
        <v/>
      </c>
      <c r="BH360" s="428" t="str">
        <f t="shared" si="7"/>
        <v/>
      </c>
      <c r="BI360" s="447" t="str">
        <f t="shared" ref="BI360:BK360" si="1784">IF($C360&lt;&gt;"",AJ360+AM360,"")</f>
        <v/>
      </c>
      <c r="BJ360" s="447" t="str">
        <f t="shared" si="1784"/>
        <v/>
      </c>
      <c r="BK360" s="447" t="str">
        <f t="shared" si="1784"/>
        <v/>
      </c>
      <c r="BL360" s="428" t="str">
        <f t="shared" si="9"/>
        <v/>
      </c>
    </row>
    <row r="361" spans="1:64" ht="24.75" customHeight="1">
      <c r="A361" s="449"/>
      <c r="B361" s="431"/>
      <c r="C361" s="432"/>
      <c r="D361" s="433"/>
      <c r="E361" s="434"/>
      <c r="F361" s="435"/>
      <c r="G361" s="436"/>
      <c r="H361" s="437"/>
      <c r="I361" s="437"/>
      <c r="J361" s="437"/>
      <c r="K361" s="435"/>
      <c r="L361" s="450"/>
      <c r="M361" s="439"/>
      <c r="N361" s="440"/>
      <c r="O361" s="441"/>
      <c r="P361" s="442"/>
      <c r="Q361" s="443"/>
      <c r="R361" s="441"/>
      <c r="S361" s="442"/>
      <c r="T361" s="443"/>
      <c r="U361" s="444"/>
      <c r="V361" s="444"/>
      <c r="W361" s="445"/>
      <c r="X361" s="446"/>
      <c r="Y361" s="444"/>
      <c r="Z361" s="445"/>
      <c r="AA361" s="446"/>
      <c r="AB361" s="444"/>
      <c r="AC361" s="445"/>
      <c r="AD361" s="446"/>
      <c r="AE361" s="444"/>
      <c r="AF361" s="445"/>
      <c r="AG361" s="446"/>
      <c r="AH361" s="444"/>
      <c r="AI361" s="445"/>
      <c r="AJ361" s="446"/>
      <c r="AK361" s="444"/>
      <c r="AL361" s="445"/>
      <c r="AM361" s="446"/>
      <c r="AN361" s="444"/>
      <c r="AO361" s="445"/>
      <c r="AP361" s="446"/>
      <c r="AQ361" s="444"/>
      <c r="AR361" s="445"/>
      <c r="AS361" s="447" t="str">
        <f t="shared" ref="AS361:AU361" si="1785">IF($C361&lt;&gt;"",O361+R361,"")</f>
        <v/>
      </c>
      <c r="AT361" s="447" t="str">
        <f t="shared" si="1785"/>
        <v/>
      </c>
      <c r="AU361" s="447" t="str">
        <f t="shared" si="1785"/>
        <v/>
      </c>
      <c r="AV361" s="448" t="str">
        <f t="shared" si="1"/>
        <v/>
      </c>
      <c r="AW361" s="447" t="str">
        <f t="shared" ref="AW361:AY361" si="1786">IF($C361&lt;&gt;"",U361+X361,"")</f>
        <v/>
      </c>
      <c r="AX361" s="447" t="str">
        <f t="shared" si="1786"/>
        <v/>
      </c>
      <c r="AY361" s="447" t="str">
        <f t="shared" si="1786"/>
        <v/>
      </c>
      <c r="AZ361" s="448" t="str">
        <f t="shared" si="3"/>
        <v/>
      </c>
      <c r="BA361" s="447" t="str">
        <f t="shared" ref="BA361:BC361" si="1787">IF($C361&lt;&gt;"",AA361+AD361,"")</f>
        <v/>
      </c>
      <c r="BB361" s="447" t="str">
        <f t="shared" si="1787"/>
        <v/>
      </c>
      <c r="BC361" s="447" t="str">
        <f t="shared" si="1787"/>
        <v/>
      </c>
      <c r="BD361" s="448" t="str">
        <f t="shared" si="5"/>
        <v/>
      </c>
      <c r="BE361" s="447" t="str">
        <f t="shared" ref="BE361:BG361" si="1788">IF($C361&lt;&gt;"",AG361+AJ361,"")</f>
        <v/>
      </c>
      <c r="BF361" s="447" t="str">
        <f t="shared" si="1788"/>
        <v/>
      </c>
      <c r="BG361" s="447" t="str">
        <f t="shared" si="1788"/>
        <v/>
      </c>
      <c r="BH361" s="428" t="str">
        <f t="shared" si="7"/>
        <v/>
      </c>
      <c r="BI361" s="447" t="str">
        <f t="shared" ref="BI361:BK361" si="1789">IF($C361&lt;&gt;"",AJ361+AM361,"")</f>
        <v/>
      </c>
      <c r="BJ361" s="447" t="str">
        <f t="shared" si="1789"/>
        <v/>
      </c>
      <c r="BK361" s="447" t="str">
        <f t="shared" si="1789"/>
        <v/>
      </c>
      <c r="BL361" s="428" t="str">
        <f t="shared" si="9"/>
        <v/>
      </c>
    </row>
    <row r="362" spans="1:64" ht="24.75" customHeight="1">
      <c r="A362" s="449"/>
      <c r="B362" s="431"/>
      <c r="C362" s="432"/>
      <c r="D362" s="433"/>
      <c r="E362" s="434"/>
      <c r="F362" s="435"/>
      <c r="G362" s="436"/>
      <c r="H362" s="437"/>
      <c r="I362" s="437"/>
      <c r="J362" s="437"/>
      <c r="K362" s="435"/>
      <c r="L362" s="450"/>
      <c r="M362" s="439"/>
      <c r="N362" s="440"/>
      <c r="O362" s="441"/>
      <c r="P362" s="442"/>
      <c r="Q362" s="443"/>
      <c r="R362" s="441"/>
      <c r="S362" s="442"/>
      <c r="T362" s="443"/>
      <c r="U362" s="444"/>
      <c r="V362" s="444"/>
      <c r="W362" s="445"/>
      <c r="X362" s="446"/>
      <c r="Y362" s="444"/>
      <c r="Z362" s="445"/>
      <c r="AA362" s="446"/>
      <c r="AB362" s="444"/>
      <c r="AC362" s="445"/>
      <c r="AD362" s="446"/>
      <c r="AE362" s="444"/>
      <c r="AF362" s="445"/>
      <c r="AG362" s="446"/>
      <c r="AH362" s="444"/>
      <c r="AI362" s="445"/>
      <c r="AJ362" s="446"/>
      <c r="AK362" s="444"/>
      <c r="AL362" s="445"/>
      <c r="AM362" s="446"/>
      <c r="AN362" s="444"/>
      <c r="AO362" s="445"/>
      <c r="AP362" s="446"/>
      <c r="AQ362" s="444"/>
      <c r="AR362" s="445"/>
      <c r="AS362" s="447" t="str">
        <f t="shared" ref="AS362:AU362" si="1790">IF($C362&lt;&gt;"",O362+R362,"")</f>
        <v/>
      </c>
      <c r="AT362" s="447" t="str">
        <f t="shared" si="1790"/>
        <v/>
      </c>
      <c r="AU362" s="447" t="str">
        <f t="shared" si="1790"/>
        <v/>
      </c>
      <c r="AV362" s="448" t="str">
        <f t="shared" si="1"/>
        <v/>
      </c>
      <c r="AW362" s="447" t="str">
        <f t="shared" ref="AW362:AY362" si="1791">IF($C362&lt;&gt;"",U362+X362,"")</f>
        <v/>
      </c>
      <c r="AX362" s="447" t="str">
        <f t="shared" si="1791"/>
        <v/>
      </c>
      <c r="AY362" s="447" t="str">
        <f t="shared" si="1791"/>
        <v/>
      </c>
      <c r="AZ362" s="448" t="str">
        <f t="shared" si="3"/>
        <v/>
      </c>
      <c r="BA362" s="447" t="str">
        <f t="shared" ref="BA362:BC362" si="1792">IF($C362&lt;&gt;"",AA362+AD362,"")</f>
        <v/>
      </c>
      <c r="BB362" s="447" t="str">
        <f t="shared" si="1792"/>
        <v/>
      </c>
      <c r="BC362" s="447" t="str">
        <f t="shared" si="1792"/>
        <v/>
      </c>
      <c r="BD362" s="448" t="str">
        <f t="shared" si="5"/>
        <v/>
      </c>
      <c r="BE362" s="447" t="str">
        <f t="shared" ref="BE362:BG362" si="1793">IF($C362&lt;&gt;"",AG362+AJ362,"")</f>
        <v/>
      </c>
      <c r="BF362" s="447" t="str">
        <f t="shared" si="1793"/>
        <v/>
      </c>
      <c r="BG362" s="447" t="str">
        <f t="shared" si="1793"/>
        <v/>
      </c>
      <c r="BH362" s="428" t="str">
        <f t="shared" si="7"/>
        <v/>
      </c>
      <c r="BI362" s="447" t="str">
        <f t="shared" ref="BI362:BK362" si="1794">IF($C362&lt;&gt;"",AJ362+AM362,"")</f>
        <v/>
      </c>
      <c r="BJ362" s="447" t="str">
        <f t="shared" si="1794"/>
        <v/>
      </c>
      <c r="BK362" s="447" t="str">
        <f t="shared" si="1794"/>
        <v/>
      </c>
      <c r="BL362" s="428" t="str">
        <f t="shared" si="9"/>
        <v/>
      </c>
    </row>
    <row r="363" spans="1:64" ht="24.75" customHeight="1">
      <c r="A363" s="449"/>
      <c r="B363" s="431"/>
      <c r="C363" s="432"/>
      <c r="D363" s="433"/>
      <c r="E363" s="434"/>
      <c r="F363" s="435"/>
      <c r="G363" s="436"/>
      <c r="H363" s="437"/>
      <c r="I363" s="437"/>
      <c r="J363" s="437"/>
      <c r="K363" s="435"/>
      <c r="L363" s="450"/>
      <c r="M363" s="439"/>
      <c r="N363" s="440"/>
      <c r="O363" s="441"/>
      <c r="P363" s="442"/>
      <c r="Q363" s="443"/>
      <c r="R363" s="441"/>
      <c r="S363" s="442"/>
      <c r="T363" s="443"/>
      <c r="U363" s="444"/>
      <c r="V363" s="444"/>
      <c r="W363" s="445"/>
      <c r="X363" s="446"/>
      <c r="Y363" s="444"/>
      <c r="Z363" s="445"/>
      <c r="AA363" s="446"/>
      <c r="AB363" s="444"/>
      <c r="AC363" s="445"/>
      <c r="AD363" s="446"/>
      <c r="AE363" s="444"/>
      <c r="AF363" s="445"/>
      <c r="AG363" s="446"/>
      <c r="AH363" s="444"/>
      <c r="AI363" s="445"/>
      <c r="AJ363" s="446"/>
      <c r="AK363" s="444"/>
      <c r="AL363" s="445"/>
      <c r="AM363" s="446"/>
      <c r="AN363" s="444"/>
      <c r="AO363" s="445"/>
      <c r="AP363" s="446"/>
      <c r="AQ363" s="444"/>
      <c r="AR363" s="445"/>
      <c r="AS363" s="447" t="str">
        <f t="shared" ref="AS363:AU363" si="1795">IF($C363&lt;&gt;"",O363+R363,"")</f>
        <v/>
      </c>
      <c r="AT363" s="447" t="str">
        <f t="shared" si="1795"/>
        <v/>
      </c>
      <c r="AU363" s="447" t="str">
        <f t="shared" si="1795"/>
        <v/>
      </c>
      <c r="AV363" s="448" t="str">
        <f t="shared" si="1"/>
        <v/>
      </c>
      <c r="AW363" s="447" t="str">
        <f t="shared" ref="AW363:AY363" si="1796">IF($C363&lt;&gt;"",U363+X363,"")</f>
        <v/>
      </c>
      <c r="AX363" s="447" t="str">
        <f t="shared" si="1796"/>
        <v/>
      </c>
      <c r="AY363" s="447" t="str">
        <f t="shared" si="1796"/>
        <v/>
      </c>
      <c r="AZ363" s="448" t="str">
        <f t="shared" si="3"/>
        <v/>
      </c>
      <c r="BA363" s="447" t="str">
        <f t="shared" ref="BA363:BC363" si="1797">IF($C363&lt;&gt;"",AA363+AD363,"")</f>
        <v/>
      </c>
      <c r="BB363" s="447" t="str">
        <f t="shared" si="1797"/>
        <v/>
      </c>
      <c r="BC363" s="447" t="str">
        <f t="shared" si="1797"/>
        <v/>
      </c>
      <c r="BD363" s="448" t="str">
        <f t="shared" si="5"/>
        <v/>
      </c>
      <c r="BE363" s="447" t="str">
        <f t="shared" ref="BE363:BG363" si="1798">IF($C363&lt;&gt;"",AG363+AJ363,"")</f>
        <v/>
      </c>
      <c r="BF363" s="447" t="str">
        <f t="shared" si="1798"/>
        <v/>
      </c>
      <c r="BG363" s="447" t="str">
        <f t="shared" si="1798"/>
        <v/>
      </c>
      <c r="BH363" s="428" t="str">
        <f t="shared" si="7"/>
        <v/>
      </c>
      <c r="BI363" s="447" t="str">
        <f t="shared" ref="BI363:BK363" si="1799">IF($C363&lt;&gt;"",AJ363+AM363,"")</f>
        <v/>
      </c>
      <c r="BJ363" s="447" t="str">
        <f t="shared" si="1799"/>
        <v/>
      </c>
      <c r="BK363" s="447" t="str">
        <f t="shared" si="1799"/>
        <v/>
      </c>
      <c r="BL363" s="428" t="str">
        <f t="shared" si="9"/>
        <v/>
      </c>
    </row>
    <row r="364" spans="1:64" ht="24.75" customHeight="1">
      <c r="A364" s="449"/>
      <c r="B364" s="431"/>
      <c r="C364" s="432"/>
      <c r="D364" s="433"/>
      <c r="E364" s="434"/>
      <c r="F364" s="435"/>
      <c r="G364" s="436"/>
      <c r="H364" s="437"/>
      <c r="I364" s="437"/>
      <c r="J364" s="437"/>
      <c r="K364" s="435"/>
      <c r="L364" s="450"/>
      <c r="M364" s="439"/>
      <c r="N364" s="440"/>
      <c r="O364" s="441"/>
      <c r="P364" s="442"/>
      <c r="Q364" s="443"/>
      <c r="R364" s="441"/>
      <c r="S364" s="442"/>
      <c r="T364" s="443"/>
      <c r="U364" s="444"/>
      <c r="V364" s="444"/>
      <c r="W364" s="445"/>
      <c r="X364" s="446"/>
      <c r="Y364" s="444"/>
      <c r="Z364" s="445"/>
      <c r="AA364" s="446"/>
      <c r="AB364" s="444"/>
      <c r="AC364" s="445"/>
      <c r="AD364" s="446"/>
      <c r="AE364" s="444"/>
      <c r="AF364" s="445"/>
      <c r="AG364" s="446"/>
      <c r="AH364" s="444"/>
      <c r="AI364" s="445"/>
      <c r="AJ364" s="446"/>
      <c r="AK364" s="444"/>
      <c r="AL364" s="445"/>
      <c r="AM364" s="446"/>
      <c r="AN364" s="444"/>
      <c r="AO364" s="445"/>
      <c r="AP364" s="446"/>
      <c r="AQ364" s="444"/>
      <c r="AR364" s="445"/>
      <c r="AS364" s="447" t="str">
        <f t="shared" ref="AS364:AU364" si="1800">IF($C364&lt;&gt;"",O364+R364,"")</f>
        <v/>
      </c>
      <c r="AT364" s="447" t="str">
        <f t="shared" si="1800"/>
        <v/>
      </c>
      <c r="AU364" s="447" t="str">
        <f t="shared" si="1800"/>
        <v/>
      </c>
      <c r="AV364" s="448" t="str">
        <f t="shared" si="1"/>
        <v/>
      </c>
      <c r="AW364" s="447" t="str">
        <f t="shared" ref="AW364:AY364" si="1801">IF($C364&lt;&gt;"",U364+X364,"")</f>
        <v/>
      </c>
      <c r="AX364" s="447" t="str">
        <f t="shared" si="1801"/>
        <v/>
      </c>
      <c r="AY364" s="447" t="str">
        <f t="shared" si="1801"/>
        <v/>
      </c>
      <c r="AZ364" s="448" t="str">
        <f t="shared" si="3"/>
        <v/>
      </c>
      <c r="BA364" s="447" t="str">
        <f t="shared" ref="BA364:BC364" si="1802">IF($C364&lt;&gt;"",AA364+AD364,"")</f>
        <v/>
      </c>
      <c r="BB364" s="447" t="str">
        <f t="shared" si="1802"/>
        <v/>
      </c>
      <c r="BC364" s="447" t="str">
        <f t="shared" si="1802"/>
        <v/>
      </c>
      <c r="BD364" s="448" t="str">
        <f t="shared" si="5"/>
        <v/>
      </c>
      <c r="BE364" s="447" t="str">
        <f t="shared" ref="BE364:BG364" si="1803">IF($C364&lt;&gt;"",AG364+AJ364,"")</f>
        <v/>
      </c>
      <c r="BF364" s="447" t="str">
        <f t="shared" si="1803"/>
        <v/>
      </c>
      <c r="BG364" s="447" t="str">
        <f t="shared" si="1803"/>
        <v/>
      </c>
      <c r="BH364" s="428" t="str">
        <f t="shared" si="7"/>
        <v/>
      </c>
      <c r="BI364" s="447" t="str">
        <f t="shared" ref="BI364:BK364" si="1804">IF($C364&lt;&gt;"",AJ364+AM364,"")</f>
        <v/>
      </c>
      <c r="BJ364" s="447" t="str">
        <f t="shared" si="1804"/>
        <v/>
      </c>
      <c r="BK364" s="447" t="str">
        <f t="shared" si="1804"/>
        <v/>
      </c>
      <c r="BL364" s="428" t="str">
        <f t="shared" si="9"/>
        <v/>
      </c>
    </row>
    <row r="365" spans="1:64" ht="24.75" customHeight="1">
      <c r="A365" s="449"/>
      <c r="B365" s="431"/>
      <c r="C365" s="432"/>
      <c r="D365" s="433"/>
      <c r="E365" s="434"/>
      <c r="F365" s="435"/>
      <c r="G365" s="436"/>
      <c r="H365" s="437"/>
      <c r="I365" s="437"/>
      <c r="J365" s="437"/>
      <c r="K365" s="435"/>
      <c r="L365" s="450"/>
      <c r="M365" s="439"/>
      <c r="N365" s="440"/>
      <c r="O365" s="441"/>
      <c r="P365" s="442"/>
      <c r="Q365" s="443"/>
      <c r="R365" s="441"/>
      <c r="S365" s="442"/>
      <c r="T365" s="443"/>
      <c r="U365" s="444"/>
      <c r="V365" s="444"/>
      <c r="W365" s="445"/>
      <c r="X365" s="446"/>
      <c r="Y365" s="444"/>
      <c r="Z365" s="445"/>
      <c r="AA365" s="446"/>
      <c r="AB365" s="444"/>
      <c r="AC365" s="445"/>
      <c r="AD365" s="446"/>
      <c r="AE365" s="444"/>
      <c r="AF365" s="445"/>
      <c r="AG365" s="446"/>
      <c r="AH365" s="444"/>
      <c r="AI365" s="445"/>
      <c r="AJ365" s="446"/>
      <c r="AK365" s="444"/>
      <c r="AL365" s="445"/>
      <c r="AM365" s="446"/>
      <c r="AN365" s="444"/>
      <c r="AO365" s="445"/>
      <c r="AP365" s="446"/>
      <c r="AQ365" s="444"/>
      <c r="AR365" s="445"/>
      <c r="AS365" s="447" t="str">
        <f t="shared" ref="AS365:AU365" si="1805">IF($C365&lt;&gt;"",O365+R365,"")</f>
        <v/>
      </c>
      <c r="AT365" s="447" t="str">
        <f t="shared" si="1805"/>
        <v/>
      </c>
      <c r="AU365" s="447" t="str">
        <f t="shared" si="1805"/>
        <v/>
      </c>
      <c r="AV365" s="448" t="str">
        <f t="shared" si="1"/>
        <v/>
      </c>
      <c r="AW365" s="447" t="str">
        <f t="shared" ref="AW365:AY365" si="1806">IF($C365&lt;&gt;"",U365+X365,"")</f>
        <v/>
      </c>
      <c r="AX365" s="447" t="str">
        <f t="shared" si="1806"/>
        <v/>
      </c>
      <c r="AY365" s="447" t="str">
        <f t="shared" si="1806"/>
        <v/>
      </c>
      <c r="AZ365" s="448" t="str">
        <f t="shared" si="3"/>
        <v/>
      </c>
      <c r="BA365" s="447" t="str">
        <f t="shared" ref="BA365:BC365" si="1807">IF($C365&lt;&gt;"",AA365+AD365,"")</f>
        <v/>
      </c>
      <c r="BB365" s="447" t="str">
        <f t="shared" si="1807"/>
        <v/>
      </c>
      <c r="BC365" s="447" t="str">
        <f t="shared" si="1807"/>
        <v/>
      </c>
      <c r="BD365" s="448" t="str">
        <f t="shared" si="5"/>
        <v/>
      </c>
      <c r="BE365" s="447" t="str">
        <f t="shared" ref="BE365:BG365" si="1808">IF($C365&lt;&gt;"",AG365+AJ365,"")</f>
        <v/>
      </c>
      <c r="BF365" s="447" t="str">
        <f t="shared" si="1808"/>
        <v/>
      </c>
      <c r="BG365" s="447" t="str">
        <f t="shared" si="1808"/>
        <v/>
      </c>
      <c r="BH365" s="428" t="str">
        <f t="shared" si="7"/>
        <v/>
      </c>
      <c r="BI365" s="447" t="str">
        <f t="shared" ref="BI365:BK365" si="1809">IF($C365&lt;&gt;"",AJ365+AM365,"")</f>
        <v/>
      </c>
      <c r="BJ365" s="447" t="str">
        <f t="shared" si="1809"/>
        <v/>
      </c>
      <c r="BK365" s="447" t="str">
        <f t="shared" si="1809"/>
        <v/>
      </c>
      <c r="BL365" s="428" t="str">
        <f t="shared" si="9"/>
        <v/>
      </c>
    </row>
    <row r="366" spans="1:64" ht="24.75" customHeight="1">
      <c r="A366" s="449"/>
      <c r="B366" s="431"/>
      <c r="C366" s="432"/>
      <c r="D366" s="433"/>
      <c r="E366" s="434"/>
      <c r="F366" s="435"/>
      <c r="G366" s="436"/>
      <c r="H366" s="437"/>
      <c r="I366" s="437"/>
      <c r="J366" s="437"/>
      <c r="K366" s="435"/>
      <c r="L366" s="450"/>
      <c r="M366" s="439"/>
      <c r="N366" s="440"/>
      <c r="O366" s="441"/>
      <c r="P366" s="442"/>
      <c r="Q366" s="443"/>
      <c r="R366" s="441"/>
      <c r="S366" s="442"/>
      <c r="T366" s="443"/>
      <c r="U366" s="444"/>
      <c r="V366" s="444"/>
      <c r="W366" s="445"/>
      <c r="X366" s="446"/>
      <c r="Y366" s="444"/>
      <c r="Z366" s="445"/>
      <c r="AA366" s="446"/>
      <c r="AB366" s="444"/>
      <c r="AC366" s="445"/>
      <c r="AD366" s="446"/>
      <c r="AE366" s="444"/>
      <c r="AF366" s="445"/>
      <c r="AG366" s="446"/>
      <c r="AH366" s="444"/>
      <c r="AI366" s="445"/>
      <c r="AJ366" s="446"/>
      <c r="AK366" s="444"/>
      <c r="AL366" s="445"/>
      <c r="AM366" s="446"/>
      <c r="AN366" s="444"/>
      <c r="AO366" s="445"/>
      <c r="AP366" s="446"/>
      <c r="AQ366" s="444"/>
      <c r="AR366" s="445"/>
      <c r="AS366" s="447" t="str">
        <f t="shared" ref="AS366:AU366" si="1810">IF($C366&lt;&gt;"",O366+R366,"")</f>
        <v/>
      </c>
      <c r="AT366" s="447" t="str">
        <f t="shared" si="1810"/>
        <v/>
      </c>
      <c r="AU366" s="447" t="str">
        <f t="shared" si="1810"/>
        <v/>
      </c>
      <c r="AV366" s="448" t="str">
        <f t="shared" si="1"/>
        <v/>
      </c>
      <c r="AW366" s="447" t="str">
        <f t="shared" ref="AW366:AY366" si="1811">IF($C366&lt;&gt;"",U366+X366,"")</f>
        <v/>
      </c>
      <c r="AX366" s="447" t="str">
        <f t="shared" si="1811"/>
        <v/>
      </c>
      <c r="AY366" s="447" t="str">
        <f t="shared" si="1811"/>
        <v/>
      </c>
      <c r="AZ366" s="448" t="str">
        <f t="shared" si="3"/>
        <v/>
      </c>
      <c r="BA366" s="447" t="str">
        <f t="shared" ref="BA366:BC366" si="1812">IF($C366&lt;&gt;"",AA366+AD366,"")</f>
        <v/>
      </c>
      <c r="BB366" s="447" t="str">
        <f t="shared" si="1812"/>
        <v/>
      </c>
      <c r="BC366" s="447" t="str">
        <f t="shared" si="1812"/>
        <v/>
      </c>
      <c r="BD366" s="448" t="str">
        <f t="shared" si="5"/>
        <v/>
      </c>
      <c r="BE366" s="447" t="str">
        <f t="shared" ref="BE366:BG366" si="1813">IF($C366&lt;&gt;"",AG366+AJ366,"")</f>
        <v/>
      </c>
      <c r="BF366" s="447" t="str">
        <f t="shared" si="1813"/>
        <v/>
      </c>
      <c r="BG366" s="447" t="str">
        <f t="shared" si="1813"/>
        <v/>
      </c>
      <c r="BH366" s="428" t="str">
        <f t="shared" si="7"/>
        <v/>
      </c>
      <c r="BI366" s="447" t="str">
        <f t="shared" ref="BI366:BK366" si="1814">IF($C366&lt;&gt;"",AJ366+AM366,"")</f>
        <v/>
      </c>
      <c r="BJ366" s="447" t="str">
        <f t="shared" si="1814"/>
        <v/>
      </c>
      <c r="BK366" s="447" t="str">
        <f t="shared" si="1814"/>
        <v/>
      </c>
      <c r="BL366" s="428" t="str">
        <f t="shared" si="9"/>
        <v/>
      </c>
    </row>
    <row r="367" spans="1:64" ht="24.75" customHeight="1">
      <c r="A367" s="449"/>
      <c r="B367" s="431"/>
      <c r="C367" s="432"/>
      <c r="D367" s="433"/>
      <c r="E367" s="434"/>
      <c r="F367" s="435"/>
      <c r="G367" s="436"/>
      <c r="H367" s="437"/>
      <c r="I367" s="437"/>
      <c r="J367" s="437"/>
      <c r="K367" s="435"/>
      <c r="L367" s="450"/>
      <c r="M367" s="439"/>
      <c r="N367" s="440"/>
      <c r="O367" s="441"/>
      <c r="P367" s="442"/>
      <c r="Q367" s="443"/>
      <c r="R367" s="441"/>
      <c r="S367" s="442"/>
      <c r="T367" s="443"/>
      <c r="U367" s="444"/>
      <c r="V367" s="444"/>
      <c r="W367" s="445"/>
      <c r="X367" s="446"/>
      <c r="Y367" s="444"/>
      <c r="Z367" s="445"/>
      <c r="AA367" s="446"/>
      <c r="AB367" s="444"/>
      <c r="AC367" s="445"/>
      <c r="AD367" s="446"/>
      <c r="AE367" s="444"/>
      <c r="AF367" s="445"/>
      <c r="AG367" s="446"/>
      <c r="AH367" s="444"/>
      <c r="AI367" s="445"/>
      <c r="AJ367" s="446"/>
      <c r="AK367" s="444"/>
      <c r="AL367" s="445"/>
      <c r="AM367" s="446"/>
      <c r="AN367" s="444"/>
      <c r="AO367" s="445"/>
      <c r="AP367" s="446"/>
      <c r="AQ367" s="444"/>
      <c r="AR367" s="445"/>
      <c r="AS367" s="447" t="str">
        <f t="shared" ref="AS367:AU367" si="1815">IF($C367&lt;&gt;"",O367+R367,"")</f>
        <v/>
      </c>
      <c r="AT367" s="447" t="str">
        <f t="shared" si="1815"/>
        <v/>
      </c>
      <c r="AU367" s="447" t="str">
        <f t="shared" si="1815"/>
        <v/>
      </c>
      <c r="AV367" s="448" t="str">
        <f t="shared" si="1"/>
        <v/>
      </c>
      <c r="AW367" s="447" t="str">
        <f t="shared" ref="AW367:AY367" si="1816">IF($C367&lt;&gt;"",U367+X367,"")</f>
        <v/>
      </c>
      <c r="AX367" s="447" t="str">
        <f t="shared" si="1816"/>
        <v/>
      </c>
      <c r="AY367" s="447" t="str">
        <f t="shared" si="1816"/>
        <v/>
      </c>
      <c r="AZ367" s="448" t="str">
        <f t="shared" si="3"/>
        <v/>
      </c>
      <c r="BA367" s="447" t="str">
        <f t="shared" ref="BA367:BC367" si="1817">IF($C367&lt;&gt;"",AA367+AD367,"")</f>
        <v/>
      </c>
      <c r="BB367" s="447" t="str">
        <f t="shared" si="1817"/>
        <v/>
      </c>
      <c r="BC367" s="447" t="str">
        <f t="shared" si="1817"/>
        <v/>
      </c>
      <c r="BD367" s="448" t="str">
        <f t="shared" si="5"/>
        <v/>
      </c>
      <c r="BE367" s="447" t="str">
        <f t="shared" ref="BE367:BG367" si="1818">IF($C367&lt;&gt;"",AG367+AJ367,"")</f>
        <v/>
      </c>
      <c r="BF367" s="447" t="str">
        <f t="shared" si="1818"/>
        <v/>
      </c>
      <c r="BG367" s="447" t="str">
        <f t="shared" si="1818"/>
        <v/>
      </c>
      <c r="BH367" s="428" t="str">
        <f t="shared" si="7"/>
        <v/>
      </c>
      <c r="BI367" s="447" t="str">
        <f t="shared" ref="BI367:BK367" si="1819">IF($C367&lt;&gt;"",AJ367+AM367,"")</f>
        <v/>
      </c>
      <c r="BJ367" s="447" t="str">
        <f t="shared" si="1819"/>
        <v/>
      </c>
      <c r="BK367" s="447" t="str">
        <f t="shared" si="1819"/>
        <v/>
      </c>
      <c r="BL367" s="428" t="str">
        <f t="shared" si="9"/>
        <v/>
      </c>
    </row>
    <row r="368" spans="1:64" ht="24.75" customHeight="1">
      <c r="A368" s="449"/>
      <c r="B368" s="431"/>
      <c r="C368" s="432"/>
      <c r="D368" s="433"/>
      <c r="E368" s="434"/>
      <c r="F368" s="435"/>
      <c r="G368" s="436"/>
      <c r="H368" s="437"/>
      <c r="I368" s="437"/>
      <c r="J368" s="437"/>
      <c r="K368" s="435"/>
      <c r="L368" s="450"/>
      <c r="M368" s="439"/>
      <c r="N368" s="440"/>
      <c r="O368" s="441"/>
      <c r="P368" s="442"/>
      <c r="Q368" s="443"/>
      <c r="R368" s="441"/>
      <c r="S368" s="442"/>
      <c r="T368" s="443"/>
      <c r="U368" s="444"/>
      <c r="V368" s="444"/>
      <c r="W368" s="445"/>
      <c r="X368" s="446"/>
      <c r="Y368" s="444"/>
      <c r="Z368" s="445"/>
      <c r="AA368" s="446"/>
      <c r="AB368" s="444"/>
      <c r="AC368" s="445"/>
      <c r="AD368" s="446"/>
      <c r="AE368" s="444"/>
      <c r="AF368" s="445"/>
      <c r="AG368" s="446"/>
      <c r="AH368" s="444"/>
      <c r="AI368" s="445"/>
      <c r="AJ368" s="446"/>
      <c r="AK368" s="444"/>
      <c r="AL368" s="445"/>
      <c r="AM368" s="446"/>
      <c r="AN368" s="444"/>
      <c r="AO368" s="445"/>
      <c r="AP368" s="446"/>
      <c r="AQ368" s="444"/>
      <c r="AR368" s="445"/>
      <c r="AS368" s="447" t="str">
        <f t="shared" ref="AS368:AU368" si="1820">IF($C368&lt;&gt;"",O368+R368,"")</f>
        <v/>
      </c>
      <c r="AT368" s="447" t="str">
        <f t="shared" si="1820"/>
        <v/>
      </c>
      <c r="AU368" s="447" t="str">
        <f t="shared" si="1820"/>
        <v/>
      </c>
      <c r="AV368" s="448" t="str">
        <f t="shared" si="1"/>
        <v/>
      </c>
      <c r="AW368" s="447" t="str">
        <f t="shared" ref="AW368:AY368" si="1821">IF($C368&lt;&gt;"",U368+X368,"")</f>
        <v/>
      </c>
      <c r="AX368" s="447" t="str">
        <f t="shared" si="1821"/>
        <v/>
      </c>
      <c r="AY368" s="447" t="str">
        <f t="shared" si="1821"/>
        <v/>
      </c>
      <c r="AZ368" s="448" t="str">
        <f t="shared" si="3"/>
        <v/>
      </c>
      <c r="BA368" s="447" t="str">
        <f t="shared" ref="BA368:BC368" si="1822">IF($C368&lt;&gt;"",AA368+AD368,"")</f>
        <v/>
      </c>
      <c r="BB368" s="447" t="str">
        <f t="shared" si="1822"/>
        <v/>
      </c>
      <c r="BC368" s="447" t="str">
        <f t="shared" si="1822"/>
        <v/>
      </c>
      <c r="BD368" s="448" t="str">
        <f t="shared" si="5"/>
        <v/>
      </c>
      <c r="BE368" s="447" t="str">
        <f t="shared" ref="BE368:BG368" si="1823">IF($C368&lt;&gt;"",AG368+AJ368,"")</f>
        <v/>
      </c>
      <c r="BF368" s="447" t="str">
        <f t="shared" si="1823"/>
        <v/>
      </c>
      <c r="BG368" s="447" t="str">
        <f t="shared" si="1823"/>
        <v/>
      </c>
      <c r="BH368" s="428" t="str">
        <f t="shared" si="7"/>
        <v/>
      </c>
      <c r="BI368" s="447" t="str">
        <f t="shared" ref="BI368:BK368" si="1824">IF($C368&lt;&gt;"",AJ368+AM368,"")</f>
        <v/>
      </c>
      <c r="BJ368" s="447" t="str">
        <f t="shared" si="1824"/>
        <v/>
      </c>
      <c r="BK368" s="447" t="str">
        <f t="shared" si="1824"/>
        <v/>
      </c>
      <c r="BL368" s="428" t="str">
        <f t="shared" si="9"/>
        <v/>
      </c>
    </row>
    <row r="369" spans="1:64" ht="24.75" customHeight="1">
      <c r="A369" s="449"/>
      <c r="B369" s="431"/>
      <c r="C369" s="432"/>
      <c r="D369" s="433"/>
      <c r="E369" s="434"/>
      <c r="F369" s="435"/>
      <c r="G369" s="436"/>
      <c r="H369" s="437"/>
      <c r="I369" s="437"/>
      <c r="J369" s="437"/>
      <c r="K369" s="435"/>
      <c r="L369" s="450"/>
      <c r="M369" s="439"/>
      <c r="N369" s="440"/>
      <c r="O369" s="441"/>
      <c r="P369" s="442"/>
      <c r="Q369" s="443"/>
      <c r="R369" s="441"/>
      <c r="S369" s="442"/>
      <c r="T369" s="443"/>
      <c r="U369" s="444"/>
      <c r="V369" s="444"/>
      <c r="W369" s="445"/>
      <c r="X369" s="446"/>
      <c r="Y369" s="444"/>
      <c r="Z369" s="445"/>
      <c r="AA369" s="446"/>
      <c r="AB369" s="444"/>
      <c r="AC369" s="445"/>
      <c r="AD369" s="446"/>
      <c r="AE369" s="444"/>
      <c r="AF369" s="445"/>
      <c r="AG369" s="446"/>
      <c r="AH369" s="444"/>
      <c r="AI369" s="445"/>
      <c r="AJ369" s="446"/>
      <c r="AK369" s="444"/>
      <c r="AL369" s="445"/>
      <c r="AM369" s="446"/>
      <c r="AN369" s="444"/>
      <c r="AO369" s="445"/>
      <c r="AP369" s="446"/>
      <c r="AQ369" s="444"/>
      <c r="AR369" s="445"/>
      <c r="AS369" s="447" t="str">
        <f t="shared" ref="AS369:AU369" si="1825">IF($C369&lt;&gt;"",O369+R369,"")</f>
        <v/>
      </c>
      <c r="AT369" s="447" t="str">
        <f t="shared" si="1825"/>
        <v/>
      </c>
      <c r="AU369" s="447" t="str">
        <f t="shared" si="1825"/>
        <v/>
      </c>
      <c r="AV369" s="448" t="str">
        <f t="shared" si="1"/>
        <v/>
      </c>
      <c r="AW369" s="447" t="str">
        <f t="shared" ref="AW369:AY369" si="1826">IF($C369&lt;&gt;"",U369+X369,"")</f>
        <v/>
      </c>
      <c r="AX369" s="447" t="str">
        <f t="shared" si="1826"/>
        <v/>
      </c>
      <c r="AY369" s="447" t="str">
        <f t="shared" si="1826"/>
        <v/>
      </c>
      <c r="AZ369" s="448" t="str">
        <f t="shared" si="3"/>
        <v/>
      </c>
      <c r="BA369" s="447" t="str">
        <f t="shared" ref="BA369:BC369" si="1827">IF($C369&lt;&gt;"",AA369+AD369,"")</f>
        <v/>
      </c>
      <c r="BB369" s="447" t="str">
        <f t="shared" si="1827"/>
        <v/>
      </c>
      <c r="BC369" s="447" t="str">
        <f t="shared" si="1827"/>
        <v/>
      </c>
      <c r="BD369" s="448" t="str">
        <f t="shared" si="5"/>
        <v/>
      </c>
      <c r="BE369" s="447" t="str">
        <f t="shared" ref="BE369:BG369" si="1828">IF($C369&lt;&gt;"",AG369+AJ369,"")</f>
        <v/>
      </c>
      <c r="BF369" s="447" t="str">
        <f t="shared" si="1828"/>
        <v/>
      </c>
      <c r="BG369" s="447" t="str">
        <f t="shared" si="1828"/>
        <v/>
      </c>
      <c r="BH369" s="428" t="str">
        <f t="shared" si="7"/>
        <v/>
      </c>
      <c r="BI369" s="447" t="str">
        <f t="shared" ref="BI369:BK369" si="1829">IF($C369&lt;&gt;"",AJ369+AM369,"")</f>
        <v/>
      </c>
      <c r="BJ369" s="447" t="str">
        <f t="shared" si="1829"/>
        <v/>
      </c>
      <c r="BK369" s="447" t="str">
        <f t="shared" si="1829"/>
        <v/>
      </c>
      <c r="BL369" s="428" t="str">
        <f t="shared" si="9"/>
        <v/>
      </c>
    </row>
    <row r="370" spans="1:64" ht="24.75" customHeight="1">
      <c r="A370" s="449"/>
      <c r="B370" s="431"/>
      <c r="C370" s="432"/>
      <c r="D370" s="433"/>
      <c r="E370" s="434"/>
      <c r="F370" s="435"/>
      <c r="G370" s="436"/>
      <c r="H370" s="437"/>
      <c r="I370" s="437"/>
      <c r="J370" s="437"/>
      <c r="K370" s="435"/>
      <c r="L370" s="450"/>
      <c r="M370" s="439"/>
      <c r="N370" s="440"/>
      <c r="O370" s="441"/>
      <c r="P370" s="442"/>
      <c r="Q370" s="443"/>
      <c r="R370" s="441"/>
      <c r="S370" s="442"/>
      <c r="T370" s="443"/>
      <c r="U370" s="444"/>
      <c r="V370" s="444"/>
      <c r="W370" s="445"/>
      <c r="X370" s="446"/>
      <c r="Y370" s="444"/>
      <c r="Z370" s="445"/>
      <c r="AA370" s="446"/>
      <c r="AB370" s="444"/>
      <c r="AC370" s="445"/>
      <c r="AD370" s="446"/>
      <c r="AE370" s="444"/>
      <c r="AF370" s="445"/>
      <c r="AG370" s="446"/>
      <c r="AH370" s="444"/>
      <c r="AI370" s="445"/>
      <c r="AJ370" s="446"/>
      <c r="AK370" s="444"/>
      <c r="AL370" s="445"/>
      <c r="AM370" s="446"/>
      <c r="AN370" s="444"/>
      <c r="AO370" s="445"/>
      <c r="AP370" s="446"/>
      <c r="AQ370" s="444"/>
      <c r="AR370" s="445"/>
      <c r="AS370" s="447" t="str">
        <f t="shared" ref="AS370:AU370" si="1830">IF($C370&lt;&gt;"",O370+R370,"")</f>
        <v/>
      </c>
      <c r="AT370" s="447" t="str">
        <f t="shared" si="1830"/>
        <v/>
      </c>
      <c r="AU370" s="447" t="str">
        <f t="shared" si="1830"/>
        <v/>
      </c>
      <c r="AV370" s="448" t="str">
        <f t="shared" si="1"/>
        <v/>
      </c>
      <c r="AW370" s="447" t="str">
        <f t="shared" ref="AW370:AY370" si="1831">IF($C370&lt;&gt;"",U370+X370,"")</f>
        <v/>
      </c>
      <c r="AX370" s="447" t="str">
        <f t="shared" si="1831"/>
        <v/>
      </c>
      <c r="AY370" s="447" t="str">
        <f t="shared" si="1831"/>
        <v/>
      </c>
      <c r="AZ370" s="448" t="str">
        <f t="shared" si="3"/>
        <v/>
      </c>
      <c r="BA370" s="447" t="str">
        <f t="shared" ref="BA370:BC370" si="1832">IF($C370&lt;&gt;"",AA370+AD370,"")</f>
        <v/>
      </c>
      <c r="BB370" s="447" t="str">
        <f t="shared" si="1832"/>
        <v/>
      </c>
      <c r="BC370" s="447" t="str">
        <f t="shared" si="1832"/>
        <v/>
      </c>
      <c r="BD370" s="448" t="str">
        <f t="shared" si="5"/>
        <v/>
      </c>
      <c r="BE370" s="447" t="str">
        <f t="shared" ref="BE370:BG370" si="1833">IF($C370&lt;&gt;"",AG370+AJ370,"")</f>
        <v/>
      </c>
      <c r="BF370" s="447" t="str">
        <f t="shared" si="1833"/>
        <v/>
      </c>
      <c r="BG370" s="447" t="str">
        <f t="shared" si="1833"/>
        <v/>
      </c>
      <c r="BH370" s="428" t="str">
        <f t="shared" si="7"/>
        <v/>
      </c>
      <c r="BI370" s="447" t="str">
        <f t="shared" ref="BI370:BK370" si="1834">IF($C370&lt;&gt;"",AJ370+AM370,"")</f>
        <v/>
      </c>
      <c r="BJ370" s="447" t="str">
        <f t="shared" si="1834"/>
        <v/>
      </c>
      <c r="BK370" s="447" t="str">
        <f t="shared" si="1834"/>
        <v/>
      </c>
      <c r="BL370" s="428" t="str">
        <f t="shared" si="9"/>
        <v/>
      </c>
    </row>
    <row r="371" spans="1:64" ht="24.75" customHeight="1">
      <c r="A371" s="449"/>
      <c r="B371" s="431"/>
      <c r="C371" s="432"/>
      <c r="D371" s="433"/>
      <c r="E371" s="434"/>
      <c r="F371" s="435"/>
      <c r="G371" s="436"/>
      <c r="H371" s="437"/>
      <c r="I371" s="437"/>
      <c r="J371" s="437"/>
      <c r="K371" s="435"/>
      <c r="L371" s="450"/>
      <c r="M371" s="439"/>
      <c r="N371" s="440"/>
      <c r="O371" s="441"/>
      <c r="P371" s="442"/>
      <c r="Q371" s="443"/>
      <c r="R371" s="441"/>
      <c r="S371" s="442"/>
      <c r="T371" s="443"/>
      <c r="U371" s="444"/>
      <c r="V371" s="444"/>
      <c r="W371" s="445"/>
      <c r="X371" s="446"/>
      <c r="Y371" s="444"/>
      <c r="Z371" s="445"/>
      <c r="AA371" s="446"/>
      <c r="AB371" s="444"/>
      <c r="AC371" s="445"/>
      <c r="AD371" s="446"/>
      <c r="AE371" s="444"/>
      <c r="AF371" s="445"/>
      <c r="AG371" s="446"/>
      <c r="AH371" s="444"/>
      <c r="AI371" s="445"/>
      <c r="AJ371" s="446"/>
      <c r="AK371" s="444"/>
      <c r="AL371" s="445"/>
      <c r="AM371" s="446"/>
      <c r="AN371" s="444"/>
      <c r="AO371" s="445"/>
      <c r="AP371" s="446"/>
      <c r="AQ371" s="444"/>
      <c r="AR371" s="445"/>
      <c r="AS371" s="447" t="str">
        <f t="shared" ref="AS371:AU371" si="1835">IF($C371&lt;&gt;"",O371+R371,"")</f>
        <v/>
      </c>
      <c r="AT371" s="447" t="str">
        <f t="shared" si="1835"/>
        <v/>
      </c>
      <c r="AU371" s="447" t="str">
        <f t="shared" si="1835"/>
        <v/>
      </c>
      <c r="AV371" s="448" t="str">
        <f t="shared" si="1"/>
        <v/>
      </c>
      <c r="AW371" s="447" t="str">
        <f t="shared" ref="AW371:AY371" si="1836">IF($C371&lt;&gt;"",U371+X371,"")</f>
        <v/>
      </c>
      <c r="AX371" s="447" t="str">
        <f t="shared" si="1836"/>
        <v/>
      </c>
      <c r="AY371" s="447" t="str">
        <f t="shared" si="1836"/>
        <v/>
      </c>
      <c r="AZ371" s="448" t="str">
        <f t="shared" si="3"/>
        <v/>
      </c>
      <c r="BA371" s="447" t="str">
        <f t="shared" ref="BA371:BC371" si="1837">IF($C371&lt;&gt;"",AA371+AD371,"")</f>
        <v/>
      </c>
      <c r="BB371" s="447" t="str">
        <f t="shared" si="1837"/>
        <v/>
      </c>
      <c r="BC371" s="447" t="str">
        <f t="shared" si="1837"/>
        <v/>
      </c>
      <c r="BD371" s="448" t="str">
        <f t="shared" si="5"/>
        <v/>
      </c>
      <c r="BE371" s="447" t="str">
        <f t="shared" ref="BE371:BG371" si="1838">IF($C371&lt;&gt;"",AG371+AJ371,"")</f>
        <v/>
      </c>
      <c r="BF371" s="447" t="str">
        <f t="shared" si="1838"/>
        <v/>
      </c>
      <c r="BG371" s="447" t="str">
        <f t="shared" si="1838"/>
        <v/>
      </c>
      <c r="BH371" s="428" t="str">
        <f t="shared" si="7"/>
        <v/>
      </c>
      <c r="BI371" s="447" t="str">
        <f t="shared" ref="BI371:BK371" si="1839">IF($C371&lt;&gt;"",AJ371+AM371,"")</f>
        <v/>
      </c>
      <c r="BJ371" s="447" t="str">
        <f t="shared" si="1839"/>
        <v/>
      </c>
      <c r="BK371" s="447" t="str">
        <f t="shared" si="1839"/>
        <v/>
      </c>
      <c r="BL371" s="428" t="str">
        <f t="shared" si="9"/>
        <v/>
      </c>
    </row>
    <row r="372" spans="1:64" ht="24.75" customHeight="1">
      <c r="A372" s="449"/>
      <c r="B372" s="431"/>
      <c r="C372" s="432"/>
      <c r="D372" s="433"/>
      <c r="E372" s="434"/>
      <c r="F372" s="435"/>
      <c r="G372" s="436"/>
      <c r="H372" s="437"/>
      <c r="I372" s="437"/>
      <c r="J372" s="437"/>
      <c r="K372" s="435"/>
      <c r="L372" s="450"/>
      <c r="M372" s="439"/>
      <c r="N372" s="440"/>
      <c r="O372" s="441"/>
      <c r="P372" s="442"/>
      <c r="Q372" s="443"/>
      <c r="R372" s="441"/>
      <c r="S372" s="442"/>
      <c r="T372" s="443"/>
      <c r="U372" s="444"/>
      <c r="V372" s="444"/>
      <c r="W372" s="445"/>
      <c r="X372" s="446"/>
      <c r="Y372" s="444"/>
      <c r="Z372" s="445"/>
      <c r="AA372" s="446"/>
      <c r="AB372" s="444"/>
      <c r="AC372" s="445"/>
      <c r="AD372" s="446"/>
      <c r="AE372" s="444"/>
      <c r="AF372" s="445"/>
      <c r="AG372" s="446"/>
      <c r="AH372" s="444"/>
      <c r="AI372" s="445"/>
      <c r="AJ372" s="446"/>
      <c r="AK372" s="444"/>
      <c r="AL372" s="445"/>
      <c r="AM372" s="446"/>
      <c r="AN372" s="444"/>
      <c r="AO372" s="445"/>
      <c r="AP372" s="446"/>
      <c r="AQ372" s="444"/>
      <c r="AR372" s="445"/>
      <c r="AS372" s="447" t="str">
        <f t="shared" ref="AS372:AU372" si="1840">IF($C372&lt;&gt;"",O372+R372,"")</f>
        <v/>
      </c>
      <c r="AT372" s="447" t="str">
        <f t="shared" si="1840"/>
        <v/>
      </c>
      <c r="AU372" s="447" t="str">
        <f t="shared" si="1840"/>
        <v/>
      </c>
      <c r="AV372" s="448" t="str">
        <f t="shared" si="1"/>
        <v/>
      </c>
      <c r="AW372" s="447" t="str">
        <f t="shared" ref="AW372:AY372" si="1841">IF($C372&lt;&gt;"",U372+X372,"")</f>
        <v/>
      </c>
      <c r="AX372" s="447" t="str">
        <f t="shared" si="1841"/>
        <v/>
      </c>
      <c r="AY372" s="447" t="str">
        <f t="shared" si="1841"/>
        <v/>
      </c>
      <c r="AZ372" s="448" t="str">
        <f t="shared" si="3"/>
        <v/>
      </c>
      <c r="BA372" s="447" t="str">
        <f t="shared" ref="BA372:BC372" si="1842">IF($C372&lt;&gt;"",AA372+AD372,"")</f>
        <v/>
      </c>
      <c r="BB372" s="447" t="str">
        <f t="shared" si="1842"/>
        <v/>
      </c>
      <c r="BC372" s="447" t="str">
        <f t="shared" si="1842"/>
        <v/>
      </c>
      <c r="BD372" s="448" t="str">
        <f t="shared" si="5"/>
        <v/>
      </c>
      <c r="BE372" s="447" t="str">
        <f t="shared" ref="BE372:BG372" si="1843">IF($C372&lt;&gt;"",AG372+AJ372,"")</f>
        <v/>
      </c>
      <c r="BF372" s="447" t="str">
        <f t="shared" si="1843"/>
        <v/>
      </c>
      <c r="BG372" s="447" t="str">
        <f t="shared" si="1843"/>
        <v/>
      </c>
      <c r="BH372" s="428" t="str">
        <f t="shared" si="7"/>
        <v/>
      </c>
      <c r="BI372" s="447" t="str">
        <f t="shared" ref="BI372:BK372" si="1844">IF($C372&lt;&gt;"",AJ372+AM372,"")</f>
        <v/>
      </c>
      <c r="BJ372" s="447" t="str">
        <f t="shared" si="1844"/>
        <v/>
      </c>
      <c r="BK372" s="447" t="str">
        <f t="shared" si="1844"/>
        <v/>
      </c>
      <c r="BL372" s="428" t="str">
        <f t="shared" si="9"/>
        <v/>
      </c>
    </row>
    <row r="373" spans="1:64" ht="24.75" customHeight="1">
      <c r="A373" s="449"/>
      <c r="B373" s="431"/>
      <c r="C373" s="432"/>
      <c r="D373" s="433"/>
      <c r="E373" s="434"/>
      <c r="F373" s="435"/>
      <c r="G373" s="436"/>
      <c r="H373" s="437"/>
      <c r="I373" s="437"/>
      <c r="J373" s="437"/>
      <c r="K373" s="435"/>
      <c r="L373" s="450"/>
      <c r="M373" s="439"/>
      <c r="N373" s="440"/>
      <c r="O373" s="441"/>
      <c r="P373" s="442"/>
      <c r="Q373" s="443"/>
      <c r="R373" s="441"/>
      <c r="S373" s="442"/>
      <c r="T373" s="443"/>
      <c r="U373" s="444"/>
      <c r="V373" s="444"/>
      <c r="W373" s="445"/>
      <c r="X373" s="446"/>
      <c r="Y373" s="444"/>
      <c r="Z373" s="445"/>
      <c r="AA373" s="446"/>
      <c r="AB373" s="444"/>
      <c r="AC373" s="445"/>
      <c r="AD373" s="446"/>
      <c r="AE373" s="444"/>
      <c r="AF373" s="445"/>
      <c r="AG373" s="446"/>
      <c r="AH373" s="444"/>
      <c r="AI373" s="445"/>
      <c r="AJ373" s="446"/>
      <c r="AK373" s="444"/>
      <c r="AL373" s="445"/>
      <c r="AM373" s="446"/>
      <c r="AN373" s="444"/>
      <c r="AO373" s="445"/>
      <c r="AP373" s="446"/>
      <c r="AQ373" s="444"/>
      <c r="AR373" s="445"/>
      <c r="AS373" s="447" t="str">
        <f t="shared" ref="AS373:AU373" si="1845">IF($C373&lt;&gt;"",O373+R373,"")</f>
        <v/>
      </c>
      <c r="AT373" s="447" t="str">
        <f t="shared" si="1845"/>
        <v/>
      </c>
      <c r="AU373" s="447" t="str">
        <f t="shared" si="1845"/>
        <v/>
      </c>
      <c r="AV373" s="448" t="str">
        <f t="shared" si="1"/>
        <v/>
      </c>
      <c r="AW373" s="447" t="str">
        <f t="shared" ref="AW373:AY373" si="1846">IF($C373&lt;&gt;"",U373+X373,"")</f>
        <v/>
      </c>
      <c r="AX373" s="447" t="str">
        <f t="shared" si="1846"/>
        <v/>
      </c>
      <c r="AY373" s="447" t="str">
        <f t="shared" si="1846"/>
        <v/>
      </c>
      <c r="AZ373" s="448" t="str">
        <f t="shared" si="3"/>
        <v/>
      </c>
      <c r="BA373" s="447" t="str">
        <f t="shared" ref="BA373:BC373" si="1847">IF($C373&lt;&gt;"",AA373+AD373,"")</f>
        <v/>
      </c>
      <c r="BB373" s="447" t="str">
        <f t="shared" si="1847"/>
        <v/>
      </c>
      <c r="BC373" s="447" t="str">
        <f t="shared" si="1847"/>
        <v/>
      </c>
      <c r="BD373" s="448" t="str">
        <f t="shared" si="5"/>
        <v/>
      </c>
      <c r="BE373" s="447" t="str">
        <f t="shared" ref="BE373:BG373" si="1848">IF($C373&lt;&gt;"",AG373+AJ373,"")</f>
        <v/>
      </c>
      <c r="BF373" s="447" t="str">
        <f t="shared" si="1848"/>
        <v/>
      </c>
      <c r="BG373" s="447" t="str">
        <f t="shared" si="1848"/>
        <v/>
      </c>
      <c r="BH373" s="428" t="str">
        <f t="shared" si="7"/>
        <v/>
      </c>
      <c r="BI373" s="447" t="str">
        <f t="shared" ref="BI373:BK373" si="1849">IF($C373&lt;&gt;"",AJ373+AM373,"")</f>
        <v/>
      </c>
      <c r="BJ373" s="447" t="str">
        <f t="shared" si="1849"/>
        <v/>
      </c>
      <c r="BK373" s="447" t="str">
        <f t="shared" si="1849"/>
        <v/>
      </c>
      <c r="BL373" s="428" t="str">
        <f t="shared" si="9"/>
        <v/>
      </c>
    </row>
    <row r="374" spans="1:64" ht="24.75" customHeight="1">
      <c r="A374" s="449"/>
      <c r="B374" s="431"/>
      <c r="C374" s="432"/>
      <c r="D374" s="433"/>
      <c r="E374" s="434"/>
      <c r="F374" s="435"/>
      <c r="G374" s="436"/>
      <c r="H374" s="437"/>
      <c r="I374" s="437"/>
      <c r="J374" s="437"/>
      <c r="K374" s="435"/>
      <c r="L374" s="450"/>
      <c r="M374" s="439"/>
      <c r="N374" s="440"/>
      <c r="O374" s="441"/>
      <c r="P374" s="442"/>
      <c r="Q374" s="443"/>
      <c r="R374" s="441"/>
      <c r="S374" s="442"/>
      <c r="T374" s="443"/>
      <c r="U374" s="444"/>
      <c r="V374" s="444"/>
      <c r="W374" s="445"/>
      <c r="X374" s="446"/>
      <c r="Y374" s="444"/>
      <c r="Z374" s="445"/>
      <c r="AA374" s="446"/>
      <c r="AB374" s="444"/>
      <c r="AC374" s="445"/>
      <c r="AD374" s="446"/>
      <c r="AE374" s="444"/>
      <c r="AF374" s="445"/>
      <c r="AG374" s="446"/>
      <c r="AH374" s="444"/>
      <c r="AI374" s="445"/>
      <c r="AJ374" s="446"/>
      <c r="AK374" s="444"/>
      <c r="AL374" s="445"/>
      <c r="AM374" s="446"/>
      <c r="AN374" s="444"/>
      <c r="AO374" s="445"/>
      <c r="AP374" s="446"/>
      <c r="AQ374" s="444"/>
      <c r="AR374" s="445"/>
      <c r="AS374" s="447" t="str">
        <f t="shared" ref="AS374:AU374" si="1850">IF($C374&lt;&gt;"",O374+R374,"")</f>
        <v/>
      </c>
      <c r="AT374" s="447" t="str">
        <f t="shared" si="1850"/>
        <v/>
      </c>
      <c r="AU374" s="447" t="str">
        <f t="shared" si="1850"/>
        <v/>
      </c>
      <c r="AV374" s="448" t="str">
        <f t="shared" si="1"/>
        <v/>
      </c>
      <c r="AW374" s="447" t="str">
        <f t="shared" ref="AW374:AY374" si="1851">IF($C374&lt;&gt;"",U374+X374,"")</f>
        <v/>
      </c>
      <c r="AX374" s="447" t="str">
        <f t="shared" si="1851"/>
        <v/>
      </c>
      <c r="AY374" s="447" t="str">
        <f t="shared" si="1851"/>
        <v/>
      </c>
      <c r="AZ374" s="448" t="str">
        <f t="shared" si="3"/>
        <v/>
      </c>
      <c r="BA374" s="447" t="str">
        <f t="shared" ref="BA374:BC374" si="1852">IF($C374&lt;&gt;"",AA374+AD374,"")</f>
        <v/>
      </c>
      <c r="BB374" s="447" t="str">
        <f t="shared" si="1852"/>
        <v/>
      </c>
      <c r="BC374" s="447" t="str">
        <f t="shared" si="1852"/>
        <v/>
      </c>
      <c r="BD374" s="448" t="str">
        <f t="shared" si="5"/>
        <v/>
      </c>
      <c r="BE374" s="447" t="str">
        <f t="shared" ref="BE374:BG374" si="1853">IF($C374&lt;&gt;"",AG374+AJ374,"")</f>
        <v/>
      </c>
      <c r="BF374" s="447" t="str">
        <f t="shared" si="1853"/>
        <v/>
      </c>
      <c r="BG374" s="447" t="str">
        <f t="shared" si="1853"/>
        <v/>
      </c>
      <c r="BH374" s="428" t="str">
        <f t="shared" si="7"/>
        <v/>
      </c>
      <c r="BI374" s="447" t="str">
        <f t="shared" ref="BI374:BK374" si="1854">IF($C374&lt;&gt;"",AJ374+AM374,"")</f>
        <v/>
      </c>
      <c r="BJ374" s="447" t="str">
        <f t="shared" si="1854"/>
        <v/>
      </c>
      <c r="BK374" s="447" t="str">
        <f t="shared" si="1854"/>
        <v/>
      </c>
      <c r="BL374" s="428" t="str">
        <f t="shared" si="9"/>
        <v/>
      </c>
    </row>
    <row r="375" spans="1:64" ht="24.75" customHeight="1">
      <c r="A375" s="449"/>
      <c r="B375" s="431"/>
      <c r="C375" s="432"/>
      <c r="D375" s="433"/>
      <c r="E375" s="434"/>
      <c r="F375" s="435"/>
      <c r="G375" s="436"/>
      <c r="H375" s="437"/>
      <c r="I375" s="437"/>
      <c r="J375" s="437"/>
      <c r="K375" s="435"/>
      <c r="L375" s="450"/>
      <c r="M375" s="439"/>
      <c r="N375" s="440"/>
      <c r="O375" s="441"/>
      <c r="P375" s="442"/>
      <c r="Q375" s="443"/>
      <c r="R375" s="441"/>
      <c r="S375" s="442"/>
      <c r="T375" s="443"/>
      <c r="U375" s="444"/>
      <c r="V375" s="444"/>
      <c r="W375" s="445"/>
      <c r="X375" s="446"/>
      <c r="Y375" s="444"/>
      <c r="Z375" s="445"/>
      <c r="AA375" s="446"/>
      <c r="AB375" s="444"/>
      <c r="AC375" s="445"/>
      <c r="AD375" s="446"/>
      <c r="AE375" s="444"/>
      <c r="AF375" s="445"/>
      <c r="AG375" s="446"/>
      <c r="AH375" s="444"/>
      <c r="AI375" s="445"/>
      <c r="AJ375" s="446"/>
      <c r="AK375" s="444"/>
      <c r="AL375" s="445"/>
      <c r="AM375" s="446"/>
      <c r="AN375" s="444"/>
      <c r="AO375" s="445"/>
      <c r="AP375" s="446"/>
      <c r="AQ375" s="444"/>
      <c r="AR375" s="445"/>
      <c r="AS375" s="447" t="str">
        <f t="shared" ref="AS375:AU375" si="1855">IF($C375&lt;&gt;"",O375+R375,"")</f>
        <v/>
      </c>
      <c r="AT375" s="447" t="str">
        <f t="shared" si="1855"/>
        <v/>
      </c>
      <c r="AU375" s="447" t="str">
        <f t="shared" si="1855"/>
        <v/>
      </c>
      <c r="AV375" s="448" t="str">
        <f t="shared" si="1"/>
        <v/>
      </c>
      <c r="AW375" s="447" t="str">
        <f t="shared" ref="AW375:AY375" si="1856">IF($C375&lt;&gt;"",U375+X375,"")</f>
        <v/>
      </c>
      <c r="AX375" s="447" t="str">
        <f t="shared" si="1856"/>
        <v/>
      </c>
      <c r="AY375" s="447" t="str">
        <f t="shared" si="1856"/>
        <v/>
      </c>
      <c r="AZ375" s="448" t="str">
        <f t="shared" si="3"/>
        <v/>
      </c>
      <c r="BA375" s="447" t="str">
        <f t="shared" ref="BA375:BC375" si="1857">IF($C375&lt;&gt;"",AA375+AD375,"")</f>
        <v/>
      </c>
      <c r="BB375" s="447" t="str">
        <f t="shared" si="1857"/>
        <v/>
      </c>
      <c r="BC375" s="447" t="str">
        <f t="shared" si="1857"/>
        <v/>
      </c>
      <c r="BD375" s="448" t="str">
        <f t="shared" si="5"/>
        <v/>
      </c>
      <c r="BE375" s="447" t="str">
        <f t="shared" ref="BE375:BG375" si="1858">IF($C375&lt;&gt;"",AG375+AJ375,"")</f>
        <v/>
      </c>
      <c r="BF375" s="447" t="str">
        <f t="shared" si="1858"/>
        <v/>
      </c>
      <c r="BG375" s="447" t="str">
        <f t="shared" si="1858"/>
        <v/>
      </c>
      <c r="BH375" s="428" t="str">
        <f t="shared" si="7"/>
        <v/>
      </c>
      <c r="BI375" s="447" t="str">
        <f t="shared" ref="BI375:BK375" si="1859">IF($C375&lt;&gt;"",AJ375+AM375,"")</f>
        <v/>
      </c>
      <c r="BJ375" s="447" t="str">
        <f t="shared" si="1859"/>
        <v/>
      </c>
      <c r="BK375" s="447" t="str">
        <f t="shared" si="1859"/>
        <v/>
      </c>
      <c r="BL375" s="428" t="str">
        <f t="shared" si="9"/>
        <v/>
      </c>
    </row>
    <row r="376" spans="1:64" ht="24.75" customHeight="1">
      <c r="A376" s="449"/>
      <c r="B376" s="431"/>
      <c r="C376" s="432"/>
      <c r="D376" s="433"/>
      <c r="E376" s="434"/>
      <c r="F376" s="435"/>
      <c r="G376" s="436"/>
      <c r="H376" s="437"/>
      <c r="I376" s="437"/>
      <c r="J376" s="437"/>
      <c r="K376" s="435"/>
      <c r="L376" s="450"/>
      <c r="M376" s="439"/>
      <c r="N376" s="440"/>
      <c r="O376" s="441"/>
      <c r="P376" s="442"/>
      <c r="Q376" s="443"/>
      <c r="R376" s="441"/>
      <c r="S376" s="442"/>
      <c r="T376" s="443"/>
      <c r="U376" s="444"/>
      <c r="V376" s="444"/>
      <c r="W376" s="445"/>
      <c r="X376" s="446"/>
      <c r="Y376" s="444"/>
      <c r="Z376" s="445"/>
      <c r="AA376" s="446"/>
      <c r="AB376" s="444"/>
      <c r="AC376" s="445"/>
      <c r="AD376" s="446"/>
      <c r="AE376" s="444"/>
      <c r="AF376" s="445"/>
      <c r="AG376" s="446"/>
      <c r="AH376" s="444"/>
      <c r="AI376" s="445"/>
      <c r="AJ376" s="446"/>
      <c r="AK376" s="444"/>
      <c r="AL376" s="445"/>
      <c r="AM376" s="446"/>
      <c r="AN376" s="444"/>
      <c r="AO376" s="445"/>
      <c r="AP376" s="446"/>
      <c r="AQ376" s="444"/>
      <c r="AR376" s="445"/>
      <c r="AS376" s="447" t="str">
        <f t="shared" ref="AS376:AU376" si="1860">IF($C376&lt;&gt;"",O376+R376,"")</f>
        <v/>
      </c>
      <c r="AT376" s="447" t="str">
        <f t="shared" si="1860"/>
        <v/>
      </c>
      <c r="AU376" s="447" t="str">
        <f t="shared" si="1860"/>
        <v/>
      </c>
      <c r="AV376" s="448" t="str">
        <f t="shared" si="1"/>
        <v/>
      </c>
      <c r="AW376" s="447" t="str">
        <f t="shared" ref="AW376:AY376" si="1861">IF($C376&lt;&gt;"",U376+X376,"")</f>
        <v/>
      </c>
      <c r="AX376" s="447" t="str">
        <f t="shared" si="1861"/>
        <v/>
      </c>
      <c r="AY376" s="447" t="str">
        <f t="shared" si="1861"/>
        <v/>
      </c>
      <c r="AZ376" s="448" t="str">
        <f t="shared" si="3"/>
        <v/>
      </c>
      <c r="BA376" s="447" t="str">
        <f t="shared" ref="BA376:BC376" si="1862">IF($C376&lt;&gt;"",AA376+AD376,"")</f>
        <v/>
      </c>
      <c r="BB376" s="447" t="str">
        <f t="shared" si="1862"/>
        <v/>
      </c>
      <c r="BC376" s="447" t="str">
        <f t="shared" si="1862"/>
        <v/>
      </c>
      <c r="BD376" s="448" t="str">
        <f t="shared" si="5"/>
        <v/>
      </c>
      <c r="BE376" s="447" t="str">
        <f t="shared" ref="BE376:BG376" si="1863">IF($C376&lt;&gt;"",AG376+AJ376,"")</f>
        <v/>
      </c>
      <c r="BF376" s="447" t="str">
        <f t="shared" si="1863"/>
        <v/>
      </c>
      <c r="BG376" s="447" t="str">
        <f t="shared" si="1863"/>
        <v/>
      </c>
      <c r="BH376" s="428" t="str">
        <f t="shared" si="7"/>
        <v/>
      </c>
      <c r="BI376" s="447" t="str">
        <f t="shared" ref="BI376:BK376" si="1864">IF($C376&lt;&gt;"",AJ376+AM376,"")</f>
        <v/>
      </c>
      <c r="BJ376" s="447" t="str">
        <f t="shared" si="1864"/>
        <v/>
      </c>
      <c r="BK376" s="447" t="str">
        <f t="shared" si="1864"/>
        <v/>
      </c>
      <c r="BL376" s="428" t="str">
        <f t="shared" si="9"/>
        <v/>
      </c>
    </row>
    <row r="377" spans="1:64" ht="24.75" customHeight="1">
      <c r="A377" s="449"/>
      <c r="B377" s="431"/>
      <c r="C377" s="432"/>
      <c r="D377" s="433"/>
      <c r="E377" s="434"/>
      <c r="F377" s="435"/>
      <c r="G377" s="436"/>
      <c r="H377" s="437"/>
      <c r="I377" s="437"/>
      <c r="J377" s="437"/>
      <c r="K377" s="435"/>
      <c r="L377" s="450"/>
      <c r="M377" s="439"/>
      <c r="N377" s="440"/>
      <c r="O377" s="441"/>
      <c r="P377" s="442"/>
      <c r="Q377" s="443"/>
      <c r="R377" s="441"/>
      <c r="S377" s="442"/>
      <c r="T377" s="443"/>
      <c r="U377" s="444"/>
      <c r="V377" s="444"/>
      <c r="W377" s="445"/>
      <c r="X377" s="446"/>
      <c r="Y377" s="444"/>
      <c r="Z377" s="445"/>
      <c r="AA377" s="446"/>
      <c r="AB377" s="444"/>
      <c r="AC377" s="445"/>
      <c r="AD377" s="446"/>
      <c r="AE377" s="444"/>
      <c r="AF377" s="445"/>
      <c r="AG377" s="446"/>
      <c r="AH377" s="444"/>
      <c r="AI377" s="445"/>
      <c r="AJ377" s="446"/>
      <c r="AK377" s="444"/>
      <c r="AL377" s="445"/>
      <c r="AM377" s="446"/>
      <c r="AN377" s="444"/>
      <c r="AO377" s="445"/>
      <c r="AP377" s="446"/>
      <c r="AQ377" s="444"/>
      <c r="AR377" s="445"/>
      <c r="AS377" s="447" t="str">
        <f t="shared" ref="AS377:AU377" si="1865">IF($C377&lt;&gt;"",O377+R377,"")</f>
        <v/>
      </c>
      <c r="AT377" s="447" t="str">
        <f t="shared" si="1865"/>
        <v/>
      </c>
      <c r="AU377" s="447" t="str">
        <f t="shared" si="1865"/>
        <v/>
      </c>
      <c r="AV377" s="448" t="str">
        <f t="shared" si="1"/>
        <v/>
      </c>
      <c r="AW377" s="447" t="str">
        <f t="shared" ref="AW377:AY377" si="1866">IF($C377&lt;&gt;"",U377+X377,"")</f>
        <v/>
      </c>
      <c r="AX377" s="447" t="str">
        <f t="shared" si="1866"/>
        <v/>
      </c>
      <c r="AY377" s="447" t="str">
        <f t="shared" si="1866"/>
        <v/>
      </c>
      <c r="AZ377" s="448" t="str">
        <f t="shared" si="3"/>
        <v/>
      </c>
      <c r="BA377" s="447" t="str">
        <f t="shared" ref="BA377:BC377" si="1867">IF($C377&lt;&gt;"",AA377+AD377,"")</f>
        <v/>
      </c>
      <c r="BB377" s="447" t="str">
        <f t="shared" si="1867"/>
        <v/>
      </c>
      <c r="BC377" s="447" t="str">
        <f t="shared" si="1867"/>
        <v/>
      </c>
      <c r="BD377" s="448" t="str">
        <f t="shared" si="5"/>
        <v/>
      </c>
      <c r="BE377" s="447" t="str">
        <f t="shared" ref="BE377:BG377" si="1868">IF($C377&lt;&gt;"",AG377+AJ377,"")</f>
        <v/>
      </c>
      <c r="BF377" s="447" t="str">
        <f t="shared" si="1868"/>
        <v/>
      </c>
      <c r="BG377" s="447" t="str">
        <f t="shared" si="1868"/>
        <v/>
      </c>
      <c r="BH377" s="428" t="str">
        <f t="shared" si="7"/>
        <v/>
      </c>
      <c r="BI377" s="447" t="str">
        <f t="shared" ref="BI377:BK377" si="1869">IF($C377&lt;&gt;"",AJ377+AM377,"")</f>
        <v/>
      </c>
      <c r="BJ377" s="447" t="str">
        <f t="shared" si="1869"/>
        <v/>
      </c>
      <c r="BK377" s="447" t="str">
        <f t="shared" si="1869"/>
        <v/>
      </c>
      <c r="BL377" s="428" t="str">
        <f t="shared" si="9"/>
        <v/>
      </c>
    </row>
    <row r="378" spans="1:64" ht="24.75" customHeight="1">
      <c r="A378" s="449"/>
      <c r="B378" s="431"/>
      <c r="C378" s="432"/>
      <c r="D378" s="433"/>
      <c r="E378" s="434"/>
      <c r="F378" s="435"/>
      <c r="G378" s="436"/>
      <c r="H378" s="437"/>
      <c r="I378" s="437"/>
      <c r="J378" s="437"/>
      <c r="K378" s="435"/>
      <c r="L378" s="450"/>
      <c r="M378" s="439"/>
      <c r="N378" s="440"/>
      <c r="O378" s="441"/>
      <c r="P378" s="442"/>
      <c r="Q378" s="443"/>
      <c r="R378" s="441"/>
      <c r="S378" s="442"/>
      <c r="T378" s="443"/>
      <c r="U378" s="444"/>
      <c r="V378" s="444"/>
      <c r="W378" s="445"/>
      <c r="X378" s="446"/>
      <c r="Y378" s="444"/>
      <c r="Z378" s="445"/>
      <c r="AA378" s="446"/>
      <c r="AB378" s="444"/>
      <c r="AC378" s="445"/>
      <c r="AD378" s="446"/>
      <c r="AE378" s="444"/>
      <c r="AF378" s="445"/>
      <c r="AG378" s="446"/>
      <c r="AH378" s="444"/>
      <c r="AI378" s="445"/>
      <c r="AJ378" s="446"/>
      <c r="AK378" s="444"/>
      <c r="AL378" s="445"/>
      <c r="AM378" s="446"/>
      <c r="AN378" s="444"/>
      <c r="AO378" s="445"/>
      <c r="AP378" s="446"/>
      <c r="AQ378" s="444"/>
      <c r="AR378" s="445"/>
      <c r="AS378" s="447" t="str">
        <f t="shared" ref="AS378:AU378" si="1870">IF($C378&lt;&gt;"",O378+R378,"")</f>
        <v/>
      </c>
      <c r="AT378" s="447" t="str">
        <f t="shared" si="1870"/>
        <v/>
      </c>
      <c r="AU378" s="447" t="str">
        <f t="shared" si="1870"/>
        <v/>
      </c>
      <c r="AV378" s="448" t="str">
        <f t="shared" si="1"/>
        <v/>
      </c>
      <c r="AW378" s="447" t="str">
        <f t="shared" ref="AW378:AY378" si="1871">IF($C378&lt;&gt;"",U378+X378,"")</f>
        <v/>
      </c>
      <c r="AX378" s="447" t="str">
        <f t="shared" si="1871"/>
        <v/>
      </c>
      <c r="AY378" s="447" t="str">
        <f t="shared" si="1871"/>
        <v/>
      </c>
      <c r="AZ378" s="448" t="str">
        <f t="shared" si="3"/>
        <v/>
      </c>
      <c r="BA378" s="447" t="str">
        <f t="shared" ref="BA378:BC378" si="1872">IF($C378&lt;&gt;"",AA378+AD378,"")</f>
        <v/>
      </c>
      <c r="BB378" s="447" t="str">
        <f t="shared" si="1872"/>
        <v/>
      </c>
      <c r="BC378" s="447" t="str">
        <f t="shared" si="1872"/>
        <v/>
      </c>
      <c r="BD378" s="448" t="str">
        <f t="shared" si="5"/>
        <v/>
      </c>
      <c r="BE378" s="447" t="str">
        <f t="shared" ref="BE378:BG378" si="1873">IF($C378&lt;&gt;"",AG378+AJ378,"")</f>
        <v/>
      </c>
      <c r="BF378" s="447" t="str">
        <f t="shared" si="1873"/>
        <v/>
      </c>
      <c r="BG378" s="447" t="str">
        <f t="shared" si="1873"/>
        <v/>
      </c>
      <c r="BH378" s="428" t="str">
        <f t="shared" si="7"/>
        <v/>
      </c>
      <c r="BI378" s="447" t="str">
        <f t="shared" ref="BI378:BK378" si="1874">IF($C378&lt;&gt;"",AJ378+AM378,"")</f>
        <v/>
      </c>
      <c r="BJ378" s="447" t="str">
        <f t="shared" si="1874"/>
        <v/>
      </c>
      <c r="BK378" s="447" t="str">
        <f t="shared" si="1874"/>
        <v/>
      </c>
      <c r="BL378" s="428" t="str">
        <f t="shared" si="9"/>
        <v/>
      </c>
    </row>
    <row r="379" spans="1:64" ht="24.75" customHeight="1">
      <c r="A379" s="449"/>
      <c r="B379" s="431"/>
      <c r="C379" s="432"/>
      <c r="D379" s="433"/>
      <c r="E379" s="434"/>
      <c r="F379" s="435"/>
      <c r="G379" s="436"/>
      <c r="H379" s="437"/>
      <c r="I379" s="437"/>
      <c r="J379" s="437"/>
      <c r="K379" s="435"/>
      <c r="L379" s="450"/>
      <c r="M379" s="439"/>
      <c r="N379" s="440"/>
      <c r="O379" s="441"/>
      <c r="P379" s="442"/>
      <c r="Q379" s="443"/>
      <c r="R379" s="441"/>
      <c r="S379" s="442"/>
      <c r="T379" s="443"/>
      <c r="U379" s="444"/>
      <c r="V379" s="444"/>
      <c r="W379" s="445"/>
      <c r="X379" s="446"/>
      <c r="Y379" s="444"/>
      <c r="Z379" s="445"/>
      <c r="AA379" s="446"/>
      <c r="AB379" s="444"/>
      <c r="AC379" s="445"/>
      <c r="AD379" s="446"/>
      <c r="AE379" s="444"/>
      <c r="AF379" s="445"/>
      <c r="AG379" s="446"/>
      <c r="AH379" s="444"/>
      <c r="AI379" s="445"/>
      <c r="AJ379" s="446"/>
      <c r="AK379" s="444"/>
      <c r="AL379" s="445"/>
      <c r="AM379" s="446"/>
      <c r="AN379" s="444"/>
      <c r="AO379" s="445"/>
      <c r="AP379" s="446"/>
      <c r="AQ379" s="444"/>
      <c r="AR379" s="445"/>
      <c r="AS379" s="447" t="str">
        <f t="shared" ref="AS379:AU379" si="1875">IF($C379&lt;&gt;"",O379+R379,"")</f>
        <v/>
      </c>
      <c r="AT379" s="447" t="str">
        <f t="shared" si="1875"/>
        <v/>
      </c>
      <c r="AU379" s="447" t="str">
        <f t="shared" si="1875"/>
        <v/>
      </c>
      <c r="AV379" s="448" t="str">
        <f t="shared" si="1"/>
        <v/>
      </c>
      <c r="AW379" s="447" t="str">
        <f t="shared" ref="AW379:AY379" si="1876">IF($C379&lt;&gt;"",U379+X379,"")</f>
        <v/>
      </c>
      <c r="AX379" s="447" t="str">
        <f t="shared" si="1876"/>
        <v/>
      </c>
      <c r="AY379" s="447" t="str">
        <f t="shared" si="1876"/>
        <v/>
      </c>
      <c r="AZ379" s="448" t="str">
        <f t="shared" si="3"/>
        <v/>
      </c>
      <c r="BA379" s="447" t="str">
        <f t="shared" ref="BA379:BC379" si="1877">IF($C379&lt;&gt;"",AA379+AD379,"")</f>
        <v/>
      </c>
      <c r="BB379" s="447" t="str">
        <f t="shared" si="1877"/>
        <v/>
      </c>
      <c r="BC379" s="447" t="str">
        <f t="shared" si="1877"/>
        <v/>
      </c>
      <c r="BD379" s="448" t="str">
        <f t="shared" si="5"/>
        <v/>
      </c>
      <c r="BE379" s="447" t="str">
        <f t="shared" ref="BE379:BG379" si="1878">IF($C379&lt;&gt;"",AG379+AJ379,"")</f>
        <v/>
      </c>
      <c r="BF379" s="447" t="str">
        <f t="shared" si="1878"/>
        <v/>
      </c>
      <c r="BG379" s="447" t="str">
        <f t="shared" si="1878"/>
        <v/>
      </c>
      <c r="BH379" s="428" t="str">
        <f t="shared" si="7"/>
        <v/>
      </c>
      <c r="BI379" s="447" t="str">
        <f t="shared" ref="BI379:BK379" si="1879">IF($C379&lt;&gt;"",AJ379+AM379,"")</f>
        <v/>
      </c>
      <c r="BJ379" s="447" t="str">
        <f t="shared" si="1879"/>
        <v/>
      </c>
      <c r="BK379" s="447" t="str">
        <f t="shared" si="1879"/>
        <v/>
      </c>
      <c r="BL379" s="428" t="str">
        <f t="shared" si="9"/>
        <v/>
      </c>
    </row>
    <row r="380" spans="1:64" ht="24.75" customHeight="1">
      <c r="A380" s="449"/>
      <c r="B380" s="431"/>
      <c r="C380" s="432"/>
      <c r="D380" s="433"/>
      <c r="E380" s="434"/>
      <c r="F380" s="435"/>
      <c r="G380" s="436"/>
      <c r="H380" s="437"/>
      <c r="I380" s="437"/>
      <c r="J380" s="437"/>
      <c r="K380" s="435"/>
      <c r="L380" s="450"/>
      <c r="M380" s="439"/>
      <c r="N380" s="440"/>
      <c r="O380" s="441"/>
      <c r="P380" s="442"/>
      <c r="Q380" s="443"/>
      <c r="R380" s="441"/>
      <c r="S380" s="442"/>
      <c r="T380" s="443"/>
      <c r="U380" s="444"/>
      <c r="V380" s="444"/>
      <c r="W380" s="445"/>
      <c r="X380" s="446"/>
      <c r="Y380" s="444"/>
      <c r="Z380" s="445"/>
      <c r="AA380" s="446"/>
      <c r="AB380" s="444"/>
      <c r="AC380" s="445"/>
      <c r="AD380" s="446"/>
      <c r="AE380" s="444"/>
      <c r="AF380" s="445"/>
      <c r="AG380" s="446"/>
      <c r="AH380" s="444"/>
      <c r="AI380" s="445"/>
      <c r="AJ380" s="446"/>
      <c r="AK380" s="444"/>
      <c r="AL380" s="445"/>
      <c r="AM380" s="446"/>
      <c r="AN380" s="444"/>
      <c r="AO380" s="445"/>
      <c r="AP380" s="446"/>
      <c r="AQ380" s="444"/>
      <c r="AR380" s="445"/>
      <c r="AS380" s="447" t="str">
        <f t="shared" ref="AS380:AU380" si="1880">IF($C380&lt;&gt;"",O380+R380,"")</f>
        <v/>
      </c>
      <c r="AT380" s="447" t="str">
        <f t="shared" si="1880"/>
        <v/>
      </c>
      <c r="AU380" s="447" t="str">
        <f t="shared" si="1880"/>
        <v/>
      </c>
      <c r="AV380" s="448" t="str">
        <f t="shared" si="1"/>
        <v/>
      </c>
      <c r="AW380" s="447" t="str">
        <f t="shared" ref="AW380:AY380" si="1881">IF($C380&lt;&gt;"",U380+X380,"")</f>
        <v/>
      </c>
      <c r="AX380" s="447" t="str">
        <f t="shared" si="1881"/>
        <v/>
      </c>
      <c r="AY380" s="447" t="str">
        <f t="shared" si="1881"/>
        <v/>
      </c>
      <c r="AZ380" s="448" t="str">
        <f t="shared" si="3"/>
        <v/>
      </c>
      <c r="BA380" s="447" t="str">
        <f t="shared" ref="BA380:BC380" si="1882">IF($C380&lt;&gt;"",AA380+AD380,"")</f>
        <v/>
      </c>
      <c r="BB380" s="447" t="str">
        <f t="shared" si="1882"/>
        <v/>
      </c>
      <c r="BC380" s="447" t="str">
        <f t="shared" si="1882"/>
        <v/>
      </c>
      <c r="BD380" s="448" t="str">
        <f t="shared" si="5"/>
        <v/>
      </c>
      <c r="BE380" s="447" t="str">
        <f t="shared" ref="BE380:BG380" si="1883">IF($C380&lt;&gt;"",AG380+AJ380,"")</f>
        <v/>
      </c>
      <c r="BF380" s="447" t="str">
        <f t="shared" si="1883"/>
        <v/>
      </c>
      <c r="BG380" s="447" t="str">
        <f t="shared" si="1883"/>
        <v/>
      </c>
      <c r="BH380" s="428" t="str">
        <f t="shared" si="7"/>
        <v/>
      </c>
      <c r="BI380" s="447" t="str">
        <f t="shared" ref="BI380:BK380" si="1884">IF($C380&lt;&gt;"",AJ380+AM380,"")</f>
        <v/>
      </c>
      <c r="BJ380" s="447" t="str">
        <f t="shared" si="1884"/>
        <v/>
      </c>
      <c r="BK380" s="447" t="str">
        <f t="shared" si="1884"/>
        <v/>
      </c>
      <c r="BL380" s="428" t="str">
        <f t="shared" si="9"/>
        <v/>
      </c>
    </row>
    <row r="381" spans="1:64" ht="24.75" customHeight="1">
      <c r="A381" s="449"/>
      <c r="B381" s="431"/>
      <c r="C381" s="432"/>
      <c r="D381" s="433"/>
      <c r="E381" s="434"/>
      <c r="F381" s="435"/>
      <c r="G381" s="436"/>
      <c r="H381" s="437"/>
      <c r="I381" s="437"/>
      <c r="J381" s="437"/>
      <c r="K381" s="435"/>
      <c r="L381" s="450"/>
      <c r="M381" s="439"/>
      <c r="N381" s="440"/>
      <c r="O381" s="441"/>
      <c r="P381" s="442"/>
      <c r="Q381" s="443"/>
      <c r="R381" s="441"/>
      <c r="S381" s="442"/>
      <c r="T381" s="443"/>
      <c r="U381" s="444"/>
      <c r="V381" s="444"/>
      <c r="W381" s="445"/>
      <c r="X381" s="446"/>
      <c r="Y381" s="444"/>
      <c r="Z381" s="445"/>
      <c r="AA381" s="446"/>
      <c r="AB381" s="444"/>
      <c r="AC381" s="445"/>
      <c r="AD381" s="446"/>
      <c r="AE381" s="444"/>
      <c r="AF381" s="445"/>
      <c r="AG381" s="446"/>
      <c r="AH381" s="444"/>
      <c r="AI381" s="445"/>
      <c r="AJ381" s="446"/>
      <c r="AK381" s="444"/>
      <c r="AL381" s="445"/>
      <c r="AM381" s="446"/>
      <c r="AN381" s="444"/>
      <c r="AO381" s="445"/>
      <c r="AP381" s="446"/>
      <c r="AQ381" s="444"/>
      <c r="AR381" s="445"/>
      <c r="AS381" s="447" t="str">
        <f t="shared" ref="AS381:AU381" si="1885">IF($C381&lt;&gt;"",O381+R381,"")</f>
        <v/>
      </c>
      <c r="AT381" s="447" t="str">
        <f t="shared" si="1885"/>
        <v/>
      </c>
      <c r="AU381" s="447" t="str">
        <f t="shared" si="1885"/>
        <v/>
      </c>
      <c r="AV381" s="448" t="str">
        <f t="shared" si="1"/>
        <v/>
      </c>
      <c r="AW381" s="447" t="str">
        <f t="shared" ref="AW381:AY381" si="1886">IF($C381&lt;&gt;"",U381+X381,"")</f>
        <v/>
      </c>
      <c r="AX381" s="447" t="str">
        <f t="shared" si="1886"/>
        <v/>
      </c>
      <c r="AY381" s="447" t="str">
        <f t="shared" si="1886"/>
        <v/>
      </c>
      <c r="AZ381" s="448" t="str">
        <f t="shared" si="3"/>
        <v/>
      </c>
      <c r="BA381" s="447" t="str">
        <f t="shared" ref="BA381:BC381" si="1887">IF($C381&lt;&gt;"",AA381+AD381,"")</f>
        <v/>
      </c>
      <c r="BB381" s="447" t="str">
        <f t="shared" si="1887"/>
        <v/>
      </c>
      <c r="BC381" s="447" t="str">
        <f t="shared" si="1887"/>
        <v/>
      </c>
      <c r="BD381" s="448" t="str">
        <f t="shared" si="5"/>
        <v/>
      </c>
      <c r="BE381" s="447" t="str">
        <f t="shared" ref="BE381:BG381" si="1888">IF($C381&lt;&gt;"",AG381+AJ381,"")</f>
        <v/>
      </c>
      <c r="BF381" s="447" t="str">
        <f t="shared" si="1888"/>
        <v/>
      </c>
      <c r="BG381" s="447" t="str">
        <f t="shared" si="1888"/>
        <v/>
      </c>
      <c r="BH381" s="428" t="str">
        <f t="shared" si="7"/>
        <v/>
      </c>
      <c r="BI381" s="447" t="str">
        <f t="shared" ref="BI381:BK381" si="1889">IF($C381&lt;&gt;"",AJ381+AM381,"")</f>
        <v/>
      </c>
      <c r="BJ381" s="447" t="str">
        <f t="shared" si="1889"/>
        <v/>
      </c>
      <c r="BK381" s="447" t="str">
        <f t="shared" si="1889"/>
        <v/>
      </c>
      <c r="BL381" s="428" t="str">
        <f t="shared" si="9"/>
        <v/>
      </c>
    </row>
    <row r="382" spans="1:64" ht="24.75" customHeight="1">
      <c r="A382" s="449"/>
      <c r="B382" s="431"/>
      <c r="C382" s="432"/>
      <c r="D382" s="433"/>
      <c r="E382" s="434"/>
      <c r="F382" s="435"/>
      <c r="G382" s="436"/>
      <c r="H382" s="437"/>
      <c r="I382" s="437"/>
      <c r="J382" s="437"/>
      <c r="K382" s="435"/>
      <c r="L382" s="450"/>
      <c r="M382" s="439"/>
      <c r="N382" s="440"/>
      <c r="O382" s="441"/>
      <c r="P382" s="442"/>
      <c r="Q382" s="443"/>
      <c r="R382" s="441"/>
      <c r="S382" s="442"/>
      <c r="T382" s="443"/>
      <c r="U382" s="444"/>
      <c r="V382" s="444"/>
      <c r="W382" s="445"/>
      <c r="X382" s="446"/>
      <c r="Y382" s="444"/>
      <c r="Z382" s="445"/>
      <c r="AA382" s="446"/>
      <c r="AB382" s="444"/>
      <c r="AC382" s="445"/>
      <c r="AD382" s="446"/>
      <c r="AE382" s="444"/>
      <c r="AF382" s="445"/>
      <c r="AG382" s="446"/>
      <c r="AH382" s="444"/>
      <c r="AI382" s="445"/>
      <c r="AJ382" s="446"/>
      <c r="AK382" s="444"/>
      <c r="AL382" s="445"/>
      <c r="AM382" s="446"/>
      <c r="AN382" s="444"/>
      <c r="AO382" s="445"/>
      <c r="AP382" s="446"/>
      <c r="AQ382" s="444"/>
      <c r="AR382" s="445"/>
      <c r="AS382" s="447" t="str">
        <f t="shared" ref="AS382:AU382" si="1890">IF($C382&lt;&gt;"",O382+R382,"")</f>
        <v/>
      </c>
      <c r="AT382" s="447" t="str">
        <f t="shared" si="1890"/>
        <v/>
      </c>
      <c r="AU382" s="447" t="str">
        <f t="shared" si="1890"/>
        <v/>
      </c>
      <c r="AV382" s="448" t="str">
        <f t="shared" si="1"/>
        <v/>
      </c>
      <c r="AW382" s="447" t="str">
        <f t="shared" ref="AW382:AY382" si="1891">IF($C382&lt;&gt;"",U382+X382,"")</f>
        <v/>
      </c>
      <c r="AX382" s="447" t="str">
        <f t="shared" si="1891"/>
        <v/>
      </c>
      <c r="AY382" s="447" t="str">
        <f t="shared" si="1891"/>
        <v/>
      </c>
      <c r="AZ382" s="448" t="str">
        <f t="shared" si="3"/>
        <v/>
      </c>
      <c r="BA382" s="447" t="str">
        <f t="shared" ref="BA382:BC382" si="1892">IF($C382&lt;&gt;"",AA382+AD382,"")</f>
        <v/>
      </c>
      <c r="BB382" s="447" t="str">
        <f t="shared" si="1892"/>
        <v/>
      </c>
      <c r="BC382" s="447" t="str">
        <f t="shared" si="1892"/>
        <v/>
      </c>
      <c r="BD382" s="448" t="str">
        <f t="shared" si="5"/>
        <v/>
      </c>
      <c r="BE382" s="447" t="str">
        <f t="shared" ref="BE382:BG382" si="1893">IF($C382&lt;&gt;"",AG382+AJ382,"")</f>
        <v/>
      </c>
      <c r="BF382" s="447" t="str">
        <f t="shared" si="1893"/>
        <v/>
      </c>
      <c r="BG382" s="447" t="str">
        <f t="shared" si="1893"/>
        <v/>
      </c>
      <c r="BH382" s="428" t="str">
        <f t="shared" si="7"/>
        <v/>
      </c>
      <c r="BI382" s="447" t="str">
        <f t="shared" ref="BI382:BK382" si="1894">IF($C382&lt;&gt;"",AJ382+AM382,"")</f>
        <v/>
      </c>
      <c r="BJ382" s="447" t="str">
        <f t="shared" si="1894"/>
        <v/>
      </c>
      <c r="BK382" s="447" t="str">
        <f t="shared" si="1894"/>
        <v/>
      </c>
      <c r="BL382" s="428" t="str">
        <f t="shared" si="9"/>
        <v/>
      </c>
    </row>
    <row r="383" spans="1:64" ht="24.75" customHeight="1">
      <c r="A383" s="449"/>
      <c r="B383" s="431"/>
      <c r="C383" s="432"/>
      <c r="D383" s="433"/>
      <c r="E383" s="434"/>
      <c r="F383" s="435"/>
      <c r="G383" s="436"/>
      <c r="H383" s="437"/>
      <c r="I383" s="437"/>
      <c r="J383" s="437"/>
      <c r="K383" s="435"/>
      <c r="L383" s="450"/>
      <c r="M383" s="439"/>
      <c r="N383" s="440"/>
      <c r="O383" s="441"/>
      <c r="P383" s="442"/>
      <c r="Q383" s="443"/>
      <c r="R383" s="441"/>
      <c r="S383" s="442"/>
      <c r="T383" s="443"/>
      <c r="U383" s="444"/>
      <c r="V383" s="444"/>
      <c r="W383" s="445"/>
      <c r="X383" s="446"/>
      <c r="Y383" s="444"/>
      <c r="Z383" s="445"/>
      <c r="AA383" s="446"/>
      <c r="AB383" s="444"/>
      <c r="AC383" s="445"/>
      <c r="AD383" s="446"/>
      <c r="AE383" s="444"/>
      <c r="AF383" s="445"/>
      <c r="AG383" s="446"/>
      <c r="AH383" s="444"/>
      <c r="AI383" s="445"/>
      <c r="AJ383" s="446"/>
      <c r="AK383" s="444"/>
      <c r="AL383" s="445"/>
      <c r="AM383" s="446"/>
      <c r="AN383" s="444"/>
      <c r="AO383" s="445"/>
      <c r="AP383" s="446"/>
      <c r="AQ383" s="444"/>
      <c r="AR383" s="445"/>
      <c r="AS383" s="447" t="str">
        <f t="shared" ref="AS383:AU383" si="1895">IF($C383&lt;&gt;"",O383+R383,"")</f>
        <v/>
      </c>
      <c r="AT383" s="447" t="str">
        <f t="shared" si="1895"/>
        <v/>
      </c>
      <c r="AU383" s="447" t="str">
        <f t="shared" si="1895"/>
        <v/>
      </c>
      <c r="AV383" s="448" t="str">
        <f t="shared" si="1"/>
        <v/>
      </c>
      <c r="AW383" s="447" t="str">
        <f t="shared" ref="AW383:AY383" si="1896">IF($C383&lt;&gt;"",U383+X383,"")</f>
        <v/>
      </c>
      <c r="AX383" s="447" t="str">
        <f t="shared" si="1896"/>
        <v/>
      </c>
      <c r="AY383" s="447" t="str">
        <f t="shared" si="1896"/>
        <v/>
      </c>
      <c r="AZ383" s="448" t="str">
        <f t="shared" si="3"/>
        <v/>
      </c>
      <c r="BA383" s="447" t="str">
        <f t="shared" ref="BA383:BC383" si="1897">IF($C383&lt;&gt;"",AA383+AD383,"")</f>
        <v/>
      </c>
      <c r="BB383" s="447" t="str">
        <f t="shared" si="1897"/>
        <v/>
      </c>
      <c r="BC383" s="447" t="str">
        <f t="shared" si="1897"/>
        <v/>
      </c>
      <c r="BD383" s="448" t="str">
        <f t="shared" si="5"/>
        <v/>
      </c>
      <c r="BE383" s="447" t="str">
        <f t="shared" ref="BE383:BG383" si="1898">IF($C383&lt;&gt;"",AG383+AJ383,"")</f>
        <v/>
      </c>
      <c r="BF383" s="447" t="str">
        <f t="shared" si="1898"/>
        <v/>
      </c>
      <c r="BG383" s="447" t="str">
        <f t="shared" si="1898"/>
        <v/>
      </c>
      <c r="BH383" s="428" t="str">
        <f t="shared" si="7"/>
        <v/>
      </c>
      <c r="BI383" s="447" t="str">
        <f t="shared" ref="BI383:BK383" si="1899">IF($C383&lt;&gt;"",AJ383+AM383,"")</f>
        <v/>
      </c>
      <c r="BJ383" s="447" t="str">
        <f t="shared" si="1899"/>
        <v/>
      </c>
      <c r="BK383" s="447" t="str">
        <f t="shared" si="1899"/>
        <v/>
      </c>
      <c r="BL383" s="428" t="str">
        <f t="shared" si="9"/>
        <v/>
      </c>
    </row>
    <row r="384" spans="1:64" ht="24.75" customHeight="1">
      <c r="A384" s="449"/>
      <c r="B384" s="431"/>
      <c r="C384" s="432"/>
      <c r="D384" s="433"/>
      <c r="E384" s="434"/>
      <c r="F384" s="435"/>
      <c r="G384" s="436"/>
      <c r="H384" s="437"/>
      <c r="I384" s="437"/>
      <c r="J384" s="437"/>
      <c r="K384" s="435"/>
      <c r="L384" s="450"/>
      <c r="M384" s="439"/>
      <c r="N384" s="440"/>
      <c r="O384" s="441"/>
      <c r="P384" s="442"/>
      <c r="Q384" s="443"/>
      <c r="R384" s="441"/>
      <c r="S384" s="442"/>
      <c r="T384" s="443"/>
      <c r="U384" s="444"/>
      <c r="V384" s="444"/>
      <c r="W384" s="445"/>
      <c r="X384" s="446"/>
      <c r="Y384" s="444"/>
      <c r="Z384" s="445"/>
      <c r="AA384" s="446"/>
      <c r="AB384" s="444"/>
      <c r="AC384" s="445"/>
      <c r="AD384" s="446"/>
      <c r="AE384" s="444"/>
      <c r="AF384" s="445"/>
      <c r="AG384" s="446"/>
      <c r="AH384" s="444"/>
      <c r="AI384" s="445"/>
      <c r="AJ384" s="446"/>
      <c r="AK384" s="444"/>
      <c r="AL384" s="445"/>
      <c r="AM384" s="446"/>
      <c r="AN384" s="444"/>
      <c r="AO384" s="445"/>
      <c r="AP384" s="446"/>
      <c r="AQ384" s="444"/>
      <c r="AR384" s="445"/>
      <c r="AS384" s="447" t="str">
        <f t="shared" ref="AS384:AU384" si="1900">IF($C384&lt;&gt;"",O384+R384,"")</f>
        <v/>
      </c>
      <c r="AT384" s="447" t="str">
        <f t="shared" si="1900"/>
        <v/>
      </c>
      <c r="AU384" s="447" t="str">
        <f t="shared" si="1900"/>
        <v/>
      </c>
      <c r="AV384" s="448" t="str">
        <f t="shared" si="1"/>
        <v/>
      </c>
      <c r="AW384" s="447" t="str">
        <f t="shared" ref="AW384:AY384" si="1901">IF($C384&lt;&gt;"",U384+X384,"")</f>
        <v/>
      </c>
      <c r="AX384" s="447" t="str">
        <f t="shared" si="1901"/>
        <v/>
      </c>
      <c r="AY384" s="447" t="str">
        <f t="shared" si="1901"/>
        <v/>
      </c>
      <c r="AZ384" s="448" t="str">
        <f t="shared" si="3"/>
        <v/>
      </c>
      <c r="BA384" s="447" t="str">
        <f t="shared" ref="BA384:BC384" si="1902">IF($C384&lt;&gt;"",AA384+AD384,"")</f>
        <v/>
      </c>
      <c r="BB384" s="447" t="str">
        <f t="shared" si="1902"/>
        <v/>
      </c>
      <c r="BC384" s="447" t="str">
        <f t="shared" si="1902"/>
        <v/>
      </c>
      <c r="BD384" s="448" t="str">
        <f t="shared" si="5"/>
        <v/>
      </c>
      <c r="BE384" s="447" t="str">
        <f t="shared" ref="BE384:BG384" si="1903">IF($C384&lt;&gt;"",AG384+AJ384,"")</f>
        <v/>
      </c>
      <c r="BF384" s="447" t="str">
        <f t="shared" si="1903"/>
        <v/>
      </c>
      <c r="BG384" s="447" t="str">
        <f t="shared" si="1903"/>
        <v/>
      </c>
      <c r="BH384" s="428" t="str">
        <f t="shared" si="7"/>
        <v/>
      </c>
      <c r="BI384" s="447" t="str">
        <f t="shared" ref="BI384:BK384" si="1904">IF($C384&lt;&gt;"",AJ384+AM384,"")</f>
        <v/>
      </c>
      <c r="BJ384" s="447" t="str">
        <f t="shared" si="1904"/>
        <v/>
      </c>
      <c r="BK384" s="447" t="str">
        <f t="shared" si="1904"/>
        <v/>
      </c>
      <c r="BL384" s="428" t="str">
        <f t="shared" si="9"/>
        <v/>
      </c>
    </row>
    <row r="385" spans="1:64" ht="24.75" customHeight="1">
      <c r="A385" s="449"/>
      <c r="B385" s="431"/>
      <c r="C385" s="432"/>
      <c r="D385" s="433"/>
      <c r="E385" s="434"/>
      <c r="F385" s="435"/>
      <c r="G385" s="436"/>
      <c r="H385" s="437"/>
      <c r="I385" s="437"/>
      <c r="J385" s="437"/>
      <c r="K385" s="435"/>
      <c r="L385" s="450"/>
      <c r="M385" s="439"/>
      <c r="N385" s="440"/>
      <c r="O385" s="441"/>
      <c r="P385" s="442"/>
      <c r="Q385" s="443"/>
      <c r="R385" s="441"/>
      <c r="S385" s="442"/>
      <c r="T385" s="443"/>
      <c r="U385" s="444"/>
      <c r="V385" s="444"/>
      <c r="W385" s="445"/>
      <c r="X385" s="446"/>
      <c r="Y385" s="444"/>
      <c r="Z385" s="445"/>
      <c r="AA385" s="446"/>
      <c r="AB385" s="444"/>
      <c r="AC385" s="445"/>
      <c r="AD385" s="446"/>
      <c r="AE385" s="444"/>
      <c r="AF385" s="445"/>
      <c r="AG385" s="446"/>
      <c r="AH385" s="444"/>
      <c r="AI385" s="445"/>
      <c r="AJ385" s="446"/>
      <c r="AK385" s="444"/>
      <c r="AL385" s="445"/>
      <c r="AM385" s="446"/>
      <c r="AN385" s="444"/>
      <c r="AO385" s="445"/>
      <c r="AP385" s="446"/>
      <c r="AQ385" s="444"/>
      <c r="AR385" s="445"/>
      <c r="AS385" s="447" t="str">
        <f t="shared" ref="AS385:AU385" si="1905">IF($C385&lt;&gt;"",O385+R385,"")</f>
        <v/>
      </c>
      <c r="AT385" s="447" t="str">
        <f t="shared" si="1905"/>
        <v/>
      </c>
      <c r="AU385" s="447" t="str">
        <f t="shared" si="1905"/>
        <v/>
      </c>
      <c r="AV385" s="448" t="str">
        <f t="shared" si="1"/>
        <v/>
      </c>
      <c r="AW385" s="447" t="str">
        <f t="shared" ref="AW385:AY385" si="1906">IF($C385&lt;&gt;"",U385+X385,"")</f>
        <v/>
      </c>
      <c r="AX385" s="447" t="str">
        <f t="shared" si="1906"/>
        <v/>
      </c>
      <c r="AY385" s="447" t="str">
        <f t="shared" si="1906"/>
        <v/>
      </c>
      <c r="AZ385" s="448" t="str">
        <f t="shared" si="3"/>
        <v/>
      </c>
      <c r="BA385" s="447" t="str">
        <f t="shared" ref="BA385:BC385" si="1907">IF($C385&lt;&gt;"",AA385+AD385,"")</f>
        <v/>
      </c>
      <c r="BB385" s="447" t="str">
        <f t="shared" si="1907"/>
        <v/>
      </c>
      <c r="BC385" s="447" t="str">
        <f t="shared" si="1907"/>
        <v/>
      </c>
      <c r="BD385" s="448" t="str">
        <f t="shared" si="5"/>
        <v/>
      </c>
      <c r="BE385" s="447" t="str">
        <f t="shared" ref="BE385:BG385" si="1908">IF($C385&lt;&gt;"",AG385+AJ385,"")</f>
        <v/>
      </c>
      <c r="BF385" s="447" t="str">
        <f t="shared" si="1908"/>
        <v/>
      </c>
      <c r="BG385" s="447" t="str">
        <f t="shared" si="1908"/>
        <v/>
      </c>
      <c r="BH385" s="428" t="str">
        <f t="shared" si="7"/>
        <v/>
      </c>
      <c r="BI385" s="447" t="str">
        <f t="shared" ref="BI385:BK385" si="1909">IF($C385&lt;&gt;"",AJ385+AM385,"")</f>
        <v/>
      </c>
      <c r="BJ385" s="447" t="str">
        <f t="shared" si="1909"/>
        <v/>
      </c>
      <c r="BK385" s="447" t="str">
        <f t="shared" si="1909"/>
        <v/>
      </c>
      <c r="BL385" s="428" t="str">
        <f t="shared" si="9"/>
        <v/>
      </c>
    </row>
    <row r="386" spans="1:64" ht="24.75" customHeight="1">
      <c r="A386" s="449"/>
      <c r="B386" s="431"/>
      <c r="C386" s="432"/>
      <c r="D386" s="433"/>
      <c r="E386" s="434"/>
      <c r="F386" s="435"/>
      <c r="G386" s="436"/>
      <c r="H386" s="437"/>
      <c r="I386" s="437"/>
      <c r="J386" s="437"/>
      <c r="K386" s="435"/>
      <c r="L386" s="450"/>
      <c r="M386" s="439"/>
      <c r="N386" s="440"/>
      <c r="O386" s="441"/>
      <c r="P386" s="442"/>
      <c r="Q386" s="443"/>
      <c r="R386" s="441"/>
      <c r="S386" s="442"/>
      <c r="T386" s="443"/>
      <c r="U386" s="444"/>
      <c r="V386" s="444"/>
      <c r="W386" s="445"/>
      <c r="X386" s="446"/>
      <c r="Y386" s="444"/>
      <c r="Z386" s="445"/>
      <c r="AA386" s="446"/>
      <c r="AB386" s="444"/>
      <c r="AC386" s="445"/>
      <c r="AD386" s="446"/>
      <c r="AE386" s="444"/>
      <c r="AF386" s="445"/>
      <c r="AG386" s="446"/>
      <c r="AH386" s="444"/>
      <c r="AI386" s="445"/>
      <c r="AJ386" s="446"/>
      <c r="AK386" s="444"/>
      <c r="AL386" s="445"/>
      <c r="AM386" s="446"/>
      <c r="AN386" s="444"/>
      <c r="AO386" s="445"/>
      <c r="AP386" s="446"/>
      <c r="AQ386" s="444"/>
      <c r="AR386" s="445"/>
      <c r="AS386" s="447" t="str">
        <f t="shared" ref="AS386:AU386" si="1910">IF($C386&lt;&gt;"",O386+R386,"")</f>
        <v/>
      </c>
      <c r="AT386" s="447" t="str">
        <f t="shared" si="1910"/>
        <v/>
      </c>
      <c r="AU386" s="447" t="str">
        <f t="shared" si="1910"/>
        <v/>
      </c>
      <c r="AV386" s="448" t="str">
        <f t="shared" si="1"/>
        <v/>
      </c>
      <c r="AW386" s="447" t="str">
        <f t="shared" ref="AW386:AY386" si="1911">IF($C386&lt;&gt;"",U386+X386,"")</f>
        <v/>
      </c>
      <c r="AX386" s="447" t="str">
        <f t="shared" si="1911"/>
        <v/>
      </c>
      <c r="AY386" s="447" t="str">
        <f t="shared" si="1911"/>
        <v/>
      </c>
      <c r="AZ386" s="448" t="str">
        <f t="shared" si="3"/>
        <v/>
      </c>
      <c r="BA386" s="447" t="str">
        <f t="shared" ref="BA386:BC386" si="1912">IF($C386&lt;&gt;"",AA386+AD386,"")</f>
        <v/>
      </c>
      <c r="BB386" s="447" t="str">
        <f t="shared" si="1912"/>
        <v/>
      </c>
      <c r="BC386" s="447" t="str">
        <f t="shared" si="1912"/>
        <v/>
      </c>
      <c r="BD386" s="448" t="str">
        <f t="shared" si="5"/>
        <v/>
      </c>
      <c r="BE386" s="447" t="str">
        <f t="shared" ref="BE386:BG386" si="1913">IF($C386&lt;&gt;"",AG386+AJ386,"")</f>
        <v/>
      </c>
      <c r="BF386" s="447" t="str">
        <f t="shared" si="1913"/>
        <v/>
      </c>
      <c r="BG386" s="447" t="str">
        <f t="shared" si="1913"/>
        <v/>
      </c>
      <c r="BH386" s="428" t="str">
        <f t="shared" si="7"/>
        <v/>
      </c>
      <c r="BI386" s="447" t="str">
        <f t="shared" ref="BI386:BK386" si="1914">IF($C386&lt;&gt;"",AJ386+AM386,"")</f>
        <v/>
      </c>
      <c r="BJ386" s="447" t="str">
        <f t="shared" si="1914"/>
        <v/>
      </c>
      <c r="BK386" s="447" t="str">
        <f t="shared" si="1914"/>
        <v/>
      </c>
      <c r="BL386" s="428" t="str">
        <f t="shared" si="9"/>
        <v/>
      </c>
    </row>
    <row r="387" spans="1:64" ht="24.75" customHeight="1">
      <c r="A387" s="449"/>
      <c r="B387" s="431"/>
      <c r="C387" s="432"/>
      <c r="D387" s="433"/>
      <c r="E387" s="434"/>
      <c r="F387" s="435"/>
      <c r="G387" s="436"/>
      <c r="H387" s="437"/>
      <c r="I387" s="437"/>
      <c r="J387" s="437"/>
      <c r="K387" s="435"/>
      <c r="L387" s="450"/>
      <c r="M387" s="439"/>
      <c r="N387" s="440"/>
      <c r="O387" s="441"/>
      <c r="P387" s="442"/>
      <c r="Q387" s="443"/>
      <c r="R387" s="441"/>
      <c r="S387" s="442"/>
      <c r="T387" s="443"/>
      <c r="U387" s="444"/>
      <c r="V387" s="444"/>
      <c r="W387" s="445"/>
      <c r="X387" s="446"/>
      <c r="Y387" s="444"/>
      <c r="Z387" s="445"/>
      <c r="AA387" s="446"/>
      <c r="AB387" s="444"/>
      <c r="AC387" s="445"/>
      <c r="AD387" s="446"/>
      <c r="AE387" s="444"/>
      <c r="AF387" s="445"/>
      <c r="AG387" s="446"/>
      <c r="AH387" s="444"/>
      <c r="AI387" s="445"/>
      <c r="AJ387" s="446"/>
      <c r="AK387" s="444"/>
      <c r="AL387" s="445"/>
      <c r="AM387" s="446"/>
      <c r="AN387" s="444"/>
      <c r="AO387" s="445"/>
      <c r="AP387" s="446"/>
      <c r="AQ387" s="444"/>
      <c r="AR387" s="445"/>
      <c r="AS387" s="447" t="str">
        <f t="shared" ref="AS387:AU387" si="1915">IF($C387&lt;&gt;"",O387+R387,"")</f>
        <v/>
      </c>
      <c r="AT387" s="447" t="str">
        <f t="shared" si="1915"/>
        <v/>
      </c>
      <c r="AU387" s="447" t="str">
        <f t="shared" si="1915"/>
        <v/>
      </c>
      <c r="AV387" s="448" t="str">
        <f t="shared" si="1"/>
        <v/>
      </c>
      <c r="AW387" s="447" t="str">
        <f t="shared" ref="AW387:AY387" si="1916">IF($C387&lt;&gt;"",U387+X387,"")</f>
        <v/>
      </c>
      <c r="AX387" s="447" t="str">
        <f t="shared" si="1916"/>
        <v/>
      </c>
      <c r="AY387" s="447" t="str">
        <f t="shared" si="1916"/>
        <v/>
      </c>
      <c r="AZ387" s="448" t="str">
        <f t="shared" si="3"/>
        <v/>
      </c>
      <c r="BA387" s="447" t="str">
        <f t="shared" ref="BA387:BC387" si="1917">IF($C387&lt;&gt;"",AA387+AD387,"")</f>
        <v/>
      </c>
      <c r="BB387" s="447" t="str">
        <f t="shared" si="1917"/>
        <v/>
      </c>
      <c r="BC387" s="447" t="str">
        <f t="shared" si="1917"/>
        <v/>
      </c>
      <c r="BD387" s="448" t="str">
        <f t="shared" si="5"/>
        <v/>
      </c>
      <c r="BE387" s="447" t="str">
        <f t="shared" ref="BE387:BG387" si="1918">IF($C387&lt;&gt;"",AG387+AJ387,"")</f>
        <v/>
      </c>
      <c r="BF387" s="447" t="str">
        <f t="shared" si="1918"/>
        <v/>
      </c>
      <c r="BG387" s="447" t="str">
        <f t="shared" si="1918"/>
        <v/>
      </c>
      <c r="BH387" s="428" t="str">
        <f t="shared" si="7"/>
        <v/>
      </c>
      <c r="BI387" s="447" t="str">
        <f t="shared" ref="BI387:BK387" si="1919">IF($C387&lt;&gt;"",AJ387+AM387,"")</f>
        <v/>
      </c>
      <c r="BJ387" s="447" t="str">
        <f t="shared" si="1919"/>
        <v/>
      </c>
      <c r="BK387" s="447" t="str">
        <f t="shared" si="1919"/>
        <v/>
      </c>
      <c r="BL387" s="428" t="str">
        <f t="shared" si="9"/>
        <v/>
      </c>
    </row>
    <row r="388" spans="1:64" ht="24.75" customHeight="1">
      <c r="A388" s="449"/>
      <c r="B388" s="431"/>
      <c r="C388" s="432"/>
      <c r="D388" s="433"/>
      <c r="E388" s="434"/>
      <c r="F388" s="435"/>
      <c r="G388" s="436"/>
      <c r="H388" s="437"/>
      <c r="I388" s="437"/>
      <c r="J388" s="437"/>
      <c r="K388" s="435"/>
      <c r="L388" s="450"/>
      <c r="M388" s="439"/>
      <c r="N388" s="440"/>
      <c r="O388" s="441"/>
      <c r="P388" s="442"/>
      <c r="Q388" s="443"/>
      <c r="R388" s="441"/>
      <c r="S388" s="442"/>
      <c r="T388" s="443"/>
      <c r="U388" s="444"/>
      <c r="V388" s="444"/>
      <c r="W388" s="445"/>
      <c r="X388" s="446"/>
      <c r="Y388" s="444"/>
      <c r="Z388" s="445"/>
      <c r="AA388" s="446"/>
      <c r="AB388" s="444"/>
      <c r="AC388" s="445"/>
      <c r="AD388" s="446"/>
      <c r="AE388" s="444"/>
      <c r="AF388" s="445"/>
      <c r="AG388" s="446"/>
      <c r="AH388" s="444"/>
      <c r="AI388" s="445"/>
      <c r="AJ388" s="446"/>
      <c r="AK388" s="444"/>
      <c r="AL388" s="445"/>
      <c r="AM388" s="446"/>
      <c r="AN388" s="444"/>
      <c r="AO388" s="445"/>
      <c r="AP388" s="446"/>
      <c r="AQ388" s="444"/>
      <c r="AR388" s="445"/>
      <c r="AS388" s="447" t="str">
        <f t="shared" ref="AS388:AU388" si="1920">IF($C388&lt;&gt;"",O388+R388,"")</f>
        <v/>
      </c>
      <c r="AT388" s="447" t="str">
        <f t="shared" si="1920"/>
        <v/>
      </c>
      <c r="AU388" s="447" t="str">
        <f t="shared" si="1920"/>
        <v/>
      </c>
      <c r="AV388" s="448" t="str">
        <f t="shared" si="1"/>
        <v/>
      </c>
      <c r="AW388" s="447" t="str">
        <f t="shared" ref="AW388:AY388" si="1921">IF($C388&lt;&gt;"",U388+X388,"")</f>
        <v/>
      </c>
      <c r="AX388" s="447" t="str">
        <f t="shared" si="1921"/>
        <v/>
      </c>
      <c r="AY388" s="447" t="str">
        <f t="shared" si="1921"/>
        <v/>
      </c>
      <c r="AZ388" s="448" t="str">
        <f t="shared" si="3"/>
        <v/>
      </c>
      <c r="BA388" s="447" t="str">
        <f t="shared" ref="BA388:BC388" si="1922">IF($C388&lt;&gt;"",AA388+AD388,"")</f>
        <v/>
      </c>
      <c r="BB388" s="447" t="str">
        <f t="shared" si="1922"/>
        <v/>
      </c>
      <c r="BC388" s="447" t="str">
        <f t="shared" si="1922"/>
        <v/>
      </c>
      <c r="BD388" s="448" t="str">
        <f t="shared" si="5"/>
        <v/>
      </c>
      <c r="BE388" s="447" t="str">
        <f t="shared" ref="BE388:BG388" si="1923">IF($C388&lt;&gt;"",AG388+AJ388,"")</f>
        <v/>
      </c>
      <c r="BF388" s="447" t="str">
        <f t="shared" si="1923"/>
        <v/>
      </c>
      <c r="BG388" s="447" t="str">
        <f t="shared" si="1923"/>
        <v/>
      </c>
      <c r="BH388" s="428" t="str">
        <f t="shared" si="7"/>
        <v/>
      </c>
      <c r="BI388" s="447" t="str">
        <f t="shared" ref="BI388:BK388" si="1924">IF($C388&lt;&gt;"",AJ388+AM388,"")</f>
        <v/>
      </c>
      <c r="BJ388" s="447" t="str">
        <f t="shared" si="1924"/>
        <v/>
      </c>
      <c r="BK388" s="447" t="str">
        <f t="shared" si="1924"/>
        <v/>
      </c>
      <c r="BL388" s="428" t="str">
        <f t="shared" si="9"/>
        <v/>
      </c>
    </row>
    <row r="389" spans="1:64" ht="24.75" customHeight="1">
      <c r="A389" s="449"/>
      <c r="B389" s="431"/>
      <c r="C389" s="432"/>
      <c r="D389" s="433"/>
      <c r="E389" s="434"/>
      <c r="F389" s="435"/>
      <c r="G389" s="436"/>
      <c r="H389" s="437"/>
      <c r="I389" s="437"/>
      <c r="J389" s="437"/>
      <c r="K389" s="435"/>
      <c r="L389" s="450"/>
      <c r="M389" s="439"/>
      <c r="N389" s="440"/>
      <c r="O389" s="441"/>
      <c r="P389" s="442"/>
      <c r="Q389" s="443"/>
      <c r="R389" s="441"/>
      <c r="S389" s="442"/>
      <c r="T389" s="443"/>
      <c r="U389" s="444"/>
      <c r="V389" s="444"/>
      <c r="W389" s="445"/>
      <c r="X389" s="446"/>
      <c r="Y389" s="444"/>
      <c r="Z389" s="445"/>
      <c r="AA389" s="446"/>
      <c r="AB389" s="444"/>
      <c r="AC389" s="445"/>
      <c r="AD389" s="446"/>
      <c r="AE389" s="444"/>
      <c r="AF389" s="445"/>
      <c r="AG389" s="446"/>
      <c r="AH389" s="444"/>
      <c r="AI389" s="445"/>
      <c r="AJ389" s="446"/>
      <c r="AK389" s="444"/>
      <c r="AL389" s="445"/>
      <c r="AM389" s="446"/>
      <c r="AN389" s="444"/>
      <c r="AO389" s="445"/>
      <c r="AP389" s="446"/>
      <c r="AQ389" s="444"/>
      <c r="AR389" s="445"/>
      <c r="AS389" s="447" t="str">
        <f t="shared" ref="AS389:AU389" si="1925">IF($C389&lt;&gt;"",O389+R389,"")</f>
        <v/>
      </c>
      <c r="AT389" s="447" t="str">
        <f t="shared" si="1925"/>
        <v/>
      </c>
      <c r="AU389" s="447" t="str">
        <f t="shared" si="1925"/>
        <v/>
      </c>
      <c r="AV389" s="448" t="str">
        <f t="shared" si="1"/>
        <v/>
      </c>
      <c r="AW389" s="447" t="str">
        <f t="shared" ref="AW389:AY389" si="1926">IF($C389&lt;&gt;"",U389+X389,"")</f>
        <v/>
      </c>
      <c r="AX389" s="447" t="str">
        <f t="shared" si="1926"/>
        <v/>
      </c>
      <c r="AY389" s="447" t="str">
        <f t="shared" si="1926"/>
        <v/>
      </c>
      <c r="AZ389" s="448" t="str">
        <f t="shared" si="3"/>
        <v/>
      </c>
      <c r="BA389" s="447" t="str">
        <f t="shared" ref="BA389:BC389" si="1927">IF($C389&lt;&gt;"",AA389+AD389,"")</f>
        <v/>
      </c>
      <c r="BB389" s="447" t="str">
        <f t="shared" si="1927"/>
        <v/>
      </c>
      <c r="BC389" s="447" t="str">
        <f t="shared" si="1927"/>
        <v/>
      </c>
      <c r="BD389" s="448" t="str">
        <f t="shared" si="5"/>
        <v/>
      </c>
      <c r="BE389" s="447" t="str">
        <f t="shared" ref="BE389:BG389" si="1928">IF($C389&lt;&gt;"",AG389+AJ389,"")</f>
        <v/>
      </c>
      <c r="BF389" s="447" t="str">
        <f t="shared" si="1928"/>
        <v/>
      </c>
      <c r="BG389" s="447" t="str">
        <f t="shared" si="1928"/>
        <v/>
      </c>
      <c r="BH389" s="428" t="str">
        <f t="shared" si="7"/>
        <v/>
      </c>
      <c r="BI389" s="447" t="str">
        <f t="shared" ref="BI389:BK389" si="1929">IF($C389&lt;&gt;"",AJ389+AM389,"")</f>
        <v/>
      </c>
      <c r="BJ389" s="447" t="str">
        <f t="shared" si="1929"/>
        <v/>
      </c>
      <c r="BK389" s="447" t="str">
        <f t="shared" si="1929"/>
        <v/>
      </c>
      <c r="BL389" s="428" t="str">
        <f t="shared" si="9"/>
        <v/>
      </c>
    </row>
    <row r="390" spans="1:64" ht="24.75" customHeight="1">
      <c r="A390" s="449"/>
      <c r="B390" s="431"/>
      <c r="C390" s="432"/>
      <c r="D390" s="433"/>
      <c r="E390" s="434"/>
      <c r="F390" s="435"/>
      <c r="G390" s="436"/>
      <c r="H390" s="437"/>
      <c r="I390" s="437"/>
      <c r="J390" s="437"/>
      <c r="K390" s="435"/>
      <c r="L390" s="450"/>
      <c r="M390" s="439"/>
      <c r="N390" s="440"/>
      <c r="O390" s="441"/>
      <c r="P390" s="442"/>
      <c r="Q390" s="443"/>
      <c r="R390" s="441"/>
      <c r="S390" s="442"/>
      <c r="T390" s="443"/>
      <c r="U390" s="444"/>
      <c r="V390" s="444"/>
      <c r="W390" s="445"/>
      <c r="X390" s="446"/>
      <c r="Y390" s="444"/>
      <c r="Z390" s="445"/>
      <c r="AA390" s="446"/>
      <c r="AB390" s="444"/>
      <c r="AC390" s="445"/>
      <c r="AD390" s="446"/>
      <c r="AE390" s="444"/>
      <c r="AF390" s="445"/>
      <c r="AG390" s="446"/>
      <c r="AH390" s="444"/>
      <c r="AI390" s="445"/>
      <c r="AJ390" s="446"/>
      <c r="AK390" s="444"/>
      <c r="AL390" s="445"/>
      <c r="AM390" s="446"/>
      <c r="AN390" s="444"/>
      <c r="AO390" s="445"/>
      <c r="AP390" s="446"/>
      <c r="AQ390" s="444"/>
      <c r="AR390" s="445"/>
      <c r="AS390" s="447" t="str">
        <f t="shared" ref="AS390:AU390" si="1930">IF($C390&lt;&gt;"",O390+R390,"")</f>
        <v/>
      </c>
      <c r="AT390" s="447" t="str">
        <f t="shared" si="1930"/>
        <v/>
      </c>
      <c r="AU390" s="447" t="str">
        <f t="shared" si="1930"/>
        <v/>
      </c>
      <c r="AV390" s="448" t="str">
        <f t="shared" si="1"/>
        <v/>
      </c>
      <c r="AW390" s="447" t="str">
        <f t="shared" ref="AW390:AY390" si="1931">IF($C390&lt;&gt;"",U390+X390,"")</f>
        <v/>
      </c>
      <c r="AX390" s="447" t="str">
        <f t="shared" si="1931"/>
        <v/>
      </c>
      <c r="AY390" s="447" t="str">
        <f t="shared" si="1931"/>
        <v/>
      </c>
      <c r="AZ390" s="448" t="str">
        <f t="shared" si="3"/>
        <v/>
      </c>
      <c r="BA390" s="447" t="str">
        <f t="shared" ref="BA390:BC390" si="1932">IF($C390&lt;&gt;"",AA390+AD390,"")</f>
        <v/>
      </c>
      <c r="BB390" s="447" t="str">
        <f t="shared" si="1932"/>
        <v/>
      </c>
      <c r="BC390" s="447" t="str">
        <f t="shared" si="1932"/>
        <v/>
      </c>
      <c r="BD390" s="448" t="str">
        <f t="shared" si="5"/>
        <v/>
      </c>
      <c r="BE390" s="447" t="str">
        <f t="shared" ref="BE390:BG390" si="1933">IF($C390&lt;&gt;"",AG390+AJ390,"")</f>
        <v/>
      </c>
      <c r="BF390" s="447" t="str">
        <f t="shared" si="1933"/>
        <v/>
      </c>
      <c r="BG390" s="447" t="str">
        <f t="shared" si="1933"/>
        <v/>
      </c>
      <c r="BH390" s="428" t="str">
        <f t="shared" si="7"/>
        <v/>
      </c>
      <c r="BI390" s="447" t="str">
        <f t="shared" ref="BI390:BK390" si="1934">IF($C390&lt;&gt;"",AJ390+AM390,"")</f>
        <v/>
      </c>
      <c r="BJ390" s="447" t="str">
        <f t="shared" si="1934"/>
        <v/>
      </c>
      <c r="BK390" s="447" t="str">
        <f t="shared" si="1934"/>
        <v/>
      </c>
      <c r="BL390" s="428" t="str">
        <f t="shared" si="9"/>
        <v/>
      </c>
    </row>
    <row r="391" spans="1:64" ht="24.75" customHeight="1">
      <c r="A391" s="449"/>
      <c r="B391" s="431"/>
      <c r="C391" s="432"/>
      <c r="D391" s="433"/>
      <c r="E391" s="434"/>
      <c r="F391" s="435"/>
      <c r="G391" s="436"/>
      <c r="H391" s="437"/>
      <c r="I391" s="437"/>
      <c r="J391" s="437"/>
      <c r="K391" s="435"/>
      <c r="L391" s="450"/>
      <c r="M391" s="439"/>
      <c r="N391" s="440"/>
      <c r="O391" s="441"/>
      <c r="P391" s="442"/>
      <c r="Q391" s="443"/>
      <c r="R391" s="441"/>
      <c r="S391" s="442"/>
      <c r="T391" s="443"/>
      <c r="U391" s="444"/>
      <c r="V391" s="444"/>
      <c r="W391" s="445"/>
      <c r="X391" s="446"/>
      <c r="Y391" s="444"/>
      <c r="Z391" s="445"/>
      <c r="AA391" s="446"/>
      <c r="AB391" s="444"/>
      <c r="AC391" s="445"/>
      <c r="AD391" s="446"/>
      <c r="AE391" s="444"/>
      <c r="AF391" s="445"/>
      <c r="AG391" s="446"/>
      <c r="AH391" s="444"/>
      <c r="AI391" s="445"/>
      <c r="AJ391" s="446"/>
      <c r="AK391" s="444"/>
      <c r="AL391" s="445"/>
      <c r="AM391" s="446"/>
      <c r="AN391" s="444"/>
      <c r="AO391" s="445"/>
      <c r="AP391" s="446"/>
      <c r="AQ391" s="444"/>
      <c r="AR391" s="445"/>
      <c r="AS391" s="447" t="str">
        <f t="shared" ref="AS391:AU391" si="1935">IF($C391&lt;&gt;"",O391+R391,"")</f>
        <v/>
      </c>
      <c r="AT391" s="447" t="str">
        <f t="shared" si="1935"/>
        <v/>
      </c>
      <c r="AU391" s="447" t="str">
        <f t="shared" si="1935"/>
        <v/>
      </c>
      <c r="AV391" s="448" t="str">
        <f t="shared" si="1"/>
        <v/>
      </c>
      <c r="AW391" s="447" t="str">
        <f t="shared" ref="AW391:AY391" si="1936">IF($C391&lt;&gt;"",U391+X391,"")</f>
        <v/>
      </c>
      <c r="AX391" s="447" t="str">
        <f t="shared" si="1936"/>
        <v/>
      </c>
      <c r="AY391" s="447" t="str">
        <f t="shared" si="1936"/>
        <v/>
      </c>
      <c r="AZ391" s="448" t="str">
        <f t="shared" si="3"/>
        <v/>
      </c>
      <c r="BA391" s="447" t="str">
        <f t="shared" ref="BA391:BC391" si="1937">IF($C391&lt;&gt;"",AA391+AD391,"")</f>
        <v/>
      </c>
      <c r="BB391" s="447" t="str">
        <f t="shared" si="1937"/>
        <v/>
      </c>
      <c r="BC391" s="447" t="str">
        <f t="shared" si="1937"/>
        <v/>
      </c>
      <c r="BD391" s="448" t="str">
        <f t="shared" si="5"/>
        <v/>
      </c>
      <c r="BE391" s="447" t="str">
        <f t="shared" ref="BE391:BG391" si="1938">IF($C391&lt;&gt;"",AG391+AJ391,"")</f>
        <v/>
      </c>
      <c r="BF391" s="447" t="str">
        <f t="shared" si="1938"/>
        <v/>
      </c>
      <c r="BG391" s="447" t="str">
        <f t="shared" si="1938"/>
        <v/>
      </c>
      <c r="BH391" s="428" t="str">
        <f t="shared" si="7"/>
        <v/>
      </c>
      <c r="BI391" s="447" t="str">
        <f t="shared" ref="BI391:BK391" si="1939">IF($C391&lt;&gt;"",AJ391+AM391,"")</f>
        <v/>
      </c>
      <c r="BJ391" s="447" t="str">
        <f t="shared" si="1939"/>
        <v/>
      </c>
      <c r="BK391" s="447" t="str">
        <f t="shared" si="1939"/>
        <v/>
      </c>
      <c r="BL391" s="428" t="str">
        <f t="shared" si="9"/>
        <v/>
      </c>
    </row>
    <row r="392" spans="1:64" ht="24.75" customHeight="1">
      <c r="A392" s="449"/>
      <c r="B392" s="431"/>
      <c r="C392" s="432"/>
      <c r="D392" s="433"/>
      <c r="E392" s="434"/>
      <c r="F392" s="435"/>
      <c r="G392" s="436"/>
      <c r="H392" s="437"/>
      <c r="I392" s="437"/>
      <c r="J392" s="437"/>
      <c r="K392" s="435"/>
      <c r="L392" s="450"/>
      <c r="M392" s="439"/>
      <c r="N392" s="440"/>
      <c r="O392" s="441"/>
      <c r="P392" s="442"/>
      <c r="Q392" s="443"/>
      <c r="R392" s="441"/>
      <c r="S392" s="442"/>
      <c r="T392" s="443"/>
      <c r="U392" s="444"/>
      <c r="V392" s="444"/>
      <c r="W392" s="445"/>
      <c r="X392" s="446"/>
      <c r="Y392" s="444"/>
      <c r="Z392" s="445"/>
      <c r="AA392" s="446"/>
      <c r="AB392" s="444"/>
      <c r="AC392" s="445"/>
      <c r="AD392" s="446"/>
      <c r="AE392" s="444"/>
      <c r="AF392" s="445"/>
      <c r="AG392" s="446"/>
      <c r="AH392" s="444"/>
      <c r="AI392" s="445"/>
      <c r="AJ392" s="446"/>
      <c r="AK392" s="444"/>
      <c r="AL392" s="445"/>
      <c r="AM392" s="446"/>
      <c r="AN392" s="444"/>
      <c r="AO392" s="445"/>
      <c r="AP392" s="446"/>
      <c r="AQ392" s="444"/>
      <c r="AR392" s="445"/>
      <c r="AS392" s="447" t="str">
        <f t="shared" ref="AS392:AU392" si="1940">IF($C392&lt;&gt;"",O392+R392,"")</f>
        <v/>
      </c>
      <c r="AT392" s="447" t="str">
        <f t="shared" si="1940"/>
        <v/>
      </c>
      <c r="AU392" s="447" t="str">
        <f t="shared" si="1940"/>
        <v/>
      </c>
      <c r="AV392" s="448" t="str">
        <f t="shared" si="1"/>
        <v/>
      </c>
      <c r="AW392" s="447" t="str">
        <f t="shared" ref="AW392:AY392" si="1941">IF($C392&lt;&gt;"",U392+X392,"")</f>
        <v/>
      </c>
      <c r="AX392" s="447" t="str">
        <f t="shared" si="1941"/>
        <v/>
      </c>
      <c r="AY392" s="447" t="str">
        <f t="shared" si="1941"/>
        <v/>
      </c>
      <c r="AZ392" s="448" t="str">
        <f t="shared" si="3"/>
        <v/>
      </c>
      <c r="BA392" s="447" t="str">
        <f t="shared" ref="BA392:BC392" si="1942">IF($C392&lt;&gt;"",AA392+AD392,"")</f>
        <v/>
      </c>
      <c r="BB392" s="447" t="str">
        <f t="shared" si="1942"/>
        <v/>
      </c>
      <c r="BC392" s="447" t="str">
        <f t="shared" si="1942"/>
        <v/>
      </c>
      <c r="BD392" s="448" t="str">
        <f t="shared" si="5"/>
        <v/>
      </c>
      <c r="BE392" s="447" t="str">
        <f t="shared" ref="BE392:BG392" si="1943">IF($C392&lt;&gt;"",AG392+AJ392,"")</f>
        <v/>
      </c>
      <c r="BF392" s="447" t="str">
        <f t="shared" si="1943"/>
        <v/>
      </c>
      <c r="BG392" s="447" t="str">
        <f t="shared" si="1943"/>
        <v/>
      </c>
      <c r="BH392" s="428" t="str">
        <f t="shared" si="7"/>
        <v/>
      </c>
      <c r="BI392" s="447" t="str">
        <f t="shared" ref="BI392:BK392" si="1944">IF($C392&lt;&gt;"",AJ392+AM392,"")</f>
        <v/>
      </c>
      <c r="BJ392" s="447" t="str">
        <f t="shared" si="1944"/>
        <v/>
      </c>
      <c r="BK392" s="447" t="str">
        <f t="shared" si="1944"/>
        <v/>
      </c>
      <c r="BL392" s="428" t="str">
        <f t="shared" si="9"/>
        <v/>
      </c>
    </row>
    <row r="393" spans="1:64" ht="24.75" customHeight="1">
      <c r="A393" s="449"/>
      <c r="B393" s="431"/>
      <c r="C393" s="432"/>
      <c r="D393" s="433"/>
      <c r="E393" s="434"/>
      <c r="F393" s="435"/>
      <c r="G393" s="436"/>
      <c r="H393" s="437"/>
      <c r="I393" s="437"/>
      <c r="J393" s="437"/>
      <c r="K393" s="435"/>
      <c r="L393" s="450"/>
      <c r="M393" s="439"/>
      <c r="N393" s="440"/>
      <c r="O393" s="441"/>
      <c r="P393" s="442"/>
      <c r="Q393" s="443"/>
      <c r="R393" s="441"/>
      <c r="S393" s="442"/>
      <c r="T393" s="443"/>
      <c r="U393" s="444"/>
      <c r="V393" s="444"/>
      <c r="W393" s="445"/>
      <c r="X393" s="446"/>
      <c r="Y393" s="444"/>
      <c r="Z393" s="445"/>
      <c r="AA393" s="446"/>
      <c r="AB393" s="444"/>
      <c r="AC393" s="445"/>
      <c r="AD393" s="446"/>
      <c r="AE393" s="444"/>
      <c r="AF393" s="445"/>
      <c r="AG393" s="446"/>
      <c r="AH393" s="444"/>
      <c r="AI393" s="445"/>
      <c r="AJ393" s="446"/>
      <c r="AK393" s="444"/>
      <c r="AL393" s="445"/>
      <c r="AM393" s="446"/>
      <c r="AN393" s="444"/>
      <c r="AO393" s="445"/>
      <c r="AP393" s="446"/>
      <c r="AQ393" s="444"/>
      <c r="AR393" s="445"/>
      <c r="AS393" s="447" t="str">
        <f t="shared" ref="AS393:AU393" si="1945">IF($C393&lt;&gt;"",O393+R393,"")</f>
        <v/>
      </c>
      <c r="AT393" s="447" t="str">
        <f t="shared" si="1945"/>
        <v/>
      </c>
      <c r="AU393" s="447" t="str">
        <f t="shared" si="1945"/>
        <v/>
      </c>
      <c r="AV393" s="448" t="str">
        <f t="shared" si="1"/>
        <v/>
      </c>
      <c r="AW393" s="447" t="str">
        <f t="shared" ref="AW393:AY393" si="1946">IF($C393&lt;&gt;"",U393+X393,"")</f>
        <v/>
      </c>
      <c r="AX393" s="447" t="str">
        <f t="shared" si="1946"/>
        <v/>
      </c>
      <c r="AY393" s="447" t="str">
        <f t="shared" si="1946"/>
        <v/>
      </c>
      <c r="AZ393" s="448" t="str">
        <f t="shared" si="3"/>
        <v/>
      </c>
      <c r="BA393" s="447" t="str">
        <f t="shared" ref="BA393:BC393" si="1947">IF($C393&lt;&gt;"",AA393+AD393,"")</f>
        <v/>
      </c>
      <c r="BB393" s="447" t="str">
        <f t="shared" si="1947"/>
        <v/>
      </c>
      <c r="BC393" s="447" t="str">
        <f t="shared" si="1947"/>
        <v/>
      </c>
      <c r="BD393" s="448" t="str">
        <f t="shared" si="5"/>
        <v/>
      </c>
      <c r="BE393" s="447" t="str">
        <f t="shared" ref="BE393:BG393" si="1948">IF($C393&lt;&gt;"",AG393+AJ393,"")</f>
        <v/>
      </c>
      <c r="BF393" s="447" t="str">
        <f t="shared" si="1948"/>
        <v/>
      </c>
      <c r="BG393" s="447" t="str">
        <f t="shared" si="1948"/>
        <v/>
      </c>
      <c r="BH393" s="428" t="str">
        <f t="shared" si="7"/>
        <v/>
      </c>
      <c r="BI393" s="447" t="str">
        <f t="shared" ref="BI393:BK393" si="1949">IF($C393&lt;&gt;"",AJ393+AM393,"")</f>
        <v/>
      </c>
      <c r="BJ393" s="447" t="str">
        <f t="shared" si="1949"/>
        <v/>
      </c>
      <c r="BK393" s="447" t="str">
        <f t="shared" si="1949"/>
        <v/>
      </c>
      <c r="BL393" s="428" t="str">
        <f t="shared" si="9"/>
        <v/>
      </c>
    </row>
    <row r="394" spans="1:64" ht="24.75" customHeight="1">
      <c r="A394" s="449"/>
      <c r="B394" s="431"/>
      <c r="C394" s="432"/>
      <c r="D394" s="433"/>
      <c r="E394" s="434"/>
      <c r="F394" s="435"/>
      <c r="G394" s="436"/>
      <c r="H394" s="437"/>
      <c r="I394" s="437"/>
      <c r="J394" s="437"/>
      <c r="K394" s="435"/>
      <c r="L394" s="450"/>
      <c r="M394" s="439"/>
      <c r="N394" s="440"/>
      <c r="O394" s="441"/>
      <c r="P394" s="442"/>
      <c r="Q394" s="443"/>
      <c r="R394" s="441"/>
      <c r="S394" s="442"/>
      <c r="T394" s="443"/>
      <c r="U394" s="444"/>
      <c r="V394" s="444"/>
      <c r="W394" s="445"/>
      <c r="X394" s="446"/>
      <c r="Y394" s="444"/>
      <c r="Z394" s="445"/>
      <c r="AA394" s="446"/>
      <c r="AB394" s="444"/>
      <c r="AC394" s="445"/>
      <c r="AD394" s="446"/>
      <c r="AE394" s="444"/>
      <c r="AF394" s="445"/>
      <c r="AG394" s="446"/>
      <c r="AH394" s="444"/>
      <c r="AI394" s="445"/>
      <c r="AJ394" s="446"/>
      <c r="AK394" s="444"/>
      <c r="AL394" s="445"/>
      <c r="AM394" s="446"/>
      <c r="AN394" s="444"/>
      <c r="AO394" s="445"/>
      <c r="AP394" s="446"/>
      <c r="AQ394" s="444"/>
      <c r="AR394" s="445"/>
      <c r="AS394" s="447" t="str">
        <f t="shared" ref="AS394:AU394" si="1950">IF($C394&lt;&gt;"",O394+R394,"")</f>
        <v/>
      </c>
      <c r="AT394" s="447" t="str">
        <f t="shared" si="1950"/>
        <v/>
      </c>
      <c r="AU394" s="447" t="str">
        <f t="shared" si="1950"/>
        <v/>
      </c>
      <c r="AV394" s="448" t="str">
        <f t="shared" si="1"/>
        <v/>
      </c>
      <c r="AW394" s="447" t="str">
        <f t="shared" ref="AW394:AY394" si="1951">IF($C394&lt;&gt;"",U394+X394,"")</f>
        <v/>
      </c>
      <c r="AX394" s="447" t="str">
        <f t="shared" si="1951"/>
        <v/>
      </c>
      <c r="AY394" s="447" t="str">
        <f t="shared" si="1951"/>
        <v/>
      </c>
      <c r="AZ394" s="448" t="str">
        <f t="shared" si="3"/>
        <v/>
      </c>
      <c r="BA394" s="447" t="str">
        <f t="shared" ref="BA394:BC394" si="1952">IF($C394&lt;&gt;"",AA394+AD394,"")</f>
        <v/>
      </c>
      <c r="BB394" s="447" t="str">
        <f t="shared" si="1952"/>
        <v/>
      </c>
      <c r="BC394" s="447" t="str">
        <f t="shared" si="1952"/>
        <v/>
      </c>
      <c r="BD394" s="448" t="str">
        <f t="shared" si="5"/>
        <v/>
      </c>
      <c r="BE394" s="447" t="str">
        <f t="shared" ref="BE394:BG394" si="1953">IF($C394&lt;&gt;"",AG394+AJ394,"")</f>
        <v/>
      </c>
      <c r="BF394" s="447" t="str">
        <f t="shared" si="1953"/>
        <v/>
      </c>
      <c r="BG394" s="447" t="str">
        <f t="shared" si="1953"/>
        <v/>
      </c>
      <c r="BH394" s="428" t="str">
        <f t="shared" si="7"/>
        <v/>
      </c>
      <c r="BI394" s="447" t="str">
        <f t="shared" ref="BI394:BK394" si="1954">IF($C394&lt;&gt;"",AJ394+AM394,"")</f>
        <v/>
      </c>
      <c r="BJ394" s="447" t="str">
        <f t="shared" si="1954"/>
        <v/>
      </c>
      <c r="BK394" s="447" t="str">
        <f t="shared" si="1954"/>
        <v/>
      </c>
      <c r="BL394" s="428" t="str">
        <f t="shared" si="9"/>
        <v/>
      </c>
    </row>
    <row r="395" spans="1:64" ht="24.75" customHeight="1">
      <c r="A395" s="449"/>
      <c r="B395" s="431"/>
      <c r="C395" s="432"/>
      <c r="D395" s="433"/>
      <c r="E395" s="434"/>
      <c r="F395" s="435"/>
      <c r="G395" s="436"/>
      <c r="H395" s="437"/>
      <c r="I395" s="437"/>
      <c r="J395" s="437"/>
      <c r="K395" s="435"/>
      <c r="L395" s="450"/>
      <c r="M395" s="439"/>
      <c r="N395" s="440"/>
      <c r="O395" s="441"/>
      <c r="P395" s="442"/>
      <c r="Q395" s="443"/>
      <c r="R395" s="441"/>
      <c r="S395" s="442"/>
      <c r="T395" s="443"/>
      <c r="U395" s="444"/>
      <c r="V395" s="444"/>
      <c r="W395" s="445"/>
      <c r="X395" s="446"/>
      <c r="Y395" s="444"/>
      <c r="Z395" s="445"/>
      <c r="AA395" s="446"/>
      <c r="AB395" s="444"/>
      <c r="AC395" s="445"/>
      <c r="AD395" s="446"/>
      <c r="AE395" s="444"/>
      <c r="AF395" s="445"/>
      <c r="AG395" s="446"/>
      <c r="AH395" s="444"/>
      <c r="AI395" s="445"/>
      <c r="AJ395" s="446"/>
      <c r="AK395" s="444"/>
      <c r="AL395" s="445"/>
      <c r="AM395" s="446"/>
      <c r="AN395" s="444"/>
      <c r="AO395" s="445"/>
      <c r="AP395" s="446"/>
      <c r="AQ395" s="444"/>
      <c r="AR395" s="445"/>
      <c r="AS395" s="447" t="str">
        <f t="shared" ref="AS395:AU395" si="1955">IF($C395&lt;&gt;"",O395+R395,"")</f>
        <v/>
      </c>
      <c r="AT395" s="447" t="str">
        <f t="shared" si="1955"/>
        <v/>
      </c>
      <c r="AU395" s="447" t="str">
        <f t="shared" si="1955"/>
        <v/>
      </c>
      <c r="AV395" s="448" t="str">
        <f t="shared" si="1"/>
        <v/>
      </c>
      <c r="AW395" s="447" t="str">
        <f t="shared" ref="AW395:AY395" si="1956">IF($C395&lt;&gt;"",U395+X395,"")</f>
        <v/>
      </c>
      <c r="AX395" s="447" t="str">
        <f t="shared" si="1956"/>
        <v/>
      </c>
      <c r="AY395" s="447" t="str">
        <f t="shared" si="1956"/>
        <v/>
      </c>
      <c r="AZ395" s="448" t="str">
        <f t="shared" si="3"/>
        <v/>
      </c>
      <c r="BA395" s="447" t="str">
        <f t="shared" ref="BA395:BC395" si="1957">IF($C395&lt;&gt;"",AA395+AD395,"")</f>
        <v/>
      </c>
      <c r="BB395" s="447" t="str">
        <f t="shared" si="1957"/>
        <v/>
      </c>
      <c r="BC395" s="447" t="str">
        <f t="shared" si="1957"/>
        <v/>
      </c>
      <c r="BD395" s="448" t="str">
        <f t="shared" si="5"/>
        <v/>
      </c>
      <c r="BE395" s="447" t="str">
        <f t="shared" ref="BE395:BG395" si="1958">IF($C395&lt;&gt;"",AG395+AJ395,"")</f>
        <v/>
      </c>
      <c r="BF395" s="447" t="str">
        <f t="shared" si="1958"/>
        <v/>
      </c>
      <c r="BG395" s="447" t="str">
        <f t="shared" si="1958"/>
        <v/>
      </c>
      <c r="BH395" s="428" t="str">
        <f t="shared" si="7"/>
        <v/>
      </c>
      <c r="BI395" s="447" t="str">
        <f t="shared" ref="BI395:BK395" si="1959">IF($C395&lt;&gt;"",AJ395+AM395,"")</f>
        <v/>
      </c>
      <c r="BJ395" s="447" t="str">
        <f t="shared" si="1959"/>
        <v/>
      </c>
      <c r="BK395" s="447" t="str">
        <f t="shared" si="1959"/>
        <v/>
      </c>
      <c r="BL395" s="428" t="str">
        <f t="shared" si="9"/>
        <v/>
      </c>
    </row>
    <row r="396" spans="1:64" ht="24.75" customHeight="1">
      <c r="A396" s="449"/>
      <c r="B396" s="431"/>
      <c r="C396" s="432"/>
      <c r="D396" s="433"/>
      <c r="E396" s="434"/>
      <c r="F396" s="435"/>
      <c r="G396" s="436"/>
      <c r="H396" s="437"/>
      <c r="I396" s="437"/>
      <c r="J396" s="437"/>
      <c r="K396" s="435"/>
      <c r="L396" s="450"/>
      <c r="M396" s="439"/>
      <c r="N396" s="440"/>
      <c r="O396" s="441"/>
      <c r="P396" s="442"/>
      <c r="Q396" s="443"/>
      <c r="R396" s="441"/>
      <c r="S396" s="442"/>
      <c r="T396" s="443"/>
      <c r="U396" s="444"/>
      <c r="V396" s="444"/>
      <c r="W396" s="445"/>
      <c r="X396" s="446"/>
      <c r="Y396" s="444"/>
      <c r="Z396" s="445"/>
      <c r="AA396" s="446"/>
      <c r="AB396" s="444"/>
      <c r="AC396" s="445"/>
      <c r="AD396" s="446"/>
      <c r="AE396" s="444"/>
      <c r="AF396" s="445"/>
      <c r="AG396" s="446"/>
      <c r="AH396" s="444"/>
      <c r="AI396" s="445"/>
      <c r="AJ396" s="446"/>
      <c r="AK396" s="444"/>
      <c r="AL396" s="445"/>
      <c r="AM396" s="446"/>
      <c r="AN396" s="444"/>
      <c r="AO396" s="445"/>
      <c r="AP396" s="446"/>
      <c r="AQ396" s="444"/>
      <c r="AR396" s="445"/>
      <c r="AS396" s="447" t="str">
        <f t="shared" ref="AS396:AU396" si="1960">IF($C396&lt;&gt;"",O396+R396,"")</f>
        <v/>
      </c>
      <c r="AT396" s="447" t="str">
        <f t="shared" si="1960"/>
        <v/>
      </c>
      <c r="AU396" s="447" t="str">
        <f t="shared" si="1960"/>
        <v/>
      </c>
      <c r="AV396" s="448" t="str">
        <f t="shared" si="1"/>
        <v/>
      </c>
      <c r="AW396" s="447" t="str">
        <f t="shared" ref="AW396:AY396" si="1961">IF($C396&lt;&gt;"",U396+X396,"")</f>
        <v/>
      </c>
      <c r="AX396" s="447" t="str">
        <f t="shared" si="1961"/>
        <v/>
      </c>
      <c r="AY396" s="447" t="str">
        <f t="shared" si="1961"/>
        <v/>
      </c>
      <c r="AZ396" s="448" t="str">
        <f t="shared" si="3"/>
        <v/>
      </c>
      <c r="BA396" s="447" t="str">
        <f t="shared" ref="BA396:BC396" si="1962">IF($C396&lt;&gt;"",AA396+AD396,"")</f>
        <v/>
      </c>
      <c r="BB396" s="447" t="str">
        <f t="shared" si="1962"/>
        <v/>
      </c>
      <c r="BC396" s="447" t="str">
        <f t="shared" si="1962"/>
        <v/>
      </c>
      <c r="BD396" s="448" t="str">
        <f t="shared" si="5"/>
        <v/>
      </c>
      <c r="BE396" s="447" t="str">
        <f t="shared" ref="BE396:BG396" si="1963">IF($C396&lt;&gt;"",AG396+AJ396,"")</f>
        <v/>
      </c>
      <c r="BF396" s="447" t="str">
        <f t="shared" si="1963"/>
        <v/>
      </c>
      <c r="BG396" s="447" t="str">
        <f t="shared" si="1963"/>
        <v/>
      </c>
      <c r="BH396" s="428" t="str">
        <f t="shared" si="7"/>
        <v/>
      </c>
      <c r="BI396" s="447" t="str">
        <f t="shared" ref="BI396:BK396" si="1964">IF($C396&lt;&gt;"",AJ396+AM396,"")</f>
        <v/>
      </c>
      <c r="BJ396" s="447" t="str">
        <f t="shared" si="1964"/>
        <v/>
      </c>
      <c r="BK396" s="447" t="str">
        <f t="shared" si="1964"/>
        <v/>
      </c>
      <c r="BL396" s="428" t="str">
        <f t="shared" si="9"/>
        <v/>
      </c>
    </row>
    <row r="397" spans="1:64" ht="24.75" customHeight="1">
      <c r="A397" s="449"/>
      <c r="B397" s="431"/>
      <c r="C397" s="432"/>
      <c r="D397" s="433"/>
      <c r="E397" s="434"/>
      <c r="F397" s="435"/>
      <c r="G397" s="436"/>
      <c r="H397" s="437"/>
      <c r="I397" s="437"/>
      <c r="J397" s="437"/>
      <c r="K397" s="435"/>
      <c r="L397" s="450"/>
      <c r="M397" s="439"/>
      <c r="N397" s="440"/>
      <c r="O397" s="441"/>
      <c r="P397" s="442"/>
      <c r="Q397" s="443"/>
      <c r="R397" s="441"/>
      <c r="S397" s="442"/>
      <c r="T397" s="443"/>
      <c r="U397" s="444"/>
      <c r="V397" s="444"/>
      <c r="W397" s="445"/>
      <c r="X397" s="446"/>
      <c r="Y397" s="444"/>
      <c r="Z397" s="445"/>
      <c r="AA397" s="446"/>
      <c r="AB397" s="444"/>
      <c r="AC397" s="445"/>
      <c r="AD397" s="446"/>
      <c r="AE397" s="444"/>
      <c r="AF397" s="445"/>
      <c r="AG397" s="446"/>
      <c r="AH397" s="444"/>
      <c r="AI397" s="445"/>
      <c r="AJ397" s="446"/>
      <c r="AK397" s="444"/>
      <c r="AL397" s="445"/>
      <c r="AM397" s="446"/>
      <c r="AN397" s="444"/>
      <c r="AO397" s="445"/>
      <c r="AP397" s="446"/>
      <c r="AQ397" s="444"/>
      <c r="AR397" s="445"/>
      <c r="AS397" s="447" t="str">
        <f t="shared" ref="AS397:AU397" si="1965">IF($C397&lt;&gt;"",O397+R397,"")</f>
        <v/>
      </c>
      <c r="AT397" s="447" t="str">
        <f t="shared" si="1965"/>
        <v/>
      </c>
      <c r="AU397" s="447" t="str">
        <f t="shared" si="1965"/>
        <v/>
      </c>
      <c r="AV397" s="448" t="str">
        <f t="shared" si="1"/>
        <v/>
      </c>
      <c r="AW397" s="447" t="str">
        <f t="shared" ref="AW397:AY397" si="1966">IF($C397&lt;&gt;"",U397+X397,"")</f>
        <v/>
      </c>
      <c r="AX397" s="447" t="str">
        <f t="shared" si="1966"/>
        <v/>
      </c>
      <c r="AY397" s="447" t="str">
        <f t="shared" si="1966"/>
        <v/>
      </c>
      <c r="AZ397" s="448" t="str">
        <f t="shared" si="3"/>
        <v/>
      </c>
      <c r="BA397" s="447" t="str">
        <f t="shared" ref="BA397:BC397" si="1967">IF($C397&lt;&gt;"",AA397+AD397,"")</f>
        <v/>
      </c>
      <c r="BB397" s="447" t="str">
        <f t="shared" si="1967"/>
        <v/>
      </c>
      <c r="BC397" s="447" t="str">
        <f t="shared" si="1967"/>
        <v/>
      </c>
      <c r="BD397" s="448" t="str">
        <f t="shared" si="5"/>
        <v/>
      </c>
      <c r="BE397" s="447" t="str">
        <f t="shared" ref="BE397:BG397" si="1968">IF($C397&lt;&gt;"",AG397+AJ397,"")</f>
        <v/>
      </c>
      <c r="BF397" s="447" t="str">
        <f t="shared" si="1968"/>
        <v/>
      </c>
      <c r="BG397" s="447" t="str">
        <f t="shared" si="1968"/>
        <v/>
      </c>
      <c r="BH397" s="428" t="str">
        <f t="shared" si="7"/>
        <v/>
      </c>
      <c r="BI397" s="447" t="str">
        <f t="shared" ref="BI397:BK397" si="1969">IF($C397&lt;&gt;"",AJ397+AM397,"")</f>
        <v/>
      </c>
      <c r="BJ397" s="447" t="str">
        <f t="shared" si="1969"/>
        <v/>
      </c>
      <c r="BK397" s="447" t="str">
        <f t="shared" si="1969"/>
        <v/>
      </c>
      <c r="BL397" s="428" t="str">
        <f t="shared" si="9"/>
        <v/>
      </c>
    </row>
    <row r="398" spans="1:64" ht="24.75" customHeight="1">
      <c r="A398" s="449"/>
      <c r="B398" s="431"/>
      <c r="C398" s="432"/>
      <c r="D398" s="433"/>
      <c r="E398" s="434"/>
      <c r="F398" s="435"/>
      <c r="G398" s="436"/>
      <c r="H398" s="437"/>
      <c r="I398" s="437"/>
      <c r="J398" s="437"/>
      <c r="K398" s="435"/>
      <c r="L398" s="450"/>
      <c r="M398" s="439"/>
      <c r="N398" s="440"/>
      <c r="O398" s="441"/>
      <c r="P398" s="442"/>
      <c r="Q398" s="443"/>
      <c r="R398" s="441"/>
      <c r="S398" s="442"/>
      <c r="T398" s="443"/>
      <c r="U398" s="444"/>
      <c r="V398" s="444"/>
      <c r="W398" s="445"/>
      <c r="X398" s="446"/>
      <c r="Y398" s="444"/>
      <c r="Z398" s="445"/>
      <c r="AA398" s="446"/>
      <c r="AB398" s="444"/>
      <c r="AC398" s="445"/>
      <c r="AD398" s="446"/>
      <c r="AE398" s="444"/>
      <c r="AF398" s="445"/>
      <c r="AG398" s="446"/>
      <c r="AH398" s="444"/>
      <c r="AI398" s="445"/>
      <c r="AJ398" s="446"/>
      <c r="AK398" s="444"/>
      <c r="AL398" s="445"/>
      <c r="AM398" s="446"/>
      <c r="AN398" s="444"/>
      <c r="AO398" s="445"/>
      <c r="AP398" s="446"/>
      <c r="AQ398" s="444"/>
      <c r="AR398" s="445"/>
      <c r="AS398" s="447" t="str">
        <f t="shared" ref="AS398:AU398" si="1970">IF($C398&lt;&gt;"",O398+R398,"")</f>
        <v/>
      </c>
      <c r="AT398" s="447" t="str">
        <f t="shared" si="1970"/>
        <v/>
      </c>
      <c r="AU398" s="447" t="str">
        <f t="shared" si="1970"/>
        <v/>
      </c>
      <c r="AV398" s="448" t="str">
        <f t="shared" si="1"/>
        <v/>
      </c>
      <c r="AW398" s="447" t="str">
        <f t="shared" ref="AW398:AY398" si="1971">IF($C398&lt;&gt;"",U398+X398,"")</f>
        <v/>
      </c>
      <c r="AX398" s="447" t="str">
        <f t="shared" si="1971"/>
        <v/>
      </c>
      <c r="AY398" s="447" t="str">
        <f t="shared" si="1971"/>
        <v/>
      </c>
      <c r="AZ398" s="448" t="str">
        <f t="shared" si="3"/>
        <v/>
      </c>
      <c r="BA398" s="447" t="str">
        <f t="shared" ref="BA398:BC398" si="1972">IF($C398&lt;&gt;"",AA398+AD398,"")</f>
        <v/>
      </c>
      <c r="BB398" s="447" t="str">
        <f t="shared" si="1972"/>
        <v/>
      </c>
      <c r="BC398" s="447" t="str">
        <f t="shared" si="1972"/>
        <v/>
      </c>
      <c r="BD398" s="448" t="str">
        <f t="shared" si="5"/>
        <v/>
      </c>
      <c r="BE398" s="447" t="str">
        <f t="shared" ref="BE398:BG398" si="1973">IF($C398&lt;&gt;"",AG398+AJ398,"")</f>
        <v/>
      </c>
      <c r="BF398" s="447" t="str">
        <f t="shared" si="1973"/>
        <v/>
      </c>
      <c r="BG398" s="447" t="str">
        <f t="shared" si="1973"/>
        <v/>
      </c>
      <c r="BH398" s="428" t="str">
        <f t="shared" si="7"/>
        <v/>
      </c>
      <c r="BI398" s="447" t="str">
        <f t="shared" ref="BI398:BK398" si="1974">IF($C398&lt;&gt;"",AJ398+AM398,"")</f>
        <v/>
      </c>
      <c r="BJ398" s="447" t="str">
        <f t="shared" si="1974"/>
        <v/>
      </c>
      <c r="BK398" s="447" t="str">
        <f t="shared" si="1974"/>
        <v/>
      </c>
      <c r="BL398" s="428" t="str">
        <f t="shared" si="9"/>
        <v/>
      </c>
    </row>
    <row r="399" spans="1:64" ht="24.75" customHeight="1">
      <c r="A399" s="449"/>
      <c r="B399" s="431"/>
      <c r="C399" s="432"/>
      <c r="D399" s="433"/>
      <c r="E399" s="434"/>
      <c r="F399" s="435"/>
      <c r="G399" s="436"/>
      <c r="H399" s="437"/>
      <c r="I399" s="437"/>
      <c r="J399" s="437"/>
      <c r="K399" s="435"/>
      <c r="L399" s="450"/>
      <c r="M399" s="439"/>
      <c r="N399" s="440"/>
      <c r="O399" s="441"/>
      <c r="P399" s="442"/>
      <c r="Q399" s="443"/>
      <c r="R399" s="441"/>
      <c r="S399" s="442"/>
      <c r="T399" s="443"/>
      <c r="U399" s="444"/>
      <c r="V399" s="444"/>
      <c r="W399" s="445"/>
      <c r="X399" s="446"/>
      <c r="Y399" s="444"/>
      <c r="Z399" s="445"/>
      <c r="AA399" s="446"/>
      <c r="AB399" s="444"/>
      <c r="AC399" s="445"/>
      <c r="AD399" s="446"/>
      <c r="AE399" s="444"/>
      <c r="AF399" s="445"/>
      <c r="AG399" s="446"/>
      <c r="AH399" s="444"/>
      <c r="AI399" s="445"/>
      <c r="AJ399" s="446"/>
      <c r="AK399" s="444"/>
      <c r="AL399" s="445"/>
      <c r="AM399" s="446"/>
      <c r="AN399" s="444"/>
      <c r="AO399" s="445"/>
      <c r="AP399" s="446"/>
      <c r="AQ399" s="444"/>
      <c r="AR399" s="445"/>
      <c r="AS399" s="447" t="str">
        <f t="shared" ref="AS399:AU399" si="1975">IF($C399&lt;&gt;"",O399+R399,"")</f>
        <v/>
      </c>
      <c r="AT399" s="447" t="str">
        <f t="shared" si="1975"/>
        <v/>
      </c>
      <c r="AU399" s="447" t="str">
        <f t="shared" si="1975"/>
        <v/>
      </c>
      <c r="AV399" s="448" t="str">
        <f t="shared" si="1"/>
        <v/>
      </c>
      <c r="AW399" s="447" t="str">
        <f t="shared" ref="AW399:AY399" si="1976">IF($C399&lt;&gt;"",U399+X399,"")</f>
        <v/>
      </c>
      <c r="AX399" s="447" t="str">
        <f t="shared" si="1976"/>
        <v/>
      </c>
      <c r="AY399" s="447" t="str">
        <f t="shared" si="1976"/>
        <v/>
      </c>
      <c r="AZ399" s="448" t="str">
        <f t="shared" si="3"/>
        <v/>
      </c>
      <c r="BA399" s="447" t="str">
        <f t="shared" ref="BA399:BC399" si="1977">IF($C399&lt;&gt;"",AA399+AD399,"")</f>
        <v/>
      </c>
      <c r="BB399" s="447" t="str">
        <f t="shared" si="1977"/>
        <v/>
      </c>
      <c r="BC399" s="447" t="str">
        <f t="shared" si="1977"/>
        <v/>
      </c>
      <c r="BD399" s="448" t="str">
        <f t="shared" si="5"/>
        <v/>
      </c>
      <c r="BE399" s="447" t="str">
        <f t="shared" ref="BE399:BG399" si="1978">IF($C399&lt;&gt;"",AG399+AJ399,"")</f>
        <v/>
      </c>
      <c r="BF399" s="447" t="str">
        <f t="shared" si="1978"/>
        <v/>
      </c>
      <c r="BG399" s="447" t="str">
        <f t="shared" si="1978"/>
        <v/>
      </c>
      <c r="BH399" s="428" t="str">
        <f t="shared" si="7"/>
        <v/>
      </c>
      <c r="BI399" s="447" t="str">
        <f t="shared" ref="BI399:BK399" si="1979">IF($C399&lt;&gt;"",AJ399+AM399,"")</f>
        <v/>
      </c>
      <c r="BJ399" s="447" t="str">
        <f t="shared" si="1979"/>
        <v/>
      </c>
      <c r="BK399" s="447" t="str">
        <f t="shared" si="1979"/>
        <v/>
      </c>
      <c r="BL399" s="428" t="str">
        <f t="shared" si="9"/>
        <v/>
      </c>
    </row>
    <row r="400" spans="1:64" ht="24.75" customHeight="1">
      <c r="A400" s="449"/>
      <c r="B400" s="431"/>
      <c r="C400" s="432"/>
      <c r="D400" s="433"/>
      <c r="E400" s="434"/>
      <c r="F400" s="435"/>
      <c r="G400" s="436"/>
      <c r="H400" s="437"/>
      <c r="I400" s="437"/>
      <c r="J400" s="437"/>
      <c r="K400" s="435"/>
      <c r="L400" s="450"/>
      <c r="M400" s="439"/>
      <c r="N400" s="440"/>
      <c r="O400" s="441"/>
      <c r="P400" s="442"/>
      <c r="Q400" s="443"/>
      <c r="R400" s="441"/>
      <c r="S400" s="442"/>
      <c r="T400" s="443"/>
      <c r="U400" s="444"/>
      <c r="V400" s="444"/>
      <c r="W400" s="445"/>
      <c r="X400" s="446"/>
      <c r="Y400" s="444"/>
      <c r="Z400" s="445"/>
      <c r="AA400" s="446"/>
      <c r="AB400" s="444"/>
      <c r="AC400" s="445"/>
      <c r="AD400" s="446"/>
      <c r="AE400" s="444"/>
      <c r="AF400" s="445"/>
      <c r="AG400" s="446"/>
      <c r="AH400" s="444"/>
      <c r="AI400" s="445"/>
      <c r="AJ400" s="446"/>
      <c r="AK400" s="444"/>
      <c r="AL400" s="445"/>
      <c r="AM400" s="446"/>
      <c r="AN400" s="444"/>
      <c r="AO400" s="445"/>
      <c r="AP400" s="446"/>
      <c r="AQ400" s="444"/>
      <c r="AR400" s="445"/>
      <c r="AS400" s="447" t="str">
        <f t="shared" ref="AS400:AU400" si="1980">IF($C400&lt;&gt;"",O400+R400,"")</f>
        <v/>
      </c>
      <c r="AT400" s="447" t="str">
        <f t="shared" si="1980"/>
        <v/>
      </c>
      <c r="AU400" s="447" t="str">
        <f t="shared" si="1980"/>
        <v/>
      </c>
      <c r="AV400" s="448" t="str">
        <f t="shared" si="1"/>
        <v/>
      </c>
      <c r="AW400" s="447" t="str">
        <f t="shared" ref="AW400:AY400" si="1981">IF($C400&lt;&gt;"",U400+X400,"")</f>
        <v/>
      </c>
      <c r="AX400" s="447" t="str">
        <f t="shared" si="1981"/>
        <v/>
      </c>
      <c r="AY400" s="447" t="str">
        <f t="shared" si="1981"/>
        <v/>
      </c>
      <c r="AZ400" s="448" t="str">
        <f t="shared" si="3"/>
        <v/>
      </c>
      <c r="BA400" s="447" t="str">
        <f t="shared" ref="BA400:BC400" si="1982">IF($C400&lt;&gt;"",AA400+AD400,"")</f>
        <v/>
      </c>
      <c r="BB400" s="447" t="str">
        <f t="shared" si="1982"/>
        <v/>
      </c>
      <c r="BC400" s="447" t="str">
        <f t="shared" si="1982"/>
        <v/>
      </c>
      <c r="BD400" s="448" t="str">
        <f t="shared" si="5"/>
        <v/>
      </c>
      <c r="BE400" s="447" t="str">
        <f t="shared" ref="BE400:BG400" si="1983">IF($C400&lt;&gt;"",AG400+AJ400,"")</f>
        <v/>
      </c>
      <c r="BF400" s="447" t="str">
        <f t="shared" si="1983"/>
        <v/>
      </c>
      <c r="BG400" s="447" t="str">
        <f t="shared" si="1983"/>
        <v/>
      </c>
      <c r="BH400" s="428" t="str">
        <f t="shared" si="7"/>
        <v/>
      </c>
      <c r="BI400" s="447" t="str">
        <f t="shared" ref="BI400:BK400" si="1984">IF($C400&lt;&gt;"",AJ400+AM400,"")</f>
        <v/>
      </c>
      <c r="BJ400" s="447" t="str">
        <f t="shared" si="1984"/>
        <v/>
      </c>
      <c r="BK400" s="447" t="str">
        <f t="shared" si="1984"/>
        <v/>
      </c>
      <c r="BL400" s="428" t="str">
        <f t="shared" si="9"/>
        <v/>
      </c>
    </row>
    <row r="401" spans="1:64" ht="24.75" customHeight="1">
      <c r="A401" s="449"/>
      <c r="B401" s="431"/>
      <c r="C401" s="432"/>
      <c r="D401" s="433"/>
      <c r="E401" s="434"/>
      <c r="F401" s="435"/>
      <c r="G401" s="436"/>
      <c r="H401" s="437"/>
      <c r="I401" s="437"/>
      <c r="J401" s="437"/>
      <c r="K401" s="435"/>
      <c r="L401" s="450"/>
      <c r="M401" s="439"/>
      <c r="N401" s="440"/>
      <c r="O401" s="441"/>
      <c r="P401" s="442"/>
      <c r="Q401" s="443"/>
      <c r="R401" s="441"/>
      <c r="S401" s="442"/>
      <c r="T401" s="443"/>
      <c r="U401" s="444"/>
      <c r="V401" s="444"/>
      <c r="W401" s="445"/>
      <c r="X401" s="446"/>
      <c r="Y401" s="444"/>
      <c r="Z401" s="445"/>
      <c r="AA401" s="446"/>
      <c r="AB401" s="444"/>
      <c r="AC401" s="445"/>
      <c r="AD401" s="446"/>
      <c r="AE401" s="444"/>
      <c r="AF401" s="445"/>
      <c r="AG401" s="446"/>
      <c r="AH401" s="444"/>
      <c r="AI401" s="445"/>
      <c r="AJ401" s="446"/>
      <c r="AK401" s="444"/>
      <c r="AL401" s="445"/>
      <c r="AM401" s="446"/>
      <c r="AN401" s="444"/>
      <c r="AO401" s="445"/>
      <c r="AP401" s="446"/>
      <c r="AQ401" s="444"/>
      <c r="AR401" s="445"/>
      <c r="AS401" s="447" t="str">
        <f t="shared" ref="AS401:AU401" si="1985">IF($C401&lt;&gt;"",O401+R401,"")</f>
        <v/>
      </c>
      <c r="AT401" s="447" t="str">
        <f t="shared" si="1985"/>
        <v/>
      </c>
      <c r="AU401" s="447" t="str">
        <f t="shared" si="1985"/>
        <v/>
      </c>
      <c r="AV401" s="448" t="str">
        <f t="shared" si="1"/>
        <v/>
      </c>
      <c r="AW401" s="447" t="str">
        <f t="shared" ref="AW401:AY401" si="1986">IF($C401&lt;&gt;"",U401+X401,"")</f>
        <v/>
      </c>
      <c r="AX401" s="447" t="str">
        <f t="shared" si="1986"/>
        <v/>
      </c>
      <c r="AY401" s="447" t="str">
        <f t="shared" si="1986"/>
        <v/>
      </c>
      <c r="AZ401" s="448" t="str">
        <f t="shared" si="3"/>
        <v/>
      </c>
      <c r="BA401" s="447" t="str">
        <f t="shared" ref="BA401:BC401" si="1987">IF($C401&lt;&gt;"",AA401+AD401,"")</f>
        <v/>
      </c>
      <c r="BB401" s="447" t="str">
        <f t="shared" si="1987"/>
        <v/>
      </c>
      <c r="BC401" s="447" t="str">
        <f t="shared" si="1987"/>
        <v/>
      </c>
      <c r="BD401" s="448" t="str">
        <f t="shared" si="5"/>
        <v/>
      </c>
      <c r="BE401" s="447" t="str">
        <f t="shared" ref="BE401:BG401" si="1988">IF($C401&lt;&gt;"",AG401+AJ401,"")</f>
        <v/>
      </c>
      <c r="BF401" s="447" t="str">
        <f t="shared" si="1988"/>
        <v/>
      </c>
      <c r="BG401" s="447" t="str">
        <f t="shared" si="1988"/>
        <v/>
      </c>
      <c r="BH401" s="428" t="str">
        <f t="shared" si="7"/>
        <v/>
      </c>
      <c r="BI401" s="447" t="str">
        <f t="shared" ref="BI401:BK401" si="1989">IF($C401&lt;&gt;"",AJ401+AM401,"")</f>
        <v/>
      </c>
      <c r="BJ401" s="447" t="str">
        <f t="shared" si="1989"/>
        <v/>
      </c>
      <c r="BK401" s="447" t="str">
        <f t="shared" si="1989"/>
        <v/>
      </c>
      <c r="BL401" s="428" t="str">
        <f t="shared" si="9"/>
        <v/>
      </c>
    </row>
    <row r="402" spans="1:64" ht="24.75" customHeight="1">
      <c r="A402" s="449"/>
      <c r="B402" s="431"/>
      <c r="C402" s="432"/>
      <c r="D402" s="433"/>
      <c r="E402" s="434"/>
      <c r="F402" s="435"/>
      <c r="G402" s="436"/>
      <c r="H402" s="437"/>
      <c r="I402" s="437"/>
      <c r="J402" s="437"/>
      <c r="K402" s="435"/>
      <c r="L402" s="450"/>
      <c r="M402" s="439"/>
      <c r="N402" s="440"/>
      <c r="O402" s="441"/>
      <c r="P402" s="442"/>
      <c r="Q402" s="443"/>
      <c r="R402" s="441"/>
      <c r="S402" s="442"/>
      <c r="T402" s="443"/>
      <c r="U402" s="444"/>
      <c r="V402" s="444"/>
      <c r="W402" s="445"/>
      <c r="X402" s="446"/>
      <c r="Y402" s="444"/>
      <c r="Z402" s="445"/>
      <c r="AA402" s="446"/>
      <c r="AB402" s="444"/>
      <c r="AC402" s="445"/>
      <c r="AD402" s="446"/>
      <c r="AE402" s="444"/>
      <c r="AF402" s="445"/>
      <c r="AG402" s="446"/>
      <c r="AH402" s="444"/>
      <c r="AI402" s="445"/>
      <c r="AJ402" s="446"/>
      <c r="AK402" s="444"/>
      <c r="AL402" s="445"/>
      <c r="AM402" s="446"/>
      <c r="AN402" s="444"/>
      <c r="AO402" s="445"/>
      <c r="AP402" s="446"/>
      <c r="AQ402" s="444"/>
      <c r="AR402" s="445"/>
      <c r="AS402" s="447" t="str">
        <f t="shared" ref="AS402:AU402" si="1990">IF($C402&lt;&gt;"",O402+R402,"")</f>
        <v/>
      </c>
      <c r="AT402" s="447" t="str">
        <f t="shared" si="1990"/>
        <v/>
      </c>
      <c r="AU402" s="447" t="str">
        <f t="shared" si="1990"/>
        <v/>
      </c>
      <c r="AV402" s="448" t="str">
        <f t="shared" si="1"/>
        <v/>
      </c>
      <c r="AW402" s="447" t="str">
        <f t="shared" ref="AW402:AY402" si="1991">IF($C402&lt;&gt;"",U402+X402,"")</f>
        <v/>
      </c>
      <c r="AX402" s="447" t="str">
        <f t="shared" si="1991"/>
        <v/>
      </c>
      <c r="AY402" s="447" t="str">
        <f t="shared" si="1991"/>
        <v/>
      </c>
      <c r="AZ402" s="448" t="str">
        <f t="shared" si="3"/>
        <v/>
      </c>
      <c r="BA402" s="447" t="str">
        <f t="shared" ref="BA402:BC402" si="1992">IF($C402&lt;&gt;"",AA402+AD402,"")</f>
        <v/>
      </c>
      <c r="BB402" s="447" t="str">
        <f t="shared" si="1992"/>
        <v/>
      </c>
      <c r="BC402" s="447" t="str">
        <f t="shared" si="1992"/>
        <v/>
      </c>
      <c r="BD402" s="448" t="str">
        <f t="shared" si="5"/>
        <v/>
      </c>
      <c r="BE402" s="447" t="str">
        <f t="shared" ref="BE402:BG402" si="1993">IF($C402&lt;&gt;"",AG402+AJ402,"")</f>
        <v/>
      </c>
      <c r="BF402" s="447" t="str">
        <f t="shared" si="1993"/>
        <v/>
      </c>
      <c r="BG402" s="447" t="str">
        <f t="shared" si="1993"/>
        <v/>
      </c>
      <c r="BH402" s="428" t="str">
        <f t="shared" si="7"/>
        <v/>
      </c>
      <c r="BI402" s="447" t="str">
        <f t="shared" ref="BI402:BK402" si="1994">IF($C402&lt;&gt;"",AJ402+AM402,"")</f>
        <v/>
      </c>
      <c r="BJ402" s="447" t="str">
        <f t="shared" si="1994"/>
        <v/>
      </c>
      <c r="BK402" s="447" t="str">
        <f t="shared" si="1994"/>
        <v/>
      </c>
      <c r="BL402" s="428" t="str">
        <f t="shared" si="9"/>
        <v/>
      </c>
    </row>
    <row r="403" spans="1:64" ht="24.75" customHeight="1">
      <c r="A403" s="449"/>
      <c r="B403" s="431"/>
      <c r="C403" s="432"/>
      <c r="D403" s="433"/>
      <c r="E403" s="434"/>
      <c r="F403" s="435"/>
      <c r="G403" s="436"/>
      <c r="H403" s="437"/>
      <c r="I403" s="437"/>
      <c r="J403" s="437"/>
      <c r="K403" s="435"/>
      <c r="L403" s="450"/>
      <c r="M403" s="439"/>
      <c r="N403" s="440"/>
      <c r="O403" s="441"/>
      <c r="P403" s="442"/>
      <c r="Q403" s="443"/>
      <c r="R403" s="441"/>
      <c r="S403" s="442"/>
      <c r="T403" s="443"/>
      <c r="U403" s="444"/>
      <c r="V403" s="444"/>
      <c r="W403" s="445"/>
      <c r="X403" s="446"/>
      <c r="Y403" s="444"/>
      <c r="Z403" s="445"/>
      <c r="AA403" s="446"/>
      <c r="AB403" s="444"/>
      <c r="AC403" s="445"/>
      <c r="AD403" s="446"/>
      <c r="AE403" s="444"/>
      <c r="AF403" s="445"/>
      <c r="AG403" s="446"/>
      <c r="AH403" s="444"/>
      <c r="AI403" s="445"/>
      <c r="AJ403" s="446"/>
      <c r="AK403" s="444"/>
      <c r="AL403" s="445"/>
      <c r="AM403" s="446"/>
      <c r="AN403" s="444"/>
      <c r="AO403" s="445"/>
      <c r="AP403" s="446"/>
      <c r="AQ403" s="444"/>
      <c r="AR403" s="445"/>
      <c r="AS403" s="447" t="str">
        <f t="shared" ref="AS403:AU403" si="1995">IF($C403&lt;&gt;"",O403+R403,"")</f>
        <v/>
      </c>
      <c r="AT403" s="447" t="str">
        <f t="shared" si="1995"/>
        <v/>
      </c>
      <c r="AU403" s="447" t="str">
        <f t="shared" si="1995"/>
        <v/>
      </c>
      <c r="AV403" s="448" t="str">
        <f t="shared" si="1"/>
        <v/>
      </c>
      <c r="AW403" s="447" t="str">
        <f t="shared" ref="AW403:AY403" si="1996">IF($C403&lt;&gt;"",U403+X403,"")</f>
        <v/>
      </c>
      <c r="AX403" s="447" t="str">
        <f t="shared" si="1996"/>
        <v/>
      </c>
      <c r="AY403" s="447" t="str">
        <f t="shared" si="1996"/>
        <v/>
      </c>
      <c r="AZ403" s="448" t="str">
        <f t="shared" si="3"/>
        <v/>
      </c>
      <c r="BA403" s="447" t="str">
        <f t="shared" ref="BA403:BC403" si="1997">IF($C403&lt;&gt;"",AA403+AD403,"")</f>
        <v/>
      </c>
      <c r="BB403" s="447" t="str">
        <f t="shared" si="1997"/>
        <v/>
      </c>
      <c r="BC403" s="447" t="str">
        <f t="shared" si="1997"/>
        <v/>
      </c>
      <c r="BD403" s="448" t="str">
        <f t="shared" si="5"/>
        <v/>
      </c>
      <c r="BE403" s="447" t="str">
        <f t="shared" ref="BE403:BG403" si="1998">IF($C403&lt;&gt;"",AG403+AJ403,"")</f>
        <v/>
      </c>
      <c r="BF403" s="447" t="str">
        <f t="shared" si="1998"/>
        <v/>
      </c>
      <c r="BG403" s="447" t="str">
        <f t="shared" si="1998"/>
        <v/>
      </c>
      <c r="BH403" s="428" t="str">
        <f t="shared" si="7"/>
        <v/>
      </c>
      <c r="BI403" s="447" t="str">
        <f t="shared" ref="BI403:BK403" si="1999">IF($C403&lt;&gt;"",AJ403+AM403,"")</f>
        <v/>
      </c>
      <c r="BJ403" s="447" t="str">
        <f t="shared" si="1999"/>
        <v/>
      </c>
      <c r="BK403" s="447" t="str">
        <f t="shared" si="1999"/>
        <v/>
      </c>
      <c r="BL403" s="428" t="str">
        <f t="shared" si="9"/>
        <v/>
      </c>
    </row>
    <row r="404" spans="1:64" ht="24.75" customHeight="1">
      <c r="A404" s="449"/>
      <c r="B404" s="431"/>
      <c r="C404" s="432"/>
      <c r="D404" s="433"/>
      <c r="E404" s="434"/>
      <c r="F404" s="435"/>
      <c r="G404" s="436"/>
      <c r="H404" s="437"/>
      <c r="I404" s="437"/>
      <c r="J404" s="437"/>
      <c r="K404" s="435"/>
      <c r="L404" s="450"/>
      <c r="M404" s="439"/>
      <c r="N404" s="440"/>
      <c r="O404" s="441"/>
      <c r="P404" s="442"/>
      <c r="Q404" s="443"/>
      <c r="R404" s="441"/>
      <c r="S404" s="442"/>
      <c r="T404" s="443"/>
      <c r="U404" s="444"/>
      <c r="V404" s="444"/>
      <c r="W404" s="445"/>
      <c r="X404" s="446"/>
      <c r="Y404" s="444"/>
      <c r="Z404" s="445"/>
      <c r="AA404" s="446"/>
      <c r="AB404" s="444"/>
      <c r="AC404" s="445"/>
      <c r="AD404" s="446"/>
      <c r="AE404" s="444"/>
      <c r="AF404" s="445"/>
      <c r="AG404" s="446"/>
      <c r="AH404" s="444"/>
      <c r="AI404" s="445"/>
      <c r="AJ404" s="446"/>
      <c r="AK404" s="444"/>
      <c r="AL404" s="445"/>
      <c r="AM404" s="446"/>
      <c r="AN404" s="444"/>
      <c r="AO404" s="445"/>
      <c r="AP404" s="446"/>
      <c r="AQ404" s="444"/>
      <c r="AR404" s="445"/>
      <c r="AS404" s="447" t="str">
        <f t="shared" ref="AS404:AU404" si="2000">IF($C404&lt;&gt;"",O404+R404,"")</f>
        <v/>
      </c>
      <c r="AT404" s="447" t="str">
        <f t="shared" si="2000"/>
        <v/>
      </c>
      <c r="AU404" s="447" t="str">
        <f t="shared" si="2000"/>
        <v/>
      </c>
      <c r="AV404" s="448" t="str">
        <f t="shared" si="1"/>
        <v/>
      </c>
      <c r="AW404" s="447" t="str">
        <f t="shared" ref="AW404:AY404" si="2001">IF($C404&lt;&gt;"",U404+X404,"")</f>
        <v/>
      </c>
      <c r="AX404" s="447" t="str">
        <f t="shared" si="2001"/>
        <v/>
      </c>
      <c r="AY404" s="447" t="str">
        <f t="shared" si="2001"/>
        <v/>
      </c>
      <c r="AZ404" s="448" t="str">
        <f t="shared" si="3"/>
        <v/>
      </c>
      <c r="BA404" s="447" t="str">
        <f t="shared" ref="BA404:BC404" si="2002">IF($C404&lt;&gt;"",AA404+AD404,"")</f>
        <v/>
      </c>
      <c r="BB404" s="447" t="str">
        <f t="shared" si="2002"/>
        <v/>
      </c>
      <c r="BC404" s="447" t="str">
        <f t="shared" si="2002"/>
        <v/>
      </c>
      <c r="BD404" s="448" t="str">
        <f t="shared" si="5"/>
        <v/>
      </c>
      <c r="BE404" s="447" t="str">
        <f t="shared" ref="BE404:BG404" si="2003">IF($C404&lt;&gt;"",AG404+AJ404,"")</f>
        <v/>
      </c>
      <c r="BF404" s="447" t="str">
        <f t="shared" si="2003"/>
        <v/>
      </c>
      <c r="BG404" s="447" t="str">
        <f t="shared" si="2003"/>
        <v/>
      </c>
      <c r="BH404" s="428" t="str">
        <f t="shared" si="7"/>
        <v/>
      </c>
      <c r="BI404" s="447" t="str">
        <f t="shared" ref="BI404:BK404" si="2004">IF($C404&lt;&gt;"",AJ404+AM404,"")</f>
        <v/>
      </c>
      <c r="BJ404" s="447" t="str">
        <f t="shared" si="2004"/>
        <v/>
      </c>
      <c r="BK404" s="447" t="str">
        <f t="shared" si="2004"/>
        <v/>
      </c>
      <c r="BL404" s="428" t="str">
        <f t="shared" si="9"/>
        <v/>
      </c>
    </row>
    <row r="405" spans="1:64" ht="24.75" customHeight="1">
      <c r="A405" s="449"/>
      <c r="B405" s="431"/>
      <c r="C405" s="432"/>
      <c r="D405" s="433"/>
      <c r="E405" s="434"/>
      <c r="F405" s="435"/>
      <c r="G405" s="436"/>
      <c r="H405" s="437"/>
      <c r="I405" s="437"/>
      <c r="J405" s="437"/>
      <c r="K405" s="435"/>
      <c r="L405" s="450"/>
      <c r="M405" s="439"/>
      <c r="N405" s="440"/>
      <c r="O405" s="441"/>
      <c r="P405" s="442"/>
      <c r="Q405" s="443"/>
      <c r="R405" s="441"/>
      <c r="S405" s="442"/>
      <c r="T405" s="443"/>
      <c r="U405" s="444"/>
      <c r="V405" s="444"/>
      <c r="W405" s="445"/>
      <c r="X405" s="446"/>
      <c r="Y405" s="444"/>
      <c r="Z405" s="445"/>
      <c r="AA405" s="446"/>
      <c r="AB405" s="444"/>
      <c r="AC405" s="445"/>
      <c r="AD405" s="446"/>
      <c r="AE405" s="444"/>
      <c r="AF405" s="445"/>
      <c r="AG405" s="446"/>
      <c r="AH405" s="444"/>
      <c r="AI405" s="445"/>
      <c r="AJ405" s="446"/>
      <c r="AK405" s="444"/>
      <c r="AL405" s="445"/>
      <c r="AM405" s="446"/>
      <c r="AN405" s="444"/>
      <c r="AO405" s="445"/>
      <c r="AP405" s="446"/>
      <c r="AQ405" s="444"/>
      <c r="AR405" s="445"/>
      <c r="AS405" s="447" t="str">
        <f t="shared" ref="AS405:AU405" si="2005">IF($C405&lt;&gt;"",O405+R405,"")</f>
        <v/>
      </c>
      <c r="AT405" s="447" t="str">
        <f t="shared" si="2005"/>
        <v/>
      </c>
      <c r="AU405" s="447" t="str">
        <f t="shared" si="2005"/>
        <v/>
      </c>
      <c r="AV405" s="448" t="str">
        <f t="shared" si="1"/>
        <v/>
      </c>
      <c r="AW405" s="447" t="str">
        <f t="shared" ref="AW405:AY405" si="2006">IF($C405&lt;&gt;"",U405+X405,"")</f>
        <v/>
      </c>
      <c r="AX405" s="447" t="str">
        <f t="shared" si="2006"/>
        <v/>
      </c>
      <c r="AY405" s="447" t="str">
        <f t="shared" si="2006"/>
        <v/>
      </c>
      <c r="AZ405" s="448" t="str">
        <f t="shared" si="3"/>
        <v/>
      </c>
      <c r="BA405" s="447" t="str">
        <f t="shared" ref="BA405:BC405" si="2007">IF($C405&lt;&gt;"",AA405+AD405,"")</f>
        <v/>
      </c>
      <c r="BB405" s="447" t="str">
        <f t="shared" si="2007"/>
        <v/>
      </c>
      <c r="BC405" s="447" t="str">
        <f t="shared" si="2007"/>
        <v/>
      </c>
      <c r="BD405" s="448" t="str">
        <f t="shared" si="5"/>
        <v/>
      </c>
      <c r="BE405" s="447" t="str">
        <f t="shared" ref="BE405:BG405" si="2008">IF($C405&lt;&gt;"",AG405+AJ405,"")</f>
        <v/>
      </c>
      <c r="BF405" s="447" t="str">
        <f t="shared" si="2008"/>
        <v/>
      </c>
      <c r="BG405" s="447" t="str">
        <f t="shared" si="2008"/>
        <v/>
      </c>
      <c r="BH405" s="428" t="str">
        <f t="shared" si="7"/>
        <v/>
      </c>
      <c r="BI405" s="447" t="str">
        <f t="shared" ref="BI405:BK405" si="2009">IF($C405&lt;&gt;"",AJ405+AM405,"")</f>
        <v/>
      </c>
      <c r="BJ405" s="447" t="str">
        <f t="shared" si="2009"/>
        <v/>
      </c>
      <c r="BK405" s="447" t="str">
        <f t="shared" si="2009"/>
        <v/>
      </c>
      <c r="BL405" s="428" t="str">
        <f t="shared" si="9"/>
        <v/>
      </c>
    </row>
    <row r="406" spans="1:64" ht="24.75" customHeight="1">
      <c r="A406" s="449"/>
      <c r="B406" s="431"/>
      <c r="C406" s="432"/>
      <c r="D406" s="433"/>
      <c r="E406" s="434"/>
      <c r="F406" s="435"/>
      <c r="G406" s="436"/>
      <c r="H406" s="437"/>
      <c r="I406" s="437"/>
      <c r="J406" s="437"/>
      <c r="K406" s="435"/>
      <c r="L406" s="450"/>
      <c r="M406" s="439"/>
      <c r="N406" s="440"/>
      <c r="O406" s="441"/>
      <c r="P406" s="442"/>
      <c r="Q406" s="443"/>
      <c r="R406" s="441"/>
      <c r="S406" s="442"/>
      <c r="T406" s="443"/>
      <c r="U406" s="444"/>
      <c r="V406" s="444"/>
      <c r="W406" s="445"/>
      <c r="X406" s="446"/>
      <c r="Y406" s="444"/>
      <c r="Z406" s="445"/>
      <c r="AA406" s="446"/>
      <c r="AB406" s="444"/>
      <c r="AC406" s="445"/>
      <c r="AD406" s="446"/>
      <c r="AE406" s="444"/>
      <c r="AF406" s="445"/>
      <c r="AG406" s="446"/>
      <c r="AH406" s="444"/>
      <c r="AI406" s="445"/>
      <c r="AJ406" s="446"/>
      <c r="AK406" s="444"/>
      <c r="AL406" s="445"/>
      <c r="AM406" s="446"/>
      <c r="AN406" s="444"/>
      <c r="AO406" s="445"/>
      <c r="AP406" s="446"/>
      <c r="AQ406" s="444"/>
      <c r="AR406" s="445"/>
      <c r="AS406" s="447" t="str">
        <f t="shared" ref="AS406:AU406" si="2010">IF($C406&lt;&gt;"",O406+R406,"")</f>
        <v/>
      </c>
      <c r="AT406" s="447" t="str">
        <f t="shared" si="2010"/>
        <v/>
      </c>
      <c r="AU406" s="447" t="str">
        <f t="shared" si="2010"/>
        <v/>
      </c>
      <c r="AV406" s="448" t="str">
        <f t="shared" si="1"/>
        <v/>
      </c>
      <c r="AW406" s="447" t="str">
        <f t="shared" ref="AW406:AY406" si="2011">IF($C406&lt;&gt;"",U406+X406,"")</f>
        <v/>
      </c>
      <c r="AX406" s="447" t="str">
        <f t="shared" si="2011"/>
        <v/>
      </c>
      <c r="AY406" s="447" t="str">
        <f t="shared" si="2011"/>
        <v/>
      </c>
      <c r="AZ406" s="448" t="str">
        <f t="shared" si="3"/>
        <v/>
      </c>
      <c r="BA406" s="447" t="str">
        <f t="shared" ref="BA406:BC406" si="2012">IF($C406&lt;&gt;"",AA406+AD406,"")</f>
        <v/>
      </c>
      <c r="BB406" s="447" t="str">
        <f t="shared" si="2012"/>
        <v/>
      </c>
      <c r="BC406" s="447" t="str">
        <f t="shared" si="2012"/>
        <v/>
      </c>
      <c r="BD406" s="448" t="str">
        <f t="shared" si="5"/>
        <v/>
      </c>
      <c r="BE406" s="447" t="str">
        <f t="shared" ref="BE406:BG406" si="2013">IF($C406&lt;&gt;"",AG406+AJ406,"")</f>
        <v/>
      </c>
      <c r="BF406" s="447" t="str">
        <f t="shared" si="2013"/>
        <v/>
      </c>
      <c r="BG406" s="447" t="str">
        <f t="shared" si="2013"/>
        <v/>
      </c>
      <c r="BH406" s="428" t="str">
        <f t="shared" si="7"/>
        <v/>
      </c>
      <c r="BI406" s="447" t="str">
        <f t="shared" ref="BI406:BK406" si="2014">IF($C406&lt;&gt;"",AJ406+AM406,"")</f>
        <v/>
      </c>
      <c r="BJ406" s="447" t="str">
        <f t="shared" si="2014"/>
        <v/>
      </c>
      <c r="BK406" s="447" t="str">
        <f t="shared" si="2014"/>
        <v/>
      </c>
      <c r="BL406" s="428" t="str">
        <f t="shared" si="9"/>
        <v/>
      </c>
    </row>
    <row r="407" spans="1:64" ht="24.75" customHeight="1">
      <c r="A407" s="449"/>
      <c r="B407" s="431"/>
      <c r="C407" s="432"/>
      <c r="D407" s="433"/>
      <c r="E407" s="434"/>
      <c r="F407" s="435"/>
      <c r="G407" s="436"/>
      <c r="H407" s="437"/>
      <c r="I407" s="437"/>
      <c r="J407" s="437"/>
      <c r="K407" s="435"/>
      <c r="L407" s="450"/>
      <c r="M407" s="439"/>
      <c r="N407" s="440"/>
      <c r="O407" s="441"/>
      <c r="P407" s="442"/>
      <c r="Q407" s="443"/>
      <c r="R407" s="441"/>
      <c r="S407" s="442"/>
      <c r="T407" s="443"/>
      <c r="U407" s="444"/>
      <c r="V407" s="444"/>
      <c r="W407" s="445"/>
      <c r="X407" s="446"/>
      <c r="Y407" s="444"/>
      <c r="Z407" s="445"/>
      <c r="AA407" s="446"/>
      <c r="AB407" s="444"/>
      <c r="AC407" s="445"/>
      <c r="AD407" s="446"/>
      <c r="AE407" s="444"/>
      <c r="AF407" s="445"/>
      <c r="AG407" s="446"/>
      <c r="AH407" s="444"/>
      <c r="AI407" s="445"/>
      <c r="AJ407" s="446"/>
      <c r="AK407" s="444"/>
      <c r="AL407" s="445"/>
      <c r="AM407" s="446"/>
      <c r="AN407" s="444"/>
      <c r="AO407" s="445"/>
      <c r="AP407" s="446"/>
      <c r="AQ407" s="444"/>
      <c r="AR407" s="445"/>
      <c r="AS407" s="447" t="str">
        <f t="shared" ref="AS407:AU407" si="2015">IF($C407&lt;&gt;"",O407+R407,"")</f>
        <v/>
      </c>
      <c r="AT407" s="447" t="str">
        <f t="shared" si="2015"/>
        <v/>
      </c>
      <c r="AU407" s="447" t="str">
        <f t="shared" si="2015"/>
        <v/>
      </c>
      <c r="AV407" s="448" t="str">
        <f t="shared" si="1"/>
        <v/>
      </c>
      <c r="AW407" s="447" t="str">
        <f t="shared" ref="AW407:AY407" si="2016">IF($C407&lt;&gt;"",U407+X407,"")</f>
        <v/>
      </c>
      <c r="AX407" s="447" t="str">
        <f t="shared" si="2016"/>
        <v/>
      </c>
      <c r="AY407" s="447" t="str">
        <f t="shared" si="2016"/>
        <v/>
      </c>
      <c r="AZ407" s="448" t="str">
        <f t="shared" si="3"/>
        <v/>
      </c>
      <c r="BA407" s="447" t="str">
        <f t="shared" ref="BA407:BC407" si="2017">IF($C407&lt;&gt;"",AA407+AD407,"")</f>
        <v/>
      </c>
      <c r="BB407" s="447" t="str">
        <f t="shared" si="2017"/>
        <v/>
      </c>
      <c r="BC407" s="447" t="str">
        <f t="shared" si="2017"/>
        <v/>
      </c>
      <c r="BD407" s="448" t="str">
        <f t="shared" si="5"/>
        <v/>
      </c>
      <c r="BE407" s="447" t="str">
        <f t="shared" ref="BE407:BG407" si="2018">IF($C407&lt;&gt;"",AG407+AJ407,"")</f>
        <v/>
      </c>
      <c r="BF407" s="447" t="str">
        <f t="shared" si="2018"/>
        <v/>
      </c>
      <c r="BG407" s="447" t="str">
        <f t="shared" si="2018"/>
        <v/>
      </c>
      <c r="BH407" s="428" t="str">
        <f t="shared" si="7"/>
        <v/>
      </c>
      <c r="BI407" s="447" t="str">
        <f t="shared" ref="BI407:BK407" si="2019">IF($C407&lt;&gt;"",AJ407+AM407,"")</f>
        <v/>
      </c>
      <c r="BJ407" s="447" t="str">
        <f t="shared" si="2019"/>
        <v/>
      </c>
      <c r="BK407" s="447" t="str">
        <f t="shared" si="2019"/>
        <v/>
      </c>
      <c r="BL407" s="428" t="str">
        <f t="shared" si="9"/>
        <v/>
      </c>
    </row>
    <row r="408" spans="1:64" ht="24.75" customHeight="1">
      <c r="A408" s="449"/>
      <c r="B408" s="431"/>
      <c r="C408" s="432"/>
      <c r="D408" s="433"/>
      <c r="E408" s="434"/>
      <c r="F408" s="435"/>
      <c r="G408" s="436"/>
      <c r="H408" s="437"/>
      <c r="I408" s="437"/>
      <c r="J408" s="437"/>
      <c r="K408" s="435"/>
      <c r="L408" s="450"/>
      <c r="M408" s="439"/>
      <c r="N408" s="440"/>
      <c r="O408" s="441"/>
      <c r="P408" s="442"/>
      <c r="Q408" s="443"/>
      <c r="R408" s="441"/>
      <c r="S408" s="442"/>
      <c r="T408" s="443"/>
      <c r="U408" s="444"/>
      <c r="V408" s="444"/>
      <c r="W408" s="445"/>
      <c r="X408" s="446"/>
      <c r="Y408" s="444"/>
      <c r="Z408" s="445"/>
      <c r="AA408" s="446"/>
      <c r="AB408" s="444"/>
      <c r="AC408" s="445"/>
      <c r="AD408" s="446"/>
      <c r="AE408" s="444"/>
      <c r="AF408" s="445"/>
      <c r="AG408" s="446"/>
      <c r="AH408" s="444"/>
      <c r="AI408" s="445"/>
      <c r="AJ408" s="446"/>
      <c r="AK408" s="444"/>
      <c r="AL408" s="445"/>
      <c r="AM408" s="446"/>
      <c r="AN408" s="444"/>
      <c r="AO408" s="445"/>
      <c r="AP408" s="446"/>
      <c r="AQ408" s="444"/>
      <c r="AR408" s="445"/>
      <c r="AS408" s="447" t="str">
        <f t="shared" ref="AS408:AU408" si="2020">IF($C408&lt;&gt;"",O408+R408,"")</f>
        <v/>
      </c>
      <c r="AT408" s="447" t="str">
        <f t="shared" si="2020"/>
        <v/>
      </c>
      <c r="AU408" s="447" t="str">
        <f t="shared" si="2020"/>
        <v/>
      </c>
      <c r="AV408" s="448" t="str">
        <f t="shared" si="1"/>
        <v/>
      </c>
      <c r="AW408" s="447" t="str">
        <f t="shared" ref="AW408:AY408" si="2021">IF($C408&lt;&gt;"",U408+X408,"")</f>
        <v/>
      </c>
      <c r="AX408" s="447" t="str">
        <f t="shared" si="2021"/>
        <v/>
      </c>
      <c r="AY408" s="447" t="str">
        <f t="shared" si="2021"/>
        <v/>
      </c>
      <c r="AZ408" s="448" t="str">
        <f t="shared" si="3"/>
        <v/>
      </c>
      <c r="BA408" s="447" t="str">
        <f t="shared" ref="BA408:BC408" si="2022">IF($C408&lt;&gt;"",AA408+AD408,"")</f>
        <v/>
      </c>
      <c r="BB408" s="447" t="str">
        <f t="shared" si="2022"/>
        <v/>
      </c>
      <c r="BC408" s="447" t="str">
        <f t="shared" si="2022"/>
        <v/>
      </c>
      <c r="BD408" s="448" t="str">
        <f t="shared" si="5"/>
        <v/>
      </c>
      <c r="BE408" s="447" t="str">
        <f t="shared" ref="BE408:BG408" si="2023">IF($C408&lt;&gt;"",AG408+AJ408,"")</f>
        <v/>
      </c>
      <c r="BF408" s="447" t="str">
        <f t="shared" si="2023"/>
        <v/>
      </c>
      <c r="BG408" s="447" t="str">
        <f t="shared" si="2023"/>
        <v/>
      </c>
      <c r="BH408" s="428" t="str">
        <f t="shared" si="7"/>
        <v/>
      </c>
      <c r="BI408" s="447" t="str">
        <f t="shared" ref="BI408:BK408" si="2024">IF($C408&lt;&gt;"",AJ408+AM408,"")</f>
        <v/>
      </c>
      <c r="BJ408" s="447" t="str">
        <f t="shared" si="2024"/>
        <v/>
      </c>
      <c r="BK408" s="447" t="str">
        <f t="shared" si="2024"/>
        <v/>
      </c>
      <c r="BL408" s="428" t="str">
        <f t="shared" si="9"/>
        <v/>
      </c>
    </row>
    <row r="409" spans="1:64" ht="24.75" customHeight="1">
      <c r="A409" s="449"/>
      <c r="B409" s="431"/>
      <c r="C409" s="432"/>
      <c r="D409" s="433"/>
      <c r="E409" s="434"/>
      <c r="F409" s="435"/>
      <c r="G409" s="436"/>
      <c r="H409" s="437"/>
      <c r="I409" s="437"/>
      <c r="J409" s="437"/>
      <c r="K409" s="435"/>
      <c r="L409" s="450"/>
      <c r="M409" s="439"/>
      <c r="N409" s="440"/>
      <c r="O409" s="441"/>
      <c r="P409" s="442"/>
      <c r="Q409" s="443"/>
      <c r="R409" s="441"/>
      <c r="S409" s="442"/>
      <c r="T409" s="443"/>
      <c r="U409" s="444"/>
      <c r="V409" s="444"/>
      <c r="W409" s="445"/>
      <c r="X409" s="446"/>
      <c r="Y409" s="444"/>
      <c r="Z409" s="445"/>
      <c r="AA409" s="446"/>
      <c r="AB409" s="444"/>
      <c r="AC409" s="445"/>
      <c r="AD409" s="446"/>
      <c r="AE409" s="444"/>
      <c r="AF409" s="445"/>
      <c r="AG409" s="446"/>
      <c r="AH409" s="444"/>
      <c r="AI409" s="445"/>
      <c r="AJ409" s="446"/>
      <c r="AK409" s="444"/>
      <c r="AL409" s="445"/>
      <c r="AM409" s="446"/>
      <c r="AN409" s="444"/>
      <c r="AO409" s="445"/>
      <c r="AP409" s="446"/>
      <c r="AQ409" s="444"/>
      <c r="AR409" s="445"/>
      <c r="AS409" s="447" t="str">
        <f t="shared" ref="AS409:AU409" si="2025">IF($C409&lt;&gt;"",O409+R409,"")</f>
        <v/>
      </c>
      <c r="AT409" s="447" t="str">
        <f t="shared" si="2025"/>
        <v/>
      </c>
      <c r="AU409" s="447" t="str">
        <f t="shared" si="2025"/>
        <v/>
      </c>
      <c r="AV409" s="448" t="str">
        <f t="shared" si="1"/>
        <v/>
      </c>
      <c r="AW409" s="447" t="str">
        <f t="shared" ref="AW409:AY409" si="2026">IF($C409&lt;&gt;"",U409+X409,"")</f>
        <v/>
      </c>
      <c r="AX409" s="447" t="str">
        <f t="shared" si="2026"/>
        <v/>
      </c>
      <c r="AY409" s="447" t="str">
        <f t="shared" si="2026"/>
        <v/>
      </c>
      <c r="AZ409" s="448" t="str">
        <f t="shared" si="3"/>
        <v/>
      </c>
      <c r="BA409" s="447" t="str">
        <f t="shared" ref="BA409:BC409" si="2027">IF($C409&lt;&gt;"",AA409+AD409,"")</f>
        <v/>
      </c>
      <c r="BB409" s="447" t="str">
        <f t="shared" si="2027"/>
        <v/>
      </c>
      <c r="BC409" s="447" t="str">
        <f t="shared" si="2027"/>
        <v/>
      </c>
      <c r="BD409" s="448" t="str">
        <f t="shared" si="5"/>
        <v/>
      </c>
      <c r="BE409" s="447" t="str">
        <f t="shared" ref="BE409:BG409" si="2028">IF($C409&lt;&gt;"",AG409+AJ409,"")</f>
        <v/>
      </c>
      <c r="BF409" s="447" t="str">
        <f t="shared" si="2028"/>
        <v/>
      </c>
      <c r="BG409" s="447" t="str">
        <f t="shared" si="2028"/>
        <v/>
      </c>
      <c r="BH409" s="428" t="str">
        <f t="shared" si="7"/>
        <v/>
      </c>
      <c r="BI409" s="447" t="str">
        <f t="shared" ref="BI409:BK409" si="2029">IF($C409&lt;&gt;"",AJ409+AM409,"")</f>
        <v/>
      </c>
      <c r="BJ409" s="447" t="str">
        <f t="shared" si="2029"/>
        <v/>
      </c>
      <c r="BK409" s="447" t="str">
        <f t="shared" si="2029"/>
        <v/>
      </c>
      <c r="BL409" s="428" t="str">
        <f t="shared" si="9"/>
        <v/>
      </c>
    </row>
    <row r="410" spans="1:64" ht="24.75" customHeight="1">
      <c r="A410" s="449"/>
      <c r="B410" s="431"/>
      <c r="C410" s="432"/>
      <c r="D410" s="433"/>
      <c r="E410" s="434"/>
      <c r="F410" s="435"/>
      <c r="G410" s="436"/>
      <c r="H410" s="437"/>
      <c r="I410" s="437"/>
      <c r="J410" s="437"/>
      <c r="K410" s="435"/>
      <c r="L410" s="450"/>
      <c r="M410" s="439"/>
      <c r="N410" s="440"/>
      <c r="O410" s="441"/>
      <c r="P410" s="442"/>
      <c r="Q410" s="443"/>
      <c r="R410" s="441"/>
      <c r="S410" s="442"/>
      <c r="T410" s="443"/>
      <c r="U410" s="444"/>
      <c r="V410" s="444"/>
      <c r="W410" s="445"/>
      <c r="X410" s="446"/>
      <c r="Y410" s="444"/>
      <c r="Z410" s="445"/>
      <c r="AA410" s="446"/>
      <c r="AB410" s="444"/>
      <c r="AC410" s="445"/>
      <c r="AD410" s="446"/>
      <c r="AE410" s="444"/>
      <c r="AF410" s="445"/>
      <c r="AG410" s="446"/>
      <c r="AH410" s="444"/>
      <c r="AI410" s="445"/>
      <c r="AJ410" s="446"/>
      <c r="AK410" s="444"/>
      <c r="AL410" s="445"/>
      <c r="AM410" s="446"/>
      <c r="AN410" s="444"/>
      <c r="AO410" s="445"/>
      <c r="AP410" s="446"/>
      <c r="AQ410" s="444"/>
      <c r="AR410" s="445"/>
      <c r="AS410" s="447" t="str">
        <f t="shared" ref="AS410:AU410" si="2030">IF($C410&lt;&gt;"",O410+R410,"")</f>
        <v/>
      </c>
      <c r="AT410" s="447" t="str">
        <f t="shared" si="2030"/>
        <v/>
      </c>
      <c r="AU410" s="447" t="str">
        <f t="shared" si="2030"/>
        <v/>
      </c>
      <c r="AV410" s="448" t="str">
        <f t="shared" si="1"/>
        <v/>
      </c>
      <c r="AW410" s="447" t="str">
        <f t="shared" ref="AW410:AY410" si="2031">IF($C410&lt;&gt;"",U410+X410,"")</f>
        <v/>
      </c>
      <c r="AX410" s="447" t="str">
        <f t="shared" si="2031"/>
        <v/>
      </c>
      <c r="AY410" s="447" t="str">
        <f t="shared" si="2031"/>
        <v/>
      </c>
      <c r="AZ410" s="448" t="str">
        <f t="shared" si="3"/>
        <v/>
      </c>
      <c r="BA410" s="447" t="str">
        <f t="shared" ref="BA410:BC410" si="2032">IF($C410&lt;&gt;"",AA410+AD410,"")</f>
        <v/>
      </c>
      <c r="BB410" s="447" t="str">
        <f t="shared" si="2032"/>
        <v/>
      </c>
      <c r="BC410" s="447" t="str">
        <f t="shared" si="2032"/>
        <v/>
      </c>
      <c r="BD410" s="448" t="str">
        <f t="shared" si="5"/>
        <v/>
      </c>
      <c r="BE410" s="447" t="str">
        <f t="shared" ref="BE410:BG410" si="2033">IF($C410&lt;&gt;"",AG410+AJ410,"")</f>
        <v/>
      </c>
      <c r="BF410" s="447" t="str">
        <f t="shared" si="2033"/>
        <v/>
      </c>
      <c r="BG410" s="447" t="str">
        <f t="shared" si="2033"/>
        <v/>
      </c>
      <c r="BH410" s="428" t="str">
        <f t="shared" si="7"/>
        <v/>
      </c>
      <c r="BI410" s="447" t="str">
        <f t="shared" ref="BI410:BK410" si="2034">IF($C410&lt;&gt;"",AJ410+AM410,"")</f>
        <v/>
      </c>
      <c r="BJ410" s="447" t="str">
        <f t="shared" si="2034"/>
        <v/>
      </c>
      <c r="BK410" s="447" t="str">
        <f t="shared" si="2034"/>
        <v/>
      </c>
      <c r="BL410" s="428" t="str">
        <f t="shared" si="9"/>
        <v/>
      </c>
    </row>
    <row r="411" spans="1:64" ht="24.75" customHeight="1">
      <c r="A411" s="449"/>
      <c r="B411" s="431"/>
      <c r="C411" s="432"/>
      <c r="D411" s="433"/>
      <c r="E411" s="434"/>
      <c r="F411" s="435"/>
      <c r="G411" s="436"/>
      <c r="H411" s="437"/>
      <c r="I411" s="437"/>
      <c r="J411" s="437"/>
      <c r="K411" s="435"/>
      <c r="L411" s="450"/>
      <c r="M411" s="439"/>
      <c r="N411" s="440"/>
      <c r="O411" s="441"/>
      <c r="P411" s="442"/>
      <c r="Q411" s="443"/>
      <c r="R411" s="441"/>
      <c r="S411" s="442"/>
      <c r="T411" s="443"/>
      <c r="U411" s="444"/>
      <c r="V411" s="444"/>
      <c r="W411" s="445"/>
      <c r="X411" s="446"/>
      <c r="Y411" s="444"/>
      <c r="Z411" s="445"/>
      <c r="AA411" s="446"/>
      <c r="AB411" s="444"/>
      <c r="AC411" s="445"/>
      <c r="AD411" s="446"/>
      <c r="AE411" s="444"/>
      <c r="AF411" s="445"/>
      <c r="AG411" s="446"/>
      <c r="AH411" s="444"/>
      <c r="AI411" s="445"/>
      <c r="AJ411" s="446"/>
      <c r="AK411" s="444"/>
      <c r="AL411" s="445"/>
      <c r="AM411" s="446"/>
      <c r="AN411" s="444"/>
      <c r="AO411" s="445"/>
      <c r="AP411" s="446"/>
      <c r="AQ411" s="444"/>
      <c r="AR411" s="445"/>
      <c r="AS411" s="447" t="str">
        <f t="shared" ref="AS411:AU411" si="2035">IF($C411&lt;&gt;"",O411+R411,"")</f>
        <v/>
      </c>
      <c r="AT411" s="447" t="str">
        <f t="shared" si="2035"/>
        <v/>
      </c>
      <c r="AU411" s="447" t="str">
        <f t="shared" si="2035"/>
        <v/>
      </c>
      <c r="AV411" s="448" t="str">
        <f t="shared" si="1"/>
        <v/>
      </c>
      <c r="AW411" s="447" t="str">
        <f t="shared" ref="AW411:AY411" si="2036">IF($C411&lt;&gt;"",U411+X411,"")</f>
        <v/>
      </c>
      <c r="AX411" s="447" t="str">
        <f t="shared" si="2036"/>
        <v/>
      </c>
      <c r="AY411" s="447" t="str">
        <f t="shared" si="2036"/>
        <v/>
      </c>
      <c r="AZ411" s="448" t="str">
        <f t="shared" si="3"/>
        <v/>
      </c>
      <c r="BA411" s="447" t="str">
        <f t="shared" ref="BA411:BC411" si="2037">IF($C411&lt;&gt;"",AA411+AD411,"")</f>
        <v/>
      </c>
      <c r="BB411" s="447" t="str">
        <f t="shared" si="2037"/>
        <v/>
      </c>
      <c r="BC411" s="447" t="str">
        <f t="shared" si="2037"/>
        <v/>
      </c>
      <c r="BD411" s="448" t="str">
        <f t="shared" si="5"/>
        <v/>
      </c>
      <c r="BE411" s="447" t="str">
        <f t="shared" ref="BE411:BG411" si="2038">IF($C411&lt;&gt;"",AG411+AJ411,"")</f>
        <v/>
      </c>
      <c r="BF411" s="447" t="str">
        <f t="shared" si="2038"/>
        <v/>
      </c>
      <c r="BG411" s="447" t="str">
        <f t="shared" si="2038"/>
        <v/>
      </c>
      <c r="BH411" s="428" t="str">
        <f t="shared" si="7"/>
        <v/>
      </c>
      <c r="BI411" s="447" t="str">
        <f t="shared" ref="BI411:BK411" si="2039">IF($C411&lt;&gt;"",AJ411+AM411,"")</f>
        <v/>
      </c>
      <c r="BJ411" s="447" t="str">
        <f t="shared" si="2039"/>
        <v/>
      </c>
      <c r="BK411" s="447" t="str">
        <f t="shared" si="2039"/>
        <v/>
      </c>
      <c r="BL411" s="428" t="str">
        <f t="shared" si="9"/>
        <v/>
      </c>
    </row>
    <row r="412" spans="1:64" ht="24.75" customHeight="1">
      <c r="A412" s="449"/>
      <c r="B412" s="431"/>
      <c r="C412" s="432"/>
      <c r="D412" s="433"/>
      <c r="E412" s="434"/>
      <c r="F412" s="435"/>
      <c r="G412" s="436"/>
      <c r="H412" s="437"/>
      <c r="I412" s="437"/>
      <c r="J412" s="437"/>
      <c r="K412" s="435"/>
      <c r="L412" s="450"/>
      <c r="M412" s="439"/>
      <c r="N412" s="440"/>
      <c r="O412" s="441"/>
      <c r="P412" s="442"/>
      <c r="Q412" s="443"/>
      <c r="R412" s="441"/>
      <c r="S412" s="442"/>
      <c r="T412" s="443"/>
      <c r="U412" s="444"/>
      <c r="V412" s="444"/>
      <c r="W412" s="445"/>
      <c r="X412" s="446"/>
      <c r="Y412" s="444"/>
      <c r="Z412" s="445"/>
      <c r="AA412" s="446"/>
      <c r="AB412" s="444"/>
      <c r="AC412" s="445"/>
      <c r="AD412" s="446"/>
      <c r="AE412" s="444"/>
      <c r="AF412" s="445"/>
      <c r="AG412" s="446"/>
      <c r="AH412" s="444"/>
      <c r="AI412" s="445"/>
      <c r="AJ412" s="446"/>
      <c r="AK412" s="444"/>
      <c r="AL412" s="445"/>
      <c r="AM412" s="446"/>
      <c r="AN412" s="444"/>
      <c r="AO412" s="445"/>
      <c r="AP412" s="446"/>
      <c r="AQ412" s="444"/>
      <c r="AR412" s="445"/>
      <c r="AS412" s="447" t="str">
        <f t="shared" ref="AS412:AU412" si="2040">IF($C412&lt;&gt;"",O412+R412,"")</f>
        <v/>
      </c>
      <c r="AT412" s="447" t="str">
        <f t="shared" si="2040"/>
        <v/>
      </c>
      <c r="AU412" s="447" t="str">
        <f t="shared" si="2040"/>
        <v/>
      </c>
      <c r="AV412" s="448" t="str">
        <f t="shared" si="1"/>
        <v/>
      </c>
      <c r="AW412" s="447" t="str">
        <f t="shared" ref="AW412:AY412" si="2041">IF($C412&lt;&gt;"",U412+X412,"")</f>
        <v/>
      </c>
      <c r="AX412" s="447" t="str">
        <f t="shared" si="2041"/>
        <v/>
      </c>
      <c r="AY412" s="447" t="str">
        <f t="shared" si="2041"/>
        <v/>
      </c>
      <c r="AZ412" s="448" t="str">
        <f t="shared" si="3"/>
        <v/>
      </c>
      <c r="BA412" s="447" t="str">
        <f t="shared" ref="BA412:BC412" si="2042">IF($C412&lt;&gt;"",AA412+AD412,"")</f>
        <v/>
      </c>
      <c r="BB412" s="447" t="str">
        <f t="shared" si="2042"/>
        <v/>
      </c>
      <c r="BC412" s="447" t="str">
        <f t="shared" si="2042"/>
        <v/>
      </c>
      <c r="BD412" s="448" t="str">
        <f t="shared" si="5"/>
        <v/>
      </c>
      <c r="BE412" s="447" t="str">
        <f t="shared" ref="BE412:BG412" si="2043">IF($C412&lt;&gt;"",AG412+AJ412,"")</f>
        <v/>
      </c>
      <c r="BF412" s="447" t="str">
        <f t="shared" si="2043"/>
        <v/>
      </c>
      <c r="BG412" s="447" t="str">
        <f t="shared" si="2043"/>
        <v/>
      </c>
      <c r="BH412" s="428" t="str">
        <f t="shared" si="7"/>
        <v/>
      </c>
      <c r="BI412" s="447" t="str">
        <f t="shared" ref="BI412:BK412" si="2044">IF($C412&lt;&gt;"",AJ412+AM412,"")</f>
        <v/>
      </c>
      <c r="BJ412" s="447" t="str">
        <f t="shared" si="2044"/>
        <v/>
      </c>
      <c r="BK412" s="447" t="str">
        <f t="shared" si="2044"/>
        <v/>
      </c>
      <c r="BL412" s="428" t="str">
        <f t="shared" si="9"/>
        <v/>
      </c>
    </row>
    <row r="413" spans="1:64" ht="24.75" customHeight="1">
      <c r="A413" s="449"/>
      <c r="B413" s="431"/>
      <c r="C413" s="432"/>
      <c r="D413" s="433"/>
      <c r="E413" s="434"/>
      <c r="F413" s="435"/>
      <c r="G413" s="436"/>
      <c r="H413" s="437"/>
      <c r="I413" s="437"/>
      <c r="J413" s="437"/>
      <c r="K413" s="435"/>
      <c r="L413" s="450"/>
      <c r="M413" s="439"/>
      <c r="N413" s="440"/>
      <c r="O413" s="441"/>
      <c r="P413" s="442"/>
      <c r="Q413" s="443"/>
      <c r="R413" s="441"/>
      <c r="S413" s="442"/>
      <c r="T413" s="443"/>
      <c r="U413" s="444"/>
      <c r="V413" s="444"/>
      <c r="W413" s="445"/>
      <c r="X413" s="446"/>
      <c r="Y413" s="444"/>
      <c r="Z413" s="445"/>
      <c r="AA413" s="446"/>
      <c r="AB413" s="444"/>
      <c r="AC413" s="445"/>
      <c r="AD413" s="446"/>
      <c r="AE413" s="444"/>
      <c r="AF413" s="445"/>
      <c r="AG413" s="446"/>
      <c r="AH413" s="444"/>
      <c r="AI413" s="445"/>
      <c r="AJ413" s="446"/>
      <c r="AK413" s="444"/>
      <c r="AL413" s="445"/>
      <c r="AM413" s="446"/>
      <c r="AN413" s="444"/>
      <c r="AO413" s="445"/>
      <c r="AP413" s="446"/>
      <c r="AQ413" s="444"/>
      <c r="AR413" s="445"/>
      <c r="AS413" s="447" t="str">
        <f t="shared" ref="AS413:AU413" si="2045">IF($C413&lt;&gt;"",O413+R413,"")</f>
        <v/>
      </c>
      <c r="AT413" s="447" t="str">
        <f t="shared" si="2045"/>
        <v/>
      </c>
      <c r="AU413" s="447" t="str">
        <f t="shared" si="2045"/>
        <v/>
      </c>
      <c r="AV413" s="448" t="str">
        <f t="shared" si="1"/>
        <v/>
      </c>
      <c r="AW413" s="447" t="str">
        <f t="shared" ref="AW413:AY413" si="2046">IF($C413&lt;&gt;"",U413+X413,"")</f>
        <v/>
      </c>
      <c r="AX413" s="447" t="str">
        <f t="shared" si="2046"/>
        <v/>
      </c>
      <c r="AY413" s="447" t="str">
        <f t="shared" si="2046"/>
        <v/>
      </c>
      <c r="AZ413" s="448" t="str">
        <f t="shared" si="3"/>
        <v/>
      </c>
      <c r="BA413" s="447" t="str">
        <f t="shared" ref="BA413:BC413" si="2047">IF($C413&lt;&gt;"",AA413+AD413,"")</f>
        <v/>
      </c>
      <c r="BB413" s="447" t="str">
        <f t="shared" si="2047"/>
        <v/>
      </c>
      <c r="BC413" s="447" t="str">
        <f t="shared" si="2047"/>
        <v/>
      </c>
      <c r="BD413" s="448" t="str">
        <f t="shared" si="5"/>
        <v/>
      </c>
      <c r="BE413" s="447" t="str">
        <f t="shared" ref="BE413:BG413" si="2048">IF($C413&lt;&gt;"",AG413+AJ413,"")</f>
        <v/>
      </c>
      <c r="BF413" s="447" t="str">
        <f t="shared" si="2048"/>
        <v/>
      </c>
      <c r="BG413" s="447" t="str">
        <f t="shared" si="2048"/>
        <v/>
      </c>
      <c r="BH413" s="428" t="str">
        <f t="shared" si="7"/>
        <v/>
      </c>
      <c r="BI413" s="447" t="str">
        <f t="shared" ref="BI413:BK413" si="2049">IF($C413&lt;&gt;"",AJ413+AM413,"")</f>
        <v/>
      </c>
      <c r="BJ413" s="447" t="str">
        <f t="shared" si="2049"/>
        <v/>
      </c>
      <c r="BK413" s="447" t="str">
        <f t="shared" si="2049"/>
        <v/>
      </c>
      <c r="BL413" s="428" t="str">
        <f t="shared" si="9"/>
        <v/>
      </c>
    </row>
    <row r="414" spans="1:64" ht="24.75" customHeight="1">
      <c r="A414" s="449"/>
      <c r="B414" s="431"/>
      <c r="C414" s="432"/>
      <c r="D414" s="433"/>
      <c r="E414" s="434"/>
      <c r="F414" s="435"/>
      <c r="G414" s="436"/>
      <c r="H414" s="437"/>
      <c r="I414" s="437"/>
      <c r="J414" s="437"/>
      <c r="K414" s="435"/>
      <c r="L414" s="450"/>
      <c r="M414" s="439"/>
      <c r="N414" s="440"/>
      <c r="O414" s="441"/>
      <c r="P414" s="442"/>
      <c r="Q414" s="443"/>
      <c r="R414" s="441"/>
      <c r="S414" s="442"/>
      <c r="T414" s="443"/>
      <c r="U414" s="444"/>
      <c r="V414" s="444"/>
      <c r="W414" s="445"/>
      <c r="X414" s="446"/>
      <c r="Y414" s="444"/>
      <c r="Z414" s="445"/>
      <c r="AA414" s="446"/>
      <c r="AB414" s="444"/>
      <c r="AC414" s="445"/>
      <c r="AD414" s="446"/>
      <c r="AE414" s="444"/>
      <c r="AF414" s="445"/>
      <c r="AG414" s="446"/>
      <c r="AH414" s="444"/>
      <c r="AI414" s="445"/>
      <c r="AJ414" s="446"/>
      <c r="AK414" s="444"/>
      <c r="AL414" s="445"/>
      <c r="AM414" s="446"/>
      <c r="AN414" s="444"/>
      <c r="AO414" s="445"/>
      <c r="AP414" s="446"/>
      <c r="AQ414" s="444"/>
      <c r="AR414" s="445"/>
      <c r="AS414" s="447" t="str">
        <f t="shared" ref="AS414:AU414" si="2050">IF($C414&lt;&gt;"",O414+R414,"")</f>
        <v/>
      </c>
      <c r="AT414" s="447" t="str">
        <f t="shared" si="2050"/>
        <v/>
      </c>
      <c r="AU414" s="447" t="str">
        <f t="shared" si="2050"/>
        <v/>
      </c>
      <c r="AV414" s="448" t="str">
        <f t="shared" si="1"/>
        <v/>
      </c>
      <c r="AW414" s="447" t="str">
        <f t="shared" ref="AW414:AY414" si="2051">IF($C414&lt;&gt;"",U414+X414,"")</f>
        <v/>
      </c>
      <c r="AX414" s="447" t="str">
        <f t="shared" si="2051"/>
        <v/>
      </c>
      <c r="AY414" s="447" t="str">
        <f t="shared" si="2051"/>
        <v/>
      </c>
      <c r="AZ414" s="448" t="str">
        <f t="shared" si="3"/>
        <v/>
      </c>
      <c r="BA414" s="447" t="str">
        <f t="shared" ref="BA414:BC414" si="2052">IF($C414&lt;&gt;"",AA414+AD414,"")</f>
        <v/>
      </c>
      <c r="BB414" s="447" t="str">
        <f t="shared" si="2052"/>
        <v/>
      </c>
      <c r="BC414" s="447" t="str">
        <f t="shared" si="2052"/>
        <v/>
      </c>
      <c r="BD414" s="448" t="str">
        <f t="shared" si="5"/>
        <v/>
      </c>
      <c r="BE414" s="447" t="str">
        <f t="shared" ref="BE414:BG414" si="2053">IF($C414&lt;&gt;"",AG414+AJ414,"")</f>
        <v/>
      </c>
      <c r="BF414" s="447" t="str">
        <f t="shared" si="2053"/>
        <v/>
      </c>
      <c r="BG414" s="447" t="str">
        <f t="shared" si="2053"/>
        <v/>
      </c>
      <c r="BH414" s="428" t="str">
        <f t="shared" si="7"/>
        <v/>
      </c>
      <c r="BI414" s="447" t="str">
        <f t="shared" ref="BI414:BK414" si="2054">IF($C414&lt;&gt;"",AJ414+AM414,"")</f>
        <v/>
      </c>
      <c r="BJ414" s="447" t="str">
        <f t="shared" si="2054"/>
        <v/>
      </c>
      <c r="BK414" s="447" t="str">
        <f t="shared" si="2054"/>
        <v/>
      </c>
      <c r="BL414" s="428" t="str">
        <f t="shared" si="9"/>
        <v/>
      </c>
    </row>
    <row r="415" spans="1:64" ht="24.75" customHeight="1">
      <c r="A415" s="449"/>
      <c r="B415" s="431"/>
      <c r="C415" s="432"/>
      <c r="D415" s="433"/>
      <c r="E415" s="434"/>
      <c r="F415" s="435"/>
      <c r="G415" s="436"/>
      <c r="H415" s="437"/>
      <c r="I415" s="437"/>
      <c r="J415" s="437"/>
      <c r="K415" s="435"/>
      <c r="L415" s="450"/>
      <c r="M415" s="439"/>
      <c r="N415" s="440"/>
      <c r="O415" s="441"/>
      <c r="P415" s="442"/>
      <c r="Q415" s="443"/>
      <c r="R415" s="441"/>
      <c r="S415" s="442"/>
      <c r="T415" s="443"/>
      <c r="U415" s="444"/>
      <c r="V415" s="444"/>
      <c r="W415" s="445"/>
      <c r="X415" s="446"/>
      <c r="Y415" s="444"/>
      <c r="Z415" s="445"/>
      <c r="AA415" s="446"/>
      <c r="AB415" s="444"/>
      <c r="AC415" s="445"/>
      <c r="AD415" s="446"/>
      <c r="AE415" s="444"/>
      <c r="AF415" s="445"/>
      <c r="AG415" s="446"/>
      <c r="AH415" s="444"/>
      <c r="AI415" s="445"/>
      <c r="AJ415" s="446"/>
      <c r="AK415" s="444"/>
      <c r="AL415" s="445"/>
      <c r="AM415" s="446"/>
      <c r="AN415" s="444"/>
      <c r="AO415" s="445"/>
      <c r="AP415" s="446"/>
      <c r="AQ415" s="444"/>
      <c r="AR415" s="445"/>
      <c r="AS415" s="447" t="str">
        <f t="shared" ref="AS415:AU415" si="2055">IF($C415&lt;&gt;"",O415+R415,"")</f>
        <v/>
      </c>
      <c r="AT415" s="447" t="str">
        <f t="shared" si="2055"/>
        <v/>
      </c>
      <c r="AU415" s="447" t="str">
        <f t="shared" si="2055"/>
        <v/>
      </c>
      <c r="AV415" s="448" t="str">
        <f t="shared" si="1"/>
        <v/>
      </c>
      <c r="AW415" s="447" t="str">
        <f t="shared" ref="AW415:AY415" si="2056">IF($C415&lt;&gt;"",U415+X415,"")</f>
        <v/>
      </c>
      <c r="AX415" s="447" t="str">
        <f t="shared" si="2056"/>
        <v/>
      </c>
      <c r="AY415" s="447" t="str">
        <f t="shared" si="2056"/>
        <v/>
      </c>
      <c r="AZ415" s="448" t="str">
        <f t="shared" si="3"/>
        <v/>
      </c>
      <c r="BA415" s="447" t="str">
        <f t="shared" ref="BA415:BC415" si="2057">IF($C415&lt;&gt;"",AA415+AD415,"")</f>
        <v/>
      </c>
      <c r="BB415" s="447" t="str">
        <f t="shared" si="2057"/>
        <v/>
      </c>
      <c r="BC415" s="447" t="str">
        <f t="shared" si="2057"/>
        <v/>
      </c>
      <c r="BD415" s="448" t="str">
        <f t="shared" si="5"/>
        <v/>
      </c>
      <c r="BE415" s="447" t="str">
        <f t="shared" ref="BE415:BG415" si="2058">IF($C415&lt;&gt;"",AG415+AJ415,"")</f>
        <v/>
      </c>
      <c r="BF415" s="447" t="str">
        <f t="shared" si="2058"/>
        <v/>
      </c>
      <c r="BG415" s="447" t="str">
        <f t="shared" si="2058"/>
        <v/>
      </c>
      <c r="BH415" s="428" t="str">
        <f t="shared" si="7"/>
        <v/>
      </c>
      <c r="BI415" s="447" t="str">
        <f t="shared" ref="BI415:BK415" si="2059">IF($C415&lt;&gt;"",AJ415+AM415,"")</f>
        <v/>
      </c>
      <c r="BJ415" s="447" t="str">
        <f t="shared" si="2059"/>
        <v/>
      </c>
      <c r="BK415" s="447" t="str">
        <f t="shared" si="2059"/>
        <v/>
      </c>
      <c r="BL415" s="428" t="str">
        <f t="shared" si="9"/>
        <v/>
      </c>
    </row>
    <row r="416" spans="1:64" ht="24.75" customHeight="1">
      <c r="A416" s="449"/>
      <c r="B416" s="431"/>
      <c r="C416" s="432"/>
      <c r="D416" s="433"/>
      <c r="E416" s="434"/>
      <c r="F416" s="435"/>
      <c r="G416" s="436"/>
      <c r="H416" s="437"/>
      <c r="I416" s="437"/>
      <c r="J416" s="437"/>
      <c r="K416" s="435"/>
      <c r="L416" s="450"/>
      <c r="M416" s="439"/>
      <c r="N416" s="440"/>
      <c r="O416" s="441"/>
      <c r="P416" s="442"/>
      <c r="Q416" s="443"/>
      <c r="R416" s="441"/>
      <c r="S416" s="442"/>
      <c r="T416" s="443"/>
      <c r="U416" s="444"/>
      <c r="V416" s="444"/>
      <c r="W416" s="445"/>
      <c r="X416" s="446"/>
      <c r="Y416" s="444"/>
      <c r="Z416" s="445"/>
      <c r="AA416" s="446"/>
      <c r="AB416" s="444"/>
      <c r="AC416" s="445"/>
      <c r="AD416" s="446"/>
      <c r="AE416" s="444"/>
      <c r="AF416" s="445"/>
      <c r="AG416" s="446"/>
      <c r="AH416" s="444"/>
      <c r="AI416" s="445"/>
      <c r="AJ416" s="446"/>
      <c r="AK416" s="444"/>
      <c r="AL416" s="445"/>
      <c r="AM416" s="446"/>
      <c r="AN416" s="444"/>
      <c r="AO416" s="445"/>
      <c r="AP416" s="446"/>
      <c r="AQ416" s="444"/>
      <c r="AR416" s="445"/>
      <c r="AS416" s="447" t="str">
        <f t="shared" ref="AS416:AU416" si="2060">IF($C416&lt;&gt;"",O416+R416,"")</f>
        <v/>
      </c>
      <c r="AT416" s="447" t="str">
        <f t="shared" si="2060"/>
        <v/>
      </c>
      <c r="AU416" s="447" t="str">
        <f t="shared" si="2060"/>
        <v/>
      </c>
      <c r="AV416" s="448" t="str">
        <f t="shared" si="1"/>
        <v/>
      </c>
      <c r="AW416" s="447" t="str">
        <f t="shared" ref="AW416:AY416" si="2061">IF($C416&lt;&gt;"",U416+X416,"")</f>
        <v/>
      </c>
      <c r="AX416" s="447" t="str">
        <f t="shared" si="2061"/>
        <v/>
      </c>
      <c r="AY416" s="447" t="str">
        <f t="shared" si="2061"/>
        <v/>
      </c>
      <c r="AZ416" s="448" t="str">
        <f t="shared" si="3"/>
        <v/>
      </c>
      <c r="BA416" s="447" t="str">
        <f t="shared" ref="BA416:BC416" si="2062">IF($C416&lt;&gt;"",AA416+AD416,"")</f>
        <v/>
      </c>
      <c r="BB416" s="447" t="str">
        <f t="shared" si="2062"/>
        <v/>
      </c>
      <c r="BC416" s="447" t="str">
        <f t="shared" si="2062"/>
        <v/>
      </c>
      <c r="BD416" s="448" t="str">
        <f t="shared" si="5"/>
        <v/>
      </c>
      <c r="BE416" s="447" t="str">
        <f t="shared" ref="BE416:BG416" si="2063">IF($C416&lt;&gt;"",AG416+AJ416,"")</f>
        <v/>
      </c>
      <c r="BF416" s="447" t="str">
        <f t="shared" si="2063"/>
        <v/>
      </c>
      <c r="BG416" s="447" t="str">
        <f t="shared" si="2063"/>
        <v/>
      </c>
      <c r="BH416" s="428" t="str">
        <f t="shared" si="7"/>
        <v/>
      </c>
      <c r="BI416" s="447" t="str">
        <f t="shared" ref="BI416:BK416" si="2064">IF($C416&lt;&gt;"",AJ416+AM416,"")</f>
        <v/>
      </c>
      <c r="BJ416" s="447" t="str">
        <f t="shared" si="2064"/>
        <v/>
      </c>
      <c r="BK416" s="447" t="str">
        <f t="shared" si="2064"/>
        <v/>
      </c>
      <c r="BL416" s="428" t="str">
        <f t="shared" si="9"/>
        <v/>
      </c>
    </row>
    <row r="417" spans="1:64" ht="24.75" customHeight="1">
      <c r="A417" s="449"/>
      <c r="B417" s="431"/>
      <c r="C417" s="432"/>
      <c r="D417" s="433"/>
      <c r="E417" s="434"/>
      <c r="F417" s="435"/>
      <c r="G417" s="436"/>
      <c r="H417" s="437"/>
      <c r="I417" s="437"/>
      <c r="J417" s="437"/>
      <c r="K417" s="435"/>
      <c r="L417" s="450"/>
      <c r="M417" s="439"/>
      <c r="N417" s="440"/>
      <c r="O417" s="441"/>
      <c r="P417" s="442"/>
      <c r="Q417" s="443"/>
      <c r="R417" s="441"/>
      <c r="S417" s="442"/>
      <c r="T417" s="443"/>
      <c r="U417" s="444"/>
      <c r="V417" s="444"/>
      <c r="W417" s="445"/>
      <c r="X417" s="446"/>
      <c r="Y417" s="444"/>
      <c r="Z417" s="445"/>
      <c r="AA417" s="446"/>
      <c r="AB417" s="444"/>
      <c r="AC417" s="445"/>
      <c r="AD417" s="446"/>
      <c r="AE417" s="444"/>
      <c r="AF417" s="445"/>
      <c r="AG417" s="446"/>
      <c r="AH417" s="444"/>
      <c r="AI417" s="445"/>
      <c r="AJ417" s="446"/>
      <c r="AK417" s="444"/>
      <c r="AL417" s="445"/>
      <c r="AM417" s="446"/>
      <c r="AN417" s="444"/>
      <c r="AO417" s="445"/>
      <c r="AP417" s="446"/>
      <c r="AQ417" s="444"/>
      <c r="AR417" s="445"/>
      <c r="AS417" s="447" t="str">
        <f t="shared" ref="AS417:AU417" si="2065">IF($C417&lt;&gt;"",O417+R417,"")</f>
        <v/>
      </c>
      <c r="AT417" s="447" t="str">
        <f t="shared" si="2065"/>
        <v/>
      </c>
      <c r="AU417" s="447" t="str">
        <f t="shared" si="2065"/>
        <v/>
      </c>
      <c r="AV417" s="448" t="str">
        <f t="shared" si="1"/>
        <v/>
      </c>
      <c r="AW417" s="447" t="str">
        <f t="shared" ref="AW417:AY417" si="2066">IF($C417&lt;&gt;"",U417+X417,"")</f>
        <v/>
      </c>
      <c r="AX417" s="447" t="str">
        <f t="shared" si="2066"/>
        <v/>
      </c>
      <c r="AY417" s="447" t="str">
        <f t="shared" si="2066"/>
        <v/>
      </c>
      <c r="AZ417" s="448" t="str">
        <f t="shared" si="3"/>
        <v/>
      </c>
      <c r="BA417" s="447" t="str">
        <f t="shared" ref="BA417:BC417" si="2067">IF($C417&lt;&gt;"",AA417+AD417,"")</f>
        <v/>
      </c>
      <c r="BB417" s="447" t="str">
        <f t="shared" si="2067"/>
        <v/>
      </c>
      <c r="BC417" s="447" t="str">
        <f t="shared" si="2067"/>
        <v/>
      </c>
      <c r="BD417" s="448" t="str">
        <f t="shared" si="5"/>
        <v/>
      </c>
      <c r="BE417" s="447" t="str">
        <f t="shared" ref="BE417:BG417" si="2068">IF($C417&lt;&gt;"",AG417+AJ417,"")</f>
        <v/>
      </c>
      <c r="BF417" s="447" t="str">
        <f t="shared" si="2068"/>
        <v/>
      </c>
      <c r="BG417" s="447" t="str">
        <f t="shared" si="2068"/>
        <v/>
      </c>
      <c r="BH417" s="428" t="str">
        <f t="shared" si="7"/>
        <v/>
      </c>
      <c r="BI417" s="447" t="str">
        <f t="shared" ref="BI417:BK417" si="2069">IF($C417&lt;&gt;"",AJ417+AM417,"")</f>
        <v/>
      </c>
      <c r="BJ417" s="447" t="str">
        <f t="shared" si="2069"/>
        <v/>
      </c>
      <c r="BK417" s="447" t="str">
        <f t="shared" si="2069"/>
        <v/>
      </c>
      <c r="BL417" s="428" t="str">
        <f t="shared" si="9"/>
        <v/>
      </c>
    </row>
    <row r="418" spans="1:64" ht="24.75" customHeight="1">
      <c r="A418" s="449"/>
      <c r="B418" s="431"/>
      <c r="C418" s="432"/>
      <c r="D418" s="433"/>
      <c r="E418" s="434"/>
      <c r="F418" s="435"/>
      <c r="G418" s="436"/>
      <c r="H418" s="437"/>
      <c r="I418" s="437"/>
      <c r="J418" s="437"/>
      <c r="K418" s="435"/>
      <c r="L418" s="450"/>
      <c r="M418" s="439"/>
      <c r="N418" s="440"/>
      <c r="O418" s="441"/>
      <c r="P418" s="442"/>
      <c r="Q418" s="443"/>
      <c r="R418" s="441"/>
      <c r="S418" s="442"/>
      <c r="T418" s="443"/>
      <c r="U418" s="444"/>
      <c r="V418" s="444"/>
      <c r="W418" s="445"/>
      <c r="X418" s="446"/>
      <c r="Y418" s="444"/>
      <c r="Z418" s="445"/>
      <c r="AA418" s="446"/>
      <c r="AB418" s="444"/>
      <c r="AC418" s="445"/>
      <c r="AD418" s="446"/>
      <c r="AE418" s="444"/>
      <c r="AF418" s="445"/>
      <c r="AG418" s="446"/>
      <c r="AH418" s="444"/>
      <c r="AI418" s="445"/>
      <c r="AJ418" s="446"/>
      <c r="AK418" s="444"/>
      <c r="AL418" s="445"/>
      <c r="AM418" s="446"/>
      <c r="AN418" s="444"/>
      <c r="AO418" s="445"/>
      <c r="AP418" s="446"/>
      <c r="AQ418" s="444"/>
      <c r="AR418" s="445"/>
      <c r="AS418" s="447" t="str">
        <f t="shared" ref="AS418:AU418" si="2070">IF($C418&lt;&gt;"",O418+R418,"")</f>
        <v/>
      </c>
      <c r="AT418" s="447" t="str">
        <f t="shared" si="2070"/>
        <v/>
      </c>
      <c r="AU418" s="447" t="str">
        <f t="shared" si="2070"/>
        <v/>
      </c>
      <c r="AV418" s="448" t="str">
        <f t="shared" si="1"/>
        <v/>
      </c>
      <c r="AW418" s="447" t="str">
        <f t="shared" ref="AW418:AY418" si="2071">IF($C418&lt;&gt;"",U418+X418,"")</f>
        <v/>
      </c>
      <c r="AX418" s="447" t="str">
        <f t="shared" si="2071"/>
        <v/>
      </c>
      <c r="AY418" s="447" t="str">
        <f t="shared" si="2071"/>
        <v/>
      </c>
      <c r="AZ418" s="448" t="str">
        <f t="shared" si="3"/>
        <v/>
      </c>
      <c r="BA418" s="447" t="str">
        <f t="shared" ref="BA418:BC418" si="2072">IF($C418&lt;&gt;"",AA418+AD418,"")</f>
        <v/>
      </c>
      <c r="BB418" s="447" t="str">
        <f t="shared" si="2072"/>
        <v/>
      </c>
      <c r="BC418" s="447" t="str">
        <f t="shared" si="2072"/>
        <v/>
      </c>
      <c r="BD418" s="448" t="str">
        <f t="shared" si="5"/>
        <v/>
      </c>
      <c r="BE418" s="447" t="str">
        <f t="shared" ref="BE418:BG418" si="2073">IF($C418&lt;&gt;"",AG418+AJ418,"")</f>
        <v/>
      </c>
      <c r="BF418" s="447" t="str">
        <f t="shared" si="2073"/>
        <v/>
      </c>
      <c r="BG418" s="447" t="str">
        <f t="shared" si="2073"/>
        <v/>
      </c>
      <c r="BH418" s="428" t="str">
        <f t="shared" si="7"/>
        <v/>
      </c>
      <c r="BI418" s="447" t="str">
        <f t="shared" ref="BI418:BK418" si="2074">IF($C418&lt;&gt;"",AJ418+AM418,"")</f>
        <v/>
      </c>
      <c r="BJ418" s="447" t="str">
        <f t="shared" si="2074"/>
        <v/>
      </c>
      <c r="BK418" s="447" t="str">
        <f t="shared" si="2074"/>
        <v/>
      </c>
      <c r="BL418" s="428" t="str">
        <f t="shared" si="9"/>
        <v/>
      </c>
    </row>
    <row r="419" spans="1:64" ht="24.75" customHeight="1">
      <c r="A419" s="449"/>
      <c r="B419" s="431"/>
      <c r="C419" s="432"/>
      <c r="D419" s="433"/>
      <c r="E419" s="434"/>
      <c r="F419" s="435"/>
      <c r="G419" s="436"/>
      <c r="H419" s="437"/>
      <c r="I419" s="437"/>
      <c r="J419" s="437"/>
      <c r="K419" s="435"/>
      <c r="L419" s="450"/>
      <c r="M419" s="439"/>
      <c r="N419" s="440"/>
      <c r="O419" s="441"/>
      <c r="P419" s="442"/>
      <c r="Q419" s="443"/>
      <c r="R419" s="441"/>
      <c r="S419" s="442"/>
      <c r="T419" s="443"/>
      <c r="U419" s="444"/>
      <c r="V419" s="444"/>
      <c r="W419" s="445"/>
      <c r="X419" s="446"/>
      <c r="Y419" s="444"/>
      <c r="Z419" s="445"/>
      <c r="AA419" s="446"/>
      <c r="AB419" s="444"/>
      <c r="AC419" s="445"/>
      <c r="AD419" s="446"/>
      <c r="AE419" s="444"/>
      <c r="AF419" s="445"/>
      <c r="AG419" s="446"/>
      <c r="AH419" s="444"/>
      <c r="AI419" s="445"/>
      <c r="AJ419" s="446"/>
      <c r="AK419" s="444"/>
      <c r="AL419" s="445"/>
      <c r="AM419" s="446"/>
      <c r="AN419" s="444"/>
      <c r="AO419" s="445"/>
      <c r="AP419" s="446"/>
      <c r="AQ419" s="444"/>
      <c r="AR419" s="445"/>
      <c r="AS419" s="447" t="str">
        <f t="shared" ref="AS419:AU419" si="2075">IF($C419&lt;&gt;"",O419+R419,"")</f>
        <v/>
      </c>
      <c r="AT419" s="447" t="str">
        <f t="shared" si="2075"/>
        <v/>
      </c>
      <c r="AU419" s="447" t="str">
        <f t="shared" si="2075"/>
        <v/>
      </c>
      <c r="AV419" s="448" t="str">
        <f t="shared" si="1"/>
        <v/>
      </c>
      <c r="AW419" s="447" t="str">
        <f t="shared" ref="AW419:AY419" si="2076">IF($C419&lt;&gt;"",U419+X419,"")</f>
        <v/>
      </c>
      <c r="AX419" s="447" t="str">
        <f t="shared" si="2076"/>
        <v/>
      </c>
      <c r="AY419" s="447" t="str">
        <f t="shared" si="2076"/>
        <v/>
      </c>
      <c r="AZ419" s="448" t="str">
        <f t="shared" si="3"/>
        <v/>
      </c>
      <c r="BA419" s="447" t="str">
        <f t="shared" ref="BA419:BC419" si="2077">IF($C419&lt;&gt;"",AA419+AD419,"")</f>
        <v/>
      </c>
      <c r="BB419" s="447" t="str">
        <f t="shared" si="2077"/>
        <v/>
      </c>
      <c r="BC419" s="447" t="str">
        <f t="shared" si="2077"/>
        <v/>
      </c>
      <c r="BD419" s="448" t="str">
        <f t="shared" si="5"/>
        <v/>
      </c>
      <c r="BE419" s="447" t="str">
        <f t="shared" ref="BE419:BG419" si="2078">IF($C419&lt;&gt;"",AG419+AJ419,"")</f>
        <v/>
      </c>
      <c r="BF419" s="447" t="str">
        <f t="shared" si="2078"/>
        <v/>
      </c>
      <c r="BG419" s="447" t="str">
        <f t="shared" si="2078"/>
        <v/>
      </c>
      <c r="BH419" s="428" t="str">
        <f t="shared" si="7"/>
        <v/>
      </c>
      <c r="BI419" s="447" t="str">
        <f t="shared" ref="BI419:BK419" si="2079">IF($C419&lt;&gt;"",AJ419+AM419,"")</f>
        <v/>
      </c>
      <c r="BJ419" s="447" t="str">
        <f t="shared" si="2079"/>
        <v/>
      </c>
      <c r="BK419" s="447" t="str">
        <f t="shared" si="2079"/>
        <v/>
      </c>
      <c r="BL419" s="428" t="str">
        <f t="shared" si="9"/>
        <v/>
      </c>
    </row>
    <row r="420" spans="1:64" ht="24.75" customHeight="1">
      <c r="A420" s="449"/>
      <c r="B420" s="431"/>
      <c r="C420" s="432"/>
      <c r="D420" s="433"/>
      <c r="E420" s="434"/>
      <c r="F420" s="435"/>
      <c r="G420" s="436"/>
      <c r="H420" s="437"/>
      <c r="I420" s="437"/>
      <c r="J420" s="437"/>
      <c r="K420" s="435"/>
      <c r="L420" s="450"/>
      <c r="M420" s="439"/>
      <c r="N420" s="440"/>
      <c r="O420" s="441"/>
      <c r="P420" s="442"/>
      <c r="Q420" s="443"/>
      <c r="R420" s="441"/>
      <c r="S420" s="442"/>
      <c r="T420" s="443"/>
      <c r="U420" s="444"/>
      <c r="V420" s="444"/>
      <c r="W420" s="445"/>
      <c r="X420" s="446"/>
      <c r="Y420" s="444"/>
      <c r="Z420" s="445"/>
      <c r="AA420" s="446"/>
      <c r="AB420" s="444"/>
      <c r="AC420" s="445"/>
      <c r="AD420" s="446"/>
      <c r="AE420" s="444"/>
      <c r="AF420" s="445"/>
      <c r="AG420" s="446"/>
      <c r="AH420" s="444"/>
      <c r="AI420" s="445"/>
      <c r="AJ420" s="446"/>
      <c r="AK420" s="444"/>
      <c r="AL420" s="445"/>
      <c r="AM420" s="446"/>
      <c r="AN420" s="444"/>
      <c r="AO420" s="445"/>
      <c r="AP420" s="446"/>
      <c r="AQ420" s="444"/>
      <c r="AR420" s="445"/>
      <c r="AS420" s="447" t="str">
        <f t="shared" ref="AS420:AU420" si="2080">IF($C420&lt;&gt;"",O420+R420,"")</f>
        <v/>
      </c>
      <c r="AT420" s="447" t="str">
        <f t="shared" si="2080"/>
        <v/>
      </c>
      <c r="AU420" s="447" t="str">
        <f t="shared" si="2080"/>
        <v/>
      </c>
      <c r="AV420" s="448" t="str">
        <f t="shared" si="1"/>
        <v/>
      </c>
      <c r="AW420" s="447" t="str">
        <f t="shared" ref="AW420:AY420" si="2081">IF($C420&lt;&gt;"",U420+X420,"")</f>
        <v/>
      </c>
      <c r="AX420" s="447" t="str">
        <f t="shared" si="2081"/>
        <v/>
      </c>
      <c r="AY420" s="447" t="str">
        <f t="shared" si="2081"/>
        <v/>
      </c>
      <c r="AZ420" s="448" t="str">
        <f t="shared" si="3"/>
        <v/>
      </c>
      <c r="BA420" s="447" t="str">
        <f t="shared" ref="BA420:BC420" si="2082">IF($C420&lt;&gt;"",AA420+AD420,"")</f>
        <v/>
      </c>
      <c r="BB420" s="447" t="str">
        <f t="shared" si="2082"/>
        <v/>
      </c>
      <c r="BC420" s="447" t="str">
        <f t="shared" si="2082"/>
        <v/>
      </c>
      <c r="BD420" s="448" t="str">
        <f t="shared" si="5"/>
        <v/>
      </c>
      <c r="BE420" s="447" t="str">
        <f t="shared" ref="BE420:BG420" si="2083">IF($C420&lt;&gt;"",AG420+AJ420,"")</f>
        <v/>
      </c>
      <c r="BF420" s="447" t="str">
        <f t="shared" si="2083"/>
        <v/>
      </c>
      <c r="BG420" s="447" t="str">
        <f t="shared" si="2083"/>
        <v/>
      </c>
      <c r="BH420" s="428" t="str">
        <f t="shared" si="7"/>
        <v/>
      </c>
      <c r="BI420" s="447" t="str">
        <f t="shared" ref="BI420:BK420" si="2084">IF($C420&lt;&gt;"",AJ420+AM420,"")</f>
        <v/>
      </c>
      <c r="BJ420" s="447" t="str">
        <f t="shared" si="2084"/>
        <v/>
      </c>
      <c r="BK420" s="447" t="str">
        <f t="shared" si="2084"/>
        <v/>
      </c>
      <c r="BL420" s="428" t="str">
        <f t="shared" si="9"/>
        <v/>
      </c>
    </row>
    <row r="421" spans="1:64" ht="24.75" customHeight="1">
      <c r="A421" s="449"/>
      <c r="B421" s="431"/>
      <c r="C421" s="432"/>
      <c r="D421" s="433"/>
      <c r="E421" s="434"/>
      <c r="F421" s="435"/>
      <c r="G421" s="436"/>
      <c r="H421" s="437"/>
      <c r="I421" s="437"/>
      <c r="J421" s="437"/>
      <c r="K421" s="435"/>
      <c r="L421" s="450"/>
      <c r="M421" s="439"/>
      <c r="N421" s="440"/>
      <c r="O421" s="441"/>
      <c r="P421" s="442"/>
      <c r="Q421" s="443"/>
      <c r="R421" s="441"/>
      <c r="S421" s="442"/>
      <c r="T421" s="443"/>
      <c r="U421" s="444"/>
      <c r="V421" s="444"/>
      <c r="W421" s="445"/>
      <c r="X421" s="446"/>
      <c r="Y421" s="444"/>
      <c r="Z421" s="445"/>
      <c r="AA421" s="446"/>
      <c r="AB421" s="444"/>
      <c r="AC421" s="445"/>
      <c r="AD421" s="446"/>
      <c r="AE421" s="444"/>
      <c r="AF421" s="445"/>
      <c r="AG421" s="446"/>
      <c r="AH421" s="444"/>
      <c r="AI421" s="445"/>
      <c r="AJ421" s="446"/>
      <c r="AK421" s="444"/>
      <c r="AL421" s="445"/>
      <c r="AM421" s="446"/>
      <c r="AN421" s="444"/>
      <c r="AO421" s="445"/>
      <c r="AP421" s="446"/>
      <c r="AQ421" s="444"/>
      <c r="AR421" s="445"/>
      <c r="AS421" s="447" t="str">
        <f t="shared" ref="AS421:AU421" si="2085">IF($C421&lt;&gt;"",O421+R421,"")</f>
        <v/>
      </c>
      <c r="AT421" s="447" t="str">
        <f t="shared" si="2085"/>
        <v/>
      </c>
      <c r="AU421" s="447" t="str">
        <f t="shared" si="2085"/>
        <v/>
      </c>
      <c r="AV421" s="448" t="str">
        <f t="shared" si="1"/>
        <v/>
      </c>
      <c r="AW421" s="447" t="str">
        <f t="shared" ref="AW421:AY421" si="2086">IF($C421&lt;&gt;"",U421+X421,"")</f>
        <v/>
      </c>
      <c r="AX421" s="447" t="str">
        <f t="shared" si="2086"/>
        <v/>
      </c>
      <c r="AY421" s="447" t="str">
        <f t="shared" si="2086"/>
        <v/>
      </c>
      <c r="AZ421" s="448" t="str">
        <f t="shared" si="3"/>
        <v/>
      </c>
      <c r="BA421" s="447" t="str">
        <f t="shared" ref="BA421:BC421" si="2087">IF($C421&lt;&gt;"",AA421+AD421,"")</f>
        <v/>
      </c>
      <c r="BB421" s="447" t="str">
        <f t="shared" si="2087"/>
        <v/>
      </c>
      <c r="BC421" s="447" t="str">
        <f t="shared" si="2087"/>
        <v/>
      </c>
      <c r="BD421" s="448" t="str">
        <f t="shared" si="5"/>
        <v/>
      </c>
      <c r="BE421" s="447" t="str">
        <f t="shared" ref="BE421:BG421" si="2088">IF($C421&lt;&gt;"",AG421+AJ421,"")</f>
        <v/>
      </c>
      <c r="BF421" s="447" t="str">
        <f t="shared" si="2088"/>
        <v/>
      </c>
      <c r="BG421" s="447" t="str">
        <f t="shared" si="2088"/>
        <v/>
      </c>
      <c r="BH421" s="428" t="str">
        <f t="shared" si="7"/>
        <v/>
      </c>
      <c r="BI421" s="447" t="str">
        <f t="shared" ref="BI421:BK421" si="2089">IF($C421&lt;&gt;"",AJ421+AM421,"")</f>
        <v/>
      </c>
      <c r="BJ421" s="447" t="str">
        <f t="shared" si="2089"/>
        <v/>
      </c>
      <c r="BK421" s="447" t="str">
        <f t="shared" si="2089"/>
        <v/>
      </c>
      <c r="BL421" s="428" t="str">
        <f t="shared" si="9"/>
        <v/>
      </c>
    </row>
    <row r="422" spans="1:64" ht="24.75" customHeight="1">
      <c r="A422" s="449"/>
      <c r="B422" s="431"/>
      <c r="C422" s="432"/>
      <c r="D422" s="433"/>
      <c r="E422" s="434"/>
      <c r="F422" s="435"/>
      <c r="G422" s="436"/>
      <c r="H422" s="437"/>
      <c r="I422" s="437"/>
      <c r="J422" s="437"/>
      <c r="K422" s="435"/>
      <c r="L422" s="450"/>
      <c r="M422" s="439"/>
      <c r="N422" s="440"/>
      <c r="O422" s="441"/>
      <c r="P422" s="442"/>
      <c r="Q422" s="443"/>
      <c r="R422" s="441"/>
      <c r="S422" s="442"/>
      <c r="T422" s="443"/>
      <c r="U422" s="444"/>
      <c r="V422" s="444"/>
      <c r="W422" s="445"/>
      <c r="X422" s="446"/>
      <c r="Y422" s="444"/>
      <c r="Z422" s="445"/>
      <c r="AA422" s="446"/>
      <c r="AB422" s="444"/>
      <c r="AC422" s="445"/>
      <c r="AD422" s="446"/>
      <c r="AE422" s="444"/>
      <c r="AF422" s="445"/>
      <c r="AG422" s="446"/>
      <c r="AH422" s="444"/>
      <c r="AI422" s="445"/>
      <c r="AJ422" s="446"/>
      <c r="AK422" s="444"/>
      <c r="AL422" s="445"/>
      <c r="AM422" s="446"/>
      <c r="AN422" s="444"/>
      <c r="AO422" s="445"/>
      <c r="AP422" s="446"/>
      <c r="AQ422" s="444"/>
      <c r="AR422" s="445"/>
      <c r="AS422" s="447" t="str">
        <f t="shared" ref="AS422:AU422" si="2090">IF($C422&lt;&gt;"",O422+R422,"")</f>
        <v/>
      </c>
      <c r="AT422" s="447" t="str">
        <f t="shared" si="2090"/>
        <v/>
      </c>
      <c r="AU422" s="447" t="str">
        <f t="shared" si="2090"/>
        <v/>
      </c>
      <c r="AV422" s="448" t="str">
        <f t="shared" si="1"/>
        <v/>
      </c>
      <c r="AW422" s="447" t="str">
        <f t="shared" ref="AW422:AY422" si="2091">IF($C422&lt;&gt;"",U422+X422,"")</f>
        <v/>
      </c>
      <c r="AX422" s="447" t="str">
        <f t="shared" si="2091"/>
        <v/>
      </c>
      <c r="AY422" s="447" t="str">
        <f t="shared" si="2091"/>
        <v/>
      </c>
      <c r="AZ422" s="448" t="str">
        <f t="shared" si="3"/>
        <v/>
      </c>
      <c r="BA422" s="447" t="str">
        <f t="shared" ref="BA422:BC422" si="2092">IF($C422&lt;&gt;"",AA422+AD422,"")</f>
        <v/>
      </c>
      <c r="BB422" s="447" t="str">
        <f t="shared" si="2092"/>
        <v/>
      </c>
      <c r="BC422" s="447" t="str">
        <f t="shared" si="2092"/>
        <v/>
      </c>
      <c r="BD422" s="448" t="str">
        <f t="shared" si="5"/>
        <v/>
      </c>
      <c r="BE422" s="447" t="str">
        <f t="shared" ref="BE422:BG422" si="2093">IF($C422&lt;&gt;"",AG422+AJ422,"")</f>
        <v/>
      </c>
      <c r="BF422" s="447" t="str">
        <f t="shared" si="2093"/>
        <v/>
      </c>
      <c r="BG422" s="447" t="str">
        <f t="shared" si="2093"/>
        <v/>
      </c>
      <c r="BH422" s="428" t="str">
        <f t="shared" si="7"/>
        <v/>
      </c>
      <c r="BI422" s="447" t="str">
        <f t="shared" ref="BI422:BK422" si="2094">IF($C422&lt;&gt;"",AJ422+AM422,"")</f>
        <v/>
      </c>
      <c r="BJ422" s="447" t="str">
        <f t="shared" si="2094"/>
        <v/>
      </c>
      <c r="BK422" s="447" t="str">
        <f t="shared" si="2094"/>
        <v/>
      </c>
      <c r="BL422" s="428" t="str">
        <f t="shared" si="9"/>
        <v/>
      </c>
    </row>
    <row r="423" spans="1:64" ht="24.75" customHeight="1">
      <c r="A423" s="449"/>
      <c r="B423" s="431"/>
      <c r="C423" s="432"/>
      <c r="D423" s="433"/>
      <c r="E423" s="434"/>
      <c r="F423" s="435"/>
      <c r="G423" s="436"/>
      <c r="H423" s="437"/>
      <c r="I423" s="437"/>
      <c r="J423" s="437"/>
      <c r="K423" s="435"/>
      <c r="L423" s="450"/>
      <c r="M423" s="439"/>
      <c r="N423" s="440"/>
      <c r="O423" s="441"/>
      <c r="P423" s="442"/>
      <c r="Q423" s="443"/>
      <c r="R423" s="441"/>
      <c r="S423" s="442"/>
      <c r="T423" s="443"/>
      <c r="U423" s="444"/>
      <c r="V423" s="444"/>
      <c r="W423" s="445"/>
      <c r="X423" s="446"/>
      <c r="Y423" s="444"/>
      <c r="Z423" s="445"/>
      <c r="AA423" s="446"/>
      <c r="AB423" s="444"/>
      <c r="AC423" s="445"/>
      <c r="AD423" s="446"/>
      <c r="AE423" s="444"/>
      <c r="AF423" s="445"/>
      <c r="AG423" s="446"/>
      <c r="AH423" s="444"/>
      <c r="AI423" s="445"/>
      <c r="AJ423" s="446"/>
      <c r="AK423" s="444"/>
      <c r="AL423" s="445"/>
      <c r="AM423" s="446"/>
      <c r="AN423" s="444"/>
      <c r="AO423" s="445"/>
      <c r="AP423" s="446"/>
      <c r="AQ423" s="444"/>
      <c r="AR423" s="445"/>
      <c r="AS423" s="447" t="str">
        <f t="shared" ref="AS423:AU423" si="2095">IF($C423&lt;&gt;"",O423+R423,"")</f>
        <v/>
      </c>
      <c r="AT423" s="447" t="str">
        <f t="shared" si="2095"/>
        <v/>
      </c>
      <c r="AU423" s="447" t="str">
        <f t="shared" si="2095"/>
        <v/>
      </c>
      <c r="AV423" s="448" t="str">
        <f t="shared" si="1"/>
        <v/>
      </c>
      <c r="AW423" s="447" t="str">
        <f t="shared" ref="AW423:AY423" si="2096">IF($C423&lt;&gt;"",U423+X423,"")</f>
        <v/>
      </c>
      <c r="AX423" s="447" t="str">
        <f t="shared" si="2096"/>
        <v/>
      </c>
      <c r="AY423" s="447" t="str">
        <f t="shared" si="2096"/>
        <v/>
      </c>
      <c r="AZ423" s="448" t="str">
        <f t="shared" si="3"/>
        <v/>
      </c>
      <c r="BA423" s="447" t="str">
        <f t="shared" ref="BA423:BC423" si="2097">IF($C423&lt;&gt;"",AA423+AD423,"")</f>
        <v/>
      </c>
      <c r="BB423" s="447" t="str">
        <f t="shared" si="2097"/>
        <v/>
      </c>
      <c r="BC423" s="447" t="str">
        <f t="shared" si="2097"/>
        <v/>
      </c>
      <c r="BD423" s="448" t="str">
        <f t="shared" si="5"/>
        <v/>
      </c>
      <c r="BE423" s="447" t="str">
        <f t="shared" ref="BE423:BG423" si="2098">IF($C423&lt;&gt;"",AG423+AJ423,"")</f>
        <v/>
      </c>
      <c r="BF423" s="447" t="str">
        <f t="shared" si="2098"/>
        <v/>
      </c>
      <c r="BG423" s="447" t="str">
        <f t="shared" si="2098"/>
        <v/>
      </c>
      <c r="BH423" s="428" t="str">
        <f t="shared" si="7"/>
        <v/>
      </c>
      <c r="BI423" s="447" t="str">
        <f t="shared" ref="BI423:BK423" si="2099">IF($C423&lt;&gt;"",AJ423+AM423,"")</f>
        <v/>
      </c>
      <c r="BJ423" s="447" t="str">
        <f t="shared" si="2099"/>
        <v/>
      </c>
      <c r="BK423" s="447" t="str">
        <f t="shared" si="2099"/>
        <v/>
      </c>
      <c r="BL423" s="428" t="str">
        <f t="shared" si="9"/>
        <v/>
      </c>
    </row>
    <row r="424" spans="1:64" ht="24.75" customHeight="1">
      <c r="A424" s="449"/>
      <c r="B424" s="431"/>
      <c r="C424" s="432"/>
      <c r="D424" s="433"/>
      <c r="E424" s="434"/>
      <c r="F424" s="435"/>
      <c r="G424" s="436"/>
      <c r="H424" s="437"/>
      <c r="I424" s="437"/>
      <c r="J424" s="437"/>
      <c r="K424" s="435"/>
      <c r="L424" s="450"/>
      <c r="M424" s="439"/>
      <c r="N424" s="440"/>
      <c r="O424" s="441"/>
      <c r="P424" s="442"/>
      <c r="Q424" s="443"/>
      <c r="R424" s="441"/>
      <c r="S424" s="442"/>
      <c r="T424" s="443"/>
      <c r="U424" s="444"/>
      <c r="V424" s="444"/>
      <c r="W424" s="445"/>
      <c r="X424" s="446"/>
      <c r="Y424" s="444"/>
      <c r="Z424" s="445"/>
      <c r="AA424" s="446"/>
      <c r="AB424" s="444"/>
      <c r="AC424" s="445"/>
      <c r="AD424" s="446"/>
      <c r="AE424" s="444"/>
      <c r="AF424" s="445"/>
      <c r="AG424" s="446"/>
      <c r="AH424" s="444"/>
      <c r="AI424" s="445"/>
      <c r="AJ424" s="446"/>
      <c r="AK424" s="444"/>
      <c r="AL424" s="445"/>
      <c r="AM424" s="446"/>
      <c r="AN424" s="444"/>
      <c r="AO424" s="445"/>
      <c r="AP424" s="446"/>
      <c r="AQ424" s="444"/>
      <c r="AR424" s="445"/>
      <c r="AS424" s="447" t="str">
        <f t="shared" ref="AS424:AU424" si="2100">IF($C424&lt;&gt;"",O424+R424,"")</f>
        <v/>
      </c>
      <c r="AT424" s="447" t="str">
        <f t="shared" si="2100"/>
        <v/>
      </c>
      <c r="AU424" s="447" t="str">
        <f t="shared" si="2100"/>
        <v/>
      </c>
      <c r="AV424" s="448" t="str">
        <f t="shared" si="1"/>
        <v/>
      </c>
      <c r="AW424" s="447" t="str">
        <f t="shared" ref="AW424:AY424" si="2101">IF($C424&lt;&gt;"",U424+X424,"")</f>
        <v/>
      </c>
      <c r="AX424" s="447" t="str">
        <f t="shared" si="2101"/>
        <v/>
      </c>
      <c r="AY424" s="447" t="str">
        <f t="shared" si="2101"/>
        <v/>
      </c>
      <c r="AZ424" s="448" t="str">
        <f t="shared" si="3"/>
        <v/>
      </c>
      <c r="BA424" s="447" t="str">
        <f t="shared" ref="BA424:BC424" si="2102">IF($C424&lt;&gt;"",AA424+AD424,"")</f>
        <v/>
      </c>
      <c r="BB424" s="447" t="str">
        <f t="shared" si="2102"/>
        <v/>
      </c>
      <c r="BC424" s="447" t="str">
        <f t="shared" si="2102"/>
        <v/>
      </c>
      <c r="BD424" s="448" t="str">
        <f t="shared" si="5"/>
        <v/>
      </c>
      <c r="BE424" s="447" t="str">
        <f t="shared" ref="BE424:BG424" si="2103">IF($C424&lt;&gt;"",AG424+AJ424,"")</f>
        <v/>
      </c>
      <c r="BF424" s="447" t="str">
        <f t="shared" si="2103"/>
        <v/>
      </c>
      <c r="BG424" s="447" t="str">
        <f t="shared" si="2103"/>
        <v/>
      </c>
      <c r="BH424" s="428" t="str">
        <f t="shared" si="7"/>
        <v/>
      </c>
      <c r="BI424" s="447" t="str">
        <f t="shared" ref="BI424:BK424" si="2104">IF($C424&lt;&gt;"",AJ424+AM424,"")</f>
        <v/>
      </c>
      <c r="BJ424" s="447" t="str">
        <f t="shared" si="2104"/>
        <v/>
      </c>
      <c r="BK424" s="447" t="str">
        <f t="shared" si="2104"/>
        <v/>
      </c>
      <c r="BL424" s="428" t="str">
        <f t="shared" si="9"/>
        <v/>
      </c>
    </row>
    <row r="425" spans="1:64" ht="24.75" customHeight="1">
      <c r="A425" s="449"/>
      <c r="B425" s="431"/>
      <c r="C425" s="432"/>
      <c r="D425" s="433"/>
      <c r="E425" s="434"/>
      <c r="F425" s="435"/>
      <c r="G425" s="436"/>
      <c r="H425" s="437"/>
      <c r="I425" s="437"/>
      <c r="J425" s="437"/>
      <c r="K425" s="435"/>
      <c r="L425" s="450"/>
      <c r="M425" s="439"/>
      <c r="N425" s="440"/>
      <c r="O425" s="441"/>
      <c r="P425" s="442"/>
      <c r="Q425" s="443"/>
      <c r="R425" s="441"/>
      <c r="S425" s="442"/>
      <c r="T425" s="443"/>
      <c r="U425" s="444"/>
      <c r="V425" s="444"/>
      <c r="W425" s="445"/>
      <c r="X425" s="446"/>
      <c r="Y425" s="444"/>
      <c r="Z425" s="445"/>
      <c r="AA425" s="446"/>
      <c r="AB425" s="444"/>
      <c r="AC425" s="445"/>
      <c r="AD425" s="446"/>
      <c r="AE425" s="444"/>
      <c r="AF425" s="445"/>
      <c r="AG425" s="446"/>
      <c r="AH425" s="444"/>
      <c r="AI425" s="445"/>
      <c r="AJ425" s="446"/>
      <c r="AK425" s="444"/>
      <c r="AL425" s="445"/>
      <c r="AM425" s="446"/>
      <c r="AN425" s="444"/>
      <c r="AO425" s="445"/>
      <c r="AP425" s="446"/>
      <c r="AQ425" s="444"/>
      <c r="AR425" s="445"/>
      <c r="AS425" s="447" t="str">
        <f t="shared" ref="AS425:AU425" si="2105">IF($C425&lt;&gt;"",O425+R425,"")</f>
        <v/>
      </c>
      <c r="AT425" s="447" t="str">
        <f t="shared" si="2105"/>
        <v/>
      </c>
      <c r="AU425" s="447" t="str">
        <f t="shared" si="2105"/>
        <v/>
      </c>
      <c r="AV425" s="448" t="str">
        <f t="shared" si="1"/>
        <v/>
      </c>
      <c r="AW425" s="447" t="str">
        <f t="shared" ref="AW425:AY425" si="2106">IF($C425&lt;&gt;"",U425+X425,"")</f>
        <v/>
      </c>
      <c r="AX425" s="447" t="str">
        <f t="shared" si="2106"/>
        <v/>
      </c>
      <c r="AY425" s="447" t="str">
        <f t="shared" si="2106"/>
        <v/>
      </c>
      <c r="AZ425" s="448" t="str">
        <f t="shared" si="3"/>
        <v/>
      </c>
      <c r="BA425" s="447" t="str">
        <f t="shared" ref="BA425:BC425" si="2107">IF($C425&lt;&gt;"",AA425+AD425,"")</f>
        <v/>
      </c>
      <c r="BB425" s="447" t="str">
        <f t="shared" si="2107"/>
        <v/>
      </c>
      <c r="BC425" s="447" t="str">
        <f t="shared" si="2107"/>
        <v/>
      </c>
      <c r="BD425" s="448" t="str">
        <f t="shared" si="5"/>
        <v/>
      </c>
      <c r="BE425" s="447" t="str">
        <f t="shared" ref="BE425:BG425" si="2108">IF($C425&lt;&gt;"",AG425+AJ425,"")</f>
        <v/>
      </c>
      <c r="BF425" s="447" t="str">
        <f t="shared" si="2108"/>
        <v/>
      </c>
      <c r="BG425" s="447" t="str">
        <f t="shared" si="2108"/>
        <v/>
      </c>
      <c r="BH425" s="428" t="str">
        <f t="shared" si="7"/>
        <v/>
      </c>
      <c r="BI425" s="447" t="str">
        <f t="shared" ref="BI425:BK425" si="2109">IF($C425&lt;&gt;"",AJ425+AM425,"")</f>
        <v/>
      </c>
      <c r="BJ425" s="447" t="str">
        <f t="shared" si="2109"/>
        <v/>
      </c>
      <c r="BK425" s="447" t="str">
        <f t="shared" si="2109"/>
        <v/>
      </c>
      <c r="BL425" s="428" t="str">
        <f t="shared" si="9"/>
        <v/>
      </c>
    </row>
    <row r="426" spans="1:64" ht="24.75" customHeight="1">
      <c r="A426" s="449"/>
      <c r="B426" s="431"/>
      <c r="C426" s="432"/>
      <c r="D426" s="433"/>
      <c r="E426" s="434"/>
      <c r="F426" s="435"/>
      <c r="G426" s="436"/>
      <c r="H426" s="437"/>
      <c r="I426" s="437"/>
      <c r="J426" s="437"/>
      <c r="K426" s="435"/>
      <c r="L426" s="450"/>
      <c r="M426" s="439"/>
      <c r="N426" s="440"/>
      <c r="O426" s="441"/>
      <c r="P426" s="442"/>
      <c r="Q426" s="443"/>
      <c r="R426" s="441"/>
      <c r="S426" s="442"/>
      <c r="T426" s="443"/>
      <c r="U426" s="444"/>
      <c r="V426" s="444"/>
      <c r="W426" s="445"/>
      <c r="X426" s="446"/>
      <c r="Y426" s="444"/>
      <c r="Z426" s="445"/>
      <c r="AA426" s="446"/>
      <c r="AB426" s="444"/>
      <c r="AC426" s="445"/>
      <c r="AD426" s="446"/>
      <c r="AE426" s="444"/>
      <c r="AF426" s="445"/>
      <c r="AG426" s="446"/>
      <c r="AH426" s="444"/>
      <c r="AI426" s="445"/>
      <c r="AJ426" s="446"/>
      <c r="AK426" s="444"/>
      <c r="AL426" s="445"/>
      <c r="AM426" s="446"/>
      <c r="AN426" s="444"/>
      <c r="AO426" s="445"/>
      <c r="AP426" s="446"/>
      <c r="AQ426" s="444"/>
      <c r="AR426" s="445"/>
      <c r="AS426" s="447" t="str">
        <f t="shared" ref="AS426:AU426" si="2110">IF($C426&lt;&gt;"",O426+R426,"")</f>
        <v/>
      </c>
      <c r="AT426" s="447" t="str">
        <f t="shared" si="2110"/>
        <v/>
      </c>
      <c r="AU426" s="447" t="str">
        <f t="shared" si="2110"/>
        <v/>
      </c>
      <c r="AV426" s="448" t="str">
        <f t="shared" si="1"/>
        <v/>
      </c>
      <c r="AW426" s="447" t="str">
        <f t="shared" ref="AW426:AY426" si="2111">IF($C426&lt;&gt;"",U426+X426,"")</f>
        <v/>
      </c>
      <c r="AX426" s="447" t="str">
        <f t="shared" si="2111"/>
        <v/>
      </c>
      <c r="AY426" s="447" t="str">
        <f t="shared" si="2111"/>
        <v/>
      </c>
      <c r="AZ426" s="448" t="str">
        <f t="shared" si="3"/>
        <v/>
      </c>
      <c r="BA426" s="447" t="str">
        <f t="shared" ref="BA426:BC426" si="2112">IF($C426&lt;&gt;"",AA426+AD426,"")</f>
        <v/>
      </c>
      <c r="BB426" s="447" t="str">
        <f t="shared" si="2112"/>
        <v/>
      </c>
      <c r="BC426" s="447" t="str">
        <f t="shared" si="2112"/>
        <v/>
      </c>
      <c r="BD426" s="448" t="str">
        <f t="shared" si="5"/>
        <v/>
      </c>
      <c r="BE426" s="447" t="str">
        <f t="shared" ref="BE426:BG426" si="2113">IF($C426&lt;&gt;"",AG426+AJ426,"")</f>
        <v/>
      </c>
      <c r="BF426" s="447" t="str">
        <f t="shared" si="2113"/>
        <v/>
      </c>
      <c r="BG426" s="447" t="str">
        <f t="shared" si="2113"/>
        <v/>
      </c>
      <c r="BH426" s="428" t="str">
        <f t="shared" si="7"/>
        <v/>
      </c>
      <c r="BI426" s="447" t="str">
        <f t="shared" ref="BI426:BK426" si="2114">IF($C426&lt;&gt;"",AJ426+AM426,"")</f>
        <v/>
      </c>
      <c r="BJ426" s="447" t="str">
        <f t="shared" si="2114"/>
        <v/>
      </c>
      <c r="BK426" s="447" t="str">
        <f t="shared" si="2114"/>
        <v/>
      </c>
      <c r="BL426" s="428" t="str">
        <f t="shared" si="9"/>
        <v/>
      </c>
    </row>
    <row r="427" spans="1:64" ht="24.75" customHeight="1">
      <c r="A427" s="449"/>
      <c r="B427" s="431"/>
      <c r="C427" s="432"/>
      <c r="D427" s="433"/>
      <c r="E427" s="434"/>
      <c r="F427" s="435"/>
      <c r="G427" s="436"/>
      <c r="H427" s="437"/>
      <c r="I427" s="437"/>
      <c r="J427" s="437"/>
      <c r="K427" s="435"/>
      <c r="L427" s="450"/>
      <c r="M427" s="439"/>
      <c r="N427" s="440"/>
      <c r="O427" s="441"/>
      <c r="P427" s="442"/>
      <c r="Q427" s="443"/>
      <c r="R427" s="441"/>
      <c r="S427" s="442"/>
      <c r="T427" s="443"/>
      <c r="U427" s="444"/>
      <c r="V427" s="444"/>
      <c r="W427" s="445"/>
      <c r="X427" s="446"/>
      <c r="Y427" s="444"/>
      <c r="Z427" s="445"/>
      <c r="AA427" s="446"/>
      <c r="AB427" s="444"/>
      <c r="AC427" s="445"/>
      <c r="AD427" s="446"/>
      <c r="AE427" s="444"/>
      <c r="AF427" s="445"/>
      <c r="AG427" s="446"/>
      <c r="AH427" s="444"/>
      <c r="AI427" s="445"/>
      <c r="AJ427" s="446"/>
      <c r="AK427" s="444"/>
      <c r="AL427" s="445"/>
      <c r="AM427" s="446"/>
      <c r="AN427" s="444"/>
      <c r="AO427" s="445"/>
      <c r="AP427" s="446"/>
      <c r="AQ427" s="444"/>
      <c r="AR427" s="445"/>
      <c r="AS427" s="447" t="str">
        <f t="shared" ref="AS427:AU427" si="2115">IF($C427&lt;&gt;"",O427+R427,"")</f>
        <v/>
      </c>
      <c r="AT427" s="447" t="str">
        <f t="shared" si="2115"/>
        <v/>
      </c>
      <c r="AU427" s="447" t="str">
        <f t="shared" si="2115"/>
        <v/>
      </c>
      <c r="AV427" s="448" t="str">
        <f t="shared" si="1"/>
        <v/>
      </c>
      <c r="AW427" s="447" t="str">
        <f t="shared" ref="AW427:AY427" si="2116">IF($C427&lt;&gt;"",U427+X427,"")</f>
        <v/>
      </c>
      <c r="AX427" s="447" t="str">
        <f t="shared" si="2116"/>
        <v/>
      </c>
      <c r="AY427" s="447" t="str">
        <f t="shared" si="2116"/>
        <v/>
      </c>
      <c r="AZ427" s="448" t="str">
        <f t="shared" si="3"/>
        <v/>
      </c>
      <c r="BA427" s="447" t="str">
        <f t="shared" ref="BA427:BC427" si="2117">IF($C427&lt;&gt;"",AA427+AD427,"")</f>
        <v/>
      </c>
      <c r="BB427" s="447" t="str">
        <f t="shared" si="2117"/>
        <v/>
      </c>
      <c r="BC427" s="447" t="str">
        <f t="shared" si="2117"/>
        <v/>
      </c>
      <c r="BD427" s="448" t="str">
        <f t="shared" si="5"/>
        <v/>
      </c>
      <c r="BE427" s="447" t="str">
        <f t="shared" ref="BE427:BG427" si="2118">IF($C427&lt;&gt;"",AG427+AJ427,"")</f>
        <v/>
      </c>
      <c r="BF427" s="447" t="str">
        <f t="shared" si="2118"/>
        <v/>
      </c>
      <c r="BG427" s="447" t="str">
        <f t="shared" si="2118"/>
        <v/>
      </c>
      <c r="BH427" s="428" t="str">
        <f t="shared" si="7"/>
        <v/>
      </c>
      <c r="BI427" s="447" t="str">
        <f t="shared" ref="BI427:BK427" si="2119">IF($C427&lt;&gt;"",AJ427+AM427,"")</f>
        <v/>
      </c>
      <c r="BJ427" s="447" t="str">
        <f t="shared" si="2119"/>
        <v/>
      </c>
      <c r="BK427" s="447" t="str">
        <f t="shared" si="2119"/>
        <v/>
      </c>
      <c r="BL427" s="428" t="str">
        <f t="shared" si="9"/>
        <v/>
      </c>
    </row>
    <row r="428" spans="1:64" ht="24.75" customHeight="1">
      <c r="A428" s="449"/>
      <c r="B428" s="431"/>
      <c r="C428" s="432"/>
      <c r="D428" s="433"/>
      <c r="E428" s="434"/>
      <c r="F428" s="435"/>
      <c r="G428" s="436"/>
      <c r="H428" s="437"/>
      <c r="I428" s="437"/>
      <c r="J428" s="437"/>
      <c r="K428" s="435"/>
      <c r="L428" s="450"/>
      <c r="M428" s="439"/>
      <c r="N428" s="440"/>
      <c r="O428" s="441"/>
      <c r="P428" s="442"/>
      <c r="Q428" s="443"/>
      <c r="R428" s="441"/>
      <c r="S428" s="442"/>
      <c r="T428" s="443"/>
      <c r="U428" s="444"/>
      <c r="V428" s="444"/>
      <c r="W428" s="445"/>
      <c r="X428" s="446"/>
      <c r="Y428" s="444"/>
      <c r="Z428" s="445"/>
      <c r="AA428" s="446"/>
      <c r="AB428" s="444"/>
      <c r="AC428" s="445"/>
      <c r="AD428" s="446"/>
      <c r="AE428" s="444"/>
      <c r="AF428" s="445"/>
      <c r="AG428" s="446"/>
      <c r="AH428" s="444"/>
      <c r="AI428" s="445"/>
      <c r="AJ428" s="446"/>
      <c r="AK428" s="444"/>
      <c r="AL428" s="445"/>
      <c r="AM428" s="446"/>
      <c r="AN428" s="444"/>
      <c r="AO428" s="445"/>
      <c r="AP428" s="446"/>
      <c r="AQ428" s="444"/>
      <c r="AR428" s="445"/>
      <c r="AS428" s="447" t="str">
        <f t="shared" ref="AS428:AU428" si="2120">IF($C428&lt;&gt;"",O428+R428,"")</f>
        <v/>
      </c>
      <c r="AT428" s="447" t="str">
        <f t="shared" si="2120"/>
        <v/>
      </c>
      <c r="AU428" s="447" t="str">
        <f t="shared" si="2120"/>
        <v/>
      </c>
      <c r="AV428" s="448" t="str">
        <f t="shared" si="1"/>
        <v/>
      </c>
      <c r="AW428" s="447" t="str">
        <f t="shared" ref="AW428:AY428" si="2121">IF($C428&lt;&gt;"",U428+X428,"")</f>
        <v/>
      </c>
      <c r="AX428" s="447" t="str">
        <f t="shared" si="2121"/>
        <v/>
      </c>
      <c r="AY428" s="447" t="str">
        <f t="shared" si="2121"/>
        <v/>
      </c>
      <c r="AZ428" s="448" t="str">
        <f t="shared" si="3"/>
        <v/>
      </c>
      <c r="BA428" s="447" t="str">
        <f t="shared" ref="BA428:BC428" si="2122">IF($C428&lt;&gt;"",AA428+AD428,"")</f>
        <v/>
      </c>
      <c r="BB428" s="447" t="str">
        <f t="shared" si="2122"/>
        <v/>
      </c>
      <c r="BC428" s="447" t="str">
        <f t="shared" si="2122"/>
        <v/>
      </c>
      <c r="BD428" s="448" t="str">
        <f t="shared" si="5"/>
        <v/>
      </c>
      <c r="BE428" s="447" t="str">
        <f t="shared" ref="BE428:BG428" si="2123">IF($C428&lt;&gt;"",AG428+AJ428,"")</f>
        <v/>
      </c>
      <c r="BF428" s="447" t="str">
        <f t="shared" si="2123"/>
        <v/>
      </c>
      <c r="BG428" s="447" t="str">
        <f t="shared" si="2123"/>
        <v/>
      </c>
      <c r="BH428" s="428" t="str">
        <f t="shared" si="7"/>
        <v/>
      </c>
      <c r="BI428" s="447" t="str">
        <f t="shared" ref="BI428:BK428" si="2124">IF($C428&lt;&gt;"",AJ428+AM428,"")</f>
        <v/>
      </c>
      <c r="BJ428" s="447" t="str">
        <f t="shared" si="2124"/>
        <v/>
      </c>
      <c r="BK428" s="447" t="str">
        <f t="shared" si="2124"/>
        <v/>
      </c>
      <c r="BL428" s="428" t="str">
        <f t="shared" si="9"/>
        <v/>
      </c>
    </row>
    <row r="429" spans="1:64" ht="24.75" customHeight="1">
      <c r="A429" s="449"/>
      <c r="B429" s="431"/>
      <c r="C429" s="432"/>
      <c r="D429" s="433"/>
      <c r="E429" s="434"/>
      <c r="F429" s="435"/>
      <c r="G429" s="436"/>
      <c r="H429" s="437"/>
      <c r="I429" s="437"/>
      <c r="J429" s="437"/>
      <c r="K429" s="435"/>
      <c r="L429" s="450"/>
      <c r="M429" s="439"/>
      <c r="N429" s="440"/>
      <c r="O429" s="441"/>
      <c r="P429" s="442"/>
      <c r="Q429" s="443"/>
      <c r="R429" s="441"/>
      <c r="S429" s="442"/>
      <c r="T429" s="443"/>
      <c r="U429" s="444"/>
      <c r="V429" s="444"/>
      <c r="W429" s="445"/>
      <c r="X429" s="446"/>
      <c r="Y429" s="444"/>
      <c r="Z429" s="445"/>
      <c r="AA429" s="446"/>
      <c r="AB429" s="444"/>
      <c r="AC429" s="445"/>
      <c r="AD429" s="446"/>
      <c r="AE429" s="444"/>
      <c r="AF429" s="445"/>
      <c r="AG429" s="446"/>
      <c r="AH429" s="444"/>
      <c r="AI429" s="445"/>
      <c r="AJ429" s="446"/>
      <c r="AK429" s="444"/>
      <c r="AL429" s="445"/>
      <c r="AM429" s="446"/>
      <c r="AN429" s="444"/>
      <c r="AO429" s="445"/>
      <c r="AP429" s="446"/>
      <c r="AQ429" s="444"/>
      <c r="AR429" s="445"/>
      <c r="AS429" s="447" t="str">
        <f t="shared" ref="AS429:AU429" si="2125">IF($C429&lt;&gt;"",O429+R429,"")</f>
        <v/>
      </c>
      <c r="AT429" s="447" t="str">
        <f t="shared" si="2125"/>
        <v/>
      </c>
      <c r="AU429" s="447" t="str">
        <f t="shared" si="2125"/>
        <v/>
      </c>
      <c r="AV429" s="448" t="str">
        <f t="shared" si="1"/>
        <v/>
      </c>
      <c r="AW429" s="447" t="str">
        <f t="shared" ref="AW429:AY429" si="2126">IF($C429&lt;&gt;"",U429+X429,"")</f>
        <v/>
      </c>
      <c r="AX429" s="447" t="str">
        <f t="shared" si="2126"/>
        <v/>
      </c>
      <c r="AY429" s="447" t="str">
        <f t="shared" si="2126"/>
        <v/>
      </c>
      <c r="AZ429" s="448" t="str">
        <f t="shared" si="3"/>
        <v/>
      </c>
      <c r="BA429" s="447" t="str">
        <f t="shared" ref="BA429:BC429" si="2127">IF($C429&lt;&gt;"",AA429+AD429,"")</f>
        <v/>
      </c>
      <c r="BB429" s="447" t="str">
        <f t="shared" si="2127"/>
        <v/>
      </c>
      <c r="BC429" s="447" t="str">
        <f t="shared" si="2127"/>
        <v/>
      </c>
      <c r="BD429" s="448" t="str">
        <f t="shared" si="5"/>
        <v/>
      </c>
      <c r="BE429" s="447" t="str">
        <f t="shared" ref="BE429:BG429" si="2128">IF($C429&lt;&gt;"",AG429+AJ429,"")</f>
        <v/>
      </c>
      <c r="BF429" s="447" t="str">
        <f t="shared" si="2128"/>
        <v/>
      </c>
      <c r="BG429" s="447" t="str">
        <f t="shared" si="2128"/>
        <v/>
      </c>
      <c r="BH429" s="428" t="str">
        <f t="shared" si="7"/>
        <v/>
      </c>
      <c r="BI429" s="447" t="str">
        <f t="shared" ref="BI429:BK429" si="2129">IF($C429&lt;&gt;"",AJ429+AM429,"")</f>
        <v/>
      </c>
      <c r="BJ429" s="447" t="str">
        <f t="shared" si="2129"/>
        <v/>
      </c>
      <c r="BK429" s="447" t="str">
        <f t="shared" si="2129"/>
        <v/>
      </c>
      <c r="BL429" s="428" t="str">
        <f t="shared" si="9"/>
        <v/>
      </c>
    </row>
    <row r="430" spans="1:64" ht="24.75" customHeight="1">
      <c r="A430" s="449"/>
      <c r="B430" s="431"/>
      <c r="C430" s="432"/>
      <c r="D430" s="433"/>
      <c r="E430" s="434"/>
      <c r="F430" s="435"/>
      <c r="G430" s="436"/>
      <c r="H430" s="437"/>
      <c r="I430" s="437"/>
      <c r="J430" s="437"/>
      <c r="K430" s="435"/>
      <c r="L430" s="450"/>
      <c r="M430" s="439"/>
      <c r="N430" s="440"/>
      <c r="O430" s="441"/>
      <c r="P430" s="442"/>
      <c r="Q430" s="443"/>
      <c r="R430" s="441"/>
      <c r="S430" s="442"/>
      <c r="T430" s="443"/>
      <c r="U430" s="444"/>
      <c r="V430" s="444"/>
      <c r="W430" s="445"/>
      <c r="X430" s="446"/>
      <c r="Y430" s="444"/>
      <c r="Z430" s="445"/>
      <c r="AA430" s="446"/>
      <c r="AB430" s="444"/>
      <c r="AC430" s="445"/>
      <c r="AD430" s="446"/>
      <c r="AE430" s="444"/>
      <c r="AF430" s="445"/>
      <c r="AG430" s="446"/>
      <c r="AH430" s="444"/>
      <c r="AI430" s="445"/>
      <c r="AJ430" s="446"/>
      <c r="AK430" s="444"/>
      <c r="AL430" s="445"/>
      <c r="AM430" s="446"/>
      <c r="AN430" s="444"/>
      <c r="AO430" s="445"/>
      <c r="AP430" s="446"/>
      <c r="AQ430" s="444"/>
      <c r="AR430" s="445"/>
      <c r="AS430" s="447" t="str">
        <f t="shared" ref="AS430:AU430" si="2130">IF($C430&lt;&gt;"",O430+R430,"")</f>
        <v/>
      </c>
      <c r="AT430" s="447" t="str">
        <f t="shared" si="2130"/>
        <v/>
      </c>
      <c r="AU430" s="447" t="str">
        <f t="shared" si="2130"/>
        <v/>
      </c>
      <c r="AV430" s="448" t="str">
        <f t="shared" si="1"/>
        <v/>
      </c>
      <c r="AW430" s="447" t="str">
        <f t="shared" ref="AW430:AY430" si="2131">IF($C430&lt;&gt;"",U430+X430,"")</f>
        <v/>
      </c>
      <c r="AX430" s="447" t="str">
        <f t="shared" si="2131"/>
        <v/>
      </c>
      <c r="AY430" s="447" t="str">
        <f t="shared" si="2131"/>
        <v/>
      </c>
      <c r="AZ430" s="448" t="str">
        <f t="shared" si="3"/>
        <v/>
      </c>
      <c r="BA430" s="447" t="str">
        <f t="shared" ref="BA430:BC430" si="2132">IF($C430&lt;&gt;"",AA430+AD430,"")</f>
        <v/>
      </c>
      <c r="BB430" s="447" t="str">
        <f t="shared" si="2132"/>
        <v/>
      </c>
      <c r="BC430" s="447" t="str">
        <f t="shared" si="2132"/>
        <v/>
      </c>
      <c r="BD430" s="448" t="str">
        <f t="shared" si="5"/>
        <v/>
      </c>
      <c r="BE430" s="447" t="str">
        <f t="shared" ref="BE430:BG430" si="2133">IF($C430&lt;&gt;"",AG430+AJ430,"")</f>
        <v/>
      </c>
      <c r="BF430" s="447" t="str">
        <f t="shared" si="2133"/>
        <v/>
      </c>
      <c r="BG430" s="447" t="str">
        <f t="shared" si="2133"/>
        <v/>
      </c>
      <c r="BH430" s="428" t="str">
        <f t="shared" si="7"/>
        <v/>
      </c>
      <c r="BI430" s="447" t="str">
        <f t="shared" ref="BI430:BK430" si="2134">IF($C430&lt;&gt;"",AJ430+AM430,"")</f>
        <v/>
      </c>
      <c r="BJ430" s="447" t="str">
        <f t="shared" si="2134"/>
        <v/>
      </c>
      <c r="BK430" s="447" t="str">
        <f t="shared" si="2134"/>
        <v/>
      </c>
      <c r="BL430" s="428" t="str">
        <f t="shared" si="9"/>
        <v/>
      </c>
    </row>
    <row r="431" spans="1:64" ht="24.75" customHeight="1">
      <c r="A431" s="449"/>
      <c r="B431" s="431"/>
      <c r="C431" s="432"/>
      <c r="D431" s="433"/>
      <c r="E431" s="434"/>
      <c r="F431" s="435"/>
      <c r="G431" s="436"/>
      <c r="H431" s="437"/>
      <c r="I431" s="437"/>
      <c r="J431" s="437"/>
      <c r="K431" s="435"/>
      <c r="L431" s="450"/>
      <c r="M431" s="439"/>
      <c r="N431" s="440"/>
      <c r="O431" s="441"/>
      <c r="P431" s="442"/>
      <c r="Q431" s="443"/>
      <c r="R431" s="441"/>
      <c r="S431" s="442"/>
      <c r="T431" s="443"/>
      <c r="U431" s="444"/>
      <c r="V431" s="444"/>
      <c r="W431" s="445"/>
      <c r="X431" s="446"/>
      <c r="Y431" s="444"/>
      <c r="Z431" s="445"/>
      <c r="AA431" s="446"/>
      <c r="AB431" s="444"/>
      <c r="AC431" s="445"/>
      <c r="AD431" s="446"/>
      <c r="AE431" s="444"/>
      <c r="AF431" s="445"/>
      <c r="AG431" s="446"/>
      <c r="AH431" s="444"/>
      <c r="AI431" s="445"/>
      <c r="AJ431" s="446"/>
      <c r="AK431" s="444"/>
      <c r="AL431" s="445"/>
      <c r="AM431" s="446"/>
      <c r="AN431" s="444"/>
      <c r="AO431" s="445"/>
      <c r="AP431" s="446"/>
      <c r="AQ431" s="444"/>
      <c r="AR431" s="445"/>
      <c r="AS431" s="447" t="str">
        <f t="shared" ref="AS431:AU431" si="2135">IF($C431&lt;&gt;"",O431+R431,"")</f>
        <v/>
      </c>
      <c r="AT431" s="447" t="str">
        <f t="shared" si="2135"/>
        <v/>
      </c>
      <c r="AU431" s="447" t="str">
        <f t="shared" si="2135"/>
        <v/>
      </c>
      <c r="AV431" s="448" t="str">
        <f t="shared" si="1"/>
        <v/>
      </c>
      <c r="AW431" s="447" t="str">
        <f t="shared" ref="AW431:AY431" si="2136">IF($C431&lt;&gt;"",U431+X431,"")</f>
        <v/>
      </c>
      <c r="AX431" s="447" t="str">
        <f t="shared" si="2136"/>
        <v/>
      </c>
      <c r="AY431" s="447" t="str">
        <f t="shared" si="2136"/>
        <v/>
      </c>
      <c r="AZ431" s="448" t="str">
        <f t="shared" si="3"/>
        <v/>
      </c>
      <c r="BA431" s="447" t="str">
        <f t="shared" ref="BA431:BC431" si="2137">IF($C431&lt;&gt;"",AA431+AD431,"")</f>
        <v/>
      </c>
      <c r="BB431" s="447" t="str">
        <f t="shared" si="2137"/>
        <v/>
      </c>
      <c r="BC431" s="447" t="str">
        <f t="shared" si="2137"/>
        <v/>
      </c>
      <c r="BD431" s="448" t="str">
        <f t="shared" si="5"/>
        <v/>
      </c>
      <c r="BE431" s="447" t="str">
        <f t="shared" ref="BE431:BG431" si="2138">IF($C431&lt;&gt;"",AG431+AJ431,"")</f>
        <v/>
      </c>
      <c r="BF431" s="447" t="str">
        <f t="shared" si="2138"/>
        <v/>
      </c>
      <c r="BG431" s="447" t="str">
        <f t="shared" si="2138"/>
        <v/>
      </c>
      <c r="BH431" s="428" t="str">
        <f t="shared" si="7"/>
        <v/>
      </c>
      <c r="BI431" s="447" t="str">
        <f t="shared" ref="BI431:BK431" si="2139">IF($C431&lt;&gt;"",AJ431+AM431,"")</f>
        <v/>
      </c>
      <c r="BJ431" s="447" t="str">
        <f t="shared" si="2139"/>
        <v/>
      </c>
      <c r="BK431" s="447" t="str">
        <f t="shared" si="2139"/>
        <v/>
      </c>
      <c r="BL431" s="428" t="str">
        <f t="shared" si="9"/>
        <v/>
      </c>
    </row>
    <row r="432" spans="1:64" ht="24.75" customHeight="1">
      <c r="A432" s="449"/>
      <c r="B432" s="431"/>
      <c r="C432" s="432"/>
      <c r="D432" s="433"/>
      <c r="E432" s="434"/>
      <c r="F432" s="435"/>
      <c r="G432" s="436"/>
      <c r="H432" s="437"/>
      <c r="I432" s="437"/>
      <c r="J432" s="437"/>
      <c r="K432" s="435"/>
      <c r="L432" s="450"/>
      <c r="M432" s="439"/>
      <c r="N432" s="440"/>
      <c r="O432" s="441"/>
      <c r="P432" s="442"/>
      <c r="Q432" s="443"/>
      <c r="R432" s="441"/>
      <c r="S432" s="442"/>
      <c r="T432" s="443"/>
      <c r="U432" s="444"/>
      <c r="V432" s="444"/>
      <c r="W432" s="445"/>
      <c r="X432" s="446"/>
      <c r="Y432" s="444"/>
      <c r="Z432" s="445"/>
      <c r="AA432" s="446"/>
      <c r="AB432" s="444"/>
      <c r="AC432" s="445"/>
      <c r="AD432" s="446"/>
      <c r="AE432" s="444"/>
      <c r="AF432" s="445"/>
      <c r="AG432" s="446"/>
      <c r="AH432" s="444"/>
      <c r="AI432" s="445"/>
      <c r="AJ432" s="446"/>
      <c r="AK432" s="444"/>
      <c r="AL432" s="445"/>
      <c r="AM432" s="446"/>
      <c r="AN432" s="444"/>
      <c r="AO432" s="445"/>
      <c r="AP432" s="446"/>
      <c r="AQ432" s="444"/>
      <c r="AR432" s="445"/>
      <c r="AS432" s="447" t="str">
        <f t="shared" ref="AS432:AU432" si="2140">IF($C432&lt;&gt;"",O432+R432,"")</f>
        <v/>
      </c>
      <c r="AT432" s="447" t="str">
        <f t="shared" si="2140"/>
        <v/>
      </c>
      <c r="AU432" s="447" t="str">
        <f t="shared" si="2140"/>
        <v/>
      </c>
      <c r="AV432" s="448" t="str">
        <f t="shared" si="1"/>
        <v/>
      </c>
      <c r="AW432" s="447" t="str">
        <f t="shared" ref="AW432:AY432" si="2141">IF($C432&lt;&gt;"",U432+X432,"")</f>
        <v/>
      </c>
      <c r="AX432" s="447" t="str">
        <f t="shared" si="2141"/>
        <v/>
      </c>
      <c r="AY432" s="447" t="str">
        <f t="shared" si="2141"/>
        <v/>
      </c>
      <c r="AZ432" s="448" t="str">
        <f t="shared" si="3"/>
        <v/>
      </c>
      <c r="BA432" s="447" t="str">
        <f t="shared" ref="BA432:BC432" si="2142">IF($C432&lt;&gt;"",AA432+AD432,"")</f>
        <v/>
      </c>
      <c r="BB432" s="447" t="str">
        <f t="shared" si="2142"/>
        <v/>
      </c>
      <c r="BC432" s="447" t="str">
        <f t="shared" si="2142"/>
        <v/>
      </c>
      <c r="BD432" s="448" t="str">
        <f t="shared" si="5"/>
        <v/>
      </c>
      <c r="BE432" s="447" t="str">
        <f t="shared" ref="BE432:BG432" si="2143">IF($C432&lt;&gt;"",AG432+AJ432,"")</f>
        <v/>
      </c>
      <c r="BF432" s="447" t="str">
        <f t="shared" si="2143"/>
        <v/>
      </c>
      <c r="BG432" s="447" t="str">
        <f t="shared" si="2143"/>
        <v/>
      </c>
      <c r="BH432" s="428" t="str">
        <f t="shared" si="7"/>
        <v/>
      </c>
      <c r="BI432" s="447" t="str">
        <f t="shared" ref="BI432:BK432" si="2144">IF($C432&lt;&gt;"",AJ432+AM432,"")</f>
        <v/>
      </c>
      <c r="BJ432" s="447" t="str">
        <f t="shared" si="2144"/>
        <v/>
      </c>
      <c r="BK432" s="447" t="str">
        <f t="shared" si="2144"/>
        <v/>
      </c>
      <c r="BL432" s="428" t="str">
        <f t="shared" si="9"/>
        <v/>
      </c>
    </row>
    <row r="433" spans="1:64" ht="24.75" customHeight="1">
      <c r="A433" s="449"/>
      <c r="B433" s="431"/>
      <c r="C433" s="432"/>
      <c r="D433" s="433"/>
      <c r="E433" s="434"/>
      <c r="F433" s="435"/>
      <c r="G433" s="436"/>
      <c r="H433" s="437"/>
      <c r="I433" s="437"/>
      <c r="J433" s="437"/>
      <c r="K433" s="435"/>
      <c r="L433" s="450"/>
      <c r="M433" s="439"/>
      <c r="N433" s="440"/>
      <c r="O433" s="441"/>
      <c r="P433" s="442"/>
      <c r="Q433" s="443"/>
      <c r="R433" s="441"/>
      <c r="S433" s="442"/>
      <c r="T433" s="443"/>
      <c r="U433" s="444"/>
      <c r="V433" s="444"/>
      <c r="W433" s="445"/>
      <c r="X433" s="446"/>
      <c r="Y433" s="444"/>
      <c r="Z433" s="445"/>
      <c r="AA433" s="446"/>
      <c r="AB433" s="444"/>
      <c r="AC433" s="445"/>
      <c r="AD433" s="446"/>
      <c r="AE433" s="444"/>
      <c r="AF433" s="445"/>
      <c r="AG433" s="446"/>
      <c r="AH433" s="444"/>
      <c r="AI433" s="445"/>
      <c r="AJ433" s="446"/>
      <c r="AK433" s="444"/>
      <c r="AL433" s="445"/>
      <c r="AM433" s="446"/>
      <c r="AN433" s="444"/>
      <c r="AO433" s="445"/>
      <c r="AP433" s="446"/>
      <c r="AQ433" s="444"/>
      <c r="AR433" s="445"/>
      <c r="AS433" s="447" t="str">
        <f t="shared" ref="AS433:AU433" si="2145">IF($C433&lt;&gt;"",O433+R433,"")</f>
        <v/>
      </c>
      <c r="AT433" s="447" t="str">
        <f t="shared" si="2145"/>
        <v/>
      </c>
      <c r="AU433" s="447" t="str">
        <f t="shared" si="2145"/>
        <v/>
      </c>
      <c r="AV433" s="448" t="str">
        <f t="shared" si="1"/>
        <v/>
      </c>
      <c r="AW433" s="447" t="str">
        <f t="shared" ref="AW433:AY433" si="2146">IF($C433&lt;&gt;"",U433+X433,"")</f>
        <v/>
      </c>
      <c r="AX433" s="447" t="str">
        <f t="shared" si="2146"/>
        <v/>
      </c>
      <c r="AY433" s="447" t="str">
        <f t="shared" si="2146"/>
        <v/>
      </c>
      <c r="AZ433" s="448" t="str">
        <f t="shared" si="3"/>
        <v/>
      </c>
      <c r="BA433" s="447" t="str">
        <f t="shared" ref="BA433:BC433" si="2147">IF($C433&lt;&gt;"",AA433+AD433,"")</f>
        <v/>
      </c>
      <c r="BB433" s="447" t="str">
        <f t="shared" si="2147"/>
        <v/>
      </c>
      <c r="BC433" s="447" t="str">
        <f t="shared" si="2147"/>
        <v/>
      </c>
      <c r="BD433" s="448" t="str">
        <f t="shared" si="5"/>
        <v/>
      </c>
      <c r="BE433" s="447" t="str">
        <f t="shared" ref="BE433:BG433" si="2148">IF($C433&lt;&gt;"",AG433+AJ433,"")</f>
        <v/>
      </c>
      <c r="BF433" s="447" t="str">
        <f t="shared" si="2148"/>
        <v/>
      </c>
      <c r="BG433" s="447" t="str">
        <f t="shared" si="2148"/>
        <v/>
      </c>
      <c r="BH433" s="428" t="str">
        <f t="shared" si="7"/>
        <v/>
      </c>
      <c r="BI433" s="447" t="str">
        <f t="shared" ref="BI433:BK433" si="2149">IF($C433&lt;&gt;"",AJ433+AM433,"")</f>
        <v/>
      </c>
      <c r="BJ433" s="447" t="str">
        <f t="shared" si="2149"/>
        <v/>
      </c>
      <c r="BK433" s="447" t="str">
        <f t="shared" si="2149"/>
        <v/>
      </c>
      <c r="BL433" s="428" t="str">
        <f t="shared" si="9"/>
        <v/>
      </c>
    </row>
    <row r="434" spans="1:64" ht="24.75" customHeight="1">
      <c r="A434" s="449"/>
      <c r="B434" s="431"/>
      <c r="C434" s="432"/>
      <c r="D434" s="433"/>
      <c r="E434" s="434"/>
      <c r="F434" s="435"/>
      <c r="G434" s="436"/>
      <c r="H434" s="437"/>
      <c r="I434" s="437"/>
      <c r="J434" s="437"/>
      <c r="K434" s="435"/>
      <c r="L434" s="450"/>
      <c r="M434" s="439"/>
      <c r="N434" s="440"/>
      <c r="O434" s="441"/>
      <c r="P434" s="442"/>
      <c r="Q434" s="443"/>
      <c r="R434" s="441"/>
      <c r="S434" s="442"/>
      <c r="T434" s="443"/>
      <c r="U434" s="444"/>
      <c r="V434" s="444"/>
      <c r="W434" s="445"/>
      <c r="X434" s="446"/>
      <c r="Y434" s="444"/>
      <c r="Z434" s="445"/>
      <c r="AA434" s="446"/>
      <c r="AB434" s="444"/>
      <c r="AC434" s="445"/>
      <c r="AD434" s="446"/>
      <c r="AE434" s="444"/>
      <c r="AF434" s="445"/>
      <c r="AG434" s="446"/>
      <c r="AH434" s="444"/>
      <c r="AI434" s="445"/>
      <c r="AJ434" s="446"/>
      <c r="AK434" s="444"/>
      <c r="AL434" s="445"/>
      <c r="AM434" s="446"/>
      <c r="AN434" s="444"/>
      <c r="AO434" s="445"/>
      <c r="AP434" s="446"/>
      <c r="AQ434" s="444"/>
      <c r="AR434" s="445"/>
      <c r="AS434" s="447" t="str">
        <f t="shared" ref="AS434:AU434" si="2150">IF($C434&lt;&gt;"",O434+R434,"")</f>
        <v/>
      </c>
      <c r="AT434" s="447" t="str">
        <f t="shared" si="2150"/>
        <v/>
      </c>
      <c r="AU434" s="447" t="str">
        <f t="shared" si="2150"/>
        <v/>
      </c>
      <c r="AV434" s="448" t="str">
        <f t="shared" si="1"/>
        <v/>
      </c>
      <c r="AW434" s="447" t="str">
        <f t="shared" ref="AW434:AY434" si="2151">IF($C434&lt;&gt;"",U434+X434,"")</f>
        <v/>
      </c>
      <c r="AX434" s="447" t="str">
        <f t="shared" si="2151"/>
        <v/>
      </c>
      <c r="AY434" s="447" t="str">
        <f t="shared" si="2151"/>
        <v/>
      </c>
      <c r="AZ434" s="448" t="str">
        <f t="shared" si="3"/>
        <v/>
      </c>
      <c r="BA434" s="447" t="str">
        <f t="shared" ref="BA434:BC434" si="2152">IF($C434&lt;&gt;"",AA434+AD434,"")</f>
        <v/>
      </c>
      <c r="BB434" s="447" t="str">
        <f t="shared" si="2152"/>
        <v/>
      </c>
      <c r="BC434" s="447" t="str">
        <f t="shared" si="2152"/>
        <v/>
      </c>
      <c r="BD434" s="448" t="str">
        <f t="shared" si="5"/>
        <v/>
      </c>
      <c r="BE434" s="447" t="str">
        <f t="shared" ref="BE434:BG434" si="2153">IF($C434&lt;&gt;"",AG434+AJ434,"")</f>
        <v/>
      </c>
      <c r="BF434" s="447" t="str">
        <f t="shared" si="2153"/>
        <v/>
      </c>
      <c r="BG434" s="447" t="str">
        <f t="shared" si="2153"/>
        <v/>
      </c>
      <c r="BH434" s="428" t="str">
        <f t="shared" si="7"/>
        <v/>
      </c>
      <c r="BI434" s="447" t="str">
        <f t="shared" ref="BI434:BK434" si="2154">IF($C434&lt;&gt;"",AJ434+AM434,"")</f>
        <v/>
      </c>
      <c r="BJ434" s="447" t="str">
        <f t="shared" si="2154"/>
        <v/>
      </c>
      <c r="BK434" s="447" t="str">
        <f t="shared" si="2154"/>
        <v/>
      </c>
      <c r="BL434" s="428" t="str">
        <f t="shared" si="9"/>
        <v/>
      </c>
    </row>
    <row r="435" spans="1:64" ht="24.75" customHeight="1">
      <c r="A435" s="449"/>
      <c r="B435" s="431"/>
      <c r="C435" s="432"/>
      <c r="D435" s="433"/>
      <c r="E435" s="434"/>
      <c r="F435" s="435"/>
      <c r="G435" s="436"/>
      <c r="H435" s="437"/>
      <c r="I435" s="437"/>
      <c r="J435" s="437"/>
      <c r="K435" s="435"/>
      <c r="L435" s="450"/>
      <c r="M435" s="439"/>
      <c r="N435" s="440"/>
      <c r="O435" s="441"/>
      <c r="P435" s="442"/>
      <c r="Q435" s="443"/>
      <c r="R435" s="441"/>
      <c r="S435" s="442"/>
      <c r="T435" s="443"/>
      <c r="U435" s="444"/>
      <c r="V435" s="444"/>
      <c r="W435" s="445"/>
      <c r="X435" s="446"/>
      <c r="Y435" s="444"/>
      <c r="Z435" s="445"/>
      <c r="AA435" s="446"/>
      <c r="AB435" s="444"/>
      <c r="AC435" s="445"/>
      <c r="AD435" s="446"/>
      <c r="AE435" s="444"/>
      <c r="AF435" s="445"/>
      <c r="AG435" s="446"/>
      <c r="AH435" s="444"/>
      <c r="AI435" s="445"/>
      <c r="AJ435" s="446"/>
      <c r="AK435" s="444"/>
      <c r="AL435" s="445"/>
      <c r="AM435" s="446"/>
      <c r="AN435" s="444"/>
      <c r="AO435" s="445"/>
      <c r="AP435" s="446"/>
      <c r="AQ435" s="444"/>
      <c r="AR435" s="445"/>
      <c r="AS435" s="447" t="str">
        <f t="shared" ref="AS435:AU435" si="2155">IF($C435&lt;&gt;"",O435+R435,"")</f>
        <v/>
      </c>
      <c r="AT435" s="447" t="str">
        <f t="shared" si="2155"/>
        <v/>
      </c>
      <c r="AU435" s="447" t="str">
        <f t="shared" si="2155"/>
        <v/>
      </c>
      <c r="AV435" s="448" t="str">
        <f t="shared" si="1"/>
        <v/>
      </c>
      <c r="AW435" s="447" t="str">
        <f t="shared" ref="AW435:AY435" si="2156">IF($C435&lt;&gt;"",U435+X435,"")</f>
        <v/>
      </c>
      <c r="AX435" s="447" t="str">
        <f t="shared" si="2156"/>
        <v/>
      </c>
      <c r="AY435" s="447" t="str">
        <f t="shared" si="2156"/>
        <v/>
      </c>
      <c r="AZ435" s="448" t="str">
        <f t="shared" si="3"/>
        <v/>
      </c>
      <c r="BA435" s="447" t="str">
        <f t="shared" ref="BA435:BC435" si="2157">IF($C435&lt;&gt;"",AA435+AD435,"")</f>
        <v/>
      </c>
      <c r="BB435" s="447" t="str">
        <f t="shared" si="2157"/>
        <v/>
      </c>
      <c r="BC435" s="447" t="str">
        <f t="shared" si="2157"/>
        <v/>
      </c>
      <c r="BD435" s="448" t="str">
        <f t="shared" si="5"/>
        <v/>
      </c>
      <c r="BE435" s="447" t="str">
        <f t="shared" ref="BE435:BG435" si="2158">IF($C435&lt;&gt;"",AG435+AJ435,"")</f>
        <v/>
      </c>
      <c r="BF435" s="447" t="str">
        <f t="shared" si="2158"/>
        <v/>
      </c>
      <c r="BG435" s="447" t="str">
        <f t="shared" si="2158"/>
        <v/>
      </c>
      <c r="BH435" s="428" t="str">
        <f t="shared" si="7"/>
        <v/>
      </c>
      <c r="BI435" s="447" t="str">
        <f t="shared" ref="BI435:BK435" si="2159">IF($C435&lt;&gt;"",AJ435+AM435,"")</f>
        <v/>
      </c>
      <c r="BJ435" s="447" t="str">
        <f t="shared" si="2159"/>
        <v/>
      </c>
      <c r="BK435" s="447" t="str">
        <f t="shared" si="2159"/>
        <v/>
      </c>
      <c r="BL435" s="428" t="str">
        <f t="shared" si="9"/>
        <v/>
      </c>
    </row>
    <row r="436" spans="1:64" ht="24.75" customHeight="1">
      <c r="A436" s="449"/>
      <c r="B436" s="431"/>
      <c r="C436" s="432"/>
      <c r="D436" s="433"/>
      <c r="E436" s="434"/>
      <c r="F436" s="435"/>
      <c r="G436" s="436"/>
      <c r="H436" s="437"/>
      <c r="I436" s="437"/>
      <c r="J436" s="437"/>
      <c r="K436" s="435"/>
      <c r="L436" s="450"/>
      <c r="M436" s="439"/>
      <c r="N436" s="440"/>
      <c r="O436" s="441"/>
      <c r="P436" s="442"/>
      <c r="Q436" s="443"/>
      <c r="R436" s="441"/>
      <c r="S436" s="442"/>
      <c r="T436" s="443"/>
      <c r="U436" s="444"/>
      <c r="V436" s="444"/>
      <c r="W436" s="445"/>
      <c r="X436" s="446"/>
      <c r="Y436" s="444"/>
      <c r="Z436" s="445"/>
      <c r="AA436" s="446"/>
      <c r="AB436" s="444"/>
      <c r="AC436" s="445"/>
      <c r="AD436" s="446"/>
      <c r="AE436" s="444"/>
      <c r="AF436" s="445"/>
      <c r="AG436" s="446"/>
      <c r="AH436" s="444"/>
      <c r="AI436" s="445"/>
      <c r="AJ436" s="446"/>
      <c r="AK436" s="444"/>
      <c r="AL436" s="445"/>
      <c r="AM436" s="446"/>
      <c r="AN436" s="444"/>
      <c r="AO436" s="445"/>
      <c r="AP436" s="446"/>
      <c r="AQ436" s="444"/>
      <c r="AR436" s="445"/>
      <c r="AS436" s="447" t="str">
        <f t="shared" ref="AS436:AU436" si="2160">IF($C436&lt;&gt;"",O436+R436,"")</f>
        <v/>
      </c>
      <c r="AT436" s="447" t="str">
        <f t="shared" si="2160"/>
        <v/>
      </c>
      <c r="AU436" s="447" t="str">
        <f t="shared" si="2160"/>
        <v/>
      </c>
      <c r="AV436" s="448" t="str">
        <f t="shared" si="1"/>
        <v/>
      </c>
      <c r="AW436" s="447" t="str">
        <f t="shared" ref="AW436:AY436" si="2161">IF($C436&lt;&gt;"",U436+X436,"")</f>
        <v/>
      </c>
      <c r="AX436" s="447" t="str">
        <f t="shared" si="2161"/>
        <v/>
      </c>
      <c r="AY436" s="447" t="str">
        <f t="shared" si="2161"/>
        <v/>
      </c>
      <c r="AZ436" s="448" t="str">
        <f t="shared" si="3"/>
        <v/>
      </c>
      <c r="BA436" s="447" t="str">
        <f t="shared" ref="BA436:BC436" si="2162">IF($C436&lt;&gt;"",AA436+AD436,"")</f>
        <v/>
      </c>
      <c r="BB436" s="447" t="str">
        <f t="shared" si="2162"/>
        <v/>
      </c>
      <c r="BC436" s="447" t="str">
        <f t="shared" si="2162"/>
        <v/>
      </c>
      <c r="BD436" s="448" t="str">
        <f t="shared" si="5"/>
        <v/>
      </c>
      <c r="BE436" s="447" t="str">
        <f t="shared" ref="BE436:BG436" si="2163">IF($C436&lt;&gt;"",AG436+AJ436,"")</f>
        <v/>
      </c>
      <c r="BF436" s="447" t="str">
        <f t="shared" si="2163"/>
        <v/>
      </c>
      <c r="BG436" s="447" t="str">
        <f t="shared" si="2163"/>
        <v/>
      </c>
      <c r="BH436" s="428" t="str">
        <f t="shared" si="7"/>
        <v/>
      </c>
      <c r="BI436" s="447" t="str">
        <f t="shared" ref="BI436:BK436" si="2164">IF($C436&lt;&gt;"",AJ436+AM436,"")</f>
        <v/>
      </c>
      <c r="BJ436" s="447" t="str">
        <f t="shared" si="2164"/>
        <v/>
      </c>
      <c r="BK436" s="447" t="str">
        <f t="shared" si="2164"/>
        <v/>
      </c>
      <c r="BL436" s="428" t="str">
        <f t="shared" si="9"/>
        <v/>
      </c>
    </row>
    <row r="437" spans="1:64" ht="24.75" customHeight="1">
      <c r="A437" s="449"/>
      <c r="B437" s="431"/>
      <c r="C437" s="432"/>
      <c r="D437" s="433"/>
      <c r="E437" s="434"/>
      <c r="F437" s="435"/>
      <c r="G437" s="436"/>
      <c r="H437" s="437"/>
      <c r="I437" s="437"/>
      <c r="J437" s="437"/>
      <c r="K437" s="435"/>
      <c r="L437" s="450"/>
      <c r="M437" s="439"/>
      <c r="N437" s="440"/>
      <c r="O437" s="441"/>
      <c r="P437" s="442"/>
      <c r="Q437" s="443"/>
      <c r="R437" s="441"/>
      <c r="S437" s="442"/>
      <c r="T437" s="443"/>
      <c r="U437" s="444"/>
      <c r="V437" s="444"/>
      <c r="W437" s="445"/>
      <c r="X437" s="446"/>
      <c r="Y437" s="444"/>
      <c r="Z437" s="445"/>
      <c r="AA437" s="446"/>
      <c r="AB437" s="444"/>
      <c r="AC437" s="445"/>
      <c r="AD437" s="446"/>
      <c r="AE437" s="444"/>
      <c r="AF437" s="445"/>
      <c r="AG437" s="446"/>
      <c r="AH437" s="444"/>
      <c r="AI437" s="445"/>
      <c r="AJ437" s="446"/>
      <c r="AK437" s="444"/>
      <c r="AL437" s="445"/>
      <c r="AM437" s="446"/>
      <c r="AN437" s="444"/>
      <c r="AO437" s="445"/>
      <c r="AP437" s="446"/>
      <c r="AQ437" s="444"/>
      <c r="AR437" s="445"/>
      <c r="AS437" s="447" t="str">
        <f t="shared" ref="AS437:AU437" si="2165">IF($C437&lt;&gt;"",O437+R437,"")</f>
        <v/>
      </c>
      <c r="AT437" s="447" t="str">
        <f t="shared" si="2165"/>
        <v/>
      </c>
      <c r="AU437" s="447" t="str">
        <f t="shared" si="2165"/>
        <v/>
      </c>
      <c r="AV437" s="448" t="str">
        <f t="shared" si="1"/>
        <v/>
      </c>
      <c r="AW437" s="447" t="str">
        <f t="shared" ref="AW437:AY437" si="2166">IF($C437&lt;&gt;"",U437+X437,"")</f>
        <v/>
      </c>
      <c r="AX437" s="447" t="str">
        <f t="shared" si="2166"/>
        <v/>
      </c>
      <c r="AY437" s="447" t="str">
        <f t="shared" si="2166"/>
        <v/>
      </c>
      <c r="AZ437" s="448" t="str">
        <f t="shared" si="3"/>
        <v/>
      </c>
      <c r="BA437" s="447" t="str">
        <f t="shared" ref="BA437:BC437" si="2167">IF($C437&lt;&gt;"",AA437+AD437,"")</f>
        <v/>
      </c>
      <c r="BB437" s="447" t="str">
        <f t="shared" si="2167"/>
        <v/>
      </c>
      <c r="BC437" s="447" t="str">
        <f t="shared" si="2167"/>
        <v/>
      </c>
      <c r="BD437" s="448" t="str">
        <f t="shared" si="5"/>
        <v/>
      </c>
      <c r="BE437" s="447" t="str">
        <f t="shared" ref="BE437:BG437" si="2168">IF($C437&lt;&gt;"",AG437+AJ437,"")</f>
        <v/>
      </c>
      <c r="BF437" s="447" t="str">
        <f t="shared" si="2168"/>
        <v/>
      </c>
      <c r="BG437" s="447" t="str">
        <f t="shared" si="2168"/>
        <v/>
      </c>
      <c r="BH437" s="428" t="str">
        <f t="shared" si="7"/>
        <v/>
      </c>
      <c r="BI437" s="447" t="str">
        <f t="shared" ref="BI437:BK437" si="2169">IF($C437&lt;&gt;"",AJ437+AM437,"")</f>
        <v/>
      </c>
      <c r="BJ437" s="447" t="str">
        <f t="shared" si="2169"/>
        <v/>
      </c>
      <c r="BK437" s="447" t="str">
        <f t="shared" si="2169"/>
        <v/>
      </c>
      <c r="BL437" s="428" t="str">
        <f t="shared" si="9"/>
        <v/>
      </c>
    </row>
    <row r="438" spans="1:64" ht="24.75" customHeight="1">
      <c r="A438" s="449"/>
      <c r="B438" s="431"/>
      <c r="C438" s="432"/>
      <c r="D438" s="433"/>
      <c r="E438" s="434"/>
      <c r="F438" s="435"/>
      <c r="G438" s="436"/>
      <c r="H438" s="437"/>
      <c r="I438" s="437"/>
      <c r="J438" s="437"/>
      <c r="K438" s="435"/>
      <c r="L438" s="450"/>
      <c r="M438" s="439"/>
      <c r="N438" s="440"/>
      <c r="O438" s="441"/>
      <c r="P438" s="442"/>
      <c r="Q438" s="443"/>
      <c r="R438" s="441"/>
      <c r="S438" s="442"/>
      <c r="T438" s="443"/>
      <c r="U438" s="444"/>
      <c r="V438" s="444"/>
      <c r="W438" s="445"/>
      <c r="X438" s="446"/>
      <c r="Y438" s="444"/>
      <c r="Z438" s="445"/>
      <c r="AA438" s="446"/>
      <c r="AB438" s="444"/>
      <c r="AC438" s="445"/>
      <c r="AD438" s="446"/>
      <c r="AE438" s="444"/>
      <c r="AF438" s="445"/>
      <c r="AG438" s="446"/>
      <c r="AH438" s="444"/>
      <c r="AI438" s="445"/>
      <c r="AJ438" s="446"/>
      <c r="AK438" s="444"/>
      <c r="AL438" s="445"/>
      <c r="AM438" s="446"/>
      <c r="AN438" s="444"/>
      <c r="AO438" s="445"/>
      <c r="AP438" s="446"/>
      <c r="AQ438" s="444"/>
      <c r="AR438" s="445"/>
      <c r="AS438" s="447" t="str">
        <f t="shared" ref="AS438:AU438" si="2170">IF($C438&lt;&gt;"",O438+R438,"")</f>
        <v/>
      </c>
      <c r="AT438" s="447" t="str">
        <f t="shared" si="2170"/>
        <v/>
      </c>
      <c r="AU438" s="447" t="str">
        <f t="shared" si="2170"/>
        <v/>
      </c>
      <c r="AV438" s="448" t="str">
        <f t="shared" si="1"/>
        <v/>
      </c>
      <c r="AW438" s="447" t="str">
        <f t="shared" ref="AW438:AY438" si="2171">IF($C438&lt;&gt;"",U438+X438,"")</f>
        <v/>
      </c>
      <c r="AX438" s="447" t="str">
        <f t="shared" si="2171"/>
        <v/>
      </c>
      <c r="AY438" s="447" t="str">
        <f t="shared" si="2171"/>
        <v/>
      </c>
      <c r="AZ438" s="448" t="str">
        <f t="shared" si="3"/>
        <v/>
      </c>
      <c r="BA438" s="447" t="str">
        <f t="shared" ref="BA438:BC438" si="2172">IF($C438&lt;&gt;"",AA438+AD438,"")</f>
        <v/>
      </c>
      <c r="BB438" s="447" t="str">
        <f t="shared" si="2172"/>
        <v/>
      </c>
      <c r="BC438" s="447" t="str">
        <f t="shared" si="2172"/>
        <v/>
      </c>
      <c r="BD438" s="448" t="str">
        <f t="shared" si="5"/>
        <v/>
      </c>
      <c r="BE438" s="447" t="str">
        <f t="shared" ref="BE438:BG438" si="2173">IF($C438&lt;&gt;"",AG438+AJ438,"")</f>
        <v/>
      </c>
      <c r="BF438" s="447" t="str">
        <f t="shared" si="2173"/>
        <v/>
      </c>
      <c r="BG438" s="447" t="str">
        <f t="shared" si="2173"/>
        <v/>
      </c>
      <c r="BH438" s="428" t="str">
        <f t="shared" si="7"/>
        <v/>
      </c>
      <c r="BI438" s="447" t="str">
        <f t="shared" ref="BI438:BK438" si="2174">IF($C438&lt;&gt;"",AJ438+AM438,"")</f>
        <v/>
      </c>
      <c r="BJ438" s="447" t="str">
        <f t="shared" si="2174"/>
        <v/>
      </c>
      <c r="BK438" s="447" t="str">
        <f t="shared" si="2174"/>
        <v/>
      </c>
      <c r="BL438" s="428" t="str">
        <f t="shared" si="9"/>
        <v/>
      </c>
    </row>
    <row r="439" spans="1:64" ht="24.75" customHeight="1">
      <c r="A439" s="449"/>
      <c r="B439" s="431"/>
      <c r="C439" s="432"/>
      <c r="D439" s="433"/>
      <c r="E439" s="434"/>
      <c r="F439" s="435"/>
      <c r="G439" s="436"/>
      <c r="H439" s="437"/>
      <c r="I439" s="437"/>
      <c r="J439" s="437"/>
      <c r="K439" s="435"/>
      <c r="L439" s="450"/>
      <c r="M439" s="439"/>
      <c r="N439" s="440"/>
      <c r="O439" s="441"/>
      <c r="P439" s="442"/>
      <c r="Q439" s="443"/>
      <c r="R439" s="441"/>
      <c r="S439" s="442"/>
      <c r="T439" s="443"/>
      <c r="U439" s="444"/>
      <c r="V439" s="444"/>
      <c r="W439" s="445"/>
      <c r="X439" s="446"/>
      <c r="Y439" s="444"/>
      <c r="Z439" s="445"/>
      <c r="AA439" s="446"/>
      <c r="AB439" s="444"/>
      <c r="AC439" s="445"/>
      <c r="AD439" s="446"/>
      <c r="AE439" s="444"/>
      <c r="AF439" s="445"/>
      <c r="AG439" s="446"/>
      <c r="AH439" s="444"/>
      <c r="AI439" s="445"/>
      <c r="AJ439" s="446"/>
      <c r="AK439" s="444"/>
      <c r="AL439" s="445"/>
      <c r="AM439" s="446"/>
      <c r="AN439" s="444"/>
      <c r="AO439" s="445"/>
      <c r="AP439" s="446"/>
      <c r="AQ439" s="444"/>
      <c r="AR439" s="445"/>
      <c r="AS439" s="447" t="str">
        <f t="shared" ref="AS439:AU439" si="2175">IF($C439&lt;&gt;"",O439+R439,"")</f>
        <v/>
      </c>
      <c r="AT439" s="447" t="str">
        <f t="shared" si="2175"/>
        <v/>
      </c>
      <c r="AU439" s="447" t="str">
        <f t="shared" si="2175"/>
        <v/>
      </c>
      <c r="AV439" s="448" t="str">
        <f t="shared" si="1"/>
        <v/>
      </c>
      <c r="AW439" s="447" t="str">
        <f t="shared" ref="AW439:AY439" si="2176">IF($C439&lt;&gt;"",U439+X439,"")</f>
        <v/>
      </c>
      <c r="AX439" s="447" t="str">
        <f t="shared" si="2176"/>
        <v/>
      </c>
      <c r="AY439" s="447" t="str">
        <f t="shared" si="2176"/>
        <v/>
      </c>
      <c r="AZ439" s="448" t="str">
        <f t="shared" si="3"/>
        <v/>
      </c>
      <c r="BA439" s="447" t="str">
        <f t="shared" ref="BA439:BC439" si="2177">IF($C439&lt;&gt;"",AA439+AD439,"")</f>
        <v/>
      </c>
      <c r="BB439" s="447" t="str">
        <f t="shared" si="2177"/>
        <v/>
      </c>
      <c r="BC439" s="447" t="str">
        <f t="shared" si="2177"/>
        <v/>
      </c>
      <c r="BD439" s="448" t="str">
        <f t="shared" si="5"/>
        <v/>
      </c>
      <c r="BE439" s="447" t="str">
        <f t="shared" ref="BE439:BG439" si="2178">IF($C439&lt;&gt;"",AG439+AJ439,"")</f>
        <v/>
      </c>
      <c r="BF439" s="447" t="str">
        <f t="shared" si="2178"/>
        <v/>
      </c>
      <c r="BG439" s="447" t="str">
        <f t="shared" si="2178"/>
        <v/>
      </c>
      <c r="BH439" s="428" t="str">
        <f t="shared" si="7"/>
        <v/>
      </c>
      <c r="BI439" s="447" t="str">
        <f t="shared" ref="BI439:BK439" si="2179">IF($C439&lt;&gt;"",AJ439+AM439,"")</f>
        <v/>
      </c>
      <c r="BJ439" s="447" t="str">
        <f t="shared" si="2179"/>
        <v/>
      </c>
      <c r="BK439" s="447" t="str">
        <f t="shared" si="2179"/>
        <v/>
      </c>
      <c r="BL439" s="428" t="str">
        <f t="shared" si="9"/>
        <v/>
      </c>
    </row>
    <row r="440" spans="1:64" ht="24.75" customHeight="1">
      <c r="A440" s="449"/>
      <c r="B440" s="431"/>
      <c r="C440" s="432"/>
      <c r="D440" s="433"/>
      <c r="E440" s="434"/>
      <c r="F440" s="435"/>
      <c r="G440" s="436"/>
      <c r="H440" s="437"/>
      <c r="I440" s="437"/>
      <c r="J440" s="437"/>
      <c r="K440" s="435"/>
      <c r="L440" s="450"/>
      <c r="M440" s="439"/>
      <c r="N440" s="440"/>
      <c r="O440" s="441"/>
      <c r="P440" s="442"/>
      <c r="Q440" s="443"/>
      <c r="R440" s="441"/>
      <c r="S440" s="442"/>
      <c r="T440" s="443"/>
      <c r="U440" s="444"/>
      <c r="V440" s="444"/>
      <c r="W440" s="445"/>
      <c r="X440" s="446"/>
      <c r="Y440" s="444"/>
      <c r="Z440" s="445"/>
      <c r="AA440" s="446"/>
      <c r="AB440" s="444"/>
      <c r="AC440" s="445"/>
      <c r="AD440" s="446"/>
      <c r="AE440" s="444"/>
      <c r="AF440" s="445"/>
      <c r="AG440" s="446"/>
      <c r="AH440" s="444"/>
      <c r="AI440" s="445"/>
      <c r="AJ440" s="446"/>
      <c r="AK440" s="444"/>
      <c r="AL440" s="445"/>
      <c r="AM440" s="446"/>
      <c r="AN440" s="444"/>
      <c r="AO440" s="445"/>
      <c r="AP440" s="446"/>
      <c r="AQ440" s="444"/>
      <c r="AR440" s="445"/>
      <c r="AS440" s="447" t="str">
        <f t="shared" ref="AS440:AU440" si="2180">IF($C440&lt;&gt;"",O440+R440,"")</f>
        <v/>
      </c>
      <c r="AT440" s="447" t="str">
        <f t="shared" si="2180"/>
        <v/>
      </c>
      <c r="AU440" s="447" t="str">
        <f t="shared" si="2180"/>
        <v/>
      </c>
      <c r="AV440" s="448" t="str">
        <f t="shared" si="1"/>
        <v/>
      </c>
      <c r="AW440" s="447" t="str">
        <f t="shared" ref="AW440:AY440" si="2181">IF($C440&lt;&gt;"",U440+X440,"")</f>
        <v/>
      </c>
      <c r="AX440" s="447" t="str">
        <f t="shared" si="2181"/>
        <v/>
      </c>
      <c r="AY440" s="447" t="str">
        <f t="shared" si="2181"/>
        <v/>
      </c>
      <c r="AZ440" s="448" t="str">
        <f t="shared" si="3"/>
        <v/>
      </c>
      <c r="BA440" s="447" t="str">
        <f t="shared" ref="BA440:BC440" si="2182">IF($C440&lt;&gt;"",AA440+AD440,"")</f>
        <v/>
      </c>
      <c r="BB440" s="447" t="str">
        <f t="shared" si="2182"/>
        <v/>
      </c>
      <c r="BC440" s="447" t="str">
        <f t="shared" si="2182"/>
        <v/>
      </c>
      <c r="BD440" s="448" t="str">
        <f t="shared" si="5"/>
        <v/>
      </c>
      <c r="BE440" s="447" t="str">
        <f t="shared" ref="BE440:BG440" si="2183">IF($C440&lt;&gt;"",AG440+AJ440,"")</f>
        <v/>
      </c>
      <c r="BF440" s="447" t="str">
        <f t="shared" si="2183"/>
        <v/>
      </c>
      <c r="BG440" s="447" t="str">
        <f t="shared" si="2183"/>
        <v/>
      </c>
      <c r="BH440" s="428" t="str">
        <f t="shared" si="7"/>
        <v/>
      </c>
      <c r="BI440" s="447" t="str">
        <f t="shared" ref="BI440:BK440" si="2184">IF($C440&lt;&gt;"",AJ440+AM440,"")</f>
        <v/>
      </c>
      <c r="BJ440" s="447" t="str">
        <f t="shared" si="2184"/>
        <v/>
      </c>
      <c r="BK440" s="447" t="str">
        <f t="shared" si="2184"/>
        <v/>
      </c>
      <c r="BL440" s="428" t="str">
        <f t="shared" si="9"/>
        <v/>
      </c>
    </row>
    <row r="441" spans="1:64" ht="24.75" customHeight="1">
      <c r="A441" s="449"/>
      <c r="B441" s="431"/>
      <c r="C441" s="432"/>
      <c r="D441" s="433"/>
      <c r="E441" s="434"/>
      <c r="F441" s="435"/>
      <c r="G441" s="436"/>
      <c r="H441" s="437"/>
      <c r="I441" s="437"/>
      <c r="J441" s="437"/>
      <c r="K441" s="435"/>
      <c r="L441" s="450"/>
      <c r="M441" s="439"/>
      <c r="N441" s="440"/>
      <c r="O441" s="441"/>
      <c r="P441" s="442"/>
      <c r="Q441" s="443"/>
      <c r="R441" s="441"/>
      <c r="S441" s="442"/>
      <c r="T441" s="443"/>
      <c r="U441" s="444"/>
      <c r="V441" s="444"/>
      <c r="W441" s="445"/>
      <c r="X441" s="446"/>
      <c r="Y441" s="444"/>
      <c r="Z441" s="445"/>
      <c r="AA441" s="446"/>
      <c r="AB441" s="444"/>
      <c r="AC441" s="445"/>
      <c r="AD441" s="446"/>
      <c r="AE441" s="444"/>
      <c r="AF441" s="445"/>
      <c r="AG441" s="446"/>
      <c r="AH441" s="444"/>
      <c r="AI441" s="445"/>
      <c r="AJ441" s="446"/>
      <c r="AK441" s="444"/>
      <c r="AL441" s="445"/>
      <c r="AM441" s="446"/>
      <c r="AN441" s="444"/>
      <c r="AO441" s="445"/>
      <c r="AP441" s="446"/>
      <c r="AQ441" s="444"/>
      <c r="AR441" s="445"/>
      <c r="AS441" s="447" t="str">
        <f t="shared" ref="AS441:AU441" si="2185">IF($C441&lt;&gt;"",O441+R441,"")</f>
        <v/>
      </c>
      <c r="AT441" s="447" t="str">
        <f t="shared" si="2185"/>
        <v/>
      </c>
      <c r="AU441" s="447" t="str">
        <f t="shared" si="2185"/>
        <v/>
      </c>
      <c r="AV441" s="448" t="str">
        <f t="shared" si="1"/>
        <v/>
      </c>
      <c r="AW441" s="447" t="str">
        <f t="shared" ref="AW441:AY441" si="2186">IF($C441&lt;&gt;"",U441+X441,"")</f>
        <v/>
      </c>
      <c r="AX441" s="447" t="str">
        <f t="shared" si="2186"/>
        <v/>
      </c>
      <c r="AY441" s="447" t="str">
        <f t="shared" si="2186"/>
        <v/>
      </c>
      <c r="AZ441" s="448" t="str">
        <f t="shared" si="3"/>
        <v/>
      </c>
      <c r="BA441" s="447" t="str">
        <f t="shared" ref="BA441:BC441" si="2187">IF($C441&lt;&gt;"",AA441+AD441,"")</f>
        <v/>
      </c>
      <c r="BB441" s="447" t="str">
        <f t="shared" si="2187"/>
        <v/>
      </c>
      <c r="BC441" s="447" t="str">
        <f t="shared" si="2187"/>
        <v/>
      </c>
      <c r="BD441" s="448" t="str">
        <f t="shared" si="5"/>
        <v/>
      </c>
      <c r="BE441" s="447" t="str">
        <f t="shared" ref="BE441:BG441" si="2188">IF($C441&lt;&gt;"",AG441+AJ441,"")</f>
        <v/>
      </c>
      <c r="BF441" s="447" t="str">
        <f t="shared" si="2188"/>
        <v/>
      </c>
      <c r="BG441" s="447" t="str">
        <f t="shared" si="2188"/>
        <v/>
      </c>
      <c r="BH441" s="428" t="str">
        <f t="shared" si="7"/>
        <v/>
      </c>
      <c r="BI441" s="447" t="str">
        <f t="shared" ref="BI441:BK441" si="2189">IF($C441&lt;&gt;"",AJ441+AM441,"")</f>
        <v/>
      </c>
      <c r="BJ441" s="447" t="str">
        <f t="shared" si="2189"/>
        <v/>
      </c>
      <c r="BK441" s="447" t="str">
        <f t="shared" si="2189"/>
        <v/>
      </c>
      <c r="BL441" s="428" t="str">
        <f t="shared" si="9"/>
        <v/>
      </c>
    </row>
    <row r="442" spans="1:64" ht="24.75" customHeight="1">
      <c r="A442" s="449"/>
      <c r="B442" s="431"/>
      <c r="C442" s="432"/>
      <c r="D442" s="433"/>
      <c r="E442" s="434"/>
      <c r="F442" s="435"/>
      <c r="G442" s="436"/>
      <c r="H442" s="437"/>
      <c r="I442" s="437"/>
      <c r="J442" s="437"/>
      <c r="K442" s="435"/>
      <c r="L442" s="450"/>
      <c r="M442" s="439"/>
      <c r="N442" s="440"/>
      <c r="O442" s="441"/>
      <c r="P442" s="442"/>
      <c r="Q442" s="443"/>
      <c r="R442" s="441"/>
      <c r="S442" s="442"/>
      <c r="T442" s="443"/>
      <c r="U442" s="444"/>
      <c r="V442" s="444"/>
      <c r="W442" s="445"/>
      <c r="X442" s="446"/>
      <c r="Y442" s="444"/>
      <c r="Z442" s="445"/>
      <c r="AA442" s="446"/>
      <c r="AB442" s="444"/>
      <c r="AC442" s="445"/>
      <c r="AD442" s="446"/>
      <c r="AE442" s="444"/>
      <c r="AF442" s="445"/>
      <c r="AG442" s="446"/>
      <c r="AH442" s="444"/>
      <c r="AI442" s="445"/>
      <c r="AJ442" s="446"/>
      <c r="AK442" s="444"/>
      <c r="AL442" s="445"/>
      <c r="AM442" s="446"/>
      <c r="AN442" s="444"/>
      <c r="AO442" s="445"/>
      <c r="AP442" s="446"/>
      <c r="AQ442" s="444"/>
      <c r="AR442" s="445"/>
      <c r="AS442" s="447" t="str">
        <f t="shared" ref="AS442:AU442" si="2190">IF($C442&lt;&gt;"",O442+R442,"")</f>
        <v/>
      </c>
      <c r="AT442" s="447" t="str">
        <f t="shared" si="2190"/>
        <v/>
      </c>
      <c r="AU442" s="447" t="str">
        <f t="shared" si="2190"/>
        <v/>
      </c>
      <c r="AV442" s="448" t="str">
        <f t="shared" si="1"/>
        <v/>
      </c>
      <c r="AW442" s="447" t="str">
        <f t="shared" ref="AW442:AY442" si="2191">IF($C442&lt;&gt;"",U442+X442,"")</f>
        <v/>
      </c>
      <c r="AX442" s="447" t="str">
        <f t="shared" si="2191"/>
        <v/>
      </c>
      <c r="AY442" s="447" t="str">
        <f t="shared" si="2191"/>
        <v/>
      </c>
      <c r="AZ442" s="448" t="str">
        <f t="shared" si="3"/>
        <v/>
      </c>
      <c r="BA442" s="447" t="str">
        <f t="shared" ref="BA442:BC442" si="2192">IF($C442&lt;&gt;"",AA442+AD442,"")</f>
        <v/>
      </c>
      <c r="BB442" s="447" t="str">
        <f t="shared" si="2192"/>
        <v/>
      </c>
      <c r="BC442" s="447" t="str">
        <f t="shared" si="2192"/>
        <v/>
      </c>
      <c r="BD442" s="448" t="str">
        <f t="shared" si="5"/>
        <v/>
      </c>
      <c r="BE442" s="447" t="str">
        <f t="shared" ref="BE442:BG442" si="2193">IF($C442&lt;&gt;"",AG442+AJ442,"")</f>
        <v/>
      </c>
      <c r="BF442" s="447" t="str">
        <f t="shared" si="2193"/>
        <v/>
      </c>
      <c r="BG442" s="447" t="str">
        <f t="shared" si="2193"/>
        <v/>
      </c>
      <c r="BH442" s="428" t="str">
        <f t="shared" si="7"/>
        <v/>
      </c>
      <c r="BI442" s="447" t="str">
        <f t="shared" ref="BI442:BK442" si="2194">IF($C442&lt;&gt;"",AJ442+AM442,"")</f>
        <v/>
      </c>
      <c r="BJ442" s="447" t="str">
        <f t="shared" si="2194"/>
        <v/>
      </c>
      <c r="BK442" s="447" t="str">
        <f t="shared" si="2194"/>
        <v/>
      </c>
      <c r="BL442" s="428" t="str">
        <f t="shared" si="9"/>
        <v/>
      </c>
    </row>
    <row r="443" spans="1:64" ht="24.75" customHeight="1">
      <c r="A443" s="449"/>
      <c r="B443" s="431"/>
      <c r="C443" s="432"/>
      <c r="D443" s="433"/>
      <c r="E443" s="434"/>
      <c r="F443" s="435"/>
      <c r="G443" s="436"/>
      <c r="H443" s="437"/>
      <c r="I443" s="437"/>
      <c r="J443" s="437"/>
      <c r="K443" s="435"/>
      <c r="L443" s="450"/>
      <c r="M443" s="439"/>
      <c r="N443" s="440"/>
      <c r="O443" s="441"/>
      <c r="P443" s="442"/>
      <c r="Q443" s="443"/>
      <c r="R443" s="441"/>
      <c r="S443" s="442"/>
      <c r="T443" s="443"/>
      <c r="U443" s="444"/>
      <c r="V443" s="444"/>
      <c r="W443" s="445"/>
      <c r="X443" s="446"/>
      <c r="Y443" s="444"/>
      <c r="Z443" s="445"/>
      <c r="AA443" s="446"/>
      <c r="AB443" s="444"/>
      <c r="AC443" s="445"/>
      <c r="AD443" s="446"/>
      <c r="AE443" s="444"/>
      <c r="AF443" s="445"/>
      <c r="AG443" s="446"/>
      <c r="AH443" s="444"/>
      <c r="AI443" s="445"/>
      <c r="AJ443" s="446"/>
      <c r="AK443" s="444"/>
      <c r="AL443" s="445"/>
      <c r="AM443" s="446"/>
      <c r="AN443" s="444"/>
      <c r="AO443" s="445"/>
      <c r="AP443" s="446"/>
      <c r="AQ443" s="444"/>
      <c r="AR443" s="445"/>
      <c r="AS443" s="447" t="str">
        <f t="shared" ref="AS443:AU443" si="2195">IF($C443&lt;&gt;"",O443+R443,"")</f>
        <v/>
      </c>
      <c r="AT443" s="447" t="str">
        <f t="shared" si="2195"/>
        <v/>
      </c>
      <c r="AU443" s="447" t="str">
        <f t="shared" si="2195"/>
        <v/>
      </c>
      <c r="AV443" s="448" t="str">
        <f t="shared" si="1"/>
        <v/>
      </c>
      <c r="AW443" s="447" t="str">
        <f t="shared" ref="AW443:AY443" si="2196">IF($C443&lt;&gt;"",U443+X443,"")</f>
        <v/>
      </c>
      <c r="AX443" s="447" t="str">
        <f t="shared" si="2196"/>
        <v/>
      </c>
      <c r="AY443" s="447" t="str">
        <f t="shared" si="2196"/>
        <v/>
      </c>
      <c r="AZ443" s="448" t="str">
        <f t="shared" si="3"/>
        <v/>
      </c>
      <c r="BA443" s="447" t="str">
        <f t="shared" ref="BA443:BC443" si="2197">IF($C443&lt;&gt;"",AA443+AD443,"")</f>
        <v/>
      </c>
      <c r="BB443" s="447" t="str">
        <f t="shared" si="2197"/>
        <v/>
      </c>
      <c r="BC443" s="447" t="str">
        <f t="shared" si="2197"/>
        <v/>
      </c>
      <c r="BD443" s="448" t="str">
        <f t="shared" si="5"/>
        <v/>
      </c>
      <c r="BE443" s="447" t="str">
        <f t="shared" ref="BE443:BG443" si="2198">IF($C443&lt;&gt;"",AG443+AJ443,"")</f>
        <v/>
      </c>
      <c r="BF443" s="447" t="str">
        <f t="shared" si="2198"/>
        <v/>
      </c>
      <c r="BG443" s="447" t="str">
        <f t="shared" si="2198"/>
        <v/>
      </c>
      <c r="BH443" s="428" t="str">
        <f t="shared" si="7"/>
        <v/>
      </c>
      <c r="BI443" s="447" t="str">
        <f t="shared" ref="BI443:BK443" si="2199">IF($C443&lt;&gt;"",AJ443+AM443,"")</f>
        <v/>
      </c>
      <c r="BJ443" s="447" t="str">
        <f t="shared" si="2199"/>
        <v/>
      </c>
      <c r="BK443" s="447" t="str">
        <f t="shared" si="2199"/>
        <v/>
      </c>
      <c r="BL443" s="428" t="str">
        <f t="shared" si="9"/>
        <v/>
      </c>
    </row>
    <row r="444" spans="1:64" ht="24.75" customHeight="1">
      <c r="A444" s="449"/>
      <c r="B444" s="431"/>
      <c r="C444" s="432"/>
      <c r="D444" s="433"/>
      <c r="E444" s="434"/>
      <c r="F444" s="435"/>
      <c r="G444" s="436"/>
      <c r="H444" s="437"/>
      <c r="I444" s="437"/>
      <c r="J444" s="437"/>
      <c r="K444" s="435"/>
      <c r="L444" s="450"/>
      <c r="M444" s="439"/>
      <c r="N444" s="440"/>
      <c r="O444" s="441"/>
      <c r="P444" s="442"/>
      <c r="Q444" s="443"/>
      <c r="R444" s="441"/>
      <c r="S444" s="442"/>
      <c r="T444" s="443"/>
      <c r="U444" s="444"/>
      <c r="V444" s="444"/>
      <c r="W444" s="445"/>
      <c r="X444" s="446"/>
      <c r="Y444" s="444"/>
      <c r="Z444" s="445"/>
      <c r="AA444" s="446"/>
      <c r="AB444" s="444"/>
      <c r="AC444" s="445"/>
      <c r="AD444" s="446"/>
      <c r="AE444" s="444"/>
      <c r="AF444" s="445"/>
      <c r="AG444" s="446"/>
      <c r="AH444" s="444"/>
      <c r="AI444" s="445"/>
      <c r="AJ444" s="446"/>
      <c r="AK444" s="444"/>
      <c r="AL444" s="445"/>
      <c r="AM444" s="446"/>
      <c r="AN444" s="444"/>
      <c r="AO444" s="445"/>
      <c r="AP444" s="446"/>
      <c r="AQ444" s="444"/>
      <c r="AR444" s="445"/>
      <c r="AS444" s="447" t="str">
        <f t="shared" ref="AS444:AU444" si="2200">IF($C444&lt;&gt;"",O444+R444,"")</f>
        <v/>
      </c>
      <c r="AT444" s="447" t="str">
        <f t="shared" si="2200"/>
        <v/>
      </c>
      <c r="AU444" s="447" t="str">
        <f t="shared" si="2200"/>
        <v/>
      </c>
      <c r="AV444" s="448" t="str">
        <f t="shared" si="1"/>
        <v/>
      </c>
      <c r="AW444" s="447" t="str">
        <f t="shared" ref="AW444:AY444" si="2201">IF($C444&lt;&gt;"",U444+X444,"")</f>
        <v/>
      </c>
      <c r="AX444" s="447" t="str">
        <f t="shared" si="2201"/>
        <v/>
      </c>
      <c r="AY444" s="447" t="str">
        <f t="shared" si="2201"/>
        <v/>
      </c>
      <c r="AZ444" s="448" t="str">
        <f t="shared" si="3"/>
        <v/>
      </c>
      <c r="BA444" s="447" t="str">
        <f t="shared" ref="BA444:BC444" si="2202">IF($C444&lt;&gt;"",AA444+AD444,"")</f>
        <v/>
      </c>
      <c r="BB444" s="447" t="str">
        <f t="shared" si="2202"/>
        <v/>
      </c>
      <c r="BC444" s="447" t="str">
        <f t="shared" si="2202"/>
        <v/>
      </c>
      <c r="BD444" s="448" t="str">
        <f t="shared" si="5"/>
        <v/>
      </c>
      <c r="BE444" s="447" t="str">
        <f t="shared" ref="BE444:BG444" si="2203">IF($C444&lt;&gt;"",AG444+AJ444,"")</f>
        <v/>
      </c>
      <c r="BF444" s="447" t="str">
        <f t="shared" si="2203"/>
        <v/>
      </c>
      <c r="BG444" s="447" t="str">
        <f t="shared" si="2203"/>
        <v/>
      </c>
      <c r="BH444" s="428" t="str">
        <f t="shared" si="7"/>
        <v/>
      </c>
      <c r="BI444" s="447" t="str">
        <f t="shared" ref="BI444:BK444" si="2204">IF($C444&lt;&gt;"",AJ444+AM444,"")</f>
        <v/>
      </c>
      <c r="BJ444" s="447" t="str">
        <f t="shared" si="2204"/>
        <v/>
      </c>
      <c r="BK444" s="447" t="str">
        <f t="shared" si="2204"/>
        <v/>
      </c>
      <c r="BL444" s="428" t="str">
        <f t="shared" si="9"/>
        <v/>
      </c>
    </row>
    <row r="445" spans="1:64" ht="24.75" customHeight="1">
      <c r="A445" s="449"/>
      <c r="B445" s="431"/>
      <c r="C445" s="432"/>
      <c r="D445" s="433"/>
      <c r="E445" s="434"/>
      <c r="F445" s="435"/>
      <c r="G445" s="436"/>
      <c r="H445" s="437"/>
      <c r="I445" s="437"/>
      <c r="J445" s="437"/>
      <c r="K445" s="435"/>
      <c r="L445" s="450"/>
      <c r="M445" s="439"/>
      <c r="N445" s="440"/>
      <c r="O445" s="441"/>
      <c r="P445" s="442"/>
      <c r="Q445" s="443"/>
      <c r="R445" s="441"/>
      <c r="S445" s="442"/>
      <c r="T445" s="443"/>
      <c r="U445" s="444"/>
      <c r="V445" s="444"/>
      <c r="W445" s="445"/>
      <c r="X445" s="446"/>
      <c r="Y445" s="444"/>
      <c r="Z445" s="445"/>
      <c r="AA445" s="446"/>
      <c r="AB445" s="444"/>
      <c r="AC445" s="445"/>
      <c r="AD445" s="446"/>
      <c r="AE445" s="444"/>
      <c r="AF445" s="445"/>
      <c r="AG445" s="446"/>
      <c r="AH445" s="444"/>
      <c r="AI445" s="445"/>
      <c r="AJ445" s="446"/>
      <c r="AK445" s="444"/>
      <c r="AL445" s="445"/>
      <c r="AM445" s="446"/>
      <c r="AN445" s="444"/>
      <c r="AO445" s="445"/>
      <c r="AP445" s="446"/>
      <c r="AQ445" s="444"/>
      <c r="AR445" s="445"/>
      <c r="AS445" s="447" t="str">
        <f t="shared" ref="AS445:AU445" si="2205">IF($C445&lt;&gt;"",O445+R445,"")</f>
        <v/>
      </c>
      <c r="AT445" s="447" t="str">
        <f t="shared" si="2205"/>
        <v/>
      </c>
      <c r="AU445" s="447" t="str">
        <f t="shared" si="2205"/>
        <v/>
      </c>
      <c r="AV445" s="448" t="str">
        <f t="shared" si="1"/>
        <v/>
      </c>
      <c r="AW445" s="447" t="str">
        <f t="shared" ref="AW445:AY445" si="2206">IF($C445&lt;&gt;"",U445+X445,"")</f>
        <v/>
      </c>
      <c r="AX445" s="447" t="str">
        <f t="shared" si="2206"/>
        <v/>
      </c>
      <c r="AY445" s="447" t="str">
        <f t="shared" si="2206"/>
        <v/>
      </c>
      <c r="AZ445" s="448" t="str">
        <f t="shared" si="3"/>
        <v/>
      </c>
      <c r="BA445" s="447" t="str">
        <f t="shared" ref="BA445:BC445" si="2207">IF($C445&lt;&gt;"",AA445+AD445,"")</f>
        <v/>
      </c>
      <c r="BB445" s="447" t="str">
        <f t="shared" si="2207"/>
        <v/>
      </c>
      <c r="BC445" s="447" t="str">
        <f t="shared" si="2207"/>
        <v/>
      </c>
      <c r="BD445" s="448" t="str">
        <f t="shared" si="5"/>
        <v/>
      </c>
      <c r="BE445" s="447" t="str">
        <f t="shared" ref="BE445:BG445" si="2208">IF($C445&lt;&gt;"",AG445+AJ445,"")</f>
        <v/>
      </c>
      <c r="BF445" s="447" t="str">
        <f t="shared" si="2208"/>
        <v/>
      </c>
      <c r="BG445" s="447" t="str">
        <f t="shared" si="2208"/>
        <v/>
      </c>
      <c r="BH445" s="428" t="str">
        <f t="shared" si="7"/>
        <v/>
      </c>
      <c r="BI445" s="447" t="str">
        <f t="shared" ref="BI445:BK445" si="2209">IF($C445&lt;&gt;"",AJ445+AM445,"")</f>
        <v/>
      </c>
      <c r="BJ445" s="447" t="str">
        <f t="shared" si="2209"/>
        <v/>
      </c>
      <c r="BK445" s="447" t="str">
        <f t="shared" si="2209"/>
        <v/>
      </c>
      <c r="BL445" s="428" t="str">
        <f t="shared" si="9"/>
        <v/>
      </c>
    </row>
    <row r="446" spans="1:64" ht="24.75" customHeight="1">
      <c r="A446" s="449"/>
      <c r="B446" s="431"/>
      <c r="C446" s="432"/>
      <c r="D446" s="433"/>
      <c r="E446" s="434"/>
      <c r="F446" s="435"/>
      <c r="G446" s="436"/>
      <c r="H446" s="437"/>
      <c r="I446" s="437"/>
      <c r="J446" s="437"/>
      <c r="K446" s="435"/>
      <c r="L446" s="450"/>
      <c r="M446" s="439"/>
      <c r="N446" s="440"/>
      <c r="O446" s="441"/>
      <c r="P446" s="442"/>
      <c r="Q446" s="443"/>
      <c r="R446" s="441"/>
      <c r="S446" s="442"/>
      <c r="T446" s="443"/>
      <c r="U446" s="444"/>
      <c r="V446" s="444"/>
      <c r="W446" s="445"/>
      <c r="X446" s="446"/>
      <c r="Y446" s="444"/>
      <c r="Z446" s="445"/>
      <c r="AA446" s="446"/>
      <c r="AB446" s="444"/>
      <c r="AC446" s="445"/>
      <c r="AD446" s="446"/>
      <c r="AE446" s="444"/>
      <c r="AF446" s="445"/>
      <c r="AG446" s="446"/>
      <c r="AH446" s="444"/>
      <c r="AI446" s="445"/>
      <c r="AJ446" s="446"/>
      <c r="AK446" s="444"/>
      <c r="AL446" s="445"/>
      <c r="AM446" s="446"/>
      <c r="AN446" s="444"/>
      <c r="AO446" s="445"/>
      <c r="AP446" s="446"/>
      <c r="AQ446" s="444"/>
      <c r="AR446" s="445"/>
      <c r="AS446" s="447" t="str">
        <f t="shared" ref="AS446:AU446" si="2210">IF($C446&lt;&gt;"",O446+R446,"")</f>
        <v/>
      </c>
      <c r="AT446" s="447" t="str">
        <f t="shared" si="2210"/>
        <v/>
      </c>
      <c r="AU446" s="447" t="str">
        <f t="shared" si="2210"/>
        <v/>
      </c>
      <c r="AV446" s="448" t="str">
        <f t="shared" si="1"/>
        <v/>
      </c>
      <c r="AW446" s="447" t="str">
        <f t="shared" ref="AW446:AY446" si="2211">IF($C446&lt;&gt;"",U446+X446,"")</f>
        <v/>
      </c>
      <c r="AX446" s="447" t="str">
        <f t="shared" si="2211"/>
        <v/>
      </c>
      <c r="AY446" s="447" t="str">
        <f t="shared" si="2211"/>
        <v/>
      </c>
      <c r="AZ446" s="448" t="str">
        <f t="shared" si="3"/>
        <v/>
      </c>
      <c r="BA446" s="447" t="str">
        <f t="shared" ref="BA446:BC446" si="2212">IF($C446&lt;&gt;"",AA446+AD446,"")</f>
        <v/>
      </c>
      <c r="BB446" s="447" t="str">
        <f t="shared" si="2212"/>
        <v/>
      </c>
      <c r="BC446" s="447" t="str">
        <f t="shared" si="2212"/>
        <v/>
      </c>
      <c r="BD446" s="448" t="str">
        <f t="shared" si="5"/>
        <v/>
      </c>
      <c r="BE446" s="447" t="str">
        <f t="shared" ref="BE446:BG446" si="2213">IF($C446&lt;&gt;"",AG446+AJ446,"")</f>
        <v/>
      </c>
      <c r="BF446" s="447" t="str">
        <f t="shared" si="2213"/>
        <v/>
      </c>
      <c r="BG446" s="447" t="str">
        <f t="shared" si="2213"/>
        <v/>
      </c>
      <c r="BH446" s="428" t="str">
        <f t="shared" si="7"/>
        <v/>
      </c>
      <c r="BI446" s="447" t="str">
        <f t="shared" ref="BI446:BK446" si="2214">IF($C446&lt;&gt;"",AJ446+AM446,"")</f>
        <v/>
      </c>
      <c r="BJ446" s="447" t="str">
        <f t="shared" si="2214"/>
        <v/>
      </c>
      <c r="BK446" s="447" t="str">
        <f t="shared" si="2214"/>
        <v/>
      </c>
      <c r="BL446" s="428" t="str">
        <f t="shared" si="9"/>
        <v/>
      </c>
    </row>
    <row r="447" spans="1:64" ht="24.75" customHeight="1">
      <c r="A447" s="449"/>
      <c r="B447" s="431"/>
      <c r="C447" s="432"/>
      <c r="D447" s="433"/>
      <c r="E447" s="434"/>
      <c r="F447" s="435"/>
      <c r="G447" s="436"/>
      <c r="H447" s="437"/>
      <c r="I447" s="437"/>
      <c r="J447" s="437"/>
      <c r="K447" s="435"/>
      <c r="L447" s="450"/>
      <c r="M447" s="439"/>
      <c r="N447" s="440"/>
      <c r="O447" s="441"/>
      <c r="P447" s="442"/>
      <c r="Q447" s="443"/>
      <c r="R447" s="441"/>
      <c r="S447" s="442"/>
      <c r="T447" s="443"/>
      <c r="U447" s="444"/>
      <c r="V447" s="444"/>
      <c r="W447" s="445"/>
      <c r="X447" s="446"/>
      <c r="Y447" s="444"/>
      <c r="Z447" s="445"/>
      <c r="AA447" s="446"/>
      <c r="AB447" s="444"/>
      <c r="AC447" s="445"/>
      <c r="AD447" s="446"/>
      <c r="AE447" s="444"/>
      <c r="AF447" s="445"/>
      <c r="AG447" s="446"/>
      <c r="AH447" s="444"/>
      <c r="AI447" s="445"/>
      <c r="AJ447" s="446"/>
      <c r="AK447" s="444"/>
      <c r="AL447" s="445"/>
      <c r="AM447" s="446"/>
      <c r="AN447" s="444"/>
      <c r="AO447" s="445"/>
      <c r="AP447" s="446"/>
      <c r="AQ447" s="444"/>
      <c r="AR447" s="445"/>
      <c r="AS447" s="447" t="str">
        <f t="shared" ref="AS447:AU447" si="2215">IF($C447&lt;&gt;"",O447+R447,"")</f>
        <v/>
      </c>
      <c r="AT447" s="447" t="str">
        <f t="shared" si="2215"/>
        <v/>
      </c>
      <c r="AU447" s="447" t="str">
        <f t="shared" si="2215"/>
        <v/>
      </c>
      <c r="AV447" s="448" t="str">
        <f t="shared" si="1"/>
        <v/>
      </c>
      <c r="AW447" s="447" t="str">
        <f t="shared" ref="AW447:AY447" si="2216">IF($C447&lt;&gt;"",U447+X447,"")</f>
        <v/>
      </c>
      <c r="AX447" s="447" t="str">
        <f t="shared" si="2216"/>
        <v/>
      </c>
      <c r="AY447" s="447" t="str">
        <f t="shared" si="2216"/>
        <v/>
      </c>
      <c r="AZ447" s="448" t="str">
        <f t="shared" si="3"/>
        <v/>
      </c>
      <c r="BA447" s="447" t="str">
        <f t="shared" ref="BA447:BC447" si="2217">IF($C447&lt;&gt;"",AA447+AD447,"")</f>
        <v/>
      </c>
      <c r="BB447" s="447" t="str">
        <f t="shared" si="2217"/>
        <v/>
      </c>
      <c r="BC447" s="447" t="str">
        <f t="shared" si="2217"/>
        <v/>
      </c>
      <c r="BD447" s="448" t="str">
        <f t="shared" si="5"/>
        <v/>
      </c>
      <c r="BE447" s="447" t="str">
        <f t="shared" ref="BE447:BG447" si="2218">IF($C447&lt;&gt;"",AG447+AJ447,"")</f>
        <v/>
      </c>
      <c r="BF447" s="447" t="str">
        <f t="shared" si="2218"/>
        <v/>
      </c>
      <c r="BG447" s="447" t="str">
        <f t="shared" si="2218"/>
        <v/>
      </c>
      <c r="BH447" s="428" t="str">
        <f t="shared" si="7"/>
        <v/>
      </c>
      <c r="BI447" s="447" t="str">
        <f t="shared" ref="BI447:BK447" si="2219">IF($C447&lt;&gt;"",AJ447+AM447,"")</f>
        <v/>
      </c>
      <c r="BJ447" s="447" t="str">
        <f t="shared" si="2219"/>
        <v/>
      </c>
      <c r="BK447" s="447" t="str">
        <f t="shared" si="2219"/>
        <v/>
      </c>
      <c r="BL447" s="428" t="str">
        <f t="shared" si="9"/>
        <v/>
      </c>
    </row>
    <row r="448" spans="1:64" ht="24.75" customHeight="1">
      <c r="A448" s="449"/>
      <c r="B448" s="431"/>
      <c r="C448" s="432"/>
      <c r="D448" s="433"/>
      <c r="E448" s="434"/>
      <c r="F448" s="435"/>
      <c r="G448" s="436"/>
      <c r="H448" s="437"/>
      <c r="I448" s="437"/>
      <c r="J448" s="437"/>
      <c r="K448" s="435"/>
      <c r="L448" s="450"/>
      <c r="M448" s="439"/>
      <c r="N448" s="440"/>
      <c r="O448" s="441"/>
      <c r="P448" s="442"/>
      <c r="Q448" s="443"/>
      <c r="R448" s="441"/>
      <c r="S448" s="442"/>
      <c r="T448" s="443"/>
      <c r="U448" s="444"/>
      <c r="V448" s="444"/>
      <c r="W448" s="445"/>
      <c r="X448" s="446"/>
      <c r="Y448" s="444"/>
      <c r="Z448" s="445"/>
      <c r="AA448" s="446"/>
      <c r="AB448" s="444"/>
      <c r="AC448" s="445"/>
      <c r="AD448" s="446"/>
      <c r="AE448" s="444"/>
      <c r="AF448" s="445"/>
      <c r="AG448" s="446"/>
      <c r="AH448" s="444"/>
      <c r="AI448" s="445"/>
      <c r="AJ448" s="446"/>
      <c r="AK448" s="444"/>
      <c r="AL448" s="445"/>
      <c r="AM448" s="446"/>
      <c r="AN448" s="444"/>
      <c r="AO448" s="445"/>
      <c r="AP448" s="446"/>
      <c r="AQ448" s="444"/>
      <c r="AR448" s="445"/>
      <c r="AS448" s="447" t="str">
        <f t="shared" ref="AS448:AU448" si="2220">IF($C448&lt;&gt;"",O448+R448,"")</f>
        <v/>
      </c>
      <c r="AT448" s="447" t="str">
        <f t="shared" si="2220"/>
        <v/>
      </c>
      <c r="AU448" s="447" t="str">
        <f t="shared" si="2220"/>
        <v/>
      </c>
      <c r="AV448" s="448" t="str">
        <f t="shared" si="1"/>
        <v/>
      </c>
      <c r="AW448" s="447" t="str">
        <f t="shared" ref="AW448:AY448" si="2221">IF($C448&lt;&gt;"",U448+X448,"")</f>
        <v/>
      </c>
      <c r="AX448" s="447" t="str">
        <f t="shared" si="2221"/>
        <v/>
      </c>
      <c r="AY448" s="447" t="str">
        <f t="shared" si="2221"/>
        <v/>
      </c>
      <c r="AZ448" s="448" t="str">
        <f t="shared" si="3"/>
        <v/>
      </c>
      <c r="BA448" s="447" t="str">
        <f t="shared" ref="BA448:BC448" si="2222">IF($C448&lt;&gt;"",AA448+AD448,"")</f>
        <v/>
      </c>
      <c r="BB448" s="447" t="str">
        <f t="shared" si="2222"/>
        <v/>
      </c>
      <c r="BC448" s="447" t="str">
        <f t="shared" si="2222"/>
        <v/>
      </c>
      <c r="BD448" s="448" t="str">
        <f t="shared" si="5"/>
        <v/>
      </c>
      <c r="BE448" s="447" t="str">
        <f t="shared" ref="BE448:BG448" si="2223">IF($C448&lt;&gt;"",AG448+AJ448,"")</f>
        <v/>
      </c>
      <c r="BF448" s="447" t="str">
        <f t="shared" si="2223"/>
        <v/>
      </c>
      <c r="BG448" s="447" t="str">
        <f t="shared" si="2223"/>
        <v/>
      </c>
      <c r="BH448" s="428" t="str">
        <f t="shared" si="7"/>
        <v/>
      </c>
      <c r="BI448" s="447" t="str">
        <f t="shared" ref="BI448:BK448" si="2224">IF($C448&lt;&gt;"",AJ448+AM448,"")</f>
        <v/>
      </c>
      <c r="BJ448" s="447" t="str">
        <f t="shared" si="2224"/>
        <v/>
      </c>
      <c r="BK448" s="447" t="str">
        <f t="shared" si="2224"/>
        <v/>
      </c>
      <c r="BL448" s="428" t="str">
        <f t="shared" si="9"/>
        <v/>
      </c>
    </row>
    <row r="449" spans="1:64" ht="24.75" customHeight="1">
      <c r="A449" s="449"/>
      <c r="B449" s="431"/>
      <c r="C449" s="432"/>
      <c r="D449" s="433"/>
      <c r="E449" s="434"/>
      <c r="F449" s="435"/>
      <c r="G449" s="436"/>
      <c r="H449" s="437"/>
      <c r="I449" s="437"/>
      <c r="J449" s="437"/>
      <c r="K449" s="435"/>
      <c r="L449" s="450"/>
      <c r="M449" s="439"/>
      <c r="N449" s="440"/>
      <c r="O449" s="441"/>
      <c r="P449" s="442"/>
      <c r="Q449" s="443"/>
      <c r="R449" s="441"/>
      <c r="S449" s="442"/>
      <c r="T449" s="443"/>
      <c r="U449" s="444"/>
      <c r="V449" s="444"/>
      <c r="W449" s="445"/>
      <c r="X449" s="446"/>
      <c r="Y449" s="444"/>
      <c r="Z449" s="445"/>
      <c r="AA449" s="446"/>
      <c r="AB449" s="444"/>
      <c r="AC449" s="445"/>
      <c r="AD449" s="446"/>
      <c r="AE449" s="444"/>
      <c r="AF449" s="445"/>
      <c r="AG449" s="446"/>
      <c r="AH449" s="444"/>
      <c r="AI449" s="445"/>
      <c r="AJ449" s="446"/>
      <c r="AK449" s="444"/>
      <c r="AL449" s="445"/>
      <c r="AM449" s="446"/>
      <c r="AN449" s="444"/>
      <c r="AO449" s="445"/>
      <c r="AP449" s="446"/>
      <c r="AQ449" s="444"/>
      <c r="AR449" s="445"/>
      <c r="AS449" s="447" t="str">
        <f t="shared" ref="AS449:AU449" si="2225">IF($C449&lt;&gt;"",O449+R449,"")</f>
        <v/>
      </c>
      <c r="AT449" s="447" t="str">
        <f t="shared" si="2225"/>
        <v/>
      </c>
      <c r="AU449" s="447" t="str">
        <f t="shared" si="2225"/>
        <v/>
      </c>
      <c r="AV449" s="448" t="str">
        <f t="shared" si="1"/>
        <v/>
      </c>
      <c r="AW449" s="447" t="str">
        <f t="shared" ref="AW449:AY449" si="2226">IF($C449&lt;&gt;"",U449+X449,"")</f>
        <v/>
      </c>
      <c r="AX449" s="447" t="str">
        <f t="shared" si="2226"/>
        <v/>
      </c>
      <c r="AY449" s="447" t="str">
        <f t="shared" si="2226"/>
        <v/>
      </c>
      <c r="AZ449" s="448" t="str">
        <f t="shared" si="3"/>
        <v/>
      </c>
      <c r="BA449" s="447" t="str">
        <f t="shared" ref="BA449:BC449" si="2227">IF($C449&lt;&gt;"",AA449+AD449,"")</f>
        <v/>
      </c>
      <c r="BB449" s="447" t="str">
        <f t="shared" si="2227"/>
        <v/>
      </c>
      <c r="BC449" s="447" t="str">
        <f t="shared" si="2227"/>
        <v/>
      </c>
      <c r="BD449" s="448" t="str">
        <f t="shared" si="5"/>
        <v/>
      </c>
      <c r="BE449" s="447" t="str">
        <f t="shared" ref="BE449:BG449" si="2228">IF($C449&lt;&gt;"",AG449+AJ449,"")</f>
        <v/>
      </c>
      <c r="BF449" s="447" t="str">
        <f t="shared" si="2228"/>
        <v/>
      </c>
      <c r="BG449" s="447" t="str">
        <f t="shared" si="2228"/>
        <v/>
      </c>
      <c r="BH449" s="428" t="str">
        <f t="shared" si="7"/>
        <v/>
      </c>
      <c r="BI449" s="447" t="str">
        <f t="shared" ref="BI449:BK449" si="2229">IF($C449&lt;&gt;"",AJ449+AM449,"")</f>
        <v/>
      </c>
      <c r="BJ449" s="447" t="str">
        <f t="shared" si="2229"/>
        <v/>
      </c>
      <c r="BK449" s="447" t="str">
        <f t="shared" si="2229"/>
        <v/>
      </c>
      <c r="BL449" s="428" t="str">
        <f t="shared" si="9"/>
        <v/>
      </c>
    </row>
    <row r="450" spans="1:64" ht="24.75" customHeight="1">
      <c r="A450" s="449"/>
      <c r="B450" s="431"/>
      <c r="C450" s="432"/>
      <c r="D450" s="433"/>
      <c r="E450" s="434"/>
      <c r="F450" s="435"/>
      <c r="G450" s="436"/>
      <c r="H450" s="437"/>
      <c r="I450" s="437"/>
      <c r="J450" s="437"/>
      <c r="K450" s="435"/>
      <c r="L450" s="450"/>
      <c r="M450" s="439"/>
      <c r="N450" s="440"/>
      <c r="O450" s="441"/>
      <c r="P450" s="442"/>
      <c r="Q450" s="443"/>
      <c r="R450" s="441"/>
      <c r="S450" s="442"/>
      <c r="T450" s="443"/>
      <c r="U450" s="444"/>
      <c r="V450" s="444"/>
      <c r="W450" s="445"/>
      <c r="X450" s="446"/>
      <c r="Y450" s="444"/>
      <c r="Z450" s="445"/>
      <c r="AA450" s="446"/>
      <c r="AB450" s="444"/>
      <c r="AC450" s="445"/>
      <c r="AD450" s="446"/>
      <c r="AE450" s="444"/>
      <c r="AF450" s="445"/>
      <c r="AG450" s="446"/>
      <c r="AH450" s="444"/>
      <c r="AI450" s="445"/>
      <c r="AJ450" s="446"/>
      <c r="AK450" s="444"/>
      <c r="AL450" s="445"/>
      <c r="AM450" s="446"/>
      <c r="AN450" s="444"/>
      <c r="AO450" s="445"/>
      <c r="AP450" s="446"/>
      <c r="AQ450" s="444"/>
      <c r="AR450" s="445"/>
      <c r="AS450" s="447" t="str">
        <f t="shared" ref="AS450:AU450" si="2230">IF($C450&lt;&gt;"",O450+R450,"")</f>
        <v/>
      </c>
      <c r="AT450" s="447" t="str">
        <f t="shared" si="2230"/>
        <v/>
      </c>
      <c r="AU450" s="447" t="str">
        <f t="shared" si="2230"/>
        <v/>
      </c>
      <c r="AV450" s="448" t="str">
        <f t="shared" si="1"/>
        <v/>
      </c>
      <c r="AW450" s="447" t="str">
        <f t="shared" ref="AW450:AY450" si="2231">IF($C450&lt;&gt;"",U450+X450,"")</f>
        <v/>
      </c>
      <c r="AX450" s="447" t="str">
        <f t="shared" si="2231"/>
        <v/>
      </c>
      <c r="AY450" s="447" t="str">
        <f t="shared" si="2231"/>
        <v/>
      </c>
      <c r="AZ450" s="448" t="str">
        <f t="shared" si="3"/>
        <v/>
      </c>
      <c r="BA450" s="447" t="str">
        <f t="shared" ref="BA450:BC450" si="2232">IF($C450&lt;&gt;"",AA450+AD450,"")</f>
        <v/>
      </c>
      <c r="BB450" s="447" t="str">
        <f t="shared" si="2232"/>
        <v/>
      </c>
      <c r="BC450" s="447" t="str">
        <f t="shared" si="2232"/>
        <v/>
      </c>
      <c r="BD450" s="448" t="str">
        <f t="shared" si="5"/>
        <v/>
      </c>
      <c r="BE450" s="447" t="str">
        <f t="shared" ref="BE450:BG450" si="2233">IF($C450&lt;&gt;"",AG450+AJ450,"")</f>
        <v/>
      </c>
      <c r="BF450" s="447" t="str">
        <f t="shared" si="2233"/>
        <v/>
      </c>
      <c r="BG450" s="447" t="str">
        <f t="shared" si="2233"/>
        <v/>
      </c>
      <c r="BH450" s="428" t="str">
        <f t="shared" si="7"/>
        <v/>
      </c>
      <c r="BI450" s="447" t="str">
        <f t="shared" ref="BI450:BK450" si="2234">IF($C450&lt;&gt;"",AJ450+AM450,"")</f>
        <v/>
      </c>
      <c r="BJ450" s="447" t="str">
        <f t="shared" si="2234"/>
        <v/>
      </c>
      <c r="BK450" s="447" t="str">
        <f t="shared" si="2234"/>
        <v/>
      </c>
      <c r="BL450" s="428" t="str">
        <f t="shared" si="9"/>
        <v/>
      </c>
    </row>
    <row r="451" spans="1:64" ht="24.75" customHeight="1">
      <c r="A451" s="449"/>
      <c r="B451" s="431"/>
      <c r="C451" s="432"/>
      <c r="D451" s="433"/>
      <c r="E451" s="434"/>
      <c r="F451" s="435"/>
      <c r="G451" s="436"/>
      <c r="H451" s="437"/>
      <c r="I451" s="437"/>
      <c r="J451" s="437"/>
      <c r="K451" s="435"/>
      <c r="L451" s="450"/>
      <c r="M451" s="439"/>
      <c r="N451" s="440"/>
      <c r="O451" s="441"/>
      <c r="P451" s="442"/>
      <c r="Q451" s="443"/>
      <c r="R451" s="441"/>
      <c r="S451" s="442"/>
      <c r="T451" s="443"/>
      <c r="U451" s="444"/>
      <c r="V451" s="444"/>
      <c r="W451" s="445"/>
      <c r="X451" s="446"/>
      <c r="Y451" s="444"/>
      <c r="Z451" s="445"/>
      <c r="AA451" s="446"/>
      <c r="AB451" s="444"/>
      <c r="AC451" s="445"/>
      <c r="AD451" s="446"/>
      <c r="AE451" s="444"/>
      <c r="AF451" s="445"/>
      <c r="AG451" s="446"/>
      <c r="AH451" s="444"/>
      <c r="AI451" s="445"/>
      <c r="AJ451" s="446"/>
      <c r="AK451" s="444"/>
      <c r="AL451" s="445"/>
      <c r="AM451" s="446"/>
      <c r="AN451" s="444"/>
      <c r="AO451" s="445"/>
      <c r="AP451" s="446"/>
      <c r="AQ451" s="444"/>
      <c r="AR451" s="445"/>
      <c r="AS451" s="447" t="str">
        <f t="shared" ref="AS451:AU451" si="2235">IF($C451&lt;&gt;"",O451+R451,"")</f>
        <v/>
      </c>
      <c r="AT451" s="447" t="str">
        <f t="shared" si="2235"/>
        <v/>
      </c>
      <c r="AU451" s="447" t="str">
        <f t="shared" si="2235"/>
        <v/>
      </c>
      <c r="AV451" s="448" t="str">
        <f t="shared" si="1"/>
        <v/>
      </c>
      <c r="AW451" s="447" t="str">
        <f t="shared" ref="AW451:AY451" si="2236">IF($C451&lt;&gt;"",U451+X451,"")</f>
        <v/>
      </c>
      <c r="AX451" s="447" t="str">
        <f t="shared" si="2236"/>
        <v/>
      </c>
      <c r="AY451" s="447" t="str">
        <f t="shared" si="2236"/>
        <v/>
      </c>
      <c r="AZ451" s="448" t="str">
        <f t="shared" si="3"/>
        <v/>
      </c>
      <c r="BA451" s="447" t="str">
        <f t="shared" ref="BA451:BC451" si="2237">IF($C451&lt;&gt;"",AA451+AD451,"")</f>
        <v/>
      </c>
      <c r="BB451" s="447" t="str">
        <f t="shared" si="2237"/>
        <v/>
      </c>
      <c r="BC451" s="447" t="str">
        <f t="shared" si="2237"/>
        <v/>
      </c>
      <c r="BD451" s="448" t="str">
        <f t="shared" si="5"/>
        <v/>
      </c>
      <c r="BE451" s="447" t="str">
        <f t="shared" ref="BE451:BG451" si="2238">IF($C451&lt;&gt;"",AG451+AJ451,"")</f>
        <v/>
      </c>
      <c r="BF451" s="447" t="str">
        <f t="shared" si="2238"/>
        <v/>
      </c>
      <c r="BG451" s="447" t="str">
        <f t="shared" si="2238"/>
        <v/>
      </c>
      <c r="BH451" s="428" t="str">
        <f t="shared" si="7"/>
        <v/>
      </c>
      <c r="BI451" s="447" t="str">
        <f t="shared" ref="BI451:BK451" si="2239">IF($C451&lt;&gt;"",AJ451+AM451,"")</f>
        <v/>
      </c>
      <c r="BJ451" s="447" t="str">
        <f t="shared" si="2239"/>
        <v/>
      </c>
      <c r="BK451" s="447" t="str">
        <f t="shared" si="2239"/>
        <v/>
      </c>
      <c r="BL451" s="428" t="str">
        <f t="shared" si="9"/>
        <v/>
      </c>
    </row>
    <row r="452" spans="1:64" ht="24.75" customHeight="1">
      <c r="A452" s="449"/>
      <c r="B452" s="431"/>
      <c r="C452" s="432"/>
      <c r="D452" s="433"/>
      <c r="E452" s="434"/>
      <c r="F452" s="435"/>
      <c r="G452" s="436"/>
      <c r="H452" s="437"/>
      <c r="I452" s="437"/>
      <c r="J452" s="437"/>
      <c r="K452" s="435"/>
      <c r="L452" s="450"/>
      <c r="M452" s="439"/>
      <c r="N452" s="440"/>
      <c r="O452" s="441"/>
      <c r="P452" s="442"/>
      <c r="Q452" s="443"/>
      <c r="R452" s="441"/>
      <c r="S452" s="442"/>
      <c r="T452" s="443"/>
      <c r="U452" s="444"/>
      <c r="V452" s="444"/>
      <c r="W452" s="445"/>
      <c r="X452" s="446"/>
      <c r="Y452" s="444"/>
      <c r="Z452" s="445"/>
      <c r="AA452" s="446"/>
      <c r="AB452" s="444"/>
      <c r="AC452" s="445"/>
      <c r="AD452" s="446"/>
      <c r="AE452" s="444"/>
      <c r="AF452" s="445"/>
      <c r="AG452" s="446"/>
      <c r="AH452" s="444"/>
      <c r="AI452" s="445"/>
      <c r="AJ452" s="446"/>
      <c r="AK452" s="444"/>
      <c r="AL452" s="445"/>
      <c r="AM452" s="446"/>
      <c r="AN452" s="444"/>
      <c r="AO452" s="445"/>
      <c r="AP452" s="446"/>
      <c r="AQ452" s="444"/>
      <c r="AR452" s="445"/>
      <c r="AS452" s="447" t="str">
        <f t="shared" ref="AS452:AU452" si="2240">IF($C452&lt;&gt;"",O452+R452,"")</f>
        <v/>
      </c>
      <c r="AT452" s="447" t="str">
        <f t="shared" si="2240"/>
        <v/>
      </c>
      <c r="AU452" s="447" t="str">
        <f t="shared" si="2240"/>
        <v/>
      </c>
      <c r="AV452" s="448" t="str">
        <f t="shared" si="1"/>
        <v/>
      </c>
      <c r="AW452" s="447" t="str">
        <f t="shared" ref="AW452:AY452" si="2241">IF($C452&lt;&gt;"",U452+X452,"")</f>
        <v/>
      </c>
      <c r="AX452" s="447" t="str">
        <f t="shared" si="2241"/>
        <v/>
      </c>
      <c r="AY452" s="447" t="str">
        <f t="shared" si="2241"/>
        <v/>
      </c>
      <c r="AZ452" s="448" t="str">
        <f t="shared" si="3"/>
        <v/>
      </c>
      <c r="BA452" s="447" t="str">
        <f t="shared" ref="BA452:BC452" si="2242">IF($C452&lt;&gt;"",AA452+AD452,"")</f>
        <v/>
      </c>
      <c r="BB452" s="447" t="str">
        <f t="shared" si="2242"/>
        <v/>
      </c>
      <c r="BC452" s="447" t="str">
        <f t="shared" si="2242"/>
        <v/>
      </c>
      <c r="BD452" s="448" t="str">
        <f t="shared" si="5"/>
        <v/>
      </c>
      <c r="BE452" s="447" t="str">
        <f t="shared" ref="BE452:BG452" si="2243">IF($C452&lt;&gt;"",AG452+AJ452,"")</f>
        <v/>
      </c>
      <c r="BF452" s="447" t="str">
        <f t="shared" si="2243"/>
        <v/>
      </c>
      <c r="BG452" s="447" t="str">
        <f t="shared" si="2243"/>
        <v/>
      </c>
      <c r="BH452" s="428" t="str">
        <f t="shared" si="7"/>
        <v/>
      </c>
      <c r="BI452" s="447" t="str">
        <f t="shared" ref="BI452:BK452" si="2244">IF($C452&lt;&gt;"",AJ452+AM452,"")</f>
        <v/>
      </c>
      <c r="BJ452" s="447" t="str">
        <f t="shared" si="2244"/>
        <v/>
      </c>
      <c r="BK452" s="447" t="str">
        <f t="shared" si="2244"/>
        <v/>
      </c>
      <c r="BL452" s="428" t="str">
        <f t="shared" si="9"/>
        <v/>
      </c>
    </row>
    <row r="453" spans="1:64" ht="24.75" customHeight="1">
      <c r="A453" s="449"/>
      <c r="B453" s="431"/>
      <c r="C453" s="432"/>
      <c r="D453" s="433"/>
      <c r="E453" s="434"/>
      <c r="F453" s="435"/>
      <c r="G453" s="436"/>
      <c r="H453" s="437"/>
      <c r="I453" s="437"/>
      <c r="J453" s="437"/>
      <c r="K453" s="435"/>
      <c r="L453" s="450"/>
      <c r="M453" s="439"/>
      <c r="N453" s="440"/>
      <c r="O453" s="441"/>
      <c r="P453" s="442"/>
      <c r="Q453" s="443"/>
      <c r="R453" s="441"/>
      <c r="S453" s="442"/>
      <c r="T453" s="443"/>
      <c r="U453" s="444"/>
      <c r="V453" s="444"/>
      <c r="W453" s="445"/>
      <c r="X453" s="446"/>
      <c r="Y453" s="444"/>
      <c r="Z453" s="445"/>
      <c r="AA453" s="446"/>
      <c r="AB453" s="444"/>
      <c r="AC453" s="445"/>
      <c r="AD453" s="446"/>
      <c r="AE453" s="444"/>
      <c r="AF453" s="445"/>
      <c r="AG453" s="446"/>
      <c r="AH453" s="444"/>
      <c r="AI453" s="445"/>
      <c r="AJ453" s="446"/>
      <c r="AK453" s="444"/>
      <c r="AL453" s="445"/>
      <c r="AM453" s="446"/>
      <c r="AN453" s="444"/>
      <c r="AO453" s="445"/>
      <c r="AP453" s="446"/>
      <c r="AQ453" s="444"/>
      <c r="AR453" s="445"/>
      <c r="AS453" s="447" t="str">
        <f t="shared" ref="AS453:AU453" si="2245">IF($C453&lt;&gt;"",O453+R453,"")</f>
        <v/>
      </c>
      <c r="AT453" s="447" t="str">
        <f t="shared" si="2245"/>
        <v/>
      </c>
      <c r="AU453" s="447" t="str">
        <f t="shared" si="2245"/>
        <v/>
      </c>
      <c r="AV453" s="448" t="str">
        <f t="shared" si="1"/>
        <v/>
      </c>
      <c r="AW453" s="447" t="str">
        <f t="shared" ref="AW453:AY453" si="2246">IF($C453&lt;&gt;"",U453+X453,"")</f>
        <v/>
      </c>
      <c r="AX453" s="447" t="str">
        <f t="shared" si="2246"/>
        <v/>
      </c>
      <c r="AY453" s="447" t="str">
        <f t="shared" si="2246"/>
        <v/>
      </c>
      <c r="AZ453" s="448" t="str">
        <f t="shared" si="3"/>
        <v/>
      </c>
      <c r="BA453" s="447" t="str">
        <f t="shared" ref="BA453:BC453" si="2247">IF($C453&lt;&gt;"",AA453+AD453,"")</f>
        <v/>
      </c>
      <c r="BB453" s="447" t="str">
        <f t="shared" si="2247"/>
        <v/>
      </c>
      <c r="BC453" s="447" t="str">
        <f t="shared" si="2247"/>
        <v/>
      </c>
      <c r="BD453" s="448" t="str">
        <f t="shared" si="5"/>
        <v/>
      </c>
      <c r="BE453" s="447" t="str">
        <f t="shared" ref="BE453:BG453" si="2248">IF($C453&lt;&gt;"",AG453+AJ453,"")</f>
        <v/>
      </c>
      <c r="BF453" s="447" t="str">
        <f t="shared" si="2248"/>
        <v/>
      </c>
      <c r="BG453" s="447" t="str">
        <f t="shared" si="2248"/>
        <v/>
      </c>
      <c r="BH453" s="428" t="str">
        <f t="shared" si="7"/>
        <v/>
      </c>
      <c r="BI453" s="447" t="str">
        <f t="shared" ref="BI453:BK453" si="2249">IF($C453&lt;&gt;"",AJ453+AM453,"")</f>
        <v/>
      </c>
      <c r="BJ453" s="447" t="str">
        <f t="shared" si="2249"/>
        <v/>
      </c>
      <c r="BK453" s="447" t="str">
        <f t="shared" si="2249"/>
        <v/>
      </c>
      <c r="BL453" s="428" t="str">
        <f t="shared" si="9"/>
        <v/>
      </c>
    </row>
    <row r="454" spans="1:64" ht="24.75" customHeight="1">
      <c r="A454" s="449"/>
      <c r="B454" s="431"/>
      <c r="C454" s="432"/>
      <c r="D454" s="433"/>
      <c r="E454" s="434"/>
      <c r="F454" s="435"/>
      <c r="G454" s="436"/>
      <c r="H454" s="437"/>
      <c r="I454" s="437"/>
      <c r="J454" s="437"/>
      <c r="K454" s="435"/>
      <c r="L454" s="450"/>
      <c r="M454" s="439"/>
      <c r="N454" s="440"/>
      <c r="O454" s="441"/>
      <c r="P454" s="442"/>
      <c r="Q454" s="443"/>
      <c r="R454" s="441"/>
      <c r="S454" s="442"/>
      <c r="T454" s="443"/>
      <c r="U454" s="444"/>
      <c r="V454" s="444"/>
      <c r="W454" s="445"/>
      <c r="X454" s="446"/>
      <c r="Y454" s="444"/>
      <c r="Z454" s="445"/>
      <c r="AA454" s="446"/>
      <c r="AB454" s="444"/>
      <c r="AC454" s="445"/>
      <c r="AD454" s="446"/>
      <c r="AE454" s="444"/>
      <c r="AF454" s="445"/>
      <c r="AG454" s="446"/>
      <c r="AH454" s="444"/>
      <c r="AI454" s="445"/>
      <c r="AJ454" s="446"/>
      <c r="AK454" s="444"/>
      <c r="AL454" s="445"/>
      <c r="AM454" s="446"/>
      <c r="AN454" s="444"/>
      <c r="AO454" s="445"/>
      <c r="AP454" s="446"/>
      <c r="AQ454" s="444"/>
      <c r="AR454" s="445"/>
      <c r="AS454" s="447" t="str">
        <f t="shared" ref="AS454:AU454" si="2250">IF($C454&lt;&gt;"",O454+R454,"")</f>
        <v/>
      </c>
      <c r="AT454" s="447" t="str">
        <f t="shared" si="2250"/>
        <v/>
      </c>
      <c r="AU454" s="447" t="str">
        <f t="shared" si="2250"/>
        <v/>
      </c>
      <c r="AV454" s="448" t="str">
        <f t="shared" si="1"/>
        <v/>
      </c>
      <c r="AW454" s="447" t="str">
        <f t="shared" ref="AW454:AY454" si="2251">IF($C454&lt;&gt;"",U454+X454,"")</f>
        <v/>
      </c>
      <c r="AX454" s="447" t="str">
        <f t="shared" si="2251"/>
        <v/>
      </c>
      <c r="AY454" s="447" t="str">
        <f t="shared" si="2251"/>
        <v/>
      </c>
      <c r="AZ454" s="448" t="str">
        <f t="shared" si="3"/>
        <v/>
      </c>
      <c r="BA454" s="447" t="str">
        <f t="shared" ref="BA454:BC454" si="2252">IF($C454&lt;&gt;"",AA454+AD454,"")</f>
        <v/>
      </c>
      <c r="BB454" s="447" t="str">
        <f t="shared" si="2252"/>
        <v/>
      </c>
      <c r="BC454" s="447" t="str">
        <f t="shared" si="2252"/>
        <v/>
      </c>
      <c r="BD454" s="448" t="str">
        <f t="shared" si="5"/>
        <v/>
      </c>
      <c r="BE454" s="447" t="str">
        <f t="shared" ref="BE454:BG454" si="2253">IF($C454&lt;&gt;"",AG454+AJ454,"")</f>
        <v/>
      </c>
      <c r="BF454" s="447" t="str">
        <f t="shared" si="2253"/>
        <v/>
      </c>
      <c r="BG454" s="447" t="str">
        <f t="shared" si="2253"/>
        <v/>
      </c>
      <c r="BH454" s="428" t="str">
        <f t="shared" si="7"/>
        <v/>
      </c>
      <c r="BI454" s="447" t="str">
        <f t="shared" ref="BI454:BK454" si="2254">IF($C454&lt;&gt;"",AJ454+AM454,"")</f>
        <v/>
      </c>
      <c r="BJ454" s="447" t="str">
        <f t="shared" si="2254"/>
        <v/>
      </c>
      <c r="BK454" s="447" t="str">
        <f t="shared" si="2254"/>
        <v/>
      </c>
      <c r="BL454" s="428" t="str">
        <f t="shared" si="9"/>
        <v/>
      </c>
    </row>
    <row r="455" spans="1:64" ht="24.75" customHeight="1">
      <c r="A455" s="449"/>
      <c r="B455" s="431"/>
      <c r="C455" s="432"/>
      <c r="D455" s="433"/>
      <c r="E455" s="434"/>
      <c r="F455" s="435"/>
      <c r="G455" s="436"/>
      <c r="H455" s="437"/>
      <c r="I455" s="437"/>
      <c r="J455" s="437"/>
      <c r="K455" s="435"/>
      <c r="L455" s="450"/>
      <c r="M455" s="439"/>
      <c r="N455" s="440"/>
      <c r="O455" s="441"/>
      <c r="P455" s="442"/>
      <c r="Q455" s="443"/>
      <c r="R455" s="441"/>
      <c r="S455" s="442"/>
      <c r="T455" s="443"/>
      <c r="U455" s="444"/>
      <c r="V455" s="444"/>
      <c r="W455" s="445"/>
      <c r="X455" s="446"/>
      <c r="Y455" s="444"/>
      <c r="Z455" s="445"/>
      <c r="AA455" s="446"/>
      <c r="AB455" s="444"/>
      <c r="AC455" s="445"/>
      <c r="AD455" s="446"/>
      <c r="AE455" s="444"/>
      <c r="AF455" s="445"/>
      <c r="AG455" s="446"/>
      <c r="AH455" s="444"/>
      <c r="AI455" s="445"/>
      <c r="AJ455" s="446"/>
      <c r="AK455" s="444"/>
      <c r="AL455" s="445"/>
      <c r="AM455" s="446"/>
      <c r="AN455" s="444"/>
      <c r="AO455" s="445"/>
      <c r="AP455" s="446"/>
      <c r="AQ455" s="444"/>
      <c r="AR455" s="445"/>
      <c r="AS455" s="447" t="str">
        <f t="shared" ref="AS455:AU455" si="2255">IF($C455&lt;&gt;"",O455+R455,"")</f>
        <v/>
      </c>
      <c r="AT455" s="447" t="str">
        <f t="shared" si="2255"/>
        <v/>
      </c>
      <c r="AU455" s="447" t="str">
        <f t="shared" si="2255"/>
        <v/>
      </c>
      <c r="AV455" s="448" t="str">
        <f t="shared" si="1"/>
        <v/>
      </c>
      <c r="AW455" s="447" t="str">
        <f t="shared" ref="AW455:AY455" si="2256">IF($C455&lt;&gt;"",U455+X455,"")</f>
        <v/>
      </c>
      <c r="AX455" s="447" t="str">
        <f t="shared" si="2256"/>
        <v/>
      </c>
      <c r="AY455" s="447" t="str">
        <f t="shared" si="2256"/>
        <v/>
      </c>
      <c r="AZ455" s="448" t="str">
        <f t="shared" si="3"/>
        <v/>
      </c>
      <c r="BA455" s="447" t="str">
        <f t="shared" ref="BA455:BC455" si="2257">IF($C455&lt;&gt;"",AA455+AD455,"")</f>
        <v/>
      </c>
      <c r="BB455" s="447" t="str">
        <f t="shared" si="2257"/>
        <v/>
      </c>
      <c r="BC455" s="447" t="str">
        <f t="shared" si="2257"/>
        <v/>
      </c>
      <c r="BD455" s="448" t="str">
        <f t="shared" si="5"/>
        <v/>
      </c>
      <c r="BE455" s="447" t="str">
        <f t="shared" ref="BE455:BG455" si="2258">IF($C455&lt;&gt;"",AG455+AJ455,"")</f>
        <v/>
      </c>
      <c r="BF455" s="447" t="str">
        <f t="shared" si="2258"/>
        <v/>
      </c>
      <c r="BG455" s="447" t="str">
        <f t="shared" si="2258"/>
        <v/>
      </c>
      <c r="BH455" s="428" t="str">
        <f t="shared" si="7"/>
        <v/>
      </c>
      <c r="BI455" s="447" t="str">
        <f t="shared" ref="BI455:BK455" si="2259">IF($C455&lt;&gt;"",AJ455+AM455,"")</f>
        <v/>
      </c>
      <c r="BJ455" s="447" t="str">
        <f t="shared" si="2259"/>
        <v/>
      </c>
      <c r="BK455" s="447" t="str">
        <f t="shared" si="2259"/>
        <v/>
      </c>
      <c r="BL455" s="428" t="str">
        <f t="shared" si="9"/>
        <v/>
      </c>
    </row>
    <row r="456" spans="1:64" ht="24.75" customHeight="1">
      <c r="A456" s="449"/>
      <c r="B456" s="431"/>
      <c r="C456" s="432"/>
      <c r="D456" s="433"/>
      <c r="E456" s="434"/>
      <c r="F456" s="435"/>
      <c r="G456" s="436"/>
      <c r="H456" s="437"/>
      <c r="I456" s="437"/>
      <c r="J456" s="437"/>
      <c r="K456" s="435"/>
      <c r="L456" s="450"/>
      <c r="M456" s="439"/>
      <c r="N456" s="440"/>
      <c r="O456" s="441"/>
      <c r="P456" s="442"/>
      <c r="Q456" s="443"/>
      <c r="R456" s="441"/>
      <c r="S456" s="442"/>
      <c r="T456" s="443"/>
      <c r="U456" s="444"/>
      <c r="V456" s="444"/>
      <c r="W456" s="445"/>
      <c r="X456" s="446"/>
      <c r="Y456" s="444"/>
      <c r="Z456" s="445"/>
      <c r="AA456" s="446"/>
      <c r="AB456" s="444"/>
      <c r="AC456" s="445"/>
      <c r="AD456" s="446"/>
      <c r="AE456" s="444"/>
      <c r="AF456" s="445"/>
      <c r="AG456" s="446"/>
      <c r="AH456" s="444"/>
      <c r="AI456" s="445"/>
      <c r="AJ456" s="446"/>
      <c r="AK456" s="444"/>
      <c r="AL456" s="445"/>
      <c r="AM456" s="446"/>
      <c r="AN456" s="444"/>
      <c r="AO456" s="445"/>
      <c r="AP456" s="446"/>
      <c r="AQ456" s="444"/>
      <c r="AR456" s="445"/>
      <c r="AS456" s="447" t="str">
        <f t="shared" ref="AS456:AU456" si="2260">IF($C456&lt;&gt;"",O456+R456,"")</f>
        <v/>
      </c>
      <c r="AT456" s="447" t="str">
        <f t="shared" si="2260"/>
        <v/>
      </c>
      <c r="AU456" s="447" t="str">
        <f t="shared" si="2260"/>
        <v/>
      </c>
      <c r="AV456" s="448" t="str">
        <f t="shared" si="1"/>
        <v/>
      </c>
      <c r="AW456" s="447" t="str">
        <f t="shared" ref="AW456:AY456" si="2261">IF($C456&lt;&gt;"",U456+X456,"")</f>
        <v/>
      </c>
      <c r="AX456" s="447" t="str">
        <f t="shared" si="2261"/>
        <v/>
      </c>
      <c r="AY456" s="447" t="str">
        <f t="shared" si="2261"/>
        <v/>
      </c>
      <c r="AZ456" s="448" t="str">
        <f t="shared" si="3"/>
        <v/>
      </c>
      <c r="BA456" s="447" t="str">
        <f t="shared" ref="BA456:BC456" si="2262">IF($C456&lt;&gt;"",AA456+AD456,"")</f>
        <v/>
      </c>
      <c r="BB456" s="447" t="str">
        <f t="shared" si="2262"/>
        <v/>
      </c>
      <c r="BC456" s="447" t="str">
        <f t="shared" si="2262"/>
        <v/>
      </c>
      <c r="BD456" s="448" t="str">
        <f t="shared" si="5"/>
        <v/>
      </c>
      <c r="BE456" s="447" t="str">
        <f t="shared" ref="BE456:BG456" si="2263">IF($C456&lt;&gt;"",AG456+AJ456,"")</f>
        <v/>
      </c>
      <c r="BF456" s="447" t="str">
        <f t="shared" si="2263"/>
        <v/>
      </c>
      <c r="BG456" s="447" t="str">
        <f t="shared" si="2263"/>
        <v/>
      </c>
      <c r="BH456" s="428" t="str">
        <f t="shared" si="7"/>
        <v/>
      </c>
      <c r="BI456" s="447" t="str">
        <f t="shared" ref="BI456:BK456" si="2264">IF($C456&lt;&gt;"",AJ456+AM456,"")</f>
        <v/>
      </c>
      <c r="BJ456" s="447" t="str">
        <f t="shared" si="2264"/>
        <v/>
      </c>
      <c r="BK456" s="447" t="str">
        <f t="shared" si="2264"/>
        <v/>
      </c>
      <c r="BL456" s="428" t="str">
        <f t="shared" si="9"/>
        <v/>
      </c>
    </row>
    <row r="457" spans="1:64" ht="24.75" customHeight="1">
      <c r="A457" s="449"/>
      <c r="B457" s="431"/>
      <c r="C457" s="432"/>
      <c r="D457" s="433"/>
      <c r="E457" s="434"/>
      <c r="F457" s="435"/>
      <c r="G457" s="436"/>
      <c r="H457" s="437"/>
      <c r="I457" s="437"/>
      <c r="J457" s="437"/>
      <c r="K457" s="435"/>
      <c r="L457" s="450"/>
      <c r="M457" s="439"/>
      <c r="N457" s="440"/>
      <c r="O457" s="441"/>
      <c r="P457" s="442"/>
      <c r="Q457" s="443"/>
      <c r="R457" s="441"/>
      <c r="S457" s="442"/>
      <c r="T457" s="443"/>
      <c r="U457" s="444"/>
      <c r="V457" s="444"/>
      <c r="W457" s="445"/>
      <c r="X457" s="446"/>
      <c r="Y457" s="444"/>
      <c r="Z457" s="445"/>
      <c r="AA457" s="446"/>
      <c r="AB457" s="444"/>
      <c r="AC457" s="445"/>
      <c r="AD457" s="446"/>
      <c r="AE457" s="444"/>
      <c r="AF457" s="445"/>
      <c r="AG457" s="446"/>
      <c r="AH457" s="444"/>
      <c r="AI457" s="445"/>
      <c r="AJ457" s="446"/>
      <c r="AK457" s="444"/>
      <c r="AL457" s="445"/>
      <c r="AM457" s="446"/>
      <c r="AN457" s="444"/>
      <c r="AO457" s="445"/>
      <c r="AP457" s="446"/>
      <c r="AQ457" s="444"/>
      <c r="AR457" s="445"/>
      <c r="AS457" s="447" t="str">
        <f t="shared" ref="AS457:AU457" si="2265">IF($C457&lt;&gt;"",O457+R457,"")</f>
        <v/>
      </c>
      <c r="AT457" s="447" t="str">
        <f t="shared" si="2265"/>
        <v/>
      </c>
      <c r="AU457" s="447" t="str">
        <f t="shared" si="2265"/>
        <v/>
      </c>
      <c r="AV457" s="448" t="str">
        <f t="shared" si="1"/>
        <v/>
      </c>
      <c r="AW457" s="447" t="str">
        <f t="shared" ref="AW457:AY457" si="2266">IF($C457&lt;&gt;"",U457+X457,"")</f>
        <v/>
      </c>
      <c r="AX457" s="447" t="str">
        <f t="shared" si="2266"/>
        <v/>
      </c>
      <c r="AY457" s="447" t="str">
        <f t="shared" si="2266"/>
        <v/>
      </c>
      <c r="AZ457" s="448" t="str">
        <f t="shared" si="3"/>
        <v/>
      </c>
      <c r="BA457" s="447" t="str">
        <f t="shared" ref="BA457:BC457" si="2267">IF($C457&lt;&gt;"",AA457+AD457,"")</f>
        <v/>
      </c>
      <c r="BB457" s="447" t="str">
        <f t="shared" si="2267"/>
        <v/>
      </c>
      <c r="BC457" s="447" t="str">
        <f t="shared" si="2267"/>
        <v/>
      </c>
      <c r="BD457" s="448" t="str">
        <f t="shared" si="5"/>
        <v/>
      </c>
      <c r="BE457" s="447" t="str">
        <f t="shared" ref="BE457:BG457" si="2268">IF($C457&lt;&gt;"",AG457+AJ457,"")</f>
        <v/>
      </c>
      <c r="BF457" s="447" t="str">
        <f t="shared" si="2268"/>
        <v/>
      </c>
      <c r="BG457" s="447" t="str">
        <f t="shared" si="2268"/>
        <v/>
      </c>
      <c r="BH457" s="428" t="str">
        <f t="shared" si="7"/>
        <v/>
      </c>
      <c r="BI457" s="447" t="str">
        <f t="shared" ref="BI457:BK457" si="2269">IF($C457&lt;&gt;"",AJ457+AM457,"")</f>
        <v/>
      </c>
      <c r="BJ457" s="447" t="str">
        <f t="shared" si="2269"/>
        <v/>
      </c>
      <c r="BK457" s="447" t="str">
        <f t="shared" si="2269"/>
        <v/>
      </c>
      <c r="BL457" s="428" t="str">
        <f t="shared" si="9"/>
        <v/>
      </c>
    </row>
    <row r="458" spans="1:64" ht="24.75" customHeight="1">
      <c r="A458" s="449"/>
      <c r="B458" s="431"/>
      <c r="C458" s="432"/>
      <c r="D458" s="433"/>
      <c r="E458" s="434"/>
      <c r="F458" s="435"/>
      <c r="G458" s="436"/>
      <c r="H458" s="437"/>
      <c r="I458" s="437"/>
      <c r="J458" s="437"/>
      <c r="K458" s="435"/>
      <c r="L458" s="450"/>
      <c r="M458" s="439"/>
      <c r="N458" s="440"/>
      <c r="O458" s="441"/>
      <c r="P458" s="442"/>
      <c r="Q458" s="443"/>
      <c r="R458" s="441"/>
      <c r="S458" s="442"/>
      <c r="T458" s="443"/>
      <c r="U458" s="444"/>
      <c r="V458" s="444"/>
      <c r="W458" s="445"/>
      <c r="X458" s="446"/>
      <c r="Y458" s="444"/>
      <c r="Z458" s="445"/>
      <c r="AA458" s="446"/>
      <c r="AB458" s="444"/>
      <c r="AC458" s="445"/>
      <c r="AD458" s="446"/>
      <c r="AE458" s="444"/>
      <c r="AF458" s="445"/>
      <c r="AG458" s="446"/>
      <c r="AH458" s="444"/>
      <c r="AI458" s="445"/>
      <c r="AJ458" s="446"/>
      <c r="AK458" s="444"/>
      <c r="AL458" s="445"/>
      <c r="AM458" s="446"/>
      <c r="AN458" s="444"/>
      <c r="AO458" s="445"/>
      <c r="AP458" s="446"/>
      <c r="AQ458" s="444"/>
      <c r="AR458" s="445"/>
      <c r="AS458" s="447" t="str">
        <f t="shared" ref="AS458:AU458" si="2270">IF($C458&lt;&gt;"",O458+R458,"")</f>
        <v/>
      </c>
      <c r="AT458" s="447" t="str">
        <f t="shared" si="2270"/>
        <v/>
      </c>
      <c r="AU458" s="447" t="str">
        <f t="shared" si="2270"/>
        <v/>
      </c>
      <c r="AV458" s="448" t="str">
        <f t="shared" si="1"/>
        <v/>
      </c>
      <c r="AW458" s="447" t="str">
        <f t="shared" ref="AW458:AY458" si="2271">IF($C458&lt;&gt;"",U458+X458,"")</f>
        <v/>
      </c>
      <c r="AX458" s="447" t="str">
        <f t="shared" si="2271"/>
        <v/>
      </c>
      <c r="AY458" s="447" t="str">
        <f t="shared" si="2271"/>
        <v/>
      </c>
      <c r="AZ458" s="448" t="str">
        <f t="shared" si="3"/>
        <v/>
      </c>
      <c r="BA458" s="447" t="str">
        <f t="shared" ref="BA458:BC458" si="2272">IF($C458&lt;&gt;"",AA458+AD458,"")</f>
        <v/>
      </c>
      <c r="BB458" s="447" t="str">
        <f t="shared" si="2272"/>
        <v/>
      </c>
      <c r="BC458" s="447" t="str">
        <f t="shared" si="2272"/>
        <v/>
      </c>
      <c r="BD458" s="448" t="str">
        <f t="shared" si="5"/>
        <v/>
      </c>
      <c r="BE458" s="447" t="str">
        <f t="shared" ref="BE458:BG458" si="2273">IF($C458&lt;&gt;"",AG458+AJ458,"")</f>
        <v/>
      </c>
      <c r="BF458" s="447" t="str">
        <f t="shared" si="2273"/>
        <v/>
      </c>
      <c r="BG458" s="447" t="str">
        <f t="shared" si="2273"/>
        <v/>
      </c>
      <c r="BH458" s="428" t="str">
        <f t="shared" si="7"/>
        <v/>
      </c>
      <c r="BI458" s="447" t="str">
        <f t="shared" ref="BI458:BK458" si="2274">IF($C458&lt;&gt;"",AJ458+AM458,"")</f>
        <v/>
      </c>
      <c r="BJ458" s="447" t="str">
        <f t="shared" si="2274"/>
        <v/>
      </c>
      <c r="BK458" s="447" t="str">
        <f t="shared" si="2274"/>
        <v/>
      </c>
      <c r="BL458" s="428" t="str">
        <f t="shared" si="9"/>
        <v/>
      </c>
    </row>
    <row r="459" spans="1:64" ht="24.75" customHeight="1">
      <c r="A459" s="449"/>
      <c r="B459" s="431"/>
      <c r="C459" s="432"/>
      <c r="D459" s="433"/>
      <c r="E459" s="434"/>
      <c r="F459" s="435"/>
      <c r="G459" s="436"/>
      <c r="H459" s="437"/>
      <c r="I459" s="437"/>
      <c r="J459" s="437"/>
      <c r="K459" s="435"/>
      <c r="L459" s="450"/>
      <c r="M459" s="439"/>
      <c r="N459" s="440"/>
      <c r="O459" s="441"/>
      <c r="P459" s="442"/>
      <c r="Q459" s="443"/>
      <c r="R459" s="441"/>
      <c r="S459" s="442"/>
      <c r="T459" s="443"/>
      <c r="U459" s="444"/>
      <c r="V459" s="444"/>
      <c r="W459" s="445"/>
      <c r="X459" s="446"/>
      <c r="Y459" s="444"/>
      <c r="Z459" s="445"/>
      <c r="AA459" s="446"/>
      <c r="AB459" s="444"/>
      <c r="AC459" s="445"/>
      <c r="AD459" s="446"/>
      <c r="AE459" s="444"/>
      <c r="AF459" s="445"/>
      <c r="AG459" s="446"/>
      <c r="AH459" s="444"/>
      <c r="AI459" s="445"/>
      <c r="AJ459" s="446"/>
      <c r="AK459" s="444"/>
      <c r="AL459" s="445"/>
      <c r="AM459" s="446"/>
      <c r="AN459" s="444"/>
      <c r="AO459" s="445"/>
      <c r="AP459" s="446"/>
      <c r="AQ459" s="444"/>
      <c r="AR459" s="445"/>
      <c r="AS459" s="447" t="str">
        <f t="shared" ref="AS459:AU459" si="2275">IF($C459&lt;&gt;"",O459+R459,"")</f>
        <v/>
      </c>
      <c r="AT459" s="447" t="str">
        <f t="shared" si="2275"/>
        <v/>
      </c>
      <c r="AU459" s="447" t="str">
        <f t="shared" si="2275"/>
        <v/>
      </c>
      <c r="AV459" s="448" t="str">
        <f t="shared" si="1"/>
        <v/>
      </c>
      <c r="AW459" s="447" t="str">
        <f t="shared" ref="AW459:AY459" si="2276">IF($C459&lt;&gt;"",U459+X459,"")</f>
        <v/>
      </c>
      <c r="AX459" s="447" t="str">
        <f t="shared" si="2276"/>
        <v/>
      </c>
      <c r="AY459" s="447" t="str">
        <f t="shared" si="2276"/>
        <v/>
      </c>
      <c r="AZ459" s="448" t="str">
        <f t="shared" si="3"/>
        <v/>
      </c>
      <c r="BA459" s="447" t="str">
        <f t="shared" ref="BA459:BC459" si="2277">IF($C459&lt;&gt;"",AA459+AD459,"")</f>
        <v/>
      </c>
      <c r="BB459" s="447" t="str">
        <f t="shared" si="2277"/>
        <v/>
      </c>
      <c r="BC459" s="447" t="str">
        <f t="shared" si="2277"/>
        <v/>
      </c>
      <c r="BD459" s="448" t="str">
        <f t="shared" si="5"/>
        <v/>
      </c>
      <c r="BE459" s="447" t="str">
        <f t="shared" ref="BE459:BG459" si="2278">IF($C459&lt;&gt;"",AG459+AJ459,"")</f>
        <v/>
      </c>
      <c r="BF459" s="447" t="str">
        <f t="shared" si="2278"/>
        <v/>
      </c>
      <c r="BG459" s="447" t="str">
        <f t="shared" si="2278"/>
        <v/>
      </c>
      <c r="BH459" s="428" t="str">
        <f t="shared" si="7"/>
        <v/>
      </c>
      <c r="BI459" s="447" t="str">
        <f t="shared" ref="BI459:BK459" si="2279">IF($C459&lt;&gt;"",AJ459+AM459,"")</f>
        <v/>
      </c>
      <c r="BJ459" s="447" t="str">
        <f t="shared" si="2279"/>
        <v/>
      </c>
      <c r="BK459" s="447" t="str">
        <f t="shared" si="2279"/>
        <v/>
      </c>
      <c r="BL459" s="428" t="str">
        <f t="shared" si="9"/>
        <v/>
      </c>
    </row>
    <row r="460" spans="1:64" ht="24.75" customHeight="1">
      <c r="A460" s="449"/>
      <c r="B460" s="431"/>
      <c r="C460" s="432"/>
      <c r="D460" s="433"/>
      <c r="E460" s="434"/>
      <c r="F460" s="435"/>
      <c r="G460" s="436"/>
      <c r="H460" s="437"/>
      <c r="I460" s="437"/>
      <c r="J460" s="437"/>
      <c r="K460" s="435"/>
      <c r="L460" s="450"/>
      <c r="M460" s="439"/>
      <c r="N460" s="440"/>
      <c r="O460" s="441"/>
      <c r="P460" s="442"/>
      <c r="Q460" s="443"/>
      <c r="R460" s="441"/>
      <c r="S460" s="442"/>
      <c r="T460" s="443"/>
      <c r="U460" s="444"/>
      <c r="V460" s="444"/>
      <c r="W460" s="445"/>
      <c r="X460" s="446"/>
      <c r="Y460" s="444"/>
      <c r="Z460" s="445"/>
      <c r="AA460" s="446"/>
      <c r="AB460" s="444"/>
      <c r="AC460" s="445"/>
      <c r="AD460" s="446"/>
      <c r="AE460" s="444"/>
      <c r="AF460" s="445"/>
      <c r="AG460" s="446"/>
      <c r="AH460" s="444"/>
      <c r="AI460" s="445"/>
      <c r="AJ460" s="446"/>
      <c r="AK460" s="444"/>
      <c r="AL460" s="445"/>
      <c r="AM460" s="446"/>
      <c r="AN460" s="444"/>
      <c r="AO460" s="445"/>
      <c r="AP460" s="446"/>
      <c r="AQ460" s="444"/>
      <c r="AR460" s="445"/>
      <c r="AS460" s="447" t="str">
        <f t="shared" ref="AS460:AU460" si="2280">IF($C460&lt;&gt;"",O460+R460,"")</f>
        <v/>
      </c>
      <c r="AT460" s="447" t="str">
        <f t="shared" si="2280"/>
        <v/>
      </c>
      <c r="AU460" s="447" t="str">
        <f t="shared" si="2280"/>
        <v/>
      </c>
      <c r="AV460" s="448" t="str">
        <f t="shared" si="1"/>
        <v/>
      </c>
      <c r="AW460" s="447" t="str">
        <f t="shared" ref="AW460:AY460" si="2281">IF($C460&lt;&gt;"",U460+X460,"")</f>
        <v/>
      </c>
      <c r="AX460" s="447" t="str">
        <f t="shared" si="2281"/>
        <v/>
      </c>
      <c r="AY460" s="447" t="str">
        <f t="shared" si="2281"/>
        <v/>
      </c>
      <c r="AZ460" s="448" t="str">
        <f t="shared" si="3"/>
        <v/>
      </c>
      <c r="BA460" s="447" t="str">
        <f t="shared" ref="BA460:BC460" si="2282">IF($C460&lt;&gt;"",AA460+AD460,"")</f>
        <v/>
      </c>
      <c r="BB460" s="447" t="str">
        <f t="shared" si="2282"/>
        <v/>
      </c>
      <c r="BC460" s="447" t="str">
        <f t="shared" si="2282"/>
        <v/>
      </c>
      <c r="BD460" s="448" t="str">
        <f t="shared" si="5"/>
        <v/>
      </c>
      <c r="BE460" s="447" t="str">
        <f t="shared" ref="BE460:BG460" si="2283">IF($C460&lt;&gt;"",AG460+AJ460,"")</f>
        <v/>
      </c>
      <c r="BF460" s="447" t="str">
        <f t="shared" si="2283"/>
        <v/>
      </c>
      <c r="BG460" s="447" t="str">
        <f t="shared" si="2283"/>
        <v/>
      </c>
      <c r="BH460" s="428" t="str">
        <f t="shared" si="7"/>
        <v/>
      </c>
      <c r="BI460" s="447" t="str">
        <f t="shared" ref="BI460:BK460" si="2284">IF($C460&lt;&gt;"",AJ460+AM460,"")</f>
        <v/>
      </c>
      <c r="BJ460" s="447" t="str">
        <f t="shared" si="2284"/>
        <v/>
      </c>
      <c r="BK460" s="447" t="str">
        <f t="shared" si="2284"/>
        <v/>
      </c>
      <c r="BL460" s="428" t="str">
        <f t="shared" si="9"/>
        <v/>
      </c>
    </row>
    <row r="461" spans="1:64" ht="24.75" customHeight="1">
      <c r="A461" s="449"/>
      <c r="B461" s="431"/>
      <c r="C461" s="432"/>
      <c r="D461" s="433"/>
      <c r="E461" s="434"/>
      <c r="F461" s="435"/>
      <c r="G461" s="436"/>
      <c r="H461" s="437"/>
      <c r="I461" s="437"/>
      <c r="J461" s="437"/>
      <c r="K461" s="435"/>
      <c r="L461" s="450"/>
      <c r="M461" s="439"/>
      <c r="N461" s="440"/>
      <c r="O461" s="441"/>
      <c r="P461" s="442"/>
      <c r="Q461" s="443"/>
      <c r="R461" s="441"/>
      <c r="S461" s="442"/>
      <c r="T461" s="443"/>
      <c r="U461" s="444"/>
      <c r="V461" s="444"/>
      <c r="W461" s="445"/>
      <c r="X461" s="446"/>
      <c r="Y461" s="444"/>
      <c r="Z461" s="445"/>
      <c r="AA461" s="446"/>
      <c r="AB461" s="444"/>
      <c r="AC461" s="445"/>
      <c r="AD461" s="446"/>
      <c r="AE461" s="444"/>
      <c r="AF461" s="445"/>
      <c r="AG461" s="446"/>
      <c r="AH461" s="444"/>
      <c r="AI461" s="445"/>
      <c r="AJ461" s="446"/>
      <c r="AK461" s="444"/>
      <c r="AL461" s="445"/>
      <c r="AM461" s="446"/>
      <c r="AN461" s="444"/>
      <c r="AO461" s="445"/>
      <c r="AP461" s="446"/>
      <c r="AQ461" s="444"/>
      <c r="AR461" s="445"/>
      <c r="AS461" s="447" t="str">
        <f t="shared" ref="AS461:AU461" si="2285">IF($C461&lt;&gt;"",O461+R461,"")</f>
        <v/>
      </c>
      <c r="AT461" s="447" t="str">
        <f t="shared" si="2285"/>
        <v/>
      </c>
      <c r="AU461" s="447" t="str">
        <f t="shared" si="2285"/>
        <v/>
      </c>
      <c r="AV461" s="448" t="str">
        <f t="shared" si="1"/>
        <v/>
      </c>
      <c r="AW461" s="447" t="str">
        <f t="shared" ref="AW461:AY461" si="2286">IF($C461&lt;&gt;"",U461+X461,"")</f>
        <v/>
      </c>
      <c r="AX461" s="447" t="str">
        <f t="shared" si="2286"/>
        <v/>
      </c>
      <c r="AY461" s="447" t="str">
        <f t="shared" si="2286"/>
        <v/>
      </c>
      <c r="AZ461" s="448" t="str">
        <f t="shared" si="3"/>
        <v/>
      </c>
      <c r="BA461" s="447" t="str">
        <f t="shared" ref="BA461:BC461" si="2287">IF($C461&lt;&gt;"",AA461+AD461,"")</f>
        <v/>
      </c>
      <c r="BB461" s="447" t="str">
        <f t="shared" si="2287"/>
        <v/>
      </c>
      <c r="BC461" s="447" t="str">
        <f t="shared" si="2287"/>
        <v/>
      </c>
      <c r="BD461" s="448" t="str">
        <f t="shared" si="5"/>
        <v/>
      </c>
      <c r="BE461" s="447" t="str">
        <f t="shared" ref="BE461:BG461" si="2288">IF($C461&lt;&gt;"",AG461+AJ461,"")</f>
        <v/>
      </c>
      <c r="BF461" s="447" t="str">
        <f t="shared" si="2288"/>
        <v/>
      </c>
      <c r="BG461" s="447" t="str">
        <f t="shared" si="2288"/>
        <v/>
      </c>
      <c r="BH461" s="428" t="str">
        <f t="shared" si="7"/>
        <v/>
      </c>
      <c r="BI461" s="447" t="str">
        <f t="shared" ref="BI461:BK461" si="2289">IF($C461&lt;&gt;"",AJ461+AM461,"")</f>
        <v/>
      </c>
      <c r="BJ461" s="447" t="str">
        <f t="shared" si="2289"/>
        <v/>
      </c>
      <c r="BK461" s="447" t="str">
        <f t="shared" si="2289"/>
        <v/>
      </c>
      <c r="BL461" s="428" t="str">
        <f t="shared" si="9"/>
        <v/>
      </c>
    </row>
    <row r="462" spans="1:64" ht="24.75" customHeight="1">
      <c r="A462" s="449"/>
      <c r="B462" s="431"/>
      <c r="C462" s="432"/>
      <c r="D462" s="433"/>
      <c r="E462" s="434"/>
      <c r="F462" s="435"/>
      <c r="G462" s="436"/>
      <c r="H462" s="437"/>
      <c r="I462" s="437"/>
      <c r="J462" s="437"/>
      <c r="K462" s="435"/>
      <c r="L462" s="450"/>
      <c r="M462" s="439"/>
      <c r="N462" s="440"/>
      <c r="O462" s="441"/>
      <c r="P462" s="442"/>
      <c r="Q462" s="443"/>
      <c r="R462" s="441"/>
      <c r="S462" s="442"/>
      <c r="T462" s="443"/>
      <c r="U462" s="444"/>
      <c r="V462" s="444"/>
      <c r="W462" s="445"/>
      <c r="X462" s="446"/>
      <c r="Y462" s="444"/>
      <c r="Z462" s="445"/>
      <c r="AA462" s="446"/>
      <c r="AB462" s="444"/>
      <c r="AC462" s="445"/>
      <c r="AD462" s="446"/>
      <c r="AE462" s="444"/>
      <c r="AF462" s="445"/>
      <c r="AG462" s="446"/>
      <c r="AH462" s="444"/>
      <c r="AI462" s="445"/>
      <c r="AJ462" s="446"/>
      <c r="AK462" s="444"/>
      <c r="AL462" s="445"/>
      <c r="AM462" s="446"/>
      <c r="AN462" s="444"/>
      <c r="AO462" s="445"/>
      <c r="AP462" s="446"/>
      <c r="AQ462" s="444"/>
      <c r="AR462" s="445"/>
      <c r="AS462" s="447" t="str">
        <f t="shared" ref="AS462:AU462" si="2290">IF($C462&lt;&gt;"",O462+R462,"")</f>
        <v/>
      </c>
      <c r="AT462" s="447" t="str">
        <f t="shared" si="2290"/>
        <v/>
      </c>
      <c r="AU462" s="447" t="str">
        <f t="shared" si="2290"/>
        <v/>
      </c>
      <c r="AV462" s="448" t="str">
        <f t="shared" si="1"/>
        <v/>
      </c>
      <c r="AW462" s="447" t="str">
        <f t="shared" ref="AW462:AY462" si="2291">IF($C462&lt;&gt;"",U462+X462,"")</f>
        <v/>
      </c>
      <c r="AX462" s="447" t="str">
        <f t="shared" si="2291"/>
        <v/>
      </c>
      <c r="AY462" s="447" t="str">
        <f t="shared" si="2291"/>
        <v/>
      </c>
      <c r="AZ462" s="448" t="str">
        <f t="shared" si="3"/>
        <v/>
      </c>
      <c r="BA462" s="447" t="str">
        <f t="shared" ref="BA462:BC462" si="2292">IF($C462&lt;&gt;"",AA462+AD462,"")</f>
        <v/>
      </c>
      <c r="BB462" s="447" t="str">
        <f t="shared" si="2292"/>
        <v/>
      </c>
      <c r="BC462" s="447" t="str">
        <f t="shared" si="2292"/>
        <v/>
      </c>
      <c r="BD462" s="448" t="str">
        <f t="shared" si="5"/>
        <v/>
      </c>
      <c r="BE462" s="447" t="str">
        <f t="shared" ref="BE462:BG462" si="2293">IF($C462&lt;&gt;"",AG462+AJ462,"")</f>
        <v/>
      </c>
      <c r="BF462" s="447" t="str">
        <f t="shared" si="2293"/>
        <v/>
      </c>
      <c r="BG462" s="447" t="str">
        <f t="shared" si="2293"/>
        <v/>
      </c>
      <c r="BH462" s="428" t="str">
        <f t="shared" si="7"/>
        <v/>
      </c>
      <c r="BI462" s="447" t="str">
        <f t="shared" ref="BI462:BK462" si="2294">IF($C462&lt;&gt;"",AJ462+AM462,"")</f>
        <v/>
      </c>
      <c r="BJ462" s="447" t="str">
        <f t="shared" si="2294"/>
        <v/>
      </c>
      <c r="BK462" s="447" t="str">
        <f t="shared" si="2294"/>
        <v/>
      </c>
      <c r="BL462" s="428" t="str">
        <f t="shared" si="9"/>
        <v/>
      </c>
    </row>
    <row r="463" spans="1:64" ht="24.75" customHeight="1">
      <c r="A463" s="449"/>
      <c r="B463" s="431"/>
      <c r="C463" s="432"/>
      <c r="D463" s="433"/>
      <c r="E463" s="434"/>
      <c r="F463" s="435"/>
      <c r="G463" s="436"/>
      <c r="H463" s="437"/>
      <c r="I463" s="437"/>
      <c r="J463" s="437"/>
      <c r="K463" s="435"/>
      <c r="L463" s="450"/>
      <c r="M463" s="439"/>
      <c r="N463" s="440"/>
      <c r="O463" s="441"/>
      <c r="P463" s="442"/>
      <c r="Q463" s="443"/>
      <c r="R463" s="441"/>
      <c r="S463" s="442"/>
      <c r="T463" s="443"/>
      <c r="U463" s="444"/>
      <c r="V463" s="444"/>
      <c r="W463" s="445"/>
      <c r="X463" s="446"/>
      <c r="Y463" s="444"/>
      <c r="Z463" s="445"/>
      <c r="AA463" s="446"/>
      <c r="AB463" s="444"/>
      <c r="AC463" s="445"/>
      <c r="AD463" s="446"/>
      <c r="AE463" s="444"/>
      <c r="AF463" s="445"/>
      <c r="AG463" s="446"/>
      <c r="AH463" s="444"/>
      <c r="AI463" s="445"/>
      <c r="AJ463" s="446"/>
      <c r="AK463" s="444"/>
      <c r="AL463" s="445"/>
      <c r="AM463" s="446"/>
      <c r="AN463" s="444"/>
      <c r="AO463" s="445"/>
      <c r="AP463" s="446"/>
      <c r="AQ463" s="444"/>
      <c r="AR463" s="445"/>
      <c r="AS463" s="447" t="str">
        <f t="shared" ref="AS463:AU463" si="2295">IF($C463&lt;&gt;"",O463+R463,"")</f>
        <v/>
      </c>
      <c r="AT463" s="447" t="str">
        <f t="shared" si="2295"/>
        <v/>
      </c>
      <c r="AU463" s="447" t="str">
        <f t="shared" si="2295"/>
        <v/>
      </c>
      <c r="AV463" s="448" t="str">
        <f t="shared" si="1"/>
        <v/>
      </c>
      <c r="AW463" s="447" t="str">
        <f t="shared" ref="AW463:AY463" si="2296">IF($C463&lt;&gt;"",U463+X463,"")</f>
        <v/>
      </c>
      <c r="AX463" s="447" t="str">
        <f t="shared" si="2296"/>
        <v/>
      </c>
      <c r="AY463" s="447" t="str">
        <f t="shared" si="2296"/>
        <v/>
      </c>
      <c r="AZ463" s="448" t="str">
        <f t="shared" si="3"/>
        <v/>
      </c>
      <c r="BA463" s="447" t="str">
        <f t="shared" ref="BA463:BC463" si="2297">IF($C463&lt;&gt;"",AA463+AD463,"")</f>
        <v/>
      </c>
      <c r="BB463" s="447" t="str">
        <f t="shared" si="2297"/>
        <v/>
      </c>
      <c r="BC463" s="447" t="str">
        <f t="shared" si="2297"/>
        <v/>
      </c>
      <c r="BD463" s="448" t="str">
        <f t="shared" si="5"/>
        <v/>
      </c>
      <c r="BE463" s="447" t="str">
        <f t="shared" ref="BE463:BG463" si="2298">IF($C463&lt;&gt;"",AG463+AJ463,"")</f>
        <v/>
      </c>
      <c r="BF463" s="447" t="str">
        <f t="shared" si="2298"/>
        <v/>
      </c>
      <c r="BG463" s="447" t="str">
        <f t="shared" si="2298"/>
        <v/>
      </c>
      <c r="BH463" s="428" t="str">
        <f t="shared" si="7"/>
        <v/>
      </c>
      <c r="BI463" s="447" t="str">
        <f t="shared" ref="BI463:BK463" si="2299">IF($C463&lt;&gt;"",AJ463+AM463,"")</f>
        <v/>
      </c>
      <c r="BJ463" s="447" t="str">
        <f t="shared" si="2299"/>
        <v/>
      </c>
      <c r="BK463" s="447" t="str">
        <f t="shared" si="2299"/>
        <v/>
      </c>
      <c r="BL463" s="428" t="str">
        <f t="shared" si="9"/>
        <v/>
      </c>
    </row>
    <row r="464" spans="1:64" ht="24.75" customHeight="1">
      <c r="A464" s="449"/>
      <c r="B464" s="431"/>
      <c r="C464" s="432"/>
      <c r="D464" s="433"/>
      <c r="E464" s="434"/>
      <c r="F464" s="435"/>
      <c r="G464" s="436"/>
      <c r="H464" s="437"/>
      <c r="I464" s="437"/>
      <c r="J464" s="437"/>
      <c r="K464" s="435"/>
      <c r="L464" s="450"/>
      <c r="M464" s="439"/>
      <c r="N464" s="440"/>
      <c r="O464" s="441"/>
      <c r="P464" s="442"/>
      <c r="Q464" s="443"/>
      <c r="R464" s="441"/>
      <c r="S464" s="442"/>
      <c r="T464" s="443"/>
      <c r="U464" s="444"/>
      <c r="V464" s="444"/>
      <c r="W464" s="445"/>
      <c r="X464" s="446"/>
      <c r="Y464" s="444"/>
      <c r="Z464" s="445"/>
      <c r="AA464" s="446"/>
      <c r="AB464" s="444"/>
      <c r="AC464" s="445"/>
      <c r="AD464" s="446"/>
      <c r="AE464" s="444"/>
      <c r="AF464" s="445"/>
      <c r="AG464" s="446"/>
      <c r="AH464" s="444"/>
      <c r="AI464" s="445"/>
      <c r="AJ464" s="446"/>
      <c r="AK464" s="444"/>
      <c r="AL464" s="445"/>
      <c r="AM464" s="446"/>
      <c r="AN464" s="444"/>
      <c r="AO464" s="445"/>
      <c r="AP464" s="446"/>
      <c r="AQ464" s="444"/>
      <c r="AR464" s="445"/>
      <c r="AS464" s="447" t="str">
        <f t="shared" ref="AS464:AU464" si="2300">IF($C464&lt;&gt;"",O464+R464,"")</f>
        <v/>
      </c>
      <c r="AT464" s="447" t="str">
        <f t="shared" si="2300"/>
        <v/>
      </c>
      <c r="AU464" s="447" t="str">
        <f t="shared" si="2300"/>
        <v/>
      </c>
      <c r="AV464" s="448" t="str">
        <f t="shared" si="1"/>
        <v/>
      </c>
      <c r="AW464" s="447" t="str">
        <f t="shared" ref="AW464:AY464" si="2301">IF($C464&lt;&gt;"",U464+X464,"")</f>
        <v/>
      </c>
      <c r="AX464" s="447" t="str">
        <f t="shared" si="2301"/>
        <v/>
      </c>
      <c r="AY464" s="447" t="str">
        <f t="shared" si="2301"/>
        <v/>
      </c>
      <c r="AZ464" s="448" t="str">
        <f t="shared" si="3"/>
        <v/>
      </c>
      <c r="BA464" s="447" t="str">
        <f t="shared" ref="BA464:BC464" si="2302">IF($C464&lt;&gt;"",AA464+AD464,"")</f>
        <v/>
      </c>
      <c r="BB464" s="447" t="str">
        <f t="shared" si="2302"/>
        <v/>
      </c>
      <c r="BC464" s="447" t="str">
        <f t="shared" si="2302"/>
        <v/>
      </c>
      <c r="BD464" s="448" t="str">
        <f t="shared" si="5"/>
        <v/>
      </c>
      <c r="BE464" s="447" t="str">
        <f t="shared" ref="BE464:BG464" si="2303">IF($C464&lt;&gt;"",AG464+AJ464,"")</f>
        <v/>
      </c>
      <c r="BF464" s="447" t="str">
        <f t="shared" si="2303"/>
        <v/>
      </c>
      <c r="BG464" s="447" t="str">
        <f t="shared" si="2303"/>
        <v/>
      </c>
      <c r="BH464" s="428" t="str">
        <f t="shared" si="7"/>
        <v/>
      </c>
      <c r="BI464" s="447" t="str">
        <f t="shared" ref="BI464:BK464" si="2304">IF($C464&lt;&gt;"",AJ464+AM464,"")</f>
        <v/>
      </c>
      <c r="BJ464" s="447" t="str">
        <f t="shared" si="2304"/>
        <v/>
      </c>
      <c r="BK464" s="447" t="str">
        <f t="shared" si="2304"/>
        <v/>
      </c>
      <c r="BL464" s="428" t="str">
        <f t="shared" si="9"/>
        <v/>
      </c>
    </row>
    <row r="465" spans="1:64" ht="24.75" customHeight="1">
      <c r="A465" s="449"/>
      <c r="B465" s="431"/>
      <c r="C465" s="432"/>
      <c r="D465" s="433"/>
      <c r="E465" s="434"/>
      <c r="F465" s="435"/>
      <c r="G465" s="436"/>
      <c r="H465" s="437"/>
      <c r="I465" s="437"/>
      <c r="J465" s="437"/>
      <c r="K465" s="435"/>
      <c r="L465" s="450"/>
      <c r="M465" s="439"/>
      <c r="N465" s="440"/>
      <c r="O465" s="441"/>
      <c r="P465" s="442"/>
      <c r="Q465" s="443"/>
      <c r="R465" s="441"/>
      <c r="S465" s="442"/>
      <c r="T465" s="443"/>
      <c r="U465" s="444"/>
      <c r="V465" s="444"/>
      <c r="W465" s="445"/>
      <c r="X465" s="446"/>
      <c r="Y465" s="444"/>
      <c r="Z465" s="445"/>
      <c r="AA465" s="446"/>
      <c r="AB465" s="444"/>
      <c r="AC465" s="445"/>
      <c r="AD465" s="446"/>
      <c r="AE465" s="444"/>
      <c r="AF465" s="445"/>
      <c r="AG465" s="446"/>
      <c r="AH465" s="444"/>
      <c r="AI465" s="445"/>
      <c r="AJ465" s="446"/>
      <c r="AK465" s="444"/>
      <c r="AL465" s="445"/>
      <c r="AM465" s="446"/>
      <c r="AN465" s="444"/>
      <c r="AO465" s="445"/>
      <c r="AP465" s="446"/>
      <c r="AQ465" s="444"/>
      <c r="AR465" s="445"/>
      <c r="AS465" s="447" t="str">
        <f t="shared" ref="AS465:AU465" si="2305">IF($C465&lt;&gt;"",O465+R465,"")</f>
        <v/>
      </c>
      <c r="AT465" s="447" t="str">
        <f t="shared" si="2305"/>
        <v/>
      </c>
      <c r="AU465" s="447" t="str">
        <f t="shared" si="2305"/>
        <v/>
      </c>
      <c r="AV465" s="448" t="str">
        <f t="shared" si="1"/>
        <v/>
      </c>
      <c r="AW465" s="447" t="str">
        <f t="shared" ref="AW465:AY465" si="2306">IF($C465&lt;&gt;"",U465+X465,"")</f>
        <v/>
      </c>
      <c r="AX465" s="447" t="str">
        <f t="shared" si="2306"/>
        <v/>
      </c>
      <c r="AY465" s="447" t="str">
        <f t="shared" si="2306"/>
        <v/>
      </c>
      <c r="AZ465" s="448" t="str">
        <f t="shared" si="3"/>
        <v/>
      </c>
      <c r="BA465" s="447" t="str">
        <f t="shared" ref="BA465:BC465" si="2307">IF($C465&lt;&gt;"",AA465+AD465,"")</f>
        <v/>
      </c>
      <c r="BB465" s="447" t="str">
        <f t="shared" si="2307"/>
        <v/>
      </c>
      <c r="BC465" s="447" t="str">
        <f t="shared" si="2307"/>
        <v/>
      </c>
      <c r="BD465" s="448" t="str">
        <f t="shared" si="5"/>
        <v/>
      </c>
      <c r="BE465" s="447" t="str">
        <f t="shared" ref="BE465:BG465" si="2308">IF($C465&lt;&gt;"",AG465+AJ465,"")</f>
        <v/>
      </c>
      <c r="BF465" s="447" t="str">
        <f t="shared" si="2308"/>
        <v/>
      </c>
      <c r="BG465" s="447" t="str">
        <f t="shared" si="2308"/>
        <v/>
      </c>
      <c r="BH465" s="428" t="str">
        <f t="shared" si="7"/>
        <v/>
      </c>
      <c r="BI465" s="447" t="str">
        <f t="shared" ref="BI465:BK465" si="2309">IF($C465&lt;&gt;"",AJ465+AM465,"")</f>
        <v/>
      </c>
      <c r="BJ465" s="447" t="str">
        <f t="shared" si="2309"/>
        <v/>
      </c>
      <c r="BK465" s="447" t="str">
        <f t="shared" si="2309"/>
        <v/>
      </c>
      <c r="BL465" s="428" t="str">
        <f t="shared" si="9"/>
        <v/>
      </c>
    </row>
    <row r="466" spans="1:64" ht="24.75" customHeight="1">
      <c r="A466" s="449"/>
      <c r="B466" s="431"/>
      <c r="C466" s="432"/>
      <c r="D466" s="433"/>
      <c r="E466" s="434"/>
      <c r="F466" s="435"/>
      <c r="G466" s="436"/>
      <c r="H466" s="437"/>
      <c r="I466" s="437"/>
      <c r="J466" s="437"/>
      <c r="K466" s="435"/>
      <c r="L466" s="450"/>
      <c r="M466" s="439"/>
      <c r="N466" s="440"/>
      <c r="O466" s="441"/>
      <c r="P466" s="442"/>
      <c r="Q466" s="443"/>
      <c r="R466" s="441"/>
      <c r="S466" s="442"/>
      <c r="T466" s="443"/>
      <c r="U466" s="444"/>
      <c r="V466" s="444"/>
      <c r="W466" s="445"/>
      <c r="X466" s="446"/>
      <c r="Y466" s="444"/>
      <c r="Z466" s="445"/>
      <c r="AA466" s="446"/>
      <c r="AB466" s="444"/>
      <c r="AC466" s="445"/>
      <c r="AD466" s="446"/>
      <c r="AE466" s="444"/>
      <c r="AF466" s="445"/>
      <c r="AG466" s="446"/>
      <c r="AH466" s="444"/>
      <c r="AI466" s="445"/>
      <c r="AJ466" s="446"/>
      <c r="AK466" s="444"/>
      <c r="AL466" s="445"/>
      <c r="AM466" s="446"/>
      <c r="AN466" s="444"/>
      <c r="AO466" s="445"/>
      <c r="AP466" s="446"/>
      <c r="AQ466" s="444"/>
      <c r="AR466" s="445"/>
      <c r="AS466" s="447" t="str">
        <f t="shared" ref="AS466:AU466" si="2310">IF($C466&lt;&gt;"",O466+R466,"")</f>
        <v/>
      </c>
      <c r="AT466" s="447" t="str">
        <f t="shared" si="2310"/>
        <v/>
      </c>
      <c r="AU466" s="447" t="str">
        <f t="shared" si="2310"/>
        <v/>
      </c>
      <c r="AV466" s="448" t="str">
        <f t="shared" si="1"/>
        <v/>
      </c>
      <c r="AW466" s="447" t="str">
        <f t="shared" ref="AW466:AY466" si="2311">IF($C466&lt;&gt;"",U466+X466,"")</f>
        <v/>
      </c>
      <c r="AX466" s="447" t="str">
        <f t="shared" si="2311"/>
        <v/>
      </c>
      <c r="AY466" s="447" t="str">
        <f t="shared" si="2311"/>
        <v/>
      </c>
      <c r="AZ466" s="448" t="str">
        <f t="shared" si="3"/>
        <v/>
      </c>
      <c r="BA466" s="447" t="str">
        <f t="shared" ref="BA466:BC466" si="2312">IF($C466&lt;&gt;"",AA466+AD466,"")</f>
        <v/>
      </c>
      <c r="BB466" s="447" t="str">
        <f t="shared" si="2312"/>
        <v/>
      </c>
      <c r="BC466" s="447" t="str">
        <f t="shared" si="2312"/>
        <v/>
      </c>
      <c r="BD466" s="448" t="str">
        <f t="shared" si="5"/>
        <v/>
      </c>
      <c r="BE466" s="447" t="str">
        <f t="shared" ref="BE466:BG466" si="2313">IF($C466&lt;&gt;"",AG466+AJ466,"")</f>
        <v/>
      </c>
      <c r="BF466" s="447" t="str">
        <f t="shared" si="2313"/>
        <v/>
      </c>
      <c r="BG466" s="447" t="str">
        <f t="shared" si="2313"/>
        <v/>
      </c>
      <c r="BH466" s="428" t="str">
        <f t="shared" si="7"/>
        <v/>
      </c>
      <c r="BI466" s="447" t="str">
        <f t="shared" ref="BI466:BK466" si="2314">IF($C466&lt;&gt;"",AJ466+AM466,"")</f>
        <v/>
      </c>
      <c r="BJ466" s="447" t="str">
        <f t="shared" si="2314"/>
        <v/>
      </c>
      <c r="BK466" s="447" t="str">
        <f t="shared" si="2314"/>
        <v/>
      </c>
      <c r="BL466" s="428" t="str">
        <f t="shared" si="9"/>
        <v/>
      </c>
    </row>
    <row r="467" spans="1:64" ht="24.75" customHeight="1">
      <c r="A467" s="449"/>
      <c r="B467" s="431"/>
      <c r="C467" s="432"/>
      <c r="D467" s="433"/>
      <c r="E467" s="434"/>
      <c r="F467" s="435"/>
      <c r="G467" s="436"/>
      <c r="H467" s="437"/>
      <c r="I467" s="437"/>
      <c r="J467" s="437"/>
      <c r="K467" s="435"/>
      <c r="L467" s="450"/>
      <c r="M467" s="439"/>
      <c r="N467" s="440"/>
      <c r="O467" s="441"/>
      <c r="P467" s="442"/>
      <c r="Q467" s="443"/>
      <c r="R467" s="441"/>
      <c r="S467" s="442"/>
      <c r="T467" s="443"/>
      <c r="U467" s="444"/>
      <c r="V467" s="444"/>
      <c r="W467" s="445"/>
      <c r="X467" s="446"/>
      <c r="Y467" s="444"/>
      <c r="Z467" s="445"/>
      <c r="AA467" s="446"/>
      <c r="AB467" s="444"/>
      <c r="AC467" s="445"/>
      <c r="AD467" s="446"/>
      <c r="AE467" s="444"/>
      <c r="AF467" s="445"/>
      <c r="AG467" s="446"/>
      <c r="AH467" s="444"/>
      <c r="AI467" s="445"/>
      <c r="AJ467" s="446"/>
      <c r="AK467" s="444"/>
      <c r="AL467" s="445"/>
      <c r="AM467" s="446"/>
      <c r="AN467" s="444"/>
      <c r="AO467" s="445"/>
      <c r="AP467" s="446"/>
      <c r="AQ467" s="444"/>
      <c r="AR467" s="445"/>
      <c r="AS467" s="447" t="str">
        <f t="shared" ref="AS467:AU467" si="2315">IF($C467&lt;&gt;"",O467+R467,"")</f>
        <v/>
      </c>
      <c r="AT467" s="447" t="str">
        <f t="shared" si="2315"/>
        <v/>
      </c>
      <c r="AU467" s="447" t="str">
        <f t="shared" si="2315"/>
        <v/>
      </c>
      <c r="AV467" s="448" t="str">
        <f t="shared" si="1"/>
        <v/>
      </c>
      <c r="AW467" s="447" t="str">
        <f t="shared" ref="AW467:AY467" si="2316">IF($C467&lt;&gt;"",U467+X467,"")</f>
        <v/>
      </c>
      <c r="AX467" s="447" t="str">
        <f t="shared" si="2316"/>
        <v/>
      </c>
      <c r="AY467" s="447" t="str">
        <f t="shared" si="2316"/>
        <v/>
      </c>
      <c r="AZ467" s="448" t="str">
        <f t="shared" si="3"/>
        <v/>
      </c>
      <c r="BA467" s="447" t="str">
        <f t="shared" ref="BA467:BC467" si="2317">IF($C467&lt;&gt;"",AA467+AD467,"")</f>
        <v/>
      </c>
      <c r="BB467" s="447" t="str">
        <f t="shared" si="2317"/>
        <v/>
      </c>
      <c r="BC467" s="447" t="str">
        <f t="shared" si="2317"/>
        <v/>
      </c>
      <c r="BD467" s="448" t="str">
        <f t="shared" si="5"/>
        <v/>
      </c>
      <c r="BE467" s="447" t="str">
        <f t="shared" ref="BE467:BG467" si="2318">IF($C467&lt;&gt;"",AG467+AJ467,"")</f>
        <v/>
      </c>
      <c r="BF467" s="447" t="str">
        <f t="shared" si="2318"/>
        <v/>
      </c>
      <c r="BG467" s="447" t="str">
        <f t="shared" si="2318"/>
        <v/>
      </c>
      <c r="BH467" s="428" t="str">
        <f t="shared" si="7"/>
        <v/>
      </c>
      <c r="BI467" s="447" t="str">
        <f t="shared" ref="BI467:BK467" si="2319">IF($C467&lt;&gt;"",AJ467+AM467,"")</f>
        <v/>
      </c>
      <c r="BJ467" s="447" t="str">
        <f t="shared" si="2319"/>
        <v/>
      </c>
      <c r="BK467" s="447" t="str">
        <f t="shared" si="2319"/>
        <v/>
      </c>
      <c r="BL467" s="428" t="str">
        <f t="shared" si="9"/>
        <v/>
      </c>
    </row>
    <row r="468" spans="1:64" ht="24.75" customHeight="1">
      <c r="A468" s="449"/>
      <c r="B468" s="431"/>
      <c r="C468" s="432"/>
      <c r="D468" s="433"/>
      <c r="E468" s="434"/>
      <c r="F468" s="435"/>
      <c r="G468" s="436"/>
      <c r="H468" s="437"/>
      <c r="I468" s="437"/>
      <c r="J468" s="437"/>
      <c r="K468" s="435"/>
      <c r="L468" s="450"/>
      <c r="M468" s="439"/>
      <c r="N468" s="440"/>
      <c r="O468" s="441"/>
      <c r="P468" s="442"/>
      <c r="Q468" s="443"/>
      <c r="R468" s="441"/>
      <c r="S468" s="442"/>
      <c r="T468" s="443"/>
      <c r="U468" s="444"/>
      <c r="V468" s="444"/>
      <c r="W468" s="445"/>
      <c r="X468" s="446"/>
      <c r="Y468" s="444"/>
      <c r="Z468" s="445"/>
      <c r="AA468" s="446"/>
      <c r="AB468" s="444"/>
      <c r="AC468" s="445"/>
      <c r="AD468" s="446"/>
      <c r="AE468" s="444"/>
      <c r="AF468" s="445"/>
      <c r="AG468" s="446"/>
      <c r="AH468" s="444"/>
      <c r="AI468" s="445"/>
      <c r="AJ468" s="446"/>
      <c r="AK468" s="444"/>
      <c r="AL468" s="445"/>
      <c r="AM468" s="446"/>
      <c r="AN468" s="444"/>
      <c r="AO468" s="445"/>
      <c r="AP468" s="446"/>
      <c r="AQ468" s="444"/>
      <c r="AR468" s="445"/>
      <c r="AS468" s="447" t="str">
        <f t="shared" ref="AS468:AU468" si="2320">IF($C468&lt;&gt;"",O468+R468,"")</f>
        <v/>
      </c>
      <c r="AT468" s="447" t="str">
        <f t="shared" si="2320"/>
        <v/>
      </c>
      <c r="AU468" s="447" t="str">
        <f t="shared" si="2320"/>
        <v/>
      </c>
      <c r="AV468" s="448" t="str">
        <f t="shared" si="1"/>
        <v/>
      </c>
      <c r="AW468" s="447" t="str">
        <f t="shared" ref="AW468:AY468" si="2321">IF($C468&lt;&gt;"",U468+X468,"")</f>
        <v/>
      </c>
      <c r="AX468" s="447" t="str">
        <f t="shared" si="2321"/>
        <v/>
      </c>
      <c r="AY468" s="447" t="str">
        <f t="shared" si="2321"/>
        <v/>
      </c>
      <c r="AZ468" s="448" t="str">
        <f t="shared" si="3"/>
        <v/>
      </c>
      <c r="BA468" s="447" t="str">
        <f t="shared" ref="BA468:BC468" si="2322">IF($C468&lt;&gt;"",AA468+AD468,"")</f>
        <v/>
      </c>
      <c r="BB468" s="447" t="str">
        <f t="shared" si="2322"/>
        <v/>
      </c>
      <c r="BC468" s="447" t="str">
        <f t="shared" si="2322"/>
        <v/>
      </c>
      <c r="BD468" s="448" t="str">
        <f t="shared" si="5"/>
        <v/>
      </c>
      <c r="BE468" s="447" t="str">
        <f t="shared" ref="BE468:BG468" si="2323">IF($C468&lt;&gt;"",AG468+AJ468,"")</f>
        <v/>
      </c>
      <c r="BF468" s="447" t="str">
        <f t="shared" si="2323"/>
        <v/>
      </c>
      <c r="BG468" s="447" t="str">
        <f t="shared" si="2323"/>
        <v/>
      </c>
      <c r="BH468" s="428" t="str">
        <f t="shared" si="7"/>
        <v/>
      </c>
      <c r="BI468" s="447" t="str">
        <f t="shared" ref="BI468:BK468" si="2324">IF($C468&lt;&gt;"",AJ468+AM468,"")</f>
        <v/>
      </c>
      <c r="BJ468" s="447" t="str">
        <f t="shared" si="2324"/>
        <v/>
      </c>
      <c r="BK468" s="447" t="str">
        <f t="shared" si="2324"/>
        <v/>
      </c>
      <c r="BL468" s="428" t="str">
        <f t="shared" si="9"/>
        <v/>
      </c>
    </row>
    <row r="469" spans="1:64" ht="24.75" customHeight="1">
      <c r="A469" s="449"/>
      <c r="B469" s="431"/>
      <c r="C469" s="432"/>
      <c r="D469" s="433"/>
      <c r="E469" s="434"/>
      <c r="F469" s="435"/>
      <c r="G469" s="436"/>
      <c r="H469" s="437"/>
      <c r="I469" s="437"/>
      <c r="J469" s="437"/>
      <c r="K469" s="435"/>
      <c r="L469" s="450"/>
      <c r="M469" s="439"/>
      <c r="N469" s="440"/>
      <c r="O469" s="441"/>
      <c r="P469" s="442"/>
      <c r="Q469" s="443"/>
      <c r="R469" s="441"/>
      <c r="S469" s="442"/>
      <c r="T469" s="443"/>
      <c r="U469" s="444"/>
      <c r="V469" s="444"/>
      <c r="W469" s="445"/>
      <c r="X469" s="446"/>
      <c r="Y469" s="444"/>
      <c r="Z469" s="445"/>
      <c r="AA469" s="446"/>
      <c r="AB469" s="444"/>
      <c r="AC469" s="445"/>
      <c r="AD469" s="446"/>
      <c r="AE469" s="444"/>
      <c r="AF469" s="445"/>
      <c r="AG469" s="446"/>
      <c r="AH469" s="444"/>
      <c r="AI469" s="445"/>
      <c r="AJ469" s="446"/>
      <c r="AK469" s="444"/>
      <c r="AL469" s="445"/>
      <c r="AM469" s="446"/>
      <c r="AN469" s="444"/>
      <c r="AO469" s="445"/>
      <c r="AP469" s="446"/>
      <c r="AQ469" s="444"/>
      <c r="AR469" s="445"/>
      <c r="AS469" s="447" t="str">
        <f t="shared" ref="AS469:AU469" si="2325">IF($C469&lt;&gt;"",O469+R469,"")</f>
        <v/>
      </c>
      <c r="AT469" s="447" t="str">
        <f t="shared" si="2325"/>
        <v/>
      </c>
      <c r="AU469" s="447" t="str">
        <f t="shared" si="2325"/>
        <v/>
      </c>
      <c r="AV469" s="448" t="str">
        <f t="shared" si="1"/>
        <v/>
      </c>
      <c r="AW469" s="447" t="str">
        <f t="shared" ref="AW469:AY469" si="2326">IF($C469&lt;&gt;"",U469+X469,"")</f>
        <v/>
      </c>
      <c r="AX469" s="447" t="str">
        <f t="shared" si="2326"/>
        <v/>
      </c>
      <c r="AY469" s="447" t="str">
        <f t="shared" si="2326"/>
        <v/>
      </c>
      <c r="AZ469" s="448" t="str">
        <f t="shared" si="3"/>
        <v/>
      </c>
      <c r="BA469" s="447" t="str">
        <f t="shared" ref="BA469:BC469" si="2327">IF($C469&lt;&gt;"",AA469+AD469,"")</f>
        <v/>
      </c>
      <c r="BB469" s="447" t="str">
        <f t="shared" si="2327"/>
        <v/>
      </c>
      <c r="BC469" s="447" t="str">
        <f t="shared" si="2327"/>
        <v/>
      </c>
      <c r="BD469" s="448" t="str">
        <f t="shared" si="5"/>
        <v/>
      </c>
      <c r="BE469" s="447" t="str">
        <f t="shared" ref="BE469:BG469" si="2328">IF($C469&lt;&gt;"",AG469+AJ469,"")</f>
        <v/>
      </c>
      <c r="BF469" s="447" t="str">
        <f t="shared" si="2328"/>
        <v/>
      </c>
      <c r="BG469" s="447" t="str">
        <f t="shared" si="2328"/>
        <v/>
      </c>
      <c r="BH469" s="428" t="str">
        <f t="shared" si="7"/>
        <v/>
      </c>
      <c r="BI469" s="447" t="str">
        <f t="shared" ref="BI469:BK469" si="2329">IF($C469&lt;&gt;"",AJ469+AM469,"")</f>
        <v/>
      </c>
      <c r="BJ469" s="447" t="str">
        <f t="shared" si="2329"/>
        <v/>
      </c>
      <c r="BK469" s="447" t="str">
        <f t="shared" si="2329"/>
        <v/>
      </c>
      <c r="BL469" s="428" t="str">
        <f t="shared" si="9"/>
        <v/>
      </c>
    </row>
    <row r="470" spans="1:64" ht="24.75" customHeight="1">
      <c r="A470" s="449"/>
      <c r="B470" s="431"/>
      <c r="C470" s="432"/>
      <c r="D470" s="433"/>
      <c r="E470" s="434"/>
      <c r="F470" s="435"/>
      <c r="G470" s="436"/>
      <c r="H470" s="437"/>
      <c r="I470" s="437"/>
      <c r="J470" s="437"/>
      <c r="K470" s="435"/>
      <c r="L470" s="450"/>
      <c r="M470" s="439"/>
      <c r="N470" s="440"/>
      <c r="O470" s="441"/>
      <c r="P470" s="442"/>
      <c r="Q470" s="443"/>
      <c r="R470" s="441"/>
      <c r="S470" s="442"/>
      <c r="T470" s="443"/>
      <c r="U470" s="444"/>
      <c r="V470" s="444"/>
      <c r="W470" s="445"/>
      <c r="X470" s="446"/>
      <c r="Y470" s="444"/>
      <c r="Z470" s="445"/>
      <c r="AA470" s="446"/>
      <c r="AB470" s="444"/>
      <c r="AC470" s="445"/>
      <c r="AD470" s="446"/>
      <c r="AE470" s="444"/>
      <c r="AF470" s="445"/>
      <c r="AG470" s="446"/>
      <c r="AH470" s="444"/>
      <c r="AI470" s="445"/>
      <c r="AJ470" s="446"/>
      <c r="AK470" s="444"/>
      <c r="AL470" s="445"/>
      <c r="AM470" s="446"/>
      <c r="AN470" s="444"/>
      <c r="AO470" s="445"/>
      <c r="AP470" s="446"/>
      <c r="AQ470" s="444"/>
      <c r="AR470" s="445"/>
      <c r="AS470" s="447" t="str">
        <f t="shared" ref="AS470:AU470" si="2330">IF($C470&lt;&gt;"",O470+R470,"")</f>
        <v/>
      </c>
      <c r="AT470" s="447" t="str">
        <f t="shared" si="2330"/>
        <v/>
      </c>
      <c r="AU470" s="447" t="str">
        <f t="shared" si="2330"/>
        <v/>
      </c>
      <c r="AV470" s="448" t="str">
        <f t="shared" si="1"/>
        <v/>
      </c>
      <c r="AW470" s="447" t="str">
        <f t="shared" ref="AW470:AY470" si="2331">IF($C470&lt;&gt;"",U470+X470,"")</f>
        <v/>
      </c>
      <c r="AX470" s="447" t="str">
        <f t="shared" si="2331"/>
        <v/>
      </c>
      <c r="AY470" s="447" t="str">
        <f t="shared" si="2331"/>
        <v/>
      </c>
      <c r="AZ470" s="448" t="str">
        <f t="shared" si="3"/>
        <v/>
      </c>
      <c r="BA470" s="447" t="str">
        <f t="shared" ref="BA470:BC470" si="2332">IF($C470&lt;&gt;"",AA470+AD470,"")</f>
        <v/>
      </c>
      <c r="BB470" s="447" t="str">
        <f t="shared" si="2332"/>
        <v/>
      </c>
      <c r="BC470" s="447" t="str">
        <f t="shared" si="2332"/>
        <v/>
      </c>
      <c r="BD470" s="448" t="str">
        <f t="shared" si="5"/>
        <v/>
      </c>
      <c r="BE470" s="447" t="str">
        <f t="shared" ref="BE470:BG470" si="2333">IF($C470&lt;&gt;"",AG470+AJ470,"")</f>
        <v/>
      </c>
      <c r="BF470" s="447" t="str">
        <f t="shared" si="2333"/>
        <v/>
      </c>
      <c r="BG470" s="447" t="str">
        <f t="shared" si="2333"/>
        <v/>
      </c>
      <c r="BH470" s="428" t="str">
        <f t="shared" si="7"/>
        <v/>
      </c>
      <c r="BI470" s="447" t="str">
        <f t="shared" ref="BI470:BK470" si="2334">IF($C470&lt;&gt;"",AJ470+AM470,"")</f>
        <v/>
      </c>
      <c r="BJ470" s="447" t="str">
        <f t="shared" si="2334"/>
        <v/>
      </c>
      <c r="BK470" s="447" t="str">
        <f t="shared" si="2334"/>
        <v/>
      </c>
      <c r="BL470" s="428" t="str">
        <f t="shared" si="9"/>
        <v/>
      </c>
    </row>
    <row r="471" spans="1:64" ht="24.75" customHeight="1">
      <c r="A471" s="449"/>
      <c r="B471" s="431"/>
      <c r="C471" s="432"/>
      <c r="D471" s="433"/>
      <c r="E471" s="434"/>
      <c r="F471" s="435"/>
      <c r="G471" s="436"/>
      <c r="H471" s="437"/>
      <c r="I471" s="437"/>
      <c r="J471" s="437"/>
      <c r="K471" s="435"/>
      <c r="L471" s="450"/>
      <c r="M471" s="439"/>
      <c r="N471" s="440"/>
      <c r="O471" s="441"/>
      <c r="P471" s="442"/>
      <c r="Q471" s="443"/>
      <c r="R471" s="441"/>
      <c r="S471" s="442"/>
      <c r="T471" s="443"/>
      <c r="U471" s="444"/>
      <c r="V471" s="444"/>
      <c r="W471" s="445"/>
      <c r="X471" s="446"/>
      <c r="Y471" s="444"/>
      <c r="Z471" s="445"/>
      <c r="AA471" s="446"/>
      <c r="AB471" s="444"/>
      <c r="AC471" s="445"/>
      <c r="AD471" s="446"/>
      <c r="AE471" s="444"/>
      <c r="AF471" s="445"/>
      <c r="AG471" s="446"/>
      <c r="AH471" s="444"/>
      <c r="AI471" s="445"/>
      <c r="AJ471" s="446"/>
      <c r="AK471" s="444"/>
      <c r="AL471" s="445"/>
      <c r="AM471" s="446"/>
      <c r="AN471" s="444"/>
      <c r="AO471" s="445"/>
      <c r="AP471" s="446"/>
      <c r="AQ471" s="444"/>
      <c r="AR471" s="445"/>
      <c r="AS471" s="447" t="str">
        <f t="shared" ref="AS471:AU471" si="2335">IF($C471&lt;&gt;"",O471+R471,"")</f>
        <v/>
      </c>
      <c r="AT471" s="447" t="str">
        <f t="shared" si="2335"/>
        <v/>
      </c>
      <c r="AU471" s="447" t="str">
        <f t="shared" si="2335"/>
        <v/>
      </c>
      <c r="AV471" s="448" t="str">
        <f t="shared" si="1"/>
        <v/>
      </c>
      <c r="AW471" s="447" t="str">
        <f t="shared" ref="AW471:AY471" si="2336">IF($C471&lt;&gt;"",U471+X471,"")</f>
        <v/>
      </c>
      <c r="AX471" s="447" t="str">
        <f t="shared" si="2336"/>
        <v/>
      </c>
      <c r="AY471" s="447" t="str">
        <f t="shared" si="2336"/>
        <v/>
      </c>
      <c r="AZ471" s="448" t="str">
        <f t="shared" si="3"/>
        <v/>
      </c>
      <c r="BA471" s="447" t="str">
        <f t="shared" ref="BA471:BC471" si="2337">IF($C471&lt;&gt;"",AA471+AD471,"")</f>
        <v/>
      </c>
      <c r="BB471" s="447" t="str">
        <f t="shared" si="2337"/>
        <v/>
      </c>
      <c r="BC471" s="447" t="str">
        <f t="shared" si="2337"/>
        <v/>
      </c>
      <c r="BD471" s="448" t="str">
        <f t="shared" si="5"/>
        <v/>
      </c>
      <c r="BE471" s="447" t="str">
        <f t="shared" ref="BE471:BG471" si="2338">IF($C471&lt;&gt;"",AG471+AJ471,"")</f>
        <v/>
      </c>
      <c r="BF471" s="447" t="str">
        <f t="shared" si="2338"/>
        <v/>
      </c>
      <c r="BG471" s="447" t="str">
        <f t="shared" si="2338"/>
        <v/>
      </c>
      <c r="BH471" s="428" t="str">
        <f t="shared" si="7"/>
        <v/>
      </c>
      <c r="BI471" s="447" t="str">
        <f t="shared" ref="BI471:BK471" si="2339">IF($C471&lt;&gt;"",AJ471+AM471,"")</f>
        <v/>
      </c>
      <c r="BJ471" s="447" t="str">
        <f t="shared" si="2339"/>
        <v/>
      </c>
      <c r="BK471" s="447" t="str">
        <f t="shared" si="2339"/>
        <v/>
      </c>
      <c r="BL471" s="428" t="str">
        <f t="shared" si="9"/>
        <v/>
      </c>
    </row>
    <row r="472" spans="1:64" ht="24.75" customHeight="1">
      <c r="A472" s="449"/>
      <c r="B472" s="431"/>
      <c r="C472" s="432"/>
      <c r="D472" s="433"/>
      <c r="E472" s="434"/>
      <c r="F472" s="435"/>
      <c r="G472" s="436"/>
      <c r="H472" s="437"/>
      <c r="I472" s="437"/>
      <c r="J472" s="437"/>
      <c r="K472" s="435"/>
      <c r="L472" s="450"/>
      <c r="M472" s="439"/>
      <c r="N472" s="440"/>
      <c r="O472" s="441"/>
      <c r="P472" s="442"/>
      <c r="Q472" s="443"/>
      <c r="R472" s="441"/>
      <c r="S472" s="442"/>
      <c r="T472" s="443"/>
      <c r="U472" s="444"/>
      <c r="V472" s="444"/>
      <c r="W472" s="445"/>
      <c r="X472" s="446"/>
      <c r="Y472" s="444"/>
      <c r="Z472" s="445"/>
      <c r="AA472" s="446"/>
      <c r="AB472" s="444"/>
      <c r="AC472" s="445"/>
      <c r="AD472" s="446"/>
      <c r="AE472" s="444"/>
      <c r="AF472" s="445"/>
      <c r="AG472" s="446"/>
      <c r="AH472" s="444"/>
      <c r="AI472" s="445"/>
      <c r="AJ472" s="446"/>
      <c r="AK472" s="444"/>
      <c r="AL472" s="445"/>
      <c r="AM472" s="446"/>
      <c r="AN472" s="444"/>
      <c r="AO472" s="445"/>
      <c r="AP472" s="446"/>
      <c r="AQ472" s="444"/>
      <c r="AR472" s="445"/>
      <c r="AS472" s="447" t="str">
        <f t="shared" ref="AS472:AU472" si="2340">IF($C472&lt;&gt;"",O472+R472,"")</f>
        <v/>
      </c>
      <c r="AT472" s="447" t="str">
        <f t="shared" si="2340"/>
        <v/>
      </c>
      <c r="AU472" s="447" t="str">
        <f t="shared" si="2340"/>
        <v/>
      </c>
      <c r="AV472" s="448" t="str">
        <f t="shared" si="1"/>
        <v/>
      </c>
      <c r="AW472" s="447" t="str">
        <f t="shared" ref="AW472:AY472" si="2341">IF($C472&lt;&gt;"",U472+X472,"")</f>
        <v/>
      </c>
      <c r="AX472" s="447" t="str">
        <f t="shared" si="2341"/>
        <v/>
      </c>
      <c r="AY472" s="447" t="str">
        <f t="shared" si="2341"/>
        <v/>
      </c>
      <c r="AZ472" s="448" t="str">
        <f t="shared" si="3"/>
        <v/>
      </c>
      <c r="BA472" s="447" t="str">
        <f t="shared" ref="BA472:BC472" si="2342">IF($C472&lt;&gt;"",AA472+AD472,"")</f>
        <v/>
      </c>
      <c r="BB472" s="447" t="str">
        <f t="shared" si="2342"/>
        <v/>
      </c>
      <c r="BC472" s="447" t="str">
        <f t="shared" si="2342"/>
        <v/>
      </c>
      <c r="BD472" s="448" t="str">
        <f t="shared" si="5"/>
        <v/>
      </c>
      <c r="BE472" s="447" t="str">
        <f t="shared" ref="BE472:BG472" si="2343">IF($C472&lt;&gt;"",AG472+AJ472,"")</f>
        <v/>
      </c>
      <c r="BF472" s="447" t="str">
        <f t="shared" si="2343"/>
        <v/>
      </c>
      <c r="BG472" s="447" t="str">
        <f t="shared" si="2343"/>
        <v/>
      </c>
      <c r="BH472" s="428" t="str">
        <f t="shared" si="7"/>
        <v/>
      </c>
      <c r="BI472" s="447" t="str">
        <f t="shared" ref="BI472:BK472" si="2344">IF($C472&lt;&gt;"",AJ472+AM472,"")</f>
        <v/>
      </c>
      <c r="BJ472" s="447" t="str">
        <f t="shared" si="2344"/>
        <v/>
      </c>
      <c r="BK472" s="447" t="str">
        <f t="shared" si="2344"/>
        <v/>
      </c>
      <c r="BL472" s="428" t="str">
        <f t="shared" si="9"/>
        <v/>
      </c>
    </row>
    <row r="473" spans="1:64" ht="24.75" customHeight="1">
      <c r="A473" s="449"/>
      <c r="B473" s="431"/>
      <c r="C473" s="432"/>
      <c r="D473" s="433"/>
      <c r="E473" s="434"/>
      <c r="F473" s="435"/>
      <c r="G473" s="436"/>
      <c r="H473" s="437"/>
      <c r="I473" s="437"/>
      <c r="J473" s="437"/>
      <c r="K473" s="435"/>
      <c r="L473" s="450"/>
      <c r="M473" s="439"/>
      <c r="N473" s="440"/>
      <c r="O473" s="441"/>
      <c r="P473" s="442"/>
      <c r="Q473" s="443"/>
      <c r="R473" s="441"/>
      <c r="S473" s="442"/>
      <c r="T473" s="443"/>
      <c r="U473" s="444"/>
      <c r="V473" s="444"/>
      <c r="W473" s="445"/>
      <c r="X473" s="446"/>
      <c r="Y473" s="444"/>
      <c r="Z473" s="445"/>
      <c r="AA473" s="446"/>
      <c r="AB473" s="444"/>
      <c r="AC473" s="445"/>
      <c r="AD473" s="446"/>
      <c r="AE473" s="444"/>
      <c r="AF473" s="445"/>
      <c r="AG473" s="446"/>
      <c r="AH473" s="444"/>
      <c r="AI473" s="445"/>
      <c r="AJ473" s="446"/>
      <c r="AK473" s="444"/>
      <c r="AL473" s="445"/>
      <c r="AM473" s="446"/>
      <c r="AN473" s="444"/>
      <c r="AO473" s="445"/>
      <c r="AP473" s="446"/>
      <c r="AQ473" s="444"/>
      <c r="AR473" s="445"/>
      <c r="AS473" s="447" t="str">
        <f t="shared" ref="AS473:AU473" si="2345">IF($C473&lt;&gt;"",O473+R473,"")</f>
        <v/>
      </c>
      <c r="AT473" s="447" t="str">
        <f t="shared" si="2345"/>
        <v/>
      </c>
      <c r="AU473" s="447" t="str">
        <f t="shared" si="2345"/>
        <v/>
      </c>
      <c r="AV473" s="448" t="str">
        <f t="shared" si="1"/>
        <v/>
      </c>
      <c r="AW473" s="447" t="str">
        <f t="shared" ref="AW473:AY473" si="2346">IF($C473&lt;&gt;"",U473+X473,"")</f>
        <v/>
      </c>
      <c r="AX473" s="447" t="str">
        <f t="shared" si="2346"/>
        <v/>
      </c>
      <c r="AY473" s="447" t="str">
        <f t="shared" si="2346"/>
        <v/>
      </c>
      <c r="AZ473" s="448" t="str">
        <f t="shared" si="3"/>
        <v/>
      </c>
      <c r="BA473" s="447" t="str">
        <f t="shared" ref="BA473:BC473" si="2347">IF($C473&lt;&gt;"",AA473+AD473,"")</f>
        <v/>
      </c>
      <c r="BB473" s="447" t="str">
        <f t="shared" si="2347"/>
        <v/>
      </c>
      <c r="BC473" s="447" t="str">
        <f t="shared" si="2347"/>
        <v/>
      </c>
      <c r="BD473" s="448" t="str">
        <f t="shared" si="5"/>
        <v/>
      </c>
      <c r="BE473" s="447" t="str">
        <f t="shared" ref="BE473:BG473" si="2348">IF($C473&lt;&gt;"",AG473+AJ473,"")</f>
        <v/>
      </c>
      <c r="BF473" s="447" t="str">
        <f t="shared" si="2348"/>
        <v/>
      </c>
      <c r="BG473" s="447" t="str">
        <f t="shared" si="2348"/>
        <v/>
      </c>
      <c r="BH473" s="428" t="str">
        <f t="shared" si="7"/>
        <v/>
      </c>
      <c r="BI473" s="447" t="str">
        <f t="shared" ref="BI473:BK473" si="2349">IF($C473&lt;&gt;"",AJ473+AM473,"")</f>
        <v/>
      </c>
      <c r="BJ473" s="447" t="str">
        <f t="shared" si="2349"/>
        <v/>
      </c>
      <c r="BK473" s="447" t="str">
        <f t="shared" si="2349"/>
        <v/>
      </c>
      <c r="BL473" s="428" t="str">
        <f t="shared" si="9"/>
        <v/>
      </c>
    </row>
    <row r="474" spans="1:64" ht="24.75" customHeight="1">
      <c r="A474" s="449"/>
      <c r="B474" s="431"/>
      <c r="C474" s="432"/>
      <c r="D474" s="433"/>
      <c r="E474" s="434"/>
      <c r="F474" s="435"/>
      <c r="G474" s="436"/>
      <c r="H474" s="437"/>
      <c r="I474" s="437"/>
      <c r="J474" s="437"/>
      <c r="K474" s="435"/>
      <c r="L474" s="450"/>
      <c r="M474" s="439"/>
      <c r="N474" s="440"/>
      <c r="O474" s="441"/>
      <c r="P474" s="442"/>
      <c r="Q474" s="443"/>
      <c r="R474" s="441"/>
      <c r="S474" s="442"/>
      <c r="T474" s="443"/>
      <c r="U474" s="444"/>
      <c r="V474" s="444"/>
      <c r="W474" s="445"/>
      <c r="X474" s="446"/>
      <c r="Y474" s="444"/>
      <c r="Z474" s="445"/>
      <c r="AA474" s="446"/>
      <c r="AB474" s="444"/>
      <c r="AC474" s="445"/>
      <c r="AD474" s="446"/>
      <c r="AE474" s="444"/>
      <c r="AF474" s="445"/>
      <c r="AG474" s="446"/>
      <c r="AH474" s="444"/>
      <c r="AI474" s="445"/>
      <c r="AJ474" s="446"/>
      <c r="AK474" s="444"/>
      <c r="AL474" s="445"/>
      <c r="AM474" s="446"/>
      <c r="AN474" s="444"/>
      <c r="AO474" s="445"/>
      <c r="AP474" s="446"/>
      <c r="AQ474" s="444"/>
      <c r="AR474" s="445"/>
      <c r="AS474" s="447" t="str">
        <f t="shared" ref="AS474:AU474" si="2350">IF($C474&lt;&gt;"",O474+R474,"")</f>
        <v/>
      </c>
      <c r="AT474" s="447" t="str">
        <f t="shared" si="2350"/>
        <v/>
      </c>
      <c r="AU474" s="447" t="str">
        <f t="shared" si="2350"/>
        <v/>
      </c>
      <c r="AV474" s="448" t="str">
        <f t="shared" si="1"/>
        <v/>
      </c>
      <c r="AW474" s="447" t="str">
        <f t="shared" ref="AW474:AY474" si="2351">IF($C474&lt;&gt;"",U474+X474,"")</f>
        <v/>
      </c>
      <c r="AX474" s="447" t="str">
        <f t="shared" si="2351"/>
        <v/>
      </c>
      <c r="AY474" s="447" t="str">
        <f t="shared" si="2351"/>
        <v/>
      </c>
      <c r="AZ474" s="448" t="str">
        <f t="shared" si="3"/>
        <v/>
      </c>
      <c r="BA474" s="447" t="str">
        <f t="shared" ref="BA474:BC474" si="2352">IF($C474&lt;&gt;"",AA474+AD474,"")</f>
        <v/>
      </c>
      <c r="BB474" s="447" t="str">
        <f t="shared" si="2352"/>
        <v/>
      </c>
      <c r="BC474" s="447" t="str">
        <f t="shared" si="2352"/>
        <v/>
      </c>
      <c r="BD474" s="448" t="str">
        <f t="shared" si="5"/>
        <v/>
      </c>
      <c r="BE474" s="447" t="str">
        <f t="shared" ref="BE474:BG474" si="2353">IF($C474&lt;&gt;"",AG474+AJ474,"")</f>
        <v/>
      </c>
      <c r="BF474" s="447" t="str">
        <f t="shared" si="2353"/>
        <v/>
      </c>
      <c r="BG474" s="447" t="str">
        <f t="shared" si="2353"/>
        <v/>
      </c>
      <c r="BH474" s="428" t="str">
        <f t="shared" si="7"/>
        <v/>
      </c>
      <c r="BI474" s="447" t="str">
        <f t="shared" ref="BI474:BK474" si="2354">IF($C474&lt;&gt;"",AJ474+AM474,"")</f>
        <v/>
      </c>
      <c r="BJ474" s="447" t="str">
        <f t="shared" si="2354"/>
        <v/>
      </c>
      <c r="BK474" s="447" t="str">
        <f t="shared" si="2354"/>
        <v/>
      </c>
      <c r="BL474" s="428" t="str">
        <f t="shared" si="9"/>
        <v/>
      </c>
    </row>
    <row r="475" spans="1:64" ht="24.75" customHeight="1">
      <c r="A475" s="449"/>
      <c r="B475" s="431"/>
      <c r="C475" s="432"/>
      <c r="D475" s="433"/>
      <c r="E475" s="434"/>
      <c r="F475" s="435"/>
      <c r="G475" s="436"/>
      <c r="H475" s="437"/>
      <c r="I475" s="437"/>
      <c r="J475" s="437"/>
      <c r="K475" s="435"/>
      <c r="L475" s="450"/>
      <c r="M475" s="439"/>
      <c r="N475" s="440"/>
      <c r="O475" s="441"/>
      <c r="P475" s="442"/>
      <c r="Q475" s="443"/>
      <c r="R475" s="441"/>
      <c r="S475" s="442"/>
      <c r="T475" s="443"/>
      <c r="U475" s="444"/>
      <c r="V475" s="444"/>
      <c r="W475" s="445"/>
      <c r="X475" s="446"/>
      <c r="Y475" s="444"/>
      <c r="Z475" s="445"/>
      <c r="AA475" s="446"/>
      <c r="AB475" s="444"/>
      <c r="AC475" s="445"/>
      <c r="AD475" s="446"/>
      <c r="AE475" s="444"/>
      <c r="AF475" s="445"/>
      <c r="AG475" s="446"/>
      <c r="AH475" s="444"/>
      <c r="AI475" s="445"/>
      <c r="AJ475" s="446"/>
      <c r="AK475" s="444"/>
      <c r="AL475" s="445"/>
      <c r="AM475" s="446"/>
      <c r="AN475" s="444"/>
      <c r="AO475" s="445"/>
      <c r="AP475" s="446"/>
      <c r="AQ475" s="444"/>
      <c r="AR475" s="445"/>
      <c r="AS475" s="447" t="str">
        <f t="shared" ref="AS475:AU475" si="2355">IF($C475&lt;&gt;"",O475+R475,"")</f>
        <v/>
      </c>
      <c r="AT475" s="447" t="str">
        <f t="shared" si="2355"/>
        <v/>
      </c>
      <c r="AU475" s="447" t="str">
        <f t="shared" si="2355"/>
        <v/>
      </c>
      <c r="AV475" s="448" t="str">
        <f t="shared" si="1"/>
        <v/>
      </c>
      <c r="AW475" s="447" t="str">
        <f t="shared" ref="AW475:AY475" si="2356">IF($C475&lt;&gt;"",U475+X475,"")</f>
        <v/>
      </c>
      <c r="AX475" s="447" t="str">
        <f t="shared" si="2356"/>
        <v/>
      </c>
      <c r="AY475" s="447" t="str">
        <f t="shared" si="2356"/>
        <v/>
      </c>
      <c r="AZ475" s="448" t="str">
        <f t="shared" si="3"/>
        <v/>
      </c>
      <c r="BA475" s="447" t="str">
        <f t="shared" ref="BA475:BC475" si="2357">IF($C475&lt;&gt;"",AA475+AD475,"")</f>
        <v/>
      </c>
      <c r="BB475" s="447" t="str">
        <f t="shared" si="2357"/>
        <v/>
      </c>
      <c r="BC475" s="447" t="str">
        <f t="shared" si="2357"/>
        <v/>
      </c>
      <c r="BD475" s="448" t="str">
        <f t="shared" si="5"/>
        <v/>
      </c>
      <c r="BE475" s="447" t="str">
        <f t="shared" ref="BE475:BG475" si="2358">IF($C475&lt;&gt;"",AG475+AJ475,"")</f>
        <v/>
      </c>
      <c r="BF475" s="447" t="str">
        <f t="shared" si="2358"/>
        <v/>
      </c>
      <c r="BG475" s="447" t="str">
        <f t="shared" si="2358"/>
        <v/>
      </c>
      <c r="BH475" s="428" t="str">
        <f t="shared" si="7"/>
        <v/>
      </c>
      <c r="BI475" s="447" t="str">
        <f t="shared" ref="BI475:BK475" si="2359">IF($C475&lt;&gt;"",AJ475+AM475,"")</f>
        <v/>
      </c>
      <c r="BJ475" s="447" t="str">
        <f t="shared" si="2359"/>
        <v/>
      </c>
      <c r="BK475" s="447" t="str">
        <f t="shared" si="2359"/>
        <v/>
      </c>
      <c r="BL475" s="428" t="str">
        <f t="shared" si="9"/>
        <v/>
      </c>
    </row>
    <row r="476" spans="1:64" ht="24.75" customHeight="1">
      <c r="A476" s="449"/>
      <c r="B476" s="431"/>
      <c r="C476" s="432"/>
      <c r="D476" s="433"/>
      <c r="E476" s="434"/>
      <c r="F476" s="435"/>
      <c r="G476" s="436"/>
      <c r="H476" s="437"/>
      <c r="I476" s="437"/>
      <c r="J476" s="437"/>
      <c r="K476" s="435"/>
      <c r="L476" s="450"/>
      <c r="M476" s="439"/>
      <c r="N476" s="440"/>
      <c r="O476" s="441"/>
      <c r="P476" s="442"/>
      <c r="Q476" s="443"/>
      <c r="R476" s="441"/>
      <c r="S476" s="442"/>
      <c r="T476" s="443"/>
      <c r="U476" s="444"/>
      <c r="V476" s="444"/>
      <c r="W476" s="445"/>
      <c r="X476" s="446"/>
      <c r="Y476" s="444"/>
      <c r="Z476" s="445"/>
      <c r="AA476" s="446"/>
      <c r="AB476" s="444"/>
      <c r="AC476" s="445"/>
      <c r="AD476" s="446"/>
      <c r="AE476" s="444"/>
      <c r="AF476" s="445"/>
      <c r="AG476" s="446"/>
      <c r="AH476" s="444"/>
      <c r="AI476" s="445"/>
      <c r="AJ476" s="446"/>
      <c r="AK476" s="444"/>
      <c r="AL476" s="445"/>
      <c r="AM476" s="446"/>
      <c r="AN476" s="444"/>
      <c r="AO476" s="445"/>
      <c r="AP476" s="446"/>
      <c r="AQ476" s="444"/>
      <c r="AR476" s="445"/>
      <c r="AS476" s="447" t="str">
        <f t="shared" ref="AS476:AU476" si="2360">IF($C476&lt;&gt;"",O476+R476,"")</f>
        <v/>
      </c>
      <c r="AT476" s="447" t="str">
        <f t="shared" si="2360"/>
        <v/>
      </c>
      <c r="AU476" s="447" t="str">
        <f t="shared" si="2360"/>
        <v/>
      </c>
      <c r="AV476" s="448" t="str">
        <f t="shared" si="1"/>
        <v/>
      </c>
      <c r="AW476" s="447" t="str">
        <f t="shared" ref="AW476:AY476" si="2361">IF($C476&lt;&gt;"",U476+X476,"")</f>
        <v/>
      </c>
      <c r="AX476" s="447" t="str">
        <f t="shared" si="2361"/>
        <v/>
      </c>
      <c r="AY476" s="447" t="str">
        <f t="shared" si="2361"/>
        <v/>
      </c>
      <c r="AZ476" s="448" t="str">
        <f t="shared" si="3"/>
        <v/>
      </c>
      <c r="BA476" s="447" t="str">
        <f t="shared" ref="BA476:BC476" si="2362">IF($C476&lt;&gt;"",AA476+AD476,"")</f>
        <v/>
      </c>
      <c r="BB476" s="447" t="str">
        <f t="shared" si="2362"/>
        <v/>
      </c>
      <c r="BC476" s="447" t="str">
        <f t="shared" si="2362"/>
        <v/>
      </c>
      <c r="BD476" s="448" t="str">
        <f t="shared" si="5"/>
        <v/>
      </c>
      <c r="BE476" s="447" t="str">
        <f t="shared" ref="BE476:BG476" si="2363">IF($C476&lt;&gt;"",AG476+AJ476,"")</f>
        <v/>
      </c>
      <c r="BF476" s="447" t="str">
        <f t="shared" si="2363"/>
        <v/>
      </c>
      <c r="BG476" s="447" t="str">
        <f t="shared" si="2363"/>
        <v/>
      </c>
      <c r="BH476" s="428" t="str">
        <f t="shared" si="7"/>
        <v/>
      </c>
      <c r="BI476" s="447" t="str">
        <f t="shared" ref="BI476:BK476" si="2364">IF($C476&lt;&gt;"",AJ476+AM476,"")</f>
        <v/>
      </c>
      <c r="BJ476" s="447" t="str">
        <f t="shared" si="2364"/>
        <v/>
      </c>
      <c r="BK476" s="447" t="str">
        <f t="shared" si="2364"/>
        <v/>
      </c>
      <c r="BL476" s="428" t="str">
        <f t="shared" si="9"/>
        <v/>
      </c>
    </row>
    <row r="477" spans="1:64" ht="24.75" customHeight="1">
      <c r="A477" s="449"/>
      <c r="B477" s="431"/>
      <c r="C477" s="432"/>
      <c r="D477" s="433"/>
      <c r="E477" s="434"/>
      <c r="F477" s="435"/>
      <c r="G477" s="436"/>
      <c r="H477" s="437"/>
      <c r="I477" s="437"/>
      <c r="J477" s="437"/>
      <c r="K477" s="435"/>
      <c r="L477" s="450"/>
      <c r="M477" s="439"/>
      <c r="N477" s="440"/>
      <c r="O477" s="441"/>
      <c r="P477" s="442"/>
      <c r="Q477" s="443"/>
      <c r="R477" s="441"/>
      <c r="S477" s="442"/>
      <c r="T477" s="443"/>
      <c r="U477" s="444"/>
      <c r="V477" s="444"/>
      <c r="W477" s="445"/>
      <c r="X477" s="446"/>
      <c r="Y477" s="444"/>
      <c r="Z477" s="445"/>
      <c r="AA477" s="446"/>
      <c r="AB477" s="444"/>
      <c r="AC477" s="445"/>
      <c r="AD477" s="446"/>
      <c r="AE477" s="444"/>
      <c r="AF477" s="445"/>
      <c r="AG477" s="446"/>
      <c r="AH477" s="444"/>
      <c r="AI477" s="445"/>
      <c r="AJ477" s="446"/>
      <c r="AK477" s="444"/>
      <c r="AL477" s="445"/>
      <c r="AM477" s="446"/>
      <c r="AN477" s="444"/>
      <c r="AO477" s="445"/>
      <c r="AP477" s="446"/>
      <c r="AQ477" s="444"/>
      <c r="AR477" s="445"/>
      <c r="AS477" s="447" t="str">
        <f t="shared" ref="AS477:AU477" si="2365">IF($C477&lt;&gt;"",O477+R477,"")</f>
        <v/>
      </c>
      <c r="AT477" s="447" t="str">
        <f t="shared" si="2365"/>
        <v/>
      </c>
      <c r="AU477" s="447" t="str">
        <f t="shared" si="2365"/>
        <v/>
      </c>
      <c r="AV477" s="448" t="str">
        <f t="shared" si="1"/>
        <v/>
      </c>
      <c r="AW477" s="447" t="str">
        <f t="shared" ref="AW477:AY477" si="2366">IF($C477&lt;&gt;"",U477+X477,"")</f>
        <v/>
      </c>
      <c r="AX477" s="447" t="str">
        <f t="shared" si="2366"/>
        <v/>
      </c>
      <c r="AY477" s="447" t="str">
        <f t="shared" si="2366"/>
        <v/>
      </c>
      <c r="AZ477" s="448" t="str">
        <f t="shared" si="3"/>
        <v/>
      </c>
      <c r="BA477" s="447" t="str">
        <f t="shared" ref="BA477:BC477" si="2367">IF($C477&lt;&gt;"",AA477+AD477,"")</f>
        <v/>
      </c>
      <c r="BB477" s="447" t="str">
        <f t="shared" si="2367"/>
        <v/>
      </c>
      <c r="BC477" s="447" t="str">
        <f t="shared" si="2367"/>
        <v/>
      </c>
      <c r="BD477" s="448" t="str">
        <f t="shared" si="5"/>
        <v/>
      </c>
      <c r="BE477" s="447" t="str">
        <f t="shared" ref="BE477:BG477" si="2368">IF($C477&lt;&gt;"",AG477+AJ477,"")</f>
        <v/>
      </c>
      <c r="BF477" s="447" t="str">
        <f t="shared" si="2368"/>
        <v/>
      </c>
      <c r="BG477" s="447" t="str">
        <f t="shared" si="2368"/>
        <v/>
      </c>
      <c r="BH477" s="428" t="str">
        <f t="shared" si="7"/>
        <v/>
      </c>
      <c r="BI477" s="447" t="str">
        <f t="shared" ref="BI477:BK477" si="2369">IF($C477&lt;&gt;"",AJ477+AM477,"")</f>
        <v/>
      </c>
      <c r="BJ477" s="447" t="str">
        <f t="shared" si="2369"/>
        <v/>
      </c>
      <c r="BK477" s="447" t="str">
        <f t="shared" si="2369"/>
        <v/>
      </c>
      <c r="BL477" s="428" t="str">
        <f t="shared" si="9"/>
        <v/>
      </c>
    </row>
    <row r="478" spans="1:64" ht="24.75" customHeight="1">
      <c r="A478" s="449"/>
      <c r="B478" s="431"/>
      <c r="C478" s="432"/>
      <c r="D478" s="433"/>
      <c r="E478" s="434"/>
      <c r="F478" s="435"/>
      <c r="G478" s="436"/>
      <c r="H478" s="437"/>
      <c r="I478" s="437"/>
      <c r="J478" s="437"/>
      <c r="K478" s="435"/>
      <c r="L478" s="450"/>
      <c r="M478" s="439"/>
      <c r="N478" s="440"/>
      <c r="O478" s="441"/>
      <c r="P478" s="442"/>
      <c r="Q478" s="443"/>
      <c r="R478" s="441"/>
      <c r="S478" s="442"/>
      <c r="T478" s="443"/>
      <c r="U478" s="444"/>
      <c r="V478" s="444"/>
      <c r="W478" s="445"/>
      <c r="X478" s="446"/>
      <c r="Y478" s="444"/>
      <c r="Z478" s="445"/>
      <c r="AA478" s="446"/>
      <c r="AB478" s="444"/>
      <c r="AC478" s="445"/>
      <c r="AD478" s="446"/>
      <c r="AE478" s="444"/>
      <c r="AF478" s="445"/>
      <c r="AG478" s="446"/>
      <c r="AH478" s="444"/>
      <c r="AI478" s="445"/>
      <c r="AJ478" s="446"/>
      <c r="AK478" s="444"/>
      <c r="AL478" s="445"/>
      <c r="AM478" s="446"/>
      <c r="AN478" s="444"/>
      <c r="AO478" s="445"/>
      <c r="AP478" s="446"/>
      <c r="AQ478" s="444"/>
      <c r="AR478" s="445"/>
      <c r="AS478" s="447" t="str">
        <f t="shared" ref="AS478:AU478" si="2370">IF($C478&lt;&gt;"",O478+R478,"")</f>
        <v/>
      </c>
      <c r="AT478" s="447" t="str">
        <f t="shared" si="2370"/>
        <v/>
      </c>
      <c r="AU478" s="447" t="str">
        <f t="shared" si="2370"/>
        <v/>
      </c>
      <c r="AV478" s="448" t="str">
        <f t="shared" si="1"/>
        <v/>
      </c>
      <c r="AW478" s="447" t="str">
        <f t="shared" ref="AW478:AY478" si="2371">IF($C478&lt;&gt;"",U478+X478,"")</f>
        <v/>
      </c>
      <c r="AX478" s="447" t="str">
        <f t="shared" si="2371"/>
        <v/>
      </c>
      <c r="AY478" s="447" t="str">
        <f t="shared" si="2371"/>
        <v/>
      </c>
      <c r="AZ478" s="448" t="str">
        <f t="shared" si="3"/>
        <v/>
      </c>
      <c r="BA478" s="447" t="str">
        <f t="shared" ref="BA478:BC478" si="2372">IF($C478&lt;&gt;"",AA478+AD478,"")</f>
        <v/>
      </c>
      <c r="BB478" s="447" t="str">
        <f t="shared" si="2372"/>
        <v/>
      </c>
      <c r="BC478" s="447" t="str">
        <f t="shared" si="2372"/>
        <v/>
      </c>
      <c r="BD478" s="448" t="str">
        <f t="shared" si="5"/>
        <v/>
      </c>
      <c r="BE478" s="447" t="str">
        <f t="shared" ref="BE478:BG478" si="2373">IF($C478&lt;&gt;"",AG478+AJ478,"")</f>
        <v/>
      </c>
      <c r="BF478" s="447" t="str">
        <f t="shared" si="2373"/>
        <v/>
      </c>
      <c r="BG478" s="447" t="str">
        <f t="shared" si="2373"/>
        <v/>
      </c>
      <c r="BH478" s="428" t="str">
        <f t="shared" si="7"/>
        <v/>
      </c>
      <c r="BI478" s="447" t="str">
        <f t="shared" ref="BI478:BK478" si="2374">IF($C478&lt;&gt;"",AJ478+AM478,"")</f>
        <v/>
      </c>
      <c r="BJ478" s="447" t="str">
        <f t="shared" si="2374"/>
        <v/>
      </c>
      <c r="BK478" s="447" t="str">
        <f t="shared" si="2374"/>
        <v/>
      </c>
      <c r="BL478" s="428" t="str">
        <f t="shared" si="9"/>
        <v/>
      </c>
    </row>
    <row r="479" spans="1:64" ht="24.75" customHeight="1">
      <c r="A479" s="449"/>
      <c r="B479" s="431"/>
      <c r="C479" s="432"/>
      <c r="D479" s="433"/>
      <c r="E479" s="434"/>
      <c r="F479" s="435"/>
      <c r="G479" s="436"/>
      <c r="H479" s="437"/>
      <c r="I479" s="437"/>
      <c r="J479" s="437"/>
      <c r="K479" s="435"/>
      <c r="L479" s="450"/>
      <c r="M479" s="439"/>
      <c r="N479" s="440"/>
      <c r="O479" s="441"/>
      <c r="P479" s="442"/>
      <c r="Q479" s="443"/>
      <c r="R479" s="441"/>
      <c r="S479" s="442"/>
      <c r="T479" s="443"/>
      <c r="U479" s="444"/>
      <c r="V479" s="444"/>
      <c r="W479" s="445"/>
      <c r="X479" s="446"/>
      <c r="Y479" s="444"/>
      <c r="Z479" s="445"/>
      <c r="AA479" s="446"/>
      <c r="AB479" s="444"/>
      <c r="AC479" s="445"/>
      <c r="AD479" s="446"/>
      <c r="AE479" s="444"/>
      <c r="AF479" s="445"/>
      <c r="AG479" s="446"/>
      <c r="AH479" s="444"/>
      <c r="AI479" s="445"/>
      <c r="AJ479" s="446"/>
      <c r="AK479" s="444"/>
      <c r="AL479" s="445"/>
      <c r="AM479" s="446"/>
      <c r="AN479" s="444"/>
      <c r="AO479" s="445"/>
      <c r="AP479" s="446"/>
      <c r="AQ479" s="444"/>
      <c r="AR479" s="445"/>
      <c r="AS479" s="447" t="str">
        <f t="shared" ref="AS479:AU479" si="2375">IF($C479&lt;&gt;"",O479+R479,"")</f>
        <v/>
      </c>
      <c r="AT479" s="447" t="str">
        <f t="shared" si="2375"/>
        <v/>
      </c>
      <c r="AU479" s="447" t="str">
        <f t="shared" si="2375"/>
        <v/>
      </c>
      <c r="AV479" s="448" t="str">
        <f t="shared" si="1"/>
        <v/>
      </c>
      <c r="AW479" s="447" t="str">
        <f t="shared" ref="AW479:AY479" si="2376">IF($C479&lt;&gt;"",U479+X479,"")</f>
        <v/>
      </c>
      <c r="AX479" s="447" t="str">
        <f t="shared" si="2376"/>
        <v/>
      </c>
      <c r="AY479" s="447" t="str">
        <f t="shared" si="2376"/>
        <v/>
      </c>
      <c r="AZ479" s="448" t="str">
        <f t="shared" si="3"/>
        <v/>
      </c>
      <c r="BA479" s="447" t="str">
        <f t="shared" ref="BA479:BC479" si="2377">IF($C479&lt;&gt;"",AA479+AD479,"")</f>
        <v/>
      </c>
      <c r="BB479" s="447" t="str">
        <f t="shared" si="2377"/>
        <v/>
      </c>
      <c r="BC479" s="447" t="str">
        <f t="shared" si="2377"/>
        <v/>
      </c>
      <c r="BD479" s="448" t="str">
        <f t="shared" si="5"/>
        <v/>
      </c>
      <c r="BE479" s="447" t="str">
        <f t="shared" ref="BE479:BG479" si="2378">IF($C479&lt;&gt;"",AG479+AJ479,"")</f>
        <v/>
      </c>
      <c r="BF479" s="447" t="str">
        <f t="shared" si="2378"/>
        <v/>
      </c>
      <c r="BG479" s="447" t="str">
        <f t="shared" si="2378"/>
        <v/>
      </c>
      <c r="BH479" s="428" t="str">
        <f t="shared" si="7"/>
        <v/>
      </c>
      <c r="BI479" s="447" t="str">
        <f t="shared" ref="BI479:BK479" si="2379">IF($C479&lt;&gt;"",AJ479+AM479,"")</f>
        <v/>
      </c>
      <c r="BJ479" s="447" t="str">
        <f t="shared" si="2379"/>
        <v/>
      </c>
      <c r="BK479" s="447" t="str">
        <f t="shared" si="2379"/>
        <v/>
      </c>
      <c r="BL479" s="428" t="str">
        <f t="shared" si="9"/>
        <v/>
      </c>
    </row>
    <row r="480" spans="1:64" ht="24.75" customHeight="1">
      <c r="A480" s="449"/>
      <c r="B480" s="431"/>
      <c r="C480" s="432"/>
      <c r="D480" s="433"/>
      <c r="E480" s="434"/>
      <c r="F480" s="435"/>
      <c r="G480" s="436"/>
      <c r="H480" s="437"/>
      <c r="I480" s="437"/>
      <c r="J480" s="437"/>
      <c r="K480" s="435"/>
      <c r="L480" s="450"/>
      <c r="M480" s="439"/>
      <c r="N480" s="440"/>
      <c r="O480" s="441"/>
      <c r="P480" s="442"/>
      <c r="Q480" s="443"/>
      <c r="R480" s="441"/>
      <c r="S480" s="442"/>
      <c r="T480" s="443"/>
      <c r="U480" s="444"/>
      <c r="V480" s="444"/>
      <c r="W480" s="445"/>
      <c r="X480" s="446"/>
      <c r="Y480" s="444"/>
      <c r="Z480" s="445"/>
      <c r="AA480" s="446"/>
      <c r="AB480" s="444"/>
      <c r="AC480" s="445"/>
      <c r="AD480" s="446"/>
      <c r="AE480" s="444"/>
      <c r="AF480" s="445"/>
      <c r="AG480" s="446"/>
      <c r="AH480" s="444"/>
      <c r="AI480" s="445"/>
      <c r="AJ480" s="446"/>
      <c r="AK480" s="444"/>
      <c r="AL480" s="445"/>
      <c r="AM480" s="446"/>
      <c r="AN480" s="444"/>
      <c r="AO480" s="445"/>
      <c r="AP480" s="446"/>
      <c r="AQ480" s="444"/>
      <c r="AR480" s="445"/>
      <c r="AS480" s="447" t="str">
        <f t="shared" ref="AS480:AU480" si="2380">IF($C480&lt;&gt;"",O480+R480,"")</f>
        <v/>
      </c>
      <c r="AT480" s="447" t="str">
        <f t="shared" si="2380"/>
        <v/>
      </c>
      <c r="AU480" s="447" t="str">
        <f t="shared" si="2380"/>
        <v/>
      </c>
      <c r="AV480" s="448" t="str">
        <f t="shared" si="1"/>
        <v/>
      </c>
      <c r="AW480" s="447" t="str">
        <f t="shared" ref="AW480:AY480" si="2381">IF($C480&lt;&gt;"",U480+X480,"")</f>
        <v/>
      </c>
      <c r="AX480" s="447" t="str">
        <f t="shared" si="2381"/>
        <v/>
      </c>
      <c r="AY480" s="447" t="str">
        <f t="shared" si="2381"/>
        <v/>
      </c>
      <c r="AZ480" s="448" t="str">
        <f t="shared" si="3"/>
        <v/>
      </c>
      <c r="BA480" s="447" t="str">
        <f t="shared" ref="BA480:BC480" si="2382">IF($C480&lt;&gt;"",AA480+AD480,"")</f>
        <v/>
      </c>
      <c r="BB480" s="447" t="str">
        <f t="shared" si="2382"/>
        <v/>
      </c>
      <c r="BC480" s="447" t="str">
        <f t="shared" si="2382"/>
        <v/>
      </c>
      <c r="BD480" s="448" t="str">
        <f t="shared" si="5"/>
        <v/>
      </c>
      <c r="BE480" s="447" t="str">
        <f t="shared" ref="BE480:BG480" si="2383">IF($C480&lt;&gt;"",AG480+AJ480,"")</f>
        <v/>
      </c>
      <c r="BF480" s="447" t="str">
        <f t="shared" si="2383"/>
        <v/>
      </c>
      <c r="BG480" s="447" t="str">
        <f t="shared" si="2383"/>
        <v/>
      </c>
      <c r="BH480" s="428" t="str">
        <f t="shared" si="7"/>
        <v/>
      </c>
      <c r="BI480" s="447" t="str">
        <f t="shared" ref="BI480:BK480" si="2384">IF($C480&lt;&gt;"",AJ480+AM480,"")</f>
        <v/>
      </c>
      <c r="BJ480" s="447" t="str">
        <f t="shared" si="2384"/>
        <v/>
      </c>
      <c r="BK480" s="447" t="str">
        <f t="shared" si="2384"/>
        <v/>
      </c>
      <c r="BL480" s="428" t="str">
        <f t="shared" si="9"/>
        <v/>
      </c>
    </row>
    <row r="481" spans="1:64" ht="24.75" customHeight="1">
      <c r="A481" s="449"/>
      <c r="B481" s="431"/>
      <c r="C481" s="432"/>
      <c r="D481" s="433"/>
      <c r="E481" s="434"/>
      <c r="F481" s="435"/>
      <c r="G481" s="436"/>
      <c r="H481" s="437"/>
      <c r="I481" s="437"/>
      <c r="J481" s="437"/>
      <c r="K481" s="435"/>
      <c r="L481" s="450"/>
      <c r="M481" s="439"/>
      <c r="N481" s="440"/>
      <c r="O481" s="441"/>
      <c r="P481" s="442"/>
      <c r="Q481" s="443"/>
      <c r="R481" s="441"/>
      <c r="S481" s="442"/>
      <c r="T481" s="443"/>
      <c r="U481" s="444"/>
      <c r="V481" s="444"/>
      <c r="W481" s="445"/>
      <c r="X481" s="446"/>
      <c r="Y481" s="444"/>
      <c r="Z481" s="445"/>
      <c r="AA481" s="446"/>
      <c r="AB481" s="444"/>
      <c r="AC481" s="445"/>
      <c r="AD481" s="446"/>
      <c r="AE481" s="444"/>
      <c r="AF481" s="445"/>
      <c r="AG481" s="446"/>
      <c r="AH481" s="444"/>
      <c r="AI481" s="445"/>
      <c r="AJ481" s="446"/>
      <c r="AK481" s="444"/>
      <c r="AL481" s="445"/>
      <c r="AM481" s="446"/>
      <c r="AN481" s="444"/>
      <c r="AO481" s="445"/>
      <c r="AP481" s="446"/>
      <c r="AQ481" s="444"/>
      <c r="AR481" s="445"/>
      <c r="AS481" s="447" t="str">
        <f t="shared" ref="AS481:AU481" si="2385">IF($C481&lt;&gt;"",O481+R481,"")</f>
        <v/>
      </c>
      <c r="AT481" s="447" t="str">
        <f t="shared" si="2385"/>
        <v/>
      </c>
      <c r="AU481" s="447" t="str">
        <f t="shared" si="2385"/>
        <v/>
      </c>
      <c r="AV481" s="448" t="str">
        <f t="shared" si="1"/>
        <v/>
      </c>
      <c r="AW481" s="447" t="str">
        <f t="shared" ref="AW481:AY481" si="2386">IF($C481&lt;&gt;"",U481+X481,"")</f>
        <v/>
      </c>
      <c r="AX481" s="447" t="str">
        <f t="shared" si="2386"/>
        <v/>
      </c>
      <c r="AY481" s="447" t="str">
        <f t="shared" si="2386"/>
        <v/>
      </c>
      <c r="AZ481" s="448" t="str">
        <f t="shared" si="3"/>
        <v/>
      </c>
      <c r="BA481" s="447" t="str">
        <f t="shared" ref="BA481:BC481" si="2387">IF($C481&lt;&gt;"",AA481+AD481,"")</f>
        <v/>
      </c>
      <c r="BB481" s="447" t="str">
        <f t="shared" si="2387"/>
        <v/>
      </c>
      <c r="BC481" s="447" t="str">
        <f t="shared" si="2387"/>
        <v/>
      </c>
      <c r="BD481" s="448" t="str">
        <f t="shared" si="5"/>
        <v/>
      </c>
      <c r="BE481" s="447" t="str">
        <f t="shared" ref="BE481:BG481" si="2388">IF($C481&lt;&gt;"",AG481+AJ481,"")</f>
        <v/>
      </c>
      <c r="BF481" s="447" t="str">
        <f t="shared" si="2388"/>
        <v/>
      </c>
      <c r="BG481" s="447" t="str">
        <f t="shared" si="2388"/>
        <v/>
      </c>
      <c r="BH481" s="428" t="str">
        <f t="shared" si="7"/>
        <v/>
      </c>
      <c r="BI481" s="447" t="str">
        <f t="shared" ref="BI481:BK481" si="2389">IF($C481&lt;&gt;"",AJ481+AM481,"")</f>
        <v/>
      </c>
      <c r="BJ481" s="447" t="str">
        <f t="shared" si="2389"/>
        <v/>
      </c>
      <c r="BK481" s="447" t="str">
        <f t="shared" si="2389"/>
        <v/>
      </c>
      <c r="BL481" s="428" t="str">
        <f t="shared" si="9"/>
        <v/>
      </c>
    </row>
    <row r="482" spans="1:64" ht="24.75" customHeight="1">
      <c r="A482" s="449"/>
      <c r="B482" s="431"/>
      <c r="C482" s="432"/>
      <c r="D482" s="433"/>
      <c r="E482" s="434"/>
      <c r="F482" s="435"/>
      <c r="G482" s="436"/>
      <c r="H482" s="437"/>
      <c r="I482" s="437"/>
      <c r="J482" s="437"/>
      <c r="K482" s="435"/>
      <c r="L482" s="450"/>
      <c r="M482" s="439"/>
      <c r="N482" s="440"/>
      <c r="O482" s="441"/>
      <c r="P482" s="442"/>
      <c r="Q482" s="443"/>
      <c r="R482" s="441"/>
      <c r="S482" s="442"/>
      <c r="T482" s="443"/>
      <c r="U482" s="444"/>
      <c r="V482" s="444"/>
      <c r="W482" s="445"/>
      <c r="X482" s="446"/>
      <c r="Y482" s="444"/>
      <c r="Z482" s="445"/>
      <c r="AA482" s="446"/>
      <c r="AB482" s="444"/>
      <c r="AC482" s="445"/>
      <c r="AD482" s="446"/>
      <c r="AE482" s="444"/>
      <c r="AF482" s="445"/>
      <c r="AG482" s="446"/>
      <c r="AH482" s="444"/>
      <c r="AI482" s="445"/>
      <c r="AJ482" s="446"/>
      <c r="AK482" s="444"/>
      <c r="AL482" s="445"/>
      <c r="AM482" s="446"/>
      <c r="AN482" s="444"/>
      <c r="AO482" s="445"/>
      <c r="AP482" s="446"/>
      <c r="AQ482" s="444"/>
      <c r="AR482" s="445"/>
      <c r="AS482" s="447" t="str">
        <f t="shared" ref="AS482:AU482" si="2390">IF($C482&lt;&gt;"",O482+R482,"")</f>
        <v/>
      </c>
      <c r="AT482" s="447" t="str">
        <f t="shared" si="2390"/>
        <v/>
      </c>
      <c r="AU482" s="447" t="str">
        <f t="shared" si="2390"/>
        <v/>
      </c>
      <c r="AV482" s="448" t="str">
        <f t="shared" si="1"/>
        <v/>
      </c>
      <c r="AW482" s="447" t="str">
        <f t="shared" ref="AW482:AY482" si="2391">IF($C482&lt;&gt;"",U482+X482,"")</f>
        <v/>
      </c>
      <c r="AX482" s="447" t="str">
        <f t="shared" si="2391"/>
        <v/>
      </c>
      <c r="AY482" s="447" t="str">
        <f t="shared" si="2391"/>
        <v/>
      </c>
      <c r="AZ482" s="448" t="str">
        <f t="shared" si="3"/>
        <v/>
      </c>
      <c r="BA482" s="447" t="str">
        <f t="shared" ref="BA482:BC482" si="2392">IF($C482&lt;&gt;"",AA482+AD482,"")</f>
        <v/>
      </c>
      <c r="BB482" s="447" t="str">
        <f t="shared" si="2392"/>
        <v/>
      </c>
      <c r="BC482" s="447" t="str">
        <f t="shared" si="2392"/>
        <v/>
      </c>
      <c r="BD482" s="448" t="str">
        <f t="shared" si="5"/>
        <v/>
      </c>
      <c r="BE482" s="447" t="str">
        <f t="shared" ref="BE482:BG482" si="2393">IF($C482&lt;&gt;"",AG482+AJ482,"")</f>
        <v/>
      </c>
      <c r="BF482" s="447" t="str">
        <f t="shared" si="2393"/>
        <v/>
      </c>
      <c r="BG482" s="447" t="str">
        <f t="shared" si="2393"/>
        <v/>
      </c>
      <c r="BH482" s="428" t="str">
        <f t="shared" si="7"/>
        <v/>
      </c>
      <c r="BI482" s="447" t="str">
        <f t="shared" ref="BI482:BK482" si="2394">IF($C482&lt;&gt;"",AJ482+AM482,"")</f>
        <v/>
      </c>
      <c r="BJ482" s="447" t="str">
        <f t="shared" si="2394"/>
        <v/>
      </c>
      <c r="BK482" s="447" t="str">
        <f t="shared" si="2394"/>
        <v/>
      </c>
      <c r="BL482" s="428" t="str">
        <f t="shared" si="9"/>
        <v/>
      </c>
    </row>
    <row r="483" spans="1:64" ht="24.75" customHeight="1">
      <c r="A483" s="449"/>
      <c r="B483" s="431"/>
      <c r="C483" s="432"/>
      <c r="D483" s="433"/>
      <c r="E483" s="434"/>
      <c r="F483" s="435"/>
      <c r="G483" s="436"/>
      <c r="H483" s="437"/>
      <c r="I483" s="437"/>
      <c r="J483" s="437"/>
      <c r="K483" s="435"/>
      <c r="L483" s="450"/>
      <c r="M483" s="439"/>
      <c r="N483" s="440"/>
      <c r="O483" s="441"/>
      <c r="P483" s="442"/>
      <c r="Q483" s="443"/>
      <c r="R483" s="441"/>
      <c r="S483" s="442"/>
      <c r="T483" s="443"/>
      <c r="U483" s="444"/>
      <c r="V483" s="444"/>
      <c r="W483" s="445"/>
      <c r="X483" s="446"/>
      <c r="Y483" s="444"/>
      <c r="Z483" s="445"/>
      <c r="AA483" s="446"/>
      <c r="AB483" s="444"/>
      <c r="AC483" s="445"/>
      <c r="AD483" s="446"/>
      <c r="AE483" s="444"/>
      <c r="AF483" s="445"/>
      <c r="AG483" s="446"/>
      <c r="AH483" s="444"/>
      <c r="AI483" s="445"/>
      <c r="AJ483" s="446"/>
      <c r="AK483" s="444"/>
      <c r="AL483" s="445"/>
      <c r="AM483" s="446"/>
      <c r="AN483" s="444"/>
      <c r="AO483" s="445"/>
      <c r="AP483" s="446"/>
      <c r="AQ483" s="444"/>
      <c r="AR483" s="445"/>
      <c r="AS483" s="447" t="str">
        <f t="shared" ref="AS483:AU483" si="2395">IF($C483&lt;&gt;"",O483+R483,"")</f>
        <v/>
      </c>
      <c r="AT483" s="447" t="str">
        <f t="shared" si="2395"/>
        <v/>
      </c>
      <c r="AU483" s="447" t="str">
        <f t="shared" si="2395"/>
        <v/>
      </c>
      <c r="AV483" s="448" t="str">
        <f t="shared" si="1"/>
        <v/>
      </c>
      <c r="AW483" s="447" t="str">
        <f t="shared" ref="AW483:AY483" si="2396">IF($C483&lt;&gt;"",U483+X483,"")</f>
        <v/>
      </c>
      <c r="AX483" s="447" t="str">
        <f t="shared" si="2396"/>
        <v/>
      </c>
      <c r="AY483" s="447" t="str">
        <f t="shared" si="2396"/>
        <v/>
      </c>
      <c r="AZ483" s="448" t="str">
        <f t="shared" si="3"/>
        <v/>
      </c>
      <c r="BA483" s="447" t="str">
        <f t="shared" ref="BA483:BC483" si="2397">IF($C483&lt;&gt;"",AA483+AD483,"")</f>
        <v/>
      </c>
      <c r="BB483" s="447" t="str">
        <f t="shared" si="2397"/>
        <v/>
      </c>
      <c r="BC483" s="447" t="str">
        <f t="shared" si="2397"/>
        <v/>
      </c>
      <c r="BD483" s="448" t="str">
        <f t="shared" si="5"/>
        <v/>
      </c>
      <c r="BE483" s="447" t="str">
        <f t="shared" ref="BE483:BG483" si="2398">IF($C483&lt;&gt;"",AG483+AJ483,"")</f>
        <v/>
      </c>
      <c r="BF483" s="447" t="str">
        <f t="shared" si="2398"/>
        <v/>
      </c>
      <c r="BG483" s="447" t="str">
        <f t="shared" si="2398"/>
        <v/>
      </c>
      <c r="BH483" s="428" t="str">
        <f t="shared" si="7"/>
        <v/>
      </c>
      <c r="BI483" s="447" t="str">
        <f t="shared" ref="BI483:BK483" si="2399">IF($C483&lt;&gt;"",AJ483+AM483,"")</f>
        <v/>
      </c>
      <c r="BJ483" s="447" t="str">
        <f t="shared" si="2399"/>
        <v/>
      </c>
      <c r="BK483" s="447" t="str">
        <f t="shared" si="2399"/>
        <v/>
      </c>
      <c r="BL483" s="428" t="str">
        <f t="shared" si="9"/>
        <v/>
      </c>
    </row>
    <row r="484" spans="1:64" ht="24.75" customHeight="1">
      <c r="A484" s="449"/>
      <c r="B484" s="431"/>
      <c r="C484" s="432"/>
      <c r="D484" s="433"/>
      <c r="E484" s="434"/>
      <c r="F484" s="435"/>
      <c r="G484" s="436"/>
      <c r="H484" s="437"/>
      <c r="I484" s="437"/>
      <c r="J484" s="437"/>
      <c r="K484" s="435"/>
      <c r="L484" s="450"/>
      <c r="M484" s="439"/>
      <c r="N484" s="440"/>
      <c r="O484" s="441"/>
      <c r="P484" s="442"/>
      <c r="Q484" s="443"/>
      <c r="R484" s="441"/>
      <c r="S484" s="442"/>
      <c r="T484" s="443"/>
      <c r="U484" s="444"/>
      <c r="V484" s="444"/>
      <c r="W484" s="445"/>
      <c r="X484" s="446"/>
      <c r="Y484" s="444"/>
      <c r="Z484" s="445"/>
      <c r="AA484" s="446"/>
      <c r="AB484" s="444"/>
      <c r="AC484" s="445"/>
      <c r="AD484" s="446"/>
      <c r="AE484" s="444"/>
      <c r="AF484" s="445"/>
      <c r="AG484" s="446"/>
      <c r="AH484" s="444"/>
      <c r="AI484" s="445"/>
      <c r="AJ484" s="446"/>
      <c r="AK484" s="444"/>
      <c r="AL484" s="445"/>
      <c r="AM484" s="446"/>
      <c r="AN484" s="444"/>
      <c r="AO484" s="445"/>
      <c r="AP484" s="446"/>
      <c r="AQ484" s="444"/>
      <c r="AR484" s="445"/>
      <c r="AS484" s="447" t="str">
        <f t="shared" ref="AS484:AU484" si="2400">IF($C484&lt;&gt;"",O484+R484,"")</f>
        <v/>
      </c>
      <c r="AT484" s="447" t="str">
        <f t="shared" si="2400"/>
        <v/>
      </c>
      <c r="AU484" s="447" t="str">
        <f t="shared" si="2400"/>
        <v/>
      </c>
      <c r="AV484" s="448" t="str">
        <f t="shared" si="1"/>
        <v/>
      </c>
      <c r="AW484" s="447" t="str">
        <f t="shared" ref="AW484:AY484" si="2401">IF($C484&lt;&gt;"",U484+X484,"")</f>
        <v/>
      </c>
      <c r="AX484" s="447" t="str">
        <f t="shared" si="2401"/>
        <v/>
      </c>
      <c r="AY484" s="447" t="str">
        <f t="shared" si="2401"/>
        <v/>
      </c>
      <c r="AZ484" s="448" t="str">
        <f t="shared" si="3"/>
        <v/>
      </c>
      <c r="BA484" s="447" t="str">
        <f t="shared" ref="BA484:BC484" si="2402">IF($C484&lt;&gt;"",AA484+AD484,"")</f>
        <v/>
      </c>
      <c r="BB484" s="447" t="str">
        <f t="shared" si="2402"/>
        <v/>
      </c>
      <c r="BC484" s="447" t="str">
        <f t="shared" si="2402"/>
        <v/>
      </c>
      <c r="BD484" s="448" t="str">
        <f t="shared" si="5"/>
        <v/>
      </c>
      <c r="BE484" s="447" t="str">
        <f t="shared" ref="BE484:BG484" si="2403">IF($C484&lt;&gt;"",AG484+AJ484,"")</f>
        <v/>
      </c>
      <c r="BF484" s="447" t="str">
        <f t="shared" si="2403"/>
        <v/>
      </c>
      <c r="BG484" s="447" t="str">
        <f t="shared" si="2403"/>
        <v/>
      </c>
      <c r="BH484" s="428" t="str">
        <f t="shared" si="7"/>
        <v/>
      </c>
      <c r="BI484" s="447" t="str">
        <f t="shared" ref="BI484:BK484" si="2404">IF($C484&lt;&gt;"",AJ484+AM484,"")</f>
        <v/>
      </c>
      <c r="BJ484" s="447" t="str">
        <f t="shared" si="2404"/>
        <v/>
      </c>
      <c r="BK484" s="447" t="str">
        <f t="shared" si="2404"/>
        <v/>
      </c>
      <c r="BL484" s="428" t="str">
        <f t="shared" si="9"/>
        <v/>
      </c>
    </row>
    <row r="485" spans="1:64" ht="24.75" customHeight="1">
      <c r="A485" s="449"/>
      <c r="B485" s="431"/>
      <c r="C485" s="432"/>
      <c r="D485" s="433"/>
      <c r="E485" s="434"/>
      <c r="F485" s="435"/>
      <c r="G485" s="436"/>
      <c r="H485" s="437"/>
      <c r="I485" s="437"/>
      <c r="J485" s="437"/>
      <c r="K485" s="435"/>
      <c r="L485" s="450"/>
      <c r="M485" s="439"/>
      <c r="N485" s="440"/>
      <c r="O485" s="441"/>
      <c r="P485" s="442"/>
      <c r="Q485" s="443"/>
      <c r="R485" s="441"/>
      <c r="S485" s="442"/>
      <c r="T485" s="443"/>
      <c r="U485" s="444"/>
      <c r="V485" s="444"/>
      <c r="W485" s="445"/>
      <c r="X485" s="446"/>
      <c r="Y485" s="444"/>
      <c r="Z485" s="445"/>
      <c r="AA485" s="446"/>
      <c r="AB485" s="444"/>
      <c r="AC485" s="445"/>
      <c r="AD485" s="446"/>
      <c r="AE485" s="444"/>
      <c r="AF485" s="445"/>
      <c r="AG485" s="446"/>
      <c r="AH485" s="444"/>
      <c r="AI485" s="445"/>
      <c r="AJ485" s="446"/>
      <c r="AK485" s="444"/>
      <c r="AL485" s="445"/>
      <c r="AM485" s="446"/>
      <c r="AN485" s="444"/>
      <c r="AO485" s="445"/>
      <c r="AP485" s="446"/>
      <c r="AQ485" s="444"/>
      <c r="AR485" s="445"/>
      <c r="AS485" s="447" t="str">
        <f t="shared" ref="AS485:AU485" si="2405">IF($C485&lt;&gt;"",O485+R485,"")</f>
        <v/>
      </c>
      <c r="AT485" s="447" t="str">
        <f t="shared" si="2405"/>
        <v/>
      </c>
      <c r="AU485" s="447" t="str">
        <f t="shared" si="2405"/>
        <v/>
      </c>
      <c r="AV485" s="448" t="str">
        <f t="shared" si="1"/>
        <v/>
      </c>
      <c r="AW485" s="447" t="str">
        <f t="shared" ref="AW485:AY485" si="2406">IF($C485&lt;&gt;"",U485+X485,"")</f>
        <v/>
      </c>
      <c r="AX485" s="447" t="str">
        <f t="shared" si="2406"/>
        <v/>
      </c>
      <c r="AY485" s="447" t="str">
        <f t="shared" si="2406"/>
        <v/>
      </c>
      <c r="AZ485" s="448" t="str">
        <f t="shared" si="3"/>
        <v/>
      </c>
      <c r="BA485" s="447" t="str">
        <f t="shared" ref="BA485:BC485" si="2407">IF($C485&lt;&gt;"",AA485+AD485,"")</f>
        <v/>
      </c>
      <c r="BB485" s="447" t="str">
        <f t="shared" si="2407"/>
        <v/>
      </c>
      <c r="BC485" s="447" t="str">
        <f t="shared" si="2407"/>
        <v/>
      </c>
      <c r="BD485" s="448" t="str">
        <f t="shared" si="5"/>
        <v/>
      </c>
      <c r="BE485" s="447" t="str">
        <f t="shared" ref="BE485:BG485" si="2408">IF($C485&lt;&gt;"",AG485+AJ485,"")</f>
        <v/>
      </c>
      <c r="BF485" s="447" t="str">
        <f t="shared" si="2408"/>
        <v/>
      </c>
      <c r="BG485" s="447" t="str">
        <f t="shared" si="2408"/>
        <v/>
      </c>
      <c r="BH485" s="428" t="str">
        <f t="shared" si="7"/>
        <v/>
      </c>
      <c r="BI485" s="447" t="str">
        <f t="shared" ref="BI485:BK485" si="2409">IF($C485&lt;&gt;"",AJ485+AM485,"")</f>
        <v/>
      </c>
      <c r="BJ485" s="447" t="str">
        <f t="shared" si="2409"/>
        <v/>
      </c>
      <c r="BK485" s="447" t="str">
        <f t="shared" si="2409"/>
        <v/>
      </c>
      <c r="BL485" s="428" t="str">
        <f t="shared" si="9"/>
        <v/>
      </c>
    </row>
    <row r="486" spans="1:64" ht="24.75" customHeight="1">
      <c r="A486" s="449"/>
      <c r="B486" s="431"/>
      <c r="C486" s="432"/>
      <c r="D486" s="433"/>
      <c r="E486" s="434"/>
      <c r="F486" s="435"/>
      <c r="G486" s="436"/>
      <c r="H486" s="437"/>
      <c r="I486" s="437"/>
      <c r="J486" s="437"/>
      <c r="K486" s="435"/>
      <c r="L486" s="450"/>
      <c r="M486" s="439"/>
      <c r="N486" s="440"/>
      <c r="O486" s="441"/>
      <c r="P486" s="442"/>
      <c r="Q486" s="443"/>
      <c r="R486" s="441"/>
      <c r="S486" s="442"/>
      <c r="T486" s="443"/>
      <c r="U486" s="444"/>
      <c r="V486" s="444"/>
      <c r="W486" s="445"/>
      <c r="X486" s="446"/>
      <c r="Y486" s="444"/>
      <c r="Z486" s="445"/>
      <c r="AA486" s="446"/>
      <c r="AB486" s="444"/>
      <c r="AC486" s="445"/>
      <c r="AD486" s="446"/>
      <c r="AE486" s="444"/>
      <c r="AF486" s="445"/>
      <c r="AG486" s="446"/>
      <c r="AH486" s="444"/>
      <c r="AI486" s="445"/>
      <c r="AJ486" s="446"/>
      <c r="AK486" s="444"/>
      <c r="AL486" s="445"/>
      <c r="AM486" s="446"/>
      <c r="AN486" s="444"/>
      <c r="AO486" s="445"/>
      <c r="AP486" s="446"/>
      <c r="AQ486" s="444"/>
      <c r="AR486" s="445"/>
      <c r="AS486" s="447" t="str">
        <f t="shared" ref="AS486:AU486" si="2410">IF($C486&lt;&gt;"",O486+R486,"")</f>
        <v/>
      </c>
      <c r="AT486" s="447" t="str">
        <f t="shared" si="2410"/>
        <v/>
      </c>
      <c r="AU486" s="447" t="str">
        <f t="shared" si="2410"/>
        <v/>
      </c>
      <c r="AV486" s="448" t="str">
        <f t="shared" si="1"/>
        <v/>
      </c>
      <c r="AW486" s="447" t="str">
        <f t="shared" ref="AW486:AY486" si="2411">IF($C486&lt;&gt;"",U486+X486,"")</f>
        <v/>
      </c>
      <c r="AX486" s="447" t="str">
        <f t="shared" si="2411"/>
        <v/>
      </c>
      <c r="AY486" s="447" t="str">
        <f t="shared" si="2411"/>
        <v/>
      </c>
      <c r="AZ486" s="448" t="str">
        <f t="shared" si="3"/>
        <v/>
      </c>
      <c r="BA486" s="447" t="str">
        <f t="shared" ref="BA486:BC486" si="2412">IF($C486&lt;&gt;"",AA486+AD486,"")</f>
        <v/>
      </c>
      <c r="BB486" s="447" t="str">
        <f t="shared" si="2412"/>
        <v/>
      </c>
      <c r="BC486" s="447" t="str">
        <f t="shared" si="2412"/>
        <v/>
      </c>
      <c r="BD486" s="448" t="str">
        <f t="shared" si="5"/>
        <v/>
      </c>
      <c r="BE486" s="447" t="str">
        <f t="shared" ref="BE486:BG486" si="2413">IF($C486&lt;&gt;"",AG486+AJ486,"")</f>
        <v/>
      </c>
      <c r="BF486" s="447" t="str">
        <f t="shared" si="2413"/>
        <v/>
      </c>
      <c r="BG486" s="447" t="str">
        <f t="shared" si="2413"/>
        <v/>
      </c>
      <c r="BH486" s="428" t="str">
        <f t="shared" si="7"/>
        <v/>
      </c>
      <c r="BI486" s="447" t="str">
        <f t="shared" ref="BI486:BK486" si="2414">IF($C486&lt;&gt;"",AJ486+AM486,"")</f>
        <v/>
      </c>
      <c r="BJ486" s="447" t="str">
        <f t="shared" si="2414"/>
        <v/>
      </c>
      <c r="BK486" s="447" t="str">
        <f t="shared" si="2414"/>
        <v/>
      </c>
      <c r="BL486" s="428" t="str">
        <f t="shared" si="9"/>
        <v/>
      </c>
    </row>
    <row r="487" spans="1:64" ht="24.75" customHeight="1">
      <c r="A487" s="449"/>
      <c r="B487" s="431"/>
      <c r="C487" s="432"/>
      <c r="D487" s="433"/>
      <c r="E487" s="434"/>
      <c r="F487" s="435"/>
      <c r="G487" s="436"/>
      <c r="H487" s="437"/>
      <c r="I487" s="437"/>
      <c r="J487" s="437"/>
      <c r="K487" s="435"/>
      <c r="L487" s="450"/>
      <c r="M487" s="439"/>
      <c r="N487" s="440"/>
      <c r="O487" s="441"/>
      <c r="P487" s="442"/>
      <c r="Q487" s="443"/>
      <c r="R487" s="441"/>
      <c r="S487" s="442"/>
      <c r="T487" s="443"/>
      <c r="U487" s="444"/>
      <c r="V487" s="444"/>
      <c r="W487" s="445"/>
      <c r="X487" s="446"/>
      <c r="Y487" s="444"/>
      <c r="Z487" s="445"/>
      <c r="AA487" s="446"/>
      <c r="AB487" s="444"/>
      <c r="AC487" s="445"/>
      <c r="AD487" s="446"/>
      <c r="AE487" s="444"/>
      <c r="AF487" s="445"/>
      <c r="AG487" s="446"/>
      <c r="AH487" s="444"/>
      <c r="AI487" s="445"/>
      <c r="AJ487" s="446"/>
      <c r="AK487" s="444"/>
      <c r="AL487" s="445"/>
      <c r="AM487" s="446"/>
      <c r="AN487" s="444"/>
      <c r="AO487" s="445"/>
      <c r="AP487" s="446"/>
      <c r="AQ487" s="444"/>
      <c r="AR487" s="445"/>
      <c r="AS487" s="447" t="str">
        <f t="shared" ref="AS487:AU487" si="2415">IF($C487&lt;&gt;"",O487+R487,"")</f>
        <v/>
      </c>
      <c r="AT487" s="447" t="str">
        <f t="shared" si="2415"/>
        <v/>
      </c>
      <c r="AU487" s="447" t="str">
        <f t="shared" si="2415"/>
        <v/>
      </c>
      <c r="AV487" s="448" t="str">
        <f t="shared" si="1"/>
        <v/>
      </c>
      <c r="AW487" s="447" t="str">
        <f t="shared" ref="AW487:AY487" si="2416">IF($C487&lt;&gt;"",U487+X487,"")</f>
        <v/>
      </c>
      <c r="AX487" s="447" t="str">
        <f t="shared" si="2416"/>
        <v/>
      </c>
      <c r="AY487" s="447" t="str">
        <f t="shared" si="2416"/>
        <v/>
      </c>
      <c r="AZ487" s="448" t="str">
        <f t="shared" si="3"/>
        <v/>
      </c>
      <c r="BA487" s="447" t="str">
        <f t="shared" ref="BA487:BC487" si="2417">IF($C487&lt;&gt;"",AA487+AD487,"")</f>
        <v/>
      </c>
      <c r="BB487" s="447" t="str">
        <f t="shared" si="2417"/>
        <v/>
      </c>
      <c r="BC487" s="447" t="str">
        <f t="shared" si="2417"/>
        <v/>
      </c>
      <c r="BD487" s="448" t="str">
        <f t="shared" si="5"/>
        <v/>
      </c>
      <c r="BE487" s="447" t="str">
        <f t="shared" ref="BE487:BG487" si="2418">IF($C487&lt;&gt;"",AG487+AJ487,"")</f>
        <v/>
      </c>
      <c r="BF487" s="447" t="str">
        <f t="shared" si="2418"/>
        <v/>
      </c>
      <c r="BG487" s="447" t="str">
        <f t="shared" si="2418"/>
        <v/>
      </c>
      <c r="BH487" s="428" t="str">
        <f t="shared" si="7"/>
        <v/>
      </c>
      <c r="BI487" s="447" t="str">
        <f t="shared" ref="BI487:BK487" si="2419">IF($C487&lt;&gt;"",AJ487+AM487,"")</f>
        <v/>
      </c>
      <c r="BJ487" s="447" t="str">
        <f t="shared" si="2419"/>
        <v/>
      </c>
      <c r="BK487" s="447" t="str">
        <f t="shared" si="2419"/>
        <v/>
      </c>
      <c r="BL487" s="428" t="str">
        <f t="shared" si="9"/>
        <v/>
      </c>
    </row>
    <row r="488" spans="1:64" ht="24.75" customHeight="1">
      <c r="A488" s="449"/>
      <c r="B488" s="431"/>
      <c r="C488" s="432"/>
      <c r="D488" s="433"/>
      <c r="E488" s="434"/>
      <c r="F488" s="435"/>
      <c r="G488" s="436"/>
      <c r="H488" s="437"/>
      <c r="I488" s="437"/>
      <c r="J488" s="437"/>
      <c r="K488" s="435"/>
      <c r="L488" s="450"/>
      <c r="M488" s="439"/>
      <c r="N488" s="440"/>
      <c r="O488" s="441"/>
      <c r="P488" s="442"/>
      <c r="Q488" s="443"/>
      <c r="R488" s="441"/>
      <c r="S488" s="442"/>
      <c r="T488" s="443"/>
      <c r="U488" s="444"/>
      <c r="V488" s="444"/>
      <c r="W488" s="445"/>
      <c r="X488" s="446"/>
      <c r="Y488" s="444"/>
      <c r="Z488" s="445"/>
      <c r="AA488" s="446"/>
      <c r="AB488" s="444"/>
      <c r="AC488" s="445"/>
      <c r="AD488" s="446"/>
      <c r="AE488" s="444"/>
      <c r="AF488" s="445"/>
      <c r="AG488" s="446"/>
      <c r="AH488" s="444"/>
      <c r="AI488" s="445"/>
      <c r="AJ488" s="446"/>
      <c r="AK488" s="444"/>
      <c r="AL488" s="445"/>
      <c r="AM488" s="446"/>
      <c r="AN488" s="444"/>
      <c r="AO488" s="445"/>
      <c r="AP488" s="446"/>
      <c r="AQ488" s="444"/>
      <c r="AR488" s="445"/>
      <c r="AS488" s="447" t="str">
        <f t="shared" ref="AS488:AU488" si="2420">IF($C488&lt;&gt;"",O488+R488,"")</f>
        <v/>
      </c>
      <c r="AT488" s="447" t="str">
        <f t="shared" si="2420"/>
        <v/>
      </c>
      <c r="AU488" s="447" t="str">
        <f t="shared" si="2420"/>
        <v/>
      </c>
      <c r="AV488" s="448" t="str">
        <f t="shared" si="1"/>
        <v/>
      </c>
      <c r="AW488" s="447" t="str">
        <f t="shared" ref="AW488:AY488" si="2421">IF($C488&lt;&gt;"",U488+X488,"")</f>
        <v/>
      </c>
      <c r="AX488" s="447" t="str">
        <f t="shared" si="2421"/>
        <v/>
      </c>
      <c r="AY488" s="447" t="str">
        <f t="shared" si="2421"/>
        <v/>
      </c>
      <c r="AZ488" s="448" t="str">
        <f t="shared" si="3"/>
        <v/>
      </c>
      <c r="BA488" s="447" t="str">
        <f t="shared" ref="BA488:BC488" si="2422">IF($C488&lt;&gt;"",AA488+AD488,"")</f>
        <v/>
      </c>
      <c r="BB488" s="447" t="str">
        <f t="shared" si="2422"/>
        <v/>
      </c>
      <c r="BC488" s="447" t="str">
        <f t="shared" si="2422"/>
        <v/>
      </c>
      <c r="BD488" s="448" t="str">
        <f t="shared" si="5"/>
        <v/>
      </c>
      <c r="BE488" s="447" t="str">
        <f t="shared" ref="BE488:BG488" si="2423">IF($C488&lt;&gt;"",AG488+AJ488,"")</f>
        <v/>
      </c>
      <c r="BF488" s="447" t="str">
        <f t="shared" si="2423"/>
        <v/>
      </c>
      <c r="BG488" s="447" t="str">
        <f t="shared" si="2423"/>
        <v/>
      </c>
      <c r="BH488" s="428" t="str">
        <f t="shared" si="7"/>
        <v/>
      </c>
      <c r="BI488" s="447" t="str">
        <f t="shared" ref="BI488:BK488" si="2424">IF($C488&lt;&gt;"",AJ488+AM488,"")</f>
        <v/>
      </c>
      <c r="BJ488" s="447" t="str">
        <f t="shared" si="2424"/>
        <v/>
      </c>
      <c r="BK488" s="447" t="str">
        <f t="shared" si="2424"/>
        <v/>
      </c>
      <c r="BL488" s="428" t="str">
        <f t="shared" si="9"/>
        <v/>
      </c>
    </row>
    <row r="489" spans="1:64" ht="24.75" customHeight="1">
      <c r="A489" s="449"/>
      <c r="B489" s="431"/>
      <c r="C489" s="432"/>
      <c r="D489" s="433"/>
      <c r="E489" s="434"/>
      <c r="F489" s="435"/>
      <c r="G489" s="436"/>
      <c r="H489" s="437"/>
      <c r="I489" s="437"/>
      <c r="J489" s="437"/>
      <c r="K489" s="435"/>
      <c r="L489" s="450"/>
      <c r="M489" s="439"/>
      <c r="N489" s="440"/>
      <c r="O489" s="441"/>
      <c r="P489" s="442"/>
      <c r="Q489" s="443"/>
      <c r="R489" s="441"/>
      <c r="S489" s="442"/>
      <c r="T489" s="443"/>
      <c r="U489" s="444"/>
      <c r="V489" s="444"/>
      <c r="W489" s="445"/>
      <c r="X489" s="446"/>
      <c r="Y489" s="444"/>
      <c r="Z489" s="445"/>
      <c r="AA489" s="446"/>
      <c r="AB489" s="444"/>
      <c r="AC489" s="445"/>
      <c r="AD489" s="446"/>
      <c r="AE489" s="444"/>
      <c r="AF489" s="445"/>
      <c r="AG489" s="446"/>
      <c r="AH489" s="444"/>
      <c r="AI489" s="445"/>
      <c r="AJ489" s="446"/>
      <c r="AK489" s="444"/>
      <c r="AL489" s="445"/>
      <c r="AM489" s="446"/>
      <c r="AN489" s="444"/>
      <c r="AO489" s="445"/>
      <c r="AP489" s="446"/>
      <c r="AQ489" s="444"/>
      <c r="AR489" s="445"/>
      <c r="AS489" s="447" t="str">
        <f t="shared" ref="AS489:AU489" si="2425">IF($C489&lt;&gt;"",O489+R489,"")</f>
        <v/>
      </c>
      <c r="AT489" s="447" t="str">
        <f t="shared" si="2425"/>
        <v/>
      </c>
      <c r="AU489" s="447" t="str">
        <f t="shared" si="2425"/>
        <v/>
      </c>
      <c r="AV489" s="448" t="str">
        <f t="shared" si="1"/>
        <v/>
      </c>
      <c r="AW489" s="447" t="str">
        <f t="shared" ref="AW489:AY489" si="2426">IF($C489&lt;&gt;"",U489+X489,"")</f>
        <v/>
      </c>
      <c r="AX489" s="447" t="str">
        <f t="shared" si="2426"/>
        <v/>
      </c>
      <c r="AY489" s="447" t="str">
        <f t="shared" si="2426"/>
        <v/>
      </c>
      <c r="AZ489" s="448" t="str">
        <f t="shared" si="3"/>
        <v/>
      </c>
      <c r="BA489" s="447" t="str">
        <f t="shared" ref="BA489:BC489" si="2427">IF($C489&lt;&gt;"",AA489+AD489,"")</f>
        <v/>
      </c>
      <c r="BB489" s="447" t="str">
        <f t="shared" si="2427"/>
        <v/>
      </c>
      <c r="BC489" s="447" t="str">
        <f t="shared" si="2427"/>
        <v/>
      </c>
      <c r="BD489" s="448" t="str">
        <f t="shared" si="5"/>
        <v/>
      </c>
      <c r="BE489" s="447" t="str">
        <f t="shared" ref="BE489:BG489" si="2428">IF($C489&lt;&gt;"",AG489+AJ489,"")</f>
        <v/>
      </c>
      <c r="BF489" s="447" t="str">
        <f t="shared" si="2428"/>
        <v/>
      </c>
      <c r="BG489" s="447" t="str">
        <f t="shared" si="2428"/>
        <v/>
      </c>
      <c r="BH489" s="428" t="str">
        <f t="shared" si="7"/>
        <v/>
      </c>
      <c r="BI489" s="447" t="str">
        <f t="shared" ref="BI489:BK489" si="2429">IF($C489&lt;&gt;"",AJ489+AM489,"")</f>
        <v/>
      </c>
      <c r="BJ489" s="447" t="str">
        <f t="shared" si="2429"/>
        <v/>
      </c>
      <c r="BK489" s="447" t="str">
        <f t="shared" si="2429"/>
        <v/>
      </c>
      <c r="BL489" s="428" t="str">
        <f t="shared" si="9"/>
        <v/>
      </c>
    </row>
    <row r="490" spans="1:64" ht="24.75" customHeight="1">
      <c r="A490" s="449"/>
      <c r="B490" s="431"/>
      <c r="C490" s="432"/>
      <c r="D490" s="433"/>
      <c r="E490" s="434"/>
      <c r="F490" s="435"/>
      <c r="G490" s="436"/>
      <c r="H490" s="437"/>
      <c r="I490" s="437"/>
      <c r="J490" s="437"/>
      <c r="K490" s="435"/>
      <c r="L490" s="450"/>
      <c r="M490" s="439"/>
      <c r="N490" s="440"/>
      <c r="O490" s="441"/>
      <c r="P490" s="442"/>
      <c r="Q490" s="443"/>
      <c r="R490" s="441"/>
      <c r="S490" s="442"/>
      <c r="T490" s="443"/>
      <c r="U490" s="444"/>
      <c r="V490" s="444"/>
      <c r="W490" s="445"/>
      <c r="X490" s="446"/>
      <c r="Y490" s="444"/>
      <c r="Z490" s="445"/>
      <c r="AA490" s="446"/>
      <c r="AB490" s="444"/>
      <c r="AC490" s="445"/>
      <c r="AD490" s="446"/>
      <c r="AE490" s="444"/>
      <c r="AF490" s="445"/>
      <c r="AG490" s="446"/>
      <c r="AH490" s="444"/>
      <c r="AI490" s="445"/>
      <c r="AJ490" s="446"/>
      <c r="AK490" s="444"/>
      <c r="AL490" s="445"/>
      <c r="AM490" s="446"/>
      <c r="AN490" s="444"/>
      <c r="AO490" s="445"/>
      <c r="AP490" s="446"/>
      <c r="AQ490" s="444"/>
      <c r="AR490" s="445"/>
      <c r="AS490" s="447" t="str">
        <f t="shared" ref="AS490:AU490" si="2430">IF($C490&lt;&gt;"",O490+R490,"")</f>
        <v/>
      </c>
      <c r="AT490" s="447" t="str">
        <f t="shared" si="2430"/>
        <v/>
      </c>
      <c r="AU490" s="447" t="str">
        <f t="shared" si="2430"/>
        <v/>
      </c>
      <c r="AV490" s="448" t="str">
        <f t="shared" si="1"/>
        <v/>
      </c>
      <c r="AW490" s="447" t="str">
        <f t="shared" ref="AW490:AY490" si="2431">IF($C490&lt;&gt;"",U490+X490,"")</f>
        <v/>
      </c>
      <c r="AX490" s="447" t="str">
        <f t="shared" si="2431"/>
        <v/>
      </c>
      <c r="AY490" s="447" t="str">
        <f t="shared" si="2431"/>
        <v/>
      </c>
      <c r="AZ490" s="448" t="str">
        <f t="shared" si="3"/>
        <v/>
      </c>
      <c r="BA490" s="447" t="str">
        <f t="shared" ref="BA490:BC490" si="2432">IF($C490&lt;&gt;"",AA490+AD490,"")</f>
        <v/>
      </c>
      <c r="BB490" s="447" t="str">
        <f t="shared" si="2432"/>
        <v/>
      </c>
      <c r="BC490" s="447" t="str">
        <f t="shared" si="2432"/>
        <v/>
      </c>
      <c r="BD490" s="448" t="str">
        <f t="shared" si="5"/>
        <v/>
      </c>
      <c r="BE490" s="447" t="str">
        <f t="shared" ref="BE490:BG490" si="2433">IF($C490&lt;&gt;"",AG490+AJ490,"")</f>
        <v/>
      </c>
      <c r="BF490" s="447" t="str">
        <f t="shared" si="2433"/>
        <v/>
      </c>
      <c r="BG490" s="447" t="str">
        <f t="shared" si="2433"/>
        <v/>
      </c>
      <c r="BH490" s="428" t="str">
        <f t="shared" si="7"/>
        <v/>
      </c>
      <c r="BI490" s="447" t="str">
        <f t="shared" ref="BI490:BK490" si="2434">IF($C490&lt;&gt;"",AJ490+AM490,"")</f>
        <v/>
      </c>
      <c r="BJ490" s="447" t="str">
        <f t="shared" si="2434"/>
        <v/>
      </c>
      <c r="BK490" s="447" t="str">
        <f t="shared" si="2434"/>
        <v/>
      </c>
      <c r="BL490" s="428" t="str">
        <f t="shared" si="9"/>
        <v/>
      </c>
    </row>
    <row r="491" spans="1:64" ht="24.75" customHeight="1">
      <c r="A491" s="449"/>
      <c r="B491" s="431"/>
      <c r="C491" s="432"/>
      <c r="D491" s="433"/>
      <c r="E491" s="434"/>
      <c r="F491" s="435"/>
      <c r="G491" s="436"/>
      <c r="H491" s="437"/>
      <c r="I491" s="437"/>
      <c r="J491" s="437"/>
      <c r="K491" s="435"/>
      <c r="L491" s="450"/>
      <c r="M491" s="439"/>
      <c r="N491" s="440"/>
      <c r="O491" s="441"/>
      <c r="P491" s="442"/>
      <c r="Q491" s="443"/>
      <c r="R491" s="441"/>
      <c r="S491" s="442"/>
      <c r="T491" s="443"/>
      <c r="U491" s="444"/>
      <c r="V491" s="444"/>
      <c r="W491" s="445"/>
      <c r="X491" s="446"/>
      <c r="Y491" s="444"/>
      <c r="Z491" s="445"/>
      <c r="AA491" s="446"/>
      <c r="AB491" s="444"/>
      <c r="AC491" s="445"/>
      <c r="AD491" s="446"/>
      <c r="AE491" s="444"/>
      <c r="AF491" s="445"/>
      <c r="AG491" s="446"/>
      <c r="AH491" s="444"/>
      <c r="AI491" s="445"/>
      <c r="AJ491" s="446"/>
      <c r="AK491" s="444"/>
      <c r="AL491" s="445"/>
      <c r="AM491" s="446"/>
      <c r="AN491" s="444"/>
      <c r="AO491" s="445"/>
      <c r="AP491" s="446"/>
      <c r="AQ491" s="444"/>
      <c r="AR491" s="445"/>
      <c r="AS491" s="447" t="str">
        <f t="shared" ref="AS491:AU491" si="2435">IF($C491&lt;&gt;"",O491+R491,"")</f>
        <v/>
      </c>
      <c r="AT491" s="447" t="str">
        <f t="shared" si="2435"/>
        <v/>
      </c>
      <c r="AU491" s="447" t="str">
        <f t="shared" si="2435"/>
        <v/>
      </c>
      <c r="AV491" s="448" t="str">
        <f t="shared" si="1"/>
        <v/>
      </c>
      <c r="AW491" s="447" t="str">
        <f t="shared" ref="AW491:AY491" si="2436">IF($C491&lt;&gt;"",U491+X491,"")</f>
        <v/>
      </c>
      <c r="AX491" s="447" t="str">
        <f t="shared" si="2436"/>
        <v/>
      </c>
      <c r="AY491" s="447" t="str">
        <f t="shared" si="2436"/>
        <v/>
      </c>
      <c r="AZ491" s="448" t="str">
        <f t="shared" si="3"/>
        <v/>
      </c>
      <c r="BA491" s="447" t="str">
        <f t="shared" ref="BA491:BC491" si="2437">IF($C491&lt;&gt;"",AA491+AD491,"")</f>
        <v/>
      </c>
      <c r="BB491" s="447" t="str">
        <f t="shared" si="2437"/>
        <v/>
      </c>
      <c r="BC491" s="447" t="str">
        <f t="shared" si="2437"/>
        <v/>
      </c>
      <c r="BD491" s="448" t="str">
        <f t="shared" si="5"/>
        <v/>
      </c>
      <c r="BE491" s="447" t="str">
        <f t="shared" ref="BE491:BG491" si="2438">IF($C491&lt;&gt;"",AG491+AJ491,"")</f>
        <v/>
      </c>
      <c r="BF491" s="447" t="str">
        <f t="shared" si="2438"/>
        <v/>
      </c>
      <c r="BG491" s="447" t="str">
        <f t="shared" si="2438"/>
        <v/>
      </c>
      <c r="BH491" s="428" t="str">
        <f t="shared" si="7"/>
        <v/>
      </c>
      <c r="BI491" s="447" t="str">
        <f t="shared" ref="BI491:BK491" si="2439">IF($C491&lt;&gt;"",AJ491+AM491,"")</f>
        <v/>
      </c>
      <c r="BJ491" s="447" t="str">
        <f t="shared" si="2439"/>
        <v/>
      </c>
      <c r="BK491" s="447" t="str">
        <f t="shared" si="2439"/>
        <v/>
      </c>
      <c r="BL491" s="428" t="str">
        <f t="shared" si="9"/>
        <v/>
      </c>
    </row>
    <row r="492" spans="1:64" ht="24.75" customHeight="1">
      <c r="A492" s="449"/>
      <c r="B492" s="431"/>
      <c r="C492" s="432"/>
      <c r="D492" s="433"/>
      <c r="E492" s="434"/>
      <c r="F492" s="435"/>
      <c r="G492" s="436"/>
      <c r="H492" s="437"/>
      <c r="I492" s="437"/>
      <c r="J492" s="437"/>
      <c r="K492" s="435"/>
      <c r="L492" s="450"/>
      <c r="M492" s="439"/>
      <c r="N492" s="440"/>
      <c r="O492" s="441"/>
      <c r="P492" s="442"/>
      <c r="Q492" s="443"/>
      <c r="R492" s="441"/>
      <c r="S492" s="442"/>
      <c r="T492" s="443"/>
      <c r="U492" s="444"/>
      <c r="V492" s="444"/>
      <c r="W492" s="445"/>
      <c r="X492" s="446"/>
      <c r="Y492" s="444"/>
      <c r="Z492" s="445"/>
      <c r="AA492" s="446"/>
      <c r="AB492" s="444"/>
      <c r="AC492" s="445"/>
      <c r="AD492" s="446"/>
      <c r="AE492" s="444"/>
      <c r="AF492" s="445"/>
      <c r="AG492" s="446"/>
      <c r="AH492" s="444"/>
      <c r="AI492" s="445"/>
      <c r="AJ492" s="446"/>
      <c r="AK492" s="444"/>
      <c r="AL492" s="445"/>
      <c r="AM492" s="446"/>
      <c r="AN492" s="444"/>
      <c r="AO492" s="445"/>
      <c r="AP492" s="446"/>
      <c r="AQ492" s="444"/>
      <c r="AR492" s="445"/>
      <c r="AS492" s="447" t="str">
        <f t="shared" ref="AS492:AU492" si="2440">IF($C492&lt;&gt;"",O492+R492,"")</f>
        <v/>
      </c>
      <c r="AT492" s="447" t="str">
        <f t="shared" si="2440"/>
        <v/>
      </c>
      <c r="AU492" s="447" t="str">
        <f t="shared" si="2440"/>
        <v/>
      </c>
      <c r="AV492" s="448" t="str">
        <f t="shared" si="1"/>
        <v/>
      </c>
      <c r="AW492" s="447" t="str">
        <f t="shared" ref="AW492:AY492" si="2441">IF($C492&lt;&gt;"",U492+X492,"")</f>
        <v/>
      </c>
      <c r="AX492" s="447" t="str">
        <f t="shared" si="2441"/>
        <v/>
      </c>
      <c r="AY492" s="447" t="str">
        <f t="shared" si="2441"/>
        <v/>
      </c>
      <c r="AZ492" s="448" t="str">
        <f t="shared" si="3"/>
        <v/>
      </c>
      <c r="BA492" s="447" t="str">
        <f t="shared" ref="BA492:BC492" si="2442">IF($C492&lt;&gt;"",AA492+AD492,"")</f>
        <v/>
      </c>
      <c r="BB492" s="447" t="str">
        <f t="shared" si="2442"/>
        <v/>
      </c>
      <c r="BC492" s="447" t="str">
        <f t="shared" si="2442"/>
        <v/>
      </c>
      <c r="BD492" s="448" t="str">
        <f t="shared" si="5"/>
        <v/>
      </c>
      <c r="BE492" s="447" t="str">
        <f t="shared" ref="BE492:BG492" si="2443">IF($C492&lt;&gt;"",AG492+AJ492,"")</f>
        <v/>
      </c>
      <c r="BF492" s="447" t="str">
        <f t="shared" si="2443"/>
        <v/>
      </c>
      <c r="BG492" s="447" t="str">
        <f t="shared" si="2443"/>
        <v/>
      </c>
      <c r="BH492" s="428" t="str">
        <f t="shared" si="7"/>
        <v/>
      </c>
      <c r="BI492" s="447" t="str">
        <f t="shared" ref="BI492:BK492" si="2444">IF($C492&lt;&gt;"",AJ492+AM492,"")</f>
        <v/>
      </c>
      <c r="BJ492" s="447" t="str">
        <f t="shared" si="2444"/>
        <v/>
      </c>
      <c r="BK492" s="447" t="str">
        <f t="shared" si="2444"/>
        <v/>
      </c>
      <c r="BL492" s="428" t="str">
        <f t="shared" si="9"/>
        <v/>
      </c>
    </row>
    <row r="493" spans="1:64" ht="24.75" customHeight="1">
      <c r="A493" s="449"/>
      <c r="B493" s="431"/>
      <c r="C493" s="432"/>
      <c r="D493" s="433"/>
      <c r="E493" s="434"/>
      <c r="F493" s="435"/>
      <c r="G493" s="436"/>
      <c r="H493" s="437"/>
      <c r="I493" s="437"/>
      <c r="J493" s="437"/>
      <c r="K493" s="435"/>
      <c r="L493" s="450"/>
      <c r="M493" s="439"/>
      <c r="N493" s="440"/>
      <c r="O493" s="441"/>
      <c r="P493" s="442"/>
      <c r="Q493" s="443"/>
      <c r="R493" s="441"/>
      <c r="S493" s="442"/>
      <c r="T493" s="443"/>
      <c r="U493" s="444"/>
      <c r="V493" s="444"/>
      <c r="W493" s="445"/>
      <c r="X493" s="446"/>
      <c r="Y493" s="444"/>
      <c r="Z493" s="445"/>
      <c r="AA493" s="446"/>
      <c r="AB493" s="444"/>
      <c r="AC493" s="445"/>
      <c r="AD493" s="446"/>
      <c r="AE493" s="444"/>
      <c r="AF493" s="445"/>
      <c r="AG493" s="446"/>
      <c r="AH493" s="444"/>
      <c r="AI493" s="445"/>
      <c r="AJ493" s="446"/>
      <c r="AK493" s="444"/>
      <c r="AL493" s="445"/>
      <c r="AM493" s="446"/>
      <c r="AN493" s="444"/>
      <c r="AO493" s="445"/>
      <c r="AP493" s="446"/>
      <c r="AQ493" s="444"/>
      <c r="AR493" s="445"/>
      <c r="AS493" s="447" t="str">
        <f t="shared" ref="AS493:AU493" si="2445">IF($C493&lt;&gt;"",O493+R493,"")</f>
        <v/>
      </c>
      <c r="AT493" s="447" t="str">
        <f t="shared" si="2445"/>
        <v/>
      </c>
      <c r="AU493" s="447" t="str">
        <f t="shared" si="2445"/>
        <v/>
      </c>
      <c r="AV493" s="448" t="str">
        <f t="shared" si="1"/>
        <v/>
      </c>
      <c r="AW493" s="447" t="str">
        <f t="shared" ref="AW493:AY493" si="2446">IF($C493&lt;&gt;"",U493+X493,"")</f>
        <v/>
      </c>
      <c r="AX493" s="447" t="str">
        <f t="shared" si="2446"/>
        <v/>
      </c>
      <c r="AY493" s="447" t="str">
        <f t="shared" si="2446"/>
        <v/>
      </c>
      <c r="AZ493" s="448" t="str">
        <f t="shared" si="3"/>
        <v/>
      </c>
      <c r="BA493" s="447" t="str">
        <f t="shared" ref="BA493:BC493" si="2447">IF($C493&lt;&gt;"",AA493+AD493,"")</f>
        <v/>
      </c>
      <c r="BB493" s="447" t="str">
        <f t="shared" si="2447"/>
        <v/>
      </c>
      <c r="BC493" s="447" t="str">
        <f t="shared" si="2447"/>
        <v/>
      </c>
      <c r="BD493" s="448" t="str">
        <f t="shared" si="5"/>
        <v/>
      </c>
      <c r="BE493" s="447" t="str">
        <f t="shared" ref="BE493:BG493" si="2448">IF($C493&lt;&gt;"",AG493+AJ493,"")</f>
        <v/>
      </c>
      <c r="BF493" s="447" t="str">
        <f t="shared" si="2448"/>
        <v/>
      </c>
      <c r="BG493" s="447" t="str">
        <f t="shared" si="2448"/>
        <v/>
      </c>
      <c r="BH493" s="428" t="str">
        <f t="shared" si="7"/>
        <v/>
      </c>
      <c r="BI493" s="447" t="str">
        <f t="shared" ref="BI493:BK493" si="2449">IF($C493&lt;&gt;"",AJ493+AM493,"")</f>
        <v/>
      </c>
      <c r="BJ493" s="447" t="str">
        <f t="shared" si="2449"/>
        <v/>
      </c>
      <c r="BK493" s="447" t="str">
        <f t="shared" si="2449"/>
        <v/>
      </c>
      <c r="BL493" s="428" t="str">
        <f t="shared" si="9"/>
        <v/>
      </c>
    </row>
    <row r="494" spans="1:64" ht="24.75" customHeight="1">
      <c r="A494" s="449"/>
      <c r="B494" s="431"/>
      <c r="C494" s="432"/>
      <c r="D494" s="433"/>
      <c r="E494" s="434"/>
      <c r="F494" s="435"/>
      <c r="G494" s="436"/>
      <c r="H494" s="437"/>
      <c r="I494" s="437"/>
      <c r="J494" s="437"/>
      <c r="K494" s="435"/>
      <c r="L494" s="450"/>
      <c r="M494" s="439"/>
      <c r="N494" s="440"/>
      <c r="O494" s="441"/>
      <c r="P494" s="442"/>
      <c r="Q494" s="443"/>
      <c r="R494" s="441"/>
      <c r="S494" s="442"/>
      <c r="T494" s="443"/>
      <c r="U494" s="444"/>
      <c r="V494" s="444"/>
      <c r="W494" s="445"/>
      <c r="X494" s="446"/>
      <c r="Y494" s="444"/>
      <c r="Z494" s="445"/>
      <c r="AA494" s="446"/>
      <c r="AB494" s="444"/>
      <c r="AC494" s="445"/>
      <c r="AD494" s="446"/>
      <c r="AE494" s="444"/>
      <c r="AF494" s="445"/>
      <c r="AG494" s="446"/>
      <c r="AH494" s="444"/>
      <c r="AI494" s="445"/>
      <c r="AJ494" s="446"/>
      <c r="AK494" s="444"/>
      <c r="AL494" s="445"/>
      <c r="AM494" s="446"/>
      <c r="AN494" s="444"/>
      <c r="AO494" s="445"/>
      <c r="AP494" s="446"/>
      <c r="AQ494" s="444"/>
      <c r="AR494" s="445"/>
      <c r="AS494" s="447" t="str">
        <f t="shared" ref="AS494:AU494" si="2450">IF($C494&lt;&gt;"",O494+R494,"")</f>
        <v/>
      </c>
      <c r="AT494" s="447" t="str">
        <f t="shared" si="2450"/>
        <v/>
      </c>
      <c r="AU494" s="447" t="str">
        <f t="shared" si="2450"/>
        <v/>
      </c>
      <c r="AV494" s="448" t="str">
        <f t="shared" si="1"/>
        <v/>
      </c>
      <c r="AW494" s="447" t="str">
        <f t="shared" ref="AW494:AY494" si="2451">IF($C494&lt;&gt;"",U494+X494,"")</f>
        <v/>
      </c>
      <c r="AX494" s="447" t="str">
        <f t="shared" si="2451"/>
        <v/>
      </c>
      <c r="AY494" s="447" t="str">
        <f t="shared" si="2451"/>
        <v/>
      </c>
      <c r="AZ494" s="448" t="str">
        <f t="shared" si="3"/>
        <v/>
      </c>
      <c r="BA494" s="447" t="str">
        <f t="shared" ref="BA494:BC494" si="2452">IF($C494&lt;&gt;"",AA494+AD494,"")</f>
        <v/>
      </c>
      <c r="BB494" s="447" t="str">
        <f t="shared" si="2452"/>
        <v/>
      </c>
      <c r="BC494" s="447" t="str">
        <f t="shared" si="2452"/>
        <v/>
      </c>
      <c r="BD494" s="448" t="str">
        <f t="shared" si="5"/>
        <v/>
      </c>
      <c r="BE494" s="447" t="str">
        <f t="shared" ref="BE494:BG494" si="2453">IF($C494&lt;&gt;"",AG494+AJ494,"")</f>
        <v/>
      </c>
      <c r="BF494" s="447" t="str">
        <f t="shared" si="2453"/>
        <v/>
      </c>
      <c r="BG494" s="447" t="str">
        <f t="shared" si="2453"/>
        <v/>
      </c>
      <c r="BH494" s="428" t="str">
        <f t="shared" si="7"/>
        <v/>
      </c>
      <c r="BI494" s="447" t="str">
        <f t="shared" ref="BI494:BK494" si="2454">IF($C494&lt;&gt;"",AJ494+AM494,"")</f>
        <v/>
      </c>
      <c r="BJ494" s="447" t="str">
        <f t="shared" si="2454"/>
        <v/>
      </c>
      <c r="BK494" s="447" t="str">
        <f t="shared" si="2454"/>
        <v/>
      </c>
      <c r="BL494" s="428" t="str">
        <f t="shared" si="9"/>
        <v/>
      </c>
    </row>
    <row r="495" spans="1:64" ht="24.75" customHeight="1">
      <c r="A495" s="449"/>
      <c r="B495" s="431"/>
      <c r="C495" s="432"/>
      <c r="D495" s="433"/>
      <c r="E495" s="434"/>
      <c r="F495" s="435"/>
      <c r="G495" s="436"/>
      <c r="H495" s="437"/>
      <c r="I495" s="437"/>
      <c r="J495" s="437"/>
      <c r="K495" s="435"/>
      <c r="L495" s="450"/>
      <c r="M495" s="439"/>
      <c r="N495" s="440"/>
      <c r="O495" s="441"/>
      <c r="P495" s="442"/>
      <c r="Q495" s="443"/>
      <c r="R495" s="441"/>
      <c r="S495" s="442"/>
      <c r="T495" s="443"/>
      <c r="U495" s="444"/>
      <c r="V495" s="444"/>
      <c r="W495" s="445"/>
      <c r="X495" s="446"/>
      <c r="Y495" s="444"/>
      <c r="Z495" s="445"/>
      <c r="AA495" s="446"/>
      <c r="AB495" s="444"/>
      <c r="AC495" s="445"/>
      <c r="AD495" s="446"/>
      <c r="AE495" s="444"/>
      <c r="AF495" s="445"/>
      <c r="AG495" s="446"/>
      <c r="AH495" s="444"/>
      <c r="AI495" s="445"/>
      <c r="AJ495" s="446"/>
      <c r="AK495" s="444"/>
      <c r="AL495" s="445"/>
      <c r="AM495" s="446"/>
      <c r="AN495" s="444"/>
      <c r="AO495" s="445"/>
      <c r="AP495" s="446"/>
      <c r="AQ495" s="444"/>
      <c r="AR495" s="445"/>
      <c r="AS495" s="447" t="str">
        <f t="shared" ref="AS495:AU495" si="2455">IF($C495&lt;&gt;"",O495+R495,"")</f>
        <v/>
      </c>
      <c r="AT495" s="447" t="str">
        <f t="shared" si="2455"/>
        <v/>
      </c>
      <c r="AU495" s="447" t="str">
        <f t="shared" si="2455"/>
        <v/>
      </c>
      <c r="AV495" s="448" t="str">
        <f t="shared" si="1"/>
        <v/>
      </c>
      <c r="AW495" s="447" t="str">
        <f t="shared" ref="AW495:AY495" si="2456">IF($C495&lt;&gt;"",U495+X495,"")</f>
        <v/>
      </c>
      <c r="AX495" s="447" t="str">
        <f t="shared" si="2456"/>
        <v/>
      </c>
      <c r="AY495" s="447" t="str">
        <f t="shared" si="2456"/>
        <v/>
      </c>
      <c r="AZ495" s="448" t="str">
        <f t="shared" si="3"/>
        <v/>
      </c>
      <c r="BA495" s="447" t="str">
        <f t="shared" ref="BA495:BC495" si="2457">IF($C495&lt;&gt;"",AA495+AD495,"")</f>
        <v/>
      </c>
      <c r="BB495" s="447" t="str">
        <f t="shared" si="2457"/>
        <v/>
      </c>
      <c r="BC495" s="447" t="str">
        <f t="shared" si="2457"/>
        <v/>
      </c>
      <c r="BD495" s="448" t="str">
        <f t="shared" si="5"/>
        <v/>
      </c>
      <c r="BE495" s="447" t="str">
        <f t="shared" ref="BE495:BG495" si="2458">IF($C495&lt;&gt;"",AG495+AJ495,"")</f>
        <v/>
      </c>
      <c r="BF495" s="447" t="str">
        <f t="shared" si="2458"/>
        <v/>
      </c>
      <c r="BG495" s="447" t="str">
        <f t="shared" si="2458"/>
        <v/>
      </c>
      <c r="BH495" s="428" t="str">
        <f t="shared" si="7"/>
        <v/>
      </c>
      <c r="BI495" s="447" t="str">
        <f t="shared" ref="BI495:BK495" si="2459">IF($C495&lt;&gt;"",AJ495+AM495,"")</f>
        <v/>
      </c>
      <c r="BJ495" s="447" t="str">
        <f t="shared" si="2459"/>
        <v/>
      </c>
      <c r="BK495" s="447" t="str">
        <f t="shared" si="2459"/>
        <v/>
      </c>
      <c r="BL495" s="428" t="str">
        <f t="shared" si="9"/>
        <v/>
      </c>
    </row>
    <row r="496" spans="1:64" ht="24.75" customHeight="1">
      <c r="A496" s="449"/>
      <c r="B496" s="431"/>
      <c r="C496" s="432"/>
      <c r="D496" s="433"/>
      <c r="E496" s="434"/>
      <c r="F496" s="435"/>
      <c r="G496" s="436"/>
      <c r="H496" s="437"/>
      <c r="I496" s="437"/>
      <c r="J496" s="437"/>
      <c r="K496" s="435"/>
      <c r="L496" s="450"/>
      <c r="M496" s="439"/>
      <c r="N496" s="440"/>
      <c r="O496" s="441"/>
      <c r="P496" s="442"/>
      <c r="Q496" s="443"/>
      <c r="R496" s="441"/>
      <c r="S496" s="442"/>
      <c r="T496" s="443"/>
      <c r="U496" s="444"/>
      <c r="V496" s="444"/>
      <c r="W496" s="445"/>
      <c r="X496" s="446"/>
      <c r="Y496" s="444"/>
      <c r="Z496" s="445"/>
      <c r="AA496" s="446"/>
      <c r="AB496" s="444"/>
      <c r="AC496" s="445"/>
      <c r="AD496" s="446"/>
      <c r="AE496" s="444"/>
      <c r="AF496" s="445"/>
      <c r="AG496" s="446"/>
      <c r="AH496" s="444"/>
      <c r="AI496" s="445"/>
      <c r="AJ496" s="446"/>
      <c r="AK496" s="444"/>
      <c r="AL496" s="445"/>
      <c r="AM496" s="446"/>
      <c r="AN496" s="444"/>
      <c r="AO496" s="445"/>
      <c r="AP496" s="446"/>
      <c r="AQ496" s="444"/>
      <c r="AR496" s="445"/>
      <c r="AS496" s="447" t="str">
        <f t="shared" ref="AS496:AU496" si="2460">IF($C496&lt;&gt;"",O496+R496,"")</f>
        <v/>
      </c>
      <c r="AT496" s="447" t="str">
        <f t="shared" si="2460"/>
        <v/>
      </c>
      <c r="AU496" s="447" t="str">
        <f t="shared" si="2460"/>
        <v/>
      </c>
      <c r="AV496" s="448" t="str">
        <f t="shared" si="1"/>
        <v/>
      </c>
      <c r="AW496" s="447" t="str">
        <f t="shared" ref="AW496:AY496" si="2461">IF($C496&lt;&gt;"",U496+X496,"")</f>
        <v/>
      </c>
      <c r="AX496" s="447" t="str">
        <f t="shared" si="2461"/>
        <v/>
      </c>
      <c r="AY496" s="447" t="str">
        <f t="shared" si="2461"/>
        <v/>
      </c>
      <c r="AZ496" s="448" t="str">
        <f t="shared" si="3"/>
        <v/>
      </c>
      <c r="BA496" s="447" t="str">
        <f t="shared" ref="BA496:BC496" si="2462">IF($C496&lt;&gt;"",AA496+AD496,"")</f>
        <v/>
      </c>
      <c r="BB496" s="447" t="str">
        <f t="shared" si="2462"/>
        <v/>
      </c>
      <c r="BC496" s="447" t="str">
        <f t="shared" si="2462"/>
        <v/>
      </c>
      <c r="BD496" s="448" t="str">
        <f t="shared" si="5"/>
        <v/>
      </c>
      <c r="BE496" s="447" t="str">
        <f t="shared" ref="BE496:BG496" si="2463">IF($C496&lt;&gt;"",AG496+AJ496,"")</f>
        <v/>
      </c>
      <c r="BF496" s="447" t="str">
        <f t="shared" si="2463"/>
        <v/>
      </c>
      <c r="BG496" s="447" t="str">
        <f t="shared" si="2463"/>
        <v/>
      </c>
      <c r="BH496" s="428" t="str">
        <f t="shared" si="7"/>
        <v/>
      </c>
      <c r="BI496" s="447" t="str">
        <f t="shared" ref="BI496:BK496" si="2464">IF($C496&lt;&gt;"",AJ496+AM496,"")</f>
        <v/>
      </c>
      <c r="BJ496" s="447" t="str">
        <f t="shared" si="2464"/>
        <v/>
      </c>
      <c r="BK496" s="447" t="str">
        <f t="shared" si="2464"/>
        <v/>
      </c>
      <c r="BL496" s="428" t="str">
        <f t="shared" si="9"/>
        <v/>
      </c>
    </row>
    <row r="497" spans="1:64" ht="24.75" customHeight="1">
      <c r="A497" s="449"/>
      <c r="B497" s="431"/>
      <c r="C497" s="432"/>
      <c r="D497" s="433"/>
      <c r="E497" s="434"/>
      <c r="F497" s="435"/>
      <c r="G497" s="436"/>
      <c r="H497" s="437"/>
      <c r="I497" s="437"/>
      <c r="J497" s="437"/>
      <c r="K497" s="435"/>
      <c r="L497" s="450"/>
      <c r="M497" s="439"/>
      <c r="N497" s="440"/>
      <c r="O497" s="441"/>
      <c r="P497" s="442"/>
      <c r="Q497" s="443"/>
      <c r="R497" s="441"/>
      <c r="S497" s="442"/>
      <c r="T497" s="443"/>
      <c r="U497" s="444"/>
      <c r="V497" s="444"/>
      <c r="W497" s="445"/>
      <c r="X497" s="446"/>
      <c r="Y497" s="444"/>
      <c r="Z497" s="445"/>
      <c r="AA497" s="446"/>
      <c r="AB497" s="444"/>
      <c r="AC497" s="445"/>
      <c r="AD497" s="446"/>
      <c r="AE497" s="444"/>
      <c r="AF497" s="445"/>
      <c r="AG497" s="446"/>
      <c r="AH497" s="444"/>
      <c r="AI497" s="445"/>
      <c r="AJ497" s="446"/>
      <c r="AK497" s="444"/>
      <c r="AL497" s="445"/>
      <c r="AM497" s="446"/>
      <c r="AN497" s="444"/>
      <c r="AO497" s="445"/>
      <c r="AP497" s="446"/>
      <c r="AQ497" s="444"/>
      <c r="AR497" s="445"/>
      <c r="AS497" s="447" t="str">
        <f t="shared" ref="AS497:AU497" si="2465">IF($C497&lt;&gt;"",O497+R497,"")</f>
        <v/>
      </c>
      <c r="AT497" s="447" t="str">
        <f t="shared" si="2465"/>
        <v/>
      </c>
      <c r="AU497" s="447" t="str">
        <f t="shared" si="2465"/>
        <v/>
      </c>
      <c r="AV497" s="448" t="str">
        <f t="shared" si="1"/>
        <v/>
      </c>
      <c r="AW497" s="447" t="str">
        <f t="shared" ref="AW497:AY497" si="2466">IF($C497&lt;&gt;"",U497+X497,"")</f>
        <v/>
      </c>
      <c r="AX497" s="447" t="str">
        <f t="shared" si="2466"/>
        <v/>
      </c>
      <c r="AY497" s="447" t="str">
        <f t="shared" si="2466"/>
        <v/>
      </c>
      <c r="AZ497" s="448" t="str">
        <f t="shared" si="3"/>
        <v/>
      </c>
      <c r="BA497" s="447" t="str">
        <f t="shared" ref="BA497:BC497" si="2467">IF($C497&lt;&gt;"",AA497+AD497,"")</f>
        <v/>
      </c>
      <c r="BB497" s="447" t="str">
        <f t="shared" si="2467"/>
        <v/>
      </c>
      <c r="BC497" s="447" t="str">
        <f t="shared" si="2467"/>
        <v/>
      </c>
      <c r="BD497" s="448" t="str">
        <f t="shared" si="5"/>
        <v/>
      </c>
      <c r="BE497" s="447" t="str">
        <f t="shared" ref="BE497:BG497" si="2468">IF($C497&lt;&gt;"",AG497+AJ497,"")</f>
        <v/>
      </c>
      <c r="BF497" s="447" t="str">
        <f t="shared" si="2468"/>
        <v/>
      </c>
      <c r="BG497" s="447" t="str">
        <f t="shared" si="2468"/>
        <v/>
      </c>
      <c r="BH497" s="428" t="str">
        <f t="shared" si="7"/>
        <v/>
      </c>
      <c r="BI497" s="447" t="str">
        <f t="shared" ref="BI497:BK497" si="2469">IF($C497&lt;&gt;"",AJ497+AM497,"")</f>
        <v/>
      </c>
      <c r="BJ497" s="447" t="str">
        <f t="shared" si="2469"/>
        <v/>
      </c>
      <c r="BK497" s="447" t="str">
        <f t="shared" si="2469"/>
        <v/>
      </c>
      <c r="BL497" s="428" t="str">
        <f t="shared" si="9"/>
        <v/>
      </c>
    </row>
    <row r="498" spans="1:64" ht="24.75" customHeight="1">
      <c r="A498" s="449"/>
      <c r="B498" s="431"/>
      <c r="C498" s="432"/>
      <c r="D498" s="433"/>
      <c r="E498" s="434"/>
      <c r="F498" s="435"/>
      <c r="G498" s="436"/>
      <c r="H498" s="437"/>
      <c r="I498" s="437"/>
      <c r="J498" s="437"/>
      <c r="K498" s="435"/>
      <c r="L498" s="450"/>
      <c r="M498" s="439"/>
      <c r="N498" s="440"/>
      <c r="O498" s="441"/>
      <c r="P498" s="442"/>
      <c r="Q498" s="443"/>
      <c r="R498" s="441"/>
      <c r="S498" s="442"/>
      <c r="T498" s="443"/>
      <c r="U498" s="444"/>
      <c r="V498" s="444"/>
      <c r="W498" s="445"/>
      <c r="X498" s="446"/>
      <c r="Y498" s="444"/>
      <c r="Z498" s="445"/>
      <c r="AA498" s="446"/>
      <c r="AB498" s="444"/>
      <c r="AC498" s="445"/>
      <c r="AD498" s="446"/>
      <c r="AE498" s="444"/>
      <c r="AF498" s="445"/>
      <c r="AG498" s="446"/>
      <c r="AH498" s="444"/>
      <c r="AI498" s="445"/>
      <c r="AJ498" s="446"/>
      <c r="AK498" s="444"/>
      <c r="AL498" s="445"/>
      <c r="AM498" s="446"/>
      <c r="AN498" s="444"/>
      <c r="AO498" s="445"/>
      <c r="AP498" s="446"/>
      <c r="AQ498" s="444"/>
      <c r="AR498" s="445"/>
      <c r="AS498" s="447" t="str">
        <f t="shared" ref="AS498:AU498" si="2470">IF($C498&lt;&gt;"",O498+R498,"")</f>
        <v/>
      </c>
      <c r="AT498" s="447" t="str">
        <f t="shared" si="2470"/>
        <v/>
      </c>
      <c r="AU498" s="447" t="str">
        <f t="shared" si="2470"/>
        <v/>
      </c>
      <c r="AV498" s="448" t="str">
        <f t="shared" si="1"/>
        <v/>
      </c>
      <c r="AW498" s="447" t="str">
        <f t="shared" ref="AW498:AY498" si="2471">IF($C498&lt;&gt;"",U498+X498,"")</f>
        <v/>
      </c>
      <c r="AX498" s="447" t="str">
        <f t="shared" si="2471"/>
        <v/>
      </c>
      <c r="AY498" s="447" t="str">
        <f t="shared" si="2471"/>
        <v/>
      </c>
      <c r="AZ498" s="448" t="str">
        <f t="shared" si="3"/>
        <v/>
      </c>
      <c r="BA498" s="447" t="str">
        <f t="shared" ref="BA498:BC498" si="2472">IF($C498&lt;&gt;"",AA498+AD498,"")</f>
        <v/>
      </c>
      <c r="BB498" s="447" t="str">
        <f t="shared" si="2472"/>
        <v/>
      </c>
      <c r="BC498" s="447" t="str">
        <f t="shared" si="2472"/>
        <v/>
      </c>
      <c r="BD498" s="448" t="str">
        <f t="shared" si="5"/>
        <v/>
      </c>
      <c r="BE498" s="447" t="str">
        <f t="shared" ref="BE498:BG498" si="2473">IF($C498&lt;&gt;"",AG498+AJ498,"")</f>
        <v/>
      </c>
      <c r="BF498" s="447" t="str">
        <f t="shared" si="2473"/>
        <v/>
      </c>
      <c r="BG498" s="447" t="str">
        <f t="shared" si="2473"/>
        <v/>
      </c>
      <c r="BH498" s="428" t="str">
        <f t="shared" si="7"/>
        <v/>
      </c>
      <c r="BI498" s="447" t="str">
        <f t="shared" ref="BI498:BK498" si="2474">IF($C498&lt;&gt;"",AJ498+AM498,"")</f>
        <v/>
      </c>
      <c r="BJ498" s="447" t="str">
        <f t="shared" si="2474"/>
        <v/>
      </c>
      <c r="BK498" s="447" t="str">
        <f t="shared" si="2474"/>
        <v/>
      </c>
      <c r="BL498" s="428" t="str">
        <f t="shared" si="9"/>
        <v/>
      </c>
    </row>
    <row r="499" spans="1:64" ht="24.75" customHeight="1">
      <c r="A499" s="449"/>
      <c r="B499" s="431"/>
      <c r="C499" s="432"/>
      <c r="D499" s="433"/>
      <c r="E499" s="434"/>
      <c r="F499" s="435"/>
      <c r="G499" s="436"/>
      <c r="H499" s="437"/>
      <c r="I499" s="437"/>
      <c r="J499" s="437"/>
      <c r="K499" s="435"/>
      <c r="L499" s="450"/>
      <c r="M499" s="439"/>
      <c r="N499" s="440"/>
      <c r="O499" s="441"/>
      <c r="P499" s="442"/>
      <c r="Q499" s="443"/>
      <c r="R499" s="441"/>
      <c r="S499" s="442"/>
      <c r="T499" s="443"/>
      <c r="U499" s="444"/>
      <c r="V499" s="444"/>
      <c r="W499" s="445"/>
      <c r="X499" s="446"/>
      <c r="Y499" s="444"/>
      <c r="Z499" s="445"/>
      <c r="AA499" s="446"/>
      <c r="AB499" s="444"/>
      <c r="AC499" s="445"/>
      <c r="AD499" s="446"/>
      <c r="AE499" s="444"/>
      <c r="AF499" s="445"/>
      <c r="AG499" s="446"/>
      <c r="AH499" s="444"/>
      <c r="AI499" s="445"/>
      <c r="AJ499" s="446"/>
      <c r="AK499" s="444"/>
      <c r="AL499" s="445"/>
      <c r="AM499" s="446"/>
      <c r="AN499" s="444"/>
      <c r="AO499" s="445"/>
      <c r="AP499" s="446"/>
      <c r="AQ499" s="444"/>
      <c r="AR499" s="445"/>
      <c r="AS499" s="447" t="str">
        <f t="shared" ref="AS499:AU499" si="2475">IF($C499&lt;&gt;"",O499+R499,"")</f>
        <v/>
      </c>
      <c r="AT499" s="447" t="str">
        <f t="shared" si="2475"/>
        <v/>
      </c>
      <c r="AU499" s="447" t="str">
        <f t="shared" si="2475"/>
        <v/>
      </c>
      <c r="AV499" s="448" t="str">
        <f t="shared" si="1"/>
        <v/>
      </c>
      <c r="AW499" s="447" t="str">
        <f t="shared" ref="AW499:AY499" si="2476">IF($C499&lt;&gt;"",U499+X499,"")</f>
        <v/>
      </c>
      <c r="AX499" s="447" t="str">
        <f t="shared" si="2476"/>
        <v/>
      </c>
      <c r="AY499" s="447" t="str">
        <f t="shared" si="2476"/>
        <v/>
      </c>
      <c r="AZ499" s="448" t="str">
        <f t="shared" si="3"/>
        <v/>
      </c>
      <c r="BA499" s="447" t="str">
        <f t="shared" ref="BA499:BC499" si="2477">IF($C499&lt;&gt;"",AA499+AD499,"")</f>
        <v/>
      </c>
      <c r="BB499" s="447" t="str">
        <f t="shared" si="2477"/>
        <v/>
      </c>
      <c r="BC499" s="447" t="str">
        <f t="shared" si="2477"/>
        <v/>
      </c>
      <c r="BD499" s="448" t="str">
        <f t="shared" si="5"/>
        <v/>
      </c>
      <c r="BE499" s="447" t="str">
        <f t="shared" ref="BE499:BG499" si="2478">IF($C499&lt;&gt;"",AG499+AJ499,"")</f>
        <v/>
      </c>
      <c r="BF499" s="447" t="str">
        <f t="shared" si="2478"/>
        <v/>
      </c>
      <c r="BG499" s="447" t="str">
        <f t="shared" si="2478"/>
        <v/>
      </c>
      <c r="BH499" s="428" t="str">
        <f t="shared" si="7"/>
        <v/>
      </c>
      <c r="BI499" s="447" t="str">
        <f t="shared" ref="BI499:BK499" si="2479">IF($C499&lt;&gt;"",AJ499+AM499,"")</f>
        <v/>
      </c>
      <c r="BJ499" s="447" t="str">
        <f t="shared" si="2479"/>
        <v/>
      </c>
      <c r="BK499" s="447" t="str">
        <f t="shared" si="2479"/>
        <v/>
      </c>
      <c r="BL499" s="428" t="str">
        <f t="shared" si="9"/>
        <v/>
      </c>
    </row>
    <row r="500" spans="1:64" ht="24.75" customHeight="1">
      <c r="A500" s="449"/>
      <c r="B500" s="431"/>
      <c r="C500" s="432"/>
      <c r="D500" s="433"/>
      <c r="E500" s="434"/>
      <c r="F500" s="435"/>
      <c r="G500" s="436"/>
      <c r="H500" s="437"/>
      <c r="I500" s="437"/>
      <c r="J500" s="437"/>
      <c r="K500" s="435"/>
      <c r="L500" s="450"/>
      <c r="M500" s="439"/>
      <c r="N500" s="440"/>
      <c r="O500" s="441"/>
      <c r="P500" s="442"/>
      <c r="Q500" s="443"/>
      <c r="R500" s="441"/>
      <c r="S500" s="442"/>
      <c r="T500" s="443"/>
      <c r="U500" s="444"/>
      <c r="V500" s="444"/>
      <c r="W500" s="445"/>
      <c r="X500" s="446"/>
      <c r="Y500" s="444"/>
      <c r="Z500" s="445"/>
      <c r="AA500" s="446"/>
      <c r="AB500" s="444"/>
      <c r="AC500" s="445"/>
      <c r="AD500" s="446"/>
      <c r="AE500" s="444"/>
      <c r="AF500" s="445"/>
      <c r="AG500" s="446"/>
      <c r="AH500" s="444"/>
      <c r="AI500" s="445"/>
      <c r="AJ500" s="446"/>
      <c r="AK500" s="444"/>
      <c r="AL500" s="445"/>
      <c r="AM500" s="446"/>
      <c r="AN500" s="444"/>
      <c r="AO500" s="445"/>
      <c r="AP500" s="446"/>
      <c r="AQ500" s="444"/>
      <c r="AR500" s="445"/>
      <c r="AS500" s="447" t="str">
        <f t="shared" ref="AS500:AU500" si="2480">IF($C500&lt;&gt;"",O500+R500,"")</f>
        <v/>
      </c>
      <c r="AT500" s="447" t="str">
        <f t="shared" si="2480"/>
        <v/>
      </c>
      <c r="AU500" s="447" t="str">
        <f t="shared" si="2480"/>
        <v/>
      </c>
      <c r="AV500" s="448" t="str">
        <f t="shared" si="1"/>
        <v/>
      </c>
      <c r="AW500" s="447" t="str">
        <f t="shared" ref="AW500:AY500" si="2481">IF($C500&lt;&gt;"",U500+X500,"")</f>
        <v/>
      </c>
      <c r="AX500" s="447" t="str">
        <f t="shared" si="2481"/>
        <v/>
      </c>
      <c r="AY500" s="447" t="str">
        <f t="shared" si="2481"/>
        <v/>
      </c>
      <c r="AZ500" s="448" t="str">
        <f t="shared" si="3"/>
        <v/>
      </c>
      <c r="BA500" s="447" t="str">
        <f t="shared" ref="BA500:BC500" si="2482">IF($C500&lt;&gt;"",AA500+AD500,"")</f>
        <v/>
      </c>
      <c r="BB500" s="447" t="str">
        <f t="shared" si="2482"/>
        <v/>
      </c>
      <c r="BC500" s="447" t="str">
        <f t="shared" si="2482"/>
        <v/>
      </c>
      <c r="BD500" s="448" t="str">
        <f t="shared" si="5"/>
        <v/>
      </c>
      <c r="BE500" s="447" t="str">
        <f t="shared" ref="BE500:BG500" si="2483">IF($C500&lt;&gt;"",AG500+AJ500,"")</f>
        <v/>
      </c>
      <c r="BF500" s="447" t="str">
        <f t="shared" si="2483"/>
        <v/>
      </c>
      <c r="BG500" s="447" t="str">
        <f t="shared" si="2483"/>
        <v/>
      </c>
      <c r="BH500" s="428" t="str">
        <f t="shared" si="7"/>
        <v/>
      </c>
      <c r="BI500" s="447" t="str">
        <f t="shared" ref="BI500:BK500" si="2484">IF($C500&lt;&gt;"",AJ500+AM500,"")</f>
        <v/>
      </c>
      <c r="BJ500" s="447" t="str">
        <f t="shared" si="2484"/>
        <v/>
      </c>
      <c r="BK500" s="447" t="str">
        <f t="shared" si="2484"/>
        <v/>
      </c>
      <c r="BL500" s="428" t="str">
        <f t="shared" si="9"/>
        <v/>
      </c>
    </row>
    <row r="501" spans="1:64" ht="24.75" customHeight="1">
      <c r="A501" s="449"/>
      <c r="B501" s="431"/>
      <c r="C501" s="432"/>
      <c r="D501" s="433"/>
      <c r="E501" s="434"/>
      <c r="F501" s="435"/>
      <c r="G501" s="436"/>
      <c r="H501" s="437"/>
      <c r="I501" s="437"/>
      <c r="J501" s="437"/>
      <c r="K501" s="435"/>
      <c r="L501" s="450"/>
      <c r="M501" s="439"/>
      <c r="N501" s="440"/>
      <c r="O501" s="441"/>
      <c r="P501" s="442"/>
      <c r="Q501" s="443"/>
      <c r="R501" s="441"/>
      <c r="S501" s="442"/>
      <c r="T501" s="443"/>
      <c r="U501" s="444"/>
      <c r="V501" s="444"/>
      <c r="W501" s="445"/>
      <c r="X501" s="446"/>
      <c r="Y501" s="444"/>
      <c r="Z501" s="445"/>
      <c r="AA501" s="446"/>
      <c r="AB501" s="444"/>
      <c r="AC501" s="445"/>
      <c r="AD501" s="446"/>
      <c r="AE501" s="444"/>
      <c r="AF501" s="445"/>
      <c r="AG501" s="446"/>
      <c r="AH501" s="444"/>
      <c r="AI501" s="445"/>
      <c r="AJ501" s="446"/>
      <c r="AK501" s="444"/>
      <c r="AL501" s="445"/>
      <c r="AM501" s="446"/>
      <c r="AN501" s="444"/>
      <c r="AO501" s="445"/>
      <c r="AP501" s="446"/>
      <c r="AQ501" s="444"/>
      <c r="AR501" s="445"/>
      <c r="AS501" s="447" t="str">
        <f t="shared" ref="AS501:AU501" si="2485">IF($C501&lt;&gt;"",O501+R501,"")</f>
        <v/>
      </c>
      <c r="AT501" s="447" t="str">
        <f t="shared" si="2485"/>
        <v/>
      </c>
      <c r="AU501" s="447" t="str">
        <f t="shared" si="2485"/>
        <v/>
      </c>
      <c r="AV501" s="448" t="str">
        <f t="shared" si="1"/>
        <v/>
      </c>
      <c r="AW501" s="447" t="str">
        <f t="shared" ref="AW501:AY501" si="2486">IF($C501&lt;&gt;"",U501+X501,"")</f>
        <v/>
      </c>
      <c r="AX501" s="447" t="str">
        <f t="shared" si="2486"/>
        <v/>
      </c>
      <c r="AY501" s="447" t="str">
        <f t="shared" si="2486"/>
        <v/>
      </c>
      <c r="AZ501" s="448" t="str">
        <f t="shared" si="3"/>
        <v/>
      </c>
      <c r="BA501" s="447" t="str">
        <f t="shared" ref="BA501:BC501" si="2487">IF($C501&lt;&gt;"",AA501+AD501,"")</f>
        <v/>
      </c>
      <c r="BB501" s="447" t="str">
        <f t="shared" si="2487"/>
        <v/>
      </c>
      <c r="BC501" s="447" t="str">
        <f t="shared" si="2487"/>
        <v/>
      </c>
      <c r="BD501" s="448" t="str">
        <f t="shared" si="5"/>
        <v/>
      </c>
      <c r="BE501" s="447" t="str">
        <f t="shared" ref="BE501:BG501" si="2488">IF($C501&lt;&gt;"",AG501+AJ501,"")</f>
        <v/>
      </c>
      <c r="BF501" s="447" t="str">
        <f t="shared" si="2488"/>
        <v/>
      </c>
      <c r="BG501" s="447" t="str">
        <f t="shared" si="2488"/>
        <v/>
      </c>
      <c r="BH501" s="428" t="str">
        <f t="shared" si="7"/>
        <v/>
      </c>
      <c r="BI501" s="447" t="str">
        <f t="shared" ref="BI501:BK501" si="2489">IF($C501&lt;&gt;"",AJ501+AM501,"")</f>
        <v/>
      </c>
      <c r="BJ501" s="447" t="str">
        <f t="shared" si="2489"/>
        <v/>
      </c>
      <c r="BK501" s="447" t="str">
        <f t="shared" si="2489"/>
        <v/>
      </c>
      <c r="BL501" s="428" t="str">
        <f t="shared" si="9"/>
        <v/>
      </c>
    </row>
    <row r="502" spans="1:64" ht="24.75" customHeight="1">
      <c r="A502" s="449"/>
      <c r="B502" s="431"/>
      <c r="C502" s="432"/>
      <c r="D502" s="433"/>
      <c r="E502" s="434"/>
      <c r="F502" s="435"/>
      <c r="G502" s="436"/>
      <c r="H502" s="437"/>
      <c r="I502" s="437"/>
      <c r="J502" s="437"/>
      <c r="K502" s="435"/>
      <c r="L502" s="450"/>
      <c r="M502" s="439"/>
      <c r="N502" s="440"/>
      <c r="O502" s="441"/>
      <c r="P502" s="442"/>
      <c r="Q502" s="443"/>
      <c r="R502" s="441"/>
      <c r="S502" s="442"/>
      <c r="T502" s="443"/>
      <c r="U502" s="444"/>
      <c r="V502" s="444"/>
      <c r="W502" s="445"/>
      <c r="X502" s="446"/>
      <c r="Y502" s="444"/>
      <c r="Z502" s="445"/>
      <c r="AA502" s="446"/>
      <c r="AB502" s="444"/>
      <c r="AC502" s="445"/>
      <c r="AD502" s="446"/>
      <c r="AE502" s="444"/>
      <c r="AF502" s="445"/>
      <c r="AG502" s="446"/>
      <c r="AH502" s="444"/>
      <c r="AI502" s="445"/>
      <c r="AJ502" s="446"/>
      <c r="AK502" s="444"/>
      <c r="AL502" s="445"/>
      <c r="AM502" s="446"/>
      <c r="AN502" s="444"/>
      <c r="AO502" s="445"/>
      <c r="AP502" s="446"/>
      <c r="AQ502" s="444"/>
      <c r="AR502" s="445"/>
      <c r="AS502" s="447" t="str">
        <f t="shared" ref="AS502:AU502" si="2490">IF($C502&lt;&gt;"",O502+R502,"")</f>
        <v/>
      </c>
      <c r="AT502" s="447" t="str">
        <f t="shared" si="2490"/>
        <v/>
      </c>
      <c r="AU502" s="447" t="str">
        <f t="shared" si="2490"/>
        <v/>
      </c>
      <c r="AV502" s="448" t="str">
        <f t="shared" si="1"/>
        <v/>
      </c>
      <c r="AW502" s="447" t="str">
        <f t="shared" ref="AW502:AY502" si="2491">IF($C502&lt;&gt;"",U502+X502,"")</f>
        <v/>
      </c>
      <c r="AX502" s="447" t="str">
        <f t="shared" si="2491"/>
        <v/>
      </c>
      <c r="AY502" s="447" t="str">
        <f t="shared" si="2491"/>
        <v/>
      </c>
      <c r="AZ502" s="448" t="str">
        <f t="shared" si="3"/>
        <v/>
      </c>
      <c r="BA502" s="447" t="str">
        <f t="shared" ref="BA502:BC502" si="2492">IF($C502&lt;&gt;"",AA502+AD502,"")</f>
        <v/>
      </c>
      <c r="BB502" s="447" t="str">
        <f t="shared" si="2492"/>
        <v/>
      </c>
      <c r="BC502" s="447" t="str">
        <f t="shared" si="2492"/>
        <v/>
      </c>
      <c r="BD502" s="448" t="str">
        <f t="shared" si="5"/>
        <v/>
      </c>
      <c r="BE502" s="447" t="str">
        <f t="shared" ref="BE502:BG502" si="2493">IF($C502&lt;&gt;"",AG502+AJ502,"")</f>
        <v/>
      </c>
      <c r="BF502" s="447" t="str">
        <f t="shared" si="2493"/>
        <v/>
      </c>
      <c r="BG502" s="447" t="str">
        <f t="shared" si="2493"/>
        <v/>
      </c>
      <c r="BH502" s="428" t="str">
        <f t="shared" si="7"/>
        <v/>
      </c>
      <c r="BI502" s="447" t="str">
        <f t="shared" ref="BI502:BK502" si="2494">IF($C502&lt;&gt;"",AJ502+AM502,"")</f>
        <v/>
      </c>
      <c r="BJ502" s="447" t="str">
        <f t="shared" si="2494"/>
        <v/>
      </c>
      <c r="BK502" s="447" t="str">
        <f t="shared" si="2494"/>
        <v/>
      </c>
      <c r="BL502" s="428" t="str">
        <f t="shared" si="9"/>
        <v/>
      </c>
    </row>
    <row r="503" spans="1:64" ht="24.75" customHeight="1">
      <c r="A503" s="449"/>
      <c r="B503" s="431"/>
      <c r="C503" s="432"/>
      <c r="D503" s="433"/>
      <c r="E503" s="434"/>
      <c r="F503" s="435"/>
      <c r="G503" s="436"/>
      <c r="H503" s="437"/>
      <c r="I503" s="437"/>
      <c r="J503" s="437"/>
      <c r="K503" s="435"/>
      <c r="L503" s="450"/>
      <c r="M503" s="439"/>
      <c r="N503" s="440"/>
      <c r="O503" s="441"/>
      <c r="P503" s="442"/>
      <c r="Q503" s="443"/>
      <c r="R503" s="441"/>
      <c r="S503" s="442"/>
      <c r="T503" s="443"/>
      <c r="U503" s="444"/>
      <c r="V503" s="444"/>
      <c r="W503" s="445"/>
      <c r="X503" s="446"/>
      <c r="Y503" s="444"/>
      <c r="Z503" s="445"/>
      <c r="AA503" s="446"/>
      <c r="AB503" s="444"/>
      <c r="AC503" s="445"/>
      <c r="AD503" s="446"/>
      <c r="AE503" s="444"/>
      <c r="AF503" s="445"/>
      <c r="AG503" s="446"/>
      <c r="AH503" s="444"/>
      <c r="AI503" s="445"/>
      <c r="AJ503" s="446"/>
      <c r="AK503" s="444"/>
      <c r="AL503" s="445"/>
      <c r="AM503" s="446"/>
      <c r="AN503" s="444"/>
      <c r="AO503" s="445"/>
      <c r="AP503" s="446"/>
      <c r="AQ503" s="444"/>
      <c r="AR503" s="445"/>
      <c r="AS503" s="447" t="str">
        <f t="shared" ref="AS503:AU503" si="2495">IF($C503&lt;&gt;"",O503+R503,"")</f>
        <v/>
      </c>
      <c r="AT503" s="447" t="str">
        <f t="shared" si="2495"/>
        <v/>
      </c>
      <c r="AU503" s="447" t="str">
        <f t="shared" si="2495"/>
        <v/>
      </c>
      <c r="AV503" s="448" t="str">
        <f t="shared" si="1"/>
        <v/>
      </c>
      <c r="AW503" s="447" t="str">
        <f t="shared" ref="AW503:AY503" si="2496">IF($C503&lt;&gt;"",U503+X503,"")</f>
        <v/>
      </c>
      <c r="AX503" s="447" t="str">
        <f t="shared" si="2496"/>
        <v/>
      </c>
      <c r="AY503" s="447" t="str">
        <f t="shared" si="2496"/>
        <v/>
      </c>
      <c r="AZ503" s="448" t="str">
        <f t="shared" si="3"/>
        <v/>
      </c>
      <c r="BA503" s="447" t="str">
        <f t="shared" ref="BA503:BC503" si="2497">IF($C503&lt;&gt;"",AA503+AD503,"")</f>
        <v/>
      </c>
      <c r="BB503" s="447" t="str">
        <f t="shared" si="2497"/>
        <v/>
      </c>
      <c r="BC503" s="447" t="str">
        <f t="shared" si="2497"/>
        <v/>
      </c>
      <c r="BD503" s="448" t="str">
        <f t="shared" si="5"/>
        <v/>
      </c>
      <c r="BE503" s="447" t="str">
        <f t="shared" ref="BE503:BG503" si="2498">IF($C503&lt;&gt;"",AG503+AJ503,"")</f>
        <v/>
      </c>
      <c r="BF503" s="447" t="str">
        <f t="shared" si="2498"/>
        <v/>
      </c>
      <c r="BG503" s="447" t="str">
        <f t="shared" si="2498"/>
        <v/>
      </c>
      <c r="BH503" s="428" t="str">
        <f t="shared" si="7"/>
        <v/>
      </c>
      <c r="BI503" s="447" t="str">
        <f t="shared" ref="BI503:BK503" si="2499">IF($C503&lt;&gt;"",AJ503+AM503,"")</f>
        <v/>
      </c>
      <c r="BJ503" s="447" t="str">
        <f t="shared" si="2499"/>
        <v/>
      </c>
      <c r="BK503" s="447" t="str">
        <f t="shared" si="2499"/>
        <v/>
      </c>
      <c r="BL503" s="428" t="str">
        <f t="shared" si="9"/>
        <v/>
      </c>
    </row>
    <row r="504" spans="1:64" ht="24.75" customHeight="1">
      <c r="A504" s="449"/>
      <c r="B504" s="431"/>
      <c r="C504" s="432"/>
      <c r="D504" s="433"/>
      <c r="E504" s="434"/>
      <c r="F504" s="435"/>
      <c r="G504" s="436"/>
      <c r="H504" s="437"/>
      <c r="I504" s="437"/>
      <c r="J504" s="437"/>
      <c r="K504" s="435"/>
      <c r="L504" s="450"/>
      <c r="M504" s="439"/>
      <c r="N504" s="440"/>
      <c r="O504" s="441"/>
      <c r="P504" s="442"/>
      <c r="Q504" s="443"/>
      <c r="R504" s="441"/>
      <c r="S504" s="442"/>
      <c r="T504" s="443"/>
      <c r="U504" s="444"/>
      <c r="V504" s="444"/>
      <c r="W504" s="445"/>
      <c r="X504" s="446"/>
      <c r="Y504" s="444"/>
      <c r="Z504" s="445"/>
      <c r="AA504" s="446"/>
      <c r="AB504" s="444"/>
      <c r="AC504" s="445"/>
      <c r="AD504" s="446"/>
      <c r="AE504" s="444"/>
      <c r="AF504" s="445"/>
      <c r="AG504" s="446"/>
      <c r="AH504" s="444"/>
      <c r="AI504" s="445"/>
      <c r="AJ504" s="446"/>
      <c r="AK504" s="444"/>
      <c r="AL504" s="445"/>
      <c r="AM504" s="446"/>
      <c r="AN504" s="444"/>
      <c r="AO504" s="445"/>
      <c r="AP504" s="446"/>
      <c r="AQ504" s="444"/>
      <c r="AR504" s="445"/>
      <c r="AS504" s="447" t="str">
        <f t="shared" ref="AS504:AU504" si="2500">IF($C504&lt;&gt;"",O504+R504,"")</f>
        <v/>
      </c>
      <c r="AT504" s="447" t="str">
        <f t="shared" si="2500"/>
        <v/>
      </c>
      <c r="AU504" s="447" t="str">
        <f t="shared" si="2500"/>
        <v/>
      </c>
      <c r="AV504" s="448" t="str">
        <f t="shared" si="1"/>
        <v/>
      </c>
      <c r="AW504" s="447" t="str">
        <f t="shared" ref="AW504:AY504" si="2501">IF($C504&lt;&gt;"",U504+X504,"")</f>
        <v/>
      </c>
      <c r="AX504" s="447" t="str">
        <f t="shared" si="2501"/>
        <v/>
      </c>
      <c r="AY504" s="447" t="str">
        <f t="shared" si="2501"/>
        <v/>
      </c>
      <c r="AZ504" s="448" t="str">
        <f t="shared" si="3"/>
        <v/>
      </c>
      <c r="BA504" s="447" t="str">
        <f t="shared" ref="BA504:BC504" si="2502">IF($C504&lt;&gt;"",AA504+AD504,"")</f>
        <v/>
      </c>
      <c r="BB504" s="447" t="str">
        <f t="shared" si="2502"/>
        <v/>
      </c>
      <c r="BC504" s="447" t="str">
        <f t="shared" si="2502"/>
        <v/>
      </c>
      <c r="BD504" s="448" t="str">
        <f t="shared" si="5"/>
        <v/>
      </c>
      <c r="BE504" s="447" t="str">
        <f t="shared" ref="BE504:BG504" si="2503">IF($C504&lt;&gt;"",AG504+AJ504,"")</f>
        <v/>
      </c>
      <c r="BF504" s="447" t="str">
        <f t="shared" si="2503"/>
        <v/>
      </c>
      <c r="BG504" s="447" t="str">
        <f t="shared" si="2503"/>
        <v/>
      </c>
      <c r="BH504" s="428" t="str">
        <f t="shared" si="7"/>
        <v/>
      </c>
      <c r="BI504" s="447" t="str">
        <f t="shared" ref="BI504:BK504" si="2504">IF($C504&lt;&gt;"",AJ504+AM504,"")</f>
        <v/>
      </c>
      <c r="BJ504" s="447" t="str">
        <f t="shared" si="2504"/>
        <v/>
      </c>
      <c r="BK504" s="447" t="str">
        <f t="shared" si="2504"/>
        <v/>
      </c>
      <c r="BL504" s="428" t="str">
        <f t="shared" si="9"/>
        <v/>
      </c>
    </row>
    <row r="505" spans="1:64" ht="24.75" customHeight="1">
      <c r="A505" s="449"/>
      <c r="B505" s="431"/>
      <c r="C505" s="432"/>
      <c r="D505" s="433"/>
      <c r="E505" s="434"/>
      <c r="F505" s="435"/>
      <c r="G505" s="436"/>
      <c r="H505" s="437"/>
      <c r="I505" s="437"/>
      <c r="J505" s="437"/>
      <c r="K505" s="435"/>
      <c r="L505" s="450"/>
      <c r="M505" s="439"/>
      <c r="N505" s="440"/>
      <c r="O505" s="441"/>
      <c r="P505" s="442"/>
      <c r="Q505" s="443"/>
      <c r="R505" s="441"/>
      <c r="S505" s="442"/>
      <c r="T505" s="443"/>
      <c r="U505" s="444"/>
      <c r="V505" s="444"/>
      <c r="W505" s="445"/>
      <c r="X505" s="446"/>
      <c r="Y505" s="444"/>
      <c r="Z505" s="445"/>
      <c r="AA505" s="446"/>
      <c r="AB505" s="444"/>
      <c r="AC505" s="445"/>
      <c r="AD505" s="446"/>
      <c r="AE505" s="444"/>
      <c r="AF505" s="445"/>
      <c r="AG505" s="446"/>
      <c r="AH505" s="444"/>
      <c r="AI505" s="445"/>
      <c r="AJ505" s="446"/>
      <c r="AK505" s="444"/>
      <c r="AL505" s="445"/>
      <c r="AM505" s="446"/>
      <c r="AN505" s="444"/>
      <c r="AO505" s="445"/>
      <c r="AP505" s="446"/>
      <c r="AQ505" s="444"/>
      <c r="AR505" s="445"/>
      <c r="AS505" s="447" t="str">
        <f t="shared" ref="AS505:AU505" si="2505">IF($C505&lt;&gt;"",O505+R505,"")</f>
        <v/>
      </c>
      <c r="AT505" s="447" t="str">
        <f t="shared" si="2505"/>
        <v/>
      </c>
      <c r="AU505" s="447" t="str">
        <f t="shared" si="2505"/>
        <v/>
      </c>
      <c r="AV505" s="448" t="str">
        <f t="shared" si="1"/>
        <v/>
      </c>
      <c r="AW505" s="447" t="str">
        <f t="shared" ref="AW505:AY505" si="2506">IF($C505&lt;&gt;"",U505+X505,"")</f>
        <v/>
      </c>
      <c r="AX505" s="447" t="str">
        <f t="shared" si="2506"/>
        <v/>
      </c>
      <c r="AY505" s="447" t="str">
        <f t="shared" si="2506"/>
        <v/>
      </c>
      <c r="AZ505" s="448" t="str">
        <f t="shared" si="3"/>
        <v/>
      </c>
      <c r="BA505" s="447" t="str">
        <f t="shared" ref="BA505:BC505" si="2507">IF($C505&lt;&gt;"",AA505+AD505,"")</f>
        <v/>
      </c>
      <c r="BB505" s="447" t="str">
        <f t="shared" si="2507"/>
        <v/>
      </c>
      <c r="BC505" s="447" t="str">
        <f t="shared" si="2507"/>
        <v/>
      </c>
      <c r="BD505" s="448" t="str">
        <f t="shared" si="5"/>
        <v/>
      </c>
      <c r="BE505" s="447" t="str">
        <f t="shared" ref="BE505:BG505" si="2508">IF($C505&lt;&gt;"",AG505+AJ505,"")</f>
        <v/>
      </c>
      <c r="BF505" s="447" t="str">
        <f t="shared" si="2508"/>
        <v/>
      </c>
      <c r="BG505" s="447" t="str">
        <f t="shared" si="2508"/>
        <v/>
      </c>
      <c r="BH505" s="428" t="str">
        <f t="shared" si="7"/>
        <v/>
      </c>
      <c r="BI505" s="447" t="str">
        <f t="shared" ref="BI505:BK505" si="2509">IF($C505&lt;&gt;"",AJ505+AM505,"")</f>
        <v/>
      </c>
      <c r="BJ505" s="447" t="str">
        <f t="shared" si="2509"/>
        <v/>
      </c>
      <c r="BK505" s="447" t="str">
        <f t="shared" si="2509"/>
        <v/>
      </c>
      <c r="BL505" s="428" t="str">
        <f t="shared" si="9"/>
        <v/>
      </c>
    </row>
    <row r="506" spans="1:64" ht="24.75" customHeight="1">
      <c r="A506" s="449"/>
      <c r="B506" s="431"/>
      <c r="C506" s="432"/>
      <c r="D506" s="433"/>
      <c r="E506" s="434"/>
      <c r="F506" s="435"/>
      <c r="G506" s="436"/>
      <c r="H506" s="437"/>
      <c r="I506" s="437"/>
      <c r="J506" s="437"/>
      <c r="K506" s="435"/>
      <c r="L506" s="450"/>
      <c r="M506" s="439"/>
      <c r="N506" s="440"/>
      <c r="O506" s="441"/>
      <c r="P506" s="442"/>
      <c r="Q506" s="443"/>
      <c r="R506" s="441"/>
      <c r="S506" s="442"/>
      <c r="T506" s="443"/>
      <c r="U506" s="444"/>
      <c r="V506" s="444"/>
      <c r="W506" s="445"/>
      <c r="X506" s="446"/>
      <c r="Y506" s="444"/>
      <c r="Z506" s="445"/>
      <c r="AA506" s="446"/>
      <c r="AB506" s="444"/>
      <c r="AC506" s="445"/>
      <c r="AD506" s="446"/>
      <c r="AE506" s="444"/>
      <c r="AF506" s="445"/>
      <c r="AG506" s="446"/>
      <c r="AH506" s="444"/>
      <c r="AI506" s="445"/>
      <c r="AJ506" s="446"/>
      <c r="AK506" s="444"/>
      <c r="AL506" s="445"/>
      <c r="AM506" s="446"/>
      <c r="AN506" s="444"/>
      <c r="AO506" s="445"/>
      <c r="AP506" s="446"/>
      <c r="AQ506" s="444"/>
      <c r="AR506" s="445"/>
      <c r="AS506" s="447" t="str">
        <f t="shared" ref="AS506:AU506" si="2510">IF($C506&lt;&gt;"",O506+R506,"")</f>
        <v/>
      </c>
      <c r="AT506" s="447" t="str">
        <f t="shared" si="2510"/>
        <v/>
      </c>
      <c r="AU506" s="447" t="str">
        <f t="shared" si="2510"/>
        <v/>
      </c>
      <c r="AV506" s="448" t="str">
        <f t="shared" si="1"/>
        <v/>
      </c>
      <c r="AW506" s="447" t="str">
        <f t="shared" ref="AW506:AY506" si="2511">IF($C506&lt;&gt;"",U506+X506,"")</f>
        <v/>
      </c>
      <c r="AX506" s="447" t="str">
        <f t="shared" si="2511"/>
        <v/>
      </c>
      <c r="AY506" s="447" t="str">
        <f t="shared" si="2511"/>
        <v/>
      </c>
      <c r="AZ506" s="448" t="str">
        <f t="shared" si="3"/>
        <v/>
      </c>
      <c r="BA506" s="447" t="str">
        <f t="shared" ref="BA506:BC506" si="2512">IF($C506&lt;&gt;"",AA506+AD506,"")</f>
        <v/>
      </c>
      <c r="BB506" s="447" t="str">
        <f t="shared" si="2512"/>
        <v/>
      </c>
      <c r="BC506" s="447" t="str">
        <f t="shared" si="2512"/>
        <v/>
      </c>
      <c r="BD506" s="448" t="str">
        <f t="shared" si="5"/>
        <v/>
      </c>
      <c r="BE506" s="447" t="str">
        <f t="shared" ref="BE506:BG506" si="2513">IF($C506&lt;&gt;"",AG506+AJ506,"")</f>
        <v/>
      </c>
      <c r="BF506" s="447" t="str">
        <f t="shared" si="2513"/>
        <v/>
      </c>
      <c r="BG506" s="447" t="str">
        <f t="shared" si="2513"/>
        <v/>
      </c>
      <c r="BH506" s="428" t="str">
        <f t="shared" si="7"/>
        <v/>
      </c>
      <c r="BI506" s="447" t="str">
        <f t="shared" ref="BI506:BK506" si="2514">IF($C506&lt;&gt;"",AJ506+AM506,"")</f>
        <v/>
      </c>
      <c r="BJ506" s="447" t="str">
        <f t="shared" si="2514"/>
        <v/>
      </c>
      <c r="BK506" s="447" t="str">
        <f t="shared" si="2514"/>
        <v/>
      </c>
      <c r="BL506" s="428" t="str">
        <f t="shared" si="9"/>
        <v/>
      </c>
    </row>
    <row r="507" spans="1:64" ht="24.75" customHeight="1">
      <c r="A507" s="449"/>
      <c r="B507" s="431"/>
      <c r="C507" s="432"/>
      <c r="D507" s="433"/>
      <c r="E507" s="434"/>
      <c r="F507" s="435"/>
      <c r="G507" s="436"/>
      <c r="H507" s="437"/>
      <c r="I507" s="437"/>
      <c r="J507" s="437"/>
      <c r="K507" s="435"/>
      <c r="L507" s="450"/>
      <c r="M507" s="439"/>
      <c r="N507" s="440"/>
      <c r="O507" s="441"/>
      <c r="P507" s="442"/>
      <c r="Q507" s="443"/>
      <c r="R507" s="441"/>
      <c r="S507" s="442"/>
      <c r="T507" s="443"/>
      <c r="U507" s="444"/>
      <c r="V507" s="444"/>
      <c r="W507" s="445"/>
      <c r="X507" s="446"/>
      <c r="Y507" s="444"/>
      <c r="Z507" s="445"/>
      <c r="AA507" s="446"/>
      <c r="AB507" s="444"/>
      <c r="AC507" s="445"/>
      <c r="AD507" s="446"/>
      <c r="AE507" s="444"/>
      <c r="AF507" s="445"/>
      <c r="AG507" s="446"/>
      <c r="AH507" s="444"/>
      <c r="AI507" s="445"/>
      <c r="AJ507" s="446"/>
      <c r="AK507" s="444"/>
      <c r="AL507" s="445"/>
      <c r="AM507" s="446"/>
      <c r="AN507" s="444"/>
      <c r="AO507" s="445"/>
      <c r="AP507" s="446"/>
      <c r="AQ507" s="444"/>
      <c r="AR507" s="445"/>
      <c r="AS507" s="447" t="str">
        <f t="shared" ref="AS507:AU507" si="2515">IF($C507&lt;&gt;"",O507+R507,"")</f>
        <v/>
      </c>
      <c r="AT507" s="447" t="str">
        <f t="shared" si="2515"/>
        <v/>
      </c>
      <c r="AU507" s="447" t="str">
        <f t="shared" si="2515"/>
        <v/>
      </c>
      <c r="AV507" s="448" t="str">
        <f t="shared" si="1"/>
        <v/>
      </c>
      <c r="AW507" s="447" t="str">
        <f t="shared" ref="AW507:AY507" si="2516">IF($C507&lt;&gt;"",U507+X507,"")</f>
        <v/>
      </c>
      <c r="AX507" s="447" t="str">
        <f t="shared" si="2516"/>
        <v/>
      </c>
      <c r="AY507" s="447" t="str">
        <f t="shared" si="2516"/>
        <v/>
      </c>
      <c r="AZ507" s="448" t="str">
        <f t="shared" si="3"/>
        <v/>
      </c>
      <c r="BA507" s="447" t="str">
        <f t="shared" ref="BA507:BC507" si="2517">IF($C507&lt;&gt;"",AA507+AD507,"")</f>
        <v/>
      </c>
      <c r="BB507" s="447" t="str">
        <f t="shared" si="2517"/>
        <v/>
      </c>
      <c r="BC507" s="447" t="str">
        <f t="shared" si="2517"/>
        <v/>
      </c>
      <c r="BD507" s="448" t="str">
        <f t="shared" si="5"/>
        <v/>
      </c>
      <c r="BE507" s="447" t="str">
        <f t="shared" ref="BE507:BG507" si="2518">IF($C507&lt;&gt;"",AG507+AJ507,"")</f>
        <v/>
      </c>
      <c r="BF507" s="447" t="str">
        <f t="shared" si="2518"/>
        <v/>
      </c>
      <c r="BG507" s="447" t="str">
        <f t="shared" si="2518"/>
        <v/>
      </c>
      <c r="BH507" s="428" t="str">
        <f t="shared" si="7"/>
        <v/>
      </c>
      <c r="BI507" s="447" t="str">
        <f t="shared" ref="BI507:BK507" si="2519">IF($C507&lt;&gt;"",AJ507+AM507,"")</f>
        <v/>
      </c>
      <c r="BJ507" s="447" t="str">
        <f t="shared" si="2519"/>
        <v/>
      </c>
      <c r="BK507" s="447" t="str">
        <f t="shared" si="2519"/>
        <v/>
      </c>
      <c r="BL507" s="428" t="str">
        <f t="shared" si="9"/>
        <v/>
      </c>
    </row>
    <row r="508" spans="1:64" ht="24.75" customHeight="1">
      <c r="A508" s="449"/>
      <c r="B508" s="431"/>
      <c r="C508" s="432"/>
      <c r="D508" s="433"/>
      <c r="E508" s="434"/>
      <c r="F508" s="435"/>
      <c r="G508" s="436"/>
      <c r="H508" s="437"/>
      <c r="I508" s="437"/>
      <c r="J508" s="437"/>
      <c r="K508" s="435"/>
      <c r="L508" s="450"/>
      <c r="M508" s="439"/>
      <c r="N508" s="440"/>
      <c r="O508" s="441"/>
      <c r="P508" s="442"/>
      <c r="Q508" s="443"/>
      <c r="R508" s="441"/>
      <c r="S508" s="442"/>
      <c r="T508" s="443"/>
      <c r="U508" s="444"/>
      <c r="V508" s="444"/>
      <c r="W508" s="445"/>
      <c r="X508" s="446"/>
      <c r="Y508" s="444"/>
      <c r="Z508" s="445"/>
      <c r="AA508" s="446"/>
      <c r="AB508" s="444"/>
      <c r="AC508" s="445"/>
      <c r="AD508" s="446"/>
      <c r="AE508" s="444"/>
      <c r="AF508" s="445"/>
      <c r="AG508" s="446"/>
      <c r="AH508" s="444"/>
      <c r="AI508" s="445"/>
      <c r="AJ508" s="446"/>
      <c r="AK508" s="444"/>
      <c r="AL508" s="445"/>
      <c r="AM508" s="446"/>
      <c r="AN508" s="444"/>
      <c r="AO508" s="445"/>
      <c r="AP508" s="446"/>
      <c r="AQ508" s="444"/>
      <c r="AR508" s="445"/>
      <c r="AS508" s="447" t="str">
        <f t="shared" ref="AS508:AU508" si="2520">IF($C508&lt;&gt;"",O508+R508,"")</f>
        <v/>
      </c>
      <c r="AT508" s="447" t="str">
        <f t="shared" si="2520"/>
        <v/>
      </c>
      <c r="AU508" s="447" t="str">
        <f t="shared" si="2520"/>
        <v/>
      </c>
      <c r="AV508" s="448" t="str">
        <f t="shared" si="1"/>
        <v/>
      </c>
      <c r="AW508" s="447" t="str">
        <f t="shared" ref="AW508:AY508" si="2521">IF($C508&lt;&gt;"",U508+X508,"")</f>
        <v/>
      </c>
      <c r="AX508" s="447" t="str">
        <f t="shared" si="2521"/>
        <v/>
      </c>
      <c r="AY508" s="447" t="str">
        <f t="shared" si="2521"/>
        <v/>
      </c>
      <c r="AZ508" s="448" t="str">
        <f t="shared" si="3"/>
        <v/>
      </c>
      <c r="BA508" s="447" t="str">
        <f t="shared" ref="BA508:BC508" si="2522">IF($C508&lt;&gt;"",AA508+AD508,"")</f>
        <v/>
      </c>
      <c r="BB508" s="447" t="str">
        <f t="shared" si="2522"/>
        <v/>
      </c>
      <c r="BC508" s="447" t="str">
        <f t="shared" si="2522"/>
        <v/>
      </c>
      <c r="BD508" s="448" t="str">
        <f t="shared" si="5"/>
        <v/>
      </c>
      <c r="BE508" s="447" t="str">
        <f t="shared" ref="BE508:BG508" si="2523">IF($C508&lt;&gt;"",AG508+AJ508,"")</f>
        <v/>
      </c>
      <c r="BF508" s="447" t="str">
        <f t="shared" si="2523"/>
        <v/>
      </c>
      <c r="BG508" s="447" t="str">
        <f t="shared" si="2523"/>
        <v/>
      </c>
      <c r="BH508" s="428" t="str">
        <f t="shared" si="7"/>
        <v/>
      </c>
      <c r="BI508" s="447" t="str">
        <f t="shared" ref="BI508:BK508" si="2524">IF($C508&lt;&gt;"",AJ508+AM508,"")</f>
        <v/>
      </c>
      <c r="BJ508" s="447" t="str">
        <f t="shared" si="2524"/>
        <v/>
      </c>
      <c r="BK508" s="447" t="str">
        <f t="shared" si="2524"/>
        <v/>
      </c>
      <c r="BL508" s="428" t="str">
        <f t="shared" si="9"/>
        <v/>
      </c>
    </row>
    <row r="509" spans="1:64" ht="24.75" customHeight="1">
      <c r="A509" s="449"/>
      <c r="B509" s="431"/>
      <c r="C509" s="432"/>
      <c r="D509" s="433"/>
      <c r="E509" s="434"/>
      <c r="F509" s="435"/>
      <c r="G509" s="436"/>
      <c r="H509" s="437"/>
      <c r="I509" s="437"/>
      <c r="J509" s="437"/>
      <c r="K509" s="435"/>
      <c r="L509" s="450"/>
      <c r="M509" s="439"/>
      <c r="N509" s="440"/>
      <c r="O509" s="441"/>
      <c r="P509" s="442"/>
      <c r="Q509" s="443"/>
      <c r="R509" s="441"/>
      <c r="S509" s="442"/>
      <c r="T509" s="443"/>
      <c r="U509" s="444"/>
      <c r="V509" s="444"/>
      <c r="W509" s="445"/>
      <c r="X509" s="446"/>
      <c r="Y509" s="444"/>
      <c r="Z509" s="445"/>
      <c r="AA509" s="446"/>
      <c r="AB509" s="444"/>
      <c r="AC509" s="445"/>
      <c r="AD509" s="446"/>
      <c r="AE509" s="444"/>
      <c r="AF509" s="445"/>
      <c r="AG509" s="446"/>
      <c r="AH509" s="444"/>
      <c r="AI509" s="445"/>
      <c r="AJ509" s="446"/>
      <c r="AK509" s="444"/>
      <c r="AL509" s="445"/>
      <c r="AM509" s="446"/>
      <c r="AN509" s="444"/>
      <c r="AO509" s="445"/>
      <c r="AP509" s="446"/>
      <c r="AQ509" s="444"/>
      <c r="AR509" s="445"/>
      <c r="AS509" s="447" t="str">
        <f t="shared" ref="AS509:AU509" si="2525">IF($C509&lt;&gt;"",O509+R509,"")</f>
        <v/>
      </c>
      <c r="AT509" s="447" t="str">
        <f t="shared" si="2525"/>
        <v/>
      </c>
      <c r="AU509" s="447" t="str">
        <f t="shared" si="2525"/>
        <v/>
      </c>
      <c r="AV509" s="448" t="str">
        <f t="shared" si="1"/>
        <v/>
      </c>
      <c r="AW509" s="447" t="str">
        <f t="shared" ref="AW509:AY509" si="2526">IF($C509&lt;&gt;"",U509+X509,"")</f>
        <v/>
      </c>
      <c r="AX509" s="447" t="str">
        <f t="shared" si="2526"/>
        <v/>
      </c>
      <c r="AY509" s="447" t="str">
        <f t="shared" si="2526"/>
        <v/>
      </c>
      <c r="AZ509" s="448" t="str">
        <f t="shared" si="3"/>
        <v/>
      </c>
      <c r="BA509" s="447" t="str">
        <f t="shared" ref="BA509:BC509" si="2527">IF($C509&lt;&gt;"",AA509+AD509,"")</f>
        <v/>
      </c>
      <c r="BB509" s="447" t="str">
        <f t="shared" si="2527"/>
        <v/>
      </c>
      <c r="BC509" s="447" t="str">
        <f t="shared" si="2527"/>
        <v/>
      </c>
      <c r="BD509" s="448" t="str">
        <f t="shared" si="5"/>
        <v/>
      </c>
      <c r="BE509" s="447" t="str">
        <f t="shared" ref="BE509:BG509" si="2528">IF($C509&lt;&gt;"",AG509+AJ509,"")</f>
        <v/>
      </c>
      <c r="BF509" s="447" t="str">
        <f t="shared" si="2528"/>
        <v/>
      </c>
      <c r="BG509" s="447" t="str">
        <f t="shared" si="2528"/>
        <v/>
      </c>
      <c r="BH509" s="428" t="str">
        <f t="shared" si="7"/>
        <v/>
      </c>
      <c r="BI509" s="447" t="str">
        <f t="shared" ref="BI509:BK509" si="2529">IF($C509&lt;&gt;"",AJ509+AM509,"")</f>
        <v/>
      </c>
      <c r="BJ509" s="447" t="str">
        <f t="shared" si="2529"/>
        <v/>
      </c>
      <c r="BK509" s="447" t="str">
        <f t="shared" si="2529"/>
        <v/>
      </c>
      <c r="BL509" s="428" t="str">
        <f t="shared" si="9"/>
        <v/>
      </c>
    </row>
    <row r="510" spans="1:64" ht="24.75" customHeight="1">
      <c r="A510" s="449"/>
      <c r="B510" s="431"/>
      <c r="C510" s="432"/>
      <c r="D510" s="433"/>
      <c r="E510" s="434"/>
      <c r="F510" s="435"/>
      <c r="G510" s="436"/>
      <c r="H510" s="437"/>
      <c r="I510" s="437"/>
      <c r="J510" s="437"/>
      <c r="K510" s="435"/>
      <c r="L510" s="450"/>
      <c r="M510" s="439"/>
      <c r="N510" s="440"/>
      <c r="O510" s="441"/>
      <c r="P510" s="442"/>
      <c r="Q510" s="443"/>
      <c r="R510" s="441"/>
      <c r="S510" s="442"/>
      <c r="T510" s="443"/>
      <c r="U510" s="444"/>
      <c r="V510" s="444"/>
      <c r="W510" s="445"/>
      <c r="X510" s="446"/>
      <c r="Y510" s="444"/>
      <c r="Z510" s="445"/>
      <c r="AA510" s="446"/>
      <c r="AB510" s="444"/>
      <c r="AC510" s="445"/>
      <c r="AD510" s="446"/>
      <c r="AE510" s="444"/>
      <c r="AF510" s="445"/>
      <c r="AG510" s="446"/>
      <c r="AH510" s="444"/>
      <c r="AI510" s="445"/>
      <c r="AJ510" s="446"/>
      <c r="AK510" s="444"/>
      <c r="AL510" s="445"/>
      <c r="AM510" s="446"/>
      <c r="AN510" s="444"/>
      <c r="AO510" s="445"/>
      <c r="AP510" s="446"/>
      <c r="AQ510" s="444"/>
      <c r="AR510" s="445"/>
      <c r="AS510" s="447" t="str">
        <f t="shared" ref="AS510:AU510" si="2530">IF($C510&lt;&gt;"",O510+R510,"")</f>
        <v/>
      </c>
      <c r="AT510" s="447" t="str">
        <f t="shared" si="2530"/>
        <v/>
      </c>
      <c r="AU510" s="447" t="str">
        <f t="shared" si="2530"/>
        <v/>
      </c>
      <c r="AV510" s="448" t="str">
        <f t="shared" si="1"/>
        <v/>
      </c>
      <c r="AW510" s="447" t="str">
        <f t="shared" ref="AW510:AY510" si="2531">IF($C510&lt;&gt;"",U510+X510,"")</f>
        <v/>
      </c>
      <c r="AX510" s="447" t="str">
        <f t="shared" si="2531"/>
        <v/>
      </c>
      <c r="AY510" s="447" t="str">
        <f t="shared" si="2531"/>
        <v/>
      </c>
      <c r="AZ510" s="448" t="str">
        <f t="shared" si="3"/>
        <v/>
      </c>
      <c r="BA510" s="447" t="str">
        <f t="shared" ref="BA510:BC510" si="2532">IF($C510&lt;&gt;"",AA510+AD510,"")</f>
        <v/>
      </c>
      <c r="BB510" s="447" t="str">
        <f t="shared" si="2532"/>
        <v/>
      </c>
      <c r="BC510" s="447" t="str">
        <f t="shared" si="2532"/>
        <v/>
      </c>
      <c r="BD510" s="448" t="str">
        <f t="shared" si="5"/>
        <v/>
      </c>
      <c r="BE510" s="447" t="str">
        <f t="shared" ref="BE510:BG510" si="2533">IF($C510&lt;&gt;"",AG510+AJ510,"")</f>
        <v/>
      </c>
      <c r="BF510" s="447" t="str">
        <f t="shared" si="2533"/>
        <v/>
      </c>
      <c r="BG510" s="447" t="str">
        <f t="shared" si="2533"/>
        <v/>
      </c>
      <c r="BH510" s="428" t="str">
        <f t="shared" si="7"/>
        <v/>
      </c>
      <c r="BI510" s="447" t="str">
        <f t="shared" ref="BI510:BK510" si="2534">IF($C510&lt;&gt;"",AJ510+AM510,"")</f>
        <v/>
      </c>
      <c r="BJ510" s="447" t="str">
        <f t="shared" si="2534"/>
        <v/>
      </c>
      <c r="BK510" s="447" t="str">
        <f t="shared" si="2534"/>
        <v/>
      </c>
      <c r="BL510" s="428" t="str">
        <f t="shared" si="9"/>
        <v/>
      </c>
    </row>
    <row r="511" spans="1:64" ht="24.75" customHeight="1">
      <c r="A511" s="449"/>
      <c r="B511" s="431"/>
      <c r="C511" s="432"/>
      <c r="D511" s="433"/>
      <c r="E511" s="434"/>
      <c r="F511" s="435"/>
      <c r="G511" s="436"/>
      <c r="H511" s="437"/>
      <c r="I511" s="437"/>
      <c r="J511" s="437"/>
      <c r="K511" s="435"/>
      <c r="L511" s="450"/>
      <c r="M511" s="439"/>
      <c r="N511" s="440"/>
      <c r="O511" s="441"/>
      <c r="P511" s="442"/>
      <c r="Q511" s="443"/>
      <c r="R511" s="441"/>
      <c r="S511" s="442"/>
      <c r="T511" s="443"/>
      <c r="U511" s="444"/>
      <c r="V511" s="444"/>
      <c r="W511" s="445"/>
      <c r="X511" s="446"/>
      <c r="Y511" s="444"/>
      <c r="Z511" s="445"/>
      <c r="AA511" s="446"/>
      <c r="AB511" s="444"/>
      <c r="AC511" s="445"/>
      <c r="AD511" s="446"/>
      <c r="AE511" s="444"/>
      <c r="AF511" s="445"/>
      <c r="AG511" s="446"/>
      <c r="AH511" s="444"/>
      <c r="AI511" s="445"/>
      <c r="AJ511" s="446"/>
      <c r="AK511" s="444"/>
      <c r="AL511" s="445"/>
      <c r="AM511" s="446"/>
      <c r="AN511" s="444"/>
      <c r="AO511" s="445"/>
      <c r="AP511" s="446"/>
      <c r="AQ511" s="444"/>
      <c r="AR511" s="445"/>
      <c r="AS511" s="447" t="str">
        <f t="shared" ref="AS511:AU511" si="2535">IF($C511&lt;&gt;"",O511+R511,"")</f>
        <v/>
      </c>
      <c r="AT511" s="447" t="str">
        <f t="shared" si="2535"/>
        <v/>
      </c>
      <c r="AU511" s="447" t="str">
        <f t="shared" si="2535"/>
        <v/>
      </c>
      <c r="AV511" s="448" t="str">
        <f t="shared" si="1"/>
        <v/>
      </c>
      <c r="AW511" s="447" t="str">
        <f t="shared" ref="AW511:AY511" si="2536">IF($C511&lt;&gt;"",U511+X511,"")</f>
        <v/>
      </c>
      <c r="AX511" s="447" t="str">
        <f t="shared" si="2536"/>
        <v/>
      </c>
      <c r="AY511" s="447" t="str">
        <f t="shared" si="2536"/>
        <v/>
      </c>
      <c r="AZ511" s="448" t="str">
        <f t="shared" si="3"/>
        <v/>
      </c>
      <c r="BA511" s="447" t="str">
        <f t="shared" ref="BA511:BC511" si="2537">IF($C511&lt;&gt;"",AA511+AD511,"")</f>
        <v/>
      </c>
      <c r="BB511" s="447" t="str">
        <f t="shared" si="2537"/>
        <v/>
      </c>
      <c r="BC511" s="447" t="str">
        <f t="shared" si="2537"/>
        <v/>
      </c>
      <c r="BD511" s="448" t="str">
        <f t="shared" si="5"/>
        <v/>
      </c>
      <c r="BE511" s="447" t="str">
        <f t="shared" ref="BE511:BG511" si="2538">IF($C511&lt;&gt;"",AG511+AJ511,"")</f>
        <v/>
      </c>
      <c r="BF511" s="447" t="str">
        <f t="shared" si="2538"/>
        <v/>
      </c>
      <c r="BG511" s="447" t="str">
        <f t="shared" si="2538"/>
        <v/>
      </c>
      <c r="BH511" s="428" t="str">
        <f t="shared" si="7"/>
        <v/>
      </c>
      <c r="BI511" s="447" t="str">
        <f t="shared" ref="BI511:BK511" si="2539">IF($C511&lt;&gt;"",AJ511+AM511,"")</f>
        <v/>
      </c>
      <c r="BJ511" s="447" t="str">
        <f t="shared" si="2539"/>
        <v/>
      </c>
      <c r="BK511" s="447" t="str">
        <f t="shared" si="2539"/>
        <v/>
      </c>
      <c r="BL511" s="428" t="str">
        <f t="shared" si="9"/>
        <v/>
      </c>
    </row>
    <row r="512" spans="1:64" ht="24.75" customHeight="1">
      <c r="A512" s="449"/>
      <c r="B512" s="431"/>
      <c r="C512" s="432"/>
      <c r="D512" s="433"/>
      <c r="E512" s="434"/>
      <c r="F512" s="435"/>
      <c r="G512" s="436"/>
      <c r="H512" s="437"/>
      <c r="I512" s="437"/>
      <c r="J512" s="437"/>
      <c r="K512" s="435"/>
      <c r="L512" s="450"/>
      <c r="M512" s="439"/>
      <c r="N512" s="440"/>
      <c r="O512" s="441"/>
      <c r="P512" s="442"/>
      <c r="Q512" s="443"/>
      <c r="R512" s="441"/>
      <c r="S512" s="442"/>
      <c r="T512" s="443"/>
      <c r="U512" s="444"/>
      <c r="V512" s="444"/>
      <c r="W512" s="445"/>
      <c r="X512" s="446"/>
      <c r="Y512" s="444"/>
      <c r="Z512" s="445"/>
      <c r="AA512" s="446"/>
      <c r="AB512" s="444"/>
      <c r="AC512" s="445"/>
      <c r="AD512" s="446"/>
      <c r="AE512" s="444"/>
      <c r="AF512" s="445"/>
      <c r="AG512" s="446"/>
      <c r="AH512" s="444"/>
      <c r="AI512" s="445"/>
      <c r="AJ512" s="446"/>
      <c r="AK512" s="444"/>
      <c r="AL512" s="445"/>
      <c r="AM512" s="446"/>
      <c r="AN512" s="444"/>
      <c r="AO512" s="445"/>
      <c r="AP512" s="446"/>
      <c r="AQ512" s="444"/>
      <c r="AR512" s="445"/>
      <c r="AS512" s="447" t="str">
        <f t="shared" ref="AS512:AU512" si="2540">IF($C512&lt;&gt;"",O512+R512,"")</f>
        <v/>
      </c>
      <c r="AT512" s="447" t="str">
        <f t="shared" si="2540"/>
        <v/>
      </c>
      <c r="AU512" s="447" t="str">
        <f t="shared" si="2540"/>
        <v/>
      </c>
      <c r="AV512" s="448" t="str">
        <f t="shared" si="1"/>
        <v/>
      </c>
      <c r="AW512" s="447" t="str">
        <f t="shared" ref="AW512:AY512" si="2541">IF($C512&lt;&gt;"",U512+X512,"")</f>
        <v/>
      </c>
      <c r="AX512" s="447" t="str">
        <f t="shared" si="2541"/>
        <v/>
      </c>
      <c r="AY512" s="447" t="str">
        <f t="shared" si="2541"/>
        <v/>
      </c>
      <c r="AZ512" s="448" t="str">
        <f t="shared" si="3"/>
        <v/>
      </c>
      <c r="BA512" s="447" t="str">
        <f t="shared" ref="BA512:BC512" si="2542">IF($C512&lt;&gt;"",AA512+AD512,"")</f>
        <v/>
      </c>
      <c r="BB512" s="447" t="str">
        <f t="shared" si="2542"/>
        <v/>
      </c>
      <c r="BC512" s="447" t="str">
        <f t="shared" si="2542"/>
        <v/>
      </c>
      <c r="BD512" s="448" t="str">
        <f t="shared" si="5"/>
        <v/>
      </c>
      <c r="BE512" s="447" t="str">
        <f t="shared" ref="BE512:BG512" si="2543">IF($C512&lt;&gt;"",AG512+AJ512,"")</f>
        <v/>
      </c>
      <c r="BF512" s="447" t="str">
        <f t="shared" si="2543"/>
        <v/>
      </c>
      <c r="BG512" s="447" t="str">
        <f t="shared" si="2543"/>
        <v/>
      </c>
      <c r="BH512" s="428" t="str">
        <f t="shared" si="7"/>
        <v/>
      </c>
      <c r="BI512" s="447" t="str">
        <f t="shared" ref="BI512:BK512" si="2544">IF($C512&lt;&gt;"",AJ512+AM512,"")</f>
        <v/>
      </c>
      <c r="BJ512" s="447" t="str">
        <f t="shared" si="2544"/>
        <v/>
      </c>
      <c r="BK512" s="447" t="str">
        <f t="shared" si="2544"/>
        <v/>
      </c>
      <c r="BL512" s="428" t="str">
        <f t="shared" si="9"/>
        <v/>
      </c>
    </row>
    <row r="513" spans="1:64" ht="24.75" customHeight="1">
      <c r="A513" s="449"/>
      <c r="B513" s="431"/>
      <c r="C513" s="432"/>
      <c r="D513" s="433"/>
      <c r="E513" s="434"/>
      <c r="F513" s="435"/>
      <c r="G513" s="436"/>
      <c r="H513" s="437"/>
      <c r="I513" s="437"/>
      <c r="J513" s="437"/>
      <c r="K513" s="435"/>
      <c r="L513" s="450"/>
      <c r="M513" s="439"/>
      <c r="N513" s="440"/>
      <c r="O513" s="441"/>
      <c r="P513" s="442"/>
      <c r="Q513" s="443"/>
      <c r="R513" s="441"/>
      <c r="S513" s="442"/>
      <c r="T513" s="443"/>
      <c r="U513" s="444"/>
      <c r="V513" s="444"/>
      <c r="W513" s="445"/>
      <c r="X513" s="446"/>
      <c r="Y513" s="444"/>
      <c r="Z513" s="445"/>
      <c r="AA513" s="446"/>
      <c r="AB513" s="444"/>
      <c r="AC513" s="445"/>
      <c r="AD513" s="446"/>
      <c r="AE513" s="444"/>
      <c r="AF513" s="445"/>
      <c r="AG513" s="446"/>
      <c r="AH513" s="444"/>
      <c r="AI513" s="445"/>
      <c r="AJ513" s="446"/>
      <c r="AK513" s="444"/>
      <c r="AL513" s="445"/>
      <c r="AM513" s="446"/>
      <c r="AN513" s="444"/>
      <c r="AO513" s="445"/>
      <c r="AP513" s="446"/>
      <c r="AQ513" s="444"/>
      <c r="AR513" s="445"/>
      <c r="AS513" s="447" t="str">
        <f t="shared" ref="AS513:AU513" si="2545">IF($C513&lt;&gt;"",O513+R513,"")</f>
        <v/>
      </c>
      <c r="AT513" s="447" t="str">
        <f t="shared" si="2545"/>
        <v/>
      </c>
      <c r="AU513" s="447" t="str">
        <f t="shared" si="2545"/>
        <v/>
      </c>
      <c r="AV513" s="448" t="str">
        <f t="shared" si="1"/>
        <v/>
      </c>
      <c r="AW513" s="447" t="str">
        <f t="shared" ref="AW513:AY513" si="2546">IF($C513&lt;&gt;"",U513+X513,"")</f>
        <v/>
      </c>
      <c r="AX513" s="447" t="str">
        <f t="shared" si="2546"/>
        <v/>
      </c>
      <c r="AY513" s="447" t="str">
        <f t="shared" si="2546"/>
        <v/>
      </c>
      <c r="AZ513" s="448" t="str">
        <f t="shared" si="3"/>
        <v/>
      </c>
      <c r="BA513" s="447" t="str">
        <f t="shared" ref="BA513:BC513" si="2547">IF($C513&lt;&gt;"",AA513+AD513,"")</f>
        <v/>
      </c>
      <c r="BB513" s="447" t="str">
        <f t="shared" si="2547"/>
        <v/>
      </c>
      <c r="BC513" s="447" t="str">
        <f t="shared" si="2547"/>
        <v/>
      </c>
      <c r="BD513" s="448" t="str">
        <f t="shared" si="5"/>
        <v/>
      </c>
      <c r="BE513" s="447" t="str">
        <f t="shared" ref="BE513:BG513" si="2548">IF($C513&lt;&gt;"",AG513+AJ513,"")</f>
        <v/>
      </c>
      <c r="BF513" s="447" t="str">
        <f t="shared" si="2548"/>
        <v/>
      </c>
      <c r="BG513" s="447" t="str">
        <f t="shared" si="2548"/>
        <v/>
      </c>
      <c r="BH513" s="428" t="str">
        <f t="shared" si="7"/>
        <v/>
      </c>
      <c r="BI513" s="447" t="str">
        <f t="shared" ref="BI513:BK513" si="2549">IF($C513&lt;&gt;"",AJ513+AM513,"")</f>
        <v/>
      </c>
      <c r="BJ513" s="447" t="str">
        <f t="shared" si="2549"/>
        <v/>
      </c>
      <c r="BK513" s="447" t="str">
        <f t="shared" si="2549"/>
        <v/>
      </c>
      <c r="BL513" s="428" t="str">
        <f t="shared" si="9"/>
        <v/>
      </c>
    </row>
    <row r="514" spans="1:64" ht="24.75" customHeight="1">
      <c r="A514" s="449"/>
      <c r="B514" s="431"/>
      <c r="C514" s="432"/>
      <c r="D514" s="433"/>
      <c r="E514" s="434"/>
      <c r="F514" s="435"/>
      <c r="G514" s="436"/>
      <c r="H514" s="437"/>
      <c r="I514" s="437"/>
      <c r="J514" s="437"/>
      <c r="K514" s="435"/>
      <c r="L514" s="450"/>
      <c r="M514" s="439"/>
      <c r="N514" s="440"/>
      <c r="O514" s="441"/>
      <c r="P514" s="442"/>
      <c r="Q514" s="443"/>
      <c r="R514" s="441"/>
      <c r="S514" s="442"/>
      <c r="T514" s="443"/>
      <c r="U514" s="444"/>
      <c r="V514" s="444"/>
      <c r="W514" s="445"/>
      <c r="X514" s="446"/>
      <c r="Y514" s="444"/>
      <c r="Z514" s="445"/>
      <c r="AA514" s="446"/>
      <c r="AB514" s="444"/>
      <c r="AC514" s="445"/>
      <c r="AD514" s="446"/>
      <c r="AE514" s="444"/>
      <c r="AF514" s="445"/>
      <c r="AG514" s="446"/>
      <c r="AH514" s="444"/>
      <c r="AI514" s="445"/>
      <c r="AJ514" s="446"/>
      <c r="AK514" s="444"/>
      <c r="AL514" s="445"/>
      <c r="AM514" s="446"/>
      <c r="AN514" s="444"/>
      <c r="AO514" s="445"/>
      <c r="AP514" s="446"/>
      <c r="AQ514" s="444"/>
      <c r="AR514" s="445"/>
      <c r="AS514" s="447" t="str">
        <f t="shared" ref="AS514:AU514" si="2550">IF($C514&lt;&gt;"",O514+R514,"")</f>
        <v/>
      </c>
      <c r="AT514" s="447" t="str">
        <f t="shared" si="2550"/>
        <v/>
      </c>
      <c r="AU514" s="447" t="str">
        <f t="shared" si="2550"/>
        <v/>
      </c>
      <c r="AV514" s="448" t="str">
        <f t="shared" si="1"/>
        <v/>
      </c>
      <c r="AW514" s="447" t="str">
        <f t="shared" ref="AW514:AY514" si="2551">IF($C514&lt;&gt;"",U514+X514,"")</f>
        <v/>
      </c>
      <c r="AX514" s="447" t="str">
        <f t="shared" si="2551"/>
        <v/>
      </c>
      <c r="AY514" s="447" t="str">
        <f t="shared" si="2551"/>
        <v/>
      </c>
      <c r="AZ514" s="448" t="str">
        <f t="shared" si="3"/>
        <v/>
      </c>
      <c r="BA514" s="447" t="str">
        <f t="shared" ref="BA514:BC514" si="2552">IF($C514&lt;&gt;"",AA514+AD514,"")</f>
        <v/>
      </c>
      <c r="BB514" s="447" t="str">
        <f t="shared" si="2552"/>
        <v/>
      </c>
      <c r="BC514" s="447" t="str">
        <f t="shared" si="2552"/>
        <v/>
      </c>
      <c r="BD514" s="448" t="str">
        <f t="shared" si="5"/>
        <v/>
      </c>
      <c r="BE514" s="447" t="str">
        <f t="shared" ref="BE514:BG514" si="2553">IF($C514&lt;&gt;"",AG514+AJ514,"")</f>
        <v/>
      </c>
      <c r="BF514" s="447" t="str">
        <f t="shared" si="2553"/>
        <v/>
      </c>
      <c r="BG514" s="447" t="str">
        <f t="shared" si="2553"/>
        <v/>
      </c>
      <c r="BH514" s="428" t="str">
        <f t="shared" si="7"/>
        <v/>
      </c>
      <c r="BI514" s="447" t="str">
        <f t="shared" ref="BI514:BK514" si="2554">IF($C514&lt;&gt;"",AJ514+AM514,"")</f>
        <v/>
      </c>
      <c r="BJ514" s="447" t="str">
        <f t="shared" si="2554"/>
        <v/>
      </c>
      <c r="BK514" s="447" t="str">
        <f t="shared" si="2554"/>
        <v/>
      </c>
      <c r="BL514" s="428" t="str">
        <f t="shared" si="9"/>
        <v/>
      </c>
    </row>
    <row r="515" spans="1:64" ht="24.75" customHeight="1">
      <c r="A515" s="449"/>
      <c r="B515" s="431"/>
      <c r="C515" s="432"/>
      <c r="D515" s="433"/>
      <c r="E515" s="434"/>
      <c r="F515" s="435"/>
      <c r="G515" s="436"/>
      <c r="H515" s="437"/>
      <c r="I515" s="437"/>
      <c r="J515" s="437"/>
      <c r="K515" s="435"/>
      <c r="L515" s="450"/>
      <c r="M515" s="439"/>
      <c r="N515" s="440"/>
      <c r="O515" s="441"/>
      <c r="P515" s="442"/>
      <c r="Q515" s="443"/>
      <c r="R515" s="441"/>
      <c r="S515" s="442"/>
      <c r="T515" s="443"/>
      <c r="U515" s="444"/>
      <c r="V515" s="444"/>
      <c r="W515" s="445"/>
      <c r="X515" s="446"/>
      <c r="Y515" s="444"/>
      <c r="Z515" s="445"/>
      <c r="AA515" s="446"/>
      <c r="AB515" s="444"/>
      <c r="AC515" s="445"/>
      <c r="AD515" s="446"/>
      <c r="AE515" s="444"/>
      <c r="AF515" s="445"/>
      <c r="AG515" s="446"/>
      <c r="AH515" s="444"/>
      <c r="AI515" s="445"/>
      <c r="AJ515" s="446"/>
      <c r="AK515" s="444"/>
      <c r="AL515" s="445"/>
      <c r="AM515" s="446"/>
      <c r="AN515" s="444"/>
      <c r="AO515" s="445"/>
      <c r="AP515" s="446"/>
      <c r="AQ515" s="444"/>
      <c r="AR515" s="445"/>
      <c r="AS515" s="447" t="str">
        <f t="shared" ref="AS515:AU515" si="2555">IF($C515&lt;&gt;"",O515+R515,"")</f>
        <v/>
      </c>
      <c r="AT515" s="447" t="str">
        <f t="shared" si="2555"/>
        <v/>
      </c>
      <c r="AU515" s="447" t="str">
        <f t="shared" si="2555"/>
        <v/>
      </c>
      <c r="AV515" s="448" t="str">
        <f t="shared" si="1"/>
        <v/>
      </c>
      <c r="AW515" s="447" t="str">
        <f t="shared" ref="AW515:AY515" si="2556">IF($C515&lt;&gt;"",U515+X515,"")</f>
        <v/>
      </c>
      <c r="AX515" s="447" t="str">
        <f t="shared" si="2556"/>
        <v/>
      </c>
      <c r="AY515" s="447" t="str">
        <f t="shared" si="2556"/>
        <v/>
      </c>
      <c r="AZ515" s="448" t="str">
        <f t="shared" si="3"/>
        <v/>
      </c>
      <c r="BA515" s="447" t="str">
        <f t="shared" ref="BA515:BC515" si="2557">IF($C515&lt;&gt;"",AA515+AD515,"")</f>
        <v/>
      </c>
      <c r="BB515" s="447" t="str">
        <f t="shared" si="2557"/>
        <v/>
      </c>
      <c r="BC515" s="447" t="str">
        <f t="shared" si="2557"/>
        <v/>
      </c>
      <c r="BD515" s="448" t="str">
        <f t="shared" si="5"/>
        <v/>
      </c>
      <c r="BE515" s="447" t="str">
        <f t="shared" ref="BE515:BG515" si="2558">IF($C515&lt;&gt;"",AG515+AJ515,"")</f>
        <v/>
      </c>
      <c r="BF515" s="447" t="str">
        <f t="shared" si="2558"/>
        <v/>
      </c>
      <c r="BG515" s="447" t="str">
        <f t="shared" si="2558"/>
        <v/>
      </c>
      <c r="BH515" s="428" t="str">
        <f t="shared" si="7"/>
        <v/>
      </c>
      <c r="BI515" s="447" t="str">
        <f t="shared" ref="BI515:BK515" si="2559">IF($C515&lt;&gt;"",AJ515+AM515,"")</f>
        <v/>
      </c>
      <c r="BJ515" s="447" t="str">
        <f t="shared" si="2559"/>
        <v/>
      </c>
      <c r="BK515" s="447" t="str">
        <f t="shared" si="2559"/>
        <v/>
      </c>
      <c r="BL515" s="428" t="str">
        <f t="shared" si="9"/>
        <v/>
      </c>
    </row>
    <row r="516" spans="1:64" ht="24.75" customHeight="1">
      <c r="A516" s="449"/>
      <c r="B516" s="431"/>
      <c r="C516" s="432"/>
      <c r="D516" s="433"/>
      <c r="E516" s="434"/>
      <c r="F516" s="435"/>
      <c r="G516" s="436"/>
      <c r="H516" s="437"/>
      <c r="I516" s="437"/>
      <c r="J516" s="437"/>
      <c r="K516" s="435"/>
      <c r="L516" s="450"/>
      <c r="M516" s="439"/>
      <c r="N516" s="440"/>
      <c r="O516" s="441"/>
      <c r="P516" s="442"/>
      <c r="Q516" s="443"/>
      <c r="R516" s="441"/>
      <c r="S516" s="442"/>
      <c r="T516" s="443"/>
      <c r="U516" s="444"/>
      <c r="V516" s="444"/>
      <c r="W516" s="445"/>
      <c r="X516" s="446"/>
      <c r="Y516" s="444"/>
      <c r="Z516" s="445"/>
      <c r="AA516" s="446"/>
      <c r="AB516" s="444"/>
      <c r="AC516" s="445"/>
      <c r="AD516" s="446"/>
      <c r="AE516" s="444"/>
      <c r="AF516" s="445"/>
      <c r="AG516" s="446"/>
      <c r="AH516" s="444"/>
      <c r="AI516" s="445"/>
      <c r="AJ516" s="446"/>
      <c r="AK516" s="444"/>
      <c r="AL516" s="445"/>
      <c r="AM516" s="446"/>
      <c r="AN516" s="444"/>
      <c r="AO516" s="445"/>
      <c r="AP516" s="446"/>
      <c r="AQ516" s="444"/>
      <c r="AR516" s="445"/>
      <c r="AS516" s="447" t="str">
        <f t="shared" ref="AS516:AU516" si="2560">IF($C516&lt;&gt;"",O516+R516,"")</f>
        <v/>
      </c>
      <c r="AT516" s="447" t="str">
        <f t="shared" si="2560"/>
        <v/>
      </c>
      <c r="AU516" s="447" t="str">
        <f t="shared" si="2560"/>
        <v/>
      </c>
      <c r="AV516" s="448" t="str">
        <f t="shared" si="1"/>
        <v/>
      </c>
      <c r="AW516" s="447" t="str">
        <f t="shared" ref="AW516:AY516" si="2561">IF($C516&lt;&gt;"",U516+X516,"")</f>
        <v/>
      </c>
      <c r="AX516" s="447" t="str">
        <f t="shared" si="2561"/>
        <v/>
      </c>
      <c r="AY516" s="447" t="str">
        <f t="shared" si="2561"/>
        <v/>
      </c>
      <c r="AZ516" s="448" t="str">
        <f t="shared" si="3"/>
        <v/>
      </c>
      <c r="BA516" s="447" t="str">
        <f t="shared" ref="BA516:BC516" si="2562">IF($C516&lt;&gt;"",AA516+AD516,"")</f>
        <v/>
      </c>
      <c r="BB516" s="447" t="str">
        <f t="shared" si="2562"/>
        <v/>
      </c>
      <c r="BC516" s="447" t="str">
        <f t="shared" si="2562"/>
        <v/>
      </c>
      <c r="BD516" s="448" t="str">
        <f t="shared" si="5"/>
        <v/>
      </c>
      <c r="BE516" s="447" t="str">
        <f t="shared" ref="BE516:BG516" si="2563">IF($C516&lt;&gt;"",AG516+AJ516,"")</f>
        <v/>
      </c>
      <c r="BF516" s="447" t="str">
        <f t="shared" si="2563"/>
        <v/>
      </c>
      <c r="BG516" s="447" t="str">
        <f t="shared" si="2563"/>
        <v/>
      </c>
      <c r="BH516" s="428" t="str">
        <f t="shared" si="7"/>
        <v/>
      </c>
      <c r="BI516" s="447" t="str">
        <f t="shared" ref="BI516:BK516" si="2564">IF($C516&lt;&gt;"",AJ516+AM516,"")</f>
        <v/>
      </c>
      <c r="BJ516" s="447" t="str">
        <f t="shared" si="2564"/>
        <v/>
      </c>
      <c r="BK516" s="447" t="str">
        <f t="shared" si="2564"/>
        <v/>
      </c>
      <c r="BL516" s="428" t="str">
        <f t="shared" si="9"/>
        <v/>
      </c>
    </row>
    <row r="517" spans="1:64" ht="24.75" customHeight="1">
      <c r="A517" s="449"/>
      <c r="B517" s="431"/>
      <c r="C517" s="432"/>
      <c r="D517" s="433"/>
      <c r="E517" s="434"/>
      <c r="F517" s="435"/>
      <c r="G517" s="436"/>
      <c r="H517" s="437"/>
      <c r="I517" s="437"/>
      <c r="J517" s="437"/>
      <c r="K517" s="435"/>
      <c r="L517" s="450"/>
      <c r="M517" s="439"/>
      <c r="N517" s="440"/>
      <c r="O517" s="441"/>
      <c r="P517" s="442"/>
      <c r="Q517" s="443"/>
      <c r="R517" s="441"/>
      <c r="S517" s="442"/>
      <c r="T517" s="443"/>
      <c r="U517" s="444"/>
      <c r="V517" s="444"/>
      <c r="W517" s="445"/>
      <c r="X517" s="446"/>
      <c r="Y517" s="444"/>
      <c r="Z517" s="445"/>
      <c r="AA517" s="446"/>
      <c r="AB517" s="444"/>
      <c r="AC517" s="445"/>
      <c r="AD517" s="446"/>
      <c r="AE517" s="444"/>
      <c r="AF517" s="445"/>
      <c r="AG517" s="446"/>
      <c r="AH517" s="444"/>
      <c r="AI517" s="445"/>
      <c r="AJ517" s="446"/>
      <c r="AK517" s="444"/>
      <c r="AL517" s="445"/>
      <c r="AM517" s="446"/>
      <c r="AN517" s="444"/>
      <c r="AO517" s="445"/>
      <c r="AP517" s="446"/>
      <c r="AQ517" s="444"/>
      <c r="AR517" s="445"/>
      <c r="AS517" s="447" t="str">
        <f t="shared" ref="AS517:AU517" si="2565">IF($C517&lt;&gt;"",O517+R517,"")</f>
        <v/>
      </c>
      <c r="AT517" s="447" t="str">
        <f t="shared" si="2565"/>
        <v/>
      </c>
      <c r="AU517" s="447" t="str">
        <f t="shared" si="2565"/>
        <v/>
      </c>
      <c r="AV517" s="448" t="str">
        <f t="shared" si="1"/>
        <v/>
      </c>
      <c r="AW517" s="447" t="str">
        <f t="shared" ref="AW517:AY517" si="2566">IF($C517&lt;&gt;"",U517+X517,"")</f>
        <v/>
      </c>
      <c r="AX517" s="447" t="str">
        <f t="shared" si="2566"/>
        <v/>
      </c>
      <c r="AY517" s="447" t="str">
        <f t="shared" si="2566"/>
        <v/>
      </c>
      <c r="AZ517" s="448" t="str">
        <f t="shared" si="3"/>
        <v/>
      </c>
      <c r="BA517" s="447" t="str">
        <f t="shared" ref="BA517:BC517" si="2567">IF($C517&lt;&gt;"",AA517+AD517,"")</f>
        <v/>
      </c>
      <c r="BB517" s="447" t="str">
        <f t="shared" si="2567"/>
        <v/>
      </c>
      <c r="BC517" s="447" t="str">
        <f t="shared" si="2567"/>
        <v/>
      </c>
      <c r="BD517" s="448" t="str">
        <f t="shared" si="5"/>
        <v/>
      </c>
      <c r="BE517" s="447" t="str">
        <f t="shared" ref="BE517:BG517" si="2568">IF($C517&lt;&gt;"",AG517+AJ517,"")</f>
        <v/>
      </c>
      <c r="BF517" s="447" t="str">
        <f t="shared" si="2568"/>
        <v/>
      </c>
      <c r="BG517" s="447" t="str">
        <f t="shared" si="2568"/>
        <v/>
      </c>
      <c r="BH517" s="428" t="str">
        <f t="shared" si="7"/>
        <v/>
      </c>
      <c r="BI517" s="447" t="str">
        <f t="shared" ref="BI517:BK517" si="2569">IF($C517&lt;&gt;"",AJ517+AM517,"")</f>
        <v/>
      </c>
      <c r="BJ517" s="447" t="str">
        <f t="shared" si="2569"/>
        <v/>
      </c>
      <c r="BK517" s="447" t="str">
        <f t="shared" si="2569"/>
        <v/>
      </c>
      <c r="BL517" s="428" t="str">
        <f t="shared" si="9"/>
        <v/>
      </c>
    </row>
    <row r="518" spans="1:64" ht="24.75" customHeight="1">
      <c r="A518" s="449"/>
      <c r="B518" s="431"/>
      <c r="C518" s="432"/>
      <c r="D518" s="433"/>
      <c r="E518" s="434"/>
      <c r="F518" s="435"/>
      <c r="G518" s="436"/>
      <c r="H518" s="437"/>
      <c r="I518" s="437"/>
      <c r="J518" s="437"/>
      <c r="K518" s="435"/>
      <c r="L518" s="450"/>
      <c r="M518" s="439"/>
      <c r="N518" s="440"/>
      <c r="O518" s="441"/>
      <c r="P518" s="442"/>
      <c r="Q518" s="443"/>
      <c r="R518" s="441"/>
      <c r="S518" s="442"/>
      <c r="T518" s="443"/>
      <c r="U518" s="444"/>
      <c r="V518" s="444"/>
      <c r="W518" s="445"/>
      <c r="X518" s="446"/>
      <c r="Y518" s="444"/>
      <c r="Z518" s="445"/>
      <c r="AA518" s="446"/>
      <c r="AB518" s="444"/>
      <c r="AC518" s="445"/>
      <c r="AD518" s="446"/>
      <c r="AE518" s="444"/>
      <c r="AF518" s="445"/>
      <c r="AG518" s="446"/>
      <c r="AH518" s="444"/>
      <c r="AI518" s="445"/>
      <c r="AJ518" s="446"/>
      <c r="AK518" s="444"/>
      <c r="AL518" s="445"/>
      <c r="AM518" s="446"/>
      <c r="AN518" s="444"/>
      <c r="AO518" s="445"/>
      <c r="AP518" s="446"/>
      <c r="AQ518" s="444"/>
      <c r="AR518" s="445"/>
      <c r="AS518" s="447" t="str">
        <f t="shared" ref="AS518:AU518" si="2570">IF($C518&lt;&gt;"",O518+R518,"")</f>
        <v/>
      </c>
      <c r="AT518" s="447" t="str">
        <f t="shared" si="2570"/>
        <v/>
      </c>
      <c r="AU518" s="447" t="str">
        <f t="shared" si="2570"/>
        <v/>
      </c>
      <c r="AV518" s="448" t="str">
        <f t="shared" si="1"/>
        <v/>
      </c>
      <c r="AW518" s="447" t="str">
        <f t="shared" ref="AW518:AY518" si="2571">IF($C518&lt;&gt;"",U518+X518,"")</f>
        <v/>
      </c>
      <c r="AX518" s="447" t="str">
        <f t="shared" si="2571"/>
        <v/>
      </c>
      <c r="AY518" s="447" t="str">
        <f t="shared" si="2571"/>
        <v/>
      </c>
      <c r="AZ518" s="448" t="str">
        <f t="shared" si="3"/>
        <v/>
      </c>
      <c r="BA518" s="447" t="str">
        <f t="shared" ref="BA518:BC518" si="2572">IF($C518&lt;&gt;"",AA518+AD518,"")</f>
        <v/>
      </c>
      <c r="BB518" s="447" t="str">
        <f t="shared" si="2572"/>
        <v/>
      </c>
      <c r="BC518" s="447" t="str">
        <f t="shared" si="2572"/>
        <v/>
      </c>
      <c r="BD518" s="448" t="str">
        <f t="shared" si="5"/>
        <v/>
      </c>
      <c r="BE518" s="447" t="str">
        <f t="shared" ref="BE518:BG518" si="2573">IF($C518&lt;&gt;"",AG518+AJ518,"")</f>
        <v/>
      </c>
      <c r="BF518" s="447" t="str">
        <f t="shared" si="2573"/>
        <v/>
      </c>
      <c r="BG518" s="447" t="str">
        <f t="shared" si="2573"/>
        <v/>
      </c>
      <c r="BH518" s="428" t="str">
        <f t="shared" si="7"/>
        <v/>
      </c>
      <c r="BI518" s="447" t="str">
        <f t="shared" ref="BI518:BK518" si="2574">IF($C518&lt;&gt;"",AJ518+AM518,"")</f>
        <v/>
      </c>
      <c r="BJ518" s="447" t="str">
        <f t="shared" si="2574"/>
        <v/>
      </c>
      <c r="BK518" s="447" t="str">
        <f t="shared" si="2574"/>
        <v/>
      </c>
      <c r="BL518" s="428" t="str">
        <f t="shared" si="9"/>
        <v/>
      </c>
    </row>
    <row r="519" spans="1:64" ht="24.75" customHeight="1">
      <c r="A519" s="449"/>
      <c r="B519" s="431"/>
      <c r="C519" s="432"/>
      <c r="D519" s="433"/>
      <c r="E519" s="434"/>
      <c r="F519" s="435"/>
      <c r="G519" s="436"/>
      <c r="H519" s="437"/>
      <c r="I519" s="437"/>
      <c r="J519" s="437"/>
      <c r="K519" s="435"/>
      <c r="L519" s="450"/>
      <c r="M519" s="439"/>
      <c r="N519" s="440"/>
      <c r="O519" s="441"/>
      <c r="P519" s="442"/>
      <c r="Q519" s="443"/>
      <c r="R519" s="441"/>
      <c r="S519" s="442"/>
      <c r="T519" s="443"/>
      <c r="U519" s="444"/>
      <c r="V519" s="444"/>
      <c r="W519" s="445"/>
      <c r="X519" s="446"/>
      <c r="Y519" s="444"/>
      <c r="Z519" s="445"/>
      <c r="AA519" s="446"/>
      <c r="AB519" s="444"/>
      <c r="AC519" s="445"/>
      <c r="AD519" s="446"/>
      <c r="AE519" s="444"/>
      <c r="AF519" s="445"/>
      <c r="AG519" s="446"/>
      <c r="AH519" s="444"/>
      <c r="AI519" s="445"/>
      <c r="AJ519" s="446"/>
      <c r="AK519" s="444"/>
      <c r="AL519" s="445"/>
      <c r="AM519" s="446"/>
      <c r="AN519" s="444"/>
      <c r="AO519" s="445"/>
      <c r="AP519" s="446"/>
      <c r="AQ519" s="444"/>
      <c r="AR519" s="445"/>
      <c r="AS519" s="447" t="str">
        <f t="shared" ref="AS519:AU519" si="2575">IF($C519&lt;&gt;"",O519+R519,"")</f>
        <v/>
      </c>
      <c r="AT519" s="447" t="str">
        <f t="shared" si="2575"/>
        <v/>
      </c>
      <c r="AU519" s="447" t="str">
        <f t="shared" si="2575"/>
        <v/>
      </c>
      <c r="AV519" s="448" t="str">
        <f t="shared" si="1"/>
        <v/>
      </c>
      <c r="AW519" s="447" t="str">
        <f t="shared" ref="AW519:AY519" si="2576">IF($C519&lt;&gt;"",U519+X519,"")</f>
        <v/>
      </c>
      <c r="AX519" s="447" t="str">
        <f t="shared" si="2576"/>
        <v/>
      </c>
      <c r="AY519" s="447" t="str">
        <f t="shared" si="2576"/>
        <v/>
      </c>
      <c r="AZ519" s="448" t="str">
        <f t="shared" si="3"/>
        <v/>
      </c>
      <c r="BA519" s="447" t="str">
        <f t="shared" ref="BA519:BC519" si="2577">IF($C519&lt;&gt;"",AA519+AD519,"")</f>
        <v/>
      </c>
      <c r="BB519" s="447" t="str">
        <f t="shared" si="2577"/>
        <v/>
      </c>
      <c r="BC519" s="447" t="str">
        <f t="shared" si="2577"/>
        <v/>
      </c>
      <c r="BD519" s="448" t="str">
        <f t="shared" si="5"/>
        <v/>
      </c>
      <c r="BE519" s="447" t="str">
        <f t="shared" ref="BE519:BG519" si="2578">IF($C519&lt;&gt;"",AG519+AJ519,"")</f>
        <v/>
      </c>
      <c r="BF519" s="447" t="str">
        <f t="shared" si="2578"/>
        <v/>
      </c>
      <c r="BG519" s="447" t="str">
        <f t="shared" si="2578"/>
        <v/>
      </c>
      <c r="BH519" s="428" t="str">
        <f t="shared" si="7"/>
        <v/>
      </c>
      <c r="BI519" s="447" t="str">
        <f t="shared" ref="BI519:BK519" si="2579">IF($C519&lt;&gt;"",AJ519+AM519,"")</f>
        <v/>
      </c>
      <c r="BJ519" s="447" t="str">
        <f t="shared" si="2579"/>
        <v/>
      </c>
      <c r="BK519" s="447" t="str">
        <f t="shared" si="2579"/>
        <v/>
      </c>
      <c r="BL519" s="428" t="str">
        <f t="shared" si="9"/>
        <v/>
      </c>
    </row>
    <row r="520" spans="1:64" ht="24.75" customHeight="1">
      <c r="A520" s="449"/>
      <c r="B520" s="431"/>
      <c r="C520" s="432"/>
      <c r="D520" s="433"/>
      <c r="E520" s="434"/>
      <c r="F520" s="435"/>
      <c r="G520" s="436"/>
      <c r="H520" s="437"/>
      <c r="I520" s="437"/>
      <c r="J520" s="437"/>
      <c r="K520" s="435"/>
      <c r="L520" s="450"/>
      <c r="M520" s="439"/>
      <c r="N520" s="440"/>
      <c r="O520" s="441"/>
      <c r="P520" s="442"/>
      <c r="Q520" s="443"/>
      <c r="R520" s="441"/>
      <c r="S520" s="442"/>
      <c r="T520" s="443"/>
      <c r="U520" s="444"/>
      <c r="V520" s="444"/>
      <c r="W520" s="445"/>
      <c r="X520" s="446"/>
      <c r="Y520" s="444"/>
      <c r="Z520" s="445"/>
      <c r="AA520" s="446"/>
      <c r="AB520" s="444"/>
      <c r="AC520" s="445"/>
      <c r="AD520" s="446"/>
      <c r="AE520" s="444"/>
      <c r="AF520" s="445"/>
      <c r="AG520" s="446"/>
      <c r="AH520" s="444"/>
      <c r="AI520" s="445"/>
      <c r="AJ520" s="446"/>
      <c r="AK520" s="444"/>
      <c r="AL520" s="445"/>
      <c r="AM520" s="446"/>
      <c r="AN520" s="444"/>
      <c r="AO520" s="445"/>
      <c r="AP520" s="446"/>
      <c r="AQ520" s="444"/>
      <c r="AR520" s="445"/>
      <c r="AS520" s="447" t="str">
        <f t="shared" ref="AS520:AU520" si="2580">IF($C520&lt;&gt;"",O520+R520,"")</f>
        <v/>
      </c>
      <c r="AT520" s="447" t="str">
        <f t="shared" si="2580"/>
        <v/>
      </c>
      <c r="AU520" s="447" t="str">
        <f t="shared" si="2580"/>
        <v/>
      </c>
      <c r="AV520" s="448" t="str">
        <f t="shared" si="1"/>
        <v/>
      </c>
      <c r="AW520" s="447" t="str">
        <f t="shared" ref="AW520:AY520" si="2581">IF($C520&lt;&gt;"",U520+X520,"")</f>
        <v/>
      </c>
      <c r="AX520" s="447" t="str">
        <f t="shared" si="2581"/>
        <v/>
      </c>
      <c r="AY520" s="447" t="str">
        <f t="shared" si="2581"/>
        <v/>
      </c>
      <c r="AZ520" s="448" t="str">
        <f t="shared" si="3"/>
        <v/>
      </c>
      <c r="BA520" s="447" t="str">
        <f t="shared" ref="BA520:BC520" si="2582">IF($C520&lt;&gt;"",AA520+AD520,"")</f>
        <v/>
      </c>
      <c r="BB520" s="447" t="str">
        <f t="shared" si="2582"/>
        <v/>
      </c>
      <c r="BC520" s="447" t="str">
        <f t="shared" si="2582"/>
        <v/>
      </c>
      <c r="BD520" s="448" t="str">
        <f t="shared" si="5"/>
        <v/>
      </c>
      <c r="BE520" s="447" t="str">
        <f t="shared" ref="BE520:BG520" si="2583">IF($C520&lt;&gt;"",AG520+AJ520,"")</f>
        <v/>
      </c>
      <c r="BF520" s="447" t="str">
        <f t="shared" si="2583"/>
        <v/>
      </c>
      <c r="BG520" s="447" t="str">
        <f t="shared" si="2583"/>
        <v/>
      </c>
      <c r="BH520" s="428" t="str">
        <f t="shared" si="7"/>
        <v/>
      </c>
      <c r="BI520" s="447" t="str">
        <f t="shared" ref="BI520:BK520" si="2584">IF($C520&lt;&gt;"",AJ520+AM520,"")</f>
        <v/>
      </c>
      <c r="BJ520" s="447" t="str">
        <f t="shared" si="2584"/>
        <v/>
      </c>
      <c r="BK520" s="447" t="str">
        <f t="shared" si="2584"/>
        <v/>
      </c>
      <c r="BL520" s="428" t="str">
        <f t="shared" si="9"/>
        <v/>
      </c>
    </row>
    <row r="521" spans="1:64" ht="24.75" customHeight="1">
      <c r="A521" s="449"/>
      <c r="B521" s="431"/>
      <c r="C521" s="432"/>
      <c r="D521" s="433"/>
      <c r="E521" s="434"/>
      <c r="F521" s="435"/>
      <c r="G521" s="436"/>
      <c r="H521" s="437"/>
      <c r="I521" s="437"/>
      <c r="J521" s="437"/>
      <c r="K521" s="435"/>
      <c r="L521" s="450"/>
      <c r="M521" s="439"/>
      <c r="N521" s="440"/>
      <c r="O521" s="441"/>
      <c r="P521" s="442"/>
      <c r="Q521" s="443"/>
      <c r="R521" s="441"/>
      <c r="S521" s="442"/>
      <c r="T521" s="443"/>
      <c r="U521" s="444"/>
      <c r="V521" s="444"/>
      <c r="W521" s="445"/>
      <c r="X521" s="446"/>
      <c r="Y521" s="444"/>
      <c r="Z521" s="445"/>
      <c r="AA521" s="446"/>
      <c r="AB521" s="444"/>
      <c r="AC521" s="445"/>
      <c r="AD521" s="446"/>
      <c r="AE521" s="444"/>
      <c r="AF521" s="445"/>
      <c r="AG521" s="446"/>
      <c r="AH521" s="444"/>
      <c r="AI521" s="445"/>
      <c r="AJ521" s="446"/>
      <c r="AK521" s="444"/>
      <c r="AL521" s="445"/>
      <c r="AM521" s="446"/>
      <c r="AN521" s="444"/>
      <c r="AO521" s="445"/>
      <c r="AP521" s="446"/>
      <c r="AQ521" s="444"/>
      <c r="AR521" s="445"/>
      <c r="AS521" s="447" t="str">
        <f t="shared" ref="AS521:AU521" si="2585">IF($C521&lt;&gt;"",O521+R521,"")</f>
        <v/>
      </c>
      <c r="AT521" s="447" t="str">
        <f t="shared" si="2585"/>
        <v/>
      </c>
      <c r="AU521" s="447" t="str">
        <f t="shared" si="2585"/>
        <v/>
      </c>
      <c r="AV521" s="448" t="str">
        <f t="shared" si="1"/>
        <v/>
      </c>
      <c r="AW521" s="447" t="str">
        <f t="shared" ref="AW521:AY521" si="2586">IF($C521&lt;&gt;"",U521+X521,"")</f>
        <v/>
      </c>
      <c r="AX521" s="447" t="str">
        <f t="shared" si="2586"/>
        <v/>
      </c>
      <c r="AY521" s="447" t="str">
        <f t="shared" si="2586"/>
        <v/>
      </c>
      <c r="AZ521" s="448" t="str">
        <f t="shared" si="3"/>
        <v/>
      </c>
      <c r="BA521" s="447" t="str">
        <f t="shared" ref="BA521:BC521" si="2587">IF($C521&lt;&gt;"",AA521+AD521,"")</f>
        <v/>
      </c>
      <c r="BB521" s="447" t="str">
        <f t="shared" si="2587"/>
        <v/>
      </c>
      <c r="BC521" s="447" t="str">
        <f t="shared" si="2587"/>
        <v/>
      </c>
      <c r="BD521" s="448" t="str">
        <f t="shared" si="5"/>
        <v/>
      </c>
      <c r="BE521" s="447" t="str">
        <f t="shared" ref="BE521:BG521" si="2588">IF($C521&lt;&gt;"",AG521+AJ521,"")</f>
        <v/>
      </c>
      <c r="BF521" s="447" t="str">
        <f t="shared" si="2588"/>
        <v/>
      </c>
      <c r="BG521" s="447" t="str">
        <f t="shared" si="2588"/>
        <v/>
      </c>
      <c r="BH521" s="428" t="str">
        <f t="shared" si="7"/>
        <v/>
      </c>
      <c r="BI521" s="447" t="str">
        <f t="shared" ref="BI521:BK521" si="2589">IF($C521&lt;&gt;"",AJ521+AM521,"")</f>
        <v/>
      </c>
      <c r="BJ521" s="447" t="str">
        <f t="shared" si="2589"/>
        <v/>
      </c>
      <c r="BK521" s="447" t="str">
        <f t="shared" si="2589"/>
        <v/>
      </c>
      <c r="BL521" s="428" t="str">
        <f t="shared" si="9"/>
        <v/>
      </c>
    </row>
    <row r="522" spans="1:64" ht="24.75" customHeight="1">
      <c r="A522" s="449"/>
      <c r="B522" s="431"/>
      <c r="C522" s="432"/>
      <c r="D522" s="433"/>
      <c r="E522" s="434"/>
      <c r="F522" s="435"/>
      <c r="G522" s="436"/>
      <c r="H522" s="437"/>
      <c r="I522" s="437"/>
      <c r="J522" s="437"/>
      <c r="K522" s="435"/>
      <c r="L522" s="450"/>
      <c r="M522" s="439"/>
      <c r="N522" s="440"/>
      <c r="O522" s="441"/>
      <c r="P522" s="442"/>
      <c r="Q522" s="443"/>
      <c r="R522" s="441"/>
      <c r="S522" s="442"/>
      <c r="T522" s="443"/>
      <c r="U522" s="444"/>
      <c r="V522" s="444"/>
      <c r="W522" s="445"/>
      <c r="X522" s="446"/>
      <c r="Y522" s="444"/>
      <c r="Z522" s="445"/>
      <c r="AA522" s="446"/>
      <c r="AB522" s="444"/>
      <c r="AC522" s="445"/>
      <c r="AD522" s="446"/>
      <c r="AE522" s="444"/>
      <c r="AF522" s="445"/>
      <c r="AG522" s="446"/>
      <c r="AH522" s="444"/>
      <c r="AI522" s="445"/>
      <c r="AJ522" s="446"/>
      <c r="AK522" s="444"/>
      <c r="AL522" s="445"/>
      <c r="AM522" s="446"/>
      <c r="AN522" s="444"/>
      <c r="AO522" s="445"/>
      <c r="AP522" s="446"/>
      <c r="AQ522" s="444"/>
      <c r="AR522" s="445"/>
      <c r="AS522" s="447" t="str">
        <f t="shared" ref="AS522:AU522" si="2590">IF($C522&lt;&gt;"",O522+R522,"")</f>
        <v/>
      </c>
      <c r="AT522" s="447" t="str">
        <f t="shared" si="2590"/>
        <v/>
      </c>
      <c r="AU522" s="447" t="str">
        <f t="shared" si="2590"/>
        <v/>
      </c>
      <c r="AV522" s="448" t="str">
        <f t="shared" si="1"/>
        <v/>
      </c>
      <c r="AW522" s="447" t="str">
        <f t="shared" ref="AW522:AY522" si="2591">IF($C522&lt;&gt;"",U522+X522,"")</f>
        <v/>
      </c>
      <c r="AX522" s="447" t="str">
        <f t="shared" si="2591"/>
        <v/>
      </c>
      <c r="AY522" s="447" t="str">
        <f t="shared" si="2591"/>
        <v/>
      </c>
      <c r="AZ522" s="448" t="str">
        <f t="shared" si="3"/>
        <v/>
      </c>
      <c r="BA522" s="447" t="str">
        <f t="shared" ref="BA522:BC522" si="2592">IF($C522&lt;&gt;"",AA522+AD522,"")</f>
        <v/>
      </c>
      <c r="BB522" s="447" t="str">
        <f t="shared" si="2592"/>
        <v/>
      </c>
      <c r="BC522" s="447" t="str">
        <f t="shared" si="2592"/>
        <v/>
      </c>
      <c r="BD522" s="448" t="str">
        <f t="shared" si="5"/>
        <v/>
      </c>
      <c r="BE522" s="447" t="str">
        <f t="shared" ref="BE522:BG522" si="2593">IF($C522&lt;&gt;"",AG522+AJ522,"")</f>
        <v/>
      </c>
      <c r="BF522" s="447" t="str">
        <f t="shared" si="2593"/>
        <v/>
      </c>
      <c r="BG522" s="447" t="str">
        <f t="shared" si="2593"/>
        <v/>
      </c>
      <c r="BH522" s="428" t="str">
        <f t="shared" si="7"/>
        <v/>
      </c>
      <c r="BI522" s="447" t="str">
        <f t="shared" ref="BI522:BK522" si="2594">IF($C522&lt;&gt;"",AJ522+AM522,"")</f>
        <v/>
      </c>
      <c r="BJ522" s="447" t="str">
        <f t="shared" si="2594"/>
        <v/>
      </c>
      <c r="BK522" s="447" t="str">
        <f t="shared" si="2594"/>
        <v/>
      </c>
      <c r="BL522" s="428" t="str">
        <f t="shared" si="9"/>
        <v/>
      </c>
    </row>
    <row r="523" spans="1:64" ht="24.75" customHeight="1">
      <c r="A523" s="449"/>
      <c r="B523" s="431"/>
      <c r="C523" s="432"/>
      <c r="D523" s="433"/>
      <c r="E523" s="434"/>
      <c r="F523" s="435"/>
      <c r="G523" s="436"/>
      <c r="H523" s="437"/>
      <c r="I523" s="437"/>
      <c r="J523" s="437"/>
      <c r="K523" s="435"/>
      <c r="L523" s="450"/>
      <c r="M523" s="439"/>
      <c r="N523" s="440"/>
      <c r="O523" s="441"/>
      <c r="P523" s="442"/>
      <c r="Q523" s="443"/>
      <c r="R523" s="441"/>
      <c r="S523" s="442"/>
      <c r="T523" s="443"/>
      <c r="U523" s="444"/>
      <c r="V523" s="444"/>
      <c r="W523" s="445"/>
      <c r="X523" s="446"/>
      <c r="Y523" s="444"/>
      <c r="Z523" s="445"/>
      <c r="AA523" s="446"/>
      <c r="AB523" s="444"/>
      <c r="AC523" s="445"/>
      <c r="AD523" s="446"/>
      <c r="AE523" s="444"/>
      <c r="AF523" s="445"/>
      <c r="AG523" s="446"/>
      <c r="AH523" s="444"/>
      <c r="AI523" s="445"/>
      <c r="AJ523" s="446"/>
      <c r="AK523" s="444"/>
      <c r="AL523" s="445"/>
      <c r="AM523" s="446"/>
      <c r="AN523" s="444"/>
      <c r="AO523" s="445"/>
      <c r="AP523" s="446"/>
      <c r="AQ523" s="444"/>
      <c r="AR523" s="445"/>
      <c r="AS523" s="447" t="str">
        <f t="shared" ref="AS523:AU523" si="2595">IF($C523&lt;&gt;"",O523+R523,"")</f>
        <v/>
      </c>
      <c r="AT523" s="447" t="str">
        <f t="shared" si="2595"/>
        <v/>
      </c>
      <c r="AU523" s="447" t="str">
        <f t="shared" si="2595"/>
        <v/>
      </c>
      <c r="AV523" s="448" t="str">
        <f t="shared" si="1"/>
        <v/>
      </c>
      <c r="AW523" s="447" t="str">
        <f t="shared" ref="AW523:AY523" si="2596">IF($C523&lt;&gt;"",U523+X523,"")</f>
        <v/>
      </c>
      <c r="AX523" s="447" t="str">
        <f t="shared" si="2596"/>
        <v/>
      </c>
      <c r="AY523" s="447" t="str">
        <f t="shared" si="2596"/>
        <v/>
      </c>
      <c r="AZ523" s="448" t="str">
        <f t="shared" si="3"/>
        <v/>
      </c>
      <c r="BA523" s="447" t="str">
        <f t="shared" ref="BA523:BC523" si="2597">IF($C523&lt;&gt;"",AA523+AD523,"")</f>
        <v/>
      </c>
      <c r="BB523" s="447" t="str">
        <f t="shared" si="2597"/>
        <v/>
      </c>
      <c r="BC523" s="447" t="str">
        <f t="shared" si="2597"/>
        <v/>
      </c>
      <c r="BD523" s="448" t="str">
        <f t="shared" si="5"/>
        <v/>
      </c>
      <c r="BE523" s="447" t="str">
        <f t="shared" ref="BE523:BG523" si="2598">IF($C523&lt;&gt;"",AG523+AJ523,"")</f>
        <v/>
      </c>
      <c r="BF523" s="447" t="str">
        <f t="shared" si="2598"/>
        <v/>
      </c>
      <c r="BG523" s="447" t="str">
        <f t="shared" si="2598"/>
        <v/>
      </c>
      <c r="BH523" s="428" t="str">
        <f t="shared" si="7"/>
        <v/>
      </c>
      <c r="BI523" s="447" t="str">
        <f t="shared" ref="BI523:BK523" si="2599">IF($C523&lt;&gt;"",AJ523+AM523,"")</f>
        <v/>
      </c>
      <c r="BJ523" s="447" t="str">
        <f t="shared" si="2599"/>
        <v/>
      </c>
      <c r="BK523" s="447" t="str">
        <f t="shared" si="2599"/>
        <v/>
      </c>
      <c r="BL523" s="428" t="str">
        <f t="shared" si="9"/>
        <v/>
      </c>
    </row>
    <row r="524" spans="1:64" ht="24.75" customHeight="1">
      <c r="A524" s="449"/>
      <c r="B524" s="431"/>
      <c r="C524" s="432"/>
      <c r="D524" s="433"/>
      <c r="E524" s="434"/>
      <c r="F524" s="435"/>
      <c r="G524" s="436"/>
      <c r="H524" s="437"/>
      <c r="I524" s="437"/>
      <c r="J524" s="437"/>
      <c r="K524" s="435"/>
      <c r="L524" s="450"/>
      <c r="M524" s="439"/>
      <c r="N524" s="440"/>
      <c r="O524" s="441"/>
      <c r="P524" s="442"/>
      <c r="Q524" s="443"/>
      <c r="R524" s="441"/>
      <c r="S524" s="442"/>
      <c r="T524" s="443"/>
      <c r="U524" s="444"/>
      <c r="V524" s="444"/>
      <c r="W524" s="445"/>
      <c r="X524" s="446"/>
      <c r="Y524" s="444"/>
      <c r="Z524" s="445"/>
      <c r="AA524" s="446"/>
      <c r="AB524" s="444"/>
      <c r="AC524" s="445"/>
      <c r="AD524" s="446"/>
      <c r="AE524" s="444"/>
      <c r="AF524" s="445"/>
      <c r="AG524" s="446"/>
      <c r="AH524" s="444"/>
      <c r="AI524" s="445"/>
      <c r="AJ524" s="446"/>
      <c r="AK524" s="444"/>
      <c r="AL524" s="445"/>
      <c r="AM524" s="446"/>
      <c r="AN524" s="444"/>
      <c r="AO524" s="445"/>
      <c r="AP524" s="446"/>
      <c r="AQ524" s="444"/>
      <c r="AR524" s="445"/>
      <c r="AS524" s="447" t="str">
        <f t="shared" ref="AS524:AU524" si="2600">IF($C524&lt;&gt;"",O524+R524,"")</f>
        <v/>
      </c>
      <c r="AT524" s="447" t="str">
        <f t="shared" si="2600"/>
        <v/>
      </c>
      <c r="AU524" s="447" t="str">
        <f t="shared" si="2600"/>
        <v/>
      </c>
      <c r="AV524" s="448" t="str">
        <f t="shared" si="1"/>
        <v/>
      </c>
      <c r="AW524" s="447" t="str">
        <f t="shared" ref="AW524:AY524" si="2601">IF($C524&lt;&gt;"",U524+X524,"")</f>
        <v/>
      </c>
      <c r="AX524" s="447" t="str">
        <f t="shared" si="2601"/>
        <v/>
      </c>
      <c r="AY524" s="447" t="str">
        <f t="shared" si="2601"/>
        <v/>
      </c>
      <c r="AZ524" s="448" t="str">
        <f t="shared" si="3"/>
        <v/>
      </c>
      <c r="BA524" s="447" t="str">
        <f t="shared" ref="BA524:BC524" si="2602">IF($C524&lt;&gt;"",AA524+AD524,"")</f>
        <v/>
      </c>
      <c r="BB524" s="447" t="str">
        <f t="shared" si="2602"/>
        <v/>
      </c>
      <c r="BC524" s="447" t="str">
        <f t="shared" si="2602"/>
        <v/>
      </c>
      <c r="BD524" s="448" t="str">
        <f t="shared" si="5"/>
        <v/>
      </c>
      <c r="BE524" s="447" t="str">
        <f t="shared" ref="BE524:BG524" si="2603">IF($C524&lt;&gt;"",AG524+AJ524,"")</f>
        <v/>
      </c>
      <c r="BF524" s="447" t="str">
        <f t="shared" si="2603"/>
        <v/>
      </c>
      <c r="BG524" s="447" t="str">
        <f t="shared" si="2603"/>
        <v/>
      </c>
      <c r="BH524" s="428" t="str">
        <f t="shared" si="7"/>
        <v/>
      </c>
      <c r="BI524" s="447" t="str">
        <f t="shared" ref="BI524:BK524" si="2604">IF($C524&lt;&gt;"",AJ524+AM524,"")</f>
        <v/>
      </c>
      <c r="BJ524" s="447" t="str">
        <f t="shared" si="2604"/>
        <v/>
      </c>
      <c r="BK524" s="447" t="str">
        <f t="shared" si="2604"/>
        <v/>
      </c>
      <c r="BL524" s="428" t="str">
        <f t="shared" si="9"/>
        <v/>
      </c>
    </row>
    <row r="525" spans="1:64" ht="24.75" customHeight="1">
      <c r="A525" s="449"/>
      <c r="B525" s="431"/>
      <c r="C525" s="432"/>
      <c r="D525" s="433"/>
      <c r="E525" s="434"/>
      <c r="F525" s="435"/>
      <c r="G525" s="436"/>
      <c r="H525" s="437"/>
      <c r="I525" s="437"/>
      <c r="J525" s="437"/>
      <c r="K525" s="435"/>
      <c r="L525" s="450"/>
      <c r="M525" s="439"/>
      <c r="N525" s="440"/>
      <c r="O525" s="441"/>
      <c r="P525" s="442"/>
      <c r="Q525" s="443"/>
      <c r="R525" s="441"/>
      <c r="S525" s="442"/>
      <c r="T525" s="443"/>
      <c r="U525" s="444"/>
      <c r="V525" s="444"/>
      <c r="W525" s="445"/>
      <c r="X525" s="446"/>
      <c r="Y525" s="444"/>
      <c r="Z525" s="445"/>
      <c r="AA525" s="446"/>
      <c r="AB525" s="444"/>
      <c r="AC525" s="445"/>
      <c r="AD525" s="446"/>
      <c r="AE525" s="444"/>
      <c r="AF525" s="445"/>
      <c r="AG525" s="446"/>
      <c r="AH525" s="444"/>
      <c r="AI525" s="445"/>
      <c r="AJ525" s="446"/>
      <c r="AK525" s="444"/>
      <c r="AL525" s="445"/>
      <c r="AM525" s="446"/>
      <c r="AN525" s="444"/>
      <c r="AO525" s="445"/>
      <c r="AP525" s="446"/>
      <c r="AQ525" s="444"/>
      <c r="AR525" s="445"/>
      <c r="AS525" s="447" t="str">
        <f t="shared" ref="AS525:AU525" si="2605">IF($C525&lt;&gt;"",O525+R525,"")</f>
        <v/>
      </c>
      <c r="AT525" s="447" t="str">
        <f t="shared" si="2605"/>
        <v/>
      </c>
      <c r="AU525" s="447" t="str">
        <f t="shared" si="2605"/>
        <v/>
      </c>
      <c r="AV525" s="448" t="str">
        <f t="shared" si="1"/>
        <v/>
      </c>
      <c r="AW525" s="447" t="str">
        <f t="shared" ref="AW525:AY525" si="2606">IF($C525&lt;&gt;"",U525+X525,"")</f>
        <v/>
      </c>
      <c r="AX525" s="447" t="str">
        <f t="shared" si="2606"/>
        <v/>
      </c>
      <c r="AY525" s="447" t="str">
        <f t="shared" si="2606"/>
        <v/>
      </c>
      <c r="AZ525" s="448" t="str">
        <f t="shared" si="3"/>
        <v/>
      </c>
      <c r="BA525" s="447" t="str">
        <f t="shared" ref="BA525:BC525" si="2607">IF($C525&lt;&gt;"",AA525+AD525,"")</f>
        <v/>
      </c>
      <c r="BB525" s="447" t="str">
        <f t="shared" si="2607"/>
        <v/>
      </c>
      <c r="BC525" s="447" t="str">
        <f t="shared" si="2607"/>
        <v/>
      </c>
      <c r="BD525" s="448" t="str">
        <f t="shared" si="5"/>
        <v/>
      </c>
      <c r="BE525" s="447" t="str">
        <f t="shared" ref="BE525:BG525" si="2608">IF($C525&lt;&gt;"",AG525+AJ525,"")</f>
        <v/>
      </c>
      <c r="BF525" s="447" t="str">
        <f t="shared" si="2608"/>
        <v/>
      </c>
      <c r="BG525" s="447" t="str">
        <f t="shared" si="2608"/>
        <v/>
      </c>
      <c r="BH525" s="428" t="str">
        <f t="shared" si="7"/>
        <v/>
      </c>
      <c r="BI525" s="447" t="str">
        <f t="shared" ref="BI525:BK525" si="2609">IF($C525&lt;&gt;"",AJ525+AM525,"")</f>
        <v/>
      </c>
      <c r="BJ525" s="447" t="str">
        <f t="shared" si="2609"/>
        <v/>
      </c>
      <c r="BK525" s="447" t="str">
        <f t="shared" si="2609"/>
        <v/>
      </c>
      <c r="BL525" s="428" t="str">
        <f t="shared" si="9"/>
        <v/>
      </c>
    </row>
    <row r="526" spans="1:64" ht="24.75" customHeight="1">
      <c r="A526" s="449"/>
      <c r="B526" s="431"/>
      <c r="C526" s="432"/>
      <c r="D526" s="433"/>
      <c r="E526" s="434"/>
      <c r="F526" s="435"/>
      <c r="G526" s="436"/>
      <c r="H526" s="437"/>
      <c r="I526" s="437"/>
      <c r="J526" s="437"/>
      <c r="K526" s="435"/>
      <c r="L526" s="450"/>
      <c r="M526" s="439"/>
      <c r="N526" s="440"/>
      <c r="O526" s="441"/>
      <c r="P526" s="442"/>
      <c r="Q526" s="443"/>
      <c r="R526" s="441"/>
      <c r="S526" s="442"/>
      <c r="T526" s="443"/>
      <c r="U526" s="444"/>
      <c r="V526" s="444"/>
      <c r="W526" s="445"/>
      <c r="X526" s="446"/>
      <c r="Y526" s="444"/>
      <c r="Z526" s="445"/>
      <c r="AA526" s="446"/>
      <c r="AB526" s="444"/>
      <c r="AC526" s="445"/>
      <c r="AD526" s="446"/>
      <c r="AE526" s="444"/>
      <c r="AF526" s="445"/>
      <c r="AG526" s="446"/>
      <c r="AH526" s="444"/>
      <c r="AI526" s="445"/>
      <c r="AJ526" s="446"/>
      <c r="AK526" s="444"/>
      <c r="AL526" s="445"/>
      <c r="AM526" s="446"/>
      <c r="AN526" s="444"/>
      <c r="AO526" s="445"/>
      <c r="AP526" s="446"/>
      <c r="AQ526" s="444"/>
      <c r="AR526" s="445"/>
      <c r="AS526" s="447" t="str">
        <f t="shared" ref="AS526:AU526" si="2610">IF($C526&lt;&gt;"",O526+R526,"")</f>
        <v/>
      </c>
      <c r="AT526" s="447" t="str">
        <f t="shared" si="2610"/>
        <v/>
      </c>
      <c r="AU526" s="447" t="str">
        <f t="shared" si="2610"/>
        <v/>
      </c>
      <c r="AV526" s="448" t="str">
        <f t="shared" si="1"/>
        <v/>
      </c>
      <c r="AW526" s="447" t="str">
        <f t="shared" ref="AW526:AY526" si="2611">IF($C526&lt;&gt;"",U526+X526,"")</f>
        <v/>
      </c>
      <c r="AX526" s="447" t="str">
        <f t="shared" si="2611"/>
        <v/>
      </c>
      <c r="AY526" s="447" t="str">
        <f t="shared" si="2611"/>
        <v/>
      </c>
      <c r="AZ526" s="448" t="str">
        <f t="shared" si="3"/>
        <v/>
      </c>
      <c r="BA526" s="447" t="str">
        <f t="shared" ref="BA526:BC526" si="2612">IF($C526&lt;&gt;"",AA526+AD526,"")</f>
        <v/>
      </c>
      <c r="BB526" s="447" t="str">
        <f t="shared" si="2612"/>
        <v/>
      </c>
      <c r="BC526" s="447" t="str">
        <f t="shared" si="2612"/>
        <v/>
      </c>
      <c r="BD526" s="448" t="str">
        <f t="shared" si="5"/>
        <v/>
      </c>
      <c r="BE526" s="447" t="str">
        <f t="shared" ref="BE526:BG526" si="2613">IF($C526&lt;&gt;"",AG526+AJ526,"")</f>
        <v/>
      </c>
      <c r="BF526" s="447" t="str">
        <f t="shared" si="2613"/>
        <v/>
      </c>
      <c r="BG526" s="447" t="str">
        <f t="shared" si="2613"/>
        <v/>
      </c>
      <c r="BH526" s="428" t="str">
        <f t="shared" si="7"/>
        <v/>
      </c>
      <c r="BI526" s="447" t="str">
        <f t="shared" ref="BI526:BK526" si="2614">IF($C526&lt;&gt;"",AJ526+AM526,"")</f>
        <v/>
      </c>
      <c r="BJ526" s="447" t="str">
        <f t="shared" si="2614"/>
        <v/>
      </c>
      <c r="BK526" s="447" t="str">
        <f t="shared" si="2614"/>
        <v/>
      </c>
      <c r="BL526" s="428" t="str">
        <f t="shared" si="9"/>
        <v/>
      </c>
    </row>
    <row r="527" spans="1:64" ht="24.75" customHeight="1">
      <c r="A527" s="449"/>
      <c r="B527" s="431"/>
      <c r="C527" s="432"/>
      <c r="D527" s="433"/>
      <c r="E527" s="434"/>
      <c r="F527" s="435"/>
      <c r="G527" s="436"/>
      <c r="H527" s="437"/>
      <c r="I527" s="437"/>
      <c r="J527" s="437"/>
      <c r="K527" s="435"/>
      <c r="L527" s="450"/>
      <c r="M527" s="439"/>
      <c r="N527" s="440"/>
      <c r="O527" s="441"/>
      <c r="P527" s="442"/>
      <c r="Q527" s="443"/>
      <c r="R527" s="441"/>
      <c r="S527" s="442"/>
      <c r="T527" s="443"/>
      <c r="U527" s="444"/>
      <c r="V527" s="444"/>
      <c r="W527" s="445"/>
      <c r="X527" s="446"/>
      <c r="Y527" s="444"/>
      <c r="Z527" s="445"/>
      <c r="AA527" s="446"/>
      <c r="AB527" s="444"/>
      <c r="AC527" s="445"/>
      <c r="AD527" s="446"/>
      <c r="AE527" s="444"/>
      <c r="AF527" s="445"/>
      <c r="AG527" s="446"/>
      <c r="AH527" s="444"/>
      <c r="AI527" s="445"/>
      <c r="AJ527" s="446"/>
      <c r="AK527" s="444"/>
      <c r="AL527" s="445"/>
      <c r="AM527" s="446"/>
      <c r="AN527" s="444"/>
      <c r="AO527" s="445"/>
      <c r="AP527" s="446"/>
      <c r="AQ527" s="444"/>
      <c r="AR527" s="445"/>
      <c r="AS527" s="447" t="str">
        <f t="shared" ref="AS527:AU527" si="2615">IF($C527&lt;&gt;"",O527+R527,"")</f>
        <v/>
      </c>
      <c r="AT527" s="447" t="str">
        <f t="shared" si="2615"/>
        <v/>
      </c>
      <c r="AU527" s="447" t="str">
        <f t="shared" si="2615"/>
        <v/>
      </c>
      <c r="AV527" s="448" t="str">
        <f t="shared" si="1"/>
        <v/>
      </c>
      <c r="AW527" s="447" t="str">
        <f t="shared" ref="AW527:AY527" si="2616">IF($C527&lt;&gt;"",U527+X527,"")</f>
        <v/>
      </c>
      <c r="AX527" s="447" t="str">
        <f t="shared" si="2616"/>
        <v/>
      </c>
      <c r="AY527" s="447" t="str">
        <f t="shared" si="2616"/>
        <v/>
      </c>
      <c r="AZ527" s="448" t="str">
        <f t="shared" si="3"/>
        <v/>
      </c>
      <c r="BA527" s="447" t="str">
        <f t="shared" ref="BA527:BC527" si="2617">IF($C527&lt;&gt;"",AA527+AD527,"")</f>
        <v/>
      </c>
      <c r="BB527" s="447" t="str">
        <f t="shared" si="2617"/>
        <v/>
      </c>
      <c r="BC527" s="447" t="str">
        <f t="shared" si="2617"/>
        <v/>
      </c>
      <c r="BD527" s="448" t="str">
        <f t="shared" si="5"/>
        <v/>
      </c>
      <c r="BE527" s="447" t="str">
        <f t="shared" ref="BE527:BG527" si="2618">IF($C527&lt;&gt;"",AG527+AJ527,"")</f>
        <v/>
      </c>
      <c r="BF527" s="447" t="str">
        <f t="shared" si="2618"/>
        <v/>
      </c>
      <c r="BG527" s="447" t="str">
        <f t="shared" si="2618"/>
        <v/>
      </c>
      <c r="BH527" s="428" t="str">
        <f t="shared" si="7"/>
        <v/>
      </c>
      <c r="BI527" s="447" t="str">
        <f t="shared" ref="BI527:BK527" si="2619">IF($C527&lt;&gt;"",AJ527+AM527,"")</f>
        <v/>
      </c>
      <c r="BJ527" s="447" t="str">
        <f t="shared" si="2619"/>
        <v/>
      </c>
      <c r="BK527" s="447" t="str">
        <f t="shared" si="2619"/>
        <v/>
      </c>
      <c r="BL527" s="428" t="str">
        <f t="shared" si="9"/>
        <v/>
      </c>
    </row>
    <row r="528" spans="1:64" ht="24.75" customHeight="1">
      <c r="A528" s="449"/>
      <c r="B528" s="431"/>
      <c r="C528" s="432"/>
      <c r="D528" s="433"/>
      <c r="E528" s="434"/>
      <c r="F528" s="435"/>
      <c r="G528" s="436"/>
      <c r="H528" s="437"/>
      <c r="I528" s="437"/>
      <c r="J528" s="437"/>
      <c r="K528" s="435"/>
      <c r="L528" s="450"/>
      <c r="M528" s="439"/>
      <c r="N528" s="440"/>
      <c r="O528" s="441"/>
      <c r="P528" s="442"/>
      <c r="Q528" s="443"/>
      <c r="R528" s="441"/>
      <c r="S528" s="442"/>
      <c r="T528" s="443"/>
      <c r="U528" s="444"/>
      <c r="V528" s="444"/>
      <c r="W528" s="445"/>
      <c r="X528" s="446"/>
      <c r="Y528" s="444"/>
      <c r="Z528" s="445"/>
      <c r="AA528" s="446"/>
      <c r="AB528" s="444"/>
      <c r="AC528" s="445"/>
      <c r="AD528" s="446"/>
      <c r="AE528" s="444"/>
      <c r="AF528" s="445"/>
      <c r="AG528" s="446"/>
      <c r="AH528" s="444"/>
      <c r="AI528" s="445"/>
      <c r="AJ528" s="446"/>
      <c r="AK528" s="444"/>
      <c r="AL528" s="445"/>
      <c r="AM528" s="446"/>
      <c r="AN528" s="444"/>
      <c r="AO528" s="445"/>
      <c r="AP528" s="446"/>
      <c r="AQ528" s="444"/>
      <c r="AR528" s="445"/>
      <c r="AS528" s="447" t="str">
        <f t="shared" ref="AS528:AU528" si="2620">IF($C528&lt;&gt;"",O528+R528,"")</f>
        <v/>
      </c>
      <c r="AT528" s="447" t="str">
        <f t="shared" si="2620"/>
        <v/>
      </c>
      <c r="AU528" s="447" t="str">
        <f t="shared" si="2620"/>
        <v/>
      </c>
      <c r="AV528" s="448" t="str">
        <f t="shared" si="1"/>
        <v/>
      </c>
      <c r="AW528" s="447" t="str">
        <f t="shared" ref="AW528:AY528" si="2621">IF($C528&lt;&gt;"",U528+X528,"")</f>
        <v/>
      </c>
      <c r="AX528" s="447" t="str">
        <f t="shared" si="2621"/>
        <v/>
      </c>
      <c r="AY528" s="447" t="str">
        <f t="shared" si="2621"/>
        <v/>
      </c>
      <c r="AZ528" s="448" t="str">
        <f t="shared" si="3"/>
        <v/>
      </c>
      <c r="BA528" s="447" t="str">
        <f t="shared" ref="BA528:BC528" si="2622">IF($C528&lt;&gt;"",AA528+AD528,"")</f>
        <v/>
      </c>
      <c r="BB528" s="447" t="str">
        <f t="shared" si="2622"/>
        <v/>
      </c>
      <c r="BC528" s="447" t="str">
        <f t="shared" si="2622"/>
        <v/>
      </c>
      <c r="BD528" s="448" t="str">
        <f t="shared" si="5"/>
        <v/>
      </c>
      <c r="BE528" s="447" t="str">
        <f t="shared" ref="BE528:BG528" si="2623">IF($C528&lt;&gt;"",AG528+AJ528,"")</f>
        <v/>
      </c>
      <c r="BF528" s="447" t="str">
        <f t="shared" si="2623"/>
        <v/>
      </c>
      <c r="BG528" s="447" t="str">
        <f t="shared" si="2623"/>
        <v/>
      </c>
      <c r="BH528" s="428" t="str">
        <f t="shared" si="7"/>
        <v/>
      </c>
      <c r="BI528" s="447" t="str">
        <f t="shared" ref="BI528:BK528" si="2624">IF($C528&lt;&gt;"",AJ528+AM528,"")</f>
        <v/>
      </c>
      <c r="BJ528" s="447" t="str">
        <f t="shared" si="2624"/>
        <v/>
      </c>
      <c r="BK528" s="447" t="str">
        <f t="shared" si="2624"/>
        <v/>
      </c>
      <c r="BL528" s="428" t="str">
        <f t="shared" si="9"/>
        <v/>
      </c>
    </row>
    <row r="529" spans="1:64" ht="24.75" customHeight="1">
      <c r="A529" s="449"/>
      <c r="B529" s="431"/>
      <c r="C529" s="432"/>
      <c r="D529" s="433"/>
      <c r="E529" s="434"/>
      <c r="F529" s="435"/>
      <c r="G529" s="436"/>
      <c r="H529" s="437"/>
      <c r="I529" s="437"/>
      <c r="J529" s="437"/>
      <c r="K529" s="435"/>
      <c r="L529" s="450"/>
      <c r="M529" s="439"/>
      <c r="N529" s="440"/>
      <c r="O529" s="441"/>
      <c r="P529" s="442"/>
      <c r="Q529" s="443"/>
      <c r="R529" s="441"/>
      <c r="S529" s="442"/>
      <c r="T529" s="443"/>
      <c r="U529" s="444"/>
      <c r="V529" s="444"/>
      <c r="W529" s="445"/>
      <c r="X529" s="446"/>
      <c r="Y529" s="444"/>
      <c r="Z529" s="445"/>
      <c r="AA529" s="446"/>
      <c r="AB529" s="444"/>
      <c r="AC529" s="445"/>
      <c r="AD529" s="446"/>
      <c r="AE529" s="444"/>
      <c r="AF529" s="445"/>
      <c r="AG529" s="446"/>
      <c r="AH529" s="444"/>
      <c r="AI529" s="445"/>
      <c r="AJ529" s="446"/>
      <c r="AK529" s="444"/>
      <c r="AL529" s="445"/>
      <c r="AM529" s="446"/>
      <c r="AN529" s="444"/>
      <c r="AO529" s="445"/>
      <c r="AP529" s="446"/>
      <c r="AQ529" s="444"/>
      <c r="AR529" s="445"/>
      <c r="AS529" s="447" t="str">
        <f t="shared" ref="AS529:AU529" si="2625">IF($C529&lt;&gt;"",O529+R529,"")</f>
        <v/>
      </c>
      <c r="AT529" s="447" t="str">
        <f t="shared" si="2625"/>
        <v/>
      </c>
      <c r="AU529" s="447" t="str">
        <f t="shared" si="2625"/>
        <v/>
      </c>
      <c r="AV529" s="448" t="str">
        <f t="shared" si="1"/>
        <v/>
      </c>
      <c r="AW529" s="447" t="str">
        <f t="shared" ref="AW529:AY529" si="2626">IF($C529&lt;&gt;"",U529+X529,"")</f>
        <v/>
      </c>
      <c r="AX529" s="447" t="str">
        <f t="shared" si="2626"/>
        <v/>
      </c>
      <c r="AY529" s="447" t="str">
        <f t="shared" si="2626"/>
        <v/>
      </c>
      <c r="AZ529" s="448" t="str">
        <f t="shared" si="3"/>
        <v/>
      </c>
      <c r="BA529" s="447" t="str">
        <f t="shared" ref="BA529:BC529" si="2627">IF($C529&lt;&gt;"",AA529+AD529,"")</f>
        <v/>
      </c>
      <c r="BB529" s="447" t="str">
        <f t="shared" si="2627"/>
        <v/>
      </c>
      <c r="BC529" s="447" t="str">
        <f t="shared" si="2627"/>
        <v/>
      </c>
      <c r="BD529" s="448" t="str">
        <f t="shared" si="5"/>
        <v/>
      </c>
      <c r="BE529" s="447" t="str">
        <f t="shared" ref="BE529:BG529" si="2628">IF($C529&lt;&gt;"",AG529+AJ529,"")</f>
        <v/>
      </c>
      <c r="BF529" s="447" t="str">
        <f t="shared" si="2628"/>
        <v/>
      </c>
      <c r="BG529" s="447" t="str">
        <f t="shared" si="2628"/>
        <v/>
      </c>
      <c r="BH529" s="428" t="str">
        <f t="shared" si="7"/>
        <v/>
      </c>
      <c r="BI529" s="447" t="str">
        <f t="shared" ref="BI529:BK529" si="2629">IF($C529&lt;&gt;"",AJ529+AM529,"")</f>
        <v/>
      </c>
      <c r="BJ529" s="447" t="str">
        <f t="shared" si="2629"/>
        <v/>
      </c>
      <c r="BK529" s="447" t="str">
        <f t="shared" si="2629"/>
        <v/>
      </c>
      <c r="BL529" s="428" t="str">
        <f t="shared" si="9"/>
        <v/>
      </c>
    </row>
    <row r="530" spans="1:64" ht="24.75" customHeight="1">
      <c r="A530" s="449"/>
      <c r="B530" s="431"/>
      <c r="C530" s="432"/>
      <c r="D530" s="433"/>
      <c r="E530" s="434"/>
      <c r="F530" s="435"/>
      <c r="G530" s="436"/>
      <c r="H530" s="437"/>
      <c r="I530" s="437"/>
      <c r="J530" s="437"/>
      <c r="K530" s="435"/>
      <c r="L530" s="450"/>
      <c r="M530" s="439"/>
      <c r="N530" s="440"/>
      <c r="O530" s="441"/>
      <c r="P530" s="442"/>
      <c r="Q530" s="443"/>
      <c r="R530" s="441"/>
      <c r="S530" s="442"/>
      <c r="T530" s="443"/>
      <c r="U530" s="444"/>
      <c r="V530" s="444"/>
      <c r="W530" s="445"/>
      <c r="X530" s="446"/>
      <c r="Y530" s="444"/>
      <c r="Z530" s="445"/>
      <c r="AA530" s="446"/>
      <c r="AB530" s="444"/>
      <c r="AC530" s="445"/>
      <c r="AD530" s="446"/>
      <c r="AE530" s="444"/>
      <c r="AF530" s="445"/>
      <c r="AG530" s="446"/>
      <c r="AH530" s="444"/>
      <c r="AI530" s="445"/>
      <c r="AJ530" s="446"/>
      <c r="AK530" s="444"/>
      <c r="AL530" s="445"/>
      <c r="AM530" s="446"/>
      <c r="AN530" s="444"/>
      <c r="AO530" s="445"/>
      <c r="AP530" s="446"/>
      <c r="AQ530" s="444"/>
      <c r="AR530" s="445"/>
      <c r="AS530" s="447" t="str">
        <f t="shared" ref="AS530:AU530" si="2630">IF($C530&lt;&gt;"",O530+R530,"")</f>
        <v/>
      </c>
      <c r="AT530" s="447" t="str">
        <f t="shared" si="2630"/>
        <v/>
      </c>
      <c r="AU530" s="447" t="str">
        <f t="shared" si="2630"/>
        <v/>
      </c>
      <c r="AV530" s="448" t="str">
        <f t="shared" si="1"/>
        <v/>
      </c>
      <c r="AW530" s="447" t="str">
        <f t="shared" ref="AW530:AY530" si="2631">IF($C530&lt;&gt;"",U530+X530,"")</f>
        <v/>
      </c>
      <c r="AX530" s="447" t="str">
        <f t="shared" si="2631"/>
        <v/>
      </c>
      <c r="AY530" s="447" t="str">
        <f t="shared" si="2631"/>
        <v/>
      </c>
      <c r="AZ530" s="448" t="str">
        <f t="shared" si="3"/>
        <v/>
      </c>
      <c r="BA530" s="447" t="str">
        <f t="shared" ref="BA530:BC530" si="2632">IF($C530&lt;&gt;"",AA530+AD530,"")</f>
        <v/>
      </c>
      <c r="BB530" s="447" t="str">
        <f t="shared" si="2632"/>
        <v/>
      </c>
      <c r="BC530" s="447" t="str">
        <f t="shared" si="2632"/>
        <v/>
      </c>
      <c r="BD530" s="448" t="str">
        <f t="shared" si="5"/>
        <v/>
      </c>
      <c r="BE530" s="447" t="str">
        <f t="shared" ref="BE530:BG530" si="2633">IF($C530&lt;&gt;"",AG530+AJ530,"")</f>
        <v/>
      </c>
      <c r="BF530" s="447" t="str">
        <f t="shared" si="2633"/>
        <v/>
      </c>
      <c r="BG530" s="447" t="str">
        <f t="shared" si="2633"/>
        <v/>
      </c>
      <c r="BH530" s="428" t="str">
        <f t="shared" si="7"/>
        <v/>
      </c>
      <c r="BI530" s="447" t="str">
        <f t="shared" ref="BI530:BK530" si="2634">IF($C530&lt;&gt;"",AJ530+AM530,"")</f>
        <v/>
      </c>
      <c r="BJ530" s="447" t="str">
        <f t="shared" si="2634"/>
        <v/>
      </c>
      <c r="BK530" s="447" t="str">
        <f t="shared" si="2634"/>
        <v/>
      </c>
      <c r="BL530" s="428" t="str">
        <f t="shared" si="9"/>
        <v/>
      </c>
    </row>
    <row r="531" spans="1:64" ht="24.75" customHeight="1">
      <c r="A531" s="449"/>
      <c r="B531" s="431"/>
      <c r="C531" s="432"/>
      <c r="D531" s="433"/>
      <c r="E531" s="434"/>
      <c r="F531" s="435"/>
      <c r="G531" s="436"/>
      <c r="H531" s="437"/>
      <c r="I531" s="437"/>
      <c r="J531" s="437"/>
      <c r="K531" s="435"/>
      <c r="L531" s="450"/>
      <c r="M531" s="439"/>
      <c r="N531" s="440"/>
      <c r="O531" s="441"/>
      <c r="P531" s="442"/>
      <c r="Q531" s="443"/>
      <c r="R531" s="441"/>
      <c r="S531" s="442"/>
      <c r="T531" s="443"/>
      <c r="U531" s="444"/>
      <c r="V531" s="444"/>
      <c r="W531" s="445"/>
      <c r="X531" s="446"/>
      <c r="Y531" s="444"/>
      <c r="Z531" s="445"/>
      <c r="AA531" s="446"/>
      <c r="AB531" s="444"/>
      <c r="AC531" s="445"/>
      <c r="AD531" s="446"/>
      <c r="AE531" s="444"/>
      <c r="AF531" s="445"/>
      <c r="AG531" s="446"/>
      <c r="AH531" s="444"/>
      <c r="AI531" s="445"/>
      <c r="AJ531" s="446"/>
      <c r="AK531" s="444"/>
      <c r="AL531" s="445"/>
      <c r="AM531" s="446"/>
      <c r="AN531" s="444"/>
      <c r="AO531" s="445"/>
      <c r="AP531" s="446"/>
      <c r="AQ531" s="444"/>
      <c r="AR531" s="445"/>
      <c r="AS531" s="447" t="str">
        <f t="shared" ref="AS531:AU531" si="2635">IF($C531&lt;&gt;"",O531+R531,"")</f>
        <v/>
      </c>
      <c r="AT531" s="447" t="str">
        <f t="shared" si="2635"/>
        <v/>
      </c>
      <c r="AU531" s="447" t="str">
        <f t="shared" si="2635"/>
        <v/>
      </c>
      <c r="AV531" s="448" t="str">
        <f t="shared" si="1"/>
        <v/>
      </c>
      <c r="AW531" s="447" t="str">
        <f t="shared" ref="AW531:AY531" si="2636">IF($C531&lt;&gt;"",U531+X531,"")</f>
        <v/>
      </c>
      <c r="AX531" s="447" t="str">
        <f t="shared" si="2636"/>
        <v/>
      </c>
      <c r="AY531" s="447" t="str">
        <f t="shared" si="2636"/>
        <v/>
      </c>
      <c r="AZ531" s="448" t="str">
        <f t="shared" si="3"/>
        <v/>
      </c>
      <c r="BA531" s="447" t="str">
        <f t="shared" ref="BA531:BC531" si="2637">IF($C531&lt;&gt;"",AA531+AD531,"")</f>
        <v/>
      </c>
      <c r="BB531" s="447" t="str">
        <f t="shared" si="2637"/>
        <v/>
      </c>
      <c r="BC531" s="447" t="str">
        <f t="shared" si="2637"/>
        <v/>
      </c>
      <c r="BD531" s="448" t="str">
        <f t="shared" si="5"/>
        <v/>
      </c>
      <c r="BE531" s="447" t="str">
        <f t="shared" ref="BE531:BG531" si="2638">IF($C531&lt;&gt;"",AG531+AJ531,"")</f>
        <v/>
      </c>
      <c r="BF531" s="447" t="str">
        <f t="shared" si="2638"/>
        <v/>
      </c>
      <c r="BG531" s="447" t="str">
        <f t="shared" si="2638"/>
        <v/>
      </c>
      <c r="BH531" s="428" t="str">
        <f t="shared" si="7"/>
        <v/>
      </c>
      <c r="BI531" s="447" t="str">
        <f t="shared" ref="BI531:BK531" si="2639">IF($C531&lt;&gt;"",AJ531+AM531,"")</f>
        <v/>
      </c>
      <c r="BJ531" s="447" t="str">
        <f t="shared" si="2639"/>
        <v/>
      </c>
      <c r="BK531" s="447" t="str">
        <f t="shared" si="2639"/>
        <v/>
      </c>
      <c r="BL531" s="428" t="str">
        <f t="shared" si="9"/>
        <v/>
      </c>
    </row>
    <row r="532" spans="1:64" ht="24.75" customHeight="1">
      <c r="A532" s="449"/>
      <c r="B532" s="431"/>
      <c r="C532" s="432"/>
      <c r="D532" s="433"/>
      <c r="E532" s="434"/>
      <c r="F532" s="435"/>
      <c r="G532" s="436"/>
      <c r="H532" s="437"/>
      <c r="I532" s="437"/>
      <c r="J532" s="437"/>
      <c r="K532" s="435"/>
      <c r="L532" s="450"/>
      <c r="M532" s="439"/>
      <c r="N532" s="440"/>
      <c r="O532" s="441"/>
      <c r="P532" s="442"/>
      <c r="Q532" s="443"/>
      <c r="R532" s="441"/>
      <c r="S532" s="442"/>
      <c r="T532" s="443"/>
      <c r="U532" s="444"/>
      <c r="V532" s="444"/>
      <c r="W532" s="445"/>
      <c r="X532" s="446"/>
      <c r="Y532" s="444"/>
      <c r="Z532" s="445"/>
      <c r="AA532" s="446"/>
      <c r="AB532" s="444"/>
      <c r="AC532" s="445"/>
      <c r="AD532" s="446"/>
      <c r="AE532" s="444"/>
      <c r="AF532" s="445"/>
      <c r="AG532" s="446"/>
      <c r="AH532" s="444"/>
      <c r="AI532" s="445"/>
      <c r="AJ532" s="446"/>
      <c r="AK532" s="444"/>
      <c r="AL532" s="445"/>
      <c r="AM532" s="446"/>
      <c r="AN532" s="444"/>
      <c r="AO532" s="445"/>
      <c r="AP532" s="446"/>
      <c r="AQ532" s="444"/>
      <c r="AR532" s="445"/>
      <c r="AS532" s="447" t="str">
        <f t="shared" ref="AS532:AU532" si="2640">IF($C532&lt;&gt;"",O532+R532,"")</f>
        <v/>
      </c>
      <c r="AT532" s="447" t="str">
        <f t="shared" si="2640"/>
        <v/>
      </c>
      <c r="AU532" s="447" t="str">
        <f t="shared" si="2640"/>
        <v/>
      </c>
      <c r="AV532" s="448" t="str">
        <f t="shared" si="1"/>
        <v/>
      </c>
      <c r="AW532" s="447" t="str">
        <f t="shared" ref="AW532:AY532" si="2641">IF($C532&lt;&gt;"",U532+X532,"")</f>
        <v/>
      </c>
      <c r="AX532" s="447" t="str">
        <f t="shared" si="2641"/>
        <v/>
      </c>
      <c r="AY532" s="447" t="str">
        <f t="shared" si="2641"/>
        <v/>
      </c>
      <c r="AZ532" s="448" t="str">
        <f t="shared" si="3"/>
        <v/>
      </c>
      <c r="BA532" s="447" t="str">
        <f t="shared" ref="BA532:BC532" si="2642">IF($C532&lt;&gt;"",AA532+AD532,"")</f>
        <v/>
      </c>
      <c r="BB532" s="447" t="str">
        <f t="shared" si="2642"/>
        <v/>
      </c>
      <c r="BC532" s="447" t="str">
        <f t="shared" si="2642"/>
        <v/>
      </c>
      <c r="BD532" s="448" t="str">
        <f t="shared" si="5"/>
        <v/>
      </c>
      <c r="BE532" s="447" t="str">
        <f t="shared" ref="BE532:BG532" si="2643">IF($C532&lt;&gt;"",AG532+AJ532,"")</f>
        <v/>
      </c>
      <c r="BF532" s="447" t="str">
        <f t="shared" si="2643"/>
        <v/>
      </c>
      <c r="BG532" s="447" t="str">
        <f t="shared" si="2643"/>
        <v/>
      </c>
      <c r="BH532" s="428" t="str">
        <f t="shared" si="7"/>
        <v/>
      </c>
      <c r="BI532" s="447" t="str">
        <f t="shared" ref="BI532:BK532" si="2644">IF($C532&lt;&gt;"",AJ532+AM532,"")</f>
        <v/>
      </c>
      <c r="BJ532" s="447" t="str">
        <f t="shared" si="2644"/>
        <v/>
      </c>
      <c r="BK532" s="447" t="str">
        <f t="shared" si="2644"/>
        <v/>
      </c>
      <c r="BL532" s="428" t="str">
        <f t="shared" si="9"/>
        <v/>
      </c>
    </row>
    <row r="533" spans="1:64" ht="24.75" customHeight="1">
      <c r="A533" s="449"/>
      <c r="B533" s="431"/>
      <c r="C533" s="432"/>
      <c r="D533" s="433"/>
      <c r="E533" s="434"/>
      <c r="F533" s="435"/>
      <c r="G533" s="436"/>
      <c r="H533" s="437"/>
      <c r="I533" s="437"/>
      <c r="J533" s="437"/>
      <c r="K533" s="435"/>
      <c r="L533" s="450"/>
      <c r="M533" s="439"/>
      <c r="N533" s="440"/>
      <c r="O533" s="441"/>
      <c r="P533" s="442"/>
      <c r="Q533" s="443"/>
      <c r="R533" s="441"/>
      <c r="S533" s="442"/>
      <c r="T533" s="443"/>
      <c r="U533" s="444"/>
      <c r="V533" s="444"/>
      <c r="W533" s="445"/>
      <c r="X533" s="446"/>
      <c r="Y533" s="444"/>
      <c r="Z533" s="445"/>
      <c r="AA533" s="446"/>
      <c r="AB533" s="444"/>
      <c r="AC533" s="445"/>
      <c r="AD533" s="446"/>
      <c r="AE533" s="444"/>
      <c r="AF533" s="445"/>
      <c r="AG533" s="446"/>
      <c r="AH533" s="444"/>
      <c r="AI533" s="445"/>
      <c r="AJ533" s="446"/>
      <c r="AK533" s="444"/>
      <c r="AL533" s="445"/>
      <c r="AM533" s="446"/>
      <c r="AN533" s="444"/>
      <c r="AO533" s="445"/>
      <c r="AP533" s="446"/>
      <c r="AQ533" s="444"/>
      <c r="AR533" s="445"/>
      <c r="AS533" s="447" t="str">
        <f t="shared" ref="AS533:AU533" si="2645">IF($C533&lt;&gt;"",O533+R533,"")</f>
        <v/>
      </c>
      <c r="AT533" s="447" t="str">
        <f t="shared" si="2645"/>
        <v/>
      </c>
      <c r="AU533" s="447" t="str">
        <f t="shared" si="2645"/>
        <v/>
      </c>
      <c r="AV533" s="448" t="str">
        <f t="shared" si="1"/>
        <v/>
      </c>
      <c r="AW533" s="447" t="str">
        <f t="shared" ref="AW533:AY533" si="2646">IF($C533&lt;&gt;"",U533+X533,"")</f>
        <v/>
      </c>
      <c r="AX533" s="447" t="str">
        <f t="shared" si="2646"/>
        <v/>
      </c>
      <c r="AY533" s="447" t="str">
        <f t="shared" si="2646"/>
        <v/>
      </c>
      <c r="AZ533" s="448" t="str">
        <f t="shared" si="3"/>
        <v/>
      </c>
      <c r="BA533" s="447" t="str">
        <f t="shared" ref="BA533:BC533" si="2647">IF($C533&lt;&gt;"",AA533+AD533,"")</f>
        <v/>
      </c>
      <c r="BB533" s="447" t="str">
        <f t="shared" si="2647"/>
        <v/>
      </c>
      <c r="BC533" s="447" t="str">
        <f t="shared" si="2647"/>
        <v/>
      </c>
      <c r="BD533" s="448" t="str">
        <f t="shared" si="5"/>
        <v/>
      </c>
      <c r="BE533" s="447" t="str">
        <f t="shared" ref="BE533:BG533" si="2648">IF($C533&lt;&gt;"",AG533+AJ533,"")</f>
        <v/>
      </c>
      <c r="BF533" s="447" t="str">
        <f t="shared" si="2648"/>
        <v/>
      </c>
      <c r="BG533" s="447" t="str">
        <f t="shared" si="2648"/>
        <v/>
      </c>
      <c r="BH533" s="428" t="str">
        <f t="shared" si="7"/>
        <v/>
      </c>
      <c r="BI533" s="447" t="str">
        <f t="shared" ref="BI533:BK533" si="2649">IF($C533&lt;&gt;"",AJ533+AM533,"")</f>
        <v/>
      </c>
      <c r="BJ533" s="447" t="str">
        <f t="shared" si="2649"/>
        <v/>
      </c>
      <c r="BK533" s="447" t="str">
        <f t="shared" si="2649"/>
        <v/>
      </c>
      <c r="BL533" s="428" t="str">
        <f t="shared" si="9"/>
        <v/>
      </c>
    </row>
    <row r="534" spans="1:64" ht="24.75" customHeight="1">
      <c r="A534" s="449"/>
      <c r="B534" s="431"/>
      <c r="C534" s="432"/>
      <c r="D534" s="433"/>
      <c r="E534" s="434"/>
      <c r="F534" s="435"/>
      <c r="G534" s="436"/>
      <c r="H534" s="437"/>
      <c r="I534" s="437"/>
      <c r="J534" s="437"/>
      <c r="K534" s="435"/>
      <c r="L534" s="450"/>
      <c r="M534" s="439"/>
      <c r="N534" s="440"/>
      <c r="O534" s="441"/>
      <c r="P534" s="442"/>
      <c r="Q534" s="443"/>
      <c r="R534" s="441"/>
      <c r="S534" s="442"/>
      <c r="T534" s="443"/>
      <c r="U534" s="444"/>
      <c r="V534" s="444"/>
      <c r="W534" s="445"/>
      <c r="X534" s="446"/>
      <c r="Y534" s="444"/>
      <c r="Z534" s="445"/>
      <c r="AA534" s="446"/>
      <c r="AB534" s="444"/>
      <c r="AC534" s="445"/>
      <c r="AD534" s="446"/>
      <c r="AE534" s="444"/>
      <c r="AF534" s="445"/>
      <c r="AG534" s="446"/>
      <c r="AH534" s="444"/>
      <c r="AI534" s="445"/>
      <c r="AJ534" s="446"/>
      <c r="AK534" s="444"/>
      <c r="AL534" s="445"/>
      <c r="AM534" s="446"/>
      <c r="AN534" s="444"/>
      <c r="AO534" s="445"/>
      <c r="AP534" s="446"/>
      <c r="AQ534" s="444"/>
      <c r="AR534" s="445"/>
      <c r="AS534" s="447" t="str">
        <f t="shared" ref="AS534:AU534" si="2650">IF($C534&lt;&gt;"",O534+R534,"")</f>
        <v/>
      </c>
      <c r="AT534" s="447" t="str">
        <f t="shared" si="2650"/>
        <v/>
      </c>
      <c r="AU534" s="447" t="str">
        <f t="shared" si="2650"/>
        <v/>
      </c>
      <c r="AV534" s="448" t="str">
        <f t="shared" si="1"/>
        <v/>
      </c>
      <c r="AW534" s="447" t="str">
        <f t="shared" ref="AW534:AY534" si="2651">IF($C534&lt;&gt;"",U534+X534,"")</f>
        <v/>
      </c>
      <c r="AX534" s="447" t="str">
        <f t="shared" si="2651"/>
        <v/>
      </c>
      <c r="AY534" s="447" t="str">
        <f t="shared" si="2651"/>
        <v/>
      </c>
      <c r="AZ534" s="448" t="str">
        <f t="shared" si="3"/>
        <v/>
      </c>
      <c r="BA534" s="447" t="str">
        <f t="shared" ref="BA534:BC534" si="2652">IF($C534&lt;&gt;"",AA534+AD534,"")</f>
        <v/>
      </c>
      <c r="BB534" s="447" t="str">
        <f t="shared" si="2652"/>
        <v/>
      </c>
      <c r="BC534" s="447" t="str">
        <f t="shared" si="2652"/>
        <v/>
      </c>
      <c r="BD534" s="448" t="str">
        <f t="shared" si="5"/>
        <v/>
      </c>
      <c r="BE534" s="447" t="str">
        <f t="shared" ref="BE534:BG534" si="2653">IF($C534&lt;&gt;"",AG534+AJ534,"")</f>
        <v/>
      </c>
      <c r="BF534" s="447" t="str">
        <f t="shared" si="2653"/>
        <v/>
      </c>
      <c r="BG534" s="447" t="str">
        <f t="shared" si="2653"/>
        <v/>
      </c>
      <c r="BH534" s="428" t="str">
        <f t="shared" si="7"/>
        <v/>
      </c>
      <c r="BI534" s="447" t="str">
        <f t="shared" ref="BI534:BK534" si="2654">IF($C534&lt;&gt;"",AJ534+AM534,"")</f>
        <v/>
      </c>
      <c r="BJ534" s="447" t="str">
        <f t="shared" si="2654"/>
        <v/>
      </c>
      <c r="BK534" s="447" t="str">
        <f t="shared" si="2654"/>
        <v/>
      </c>
      <c r="BL534" s="428" t="str">
        <f t="shared" si="9"/>
        <v/>
      </c>
    </row>
    <row r="535" spans="1:64" ht="24.75" customHeight="1">
      <c r="A535" s="449"/>
      <c r="B535" s="431"/>
      <c r="C535" s="432"/>
      <c r="D535" s="433"/>
      <c r="E535" s="434"/>
      <c r="F535" s="435"/>
      <c r="G535" s="436"/>
      <c r="H535" s="437"/>
      <c r="I535" s="437"/>
      <c r="J535" s="437"/>
      <c r="K535" s="435"/>
      <c r="L535" s="450"/>
      <c r="M535" s="439"/>
      <c r="N535" s="440"/>
      <c r="O535" s="441"/>
      <c r="P535" s="442"/>
      <c r="Q535" s="443"/>
      <c r="R535" s="441"/>
      <c r="S535" s="442"/>
      <c r="T535" s="443"/>
      <c r="U535" s="444"/>
      <c r="V535" s="444"/>
      <c r="W535" s="445"/>
      <c r="X535" s="446"/>
      <c r="Y535" s="444"/>
      <c r="Z535" s="445"/>
      <c r="AA535" s="446"/>
      <c r="AB535" s="444"/>
      <c r="AC535" s="445"/>
      <c r="AD535" s="446"/>
      <c r="AE535" s="444"/>
      <c r="AF535" s="445"/>
      <c r="AG535" s="446"/>
      <c r="AH535" s="444"/>
      <c r="AI535" s="445"/>
      <c r="AJ535" s="446"/>
      <c r="AK535" s="444"/>
      <c r="AL535" s="445"/>
      <c r="AM535" s="446"/>
      <c r="AN535" s="444"/>
      <c r="AO535" s="445"/>
      <c r="AP535" s="446"/>
      <c r="AQ535" s="444"/>
      <c r="AR535" s="445"/>
      <c r="AS535" s="447" t="str">
        <f t="shared" ref="AS535:AU535" si="2655">IF($C535&lt;&gt;"",O535+R535,"")</f>
        <v/>
      </c>
      <c r="AT535" s="447" t="str">
        <f t="shared" si="2655"/>
        <v/>
      </c>
      <c r="AU535" s="447" t="str">
        <f t="shared" si="2655"/>
        <v/>
      </c>
      <c r="AV535" s="448" t="str">
        <f t="shared" si="1"/>
        <v/>
      </c>
      <c r="AW535" s="447" t="str">
        <f t="shared" ref="AW535:AY535" si="2656">IF($C535&lt;&gt;"",U535+X535,"")</f>
        <v/>
      </c>
      <c r="AX535" s="447" t="str">
        <f t="shared" si="2656"/>
        <v/>
      </c>
      <c r="AY535" s="447" t="str">
        <f t="shared" si="2656"/>
        <v/>
      </c>
      <c r="AZ535" s="448" t="str">
        <f t="shared" si="3"/>
        <v/>
      </c>
      <c r="BA535" s="447" t="str">
        <f t="shared" ref="BA535:BC535" si="2657">IF($C535&lt;&gt;"",AA535+AD535,"")</f>
        <v/>
      </c>
      <c r="BB535" s="447" t="str">
        <f t="shared" si="2657"/>
        <v/>
      </c>
      <c r="BC535" s="447" t="str">
        <f t="shared" si="2657"/>
        <v/>
      </c>
      <c r="BD535" s="448" t="str">
        <f t="shared" si="5"/>
        <v/>
      </c>
      <c r="BE535" s="447" t="str">
        <f t="shared" ref="BE535:BG535" si="2658">IF($C535&lt;&gt;"",AG535+AJ535,"")</f>
        <v/>
      </c>
      <c r="BF535" s="447" t="str">
        <f t="shared" si="2658"/>
        <v/>
      </c>
      <c r="BG535" s="447" t="str">
        <f t="shared" si="2658"/>
        <v/>
      </c>
      <c r="BH535" s="428" t="str">
        <f t="shared" si="7"/>
        <v/>
      </c>
      <c r="BI535" s="447" t="str">
        <f t="shared" ref="BI535:BK535" si="2659">IF($C535&lt;&gt;"",AJ535+AM535,"")</f>
        <v/>
      </c>
      <c r="BJ535" s="447" t="str">
        <f t="shared" si="2659"/>
        <v/>
      </c>
      <c r="BK535" s="447" t="str">
        <f t="shared" si="2659"/>
        <v/>
      </c>
      <c r="BL535" s="428" t="str">
        <f t="shared" si="9"/>
        <v/>
      </c>
    </row>
    <row r="536" spans="1:64" ht="24.75" customHeight="1">
      <c r="A536" s="449"/>
      <c r="B536" s="431"/>
      <c r="C536" s="432"/>
      <c r="D536" s="433"/>
      <c r="E536" s="434"/>
      <c r="F536" s="435"/>
      <c r="G536" s="436"/>
      <c r="H536" s="437"/>
      <c r="I536" s="437"/>
      <c r="J536" s="437"/>
      <c r="K536" s="435"/>
      <c r="L536" s="450"/>
      <c r="M536" s="439"/>
      <c r="N536" s="440"/>
      <c r="O536" s="441"/>
      <c r="P536" s="442"/>
      <c r="Q536" s="443"/>
      <c r="R536" s="441"/>
      <c r="S536" s="442"/>
      <c r="T536" s="443"/>
      <c r="U536" s="444"/>
      <c r="V536" s="444"/>
      <c r="W536" s="445"/>
      <c r="X536" s="446"/>
      <c r="Y536" s="444"/>
      <c r="Z536" s="445"/>
      <c r="AA536" s="446"/>
      <c r="AB536" s="444"/>
      <c r="AC536" s="445"/>
      <c r="AD536" s="446"/>
      <c r="AE536" s="444"/>
      <c r="AF536" s="445"/>
      <c r="AG536" s="446"/>
      <c r="AH536" s="444"/>
      <c r="AI536" s="445"/>
      <c r="AJ536" s="446"/>
      <c r="AK536" s="444"/>
      <c r="AL536" s="445"/>
      <c r="AM536" s="446"/>
      <c r="AN536" s="444"/>
      <c r="AO536" s="445"/>
      <c r="AP536" s="446"/>
      <c r="AQ536" s="444"/>
      <c r="AR536" s="445"/>
      <c r="AS536" s="447" t="str">
        <f t="shared" ref="AS536:AU536" si="2660">IF($C536&lt;&gt;"",O536+R536,"")</f>
        <v/>
      </c>
      <c r="AT536" s="447" t="str">
        <f t="shared" si="2660"/>
        <v/>
      </c>
      <c r="AU536" s="447" t="str">
        <f t="shared" si="2660"/>
        <v/>
      </c>
      <c r="AV536" s="448" t="str">
        <f t="shared" si="1"/>
        <v/>
      </c>
      <c r="AW536" s="447" t="str">
        <f t="shared" ref="AW536:AY536" si="2661">IF($C536&lt;&gt;"",U536+X536,"")</f>
        <v/>
      </c>
      <c r="AX536" s="447" t="str">
        <f t="shared" si="2661"/>
        <v/>
      </c>
      <c r="AY536" s="447" t="str">
        <f t="shared" si="2661"/>
        <v/>
      </c>
      <c r="AZ536" s="448" t="str">
        <f t="shared" si="3"/>
        <v/>
      </c>
      <c r="BA536" s="447" t="str">
        <f t="shared" ref="BA536:BC536" si="2662">IF($C536&lt;&gt;"",AA536+AD536,"")</f>
        <v/>
      </c>
      <c r="BB536" s="447" t="str">
        <f t="shared" si="2662"/>
        <v/>
      </c>
      <c r="BC536" s="447" t="str">
        <f t="shared" si="2662"/>
        <v/>
      </c>
      <c r="BD536" s="448" t="str">
        <f t="shared" si="5"/>
        <v/>
      </c>
      <c r="BE536" s="447" t="str">
        <f t="shared" ref="BE536:BG536" si="2663">IF($C536&lt;&gt;"",AG536+AJ536,"")</f>
        <v/>
      </c>
      <c r="BF536" s="447" t="str">
        <f t="shared" si="2663"/>
        <v/>
      </c>
      <c r="BG536" s="447" t="str">
        <f t="shared" si="2663"/>
        <v/>
      </c>
      <c r="BH536" s="428" t="str">
        <f t="shared" si="7"/>
        <v/>
      </c>
      <c r="BI536" s="447" t="str">
        <f t="shared" ref="BI536:BK536" si="2664">IF($C536&lt;&gt;"",AJ536+AM536,"")</f>
        <v/>
      </c>
      <c r="BJ536" s="447" t="str">
        <f t="shared" si="2664"/>
        <v/>
      </c>
      <c r="BK536" s="447" t="str">
        <f t="shared" si="2664"/>
        <v/>
      </c>
      <c r="BL536" s="428" t="str">
        <f t="shared" si="9"/>
        <v/>
      </c>
    </row>
    <row r="537" spans="1:64" ht="24.75" customHeight="1">
      <c r="A537" s="449"/>
      <c r="B537" s="431"/>
      <c r="C537" s="432"/>
      <c r="D537" s="433"/>
      <c r="E537" s="434"/>
      <c r="F537" s="435"/>
      <c r="G537" s="436"/>
      <c r="H537" s="437"/>
      <c r="I537" s="437"/>
      <c r="J537" s="437"/>
      <c r="K537" s="435"/>
      <c r="L537" s="450"/>
      <c r="M537" s="439"/>
      <c r="N537" s="440"/>
      <c r="O537" s="441"/>
      <c r="P537" s="442"/>
      <c r="Q537" s="443"/>
      <c r="R537" s="441"/>
      <c r="S537" s="442"/>
      <c r="T537" s="443"/>
      <c r="U537" s="444"/>
      <c r="V537" s="444"/>
      <c r="W537" s="445"/>
      <c r="X537" s="446"/>
      <c r="Y537" s="444"/>
      <c r="Z537" s="445"/>
      <c r="AA537" s="446"/>
      <c r="AB537" s="444"/>
      <c r="AC537" s="445"/>
      <c r="AD537" s="446"/>
      <c r="AE537" s="444"/>
      <c r="AF537" s="445"/>
      <c r="AG537" s="446"/>
      <c r="AH537" s="444"/>
      <c r="AI537" s="445"/>
      <c r="AJ537" s="446"/>
      <c r="AK537" s="444"/>
      <c r="AL537" s="445"/>
      <c r="AM537" s="446"/>
      <c r="AN537" s="444"/>
      <c r="AO537" s="445"/>
      <c r="AP537" s="446"/>
      <c r="AQ537" s="444"/>
      <c r="AR537" s="445"/>
      <c r="AS537" s="447" t="str">
        <f t="shared" ref="AS537:AU537" si="2665">IF($C537&lt;&gt;"",O537+R537,"")</f>
        <v/>
      </c>
      <c r="AT537" s="447" t="str">
        <f t="shared" si="2665"/>
        <v/>
      </c>
      <c r="AU537" s="447" t="str">
        <f t="shared" si="2665"/>
        <v/>
      </c>
      <c r="AV537" s="448" t="str">
        <f t="shared" si="1"/>
        <v/>
      </c>
      <c r="AW537" s="447" t="str">
        <f t="shared" ref="AW537:AY537" si="2666">IF($C537&lt;&gt;"",U537+X537,"")</f>
        <v/>
      </c>
      <c r="AX537" s="447" t="str">
        <f t="shared" si="2666"/>
        <v/>
      </c>
      <c r="AY537" s="447" t="str">
        <f t="shared" si="2666"/>
        <v/>
      </c>
      <c r="AZ537" s="448" t="str">
        <f t="shared" si="3"/>
        <v/>
      </c>
      <c r="BA537" s="447" t="str">
        <f t="shared" ref="BA537:BC537" si="2667">IF($C537&lt;&gt;"",AA537+AD537,"")</f>
        <v/>
      </c>
      <c r="BB537" s="447" t="str">
        <f t="shared" si="2667"/>
        <v/>
      </c>
      <c r="BC537" s="447" t="str">
        <f t="shared" si="2667"/>
        <v/>
      </c>
      <c r="BD537" s="448" t="str">
        <f t="shared" si="5"/>
        <v/>
      </c>
      <c r="BE537" s="447" t="str">
        <f t="shared" ref="BE537:BG537" si="2668">IF($C537&lt;&gt;"",AG537+AJ537,"")</f>
        <v/>
      </c>
      <c r="BF537" s="447" t="str">
        <f t="shared" si="2668"/>
        <v/>
      </c>
      <c r="BG537" s="447" t="str">
        <f t="shared" si="2668"/>
        <v/>
      </c>
      <c r="BH537" s="428" t="str">
        <f t="shared" si="7"/>
        <v/>
      </c>
      <c r="BI537" s="447" t="str">
        <f t="shared" ref="BI537:BK537" si="2669">IF($C537&lt;&gt;"",AJ537+AM537,"")</f>
        <v/>
      </c>
      <c r="BJ537" s="447" t="str">
        <f t="shared" si="2669"/>
        <v/>
      </c>
      <c r="BK537" s="447" t="str">
        <f t="shared" si="2669"/>
        <v/>
      </c>
      <c r="BL537" s="428" t="str">
        <f t="shared" si="9"/>
        <v/>
      </c>
    </row>
    <row r="538" spans="1:64" ht="24.75" customHeight="1">
      <c r="A538" s="449"/>
      <c r="B538" s="431"/>
      <c r="C538" s="432"/>
      <c r="D538" s="433"/>
      <c r="E538" s="434"/>
      <c r="F538" s="435"/>
      <c r="G538" s="436"/>
      <c r="H538" s="437"/>
      <c r="I538" s="437"/>
      <c r="J538" s="437"/>
      <c r="K538" s="435"/>
      <c r="L538" s="450"/>
      <c r="M538" s="439"/>
      <c r="N538" s="440"/>
      <c r="O538" s="441"/>
      <c r="P538" s="442"/>
      <c r="Q538" s="443"/>
      <c r="R538" s="441"/>
      <c r="S538" s="442"/>
      <c r="T538" s="443"/>
      <c r="U538" s="444"/>
      <c r="V538" s="444"/>
      <c r="W538" s="445"/>
      <c r="X538" s="446"/>
      <c r="Y538" s="444"/>
      <c r="Z538" s="445"/>
      <c r="AA538" s="446"/>
      <c r="AB538" s="444"/>
      <c r="AC538" s="445"/>
      <c r="AD538" s="446"/>
      <c r="AE538" s="444"/>
      <c r="AF538" s="445"/>
      <c r="AG538" s="446"/>
      <c r="AH538" s="444"/>
      <c r="AI538" s="445"/>
      <c r="AJ538" s="446"/>
      <c r="AK538" s="444"/>
      <c r="AL538" s="445"/>
      <c r="AM538" s="446"/>
      <c r="AN538" s="444"/>
      <c r="AO538" s="445"/>
      <c r="AP538" s="446"/>
      <c r="AQ538" s="444"/>
      <c r="AR538" s="445"/>
      <c r="AS538" s="447" t="str">
        <f t="shared" ref="AS538:AU538" si="2670">IF($C538&lt;&gt;"",O538+R538,"")</f>
        <v/>
      </c>
      <c r="AT538" s="447" t="str">
        <f t="shared" si="2670"/>
        <v/>
      </c>
      <c r="AU538" s="447" t="str">
        <f t="shared" si="2670"/>
        <v/>
      </c>
      <c r="AV538" s="448" t="str">
        <f t="shared" si="1"/>
        <v/>
      </c>
      <c r="AW538" s="447" t="str">
        <f t="shared" ref="AW538:AY538" si="2671">IF($C538&lt;&gt;"",U538+X538,"")</f>
        <v/>
      </c>
      <c r="AX538" s="447" t="str">
        <f t="shared" si="2671"/>
        <v/>
      </c>
      <c r="AY538" s="447" t="str">
        <f t="shared" si="2671"/>
        <v/>
      </c>
      <c r="AZ538" s="448" t="str">
        <f t="shared" si="3"/>
        <v/>
      </c>
      <c r="BA538" s="447" t="str">
        <f t="shared" ref="BA538:BC538" si="2672">IF($C538&lt;&gt;"",AA538+AD538,"")</f>
        <v/>
      </c>
      <c r="BB538" s="447" t="str">
        <f t="shared" si="2672"/>
        <v/>
      </c>
      <c r="BC538" s="447" t="str">
        <f t="shared" si="2672"/>
        <v/>
      </c>
      <c r="BD538" s="448" t="str">
        <f t="shared" si="5"/>
        <v/>
      </c>
      <c r="BE538" s="447" t="str">
        <f t="shared" ref="BE538:BG538" si="2673">IF($C538&lt;&gt;"",AG538+AJ538,"")</f>
        <v/>
      </c>
      <c r="BF538" s="447" t="str">
        <f t="shared" si="2673"/>
        <v/>
      </c>
      <c r="BG538" s="447" t="str">
        <f t="shared" si="2673"/>
        <v/>
      </c>
      <c r="BH538" s="428" t="str">
        <f t="shared" si="7"/>
        <v/>
      </c>
      <c r="BI538" s="447" t="str">
        <f t="shared" ref="BI538:BK538" si="2674">IF($C538&lt;&gt;"",AJ538+AM538,"")</f>
        <v/>
      </c>
      <c r="BJ538" s="447" t="str">
        <f t="shared" si="2674"/>
        <v/>
      </c>
      <c r="BK538" s="447" t="str">
        <f t="shared" si="2674"/>
        <v/>
      </c>
      <c r="BL538" s="428" t="str">
        <f t="shared" si="9"/>
        <v/>
      </c>
    </row>
    <row r="539" spans="1:64" ht="24.75" customHeight="1">
      <c r="A539" s="449"/>
      <c r="B539" s="431"/>
      <c r="C539" s="432"/>
      <c r="D539" s="433"/>
      <c r="E539" s="434"/>
      <c r="F539" s="435"/>
      <c r="G539" s="436"/>
      <c r="H539" s="437"/>
      <c r="I539" s="437"/>
      <c r="J539" s="437"/>
      <c r="K539" s="435"/>
      <c r="L539" s="450"/>
      <c r="M539" s="439"/>
      <c r="N539" s="440"/>
      <c r="O539" s="441"/>
      <c r="P539" s="442"/>
      <c r="Q539" s="443"/>
      <c r="R539" s="441"/>
      <c r="S539" s="442"/>
      <c r="T539" s="443"/>
      <c r="U539" s="444"/>
      <c r="V539" s="444"/>
      <c r="W539" s="445"/>
      <c r="X539" s="446"/>
      <c r="Y539" s="444"/>
      <c r="Z539" s="445"/>
      <c r="AA539" s="446"/>
      <c r="AB539" s="444"/>
      <c r="AC539" s="445"/>
      <c r="AD539" s="446"/>
      <c r="AE539" s="444"/>
      <c r="AF539" s="445"/>
      <c r="AG539" s="446"/>
      <c r="AH539" s="444"/>
      <c r="AI539" s="445"/>
      <c r="AJ539" s="446"/>
      <c r="AK539" s="444"/>
      <c r="AL539" s="445"/>
      <c r="AM539" s="446"/>
      <c r="AN539" s="444"/>
      <c r="AO539" s="445"/>
      <c r="AP539" s="446"/>
      <c r="AQ539" s="444"/>
      <c r="AR539" s="445"/>
      <c r="AS539" s="447" t="str">
        <f t="shared" ref="AS539:AU539" si="2675">IF($C539&lt;&gt;"",O539+R539,"")</f>
        <v/>
      </c>
      <c r="AT539" s="447" t="str">
        <f t="shared" si="2675"/>
        <v/>
      </c>
      <c r="AU539" s="447" t="str">
        <f t="shared" si="2675"/>
        <v/>
      </c>
      <c r="AV539" s="448" t="str">
        <f t="shared" si="1"/>
        <v/>
      </c>
      <c r="AW539" s="447" t="str">
        <f t="shared" ref="AW539:AY539" si="2676">IF($C539&lt;&gt;"",U539+X539,"")</f>
        <v/>
      </c>
      <c r="AX539" s="447" t="str">
        <f t="shared" si="2676"/>
        <v/>
      </c>
      <c r="AY539" s="447" t="str">
        <f t="shared" si="2676"/>
        <v/>
      </c>
      <c r="AZ539" s="448" t="str">
        <f t="shared" si="3"/>
        <v/>
      </c>
      <c r="BA539" s="447" t="str">
        <f t="shared" ref="BA539:BC539" si="2677">IF($C539&lt;&gt;"",AA539+AD539,"")</f>
        <v/>
      </c>
      <c r="BB539" s="447" t="str">
        <f t="shared" si="2677"/>
        <v/>
      </c>
      <c r="BC539" s="447" t="str">
        <f t="shared" si="2677"/>
        <v/>
      </c>
      <c r="BD539" s="448" t="str">
        <f t="shared" si="5"/>
        <v/>
      </c>
      <c r="BE539" s="447" t="str">
        <f t="shared" ref="BE539:BG539" si="2678">IF($C539&lt;&gt;"",AG539+AJ539,"")</f>
        <v/>
      </c>
      <c r="BF539" s="447" t="str">
        <f t="shared" si="2678"/>
        <v/>
      </c>
      <c r="BG539" s="447" t="str">
        <f t="shared" si="2678"/>
        <v/>
      </c>
      <c r="BH539" s="428" t="str">
        <f t="shared" si="7"/>
        <v/>
      </c>
      <c r="BI539" s="447" t="str">
        <f t="shared" ref="BI539:BK539" si="2679">IF($C539&lt;&gt;"",AJ539+AM539,"")</f>
        <v/>
      </c>
      <c r="BJ539" s="447" t="str">
        <f t="shared" si="2679"/>
        <v/>
      </c>
      <c r="BK539" s="447" t="str">
        <f t="shared" si="2679"/>
        <v/>
      </c>
      <c r="BL539" s="428" t="str">
        <f t="shared" si="9"/>
        <v/>
      </c>
    </row>
    <row r="540" spans="1:64" ht="24.75" customHeight="1">
      <c r="A540" s="449"/>
      <c r="B540" s="431"/>
      <c r="C540" s="432"/>
      <c r="D540" s="433"/>
      <c r="E540" s="434"/>
      <c r="F540" s="435"/>
      <c r="G540" s="436"/>
      <c r="H540" s="437"/>
      <c r="I540" s="437"/>
      <c r="J540" s="437"/>
      <c r="K540" s="435"/>
      <c r="L540" s="450"/>
      <c r="M540" s="439"/>
      <c r="N540" s="440"/>
      <c r="O540" s="441"/>
      <c r="P540" s="442"/>
      <c r="Q540" s="443"/>
      <c r="R540" s="441"/>
      <c r="S540" s="442"/>
      <c r="T540" s="443"/>
      <c r="U540" s="444"/>
      <c r="V540" s="444"/>
      <c r="W540" s="445"/>
      <c r="X540" s="446"/>
      <c r="Y540" s="444"/>
      <c r="Z540" s="445"/>
      <c r="AA540" s="446"/>
      <c r="AB540" s="444"/>
      <c r="AC540" s="445"/>
      <c r="AD540" s="446"/>
      <c r="AE540" s="444"/>
      <c r="AF540" s="445"/>
      <c r="AG540" s="446"/>
      <c r="AH540" s="444"/>
      <c r="AI540" s="445"/>
      <c r="AJ540" s="446"/>
      <c r="AK540" s="444"/>
      <c r="AL540" s="445"/>
      <c r="AM540" s="446"/>
      <c r="AN540" s="444"/>
      <c r="AO540" s="445"/>
      <c r="AP540" s="446"/>
      <c r="AQ540" s="444"/>
      <c r="AR540" s="445"/>
      <c r="AS540" s="447" t="str">
        <f t="shared" ref="AS540:AU540" si="2680">IF($C540&lt;&gt;"",O540+R540,"")</f>
        <v/>
      </c>
      <c r="AT540" s="447" t="str">
        <f t="shared" si="2680"/>
        <v/>
      </c>
      <c r="AU540" s="447" t="str">
        <f t="shared" si="2680"/>
        <v/>
      </c>
      <c r="AV540" s="448" t="str">
        <f t="shared" si="1"/>
        <v/>
      </c>
      <c r="AW540" s="447" t="str">
        <f t="shared" ref="AW540:AY540" si="2681">IF($C540&lt;&gt;"",U540+X540,"")</f>
        <v/>
      </c>
      <c r="AX540" s="447" t="str">
        <f t="shared" si="2681"/>
        <v/>
      </c>
      <c r="AY540" s="447" t="str">
        <f t="shared" si="2681"/>
        <v/>
      </c>
      <c r="AZ540" s="448" t="str">
        <f t="shared" si="3"/>
        <v/>
      </c>
      <c r="BA540" s="447" t="str">
        <f t="shared" ref="BA540:BC540" si="2682">IF($C540&lt;&gt;"",AA540+AD540,"")</f>
        <v/>
      </c>
      <c r="BB540" s="447" t="str">
        <f t="shared" si="2682"/>
        <v/>
      </c>
      <c r="BC540" s="447" t="str">
        <f t="shared" si="2682"/>
        <v/>
      </c>
      <c r="BD540" s="448" t="str">
        <f t="shared" si="5"/>
        <v/>
      </c>
      <c r="BE540" s="447" t="str">
        <f t="shared" ref="BE540:BG540" si="2683">IF($C540&lt;&gt;"",AG540+AJ540,"")</f>
        <v/>
      </c>
      <c r="BF540" s="447" t="str">
        <f t="shared" si="2683"/>
        <v/>
      </c>
      <c r="BG540" s="447" t="str">
        <f t="shared" si="2683"/>
        <v/>
      </c>
      <c r="BH540" s="428" t="str">
        <f t="shared" si="7"/>
        <v/>
      </c>
      <c r="BI540" s="447" t="str">
        <f t="shared" ref="BI540:BK540" si="2684">IF($C540&lt;&gt;"",AJ540+AM540,"")</f>
        <v/>
      </c>
      <c r="BJ540" s="447" t="str">
        <f t="shared" si="2684"/>
        <v/>
      </c>
      <c r="BK540" s="447" t="str">
        <f t="shared" si="2684"/>
        <v/>
      </c>
      <c r="BL540" s="428" t="str">
        <f t="shared" si="9"/>
        <v/>
      </c>
    </row>
    <row r="541" spans="1:64" ht="24.75" customHeight="1">
      <c r="A541" s="449"/>
      <c r="B541" s="431"/>
      <c r="C541" s="432"/>
      <c r="D541" s="433"/>
      <c r="E541" s="434"/>
      <c r="F541" s="435"/>
      <c r="G541" s="436"/>
      <c r="H541" s="437"/>
      <c r="I541" s="437"/>
      <c r="J541" s="437"/>
      <c r="K541" s="435"/>
      <c r="L541" s="450"/>
      <c r="M541" s="439"/>
      <c r="N541" s="440"/>
      <c r="O541" s="441"/>
      <c r="P541" s="442"/>
      <c r="Q541" s="443"/>
      <c r="R541" s="441"/>
      <c r="S541" s="442"/>
      <c r="T541" s="443"/>
      <c r="U541" s="444"/>
      <c r="V541" s="444"/>
      <c r="W541" s="445"/>
      <c r="X541" s="446"/>
      <c r="Y541" s="444"/>
      <c r="Z541" s="445"/>
      <c r="AA541" s="446"/>
      <c r="AB541" s="444"/>
      <c r="AC541" s="445"/>
      <c r="AD541" s="446"/>
      <c r="AE541" s="444"/>
      <c r="AF541" s="445"/>
      <c r="AG541" s="446"/>
      <c r="AH541" s="444"/>
      <c r="AI541" s="445"/>
      <c r="AJ541" s="446"/>
      <c r="AK541" s="444"/>
      <c r="AL541" s="445"/>
      <c r="AM541" s="446"/>
      <c r="AN541" s="444"/>
      <c r="AO541" s="445"/>
      <c r="AP541" s="446"/>
      <c r="AQ541" s="444"/>
      <c r="AR541" s="445"/>
      <c r="AS541" s="447" t="str">
        <f t="shared" ref="AS541:AU541" si="2685">IF($C541&lt;&gt;"",O541+R541,"")</f>
        <v/>
      </c>
      <c r="AT541" s="447" t="str">
        <f t="shared" si="2685"/>
        <v/>
      </c>
      <c r="AU541" s="447" t="str">
        <f t="shared" si="2685"/>
        <v/>
      </c>
      <c r="AV541" s="448" t="str">
        <f t="shared" si="1"/>
        <v/>
      </c>
      <c r="AW541" s="447" t="str">
        <f t="shared" ref="AW541:AY541" si="2686">IF($C541&lt;&gt;"",U541+X541,"")</f>
        <v/>
      </c>
      <c r="AX541" s="447" t="str">
        <f t="shared" si="2686"/>
        <v/>
      </c>
      <c r="AY541" s="447" t="str">
        <f t="shared" si="2686"/>
        <v/>
      </c>
      <c r="AZ541" s="448" t="str">
        <f t="shared" si="3"/>
        <v/>
      </c>
      <c r="BA541" s="447" t="str">
        <f t="shared" ref="BA541:BC541" si="2687">IF($C541&lt;&gt;"",AA541+AD541,"")</f>
        <v/>
      </c>
      <c r="BB541" s="447" t="str">
        <f t="shared" si="2687"/>
        <v/>
      </c>
      <c r="BC541" s="447" t="str">
        <f t="shared" si="2687"/>
        <v/>
      </c>
      <c r="BD541" s="448" t="str">
        <f t="shared" si="5"/>
        <v/>
      </c>
      <c r="BE541" s="447" t="str">
        <f t="shared" ref="BE541:BG541" si="2688">IF($C541&lt;&gt;"",AG541+AJ541,"")</f>
        <v/>
      </c>
      <c r="BF541" s="447" t="str">
        <f t="shared" si="2688"/>
        <v/>
      </c>
      <c r="BG541" s="447" t="str">
        <f t="shared" si="2688"/>
        <v/>
      </c>
      <c r="BH541" s="428" t="str">
        <f t="shared" si="7"/>
        <v/>
      </c>
      <c r="BI541" s="447" t="str">
        <f t="shared" ref="BI541:BK541" si="2689">IF($C541&lt;&gt;"",AJ541+AM541,"")</f>
        <v/>
      </c>
      <c r="BJ541" s="447" t="str">
        <f t="shared" si="2689"/>
        <v/>
      </c>
      <c r="BK541" s="447" t="str">
        <f t="shared" si="2689"/>
        <v/>
      </c>
      <c r="BL541" s="428" t="str">
        <f t="shared" si="9"/>
        <v/>
      </c>
    </row>
    <row r="542" spans="1:64" ht="24.75" customHeight="1">
      <c r="A542" s="449"/>
      <c r="B542" s="431"/>
      <c r="C542" s="432"/>
      <c r="D542" s="433"/>
      <c r="E542" s="434"/>
      <c r="F542" s="435"/>
      <c r="G542" s="436"/>
      <c r="H542" s="437"/>
      <c r="I542" s="437"/>
      <c r="J542" s="437"/>
      <c r="K542" s="435"/>
      <c r="L542" s="450"/>
      <c r="M542" s="439"/>
      <c r="N542" s="440"/>
      <c r="O542" s="441"/>
      <c r="P542" s="442"/>
      <c r="Q542" s="443"/>
      <c r="R542" s="441"/>
      <c r="S542" s="442"/>
      <c r="T542" s="443"/>
      <c r="U542" s="444"/>
      <c r="V542" s="444"/>
      <c r="W542" s="445"/>
      <c r="X542" s="446"/>
      <c r="Y542" s="444"/>
      <c r="Z542" s="445"/>
      <c r="AA542" s="446"/>
      <c r="AB542" s="444"/>
      <c r="AC542" s="445"/>
      <c r="AD542" s="446"/>
      <c r="AE542" s="444"/>
      <c r="AF542" s="445"/>
      <c r="AG542" s="446"/>
      <c r="AH542" s="444"/>
      <c r="AI542" s="445"/>
      <c r="AJ542" s="446"/>
      <c r="AK542" s="444"/>
      <c r="AL542" s="445"/>
      <c r="AM542" s="446"/>
      <c r="AN542" s="444"/>
      <c r="AO542" s="445"/>
      <c r="AP542" s="446"/>
      <c r="AQ542" s="444"/>
      <c r="AR542" s="445"/>
      <c r="AS542" s="447" t="str">
        <f t="shared" ref="AS542:AU542" si="2690">IF($C542&lt;&gt;"",O542+R542,"")</f>
        <v/>
      </c>
      <c r="AT542" s="447" t="str">
        <f t="shared" si="2690"/>
        <v/>
      </c>
      <c r="AU542" s="447" t="str">
        <f t="shared" si="2690"/>
        <v/>
      </c>
      <c r="AV542" s="448" t="str">
        <f t="shared" si="1"/>
        <v/>
      </c>
      <c r="AW542" s="447" t="str">
        <f t="shared" ref="AW542:AY542" si="2691">IF($C542&lt;&gt;"",U542+X542,"")</f>
        <v/>
      </c>
      <c r="AX542" s="447" t="str">
        <f t="shared" si="2691"/>
        <v/>
      </c>
      <c r="AY542" s="447" t="str">
        <f t="shared" si="2691"/>
        <v/>
      </c>
      <c r="AZ542" s="448" t="str">
        <f t="shared" si="3"/>
        <v/>
      </c>
      <c r="BA542" s="447" t="str">
        <f t="shared" ref="BA542:BC542" si="2692">IF($C542&lt;&gt;"",AA542+AD542,"")</f>
        <v/>
      </c>
      <c r="BB542" s="447" t="str">
        <f t="shared" si="2692"/>
        <v/>
      </c>
      <c r="BC542" s="447" t="str">
        <f t="shared" si="2692"/>
        <v/>
      </c>
      <c r="BD542" s="448" t="str">
        <f t="shared" si="5"/>
        <v/>
      </c>
      <c r="BE542" s="447" t="str">
        <f t="shared" ref="BE542:BG542" si="2693">IF($C542&lt;&gt;"",AG542+AJ542,"")</f>
        <v/>
      </c>
      <c r="BF542" s="447" t="str">
        <f t="shared" si="2693"/>
        <v/>
      </c>
      <c r="BG542" s="447" t="str">
        <f t="shared" si="2693"/>
        <v/>
      </c>
      <c r="BH542" s="428" t="str">
        <f t="shared" si="7"/>
        <v/>
      </c>
      <c r="BI542" s="447" t="str">
        <f t="shared" ref="BI542:BK542" si="2694">IF($C542&lt;&gt;"",AJ542+AM542,"")</f>
        <v/>
      </c>
      <c r="BJ542" s="447" t="str">
        <f t="shared" si="2694"/>
        <v/>
      </c>
      <c r="BK542" s="447" t="str">
        <f t="shared" si="2694"/>
        <v/>
      </c>
      <c r="BL542" s="428" t="str">
        <f t="shared" si="9"/>
        <v/>
      </c>
    </row>
    <row r="543" spans="1:64" ht="24.75" customHeight="1">
      <c r="A543" s="449"/>
      <c r="B543" s="431"/>
      <c r="C543" s="432"/>
      <c r="D543" s="433"/>
      <c r="E543" s="434"/>
      <c r="F543" s="435"/>
      <c r="G543" s="436"/>
      <c r="H543" s="437"/>
      <c r="I543" s="437"/>
      <c r="J543" s="437"/>
      <c r="K543" s="435"/>
      <c r="L543" s="450"/>
      <c r="M543" s="439"/>
      <c r="N543" s="440"/>
      <c r="O543" s="441"/>
      <c r="P543" s="442"/>
      <c r="Q543" s="443"/>
      <c r="R543" s="441"/>
      <c r="S543" s="442"/>
      <c r="T543" s="443"/>
      <c r="U543" s="444"/>
      <c r="V543" s="444"/>
      <c r="W543" s="445"/>
      <c r="X543" s="446"/>
      <c r="Y543" s="444"/>
      <c r="Z543" s="445"/>
      <c r="AA543" s="446"/>
      <c r="AB543" s="444"/>
      <c r="AC543" s="445"/>
      <c r="AD543" s="446"/>
      <c r="AE543" s="444"/>
      <c r="AF543" s="445"/>
      <c r="AG543" s="446"/>
      <c r="AH543" s="444"/>
      <c r="AI543" s="445"/>
      <c r="AJ543" s="446"/>
      <c r="AK543" s="444"/>
      <c r="AL543" s="445"/>
      <c r="AM543" s="446"/>
      <c r="AN543" s="444"/>
      <c r="AO543" s="445"/>
      <c r="AP543" s="446"/>
      <c r="AQ543" s="444"/>
      <c r="AR543" s="445"/>
      <c r="AS543" s="447" t="str">
        <f t="shared" ref="AS543:AU543" si="2695">IF($C543&lt;&gt;"",O543+R543,"")</f>
        <v/>
      </c>
      <c r="AT543" s="447" t="str">
        <f t="shared" si="2695"/>
        <v/>
      </c>
      <c r="AU543" s="447" t="str">
        <f t="shared" si="2695"/>
        <v/>
      </c>
      <c r="AV543" s="448" t="str">
        <f t="shared" si="1"/>
        <v/>
      </c>
      <c r="AW543" s="447" t="str">
        <f t="shared" ref="AW543:AY543" si="2696">IF($C543&lt;&gt;"",U543+X543,"")</f>
        <v/>
      </c>
      <c r="AX543" s="447" t="str">
        <f t="shared" si="2696"/>
        <v/>
      </c>
      <c r="AY543" s="447" t="str">
        <f t="shared" si="2696"/>
        <v/>
      </c>
      <c r="AZ543" s="448" t="str">
        <f t="shared" si="3"/>
        <v/>
      </c>
      <c r="BA543" s="447" t="str">
        <f t="shared" ref="BA543:BC543" si="2697">IF($C543&lt;&gt;"",AA543+AD543,"")</f>
        <v/>
      </c>
      <c r="BB543" s="447" t="str">
        <f t="shared" si="2697"/>
        <v/>
      </c>
      <c r="BC543" s="447" t="str">
        <f t="shared" si="2697"/>
        <v/>
      </c>
      <c r="BD543" s="448" t="str">
        <f t="shared" si="5"/>
        <v/>
      </c>
      <c r="BE543" s="447" t="str">
        <f t="shared" ref="BE543:BG543" si="2698">IF($C543&lt;&gt;"",AG543+AJ543,"")</f>
        <v/>
      </c>
      <c r="BF543" s="447" t="str">
        <f t="shared" si="2698"/>
        <v/>
      </c>
      <c r="BG543" s="447" t="str">
        <f t="shared" si="2698"/>
        <v/>
      </c>
      <c r="BH543" s="428" t="str">
        <f t="shared" si="7"/>
        <v/>
      </c>
      <c r="BI543" s="447" t="str">
        <f t="shared" ref="BI543:BK543" si="2699">IF($C543&lt;&gt;"",AJ543+AM543,"")</f>
        <v/>
      </c>
      <c r="BJ543" s="447" t="str">
        <f t="shared" si="2699"/>
        <v/>
      </c>
      <c r="BK543" s="447" t="str">
        <f t="shared" si="2699"/>
        <v/>
      </c>
      <c r="BL543" s="428" t="str">
        <f t="shared" si="9"/>
        <v/>
      </c>
    </row>
    <row r="544" spans="1:64" ht="24.75" customHeight="1">
      <c r="A544" s="449"/>
      <c r="B544" s="431"/>
      <c r="C544" s="432"/>
      <c r="D544" s="433"/>
      <c r="E544" s="434"/>
      <c r="F544" s="435"/>
      <c r="G544" s="436"/>
      <c r="H544" s="437"/>
      <c r="I544" s="437"/>
      <c r="J544" s="437"/>
      <c r="K544" s="435"/>
      <c r="L544" s="450"/>
      <c r="M544" s="439"/>
      <c r="N544" s="440"/>
      <c r="O544" s="441"/>
      <c r="P544" s="442"/>
      <c r="Q544" s="443"/>
      <c r="R544" s="441"/>
      <c r="S544" s="442"/>
      <c r="T544" s="443"/>
      <c r="U544" s="444"/>
      <c r="V544" s="444"/>
      <c r="W544" s="445"/>
      <c r="X544" s="446"/>
      <c r="Y544" s="444"/>
      <c r="Z544" s="445"/>
      <c r="AA544" s="446"/>
      <c r="AB544" s="444"/>
      <c r="AC544" s="445"/>
      <c r="AD544" s="446"/>
      <c r="AE544" s="444"/>
      <c r="AF544" s="445"/>
      <c r="AG544" s="446"/>
      <c r="AH544" s="444"/>
      <c r="AI544" s="445"/>
      <c r="AJ544" s="446"/>
      <c r="AK544" s="444"/>
      <c r="AL544" s="445"/>
      <c r="AM544" s="446"/>
      <c r="AN544" s="444"/>
      <c r="AO544" s="445"/>
      <c r="AP544" s="446"/>
      <c r="AQ544" s="444"/>
      <c r="AR544" s="445"/>
      <c r="AS544" s="447" t="str">
        <f t="shared" ref="AS544:AU544" si="2700">IF($C544&lt;&gt;"",O544+R544,"")</f>
        <v/>
      </c>
      <c r="AT544" s="447" t="str">
        <f t="shared" si="2700"/>
        <v/>
      </c>
      <c r="AU544" s="447" t="str">
        <f t="shared" si="2700"/>
        <v/>
      </c>
      <c r="AV544" s="448" t="str">
        <f t="shared" si="1"/>
        <v/>
      </c>
      <c r="AW544" s="447" t="str">
        <f t="shared" ref="AW544:AY544" si="2701">IF($C544&lt;&gt;"",U544+X544,"")</f>
        <v/>
      </c>
      <c r="AX544" s="447" t="str">
        <f t="shared" si="2701"/>
        <v/>
      </c>
      <c r="AY544" s="447" t="str">
        <f t="shared" si="2701"/>
        <v/>
      </c>
      <c r="AZ544" s="448" t="str">
        <f t="shared" si="3"/>
        <v/>
      </c>
      <c r="BA544" s="447" t="str">
        <f t="shared" ref="BA544:BC544" si="2702">IF($C544&lt;&gt;"",AA544+AD544,"")</f>
        <v/>
      </c>
      <c r="BB544" s="447" t="str">
        <f t="shared" si="2702"/>
        <v/>
      </c>
      <c r="BC544" s="447" t="str">
        <f t="shared" si="2702"/>
        <v/>
      </c>
      <c r="BD544" s="448" t="str">
        <f t="shared" si="5"/>
        <v/>
      </c>
      <c r="BE544" s="447" t="str">
        <f t="shared" ref="BE544:BG544" si="2703">IF($C544&lt;&gt;"",AG544+AJ544,"")</f>
        <v/>
      </c>
      <c r="BF544" s="447" t="str">
        <f t="shared" si="2703"/>
        <v/>
      </c>
      <c r="BG544" s="447" t="str">
        <f t="shared" si="2703"/>
        <v/>
      </c>
      <c r="BH544" s="428" t="str">
        <f t="shared" si="7"/>
        <v/>
      </c>
      <c r="BI544" s="447" t="str">
        <f t="shared" ref="BI544:BK544" si="2704">IF($C544&lt;&gt;"",AJ544+AM544,"")</f>
        <v/>
      </c>
      <c r="BJ544" s="447" t="str">
        <f t="shared" si="2704"/>
        <v/>
      </c>
      <c r="BK544" s="447" t="str">
        <f t="shared" si="2704"/>
        <v/>
      </c>
      <c r="BL544" s="428" t="str">
        <f t="shared" si="9"/>
        <v/>
      </c>
    </row>
    <row r="545" spans="1:64" ht="24.75" customHeight="1">
      <c r="A545" s="449"/>
      <c r="B545" s="431"/>
      <c r="C545" s="432"/>
      <c r="D545" s="433"/>
      <c r="E545" s="434"/>
      <c r="F545" s="435"/>
      <c r="G545" s="436"/>
      <c r="H545" s="437"/>
      <c r="I545" s="437"/>
      <c r="J545" s="437"/>
      <c r="K545" s="435"/>
      <c r="L545" s="450"/>
      <c r="M545" s="439"/>
      <c r="N545" s="440"/>
      <c r="O545" s="441"/>
      <c r="P545" s="442"/>
      <c r="Q545" s="443"/>
      <c r="R545" s="441"/>
      <c r="S545" s="442"/>
      <c r="T545" s="443"/>
      <c r="U545" s="444"/>
      <c r="V545" s="444"/>
      <c r="W545" s="445"/>
      <c r="X545" s="446"/>
      <c r="Y545" s="444"/>
      <c r="Z545" s="445"/>
      <c r="AA545" s="446"/>
      <c r="AB545" s="444"/>
      <c r="AC545" s="445"/>
      <c r="AD545" s="446"/>
      <c r="AE545" s="444"/>
      <c r="AF545" s="445"/>
      <c r="AG545" s="446"/>
      <c r="AH545" s="444"/>
      <c r="AI545" s="445"/>
      <c r="AJ545" s="446"/>
      <c r="AK545" s="444"/>
      <c r="AL545" s="445"/>
      <c r="AM545" s="446"/>
      <c r="AN545" s="444"/>
      <c r="AO545" s="445"/>
      <c r="AP545" s="446"/>
      <c r="AQ545" s="444"/>
      <c r="AR545" s="445"/>
      <c r="AS545" s="447" t="str">
        <f t="shared" ref="AS545:AU545" si="2705">IF($C545&lt;&gt;"",O545+R545,"")</f>
        <v/>
      </c>
      <c r="AT545" s="447" t="str">
        <f t="shared" si="2705"/>
        <v/>
      </c>
      <c r="AU545" s="447" t="str">
        <f t="shared" si="2705"/>
        <v/>
      </c>
      <c r="AV545" s="448" t="str">
        <f t="shared" si="1"/>
        <v/>
      </c>
      <c r="AW545" s="447" t="str">
        <f t="shared" ref="AW545:AY545" si="2706">IF($C545&lt;&gt;"",U545+X545,"")</f>
        <v/>
      </c>
      <c r="AX545" s="447" t="str">
        <f t="shared" si="2706"/>
        <v/>
      </c>
      <c r="AY545" s="447" t="str">
        <f t="shared" si="2706"/>
        <v/>
      </c>
      <c r="AZ545" s="448" t="str">
        <f t="shared" si="3"/>
        <v/>
      </c>
      <c r="BA545" s="447" t="str">
        <f t="shared" ref="BA545:BC545" si="2707">IF($C545&lt;&gt;"",AA545+AD545,"")</f>
        <v/>
      </c>
      <c r="BB545" s="447" t="str">
        <f t="shared" si="2707"/>
        <v/>
      </c>
      <c r="BC545" s="447" t="str">
        <f t="shared" si="2707"/>
        <v/>
      </c>
      <c r="BD545" s="448" t="str">
        <f t="shared" si="5"/>
        <v/>
      </c>
      <c r="BE545" s="447" t="str">
        <f t="shared" ref="BE545:BG545" si="2708">IF($C545&lt;&gt;"",AG545+AJ545,"")</f>
        <v/>
      </c>
      <c r="BF545" s="447" t="str">
        <f t="shared" si="2708"/>
        <v/>
      </c>
      <c r="BG545" s="447" t="str">
        <f t="shared" si="2708"/>
        <v/>
      </c>
      <c r="BH545" s="428" t="str">
        <f t="shared" si="7"/>
        <v/>
      </c>
      <c r="BI545" s="447" t="str">
        <f t="shared" ref="BI545:BK545" si="2709">IF($C545&lt;&gt;"",AJ545+AM545,"")</f>
        <v/>
      </c>
      <c r="BJ545" s="447" t="str">
        <f t="shared" si="2709"/>
        <v/>
      </c>
      <c r="BK545" s="447" t="str">
        <f t="shared" si="2709"/>
        <v/>
      </c>
      <c r="BL545" s="428" t="str">
        <f t="shared" si="9"/>
        <v/>
      </c>
    </row>
    <row r="546" spans="1:64" ht="24.75" customHeight="1">
      <c r="A546" s="449"/>
      <c r="B546" s="431"/>
      <c r="C546" s="432"/>
      <c r="D546" s="433"/>
      <c r="E546" s="434"/>
      <c r="F546" s="435"/>
      <c r="G546" s="436"/>
      <c r="H546" s="437"/>
      <c r="I546" s="437"/>
      <c r="J546" s="437"/>
      <c r="K546" s="435"/>
      <c r="L546" s="450"/>
      <c r="M546" s="439"/>
      <c r="N546" s="440"/>
      <c r="O546" s="441"/>
      <c r="P546" s="442"/>
      <c r="Q546" s="443"/>
      <c r="R546" s="441"/>
      <c r="S546" s="442"/>
      <c r="T546" s="443"/>
      <c r="U546" s="444"/>
      <c r="V546" s="444"/>
      <c r="W546" s="445"/>
      <c r="X546" s="446"/>
      <c r="Y546" s="444"/>
      <c r="Z546" s="445"/>
      <c r="AA546" s="446"/>
      <c r="AB546" s="444"/>
      <c r="AC546" s="445"/>
      <c r="AD546" s="446"/>
      <c r="AE546" s="444"/>
      <c r="AF546" s="445"/>
      <c r="AG546" s="446"/>
      <c r="AH546" s="444"/>
      <c r="AI546" s="445"/>
      <c r="AJ546" s="446"/>
      <c r="AK546" s="444"/>
      <c r="AL546" s="445"/>
      <c r="AM546" s="446"/>
      <c r="AN546" s="444"/>
      <c r="AO546" s="445"/>
      <c r="AP546" s="446"/>
      <c r="AQ546" s="444"/>
      <c r="AR546" s="445"/>
      <c r="AS546" s="447" t="str">
        <f t="shared" ref="AS546:AU546" si="2710">IF($C546&lt;&gt;"",O546+R546,"")</f>
        <v/>
      </c>
      <c r="AT546" s="447" t="str">
        <f t="shared" si="2710"/>
        <v/>
      </c>
      <c r="AU546" s="447" t="str">
        <f t="shared" si="2710"/>
        <v/>
      </c>
      <c r="AV546" s="448" t="str">
        <f t="shared" si="1"/>
        <v/>
      </c>
      <c r="AW546" s="447" t="str">
        <f t="shared" ref="AW546:AY546" si="2711">IF($C546&lt;&gt;"",U546+X546,"")</f>
        <v/>
      </c>
      <c r="AX546" s="447" t="str">
        <f t="shared" si="2711"/>
        <v/>
      </c>
      <c r="AY546" s="447" t="str">
        <f t="shared" si="2711"/>
        <v/>
      </c>
      <c r="AZ546" s="448" t="str">
        <f t="shared" si="3"/>
        <v/>
      </c>
      <c r="BA546" s="447" t="str">
        <f t="shared" ref="BA546:BC546" si="2712">IF($C546&lt;&gt;"",AA546+AD546,"")</f>
        <v/>
      </c>
      <c r="BB546" s="447" t="str">
        <f t="shared" si="2712"/>
        <v/>
      </c>
      <c r="BC546" s="447" t="str">
        <f t="shared" si="2712"/>
        <v/>
      </c>
      <c r="BD546" s="448" t="str">
        <f t="shared" si="5"/>
        <v/>
      </c>
      <c r="BE546" s="447" t="str">
        <f t="shared" ref="BE546:BG546" si="2713">IF($C546&lt;&gt;"",AG546+AJ546,"")</f>
        <v/>
      </c>
      <c r="BF546" s="447" t="str">
        <f t="shared" si="2713"/>
        <v/>
      </c>
      <c r="BG546" s="447" t="str">
        <f t="shared" si="2713"/>
        <v/>
      </c>
      <c r="BH546" s="428" t="str">
        <f t="shared" si="7"/>
        <v/>
      </c>
      <c r="BI546" s="447" t="str">
        <f t="shared" ref="BI546:BK546" si="2714">IF($C546&lt;&gt;"",AJ546+AM546,"")</f>
        <v/>
      </c>
      <c r="BJ546" s="447" t="str">
        <f t="shared" si="2714"/>
        <v/>
      </c>
      <c r="BK546" s="447" t="str">
        <f t="shared" si="2714"/>
        <v/>
      </c>
      <c r="BL546" s="428" t="str">
        <f t="shared" si="9"/>
        <v/>
      </c>
    </row>
    <row r="547" spans="1:64" ht="24.75" customHeight="1">
      <c r="A547" s="449"/>
      <c r="B547" s="431"/>
      <c r="C547" s="432"/>
      <c r="D547" s="433"/>
      <c r="E547" s="434"/>
      <c r="F547" s="435"/>
      <c r="G547" s="436"/>
      <c r="H547" s="437"/>
      <c r="I547" s="437"/>
      <c r="J547" s="437"/>
      <c r="K547" s="435"/>
      <c r="L547" s="450"/>
      <c r="M547" s="439"/>
      <c r="N547" s="440"/>
      <c r="O547" s="441"/>
      <c r="P547" s="442"/>
      <c r="Q547" s="443"/>
      <c r="R547" s="441"/>
      <c r="S547" s="442"/>
      <c r="T547" s="443"/>
      <c r="U547" s="444"/>
      <c r="V547" s="444"/>
      <c r="W547" s="445"/>
      <c r="X547" s="446"/>
      <c r="Y547" s="444"/>
      <c r="Z547" s="445"/>
      <c r="AA547" s="446"/>
      <c r="AB547" s="444"/>
      <c r="AC547" s="445"/>
      <c r="AD547" s="446"/>
      <c r="AE547" s="444"/>
      <c r="AF547" s="445"/>
      <c r="AG547" s="446"/>
      <c r="AH547" s="444"/>
      <c r="AI547" s="445"/>
      <c r="AJ547" s="446"/>
      <c r="AK547" s="444"/>
      <c r="AL547" s="445"/>
      <c r="AM547" s="446"/>
      <c r="AN547" s="444"/>
      <c r="AO547" s="445"/>
      <c r="AP547" s="446"/>
      <c r="AQ547" s="444"/>
      <c r="AR547" s="445"/>
      <c r="AS547" s="447" t="str">
        <f t="shared" ref="AS547:AU547" si="2715">IF($C547&lt;&gt;"",O547+R547,"")</f>
        <v/>
      </c>
      <c r="AT547" s="447" t="str">
        <f t="shared" si="2715"/>
        <v/>
      </c>
      <c r="AU547" s="447" t="str">
        <f t="shared" si="2715"/>
        <v/>
      </c>
      <c r="AV547" s="448" t="str">
        <f t="shared" si="1"/>
        <v/>
      </c>
      <c r="AW547" s="447" t="str">
        <f t="shared" ref="AW547:AY547" si="2716">IF($C547&lt;&gt;"",U547+X547,"")</f>
        <v/>
      </c>
      <c r="AX547" s="447" t="str">
        <f t="shared" si="2716"/>
        <v/>
      </c>
      <c r="AY547" s="447" t="str">
        <f t="shared" si="2716"/>
        <v/>
      </c>
      <c r="AZ547" s="448" t="str">
        <f t="shared" si="3"/>
        <v/>
      </c>
      <c r="BA547" s="447" t="str">
        <f t="shared" ref="BA547:BC547" si="2717">IF($C547&lt;&gt;"",AA547+AD547,"")</f>
        <v/>
      </c>
      <c r="BB547" s="447" t="str">
        <f t="shared" si="2717"/>
        <v/>
      </c>
      <c r="BC547" s="447" t="str">
        <f t="shared" si="2717"/>
        <v/>
      </c>
      <c r="BD547" s="448" t="str">
        <f t="shared" si="5"/>
        <v/>
      </c>
      <c r="BE547" s="447" t="str">
        <f t="shared" ref="BE547:BG547" si="2718">IF($C547&lt;&gt;"",AG547+AJ547,"")</f>
        <v/>
      </c>
      <c r="BF547" s="447" t="str">
        <f t="shared" si="2718"/>
        <v/>
      </c>
      <c r="BG547" s="447" t="str">
        <f t="shared" si="2718"/>
        <v/>
      </c>
      <c r="BH547" s="428" t="str">
        <f t="shared" si="7"/>
        <v/>
      </c>
      <c r="BI547" s="447" t="str">
        <f t="shared" ref="BI547:BK547" si="2719">IF($C547&lt;&gt;"",AJ547+AM547,"")</f>
        <v/>
      </c>
      <c r="BJ547" s="447" t="str">
        <f t="shared" si="2719"/>
        <v/>
      </c>
      <c r="BK547" s="447" t="str">
        <f t="shared" si="2719"/>
        <v/>
      </c>
      <c r="BL547" s="428" t="str">
        <f t="shared" si="9"/>
        <v/>
      </c>
    </row>
    <row r="548" spans="1:64" ht="24.75" customHeight="1">
      <c r="A548" s="449"/>
      <c r="B548" s="431"/>
      <c r="C548" s="432"/>
      <c r="D548" s="433"/>
      <c r="E548" s="434"/>
      <c r="F548" s="435"/>
      <c r="G548" s="436"/>
      <c r="H548" s="437"/>
      <c r="I548" s="437"/>
      <c r="J548" s="437"/>
      <c r="K548" s="435"/>
      <c r="L548" s="450"/>
      <c r="M548" s="439"/>
      <c r="N548" s="440"/>
      <c r="O548" s="441"/>
      <c r="P548" s="442"/>
      <c r="Q548" s="443"/>
      <c r="R548" s="441"/>
      <c r="S548" s="442"/>
      <c r="T548" s="443"/>
      <c r="U548" s="444"/>
      <c r="V548" s="444"/>
      <c r="W548" s="445"/>
      <c r="X548" s="446"/>
      <c r="Y548" s="444"/>
      <c r="Z548" s="445"/>
      <c r="AA548" s="446"/>
      <c r="AB548" s="444"/>
      <c r="AC548" s="445"/>
      <c r="AD548" s="446"/>
      <c r="AE548" s="444"/>
      <c r="AF548" s="445"/>
      <c r="AG548" s="446"/>
      <c r="AH548" s="444"/>
      <c r="AI548" s="445"/>
      <c r="AJ548" s="446"/>
      <c r="AK548" s="444"/>
      <c r="AL548" s="445"/>
      <c r="AM548" s="446"/>
      <c r="AN548" s="444"/>
      <c r="AO548" s="445"/>
      <c r="AP548" s="446"/>
      <c r="AQ548" s="444"/>
      <c r="AR548" s="445"/>
      <c r="AS548" s="447" t="str">
        <f t="shared" ref="AS548:AU548" si="2720">IF($C548&lt;&gt;"",O548+R548,"")</f>
        <v/>
      </c>
      <c r="AT548" s="447" t="str">
        <f t="shared" si="2720"/>
        <v/>
      </c>
      <c r="AU548" s="447" t="str">
        <f t="shared" si="2720"/>
        <v/>
      </c>
      <c r="AV548" s="448" t="str">
        <f t="shared" si="1"/>
        <v/>
      </c>
      <c r="AW548" s="447" t="str">
        <f t="shared" ref="AW548:AY548" si="2721">IF($C548&lt;&gt;"",U548+X548,"")</f>
        <v/>
      </c>
      <c r="AX548" s="447" t="str">
        <f t="shared" si="2721"/>
        <v/>
      </c>
      <c r="AY548" s="447" t="str">
        <f t="shared" si="2721"/>
        <v/>
      </c>
      <c r="AZ548" s="448" t="str">
        <f t="shared" si="3"/>
        <v/>
      </c>
      <c r="BA548" s="447" t="str">
        <f t="shared" ref="BA548:BC548" si="2722">IF($C548&lt;&gt;"",AA548+AD548,"")</f>
        <v/>
      </c>
      <c r="BB548" s="447" t="str">
        <f t="shared" si="2722"/>
        <v/>
      </c>
      <c r="BC548" s="447" t="str">
        <f t="shared" si="2722"/>
        <v/>
      </c>
      <c r="BD548" s="448" t="str">
        <f t="shared" si="5"/>
        <v/>
      </c>
      <c r="BE548" s="447" t="str">
        <f t="shared" ref="BE548:BG548" si="2723">IF($C548&lt;&gt;"",AG548+AJ548,"")</f>
        <v/>
      </c>
      <c r="BF548" s="447" t="str">
        <f t="shared" si="2723"/>
        <v/>
      </c>
      <c r="BG548" s="447" t="str">
        <f t="shared" si="2723"/>
        <v/>
      </c>
      <c r="BH548" s="428" t="str">
        <f t="shared" si="7"/>
        <v/>
      </c>
      <c r="BI548" s="447" t="str">
        <f t="shared" ref="BI548:BK548" si="2724">IF($C548&lt;&gt;"",AJ548+AM548,"")</f>
        <v/>
      </c>
      <c r="BJ548" s="447" t="str">
        <f t="shared" si="2724"/>
        <v/>
      </c>
      <c r="BK548" s="447" t="str">
        <f t="shared" si="2724"/>
        <v/>
      </c>
      <c r="BL548" s="428" t="str">
        <f t="shared" si="9"/>
        <v/>
      </c>
    </row>
    <row r="549" spans="1:64" ht="24.75" customHeight="1">
      <c r="A549" s="449"/>
      <c r="B549" s="431"/>
      <c r="C549" s="432"/>
      <c r="D549" s="433"/>
      <c r="E549" s="434"/>
      <c r="F549" s="435"/>
      <c r="G549" s="436"/>
      <c r="H549" s="437"/>
      <c r="I549" s="437"/>
      <c r="J549" s="437"/>
      <c r="K549" s="435"/>
      <c r="L549" s="450"/>
      <c r="M549" s="439"/>
      <c r="N549" s="440"/>
      <c r="O549" s="441"/>
      <c r="P549" s="442"/>
      <c r="Q549" s="443"/>
      <c r="R549" s="441"/>
      <c r="S549" s="442"/>
      <c r="T549" s="443"/>
      <c r="U549" s="444"/>
      <c r="V549" s="444"/>
      <c r="W549" s="445"/>
      <c r="X549" s="446"/>
      <c r="Y549" s="444"/>
      <c r="Z549" s="445"/>
      <c r="AA549" s="446"/>
      <c r="AB549" s="444"/>
      <c r="AC549" s="445"/>
      <c r="AD549" s="446"/>
      <c r="AE549" s="444"/>
      <c r="AF549" s="445"/>
      <c r="AG549" s="446"/>
      <c r="AH549" s="444"/>
      <c r="AI549" s="445"/>
      <c r="AJ549" s="446"/>
      <c r="AK549" s="444"/>
      <c r="AL549" s="445"/>
      <c r="AM549" s="446"/>
      <c r="AN549" s="444"/>
      <c r="AO549" s="445"/>
      <c r="AP549" s="446"/>
      <c r="AQ549" s="444"/>
      <c r="AR549" s="445"/>
      <c r="AS549" s="447" t="str">
        <f t="shared" ref="AS549:AU549" si="2725">IF($C549&lt;&gt;"",O549+R549,"")</f>
        <v/>
      </c>
      <c r="AT549" s="447" t="str">
        <f t="shared" si="2725"/>
        <v/>
      </c>
      <c r="AU549" s="447" t="str">
        <f t="shared" si="2725"/>
        <v/>
      </c>
      <c r="AV549" s="448" t="str">
        <f t="shared" si="1"/>
        <v/>
      </c>
      <c r="AW549" s="447" t="str">
        <f t="shared" ref="AW549:AY549" si="2726">IF($C549&lt;&gt;"",U549+X549,"")</f>
        <v/>
      </c>
      <c r="AX549" s="447" t="str">
        <f t="shared" si="2726"/>
        <v/>
      </c>
      <c r="AY549" s="447" t="str">
        <f t="shared" si="2726"/>
        <v/>
      </c>
      <c r="AZ549" s="448" t="str">
        <f t="shared" si="3"/>
        <v/>
      </c>
      <c r="BA549" s="447" t="str">
        <f t="shared" ref="BA549:BC549" si="2727">IF($C549&lt;&gt;"",AA549+AD549,"")</f>
        <v/>
      </c>
      <c r="BB549" s="447" t="str">
        <f t="shared" si="2727"/>
        <v/>
      </c>
      <c r="BC549" s="447" t="str">
        <f t="shared" si="2727"/>
        <v/>
      </c>
      <c r="BD549" s="448" t="str">
        <f t="shared" si="5"/>
        <v/>
      </c>
      <c r="BE549" s="447" t="str">
        <f t="shared" ref="BE549:BG549" si="2728">IF($C549&lt;&gt;"",AG549+AJ549,"")</f>
        <v/>
      </c>
      <c r="BF549" s="447" t="str">
        <f t="shared" si="2728"/>
        <v/>
      </c>
      <c r="BG549" s="447" t="str">
        <f t="shared" si="2728"/>
        <v/>
      </c>
      <c r="BH549" s="428" t="str">
        <f t="shared" si="7"/>
        <v/>
      </c>
      <c r="BI549" s="447" t="str">
        <f t="shared" ref="BI549:BK549" si="2729">IF($C549&lt;&gt;"",AJ549+AM549,"")</f>
        <v/>
      </c>
      <c r="BJ549" s="447" t="str">
        <f t="shared" si="2729"/>
        <v/>
      </c>
      <c r="BK549" s="447" t="str">
        <f t="shared" si="2729"/>
        <v/>
      </c>
      <c r="BL549" s="428" t="str">
        <f t="shared" si="9"/>
        <v/>
      </c>
    </row>
    <row r="550" spans="1:64" ht="24.75" customHeight="1">
      <c r="A550" s="449"/>
      <c r="B550" s="431"/>
      <c r="C550" s="432"/>
      <c r="D550" s="433"/>
      <c r="E550" s="434"/>
      <c r="F550" s="435"/>
      <c r="G550" s="436"/>
      <c r="H550" s="437"/>
      <c r="I550" s="437"/>
      <c r="J550" s="437"/>
      <c r="K550" s="435"/>
      <c r="L550" s="450"/>
      <c r="M550" s="439"/>
      <c r="N550" s="440"/>
      <c r="O550" s="441"/>
      <c r="P550" s="442"/>
      <c r="Q550" s="443"/>
      <c r="R550" s="441"/>
      <c r="S550" s="442"/>
      <c r="T550" s="443"/>
      <c r="U550" s="444"/>
      <c r="V550" s="444"/>
      <c r="W550" s="445"/>
      <c r="X550" s="446"/>
      <c r="Y550" s="444"/>
      <c r="Z550" s="445"/>
      <c r="AA550" s="446"/>
      <c r="AB550" s="444"/>
      <c r="AC550" s="445"/>
      <c r="AD550" s="446"/>
      <c r="AE550" s="444"/>
      <c r="AF550" s="445"/>
      <c r="AG550" s="446"/>
      <c r="AH550" s="444"/>
      <c r="AI550" s="445"/>
      <c r="AJ550" s="446"/>
      <c r="AK550" s="444"/>
      <c r="AL550" s="445"/>
      <c r="AM550" s="446"/>
      <c r="AN550" s="444"/>
      <c r="AO550" s="445"/>
      <c r="AP550" s="446"/>
      <c r="AQ550" s="444"/>
      <c r="AR550" s="445"/>
      <c r="AS550" s="447" t="str">
        <f t="shared" ref="AS550:AU550" si="2730">IF($C550&lt;&gt;"",O550+R550,"")</f>
        <v/>
      </c>
      <c r="AT550" s="447" t="str">
        <f t="shared" si="2730"/>
        <v/>
      </c>
      <c r="AU550" s="447" t="str">
        <f t="shared" si="2730"/>
        <v/>
      </c>
      <c r="AV550" s="448" t="str">
        <f t="shared" si="1"/>
        <v/>
      </c>
      <c r="AW550" s="447" t="str">
        <f t="shared" ref="AW550:AY550" si="2731">IF($C550&lt;&gt;"",U550+X550,"")</f>
        <v/>
      </c>
      <c r="AX550" s="447" t="str">
        <f t="shared" si="2731"/>
        <v/>
      </c>
      <c r="AY550" s="447" t="str">
        <f t="shared" si="2731"/>
        <v/>
      </c>
      <c r="AZ550" s="448" t="str">
        <f t="shared" si="3"/>
        <v/>
      </c>
      <c r="BA550" s="447" t="str">
        <f t="shared" ref="BA550:BC550" si="2732">IF($C550&lt;&gt;"",AA550+AD550,"")</f>
        <v/>
      </c>
      <c r="BB550" s="447" t="str">
        <f t="shared" si="2732"/>
        <v/>
      </c>
      <c r="BC550" s="447" t="str">
        <f t="shared" si="2732"/>
        <v/>
      </c>
      <c r="BD550" s="448" t="str">
        <f t="shared" si="5"/>
        <v/>
      </c>
      <c r="BE550" s="447" t="str">
        <f t="shared" ref="BE550:BG550" si="2733">IF($C550&lt;&gt;"",AG550+AJ550,"")</f>
        <v/>
      </c>
      <c r="BF550" s="447" t="str">
        <f t="shared" si="2733"/>
        <v/>
      </c>
      <c r="BG550" s="447" t="str">
        <f t="shared" si="2733"/>
        <v/>
      </c>
      <c r="BH550" s="428" t="str">
        <f t="shared" si="7"/>
        <v/>
      </c>
      <c r="BI550" s="447" t="str">
        <f t="shared" ref="BI550:BK550" si="2734">IF($C550&lt;&gt;"",AJ550+AM550,"")</f>
        <v/>
      </c>
      <c r="BJ550" s="447" t="str">
        <f t="shared" si="2734"/>
        <v/>
      </c>
      <c r="BK550" s="447" t="str">
        <f t="shared" si="2734"/>
        <v/>
      </c>
      <c r="BL550" s="428" t="str">
        <f t="shared" si="9"/>
        <v/>
      </c>
    </row>
    <row r="551" spans="1:64" ht="24.75" customHeight="1">
      <c r="A551" s="449"/>
      <c r="B551" s="431"/>
      <c r="C551" s="432"/>
      <c r="D551" s="433"/>
      <c r="E551" s="434"/>
      <c r="F551" s="435"/>
      <c r="G551" s="436"/>
      <c r="H551" s="437"/>
      <c r="I551" s="437"/>
      <c r="J551" s="437"/>
      <c r="K551" s="435"/>
      <c r="L551" s="450"/>
      <c r="M551" s="439"/>
      <c r="N551" s="440"/>
      <c r="O551" s="441"/>
      <c r="P551" s="442"/>
      <c r="Q551" s="443"/>
      <c r="R551" s="441"/>
      <c r="S551" s="442"/>
      <c r="T551" s="443"/>
      <c r="U551" s="444"/>
      <c r="V551" s="444"/>
      <c r="W551" s="445"/>
      <c r="X551" s="446"/>
      <c r="Y551" s="444"/>
      <c r="Z551" s="445"/>
      <c r="AA551" s="446"/>
      <c r="AB551" s="444"/>
      <c r="AC551" s="445"/>
      <c r="AD551" s="446"/>
      <c r="AE551" s="444"/>
      <c r="AF551" s="445"/>
      <c r="AG551" s="446"/>
      <c r="AH551" s="444"/>
      <c r="AI551" s="445"/>
      <c r="AJ551" s="446"/>
      <c r="AK551" s="444"/>
      <c r="AL551" s="445"/>
      <c r="AM551" s="446"/>
      <c r="AN551" s="444"/>
      <c r="AO551" s="445"/>
      <c r="AP551" s="446"/>
      <c r="AQ551" s="444"/>
      <c r="AR551" s="445"/>
      <c r="AS551" s="447" t="str">
        <f t="shared" ref="AS551:AU551" si="2735">IF($C551&lt;&gt;"",O551+R551,"")</f>
        <v/>
      </c>
      <c r="AT551" s="447" t="str">
        <f t="shared" si="2735"/>
        <v/>
      </c>
      <c r="AU551" s="447" t="str">
        <f t="shared" si="2735"/>
        <v/>
      </c>
      <c r="AV551" s="448" t="str">
        <f t="shared" si="1"/>
        <v/>
      </c>
      <c r="AW551" s="447" t="str">
        <f t="shared" ref="AW551:AY551" si="2736">IF($C551&lt;&gt;"",U551+X551,"")</f>
        <v/>
      </c>
      <c r="AX551" s="447" t="str">
        <f t="shared" si="2736"/>
        <v/>
      </c>
      <c r="AY551" s="447" t="str">
        <f t="shared" si="2736"/>
        <v/>
      </c>
      <c r="AZ551" s="448" t="str">
        <f t="shared" si="3"/>
        <v/>
      </c>
      <c r="BA551" s="447" t="str">
        <f t="shared" ref="BA551:BC551" si="2737">IF($C551&lt;&gt;"",AA551+AD551,"")</f>
        <v/>
      </c>
      <c r="BB551" s="447" t="str">
        <f t="shared" si="2737"/>
        <v/>
      </c>
      <c r="BC551" s="447" t="str">
        <f t="shared" si="2737"/>
        <v/>
      </c>
      <c r="BD551" s="448" t="str">
        <f t="shared" si="5"/>
        <v/>
      </c>
      <c r="BE551" s="447" t="str">
        <f t="shared" ref="BE551:BG551" si="2738">IF($C551&lt;&gt;"",AG551+AJ551,"")</f>
        <v/>
      </c>
      <c r="BF551" s="447" t="str">
        <f t="shared" si="2738"/>
        <v/>
      </c>
      <c r="BG551" s="447" t="str">
        <f t="shared" si="2738"/>
        <v/>
      </c>
      <c r="BH551" s="428" t="str">
        <f t="shared" si="7"/>
        <v/>
      </c>
      <c r="BI551" s="447" t="str">
        <f t="shared" ref="BI551:BK551" si="2739">IF($C551&lt;&gt;"",AJ551+AM551,"")</f>
        <v/>
      </c>
      <c r="BJ551" s="447" t="str">
        <f t="shared" si="2739"/>
        <v/>
      </c>
      <c r="BK551" s="447" t="str">
        <f t="shared" si="2739"/>
        <v/>
      </c>
      <c r="BL551" s="428" t="str">
        <f t="shared" si="9"/>
        <v/>
      </c>
    </row>
    <row r="552" spans="1:64" ht="24.75" customHeight="1">
      <c r="A552" s="449"/>
      <c r="B552" s="431"/>
      <c r="C552" s="432"/>
      <c r="D552" s="433"/>
      <c r="E552" s="434"/>
      <c r="F552" s="435"/>
      <c r="G552" s="436"/>
      <c r="H552" s="437"/>
      <c r="I552" s="437"/>
      <c r="J552" s="437"/>
      <c r="K552" s="435"/>
      <c r="L552" s="450"/>
      <c r="M552" s="439"/>
      <c r="N552" s="440"/>
      <c r="O552" s="441"/>
      <c r="P552" s="442"/>
      <c r="Q552" s="443"/>
      <c r="R552" s="441"/>
      <c r="S552" s="442"/>
      <c r="T552" s="443"/>
      <c r="U552" s="444"/>
      <c r="V552" s="444"/>
      <c r="W552" s="445"/>
      <c r="X552" s="446"/>
      <c r="Y552" s="444"/>
      <c r="Z552" s="445"/>
      <c r="AA552" s="446"/>
      <c r="AB552" s="444"/>
      <c r="AC552" s="445"/>
      <c r="AD552" s="446"/>
      <c r="AE552" s="444"/>
      <c r="AF552" s="445"/>
      <c r="AG552" s="446"/>
      <c r="AH552" s="444"/>
      <c r="AI552" s="445"/>
      <c r="AJ552" s="446"/>
      <c r="AK552" s="444"/>
      <c r="AL552" s="445"/>
      <c r="AM552" s="446"/>
      <c r="AN552" s="444"/>
      <c r="AO552" s="445"/>
      <c r="AP552" s="446"/>
      <c r="AQ552" s="444"/>
      <c r="AR552" s="445"/>
      <c r="AS552" s="447" t="str">
        <f t="shared" ref="AS552:AU552" si="2740">IF($C552&lt;&gt;"",O552+R552,"")</f>
        <v/>
      </c>
      <c r="AT552" s="447" t="str">
        <f t="shared" si="2740"/>
        <v/>
      </c>
      <c r="AU552" s="447" t="str">
        <f t="shared" si="2740"/>
        <v/>
      </c>
      <c r="AV552" s="448" t="str">
        <f t="shared" si="1"/>
        <v/>
      </c>
      <c r="AW552" s="447" t="str">
        <f t="shared" ref="AW552:AY552" si="2741">IF($C552&lt;&gt;"",U552+X552,"")</f>
        <v/>
      </c>
      <c r="AX552" s="447" t="str">
        <f t="shared" si="2741"/>
        <v/>
      </c>
      <c r="AY552" s="447" t="str">
        <f t="shared" si="2741"/>
        <v/>
      </c>
      <c r="AZ552" s="448" t="str">
        <f t="shared" si="3"/>
        <v/>
      </c>
      <c r="BA552" s="447" t="str">
        <f t="shared" ref="BA552:BC552" si="2742">IF($C552&lt;&gt;"",AA552+AD552,"")</f>
        <v/>
      </c>
      <c r="BB552" s="447" t="str">
        <f t="shared" si="2742"/>
        <v/>
      </c>
      <c r="BC552" s="447" t="str">
        <f t="shared" si="2742"/>
        <v/>
      </c>
      <c r="BD552" s="448" t="str">
        <f t="shared" si="5"/>
        <v/>
      </c>
      <c r="BE552" s="447" t="str">
        <f t="shared" ref="BE552:BG552" si="2743">IF($C552&lt;&gt;"",AG552+AJ552,"")</f>
        <v/>
      </c>
      <c r="BF552" s="447" t="str">
        <f t="shared" si="2743"/>
        <v/>
      </c>
      <c r="BG552" s="447" t="str">
        <f t="shared" si="2743"/>
        <v/>
      </c>
      <c r="BH552" s="428" t="str">
        <f t="shared" si="7"/>
        <v/>
      </c>
      <c r="BI552" s="447" t="str">
        <f t="shared" ref="BI552:BK552" si="2744">IF($C552&lt;&gt;"",AJ552+AM552,"")</f>
        <v/>
      </c>
      <c r="BJ552" s="447" t="str">
        <f t="shared" si="2744"/>
        <v/>
      </c>
      <c r="BK552" s="447" t="str">
        <f t="shared" si="2744"/>
        <v/>
      </c>
      <c r="BL552" s="428" t="str">
        <f t="shared" si="9"/>
        <v/>
      </c>
    </row>
    <row r="553" spans="1:64" ht="24.75" customHeight="1">
      <c r="A553" s="449"/>
      <c r="B553" s="431"/>
      <c r="C553" s="432"/>
      <c r="D553" s="433"/>
      <c r="E553" s="434"/>
      <c r="F553" s="435"/>
      <c r="G553" s="436"/>
      <c r="H553" s="437"/>
      <c r="I553" s="437"/>
      <c r="J553" s="437"/>
      <c r="K553" s="435"/>
      <c r="L553" s="450"/>
      <c r="M553" s="439"/>
      <c r="N553" s="440"/>
      <c r="O553" s="441"/>
      <c r="P553" s="442"/>
      <c r="Q553" s="443"/>
      <c r="R553" s="441"/>
      <c r="S553" s="442"/>
      <c r="T553" s="443"/>
      <c r="U553" s="444"/>
      <c r="V553" s="444"/>
      <c r="W553" s="445"/>
      <c r="X553" s="446"/>
      <c r="Y553" s="444"/>
      <c r="Z553" s="445"/>
      <c r="AA553" s="446"/>
      <c r="AB553" s="444"/>
      <c r="AC553" s="445"/>
      <c r="AD553" s="446"/>
      <c r="AE553" s="444"/>
      <c r="AF553" s="445"/>
      <c r="AG553" s="446"/>
      <c r="AH553" s="444"/>
      <c r="AI553" s="445"/>
      <c r="AJ553" s="446"/>
      <c r="AK553" s="444"/>
      <c r="AL553" s="445"/>
      <c r="AM553" s="446"/>
      <c r="AN553" s="444"/>
      <c r="AO553" s="445"/>
      <c r="AP553" s="446"/>
      <c r="AQ553" s="444"/>
      <c r="AR553" s="445"/>
      <c r="AS553" s="447" t="str">
        <f t="shared" ref="AS553:AU553" si="2745">IF($C553&lt;&gt;"",O553+R553,"")</f>
        <v/>
      </c>
      <c r="AT553" s="447" t="str">
        <f t="shared" si="2745"/>
        <v/>
      </c>
      <c r="AU553" s="447" t="str">
        <f t="shared" si="2745"/>
        <v/>
      </c>
      <c r="AV553" s="448" t="str">
        <f t="shared" si="1"/>
        <v/>
      </c>
      <c r="AW553" s="447" t="str">
        <f t="shared" ref="AW553:AY553" si="2746">IF($C553&lt;&gt;"",U553+X553,"")</f>
        <v/>
      </c>
      <c r="AX553" s="447" t="str">
        <f t="shared" si="2746"/>
        <v/>
      </c>
      <c r="AY553" s="447" t="str">
        <f t="shared" si="2746"/>
        <v/>
      </c>
      <c r="AZ553" s="448" t="str">
        <f t="shared" si="3"/>
        <v/>
      </c>
      <c r="BA553" s="447" t="str">
        <f t="shared" ref="BA553:BC553" si="2747">IF($C553&lt;&gt;"",AA553+AD553,"")</f>
        <v/>
      </c>
      <c r="BB553" s="447" t="str">
        <f t="shared" si="2747"/>
        <v/>
      </c>
      <c r="BC553" s="447" t="str">
        <f t="shared" si="2747"/>
        <v/>
      </c>
      <c r="BD553" s="448" t="str">
        <f t="shared" si="5"/>
        <v/>
      </c>
      <c r="BE553" s="447" t="str">
        <f t="shared" ref="BE553:BG553" si="2748">IF($C553&lt;&gt;"",AG553+AJ553,"")</f>
        <v/>
      </c>
      <c r="BF553" s="447" t="str">
        <f t="shared" si="2748"/>
        <v/>
      </c>
      <c r="BG553" s="447" t="str">
        <f t="shared" si="2748"/>
        <v/>
      </c>
      <c r="BH553" s="428" t="str">
        <f t="shared" si="7"/>
        <v/>
      </c>
      <c r="BI553" s="447" t="str">
        <f t="shared" ref="BI553:BK553" si="2749">IF($C553&lt;&gt;"",AJ553+AM553,"")</f>
        <v/>
      </c>
      <c r="BJ553" s="447" t="str">
        <f t="shared" si="2749"/>
        <v/>
      </c>
      <c r="BK553" s="447" t="str">
        <f t="shared" si="2749"/>
        <v/>
      </c>
      <c r="BL553" s="428" t="str">
        <f t="shared" si="9"/>
        <v/>
      </c>
    </row>
    <row r="554" spans="1:64" ht="24.75" customHeight="1">
      <c r="A554" s="449"/>
      <c r="B554" s="431"/>
      <c r="C554" s="432"/>
      <c r="D554" s="433"/>
      <c r="E554" s="434"/>
      <c r="F554" s="435"/>
      <c r="G554" s="436"/>
      <c r="H554" s="437"/>
      <c r="I554" s="437"/>
      <c r="J554" s="437"/>
      <c r="K554" s="435"/>
      <c r="L554" s="450"/>
      <c r="M554" s="439"/>
      <c r="N554" s="440"/>
      <c r="O554" s="441"/>
      <c r="P554" s="442"/>
      <c r="Q554" s="443"/>
      <c r="R554" s="441"/>
      <c r="S554" s="442"/>
      <c r="T554" s="443"/>
      <c r="U554" s="444"/>
      <c r="V554" s="444"/>
      <c r="W554" s="445"/>
      <c r="X554" s="446"/>
      <c r="Y554" s="444"/>
      <c r="Z554" s="445"/>
      <c r="AA554" s="446"/>
      <c r="AB554" s="444"/>
      <c r="AC554" s="445"/>
      <c r="AD554" s="446"/>
      <c r="AE554" s="444"/>
      <c r="AF554" s="445"/>
      <c r="AG554" s="446"/>
      <c r="AH554" s="444"/>
      <c r="AI554" s="445"/>
      <c r="AJ554" s="446"/>
      <c r="AK554" s="444"/>
      <c r="AL554" s="445"/>
      <c r="AM554" s="446"/>
      <c r="AN554" s="444"/>
      <c r="AO554" s="445"/>
      <c r="AP554" s="446"/>
      <c r="AQ554" s="444"/>
      <c r="AR554" s="445"/>
      <c r="AS554" s="447" t="str">
        <f t="shared" ref="AS554:AU554" si="2750">IF($C554&lt;&gt;"",O554+R554,"")</f>
        <v/>
      </c>
      <c r="AT554" s="447" t="str">
        <f t="shared" si="2750"/>
        <v/>
      </c>
      <c r="AU554" s="447" t="str">
        <f t="shared" si="2750"/>
        <v/>
      </c>
      <c r="AV554" s="448" t="str">
        <f t="shared" si="1"/>
        <v/>
      </c>
      <c r="AW554" s="447" t="str">
        <f t="shared" ref="AW554:AY554" si="2751">IF($C554&lt;&gt;"",U554+X554,"")</f>
        <v/>
      </c>
      <c r="AX554" s="447" t="str">
        <f t="shared" si="2751"/>
        <v/>
      </c>
      <c r="AY554" s="447" t="str">
        <f t="shared" si="2751"/>
        <v/>
      </c>
      <c r="AZ554" s="448" t="str">
        <f t="shared" si="3"/>
        <v/>
      </c>
      <c r="BA554" s="447" t="str">
        <f t="shared" ref="BA554:BC554" si="2752">IF($C554&lt;&gt;"",AA554+AD554,"")</f>
        <v/>
      </c>
      <c r="BB554" s="447" t="str">
        <f t="shared" si="2752"/>
        <v/>
      </c>
      <c r="BC554" s="447" t="str">
        <f t="shared" si="2752"/>
        <v/>
      </c>
      <c r="BD554" s="448" t="str">
        <f t="shared" si="5"/>
        <v/>
      </c>
      <c r="BE554" s="447" t="str">
        <f t="shared" ref="BE554:BG554" si="2753">IF($C554&lt;&gt;"",AG554+AJ554,"")</f>
        <v/>
      </c>
      <c r="BF554" s="447" t="str">
        <f t="shared" si="2753"/>
        <v/>
      </c>
      <c r="BG554" s="447" t="str">
        <f t="shared" si="2753"/>
        <v/>
      </c>
      <c r="BH554" s="428" t="str">
        <f t="shared" si="7"/>
        <v/>
      </c>
      <c r="BI554" s="447" t="str">
        <f t="shared" ref="BI554:BK554" si="2754">IF($C554&lt;&gt;"",AJ554+AM554,"")</f>
        <v/>
      </c>
      <c r="BJ554" s="447" t="str">
        <f t="shared" si="2754"/>
        <v/>
      </c>
      <c r="BK554" s="447" t="str">
        <f t="shared" si="2754"/>
        <v/>
      </c>
      <c r="BL554" s="428" t="str">
        <f t="shared" si="9"/>
        <v/>
      </c>
    </row>
    <row r="555" spans="1:64" ht="24.75" customHeight="1">
      <c r="A555" s="449"/>
      <c r="B555" s="431"/>
      <c r="C555" s="432"/>
      <c r="D555" s="433"/>
      <c r="E555" s="434"/>
      <c r="F555" s="435"/>
      <c r="G555" s="436"/>
      <c r="H555" s="437"/>
      <c r="I555" s="437"/>
      <c r="J555" s="437"/>
      <c r="K555" s="435"/>
      <c r="L555" s="450"/>
      <c r="M555" s="439"/>
      <c r="N555" s="440"/>
      <c r="O555" s="441"/>
      <c r="P555" s="442"/>
      <c r="Q555" s="443"/>
      <c r="R555" s="441"/>
      <c r="S555" s="442"/>
      <c r="T555" s="443"/>
      <c r="U555" s="444"/>
      <c r="V555" s="444"/>
      <c r="W555" s="445"/>
      <c r="X555" s="446"/>
      <c r="Y555" s="444"/>
      <c r="Z555" s="445"/>
      <c r="AA555" s="446"/>
      <c r="AB555" s="444"/>
      <c r="AC555" s="445"/>
      <c r="AD555" s="446"/>
      <c r="AE555" s="444"/>
      <c r="AF555" s="445"/>
      <c r="AG555" s="446"/>
      <c r="AH555" s="444"/>
      <c r="AI555" s="445"/>
      <c r="AJ555" s="446"/>
      <c r="AK555" s="444"/>
      <c r="AL555" s="445"/>
      <c r="AM555" s="446"/>
      <c r="AN555" s="444"/>
      <c r="AO555" s="445"/>
      <c r="AP555" s="446"/>
      <c r="AQ555" s="444"/>
      <c r="AR555" s="445"/>
      <c r="AS555" s="447" t="str">
        <f t="shared" ref="AS555:AU555" si="2755">IF($C555&lt;&gt;"",O555+R555,"")</f>
        <v/>
      </c>
      <c r="AT555" s="447" t="str">
        <f t="shared" si="2755"/>
        <v/>
      </c>
      <c r="AU555" s="447" t="str">
        <f t="shared" si="2755"/>
        <v/>
      </c>
      <c r="AV555" s="448" t="str">
        <f t="shared" si="1"/>
        <v/>
      </c>
      <c r="AW555" s="447" t="str">
        <f t="shared" ref="AW555:AY555" si="2756">IF($C555&lt;&gt;"",U555+X555,"")</f>
        <v/>
      </c>
      <c r="AX555" s="447" t="str">
        <f t="shared" si="2756"/>
        <v/>
      </c>
      <c r="AY555" s="447" t="str">
        <f t="shared" si="2756"/>
        <v/>
      </c>
      <c r="AZ555" s="448" t="str">
        <f t="shared" si="3"/>
        <v/>
      </c>
      <c r="BA555" s="447" t="str">
        <f t="shared" ref="BA555:BC555" si="2757">IF($C555&lt;&gt;"",AA555+AD555,"")</f>
        <v/>
      </c>
      <c r="BB555" s="447" t="str">
        <f t="shared" si="2757"/>
        <v/>
      </c>
      <c r="BC555" s="447" t="str">
        <f t="shared" si="2757"/>
        <v/>
      </c>
      <c r="BD555" s="448" t="str">
        <f t="shared" si="5"/>
        <v/>
      </c>
      <c r="BE555" s="447" t="str">
        <f t="shared" ref="BE555:BG555" si="2758">IF($C555&lt;&gt;"",AG555+AJ555,"")</f>
        <v/>
      </c>
      <c r="BF555" s="447" t="str">
        <f t="shared" si="2758"/>
        <v/>
      </c>
      <c r="BG555" s="447" t="str">
        <f t="shared" si="2758"/>
        <v/>
      </c>
      <c r="BH555" s="428" t="str">
        <f t="shared" si="7"/>
        <v/>
      </c>
      <c r="BI555" s="447" t="str">
        <f t="shared" ref="BI555:BK555" si="2759">IF($C555&lt;&gt;"",AJ555+AM555,"")</f>
        <v/>
      </c>
      <c r="BJ555" s="447" t="str">
        <f t="shared" si="2759"/>
        <v/>
      </c>
      <c r="BK555" s="447" t="str">
        <f t="shared" si="2759"/>
        <v/>
      </c>
      <c r="BL555" s="428" t="str">
        <f t="shared" si="9"/>
        <v/>
      </c>
    </row>
    <row r="556" spans="1:64" ht="24.75" customHeight="1">
      <c r="A556" s="449"/>
      <c r="B556" s="431"/>
      <c r="C556" s="432"/>
      <c r="D556" s="433"/>
      <c r="E556" s="434"/>
      <c r="F556" s="435"/>
      <c r="G556" s="436"/>
      <c r="H556" s="437"/>
      <c r="I556" s="437"/>
      <c r="J556" s="437"/>
      <c r="K556" s="435"/>
      <c r="L556" s="450"/>
      <c r="M556" s="439"/>
      <c r="N556" s="440"/>
      <c r="O556" s="441"/>
      <c r="P556" s="442"/>
      <c r="Q556" s="443"/>
      <c r="R556" s="441"/>
      <c r="S556" s="442"/>
      <c r="T556" s="443"/>
      <c r="U556" s="444"/>
      <c r="V556" s="444"/>
      <c r="W556" s="445"/>
      <c r="X556" s="446"/>
      <c r="Y556" s="444"/>
      <c r="Z556" s="445"/>
      <c r="AA556" s="446"/>
      <c r="AB556" s="444"/>
      <c r="AC556" s="445"/>
      <c r="AD556" s="446"/>
      <c r="AE556" s="444"/>
      <c r="AF556" s="445"/>
      <c r="AG556" s="446"/>
      <c r="AH556" s="444"/>
      <c r="AI556" s="445"/>
      <c r="AJ556" s="446"/>
      <c r="AK556" s="444"/>
      <c r="AL556" s="445"/>
      <c r="AM556" s="446"/>
      <c r="AN556" s="444"/>
      <c r="AO556" s="445"/>
      <c r="AP556" s="446"/>
      <c r="AQ556" s="444"/>
      <c r="AR556" s="445"/>
      <c r="AS556" s="447" t="str">
        <f t="shared" ref="AS556:AU556" si="2760">IF($C556&lt;&gt;"",O556+R556,"")</f>
        <v/>
      </c>
      <c r="AT556" s="447" t="str">
        <f t="shared" si="2760"/>
        <v/>
      </c>
      <c r="AU556" s="447" t="str">
        <f t="shared" si="2760"/>
        <v/>
      </c>
      <c r="AV556" s="448" t="str">
        <f t="shared" si="1"/>
        <v/>
      </c>
      <c r="AW556" s="447" t="str">
        <f t="shared" ref="AW556:AY556" si="2761">IF($C556&lt;&gt;"",U556+X556,"")</f>
        <v/>
      </c>
      <c r="AX556" s="447" t="str">
        <f t="shared" si="2761"/>
        <v/>
      </c>
      <c r="AY556" s="447" t="str">
        <f t="shared" si="2761"/>
        <v/>
      </c>
      <c r="AZ556" s="448" t="str">
        <f t="shared" si="3"/>
        <v/>
      </c>
      <c r="BA556" s="447" t="str">
        <f t="shared" ref="BA556:BC556" si="2762">IF($C556&lt;&gt;"",AA556+AD556,"")</f>
        <v/>
      </c>
      <c r="BB556" s="447" t="str">
        <f t="shared" si="2762"/>
        <v/>
      </c>
      <c r="BC556" s="447" t="str">
        <f t="shared" si="2762"/>
        <v/>
      </c>
      <c r="BD556" s="448" t="str">
        <f t="shared" si="5"/>
        <v/>
      </c>
      <c r="BE556" s="447" t="str">
        <f t="shared" ref="BE556:BG556" si="2763">IF($C556&lt;&gt;"",AG556+AJ556,"")</f>
        <v/>
      </c>
      <c r="BF556" s="447" t="str">
        <f t="shared" si="2763"/>
        <v/>
      </c>
      <c r="BG556" s="447" t="str">
        <f t="shared" si="2763"/>
        <v/>
      </c>
      <c r="BH556" s="428" t="str">
        <f t="shared" si="7"/>
        <v/>
      </c>
      <c r="BI556" s="447" t="str">
        <f t="shared" ref="BI556:BK556" si="2764">IF($C556&lt;&gt;"",AJ556+AM556,"")</f>
        <v/>
      </c>
      <c r="BJ556" s="447" t="str">
        <f t="shared" si="2764"/>
        <v/>
      </c>
      <c r="BK556" s="447" t="str">
        <f t="shared" si="2764"/>
        <v/>
      </c>
      <c r="BL556" s="428" t="str">
        <f t="shared" si="9"/>
        <v/>
      </c>
    </row>
    <row r="557" spans="1:64" ht="24.75" customHeight="1">
      <c r="A557" s="449"/>
      <c r="B557" s="431"/>
      <c r="C557" s="432"/>
      <c r="D557" s="433"/>
      <c r="E557" s="434"/>
      <c r="F557" s="435"/>
      <c r="G557" s="436"/>
      <c r="H557" s="437"/>
      <c r="I557" s="437"/>
      <c r="J557" s="437"/>
      <c r="K557" s="435"/>
      <c r="L557" s="450"/>
      <c r="M557" s="439"/>
      <c r="N557" s="440"/>
      <c r="O557" s="441"/>
      <c r="P557" s="442"/>
      <c r="Q557" s="443"/>
      <c r="R557" s="441"/>
      <c r="S557" s="442"/>
      <c r="T557" s="443"/>
      <c r="U557" s="444"/>
      <c r="V557" s="444"/>
      <c r="W557" s="445"/>
      <c r="X557" s="446"/>
      <c r="Y557" s="444"/>
      <c r="Z557" s="445"/>
      <c r="AA557" s="446"/>
      <c r="AB557" s="444"/>
      <c r="AC557" s="445"/>
      <c r="AD557" s="446"/>
      <c r="AE557" s="444"/>
      <c r="AF557" s="445"/>
      <c r="AG557" s="446"/>
      <c r="AH557" s="444"/>
      <c r="AI557" s="445"/>
      <c r="AJ557" s="446"/>
      <c r="AK557" s="444"/>
      <c r="AL557" s="445"/>
      <c r="AM557" s="446"/>
      <c r="AN557" s="444"/>
      <c r="AO557" s="445"/>
      <c r="AP557" s="446"/>
      <c r="AQ557" s="444"/>
      <c r="AR557" s="445"/>
      <c r="AS557" s="447" t="str">
        <f t="shared" ref="AS557:AU557" si="2765">IF($C557&lt;&gt;"",O557+R557,"")</f>
        <v/>
      </c>
      <c r="AT557" s="447" t="str">
        <f t="shared" si="2765"/>
        <v/>
      </c>
      <c r="AU557" s="447" t="str">
        <f t="shared" si="2765"/>
        <v/>
      </c>
      <c r="AV557" s="448" t="str">
        <f t="shared" si="1"/>
        <v/>
      </c>
      <c r="AW557" s="447" t="str">
        <f t="shared" ref="AW557:AY557" si="2766">IF($C557&lt;&gt;"",U557+X557,"")</f>
        <v/>
      </c>
      <c r="AX557" s="447" t="str">
        <f t="shared" si="2766"/>
        <v/>
      </c>
      <c r="AY557" s="447" t="str">
        <f t="shared" si="2766"/>
        <v/>
      </c>
      <c r="AZ557" s="448" t="str">
        <f t="shared" si="3"/>
        <v/>
      </c>
      <c r="BA557" s="447" t="str">
        <f t="shared" ref="BA557:BC557" si="2767">IF($C557&lt;&gt;"",AA557+AD557,"")</f>
        <v/>
      </c>
      <c r="BB557" s="447" t="str">
        <f t="shared" si="2767"/>
        <v/>
      </c>
      <c r="BC557" s="447" t="str">
        <f t="shared" si="2767"/>
        <v/>
      </c>
      <c r="BD557" s="448" t="str">
        <f t="shared" si="5"/>
        <v/>
      </c>
      <c r="BE557" s="447" t="str">
        <f t="shared" ref="BE557:BG557" si="2768">IF($C557&lt;&gt;"",AG557+AJ557,"")</f>
        <v/>
      </c>
      <c r="BF557" s="447" t="str">
        <f t="shared" si="2768"/>
        <v/>
      </c>
      <c r="BG557" s="447" t="str">
        <f t="shared" si="2768"/>
        <v/>
      </c>
      <c r="BH557" s="428" t="str">
        <f t="shared" si="7"/>
        <v/>
      </c>
      <c r="BI557" s="447" t="str">
        <f t="shared" ref="BI557:BK557" si="2769">IF($C557&lt;&gt;"",AJ557+AM557,"")</f>
        <v/>
      </c>
      <c r="BJ557" s="447" t="str">
        <f t="shared" si="2769"/>
        <v/>
      </c>
      <c r="BK557" s="447" t="str">
        <f t="shared" si="2769"/>
        <v/>
      </c>
      <c r="BL557" s="428" t="str">
        <f t="shared" si="9"/>
        <v/>
      </c>
    </row>
    <row r="558" spans="1:64" ht="24.75" customHeight="1">
      <c r="A558" s="449"/>
      <c r="B558" s="431"/>
      <c r="C558" s="432"/>
      <c r="D558" s="433"/>
      <c r="E558" s="434"/>
      <c r="F558" s="435"/>
      <c r="G558" s="436"/>
      <c r="H558" s="437"/>
      <c r="I558" s="437"/>
      <c r="J558" s="437"/>
      <c r="K558" s="435"/>
      <c r="L558" s="450"/>
      <c r="M558" s="439"/>
      <c r="N558" s="440"/>
      <c r="O558" s="441"/>
      <c r="P558" s="442"/>
      <c r="Q558" s="443"/>
      <c r="R558" s="441"/>
      <c r="S558" s="442"/>
      <c r="T558" s="443"/>
      <c r="U558" s="444"/>
      <c r="V558" s="444"/>
      <c r="W558" s="445"/>
      <c r="X558" s="446"/>
      <c r="Y558" s="444"/>
      <c r="Z558" s="445"/>
      <c r="AA558" s="446"/>
      <c r="AB558" s="444"/>
      <c r="AC558" s="445"/>
      <c r="AD558" s="446"/>
      <c r="AE558" s="444"/>
      <c r="AF558" s="445"/>
      <c r="AG558" s="446"/>
      <c r="AH558" s="444"/>
      <c r="AI558" s="445"/>
      <c r="AJ558" s="446"/>
      <c r="AK558" s="444"/>
      <c r="AL558" s="445"/>
      <c r="AM558" s="446"/>
      <c r="AN558" s="444"/>
      <c r="AO558" s="445"/>
      <c r="AP558" s="446"/>
      <c r="AQ558" s="444"/>
      <c r="AR558" s="445"/>
      <c r="AS558" s="447" t="str">
        <f t="shared" ref="AS558:AU558" si="2770">IF($C558&lt;&gt;"",O558+R558,"")</f>
        <v/>
      </c>
      <c r="AT558" s="447" t="str">
        <f t="shared" si="2770"/>
        <v/>
      </c>
      <c r="AU558" s="447" t="str">
        <f t="shared" si="2770"/>
        <v/>
      </c>
      <c r="AV558" s="448" t="str">
        <f t="shared" si="1"/>
        <v/>
      </c>
      <c r="AW558" s="447" t="str">
        <f t="shared" ref="AW558:AY558" si="2771">IF($C558&lt;&gt;"",U558+X558,"")</f>
        <v/>
      </c>
      <c r="AX558" s="447" t="str">
        <f t="shared" si="2771"/>
        <v/>
      </c>
      <c r="AY558" s="447" t="str">
        <f t="shared" si="2771"/>
        <v/>
      </c>
      <c r="AZ558" s="448" t="str">
        <f t="shared" si="3"/>
        <v/>
      </c>
      <c r="BA558" s="447" t="str">
        <f t="shared" ref="BA558:BC558" si="2772">IF($C558&lt;&gt;"",AA558+AD558,"")</f>
        <v/>
      </c>
      <c r="BB558" s="447" t="str">
        <f t="shared" si="2772"/>
        <v/>
      </c>
      <c r="BC558" s="447" t="str">
        <f t="shared" si="2772"/>
        <v/>
      </c>
      <c r="BD558" s="448" t="str">
        <f t="shared" si="5"/>
        <v/>
      </c>
      <c r="BE558" s="447" t="str">
        <f t="shared" ref="BE558:BG558" si="2773">IF($C558&lt;&gt;"",AG558+AJ558,"")</f>
        <v/>
      </c>
      <c r="BF558" s="447" t="str">
        <f t="shared" si="2773"/>
        <v/>
      </c>
      <c r="BG558" s="447" t="str">
        <f t="shared" si="2773"/>
        <v/>
      </c>
      <c r="BH558" s="428" t="str">
        <f t="shared" si="7"/>
        <v/>
      </c>
      <c r="BI558" s="447" t="str">
        <f t="shared" ref="BI558:BK558" si="2774">IF($C558&lt;&gt;"",AJ558+AM558,"")</f>
        <v/>
      </c>
      <c r="BJ558" s="447" t="str">
        <f t="shared" si="2774"/>
        <v/>
      </c>
      <c r="BK558" s="447" t="str">
        <f t="shared" si="2774"/>
        <v/>
      </c>
      <c r="BL558" s="428" t="str">
        <f t="shared" si="9"/>
        <v/>
      </c>
    </row>
    <row r="559" spans="1:64" ht="24.75" customHeight="1">
      <c r="A559" s="449"/>
      <c r="B559" s="431"/>
      <c r="C559" s="432"/>
      <c r="D559" s="433"/>
      <c r="E559" s="434"/>
      <c r="F559" s="435"/>
      <c r="G559" s="436"/>
      <c r="H559" s="437"/>
      <c r="I559" s="437"/>
      <c r="J559" s="437"/>
      <c r="K559" s="435"/>
      <c r="L559" s="450"/>
      <c r="M559" s="439"/>
      <c r="N559" s="440"/>
      <c r="O559" s="441"/>
      <c r="P559" s="442"/>
      <c r="Q559" s="443"/>
      <c r="R559" s="441"/>
      <c r="S559" s="442"/>
      <c r="T559" s="443"/>
      <c r="U559" s="444"/>
      <c r="V559" s="444"/>
      <c r="W559" s="445"/>
      <c r="X559" s="446"/>
      <c r="Y559" s="444"/>
      <c r="Z559" s="445"/>
      <c r="AA559" s="446"/>
      <c r="AB559" s="444"/>
      <c r="AC559" s="445"/>
      <c r="AD559" s="446"/>
      <c r="AE559" s="444"/>
      <c r="AF559" s="445"/>
      <c r="AG559" s="446"/>
      <c r="AH559" s="444"/>
      <c r="AI559" s="445"/>
      <c r="AJ559" s="446"/>
      <c r="AK559" s="444"/>
      <c r="AL559" s="445"/>
      <c r="AM559" s="446"/>
      <c r="AN559" s="444"/>
      <c r="AO559" s="445"/>
      <c r="AP559" s="446"/>
      <c r="AQ559" s="444"/>
      <c r="AR559" s="445"/>
      <c r="AS559" s="447" t="str">
        <f t="shared" ref="AS559:AU559" si="2775">IF($C559&lt;&gt;"",O559+R559,"")</f>
        <v/>
      </c>
      <c r="AT559" s="447" t="str">
        <f t="shared" si="2775"/>
        <v/>
      </c>
      <c r="AU559" s="447" t="str">
        <f t="shared" si="2775"/>
        <v/>
      </c>
      <c r="AV559" s="448" t="str">
        <f t="shared" si="1"/>
        <v/>
      </c>
      <c r="AW559" s="447" t="str">
        <f t="shared" ref="AW559:AY559" si="2776">IF($C559&lt;&gt;"",U559+X559,"")</f>
        <v/>
      </c>
      <c r="AX559" s="447" t="str">
        <f t="shared" si="2776"/>
        <v/>
      </c>
      <c r="AY559" s="447" t="str">
        <f t="shared" si="2776"/>
        <v/>
      </c>
      <c r="AZ559" s="448" t="str">
        <f t="shared" si="3"/>
        <v/>
      </c>
      <c r="BA559" s="447" t="str">
        <f t="shared" ref="BA559:BC559" si="2777">IF($C559&lt;&gt;"",AA559+AD559,"")</f>
        <v/>
      </c>
      <c r="BB559" s="447" t="str">
        <f t="shared" si="2777"/>
        <v/>
      </c>
      <c r="BC559" s="447" t="str">
        <f t="shared" si="2777"/>
        <v/>
      </c>
      <c r="BD559" s="448" t="str">
        <f t="shared" si="5"/>
        <v/>
      </c>
      <c r="BE559" s="447" t="str">
        <f t="shared" ref="BE559:BG559" si="2778">IF($C559&lt;&gt;"",AG559+AJ559,"")</f>
        <v/>
      </c>
      <c r="BF559" s="447" t="str">
        <f t="shared" si="2778"/>
        <v/>
      </c>
      <c r="BG559" s="447" t="str">
        <f t="shared" si="2778"/>
        <v/>
      </c>
      <c r="BH559" s="428" t="str">
        <f t="shared" si="7"/>
        <v/>
      </c>
      <c r="BI559" s="447" t="str">
        <f t="shared" ref="BI559:BK559" si="2779">IF($C559&lt;&gt;"",AJ559+AM559,"")</f>
        <v/>
      </c>
      <c r="BJ559" s="447" t="str">
        <f t="shared" si="2779"/>
        <v/>
      </c>
      <c r="BK559" s="447" t="str">
        <f t="shared" si="2779"/>
        <v/>
      </c>
      <c r="BL559" s="428" t="str">
        <f t="shared" si="9"/>
        <v/>
      </c>
    </row>
    <row r="560" spans="1:64" ht="24.75" customHeight="1">
      <c r="A560" s="449"/>
      <c r="B560" s="431"/>
      <c r="C560" s="432"/>
      <c r="D560" s="433"/>
      <c r="E560" s="434"/>
      <c r="F560" s="435"/>
      <c r="G560" s="436"/>
      <c r="H560" s="437"/>
      <c r="I560" s="437"/>
      <c r="J560" s="437"/>
      <c r="K560" s="435"/>
      <c r="L560" s="450"/>
      <c r="M560" s="439"/>
      <c r="N560" s="440"/>
      <c r="O560" s="441"/>
      <c r="P560" s="442"/>
      <c r="Q560" s="443"/>
      <c r="R560" s="441"/>
      <c r="S560" s="442"/>
      <c r="T560" s="443"/>
      <c r="U560" s="444"/>
      <c r="V560" s="444"/>
      <c r="W560" s="445"/>
      <c r="X560" s="446"/>
      <c r="Y560" s="444"/>
      <c r="Z560" s="445"/>
      <c r="AA560" s="446"/>
      <c r="AB560" s="444"/>
      <c r="AC560" s="445"/>
      <c r="AD560" s="446"/>
      <c r="AE560" s="444"/>
      <c r="AF560" s="445"/>
      <c r="AG560" s="446"/>
      <c r="AH560" s="444"/>
      <c r="AI560" s="445"/>
      <c r="AJ560" s="446"/>
      <c r="AK560" s="444"/>
      <c r="AL560" s="445"/>
      <c r="AM560" s="446"/>
      <c r="AN560" s="444"/>
      <c r="AO560" s="445"/>
      <c r="AP560" s="446"/>
      <c r="AQ560" s="444"/>
      <c r="AR560" s="445"/>
      <c r="AS560" s="447" t="str">
        <f t="shared" ref="AS560:AU560" si="2780">IF($C560&lt;&gt;"",O560+R560,"")</f>
        <v/>
      </c>
      <c r="AT560" s="447" t="str">
        <f t="shared" si="2780"/>
        <v/>
      </c>
      <c r="AU560" s="447" t="str">
        <f t="shared" si="2780"/>
        <v/>
      </c>
      <c r="AV560" s="448" t="str">
        <f t="shared" si="1"/>
        <v/>
      </c>
      <c r="AW560" s="447" t="str">
        <f t="shared" ref="AW560:AY560" si="2781">IF($C560&lt;&gt;"",U560+X560,"")</f>
        <v/>
      </c>
      <c r="AX560" s="447" t="str">
        <f t="shared" si="2781"/>
        <v/>
      </c>
      <c r="AY560" s="447" t="str">
        <f t="shared" si="2781"/>
        <v/>
      </c>
      <c r="AZ560" s="448" t="str">
        <f t="shared" si="3"/>
        <v/>
      </c>
      <c r="BA560" s="447" t="str">
        <f t="shared" ref="BA560:BC560" si="2782">IF($C560&lt;&gt;"",AA560+AD560,"")</f>
        <v/>
      </c>
      <c r="BB560" s="447" t="str">
        <f t="shared" si="2782"/>
        <v/>
      </c>
      <c r="BC560" s="447" t="str">
        <f t="shared" si="2782"/>
        <v/>
      </c>
      <c r="BD560" s="448" t="str">
        <f t="shared" si="5"/>
        <v/>
      </c>
      <c r="BE560" s="447" t="str">
        <f t="shared" ref="BE560:BG560" si="2783">IF($C560&lt;&gt;"",AG560+AJ560,"")</f>
        <v/>
      </c>
      <c r="BF560" s="447" t="str">
        <f t="shared" si="2783"/>
        <v/>
      </c>
      <c r="BG560" s="447" t="str">
        <f t="shared" si="2783"/>
        <v/>
      </c>
      <c r="BH560" s="428" t="str">
        <f t="shared" si="7"/>
        <v/>
      </c>
      <c r="BI560" s="447" t="str">
        <f t="shared" ref="BI560:BK560" si="2784">IF($C560&lt;&gt;"",AJ560+AM560,"")</f>
        <v/>
      </c>
      <c r="BJ560" s="447" t="str">
        <f t="shared" si="2784"/>
        <v/>
      </c>
      <c r="BK560" s="447" t="str">
        <f t="shared" si="2784"/>
        <v/>
      </c>
      <c r="BL560" s="428" t="str">
        <f t="shared" si="9"/>
        <v/>
      </c>
    </row>
    <row r="561" spans="1:64" ht="24.75" customHeight="1">
      <c r="A561" s="449"/>
      <c r="B561" s="431"/>
      <c r="C561" s="432"/>
      <c r="D561" s="433"/>
      <c r="E561" s="434"/>
      <c r="F561" s="435"/>
      <c r="G561" s="436"/>
      <c r="H561" s="437"/>
      <c r="I561" s="437"/>
      <c r="J561" s="437"/>
      <c r="K561" s="435"/>
      <c r="L561" s="450"/>
      <c r="M561" s="439"/>
      <c r="N561" s="440"/>
      <c r="O561" s="441"/>
      <c r="P561" s="442"/>
      <c r="Q561" s="443"/>
      <c r="R561" s="441"/>
      <c r="S561" s="442"/>
      <c r="T561" s="443"/>
      <c r="U561" s="444"/>
      <c r="V561" s="444"/>
      <c r="W561" s="445"/>
      <c r="X561" s="446"/>
      <c r="Y561" s="444"/>
      <c r="Z561" s="445"/>
      <c r="AA561" s="446"/>
      <c r="AB561" s="444"/>
      <c r="AC561" s="445"/>
      <c r="AD561" s="446"/>
      <c r="AE561" s="444"/>
      <c r="AF561" s="445"/>
      <c r="AG561" s="446"/>
      <c r="AH561" s="444"/>
      <c r="AI561" s="445"/>
      <c r="AJ561" s="446"/>
      <c r="AK561" s="444"/>
      <c r="AL561" s="445"/>
      <c r="AM561" s="446"/>
      <c r="AN561" s="444"/>
      <c r="AO561" s="445"/>
      <c r="AP561" s="446"/>
      <c r="AQ561" s="444"/>
      <c r="AR561" s="445"/>
      <c r="AS561" s="447" t="str">
        <f t="shared" ref="AS561:AU561" si="2785">IF($C561&lt;&gt;"",O561+R561,"")</f>
        <v/>
      </c>
      <c r="AT561" s="447" t="str">
        <f t="shared" si="2785"/>
        <v/>
      </c>
      <c r="AU561" s="447" t="str">
        <f t="shared" si="2785"/>
        <v/>
      </c>
      <c r="AV561" s="448" t="str">
        <f t="shared" si="1"/>
        <v/>
      </c>
      <c r="AW561" s="447" t="str">
        <f t="shared" ref="AW561:AY561" si="2786">IF($C561&lt;&gt;"",U561+X561,"")</f>
        <v/>
      </c>
      <c r="AX561" s="447" t="str">
        <f t="shared" si="2786"/>
        <v/>
      </c>
      <c r="AY561" s="447" t="str">
        <f t="shared" si="2786"/>
        <v/>
      </c>
      <c r="AZ561" s="448" t="str">
        <f t="shared" si="3"/>
        <v/>
      </c>
      <c r="BA561" s="447" t="str">
        <f t="shared" ref="BA561:BC561" si="2787">IF($C561&lt;&gt;"",AA561+AD561,"")</f>
        <v/>
      </c>
      <c r="BB561" s="447" t="str">
        <f t="shared" si="2787"/>
        <v/>
      </c>
      <c r="BC561" s="447" t="str">
        <f t="shared" si="2787"/>
        <v/>
      </c>
      <c r="BD561" s="448" t="str">
        <f t="shared" si="5"/>
        <v/>
      </c>
      <c r="BE561" s="447" t="str">
        <f t="shared" ref="BE561:BG561" si="2788">IF($C561&lt;&gt;"",AG561+AJ561,"")</f>
        <v/>
      </c>
      <c r="BF561" s="447" t="str">
        <f t="shared" si="2788"/>
        <v/>
      </c>
      <c r="BG561" s="447" t="str">
        <f t="shared" si="2788"/>
        <v/>
      </c>
      <c r="BH561" s="428" t="str">
        <f t="shared" si="7"/>
        <v/>
      </c>
      <c r="BI561" s="447" t="str">
        <f t="shared" ref="BI561:BK561" si="2789">IF($C561&lt;&gt;"",AJ561+AM561,"")</f>
        <v/>
      </c>
      <c r="BJ561" s="447" t="str">
        <f t="shared" si="2789"/>
        <v/>
      </c>
      <c r="BK561" s="447" t="str">
        <f t="shared" si="2789"/>
        <v/>
      </c>
      <c r="BL561" s="428" t="str">
        <f t="shared" si="9"/>
        <v/>
      </c>
    </row>
    <row r="562" spans="1:64" ht="24.75" customHeight="1">
      <c r="A562" s="449"/>
      <c r="B562" s="431"/>
      <c r="C562" s="432"/>
      <c r="D562" s="433"/>
      <c r="E562" s="434"/>
      <c r="F562" s="435"/>
      <c r="G562" s="436"/>
      <c r="H562" s="437"/>
      <c r="I562" s="437"/>
      <c r="J562" s="437"/>
      <c r="K562" s="435"/>
      <c r="L562" s="450"/>
      <c r="M562" s="439"/>
      <c r="N562" s="440"/>
      <c r="O562" s="441"/>
      <c r="P562" s="442"/>
      <c r="Q562" s="443"/>
      <c r="R562" s="441"/>
      <c r="S562" s="442"/>
      <c r="T562" s="443"/>
      <c r="U562" s="444"/>
      <c r="V562" s="444"/>
      <c r="W562" s="445"/>
      <c r="X562" s="446"/>
      <c r="Y562" s="444"/>
      <c r="Z562" s="445"/>
      <c r="AA562" s="446"/>
      <c r="AB562" s="444"/>
      <c r="AC562" s="445"/>
      <c r="AD562" s="446"/>
      <c r="AE562" s="444"/>
      <c r="AF562" s="445"/>
      <c r="AG562" s="446"/>
      <c r="AH562" s="444"/>
      <c r="AI562" s="445"/>
      <c r="AJ562" s="446"/>
      <c r="AK562" s="444"/>
      <c r="AL562" s="445"/>
      <c r="AM562" s="446"/>
      <c r="AN562" s="444"/>
      <c r="AO562" s="445"/>
      <c r="AP562" s="446"/>
      <c r="AQ562" s="444"/>
      <c r="AR562" s="445"/>
      <c r="AS562" s="447" t="str">
        <f t="shared" ref="AS562:AU562" si="2790">IF($C562&lt;&gt;"",O562+R562,"")</f>
        <v/>
      </c>
      <c r="AT562" s="447" t="str">
        <f t="shared" si="2790"/>
        <v/>
      </c>
      <c r="AU562" s="447" t="str">
        <f t="shared" si="2790"/>
        <v/>
      </c>
      <c r="AV562" s="448" t="str">
        <f t="shared" si="1"/>
        <v/>
      </c>
      <c r="AW562" s="447" t="str">
        <f t="shared" ref="AW562:AY562" si="2791">IF($C562&lt;&gt;"",U562+X562,"")</f>
        <v/>
      </c>
      <c r="AX562" s="447" t="str">
        <f t="shared" si="2791"/>
        <v/>
      </c>
      <c r="AY562" s="447" t="str">
        <f t="shared" si="2791"/>
        <v/>
      </c>
      <c r="AZ562" s="448" t="str">
        <f t="shared" si="3"/>
        <v/>
      </c>
      <c r="BA562" s="447" t="str">
        <f t="shared" ref="BA562:BC562" si="2792">IF($C562&lt;&gt;"",AA562+AD562,"")</f>
        <v/>
      </c>
      <c r="BB562" s="447" t="str">
        <f t="shared" si="2792"/>
        <v/>
      </c>
      <c r="BC562" s="447" t="str">
        <f t="shared" si="2792"/>
        <v/>
      </c>
      <c r="BD562" s="448" t="str">
        <f t="shared" si="5"/>
        <v/>
      </c>
      <c r="BE562" s="447" t="str">
        <f t="shared" ref="BE562:BG562" si="2793">IF($C562&lt;&gt;"",AG562+AJ562,"")</f>
        <v/>
      </c>
      <c r="BF562" s="447" t="str">
        <f t="shared" si="2793"/>
        <v/>
      </c>
      <c r="BG562" s="447" t="str">
        <f t="shared" si="2793"/>
        <v/>
      </c>
      <c r="BH562" s="428" t="str">
        <f t="shared" si="7"/>
        <v/>
      </c>
      <c r="BI562" s="447" t="str">
        <f t="shared" ref="BI562:BK562" si="2794">IF($C562&lt;&gt;"",AJ562+AM562,"")</f>
        <v/>
      </c>
      <c r="BJ562" s="447" t="str">
        <f t="shared" si="2794"/>
        <v/>
      </c>
      <c r="BK562" s="447" t="str">
        <f t="shared" si="2794"/>
        <v/>
      </c>
      <c r="BL562" s="428" t="str">
        <f t="shared" si="9"/>
        <v/>
      </c>
    </row>
    <row r="563" spans="1:64" ht="24.75" customHeight="1">
      <c r="A563" s="449"/>
      <c r="B563" s="431"/>
      <c r="C563" s="432"/>
      <c r="D563" s="433"/>
      <c r="E563" s="434"/>
      <c r="F563" s="435"/>
      <c r="G563" s="436"/>
      <c r="H563" s="437"/>
      <c r="I563" s="437"/>
      <c r="J563" s="437"/>
      <c r="K563" s="435"/>
      <c r="L563" s="450"/>
      <c r="M563" s="439"/>
      <c r="N563" s="440"/>
      <c r="O563" s="441"/>
      <c r="P563" s="442"/>
      <c r="Q563" s="443"/>
      <c r="R563" s="441"/>
      <c r="S563" s="442"/>
      <c r="T563" s="443"/>
      <c r="U563" s="444"/>
      <c r="V563" s="444"/>
      <c r="W563" s="445"/>
      <c r="X563" s="446"/>
      <c r="Y563" s="444"/>
      <c r="Z563" s="445"/>
      <c r="AA563" s="446"/>
      <c r="AB563" s="444"/>
      <c r="AC563" s="445"/>
      <c r="AD563" s="446"/>
      <c r="AE563" s="444"/>
      <c r="AF563" s="445"/>
      <c r="AG563" s="446"/>
      <c r="AH563" s="444"/>
      <c r="AI563" s="445"/>
      <c r="AJ563" s="446"/>
      <c r="AK563" s="444"/>
      <c r="AL563" s="445"/>
      <c r="AM563" s="446"/>
      <c r="AN563" s="444"/>
      <c r="AO563" s="445"/>
      <c r="AP563" s="446"/>
      <c r="AQ563" s="444"/>
      <c r="AR563" s="445"/>
      <c r="AS563" s="447" t="str">
        <f t="shared" ref="AS563:AU563" si="2795">IF($C563&lt;&gt;"",O563+R563,"")</f>
        <v/>
      </c>
      <c r="AT563" s="447" t="str">
        <f t="shared" si="2795"/>
        <v/>
      </c>
      <c r="AU563" s="447" t="str">
        <f t="shared" si="2795"/>
        <v/>
      </c>
      <c r="AV563" s="448" t="str">
        <f t="shared" si="1"/>
        <v/>
      </c>
      <c r="AW563" s="447" t="str">
        <f t="shared" ref="AW563:AY563" si="2796">IF($C563&lt;&gt;"",U563+X563,"")</f>
        <v/>
      </c>
      <c r="AX563" s="447" t="str">
        <f t="shared" si="2796"/>
        <v/>
      </c>
      <c r="AY563" s="447" t="str">
        <f t="shared" si="2796"/>
        <v/>
      </c>
      <c r="AZ563" s="448" t="str">
        <f t="shared" si="3"/>
        <v/>
      </c>
      <c r="BA563" s="447" t="str">
        <f t="shared" ref="BA563:BC563" si="2797">IF($C563&lt;&gt;"",AA563+AD563,"")</f>
        <v/>
      </c>
      <c r="BB563" s="447" t="str">
        <f t="shared" si="2797"/>
        <v/>
      </c>
      <c r="BC563" s="447" t="str">
        <f t="shared" si="2797"/>
        <v/>
      </c>
      <c r="BD563" s="448" t="str">
        <f t="shared" si="5"/>
        <v/>
      </c>
      <c r="BE563" s="447" t="str">
        <f t="shared" ref="BE563:BG563" si="2798">IF($C563&lt;&gt;"",AG563+AJ563,"")</f>
        <v/>
      </c>
      <c r="BF563" s="447" t="str">
        <f t="shared" si="2798"/>
        <v/>
      </c>
      <c r="BG563" s="447" t="str">
        <f t="shared" si="2798"/>
        <v/>
      </c>
      <c r="BH563" s="428" t="str">
        <f t="shared" si="7"/>
        <v/>
      </c>
      <c r="BI563" s="447" t="str">
        <f t="shared" ref="BI563:BK563" si="2799">IF($C563&lt;&gt;"",AJ563+AM563,"")</f>
        <v/>
      </c>
      <c r="BJ563" s="447" t="str">
        <f t="shared" si="2799"/>
        <v/>
      </c>
      <c r="BK563" s="447" t="str">
        <f t="shared" si="2799"/>
        <v/>
      </c>
      <c r="BL563" s="428" t="str">
        <f t="shared" si="9"/>
        <v/>
      </c>
    </row>
    <row r="564" spans="1:64" ht="24.75" customHeight="1">
      <c r="A564" s="449"/>
      <c r="B564" s="431"/>
      <c r="C564" s="432"/>
      <c r="D564" s="433"/>
      <c r="E564" s="434"/>
      <c r="F564" s="435"/>
      <c r="G564" s="436"/>
      <c r="H564" s="437"/>
      <c r="I564" s="437"/>
      <c r="J564" s="437"/>
      <c r="K564" s="435"/>
      <c r="L564" s="450"/>
      <c r="M564" s="439"/>
      <c r="N564" s="440"/>
      <c r="O564" s="441"/>
      <c r="P564" s="442"/>
      <c r="Q564" s="443"/>
      <c r="R564" s="441"/>
      <c r="S564" s="442"/>
      <c r="T564" s="443"/>
      <c r="U564" s="444"/>
      <c r="V564" s="444"/>
      <c r="W564" s="445"/>
      <c r="X564" s="446"/>
      <c r="Y564" s="444"/>
      <c r="Z564" s="445"/>
      <c r="AA564" s="446"/>
      <c r="AB564" s="444"/>
      <c r="AC564" s="445"/>
      <c r="AD564" s="446"/>
      <c r="AE564" s="444"/>
      <c r="AF564" s="445"/>
      <c r="AG564" s="446"/>
      <c r="AH564" s="444"/>
      <c r="AI564" s="445"/>
      <c r="AJ564" s="446"/>
      <c r="AK564" s="444"/>
      <c r="AL564" s="445"/>
      <c r="AM564" s="446"/>
      <c r="AN564" s="444"/>
      <c r="AO564" s="445"/>
      <c r="AP564" s="446"/>
      <c r="AQ564" s="444"/>
      <c r="AR564" s="445"/>
      <c r="AS564" s="447" t="str">
        <f t="shared" ref="AS564:AU564" si="2800">IF($C564&lt;&gt;"",O564+R564,"")</f>
        <v/>
      </c>
      <c r="AT564" s="447" t="str">
        <f t="shared" si="2800"/>
        <v/>
      </c>
      <c r="AU564" s="447" t="str">
        <f t="shared" si="2800"/>
        <v/>
      </c>
      <c r="AV564" s="448" t="str">
        <f t="shared" si="1"/>
        <v/>
      </c>
      <c r="AW564" s="447" t="str">
        <f t="shared" ref="AW564:AY564" si="2801">IF($C564&lt;&gt;"",U564+X564,"")</f>
        <v/>
      </c>
      <c r="AX564" s="447" t="str">
        <f t="shared" si="2801"/>
        <v/>
      </c>
      <c r="AY564" s="447" t="str">
        <f t="shared" si="2801"/>
        <v/>
      </c>
      <c r="AZ564" s="448" t="str">
        <f t="shared" si="3"/>
        <v/>
      </c>
      <c r="BA564" s="447" t="str">
        <f t="shared" ref="BA564:BC564" si="2802">IF($C564&lt;&gt;"",AA564+AD564,"")</f>
        <v/>
      </c>
      <c r="BB564" s="447" t="str">
        <f t="shared" si="2802"/>
        <v/>
      </c>
      <c r="BC564" s="447" t="str">
        <f t="shared" si="2802"/>
        <v/>
      </c>
      <c r="BD564" s="448" t="str">
        <f t="shared" si="5"/>
        <v/>
      </c>
      <c r="BE564" s="447" t="str">
        <f t="shared" ref="BE564:BG564" si="2803">IF($C564&lt;&gt;"",AG564+AJ564,"")</f>
        <v/>
      </c>
      <c r="BF564" s="447" t="str">
        <f t="shared" si="2803"/>
        <v/>
      </c>
      <c r="BG564" s="447" t="str">
        <f t="shared" si="2803"/>
        <v/>
      </c>
      <c r="BH564" s="428" t="str">
        <f t="shared" si="7"/>
        <v/>
      </c>
      <c r="BI564" s="447" t="str">
        <f t="shared" ref="BI564:BK564" si="2804">IF($C564&lt;&gt;"",AJ564+AM564,"")</f>
        <v/>
      </c>
      <c r="BJ564" s="447" t="str">
        <f t="shared" si="2804"/>
        <v/>
      </c>
      <c r="BK564" s="447" t="str">
        <f t="shared" si="2804"/>
        <v/>
      </c>
      <c r="BL564" s="428" t="str">
        <f t="shared" si="9"/>
        <v/>
      </c>
    </row>
    <row r="565" spans="1:64" ht="24.75" customHeight="1">
      <c r="A565" s="449"/>
      <c r="B565" s="431"/>
      <c r="C565" s="432"/>
      <c r="D565" s="433"/>
      <c r="E565" s="434"/>
      <c r="F565" s="435"/>
      <c r="G565" s="436"/>
      <c r="H565" s="437"/>
      <c r="I565" s="437"/>
      <c r="J565" s="437"/>
      <c r="K565" s="435"/>
      <c r="L565" s="450"/>
      <c r="M565" s="439"/>
      <c r="N565" s="440"/>
      <c r="O565" s="441"/>
      <c r="P565" s="442"/>
      <c r="Q565" s="443"/>
      <c r="R565" s="441"/>
      <c r="S565" s="442"/>
      <c r="T565" s="443"/>
      <c r="U565" s="444"/>
      <c r="V565" s="444"/>
      <c r="W565" s="445"/>
      <c r="X565" s="446"/>
      <c r="Y565" s="444"/>
      <c r="Z565" s="445"/>
      <c r="AA565" s="446"/>
      <c r="AB565" s="444"/>
      <c r="AC565" s="445"/>
      <c r="AD565" s="446"/>
      <c r="AE565" s="444"/>
      <c r="AF565" s="445"/>
      <c r="AG565" s="446"/>
      <c r="AH565" s="444"/>
      <c r="AI565" s="445"/>
      <c r="AJ565" s="446"/>
      <c r="AK565" s="444"/>
      <c r="AL565" s="445"/>
      <c r="AM565" s="446"/>
      <c r="AN565" s="444"/>
      <c r="AO565" s="445"/>
      <c r="AP565" s="446"/>
      <c r="AQ565" s="444"/>
      <c r="AR565" s="445"/>
      <c r="AS565" s="447" t="str">
        <f t="shared" ref="AS565:AU565" si="2805">IF($C565&lt;&gt;"",O565+R565,"")</f>
        <v/>
      </c>
      <c r="AT565" s="447" t="str">
        <f t="shared" si="2805"/>
        <v/>
      </c>
      <c r="AU565" s="447" t="str">
        <f t="shared" si="2805"/>
        <v/>
      </c>
      <c r="AV565" s="448" t="str">
        <f t="shared" si="1"/>
        <v/>
      </c>
      <c r="AW565" s="447" t="str">
        <f t="shared" ref="AW565:AY565" si="2806">IF($C565&lt;&gt;"",U565+X565,"")</f>
        <v/>
      </c>
      <c r="AX565" s="447" t="str">
        <f t="shared" si="2806"/>
        <v/>
      </c>
      <c r="AY565" s="447" t="str">
        <f t="shared" si="2806"/>
        <v/>
      </c>
      <c r="AZ565" s="448" t="str">
        <f t="shared" si="3"/>
        <v/>
      </c>
      <c r="BA565" s="447" t="str">
        <f t="shared" ref="BA565:BC565" si="2807">IF($C565&lt;&gt;"",AA565+AD565,"")</f>
        <v/>
      </c>
      <c r="BB565" s="447" t="str">
        <f t="shared" si="2807"/>
        <v/>
      </c>
      <c r="BC565" s="447" t="str">
        <f t="shared" si="2807"/>
        <v/>
      </c>
      <c r="BD565" s="448" t="str">
        <f t="shared" si="5"/>
        <v/>
      </c>
      <c r="BE565" s="447" t="str">
        <f t="shared" ref="BE565:BG565" si="2808">IF($C565&lt;&gt;"",AG565+AJ565,"")</f>
        <v/>
      </c>
      <c r="BF565" s="447" t="str">
        <f t="shared" si="2808"/>
        <v/>
      </c>
      <c r="BG565" s="447" t="str">
        <f t="shared" si="2808"/>
        <v/>
      </c>
      <c r="BH565" s="428" t="str">
        <f t="shared" si="7"/>
        <v/>
      </c>
      <c r="BI565" s="447" t="str">
        <f t="shared" ref="BI565:BK565" si="2809">IF($C565&lt;&gt;"",AJ565+AM565,"")</f>
        <v/>
      </c>
      <c r="BJ565" s="447" t="str">
        <f t="shared" si="2809"/>
        <v/>
      </c>
      <c r="BK565" s="447" t="str">
        <f t="shared" si="2809"/>
        <v/>
      </c>
      <c r="BL565" s="428" t="str">
        <f t="shared" si="9"/>
        <v/>
      </c>
    </row>
    <row r="566" spans="1:64" ht="24.75" customHeight="1">
      <c r="A566" s="449"/>
      <c r="B566" s="431"/>
      <c r="C566" s="432"/>
      <c r="D566" s="433"/>
      <c r="E566" s="434"/>
      <c r="F566" s="435"/>
      <c r="G566" s="436"/>
      <c r="H566" s="437"/>
      <c r="I566" s="437"/>
      <c r="J566" s="437"/>
      <c r="K566" s="435"/>
      <c r="L566" s="450"/>
      <c r="M566" s="439"/>
      <c r="N566" s="440"/>
      <c r="O566" s="441"/>
      <c r="P566" s="442"/>
      <c r="Q566" s="443"/>
      <c r="R566" s="441"/>
      <c r="S566" s="442"/>
      <c r="T566" s="443"/>
      <c r="U566" s="444"/>
      <c r="V566" s="444"/>
      <c r="W566" s="445"/>
      <c r="X566" s="446"/>
      <c r="Y566" s="444"/>
      <c r="Z566" s="445"/>
      <c r="AA566" s="446"/>
      <c r="AB566" s="444"/>
      <c r="AC566" s="445"/>
      <c r="AD566" s="446"/>
      <c r="AE566" s="444"/>
      <c r="AF566" s="445"/>
      <c r="AG566" s="446"/>
      <c r="AH566" s="444"/>
      <c r="AI566" s="445"/>
      <c r="AJ566" s="446"/>
      <c r="AK566" s="444"/>
      <c r="AL566" s="445"/>
      <c r="AM566" s="446"/>
      <c r="AN566" s="444"/>
      <c r="AO566" s="445"/>
      <c r="AP566" s="446"/>
      <c r="AQ566" s="444"/>
      <c r="AR566" s="445"/>
      <c r="AS566" s="447" t="str">
        <f t="shared" ref="AS566:AU566" si="2810">IF($C566&lt;&gt;"",O566+R566,"")</f>
        <v/>
      </c>
      <c r="AT566" s="447" t="str">
        <f t="shared" si="2810"/>
        <v/>
      </c>
      <c r="AU566" s="447" t="str">
        <f t="shared" si="2810"/>
        <v/>
      </c>
      <c r="AV566" s="448" t="str">
        <f t="shared" si="1"/>
        <v/>
      </c>
      <c r="AW566" s="447" t="str">
        <f t="shared" ref="AW566:AY566" si="2811">IF($C566&lt;&gt;"",U566+X566,"")</f>
        <v/>
      </c>
      <c r="AX566" s="447" t="str">
        <f t="shared" si="2811"/>
        <v/>
      </c>
      <c r="AY566" s="447" t="str">
        <f t="shared" si="2811"/>
        <v/>
      </c>
      <c r="AZ566" s="448" t="str">
        <f t="shared" si="3"/>
        <v/>
      </c>
      <c r="BA566" s="447" t="str">
        <f t="shared" ref="BA566:BC566" si="2812">IF($C566&lt;&gt;"",AA566+AD566,"")</f>
        <v/>
      </c>
      <c r="BB566" s="447" t="str">
        <f t="shared" si="2812"/>
        <v/>
      </c>
      <c r="BC566" s="447" t="str">
        <f t="shared" si="2812"/>
        <v/>
      </c>
      <c r="BD566" s="448" t="str">
        <f t="shared" si="5"/>
        <v/>
      </c>
      <c r="BE566" s="447" t="str">
        <f t="shared" ref="BE566:BG566" si="2813">IF($C566&lt;&gt;"",AG566+AJ566,"")</f>
        <v/>
      </c>
      <c r="BF566" s="447" t="str">
        <f t="shared" si="2813"/>
        <v/>
      </c>
      <c r="BG566" s="447" t="str">
        <f t="shared" si="2813"/>
        <v/>
      </c>
      <c r="BH566" s="428" t="str">
        <f t="shared" si="7"/>
        <v/>
      </c>
      <c r="BI566" s="447" t="str">
        <f t="shared" ref="BI566:BK566" si="2814">IF($C566&lt;&gt;"",AJ566+AM566,"")</f>
        <v/>
      </c>
      <c r="BJ566" s="447" t="str">
        <f t="shared" si="2814"/>
        <v/>
      </c>
      <c r="BK566" s="447" t="str">
        <f t="shared" si="2814"/>
        <v/>
      </c>
      <c r="BL566" s="428" t="str">
        <f t="shared" si="9"/>
        <v/>
      </c>
    </row>
    <row r="567" spans="1:64" ht="24.75" customHeight="1">
      <c r="A567" s="449"/>
      <c r="B567" s="431"/>
      <c r="C567" s="432"/>
      <c r="D567" s="433"/>
      <c r="E567" s="434"/>
      <c r="F567" s="435"/>
      <c r="G567" s="436"/>
      <c r="H567" s="437"/>
      <c r="I567" s="437"/>
      <c r="J567" s="437"/>
      <c r="K567" s="435"/>
      <c r="L567" s="450"/>
      <c r="M567" s="439"/>
      <c r="N567" s="440"/>
      <c r="O567" s="441"/>
      <c r="P567" s="442"/>
      <c r="Q567" s="443"/>
      <c r="R567" s="441"/>
      <c r="S567" s="442"/>
      <c r="T567" s="443"/>
      <c r="U567" s="444"/>
      <c r="V567" s="444"/>
      <c r="W567" s="445"/>
      <c r="X567" s="446"/>
      <c r="Y567" s="444"/>
      <c r="Z567" s="445"/>
      <c r="AA567" s="446"/>
      <c r="AB567" s="444"/>
      <c r="AC567" s="445"/>
      <c r="AD567" s="446"/>
      <c r="AE567" s="444"/>
      <c r="AF567" s="445"/>
      <c r="AG567" s="446"/>
      <c r="AH567" s="444"/>
      <c r="AI567" s="445"/>
      <c r="AJ567" s="446"/>
      <c r="AK567" s="444"/>
      <c r="AL567" s="445"/>
      <c r="AM567" s="446"/>
      <c r="AN567" s="444"/>
      <c r="AO567" s="445"/>
      <c r="AP567" s="446"/>
      <c r="AQ567" s="444"/>
      <c r="AR567" s="445"/>
      <c r="AS567" s="447" t="str">
        <f t="shared" ref="AS567:AU567" si="2815">IF($C567&lt;&gt;"",O567+R567,"")</f>
        <v/>
      </c>
      <c r="AT567" s="447" t="str">
        <f t="shared" si="2815"/>
        <v/>
      </c>
      <c r="AU567" s="447" t="str">
        <f t="shared" si="2815"/>
        <v/>
      </c>
      <c r="AV567" s="448" t="str">
        <f t="shared" si="1"/>
        <v/>
      </c>
      <c r="AW567" s="447" t="str">
        <f t="shared" ref="AW567:AY567" si="2816">IF($C567&lt;&gt;"",U567+X567,"")</f>
        <v/>
      </c>
      <c r="AX567" s="447" t="str">
        <f t="shared" si="2816"/>
        <v/>
      </c>
      <c r="AY567" s="447" t="str">
        <f t="shared" si="2816"/>
        <v/>
      </c>
      <c r="AZ567" s="448" t="str">
        <f t="shared" si="3"/>
        <v/>
      </c>
      <c r="BA567" s="447" t="str">
        <f t="shared" ref="BA567:BC567" si="2817">IF($C567&lt;&gt;"",AA567+AD567,"")</f>
        <v/>
      </c>
      <c r="BB567" s="447" t="str">
        <f t="shared" si="2817"/>
        <v/>
      </c>
      <c r="BC567" s="447" t="str">
        <f t="shared" si="2817"/>
        <v/>
      </c>
      <c r="BD567" s="448" t="str">
        <f t="shared" si="5"/>
        <v/>
      </c>
      <c r="BE567" s="447" t="str">
        <f t="shared" ref="BE567:BG567" si="2818">IF($C567&lt;&gt;"",AG567+AJ567,"")</f>
        <v/>
      </c>
      <c r="BF567" s="447" t="str">
        <f t="shared" si="2818"/>
        <v/>
      </c>
      <c r="BG567" s="447" t="str">
        <f t="shared" si="2818"/>
        <v/>
      </c>
      <c r="BH567" s="428" t="str">
        <f t="shared" si="7"/>
        <v/>
      </c>
      <c r="BI567" s="447" t="str">
        <f t="shared" ref="BI567:BK567" si="2819">IF($C567&lt;&gt;"",AJ567+AM567,"")</f>
        <v/>
      </c>
      <c r="BJ567" s="447" t="str">
        <f t="shared" si="2819"/>
        <v/>
      </c>
      <c r="BK567" s="447" t="str">
        <f t="shared" si="2819"/>
        <v/>
      </c>
      <c r="BL567" s="428" t="str">
        <f t="shared" si="9"/>
        <v/>
      </c>
    </row>
    <row r="568" spans="1:64" ht="24.75" customHeight="1">
      <c r="A568" s="449"/>
      <c r="B568" s="431"/>
      <c r="C568" s="432"/>
      <c r="D568" s="433"/>
      <c r="E568" s="434"/>
      <c r="F568" s="435"/>
      <c r="G568" s="436"/>
      <c r="H568" s="437"/>
      <c r="I568" s="437"/>
      <c r="J568" s="437"/>
      <c r="K568" s="435"/>
      <c r="L568" s="450"/>
      <c r="M568" s="439"/>
      <c r="N568" s="440"/>
      <c r="O568" s="441"/>
      <c r="P568" s="442"/>
      <c r="Q568" s="443"/>
      <c r="R568" s="441"/>
      <c r="S568" s="442"/>
      <c r="T568" s="443"/>
      <c r="U568" s="444"/>
      <c r="V568" s="444"/>
      <c r="W568" s="445"/>
      <c r="X568" s="446"/>
      <c r="Y568" s="444"/>
      <c r="Z568" s="445"/>
      <c r="AA568" s="446"/>
      <c r="AB568" s="444"/>
      <c r="AC568" s="445"/>
      <c r="AD568" s="446"/>
      <c r="AE568" s="444"/>
      <c r="AF568" s="445"/>
      <c r="AG568" s="446"/>
      <c r="AH568" s="444"/>
      <c r="AI568" s="445"/>
      <c r="AJ568" s="446"/>
      <c r="AK568" s="444"/>
      <c r="AL568" s="445"/>
      <c r="AM568" s="446"/>
      <c r="AN568" s="444"/>
      <c r="AO568" s="445"/>
      <c r="AP568" s="446"/>
      <c r="AQ568" s="444"/>
      <c r="AR568" s="445"/>
      <c r="AS568" s="447" t="str">
        <f t="shared" ref="AS568:AU568" si="2820">IF($C568&lt;&gt;"",O568+R568,"")</f>
        <v/>
      </c>
      <c r="AT568" s="447" t="str">
        <f t="shared" si="2820"/>
        <v/>
      </c>
      <c r="AU568" s="447" t="str">
        <f t="shared" si="2820"/>
        <v/>
      </c>
      <c r="AV568" s="448" t="str">
        <f t="shared" si="1"/>
        <v/>
      </c>
      <c r="AW568" s="447" t="str">
        <f t="shared" ref="AW568:AY568" si="2821">IF($C568&lt;&gt;"",U568+X568,"")</f>
        <v/>
      </c>
      <c r="AX568" s="447" t="str">
        <f t="shared" si="2821"/>
        <v/>
      </c>
      <c r="AY568" s="447" t="str">
        <f t="shared" si="2821"/>
        <v/>
      </c>
      <c r="AZ568" s="448" t="str">
        <f t="shared" si="3"/>
        <v/>
      </c>
      <c r="BA568" s="447" t="str">
        <f t="shared" ref="BA568:BC568" si="2822">IF($C568&lt;&gt;"",AA568+AD568,"")</f>
        <v/>
      </c>
      <c r="BB568" s="447" t="str">
        <f t="shared" si="2822"/>
        <v/>
      </c>
      <c r="BC568" s="447" t="str">
        <f t="shared" si="2822"/>
        <v/>
      </c>
      <c r="BD568" s="448" t="str">
        <f t="shared" si="5"/>
        <v/>
      </c>
      <c r="BE568" s="447" t="str">
        <f t="shared" ref="BE568:BG568" si="2823">IF($C568&lt;&gt;"",AG568+AJ568,"")</f>
        <v/>
      </c>
      <c r="BF568" s="447" t="str">
        <f t="shared" si="2823"/>
        <v/>
      </c>
      <c r="BG568" s="447" t="str">
        <f t="shared" si="2823"/>
        <v/>
      </c>
      <c r="BH568" s="428" t="str">
        <f t="shared" si="7"/>
        <v/>
      </c>
      <c r="BI568" s="447" t="str">
        <f t="shared" ref="BI568:BK568" si="2824">IF($C568&lt;&gt;"",AJ568+AM568,"")</f>
        <v/>
      </c>
      <c r="BJ568" s="447" t="str">
        <f t="shared" si="2824"/>
        <v/>
      </c>
      <c r="BK568" s="447" t="str">
        <f t="shared" si="2824"/>
        <v/>
      </c>
      <c r="BL568" s="428" t="str">
        <f t="shared" si="9"/>
        <v/>
      </c>
    </row>
    <row r="569" spans="1:64" ht="24.75" customHeight="1">
      <c r="A569" s="449"/>
      <c r="B569" s="431"/>
      <c r="C569" s="432"/>
      <c r="D569" s="433"/>
      <c r="E569" s="434"/>
      <c r="F569" s="435"/>
      <c r="G569" s="436"/>
      <c r="H569" s="437"/>
      <c r="I569" s="437"/>
      <c r="J569" s="437"/>
      <c r="K569" s="435"/>
      <c r="L569" s="450"/>
      <c r="M569" s="439"/>
      <c r="N569" s="440"/>
      <c r="O569" s="441"/>
      <c r="P569" s="442"/>
      <c r="Q569" s="443"/>
      <c r="R569" s="441"/>
      <c r="S569" s="442"/>
      <c r="T569" s="443"/>
      <c r="U569" s="444"/>
      <c r="V569" s="444"/>
      <c r="W569" s="445"/>
      <c r="X569" s="446"/>
      <c r="Y569" s="444"/>
      <c r="Z569" s="445"/>
      <c r="AA569" s="446"/>
      <c r="AB569" s="444"/>
      <c r="AC569" s="445"/>
      <c r="AD569" s="446"/>
      <c r="AE569" s="444"/>
      <c r="AF569" s="445"/>
      <c r="AG569" s="446"/>
      <c r="AH569" s="444"/>
      <c r="AI569" s="445"/>
      <c r="AJ569" s="446"/>
      <c r="AK569" s="444"/>
      <c r="AL569" s="445"/>
      <c r="AM569" s="446"/>
      <c r="AN569" s="444"/>
      <c r="AO569" s="445"/>
      <c r="AP569" s="446"/>
      <c r="AQ569" s="444"/>
      <c r="AR569" s="445"/>
      <c r="AS569" s="447" t="str">
        <f t="shared" ref="AS569:AU569" si="2825">IF($C569&lt;&gt;"",O569+R569,"")</f>
        <v/>
      </c>
      <c r="AT569" s="447" t="str">
        <f t="shared" si="2825"/>
        <v/>
      </c>
      <c r="AU569" s="447" t="str">
        <f t="shared" si="2825"/>
        <v/>
      </c>
      <c r="AV569" s="448" t="str">
        <f t="shared" si="1"/>
        <v/>
      </c>
      <c r="AW569" s="447" t="str">
        <f t="shared" ref="AW569:AY569" si="2826">IF($C569&lt;&gt;"",U569+X569,"")</f>
        <v/>
      </c>
      <c r="AX569" s="447" t="str">
        <f t="shared" si="2826"/>
        <v/>
      </c>
      <c r="AY569" s="447" t="str">
        <f t="shared" si="2826"/>
        <v/>
      </c>
      <c r="AZ569" s="448" t="str">
        <f t="shared" si="3"/>
        <v/>
      </c>
      <c r="BA569" s="447" t="str">
        <f t="shared" ref="BA569:BC569" si="2827">IF($C569&lt;&gt;"",AA569+AD569,"")</f>
        <v/>
      </c>
      <c r="BB569" s="447" t="str">
        <f t="shared" si="2827"/>
        <v/>
      </c>
      <c r="BC569" s="447" t="str">
        <f t="shared" si="2827"/>
        <v/>
      </c>
      <c r="BD569" s="448" t="str">
        <f t="shared" si="5"/>
        <v/>
      </c>
      <c r="BE569" s="447" t="str">
        <f t="shared" ref="BE569:BG569" si="2828">IF($C569&lt;&gt;"",AG569+AJ569,"")</f>
        <v/>
      </c>
      <c r="BF569" s="447" t="str">
        <f t="shared" si="2828"/>
        <v/>
      </c>
      <c r="BG569" s="447" t="str">
        <f t="shared" si="2828"/>
        <v/>
      </c>
      <c r="BH569" s="428" t="str">
        <f t="shared" si="7"/>
        <v/>
      </c>
      <c r="BI569" s="447" t="str">
        <f t="shared" ref="BI569:BK569" si="2829">IF($C569&lt;&gt;"",AJ569+AM569,"")</f>
        <v/>
      </c>
      <c r="BJ569" s="447" t="str">
        <f t="shared" si="2829"/>
        <v/>
      </c>
      <c r="BK569" s="447" t="str">
        <f t="shared" si="2829"/>
        <v/>
      </c>
      <c r="BL569" s="428" t="str">
        <f t="shared" si="9"/>
        <v/>
      </c>
    </row>
    <row r="570" spans="1:64" ht="24.75" customHeight="1">
      <c r="A570" s="449"/>
      <c r="B570" s="431"/>
      <c r="C570" s="432"/>
      <c r="D570" s="433"/>
      <c r="E570" s="434"/>
      <c r="F570" s="435"/>
      <c r="G570" s="436"/>
      <c r="H570" s="437"/>
      <c r="I570" s="437"/>
      <c r="J570" s="437"/>
      <c r="K570" s="435"/>
      <c r="L570" s="450"/>
      <c r="M570" s="439"/>
      <c r="N570" s="440"/>
      <c r="O570" s="441"/>
      <c r="P570" s="442"/>
      <c r="Q570" s="443"/>
      <c r="R570" s="441"/>
      <c r="S570" s="442"/>
      <c r="T570" s="443"/>
      <c r="U570" s="444"/>
      <c r="V570" s="444"/>
      <c r="W570" s="445"/>
      <c r="X570" s="446"/>
      <c r="Y570" s="444"/>
      <c r="Z570" s="445"/>
      <c r="AA570" s="446"/>
      <c r="AB570" s="444"/>
      <c r="AC570" s="445"/>
      <c r="AD570" s="446"/>
      <c r="AE570" s="444"/>
      <c r="AF570" s="445"/>
      <c r="AG570" s="446"/>
      <c r="AH570" s="444"/>
      <c r="AI570" s="445"/>
      <c r="AJ570" s="446"/>
      <c r="AK570" s="444"/>
      <c r="AL570" s="445"/>
      <c r="AM570" s="446"/>
      <c r="AN570" s="444"/>
      <c r="AO570" s="445"/>
      <c r="AP570" s="446"/>
      <c r="AQ570" s="444"/>
      <c r="AR570" s="445"/>
      <c r="AS570" s="447" t="str">
        <f t="shared" ref="AS570:AU570" si="2830">IF($C570&lt;&gt;"",O570+R570,"")</f>
        <v/>
      </c>
      <c r="AT570" s="447" t="str">
        <f t="shared" si="2830"/>
        <v/>
      </c>
      <c r="AU570" s="447" t="str">
        <f t="shared" si="2830"/>
        <v/>
      </c>
      <c r="AV570" s="448" t="str">
        <f t="shared" si="1"/>
        <v/>
      </c>
      <c r="AW570" s="447" t="str">
        <f t="shared" ref="AW570:AY570" si="2831">IF($C570&lt;&gt;"",U570+X570,"")</f>
        <v/>
      </c>
      <c r="AX570" s="447" t="str">
        <f t="shared" si="2831"/>
        <v/>
      </c>
      <c r="AY570" s="447" t="str">
        <f t="shared" si="2831"/>
        <v/>
      </c>
      <c r="AZ570" s="448" t="str">
        <f t="shared" si="3"/>
        <v/>
      </c>
      <c r="BA570" s="447" t="str">
        <f t="shared" ref="BA570:BC570" si="2832">IF($C570&lt;&gt;"",AA570+AD570,"")</f>
        <v/>
      </c>
      <c r="BB570" s="447" t="str">
        <f t="shared" si="2832"/>
        <v/>
      </c>
      <c r="BC570" s="447" t="str">
        <f t="shared" si="2832"/>
        <v/>
      </c>
      <c r="BD570" s="448" t="str">
        <f t="shared" si="5"/>
        <v/>
      </c>
      <c r="BE570" s="447" t="str">
        <f t="shared" ref="BE570:BG570" si="2833">IF($C570&lt;&gt;"",AG570+AJ570,"")</f>
        <v/>
      </c>
      <c r="BF570" s="447" t="str">
        <f t="shared" si="2833"/>
        <v/>
      </c>
      <c r="BG570" s="447" t="str">
        <f t="shared" si="2833"/>
        <v/>
      </c>
      <c r="BH570" s="428" t="str">
        <f t="shared" si="7"/>
        <v/>
      </c>
      <c r="BI570" s="447" t="str">
        <f t="shared" ref="BI570:BK570" si="2834">IF($C570&lt;&gt;"",AJ570+AM570,"")</f>
        <v/>
      </c>
      <c r="BJ570" s="447" t="str">
        <f t="shared" si="2834"/>
        <v/>
      </c>
      <c r="BK570" s="447" t="str">
        <f t="shared" si="2834"/>
        <v/>
      </c>
      <c r="BL570" s="428" t="str">
        <f t="shared" si="9"/>
        <v/>
      </c>
    </row>
    <row r="571" spans="1:64" ht="24.75" customHeight="1">
      <c r="A571" s="449"/>
      <c r="B571" s="431"/>
      <c r="C571" s="432"/>
      <c r="D571" s="433"/>
      <c r="E571" s="434"/>
      <c r="F571" s="435"/>
      <c r="G571" s="436"/>
      <c r="H571" s="437"/>
      <c r="I571" s="437"/>
      <c r="J571" s="437"/>
      <c r="K571" s="435"/>
      <c r="L571" s="450"/>
      <c r="M571" s="439"/>
      <c r="N571" s="440"/>
      <c r="O571" s="441"/>
      <c r="P571" s="442"/>
      <c r="Q571" s="443"/>
      <c r="R571" s="441"/>
      <c r="S571" s="442"/>
      <c r="T571" s="443"/>
      <c r="U571" s="444"/>
      <c r="V571" s="444"/>
      <c r="W571" s="445"/>
      <c r="X571" s="446"/>
      <c r="Y571" s="444"/>
      <c r="Z571" s="445"/>
      <c r="AA571" s="446"/>
      <c r="AB571" s="444"/>
      <c r="AC571" s="445"/>
      <c r="AD571" s="446"/>
      <c r="AE571" s="444"/>
      <c r="AF571" s="445"/>
      <c r="AG571" s="446"/>
      <c r="AH571" s="444"/>
      <c r="AI571" s="445"/>
      <c r="AJ571" s="446"/>
      <c r="AK571" s="444"/>
      <c r="AL571" s="445"/>
      <c r="AM571" s="446"/>
      <c r="AN571" s="444"/>
      <c r="AO571" s="445"/>
      <c r="AP571" s="446"/>
      <c r="AQ571" s="444"/>
      <c r="AR571" s="445"/>
      <c r="AS571" s="447" t="str">
        <f t="shared" ref="AS571:AU571" si="2835">IF($C571&lt;&gt;"",O571+R571,"")</f>
        <v/>
      </c>
      <c r="AT571" s="447" t="str">
        <f t="shared" si="2835"/>
        <v/>
      </c>
      <c r="AU571" s="447" t="str">
        <f t="shared" si="2835"/>
        <v/>
      </c>
      <c r="AV571" s="448" t="str">
        <f t="shared" si="1"/>
        <v/>
      </c>
      <c r="AW571" s="447" t="str">
        <f t="shared" ref="AW571:AY571" si="2836">IF($C571&lt;&gt;"",U571+X571,"")</f>
        <v/>
      </c>
      <c r="AX571" s="447" t="str">
        <f t="shared" si="2836"/>
        <v/>
      </c>
      <c r="AY571" s="447" t="str">
        <f t="shared" si="2836"/>
        <v/>
      </c>
      <c r="AZ571" s="448" t="str">
        <f t="shared" si="3"/>
        <v/>
      </c>
      <c r="BA571" s="447" t="str">
        <f t="shared" ref="BA571:BC571" si="2837">IF($C571&lt;&gt;"",AA571+AD571,"")</f>
        <v/>
      </c>
      <c r="BB571" s="447" t="str">
        <f t="shared" si="2837"/>
        <v/>
      </c>
      <c r="BC571" s="447" t="str">
        <f t="shared" si="2837"/>
        <v/>
      </c>
      <c r="BD571" s="448" t="str">
        <f t="shared" si="5"/>
        <v/>
      </c>
      <c r="BE571" s="447" t="str">
        <f t="shared" ref="BE571:BG571" si="2838">IF($C571&lt;&gt;"",AG571+AJ571,"")</f>
        <v/>
      </c>
      <c r="BF571" s="447" t="str">
        <f t="shared" si="2838"/>
        <v/>
      </c>
      <c r="BG571" s="447" t="str">
        <f t="shared" si="2838"/>
        <v/>
      </c>
      <c r="BH571" s="428" t="str">
        <f t="shared" si="7"/>
        <v/>
      </c>
      <c r="BI571" s="447" t="str">
        <f t="shared" ref="BI571:BK571" si="2839">IF($C571&lt;&gt;"",AJ571+AM571,"")</f>
        <v/>
      </c>
      <c r="BJ571" s="447" t="str">
        <f t="shared" si="2839"/>
        <v/>
      </c>
      <c r="BK571" s="447" t="str">
        <f t="shared" si="2839"/>
        <v/>
      </c>
      <c r="BL571" s="428" t="str">
        <f t="shared" si="9"/>
        <v/>
      </c>
    </row>
    <row r="572" spans="1:64" ht="24.75" customHeight="1">
      <c r="A572" s="449"/>
      <c r="B572" s="431"/>
      <c r="C572" s="432"/>
      <c r="D572" s="433"/>
      <c r="E572" s="434"/>
      <c r="F572" s="435"/>
      <c r="G572" s="436"/>
      <c r="H572" s="437"/>
      <c r="I572" s="437"/>
      <c r="J572" s="437"/>
      <c r="K572" s="435"/>
      <c r="L572" s="450"/>
      <c r="M572" s="439"/>
      <c r="N572" s="440"/>
      <c r="O572" s="441"/>
      <c r="P572" s="442"/>
      <c r="Q572" s="443"/>
      <c r="R572" s="441"/>
      <c r="S572" s="442"/>
      <c r="T572" s="443"/>
      <c r="U572" s="444"/>
      <c r="V572" s="444"/>
      <c r="W572" s="445"/>
      <c r="X572" s="446"/>
      <c r="Y572" s="444"/>
      <c r="Z572" s="445"/>
      <c r="AA572" s="446"/>
      <c r="AB572" s="444"/>
      <c r="AC572" s="445"/>
      <c r="AD572" s="446"/>
      <c r="AE572" s="444"/>
      <c r="AF572" s="445"/>
      <c r="AG572" s="446"/>
      <c r="AH572" s="444"/>
      <c r="AI572" s="445"/>
      <c r="AJ572" s="446"/>
      <c r="AK572" s="444"/>
      <c r="AL572" s="445"/>
      <c r="AM572" s="446"/>
      <c r="AN572" s="444"/>
      <c r="AO572" s="445"/>
      <c r="AP572" s="446"/>
      <c r="AQ572" s="444"/>
      <c r="AR572" s="445"/>
      <c r="AS572" s="447" t="str">
        <f t="shared" ref="AS572:AU572" si="2840">IF($C572&lt;&gt;"",O572+R572,"")</f>
        <v/>
      </c>
      <c r="AT572" s="447" t="str">
        <f t="shared" si="2840"/>
        <v/>
      </c>
      <c r="AU572" s="447" t="str">
        <f t="shared" si="2840"/>
        <v/>
      </c>
      <c r="AV572" s="448" t="str">
        <f t="shared" si="1"/>
        <v/>
      </c>
      <c r="AW572" s="447" t="str">
        <f t="shared" ref="AW572:AY572" si="2841">IF($C572&lt;&gt;"",U572+X572,"")</f>
        <v/>
      </c>
      <c r="AX572" s="447" t="str">
        <f t="shared" si="2841"/>
        <v/>
      </c>
      <c r="AY572" s="447" t="str">
        <f t="shared" si="2841"/>
        <v/>
      </c>
      <c r="AZ572" s="448" t="str">
        <f t="shared" si="3"/>
        <v/>
      </c>
      <c r="BA572" s="447" t="str">
        <f t="shared" ref="BA572:BC572" si="2842">IF($C572&lt;&gt;"",AA572+AD572,"")</f>
        <v/>
      </c>
      <c r="BB572" s="447" t="str">
        <f t="shared" si="2842"/>
        <v/>
      </c>
      <c r="BC572" s="447" t="str">
        <f t="shared" si="2842"/>
        <v/>
      </c>
      <c r="BD572" s="448" t="str">
        <f t="shared" si="5"/>
        <v/>
      </c>
      <c r="BE572" s="447" t="str">
        <f t="shared" ref="BE572:BG572" si="2843">IF($C572&lt;&gt;"",AG572+AJ572,"")</f>
        <v/>
      </c>
      <c r="BF572" s="447" t="str">
        <f t="shared" si="2843"/>
        <v/>
      </c>
      <c r="BG572" s="447" t="str">
        <f t="shared" si="2843"/>
        <v/>
      </c>
      <c r="BH572" s="428" t="str">
        <f t="shared" si="7"/>
        <v/>
      </c>
      <c r="BI572" s="447" t="str">
        <f t="shared" ref="BI572:BK572" si="2844">IF($C572&lt;&gt;"",AJ572+AM572,"")</f>
        <v/>
      </c>
      <c r="BJ572" s="447" t="str">
        <f t="shared" si="2844"/>
        <v/>
      </c>
      <c r="BK572" s="447" t="str">
        <f t="shared" si="2844"/>
        <v/>
      </c>
      <c r="BL572" s="428" t="str">
        <f t="shared" si="9"/>
        <v/>
      </c>
    </row>
    <row r="573" spans="1:64" ht="24.75" customHeight="1">
      <c r="A573" s="449"/>
      <c r="B573" s="431"/>
      <c r="C573" s="432"/>
      <c r="D573" s="433"/>
      <c r="E573" s="434"/>
      <c r="F573" s="435"/>
      <c r="G573" s="436"/>
      <c r="H573" s="437"/>
      <c r="I573" s="437"/>
      <c r="J573" s="437"/>
      <c r="K573" s="435"/>
      <c r="L573" s="450"/>
      <c r="M573" s="439"/>
      <c r="N573" s="440"/>
      <c r="O573" s="441"/>
      <c r="P573" s="442"/>
      <c r="Q573" s="443"/>
      <c r="R573" s="441"/>
      <c r="S573" s="442"/>
      <c r="T573" s="443"/>
      <c r="U573" s="444"/>
      <c r="V573" s="444"/>
      <c r="W573" s="445"/>
      <c r="X573" s="446"/>
      <c r="Y573" s="444"/>
      <c r="Z573" s="445"/>
      <c r="AA573" s="446"/>
      <c r="AB573" s="444"/>
      <c r="AC573" s="445"/>
      <c r="AD573" s="446"/>
      <c r="AE573" s="444"/>
      <c r="AF573" s="445"/>
      <c r="AG573" s="446"/>
      <c r="AH573" s="444"/>
      <c r="AI573" s="445"/>
      <c r="AJ573" s="446"/>
      <c r="AK573" s="444"/>
      <c r="AL573" s="445"/>
      <c r="AM573" s="446"/>
      <c r="AN573" s="444"/>
      <c r="AO573" s="445"/>
      <c r="AP573" s="446"/>
      <c r="AQ573" s="444"/>
      <c r="AR573" s="445"/>
      <c r="AS573" s="447" t="str">
        <f t="shared" ref="AS573:AU573" si="2845">IF($C573&lt;&gt;"",O573+R573,"")</f>
        <v/>
      </c>
      <c r="AT573" s="447" t="str">
        <f t="shared" si="2845"/>
        <v/>
      </c>
      <c r="AU573" s="447" t="str">
        <f t="shared" si="2845"/>
        <v/>
      </c>
      <c r="AV573" s="448" t="str">
        <f t="shared" si="1"/>
        <v/>
      </c>
      <c r="AW573" s="447" t="str">
        <f t="shared" ref="AW573:AY573" si="2846">IF($C573&lt;&gt;"",U573+X573,"")</f>
        <v/>
      </c>
      <c r="AX573" s="447" t="str">
        <f t="shared" si="2846"/>
        <v/>
      </c>
      <c r="AY573" s="447" t="str">
        <f t="shared" si="2846"/>
        <v/>
      </c>
      <c r="AZ573" s="448" t="str">
        <f t="shared" si="3"/>
        <v/>
      </c>
      <c r="BA573" s="447" t="str">
        <f t="shared" ref="BA573:BC573" si="2847">IF($C573&lt;&gt;"",AA573+AD573,"")</f>
        <v/>
      </c>
      <c r="BB573" s="447" t="str">
        <f t="shared" si="2847"/>
        <v/>
      </c>
      <c r="BC573" s="447" t="str">
        <f t="shared" si="2847"/>
        <v/>
      </c>
      <c r="BD573" s="448" t="str">
        <f t="shared" si="5"/>
        <v/>
      </c>
      <c r="BE573" s="447" t="str">
        <f t="shared" ref="BE573:BG573" si="2848">IF($C573&lt;&gt;"",AG573+AJ573,"")</f>
        <v/>
      </c>
      <c r="BF573" s="447" t="str">
        <f t="shared" si="2848"/>
        <v/>
      </c>
      <c r="BG573" s="447" t="str">
        <f t="shared" si="2848"/>
        <v/>
      </c>
      <c r="BH573" s="428" t="str">
        <f t="shared" si="7"/>
        <v/>
      </c>
      <c r="BI573" s="447" t="str">
        <f t="shared" ref="BI573:BK573" si="2849">IF($C573&lt;&gt;"",AJ573+AM573,"")</f>
        <v/>
      </c>
      <c r="BJ573" s="447" t="str">
        <f t="shared" si="2849"/>
        <v/>
      </c>
      <c r="BK573" s="447" t="str">
        <f t="shared" si="2849"/>
        <v/>
      </c>
      <c r="BL573" s="428" t="str">
        <f t="shared" si="9"/>
        <v/>
      </c>
    </row>
    <row r="574" spans="1:64" ht="24.75" customHeight="1">
      <c r="A574" s="449"/>
      <c r="B574" s="431"/>
      <c r="C574" s="432"/>
      <c r="D574" s="433"/>
      <c r="E574" s="434"/>
      <c r="F574" s="435"/>
      <c r="G574" s="436"/>
      <c r="H574" s="437"/>
      <c r="I574" s="437"/>
      <c r="J574" s="437"/>
      <c r="K574" s="435"/>
      <c r="L574" s="450"/>
      <c r="M574" s="439"/>
      <c r="N574" s="440"/>
      <c r="O574" s="441"/>
      <c r="P574" s="442"/>
      <c r="Q574" s="443"/>
      <c r="R574" s="441"/>
      <c r="S574" s="442"/>
      <c r="T574" s="443"/>
      <c r="U574" s="444"/>
      <c r="V574" s="444"/>
      <c r="W574" s="445"/>
      <c r="X574" s="446"/>
      <c r="Y574" s="444"/>
      <c r="Z574" s="445"/>
      <c r="AA574" s="446"/>
      <c r="AB574" s="444"/>
      <c r="AC574" s="445"/>
      <c r="AD574" s="446"/>
      <c r="AE574" s="444"/>
      <c r="AF574" s="445"/>
      <c r="AG574" s="446"/>
      <c r="AH574" s="444"/>
      <c r="AI574" s="445"/>
      <c r="AJ574" s="446"/>
      <c r="AK574" s="444"/>
      <c r="AL574" s="445"/>
      <c r="AM574" s="446"/>
      <c r="AN574" s="444"/>
      <c r="AO574" s="445"/>
      <c r="AP574" s="446"/>
      <c r="AQ574" s="444"/>
      <c r="AR574" s="445"/>
      <c r="AS574" s="447" t="str">
        <f t="shared" ref="AS574:AU574" si="2850">IF($C574&lt;&gt;"",O574+R574,"")</f>
        <v/>
      </c>
      <c r="AT574" s="447" t="str">
        <f t="shared" si="2850"/>
        <v/>
      </c>
      <c r="AU574" s="447" t="str">
        <f t="shared" si="2850"/>
        <v/>
      </c>
      <c r="AV574" s="448" t="str">
        <f t="shared" si="1"/>
        <v/>
      </c>
      <c r="AW574" s="447" t="str">
        <f t="shared" ref="AW574:AY574" si="2851">IF($C574&lt;&gt;"",U574+X574,"")</f>
        <v/>
      </c>
      <c r="AX574" s="447" t="str">
        <f t="shared" si="2851"/>
        <v/>
      </c>
      <c r="AY574" s="447" t="str">
        <f t="shared" si="2851"/>
        <v/>
      </c>
      <c r="AZ574" s="448" t="str">
        <f t="shared" si="3"/>
        <v/>
      </c>
      <c r="BA574" s="447" t="str">
        <f t="shared" ref="BA574:BC574" si="2852">IF($C574&lt;&gt;"",AA574+AD574,"")</f>
        <v/>
      </c>
      <c r="BB574" s="447" t="str">
        <f t="shared" si="2852"/>
        <v/>
      </c>
      <c r="BC574" s="447" t="str">
        <f t="shared" si="2852"/>
        <v/>
      </c>
      <c r="BD574" s="448" t="str">
        <f t="shared" si="5"/>
        <v/>
      </c>
      <c r="BE574" s="447" t="str">
        <f t="shared" ref="BE574:BG574" si="2853">IF($C574&lt;&gt;"",AG574+AJ574,"")</f>
        <v/>
      </c>
      <c r="BF574" s="447" t="str">
        <f t="shared" si="2853"/>
        <v/>
      </c>
      <c r="BG574" s="447" t="str">
        <f t="shared" si="2853"/>
        <v/>
      </c>
      <c r="BH574" s="428" t="str">
        <f t="shared" si="7"/>
        <v/>
      </c>
      <c r="BI574" s="447" t="str">
        <f t="shared" ref="BI574:BK574" si="2854">IF($C574&lt;&gt;"",AJ574+AM574,"")</f>
        <v/>
      </c>
      <c r="BJ574" s="447" t="str">
        <f t="shared" si="2854"/>
        <v/>
      </c>
      <c r="BK574" s="447" t="str">
        <f t="shared" si="2854"/>
        <v/>
      </c>
      <c r="BL574" s="428" t="str">
        <f t="shared" si="9"/>
        <v/>
      </c>
    </row>
    <row r="575" spans="1:64" ht="24.75" customHeight="1">
      <c r="A575" s="449"/>
      <c r="B575" s="431"/>
      <c r="C575" s="432"/>
      <c r="D575" s="433"/>
      <c r="E575" s="434"/>
      <c r="F575" s="435"/>
      <c r="G575" s="436"/>
      <c r="H575" s="437"/>
      <c r="I575" s="437"/>
      <c r="J575" s="437"/>
      <c r="K575" s="435"/>
      <c r="L575" s="450"/>
      <c r="M575" s="439"/>
      <c r="N575" s="440"/>
      <c r="O575" s="441"/>
      <c r="P575" s="442"/>
      <c r="Q575" s="443"/>
      <c r="R575" s="441"/>
      <c r="S575" s="442"/>
      <c r="T575" s="443"/>
      <c r="U575" s="444"/>
      <c r="V575" s="444"/>
      <c r="W575" s="445"/>
      <c r="X575" s="446"/>
      <c r="Y575" s="444"/>
      <c r="Z575" s="445"/>
      <c r="AA575" s="446"/>
      <c r="AB575" s="444"/>
      <c r="AC575" s="445"/>
      <c r="AD575" s="446"/>
      <c r="AE575" s="444"/>
      <c r="AF575" s="445"/>
      <c r="AG575" s="446"/>
      <c r="AH575" s="444"/>
      <c r="AI575" s="445"/>
      <c r="AJ575" s="446"/>
      <c r="AK575" s="444"/>
      <c r="AL575" s="445"/>
      <c r="AM575" s="446"/>
      <c r="AN575" s="444"/>
      <c r="AO575" s="445"/>
      <c r="AP575" s="446"/>
      <c r="AQ575" s="444"/>
      <c r="AR575" s="445"/>
      <c r="AS575" s="447" t="str">
        <f t="shared" ref="AS575:AU575" si="2855">IF($C575&lt;&gt;"",O575+R575,"")</f>
        <v/>
      </c>
      <c r="AT575" s="447" t="str">
        <f t="shared" si="2855"/>
        <v/>
      </c>
      <c r="AU575" s="447" t="str">
        <f t="shared" si="2855"/>
        <v/>
      </c>
      <c r="AV575" s="448" t="str">
        <f t="shared" si="1"/>
        <v/>
      </c>
      <c r="AW575" s="447" t="str">
        <f t="shared" ref="AW575:AY575" si="2856">IF($C575&lt;&gt;"",U575+X575,"")</f>
        <v/>
      </c>
      <c r="AX575" s="447" t="str">
        <f t="shared" si="2856"/>
        <v/>
      </c>
      <c r="AY575" s="447" t="str">
        <f t="shared" si="2856"/>
        <v/>
      </c>
      <c r="AZ575" s="448" t="str">
        <f t="shared" si="3"/>
        <v/>
      </c>
      <c r="BA575" s="447" t="str">
        <f t="shared" ref="BA575:BC575" si="2857">IF($C575&lt;&gt;"",AA575+AD575,"")</f>
        <v/>
      </c>
      <c r="BB575" s="447" t="str">
        <f t="shared" si="2857"/>
        <v/>
      </c>
      <c r="BC575" s="447" t="str">
        <f t="shared" si="2857"/>
        <v/>
      </c>
      <c r="BD575" s="448" t="str">
        <f t="shared" si="5"/>
        <v/>
      </c>
      <c r="BE575" s="447" t="str">
        <f t="shared" ref="BE575:BG575" si="2858">IF($C575&lt;&gt;"",AG575+AJ575,"")</f>
        <v/>
      </c>
      <c r="BF575" s="447" t="str">
        <f t="shared" si="2858"/>
        <v/>
      </c>
      <c r="BG575" s="447" t="str">
        <f t="shared" si="2858"/>
        <v/>
      </c>
      <c r="BH575" s="428" t="str">
        <f t="shared" si="7"/>
        <v/>
      </c>
      <c r="BI575" s="447" t="str">
        <f t="shared" ref="BI575:BK575" si="2859">IF($C575&lt;&gt;"",AJ575+AM575,"")</f>
        <v/>
      </c>
      <c r="BJ575" s="447" t="str">
        <f t="shared" si="2859"/>
        <v/>
      </c>
      <c r="BK575" s="447" t="str">
        <f t="shared" si="2859"/>
        <v/>
      </c>
      <c r="BL575" s="428" t="str">
        <f t="shared" si="9"/>
        <v/>
      </c>
    </row>
    <row r="576" spans="1:64" ht="24.75" customHeight="1">
      <c r="A576" s="449"/>
      <c r="B576" s="431"/>
      <c r="C576" s="432"/>
      <c r="D576" s="433"/>
      <c r="E576" s="434"/>
      <c r="F576" s="435"/>
      <c r="G576" s="436"/>
      <c r="H576" s="437"/>
      <c r="I576" s="437"/>
      <c r="J576" s="437"/>
      <c r="K576" s="435"/>
      <c r="L576" s="450"/>
      <c r="M576" s="439"/>
      <c r="N576" s="440"/>
      <c r="O576" s="441"/>
      <c r="P576" s="442"/>
      <c r="Q576" s="443"/>
      <c r="R576" s="441"/>
      <c r="S576" s="442"/>
      <c r="T576" s="443"/>
      <c r="U576" s="444"/>
      <c r="V576" s="444"/>
      <c r="W576" s="445"/>
      <c r="X576" s="446"/>
      <c r="Y576" s="444"/>
      <c r="Z576" s="445"/>
      <c r="AA576" s="446"/>
      <c r="AB576" s="444"/>
      <c r="AC576" s="445"/>
      <c r="AD576" s="446"/>
      <c r="AE576" s="444"/>
      <c r="AF576" s="445"/>
      <c r="AG576" s="446"/>
      <c r="AH576" s="444"/>
      <c r="AI576" s="445"/>
      <c r="AJ576" s="446"/>
      <c r="AK576" s="444"/>
      <c r="AL576" s="445"/>
      <c r="AM576" s="446"/>
      <c r="AN576" s="444"/>
      <c r="AO576" s="445"/>
      <c r="AP576" s="446"/>
      <c r="AQ576" s="444"/>
      <c r="AR576" s="445"/>
      <c r="AS576" s="447" t="str">
        <f t="shared" ref="AS576:AU576" si="2860">IF($C576&lt;&gt;"",O576+R576,"")</f>
        <v/>
      </c>
      <c r="AT576" s="447" t="str">
        <f t="shared" si="2860"/>
        <v/>
      </c>
      <c r="AU576" s="447" t="str">
        <f t="shared" si="2860"/>
        <v/>
      </c>
      <c r="AV576" s="448" t="str">
        <f t="shared" si="1"/>
        <v/>
      </c>
      <c r="AW576" s="447" t="str">
        <f t="shared" ref="AW576:AY576" si="2861">IF($C576&lt;&gt;"",U576+X576,"")</f>
        <v/>
      </c>
      <c r="AX576" s="447" t="str">
        <f t="shared" si="2861"/>
        <v/>
      </c>
      <c r="AY576" s="447" t="str">
        <f t="shared" si="2861"/>
        <v/>
      </c>
      <c r="AZ576" s="448" t="str">
        <f t="shared" si="3"/>
        <v/>
      </c>
      <c r="BA576" s="447" t="str">
        <f t="shared" ref="BA576:BC576" si="2862">IF($C576&lt;&gt;"",AA576+AD576,"")</f>
        <v/>
      </c>
      <c r="BB576" s="447" t="str">
        <f t="shared" si="2862"/>
        <v/>
      </c>
      <c r="BC576" s="447" t="str">
        <f t="shared" si="2862"/>
        <v/>
      </c>
      <c r="BD576" s="448" t="str">
        <f t="shared" si="5"/>
        <v/>
      </c>
      <c r="BE576" s="447" t="str">
        <f t="shared" ref="BE576:BG576" si="2863">IF($C576&lt;&gt;"",AG576+AJ576,"")</f>
        <v/>
      </c>
      <c r="BF576" s="447" t="str">
        <f t="shared" si="2863"/>
        <v/>
      </c>
      <c r="BG576" s="447" t="str">
        <f t="shared" si="2863"/>
        <v/>
      </c>
      <c r="BH576" s="428" t="str">
        <f t="shared" si="7"/>
        <v/>
      </c>
      <c r="BI576" s="447" t="str">
        <f t="shared" ref="BI576:BK576" si="2864">IF($C576&lt;&gt;"",AJ576+AM576,"")</f>
        <v/>
      </c>
      <c r="BJ576" s="447" t="str">
        <f t="shared" si="2864"/>
        <v/>
      </c>
      <c r="BK576" s="447" t="str">
        <f t="shared" si="2864"/>
        <v/>
      </c>
      <c r="BL576" s="428" t="str">
        <f t="shared" si="9"/>
        <v/>
      </c>
    </row>
    <row r="577" spans="1:64" ht="24.75" customHeight="1">
      <c r="A577" s="449"/>
      <c r="B577" s="431"/>
      <c r="C577" s="432"/>
      <c r="D577" s="433"/>
      <c r="E577" s="434"/>
      <c r="F577" s="435"/>
      <c r="G577" s="436"/>
      <c r="H577" s="437"/>
      <c r="I577" s="437"/>
      <c r="J577" s="437"/>
      <c r="K577" s="435"/>
      <c r="L577" s="450"/>
      <c r="M577" s="439"/>
      <c r="N577" s="440"/>
      <c r="O577" s="441"/>
      <c r="P577" s="442"/>
      <c r="Q577" s="443"/>
      <c r="R577" s="441"/>
      <c r="S577" s="442"/>
      <c r="T577" s="443"/>
      <c r="U577" s="444"/>
      <c r="V577" s="444"/>
      <c r="W577" s="445"/>
      <c r="X577" s="446"/>
      <c r="Y577" s="444"/>
      <c r="Z577" s="445"/>
      <c r="AA577" s="446"/>
      <c r="AB577" s="444"/>
      <c r="AC577" s="445"/>
      <c r="AD577" s="446"/>
      <c r="AE577" s="444"/>
      <c r="AF577" s="445"/>
      <c r="AG577" s="446"/>
      <c r="AH577" s="444"/>
      <c r="AI577" s="445"/>
      <c r="AJ577" s="446"/>
      <c r="AK577" s="444"/>
      <c r="AL577" s="445"/>
      <c r="AM577" s="446"/>
      <c r="AN577" s="444"/>
      <c r="AO577" s="445"/>
      <c r="AP577" s="446"/>
      <c r="AQ577" s="444"/>
      <c r="AR577" s="445"/>
      <c r="AS577" s="447" t="str">
        <f t="shared" ref="AS577:AU577" si="2865">IF($C577&lt;&gt;"",O577+R577,"")</f>
        <v/>
      </c>
      <c r="AT577" s="447" t="str">
        <f t="shared" si="2865"/>
        <v/>
      </c>
      <c r="AU577" s="447" t="str">
        <f t="shared" si="2865"/>
        <v/>
      </c>
      <c r="AV577" s="448" t="str">
        <f t="shared" si="1"/>
        <v/>
      </c>
      <c r="AW577" s="447" t="str">
        <f t="shared" ref="AW577:AY577" si="2866">IF($C577&lt;&gt;"",U577+X577,"")</f>
        <v/>
      </c>
      <c r="AX577" s="447" t="str">
        <f t="shared" si="2866"/>
        <v/>
      </c>
      <c r="AY577" s="447" t="str">
        <f t="shared" si="2866"/>
        <v/>
      </c>
      <c r="AZ577" s="448" t="str">
        <f t="shared" si="3"/>
        <v/>
      </c>
      <c r="BA577" s="447" t="str">
        <f t="shared" ref="BA577:BC577" si="2867">IF($C577&lt;&gt;"",AA577+AD577,"")</f>
        <v/>
      </c>
      <c r="BB577" s="447" t="str">
        <f t="shared" si="2867"/>
        <v/>
      </c>
      <c r="BC577" s="447" t="str">
        <f t="shared" si="2867"/>
        <v/>
      </c>
      <c r="BD577" s="448" t="str">
        <f t="shared" si="5"/>
        <v/>
      </c>
      <c r="BE577" s="447" t="str">
        <f t="shared" ref="BE577:BG577" si="2868">IF($C577&lt;&gt;"",AG577+AJ577,"")</f>
        <v/>
      </c>
      <c r="BF577" s="447" t="str">
        <f t="shared" si="2868"/>
        <v/>
      </c>
      <c r="BG577" s="447" t="str">
        <f t="shared" si="2868"/>
        <v/>
      </c>
      <c r="BH577" s="428" t="str">
        <f t="shared" si="7"/>
        <v/>
      </c>
      <c r="BI577" s="447" t="str">
        <f t="shared" ref="BI577:BK577" si="2869">IF($C577&lt;&gt;"",AJ577+AM577,"")</f>
        <v/>
      </c>
      <c r="BJ577" s="447" t="str">
        <f t="shared" si="2869"/>
        <v/>
      </c>
      <c r="BK577" s="447" t="str">
        <f t="shared" si="2869"/>
        <v/>
      </c>
      <c r="BL577" s="428" t="str">
        <f t="shared" si="9"/>
        <v/>
      </c>
    </row>
    <row r="578" spans="1:64" ht="24.75" customHeight="1">
      <c r="A578" s="449"/>
      <c r="B578" s="431"/>
      <c r="C578" s="432"/>
      <c r="D578" s="433"/>
      <c r="E578" s="434"/>
      <c r="F578" s="435"/>
      <c r="G578" s="436"/>
      <c r="H578" s="437"/>
      <c r="I578" s="437"/>
      <c r="J578" s="437"/>
      <c r="K578" s="435"/>
      <c r="L578" s="450"/>
      <c r="M578" s="439"/>
      <c r="N578" s="440"/>
      <c r="O578" s="441"/>
      <c r="P578" s="442"/>
      <c r="Q578" s="443"/>
      <c r="R578" s="441"/>
      <c r="S578" s="442"/>
      <c r="T578" s="443"/>
      <c r="U578" s="444"/>
      <c r="V578" s="444"/>
      <c r="W578" s="445"/>
      <c r="X578" s="446"/>
      <c r="Y578" s="444"/>
      <c r="Z578" s="445"/>
      <c r="AA578" s="446"/>
      <c r="AB578" s="444"/>
      <c r="AC578" s="445"/>
      <c r="AD578" s="446"/>
      <c r="AE578" s="444"/>
      <c r="AF578" s="445"/>
      <c r="AG578" s="446"/>
      <c r="AH578" s="444"/>
      <c r="AI578" s="445"/>
      <c r="AJ578" s="446"/>
      <c r="AK578" s="444"/>
      <c r="AL578" s="445"/>
      <c r="AM578" s="446"/>
      <c r="AN578" s="444"/>
      <c r="AO578" s="445"/>
      <c r="AP578" s="446"/>
      <c r="AQ578" s="444"/>
      <c r="AR578" s="445"/>
      <c r="AS578" s="447" t="str">
        <f t="shared" ref="AS578:AU578" si="2870">IF($C578&lt;&gt;"",O578+R578,"")</f>
        <v/>
      </c>
      <c r="AT578" s="447" t="str">
        <f t="shared" si="2870"/>
        <v/>
      </c>
      <c r="AU578" s="447" t="str">
        <f t="shared" si="2870"/>
        <v/>
      </c>
      <c r="AV578" s="448" t="str">
        <f t="shared" si="1"/>
        <v/>
      </c>
      <c r="AW578" s="447" t="str">
        <f t="shared" ref="AW578:AY578" si="2871">IF($C578&lt;&gt;"",U578+X578,"")</f>
        <v/>
      </c>
      <c r="AX578" s="447" t="str">
        <f t="shared" si="2871"/>
        <v/>
      </c>
      <c r="AY578" s="447" t="str">
        <f t="shared" si="2871"/>
        <v/>
      </c>
      <c r="AZ578" s="448" t="str">
        <f t="shared" si="3"/>
        <v/>
      </c>
      <c r="BA578" s="447" t="str">
        <f t="shared" ref="BA578:BC578" si="2872">IF($C578&lt;&gt;"",AA578+AD578,"")</f>
        <v/>
      </c>
      <c r="BB578" s="447" t="str">
        <f t="shared" si="2872"/>
        <v/>
      </c>
      <c r="BC578" s="447" t="str">
        <f t="shared" si="2872"/>
        <v/>
      </c>
      <c r="BD578" s="448" t="str">
        <f t="shared" si="5"/>
        <v/>
      </c>
      <c r="BE578" s="447" t="str">
        <f t="shared" ref="BE578:BG578" si="2873">IF($C578&lt;&gt;"",AG578+AJ578,"")</f>
        <v/>
      </c>
      <c r="BF578" s="447" t="str">
        <f t="shared" si="2873"/>
        <v/>
      </c>
      <c r="BG578" s="447" t="str">
        <f t="shared" si="2873"/>
        <v/>
      </c>
      <c r="BH578" s="428" t="str">
        <f t="shared" si="7"/>
        <v/>
      </c>
      <c r="BI578" s="447" t="str">
        <f t="shared" ref="BI578:BK578" si="2874">IF($C578&lt;&gt;"",AJ578+AM578,"")</f>
        <v/>
      </c>
      <c r="BJ578" s="447" t="str">
        <f t="shared" si="2874"/>
        <v/>
      </c>
      <c r="BK578" s="447" t="str">
        <f t="shared" si="2874"/>
        <v/>
      </c>
      <c r="BL578" s="428" t="str">
        <f t="shared" si="9"/>
        <v/>
      </c>
    </row>
    <row r="579" spans="1:64" ht="24.75" customHeight="1">
      <c r="A579" s="449"/>
      <c r="B579" s="431"/>
      <c r="C579" s="432"/>
      <c r="D579" s="433"/>
      <c r="E579" s="434"/>
      <c r="F579" s="435"/>
      <c r="G579" s="436"/>
      <c r="H579" s="437"/>
      <c r="I579" s="437"/>
      <c r="J579" s="437"/>
      <c r="K579" s="435"/>
      <c r="L579" s="450"/>
      <c r="M579" s="439"/>
      <c r="N579" s="440"/>
      <c r="O579" s="441"/>
      <c r="P579" s="442"/>
      <c r="Q579" s="443"/>
      <c r="R579" s="441"/>
      <c r="S579" s="442"/>
      <c r="T579" s="443"/>
      <c r="U579" s="444"/>
      <c r="V579" s="444"/>
      <c r="W579" s="445"/>
      <c r="X579" s="446"/>
      <c r="Y579" s="444"/>
      <c r="Z579" s="445"/>
      <c r="AA579" s="446"/>
      <c r="AB579" s="444"/>
      <c r="AC579" s="445"/>
      <c r="AD579" s="446"/>
      <c r="AE579" s="444"/>
      <c r="AF579" s="445"/>
      <c r="AG579" s="446"/>
      <c r="AH579" s="444"/>
      <c r="AI579" s="445"/>
      <c r="AJ579" s="446"/>
      <c r="AK579" s="444"/>
      <c r="AL579" s="445"/>
      <c r="AM579" s="446"/>
      <c r="AN579" s="444"/>
      <c r="AO579" s="445"/>
      <c r="AP579" s="446"/>
      <c r="AQ579" s="444"/>
      <c r="AR579" s="445"/>
      <c r="AS579" s="447" t="str">
        <f t="shared" ref="AS579:AU579" si="2875">IF($C579&lt;&gt;"",O579+R579,"")</f>
        <v/>
      </c>
      <c r="AT579" s="447" t="str">
        <f t="shared" si="2875"/>
        <v/>
      </c>
      <c r="AU579" s="447" t="str">
        <f t="shared" si="2875"/>
        <v/>
      </c>
      <c r="AV579" s="448" t="str">
        <f t="shared" si="1"/>
        <v/>
      </c>
      <c r="AW579" s="447" t="str">
        <f t="shared" ref="AW579:AY579" si="2876">IF($C579&lt;&gt;"",U579+X579,"")</f>
        <v/>
      </c>
      <c r="AX579" s="447" t="str">
        <f t="shared" si="2876"/>
        <v/>
      </c>
      <c r="AY579" s="447" t="str">
        <f t="shared" si="2876"/>
        <v/>
      </c>
      <c r="AZ579" s="448" t="str">
        <f t="shared" si="3"/>
        <v/>
      </c>
      <c r="BA579" s="447" t="str">
        <f t="shared" ref="BA579:BC579" si="2877">IF($C579&lt;&gt;"",AA579+AD579,"")</f>
        <v/>
      </c>
      <c r="BB579" s="447" t="str">
        <f t="shared" si="2877"/>
        <v/>
      </c>
      <c r="BC579" s="447" t="str">
        <f t="shared" si="2877"/>
        <v/>
      </c>
      <c r="BD579" s="448" t="str">
        <f t="shared" si="5"/>
        <v/>
      </c>
      <c r="BE579" s="447" t="str">
        <f t="shared" ref="BE579:BG579" si="2878">IF($C579&lt;&gt;"",AG579+AJ579,"")</f>
        <v/>
      </c>
      <c r="BF579" s="447" t="str">
        <f t="shared" si="2878"/>
        <v/>
      </c>
      <c r="BG579" s="447" t="str">
        <f t="shared" si="2878"/>
        <v/>
      </c>
      <c r="BH579" s="428" t="str">
        <f t="shared" si="7"/>
        <v/>
      </c>
      <c r="BI579" s="447" t="str">
        <f t="shared" ref="BI579:BK579" si="2879">IF($C579&lt;&gt;"",AJ579+AM579,"")</f>
        <v/>
      </c>
      <c r="BJ579" s="447" t="str">
        <f t="shared" si="2879"/>
        <v/>
      </c>
      <c r="BK579" s="447" t="str">
        <f t="shared" si="2879"/>
        <v/>
      </c>
      <c r="BL579" s="428" t="str">
        <f t="shared" si="9"/>
        <v/>
      </c>
    </row>
    <row r="580" spans="1:64" ht="24.75" customHeight="1">
      <c r="A580" s="449"/>
      <c r="B580" s="431"/>
      <c r="C580" s="432"/>
      <c r="D580" s="433"/>
      <c r="E580" s="434"/>
      <c r="F580" s="435"/>
      <c r="G580" s="436"/>
      <c r="H580" s="437"/>
      <c r="I580" s="437"/>
      <c r="J580" s="437"/>
      <c r="K580" s="435"/>
      <c r="L580" s="450"/>
      <c r="M580" s="439"/>
      <c r="N580" s="440"/>
      <c r="O580" s="441"/>
      <c r="P580" s="442"/>
      <c r="Q580" s="443"/>
      <c r="R580" s="441"/>
      <c r="S580" s="442"/>
      <c r="T580" s="443"/>
      <c r="U580" s="444"/>
      <c r="V580" s="444"/>
      <c r="W580" s="445"/>
      <c r="X580" s="446"/>
      <c r="Y580" s="444"/>
      <c r="Z580" s="445"/>
      <c r="AA580" s="446"/>
      <c r="AB580" s="444"/>
      <c r="AC580" s="445"/>
      <c r="AD580" s="446"/>
      <c r="AE580" s="444"/>
      <c r="AF580" s="445"/>
      <c r="AG580" s="446"/>
      <c r="AH580" s="444"/>
      <c r="AI580" s="445"/>
      <c r="AJ580" s="446"/>
      <c r="AK580" s="444"/>
      <c r="AL580" s="445"/>
      <c r="AM580" s="446"/>
      <c r="AN580" s="444"/>
      <c r="AO580" s="445"/>
      <c r="AP580" s="446"/>
      <c r="AQ580" s="444"/>
      <c r="AR580" s="445"/>
      <c r="AS580" s="447" t="str">
        <f t="shared" ref="AS580:AU580" si="2880">IF($C580&lt;&gt;"",O580+R580,"")</f>
        <v/>
      </c>
      <c r="AT580" s="447" t="str">
        <f t="shared" si="2880"/>
        <v/>
      </c>
      <c r="AU580" s="447" t="str">
        <f t="shared" si="2880"/>
        <v/>
      </c>
      <c r="AV580" s="448" t="str">
        <f t="shared" si="1"/>
        <v/>
      </c>
      <c r="AW580" s="447" t="str">
        <f t="shared" ref="AW580:AY580" si="2881">IF($C580&lt;&gt;"",U580+X580,"")</f>
        <v/>
      </c>
      <c r="AX580" s="447" t="str">
        <f t="shared" si="2881"/>
        <v/>
      </c>
      <c r="AY580" s="447" t="str">
        <f t="shared" si="2881"/>
        <v/>
      </c>
      <c r="AZ580" s="448" t="str">
        <f t="shared" si="3"/>
        <v/>
      </c>
      <c r="BA580" s="447" t="str">
        <f t="shared" ref="BA580:BC580" si="2882">IF($C580&lt;&gt;"",AA580+AD580,"")</f>
        <v/>
      </c>
      <c r="BB580" s="447" t="str">
        <f t="shared" si="2882"/>
        <v/>
      </c>
      <c r="BC580" s="447" t="str">
        <f t="shared" si="2882"/>
        <v/>
      </c>
      <c r="BD580" s="448" t="str">
        <f t="shared" si="5"/>
        <v/>
      </c>
      <c r="BE580" s="447" t="str">
        <f t="shared" ref="BE580:BG580" si="2883">IF($C580&lt;&gt;"",AG580+AJ580,"")</f>
        <v/>
      </c>
      <c r="BF580" s="447" t="str">
        <f t="shared" si="2883"/>
        <v/>
      </c>
      <c r="BG580" s="447" t="str">
        <f t="shared" si="2883"/>
        <v/>
      </c>
      <c r="BH580" s="428" t="str">
        <f t="shared" si="7"/>
        <v/>
      </c>
      <c r="BI580" s="447" t="str">
        <f t="shared" ref="BI580:BK580" si="2884">IF($C580&lt;&gt;"",AJ580+AM580,"")</f>
        <v/>
      </c>
      <c r="BJ580" s="447" t="str">
        <f t="shared" si="2884"/>
        <v/>
      </c>
      <c r="BK580" s="447" t="str">
        <f t="shared" si="2884"/>
        <v/>
      </c>
      <c r="BL580" s="428" t="str">
        <f t="shared" si="9"/>
        <v/>
      </c>
    </row>
    <row r="581" spans="1:64" ht="24.75" customHeight="1">
      <c r="A581" s="449"/>
      <c r="B581" s="431"/>
      <c r="C581" s="432"/>
      <c r="D581" s="433"/>
      <c r="E581" s="434"/>
      <c r="F581" s="435"/>
      <c r="G581" s="436"/>
      <c r="H581" s="437"/>
      <c r="I581" s="437"/>
      <c r="J581" s="437"/>
      <c r="K581" s="435"/>
      <c r="L581" s="450"/>
      <c r="M581" s="439"/>
      <c r="N581" s="440"/>
      <c r="O581" s="441"/>
      <c r="P581" s="442"/>
      <c r="Q581" s="443"/>
      <c r="R581" s="441"/>
      <c r="S581" s="442"/>
      <c r="T581" s="443"/>
      <c r="U581" s="444"/>
      <c r="V581" s="444"/>
      <c r="W581" s="445"/>
      <c r="X581" s="446"/>
      <c r="Y581" s="444"/>
      <c r="Z581" s="445"/>
      <c r="AA581" s="446"/>
      <c r="AB581" s="444"/>
      <c r="AC581" s="445"/>
      <c r="AD581" s="446"/>
      <c r="AE581" s="444"/>
      <c r="AF581" s="445"/>
      <c r="AG581" s="446"/>
      <c r="AH581" s="444"/>
      <c r="AI581" s="445"/>
      <c r="AJ581" s="446"/>
      <c r="AK581" s="444"/>
      <c r="AL581" s="445"/>
      <c r="AM581" s="446"/>
      <c r="AN581" s="444"/>
      <c r="AO581" s="445"/>
      <c r="AP581" s="446"/>
      <c r="AQ581" s="444"/>
      <c r="AR581" s="445"/>
      <c r="AS581" s="447" t="str">
        <f t="shared" ref="AS581:AU581" si="2885">IF($C581&lt;&gt;"",O581+R581,"")</f>
        <v/>
      </c>
      <c r="AT581" s="447" t="str">
        <f t="shared" si="2885"/>
        <v/>
      </c>
      <c r="AU581" s="447" t="str">
        <f t="shared" si="2885"/>
        <v/>
      </c>
      <c r="AV581" s="448" t="str">
        <f t="shared" si="1"/>
        <v/>
      </c>
      <c r="AW581" s="447" t="str">
        <f t="shared" ref="AW581:AY581" si="2886">IF($C581&lt;&gt;"",U581+X581,"")</f>
        <v/>
      </c>
      <c r="AX581" s="447" t="str">
        <f t="shared" si="2886"/>
        <v/>
      </c>
      <c r="AY581" s="447" t="str">
        <f t="shared" si="2886"/>
        <v/>
      </c>
      <c r="AZ581" s="448" t="str">
        <f t="shared" si="3"/>
        <v/>
      </c>
      <c r="BA581" s="447" t="str">
        <f t="shared" ref="BA581:BC581" si="2887">IF($C581&lt;&gt;"",AA581+AD581,"")</f>
        <v/>
      </c>
      <c r="BB581" s="447" t="str">
        <f t="shared" si="2887"/>
        <v/>
      </c>
      <c r="BC581" s="447" t="str">
        <f t="shared" si="2887"/>
        <v/>
      </c>
      <c r="BD581" s="448" t="str">
        <f t="shared" si="5"/>
        <v/>
      </c>
      <c r="BE581" s="447" t="str">
        <f t="shared" ref="BE581:BG581" si="2888">IF($C581&lt;&gt;"",AG581+AJ581,"")</f>
        <v/>
      </c>
      <c r="BF581" s="447" t="str">
        <f t="shared" si="2888"/>
        <v/>
      </c>
      <c r="BG581" s="447" t="str">
        <f t="shared" si="2888"/>
        <v/>
      </c>
      <c r="BH581" s="428" t="str">
        <f t="shared" si="7"/>
        <v/>
      </c>
      <c r="BI581" s="447" t="str">
        <f t="shared" ref="BI581:BK581" si="2889">IF($C581&lt;&gt;"",AJ581+AM581,"")</f>
        <v/>
      </c>
      <c r="BJ581" s="447" t="str">
        <f t="shared" si="2889"/>
        <v/>
      </c>
      <c r="BK581" s="447" t="str">
        <f t="shared" si="2889"/>
        <v/>
      </c>
      <c r="BL581" s="428" t="str">
        <f t="shared" si="9"/>
        <v/>
      </c>
    </row>
    <row r="582" spans="1:64" ht="24.75" customHeight="1">
      <c r="A582" s="449"/>
      <c r="B582" s="431"/>
      <c r="C582" s="432"/>
      <c r="D582" s="433"/>
      <c r="E582" s="434"/>
      <c r="F582" s="435"/>
      <c r="G582" s="436"/>
      <c r="H582" s="437"/>
      <c r="I582" s="437"/>
      <c r="J582" s="437"/>
      <c r="K582" s="435"/>
      <c r="L582" s="450"/>
      <c r="M582" s="439"/>
      <c r="N582" s="440"/>
      <c r="O582" s="441"/>
      <c r="P582" s="442"/>
      <c r="Q582" s="443"/>
      <c r="R582" s="441"/>
      <c r="S582" s="442"/>
      <c r="T582" s="443"/>
      <c r="U582" s="444"/>
      <c r="V582" s="444"/>
      <c r="W582" s="445"/>
      <c r="X582" s="446"/>
      <c r="Y582" s="444"/>
      <c r="Z582" s="445"/>
      <c r="AA582" s="446"/>
      <c r="AB582" s="444"/>
      <c r="AC582" s="445"/>
      <c r="AD582" s="446"/>
      <c r="AE582" s="444"/>
      <c r="AF582" s="445"/>
      <c r="AG582" s="446"/>
      <c r="AH582" s="444"/>
      <c r="AI582" s="445"/>
      <c r="AJ582" s="446"/>
      <c r="AK582" s="444"/>
      <c r="AL582" s="445"/>
      <c r="AM582" s="446"/>
      <c r="AN582" s="444"/>
      <c r="AO582" s="445"/>
      <c r="AP582" s="446"/>
      <c r="AQ582" s="444"/>
      <c r="AR582" s="445"/>
      <c r="AS582" s="447" t="str">
        <f t="shared" ref="AS582:AU582" si="2890">IF($C582&lt;&gt;"",O582+R582,"")</f>
        <v/>
      </c>
      <c r="AT582" s="447" t="str">
        <f t="shared" si="2890"/>
        <v/>
      </c>
      <c r="AU582" s="447" t="str">
        <f t="shared" si="2890"/>
        <v/>
      </c>
      <c r="AV582" s="448" t="str">
        <f t="shared" si="1"/>
        <v/>
      </c>
      <c r="AW582" s="447" t="str">
        <f t="shared" ref="AW582:AY582" si="2891">IF($C582&lt;&gt;"",U582+X582,"")</f>
        <v/>
      </c>
      <c r="AX582" s="447" t="str">
        <f t="shared" si="2891"/>
        <v/>
      </c>
      <c r="AY582" s="447" t="str">
        <f t="shared" si="2891"/>
        <v/>
      </c>
      <c r="AZ582" s="448" t="str">
        <f t="shared" si="3"/>
        <v/>
      </c>
      <c r="BA582" s="447" t="str">
        <f t="shared" ref="BA582:BC582" si="2892">IF($C582&lt;&gt;"",AA582+AD582,"")</f>
        <v/>
      </c>
      <c r="BB582" s="447" t="str">
        <f t="shared" si="2892"/>
        <v/>
      </c>
      <c r="BC582" s="447" t="str">
        <f t="shared" si="2892"/>
        <v/>
      </c>
      <c r="BD582" s="448" t="str">
        <f t="shared" si="5"/>
        <v/>
      </c>
      <c r="BE582" s="447" t="str">
        <f t="shared" ref="BE582:BG582" si="2893">IF($C582&lt;&gt;"",AG582+AJ582,"")</f>
        <v/>
      </c>
      <c r="BF582" s="447" t="str">
        <f t="shared" si="2893"/>
        <v/>
      </c>
      <c r="BG582" s="447" t="str">
        <f t="shared" si="2893"/>
        <v/>
      </c>
      <c r="BH582" s="428" t="str">
        <f t="shared" si="7"/>
        <v/>
      </c>
      <c r="BI582" s="447" t="str">
        <f t="shared" ref="BI582:BK582" si="2894">IF($C582&lt;&gt;"",AJ582+AM582,"")</f>
        <v/>
      </c>
      <c r="BJ582" s="447" t="str">
        <f t="shared" si="2894"/>
        <v/>
      </c>
      <c r="BK582" s="447" t="str">
        <f t="shared" si="2894"/>
        <v/>
      </c>
      <c r="BL582" s="428" t="str">
        <f t="shared" si="9"/>
        <v/>
      </c>
    </row>
    <row r="583" spans="1:64" ht="24.75" customHeight="1">
      <c r="A583" s="449"/>
      <c r="B583" s="431"/>
      <c r="C583" s="432"/>
      <c r="D583" s="433"/>
      <c r="E583" s="434"/>
      <c r="F583" s="435"/>
      <c r="G583" s="436"/>
      <c r="H583" s="437"/>
      <c r="I583" s="437"/>
      <c r="J583" s="437"/>
      <c r="K583" s="435"/>
      <c r="L583" s="450"/>
      <c r="M583" s="439"/>
      <c r="N583" s="440"/>
      <c r="O583" s="441"/>
      <c r="P583" s="442"/>
      <c r="Q583" s="443"/>
      <c r="R583" s="441"/>
      <c r="S583" s="442"/>
      <c r="T583" s="443"/>
      <c r="U583" s="444"/>
      <c r="V583" s="444"/>
      <c r="W583" s="445"/>
      <c r="X583" s="446"/>
      <c r="Y583" s="444"/>
      <c r="Z583" s="445"/>
      <c r="AA583" s="446"/>
      <c r="AB583" s="444"/>
      <c r="AC583" s="445"/>
      <c r="AD583" s="446"/>
      <c r="AE583" s="444"/>
      <c r="AF583" s="445"/>
      <c r="AG583" s="446"/>
      <c r="AH583" s="444"/>
      <c r="AI583" s="445"/>
      <c r="AJ583" s="446"/>
      <c r="AK583" s="444"/>
      <c r="AL583" s="445"/>
      <c r="AM583" s="446"/>
      <c r="AN583" s="444"/>
      <c r="AO583" s="445"/>
      <c r="AP583" s="446"/>
      <c r="AQ583" s="444"/>
      <c r="AR583" s="445"/>
      <c r="AS583" s="447" t="str">
        <f t="shared" ref="AS583:AU583" si="2895">IF($C583&lt;&gt;"",O583+R583,"")</f>
        <v/>
      </c>
      <c r="AT583" s="447" t="str">
        <f t="shared" si="2895"/>
        <v/>
      </c>
      <c r="AU583" s="447" t="str">
        <f t="shared" si="2895"/>
        <v/>
      </c>
      <c r="AV583" s="448" t="str">
        <f t="shared" si="1"/>
        <v/>
      </c>
      <c r="AW583" s="447" t="str">
        <f t="shared" ref="AW583:AY583" si="2896">IF($C583&lt;&gt;"",U583+X583,"")</f>
        <v/>
      </c>
      <c r="AX583" s="447" t="str">
        <f t="shared" si="2896"/>
        <v/>
      </c>
      <c r="AY583" s="447" t="str">
        <f t="shared" si="2896"/>
        <v/>
      </c>
      <c r="AZ583" s="448" t="str">
        <f t="shared" si="3"/>
        <v/>
      </c>
      <c r="BA583" s="447" t="str">
        <f t="shared" ref="BA583:BC583" si="2897">IF($C583&lt;&gt;"",AA583+AD583,"")</f>
        <v/>
      </c>
      <c r="BB583" s="447" t="str">
        <f t="shared" si="2897"/>
        <v/>
      </c>
      <c r="BC583" s="447" t="str">
        <f t="shared" si="2897"/>
        <v/>
      </c>
      <c r="BD583" s="448" t="str">
        <f t="shared" si="5"/>
        <v/>
      </c>
      <c r="BE583" s="447" t="str">
        <f t="shared" ref="BE583:BG583" si="2898">IF($C583&lt;&gt;"",AG583+AJ583,"")</f>
        <v/>
      </c>
      <c r="BF583" s="447" t="str">
        <f t="shared" si="2898"/>
        <v/>
      </c>
      <c r="BG583" s="447" t="str">
        <f t="shared" si="2898"/>
        <v/>
      </c>
      <c r="BH583" s="428" t="str">
        <f t="shared" si="7"/>
        <v/>
      </c>
      <c r="BI583" s="447" t="str">
        <f t="shared" ref="BI583:BK583" si="2899">IF($C583&lt;&gt;"",AJ583+AM583,"")</f>
        <v/>
      </c>
      <c r="BJ583" s="447" t="str">
        <f t="shared" si="2899"/>
        <v/>
      </c>
      <c r="BK583" s="447" t="str">
        <f t="shared" si="2899"/>
        <v/>
      </c>
      <c r="BL583" s="428" t="str">
        <f t="shared" si="9"/>
        <v/>
      </c>
    </row>
    <row r="584" spans="1:64" ht="24.75" customHeight="1">
      <c r="A584" s="449"/>
      <c r="B584" s="431"/>
      <c r="C584" s="432"/>
      <c r="D584" s="433"/>
      <c r="E584" s="434"/>
      <c r="F584" s="435"/>
      <c r="G584" s="436"/>
      <c r="H584" s="437"/>
      <c r="I584" s="437"/>
      <c r="J584" s="437"/>
      <c r="K584" s="435"/>
      <c r="L584" s="450"/>
      <c r="M584" s="439"/>
      <c r="N584" s="440"/>
      <c r="O584" s="441"/>
      <c r="P584" s="442"/>
      <c r="Q584" s="443"/>
      <c r="R584" s="441"/>
      <c r="S584" s="442"/>
      <c r="T584" s="443"/>
      <c r="U584" s="444"/>
      <c r="V584" s="444"/>
      <c r="W584" s="445"/>
      <c r="X584" s="446"/>
      <c r="Y584" s="444"/>
      <c r="Z584" s="445"/>
      <c r="AA584" s="446"/>
      <c r="AB584" s="444"/>
      <c r="AC584" s="445"/>
      <c r="AD584" s="446"/>
      <c r="AE584" s="444"/>
      <c r="AF584" s="445"/>
      <c r="AG584" s="446"/>
      <c r="AH584" s="444"/>
      <c r="AI584" s="445"/>
      <c r="AJ584" s="446"/>
      <c r="AK584" s="444"/>
      <c r="AL584" s="445"/>
      <c r="AM584" s="446"/>
      <c r="AN584" s="444"/>
      <c r="AO584" s="445"/>
      <c r="AP584" s="446"/>
      <c r="AQ584" s="444"/>
      <c r="AR584" s="445"/>
      <c r="AS584" s="447" t="str">
        <f t="shared" ref="AS584:AU584" si="2900">IF($C584&lt;&gt;"",O584+R584,"")</f>
        <v/>
      </c>
      <c r="AT584" s="447" t="str">
        <f t="shared" si="2900"/>
        <v/>
      </c>
      <c r="AU584" s="447" t="str">
        <f t="shared" si="2900"/>
        <v/>
      </c>
      <c r="AV584" s="448" t="str">
        <f t="shared" si="1"/>
        <v/>
      </c>
      <c r="AW584" s="447" t="str">
        <f t="shared" ref="AW584:AY584" si="2901">IF($C584&lt;&gt;"",U584+X584,"")</f>
        <v/>
      </c>
      <c r="AX584" s="447" t="str">
        <f t="shared" si="2901"/>
        <v/>
      </c>
      <c r="AY584" s="447" t="str">
        <f t="shared" si="2901"/>
        <v/>
      </c>
      <c r="AZ584" s="448" t="str">
        <f t="shared" si="3"/>
        <v/>
      </c>
      <c r="BA584" s="447" t="str">
        <f t="shared" ref="BA584:BC584" si="2902">IF($C584&lt;&gt;"",AA584+AD584,"")</f>
        <v/>
      </c>
      <c r="BB584" s="447" t="str">
        <f t="shared" si="2902"/>
        <v/>
      </c>
      <c r="BC584" s="447" t="str">
        <f t="shared" si="2902"/>
        <v/>
      </c>
      <c r="BD584" s="448" t="str">
        <f t="shared" si="5"/>
        <v/>
      </c>
      <c r="BE584" s="447" t="str">
        <f t="shared" ref="BE584:BG584" si="2903">IF($C584&lt;&gt;"",AG584+AJ584,"")</f>
        <v/>
      </c>
      <c r="BF584" s="447" t="str">
        <f t="shared" si="2903"/>
        <v/>
      </c>
      <c r="BG584" s="447" t="str">
        <f t="shared" si="2903"/>
        <v/>
      </c>
      <c r="BH584" s="428" t="str">
        <f t="shared" si="7"/>
        <v/>
      </c>
      <c r="BI584" s="447" t="str">
        <f t="shared" ref="BI584:BK584" si="2904">IF($C584&lt;&gt;"",AJ584+AM584,"")</f>
        <v/>
      </c>
      <c r="BJ584" s="447" t="str">
        <f t="shared" si="2904"/>
        <v/>
      </c>
      <c r="BK584" s="447" t="str">
        <f t="shared" si="2904"/>
        <v/>
      </c>
      <c r="BL584" s="428" t="str">
        <f t="shared" si="9"/>
        <v/>
      </c>
    </row>
    <row r="585" spans="1:64" ht="24.75" customHeight="1">
      <c r="A585" s="449"/>
      <c r="B585" s="431"/>
      <c r="C585" s="432"/>
      <c r="D585" s="433"/>
      <c r="E585" s="434"/>
      <c r="F585" s="435"/>
      <c r="G585" s="436"/>
      <c r="H585" s="437"/>
      <c r="I585" s="437"/>
      <c r="J585" s="437"/>
      <c r="K585" s="435"/>
      <c r="L585" s="450"/>
      <c r="M585" s="439"/>
      <c r="N585" s="440"/>
      <c r="O585" s="441"/>
      <c r="P585" s="442"/>
      <c r="Q585" s="443"/>
      <c r="R585" s="441"/>
      <c r="S585" s="442"/>
      <c r="T585" s="443"/>
      <c r="U585" s="444"/>
      <c r="V585" s="444"/>
      <c r="W585" s="445"/>
      <c r="X585" s="446"/>
      <c r="Y585" s="444"/>
      <c r="Z585" s="445"/>
      <c r="AA585" s="446"/>
      <c r="AB585" s="444"/>
      <c r="AC585" s="445"/>
      <c r="AD585" s="446"/>
      <c r="AE585" s="444"/>
      <c r="AF585" s="445"/>
      <c r="AG585" s="446"/>
      <c r="AH585" s="444"/>
      <c r="AI585" s="445"/>
      <c r="AJ585" s="446"/>
      <c r="AK585" s="444"/>
      <c r="AL585" s="445"/>
      <c r="AM585" s="446"/>
      <c r="AN585" s="444"/>
      <c r="AO585" s="445"/>
      <c r="AP585" s="446"/>
      <c r="AQ585" s="444"/>
      <c r="AR585" s="445"/>
      <c r="AS585" s="447" t="str">
        <f t="shared" ref="AS585:AU585" si="2905">IF($C585&lt;&gt;"",O585+R585,"")</f>
        <v/>
      </c>
      <c r="AT585" s="447" t="str">
        <f t="shared" si="2905"/>
        <v/>
      </c>
      <c r="AU585" s="447" t="str">
        <f t="shared" si="2905"/>
        <v/>
      </c>
      <c r="AV585" s="448" t="str">
        <f t="shared" si="1"/>
        <v/>
      </c>
      <c r="AW585" s="447" t="str">
        <f t="shared" ref="AW585:AY585" si="2906">IF($C585&lt;&gt;"",U585+X585,"")</f>
        <v/>
      </c>
      <c r="AX585" s="447" t="str">
        <f t="shared" si="2906"/>
        <v/>
      </c>
      <c r="AY585" s="447" t="str">
        <f t="shared" si="2906"/>
        <v/>
      </c>
      <c r="AZ585" s="448" t="str">
        <f t="shared" si="3"/>
        <v/>
      </c>
      <c r="BA585" s="447" t="str">
        <f t="shared" ref="BA585:BC585" si="2907">IF($C585&lt;&gt;"",AA585+AD585,"")</f>
        <v/>
      </c>
      <c r="BB585" s="447" t="str">
        <f t="shared" si="2907"/>
        <v/>
      </c>
      <c r="BC585" s="447" t="str">
        <f t="shared" si="2907"/>
        <v/>
      </c>
      <c r="BD585" s="448" t="str">
        <f t="shared" si="5"/>
        <v/>
      </c>
      <c r="BE585" s="447" t="str">
        <f t="shared" ref="BE585:BG585" si="2908">IF($C585&lt;&gt;"",AG585+AJ585,"")</f>
        <v/>
      </c>
      <c r="BF585" s="447" t="str">
        <f t="shared" si="2908"/>
        <v/>
      </c>
      <c r="BG585" s="447" t="str">
        <f t="shared" si="2908"/>
        <v/>
      </c>
      <c r="BH585" s="428" t="str">
        <f t="shared" si="7"/>
        <v/>
      </c>
      <c r="BI585" s="447" t="str">
        <f t="shared" ref="BI585:BK585" si="2909">IF($C585&lt;&gt;"",AJ585+AM585,"")</f>
        <v/>
      </c>
      <c r="BJ585" s="447" t="str">
        <f t="shared" si="2909"/>
        <v/>
      </c>
      <c r="BK585" s="447" t="str">
        <f t="shared" si="2909"/>
        <v/>
      </c>
      <c r="BL585" s="428" t="str">
        <f t="shared" si="9"/>
        <v/>
      </c>
    </row>
    <row r="586" spans="1:64" ht="24.75" customHeight="1">
      <c r="A586" s="449"/>
      <c r="B586" s="431"/>
      <c r="C586" s="432"/>
      <c r="D586" s="433"/>
      <c r="E586" s="434"/>
      <c r="F586" s="435"/>
      <c r="G586" s="436"/>
      <c r="H586" s="437"/>
      <c r="I586" s="437"/>
      <c r="J586" s="437"/>
      <c r="K586" s="435"/>
      <c r="L586" s="450"/>
      <c r="M586" s="439"/>
      <c r="N586" s="440"/>
      <c r="O586" s="441"/>
      <c r="P586" s="442"/>
      <c r="Q586" s="443"/>
      <c r="R586" s="441"/>
      <c r="S586" s="442"/>
      <c r="T586" s="443"/>
      <c r="U586" s="444"/>
      <c r="V586" s="444"/>
      <c r="W586" s="445"/>
      <c r="X586" s="446"/>
      <c r="Y586" s="444"/>
      <c r="Z586" s="445"/>
      <c r="AA586" s="446"/>
      <c r="AB586" s="444"/>
      <c r="AC586" s="445"/>
      <c r="AD586" s="446"/>
      <c r="AE586" s="444"/>
      <c r="AF586" s="445"/>
      <c r="AG586" s="446"/>
      <c r="AH586" s="444"/>
      <c r="AI586" s="445"/>
      <c r="AJ586" s="446"/>
      <c r="AK586" s="444"/>
      <c r="AL586" s="445"/>
      <c r="AM586" s="446"/>
      <c r="AN586" s="444"/>
      <c r="AO586" s="445"/>
      <c r="AP586" s="446"/>
      <c r="AQ586" s="444"/>
      <c r="AR586" s="445"/>
      <c r="AS586" s="447" t="str">
        <f t="shared" ref="AS586:AU586" si="2910">IF($C586&lt;&gt;"",O586+R586,"")</f>
        <v/>
      </c>
      <c r="AT586" s="447" t="str">
        <f t="shared" si="2910"/>
        <v/>
      </c>
      <c r="AU586" s="447" t="str">
        <f t="shared" si="2910"/>
        <v/>
      </c>
      <c r="AV586" s="448" t="str">
        <f t="shared" si="1"/>
        <v/>
      </c>
      <c r="AW586" s="447" t="str">
        <f t="shared" ref="AW586:AY586" si="2911">IF($C586&lt;&gt;"",U586+X586,"")</f>
        <v/>
      </c>
      <c r="AX586" s="447" t="str">
        <f t="shared" si="2911"/>
        <v/>
      </c>
      <c r="AY586" s="447" t="str">
        <f t="shared" si="2911"/>
        <v/>
      </c>
      <c r="AZ586" s="448" t="str">
        <f t="shared" si="3"/>
        <v/>
      </c>
      <c r="BA586" s="447" t="str">
        <f t="shared" ref="BA586:BC586" si="2912">IF($C586&lt;&gt;"",AA586+AD586,"")</f>
        <v/>
      </c>
      <c r="BB586" s="447" t="str">
        <f t="shared" si="2912"/>
        <v/>
      </c>
      <c r="BC586" s="447" t="str">
        <f t="shared" si="2912"/>
        <v/>
      </c>
      <c r="BD586" s="448" t="str">
        <f t="shared" si="5"/>
        <v/>
      </c>
      <c r="BE586" s="447" t="str">
        <f t="shared" ref="BE586:BG586" si="2913">IF($C586&lt;&gt;"",AG586+AJ586,"")</f>
        <v/>
      </c>
      <c r="BF586" s="447" t="str">
        <f t="shared" si="2913"/>
        <v/>
      </c>
      <c r="BG586" s="447" t="str">
        <f t="shared" si="2913"/>
        <v/>
      </c>
      <c r="BH586" s="428" t="str">
        <f t="shared" si="7"/>
        <v/>
      </c>
      <c r="BI586" s="447" t="str">
        <f t="shared" ref="BI586:BK586" si="2914">IF($C586&lt;&gt;"",AJ586+AM586,"")</f>
        <v/>
      </c>
      <c r="BJ586" s="447" t="str">
        <f t="shared" si="2914"/>
        <v/>
      </c>
      <c r="BK586" s="447" t="str">
        <f t="shared" si="2914"/>
        <v/>
      </c>
      <c r="BL586" s="428" t="str">
        <f t="shared" si="9"/>
        <v/>
      </c>
    </row>
    <row r="587" spans="1:64" ht="24.75" customHeight="1">
      <c r="A587" s="449"/>
      <c r="B587" s="431"/>
      <c r="C587" s="432"/>
      <c r="D587" s="433"/>
      <c r="E587" s="434"/>
      <c r="F587" s="435"/>
      <c r="G587" s="436"/>
      <c r="H587" s="437"/>
      <c r="I587" s="437"/>
      <c r="J587" s="437"/>
      <c r="K587" s="435"/>
      <c r="L587" s="450"/>
      <c r="M587" s="439"/>
      <c r="N587" s="440"/>
      <c r="O587" s="441"/>
      <c r="P587" s="442"/>
      <c r="Q587" s="443"/>
      <c r="R587" s="441"/>
      <c r="S587" s="442"/>
      <c r="T587" s="443"/>
      <c r="U587" s="444"/>
      <c r="V587" s="444"/>
      <c r="W587" s="445"/>
      <c r="X587" s="446"/>
      <c r="Y587" s="444"/>
      <c r="Z587" s="445"/>
      <c r="AA587" s="446"/>
      <c r="AB587" s="444"/>
      <c r="AC587" s="445"/>
      <c r="AD587" s="446"/>
      <c r="AE587" s="444"/>
      <c r="AF587" s="445"/>
      <c r="AG587" s="446"/>
      <c r="AH587" s="444"/>
      <c r="AI587" s="445"/>
      <c r="AJ587" s="446"/>
      <c r="AK587" s="444"/>
      <c r="AL587" s="445"/>
      <c r="AM587" s="446"/>
      <c r="AN587" s="444"/>
      <c r="AO587" s="445"/>
      <c r="AP587" s="446"/>
      <c r="AQ587" s="444"/>
      <c r="AR587" s="445"/>
      <c r="AS587" s="447" t="str">
        <f t="shared" ref="AS587:AU587" si="2915">IF($C587&lt;&gt;"",O587+R587,"")</f>
        <v/>
      </c>
      <c r="AT587" s="447" t="str">
        <f t="shared" si="2915"/>
        <v/>
      </c>
      <c r="AU587" s="447" t="str">
        <f t="shared" si="2915"/>
        <v/>
      </c>
      <c r="AV587" s="448" t="str">
        <f t="shared" si="1"/>
        <v/>
      </c>
      <c r="AW587" s="447" t="str">
        <f t="shared" ref="AW587:AY587" si="2916">IF($C587&lt;&gt;"",U587+X587,"")</f>
        <v/>
      </c>
      <c r="AX587" s="447" t="str">
        <f t="shared" si="2916"/>
        <v/>
      </c>
      <c r="AY587" s="447" t="str">
        <f t="shared" si="2916"/>
        <v/>
      </c>
      <c r="AZ587" s="448" t="str">
        <f t="shared" si="3"/>
        <v/>
      </c>
      <c r="BA587" s="447" t="str">
        <f t="shared" ref="BA587:BC587" si="2917">IF($C587&lt;&gt;"",AA587+AD587,"")</f>
        <v/>
      </c>
      <c r="BB587" s="447" t="str">
        <f t="shared" si="2917"/>
        <v/>
      </c>
      <c r="BC587" s="447" t="str">
        <f t="shared" si="2917"/>
        <v/>
      </c>
      <c r="BD587" s="448" t="str">
        <f t="shared" si="5"/>
        <v/>
      </c>
      <c r="BE587" s="447" t="str">
        <f t="shared" ref="BE587:BG587" si="2918">IF($C587&lt;&gt;"",AG587+AJ587,"")</f>
        <v/>
      </c>
      <c r="BF587" s="447" t="str">
        <f t="shared" si="2918"/>
        <v/>
      </c>
      <c r="BG587" s="447" t="str">
        <f t="shared" si="2918"/>
        <v/>
      </c>
      <c r="BH587" s="428" t="str">
        <f t="shared" si="7"/>
        <v/>
      </c>
      <c r="BI587" s="447" t="str">
        <f t="shared" ref="BI587:BK587" si="2919">IF($C587&lt;&gt;"",AJ587+AM587,"")</f>
        <v/>
      </c>
      <c r="BJ587" s="447" t="str">
        <f t="shared" si="2919"/>
        <v/>
      </c>
      <c r="BK587" s="447" t="str">
        <f t="shared" si="2919"/>
        <v/>
      </c>
      <c r="BL587" s="428" t="str">
        <f t="shared" si="9"/>
        <v/>
      </c>
    </row>
    <row r="588" spans="1:64" ht="24.75" customHeight="1">
      <c r="A588" s="449"/>
      <c r="B588" s="431"/>
      <c r="C588" s="432"/>
      <c r="D588" s="433"/>
      <c r="E588" s="434"/>
      <c r="F588" s="435"/>
      <c r="G588" s="436"/>
      <c r="H588" s="437"/>
      <c r="I588" s="437"/>
      <c r="J588" s="437"/>
      <c r="K588" s="435"/>
      <c r="L588" s="450"/>
      <c r="M588" s="439"/>
      <c r="N588" s="440"/>
      <c r="O588" s="441"/>
      <c r="P588" s="442"/>
      <c r="Q588" s="443"/>
      <c r="R588" s="441"/>
      <c r="S588" s="442"/>
      <c r="T588" s="443"/>
      <c r="U588" s="444"/>
      <c r="V588" s="444"/>
      <c r="W588" s="445"/>
      <c r="X588" s="446"/>
      <c r="Y588" s="444"/>
      <c r="Z588" s="445"/>
      <c r="AA588" s="446"/>
      <c r="AB588" s="444"/>
      <c r="AC588" s="445"/>
      <c r="AD588" s="446"/>
      <c r="AE588" s="444"/>
      <c r="AF588" s="445"/>
      <c r="AG588" s="446"/>
      <c r="AH588" s="444"/>
      <c r="AI588" s="445"/>
      <c r="AJ588" s="446"/>
      <c r="AK588" s="444"/>
      <c r="AL588" s="445"/>
      <c r="AM588" s="446"/>
      <c r="AN588" s="444"/>
      <c r="AO588" s="445"/>
      <c r="AP588" s="446"/>
      <c r="AQ588" s="444"/>
      <c r="AR588" s="445"/>
      <c r="AS588" s="447" t="str">
        <f t="shared" ref="AS588:AU588" si="2920">IF($C588&lt;&gt;"",O588+R588,"")</f>
        <v/>
      </c>
      <c r="AT588" s="447" t="str">
        <f t="shared" si="2920"/>
        <v/>
      </c>
      <c r="AU588" s="447" t="str">
        <f t="shared" si="2920"/>
        <v/>
      </c>
      <c r="AV588" s="448" t="str">
        <f t="shared" si="1"/>
        <v/>
      </c>
      <c r="AW588" s="447" t="str">
        <f t="shared" ref="AW588:AY588" si="2921">IF($C588&lt;&gt;"",U588+X588,"")</f>
        <v/>
      </c>
      <c r="AX588" s="447" t="str">
        <f t="shared" si="2921"/>
        <v/>
      </c>
      <c r="AY588" s="447" t="str">
        <f t="shared" si="2921"/>
        <v/>
      </c>
      <c r="AZ588" s="448" t="str">
        <f t="shared" si="3"/>
        <v/>
      </c>
      <c r="BA588" s="447" t="str">
        <f t="shared" ref="BA588:BC588" si="2922">IF($C588&lt;&gt;"",AA588+AD588,"")</f>
        <v/>
      </c>
      <c r="BB588" s="447" t="str">
        <f t="shared" si="2922"/>
        <v/>
      </c>
      <c r="BC588" s="447" t="str">
        <f t="shared" si="2922"/>
        <v/>
      </c>
      <c r="BD588" s="448" t="str">
        <f t="shared" si="5"/>
        <v/>
      </c>
      <c r="BE588" s="447" t="str">
        <f t="shared" ref="BE588:BG588" si="2923">IF($C588&lt;&gt;"",AG588+AJ588,"")</f>
        <v/>
      </c>
      <c r="BF588" s="447" t="str">
        <f t="shared" si="2923"/>
        <v/>
      </c>
      <c r="BG588" s="447" t="str">
        <f t="shared" si="2923"/>
        <v/>
      </c>
      <c r="BH588" s="428" t="str">
        <f t="shared" si="7"/>
        <v/>
      </c>
      <c r="BI588" s="447" t="str">
        <f t="shared" ref="BI588:BK588" si="2924">IF($C588&lt;&gt;"",AJ588+AM588,"")</f>
        <v/>
      </c>
      <c r="BJ588" s="447" t="str">
        <f t="shared" si="2924"/>
        <v/>
      </c>
      <c r="BK588" s="447" t="str">
        <f t="shared" si="2924"/>
        <v/>
      </c>
      <c r="BL588" s="428" t="str">
        <f t="shared" si="9"/>
        <v/>
      </c>
    </row>
    <row r="589" spans="1:64" ht="24.75" customHeight="1">
      <c r="A589" s="449"/>
      <c r="B589" s="431"/>
      <c r="C589" s="432"/>
      <c r="D589" s="433"/>
      <c r="E589" s="434"/>
      <c r="F589" s="435"/>
      <c r="G589" s="436"/>
      <c r="H589" s="437"/>
      <c r="I589" s="437"/>
      <c r="J589" s="437"/>
      <c r="K589" s="435"/>
      <c r="L589" s="450"/>
      <c r="M589" s="439"/>
      <c r="N589" s="440"/>
      <c r="O589" s="441"/>
      <c r="P589" s="442"/>
      <c r="Q589" s="443"/>
      <c r="R589" s="441"/>
      <c r="S589" s="442"/>
      <c r="T589" s="443"/>
      <c r="U589" s="444"/>
      <c r="V589" s="444"/>
      <c r="W589" s="445"/>
      <c r="X589" s="446"/>
      <c r="Y589" s="444"/>
      <c r="Z589" s="445"/>
      <c r="AA589" s="446"/>
      <c r="AB589" s="444"/>
      <c r="AC589" s="445"/>
      <c r="AD589" s="446"/>
      <c r="AE589" s="444"/>
      <c r="AF589" s="445"/>
      <c r="AG589" s="446"/>
      <c r="AH589" s="444"/>
      <c r="AI589" s="445"/>
      <c r="AJ589" s="446"/>
      <c r="AK589" s="444"/>
      <c r="AL589" s="445"/>
      <c r="AM589" s="446"/>
      <c r="AN589" s="444"/>
      <c r="AO589" s="445"/>
      <c r="AP589" s="446"/>
      <c r="AQ589" s="444"/>
      <c r="AR589" s="445"/>
      <c r="AS589" s="447" t="str">
        <f t="shared" ref="AS589:AU589" si="2925">IF($C589&lt;&gt;"",O589+R589,"")</f>
        <v/>
      </c>
      <c r="AT589" s="447" t="str">
        <f t="shared" si="2925"/>
        <v/>
      </c>
      <c r="AU589" s="447" t="str">
        <f t="shared" si="2925"/>
        <v/>
      </c>
      <c r="AV589" s="448" t="str">
        <f t="shared" si="1"/>
        <v/>
      </c>
      <c r="AW589" s="447" t="str">
        <f t="shared" ref="AW589:AY589" si="2926">IF($C589&lt;&gt;"",U589+X589,"")</f>
        <v/>
      </c>
      <c r="AX589" s="447" t="str">
        <f t="shared" si="2926"/>
        <v/>
      </c>
      <c r="AY589" s="447" t="str">
        <f t="shared" si="2926"/>
        <v/>
      </c>
      <c r="AZ589" s="448" t="str">
        <f t="shared" si="3"/>
        <v/>
      </c>
      <c r="BA589" s="447" t="str">
        <f t="shared" ref="BA589:BC589" si="2927">IF($C589&lt;&gt;"",AA589+AD589,"")</f>
        <v/>
      </c>
      <c r="BB589" s="447" t="str">
        <f t="shared" si="2927"/>
        <v/>
      </c>
      <c r="BC589" s="447" t="str">
        <f t="shared" si="2927"/>
        <v/>
      </c>
      <c r="BD589" s="448" t="str">
        <f t="shared" si="5"/>
        <v/>
      </c>
      <c r="BE589" s="447" t="str">
        <f t="shared" ref="BE589:BG589" si="2928">IF($C589&lt;&gt;"",AG589+AJ589,"")</f>
        <v/>
      </c>
      <c r="BF589" s="447" t="str">
        <f t="shared" si="2928"/>
        <v/>
      </c>
      <c r="BG589" s="447" t="str">
        <f t="shared" si="2928"/>
        <v/>
      </c>
      <c r="BH589" s="428" t="str">
        <f t="shared" si="7"/>
        <v/>
      </c>
      <c r="BI589" s="447" t="str">
        <f t="shared" ref="BI589:BK589" si="2929">IF($C589&lt;&gt;"",AJ589+AM589,"")</f>
        <v/>
      </c>
      <c r="BJ589" s="447" t="str">
        <f t="shared" si="2929"/>
        <v/>
      </c>
      <c r="BK589" s="447" t="str">
        <f t="shared" si="2929"/>
        <v/>
      </c>
      <c r="BL589" s="428" t="str">
        <f t="shared" si="9"/>
        <v/>
      </c>
    </row>
    <row r="590" spans="1:64" ht="24.75" customHeight="1">
      <c r="A590" s="449"/>
      <c r="B590" s="431"/>
      <c r="C590" s="432"/>
      <c r="D590" s="433"/>
      <c r="E590" s="434"/>
      <c r="F590" s="435"/>
      <c r="G590" s="436"/>
      <c r="H590" s="437"/>
      <c r="I590" s="437"/>
      <c r="J590" s="437"/>
      <c r="K590" s="435"/>
      <c r="L590" s="450"/>
      <c r="M590" s="439"/>
      <c r="N590" s="440"/>
      <c r="O590" s="441"/>
      <c r="P590" s="442"/>
      <c r="Q590" s="443"/>
      <c r="R590" s="441"/>
      <c r="S590" s="442"/>
      <c r="T590" s="443"/>
      <c r="U590" s="444"/>
      <c r="V590" s="444"/>
      <c r="W590" s="445"/>
      <c r="X590" s="446"/>
      <c r="Y590" s="444"/>
      <c r="Z590" s="445"/>
      <c r="AA590" s="446"/>
      <c r="AB590" s="444"/>
      <c r="AC590" s="445"/>
      <c r="AD590" s="446"/>
      <c r="AE590" s="444"/>
      <c r="AF590" s="445"/>
      <c r="AG590" s="446"/>
      <c r="AH590" s="444"/>
      <c r="AI590" s="445"/>
      <c r="AJ590" s="446"/>
      <c r="AK590" s="444"/>
      <c r="AL590" s="445"/>
      <c r="AM590" s="446"/>
      <c r="AN590" s="444"/>
      <c r="AO590" s="445"/>
      <c r="AP590" s="446"/>
      <c r="AQ590" s="444"/>
      <c r="AR590" s="445"/>
      <c r="AS590" s="447" t="str">
        <f t="shared" ref="AS590:AU590" si="2930">IF($C590&lt;&gt;"",O590+R590,"")</f>
        <v/>
      </c>
      <c r="AT590" s="447" t="str">
        <f t="shared" si="2930"/>
        <v/>
      </c>
      <c r="AU590" s="447" t="str">
        <f t="shared" si="2930"/>
        <v/>
      </c>
      <c r="AV590" s="448" t="str">
        <f t="shared" si="1"/>
        <v/>
      </c>
      <c r="AW590" s="447" t="str">
        <f t="shared" ref="AW590:AY590" si="2931">IF($C590&lt;&gt;"",U590+X590,"")</f>
        <v/>
      </c>
      <c r="AX590" s="447" t="str">
        <f t="shared" si="2931"/>
        <v/>
      </c>
      <c r="AY590" s="447" t="str">
        <f t="shared" si="2931"/>
        <v/>
      </c>
      <c r="AZ590" s="448" t="str">
        <f t="shared" si="3"/>
        <v/>
      </c>
      <c r="BA590" s="447" t="str">
        <f t="shared" ref="BA590:BC590" si="2932">IF($C590&lt;&gt;"",AA590+AD590,"")</f>
        <v/>
      </c>
      <c r="BB590" s="447" t="str">
        <f t="shared" si="2932"/>
        <v/>
      </c>
      <c r="BC590" s="447" t="str">
        <f t="shared" si="2932"/>
        <v/>
      </c>
      <c r="BD590" s="448" t="str">
        <f t="shared" si="5"/>
        <v/>
      </c>
      <c r="BE590" s="447" t="str">
        <f t="shared" ref="BE590:BG590" si="2933">IF($C590&lt;&gt;"",AG590+AJ590,"")</f>
        <v/>
      </c>
      <c r="BF590" s="447" t="str">
        <f t="shared" si="2933"/>
        <v/>
      </c>
      <c r="BG590" s="447" t="str">
        <f t="shared" si="2933"/>
        <v/>
      </c>
      <c r="BH590" s="428" t="str">
        <f t="shared" si="7"/>
        <v/>
      </c>
      <c r="BI590" s="447" t="str">
        <f t="shared" ref="BI590:BK590" si="2934">IF($C590&lt;&gt;"",AJ590+AM590,"")</f>
        <v/>
      </c>
      <c r="BJ590" s="447" t="str">
        <f t="shared" si="2934"/>
        <v/>
      </c>
      <c r="BK590" s="447" t="str">
        <f t="shared" si="2934"/>
        <v/>
      </c>
      <c r="BL590" s="428" t="str">
        <f t="shared" si="9"/>
        <v/>
      </c>
    </row>
    <row r="591" spans="1:64" ht="24.75" customHeight="1">
      <c r="A591" s="449"/>
      <c r="B591" s="431"/>
      <c r="C591" s="432"/>
      <c r="D591" s="433"/>
      <c r="E591" s="434"/>
      <c r="F591" s="435"/>
      <c r="G591" s="436"/>
      <c r="H591" s="437"/>
      <c r="I591" s="437"/>
      <c r="J591" s="437"/>
      <c r="K591" s="435"/>
      <c r="L591" s="450"/>
      <c r="M591" s="439"/>
      <c r="N591" s="440"/>
      <c r="O591" s="441"/>
      <c r="P591" s="442"/>
      <c r="Q591" s="443"/>
      <c r="R591" s="441"/>
      <c r="S591" s="442"/>
      <c r="T591" s="443"/>
      <c r="U591" s="444"/>
      <c r="V591" s="444"/>
      <c r="W591" s="445"/>
      <c r="X591" s="446"/>
      <c r="Y591" s="444"/>
      <c r="Z591" s="445"/>
      <c r="AA591" s="446"/>
      <c r="AB591" s="444"/>
      <c r="AC591" s="445"/>
      <c r="AD591" s="446"/>
      <c r="AE591" s="444"/>
      <c r="AF591" s="445"/>
      <c r="AG591" s="446"/>
      <c r="AH591" s="444"/>
      <c r="AI591" s="445"/>
      <c r="AJ591" s="446"/>
      <c r="AK591" s="444"/>
      <c r="AL591" s="445"/>
      <c r="AM591" s="446"/>
      <c r="AN591" s="444"/>
      <c r="AO591" s="445"/>
      <c r="AP591" s="446"/>
      <c r="AQ591" s="444"/>
      <c r="AR591" s="445"/>
      <c r="AS591" s="447" t="str">
        <f t="shared" ref="AS591:AU591" si="2935">IF($C591&lt;&gt;"",O591+R591,"")</f>
        <v/>
      </c>
      <c r="AT591" s="447" t="str">
        <f t="shared" si="2935"/>
        <v/>
      </c>
      <c r="AU591" s="447" t="str">
        <f t="shared" si="2935"/>
        <v/>
      </c>
      <c r="AV591" s="448" t="str">
        <f t="shared" si="1"/>
        <v/>
      </c>
      <c r="AW591" s="447" t="str">
        <f t="shared" ref="AW591:AY591" si="2936">IF($C591&lt;&gt;"",U591+X591,"")</f>
        <v/>
      </c>
      <c r="AX591" s="447" t="str">
        <f t="shared" si="2936"/>
        <v/>
      </c>
      <c r="AY591" s="447" t="str">
        <f t="shared" si="2936"/>
        <v/>
      </c>
      <c r="AZ591" s="448" t="str">
        <f t="shared" si="3"/>
        <v/>
      </c>
      <c r="BA591" s="447" t="str">
        <f t="shared" ref="BA591:BC591" si="2937">IF($C591&lt;&gt;"",AA591+AD591,"")</f>
        <v/>
      </c>
      <c r="BB591" s="447" t="str">
        <f t="shared" si="2937"/>
        <v/>
      </c>
      <c r="BC591" s="447" t="str">
        <f t="shared" si="2937"/>
        <v/>
      </c>
      <c r="BD591" s="448" t="str">
        <f t="shared" si="5"/>
        <v/>
      </c>
      <c r="BE591" s="447" t="str">
        <f t="shared" ref="BE591:BG591" si="2938">IF($C591&lt;&gt;"",AG591+AJ591,"")</f>
        <v/>
      </c>
      <c r="BF591" s="447" t="str">
        <f t="shared" si="2938"/>
        <v/>
      </c>
      <c r="BG591" s="447" t="str">
        <f t="shared" si="2938"/>
        <v/>
      </c>
      <c r="BH591" s="428" t="str">
        <f t="shared" si="7"/>
        <v/>
      </c>
      <c r="BI591" s="447" t="str">
        <f t="shared" ref="BI591:BK591" si="2939">IF($C591&lt;&gt;"",AJ591+AM591,"")</f>
        <v/>
      </c>
      <c r="BJ591" s="447" t="str">
        <f t="shared" si="2939"/>
        <v/>
      </c>
      <c r="BK591" s="447" t="str">
        <f t="shared" si="2939"/>
        <v/>
      </c>
      <c r="BL591" s="428" t="str">
        <f t="shared" si="9"/>
        <v/>
      </c>
    </row>
    <row r="592" spans="1:64" ht="24.75" customHeight="1">
      <c r="A592" s="449"/>
      <c r="B592" s="431"/>
      <c r="C592" s="432"/>
      <c r="D592" s="433"/>
      <c r="E592" s="434"/>
      <c r="F592" s="435"/>
      <c r="G592" s="436"/>
      <c r="H592" s="437"/>
      <c r="I592" s="437"/>
      <c r="J592" s="437"/>
      <c r="K592" s="435"/>
      <c r="L592" s="450"/>
      <c r="M592" s="439"/>
      <c r="N592" s="440"/>
      <c r="O592" s="441"/>
      <c r="P592" s="442"/>
      <c r="Q592" s="443"/>
      <c r="R592" s="441"/>
      <c r="S592" s="442"/>
      <c r="T592" s="443"/>
      <c r="U592" s="444"/>
      <c r="V592" s="444"/>
      <c r="W592" s="445"/>
      <c r="X592" s="446"/>
      <c r="Y592" s="444"/>
      <c r="Z592" s="445"/>
      <c r="AA592" s="446"/>
      <c r="AB592" s="444"/>
      <c r="AC592" s="445"/>
      <c r="AD592" s="446"/>
      <c r="AE592" s="444"/>
      <c r="AF592" s="445"/>
      <c r="AG592" s="446"/>
      <c r="AH592" s="444"/>
      <c r="AI592" s="445"/>
      <c r="AJ592" s="446"/>
      <c r="AK592" s="444"/>
      <c r="AL592" s="445"/>
      <c r="AM592" s="446"/>
      <c r="AN592" s="444"/>
      <c r="AO592" s="445"/>
      <c r="AP592" s="446"/>
      <c r="AQ592" s="444"/>
      <c r="AR592" s="445"/>
      <c r="AS592" s="447" t="str">
        <f t="shared" ref="AS592:AU592" si="2940">IF($C592&lt;&gt;"",O592+R592,"")</f>
        <v/>
      </c>
      <c r="AT592" s="447" t="str">
        <f t="shared" si="2940"/>
        <v/>
      </c>
      <c r="AU592" s="447" t="str">
        <f t="shared" si="2940"/>
        <v/>
      </c>
      <c r="AV592" s="448" t="str">
        <f t="shared" si="1"/>
        <v/>
      </c>
      <c r="AW592" s="447" t="str">
        <f t="shared" ref="AW592:AY592" si="2941">IF($C592&lt;&gt;"",U592+X592,"")</f>
        <v/>
      </c>
      <c r="AX592" s="447" t="str">
        <f t="shared" si="2941"/>
        <v/>
      </c>
      <c r="AY592" s="447" t="str">
        <f t="shared" si="2941"/>
        <v/>
      </c>
      <c r="AZ592" s="448" t="str">
        <f t="shared" si="3"/>
        <v/>
      </c>
      <c r="BA592" s="447" t="str">
        <f t="shared" ref="BA592:BC592" si="2942">IF($C592&lt;&gt;"",AA592+AD592,"")</f>
        <v/>
      </c>
      <c r="BB592" s="447" t="str">
        <f t="shared" si="2942"/>
        <v/>
      </c>
      <c r="BC592" s="447" t="str">
        <f t="shared" si="2942"/>
        <v/>
      </c>
      <c r="BD592" s="448" t="str">
        <f t="shared" si="5"/>
        <v/>
      </c>
      <c r="BE592" s="447" t="str">
        <f t="shared" ref="BE592:BG592" si="2943">IF($C592&lt;&gt;"",AG592+AJ592,"")</f>
        <v/>
      </c>
      <c r="BF592" s="447" t="str">
        <f t="shared" si="2943"/>
        <v/>
      </c>
      <c r="BG592" s="447" t="str">
        <f t="shared" si="2943"/>
        <v/>
      </c>
      <c r="BH592" s="428" t="str">
        <f t="shared" si="7"/>
        <v/>
      </c>
      <c r="BI592" s="447" t="str">
        <f t="shared" ref="BI592:BK592" si="2944">IF($C592&lt;&gt;"",AJ592+AM592,"")</f>
        <v/>
      </c>
      <c r="BJ592" s="447" t="str">
        <f t="shared" si="2944"/>
        <v/>
      </c>
      <c r="BK592" s="447" t="str">
        <f t="shared" si="2944"/>
        <v/>
      </c>
      <c r="BL592" s="428" t="str">
        <f t="shared" si="9"/>
        <v/>
      </c>
    </row>
    <row r="593" spans="1:64" ht="24.75" customHeight="1">
      <c r="A593" s="449"/>
      <c r="B593" s="431"/>
      <c r="C593" s="432"/>
      <c r="D593" s="433"/>
      <c r="E593" s="434"/>
      <c r="F593" s="435"/>
      <c r="G593" s="436"/>
      <c r="H593" s="437"/>
      <c r="I593" s="437"/>
      <c r="J593" s="437"/>
      <c r="K593" s="435"/>
      <c r="L593" s="450"/>
      <c r="M593" s="439"/>
      <c r="N593" s="440"/>
      <c r="O593" s="441"/>
      <c r="P593" s="442"/>
      <c r="Q593" s="443"/>
      <c r="R593" s="441"/>
      <c r="S593" s="442"/>
      <c r="T593" s="443"/>
      <c r="U593" s="444"/>
      <c r="V593" s="444"/>
      <c r="W593" s="445"/>
      <c r="X593" s="446"/>
      <c r="Y593" s="444"/>
      <c r="Z593" s="445"/>
      <c r="AA593" s="446"/>
      <c r="AB593" s="444"/>
      <c r="AC593" s="445"/>
      <c r="AD593" s="446"/>
      <c r="AE593" s="444"/>
      <c r="AF593" s="445"/>
      <c r="AG593" s="446"/>
      <c r="AH593" s="444"/>
      <c r="AI593" s="445"/>
      <c r="AJ593" s="446"/>
      <c r="AK593" s="444"/>
      <c r="AL593" s="445"/>
      <c r="AM593" s="446"/>
      <c r="AN593" s="444"/>
      <c r="AO593" s="445"/>
      <c r="AP593" s="446"/>
      <c r="AQ593" s="444"/>
      <c r="AR593" s="445"/>
      <c r="AS593" s="447" t="str">
        <f t="shared" ref="AS593:AU593" si="2945">IF($C593&lt;&gt;"",O593+R593,"")</f>
        <v/>
      </c>
      <c r="AT593" s="447" t="str">
        <f t="shared" si="2945"/>
        <v/>
      </c>
      <c r="AU593" s="447" t="str">
        <f t="shared" si="2945"/>
        <v/>
      </c>
      <c r="AV593" s="448" t="str">
        <f t="shared" si="1"/>
        <v/>
      </c>
      <c r="AW593" s="447" t="str">
        <f t="shared" ref="AW593:AY593" si="2946">IF($C593&lt;&gt;"",U593+X593,"")</f>
        <v/>
      </c>
      <c r="AX593" s="447" t="str">
        <f t="shared" si="2946"/>
        <v/>
      </c>
      <c r="AY593" s="447" t="str">
        <f t="shared" si="2946"/>
        <v/>
      </c>
      <c r="AZ593" s="448" t="str">
        <f t="shared" si="3"/>
        <v/>
      </c>
      <c r="BA593" s="447" t="str">
        <f t="shared" ref="BA593:BC593" si="2947">IF($C593&lt;&gt;"",AA593+AD593,"")</f>
        <v/>
      </c>
      <c r="BB593" s="447" t="str">
        <f t="shared" si="2947"/>
        <v/>
      </c>
      <c r="BC593" s="447" t="str">
        <f t="shared" si="2947"/>
        <v/>
      </c>
      <c r="BD593" s="448" t="str">
        <f t="shared" si="5"/>
        <v/>
      </c>
      <c r="BE593" s="447" t="str">
        <f t="shared" ref="BE593:BG593" si="2948">IF($C593&lt;&gt;"",AG593+AJ593,"")</f>
        <v/>
      </c>
      <c r="BF593" s="447" t="str">
        <f t="shared" si="2948"/>
        <v/>
      </c>
      <c r="BG593" s="447" t="str">
        <f t="shared" si="2948"/>
        <v/>
      </c>
      <c r="BH593" s="428" t="str">
        <f t="shared" si="7"/>
        <v/>
      </c>
      <c r="BI593" s="447" t="str">
        <f t="shared" ref="BI593:BK593" si="2949">IF($C593&lt;&gt;"",AJ593+AM593,"")</f>
        <v/>
      </c>
      <c r="BJ593" s="447" t="str">
        <f t="shared" si="2949"/>
        <v/>
      </c>
      <c r="BK593" s="447" t="str">
        <f t="shared" si="2949"/>
        <v/>
      </c>
      <c r="BL593" s="428" t="str">
        <f t="shared" si="9"/>
        <v/>
      </c>
    </row>
    <row r="594" spans="1:64" ht="24.75" customHeight="1">
      <c r="A594" s="449"/>
      <c r="B594" s="431"/>
      <c r="C594" s="432"/>
      <c r="D594" s="433"/>
      <c r="E594" s="434"/>
      <c r="F594" s="435"/>
      <c r="G594" s="436"/>
      <c r="H594" s="437"/>
      <c r="I594" s="437"/>
      <c r="J594" s="437"/>
      <c r="K594" s="435"/>
      <c r="L594" s="450"/>
      <c r="M594" s="439"/>
      <c r="N594" s="440"/>
      <c r="O594" s="441"/>
      <c r="P594" s="442"/>
      <c r="Q594" s="443"/>
      <c r="R594" s="441"/>
      <c r="S594" s="442"/>
      <c r="T594" s="443"/>
      <c r="U594" s="444"/>
      <c r="V594" s="444"/>
      <c r="W594" s="445"/>
      <c r="X594" s="446"/>
      <c r="Y594" s="444"/>
      <c r="Z594" s="445"/>
      <c r="AA594" s="446"/>
      <c r="AB594" s="444"/>
      <c r="AC594" s="445"/>
      <c r="AD594" s="446"/>
      <c r="AE594" s="444"/>
      <c r="AF594" s="445"/>
      <c r="AG594" s="446"/>
      <c r="AH594" s="444"/>
      <c r="AI594" s="445"/>
      <c r="AJ594" s="446"/>
      <c r="AK594" s="444"/>
      <c r="AL594" s="445"/>
      <c r="AM594" s="446"/>
      <c r="AN594" s="444"/>
      <c r="AO594" s="445"/>
      <c r="AP594" s="446"/>
      <c r="AQ594" s="444"/>
      <c r="AR594" s="445"/>
      <c r="AS594" s="447" t="str">
        <f t="shared" ref="AS594:AU594" si="2950">IF($C594&lt;&gt;"",O594+R594,"")</f>
        <v/>
      </c>
      <c r="AT594" s="447" t="str">
        <f t="shared" si="2950"/>
        <v/>
      </c>
      <c r="AU594" s="447" t="str">
        <f t="shared" si="2950"/>
        <v/>
      </c>
      <c r="AV594" s="448" t="str">
        <f t="shared" si="1"/>
        <v/>
      </c>
      <c r="AW594" s="447" t="str">
        <f t="shared" ref="AW594:AY594" si="2951">IF($C594&lt;&gt;"",U594+X594,"")</f>
        <v/>
      </c>
      <c r="AX594" s="447" t="str">
        <f t="shared" si="2951"/>
        <v/>
      </c>
      <c r="AY594" s="447" t="str">
        <f t="shared" si="2951"/>
        <v/>
      </c>
      <c r="AZ594" s="448" t="str">
        <f t="shared" si="3"/>
        <v/>
      </c>
      <c r="BA594" s="447" t="str">
        <f t="shared" ref="BA594:BC594" si="2952">IF($C594&lt;&gt;"",AA594+AD594,"")</f>
        <v/>
      </c>
      <c r="BB594" s="447" t="str">
        <f t="shared" si="2952"/>
        <v/>
      </c>
      <c r="BC594" s="447" t="str">
        <f t="shared" si="2952"/>
        <v/>
      </c>
      <c r="BD594" s="448" t="str">
        <f t="shared" si="5"/>
        <v/>
      </c>
      <c r="BE594" s="447" t="str">
        <f t="shared" ref="BE594:BG594" si="2953">IF($C594&lt;&gt;"",AG594+AJ594,"")</f>
        <v/>
      </c>
      <c r="BF594" s="447" t="str">
        <f t="shared" si="2953"/>
        <v/>
      </c>
      <c r="BG594" s="447" t="str">
        <f t="shared" si="2953"/>
        <v/>
      </c>
      <c r="BH594" s="428" t="str">
        <f t="shared" si="7"/>
        <v/>
      </c>
      <c r="BI594" s="447" t="str">
        <f t="shared" ref="BI594:BK594" si="2954">IF($C594&lt;&gt;"",AJ594+AM594,"")</f>
        <v/>
      </c>
      <c r="BJ594" s="447" t="str">
        <f t="shared" si="2954"/>
        <v/>
      </c>
      <c r="BK594" s="447" t="str">
        <f t="shared" si="2954"/>
        <v/>
      </c>
      <c r="BL594" s="428" t="str">
        <f t="shared" si="9"/>
        <v/>
      </c>
    </row>
    <row r="595" spans="1:64" ht="24.75" customHeight="1">
      <c r="A595" s="449"/>
      <c r="B595" s="431"/>
      <c r="C595" s="432"/>
      <c r="D595" s="433"/>
      <c r="E595" s="434"/>
      <c r="F595" s="435"/>
      <c r="G595" s="436"/>
      <c r="H595" s="437"/>
      <c r="I595" s="437"/>
      <c r="J595" s="437"/>
      <c r="K595" s="435"/>
      <c r="L595" s="450"/>
      <c r="M595" s="439"/>
      <c r="N595" s="440"/>
      <c r="O595" s="441"/>
      <c r="P595" s="442"/>
      <c r="Q595" s="443"/>
      <c r="R595" s="441"/>
      <c r="S595" s="442"/>
      <c r="T595" s="443"/>
      <c r="U595" s="444"/>
      <c r="V595" s="444"/>
      <c r="W595" s="445"/>
      <c r="X595" s="446"/>
      <c r="Y595" s="444"/>
      <c r="Z595" s="445"/>
      <c r="AA595" s="446"/>
      <c r="AB595" s="444"/>
      <c r="AC595" s="445"/>
      <c r="AD595" s="446"/>
      <c r="AE595" s="444"/>
      <c r="AF595" s="445"/>
      <c r="AG595" s="446"/>
      <c r="AH595" s="444"/>
      <c r="AI595" s="445"/>
      <c r="AJ595" s="446"/>
      <c r="AK595" s="444"/>
      <c r="AL595" s="445"/>
      <c r="AM595" s="446"/>
      <c r="AN595" s="444"/>
      <c r="AO595" s="445"/>
      <c r="AP595" s="446"/>
      <c r="AQ595" s="444"/>
      <c r="AR595" s="445"/>
      <c r="AS595" s="447" t="str">
        <f t="shared" ref="AS595:AU595" si="2955">IF($C595&lt;&gt;"",O595+R595,"")</f>
        <v/>
      </c>
      <c r="AT595" s="447" t="str">
        <f t="shared" si="2955"/>
        <v/>
      </c>
      <c r="AU595" s="447" t="str">
        <f t="shared" si="2955"/>
        <v/>
      </c>
      <c r="AV595" s="448" t="str">
        <f t="shared" si="1"/>
        <v/>
      </c>
      <c r="AW595" s="447" t="str">
        <f t="shared" ref="AW595:AY595" si="2956">IF($C595&lt;&gt;"",U595+X595,"")</f>
        <v/>
      </c>
      <c r="AX595" s="447" t="str">
        <f t="shared" si="2956"/>
        <v/>
      </c>
      <c r="AY595" s="447" t="str">
        <f t="shared" si="2956"/>
        <v/>
      </c>
      <c r="AZ595" s="448" t="str">
        <f t="shared" si="3"/>
        <v/>
      </c>
      <c r="BA595" s="447" t="str">
        <f t="shared" ref="BA595:BC595" si="2957">IF($C595&lt;&gt;"",AA595+AD595,"")</f>
        <v/>
      </c>
      <c r="BB595" s="447" t="str">
        <f t="shared" si="2957"/>
        <v/>
      </c>
      <c r="BC595" s="447" t="str">
        <f t="shared" si="2957"/>
        <v/>
      </c>
      <c r="BD595" s="448" t="str">
        <f t="shared" si="5"/>
        <v/>
      </c>
      <c r="BE595" s="447" t="str">
        <f t="shared" ref="BE595:BG595" si="2958">IF($C595&lt;&gt;"",AG595+AJ595,"")</f>
        <v/>
      </c>
      <c r="BF595" s="447" t="str">
        <f t="shared" si="2958"/>
        <v/>
      </c>
      <c r="BG595" s="447" t="str">
        <f t="shared" si="2958"/>
        <v/>
      </c>
      <c r="BH595" s="428" t="str">
        <f t="shared" si="7"/>
        <v/>
      </c>
      <c r="BI595" s="447" t="str">
        <f t="shared" ref="BI595:BK595" si="2959">IF($C595&lt;&gt;"",AJ595+AM595,"")</f>
        <v/>
      </c>
      <c r="BJ595" s="447" t="str">
        <f t="shared" si="2959"/>
        <v/>
      </c>
      <c r="BK595" s="447" t="str">
        <f t="shared" si="2959"/>
        <v/>
      </c>
      <c r="BL595" s="428" t="str">
        <f t="shared" si="9"/>
        <v/>
      </c>
    </row>
    <row r="596" spans="1:64" ht="24.75" customHeight="1">
      <c r="A596" s="449"/>
      <c r="B596" s="431"/>
      <c r="C596" s="432"/>
      <c r="D596" s="433"/>
      <c r="E596" s="434"/>
      <c r="F596" s="435"/>
      <c r="G596" s="436"/>
      <c r="H596" s="437"/>
      <c r="I596" s="437"/>
      <c r="J596" s="437"/>
      <c r="K596" s="435"/>
      <c r="L596" s="450"/>
      <c r="M596" s="439"/>
      <c r="N596" s="440"/>
      <c r="O596" s="441"/>
      <c r="P596" s="442"/>
      <c r="Q596" s="443"/>
      <c r="R596" s="441"/>
      <c r="S596" s="442"/>
      <c r="T596" s="443"/>
      <c r="U596" s="444"/>
      <c r="V596" s="444"/>
      <c r="W596" s="445"/>
      <c r="X596" s="446"/>
      <c r="Y596" s="444"/>
      <c r="Z596" s="445"/>
      <c r="AA596" s="446"/>
      <c r="AB596" s="444"/>
      <c r="AC596" s="445"/>
      <c r="AD596" s="446"/>
      <c r="AE596" s="444"/>
      <c r="AF596" s="445"/>
      <c r="AG596" s="446"/>
      <c r="AH596" s="444"/>
      <c r="AI596" s="445"/>
      <c r="AJ596" s="446"/>
      <c r="AK596" s="444"/>
      <c r="AL596" s="445"/>
      <c r="AM596" s="446"/>
      <c r="AN596" s="444"/>
      <c r="AO596" s="445"/>
      <c r="AP596" s="446"/>
      <c r="AQ596" s="444"/>
      <c r="AR596" s="445"/>
      <c r="AS596" s="447" t="str">
        <f t="shared" ref="AS596:AU596" si="2960">IF($C596&lt;&gt;"",O596+R596,"")</f>
        <v/>
      </c>
      <c r="AT596" s="447" t="str">
        <f t="shared" si="2960"/>
        <v/>
      </c>
      <c r="AU596" s="447" t="str">
        <f t="shared" si="2960"/>
        <v/>
      </c>
      <c r="AV596" s="448" t="str">
        <f t="shared" si="1"/>
        <v/>
      </c>
      <c r="AW596" s="447" t="str">
        <f t="shared" ref="AW596:AY596" si="2961">IF($C596&lt;&gt;"",U596+X596,"")</f>
        <v/>
      </c>
      <c r="AX596" s="447" t="str">
        <f t="shared" si="2961"/>
        <v/>
      </c>
      <c r="AY596" s="447" t="str">
        <f t="shared" si="2961"/>
        <v/>
      </c>
      <c r="AZ596" s="448" t="str">
        <f t="shared" si="3"/>
        <v/>
      </c>
      <c r="BA596" s="447" t="str">
        <f t="shared" ref="BA596:BC596" si="2962">IF($C596&lt;&gt;"",AA596+AD596,"")</f>
        <v/>
      </c>
      <c r="BB596" s="447" t="str">
        <f t="shared" si="2962"/>
        <v/>
      </c>
      <c r="BC596" s="447" t="str">
        <f t="shared" si="2962"/>
        <v/>
      </c>
      <c r="BD596" s="448" t="str">
        <f t="shared" si="5"/>
        <v/>
      </c>
      <c r="BE596" s="447" t="str">
        <f t="shared" ref="BE596:BG596" si="2963">IF($C596&lt;&gt;"",AG596+AJ596,"")</f>
        <v/>
      </c>
      <c r="BF596" s="447" t="str">
        <f t="shared" si="2963"/>
        <v/>
      </c>
      <c r="BG596" s="447" t="str">
        <f t="shared" si="2963"/>
        <v/>
      </c>
      <c r="BH596" s="428" t="str">
        <f t="shared" si="7"/>
        <v/>
      </c>
      <c r="BI596" s="447" t="str">
        <f t="shared" ref="BI596:BK596" si="2964">IF($C596&lt;&gt;"",AJ596+AM596,"")</f>
        <v/>
      </c>
      <c r="BJ596" s="447" t="str">
        <f t="shared" si="2964"/>
        <v/>
      </c>
      <c r="BK596" s="447" t="str">
        <f t="shared" si="2964"/>
        <v/>
      </c>
      <c r="BL596" s="428" t="str">
        <f t="shared" si="9"/>
        <v/>
      </c>
    </row>
    <row r="597" spans="1:64" ht="24.75" customHeight="1">
      <c r="A597" s="449"/>
      <c r="B597" s="431"/>
      <c r="C597" s="432"/>
      <c r="D597" s="433"/>
      <c r="E597" s="434"/>
      <c r="F597" s="435"/>
      <c r="G597" s="436"/>
      <c r="H597" s="437"/>
      <c r="I597" s="437"/>
      <c r="J597" s="437"/>
      <c r="K597" s="435"/>
      <c r="L597" s="450"/>
      <c r="M597" s="439"/>
      <c r="N597" s="440"/>
      <c r="O597" s="441"/>
      <c r="P597" s="442"/>
      <c r="Q597" s="443"/>
      <c r="R597" s="441"/>
      <c r="S597" s="442"/>
      <c r="T597" s="443"/>
      <c r="U597" s="444"/>
      <c r="V597" s="444"/>
      <c r="W597" s="445"/>
      <c r="X597" s="446"/>
      <c r="Y597" s="444"/>
      <c r="Z597" s="445"/>
      <c r="AA597" s="446"/>
      <c r="AB597" s="444"/>
      <c r="AC597" s="445"/>
      <c r="AD597" s="446"/>
      <c r="AE597" s="444"/>
      <c r="AF597" s="445"/>
      <c r="AG597" s="446"/>
      <c r="AH597" s="444"/>
      <c r="AI597" s="445"/>
      <c r="AJ597" s="446"/>
      <c r="AK597" s="444"/>
      <c r="AL597" s="445"/>
      <c r="AM597" s="446"/>
      <c r="AN597" s="444"/>
      <c r="AO597" s="445"/>
      <c r="AP597" s="446"/>
      <c r="AQ597" s="444"/>
      <c r="AR597" s="445"/>
      <c r="AS597" s="447" t="str">
        <f t="shared" ref="AS597:AU597" si="2965">IF($C597&lt;&gt;"",O597+R597,"")</f>
        <v/>
      </c>
      <c r="AT597" s="447" t="str">
        <f t="shared" si="2965"/>
        <v/>
      </c>
      <c r="AU597" s="447" t="str">
        <f t="shared" si="2965"/>
        <v/>
      </c>
      <c r="AV597" s="448" t="str">
        <f t="shared" si="1"/>
        <v/>
      </c>
      <c r="AW597" s="447" t="str">
        <f t="shared" ref="AW597:AY597" si="2966">IF($C597&lt;&gt;"",U597+X597,"")</f>
        <v/>
      </c>
      <c r="AX597" s="447" t="str">
        <f t="shared" si="2966"/>
        <v/>
      </c>
      <c r="AY597" s="447" t="str">
        <f t="shared" si="2966"/>
        <v/>
      </c>
      <c r="AZ597" s="448" t="str">
        <f t="shared" si="3"/>
        <v/>
      </c>
      <c r="BA597" s="447" t="str">
        <f t="shared" ref="BA597:BC597" si="2967">IF($C597&lt;&gt;"",AA597+AD597,"")</f>
        <v/>
      </c>
      <c r="BB597" s="447" t="str">
        <f t="shared" si="2967"/>
        <v/>
      </c>
      <c r="BC597" s="447" t="str">
        <f t="shared" si="2967"/>
        <v/>
      </c>
      <c r="BD597" s="448" t="str">
        <f t="shared" si="5"/>
        <v/>
      </c>
      <c r="BE597" s="447" t="str">
        <f t="shared" ref="BE597:BG597" si="2968">IF($C597&lt;&gt;"",AG597+AJ597,"")</f>
        <v/>
      </c>
      <c r="BF597" s="447" t="str">
        <f t="shared" si="2968"/>
        <v/>
      </c>
      <c r="BG597" s="447" t="str">
        <f t="shared" si="2968"/>
        <v/>
      </c>
      <c r="BH597" s="428" t="str">
        <f t="shared" si="7"/>
        <v/>
      </c>
      <c r="BI597" s="447" t="str">
        <f t="shared" ref="BI597:BK597" si="2969">IF($C597&lt;&gt;"",AJ597+AM597,"")</f>
        <v/>
      </c>
      <c r="BJ597" s="447" t="str">
        <f t="shared" si="2969"/>
        <v/>
      </c>
      <c r="BK597" s="447" t="str">
        <f t="shared" si="2969"/>
        <v/>
      </c>
      <c r="BL597" s="428" t="str">
        <f t="shared" si="9"/>
        <v/>
      </c>
    </row>
    <row r="598" spans="1:64" ht="24.75" customHeight="1">
      <c r="A598" s="449"/>
      <c r="B598" s="431"/>
      <c r="C598" s="432"/>
      <c r="D598" s="433"/>
      <c r="E598" s="434"/>
      <c r="F598" s="435"/>
      <c r="G598" s="436"/>
      <c r="H598" s="437"/>
      <c r="I598" s="437"/>
      <c r="J598" s="437"/>
      <c r="K598" s="435"/>
      <c r="L598" s="450"/>
      <c r="M598" s="439"/>
      <c r="N598" s="440"/>
      <c r="O598" s="441"/>
      <c r="P598" s="442"/>
      <c r="Q598" s="443"/>
      <c r="R598" s="441"/>
      <c r="S598" s="442"/>
      <c r="T598" s="443"/>
      <c r="U598" s="444"/>
      <c r="V598" s="444"/>
      <c r="W598" s="445"/>
      <c r="X598" s="446"/>
      <c r="Y598" s="444"/>
      <c r="Z598" s="445"/>
      <c r="AA598" s="446"/>
      <c r="AB598" s="444"/>
      <c r="AC598" s="445"/>
      <c r="AD598" s="446"/>
      <c r="AE598" s="444"/>
      <c r="AF598" s="445"/>
      <c r="AG598" s="446"/>
      <c r="AH598" s="444"/>
      <c r="AI598" s="445"/>
      <c r="AJ598" s="446"/>
      <c r="AK598" s="444"/>
      <c r="AL598" s="445"/>
      <c r="AM598" s="446"/>
      <c r="AN598" s="444"/>
      <c r="AO598" s="445"/>
      <c r="AP598" s="446"/>
      <c r="AQ598" s="444"/>
      <c r="AR598" s="445"/>
      <c r="AS598" s="447" t="str">
        <f t="shared" ref="AS598:AU598" si="2970">IF($C598&lt;&gt;"",O598+R598,"")</f>
        <v/>
      </c>
      <c r="AT598" s="447" t="str">
        <f t="shared" si="2970"/>
        <v/>
      </c>
      <c r="AU598" s="447" t="str">
        <f t="shared" si="2970"/>
        <v/>
      </c>
      <c r="AV598" s="448" t="str">
        <f t="shared" si="1"/>
        <v/>
      </c>
      <c r="AW598" s="447" t="str">
        <f t="shared" ref="AW598:AY598" si="2971">IF($C598&lt;&gt;"",U598+X598,"")</f>
        <v/>
      </c>
      <c r="AX598" s="447" t="str">
        <f t="shared" si="2971"/>
        <v/>
      </c>
      <c r="AY598" s="447" t="str">
        <f t="shared" si="2971"/>
        <v/>
      </c>
      <c r="AZ598" s="448" t="str">
        <f t="shared" si="3"/>
        <v/>
      </c>
      <c r="BA598" s="447" t="str">
        <f t="shared" ref="BA598:BC598" si="2972">IF($C598&lt;&gt;"",AA598+AD598,"")</f>
        <v/>
      </c>
      <c r="BB598" s="447" t="str">
        <f t="shared" si="2972"/>
        <v/>
      </c>
      <c r="BC598" s="447" t="str">
        <f t="shared" si="2972"/>
        <v/>
      </c>
      <c r="BD598" s="448" t="str">
        <f t="shared" si="5"/>
        <v/>
      </c>
      <c r="BE598" s="447" t="str">
        <f t="shared" ref="BE598:BG598" si="2973">IF($C598&lt;&gt;"",AG598+AJ598,"")</f>
        <v/>
      </c>
      <c r="BF598" s="447" t="str">
        <f t="shared" si="2973"/>
        <v/>
      </c>
      <c r="BG598" s="447" t="str">
        <f t="shared" si="2973"/>
        <v/>
      </c>
      <c r="BH598" s="428" t="str">
        <f t="shared" si="7"/>
        <v/>
      </c>
      <c r="BI598" s="447" t="str">
        <f t="shared" ref="BI598:BK598" si="2974">IF($C598&lt;&gt;"",AJ598+AM598,"")</f>
        <v/>
      </c>
      <c r="BJ598" s="447" t="str">
        <f t="shared" si="2974"/>
        <v/>
      </c>
      <c r="BK598" s="447" t="str">
        <f t="shared" si="2974"/>
        <v/>
      </c>
      <c r="BL598" s="428" t="str">
        <f t="shared" si="9"/>
        <v/>
      </c>
    </row>
    <row r="599" spans="1:64" ht="24.75" customHeight="1">
      <c r="A599" s="449"/>
      <c r="B599" s="431"/>
      <c r="C599" s="432"/>
      <c r="D599" s="433"/>
      <c r="E599" s="434"/>
      <c r="F599" s="435"/>
      <c r="G599" s="436"/>
      <c r="H599" s="437"/>
      <c r="I599" s="437"/>
      <c r="J599" s="437"/>
      <c r="K599" s="435"/>
      <c r="L599" s="450"/>
      <c r="M599" s="439"/>
      <c r="N599" s="440"/>
      <c r="O599" s="441"/>
      <c r="P599" s="442"/>
      <c r="Q599" s="443"/>
      <c r="R599" s="441"/>
      <c r="S599" s="442"/>
      <c r="T599" s="443"/>
      <c r="U599" s="444"/>
      <c r="V599" s="444"/>
      <c r="W599" s="445"/>
      <c r="X599" s="446"/>
      <c r="Y599" s="444"/>
      <c r="Z599" s="445"/>
      <c r="AA599" s="446"/>
      <c r="AB599" s="444"/>
      <c r="AC599" s="445"/>
      <c r="AD599" s="446"/>
      <c r="AE599" s="444"/>
      <c r="AF599" s="445"/>
      <c r="AG599" s="446"/>
      <c r="AH599" s="444"/>
      <c r="AI599" s="445"/>
      <c r="AJ599" s="446"/>
      <c r="AK599" s="444"/>
      <c r="AL599" s="445"/>
      <c r="AM599" s="446"/>
      <c r="AN599" s="444"/>
      <c r="AO599" s="445"/>
      <c r="AP599" s="446"/>
      <c r="AQ599" s="444"/>
      <c r="AR599" s="445"/>
      <c r="AS599" s="447" t="str">
        <f t="shared" ref="AS599:AU599" si="2975">IF($C599&lt;&gt;"",O599+R599,"")</f>
        <v/>
      </c>
      <c r="AT599" s="447" t="str">
        <f t="shared" si="2975"/>
        <v/>
      </c>
      <c r="AU599" s="447" t="str">
        <f t="shared" si="2975"/>
        <v/>
      </c>
      <c r="AV599" s="448" t="str">
        <f t="shared" si="1"/>
        <v/>
      </c>
      <c r="AW599" s="447" t="str">
        <f t="shared" ref="AW599:AY599" si="2976">IF($C599&lt;&gt;"",U599+X599,"")</f>
        <v/>
      </c>
      <c r="AX599" s="447" t="str">
        <f t="shared" si="2976"/>
        <v/>
      </c>
      <c r="AY599" s="447" t="str">
        <f t="shared" si="2976"/>
        <v/>
      </c>
      <c r="AZ599" s="448" t="str">
        <f t="shared" si="3"/>
        <v/>
      </c>
      <c r="BA599" s="447" t="str">
        <f t="shared" ref="BA599:BC599" si="2977">IF($C599&lt;&gt;"",AA599+AD599,"")</f>
        <v/>
      </c>
      <c r="BB599" s="447" t="str">
        <f t="shared" si="2977"/>
        <v/>
      </c>
      <c r="BC599" s="447" t="str">
        <f t="shared" si="2977"/>
        <v/>
      </c>
      <c r="BD599" s="448" t="str">
        <f t="shared" si="5"/>
        <v/>
      </c>
      <c r="BE599" s="447" t="str">
        <f t="shared" ref="BE599:BG599" si="2978">IF($C599&lt;&gt;"",AG599+AJ599,"")</f>
        <v/>
      </c>
      <c r="BF599" s="447" t="str">
        <f t="shared" si="2978"/>
        <v/>
      </c>
      <c r="BG599" s="447" t="str">
        <f t="shared" si="2978"/>
        <v/>
      </c>
      <c r="BH599" s="428" t="str">
        <f t="shared" si="7"/>
        <v/>
      </c>
      <c r="BI599" s="447" t="str">
        <f t="shared" ref="BI599:BK599" si="2979">IF($C599&lt;&gt;"",AJ599+AM599,"")</f>
        <v/>
      </c>
      <c r="BJ599" s="447" t="str">
        <f t="shared" si="2979"/>
        <v/>
      </c>
      <c r="BK599" s="447" t="str">
        <f t="shared" si="2979"/>
        <v/>
      </c>
      <c r="BL599" s="428" t="str">
        <f t="shared" si="9"/>
        <v/>
      </c>
    </row>
    <row r="600" spans="1:64" ht="24.75" customHeight="1">
      <c r="A600" s="449"/>
      <c r="B600" s="431"/>
      <c r="C600" s="432"/>
      <c r="D600" s="433"/>
      <c r="E600" s="434"/>
      <c r="F600" s="435"/>
      <c r="G600" s="436"/>
      <c r="H600" s="437"/>
      <c r="I600" s="437"/>
      <c r="J600" s="437"/>
      <c r="K600" s="435"/>
      <c r="L600" s="450"/>
      <c r="M600" s="439"/>
      <c r="N600" s="440"/>
      <c r="O600" s="441"/>
      <c r="P600" s="442"/>
      <c r="Q600" s="443"/>
      <c r="R600" s="441"/>
      <c r="S600" s="442"/>
      <c r="T600" s="443"/>
      <c r="U600" s="444"/>
      <c r="V600" s="444"/>
      <c r="W600" s="445"/>
      <c r="X600" s="446"/>
      <c r="Y600" s="444"/>
      <c r="Z600" s="445"/>
      <c r="AA600" s="446"/>
      <c r="AB600" s="444"/>
      <c r="AC600" s="445"/>
      <c r="AD600" s="446"/>
      <c r="AE600" s="444"/>
      <c r="AF600" s="445"/>
      <c r="AG600" s="446"/>
      <c r="AH600" s="444"/>
      <c r="AI600" s="445"/>
      <c r="AJ600" s="446"/>
      <c r="AK600" s="444"/>
      <c r="AL600" s="445"/>
      <c r="AM600" s="446"/>
      <c r="AN600" s="444"/>
      <c r="AO600" s="445"/>
      <c r="AP600" s="446"/>
      <c r="AQ600" s="444"/>
      <c r="AR600" s="445"/>
      <c r="AS600" s="447" t="str">
        <f t="shared" ref="AS600:AU600" si="2980">IF($C600&lt;&gt;"",O600+R600,"")</f>
        <v/>
      </c>
      <c r="AT600" s="447" t="str">
        <f t="shared" si="2980"/>
        <v/>
      </c>
      <c r="AU600" s="447" t="str">
        <f t="shared" si="2980"/>
        <v/>
      </c>
      <c r="AV600" s="448" t="str">
        <f t="shared" si="1"/>
        <v/>
      </c>
      <c r="AW600" s="447" t="str">
        <f t="shared" ref="AW600:AY600" si="2981">IF($C600&lt;&gt;"",U600+X600,"")</f>
        <v/>
      </c>
      <c r="AX600" s="447" t="str">
        <f t="shared" si="2981"/>
        <v/>
      </c>
      <c r="AY600" s="447" t="str">
        <f t="shared" si="2981"/>
        <v/>
      </c>
      <c r="AZ600" s="448" t="str">
        <f t="shared" si="3"/>
        <v/>
      </c>
      <c r="BA600" s="447" t="str">
        <f t="shared" ref="BA600:BC600" si="2982">IF($C600&lt;&gt;"",AA600+AD600,"")</f>
        <v/>
      </c>
      <c r="BB600" s="447" t="str">
        <f t="shared" si="2982"/>
        <v/>
      </c>
      <c r="BC600" s="447" t="str">
        <f t="shared" si="2982"/>
        <v/>
      </c>
      <c r="BD600" s="448" t="str">
        <f t="shared" si="5"/>
        <v/>
      </c>
      <c r="BE600" s="447" t="str">
        <f t="shared" ref="BE600:BG600" si="2983">IF($C600&lt;&gt;"",AG600+AJ600,"")</f>
        <v/>
      </c>
      <c r="BF600" s="447" t="str">
        <f t="shared" si="2983"/>
        <v/>
      </c>
      <c r="BG600" s="447" t="str">
        <f t="shared" si="2983"/>
        <v/>
      </c>
      <c r="BH600" s="428" t="str">
        <f t="shared" si="7"/>
        <v/>
      </c>
      <c r="BI600" s="447" t="str">
        <f t="shared" ref="BI600:BK600" si="2984">IF($C600&lt;&gt;"",AJ600+AM600,"")</f>
        <v/>
      </c>
      <c r="BJ600" s="447" t="str">
        <f t="shared" si="2984"/>
        <v/>
      </c>
      <c r="BK600" s="447" t="str">
        <f t="shared" si="2984"/>
        <v/>
      </c>
      <c r="BL600" s="428" t="str">
        <f t="shared" si="9"/>
        <v/>
      </c>
    </row>
    <row r="601" spans="1:64" ht="24.75" customHeight="1">
      <c r="A601" s="449"/>
      <c r="B601" s="431"/>
      <c r="C601" s="432"/>
      <c r="D601" s="433"/>
      <c r="E601" s="434"/>
      <c r="F601" s="435"/>
      <c r="G601" s="436"/>
      <c r="H601" s="437"/>
      <c r="I601" s="437"/>
      <c r="J601" s="437"/>
      <c r="K601" s="435"/>
      <c r="L601" s="450"/>
      <c r="M601" s="439"/>
      <c r="N601" s="440"/>
      <c r="O601" s="441"/>
      <c r="P601" s="442"/>
      <c r="Q601" s="443"/>
      <c r="R601" s="441"/>
      <c r="S601" s="442"/>
      <c r="T601" s="443"/>
      <c r="U601" s="444"/>
      <c r="V601" s="444"/>
      <c r="W601" s="445"/>
      <c r="X601" s="446"/>
      <c r="Y601" s="444"/>
      <c r="Z601" s="445"/>
      <c r="AA601" s="446"/>
      <c r="AB601" s="444"/>
      <c r="AC601" s="445"/>
      <c r="AD601" s="446"/>
      <c r="AE601" s="444"/>
      <c r="AF601" s="445"/>
      <c r="AG601" s="446"/>
      <c r="AH601" s="444"/>
      <c r="AI601" s="445"/>
      <c r="AJ601" s="446"/>
      <c r="AK601" s="444"/>
      <c r="AL601" s="445"/>
      <c r="AM601" s="446"/>
      <c r="AN601" s="444"/>
      <c r="AO601" s="445"/>
      <c r="AP601" s="446"/>
      <c r="AQ601" s="444"/>
      <c r="AR601" s="445"/>
      <c r="AS601" s="447" t="str">
        <f t="shared" ref="AS601:AU601" si="2985">IF($C601&lt;&gt;"",O601+R601,"")</f>
        <v/>
      </c>
      <c r="AT601" s="447" t="str">
        <f t="shared" si="2985"/>
        <v/>
      </c>
      <c r="AU601" s="447" t="str">
        <f t="shared" si="2985"/>
        <v/>
      </c>
      <c r="AV601" s="448" t="str">
        <f t="shared" si="1"/>
        <v/>
      </c>
      <c r="AW601" s="447" t="str">
        <f t="shared" ref="AW601:AY601" si="2986">IF($C601&lt;&gt;"",U601+X601,"")</f>
        <v/>
      </c>
      <c r="AX601" s="447" t="str">
        <f t="shared" si="2986"/>
        <v/>
      </c>
      <c r="AY601" s="447" t="str">
        <f t="shared" si="2986"/>
        <v/>
      </c>
      <c r="AZ601" s="448" t="str">
        <f t="shared" si="3"/>
        <v/>
      </c>
      <c r="BA601" s="447" t="str">
        <f t="shared" ref="BA601:BC601" si="2987">IF($C601&lt;&gt;"",AA601+AD601,"")</f>
        <v/>
      </c>
      <c r="BB601" s="447" t="str">
        <f t="shared" si="2987"/>
        <v/>
      </c>
      <c r="BC601" s="447" t="str">
        <f t="shared" si="2987"/>
        <v/>
      </c>
      <c r="BD601" s="448" t="str">
        <f t="shared" si="5"/>
        <v/>
      </c>
      <c r="BE601" s="447" t="str">
        <f t="shared" ref="BE601:BG601" si="2988">IF($C601&lt;&gt;"",AG601+AJ601,"")</f>
        <v/>
      </c>
      <c r="BF601" s="447" t="str">
        <f t="shared" si="2988"/>
        <v/>
      </c>
      <c r="BG601" s="447" t="str">
        <f t="shared" si="2988"/>
        <v/>
      </c>
      <c r="BH601" s="428" t="str">
        <f t="shared" si="7"/>
        <v/>
      </c>
      <c r="BI601" s="447" t="str">
        <f t="shared" ref="BI601:BK601" si="2989">IF($C601&lt;&gt;"",AJ601+AM601,"")</f>
        <v/>
      </c>
      <c r="BJ601" s="447" t="str">
        <f t="shared" si="2989"/>
        <v/>
      </c>
      <c r="BK601" s="447" t="str">
        <f t="shared" si="2989"/>
        <v/>
      </c>
      <c r="BL601" s="428" t="str">
        <f t="shared" si="9"/>
        <v/>
      </c>
    </row>
    <row r="602" spans="1:64" ht="24.75" customHeight="1">
      <c r="A602" s="449"/>
      <c r="B602" s="431"/>
      <c r="C602" s="432"/>
      <c r="D602" s="433"/>
      <c r="E602" s="434"/>
      <c r="F602" s="435"/>
      <c r="G602" s="436"/>
      <c r="H602" s="437"/>
      <c r="I602" s="437"/>
      <c r="J602" s="437"/>
      <c r="K602" s="435"/>
      <c r="L602" s="450"/>
      <c r="M602" s="439"/>
      <c r="N602" s="440"/>
      <c r="O602" s="441"/>
      <c r="P602" s="442"/>
      <c r="Q602" s="443"/>
      <c r="R602" s="441"/>
      <c r="S602" s="442"/>
      <c r="T602" s="443"/>
      <c r="U602" s="444"/>
      <c r="V602" s="444"/>
      <c r="W602" s="445"/>
      <c r="X602" s="446"/>
      <c r="Y602" s="444"/>
      <c r="Z602" s="445"/>
      <c r="AA602" s="446"/>
      <c r="AB602" s="444"/>
      <c r="AC602" s="445"/>
      <c r="AD602" s="446"/>
      <c r="AE602" s="444"/>
      <c r="AF602" s="445"/>
      <c r="AG602" s="446"/>
      <c r="AH602" s="444"/>
      <c r="AI602" s="445"/>
      <c r="AJ602" s="446"/>
      <c r="AK602" s="444"/>
      <c r="AL602" s="445"/>
      <c r="AM602" s="446"/>
      <c r="AN602" s="444"/>
      <c r="AO602" s="445"/>
      <c r="AP602" s="446"/>
      <c r="AQ602" s="444"/>
      <c r="AR602" s="445"/>
      <c r="AS602" s="447" t="str">
        <f t="shared" ref="AS602:AU602" si="2990">IF($C602&lt;&gt;"",O602+R602,"")</f>
        <v/>
      </c>
      <c r="AT602" s="447" t="str">
        <f t="shared" si="2990"/>
        <v/>
      </c>
      <c r="AU602" s="447" t="str">
        <f t="shared" si="2990"/>
        <v/>
      </c>
      <c r="AV602" s="448" t="str">
        <f t="shared" si="1"/>
        <v/>
      </c>
      <c r="AW602" s="447" t="str">
        <f t="shared" ref="AW602:AY602" si="2991">IF($C602&lt;&gt;"",U602+X602,"")</f>
        <v/>
      </c>
      <c r="AX602" s="447" t="str">
        <f t="shared" si="2991"/>
        <v/>
      </c>
      <c r="AY602" s="447" t="str">
        <f t="shared" si="2991"/>
        <v/>
      </c>
      <c r="AZ602" s="448" t="str">
        <f t="shared" si="3"/>
        <v/>
      </c>
      <c r="BA602" s="447" t="str">
        <f t="shared" ref="BA602:BC602" si="2992">IF($C602&lt;&gt;"",AA602+AD602,"")</f>
        <v/>
      </c>
      <c r="BB602" s="447" t="str">
        <f t="shared" si="2992"/>
        <v/>
      </c>
      <c r="BC602" s="447" t="str">
        <f t="shared" si="2992"/>
        <v/>
      </c>
      <c r="BD602" s="448" t="str">
        <f t="shared" si="5"/>
        <v/>
      </c>
      <c r="BE602" s="447" t="str">
        <f t="shared" ref="BE602:BG602" si="2993">IF($C602&lt;&gt;"",AG602+AJ602,"")</f>
        <v/>
      </c>
      <c r="BF602" s="447" t="str">
        <f t="shared" si="2993"/>
        <v/>
      </c>
      <c r="BG602" s="447" t="str">
        <f t="shared" si="2993"/>
        <v/>
      </c>
      <c r="BH602" s="428" t="str">
        <f t="shared" si="7"/>
        <v/>
      </c>
      <c r="BI602" s="447" t="str">
        <f t="shared" ref="BI602:BK602" si="2994">IF($C602&lt;&gt;"",AJ602+AM602,"")</f>
        <v/>
      </c>
      <c r="BJ602" s="447" t="str">
        <f t="shared" si="2994"/>
        <v/>
      </c>
      <c r="BK602" s="447" t="str">
        <f t="shared" si="2994"/>
        <v/>
      </c>
      <c r="BL602" s="428" t="str">
        <f t="shared" si="9"/>
        <v/>
      </c>
    </row>
    <row r="603" spans="1:64" ht="24.75" customHeight="1">
      <c r="A603" s="449"/>
      <c r="B603" s="431"/>
      <c r="C603" s="432"/>
      <c r="D603" s="433"/>
      <c r="E603" s="434"/>
      <c r="F603" s="435"/>
      <c r="G603" s="436"/>
      <c r="H603" s="437"/>
      <c r="I603" s="437"/>
      <c r="J603" s="437"/>
      <c r="K603" s="435"/>
      <c r="L603" s="450"/>
      <c r="M603" s="439"/>
      <c r="N603" s="440"/>
      <c r="O603" s="441"/>
      <c r="P603" s="442"/>
      <c r="Q603" s="443"/>
      <c r="R603" s="441"/>
      <c r="S603" s="442"/>
      <c r="T603" s="443"/>
      <c r="U603" s="444"/>
      <c r="V603" s="444"/>
      <c r="W603" s="445"/>
      <c r="X603" s="446"/>
      <c r="Y603" s="444"/>
      <c r="Z603" s="445"/>
      <c r="AA603" s="446"/>
      <c r="AB603" s="444"/>
      <c r="AC603" s="445"/>
      <c r="AD603" s="446"/>
      <c r="AE603" s="444"/>
      <c r="AF603" s="445"/>
      <c r="AG603" s="446"/>
      <c r="AH603" s="444"/>
      <c r="AI603" s="445"/>
      <c r="AJ603" s="446"/>
      <c r="AK603" s="444"/>
      <c r="AL603" s="445"/>
      <c r="AM603" s="446"/>
      <c r="AN603" s="444"/>
      <c r="AO603" s="445"/>
      <c r="AP603" s="446"/>
      <c r="AQ603" s="444"/>
      <c r="AR603" s="445"/>
      <c r="AS603" s="447" t="str">
        <f t="shared" ref="AS603:AU603" si="2995">IF($C603&lt;&gt;"",O603+R603,"")</f>
        <v/>
      </c>
      <c r="AT603" s="447" t="str">
        <f t="shared" si="2995"/>
        <v/>
      </c>
      <c r="AU603" s="447" t="str">
        <f t="shared" si="2995"/>
        <v/>
      </c>
      <c r="AV603" s="448" t="str">
        <f t="shared" si="1"/>
        <v/>
      </c>
      <c r="AW603" s="447" t="str">
        <f t="shared" ref="AW603:AY603" si="2996">IF($C603&lt;&gt;"",U603+X603,"")</f>
        <v/>
      </c>
      <c r="AX603" s="447" t="str">
        <f t="shared" si="2996"/>
        <v/>
      </c>
      <c r="AY603" s="447" t="str">
        <f t="shared" si="2996"/>
        <v/>
      </c>
      <c r="AZ603" s="448" t="str">
        <f t="shared" si="3"/>
        <v/>
      </c>
      <c r="BA603" s="447" t="str">
        <f t="shared" ref="BA603:BC603" si="2997">IF($C603&lt;&gt;"",AA603+AD603,"")</f>
        <v/>
      </c>
      <c r="BB603" s="447" t="str">
        <f t="shared" si="2997"/>
        <v/>
      </c>
      <c r="BC603" s="447" t="str">
        <f t="shared" si="2997"/>
        <v/>
      </c>
      <c r="BD603" s="448" t="str">
        <f t="shared" si="5"/>
        <v/>
      </c>
      <c r="BE603" s="447" t="str">
        <f t="shared" ref="BE603:BG603" si="2998">IF($C603&lt;&gt;"",AG603+AJ603,"")</f>
        <v/>
      </c>
      <c r="BF603" s="447" t="str">
        <f t="shared" si="2998"/>
        <v/>
      </c>
      <c r="BG603" s="447" t="str">
        <f t="shared" si="2998"/>
        <v/>
      </c>
      <c r="BH603" s="428" t="str">
        <f t="shared" si="7"/>
        <v/>
      </c>
      <c r="BI603" s="447" t="str">
        <f t="shared" ref="BI603:BK603" si="2999">IF($C603&lt;&gt;"",AJ603+AM603,"")</f>
        <v/>
      </c>
      <c r="BJ603" s="447" t="str">
        <f t="shared" si="2999"/>
        <v/>
      </c>
      <c r="BK603" s="447" t="str">
        <f t="shared" si="2999"/>
        <v/>
      </c>
      <c r="BL603" s="428" t="str">
        <f t="shared" si="9"/>
        <v/>
      </c>
    </row>
    <row r="604" spans="1:64" ht="24.75" customHeight="1">
      <c r="A604" s="449"/>
      <c r="B604" s="431"/>
      <c r="C604" s="432"/>
      <c r="D604" s="433"/>
      <c r="E604" s="434"/>
      <c r="F604" s="435"/>
      <c r="G604" s="436"/>
      <c r="H604" s="437"/>
      <c r="I604" s="437"/>
      <c r="J604" s="437"/>
      <c r="K604" s="435"/>
      <c r="L604" s="450"/>
      <c r="M604" s="439"/>
      <c r="N604" s="440"/>
      <c r="O604" s="441"/>
      <c r="P604" s="442"/>
      <c r="Q604" s="443"/>
      <c r="R604" s="441"/>
      <c r="S604" s="442"/>
      <c r="T604" s="443"/>
      <c r="U604" s="444"/>
      <c r="V604" s="444"/>
      <c r="W604" s="445"/>
      <c r="X604" s="446"/>
      <c r="Y604" s="444"/>
      <c r="Z604" s="445"/>
      <c r="AA604" s="446"/>
      <c r="AB604" s="444"/>
      <c r="AC604" s="445"/>
      <c r="AD604" s="446"/>
      <c r="AE604" s="444"/>
      <c r="AF604" s="445"/>
      <c r="AG604" s="446"/>
      <c r="AH604" s="444"/>
      <c r="AI604" s="445"/>
      <c r="AJ604" s="446"/>
      <c r="AK604" s="444"/>
      <c r="AL604" s="445"/>
      <c r="AM604" s="446"/>
      <c r="AN604" s="444"/>
      <c r="AO604" s="445"/>
      <c r="AP604" s="446"/>
      <c r="AQ604" s="444"/>
      <c r="AR604" s="445"/>
      <c r="AS604" s="447" t="str">
        <f t="shared" ref="AS604:AU604" si="3000">IF($C604&lt;&gt;"",O604+R604,"")</f>
        <v/>
      </c>
      <c r="AT604" s="447" t="str">
        <f t="shared" si="3000"/>
        <v/>
      </c>
      <c r="AU604" s="447" t="str">
        <f t="shared" si="3000"/>
        <v/>
      </c>
      <c r="AV604" s="448" t="str">
        <f t="shared" si="1"/>
        <v/>
      </c>
      <c r="AW604" s="447" t="str">
        <f t="shared" ref="AW604:AY604" si="3001">IF($C604&lt;&gt;"",U604+X604,"")</f>
        <v/>
      </c>
      <c r="AX604" s="447" t="str">
        <f t="shared" si="3001"/>
        <v/>
      </c>
      <c r="AY604" s="447" t="str">
        <f t="shared" si="3001"/>
        <v/>
      </c>
      <c r="AZ604" s="448" t="str">
        <f t="shared" si="3"/>
        <v/>
      </c>
      <c r="BA604" s="447" t="str">
        <f t="shared" ref="BA604:BC604" si="3002">IF($C604&lt;&gt;"",AA604+AD604,"")</f>
        <v/>
      </c>
      <c r="BB604" s="447" t="str">
        <f t="shared" si="3002"/>
        <v/>
      </c>
      <c r="BC604" s="447" t="str">
        <f t="shared" si="3002"/>
        <v/>
      </c>
      <c r="BD604" s="448" t="str">
        <f t="shared" si="5"/>
        <v/>
      </c>
      <c r="BE604" s="447" t="str">
        <f t="shared" ref="BE604:BG604" si="3003">IF($C604&lt;&gt;"",AG604+AJ604,"")</f>
        <v/>
      </c>
      <c r="BF604" s="447" t="str">
        <f t="shared" si="3003"/>
        <v/>
      </c>
      <c r="BG604" s="447" t="str">
        <f t="shared" si="3003"/>
        <v/>
      </c>
      <c r="BH604" s="428" t="str">
        <f t="shared" si="7"/>
        <v/>
      </c>
      <c r="BI604" s="447" t="str">
        <f t="shared" ref="BI604:BK604" si="3004">IF($C604&lt;&gt;"",AJ604+AM604,"")</f>
        <v/>
      </c>
      <c r="BJ604" s="447" t="str">
        <f t="shared" si="3004"/>
        <v/>
      </c>
      <c r="BK604" s="447" t="str">
        <f t="shared" si="3004"/>
        <v/>
      </c>
      <c r="BL604" s="428" t="str">
        <f t="shared" si="9"/>
        <v/>
      </c>
    </row>
    <row r="605" spans="1:64" ht="24.75" customHeight="1">
      <c r="A605" s="449"/>
      <c r="B605" s="431"/>
      <c r="C605" s="432"/>
      <c r="D605" s="433"/>
      <c r="E605" s="434"/>
      <c r="F605" s="435"/>
      <c r="G605" s="436"/>
      <c r="H605" s="437"/>
      <c r="I605" s="437"/>
      <c r="J605" s="437"/>
      <c r="K605" s="435"/>
      <c r="L605" s="450"/>
      <c r="M605" s="439"/>
      <c r="N605" s="440"/>
      <c r="O605" s="441"/>
      <c r="P605" s="442"/>
      <c r="Q605" s="443"/>
      <c r="R605" s="441"/>
      <c r="S605" s="442"/>
      <c r="T605" s="443"/>
      <c r="U605" s="444"/>
      <c r="V605" s="444"/>
      <c r="W605" s="445"/>
      <c r="X605" s="446"/>
      <c r="Y605" s="444"/>
      <c r="Z605" s="445"/>
      <c r="AA605" s="446"/>
      <c r="AB605" s="444"/>
      <c r="AC605" s="445"/>
      <c r="AD605" s="446"/>
      <c r="AE605" s="444"/>
      <c r="AF605" s="445"/>
      <c r="AG605" s="446"/>
      <c r="AH605" s="444"/>
      <c r="AI605" s="445"/>
      <c r="AJ605" s="446"/>
      <c r="AK605" s="444"/>
      <c r="AL605" s="445"/>
      <c r="AM605" s="446"/>
      <c r="AN605" s="444"/>
      <c r="AO605" s="445"/>
      <c r="AP605" s="446"/>
      <c r="AQ605" s="444"/>
      <c r="AR605" s="445"/>
      <c r="AS605" s="447" t="str">
        <f t="shared" ref="AS605:AU605" si="3005">IF($C605&lt;&gt;"",O605+R605,"")</f>
        <v/>
      </c>
      <c r="AT605" s="447" t="str">
        <f t="shared" si="3005"/>
        <v/>
      </c>
      <c r="AU605" s="447" t="str">
        <f t="shared" si="3005"/>
        <v/>
      </c>
      <c r="AV605" s="448" t="str">
        <f t="shared" si="1"/>
        <v/>
      </c>
      <c r="AW605" s="447" t="str">
        <f t="shared" ref="AW605:AY605" si="3006">IF($C605&lt;&gt;"",U605+X605,"")</f>
        <v/>
      </c>
      <c r="AX605" s="447" t="str">
        <f t="shared" si="3006"/>
        <v/>
      </c>
      <c r="AY605" s="447" t="str">
        <f t="shared" si="3006"/>
        <v/>
      </c>
      <c r="AZ605" s="448" t="str">
        <f t="shared" si="3"/>
        <v/>
      </c>
      <c r="BA605" s="447" t="str">
        <f t="shared" ref="BA605:BC605" si="3007">IF($C605&lt;&gt;"",AA605+AD605,"")</f>
        <v/>
      </c>
      <c r="BB605" s="447" t="str">
        <f t="shared" si="3007"/>
        <v/>
      </c>
      <c r="BC605" s="447" t="str">
        <f t="shared" si="3007"/>
        <v/>
      </c>
      <c r="BD605" s="448" t="str">
        <f t="shared" si="5"/>
        <v/>
      </c>
      <c r="BE605" s="447" t="str">
        <f t="shared" ref="BE605:BG605" si="3008">IF($C605&lt;&gt;"",AG605+AJ605,"")</f>
        <v/>
      </c>
      <c r="BF605" s="447" t="str">
        <f t="shared" si="3008"/>
        <v/>
      </c>
      <c r="BG605" s="447" t="str">
        <f t="shared" si="3008"/>
        <v/>
      </c>
      <c r="BH605" s="428" t="str">
        <f t="shared" si="7"/>
        <v/>
      </c>
      <c r="BI605" s="447" t="str">
        <f t="shared" ref="BI605:BK605" si="3009">IF($C605&lt;&gt;"",AJ605+AM605,"")</f>
        <v/>
      </c>
      <c r="BJ605" s="447" t="str">
        <f t="shared" si="3009"/>
        <v/>
      </c>
      <c r="BK605" s="447" t="str">
        <f t="shared" si="3009"/>
        <v/>
      </c>
      <c r="BL605" s="428" t="str">
        <f t="shared" si="9"/>
        <v/>
      </c>
    </row>
    <row r="606" spans="1:64" ht="24.75" customHeight="1">
      <c r="A606" s="449"/>
      <c r="B606" s="431"/>
      <c r="C606" s="432"/>
      <c r="D606" s="433"/>
      <c r="E606" s="434"/>
      <c r="F606" s="435"/>
      <c r="G606" s="436"/>
      <c r="H606" s="437"/>
      <c r="I606" s="437"/>
      <c r="J606" s="437"/>
      <c r="K606" s="435"/>
      <c r="L606" s="450"/>
      <c r="M606" s="439"/>
      <c r="N606" s="440"/>
      <c r="O606" s="441"/>
      <c r="P606" s="442"/>
      <c r="Q606" s="443"/>
      <c r="R606" s="441"/>
      <c r="S606" s="442"/>
      <c r="T606" s="443"/>
      <c r="U606" s="444"/>
      <c r="V606" s="444"/>
      <c r="W606" s="445"/>
      <c r="X606" s="446"/>
      <c r="Y606" s="444"/>
      <c r="Z606" s="445"/>
      <c r="AA606" s="446"/>
      <c r="AB606" s="444"/>
      <c r="AC606" s="445"/>
      <c r="AD606" s="446"/>
      <c r="AE606" s="444"/>
      <c r="AF606" s="445"/>
      <c r="AG606" s="446"/>
      <c r="AH606" s="444"/>
      <c r="AI606" s="445"/>
      <c r="AJ606" s="446"/>
      <c r="AK606" s="444"/>
      <c r="AL606" s="445"/>
      <c r="AM606" s="446"/>
      <c r="AN606" s="444"/>
      <c r="AO606" s="445"/>
      <c r="AP606" s="446"/>
      <c r="AQ606" s="444"/>
      <c r="AR606" s="445"/>
      <c r="AS606" s="447" t="str">
        <f t="shared" ref="AS606:AU606" si="3010">IF($C606&lt;&gt;"",O606+R606,"")</f>
        <v/>
      </c>
      <c r="AT606" s="447" t="str">
        <f t="shared" si="3010"/>
        <v/>
      </c>
      <c r="AU606" s="447" t="str">
        <f t="shared" si="3010"/>
        <v/>
      </c>
      <c r="AV606" s="448" t="str">
        <f t="shared" si="1"/>
        <v/>
      </c>
      <c r="AW606" s="447" t="str">
        <f t="shared" ref="AW606:AY606" si="3011">IF($C606&lt;&gt;"",U606+X606,"")</f>
        <v/>
      </c>
      <c r="AX606" s="447" t="str">
        <f t="shared" si="3011"/>
        <v/>
      </c>
      <c r="AY606" s="447" t="str">
        <f t="shared" si="3011"/>
        <v/>
      </c>
      <c r="AZ606" s="448" t="str">
        <f t="shared" si="3"/>
        <v/>
      </c>
      <c r="BA606" s="447" t="str">
        <f t="shared" ref="BA606:BC606" si="3012">IF($C606&lt;&gt;"",AA606+AD606,"")</f>
        <v/>
      </c>
      <c r="BB606" s="447" t="str">
        <f t="shared" si="3012"/>
        <v/>
      </c>
      <c r="BC606" s="447" t="str">
        <f t="shared" si="3012"/>
        <v/>
      </c>
      <c r="BD606" s="448" t="str">
        <f t="shared" si="5"/>
        <v/>
      </c>
      <c r="BE606" s="447" t="str">
        <f t="shared" ref="BE606:BG606" si="3013">IF($C606&lt;&gt;"",AG606+AJ606,"")</f>
        <v/>
      </c>
      <c r="BF606" s="447" t="str">
        <f t="shared" si="3013"/>
        <v/>
      </c>
      <c r="BG606" s="447" t="str">
        <f t="shared" si="3013"/>
        <v/>
      </c>
      <c r="BH606" s="428" t="str">
        <f t="shared" si="7"/>
        <v/>
      </c>
      <c r="BI606" s="447" t="str">
        <f t="shared" ref="BI606:BK606" si="3014">IF($C606&lt;&gt;"",AJ606+AM606,"")</f>
        <v/>
      </c>
      <c r="BJ606" s="447" t="str">
        <f t="shared" si="3014"/>
        <v/>
      </c>
      <c r="BK606" s="447" t="str">
        <f t="shared" si="3014"/>
        <v/>
      </c>
      <c r="BL606" s="428" t="str">
        <f t="shared" si="9"/>
        <v/>
      </c>
    </row>
    <row r="607" spans="1:64" ht="24.75" customHeight="1">
      <c r="A607" s="449"/>
      <c r="B607" s="431"/>
      <c r="C607" s="432"/>
      <c r="D607" s="433"/>
      <c r="E607" s="434"/>
      <c r="F607" s="435"/>
      <c r="G607" s="436"/>
      <c r="H607" s="437"/>
      <c r="I607" s="437"/>
      <c r="J607" s="437"/>
      <c r="K607" s="435"/>
      <c r="L607" s="450"/>
      <c r="M607" s="439"/>
      <c r="N607" s="440"/>
      <c r="O607" s="441"/>
      <c r="P607" s="442"/>
      <c r="Q607" s="443"/>
      <c r="R607" s="441"/>
      <c r="S607" s="442"/>
      <c r="T607" s="443"/>
      <c r="U607" s="444"/>
      <c r="V607" s="444"/>
      <c r="W607" s="445"/>
      <c r="X607" s="446"/>
      <c r="Y607" s="444"/>
      <c r="Z607" s="445"/>
      <c r="AA607" s="446"/>
      <c r="AB607" s="444"/>
      <c r="AC607" s="445"/>
      <c r="AD607" s="446"/>
      <c r="AE607" s="444"/>
      <c r="AF607" s="445"/>
      <c r="AG607" s="446"/>
      <c r="AH607" s="444"/>
      <c r="AI607" s="445"/>
      <c r="AJ607" s="446"/>
      <c r="AK607" s="444"/>
      <c r="AL607" s="445"/>
      <c r="AM607" s="446"/>
      <c r="AN607" s="444"/>
      <c r="AO607" s="445"/>
      <c r="AP607" s="446"/>
      <c r="AQ607" s="444"/>
      <c r="AR607" s="445"/>
      <c r="AS607" s="447" t="str">
        <f t="shared" ref="AS607:AU607" si="3015">IF($C607&lt;&gt;"",O607+R607,"")</f>
        <v/>
      </c>
      <c r="AT607" s="447" t="str">
        <f t="shared" si="3015"/>
        <v/>
      </c>
      <c r="AU607" s="447" t="str">
        <f t="shared" si="3015"/>
        <v/>
      </c>
      <c r="AV607" s="448" t="str">
        <f t="shared" si="1"/>
        <v/>
      </c>
      <c r="AW607" s="447" t="str">
        <f t="shared" ref="AW607:AY607" si="3016">IF($C607&lt;&gt;"",U607+X607,"")</f>
        <v/>
      </c>
      <c r="AX607" s="447" t="str">
        <f t="shared" si="3016"/>
        <v/>
      </c>
      <c r="AY607" s="447" t="str">
        <f t="shared" si="3016"/>
        <v/>
      </c>
      <c r="AZ607" s="448" t="str">
        <f t="shared" si="3"/>
        <v/>
      </c>
      <c r="BA607" s="447" t="str">
        <f t="shared" ref="BA607:BC607" si="3017">IF($C607&lt;&gt;"",AA607+AD607,"")</f>
        <v/>
      </c>
      <c r="BB607" s="447" t="str">
        <f t="shared" si="3017"/>
        <v/>
      </c>
      <c r="BC607" s="447" t="str">
        <f t="shared" si="3017"/>
        <v/>
      </c>
      <c r="BD607" s="448" t="str">
        <f t="shared" si="5"/>
        <v/>
      </c>
      <c r="BE607" s="447" t="str">
        <f t="shared" ref="BE607:BG607" si="3018">IF($C607&lt;&gt;"",AG607+AJ607,"")</f>
        <v/>
      </c>
      <c r="BF607" s="447" t="str">
        <f t="shared" si="3018"/>
        <v/>
      </c>
      <c r="BG607" s="447" t="str">
        <f t="shared" si="3018"/>
        <v/>
      </c>
      <c r="BH607" s="428" t="str">
        <f t="shared" si="7"/>
        <v/>
      </c>
      <c r="BI607" s="447" t="str">
        <f t="shared" ref="BI607:BK607" si="3019">IF($C607&lt;&gt;"",AJ607+AM607,"")</f>
        <v/>
      </c>
      <c r="BJ607" s="447" t="str">
        <f t="shared" si="3019"/>
        <v/>
      </c>
      <c r="BK607" s="447" t="str">
        <f t="shared" si="3019"/>
        <v/>
      </c>
      <c r="BL607" s="428" t="str">
        <f t="shared" si="9"/>
        <v/>
      </c>
    </row>
    <row r="608" spans="1:64" ht="24.75" customHeight="1">
      <c r="A608" s="449"/>
      <c r="B608" s="431"/>
      <c r="C608" s="432"/>
      <c r="D608" s="433"/>
      <c r="E608" s="434"/>
      <c r="F608" s="435"/>
      <c r="G608" s="436"/>
      <c r="H608" s="437"/>
      <c r="I608" s="437"/>
      <c r="J608" s="437"/>
      <c r="K608" s="435"/>
      <c r="L608" s="450"/>
      <c r="M608" s="439"/>
      <c r="N608" s="440"/>
      <c r="O608" s="441"/>
      <c r="P608" s="442"/>
      <c r="Q608" s="443"/>
      <c r="R608" s="441"/>
      <c r="S608" s="442"/>
      <c r="T608" s="443"/>
      <c r="U608" s="444"/>
      <c r="V608" s="444"/>
      <c r="W608" s="445"/>
      <c r="X608" s="446"/>
      <c r="Y608" s="444"/>
      <c r="Z608" s="445"/>
      <c r="AA608" s="446"/>
      <c r="AB608" s="444"/>
      <c r="AC608" s="445"/>
      <c r="AD608" s="446"/>
      <c r="AE608" s="444"/>
      <c r="AF608" s="445"/>
      <c r="AG608" s="446"/>
      <c r="AH608" s="444"/>
      <c r="AI608" s="445"/>
      <c r="AJ608" s="446"/>
      <c r="AK608" s="444"/>
      <c r="AL608" s="445"/>
      <c r="AM608" s="446"/>
      <c r="AN608" s="444"/>
      <c r="AO608" s="445"/>
      <c r="AP608" s="446"/>
      <c r="AQ608" s="444"/>
      <c r="AR608" s="445"/>
      <c r="AS608" s="447" t="str">
        <f t="shared" ref="AS608:AU608" si="3020">IF($C608&lt;&gt;"",O608+R608,"")</f>
        <v/>
      </c>
      <c r="AT608" s="447" t="str">
        <f t="shared" si="3020"/>
        <v/>
      </c>
      <c r="AU608" s="447" t="str">
        <f t="shared" si="3020"/>
        <v/>
      </c>
      <c r="AV608" s="448" t="str">
        <f t="shared" si="1"/>
        <v/>
      </c>
      <c r="AW608" s="447" t="str">
        <f t="shared" ref="AW608:AY608" si="3021">IF($C608&lt;&gt;"",U608+X608,"")</f>
        <v/>
      </c>
      <c r="AX608" s="447" t="str">
        <f t="shared" si="3021"/>
        <v/>
      </c>
      <c r="AY608" s="447" t="str">
        <f t="shared" si="3021"/>
        <v/>
      </c>
      <c r="AZ608" s="448" t="str">
        <f t="shared" si="3"/>
        <v/>
      </c>
      <c r="BA608" s="447" t="str">
        <f t="shared" ref="BA608:BC608" si="3022">IF($C608&lt;&gt;"",AA608+AD608,"")</f>
        <v/>
      </c>
      <c r="BB608" s="447" t="str">
        <f t="shared" si="3022"/>
        <v/>
      </c>
      <c r="BC608" s="447" t="str">
        <f t="shared" si="3022"/>
        <v/>
      </c>
      <c r="BD608" s="448" t="str">
        <f t="shared" si="5"/>
        <v/>
      </c>
      <c r="BE608" s="447" t="str">
        <f t="shared" ref="BE608:BG608" si="3023">IF($C608&lt;&gt;"",AG608+AJ608,"")</f>
        <v/>
      </c>
      <c r="BF608" s="447" t="str">
        <f t="shared" si="3023"/>
        <v/>
      </c>
      <c r="BG608" s="447" t="str">
        <f t="shared" si="3023"/>
        <v/>
      </c>
      <c r="BH608" s="428" t="str">
        <f t="shared" si="7"/>
        <v/>
      </c>
      <c r="BI608" s="447" t="str">
        <f t="shared" ref="BI608:BK608" si="3024">IF($C608&lt;&gt;"",AJ608+AM608,"")</f>
        <v/>
      </c>
      <c r="BJ608" s="447" t="str">
        <f t="shared" si="3024"/>
        <v/>
      </c>
      <c r="BK608" s="447" t="str">
        <f t="shared" si="3024"/>
        <v/>
      </c>
      <c r="BL608" s="428" t="str">
        <f t="shared" si="9"/>
        <v/>
      </c>
    </row>
    <row r="609" spans="1:64" ht="24.75" customHeight="1">
      <c r="A609" s="449"/>
      <c r="B609" s="431"/>
      <c r="C609" s="432"/>
      <c r="D609" s="433"/>
      <c r="E609" s="434"/>
      <c r="F609" s="435"/>
      <c r="G609" s="436"/>
      <c r="H609" s="437"/>
      <c r="I609" s="437"/>
      <c r="J609" s="437"/>
      <c r="K609" s="435"/>
      <c r="L609" s="450"/>
      <c r="M609" s="439"/>
      <c r="N609" s="440"/>
      <c r="O609" s="441"/>
      <c r="P609" s="442"/>
      <c r="Q609" s="443"/>
      <c r="R609" s="441"/>
      <c r="S609" s="442"/>
      <c r="T609" s="443"/>
      <c r="U609" s="444"/>
      <c r="V609" s="444"/>
      <c r="W609" s="445"/>
      <c r="X609" s="446"/>
      <c r="Y609" s="444"/>
      <c r="Z609" s="445"/>
      <c r="AA609" s="446"/>
      <c r="AB609" s="444"/>
      <c r="AC609" s="445"/>
      <c r="AD609" s="446"/>
      <c r="AE609" s="444"/>
      <c r="AF609" s="445"/>
      <c r="AG609" s="446"/>
      <c r="AH609" s="444"/>
      <c r="AI609" s="445"/>
      <c r="AJ609" s="446"/>
      <c r="AK609" s="444"/>
      <c r="AL609" s="445"/>
      <c r="AM609" s="446"/>
      <c r="AN609" s="444"/>
      <c r="AO609" s="445"/>
      <c r="AP609" s="446"/>
      <c r="AQ609" s="444"/>
      <c r="AR609" s="445"/>
      <c r="AS609" s="447" t="str">
        <f t="shared" ref="AS609:AU609" si="3025">IF($C609&lt;&gt;"",O609+R609,"")</f>
        <v/>
      </c>
      <c r="AT609" s="447" t="str">
        <f t="shared" si="3025"/>
        <v/>
      </c>
      <c r="AU609" s="447" t="str">
        <f t="shared" si="3025"/>
        <v/>
      </c>
      <c r="AV609" s="448" t="str">
        <f t="shared" si="1"/>
        <v/>
      </c>
      <c r="AW609" s="447" t="str">
        <f t="shared" ref="AW609:AY609" si="3026">IF($C609&lt;&gt;"",U609+X609,"")</f>
        <v/>
      </c>
      <c r="AX609" s="447" t="str">
        <f t="shared" si="3026"/>
        <v/>
      </c>
      <c r="AY609" s="447" t="str">
        <f t="shared" si="3026"/>
        <v/>
      </c>
      <c r="AZ609" s="448" t="str">
        <f t="shared" si="3"/>
        <v/>
      </c>
      <c r="BA609" s="447" t="str">
        <f t="shared" ref="BA609:BC609" si="3027">IF($C609&lt;&gt;"",AA609+AD609,"")</f>
        <v/>
      </c>
      <c r="BB609" s="447" t="str">
        <f t="shared" si="3027"/>
        <v/>
      </c>
      <c r="BC609" s="447" t="str">
        <f t="shared" si="3027"/>
        <v/>
      </c>
      <c r="BD609" s="448" t="str">
        <f t="shared" si="5"/>
        <v/>
      </c>
      <c r="BE609" s="447" t="str">
        <f t="shared" ref="BE609:BG609" si="3028">IF($C609&lt;&gt;"",AG609+AJ609,"")</f>
        <v/>
      </c>
      <c r="BF609" s="447" t="str">
        <f t="shared" si="3028"/>
        <v/>
      </c>
      <c r="BG609" s="447" t="str">
        <f t="shared" si="3028"/>
        <v/>
      </c>
      <c r="BH609" s="428" t="str">
        <f t="shared" si="7"/>
        <v/>
      </c>
      <c r="BI609" s="447" t="str">
        <f t="shared" ref="BI609:BK609" si="3029">IF($C609&lt;&gt;"",AJ609+AM609,"")</f>
        <v/>
      </c>
      <c r="BJ609" s="447" t="str">
        <f t="shared" si="3029"/>
        <v/>
      </c>
      <c r="BK609" s="447" t="str">
        <f t="shared" si="3029"/>
        <v/>
      </c>
      <c r="BL609" s="428" t="str">
        <f t="shared" si="9"/>
        <v/>
      </c>
    </row>
    <row r="610" spans="1:64" ht="24.75" customHeight="1">
      <c r="A610" s="449"/>
      <c r="B610" s="431"/>
      <c r="C610" s="432"/>
      <c r="D610" s="433"/>
      <c r="E610" s="434"/>
      <c r="F610" s="435"/>
      <c r="G610" s="436"/>
      <c r="H610" s="437"/>
      <c r="I610" s="437"/>
      <c r="J610" s="437"/>
      <c r="K610" s="435"/>
      <c r="L610" s="450"/>
      <c r="M610" s="439"/>
      <c r="N610" s="440"/>
      <c r="O610" s="441"/>
      <c r="P610" s="442"/>
      <c r="Q610" s="443"/>
      <c r="R610" s="441"/>
      <c r="S610" s="442"/>
      <c r="T610" s="443"/>
      <c r="U610" s="444"/>
      <c r="V610" s="444"/>
      <c r="W610" s="445"/>
      <c r="X610" s="446"/>
      <c r="Y610" s="444"/>
      <c r="Z610" s="445"/>
      <c r="AA610" s="446"/>
      <c r="AB610" s="444"/>
      <c r="AC610" s="445"/>
      <c r="AD610" s="446"/>
      <c r="AE610" s="444"/>
      <c r="AF610" s="445"/>
      <c r="AG610" s="446"/>
      <c r="AH610" s="444"/>
      <c r="AI610" s="445"/>
      <c r="AJ610" s="446"/>
      <c r="AK610" s="444"/>
      <c r="AL610" s="445"/>
      <c r="AM610" s="446"/>
      <c r="AN610" s="444"/>
      <c r="AO610" s="445"/>
      <c r="AP610" s="446"/>
      <c r="AQ610" s="444"/>
      <c r="AR610" s="445"/>
      <c r="AS610" s="447" t="str">
        <f t="shared" ref="AS610:AU610" si="3030">IF($C610&lt;&gt;"",O610+R610,"")</f>
        <v/>
      </c>
      <c r="AT610" s="447" t="str">
        <f t="shared" si="3030"/>
        <v/>
      </c>
      <c r="AU610" s="447" t="str">
        <f t="shared" si="3030"/>
        <v/>
      </c>
      <c r="AV610" s="448" t="str">
        <f t="shared" si="1"/>
        <v/>
      </c>
      <c r="AW610" s="447" t="str">
        <f t="shared" ref="AW610:AY610" si="3031">IF($C610&lt;&gt;"",U610+X610,"")</f>
        <v/>
      </c>
      <c r="AX610" s="447" t="str">
        <f t="shared" si="3031"/>
        <v/>
      </c>
      <c r="AY610" s="447" t="str">
        <f t="shared" si="3031"/>
        <v/>
      </c>
      <c r="AZ610" s="448" t="str">
        <f t="shared" si="3"/>
        <v/>
      </c>
      <c r="BA610" s="447" t="str">
        <f t="shared" ref="BA610:BC610" si="3032">IF($C610&lt;&gt;"",AA610+AD610,"")</f>
        <v/>
      </c>
      <c r="BB610" s="447" t="str">
        <f t="shared" si="3032"/>
        <v/>
      </c>
      <c r="BC610" s="447" t="str">
        <f t="shared" si="3032"/>
        <v/>
      </c>
      <c r="BD610" s="448" t="str">
        <f t="shared" si="5"/>
        <v/>
      </c>
      <c r="BE610" s="447" t="str">
        <f t="shared" ref="BE610:BG610" si="3033">IF($C610&lt;&gt;"",AG610+AJ610,"")</f>
        <v/>
      </c>
      <c r="BF610" s="447" t="str">
        <f t="shared" si="3033"/>
        <v/>
      </c>
      <c r="BG610" s="447" t="str">
        <f t="shared" si="3033"/>
        <v/>
      </c>
      <c r="BH610" s="428" t="str">
        <f t="shared" si="7"/>
        <v/>
      </c>
      <c r="BI610" s="447" t="str">
        <f t="shared" ref="BI610:BK610" si="3034">IF($C610&lt;&gt;"",AJ610+AM610,"")</f>
        <v/>
      </c>
      <c r="BJ610" s="447" t="str">
        <f t="shared" si="3034"/>
        <v/>
      </c>
      <c r="BK610" s="447" t="str">
        <f t="shared" si="3034"/>
        <v/>
      </c>
      <c r="BL610" s="428" t="str">
        <f t="shared" si="9"/>
        <v/>
      </c>
    </row>
    <row r="611" spans="1:64" ht="24.75" customHeight="1">
      <c r="A611" s="449"/>
      <c r="B611" s="431"/>
      <c r="C611" s="432"/>
      <c r="D611" s="433"/>
      <c r="E611" s="434"/>
      <c r="F611" s="435"/>
      <c r="G611" s="436"/>
      <c r="H611" s="437"/>
      <c r="I611" s="437"/>
      <c r="J611" s="437"/>
      <c r="K611" s="435"/>
      <c r="L611" s="450"/>
      <c r="M611" s="439"/>
      <c r="N611" s="440"/>
      <c r="O611" s="441"/>
      <c r="P611" s="442"/>
      <c r="Q611" s="443"/>
      <c r="R611" s="441"/>
      <c r="S611" s="442"/>
      <c r="T611" s="443"/>
      <c r="U611" s="444"/>
      <c r="V611" s="444"/>
      <c r="W611" s="445"/>
      <c r="X611" s="446"/>
      <c r="Y611" s="444"/>
      <c r="Z611" s="445"/>
      <c r="AA611" s="446"/>
      <c r="AB611" s="444"/>
      <c r="AC611" s="445"/>
      <c r="AD611" s="446"/>
      <c r="AE611" s="444"/>
      <c r="AF611" s="445"/>
      <c r="AG611" s="446"/>
      <c r="AH611" s="444"/>
      <c r="AI611" s="445"/>
      <c r="AJ611" s="446"/>
      <c r="AK611" s="444"/>
      <c r="AL611" s="445"/>
      <c r="AM611" s="446"/>
      <c r="AN611" s="444"/>
      <c r="AO611" s="445"/>
      <c r="AP611" s="446"/>
      <c r="AQ611" s="444"/>
      <c r="AR611" s="445"/>
      <c r="AS611" s="447" t="str">
        <f t="shared" ref="AS611:AU611" si="3035">IF($C611&lt;&gt;"",O611+R611,"")</f>
        <v/>
      </c>
      <c r="AT611" s="447" t="str">
        <f t="shared" si="3035"/>
        <v/>
      </c>
      <c r="AU611" s="447" t="str">
        <f t="shared" si="3035"/>
        <v/>
      </c>
      <c r="AV611" s="448" t="str">
        <f t="shared" si="1"/>
        <v/>
      </c>
      <c r="AW611" s="447" t="str">
        <f t="shared" ref="AW611:AY611" si="3036">IF($C611&lt;&gt;"",U611+X611,"")</f>
        <v/>
      </c>
      <c r="AX611" s="447" t="str">
        <f t="shared" si="3036"/>
        <v/>
      </c>
      <c r="AY611" s="447" t="str">
        <f t="shared" si="3036"/>
        <v/>
      </c>
      <c r="AZ611" s="448" t="str">
        <f t="shared" si="3"/>
        <v/>
      </c>
      <c r="BA611" s="447" t="str">
        <f t="shared" ref="BA611:BC611" si="3037">IF($C611&lt;&gt;"",AA611+AD611,"")</f>
        <v/>
      </c>
      <c r="BB611" s="447" t="str">
        <f t="shared" si="3037"/>
        <v/>
      </c>
      <c r="BC611" s="447" t="str">
        <f t="shared" si="3037"/>
        <v/>
      </c>
      <c r="BD611" s="448" t="str">
        <f t="shared" si="5"/>
        <v/>
      </c>
      <c r="BE611" s="447" t="str">
        <f t="shared" ref="BE611:BG611" si="3038">IF($C611&lt;&gt;"",AG611+AJ611,"")</f>
        <v/>
      </c>
      <c r="BF611" s="447" t="str">
        <f t="shared" si="3038"/>
        <v/>
      </c>
      <c r="BG611" s="447" t="str">
        <f t="shared" si="3038"/>
        <v/>
      </c>
      <c r="BH611" s="428" t="str">
        <f t="shared" si="7"/>
        <v/>
      </c>
      <c r="BI611" s="447" t="str">
        <f t="shared" ref="BI611:BK611" si="3039">IF($C611&lt;&gt;"",AJ611+AM611,"")</f>
        <v/>
      </c>
      <c r="BJ611" s="447" t="str">
        <f t="shared" si="3039"/>
        <v/>
      </c>
      <c r="BK611" s="447" t="str">
        <f t="shared" si="3039"/>
        <v/>
      </c>
      <c r="BL611" s="428" t="str">
        <f t="shared" si="9"/>
        <v/>
      </c>
    </row>
    <row r="612" spans="1:64" ht="24.75" customHeight="1">
      <c r="A612" s="449"/>
      <c r="B612" s="431"/>
      <c r="C612" s="432"/>
      <c r="D612" s="433"/>
      <c r="E612" s="434"/>
      <c r="F612" s="435"/>
      <c r="G612" s="436"/>
      <c r="H612" s="437"/>
      <c r="I612" s="437"/>
      <c r="J612" s="437"/>
      <c r="K612" s="435"/>
      <c r="L612" s="450"/>
      <c r="M612" s="439"/>
      <c r="N612" s="440"/>
      <c r="O612" s="441"/>
      <c r="P612" s="442"/>
      <c r="Q612" s="443"/>
      <c r="R612" s="441"/>
      <c r="S612" s="442"/>
      <c r="T612" s="443"/>
      <c r="U612" s="444"/>
      <c r="V612" s="444"/>
      <c r="W612" s="445"/>
      <c r="X612" s="446"/>
      <c r="Y612" s="444"/>
      <c r="Z612" s="445"/>
      <c r="AA612" s="446"/>
      <c r="AB612" s="444"/>
      <c r="AC612" s="445"/>
      <c r="AD612" s="446"/>
      <c r="AE612" s="444"/>
      <c r="AF612" s="445"/>
      <c r="AG612" s="446"/>
      <c r="AH612" s="444"/>
      <c r="AI612" s="445"/>
      <c r="AJ612" s="446"/>
      <c r="AK612" s="444"/>
      <c r="AL612" s="445"/>
      <c r="AM612" s="446"/>
      <c r="AN612" s="444"/>
      <c r="AO612" s="445"/>
      <c r="AP612" s="446"/>
      <c r="AQ612" s="444"/>
      <c r="AR612" s="445"/>
      <c r="AS612" s="447" t="str">
        <f t="shared" ref="AS612:AU612" si="3040">IF($C612&lt;&gt;"",O612+R612,"")</f>
        <v/>
      </c>
      <c r="AT612" s="447" t="str">
        <f t="shared" si="3040"/>
        <v/>
      </c>
      <c r="AU612" s="447" t="str">
        <f t="shared" si="3040"/>
        <v/>
      </c>
      <c r="AV612" s="448" t="str">
        <f t="shared" si="1"/>
        <v/>
      </c>
      <c r="AW612" s="447" t="str">
        <f t="shared" ref="AW612:AY612" si="3041">IF($C612&lt;&gt;"",U612+X612,"")</f>
        <v/>
      </c>
      <c r="AX612" s="447" t="str">
        <f t="shared" si="3041"/>
        <v/>
      </c>
      <c r="AY612" s="447" t="str">
        <f t="shared" si="3041"/>
        <v/>
      </c>
      <c r="AZ612" s="448" t="str">
        <f t="shared" si="3"/>
        <v/>
      </c>
      <c r="BA612" s="447" t="str">
        <f t="shared" ref="BA612:BC612" si="3042">IF($C612&lt;&gt;"",AA612+AD612,"")</f>
        <v/>
      </c>
      <c r="BB612" s="447" t="str">
        <f t="shared" si="3042"/>
        <v/>
      </c>
      <c r="BC612" s="447" t="str">
        <f t="shared" si="3042"/>
        <v/>
      </c>
      <c r="BD612" s="448" t="str">
        <f t="shared" si="5"/>
        <v/>
      </c>
      <c r="BE612" s="447" t="str">
        <f t="shared" ref="BE612:BG612" si="3043">IF($C612&lt;&gt;"",AG612+AJ612,"")</f>
        <v/>
      </c>
      <c r="BF612" s="447" t="str">
        <f t="shared" si="3043"/>
        <v/>
      </c>
      <c r="BG612" s="447" t="str">
        <f t="shared" si="3043"/>
        <v/>
      </c>
      <c r="BH612" s="428" t="str">
        <f t="shared" si="7"/>
        <v/>
      </c>
      <c r="BI612" s="447" t="str">
        <f t="shared" ref="BI612:BK612" si="3044">IF($C612&lt;&gt;"",AJ612+AM612,"")</f>
        <v/>
      </c>
      <c r="BJ612" s="447" t="str">
        <f t="shared" si="3044"/>
        <v/>
      </c>
      <c r="BK612" s="447" t="str">
        <f t="shared" si="3044"/>
        <v/>
      </c>
      <c r="BL612" s="428" t="str">
        <f t="shared" si="9"/>
        <v/>
      </c>
    </row>
    <row r="613" spans="1:64" ht="24.75" customHeight="1">
      <c r="A613" s="449"/>
      <c r="B613" s="431"/>
      <c r="C613" s="432"/>
      <c r="D613" s="433"/>
      <c r="E613" s="434"/>
      <c r="F613" s="435"/>
      <c r="G613" s="436"/>
      <c r="H613" s="437"/>
      <c r="I613" s="437"/>
      <c r="J613" s="437"/>
      <c r="K613" s="435"/>
      <c r="L613" s="450"/>
      <c r="M613" s="439"/>
      <c r="N613" s="440"/>
      <c r="O613" s="441"/>
      <c r="P613" s="442"/>
      <c r="Q613" s="443"/>
      <c r="R613" s="441"/>
      <c r="S613" s="442"/>
      <c r="T613" s="443"/>
      <c r="U613" s="444"/>
      <c r="V613" s="444"/>
      <c r="W613" s="445"/>
      <c r="X613" s="446"/>
      <c r="Y613" s="444"/>
      <c r="Z613" s="445"/>
      <c r="AA613" s="446"/>
      <c r="AB613" s="444"/>
      <c r="AC613" s="445"/>
      <c r="AD613" s="446"/>
      <c r="AE613" s="444"/>
      <c r="AF613" s="445"/>
      <c r="AG613" s="446"/>
      <c r="AH613" s="444"/>
      <c r="AI613" s="445"/>
      <c r="AJ613" s="446"/>
      <c r="AK613" s="444"/>
      <c r="AL613" s="445"/>
      <c r="AM613" s="446"/>
      <c r="AN613" s="444"/>
      <c r="AO613" s="445"/>
      <c r="AP613" s="446"/>
      <c r="AQ613" s="444"/>
      <c r="AR613" s="445"/>
      <c r="AS613" s="447" t="str">
        <f t="shared" ref="AS613:AU613" si="3045">IF($C613&lt;&gt;"",O613+R613,"")</f>
        <v/>
      </c>
      <c r="AT613" s="447" t="str">
        <f t="shared" si="3045"/>
        <v/>
      </c>
      <c r="AU613" s="447" t="str">
        <f t="shared" si="3045"/>
        <v/>
      </c>
      <c r="AV613" s="448" t="str">
        <f t="shared" si="1"/>
        <v/>
      </c>
      <c r="AW613" s="447" t="str">
        <f t="shared" ref="AW613:AY613" si="3046">IF($C613&lt;&gt;"",U613+X613,"")</f>
        <v/>
      </c>
      <c r="AX613" s="447" t="str">
        <f t="shared" si="3046"/>
        <v/>
      </c>
      <c r="AY613" s="447" t="str">
        <f t="shared" si="3046"/>
        <v/>
      </c>
      <c r="AZ613" s="448" t="str">
        <f t="shared" si="3"/>
        <v/>
      </c>
      <c r="BA613" s="447" t="str">
        <f t="shared" ref="BA613:BC613" si="3047">IF($C613&lt;&gt;"",AA613+AD613,"")</f>
        <v/>
      </c>
      <c r="BB613" s="447" t="str">
        <f t="shared" si="3047"/>
        <v/>
      </c>
      <c r="BC613" s="447" t="str">
        <f t="shared" si="3047"/>
        <v/>
      </c>
      <c r="BD613" s="448" t="str">
        <f t="shared" si="5"/>
        <v/>
      </c>
      <c r="BE613" s="447" t="str">
        <f t="shared" ref="BE613:BG613" si="3048">IF($C613&lt;&gt;"",AG613+AJ613,"")</f>
        <v/>
      </c>
      <c r="BF613" s="447" t="str">
        <f t="shared" si="3048"/>
        <v/>
      </c>
      <c r="BG613" s="447" t="str">
        <f t="shared" si="3048"/>
        <v/>
      </c>
      <c r="BH613" s="428" t="str">
        <f t="shared" si="7"/>
        <v/>
      </c>
      <c r="BI613" s="447" t="str">
        <f t="shared" ref="BI613:BK613" si="3049">IF($C613&lt;&gt;"",AJ613+AM613,"")</f>
        <v/>
      </c>
      <c r="BJ613" s="447" t="str">
        <f t="shared" si="3049"/>
        <v/>
      </c>
      <c r="BK613" s="447" t="str">
        <f t="shared" si="3049"/>
        <v/>
      </c>
      <c r="BL613" s="428" t="str">
        <f t="shared" si="9"/>
        <v/>
      </c>
    </row>
    <row r="614" spans="1:64" ht="24.75" customHeight="1">
      <c r="A614" s="449"/>
      <c r="B614" s="431"/>
      <c r="C614" s="432"/>
      <c r="D614" s="433"/>
      <c r="E614" s="434"/>
      <c r="F614" s="435"/>
      <c r="G614" s="436"/>
      <c r="H614" s="437"/>
      <c r="I614" s="437"/>
      <c r="J614" s="437"/>
      <c r="K614" s="435"/>
      <c r="L614" s="450"/>
      <c r="M614" s="439"/>
      <c r="N614" s="440"/>
      <c r="O614" s="441"/>
      <c r="P614" s="442"/>
      <c r="Q614" s="443"/>
      <c r="R614" s="441"/>
      <c r="S614" s="442"/>
      <c r="T614" s="443"/>
      <c r="U614" s="444"/>
      <c r="V614" s="444"/>
      <c r="W614" s="445"/>
      <c r="X614" s="446"/>
      <c r="Y614" s="444"/>
      <c r="Z614" s="445"/>
      <c r="AA614" s="446"/>
      <c r="AB614" s="444"/>
      <c r="AC614" s="445"/>
      <c r="AD614" s="446"/>
      <c r="AE614" s="444"/>
      <c r="AF614" s="445"/>
      <c r="AG614" s="446"/>
      <c r="AH614" s="444"/>
      <c r="AI614" s="445"/>
      <c r="AJ614" s="446"/>
      <c r="AK614" s="444"/>
      <c r="AL614" s="445"/>
      <c r="AM614" s="446"/>
      <c r="AN614" s="444"/>
      <c r="AO614" s="445"/>
      <c r="AP614" s="446"/>
      <c r="AQ614" s="444"/>
      <c r="AR614" s="445"/>
      <c r="AS614" s="447" t="str">
        <f t="shared" ref="AS614:AU614" si="3050">IF($C614&lt;&gt;"",O614+R614,"")</f>
        <v/>
      </c>
      <c r="AT614" s="447" t="str">
        <f t="shared" si="3050"/>
        <v/>
      </c>
      <c r="AU614" s="447" t="str">
        <f t="shared" si="3050"/>
        <v/>
      </c>
      <c r="AV614" s="448" t="str">
        <f t="shared" si="1"/>
        <v/>
      </c>
      <c r="AW614" s="447" t="str">
        <f t="shared" ref="AW614:AY614" si="3051">IF($C614&lt;&gt;"",U614+X614,"")</f>
        <v/>
      </c>
      <c r="AX614" s="447" t="str">
        <f t="shared" si="3051"/>
        <v/>
      </c>
      <c r="AY614" s="447" t="str">
        <f t="shared" si="3051"/>
        <v/>
      </c>
      <c r="AZ614" s="448" t="str">
        <f t="shared" si="3"/>
        <v/>
      </c>
      <c r="BA614" s="447" t="str">
        <f t="shared" ref="BA614:BC614" si="3052">IF($C614&lt;&gt;"",AA614+AD614,"")</f>
        <v/>
      </c>
      <c r="BB614" s="447" t="str">
        <f t="shared" si="3052"/>
        <v/>
      </c>
      <c r="BC614" s="447" t="str">
        <f t="shared" si="3052"/>
        <v/>
      </c>
      <c r="BD614" s="448" t="str">
        <f t="shared" si="5"/>
        <v/>
      </c>
      <c r="BE614" s="447" t="str">
        <f t="shared" ref="BE614:BG614" si="3053">IF($C614&lt;&gt;"",AG614+AJ614,"")</f>
        <v/>
      </c>
      <c r="BF614" s="447" t="str">
        <f t="shared" si="3053"/>
        <v/>
      </c>
      <c r="BG614" s="447" t="str">
        <f t="shared" si="3053"/>
        <v/>
      </c>
      <c r="BH614" s="428" t="str">
        <f t="shared" si="7"/>
        <v/>
      </c>
      <c r="BI614" s="447" t="str">
        <f t="shared" ref="BI614:BK614" si="3054">IF($C614&lt;&gt;"",AJ614+AM614,"")</f>
        <v/>
      </c>
      <c r="BJ614" s="447" t="str">
        <f t="shared" si="3054"/>
        <v/>
      </c>
      <c r="BK614" s="447" t="str">
        <f t="shared" si="3054"/>
        <v/>
      </c>
      <c r="BL614" s="428" t="str">
        <f t="shared" si="9"/>
        <v/>
      </c>
    </row>
    <row r="615" spans="1:64" ht="24.75" customHeight="1">
      <c r="A615" s="449"/>
      <c r="B615" s="431"/>
      <c r="C615" s="432"/>
      <c r="D615" s="433"/>
      <c r="E615" s="434"/>
      <c r="F615" s="435"/>
      <c r="G615" s="436"/>
      <c r="H615" s="437"/>
      <c r="I615" s="437"/>
      <c r="J615" s="437"/>
      <c r="K615" s="435"/>
      <c r="L615" s="450"/>
      <c r="M615" s="439"/>
      <c r="N615" s="440"/>
      <c r="O615" s="441"/>
      <c r="P615" s="442"/>
      <c r="Q615" s="443"/>
      <c r="R615" s="441"/>
      <c r="S615" s="442"/>
      <c r="T615" s="443"/>
      <c r="U615" s="444"/>
      <c r="V615" s="444"/>
      <c r="W615" s="445"/>
      <c r="X615" s="446"/>
      <c r="Y615" s="444"/>
      <c r="Z615" s="445"/>
      <c r="AA615" s="446"/>
      <c r="AB615" s="444"/>
      <c r="AC615" s="445"/>
      <c r="AD615" s="446"/>
      <c r="AE615" s="444"/>
      <c r="AF615" s="445"/>
      <c r="AG615" s="446"/>
      <c r="AH615" s="444"/>
      <c r="AI615" s="445"/>
      <c r="AJ615" s="446"/>
      <c r="AK615" s="444"/>
      <c r="AL615" s="445"/>
      <c r="AM615" s="446"/>
      <c r="AN615" s="444"/>
      <c r="AO615" s="445"/>
      <c r="AP615" s="446"/>
      <c r="AQ615" s="444"/>
      <c r="AR615" s="445"/>
      <c r="AS615" s="447" t="str">
        <f t="shared" ref="AS615:AU615" si="3055">IF($C615&lt;&gt;"",O615+R615,"")</f>
        <v/>
      </c>
      <c r="AT615" s="447" t="str">
        <f t="shared" si="3055"/>
        <v/>
      </c>
      <c r="AU615" s="447" t="str">
        <f t="shared" si="3055"/>
        <v/>
      </c>
      <c r="AV615" s="448" t="str">
        <f t="shared" si="1"/>
        <v/>
      </c>
      <c r="AW615" s="447" t="str">
        <f t="shared" ref="AW615:AY615" si="3056">IF($C615&lt;&gt;"",U615+X615,"")</f>
        <v/>
      </c>
      <c r="AX615" s="447" t="str">
        <f t="shared" si="3056"/>
        <v/>
      </c>
      <c r="AY615" s="447" t="str">
        <f t="shared" si="3056"/>
        <v/>
      </c>
      <c r="AZ615" s="448" t="str">
        <f t="shared" si="3"/>
        <v/>
      </c>
      <c r="BA615" s="447" t="str">
        <f t="shared" ref="BA615:BC615" si="3057">IF($C615&lt;&gt;"",AA615+AD615,"")</f>
        <v/>
      </c>
      <c r="BB615" s="447" t="str">
        <f t="shared" si="3057"/>
        <v/>
      </c>
      <c r="BC615" s="447" t="str">
        <f t="shared" si="3057"/>
        <v/>
      </c>
      <c r="BD615" s="448" t="str">
        <f t="shared" si="5"/>
        <v/>
      </c>
      <c r="BE615" s="447" t="str">
        <f t="shared" ref="BE615:BG615" si="3058">IF($C615&lt;&gt;"",AG615+AJ615,"")</f>
        <v/>
      </c>
      <c r="BF615" s="447" t="str">
        <f t="shared" si="3058"/>
        <v/>
      </c>
      <c r="BG615" s="447" t="str">
        <f t="shared" si="3058"/>
        <v/>
      </c>
      <c r="BH615" s="428" t="str">
        <f t="shared" si="7"/>
        <v/>
      </c>
      <c r="BI615" s="447" t="str">
        <f t="shared" ref="BI615:BK615" si="3059">IF($C615&lt;&gt;"",AJ615+AM615,"")</f>
        <v/>
      </c>
      <c r="BJ615" s="447" t="str">
        <f t="shared" si="3059"/>
        <v/>
      </c>
      <c r="BK615" s="447" t="str">
        <f t="shared" si="3059"/>
        <v/>
      </c>
      <c r="BL615" s="428" t="str">
        <f t="shared" si="9"/>
        <v/>
      </c>
    </row>
    <row r="616" spans="1:64" ht="24.75" customHeight="1">
      <c r="A616" s="449"/>
      <c r="B616" s="431"/>
      <c r="C616" s="432"/>
      <c r="D616" s="433"/>
      <c r="E616" s="434"/>
      <c r="F616" s="435"/>
      <c r="G616" s="436"/>
      <c r="H616" s="437"/>
      <c r="I616" s="437"/>
      <c r="J616" s="437"/>
      <c r="K616" s="435"/>
      <c r="L616" s="450"/>
      <c r="M616" s="439"/>
      <c r="N616" s="440"/>
      <c r="O616" s="441"/>
      <c r="P616" s="442"/>
      <c r="Q616" s="443"/>
      <c r="R616" s="441"/>
      <c r="S616" s="442"/>
      <c r="T616" s="443"/>
      <c r="U616" s="444"/>
      <c r="V616" s="444"/>
      <c r="W616" s="445"/>
      <c r="X616" s="446"/>
      <c r="Y616" s="444"/>
      <c r="Z616" s="445"/>
      <c r="AA616" s="446"/>
      <c r="AB616" s="444"/>
      <c r="AC616" s="445"/>
      <c r="AD616" s="446"/>
      <c r="AE616" s="444"/>
      <c r="AF616" s="445"/>
      <c r="AG616" s="446"/>
      <c r="AH616" s="444"/>
      <c r="AI616" s="445"/>
      <c r="AJ616" s="446"/>
      <c r="AK616" s="444"/>
      <c r="AL616" s="445"/>
      <c r="AM616" s="446"/>
      <c r="AN616" s="444"/>
      <c r="AO616" s="445"/>
      <c r="AP616" s="446"/>
      <c r="AQ616" s="444"/>
      <c r="AR616" s="445"/>
      <c r="AS616" s="447" t="str">
        <f t="shared" ref="AS616:AU616" si="3060">IF($C616&lt;&gt;"",O616+R616,"")</f>
        <v/>
      </c>
      <c r="AT616" s="447" t="str">
        <f t="shared" si="3060"/>
        <v/>
      </c>
      <c r="AU616" s="447" t="str">
        <f t="shared" si="3060"/>
        <v/>
      </c>
      <c r="AV616" s="448" t="str">
        <f t="shared" si="1"/>
        <v/>
      </c>
      <c r="AW616" s="447" t="str">
        <f t="shared" ref="AW616:AY616" si="3061">IF($C616&lt;&gt;"",U616+X616,"")</f>
        <v/>
      </c>
      <c r="AX616" s="447" t="str">
        <f t="shared" si="3061"/>
        <v/>
      </c>
      <c r="AY616" s="447" t="str">
        <f t="shared" si="3061"/>
        <v/>
      </c>
      <c r="AZ616" s="448" t="str">
        <f t="shared" si="3"/>
        <v/>
      </c>
      <c r="BA616" s="447" t="str">
        <f t="shared" ref="BA616:BC616" si="3062">IF($C616&lt;&gt;"",AA616+AD616,"")</f>
        <v/>
      </c>
      <c r="BB616" s="447" t="str">
        <f t="shared" si="3062"/>
        <v/>
      </c>
      <c r="BC616" s="447" t="str">
        <f t="shared" si="3062"/>
        <v/>
      </c>
      <c r="BD616" s="448" t="str">
        <f t="shared" si="5"/>
        <v/>
      </c>
      <c r="BE616" s="447" t="str">
        <f t="shared" ref="BE616:BG616" si="3063">IF($C616&lt;&gt;"",AG616+AJ616,"")</f>
        <v/>
      </c>
      <c r="BF616" s="447" t="str">
        <f t="shared" si="3063"/>
        <v/>
      </c>
      <c r="BG616" s="447" t="str">
        <f t="shared" si="3063"/>
        <v/>
      </c>
      <c r="BH616" s="428" t="str">
        <f t="shared" si="7"/>
        <v/>
      </c>
      <c r="BI616" s="447" t="str">
        <f t="shared" ref="BI616:BK616" si="3064">IF($C616&lt;&gt;"",AJ616+AM616,"")</f>
        <v/>
      </c>
      <c r="BJ616" s="447" t="str">
        <f t="shared" si="3064"/>
        <v/>
      </c>
      <c r="BK616" s="447" t="str">
        <f t="shared" si="3064"/>
        <v/>
      </c>
      <c r="BL616" s="428" t="str">
        <f t="shared" si="9"/>
        <v/>
      </c>
    </row>
    <row r="617" spans="1:64" ht="24.75" customHeight="1">
      <c r="A617" s="449"/>
      <c r="B617" s="431"/>
      <c r="C617" s="432"/>
      <c r="D617" s="433"/>
      <c r="E617" s="434"/>
      <c r="F617" s="435"/>
      <c r="G617" s="436"/>
      <c r="H617" s="437"/>
      <c r="I617" s="437"/>
      <c r="J617" s="437"/>
      <c r="K617" s="435"/>
      <c r="L617" s="450"/>
      <c r="M617" s="439"/>
      <c r="N617" s="440"/>
      <c r="O617" s="441"/>
      <c r="P617" s="442"/>
      <c r="Q617" s="443"/>
      <c r="R617" s="441"/>
      <c r="S617" s="442"/>
      <c r="T617" s="443"/>
      <c r="U617" s="444"/>
      <c r="V617" s="444"/>
      <c r="W617" s="445"/>
      <c r="X617" s="446"/>
      <c r="Y617" s="444"/>
      <c r="Z617" s="445"/>
      <c r="AA617" s="446"/>
      <c r="AB617" s="444"/>
      <c r="AC617" s="445"/>
      <c r="AD617" s="446"/>
      <c r="AE617" s="444"/>
      <c r="AF617" s="445"/>
      <c r="AG617" s="446"/>
      <c r="AH617" s="444"/>
      <c r="AI617" s="445"/>
      <c r="AJ617" s="446"/>
      <c r="AK617" s="444"/>
      <c r="AL617" s="445"/>
      <c r="AM617" s="446"/>
      <c r="AN617" s="444"/>
      <c r="AO617" s="445"/>
      <c r="AP617" s="446"/>
      <c r="AQ617" s="444"/>
      <c r="AR617" s="445"/>
      <c r="AS617" s="447" t="str">
        <f t="shared" ref="AS617:AU617" si="3065">IF($C617&lt;&gt;"",O617+R617,"")</f>
        <v/>
      </c>
      <c r="AT617" s="447" t="str">
        <f t="shared" si="3065"/>
        <v/>
      </c>
      <c r="AU617" s="447" t="str">
        <f t="shared" si="3065"/>
        <v/>
      </c>
      <c r="AV617" s="448" t="str">
        <f t="shared" si="1"/>
        <v/>
      </c>
      <c r="AW617" s="447" t="str">
        <f t="shared" ref="AW617:AY617" si="3066">IF($C617&lt;&gt;"",U617+X617,"")</f>
        <v/>
      </c>
      <c r="AX617" s="447" t="str">
        <f t="shared" si="3066"/>
        <v/>
      </c>
      <c r="AY617" s="447" t="str">
        <f t="shared" si="3066"/>
        <v/>
      </c>
      <c r="AZ617" s="448" t="str">
        <f t="shared" si="3"/>
        <v/>
      </c>
      <c r="BA617" s="447" t="str">
        <f t="shared" ref="BA617:BC617" si="3067">IF($C617&lt;&gt;"",AA617+AD617,"")</f>
        <v/>
      </c>
      <c r="BB617" s="447" t="str">
        <f t="shared" si="3067"/>
        <v/>
      </c>
      <c r="BC617" s="447" t="str">
        <f t="shared" si="3067"/>
        <v/>
      </c>
      <c r="BD617" s="448" t="str">
        <f t="shared" si="5"/>
        <v/>
      </c>
      <c r="BE617" s="447" t="str">
        <f t="shared" ref="BE617:BG617" si="3068">IF($C617&lt;&gt;"",AG617+AJ617,"")</f>
        <v/>
      </c>
      <c r="BF617" s="447" t="str">
        <f t="shared" si="3068"/>
        <v/>
      </c>
      <c r="BG617" s="447" t="str">
        <f t="shared" si="3068"/>
        <v/>
      </c>
      <c r="BH617" s="428" t="str">
        <f t="shared" si="7"/>
        <v/>
      </c>
      <c r="BI617" s="447" t="str">
        <f t="shared" ref="BI617:BK617" si="3069">IF($C617&lt;&gt;"",AJ617+AM617,"")</f>
        <v/>
      </c>
      <c r="BJ617" s="447" t="str">
        <f t="shared" si="3069"/>
        <v/>
      </c>
      <c r="BK617" s="447" t="str">
        <f t="shared" si="3069"/>
        <v/>
      </c>
      <c r="BL617" s="428" t="str">
        <f t="shared" si="9"/>
        <v/>
      </c>
    </row>
    <row r="618" spans="1:64" ht="24.75" customHeight="1">
      <c r="A618" s="449"/>
      <c r="B618" s="431"/>
      <c r="C618" s="432"/>
      <c r="D618" s="433"/>
      <c r="E618" s="434"/>
      <c r="F618" s="435"/>
      <c r="G618" s="436"/>
      <c r="H618" s="437"/>
      <c r="I618" s="437"/>
      <c r="J618" s="437"/>
      <c r="K618" s="435"/>
      <c r="L618" s="450"/>
      <c r="M618" s="439"/>
      <c r="N618" s="440"/>
      <c r="O618" s="441"/>
      <c r="P618" s="442"/>
      <c r="Q618" s="443"/>
      <c r="R618" s="441"/>
      <c r="S618" s="442"/>
      <c r="T618" s="443"/>
      <c r="U618" s="444"/>
      <c r="V618" s="444"/>
      <c r="W618" s="445"/>
      <c r="X618" s="446"/>
      <c r="Y618" s="444"/>
      <c r="Z618" s="445"/>
      <c r="AA618" s="446"/>
      <c r="AB618" s="444"/>
      <c r="AC618" s="445"/>
      <c r="AD618" s="446"/>
      <c r="AE618" s="444"/>
      <c r="AF618" s="445"/>
      <c r="AG618" s="446"/>
      <c r="AH618" s="444"/>
      <c r="AI618" s="445"/>
      <c r="AJ618" s="446"/>
      <c r="AK618" s="444"/>
      <c r="AL618" s="445"/>
      <c r="AM618" s="446"/>
      <c r="AN618" s="444"/>
      <c r="AO618" s="445"/>
      <c r="AP618" s="446"/>
      <c r="AQ618" s="444"/>
      <c r="AR618" s="445"/>
      <c r="AS618" s="447" t="str">
        <f t="shared" ref="AS618:AU618" si="3070">IF($C618&lt;&gt;"",O618+R618,"")</f>
        <v/>
      </c>
      <c r="AT618" s="447" t="str">
        <f t="shared" si="3070"/>
        <v/>
      </c>
      <c r="AU618" s="447" t="str">
        <f t="shared" si="3070"/>
        <v/>
      </c>
      <c r="AV618" s="448" t="str">
        <f t="shared" si="1"/>
        <v/>
      </c>
      <c r="AW618" s="447" t="str">
        <f t="shared" ref="AW618:AY618" si="3071">IF($C618&lt;&gt;"",U618+X618,"")</f>
        <v/>
      </c>
      <c r="AX618" s="447" t="str">
        <f t="shared" si="3071"/>
        <v/>
      </c>
      <c r="AY618" s="447" t="str">
        <f t="shared" si="3071"/>
        <v/>
      </c>
      <c r="AZ618" s="448" t="str">
        <f t="shared" si="3"/>
        <v/>
      </c>
      <c r="BA618" s="447" t="str">
        <f t="shared" ref="BA618:BC618" si="3072">IF($C618&lt;&gt;"",AA618+AD618,"")</f>
        <v/>
      </c>
      <c r="BB618" s="447" t="str">
        <f t="shared" si="3072"/>
        <v/>
      </c>
      <c r="BC618" s="447" t="str">
        <f t="shared" si="3072"/>
        <v/>
      </c>
      <c r="BD618" s="448" t="str">
        <f t="shared" si="5"/>
        <v/>
      </c>
      <c r="BE618" s="447" t="str">
        <f t="shared" ref="BE618:BG618" si="3073">IF($C618&lt;&gt;"",AG618+AJ618,"")</f>
        <v/>
      </c>
      <c r="BF618" s="447" t="str">
        <f t="shared" si="3073"/>
        <v/>
      </c>
      <c r="BG618" s="447" t="str">
        <f t="shared" si="3073"/>
        <v/>
      </c>
      <c r="BH618" s="428" t="str">
        <f t="shared" si="7"/>
        <v/>
      </c>
      <c r="BI618" s="447" t="str">
        <f t="shared" ref="BI618:BK618" si="3074">IF($C618&lt;&gt;"",AJ618+AM618,"")</f>
        <v/>
      </c>
      <c r="BJ618" s="447" t="str">
        <f t="shared" si="3074"/>
        <v/>
      </c>
      <c r="BK618" s="447" t="str">
        <f t="shared" si="3074"/>
        <v/>
      </c>
      <c r="BL618" s="428" t="str">
        <f t="shared" si="9"/>
        <v/>
      </c>
    </row>
    <row r="619" spans="1:64" ht="24.75" customHeight="1">
      <c r="A619" s="449"/>
      <c r="B619" s="431"/>
      <c r="C619" s="432"/>
      <c r="D619" s="433"/>
      <c r="E619" s="434"/>
      <c r="F619" s="435"/>
      <c r="G619" s="436"/>
      <c r="H619" s="437"/>
      <c r="I619" s="437"/>
      <c r="J619" s="437"/>
      <c r="K619" s="435"/>
      <c r="L619" s="450"/>
      <c r="M619" s="439"/>
      <c r="N619" s="440"/>
      <c r="O619" s="441"/>
      <c r="P619" s="442"/>
      <c r="Q619" s="443"/>
      <c r="R619" s="441"/>
      <c r="S619" s="442"/>
      <c r="T619" s="443"/>
      <c r="U619" s="444"/>
      <c r="V619" s="444"/>
      <c r="W619" s="445"/>
      <c r="X619" s="446"/>
      <c r="Y619" s="444"/>
      <c r="Z619" s="445"/>
      <c r="AA619" s="446"/>
      <c r="AB619" s="444"/>
      <c r="AC619" s="445"/>
      <c r="AD619" s="446"/>
      <c r="AE619" s="444"/>
      <c r="AF619" s="445"/>
      <c r="AG619" s="446"/>
      <c r="AH619" s="444"/>
      <c r="AI619" s="445"/>
      <c r="AJ619" s="446"/>
      <c r="AK619" s="444"/>
      <c r="AL619" s="445"/>
      <c r="AM619" s="446"/>
      <c r="AN619" s="444"/>
      <c r="AO619" s="445"/>
      <c r="AP619" s="446"/>
      <c r="AQ619" s="444"/>
      <c r="AR619" s="445"/>
      <c r="AS619" s="447" t="str">
        <f t="shared" ref="AS619:AU619" si="3075">IF($C619&lt;&gt;"",O619+R619,"")</f>
        <v/>
      </c>
      <c r="AT619" s="447" t="str">
        <f t="shared" si="3075"/>
        <v/>
      </c>
      <c r="AU619" s="447" t="str">
        <f t="shared" si="3075"/>
        <v/>
      </c>
      <c r="AV619" s="448" t="str">
        <f t="shared" si="1"/>
        <v/>
      </c>
      <c r="AW619" s="447" t="str">
        <f t="shared" ref="AW619:AY619" si="3076">IF($C619&lt;&gt;"",U619+X619,"")</f>
        <v/>
      </c>
      <c r="AX619" s="447" t="str">
        <f t="shared" si="3076"/>
        <v/>
      </c>
      <c r="AY619" s="447" t="str">
        <f t="shared" si="3076"/>
        <v/>
      </c>
      <c r="AZ619" s="448" t="str">
        <f t="shared" si="3"/>
        <v/>
      </c>
      <c r="BA619" s="447" t="str">
        <f t="shared" ref="BA619:BC619" si="3077">IF($C619&lt;&gt;"",AA619+AD619,"")</f>
        <v/>
      </c>
      <c r="BB619" s="447" t="str">
        <f t="shared" si="3077"/>
        <v/>
      </c>
      <c r="BC619" s="447" t="str">
        <f t="shared" si="3077"/>
        <v/>
      </c>
      <c r="BD619" s="448" t="str">
        <f t="shared" si="5"/>
        <v/>
      </c>
      <c r="BE619" s="447" t="str">
        <f t="shared" ref="BE619:BG619" si="3078">IF($C619&lt;&gt;"",AG619+AJ619,"")</f>
        <v/>
      </c>
      <c r="BF619" s="447" t="str">
        <f t="shared" si="3078"/>
        <v/>
      </c>
      <c r="BG619" s="447" t="str">
        <f t="shared" si="3078"/>
        <v/>
      </c>
      <c r="BH619" s="428" t="str">
        <f t="shared" si="7"/>
        <v/>
      </c>
      <c r="BI619" s="447" t="str">
        <f t="shared" ref="BI619:BK619" si="3079">IF($C619&lt;&gt;"",AJ619+AM619,"")</f>
        <v/>
      </c>
      <c r="BJ619" s="447" t="str">
        <f t="shared" si="3079"/>
        <v/>
      </c>
      <c r="BK619" s="447" t="str">
        <f t="shared" si="3079"/>
        <v/>
      </c>
      <c r="BL619" s="428" t="str">
        <f t="shared" si="9"/>
        <v/>
      </c>
    </row>
    <row r="620" spans="1:64" ht="24.75" customHeight="1">
      <c r="A620" s="449"/>
      <c r="B620" s="431"/>
      <c r="C620" s="432"/>
      <c r="D620" s="433"/>
      <c r="E620" s="434"/>
      <c r="F620" s="435"/>
      <c r="G620" s="436"/>
      <c r="H620" s="437"/>
      <c r="I620" s="437"/>
      <c r="J620" s="437"/>
      <c r="K620" s="435"/>
      <c r="L620" s="450"/>
      <c r="M620" s="439"/>
      <c r="N620" s="440"/>
      <c r="O620" s="441"/>
      <c r="P620" s="442"/>
      <c r="Q620" s="443"/>
      <c r="R620" s="441"/>
      <c r="S620" s="442"/>
      <c r="T620" s="443"/>
      <c r="U620" s="444"/>
      <c r="V620" s="444"/>
      <c r="W620" s="445"/>
      <c r="X620" s="446"/>
      <c r="Y620" s="444"/>
      <c r="Z620" s="445"/>
      <c r="AA620" s="446"/>
      <c r="AB620" s="444"/>
      <c r="AC620" s="445"/>
      <c r="AD620" s="446"/>
      <c r="AE620" s="444"/>
      <c r="AF620" s="445"/>
      <c r="AG620" s="446"/>
      <c r="AH620" s="444"/>
      <c r="AI620" s="445"/>
      <c r="AJ620" s="446"/>
      <c r="AK620" s="444"/>
      <c r="AL620" s="445"/>
      <c r="AM620" s="446"/>
      <c r="AN620" s="444"/>
      <c r="AO620" s="445"/>
      <c r="AP620" s="446"/>
      <c r="AQ620" s="444"/>
      <c r="AR620" s="445"/>
      <c r="AS620" s="447" t="str">
        <f t="shared" ref="AS620:AU620" si="3080">IF($C620&lt;&gt;"",O620+R620,"")</f>
        <v/>
      </c>
      <c r="AT620" s="447" t="str">
        <f t="shared" si="3080"/>
        <v/>
      </c>
      <c r="AU620" s="447" t="str">
        <f t="shared" si="3080"/>
        <v/>
      </c>
      <c r="AV620" s="448" t="str">
        <f t="shared" si="1"/>
        <v/>
      </c>
      <c r="AW620" s="447" t="str">
        <f t="shared" ref="AW620:AY620" si="3081">IF($C620&lt;&gt;"",U620+X620,"")</f>
        <v/>
      </c>
      <c r="AX620" s="447" t="str">
        <f t="shared" si="3081"/>
        <v/>
      </c>
      <c r="AY620" s="447" t="str">
        <f t="shared" si="3081"/>
        <v/>
      </c>
      <c r="AZ620" s="448" t="str">
        <f t="shared" si="3"/>
        <v/>
      </c>
      <c r="BA620" s="447" t="str">
        <f t="shared" ref="BA620:BC620" si="3082">IF($C620&lt;&gt;"",AA620+AD620,"")</f>
        <v/>
      </c>
      <c r="BB620" s="447" t="str">
        <f t="shared" si="3082"/>
        <v/>
      </c>
      <c r="BC620" s="447" t="str">
        <f t="shared" si="3082"/>
        <v/>
      </c>
      <c r="BD620" s="448" t="str">
        <f t="shared" si="5"/>
        <v/>
      </c>
      <c r="BE620" s="447" t="str">
        <f t="shared" ref="BE620:BG620" si="3083">IF($C620&lt;&gt;"",AG620+AJ620,"")</f>
        <v/>
      </c>
      <c r="BF620" s="447" t="str">
        <f t="shared" si="3083"/>
        <v/>
      </c>
      <c r="BG620" s="447" t="str">
        <f t="shared" si="3083"/>
        <v/>
      </c>
      <c r="BH620" s="428" t="str">
        <f t="shared" si="7"/>
        <v/>
      </c>
      <c r="BI620" s="447" t="str">
        <f t="shared" ref="BI620:BK620" si="3084">IF($C620&lt;&gt;"",AJ620+AM620,"")</f>
        <v/>
      </c>
      <c r="BJ620" s="447" t="str">
        <f t="shared" si="3084"/>
        <v/>
      </c>
      <c r="BK620" s="447" t="str">
        <f t="shared" si="3084"/>
        <v/>
      </c>
      <c r="BL620" s="428" t="str">
        <f t="shared" si="9"/>
        <v/>
      </c>
    </row>
    <row r="621" spans="1:64" ht="24.75" customHeight="1">
      <c r="A621" s="449"/>
      <c r="B621" s="431"/>
      <c r="C621" s="432"/>
      <c r="D621" s="433"/>
      <c r="E621" s="434"/>
      <c r="F621" s="435"/>
      <c r="G621" s="436"/>
      <c r="H621" s="437"/>
      <c r="I621" s="437"/>
      <c r="J621" s="437"/>
      <c r="K621" s="435"/>
      <c r="L621" s="450"/>
      <c r="M621" s="439"/>
      <c r="N621" s="440"/>
      <c r="O621" s="441"/>
      <c r="P621" s="442"/>
      <c r="Q621" s="443"/>
      <c r="R621" s="441"/>
      <c r="S621" s="442"/>
      <c r="T621" s="443"/>
      <c r="U621" s="444"/>
      <c r="V621" s="444"/>
      <c r="W621" s="445"/>
      <c r="X621" s="446"/>
      <c r="Y621" s="444"/>
      <c r="Z621" s="445"/>
      <c r="AA621" s="446"/>
      <c r="AB621" s="444"/>
      <c r="AC621" s="445"/>
      <c r="AD621" s="446"/>
      <c r="AE621" s="444"/>
      <c r="AF621" s="445"/>
      <c r="AG621" s="446"/>
      <c r="AH621" s="444"/>
      <c r="AI621" s="445"/>
      <c r="AJ621" s="446"/>
      <c r="AK621" s="444"/>
      <c r="AL621" s="445"/>
      <c r="AM621" s="446"/>
      <c r="AN621" s="444"/>
      <c r="AO621" s="445"/>
      <c r="AP621" s="446"/>
      <c r="AQ621" s="444"/>
      <c r="AR621" s="445"/>
      <c r="AS621" s="447" t="str">
        <f t="shared" ref="AS621:AU621" si="3085">IF($C621&lt;&gt;"",O621+R621,"")</f>
        <v/>
      </c>
      <c r="AT621" s="447" t="str">
        <f t="shared" si="3085"/>
        <v/>
      </c>
      <c r="AU621" s="447" t="str">
        <f t="shared" si="3085"/>
        <v/>
      </c>
      <c r="AV621" s="448" t="str">
        <f t="shared" si="1"/>
        <v/>
      </c>
      <c r="AW621" s="447" t="str">
        <f t="shared" ref="AW621:AY621" si="3086">IF($C621&lt;&gt;"",U621+X621,"")</f>
        <v/>
      </c>
      <c r="AX621" s="447" t="str">
        <f t="shared" si="3086"/>
        <v/>
      </c>
      <c r="AY621" s="447" t="str">
        <f t="shared" si="3086"/>
        <v/>
      </c>
      <c r="AZ621" s="448" t="str">
        <f t="shared" si="3"/>
        <v/>
      </c>
      <c r="BA621" s="447" t="str">
        <f t="shared" ref="BA621:BC621" si="3087">IF($C621&lt;&gt;"",AA621+AD621,"")</f>
        <v/>
      </c>
      <c r="BB621" s="447" t="str">
        <f t="shared" si="3087"/>
        <v/>
      </c>
      <c r="BC621" s="447" t="str">
        <f t="shared" si="3087"/>
        <v/>
      </c>
      <c r="BD621" s="448" t="str">
        <f t="shared" si="5"/>
        <v/>
      </c>
      <c r="BE621" s="447" t="str">
        <f t="shared" ref="BE621:BG621" si="3088">IF($C621&lt;&gt;"",AG621+AJ621,"")</f>
        <v/>
      </c>
      <c r="BF621" s="447" t="str">
        <f t="shared" si="3088"/>
        <v/>
      </c>
      <c r="BG621" s="447" t="str">
        <f t="shared" si="3088"/>
        <v/>
      </c>
      <c r="BH621" s="428" t="str">
        <f t="shared" si="7"/>
        <v/>
      </c>
      <c r="BI621" s="447" t="str">
        <f t="shared" ref="BI621:BK621" si="3089">IF($C621&lt;&gt;"",AJ621+AM621,"")</f>
        <v/>
      </c>
      <c r="BJ621" s="447" t="str">
        <f t="shared" si="3089"/>
        <v/>
      </c>
      <c r="BK621" s="447" t="str">
        <f t="shared" si="3089"/>
        <v/>
      </c>
      <c r="BL621" s="428" t="str">
        <f t="shared" si="9"/>
        <v/>
      </c>
    </row>
    <row r="622" spans="1:64" ht="24.75" customHeight="1">
      <c r="A622" s="449"/>
      <c r="B622" s="431"/>
      <c r="C622" s="432"/>
      <c r="D622" s="433"/>
      <c r="E622" s="434"/>
      <c r="F622" s="435"/>
      <c r="G622" s="436"/>
      <c r="H622" s="437"/>
      <c r="I622" s="437"/>
      <c r="J622" s="437"/>
      <c r="K622" s="435"/>
      <c r="L622" s="450"/>
      <c r="M622" s="439"/>
      <c r="N622" s="440"/>
      <c r="O622" s="441"/>
      <c r="P622" s="442"/>
      <c r="Q622" s="443"/>
      <c r="R622" s="441"/>
      <c r="S622" s="442"/>
      <c r="T622" s="443"/>
      <c r="U622" s="444"/>
      <c r="V622" s="444"/>
      <c r="W622" s="445"/>
      <c r="X622" s="446"/>
      <c r="Y622" s="444"/>
      <c r="Z622" s="445"/>
      <c r="AA622" s="446"/>
      <c r="AB622" s="444"/>
      <c r="AC622" s="445"/>
      <c r="AD622" s="446"/>
      <c r="AE622" s="444"/>
      <c r="AF622" s="445"/>
      <c r="AG622" s="446"/>
      <c r="AH622" s="444"/>
      <c r="AI622" s="445"/>
      <c r="AJ622" s="446"/>
      <c r="AK622" s="444"/>
      <c r="AL622" s="445"/>
      <c r="AM622" s="446"/>
      <c r="AN622" s="444"/>
      <c r="AO622" s="445"/>
      <c r="AP622" s="446"/>
      <c r="AQ622" s="444"/>
      <c r="AR622" s="445"/>
      <c r="AS622" s="447" t="str">
        <f t="shared" ref="AS622:AU622" si="3090">IF($C622&lt;&gt;"",O622+R622,"")</f>
        <v/>
      </c>
      <c r="AT622" s="447" t="str">
        <f t="shared" si="3090"/>
        <v/>
      </c>
      <c r="AU622" s="447" t="str">
        <f t="shared" si="3090"/>
        <v/>
      </c>
      <c r="AV622" s="448" t="str">
        <f t="shared" si="1"/>
        <v/>
      </c>
      <c r="AW622" s="447" t="str">
        <f t="shared" ref="AW622:AY622" si="3091">IF($C622&lt;&gt;"",U622+X622,"")</f>
        <v/>
      </c>
      <c r="AX622" s="447" t="str">
        <f t="shared" si="3091"/>
        <v/>
      </c>
      <c r="AY622" s="447" t="str">
        <f t="shared" si="3091"/>
        <v/>
      </c>
      <c r="AZ622" s="448" t="str">
        <f t="shared" si="3"/>
        <v/>
      </c>
      <c r="BA622" s="447" t="str">
        <f t="shared" ref="BA622:BC622" si="3092">IF($C622&lt;&gt;"",AA622+AD622,"")</f>
        <v/>
      </c>
      <c r="BB622" s="447" t="str">
        <f t="shared" si="3092"/>
        <v/>
      </c>
      <c r="BC622" s="447" t="str">
        <f t="shared" si="3092"/>
        <v/>
      </c>
      <c r="BD622" s="448" t="str">
        <f t="shared" si="5"/>
        <v/>
      </c>
      <c r="BE622" s="447" t="str">
        <f t="shared" ref="BE622:BG622" si="3093">IF($C622&lt;&gt;"",AG622+AJ622,"")</f>
        <v/>
      </c>
      <c r="BF622" s="447" t="str">
        <f t="shared" si="3093"/>
        <v/>
      </c>
      <c r="BG622" s="447" t="str">
        <f t="shared" si="3093"/>
        <v/>
      </c>
      <c r="BH622" s="428" t="str">
        <f t="shared" si="7"/>
        <v/>
      </c>
      <c r="BI622" s="447" t="str">
        <f t="shared" ref="BI622:BK622" si="3094">IF($C622&lt;&gt;"",AJ622+AM622,"")</f>
        <v/>
      </c>
      <c r="BJ622" s="447" t="str">
        <f t="shared" si="3094"/>
        <v/>
      </c>
      <c r="BK622" s="447" t="str">
        <f t="shared" si="3094"/>
        <v/>
      </c>
      <c r="BL622" s="428" t="str">
        <f t="shared" si="9"/>
        <v/>
      </c>
    </row>
    <row r="623" spans="1:64" ht="24.75" customHeight="1">
      <c r="A623" s="449"/>
      <c r="B623" s="431"/>
      <c r="C623" s="432"/>
      <c r="D623" s="433"/>
      <c r="E623" s="434"/>
      <c r="F623" s="435"/>
      <c r="G623" s="436"/>
      <c r="H623" s="437"/>
      <c r="I623" s="437"/>
      <c r="J623" s="437"/>
      <c r="K623" s="435"/>
      <c r="L623" s="450"/>
      <c r="M623" s="439"/>
      <c r="N623" s="440"/>
      <c r="O623" s="441"/>
      <c r="P623" s="442"/>
      <c r="Q623" s="443"/>
      <c r="R623" s="441"/>
      <c r="S623" s="442"/>
      <c r="T623" s="443"/>
      <c r="U623" s="444"/>
      <c r="V623" s="444"/>
      <c r="W623" s="445"/>
      <c r="X623" s="446"/>
      <c r="Y623" s="444"/>
      <c r="Z623" s="445"/>
      <c r="AA623" s="446"/>
      <c r="AB623" s="444"/>
      <c r="AC623" s="445"/>
      <c r="AD623" s="446"/>
      <c r="AE623" s="444"/>
      <c r="AF623" s="445"/>
      <c r="AG623" s="446"/>
      <c r="AH623" s="444"/>
      <c r="AI623" s="445"/>
      <c r="AJ623" s="446"/>
      <c r="AK623" s="444"/>
      <c r="AL623" s="445"/>
      <c r="AM623" s="446"/>
      <c r="AN623" s="444"/>
      <c r="AO623" s="445"/>
      <c r="AP623" s="446"/>
      <c r="AQ623" s="444"/>
      <c r="AR623" s="445"/>
      <c r="AS623" s="447" t="str">
        <f t="shared" ref="AS623:AU623" si="3095">IF($C623&lt;&gt;"",O623+R623,"")</f>
        <v/>
      </c>
      <c r="AT623" s="447" t="str">
        <f t="shared" si="3095"/>
        <v/>
      </c>
      <c r="AU623" s="447" t="str">
        <f t="shared" si="3095"/>
        <v/>
      </c>
      <c r="AV623" s="448" t="str">
        <f t="shared" si="1"/>
        <v/>
      </c>
      <c r="AW623" s="447" t="str">
        <f t="shared" ref="AW623:AY623" si="3096">IF($C623&lt;&gt;"",U623+X623,"")</f>
        <v/>
      </c>
      <c r="AX623" s="447" t="str">
        <f t="shared" si="3096"/>
        <v/>
      </c>
      <c r="AY623" s="447" t="str">
        <f t="shared" si="3096"/>
        <v/>
      </c>
      <c r="AZ623" s="448" t="str">
        <f t="shared" si="3"/>
        <v/>
      </c>
      <c r="BA623" s="447" t="str">
        <f t="shared" ref="BA623:BC623" si="3097">IF($C623&lt;&gt;"",AA623+AD623,"")</f>
        <v/>
      </c>
      <c r="BB623" s="447" t="str">
        <f t="shared" si="3097"/>
        <v/>
      </c>
      <c r="BC623" s="447" t="str">
        <f t="shared" si="3097"/>
        <v/>
      </c>
      <c r="BD623" s="448" t="str">
        <f t="shared" si="5"/>
        <v/>
      </c>
      <c r="BE623" s="447" t="str">
        <f t="shared" ref="BE623:BG623" si="3098">IF($C623&lt;&gt;"",AG623+AJ623,"")</f>
        <v/>
      </c>
      <c r="BF623" s="447" t="str">
        <f t="shared" si="3098"/>
        <v/>
      </c>
      <c r="BG623" s="447" t="str">
        <f t="shared" si="3098"/>
        <v/>
      </c>
      <c r="BH623" s="428" t="str">
        <f t="shared" si="7"/>
        <v/>
      </c>
      <c r="BI623" s="447" t="str">
        <f t="shared" ref="BI623:BK623" si="3099">IF($C623&lt;&gt;"",AJ623+AM623,"")</f>
        <v/>
      </c>
      <c r="BJ623" s="447" t="str">
        <f t="shared" si="3099"/>
        <v/>
      </c>
      <c r="BK623" s="447" t="str">
        <f t="shared" si="3099"/>
        <v/>
      </c>
      <c r="BL623" s="428" t="str">
        <f t="shared" si="9"/>
        <v/>
      </c>
    </row>
    <row r="624" spans="1:64" ht="24.75" customHeight="1">
      <c r="A624" s="449"/>
      <c r="B624" s="431"/>
      <c r="C624" s="432"/>
      <c r="D624" s="433"/>
      <c r="E624" s="434"/>
      <c r="F624" s="435"/>
      <c r="G624" s="436"/>
      <c r="H624" s="437"/>
      <c r="I624" s="437"/>
      <c r="J624" s="437"/>
      <c r="K624" s="435"/>
      <c r="L624" s="450"/>
      <c r="M624" s="439"/>
      <c r="N624" s="440"/>
      <c r="O624" s="441"/>
      <c r="P624" s="442"/>
      <c r="Q624" s="443"/>
      <c r="R624" s="441"/>
      <c r="S624" s="442"/>
      <c r="T624" s="443"/>
      <c r="U624" s="444"/>
      <c r="V624" s="444"/>
      <c r="W624" s="445"/>
      <c r="X624" s="446"/>
      <c r="Y624" s="444"/>
      <c r="Z624" s="445"/>
      <c r="AA624" s="446"/>
      <c r="AB624" s="444"/>
      <c r="AC624" s="445"/>
      <c r="AD624" s="446"/>
      <c r="AE624" s="444"/>
      <c r="AF624" s="445"/>
      <c r="AG624" s="446"/>
      <c r="AH624" s="444"/>
      <c r="AI624" s="445"/>
      <c r="AJ624" s="446"/>
      <c r="AK624" s="444"/>
      <c r="AL624" s="445"/>
      <c r="AM624" s="446"/>
      <c r="AN624" s="444"/>
      <c r="AO624" s="445"/>
      <c r="AP624" s="446"/>
      <c r="AQ624" s="444"/>
      <c r="AR624" s="445"/>
      <c r="AS624" s="447" t="str">
        <f t="shared" ref="AS624:AU624" si="3100">IF($C624&lt;&gt;"",O624+R624,"")</f>
        <v/>
      </c>
      <c r="AT624" s="447" t="str">
        <f t="shared" si="3100"/>
        <v/>
      </c>
      <c r="AU624" s="447" t="str">
        <f t="shared" si="3100"/>
        <v/>
      </c>
      <c r="AV624" s="448" t="str">
        <f t="shared" si="1"/>
        <v/>
      </c>
      <c r="AW624" s="447" t="str">
        <f t="shared" ref="AW624:AY624" si="3101">IF($C624&lt;&gt;"",U624+X624,"")</f>
        <v/>
      </c>
      <c r="AX624" s="447" t="str">
        <f t="shared" si="3101"/>
        <v/>
      </c>
      <c r="AY624" s="447" t="str">
        <f t="shared" si="3101"/>
        <v/>
      </c>
      <c r="AZ624" s="448" t="str">
        <f t="shared" si="3"/>
        <v/>
      </c>
      <c r="BA624" s="447" t="str">
        <f t="shared" ref="BA624:BC624" si="3102">IF($C624&lt;&gt;"",AA624+AD624,"")</f>
        <v/>
      </c>
      <c r="BB624" s="447" t="str">
        <f t="shared" si="3102"/>
        <v/>
      </c>
      <c r="BC624" s="447" t="str">
        <f t="shared" si="3102"/>
        <v/>
      </c>
      <c r="BD624" s="448" t="str">
        <f t="shared" si="5"/>
        <v/>
      </c>
      <c r="BE624" s="447" t="str">
        <f t="shared" ref="BE624:BG624" si="3103">IF($C624&lt;&gt;"",AG624+AJ624,"")</f>
        <v/>
      </c>
      <c r="BF624" s="447" t="str">
        <f t="shared" si="3103"/>
        <v/>
      </c>
      <c r="BG624" s="447" t="str">
        <f t="shared" si="3103"/>
        <v/>
      </c>
      <c r="BH624" s="428" t="str">
        <f t="shared" si="7"/>
        <v/>
      </c>
      <c r="BI624" s="447" t="str">
        <f t="shared" ref="BI624:BK624" si="3104">IF($C624&lt;&gt;"",AJ624+AM624,"")</f>
        <v/>
      </c>
      <c r="BJ624" s="447" t="str">
        <f t="shared" si="3104"/>
        <v/>
      </c>
      <c r="BK624" s="447" t="str">
        <f t="shared" si="3104"/>
        <v/>
      </c>
      <c r="BL624" s="428" t="str">
        <f t="shared" si="9"/>
        <v/>
      </c>
    </row>
    <row r="625" spans="1:64" ht="24.75" customHeight="1">
      <c r="A625" s="449"/>
      <c r="B625" s="431"/>
      <c r="C625" s="432"/>
      <c r="D625" s="433"/>
      <c r="E625" s="434"/>
      <c r="F625" s="435"/>
      <c r="G625" s="436"/>
      <c r="H625" s="437"/>
      <c r="I625" s="437"/>
      <c r="J625" s="437"/>
      <c r="K625" s="435"/>
      <c r="L625" s="450"/>
      <c r="M625" s="439"/>
      <c r="N625" s="440"/>
      <c r="O625" s="441"/>
      <c r="P625" s="442"/>
      <c r="Q625" s="443"/>
      <c r="R625" s="441"/>
      <c r="S625" s="442"/>
      <c r="T625" s="443"/>
      <c r="U625" s="444"/>
      <c r="V625" s="444"/>
      <c r="W625" s="445"/>
      <c r="X625" s="446"/>
      <c r="Y625" s="444"/>
      <c r="Z625" s="445"/>
      <c r="AA625" s="446"/>
      <c r="AB625" s="444"/>
      <c r="AC625" s="445"/>
      <c r="AD625" s="446"/>
      <c r="AE625" s="444"/>
      <c r="AF625" s="445"/>
      <c r="AG625" s="446"/>
      <c r="AH625" s="444"/>
      <c r="AI625" s="445"/>
      <c r="AJ625" s="446"/>
      <c r="AK625" s="444"/>
      <c r="AL625" s="445"/>
      <c r="AM625" s="446"/>
      <c r="AN625" s="444"/>
      <c r="AO625" s="445"/>
      <c r="AP625" s="446"/>
      <c r="AQ625" s="444"/>
      <c r="AR625" s="445"/>
      <c r="AS625" s="447" t="str">
        <f t="shared" ref="AS625:AU625" si="3105">IF($C625&lt;&gt;"",O625+R625,"")</f>
        <v/>
      </c>
      <c r="AT625" s="447" t="str">
        <f t="shared" si="3105"/>
        <v/>
      </c>
      <c r="AU625" s="447" t="str">
        <f t="shared" si="3105"/>
        <v/>
      </c>
      <c r="AV625" s="448" t="str">
        <f t="shared" si="1"/>
        <v/>
      </c>
      <c r="AW625" s="447" t="str">
        <f t="shared" ref="AW625:AY625" si="3106">IF($C625&lt;&gt;"",U625+X625,"")</f>
        <v/>
      </c>
      <c r="AX625" s="447" t="str">
        <f t="shared" si="3106"/>
        <v/>
      </c>
      <c r="AY625" s="447" t="str">
        <f t="shared" si="3106"/>
        <v/>
      </c>
      <c r="AZ625" s="448" t="str">
        <f t="shared" si="3"/>
        <v/>
      </c>
      <c r="BA625" s="447" t="str">
        <f t="shared" ref="BA625:BC625" si="3107">IF($C625&lt;&gt;"",AA625+AD625,"")</f>
        <v/>
      </c>
      <c r="BB625" s="447" t="str">
        <f t="shared" si="3107"/>
        <v/>
      </c>
      <c r="BC625" s="447" t="str">
        <f t="shared" si="3107"/>
        <v/>
      </c>
      <c r="BD625" s="448" t="str">
        <f t="shared" si="5"/>
        <v/>
      </c>
      <c r="BE625" s="447" t="str">
        <f t="shared" ref="BE625:BG625" si="3108">IF($C625&lt;&gt;"",AG625+AJ625,"")</f>
        <v/>
      </c>
      <c r="BF625" s="447" t="str">
        <f t="shared" si="3108"/>
        <v/>
      </c>
      <c r="BG625" s="447" t="str">
        <f t="shared" si="3108"/>
        <v/>
      </c>
      <c r="BH625" s="428" t="str">
        <f t="shared" si="7"/>
        <v/>
      </c>
      <c r="BI625" s="447" t="str">
        <f t="shared" ref="BI625:BK625" si="3109">IF($C625&lt;&gt;"",AJ625+AM625,"")</f>
        <v/>
      </c>
      <c r="BJ625" s="447" t="str">
        <f t="shared" si="3109"/>
        <v/>
      </c>
      <c r="BK625" s="447" t="str">
        <f t="shared" si="3109"/>
        <v/>
      </c>
      <c r="BL625" s="428" t="str">
        <f t="shared" si="9"/>
        <v/>
      </c>
    </row>
    <row r="626" spans="1:64" ht="24.75" customHeight="1">
      <c r="A626" s="449"/>
      <c r="B626" s="431"/>
      <c r="C626" s="432"/>
      <c r="D626" s="433"/>
      <c r="E626" s="434"/>
      <c r="F626" s="435"/>
      <c r="G626" s="436"/>
      <c r="H626" s="437"/>
      <c r="I626" s="437"/>
      <c r="J626" s="437"/>
      <c r="K626" s="435"/>
      <c r="L626" s="450"/>
      <c r="M626" s="439"/>
      <c r="N626" s="440"/>
      <c r="O626" s="441"/>
      <c r="P626" s="442"/>
      <c r="Q626" s="443"/>
      <c r="R626" s="441"/>
      <c r="S626" s="442"/>
      <c r="T626" s="443"/>
      <c r="U626" s="444"/>
      <c r="V626" s="444"/>
      <c r="W626" s="445"/>
      <c r="X626" s="446"/>
      <c r="Y626" s="444"/>
      <c r="Z626" s="445"/>
      <c r="AA626" s="446"/>
      <c r="AB626" s="444"/>
      <c r="AC626" s="445"/>
      <c r="AD626" s="446"/>
      <c r="AE626" s="444"/>
      <c r="AF626" s="445"/>
      <c r="AG626" s="446"/>
      <c r="AH626" s="444"/>
      <c r="AI626" s="445"/>
      <c r="AJ626" s="446"/>
      <c r="AK626" s="444"/>
      <c r="AL626" s="445"/>
      <c r="AM626" s="446"/>
      <c r="AN626" s="444"/>
      <c r="AO626" s="445"/>
      <c r="AP626" s="446"/>
      <c r="AQ626" s="444"/>
      <c r="AR626" s="445"/>
      <c r="AS626" s="447" t="str">
        <f t="shared" ref="AS626:AU626" si="3110">IF($C626&lt;&gt;"",O626+R626,"")</f>
        <v/>
      </c>
      <c r="AT626" s="447" t="str">
        <f t="shared" si="3110"/>
        <v/>
      </c>
      <c r="AU626" s="447" t="str">
        <f t="shared" si="3110"/>
        <v/>
      </c>
      <c r="AV626" s="448" t="str">
        <f t="shared" si="1"/>
        <v/>
      </c>
      <c r="AW626" s="447" t="str">
        <f t="shared" ref="AW626:AY626" si="3111">IF($C626&lt;&gt;"",U626+X626,"")</f>
        <v/>
      </c>
      <c r="AX626" s="447" t="str">
        <f t="shared" si="3111"/>
        <v/>
      </c>
      <c r="AY626" s="447" t="str">
        <f t="shared" si="3111"/>
        <v/>
      </c>
      <c r="AZ626" s="448" t="str">
        <f t="shared" si="3"/>
        <v/>
      </c>
      <c r="BA626" s="447" t="str">
        <f t="shared" ref="BA626:BC626" si="3112">IF($C626&lt;&gt;"",AA626+AD626,"")</f>
        <v/>
      </c>
      <c r="BB626" s="447" t="str">
        <f t="shared" si="3112"/>
        <v/>
      </c>
      <c r="BC626" s="447" t="str">
        <f t="shared" si="3112"/>
        <v/>
      </c>
      <c r="BD626" s="448" t="str">
        <f t="shared" si="5"/>
        <v/>
      </c>
      <c r="BE626" s="447" t="str">
        <f t="shared" ref="BE626:BG626" si="3113">IF($C626&lt;&gt;"",AG626+AJ626,"")</f>
        <v/>
      </c>
      <c r="BF626" s="447" t="str">
        <f t="shared" si="3113"/>
        <v/>
      </c>
      <c r="BG626" s="447" t="str">
        <f t="shared" si="3113"/>
        <v/>
      </c>
      <c r="BH626" s="428" t="str">
        <f t="shared" si="7"/>
        <v/>
      </c>
      <c r="BI626" s="447" t="str">
        <f t="shared" ref="BI626:BK626" si="3114">IF($C626&lt;&gt;"",AJ626+AM626,"")</f>
        <v/>
      </c>
      <c r="BJ626" s="447" t="str">
        <f t="shared" si="3114"/>
        <v/>
      </c>
      <c r="BK626" s="447" t="str">
        <f t="shared" si="3114"/>
        <v/>
      </c>
      <c r="BL626" s="428" t="str">
        <f t="shared" si="9"/>
        <v/>
      </c>
    </row>
    <row r="627" spans="1:64" ht="24.75" customHeight="1">
      <c r="A627" s="449"/>
      <c r="B627" s="431"/>
      <c r="C627" s="432"/>
      <c r="D627" s="433"/>
      <c r="E627" s="434"/>
      <c r="F627" s="435"/>
      <c r="G627" s="436"/>
      <c r="H627" s="437"/>
      <c r="I627" s="437"/>
      <c r="J627" s="437"/>
      <c r="K627" s="435"/>
      <c r="L627" s="450"/>
      <c r="M627" s="439"/>
      <c r="N627" s="440"/>
      <c r="O627" s="441"/>
      <c r="P627" s="442"/>
      <c r="Q627" s="443"/>
      <c r="R627" s="441"/>
      <c r="S627" s="442"/>
      <c r="T627" s="443"/>
      <c r="U627" s="444"/>
      <c r="V627" s="444"/>
      <c r="W627" s="445"/>
      <c r="X627" s="446"/>
      <c r="Y627" s="444"/>
      <c r="Z627" s="445"/>
      <c r="AA627" s="446"/>
      <c r="AB627" s="444"/>
      <c r="AC627" s="445"/>
      <c r="AD627" s="446"/>
      <c r="AE627" s="444"/>
      <c r="AF627" s="445"/>
      <c r="AG627" s="446"/>
      <c r="AH627" s="444"/>
      <c r="AI627" s="445"/>
      <c r="AJ627" s="446"/>
      <c r="AK627" s="444"/>
      <c r="AL627" s="445"/>
      <c r="AM627" s="446"/>
      <c r="AN627" s="444"/>
      <c r="AO627" s="445"/>
      <c r="AP627" s="446"/>
      <c r="AQ627" s="444"/>
      <c r="AR627" s="445"/>
      <c r="AS627" s="447" t="str">
        <f t="shared" ref="AS627:AU627" si="3115">IF($C627&lt;&gt;"",O627+R627,"")</f>
        <v/>
      </c>
      <c r="AT627" s="447" t="str">
        <f t="shared" si="3115"/>
        <v/>
      </c>
      <c r="AU627" s="447" t="str">
        <f t="shared" si="3115"/>
        <v/>
      </c>
      <c r="AV627" s="448" t="str">
        <f t="shared" si="1"/>
        <v/>
      </c>
      <c r="AW627" s="447" t="str">
        <f t="shared" ref="AW627:AY627" si="3116">IF($C627&lt;&gt;"",U627+X627,"")</f>
        <v/>
      </c>
      <c r="AX627" s="447" t="str">
        <f t="shared" si="3116"/>
        <v/>
      </c>
      <c r="AY627" s="447" t="str">
        <f t="shared" si="3116"/>
        <v/>
      </c>
      <c r="AZ627" s="448" t="str">
        <f t="shared" si="3"/>
        <v/>
      </c>
      <c r="BA627" s="447" t="str">
        <f t="shared" ref="BA627:BC627" si="3117">IF($C627&lt;&gt;"",AA627+AD627,"")</f>
        <v/>
      </c>
      <c r="BB627" s="447" t="str">
        <f t="shared" si="3117"/>
        <v/>
      </c>
      <c r="BC627" s="447" t="str">
        <f t="shared" si="3117"/>
        <v/>
      </c>
      <c r="BD627" s="448" t="str">
        <f t="shared" si="5"/>
        <v/>
      </c>
      <c r="BE627" s="447" t="str">
        <f t="shared" ref="BE627:BG627" si="3118">IF($C627&lt;&gt;"",AG627+AJ627,"")</f>
        <v/>
      </c>
      <c r="BF627" s="447" t="str">
        <f t="shared" si="3118"/>
        <v/>
      </c>
      <c r="BG627" s="447" t="str">
        <f t="shared" si="3118"/>
        <v/>
      </c>
      <c r="BH627" s="428" t="str">
        <f t="shared" si="7"/>
        <v/>
      </c>
      <c r="BI627" s="447" t="str">
        <f t="shared" ref="BI627:BK627" si="3119">IF($C627&lt;&gt;"",AJ627+AM627,"")</f>
        <v/>
      </c>
      <c r="BJ627" s="447" t="str">
        <f t="shared" si="3119"/>
        <v/>
      </c>
      <c r="BK627" s="447" t="str">
        <f t="shared" si="3119"/>
        <v/>
      </c>
      <c r="BL627" s="428" t="str">
        <f t="shared" si="9"/>
        <v/>
      </c>
    </row>
    <row r="628" spans="1:64" ht="24.75" customHeight="1">
      <c r="A628" s="449"/>
      <c r="B628" s="431"/>
      <c r="C628" s="432"/>
      <c r="D628" s="433"/>
      <c r="E628" s="434"/>
      <c r="F628" s="435"/>
      <c r="G628" s="436"/>
      <c r="H628" s="437"/>
      <c r="I628" s="437"/>
      <c r="J628" s="437"/>
      <c r="K628" s="435"/>
      <c r="L628" s="450"/>
      <c r="M628" s="439"/>
      <c r="N628" s="440"/>
      <c r="O628" s="441"/>
      <c r="P628" s="442"/>
      <c r="Q628" s="443"/>
      <c r="R628" s="441"/>
      <c r="S628" s="442"/>
      <c r="T628" s="443"/>
      <c r="U628" s="444"/>
      <c r="V628" s="444"/>
      <c r="W628" s="445"/>
      <c r="X628" s="446"/>
      <c r="Y628" s="444"/>
      <c r="Z628" s="445"/>
      <c r="AA628" s="446"/>
      <c r="AB628" s="444"/>
      <c r="AC628" s="445"/>
      <c r="AD628" s="446"/>
      <c r="AE628" s="444"/>
      <c r="AF628" s="445"/>
      <c r="AG628" s="446"/>
      <c r="AH628" s="444"/>
      <c r="AI628" s="445"/>
      <c r="AJ628" s="446"/>
      <c r="AK628" s="444"/>
      <c r="AL628" s="445"/>
      <c r="AM628" s="446"/>
      <c r="AN628" s="444"/>
      <c r="AO628" s="445"/>
      <c r="AP628" s="446"/>
      <c r="AQ628" s="444"/>
      <c r="AR628" s="445"/>
      <c r="AS628" s="447" t="str">
        <f t="shared" ref="AS628:AU628" si="3120">IF($C628&lt;&gt;"",O628+R628,"")</f>
        <v/>
      </c>
      <c r="AT628" s="447" t="str">
        <f t="shared" si="3120"/>
        <v/>
      </c>
      <c r="AU628" s="447" t="str">
        <f t="shared" si="3120"/>
        <v/>
      </c>
      <c r="AV628" s="448" t="str">
        <f t="shared" si="1"/>
        <v/>
      </c>
      <c r="AW628" s="447" t="str">
        <f t="shared" ref="AW628:AY628" si="3121">IF($C628&lt;&gt;"",U628+X628,"")</f>
        <v/>
      </c>
      <c r="AX628" s="447" t="str">
        <f t="shared" si="3121"/>
        <v/>
      </c>
      <c r="AY628" s="447" t="str">
        <f t="shared" si="3121"/>
        <v/>
      </c>
      <c r="AZ628" s="448" t="str">
        <f t="shared" si="3"/>
        <v/>
      </c>
      <c r="BA628" s="447" t="str">
        <f t="shared" ref="BA628:BC628" si="3122">IF($C628&lt;&gt;"",AA628+AD628,"")</f>
        <v/>
      </c>
      <c r="BB628" s="447" t="str">
        <f t="shared" si="3122"/>
        <v/>
      </c>
      <c r="BC628" s="447" t="str">
        <f t="shared" si="3122"/>
        <v/>
      </c>
      <c r="BD628" s="448" t="str">
        <f t="shared" si="5"/>
        <v/>
      </c>
      <c r="BE628" s="447" t="str">
        <f t="shared" ref="BE628:BG628" si="3123">IF($C628&lt;&gt;"",AG628+AJ628,"")</f>
        <v/>
      </c>
      <c r="BF628" s="447" t="str">
        <f t="shared" si="3123"/>
        <v/>
      </c>
      <c r="BG628" s="447" t="str">
        <f t="shared" si="3123"/>
        <v/>
      </c>
      <c r="BH628" s="428" t="str">
        <f t="shared" si="7"/>
        <v/>
      </c>
      <c r="BI628" s="447" t="str">
        <f t="shared" ref="BI628:BK628" si="3124">IF($C628&lt;&gt;"",AJ628+AM628,"")</f>
        <v/>
      </c>
      <c r="BJ628" s="447" t="str">
        <f t="shared" si="3124"/>
        <v/>
      </c>
      <c r="BK628" s="447" t="str">
        <f t="shared" si="3124"/>
        <v/>
      </c>
      <c r="BL628" s="428" t="str">
        <f t="shared" si="9"/>
        <v/>
      </c>
    </row>
    <row r="629" spans="1:64" ht="24.75" customHeight="1">
      <c r="A629" s="449"/>
      <c r="B629" s="431"/>
      <c r="C629" s="432"/>
      <c r="D629" s="433"/>
      <c r="E629" s="434"/>
      <c r="F629" s="435"/>
      <c r="G629" s="436"/>
      <c r="H629" s="437"/>
      <c r="I629" s="437"/>
      <c r="J629" s="437"/>
      <c r="K629" s="435"/>
      <c r="L629" s="450"/>
      <c r="M629" s="439"/>
      <c r="N629" s="440"/>
      <c r="O629" s="441"/>
      <c r="P629" s="442"/>
      <c r="Q629" s="443"/>
      <c r="R629" s="441"/>
      <c r="S629" s="442"/>
      <c r="T629" s="443"/>
      <c r="U629" s="444"/>
      <c r="V629" s="444"/>
      <c r="W629" s="445"/>
      <c r="X629" s="446"/>
      <c r="Y629" s="444"/>
      <c r="Z629" s="445"/>
      <c r="AA629" s="446"/>
      <c r="AB629" s="444"/>
      <c r="AC629" s="445"/>
      <c r="AD629" s="446"/>
      <c r="AE629" s="444"/>
      <c r="AF629" s="445"/>
      <c r="AG629" s="446"/>
      <c r="AH629" s="444"/>
      <c r="AI629" s="445"/>
      <c r="AJ629" s="446"/>
      <c r="AK629" s="444"/>
      <c r="AL629" s="445"/>
      <c r="AM629" s="446"/>
      <c r="AN629" s="444"/>
      <c r="AO629" s="445"/>
      <c r="AP629" s="446"/>
      <c r="AQ629" s="444"/>
      <c r="AR629" s="445"/>
      <c r="AS629" s="447" t="str">
        <f t="shared" ref="AS629:AU629" si="3125">IF($C629&lt;&gt;"",O629+R629,"")</f>
        <v/>
      </c>
      <c r="AT629" s="447" t="str">
        <f t="shared" si="3125"/>
        <v/>
      </c>
      <c r="AU629" s="447" t="str">
        <f t="shared" si="3125"/>
        <v/>
      </c>
      <c r="AV629" s="448" t="str">
        <f t="shared" si="1"/>
        <v/>
      </c>
      <c r="AW629" s="447" t="str">
        <f t="shared" ref="AW629:AY629" si="3126">IF($C629&lt;&gt;"",U629+X629,"")</f>
        <v/>
      </c>
      <c r="AX629" s="447" t="str">
        <f t="shared" si="3126"/>
        <v/>
      </c>
      <c r="AY629" s="447" t="str">
        <f t="shared" si="3126"/>
        <v/>
      </c>
      <c r="AZ629" s="448" t="str">
        <f t="shared" si="3"/>
        <v/>
      </c>
      <c r="BA629" s="447" t="str">
        <f t="shared" ref="BA629:BC629" si="3127">IF($C629&lt;&gt;"",AA629+AD629,"")</f>
        <v/>
      </c>
      <c r="BB629" s="447" t="str">
        <f t="shared" si="3127"/>
        <v/>
      </c>
      <c r="BC629" s="447" t="str">
        <f t="shared" si="3127"/>
        <v/>
      </c>
      <c r="BD629" s="448" t="str">
        <f t="shared" si="5"/>
        <v/>
      </c>
      <c r="BE629" s="447" t="str">
        <f t="shared" ref="BE629:BG629" si="3128">IF($C629&lt;&gt;"",AG629+AJ629,"")</f>
        <v/>
      </c>
      <c r="BF629" s="447" t="str">
        <f t="shared" si="3128"/>
        <v/>
      </c>
      <c r="BG629" s="447" t="str">
        <f t="shared" si="3128"/>
        <v/>
      </c>
      <c r="BH629" s="428" t="str">
        <f t="shared" si="7"/>
        <v/>
      </c>
      <c r="BI629" s="447" t="str">
        <f t="shared" ref="BI629:BK629" si="3129">IF($C629&lt;&gt;"",AJ629+AM629,"")</f>
        <v/>
      </c>
      <c r="BJ629" s="447" t="str">
        <f t="shared" si="3129"/>
        <v/>
      </c>
      <c r="BK629" s="447" t="str">
        <f t="shared" si="3129"/>
        <v/>
      </c>
      <c r="BL629" s="428" t="str">
        <f t="shared" si="9"/>
        <v/>
      </c>
    </row>
    <row r="630" spans="1:64" ht="24.75" customHeight="1">
      <c r="A630" s="449"/>
      <c r="B630" s="431"/>
      <c r="C630" s="432"/>
      <c r="D630" s="433"/>
      <c r="E630" s="434"/>
      <c r="F630" s="435"/>
      <c r="G630" s="436"/>
      <c r="H630" s="437"/>
      <c r="I630" s="437"/>
      <c r="J630" s="437"/>
      <c r="K630" s="435"/>
      <c r="L630" s="450"/>
      <c r="M630" s="439"/>
      <c r="N630" s="440"/>
      <c r="O630" s="441"/>
      <c r="P630" s="442"/>
      <c r="Q630" s="443"/>
      <c r="R630" s="441"/>
      <c r="S630" s="442"/>
      <c r="T630" s="443"/>
      <c r="U630" s="444"/>
      <c r="V630" s="444"/>
      <c r="W630" s="445"/>
      <c r="X630" s="446"/>
      <c r="Y630" s="444"/>
      <c r="Z630" s="445"/>
      <c r="AA630" s="446"/>
      <c r="AB630" s="444"/>
      <c r="AC630" s="445"/>
      <c r="AD630" s="446"/>
      <c r="AE630" s="444"/>
      <c r="AF630" s="445"/>
      <c r="AG630" s="446"/>
      <c r="AH630" s="444"/>
      <c r="AI630" s="445"/>
      <c r="AJ630" s="446"/>
      <c r="AK630" s="444"/>
      <c r="AL630" s="445"/>
      <c r="AM630" s="446"/>
      <c r="AN630" s="444"/>
      <c r="AO630" s="445"/>
      <c r="AP630" s="446"/>
      <c r="AQ630" s="444"/>
      <c r="AR630" s="445"/>
      <c r="AS630" s="447" t="str">
        <f t="shared" ref="AS630:AU630" si="3130">IF($C630&lt;&gt;"",O630+R630,"")</f>
        <v/>
      </c>
      <c r="AT630" s="447" t="str">
        <f t="shared" si="3130"/>
        <v/>
      </c>
      <c r="AU630" s="447" t="str">
        <f t="shared" si="3130"/>
        <v/>
      </c>
      <c r="AV630" s="448" t="str">
        <f t="shared" si="1"/>
        <v/>
      </c>
      <c r="AW630" s="447" t="str">
        <f t="shared" ref="AW630:AY630" si="3131">IF($C630&lt;&gt;"",U630+X630,"")</f>
        <v/>
      </c>
      <c r="AX630" s="447" t="str">
        <f t="shared" si="3131"/>
        <v/>
      </c>
      <c r="AY630" s="447" t="str">
        <f t="shared" si="3131"/>
        <v/>
      </c>
      <c r="AZ630" s="448" t="str">
        <f t="shared" si="3"/>
        <v/>
      </c>
      <c r="BA630" s="447" t="str">
        <f t="shared" ref="BA630:BC630" si="3132">IF($C630&lt;&gt;"",AA630+AD630,"")</f>
        <v/>
      </c>
      <c r="BB630" s="447" t="str">
        <f t="shared" si="3132"/>
        <v/>
      </c>
      <c r="BC630" s="447" t="str">
        <f t="shared" si="3132"/>
        <v/>
      </c>
      <c r="BD630" s="448" t="str">
        <f t="shared" si="5"/>
        <v/>
      </c>
      <c r="BE630" s="447" t="str">
        <f t="shared" ref="BE630:BG630" si="3133">IF($C630&lt;&gt;"",AG630+AJ630,"")</f>
        <v/>
      </c>
      <c r="BF630" s="447" t="str">
        <f t="shared" si="3133"/>
        <v/>
      </c>
      <c r="BG630" s="447" t="str">
        <f t="shared" si="3133"/>
        <v/>
      </c>
      <c r="BH630" s="428" t="str">
        <f t="shared" si="7"/>
        <v/>
      </c>
      <c r="BI630" s="447" t="str">
        <f t="shared" ref="BI630:BK630" si="3134">IF($C630&lt;&gt;"",AJ630+AM630,"")</f>
        <v/>
      </c>
      <c r="BJ630" s="447" t="str">
        <f t="shared" si="3134"/>
        <v/>
      </c>
      <c r="BK630" s="447" t="str">
        <f t="shared" si="3134"/>
        <v/>
      </c>
      <c r="BL630" s="428" t="str">
        <f t="shared" si="9"/>
        <v/>
      </c>
    </row>
    <row r="631" spans="1:64" ht="24.75" customHeight="1">
      <c r="A631" s="449"/>
      <c r="B631" s="431"/>
      <c r="C631" s="432"/>
      <c r="D631" s="433"/>
      <c r="E631" s="434"/>
      <c r="F631" s="435"/>
      <c r="G631" s="436"/>
      <c r="H631" s="437"/>
      <c r="I631" s="437"/>
      <c r="J631" s="437"/>
      <c r="K631" s="435"/>
      <c r="L631" s="450"/>
      <c r="M631" s="439"/>
      <c r="N631" s="440"/>
      <c r="O631" s="441"/>
      <c r="P631" s="442"/>
      <c r="Q631" s="443"/>
      <c r="R631" s="441"/>
      <c r="S631" s="442"/>
      <c r="T631" s="443"/>
      <c r="U631" s="444"/>
      <c r="V631" s="444"/>
      <c r="W631" s="445"/>
      <c r="X631" s="446"/>
      <c r="Y631" s="444"/>
      <c r="Z631" s="445"/>
      <c r="AA631" s="446"/>
      <c r="AB631" s="444"/>
      <c r="AC631" s="445"/>
      <c r="AD631" s="446"/>
      <c r="AE631" s="444"/>
      <c r="AF631" s="445"/>
      <c r="AG631" s="446"/>
      <c r="AH631" s="444"/>
      <c r="AI631" s="445"/>
      <c r="AJ631" s="446"/>
      <c r="AK631" s="444"/>
      <c r="AL631" s="445"/>
      <c r="AM631" s="446"/>
      <c r="AN631" s="444"/>
      <c r="AO631" s="445"/>
      <c r="AP631" s="446"/>
      <c r="AQ631" s="444"/>
      <c r="AR631" s="445"/>
      <c r="AS631" s="447" t="str">
        <f t="shared" ref="AS631:AU631" si="3135">IF($C631&lt;&gt;"",O631+R631,"")</f>
        <v/>
      </c>
      <c r="AT631" s="447" t="str">
        <f t="shared" si="3135"/>
        <v/>
      </c>
      <c r="AU631" s="447" t="str">
        <f t="shared" si="3135"/>
        <v/>
      </c>
      <c r="AV631" s="448" t="str">
        <f t="shared" si="1"/>
        <v/>
      </c>
      <c r="AW631" s="447" t="str">
        <f t="shared" ref="AW631:AY631" si="3136">IF($C631&lt;&gt;"",U631+X631,"")</f>
        <v/>
      </c>
      <c r="AX631" s="447" t="str">
        <f t="shared" si="3136"/>
        <v/>
      </c>
      <c r="AY631" s="447" t="str">
        <f t="shared" si="3136"/>
        <v/>
      </c>
      <c r="AZ631" s="448" t="str">
        <f t="shared" si="3"/>
        <v/>
      </c>
      <c r="BA631" s="447" t="str">
        <f t="shared" ref="BA631:BC631" si="3137">IF($C631&lt;&gt;"",AA631+AD631,"")</f>
        <v/>
      </c>
      <c r="BB631" s="447" t="str">
        <f t="shared" si="3137"/>
        <v/>
      </c>
      <c r="BC631" s="447" t="str">
        <f t="shared" si="3137"/>
        <v/>
      </c>
      <c r="BD631" s="448" t="str">
        <f t="shared" si="5"/>
        <v/>
      </c>
      <c r="BE631" s="447" t="str">
        <f t="shared" ref="BE631:BG631" si="3138">IF($C631&lt;&gt;"",AG631+AJ631,"")</f>
        <v/>
      </c>
      <c r="BF631" s="447" t="str">
        <f t="shared" si="3138"/>
        <v/>
      </c>
      <c r="BG631" s="447" t="str">
        <f t="shared" si="3138"/>
        <v/>
      </c>
      <c r="BH631" s="428" t="str">
        <f t="shared" si="7"/>
        <v/>
      </c>
      <c r="BI631" s="447" t="str">
        <f t="shared" ref="BI631:BK631" si="3139">IF($C631&lt;&gt;"",AJ631+AM631,"")</f>
        <v/>
      </c>
      <c r="BJ631" s="447" t="str">
        <f t="shared" si="3139"/>
        <v/>
      </c>
      <c r="BK631" s="447" t="str">
        <f t="shared" si="3139"/>
        <v/>
      </c>
      <c r="BL631" s="428" t="str">
        <f t="shared" si="9"/>
        <v/>
      </c>
    </row>
    <row r="632" spans="1:64" ht="24.75" customHeight="1">
      <c r="A632" s="449"/>
      <c r="B632" s="431"/>
      <c r="C632" s="432"/>
      <c r="D632" s="433"/>
      <c r="E632" s="434"/>
      <c r="F632" s="435"/>
      <c r="G632" s="436"/>
      <c r="H632" s="437"/>
      <c r="I632" s="437"/>
      <c r="J632" s="437"/>
      <c r="K632" s="435"/>
      <c r="L632" s="450"/>
      <c r="M632" s="439"/>
      <c r="N632" s="440"/>
      <c r="O632" s="441"/>
      <c r="P632" s="442"/>
      <c r="Q632" s="443"/>
      <c r="R632" s="441"/>
      <c r="S632" s="442"/>
      <c r="T632" s="443"/>
      <c r="U632" s="444"/>
      <c r="V632" s="444"/>
      <c r="W632" s="445"/>
      <c r="X632" s="446"/>
      <c r="Y632" s="444"/>
      <c r="Z632" s="445"/>
      <c r="AA632" s="446"/>
      <c r="AB632" s="444"/>
      <c r="AC632" s="445"/>
      <c r="AD632" s="446"/>
      <c r="AE632" s="444"/>
      <c r="AF632" s="445"/>
      <c r="AG632" s="446"/>
      <c r="AH632" s="444"/>
      <c r="AI632" s="445"/>
      <c r="AJ632" s="446"/>
      <c r="AK632" s="444"/>
      <c r="AL632" s="445"/>
      <c r="AM632" s="446"/>
      <c r="AN632" s="444"/>
      <c r="AO632" s="445"/>
      <c r="AP632" s="446"/>
      <c r="AQ632" s="444"/>
      <c r="AR632" s="445"/>
      <c r="AS632" s="447" t="str">
        <f t="shared" ref="AS632:AU632" si="3140">IF($C632&lt;&gt;"",O632+R632,"")</f>
        <v/>
      </c>
      <c r="AT632" s="447" t="str">
        <f t="shared" si="3140"/>
        <v/>
      </c>
      <c r="AU632" s="447" t="str">
        <f t="shared" si="3140"/>
        <v/>
      </c>
      <c r="AV632" s="448" t="str">
        <f t="shared" si="1"/>
        <v/>
      </c>
      <c r="AW632" s="447" t="str">
        <f t="shared" ref="AW632:AY632" si="3141">IF($C632&lt;&gt;"",U632+X632,"")</f>
        <v/>
      </c>
      <c r="AX632" s="447" t="str">
        <f t="shared" si="3141"/>
        <v/>
      </c>
      <c r="AY632" s="447" t="str">
        <f t="shared" si="3141"/>
        <v/>
      </c>
      <c r="AZ632" s="448" t="str">
        <f t="shared" si="3"/>
        <v/>
      </c>
      <c r="BA632" s="447" t="str">
        <f t="shared" ref="BA632:BC632" si="3142">IF($C632&lt;&gt;"",AA632+AD632,"")</f>
        <v/>
      </c>
      <c r="BB632" s="447" t="str">
        <f t="shared" si="3142"/>
        <v/>
      </c>
      <c r="BC632" s="447" t="str">
        <f t="shared" si="3142"/>
        <v/>
      </c>
      <c r="BD632" s="448" t="str">
        <f t="shared" si="5"/>
        <v/>
      </c>
      <c r="BE632" s="447" t="str">
        <f t="shared" ref="BE632:BG632" si="3143">IF($C632&lt;&gt;"",AG632+AJ632,"")</f>
        <v/>
      </c>
      <c r="BF632" s="447" t="str">
        <f t="shared" si="3143"/>
        <v/>
      </c>
      <c r="BG632" s="447" t="str">
        <f t="shared" si="3143"/>
        <v/>
      </c>
      <c r="BH632" s="428" t="str">
        <f t="shared" si="7"/>
        <v/>
      </c>
      <c r="BI632" s="447" t="str">
        <f t="shared" ref="BI632:BK632" si="3144">IF($C632&lt;&gt;"",AJ632+AM632,"")</f>
        <v/>
      </c>
      <c r="BJ632" s="447" t="str">
        <f t="shared" si="3144"/>
        <v/>
      </c>
      <c r="BK632" s="447" t="str">
        <f t="shared" si="3144"/>
        <v/>
      </c>
      <c r="BL632" s="428" t="str">
        <f t="shared" si="9"/>
        <v/>
      </c>
    </row>
    <row r="633" spans="1:64" ht="24.75" customHeight="1">
      <c r="A633" s="449"/>
      <c r="B633" s="431"/>
      <c r="C633" s="432"/>
      <c r="D633" s="433"/>
      <c r="E633" s="434"/>
      <c r="F633" s="435"/>
      <c r="G633" s="436"/>
      <c r="H633" s="437"/>
      <c r="I633" s="437"/>
      <c r="J633" s="437"/>
      <c r="K633" s="435"/>
      <c r="L633" s="450"/>
      <c r="M633" s="439"/>
      <c r="N633" s="440"/>
      <c r="O633" s="441"/>
      <c r="P633" s="442"/>
      <c r="Q633" s="443"/>
      <c r="R633" s="441"/>
      <c r="S633" s="442"/>
      <c r="T633" s="443"/>
      <c r="U633" s="444"/>
      <c r="V633" s="444"/>
      <c r="W633" s="445"/>
      <c r="X633" s="446"/>
      <c r="Y633" s="444"/>
      <c r="Z633" s="445"/>
      <c r="AA633" s="446"/>
      <c r="AB633" s="444"/>
      <c r="AC633" s="445"/>
      <c r="AD633" s="446"/>
      <c r="AE633" s="444"/>
      <c r="AF633" s="445"/>
      <c r="AG633" s="446"/>
      <c r="AH633" s="444"/>
      <c r="AI633" s="445"/>
      <c r="AJ633" s="446"/>
      <c r="AK633" s="444"/>
      <c r="AL633" s="445"/>
      <c r="AM633" s="446"/>
      <c r="AN633" s="444"/>
      <c r="AO633" s="445"/>
      <c r="AP633" s="446"/>
      <c r="AQ633" s="444"/>
      <c r="AR633" s="445"/>
      <c r="AS633" s="447" t="str">
        <f t="shared" ref="AS633:AU633" si="3145">IF($C633&lt;&gt;"",O633+R633,"")</f>
        <v/>
      </c>
      <c r="AT633" s="447" t="str">
        <f t="shared" si="3145"/>
        <v/>
      </c>
      <c r="AU633" s="447" t="str">
        <f t="shared" si="3145"/>
        <v/>
      </c>
      <c r="AV633" s="448" t="str">
        <f t="shared" si="1"/>
        <v/>
      </c>
      <c r="AW633" s="447" t="str">
        <f t="shared" ref="AW633:AY633" si="3146">IF($C633&lt;&gt;"",U633+X633,"")</f>
        <v/>
      </c>
      <c r="AX633" s="447" t="str">
        <f t="shared" si="3146"/>
        <v/>
      </c>
      <c r="AY633" s="447" t="str">
        <f t="shared" si="3146"/>
        <v/>
      </c>
      <c r="AZ633" s="448" t="str">
        <f t="shared" si="3"/>
        <v/>
      </c>
      <c r="BA633" s="447" t="str">
        <f t="shared" ref="BA633:BC633" si="3147">IF($C633&lt;&gt;"",AA633+AD633,"")</f>
        <v/>
      </c>
      <c r="BB633" s="447" t="str">
        <f t="shared" si="3147"/>
        <v/>
      </c>
      <c r="BC633" s="447" t="str">
        <f t="shared" si="3147"/>
        <v/>
      </c>
      <c r="BD633" s="448" t="str">
        <f t="shared" si="5"/>
        <v/>
      </c>
      <c r="BE633" s="447" t="str">
        <f t="shared" ref="BE633:BG633" si="3148">IF($C633&lt;&gt;"",AG633+AJ633,"")</f>
        <v/>
      </c>
      <c r="BF633" s="447" t="str">
        <f t="shared" si="3148"/>
        <v/>
      </c>
      <c r="BG633" s="447" t="str">
        <f t="shared" si="3148"/>
        <v/>
      </c>
      <c r="BH633" s="428" t="str">
        <f t="shared" si="7"/>
        <v/>
      </c>
      <c r="BI633" s="447" t="str">
        <f t="shared" ref="BI633:BK633" si="3149">IF($C633&lt;&gt;"",AJ633+AM633,"")</f>
        <v/>
      </c>
      <c r="BJ633" s="447" t="str">
        <f t="shared" si="3149"/>
        <v/>
      </c>
      <c r="BK633" s="447" t="str">
        <f t="shared" si="3149"/>
        <v/>
      </c>
      <c r="BL633" s="428" t="str">
        <f t="shared" si="9"/>
        <v/>
      </c>
    </row>
    <row r="634" spans="1:64" ht="24.75" customHeight="1">
      <c r="A634" s="449"/>
      <c r="B634" s="431"/>
      <c r="C634" s="432"/>
      <c r="D634" s="433"/>
      <c r="E634" s="434"/>
      <c r="F634" s="435"/>
      <c r="G634" s="436"/>
      <c r="H634" s="437"/>
      <c r="I634" s="437"/>
      <c r="J634" s="437"/>
      <c r="K634" s="435"/>
      <c r="L634" s="450"/>
      <c r="M634" s="439"/>
      <c r="N634" s="440"/>
      <c r="O634" s="441"/>
      <c r="P634" s="442"/>
      <c r="Q634" s="443"/>
      <c r="R634" s="441"/>
      <c r="S634" s="442"/>
      <c r="T634" s="443"/>
      <c r="U634" s="444"/>
      <c r="V634" s="444"/>
      <c r="W634" s="445"/>
      <c r="X634" s="446"/>
      <c r="Y634" s="444"/>
      <c r="Z634" s="445"/>
      <c r="AA634" s="446"/>
      <c r="AB634" s="444"/>
      <c r="AC634" s="445"/>
      <c r="AD634" s="446"/>
      <c r="AE634" s="444"/>
      <c r="AF634" s="445"/>
      <c r="AG634" s="446"/>
      <c r="AH634" s="444"/>
      <c r="AI634" s="445"/>
      <c r="AJ634" s="446"/>
      <c r="AK634" s="444"/>
      <c r="AL634" s="445"/>
      <c r="AM634" s="446"/>
      <c r="AN634" s="444"/>
      <c r="AO634" s="445"/>
      <c r="AP634" s="446"/>
      <c r="AQ634" s="444"/>
      <c r="AR634" s="445"/>
      <c r="AS634" s="447" t="str">
        <f t="shared" ref="AS634:AU634" si="3150">IF($C634&lt;&gt;"",O634+R634,"")</f>
        <v/>
      </c>
      <c r="AT634" s="447" t="str">
        <f t="shared" si="3150"/>
        <v/>
      </c>
      <c r="AU634" s="447" t="str">
        <f t="shared" si="3150"/>
        <v/>
      </c>
      <c r="AV634" s="448" t="str">
        <f t="shared" si="1"/>
        <v/>
      </c>
      <c r="AW634" s="447" t="str">
        <f t="shared" ref="AW634:AY634" si="3151">IF($C634&lt;&gt;"",U634+X634,"")</f>
        <v/>
      </c>
      <c r="AX634" s="447" t="str">
        <f t="shared" si="3151"/>
        <v/>
      </c>
      <c r="AY634" s="447" t="str">
        <f t="shared" si="3151"/>
        <v/>
      </c>
      <c r="AZ634" s="448" t="str">
        <f t="shared" si="3"/>
        <v/>
      </c>
      <c r="BA634" s="447" t="str">
        <f t="shared" ref="BA634:BC634" si="3152">IF($C634&lt;&gt;"",AA634+AD634,"")</f>
        <v/>
      </c>
      <c r="BB634" s="447" t="str">
        <f t="shared" si="3152"/>
        <v/>
      </c>
      <c r="BC634" s="447" t="str">
        <f t="shared" si="3152"/>
        <v/>
      </c>
      <c r="BD634" s="448" t="str">
        <f t="shared" si="5"/>
        <v/>
      </c>
      <c r="BE634" s="447" t="str">
        <f t="shared" ref="BE634:BG634" si="3153">IF($C634&lt;&gt;"",AG634+AJ634,"")</f>
        <v/>
      </c>
      <c r="BF634" s="447" t="str">
        <f t="shared" si="3153"/>
        <v/>
      </c>
      <c r="BG634" s="447" t="str">
        <f t="shared" si="3153"/>
        <v/>
      </c>
      <c r="BH634" s="428" t="str">
        <f t="shared" si="7"/>
        <v/>
      </c>
      <c r="BI634" s="447" t="str">
        <f t="shared" ref="BI634:BK634" si="3154">IF($C634&lt;&gt;"",AJ634+AM634,"")</f>
        <v/>
      </c>
      <c r="BJ634" s="447" t="str">
        <f t="shared" si="3154"/>
        <v/>
      </c>
      <c r="BK634" s="447" t="str">
        <f t="shared" si="3154"/>
        <v/>
      </c>
      <c r="BL634" s="428" t="str">
        <f t="shared" si="9"/>
        <v/>
      </c>
    </row>
    <row r="635" spans="1:64" ht="24.75" customHeight="1">
      <c r="A635" s="449"/>
      <c r="B635" s="431"/>
      <c r="C635" s="432"/>
      <c r="D635" s="433"/>
      <c r="E635" s="434"/>
      <c r="F635" s="435"/>
      <c r="G635" s="436"/>
      <c r="H635" s="437"/>
      <c r="I635" s="437"/>
      <c r="J635" s="437"/>
      <c r="K635" s="435"/>
      <c r="L635" s="450"/>
      <c r="M635" s="439"/>
      <c r="N635" s="440"/>
      <c r="O635" s="441"/>
      <c r="P635" s="442"/>
      <c r="Q635" s="443"/>
      <c r="R635" s="441"/>
      <c r="S635" s="442"/>
      <c r="T635" s="443"/>
      <c r="U635" s="444"/>
      <c r="V635" s="444"/>
      <c r="W635" s="445"/>
      <c r="X635" s="446"/>
      <c r="Y635" s="444"/>
      <c r="Z635" s="445"/>
      <c r="AA635" s="446"/>
      <c r="AB635" s="444"/>
      <c r="AC635" s="445"/>
      <c r="AD635" s="446"/>
      <c r="AE635" s="444"/>
      <c r="AF635" s="445"/>
      <c r="AG635" s="446"/>
      <c r="AH635" s="444"/>
      <c r="AI635" s="445"/>
      <c r="AJ635" s="446"/>
      <c r="AK635" s="444"/>
      <c r="AL635" s="445"/>
      <c r="AM635" s="446"/>
      <c r="AN635" s="444"/>
      <c r="AO635" s="445"/>
      <c r="AP635" s="446"/>
      <c r="AQ635" s="444"/>
      <c r="AR635" s="445"/>
      <c r="AS635" s="447" t="str">
        <f t="shared" ref="AS635:AU635" si="3155">IF($C635&lt;&gt;"",O635+R635,"")</f>
        <v/>
      </c>
      <c r="AT635" s="447" t="str">
        <f t="shared" si="3155"/>
        <v/>
      </c>
      <c r="AU635" s="447" t="str">
        <f t="shared" si="3155"/>
        <v/>
      </c>
      <c r="AV635" s="448" t="str">
        <f t="shared" si="1"/>
        <v/>
      </c>
      <c r="AW635" s="447" t="str">
        <f t="shared" ref="AW635:AY635" si="3156">IF($C635&lt;&gt;"",U635+X635,"")</f>
        <v/>
      </c>
      <c r="AX635" s="447" t="str">
        <f t="shared" si="3156"/>
        <v/>
      </c>
      <c r="AY635" s="447" t="str">
        <f t="shared" si="3156"/>
        <v/>
      </c>
      <c r="AZ635" s="448" t="str">
        <f t="shared" si="3"/>
        <v/>
      </c>
      <c r="BA635" s="447" t="str">
        <f t="shared" ref="BA635:BC635" si="3157">IF($C635&lt;&gt;"",AA635+AD635,"")</f>
        <v/>
      </c>
      <c r="BB635" s="447" t="str">
        <f t="shared" si="3157"/>
        <v/>
      </c>
      <c r="BC635" s="447" t="str">
        <f t="shared" si="3157"/>
        <v/>
      </c>
      <c r="BD635" s="448" t="str">
        <f t="shared" si="5"/>
        <v/>
      </c>
      <c r="BE635" s="447" t="str">
        <f t="shared" ref="BE635:BG635" si="3158">IF($C635&lt;&gt;"",AG635+AJ635,"")</f>
        <v/>
      </c>
      <c r="BF635" s="447" t="str">
        <f t="shared" si="3158"/>
        <v/>
      </c>
      <c r="BG635" s="447" t="str">
        <f t="shared" si="3158"/>
        <v/>
      </c>
      <c r="BH635" s="428" t="str">
        <f t="shared" si="7"/>
        <v/>
      </c>
      <c r="BI635" s="447" t="str">
        <f t="shared" ref="BI635:BK635" si="3159">IF($C635&lt;&gt;"",AJ635+AM635,"")</f>
        <v/>
      </c>
      <c r="BJ635" s="447" t="str">
        <f t="shared" si="3159"/>
        <v/>
      </c>
      <c r="BK635" s="447" t="str">
        <f t="shared" si="3159"/>
        <v/>
      </c>
      <c r="BL635" s="428" t="str">
        <f t="shared" si="9"/>
        <v/>
      </c>
    </row>
    <row r="636" spans="1:64" ht="24.75" customHeight="1">
      <c r="A636" s="449"/>
      <c r="B636" s="431"/>
      <c r="C636" s="432"/>
      <c r="D636" s="433"/>
      <c r="E636" s="434"/>
      <c r="F636" s="435"/>
      <c r="G636" s="436"/>
      <c r="H636" s="437"/>
      <c r="I636" s="437"/>
      <c r="J636" s="437"/>
      <c r="K636" s="435"/>
      <c r="L636" s="450"/>
      <c r="M636" s="439"/>
      <c r="N636" s="440"/>
      <c r="O636" s="441"/>
      <c r="P636" s="442"/>
      <c r="Q636" s="443"/>
      <c r="R636" s="441"/>
      <c r="S636" s="442"/>
      <c r="T636" s="443"/>
      <c r="U636" s="444"/>
      <c r="V636" s="444"/>
      <c r="W636" s="445"/>
      <c r="X636" s="446"/>
      <c r="Y636" s="444"/>
      <c r="Z636" s="445"/>
      <c r="AA636" s="446"/>
      <c r="AB636" s="444"/>
      <c r="AC636" s="445"/>
      <c r="AD636" s="446"/>
      <c r="AE636" s="444"/>
      <c r="AF636" s="445"/>
      <c r="AG636" s="446"/>
      <c r="AH636" s="444"/>
      <c r="AI636" s="445"/>
      <c r="AJ636" s="446"/>
      <c r="AK636" s="444"/>
      <c r="AL636" s="445"/>
      <c r="AM636" s="446"/>
      <c r="AN636" s="444"/>
      <c r="AO636" s="445"/>
      <c r="AP636" s="446"/>
      <c r="AQ636" s="444"/>
      <c r="AR636" s="445"/>
      <c r="AS636" s="447" t="str">
        <f t="shared" ref="AS636:AU636" si="3160">IF($C636&lt;&gt;"",O636+R636,"")</f>
        <v/>
      </c>
      <c r="AT636" s="447" t="str">
        <f t="shared" si="3160"/>
        <v/>
      </c>
      <c r="AU636" s="447" t="str">
        <f t="shared" si="3160"/>
        <v/>
      </c>
      <c r="AV636" s="448" t="str">
        <f t="shared" si="1"/>
        <v/>
      </c>
      <c r="AW636" s="447" t="str">
        <f t="shared" ref="AW636:AY636" si="3161">IF($C636&lt;&gt;"",U636+X636,"")</f>
        <v/>
      </c>
      <c r="AX636" s="447" t="str">
        <f t="shared" si="3161"/>
        <v/>
      </c>
      <c r="AY636" s="447" t="str">
        <f t="shared" si="3161"/>
        <v/>
      </c>
      <c r="AZ636" s="448" t="str">
        <f t="shared" si="3"/>
        <v/>
      </c>
      <c r="BA636" s="447" t="str">
        <f t="shared" ref="BA636:BC636" si="3162">IF($C636&lt;&gt;"",AA636+AD636,"")</f>
        <v/>
      </c>
      <c r="BB636" s="447" t="str">
        <f t="shared" si="3162"/>
        <v/>
      </c>
      <c r="BC636" s="447" t="str">
        <f t="shared" si="3162"/>
        <v/>
      </c>
      <c r="BD636" s="448" t="str">
        <f t="shared" si="5"/>
        <v/>
      </c>
      <c r="BE636" s="447" t="str">
        <f t="shared" ref="BE636:BG636" si="3163">IF($C636&lt;&gt;"",AG636+AJ636,"")</f>
        <v/>
      </c>
      <c r="BF636" s="447" t="str">
        <f t="shared" si="3163"/>
        <v/>
      </c>
      <c r="BG636" s="447" t="str">
        <f t="shared" si="3163"/>
        <v/>
      </c>
      <c r="BH636" s="428" t="str">
        <f t="shared" si="7"/>
        <v/>
      </c>
      <c r="BI636" s="447" t="str">
        <f t="shared" ref="BI636:BK636" si="3164">IF($C636&lt;&gt;"",AJ636+AM636,"")</f>
        <v/>
      </c>
      <c r="BJ636" s="447" t="str">
        <f t="shared" si="3164"/>
        <v/>
      </c>
      <c r="BK636" s="447" t="str">
        <f t="shared" si="3164"/>
        <v/>
      </c>
      <c r="BL636" s="428" t="str">
        <f t="shared" si="9"/>
        <v/>
      </c>
    </row>
    <row r="637" spans="1:64" ht="24.75" customHeight="1">
      <c r="A637" s="449"/>
      <c r="B637" s="431"/>
      <c r="C637" s="432"/>
      <c r="D637" s="433"/>
      <c r="E637" s="434"/>
      <c r="F637" s="435"/>
      <c r="G637" s="436"/>
      <c r="H637" s="437"/>
      <c r="I637" s="437"/>
      <c r="J637" s="437"/>
      <c r="K637" s="435"/>
      <c r="L637" s="450"/>
      <c r="M637" s="439"/>
      <c r="N637" s="440"/>
      <c r="O637" s="441"/>
      <c r="P637" s="442"/>
      <c r="Q637" s="443"/>
      <c r="R637" s="441"/>
      <c r="S637" s="442"/>
      <c r="T637" s="443"/>
      <c r="U637" s="444"/>
      <c r="V637" s="444"/>
      <c r="W637" s="445"/>
      <c r="X637" s="446"/>
      <c r="Y637" s="444"/>
      <c r="Z637" s="445"/>
      <c r="AA637" s="446"/>
      <c r="AB637" s="444"/>
      <c r="AC637" s="445"/>
      <c r="AD637" s="446"/>
      <c r="AE637" s="444"/>
      <c r="AF637" s="445"/>
      <c r="AG637" s="446"/>
      <c r="AH637" s="444"/>
      <c r="AI637" s="445"/>
      <c r="AJ637" s="446"/>
      <c r="AK637" s="444"/>
      <c r="AL637" s="445"/>
      <c r="AM637" s="446"/>
      <c r="AN637" s="444"/>
      <c r="AO637" s="445"/>
      <c r="AP637" s="446"/>
      <c r="AQ637" s="444"/>
      <c r="AR637" s="445"/>
      <c r="AS637" s="447" t="str">
        <f t="shared" ref="AS637:AU637" si="3165">IF($C637&lt;&gt;"",O637+R637,"")</f>
        <v/>
      </c>
      <c r="AT637" s="447" t="str">
        <f t="shared" si="3165"/>
        <v/>
      </c>
      <c r="AU637" s="447" t="str">
        <f t="shared" si="3165"/>
        <v/>
      </c>
      <c r="AV637" s="448" t="str">
        <f t="shared" si="1"/>
        <v/>
      </c>
      <c r="AW637" s="447" t="str">
        <f t="shared" ref="AW637:AY637" si="3166">IF($C637&lt;&gt;"",U637+X637,"")</f>
        <v/>
      </c>
      <c r="AX637" s="447" t="str">
        <f t="shared" si="3166"/>
        <v/>
      </c>
      <c r="AY637" s="447" t="str">
        <f t="shared" si="3166"/>
        <v/>
      </c>
      <c r="AZ637" s="448" t="str">
        <f t="shared" si="3"/>
        <v/>
      </c>
      <c r="BA637" s="447" t="str">
        <f t="shared" ref="BA637:BC637" si="3167">IF($C637&lt;&gt;"",AA637+AD637,"")</f>
        <v/>
      </c>
      <c r="BB637" s="447" t="str">
        <f t="shared" si="3167"/>
        <v/>
      </c>
      <c r="BC637" s="447" t="str">
        <f t="shared" si="3167"/>
        <v/>
      </c>
      <c r="BD637" s="448" t="str">
        <f t="shared" si="5"/>
        <v/>
      </c>
      <c r="BE637" s="447" t="str">
        <f t="shared" ref="BE637:BG637" si="3168">IF($C637&lt;&gt;"",AG637+AJ637,"")</f>
        <v/>
      </c>
      <c r="BF637" s="447" t="str">
        <f t="shared" si="3168"/>
        <v/>
      </c>
      <c r="BG637" s="447" t="str">
        <f t="shared" si="3168"/>
        <v/>
      </c>
      <c r="BH637" s="428" t="str">
        <f t="shared" si="7"/>
        <v/>
      </c>
      <c r="BI637" s="447" t="str">
        <f t="shared" ref="BI637:BK637" si="3169">IF($C637&lt;&gt;"",AJ637+AM637,"")</f>
        <v/>
      </c>
      <c r="BJ637" s="447" t="str">
        <f t="shared" si="3169"/>
        <v/>
      </c>
      <c r="BK637" s="447" t="str">
        <f t="shared" si="3169"/>
        <v/>
      </c>
      <c r="BL637" s="428" t="str">
        <f t="shared" si="9"/>
        <v/>
      </c>
    </row>
    <row r="638" spans="1:64" ht="24.75" customHeight="1">
      <c r="A638" s="449"/>
      <c r="B638" s="431"/>
      <c r="C638" s="432"/>
      <c r="D638" s="433"/>
      <c r="E638" s="434"/>
      <c r="F638" s="435"/>
      <c r="G638" s="436"/>
      <c r="H638" s="437"/>
      <c r="I638" s="437"/>
      <c r="J638" s="437"/>
      <c r="K638" s="435"/>
      <c r="L638" s="450"/>
      <c r="M638" s="439"/>
      <c r="N638" s="440"/>
      <c r="O638" s="441"/>
      <c r="P638" s="442"/>
      <c r="Q638" s="443"/>
      <c r="R638" s="441"/>
      <c r="S638" s="442"/>
      <c r="T638" s="443"/>
      <c r="U638" s="444"/>
      <c r="V638" s="444"/>
      <c r="W638" s="445"/>
      <c r="X638" s="446"/>
      <c r="Y638" s="444"/>
      <c r="Z638" s="445"/>
      <c r="AA638" s="446"/>
      <c r="AB638" s="444"/>
      <c r="AC638" s="445"/>
      <c r="AD638" s="446"/>
      <c r="AE638" s="444"/>
      <c r="AF638" s="445"/>
      <c r="AG638" s="446"/>
      <c r="AH638" s="444"/>
      <c r="AI638" s="445"/>
      <c r="AJ638" s="446"/>
      <c r="AK638" s="444"/>
      <c r="AL638" s="445"/>
      <c r="AM638" s="446"/>
      <c r="AN638" s="444"/>
      <c r="AO638" s="445"/>
      <c r="AP638" s="446"/>
      <c r="AQ638" s="444"/>
      <c r="AR638" s="445"/>
      <c r="AS638" s="447" t="str">
        <f t="shared" ref="AS638:AU638" si="3170">IF($C638&lt;&gt;"",O638+R638,"")</f>
        <v/>
      </c>
      <c r="AT638" s="447" t="str">
        <f t="shared" si="3170"/>
        <v/>
      </c>
      <c r="AU638" s="447" t="str">
        <f t="shared" si="3170"/>
        <v/>
      </c>
      <c r="AV638" s="448" t="str">
        <f t="shared" si="1"/>
        <v/>
      </c>
      <c r="AW638" s="447" t="str">
        <f t="shared" ref="AW638:AY638" si="3171">IF($C638&lt;&gt;"",U638+X638,"")</f>
        <v/>
      </c>
      <c r="AX638" s="447" t="str">
        <f t="shared" si="3171"/>
        <v/>
      </c>
      <c r="AY638" s="447" t="str">
        <f t="shared" si="3171"/>
        <v/>
      </c>
      <c r="AZ638" s="448" t="str">
        <f t="shared" si="3"/>
        <v/>
      </c>
      <c r="BA638" s="447" t="str">
        <f t="shared" ref="BA638:BC638" si="3172">IF($C638&lt;&gt;"",AA638+AD638,"")</f>
        <v/>
      </c>
      <c r="BB638" s="447" t="str">
        <f t="shared" si="3172"/>
        <v/>
      </c>
      <c r="BC638" s="447" t="str">
        <f t="shared" si="3172"/>
        <v/>
      </c>
      <c r="BD638" s="448" t="str">
        <f t="shared" si="5"/>
        <v/>
      </c>
      <c r="BE638" s="447" t="str">
        <f t="shared" ref="BE638:BG638" si="3173">IF($C638&lt;&gt;"",AG638+AJ638,"")</f>
        <v/>
      </c>
      <c r="BF638" s="447" t="str">
        <f t="shared" si="3173"/>
        <v/>
      </c>
      <c r="BG638" s="447" t="str">
        <f t="shared" si="3173"/>
        <v/>
      </c>
      <c r="BH638" s="428" t="str">
        <f t="shared" si="7"/>
        <v/>
      </c>
      <c r="BI638" s="447" t="str">
        <f t="shared" ref="BI638:BK638" si="3174">IF($C638&lt;&gt;"",AJ638+AM638,"")</f>
        <v/>
      </c>
      <c r="BJ638" s="447" t="str">
        <f t="shared" si="3174"/>
        <v/>
      </c>
      <c r="BK638" s="447" t="str">
        <f t="shared" si="3174"/>
        <v/>
      </c>
      <c r="BL638" s="428" t="str">
        <f t="shared" si="9"/>
        <v/>
      </c>
    </row>
    <row r="639" spans="1:64" ht="24.75" customHeight="1">
      <c r="A639" s="449"/>
      <c r="B639" s="431"/>
      <c r="C639" s="432"/>
      <c r="D639" s="433"/>
      <c r="E639" s="434"/>
      <c r="F639" s="435"/>
      <c r="G639" s="436"/>
      <c r="H639" s="437"/>
      <c r="I639" s="437"/>
      <c r="J639" s="437"/>
      <c r="K639" s="435"/>
      <c r="L639" s="450"/>
      <c r="M639" s="439"/>
      <c r="N639" s="440"/>
      <c r="O639" s="441"/>
      <c r="P639" s="442"/>
      <c r="Q639" s="443"/>
      <c r="R639" s="441"/>
      <c r="S639" s="442"/>
      <c r="T639" s="443"/>
      <c r="U639" s="444"/>
      <c r="V639" s="444"/>
      <c r="W639" s="445"/>
      <c r="X639" s="446"/>
      <c r="Y639" s="444"/>
      <c r="Z639" s="445"/>
      <c r="AA639" s="446"/>
      <c r="AB639" s="444"/>
      <c r="AC639" s="445"/>
      <c r="AD639" s="446"/>
      <c r="AE639" s="444"/>
      <c r="AF639" s="445"/>
      <c r="AG639" s="446"/>
      <c r="AH639" s="444"/>
      <c r="AI639" s="445"/>
      <c r="AJ639" s="446"/>
      <c r="AK639" s="444"/>
      <c r="AL639" s="445"/>
      <c r="AM639" s="446"/>
      <c r="AN639" s="444"/>
      <c r="AO639" s="445"/>
      <c r="AP639" s="446"/>
      <c r="AQ639" s="444"/>
      <c r="AR639" s="445"/>
      <c r="AS639" s="447" t="str">
        <f t="shared" ref="AS639:AU639" si="3175">IF($C639&lt;&gt;"",O639+R639,"")</f>
        <v/>
      </c>
      <c r="AT639" s="447" t="str">
        <f t="shared" si="3175"/>
        <v/>
      </c>
      <c r="AU639" s="447" t="str">
        <f t="shared" si="3175"/>
        <v/>
      </c>
      <c r="AV639" s="448" t="str">
        <f t="shared" si="1"/>
        <v/>
      </c>
      <c r="AW639" s="447" t="str">
        <f t="shared" ref="AW639:AY639" si="3176">IF($C639&lt;&gt;"",U639+X639,"")</f>
        <v/>
      </c>
      <c r="AX639" s="447" t="str">
        <f t="shared" si="3176"/>
        <v/>
      </c>
      <c r="AY639" s="447" t="str">
        <f t="shared" si="3176"/>
        <v/>
      </c>
      <c r="AZ639" s="448" t="str">
        <f t="shared" si="3"/>
        <v/>
      </c>
      <c r="BA639" s="447" t="str">
        <f t="shared" ref="BA639:BC639" si="3177">IF($C639&lt;&gt;"",AA639+AD639,"")</f>
        <v/>
      </c>
      <c r="BB639" s="447" t="str">
        <f t="shared" si="3177"/>
        <v/>
      </c>
      <c r="BC639" s="447" t="str">
        <f t="shared" si="3177"/>
        <v/>
      </c>
      <c r="BD639" s="448" t="str">
        <f t="shared" si="5"/>
        <v/>
      </c>
      <c r="BE639" s="447" t="str">
        <f t="shared" ref="BE639:BG639" si="3178">IF($C639&lt;&gt;"",AG639+AJ639,"")</f>
        <v/>
      </c>
      <c r="BF639" s="447" t="str">
        <f t="shared" si="3178"/>
        <v/>
      </c>
      <c r="BG639" s="447" t="str">
        <f t="shared" si="3178"/>
        <v/>
      </c>
      <c r="BH639" s="428" t="str">
        <f t="shared" si="7"/>
        <v/>
      </c>
      <c r="BI639" s="447" t="str">
        <f t="shared" ref="BI639:BK639" si="3179">IF($C639&lt;&gt;"",AJ639+AM639,"")</f>
        <v/>
      </c>
      <c r="BJ639" s="447" t="str">
        <f t="shared" si="3179"/>
        <v/>
      </c>
      <c r="BK639" s="447" t="str">
        <f t="shared" si="3179"/>
        <v/>
      </c>
      <c r="BL639" s="428" t="str">
        <f t="shared" si="9"/>
        <v/>
      </c>
    </row>
    <row r="640" spans="1:64" ht="24.75" customHeight="1">
      <c r="A640" s="449"/>
      <c r="B640" s="431"/>
      <c r="C640" s="432"/>
      <c r="D640" s="433"/>
      <c r="E640" s="434"/>
      <c r="F640" s="435"/>
      <c r="G640" s="436"/>
      <c r="H640" s="437"/>
      <c r="I640" s="437"/>
      <c r="J640" s="437"/>
      <c r="K640" s="435"/>
      <c r="L640" s="450"/>
      <c r="M640" s="439"/>
      <c r="N640" s="440"/>
      <c r="O640" s="441"/>
      <c r="P640" s="442"/>
      <c r="Q640" s="443"/>
      <c r="R640" s="441"/>
      <c r="S640" s="442"/>
      <c r="T640" s="443"/>
      <c r="U640" s="444"/>
      <c r="V640" s="444"/>
      <c r="W640" s="445"/>
      <c r="X640" s="446"/>
      <c r="Y640" s="444"/>
      <c r="Z640" s="445"/>
      <c r="AA640" s="446"/>
      <c r="AB640" s="444"/>
      <c r="AC640" s="445"/>
      <c r="AD640" s="446"/>
      <c r="AE640" s="444"/>
      <c r="AF640" s="445"/>
      <c r="AG640" s="446"/>
      <c r="AH640" s="444"/>
      <c r="AI640" s="445"/>
      <c r="AJ640" s="446"/>
      <c r="AK640" s="444"/>
      <c r="AL640" s="445"/>
      <c r="AM640" s="446"/>
      <c r="AN640" s="444"/>
      <c r="AO640" s="445"/>
      <c r="AP640" s="446"/>
      <c r="AQ640" s="444"/>
      <c r="AR640" s="445"/>
      <c r="AS640" s="447" t="str">
        <f t="shared" ref="AS640:AU640" si="3180">IF($C640&lt;&gt;"",O640+R640,"")</f>
        <v/>
      </c>
      <c r="AT640" s="447" t="str">
        <f t="shared" si="3180"/>
        <v/>
      </c>
      <c r="AU640" s="447" t="str">
        <f t="shared" si="3180"/>
        <v/>
      </c>
      <c r="AV640" s="448" t="str">
        <f t="shared" si="1"/>
        <v/>
      </c>
      <c r="AW640" s="447" t="str">
        <f t="shared" ref="AW640:AY640" si="3181">IF($C640&lt;&gt;"",U640+X640,"")</f>
        <v/>
      </c>
      <c r="AX640" s="447" t="str">
        <f t="shared" si="3181"/>
        <v/>
      </c>
      <c r="AY640" s="447" t="str">
        <f t="shared" si="3181"/>
        <v/>
      </c>
      <c r="AZ640" s="448" t="str">
        <f t="shared" si="3"/>
        <v/>
      </c>
      <c r="BA640" s="447" t="str">
        <f t="shared" ref="BA640:BC640" si="3182">IF($C640&lt;&gt;"",AA640+AD640,"")</f>
        <v/>
      </c>
      <c r="BB640" s="447" t="str">
        <f t="shared" si="3182"/>
        <v/>
      </c>
      <c r="BC640" s="447" t="str">
        <f t="shared" si="3182"/>
        <v/>
      </c>
      <c r="BD640" s="448" t="str">
        <f t="shared" si="5"/>
        <v/>
      </c>
      <c r="BE640" s="447" t="str">
        <f t="shared" ref="BE640:BG640" si="3183">IF($C640&lt;&gt;"",AG640+AJ640,"")</f>
        <v/>
      </c>
      <c r="BF640" s="447" t="str">
        <f t="shared" si="3183"/>
        <v/>
      </c>
      <c r="BG640" s="447" t="str">
        <f t="shared" si="3183"/>
        <v/>
      </c>
      <c r="BH640" s="428" t="str">
        <f t="shared" si="7"/>
        <v/>
      </c>
      <c r="BI640" s="447" t="str">
        <f t="shared" ref="BI640:BK640" si="3184">IF($C640&lt;&gt;"",AJ640+AM640,"")</f>
        <v/>
      </c>
      <c r="BJ640" s="447" t="str">
        <f t="shared" si="3184"/>
        <v/>
      </c>
      <c r="BK640" s="447" t="str">
        <f t="shared" si="3184"/>
        <v/>
      </c>
      <c r="BL640" s="428" t="str">
        <f t="shared" si="9"/>
        <v/>
      </c>
    </row>
    <row r="641" spans="1:64" ht="24.75" customHeight="1">
      <c r="A641" s="449"/>
      <c r="B641" s="431"/>
      <c r="C641" s="432"/>
      <c r="D641" s="433"/>
      <c r="E641" s="434"/>
      <c r="F641" s="435"/>
      <c r="G641" s="436"/>
      <c r="H641" s="437"/>
      <c r="I641" s="437"/>
      <c r="J641" s="437"/>
      <c r="K641" s="435"/>
      <c r="L641" s="450"/>
      <c r="M641" s="439"/>
      <c r="N641" s="440"/>
      <c r="O641" s="441"/>
      <c r="P641" s="442"/>
      <c r="Q641" s="443"/>
      <c r="R641" s="441"/>
      <c r="S641" s="442"/>
      <c r="T641" s="443"/>
      <c r="U641" s="444"/>
      <c r="V641" s="444"/>
      <c r="W641" s="445"/>
      <c r="X641" s="446"/>
      <c r="Y641" s="444"/>
      <c r="Z641" s="445"/>
      <c r="AA641" s="446"/>
      <c r="AB641" s="444"/>
      <c r="AC641" s="445"/>
      <c r="AD641" s="446"/>
      <c r="AE641" s="444"/>
      <c r="AF641" s="445"/>
      <c r="AG641" s="446"/>
      <c r="AH641" s="444"/>
      <c r="AI641" s="445"/>
      <c r="AJ641" s="446"/>
      <c r="AK641" s="444"/>
      <c r="AL641" s="445"/>
      <c r="AM641" s="446"/>
      <c r="AN641" s="444"/>
      <c r="AO641" s="445"/>
      <c r="AP641" s="446"/>
      <c r="AQ641" s="444"/>
      <c r="AR641" s="445"/>
      <c r="AS641" s="447" t="str">
        <f t="shared" ref="AS641:AU641" si="3185">IF($C641&lt;&gt;"",O641+R641,"")</f>
        <v/>
      </c>
      <c r="AT641" s="447" t="str">
        <f t="shared" si="3185"/>
        <v/>
      </c>
      <c r="AU641" s="447" t="str">
        <f t="shared" si="3185"/>
        <v/>
      </c>
      <c r="AV641" s="448" t="str">
        <f t="shared" si="1"/>
        <v/>
      </c>
      <c r="AW641" s="447" t="str">
        <f t="shared" ref="AW641:AY641" si="3186">IF($C641&lt;&gt;"",U641+X641,"")</f>
        <v/>
      </c>
      <c r="AX641" s="447" t="str">
        <f t="shared" si="3186"/>
        <v/>
      </c>
      <c r="AY641" s="447" t="str">
        <f t="shared" si="3186"/>
        <v/>
      </c>
      <c r="AZ641" s="448" t="str">
        <f t="shared" si="3"/>
        <v/>
      </c>
      <c r="BA641" s="447" t="str">
        <f t="shared" ref="BA641:BC641" si="3187">IF($C641&lt;&gt;"",AA641+AD641,"")</f>
        <v/>
      </c>
      <c r="BB641" s="447" t="str">
        <f t="shared" si="3187"/>
        <v/>
      </c>
      <c r="BC641" s="447" t="str">
        <f t="shared" si="3187"/>
        <v/>
      </c>
      <c r="BD641" s="448" t="str">
        <f t="shared" si="5"/>
        <v/>
      </c>
      <c r="BE641" s="447" t="str">
        <f t="shared" ref="BE641:BG641" si="3188">IF($C641&lt;&gt;"",AG641+AJ641,"")</f>
        <v/>
      </c>
      <c r="BF641" s="447" t="str">
        <f t="shared" si="3188"/>
        <v/>
      </c>
      <c r="BG641" s="447" t="str">
        <f t="shared" si="3188"/>
        <v/>
      </c>
      <c r="BH641" s="428" t="str">
        <f t="shared" si="7"/>
        <v/>
      </c>
      <c r="BI641" s="447" t="str">
        <f t="shared" ref="BI641:BK641" si="3189">IF($C641&lt;&gt;"",AJ641+AM641,"")</f>
        <v/>
      </c>
      <c r="BJ641" s="447" t="str">
        <f t="shared" si="3189"/>
        <v/>
      </c>
      <c r="BK641" s="447" t="str">
        <f t="shared" si="3189"/>
        <v/>
      </c>
      <c r="BL641" s="428" t="str">
        <f t="shared" si="9"/>
        <v/>
      </c>
    </row>
    <row r="642" spans="1:64" ht="24.75" customHeight="1">
      <c r="A642" s="449"/>
      <c r="B642" s="431"/>
      <c r="C642" s="432"/>
      <c r="D642" s="433"/>
      <c r="E642" s="434"/>
      <c r="F642" s="435"/>
      <c r="G642" s="436"/>
      <c r="H642" s="437"/>
      <c r="I642" s="437"/>
      <c r="J642" s="437"/>
      <c r="K642" s="435"/>
      <c r="L642" s="450"/>
      <c r="M642" s="439"/>
      <c r="N642" s="440"/>
      <c r="O642" s="441"/>
      <c r="P642" s="442"/>
      <c r="Q642" s="443"/>
      <c r="R642" s="441"/>
      <c r="S642" s="442"/>
      <c r="T642" s="443"/>
      <c r="U642" s="444"/>
      <c r="V642" s="444"/>
      <c r="W642" s="445"/>
      <c r="X642" s="446"/>
      <c r="Y642" s="444"/>
      <c r="Z642" s="445"/>
      <c r="AA642" s="446"/>
      <c r="AB642" s="444"/>
      <c r="AC642" s="445"/>
      <c r="AD642" s="446"/>
      <c r="AE642" s="444"/>
      <c r="AF642" s="445"/>
      <c r="AG642" s="446"/>
      <c r="AH642" s="444"/>
      <c r="AI642" s="445"/>
      <c r="AJ642" s="446"/>
      <c r="AK642" s="444"/>
      <c r="AL642" s="445"/>
      <c r="AM642" s="446"/>
      <c r="AN642" s="444"/>
      <c r="AO642" s="445"/>
      <c r="AP642" s="446"/>
      <c r="AQ642" s="444"/>
      <c r="AR642" s="445"/>
      <c r="AS642" s="447" t="str">
        <f t="shared" ref="AS642:AU642" si="3190">IF($C642&lt;&gt;"",O642+R642,"")</f>
        <v/>
      </c>
      <c r="AT642" s="447" t="str">
        <f t="shared" si="3190"/>
        <v/>
      </c>
      <c r="AU642" s="447" t="str">
        <f t="shared" si="3190"/>
        <v/>
      </c>
      <c r="AV642" s="448" t="str">
        <f t="shared" si="1"/>
        <v/>
      </c>
      <c r="AW642" s="447" t="str">
        <f t="shared" ref="AW642:AY642" si="3191">IF($C642&lt;&gt;"",U642+X642,"")</f>
        <v/>
      </c>
      <c r="AX642" s="447" t="str">
        <f t="shared" si="3191"/>
        <v/>
      </c>
      <c r="AY642" s="447" t="str">
        <f t="shared" si="3191"/>
        <v/>
      </c>
      <c r="AZ642" s="448" t="str">
        <f t="shared" si="3"/>
        <v/>
      </c>
      <c r="BA642" s="447" t="str">
        <f t="shared" ref="BA642:BC642" si="3192">IF($C642&lt;&gt;"",AA642+AD642,"")</f>
        <v/>
      </c>
      <c r="BB642" s="447" t="str">
        <f t="shared" si="3192"/>
        <v/>
      </c>
      <c r="BC642" s="447" t="str">
        <f t="shared" si="3192"/>
        <v/>
      </c>
      <c r="BD642" s="448" t="str">
        <f t="shared" si="5"/>
        <v/>
      </c>
      <c r="BE642" s="447" t="str">
        <f t="shared" ref="BE642:BG642" si="3193">IF($C642&lt;&gt;"",AG642+AJ642,"")</f>
        <v/>
      </c>
      <c r="BF642" s="447" t="str">
        <f t="shared" si="3193"/>
        <v/>
      </c>
      <c r="BG642" s="447" t="str">
        <f t="shared" si="3193"/>
        <v/>
      </c>
      <c r="BH642" s="428" t="str">
        <f t="shared" si="7"/>
        <v/>
      </c>
      <c r="BI642" s="447" t="str">
        <f t="shared" ref="BI642:BK642" si="3194">IF($C642&lt;&gt;"",AJ642+AM642,"")</f>
        <v/>
      </c>
      <c r="BJ642" s="447" t="str">
        <f t="shared" si="3194"/>
        <v/>
      </c>
      <c r="BK642" s="447" t="str">
        <f t="shared" si="3194"/>
        <v/>
      </c>
      <c r="BL642" s="428" t="str">
        <f t="shared" si="9"/>
        <v/>
      </c>
    </row>
    <row r="643" spans="1:64" ht="24.75" customHeight="1">
      <c r="A643" s="449"/>
      <c r="B643" s="431"/>
      <c r="C643" s="432"/>
      <c r="D643" s="433"/>
      <c r="E643" s="434"/>
      <c r="F643" s="435"/>
      <c r="G643" s="436"/>
      <c r="H643" s="437"/>
      <c r="I643" s="437"/>
      <c r="J643" s="437"/>
      <c r="K643" s="435"/>
      <c r="L643" s="450"/>
      <c r="M643" s="439"/>
      <c r="N643" s="440"/>
      <c r="O643" s="441"/>
      <c r="P643" s="442"/>
      <c r="Q643" s="443"/>
      <c r="R643" s="441"/>
      <c r="S643" s="442"/>
      <c r="T643" s="443"/>
      <c r="U643" s="444"/>
      <c r="V643" s="444"/>
      <c r="W643" s="445"/>
      <c r="X643" s="446"/>
      <c r="Y643" s="444"/>
      <c r="Z643" s="445"/>
      <c r="AA643" s="446"/>
      <c r="AB643" s="444"/>
      <c r="AC643" s="445"/>
      <c r="AD643" s="446"/>
      <c r="AE643" s="444"/>
      <c r="AF643" s="445"/>
      <c r="AG643" s="446"/>
      <c r="AH643" s="444"/>
      <c r="AI643" s="445"/>
      <c r="AJ643" s="446"/>
      <c r="AK643" s="444"/>
      <c r="AL643" s="445"/>
      <c r="AM643" s="446"/>
      <c r="AN643" s="444"/>
      <c r="AO643" s="445"/>
      <c r="AP643" s="446"/>
      <c r="AQ643" s="444"/>
      <c r="AR643" s="445"/>
      <c r="AS643" s="447" t="str">
        <f t="shared" ref="AS643:AU643" si="3195">IF($C643&lt;&gt;"",O643+R643,"")</f>
        <v/>
      </c>
      <c r="AT643" s="447" t="str">
        <f t="shared" si="3195"/>
        <v/>
      </c>
      <c r="AU643" s="447" t="str">
        <f t="shared" si="3195"/>
        <v/>
      </c>
      <c r="AV643" s="448" t="str">
        <f t="shared" si="1"/>
        <v/>
      </c>
      <c r="AW643" s="447" t="str">
        <f t="shared" ref="AW643:AY643" si="3196">IF($C643&lt;&gt;"",U643+X643,"")</f>
        <v/>
      </c>
      <c r="AX643" s="447" t="str">
        <f t="shared" si="3196"/>
        <v/>
      </c>
      <c r="AY643" s="447" t="str">
        <f t="shared" si="3196"/>
        <v/>
      </c>
      <c r="AZ643" s="448" t="str">
        <f t="shared" si="3"/>
        <v/>
      </c>
      <c r="BA643" s="447" t="str">
        <f t="shared" ref="BA643:BC643" si="3197">IF($C643&lt;&gt;"",AA643+AD643,"")</f>
        <v/>
      </c>
      <c r="BB643" s="447" t="str">
        <f t="shared" si="3197"/>
        <v/>
      </c>
      <c r="BC643" s="447" t="str">
        <f t="shared" si="3197"/>
        <v/>
      </c>
      <c r="BD643" s="448" t="str">
        <f t="shared" si="5"/>
        <v/>
      </c>
      <c r="BE643" s="447" t="str">
        <f t="shared" ref="BE643:BG643" si="3198">IF($C643&lt;&gt;"",AG643+AJ643,"")</f>
        <v/>
      </c>
      <c r="BF643" s="447" t="str">
        <f t="shared" si="3198"/>
        <v/>
      </c>
      <c r="BG643" s="447" t="str">
        <f t="shared" si="3198"/>
        <v/>
      </c>
      <c r="BH643" s="428" t="str">
        <f t="shared" si="7"/>
        <v/>
      </c>
      <c r="BI643" s="447" t="str">
        <f t="shared" ref="BI643:BK643" si="3199">IF($C643&lt;&gt;"",AJ643+AM643,"")</f>
        <v/>
      </c>
      <c r="BJ643" s="447" t="str">
        <f t="shared" si="3199"/>
        <v/>
      </c>
      <c r="BK643" s="447" t="str">
        <f t="shared" si="3199"/>
        <v/>
      </c>
      <c r="BL643" s="428" t="str">
        <f t="shared" si="9"/>
        <v/>
      </c>
    </row>
    <row r="644" spans="1:64" ht="24.75" customHeight="1">
      <c r="A644" s="449"/>
      <c r="B644" s="431"/>
      <c r="C644" s="432"/>
      <c r="D644" s="433"/>
      <c r="E644" s="434"/>
      <c r="F644" s="435"/>
      <c r="G644" s="436"/>
      <c r="H644" s="437"/>
      <c r="I644" s="437"/>
      <c r="J644" s="437"/>
      <c r="K644" s="435"/>
      <c r="L644" s="450"/>
      <c r="M644" s="439"/>
      <c r="N644" s="440"/>
      <c r="O644" s="441"/>
      <c r="P644" s="442"/>
      <c r="Q644" s="443"/>
      <c r="R644" s="441"/>
      <c r="S644" s="442"/>
      <c r="T644" s="443"/>
      <c r="U644" s="444"/>
      <c r="V644" s="444"/>
      <c r="W644" s="445"/>
      <c r="X644" s="446"/>
      <c r="Y644" s="444"/>
      <c r="Z644" s="445"/>
      <c r="AA644" s="446"/>
      <c r="AB644" s="444"/>
      <c r="AC644" s="445"/>
      <c r="AD644" s="446"/>
      <c r="AE644" s="444"/>
      <c r="AF644" s="445"/>
      <c r="AG644" s="446"/>
      <c r="AH644" s="444"/>
      <c r="AI644" s="445"/>
      <c r="AJ644" s="446"/>
      <c r="AK644" s="444"/>
      <c r="AL644" s="445"/>
      <c r="AM644" s="446"/>
      <c r="AN644" s="444"/>
      <c r="AO644" s="445"/>
      <c r="AP644" s="446"/>
      <c r="AQ644" s="444"/>
      <c r="AR644" s="445"/>
      <c r="AS644" s="447" t="str">
        <f t="shared" ref="AS644:AU644" si="3200">IF($C644&lt;&gt;"",O644+R644,"")</f>
        <v/>
      </c>
      <c r="AT644" s="447" t="str">
        <f t="shared" si="3200"/>
        <v/>
      </c>
      <c r="AU644" s="447" t="str">
        <f t="shared" si="3200"/>
        <v/>
      </c>
      <c r="AV644" s="448" t="str">
        <f t="shared" si="1"/>
        <v/>
      </c>
      <c r="AW644" s="447" t="str">
        <f t="shared" ref="AW644:AY644" si="3201">IF($C644&lt;&gt;"",U644+X644,"")</f>
        <v/>
      </c>
      <c r="AX644" s="447" t="str">
        <f t="shared" si="3201"/>
        <v/>
      </c>
      <c r="AY644" s="447" t="str">
        <f t="shared" si="3201"/>
        <v/>
      </c>
      <c r="AZ644" s="448" t="str">
        <f t="shared" si="3"/>
        <v/>
      </c>
      <c r="BA644" s="447" t="str">
        <f t="shared" ref="BA644:BC644" si="3202">IF($C644&lt;&gt;"",AA644+AD644,"")</f>
        <v/>
      </c>
      <c r="BB644" s="447" t="str">
        <f t="shared" si="3202"/>
        <v/>
      </c>
      <c r="BC644" s="447" t="str">
        <f t="shared" si="3202"/>
        <v/>
      </c>
      <c r="BD644" s="448" t="str">
        <f t="shared" si="5"/>
        <v/>
      </c>
      <c r="BE644" s="447" t="str">
        <f t="shared" ref="BE644:BG644" si="3203">IF($C644&lt;&gt;"",AG644+AJ644,"")</f>
        <v/>
      </c>
      <c r="BF644" s="447" t="str">
        <f t="shared" si="3203"/>
        <v/>
      </c>
      <c r="BG644" s="447" t="str">
        <f t="shared" si="3203"/>
        <v/>
      </c>
      <c r="BH644" s="428" t="str">
        <f t="shared" si="7"/>
        <v/>
      </c>
      <c r="BI644" s="447" t="str">
        <f t="shared" ref="BI644:BK644" si="3204">IF($C644&lt;&gt;"",AJ644+AM644,"")</f>
        <v/>
      </c>
      <c r="BJ644" s="447" t="str">
        <f t="shared" si="3204"/>
        <v/>
      </c>
      <c r="BK644" s="447" t="str">
        <f t="shared" si="3204"/>
        <v/>
      </c>
      <c r="BL644" s="428" t="str">
        <f t="shared" si="9"/>
        <v/>
      </c>
    </row>
    <row r="645" spans="1:64" ht="24.75" customHeight="1">
      <c r="A645" s="449"/>
      <c r="B645" s="431"/>
      <c r="C645" s="432"/>
      <c r="D645" s="433"/>
      <c r="E645" s="434"/>
      <c r="F645" s="435"/>
      <c r="G645" s="436"/>
      <c r="H645" s="437"/>
      <c r="I645" s="437"/>
      <c r="J645" s="437"/>
      <c r="K645" s="435"/>
      <c r="L645" s="450"/>
      <c r="M645" s="439"/>
      <c r="N645" s="440"/>
      <c r="O645" s="441"/>
      <c r="P645" s="442"/>
      <c r="Q645" s="443"/>
      <c r="R645" s="441"/>
      <c r="S645" s="442"/>
      <c r="T645" s="443"/>
      <c r="U645" s="444"/>
      <c r="V645" s="444"/>
      <c r="W645" s="445"/>
      <c r="X645" s="446"/>
      <c r="Y645" s="444"/>
      <c r="Z645" s="445"/>
      <c r="AA645" s="446"/>
      <c r="AB645" s="444"/>
      <c r="AC645" s="445"/>
      <c r="AD645" s="446"/>
      <c r="AE645" s="444"/>
      <c r="AF645" s="445"/>
      <c r="AG645" s="446"/>
      <c r="AH645" s="444"/>
      <c r="AI645" s="445"/>
      <c r="AJ645" s="446"/>
      <c r="AK645" s="444"/>
      <c r="AL645" s="445"/>
      <c r="AM645" s="446"/>
      <c r="AN645" s="444"/>
      <c r="AO645" s="445"/>
      <c r="AP645" s="446"/>
      <c r="AQ645" s="444"/>
      <c r="AR645" s="445"/>
      <c r="AS645" s="447" t="str">
        <f t="shared" ref="AS645:AU645" si="3205">IF($C645&lt;&gt;"",O645+R645,"")</f>
        <v/>
      </c>
      <c r="AT645" s="447" t="str">
        <f t="shared" si="3205"/>
        <v/>
      </c>
      <c r="AU645" s="447" t="str">
        <f t="shared" si="3205"/>
        <v/>
      </c>
      <c r="AV645" s="448" t="str">
        <f t="shared" si="1"/>
        <v/>
      </c>
      <c r="AW645" s="447" t="str">
        <f t="shared" ref="AW645:AY645" si="3206">IF($C645&lt;&gt;"",U645+X645,"")</f>
        <v/>
      </c>
      <c r="AX645" s="447" t="str">
        <f t="shared" si="3206"/>
        <v/>
      </c>
      <c r="AY645" s="447" t="str">
        <f t="shared" si="3206"/>
        <v/>
      </c>
      <c r="AZ645" s="448" t="str">
        <f t="shared" si="3"/>
        <v/>
      </c>
      <c r="BA645" s="447" t="str">
        <f t="shared" ref="BA645:BC645" si="3207">IF($C645&lt;&gt;"",AA645+AD645,"")</f>
        <v/>
      </c>
      <c r="BB645" s="447" t="str">
        <f t="shared" si="3207"/>
        <v/>
      </c>
      <c r="BC645" s="447" t="str">
        <f t="shared" si="3207"/>
        <v/>
      </c>
      <c r="BD645" s="448" t="str">
        <f t="shared" si="5"/>
        <v/>
      </c>
      <c r="BE645" s="447" t="str">
        <f t="shared" ref="BE645:BG645" si="3208">IF($C645&lt;&gt;"",AG645+AJ645,"")</f>
        <v/>
      </c>
      <c r="BF645" s="447" t="str">
        <f t="shared" si="3208"/>
        <v/>
      </c>
      <c r="BG645" s="447" t="str">
        <f t="shared" si="3208"/>
        <v/>
      </c>
      <c r="BH645" s="428" t="str">
        <f t="shared" si="7"/>
        <v/>
      </c>
      <c r="BI645" s="447" t="str">
        <f t="shared" ref="BI645:BK645" si="3209">IF($C645&lt;&gt;"",AJ645+AM645,"")</f>
        <v/>
      </c>
      <c r="BJ645" s="447" t="str">
        <f t="shared" si="3209"/>
        <v/>
      </c>
      <c r="BK645" s="447" t="str">
        <f t="shared" si="3209"/>
        <v/>
      </c>
      <c r="BL645" s="428" t="str">
        <f t="shared" si="9"/>
        <v/>
      </c>
    </row>
    <row r="646" spans="1:64" ht="24.75" customHeight="1">
      <c r="A646" s="449"/>
      <c r="B646" s="431"/>
      <c r="C646" s="432"/>
      <c r="D646" s="433"/>
      <c r="E646" s="434"/>
      <c r="F646" s="435"/>
      <c r="G646" s="436"/>
      <c r="H646" s="437"/>
      <c r="I646" s="437"/>
      <c r="J646" s="437"/>
      <c r="K646" s="435"/>
      <c r="L646" s="450"/>
      <c r="M646" s="439"/>
      <c r="N646" s="440"/>
      <c r="O646" s="441"/>
      <c r="P646" s="442"/>
      <c r="Q646" s="443"/>
      <c r="R646" s="441"/>
      <c r="S646" s="442"/>
      <c r="T646" s="443"/>
      <c r="U646" s="444"/>
      <c r="V646" s="444"/>
      <c r="W646" s="445"/>
      <c r="X646" s="446"/>
      <c r="Y646" s="444"/>
      <c r="Z646" s="445"/>
      <c r="AA646" s="446"/>
      <c r="AB646" s="444"/>
      <c r="AC646" s="445"/>
      <c r="AD646" s="446"/>
      <c r="AE646" s="444"/>
      <c r="AF646" s="445"/>
      <c r="AG646" s="446"/>
      <c r="AH646" s="444"/>
      <c r="AI646" s="445"/>
      <c r="AJ646" s="446"/>
      <c r="AK646" s="444"/>
      <c r="AL646" s="445"/>
      <c r="AM646" s="446"/>
      <c r="AN646" s="444"/>
      <c r="AO646" s="445"/>
      <c r="AP646" s="446"/>
      <c r="AQ646" s="444"/>
      <c r="AR646" s="445"/>
      <c r="AS646" s="447" t="str">
        <f t="shared" ref="AS646:AU646" si="3210">IF($C646&lt;&gt;"",O646+R646,"")</f>
        <v/>
      </c>
      <c r="AT646" s="447" t="str">
        <f t="shared" si="3210"/>
        <v/>
      </c>
      <c r="AU646" s="447" t="str">
        <f t="shared" si="3210"/>
        <v/>
      </c>
      <c r="AV646" s="448" t="str">
        <f t="shared" si="1"/>
        <v/>
      </c>
      <c r="AW646" s="447" t="str">
        <f t="shared" ref="AW646:AY646" si="3211">IF($C646&lt;&gt;"",U646+X646,"")</f>
        <v/>
      </c>
      <c r="AX646" s="447" t="str">
        <f t="shared" si="3211"/>
        <v/>
      </c>
      <c r="AY646" s="447" t="str">
        <f t="shared" si="3211"/>
        <v/>
      </c>
      <c r="AZ646" s="448" t="str">
        <f t="shared" si="3"/>
        <v/>
      </c>
      <c r="BA646" s="447" t="str">
        <f t="shared" ref="BA646:BC646" si="3212">IF($C646&lt;&gt;"",AA646+AD646,"")</f>
        <v/>
      </c>
      <c r="BB646" s="447" t="str">
        <f t="shared" si="3212"/>
        <v/>
      </c>
      <c r="BC646" s="447" t="str">
        <f t="shared" si="3212"/>
        <v/>
      </c>
      <c r="BD646" s="448" t="str">
        <f t="shared" si="5"/>
        <v/>
      </c>
      <c r="BE646" s="447" t="str">
        <f t="shared" ref="BE646:BG646" si="3213">IF($C646&lt;&gt;"",AG646+AJ646,"")</f>
        <v/>
      </c>
      <c r="BF646" s="447" t="str">
        <f t="shared" si="3213"/>
        <v/>
      </c>
      <c r="BG646" s="447" t="str">
        <f t="shared" si="3213"/>
        <v/>
      </c>
      <c r="BH646" s="428" t="str">
        <f t="shared" si="7"/>
        <v/>
      </c>
      <c r="BI646" s="447" t="str">
        <f t="shared" ref="BI646:BK646" si="3214">IF($C646&lt;&gt;"",AJ646+AM646,"")</f>
        <v/>
      </c>
      <c r="BJ646" s="447" t="str">
        <f t="shared" si="3214"/>
        <v/>
      </c>
      <c r="BK646" s="447" t="str">
        <f t="shared" si="3214"/>
        <v/>
      </c>
      <c r="BL646" s="428" t="str">
        <f t="shared" si="9"/>
        <v/>
      </c>
    </row>
    <row r="647" spans="1:64" ht="24.75" customHeight="1">
      <c r="A647" s="449"/>
      <c r="B647" s="431"/>
      <c r="C647" s="432"/>
      <c r="D647" s="433"/>
      <c r="E647" s="434"/>
      <c r="F647" s="435"/>
      <c r="G647" s="436"/>
      <c r="H647" s="437"/>
      <c r="I647" s="437"/>
      <c r="J647" s="437"/>
      <c r="K647" s="435"/>
      <c r="L647" s="450"/>
      <c r="M647" s="439"/>
      <c r="N647" s="440"/>
      <c r="O647" s="441"/>
      <c r="P647" s="442"/>
      <c r="Q647" s="443"/>
      <c r="R647" s="441"/>
      <c r="S647" s="442"/>
      <c r="T647" s="443"/>
      <c r="U647" s="444"/>
      <c r="V647" s="444"/>
      <c r="W647" s="445"/>
      <c r="X647" s="446"/>
      <c r="Y647" s="444"/>
      <c r="Z647" s="445"/>
      <c r="AA647" s="446"/>
      <c r="AB647" s="444"/>
      <c r="AC647" s="445"/>
      <c r="AD647" s="446"/>
      <c r="AE647" s="444"/>
      <c r="AF647" s="445"/>
      <c r="AG647" s="446"/>
      <c r="AH647" s="444"/>
      <c r="AI647" s="445"/>
      <c r="AJ647" s="446"/>
      <c r="AK647" s="444"/>
      <c r="AL647" s="445"/>
      <c r="AM647" s="446"/>
      <c r="AN647" s="444"/>
      <c r="AO647" s="445"/>
      <c r="AP647" s="446"/>
      <c r="AQ647" s="444"/>
      <c r="AR647" s="445"/>
      <c r="AS647" s="447" t="str">
        <f t="shared" ref="AS647:AU647" si="3215">IF($C647&lt;&gt;"",O647+R647,"")</f>
        <v/>
      </c>
      <c r="AT647" s="447" t="str">
        <f t="shared" si="3215"/>
        <v/>
      </c>
      <c r="AU647" s="447" t="str">
        <f t="shared" si="3215"/>
        <v/>
      </c>
      <c r="AV647" s="448" t="str">
        <f t="shared" si="1"/>
        <v/>
      </c>
      <c r="AW647" s="447" t="str">
        <f t="shared" ref="AW647:AY647" si="3216">IF($C647&lt;&gt;"",U647+X647,"")</f>
        <v/>
      </c>
      <c r="AX647" s="447" t="str">
        <f t="shared" si="3216"/>
        <v/>
      </c>
      <c r="AY647" s="447" t="str">
        <f t="shared" si="3216"/>
        <v/>
      </c>
      <c r="AZ647" s="448" t="str">
        <f t="shared" si="3"/>
        <v/>
      </c>
      <c r="BA647" s="447" t="str">
        <f t="shared" ref="BA647:BC647" si="3217">IF($C647&lt;&gt;"",AA647+AD647,"")</f>
        <v/>
      </c>
      <c r="BB647" s="447" t="str">
        <f t="shared" si="3217"/>
        <v/>
      </c>
      <c r="BC647" s="447" t="str">
        <f t="shared" si="3217"/>
        <v/>
      </c>
      <c r="BD647" s="448" t="str">
        <f t="shared" si="5"/>
        <v/>
      </c>
      <c r="BE647" s="447" t="str">
        <f t="shared" ref="BE647:BG647" si="3218">IF($C647&lt;&gt;"",AG647+AJ647,"")</f>
        <v/>
      </c>
      <c r="BF647" s="447" t="str">
        <f t="shared" si="3218"/>
        <v/>
      </c>
      <c r="BG647" s="447" t="str">
        <f t="shared" si="3218"/>
        <v/>
      </c>
      <c r="BH647" s="428" t="str">
        <f t="shared" si="7"/>
        <v/>
      </c>
      <c r="BI647" s="447" t="str">
        <f t="shared" ref="BI647:BK647" si="3219">IF($C647&lt;&gt;"",AJ647+AM647,"")</f>
        <v/>
      </c>
      <c r="BJ647" s="447" t="str">
        <f t="shared" si="3219"/>
        <v/>
      </c>
      <c r="BK647" s="447" t="str">
        <f t="shared" si="3219"/>
        <v/>
      </c>
      <c r="BL647" s="428" t="str">
        <f t="shared" si="9"/>
        <v/>
      </c>
    </row>
    <row r="648" spans="1:64" ht="24.75" customHeight="1">
      <c r="A648" s="449"/>
      <c r="B648" s="431"/>
      <c r="C648" s="432"/>
      <c r="D648" s="433"/>
      <c r="E648" s="434"/>
      <c r="F648" s="435"/>
      <c r="G648" s="436"/>
      <c r="H648" s="437"/>
      <c r="I648" s="437"/>
      <c r="J648" s="437"/>
      <c r="K648" s="435"/>
      <c r="L648" s="450"/>
      <c r="M648" s="439"/>
      <c r="N648" s="440"/>
      <c r="O648" s="441"/>
      <c r="P648" s="442"/>
      <c r="Q648" s="443"/>
      <c r="R648" s="441"/>
      <c r="S648" s="442"/>
      <c r="T648" s="443"/>
      <c r="U648" s="444"/>
      <c r="V648" s="444"/>
      <c r="W648" s="445"/>
      <c r="X648" s="446"/>
      <c r="Y648" s="444"/>
      <c r="Z648" s="445"/>
      <c r="AA648" s="446"/>
      <c r="AB648" s="444"/>
      <c r="AC648" s="445"/>
      <c r="AD648" s="446"/>
      <c r="AE648" s="444"/>
      <c r="AF648" s="445"/>
      <c r="AG648" s="446"/>
      <c r="AH648" s="444"/>
      <c r="AI648" s="445"/>
      <c r="AJ648" s="446"/>
      <c r="AK648" s="444"/>
      <c r="AL648" s="445"/>
      <c r="AM648" s="446"/>
      <c r="AN648" s="444"/>
      <c r="AO648" s="445"/>
      <c r="AP648" s="446"/>
      <c r="AQ648" s="444"/>
      <c r="AR648" s="445"/>
      <c r="AS648" s="447" t="str">
        <f t="shared" ref="AS648:AU648" si="3220">IF($C648&lt;&gt;"",O648+R648,"")</f>
        <v/>
      </c>
      <c r="AT648" s="447" t="str">
        <f t="shared" si="3220"/>
        <v/>
      </c>
      <c r="AU648" s="447" t="str">
        <f t="shared" si="3220"/>
        <v/>
      </c>
      <c r="AV648" s="448" t="str">
        <f t="shared" si="1"/>
        <v/>
      </c>
      <c r="AW648" s="447" t="str">
        <f t="shared" ref="AW648:AY648" si="3221">IF($C648&lt;&gt;"",U648+X648,"")</f>
        <v/>
      </c>
      <c r="AX648" s="447" t="str">
        <f t="shared" si="3221"/>
        <v/>
      </c>
      <c r="AY648" s="447" t="str">
        <f t="shared" si="3221"/>
        <v/>
      </c>
      <c r="AZ648" s="448" t="str">
        <f t="shared" si="3"/>
        <v/>
      </c>
      <c r="BA648" s="447" t="str">
        <f t="shared" ref="BA648:BC648" si="3222">IF($C648&lt;&gt;"",AA648+AD648,"")</f>
        <v/>
      </c>
      <c r="BB648" s="447" t="str">
        <f t="shared" si="3222"/>
        <v/>
      </c>
      <c r="BC648" s="447" t="str">
        <f t="shared" si="3222"/>
        <v/>
      </c>
      <c r="BD648" s="448" t="str">
        <f t="shared" si="5"/>
        <v/>
      </c>
      <c r="BE648" s="447" t="str">
        <f t="shared" ref="BE648:BG648" si="3223">IF($C648&lt;&gt;"",AG648+AJ648,"")</f>
        <v/>
      </c>
      <c r="BF648" s="447" t="str">
        <f t="shared" si="3223"/>
        <v/>
      </c>
      <c r="BG648" s="447" t="str">
        <f t="shared" si="3223"/>
        <v/>
      </c>
      <c r="BH648" s="428" t="str">
        <f t="shared" si="7"/>
        <v/>
      </c>
      <c r="BI648" s="447" t="str">
        <f t="shared" ref="BI648:BK648" si="3224">IF($C648&lt;&gt;"",AJ648+AM648,"")</f>
        <v/>
      </c>
      <c r="BJ648" s="447" t="str">
        <f t="shared" si="3224"/>
        <v/>
      </c>
      <c r="BK648" s="447" t="str">
        <f t="shared" si="3224"/>
        <v/>
      </c>
      <c r="BL648" s="428" t="str">
        <f t="shared" si="9"/>
        <v/>
      </c>
    </row>
    <row r="649" spans="1:64" ht="24.75" customHeight="1">
      <c r="A649" s="449"/>
      <c r="B649" s="431"/>
      <c r="C649" s="432"/>
      <c r="D649" s="433"/>
      <c r="E649" s="434"/>
      <c r="F649" s="435"/>
      <c r="G649" s="436"/>
      <c r="H649" s="437"/>
      <c r="I649" s="437"/>
      <c r="J649" s="437"/>
      <c r="K649" s="435"/>
      <c r="L649" s="450"/>
      <c r="M649" s="439"/>
      <c r="N649" s="440"/>
      <c r="O649" s="441"/>
      <c r="P649" s="442"/>
      <c r="Q649" s="443"/>
      <c r="R649" s="441"/>
      <c r="S649" s="442"/>
      <c r="T649" s="443"/>
      <c r="U649" s="444"/>
      <c r="V649" s="444"/>
      <c r="W649" s="445"/>
      <c r="X649" s="446"/>
      <c r="Y649" s="444"/>
      <c r="Z649" s="445"/>
      <c r="AA649" s="446"/>
      <c r="AB649" s="444"/>
      <c r="AC649" s="445"/>
      <c r="AD649" s="446"/>
      <c r="AE649" s="444"/>
      <c r="AF649" s="445"/>
      <c r="AG649" s="446"/>
      <c r="AH649" s="444"/>
      <c r="AI649" s="445"/>
      <c r="AJ649" s="446"/>
      <c r="AK649" s="444"/>
      <c r="AL649" s="445"/>
      <c r="AM649" s="446"/>
      <c r="AN649" s="444"/>
      <c r="AO649" s="445"/>
      <c r="AP649" s="446"/>
      <c r="AQ649" s="444"/>
      <c r="AR649" s="445"/>
      <c r="AS649" s="447" t="str">
        <f t="shared" ref="AS649:AU649" si="3225">IF($C649&lt;&gt;"",O649+R649,"")</f>
        <v/>
      </c>
      <c r="AT649" s="447" t="str">
        <f t="shared" si="3225"/>
        <v/>
      </c>
      <c r="AU649" s="447" t="str">
        <f t="shared" si="3225"/>
        <v/>
      </c>
      <c r="AV649" s="448" t="str">
        <f t="shared" si="1"/>
        <v/>
      </c>
      <c r="AW649" s="447" t="str">
        <f t="shared" ref="AW649:AY649" si="3226">IF($C649&lt;&gt;"",U649+X649,"")</f>
        <v/>
      </c>
      <c r="AX649" s="447" t="str">
        <f t="shared" si="3226"/>
        <v/>
      </c>
      <c r="AY649" s="447" t="str">
        <f t="shared" si="3226"/>
        <v/>
      </c>
      <c r="AZ649" s="448" t="str">
        <f t="shared" si="3"/>
        <v/>
      </c>
      <c r="BA649" s="447" t="str">
        <f t="shared" ref="BA649:BC649" si="3227">IF($C649&lt;&gt;"",AA649+AD649,"")</f>
        <v/>
      </c>
      <c r="BB649" s="447" t="str">
        <f t="shared" si="3227"/>
        <v/>
      </c>
      <c r="BC649" s="447" t="str">
        <f t="shared" si="3227"/>
        <v/>
      </c>
      <c r="BD649" s="448" t="str">
        <f t="shared" si="5"/>
        <v/>
      </c>
      <c r="BE649" s="447" t="str">
        <f t="shared" ref="BE649:BG649" si="3228">IF($C649&lt;&gt;"",AG649+AJ649,"")</f>
        <v/>
      </c>
      <c r="BF649" s="447" t="str">
        <f t="shared" si="3228"/>
        <v/>
      </c>
      <c r="BG649" s="447" t="str">
        <f t="shared" si="3228"/>
        <v/>
      </c>
      <c r="BH649" s="428" t="str">
        <f t="shared" si="7"/>
        <v/>
      </c>
      <c r="BI649" s="447" t="str">
        <f t="shared" ref="BI649:BK649" si="3229">IF($C649&lt;&gt;"",AJ649+AM649,"")</f>
        <v/>
      </c>
      <c r="BJ649" s="447" t="str">
        <f t="shared" si="3229"/>
        <v/>
      </c>
      <c r="BK649" s="447" t="str">
        <f t="shared" si="3229"/>
        <v/>
      </c>
      <c r="BL649" s="428" t="str">
        <f t="shared" si="9"/>
        <v/>
      </c>
    </row>
    <row r="650" spans="1:64" ht="24.75" customHeight="1">
      <c r="A650" s="449"/>
      <c r="B650" s="431"/>
      <c r="C650" s="432"/>
      <c r="D650" s="433"/>
      <c r="E650" s="434"/>
      <c r="F650" s="435"/>
      <c r="G650" s="436"/>
      <c r="H650" s="437"/>
      <c r="I650" s="437"/>
      <c r="J650" s="437"/>
      <c r="K650" s="435"/>
      <c r="L650" s="450"/>
      <c r="M650" s="439"/>
      <c r="N650" s="440"/>
      <c r="O650" s="441"/>
      <c r="P650" s="442"/>
      <c r="Q650" s="443"/>
      <c r="R650" s="441"/>
      <c r="S650" s="442"/>
      <c r="T650" s="443"/>
      <c r="U650" s="444"/>
      <c r="V650" s="444"/>
      <c r="W650" s="445"/>
      <c r="X650" s="446"/>
      <c r="Y650" s="444"/>
      <c r="Z650" s="445"/>
      <c r="AA650" s="446"/>
      <c r="AB650" s="444"/>
      <c r="AC650" s="445"/>
      <c r="AD650" s="446"/>
      <c r="AE650" s="444"/>
      <c r="AF650" s="445"/>
      <c r="AG650" s="446"/>
      <c r="AH650" s="444"/>
      <c r="AI650" s="445"/>
      <c r="AJ650" s="446"/>
      <c r="AK650" s="444"/>
      <c r="AL650" s="445"/>
      <c r="AM650" s="446"/>
      <c r="AN650" s="444"/>
      <c r="AO650" s="445"/>
      <c r="AP650" s="446"/>
      <c r="AQ650" s="444"/>
      <c r="AR650" s="445"/>
      <c r="AS650" s="447" t="str">
        <f t="shared" ref="AS650:AU650" si="3230">IF($C650&lt;&gt;"",O650+R650,"")</f>
        <v/>
      </c>
      <c r="AT650" s="447" t="str">
        <f t="shared" si="3230"/>
        <v/>
      </c>
      <c r="AU650" s="447" t="str">
        <f t="shared" si="3230"/>
        <v/>
      </c>
      <c r="AV650" s="448" t="str">
        <f t="shared" si="1"/>
        <v/>
      </c>
      <c r="AW650" s="447" t="str">
        <f t="shared" ref="AW650:AY650" si="3231">IF($C650&lt;&gt;"",U650+X650,"")</f>
        <v/>
      </c>
      <c r="AX650" s="447" t="str">
        <f t="shared" si="3231"/>
        <v/>
      </c>
      <c r="AY650" s="447" t="str">
        <f t="shared" si="3231"/>
        <v/>
      </c>
      <c r="AZ650" s="448" t="str">
        <f t="shared" si="3"/>
        <v/>
      </c>
      <c r="BA650" s="447" t="str">
        <f t="shared" ref="BA650:BC650" si="3232">IF($C650&lt;&gt;"",AA650+AD650,"")</f>
        <v/>
      </c>
      <c r="BB650" s="447" t="str">
        <f t="shared" si="3232"/>
        <v/>
      </c>
      <c r="BC650" s="447" t="str">
        <f t="shared" si="3232"/>
        <v/>
      </c>
      <c r="BD650" s="448" t="str">
        <f t="shared" si="5"/>
        <v/>
      </c>
      <c r="BE650" s="447" t="str">
        <f t="shared" ref="BE650:BG650" si="3233">IF($C650&lt;&gt;"",AG650+AJ650,"")</f>
        <v/>
      </c>
      <c r="BF650" s="447" t="str">
        <f t="shared" si="3233"/>
        <v/>
      </c>
      <c r="BG650" s="447" t="str">
        <f t="shared" si="3233"/>
        <v/>
      </c>
      <c r="BH650" s="428" t="str">
        <f t="shared" si="7"/>
        <v/>
      </c>
      <c r="BI650" s="447" t="str">
        <f t="shared" ref="BI650:BK650" si="3234">IF($C650&lt;&gt;"",AJ650+AM650,"")</f>
        <v/>
      </c>
      <c r="BJ650" s="447" t="str">
        <f t="shared" si="3234"/>
        <v/>
      </c>
      <c r="BK650" s="447" t="str">
        <f t="shared" si="3234"/>
        <v/>
      </c>
      <c r="BL650" s="428" t="str">
        <f t="shared" si="9"/>
        <v/>
      </c>
    </row>
    <row r="651" spans="1:64" ht="24.75" customHeight="1">
      <c r="A651" s="449"/>
      <c r="B651" s="431"/>
      <c r="C651" s="432"/>
      <c r="D651" s="433"/>
      <c r="E651" s="434"/>
      <c r="F651" s="435"/>
      <c r="G651" s="436"/>
      <c r="H651" s="437"/>
      <c r="I651" s="437"/>
      <c r="J651" s="437"/>
      <c r="K651" s="435"/>
      <c r="L651" s="450"/>
      <c r="M651" s="439"/>
      <c r="N651" s="440"/>
      <c r="O651" s="441"/>
      <c r="P651" s="442"/>
      <c r="Q651" s="443"/>
      <c r="R651" s="441"/>
      <c r="S651" s="442"/>
      <c r="T651" s="443"/>
      <c r="U651" s="444"/>
      <c r="V651" s="444"/>
      <c r="W651" s="445"/>
      <c r="X651" s="446"/>
      <c r="Y651" s="444"/>
      <c r="Z651" s="445"/>
      <c r="AA651" s="446"/>
      <c r="AB651" s="444"/>
      <c r="AC651" s="445"/>
      <c r="AD651" s="446"/>
      <c r="AE651" s="444"/>
      <c r="AF651" s="445"/>
      <c r="AG651" s="446"/>
      <c r="AH651" s="444"/>
      <c r="AI651" s="445"/>
      <c r="AJ651" s="446"/>
      <c r="AK651" s="444"/>
      <c r="AL651" s="445"/>
      <c r="AM651" s="446"/>
      <c r="AN651" s="444"/>
      <c r="AO651" s="445"/>
      <c r="AP651" s="446"/>
      <c r="AQ651" s="444"/>
      <c r="AR651" s="445"/>
      <c r="AS651" s="447" t="str">
        <f t="shared" ref="AS651:AU651" si="3235">IF($C651&lt;&gt;"",O651+R651,"")</f>
        <v/>
      </c>
      <c r="AT651" s="447" t="str">
        <f t="shared" si="3235"/>
        <v/>
      </c>
      <c r="AU651" s="447" t="str">
        <f t="shared" si="3235"/>
        <v/>
      </c>
      <c r="AV651" s="448" t="str">
        <f t="shared" si="1"/>
        <v/>
      </c>
      <c r="AW651" s="447" t="str">
        <f t="shared" ref="AW651:AY651" si="3236">IF($C651&lt;&gt;"",U651+X651,"")</f>
        <v/>
      </c>
      <c r="AX651" s="447" t="str">
        <f t="shared" si="3236"/>
        <v/>
      </c>
      <c r="AY651" s="447" t="str">
        <f t="shared" si="3236"/>
        <v/>
      </c>
      <c r="AZ651" s="448" t="str">
        <f t="shared" si="3"/>
        <v/>
      </c>
      <c r="BA651" s="447" t="str">
        <f t="shared" ref="BA651:BC651" si="3237">IF($C651&lt;&gt;"",AA651+AD651,"")</f>
        <v/>
      </c>
      <c r="BB651" s="447" t="str">
        <f t="shared" si="3237"/>
        <v/>
      </c>
      <c r="BC651" s="447" t="str">
        <f t="shared" si="3237"/>
        <v/>
      </c>
      <c r="BD651" s="448" t="str">
        <f t="shared" si="5"/>
        <v/>
      </c>
      <c r="BE651" s="447" t="str">
        <f t="shared" ref="BE651:BG651" si="3238">IF($C651&lt;&gt;"",AG651+AJ651,"")</f>
        <v/>
      </c>
      <c r="BF651" s="447" t="str">
        <f t="shared" si="3238"/>
        <v/>
      </c>
      <c r="BG651" s="447" t="str">
        <f t="shared" si="3238"/>
        <v/>
      </c>
      <c r="BH651" s="428" t="str">
        <f t="shared" si="7"/>
        <v/>
      </c>
      <c r="BI651" s="447" t="str">
        <f t="shared" ref="BI651:BK651" si="3239">IF($C651&lt;&gt;"",AJ651+AM651,"")</f>
        <v/>
      </c>
      <c r="BJ651" s="447" t="str">
        <f t="shared" si="3239"/>
        <v/>
      </c>
      <c r="BK651" s="447" t="str">
        <f t="shared" si="3239"/>
        <v/>
      </c>
      <c r="BL651" s="428" t="str">
        <f t="shared" si="9"/>
        <v/>
      </c>
    </row>
    <row r="652" spans="1:64" ht="24.75" customHeight="1">
      <c r="A652" s="449"/>
      <c r="B652" s="431"/>
      <c r="C652" s="432"/>
      <c r="D652" s="433"/>
      <c r="E652" s="434"/>
      <c r="F652" s="435"/>
      <c r="G652" s="436"/>
      <c r="H652" s="437"/>
      <c r="I652" s="437"/>
      <c r="J652" s="437"/>
      <c r="K652" s="435"/>
      <c r="L652" s="450"/>
      <c r="M652" s="439"/>
      <c r="N652" s="440"/>
      <c r="O652" s="441"/>
      <c r="P652" s="442"/>
      <c r="Q652" s="443"/>
      <c r="R652" s="441"/>
      <c r="S652" s="442"/>
      <c r="T652" s="443"/>
      <c r="U652" s="444"/>
      <c r="V652" s="444"/>
      <c r="W652" s="445"/>
      <c r="X652" s="446"/>
      <c r="Y652" s="444"/>
      <c r="Z652" s="445"/>
      <c r="AA652" s="446"/>
      <c r="AB652" s="444"/>
      <c r="AC652" s="445"/>
      <c r="AD652" s="446"/>
      <c r="AE652" s="444"/>
      <c r="AF652" s="445"/>
      <c r="AG652" s="446"/>
      <c r="AH652" s="444"/>
      <c r="AI652" s="445"/>
      <c r="AJ652" s="446"/>
      <c r="AK652" s="444"/>
      <c r="AL652" s="445"/>
      <c r="AM652" s="446"/>
      <c r="AN652" s="444"/>
      <c r="AO652" s="445"/>
      <c r="AP652" s="446"/>
      <c r="AQ652" s="444"/>
      <c r="AR652" s="445"/>
      <c r="AS652" s="447" t="str">
        <f t="shared" ref="AS652:AU652" si="3240">IF($C652&lt;&gt;"",O652+R652,"")</f>
        <v/>
      </c>
      <c r="AT652" s="447" t="str">
        <f t="shared" si="3240"/>
        <v/>
      </c>
      <c r="AU652" s="447" t="str">
        <f t="shared" si="3240"/>
        <v/>
      </c>
      <c r="AV652" s="448" t="str">
        <f t="shared" si="1"/>
        <v/>
      </c>
      <c r="AW652" s="447" t="str">
        <f t="shared" ref="AW652:AY652" si="3241">IF($C652&lt;&gt;"",U652+X652,"")</f>
        <v/>
      </c>
      <c r="AX652" s="447" t="str">
        <f t="shared" si="3241"/>
        <v/>
      </c>
      <c r="AY652" s="447" t="str">
        <f t="shared" si="3241"/>
        <v/>
      </c>
      <c r="AZ652" s="448" t="str">
        <f t="shared" si="3"/>
        <v/>
      </c>
      <c r="BA652" s="447" t="str">
        <f t="shared" ref="BA652:BC652" si="3242">IF($C652&lt;&gt;"",AA652+AD652,"")</f>
        <v/>
      </c>
      <c r="BB652" s="447" t="str">
        <f t="shared" si="3242"/>
        <v/>
      </c>
      <c r="BC652" s="447" t="str">
        <f t="shared" si="3242"/>
        <v/>
      </c>
      <c r="BD652" s="448" t="str">
        <f t="shared" si="5"/>
        <v/>
      </c>
      <c r="BE652" s="447" t="str">
        <f t="shared" ref="BE652:BG652" si="3243">IF($C652&lt;&gt;"",AG652+AJ652,"")</f>
        <v/>
      </c>
      <c r="BF652" s="447" t="str">
        <f t="shared" si="3243"/>
        <v/>
      </c>
      <c r="BG652" s="447" t="str">
        <f t="shared" si="3243"/>
        <v/>
      </c>
      <c r="BH652" s="428" t="str">
        <f t="shared" si="7"/>
        <v/>
      </c>
      <c r="BI652" s="447" t="str">
        <f t="shared" ref="BI652:BK652" si="3244">IF($C652&lt;&gt;"",AJ652+AM652,"")</f>
        <v/>
      </c>
      <c r="BJ652" s="447" t="str">
        <f t="shared" si="3244"/>
        <v/>
      </c>
      <c r="BK652" s="447" t="str">
        <f t="shared" si="3244"/>
        <v/>
      </c>
      <c r="BL652" s="428" t="str">
        <f t="shared" si="9"/>
        <v/>
      </c>
    </row>
    <row r="653" spans="1:64" ht="24.75" customHeight="1">
      <c r="A653" s="449"/>
      <c r="B653" s="431"/>
      <c r="C653" s="432"/>
      <c r="D653" s="433"/>
      <c r="E653" s="434"/>
      <c r="F653" s="435"/>
      <c r="G653" s="436"/>
      <c r="H653" s="437"/>
      <c r="I653" s="437"/>
      <c r="J653" s="437"/>
      <c r="K653" s="435"/>
      <c r="L653" s="450"/>
      <c r="M653" s="439"/>
      <c r="N653" s="440"/>
      <c r="O653" s="441"/>
      <c r="P653" s="442"/>
      <c r="Q653" s="443"/>
      <c r="R653" s="441"/>
      <c r="S653" s="442"/>
      <c r="T653" s="443"/>
      <c r="U653" s="444"/>
      <c r="V653" s="444"/>
      <c r="W653" s="445"/>
      <c r="X653" s="446"/>
      <c r="Y653" s="444"/>
      <c r="Z653" s="445"/>
      <c r="AA653" s="446"/>
      <c r="AB653" s="444"/>
      <c r="AC653" s="445"/>
      <c r="AD653" s="446"/>
      <c r="AE653" s="444"/>
      <c r="AF653" s="445"/>
      <c r="AG653" s="446"/>
      <c r="AH653" s="444"/>
      <c r="AI653" s="445"/>
      <c r="AJ653" s="446"/>
      <c r="AK653" s="444"/>
      <c r="AL653" s="445"/>
      <c r="AM653" s="446"/>
      <c r="AN653" s="444"/>
      <c r="AO653" s="445"/>
      <c r="AP653" s="446"/>
      <c r="AQ653" s="444"/>
      <c r="AR653" s="445"/>
      <c r="AS653" s="447" t="str">
        <f t="shared" ref="AS653:AU653" si="3245">IF($C653&lt;&gt;"",O653+R653,"")</f>
        <v/>
      </c>
      <c r="AT653" s="447" t="str">
        <f t="shared" si="3245"/>
        <v/>
      </c>
      <c r="AU653" s="447" t="str">
        <f t="shared" si="3245"/>
        <v/>
      </c>
      <c r="AV653" s="448" t="str">
        <f t="shared" si="1"/>
        <v/>
      </c>
      <c r="AW653" s="447" t="str">
        <f t="shared" ref="AW653:AY653" si="3246">IF($C653&lt;&gt;"",U653+X653,"")</f>
        <v/>
      </c>
      <c r="AX653" s="447" t="str">
        <f t="shared" si="3246"/>
        <v/>
      </c>
      <c r="AY653" s="447" t="str">
        <f t="shared" si="3246"/>
        <v/>
      </c>
      <c r="AZ653" s="448" t="str">
        <f t="shared" si="3"/>
        <v/>
      </c>
      <c r="BA653" s="447" t="str">
        <f t="shared" ref="BA653:BC653" si="3247">IF($C653&lt;&gt;"",AA653+AD653,"")</f>
        <v/>
      </c>
      <c r="BB653" s="447" t="str">
        <f t="shared" si="3247"/>
        <v/>
      </c>
      <c r="BC653" s="447" t="str">
        <f t="shared" si="3247"/>
        <v/>
      </c>
      <c r="BD653" s="448" t="str">
        <f t="shared" si="5"/>
        <v/>
      </c>
      <c r="BE653" s="447" t="str">
        <f t="shared" ref="BE653:BG653" si="3248">IF($C653&lt;&gt;"",AG653+AJ653,"")</f>
        <v/>
      </c>
      <c r="BF653" s="447" t="str">
        <f t="shared" si="3248"/>
        <v/>
      </c>
      <c r="BG653" s="447" t="str">
        <f t="shared" si="3248"/>
        <v/>
      </c>
      <c r="BH653" s="428" t="str">
        <f t="shared" si="7"/>
        <v/>
      </c>
      <c r="BI653" s="447" t="str">
        <f t="shared" ref="BI653:BK653" si="3249">IF($C653&lt;&gt;"",AJ653+AM653,"")</f>
        <v/>
      </c>
      <c r="BJ653" s="447" t="str">
        <f t="shared" si="3249"/>
        <v/>
      </c>
      <c r="BK653" s="447" t="str">
        <f t="shared" si="3249"/>
        <v/>
      </c>
      <c r="BL653" s="428" t="str">
        <f t="shared" si="9"/>
        <v/>
      </c>
    </row>
    <row r="654" spans="1:64" ht="24.75" customHeight="1">
      <c r="A654" s="449"/>
      <c r="B654" s="431"/>
      <c r="C654" s="432"/>
      <c r="D654" s="433"/>
      <c r="E654" s="434"/>
      <c r="F654" s="435"/>
      <c r="G654" s="436"/>
      <c r="H654" s="437"/>
      <c r="I654" s="437"/>
      <c r="J654" s="437"/>
      <c r="K654" s="435"/>
      <c r="L654" s="450"/>
      <c r="M654" s="439"/>
      <c r="N654" s="440"/>
      <c r="O654" s="441"/>
      <c r="P654" s="442"/>
      <c r="Q654" s="443"/>
      <c r="R654" s="441"/>
      <c r="S654" s="442"/>
      <c r="T654" s="443"/>
      <c r="U654" s="444"/>
      <c r="V654" s="444"/>
      <c r="W654" s="445"/>
      <c r="X654" s="446"/>
      <c r="Y654" s="444"/>
      <c r="Z654" s="445"/>
      <c r="AA654" s="446"/>
      <c r="AB654" s="444"/>
      <c r="AC654" s="445"/>
      <c r="AD654" s="446"/>
      <c r="AE654" s="444"/>
      <c r="AF654" s="445"/>
      <c r="AG654" s="446"/>
      <c r="AH654" s="444"/>
      <c r="AI654" s="445"/>
      <c r="AJ654" s="446"/>
      <c r="AK654" s="444"/>
      <c r="AL654" s="445"/>
      <c r="AM654" s="446"/>
      <c r="AN654" s="444"/>
      <c r="AO654" s="445"/>
      <c r="AP654" s="446"/>
      <c r="AQ654" s="444"/>
      <c r="AR654" s="445"/>
      <c r="AS654" s="447" t="str">
        <f t="shared" ref="AS654:AU654" si="3250">IF($C654&lt;&gt;"",O654+R654,"")</f>
        <v/>
      </c>
      <c r="AT654" s="447" t="str">
        <f t="shared" si="3250"/>
        <v/>
      </c>
      <c r="AU654" s="447" t="str">
        <f t="shared" si="3250"/>
        <v/>
      </c>
      <c r="AV654" s="448" t="str">
        <f t="shared" si="1"/>
        <v/>
      </c>
      <c r="AW654" s="447" t="str">
        <f t="shared" ref="AW654:AY654" si="3251">IF($C654&lt;&gt;"",U654+X654,"")</f>
        <v/>
      </c>
      <c r="AX654" s="447" t="str">
        <f t="shared" si="3251"/>
        <v/>
      </c>
      <c r="AY654" s="447" t="str">
        <f t="shared" si="3251"/>
        <v/>
      </c>
      <c r="AZ654" s="448" t="str">
        <f t="shared" si="3"/>
        <v/>
      </c>
      <c r="BA654" s="447" t="str">
        <f t="shared" ref="BA654:BC654" si="3252">IF($C654&lt;&gt;"",AA654+AD654,"")</f>
        <v/>
      </c>
      <c r="BB654" s="447" t="str">
        <f t="shared" si="3252"/>
        <v/>
      </c>
      <c r="BC654" s="447" t="str">
        <f t="shared" si="3252"/>
        <v/>
      </c>
      <c r="BD654" s="448" t="str">
        <f t="shared" si="5"/>
        <v/>
      </c>
      <c r="BE654" s="447" t="str">
        <f t="shared" ref="BE654:BG654" si="3253">IF($C654&lt;&gt;"",AG654+AJ654,"")</f>
        <v/>
      </c>
      <c r="BF654" s="447" t="str">
        <f t="shared" si="3253"/>
        <v/>
      </c>
      <c r="BG654" s="447" t="str">
        <f t="shared" si="3253"/>
        <v/>
      </c>
      <c r="BH654" s="428" t="str">
        <f t="shared" si="7"/>
        <v/>
      </c>
      <c r="BI654" s="447" t="str">
        <f t="shared" ref="BI654:BK654" si="3254">IF($C654&lt;&gt;"",AJ654+AM654,"")</f>
        <v/>
      </c>
      <c r="BJ654" s="447" t="str">
        <f t="shared" si="3254"/>
        <v/>
      </c>
      <c r="BK654" s="447" t="str">
        <f t="shared" si="3254"/>
        <v/>
      </c>
      <c r="BL654" s="428" t="str">
        <f t="shared" si="9"/>
        <v/>
      </c>
    </row>
    <row r="655" spans="1:64" ht="24.75" customHeight="1">
      <c r="A655" s="449"/>
      <c r="B655" s="431"/>
      <c r="C655" s="432"/>
      <c r="D655" s="433"/>
      <c r="E655" s="434"/>
      <c r="F655" s="435"/>
      <c r="G655" s="436"/>
      <c r="H655" s="437"/>
      <c r="I655" s="437"/>
      <c r="J655" s="437"/>
      <c r="K655" s="435"/>
      <c r="L655" s="450"/>
      <c r="M655" s="439"/>
      <c r="N655" s="440"/>
      <c r="O655" s="441"/>
      <c r="P655" s="442"/>
      <c r="Q655" s="443"/>
      <c r="R655" s="441"/>
      <c r="S655" s="442"/>
      <c r="T655" s="443"/>
      <c r="U655" s="444"/>
      <c r="V655" s="444"/>
      <c r="W655" s="445"/>
      <c r="X655" s="446"/>
      <c r="Y655" s="444"/>
      <c r="Z655" s="445"/>
      <c r="AA655" s="446"/>
      <c r="AB655" s="444"/>
      <c r="AC655" s="445"/>
      <c r="AD655" s="446"/>
      <c r="AE655" s="444"/>
      <c r="AF655" s="445"/>
      <c r="AG655" s="446"/>
      <c r="AH655" s="444"/>
      <c r="AI655" s="445"/>
      <c r="AJ655" s="446"/>
      <c r="AK655" s="444"/>
      <c r="AL655" s="445"/>
      <c r="AM655" s="446"/>
      <c r="AN655" s="444"/>
      <c r="AO655" s="445"/>
      <c r="AP655" s="446"/>
      <c r="AQ655" s="444"/>
      <c r="AR655" s="445"/>
      <c r="AS655" s="447" t="str">
        <f t="shared" ref="AS655:AU655" si="3255">IF($C655&lt;&gt;"",O655+R655,"")</f>
        <v/>
      </c>
      <c r="AT655" s="447" t="str">
        <f t="shared" si="3255"/>
        <v/>
      </c>
      <c r="AU655" s="447" t="str">
        <f t="shared" si="3255"/>
        <v/>
      </c>
      <c r="AV655" s="448" t="str">
        <f t="shared" si="1"/>
        <v/>
      </c>
      <c r="AW655" s="447" t="str">
        <f t="shared" ref="AW655:AY655" si="3256">IF($C655&lt;&gt;"",U655+X655,"")</f>
        <v/>
      </c>
      <c r="AX655" s="447" t="str">
        <f t="shared" si="3256"/>
        <v/>
      </c>
      <c r="AY655" s="447" t="str">
        <f t="shared" si="3256"/>
        <v/>
      </c>
      <c r="AZ655" s="448" t="str">
        <f t="shared" si="3"/>
        <v/>
      </c>
      <c r="BA655" s="447" t="str">
        <f t="shared" ref="BA655:BC655" si="3257">IF($C655&lt;&gt;"",AA655+AD655,"")</f>
        <v/>
      </c>
      <c r="BB655" s="447" t="str">
        <f t="shared" si="3257"/>
        <v/>
      </c>
      <c r="BC655" s="447" t="str">
        <f t="shared" si="3257"/>
        <v/>
      </c>
      <c r="BD655" s="448" t="str">
        <f t="shared" si="5"/>
        <v/>
      </c>
      <c r="BE655" s="447" t="str">
        <f t="shared" ref="BE655:BG655" si="3258">IF($C655&lt;&gt;"",AG655+AJ655,"")</f>
        <v/>
      </c>
      <c r="BF655" s="447" t="str">
        <f t="shared" si="3258"/>
        <v/>
      </c>
      <c r="BG655" s="447" t="str">
        <f t="shared" si="3258"/>
        <v/>
      </c>
      <c r="BH655" s="428" t="str">
        <f t="shared" si="7"/>
        <v/>
      </c>
      <c r="BI655" s="447" t="str">
        <f t="shared" ref="BI655:BK655" si="3259">IF($C655&lt;&gt;"",AJ655+AM655,"")</f>
        <v/>
      </c>
      <c r="BJ655" s="447" t="str">
        <f t="shared" si="3259"/>
        <v/>
      </c>
      <c r="BK655" s="447" t="str">
        <f t="shared" si="3259"/>
        <v/>
      </c>
      <c r="BL655" s="428" t="str">
        <f t="shared" si="9"/>
        <v/>
      </c>
    </row>
    <row r="656" spans="1:64" ht="24.75" customHeight="1">
      <c r="A656" s="449"/>
      <c r="B656" s="431"/>
      <c r="C656" s="432"/>
      <c r="D656" s="433"/>
      <c r="E656" s="434"/>
      <c r="F656" s="435"/>
      <c r="G656" s="436"/>
      <c r="H656" s="437"/>
      <c r="I656" s="437"/>
      <c r="J656" s="437"/>
      <c r="K656" s="435"/>
      <c r="L656" s="450"/>
      <c r="M656" s="439"/>
      <c r="N656" s="440"/>
      <c r="O656" s="441"/>
      <c r="P656" s="442"/>
      <c r="Q656" s="443"/>
      <c r="R656" s="441"/>
      <c r="S656" s="442"/>
      <c r="T656" s="443"/>
      <c r="U656" s="444"/>
      <c r="V656" s="444"/>
      <c r="W656" s="445"/>
      <c r="X656" s="446"/>
      <c r="Y656" s="444"/>
      <c r="Z656" s="445"/>
      <c r="AA656" s="446"/>
      <c r="AB656" s="444"/>
      <c r="AC656" s="445"/>
      <c r="AD656" s="446"/>
      <c r="AE656" s="444"/>
      <c r="AF656" s="445"/>
      <c r="AG656" s="446"/>
      <c r="AH656" s="444"/>
      <c r="AI656" s="445"/>
      <c r="AJ656" s="446"/>
      <c r="AK656" s="444"/>
      <c r="AL656" s="445"/>
      <c r="AM656" s="446"/>
      <c r="AN656" s="444"/>
      <c r="AO656" s="445"/>
      <c r="AP656" s="446"/>
      <c r="AQ656" s="444"/>
      <c r="AR656" s="445"/>
      <c r="AS656" s="447" t="str">
        <f t="shared" ref="AS656:AU656" si="3260">IF($C656&lt;&gt;"",O656+R656,"")</f>
        <v/>
      </c>
      <c r="AT656" s="447" t="str">
        <f t="shared" si="3260"/>
        <v/>
      </c>
      <c r="AU656" s="447" t="str">
        <f t="shared" si="3260"/>
        <v/>
      </c>
      <c r="AV656" s="448" t="str">
        <f t="shared" si="1"/>
        <v/>
      </c>
      <c r="AW656" s="447" t="str">
        <f t="shared" ref="AW656:AY656" si="3261">IF($C656&lt;&gt;"",U656+X656,"")</f>
        <v/>
      </c>
      <c r="AX656" s="447" t="str">
        <f t="shared" si="3261"/>
        <v/>
      </c>
      <c r="AY656" s="447" t="str">
        <f t="shared" si="3261"/>
        <v/>
      </c>
      <c r="AZ656" s="448" t="str">
        <f t="shared" si="3"/>
        <v/>
      </c>
      <c r="BA656" s="447" t="str">
        <f t="shared" ref="BA656:BC656" si="3262">IF($C656&lt;&gt;"",AA656+AD656,"")</f>
        <v/>
      </c>
      <c r="BB656" s="447" t="str">
        <f t="shared" si="3262"/>
        <v/>
      </c>
      <c r="BC656" s="447" t="str">
        <f t="shared" si="3262"/>
        <v/>
      </c>
      <c r="BD656" s="448" t="str">
        <f t="shared" si="5"/>
        <v/>
      </c>
      <c r="BE656" s="447" t="str">
        <f t="shared" ref="BE656:BG656" si="3263">IF($C656&lt;&gt;"",AG656+AJ656,"")</f>
        <v/>
      </c>
      <c r="BF656" s="447" t="str">
        <f t="shared" si="3263"/>
        <v/>
      </c>
      <c r="BG656" s="447" t="str">
        <f t="shared" si="3263"/>
        <v/>
      </c>
      <c r="BH656" s="428" t="str">
        <f t="shared" si="7"/>
        <v/>
      </c>
      <c r="BI656" s="447" t="str">
        <f t="shared" ref="BI656:BK656" si="3264">IF($C656&lt;&gt;"",AJ656+AM656,"")</f>
        <v/>
      </c>
      <c r="BJ656" s="447" t="str">
        <f t="shared" si="3264"/>
        <v/>
      </c>
      <c r="BK656" s="447" t="str">
        <f t="shared" si="3264"/>
        <v/>
      </c>
      <c r="BL656" s="428" t="str">
        <f t="shared" si="9"/>
        <v/>
      </c>
    </row>
    <row r="657" spans="1:64" ht="24.75" customHeight="1">
      <c r="A657" s="449"/>
      <c r="B657" s="431"/>
      <c r="C657" s="432"/>
      <c r="D657" s="433"/>
      <c r="E657" s="434"/>
      <c r="F657" s="435"/>
      <c r="G657" s="436"/>
      <c r="H657" s="437"/>
      <c r="I657" s="437"/>
      <c r="J657" s="437"/>
      <c r="K657" s="435"/>
      <c r="L657" s="450"/>
      <c r="M657" s="439"/>
      <c r="N657" s="440"/>
      <c r="O657" s="441"/>
      <c r="P657" s="442"/>
      <c r="Q657" s="443"/>
      <c r="R657" s="441"/>
      <c r="S657" s="442"/>
      <c r="T657" s="443"/>
      <c r="U657" s="444"/>
      <c r="V657" s="444"/>
      <c r="W657" s="445"/>
      <c r="X657" s="446"/>
      <c r="Y657" s="444"/>
      <c r="Z657" s="445"/>
      <c r="AA657" s="446"/>
      <c r="AB657" s="444"/>
      <c r="AC657" s="445"/>
      <c r="AD657" s="446"/>
      <c r="AE657" s="444"/>
      <c r="AF657" s="445"/>
      <c r="AG657" s="446"/>
      <c r="AH657" s="444"/>
      <c r="AI657" s="445"/>
      <c r="AJ657" s="446"/>
      <c r="AK657" s="444"/>
      <c r="AL657" s="445"/>
      <c r="AM657" s="446"/>
      <c r="AN657" s="444"/>
      <c r="AO657" s="445"/>
      <c r="AP657" s="446"/>
      <c r="AQ657" s="444"/>
      <c r="AR657" s="445"/>
      <c r="AS657" s="447" t="str">
        <f t="shared" ref="AS657:AU657" si="3265">IF($C657&lt;&gt;"",O657+R657,"")</f>
        <v/>
      </c>
      <c r="AT657" s="447" t="str">
        <f t="shared" si="3265"/>
        <v/>
      </c>
      <c r="AU657" s="447" t="str">
        <f t="shared" si="3265"/>
        <v/>
      </c>
      <c r="AV657" s="448" t="str">
        <f t="shared" si="1"/>
        <v/>
      </c>
      <c r="AW657" s="447" t="str">
        <f t="shared" ref="AW657:AY657" si="3266">IF($C657&lt;&gt;"",U657+X657,"")</f>
        <v/>
      </c>
      <c r="AX657" s="447" t="str">
        <f t="shared" si="3266"/>
        <v/>
      </c>
      <c r="AY657" s="447" t="str">
        <f t="shared" si="3266"/>
        <v/>
      </c>
      <c r="AZ657" s="448" t="str">
        <f t="shared" si="3"/>
        <v/>
      </c>
      <c r="BA657" s="447" t="str">
        <f t="shared" ref="BA657:BC657" si="3267">IF($C657&lt;&gt;"",AA657+AD657,"")</f>
        <v/>
      </c>
      <c r="BB657" s="447" t="str">
        <f t="shared" si="3267"/>
        <v/>
      </c>
      <c r="BC657" s="447" t="str">
        <f t="shared" si="3267"/>
        <v/>
      </c>
      <c r="BD657" s="448" t="str">
        <f t="shared" si="5"/>
        <v/>
      </c>
      <c r="BE657" s="447" t="str">
        <f t="shared" ref="BE657:BG657" si="3268">IF($C657&lt;&gt;"",AG657+AJ657,"")</f>
        <v/>
      </c>
      <c r="BF657" s="447" t="str">
        <f t="shared" si="3268"/>
        <v/>
      </c>
      <c r="BG657" s="447" t="str">
        <f t="shared" si="3268"/>
        <v/>
      </c>
      <c r="BH657" s="428" t="str">
        <f t="shared" si="7"/>
        <v/>
      </c>
      <c r="BI657" s="447" t="str">
        <f t="shared" ref="BI657:BK657" si="3269">IF($C657&lt;&gt;"",AJ657+AM657,"")</f>
        <v/>
      </c>
      <c r="BJ657" s="447" t="str">
        <f t="shared" si="3269"/>
        <v/>
      </c>
      <c r="BK657" s="447" t="str">
        <f t="shared" si="3269"/>
        <v/>
      </c>
      <c r="BL657" s="428" t="str">
        <f t="shared" si="9"/>
        <v/>
      </c>
    </row>
    <row r="658" spans="1:64" ht="24.75" customHeight="1">
      <c r="A658" s="449"/>
      <c r="B658" s="431"/>
      <c r="C658" s="432"/>
      <c r="D658" s="433"/>
      <c r="E658" s="434"/>
      <c r="F658" s="435"/>
      <c r="G658" s="436"/>
      <c r="H658" s="437"/>
      <c r="I658" s="437"/>
      <c r="J658" s="437"/>
      <c r="K658" s="435"/>
      <c r="L658" s="450"/>
      <c r="M658" s="439"/>
      <c r="N658" s="440"/>
      <c r="O658" s="441"/>
      <c r="P658" s="442"/>
      <c r="Q658" s="443"/>
      <c r="R658" s="441"/>
      <c r="S658" s="442"/>
      <c r="T658" s="443"/>
      <c r="U658" s="444"/>
      <c r="V658" s="444"/>
      <c r="W658" s="445"/>
      <c r="X658" s="446"/>
      <c r="Y658" s="444"/>
      <c r="Z658" s="445"/>
      <c r="AA658" s="446"/>
      <c r="AB658" s="444"/>
      <c r="AC658" s="445"/>
      <c r="AD658" s="446"/>
      <c r="AE658" s="444"/>
      <c r="AF658" s="445"/>
      <c r="AG658" s="446"/>
      <c r="AH658" s="444"/>
      <c r="AI658" s="445"/>
      <c r="AJ658" s="446"/>
      <c r="AK658" s="444"/>
      <c r="AL658" s="445"/>
      <c r="AM658" s="446"/>
      <c r="AN658" s="444"/>
      <c r="AO658" s="445"/>
      <c r="AP658" s="446"/>
      <c r="AQ658" s="444"/>
      <c r="AR658" s="445"/>
      <c r="AS658" s="447" t="str">
        <f t="shared" ref="AS658:AU658" si="3270">IF($C658&lt;&gt;"",O658+R658,"")</f>
        <v/>
      </c>
      <c r="AT658" s="447" t="str">
        <f t="shared" si="3270"/>
        <v/>
      </c>
      <c r="AU658" s="447" t="str">
        <f t="shared" si="3270"/>
        <v/>
      </c>
      <c r="AV658" s="448" t="str">
        <f t="shared" si="1"/>
        <v/>
      </c>
      <c r="AW658" s="447" t="str">
        <f t="shared" ref="AW658:AY658" si="3271">IF($C658&lt;&gt;"",U658+X658,"")</f>
        <v/>
      </c>
      <c r="AX658" s="447" t="str">
        <f t="shared" si="3271"/>
        <v/>
      </c>
      <c r="AY658" s="447" t="str">
        <f t="shared" si="3271"/>
        <v/>
      </c>
      <c r="AZ658" s="448" t="str">
        <f t="shared" si="3"/>
        <v/>
      </c>
      <c r="BA658" s="447" t="str">
        <f t="shared" ref="BA658:BC658" si="3272">IF($C658&lt;&gt;"",AA658+AD658,"")</f>
        <v/>
      </c>
      <c r="BB658" s="447" t="str">
        <f t="shared" si="3272"/>
        <v/>
      </c>
      <c r="BC658" s="447" t="str">
        <f t="shared" si="3272"/>
        <v/>
      </c>
      <c r="BD658" s="448" t="str">
        <f t="shared" si="5"/>
        <v/>
      </c>
      <c r="BE658" s="447" t="str">
        <f t="shared" ref="BE658:BG658" si="3273">IF($C658&lt;&gt;"",AG658+AJ658,"")</f>
        <v/>
      </c>
      <c r="BF658" s="447" t="str">
        <f t="shared" si="3273"/>
        <v/>
      </c>
      <c r="BG658" s="447" t="str">
        <f t="shared" si="3273"/>
        <v/>
      </c>
      <c r="BH658" s="428" t="str">
        <f t="shared" si="7"/>
        <v/>
      </c>
      <c r="BI658" s="447" t="str">
        <f t="shared" ref="BI658:BK658" si="3274">IF($C658&lt;&gt;"",AJ658+AM658,"")</f>
        <v/>
      </c>
      <c r="BJ658" s="447" t="str">
        <f t="shared" si="3274"/>
        <v/>
      </c>
      <c r="BK658" s="447" t="str">
        <f t="shared" si="3274"/>
        <v/>
      </c>
      <c r="BL658" s="428" t="str">
        <f t="shared" si="9"/>
        <v/>
      </c>
    </row>
    <row r="659" spans="1:64" ht="24.75" customHeight="1">
      <c r="A659" s="449"/>
      <c r="B659" s="431"/>
      <c r="C659" s="432"/>
      <c r="D659" s="433"/>
      <c r="E659" s="434"/>
      <c r="F659" s="435"/>
      <c r="G659" s="436"/>
      <c r="H659" s="437"/>
      <c r="I659" s="437"/>
      <c r="J659" s="437"/>
      <c r="K659" s="435"/>
      <c r="L659" s="450"/>
      <c r="M659" s="439"/>
      <c r="N659" s="440"/>
      <c r="O659" s="441"/>
      <c r="P659" s="442"/>
      <c r="Q659" s="443"/>
      <c r="R659" s="441"/>
      <c r="S659" s="442"/>
      <c r="T659" s="443"/>
      <c r="U659" s="444"/>
      <c r="V659" s="444"/>
      <c r="W659" s="445"/>
      <c r="X659" s="446"/>
      <c r="Y659" s="444"/>
      <c r="Z659" s="445"/>
      <c r="AA659" s="446"/>
      <c r="AB659" s="444"/>
      <c r="AC659" s="445"/>
      <c r="AD659" s="446"/>
      <c r="AE659" s="444"/>
      <c r="AF659" s="445"/>
      <c r="AG659" s="446"/>
      <c r="AH659" s="444"/>
      <c r="AI659" s="445"/>
      <c r="AJ659" s="446"/>
      <c r="AK659" s="444"/>
      <c r="AL659" s="445"/>
      <c r="AM659" s="446"/>
      <c r="AN659" s="444"/>
      <c r="AO659" s="445"/>
      <c r="AP659" s="446"/>
      <c r="AQ659" s="444"/>
      <c r="AR659" s="445"/>
      <c r="AS659" s="447" t="str">
        <f t="shared" ref="AS659:AU659" si="3275">IF($C659&lt;&gt;"",O659+R659,"")</f>
        <v/>
      </c>
      <c r="AT659" s="447" t="str">
        <f t="shared" si="3275"/>
        <v/>
      </c>
      <c r="AU659" s="447" t="str">
        <f t="shared" si="3275"/>
        <v/>
      </c>
      <c r="AV659" s="448" t="str">
        <f t="shared" si="1"/>
        <v/>
      </c>
      <c r="AW659" s="447" t="str">
        <f t="shared" ref="AW659:AY659" si="3276">IF($C659&lt;&gt;"",U659+X659,"")</f>
        <v/>
      </c>
      <c r="AX659" s="447" t="str">
        <f t="shared" si="3276"/>
        <v/>
      </c>
      <c r="AY659" s="447" t="str">
        <f t="shared" si="3276"/>
        <v/>
      </c>
      <c r="AZ659" s="448" t="str">
        <f t="shared" si="3"/>
        <v/>
      </c>
      <c r="BA659" s="447" t="str">
        <f t="shared" ref="BA659:BC659" si="3277">IF($C659&lt;&gt;"",AA659+AD659,"")</f>
        <v/>
      </c>
      <c r="BB659" s="447" t="str">
        <f t="shared" si="3277"/>
        <v/>
      </c>
      <c r="BC659" s="447" t="str">
        <f t="shared" si="3277"/>
        <v/>
      </c>
      <c r="BD659" s="448" t="str">
        <f t="shared" si="5"/>
        <v/>
      </c>
      <c r="BE659" s="447" t="str">
        <f t="shared" ref="BE659:BG659" si="3278">IF($C659&lt;&gt;"",AG659+AJ659,"")</f>
        <v/>
      </c>
      <c r="BF659" s="447" t="str">
        <f t="shared" si="3278"/>
        <v/>
      </c>
      <c r="BG659" s="447" t="str">
        <f t="shared" si="3278"/>
        <v/>
      </c>
      <c r="BH659" s="428" t="str">
        <f t="shared" si="7"/>
        <v/>
      </c>
      <c r="BI659" s="447" t="str">
        <f t="shared" ref="BI659:BK659" si="3279">IF($C659&lt;&gt;"",AJ659+AM659,"")</f>
        <v/>
      </c>
      <c r="BJ659" s="447" t="str">
        <f t="shared" si="3279"/>
        <v/>
      </c>
      <c r="BK659" s="447" t="str">
        <f t="shared" si="3279"/>
        <v/>
      </c>
      <c r="BL659" s="428" t="str">
        <f t="shared" si="9"/>
        <v/>
      </c>
    </row>
    <row r="660" spans="1:64" ht="24.75" customHeight="1">
      <c r="A660" s="449"/>
      <c r="B660" s="431"/>
      <c r="C660" s="432"/>
      <c r="D660" s="433"/>
      <c r="E660" s="434"/>
      <c r="F660" s="435"/>
      <c r="G660" s="436"/>
      <c r="H660" s="437"/>
      <c r="I660" s="437"/>
      <c r="J660" s="437"/>
      <c r="K660" s="435"/>
      <c r="L660" s="450"/>
      <c r="M660" s="439"/>
      <c r="N660" s="440"/>
      <c r="O660" s="441"/>
      <c r="P660" s="442"/>
      <c r="Q660" s="443"/>
      <c r="R660" s="441"/>
      <c r="S660" s="442"/>
      <c r="T660" s="443"/>
      <c r="U660" s="444"/>
      <c r="V660" s="444"/>
      <c r="W660" s="445"/>
      <c r="X660" s="446"/>
      <c r="Y660" s="444"/>
      <c r="Z660" s="445"/>
      <c r="AA660" s="446"/>
      <c r="AB660" s="444"/>
      <c r="AC660" s="445"/>
      <c r="AD660" s="446"/>
      <c r="AE660" s="444"/>
      <c r="AF660" s="445"/>
      <c r="AG660" s="446"/>
      <c r="AH660" s="444"/>
      <c r="AI660" s="445"/>
      <c r="AJ660" s="446"/>
      <c r="AK660" s="444"/>
      <c r="AL660" s="445"/>
      <c r="AM660" s="446"/>
      <c r="AN660" s="444"/>
      <c r="AO660" s="445"/>
      <c r="AP660" s="446"/>
      <c r="AQ660" s="444"/>
      <c r="AR660" s="445"/>
      <c r="AS660" s="447" t="str">
        <f t="shared" ref="AS660:AU660" si="3280">IF($C660&lt;&gt;"",O660+R660,"")</f>
        <v/>
      </c>
      <c r="AT660" s="447" t="str">
        <f t="shared" si="3280"/>
        <v/>
      </c>
      <c r="AU660" s="447" t="str">
        <f t="shared" si="3280"/>
        <v/>
      </c>
      <c r="AV660" s="448" t="str">
        <f t="shared" si="1"/>
        <v/>
      </c>
      <c r="AW660" s="447" t="str">
        <f t="shared" ref="AW660:AY660" si="3281">IF($C660&lt;&gt;"",U660+X660,"")</f>
        <v/>
      </c>
      <c r="AX660" s="447" t="str">
        <f t="shared" si="3281"/>
        <v/>
      </c>
      <c r="AY660" s="447" t="str">
        <f t="shared" si="3281"/>
        <v/>
      </c>
      <c r="AZ660" s="448" t="str">
        <f t="shared" si="3"/>
        <v/>
      </c>
      <c r="BA660" s="447" t="str">
        <f t="shared" ref="BA660:BC660" si="3282">IF($C660&lt;&gt;"",AA660+AD660,"")</f>
        <v/>
      </c>
      <c r="BB660" s="447" t="str">
        <f t="shared" si="3282"/>
        <v/>
      </c>
      <c r="BC660" s="447" t="str">
        <f t="shared" si="3282"/>
        <v/>
      </c>
      <c r="BD660" s="448" t="str">
        <f t="shared" si="5"/>
        <v/>
      </c>
      <c r="BE660" s="447" t="str">
        <f t="shared" ref="BE660:BG660" si="3283">IF($C660&lt;&gt;"",AG660+AJ660,"")</f>
        <v/>
      </c>
      <c r="BF660" s="447" t="str">
        <f t="shared" si="3283"/>
        <v/>
      </c>
      <c r="BG660" s="447" t="str">
        <f t="shared" si="3283"/>
        <v/>
      </c>
      <c r="BH660" s="428" t="str">
        <f t="shared" si="7"/>
        <v/>
      </c>
      <c r="BI660" s="447" t="str">
        <f t="shared" ref="BI660:BK660" si="3284">IF($C660&lt;&gt;"",AJ660+AM660,"")</f>
        <v/>
      </c>
      <c r="BJ660" s="447" t="str">
        <f t="shared" si="3284"/>
        <v/>
      </c>
      <c r="BK660" s="447" t="str">
        <f t="shared" si="3284"/>
        <v/>
      </c>
      <c r="BL660" s="428" t="str">
        <f t="shared" si="9"/>
        <v/>
      </c>
    </row>
    <row r="661" spans="1:64" ht="24.75" customHeight="1">
      <c r="A661" s="449"/>
      <c r="B661" s="431"/>
      <c r="C661" s="432"/>
      <c r="D661" s="433"/>
      <c r="E661" s="434"/>
      <c r="F661" s="435"/>
      <c r="G661" s="436"/>
      <c r="H661" s="437"/>
      <c r="I661" s="437"/>
      <c r="J661" s="437"/>
      <c r="K661" s="435"/>
      <c r="L661" s="450"/>
      <c r="M661" s="439"/>
      <c r="N661" s="440"/>
      <c r="O661" s="441"/>
      <c r="P661" s="442"/>
      <c r="Q661" s="443"/>
      <c r="R661" s="441"/>
      <c r="S661" s="442"/>
      <c r="T661" s="443"/>
      <c r="U661" s="444"/>
      <c r="V661" s="444"/>
      <c r="W661" s="445"/>
      <c r="X661" s="446"/>
      <c r="Y661" s="444"/>
      <c r="Z661" s="445"/>
      <c r="AA661" s="446"/>
      <c r="AB661" s="444"/>
      <c r="AC661" s="445"/>
      <c r="AD661" s="446"/>
      <c r="AE661" s="444"/>
      <c r="AF661" s="445"/>
      <c r="AG661" s="446"/>
      <c r="AH661" s="444"/>
      <c r="AI661" s="445"/>
      <c r="AJ661" s="446"/>
      <c r="AK661" s="444"/>
      <c r="AL661" s="445"/>
      <c r="AM661" s="446"/>
      <c r="AN661" s="444"/>
      <c r="AO661" s="445"/>
      <c r="AP661" s="446"/>
      <c r="AQ661" s="444"/>
      <c r="AR661" s="445"/>
      <c r="AS661" s="447" t="str">
        <f t="shared" ref="AS661:AU661" si="3285">IF($C661&lt;&gt;"",O661+R661,"")</f>
        <v/>
      </c>
      <c r="AT661" s="447" t="str">
        <f t="shared" si="3285"/>
        <v/>
      </c>
      <c r="AU661" s="447" t="str">
        <f t="shared" si="3285"/>
        <v/>
      </c>
      <c r="AV661" s="448" t="str">
        <f t="shared" si="1"/>
        <v/>
      </c>
      <c r="AW661" s="447" t="str">
        <f t="shared" ref="AW661:AY661" si="3286">IF($C661&lt;&gt;"",U661+X661,"")</f>
        <v/>
      </c>
      <c r="AX661" s="447" t="str">
        <f t="shared" si="3286"/>
        <v/>
      </c>
      <c r="AY661" s="447" t="str">
        <f t="shared" si="3286"/>
        <v/>
      </c>
      <c r="AZ661" s="448" t="str">
        <f t="shared" si="3"/>
        <v/>
      </c>
      <c r="BA661" s="447" t="str">
        <f t="shared" ref="BA661:BC661" si="3287">IF($C661&lt;&gt;"",AA661+AD661,"")</f>
        <v/>
      </c>
      <c r="BB661" s="447" t="str">
        <f t="shared" si="3287"/>
        <v/>
      </c>
      <c r="BC661" s="447" t="str">
        <f t="shared" si="3287"/>
        <v/>
      </c>
      <c r="BD661" s="448" t="str">
        <f t="shared" si="5"/>
        <v/>
      </c>
      <c r="BE661" s="447" t="str">
        <f t="shared" ref="BE661:BG661" si="3288">IF($C661&lt;&gt;"",AG661+AJ661,"")</f>
        <v/>
      </c>
      <c r="BF661" s="447" t="str">
        <f t="shared" si="3288"/>
        <v/>
      </c>
      <c r="BG661" s="447" t="str">
        <f t="shared" si="3288"/>
        <v/>
      </c>
      <c r="BH661" s="428" t="str">
        <f t="shared" si="7"/>
        <v/>
      </c>
      <c r="BI661" s="447" t="str">
        <f t="shared" ref="BI661:BK661" si="3289">IF($C661&lt;&gt;"",AJ661+AM661,"")</f>
        <v/>
      </c>
      <c r="BJ661" s="447" t="str">
        <f t="shared" si="3289"/>
        <v/>
      </c>
      <c r="BK661" s="447" t="str">
        <f t="shared" si="3289"/>
        <v/>
      </c>
      <c r="BL661" s="428" t="str">
        <f t="shared" si="9"/>
        <v/>
      </c>
    </row>
    <row r="662" spans="1:64" ht="24.75" customHeight="1">
      <c r="A662" s="449"/>
      <c r="B662" s="431"/>
      <c r="C662" s="432"/>
      <c r="D662" s="433"/>
      <c r="E662" s="434"/>
      <c r="F662" s="435"/>
      <c r="G662" s="436"/>
      <c r="H662" s="437"/>
      <c r="I662" s="437"/>
      <c r="J662" s="437"/>
      <c r="K662" s="435"/>
      <c r="L662" s="450"/>
      <c r="M662" s="439"/>
      <c r="N662" s="440"/>
      <c r="O662" s="441"/>
      <c r="P662" s="442"/>
      <c r="Q662" s="443"/>
      <c r="R662" s="441"/>
      <c r="S662" s="442"/>
      <c r="T662" s="443"/>
      <c r="U662" s="444"/>
      <c r="V662" s="444"/>
      <c r="W662" s="445"/>
      <c r="X662" s="446"/>
      <c r="Y662" s="444"/>
      <c r="Z662" s="445"/>
      <c r="AA662" s="446"/>
      <c r="AB662" s="444"/>
      <c r="AC662" s="445"/>
      <c r="AD662" s="446"/>
      <c r="AE662" s="444"/>
      <c r="AF662" s="445"/>
      <c r="AG662" s="446"/>
      <c r="AH662" s="444"/>
      <c r="AI662" s="445"/>
      <c r="AJ662" s="446"/>
      <c r="AK662" s="444"/>
      <c r="AL662" s="445"/>
      <c r="AM662" s="446"/>
      <c r="AN662" s="444"/>
      <c r="AO662" s="445"/>
      <c r="AP662" s="446"/>
      <c r="AQ662" s="444"/>
      <c r="AR662" s="445"/>
      <c r="AS662" s="447" t="str">
        <f t="shared" ref="AS662:AU662" si="3290">IF($C662&lt;&gt;"",O662+R662,"")</f>
        <v/>
      </c>
      <c r="AT662" s="447" t="str">
        <f t="shared" si="3290"/>
        <v/>
      </c>
      <c r="AU662" s="447" t="str">
        <f t="shared" si="3290"/>
        <v/>
      </c>
      <c r="AV662" s="448" t="str">
        <f t="shared" si="1"/>
        <v/>
      </c>
      <c r="AW662" s="447" t="str">
        <f t="shared" ref="AW662:AY662" si="3291">IF($C662&lt;&gt;"",U662+X662,"")</f>
        <v/>
      </c>
      <c r="AX662" s="447" t="str">
        <f t="shared" si="3291"/>
        <v/>
      </c>
      <c r="AY662" s="447" t="str">
        <f t="shared" si="3291"/>
        <v/>
      </c>
      <c r="AZ662" s="448" t="str">
        <f t="shared" si="3"/>
        <v/>
      </c>
      <c r="BA662" s="447" t="str">
        <f t="shared" ref="BA662:BC662" si="3292">IF($C662&lt;&gt;"",AA662+AD662,"")</f>
        <v/>
      </c>
      <c r="BB662" s="447" t="str">
        <f t="shared" si="3292"/>
        <v/>
      </c>
      <c r="BC662" s="447" t="str">
        <f t="shared" si="3292"/>
        <v/>
      </c>
      <c r="BD662" s="448" t="str">
        <f t="shared" si="5"/>
        <v/>
      </c>
      <c r="BE662" s="447" t="str">
        <f t="shared" ref="BE662:BG662" si="3293">IF($C662&lt;&gt;"",AG662+AJ662,"")</f>
        <v/>
      </c>
      <c r="BF662" s="447" t="str">
        <f t="shared" si="3293"/>
        <v/>
      </c>
      <c r="BG662" s="447" t="str">
        <f t="shared" si="3293"/>
        <v/>
      </c>
      <c r="BH662" s="428" t="str">
        <f t="shared" si="7"/>
        <v/>
      </c>
      <c r="BI662" s="447" t="str">
        <f t="shared" ref="BI662:BK662" si="3294">IF($C662&lt;&gt;"",AJ662+AM662,"")</f>
        <v/>
      </c>
      <c r="BJ662" s="447" t="str">
        <f t="shared" si="3294"/>
        <v/>
      </c>
      <c r="BK662" s="447" t="str">
        <f t="shared" si="3294"/>
        <v/>
      </c>
      <c r="BL662" s="428" t="str">
        <f t="shared" si="9"/>
        <v/>
      </c>
    </row>
    <row r="663" spans="1:64" ht="24.75" customHeight="1">
      <c r="A663" s="449"/>
      <c r="B663" s="431"/>
      <c r="C663" s="432"/>
      <c r="D663" s="433"/>
      <c r="E663" s="434"/>
      <c r="F663" s="435"/>
      <c r="G663" s="436"/>
      <c r="H663" s="437"/>
      <c r="I663" s="437"/>
      <c r="J663" s="437"/>
      <c r="K663" s="435"/>
      <c r="L663" s="450"/>
      <c r="M663" s="439"/>
      <c r="N663" s="440"/>
      <c r="O663" s="441"/>
      <c r="P663" s="442"/>
      <c r="Q663" s="443"/>
      <c r="R663" s="441"/>
      <c r="S663" s="442"/>
      <c r="T663" s="443"/>
      <c r="U663" s="444"/>
      <c r="V663" s="444"/>
      <c r="W663" s="445"/>
      <c r="X663" s="446"/>
      <c r="Y663" s="444"/>
      <c r="Z663" s="445"/>
      <c r="AA663" s="446"/>
      <c r="AB663" s="444"/>
      <c r="AC663" s="445"/>
      <c r="AD663" s="446"/>
      <c r="AE663" s="444"/>
      <c r="AF663" s="445"/>
      <c r="AG663" s="446"/>
      <c r="AH663" s="444"/>
      <c r="AI663" s="445"/>
      <c r="AJ663" s="446"/>
      <c r="AK663" s="444"/>
      <c r="AL663" s="445"/>
      <c r="AM663" s="446"/>
      <c r="AN663" s="444"/>
      <c r="AO663" s="445"/>
      <c r="AP663" s="446"/>
      <c r="AQ663" s="444"/>
      <c r="AR663" s="445"/>
      <c r="AS663" s="447" t="str">
        <f t="shared" ref="AS663:AU663" si="3295">IF($C663&lt;&gt;"",O663+R663,"")</f>
        <v/>
      </c>
      <c r="AT663" s="447" t="str">
        <f t="shared" si="3295"/>
        <v/>
      </c>
      <c r="AU663" s="447" t="str">
        <f t="shared" si="3295"/>
        <v/>
      </c>
      <c r="AV663" s="448" t="str">
        <f t="shared" si="1"/>
        <v/>
      </c>
      <c r="AW663" s="447" t="str">
        <f t="shared" ref="AW663:AY663" si="3296">IF($C663&lt;&gt;"",U663+X663,"")</f>
        <v/>
      </c>
      <c r="AX663" s="447" t="str">
        <f t="shared" si="3296"/>
        <v/>
      </c>
      <c r="AY663" s="447" t="str">
        <f t="shared" si="3296"/>
        <v/>
      </c>
      <c r="AZ663" s="448" t="str">
        <f t="shared" si="3"/>
        <v/>
      </c>
      <c r="BA663" s="447" t="str">
        <f t="shared" ref="BA663:BC663" si="3297">IF($C663&lt;&gt;"",AA663+AD663,"")</f>
        <v/>
      </c>
      <c r="BB663" s="447" t="str">
        <f t="shared" si="3297"/>
        <v/>
      </c>
      <c r="BC663" s="447" t="str">
        <f t="shared" si="3297"/>
        <v/>
      </c>
      <c r="BD663" s="448" t="str">
        <f t="shared" si="5"/>
        <v/>
      </c>
      <c r="BE663" s="447" t="str">
        <f t="shared" ref="BE663:BG663" si="3298">IF($C663&lt;&gt;"",AG663+AJ663,"")</f>
        <v/>
      </c>
      <c r="BF663" s="447" t="str">
        <f t="shared" si="3298"/>
        <v/>
      </c>
      <c r="BG663" s="447" t="str">
        <f t="shared" si="3298"/>
        <v/>
      </c>
      <c r="BH663" s="428" t="str">
        <f t="shared" si="7"/>
        <v/>
      </c>
      <c r="BI663" s="447" t="str">
        <f t="shared" ref="BI663:BK663" si="3299">IF($C663&lt;&gt;"",AJ663+AM663,"")</f>
        <v/>
      </c>
      <c r="BJ663" s="447" t="str">
        <f t="shared" si="3299"/>
        <v/>
      </c>
      <c r="BK663" s="447" t="str">
        <f t="shared" si="3299"/>
        <v/>
      </c>
      <c r="BL663" s="428" t="str">
        <f t="shared" si="9"/>
        <v/>
      </c>
    </row>
    <row r="664" spans="1:64" ht="24.75" customHeight="1">
      <c r="A664" s="449"/>
      <c r="B664" s="431"/>
      <c r="C664" s="432"/>
      <c r="D664" s="433"/>
      <c r="E664" s="434"/>
      <c r="F664" s="435"/>
      <c r="G664" s="436"/>
      <c r="H664" s="437"/>
      <c r="I664" s="437"/>
      <c r="J664" s="437"/>
      <c r="K664" s="435"/>
      <c r="L664" s="450"/>
      <c r="M664" s="439"/>
      <c r="N664" s="440"/>
      <c r="O664" s="441"/>
      <c r="P664" s="442"/>
      <c r="Q664" s="443"/>
      <c r="R664" s="441"/>
      <c r="S664" s="442"/>
      <c r="T664" s="443"/>
      <c r="U664" s="444"/>
      <c r="V664" s="444"/>
      <c r="W664" s="445"/>
      <c r="X664" s="446"/>
      <c r="Y664" s="444"/>
      <c r="Z664" s="445"/>
      <c r="AA664" s="446"/>
      <c r="AB664" s="444"/>
      <c r="AC664" s="445"/>
      <c r="AD664" s="446"/>
      <c r="AE664" s="444"/>
      <c r="AF664" s="445"/>
      <c r="AG664" s="446"/>
      <c r="AH664" s="444"/>
      <c r="AI664" s="445"/>
      <c r="AJ664" s="446"/>
      <c r="AK664" s="444"/>
      <c r="AL664" s="445"/>
      <c r="AM664" s="446"/>
      <c r="AN664" s="444"/>
      <c r="AO664" s="445"/>
      <c r="AP664" s="446"/>
      <c r="AQ664" s="444"/>
      <c r="AR664" s="445"/>
      <c r="AS664" s="447" t="str">
        <f t="shared" ref="AS664:AU664" si="3300">IF($C664&lt;&gt;"",O664+R664,"")</f>
        <v/>
      </c>
      <c r="AT664" s="447" t="str">
        <f t="shared" si="3300"/>
        <v/>
      </c>
      <c r="AU664" s="447" t="str">
        <f t="shared" si="3300"/>
        <v/>
      </c>
      <c r="AV664" s="448" t="str">
        <f t="shared" si="1"/>
        <v/>
      </c>
      <c r="AW664" s="447" t="str">
        <f t="shared" ref="AW664:AY664" si="3301">IF($C664&lt;&gt;"",U664+X664,"")</f>
        <v/>
      </c>
      <c r="AX664" s="447" t="str">
        <f t="shared" si="3301"/>
        <v/>
      </c>
      <c r="AY664" s="447" t="str">
        <f t="shared" si="3301"/>
        <v/>
      </c>
      <c r="AZ664" s="448" t="str">
        <f t="shared" si="3"/>
        <v/>
      </c>
      <c r="BA664" s="447" t="str">
        <f t="shared" ref="BA664:BC664" si="3302">IF($C664&lt;&gt;"",AA664+AD664,"")</f>
        <v/>
      </c>
      <c r="BB664" s="447" t="str">
        <f t="shared" si="3302"/>
        <v/>
      </c>
      <c r="BC664" s="447" t="str">
        <f t="shared" si="3302"/>
        <v/>
      </c>
      <c r="BD664" s="448" t="str">
        <f t="shared" si="5"/>
        <v/>
      </c>
      <c r="BE664" s="447" t="str">
        <f t="shared" ref="BE664:BG664" si="3303">IF($C664&lt;&gt;"",AG664+AJ664,"")</f>
        <v/>
      </c>
      <c r="BF664" s="447" t="str">
        <f t="shared" si="3303"/>
        <v/>
      </c>
      <c r="BG664" s="447" t="str">
        <f t="shared" si="3303"/>
        <v/>
      </c>
      <c r="BH664" s="428" t="str">
        <f t="shared" si="7"/>
        <v/>
      </c>
      <c r="BI664" s="447" t="str">
        <f t="shared" ref="BI664:BK664" si="3304">IF($C664&lt;&gt;"",AJ664+AM664,"")</f>
        <v/>
      </c>
      <c r="BJ664" s="447" t="str">
        <f t="shared" si="3304"/>
        <v/>
      </c>
      <c r="BK664" s="447" t="str">
        <f t="shared" si="3304"/>
        <v/>
      </c>
      <c r="BL664" s="428" t="str">
        <f t="shared" si="9"/>
        <v/>
      </c>
    </row>
    <row r="665" spans="1:64" ht="24.75" customHeight="1">
      <c r="A665" s="449"/>
      <c r="B665" s="431"/>
      <c r="C665" s="432"/>
      <c r="D665" s="433"/>
      <c r="E665" s="434"/>
      <c r="F665" s="435"/>
      <c r="G665" s="436"/>
      <c r="H665" s="437"/>
      <c r="I665" s="437"/>
      <c r="J665" s="437"/>
      <c r="K665" s="435"/>
      <c r="L665" s="450"/>
      <c r="M665" s="439"/>
      <c r="N665" s="440"/>
      <c r="O665" s="441"/>
      <c r="P665" s="442"/>
      <c r="Q665" s="443"/>
      <c r="R665" s="441"/>
      <c r="S665" s="442"/>
      <c r="T665" s="443"/>
      <c r="U665" s="444"/>
      <c r="V665" s="444"/>
      <c r="W665" s="445"/>
      <c r="X665" s="446"/>
      <c r="Y665" s="444"/>
      <c r="Z665" s="445"/>
      <c r="AA665" s="446"/>
      <c r="AB665" s="444"/>
      <c r="AC665" s="445"/>
      <c r="AD665" s="446"/>
      <c r="AE665" s="444"/>
      <c r="AF665" s="445"/>
      <c r="AG665" s="446"/>
      <c r="AH665" s="444"/>
      <c r="AI665" s="445"/>
      <c r="AJ665" s="446"/>
      <c r="AK665" s="444"/>
      <c r="AL665" s="445"/>
      <c r="AM665" s="446"/>
      <c r="AN665" s="444"/>
      <c r="AO665" s="445"/>
      <c r="AP665" s="446"/>
      <c r="AQ665" s="444"/>
      <c r="AR665" s="445"/>
      <c r="AS665" s="447" t="str">
        <f t="shared" ref="AS665:AU665" si="3305">IF($C665&lt;&gt;"",O665+R665,"")</f>
        <v/>
      </c>
      <c r="AT665" s="447" t="str">
        <f t="shared" si="3305"/>
        <v/>
      </c>
      <c r="AU665" s="447" t="str">
        <f t="shared" si="3305"/>
        <v/>
      </c>
      <c r="AV665" s="448" t="str">
        <f t="shared" si="1"/>
        <v/>
      </c>
      <c r="AW665" s="447" t="str">
        <f t="shared" ref="AW665:AY665" si="3306">IF($C665&lt;&gt;"",U665+X665,"")</f>
        <v/>
      </c>
      <c r="AX665" s="447" t="str">
        <f t="shared" si="3306"/>
        <v/>
      </c>
      <c r="AY665" s="447" t="str">
        <f t="shared" si="3306"/>
        <v/>
      </c>
      <c r="AZ665" s="448" t="str">
        <f t="shared" si="3"/>
        <v/>
      </c>
      <c r="BA665" s="447" t="str">
        <f t="shared" ref="BA665:BC665" si="3307">IF($C665&lt;&gt;"",AA665+AD665,"")</f>
        <v/>
      </c>
      <c r="BB665" s="447" t="str">
        <f t="shared" si="3307"/>
        <v/>
      </c>
      <c r="BC665" s="447" t="str">
        <f t="shared" si="3307"/>
        <v/>
      </c>
      <c r="BD665" s="448" t="str">
        <f t="shared" si="5"/>
        <v/>
      </c>
      <c r="BE665" s="447" t="str">
        <f t="shared" ref="BE665:BG665" si="3308">IF($C665&lt;&gt;"",AG665+AJ665,"")</f>
        <v/>
      </c>
      <c r="BF665" s="447" t="str">
        <f t="shared" si="3308"/>
        <v/>
      </c>
      <c r="BG665" s="447" t="str">
        <f t="shared" si="3308"/>
        <v/>
      </c>
      <c r="BH665" s="428" t="str">
        <f t="shared" si="7"/>
        <v/>
      </c>
      <c r="BI665" s="447" t="str">
        <f t="shared" ref="BI665:BK665" si="3309">IF($C665&lt;&gt;"",AJ665+AM665,"")</f>
        <v/>
      </c>
      <c r="BJ665" s="447" t="str">
        <f t="shared" si="3309"/>
        <v/>
      </c>
      <c r="BK665" s="447" t="str">
        <f t="shared" si="3309"/>
        <v/>
      </c>
      <c r="BL665" s="428" t="str">
        <f t="shared" si="9"/>
        <v/>
      </c>
    </row>
    <row r="666" spans="1:64" ht="24.75" customHeight="1">
      <c r="A666" s="449"/>
      <c r="B666" s="431"/>
      <c r="C666" s="432"/>
      <c r="D666" s="433"/>
      <c r="E666" s="434"/>
      <c r="F666" s="435"/>
      <c r="G666" s="436"/>
      <c r="H666" s="437"/>
      <c r="I666" s="437"/>
      <c r="J666" s="437"/>
      <c r="K666" s="435"/>
      <c r="L666" s="450"/>
      <c r="M666" s="439"/>
      <c r="N666" s="440"/>
      <c r="O666" s="441"/>
      <c r="P666" s="442"/>
      <c r="Q666" s="443"/>
      <c r="R666" s="441"/>
      <c r="S666" s="442"/>
      <c r="T666" s="443"/>
      <c r="U666" s="444"/>
      <c r="V666" s="444"/>
      <c r="W666" s="445"/>
      <c r="X666" s="446"/>
      <c r="Y666" s="444"/>
      <c r="Z666" s="445"/>
      <c r="AA666" s="446"/>
      <c r="AB666" s="444"/>
      <c r="AC666" s="445"/>
      <c r="AD666" s="446"/>
      <c r="AE666" s="444"/>
      <c r="AF666" s="445"/>
      <c r="AG666" s="446"/>
      <c r="AH666" s="444"/>
      <c r="AI666" s="445"/>
      <c r="AJ666" s="446"/>
      <c r="AK666" s="444"/>
      <c r="AL666" s="445"/>
      <c r="AM666" s="446"/>
      <c r="AN666" s="444"/>
      <c r="AO666" s="445"/>
      <c r="AP666" s="446"/>
      <c r="AQ666" s="444"/>
      <c r="AR666" s="445"/>
      <c r="AS666" s="447" t="str">
        <f t="shared" ref="AS666:AU666" si="3310">IF($C666&lt;&gt;"",O666+R666,"")</f>
        <v/>
      </c>
      <c r="AT666" s="447" t="str">
        <f t="shared" si="3310"/>
        <v/>
      </c>
      <c r="AU666" s="447" t="str">
        <f t="shared" si="3310"/>
        <v/>
      </c>
      <c r="AV666" s="448" t="str">
        <f t="shared" si="1"/>
        <v/>
      </c>
      <c r="AW666" s="447" t="str">
        <f t="shared" ref="AW666:AY666" si="3311">IF($C666&lt;&gt;"",U666+X666,"")</f>
        <v/>
      </c>
      <c r="AX666" s="447" t="str">
        <f t="shared" si="3311"/>
        <v/>
      </c>
      <c r="AY666" s="447" t="str">
        <f t="shared" si="3311"/>
        <v/>
      </c>
      <c r="AZ666" s="448" t="str">
        <f t="shared" si="3"/>
        <v/>
      </c>
      <c r="BA666" s="447" t="str">
        <f t="shared" ref="BA666:BC666" si="3312">IF($C666&lt;&gt;"",AA666+AD666,"")</f>
        <v/>
      </c>
      <c r="BB666" s="447" t="str">
        <f t="shared" si="3312"/>
        <v/>
      </c>
      <c r="BC666" s="447" t="str">
        <f t="shared" si="3312"/>
        <v/>
      </c>
      <c r="BD666" s="448" t="str">
        <f t="shared" si="5"/>
        <v/>
      </c>
      <c r="BE666" s="447" t="str">
        <f t="shared" ref="BE666:BG666" si="3313">IF($C666&lt;&gt;"",AG666+AJ666,"")</f>
        <v/>
      </c>
      <c r="BF666" s="447" t="str">
        <f t="shared" si="3313"/>
        <v/>
      </c>
      <c r="BG666" s="447" t="str">
        <f t="shared" si="3313"/>
        <v/>
      </c>
      <c r="BH666" s="428" t="str">
        <f t="shared" si="7"/>
        <v/>
      </c>
      <c r="BI666" s="447" t="str">
        <f t="shared" ref="BI666:BK666" si="3314">IF($C666&lt;&gt;"",AJ666+AM666,"")</f>
        <v/>
      </c>
      <c r="BJ666" s="447" t="str">
        <f t="shared" si="3314"/>
        <v/>
      </c>
      <c r="BK666" s="447" t="str">
        <f t="shared" si="3314"/>
        <v/>
      </c>
      <c r="BL666" s="428" t="str">
        <f t="shared" si="9"/>
        <v/>
      </c>
    </row>
    <row r="667" spans="1:64" ht="24.75" customHeight="1">
      <c r="A667" s="449"/>
      <c r="B667" s="431"/>
      <c r="C667" s="432"/>
      <c r="D667" s="433"/>
      <c r="E667" s="434"/>
      <c r="F667" s="435"/>
      <c r="G667" s="436"/>
      <c r="H667" s="437"/>
      <c r="I667" s="437"/>
      <c r="J667" s="437"/>
      <c r="K667" s="435"/>
      <c r="L667" s="450"/>
      <c r="M667" s="439"/>
      <c r="N667" s="440"/>
      <c r="O667" s="441"/>
      <c r="P667" s="442"/>
      <c r="Q667" s="443"/>
      <c r="R667" s="441"/>
      <c r="S667" s="442"/>
      <c r="T667" s="443"/>
      <c r="U667" s="444"/>
      <c r="V667" s="444"/>
      <c r="W667" s="445"/>
      <c r="X667" s="446"/>
      <c r="Y667" s="444"/>
      <c r="Z667" s="445"/>
      <c r="AA667" s="446"/>
      <c r="AB667" s="444"/>
      <c r="AC667" s="445"/>
      <c r="AD667" s="446"/>
      <c r="AE667" s="444"/>
      <c r="AF667" s="445"/>
      <c r="AG667" s="446"/>
      <c r="AH667" s="444"/>
      <c r="AI667" s="445"/>
      <c r="AJ667" s="446"/>
      <c r="AK667" s="444"/>
      <c r="AL667" s="445"/>
      <c r="AM667" s="446"/>
      <c r="AN667" s="444"/>
      <c r="AO667" s="445"/>
      <c r="AP667" s="446"/>
      <c r="AQ667" s="444"/>
      <c r="AR667" s="445"/>
      <c r="AS667" s="447" t="str">
        <f t="shared" ref="AS667:AU667" si="3315">IF($C667&lt;&gt;"",O667+R667,"")</f>
        <v/>
      </c>
      <c r="AT667" s="447" t="str">
        <f t="shared" si="3315"/>
        <v/>
      </c>
      <c r="AU667" s="447" t="str">
        <f t="shared" si="3315"/>
        <v/>
      </c>
      <c r="AV667" s="448" t="str">
        <f t="shared" si="1"/>
        <v/>
      </c>
      <c r="AW667" s="447" t="str">
        <f t="shared" ref="AW667:AY667" si="3316">IF($C667&lt;&gt;"",U667+X667,"")</f>
        <v/>
      </c>
      <c r="AX667" s="447" t="str">
        <f t="shared" si="3316"/>
        <v/>
      </c>
      <c r="AY667" s="447" t="str">
        <f t="shared" si="3316"/>
        <v/>
      </c>
      <c r="AZ667" s="448" t="str">
        <f t="shared" si="3"/>
        <v/>
      </c>
      <c r="BA667" s="447" t="str">
        <f t="shared" ref="BA667:BC667" si="3317">IF($C667&lt;&gt;"",AA667+AD667,"")</f>
        <v/>
      </c>
      <c r="BB667" s="447" t="str">
        <f t="shared" si="3317"/>
        <v/>
      </c>
      <c r="BC667" s="447" t="str">
        <f t="shared" si="3317"/>
        <v/>
      </c>
      <c r="BD667" s="448" t="str">
        <f t="shared" si="5"/>
        <v/>
      </c>
      <c r="BE667" s="447" t="str">
        <f t="shared" ref="BE667:BG667" si="3318">IF($C667&lt;&gt;"",AG667+AJ667,"")</f>
        <v/>
      </c>
      <c r="BF667" s="447" t="str">
        <f t="shared" si="3318"/>
        <v/>
      </c>
      <c r="BG667" s="447" t="str">
        <f t="shared" si="3318"/>
        <v/>
      </c>
      <c r="BH667" s="428" t="str">
        <f t="shared" si="7"/>
        <v/>
      </c>
      <c r="BI667" s="447" t="str">
        <f t="shared" ref="BI667:BK667" si="3319">IF($C667&lt;&gt;"",AJ667+AM667,"")</f>
        <v/>
      </c>
      <c r="BJ667" s="447" t="str">
        <f t="shared" si="3319"/>
        <v/>
      </c>
      <c r="BK667" s="447" t="str">
        <f t="shared" si="3319"/>
        <v/>
      </c>
      <c r="BL667" s="428" t="str">
        <f t="shared" si="9"/>
        <v/>
      </c>
    </row>
    <row r="668" spans="1:64" ht="24.75" customHeight="1">
      <c r="A668" s="449"/>
      <c r="B668" s="431"/>
      <c r="C668" s="432"/>
      <c r="D668" s="433"/>
      <c r="E668" s="434"/>
      <c r="F668" s="435"/>
      <c r="G668" s="436"/>
      <c r="H668" s="437"/>
      <c r="I668" s="437"/>
      <c r="J668" s="437"/>
      <c r="K668" s="435"/>
      <c r="L668" s="450"/>
      <c r="M668" s="439"/>
      <c r="N668" s="440"/>
      <c r="O668" s="441"/>
      <c r="P668" s="442"/>
      <c r="Q668" s="443"/>
      <c r="R668" s="441"/>
      <c r="S668" s="442"/>
      <c r="T668" s="443"/>
      <c r="U668" s="444"/>
      <c r="V668" s="444"/>
      <c r="W668" s="445"/>
      <c r="X668" s="446"/>
      <c r="Y668" s="444"/>
      <c r="Z668" s="445"/>
      <c r="AA668" s="446"/>
      <c r="AB668" s="444"/>
      <c r="AC668" s="445"/>
      <c r="AD668" s="446"/>
      <c r="AE668" s="444"/>
      <c r="AF668" s="445"/>
      <c r="AG668" s="446"/>
      <c r="AH668" s="444"/>
      <c r="AI668" s="445"/>
      <c r="AJ668" s="446"/>
      <c r="AK668" s="444"/>
      <c r="AL668" s="445"/>
      <c r="AM668" s="446"/>
      <c r="AN668" s="444"/>
      <c r="AO668" s="445"/>
      <c r="AP668" s="446"/>
      <c r="AQ668" s="444"/>
      <c r="AR668" s="445"/>
      <c r="AS668" s="447" t="str">
        <f t="shared" ref="AS668:AU668" si="3320">IF($C668&lt;&gt;"",O668+R668,"")</f>
        <v/>
      </c>
      <c r="AT668" s="447" t="str">
        <f t="shared" si="3320"/>
        <v/>
      </c>
      <c r="AU668" s="447" t="str">
        <f t="shared" si="3320"/>
        <v/>
      </c>
      <c r="AV668" s="448" t="str">
        <f t="shared" si="1"/>
        <v/>
      </c>
      <c r="AW668" s="447" t="str">
        <f t="shared" ref="AW668:AY668" si="3321">IF($C668&lt;&gt;"",U668+X668,"")</f>
        <v/>
      </c>
      <c r="AX668" s="447" t="str">
        <f t="shared" si="3321"/>
        <v/>
      </c>
      <c r="AY668" s="447" t="str">
        <f t="shared" si="3321"/>
        <v/>
      </c>
      <c r="AZ668" s="448" t="str">
        <f t="shared" si="3"/>
        <v/>
      </c>
      <c r="BA668" s="447" t="str">
        <f t="shared" ref="BA668:BC668" si="3322">IF($C668&lt;&gt;"",AA668+AD668,"")</f>
        <v/>
      </c>
      <c r="BB668" s="447" t="str">
        <f t="shared" si="3322"/>
        <v/>
      </c>
      <c r="BC668" s="447" t="str">
        <f t="shared" si="3322"/>
        <v/>
      </c>
      <c r="BD668" s="448" t="str">
        <f t="shared" si="5"/>
        <v/>
      </c>
      <c r="BE668" s="447" t="str">
        <f t="shared" ref="BE668:BG668" si="3323">IF($C668&lt;&gt;"",AG668+AJ668,"")</f>
        <v/>
      </c>
      <c r="BF668" s="447" t="str">
        <f t="shared" si="3323"/>
        <v/>
      </c>
      <c r="BG668" s="447" t="str">
        <f t="shared" si="3323"/>
        <v/>
      </c>
      <c r="BH668" s="428" t="str">
        <f t="shared" si="7"/>
        <v/>
      </c>
      <c r="BI668" s="447" t="str">
        <f t="shared" ref="BI668:BK668" si="3324">IF($C668&lt;&gt;"",AJ668+AM668,"")</f>
        <v/>
      </c>
      <c r="BJ668" s="447" t="str">
        <f t="shared" si="3324"/>
        <v/>
      </c>
      <c r="BK668" s="447" t="str">
        <f t="shared" si="3324"/>
        <v/>
      </c>
      <c r="BL668" s="428" t="str">
        <f t="shared" si="9"/>
        <v/>
      </c>
    </row>
    <row r="669" spans="1:64" ht="24.75" customHeight="1">
      <c r="A669" s="449"/>
      <c r="B669" s="431"/>
      <c r="C669" s="432"/>
      <c r="D669" s="433"/>
      <c r="E669" s="434"/>
      <c r="F669" s="435"/>
      <c r="G669" s="436"/>
      <c r="H669" s="437"/>
      <c r="I669" s="437"/>
      <c r="J669" s="437"/>
      <c r="K669" s="435"/>
      <c r="L669" s="450"/>
      <c r="M669" s="439"/>
      <c r="N669" s="440"/>
      <c r="O669" s="441"/>
      <c r="P669" s="442"/>
      <c r="Q669" s="443"/>
      <c r="R669" s="441"/>
      <c r="S669" s="442"/>
      <c r="T669" s="443"/>
      <c r="U669" s="444"/>
      <c r="V669" s="444"/>
      <c r="W669" s="445"/>
      <c r="X669" s="446"/>
      <c r="Y669" s="444"/>
      <c r="Z669" s="445"/>
      <c r="AA669" s="446"/>
      <c r="AB669" s="444"/>
      <c r="AC669" s="445"/>
      <c r="AD669" s="446"/>
      <c r="AE669" s="444"/>
      <c r="AF669" s="445"/>
      <c r="AG669" s="446"/>
      <c r="AH669" s="444"/>
      <c r="AI669" s="445"/>
      <c r="AJ669" s="446"/>
      <c r="AK669" s="444"/>
      <c r="AL669" s="445"/>
      <c r="AM669" s="446"/>
      <c r="AN669" s="444"/>
      <c r="AO669" s="445"/>
      <c r="AP669" s="446"/>
      <c r="AQ669" s="444"/>
      <c r="AR669" s="445"/>
      <c r="AS669" s="447" t="str">
        <f t="shared" ref="AS669:AU669" si="3325">IF($C669&lt;&gt;"",O669+R669,"")</f>
        <v/>
      </c>
      <c r="AT669" s="447" t="str">
        <f t="shared" si="3325"/>
        <v/>
      </c>
      <c r="AU669" s="447" t="str">
        <f t="shared" si="3325"/>
        <v/>
      </c>
      <c r="AV669" s="448" t="str">
        <f t="shared" si="1"/>
        <v/>
      </c>
      <c r="AW669" s="447" t="str">
        <f t="shared" ref="AW669:AY669" si="3326">IF($C669&lt;&gt;"",U669+X669,"")</f>
        <v/>
      </c>
      <c r="AX669" s="447" t="str">
        <f t="shared" si="3326"/>
        <v/>
      </c>
      <c r="AY669" s="447" t="str">
        <f t="shared" si="3326"/>
        <v/>
      </c>
      <c r="AZ669" s="448" t="str">
        <f t="shared" si="3"/>
        <v/>
      </c>
      <c r="BA669" s="447" t="str">
        <f t="shared" ref="BA669:BC669" si="3327">IF($C669&lt;&gt;"",AA669+AD669,"")</f>
        <v/>
      </c>
      <c r="BB669" s="447" t="str">
        <f t="shared" si="3327"/>
        <v/>
      </c>
      <c r="BC669" s="447" t="str">
        <f t="shared" si="3327"/>
        <v/>
      </c>
      <c r="BD669" s="448" t="str">
        <f t="shared" si="5"/>
        <v/>
      </c>
      <c r="BE669" s="447" t="str">
        <f t="shared" ref="BE669:BG669" si="3328">IF($C669&lt;&gt;"",AG669+AJ669,"")</f>
        <v/>
      </c>
      <c r="BF669" s="447" t="str">
        <f t="shared" si="3328"/>
        <v/>
      </c>
      <c r="BG669" s="447" t="str">
        <f t="shared" si="3328"/>
        <v/>
      </c>
      <c r="BH669" s="428" t="str">
        <f t="shared" si="7"/>
        <v/>
      </c>
      <c r="BI669" s="447" t="str">
        <f t="shared" ref="BI669:BK669" si="3329">IF($C669&lt;&gt;"",AJ669+AM669,"")</f>
        <v/>
      </c>
      <c r="BJ669" s="447" t="str">
        <f t="shared" si="3329"/>
        <v/>
      </c>
      <c r="BK669" s="447" t="str">
        <f t="shared" si="3329"/>
        <v/>
      </c>
      <c r="BL669" s="428" t="str">
        <f t="shared" si="9"/>
        <v/>
      </c>
    </row>
    <row r="670" spans="1:64" ht="24.75" customHeight="1">
      <c r="A670" s="449"/>
      <c r="B670" s="431"/>
      <c r="C670" s="432"/>
      <c r="D670" s="433"/>
      <c r="E670" s="434"/>
      <c r="F670" s="435"/>
      <c r="G670" s="436"/>
      <c r="H670" s="437"/>
      <c r="I670" s="437"/>
      <c r="J670" s="437"/>
      <c r="K670" s="435"/>
      <c r="L670" s="450"/>
      <c r="M670" s="439"/>
      <c r="N670" s="440"/>
      <c r="O670" s="441"/>
      <c r="P670" s="442"/>
      <c r="Q670" s="443"/>
      <c r="R670" s="441"/>
      <c r="S670" s="442"/>
      <c r="T670" s="443"/>
      <c r="U670" s="444"/>
      <c r="V670" s="444"/>
      <c r="W670" s="445"/>
      <c r="X670" s="446"/>
      <c r="Y670" s="444"/>
      <c r="Z670" s="445"/>
      <c r="AA670" s="446"/>
      <c r="AB670" s="444"/>
      <c r="AC670" s="445"/>
      <c r="AD670" s="446"/>
      <c r="AE670" s="444"/>
      <c r="AF670" s="445"/>
      <c r="AG670" s="446"/>
      <c r="AH670" s="444"/>
      <c r="AI670" s="445"/>
      <c r="AJ670" s="446"/>
      <c r="AK670" s="444"/>
      <c r="AL670" s="445"/>
      <c r="AM670" s="446"/>
      <c r="AN670" s="444"/>
      <c r="AO670" s="445"/>
      <c r="AP670" s="446"/>
      <c r="AQ670" s="444"/>
      <c r="AR670" s="445"/>
      <c r="AS670" s="447" t="str">
        <f t="shared" ref="AS670:AU670" si="3330">IF($C670&lt;&gt;"",O670+R670,"")</f>
        <v/>
      </c>
      <c r="AT670" s="447" t="str">
        <f t="shared" si="3330"/>
        <v/>
      </c>
      <c r="AU670" s="447" t="str">
        <f t="shared" si="3330"/>
        <v/>
      </c>
      <c r="AV670" s="448" t="str">
        <f t="shared" si="1"/>
        <v/>
      </c>
      <c r="AW670" s="447" t="str">
        <f t="shared" ref="AW670:AY670" si="3331">IF($C670&lt;&gt;"",U670+X670,"")</f>
        <v/>
      </c>
      <c r="AX670" s="447" t="str">
        <f t="shared" si="3331"/>
        <v/>
      </c>
      <c r="AY670" s="447" t="str">
        <f t="shared" si="3331"/>
        <v/>
      </c>
      <c r="AZ670" s="448" t="str">
        <f t="shared" si="3"/>
        <v/>
      </c>
      <c r="BA670" s="447" t="str">
        <f t="shared" ref="BA670:BC670" si="3332">IF($C670&lt;&gt;"",AA670+AD670,"")</f>
        <v/>
      </c>
      <c r="BB670" s="447" t="str">
        <f t="shared" si="3332"/>
        <v/>
      </c>
      <c r="BC670" s="447" t="str">
        <f t="shared" si="3332"/>
        <v/>
      </c>
      <c r="BD670" s="448" t="str">
        <f t="shared" si="5"/>
        <v/>
      </c>
      <c r="BE670" s="447" t="str">
        <f t="shared" ref="BE670:BG670" si="3333">IF($C670&lt;&gt;"",AG670+AJ670,"")</f>
        <v/>
      </c>
      <c r="BF670" s="447" t="str">
        <f t="shared" si="3333"/>
        <v/>
      </c>
      <c r="BG670" s="447" t="str">
        <f t="shared" si="3333"/>
        <v/>
      </c>
      <c r="BH670" s="428" t="str">
        <f t="shared" si="7"/>
        <v/>
      </c>
      <c r="BI670" s="447" t="str">
        <f t="shared" ref="BI670:BK670" si="3334">IF($C670&lt;&gt;"",AJ670+AM670,"")</f>
        <v/>
      </c>
      <c r="BJ670" s="447" t="str">
        <f t="shared" si="3334"/>
        <v/>
      </c>
      <c r="BK670" s="447" t="str">
        <f t="shared" si="3334"/>
        <v/>
      </c>
      <c r="BL670" s="428" t="str">
        <f t="shared" si="9"/>
        <v/>
      </c>
    </row>
    <row r="671" spans="1:64" ht="24.75" customHeight="1">
      <c r="A671" s="449"/>
      <c r="B671" s="431"/>
      <c r="C671" s="432"/>
      <c r="D671" s="433"/>
      <c r="E671" s="434"/>
      <c r="F671" s="435"/>
      <c r="G671" s="436"/>
      <c r="H671" s="437"/>
      <c r="I671" s="437"/>
      <c r="J671" s="437"/>
      <c r="K671" s="435"/>
      <c r="L671" s="450"/>
      <c r="M671" s="439"/>
      <c r="N671" s="440"/>
      <c r="O671" s="441"/>
      <c r="P671" s="442"/>
      <c r="Q671" s="443"/>
      <c r="R671" s="441"/>
      <c r="S671" s="442"/>
      <c r="T671" s="443"/>
      <c r="U671" s="444"/>
      <c r="V671" s="444"/>
      <c r="W671" s="445"/>
      <c r="X671" s="446"/>
      <c r="Y671" s="444"/>
      <c r="Z671" s="445"/>
      <c r="AA671" s="446"/>
      <c r="AB671" s="444"/>
      <c r="AC671" s="445"/>
      <c r="AD671" s="446"/>
      <c r="AE671" s="444"/>
      <c r="AF671" s="445"/>
      <c r="AG671" s="446"/>
      <c r="AH671" s="444"/>
      <c r="AI671" s="445"/>
      <c r="AJ671" s="446"/>
      <c r="AK671" s="444"/>
      <c r="AL671" s="445"/>
      <c r="AM671" s="446"/>
      <c r="AN671" s="444"/>
      <c r="AO671" s="445"/>
      <c r="AP671" s="446"/>
      <c r="AQ671" s="444"/>
      <c r="AR671" s="445"/>
      <c r="AS671" s="447" t="str">
        <f t="shared" ref="AS671:AU671" si="3335">IF($C671&lt;&gt;"",O671+R671,"")</f>
        <v/>
      </c>
      <c r="AT671" s="447" t="str">
        <f t="shared" si="3335"/>
        <v/>
      </c>
      <c r="AU671" s="447" t="str">
        <f t="shared" si="3335"/>
        <v/>
      </c>
      <c r="AV671" s="448" t="str">
        <f t="shared" si="1"/>
        <v/>
      </c>
      <c r="AW671" s="447" t="str">
        <f t="shared" ref="AW671:AY671" si="3336">IF($C671&lt;&gt;"",U671+X671,"")</f>
        <v/>
      </c>
      <c r="AX671" s="447" t="str">
        <f t="shared" si="3336"/>
        <v/>
      </c>
      <c r="AY671" s="447" t="str">
        <f t="shared" si="3336"/>
        <v/>
      </c>
      <c r="AZ671" s="448" t="str">
        <f t="shared" si="3"/>
        <v/>
      </c>
      <c r="BA671" s="447" t="str">
        <f t="shared" ref="BA671:BC671" si="3337">IF($C671&lt;&gt;"",AA671+AD671,"")</f>
        <v/>
      </c>
      <c r="BB671" s="447" t="str">
        <f t="shared" si="3337"/>
        <v/>
      </c>
      <c r="BC671" s="447" t="str">
        <f t="shared" si="3337"/>
        <v/>
      </c>
      <c r="BD671" s="448" t="str">
        <f t="shared" si="5"/>
        <v/>
      </c>
      <c r="BE671" s="447" t="str">
        <f t="shared" ref="BE671:BG671" si="3338">IF($C671&lt;&gt;"",AG671+AJ671,"")</f>
        <v/>
      </c>
      <c r="BF671" s="447" t="str">
        <f t="shared" si="3338"/>
        <v/>
      </c>
      <c r="BG671" s="447" t="str">
        <f t="shared" si="3338"/>
        <v/>
      </c>
      <c r="BH671" s="428" t="str">
        <f t="shared" si="7"/>
        <v/>
      </c>
      <c r="BI671" s="447" t="str">
        <f t="shared" ref="BI671:BK671" si="3339">IF($C671&lt;&gt;"",AJ671+AM671,"")</f>
        <v/>
      </c>
      <c r="BJ671" s="447" t="str">
        <f t="shared" si="3339"/>
        <v/>
      </c>
      <c r="BK671" s="447" t="str">
        <f t="shared" si="3339"/>
        <v/>
      </c>
      <c r="BL671" s="428" t="str">
        <f t="shared" si="9"/>
        <v/>
      </c>
    </row>
    <row r="672" spans="1:64" ht="24.75" customHeight="1">
      <c r="A672" s="449"/>
      <c r="B672" s="431"/>
      <c r="C672" s="432"/>
      <c r="D672" s="433"/>
      <c r="E672" s="434"/>
      <c r="F672" s="435"/>
      <c r="G672" s="436"/>
      <c r="H672" s="437"/>
      <c r="I672" s="437"/>
      <c r="J672" s="437"/>
      <c r="K672" s="435"/>
      <c r="L672" s="450"/>
      <c r="M672" s="439"/>
      <c r="N672" s="440"/>
      <c r="O672" s="441"/>
      <c r="P672" s="442"/>
      <c r="Q672" s="443"/>
      <c r="R672" s="441"/>
      <c r="S672" s="442"/>
      <c r="T672" s="443"/>
      <c r="U672" s="444"/>
      <c r="V672" s="444"/>
      <c r="W672" s="445"/>
      <c r="X672" s="446"/>
      <c r="Y672" s="444"/>
      <c r="Z672" s="445"/>
      <c r="AA672" s="446"/>
      <c r="AB672" s="444"/>
      <c r="AC672" s="445"/>
      <c r="AD672" s="446"/>
      <c r="AE672" s="444"/>
      <c r="AF672" s="445"/>
      <c r="AG672" s="446"/>
      <c r="AH672" s="444"/>
      <c r="AI672" s="445"/>
      <c r="AJ672" s="446"/>
      <c r="AK672" s="444"/>
      <c r="AL672" s="445"/>
      <c r="AM672" s="446"/>
      <c r="AN672" s="444"/>
      <c r="AO672" s="445"/>
      <c r="AP672" s="446"/>
      <c r="AQ672" s="444"/>
      <c r="AR672" s="445"/>
      <c r="AS672" s="447" t="str">
        <f t="shared" ref="AS672:AU672" si="3340">IF($C672&lt;&gt;"",O672+R672,"")</f>
        <v/>
      </c>
      <c r="AT672" s="447" t="str">
        <f t="shared" si="3340"/>
        <v/>
      </c>
      <c r="AU672" s="447" t="str">
        <f t="shared" si="3340"/>
        <v/>
      </c>
      <c r="AV672" s="448" t="str">
        <f t="shared" si="1"/>
        <v/>
      </c>
      <c r="AW672" s="447" t="str">
        <f t="shared" ref="AW672:AY672" si="3341">IF($C672&lt;&gt;"",U672+X672,"")</f>
        <v/>
      </c>
      <c r="AX672" s="447" t="str">
        <f t="shared" si="3341"/>
        <v/>
      </c>
      <c r="AY672" s="447" t="str">
        <f t="shared" si="3341"/>
        <v/>
      </c>
      <c r="AZ672" s="448" t="str">
        <f t="shared" si="3"/>
        <v/>
      </c>
      <c r="BA672" s="447" t="str">
        <f t="shared" ref="BA672:BC672" si="3342">IF($C672&lt;&gt;"",AA672+AD672,"")</f>
        <v/>
      </c>
      <c r="BB672" s="447" t="str">
        <f t="shared" si="3342"/>
        <v/>
      </c>
      <c r="BC672" s="447" t="str">
        <f t="shared" si="3342"/>
        <v/>
      </c>
      <c r="BD672" s="448" t="str">
        <f t="shared" si="5"/>
        <v/>
      </c>
      <c r="BE672" s="447" t="str">
        <f t="shared" ref="BE672:BG672" si="3343">IF($C672&lt;&gt;"",AG672+AJ672,"")</f>
        <v/>
      </c>
      <c r="BF672" s="447" t="str">
        <f t="shared" si="3343"/>
        <v/>
      </c>
      <c r="BG672" s="447" t="str">
        <f t="shared" si="3343"/>
        <v/>
      </c>
      <c r="BH672" s="428" t="str">
        <f t="shared" si="7"/>
        <v/>
      </c>
      <c r="BI672" s="447" t="str">
        <f t="shared" ref="BI672:BK672" si="3344">IF($C672&lt;&gt;"",AJ672+AM672,"")</f>
        <v/>
      </c>
      <c r="BJ672" s="447" t="str">
        <f t="shared" si="3344"/>
        <v/>
      </c>
      <c r="BK672" s="447" t="str">
        <f t="shared" si="3344"/>
        <v/>
      </c>
      <c r="BL672" s="428" t="str">
        <f t="shared" si="9"/>
        <v/>
      </c>
    </row>
    <row r="673" spans="1:64" ht="24.75" customHeight="1">
      <c r="A673" s="449"/>
      <c r="B673" s="431"/>
      <c r="C673" s="432"/>
      <c r="D673" s="433"/>
      <c r="E673" s="434"/>
      <c r="F673" s="435"/>
      <c r="G673" s="436"/>
      <c r="H673" s="437"/>
      <c r="I673" s="437"/>
      <c r="J673" s="437"/>
      <c r="K673" s="435"/>
      <c r="L673" s="450"/>
      <c r="M673" s="439"/>
      <c r="N673" s="440"/>
      <c r="O673" s="441"/>
      <c r="P673" s="442"/>
      <c r="Q673" s="443"/>
      <c r="R673" s="441"/>
      <c r="S673" s="442"/>
      <c r="T673" s="443"/>
      <c r="U673" s="444"/>
      <c r="V673" s="444"/>
      <c r="W673" s="445"/>
      <c r="X673" s="446"/>
      <c r="Y673" s="444"/>
      <c r="Z673" s="445"/>
      <c r="AA673" s="446"/>
      <c r="AB673" s="444"/>
      <c r="AC673" s="445"/>
      <c r="AD673" s="446"/>
      <c r="AE673" s="444"/>
      <c r="AF673" s="445"/>
      <c r="AG673" s="446"/>
      <c r="AH673" s="444"/>
      <c r="AI673" s="445"/>
      <c r="AJ673" s="446"/>
      <c r="AK673" s="444"/>
      <c r="AL673" s="445"/>
      <c r="AM673" s="446"/>
      <c r="AN673" s="444"/>
      <c r="AO673" s="445"/>
      <c r="AP673" s="446"/>
      <c r="AQ673" s="444"/>
      <c r="AR673" s="445"/>
      <c r="AS673" s="447" t="str">
        <f t="shared" ref="AS673:AU673" si="3345">IF($C673&lt;&gt;"",O673+R673,"")</f>
        <v/>
      </c>
      <c r="AT673" s="447" t="str">
        <f t="shared" si="3345"/>
        <v/>
      </c>
      <c r="AU673" s="447" t="str">
        <f t="shared" si="3345"/>
        <v/>
      </c>
      <c r="AV673" s="448" t="str">
        <f t="shared" si="1"/>
        <v/>
      </c>
      <c r="AW673" s="447" t="str">
        <f t="shared" ref="AW673:AY673" si="3346">IF($C673&lt;&gt;"",U673+X673,"")</f>
        <v/>
      </c>
      <c r="AX673" s="447" t="str">
        <f t="shared" si="3346"/>
        <v/>
      </c>
      <c r="AY673" s="447" t="str">
        <f t="shared" si="3346"/>
        <v/>
      </c>
      <c r="AZ673" s="448" t="str">
        <f t="shared" si="3"/>
        <v/>
      </c>
      <c r="BA673" s="447" t="str">
        <f t="shared" ref="BA673:BC673" si="3347">IF($C673&lt;&gt;"",AA673+AD673,"")</f>
        <v/>
      </c>
      <c r="BB673" s="447" t="str">
        <f t="shared" si="3347"/>
        <v/>
      </c>
      <c r="BC673" s="447" t="str">
        <f t="shared" si="3347"/>
        <v/>
      </c>
      <c r="BD673" s="448" t="str">
        <f t="shared" si="5"/>
        <v/>
      </c>
      <c r="BE673" s="447" t="str">
        <f t="shared" ref="BE673:BG673" si="3348">IF($C673&lt;&gt;"",AG673+AJ673,"")</f>
        <v/>
      </c>
      <c r="BF673" s="447" t="str">
        <f t="shared" si="3348"/>
        <v/>
      </c>
      <c r="BG673" s="447" t="str">
        <f t="shared" si="3348"/>
        <v/>
      </c>
      <c r="BH673" s="428" t="str">
        <f t="shared" si="7"/>
        <v/>
      </c>
      <c r="BI673" s="447" t="str">
        <f t="shared" ref="BI673:BK673" si="3349">IF($C673&lt;&gt;"",AJ673+AM673,"")</f>
        <v/>
      </c>
      <c r="BJ673" s="447" t="str">
        <f t="shared" si="3349"/>
        <v/>
      </c>
      <c r="BK673" s="447" t="str">
        <f t="shared" si="3349"/>
        <v/>
      </c>
      <c r="BL673" s="428" t="str">
        <f t="shared" si="9"/>
        <v/>
      </c>
    </row>
    <row r="674" spans="1:64" ht="24.75" customHeight="1">
      <c r="A674" s="449"/>
      <c r="B674" s="431"/>
      <c r="C674" s="432"/>
      <c r="D674" s="433"/>
      <c r="E674" s="434"/>
      <c r="F674" s="435"/>
      <c r="G674" s="436"/>
      <c r="H674" s="437"/>
      <c r="I674" s="437"/>
      <c r="J674" s="437"/>
      <c r="K674" s="435"/>
      <c r="L674" s="450"/>
      <c r="M674" s="439"/>
      <c r="N674" s="440"/>
      <c r="O674" s="441"/>
      <c r="P674" s="442"/>
      <c r="Q674" s="443"/>
      <c r="R674" s="441"/>
      <c r="S674" s="442"/>
      <c r="T674" s="443"/>
      <c r="U674" s="444"/>
      <c r="V674" s="444"/>
      <c r="W674" s="445"/>
      <c r="X674" s="446"/>
      <c r="Y674" s="444"/>
      <c r="Z674" s="445"/>
      <c r="AA674" s="446"/>
      <c r="AB674" s="444"/>
      <c r="AC674" s="445"/>
      <c r="AD674" s="446"/>
      <c r="AE674" s="444"/>
      <c r="AF674" s="445"/>
      <c r="AG674" s="446"/>
      <c r="AH674" s="444"/>
      <c r="AI674" s="445"/>
      <c r="AJ674" s="446"/>
      <c r="AK674" s="444"/>
      <c r="AL674" s="445"/>
      <c r="AM674" s="446"/>
      <c r="AN674" s="444"/>
      <c r="AO674" s="445"/>
      <c r="AP674" s="446"/>
      <c r="AQ674" s="444"/>
      <c r="AR674" s="445"/>
      <c r="AS674" s="447" t="str">
        <f t="shared" ref="AS674:AU674" si="3350">IF($C674&lt;&gt;"",O674+R674,"")</f>
        <v/>
      </c>
      <c r="AT674" s="447" t="str">
        <f t="shared" si="3350"/>
        <v/>
      </c>
      <c r="AU674" s="447" t="str">
        <f t="shared" si="3350"/>
        <v/>
      </c>
      <c r="AV674" s="448" t="str">
        <f t="shared" si="1"/>
        <v/>
      </c>
      <c r="AW674" s="447" t="str">
        <f t="shared" ref="AW674:AY674" si="3351">IF($C674&lt;&gt;"",U674+X674,"")</f>
        <v/>
      </c>
      <c r="AX674" s="447" t="str">
        <f t="shared" si="3351"/>
        <v/>
      </c>
      <c r="AY674" s="447" t="str">
        <f t="shared" si="3351"/>
        <v/>
      </c>
      <c r="AZ674" s="448" t="str">
        <f t="shared" si="3"/>
        <v/>
      </c>
      <c r="BA674" s="447" t="str">
        <f t="shared" ref="BA674:BC674" si="3352">IF($C674&lt;&gt;"",AA674+AD674,"")</f>
        <v/>
      </c>
      <c r="BB674" s="447" t="str">
        <f t="shared" si="3352"/>
        <v/>
      </c>
      <c r="BC674" s="447" t="str">
        <f t="shared" si="3352"/>
        <v/>
      </c>
      <c r="BD674" s="448" t="str">
        <f t="shared" si="5"/>
        <v/>
      </c>
      <c r="BE674" s="447" t="str">
        <f t="shared" ref="BE674:BG674" si="3353">IF($C674&lt;&gt;"",AG674+AJ674,"")</f>
        <v/>
      </c>
      <c r="BF674" s="447" t="str">
        <f t="shared" si="3353"/>
        <v/>
      </c>
      <c r="BG674" s="447" t="str">
        <f t="shared" si="3353"/>
        <v/>
      </c>
      <c r="BH674" s="428" t="str">
        <f t="shared" si="7"/>
        <v/>
      </c>
      <c r="BI674" s="447" t="str">
        <f t="shared" ref="BI674:BK674" si="3354">IF($C674&lt;&gt;"",AJ674+AM674,"")</f>
        <v/>
      </c>
      <c r="BJ674" s="447" t="str">
        <f t="shared" si="3354"/>
        <v/>
      </c>
      <c r="BK674" s="447" t="str">
        <f t="shared" si="3354"/>
        <v/>
      </c>
      <c r="BL674" s="428" t="str">
        <f t="shared" si="9"/>
        <v/>
      </c>
    </row>
    <row r="675" spans="1:64" ht="24.75" customHeight="1">
      <c r="A675" s="449"/>
      <c r="B675" s="431"/>
      <c r="C675" s="432"/>
      <c r="D675" s="433"/>
      <c r="E675" s="434"/>
      <c r="F675" s="435"/>
      <c r="G675" s="436"/>
      <c r="H675" s="437"/>
      <c r="I675" s="437"/>
      <c r="J675" s="437"/>
      <c r="K675" s="435"/>
      <c r="L675" s="450"/>
      <c r="M675" s="439"/>
      <c r="N675" s="440"/>
      <c r="O675" s="441"/>
      <c r="P675" s="442"/>
      <c r="Q675" s="443"/>
      <c r="R675" s="441"/>
      <c r="S675" s="442"/>
      <c r="T675" s="443"/>
      <c r="U675" s="444"/>
      <c r="V675" s="444"/>
      <c r="W675" s="445"/>
      <c r="X675" s="446"/>
      <c r="Y675" s="444"/>
      <c r="Z675" s="445"/>
      <c r="AA675" s="446"/>
      <c r="AB675" s="444"/>
      <c r="AC675" s="445"/>
      <c r="AD675" s="446"/>
      <c r="AE675" s="444"/>
      <c r="AF675" s="445"/>
      <c r="AG675" s="446"/>
      <c r="AH675" s="444"/>
      <c r="AI675" s="445"/>
      <c r="AJ675" s="446"/>
      <c r="AK675" s="444"/>
      <c r="AL675" s="445"/>
      <c r="AM675" s="446"/>
      <c r="AN675" s="444"/>
      <c r="AO675" s="445"/>
      <c r="AP675" s="446"/>
      <c r="AQ675" s="444"/>
      <c r="AR675" s="445"/>
      <c r="AS675" s="447" t="str">
        <f t="shared" ref="AS675:AU675" si="3355">IF($C675&lt;&gt;"",O675+R675,"")</f>
        <v/>
      </c>
      <c r="AT675" s="447" t="str">
        <f t="shared" si="3355"/>
        <v/>
      </c>
      <c r="AU675" s="447" t="str">
        <f t="shared" si="3355"/>
        <v/>
      </c>
      <c r="AV675" s="448" t="str">
        <f t="shared" si="1"/>
        <v/>
      </c>
      <c r="AW675" s="447" t="str">
        <f t="shared" ref="AW675:AY675" si="3356">IF($C675&lt;&gt;"",U675+X675,"")</f>
        <v/>
      </c>
      <c r="AX675" s="447" t="str">
        <f t="shared" si="3356"/>
        <v/>
      </c>
      <c r="AY675" s="447" t="str">
        <f t="shared" si="3356"/>
        <v/>
      </c>
      <c r="AZ675" s="448" t="str">
        <f t="shared" si="3"/>
        <v/>
      </c>
      <c r="BA675" s="447" t="str">
        <f t="shared" ref="BA675:BC675" si="3357">IF($C675&lt;&gt;"",AA675+AD675,"")</f>
        <v/>
      </c>
      <c r="BB675" s="447" t="str">
        <f t="shared" si="3357"/>
        <v/>
      </c>
      <c r="BC675" s="447" t="str">
        <f t="shared" si="3357"/>
        <v/>
      </c>
      <c r="BD675" s="448" t="str">
        <f t="shared" si="5"/>
        <v/>
      </c>
      <c r="BE675" s="447" t="str">
        <f t="shared" ref="BE675:BG675" si="3358">IF($C675&lt;&gt;"",AG675+AJ675,"")</f>
        <v/>
      </c>
      <c r="BF675" s="447" t="str">
        <f t="shared" si="3358"/>
        <v/>
      </c>
      <c r="BG675" s="447" t="str">
        <f t="shared" si="3358"/>
        <v/>
      </c>
      <c r="BH675" s="428" t="str">
        <f t="shared" si="7"/>
        <v/>
      </c>
      <c r="BI675" s="447" t="str">
        <f t="shared" ref="BI675:BK675" si="3359">IF($C675&lt;&gt;"",AJ675+AM675,"")</f>
        <v/>
      </c>
      <c r="BJ675" s="447" t="str">
        <f t="shared" si="3359"/>
        <v/>
      </c>
      <c r="BK675" s="447" t="str">
        <f t="shared" si="3359"/>
        <v/>
      </c>
      <c r="BL675" s="428" t="str">
        <f t="shared" si="9"/>
        <v/>
      </c>
    </row>
    <row r="676" spans="1:64" ht="24.75" customHeight="1">
      <c r="A676" s="449"/>
      <c r="B676" s="431"/>
      <c r="C676" s="432"/>
      <c r="D676" s="433"/>
      <c r="E676" s="434"/>
      <c r="F676" s="435"/>
      <c r="G676" s="436"/>
      <c r="H676" s="437"/>
      <c r="I676" s="437"/>
      <c r="J676" s="437"/>
      <c r="K676" s="435"/>
      <c r="L676" s="450"/>
      <c r="M676" s="439"/>
      <c r="N676" s="440"/>
      <c r="O676" s="441"/>
      <c r="P676" s="442"/>
      <c r="Q676" s="443"/>
      <c r="R676" s="441"/>
      <c r="S676" s="442"/>
      <c r="T676" s="443"/>
      <c r="U676" s="444"/>
      <c r="V676" s="444"/>
      <c r="W676" s="445"/>
      <c r="X676" s="446"/>
      <c r="Y676" s="444"/>
      <c r="Z676" s="445"/>
      <c r="AA676" s="446"/>
      <c r="AB676" s="444"/>
      <c r="AC676" s="445"/>
      <c r="AD676" s="446"/>
      <c r="AE676" s="444"/>
      <c r="AF676" s="445"/>
      <c r="AG676" s="446"/>
      <c r="AH676" s="444"/>
      <c r="AI676" s="445"/>
      <c r="AJ676" s="446"/>
      <c r="AK676" s="444"/>
      <c r="AL676" s="445"/>
      <c r="AM676" s="446"/>
      <c r="AN676" s="444"/>
      <c r="AO676" s="445"/>
      <c r="AP676" s="446"/>
      <c r="AQ676" s="444"/>
      <c r="AR676" s="445"/>
      <c r="AS676" s="447" t="str">
        <f t="shared" ref="AS676:AU676" si="3360">IF($C676&lt;&gt;"",O676+R676,"")</f>
        <v/>
      </c>
      <c r="AT676" s="447" t="str">
        <f t="shared" si="3360"/>
        <v/>
      </c>
      <c r="AU676" s="447" t="str">
        <f t="shared" si="3360"/>
        <v/>
      </c>
      <c r="AV676" s="448" t="str">
        <f t="shared" si="1"/>
        <v/>
      </c>
      <c r="AW676" s="447" t="str">
        <f t="shared" ref="AW676:AY676" si="3361">IF($C676&lt;&gt;"",U676+X676,"")</f>
        <v/>
      </c>
      <c r="AX676" s="447" t="str">
        <f t="shared" si="3361"/>
        <v/>
      </c>
      <c r="AY676" s="447" t="str">
        <f t="shared" si="3361"/>
        <v/>
      </c>
      <c r="AZ676" s="448" t="str">
        <f t="shared" si="3"/>
        <v/>
      </c>
      <c r="BA676" s="447" t="str">
        <f t="shared" ref="BA676:BC676" si="3362">IF($C676&lt;&gt;"",AA676+AD676,"")</f>
        <v/>
      </c>
      <c r="BB676" s="447" t="str">
        <f t="shared" si="3362"/>
        <v/>
      </c>
      <c r="BC676" s="447" t="str">
        <f t="shared" si="3362"/>
        <v/>
      </c>
      <c r="BD676" s="448" t="str">
        <f t="shared" si="5"/>
        <v/>
      </c>
      <c r="BE676" s="447" t="str">
        <f t="shared" ref="BE676:BG676" si="3363">IF($C676&lt;&gt;"",AG676+AJ676,"")</f>
        <v/>
      </c>
      <c r="BF676" s="447" t="str">
        <f t="shared" si="3363"/>
        <v/>
      </c>
      <c r="BG676" s="447" t="str">
        <f t="shared" si="3363"/>
        <v/>
      </c>
      <c r="BH676" s="428" t="str">
        <f t="shared" si="7"/>
        <v/>
      </c>
      <c r="BI676" s="447" t="str">
        <f t="shared" ref="BI676:BK676" si="3364">IF($C676&lt;&gt;"",AJ676+AM676,"")</f>
        <v/>
      </c>
      <c r="BJ676" s="447" t="str">
        <f t="shared" si="3364"/>
        <v/>
      </c>
      <c r="BK676" s="447" t="str">
        <f t="shared" si="3364"/>
        <v/>
      </c>
      <c r="BL676" s="428" t="str">
        <f t="shared" si="9"/>
        <v/>
      </c>
    </row>
    <row r="677" spans="1:64" ht="24.75" customHeight="1">
      <c r="A677" s="449"/>
      <c r="B677" s="431"/>
      <c r="C677" s="432"/>
      <c r="D677" s="433"/>
      <c r="E677" s="434"/>
      <c r="F677" s="435"/>
      <c r="G677" s="436"/>
      <c r="H677" s="437"/>
      <c r="I677" s="437"/>
      <c r="J677" s="437"/>
      <c r="K677" s="435"/>
      <c r="L677" s="450"/>
      <c r="M677" s="439"/>
      <c r="N677" s="440"/>
      <c r="O677" s="441"/>
      <c r="P677" s="442"/>
      <c r="Q677" s="443"/>
      <c r="R677" s="441"/>
      <c r="S677" s="442"/>
      <c r="T677" s="443"/>
      <c r="U677" s="444"/>
      <c r="V677" s="444"/>
      <c r="W677" s="445"/>
      <c r="X677" s="446"/>
      <c r="Y677" s="444"/>
      <c r="Z677" s="445"/>
      <c r="AA677" s="446"/>
      <c r="AB677" s="444"/>
      <c r="AC677" s="445"/>
      <c r="AD677" s="446"/>
      <c r="AE677" s="444"/>
      <c r="AF677" s="445"/>
      <c r="AG677" s="446"/>
      <c r="AH677" s="444"/>
      <c r="AI677" s="445"/>
      <c r="AJ677" s="446"/>
      <c r="AK677" s="444"/>
      <c r="AL677" s="445"/>
      <c r="AM677" s="446"/>
      <c r="AN677" s="444"/>
      <c r="AO677" s="445"/>
      <c r="AP677" s="446"/>
      <c r="AQ677" s="444"/>
      <c r="AR677" s="445"/>
      <c r="AS677" s="447" t="str">
        <f t="shared" ref="AS677:AU677" si="3365">IF($C677&lt;&gt;"",O677+R677,"")</f>
        <v/>
      </c>
      <c r="AT677" s="447" t="str">
        <f t="shared" si="3365"/>
        <v/>
      </c>
      <c r="AU677" s="447" t="str">
        <f t="shared" si="3365"/>
        <v/>
      </c>
      <c r="AV677" s="448" t="str">
        <f t="shared" si="1"/>
        <v/>
      </c>
      <c r="AW677" s="447" t="str">
        <f t="shared" ref="AW677:AY677" si="3366">IF($C677&lt;&gt;"",U677+X677,"")</f>
        <v/>
      </c>
      <c r="AX677" s="447" t="str">
        <f t="shared" si="3366"/>
        <v/>
      </c>
      <c r="AY677" s="447" t="str">
        <f t="shared" si="3366"/>
        <v/>
      </c>
      <c r="AZ677" s="448" t="str">
        <f t="shared" si="3"/>
        <v/>
      </c>
      <c r="BA677" s="447" t="str">
        <f t="shared" ref="BA677:BC677" si="3367">IF($C677&lt;&gt;"",AA677+AD677,"")</f>
        <v/>
      </c>
      <c r="BB677" s="447" t="str">
        <f t="shared" si="3367"/>
        <v/>
      </c>
      <c r="BC677" s="447" t="str">
        <f t="shared" si="3367"/>
        <v/>
      </c>
      <c r="BD677" s="448" t="str">
        <f t="shared" si="5"/>
        <v/>
      </c>
      <c r="BE677" s="447" t="str">
        <f t="shared" ref="BE677:BG677" si="3368">IF($C677&lt;&gt;"",AG677+AJ677,"")</f>
        <v/>
      </c>
      <c r="BF677" s="447" t="str">
        <f t="shared" si="3368"/>
        <v/>
      </c>
      <c r="BG677" s="447" t="str">
        <f t="shared" si="3368"/>
        <v/>
      </c>
      <c r="BH677" s="428" t="str">
        <f t="shared" si="7"/>
        <v/>
      </c>
      <c r="BI677" s="447" t="str">
        <f t="shared" ref="BI677:BK677" si="3369">IF($C677&lt;&gt;"",AJ677+AM677,"")</f>
        <v/>
      </c>
      <c r="BJ677" s="447" t="str">
        <f t="shared" si="3369"/>
        <v/>
      </c>
      <c r="BK677" s="447" t="str">
        <f t="shared" si="3369"/>
        <v/>
      </c>
      <c r="BL677" s="428" t="str">
        <f t="shared" si="9"/>
        <v/>
      </c>
    </row>
    <row r="678" spans="1:64" ht="24.75" customHeight="1">
      <c r="A678" s="449"/>
      <c r="B678" s="431"/>
      <c r="C678" s="432"/>
      <c r="D678" s="433"/>
      <c r="E678" s="434"/>
      <c r="F678" s="435"/>
      <c r="G678" s="436"/>
      <c r="H678" s="437"/>
      <c r="I678" s="437"/>
      <c r="J678" s="437"/>
      <c r="K678" s="435"/>
      <c r="L678" s="450"/>
      <c r="M678" s="439"/>
      <c r="N678" s="440"/>
      <c r="O678" s="441"/>
      <c r="P678" s="442"/>
      <c r="Q678" s="443"/>
      <c r="R678" s="441"/>
      <c r="S678" s="442"/>
      <c r="T678" s="443"/>
      <c r="U678" s="444"/>
      <c r="V678" s="444"/>
      <c r="W678" s="445"/>
      <c r="X678" s="446"/>
      <c r="Y678" s="444"/>
      <c r="Z678" s="445"/>
      <c r="AA678" s="446"/>
      <c r="AB678" s="444"/>
      <c r="AC678" s="445"/>
      <c r="AD678" s="446"/>
      <c r="AE678" s="444"/>
      <c r="AF678" s="445"/>
      <c r="AG678" s="446"/>
      <c r="AH678" s="444"/>
      <c r="AI678" s="445"/>
      <c r="AJ678" s="446"/>
      <c r="AK678" s="444"/>
      <c r="AL678" s="445"/>
      <c r="AM678" s="446"/>
      <c r="AN678" s="444"/>
      <c r="AO678" s="445"/>
      <c r="AP678" s="446"/>
      <c r="AQ678" s="444"/>
      <c r="AR678" s="445"/>
      <c r="AS678" s="447" t="str">
        <f t="shared" ref="AS678:AU678" si="3370">IF($C678&lt;&gt;"",O678+R678,"")</f>
        <v/>
      </c>
      <c r="AT678" s="447" t="str">
        <f t="shared" si="3370"/>
        <v/>
      </c>
      <c r="AU678" s="447" t="str">
        <f t="shared" si="3370"/>
        <v/>
      </c>
      <c r="AV678" s="448" t="str">
        <f t="shared" si="1"/>
        <v/>
      </c>
      <c r="AW678" s="447" t="str">
        <f t="shared" ref="AW678:AY678" si="3371">IF($C678&lt;&gt;"",U678+X678,"")</f>
        <v/>
      </c>
      <c r="AX678" s="447" t="str">
        <f t="shared" si="3371"/>
        <v/>
      </c>
      <c r="AY678" s="447" t="str">
        <f t="shared" si="3371"/>
        <v/>
      </c>
      <c r="AZ678" s="448" t="str">
        <f t="shared" si="3"/>
        <v/>
      </c>
      <c r="BA678" s="447" t="str">
        <f t="shared" ref="BA678:BC678" si="3372">IF($C678&lt;&gt;"",AA678+AD678,"")</f>
        <v/>
      </c>
      <c r="BB678" s="447" t="str">
        <f t="shared" si="3372"/>
        <v/>
      </c>
      <c r="BC678" s="447" t="str">
        <f t="shared" si="3372"/>
        <v/>
      </c>
      <c r="BD678" s="448" t="str">
        <f t="shared" si="5"/>
        <v/>
      </c>
      <c r="BE678" s="447" t="str">
        <f t="shared" ref="BE678:BG678" si="3373">IF($C678&lt;&gt;"",AG678+AJ678,"")</f>
        <v/>
      </c>
      <c r="BF678" s="447" t="str">
        <f t="shared" si="3373"/>
        <v/>
      </c>
      <c r="BG678" s="447" t="str">
        <f t="shared" si="3373"/>
        <v/>
      </c>
      <c r="BH678" s="428" t="str">
        <f t="shared" si="7"/>
        <v/>
      </c>
      <c r="BI678" s="447" t="str">
        <f t="shared" ref="BI678:BK678" si="3374">IF($C678&lt;&gt;"",AJ678+AM678,"")</f>
        <v/>
      </c>
      <c r="BJ678" s="447" t="str">
        <f t="shared" si="3374"/>
        <v/>
      </c>
      <c r="BK678" s="447" t="str">
        <f t="shared" si="3374"/>
        <v/>
      </c>
      <c r="BL678" s="428" t="str">
        <f t="shared" si="9"/>
        <v/>
      </c>
    </row>
    <row r="679" spans="1:64" ht="24.75" customHeight="1">
      <c r="A679" s="449"/>
      <c r="B679" s="431"/>
      <c r="C679" s="432"/>
      <c r="D679" s="433"/>
      <c r="E679" s="434"/>
      <c r="F679" s="435"/>
      <c r="G679" s="436"/>
      <c r="H679" s="437"/>
      <c r="I679" s="437"/>
      <c r="J679" s="437"/>
      <c r="K679" s="435"/>
      <c r="L679" s="450"/>
      <c r="M679" s="439"/>
      <c r="N679" s="440"/>
      <c r="O679" s="441"/>
      <c r="P679" s="442"/>
      <c r="Q679" s="443"/>
      <c r="R679" s="441"/>
      <c r="S679" s="442"/>
      <c r="T679" s="443"/>
      <c r="U679" s="444"/>
      <c r="V679" s="444"/>
      <c r="W679" s="445"/>
      <c r="X679" s="446"/>
      <c r="Y679" s="444"/>
      <c r="Z679" s="445"/>
      <c r="AA679" s="446"/>
      <c r="AB679" s="444"/>
      <c r="AC679" s="445"/>
      <c r="AD679" s="446"/>
      <c r="AE679" s="444"/>
      <c r="AF679" s="445"/>
      <c r="AG679" s="446"/>
      <c r="AH679" s="444"/>
      <c r="AI679" s="445"/>
      <c r="AJ679" s="446"/>
      <c r="AK679" s="444"/>
      <c r="AL679" s="445"/>
      <c r="AM679" s="446"/>
      <c r="AN679" s="444"/>
      <c r="AO679" s="445"/>
      <c r="AP679" s="446"/>
      <c r="AQ679" s="444"/>
      <c r="AR679" s="445"/>
      <c r="AS679" s="447" t="str">
        <f t="shared" ref="AS679:AU679" si="3375">IF($C679&lt;&gt;"",O679+R679,"")</f>
        <v/>
      </c>
      <c r="AT679" s="447" t="str">
        <f t="shared" si="3375"/>
        <v/>
      </c>
      <c r="AU679" s="447" t="str">
        <f t="shared" si="3375"/>
        <v/>
      </c>
      <c r="AV679" s="448" t="str">
        <f t="shared" si="1"/>
        <v/>
      </c>
      <c r="AW679" s="447" t="str">
        <f t="shared" ref="AW679:AY679" si="3376">IF($C679&lt;&gt;"",U679+X679,"")</f>
        <v/>
      </c>
      <c r="AX679" s="447" t="str">
        <f t="shared" si="3376"/>
        <v/>
      </c>
      <c r="AY679" s="447" t="str">
        <f t="shared" si="3376"/>
        <v/>
      </c>
      <c r="AZ679" s="448" t="str">
        <f t="shared" si="3"/>
        <v/>
      </c>
      <c r="BA679" s="447" t="str">
        <f t="shared" ref="BA679:BC679" si="3377">IF($C679&lt;&gt;"",AA679+AD679,"")</f>
        <v/>
      </c>
      <c r="BB679" s="447" t="str">
        <f t="shared" si="3377"/>
        <v/>
      </c>
      <c r="BC679" s="447" t="str">
        <f t="shared" si="3377"/>
        <v/>
      </c>
      <c r="BD679" s="448" t="str">
        <f t="shared" si="5"/>
        <v/>
      </c>
      <c r="BE679" s="447" t="str">
        <f t="shared" ref="BE679:BG679" si="3378">IF($C679&lt;&gt;"",AG679+AJ679,"")</f>
        <v/>
      </c>
      <c r="BF679" s="447" t="str">
        <f t="shared" si="3378"/>
        <v/>
      </c>
      <c r="BG679" s="447" t="str">
        <f t="shared" si="3378"/>
        <v/>
      </c>
      <c r="BH679" s="428" t="str">
        <f t="shared" si="7"/>
        <v/>
      </c>
      <c r="BI679" s="447" t="str">
        <f t="shared" ref="BI679:BK679" si="3379">IF($C679&lt;&gt;"",AJ679+AM679,"")</f>
        <v/>
      </c>
      <c r="BJ679" s="447" t="str">
        <f t="shared" si="3379"/>
        <v/>
      </c>
      <c r="BK679" s="447" t="str">
        <f t="shared" si="3379"/>
        <v/>
      </c>
      <c r="BL679" s="428" t="str">
        <f t="shared" si="9"/>
        <v/>
      </c>
    </row>
    <row r="680" spans="1:64" ht="24.75" customHeight="1">
      <c r="A680" s="449"/>
      <c r="B680" s="431"/>
      <c r="C680" s="432"/>
      <c r="D680" s="433"/>
      <c r="E680" s="434"/>
      <c r="F680" s="435"/>
      <c r="G680" s="436"/>
      <c r="H680" s="437"/>
      <c r="I680" s="437"/>
      <c r="J680" s="437"/>
      <c r="K680" s="435"/>
      <c r="L680" s="450"/>
      <c r="M680" s="439"/>
      <c r="N680" s="440"/>
      <c r="O680" s="441"/>
      <c r="P680" s="442"/>
      <c r="Q680" s="443"/>
      <c r="R680" s="441"/>
      <c r="S680" s="442"/>
      <c r="T680" s="443"/>
      <c r="U680" s="444"/>
      <c r="V680" s="444"/>
      <c r="W680" s="445"/>
      <c r="X680" s="446"/>
      <c r="Y680" s="444"/>
      <c r="Z680" s="445"/>
      <c r="AA680" s="446"/>
      <c r="AB680" s="444"/>
      <c r="AC680" s="445"/>
      <c r="AD680" s="446"/>
      <c r="AE680" s="444"/>
      <c r="AF680" s="445"/>
      <c r="AG680" s="446"/>
      <c r="AH680" s="444"/>
      <c r="AI680" s="445"/>
      <c r="AJ680" s="446"/>
      <c r="AK680" s="444"/>
      <c r="AL680" s="445"/>
      <c r="AM680" s="446"/>
      <c r="AN680" s="444"/>
      <c r="AO680" s="445"/>
      <c r="AP680" s="446"/>
      <c r="AQ680" s="444"/>
      <c r="AR680" s="445"/>
      <c r="AS680" s="447" t="str">
        <f t="shared" ref="AS680:AU680" si="3380">IF($C680&lt;&gt;"",O680+R680,"")</f>
        <v/>
      </c>
      <c r="AT680" s="447" t="str">
        <f t="shared" si="3380"/>
        <v/>
      </c>
      <c r="AU680" s="447" t="str">
        <f t="shared" si="3380"/>
        <v/>
      </c>
      <c r="AV680" s="448" t="str">
        <f t="shared" si="1"/>
        <v/>
      </c>
      <c r="AW680" s="447" t="str">
        <f t="shared" ref="AW680:AY680" si="3381">IF($C680&lt;&gt;"",U680+X680,"")</f>
        <v/>
      </c>
      <c r="AX680" s="447" t="str">
        <f t="shared" si="3381"/>
        <v/>
      </c>
      <c r="AY680" s="447" t="str">
        <f t="shared" si="3381"/>
        <v/>
      </c>
      <c r="AZ680" s="448" t="str">
        <f t="shared" si="3"/>
        <v/>
      </c>
      <c r="BA680" s="447" t="str">
        <f t="shared" ref="BA680:BC680" si="3382">IF($C680&lt;&gt;"",AA680+AD680,"")</f>
        <v/>
      </c>
      <c r="BB680" s="447" t="str">
        <f t="shared" si="3382"/>
        <v/>
      </c>
      <c r="BC680" s="447" t="str">
        <f t="shared" si="3382"/>
        <v/>
      </c>
      <c r="BD680" s="448" t="str">
        <f t="shared" si="5"/>
        <v/>
      </c>
      <c r="BE680" s="447" t="str">
        <f t="shared" ref="BE680:BG680" si="3383">IF($C680&lt;&gt;"",AG680+AJ680,"")</f>
        <v/>
      </c>
      <c r="BF680" s="447" t="str">
        <f t="shared" si="3383"/>
        <v/>
      </c>
      <c r="BG680" s="447" t="str">
        <f t="shared" si="3383"/>
        <v/>
      </c>
      <c r="BH680" s="428" t="str">
        <f t="shared" si="7"/>
        <v/>
      </c>
      <c r="BI680" s="447" t="str">
        <f t="shared" ref="BI680:BK680" si="3384">IF($C680&lt;&gt;"",AJ680+AM680,"")</f>
        <v/>
      </c>
      <c r="BJ680" s="447" t="str">
        <f t="shared" si="3384"/>
        <v/>
      </c>
      <c r="BK680" s="447" t="str">
        <f t="shared" si="3384"/>
        <v/>
      </c>
      <c r="BL680" s="428" t="str">
        <f t="shared" si="9"/>
        <v/>
      </c>
    </row>
    <row r="681" spans="1:64" ht="24.75" customHeight="1">
      <c r="A681" s="449"/>
      <c r="B681" s="431"/>
      <c r="C681" s="432"/>
      <c r="D681" s="433"/>
      <c r="E681" s="434"/>
      <c r="F681" s="435"/>
      <c r="G681" s="436"/>
      <c r="H681" s="437"/>
      <c r="I681" s="437"/>
      <c r="J681" s="437"/>
      <c r="K681" s="435"/>
      <c r="L681" s="450"/>
      <c r="M681" s="439"/>
      <c r="N681" s="440"/>
      <c r="O681" s="441"/>
      <c r="P681" s="442"/>
      <c r="Q681" s="443"/>
      <c r="R681" s="441"/>
      <c r="S681" s="442"/>
      <c r="T681" s="443"/>
      <c r="U681" s="444"/>
      <c r="V681" s="444"/>
      <c r="W681" s="445"/>
      <c r="X681" s="446"/>
      <c r="Y681" s="444"/>
      <c r="Z681" s="445"/>
      <c r="AA681" s="446"/>
      <c r="AB681" s="444"/>
      <c r="AC681" s="445"/>
      <c r="AD681" s="446"/>
      <c r="AE681" s="444"/>
      <c r="AF681" s="445"/>
      <c r="AG681" s="446"/>
      <c r="AH681" s="444"/>
      <c r="AI681" s="445"/>
      <c r="AJ681" s="446"/>
      <c r="AK681" s="444"/>
      <c r="AL681" s="445"/>
      <c r="AM681" s="446"/>
      <c r="AN681" s="444"/>
      <c r="AO681" s="445"/>
      <c r="AP681" s="446"/>
      <c r="AQ681" s="444"/>
      <c r="AR681" s="445"/>
      <c r="AS681" s="447" t="str">
        <f t="shared" ref="AS681:AU681" si="3385">IF($C681&lt;&gt;"",O681+R681,"")</f>
        <v/>
      </c>
      <c r="AT681" s="447" t="str">
        <f t="shared" si="3385"/>
        <v/>
      </c>
      <c r="AU681" s="447" t="str">
        <f t="shared" si="3385"/>
        <v/>
      </c>
      <c r="AV681" s="448" t="str">
        <f t="shared" si="1"/>
        <v/>
      </c>
      <c r="AW681" s="447" t="str">
        <f t="shared" ref="AW681:AY681" si="3386">IF($C681&lt;&gt;"",U681+X681,"")</f>
        <v/>
      </c>
      <c r="AX681" s="447" t="str">
        <f t="shared" si="3386"/>
        <v/>
      </c>
      <c r="AY681" s="447" t="str">
        <f t="shared" si="3386"/>
        <v/>
      </c>
      <c r="AZ681" s="448" t="str">
        <f t="shared" si="3"/>
        <v/>
      </c>
      <c r="BA681" s="447" t="str">
        <f t="shared" ref="BA681:BC681" si="3387">IF($C681&lt;&gt;"",AA681+AD681,"")</f>
        <v/>
      </c>
      <c r="BB681" s="447" t="str">
        <f t="shared" si="3387"/>
        <v/>
      </c>
      <c r="BC681" s="447" t="str">
        <f t="shared" si="3387"/>
        <v/>
      </c>
      <c r="BD681" s="448" t="str">
        <f t="shared" si="5"/>
        <v/>
      </c>
      <c r="BE681" s="447" t="str">
        <f t="shared" ref="BE681:BG681" si="3388">IF($C681&lt;&gt;"",AG681+AJ681,"")</f>
        <v/>
      </c>
      <c r="BF681" s="447" t="str">
        <f t="shared" si="3388"/>
        <v/>
      </c>
      <c r="BG681" s="447" t="str">
        <f t="shared" si="3388"/>
        <v/>
      </c>
      <c r="BH681" s="428" t="str">
        <f t="shared" si="7"/>
        <v/>
      </c>
      <c r="BI681" s="447" t="str">
        <f t="shared" ref="BI681:BK681" si="3389">IF($C681&lt;&gt;"",AJ681+AM681,"")</f>
        <v/>
      </c>
      <c r="BJ681" s="447" t="str">
        <f t="shared" si="3389"/>
        <v/>
      </c>
      <c r="BK681" s="447" t="str">
        <f t="shared" si="3389"/>
        <v/>
      </c>
      <c r="BL681" s="428" t="str">
        <f t="shared" si="9"/>
        <v/>
      </c>
    </row>
    <row r="682" spans="1:64" ht="24.75" customHeight="1">
      <c r="A682" s="449"/>
      <c r="B682" s="431"/>
      <c r="C682" s="432"/>
      <c r="D682" s="433"/>
      <c r="E682" s="434"/>
      <c r="F682" s="435"/>
      <c r="G682" s="436"/>
      <c r="H682" s="437"/>
      <c r="I682" s="437"/>
      <c r="J682" s="437"/>
      <c r="K682" s="435"/>
      <c r="L682" s="450"/>
      <c r="M682" s="439"/>
      <c r="N682" s="440"/>
      <c r="O682" s="441"/>
      <c r="P682" s="442"/>
      <c r="Q682" s="443"/>
      <c r="R682" s="441"/>
      <c r="S682" s="442"/>
      <c r="T682" s="443"/>
      <c r="U682" s="444"/>
      <c r="V682" s="444"/>
      <c r="W682" s="445"/>
      <c r="X682" s="446"/>
      <c r="Y682" s="444"/>
      <c r="Z682" s="445"/>
      <c r="AA682" s="446"/>
      <c r="AB682" s="444"/>
      <c r="AC682" s="445"/>
      <c r="AD682" s="446"/>
      <c r="AE682" s="444"/>
      <c r="AF682" s="445"/>
      <c r="AG682" s="446"/>
      <c r="AH682" s="444"/>
      <c r="AI682" s="445"/>
      <c r="AJ682" s="446"/>
      <c r="AK682" s="444"/>
      <c r="AL682" s="445"/>
      <c r="AM682" s="446"/>
      <c r="AN682" s="444"/>
      <c r="AO682" s="445"/>
      <c r="AP682" s="446"/>
      <c r="AQ682" s="444"/>
      <c r="AR682" s="445"/>
      <c r="AS682" s="447" t="str">
        <f t="shared" ref="AS682:AU682" si="3390">IF($C682&lt;&gt;"",O682+R682,"")</f>
        <v/>
      </c>
      <c r="AT682" s="447" t="str">
        <f t="shared" si="3390"/>
        <v/>
      </c>
      <c r="AU682" s="447" t="str">
        <f t="shared" si="3390"/>
        <v/>
      </c>
      <c r="AV682" s="448" t="str">
        <f t="shared" si="1"/>
        <v/>
      </c>
      <c r="AW682" s="447" t="str">
        <f t="shared" ref="AW682:AY682" si="3391">IF($C682&lt;&gt;"",U682+X682,"")</f>
        <v/>
      </c>
      <c r="AX682" s="447" t="str">
        <f t="shared" si="3391"/>
        <v/>
      </c>
      <c r="AY682" s="447" t="str">
        <f t="shared" si="3391"/>
        <v/>
      </c>
      <c r="AZ682" s="448" t="str">
        <f t="shared" si="3"/>
        <v/>
      </c>
      <c r="BA682" s="447" t="str">
        <f t="shared" ref="BA682:BC682" si="3392">IF($C682&lt;&gt;"",AA682+AD682,"")</f>
        <v/>
      </c>
      <c r="BB682" s="447" t="str">
        <f t="shared" si="3392"/>
        <v/>
      </c>
      <c r="BC682" s="447" t="str">
        <f t="shared" si="3392"/>
        <v/>
      </c>
      <c r="BD682" s="448" t="str">
        <f t="shared" si="5"/>
        <v/>
      </c>
      <c r="BE682" s="447" t="str">
        <f t="shared" ref="BE682:BG682" si="3393">IF($C682&lt;&gt;"",AG682+AJ682,"")</f>
        <v/>
      </c>
      <c r="BF682" s="447" t="str">
        <f t="shared" si="3393"/>
        <v/>
      </c>
      <c r="BG682" s="447" t="str">
        <f t="shared" si="3393"/>
        <v/>
      </c>
      <c r="BH682" s="428" t="str">
        <f t="shared" si="7"/>
        <v/>
      </c>
      <c r="BI682" s="447" t="str">
        <f t="shared" ref="BI682:BK682" si="3394">IF($C682&lt;&gt;"",AJ682+AM682,"")</f>
        <v/>
      </c>
      <c r="BJ682" s="447" t="str">
        <f t="shared" si="3394"/>
        <v/>
      </c>
      <c r="BK682" s="447" t="str">
        <f t="shared" si="3394"/>
        <v/>
      </c>
      <c r="BL682" s="428" t="str">
        <f t="shared" si="9"/>
        <v/>
      </c>
    </row>
    <row r="683" spans="1:64" ht="24.75" customHeight="1">
      <c r="A683" s="449"/>
      <c r="B683" s="431"/>
      <c r="C683" s="432"/>
      <c r="D683" s="433"/>
      <c r="E683" s="434"/>
      <c r="F683" s="435"/>
      <c r="G683" s="436"/>
      <c r="H683" s="437"/>
      <c r="I683" s="437"/>
      <c r="J683" s="437"/>
      <c r="K683" s="435"/>
      <c r="L683" s="450"/>
      <c r="M683" s="439"/>
      <c r="N683" s="440"/>
      <c r="O683" s="441"/>
      <c r="P683" s="442"/>
      <c r="Q683" s="443"/>
      <c r="R683" s="441"/>
      <c r="S683" s="442"/>
      <c r="T683" s="443"/>
      <c r="U683" s="444"/>
      <c r="V683" s="444"/>
      <c r="W683" s="445"/>
      <c r="X683" s="446"/>
      <c r="Y683" s="444"/>
      <c r="Z683" s="445"/>
      <c r="AA683" s="446"/>
      <c r="AB683" s="444"/>
      <c r="AC683" s="445"/>
      <c r="AD683" s="446"/>
      <c r="AE683" s="444"/>
      <c r="AF683" s="445"/>
      <c r="AG683" s="446"/>
      <c r="AH683" s="444"/>
      <c r="AI683" s="445"/>
      <c r="AJ683" s="446"/>
      <c r="AK683" s="444"/>
      <c r="AL683" s="445"/>
      <c r="AM683" s="446"/>
      <c r="AN683" s="444"/>
      <c r="AO683" s="445"/>
      <c r="AP683" s="446"/>
      <c r="AQ683" s="444"/>
      <c r="AR683" s="445"/>
      <c r="AS683" s="447" t="str">
        <f t="shared" ref="AS683:AU683" si="3395">IF($C683&lt;&gt;"",O683+R683,"")</f>
        <v/>
      </c>
      <c r="AT683" s="447" t="str">
        <f t="shared" si="3395"/>
        <v/>
      </c>
      <c r="AU683" s="447" t="str">
        <f t="shared" si="3395"/>
        <v/>
      </c>
      <c r="AV683" s="448" t="str">
        <f t="shared" si="1"/>
        <v/>
      </c>
      <c r="AW683" s="447" t="str">
        <f t="shared" ref="AW683:AY683" si="3396">IF($C683&lt;&gt;"",U683+X683,"")</f>
        <v/>
      </c>
      <c r="AX683" s="447" t="str">
        <f t="shared" si="3396"/>
        <v/>
      </c>
      <c r="AY683" s="447" t="str">
        <f t="shared" si="3396"/>
        <v/>
      </c>
      <c r="AZ683" s="448" t="str">
        <f t="shared" si="3"/>
        <v/>
      </c>
      <c r="BA683" s="447" t="str">
        <f t="shared" ref="BA683:BC683" si="3397">IF($C683&lt;&gt;"",AA683+AD683,"")</f>
        <v/>
      </c>
      <c r="BB683" s="447" t="str">
        <f t="shared" si="3397"/>
        <v/>
      </c>
      <c r="BC683" s="447" t="str">
        <f t="shared" si="3397"/>
        <v/>
      </c>
      <c r="BD683" s="448" t="str">
        <f t="shared" si="5"/>
        <v/>
      </c>
      <c r="BE683" s="447" t="str">
        <f t="shared" ref="BE683:BG683" si="3398">IF($C683&lt;&gt;"",AG683+AJ683,"")</f>
        <v/>
      </c>
      <c r="BF683" s="447" t="str">
        <f t="shared" si="3398"/>
        <v/>
      </c>
      <c r="BG683" s="447" t="str">
        <f t="shared" si="3398"/>
        <v/>
      </c>
      <c r="BH683" s="428" t="str">
        <f t="shared" si="7"/>
        <v/>
      </c>
      <c r="BI683" s="447" t="str">
        <f t="shared" ref="BI683:BK683" si="3399">IF($C683&lt;&gt;"",AJ683+AM683,"")</f>
        <v/>
      </c>
      <c r="BJ683" s="447" t="str">
        <f t="shared" si="3399"/>
        <v/>
      </c>
      <c r="BK683" s="447" t="str">
        <f t="shared" si="3399"/>
        <v/>
      </c>
      <c r="BL683" s="428" t="str">
        <f t="shared" si="9"/>
        <v/>
      </c>
    </row>
    <row r="684" spans="1:64" ht="24.75" customHeight="1">
      <c r="A684" s="449"/>
      <c r="B684" s="431"/>
      <c r="C684" s="432"/>
      <c r="D684" s="433"/>
      <c r="E684" s="434"/>
      <c r="F684" s="435"/>
      <c r="G684" s="436"/>
      <c r="H684" s="437"/>
      <c r="I684" s="437"/>
      <c r="J684" s="437"/>
      <c r="K684" s="435"/>
      <c r="L684" s="450"/>
      <c r="M684" s="439"/>
      <c r="N684" s="440"/>
      <c r="O684" s="441"/>
      <c r="P684" s="442"/>
      <c r="Q684" s="443"/>
      <c r="R684" s="441"/>
      <c r="S684" s="442"/>
      <c r="T684" s="443"/>
      <c r="U684" s="444"/>
      <c r="V684" s="444"/>
      <c r="W684" s="445"/>
      <c r="X684" s="446"/>
      <c r="Y684" s="444"/>
      <c r="Z684" s="445"/>
      <c r="AA684" s="446"/>
      <c r="AB684" s="444"/>
      <c r="AC684" s="445"/>
      <c r="AD684" s="446"/>
      <c r="AE684" s="444"/>
      <c r="AF684" s="445"/>
      <c r="AG684" s="446"/>
      <c r="AH684" s="444"/>
      <c r="AI684" s="445"/>
      <c r="AJ684" s="446"/>
      <c r="AK684" s="444"/>
      <c r="AL684" s="445"/>
      <c r="AM684" s="446"/>
      <c r="AN684" s="444"/>
      <c r="AO684" s="445"/>
      <c r="AP684" s="446"/>
      <c r="AQ684" s="444"/>
      <c r="AR684" s="445"/>
      <c r="AS684" s="447" t="str">
        <f t="shared" ref="AS684:AU684" si="3400">IF($C684&lt;&gt;"",O684+R684,"")</f>
        <v/>
      </c>
      <c r="AT684" s="447" t="str">
        <f t="shared" si="3400"/>
        <v/>
      </c>
      <c r="AU684" s="447" t="str">
        <f t="shared" si="3400"/>
        <v/>
      </c>
      <c r="AV684" s="448" t="str">
        <f t="shared" si="1"/>
        <v/>
      </c>
      <c r="AW684" s="447" t="str">
        <f t="shared" ref="AW684:AY684" si="3401">IF($C684&lt;&gt;"",U684+X684,"")</f>
        <v/>
      </c>
      <c r="AX684" s="447" t="str">
        <f t="shared" si="3401"/>
        <v/>
      </c>
      <c r="AY684" s="447" t="str">
        <f t="shared" si="3401"/>
        <v/>
      </c>
      <c r="AZ684" s="448" t="str">
        <f t="shared" si="3"/>
        <v/>
      </c>
      <c r="BA684" s="447" t="str">
        <f t="shared" ref="BA684:BC684" si="3402">IF($C684&lt;&gt;"",AA684+AD684,"")</f>
        <v/>
      </c>
      <c r="BB684" s="447" t="str">
        <f t="shared" si="3402"/>
        <v/>
      </c>
      <c r="BC684" s="447" t="str">
        <f t="shared" si="3402"/>
        <v/>
      </c>
      <c r="BD684" s="448" t="str">
        <f t="shared" si="5"/>
        <v/>
      </c>
      <c r="BE684" s="447" t="str">
        <f t="shared" ref="BE684:BG684" si="3403">IF($C684&lt;&gt;"",AG684+AJ684,"")</f>
        <v/>
      </c>
      <c r="BF684" s="447" t="str">
        <f t="shared" si="3403"/>
        <v/>
      </c>
      <c r="BG684" s="447" t="str">
        <f t="shared" si="3403"/>
        <v/>
      </c>
      <c r="BH684" s="428" t="str">
        <f t="shared" si="7"/>
        <v/>
      </c>
      <c r="BI684" s="447" t="str">
        <f t="shared" ref="BI684:BK684" si="3404">IF($C684&lt;&gt;"",AJ684+AM684,"")</f>
        <v/>
      </c>
      <c r="BJ684" s="447" t="str">
        <f t="shared" si="3404"/>
        <v/>
      </c>
      <c r="BK684" s="447" t="str">
        <f t="shared" si="3404"/>
        <v/>
      </c>
      <c r="BL684" s="428" t="str">
        <f t="shared" si="9"/>
        <v/>
      </c>
    </row>
    <row r="685" spans="1:64" ht="24.75" customHeight="1">
      <c r="A685" s="449"/>
      <c r="B685" s="431"/>
      <c r="C685" s="432"/>
      <c r="D685" s="433"/>
      <c r="E685" s="434"/>
      <c r="F685" s="435"/>
      <c r="G685" s="436"/>
      <c r="H685" s="437"/>
      <c r="I685" s="437"/>
      <c r="J685" s="437"/>
      <c r="K685" s="435"/>
      <c r="L685" s="450"/>
      <c r="M685" s="439"/>
      <c r="N685" s="440"/>
      <c r="O685" s="441"/>
      <c r="P685" s="442"/>
      <c r="Q685" s="443"/>
      <c r="R685" s="441"/>
      <c r="S685" s="442"/>
      <c r="T685" s="443"/>
      <c r="U685" s="444"/>
      <c r="V685" s="444"/>
      <c r="W685" s="445"/>
      <c r="X685" s="446"/>
      <c r="Y685" s="444"/>
      <c r="Z685" s="445"/>
      <c r="AA685" s="446"/>
      <c r="AB685" s="444"/>
      <c r="AC685" s="445"/>
      <c r="AD685" s="446"/>
      <c r="AE685" s="444"/>
      <c r="AF685" s="445"/>
      <c r="AG685" s="446"/>
      <c r="AH685" s="444"/>
      <c r="AI685" s="445"/>
      <c r="AJ685" s="446"/>
      <c r="AK685" s="444"/>
      <c r="AL685" s="445"/>
      <c r="AM685" s="446"/>
      <c r="AN685" s="444"/>
      <c r="AO685" s="445"/>
      <c r="AP685" s="446"/>
      <c r="AQ685" s="444"/>
      <c r="AR685" s="445"/>
      <c r="AS685" s="447" t="str">
        <f t="shared" ref="AS685:AU685" si="3405">IF($C685&lt;&gt;"",O685+R685,"")</f>
        <v/>
      </c>
      <c r="AT685" s="447" t="str">
        <f t="shared" si="3405"/>
        <v/>
      </c>
      <c r="AU685" s="447" t="str">
        <f t="shared" si="3405"/>
        <v/>
      </c>
      <c r="AV685" s="448" t="str">
        <f t="shared" si="1"/>
        <v/>
      </c>
      <c r="AW685" s="447" t="str">
        <f t="shared" ref="AW685:AY685" si="3406">IF($C685&lt;&gt;"",U685+X685,"")</f>
        <v/>
      </c>
      <c r="AX685" s="447" t="str">
        <f t="shared" si="3406"/>
        <v/>
      </c>
      <c r="AY685" s="447" t="str">
        <f t="shared" si="3406"/>
        <v/>
      </c>
      <c r="AZ685" s="448" t="str">
        <f t="shared" si="3"/>
        <v/>
      </c>
      <c r="BA685" s="447" t="str">
        <f t="shared" ref="BA685:BC685" si="3407">IF($C685&lt;&gt;"",AA685+AD685,"")</f>
        <v/>
      </c>
      <c r="BB685" s="447" t="str">
        <f t="shared" si="3407"/>
        <v/>
      </c>
      <c r="BC685" s="447" t="str">
        <f t="shared" si="3407"/>
        <v/>
      </c>
      <c r="BD685" s="448" t="str">
        <f t="shared" si="5"/>
        <v/>
      </c>
      <c r="BE685" s="447" t="str">
        <f t="shared" ref="BE685:BG685" si="3408">IF($C685&lt;&gt;"",AG685+AJ685,"")</f>
        <v/>
      </c>
      <c r="BF685" s="447" t="str">
        <f t="shared" si="3408"/>
        <v/>
      </c>
      <c r="BG685" s="447" t="str">
        <f t="shared" si="3408"/>
        <v/>
      </c>
      <c r="BH685" s="428" t="str">
        <f t="shared" si="7"/>
        <v/>
      </c>
      <c r="BI685" s="447" t="str">
        <f t="shared" ref="BI685:BK685" si="3409">IF($C685&lt;&gt;"",AJ685+AM685,"")</f>
        <v/>
      </c>
      <c r="BJ685" s="447" t="str">
        <f t="shared" si="3409"/>
        <v/>
      </c>
      <c r="BK685" s="447" t="str">
        <f t="shared" si="3409"/>
        <v/>
      </c>
      <c r="BL685" s="428" t="str">
        <f t="shared" si="9"/>
        <v/>
      </c>
    </row>
    <row r="686" spans="1:64" ht="24.75" customHeight="1">
      <c r="A686" s="449"/>
      <c r="B686" s="431"/>
      <c r="C686" s="432"/>
      <c r="D686" s="433"/>
      <c r="E686" s="434"/>
      <c r="F686" s="435"/>
      <c r="G686" s="436"/>
      <c r="H686" s="437"/>
      <c r="I686" s="437"/>
      <c r="J686" s="437"/>
      <c r="K686" s="435"/>
      <c r="L686" s="450"/>
      <c r="M686" s="439"/>
      <c r="N686" s="440"/>
      <c r="O686" s="441"/>
      <c r="P686" s="442"/>
      <c r="Q686" s="443"/>
      <c r="R686" s="441"/>
      <c r="S686" s="442"/>
      <c r="T686" s="443"/>
      <c r="U686" s="444"/>
      <c r="V686" s="444"/>
      <c r="W686" s="445"/>
      <c r="X686" s="446"/>
      <c r="Y686" s="444"/>
      <c r="Z686" s="445"/>
      <c r="AA686" s="446"/>
      <c r="AB686" s="444"/>
      <c r="AC686" s="445"/>
      <c r="AD686" s="446"/>
      <c r="AE686" s="444"/>
      <c r="AF686" s="445"/>
      <c r="AG686" s="446"/>
      <c r="AH686" s="444"/>
      <c r="AI686" s="445"/>
      <c r="AJ686" s="446"/>
      <c r="AK686" s="444"/>
      <c r="AL686" s="445"/>
      <c r="AM686" s="446"/>
      <c r="AN686" s="444"/>
      <c r="AO686" s="445"/>
      <c r="AP686" s="446"/>
      <c r="AQ686" s="444"/>
      <c r="AR686" s="445"/>
      <c r="AS686" s="447" t="str">
        <f t="shared" ref="AS686:AU686" si="3410">IF($C686&lt;&gt;"",O686+R686,"")</f>
        <v/>
      </c>
      <c r="AT686" s="447" t="str">
        <f t="shared" si="3410"/>
        <v/>
      </c>
      <c r="AU686" s="447" t="str">
        <f t="shared" si="3410"/>
        <v/>
      </c>
      <c r="AV686" s="448" t="str">
        <f t="shared" si="1"/>
        <v/>
      </c>
      <c r="AW686" s="447" t="str">
        <f t="shared" ref="AW686:AY686" si="3411">IF($C686&lt;&gt;"",U686+X686,"")</f>
        <v/>
      </c>
      <c r="AX686" s="447" t="str">
        <f t="shared" si="3411"/>
        <v/>
      </c>
      <c r="AY686" s="447" t="str">
        <f t="shared" si="3411"/>
        <v/>
      </c>
      <c r="AZ686" s="448" t="str">
        <f t="shared" si="3"/>
        <v/>
      </c>
      <c r="BA686" s="447" t="str">
        <f t="shared" ref="BA686:BC686" si="3412">IF($C686&lt;&gt;"",AA686+AD686,"")</f>
        <v/>
      </c>
      <c r="BB686" s="447" t="str">
        <f t="shared" si="3412"/>
        <v/>
      </c>
      <c r="BC686" s="447" t="str">
        <f t="shared" si="3412"/>
        <v/>
      </c>
      <c r="BD686" s="448" t="str">
        <f t="shared" si="5"/>
        <v/>
      </c>
      <c r="BE686" s="447" t="str">
        <f t="shared" ref="BE686:BG686" si="3413">IF($C686&lt;&gt;"",AG686+AJ686,"")</f>
        <v/>
      </c>
      <c r="BF686" s="447" t="str">
        <f t="shared" si="3413"/>
        <v/>
      </c>
      <c r="BG686" s="447" t="str">
        <f t="shared" si="3413"/>
        <v/>
      </c>
      <c r="BH686" s="428" t="str">
        <f t="shared" si="7"/>
        <v/>
      </c>
      <c r="BI686" s="447" t="str">
        <f t="shared" ref="BI686:BK686" si="3414">IF($C686&lt;&gt;"",AJ686+AM686,"")</f>
        <v/>
      </c>
      <c r="BJ686" s="447" t="str">
        <f t="shared" si="3414"/>
        <v/>
      </c>
      <c r="BK686" s="447" t="str">
        <f t="shared" si="3414"/>
        <v/>
      </c>
      <c r="BL686" s="428" t="str">
        <f t="shared" si="9"/>
        <v/>
      </c>
    </row>
    <row r="687" spans="1:64" ht="24.75" customHeight="1">
      <c r="A687" s="449"/>
      <c r="B687" s="431"/>
      <c r="C687" s="432"/>
      <c r="D687" s="433"/>
      <c r="E687" s="434"/>
      <c r="F687" s="435"/>
      <c r="G687" s="436"/>
      <c r="H687" s="437"/>
      <c r="I687" s="437"/>
      <c r="J687" s="437"/>
      <c r="K687" s="435"/>
      <c r="L687" s="450"/>
      <c r="M687" s="439"/>
      <c r="N687" s="440"/>
      <c r="O687" s="441"/>
      <c r="P687" s="442"/>
      <c r="Q687" s="443"/>
      <c r="R687" s="441"/>
      <c r="S687" s="442"/>
      <c r="T687" s="443"/>
      <c r="U687" s="444"/>
      <c r="V687" s="444"/>
      <c r="W687" s="445"/>
      <c r="X687" s="446"/>
      <c r="Y687" s="444"/>
      <c r="Z687" s="445"/>
      <c r="AA687" s="446"/>
      <c r="AB687" s="444"/>
      <c r="AC687" s="445"/>
      <c r="AD687" s="446"/>
      <c r="AE687" s="444"/>
      <c r="AF687" s="445"/>
      <c r="AG687" s="446"/>
      <c r="AH687" s="444"/>
      <c r="AI687" s="445"/>
      <c r="AJ687" s="446"/>
      <c r="AK687" s="444"/>
      <c r="AL687" s="445"/>
      <c r="AM687" s="446"/>
      <c r="AN687" s="444"/>
      <c r="AO687" s="445"/>
      <c r="AP687" s="446"/>
      <c r="AQ687" s="444"/>
      <c r="AR687" s="445"/>
      <c r="AS687" s="447" t="str">
        <f t="shared" ref="AS687:AU687" si="3415">IF($C687&lt;&gt;"",O687+R687,"")</f>
        <v/>
      </c>
      <c r="AT687" s="447" t="str">
        <f t="shared" si="3415"/>
        <v/>
      </c>
      <c r="AU687" s="447" t="str">
        <f t="shared" si="3415"/>
        <v/>
      </c>
      <c r="AV687" s="448" t="str">
        <f t="shared" si="1"/>
        <v/>
      </c>
      <c r="AW687" s="447" t="str">
        <f t="shared" ref="AW687:AY687" si="3416">IF($C687&lt;&gt;"",U687+X687,"")</f>
        <v/>
      </c>
      <c r="AX687" s="447" t="str">
        <f t="shared" si="3416"/>
        <v/>
      </c>
      <c r="AY687" s="447" t="str">
        <f t="shared" si="3416"/>
        <v/>
      </c>
      <c r="AZ687" s="448" t="str">
        <f t="shared" si="3"/>
        <v/>
      </c>
      <c r="BA687" s="447" t="str">
        <f t="shared" ref="BA687:BC687" si="3417">IF($C687&lt;&gt;"",AA687+AD687,"")</f>
        <v/>
      </c>
      <c r="BB687" s="447" t="str">
        <f t="shared" si="3417"/>
        <v/>
      </c>
      <c r="BC687" s="447" t="str">
        <f t="shared" si="3417"/>
        <v/>
      </c>
      <c r="BD687" s="448" t="str">
        <f t="shared" si="5"/>
        <v/>
      </c>
      <c r="BE687" s="447" t="str">
        <f t="shared" ref="BE687:BG687" si="3418">IF($C687&lt;&gt;"",AG687+AJ687,"")</f>
        <v/>
      </c>
      <c r="BF687" s="447" t="str">
        <f t="shared" si="3418"/>
        <v/>
      </c>
      <c r="BG687" s="447" t="str">
        <f t="shared" si="3418"/>
        <v/>
      </c>
      <c r="BH687" s="428" t="str">
        <f t="shared" si="7"/>
        <v/>
      </c>
      <c r="BI687" s="447" t="str">
        <f t="shared" ref="BI687:BK687" si="3419">IF($C687&lt;&gt;"",AJ687+AM687,"")</f>
        <v/>
      </c>
      <c r="BJ687" s="447" t="str">
        <f t="shared" si="3419"/>
        <v/>
      </c>
      <c r="BK687" s="447" t="str">
        <f t="shared" si="3419"/>
        <v/>
      </c>
      <c r="BL687" s="428" t="str">
        <f t="shared" si="9"/>
        <v/>
      </c>
    </row>
    <row r="688" spans="1:64" ht="24.75" customHeight="1">
      <c r="A688" s="449"/>
      <c r="B688" s="431"/>
      <c r="C688" s="432"/>
      <c r="D688" s="433"/>
      <c r="E688" s="434"/>
      <c r="F688" s="435"/>
      <c r="G688" s="436"/>
      <c r="H688" s="437"/>
      <c r="I688" s="437"/>
      <c r="J688" s="437"/>
      <c r="K688" s="435"/>
      <c r="L688" s="450"/>
      <c r="M688" s="439"/>
      <c r="N688" s="440"/>
      <c r="O688" s="441"/>
      <c r="P688" s="442"/>
      <c r="Q688" s="443"/>
      <c r="R688" s="441"/>
      <c r="S688" s="442"/>
      <c r="T688" s="443"/>
      <c r="U688" s="444"/>
      <c r="V688" s="444"/>
      <c r="W688" s="445"/>
      <c r="X688" s="446"/>
      <c r="Y688" s="444"/>
      <c r="Z688" s="445"/>
      <c r="AA688" s="446"/>
      <c r="AB688" s="444"/>
      <c r="AC688" s="445"/>
      <c r="AD688" s="446"/>
      <c r="AE688" s="444"/>
      <c r="AF688" s="445"/>
      <c r="AG688" s="446"/>
      <c r="AH688" s="444"/>
      <c r="AI688" s="445"/>
      <c r="AJ688" s="446"/>
      <c r="AK688" s="444"/>
      <c r="AL688" s="445"/>
      <c r="AM688" s="446"/>
      <c r="AN688" s="444"/>
      <c r="AO688" s="445"/>
      <c r="AP688" s="446"/>
      <c r="AQ688" s="444"/>
      <c r="AR688" s="445"/>
      <c r="AS688" s="447" t="str">
        <f t="shared" ref="AS688:AU688" si="3420">IF($C688&lt;&gt;"",O688+R688,"")</f>
        <v/>
      </c>
      <c r="AT688" s="447" t="str">
        <f t="shared" si="3420"/>
        <v/>
      </c>
      <c r="AU688" s="447" t="str">
        <f t="shared" si="3420"/>
        <v/>
      </c>
      <c r="AV688" s="448" t="str">
        <f t="shared" si="1"/>
        <v/>
      </c>
      <c r="AW688" s="447" t="str">
        <f t="shared" ref="AW688:AY688" si="3421">IF($C688&lt;&gt;"",U688+X688,"")</f>
        <v/>
      </c>
      <c r="AX688" s="447" t="str">
        <f t="shared" si="3421"/>
        <v/>
      </c>
      <c r="AY688" s="447" t="str">
        <f t="shared" si="3421"/>
        <v/>
      </c>
      <c r="AZ688" s="448" t="str">
        <f t="shared" si="3"/>
        <v/>
      </c>
      <c r="BA688" s="447" t="str">
        <f t="shared" ref="BA688:BC688" si="3422">IF($C688&lt;&gt;"",AA688+AD688,"")</f>
        <v/>
      </c>
      <c r="BB688" s="447" t="str">
        <f t="shared" si="3422"/>
        <v/>
      </c>
      <c r="BC688" s="447" t="str">
        <f t="shared" si="3422"/>
        <v/>
      </c>
      <c r="BD688" s="448" t="str">
        <f t="shared" si="5"/>
        <v/>
      </c>
      <c r="BE688" s="447" t="str">
        <f t="shared" ref="BE688:BG688" si="3423">IF($C688&lt;&gt;"",AG688+AJ688,"")</f>
        <v/>
      </c>
      <c r="BF688" s="447" t="str">
        <f t="shared" si="3423"/>
        <v/>
      </c>
      <c r="BG688" s="447" t="str">
        <f t="shared" si="3423"/>
        <v/>
      </c>
      <c r="BH688" s="428" t="str">
        <f t="shared" si="7"/>
        <v/>
      </c>
      <c r="BI688" s="447" t="str">
        <f t="shared" ref="BI688:BK688" si="3424">IF($C688&lt;&gt;"",AJ688+AM688,"")</f>
        <v/>
      </c>
      <c r="BJ688" s="447" t="str">
        <f t="shared" si="3424"/>
        <v/>
      </c>
      <c r="BK688" s="447" t="str">
        <f t="shared" si="3424"/>
        <v/>
      </c>
      <c r="BL688" s="428" t="str">
        <f t="shared" si="9"/>
        <v/>
      </c>
    </row>
    <row r="689" spans="1:64" ht="24.75" customHeight="1">
      <c r="A689" s="449"/>
      <c r="B689" s="431"/>
      <c r="C689" s="432"/>
      <c r="D689" s="433"/>
      <c r="E689" s="434"/>
      <c r="F689" s="435"/>
      <c r="G689" s="436"/>
      <c r="H689" s="437"/>
      <c r="I689" s="437"/>
      <c r="J689" s="437"/>
      <c r="K689" s="435"/>
      <c r="L689" s="450"/>
      <c r="M689" s="439"/>
      <c r="N689" s="440"/>
      <c r="O689" s="441"/>
      <c r="P689" s="442"/>
      <c r="Q689" s="443"/>
      <c r="R689" s="441"/>
      <c r="S689" s="442"/>
      <c r="T689" s="443"/>
      <c r="U689" s="444"/>
      <c r="V689" s="444"/>
      <c r="W689" s="445"/>
      <c r="X689" s="446"/>
      <c r="Y689" s="444"/>
      <c r="Z689" s="445"/>
      <c r="AA689" s="446"/>
      <c r="AB689" s="444"/>
      <c r="AC689" s="445"/>
      <c r="AD689" s="446"/>
      <c r="AE689" s="444"/>
      <c r="AF689" s="445"/>
      <c r="AG689" s="446"/>
      <c r="AH689" s="444"/>
      <c r="AI689" s="445"/>
      <c r="AJ689" s="446"/>
      <c r="AK689" s="444"/>
      <c r="AL689" s="445"/>
      <c r="AM689" s="446"/>
      <c r="AN689" s="444"/>
      <c r="AO689" s="445"/>
      <c r="AP689" s="446"/>
      <c r="AQ689" s="444"/>
      <c r="AR689" s="445"/>
      <c r="AS689" s="447" t="str">
        <f t="shared" ref="AS689:AU689" si="3425">IF($C689&lt;&gt;"",O689+R689,"")</f>
        <v/>
      </c>
      <c r="AT689" s="447" t="str">
        <f t="shared" si="3425"/>
        <v/>
      </c>
      <c r="AU689" s="447" t="str">
        <f t="shared" si="3425"/>
        <v/>
      </c>
      <c r="AV689" s="448" t="str">
        <f t="shared" si="1"/>
        <v/>
      </c>
      <c r="AW689" s="447" t="str">
        <f t="shared" ref="AW689:AY689" si="3426">IF($C689&lt;&gt;"",U689+X689,"")</f>
        <v/>
      </c>
      <c r="AX689" s="447" t="str">
        <f t="shared" si="3426"/>
        <v/>
      </c>
      <c r="AY689" s="447" t="str">
        <f t="shared" si="3426"/>
        <v/>
      </c>
      <c r="AZ689" s="448" t="str">
        <f t="shared" si="3"/>
        <v/>
      </c>
      <c r="BA689" s="447" t="str">
        <f t="shared" ref="BA689:BC689" si="3427">IF($C689&lt;&gt;"",AA689+AD689,"")</f>
        <v/>
      </c>
      <c r="BB689" s="447" t="str">
        <f t="shared" si="3427"/>
        <v/>
      </c>
      <c r="BC689" s="447" t="str">
        <f t="shared" si="3427"/>
        <v/>
      </c>
      <c r="BD689" s="448" t="str">
        <f t="shared" si="5"/>
        <v/>
      </c>
      <c r="BE689" s="447" t="str">
        <f t="shared" ref="BE689:BG689" si="3428">IF($C689&lt;&gt;"",AG689+AJ689,"")</f>
        <v/>
      </c>
      <c r="BF689" s="447" t="str">
        <f t="shared" si="3428"/>
        <v/>
      </c>
      <c r="BG689" s="447" t="str">
        <f t="shared" si="3428"/>
        <v/>
      </c>
      <c r="BH689" s="428" t="str">
        <f t="shared" si="7"/>
        <v/>
      </c>
      <c r="BI689" s="447" t="str">
        <f t="shared" ref="BI689:BK689" si="3429">IF($C689&lt;&gt;"",AJ689+AM689,"")</f>
        <v/>
      </c>
      <c r="BJ689" s="447" t="str">
        <f t="shared" si="3429"/>
        <v/>
      </c>
      <c r="BK689" s="447" t="str">
        <f t="shared" si="3429"/>
        <v/>
      </c>
      <c r="BL689" s="428" t="str">
        <f t="shared" si="9"/>
        <v/>
      </c>
    </row>
    <row r="690" spans="1:64" ht="24.75" customHeight="1">
      <c r="A690" s="449"/>
      <c r="B690" s="431"/>
      <c r="C690" s="432"/>
      <c r="D690" s="433"/>
      <c r="E690" s="434"/>
      <c r="F690" s="435"/>
      <c r="G690" s="436"/>
      <c r="H690" s="437"/>
      <c r="I690" s="437"/>
      <c r="J690" s="437"/>
      <c r="K690" s="435"/>
      <c r="L690" s="450"/>
      <c r="M690" s="439"/>
      <c r="N690" s="440"/>
      <c r="O690" s="441"/>
      <c r="P690" s="442"/>
      <c r="Q690" s="443"/>
      <c r="R690" s="441"/>
      <c r="S690" s="442"/>
      <c r="T690" s="443"/>
      <c r="U690" s="444"/>
      <c r="V690" s="444"/>
      <c r="W690" s="445"/>
      <c r="X690" s="446"/>
      <c r="Y690" s="444"/>
      <c r="Z690" s="445"/>
      <c r="AA690" s="446"/>
      <c r="AB690" s="444"/>
      <c r="AC690" s="445"/>
      <c r="AD690" s="446"/>
      <c r="AE690" s="444"/>
      <c r="AF690" s="445"/>
      <c r="AG690" s="446"/>
      <c r="AH690" s="444"/>
      <c r="AI690" s="445"/>
      <c r="AJ690" s="446"/>
      <c r="AK690" s="444"/>
      <c r="AL690" s="445"/>
      <c r="AM690" s="446"/>
      <c r="AN690" s="444"/>
      <c r="AO690" s="445"/>
      <c r="AP690" s="446"/>
      <c r="AQ690" s="444"/>
      <c r="AR690" s="445"/>
      <c r="AS690" s="447" t="str">
        <f t="shared" ref="AS690:AU690" si="3430">IF($C690&lt;&gt;"",O690+R690,"")</f>
        <v/>
      </c>
      <c r="AT690" s="447" t="str">
        <f t="shared" si="3430"/>
        <v/>
      </c>
      <c r="AU690" s="447" t="str">
        <f t="shared" si="3430"/>
        <v/>
      </c>
      <c r="AV690" s="448" t="str">
        <f t="shared" si="1"/>
        <v/>
      </c>
      <c r="AW690" s="447" t="str">
        <f t="shared" ref="AW690:AY690" si="3431">IF($C690&lt;&gt;"",U690+X690,"")</f>
        <v/>
      </c>
      <c r="AX690" s="447" t="str">
        <f t="shared" si="3431"/>
        <v/>
      </c>
      <c r="AY690" s="447" t="str">
        <f t="shared" si="3431"/>
        <v/>
      </c>
      <c r="AZ690" s="448" t="str">
        <f t="shared" si="3"/>
        <v/>
      </c>
      <c r="BA690" s="447" t="str">
        <f t="shared" ref="BA690:BC690" si="3432">IF($C690&lt;&gt;"",AA690+AD690,"")</f>
        <v/>
      </c>
      <c r="BB690" s="447" t="str">
        <f t="shared" si="3432"/>
        <v/>
      </c>
      <c r="BC690" s="447" t="str">
        <f t="shared" si="3432"/>
        <v/>
      </c>
      <c r="BD690" s="448" t="str">
        <f t="shared" si="5"/>
        <v/>
      </c>
      <c r="BE690" s="447" t="str">
        <f t="shared" ref="BE690:BG690" si="3433">IF($C690&lt;&gt;"",AG690+AJ690,"")</f>
        <v/>
      </c>
      <c r="BF690" s="447" t="str">
        <f t="shared" si="3433"/>
        <v/>
      </c>
      <c r="BG690" s="447" t="str">
        <f t="shared" si="3433"/>
        <v/>
      </c>
      <c r="BH690" s="428" t="str">
        <f t="shared" si="7"/>
        <v/>
      </c>
      <c r="BI690" s="447" t="str">
        <f t="shared" ref="BI690:BK690" si="3434">IF($C690&lt;&gt;"",AJ690+AM690,"")</f>
        <v/>
      </c>
      <c r="BJ690" s="447" t="str">
        <f t="shared" si="3434"/>
        <v/>
      </c>
      <c r="BK690" s="447" t="str">
        <f t="shared" si="3434"/>
        <v/>
      </c>
      <c r="BL690" s="428" t="str">
        <f t="shared" si="9"/>
        <v/>
      </c>
    </row>
    <row r="691" spans="1:64" ht="24.75" customHeight="1">
      <c r="A691" s="449"/>
      <c r="B691" s="431"/>
      <c r="C691" s="432"/>
      <c r="D691" s="433"/>
      <c r="E691" s="434"/>
      <c r="F691" s="435"/>
      <c r="G691" s="436"/>
      <c r="H691" s="437"/>
      <c r="I691" s="437"/>
      <c r="J691" s="437"/>
      <c r="K691" s="435"/>
      <c r="L691" s="450"/>
      <c r="M691" s="439"/>
      <c r="N691" s="440"/>
      <c r="O691" s="441"/>
      <c r="P691" s="442"/>
      <c r="Q691" s="443"/>
      <c r="R691" s="441"/>
      <c r="S691" s="442"/>
      <c r="T691" s="443"/>
      <c r="U691" s="444"/>
      <c r="V691" s="444"/>
      <c r="W691" s="445"/>
      <c r="X691" s="446"/>
      <c r="Y691" s="444"/>
      <c r="Z691" s="445"/>
      <c r="AA691" s="446"/>
      <c r="AB691" s="444"/>
      <c r="AC691" s="445"/>
      <c r="AD691" s="446"/>
      <c r="AE691" s="444"/>
      <c r="AF691" s="445"/>
      <c r="AG691" s="446"/>
      <c r="AH691" s="444"/>
      <c r="AI691" s="445"/>
      <c r="AJ691" s="446"/>
      <c r="AK691" s="444"/>
      <c r="AL691" s="445"/>
      <c r="AM691" s="446"/>
      <c r="AN691" s="444"/>
      <c r="AO691" s="445"/>
      <c r="AP691" s="446"/>
      <c r="AQ691" s="444"/>
      <c r="AR691" s="445"/>
      <c r="AS691" s="447" t="str">
        <f t="shared" ref="AS691:AU691" si="3435">IF($C691&lt;&gt;"",O691+R691,"")</f>
        <v/>
      </c>
      <c r="AT691" s="447" t="str">
        <f t="shared" si="3435"/>
        <v/>
      </c>
      <c r="AU691" s="447" t="str">
        <f t="shared" si="3435"/>
        <v/>
      </c>
      <c r="AV691" s="448" t="str">
        <f t="shared" si="1"/>
        <v/>
      </c>
      <c r="AW691" s="447" t="str">
        <f t="shared" ref="AW691:AY691" si="3436">IF($C691&lt;&gt;"",U691+X691,"")</f>
        <v/>
      </c>
      <c r="AX691" s="447" t="str">
        <f t="shared" si="3436"/>
        <v/>
      </c>
      <c r="AY691" s="447" t="str">
        <f t="shared" si="3436"/>
        <v/>
      </c>
      <c r="AZ691" s="448" t="str">
        <f t="shared" si="3"/>
        <v/>
      </c>
      <c r="BA691" s="447" t="str">
        <f t="shared" ref="BA691:BC691" si="3437">IF($C691&lt;&gt;"",AA691+AD691,"")</f>
        <v/>
      </c>
      <c r="BB691" s="447" t="str">
        <f t="shared" si="3437"/>
        <v/>
      </c>
      <c r="BC691" s="447" t="str">
        <f t="shared" si="3437"/>
        <v/>
      </c>
      <c r="BD691" s="448" t="str">
        <f t="shared" si="5"/>
        <v/>
      </c>
      <c r="BE691" s="447" t="str">
        <f t="shared" ref="BE691:BG691" si="3438">IF($C691&lt;&gt;"",AG691+AJ691,"")</f>
        <v/>
      </c>
      <c r="BF691" s="447" t="str">
        <f t="shared" si="3438"/>
        <v/>
      </c>
      <c r="BG691" s="447" t="str">
        <f t="shared" si="3438"/>
        <v/>
      </c>
      <c r="BH691" s="428" t="str">
        <f t="shared" si="7"/>
        <v/>
      </c>
      <c r="BI691" s="447" t="str">
        <f t="shared" ref="BI691:BK691" si="3439">IF($C691&lt;&gt;"",AJ691+AM691,"")</f>
        <v/>
      </c>
      <c r="BJ691" s="447" t="str">
        <f t="shared" si="3439"/>
        <v/>
      </c>
      <c r="BK691" s="447" t="str">
        <f t="shared" si="3439"/>
        <v/>
      </c>
      <c r="BL691" s="428" t="str">
        <f t="shared" si="9"/>
        <v/>
      </c>
    </row>
    <row r="692" spans="1:64" ht="24.75" customHeight="1">
      <c r="A692" s="449"/>
      <c r="B692" s="431"/>
      <c r="C692" s="432"/>
      <c r="D692" s="433"/>
      <c r="E692" s="434"/>
      <c r="F692" s="435"/>
      <c r="G692" s="436"/>
      <c r="H692" s="437"/>
      <c r="I692" s="437"/>
      <c r="J692" s="437"/>
      <c r="K692" s="435"/>
      <c r="L692" s="450"/>
      <c r="M692" s="439"/>
      <c r="N692" s="440"/>
      <c r="O692" s="441"/>
      <c r="P692" s="442"/>
      <c r="Q692" s="443"/>
      <c r="R692" s="441"/>
      <c r="S692" s="442"/>
      <c r="T692" s="443"/>
      <c r="U692" s="444"/>
      <c r="V692" s="444"/>
      <c r="W692" s="445"/>
      <c r="X692" s="446"/>
      <c r="Y692" s="444"/>
      <c r="Z692" s="445"/>
      <c r="AA692" s="446"/>
      <c r="AB692" s="444"/>
      <c r="AC692" s="445"/>
      <c r="AD692" s="446"/>
      <c r="AE692" s="444"/>
      <c r="AF692" s="445"/>
      <c r="AG692" s="446"/>
      <c r="AH692" s="444"/>
      <c r="AI692" s="445"/>
      <c r="AJ692" s="446"/>
      <c r="AK692" s="444"/>
      <c r="AL692" s="445"/>
      <c r="AM692" s="446"/>
      <c r="AN692" s="444"/>
      <c r="AO692" s="445"/>
      <c r="AP692" s="446"/>
      <c r="AQ692" s="444"/>
      <c r="AR692" s="445"/>
      <c r="AS692" s="447" t="str">
        <f t="shared" ref="AS692:AU692" si="3440">IF($C692&lt;&gt;"",O692+R692,"")</f>
        <v/>
      </c>
      <c r="AT692" s="447" t="str">
        <f t="shared" si="3440"/>
        <v/>
      </c>
      <c r="AU692" s="447" t="str">
        <f t="shared" si="3440"/>
        <v/>
      </c>
      <c r="AV692" s="448" t="str">
        <f t="shared" si="1"/>
        <v/>
      </c>
      <c r="AW692" s="447" t="str">
        <f t="shared" ref="AW692:AY692" si="3441">IF($C692&lt;&gt;"",U692+X692,"")</f>
        <v/>
      </c>
      <c r="AX692" s="447" t="str">
        <f t="shared" si="3441"/>
        <v/>
      </c>
      <c r="AY692" s="447" t="str">
        <f t="shared" si="3441"/>
        <v/>
      </c>
      <c r="AZ692" s="448" t="str">
        <f t="shared" si="3"/>
        <v/>
      </c>
      <c r="BA692" s="447" t="str">
        <f t="shared" ref="BA692:BC692" si="3442">IF($C692&lt;&gt;"",AA692+AD692,"")</f>
        <v/>
      </c>
      <c r="BB692" s="447" t="str">
        <f t="shared" si="3442"/>
        <v/>
      </c>
      <c r="BC692" s="447" t="str">
        <f t="shared" si="3442"/>
        <v/>
      </c>
      <c r="BD692" s="448" t="str">
        <f t="shared" si="5"/>
        <v/>
      </c>
      <c r="BE692" s="447" t="str">
        <f t="shared" ref="BE692:BG692" si="3443">IF($C692&lt;&gt;"",AG692+AJ692,"")</f>
        <v/>
      </c>
      <c r="BF692" s="447" t="str">
        <f t="shared" si="3443"/>
        <v/>
      </c>
      <c r="BG692" s="447" t="str">
        <f t="shared" si="3443"/>
        <v/>
      </c>
      <c r="BH692" s="428" t="str">
        <f t="shared" si="7"/>
        <v/>
      </c>
      <c r="BI692" s="447" t="str">
        <f t="shared" ref="BI692:BK692" si="3444">IF($C692&lt;&gt;"",AJ692+AM692,"")</f>
        <v/>
      </c>
      <c r="BJ692" s="447" t="str">
        <f t="shared" si="3444"/>
        <v/>
      </c>
      <c r="BK692" s="447" t="str">
        <f t="shared" si="3444"/>
        <v/>
      </c>
      <c r="BL692" s="428" t="str">
        <f t="shared" si="9"/>
        <v/>
      </c>
    </row>
    <row r="693" spans="1:64" ht="24.75" customHeight="1">
      <c r="A693" s="449"/>
      <c r="B693" s="431"/>
      <c r="C693" s="432"/>
      <c r="D693" s="433"/>
      <c r="E693" s="434"/>
      <c r="F693" s="435"/>
      <c r="G693" s="436"/>
      <c r="H693" s="437"/>
      <c r="I693" s="437"/>
      <c r="J693" s="437"/>
      <c r="K693" s="435"/>
      <c r="L693" s="450"/>
      <c r="M693" s="439"/>
      <c r="N693" s="440"/>
      <c r="O693" s="441"/>
      <c r="P693" s="442"/>
      <c r="Q693" s="443"/>
      <c r="R693" s="441"/>
      <c r="S693" s="442"/>
      <c r="T693" s="443"/>
      <c r="U693" s="444"/>
      <c r="V693" s="444"/>
      <c r="W693" s="445"/>
      <c r="X693" s="446"/>
      <c r="Y693" s="444"/>
      <c r="Z693" s="445"/>
      <c r="AA693" s="446"/>
      <c r="AB693" s="444"/>
      <c r="AC693" s="445"/>
      <c r="AD693" s="446"/>
      <c r="AE693" s="444"/>
      <c r="AF693" s="445"/>
      <c r="AG693" s="446"/>
      <c r="AH693" s="444"/>
      <c r="AI693" s="445"/>
      <c r="AJ693" s="446"/>
      <c r="AK693" s="444"/>
      <c r="AL693" s="445"/>
      <c r="AM693" s="446"/>
      <c r="AN693" s="444"/>
      <c r="AO693" s="445"/>
      <c r="AP693" s="446"/>
      <c r="AQ693" s="444"/>
      <c r="AR693" s="445"/>
      <c r="AS693" s="447" t="str">
        <f t="shared" ref="AS693:AU693" si="3445">IF($C693&lt;&gt;"",O693+R693,"")</f>
        <v/>
      </c>
      <c r="AT693" s="447" t="str">
        <f t="shared" si="3445"/>
        <v/>
      </c>
      <c r="AU693" s="447" t="str">
        <f t="shared" si="3445"/>
        <v/>
      </c>
      <c r="AV693" s="448" t="str">
        <f t="shared" si="1"/>
        <v/>
      </c>
      <c r="AW693" s="447" t="str">
        <f t="shared" ref="AW693:AY693" si="3446">IF($C693&lt;&gt;"",U693+X693,"")</f>
        <v/>
      </c>
      <c r="AX693" s="447" t="str">
        <f t="shared" si="3446"/>
        <v/>
      </c>
      <c r="AY693" s="447" t="str">
        <f t="shared" si="3446"/>
        <v/>
      </c>
      <c r="AZ693" s="448" t="str">
        <f t="shared" si="3"/>
        <v/>
      </c>
      <c r="BA693" s="447" t="str">
        <f t="shared" ref="BA693:BC693" si="3447">IF($C693&lt;&gt;"",AA693+AD693,"")</f>
        <v/>
      </c>
      <c r="BB693" s="447" t="str">
        <f t="shared" si="3447"/>
        <v/>
      </c>
      <c r="BC693" s="447" t="str">
        <f t="shared" si="3447"/>
        <v/>
      </c>
      <c r="BD693" s="448" t="str">
        <f t="shared" si="5"/>
        <v/>
      </c>
      <c r="BE693" s="447" t="str">
        <f t="shared" ref="BE693:BG693" si="3448">IF($C693&lt;&gt;"",AG693+AJ693,"")</f>
        <v/>
      </c>
      <c r="BF693" s="447" t="str">
        <f t="shared" si="3448"/>
        <v/>
      </c>
      <c r="BG693" s="447" t="str">
        <f t="shared" si="3448"/>
        <v/>
      </c>
      <c r="BH693" s="428" t="str">
        <f t="shared" si="7"/>
        <v/>
      </c>
      <c r="BI693" s="447" t="str">
        <f t="shared" ref="BI693:BK693" si="3449">IF($C693&lt;&gt;"",AJ693+AM693,"")</f>
        <v/>
      </c>
      <c r="BJ693" s="447" t="str">
        <f t="shared" si="3449"/>
        <v/>
      </c>
      <c r="BK693" s="447" t="str">
        <f t="shared" si="3449"/>
        <v/>
      </c>
      <c r="BL693" s="428" t="str">
        <f t="shared" si="9"/>
        <v/>
      </c>
    </row>
    <row r="694" spans="1:64" ht="24.75" customHeight="1">
      <c r="A694" s="449"/>
      <c r="B694" s="431"/>
      <c r="C694" s="432"/>
      <c r="D694" s="433"/>
      <c r="E694" s="434"/>
      <c r="F694" s="435"/>
      <c r="G694" s="436"/>
      <c r="H694" s="437"/>
      <c r="I694" s="437"/>
      <c r="J694" s="437"/>
      <c r="K694" s="435"/>
      <c r="L694" s="450"/>
      <c r="M694" s="439"/>
      <c r="N694" s="440"/>
      <c r="O694" s="441"/>
      <c r="P694" s="442"/>
      <c r="Q694" s="443"/>
      <c r="R694" s="441"/>
      <c r="S694" s="442"/>
      <c r="T694" s="443"/>
      <c r="U694" s="444"/>
      <c r="V694" s="444"/>
      <c r="W694" s="445"/>
      <c r="X694" s="446"/>
      <c r="Y694" s="444"/>
      <c r="Z694" s="445"/>
      <c r="AA694" s="446"/>
      <c r="AB694" s="444"/>
      <c r="AC694" s="445"/>
      <c r="AD694" s="446"/>
      <c r="AE694" s="444"/>
      <c r="AF694" s="445"/>
      <c r="AG694" s="446"/>
      <c r="AH694" s="444"/>
      <c r="AI694" s="445"/>
      <c r="AJ694" s="446"/>
      <c r="AK694" s="444"/>
      <c r="AL694" s="445"/>
      <c r="AM694" s="446"/>
      <c r="AN694" s="444"/>
      <c r="AO694" s="445"/>
      <c r="AP694" s="446"/>
      <c r="AQ694" s="444"/>
      <c r="AR694" s="445"/>
      <c r="AS694" s="447" t="str">
        <f t="shared" ref="AS694:AU694" si="3450">IF($C694&lt;&gt;"",O694+R694,"")</f>
        <v/>
      </c>
      <c r="AT694" s="447" t="str">
        <f t="shared" si="3450"/>
        <v/>
      </c>
      <c r="AU694" s="447" t="str">
        <f t="shared" si="3450"/>
        <v/>
      </c>
      <c r="AV694" s="448" t="str">
        <f t="shared" si="1"/>
        <v/>
      </c>
      <c r="AW694" s="447" t="str">
        <f t="shared" ref="AW694:AY694" si="3451">IF($C694&lt;&gt;"",U694+X694,"")</f>
        <v/>
      </c>
      <c r="AX694" s="447" t="str">
        <f t="shared" si="3451"/>
        <v/>
      </c>
      <c r="AY694" s="447" t="str">
        <f t="shared" si="3451"/>
        <v/>
      </c>
      <c r="AZ694" s="448" t="str">
        <f t="shared" si="3"/>
        <v/>
      </c>
      <c r="BA694" s="447" t="str">
        <f t="shared" ref="BA694:BC694" si="3452">IF($C694&lt;&gt;"",AA694+AD694,"")</f>
        <v/>
      </c>
      <c r="BB694" s="447" t="str">
        <f t="shared" si="3452"/>
        <v/>
      </c>
      <c r="BC694" s="447" t="str">
        <f t="shared" si="3452"/>
        <v/>
      </c>
      <c r="BD694" s="448" t="str">
        <f t="shared" si="5"/>
        <v/>
      </c>
      <c r="BE694" s="447" t="str">
        <f t="shared" ref="BE694:BG694" si="3453">IF($C694&lt;&gt;"",AG694+AJ694,"")</f>
        <v/>
      </c>
      <c r="BF694" s="447" t="str">
        <f t="shared" si="3453"/>
        <v/>
      </c>
      <c r="BG694" s="447" t="str">
        <f t="shared" si="3453"/>
        <v/>
      </c>
      <c r="BH694" s="428" t="str">
        <f t="shared" si="7"/>
        <v/>
      </c>
      <c r="BI694" s="447" t="str">
        <f t="shared" ref="BI694:BK694" si="3454">IF($C694&lt;&gt;"",AJ694+AM694,"")</f>
        <v/>
      </c>
      <c r="BJ694" s="447" t="str">
        <f t="shared" si="3454"/>
        <v/>
      </c>
      <c r="BK694" s="447" t="str">
        <f t="shared" si="3454"/>
        <v/>
      </c>
      <c r="BL694" s="428" t="str">
        <f t="shared" si="9"/>
        <v/>
      </c>
    </row>
    <row r="695" spans="1:64" ht="24.75" customHeight="1">
      <c r="A695" s="449"/>
      <c r="B695" s="431"/>
      <c r="C695" s="432"/>
      <c r="D695" s="433"/>
      <c r="E695" s="434"/>
      <c r="F695" s="435"/>
      <c r="G695" s="436"/>
      <c r="H695" s="437"/>
      <c r="I695" s="437"/>
      <c r="J695" s="437"/>
      <c r="K695" s="435"/>
      <c r="L695" s="450"/>
      <c r="M695" s="439"/>
      <c r="N695" s="440"/>
      <c r="O695" s="441"/>
      <c r="P695" s="442"/>
      <c r="Q695" s="443"/>
      <c r="R695" s="441"/>
      <c r="S695" s="442"/>
      <c r="T695" s="443"/>
      <c r="U695" s="444"/>
      <c r="V695" s="444"/>
      <c r="W695" s="445"/>
      <c r="X695" s="446"/>
      <c r="Y695" s="444"/>
      <c r="Z695" s="445"/>
      <c r="AA695" s="446"/>
      <c r="AB695" s="444"/>
      <c r="AC695" s="445"/>
      <c r="AD695" s="446"/>
      <c r="AE695" s="444"/>
      <c r="AF695" s="445"/>
      <c r="AG695" s="446"/>
      <c r="AH695" s="444"/>
      <c r="AI695" s="445"/>
      <c r="AJ695" s="446"/>
      <c r="AK695" s="444"/>
      <c r="AL695" s="445"/>
      <c r="AM695" s="446"/>
      <c r="AN695" s="444"/>
      <c r="AO695" s="445"/>
      <c r="AP695" s="446"/>
      <c r="AQ695" s="444"/>
      <c r="AR695" s="445"/>
      <c r="AS695" s="447" t="str">
        <f t="shared" ref="AS695:AU695" si="3455">IF($C695&lt;&gt;"",O695+R695,"")</f>
        <v/>
      </c>
      <c r="AT695" s="447" t="str">
        <f t="shared" si="3455"/>
        <v/>
      </c>
      <c r="AU695" s="447" t="str">
        <f t="shared" si="3455"/>
        <v/>
      </c>
      <c r="AV695" s="448" t="str">
        <f t="shared" si="1"/>
        <v/>
      </c>
      <c r="AW695" s="447" t="str">
        <f t="shared" ref="AW695:AY695" si="3456">IF($C695&lt;&gt;"",U695+X695,"")</f>
        <v/>
      </c>
      <c r="AX695" s="447" t="str">
        <f t="shared" si="3456"/>
        <v/>
      </c>
      <c r="AY695" s="447" t="str">
        <f t="shared" si="3456"/>
        <v/>
      </c>
      <c r="AZ695" s="448" t="str">
        <f t="shared" si="3"/>
        <v/>
      </c>
      <c r="BA695" s="447" t="str">
        <f t="shared" ref="BA695:BC695" si="3457">IF($C695&lt;&gt;"",AA695+AD695,"")</f>
        <v/>
      </c>
      <c r="BB695" s="447" t="str">
        <f t="shared" si="3457"/>
        <v/>
      </c>
      <c r="BC695" s="447" t="str">
        <f t="shared" si="3457"/>
        <v/>
      </c>
      <c r="BD695" s="448" t="str">
        <f t="shared" si="5"/>
        <v/>
      </c>
      <c r="BE695" s="447" t="str">
        <f t="shared" ref="BE695:BG695" si="3458">IF($C695&lt;&gt;"",AG695+AJ695,"")</f>
        <v/>
      </c>
      <c r="BF695" s="447" t="str">
        <f t="shared" si="3458"/>
        <v/>
      </c>
      <c r="BG695" s="447" t="str">
        <f t="shared" si="3458"/>
        <v/>
      </c>
      <c r="BH695" s="428" t="str">
        <f t="shared" si="7"/>
        <v/>
      </c>
      <c r="BI695" s="447" t="str">
        <f t="shared" ref="BI695:BK695" si="3459">IF($C695&lt;&gt;"",AJ695+AM695,"")</f>
        <v/>
      </c>
      <c r="BJ695" s="447" t="str">
        <f t="shared" si="3459"/>
        <v/>
      </c>
      <c r="BK695" s="447" t="str">
        <f t="shared" si="3459"/>
        <v/>
      </c>
      <c r="BL695" s="428" t="str">
        <f t="shared" si="9"/>
        <v/>
      </c>
    </row>
    <row r="696" spans="1:64" ht="24.75" customHeight="1">
      <c r="A696" s="449"/>
      <c r="B696" s="431"/>
      <c r="C696" s="432"/>
      <c r="D696" s="433"/>
      <c r="E696" s="434"/>
      <c r="F696" s="435"/>
      <c r="G696" s="436"/>
      <c r="H696" s="437"/>
      <c r="I696" s="437"/>
      <c r="J696" s="437"/>
      <c r="K696" s="435"/>
      <c r="L696" s="450"/>
      <c r="M696" s="439"/>
      <c r="N696" s="440"/>
      <c r="O696" s="441"/>
      <c r="P696" s="442"/>
      <c r="Q696" s="443"/>
      <c r="R696" s="441"/>
      <c r="S696" s="442"/>
      <c r="T696" s="443"/>
      <c r="U696" s="444"/>
      <c r="V696" s="444"/>
      <c r="W696" s="445"/>
      <c r="X696" s="446"/>
      <c r="Y696" s="444"/>
      <c r="Z696" s="445"/>
      <c r="AA696" s="446"/>
      <c r="AB696" s="444"/>
      <c r="AC696" s="445"/>
      <c r="AD696" s="446"/>
      <c r="AE696" s="444"/>
      <c r="AF696" s="445"/>
      <c r="AG696" s="446"/>
      <c r="AH696" s="444"/>
      <c r="AI696" s="445"/>
      <c r="AJ696" s="446"/>
      <c r="AK696" s="444"/>
      <c r="AL696" s="445"/>
      <c r="AM696" s="446"/>
      <c r="AN696" s="444"/>
      <c r="AO696" s="445"/>
      <c r="AP696" s="446"/>
      <c r="AQ696" s="444"/>
      <c r="AR696" s="445"/>
      <c r="AS696" s="447" t="str">
        <f t="shared" ref="AS696:AU696" si="3460">IF($C696&lt;&gt;"",O696+R696,"")</f>
        <v/>
      </c>
      <c r="AT696" s="447" t="str">
        <f t="shared" si="3460"/>
        <v/>
      </c>
      <c r="AU696" s="447" t="str">
        <f t="shared" si="3460"/>
        <v/>
      </c>
      <c r="AV696" s="448" t="str">
        <f t="shared" si="1"/>
        <v/>
      </c>
      <c r="AW696" s="447" t="str">
        <f t="shared" ref="AW696:AY696" si="3461">IF($C696&lt;&gt;"",U696+X696,"")</f>
        <v/>
      </c>
      <c r="AX696" s="447" t="str">
        <f t="shared" si="3461"/>
        <v/>
      </c>
      <c r="AY696" s="447" t="str">
        <f t="shared" si="3461"/>
        <v/>
      </c>
      <c r="AZ696" s="448" t="str">
        <f t="shared" si="3"/>
        <v/>
      </c>
      <c r="BA696" s="447" t="str">
        <f t="shared" ref="BA696:BC696" si="3462">IF($C696&lt;&gt;"",AA696+AD696,"")</f>
        <v/>
      </c>
      <c r="BB696" s="447" t="str">
        <f t="shared" si="3462"/>
        <v/>
      </c>
      <c r="BC696" s="447" t="str">
        <f t="shared" si="3462"/>
        <v/>
      </c>
      <c r="BD696" s="448" t="str">
        <f t="shared" si="5"/>
        <v/>
      </c>
      <c r="BE696" s="447" t="str">
        <f t="shared" ref="BE696:BG696" si="3463">IF($C696&lt;&gt;"",AG696+AJ696,"")</f>
        <v/>
      </c>
      <c r="BF696" s="447" t="str">
        <f t="shared" si="3463"/>
        <v/>
      </c>
      <c r="BG696" s="447" t="str">
        <f t="shared" si="3463"/>
        <v/>
      </c>
      <c r="BH696" s="428" t="str">
        <f t="shared" si="7"/>
        <v/>
      </c>
      <c r="BI696" s="447" t="str">
        <f t="shared" ref="BI696:BK696" si="3464">IF($C696&lt;&gt;"",AJ696+AM696,"")</f>
        <v/>
      </c>
      <c r="BJ696" s="447" t="str">
        <f t="shared" si="3464"/>
        <v/>
      </c>
      <c r="BK696" s="447" t="str">
        <f t="shared" si="3464"/>
        <v/>
      </c>
      <c r="BL696" s="428" t="str">
        <f t="shared" si="9"/>
        <v/>
      </c>
    </row>
    <row r="697" spans="1:64" ht="24.75" customHeight="1">
      <c r="A697" s="449"/>
      <c r="B697" s="431"/>
      <c r="C697" s="432"/>
      <c r="D697" s="433"/>
      <c r="E697" s="434"/>
      <c r="F697" s="435"/>
      <c r="G697" s="436"/>
      <c r="H697" s="437"/>
      <c r="I697" s="437"/>
      <c r="J697" s="437"/>
      <c r="K697" s="435"/>
      <c r="L697" s="450"/>
      <c r="M697" s="439"/>
      <c r="N697" s="440"/>
      <c r="O697" s="441"/>
      <c r="P697" s="442"/>
      <c r="Q697" s="443"/>
      <c r="R697" s="441"/>
      <c r="S697" s="442"/>
      <c r="T697" s="443"/>
      <c r="U697" s="444"/>
      <c r="V697" s="444"/>
      <c r="W697" s="445"/>
      <c r="X697" s="446"/>
      <c r="Y697" s="444"/>
      <c r="Z697" s="445"/>
      <c r="AA697" s="446"/>
      <c r="AB697" s="444"/>
      <c r="AC697" s="445"/>
      <c r="AD697" s="446"/>
      <c r="AE697" s="444"/>
      <c r="AF697" s="445"/>
      <c r="AG697" s="446"/>
      <c r="AH697" s="444"/>
      <c r="AI697" s="445"/>
      <c r="AJ697" s="446"/>
      <c r="AK697" s="444"/>
      <c r="AL697" s="445"/>
      <c r="AM697" s="446"/>
      <c r="AN697" s="444"/>
      <c r="AO697" s="445"/>
      <c r="AP697" s="446"/>
      <c r="AQ697" s="444"/>
      <c r="AR697" s="445"/>
      <c r="AS697" s="447" t="str">
        <f t="shared" ref="AS697:AU697" si="3465">IF($C697&lt;&gt;"",O697+R697,"")</f>
        <v/>
      </c>
      <c r="AT697" s="447" t="str">
        <f t="shared" si="3465"/>
        <v/>
      </c>
      <c r="AU697" s="447" t="str">
        <f t="shared" si="3465"/>
        <v/>
      </c>
      <c r="AV697" s="448" t="str">
        <f t="shared" si="1"/>
        <v/>
      </c>
      <c r="AW697" s="447" t="str">
        <f t="shared" ref="AW697:AY697" si="3466">IF($C697&lt;&gt;"",U697+X697,"")</f>
        <v/>
      </c>
      <c r="AX697" s="447" t="str">
        <f t="shared" si="3466"/>
        <v/>
      </c>
      <c r="AY697" s="447" t="str">
        <f t="shared" si="3466"/>
        <v/>
      </c>
      <c r="AZ697" s="448" t="str">
        <f t="shared" si="3"/>
        <v/>
      </c>
      <c r="BA697" s="447" t="str">
        <f t="shared" ref="BA697:BC697" si="3467">IF($C697&lt;&gt;"",AA697+AD697,"")</f>
        <v/>
      </c>
      <c r="BB697" s="447" t="str">
        <f t="shared" si="3467"/>
        <v/>
      </c>
      <c r="BC697" s="447" t="str">
        <f t="shared" si="3467"/>
        <v/>
      </c>
      <c r="BD697" s="448" t="str">
        <f t="shared" si="5"/>
        <v/>
      </c>
      <c r="BE697" s="447" t="str">
        <f t="shared" ref="BE697:BG697" si="3468">IF($C697&lt;&gt;"",AG697+AJ697,"")</f>
        <v/>
      </c>
      <c r="BF697" s="447" t="str">
        <f t="shared" si="3468"/>
        <v/>
      </c>
      <c r="BG697" s="447" t="str">
        <f t="shared" si="3468"/>
        <v/>
      </c>
      <c r="BH697" s="428" t="str">
        <f t="shared" si="7"/>
        <v/>
      </c>
      <c r="BI697" s="447" t="str">
        <f t="shared" ref="BI697:BK697" si="3469">IF($C697&lt;&gt;"",AJ697+AM697,"")</f>
        <v/>
      </c>
      <c r="BJ697" s="447" t="str">
        <f t="shared" si="3469"/>
        <v/>
      </c>
      <c r="BK697" s="447" t="str">
        <f t="shared" si="3469"/>
        <v/>
      </c>
      <c r="BL697" s="428" t="str">
        <f t="shared" si="9"/>
        <v/>
      </c>
    </row>
    <row r="698" spans="1:64" ht="24.75" customHeight="1">
      <c r="A698" s="449"/>
      <c r="B698" s="431"/>
      <c r="C698" s="432"/>
      <c r="D698" s="433"/>
      <c r="E698" s="434"/>
      <c r="F698" s="435"/>
      <c r="G698" s="436"/>
      <c r="H698" s="437"/>
      <c r="I698" s="437"/>
      <c r="J698" s="437"/>
      <c r="K698" s="435"/>
      <c r="L698" s="450"/>
      <c r="M698" s="439"/>
      <c r="N698" s="440"/>
      <c r="O698" s="441"/>
      <c r="P698" s="442"/>
      <c r="Q698" s="443"/>
      <c r="R698" s="441"/>
      <c r="S698" s="442"/>
      <c r="T698" s="443"/>
      <c r="U698" s="444"/>
      <c r="V698" s="444"/>
      <c r="W698" s="445"/>
      <c r="X698" s="446"/>
      <c r="Y698" s="444"/>
      <c r="Z698" s="445"/>
      <c r="AA698" s="446"/>
      <c r="AB698" s="444"/>
      <c r="AC698" s="445"/>
      <c r="AD698" s="446"/>
      <c r="AE698" s="444"/>
      <c r="AF698" s="445"/>
      <c r="AG698" s="446"/>
      <c r="AH698" s="444"/>
      <c r="AI698" s="445"/>
      <c r="AJ698" s="446"/>
      <c r="AK698" s="444"/>
      <c r="AL698" s="445"/>
      <c r="AM698" s="446"/>
      <c r="AN698" s="444"/>
      <c r="AO698" s="445"/>
      <c r="AP698" s="446"/>
      <c r="AQ698" s="444"/>
      <c r="AR698" s="445"/>
      <c r="AS698" s="447" t="str">
        <f t="shared" ref="AS698:AU698" si="3470">IF($C698&lt;&gt;"",O698+R698,"")</f>
        <v/>
      </c>
      <c r="AT698" s="447" t="str">
        <f t="shared" si="3470"/>
        <v/>
      </c>
      <c r="AU698" s="447" t="str">
        <f t="shared" si="3470"/>
        <v/>
      </c>
      <c r="AV698" s="448" t="str">
        <f t="shared" si="1"/>
        <v/>
      </c>
      <c r="AW698" s="447" t="str">
        <f t="shared" ref="AW698:AY698" si="3471">IF($C698&lt;&gt;"",U698+X698,"")</f>
        <v/>
      </c>
      <c r="AX698" s="447" t="str">
        <f t="shared" si="3471"/>
        <v/>
      </c>
      <c r="AY698" s="447" t="str">
        <f t="shared" si="3471"/>
        <v/>
      </c>
      <c r="AZ698" s="448" t="str">
        <f t="shared" si="3"/>
        <v/>
      </c>
      <c r="BA698" s="447" t="str">
        <f t="shared" ref="BA698:BC698" si="3472">IF($C698&lt;&gt;"",AA698+AD698,"")</f>
        <v/>
      </c>
      <c r="BB698" s="447" t="str">
        <f t="shared" si="3472"/>
        <v/>
      </c>
      <c r="BC698" s="447" t="str">
        <f t="shared" si="3472"/>
        <v/>
      </c>
      <c r="BD698" s="448" t="str">
        <f t="shared" si="5"/>
        <v/>
      </c>
      <c r="BE698" s="447" t="str">
        <f t="shared" ref="BE698:BG698" si="3473">IF($C698&lt;&gt;"",AG698+AJ698,"")</f>
        <v/>
      </c>
      <c r="BF698" s="447" t="str">
        <f t="shared" si="3473"/>
        <v/>
      </c>
      <c r="BG698" s="447" t="str">
        <f t="shared" si="3473"/>
        <v/>
      </c>
      <c r="BH698" s="428" t="str">
        <f t="shared" si="7"/>
        <v/>
      </c>
      <c r="BI698" s="447" t="str">
        <f t="shared" ref="BI698:BK698" si="3474">IF($C698&lt;&gt;"",AJ698+AM698,"")</f>
        <v/>
      </c>
      <c r="BJ698" s="447" t="str">
        <f t="shared" si="3474"/>
        <v/>
      </c>
      <c r="BK698" s="447" t="str">
        <f t="shared" si="3474"/>
        <v/>
      </c>
      <c r="BL698" s="428" t="str">
        <f t="shared" si="9"/>
        <v/>
      </c>
    </row>
    <row r="699" spans="1:64" ht="24.75" customHeight="1">
      <c r="A699" s="449"/>
      <c r="B699" s="431"/>
      <c r="C699" s="432"/>
      <c r="D699" s="433"/>
      <c r="E699" s="434"/>
      <c r="F699" s="435"/>
      <c r="G699" s="436"/>
      <c r="H699" s="437"/>
      <c r="I699" s="437"/>
      <c r="J699" s="437"/>
      <c r="K699" s="435"/>
      <c r="L699" s="450"/>
      <c r="M699" s="439"/>
      <c r="N699" s="440"/>
      <c r="O699" s="441"/>
      <c r="P699" s="442"/>
      <c r="Q699" s="443"/>
      <c r="R699" s="441"/>
      <c r="S699" s="442"/>
      <c r="T699" s="443"/>
      <c r="U699" s="444"/>
      <c r="V699" s="444"/>
      <c r="W699" s="445"/>
      <c r="X699" s="446"/>
      <c r="Y699" s="444"/>
      <c r="Z699" s="445"/>
      <c r="AA699" s="446"/>
      <c r="AB699" s="444"/>
      <c r="AC699" s="445"/>
      <c r="AD699" s="446"/>
      <c r="AE699" s="444"/>
      <c r="AF699" s="445"/>
      <c r="AG699" s="446"/>
      <c r="AH699" s="444"/>
      <c r="AI699" s="445"/>
      <c r="AJ699" s="446"/>
      <c r="AK699" s="444"/>
      <c r="AL699" s="445"/>
      <c r="AM699" s="446"/>
      <c r="AN699" s="444"/>
      <c r="AO699" s="445"/>
      <c r="AP699" s="446"/>
      <c r="AQ699" s="444"/>
      <c r="AR699" s="445"/>
      <c r="AS699" s="447" t="str">
        <f t="shared" ref="AS699:AU699" si="3475">IF($C699&lt;&gt;"",O699+R699,"")</f>
        <v/>
      </c>
      <c r="AT699" s="447" t="str">
        <f t="shared" si="3475"/>
        <v/>
      </c>
      <c r="AU699" s="447" t="str">
        <f t="shared" si="3475"/>
        <v/>
      </c>
      <c r="AV699" s="448" t="str">
        <f t="shared" si="1"/>
        <v/>
      </c>
      <c r="AW699" s="447" t="str">
        <f t="shared" ref="AW699:AY699" si="3476">IF($C699&lt;&gt;"",U699+X699,"")</f>
        <v/>
      </c>
      <c r="AX699" s="447" t="str">
        <f t="shared" si="3476"/>
        <v/>
      </c>
      <c r="AY699" s="447" t="str">
        <f t="shared" si="3476"/>
        <v/>
      </c>
      <c r="AZ699" s="448" t="str">
        <f t="shared" si="3"/>
        <v/>
      </c>
      <c r="BA699" s="447" t="str">
        <f t="shared" ref="BA699:BC699" si="3477">IF($C699&lt;&gt;"",AA699+AD699,"")</f>
        <v/>
      </c>
      <c r="BB699" s="447" t="str">
        <f t="shared" si="3477"/>
        <v/>
      </c>
      <c r="BC699" s="447" t="str">
        <f t="shared" si="3477"/>
        <v/>
      </c>
      <c r="BD699" s="448" t="str">
        <f t="shared" si="5"/>
        <v/>
      </c>
      <c r="BE699" s="447" t="str">
        <f t="shared" ref="BE699:BG699" si="3478">IF($C699&lt;&gt;"",AG699+AJ699,"")</f>
        <v/>
      </c>
      <c r="BF699" s="447" t="str">
        <f t="shared" si="3478"/>
        <v/>
      </c>
      <c r="BG699" s="447" t="str">
        <f t="shared" si="3478"/>
        <v/>
      </c>
      <c r="BH699" s="428" t="str">
        <f t="shared" si="7"/>
        <v/>
      </c>
      <c r="BI699" s="447" t="str">
        <f t="shared" ref="BI699:BK699" si="3479">IF($C699&lt;&gt;"",AJ699+AM699,"")</f>
        <v/>
      </c>
      <c r="BJ699" s="447" t="str">
        <f t="shared" si="3479"/>
        <v/>
      </c>
      <c r="BK699" s="447" t="str">
        <f t="shared" si="3479"/>
        <v/>
      </c>
      <c r="BL699" s="428" t="str">
        <f t="shared" si="9"/>
        <v/>
      </c>
    </row>
    <row r="700" spans="1:64" ht="24.75" customHeight="1">
      <c r="A700" s="449"/>
      <c r="B700" s="431"/>
      <c r="C700" s="432"/>
      <c r="D700" s="433"/>
      <c r="E700" s="434"/>
      <c r="F700" s="435"/>
      <c r="G700" s="436"/>
      <c r="H700" s="437"/>
      <c r="I700" s="437"/>
      <c r="J700" s="437"/>
      <c r="K700" s="435"/>
      <c r="L700" s="450"/>
      <c r="M700" s="439"/>
      <c r="N700" s="440"/>
      <c r="O700" s="441"/>
      <c r="P700" s="442"/>
      <c r="Q700" s="443"/>
      <c r="R700" s="441"/>
      <c r="S700" s="442"/>
      <c r="T700" s="443"/>
      <c r="U700" s="444"/>
      <c r="V700" s="444"/>
      <c r="W700" s="445"/>
      <c r="X700" s="446"/>
      <c r="Y700" s="444"/>
      <c r="Z700" s="445"/>
      <c r="AA700" s="446"/>
      <c r="AB700" s="444"/>
      <c r="AC700" s="445"/>
      <c r="AD700" s="446"/>
      <c r="AE700" s="444"/>
      <c r="AF700" s="445"/>
      <c r="AG700" s="446"/>
      <c r="AH700" s="444"/>
      <c r="AI700" s="445"/>
      <c r="AJ700" s="446"/>
      <c r="AK700" s="444"/>
      <c r="AL700" s="445"/>
      <c r="AM700" s="446"/>
      <c r="AN700" s="444"/>
      <c r="AO700" s="445"/>
      <c r="AP700" s="446"/>
      <c r="AQ700" s="444"/>
      <c r="AR700" s="445"/>
      <c r="AS700" s="447" t="str">
        <f t="shared" ref="AS700:AU700" si="3480">IF($C700&lt;&gt;"",O700+R700,"")</f>
        <v/>
      </c>
      <c r="AT700" s="447" t="str">
        <f t="shared" si="3480"/>
        <v/>
      </c>
      <c r="AU700" s="447" t="str">
        <f t="shared" si="3480"/>
        <v/>
      </c>
      <c r="AV700" s="448" t="str">
        <f t="shared" si="1"/>
        <v/>
      </c>
      <c r="AW700" s="447" t="str">
        <f t="shared" ref="AW700:AY700" si="3481">IF($C700&lt;&gt;"",U700+X700,"")</f>
        <v/>
      </c>
      <c r="AX700" s="447" t="str">
        <f t="shared" si="3481"/>
        <v/>
      </c>
      <c r="AY700" s="447" t="str">
        <f t="shared" si="3481"/>
        <v/>
      </c>
      <c r="AZ700" s="448" t="str">
        <f t="shared" si="3"/>
        <v/>
      </c>
      <c r="BA700" s="447" t="str">
        <f t="shared" ref="BA700:BC700" si="3482">IF($C700&lt;&gt;"",AA700+AD700,"")</f>
        <v/>
      </c>
      <c r="BB700" s="447" t="str">
        <f t="shared" si="3482"/>
        <v/>
      </c>
      <c r="BC700" s="447" t="str">
        <f t="shared" si="3482"/>
        <v/>
      </c>
      <c r="BD700" s="448" t="str">
        <f t="shared" si="5"/>
        <v/>
      </c>
      <c r="BE700" s="447" t="str">
        <f t="shared" ref="BE700:BG700" si="3483">IF($C700&lt;&gt;"",AG700+AJ700,"")</f>
        <v/>
      </c>
      <c r="BF700" s="447" t="str">
        <f t="shared" si="3483"/>
        <v/>
      </c>
      <c r="BG700" s="447" t="str">
        <f t="shared" si="3483"/>
        <v/>
      </c>
      <c r="BH700" s="428" t="str">
        <f t="shared" si="7"/>
        <v/>
      </c>
      <c r="BI700" s="447" t="str">
        <f t="shared" ref="BI700:BK700" si="3484">IF($C700&lt;&gt;"",AJ700+AM700,"")</f>
        <v/>
      </c>
      <c r="BJ700" s="447" t="str">
        <f t="shared" si="3484"/>
        <v/>
      </c>
      <c r="BK700" s="447" t="str">
        <f t="shared" si="3484"/>
        <v/>
      </c>
      <c r="BL700" s="428" t="str">
        <f t="shared" si="9"/>
        <v/>
      </c>
    </row>
    <row r="701" spans="1:64" ht="24.75" customHeight="1">
      <c r="A701" s="449"/>
      <c r="B701" s="431"/>
      <c r="C701" s="432"/>
      <c r="D701" s="433"/>
      <c r="E701" s="434"/>
      <c r="F701" s="435"/>
      <c r="G701" s="436"/>
      <c r="H701" s="437"/>
      <c r="I701" s="437"/>
      <c r="J701" s="437"/>
      <c r="K701" s="435"/>
      <c r="L701" s="450"/>
      <c r="M701" s="439"/>
      <c r="N701" s="440"/>
      <c r="O701" s="441"/>
      <c r="P701" s="442"/>
      <c r="Q701" s="443"/>
      <c r="R701" s="441"/>
      <c r="S701" s="442"/>
      <c r="T701" s="443"/>
      <c r="U701" s="444"/>
      <c r="V701" s="444"/>
      <c r="W701" s="445"/>
      <c r="X701" s="446"/>
      <c r="Y701" s="444"/>
      <c r="Z701" s="445"/>
      <c r="AA701" s="446"/>
      <c r="AB701" s="444"/>
      <c r="AC701" s="445"/>
      <c r="AD701" s="446"/>
      <c r="AE701" s="444"/>
      <c r="AF701" s="445"/>
      <c r="AG701" s="446"/>
      <c r="AH701" s="444"/>
      <c r="AI701" s="445"/>
      <c r="AJ701" s="446"/>
      <c r="AK701" s="444"/>
      <c r="AL701" s="445"/>
      <c r="AM701" s="446"/>
      <c r="AN701" s="444"/>
      <c r="AO701" s="445"/>
      <c r="AP701" s="446"/>
      <c r="AQ701" s="444"/>
      <c r="AR701" s="445"/>
      <c r="AS701" s="447" t="str">
        <f t="shared" ref="AS701:AU701" si="3485">IF($C701&lt;&gt;"",O701+R701,"")</f>
        <v/>
      </c>
      <c r="AT701" s="447" t="str">
        <f t="shared" si="3485"/>
        <v/>
      </c>
      <c r="AU701" s="447" t="str">
        <f t="shared" si="3485"/>
        <v/>
      </c>
      <c r="AV701" s="448" t="str">
        <f t="shared" si="1"/>
        <v/>
      </c>
      <c r="AW701" s="447" t="str">
        <f t="shared" ref="AW701:AY701" si="3486">IF($C701&lt;&gt;"",U701+X701,"")</f>
        <v/>
      </c>
      <c r="AX701" s="447" t="str">
        <f t="shared" si="3486"/>
        <v/>
      </c>
      <c r="AY701" s="447" t="str">
        <f t="shared" si="3486"/>
        <v/>
      </c>
      <c r="AZ701" s="448" t="str">
        <f t="shared" si="3"/>
        <v/>
      </c>
      <c r="BA701" s="447" t="str">
        <f t="shared" ref="BA701:BC701" si="3487">IF($C701&lt;&gt;"",AA701+AD701,"")</f>
        <v/>
      </c>
      <c r="BB701" s="447" t="str">
        <f t="shared" si="3487"/>
        <v/>
      </c>
      <c r="BC701" s="447" t="str">
        <f t="shared" si="3487"/>
        <v/>
      </c>
      <c r="BD701" s="448" t="str">
        <f t="shared" si="5"/>
        <v/>
      </c>
      <c r="BE701" s="447" t="str">
        <f t="shared" ref="BE701:BG701" si="3488">IF($C701&lt;&gt;"",AG701+AJ701,"")</f>
        <v/>
      </c>
      <c r="BF701" s="447" t="str">
        <f t="shared" si="3488"/>
        <v/>
      </c>
      <c r="BG701" s="447" t="str">
        <f t="shared" si="3488"/>
        <v/>
      </c>
      <c r="BH701" s="428" t="str">
        <f t="shared" si="7"/>
        <v/>
      </c>
      <c r="BI701" s="447" t="str">
        <f t="shared" ref="BI701:BK701" si="3489">IF($C701&lt;&gt;"",AJ701+AM701,"")</f>
        <v/>
      </c>
      <c r="BJ701" s="447" t="str">
        <f t="shared" si="3489"/>
        <v/>
      </c>
      <c r="BK701" s="447" t="str">
        <f t="shared" si="3489"/>
        <v/>
      </c>
      <c r="BL701" s="428" t="str">
        <f t="shared" si="9"/>
        <v/>
      </c>
    </row>
    <row r="702" spans="1:64" ht="24.75" customHeight="1">
      <c r="A702" s="449"/>
      <c r="B702" s="431"/>
      <c r="C702" s="432"/>
      <c r="D702" s="433"/>
      <c r="E702" s="434"/>
      <c r="F702" s="435"/>
      <c r="G702" s="436"/>
      <c r="H702" s="437"/>
      <c r="I702" s="437"/>
      <c r="J702" s="437"/>
      <c r="K702" s="435"/>
      <c r="L702" s="450"/>
      <c r="M702" s="439"/>
      <c r="N702" s="440"/>
      <c r="O702" s="441"/>
      <c r="P702" s="442"/>
      <c r="Q702" s="443"/>
      <c r="R702" s="441"/>
      <c r="S702" s="442"/>
      <c r="T702" s="443"/>
      <c r="U702" s="444"/>
      <c r="V702" s="444"/>
      <c r="W702" s="445"/>
      <c r="X702" s="446"/>
      <c r="Y702" s="444"/>
      <c r="Z702" s="445"/>
      <c r="AA702" s="446"/>
      <c r="AB702" s="444"/>
      <c r="AC702" s="445"/>
      <c r="AD702" s="446"/>
      <c r="AE702" s="444"/>
      <c r="AF702" s="445"/>
      <c r="AG702" s="446"/>
      <c r="AH702" s="444"/>
      <c r="AI702" s="445"/>
      <c r="AJ702" s="446"/>
      <c r="AK702" s="444"/>
      <c r="AL702" s="445"/>
      <c r="AM702" s="446"/>
      <c r="AN702" s="444"/>
      <c r="AO702" s="445"/>
      <c r="AP702" s="446"/>
      <c r="AQ702" s="444"/>
      <c r="AR702" s="445"/>
      <c r="AS702" s="447" t="str">
        <f t="shared" ref="AS702:AU702" si="3490">IF($C702&lt;&gt;"",O702+R702,"")</f>
        <v/>
      </c>
      <c r="AT702" s="447" t="str">
        <f t="shared" si="3490"/>
        <v/>
      </c>
      <c r="AU702" s="447" t="str">
        <f t="shared" si="3490"/>
        <v/>
      </c>
      <c r="AV702" s="448" t="str">
        <f t="shared" si="1"/>
        <v/>
      </c>
      <c r="AW702" s="447" t="str">
        <f t="shared" ref="AW702:AY702" si="3491">IF($C702&lt;&gt;"",U702+X702,"")</f>
        <v/>
      </c>
      <c r="AX702" s="447" t="str">
        <f t="shared" si="3491"/>
        <v/>
      </c>
      <c r="AY702" s="447" t="str">
        <f t="shared" si="3491"/>
        <v/>
      </c>
      <c r="AZ702" s="448" t="str">
        <f t="shared" si="3"/>
        <v/>
      </c>
      <c r="BA702" s="447" t="str">
        <f t="shared" ref="BA702:BC702" si="3492">IF($C702&lt;&gt;"",AA702+AD702,"")</f>
        <v/>
      </c>
      <c r="BB702" s="447" t="str">
        <f t="shared" si="3492"/>
        <v/>
      </c>
      <c r="BC702" s="447" t="str">
        <f t="shared" si="3492"/>
        <v/>
      </c>
      <c r="BD702" s="448" t="str">
        <f t="shared" si="5"/>
        <v/>
      </c>
      <c r="BE702" s="447" t="str">
        <f t="shared" ref="BE702:BG702" si="3493">IF($C702&lt;&gt;"",AG702+AJ702,"")</f>
        <v/>
      </c>
      <c r="BF702" s="447" t="str">
        <f t="shared" si="3493"/>
        <v/>
      </c>
      <c r="BG702" s="447" t="str">
        <f t="shared" si="3493"/>
        <v/>
      </c>
      <c r="BH702" s="428" t="str">
        <f t="shared" si="7"/>
        <v/>
      </c>
      <c r="BI702" s="447" t="str">
        <f t="shared" ref="BI702:BK702" si="3494">IF($C702&lt;&gt;"",AJ702+AM702,"")</f>
        <v/>
      </c>
      <c r="BJ702" s="447" t="str">
        <f t="shared" si="3494"/>
        <v/>
      </c>
      <c r="BK702" s="447" t="str">
        <f t="shared" si="3494"/>
        <v/>
      </c>
      <c r="BL702" s="428" t="str">
        <f t="shared" si="9"/>
        <v/>
      </c>
    </row>
    <row r="703" spans="1:64" ht="24.75" customHeight="1">
      <c r="A703" s="449"/>
      <c r="B703" s="431"/>
      <c r="C703" s="432"/>
      <c r="D703" s="433"/>
      <c r="E703" s="434"/>
      <c r="F703" s="435"/>
      <c r="G703" s="436"/>
      <c r="H703" s="437"/>
      <c r="I703" s="437"/>
      <c r="J703" s="437"/>
      <c r="K703" s="435"/>
      <c r="L703" s="450"/>
      <c r="M703" s="439"/>
      <c r="N703" s="440"/>
      <c r="O703" s="441"/>
      <c r="P703" s="442"/>
      <c r="Q703" s="443"/>
      <c r="R703" s="441"/>
      <c r="S703" s="442"/>
      <c r="T703" s="443"/>
      <c r="U703" s="444"/>
      <c r="V703" s="444"/>
      <c r="W703" s="445"/>
      <c r="X703" s="446"/>
      <c r="Y703" s="444"/>
      <c r="Z703" s="445"/>
      <c r="AA703" s="446"/>
      <c r="AB703" s="444"/>
      <c r="AC703" s="445"/>
      <c r="AD703" s="446"/>
      <c r="AE703" s="444"/>
      <c r="AF703" s="445"/>
      <c r="AG703" s="446"/>
      <c r="AH703" s="444"/>
      <c r="AI703" s="445"/>
      <c r="AJ703" s="446"/>
      <c r="AK703" s="444"/>
      <c r="AL703" s="445"/>
      <c r="AM703" s="446"/>
      <c r="AN703" s="444"/>
      <c r="AO703" s="445"/>
      <c r="AP703" s="446"/>
      <c r="AQ703" s="444"/>
      <c r="AR703" s="445"/>
      <c r="AS703" s="447" t="str">
        <f t="shared" ref="AS703:AU703" si="3495">IF($C703&lt;&gt;"",O703+R703,"")</f>
        <v/>
      </c>
      <c r="AT703" s="447" t="str">
        <f t="shared" si="3495"/>
        <v/>
      </c>
      <c r="AU703" s="447" t="str">
        <f t="shared" si="3495"/>
        <v/>
      </c>
      <c r="AV703" s="448" t="str">
        <f t="shared" si="1"/>
        <v/>
      </c>
      <c r="AW703" s="447" t="str">
        <f t="shared" ref="AW703:AY703" si="3496">IF($C703&lt;&gt;"",U703+X703,"")</f>
        <v/>
      </c>
      <c r="AX703" s="447" t="str">
        <f t="shared" si="3496"/>
        <v/>
      </c>
      <c r="AY703" s="447" t="str">
        <f t="shared" si="3496"/>
        <v/>
      </c>
      <c r="AZ703" s="448" t="str">
        <f t="shared" si="3"/>
        <v/>
      </c>
      <c r="BA703" s="447" t="str">
        <f t="shared" ref="BA703:BC703" si="3497">IF($C703&lt;&gt;"",AA703+AD703,"")</f>
        <v/>
      </c>
      <c r="BB703" s="447" t="str">
        <f t="shared" si="3497"/>
        <v/>
      </c>
      <c r="BC703" s="447" t="str">
        <f t="shared" si="3497"/>
        <v/>
      </c>
      <c r="BD703" s="448" t="str">
        <f t="shared" si="5"/>
        <v/>
      </c>
      <c r="BE703" s="447" t="str">
        <f t="shared" ref="BE703:BG703" si="3498">IF($C703&lt;&gt;"",AG703+AJ703,"")</f>
        <v/>
      </c>
      <c r="BF703" s="447" t="str">
        <f t="shared" si="3498"/>
        <v/>
      </c>
      <c r="BG703" s="447" t="str">
        <f t="shared" si="3498"/>
        <v/>
      </c>
      <c r="BH703" s="428" t="str">
        <f t="shared" si="7"/>
        <v/>
      </c>
      <c r="BI703" s="447" t="str">
        <f t="shared" ref="BI703:BK703" si="3499">IF($C703&lt;&gt;"",AJ703+AM703,"")</f>
        <v/>
      </c>
      <c r="BJ703" s="447" t="str">
        <f t="shared" si="3499"/>
        <v/>
      </c>
      <c r="BK703" s="447" t="str">
        <f t="shared" si="3499"/>
        <v/>
      </c>
      <c r="BL703" s="428" t="str">
        <f t="shared" si="9"/>
        <v/>
      </c>
    </row>
    <row r="704" spans="1:64" ht="24.75" customHeight="1">
      <c r="A704" s="449"/>
      <c r="B704" s="431"/>
      <c r="C704" s="432"/>
      <c r="D704" s="433"/>
      <c r="E704" s="434"/>
      <c r="F704" s="435"/>
      <c r="G704" s="436"/>
      <c r="H704" s="437"/>
      <c r="I704" s="437"/>
      <c r="J704" s="437"/>
      <c r="K704" s="435"/>
      <c r="L704" s="450"/>
      <c r="M704" s="439"/>
      <c r="N704" s="440"/>
      <c r="O704" s="441"/>
      <c r="P704" s="442"/>
      <c r="Q704" s="443"/>
      <c r="R704" s="441"/>
      <c r="S704" s="442"/>
      <c r="T704" s="443"/>
      <c r="U704" s="444"/>
      <c r="V704" s="444"/>
      <c r="W704" s="445"/>
      <c r="X704" s="446"/>
      <c r="Y704" s="444"/>
      <c r="Z704" s="445"/>
      <c r="AA704" s="446"/>
      <c r="AB704" s="444"/>
      <c r="AC704" s="445"/>
      <c r="AD704" s="446"/>
      <c r="AE704" s="444"/>
      <c r="AF704" s="445"/>
      <c r="AG704" s="446"/>
      <c r="AH704" s="444"/>
      <c r="AI704" s="445"/>
      <c r="AJ704" s="446"/>
      <c r="AK704" s="444"/>
      <c r="AL704" s="445"/>
      <c r="AM704" s="446"/>
      <c r="AN704" s="444"/>
      <c r="AO704" s="445"/>
      <c r="AP704" s="446"/>
      <c r="AQ704" s="444"/>
      <c r="AR704" s="445"/>
      <c r="AS704" s="447" t="str">
        <f t="shared" ref="AS704:AU704" si="3500">IF($C704&lt;&gt;"",O704+R704,"")</f>
        <v/>
      </c>
      <c r="AT704" s="447" t="str">
        <f t="shared" si="3500"/>
        <v/>
      </c>
      <c r="AU704" s="447" t="str">
        <f t="shared" si="3500"/>
        <v/>
      </c>
      <c r="AV704" s="448" t="str">
        <f t="shared" si="1"/>
        <v/>
      </c>
      <c r="AW704" s="447" t="str">
        <f t="shared" ref="AW704:AY704" si="3501">IF($C704&lt;&gt;"",U704+X704,"")</f>
        <v/>
      </c>
      <c r="AX704" s="447" t="str">
        <f t="shared" si="3501"/>
        <v/>
      </c>
      <c r="AY704" s="447" t="str">
        <f t="shared" si="3501"/>
        <v/>
      </c>
      <c r="AZ704" s="448" t="str">
        <f t="shared" si="3"/>
        <v/>
      </c>
      <c r="BA704" s="447" t="str">
        <f t="shared" ref="BA704:BC704" si="3502">IF($C704&lt;&gt;"",AA704+AD704,"")</f>
        <v/>
      </c>
      <c r="BB704" s="447" t="str">
        <f t="shared" si="3502"/>
        <v/>
      </c>
      <c r="BC704" s="447" t="str">
        <f t="shared" si="3502"/>
        <v/>
      </c>
      <c r="BD704" s="448" t="str">
        <f t="shared" si="5"/>
        <v/>
      </c>
      <c r="BE704" s="447" t="str">
        <f t="shared" ref="BE704:BG704" si="3503">IF($C704&lt;&gt;"",AG704+AJ704,"")</f>
        <v/>
      </c>
      <c r="BF704" s="447" t="str">
        <f t="shared" si="3503"/>
        <v/>
      </c>
      <c r="BG704" s="447" t="str">
        <f t="shared" si="3503"/>
        <v/>
      </c>
      <c r="BH704" s="428" t="str">
        <f t="shared" si="7"/>
        <v/>
      </c>
      <c r="BI704" s="447" t="str">
        <f t="shared" ref="BI704:BK704" si="3504">IF($C704&lt;&gt;"",AJ704+AM704,"")</f>
        <v/>
      </c>
      <c r="BJ704" s="447" t="str">
        <f t="shared" si="3504"/>
        <v/>
      </c>
      <c r="BK704" s="447" t="str">
        <f t="shared" si="3504"/>
        <v/>
      </c>
      <c r="BL704" s="428" t="str">
        <f t="shared" si="9"/>
        <v/>
      </c>
    </row>
    <row r="705" spans="1:64" ht="24.75" customHeight="1">
      <c r="A705" s="449"/>
      <c r="B705" s="431"/>
      <c r="C705" s="432"/>
      <c r="D705" s="433"/>
      <c r="E705" s="434"/>
      <c r="F705" s="435"/>
      <c r="G705" s="436"/>
      <c r="H705" s="437"/>
      <c r="I705" s="437"/>
      <c r="J705" s="437"/>
      <c r="K705" s="435"/>
      <c r="L705" s="450"/>
      <c r="M705" s="439"/>
      <c r="N705" s="440"/>
      <c r="O705" s="441"/>
      <c r="P705" s="442"/>
      <c r="Q705" s="443"/>
      <c r="R705" s="441"/>
      <c r="S705" s="442"/>
      <c r="T705" s="443"/>
      <c r="U705" s="444"/>
      <c r="V705" s="444"/>
      <c r="W705" s="445"/>
      <c r="X705" s="446"/>
      <c r="Y705" s="444"/>
      <c r="Z705" s="445"/>
      <c r="AA705" s="446"/>
      <c r="AB705" s="444"/>
      <c r="AC705" s="445"/>
      <c r="AD705" s="446"/>
      <c r="AE705" s="444"/>
      <c r="AF705" s="445"/>
      <c r="AG705" s="446"/>
      <c r="AH705" s="444"/>
      <c r="AI705" s="445"/>
      <c r="AJ705" s="446"/>
      <c r="AK705" s="444"/>
      <c r="AL705" s="445"/>
      <c r="AM705" s="446"/>
      <c r="AN705" s="444"/>
      <c r="AO705" s="445"/>
      <c r="AP705" s="446"/>
      <c r="AQ705" s="444"/>
      <c r="AR705" s="445"/>
      <c r="AS705" s="447" t="str">
        <f t="shared" ref="AS705:AU705" si="3505">IF($C705&lt;&gt;"",O705+R705,"")</f>
        <v/>
      </c>
      <c r="AT705" s="447" t="str">
        <f t="shared" si="3505"/>
        <v/>
      </c>
      <c r="AU705" s="447" t="str">
        <f t="shared" si="3505"/>
        <v/>
      </c>
      <c r="AV705" s="448" t="str">
        <f t="shared" si="1"/>
        <v/>
      </c>
      <c r="AW705" s="447" t="str">
        <f t="shared" ref="AW705:AY705" si="3506">IF($C705&lt;&gt;"",U705+X705,"")</f>
        <v/>
      </c>
      <c r="AX705" s="447" t="str">
        <f t="shared" si="3506"/>
        <v/>
      </c>
      <c r="AY705" s="447" t="str">
        <f t="shared" si="3506"/>
        <v/>
      </c>
      <c r="AZ705" s="448" t="str">
        <f t="shared" si="3"/>
        <v/>
      </c>
      <c r="BA705" s="447" t="str">
        <f t="shared" ref="BA705:BC705" si="3507">IF($C705&lt;&gt;"",AA705+AD705,"")</f>
        <v/>
      </c>
      <c r="BB705" s="447" t="str">
        <f t="shared" si="3507"/>
        <v/>
      </c>
      <c r="BC705" s="447" t="str">
        <f t="shared" si="3507"/>
        <v/>
      </c>
      <c r="BD705" s="448" t="str">
        <f t="shared" si="5"/>
        <v/>
      </c>
      <c r="BE705" s="447" t="str">
        <f t="shared" ref="BE705:BG705" si="3508">IF($C705&lt;&gt;"",AG705+AJ705,"")</f>
        <v/>
      </c>
      <c r="BF705" s="447" t="str">
        <f t="shared" si="3508"/>
        <v/>
      </c>
      <c r="BG705" s="447" t="str">
        <f t="shared" si="3508"/>
        <v/>
      </c>
      <c r="BH705" s="428" t="str">
        <f t="shared" si="7"/>
        <v/>
      </c>
      <c r="BI705" s="447" t="str">
        <f t="shared" ref="BI705:BK705" si="3509">IF($C705&lt;&gt;"",AJ705+AM705,"")</f>
        <v/>
      </c>
      <c r="BJ705" s="447" t="str">
        <f t="shared" si="3509"/>
        <v/>
      </c>
      <c r="BK705" s="447" t="str">
        <f t="shared" si="3509"/>
        <v/>
      </c>
      <c r="BL705" s="428" t="str">
        <f t="shared" si="9"/>
        <v/>
      </c>
    </row>
    <row r="706" spans="1:64" ht="24.75" customHeight="1">
      <c r="A706" s="449"/>
      <c r="B706" s="431"/>
      <c r="C706" s="432"/>
      <c r="D706" s="433"/>
      <c r="E706" s="434"/>
      <c r="F706" s="435"/>
      <c r="G706" s="436"/>
      <c r="H706" s="437"/>
      <c r="I706" s="437"/>
      <c r="J706" s="437"/>
      <c r="K706" s="435"/>
      <c r="L706" s="450"/>
      <c r="M706" s="439"/>
      <c r="N706" s="440"/>
      <c r="O706" s="441"/>
      <c r="P706" s="442"/>
      <c r="Q706" s="443"/>
      <c r="R706" s="441"/>
      <c r="S706" s="442"/>
      <c r="T706" s="443"/>
      <c r="U706" s="444"/>
      <c r="V706" s="444"/>
      <c r="W706" s="445"/>
      <c r="X706" s="446"/>
      <c r="Y706" s="444"/>
      <c r="Z706" s="445"/>
      <c r="AA706" s="446"/>
      <c r="AB706" s="444"/>
      <c r="AC706" s="445"/>
      <c r="AD706" s="446"/>
      <c r="AE706" s="444"/>
      <c r="AF706" s="445"/>
      <c r="AG706" s="446"/>
      <c r="AH706" s="444"/>
      <c r="AI706" s="445"/>
      <c r="AJ706" s="446"/>
      <c r="AK706" s="444"/>
      <c r="AL706" s="445"/>
      <c r="AM706" s="446"/>
      <c r="AN706" s="444"/>
      <c r="AO706" s="445"/>
      <c r="AP706" s="446"/>
      <c r="AQ706" s="444"/>
      <c r="AR706" s="445"/>
      <c r="AS706" s="447" t="str">
        <f t="shared" ref="AS706:AU706" si="3510">IF($C706&lt;&gt;"",O706+R706,"")</f>
        <v/>
      </c>
      <c r="AT706" s="447" t="str">
        <f t="shared" si="3510"/>
        <v/>
      </c>
      <c r="AU706" s="447" t="str">
        <f t="shared" si="3510"/>
        <v/>
      </c>
      <c r="AV706" s="448" t="str">
        <f t="shared" si="1"/>
        <v/>
      </c>
      <c r="AW706" s="447" t="str">
        <f t="shared" ref="AW706:AY706" si="3511">IF($C706&lt;&gt;"",U706+X706,"")</f>
        <v/>
      </c>
      <c r="AX706" s="447" t="str">
        <f t="shared" si="3511"/>
        <v/>
      </c>
      <c r="AY706" s="447" t="str">
        <f t="shared" si="3511"/>
        <v/>
      </c>
      <c r="AZ706" s="448" t="str">
        <f t="shared" si="3"/>
        <v/>
      </c>
      <c r="BA706" s="447" t="str">
        <f t="shared" ref="BA706:BC706" si="3512">IF($C706&lt;&gt;"",AA706+AD706,"")</f>
        <v/>
      </c>
      <c r="BB706" s="447" t="str">
        <f t="shared" si="3512"/>
        <v/>
      </c>
      <c r="BC706" s="447" t="str">
        <f t="shared" si="3512"/>
        <v/>
      </c>
      <c r="BD706" s="448" t="str">
        <f t="shared" si="5"/>
        <v/>
      </c>
      <c r="BE706" s="447" t="str">
        <f t="shared" ref="BE706:BG706" si="3513">IF($C706&lt;&gt;"",AG706+AJ706,"")</f>
        <v/>
      </c>
      <c r="BF706" s="447" t="str">
        <f t="shared" si="3513"/>
        <v/>
      </c>
      <c r="BG706" s="447" t="str">
        <f t="shared" si="3513"/>
        <v/>
      </c>
      <c r="BH706" s="428" t="str">
        <f t="shared" si="7"/>
        <v/>
      </c>
      <c r="BI706" s="447" t="str">
        <f t="shared" ref="BI706:BK706" si="3514">IF($C706&lt;&gt;"",AJ706+AM706,"")</f>
        <v/>
      </c>
      <c r="BJ706" s="447" t="str">
        <f t="shared" si="3514"/>
        <v/>
      </c>
      <c r="BK706" s="447" t="str">
        <f t="shared" si="3514"/>
        <v/>
      </c>
      <c r="BL706" s="428" t="str">
        <f t="shared" si="9"/>
        <v/>
      </c>
    </row>
    <row r="707" spans="1:64" ht="24.75" customHeight="1">
      <c r="A707" s="449"/>
      <c r="B707" s="431"/>
      <c r="C707" s="432"/>
      <c r="D707" s="433"/>
      <c r="E707" s="434"/>
      <c r="F707" s="435"/>
      <c r="G707" s="436"/>
      <c r="H707" s="437"/>
      <c r="I707" s="437"/>
      <c r="J707" s="437"/>
      <c r="K707" s="435"/>
      <c r="L707" s="450"/>
      <c r="M707" s="439"/>
      <c r="N707" s="440"/>
      <c r="O707" s="441"/>
      <c r="P707" s="442"/>
      <c r="Q707" s="443"/>
      <c r="R707" s="441"/>
      <c r="S707" s="442"/>
      <c r="T707" s="443"/>
      <c r="U707" s="444"/>
      <c r="V707" s="444"/>
      <c r="W707" s="445"/>
      <c r="X707" s="446"/>
      <c r="Y707" s="444"/>
      <c r="Z707" s="445"/>
      <c r="AA707" s="446"/>
      <c r="AB707" s="444"/>
      <c r="AC707" s="445"/>
      <c r="AD707" s="446"/>
      <c r="AE707" s="444"/>
      <c r="AF707" s="445"/>
      <c r="AG707" s="446"/>
      <c r="AH707" s="444"/>
      <c r="AI707" s="445"/>
      <c r="AJ707" s="446"/>
      <c r="AK707" s="444"/>
      <c r="AL707" s="445"/>
      <c r="AM707" s="446"/>
      <c r="AN707" s="444"/>
      <c r="AO707" s="445"/>
      <c r="AP707" s="446"/>
      <c r="AQ707" s="444"/>
      <c r="AR707" s="445"/>
      <c r="AS707" s="447" t="str">
        <f t="shared" ref="AS707:AU707" si="3515">IF($C707&lt;&gt;"",O707+R707,"")</f>
        <v/>
      </c>
      <c r="AT707" s="447" t="str">
        <f t="shared" si="3515"/>
        <v/>
      </c>
      <c r="AU707" s="447" t="str">
        <f t="shared" si="3515"/>
        <v/>
      </c>
      <c r="AV707" s="448" t="str">
        <f t="shared" si="1"/>
        <v/>
      </c>
      <c r="AW707" s="447" t="str">
        <f t="shared" ref="AW707:AY707" si="3516">IF($C707&lt;&gt;"",U707+X707,"")</f>
        <v/>
      </c>
      <c r="AX707" s="447" t="str">
        <f t="shared" si="3516"/>
        <v/>
      </c>
      <c r="AY707" s="447" t="str">
        <f t="shared" si="3516"/>
        <v/>
      </c>
      <c r="AZ707" s="448" t="str">
        <f t="shared" si="3"/>
        <v/>
      </c>
      <c r="BA707" s="447" t="str">
        <f t="shared" ref="BA707:BC707" si="3517">IF($C707&lt;&gt;"",AA707+AD707,"")</f>
        <v/>
      </c>
      <c r="BB707" s="447" t="str">
        <f t="shared" si="3517"/>
        <v/>
      </c>
      <c r="BC707" s="447" t="str">
        <f t="shared" si="3517"/>
        <v/>
      </c>
      <c r="BD707" s="448" t="str">
        <f t="shared" si="5"/>
        <v/>
      </c>
      <c r="BE707" s="447" t="str">
        <f t="shared" ref="BE707:BG707" si="3518">IF($C707&lt;&gt;"",AG707+AJ707,"")</f>
        <v/>
      </c>
      <c r="BF707" s="447" t="str">
        <f t="shared" si="3518"/>
        <v/>
      </c>
      <c r="BG707" s="447" t="str">
        <f t="shared" si="3518"/>
        <v/>
      </c>
      <c r="BH707" s="428" t="str">
        <f t="shared" si="7"/>
        <v/>
      </c>
      <c r="BI707" s="447" t="str">
        <f t="shared" ref="BI707:BK707" si="3519">IF($C707&lt;&gt;"",AJ707+AM707,"")</f>
        <v/>
      </c>
      <c r="BJ707" s="447" t="str">
        <f t="shared" si="3519"/>
        <v/>
      </c>
      <c r="BK707" s="447" t="str">
        <f t="shared" si="3519"/>
        <v/>
      </c>
      <c r="BL707" s="428" t="str">
        <f t="shared" si="9"/>
        <v/>
      </c>
    </row>
    <row r="708" spans="1:64" ht="24.75" customHeight="1">
      <c r="A708" s="449"/>
      <c r="B708" s="431"/>
      <c r="C708" s="432"/>
      <c r="D708" s="433"/>
      <c r="E708" s="434"/>
      <c r="F708" s="435"/>
      <c r="G708" s="436"/>
      <c r="H708" s="437"/>
      <c r="I708" s="437"/>
      <c r="J708" s="437"/>
      <c r="K708" s="435"/>
      <c r="L708" s="450"/>
      <c r="M708" s="439"/>
      <c r="N708" s="440"/>
      <c r="O708" s="441"/>
      <c r="P708" s="442"/>
      <c r="Q708" s="443"/>
      <c r="R708" s="441"/>
      <c r="S708" s="442"/>
      <c r="T708" s="443"/>
      <c r="U708" s="444"/>
      <c r="V708" s="444"/>
      <c r="W708" s="445"/>
      <c r="X708" s="446"/>
      <c r="Y708" s="444"/>
      <c r="Z708" s="445"/>
      <c r="AA708" s="446"/>
      <c r="AB708" s="444"/>
      <c r="AC708" s="445"/>
      <c r="AD708" s="446"/>
      <c r="AE708" s="444"/>
      <c r="AF708" s="445"/>
      <c r="AG708" s="446"/>
      <c r="AH708" s="444"/>
      <c r="AI708" s="445"/>
      <c r="AJ708" s="446"/>
      <c r="AK708" s="444"/>
      <c r="AL708" s="445"/>
      <c r="AM708" s="446"/>
      <c r="AN708" s="444"/>
      <c r="AO708" s="445"/>
      <c r="AP708" s="446"/>
      <c r="AQ708" s="444"/>
      <c r="AR708" s="445"/>
      <c r="AS708" s="447" t="str">
        <f t="shared" ref="AS708:AU708" si="3520">IF($C708&lt;&gt;"",O708+R708,"")</f>
        <v/>
      </c>
      <c r="AT708" s="447" t="str">
        <f t="shared" si="3520"/>
        <v/>
      </c>
      <c r="AU708" s="447" t="str">
        <f t="shared" si="3520"/>
        <v/>
      </c>
      <c r="AV708" s="448" t="str">
        <f t="shared" si="1"/>
        <v/>
      </c>
      <c r="AW708" s="447" t="str">
        <f t="shared" ref="AW708:AY708" si="3521">IF($C708&lt;&gt;"",U708+X708,"")</f>
        <v/>
      </c>
      <c r="AX708" s="447" t="str">
        <f t="shared" si="3521"/>
        <v/>
      </c>
      <c r="AY708" s="447" t="str">
        <f t="shared" si="3521"/>
        <v/>
      </c>
      <c r="AZ708" s="448" t="str">
        <f t="shared" si="3"/>
        <v/>
      </c>
      <c r="BA708" s="447" t="str">
        <f t="shared" ref="BA708:BC708" si="3522">IF($C708&lt;&gt;"",AA708+AD708,"")</f>
        <v/>
      </c>
      <c r="BB708" s="447" t="str">
        <f t="shared" si="3522"/>
        <v/>
      </c>
      <c r="BC708" s="447" t="str">
        <f t="shared" si="3522"/>
        <v/>
      </c>
      <c r="BD708" s="448" t="str">
        <f t="shared" si="5"/>
        <v/>
      </c>
      <c r="BE708" s="447" t="str">
        <f t="shared" ref="BE708:BG708" si="3523">IF($C708&lt;&gt;"",AG708+AJ708,"")</f>
        <v/>
      </c>
      <c r="BF708" s="447" t="str">
        <f t="shared" si="3523"/>
        <v/>
      </c>
      <c r="BG708" s="447" t="str">
        <f t="shared" si="3523"/>
        <v/>
      </c>
      <c r="BH708" s="428" t="str">
        <f t="shared" si="7"/>
        <v/>
      </c>
      <c r="BI708" s="447" t="str">
        <f t="shared" ref="BI708:BK708" si="3524">IF($C708&lt;&gt;"",AJ708+AM708,"")</f>
        <v/>
      </c>
      <c r="BJ708" s="447" t="str">
        <f t="shared" si="3524"/>
        <v/>
      </c>
      <c r="BK708" s="447" t="str">
        <f t="shared" si="3524"/>
        <v/>
      </c>
      <c r="BL708" s="428" t="str">
        <f t="shared" si="9"/>
        <v/>
      </c>
    </row>
    <row r="709" spans="1:64" ht="24.75" customHeight="1">
      <c r="A709" s="449"/>
      <c r="B709" s="431"/>
      <c r="C709" s="432"/>
      <c r="D709" s="433"/>
      <c r="E709" s="434"/>
      <c r="F709" s="435"/>
      <c r="G709" s="436"/>
      <c r="H709" s="437"/>
      <c r="I709" s="437"/>
      <c r="J709" s="437"/>
      <c r="K709" s="435"/>
      <c r="L709" s="450"/>
      <c r="M709" s="439"/>
      <c r="N709" s="440"/>
      <c r="O709" s="441"/>
      <c r="P709" s="442"/>
      <c r="Q709" s="443"/>
      <c r="R709" s="441"/>
      <c r="S709" s="442"/>
      <c r="T709" s="443"/>
      <c r="U709" s="444"/>
      <c r="V709" s="444"/>
      <c r="W709" s="445"/>
      <c r="X709" s="446"/>
      <c r="Y709" s="444"/>
      <c r="Z709" s="445"/>
      <c r="AA709" s="446"/>
      <c r="AB709" s="444"/>
      <c r="AC709" s="445"/>
      <c r="AD709" s="446"/>
      <c r="AE709" s="444"/>
      <c r="AF709" s="445"/>
      <c r="AG709" s="446"/>
      <c r="AH709" s="444"/>
      <c r="AI709" s="445"/>
      <c r="AJ709" s="446"/>
      <c r="AK709" s="444"/>
      <c r="AL709" s="445"/>
      <c r="AM709" s="446"/>
      <c r="AN709" s="444"/>
      <c r="AO709" s="445"/>
      <c r="AP709" s="446"/>
      <c r="AQ709" s="444"/>
      <c r="AR709" s="445"/>
      <c r="AS709" s="447" t="str">
        <f t="shared" ref="AS709:AU709" si="3525">IF($C709&lt;&gt;"",O709+R709,"")</f>
        <v/>
      </c>
      <c r="AT709" s="447" t="str">
        <f t="shared" si="3525"/>
        <v/>
      </c>
      <c r="AU709" s="447" t="str">
        <f t="shared" si="3525"/>
        <v/>
      </c>
      <c r="AV709" s="448" t="str">
        <f t="shared" si="1"/>
        <v/>
      </c>
      <c r="AW709" s="447" t="str">
        <f t="shared" ref="AW709:AY709" si="3526">IF($C709&lt;&gt;"",U709+X709,"")</f>
        <v/>
      </c>
      <c r="AX709" s="447" t="str">
        <f t="shared" si="3526"/>
        <v/>
      </c>
      <c r="AY709" s="447" t="str">
        <f t="shared" si="3526"/>
        <v/>
      </c>
      <c r="AZ709" s="448" t="str">
        <f t="shared" si="3"/>
        <v/>
      </c>
      <c r="BA709" s="447" t="str">
        <f t="shared" ref="BA709:BC709" si="3527">IF($C709&lt;&gt;"",AA709+AD709,"")</f>
        <v/>
      </c>
      <c r="BB709" s="447" t="str">
        <f t="shared" si="3527"/>
        <v/>
      </c>
      <c r="BC709" s="447" t="str">
        <f t="shared" si="3527"/>
        <v/>
      </c>
      <c r="BD709" s="448" t="str">
        <f t="shared" si="5"/>
        <v/>
      </c>
      <c r="BE709" s="447" t="str">
        <f t="shared" ref="BE709:BG709" si="3528">IF($C709&lt;&gt;"",AG709+AJ709,"")</f>
        <v/>
      </c>
      <c r="BF709" s="447" t="str">
        <f t="shared" si="3528"/>
        <v/>
      </c>
      <c r="BG709" s="447" t="str">
        <f t="shared" si="3528"/>
        <v/>
      </c>
      <c r="BH709" s="428" t="str">
        <f t="shared" si="7"/>
        <v/>
      </c>
      <c r="BI709" s="447" t="str">
        <f t="shared" ref="BI709:BK709" si="3529">IF($C709&lt;&gt;"",AJ709+AM709,"")</f>
        <v/>
      </c>
      <c r="BJ709" s="447" t="str">
        <f t="shared" si="3529"/>
        <v/>
      </c>
      <c r="BK709" s="447" t="str">
        <f t="shared" si="3529"/>
        <v/>
      </c>
      <c r="BL709" s="428" t="str">
        <f t="shared" si="9"/>
        <v/>
      </c>
    </row>
    <row r="710" spans="1:64" ht="24.75" customHeight="1">
      <c r="A710" s="449"/>
      <c r="B710" s="431"/>
      <c r="C710" s="432"/>
      <c r="D710" s="433"/>
      <c r="E710" s="434"/>
      <c r="F710" s="435"/>
      <c r="G710" s="436"/>
      <c r="H710" s="437"/>
      <c r="I710" s="437"/>
      <c r="J710" s="437"/>
      <c r="K710" s="435"/>
      <c r="L710" s="450"/>
      <c r="M710" s="439"/>
      <c r="N710" s="440"/>
      <c r="O710" s="441"/>
      <c r="P710" s="442"/>
      <c r="Q710" s="443"/>
      <c r="R710" s="441"/>
      <c r="S710" s="442"/>
      <c r="T710" s="443"/>
      <c r="U710" s="444"/>
      <c r="V710" s="444"/>
      <c r="W710" s="445"/>
      <c r="X710" s="446"/>
      <c r="Y710" s="444"/>
      <c r="Z710" s="445"/>
      <c r="AA710" s="446"/>
      <c r="AB710" s="444"/>
      <c r="AC710" s="445"/>
      <c r="AD710" s="446"/>
      <c r="AE710" s="444"/>
      <c r="AF710" s="445"/>
      <c r="AG710" s="446"/>
      <c r="AH710" s="444"/>
      <c r="AI710" s="445"/>
      <c r="AJ710" s="446"/>
      <c r="AK710" s="444"/>
      <c r="AL710" s="445"/>
      <c r="AM710" s="446"/>
      <c r="AN710" s="444"/>
      <c r="AO710" s="445"/>
      <c r="AP710" s="446"/>
      <c r="AQ710" s="444"/>
      <c r="AR710" s="445"/>
      <c r="AS710" s="447" t="str">
        <f t="shared" ref="AS710:AU710" si="3530">IF($C710&lt;&gt;"",O710+R710,"")</f>
        <v/>
      </c>
      <c r="AT710" s="447" t="str">
        <f t="shared" si="3530"/>
        <v/>
      </c>
      <c r="AU710" s="447" t="str">
        <f t="shared" si="3530"/>
        <v/>
      </c>
      <c r="AV710" s="448" t="str">
        <f t="shared" si="1"/>
        <v/>
      </c>
      <c r="AW710" s="447" t="str">
        <f t="shared" ref="AW710:AY710" si="3531">IF($C710&lt;&gt;"",U710+X710,"")</f>
        <v/>
      </c>
      <c r="AX710" s="447" t="str">
        <f t="shared" si="3531"/>
        <v/>
      </c>
      <c r="AY710" s="447" t="str">
        <f t="shared" si="3531"/>
        <v/>
      </c>
      <c r="AZ710" s="448" t="str">
        <f t="shared" si="3"/>
        <v/>
      </c>
      <c r="BA710" s="447" t="str">
        <f t="shared" ref="BA710:BC710" si="3532">IF($C710&lt;&gt;"",AA710+AD710,"")</f>
        <v/>
      </c>
      <c r="BB710" s="447" t="str">
        <f t="shared" si="3532"/>
        <v/>
      </c>
      <c r="BC710" s="447" t="str">
        <f t="shared" si="3532"/>
        <v/>
      </c>
      <c r="BD710" s="448" t="str">
        <f t="shared" si="5"/>
        <v/>
      </c>
      <c r="BE710" s="447" t="str">
        <f t="shared" ref="BE710:BG710" si="3533">IF($C710&lt;&gt;"",AG710+AJ710,"")</f>
        <v/>
      </c>
      <c r="BF710" s="447" t="str">
        <f t="shared" si="3533"/>
        <v/>
      </c>
      <c r="BG710" s="447" t="str">
        <f t="shared" si="3533"/>
        <v/>
      </c>
      <c r="BH710" s="428" t="str">
        <f t="shared" si="7"/>
        <v/>
      </c>
      <c r="BI710" s="447" t="str">
        <f t="shared" ref="BI710:BK710" si="3534">IF($C710&lt;&gt;"",AJ710+AM710,"")</f>
        <v/>
      </c>
      <c r="BJ710" s="447" t="str">
        <f t="shared" si="3534"/>
        <v/>
      </c>
      <c r="BK710" s="447" t="str">
        <f t="shared" si="3534"/>
        <v/>
      </c>
      <c r="BL710" s="428" t="str">
        <f t="shared" si="9"/>
        <v/>
      </c>
    </row>
    <row r="711" spans="1:64" ht="24.75" customHeight="1">
      <c r="A711" s="449"/>
      <c r="B711" s="431"/>
      <c r="C711" s="432"/>
      <c r="D711" s="433"/>
      <c r="E711" s="434"/>
      <c r="F711" s="435"/>
      <c r="G711" s="436"/>
      <c r="H711" s="437"/>
      <c r="I711" s="437"/>
      <c r="J711" s="437"/>
      <c r="K711" s="435"/>
      <c r="L711" s="450"/>
      <c r="M711" s="439"/>
      <c r="N711" s="440"/>
      <c r="O711" s="441"/>
      <c r="P711" s="442"/>
      <c r="Q711" s="443"/>
      <c r="R711" s="441"/>
      <c r="S711" s="442"/>
      <c r="T711" s="443"/>
      <c r="U711" s="444"/>
      <c r="V711" s="444"/>
      <c r="W711" s="445"/>
      <c r="X711" s="446"/>
      <c r="Y711" s="444"/>
      <c r="Z711" s="445"/>
      <c r="AA711" s="446"/>
      <c r="AB711" s="444"/>
      <c r="AC711" s="445"/>
      <c r="AD711" s="446"/>
      <c r="AE711" s="444"/>
      <c r="AF711" s="445"/>
      <c r="AG711" s="446"/>
      <c r="AH711" s="444"/>
      <c r="AI711" s="445"/>
      <c r="AJ711" s="446"/>
      <c r="AK711" s="444"/>
      <c r="AL711" s="445"/>
      <c r="AM711" s="446"/>
      <c r="AN711" s="444"/>
      <c r="AO711" s="445"/>
      <c r="AP711" s="446"/>
      <c r="AQ711" s="444"/>
      <c r="AR711" s="445"/>
      <c r="AS711" s="447" t="str">
        <f t="shared" ref="AS711:AU711" si="3535">IF($C711&lt;&gt;"",O711+R711,"")</f>
        <v/>
      </c>
      <c r="AT711" s="447" t="str">
        <f t="shared" si="3535"/>
        <v/>
      </c>
      <c r="AU711" s="447" t="str">
        <f t="shared" si="3535"/>
        <v/>
      </c>
      <c r="AV711" s="448" t="str">
        <f t="shared" si="1"/>
        <v/>
      </c>
      <c r="AW711" s="447" t="str">
        <f t="shared" ref="AW711:AY711" si="3536">IF($C711&lt;&gt;"",U711+X711,"")</f>
        <v/>
      </c>
      <c r="AX711" s="447" t="str">
        <f t="shared" si="3536"/>
        <v/>
      </c>
      <c r="AY711" s="447" t="str">
        <f t="shared" si="3536"/>
        <v/>
      </c>
      <c r="AZ711" s="448" t="str">
        <f t="shared" si="3"/>
        <v/>
      </c>
      <c r="BA711" s="447" t="str">
        <f t="shared" ref="BA711:BC711" si="3537">IF($C711&lt;&gt;"",AA711+AD711,"")</f>
        <v/>
      </c>
      <c r="BB711" s="447" t="str">
        <f t="shared" si="3537"/>
        <v/>
      </c>
      <c r="BC711" s="447" t="str">
        <f t="shared" si="3537"/>
        <v/>
      </c>
      <c r="BD711" s="448" t="str">
        <f t="shared" si="5"/>
        <v/>
      </c>
      <c r="BE711" s="447" t="str">
        <f t="shared" ref="BE711:BG711" si="3538">IF($C711&lt;&gt;"",AG711+AJ711,"")</f>
        <v/>
      </c>
      <c r="BF711" s="447" t="str">
        <f t="shared" si="3538"/>
        <v/>
      </c>
      <c r="BG711" s="447" t="str">
        <f t="shared" si="3538"/>
        <v/>
      </c>
      <c r="BH711" s="428" t="str">
        <f t="shared" si="7"/>
        <v/>
      </c>
      <c r="BI711" s="447" t="str">
        <f t="shared" ref="BI711:BK711" si="3539">IF($C711&lt;&gt;"",AJ711+AM711,"")</f>
        <v/>
      </c>
      <c r="BJ711" s="447" t="str">
        <f t="shared" si="3539"/>
        <v/>
      </c>
      <c r="BK711" s="447" t="str">
        <f t="shared" si="3539"/>
        <v/>
      </c>
      <c r="BL711" s="428" t="str">
        <f t="shared" si="9"/>
        <v/>
      </c>
    </row>
    <row r="712" spans="1:64" ht="24.75" customHeight="1">
      <c r="A712" s="449"/>
      <c r="B712" s="431"/>
      <c r="C712" s="432"/>
      <c r="D712" s="433"/>
      <c r="E712" s="434"/>
      <c r="F712" s="435"/>
      <c r="G712" s="436"/>
      <c r="H712" s="437"/>
      <c r="I712" s="437"/>
      <c r="J712" s="437"/>
      <c r="K712" s="435"/>
      <c r="L712" s="450"/>
      <c r="M712" s="439"/>
      <c r="N712" s="440"/>
      <c r="O712" s="441"/>
      <c r="P712" s="442"/>
      <c r="Q712" s="443"/>
      <c r="R712" s="441"/>
      <c r="S712" s="442"/>
      <c r="T712" s="443"/>
      <c r="U712" s="444"/>
      <c r="V712" s="444"/>
      <c r="W712" s="445"/>
      <c r="X712" s="446"/>
      <c r="Y712" s="444"/>
      <c r="Z712" s="445"/>
      <c r="AA712" s="446"/>
      <c r="AB712" s="444"/>
      <c r="AC712" s="445"/>
      <c r="AD712" s="446"/>
      <c r="AE712" s="444"/>
      <c r="AF712" s="445"/>
      <c r="AG712" s="446"/>
      <c r="AH712" s="444"/>
      <c r="AI712" s="445"/>
      <c r="AJ712" s="446"/>
      <c r="AK712" s="444"/>
      <c r="AL712" s="445"/>
      <c r="AM712" s="446"/>
      <c r="AN712" s="444"/>
      <c r="AO712" s="445"/>
      <c r="AP712" s="446"/>
      <c r="AQ712" s="444"/>
      <c r="AR712" s="445"/>
      <c r="AS712" s="447" t="str">
        <f t="shared" ref="AS712:AU712" si="3540">IF($C712&lt;&gt;"",O712+R712,"")</f>
        <v/>
      </c>
      <c r="AT712" s="447" t="str">
        <f t="shared" si="3540"/>
        <v/>
      </c>
      <c r="AU712" s="447" t="str">
        <f t="shared" si="3540"/>
        <v/>
      </c>
      <c r="AV712" s="448" t="str">
        <f t="shared" si="1"/>
        <v/>
      </c>
      <c r="AW712" s="447" t="str">
        <f t="shared" ref="AW712:AY712" si="3541">IF($C712&lt;&gt;"",U712+X712,"")</f>
        <v/>
      </c>
      <c r="AX712" s="447" t="str">
        <f t="shared" si="3541"/>
        <v/>
      </c>
      <c r="AY712" s="447" t="str">
        <f t="shared" si="3541"/>
        <v/>
      </c>
      <c r="AZ712" s="448" t="str">
        <f t="shared" si="3"/>
        <v/>
      </c>
      <c r="BA712" s="447" t="str">
        <f t="shared" ref="BA712:BC712" si="3542">IF($C712&lt;&gt;"",AA712+AD712,"")</f>
        <v/>
      </c>
      <c r="BB712" s="447" t="str">
        <f t="shared" si="3542"/>
        <v/>
      </c>
      <c r="BC712" s="447" t="str">
        <f t="shared" si="3542"/>
        <v/>
      </c>
      <c r="BD712" s="448" t="str">
        <f t="shared" si="5"/>
        <v/>
      </c>
      <c r="BE712" s="447" t="str">
        <f t="shared" ref="BE712:BG712" si="3543">IF($C712&lt;&gt;"",AG712+AJ712,"")</f>
        <v/>
      </c>
      <c r="BF712" s="447" t="str">
        <f t="shared" si="3543"/>
        <v/>
      </c>
      <c r="BG712" s="447" t="str">
        <f t="shared" si="3543"/>
        <v/>
      </c>
      <c r="BH712" s="428" t="str">
        <f t="shared" si="7"/>
        <v/>
      </c>
      <c r="BI712" s="447" t="str">
        <f t="shared" ref="BI712:BK712" si="3544">IF($C712&lt;&gt;"",AJ712+AM712,"")</f>
        <v/>
      </c>
      <c r="BJ712" s="447" t="str">
        <f t="shared" si="3544"/>
        <v/>
      </c>
      <c r="BK712" s="447" t="str">
        <f t="shared" si="3544"/>
        <v/>
      </c>
      <c r="BL712" s="428" t="str">
        <f t="shared" si="9"/>
        <v/>
      </c>
    </row>
    <row r="713" spans="1:64" ht="24.75" customHeight="1">
      <c r="A713" s="449"/>
      <c r="B713" s="431"/>
      <c r="C713" s="432"/>
      <c r="D713" s="433"/>
      <c r="E713" s="434"/>
      <c r="F713" s="435"/>
      <c r="G713" s="436"/>
      <c r="H713" s="437"/>
      <c r="I713" s="437"/>
      <c r="J713" s="437"/>
      <c r="K713" s="435"/>
      <c r="L713" s="450"/>
      <c r="M713" s="439"/>
      <c r="N713" s="440"/>
      <c r="O713" s="441"/>
      <c r="P713" s="442"/>
      <c r="Q713" s="443"/>
      <c r="R713" s="441"/>
      <c r="S713" s="442"/>
      <c r="T713" s="443"/>
      <c r="U713" s="444"/>
      <c r="V713" s="444"/>
      <c r="W713" s="445"/>
      <c r="X713" s="446"/>
      <c r="Y713" s="444"/>
      <c r="Z713" s="445"/>
      <c r="AA713" s="446"/>
      <c r="AB713" s="444"/>
      <c r="AC713" s="445"/>
      <c r="AD713" s="446"/>
      <c r="AE713" s="444"/>
      <c r="AF713" s="445"/>
      <c r="AG713" s="446"/>
      <c r="AH713" s="444"/>
      <c r="AI713" s="445"/>
      <c r="AJ713" s="446"/>
      <c r="AK713" s="444"/>
      <c r="AL713" s="445"/>
      <c r="AM713" s="446"/>
      <c r="AN713" s="444"/>
      <c r="AO713" s="445"/>
      <c r="AP713" s="446"/>
      <c r="AQ713" s="444"/>
      <c r="AR713" s="445"/>
      <c r="AS713" s="447" t="str">
        <f t="shared" ref="AS713:AU713" si="3545">IF($C713&lt;&gt;"",O713+R713,"")</f>
        <v/>
      </c>
      <c r="AT713" s="447" t="str">
        <f t="shared" si="3545"/>
        <v/>
      </c>
      <c r="AU713" s="447" t="str">
        <f t="shared" si="3545"/>
        <v/>
      </c>
      <c r="AV713" s="448" t="str">
        <f t="shared" si="1"/>
        <v/>
      </c>
      <c r="AW713" s="447" t="str">
        <f t="shared" ref="AW713:AY713" si="3546">IF($C713&lt;&gt;"",U713+X713,"")</f>
        <v/>
      </c>
      <c r="AX713" s="447" t="str">
        <f t="shared" si="3546"/>
        <v/>
      </c>
      <c r="AY713" s="447" t="str">
        <f t="shared" si="3546"/>
        <v/>
      </c>
      <c r="AZ713" s="448" t="str">
        <f t="shared" si="3"/>
        <v/>
      </c>
      <c r="BA713" s="447" t="str">
        <f t="shared" ref="BA713:BC713" si="3547">IF($C713&lt;&gt;"",AA713+AD713,"")</f>
        <v/>
      </c>
      <c r="BB713" s="447" t="str">
        <f t="shared" si="3547"/>
        <v/>
      </c>
      <c r="BC713" s="447" t="str">
        <f t="shared" si="3547"/>
        <v/>
      </c>
      <c r="BD713" s="448" t="str">
        <f t="shared" si="5"/>
        <v/>
      </c>
      <c r="BE713" s="447" t="str">
        <f t="shared" ref="BE713:BG713" si="3548">IF($C713&lt;&gt;"",AG713+AJ713,"")</f>
        <v/>
      </c>
      <c r="BF713" s="447" t="str">
        <f t="shared" si="3548"/>
        <v/>
      </c>
      <c r="BG713" s="447" t="str">
        <f t="shared" si="3548"/>
        <v/>
      </c>
      <c r="BH713" s="428" t="str">
        <f t="shared" si="7"/>
        <v/>
      </c>
      <c r="BI713" s="447" t="str">
        <f t="shared" ref="BI713:BK713" si="3549">IF($C713&lt;&gt;"",AJ713+AM713,"")</f>
        <v/>
      </c>
      <c r="BJ713" s="447" t="str">
        <f t="shared" si="3549"/>
        <v/>
      </c>
      <c r="BK713" s="447" t="str">
        <f t="shared" si="3549"/>
        <v/>
      </c>
      <c r="BL713" s="428" t="str">
        <f t="shared" si="9"/>
        <v/>
      </c>
    </row>
    <row r="714" spans="1:64" ht="24.75" customHeight="1">
      <c r="A714" s="449"/>
      <c r="B714" s="431"/>
      <c r="C714" s="432"/>
      <c r="D714" s="433"/>
      <c r="E714" s="434"/>
      <c r="F714" s="435"/>
      <c r="G714" s="436"/>
      <c r="H714" s="437"/>
      <c r="I714" s="437"/>
      <c r="J714" s="437"/>
      <c r="K714" s="435"/>
      <c r="L714" s="450"/>
      <c r="M714" s="439"/>
      <c r="N714" s="440"/>
      <c r="O714" s="441"/>
      <c r="P714" s="442"/>
      <c r="Q714" s="443"/>
      <c r="R714" s="441"/>
      <c r="S714" s="442"/>
      <c r="T714" s="443"/>
      <c r="U714" s="444"/>
      <c r="V714" s="444"/>
      <c r="W714" s="445"/>
      <c r="X714" s="446"/>
      <c r="Y714" s="444"/>
      <c r="Z714" s="445"/>
      <c r="AA714" s="446"/>
      <c r="AB714" s="444"/>
      <c r="AC714" s="445"/>
      <c r="AD714" s="446"/>
      <c r="AE714" s="444"/>
      <c r="AF714" s="445"/>
      <c r="AG714" s="446"/>
      <c r="AH714" s="444"/>
      <c r="AI714" s="445"/>
      <c r="AJ714" s="446"/>
      <c r="AK714" s="444"/>
      <c r="AL714" s="445"/>
      <c r="AM714" s="446"/>
      <c r="AN714" s="444"/>
      <c r="AO714" s="445"/>
      <c r="AP714" s="446"/>
      <c r="AQ714" s="444"/>
      <c r="AR714" s="445"/>
      <c r="AS714" s="447" t="str">
        <f t="shared" ref="AS714:AU714" si="3550">IF($C714&lt;&gt;"",O714+R714,"")</f>
        <v/>
      </c>
      <c r="AT714" s="447" t="str">
        <f t="shared" si="3550"/>
        <v/>
      </c>
      <c r="AU714" s="447" t="str">
        <f t="shared" si="3550"/>
        <v/>
      </c>
      <c r="AV714" s="448" t="str">
        <f t="shared" si="1"/>
        <v/>
      </c>
      <c r="AW714" s="447" t="str">
        <f t="shared" ref="AW714:AY714" si="3551">IF($C714&lt;&gt;"",U714+X714,"")</f>
        <v/>
      </c>
      <c r="AX714" s="447" t="str">
        <f t="shared" si="3551"/>
        <v/>
      </c>
      <c r="AY714" s="447" t="str">
        <f t="shared" si="3551"/>
        <v/>
      </c>
      <c r="AZ714" s="448" t="str">
        <f t="shared" si="3"/>
        <v/>
      </c>
      <c r="BA714" s="447" t="str">
        <f t="shared" ref="BA714:BC714" si="3552">IF($C714&lt;&gt;"",AA714+AD714,"")</f>
        <v/>
      </c>
      <c r="BB714" s="447" t="str">
        <f t="shared" si="3552"/>
        <v/>
      </c>
      <c r="BC714" s="447" t="str">
        <f t="shared" si="3552"/>
        <v/>
      </c>
      <c r="BD714" s="448" t="str">
        <f t="shared" si="5"/>
        <v/>
      </c>
      <c r="BE714" s="447" t="str">
        <f t="shared" ref="BE714:BG714" si="3553">IF($C714&lt;&gt;"",AG714+AJ714,"")</f>
        <v/>
      </c>
      <c r="BF714" s="447" t="str">
        <f t="shared" si="3553"/>
        <v/>
      </c>
      <c r="BG714" s="447" t="str">
        <f t="shared" si="3553"/>
        <v/>
      </c>
      <c r="BH714" s="428" t="str">
        <f t="shared" si="7"/>
        <v/>
      </c>
      <c r="BI714" s="447" t="str">
        <f t="shared" ref="BI714:BK714" si="3554">IF($C714&lt;&gt;"",AJ714+AM714,"")</f>
        <v/>
      </c>
      <c r="BJ714" s="447" t="str">
        <f t="shared" si="3554"/>
        <v/>
      </c>
      <c r="BK714" s="447" t="str">
        <f t="shared" si="3554"/>
        <v/>
      </c>
      <c r="BL714" s="428" t="str">
        <f t="shared" si="9"/>
        <v/>
      </c>
    </row>
    <row r="715" spans="1:64" ht="24.75" customHeight="1">
      <c r="A715" s="449"/>
      <c r="B715" s="431"/>
      <c r="C715" s="432"/>
      <c r="D715" s="433"/>
      <c r="E715" s="434"/>
      <c r="F715" s="435"/>
      <c r="G715" s="436"/>
      <c r="H715" s="437"/>
      <c r="I715" s="437"/>
      <c r="J715" s="437"/>
      <c r="K715" s="435"/>
      <c r="L715" s="450"/>
      <c r="M715" s="439"/>
      <c r="N715" s="440"/>
      <c r="O715" s="441"/>
      <c r="P715" s="442"/>
      <c r="Q715" s="443"/>
      <c r="R715" s="441"/>
      <c r="S715" s="442"/>
      <c r="T715" s="443"/>
      <c r="U715" s="444"/>
      <c r="V715" s="444"/>
      <c r="W715" s="445"/>
      <c r="X715" s="446"/>
      <c r="Y715" s="444"/>
      <c r="Z715" s="445"/>
      <c r="AA715" s="446"/>
      <c r="AB715" s="444"/>
      <c r="AC715" s="445"/>
      <c r="AD715" s="446"/>
      <c r="AE715" s="444"/>
      <c r="AF715" s="445"/>
      <c r="AG715" s="446"/>
      <c r="AH715" s="444"/>
      <c r="AI715" s="445"/>
      <c r="AJ715" s="446"/>
      <c r="AK715" s="444"/>
      <c r="AL715" s="445"/>
      <c r="AM715" s="446"/>
      <c r="AN715" s="444"/>
      <c r="AO715" s="445"/>
      <c r="AP715" s="446"/>
      <c r="AQ715" s="444"/>
      <c r="AR715" s="445"/>
      <c r="AS715" s="447" t="str">
        <f t="shared" ref="AS715:AU715" si="3555">IF($C715&lt;&gt;"",O715+R715,"")</f>
        <v/>
      </c>
      <c r="AT715" s="447" t="str">
        <f t="shared" si="3555"/>
        <v/>
      </c>
      <c r="AU715" s="447" t="str">
        <f t="shared" si="3555"/>
        <v/>
      </c>
      <c r="AV715" s="448" t="str">
        <f t="shared" si="1"/>
        <v/>
      </c>
      <c r="AW715" s="447" t="str">
        <f t="shared" ref="AW715:AY715" si="3556">IF($C715&lt;&gt;"",U715+X715,"")</f>
        <v/>
      </c>
      <c r="AX715" s="447" t="str">
        <f t="shared" si="3556"/>
        <v/>
      </c>
      <c r="AY715" s="447" t="str">
        <f t="shared" si="3556"/>
        <v/>
      </c>
      <c r="AZ715" s="448" t="str">
        <f t="shared" si="3"/>
        <v/>
      </c>
      <c r="BA715" s="447" t="str">
        <f t="shared" ref="BA715:BC715" si="3557">IF($C715&lt;&gt;"",AA715+AD715,"")</f>
        <v/>
      </c>
      <c r="BB715" s="447" t="str">
        <f t="shared" si="3557"/>
        <v/>
      </c>
      <c r="BC715" s="447" t="str">
        <f t="shared" si="3557"/>
        <v/>
      </c>
      <c r="BD715" s="448" t="str">
        <f t="shared" si="5"/>
        <v/>
      </c>
      <c r="BE715" s="447" t="str">
        <f t="shared" ref="BE715:BG715" si="3558">IF($C715&lt;&gt;"",AG715+AJ715,"")</f>
        <v/>
      </c>
      <c r="BF715" s="447" t="str">
        <f t="shared" si="3558"/>
        <v/>
      </c>
      <c r="BG715" s="447" t="str">
        <f t="shared" si="3558"/>
        <v/>
      </c>
      <c r="BH715" s="428" t="str">
        <f t="shared" si="7"/>
        <v/>
      </c>
      <c r="BI715" s="447" t="str">
        <f t="shared" ref="BI715:BK715" si="3559">IF($C715&lt;&gt;"",AJ715+AM715,"")</f>
        <v/>
      </c>
      <c r="BJ715" s="447" t="str">
        <f t="shared" si="3559"/>
        <v/>
      </c>
      <c r="BK715" s="447" t="str">
        <f t="shared" si="3559"/>
        <v/>
      </c>
      <c r="BL715" s="428" t="str">
        <f t="shared" si="9"/>
        <v/>
      </c>
    </row>
    <row r="716" spans="1:64" ht="24.75" customHeight="1">
      <c r="A716" s="449"/>
      <c r="B716" s="431"/>
      <c r="C716" s="432"/>
      <c r="D716" s="433"/>
      <c r="E716" s="434"/>
      <c r="F716" s="435"/>
      <c r="G716" s="436"/>
      <c r="H716" s="437"/>
      <c r="I716" s="437"/>
      <c r="J716" s="437"/>
      <c r="K716" s="435"/>
      <c r="L716" s="450"/>
      <c r="M716" s="439"/>
      <c r="N716" s="440"/>
      <c r="O716" s="441"/>
      <c r="P716" s="442"/>
      <c r="Q716" s="443"/>
      <c r="R716" s="441"/>
      <c r="S716" s="442"/>
      <c r="T716" s="443"/>
      <c r="U716" s="444"/>
      <c r="V716" s="444"/>
      <c r="W716" s="445"/>
      <c r="X716" s="446"/>
      <c r="Y716" s="444"/>
      <c r="Z716" s="445"/>
      <c r="AA716" s="446"/>
      <c r="AB716" s="444"/>
      <c r="AC716" s="445"/>
      <c r="AD716" s="446"/>
      <c r="AE716" s="444"/>
      <c r="AF716" s="445"/>
      <c r="AG716" s="446"/>
      <c r="AH716" s="444"/>
      <c r="AI716" s="445"/>
      <c r="AJ716" s="446"/>
      <c r="AK716" s="444"/>
      <c r="AL716" s="445"/>
      <c r="AM716" s="446"/>
      <c r="AN716" s="444"/>
      <c r="AO716" s="445"/>
      <c r="AP716" s="446"/>
      <c r="AQ716" s="444"/>
      <c r="AR716" s="445"/>
      <c r="AS716" s="447" t="str">
        <f t="shared" ref="AS716:AU716" si="3560">IF($C716&lt;&gt;"",O716+R716,"")</f>
        <v/>
      </c>
      <c r="AT716" s="447" t="str">
        <f t="shared" si="3560"/>
        <v/>
      </c>
      <c r="AU716" s="447" t="str">
        <f t="shared" si="3560"/>
        <v/>
      </c>
      <c r="AV716" s="448" t="str">
        <f t="shared" si="1"/>
        <v/>
      </c>
      <c r="AW716" s="447" t="str">
        <f t="shared" ref="AW716:AY716" si="3561">IF($C716&lt;&gt;"",U716+X716,"")</f>
        <v/>
      </c>
      <c r="AX716" s="447" t="str">
        <f t="shared" si="3561"/>
        <v/>
      </c>
      <c r="AY716" s="447" t="str">
        <f t="shared" si="3561"/>
        <v/>
      </c>
      <c r="AZ716" s="448" t="str">
        <f t="shared" si="3"/>
        <v/>
      </c>
      <c r="BA716" s="447" t="str">
        <f t="shared" ref="BA716:BC716" si="3562">IF($C716&lt;&gt;"",AA716+AD716,"")</f>
        <v/>
      </c>
      <c r="BB716" s="447" t="str">
        <f t="shared" si="3562"/>
        <v/>
      </c>
      <c r="BC716" s="447" t="str">
        <f t="shared" si="3562"/>
        <v/>
      </c>
      <c r="BD716" s="448" t="str">
        <f t="shared" si="5"/>
        <v/>
      </c>
      <c r="BE716" s="447" t="str">
        <f t="shared" ref="BE716:BG716" si="3563">IF($C716&lt;&gt;"",AG716+AJ716,"")</f>
        <v/>
      </c>
      <c r="BF716" s="447" t="str">
        <f t="shared" si="3563"/>
        <v/>
      </c>
      <c r="BG716" s="447" t="str">
        <f t="shared" si="3563"/>
        <v/>
      </c>
      <c r="BH716" s="428" t="str">
        <f t="shared" si="7"/>
        <v/>
      </c>
      <c r="BI716" s="447" t="str">
        <f t="shared" ref="BI716:BK716" si="3564">IF($C716&lt;&gt;"",AJ716+AM716,"")</f>
        <v/>
      </c>
      <c r="BJ716" s="447" t="str">
        <f t="shared" si="3564"/>
        <v/>
      </c>
      <c r="BK716" s="447" t="str">
        <f t="shared" si="3564"/>
        <v/>
      </c>
      <c r="BL716" s="428" t="str">
        <f t="shared" si="9"/>
        <v/>
      </c>
    </row>
    <row r="717" spans="1:64" ht="24.75" customHeight="1">
      <c r="A717" s="449"/>
      <c r="B717" s="431"/>
      <c r="C717" s="432"/>
      <c r="D717" s="433"/>
      <c r="E717" s="434"/>
      <c r="F717" s="435"/>
      <c r="G717" s="436"/>
      <c r="H717" s="437"/>
      <c r="I717" s="437"/>
      <c r="J717" s="437"/>
      <c r="K717" s="435"/>
      <c r="L717" s="450"/>
      <c r="M717" s="439"/>
      <c r="N717" s="440"/>
      <c r="O717" s="441"/>
      <c r="P717" s="442"/>
      <c r="Q717" s="443"/>
      <c r="R717" s="441"/>
      <c r="S717" s="442"/>
      <c r="T717" s="443"/>
      <c r="U717" s="444"/>
      <c r="V717" s="444"/>
      <c r="W717" s="445"/>
      <c r="X717" s="446"/>
      <c r="Y717" s="444"/>
      <c r="Z717" s="445"/>
      <c r="AA717" s="446"/>
      <c r="AB717" s="444"/>
      <c r="AC717" s="445"/>
      <c r="AD717" s="446"/>
      <c r="AE717" s="444"/>
      <c r="AF717" s="445"/>
      <c r="AG717" s="446"/>
      <c r="AH717" s="444"/>
      <c r="AI717" s="445"/>
      <c r="AJ717" s="446"/>
      <c r="AK717" s="444"/>
      <c r="AL717" s="445"/>
      <c r="AM717" s="446"/>
      <c r="AN717" s="444"/>
      <c r="AO717" s="445"/>
      <c r="AP717" s="446"/>
      <c r="AQ717" s="444"/>
      <c r="AR717" s="445"/>
      <c r="AS717" s="447" t="str">
        <f t="shared" ref="AS717:AU717" si="3565">IF($C717&lt;&gt;"",O717+R717,"")</f>
        <v/>
      </c>
      <c r="AT717" s="447" t="str">
        <f t="shared" si="3565"/>
        <v/>
      </c>
      <c r="AU717" s="447" t="str">
        <f t="shared" si="3565"/>
        <v/>
      </c>
      <c r="AV717" s="448" t="str">
        <f t="shared" si="1"/>
        <v/>
      </c>
      <c r="AW717" s="447" t="str">
        <f t="shared" ref="AW717:AY717" si="3566">IF($C717&lt;&gt;"",U717+X717,"")</f>
        <v/>
      </c>
      <c r="AX717" s="447" t="str">
        <f t="shared" si="3566"/>
        <v/>
      </c>
      <c r="AY717" s="447" t="str">
        <f t="shared" si="3566"/>
        <v/>
      </c>
      <c r="AZ717" s="448" t="str">
        <f t="shared" si="3"/>
        <v/>
      </c>
      <c r="BA717" s="447" t="str">
        <f t="shared" ref="BA717:BC717" si="3567">IF($C717&lt;&gt;"",AA717+AD717,"")</f>
        <v/>
      </c>
      <c r="BB717" s="447" t="str">
        <f t="shared" si="3567"/>
        <v/>
      </c>
      <c r="BC717" s="447" t="str">
        <f t="shared" si="3567"/>
        <v/>
      </c>
      <c r="BD717" s="448" t="str">
        <f t="shared" si="5"/>
        <v/>
      </c>
      <c r="BE717" s="447" t="str">
        <f t="shared" ref="BE717:BG717" si="3568">IF($C717&lt;&gt;"",AG717+AJ717,"")</f>
        <v/>
      </c>
      <c r="BF717" s="447" t="str">
        <f t="shared" si="3568"/>
        <v/>
      </c>
      <c r="BG717" s="447" t="str">
        <f t="shared" si="3568"/>
        <v/>
      </c>
      <c r="BH717" s="428" t="str">
        <f t="shared" si="7"/>
        <v/>
      </c>
      <c r="BI717" s="447" t="str">
        <f t="shared" ref="BI717:BK717" si="3569">IF($C717&lt;&gt;"",AJ717+AM717,"")</f>
        <v/>
      </c>
      <c r="BJ717" s="447" t="str">
        <f t="shared" si="3569"/>
        <v/>
      </c>
      <c r="BK717" s="447" t="str">
        <f t="shared" si="3569"/>
        <v/>
      </c>
      <c r="BL717" s="428" t="str">
        <f t="shared" si="9"/>
        <v/>
      </c>
    </row>
    <row r="718" spans="1:64" ht="24.75" customHeight="1">
      <c r="A718" s="449"/>
      <c r="B718" s="431"/>
      <c r="C718" s="432"/>
      <c r="D718" s="433"/>
      <c r="E718" s="434"/>
      <c r="F718" s="435"/>
      <c r="G718" s="436"/>
      <c r="H718" s="437"/>
      <c r="I718" s="437"/>
      <c r="J718" s="437"/>
      <c r="K718" s="435"/>
      <c r="L718" s="450"/>
      <c r="M718" s="439"/>
      <c r="N718" s="440"/>
      <c r="O718" s="441"/>
      <c r="P718" s="442"/>
      <c r="Q718" s="443"/>
      <c r="R718" s="441"/>
      <c r="S718" s="442"/>
      <c r="T718" s="443"/>
      <c r="U718" s="444"/>
      <c r="V718" s="444"/>
      <c r="W718" s="445"/>
      <c r="X718" s="446"/>
      <c r="Y718" s="444"/>
      <c r="Z718" s="445"/>
      <c r="AA718" s="446"/>
      <c r="AB718" s="444"/>
      <c r="AC718" s="445"/>
      <c r="AD718" s="446"/>
      <c r="AE718" s="444"/>
      <c r="AF718" s="445"/>
      <c r="AG718" s="446"/>
      <c r="AH718" s="444"/>
      <c r="AI718" s="445"/>
      <c r="AJ718" s="446"/>
      <c r="AK718" s="444"/>
      <c r="AL718" s="445"/>
      <c r="AM718" s="446"/>
      <c r="AN718" s="444"/>
      <c r="AO718" s="445"/>
      <c r="AP718" s="446"/>
      <c r="AQ718" s="444"/>
      <c r="AR718" s="445"/>
      <c r="AS718" s="447" t="str">
        <f t="shared" ref="AS718:AU718" si="3570">IF($C718&lt;&gt;"",O718+R718,"")</f>
        <v/>
      </c>
      <c r="AT718" s="447" t="str">
        <f t="shared" si="3570"/>
        <v/>
      </c>
      <c r="AU718" s="447" t="str">
        <f t="shared" si="3570"/>
        <v/>
      </c>
      <c r="AV718" s="448" t="str">
        <f t="shared" si="1"/>
        <v/>
      </c>
      <c r="AW718" s="447" t="str">
        <f t="shared" ref="AW718:AY718" si="3571">IF($C718&lt;&gt;"",U718+X718,"")</f>
        <v/>
      </c>
      <c r="AX718" s="447" t="str">
        <f t="shared" si="3571"/>
        <v/>
      </c>
      <c r="AY718" s="447" t="str">
        <f t="shared" si="3571"/>
        <v/>
      </c>
      <c r="AZ718" s="448" t="str">
        <f t="shared" si="3"/>
        <v/>
      </c>
      <c r="BA718" s="447" t="str">
        <f t="shared" ref="BA718:BC718" si="3572">IF($C718&lt;&gt;"",AA718+AD718,"")</f>
        <v/>
      </c>
      <c r="BB718" s="447" t="str">
        <f t="shared" si="3572"/>
        <v/>
      </c>
      <c r="BC718" s="447" t="str">
        <f t="shared" si="3572"/>
        <v/>
      </c>
      <c r="BD718" s="448" t="str">
        <f t="shared" si="5"/>
        <v/>
      </c>
      <c r="BE718" s="447" t="str">
        <f t="shared" ref="BE718:BG718" si="3573">IF($C718&lt;&gt;"",AG718+AJ718,"")</f>
        <v/>
      </c>
      <c r="BF718" s="447" t="str">
        <f t="shared" si="3573"/>
        <v/>
      </c>
      <c r="BG718" s="447" t="str">
        <f t="shared" si="3573"/>
        <v/>
      </c>
      <c r="BH718" s="428" t="str">
        <f t="shared" si="7"/>
        <v/>
      </c>
      <c r="BI718" s="447" t="str">
        <f t="shared" ref="BI718:BK718" si="3574">IF($C718&lt;&gt;"",AJ718+AM718,"")</f>
        <v/>
      </c>
      <c r="BJ718" s="447" t="str">
        <f t="shared" si="3574"/>
        <v/>
      </c>
      <c r="BK718" s="447" t="str">
        <f t="shared" si="3574"/>
        <v/>
      </c>
      <c r="BL718" s="428" t="str">
        <f t="shared" si="9"/>
        <v/>
      </c>
    </row>
    <row r="719" spans="1:64" ht="24.75" customHeight="1">
      <c r="A719" s="449"/>
      <c r="B719" s="431"/>
      <c r="C719" s="432"/>
      <c r="D719" s="433"/>
      <c r="E719" s="434"/>
      <c r="F719" s="435"/>
      <c r="G719" s="436"/>
      <c r="H719" s="437"/>
      <c r="I719" s="437"/>
      <c r="J719" s="437"/>
      <c r="K719" s="435"/>
      <c r="L719" s="450"/>
      <c r="M719" s="439"/>
      <c r="N719" s="440"/>
      <c r="O719" s="441"/>
      <c r="P719" s="442"/>
      <c r="Q719" s="443"/>
      <c r="R719" s="441"/>
      <c r="S719" s="442"/>
      <c r="T719" s="443"/>
      <c r="U719" s="444"/>
      <c r="V719" s="444"/>
      <c r="W719" s="445"/>
      <c r="X719" s="446"/>
      <c r="Y719" s="444"/>
      <c r="Z719" s="445"/>
      <c r="AA719" s="446"/>
      <c r="AB719" s="444"/>
      <c r="AC719" s="445"/>
      <c r="AD719" s="446"/>
      <c r="AE719" s="444"/>
      <c r="AF719" s="445"/>
      <c r="AG719" s="446"/>
      <c r="AH719" s="444"/>
      <c r="AI719" s="445"/>
      <c r="AJ719" s="446"/>
      <c r="AK719" s="444"/>
      <c r="AL719" s="445"/>
      <c r="AM719" s="446"/>
      <c r="AN719" s="444"/>
      <c r="AO719" s="445"/>
      <c r="AP719" s="446"/>
      <c r="AQ719" s="444"/>
      <c r="AR719" s="445"/>
      <c r="AS719" s="447" t="str">
        <f t="shared" ref="AS719:AU719" si="3575">IF($C719&lt;&gt;"",O719+R719,"")</f>
        <v/>
      </c>
      <c r="AT719" s="447" t="str">
        <f t="shared" si="3575"/>
        <v/>
      </c>
      <c r="AU719" s="447" t="str">
        <f t="shared" si="3575"/>
        <v/>
      </c>
      <c r="AV719" s="448" t="str">
        <f t="shared" si="1"/>
        <v/>
      </c>
      <c r="AW719" s="447" t="str">
        <f t="shared" ref="AW719:AY719" si="3576">IF($C719&lt;&gt;"",U719+X719,"")</f>
        <v/>
      </c>
      <c r="AX719" s="447" t="str">
        <f t="shared" si="3576"/>
        <v/>
      </c>
      <c r="AY719" s="447" t="str">
        <f t="shared" si="3576"/>
        <v/>
      </c>
      <c r="AZ719" s="448" t="str">
        <f t="shared" si="3"/>
        <v/>
      </c>
      <c r="BA719" s="447" t="str">
        <f t="shared" ref="BA719:BC719" si="3577">IF($C719&lt;&gt;"",AA719+AD719,"")</f>
        <v/>
      </c>
      <c r="BB719" s="447" t="str">
        <f t="shared" si="3577"/>
        <v/>
      </c>
      <c r="BC719" s="447" t="str">
        <f t="shared" si="3577"/>
        <v/>
      </c>
      <c r="BD719" s="448" t="str">
        <f t="shared" si="5"/>
        <v/>
      </c>
      <c r="BE719" s="447" t="str">
        <f t="shared" ref="BE719:BG719" si="3578">IF($C719&lt;&gt;"",AG719+AJ719,"")</f>
        <v/>
      </c>
      <c r="BF719" s="447" t="str">
        <f t="shared" si="3578"/>
        <v/>
      </c>
      <c r="BG719" s="447" t="str">
        <f t="shared" si="3578"/>
        <v/>
      </c>
      <c r="BH719" s="428" t="str">
        <f t="shared" si="7"/>
        <v/>
      </c>
      <c r="BI719" s="447" t="str">
        <f t="shared" ref="BI719:BK719" si="3579">IF($C719&lt;&gt;"",AJ719+AM719,"")</f>
        <v/>
      </c>
      <c r="BJ719" s="447" t="str">
        <f t="shared" si="3579"/>
        <v/>
      </c>
      <c r="BK719" s="447" t="str">
        <f t="shared" si="3579"/>
        <v/>
      </c>
      <c r="BL719" s="428" t="str">
        <f t="shared" si="9"/>
        <v/>
      </c>
    </row>
    <row r="720" spans="1:64" ht="24.75" customHeight="1">
      <c r="A720" s="449"/>
      <c r="B720" s="431"/>
      <c r="C720" s="432"/>
      <c r="D720" s="433"/>
      <c r="E720" s="434"/>
      <c r="F720" s="435"/>
      <c r="G720" s="436"/>
      <c r="H720" s="437"/>
      <c r="I720" s="437"/>
      <c r="J720" s="437"/>
      <c r="K720" s="435"/>
      <c r="L720" s="450"/>
      <c r="M720" s="439"/>
      <c r="N720" s="440"/>
      <c r="O720" s="441"/>
      <c r="P720" s="442"/>
      <c r="Q720" s="443"/>
      <c r="R720" s="441"/>
      <c r="S720" s="442"/>
      <c r="T720" s="443"/>
      <c r="U720" s="444"/>
      <c r="V720" s="444"/>
      <c r="W720" s="445"/>
      <c r="X720" s="446"/>
      <c r="Y720" s="444"/>
      <c r="Z720" s="445"/>
      <c r="AA720" s="446"/>
      <c r="AB720" s="444"/>
      <c r="AC720" s="445"/>
      <c r="AD720" s="446"/>
      <c r="AE720" s="444"/>
      <c r="AF720" s="445"/>
      <c r="AG720" s="446"/>
      <c r="AH720" s="444"/>
      <c r="AI720" s="445"/>
      <c r="AJ720" s="446"/>
      <c r="AK720" s="444"/>
      <c r="AL720" s="445"/>
      <c r="AM720" s="446"/>
      <c r="AN720" s="444"/>
      <c r="AO720" s="445"/>
      <c r="AP720" s="446"/>
      <c r="AQ720" s="444"/>
      <c r="AR720" s="445"/>
      <c r="AS720" s="447" t="str">
        <f t="shared" ref="AS720:AU720" si="3580">IF($C720&lt;&gt;"",O720+R720,"")</f>
        <v/>
      </c>
      <c r="AT720" s="447" t="str">
        <f t="shared" si="3580"/>
        <v/>
      </c>
      <c r="AU720" s="447" t="str">
        <f t="shared" si="3580"/>
        <v/>
      </c>
      <c r="AV720" s="448" t="str">
        <f t="shared" si="1"/>
        <v/>
      </c>
      <c r="AW720" s="447" t="str">
        <f t="shared" ref="AW720:AY720" si="3581">IF($C720&lt;&gt;"",U720+X720,"")</f>
        <v/>
      </c>
      <c r="AX720" s="447" t="str">
        <f t="shared" si="3581"/>
        <v/>
      </c>
      <c r="AY720" s="447" t="str">
        <f t="shared" si="3581"/>
        <v/>
      </c>
      <c r="AZ720" s="448" t="str">
        <f t="shared" si="3"/>
        <v/>
      </c>
      <c r="BA720" s="447" t="str">
        <f t="shared" ref="BA720:BC720" si="3582">IF($C720&lt;&gt;"",AA720+AD720,"")</f>
        <v/>
      </c>
      <c r="BB720" s="447" t="str">
        <f t="shared" si="3582"/>
        <v/>
      </c>
      <c r="BC720" s="447" t="str">
        <f t="shared" si="3582"/>
        <v/>
      </c>
      <c r="BD720" s="448" t="str">
        <f t="shared" si="5"/>
        <v/>
      </c>
      <c r="BE720" s="447" t="str">
        <f t="shared" ref="BE720:BG720" si="3583">IF($C720&lt;&gt;"",AG720+AJ720,"")</f>
        <v/>
      </c>
      <c r="BF720" s="447" t="str">
        <f t="shared" si="3583"/>
        <v/>
      </c>
      <c r="BG720" s="447" t="str">
        <f t="shared" si="3583"/>
        <v/>
      </c>
      <c r="BH720" s="428" t="str">
        <f t="shared" si="7"/>
        <v/>
      </c>
      <c r="BI720" s="447" t="str">
        <f t="shared" ref="BI720:BK720" si="3584">IF($C720&lt;&gt;"",AJ720+AM720,"")</f>
        <v/>
      </c>
      <c r="BJ720" s="447" t="str">
        <f t="shared" si="3584"/>
        <v/>
      </c>
      <c r="BK720" s="447" t="str">
        <f t="shared" si="3584"/>
        <v/>
      </c>
      <c r="BL720" s="428" t="str">
        <f t="shared" si="9"/>
        <v/>
      </c>
    </row>
    <row r="721" spans="1:64" ht="24.75" customHeight="1">
      <c r="A721" s="449"/>
      <c r="B721" s="431"/>
      <c r="C721" s="432"/>
      <c r="D721" s="433"/>
      <c r="E721" s="434"/>
      <c r="F721" s="435"/>
      <c r="G721" s="436"/>
      <c r="H721" s="437"/>
      <c r="I721" s="437"/>
      <c r="J721" s="437"/>
      <c r="K721" s="435"/>
      <c r="L721" s="450"/>
      <c r="M721" s="439"/>
      <c r="N721" s="440"/>
      <c r="O721" s="441"/>
      <c r="P721" s="442"/>
      <c r="Q721" s="443"/>
      <c r="R721" s="441"/>
      <c r="S721" s="442"/>
      <c r="T721" s="443"/>
      <c r="U721" s="444"/>
      <c r="V721" s="444"/>
      <c r="W721" s="445"/>
      <c r="X721" s="446"/>
      <c r="Y721" s="444"/>
      <c r="Z721" s="445"/>
      <c r="AA721" s="446"/>
      <c r="AB721" s="444"/>
      <c r="AC721" s="445"/>
      <c r="AD721" s="446"/>
      <c r="AE721" s="444"/>
      <c r="AF721" s="445"/>
      <c r="AG721" s="446"/>
      <c r="AH721" s="444"/>
      <c r="AI721" s="445"/>
      <c r="AJ721" s="446"/>
      <c r="AK721" s="444"/>
      <c r="AL721" s="445"/>
      <c r="AM721" s="446"/>
      <c r="AN721" s="444"/>
      <c r="AO721" s="445"/>
      <c r="AP721" s="446"/>
      <c r="AQ721" s="444"/>
      <c r="AR721" s="445"/>
      <c r="AS721" s="447" t="str">
        <f t="shared" ref="AS721:AU721" si="3585">IF($C721&lt;&gt;"",O721+R721,"")</f>
        <v/>
      </c>
      <c r="AT721" s="447" t="str">
        <f t="shared" si="3585"/>
        <v/>
      </c>
      <c r="AU721" s="447" t="str">
        <f t="shared" si="3585"/>
        <v/>
      </c>
      <c r="AV721" s="448" t="str">
        <f t="shared" si="1"/>
        <v/>
      </c>
      <c r="AW721" s="447" t="str">
        <f t="shared" ref="AW721:AY721" si="3586">IF($C721&lt;&gt;"",U721+X721,"")</f>
        <v/>
      </c>
      <c r="AX721" s="447" t="str">
        <f t="shared" si="3586"/>
        <v/>
      </c>
      <c r="AY721" s="447" t="str">
        <f t="shared" si="3586"/>
        <v/>
      </c>
      <c r="AZ721" s="448" t="str">
        <f t="shared" si="3"/>
        <v/>
      </c>
      <c r="BA721" s="447" t="str">
        <f t="shared" ref="BA721:BC721" si="3587">IF($C721&lt;&gt;"",AA721+AD721,"")</f>
        <v/>
      </c>
      <c r="BB721" s="447" t="str">
        <f t="shared" si="3587"/>
        <v/>
      </c>
      <c r="BC721" s="447" t="str">
        <f t="shared" si="3587"/>
        <v/>
      </c>
      <c r="BD721" s="448" t="str">
        <f t="shared" si="5"/>
        <v/>
      </c>
      <c r="BE721" s="447" t="str">
        <f t="shared" ref="BE721:BG721" si="3588">IF($C721&lt;&gt;"",AG721+AJ721,"")</f>
        <v/>
      </c>
      <c r="BF721" s="447" t="str">
        <f t="shared" si="3588"/>
        <v/>
      </c>
      <c r="BG721" s="447" t="str">
        <f t="shared" si="3588"/>
        <v/>
      </c>
      <c r="BH721" s="428" t="str">
        <f t="shared" si="7"/>
        <v/>
      </c>
      <c r="BI721" s="447" t="str">
        <f t="shared" ref="BI721:BK721" si="3589">IF($C721&lt;&gt;"",AJ721+AM721,"")</f>
        <v/>
      </c>
      <c r="BJ721" s="447" t="str">
        <f t="shared" si="3589"/>
        <v/>
      </c>
      <c r="BK721" s="447" t="str">
        <f t="shared" si="3589"/>
        <v/>
      </c>
      <c r="BL721" s="428" t="str">
        <f t="shared" si="9"/>
        <v/>
      </c>
    </row>
    <row r="722" spans="1:64" ht="24.75" customHeight="1">
      <c r="A722" s="449"/>
      <c r="B722" s="431"/>
      <c r="C722" s="432"/>
      <c r="D722" s="433"/>
      <c r="E722" s="434"/>
      <c r="F722" s="435"/>
      <c r="G722" s="436"/>
      <c r="H722" s="437"/>
      <c r="I722" s="437"/>
      <c r="J722" s="437"/>
      <c r="K722" s="435"/>
      <c r="L722" s="450"/>
      <c r="M722" s="439"/>
      <c r="N722" s="440"/>
      <c r="O722" s="441"/>
      <c r="P722" s="442"/>
      <c r="Q722" s="443"/>
      <c r="R722" s="441"/>
      <c r="S722" s="442"/>
      <c r="T722" s="443"/>
      <c r="U722" s="444"/>
      <c r="V722" s="444"/>
      <c r="W722" s="445"/>
      <c r="X722" s="446"/>
      <c r="Y722" s="444"/>
      <c r="Z722" s="445"/>
      <c r="AA722" s="446"/>
      <c r="AB722" s="444"/>
      <c r="AC722" s="445"/>
      <c r="AD722" s="446"/>
      <c r="AE722" s="444"/>
      <c r="AF722" s="445"/>
      <c r="AG722" s="446"/>
      <c r="AH722" s="444"/>
      <c r="AI722" s="445"/>
      <c r="AJ722" s="446"/>
      <c r="AK722" s="444"/>
      <c r="AL722" s="445"/>
      <c r="AM722" s="446"/>
      <c r="AN722" s="444"/>
      <c r="AO722" s="445"/>
      <c r="AP722" s="446"/>
      <c r="AQ722" s="444"/>
      <c r="AR722" s="445"/>
      <c r="AS722" s="447" t="str">
        <f t="shared" ref="AS722:AU722" si="3590">IF($C722&lt;&gt;"",O722+R722,"")</f>
        <v/>
      </c>
      <c r="AT722" s="447" t="str">
        <f t="shared" si="3590"/>
        <v/>
      </c>
      <c r="AU722" s="447" t="str">
        <f t="shared" si="3590"/>
        <v/>
      </c>
      <c r="AV722" s="448" t="str">
        <f t="shared" si="1"/>
        <v/>
      </c>
      <c r="AW722" s="447" t="str">
        <f t="shared" ref="AW722:AY722" si="3591">IF($C722&lt;&gt;"",U722+X722,"")</f>
        <v/>
      </c>
      <c r="AX722" s="447" t="str">
        <f t="shared" si="3591"/>
        <v/>
      </c>
      <c r="AY722" s="447" t="str">
        <f t="shared" si="3591"/>
        <v/>
      </c>
      <c r="AZ722" s="448" t="str">
        <f t="shared" si="3"/>
        <v/>
      </c>
      <c r="BA722" s="447" t="str">
        <f t="shared" ref="BA722:BC722" si="3592">IF($C722&lt;&gt;"",AA722+AD722,"")</f>
        <v/>
      </c>
      <c r="BB722" s="447" t="str">
        <f t="shared" si="3592"/>
        <v/>
      </c>
      <c r="BC722" s="447" t="str">
        <f t="shared" si="3592"/>
        <v/>
      </c>
      <c r="BD722" s="448" t="str">
        <f t="shared" si="5"/>
        <v/>
      </c>
      <c r="BE722" s="447" t="str">
        <f t="shared" ref="BE722:BG722" si="3593">IF($C722&lt;&gt;"",AG722+AJ722,"")</f>
        <v/>
      </c>
      <c r="BF722" s="447" t="str">
        <f t="shared" si="3593"/>
        <v/>
      </c>
      <c r="BG722" s="447" t="str">
        <f t="shared" si="3593"/>
        <v/>
      </c>
      <c r="BH722" s="428" t="str">
        <f t="shared" si="7"/>
        <v/>
      </c>
      <c r="BI722" s="447" t="str">
        <f t="shared" ref="BI722:BK722" si="3594">IF($C722&lt;&gt;"",AJ722+AM722,"")</f>
        <v/>
      </c>
      <c r="BJ722" s="447" t="str">
        <f t="shared" si="3594"/>
        <v/>
      </c>
      <c r="BK722" s="447" t="str">
        <f t="shared" si="3594"/>
        <v/>
      </c>
      <c r="BL722" s="428" t="str">
        <f t="shared" si="9"/>
        <v/>
      </c>
    </row>
    <row r="723" spans="1:64" ht="24.75" customHeight="1">
      <c r="A723" s="449"/>
      <c r="B723" s="431"/>
      <c r="C723" s="432"/>
      <c r="D723" s="433"/>
      <c r="E723" s="434"/>
      <c r="F723" s="435"/>
      <c r="G723" s="436"/>
      <c r="H723" s="437"/>
      <c r="I723" s="437"/>
      <c r="J723" s="437"/>
      <c r="K723" s="435"/>
      <c r="L723" s="450"/>
      <c r="M723" s="439"/>
      <c r="N723" s="440"/>
      <c r="O723" s="441"/>
      <c r="P723" s="442"/>
      <c r="Q723" s="443"/>
      <c r="R723" s="441"/>
      <c r="S723" s="442"/>
      <c r="T723" s="443"/>
      <c r="U723" s="444"/>
      <c r="V723" s="444"/>
      <c r="W723" s="445"/>
      <c r="X723" s="446"/>
      <c r="Y723" s="444"/>
      <c r="Z723" s="445"/>
      <c r="AA723" s="446"/>
      <c r="AB723" s="444"/>
      <c r="AC723" s="445"/>
      <c r="AD723" s="446"/>
      <c r="AE723" s="444"/>
      <c r="AF723" s="445"/>
      <c r="AG723" s="446"/>
      <c r="AH723" s="444"/>
      <c r="AI723" s="445"/>
      <c r="AJ723" s="446"/>
      <c r="AK723" s="444"/>
      <c r="AL723" s="445"/>
      <c r="AM723" s="446"/>
      <c r="AN723" s="444"/>
      <c r="AO723" s="445"/>
      <c r="AP723" s="446"/>
      <c r="AQ723" s="444"/>
      <c r="AR723" s="445"/>
      <c r="AS723" s="447" t="str">
        <f t="shared" ref="AS723:AU723" si="3595">IF($C723&lt;&gt;"",O723+R723,"")</f>
        <v/>
      </c>
      <c r="AT723" s="447" t="str">
        <f t="shared" si="3595"/>
        <v/>
      </c>
      <c r="AU723" s="447" t="str">
        <f t="shared" si="3595"/>
        <v/>
      </c>
      <c r="AV723" s="448" t="str">
        <f t="shared" si="1"/>
        <v/>
      </c>
      <c r="AW723" s="447" t="str">
        <f t="shared" ref="AW723:AY723" si="3596">IF($C723&lt;&gt;"",U723+X723,"")</f>
        <v/>
      </c>
      <c r="AX723" s="447" t="str">
        <f t="shared" si="3596"/>
        <v/>
      </c>
      <c r="AY723" s="447" t="str">
        <f t="shared" si="3596"/>
        <v/>
      </c>
      <c r="AZ723" s="448" t="str">
        <f t="shared" si="3"/>
        <v/>
      </c>
      <c r="BA723" s="447" t="str">
        <f t="shared" ref="BA723:BC723" si="3597">IF($C723&lt;&gt;"",AA723+AD723,"")</f>
        <v/>
      </c>
      <c r="BB723" s="447" t="str">
        <f t="shared" si="3597"/>
        <v/>
      </c>
      <c r="BC723" s="447" t="str">
        <f t="shared" si="3597"/>
        <v/>
      </c>
      <c r="BD723" s="448" t="str">
        <f t="shared" si="5"/>
        <v/>
      </c>
      <c r="BE723" s="447" t="str">
        <f t="shared" ref="BE723:BG723" si="3598">IF($C723&lt;&gt;"",AG723+AJ723,"")</f>
        <v/>
      </c>
      <c r="BF723" s="447" t="str">
        <f t="shared" si="3598"/>
        <v/>
      </c>
      <c r="BG723" s="447" t="str">
        <f t="shared" si="3598"/>
        <v/>
      </c>
      <c r="BH723" s="428" t="str">
        <f t="shared" si="7"/>
        <v/>
      </c>
      <c r="BI723" s="447" t="str">
        <f t="shared" ref="BI723:BK723" si="3599">IF($C723&lt;&gt;"",AJ723+AM723,"")</f>
        <v/>
      </c>
      <c r="BJ723" s="447" t="str">
        <f t="shared" si="3599"/>
        <v/>
      </c>
      <c r="BK723" s="447" t="str">
        <f t="shared" si="3599"/>
        <v/>
      </c>
      <c r="BL723" s="428" t="str">
        <f t="shared" si="9"/>
        <v/>
      </c>
    </row>
    <row r="724" spans="1:64" ht="24.75" customHeight="1">
      <c r="A724" s="449"/>
      <c r="B724" s="431"/>
      <c r="C724" s="432"/>
      <c r="D724" s="433"/>
      <c r="E724" s="434"/>
      <c r="F724" s="435"/>
      <c r="G724" s="436"/>
      <c r="H724" s="437"/>
      <c r="I724" s="437"/>
      <c r="J724" s="437"/>
      <c r="K724" s="435"/>
      <c r="L724" s="450"/>
      <c r="M724" s="439"/>
      <c r="N724" s="440"/>
      <c r="O724" s="441"/>
      <c r="P724" s="442"/>
      <c r="Q724" s="443"/>
      <c r="R724" s="441"/>
      <c r="S724" s="442"/>
      <c r="T724" s="443"/>
      <c r="U724" s="444"/>
      <c r="V724" s="444"/>
      <c r="W724" s="445"/>
      <c r="X724" s="446"/>
      <c r="Y724" s="444"/>
      <c r="Z724" s="445"/>
      <c r="AA724" s="446"/>
      <c r="AB724" s="444"/>
      <c r="AC724" s="445"/>
      <c r="AD724" s="446"/>
      <c r="AE724" s="444"/>
      <c r="AF724" s="445"/>
      <c r="AG724" s="446"/>
      <c r="AH724" s="444"/>
      <c r="AI724" s="445"/>
      <c r="AJ724" s="446"/>
      <c r="AK724" s="444"/>
      <c r="AL724" s="445"/>
      <c r="AM724" s="446"/>
      <c r="AN724" s="444"/>
      <c r="AO724" s="445"/>
      <c r="AP724" s="446"/>
      <c r="AQ724" s="444"/>
      <c r="AR724" s="445"/>
      <c r="AS724" s="447" t="str">
        <f t="shared" ref="AS724:AU724" si="3600">IF($C724&lt;&gt;"",O724+R724,"")</f>
        <v/>
      </c>
      <c r="AT724" s="447" t="str">
        <f t="shared" si="3600"/>
        <v/>
      </c>
      <c r="AU724" s="447" t="str">
        <f t="shared" si="3600"/>
        <v/>
      </c>
      <c r="AV724" s="448" t="str">
        <f t="shared" si="1"/>
        <v/>
      </c>
      <c r="AW724" s="447" t="str">
        <f t="shared" ref="AW724:AY724" si="3601">IF($C724&lt;&gt;"",U724+X724,"")</f>
        <v/>
      </c>
      <c r="AX724" s="447" t="str">
        <f t="shared" si="3601"/>
        <v/>
      </c>
      <c r="AY724" s="447" t="str">
        <f t="shared" si="3601"/>
        <v/>
      </c>
      <c r="AZ724" s="448" t="str">
        <f t="shared" si="3"/>
        <v/>
      </c>
      <c r="BA724" s="447" t="str">
        <f t="shared" ref="BA724:BC724" si="3602">IF($C724&lt;&gt;"",AA724+AD724,"")</f>
        <v/>
      </c>
      <c r="BB724" s="447" t="str">
        <f t="shared" si="3602"/>
        <v/>
      </c>
      <c r="BC724" s="447" t="str">
        <f t="shared" si="3602"/>
        <v/>
      </c>
      <c r="BD724" s="448" t="str">
        <f t="shared" si="5"/>
        <v/>
      </c>
      <c r="BE724" s="447" t="str">
        <f t="shared" ref="BE724:BG724" si="3603">IF($C724&lt;&gt;"",AG724+AJ724,"")</f>
        <v/>
      </c>
      <c r="BF724" s="447" t="str">
        <f t="shared" si="3603"/>
        <v/>
      </c>
      <c r="BG724" s="447" t="str">
        <f t="shared" si="3603"/>
        <v/>
      </c>
      <c r="BH724" s="428" t="str">
        <f t="shared" si="7"/>
        <v/>
      </c>
      <c r="BI724" s="447" t="str">
        <f t="shared" ref="BI724:BK724" si="3604">IF($C724&lt;&gt;"",AJ724+AM724,"")</f>
        <v/>
      </c>
      <c r="BJ724" s="447" t="str">
        <f t="shared" si="3604"/>
        <v/>
      </c>
      <c r="BK724" s="447" t="str">
        <f t="shared" si="3604"/>
        <v/>
      </c>
      <c r="BL724" s="428" t="str">
        <f t="shared" si="9"/>
        <v/>
      </c>
    </row>
    <row r="725" spans="1:64" ht="24.75" customHeight="1">
      <c r="A725" s="449"/>
      <c r="B725" s="431"/>
      <c r="C725" s="432"/>
      <c r="D725" s="433"/>
      <c r="E725" s="434"/>
      <c r="F725" s="435"/>
      <c r="G725" s="436"/>
      <c r="H725" s="437"/>
      <c r="I725" s="437"/>
      <c r="J725" s="437"/>
      <c r="K725" s="435"/>
      <c r="L725" s="450"/>
      <c r="M725" s="439"/>
      <c r="N725" s="440"/>
      <c r="O725" s="441"/>
      <c r="P725" s="442"/>
      <c r="Q725" s="443"/>
      <c r="R725" s="441"/>
      <c r="S725" s="442"/>
      <c r="T725" s="443"/>
      <c r="U725" s="444"/>
      <c r="V725" s="444"/>
      <c r="W725" s="445"/>
      <c r="X725" s="446"/>
      <c r="Y725" s="444"/>
      <c r="Z725" s="445"/>
      <c r="AA725" s="446"/>
      <c r="AB725" s="444"/>
      <c r="AC725" s="445"/>
      <c r="AD725" s="446"/>
      <c r="AE725" s="444"/>
      <c r="AF725" s="445"/>
      <c r="AG725" s="446"/>
      <c r="AH725" s="444"/>
      <c r="AI725" s="445"/>
      <c r="AJ725" s="446"/>
      <c r="AK725" s="444"/>
      <c r="AL725" s="445"/>
      <c r="AM725" s="446"/>
      <c r="AN725" s="444"/>
      <c r="AO725" s="445"/>
      <c r="AP725" s="446"/>
      <c r="AQ725" s="444"/>
      <c r="AR725" s="445"/>
      <c r="AS725" s="447" t="str">
        <f t="shared" ref="AS725:AU725" si="3605">IF($C725&lt;&gt;"",O725+R725,"")</f>
        <v/>
      </c>
      <c r="AT725" s="447" t="str">
        <f t="shared" si="3605"/>
        <v/>
      </c>
      <c r="AU725" s="447" t="str">
        <f t="shared" si="3605"/>
        <v/>
      </c>
      <c r="AV725" s="448" t="str">
        <f t="shared" si="1"/>
        <v/>
      </c>
      <c r="AW725" s="447" t="str">
        <f t="shared" ref="AW725:AY725" si="3606">IF($C725&lt;&gt;"",U725+X725,"")</f>
        <v/>
      </c>
      <c r="AX725" s="447" t="str">
        <f t="shared" si="3606"/>
        <v/>
      </c>
      <c r="AY725" s="447" t="str">
        <f t="shared" si="3606"/>
        <v/>
      </c>
      <c r="AZ725" s="448" t="str">
        <f t="shared" si="3"/>
        <v/>
      </c>
      <c r="BA725" s="447" t="str">
        <f t="shared" ref="BA725:BC725" si="3607">IF($C725&lt;&gt;"",AA725+AD725,"")</f>
        <v/>
      </c>
      <c r="BB725" s="447" t="str">
        <f t="shared" si="3607"/>
        <v/>
      </c>
      <c r="BC725" s="447" t="str">
        <f t="shared" si="3607"/>
        <v/>
      </c>
      <c r="BD725" s="448" t="str">
        <f t="shared" si="5"/>
        <v/>
      </c>
      <c r="BE725" s="447" t="str">
        <f t="shared" ref="BE725:BG725" si="3608">IF($C725&lt;&gt;"",AG725+AJ725,"")</f>
        <v/>
      </c>
      <c r="BF725" s="447" t="str">
        <f t="shared" si="3608"/>
        <v/>
      </c>
      <c r="BG725" s="447" t="str">
        <f t="shared" si="3608"/>
        <v/>
      </c>
      <c r="BH725" s="428" t="str">
        <f t="shared" si="7"/>
        <v/>
      </c>
      <c r="BI725" s="447" t="str">
        <f t="shared" ref="BI725:BK725" si="3609">IF($C725&lt;&gt;"",AJ725+AM725,"")</f>
        <v/>
      </c>
      <c r="BJ725" s="447" t="str">
        <f t="shared" si="3609"/>
        <v/>
      </c>
      <c r="BK725" s="447" t="str">
        <f t="shared" si="3609"/>
        <v/>
      </c>
      <c r="BL725" s="428" t="str">
        <f t="shared" si="9"/>
        <v/>
      </c>
    </row>
    <row r="726" spans="1:64" ht="24.75" customHeight="1">
      <c r="A726" s="449"/>
      <c r="B726" s="431"/>
      <c r="C726" s="432"/>
      <c r="D726" s="433"/>
      <c r="E726" s="434"/>
      <c r="F726" s="435"/>
      <c r="G726" s="436"/>
      <c r="H726" s="437"/>
      <c r="I726" s="437"/>
      <c r="J726" s="437"/>
      <c r="K726" s="435"/>
      <c r="L726" s="450"/>
      <c r="M726" s="439"/>
      <c r="N726" s="440"/>
      <c r="O726" s="441"/>
      <c r="P726" s="442"/>
      <c r="Q726" s="443"/>
      <c r="R726" s="441"/>
      <c r="S726" s="442"/>
      <c r="T726" s="443"/>
      <c r="U726" s="444"/>
      <c r="V726" s="444"/>
      <c r="W726" s="445"/>
      <c r="X726" s="446"/>
      <c r="Y726" s="444"/>
      <c r="Z726" s="445"/>
      <c r="AA726" s="446"/>
      <c r="AB726" s="444"/>
      <c r="AC726" s="445"/>
      <c r="AD726" s="446"/>
      <c r="AE726" s="444"/>
      <c r="AF726" s="445"/>
      <c r="AG726" s="446"/>
      <c r="AH726" s="444"/>
      <c r="AI726" s="445"/>
      <c r="AJ726" s="446"/>
      <c r="AK726" s="444"/>
      <c r="AL726" s="445"/>
      <c r="AM726" s="446"/>
      <c r="AN726" s="444"/>
      <c r="AO726" s="445"/>
      <c r="AP726" s="446"/>
      <c r="AQ726" s="444"/>
      <c r="AR726" s="445"/>
      <c r="AS726" s="447" t="str">
        <f t="shared" ref="AS726:AU726" si="3610">IF($C726&lt;&gt;"",O726+R726,"")</f>
        <v/>
      </c>
      <c r="AT726" s="447" t="str">
        <f t="shared" si="3610"/>
        <v/>
      </c>
      <c r="AU726" s="447" t="str">
        <f t="shared" si="3610"/>
        <v/>
      </c>
      <c r="AV726" s="448" t="str">
        <f t="shared" si="1"/>
        <v/>
      </c>
      <c r="AW726" s="447" t="str">
        <f t="shared" ref="AW726:AY726" si="3611">IF($C726&lt;&gt;"",U726+X726,"")</f>
        <v/>
      </c>
      <c r="AX726" s="447" t="str">
        <f t="shared" si="3611"/>
        <v/>
      </c>
      <c r="AY726" s="447" t="str">
        <f t="shared" si="3611"/>
        <v/>
      </c>
      <c r="AZ726" s="448" t="str">
        <f t="shared" si="3"/>
        <v/>
      </c>
      <c r="BA726" s="447" t="str">
        <f t="shared" ref="BA726:BC726" si="3612">IF($C726&lt;&gt;"",AA726+AD726,"")</f>
        <v/>
      </c>
      <c r="BB726" s="447" t="str">
        <f t="shared" si="3612"/>
        <v/>
      </c>
      <c r="BC726" s="447" t="str">
        <f t="shared" si="3612"/>
        <v/>
      </c>
      <c r="BD726" s="448" t="str">
        <f t="shared" si="5"/>
        <v/>
      </c>
      <c r="BE726" s="447" t="str">
        <f t="shared" ref="BE726:BG726" si="3613">IF($C726&lt;&gt;"",AG726+AJ726,"")</f>
        <v/>
      </c>
      <c r="BF726" s="447" t="str">
        <f t="shared" si="3613"/>
        <v/>
      </c>
      <c r="BG726" s="447" t="str">
        <f t="shared" si="3613"/>
        <v/>
      </c>
      <c r="BH726" s="428" t="str">
        <f t="shared" si="7"/>
        <v/>
      </c>
      <c r="BI726" s="447" t="str">
        <f t="shared" ref="BI726:BK726" si="3614">IF($C726&lt;&gt;"",AJ726+AM726,"")</f>
        <v/>
      </c>
      <c r="BJ726" s="447" t="str">
        <f t="shared" si="3614"/>
        <v/>
      </c>
      <c r="BK726" s="447" t="str">
        <f t="shared" si="3614"/>
        <v/>
      </c>
      <c r="BL726" s="428" t="str">
        <f t="shared" si="9"/>
        <v/>
      </c>
    </row>
    <row r="727" spans="1:64" ht="24.75" customHeight="1">
      <c r="A727" s="449"/>
      <c r="B727" s="431"/>
      <c r="C727" s="432"/>
      <c r="D727" s="433"/>
      <c r="E727" s="434"/>
      <c r="F727" s="435"/>
      <c r="G727" s="436"/>
      <c r="H727" s="437"/>
      <c r="I727" s="437"/>
      <c r="J727" s="437"/>
      <c r="K727" s="435"/>
      <c r="L727" s="450"/>
      <c r="M727" s="439"/>
      <c r="N727" s="440"/>
      <c r="O727" s="441"/>
      <c r="P727" s="442"/>
      <c r="Q727" s="443"/>
      <c r="R727" s="441"/>
      <c r="S727" s="442"/>
      <c r="T727" s="443"/>
      <c r="U727" s="444"/>
      <c r="V727" s="444"/>
      <c r="W727" s="445"/>
      <c r="X727" s="446"/>
      <c r="Y727" s="444"/>
      <c r="Z727" s="445"/>
      <c r="AA727" s="446"/>
      <c r="AB727" s="444"/>
      <c r="AC727" s="445"/>
      <c r="AD727" s="446"/>
      <c r="AE727" s="444"/>
      <c r="AF727" s="445"/>
      <c r="AG727" s="446"/>
      <c r="AH727" s="444"/>
      <c r="AI727" s="445"/>
      <c r="AJ727" s="446"/>
      <c r="AK727" s="444"/>
      <c r="AL727" s="445"/>
      <c r="AM727" s="446"/>
      <c r="AN727" s="444"/>
      <c r="AO727" s="445"/>
      <c r="AP727" s="446"/>
      <c r="AQ727" s="444"/>
      <c r="AR727" s="445"/>
      <c r="AS727" s="447" t="str">
        <f t="shared" ref="AS727:AU727" si="3615">IF($C727&lt;&gt;"",O727+R727,"")</f>
        <v/>
      </c>
      <c r="AT727" s="447" t="str">
        <f t="shared" si="3615"/>
        <v/>
      </c>
      <c r="AU727" s="447" t="str">
        <f t="shared" si="3615"/>
        <v/>
      </c>
      <c r="AV727" s="448" t="str">
        <f t="shared" si="1"/>
        <v/>
      </c>
      <c r="AW727" s="447" t="str">
        <f t="shared" ref="AW727:AY727" si="3616">IF($C727&lt;&gt;"",U727+X727,"")</f>
        <v/>
      </c>
      <c r="AX727" s="447" t="str">
        <f t="shared" si="3616"/>
        <v/>
      </c>
      <c r="AY727" s="447" t="str">
        <f t="shared" si="3616"/>
        <v/>
      </c>
      <c r="AZ727" s="448" t="str">
        <f t="shared" si="3"/>
        <v/>
      </c>
      <c r="BA727" s="447" t="str">
        <f t="shared" ref="BA727:BC727" si="3617">IF($C727&lt;&gt;"",AA727+AD727,"")</f>
        <v/>
      </c>
      <c r="BB727" s="447" t="str">
        <f t="shared" si="3617"/>
        <v/>
      </c>
      <c r="BC727" s="447" t="str">
        <f t="shared" si="3617"/>
        <v/>
      </c>
      <c r="BD727" s="448" t="str">
        <f t="shared" si="5"/>
        <v/>
      </c>
      <c r="BE727" s="447" t="str">
        <f t="shared" ref="BE727:BG727" si="3618">IF($C727&lt;&gt;"",AG727+AJ727,"")</f>
        <v/>
      </c>
      <c r="BF727" s="447" t="str">
        <f t="shared" si="3618"/>
        <v/>
      </c>
      <c r="BG727" s="447" t="str">
        <f t="shared" si="3618"/>
        <v/>
      </c>
      <c r="BH727" s="428" t="str">
        <f t="shared" si="7"/>
        <v/>
      </c>
      <c r="BI727" s="447" t="str">
        <f t="shared" ref="BI727:BK727" si="3619">IF($C727&lt;&gt;"",AJ727+AM727,"")</f>
        <v/>
      </c>
      <c r="BJ727" s="447" t="str">
        <f t="shared" si="3619"/>
        <v/>
      </c>
      <c r="BK727" s="447" t="str">
        <f t="shared" si="3619"/>
        <v/>
      </c>
      <c r="BL727" s="428" t="str">
        <f t="shared" si="9"/>
        <v/>
      </c>
    </row>
    <row r="728" spans="1:64" ht="24.75" customHeight="1">
      <c r="A728" s="449"/>
      <c r="B728" s="431"/>
      <c r="C728" s="432"/>
      <c r="D728" s="433"/>
      <c r="E728" s="434"/>
      <c r="F728" s="435"/>
      <c r="G728" s="436"/>
      <c r="H728" s="437"/>
      <c r="I728" s="437"/>
      <c r="J728" s="437"/>
      <c r="K728" s="435"/>
      <c r="L728" s="450"/>
      <c r="M728" s="439"/>
      <c r="N728" s="440"/>
      <c r="O728" s="441"/>
      <c r="P728" s="442"/>
      <c r="Q728" s="443"/>
      <c r="R728" s="441"/>
      <c r="S728" s="442"/>
      <c r="T728" s="443"/>
      <c r="U728" s="444"/>
      <c r="V728" s="444"/>
      <c r="W728" s="445"/>
      <c r="X728" s="446"/>
      <c r="Y728" s="444"/>
      <c r="Z728" s="445"/>
      <c r="AA728" s="446"/>
      <c r="AB728" s="444"/>
      <c r="AC728" s="445"/>
      <c r="AD728" s="446"/>
      <c r="AE728" s="444"/>
      <c r="AF728" s="445"/>
      <c r="AG728" s="446"/>
      <c r="AH728" s="444"/>
      <c r="AI728" s="445"/>
      <c r="AJ728" s="446"/>
      <c r="AK728" s="444"/>
      <c r="AL728" s="445"/>
      <c r="AM728" s="446"/>
      <c r="AN728" s="444"/>
      <c r="AO728" s="445"/>
      <c r="AP728" s="446"/>
      <c r="AQ728" s="444"/>
      <c r="AR728" s="445"/>
      <c r="AS728" s="447" t="str">
        <f t="shared" ref="AS728:AU728" si="3620">IF($C728&lt;&gt;"",O728+R728,"")</f>
        <v/>
      </c>
      <c r="AT728" s="447" t="str">
        <f t="shared" si="3620"/>
        <v/>
      </c>
      <c r="AU728" s="447" t="str">
        <f t="shared" si="3620"/>
        <v/>
      </c>
      <c r="AV728" s="448" t="str">
        <f t="shared" si="1"/>
        <v/>
      </c>
      <c r="AW728" s="447" t="str">
        <f t="shared" ref="AW728:AY728" si="3621">IF($C728&lt;&gt;"",U728+X728,"")</f>
        <v/>
      </c>
      <c r="AX728" s="447" t="str">
        <f t="shared" si="3621"/>
        <v/>
      </c>
      <c r="AY728" s="447" t="str">
        <f t="shared" si="3621"/>
        <v/>
      </c>
      <c r="AZ728" s="448" t="str">
        <f t="shared" si="3"/>
        <v/>
      </c>
      <c r="BA728" s="447" t="str">
        <f t="shared" ref="BA728:BC728" si="3622">IF($C728&lt;&gt;"",AA728+AD728,"")</f>
        <v/>
      </c>
      <c r="BB728" s="447" t="str">
        <f t="shared" si="3622"/>
        <v/>
      </c>
      <c r="BC728" s="447" t="str">
        <f t="shared" si="3622"/>
        <v/>
      </c>
      <c r="BD728" s="448" t="str">
        <f t="shared" si="5"/>
        <v/>
      </c>
      <c r="BE728" s="447" t="str">
        <f t="shared" ref="BE728:BG728" si="3623">IF($C728&lt;&gt;"",AG728+AJ728,"")</f>
        <v/>
      </c>
      <c r="BF728" s="447" t="str">
        <f t="shared" si="3623"/>
        <v/>
      </c>
      <c r="BG728" s="447" t="str">
        <f t="shared" si="3623"/>
        <v/>
      </c>
      <c r="BH728" s="428" t="str">
        <f t="shared" si="7"/>
        <v/>
      </c>
      <c r="BI728" s="447" t="str">
        <f t="shared" ref="BI728:BK728" si="3624">IF($C728&lt;&gt;"",AJ728+AM728,"")</f>
        <v/>
      </c>
      <c r="BJ728" s="447" t="str">
        <f t="shared" si="3624"/>
        <v/>
      </c>
      <c r="BK728" s="447" t="str">
        <f t="shared" si="3624"/>
        <v/>
      </c>
      <c r="BL728" s="428" t="str">
        <f t="shared" si="9"/>
        <v/>
      </c>
    </row>
    <row r="729" spans="1:64" ht="24.75" customHeight="1">
      <c r="A729" s="449"/>
      <c r="B729" s="431"/>
      <c r="C729" s="432"/>
      <c r="D729" s="433"/>
      <c r="E729" s="434"/>
      <c r="F729" s="435"/>
      <c r="G729" s="436"/>
      <c r="H729" s="437"/>
      <c r="I729" s="437"/>
      <c r="J729" s="437"/>
      <c r="K729" s="435"/>
      <c r="L729" s="450"/>
      <c r="M729" s="439"/>
      <c r="N729" s="440"/>
      <c r="O729" s="441"/>
      <c r="P729" s="442"/>
      <c r="Q729" s="443"/>
      <c r="R729" s="441"/>
      <c r="S729" s="442"/>
      <c r="T729" s="443"/>
      <c r="U729" s="444"/>
      <c r="V729" s="444"/>
      <c r="W729" s="445"/>
      <c r="X729" s="446"/>
      <c r="Y729" s="444"/>
      <c r="Z729" s="445"/>
      <c r="AA729" s="446"/>
      <c r="AB729" s="444"/>
      <c r="AC729" s="445"/>
      <c r="AD729" s="446"/>
      <c r="AE729" s="444"/>
      <c r="AF729" s="445"/>
      <c r="AG729" s="446"/>
      <c r="AH729" s="444"/>
      <c r="AI729" s="445"/>
      <c r="AJ729" s="446"/>
      <c r="AK729" s="444"/>
      <c r="AL729" s="445"/>
      <c r="AM729" s="446"/>
      <c r="AN729" s="444"/>
      <c r="AO729" s="445"/>
      <c r="AP729" s="446"/>
      <c r="AQ729" s="444"/>
      <c r="AR729" s="445"/>
      <c r="AS729" s="447" t="str">
        <f t="shared" ref="AS729:AU729" si="3625">IF($C729&lt;&gt;"",O729+R729,"")</f>
        <v/>
      </c>
      <c r="AT729" s="447" t="str">
        <f t="shared" si="3625"/>
        <v/>
      </c>
      <c r="AU729" s="447" t="str">
        <f t="shared" si="3625"/>
        <v/>
      </c>
      <c r="AV729" s="448" t="str">
        <f t="shared" si="1"/>
        <v/>
      </c>
      <c r="AW729" s="447" t="str">
        <f t="shared" ref="AW729:AY729" si="3626">IF($C729&lt;&gt;"",U729+X729,"")</f>
        <v/>
      </c>
      <c r="AX729" s="447" t="str">
        <f t="shared" si="3626"/>
        <v/>
      </c>
      <c r="AY729" s="447" t="str">
        <f t="shared" si="3626"/>
        <v/>
      </c>
      <c r="AZ729" s="448" t="str">
        <f t="shared" si="3"/>
        <v/>
      </c>
      <c r="BA729" s="447" t="str">
        <f t="shared" ref="BA729:BC729" si="3627">IF($C729&lt;&gt;"",AA729+AD729,"")</f>
        <v/>
      </c>
      <c r="BB729" s="447" t="str">
        <f t="shared" si="3627"/>
        <v/>
      </c>
      <c r="BC729" s="447" t="str">
        <f t="shared" si="3627"/>
        <v/>
      </c>
      <c r="BD729" s="448" t="str">
        <f t="shared" si="5"/>
        <v/>
      </c>
      <c r="BE729" s="447" t="str">
        <f t="shared" ref="BE729:BG729" si="3628">IF($C729&lt;&gt;"",AG729+AJ729,"")</f>
        <v/>
      </c>
      <c r="BF729" s="447" t="str">
        <f t="shared" si="3628"/>
        <v/>
      </c>
      <c r="BG729" s="447" t="str">
        <f t="shared" si="3628"/>
        <v/>
      </c>
      <c r="BH729" s="428" t="str">
        <f t="shared" si="7"/>
        <v/>
      </c>
      <c r="BI729" s="447" t="str">
        <f t="shared" ref="BI729:BK729" si="3629">IF($C729&lt;&gt;"",AJ729+AM729,"")</f>
        <v/>
      </c>
      <c r="BJ729" s="447" t="str">
        <f t="shared" si="3629"/>
        <v/>
      </c>
      <c r="BK729" s="447" t="str">
        <f t="shared" si="3629"/>
        <v/>
      </c>
      <c r="BL729" s="428" t="str">
        <f t="shared" si="9"/>
        <v/>
      </c>
    </row>
    <row r="730" spans="1:64" ht="24.75" customHeight="1">
      <c r="A730" s="449"/>
      <c r="B730" s="431"/>
      <c r="C730" s="432"/>
      <c r="D730" s="433"/>
      <c r="E730" s="434"/>
      <c r="F730" s="435"/>
      <c r="G730" s="436"/>
      <c r="H730" s="437"/>
      <c r="I730" s="437"/>
      <c r="J730" s="437"/>
      <c r="K730" s="435"/>
      <c r="L730" s="450"/>
      <c r="M730" s="439"/>
      <c r="N730" s="440"/>
      <c r="O730" s="441"/>
      <c r="P730" s="442"/>
      <c r="Q730" s="443"/>
      <c r="R730" s="441"/>
      <c r="S730" s="442"/>
      <c r="T730" s="443"/>
      <c r="U730" s="444"/>
      <c r="V730" s="444"/>
      <c r="W730" s="445"/>
      <c r="X730" s="446"/>
      <c r="Y730" s="444"/>
      <c r="Z730" s="445"/>
      <c r="AA730" s="446"/>
      <c r="AB730" s="444"/>
      <c r="AC730" s="445"/>
      <c r="AD730" s="446"/>
      <c r="AE730" s="444"/>
      <c r="AF730" s="445"/>
      <c r="AG730" s="446"/>
      <c r="AH730" s="444"/>
      <c r="AI730" s="445"/>
      <c r="AJ730" s="446"/>
      <c r="AK730" s="444"/>
      <c r="AL730" s="445"/>
      <c r="AM730" s="446"/>
      <c r="AN730" s="444"/>
      <c r="AO730" s="445"/>
      <c r="AP730" s="446"/>
      <c r="AQ730" s="444"/>
      <c r="AR730" s="445"/>
      <c r="AS730" s="447" t="str">
        <f t="shared" ref="AS730:AU730" si="3630">IF($C730&lt;&gt;"",O730+R730,"")</f>
        <v/>
      </c>
      <c r="AT730" s="447" t="str">
        <f t="shared" si="3630"/>
        <v/>
      </c>
      <c r="AU730" s="447" t="str">
        <f t="shared" si="3630"/>
        <v/>
      </c>
      <c r="AV730" s="448" t="str">
        <f t="shared" si="1"/>
        <v/>
      </c>
      <c r="AW730" s="447" t="str">
        <f t="shared" ref="AW730:AY730" si="3631">IF($C730&lt;&gt;"",U730+X730,"")</f>
        <v/>
      </c>
      <c r="AX730" s="447" t="str">
        <f t="shared" si="3631"/>
        <v/>
      </c>
      <c r="AY730" s="447" t="str">
        <f t="shared" si="3631"/>
        <v/>
      </c>
      <c r="AZ730" s="448" t="str">
        <f t="shared" si="3"/>
        <v/>
      </c>
      <c r="BA730" s="447" t="str">
        <f t="shared" ref="BA730:BC730" si="3632">IF($C730&lt;&gt;"",AA730+AD730,"")</f>
        <v/>
      </c>
      <c r="BB730" s="447" t="str">
        <f t="shared" si="3632"/>
        <v/>
      </c>
      <c r="BC730" s="447" t="str">
        <f t="shared" si="3632"/>
        <v/>
      </c>
      <c r="BD730" s="448" t="str">
        <f t="shared" si="5"/>
        <v/>
      </c>
      <c r="BE730" s="447" t="str">
        <f t="shared" ref="BE730:BG730" si="3633">IF($C730&lt;&gt;"",AG730+AJ730,"")</f>
        <v/>
      </c>
      <c r="BF730" s="447" t="str">
        <f t="shared" si="3633"/>
        <v/>
      </c>
      <c r="BG730" s="447" t="str">
        <f t="shared" si="3633"/>
        <v/>
      </c>
      <c r="BH730" s="428" t="str">
        <f t="shared" si="7"/>
        <v/>
      </c>
      <c r="BI730" s="447" t="str">
        <f t="shared" ref="BI730:BK730" si="3634">IF($C730&lt;&gt;"",AJ730+AM730,"")</f>
        <v/>
      </c>
      <c r="BJ730" s="447" t="str">
        <f t="shared" si="3634"/>
        <v/>
      </c>
      <c r="BK730" s="447" t="str">
        <f t="shared" si="3634"/>
        <v/>
      </c>
      <c r="BL730" s="428" t="str">
        <f t="shared" si="9"/>
        <v/>
      </c>
    </row>
    <row r="731" spans="1:64" ht="24.75" customHeight="1">
      <c r="A731" s="449"/>
      <c r="B731" s="431"/>
      <c r="C731" s="432"/>
      <c r="D731" s="433"/>
      <c r="E731" s="434"/>
      <c r="F731" s="435"/>
      <c r="G731" s="436"/>
      <c r="H731" s="437"/>
      <c r="I731" s="437"/>
      <c r="J731" s="437"/>
      <c r="K731" s="435"/>
      <c r="L731" s="450"/>
      <c r="M731" s="439"/>
      <c r="N731" s="440"/>
      <c r="O731" s="441"/>
      <c r="P731" s="442"/>
      <c r="Q731" s="443"/>
      <c r="R731" s="441"/>
      <c r="S731" s="442"/>
      <c r="T731" s="443"/>
      <c r="U731" s="444"/>
      <c r="V731" s="444"/>
      <c r="W731" s="445"/>
      <c r="X731" s="446"/>
      <c r="Y731" s="444"/>
      <c r="Z731" s="445"/>
      <c r="AA731" s="446"/>
      <c r="AB731" s="444"/>
      <c r="AC731" s="445"/>
      <c r="AD731" s="446"/>
      <c r="AE731" s="444"/>
      <c r="AF731" s="445"/>
      <c r="AG731" s="446"/>
      <c r="AH731" s="444"/>
      <c r="AI731" s="445"/>
      <c r="AJ731" s="446"/>
      <c r="AK731" s="444"/>
      <c r="AL731" s="445"/>
      <c r="AM731" s="446"/>
      <c r="AN731" s="444"/>
      <c r="AO731" s="445"/>
      <c r="AP731" s="446"/>
      <c r="AQ731" s="444"/>
      <c r="AR731" s="445"/>
      <c r="AS731" s="447" t="str">
        <f t="shared" ref="AS731:AU731" si="3635">IF($C731&lt;&gt;"",O731+R731,"")</f>
        <v/>
      </c>
      <c r="AT731" s="447" t="str">
        <f t="shared" si="3635"/>
        <v/>
      </c>
      <c r="AU731" s="447" t="str">
        <f t="shared" si="3635"/>
        <v/>
      </c>
      <c r="AV731" s="448" t="str">
        <f t="shared" si="1"/>
        <v/>
      </c>
      <c r="AW731" s="447" t="str">
        <f t="shared" ref="AW731:AY731" si="3636">IF($C731&lt;&gt;"",U731+X731,"")</f>
        <v/>
      </c>
      <c r="AX731" s="447" t="str">
        <f t="shared" si="3636"/>
        <v/>
      </c>
      <c r="AY731" s="447" t="str">
        <f t="shared" si="3636"/>
        <v/>
      </c>
      <c r="AZ731" s="448" t="str">
        <f t="shared" si="3"/>
        <v/>
      </c>
      <c r="BA731" s="447" t="str">
        <f t="shared" ref="BA731:BC731" si="3637">IF($C731&lt;&gt;"",AA731+AD731,"")</f>
        <v/>
      </c>
      <c r="BB731" s="447" t="str">
        <f t="shared" si="3637"/>
        <v/>
      </c>
      <c r="BC731" s="447" t="str">
        <f t="shared" si="3637"/>
        <v/>
      </c>
      <c r="BD731" s="448" t="str">
        <f t="shared" si="5"/>
        <v/>
      </c>
      <c r="BE731" s="447" t="str">
        <f t="shared" ref="BE731:BG731" si="3638">IF($C731&lt;&gt;"",AG731+AJ731,"")</f>
        <v/>
      </c>
      <c r="BF731" s="447" t="str">
        <f t="shared" si="3638"/>
        <v/>
      </c>
      <c r="BG731" s="447" t="str">
        <f t="shared" si="3638"/>
        <v/>
      </c>
      <c r="BH731" s="428" t="str">
        <f t="shared" si="7"/>
        <v/>
      </c>
      <c r="BI731" s="447" t="str">
        <f t="shared" ref="BI731:BK731" si="3639">IF($C731&lt;&gt;"",AJ731+AM731,"")</f>
        <v/>
      </c>
      <c r="BJ731" s="447" t="str">
        <f t="shared" si="3639"/>
        <v/>
      </c>
      <c r="BK731" s="447" t="str">
        <f t="shared" si="3639"/>
        <v/>
      </c>
      <c r="BL731" s="428" t="str">
        <f t="shared" si="9"/>
        <v/>
      </c>
    </row>
    <row r="732" spans="1:64" ht="24.75" customHeight="1">
      <c r="A732" s="449"/>
      <c r="B732" s="431"/>
      <c r="C732" s="432"/>
      <c r="D732" s="433"/>
      <c r="E732" s="434"/>
      <c r="F732" s="435"/>
      <c r="G732" s="436"/>
      <c r="H732" s="437"/>
      <c r="I732" s="437"/>
      <c r="J732" s="437"/>
      <c r="K732" s="435"/>
      <c r="L732" s="450"/>
      <c r="M732" s="439"/>
      <c r="N732" s="440"/>
      <c r="O732" s="441"/>
      <c r="P732" s="442"/>
      <c r="Q732" s="443"/>
      <c r="R732" s="441"/>
      <c r="S732" s="442"/>
      <c r="T732" s="443"/>
      <c r="U732" s="444"/>
      <c r="V732" s="444"/>
      <c r="W732" s="445"/>
      <c r="X732" s="446"/>
      <c r="Y732" s="444"/>
      <c r="Z732" s="445"/>
      <c r="AA732" s="446"/>
      <c r="AB732" s="444"/>
      <c r="AC732" s="445"/>
      <c r="AD732" s="446"/>
      <c r="AE732" s="444"/>
      <c r="AF732" s="445"/>
      <c r="AG732" s="446"/>
      <c r="AH732" s="444"/>
      <c r="AI732" s="445"/>
      <c r="AJ732" s="446"/>
      <c r="AK732" s="444"/>
      <c r="AL732" s="445"/>
      <c r="AM732" s="446"/>
      <c r="AN732" s="444"/>
      <c r="AO732" s="445"/>
      <c r="AP732" s="446"/>
      <c r="AQ732" s="444"/>
      <c r="AR732" s="445"/>
      <c r="AS732" s="447" t="str">
        <f t="shared" ref="AS732:AU732" si="3640">IF($C732&lt;&gt;"",O732+R732,"")</f>
        <v/>
      </c>
      <c r="AT732" s="447" t="str">
        <f t="shared" si="3640"/>
        <v/>
      </c>
      <c r="AU732" s="447" t="str">
        <f t="shared" si="3640"/>
        <v/>
      </c>
      <c r="AV732" s="448" t="str">
        <f t="shared" si="1"/>
        <v/>
      </c>
      <c r="AW732" s="447" t="str">
        <f t="shared" ref="AW732:AY732" si="3641">IF($C732&lt;&gt;"",U732+X732,"")</f>
        <v/>
      </c>
      <c r="AX732" s="447" t="str">
        <f t="shared" si="3641"/>
        <v/>
      </c>
      <c r="AY732" s="447" t="str">
        <f t="shared" si="3641"/>
        <v/>
      </c>
      <c r="AZ732" s="448" t="str">
        <f t="shared" si="3"/>
        <v/>
      </c>
      <c r="BA732" s="447" t="str">
        <f t="shared" ref="BA732:BC732" si="3642">IF($C732&lt;&gt;"",AA732+AD732,"")</f>
        <v/>
      </c>
      <c r="BB732" s="447" t="str">
        <f t="shared" si="3642"/>
        <v/>
      </c>
      <c r="BC732" s="447" t="str">
        <f t="shared" si="3642"/>
        <v/>
      </c>
      <c r="BD732" s="448" t="str">
        <f t="shared" si="5"/>
        <v/>
      </c>
      <c r="BE732" s="447" t="str">
        <f t="shared" ref="BE732:BG732" si="3643">IF($C732&lt;&gt;"",AG732+AJ732,"")</f>
        <v/>
      </c>
      <c r="BF732" s="447" t="str">
        <f t="shared" si="3643"/>
        <v/>
      </c>
      <c r="BG732" s="447" t="str">
        <f t="shared" si="3643"/>
        <v/>
      </c>
      <c r="BH732" s="428" t="str">
        <f t="shared" si="7"/>
        <v/>
      </c>
      <c r="BI732" s="447" t="str">
        <f t="shared" ref="BI732:BK732" si="3644">IF($C732&lt;&gt;"",AJ732+AM732,"")</f>
        <v/>
      </c>
      <c r="BJ732" s="447" t="str">
        <f t="shared" si="3644"/>
        <v/>
      </c>
      <c r="BK732" s="447" t="str">
        <f t="shared" si="3644"/>
        <v/>
      </c>
      <c r="BL732" s="428" t="str">
        <f t="shared" si="9"/>
        <v/>
      </c>
    </row>
    <row r="733" spans="1:64" ht="24.75" customHeight="1">
      <c r="A733" s="449"/>
      <c r="B733" s="431"/>
      <c r="C733" s="432"/>
      <c r="D733" s="433"/>
      <c r="E733" s="434"/>
      <c r="F733" s="435"/>
      <c r="G733" s="436"/>
      <c r="H733" s="437"/>
      <c r="I733" s="437"/>
      <c r="J733" s="437"/>
      <c r="K733" s="435"/>
      <c r="L733" s="450"/>
      <c r="M733" s="439"/>
      <c r="N733" s="440"/>
      <c r="O733" s="441"/>
      <c r="P733" s="442"/>
      <c r="Q733" s="443"/>
      <c r="R733" s="441"/>
      <c r="S733" s="442"/>
      <c r="T733" s="443"/>
      <c r="U733" s="444"/>
      <c r="V733" s="444"/>
      <c r="W733" s="445"/>
      <c r="X733" s="446"/>
      <c r="Y733" s="444"/>
      <c r="Z733" s="445"/>
      <c r="AA733" s="446"/>
      <c r="AB733" s="444"/>
      <c r="AC733" s="445"/>
      <c r="AD733" s="446"/>
      <c r="AE733" s="444"/>
      <c r="AF733" s="445"/>
      <c r="AG733" s="446"/>
      <c r="AH733" s="444"/>
      <c r="AI733" s="445"/>
      <c r="AJ733" s="446"/>
      <c r="AK733" s="444"/>
      <c r="AL733" s="445"/>
      <c r="AM733" s="446"/>
      <c r="AN733" s="444"/>
      <c r="AO733" s="445"/>
      <c r="AP733" s="446"/>
      <c r="AQ733" s="444"/>
      <c r="AR733" s="445"/>
      <c r="AS733" s="447" t="str">
        <f t="shared" ref="AS733:AU733" si="3645">IF($C733&lt;&gt;"",O733+R733,"")</f>
        <v/>
      </c>
      <c r="AT733" s="447" t="str">
        <f t="shared" si="3645"/>
        <v/>
      </c>
      <c r="AU733" s="447" t="str">
        <f t="shared" si="3645"/>
        <v/>
      </c>
      <c r="AV733" s="448" t="str">
        <f t="shared" si="1"/>
        <v/>
      </c>
      <c r="AW733" s="447" t="str">
        <f t="shared" ref="AW733:AY733" si="3646">IF($C733&lt;&gt;"",U733+X733,"")</f>
        <v/>
      </c>
      <c r="AX733" s="447" t="str">
        <f t="shared" si="3646"/>
        <v/>
      </c>
      <c r="AY733" s="447" t="str">
        <f t="shared" si="3646"/>
        <v/>
      </c>
      <c r="AZ733" s="448" t="str">
        <f t="shared" si="3"/>
        <v/>
      </c>
      <c r="BA733" s="447" t="str">
        <f t="shared" ref="BA733:BC733" si="3647">IF($C733&lt;&gt;"",AA733+AD733,"")</f>
        <v/>
      </c>
      <c r="BB733" s="447" t="str">
        <f t="shared" si="3647"/>
        <v/>
      </c>
      <c r="BC733" s="447" t="str">
        <f t="shared" si="3647"/>
        <v/>
      </c>
      <c r="BD733" s="448" t="str">
        <f t="shared" si="5"/>
        <v/>
      </c>
      <c r="BE733" s="447" t="str">
        <f t="shared" ref="BE733:BG733" si="3648">IF($C733&lt;&gt;"",AG733+AJ733,"")</f>
        <v/>
      </c>
      <c r="BF733" s="447" t="str">
        <f t="shared" si="3648"/>
        <v/>
      </c>
      <c r="BG733" s="447" t="str">
        <f t="shared" si="3648"/>
        <v/>
      </c>
      <c r="BH733" s="428" t="str">
        <f t="shared" si="7"/>
        <v/>
      </c>
      <c r="BI733" s="447" t="str">
        <f t="shared" ref="BI733:BK733" si="3649">IF($C733&lt;&gt;"",AJ733+AM733,"")</f>
        <v/>
      </c>
      <c r="BJ733" s="447" t="str">
        <f t="shared" si="3649"/>
        <v/>
      </c>
      <c r="BK733" s="447" t="str">
        <f t="shared" si="3649"/>
        <v/>
      </c>
      <c r="BL733" s="428" t="str">
        <f t="shared" si="9"/>
        <v/>
      </c>
    </row>
    <row r="734" spans="1:64" ht="24.75" customHeight="1">
      <c r="A734" s="449"/>
      <c r="B734" s="431"/>
      <c r="C734" s="432"/>
      <c r="D734" s="433"/>
      <c r="E734" s="434"/>
      <c r="F734" s="435"/>
      <c r="G734" s="436"/>
      <c r="H734" s="437"/>
      <c r="I734" s="437"/>
      <c r="J734" s="437"/>
      <c r="K734" s="435"/>
      <c r="L734" s="450"/>
      <c r="M734" s="439"/>
      <c r="N734" s="440"/>
      <c r="O734" s="441"/>
      <c r="P734" s="442"/>
      <c r="Q734" s="443"/>
      <c r="R734" s="441"/>
      <c r="S734" s="442"/>
      <c r="T734" s="443"/>
      <c r="U734" s="444"/>
      <c r="V734" s="444"/>
      <c r="W734" s="445"/>
      <c r="X734" s="446"/>
      <c r="Y734" s="444"/>
      <c r="Z734" s="445"/>
      <c r="AA734" s="446"/>
      <c r="AB734" s="444"/>
      <c r="AC734" s="445"/>
      <c r="AD734" s="446"/>
      <c r="AE734" s="444"/>
      <c r="AF734" s="445"/>
      <c r="AG734" s="446"/>
      <c r="AH734" s="444"/>
      <c r="AI734" s="445"/>
      <c r="AJ734" s="446"/>
      <c r="AK734" s="444"/>
      <c r="AL734" s="445"/>
      <c r="AM734" s="446"/>
      <c r="AN734" s="444"/>
      <c r="AO734" s="445"/>
      <c r="AP734" s="446"/>
      <c r="AQ734" s="444"/>
      <c r="AR734" s="445"/>
      <c r="AS734" s="447" t="str">
        <f t="shared" ref="AS734:AU734" si="3650">IF($C734&lt;&gt;"",O734+R734,"")</f>
        <v/>
      </c>
      <c r="AT734" s="447" t="str">
        <f t="shared" si="3650"/>
        <v/>
      </c>
      <c r="AU734" s="447" t="str">
        <f t="shared" si="3650"/>
        <v/>
      </c>
      <c r="AV734" s="448" t="str">
        <f t="shared" si="1"/>
        <v/>
      </c>
      <c r="AW734" s="447" t="str">
        <f t="shared" ref="AW734:AY734" si="3651">IF($C734&lt;&gt;"",U734+X734,"")</f>
        <v/>
      </c>
      <c r="AX734" s="447" t="str">
        <f t="shared" si="3651"/>
        <v/>
      </c>
      <c r="AY734" s="447" t="str">
        <f t="shared" si="3651"/>
        <v/>
      </c>
      <c r="AZ734" s="448" t="str">
        <f t="shared" si="3"/>
        <v/>
      </c>
      <c r="BA734" s="447" t="str">
        <f t="shared" ref="BA734:BC734" si="3652">IF($C734&lt;&gt;"",AA734+AD734,"")</f>
        <v/>
      </c>
      <c r="BB734" s="447" t="str">
        <f t="shared" si="3652"/>
        <v/>
      </c>
      <c r="BC734" s="447" t="str">
        <f t="shared" si="3652"/>
        <v/>
      </c>
      <c r="BD734" s="448" t="str">
        <f t="shared" si="5"/>
        <v/>
      </c>
      <c r="BE734" s="447" t="str">
        <f t="shared" ref="BE734:BG734" si="3653">IF($C734&lt;&gt;"",AG734+AJ734,"")</f>
        <v/>
      </c>
      <c r="BF734" s="447" t="str">
        <f t="shared" si="3653"/>
        <v/>
      </c>
      <c r="BG734" s="447" t="str">
        <f t="shared" si="3653"/>
        <v/>
      </c>
      <c r="BH734" s="428" t="str">
        <f t="shared" si="7"/>
        <v/>
      </c>
      <c r="BI734" s="447" t="str">
        <f t="shared" ref="BI734:BK734" si="3654">IF($C734&lt;&gt;"",AJ734+AM734,"")</f>
        <v/>
      </c>
      <c r="BJ734" s="447" t="str">
        <f t="shared" si="3654"/>
        <v/>
      </c>
      <c r="BK734" s="447" t="str">
        <f t="shared" si="3654"/>
        <v/>
      </c>
      <c r="BL734" s="428" t="str">
        <f t="shared" si="9"/>
        <v/>
      </c>
    </row>
    <row r="735" spans="1:64" ht="24.75" customHeight="1">
      <c r="A735" s="449"/>
      <c r="B735" s="431"/>
      <c r="C735" s="432"/>
      <c r="D735" s="433"/>
      <c r="E735" s="434"/>
      <c r="F735" s="435"/>
      <c r="G735" s="436"/>
      <c r="H735" s="437"/>
      <c r="I735" s="437"/>
      <c r="J735" s="437"/>
      <c r="K735" s="435"/>
      <c r="L735" s="450"/>
      <c r="M735" s="439"/>
      <c r="N735" s="440"/>
      <c r="O735" s="441"/>
      <c r="P735" s="442"/>
      <c r="Q735" s="443"/>
      <c r="R735" s="441"/>
      <c r="S735" s="442"/>
      <c r="T735" s="443"/>
      <c r="U735" s="444"/>
      <c r="V735" s="444"/>
      <c r="W735" s="445"/>
      <c r="X735" s="446"/>
      <c r="Y735" s="444"/>
      <c r="Z735" s="445"/>
      <c r="AA735" s="446"/>
      <c r="AB735" s="444"/>
      <c r="AC735" s="445"/>
      <c r="AD735" s="446"/>
      <c r="AE735" s="444"/>
      <c r="AF735" s="445"/>
      <c r="AG735" s="446"/>
      <c r="AH735" s="444"/>
      <c r="AI735" s="445"/>
      <c r="AJ735" s="446"/>
      <c r="AK735" s="444"/>
      <c r="AL735" s="445"/>
      <c r="AM735" s="446"/>
      <c r="AN735" s="444"/>
      <c r="AO735" s="445"/>
      <c r="AP735" s="446"/>
      <c r="AQ735" s="444"/>
      <c r="AR735" s="445"/>
      <c r="AS735" s="447" t="str">
        <f t="shared" ref="AS735:AU735" si="3655">IF($C735&lt;&gt;"",O735+R735,"")</f>
        <v/>
      </c>
      <c r="AT735" s="447" t="str">
        <f t="shared" si="3655"/>
        <v/>
      </c>
      <c r="AU735" s="447" t="str">
        <f t="shared" si="3655"/>
        <v/>
      </c>
      <c r="AV735" s="448" t="str">
        <f t="shared" si="1"/>
        <v/>
      </c>
      <c r="AW735" s="447" t="str">
        <f t="shared" ref="AW735:AY735" si="3656">IF($C735&lt;&gt;"",U735+X735,"")</f>
        <v/>
      </c>
      <c r="AX735" s="447" t="str">
        <f t="shared" si="3656"/>
        <v/>
      </c>
      <c r="AY735" s="447" t="str">
        <f t="shared" si="3656"/>
        <v/>
      </c>
      <c r="AZ735" s="448" t="str">
        <f t="shared" si="3"/>
        <v/>
      </c>
      <c r="BA735" s="447" t="str">
        <f t="shared" ref="BA735:BC735" si="3657">IF($C735&lt;&gt;"",AA735+AD735,"")</f>
        <v/>
      </c>
      <c r="BB735" s="447" t="str">
        <f t="shared" si="3657"/>
        <v/>
      </c>
      <c r="BC735" s="447" t="str">
        <f t="shared" si="3657"/>
        <v/>
      </c>
      <c r="BD735" s="448" t="str">
        <f t="shared" si="5"/>
        <v/>
      </c>
      <c r="BE735" s="447" t="str">
        <f t="shared" ref="BE735:BG735" si="3658">IF($C735&lt;&gt;"",AG735+AJ735,"")</f>
        <v/>
      </c>
      <c r="BF735" s="447" t="str">
        <f t="shared" si="3658"/>
        <v/>
      </c>
      <c r="BG735" s="447" t="str">
        <f t="shared" si="3658"/>
        <v/>
      </c>
      <c r="BH735" s="428" t="str">
        <f t="shared" si="7"/>
        <v/>
      </c>
      <c r="BI735" s="447" t="str">
        <f t="shared" ref="BI735:BK735" si="3659">IF($C735&lt;&gt;"",AJ735+AM735,"")</f>
        <v/>
      </c>
      <c r="BJ735" s="447" t="str">
        <f t="shared" si="3659"/>
        <v/>
      </c>
      <c r="BK735" s="447" t="str">
        <f t="shared" si="3659"/>
        <v/>
      </c>
      <c r="BL735" s="428" t="str">
        <f t="shared" si="9"/>
        <v/>
      </c>
    </row>
    <row r="736" spans="1:64" ht="24.75" customHeight="1">
      <c r="A736" s="449"/>
      <c r="B736" s="431"/>
      <c r="C736" s="432"/>
      <c r="D736" s="433"/>
      <c r="E736" s="434"/>
      <c r="F736" s="435"/>
      <c r="G736" s="436"/>
      <c r="H736" s="437"/>
      <c r="I736" s="437"/>
      <c r="J736" s="437"/>
      <c r="K736" s="435"/>
      <c r="L736" s="450"/>
      <c r="M736" s="439"/>
      <c r="N736" s="440"/>
      <c r="O736" s="441"/>
      <c r="P736" s="442"/>
      <c r="Q736" s="443"/>
      <c r="R736" s="441"/>
      <c r="S736" s="442"/>
      <c r="T736" s="443"/>
      <c r="U736" s="444"/>
      <c r="V736" s="444"/>
      <c r="W736" s="445"/>
      <c r="X736" s="446"/>
      <c r="Y736" s="444"/>
      <c r="Z736" s="445"/>
      <c r="AA736" s="446"/>
      <c r="AB736" s="444"/>
      <c r="AC736" s="445"/>
      <c r="AD736" s="446"/>
      <c r="AE736" s="444"/>
      <c r="AF736" s="445"/>
      <c r="AG736" s="446"/>
      <c r="AH736" s="444"/>
      <c r="AI736" s="445"/>
      <c r="AJ736" s="446"/>
      <c r="AK736" s="444"/>
      <c r="AL736" s="445"/>
      <c r="AM736" s="446"/>
      <c r="AN736" s="444"/>
      <c r="AO736" s="445"/>
      <c r="AP736" s="446"/>
      <c r="AQ736" s="444"/>
      <c r="AR736" s="445"/>
      <c r="AS736" s="447" t="str">
        <f t="shared" ref="AS736:AU736" si="3660">IF($C736&lt;&gt;"",O736+R736,"")</f>
        <v/>
      </c>
      <c r="AT736" s="447" t="str">
        <f t="shared" si="3660"/>
        <v/>
      </c>
      <c r="AU736" s="447" t="str">
        <f t="shared" si="3660"/>
        <v/>
      </c>
      <c r="AV736" s="448" t="str">
        <f t="shared" si="1"/>
        <v/>
      </c>
      <c r="AW736" s="447" t="str">
        <f t="shared" ref="AW736:AY736" si="3661">IF($C736&lt;&gt;"",U736+X736,"")</f>
        <v/>
      </c>
      <c r="AX736" s="447" t="str">
        <f t="shared" si="3661"/>
        <v/>
      </c>
      <c r="AY736" s="447" t="str">
        <f t="shared" si="3661"/>
        <v/>
      </c>
      <c r="AZ736" s="448" t="str">
        <f t="shared" si="3"/>
        <v/>
      </c>
      <c r="BA736" s="447" t="str">
        <f t="shared" ref="BA736:BC736" si="3662">IF($C736&lt;&gt;"",AA736+AD736,"")</f>
        <v/>
      </c>
      <c r="BB736" s="447" t="str">
        <f t="shared" si="3662"/>
        <v/>
      </c>
      <c r="BC736" s="447" t="str">
        <f t="shared" si="3662"/>
        <v/>
      </c>
      <c r="BD736" s="448" t="str">
        <f t="shared" si="5"/>
        <v/>
      </c>
      <c r="BE736" s="447" t="str">
        <f t="shared" ref="BE736:BG736" si="3663">IF($C736&lt;&gt;"",AG736+AJ736,"")</f>
        <v/>
      </c>
      <c r="BF736" s="447" t="str">
        <f t="shared" si="3663"/>
        <v/>
      </c>
      <c r="BG736" s="447" t="str">
        <f t="shared" si="3663"/>
        <v/>
      </c>
      <c r="BH736" s="428" t="str">
        <f t="shared" si="7"/>
        <v/>
      </c>
      <c r="BI736" s="447" t="str">
        <f t="shared" ref="BI736:BK736" si="3664">IF($C736&lt;&gt;"",AJ736+AM736,"")</f>
        <v/>
      </c>
      <c r="BJ736" s="447" t="str">
        <f t="shared" si="3664"/>
        <v/>
      </c>
      <c r="BK736" s="447" t="str">
        <f t="shared" si="3664"/>
        <v/>
      </c>
      <c r="BL736" s="428" t="str">
        <f t="shared" si="9"/>
        <v/>
      </c>
    </row>
    <row r="737" spans="1:64" ht="24.75" customHeight="1">
      <c r="A737" s="449"/>
      <c r="B737" s="431"/>
      <c r="C737" s="432"/>
      <c r="D737" s="433"/>
      <c r="E737" s="434"/>
      <c r="F737" s="435"/>
      <c r="G737" s="436"/>
      <c r="H737" s="437"/>
      <c r="I737" s="437"/>
      <c r="J737" s="437"/>
      <c r="K737" s="435"/>
      <c r="L737" s="450"/>
      <c r="M737" s="439"/>
      <c r="N737" s="440"/>
      <c r="O737" s="441"/>
      <c r="P737" s="442"/>
      <c r="Q737" s="443"/>
      <c r="R737" s="441"/>
      <c r="S737" s="442"/>
      <c r="T737" s="443"/>
      <c r="U737" s="444"/>
      <c r="V737" s="444"/>
      <c r="W737" s="445"/>
      <c r="X737" s="446"/>
      <c r="Y737" s="444"/>
      <c r="Z737" s="445"/>
      <c r="AA737" s="446"/>
      <c r="AB737" s="444"/>
      <c r="AC737" s="445"/>
      <c r="AD737" s="446"/>
      <c r="AE737" s="444"/>
      <c r="AF737" s="445"/>
      <c r="AG737" s="446"/>
      <c r="AH737" s="444"/>
      <c r="AI737" s="445"/>
      <c r="AJ737" s="446"/>
      <c r="AK737" s="444"/>
      <c r="AL737" s="445"/>
      <c r="AM737" s="446"/>
      <c r="AN737" s="444"/>
      <c r="AO737" s="445"/>
      <c r="AP737" s="446"/>
      <c r="AQ737" s="444"/>
      <c r="AR737" s="445"/>
      <c r="AS737" s="447" t="str">
        <f t="shared" ref="AS737:AU737" si="3665">IF($C737&lt;&gt;"",O737+R737,"")</f>
        <v/>
      </c>
      <c r="AT737" s="447" t="str">
        <f t="shared" si="3665"/>
        <v/>
      </c>
      <c r="AU737" s="447" t="str">
        <f t="shared" si="3665"/>
        <v/>
      </c>
      <c r="AV737" s="448" t="str">
        <f t="shared" si="1"/>
        <v/>
      </c>
      <c r="AW737" s="447" t="str">
        <f t="shared" ref="AW737:AY737" si="3666">IF($C737&lt;&gt;"",U737+X737,"")</f>
        <v/>
      </c>
      <c r="AX737" s="447" t="str">
        <f t="shared" si="3666"/>
        <v/>
      </c>
      <c r="AY737" s="447" t="str">
        <f t="shared" si="3666"/>
        <v/>
      </c>
      <c r="AZ737" s="448" t="str">
        <f t="shared" si="3"/>
        <v/>
      </c>
      <c r="BA737" s="447" t="str">
        <f t="shared" ref="BA737:BC737" si="3667">IF($C737&lt;&gt;"",AA737+AD737,"")</f>
        <v/>
      </c>
      <c r="BB737" s="447" t="str">
        <f t="shared" si="3667"/>
        <v/>
      </c>
      <c r="BC737" s="447" t="str">
        <f t="shared" si="3667"/>
        <v/>
      </c>
      <c r="BD737" s="448" t="str">
        <f t="shared" si="5"/>
        <v/>
      </c>
      <c r="BE737" s="447" t="str">
        <f t="shared" ref="BE737:BG737" si="3668">IF($C737&lt;&gt;"",AG737+AJ737,"")</f>
        <v/>
      </c>
      <c r="BF737" s="447" t="str">
        <f t="shared" si="3668"/>
        <v/>
      </c>
      <c r="BG737" s="447" t="str">
        <f t="shared" si="3668"/>
        <v/>
      </c>
      <c r="BH737" s="428" t="str">
        <f t="shared" si="7"/>
        <v/>
      </c>
      <c r="BI737" s="447" t="str">
        <f t="shared" ref="BI737:BK737" si="3669">IF($C737&lt;&gt;"",AJ737+AM737,"")</f>
        <v/>
      </c>
      <c r="BJ737" s="447" t="str">
        <f t="shared" si="3669"/>
        <v/>
      </c>
      <c r="BK737" s="447" t="str">
        <f t="shared" si="3669"/>
        <v/>
      </c>
      <c r="BL737" s="428" t="str">
        <f t="shared" si="9"/>
        <v/>
      </c>
    </row>
    <row r="738" spans="1:64" ht="24.75" customHeight="1">
      <c r="A738" s="449"/>
      <c r="B738" s="431"/>
      <c r="C738" s="432"/>
      <c r="D738" s="433"/>
      <c r="E738" s="434"/>
      <c r="F738" s="435"/>
      <c r="G738" s="436"/>
      <c r="H738" s="437"/>
      <c r="I738" s="437"/>
      <c r="J738" s="437"/>
      <c r="K738" s="435"/>
      <c r="L738" s="450"/>
      <c r="M738" s="439"/>
      <c r="N738" s="440"/>
      <c r="O738" s="441"/>
      <c r="P738" s="442"/>
      <c r="Q738" s="443"/>
      <c r="R738" s="441"/>
      <c r="S738" s="442"/>
      <c r="T738" s="443"/>
      <c r="U738" s="444"/>
      <c r="V738" s="444"/>
      <c r="W738" s="445"/>
      <c r="X738" s="446"/>
      <c r="Y738" s="444"/>
      <c r="Z738" s="445"/>
      <c r="AA738" s="446"/>
      <c r="AB738" s="444"/>
      <c r="AC738" s="445"/>
      <c r="AD738" s="446"/>
      <c r="AE738" s="444"/>
      <c r="AF738" s="445"/>
      <c r="AG738" s="446"/>
      <c r="AH738" s="444"/>
      <c r="AI738" s="445"/>
      <c r="AJ738" s="446"/>
      <c r="AK738" s="444"/>
      <c r="AL738" s="445"/>
      <c r="AM738" s="446"/>
      <c r="AN738" s="444"/>
      <c r="AO738" s="445"/>
      <c r="AP738" s="446"/>
      <c r="AQ738" s="444"/>
      <c r="AR738" s="445"/>
      <c r="AS738" s="447" t="str">
        <f t="shared" ref="AS738:AU738" si="3670">IF($C738&lt;&gt;"",O738+R738,"")</f>
        <v/>
      </c>
      <c r="AT738" s="447" t="str">
        <f t="shared" si="3670"/>
        <v/>
      </c>
      <c r="AU738" s="447" t="str">
        <f t="shared" si="3670"/>
        <v/>
      </c>
      <c r="AV738" s="448" t="str">
        <f t="shared" si="1"/>
        <v/>
      </c>
      <c r="AW738" s="447" t="str">
        <f t="shared" ref="AW738:AY738" si="3671">IF($C738&lt;&gt;"",U738+X738,"")</f>
        <v/>
      </c>
      <c r="AX738" s="447" t="str">
        <f t="shared" si="3671"/>
        <v/>
      </c>
      <c r="AY738" s="447" t="str">
        <f t="shared" si="3671"/>
        <v/>
      </c>
      <c r="AZ738" s="448" t="str">
        <f t="shared" si="3"/>
        <v/>
      </c>
      <c r="BA738" s="447" t="str">
        <f t="shared" ref="BA738:BC738" si="3672">IF($C738&lt;&gt;"",AA738+AD738,"")</f>
        <v/>
      </c>
      <c r="BB738" s="447" t="str">
        <f t="shared" si="3672"/>
        <v/>
      </c>
      <c r="BC738" s="447" t="str">
        <f t="shared" si="3672"/>
        <v/>
      </c>
      <c r="BD738" s="448" t="str">
        <f t="shared" si="5"/>
        <v/>
      </c>
      <c r="BE738" s="447" t="str">
        <f t="shared" ref="BE738:BG738" si="3673">IF($C738&lt;&gt;"",AG738+AJ738,"")</f>
        <v/>
      </c>
      <c r="BF738" s="447" t="str">
        <f t="shared" si="3673"/>
        <v/>
      </c>
      <c r="BG738" s="447" t="str">
        <f t="shared" si="3673"/>
        <v/>
      </c>
      <c r="BH738" s="428" t="str">
        <f t="shared" si="7"/>
        <v/>
      </c>
      <c r="BI738" s="447" t="str">
        <f t="shared" ref="BI738:BK738" si="3674">IF($C738&lt;&gt;"",AJ738+AM738,"")</f>
        <v/>
      </c>
      <c r="BJ738" s="447" t="str">
        <f t="shared" si="3674"/>
        <v/>
      </c>
      <c r="BK738" s="447" t="str">
        <f t="shared" si="3674"/>
        <v/>
      </c>
      <c r="BL738" s="428" t="str">
        <f t="shared" si="9"/>
        <v/>
      </c>
    </row>
    <row r="739" spans="1:64" ht="24.75" customHeight="1">
      <c r="A739" s="449"/>
      <c r="B739" s="431"/>
      <c r="C739" s="432"/>
      <c r="D739" s="433"/>
      <c r="E739" s="434"/>
      <c r="F739" s="435"/>
      <c r="G739" s="436"/>
      <c r="H739" s="437"/>
      <c r="I739" s="437"/>
      <c r="J739" s="437"/>
      <c r="K739" s="435"/>
      <c r="L739" s="450"/>
      <c r="M739" s="439"/>
      <c r="N739" s="440"/>
      <c r="O739" s="441"/>
      <c r="P739" s="442"/>
      <c r="Q739" s="443"/>
      <c r="R739" s="441"/>
      <c r="S739" s="442"/>
      <c r="T739" s="443"/>
      <c r="U739" s="444"/>
      <c r="V739" s="444"/>
      <c r="W739" s="445"/>
      <c r="X739" s="446"/>
      <c r="Y739" s="444"/>
      <c r="Z739" s="445"/>
      <c r="AA739" s="446"/>
      <c r="AB739" s="444"/>
      <c r="AC739" s="445"/>
      <c r="AD739" s="446"/>
      <c r="AE739" s="444"/>
      <c r="AF739" s="445"/>
      <c r="AG739" s="446"/>
      <c r="AH739" s="444"/>
      <c r="AI739" s="445"/>
      <c r="AJ739" s="446"/>
      <c r="AK739" s="444"/>
      <c r="AL739" s="445"/>
      <c r="AM739" s="446"/>
      <c r="AN739" s="444"/>
      <c r="AO739" s="445"/>
      <c r="AP739" s="446"/>
      <c r="AQ739" s="444"/>
      <c r="AR739" s="445"/>
      <c r="AS739" s="447" t="str">
        <f t="shared" ref="AS739:AU739" si="3675">IF($C739&lt;&gt;"",O739+R739,"")</f>
        <v/>
      </c>
      <c r="AT739" s="447" t="str">
        <f t="shared" si="3675"/>
        <v/>
      </c>
      <c r="AU739" s="447" t="str">
        <f t="shared" si="3675"/>
        <v/>
      </c>
      <c r="AV739" s="448" t="str">
        <f t="shared" si="1"/>
        <v/>
      </c>
      <c r="AW739" s="447" t="str">
        <f t="shared" ref="AW739:AY739" si="3676">IF($C739&lt;&gt;"",U739+X739,"")</f>
        <v/>
      </c>
      <c r="AX739" s="447" t="str">
        <f t="shared" si="3676"/>
        <v/>
      </c>
      <c r="AY739" s="447" t="str">
        <f t="shared" si="3676"/>
        <v/>
      </c>
      <c r="AZ739" s="448" t="str">
        <f t="shared" si="3"/>
        <v/>
      </c>
      <c r="BA739" s="447" t="str">
        <f t="shared" ref="BA739:BC739" si="3677">IF($C739&lt;&gt;"",AA739+AD739,"")</f>
        <v/>
      </c>
      <c r="BB739" s="447" t="str">
        <f t="shared" si="3677"/>
        <v/>
      </c>
      <c r="BC739" s="447" t="str">
        <f t="shared" si="3677"/>
        <v/>
      </c>
      <c r="BD739" s="448" t="str">
        <f t="shared" si="5"/>
        <v/>
      </c>
      <c r="BE739" s="447" t="str">
        <f t="shared" ref="BE739:BG739" si="3678">IF($C739&lt;&gt;"",AG739+AJ739,"")</f>
        <v/>
      </c>
      <c r="BF739" s="447" t="str">
        <f t="shared" si="3678"/>
        <v/>
      </c>
      <c r="BG739" s="447" t="str">
        <f t="shared" si="3678"/>
        <v/>
      </c>
      <c r="BH739" s="428" t="str">
        <f t="shared" si="7"/>
        <v/>
      </c>
      <c r="BI739" s="447" t="str">
        <f t="shared" ref="BI739:BK739" si="3679">IF($C739&lt;&gt;"",AJ739+AM739,"")</f>
        <v/>
      </c>
      <c r="BJ739" s="447" t="str">
        <f t="shared" si="3679"/>
        <v/>
      </c>
      <c r="BK739" s="447" t="str">
        <f t="shared" si="3679"/>
        <v/>
      </c>
      <c r="BL739" s="428" t="str">
        <f t="shared" si="9"/>
        <v/>
      </c>
    </row>
    <row r="740" spans="1:64" ht="24.75" customHeight="1">
      <c r="A740" s="449"/>
      <c r="B740" s="431"/>
      <c r="C740" s="432"/>
      <c r="D740" s="433"/>
      <c r="E740" s="434"/>
      <c r="F740" s="435"/>
      <c r="G740" s="436"/>
      <c r="H740" s="437"/>
      <c r="I740" s="437"/>
      <c r="J740" s="437"/>
      <c r="K740" s="435"/>
      <c r="L740" s="450"/>
      <c r="M740" s="439"/>
      <c r="N740" s="440"/>
      <c r="O740" s="441"/>
      <c r="P740" s="442"/>
      <c r="Q740" s="443"/>
      <c r="R740" s="441"/>
      <c r="S740" s="442"/>
      <c r="T740" s="443"/>
      <c r="U740" s="444"/>
      <c r="V740" s="444"/>
      <c r="W740" s="445"/>
      <c r="X740" s="446"/>
      <c r="Y740" s="444"/>
      <c r="Z740" s="445"/>
      <c r="AA740" s="446"/>
      <c r="AB740" s="444"/>
      <c r="AC740" s="445"/>
      <c r="AD740" s="446"/>
      <c r="AE740" s="444"/>
      <c r="AF740" s="445"/>
      <c r="AG740" s="446"/>
      <c r="AH740" s="444"/>
      <c r="AI740" s="445"/>
      <c r="AJ740" s="446"/>
      <c r="AK740" s="444"/>
      <c r="AL740" s="445"/>
      <c r="AM740" s="446"/>
      <c r="AN740" s="444"/>
      <c r="AO740" s="445"/>
      <c r="AP740" s="446"/>
      <c r="AQ740" s="444"/>
      <c r="AR740" s="445"/>
      <c r="AS740" s="447" t="str">
        <f t="shared" ref="AS740:AU740" si="3680">IF($C740&lt;&gt;"",O740+R740,"")</f>
        <v/>
      </c>
      <c r="AT740" s="447" t="str">
        <f t="shared" si="3680"/>
        <v/>
      </c>
      <c r="AU740" s="447" t="str">
        <f t="shared" si="3680"/>
        <v/>
      </c>
      <c r="AV740" s="448" t="str">
        <f t="shared" si="1"/>
        <v/>
      </c>
      <c r="AW740" s="447" t="str">
        <f t="shared" ref="AW740:AY740" si="3681">IF($C740&lt;&gt;"",U740+X740,"")</f>
        <v/>
      </c>
      <c r="AX740" s="447" t="str">
        <f t="shared" si="3681"/>
        <v/>
      </c>
      <c r="AY740" s="447" t="str">
        <f t="shared" si="3681"/>
        <v/>
      </c>
      <c r="AZ740" s="448" t="str">
        <f t="shared" si="3"/>
        <v/>
      </c>
      <c r="BA740" s="447" t="str">
        <f t="shared" ref="BA740:BC740" si="3682">IF($C740&lt;&gt;"",AA740+AD740,"")</f>
        <v/>
      </c>
      <c r="BB740" s="447" t="str">
        <f t="shared" si="3682"/>
        <v/>
      </c>
      <c r="BC740" s="447" t="str">
        <f t="shared" si="3682"/>
        <v/>
      </c>
      <c r="BD740" s="448" t="str">
        <f t="shared" si="5"/>
        <v/>
      </c>
      <c r="BE740" s="447" t="str">
        <f t="shared" ref="BE740:BG740" si="3683">IF($C740&lt;&gt;"",AG740+AJ740,"")</f>
        <v/>
      </c>
      <c r="BF740" s="447" t="str">
        <f t="shared" si="3683"/>
        <v/>
      </c>
      <c r="BG740" s="447" t="str">
        <f t="shared" si="3683"/>
        <v/>
      </c>
      <c r="BH740" s="428" t="str">
        <f t="shared" si="7"/>
        <v/>
      </c>
      <c r="BI740" s="447" t="str">
        <f t="shared" ref="BI740:BK740" si="3684">IF($C740&lt;&gt;"",AJ740+AM740,"")</f>
        <v/>
      </c>
      <c r="BJ740" s="447" t="str">
        <f t="shared" si="3684"/>
        <v/>
      </c>
      <c r="BK740" s="447" t="str">
        <f t="shared" si="3684"/>
        <v/>
      </c>
      <c r="BL740" s="428" t="str">
        <f t="shared" si="9"/>
        <v/>
      </c>
    </row>
    <row r="741" spans="1:64" ht="24.75" customHeight="1">
      <c r="A741" s="449"/>
      <c r="B741" s="431"/>
      <c r="C741" s="432"/>
      <c r="D741" s="433"/>
      <c r="E741" s="434"/>
      <c r="F741" s="435"/>
      <c r="G741" s="436"/>
      <c r="H741" s="437"/>
      <c r="I741" s="437"/>
      <c r="J741" s="437"/>
      <c r="K741" s="435"/>
      <c r="L741" s="450"/>
      <c r="M741" s="439"/>
      <c r="N741" s="440"/>
      <c r="O741" s="441"/>
      <c r="P741" s="442"/>
      <c r="Q741" s="443"/>
      <c r="R741" s="441"/>
      <c r="S741" s="442"/>
      <c r="T741" s="443"/>
      <c r="U741" s="444"/>
      <c r="V741" s="444"/>
      <c r="W741" s="445"/>
      <c r="X741" s="446"/>
      <c r="Y741" s="444"/>
      <c r="Z741" s="445"/>
      <c r="AA741" s="446"/>
      <c r="AB741" s="444"/>
      <c r="AC741" s="445"/>
      <c r="AD741" s="446"/>
      <c r="AE741" s="444"/>
      <c r="AF741" s="445"/>
      <c r="AG741" s="446"/>
      <c r="AH741" s="444"/>
      <c r="AI741" s="445"/>
      <c r="AJ741" s="446"/>
      <c r="AK741" s="444"/>
      <c r="AL741" s="445"/>
      <c r="AM741" s="446"/>
      <c r="AN741" s="444"/>
      <c r="AO741" s="445"/>
      <c r="AP741" s="446"/>
      <c r="AQ741" s="444"/>
      <c r="AR741" s="445"/>
      <c r="AS741" s="447" t="str">
        <f t="shared" ref="AS741:AU741" si="3685">IF($C741&lt;&gt;"",O741+R741,"")</f>
        <v/>
      </c>
      <c r="AT741" s="447" t="str">
        <f t="shared" si="3685"/>
        <v/>
      </c>
      <c r="AU741" s="447" t="str">
        <f t="shared" si="3685"/>
        <v/>
      </c>
      <c r="AV741" s="448" t="str">
        <f t="shared" si="1"/>
        <v/>
      </c>
      <c r="AW741" s="447" t="str">
        <f t="shared" ref="AW741:AY741" si="3686">IF($C741&lt;&gt;"",U741+X741,"")</f>
        <v/>
      </c>
      <c r="AX741" s="447" t="str">
        <f t="shared" si="3686"/>
        <v/>
      </c>
      <c r="AY741" s="447" t="str">
        <f t="shared" si="3686"/>
        <v/>
      </c>
      <c r="AZ741" s="448" t="str">
        <f t="shared" si="3"/>
        <v/>
      </c>
      <c r="BA741" s="447" t="str">
        <f t="shared" ref="BA741:BC741" si="3687">IF($C741&lt;&gt;"",AA741+AD741,"")</f>
        <v/>
      </c>
      <c r="BB741" s="447" t="str">
        <f t="shared" si="3687"/>
        <v/>
      </c>
      <c r="BC741" s="447" t="str">
        <f t="shared" si="3687"/>
        <v/>
      </c>
      <c r="BD741" s="448" t="str">
        <f t="shared" si="5"/>
        <v/>
      </c>
      <c r="BE741" s="447" t="str">
        <f t="shared" ref="BE741:BG741" si="3688">IF($C741&lt;&gt;"",AG741+AJ741,"")</f>
        <v/>
      </c>
      <c r="BF741" s="447" t="str">
        <f t="shared" si="3688"/>
        <v/>
      </c>
      <c r="BG741" s="447" t="str">
        <f t="shared" si="3688"/>
        <v/>
      </c>
      <c r="BH741" s="428" t="str">
        <f t="shared" si="7"/>
        <v/>
      </c>
      <c r="BI741" s="447" t="str">
        <f t="shared" ref="BI741:BK741" si="3689">IF($C741&lt;&gt;"",AJ741+AM741,"")</f>
        <v/>
      </c>
      <c r="BJ741" s="447" t="str">
        <f t="shared" si="3689"/>
        <v/>
      </c>
      <c r="BK741" s="447" t="str">
        <f t="shared" si="3689"/>
        <v/>
      </c>
      <c r="BL741" s="428" t="str">
        <f t="shared" si="9"/>
        <v/>
      </c>
    </row>
    <row r="742" spans="1:64" ht="24.75" customHeight="1">
      <c r="A742" s="449"/>
      <c r="B742" s="431"/>
      <c r="C742" s="432"/>
      <c r="D742" s="433"/>
      <c r="E742" s="434"/>
      <c r="F742" s="435"/>
      <c r="G742" s="436"/>
      <c r="H742" s="437"/>
      <c r="I742" s="437"/>
      <c r="J742" s="437"/>
      <c r="K742" s="435"/>
      <c r="L742" s="450"/>
      <c r="M742" s="439"/>
      <c r="N742" s="440"/>
      <c r="O742" s="441"/>
      <c r="P742" s="442"/>
      <c r="Q742" s="443"/>
      <c r="R742" s="441"/>
      <c r="S742" s="442"/>
      <c r="T742" s="443"/>
      <c r="U742" s="444"/>
      <c r="V742" s="444"/>
      <c r="W742" s="445"/>
      <c r="X742" s="446"/>
      <c r="Y742" s="444"/>
      <c r="Z742" s="445"/>
      <c r="AA742" s="446"/>
      <c r="AB742" s="444"/>
      <c r="AC742" s="445"/>
      <c r="AD742" s="446"/>
      <c r="AE742" s="444"/>
      <c r="AF742" s="445"/>
      <c r="AG742" s="446"/>
      <c r="AH742" s="444"/>
      <c r="AI742" s="445"/>
      <c r="AJ742" s="446"/>
      <c r="AK742" s="444"/>
      <c r="AL742" s="445"/>
      <c r="AM742" s="446"/>
      <c r="AN742" s="444"/>
      <c r="AO742" s="445"/>
      <c r="AP742" s="446"/>
      <c r="AQ742" s="444"/>
      <c r="AR742" s="445"/>
      <c r="AS742" s="447" t="str">
        <f t="shared" ref="AS742:AU742" si="3690">IF($C742&lt;&gt;"",O742+R742,"")</f>
        <v/>
      </c>
      <c r="AT742" s="447" t="str">
        <f t="shared" si="3690"/>
        <v/>
      </c>
      <c r="AU742" s="447" t="str">
        <f t="shared" si="3690"/>
        <v/>
      </c>
      <c r="AV742" s="448" t="str">
        <f t="shared" si="1"/>
        <v/>
      </c>
      <c r="AW742" s="447" t="str">
        <f t="shared" ref="AW742:AY742" si="3691">IF($C742&lt;&gt;"",U742+X742,"")</f>
        <v/>
      </c>
      <c r="AX742" s="447" t="str">
        <f t="shared" si="3691"/>
        <v/>
      </c>
      <c r="AY742" s="447" t="str">
        <f t="shared" si="3691"/>
        <v/>
      </c>
      <c r="AZ742" s="448" t="str">
        <f t="shared" si="3"/>
        <v/>
      </c>
      <c r="BA742" s="447" t="str">
        <f t="shared" ref="BA742:BC742" si="3692">IF($C742&lt;&gt;"",AA742+AD742,"")</f>
        <v/>
      </c>
      <c r="BB742" s="447" t="str">
        <f t="shared" si="3692"/>
        <v/>
      </c>
      <c r="BC742" s="447" t="str">
        <f t="shared" si="3692"/>
        <v/>
      </c>
      <c r="BD742" s="448" t="str">
        <f t="shared" si="5"/>
        <v/>
      </c>
      <c r="BE742" s="447" t="str">
        <f t="shared" ref="BE742:BG742" si="3693">IF($C742&lt;&gt;"",AG742+AJ742,"")</f>
        <v/>
      </c>
      <c r="BF742" s="447" t="str">
        <f t="shared" si="3693"/>
        <v/>
      </c>
      <c r="BG742" s="447" t="str">
        <f t="shared" si="3693"/>
        <v/>
      </c>
      <c r="BH742" s="428" t="str">
        <f t="shared" si="7"/>
        <v/>
      </c>
      <c r="BI742" s="447" t="str">
        <f t="shared" ref="BI742:BK742" si="3694">IF($C742&lt;&gt;"",AJ742+AM742,"")</f>
        <v/>
      </c>
      <c r="BJ742" s="447" t="str">
        <f t="shared" si="3694"/>
        <v/>
      </c>
      <c r="BK742" s="447" t="str">
        <f t="shared" si="3694"/>
        <v/>
      </c>
      <c r="BL742" s="428" t="str">
        <f t="shared" si="9"/>
        <v/>
      </c>
    </row>
    <row r="743" spans="1:64" ht="24.75" customHeight="1">
      <c r="A743" s="449"/>
      <c r="B743" s="431"/>
      <c r="C743" s="432"/>
      <c r="D743" s="433"/>
      <c r="E743" s="434"/>
      <c r="F743" s="435"/>
      <c r="G743" s="436"/>
      <c r="H743" s="437"/>
      <c r="I743" s="437"/>
      <c r="J743" s="437"/>
      <c r="K743" s="435"/>
      <c r="L743" s="450"/>
      <c r="M743" s="439"/>
      <c r="N743" s="440"/>
      <c r="O743" s="441"/>
      <c r="P743" s="442"/>
      <c r="Q743" s="443"/>
      <c r="R743" s="441"/>
      <c r="S743" s="442"/>
      <c r="T743" s="443"/>
      <c r="U743" s="444"/>
      <c r="V743" s="444"/>
      <c r="W743" s="445"/>
      <c r="X743" s="446"/>
      <c r="Y743" s="444"/>
      <c r="Z743" s="445"/>
      <c r="AA743" s="446"/>
      <c r="AB743" s="444"/>
      <c r="AC743" s="445"/>
      <c r="AD743" s="446"/>
      <c r="AE743" s="444"/>
      <c r="AF743" s="445"/>
      <c r="AG743" s="446"/>
      <c r="AH743" s="444"/>
      <c r="AI743" s="445"/>
      <c r="AJ743" s="446"/>
      <c r="AK743" s="444"/>
      <c r="AL743" s="445"/>
      <c r="AM743" s="446"/>
      <c r="AN743" s="444"/>
      <c r="AO743" s="445"/>
      <c r="AP743" s="446"/>
      <c r="AQ743" s="444"/>
      <c r="AR743" s="445"/>
      <c r="AS743" s="447" t="str">
        <f t="shared" ref="AS743:AU743" si="3695">IF($C743&lt;&gt;"",O743+R743,"")</f>
        <v/>
      </c>
      <c r="AT743" s="447" t="str">
        <f t="shared" si="3695"/>
        <v/>
      </c>
      <c r="AU743" s="447" t="str">
        <f t="shared" si="3695"/>
        <v/>
      </c>
      <c r="AV743" s="448" t="str">
        <f t="shared" si="1"/>
        <v/>
      </c>
      <c r="AW743" s="447" t="str">
        <f t="shared" ref="AW743:AY743" si="3696">IF($C743&lt;&gt;"",U743+X743,"")</f>
        <v/>
      </c>
      <c r="AX743" s="447" t="str">
        <f t="shared" si="3696"/>
        <v/>
      </c>
      <c r="AY743" s="447" t="str">
        <f t="shared" si="3696"/>
        <v/>
      </c>
      <c r="AZ743" s="448" t="str">
        <f t="shared" si="3"/>
        <v/>
      </c>
      <c r="BA743" s="447" t="str">
        <f t="shared" ref="BA743:BC743" si="3697">IF($C743&lt;&gt;"",AA743+AD743,"")</f>
        <v/>
      </c>
      <c r="BB743" s="447" t="str">
        <f t="shared" si="3697"/>
        <v/>
      </c>
      <c r="BC743" s="447" t="str">
        <f t="shared" si="3697"/>
        <v/>
      </c>
      <c r="BD743" s="448" t="str">
        <f t="shared" si="5"/>
        <v/>
      </c>
      <c r="BE743" s="447" t="str">
        <f t="shared" ref="BE743:BG743" si="3698">IF($C743&lt;&gt;"",AG743+AJ743,"")</f>
        <v/>
      </c>
      <c r="BF743" s="447" t="str">
        <f t="shared" si="3698"/>
        <v/>
      </c>
      <c r="BG743" s="447" t="str">
        <f t="shared" si="3698"/>
        <v/>
      </c>
      <c r="BH743" s="428" t="str">
        <f t="shared" si="7"/>
        <v/>
      </c>
      <c r="BI743" s="447" t="str">
        <f t="shared" ref="BI743:BK743" si="3699">IF($C743&lt;&gt;"",AJ743+AM743,"")</f>
        <v/>
      </c>
      <c r="BJ743" s="447" t="str">
        <f t="shared" si="3699"/>
        <v/>
      </c>
      <c r="BK743" s="447" t="str">
        <f t="shared" si="3699"/>
        <v/>
      </c>
      <c r="BL743" s="428" t="str">
        <f t="shared" si="9"/>
        <v/>
      </c>
    </row>
    <row r="744" spans="1:64" ht="24.75" customHeight="1">
      <c r="A744" s="449"/>
      <c r="B744" s="431"/>
      <c r="C744" s="432"/>
      <c r="D744" s="433"/>
      <c r="E744" s="434"/>
      <c r="F744" s="435"/>
      <c r="G744" s="436"/>
      <c r="H744" s="437"/>
      <c r="I744" s="437"/>
      <c r="J744" s="437"/>
      <c r="K744" s="435"/>
      <c r="L744" s="450"/>
      <c r="M744" s="439"/>
      <c r="N744" s="440"/>
      <c r="O744" s="441"/>
      <c r="P744" s="442"/>
      <c r="Q744" s="443"/>
      <c r="R744" s="441"/>
      <c r="S744" s="442"/>
      <c r="T744" s="443"/>
      <c r="U744" s="444"/>
      <c r="V744" s="444"/>
      <c r="W744" s="445"/>
      <c r="X744" s="446"/>
      <c r="Y744" s="444"/>
      <c r="Z744" s="445"/>
      <c r="AA744" s="446"/>
      <c r="AB744" s="444"/>
      <c r="AC744" s="445"/>
      <c r="AD744" s="446"/>
      <c r="AE744" s="444"/>
      <c r="AF744" s="445"/>
      <c r="AG744" s="446"/>
      <c r="AH744" s="444"/>
      <c r="AI744" s="445"/>
      <c r="AJ744" s="446"/>
      <c r="AK744" s="444"/>
      <c r="AL744" s="445"/>
      <c r="AM744" s="446"/>
      <c r="AN744" s="444"/>
      <c r="AO744" s="445"/>
      <c r="AP744" s="446"/>
      <c r="AQ744" s="444"/>
      <c r="AR744" s="445"/>
      <c r="AS744" s="447" t="str">
        <f t="shared" ref="AS744:AU744" si="3700">IF($C744&lt;&gt;"",O744+R744,"")</f>
        <v/>
      </c>
      <c r="AT744" s="447" t="str">
        <f t="shared" si="3700"/>
        <v/>
      </c>
      <c r="AU744" s="447" t="str">
        <f t="shared" si="3700"/>
        <v/>
      </c>
      <c r="AV744" s="448" t="str">
        <f t="shared" si="1"/>
        <v/>
      </c>
      <c r="AW744" s="447" t="str">
        <f t="shared" ref="AW744:AY744" si="3701">IF($C744&lt;&gt;"",U744+X744,"")</f>
        <v/>
      </c>
      <c r="AX744" s="447" t="str">
        <f t="shared" si="3701"/>
        <v/>
      </c>
      <c r="AY744" s="447" t="str">
        <f t="shared" si="3701"/>
        <v/>
      </c>
      <c r="AZ744" s="448" t="str">
        <f t="shared" si="3"/>
        <v/>
      </c>
      <c r="BA744" s="447" t="str">
        <f t="shared" ref="BA744:BC744" si="3702">IF($C744&lt;&gt;"",AA744+AD744,"")</f>
        <v/>
      </c>
      <c r="BB744" s="447" t="str">
        <f t="shared" si="3702"/>
        <v/>
      </c>
      <c r="BC744" s="447" t="str">
        <f t="shared" si="3702"/>
        <v/>
      </c>
      <c r="BD744" s="448" t="str">
        <f t="shared" si="5"/>
        <v/>
      </c>
      <c r="BE744" s="447" t="str">
        <f t="shared" ref="BE744:BG744" si="3703">IF($C744&lt;&gt;"",AG744+AJ744,"")</f>
        <v/>
      </c>
      <c r="BF744" s="447" t="str">
        <f t="shared" si="3703"/>
        <v/>
      </c>
      <c r="BG744" s="447" t="str">
        <f t="shared" si="3703"/>
        <v/>
      </c>
      <c r="BH744" s="428" t="str">
        <f t="shared" si="7"/>
        <v/>
      </c>
      <c r="BI744" s="447" t="str">
        <f t="shared" ref="BI744:BK744" si="3704">IF($C744&lt;&gt;"",AJ744+AM744,"")</f>
        <v/>
      </c>
      <c r="BJ744" s="447" t="str">
        <f t="shared" si="3704"/>
        <v/>
      </c>
      <c r="BK744" s="447" t="str">
        <f t="shared" si="3704"/>
        <v/>
      </c>
      <c r="BL744" s="428" t="str">
        <f t="shared" si="9"/>
        <v/>
      </c>
    </row>
    <row r="745" spans="1:64" ht="24.75" customHeight="1">
      <c r="A745" s="449"/>
      <c r="B745" s="431"/>
      <c r="C745" s="432"/>
      <c r="D745" s="433"/>
      <c r="E745" s="434"/>
      <c r="F745" s="435"/>
      <c r="G745" s="436"/>
      <c r="H745" s="437"/>
      <c r="I745" s="437"/>
      <c r="J745" s="437"/>
      <c r="K745" s="435"/>
      <c r="L745" s="450"/>
      <c r="M745" s="439"/>
      <c r="N745" s="440"/>
      <c r="O745" s="441"/>
      <c r="P745" s="442"/>
      <c r="Q745" s="443"/>
      <c r="R745" s="441"/>
      <c r="S745" s="442"/>
      <c r="T745" s="443"/>
      <c r="U745" s="444"/>
      <c r="V745" s="444"/>
      <c r="W745" s="445"/>
      <c r="X745" s="446"/>
      <c r="Y745" s="444"/>
      <c r="Z745" s="445"/>
      <c r="AA745" s="446"/>
      <c r="AB745" s="444"/>
      <c r="AC745" s="445"/>
      <c r="AD745" s="446"/>
      <c r="AE745" s="444"/>
      <c r="AF745" s="445"/>
      <c r="AG745" s="446"/>
      <c r="AH745" s="444"/>
      <c r="AI745" s="445"/>
      <c r="AJ745" s="446"/>
      <c r="AK745" s="444"/>
      <c r="AL745" s="445"/>
      <c r="AM745" s="446"/>
      <c r="AN745" s="444"/>
      <c r="AO745" s="445"/>
      <c r="AP745" s="446"/>
      <c r="AQ745" s="444"/>
      <c r="AR745" s="445"/>
      <c r="AS745" s="447" t="str">
        <f t="shared" ref="AS745:AU745" si="3705">IF($C745&lt;&gt;"",O745+R745,"")</f>
        <v/>
      </c>
      <c r="AT745" s="447" t="str">
        <f t="shared" si="3705"/>
        <v/>
      </c>
      <c r="AU745" s="447" t="str">
        <f t="shared" si="3705"/>
        <v/>
      </c>
      <c r="AV745" s="448" t="str">
        <f t="shared" si="1"/>
        <v/>
      </c>
      <c r="AW745" s="447" t="str">
        <f t="shared" ref="AW745:AY745" si="3706">IF($C745&lt;&gt;"",U745+X745,"")</f>
        <v/>
      </c>
      <c r="AX745" s="447" t="str">
        <f t="shared" si="3706"/>
        <v/>
      </c>
      <c r="AY745" s="447" t="str">
        <f t="shared" si="3706"/>
        <v/>
      </c>
      <c r="AZ745" s="448" t="str">
        <f t="shared" si="3"/>
        <v/>
      </c>
      <c r="BA745" s="447" t="str">
        <f t="shared" ref="BA745:BC745" si="3707">IF($C745&lt;&gt;"",AA745+AD745,"")</f>
        <v/>
      </c>
      <c r="BB745" s="447" t="str">
        <f t="shared" si="3707"/>
        <v/>
      </c>
      <c r="BC745" s="447" t="str">
        <f t="shared" si="3707"/>
        <v/>
      </c>
      <c r="BD745" s="448" t="str">
        <f t="shared" si="5"/>
        <v/>
      </c>
      <c r="BE745" s="447" t="str">
        <f t="shared" ref="BE745:BG745" si="3708">IF($C745&lt;&gt;"",AG745+AJ745,"")</f>
        <v/>
      </c>
      <c r="BF745" s="447" t="str">
        <f t="shared" si="3708"/>
        <v/>
      </c>
      <c r="BG745" s="447" t="str">
        <f t="shared" si="3708"/>
        <v/>
      </c>
      <c r="BH745" s="428" t="str">
        <f t="shared" si="7"/>
        <v/>
      </c>
      <c r="BI745" s="447" t="str">
        <f t="shared" ref="BI745:BK745" si="3709">IF($C745&lt;&gt;"",AJ745+AM745,"")</f>
        <v/>
      </c>
      <c r="BJ745" s="447" t="str">
        <f t="shared" si="3709"/>
        <v/>
      </c>
      <c r="BK745" s="447" t="str">
        <f t="shared" si="3709"/>
        <v/>
      </c>
      <c r="BL745" s="428" t="str">
        <f t="shared" si="9"/>
        <v/>
      </c>
    </row>
    <row r="746" spans="1:64" ht="24.75" customHeight="1">
      <c r="A746" s="449"/>
      <c r="B746" s="431"/>
      <c r="C746" s="432"/>
      <c r="D746" s="433"/>
      <c r="E746" s="434"/>
      <c r="F746" s="435"/>
      <c r="G746" s="436"/>
      <c r="H746" s="437"/>
      <c r="I746" s="437"/>
      <c r="J746" s="437"/>
      <c r="K746" s="435"/>
      <c r="L746" s="450"/>
      <c r="M746" s="439"/>
      <c r="N746" s="440"/>
      <c r="O746" s="441"/>
      <c r="P746" s="442"/>
      <c r="Q746" s="443"/>
      <c r="R746" s="441"/>
      <c r="S746" s="442"/>
      <c r="T746" s="443"/>
      <c r="U746" s="444"/>
      <c r="V746" s="444"/>
      <c r="W746" s="445"/>
      <c r="X746" s="446"/>
      <c r="Y746" s="444"/>
      <c r="Z746" s="445"/>
      <c r="AA746" s="446"/>
      <c r="AB746" s="444"/>
      <c r="AC746" s="445"/>
      <c r="AD746" s="446"/>
      <c r="AE746" s="444"/>
      <c r="AF746" s="445"/>
      <c r="AG746" s="446"/>
      <c r="AH746" s="444"/>
      <c r="AI746" s="445"/>
      <c r="AJ746" s="446"/>
      <c r="AK746" s="444"/>
      <c r="AL746" s="445"/>
      <c r="AM746" s="446"/>
      <c r="AN746" s="444"/>
      <c r="AO746" s="445"/>
      <c r="AP746" s="446"/>
      <c r="AQ746" s="444"/>
      <c r="AR746" s="445"/>
      <c r="AS746" s="447" t="str">
        <f t="shared" ref="AS746:AU746" si="3710">IF($C746&lt;&gt;"",O746+R746,"")</f>
        <v/>
      </c>
      <c r="AT746" s="447" t="str">
        <f t="shared" si="3710"/>
        <v/>
      </c>
      <c r="AU746" s="447" t="str">
        <f t="shared" si="3710"/>
        <v/>
      </c>
      <c r="AV746" s="448" t="str">
        <f t="shared" si="1"/>
        <v/>
      </c>
      <c r="AW746" s="447" t="str">
        <f t="shared" ref="AW746:AY746" si="3711">IF($C746&lt;&gt;"",U746+X746,"")</f>
        <v/>
      </c>
      <c r="AX746" s="447" t="str">
        <f t="shared" si="3711"/>
        <v/>
      </c>
      <c r="AY746" s="447" t="str">
        <f t="shared" si="3711"/>
        <v/>
      </c>
      <c r="AZ746" s="448" t="str">
        <f t="shared" si="3"/>
        <v/>
      </c>
      <c r="BA746" s="447" t="str">
        <f t="shared" ref="BA746:BC746" si="3712">IF($C746&lt;&gt;"",AA746+AD746,"")</f>
        <v/>
      </c>
      <c r="BB746" s="447" t="str">
        <f t="shared" si="3712"/>
        <v/>
      </c>
      <c r="BC746" s="447" t="str">
        <f t="shared" si="3712"/>
        <v/>
      </c>
      <c r="BD746" s="448" t="str">
        <f t="shared" si="5"/>
        <v/>
      </c>
      <c r="BE746" s="447" t="str">
        <f t="shared" ref="BE746:BG746" si="3713">IF($C746&lt;&gt;"",AG746+AJ746,"")</f>
        <v/>
      </c>
      <c r="BF746" s="447" t="str">
        <f t="shared" si="3713"/>
        <v/>
      </c>
      <c r="BG746" s="447" t="str">
        <f t="shared" si="3713"/>
        <v/>
      </c>
      <c r="BH746" s="428" t="str">
        <f t="shared" si="7"/>
        <v/>
      </c>
      <c r="BI746" s="447" t="str">
        <f t="shared" ref="BI746:BK746" si="3714">IF($C746&lt;&gt;"",AJ746+AM746,"")</f>
        <v/>
      </c>
      <c r="BJ746" s="447" t="str">
        <f t="shared" si="3714"/>
        <v/>
      </c>
      <c r="BK746" s="447" t="str">
        <f t="shared" si="3714"/>
        <v/>
      </c>
      <c r="BL746" s="428" t="str">
        <f t="shared" si="9"/>
        <v/>
      </c>
    </row>
    <row r="747" spans="1:64" ht="24.75" customHeight="1">
      <c r="A747" s="449"/>
      <c r="B747" s="431"/>
      <c r="C747" s="432"/>
      <c r="D747" s="433"/>
      <c r="E747" s="434"/>
      <c r="F747" s="435"/>
      <c r="G747" s="436"/>
      <c r="H747" s="437"/>
      <c r="I747" s="437"/>
      <c r="J747" s="437"/>
      <c r="K747" s="435"/>
      <c r="L747" s="450"/>
      <c r="M747" s="439"/>
      <c r="N747" s="440"/>
      <c r="O747" s="441"/>
      <c r="P747" s="442"/>
      <c r="Q747" s="443"/>
      <c r="R747" s="441"/>
      <c r="S747" s="442"/>
      <c r="T747" s="443"/>
      <c r="U747" s="444"/>
      <c r="V747" s="444"/>
      <c r="W747" s="445"/>
      <c r="X747" s="446"/>
      <c r="Y747" s="444"/>
      <c r="Z747" s="445"/>
      <c r="AA747" s="446"/>
      <c r="AB747" s="444"/>
      <c r="AC747" s="445"/>
      <c r="AD747" s="446"/>
      <c r="AE747" s="444"/>
      <c r="AF747" s="445"/>
      <c r="AG747" s="446"/>
      <c r="AH747" s="444"/>
      <c r="AI747" s="445"/>
      <c r="AJ747" s="446"/>
      <c r="AK747" s="444"/>
      <c r="AL747" s="445"/>
      <c r="AM747" s="446"/>
      <c r="AN747" s="444"/>
      <c r="AO747" s="445"/>
      <c r="AP747" s="446"/>
      <c r="AQ747" s="444"/>
      <c r="AR747" s="445"/>
      <c r="AS747" s="447" t="str">
        <f t="shared" ref="AS747:AU747" si="3715">IF($C747&lt;&gt;"",O747+R747,"")</f>
        <v/>
      </c>
      <c r="AT747" s="447" t="str">
        <f t="shared" si="3715"/>
        <v/>
      </c>
      <c r="AU747" s="447" t="str">
        <f t="shared" si="3715"/>
        <v/>
      </c>
      <c r="AV747" s="448" t="str">
        <f t="shared" si="1"/>
        <v/>
      </c>
      <c r="AW747" s="447" t="str">
        <f t="shared" ref="AW747:AY747" si="3716">IF($C747&lt;&gt;"",U747+X747,"")</f>
        <v/>
      </c>
      <c r="AX747" s="447" t="str">
        <f t="shared" si="3716"/>
        <v/>
      </c>
      <c r="AY747" s="447" t="str">
        <f t="shared" si="3716"/>
        <v/>
      </c>
      <c r="AZ747" s="448" t="str">
        <f t="shared" si="3"/>
        <v/>
      </c>
      <c r="BA747" s="447" t="str">
        <f t="shared" ref="BA747:BC747" si="3717">IF($C747&lt;&gt;"",AA747+AD747,"")</f>
        <v/>
      </c>
      <c r="BB747" s="447" t="str">
        <f t="shared" si="3717"/>
        <v/>
      </c>
      <c r="BC747" s="447" t="str">
        <f t="shared" si="3717"/>
        <v/>
      </c>
      <c r="BD747" s="448" t="str">
        <f t="shared" si="5"/>
        <v/>
      </c>
      <c r="BE747" s="447" t="str">
        <f t="shared" ref="BE747:BG747" si="3718">IF($C747&lt;&gt;"",AG747+AJ747,"")</f>
        <v/>
      </c>
      <c r="BF747" s="447" t="str">
        <f t="shared" si="3718"/>
        <v/>
      </c>
      <c r="BG747" s="447" t="str">
        <f t="shared" si="3718"/>
        <v/>
      </c>
      <c r="BH747" s="428" t="str">
        <f t="shared" si="7"/>
        <v/>
      </c>
      <c r="BI747" s="447" t="str">
        <f t="shared" ref="BI747:BK747" si="3719">IF($C747&lt;&gt;"",AJ747+AM747,"")</f>
        <v/>
      </c>
      <c r="BJ747" s="447" t="str">
        <f t="shared" si="3719"/>
        <v/>
      </c>
      <c r="BK747" s="447" t="str">
        <f t="shared" si="3719"/>
        <v/>
      </c>
      <c r="BL747" s="428" t="str">
        <f t="shared" si="9"/>
        <v/>
      </c>
    </row>
    <row r="748" spans="1:64" ht="24.75" customHeight="1">
      <c r="A748" s="449"/>
      <c r="B748" s="431"/>
      <c r="C748" s="432"/>
      <c r="D748" s="433"/>
      <c r="E748" s="434"/>
      <c r="F748" s="435"/>
      <c r="G748" s="436"/>
      <c r="H748" s="437"/>
      <c r="I748" s="437"/>
      <c r="J748" s="437"/>
      <c r="K748" s="435"/>
      <c r="L748" s="450"/>
      <c r="M748" s="439"/>
      <c r="N748" s="440"/>
      <c r="O748" s="441"/>
      <c r="P748" s="442"/>
      <c r="Q748" s="443"/>
      <c r="R748" s="441"/>
      <c r="S748" s="442"/>
      <c r="T748" s="443"/>
      <c r="U748" s="444"/>
      <c r="V748" s="444"/>
      <c r="W748" s="445"/>
      <c r="X748" s="446"/>
      <c r="Y748" s="444"/>
      <c r="Z748" s="445"/>
      <c r="AA748" s="446"/>
      <c r="AB748" s="444"/>
      <c r="AC748" s="445"/>
      <c r="AD748" s="446"/>
      <c r="AE748" s="444"/>
      <c r="AF748" s="445"/>
      <c r="AG748" s="446"/>
      <c r="AH748" s="444"/>
      <c r="AI748" s="445"/>
      <c r="AJ748" s="446"/>
      <c r="AK748" s="444"/>
      <c r="AL748" s="445"/>
      <c r="AM748" s="446"/>
      <c r="AN748" s="444"/>
      <c r="AO748" s="445"/>
      <c r="AP748" s="446"/>
      <c r="AQ748" s="444"/>
      <c r="AR748" s="445"/>
      <c r="AS748" s="447" t="str">
        <f t="shared" ref="AS748:AU748" si="3720">IF($C748&lt;&gt;"",O748+R748,"")</f>
        <v/>
      </c>
      <c r="AT748" s="447" t="str">
        <f t="shared" si="3720"/>
        <v/>
      </c>
      <c r="AU748" s="447" t="str">
        <f t="shared" si="3720"/>
        <v/>
      </c>
      <c r="AV748" s="448" t="str">
        <f t="shared" si="1"/>
        <v/>
      </c>
      <c r="AW748" s="447" t="str">
        <f t="shared" ref="AW748:AY748" si="3721">IF($C748&lt;&gt;"",U748+X748,"")</f>
        <v/>
      </c>
      <c r="AX748" s="447" t="str">
        <f t="shared" si="3721"/>
        <v/>
      </c>
      <c r="AY748" s="447" t="str">
        <f t="shared" si="3721"/>
        <v/>
      </c>
      <c r="AZ748" s="448" t="str">
        <f t="shared" si="3"/>
        <v/>
      </c>
      <c r="BA748" s="447" t="str">
        <f t="shared" ref="BA748:BC748" si="3722">IF($C748&lt;&gt;"",AA748+AD748,"")</f>
        <v/>
      </c>
      <c r="BB748" s="447" t="str">
        <f t="shared" si="3722"/>
        <v/>
      </c>
      <c r="BC748" s="447" t="str">
        <f t="shared" si="3722"/>
        <v/>
      </c>
      <c r="BD748" s="448" t="str">
        <f t="shared" si="5"/>
        <v/>
      </c>
      <c r="BE748" s="447" t="str">
        <f t="shared" ref="BE748:BG748" si="3723">IF($C748&lt;&gt;"",AG748+AJ748,"")</f>
        <v/>
      </c>
      <c r="BF748" s="447" t="str">
        <f t="shared" si="3723"/>
        <v/>
      </c>
      <c r="BG748" s="447" t="str">
        <f t="shared" si="3723"/>
        <v/>
      </c>
      <c r="BH748" s="428" t="str">
        <f t="shared" si="7"/>
        <v/>
      </c>
      <c r="BI748" s="447" t="str">
        <f t="shared" ref="BI748:BK748" si="3724">IF($C748&lt;&gt;"",AJ748+AM748,"")</f>
        <v/>
      </c>
      <c r="BJ748" s="447" t="str">
        <f t="shared" si="3724"/>
        <v/>
      </c>
      <c r="BK748" s="447" t="str">
        <f t="shared" si="3724"/>
        <v/>
      </c>
      <c r="BL748" s="428" t="str">
        <f t="shared" si="9"/>
        <v/>
      </c>
    </row>
    <row r="749" spans="1:64" ht="24.75" customHeight="1">
      <c r="A749" s="449"/>
      <c r="B749" s="431"/>
      <c r="C749" s="432"/>
      <c r="D749" s="433"/>
      <c r="E749" s="434"/>
      <c r="F749" s="435"/>
      <c r="G749" s="436"/>
      <c r="H749" s="437"/>
      <c r="I749" s="437"/>
      <c r="J749" s="437"/>
      <c r="K749" s="435"/>
      <c r="L749" s="450"/>
      <c r="M749" s="439"/>
      <c r="N749" s="440"/>
      <c r="O749" s="441"/>
      <c r="P749" s="442"/>
      <c r="Q749" s="443"/>
      <c r="R749" s="441"/>
      <c r="S749" s="442"/>
      <c r="T749" s="443"/>
      <c r="U749" s="444"/>
      <c r="V749" s="444"/>
      <c r="W749" s="445"/>
      <c r="X749" s="446"/>
      <c r="Y749" s="444"/>
      <c r="Z749" s="445"/>
      <c r="AA749" s="446"/>
      <c r="AB749" s="444"/>
      <c r="AC749" s="445"/>
      <c r="AD749" s="446"/>
      <c r="AE749" s="444"/>
      <c r="AF749" s="445"/>
      <c r="AG749" s="446"/>
      <c r="AH749" s="444"/>
      <c r="AI749" s="445"/>
      <c r="AJ749" s="446"/>
      <c r="AK749" s="444"/>
      <c r="AL749" s="445"/>
      <c r="AM749" s="446"/>
      <c r="AN749" s="444"/>
      <c r="AO749" s="445"/>
      <c r="AP749" s="446"/>
      <c r="AQ749" s="444"/>
      <c r="AR749" s="445"/>
      <c r="AS749" s="447" t="str">
        <f t="shared" ref="AS749:AU749" si="3725">IF($C749&lt;&gt;"",O749+R749,"")</f>
        <v/>
      </c>
      <c r="AT749" s="447" t="str">
        <f t="shared" si="3725"/>
        <v/>
      </c>
      <c r="AU749" s="447" t="str">
        <f t="shared" si="3725"/>
        <v/>
      </c>
      <c r="AV749" s="448" t="str">
        <f t="shared" si="1"/>
        <v/>
      </c>
      <c r="AW749" s="447" t="str">
        <f t="shared" ref="AW749:AY749" si="3726">IF($C749&lt;&gt;"",U749+X749,"")</f>
        <v/>
      </c>
      <c r="AX749" s="447" t="str">
        <f t="shared" si="3726"/>
        <v/>
      </c>
      <c r="AY749" s="447" t="str">
        <f t="shared" si="3726"/>
        <v/>
      </c>
      <c r="AZ749" s="448" t="str">
        <f t="shared" si="3"/>
        <v/>
      </c>
      <c r="BA749" s="447" t="str">
        <f t="shared" ref="BA749:BC749" si="3727">IF($C749&lt;&gt;"",AA749+AD749,"")</f>
        <v/>
      </c>
      <c r="BB749" s="447" t="str">
        <f t="shared" si="3727"/>
        <v/>
      </c>
      <c r="BC749" s="447" t="str">
        <f t="shared" si="3727"/>
        <v/>
      </c>
      <c r="BD749" s="448" t="str">
        <f t="shared" si="5"/>
        <v/>
      </c>
      <c r="BE749" s="447" t="str">
        <f t="shared" ref="BE749:BG749" si="3728">IF($C749&lt;&gt;"",AG749+AJ749,"")</f>
        <v/>
      </c>
      <c r="BF749" s="447" t="str">
        <f t="shared" si="3728"/>
        <v/>
      </c>
      <c r="BG749" s="447" t="str">
        <f t="shared" si="3728"/>
        <v/>
      </c>
      <c r="BH749" s="428" t="str">
        <f t="shared" si="7"/>
        <v/>
      </c>
      <c r="BI749" s="447" t="str">
        <f t="shared" ref="BI749:BK749" si="3729">IF($C749&lt;&gt;"",AJ749+AM749,"")</f>
        <v/>
      </c>
      <c r="BJ749" s="447" t="str">
        <f t="shared" si="3729"/>
        <v/>
      </c>
      <c r="BK749" s="447" t="str">
        <f t="shared" si="3729"/>
        <v/>
      </c>
      <c r="BL749" s="428" t="str">
        <f t="shared" si="9"/>
        <v/>
      </c>
    </row>
    <row r="750" spans="1:64" ht="24.75" customHeight="1">
      <c r="A750" s="449"/>
      <c r="B750" s="431"/>
      <c r="C750" s="432"/>
      <c r="D750" s="433"/>
      <c r="E750" s="434"/>
      <c r="F750" s="435"/>
      <c r="G750" s="436"/>
      <c r="H750" s="437"/>
      <c r="I750" s="437"/>
      <c r="J750" s="437"/>
      <c r="K750" s="435"/>
      <c r="L750" s="450"/>
      <c r="M750" s="439"/>
      <c r="N750" s="440"/>
      <c r="O750" s="441"/>
      <c r="P750" s="442"/>
      <c r="Q750" s="443"/>
      <c r="R750" s="441"/>
      <c r="S750" s="442"/>
      <c r="T750" s="443"/>
      <c r="U750" s="444"/>
      <c r="V750" s="444"/>
      <c r="W750" s="445"/>
      <c r="X750" s="446"/>
      <c r="Y750" s="444"/>
      <c r="Z750" s="445"/>
      <c r="AA750" s="446"/>
      <c r="AB750" s="444"/>
      <c r="AC750" s="445"/>
      <c r="AD750" s="446"/>
      <c r="AE750" s="444"/>
      <c r="AF750" s="445"/>
      <c r="AG750" s="446"/>
      <c r="AH750" s="444"/>
      <c r="AI750" s="445"/>
      <c r="AJ750" s="446"/>
      <c r="AK750" s="444"/>
      <c r="AL750" s="445"/>
      <c r="AM750" s="446"/>
      <c r="AN750" s="444"/>
      <c r="AO750" s="445"/>
      <c r="AP750" s="446"/>
      <c r="AQ750" s="444"/>
      <c r="AR750" s="445"/>
      <c r="AS750" s="447" t="str">
        <f t="shared" ref="AS750:AU750" si="3730">IF($C750&lt;&gt;"",O750+R750,"")</f>
        <v/>
      </c>
      <c r="AT750" s="447" t="str">
        <f t="shared" si="3730"/>
        <v/>
      </c>
      <c r="AU750" s="447" t="str">
        <f t="shared" si="3730"/>
        <v/>
      </c>
      <c r="AV750" s="448" t="str">
        <f t="shared" si="1"/>
        <v/>
      </c>
      <c r="AW750" s="447" t="str">
        <f t="shared" ref="AW750:AY750" si="3731">IF($C750&lt;&gt;"",U750+X750,"")</f>
        <v/>
      </c>
      <c r="AX750" s="447" t="str">
        <f t="shared" si="3731"/>
        <v/>
      </c>
      <c r="AY750" s="447" t="str">
        <f t="shared" si="3731"/>
        <v/>
      </c>
      <c r="AZ750" s="448" t="str">
        <f t="shared" si="3"/>
        <v/>
      </c>
      <c r="BA750" s="447" t="str">
        <f t="shared" ref="BA750:BC750" si="3732">IF($C750&lt;&gt;"",AA750+AD750,"")</f>
        <v/>
      </c>
      <c r="BB750" s="447" t="str">
        <f t="shared" si="3732"/>
        <v/>
      </c>
      <c r="BC750" s="447" t="str">
        <f t="shared" si="3732"/>
        <v/>
      </c>
      <c r="BD750" s="448" t="str">
        <f t="shared" si="5"/>
        <v/>
      </c>
      <c r="BE750" s="447" t="str">
        <f t="shared" ref="BE750:BG750" si="3733">IF($C750&lt;&gt;"",AG750+AJ750,"")</f>
        <v/>
      </c>
      <c r="BF750" s="447" t="str">
        <f t="shared" si="3733"/>
        <v/>
      </c>
      <c r="BG750" s="447" t="str">
        <f t="shared" si="3733"/>
        <v/>
      </c>
      <c r="BH750" s="428" t="str">
        <f t="shared" si="7"/>
        <v/>
      </c>
      <c r="BI750" s="447" t="str">
        <f t="shared" ref="BI750:BK750" si="3734">IF($C750&lt;&gt;"",AJ750+AM750,"")</f>
        <v/>
      </c>
      <c r="BJ750" s="447" t="str">
        <f t="shared" si="3734"/>
        <v/>
      </c>
      <c r="BK750" s="447" t="str">
        <f t="shared" si="3734"/>
        <v/>
      </c>
      <c r="BL750" s="428" t="str">
        <f t="shared" si="9"/>
        <v/>
      </c>
    </row>
    <row r="751" spans="1:64" ht="24.75" customHeight="1">
      <c r="A751" s="449"/>
      <c r="B751" s="431"/>
      <c r="C751" s="432"/>
      <c r="D751" s="433"/>
      <c r="E751" s="434"/>
      <c r="F751" s="435"/>
      <c r="G751" s="436"/>
      <c r="H751" s="437"/>
      <c r="I751" s="437"/>
      <c r="J751" s="437"/>
      <c r="K751" s="435"/>
      <c r="L751" s="450"/>
      <c r="M751" s="439"/>
      <c r="N751" s="440"/>
      <c r="O751" s="441"/>
      <c r="P751" s="442"/>
      <c r="Q751" s="443"/>
      <c r="R751" s="441"/>
      <c r="S751" s="442"/>
      <c r="T751" s="443"/>
      <c r="U751" s="444"/>
      <c r="V751" s="444"/>
      <c r="W751" s="445"/>
      <c r="X751" s="446"/>
      <c r="Y751" s="444"/>
      <c r="Z751" s="445"/>
      <c r="AA751" s="446"/>
      <c r="AB751" s="444"/>
      <c r="AC751" s="445"/>
      <c r="AD751" s="446"/>
      <c r="AE751" s="444"/>
      <c r="AF751" s="445"/>
      <c r="AG751" s="446"/>
      <c r="AH751" s="444"/>
      <c r="AI751" s="445"/>
      <c r="AJ751" s="446"/>
      <c r="AK751" s="444"/>
      <c r="AL751" s="445"/>
      <c r="AM751" s="446"/>
      <c r="AN751" s="444"/>
      <c r="AO751" s="445"/>
      <c r="AP751" s="446"/>
      <c r="AQ751" s="444"/>
      <c r="AR751" s="445"/>
      <c r="AS751" s="447" t="str">
        <f t="shared" ref="AS751:AU751" si="3735">IF($C751&lt;&gt;"",O751+R751,"")</f>
        <v/>
      </c>
      <c r="AT751" s="447" t="str">
        <f t="shared" si="3735"/>
        <v/>
      </c>
      <c r="AU751" s="447" t="str">
        <f t="shared" si="3735"/>
        <v/>
      </c>
      <c r="AV751" s="448" t="str">
        <f t="shared" si="1"/>
        <v/>
      </c>
      <c r="AW751" s="447" t="str">
        <f t="shared" ref="AW751:AY751" si="3736">IF($C751&lt;&gt;"",U751+X751,"")</f>
        <v/>
      </c>
      <c r="AX751" s="447" t="str">
        <f t="shared" si="3736"/>
        <v/>
      </c>
      <c r="AY751" s="447" t="str">
        <f t="shared" si="3736"/>
        <v/>
      </c>
      <c r="AZ751" s="448" t="str">
        <f t="shared" si="3"/>
        <v/>
      </c>
      <c r="BA751" s="447" t="str">
        <f t="shared" ref="BA751:BC751" si="3737">IF($C751&lt;&gt;"",AA751+AD751,"")</f>
        <v/>
      </c>
      <c r="BB751" s="447" t="str">
        <f t="shared" si="3737"/>
        <v/>
      </c>
      <c r="BC751" s="447" t="str">
        <f t="shared" si="3737"/>
        <v/>
      </c>
      <c r="BD751" s="448" t="str">
        <f t="shared" si="5"/>
        <v/>
      </c>
      <c r="BE751" s="447" t="str">
        <f t="shared" ref="BE751:BG751" si="3738">IF($C751&lt;&gt;"",AG751+AJ751,"")</f>
        <v/>
      </c>
      <c r="BF751" s="447" t="str">
        <f t="shared" si="3738"/>
        <v/>
      </c>
      <c r="BG751" s="447" t="str">
        <f t="shared" si="3738"/>
        <v/>
      </c>
      <c r="BH751" s="428" t="str">
        <f t="shared" si="7"/>
        <v/>
      </c>
      <c r="BI751" s="447" t="str">
        <f t="shared" ref="BI751:BK751" si="3739">IF($C751&lt;&gt;"",AJ751+AM751,"")</f>
        <v/>
      </c>
      <c r="BJ751" s="447" t="str">
        <f t="shared" si="3739"/>
        <v/>
      </c>
      <c r="BK751" s="447" t="str">
        <f t="shared" si="3739"/>
        <v/>
      </c>
      <c r="BL751" s="428" t="str">
        <f t="shared" si="9"/>
        <v/>
      </c>
    </row>
    <row r="752" spans="1:64" ht="24.75" customHeight="1">
      <c r="A752" s="449"/>
      <c r="B752" s="431"/>
      <c r="C752" s="432"/>
      <c r="D752" s="433"/>
      <c r="E752" s="434"/>
      <c r="F752" s="435"/>
      <c r="G752" s="436"/>
      <c r="H752" s="437"/>
      <c r="I752" s="437"/>
      <c r="J752" s="437"/>
      <c r="K752" s="435"/>
      <c r="L752" s="450"/>
      <c r="M752" s="439"/>
      <c r="N752" s="440"/>
      <c r="O752" s="441"/>
      <c r="P752" s="442"/>
      <c r="Q752" s="443"/>
      <c r="R752" s="441"/>
      <c r="S752" s="442"/>
      <c r="T752" s="443"/>
      <c r="U752" s="444"/>
      <c r="V752" s="444"/>
      <c r="W752" s="445"/>
      <c r="X752" s="446"/>
      <c r="Y752" s="444"/>
      <c r="Z752" s="445"/>
      <c r="AA752" s="446"/>
      <c r="AB752" s="444"/>
      <c r="AC752" s="445"/>
      <c r="AD752" s="446"/>
      <c r="AE752" s="444"/>
      <c r="AF752" s="445"/>
      <c r="AG752" s="446"/>
      <c r="AH752" s="444"/>
      <c r="AI752" s="445"/>
      <c r="AJ752" s="446"/>
      <c r="AK752" s="444"/>
      <c r="AL752" s="445"/>
      <c r="AM752" s="446"/>
      <c r="AN752" s="444"/>
      <c r="AO752" s="445"/>
      <c r="AP752" s="446"/>
      <c r="AQ752" s="444"/>
      <c r="AR752" s="445"/>
      <c r="AS752" s="447" t="str">
        <f t="shared" ref="AS752:AU752" si="3740">IF($C752&lt;&gt;"",O752+R752,"")</f>
        <v/>
      </c>
      <c r="AT752" s="447" t="str">
        <f t="shared" si="3740"/>
        <v/>
      </c>
      <c r="AU752" s="447" t="str">
        <f t="shared" si="3740"/>
        <v/>
      </c>
      <c r="AV752" s="448" t="str">
        <f t="shared" si="1"/>
        <v/>
      </c>
      <c r="AW752" s="447" t="str">
        <f t="shared" ref="AW752:AY752" si="3741">IF($C752&lt;&gt;"",U752+X752,"")</f>
        <v/>
      </c>
      <c r="AX752" s="447" t="str">
        <f t="shared" si="3741"/>
        <v/>
      </c>
      <c r="AY752" s="447" t="str">
        <f t="shared" si="3741"/>
        <v/>
      </c>
      <c r="AZ752" s="448" t="str">
        <f t="shared" si="3"/>
        <v/>
      </c>
      <c r="BA752" s="447" t="str">
        <f t="shared" ref="BA752:BC752" si="3742">IF($C752&lt;&gt;"",AA752+AD752,"")</f>
        <v/>
      </c>
      <c r="BB752" s="447" t="str">
        <f t="shared" si="3742"/>
        <v/>
      </c>
      <c r="BC752" s="447" t="str">
        <f t="shared" si="3742"/>
        <v/>
      </c>
      <c r="BD752" s="448" t="str">
        <f t="shared" si="5"/>
        <v/>
      </c>
      <c r="BE752" s="447" t="str">
        <f t="shared" ref="BE752:BG752" si="3743">IF($C752&lt;&gt;"",AG752+AJ752,"")</f>
        <v/>
      </c>
      <c r="BF752" s="447" t="str">
        <f t="shared" si="3743"/>
        <v/>
      </c>
      <c r="BG752" s="447" t="str">
        <f t="shared" si="3743"/>
        <v/>
      </c>
      <c r="BH752" s="428" t="str">
        <f t="shared" si="7"/>
        <v/>
      </c>
      <c r="BI752" s="447" t="str">
        <f t="shared" ref="BI752:BK752" si="3744">IF($C752&lt;&gt;"",AJ752+AM752,"")</f>
        <v/>
      </c>
      <c r="BJ752" s="447" t="str">
        <f t="shared" si="3744"/>
        <v/>
      </c>
      <c r="BK752" s="447" t="str">
        <f t="shared" si="3744"/>
        <v/>
      </c>
      <c r="BL752" s="428" t="str">
        <f t="shared" si="9"/>
        <v/>
      </c>
    </row>
    <row r="753" spans="1:64" ht="24.75" customHeight="1">
      <c r="A753" s="449"/>
      <c r="B753" s="431"/>
      <c r="C753" s="432"/>
      <c r="D753" s="433"/>
      <c r="E753" s="434"/>
      <c r="F753" s="435"/>
      <c r="G753" s="436"/>
      <c r="H753" s="437"/>
      <c r="I753" s="437"/>
      <c r="J753" s="437"/>
      <c r="K753" s="435"/>
      <c r="L753" s="450"/>
      <c r="M753" s="439"/>
      <c r="N753" s="440"/>
      <c r="O753" s="441"/>
      <c r="P753" s="442"/>
      <c r="Q753" s="443"/>
      <c r="R753" s="441"/>
      <c r="S753" s="442"/>
      <c r="T753" s="443"/>
      <c r="U753" s="444"/>
      <c r="V753" s="444"/>
      <c r="W753" s="445"/>
      <c r="X753" s="446"/>
      <c r="Y753" s="444"/>
      <c r="Z753" s="445"/>
      <c r="AA753" s="446"/>
      <c r="AB753" s="444"/>
      <c r="AC753" s="445"/>
      <c r="AD753" s="446"/>
      <c r="AE753" s="444"/>
      <c r="AF753" s="445"/>
      <c r="AG753" s="446"/>
      <c r="AH753" s="444"/>
      <c r="AI753" s="445"/>
      <c r="AJ753" s="446"/>
      <c r="AK753" s="444"/>
      <c r="AL753" s="445"/>
      <c r="AM753" s="446"/>
      <c r="AN753" s="444"/>
      <c r="AO753" s="445"/>
      <c r="AP753" s="446"/>
      <c r="AQ753" s="444"/>
      <c r="AR753" s="445"/>
      <c r="AS753" s="447" t="str">
        <f t="shared" ref="AS753:AU753" si="3745">IF($C753&lt;&gt;"",O753+R753,"")</f>
        <v/>
      </c>
      <c r="AT753" s="447" t="str">
        <f t="shared" si="3745"/>
        <v/>
      </c>
      <c r="AU753" s="447" t="str">
        <f t="shared" si="3745"/>
        <v/>
      </c>
      <c r="AV753" s="448" t="str">
        <f t="shared" si="1"/>
        <v/>
      </c>
      <c r="AW753" s="447" t="str">
        <f t="shared" ref="AW753:AY753" si="3746">IF($C753&lt;&gt;"",U753+X753,"")</f>
        <v/>
      </c>
      <c r="AX753" s="447" t="str">
        <f t="shared" si="3746"/>
        <v/>
      </c>
      <c r="AY753" s="447" t="str">
        <f t="shared" si="3746"/>
        <v/>
      </c>
      <c r="AZ753" s="448" t="str">
        <f t="shared" si="3"/>
        <v/>
      </c>
      <c r="BA753" s="447" t="str">
        <f t="shared" ref="BA753:BC753" si="3747">IF($C753&lt;&gt;"",AA753+AD753,"")</f>
        <v/>
      </c>
      <c r="BB753" s="447" t="str">
        <f t="shared" si="3747"/>
        <v/>
      </c>
      <c r="BC753" s="447" t="str">
        <f t="shared" si="3747"/>
        <v/>
      </c>
      <c r="BD753" s="448" t="str">
        <f t="shared" si="5"/>
        <v/>
      </c>
      <c r="BE753" s="447" t="str">
        <f t="shared" ref="BE753:BG753" si="3748">IF($C753&lt;&gt;"",AG753+AJ753,"")</f>
        <v/>
      </c>
      <c r="BF753" s="447" t="str">
        <f t="shared" si="3748"/>
        <v/>
      </c>
      <c r="BG753" s="447" t="str">
        <f t="shared" si="3748"/>
        <v/>
      </c>
      <c r="BH753" s="428" t="str">
        <f t="shared" si="7"/>
        <v/>
      </c>
      <c r="BI753" s="447" t="str">
        <f t="shared" ref="BI753:BK753" si="3749">IF($C753&lt;&gt;"",AJ753+AM753,"")</f>
        <v/>
      </c>
      <c r="BJ753" s="447" t="str">
        <f t="shared" si="3749"/>
        <v/>
      </c>
      <c r="BK753" s="447" t="str">
        <f t="shared" si="3749"/>
        <v/>
      </c>
      <c r="BL753" s="428" t="str">
        <f t="shared" si="9"/>
        <v/>
      </c>
    </row>
    <row r="754" spans="1:64" ht="24.75" customHeight="1">
      <c r="A754" s="449"/>
      <c r="B754" s="431"/>
      <c r="C754" s="432"/>
      <c r="D754" s="433"/>
      <c r="E754" s="434"/>
      <c r="F754" s="435"/>
      <c r="G754" s="436"/>
      <c r="H754" s="437"/>
      <c r="I754" s="437"/>
      <c r="J754" s="437"/>
      <c r="K754" s="435"/>
      <c r="L754" s="450"/>
      <c r="M754" s="439"/>
      <c r="N754" s="440"/>
      <c r="O754" s="441"/>
      <c r="P754" s="442"/>
      <c r="Q754" s="443"/>
      <c r="R754" s="441"/>
      <c r="S754" s="442"/>
      <c r="T754" s="443"/>
      <c r="U754" s="444"/>
      <c r="V754" s="444"/>
      <c r="W754" s="445"/>
      <c r="X754" s="446"/>
      <c r="Y754" s="444"/>
      <c r="Z754" s="445"/>
      <c r="AA754" s="446"/>
      <c r="AB754" s="444"/>
      <c r="AC754" s="445"/>
      <c r="AD754" s="446"/>
      <c r="AE754" s="444"/>
      <c r="AF754" s="445"/>
      <c r="AG754" s="446"/>
      <c r="AH754" s="444"/>
      <c r="AI754" s="445"/>
      <c r="AJ754" s="446"/>
      <c r="AK754" s="444"/>
      <c r="AL754" s="445"/>
      <c r="AM754" s="446"/>
      <c r="AN754" s="444"/>
      <c r="AO754" s="445"/>
      <c r="AP754" s="446"/>
      <c r="AQ754" s="444"/>
      <c r="AR754" s="445"/>
      <c r="AS754" s="447" t="str">
        <f t="shared" ref="AS754:AU754" si="3750">IF($C754&lt;&gt;"",O754+R754,"")</f>
        <v/>
      </c>
      <c r="AT754" s="447" t="str">
        <f t="shared" si="3750"/>
        <v/>
      </c>
      <c r="AU754" s="447" t="str">
        <f t="shared" si="3750"/>
        <v/>
      </c>
      <c r="AV754" s="448" t="str">
        <f t="shared" si="1"/>
        <v/>
      </c>
      <c r="AW754" s="447" t="str">
        <f t="shared" ref="AW754:AY754" si="3751">IF($C754&lt;&gt;"",U754+X754,"")</f>
        <v/>
      </c>
      <c r="AX754" s="447" t="str">
        <f t="shared" si="3751"/>
        <v/>
      </c>
      <c r="AY754" s="447" t="str">
        <f t="shared" si="3751"/>
        <v/>
      </c>
      <c r="AZ754" s="448" t="str">
        <f t="shared" si="3"/>
        <v/>
      </c>
      <c r="BA754" s="447" t="str">
        <f t="shared" ref="BA754:BC754" si="3752">IF($C754&lt;&gt;"",AA754+AD754,"")</f>
        <v/>
      </c>
      <c r="BB754" s="447" t="str">
        <f t="shared" si="3752"/>
        <v/>
      </c>
      <c r="BC754" s="447" t="str">
        <f t="shared" si="3752"/>
        <v/>
      </c>
      <c r="BD754" s="448" t="str">
        <f t="shared" si="5"/>
        <v/>
      </c>
      <c r="BE754" s="447" t="str">
        <f t="shared" ref="BE754:BG754" si="3753">IF($C754&lt;&gt;"",AG754+AJ754,"")</f>
        <v/>
      </c>
      <c r="BF754" s="447" t="str">
        <f t="shared" si="3753"/>
        <v/>
      </c>
      <c r="BG754" s="447" t="str">
        <f t="shared" si="3753"/>
        <v/>
      </c>
      <c r="BH754" s="428" t="str">
        <f t="shared" si="7"/>
        <v/>
      </c>
      <c r="BI754" s="447" t="str">
        <f t="shared" ref="BI754:BK754" si="3754">IF($C754&lt;&gt;"",AJ754+AM754,"")</f>
        <v/>
      </c>
      <c r="BJ754" s="447" t="str">
        <f t="shared" si="3754"/>
        <v/>
      </c>
      <c r="BK754" s="447" t="str">
        <f t="shared" si="3754"/>
        <v/>
      </c>
      <c r="BL754" s="428" t="str">
        <f t="shared" si="9"/>
        <v/>
      </c>
    </row>
    <row r="755" spans="1:64" ht="24.75" customHeight="1">
      <c r="A755" s="449"/>
      <c r="B755" s="431"/>
      <c r="C755" s="432"/>
      <c r="D755" s="433"/>
      <c r="E755" s="434"/>
      <c r="F755" s="435"/>
      <c r="G755" s="436"/>
      <c r="H755" s="437"/>
      <c r="I755" s="437"/>
      <c r="J755" s="437"/>
      <c r="K755" s="435"/>
      <c r="L755" s="450"/>
      <c r="M755" s="439"/>
      <c r="N755" s="440"/>
      <c r="O755" s="441"/>
      <c r="P755" s="442"/>
      <c r="Q755" s="443"/>
      <c r="R755" s="441"/>
      <c r="S755" s="442"/>
      <c r="T755" s="443"/>
      <c r="U755" s="444"/>
      <c r="V755" s="444"/>
      <c r="W755" s="445"/>
      <c r="X755" s="446"/>
      <c r="Y755" s="444"/>
      <c r="Z755" s="445"/>
      <c r="AA755" s="446"/>
      <c r="AB755" s="444"/>
      <c r="AC755" s="445"/>
      <c r="AD755" s="446"/>
      <c r="AE755" s="444"/>
      <c r="AF755" s="445"/>
      <c r="AG755" s="446"/>
      <c r="AH755" s="444"/>
      <c r="AI755" s="445"/>
      <c r="AJ755" s="446"/>
      <c r="AK755" s="444"/>
      <c r="AL755" s="445"/>
      <c r="AM755" s="446"/>
      <c r="AN755" s="444"/>
      <c r="AO755" s="445"/>
      <c r="AP755" s="446"/>
      <c r="AQ755" s="444"/>
      <c r="AR755" s="445"/>
      <c r="AS755" s="447" t="str">
        <f t="shared" ref="AS755:AU755" si="3755">IF($C755&lt;&gt;"",O755+R755,"")</f>
        <v/>
      </c>
      <c r="AT755" s="447" t="str">
        <f t="shared" si="3755"/>
        <v/>
      </c>
      <c r="AU755" s="447" t="str">
        <f t="shared" si="3755"/>
        <v/>
      </c>
      <c r="AV755" s="448" t="str">
        <f t="shared" si="1"/>
        <v/>
      </c>
      <c r="AW755" s="447" t="str">
        <f t="shared" ref="AW755:AY755" si="3756">IF($C755&lt;&gt;"",U755+X755,"")</f>
        <v/>
      </c>
      <c r="AX755" s="447" t="str">
        <f t="shared" si="3756"/>
        <v/>
      </c>
      <c r="AY755" s="447" t="str">
        <f t="shared" si="3756"/>
        <v/>
      </c>
      <c r="AZ755" s="448" t="str">
        <f t="shared" si="3"/>
        <v/>
      </c>
      <c r="BA755" s="447" t="str">
        <f t="shared" ref="BA755:BC755" si="3757">IF($C755&lt;&gt;"",AA755+AD755,"")</f>
        <v/>
      </c>
      <c r="BB755" s="447" t="str">
        <f t="shared" si="3757"/>
        <v/>
      </c>
      <c r="BC755" s="447" t="str">
        <f t="shared" si="3757"/>
        <v/>
      </c>
      <c r="BD755" s="448" t="str">
        <f t="shared" si="5"/>
        <v/>
      </c>
      <c r="BE755" s="447" t="str">
        <f t="shared" ref="BE755:BG755" si="3758">IF($C755&lt;&gt;"",AG755+AJ755,"")</f>
        <v/>
      </c>
      <c r="BF755" s="447" t="str">
        <f t="shared" si="3758"/>
        <v/>
      </c>
      <c r="BG755" s="447" t="str">
        <f t="shared" si="3758"/>
        <v/>
      </c>
      <c r="BH755" s="428" t="str">
        <f t="shared" si="7"/>
        <v/>
      </c>
      <c r="BI755" s="447" t="str">
        <f t="shared" ref="BI755:BK755" si="3759">IF($C755&lt;&gt;"",AJ755+AM755,"")</f>
        <v/>
      </c>
      <c r="BJ755" s="447" t="str">
        <f t="shared" si="3759"/>
        <v/>
      </c>
      <c r="BK755" s="447" t="str">
        <f t="shared" si="3759"/>
        <v/>
      </c>
      <c r="BL755" s="428" t="str">
        <f t="shared" si="9"/>
        <v/>
      </c>
    </row>
    <row r="756" spans="1:64" ht="24.75" customHeight="1">
      <c r="A756" s="449"/>
      <c r="B756" s="431"/>
      <c r="C756" s="432"/>
      <c r="D756" s="433"/>
      <c r="E756" s="434"/>
      <c r="F756" s="435"/>
      <c r="G756" s="436"/>
      <c r="H756" s="437"/>
      <c r="I756" s="437"/>
      <c r="J756" s="437"/>
      <c r="K756" s="435"/>
      <c r="L756" s="450"/>
      <c r="M756" s="439"/>
      <c r="N756" s="440"/>
      <c r="O756" s="441"/>
      <c r="P756" s="442"/>
      <c r="Q756" s="443"/>
      <c r="R756" s="441"/>
      <c r="S756" s="442"/>
      <c r="T756" s="443"/>
      <c r="U756" s="444"/>
      <c r="V756" s="444"/>
      <c r="W756" s="445"/>
      <c r="X756" s="446"/>
      <c r="Y756" s="444"/>
      <c r="Z756" s="445"/>
      <c r="AA756" s="446"/>
      <c r="AB756" s="444"/>
      <c r="AC756" s="445"/>
      <c r="AD756" s="446"/>
      <c r="AE756" s="444"/>
      <c r="AF756" s="445"/>
      <c r="AG756" s="446"/>
      <c r="AH756" s="444"/>
      <c r="AI756" s="445"/>
      <c r="AJ756" s="446"/>
      <c r="AK756" s="444"/>
      <c r="AL756" s="445"/>
      <c r="AM756" s="446"/>
      <c r="AN756" s="444"/>
      <c r="AO756" s="445"/>
      <c r="AP756" s="446"/>
      <c r="AQ756" s="444"/>
      <c r="AR756" s="445"/>
      <c r="AS756" s="447" t="str">
        <f t="shared" ref="AS756:AU756" si="3760">IF($C756&lt;&gt;"",O756+R756,"")</f>
        <v/>
      </c>
      <c r="AT756" s="447" t="str">
        <f t="shared" si="3760"/>
        <v/>
      </c>
      <c r="AU756" s="447" t="str">
        <f t="shared" si="3760"/>
        <v/>
      </c>
      <c r="AV756" s="448" t="str">
        <f t="shared" si="1"/>
        <v/>
      </c>
      <c r="AW756" s="447" t="str">
        <f t="shared" ref="AW756:AY756" si="3761">IF($C756&lt;&gt;"",U756+X756,"")</f>
        <v/>
      </c>
      <c r="AX756" s="447" t="str">
        <f t="shared" si="3761"/>
        <v/>
      </c>
      <c r="AY756" s="447" t="str">
        <f t="shared" si="3761"/>
        <v/>
      </c>
      <c r="AZ756" s="448" t="str">
        <f t="shared" si="3"/>
        <v/>
      </c>
      <c r="BA756" s="447" t="str">
        <f t="shared" ref="BA756:BC756" si="3762">IF($C756&lt;&gt;"",AA756+AD756,"")</f>
        <v/>
      </c>
      <c r="BB756" s="447" t="str">
        <f t="shared" si="3762"/>
        <v/>
      </c>
      <c r="BC756" s="447" t="str">
        <f t="shared" si="3762"/>
        <v/>
      </c>
      <c r="BD756" s="448" t="str">
        <f t="shared" si="5"/>
        <v/>
      </c>
      <c r="BE756" s="447" t="str">
        <f t="shared" ref="BE756:BG756" si="3763">IF($C756&lt;&gt;"",AG756+AJ756,"")</f>
        <v/>
      </c>
      <c r="BF756" s="447" t="str">
        <f t="shared" si="3763"/>
        <v/>
      </c>
      <c r="BG756" s="447" t="str">
        <f t="shared" si="3763"/>
        <v/>
      </c>
      <c r="BH756" s="428" t="str">
        <f t="shared" si="7"/>
        <v/>
      </c>
      <c r="BI756" s="447" t="str">
        <f t="shared" ref="BI756:BK756" si="3764">IF($C756&lt;&gt;"",AJ756+AM756,"")</f>
        <v/>
      </c>
      <c r="BJ756" s="447" t="str">
        <f t="shared" si="3764"/>
        <v/>
      </c>
      <c r="BK756" s="447" t="str">
        <f t="shared" si="3764"/>
        <v/>
      </c>
      <c r="BL756" s="428" t="str">
        <f t="shared" si="9"/>
        <v/>
      </c>
    </row>
    <row r="757" spans="1:64" ht="24.75" customHeight="1">
      <c r="A757" s="449"/>
      <c r="B757" s="431"/>
      <c r="C757" s="432"/>
      <c r="D757" s="433"/>
      <c r="E757" s="434"/>
      <c r="F757" s="435"/>
      <c r="G757" s="436"/>
      <c r="H757" s="437"/>
      <c r="I757" s="437"/>
      <c r="J757" s="437"/>
      <c r="K757" s="435"/>
      <c r="L757" s="450"/>
      <c r="M757" s="439"/>
      <c r="N757" s="440"/>
      <c r="O757" s="441"/>
      <c r="P757" s="442"/>
      <c r="Q757" s="443"/>
      <c r="R757" s="441"/>
      <c r="S757" s="442"/>
      <c r="T757" s="443"/>
      <c r="U757" s="444"/>
      <c r="V757" s="444"/>
      <c r="W757" s="445"/>
      <c r="X757" s="446"/>
      <c r="Y757" s="444"/>
      <c r="Z757" s="445"/>
      <c r="AA757" s="446"/>
      <c r="AB757" s="444"/>
      <c r="AC757" s="445"/>
      <c r="AD757" s="446"/>
      <c r="AE757" s="444"/>
      <c r="AF757" s="445"/>
      <c r="AG757" s="446"/>
      <c r="AH757" s="444"/>
      <c r="AI757" s="445"/>
      <c r="AJ757" s="446"/>
      <c r="AK757" s="444"/>
      <c r="AL757" s="445"/>
      <c r="AM757" s="446"/>
      <c r="AN757" s="444"/>
      <c r="AO757" s="445"/>
      <c r="AP757" s="446"/>
      <c r="AQ757" s="444"/>
      <c r="AR757" s="445"/>
      <c r="AS757" s="447" t="str">
        <f t="shared" ref="AS757:AU757" si="3765">IF($C757&lt;&gt;"",O757+R757,"")</f>
        <v/>
      </c>
      <c r="AT757" s="447" t="str">
        <f t="shared" si="3765"/>
        <v/>
      </c>
      <c r="AU757" s="447" t="str">
        <f t="shared" si="3765"/>
        <v/>
      </c>
      <c r="AV757" s="448" t="str">
        <f t="shared" si="1"/>
        <v/>
      </c>
      <c r="AW757" s="447" t="str">
        <f t="shared" ref="AW757:AY757" si="3766">IF($C757&lt;&gt;"",U757+X757,"")</f>
        <v/>
      </c>
      <c r="AX757" s="447" t="str">
        <f t="shared" si="3766"/>
        <v/>
      </c>
      <c r="AY757" s="447" t="str">
        <f t="shared" si="3766"/>
        <v/>
      </c>
      <c r="AZ757" s="448" t="str">
        <f t="shared" si="3"/>
        <v/>
      </c>
      <c r="BA757" s="447" t="str">
        <f t="shared" ref="BA757:BC757" si="3767">IF($C757&lt;&gt;"",AA757+AD757,"")</f>
        <v/>
      </c>
      <c r="BB757" s="447" t="str">
        <f t="shared" si="3767"/>
        <v/>
      </c>
      <c r="BC757" s="447" t="str">
        <f t="shared" si="3767"/>
        <v/>
      </c>
      <c r="BD757" s="448" t="str">
        <f t="shared" si="5"/>
        <v/>
      </c>
      <c r="BE757" s="447" t="str">
        <f t="shared" ref="BE757:BG757" si="3768">IF($C757&lt;&gt;"",AG757+AJ757,"")</f>
        <v/>
      </c>
      <c r="BF757" s="447" t="str">
        <f t="shared" si="3768"/>
        <v/>
      </c>
      <c r="BG757" s="447" t="str">
        <f t="shared" si="3768"/>
        <v/>
      </c>
      <c r="BH757" s="428" t="str">
        <f t="shared" si="7"/>
        <v/>
      </c>
      <c r="BI757" s="447" t="str">
        <f t="shared" ref="BI757:BK757" si="3769">IF($C757&lt;&gt;"",AJ757+AM757,"")</f>
        <v/>
      </c>
      <c r="BJ757" s="447" t="str">
        <f t="shared" si="3769"/>
        <v/>
      </c>
      <c r="BK757" s="447" t="str">
        <f t="shared" si="3769"/>
        <v/>
      </c>
      <c r="BL757" s="428" t="str">
        <f t="shared" si="9"/>
        <v/>
      </c>
    </row>
    <row r="758" spans="1:64" ht="24.75" customHeight="1">
      <c r="A758" s="449"/>
      <c r="B758" s="431"/>
      <c r="C758" s="432"/>
      <c r="D758" s="433"/>
      <c r="E758" s="434"/>
      <c r="F758" s="435"/>
      <c r="G758" s="436"/>
      <c r="H758" s="437"/>
      <c r="I758" s="437"/>
      <c r="J758" s="437"/>
      <c r="K758" s="435"/>
      <c r="L758" s="450"/>
      <c r="M758" s="439"/>
      <c r="N758" s="440"/>
      <c r="O758" s="441"/>
      <c r="P758" s="442"/>
      <c r="Q758" s="443"/>
      <c r="R758" s="441"/>
      <c r="S758" s="442"/>
      <c r="T758" s="443"/>
      <c r="U758" s="444"/>
      <c r="V758" s="444"/>
      <c r="W758" s="445"/>
      <c r="X758" s="446"/>
      <c r="Y758" s="444"/>
      <c r="Z758" s="445"/>
      <c r="AA758" s="446"/>
      <c r="AB758" s="444"/>
      <c r="AC758" s="445"/>
      <c r="AD758" s="446"/>
      <c r="AE758" s="444"/>
      <c r="AF758" s="445"/>
      <c r="AG758" s="446"/>
      <c r="AH758" s="444"/>
      <c r="AI758" s="445"/>
      <c r="AJ758" s="446"/>
      <c r="AK758" s="444"/>
      <c r="AL758" s="445"/>
      <c r="AM758" s="446"/>
      <c r="AN758" s="444"/>
      <c r="AO758" s="445"/>
      <c r="AP758" s="446"/>
      <c r="AQ758" s="444"/>
      <c r="AR758" s="445"/>
      <c r="AS758" s="447" t="str">
        <f t="shared" ref="AS758:AU758" si="3770">IF($C758&lt;&gt;"",O758+R758,"")</f>
        <v/>
      </c>
      <c r="AT758" s="447" t="str">
        <f t="shared" si="3770"/>
        <v/>
      </c>
      <c r="AU758" s="447" t="str">
        <f t="shared" si="3770"/>
        <v/>
      </c>
      <c r="AV758" s="448" t="str">
        <f t="shared" si="1"/>
        <v/>
      </c>
      <c r="AW758" s="447" t="str">
        <f t="shared" ref="AW758:AY758" si="3771">IF($C758&lt;&gt;"",U758+X758,"")</f>
        <v/>
      </c>
      <c r="AX758" s="447" t="str">
        <f t="shared" si="3771"/>
        <v/>
      </c>
      <c r="AY758" s="447" t="str">
        <f t="shared" si="3771"/>
        <v/>
      </c>
      <c r="AZ758" s="448" t="str">
        <f t="shared" si="3"/>
        <v/>
      </c>
      <c r="BA758" s="447" t="str">
        <f t="shared" ref="BA758:BC758" si="3772">IF($C758&lt;&gt;"",AA758+AD758,"")</f>
        <v/>
      </c>
      <c r="BB758" s="447" t="str">
        <f t="shared" si="3772"/>
        <v/>
      </c>
      <c r="BC758" s="447" t="str">
        <f t="shared" si="3772"/>
        <v/>
      </c>
      <c r="BD758" s="448" t="str">
        <f t="shared" si="5"/>
        <v/>
      </c>
      <c r="BE758" s="447" t="str">
        <f t="shared" ref="BE758:BG758" si="3773">IF($C758&lt;&gt;"",AG758+AJ758,"")</f>
        <v/>
      </c>
      <c r="BF758" s="447" t="str">
        <f t="shared" si="3773"/>
        <v/>
      </c>
      <c r="BG758" s="447" t="str">
        <f t="shared" si="3773"/>
        <v/>
      </c>
      <c r="BH758" s="428" t="str">
        <f t="shared" si="7"/>
        <v/>
      </c>
      <c r="BI758" s="447" t="str">
        <f t="shared" ref="BI758:BK758" si="3774">IF($C758&lt;&gt;"",AJ758+AM758,"")</f>
        <v/>
      </c>
      <c r="BJ758" s="447" t="str">
        <f t="shared" si="3774"/>
        <v/>
      </c>
      <c r="BK758" s="447" t="str">
        <f t="shared" si="3774"/>
        <v/>
      </c>
      <c r="BL758" s="428" t="str">
        <f t="shared" si="9"/>
        <v/>
      </c>
    </row>
    <row r="759" spans="1:64" ht="24.75" customHeight="1">
      <c r="A759" s="449"/>
      <c r="B759" s="431"/>
      <c r="C759" s="432"/>
      <c r="D759" s="433"/>
      <c r="E759" s="434"/>
      <c r="F759" s="435"/>
      <c r="G759" s="436"/>
      <c r="H759" s="437"/>
      <c r="I759" s="437"/>
      <c r="J759" s="437"/>
      <c r="K759" s="435"/>
      <c r="L759" s="450"/>
      <c r="M759" s="439"/>
      <c r="N759" s="440"/>
      <c r="O759" s="441"/>
      <c r="P759" s="442"/>
      <c r="Q759" s="443"/>
      <c r="R759" s="441"/>
      <c r="S759" s="442"/>
      <c r="T759" s="443"/>
      <c r="U759" s="444"/>
      <c r="V759" s="444"/>
      <c r="W759" s="445"/>
      <c r="X759" s="446"/>
      <c r="Y759" s="444"/>
      <c r="Z759" s="445"/>
      <c r="AA759" s="446"/>
      <c r="AB759" s="444"/>
      <c r="AC759" s="445"/>
      <c r="AD759" s="446"/>
      <c r="AE759" s="444"/>
      <c r="AF759" s="445"/>
      <c r="AG759" s="446"/>
      <c r="AH759" s="444"/>
      <c r="AI759" s="445"/>
      <c r="AJ759" s="446"/>
      <c r="AK759" s="444"/>
      <c r="AL759" s="445"/>
      <c r="AM759" s="446"/>
      <c r="AN759" s="444"/>
      <c r="AO759" s="445"/>
      <c r="AP759" s="446"/>
      <c r="AQ759" s="444"/>
      <c r="AR759" s="445"/>
      <c r="AS759" s="447" t="str">
        <f t="shared" ref="AS759:AU759" si="3775">IF($C759&lt;&gt;"",O759+R759,"")</f>
        <v/>
      </c>
      <c r="AT759" s="447" t="str">
        <f t="shared" si="3775"/>
        <v/>
      </c>
      <c r="AU759" s="447" t="str">
        <f t="shared" si="3775"/>
        <v/>
      </c>
      <c r="AV759" s="448" t="str">
        <f t="shared" si="1"/>
        <v/>
      </c>
      <c r="AW759" s="447" t="str">
        <f t="shared" ref="AW759:AY759" si="3776">IF($C759&lt;&gt;"",U759+X759,"")</f>
        <v/>
      </c>
      <c r="AX759" s="447" t="str">
        <f t="shared" si="3776"/>
        <v/>
      </c>
      <c r="AY759" s="447" t="str">
        <f t="shared" si="3776"/>
        <v/>
      </c>
      <c r="AZ759" s="448" t="str">
        <f t="shared" si="3"/>
        <v/>
      </c>
      <c r="BA759" s="447" t="str">
        <f t="shared" ref="BA759:BC759" si="3777">IF($C759&lt;&gt;"",AA759+AD759,"")</f>
        <v/>
      </c>
      <c r="BB759" s="447" t="str">
        <f t="shared" si="3777"/>
        <v/>
      </c>
      <c r="BC759" s="447" t="str">
        <f t="shared" si="3777"/>
        <v/>
      </c>
      <c r="BD759" s="448" t="str">
        <f t="shared" si="5"/>
        <v/>
      </c>
      <c r="BE759" s="447" t="str">
        <f t="shared" ref="BE759:BG759" si="3778">IF($C759&lt;&gt;"",AG759+AJ759,"")</f>
        <v/>
      </c>
      <c r="BF759" s="447" t="str">
        <f t="shared" si="3778"/>
        <v/>
      </c>
      <c r="BG759" s="447" t="str">
        <f t="shared" si="3778"/>
        <v/>
      </c>
      <c r="BH759" s="428" t="str">
        <f t="shared" si="7"/>
        <v/>
      </c>
      <c r="BI759" s="447" t="str">
        <f t="shared" ref="BI759:BK759" si="3779">IF($C759&lt;&gt;"",AJ759+AM759,"")</f>
        <v/>
      </c>
      <c r="BJ759" s="447" t="str">
        <f t="shared" si="3779"/>
        <v/>
      </c>
      <c r="BK759" s="447" t="str">
        <f t="shared" si="3779"/>
        <v/>
      </c>
      <c r="BL759" s="428" t="str">
        <f t="shared" si="9"/>
        <v/>
      </c>
    </row>
    <row r="760" spans="1:64" ht="24.75" customHeight="1">
      <c r="A760" s="449"/>
      <c r="B760" s="431"/>
      <c r="C760" s="432"/>
      <c r="D760" s="433"/>
      <c r="E760" s="434"/>
      <c r="F760" s="435"/>
      <c r="G760" s="436"/>
      <c r="H760" s="437"/>
      <c r="I760" s="437"/>
      <c r="J760" s="437"/>
      <c r="K760" s="435"/>
      <c r="L760" s="450"/>
      <c r="M760" s="439"/>
      <c r="N760" s="440"/>
      <c r="O760" s="441"/>
      <c r="P760" s="442"/>
      <c r="Q760" s="443"/>
      <c r="R760" s="441"/>
      <c r="S760" s="442"/>
      <c r="T760" s="443"/>
      <c r="U760" s="444"/>
      <c r="V760" s="444"/>
      <c r="W760" s="445"/>
      <c r="X760" s="446"/>
      <c r="Y760" s="444"/>
      <c r="Z760" s="445"/>
      <c r="AA760" s="446"/>
      <c r="AB760" s="444"/>
      <c r="AC760" s="445"/>
      <c r="AD760" s="446"/>
      <c r="AE760" s="444"/>
      <c r="AF760" s="445"/>
      <c r="AG760" s="446"/>
      <c r="AH760" s="444"/>
      <c r="AI760" s="445"/>
      <c r="AJ760" s="446"/>
      <c r="AK760" s="444"/>
      <c r="AL760" s="445"/>
      <c r="AM760" s="446"/>
      <c r="AN760" s="444"/>
      <c r="AO760" s="445"/>
      <c r="AP760" s="446"/>
      <c r="AQ760" s="444"/>
      <c r="AR760" s="445"/>
      <c r="AS760" s="447" t="str">
        <f t="shared" ref="AS760:AU760" si="3780">IF($C760&lt;&gt;"",O760+R760,"")</f>
        <v/>
      </c>
      <c r="AT760" s="447" t="str">
        <f t="shared" si="3780"/>
        <v/>
      </c>
      <c r="AU760" s="447" t="str">
        <f t="shared" si="3780"/>
        <v/>
      </c>
      <c r="AV760" s="448" t="str">
        <f t="shared" si="1"/>
        <v/>
      </c>
      <c r="AW760" s="447" t="str">
        <f t="shared" ref="AW760:AY760" si="3781">IF($C760&lt;&gt;"",U760+X760,"")</f>
        <v/>
      </c>
      <c r="AX760" s="447" t="str">
        <f t="shared" si="3781"/>
        <v/>
      </c>
      <c r="AY760" s="447" t="str">
        <f t="shared" si="3781"/>
        <v/>
      </c>
      <c r="AZ760" s="448" t="str">
        <f t="shared" si="3"/>
        <v/>
      </c>
      <c r="BA760" s="447" t="str">
        <f t="shared" ref="BA760:BC760" si="3782">IF($C760&lt;&gt;"",AA760+AD760,"")</f>
        <v/>
      </c>
      <c r="BB760" s="447" t="str">
        <f t="shared" si="3782"/>
        <v/>
      </c>
      <c r="BC760" s="447" t="str">
        <f t="shared" si="3782"/>
        <v/>
      </c>
      <c r="BD760" s="448" t="str">
        <f t="shared" si="5"/>
        <v/>
      </c>
      <c r="BE760" s="447" t="str">
        <f t="shared" ref="BE760:BG760" si="3783">IF($C760&lt;&gt;"",AG760+AJ760,"")</f>
        <v/>
      </c>
      <c r="BF760" s="447" t="str">
        <f t="shared" si="3783"/>
        <v/>
      </c>
      <c r="BG760" s="447" t="str">
        <f t="shared" si="3783"/>
        <v/>
      </c>
      <c r="BH760" s="428" t="str">
        <f t="shared" si="7"/>
        <v/>
      </c>
      <c r="BI760" s="447" t="str">
        <f t="shared" ref="BI760:BK760" si="3784">IF($C760&lt;&gt;"",AJ760+AM760,"")</f>
        <v/>
      </c>
      <c r="BJ760" s="447" t="str">
        <f t="shared" si="3784"/>
        <v/>
      </c>
      <c r="BK760" s="447" t="str">
        <f t="shared" si="3784"/>
        <v/>
      </c>
      <c r="BL760" s="428" t="str">
        <f t="shared" si="9"/>
        <v/>
      </c>
    </row>
    <row r="761" spans="1:64" ht="24.75" customHeight="1">
      <c r="A761" s="449"/>
      <c r="B761" s="431"/>
      <c r="C761" s="432"/>
      <c r="D761" s="433"/>
      <c r="E761" s="434"/>
      <c r="F761" s="435"/>
      <c r="G761" s="436"/>
      <c r="H761" s="437"/>
      <c r="I761" s="437"/>
      <c r="J761" s="437"/>
      <c r="K761" s="435"/>
      <c r="L761" s="450"/>
      <c r="M761" s="439"/>
      <c r="N761" s="440"/>
      <c r="O761" s="441"/>
      <c r="P761" s="442"/>
      <c r="Q761" s="443"/>
      <c r="R761" s="441"/>
      <c r="S761" s="442"/>
      <c r="T761" s="443"/>
      <c r="U761" s="444"/>
      <c r="V761" s="444"/>
      <c r="W761" s="445"/>
      <c r="X761" s="446"/>
      <c r="Y761" s="444"/>
      <c r="Z761" s="445"/>
      <c r="AA761" s="446"/>
      <c r="AB761" s="444"/>
      <c r="AC761" s="445"/>
      <c r="AD761" s="446"/>
      <c r="AE761" s="444"/>
      <c r="AF761" s="445"/>
      <c r="AG761" s="446"/>
      <c r="AH761" s="444"/>
      <c r="AI761" s="445"/>
      <c r="AJ761" s="446"/>
      <c r="AK761" s="444"/>
      <c r="AL761" s="445"/>
      <c r="AM761" s="446"/>
      <c r="AN761" s="444"/>
      <c r="AO761" s="445"/>
      <c r="AP761" s="446"/>
      <c r="AQ761" s="444"/>
      <c r="AR761" s="445"/>
      <c r="AS761" s="447" t="str">
        <f t="shared" ref="AS761:AU761" si="3785">IF($C761&lt;&gt;"",O761+R761,"")</f>
        <v/>
      </c>
      <c r="AT761" s="447" t="str">
        <f t="shared" si="3785"/>
        <v/>
      </c>
      <c r="AU761" s="447" t="str">
        <f t="shared" si="3785"/>
        <v/>
      </c>
      <c r="AV761" s="448" t="str">
        <f t="shared" si="1"/>
        <v/>
      </c>
      <c r="AW761" s="447" t="str">
        <f t="shared" ref="AW761:AY761" si="3786">IF($C761&lt;&gt;"",U761+X761,"")</f>
        <v/>
      </c>
      <c r="AX761" s="447" t="str">
        <f t="shared" si="3786"/>
        <v/>
      </c>
      <c r="AY761" s="447" t="str">
        <f t="shared" si="3786"/>
        <v/>
      </c>
      <c r="AZ761" s="448" t="str">
        <f t="shared" si="3"/>
        <v/>
      </c>
      <c r="BA761" s="447" t="str">
        <f t="shared" ref="BA761:BC761" si="3787">IF($C761&lt;&gt;"",AA761+AD761,"")</f>
        <v/>
      </c>
      <c r="BB761" s="447" t="str">
        <f t="shared" si="3787"/>
        <v/>
      </c>
      <c r="BC761" s="447" t="str">
        <f t="shared" si="3787"/>
        <v/>
      </c>
      <c r="BD761" s="448" t="str">
        <f t="shared" si="5"/>
        <v/>
      </c>
      <c r="BE761" s="447" t="str">
        <f t="shared" ref="BE761:BG761" si="3788">IF($C761&lt;&gt;"",AG761+AJ761,"")</f>
        <v/>
      </c>
      <c r="BF761" s="447" t="str">
        <f t="shared" si="3788"/>
        <v/>
      </c>
      <c r="BG761" s="447" t="str">
        <f t="shared" si="3788"/>
        <v/>
      </c>
      <c r="BH761" s="428" t="str">
        <f t="shared" si="7"/>
        <v/>
      </c>
      <c r="BI761" s="447" t="str">
        <f t="shared" ref="BI761:BK761" si="3789">IF($C761&lt;&gt;"",AJ761+AM761,"")</f>
        <v/>
      </c>
      <c r="BJ761" s="447" t="str">
        <f t="shared" si="3789"/>
        <v/>
      </c>
      <c r="BK761" s="447" t="str">
        <f t="shared" si="3789"/>
        <v/>
      </c>
      <c r="BL761" s="428" t="str">
        <f t="shared" si="9"/>
        <v/>
      </c>
    </row>
    <row r="762" spans="1:64" ht="24.75" customHeight="1">
      <c r="A762" s="449"/>
      <c r="B762" s="431"/>
      <c r="C762" s="432"/>
      <c r="D762" s="433"/>
      <c r="E762" s="434"/>
      <c r="F762" s="435"/>
      <c r="G762" s="436"/>
      <c r="H762" s="437"/>
      <c r="I762" s="437"/>
      <c r="J762" s="437"/>
      <c r="K762" s="435"/>
      <c r="L762" s="450"/>
      <c r="M762" s="439"/>
      <c r="N762" s="440"/>
      <c r="O762" s="441"/>
      <c r="P762" s="442"/>
      <c r="Q762" s="443"/>
      <c r="R762" s="441"/>
      <c r="S762" s="442"/>
      <c r="T762" s="443"/>
      <c r="U762" s="444"/>
      <c r="V762" s="444"/>
      <c r="W762" s="445"/>
      <c r="X762" s="446"/>
      <c r="Y762" s="444"/>
      <c r="Z762" s="445"/>
      <c r="AA762" s="446"/>
      <c r="AB762" s="444"/>
      <c r="AC762" s="445"/>
      <c r="AD762" s="446"/>
      <c r="AE762" s="444"/>
      <c r="AF762" s="445"/>
      <c r="AG762" s="446"/>
      <c r="AH762" s="444"/>
      <c r="AI762" s="445"/>
      <c r="AJ762" s="446"/>
      <c r="AK762" s="444"/>
      <c r="AL762" s="445"/>
      <c r="AM762" s="446"/>
      <c r="AN762" s="444"/>
      <c r="AO762" s="445"/>
      <c r="AP762" s="446"/>
      <c r="AQ762" s="444"/>
      <c r="AR762" s="445"/>
      <c r="AS762" s="447" t="str">
        <f t="shared" ref="AS762:AU762" si="3790">IF($C762&lt;&gt;"",O762+R762,"")</f>
        <v/>
      </c>
      <c r="AT762" s="447" t="str">
        <f t="shared" si="3790"/>
        <v/>
      </c>
      <c r="AU762" s="447" t="str">
        <f t="shared" si="3790"/>
        <v/>
      </c>
      <c r="AV762" s="448" t="str">
        <f t="shared" si="1"/>
        <v/>
      </c>
      <c r="AW762" s="447" t="str">
        <f t="shared" ref="AW762:AY762" si="3791">IF($C762&lt;&gt;"",U762+X762,"")</f>
        <v/>
      </c>
      <c r="AX762" s="447" t="str">
        <f t="shared" si="3791"/>
        <v/>
      </c>
      <c r="AY762" s="447" t="str">
        <f t="shared" si="3791"/>
        <v/>
      </c>
      <c r="AZ762" s="448" t="str">
        <f t="shared" si="3"/>
        <v/>
      </c>
      <c r="BA762" s="447" t="str">
        <f t="shared" ref="BA762:BC762" si="3792">IF($C762&lt;&gt;"",AA762+AD762,"")</f>
        <v/>
      </c>
      <c r="BB762" s="447" t="str">
        <f t="shared" si="3792"/>
        <v/>
      </c>
      <c r="BC762" s="447" t="str">
        <f t="shared" si="3792"/>
        <v/>
      </c>
      <c r="BD762" s="448" t="str">
        <f t="shared" si="5"/>
        <v/>
      </c>
      <c r="BE762" s="447" t="str">
        <f t="shared" ref="BE762:BG762" si="3793">IF($C762&lt;&gt;"",AG762+AJ762,"")</f>
        <v/>
      </c>
      <c r="BF762" s="447" t="str">
        <f t="shared" si="3793"/>
        <v/>
      </c>
      <c r="BG762" s="447" t="str">
        <f t="shared" si="3793"/>
        <v/>
      </c>
      <c r="BH762" s="428" t="str">
        <f t="shared" si="7"/>
        <v/>
      </c>
      <c r="BI762" s="447" t="str">
        <f t="shared" ref="BI762:BK762" si="3794">IF($C762&lt;&gt;"",AJ762+AM762,"")</f>
        <v/>
      </c>
      <c r="BJ762" s="447" t="str">
        <f t="shared" si="3794"/>
        <v/>
      </c>
      <c r="BK762" s="447" t="str">
        <f t="shared" si="3794"/>
        <v/>
      </c>
      <c r="BL762" s="428" t="str">
        <f t="shared" si="9"/>
        <v/>
      </c>
    </row>
    <row r="763" spans="1:64" ht="24.75" customHeight="1">
      <c r="A763" s="449"/>
      <c r="B763" s="431"/>
      <c r="C763" s="432"/>
      <c r="D763" s="433"/>
      <c r="E763" s="434"/>
      <c r="F763" s="435"/>
      <c r="G763" s="436"/>
      <c r="H763" s="437"/>
      <c r="I763" s="437"/>
      <c r="J763" s="437"/>
      <c r="K763" s="435"/>
      <c r="L763" s="450"/>
      <c r="M763" s="439"/>
      <c r="N763" s="440"/>
      <c r="O763" s="441"/>
      <c r="P763" s="442"/>
      <c r="Q763" s="443"/>
      <c r="R763" s="441"/>
      <c r="S763" s="442"/>
      <c r="T763" s="443"/>
      <c r="U763" s="444"/>
      <c r="V763" s="444"/>
      <c r="W763" s="445"/>
      <c r="X763" s="446"/>
      <c r="Y763" s="444"/>
      <c r="Z763" s="445"/>
      <c r="AA763" s="446"/>
      <c r="AB763" s="444"/>
      <c r="AC763" s="445"/>
      <c r="AD763" s="446"/>
      <c r="AE763" s="444"/>
      <c r="AF763" s="445"/>
      <c r="AG763" s="446"/>
      <c r="AH763" s="444"/>
      <c r="AI763" s="445"/>
      <c r="AJ763" s="446"/>
      <c r="AK763" s="444"/>
      <c r="AL763" s="445"/>
      <c r="AM763" s="446"/>
      <c r="AN763" s="444"/>
      <c r="AO763" s="445"/>
      <c r="AP763" s="446"/>
      <c r="AQ763" s="444"/>
      <c r="AR763" s="445"/>
      <c r="AS763" s="447" t="str">
        <f t="shared" ref="AS763:AU763" si="3795">IF($C763&lt;&gt;"",O763+R763,"")</f>
        <v/>
      </c>
      <c r="AT763" s="447" t="str">
        <f t="shared" si="3795"/>
        <v/>
      </c>
      <c r="AU763" s="447" t="str">
        <f t="shared" si="3795"/>
        <v/>
      </c>
      <c r="AV763" s="448" t="str">
        <f t="shared" si="1"/>
        <v/>
      </c>
      <c r="AW763" s="447" t="str">
        <f t="shared" ref="AW763:AY763" si="3796">IF($C763&lt;&gt;"",U763+X763,"")</f>
        <v/>
      </c>
      <c r="AX763" s="447" t="str">
        <f t="shared" si="3796"/>
        <v/>
      </c>
      <c r="AY763" s="447" t="str">
        <f t="shared" si="3796"/>
        <v/>
      </c>
      <c r="AZ763" s="448" t="str">
        <f t="shared" si="3"/>
        <v/>
      </c>
      <c r="BA763" s="447" t="str">
        <f t="shared" ref="BA763:BC763" si="3797">IF($C763&lt;&gt;"",AA763+AD763,"")</f>
        <v/>
      </c>
      <c r="BB763" s="447" t="str">
        <f t="shared" si="3797"/>
        <v/>
      </c>
      <c r="BC763" s="447" t="str">
        <f t="shared" si="3797"/>
        <v/>
      </c>
      <c r="BD763" s="448" t="str">
        <f t="shared" si="5"/>
        <v/>
      </c>
      <c r="BE763" s="447" t="str">
        <f t="shared" ref="BE763:BG763" si="3798">IF($C763&lt;&gt;"",AG763+AJ763,"")</f>
        <v/>
      </c>
      <c r="BF763" s="447" t="str">
        <f t="shared" si="3798"/>
        <v/>
      </c>
      <c r="BG763" s="447" t="str">
        <f t="shared" si="3798"/>
        <v/>
      </c>
      <c r="BH763" s="428" t="str">
        <f t="shared" si="7"/>
        <v/>
      </c>
      <c r="BI763" s="447" t="str">
        <f t="shared" ref="BI763:BK763" si="3799">IF($C763&lt;&gt;"",AJ763+AM763,"")</f>
        <v/>
      </c>
      <c r="BJ763" s="447" t="str">
        <f t="shared" si="3799"/>
        <v/>
      </c>
      <c r="BK763" s="447" t="str">
        <f t="shared" si="3799"/>
        <v/>
      </c>
      <c r="BL763" s="428" t="str">
        <f t="shared" si="9"/>
        <v/>
      </c>
    </row>
    <row r="764" spans="1:64" ht="24.75" customHeight="1">
      <c r="A764" s="449"/>
      <c r="B764" s="431"/>
      <c r="C764" s="432"/>
      <c r="D764" s="433"/>
      <c r="E764" s="434"/>
      <c r="F764" s="435"/>
      <c r="G764" s="436"/>
      <c r="H764" s="437"/>
      <c r="I764" s="437"/>
      <c r="J764" s="437"/>
      <c r="K764" s="435"/>
      <c r="L764" s="450"/>
      <c r="M764" s="439"/>
      <c r="N764" s="440"/>
      <c r="O764" s="441"/>
      <c r="P764" s="442"/>
      <c r="Q764" s="443"/>
      <c r="R764" s="441"/>
      <c r="S764" s="442"/>
      <c r="T764" s="443"/>
      <c r="U764" s="444"/>
      <c r="V764" s="444"/>
      <c r="W764" s="445"/>
      <c r="X764" s="446"/>
      <c r="Y764" s="444"/>
      <c r="Z764" s="445"/>
      <c r="AA764" s="446"/>
      <c r="AB764" s="444"/>
      <c r="AC764" s="445"/>
      <c r="AD764" s="446"/>
      <c r="AE764" s="444"/>
      <c r="AF764" s="445"/>
      <c r="AG764" s="446"/>
      <c r="AH764" s="444"/>
      <c r="AI764" s="445"/>
      <c r="AJ764" s="446"/>
      <c r="AK764" s="444"/>
      <c r="AL764" s="445"/>
      <c r="AM764" s="446"/>
      <c r="AN764" s="444"/>
      <c r="AO764" s="445"/>
      <c r="AP764" s="446"/>
      <c r="AQ764" s="444"/>
      <c r="AR764" s="445"/>
      <c r="AS764" s="447" t="str">
        <f t="shared" ref="AS764:AU764" si="3800">IF($C764&lt;&gt;"",O764+R764,"")</f>
        <v/>
      </c>
      <c r="AT764" s="447" t="str">
        <f t="shared" si="3800"/>
        <v/>
      </c>
      <c r="AU764" s="447" t="str">
        <f t="shared" si="3800"/>
        <v/>
      </c>
      <c r="AV764" s="448" t="str">
        <f t="shared" si="1"/>
        <v/>
      </c>
      <c r="AW764" s="447" t="str">
        <f t="shared" ref="AW764:AY764" si="3801">IF($C764&lt;&gt;"",U764+X764,"")</f>
        <v/>
      </c>
      <c r="AX764" s="447" t="str">
        <f t="shared" si="3801"/>
        <v/>
      </c>
      <c r="AY764" s="447" t="str">
        <f t="shared" si="3801"/>
        <v/>
      </c>
      <c r="AZ764" s="448" t="str">
        <f t="shared" si="3"/>
        <v/>
      </c>
      <c r="BA764" s="447" t="str">
        <f t="shared" ref="BA764:BC764" si="3802">IF($C764&lt;&gt;"",AA764+AD764,"")</f>
        <v/>
      </c>
      <c r="BB764" s="447" t="str">
        <f t="shared" si="3802"/>
        <v/>
      </c>
      <c r="BC764" s="447" t="str">
        <f t="shared" si="3802"/>
        <v/>
      </c>
      <c r="BD764" s="448" t="str">
        <f t="shared" si="5"/>
        <v/>
      </c>
      <c r="BE764" s="447" t="str">
        <f t="shared" ref="BE764:BG764" si="3803">IF($C764&lt;&gt;"",AG764+AJ764,"")</f>
        <v/>
      </c>
      <c r="BF764" s="447" t="str">
        <f t="shared" si="3803"/>
        <v/>
      </c>
      <c r="BG764" s="447" t="str">
        <f t="shared" si="3803"/>
        <v/>
      </c>
      <c r="BH764" s="428" t="str">
        <f t="shared" si="7"/>
        <v/>
      </c>
      <c r="BI764" s="447" t="str">
        <f t="shared" ref="BI764:BK764" si="3804">IF($C764&lt;&gt;"",AJ764+AM764,"")</f>
        <v/>
      </c>
      <c r="BJ764" s="447" t="str">
        <f t="shared" si="3804"/>
        <v/>
      </c>
      <c r="BK764" s="447" t="str">
        <f t="shared" si="3804"/>
        <v/>
      </c>
      <c r="BL764" s="428" t="str">
        <f t="shared" si="9"/>
        <v/>
      </c>
    </row>
    <row r="765" spans="1:64" ht="24.75" customHeight="1">
      <c r="A765" s="449"/>
      <c r="B765" s="431"/>
      <c r="C765" s="432"/>
      <c r="D765" s="433"/>
      <c r="E765" s="434"/>
      <c r="F765" s="435"/>
      <c r="G765" s="436"/>
      <c r="H765" s="437"/>
      <c r="I765" s="437"/>
      <c r="J765" s="437"/>
      <c r="K765" s="435"/>
      <c r="L765" s="450"/>
      <c r="M765" s="439"/>
      <c r="N765" s="440"/>
      <c r="O765" s="441"/>
      <c r="P765" s="442"/>
      <c r="Q765" s="443"/>
      <c r="R765" s="441"/>
      <c r="S765" s="442"/>
      <c r="T765" s="443"/>
      <c r="U765" s="444"/>
      <c r="V765" s="444"/>
      <c r="W765" s="445"/>
      <c r="X765" s="446"/>
      <c r="Y765" s="444"/>
      <c r="Z765" s="445"/>
      <c r="AA765" s="446"/>
      <c r="AB765" s="444"/>
      <c r="AC765" s="445"/>
      <c r="AD765" s="446"/>
      <c r="AE765" s="444"/>
      <c r="AF765" s="445"/>
      <c r="AG765" s="446"/>
      <c r="AH765" s="444"/>
      <c r="AI765" s="445"/>
      <c r="AJ765" s="446"/>
      <c r="AK765" s="444"/>
      <c r="AL765" s="445"/>
      <c r="AM765" s="446"/>
      <c r="AN765" s="444"/>
      <c r="AO765" s="445"/>
      <c r="AP765" s="446"/>
      <c r="AQ765" s="444"/>
      <c r="AR765" s="445"/>
      <c r="AS765" s="447" t="str">
        <f t="shared" ref="AS765:AU765" si="3805">IF($C765&lt;&gt;"",O765+R765,"")</f>
        <v/>
      </c>
      <c r="AT765" s="447" t="str">
        <f t="shared" si="3805"/>
        <v/>
      </c>
      <c r="AU765" s="447" t="str">
        <f t="shared" si="3805"/>
        <v/>
      </c>
      <c r="AV765" s="448" t="str">
        <f t="shared" si="1"/>
        <v/>
      </c>
      <c r="AW765" s="447" t="str">
        <f t="shared" ref="AW765:AY765" si="3806">IF($C765&lt;&gt;"",U765+X765,"")</f>
        <v/>
      </c>
      <c r="AX765" s="447" t="str">
        <f t="shared" si="3806"/>
        <v/>
      </c>
      <c r="AY765" s="447" t="str">
        <f t="shared" si="3806"/>
        <v/>
      </c>
      <c r="AZ765" s="448" t="str">
        <f t="shared" si="3"/>
        <v/>
      </c>
      <c r="BA765" s="447" t="str">
        <f t="shared" ref="BA765:BC765" si="3807">IF($C765&lt;&gt;"",AA765+AD765,"")</f>
        <v/>
      </c>
      <c r="BB765" s="447" t="str">
        <f t="shared" si="3807"/>
        <v/>
      </c>
      <c r="BC765" s="447" t="str">
        <f t="shared" si="3807"/>
        <v/>
      </c>
      <c r="BD765" s="448" t="str">
        <f t="shared" si="5"/>
        <v/>
      </c>
      <c r="BE765" s="447" t="str">
        <f t="shared" ref="BE765:BG765" si="3808">IF($C765&lt;&gt;"",AG765+AJ765,"")</f>
        <v/>
      </c>
      <c r="BF765" s="447" t="str">
        <f t="shared" si="3808"/>
        <v/>
      </c>
      <c r="BG765" s="447" t="str">
        <f t="shared" si="3808"/>
        <v/>
      </c>
      <c r="BH765" s="428" t="str">
        <f t="shared" si="7"/>
        <v/>
      </c>
      <c r="BI765" s="447" t="str">
        <f t="shared" ref="BI765:BK765" si="3809">IF($C765&lt;&gt;"",AJ765+AM765,"")</f>
        <v/>
      </c>
      <c r="BJ765" s="447" t="str">
        <f t="shared" si="3809"/>
        <v/>
      </c>
      <c r="BK765" s="447" t="str">
        <f t="shared" si="3809"/>
        <v/>
      </c>
      <c r="BL765" s="428" t="str">
        <f t="shared" si="9"/>
        <v/>
      </c>
    </row>
    <row r="766" spans="1:64" ht="24.75" customHeight="1">
      <c r="A766" s="449"/>
      <c r="B766" s="431"/>
      <c r="C766" s="432"/>
      <c r="D766" s="433"/>
      <c r="E766" s="434"/>
      <c r="F766" s="435"/>
      <c r="G766" s="436"/>
      <c r="H766" s="437"/>
      <c r="I766" s="437"/>
      <c r="J766" s="437"/>
      <c r="K766" s="435"/>
      <c r="L766" s="450"/>
      <c r="M766" s="439"/>
      <c r="N766" s="440"/>
      <c r="O766" s="441"/>
      <c r="P766" s="442"/>
      <c r="Q766" s="443"/>
      <c r="R766" s="441"/>
      <c r="S766" s="442"/>
      <c r="T766" s="443"/>
      <c r="U766" s="444"/>
      <c r="V766" s="444"/>
      <c r="W766" s="445"/>
      <c r="X766" s="446"/>
      <c r="Y766" s="444"/>
      <c r="Z766" s="445"/>
      <c r="AA766" s="446"/>
      <c r="AB766" s="444"/>
      <c r="AC766" s="445"/>
      <c r="AD766" s="446"/>
      <c r="AE766" s="444"/>
      <c r="AF766" s="445"/>
      <c r="AG766" s="446"/>
      <c r="AH766" s="444"/>
      <c r="AI766" s="445"/>
      <c r="AJ766" s="446"/>
      <c r="AK766" s="444"/>
      <c r="AL766" s="445"/>
      <c r="AM766" s="446"/>
      <c r="AN766" s="444"/>
      <c r="AO766" s="445"/>
      <c r="AP766" s="446"/>
      <c r="AQ766" s="444"/>
      <c r="AR766" s="445"/>
      <c r="AS766" s="447" t="str">
        <f t="shared" ref="AS766:AU766" si="3810">IF($C766&lt;&gt;"",O766+R766,"")</f>
        <v/>
      </c>
      <c r="AT766" s="447" t="str">
        <f t="shared" si="3810"/>
        <v/>
      </c>
      <c r="AU766" s="447" t="str">
        <f t="shared" si="3810"/>
        <v/>
      </c>
      <c r="AV766" s="448" t="str">
        <f t="shared" si="1"/>
        <v/>
      </c>
      <c r="AW766" s="447" t="str">
        <f t="shared" ref="AW766:AY766" si="3811">IF($C766&lt;&gt;"",U766+X766,"")</f>
        <v/>
      </c>
      <c r="AX766" s="447" t="str">
        <f t="shared" si="3811"/>
        <v/>
      </c>
      <c r="AY766" s="447" t="str">
        <f t="shared" si="3811"/>
        <v/>
      </c>
      <c r="AZ766" s="448" t="str">
        <f t="shared" si="3"/>
        <v/>
      </c>
      <c r="BA766" s="447" t="str">
        <f t="shared" ref="BA766:BC766" si="3812">IF($C766&lt;&gt;"",AA766+AD766,"")</f>
        <v/>
      </c>
      <c r="BB766" s="447" t="str">
        <f t="shared" si="3812"/>
        <v/>
      </c>
      <c r="BC766" s="447" t="str">
        <f t="shared" si="3812"/>
        <v/>
      </c>
      <c r="BD766" s="448" t="str">
        <f t="shared" si="5"/>
        <v/>
      </c>
      <c r="BE766" s="447" t="str">
        <f t="shared" ref="BE766:BG766" si="3813">IF($C766&lt;&gt;"",AG766+AJ766,"")</f>
        <v/>
      </c>
      <c r="BF766" s="447" t="str">
        <f t="shared" si="3813"/>
        <v/>
      </c>
      <c r="BG766" s="447" t="str">
        <f t="shared" si="3813"/>
        <v/>
      </c>
      <c r="BH766" s="428" t="str">
        <f t="shared" si="7"/>
        <v/>
      </c>
      <c r="BI766" s="447" t="str">
        <f t="shared" ref="BI766:BK766" si="3814">IF($C766&lt;&gt;"",AJ766+AM766,"")</f>
        <v/>
      </c>
      <c r="BJ766" s="447" t="str">
        <f t="shared" si="3814"/>
        <v/>
      </c>
      <c r="BK766" s="447" t="str">
        <f t="shared" si="3814"/>
        <v/>
      </c>
      <c r="BL766" s="428" t="str">
        <f t="shared" si="9"/>
        <v/>
      </c>
    </row>
    <row r="767" spans="1:64" ht="24.75" customHeight="1">
      <c r="A767" s="449"/>
      <c r="B767" s="431"/>
      <c r="C767" s="432"/>
      <c r="D767" s="433"/>
      <c r="E767" s="434"/>
      <c r="F767" s="435"/>
      <c r="G767" s="436"/>
      <c r="H767" s="437"/>
      <c r="I767" s="437"/>
      <c r="J767" s="437"/>
      <c r="K767" s="435"/>
      <c r="L767" s="450"/>
      <c r="M767" s="439"/>
      <c r="N767" s="440"/>
      <c r="O767" s="441"/>
      <c r="P767" s="442"/>
      <c r="Q767" s="443"/>
      <c r="R767" s="441"/>
      <c r="S767" s="442"/>
      <c r="T767" s="443"/>
      <c r="U767" s="444"/>
      <c r="V767" s="444"/>
      <c r="W767" s="445"/>
      <c r="X767" s="446"/>
      <c r="Y767" s="444"/>
      <c r="Z767" s="445"/>
      <c r="AA767" s="446"/>
      <c r="AB767" s="444"/>
      <c r="AC767" s="445"/>
      <c r="AD767" s="446"/>
      <c r="AE767" s="444"/>
      <c r="AF767" s="445"/>
      <c r="AG767" s="446"/>
      <c r="AH767" s="444"/>
      <c r="AI767" s="445"/>
      <c r="AJ767" s="446"/>
      <c r="AK767" s="444"/>
      <c r="AL767" s="445"/>
      <c r="AM767" s="446"/>
      <c r="AN767" s="444"/>
      <c r="AO767" s="445"/>
      <c r="AP767" s="446"/>
      <c r="AQ767" s="444"/>
      <c r="AR767" s="445"/>
      <c r="AS767" s="447" t="str">
        <f t="shared" ref="AS767:AU767" si="3815">IF($C767&lt;&gt;"",O767+R767,"")</f>
        <v/>
      </c>
      <c r="AT767" s="447" t="str">
        <f t="shared" si="3815"/>
        <v/>
      </c>
      <c r="AU767" s="447" t="str">
        <f t="shared" si="3815"/>
        <v/>
      </c>
      <c r="AV767" s="448" t="str">
        <f t="shared" si="1"/>
        <v/>
      </c>
      <c r="AW767" s="447" t="str">
        <f t="shared" ref="AW767:AY767" si="3816">IF($C767&lt;&gt;"",U767+X767,"")</f>
        <v/>
      </c>
      <c r="AX767" s="447" t="str">
        <f t="shared" si="3816"/>
        <v/>
      </c>
      <c r="AY767" s="447" t="str">
        <f t="shared" si="3816"/>
        <v/>
      </c>
      <c r="AZ767" s="448" t="str">
        <f t="shared" si="3"/>
        <v/>
      </c>
      <c r="BA767" s="447" t="str">
        <f t="shared" ref="BA767:BC767" si="3817">IF($C767&lt;&gt;"",AA767+AD767,"")</f>
        <v/>
      </c>
      <c r="BB767" s="447" t="str">
        <f t="shared" si="3817"/>
        <v/>
      </c>
      <c r="BC767" s="447" t="str">
        <f t="shared" si="3817"/>
        <v/>
      </c>
      <c r="BD767" s="448" t="str">
        <f t="shared" si="5"/>
        <v/>
      </c>
      <c r="BE767" s="447" t="str">
        <f t="shared" ref="BE767:BG767" si="3818">IF($C767&lt;&gt;"",AG767+AJ767,"")</f>
        <v/>
      </c>
      <c r="BF767" s="447" t="str">
        <f t="shared" si="3818"/>
        <v/>
      </c>
      <c r="BG767" s="447" t="str">
        <f t="shared" si="3818"/>
        <v/>
      </c>
      <c r="BH767" s="428" t="str">
        <f t="shared" si="7"/>
        <v/>
      </c>
      <c r="BI767" s="447" t="str">
        <f t="shared" ref="BI767:BK767" si="3819">IF($C767&lt;&gt;"",AJ767+AM767,"")</f>
        <v/>
      </c>
      <c r="BJ767" s="447" t="str">
        <f t="shared" si="3819"/>
        <v/>
      </c>
      <c r="BK767" s="447" t="str">
        <f t="shared" si="3819"/>
        <v/>
      </c>
      <c r="BL767" s="428" t="str">
        <f t="shared" si="9"/>
        <v/>
      </c>
    </row>
    <row r="768" spans="1:64" ht="24.75" customHeight="1">
      <c r="A768" s="449"/>
      <c r="B768" s="431"/>
      <c r="C768" s="432"/>
      <c r="D768" s="433"/>
      <c r="E768" s="434"/>
      <c r="F768" s="435"/>
      <c r="G768" s="436"/>
      <c r="H768" s="437"/>
      <c r="I768" s="437"/>
      <c r="J768" s="437"/>
      <c r="K768" s="435"/>
      <c r="L768" s="450"/>
      <c r="M768" s="439"/>
      <c r="N768" s="440"/>
      <c r="O768" s="441"/>
      <c r="P768" s="442"/>
      <c r="Q768" s="443"/>
      <c r="R768" s="441"/>
      <c r="S768" s="442"/>
      <c r="T768" s="443"/>
      <c r="U768" s="444"/>
      <c r="V768" s="444"/>
      <c r="W768" s="445"/>
      <c r="X768" s="446"/>
      <c r="Y768" s="444"/>
      <c r="Z768" s="445"/>
      <c r="AA768" s="446"/>
      <c r="AB768" s="444"/>
      <c r="AC768" s="445"/>
      <c r="AD768" s="446"/>
      <c r="AE768" s="444"/>
      <c r="AF768" s="445"/>
      <c r="AG768" s="446"/>
      <c r="AH768" s="444"/>
      <c r="AI768" s="445"/>
      <c r="AJ768" s="446"/>
      <c r="AK768" s="444"/>
      <c r="AL768" s="445"/>
      <c r="AM768" s="446"/>
      <c r="AN768" s="444"/>
      <c r="AO768" s="445"/>
      <c r="AP768" s="446"/>
      <c r="AQ768" s="444"/>
      <c r="AR768" s="445"/>
      <c r="AS768" s="447" t="str">
        <f t="shared" ref="AS768:AU768" si="3820">IF($C768&lt;&gt;"",O768+R768,"")</f>
        <v/>
      </c>
      <c r="AT768" s="447" t="str">
        <f t="shared" si="3820"/>
        <v/>
      </c>
      <c r="AU768" s="447" t="str">
        <f t="shared" si="3820"/>
        <v/>
      </c>
      <c r="AV768" s="448" t="str">
        <f t="shared" si="1"/>
        <v/>
      </c>
      <c r="AW768" s="447" t="str">
        <f t="shared" ref="AW768:AY768" si="3821">IF($C768&lt;&gt;"",U768+X768,"")</f>
        <v/>
      </c>
      <c r="AX768" s="447" t="str">
        <f t="shared" si="3821"/>
        <v/>
      </c>
      <c r="AY768" s="447" t="str">
        <f t="shared" si="3821"/>
        <v/>
      </c>
      <c r="AZ768" s="448" t="str">
        <f t="shared" si="3"/>
        <v/>
      </c>
      <c r="BA768" s="447" t="str">
        <f t="shared" ref="BA768:BC768" si="3822">IF($C768&lt;&gt;"",AA768+AD768,"")</f>
        <v/>
      </c>
      <c r="BB768" s="447" t="str">
        <f t="shared" si="3822"/>
        <v/>
      </c>
      <c r="BC768" s="447" t="str">
        <f t="shared" si="3822"/>
        <v/>
      </c>
      <c r="BD768" s="448" t="str">
        <f t="shared" si="5"/>
        <v/>
      </c>
      <c r="BE768" s="447" t="str">
        <f t="shared" ref="BE768:BG768" si="3823">IF($C768&lt;&gt;"",AG768+AJ768,"")</f>
        <v/>
      </c>
      <c r="BF768" s="447" t="str">
        <f t="shared" si="3823"/>
        <v/>
      </c>
      <c r="BG768" s="447" t="str">
        <f t="shared" si="3823"/>
        <v/>
      </c>
      <c r="BH768" s="428" t="str">
        <f t="shared" si="7"/>
        <v/>
      </c>
      <c r="BI768" s="447" t="str">
        <f t="shared" ref="BI768:BK768" si="3824">IF($C768&lt;&gt;"",AJ768+AM768,"")</f>
        <v/>
      </c>
      <c r="BJ768" s="447" t="str">
        <f t="shared" si="3824"/>
        <v/>
      </c>
      <c r="BK768" s="447" t="str">
        <f t="shared" si="3824"/>
        <v/>
      </c>
      <c r="BL768" s="428" t="str">
        <f t="shared" si="9"/>
        <v/>
      </c>
    </row>
    <row r="769" spans="1:64" ht="24.75" customHeight="1">
      <c r="A769" s="449"/>
      <c r="B769" s="431"/>
      <c r="C769" s="432"/>
      <c r="D769" s="433"/>
      <c r="E769" s="434"/>
      <c r="F769" s="435"/>
      <c r="G769" s="436"/>
      <c r="H769" s="437"/>
      <c r="I769" s="437"/>
      <c r="J769" s="437"/>
      <c r="K769" s="435"/>
      <c r="L769" s="450"/>
      <c r="M769" s="439"/>
      <c r="N769" s="440"/>
      <c r="O769" s="441"/>
      <c r="P769" s="442"/>
      <c r="Q769" s="443"/>
      <c r="R769" s="441"/>
      <c r="S769" s="442"/>
      <c r="T769" s="443"/>
      <c r="U769" s="444"/>
      <c r="V769" s="444"/>
      <c r="W769" s="445"/>
      <c r="X769" s="446"/>
      <c r="Y769" s="444"/>
      <c r="Z769" s="445"/>
      <c r="AA769" s="446"/>
      <c r="AB769" s="444"/>
      <c r="AC769" s="445"/>
      <c r="AD769" s="446"/>
      <c r="AE769" s="444"/>
      <c r="AF769" s="445"/>
      <c r="AG769" s="446"/>
      <c r="AH769" s="444"/>
      <c r="AI769" s="445"/>
      <c r="AJ769" s="446"/>
      <c r="AK769" s="444"/>
      <c r="AL769" s="445"/>
      <c r="AM769" s="446"/>
      <c r="AN769" s="444"/>
      <c r="AO769" s="445"/>
      <c r="AP769" s="446"/>
      <c r="AQ769" s="444"/>
      <c r="AR769" s="445"/>
      <c r="AS769" s="447" t="str">
        <f t="shared" ref="AS769:AU769" si="3825">IF($C769&lt;&gt;"",O769+R769,"")</f>
        <v/>
      </c>
      <c r="AT769" s="447" t="str">
        <f t="shared" si="3825"/>
        <v/>
      </c>
      <c r="AU769" s="447" t="str">
        <f t="shared" si="3825"/>
        <v/>
      </c>
      <c r="AV769" s="448" t="str">
        <f t="shared" si="1"/>
        <v/>
      </c>
      <c r="AW769" s="447" t="str">
        <f t="shared" ref="AW769:AY769" si="3826">IF($C769&lt;&gt;"",U769+X769,"")</f>
        <v/>
      </c>
      <c r="AX769" s="447" t="str">
        <f t="shared" si="3826"/>
        <v/>
      </c>
      <c r="AY769" s="447" t="str">
        <f t="shared" si="3826"/>
        <v/>
      </c>
      <c r="AZ769" s="448" t="str">
        <f t="shared" si="3"/>
        <v/>
      </c>
      <c r="BA769" s="447" t="str">
        <f t="shared" ref="BA769:BC769" si="3827">IF($C769&lt;&gt;"",AA769+AD769,"")</f>
        <v/>
      </c>
      <c r="BB769" s="447" t="str">
        <f t="shared" si="3827"/>
        <v/>
      </c>
      <c r="BC769" s="447" t="str">
        <f t="shared" si="3827"/>
        <v/>
      </c>
      <c r="BD769" s="448" t="str">
        <f t="shared" si="5"/>
        <v/>
      </c>
      <c r="BE769" s="447" t="str">
        <f t="shared" ref="BE769:BG769" si="3828">IF($C769&lt;&gt;"",AG769+AJ769,"")</f>
        <v/>
      </c>
      <c r="BF769" s="447" t="str">
        <f t="shared" si="3828"/>
        <v/>
      </c>
      <c r="BG769" s="447" t="str">
        <f t="shared" si="3828"/>
        <v/>
      </c>
      <c r="BH769" s="428" t="str">
        <f t="shared" si="7"/>
        <v/>
      </c>
      <c r="BI769" s="447" t="str">
        <f t="shared" ref="BI769:BK769" si="3829">IF($C769&lt;&gt;"",AJ769+AM769,"")</f>
        <v/>
      </c>
      <c r="BJ769" s="447" t="str">
        <f t="shared" si="3829"/>
        <v/>
      </c>
      <c r="BK769" s="447" t="str">
        <f t="shared" si="3829"/>
        <v/>
      </c>
      <c r="BL769" s="428" t="str">
        <f t="shared" si="9"/>
        <v/>
      </c>
    </row>
    <row r="770" spans="1:64" ht="24.75" customHeight="1">
      <c r="A770" s="449"/>
      <c r="B770" s="431"/>
      <c r="C770" s="432"/>
      <c r="D770" s="433"/>
      <c r="E770" s="434"/>
      <c r="F770" s="435"/>
      <c r="G770" s="436"/>
      <c r="H770" s="437"/>
      <c r="I770" s="437"/>
      <c r="J770" s="437"/>
      <c r="K770" s="435"/>
      <c r="L770" s="450"/>
      <c r="M770" s="439"/>
      <c r="N770" s="440"/>
      <c r="O770" s="441"/>
      <c r="P770" s="442"/>
      <c r="Q770" s="443"/>
      <c r="R770" s="441"/>
      <c r="S770" s="442"/>
      <c r="T770" s="443"/>
      <c r="U770" s="444"/>
      <c r="V770" s="444"/>
      <c r="W770" s="445"/>
      <c r="X770" s="446"/>
      <c r="Y770" s="444"/>
      <c r="Z770" s="445"/>
      <c r="AA770" s="446"/>
      <c r="AB770" s="444"/>
      <c r="AC770" s="445"/>
      <c r="AD770" s="446"/>
      <c r="AE770" s="444"/>
      <c r="AF770" s="445"/>
      <c r="AG770" s="446"/>
      <c r="AH770" s="444"/>
      <c r="AI770" s="445"/>
      <c r="AJ770" s="446"/>
      <c r="AK770" s="444"/>
      <c r="AL770" s="445"/>
      <c r="AM770" s="446"/>
      <c r="AN770" s="444"/>
      <c r="AO770" s="445"/>
      <c r="AP770" s="446"/>
      <c r="AQ770" s="444"/>
      <c r="AR770" s="445"/>
      <c r="AS770" s="447" t="str">
        <f t="shared" ref="AS770:AU770" si="3830">IF($C770&lt;&gt;"",O770+R770,"")</f>
        <v/>
      </c>
      <c r="AT770" s="447" t="str">
        <f t="shared" si="3830"/>
        <v/>
      </c>
      <c r="AU770" s="447" t="str">
        <f t="shared" si="3830"/>
        <v/>
      </c>
      <c r="AV770" s="448" t="str">
        <f t="shared" si="1"/>
        <v/>
      </c>
      <c r="AW770" s="447" t="str">
        <f t="shared" ref="AW770:AY770" si="3831">IF($C770&lt;&gt;"",U770+X770,"")</f>
        <v/>
      </c>
      <c r="AX770" s="447" t="str">
        <f t="shared" si="3831"/>
        <v/>
      </c>
      <c r="AY770" s="447" t="str">
        <f t="shared" si="3831"/>
        <v/>
      </c>
      <c r="AZ770" s="448" t="str">
        <f t="shared" si="3"/>
        <v/>
      </c>
      <c r="BA770" s="447" t="str">
        <f t="shared" ref="BA770:BC770" si="3832">IF($C770&lt;&gt;"",AA770+AD770,"")</f>
        <v/>
      </c>
      <c r="BB770" s="447" t="str">
        <f t="shared" si="3832"/>
        <v/>
      </c>
      <c r="BC770" s="447" t="str">
        <f t="shared" si="3832"/>
        <v/>
      </c>
      <c r="BD770" s="448" t="str">
        <f t="shared" si="5"/>
        <v/>
      </c>
      <c r="BE770" s="447" t="str">
        <f t="shared" ref="BE770:BG770" si="3833">IF($C770&lt;&gt;"",AG770+AJ770,"")</f>
        <v/>
      </c>
      <c r="BF770" s="447" t="str">
        <f t="shared" si="3833"/>
        <v/>
      </c>
      <c r="BG770" s="447" t="str">
        <f t="shared" si="3833"/>
        <v/>
      </c>
      <c r="BH770" s="428" t="str">
        <f t="shared" si="7"/>
        <v/>
      </c>
      <c r="BI770" s="447" t="str">
        <f t="shared" ref="BI770:BK770" si="3834">IF($C770&lt;&gt;"",AJ770+AM770,"")</f>
        <v/>
      </c>
      <c r="BJ770" s="447" t="str">
        <f t="shared" si="3834"/>
        <v/>
      </c>
      <c r="BK770" s="447" t="str">
        <f t="shared" si="3834"/>
        <v/>
      </c>
      <c r="BL770" s="428" t="str">
        <f t="shared" si="9"/>
        <v/>
      </c>
    </row>
    <row r="771" spans="1:64" ht="24.75" customHeight="1">
      <c r="A771" s="449"/>
      <c r="B771" s="431"/>
      <c r="C771" s="432"/>
      <c r="D771" s="433"/>
      <c r="E771" s="434"/>
      <c r="F771" s="435"/>
      <c r="G771" s="436"/>
      <c r="H771" s="437"/>
      <c r="I771" s="437"/>
      <c r="J771" s="437"/>
      <c r="K771" s="435"/>
      <c r="L771" s="450"/>
      <c r="M771" s="439"/>
      <c r="N771" s="440"/>
      <c r="O771" s="441"/>
      <c r="P771" s="442"/>
      <c r="Q771" s="443"/>
      <c r="R771" s="441"/>
      <c r="S771" s="442"/>
      <c r="T771" s="443"/>
      <c r="U771" s="444"/>
      <c r="V771" s="444"/>
      <c r="W771" s="445"/>
      <c r="X771" s="446"/>
      <c r="Y771" s="444"/>
      <c r="Z771" s="445"/>
      <c r="AA771" s="446"/>
      <c r="AB771" s="444"/>
      <c r="AC771" s="445"/>
      <c r="AD771" s="446"/>
      <c r="AE771" s="444"/>
      <c r="AF771" s="445"/>
      <c r="AG771" s="446"/>
      <c r="AH771" s="444"/>
      <c r="AI771" s="445"/>
      <c r="AJ771" s="446"/>
      <c r="AK771" s="444"/>
      <c r="AL771" s="445"/>
      <c r="AM771" s="446"/>
      <c r="AN771" s="444"/>
      <c r="AO771" s="445"/>
      <c r="AP771" s="446"/>
      <c r="AQ771" s="444"/>
      <c r="AR771" s="445"/>
      <c r="AS771" s="447" t="str">
        <f t="shared" ref="AS771:AU771" si="3835">IF($C771&lt;&gt;"",O771+R771,"")</f>
        <v/>
      </c>
      <c r="AT771" s="447" t="str">
        <f t="shared" si="3835"/>
        <v/>
      </c>
      <c r="AU771" s="447" t="str">
        <f t="shared" si="3835"/>
        <v/>
      </c>
      <c r="AV771" s="448" t="str">
        <f t="shared" si="1"/>
        <v/>
      </c>
      <c r="AW771" s="447" t="str">
        <f t="shared" ref="AW771:AY771" si="3836">IF($C771&lt;&gt;"",U771+X771,"")</f>
        <v/>
      </c>
      <c r="AX771" s="447" t="str">
        <f t="shared" si="3836"/>
        <v/>
      </c>
      <c r="AY771" s="447" t="str">
        <f t="shared" si="3836"/>
        <v/>
      </c>
      <c r="AZ771" s="448" t="str">
        <f t="shared" si="3"/>
        <v/>
      </c>
      <c r="BA771" s="447" t="str">
        <f t="shared" ref="BA771:BC771" si="3837">IF($C771&lt;&gt;"",AA771+AD771,"")</f>
        <v/>
      </c>
      <c r="BB771" s="447" t="str">
        <f t="shared" si="3837"/>
        <v/>
      </c>
      <c r="BC771" s="447" t="str">
        <f t="shared" si="3837"/>
        <v/>
      </c>
      <c r="BD771" s="448" t="str">
        <f t="shared" si="5"/>
        <v/>
      </c>
      <c r="BE771" s="447" t="str">
        <f t="shared" ref="BE771:BG771" si="3838">IF($C771&lt;&gt;"",AG771+AJ771,"")</f>
        <v/>
      </c>
      <c r="BF771" s="447" t="str">
        <f t="shared" si="3838"/>
        <v/>
      </c>
      <c r="BG771" s="447" t="str">
        <f t="shared" si="3838"/>
        <v/>
      </c>
      <c r="BH771" s="428" t="str">
        <f t="shared" si="7"/>
        <v/>
      </c>
      <c r="BI771" s="447" t="str">
        <f t="shared" ref="BI771:BK771" si="3839">IF($C771&lt;&gt;"",AJ771+AM771,"")</f>
        <v/>
      </c>
      <c r="BJ771" s="447" t="str">
        <f t="shared" si="3839"/>
        <v/>
      </c>
      <c r="BK771" s="447" t="str">
        <f t="shared" si="3839"/>
        <v/>
      </c>
      <c r="BL771" s="428" t="str">
        <f t="shared" si="9"/>
        <v/>
      </c>
    </row>
    <row r="772" spans="1:64" ht="24.75" customHeight="1">
      <c r="A772" s="449"/>
      <c r="B772" s="431"/>
      <c r="C772" s="432"/>
      <c r="D772" s="433"/>
      <c r="E772" s="434"/>
      <c r="F772" s="435"/>
      <c r="G772" s="436"/>
      <c r="H772" s="437"/>
      <c r="I772" s="437"/>
      <c r="J772" s="437"/>
      <c r="K772" s="435"/>
      <c r="L772" s="450"/>
      <c r="M772" s="439"/>
      <c r="N772" s="440"/>
      <c r="O772" s="441"/>
      <c r="P772" s="442"/>
      <c r="Q772" s="443"/>
      <c r="R772" s="441"/>
      <c r="S772" s="442"/>
      <c r="T772" s="443"/>
      <c r="U772" s="444"/>
      <c r="V772" s="444"/>
      <c r="W772" s="445"/>
      <c r="X772" s="446"/>
      <c r="Y772" s="444"/>
      <c r="Z772" s="445"/>
      <c r="AA772" s="446"/>
      <c r="AB772" s="444"/>
      <c r="AC772" s="445"/>
      <c r="AD772" s="446"/>
      <c r="AE772" s="444"/>
      <c r="AF772" s="445"/>
      <c r="AG772" s="446"/>
      <c r="AH772" s="444"/>
      <c r="AI772" s="445"/>
      <c r="AJ772" s="446"/>
      <c r="AK772" s="444"/>
      <c r="AL772" s="445"/>
      <c r="AM772" s="446"/>
      <c r="AN772" s="444"/>
      <c r="AO772" s="445"/>
      <c r="AP772" s="446"/>
      <c r="AQ772" s="444"/>
      <c r="AR772" s="445"/>
      <c r="AS772" s="447" t="str">
        <f t="shared" ref="AS772:AU772" si="3840">IF($C772&lt;&gt;"",O772+R772,"")</f>
        <v/>
      </c>
      <c r="AT772" s="447" t="str">
        <f t="shared" si="3840"/>
        <v/>
      </c>
      <c r="AU772" s="447" t="str">
        <f t="shared" si="3840"/>
        <v/>
      </c>
      <c r="AV772" s="448" t="str">
        <f t="shared" si="1"/>
        <v/>
      </c>
      <c r="AW772" s="447" t="str">
        <f t="shared" ref="AW772:AY772" si="3841">IF($C772&lt;&gt;"",U772+X772,"")</f>
        <v/>
      </c>
      <c r="AX772" s="447" t="str">
        <f t="shared" si="3841"/>
        <v/>
      </c>
      <c r="AY772" s="447" t="str">
        <f t="shared" si="3841"/>
        <v/>
      </c>
      <c r="AZ772" s="448" t="str">
        <f t="shared" si="3"/>
        <v/>
      </c>
      <c r="BA772" s="447" t="str">
        <f t="shared" ref="BA772:BC772" si="3842">IF($C772&lt;&gt;"",AA772+AD772,"")</f>
        <v/>
      </c>
      <c r="BB772" s="447" t="str">
        <f t="shared" si="3842"/>
        <v/>
      </c>
      <c r="BC772" s="447" t="str">
        <f t="shared" si="3842"/>
        <v/>
      </c>
      <c r="BD772" s="448" t="str">
        <f t="shared" si="5"/>
        <v/>
      </c>
      <c r="BE772" s="447" t="str">
        <f t="shared" ref="BE772:BG772" si="3843">IF($C772&lt;&gt;"",AG772+AJ772,"")</f>
        <v/>
      </c>
      <c r="BF772" s="447" t="str">
        <f t="shared" si="3843"/>
        <v/>
      </c>
      <c r="BG772" s="447" t="str">
        <f t="shared" si="3843"/>
        <v/>
      </c>
      <c r="BH772" s="428" t="str">
        <f t="shared" si="7"/>
        <v/>
      </c>
      <c r="BI772" s="447" t="str">
        <f t="shared" ref="BI772:BK772" si="3844">IF($C772&lt;&gt;"",AJ772+AM772,"")</f>
        <v/>
      </c>
      <c r="BJ772" s="447" t="str">
        <f t="shared" si="3844"/>
        <v/>
      </c>
      <c r="BK772" s="447" t="str">
        <f t="shared" si="3844"/>
        <v/>
      </c>
      <c r="BL772" s="428" t="str">
        <f t="shared" si="9"/>
        <v/>
      </c>
    </row>
    <row r="773" spans="1:64" ht="24.75" customHeight="1">
      <c r="A773" s="449"/>
      <c r="B773" s="431"/>
      <c r="C773" s="432"/>
      <c r="D773" s="433"/>
      <c r="E773" s="434"/>
      <c r="F773" s="435"/>
      <c r="G773" s="436"/>
      <c r="H773" s="437"/>
      <c r="I773" s="437"/>
      <c r="J773" s="437"/>
      <c r="K773" s="435"/>
      <c r="L773" s="450"/>
      <c r="M773" s="439"/>
      <c r="N773" s="440"/>
      <c r="O773" s="441"/>
      <c r="P773" s="442"/>
      <c r="Q773" s="443"/>
      <c r="R773" s="441"/>
      <c r="S773" s="442"/>
      <c r="T773" s="443"/>
      <c r="U773" s="444"/>
      <c r="V773" s="444"/>
      <c r="W773" s="445"/>
      <c r="X773" s="446"/>
      <c r="Y773" s="444"/>
      <c r="Z773" s="445"/>
      <c r="AA773" s="446"/>
      <c r="AB773" s="444"/>
      <c r="AC773" s="445"/>
      <c r="AD773" s="446"/>
      <c r="AE773" s="444"/>
      <c r="AF773" s="445"/>
      <c r="AG773" s="446"/>
      <c r="AH773" s="444"/>
      <c r="AI773" s="445"/>
      <c r="AJ773" s="446"/>
      <c r="AK773" s="444"/>
      <c r="AL773" s="445"/>
      <c r="AM773" s="446"/>
      <c r="AN773" s="444"/>
      <c r="AO773" s="445"/>
      <c r="AP773" s="446"/>
      <c r="AQ773" s="444"/>
      <c r="AR773" s="445"/>
      <c r="AS773" s="447" t="str">
        <f t="shared" ref="AS773:AU773" si="3845">IF($C773&lt;&gt;"",O773+R773,"")</f>
        <v/>
      </c>
      <c r="AT773" s="447" t="str">
        <f t="shared" si="3845"/>
        <v/>
      </c>
      <c r="AU773" s="447" t="str">
        <f t="shared" si="3845"/>
        <v/>
      </c>
      <c r="AV773" s="448" t="str">
        <f t="shared" si="1"/>
        <v/>
      </c>
      <c r="AW773" s="447" t="str">
        <f t="shared" ref="AW773:AY773" si="3846">IF($C773&lt;&gt;"",U773+X773,"")</f>
        <v/>
      </c>
      <c r="AX773" s="447" t="str">
        <f t="shared" si="3846"/>
        <v/>
      </c>
      <c r="AY773" s="447" t="str">
        <f t="shared" si="3846"/>
        <v/>
      </c>
      <c r="AZ773" s="448" t="str">
        <f t="shared" si="3"/>
        <v/>
      </c>
      <c r="BA773" s="447" t="str">
        <f t="shared" ref="BA773:BC773" si="3847">IF($C773&lt;&gt;"",AA773+AD773,"")</f>
        <v/>
      </c>
      <c r="BB773" s="447" t="str">
        <f t="shared" si="3847"/>
        <v/>
      </c>
      <c r="BC773" s="447" t="str">
        <f t="shared" si="3847"/>
        <v/>
      </c>
      <c r="BD773" s="448" t="str">
        <f t="shared" si="5"/>
        <v/>
      </c>
      <c r="BE773" s="447" t="str">
        <f t="shared" ref="BE773:BG773" si="3848">IF($C773&lt;&gt;"",AG773+AJ773,"")</f>
        <v/>
      </c>
      <c r="BF773" s="447" t="str">
        <f t="shared" si="3848"/>
        <v/>
      </c>
      <c r="BG773" s="447" t="str">
        <f t="shared" si="3848"/>
        <v/>
      </c>
      <c r="BH773" s="428" t="str">
        <f t="shared" si="7"/>
        <v/>
      </c>
      <c r="BI773" s="447" t="str">
        <f t="shared" ref="BI773:BK773" si="3849">IF($C773&lt;&gt;"",AJ773+AM773,"")</f>
        <v/>
      </c>
      <c r="BJ773" s="447" t="str">
        <f t="shared" si="3849"/>
        <v/>
      </c>
      <c r="BK773" s="447" t="str">
        <f t="shared" si="3849"/>
        <v/>
      </c>
      <c r="BL773" s="428" t="str">
        <f t="shared" si="9"/>
        <v/>
      </c>
    </row>
    <row r="774" spans="1:64" ht="24.75" customHeight="1">
      <c r="A774" s="449"/>
      <c r="B774" s="431"/>
      <c r="C774" s="432"/>
      <c r="D774" s="433"/>
      <c r="E774" s="434"/>
      <c r="F774" s="435"/>
      <c r="G774" s="436"/>
      <c r="H774" s="437"/>
      <c r="I774" s="437"/>
      <c r="J774" s="437"/>
      <c r="K774" s="435"/>
      <c r="L774" s="450"/>
      <c r="M774" s="439"/>
      <c r="N774" s="440"/>
      <c r="O774" s="441"/>
      <c r="P774" s="442"/>
      <c r="Q774" s="443"/>
      <c r="R774" s="441"/>
      <c r="S774" s="442"/>
      <c r="T774" s="443"/>
      <c r="U774" s="444"/>
      <c r="V774" s="444"/>
      <c r="W774" s="445"/>
      <c r="X774" s="446"/>
      <c r="Y774" s="444"/>
      <c r="Z774" s="445"/>
      <c r="AA774" s="446"/>
      <c r="AB774" s="444"/>
      <c r="AC774" s="445"/>
      <c r="AD774" s="446"/>
      <c r="AE774" s="444"/>
      <c r="AF774" s="445"/>
      <c r="AG774" s="446"/>
      <c r="AH774" s="444"/>
      <c r="AI774" s="445"/>
      <c r="AJ774" s="446"/>
      <c r="AK774" s="444"/>
      <c r="AL774" s="445"/>
      <c r="AM774" s="446"/>
      <c r="AN774" s="444"/>
      <c r="AO774" s="445"/>
      <c r="AP774" s="446"/>
      <c r="AQ774" s="444"/>
      <c r="AR774" s="445"/>
      <c r="AS774" s="447" t="str">
        <f t="shared" ref="AS774:AU774" si="3850">IF($C774&lt;&gt;"",O774+R774,"")</f>
        <v/>
      </c>
      <c r="AT774" s="447" t="str">
        <f t="shared" si="3850"/>
        <v/>
      </c>
      <c r="AU774" s="447" t="str">
        <f t="shared" si="3850"/>
        <v/>
      </c>
      <c r="AV774" s="448" t="str">
        <f t="shared" si="1"/>
        <v/>
      </c>
      <c r="AW774" s="447" t="str">
        <f t="shared" ref="AW774:AY774" si="3851">IF($C774&lt;&gt;"",U774+X774,"")</f>
        <v/>
      </c>
      <c r="AX774" s="447" t="str">
        <f t="shared" si="3851"/>
        <v/>
      </c>
      <c r="AY774" s="447" t="str">
        <f t="shared" si="3851"/>
        <v/>
      </c>
      <c r="AZ774" s="448" t="str">
        <f t="shared" si="3"/>
        <v/>
      </c>
      <c r="BA774" s="447" t="str">
        <f t="shared" ref="BA774:BC774" si="3852">IF($C774&lt;&gt;"",AA774+AD774,"")</f>
        <v/>
      </c>
      <c r="BB774" s="447" t="str">
        <f t="shared" si="3852"/>
        <v/>
      </c>
      <c r="BC774" s="447" t="str">
        <f t="shared" si="3852"/>
        <v/>
      </c>
      <c r="BD774" s="448" t="str">
        <f t="shared" si="5"/>
        <v/>
      </c>
      <c r="BE774" s="447" t="str">
        <f t="shared" ref="BE774:BG774" si="3853">IF($C774&lt;&gt;"",AG774+AJ774,"")</f>
        <v/>
      </c>
      <c r="BF774" s="447" t="str">
        <f t="shared" si="3853"/>
        <v/>
      </c>
      <c r="BG774" s="447" t="str">
        <f t="shared" si="3853"/>
        <v/>
      </c>
      <c r="BH774" s="428" t="str">
        <f t="shared" si="7"/>
        <v/>
      </c>
      <c r="BI774" s="447" t="str">
        <f t="shared" ref="BI774:BK774" si="3854">IF($C774&lt;&gt;"",AJ774+AM774,"")</f>
        <v/>
      </c>
      <c r="BJ774" s="447" t="str">
        <f t="shared" si="3854"/>
        <v/>
      </c>
      <c r="BK774" s="447" t="str">
        <f t="shared" si="3854"/>
        <v/>
      </c>
      <c r="BL774" s="428" t="str">
        <f t="shared" si="9"/>
        <v/>
      </c>
    </row>
    <row r="775" spans="1:64" ht="24.75" customHeight="1">
      <c r="A775" s="449"/>
      <c r="B775" s="431"/>
      <c r="C775" s="432"/>
      <c r="D775" s="433"/>
      <c r="E775" s="434"/>
      <c r="F775" s="435"/>
      <c r="G775" s="436"/>
      <c r="H775" s="437"/>
      <c r="I775" s="437"/>
      <c r="J775" s="437"/>
      <c r="K775" s="435"/>
      <c r="L775" s="450"/>
      <c r="M775" s="439"/>
      <c r="N775" s="440"/>
      <c r="O775" s="441"/>
      <c r="P775" s="442"/>
      <c r="Q775" s="443"/>
      <c r="R775" s="441"/>
      <c r="S775" s="442"/>
      <c r="T775" s="443"/>
      <c r="U775" s="444"/>
      <c r="V775" s="444"/>
      <c r="W775" s="445"/>
      <c r="X775" s="446"/>
      <c r="Y775" s="444"/>
      <c r="Z775" s="445"/>
      <c r="AA775" s="446"/>
      <c r="AB775" s="444"/>
      <c r="AC775" s="445"/>
      <c r="AD775" s="446"/>
      <c r="AE775" s="444"/>
      <c r="AF775" s="445"/>
      <c r="AG775" s="446"/>
      <c r="AH775" s="444"/>
      <c r="AI775" s="445"/>
      <c r="AJ775" s="446"/>
      <c r="AK775" s="444"/>
      <c r="AL775" s="445"/>
      <c r="AM775" s="446"/>
      <c r="AN775" s="444"/>
      <c r="AO775" s="445"/>
      <c r="AP775" s="446"/>
      <c r="AQ775" s="444"/>
      <c r="AR775" s="445"/>
      <c r="AS775" s="447" t="str">
        <f t="shared" ref="AS775:AU775" si="3855">IF($C775&lt;&gt;"",O775+R775,"")</f>
        <v/>
      </c>
      <c r="AT775" s="447" t="str">
        <f t="shared" si="3855"/>
        <v/>
      </c>
      <c r="AU775" s="447" t="str">
        <f t="shared" si="3855"/>
        <v/>
      </c>
      <c r="AV775" s="448" t="str">
        <f t="shared" si="1"/>
        <v/>
      </c>
      <c r="AW775" s="447" t="str">
        <f t="shared" ref="AW775:AY775" si="3856">IF($C775&lt;&gt;"",U775+X775,"")</f>
        <v/>
      </c>
      <c r="AX775" s="447" t="str">
        <f t="shared" si="3856"/>
        <v/>
      </c>
      <c r="AY775" s="447" t="str">
        <f t="shared" si="3856"/>
        <v/>
      </c>
      <c r="AZ775" s="448" t="str">
        <f t="shared" si="3"/>
        <v/>
      </c>
      <c r="BA775" s="447" t="str">
        <f t="shared" ref="BA775:BC775" si="3857">IF($C775&lt;&gt;"",AA775+AD775,"")</f>
        <v/>
      </c>
      <c r="BB775" s="447" t="str">
        <f t="shared" si="3857"/>
        <v/>
      </c>
      <c r="BC775" s="447" t="str">
        <f t="shared" si="3857"/>
        <v/>
      </c>
      <c r="BD775" s="448" t="str">
        <f t="shared" si="5"/>
        <v/>
      </c>
      <c r="BE775" s="447" t="str">
        <f t="shared" ref="BE775:BG775" si="3858">IF($C775&lt;&gt;"",AG775+AJ775,"")</f>
        <v/>
      </c>
      <c r="BF775" s="447" t="str">
        <f t="shared" si="3858"/>
        <v/>
      </c>
      <c r="BG775" s="447" t="str">
        <f t="shared" si="3858"/>
        <v/>
      </c>
      <c r="BH775" s="428" t="str">
        <f t="shared" si="7"/>
        <v/>
      </c>
      <c r="BI775" s="447" t="str">
        <f t="shared" ref="BI775:BK775" si="3859">IF($C775&lt;&gt;"",AJ775+AM775,"")</f>
        <v/>
      </c>
      <c r="BJ775" s="447" t="str">
        <f t="shared" si="3859"/>
        <v/>
      </c>
      <c r="BK775" s="447" t="str">
        <f t="shared" si="3859"/>
        <v/>
      </c>
      <c r="BL775" s="428" t="str">
        <f t="shared" si="9"/>
        <v/>
      </c>
    </row>
    <row r="776" spans="1:64" ht="24.75" customHeight="1">
      <c r="A776" s="449"/>
      <c r="B776" s="431"/>
      <c r="C776" s="432"/>
      <c r="D776" s="433"/>
      <c r="E776" s="434"/>
      <c r="F776" s="435"/>
      <c r="G776" s="436"/>
      <c r="H776" s="437"/>
      <c r="I776" s="437"/>
      <c r="J776" s="437"/>
      <c r="K776" s="435"/>
      <c r="L776" s="450"/>
      <c r="M776" s="439"/>
      <c r="N776" s="440"/>
      <c r="O776" s="441"/>
      <c r="P776" s="442"/>
      <c r="Q776" s="443"/>
      <c r="R776" s="441"/>
      <c r="S776" s="442"/>
      <c r="T776" s="443"/>
      <c r="U776" s="444"/>
      <c r="V776" s="444"/>
      <c r="W776" s="445"/>
      <c r="X776" s="446"/>
      <c r="Y776" s="444"/>
      <c r="Z776" s="445"/>
      <c r="AA776" s="446"/>
      <c r="AB776" s="444"/>
      <c r="AC776" s="445"/>
      <c r="AD776" s="446"/>
      <c r="AE776" s="444"/>
      <c r="AF776" s="445"/>
      <c r="AG776" s="446"/>
      <c r="AH776" s="444"/>
      <c r="AI776" s="445"/>
      <c r="AJ776" s="446"/>
      <c r="AK776" s="444"/>
      <c r="AL776" s="445"/>
      <c r="AM776" s="446"/>
      <c r="AN776" s="444"/>
      <c r="AO776" s="445"/>
      <c r="AP776" s="446"/>
      <c r="AQ776" s="444"/>
      <c r="AR776" s="445"/>
      <c r="AS776" s="447" t="str">
        <f t="shared" ref="AS776:AU776" si="3860">IF($C776&lt;&gt;"",O776+R776,"")</f>
        <v/>
      </c>
      <c r="AT776" s="447" t="str">
        <f t="shared" si="3860"/>
        <v/>
      </c>
      <c r="AU776" s="447" t="str">
        <f t="shared" si="3860"/>
        <v/>
      </c>
      <c r="AV776" s="448" t="str">
        <f t="shared" si="1"/>
        <v/>
      </c>
      <c r="AW776" s="447" t="str">
        <f t="shared" ref="AW776:AY776" si="3861">IF($C776&lt;&gt;"",U776+X776,"")</f>
        <v/>
      </c>
      <c r="AX776" s="447" t="str">
        <f t="shared" si="3861"/>
        <v/>
      </c>
      <c r="AY776" s="447" t="str">
        <f t="shared" si="3861"/>
        <v/>
      </c>
      <c r="AZ776" s="448" t="str">
        <f t="shared" si="3"/>
        <v/>
      </c>
      <c r="BA776" s="447" t="str">
        <f t="shared" ref="BA776:BC776" si="3862">IF($C776&lt;&gt;"",AA776+AD776,"")</f>
        <v/>
      </c>
      <c r="BB776" s="447" t="str">
        <f t="shared" si="3862"/>
        <v/>
      </c>
      <c r="BC776" s="447" t="str">
        <f t="shared" si="3862"/>
        <v/>
      </c>
      <c r="BD776" s="448" t="str">
        <f t="shared" si="5"/>
        <v/>
      </c>
      <c r="BE776" s="447" t="str">
        <f t="shared" ref="BE776:BG776" si="3863">IF($C776&lt;&gt;"",AG776+AJ776,"")</f>
        <v/>
      </c>
      <c r="BF776" s="447" t="str">
        <f t="shared" si="3863"/>
        <v/>
      </c>
      <c r="BG776" s="447" t="str">
        <f t="shared" si="3863"/>
        <v/>
      </c>
      <c r="BH776" s="428" t="str">
        <f t="shared" si="7"/>
        <v/>
      </c>
      <c r="BI776" s="447" t="str">
        <f t="shared" ref="BI776:BK776" si="3864">IF($C776&lt;&gt;"",AJ776+AM776,"")</f>
        <v/>
      </c>
      <c r="BJ776" s="447" t="str">
        <f t="shared" si="3864"/>
        <v/>
      </c>
      <c r="BK776" s="447" t="str">
        <f t="shared" si="3864"/>
        <v/>
      </c>
      <c r="BL776" s="428" t="str">
        <f t="shared" si="9"/>
        <v/>
      </c>
    </row>
    <row r="777" spans="1:64" ht="24.75" customHeight="1">
      <c r="A777" s="449"/>
      <c r="B777" s="431"/>
      <c r="C777" s="432"/>
      <c r="D777" s="433"/>
      <c r="E777" s="434"/>
      <c r="F777" s="435"/>
      <c r="G777" s="436"/>
      <c r="H777" s="437"/>
      <c r="I777" s="437"/>
      <c r="J777" s="437"/>
      <c r="K777" s="435"/>
      <c r="L777" s="450"/>
      <c r="M777" s="439"/>
      <c r="N777" s="440"/>
      <c r="O777" s="441"/>
      <c r="P777" s="442"/>
      <c r="Q777" s="443"/>
      <c r="R777" s="441"/>
      <c r="S777" s="442"/>
      <c r="T777" s="443"/>
      <c r="U777" s="444"/>
      <c r="V777" s="444"/>
      <c r="W777" s="445"/>
      <c r="X777" s="446"/>
      <c r="Y777" s="444"/>
      <c r="Z777" s="445"/>
      <c r="AA777" s="446"/>
      <c r="AB777" s="444"/>
      <c r="AC777" s="445"/>
      <c r="AD777" s="446"/>
      <c r="AE777" s="444"/>
      <c r="AF777" s="445"/>
      <c r="AG777" s="446"/>
      <c r="AH777" s="444"/>
      <c r="AI777" s="445"/>
      <c r="AJ777" s="446"/>
      <c r="AK777" s="444"/>
      <c r="AL777" s="445"/>
      <c r="AM777" s="446"/>
      <c r="AN777" s="444"/>
      <c r="AO777" s="445"/>
      <c r="AP777" s="446"/>
      <c r="AQ777" s="444"/>
      <c r="AR777" s="445"/>
      <c r="AS777" s="447" t="str">
        <f t="shared" ref="AS777:AU777" si="3865">IF($C777&lt;&gt;"",O777+R777,"")</f>
        <v/>
      </c>
      <c r="AT777" s="447" t="str">
        <f t="shared" si="3865"/>
        <v/>
      </c>
      <c r="AU777" s="447" t="str">
        <f t="shared" si="3865"/>
        <v/>
      </c>
      <c r="AV777" s="448" t="str">
        <f t="shared" si="1"/>
        <v/>
      </c>
      <c r="AW777" s="447" t="str">
        <f t="shared" ref="AW777:AY777" si="3866">IF($C777&lt;&gt;"",U777+X777,"")</f>
        <v/>
      </c>
      <c r="AX777" s="447" t="str">
        <f t="shared" si="3866"/>
        <v/>
      </c>
      <c r="AY777" s="447" t="str">
        <f t="shared" si="3866"/>
        <v/>
      </c>
      <c r="AZ777" s="448" t="str">
        <f t="shared" si="3"/>
        <v/>
      </c>
      <c r="BA777" s="447" t="str">
        <f t="shared" ref="BA777:BC777" si="3867">IF($C777&lt;&gt;"",AA777+AD777,"")</f>
        <v/>
      </c>
      <c r="BB777" s="447" t="str">
        <f t="shared" si="3867"/>
        <v/>
      </c>
      <c r="BC777" s="447" t="str">
        <f t="shared" si="3867"/>
        <v/>
      </c>
      <c r="BD777" s="448" t="str">
        <f t="shared" si="5"/>
        <v/>
      </c>
      <c r="BE777" s="447" t="str">
        <f t="shared" ref="BE777:BG777" si="3868">IF($C777&lt;&gt;"",AG777+AJ777,"")</f>
        <v/>
      </c>
      <c r="BF777" s="447" t="str">
        <f t="shared" si="3868"/>
        <v/>
      </c>
      <c r="BG777" s="447" t="str">
        <f t="shared" si="3868"/>
        <v/>
      </c>
      <c r="BH777" s="428" t="str">
        <f t="shared" si="7"/>
        <v/>
      </c>
      <c r="BI777" s="447" t="str">
        <f t="shared" ref="BI777:BK777" si="3869">IF($C777&lt;&gt;"",AJ777+AM777,"")</f>
        <v/>
      </c>
      <c r="BJ777" s="447" t="str">
        <f t="shared" si="3869"/>
        <v/>
      </c>
      <c r="BK777" s="447" t="str">
        <f t="shared" si="3869"/>
        <v/>
      </c>
      <c r="BL777" s="428" t="str">
        <f t="shared" si="9"/>
        <v/>
      </c>
    </row>
    <row r="778" spans="1:64" ht="24.75" customHeight="1">
      <c r="A778" s="449"/>
      <c r="B778" s="431"/>
      <c r="C778" s="432"/>
      <c r="D778" s="433"/>
      <c r="E778" s="434"/>
      <c r="F778" s="435"/>
      <c r="G778" s="436"/>
      <c r="H778" s="437"/>
      <c r="I778" s="437"/>
      <c r="J778" s="437"/>
      <c r="K778" s="435"/>
      <c r="L778" s="450"/>
      <c r="M778" s="439"/>
      <c r="N778" s="440"/>
      <c r="O778" s="441"/>
      <c r="P778" s="442"/>
      <c r="Q778" s="443"/>
      <c r="R778" s="441"/>
      <c r="S778" s="442"/>
      <c r="T778" s="443"/>
      <c r="U778" s="444"/>
      <c r="V778" s="444"/>
      <c r="W778" s="445"/>
      <c r="X778" s="446"/>
      <c r="Y778" s="444"/>
      <c r="Z778" s="445"/>
      <c r="AA778" s="446"/>
      <c r="AB778" s="444"/>
      <c r="AC778" s="445"/>
      <c r="AD778" s="446"/>
      <c r="AE778" s="444"/>
      <c r="AF778" s="445"/>
      <c r="AG778" s="446"/>
      <c r="AH778" s="444"/>
      <c r="AI778" s="445"/>
      <c r="AJ778" s="446"/>
      <c r="AK778" s="444"/>
      <c r="AL778" s="445"/>
      <c r="AM778" s="446"/>
      <c r="AN778" s="444"/>
      <c r="AO778" s="445"/>
      <c r="AP778" s="446"/>
      <c r="AQ778" s="444"/>
      <c r="AR778" s="445"/>
      <c r="AS778" s="447" t="str">
        <f t="shared" ref="AS778:AU778" si="3870">IF($C778&lt;&gt;"",O778+R778,"")</f>
        <v/>
      </c>
      <c r="AT778" s="447" t="str">
        <f t="shared" si="3870"/>
        <v/>
      </c>
      <c r="AU778" s="447" t="str">
        <f t="shared" si="3870"/>
        <v/>
      </c>
      <c r="AV778" s="448" t="str">
        <f t="shared" si="1"/>
        <v/>
      </c>
      <c r="AW778" s="447" t="str">
        <f t="shared" ref="AW778:AY778" si="3871">IF($C778&lt;&gt;"",U778+X778,"")</f>
        <v/>
      </c>
      <c r="AX778" s="447" t="str">
        <f t="shared" si="3871"/>
        <v/>
      </c>
      <c r="AY778" s="447" t="str">
        <f t="shared" si="3871"/>
        <v/>
      </c>
      <c r="AZ778" s="448" t="str">
        <f t="shared" si="3"/>
        <v/>
      </c>
      <c r="BA778" s="447" t="str">
        <f t="shared" ref="BA778:BC778" si="3872">IF($C778&lt;&gt;"",AA778+AD778,"")</f>
        <v/>
      </c>
      <c r="BB778" s="447" t="str">
        <f t="shared" si="3872"/>
        <v/>
      </c>
      <c r="BC778" s="447" t="str">
        <f t="shared" si="3872"/>
        <v/>
      </c>
      <c r="BD778" s="448" t="str">
        <f t="shared" si="5"/>
        <v/>
      </c>
      <c r="BE778" s="447" t="str">
        <f t="shared" ref="BE778:BG778" si="3873">IF($C778&lt;&gt;"",AG778+AJ778,"")</f>
        <v/>
      </c>
      <c r="BF778" s="447" t="str">
        <f t="shared" si="3873"/>
        <v/>
      </c>
      <c r="BG778" s="447" t="str">
        <f t="shared" si="3873"/>
        <v/>
      </c>
      <c r="BH778" s="428" t="str">
        <f t="shared" si="7"/>
        <v/>
      </c>
      <c r="BI778" s="447" t="str">
        <f t="shared" ref="BI778:BK778" si="3874">IF($C778&lt;&gt;"",AJ778+AM778,"")</f>
        <v/>
      </c>
      <c r="BJ778" s="447" t="str">
        <f t="shared" si="3874"/>
        <v/>
      </c>
      <c r="BK778" s="447" t="str">
        <f t="shared" si="3874"/>
        <v/>
      </c>
      <c r="BL778" s="428" t="str">
        <f t="shared" si="9"/>
        <v/>
      </c>
    </row>
    <row r="779" spans="1:64" ht="24.75" customHeight="1">
      <c r="A779" s="449"/>
      <c r="B779" s="431"/>
      <c r="C779" s="432"/>
      <c r="D779" s="433"/>
      <c r="E779" s="434"/>
      <c r="F779" s="435"/>
      <c r="G779" s="436"/>
      <c r="H779" s="437"/>
      <c r="I779" s="437"/>
      <c r="J779" s="437"/>
      <c r="K779" s="435"/>
      <c r="L779" s="450"/>
      <c r="M779" s="439"/>
      <c r="N779" s="440"/>
      <c r="O779" s="441"/>
      <c r="P779" s="442"/>
      <c r="Q779" s="443"/>
      <c r="R779" s="441"/>
      <c r="S779" s="442"/>
      <c r="T779" s="443"/>
      <c r="U779" s="444"/>
      <c r="V779" s="444"/>
      <c r="W779" s="445"/>
      <c r="X779" s="446"/>
      <c r="Y779" s="444"/>
      <c r="Z779" s="445"/>
      <c r="AA779" s="446"/>
      <c r="AB779" s="444"/>
      <c r="AC779" s="445"/>
      <c r="AD779" s="446"/>
      <c r="AE779" s="444"/>
      <c r="AF779" s="445"/>
      <c r="AG779" s="446"/>
      <c r="AH779" s="444"/>
      <c r="AI779" s="445"/>
      <c r="AJ779" s="446"/>
      <c r="AK779" s="444"/>
      <c r="AL779" s="445"/>
      <c r="AM779" s="446"/>
      <c r="AN779" s="444"/>
      <c r="AO779" s="445"/>
      <c r="AP779" s="446"/>
      <c r="AQ779" s="444"/>
      <c r="AR779" s="445"/>
      <c r="AS779" s="447" t="str">
        <f t="shared" ref="AS779:AU779" si="3875">IF($C779&lt;&gt;"",O779+R779,"")</f>
        <v/>
      </c>
      <c r="AT779" s="447" t="str">
        <f t="shared" si="3875"/>
        <v/>
      </c>
      <c r="AU779" s="447" t="str">
        <f t="shared" si="3875"/>
        <v/>
      </c>
      <c r="AV779" s="448" t="str">
        <f t="shared" si="1"/>
        <v/>
      </c>
      <c r="AW779" s="447" t="str">
        <f t="shared" ref="AW779:AY779" si="3876">IF($C779&lt;&gt;"",U779+X779,"")</f>
        <v/>
      </c>
      <c r="AX779" s="447" t="str">
        <f t="shared" si="3876"/>
        <v/>
      </c>
      <c r="AY779" s="447" t="str">
        <f t="shared" si="3876"/>
        <v/>
      </c>
      <c r="AZ779" s="448" t="str">
        <f t="shared" si="3"/>
        <v/>
      </c>
      <c r="BA779" s="447" t="str">
        <f t="shared" ref="BA779:BC779" si="3877">IF($C779&lt;&gt;"",AA779+AD779,"")</f>
        <v/>
      </c>
      <c r="BB779" s="447" t="str">
        <f t="shared" si="3877"/>
        <v/>
      </c>
      <c r="BC779" s="447" t="str">
        <f t="shared" si="3877"/>
        <v/>
      </c>
      <c r="BD779" s="448" t="str">
        <f t="shared" si="5"/>
        <v/>
      </c>
      <c r="BE779" s="447" t="str">
        <f t="shared" ref="BE779:BG779" si="3878">IF($C779&lt;&gt;"",AG779+AJ779,"")</f>
        <v/>
      </c>
      <c r="BF779" s="447" t="str">
        <f t="shared" si="3878"/>
        <v/>
      </c>
      <c r="BG779" s="447" t="str">
        <f t="shared" si="3878"/>
        <v/>
      </c>
      <c r="BH779" s="428" t="str">
        <f t="shared" si="7"/>
        <v/>
      </c>
      <c r="BI779" s="447" t="str">
        <f t="shared" ref="BI779:BK779" si="3879">IF($C779&lt;&gt;"",AJ779+AM779,"")</f>
        <v/>
      </c>
      <c r="BJ779" s="447" t="str">
        <f t="shared" si="3879"/>
        <v/>
      </c>
      <c r="BK779" s="447" t="str">
        <f t="shared" si="3879"/>
        <v/>
      </c>
      <c r="BL779" s="428" t="str">
        <f t="shared" si="9"/>
        <v/>
      </c>
    </row>
    <row r="780" spans="1:64" ht="24.75" customHeight="1">
      <c r="A780" s="449"/>
      <c r="B780" s="431"/>
      <c r="C780" s="432"/>
      <c r="D780" s="433"/>
      <c r="E780" s="434"/>
      <c r="F780" s="435"/>
      <c r="G780" s="436"/>
      <c r="H780" s="437"/>
      <c r="I780" s="437"/>
      <c r="J780" s="437"/>
      <c r="K780" s="435"/>
      <c r="L780" s="450"/>
      <c r="M780" s="439"/>
      <c r="N780" s="440"/>
      <c r="O780" s="441"/>
      <c r="P780" s="442"/>
      <c r="Q780" s="443"/>
      <c r="R780" s="441"/>
      <c r="S780" s="442"/>
      <c r="T780" s="443"/>
      <c r="U780" s="444"/>
      <c r="V780" s="444"/>
      <c r="W780" s="445"/>
      <c r="X780" s="446"/>
      <c r="Y780" s="444"/>
      <c r="Z780" s="445"/>
      <c r="AA780" s="446"/>
      <c r="AB780" s="444"/>
      <c r="AC780" s="445"/>
      <c r="AD780" s="446"/>
      <c r="AE780" s="444"/>
      <c r="AF780" s="445"/>
      <c r="AG780" s="446"/>
      <c r="AH780" s="444"/>
      <c r="AI780" s="445"/>
      <c r="AJ780" s="446"/>
      <c r="AK780" s="444"/>
      <c r="AL780" s="445"/>
      <c r="AM780" s="446"/>
      <c r="AN780" s="444"/>
      <c r="AO780" s="445"/>
      <c r="AP780" s="446"/>
      <c r="AQ780" s="444"/>
      <c r="AR780" s="445"/>
      <c r="AS780" s="447" t="str">
        <f t="shared" ref="AS780:AU780" si="3880">IF($C780&lt;&gt;"",O780+R780,"")</f>
        <v/>
      </c>
      <c r="AT780" s="447" t="str">
        <f t="shared" si="3880"/>
        <v/>
      </c>
      <c r="AU780" s="447" t="str">
        <f t="shared" si="3880"/>
        <v/>
      </c>
      <c r="AV780" s="448" t="str">
        <f t="shared" si="1"/>
        <v/>
      </c>
      <c r="AW780" s="447" t="str">
        <f t="shared" ref="AW780:AY780" si="3881">IF($C780&lt;&gt;"",U780+X780,"")</f>
        <v/>
      </c>
      <c r="AX780" s="447" t="str">
        <f t="shared" si="3881"/>
        <v/>
      </c>
      <c r="AY780" s="447" t="str">
        <f t="shared" si="3881"/>
        <v/>
      </c>
      <c r="AZ780" s="448" t="str">
        <f t="shared" si="3"/>
        <v/>
      </c>
      <c r="BA780" s="447" t="str">
        <f t="shared" ref="BA780:BC780" si="3882">IF($C780&lt;&gt;"",AA780+AD780,"")</f>
        <v/>
      </c>
      <c r="BB780" s="447" t="str">
        <f t="shared" si="3882"/>
        <v/>
      </c>
      <c r="BC780" s="447" t="str">
        <f t="shared" si="3882"/>
        <v/>
      </c>
      <c r="BD780" s="448" t="str">
        <f t="shared" si="5"/>
        <v/>
      </c>
      <c r="BE780" s="447" t="str">
        <f t="shared" ref="BE780:BG780" si="3883">IF($C780&lt;&gt;"",AG780+AJ780,"")</f>
        <v/>
      </c>
      <c r="BF780" s="447" t="str">
        <f t="shared" si="3883"/>
        <v/>
      </c>
      <c r="BG780" s="447" t="str">
        <f t="shared" si="3883"/>
        <v/>
      </c>
      <c r="BH780" s="428" t="str">
        <f t="shared" si="7"/>
        <v/>
      </c>
      <c r="BI780" s="447" t="str">
        <f t="shared" ref="BI780:BK780" si="3884">IF($C780&lt;&gt;"",AJ780+AM780,"")</f>
        <v/>
      </c>
      <c r="BJ780" s="447" t="str">
        <f t="shared" si="3884"/>
        <v/>
      </c>
      <c r="BK780" s="447" t="str">
        <f t="shared" si="3884"/>
        <v/>
      </c>
      <c r="BL780" s="428" t="str">
        <f t="shared" si="9"/>
        <v/>
      </c>
    </row>
    <row r="781" spans="1:64" ht="24.75" customHeight="1">
      <c r="A781" s="449"/>
      <c r="B781" s="431"/>
      <c r="C781" s="432"/>
      <c r="D781" s="433"/>
      <c r="E781" s="434"/>
      <c r="F781" s="435"/>
      <c r="G781" s="436"/>
      <c r="H781" s="437"/>
      <c r="I781" s="437"/>
      <c r="J781" s="437"/>
      <c r="K781" s="435"/>
      <c r="L781" s="450"/>
      <c r="M781" s="439"/>
      <c r="N781" s="440"/>
      <c r="O781" s="441"/>
      <c r="P781" s="442"/>
      <c r="Q781" s="443"/>
      <c r="R781" s="441"/>
      <c r="S781" s="442"/>
      <c r="T781" s="443"/>
      <c r="U781" s="444"/>
      <c r="V781" s="444"/>
      <c r="W781" s="445"/>
      <c r="X781" s="446"/>
      <c r="Y781" s="444"/>
      <c r="Z781" s="445"/>
      <c r="AA781" s="446"/>
      <c r="AB781" s="444"/>
      <c r="AC781" s="445"/>
      <c r="AD781" s="446"/>
      <c r="AE781" s="444"/>
      <c r="AF781" s="445"/>
      <c r="AG781" s="446"/>
      <c r="AH781" s="444"/>
      <c r="AI781" s="445"/>
      <c r="AJ781" s="446"/>
      <c r="AK781" s="444"/>
      <c r="AL781" s="445"/>
      <c r="AM781" s="446"/>
      <c r="AN781" s="444"/>
      <c r="AO781" s="445"/>
      <c r="AP781" s="446"/>
      <c r="AQ781" s="444"/>
      <c r="AR781" s="445"/>
      <c r="AS781" s="447" t="str">
        <f t="shared" ref="AS781:AU781" si="3885">IF($C781&lt;&gt;"",O781+R781,"")</f>
        <v/>
      </c>
      <c r="AT781" s="447" t="str">
        <f t="shared" si="3885"/>
        <v/>
      </c>
      <c r="AU781" s="447" t="str">
        <f t="shared" si="3885"/>
        <v/>
      </c>
      <c r="AV781" s="448" t="str">
        <f t="shared" si="1"/>
        <v/>
      </c>
      <c r="AW781" s="447" t="str">
        <f t="shared" ref="AW781:AY781" si="3886">IF($C781&lt;&gt;"",U781+X781,"")</f>
        <v/>
      </c>
      <c r="AX781" s="447" t="str">
        <f t="shared" si="3886"/>
        <v/>
      </c>
      <c r="AY781" s="447" t="str">
        <f t="shared" si="3886"/>
        <v/>
      </c>
      <c r="AZ781" s="448" t="str">
        <f t="shared" si="3"/>
        <v/>
      </c>
      <c r="BA781" s="447" t="str">
        <f t="shared" ref="BA781:BC781" si="3887">IF($C781&lt;&gt;"",AA781+AD781,"")</f>
        <v/>
      </c>
      <c r="BB781" s="447" t="str">
        <f t="shared" si="3887"/>
        <v/>
      </c>
      <c r="BC781" s="447" t="str">
        <f t="shared" si="3887"/>
        <v/>
      </c>
      <c r="BD781" s="448" t="str">
        <f t="shared" si="5"/>
        <v/>
      </c>
      <c r="BE781" s="447" t="str">
        <f t="shared" ref="BE781:BG781" si="3888">IF($C781&lt;&gt;"",AG781+AJ781,"")</f>
        <v/>
      </c>
      <c r="BF781" s="447" t="str">
        <f t="shared" si="3888"/>
        <v/>
      </c>
      <c r="BG781" s="447" t="str">
        <f t="shared" si="3888"/>
        <v/>
      </c>
      <c r="BH781" s="428" t="str">
        <f t="shared" si="7"/>
        <v/>
      </c>
      <c r="BI781" s="447" t="str">
        <f t="shared" ref="BI781:BK781" si="3889">IF($C781&lt;&gt;"",AJ781+AM781,"")</f>
        <v/>
      </c>
      <c r="BJ781" s="447" t="str">
        <f t="shared" si="3889"/>
        <v/>
      </c>
      <c r="BK781" s="447" t="str">
        <f t="shared" si="3889"/>
        <v/>
      </c>
      <c r="BL781" s="428" t="str">
        <f t="shared" si="9"/>
        <v/>
      </c>
    </row>
    <row r="782" spans="1:64" ht="24.75" customHeight="1">
      <c r="A782" s="449"/>
      <c r="B782" s="431"/>
      <c r="C782" s="432"/>
      <c r="D782" s="433"/>
      <c r="E782" s="434"/>
      <c r="F782" s="435"/>
      <c r="G782" s="436"/>
      <c r="H782" s="437"/>
      <c r="I782" s="437"/>
      <c r="J782" s="437"/>
      <c r="K782" s="435"/>
      <c r="L782" s="450"/>
      <c r="M782" s="439"/>
      <c r="N782" s="440"/>
      <c r="O782" s="441"/>
      <c r="P782" s="442"/>
      <c r="Q782" s="443"/>
      <c r="R782" s="441"/>
      <c r="S782" s="442"/>
      <c r="T782" s="443"/>
      <c r="U782" s="444"/>
      <c r="V782" s="444"/>
      <c r="W782" s="445"/>
      <c r="X782" s="446"/>
      <c r="Y782" s="444"/>
      <c r="Z782" s="445"/>
      <c r="AA782" s="446"/>
      <c r="AB782" s="444"/>
      <c r="AC782" s="445"/>
      <c r="AD782" s="446"/>
      <c r="AE782" s="444"/>
      <c r="AF782" s="445"/>
      <c r="AG782" s="446"/>
      <c r="AH782" s="444"/>
      <c r="AI782" s="445"/>
      <c r="AJ782" s="446"/>
      <c r="AK782" s="444"/>
      <c r="AL782" s="445"/>
      <c r="AM782" s="446"/>
      <c r="AN782" s="444"/>
      <c r="AO782" s="445"/>
      <c r="AP782" s="446"/>
      <c r="AQ782" s="444"/>
      <c r="AR782" s="445"/>
      <c r="AS782" s="447" t="str">
        <f t="shared" ref="AS782:AU782" si="3890">IF($C782&lt;&gt;"",O782+R782,"")</f>
        <v/>
      </c>
      <c r="AT782" s="447" t="str">
        <f t="shared" si="3890"/>
        <v/>
      </c>
      <c r="AU782" s="447" t="str">
        <f t="shared" si="3890"/>
        <v/>
      </c>
      <c r="AV782" s="448" t="str">
        <f t="shared" si="1"/>
        <v/>
      </c>
      <c r="AW782" s="447" t="str">
        <f t="shared" ref="AW782:AY782" si="3891">IF($C782&lt;&gt;"",U782+X782,"")</f>
        <v/>
      </c>
      <c r="AX782" s="447" t="str">
        <f t="shared" si="3891"/>
        <v/>
      </c>
      <c r="AY782" s="447" t="str">
        <f t="shared" si="3891"/>
        <v/>
      </c>
      <c r="AZ782" s="448" t="str">
        <f t="shared" si="3"/>
        <v/>
      </c>
      <c r="BA782" s="447" t="str">
        <f t="shared" ref="BA782:BC782" si="3892">IF($C782&lt;&gt;"",AA782+AD782,"")</f>
        <v/>
      </c>
      <c r="BB782" s="447" t="str">
        <f t="shared" si="3892"/>
        <v/>
      </c>
      <c r="BC782" s="447" t="str">
        <f t="shared" si="3892"/>
        <v/>
      </c>
      <c r="BD782" s="448" t="str">
        <f t="shared" si="5"/>
        <v/>
      </c>
      <c r="BE782" s="447" t="str">
        <f t="shared" ref="BE782:BG782" si="3893">IF($C782&lt;&gt;"",AG782+AJ782,"")</f>
        <v/>
      </c>
      <c r="BF782" s="447" t="str">
        <f t="shared" si="3893"/>
        <v/>
      </c>
      <c r="BG782" s="447" t="str">
        <f t="shared" si="3893"/>
        <v/>
      </c>
      <c r="BH782" s="428" t="str">
        <f t="shared" si="7"/>
        <v/>
      </c>
      <c r="BI782" s="447" t="str">
        <f t="shared" ref="BI782:BK782" si="3894">IF($C782&lt;&gt;"",AJ782+AM782,"")</f>
        <v/>
      </c>
      <c r="BJ782" s="447" t="str">
        <f t="shared" si="3894"/>
        <v/>
      </c>
      <c r="BK782" s="447" t="str">
        <f t="shared" si="3894"/>
        <v/>
      </c>
      <c r="BL782" s="428" t="str">
        <f t="shared" si="9"/>
        <v/>
      </c>
    </row>
    <row r="783" spans="1:64" ht="24.75" customHeight="1">
      <c r="A783" s="449"/>
      <c r="B783" s="431"/>
      <c r="C783" s="432"/>
      <c r="D783" s="433"/>
      <c r="E783" s="434"/>
      <c r="F783" s="435"/>
      <c r="G783" s="436"/>
      <c r="H783" s="437"/>
      <c r="I783" s="437"/>
      <c r="J783" s="437"/>
      <c r="K783" s="435"/>
      <c r="L783" s="450"/>
      <c r="M783" s="439"/>
      <c r="N783" s="440"/>
      <c r="O783" s="441"/>
      <c r="P783" s="442"/>
      <c r="Q783" s="443"/>
      <c r="R783" s="441"/>
      <c r="S783" s="442"/>
      <c r="T783" s="443"/>
      <c r="U783" s="444"/>
      <c r="V783" s="444"/>
      <c r="W783" s="445"/>
      <c r="X783" s="446"/>
      <c r="Y783" s="444"/>
      <c r="Z783" s="445"/>
      <c r="AA783" s="446"/>
      <c r="AB783" s="444"/>
      <c r="AC783" s="445"/>
      <c r="AD783" s="446"/>
      <c r="AE783" s="444"/>
      <c r="AF783" s="445"/>
      <c r="AG783" s="446"/>
      <c r="AH783" s="444"/>
      <c r="AI783" s="445"/>
      <c r="AJ783" s="446"/>
      <c r="AK783" s="444"/>
      <c r="AL783" s="445"/>
      <c r="AM783" s="446"/>
      <c r="AN783" s="444"/>
      <c r="AO783" s="445"/>
      <c r="AP783" s="446"/>
      <c r="AQ783" s="444"/>
      <c r="AR783" s="445"/>
      <c r="AS783" s="447" t="str">
        <f t="shared" ref="AS783:AU783" si="3895">IF($C783&lt;&gt;"",O783+R783,"")</f>
        <v/>
      </c>
      <c r="AT783" s="447" t="str">
        <f t="shared" si="3895"/>
        <v/>
      </c>
      <c r="AU783" s="447" t="str">
        <f t="shared" si="3895"/>
        <v/>
      </c>
      <c r="AV783" s="448" t="str">
        <f t="shared" si="1"/>
        <v/>
      </c>
      <c r="AW783" s="447" t="str">
        <f t="shared" ref="AW783:AY783" si="3896">IF($C783&lt;&gt;"",U783+X783,"")</f>
        <v/>
      </c>
      <c r="AX783" s="447" t="str">
        <f t="shared" si="3896"/>
        <v/>
      </c>
      <c r="AY783" s="447" t="str">
        <f t="shared" si="3896"/>
        <v/>
      </c>
      <c r="AZ783" s="448" t="str">
        <f t="shared" si="3"/>
        <v/>
      </c>
      <c r="BA783" s="447" t="str">
        <f t="shared" ref="BA783:BC783" si="3897">IF($C783&lt;&gt;"",AA783+AD783,"")</f>
        <v/>
      </c>
      <c r="BB783" s="447" t="str">
        <f t="shared" si="3897"/>
        <v/>
      </c>
      <c r="BC783" s="447" t="str">
        <f t="shared" si="3897"/>
        <v/>
      </c>
      <c r="BD783" s="448" t="str">
        <f t="shared" si="5"/>
        <v/>
      </c>
      <c r="BE783" s="447" t="str">
        <f t="shared" ref="BE783:BG783" si="3898">IF($C783&lt;&gt;"",AG783+AJ783,"")</f>
        <v/>
      </c>
      <c r="BF783" s="447" t="str">
        <f t="shared" si="3898"/>
        <v/>
      </c>
      <c r="BG783" s="447" t="str">
        <f t="shared" si="3898"/>
        <v/>
      </c>
      <c r="BH783" s="428" t="str">
        <f t="shared" si="7"/>
        <v/>
      </c>
      <c r="BI783" s="447" t="str">
        <f t="shared" ref="BI783:BK783" si="3899">IF($C783&lt;&gt;"",AJ783+AM783,"")</f>
        <v/>
      </c>
      <c r="BJ783" s="447" t="str">
        <f t="shared" si="3899"/>
        <v/>
      </c>
      <c r="BK783" s="447" t="str">
        <f t="shared" si="3899"/>
        <v/>
      </c>
      <c r="BL783" s="428" t="str">
        <f t="shared" si="9"/>
        <v/>
      </c>
    </row>
    <row r="784" spans="1:64" ht="24.75" customHeight="1">
      <c r="A784" s="449"/>
      <c r="B784" s="431"/>
      <c r="C784" s="432"/>
      <c r="D784" s="433"/>
      <c r="E784" s="434"/>
      <c r="F784" s="435"/>
      <c r="G784" s="436"/>
      <c r="H784" s="437"/>
      <c r="I784" s="437"/>
      <c r="J784" s="437"/>
      <c r="K784" s="435"/>
      <c r="L784" s="450"/>
      <c r="M784" s="439"/>
      <c r="N784" s="440"/>
      <c r="O784" s="441"/>
      <c r="P784" s="442"/>
      <c r="Q784" s="443"/>
      <c r="R784" s="441"/>
      <c r="S784" s="442"/>
      <c r="T784" s="443"/>
      <c r="U784" s="444"/>
      <c r="V784" s="444"/>
      <c r="W784" s="445"/>
      <c r="X784" s="446"/>
      <c r="Y784" s="444"/>
      <c r="Z784" s="445"/>
      <c r="AA784" s="446"/>
      <c r="AB784" s="444"/>
      <c r="AC784" s="445"/>
      <c r="AD784" s="446"/>
      <c r="AE784" s="444"/>
      <c r="AF784" s="445"/>
      <c r="AG784" s="446"/>
      <c r="AH784" s="444"/>
      <c r="AI784" s="445"/>
      <c r="AJ784" s="446"/>
      <c r="AK784" s="444"/>
      <c r="AL784" s="445"/>
      <c r="AM784" s="446"/>
      <c r="AN784" s="444"/>
      <c r="AO784" s="445"/>
      <c r="AP784" s="446"/>
      <c r="AQ784" s="444"/>
      <c r="AR784" s="445"/>
      <c r="AS784" s="447" t="str">
        <f t="shared" ref="AS784:AU784" si="3900">IF($C784&lt;&gt;"",O784+R784,"")</f>
        <v/>
      </c>
      <c r="AT784" s="447" t="str">
        <f t="shared" si="3900"/>
        <v/>
      </c>
      <c r="AU784" s="447" t="str">
        <f t="shared" si="3900"/>
        <v/>
      </c>
      <c r="AV784" s="448" t="str">
        <f t="shared" si="1"/>
        <v/>
      </c>
      <c r="AW784" s="447" t="str">
        <f t="shared" ref="AW784:AY784" si="3901">IF($C784&lt;&gt;"",U784+X784,"")</f>
        <v/>
      </c>
      <c r="AX784" s="447" t="str">
        <f t="shared" si="3901"/>
        <v/>
      </c>
      <c r="AY784" s="447" t="str">
        <f t="shared" si="3901"/>
        <v/>
      </c>
      <c r="AZ784" s="448" t="str">
        <f t="shared" si="3"/>
        <v/>
      </c>
      <c r="BA784" s="447" t="str">
        <f t="shared" ref="BA784:BC784" si="3902">IF($C784&lt;&gt;"",AA784+AD784,"")</f>
        <v/>
      </c>
      <c r="BB784" s="447" t="str">
        <f t="shared" si="3902"/>
        <v/>
      </c>
      <c r="BC784" s="447" t="str">
        <f t="shared" si="3902"/>
        <v/>
      </c>
      <c r="BD784" s="448" t="str">
        <f t="shared" si="5"/>
        <v/>
      </c>
      <c r="BE784" s="447" t="str">
        <f t="shared" ref="BE784:BG784" si="3903">IF($C784&lt;&gt;"",AG784+AJ784,"")</f>
        <v/>
      </c>
      <c r="BF784" s="447" t="str">
        <f t="shared" si="3903"/>
        <v/>
      </c>
      <c r="BG784" s="447" t="str">
        <f t="shared" si="3903"/>
        <v/>
      </c>
      <c r="BH784" s="428" t="str">
        <f t="shared" si="7"/>
        <v/>
      </c>
      <c r="BI784" s="447" t="str">
        <f t="shared" ref="BI784:BK784" si="3904">IF($C784&lt;&gt;"",AJ784+AM784,"")</f>
        <v/>
      </c>
      <c r="BJ784" s="447" t="str">
        <f t="shared" si="3904"/>
        <v/>
      </c>
      <c r="BK784" s="447" t="str">
        <f t="shared" si="3904"/>
        <v/>
      </c>
      <c r="BL784" s="428" t="str">
        <f t="shared" si="9"/>
        <v/>
      </c>
    </row>
    <row r="785" spans="1:64" ht="24.75" customHeight="1">
      <c r="A785" s="449"/>
      <c r="B785" s="431"/>
      <c r="C785" s="432"/>
      <c r="D785" s="433"/>
      <c r="E785" s="434"/>
      <c r="F785" s="435"/>
      <c r="G785" s="436"/>
      <c r="H785" s="437"/>
      <c r="I785" s="437"/>
      <c r="J785" s="437"/>
      <c r="K785" s="435"/>
      <c r="L785" s="450"/>
      <c r="M785" s="439"/>
      <c r="N785" s="440"/>
      <c r="O785" s="441"/>
      <c r="P785" s="442"/>
      <c r="Q785" s="443"/>
      <c r="R785" s="441"/>
      <c r="S785" s="442"/>
      <c r="T785" s="443"/>
      <c r="U785" s="444"/>
      <c r="V785" s="444"/>
      <c r="W785" s="445"/>
      <c r="X785" s="446"/>
      <c r="Y785" s="444"/>
      <c r="Z785" s="445"/>
      <c r="AA785" s="446"/>
      <c r="AB785" s="444"/>
      <c r="AC785" s="445"/>
      <c r="AD785" s="446"/>
      <c r="AE785" s="444"/>
      <c r="AF785" s="445"/>
      <c r="AG785" s="446"/>
      <c r="AH785" s="444"/>
      <c r="AI785" s="445"/>
      <c r="AJ785" s="446"/>
      <c r="AK785" s="444"/>
      <c r="AL785" s="445"/>
      <c r="AM785" s="446"/>
      <c r="AN785" s="444"/>
      <c r="AO785" s="445"/>
      <c r="AP785" s="446"/>
      <c r="AQ785" s="444"/>
      <c r="AR785" s="445"/>
      <c r="AS785" s="447" t="str">
        <f t="shared" ref="AS785:AU785" si="3905">IF($C785&lt;&gt;"",O785+R785,"")</f>
        <v/>
      </c>
      <c r="AT785" s="447" t="str">
        <f t="shared" si="3905"/>
        <v/>
      </c>
      <c r="AU785" s="447" t="str">
        <f t="shared" si="3905"/>
        <v/>
      </c>
      <c r="AV785" s="448" t="str">
        <f t="shared" si="1"/>
        <v/>
      </c>
      <c r="AW785" s="447" t="str">
        <f t="shared" ref="AW785:AY785" si="3906">IF($C785&lt;&gt;"",U785+X785,"")</f>
        <v/>
      </c>
      <c r="AX785" s="447" t="str">
        <f t="shared" si="3906"/>
        <v/>
      </c>
      <c r="AY785" s="447" t="str">
        <f t="shared" si="3906"/>
        <v/>
      </c>
      <c r="AZ785" s="448" t="str">
        <f t="shared" si="3"/>
        <v/>
      </c>
      <c r="BA785" s="447" t="str">
        <f t="shared" ref="BA785:BC785" si="3907">IF($C785&lt;&gt;"",AA785+AD785,"")</f>
        <v/>
      </c>
      <c r="BB785" s="447" t="str">
        <f t="shared" si="3907"/>
        <v/>
      </c>
      <c r="BC785" s="447" t="str">
        <f t="shared" si="3907"/>
        <v/>
      </c>
      <c r="BD785" s="448" t="str">
        <f t="shared" si="5"/>
        <v/>
      </c>
      <c r="BE785" s="447" t="str">
        <f t="shared" ref="BE785:BG785" si="3908">IF($C785&lt;&gt;"",AG785+AJ785,"")</f>
        <v/>
      </c>
      <c r="BF785" s="447" t="str">
        <f t="shared" si="3908"/>
        <v/>
      </c>
      <c r="BG785" s="447" t="str">
        <f t="shared" si="3908"/>
        <v/>
      </c>
      <c r="BH785" s="428" t="str">
        <f t="shared" si="7"/>
        <v/>
      </c>
      <c r="BI785" s="447" t="str">
        <f t="shared" ref="BI785:BK785" si="3909">IF($C785&lt;&gt;"",AJ785+AM785,"")</f>
        <v/>
      </c>
      <c r="BJ785" s="447" t="str">
        <f t="shared" si="3909"/>
        <v/>
      </c>
      <c r="BK785" s="447" t="str">
        <f t="shared" si="3909"/>
        <v/>
      </c>
      <c r="BL785" s="428" t="str">
        <f t="shared" si="9"/>
        <v/>
      </c>
    </row>
    <row r="786" spans="1:64" ht="24.75" customHeight="1">
      <c r="A786" s="449"/>
      <c r="B786" s="431"/>
      <c r="C786" s="432"/>
      <c r="D786" s="433"/>
      <c r="E786" s="434"/>
      <c r="F786" s="435"/>
      <c r="G786" s="436"/>
      <c r="H786" s="437"/>
      <c r="I786" s="437"/>
      <c r="J786" s="437"/>
      <c r="K786" s="435"/>
      <c r="L786" s="450"/>
      <c r="M786" s="439"/>
      <c r="N786" s="440"/>
      <c r="O786" s="441"/>
      <c r="P786" s="442"/>
      <c r="Q786" s="443"/>
      <c r="R786" s="441"/>
      <c r="S786" s="442"/>
      <c r="T786" s="443"/>
      <c r="U786" s="444"/>
      <c r="V786" s="444"/>
      <c r="W786" s="445"/>
      <c r="X786" s="446"/>
      <c r="Y786" s="444"/>
      <c r="Z786" s="445"/>
      <c r="AA786" s="446"/>
      <c r="AB786" s="444"/>
      <c r="AC786" s="445"/>
      <c r="AD786" s="446"/>
      <c r="AE786" s="444"/>
      <c r="AF786" s="445"/>
      <c r="AG786" s="446"/>
      <c r="AH786" s="444"/>
      <c r="AI786" s="445"/>
      <c r="AJ786" s="446"/>
      <c r="AK786" s="444"/>
      <c r="AL786" s="445"/>
      <c r="AM786" s="446"/>
      <c r="AN786" s="444"/>
      <c r="AO786" s="445"/>
      <c r="AP786" s="446"/>
      <c r="AQ786" s="444"/>
      <c r="AR786" s="445"/>
      <c r="AS786" s="447" t="str">
        <f t="shared" ref="AS786:AU786" si="3910">IF($C786&lt;&gt;"",O786+R786,"")</f>
        <v/>
      </c>
      <c r="AT786" s="447" t="str">
        <f t="shared" si="3910"/>
        <v/>
      </c>
      <c r="AU786" s="447" t="str">
        <f t="shared" si="3910"/>
        <v/>
      </c>
      <c r="AV786" s="448" t="str">
        <f t="shared" si="1"/>
        <v/>
      </c>
      <c r="AW786" s="447" t="str">
        <f t="shared" ref="AW786:AY786" si="3911">IF($C786&lt;&gt;"",U786+X786,"")</f>
        <v/>
      </c>
      <c r="AX786" s="447" t="str">
        <f t="shared" si="3911"/>
        <v/>
      </c>
      <c r="AY786" s="447" t="str">
        <f t="shared" si="3911"/>
        <v/>
      </c>
      <c r="AZ786" s="448" t="str">
        <f t="shared" si="3"/>
        <v/>
      </c>
      <c r="BA786" s="447" t="str">
        <f t="shared" ref="BA786:BC786" si="3912">IF($C786&lt;&gt;"",AA786+AD786,"")</f>
        <v/>
      </c>
      <c r="BB786" s="447" t="str">
        <f t="shared" si="3912"/>
        <v/>
      </c>
      <c r="BC786" s="447" t="str">
        <f t="shared" si="3912"/>
        <v/>
      </c>
      <c r="BD786" s="448" t="str">
        <f t="shared" si="5"/>
        <v/>
      </c>
      <c r="BE786" s="447" t="str">
        <f t="shared" ref="BE786:BG786" si="3913">IF($C786&lt;&gt;"",AG786+AJ786,"")</f>
        <v/>
      </c>
      <c r="BF786" s="447" t="str">
        <f t="shared" si="3913"/>
        <v/>
      </c>
      <c r="BG786" s="447" t="str">
        <f t="shared" si="3913"/>
        <v/>
      </c>
      <c r="BH786" s="428" t="str">
        <f t="shared" si="7"/>
        <v/>
      </c>
      <c r="BI786" s="447" t="str">
        <f t="shared" ref="BI786:BK786" si="3914">IF($C786&lt;&gt;"",AJ786+AM786,"")</f>
        <v/>
      </c>
      <c r="BJ786" s="447" t="str">
        <f t="shared" si="3914"/>
        <v/>
      </c>
      <c r="BK786" s="447" t="str">
        <f t="shared" si="3914"/>
        <v/>
      </c>
      <c r="BL786" s="428" t="str">
        <f t="shared" si="9"/>
        <v/>
      </c>
    </row>
    <row r="787" spans="1:64" ht="24.75" customHeight="1">
      <c r="A787" s="449"/>
      <c r="B787" s="431"/>
      <c r="C787" s="432"/>
      <c r="D787" s="433"/>
      <c r="E787" s="434"/>
      <c r="F787" s="435"/>
      <c r="G787" s="436"/>
      <c r="H787" s="437"/>
      <c r="I787" s="437"/>
      <c r="J787" s="437"/>
      <c r="K787" s="435"/>
      <c r="L787" s="450"/>
      <c r="M787" s="439"/>
      <c r="N787" s="440"/>
      <c r="O787" s="441"/>
      <c r="P787" s="442"/>
      <c r="Q787" s="443"/>
      <c r="R787" s="441"/>
      <c r="S787" s="442"/>
      <c r="T787" s="443"/>
      <c r="U787" s="444"/>
      <c r="V787" s="444"/>
      <c r="W787" s="445"/>
      <c r="X787" s="446"/>
      <c r="Y787" s="444"/>
      <c r="Z787" s="445"/>
      <c r="AA787" s="446"/>
      <c r="AB787" s="444"/>
      <c r="AC787" s="445"/>
      <c r="AD787" s="446"/>
      <c r="AE787" s="444"/>
      <c r="AF787" s="445"/>
      <c r="AG787" s="446"/>
      <c r="AH787" s="444"/>
      <c r="AI787" s="445"/>
      <c r="AJ787" s="446"/>
      <c r="AK787" s="444"/>
      <c r="AL787" s="445"/>
      <c r="AM787" s="446"/>
      <c r="AN787" s="444"/>
      <c r="AO787" s="445"/>
      <c r="AP787" s="446"/>
      <c r="AQ787" s="444"/>
      <c r="AR787" s="445"/>
      <c r="AS787" s="447" t="str">
        <f t="shared" ref="AS787:AU787" si="3915">IF($C787&lt;&gt;"",O787+R787,"")</f>
        <v/>
      </c>
      <c r="AT787" s="447" t="str">
        <f t="shared" si="3915"/>
        <v/>
      </c>
      <c r="AU787" s="447" t="str">
        <f t="shared" si="3915"/>
        <v/>
      </c>
      <c r="AV787" s="448" t="str">
        <f t="shared" si="1"/>
        <v/>
      </c>
      <c r="AW787" s="447" t="str">
        <f t="shared" ref="AW787:AY787" si="3916">IF($C787&lt;&gt;"",U787+X787,"")</f>
        <v/>
      </c>
      <c r="AX787" s="447" t="str">
        <f t="shared" si="3916"/>
        <v/>
      </c>
      <c r="AY787" s="447" t="str">
        <f t="shared" si="3916"/>
        <v/>
      </c>
      <c r="AZ787" s="448" t="str">
        <f t="shared" si="3"/>
        <v/>
      </c>
      <c r="BA787" s="447" t="str">
        <f t="shared" ref="BA787:BC787" si="3917">IF($C787&lt;&gt;"",AA787+AD787,"")</f>
        <v/>
      </c>
      <c r="BB787" s="447" t="str">
        <f t="shared" si="3917"/>
        <v/>
      </c>
      <c r="BC787" s="447" t="str">
        <f t="shared" si="3917"/>
        <v/>
      </c>
      <c r="BD787" s="448" t="str">
        <f t="shared" si="5"/>
        <v/>
      </c>
      <c r="BE787" s="447" t="str">
        <f t="shared" ref="BE787:BG787" si="3918">IF($C787&lt;&gt;"",AG787+AJ787,"")</f>
        <v/>
      </c>
      <c r="BF787" s="447" t="str">
        <f t="shared" si="3918"/>
        <v/>
      </c>
      <c r="BG787" s="447" t="str">
        <f t="shared" si="3918"/>
        <v/>
      </c>
      <c r="BH787" s="428" t="str">
        <f t="shared" si="7"/>
        <v/>
      </c>
      <c r="BI787" s="447" t="str">
        <f t="shared" ref="BI787:BK787" si="3919">IF($C787&lt;&gt;"",AJ787+AM787,"")</f>
        <v/>
      </c>
      <c r="BJ787" s="447" t="str">
        <f t="shared" si="3919"/>
        <v/>
      </c>
      <c r="BK787" s="447" t="str">
        <f t="shared" si="3919"/>
        <v/>
      </c>
      <c r="BL787" s="428" t="str">
        <f t="shared" si="9"/>
        <v/>
      </c>
    </row>
    <row r="788" spans="1:64" ht="24.75" customHeight="1">
      <c r="A788" s="449"/>
      <c r="B788" s="431"/>
      <c r="C788" s="432"/>
      <c r="D788" s="433"/>
      <c r="E788" s="434"/>
      <c r="F788" s="435"/>
      <c r="G788" s="436"/>
      <c r="H788" s="437"/>
      <c r="I788" s="437"/>
      <c r="J788" s="437"/>
      <c r="K788" s="435"/>
      <c r="L788" s="450"/>
      <c r="M788" s="439"/>
      <c r="N788" s="440"/>
      <c r="O788" s="441"/>
      <c r="P788" s="442"/>
      <c r="Q788" s="443"/>
      <c r="R788" s="441"/>
      <c r="S788" s="442"/>
      <c r="T788" s="443"/>
      <c r="U788" s="444"/>
      <c r="V788" s="444"/>
      <c r="W788" s="445"/>
      <c r="X788" s="446"/>
      <c r="Y788" s="444"/>
      <c r="Z788" s="445"/>
      <c r="AA788" s="446"/>
      <c r="AB788" s="444"/>
      <c r="AC788" s="445"/>
      <c r="AD788" s="446"/>
      <c r="AE788" s="444"/>
      <c r="AF788" s="445"/>
      <c r="AG788" s="446"/>
      <c r="AH788" s="444"/>
      <c r="AI788" s="445"/>
      <c r="AJ788" s="446"/>
      <c r="AK788" s="444"/>
      <c r="AL788" s="445"/>
      <c r="AM788" s="446"/>
      <c r="AN788" s="444"/>
      <c r="AO788" s="445"/>
      <c r="AP788" s="446"/>
      <c r="AQ788" s="444"/>
      <c r="AR788" s="445"/>
      <c r="AS788" s="447" t="str">
        <f t="shared" ref="AS788:AU788" si="3920">IF($C788&lt;&gt;"",O788+R788,"")</f>
        <v/>
      </c>
      <c r="AT788" s="447" t="str">
        <f t="shared" si="3920"/>
        <v/>
      </c>
      <c r="AU788" s="447" t="str">
        <f t="shared" si="3920"/>
        <v/>
      </c>
      <c r="AV788" s="448" t="str">
        <f t="shared" si="1"/>
        <v/>
      </c>
      <c r="AW788" s="447" t="str">
        <f t="shared" ref="AW788:AY788" si="3921">IF($C788&lt;&gt;"",U788+X788,"")</f>
        <v/>
      </c>
      <c r="AX788" s="447" t="str">
        <f t="shared" si="3921"/>
        <v/>
      </c>
      <c r="AY788" s="447" t="str">
        <f t="shared" si="3921"/>
        <v/>
      </c>
      <c r="AZ788" s="448" t="str">
        <f t="shared" si="3"/>
        <v/>
      </c>
      <c r="BA788" s="447" t="str">
        <f t="shared" ref="BA788:BC788" si="3922">IF($C788&lt;&gt;"",AA788+AD788,"")</f>
        <v/>
      </c>
      <c r="BB788" s="447" t="str">
        <f t="shared" si="3922"/>
        <v/>
      </c>
      <c r="BC788" s="447" t="str">
        <f t="shared" si="3922"/>
        <v/>
      </c>
      <c r="BD788" s="448" t="str">
        <f t="shared" si="5"/>
        <v/>
      </c>
      <c r="BE788" s="447" t="str">
        <f t="shared" ref="BE788:BG788" si="3923">IF($C788&lt;&gt;"",AG788+AJ788,"")</f>
        <v/>
      </c>
      <c r="BF788" s="447" t="str">
        <f t="shared" si="3923"/>
        <v/>
      </c>
      <c r="BG788" s="447" t="str">
        <f t="shared" si="3923"/>
        <v/>
      </c>
      <c r="BH788" s="428" t="str">
        <f t="shared" si="7"/>
        <v/>
      </c>
      <c r="BI788" s="447" t="str">
        <f t="shared" ref="BI788:BK788" si="3924">IF($C788&lt;&gt;"",AJ788+AM788,"")</f>
        <v/>
      </c>
      <c r="BJ788" s="447" t="str">
        <f t="shared" si="3924"/>
        <v/>
      </c>
      <c r="BK788" s="447" t="str">
        <f t="shared" si="3924"/>
        <v/>
      </c>
      <c r="BL788" s="428" t="str">
        <f t="shared" si="9"/>
        <v/>
      </c>
    </row>
    <row r="789" spans="1:64" ht="24.75" customHeight="1">
      <c r="A789" s="449"/>
      <c r="B789" s="431"/>
      <c r="C789" s="432"/>
      <c r="D789" s="433"/>
      <c r="E789" s="434"/>
      <c r="F789" s="435"/>
      <c r="G789" s="436"/>
      <c r="H789" s="437"/>
      <c r="I789" s="437"/>
      <c r="J789" s="437"/>
      <c r="K789" s="435"/>
      <c r="L789" s="450"/>
      <c r="M789" s="439"/>
      <c r="N789" s="440"/>
      <c r="O789" s="441"/>
      <c r="P789" s="442"/>
      <c r="Q789" s="443"/>
      <c r="R789" s="441"/>
      <c r="S789" s="442"/>
      <c r="T789" s="443"/>
      <c r="U789" s="444"/>
      <c r="V789" s="444"/>
      <c r="W789" s="445"/>
      <c r="X789" s="446"/>
      <c r="Y789" s="444"/>
      <c r="Z789" s="445"/>
      <c r="AA789" s="446"/>
      <c r="AB789" s="444"/>
      <c r="AC789" s="445"/>
      <c r="AD789" s="446"/>
      <c r="AE789" s="444"/>
      <c r="AF789" s="445"/>
      <c r="AG789" s="446"/>
      <c r="AH789" s="444"/>
      <c r="AI789" s="445"/>
      <c r="AJ789" s="446"/>
      <c r="AK789" s="444"/>
      <c r="AL789" s="445"/>
      <c r="AM789" s="446"/>
      <c r="AN789" s="444"/>
      <c r="AO789" s="445"/>
      <c r="AP789" s="446"/>
      <c r="AQ789" s="444"/>
      <c r="AR789" s="445"/>
      <c r="AS789" s="447" t="str">
        <f t="shared" ref="AS789:AU789" si="3925">IF($C789&lt;&gt;"",O789+R789,"")</f>
        <v/>
      </c>
      <c r="AT789" s="447" t="str">
        <f t="shared" si="3925"/>
        <v/>
      </c>
      <c r="AU789" s="447" t="str">
        <f t="shared" si="3925"/>
        <v/>
      </c>
      <c r="AV789" s="448" t="str">
        <f t="shared" si="1"/>
        <v/>
      </c>
      <c r="AW789" s="447" t="str">
        <f t="shared" ref="AW789:AY789" si="3926">IF($C789&lt;&gt;"",U789+X789,"")</f>
        <v/>
      </c>
      <c r="AX789" s="447" t="str">
        <f t="shared" si="3926"/>
        <v/>
      </c>
      <c r="AY789" s="447" t="str">
        <f t="shared" si="3926"/>
        <v/>
      </c>
      <c r="AZ789" s="448" t="str">
        <f t="shared" si="3"/>
        <v/>
      </c>
      <c r="BA789" s="447" t="str">
        <f t="shared" ref="BA789:BC789" si="3927">IF($C789&lt;&gt;"",AA789+AD789,"")</f>
        <v/>
      </c>
      <c r="BB789" s="447" t="str">
        <f t="shared" si="3927"/>
        <v/>
      </c>
      <c r="BC789" s="447" t="str">
        <f t="shared" si="3927"/>
        <v/>
      </c>
      <c r="BD789" s="448" t="str">
        <f t="shared" si="5"/>
        <v/>
      </c>
      <c r="BE789" s="447" t="str">
        <f t="shared" ref="BE789:BG789" si="3928">IF($C789&lt;&gt;"",AG789+AJ789,"")</f>
        <v/>
      </c>
      <c r="BF789" s="447" t="str">
        <f t="shared" si="3928"/>
        <v/>
      </c>
      <c r="BG789" s="447" t="str">
        <f t="shared" si="3928"/>
        <v/>
      </c>
      <c r="BH789" s="428" t="str">
        <f t="shared" si="7"/>
        <v/>
      </c>
      <c r="BI789" s="447" t="str">
        <f t="shared" ref="BI789:BK789" si="3929">IF($C789&lt;&gt;"",AJ789+AM789,"")</f>
        <v/>
      </c>
      <c r="BJ789" s="447" t="str">
        <f t="shared" si="3929"/>
        <v/>
      </c>
      <c r="BK789" s="447" t="str">
        <f t="shared" si="3929"/>
        <v/>
      </c>
      <c r="BL789" s="428" t="str">
        <f t="shared" si="9"/>
        <v/>
      </c>
    </row>
    <row r="790" spans="1:64" ht="24.75" customHeight="1">
      <c r="A790" s="449"/>
      <c r="B790" s="431"/>
      <c r="C790" s="432"/>
      <c r="D790" s="433"/>
      <c r="E790" s="434"/>
      <c r="F790" s="435"/>
      <c r="G790" s="436"/>
      <c r="H790" s="437"/>
      <c r="I790" s="437"/>
      <c r="J790" s="437"/>
      <c r="K790" s="435"/>
      <c r="L790" s="450"/>
      <c r="M790" s="439"/>
      <c r="N790" s="440"/>
      <c r="O790" s="441"/>
      <c r="P790" s="442"/>
      <c r="Q790" s="443"/>
      <c r="R790" s="441"/>
      <c r="S790" s="442"/>
      <c r="T790" s="443"/>
      <c r="U790" s="444"/>
      <c r="V790" s="444"/>
      <c r="W790" s="445"/>
      <c r="X790" s="446"/>
      <c r="Y790" s="444"/>
      <c r="Z790" s="445"/>
      <c r="AA790" s="446"/>
      <c r="AB790" s="444"/>
      <c r="AC790" s="445"/>
      <c r="AD790" s="446"/>
      <c r="AE790" s="444"/>
      <c r="AF790" s="445"/>
      <c r="AG790" s="446"/>
      <c r="AH790" s="444"/>
      <c r="AI790" s="445"/>
      <c r="AJ790" s="446"/>
      <c r="AK790" s="444"/>
      <c r="AL790" s="445"/>
      <c r="AM790" s="446"/>
      <c r="AN790" s="444"/>
      <c r="AO790" s="445"/>
      <c r="AP790" s="446"/>
      <c r="AQ790" s="444"/>
      <c r="AR790" s="445"/>
      <c r="AS790" s="447" t="str">
        <f t="shared" ref="AS790:AU790" si="3930">IF($C790&lt;&gt;"",O790+R790,"")</f>
        <v/>
      </c>
      <c r="AT790" s="447" t="str">
        <f t="shared" si="3930"/>
        <v/>
      </c>
      <c r="AU790" s="447" t="str">
        <f t="shared" si="3930"/>
        <v/>
      </c>
      <c r="AV790" s="448" t="str">
        <f t="shared" si="1"/>
        <v/>
      </c>
      <c r="AW790" s="447" t="str">
        <f t="shared" ref="AW790:AY790" si="3931">IF($C790&lt;&gt;"",U790+X790,"")</f>
        <v/>
      </c>
      <c r="AX790" s="447" t="str">
        <f t="shared" si="3931"/>
        <v/>
      </c>
      <c r="AY790" s="447" t="str">
        <f t="shared" si="3931"/>
        <v/>
      </c>
      <c r="AZ790" s="448" t="str">
        <f t="shared" si="3"/>
        <v/>
      </c>
      <c r="BA790" s="447" t="str">
        <f t="shared" ref="BA790:BC790" si="3932">IF($C790&lt;&gt;"",AA790+AD790,"")</f>
        <v/>
      </c>
      <c r="BB790" s="447" t="str">
        <f t="shared" si="3932"/>
        <v/>
      </c>
      <c r="BC790" s="447" t="str">
        <f t="shared" si="3932"/>
        <v/>
      </c>
      <c r="BD790" s="448" t="str">
        <f t="shared" si="5"/>
        <v/>
      </c>
      <c r="BE790" s="447" t="str">
        <f t="shared" ref="BE790:BG790" si="3933">IF($C790&lt;&gt;"",AG790+AJ790,"")</f>
        <v/>
      </c>
      <c r="BF790" s="447" t="str">
        <f t="shared" si="3933"/>
        <v/>
      </c>
      <c r="BG790" s="447" t="str">
        <f t="shared" si="3933"/>
        <v/>
      </c>
      <c r="BH790" s="428" t="str">
        <f t="shared" si="7"/>
        <v/>
      </c>
      <c r="BI790" s="447" t="str">
        <f t="shared" ref="BI790:BK790" si="3934">IF($C790&lt;&gt;"",AJ790+AM790,"")</f>
        <v/>
      </c>
      <c r="BJ790" s="447" t="str">
        <f t="shared" si="3934"/>
        <v/>
      </c>
      <c r="BK790" s="447" t="str">
        <f t="shared" si="3934"/>
        <v/>
      </c>
      <c r="BL790" s="428" t="str">
        <f t="shared" si="9"/>
        <v/>
      </c>
    </row>
    <row r="791" spans="1:64" ht="24.75" customHeight="1">
      <c r="A791" s="449"/>
      <c r="B791" s="431"/>
      <c r="C791" s="432"/>
      <c r="D791" s="433"/>
      <c r="E791" s="434"/>
      <c r="F791" s="435"/>
      <c r="G791" s="436"/>
      <c r="H791" s="437"/>
      <c r="I791" s="437"/>
      <c r="J791" s="437"/>
      <c r="K791" s="435"/>
      <c r="L791" s="450"/>
      <c r="M791" s="439"/>
      <c r="N791" s="440"/>
      <c r="O791" s="441"/>
      <c r="P791" s="442"/>
      <c r="Q791" s="443"/>
      <c r="R791" s="441"/>
      <c r="S791" s="442"/>
      <c r="T791" s="443"/>
      <c r="U791" s="444"/>
      <c r="V791" s="444"/>
      <c r="W791" s="445"/>
      <c r="X791" s="446"/>
      <c r="Y791" s="444"/>
      <c r="Z791" s="445"/>
      <c r="AA791" s="446"/>
      <c r="AB791" s="444"/>
      <c r="AC791" s="445"/>
      <c r="AD791" s="446"/>
      <c r="AE791" s="444"/>
      <c r="AF791" s="445"/>
      <c r="AG791" s="446"/>
      <c r="AH791" s="444"/>
      <c r="AI791" s="445"/>
      <c r="AJ791" s="446"/>
      <c r="AK791" s="444"/>
      <c r="AL791" s="445"/>
      <c r="AM791" s="446"/>
      <c r="AN791" s="444"/>
      <c r="AO791" s="445"/>
      <c r="AP791" s="446"/>
      <c r="AQ791" s="444"/>
      <c r="AR791" s="445"/>
      <c r="AS791" s="447" t="str">
        <f t="shared" ref="AS791:AU791" si="3935">IF($C791&lt;&gt;"",O791+R791,"")</f>
        <v/>
      </c>
      <c r="AT791" s="447" t="str">
        <f t="shared" si="3935"/>
        <v/>
      </c>
      <c r="AU791" s="447" t="str">
        <f t="shared" si="3935"/>
        <v/>
      </c>
      <c r="AV791" s="448" t="str">
        <f t="shared" si="1"/>
        <v/>
      </c>
      <c r="AW791" s="447" t="str">
        <f t="shared" ref="AW791:AY791" si="3936">IF($C791&lt;&gt;"",U791+X791,"")</f>
        <v/>
      </c>
      <c r="AX791" s="447" t="str">
        <f t="shared" si="3936"/>
        <v/>
      </c>
      <c r="AY791" s="447" t="str">
        <f t="shared" si="3936"/>
        <v/>
      </c>
      <c r="AZ791" s="448" t="str">
        <f t="shared" si="3"/>
        <v/>
      </c>
      <c r="BA791" s="447" t="str">
        <f t="shared" ref="BA791:BC791" si="3937">IF($C791&lt;&gt;"",AA791+AD791,"")</f>
        <v/>
      </c>
      <c r="BB791" s="447" t="str">
        <f t="shared" si="3937"/>
        <v/>
      </c>
      <c r="BC791" s="447" t="str">
        <f t="shared" si="3937"/>
        <v/>
      </c>
      <c r="BD791" s="448" t="str">
        <f t="shared" si="5"/>
        <v/>
      </c>
      <c r="BE791" s="447" t="str">
        <f t="shared" ref="BE791:BG791" si="3938">IF($C791&lt;&gt;"",AG791+AJ791,"")</f>
        <v/>
      </c>
      <c r="BF791" s="447" t="str">
        <f t="shared" si="3938"/>
        <v/>
      </c>
      <c r="BG791" s="447" t="str">
        <f t="shared" si="3938"/>
        <v/>
      </c>
      <c r="BH791" s="428" t="str">
        <f t="shared" si="7"/>
        <v/>
      </c>
      <c r="BI791" s="447" t="str">
        <f t="shared" ref="BI791:BK791" si="3939">IF($C791&lt;&gt;"",AJ791+AM791,"")</f>
        <v/>
      </c>
      <c r="BJ791" s="447" t="str">
        <f t="shared" si="3939"/>
        <v/>
      </c>
      <c r="BK791" s="447" t="str">
        <f t="shared" si="3939"/>
        <v/>
      </c>
      <c r="BL791" s="428" t="str">
        <f t="shared" si="9"/>
        <v/>
      </c>
    </row>
    <row r="792" spans="1:64" ht="24.75" customHeight="1">
      <c r="A792" s="449"/>
      <c r="B792" s="431"/>
      <c r="C792" s="432"/>
      <c r="D792" s="433"/>
      <c r="E792" s="434"/>
      <c r="F792" s="435"/>
      <c r="G792" s="436"/>
      <c r="H792" s="437"/>
      <c r="I792" s="437"/>
      <c r="J792" s="437"/>
      <c r="K792" s="435"/>
      <c r="L792" s="450"/>
      <c r="M792" s="439"/>
      <c r="N792" s="440"/>
      <c r="O792" s="441"/>
      <c r="P792" s="442"/>
      <c r="Q792" s="443"/>
      <c r="R792" s="441"/>
      <c r="S792" s="442"/>
      <c r="T792" s="443"/>
      <c r="U792" s="444"/>
      <c r="V792" s="444"/>
      <c r="W792" s="445"/>
      <c r="X792" s="446"/>
      <c r="Y792" s="444"/>
      <c r="Z792" s="445"/>
      <c r="AA792" s="446"/>
      <c r="AB792" s="444"/>
      <c r="AC792" s="445"/>
      <c r="AD792" s="446"/>
      <c r="AE792" s="444"/>
      <c r="AF792" s="445"/>
      <c r="AG792" s="446"/>
      <c r="AH792" s="444"/>
      <c r="AI792" s="445"/>
      <c r="AJ792" s="446"/>
      <c r="AK792" s="444"/>
      <c r="AL792" s="445"/>
      <c r="AM792" s="446"/>
      <c r="AN792" s="444"/>
      <c r="AO792" s="445"/>
      <c r="AP792" s="446"/>
      <c r="AQ792" s="444"/>
      <c r="AR792" s="445"/>
      <c r="AS792" s="447" t="str">
        <f t="shared" ref="AS792:AU792" si="3940">IF($C792&lt;&gt;"",O792+R792,"")</f>
        <v/>
      </c>
      <c r="AT792" s="447" t="str">
        <f t="shared" si="3940"/>
        <v/>
      </c>
      <c r="AU792" s="447" t="str">
        <f t="shared" si="3940"/>
        <v/>
      </c>
      <c r="AV792" s="448" t="str">
        <f t="shared" si="1"/>
        <v/>
      </c>
      <c r="AW792" s="447" t="str">
        <f t="shared" ref="AW792:AY792" si="3941">IF($C792&lt;&gt;"",U792+X792,"")</f>
        <v/>
      </c>
      <c r="AX792" s="447" t="str">
        <f t="shared" si="3941"/>
        <v/>
      </c>
      <c r="AY792" s="447" t="str">
        <f t="shared" si="3941"/>
        <v/>
      </c>
      <c r="AZ792" s="448" t="str">
        <f t="shared" si="3"/>
        <v/>
      </c>
      <c r="BA792" s="447" t="str">
        <f t="shared" ref="BA792:BC792" si="3942">IF($C792&lt;&gt;"",AA792+AD792,"")</f>
        <v/>
      </c>
      <c r="BB792" s="447" t="str">
        <f t="shared" si="3942"/>
        <v/>
      </c>
      <c r="BC792" s="447" t="str">
        <f t="shared" si="3942"/>
        <v/>
      </c>
      <c r="BD792" s="448" t="str">
        <f t="shared" si="5"/>
        <v/>
      </c>
      <c r="BE792" s="447" t="str">
        <f t="shared" ref="BE792:BG792" si="3943">IF($C792&lt;&gt;"",AG792+AJ792,"")</f>
        <v/>
      </c>
      <c r="BF792" s="447" t="str">
        <f t="shared" si="3943"/>
        <v/>
      </c>
      <c r="BG792" s="447" t="str">
        <f t="shared" si="3943"/>
        <v/>
      </c>
      <c r="BH792" s="428" t="str">
        <f t="shared" si="7"/>
        <v/>
      </c>
      <c r="BI792" s="447" t="str">
        <f t="shared" ref="BI792:BK792" si="3944">IF($C792&lt;&gt;"",AJ792+AM792,"")</f>
        <v/>
      </c>
      <c r="BJ792" s="447" t="str">
        <f t="shared" si="3944"/>
        <v/>
      </c>
      <c r="BK792" s="447" t="str">
        <f t="shared" si="3944"/>
        <v/>
      </c>
      <c r="BL792" s="428" t="str">
        <f t="shared" si="9"/>
        <v/>
      </c>
    </row>
    <row r="793" spans="1:64" ht="24.75" customHeight="1">
      <c r="A793" s="449"/>
      <c r="B793" s="431"/>
      <c r="C793" s="432"/>
      <c r="D793" s="433"/>
      <c r="E793" s="434"/>
      <c r="F793" s="435"/>
      <c r="G793" s="436"/>
      <c r="H793" s="437"/>
      <c r="I793" s="437"/>
      <c r="J793" s="437"/>
      <c r="K793" s="435"/>
      <c r="L793" s="450"/>
      <c r="M793" s="439"/>
      <c r="N793" s="440"/>
      <c r="O793" s="441"/>
      <c r="P793" s="442"/>
      <c r="Q793" s="443"/>
      <c r="R793" s="441"/>
      <c r="S793" s="442"/>
      <c r="T793" s="443"/>
      <c r="U793" s="444"/>
      <c r="V793" s="444"/>
      <c r="W793" s="445"/>
      <c r="X793" s="446"/>
      <c r="Y793" s="444"/>
      <c r="Z793" s="445"/>
      <c r="AA793" s="446"/>
      <c r="AB793" s="444"/>
      <c r="AC793" s="445"/>
      <c r="AD793" s="446"/>
      <c r="AE793" s="444"/>
      <c r="AF793" s="445"/>
      <c r="AG793" s="446"/>
      <c r="AH793" s="444"/>
      <c r="AI793" s="445"/>
      <c r="AJ793" s="446"/>
      <c r="AK793" s="444"/>
      <c r="AL793" s="445"/>
      <c r="AM793" s="446"/>
      <c r="AN793" s="444"/>
      <c r="AO793" s="445"/>
      <c r="AP793" s="446"/>
      <c r="AQ793" s="444"/>
      <c r="AR793" s="445"/>
      <c r="AS793" s="447" t="str">
        <f t="shared" ref="AS793:AU793" si="3945">IF($C793&lt;&gt;"",O793+R793,"")</f>
        <v/>
      </c>
      <c r="AT793" s="447" t="str">
        <f t="shared" si="3945"/>
        <v/>
      </c>
      <c r="AU793" s="447" t="str">
        <f t="shared" si="3945"/>
        <v/>
      </c>
      <c r="AV793" s="448" t="str">
        <f t="shared" si="1"/>
        <v/>
      </c>
      <c r="AW793" s="447" t="str">
        <f t="shared" ref="AW793:AY793" si="3946">IF($C793&lt;&gt;"",U793+X793,"")</f>
        <v/>
      </c>
      <c r="AX793" s="447" t="str">
        <f t="shared" si="3946"/>
        <v/>
      </c>
      <c r="AY793" s="447" t="str">
        <f t="shared" si="3946"/>
        <v/>
      </c>
      <c r="AZ793" s="448" t="str">
        <f t="shared" si="3"/>
        <v/>
      </c>
      <c r="BA793" s="447" t="str">
        <f t="shared" ref="BA793:BC793" si="3947">IF($C793&lt;&gt;"",AA793+AD793,"")</f>
        <v/>
      </c>
      <c r="BB793" s="447" t="str">
        <f t="shared" si="3947"/>
        <v/>
      </c>
      <c r="BC793" s="447" t="str">
        <f t="shared" si="3947"/>
        <v/>
      </c>
      <c r="BD793" s="448" t="str">
        <f t="shared" si="5"/>
        <v/>
      </c>
      <c r="BE793" s="447" t="str">
        <f t="shared" ref="BE793:BG793" si="3948">IF($C793&lt;&gt;"",AG793+AJ793,"")</f>
        <v/>
      </c>
      <c r="BF793" s="447" t="str">
        <f t="shared" si="3948"/>
        <v/>
      </c>
      <c r="BG793" s="447" t="str">
        <f t="shared" si="3948"/>
        <v/>
      </c>
      <c r="BH793" s="428" t="str">
        <f t="shared" si="7"/>
        <v/>
      </c>
      <c r="BI793" s="447" t="str">
        <f t="shared" ref="BI793:BK793" si="3949">IF($C793&lt;&gt;"",AJ793+AM793,"")</f>
        <v/>
      </c>
      <c r="BJ793" s="447" t="str">
        <f t="shared" si="3949"/>
        <v/>
      </c>
      <c r="BK793" s="447" t="str">
        <f t="shared" si="3949"/>
        <v/>
      </c>
      <c r="BL793" s="428" t="str">
        <f t="shared" si="9"/>
        <v/>
      </c>
    </row>
    <row r="794" spans="1:64" ht="24.75" customHeight="1">
      <c r="A794" s="449"/>
      <c r="B794" s="431"/>
      <c r="C794" s="432"/>
      <c r="D794" s="433"/>
      <c r="E794" s="434"/>
      <c r="F794" s="435"/>
      <c r="G794" s="436"/>
      <c r="H794" s="437"/>
      <c r="I794" s="437"/>
      <c r="J794" s="437"/>
      <c r="K794" s="435"/>
      <c r="L794" s="450"/>
      <c r="M794" s="439"/>
      <c r="N794" s="440"/>
      <c r="O794" s="441"/>
      <c r="P794" s="442"/>
      <c r="Q794" s="443"/>
      <c r="R794" s="441"/>
      <c r="S794" s="442"/>
      <c r="T794" s="443"/>
      <c r="U794" s="444"/>
      <c r="V794" s="444"/>
      <c r="W794" s="445"/>
      <c r="X794" s="446"/>
      <c r="Y794" s="444"/>
      <c r="Z794" s="445"/>
      <c r="AA794" s="446"/>
      <c r="AB794" s="444"/>
      <c r="AC794" s="445"/>
      <c r="AD794" s="446"/>
      <c r="AE794" s="444"/>
      <c r="AF794" s="445"/>
      <c r="AG794" s="446"/>
      <c r="AH794" s="444"/>
      <c r="AI794" s="445"/>
      <c r="AJ794" s="446"/>
      <c r="AK794" s="444"/>
      <c r="AL794" s="445"/>
      <c r="AM794" s="446"/>
      <c r="AN794" s="444"/>
      <c r="AO794" s="445"/>
      <c r="AP794" s="446"/>
      <c r="AQ794" s="444"/>
      <c r="AR794" s="445"/>
      <c r="AS794" s="447" t="str">
        <f t="shared" ref="AS794:AU794" si="3950">IF($C794&lt;&gt;"",O794+R794,"")</f>
        <v/>
      </c>
      <c r="AT794" s="447" t="str">
        <f t="shared" si="3950"/>
        <v/>
      </c>
      <c r="AU794" s="447" t="str">
        <f t="shared" si="3950"/>
        <v/>
      </c>
      <c r="AV794" s="448" t="str">
        <f t="shared" si="1"/>
        <v/>
      </c>
      <c r="AW794" s="447" t="str">
        <f t="shared" ref="AW794:AY794" si="3951">IF($C794&lt;&gt;"",U794+X794,"")</f>
        <v/>
      </c>
      <c r="AX794" s="447" t="str">
        <f t="shared" si="3951"/>
        <v/>
      </c>
      <c r="AY794" s="447" t="str">
        <f t="shared" si="3951"/>
        <v/>
      </c>
      <c r="AZ794" s="448" t="str">
        <f t="shared" si="3"/>
        <v/>
      </c>
      <c r="BA794" s="447" t="str">
        <f t="shared" ref="BA794:BC794" si="3952">IF($C794&lt;&gt;"",AA794+AD794,"")</f>
        <v/>
      </c>
      <c r="BB794" s="447" t="str">
        <f t="shared" si="3952"/>
        <v/>
      </c>
      <c r="BC794" s="447" t="str">
        <f t="shared" si="3952"/>
        <v/>
      </c>
      <c r="BD794" s="448" t="str">
        <f t="shared" si="5"/>
        <v/>
      </c>
      <c r="BE794" s="447" t="str">
        <f t="shared" ref="BE794:BG794" si="3953">IF($C794&lt;&gt;"",AG794+AJ794,"")</f>
        <v/>
      </c>
      <c r="BF794" s="447" t="str">
        <f t="shared" si="3953"/>
        <v/>
      </c>
      <c r="BG794" s="447" t="str">
        <f t="shared" si="3953"/>
        <v/>
      </c>
      <c r="BH794" s="428" t="str">
        <f t="shared" si="7"/>
        <v/>
      </c>
      <c r="BI794" s="447" t="str">
        <f t="shared" ref="BI794:BK794" si="3954">IF($C794&lt;&gt;"",AJ794+AM794,"")</f>
        <v/>
      </c>
      <c r="BJ794" s="447" t="str">
        <f t="shared" si="3954"/>
        <v/>
      </c>
      <c r="BK794" s="447" t="str">
        <f t="shared" si="3954"/>
        <v/>
      </c>
      <c r="BL794" s="428" t="str">
        <f t="shared" si="9"/>
        <v/>
      </c>
    </row>
    <row r="795" spans="1:64" ht="24.75" customHeight="1">
      <c r="A795" s="449"/>
      <c r="B795" s="431"/>
      <c r="C795" s="432"/>
      <c r="D795" s="433"/>
      <c r="E795" s="434"/>
      <c r="F795" s="435"/>
      <c r="G795" s="436"/>
      <c r="H795" s="437"/>
      <c r="I795" s="437"/>
      <c r="J795" s="437"/>
      <c r="K795" s="435"/>
      <c r="L795" s="450"/>
      <c r="M795" s="439"/>
      <c r="N795" s="440"/>
      <c r="O795" s="441"/>
      <c r="P795" s="442"/>
      <c r="Q795" s="443"/>
      <c r="R795" s="441"/>
      <c r="S795" s="442"/>
      <c r="T795" s="443"/>
      <c r="U795" s="444"/>
      <c r="V795" s="444"/>
      <c r="W795" s="445"/>
      <c r="X795" s="446"/>
      <c r="Y795" s="444"/>
      <c r="Z795" s="445"/>
      <c r="AA795" s="446"/>
      <c r="AB795" s="444"/>
      <c r="AC795" s="445"/>
      <c r="AD795" s="446"/>
      <c r="AE795" s="444"/>
      <c r="AF795" s="445"/>
      <c r="AG795" s="446"/>
      <c r="AH795" s="444"/>
      <c r="AI795" s="445"/>
      <c r="AJ795" s="446"/>
      <c r="AK795" s="444"/>
      <c r="AL795" s="445"/>
      <c r="AM795" s="446"/>
      <c r="AN795" s="444"/>
      <c r="AO795" s="445"/>
      <c r="AP795" s="446"/>
      <c r="AQ795" s="444"/>
      <c r="AR795" s="445"/>
      <c r="AS795" s="447" t="str">
        <f t="shared" ref="AS795:AU795" si="3955">IF($C795&lt;&gt;"",O795+R795,"")</f>
        <v/>
      </c>
      <c r="AT795" s="447" t="str">
        <f t="shared" si="3955"/>
        <v/>
      </c>
      <c r="AU795" s="447" t="str">
        <f t="shared" si="3955"/>
        <v/>
      </c>
      <c r="AV795" s="448" t="str">
        <f t="shared" si="1"/>
        <v/>
      </c>
      <c r="AW795" s="447" t="str">
        <f t="shared" ref="AW795:AY795" si="3956">IF($C795&lt;&gt;"",U795+X795,"")</f>
        <v/>
      </c>
      <c r="AX795" s="447" t="str">
        <f t="shared" si="3956"/>
        <v/>
      </c>
      <c r="AY795" s="447" t="str">
        <f t="shared" si="3956"/>
        <v/>
      </c>
      <c r="AZ795" s="448" t="str">
        <f t="shared" si="3"/>
        <v/>
      </c>
      <c r="BA795" s="447" t="str">
        <f t="shared" ref="BA795:BC795" si="3957">IF($C795&lt;&gt;"",AA795+AD795,"")</f>
        <v/>
      </c>
      <c r="BB795" s="447" t="str">
        <f t="shared" si="3957"/>
        <v/>
      </c>
      <c r="BC795" s="447" t="str">
        <f t="shared" si="3957"/>
        <v/>
      </c>
      <c r="BD795" s="448" t="str">
        <f t="shared" si="5"/>
        <v/>
      </c>
      <c r="BE795" s="447" t="str">
        <f t="shared" ref="BE795:BG795" si="3958">IF($C795&lt;&gt;"",AG795+AJ795,"")</f>
        <v/>
      </c>
      <c r="BF795" s="447" t="str">
        <f t="shared" si="3958"/>
        <v/>
      </c>
      <c r="BG795" s="447" t="str">
        <f t="shared" si="3958"/>
        <v/>
      </c>
      <c r="BH795" s="428" t="str">
        <f t="shared" si="7"/>
        <v/>
      </c>
      <c r="BI795" s="447" t="str">
        <f t="shared" ref="BI795:BK795" si="3959">IF($C795&lt;&gt;"",AJ795+AM795,"")</f>
        <v/>
      </c>
      <c r="BJ795" s="447" t="str">
        <f t="shared" si="3959"/>
        <v/>
      </c>
      <c r="BK795" s="447" t="str">
        <f t="shared" si="3959"/>
        <v/>
      </c>
      <c r="BL795" s="428" t="str">
        <f t="shared" si="9"/>
        <v/>
      </c>
    </row>
    <row r="796" spans="1:64" ht="24.75" customHeight="1">
      <c r="A796" s="449"/>
      <c r="B796" s="431"/>
      <c r="C796" s="432"/>
      <c r="D796" s="433"/>
      <c r="E796" s="434"/>
      <c r="F796" s="435"/>
      <c r="G796" s="436"/>
      <c r="H796" s="437"/>
      <c r="I796" s="437"/>
      <c r="J796" s="437"/>
      <c r="K796" s="435"/>
      <c r="L796" s="450"/>
      <c r="M796" s="439"/>
      <c r="N796" s="440"/>
      <c r="O796" s="441"/>
      <c r="P796" s="442"/>
      <c r="Q796" s="443"/>
      <c r="R796" s="441"/>
      <c r="S796" s="442"/>
      <c r="T796" s="443"/>
      <c r="U796" s="444"/>
      <c r="V796" s="444"/>
      <c r="W796" s="445"/>
      <c r="X796" s="446"/>
      <c r="Y796" s="444"/>
      <c r="Z796" s="445"/>
      <c r="AA796" s="446"/>
      <c r="AB796" s="444"/>
      <c r="AC796" s="445"/>
      <c r="AD796" s="446"/>
      <c r="AE796" s="444"/>
      <c r="AF796" s="445"/>
      <c r="AG796" s="446"/>
      <c r="AH796" s="444"/>
      <c r="AI796" s="445"/>
      <c r="AJ796" s="446"/>
      <c r="AK796" s="444"/>
      <c r="AL796" s="445"/>
      <c r="AM796" s="446"/>
      <c r="AN796" s="444"/>
      <c r="AO796" s="445"/>
      <c r="AP796" s="446"/>
      <c r="AQ796" s="444"/>
      <c r="AR796" s="445"/>
      <c r="AS796" s="447" t="str">
        <f t="shared" ref="AS796:AU796" si="3960">IF($C796&lt;&gt;"",O796+R796,"")</f>
        <v/>
      </c>
      <c r="AT796" s="447" t="str">
        <f t="shared" si="3960"/>
        <v/>
      </c>
      <c r="AU796" s="447" t="str">
        <f t="shared" si="3960"/>
        <v/>
      </c>
      <c r="AV796" s="448" t="str">
        <f t="shared" si="1"/>
        <v/>
      </c>
      <c r="AW796" s="447" t="str">
        <f t="shared" ref="AW796:AY796" si="3961">IF($C796&lt;&gt;"",U796+X796,"")</f>
        <v/>
      </c>
      <c r="AX796" s="447" t="str">
        <f t="shared" si="3961"/>
        <v/>
      </c>
      <c r="AY796" s="447" t="str">
        <f t="shared" si="3961"/>
        <v/>
      </c>
      <c r="AZ796" s="448" t="str">
        <f t="shared" si="3"/>
        <v/>
      </c>
      <c r="BA796" s="447" t="str">
        <f t="shared" ref="BA796:BC796" si="3962">IF($C796&lt;&gt;"",AA796+AD796,"")</f>
        <v/>
      </c>
      <c r="BB796" s="447" t="str">
        <f t="shared" si="3962"/>
        <v/>
      </c>
      <c r="BC796" s="447" t="str">
        <f t="shared" si="3962"/>
        <v/>
      </c>
      <c r="BD796" s="448" t="str">
        <f t="shared" si="5"/>
        <v/>
      </c>
      <c r="BE796" s="447" t="str">
        <f t="shared" ref="BE796:BG796" si="3963">IF($C796&lt;&gt;"",AG796+AJ796,"")</f>
        <v/>
      </c>
      <c r="BF796" s="447" t="str">
        <f t="shared" si="3963"/>
        <v/>
      </c>
      <c r="BG796" s="447" t="str">
        <f t="shared" si="3963"/>
        <v/>
      </c>
      <c r="BH796" s="428" t="str">
        <f t="shared" si="7"/>
        <v/>
      </c>
      <c r="BI796" s="447" t="str">
        <f t="shared" ref="BI796:BK796" si="3964">IF($C796&lt;&gt;"",AJ796+AM796,"")</f>
        <v/>
      </c>
      <c r="BJ796" s="447" t="str">
        <f t="shared" si="3964"/>
        <v/>
      </c>
      <c r="BK796" s="447" t="str">
        <f t="shared" si="3964"/>
        <v/>
      </c>
      <c r="BL796" s="428" t="str">
        <f t="shared" si="9"/>
        <v/>
      </c>
    </row>
    <row r="797" spans="1:64" ht="24.75" customHeight="1">
      <c r="A797" s="449"/>
      <c r="B797" s="431"/>
      <c r="C797" s="432"/>
      <c r="D797" s="433"/>
      <c r="E797" s="434"/>
      <c r="F797" s="435"/>
      <c r="G797" s="436"/>
      <c r="H797" s="437"/>
      <c r="I797" s="437"/>
      <c r="J797" s="437"/>
      <c r="K797" s="435"/>
      <c r="L797" s="450"/>
      <c r="M797" s="439"/>
      <c r="N797" s="440"/>
      <c r="O797" s="441"/>
      <c r="P797" s="442"/>
      <c r="Q797" s="443"/>
      <c r="R797" s="441"/>
      <c r="S797" s="442"/>
      <c r="T797" s="443"/>
      <c r="U797" s="444"/>
      <c r="V797" s="444"/>
      <c r="W797" s="445"/>
      <c r="X797" s="446"/>
      <c r="Y797" s="444"/>
      <c r="Z797" s="445"/>
      <c r="AA797" s="446"/>
      <c r="AB797" s="444"/>
      <c r="AC797" s="445"/>
      <c r="AD797" s="446"/>
      <c r="AE797" s="444"/>
      <c r="AF797" s="445"/>
      <c r="AG797" s="446"/>
      <c r="AH797" s="444"/>
      <c r="AI797" s="445"/>
      <c r="AJ797" s="446"/>
      <c r="AK797" s="444"/>
      <c r="AL797" s="445"/>
      <c r="AM797" s="446"/>
      <c r="AN797" s="444"/>
      <c r="AO797" s="445"/>
      <c r="AP797" s="446"/>
      <c r="AQ797" s="444"/>
      <c r="AR797" s="445"/>
      <c r="AS797" s="447" t="str">
        <f t="shared" ref="AS797:AU797" si="3965">IF($C797&lt;&gt;"",O797+R797,"")</f>
        <v/>
      </c>
      <c r="AT797" s="447" t="str">
        <f t="shared" si="3965"/>
        <v/>
      </c>
      <c r="AU797" s="447" t="str">
        <f t="shared" si="3965"/>
        <v/>
      </c>
      <c r="AV797" s="448" t="str">
        <f t="shared" si="1"/>
        <v/>
      </c>
      <c r="AW797" s="447" t="str">
        <f t="shared" ref="AW797:AY797" si="3966">IF($C797&lt;&gt;"",U797+X797,"")</f>
        <v/>
      </c>
      <c r="AX797" s="447" t="str">
        <f t="shared" si="3966"/>
        <v/>
      </c>
      <c r="AY797" s="447" t="str">
        <f t="shared" si="3966"/>
        <v/>
      </c>
      <c r="AZ797" s="448" t="str">
        <f t="shared" si="3"/>
        <v/>
      </c>
      <c r="BA797" s="447" t="str">
        <f t="shared" ref="BA797:BC797" si="3967">IF($C797&lt;&gt;"",AA797+AD797,"")</f>
        <v/>
      </c>
      <c r="BB797" s="447" t="str">
        <f t="shared" si="3967"/>
        <v/>
      </c>
      <c r="BC797" s="447" t="str">
        <f t="shared" si="3967"/>
        <v/>
      </c>
      <c r="BD797" s="448" t="str">
        <f t="shared" si="5"/>
        <v/>
      </c>
      <c r="BE797" s="447" t="str">
        <f t="shared" ref="BE797:BG797" si="3968">IF($C797&lt;&gt;"",AG797+AJ797,"")</f>
        <v/>
      </c>
      <c r="BF797" s="447" t="str">
        <f t="shared" si="3968"/>
        <v/>
      </c>
      <c r="BG797" s="447" t="str">
        <f t="shared" si="3968"/>
        <v/>
      </c>
      <c r="BH797" s="428" t="str">
        <f t="shared" si="7"/>
        <v/>
      </c>
      <c r="BI797" s="447" t="str">
        <f t="shared" ref="BI797:BK797" si="3969">IF($C797&lt;&gt;"",AJ797+AM797,"")</f>
        <v/>
      </c>
      <c r="BJ797" s="447" t="str">
        <f t="shared" si="3969"/>
        <v/>
      </c>
      <c r="BK797" s="447" t="str">
        <f t="shared" si="3969"/>
        <v/>
      </c>
      <c r="BL797" s="428" t="str">
        <f t="shared" si="9"/>
        <v/>
      </c>
    </row>
    <row r="798" spans="1:64" ht="24.75" customHeight="1">
      <c r="A798" s="449"/>
      <c r="B798" s="431"/>
      <c r="C798" s="432"/>
      <c r="D798" s="433"/>
      <c r="E798" s="434"/>
      <c r="F798" s="435"/>
      <c r="G798" s="436"/>
      <c r="H798" s="437"/>
      <c r="I798" s="437"/>
      <c r="J798" s="437"/>
      <c r="K798" s="435"/>
      <c r="L798" s="450"/>
      <c r="M798" s="439"/>
      <c r="N798" s="440"/>
      <c r="O798" s="441"/>
      <c r="P798" s="442"/>
      <c r="Q798" s="443"/>
      <c r="R798" s="441"/>
      <c r="S798" s="442"/>
      <c r="T798" s="443"/>
      <c r="U798" s="444"/>
      <c r="V798" s="444"/>
      <c r="W798" s="445"/>
      <c r="X798" s="446"/>
      <c r="Y798" s="444"/>
      <c r="Z798" s="445"/>
      <c r="AA798" s="446"/>
      <c r="AB798" s="444"/>
      <c r="AC798" s="445"/>
      <c r="AD798" s="446"/>
      <c r="AE798" s="444"/>
      <c r="AF798" s="445"/>
      <c r="AG798" s="446"/>
      <c r="AH798" s="444"/>
      <c r="AI798" s="445"/>
      <c r="AJ798" s="446"/>
      <c r="AK798" s="444"/>
      <c r="AL798" s="445"/>
      <c r="AM798" s="446"/>
      <c r="AN798" s="444"/>
      <c r="AO798" s="445"/>
      <c r="AP798" s="446"/>
      <c r="AQ798" s="444"/>
      <c r="AR798" s="445"/>
      <c r="AS798" s="447" t="str">
        <f t="shared" ref="AS798:AU798" si="3970">IF($C798&lt;&gt;"",O798+R798,"")</f>
        <v/>
      </c>
      <c r="AT798" s="447" t="str">
        <f t="shared" si="3970"/>
        <v/>
      </c>
      <c r="AU798" s="447" t="str">
        <f t="shared" si="3970"/>
        <v/>
      </c>
      <c r="AV798" s="448" t="str">
        <f t="shared" si="1"/>
        <v/>
      </c>
      <c r="AW798" s="447" t="str">
        <f t="shared" ref="AW798:AY798" si="3971">IF($C798&lt;&gt;"",U798+X798,"")</f>
        <v/>
      </c>
      <c r="AX798" s="447" t="str">
        <f t="shared" si="3971"/>
        <v/>
      </c>
      <c r="AY798" s="447" t="str">
        <f t="shared" si="3971"/>
        <v/>
      </c>
      <c r="AZ798" s="448" t="str">
        <f t="shared" si="3"/>
        <v/>
      </c>
      <c r="BA798" s="447" t="str">
        <f t="shared" ref="BA798:BC798" si="3972">IF($C798&lt;&gt;"",AA798+AD798,"")</f>
        <v/>
      </c>
      <c r="BB798" s="447" t="str">
        <f t="shared" si="3972"/>
        <v/>
      </c>
      <c r="BC798" s="447" t="str">
        <f t="shared" si="3972"/>
        <v/>
      </c>
      <c r="BD798" s="448" t="str">
        <f t="shared" si="5"/>
        <v/>
      </c>
      <c r="BE798" s="447" t="str">
        <f t="shared" ref="BE798:BG798" si="3973">IF($C798&lt;&gt;"",AG798+AJ798,"")</f>
        <v/>
      </c>
      <c r="BF798" s="447" t="str">
        <f t="shared" si="3973"/>
        <v/>
      </c>
      <c r="BG798" s="447" t="str">
        <f t="shared" si="3973"/>
        <v/>
      </c>
      <c r="BH798" s="428" t="str">
        <f t="shared" si="7"/>
        <v/>
      </c>
      <c r="BI798" s="447" t="str">
        <f t="shared" ref="BI798:BK798" si="3974">IF($C798&lt;&gt;"",AJ798+AM798,"")</f>
        <v/>
      </c>
      <c r="BJ798" s="447" t="str">
        <f t="shared" si="3974"/>
        <v/>
      </c>
      <c r="BK798" s="447" t="str">
        <f t="shared" si="3974"/>
        <v/>
      </c>
      <c r="BL798" s="428" t="str">
        <f t="shared" si="9"/>
        <v/>
      </c>
    </row>
    <row r="799" spans="1:64" ht="24.75" customHeight="1">
      <c r="A799" s="449"/>
      <c r="B799" s="431"/>
      <c r="C799" s="432"/>
      <c r="D799" s="433"/>
      <c r="E799" s="434"/>
      <c r="F799" s="435"/>
      <c r="G799" s="436"/>
      <c r="H799" s="437"/>
      <c r="I799" s="437"/>
      <c r="J799" s="437"/>
      <c r="K799" s="435"/>
      <c r="L799" s="450"/>
      <c r="M799" s="439"/>
      <c r="N799" s="440"/>
      <c r="O799" s="441"/>
      <c r="P799" s="442"/>
      <c r="Q799" s="443"/>
      <c r="R799" s="441"/>
      <c r="S799" s="442"/>
      <c r="T799" s="443"/>
      <c r="U799" s="444"/>
      <c r="V799" s="444"/>
      <c r="W799" s="445"/>
      <c r="X799" s="446"/>
      <c r="Y799" s="444"/>
      <c r="Z799" s="445"/>
      <c r="AA799" s="446"/>
      <c r="AB799" s="444"/>
      <c r="AC799" s="445"/>
      <c r="AD799" s="446"/>
      <c r="AE799" s="444"/>
      <c r="AF799" s="445"/>
      <c r="AG799" s="446"/>
      <c r="AH799" s="444"/>
      <c r="AI799" s="445"/>
      <c r="AJ799" s="446"/>
      <c r="AK799" s="444"/>
      <c r="AL799" s="445"/>
      <c r="AM799" s="446"/>
      <c r="AN799" s="444"/>
      <c r="AO799" s="445"/>
      <c r="AP799" s="446"/>
      <c r="AQ799" s="444"/>
      <c r="AR799" s="445"/>
      <c r="AS799" s="447" t="str">
        <f t="shared" ref="AS799:AU799" si="3975">IF($C799&lt;&gt;"",O799+R799,"")</f>
        <v/>
      </c>
      <c r="AT799" s="447" t="str">
        <f t="shared" si="3975"/>
        <v/>
      </c>
      <c r="AU799" s="447" t="str">
        <f t="shared" si="3975"/>
        <v/>
      </c>
      <c r="AV799" s="448" t="str">
        <f t="shared" si="1"/>
        <v/>
      </c>
      <c r="AW799" s="447" t="str">
        <f t="shared" ref="AW799:AY799" si="3976">IF($C799&lt;&gt;"",U799+X799,"")</f>
        <v/>
      </c>
      <c r="AX799" s="447" t="str">
        <f t="shared" si="3976"/>
        <v/>
      </c>
      <c r="AY799" s="447" t="str">
        <f t="shared" si="3976"/>
        <v/>
      </c>
      <c r="AZ799" s="448" t="str">
        <f t="shared" si="3"/>
        <v/>
      </c>
      <c r="BA799" s="447" t="str">
        <f t="shared" ref="BA799:BC799" si="3977">IF($C799&lt;&gt;"",AA799+AD799,"")</f>
        <v/>
      </c>
      <c r="BB799" s="447" t="str">
        <f t="shared" si="3977"/>
        <v/>
      </c>
      <c r="BC799" s="447" t="str">
        <f t="shared" si="3977"/>
        <v/>
      </c>
      <c r="BD799" s="448" t="str">
        <f t="shared" si="5"/>
        <v/>
      </c>
      <c r="BE799" s="447" t="str">
        <f t="shared" ref="BE799:BG799" si="3978">IF($C799&lt;&gt;"",AG799+AJ799,"")</f>
        <v/>
      </c>
      <c r="BF799" s="447" t="str">
        <f t="shared" si="3978"/>
        <v/>
      </c>
      <c r="BG799" s="447" t="str">
        <f t="shared" si="3978"/>
        <v/>
      </c>
      <c r="BH799" s="428" t="str">
        <f t="shared" si="7"/>
        <v/>
      </c>
      <c r="BI799" s="447" t="str">
        <f t="shared" ref="BI799:BK799" si="3979">IF($C799&lt;&gt;"",AJ799+AM799,"")</f>
        <v/>
      </c>
      <c r="BJ799" s="447" t="str">
        <f t="shared" si="3979"/>
        <v/>
      </c>
      <c r="BK799" s="447" t="str">
        <f t="shared" si="3979"/>
        <v/>
      </c>
      <c r="BL799" s="428" t="str">
        <f t="shared" si="9"/>
        <v/>
      </c>
    </row>
    <row r="800" spans="1:64" ht="24.75" customHeight="1">
      <c r="A800" s="449"/>
      <c r="B800" s="431"/>
      <c r="C800" s="432"/>
      <c r="D800" s="433"/>
      <c r="E800" s="434"/>
      <c r="F800" s="435"/>
      <c r="G800" s="436"/>
      <c r="H800" s="437"/>
      <c r="I800" s="437"/>
      <c r="J800" s="437"/>
      <c r="K800" s="435"/>
      <c r="L800" s="450"/>
      <c r="M800" s="439"/>
      <c r="N800" s="440"/>
      <c r="O800" s="441"/>
      <c r="P800" s="442"/>
      <c r="Q800" s="443"/>
      <c r="R800" s="441"/>
      <c r="S800" s="442"/>
      <c r="T800" s="443"/>
      <c r="U800" s="444"/>
      <c r="V800" s="444"/>
      <c r="W800" s="445"/>
      <c r="X800" s="446"/>
      <c r="Y800" s="444"/>
      <c r="Z800" s="445"/>
      <c r="AA800" s="446"/>
      <c r="AB800" s="444"/>
      <c r="AC800" s="445"/>
      <c r="AD800" s="446"/>
      <c r="AE800" s="444"/>
      <c r="AF800" s="445"/>
      <c r="AG800" s="446"/>
      <c r="AH800" s="444"/>
      <c r="AI800" s="445"/>
      <c r="AJ800" s="446"/>
      <c r="AK800" s="444"/>
      <c r="AL800" s="445"/>
      <c r="AM800" s="446"/>
      <c r="AN800" s="444"/>
      <c r="AO800" s="445"/>
      <c r="AP800" s="446"/>
      <c r="AQ800" s="444"/>
      <c r="AR800" s="445"/>
      <c r="AS800" s="447" t="str">
        <f t="shared" ref="AS800:AU800" si="3980">IF($C800&lt;&gt;"",O800+R800,"")</f>
        <v/>
      </c>
      <c r="AT800" s="447" t="str">
        <f t="shared" si="3980"/>
        <v/>
      </c>
      <c r="AU800" s="447" t="str">
        <f t="shared" si="3980"/>
        <v/>
      </c>
      <c r="AV800" s="448" t="str">
        <f t="shared" si="1"/>
        <v/>
      </c>
      <c r="AW800" s="447" t="str">
        <f t="shared" ref="AW800:AY800" si="3981">IF($C800&lt;&gt;"",U800+X800,"")</f>
        <v/>
      </c>
      <c r="AX800" s="447" t="str">
        <f t="shared" si="3981"/>
        <v/>
      </c>
      <c r="AY800" s="447" t="str">
        <f t="shared" si="3981"/>
        <v/>
      </c>
      <c r="AZ800" s="448" t="str">
        <f t="shared" si="3"/>
        <v/>
      </c>
      <c r="BA800" s="447" t="str">
        <f t="shared" ref="BA800:BC800" si="3982">IF($C800&lt;&gt;"",AA800+AD800,"")</f>
        <v/>
      </c>
      <c r="BB800" s="447" t="str">
        <f t="shared" si="3982"/>
        <v/>
      </c>
      <c r="BC800" s="447" t="str">
        <f t="shared" si="3982"/>
        <v/>
      </c>
      <c r="BD800" s="448" t="str">
        <f t="shared" si="5"/>
        <v/>
      </c>
      <c r="BE800" s="447" t="str">
        <f t="shared" ref="BE800:BG800" si="3983">IF($C800&lt;&gt;"",AG800+AJ800,"")</f>
        <v/>
      </c>
      <c r="BF800" s="447" t="str">
        <f t="shared" si="3983"/>
        <v/>
      </c>
      <c r="BG800" s="447" t="str">
        <f t="shared" si="3983"/>
        <v/>
      </c>
      <c r="BH800" s="428" t="str">
        <f t="shared" si="7"/>
        <v/>
      </c>
      <c r="BI800" s="447" t="str">
        <f t="shared" ref="BI800:BK800" si="3984">IF($C800&lt;&gt;"",AJ800+AM800,"")</f>
        <v/>
      </c>
      <c r="BJ800" s="447" t="str">
        <f t="shared" si="3984"/>
        <v/>
      </c>
      <c r="BK800" s="447" t="str">
        <f t="shared" si="3984"/>
        <v/>
      </c>
      <c r="BL800" s="428" t="str">
        <f t="shared" si="9"/>
        <v/>
      </c>
    </row>
    <row r="801" spans="1:64" ht="24.75" customHeight="1">
      <c r="A801" s="449"/>
      <c r="B801" s="431"/>
      <c r="C801" s="432"/>
      <c r="D801" s="433"/>
      <c r="E801" s="434"/>
      <c r="F801" s="435"/>
      <c r="G801" s="436"/>
      <c r="H801" s="437"/>
      <c r="I801" s="437"/>
      <c r="J801" s="437"/>
      <c r="K801" s="435"/>
      <c r="L801" s="450"/>
      <c r="M801" s="439"/>
      <c r="N801" s="440"/>
      <c r="O801" s="441"/>
      <c r="P801" s="442"/>
      <c r="Q801" s="443"/>
      <c r="R801" s="441"/>
      <c r="S801" s="442"/>
      <c r="T801" s="443"/>
      <c r="U801" s="444"/>
      <c r="V801" s="444"/>
      <c r="W801" s="445"/>
      <c r="X801" s="446"/>
      <c r="Y801" s="444"/>
      <c r="Z801" s="445"/>
      <c r="AA801" s="446"/>
      <c r="AB801" s="444"/>
      <c r="AC801" s="445"/>
      <c r="AD801" s="446"/>
      <c r="AE801" s="444"/>
      <c r="AF801" s="445"/>
      <c r="AG801" s="446"/>
      <c r="AH801" s="444"/>
      <c r="AI801" s="445"/>
      <c r="AJ801" s="446"/>
      <c r="AK801" s="444"/>
      <c r="AL801" s="445"/>
      <c r="AM801" s="446"/>
      <c r="AN801" s="444"/>
      <c r="AO801" s="445"/>
      <c r="AP801" s="446"/>
      <c r="AQ801" s="444"/>
      <c r="AR801" s="445"/>
      <c r="AS801" s="447" t="str">
        <f t="shared" ref="AS801:AU801" si="3985">IF($C801&lt;&gt;"",O801+R801,"")</f>
        <v/>
      </c>
      <c r="AT801" s="447" t="str">
        <f t="shared" si="3985"/>
        <v/>
      </c>
      <c r="AU801" s="447" t="str">
        <f t="shared" si="3985"/>
        <v/>
      </c>
      <c r="AV801" s="448" t="str">
        <f t="shared" si="1"/>
        <v/>
      </c>
      <c r="AW801" s="447" t="str">
        <f t="shared" ref="AW801:AY801" si="3986">IF($C801&lt;&gt;"",U801+X801,"")</f>
        <v/>
      </c>
      <c r="AX801" s="447" t="str">
        <f t="shared" si="3986"/>
        <v/>
      </c>
      <c r="AY801" s="447" t="str">
        <f t="shared" si="3986"/>
        <v/>
      </c>
      <c r="AZ801" s="448" t="str">
        <f t="shared" si="3"/>
        <v/>
      </c>
      <c r="BA801" s="447" t="str">
        <f t="shared" ref="BA801:BC801" si="3987">IF($C801&lt;&gt;"",AA801+AD801,"")</f>
        <v/>
      </c>
      <c r="BB801" s="447" t="str">
        <f t="shared" si="3987"/>
        <v/>
      </c>
      <c r="BC801" s="447" t="str">
        <f t="shared" si="3987"/>
        <v/>
      </c>
      <c r="BD801" s="448" t="str">
        <f t="shared" si="5"/>
        <v/>
      </c>
      <c r="BE801" s="447" t="str">
        <f t="shared" ref="BE801:BG801" si="3988">IF($C801&lt;&gt;"",AG801+AJ801,"")</f>
        <v/>
      </c>
      <c r="BF801" s="447" t="str">
        <f t="shared" si="3988"/>
        <v/>
      </c>
      <c r="BG801" s="447" t="str">
        <f t="shared" si="3988"/>
        <v/>
      </c>
      <c r="BH801" s="428" t="str">
        <f t="shared" si="7"/>
        <v/>
      </c>
      <c r="BI801" s="447" t="str">
        <f t="shared" ref="BI801:BK801" si="3989">IF($C801&lt;&gt;"",AJ801+AM801,"")</f>
        <v/>
      </c>
      <c r="BJ801" s="447" t="str">
        <f t="shared" si="3989"/>
        <v/>
      </c>
      <c r="BK801" s="447" t="str">
        <f t="shared" si="3989"/>
        <v/>
      </c>
      <c r="BL801" s="428" t="str">
        <f t="shared" si="9"/>
        <v/>
      </c>
    </row>
    <row r="802" spans="1:64" ht="24.75" customHeight="1">
      <c r="A802" s="449"/>
      <c r="B802" s="431"/>
      <c r="C802" s="432"/>
      <c r="D802" s="433"/>
      <c r="E802" s="434"/>
      <c r="F802" s="435"/>
      <c r="G802" s="436"/>
      <c r="H802" s="437"/>
      <c r="I802" s="437"/>
      <c r="J802" s="437"/>
      <c r="K802" s="435"/>
      <c r="L802" s="450"/>
      <c r="M802" s="439"/>
      <c r="N802" s="440"/>
      <c r="O802" s="441"/>
      <c r="P802" s="442"/>
      <c r="Q802" s="443"/>
      <c r="R802" s="441"/>
      <c r="S802" s="442"/>
      <c r="T802" s="443"/>
      <c r="U802" s="444"/>
      <c r="V802" s="444"/>
      <c r="W802" s="445"/>
      <c r="X802" s="446"/>
      <c r="Y802" s="444"/>
      <c r="Z802" s="445"/>
      <c r="AA802" s="446"/>
      <c r="AB802" s="444"/>
      <c r="AC802" s="445"/>
      <c r="AD802" s="446"/>
      <c r="AE802" s="444"/>
      <c r="AF802" s="445"/>
      <c r="AG802" s="446"/>
      <c r="AH802" s="444"/>
      <c r="AI802" s="445"/>
      <c r="AJ802" s="446"/>
      <c r="AK802" s="444"/>
      <c r="AL802" s="445"/>
      <c r="AM802" s="446"/>
      <c r="AN802" s="444"/>
      <c r="AO802" s="445"/>
      <c r="AP802" s="446"/>
      <c r="AQ802" s="444"/>
      <c r="AR802" s="445"/>
      <c r="AS802" s="447" t="str">
        <f t="shared" ref="AS802:AU802" si="3990">IF($C802&lt;&gt;"",O802+R802,"")</f>
        <v/>
      </c>
      <c r="AT802" s="447" t="str">
        <f t="shared" si="3990"/>
        <v/>
      </c>
      <c r="AU802" s="447" t="str">
        <f t="shared" si="3990"/>
        <v/>
      </c>
      <c r="AV802" s="448" t="str">
        <f t="shared" si="1"/>
        <v/>
      </c>
      <c r="AW802" s="447" t="str">
        <f t="shared" ref="AW802:AY802" si="3991">IF($C802&lt;&gt;"",U802+X802,"")</f>
        <v/>
      </c>
      <c r="AX802" s="447" t="str">
        <f t="shared" si="3991"/>
        <v/>
      </c>
      <c r="AY802" s="447" t="str">
        <f t="shared" si="3991"/>
        <v/>
      </c>
      <c r="AZ802" s="448" t="str">
        <f t="shared" si="3"/>
        <v/>
      </c>
      <c r="BA802" s="447" t="str">
        <f t="shared" ref="BA802:BC802" si="3992">IF($C802&lt;&gt;"",AA802+AD802,"")</f>
        <v/>
      </c>
      <c r="BB802" s="447" t="str">
        <f t="shared" si="3992"/>
        <v/>
      </c>
      <c r="BC802" s="447" t="str">
        <f t="shared" si="3992"/>
        <v/>
      </c>
      <c r="BD802" s="448" t="str">
        <f t="shared" si="5"/>
        <v/>
      </c>
      <c r="BE802" s="447" t="str">
        <f t="shared" ref="BE802:BG802" si="3993">IF($C802&lt;&gt;"",AG802+AJ802,"")</f>
        <v/>
      </c>
      <c r="BF802" s="447" t="str">
        <f t="shared" si="3993"/>
        <v/>
      </c>
      <c r="BG802" s="447" t="str">
        <f t="shared" si="3993"/>
        <v/>
      </c>
      <c r="BH802" s="428" t="str">
        <f t="shared" si="7"/>
        <v/>
      </c>
      <c r="BI802" s="447" t="str">
        <f t="shared" ref="BI802:BK802" si="3994">IF($C802&lt;&gt;"",AJ802+AM802,"")</f>
        <v/>
      </c>
      <c r="BJ802" s="447" t="str">
        <f t="shared" si="3994"/>
        <v/>
      </c>
      <c r="BK802" s="447" t="str">
        <f t="shared" si="3994"/>
        <v/>
      </c>
      <c r="BL802" s="428" t="str">
        <f t="shared" si="9"/>
        <v/>
      </c>
    </row>
    <row r="803" spans="1:64" ht="24.75" customHeight="1">
      <c r="A803" s="449"/>
      <c r="B803" s="431"/>
      <c r="C803" s="432"/>
      <c r="D803" s="433"/>
      <c r="E803" s="434"/>
      <c r="F803" s="435"/>
      <c r="G803" s="436"/>
      <c r="H803" s="437"/>
      <c r="I803" s="437"/>
      <c r="J803" s="437"/>
      <c r="K803" s="435"/>
      <c r="L803" s="450"/>
      <c r="M803" s="439"/>
      <c r="N803" s="440"/>
      <c r="O803" s="441"/>
      <c r="P803" s="442"/>
      <c r="Q803" s="443"/>
      <c r="R803" s="441"/>
      <c r="S803" s="442"/>
      <c r="T803" s="443"/>
      <c r="U803" s="444"/>
      <c r="V803" s="444"/>
      <c r="W803" s="445"/>
      <c r="X803" s="446"/>
      <c r="Y803" s="444"/>
      <c r="Z803" s="445"/>
      <c r="AA803" s="446"/>
      <c r="AB803" s="444"/>
      <c r="AC803" s="445"/>
      <c r="AD803" s="446"/>
      <c r="AE803" s="444"/>
      <c r="AF803" s="445"/>
      <c r="AG803" s="446"/>
      <c r="AH803" s="444"/>
      <c r="AI803" s="445"/>
      <c r="AJ803" s="446"/>
      <c r="AK803" s="444"/>
      <c r="AL803" s="445"/>
      <c r="AM803" s="446"/>
      <c r="AN803" s="444"/>
      <c r="AO803" s="445"/>
      <c r="AP803" s="446"/>
      <c r="AQ803" s="444"/>
      <c r="AR803" s="445"/>
      <c r="AS803" s="447" t="str">
        <f t="shared" ref="AS803:AU803" si="3995">IF($C803&lt;&gt;"",O803+R803,"")</f>
        <v/>
      </c>
      <c r="AT803" s="447" t="str">
        <f t="shared" si="3995"/>
        <v/>
      </c>
      <c r="AU803" s="447" t="str">
        <f t="shared" si="3995"/>
        <v/>
      </c>
      <c r="AV803" s="448" t="str">
        <f t="shared" si="1"/>
        <v/>
      </c>
      <c r="AW803" s="447" t="str">
        <f t="shared" ref="AW803:AY803" si="3996">IF($C803&lt;&gt;"",U803+X803,"")</f>
        <v/>
      </c>
      <c r="AX803" s="447" t="str">
        <f t="shared" si="3996"/>
        <v/>
      </c>
      <c r="AY803" s="447" t="str">
        <f t="shared" si="3996"/>
        <v/>
      </c>
      <c r="AZ803" s="448" t="str">
        <f t="shared" si="3"/>
        <v/>
      </c>
      <c r="BA803" s="447" t="str">
        <f t="shared" ref="BA803:BC803" si="3997">IF($C803&lt;&gt;"",AA803+AD803,"")</f>
        <v/>
      </c>
      <c r="BB803" s="447" t="str">
        <f t="shared" si="3997"/>
        <v/>
      </c>
      <c r="BC803" s="447" t="str">
        <f t="shared" si="3997"/>
        <v/>
      </c>
      <c r="BD803" s="448" t="str">
        <f t="shared" si="5"/>
        <v/>
      </c>
      <c r="BE803" s="447" t="str">
        <f t="shared" ref="BE803:BG803" si="3998">IF($C803&lt;&gt;"",AG803+AJ803,"")</f>
        <v/>
      </c>
      <c r="BF803" s="447" t="str">
        <f t="shared" si="3998"/>
        <v/>
      </c>
      <c r="BG803" s="447" t="str">
        <f t="shared" si="3998"/>
        <v/>
      </c>
      <c r="BH803" s="428" t="str">
        <f t="shared" si="7"/>
        <v/>
      </c>
      <c r="BI803" s="447" t="str">
        <f t="shared" ref="BI803:BK803" si="3999">IF($C803&lt;&gt;"",AJ803+AM803,"")</f>
        <v/>
      </c>
      <c r="BJ803" s="447" t="str">
        <f t="shared" si="3999"/>
        <v/>
      </c>
      <c r="BK803" s="447" t="str">
        <f t="shared" si="3999"/>
        <v/>
      </c>
      <c r="BL803" s="428" t="str">
        <f t="shared" si="9"/>
        <v/>
      </c>
    </row>
    <row r="804" spans="1:64" ht="24.75" customHeight="1">
      <c r="A804" s="449"/>
      <c r="B804" s="431"/>
      <c r="C804" s="432"/>
      <c r="D804" s="433"/>
      <c r="E804" s="434"/>
      <c r="F804" s="435"/>
      <c r="G804" s="436"/>
      <c r="H804" s="437"/>
      <c r="I804" s="437"/>
      <c r="J804" s="437"/>
      <c r="K804" s="435"/>
      <c r="L804" s="450"/>
      <c r="M804" s="439"/>
      <c r="N804" s="440"/>
      <c r="O804" s="441"/>
      <c r="P804" s="442"/>
      <c r="Q804" s="443"/>
      <c r="R804" s="441"/>
      <c r="S804" s="442"/>
      <c r="T804" s="443"/>
      <c r="U804" s="444"/>
      <c r="V804" s="444"/>
      <c r="W804" s="445"/>
      <c r="X804" s="446"/>
      <c r="Y804" s="444"/>
      <c r="Z804" s="445"/>
      <c r="AA804" s="446"/>
      <c r="AB804" s="444"/>
      <c r="AC804" s="445"/>
      <c r="AD804" s="446"/>
      <c r="AE804" s="444"/>
      <c r="AF804" s="445"/>
      <c r="AG804" s="446"/>
      <c r="AH804" s="444"/>
      <c r="AI804" s="445"/>
      <c r="AJ804" s="446"/>
      <c r="AK804" s="444"/>
      <c r="AL804" s="445"/>
      <c r="AM804" s="446"/>
      <c r="AN804" s="444"/>
      <c r="AO804" s="445"/>
      <c r="AP804" s="446"/>
      <c r="AQ804" s="444"/>
      <c r="AR804" s="445"/>
      <c r="AS804" s="447" t="str">
        <f t="shared" ref="AS804:AU804" si="4000">IF($C804&lt;&gt;"",O804+R804,"")</f>
        <v/>
      </c>
      <c r="AT804" s="447" t="str">
        <f t="shared" si="4000"/>
        <v/>
      </c>
      <c r="AU804" s="447" t="str">
        <f t="shared" si="4000"/>
        <v/>
      </c>
      <c r="AV804" s="448" t="str">
        <f t="shared" si="1"/>
        <v/>
      </c>
      <c r="AW804" s="447" t="str">
        <f t="shared" ref="AW804:AY804" si="4001">IF($C804&lt;&gt;"",U804+X804,"")</f>
        <v/>
      </c>
      <c r="AX804" s="447" t="str">
        <f t="shared" si="4001"/>
        <v/>
      </c>
      <c r="AY804" s="447" t="str">
        <f t="shared" si="4001"/>
        <v/>
      </c>
      <c r="AZ804" s="448" t="str">
        <f t="shared" si="3"/>
        <v/>
      </c>
      <c r="BA804" s="447" t="str">
        <f t="shared" ref="BA804:BC804" si="4002">IF($C804&lt;&gt;"",AA804+AD804,"")</f>
        <v/>
      </c>
      <c r="BB804" s="447" t="str">
        <f t="shared" si="4002"/>
        <v/>
      </c>
      <c r="BC804" s="447" t="str">
        <f t="shared" si="4002"/>
        <v/>
      </c>
      <c r="BD804" s="448" t="str">
        <f t="shared" si="5"/>
        <v/>
      </c>
      <c r="BE804" s="447" t="str">
        <f t="shared" ref="BE804:BG804" si="4003">IF($C804&lt;&gt;"",AG804+AJ804,"")</f>
        <v/>
      </c>
      <c r="BF804" s="447" t="str">
        <f t="shared" si="4003"/>
        <v/>
      </c>
      <c r="BG804" s="447" t="str">
        <f t="shared" si="4003"/>
        <v/>
      </c>
      <c r="BH804" s="428" t="str">
        <f t="shared" si="7"/>
        <v/>
      </c>
      <c r="BI804" s="447" t="str">
        <f t="shared" ref="BI804:BK804" si="4004">IF($C804&lt;&gt;"",AJ804+AM804,"")</f>
        <v/>
      </c>
      <c r="BJ804" s="447" t="str">
        <f t="shared" si="4004"/>
        <v/>
      </c>
      <c r="BK804" s="447" t="str">
        <f t="shared" si="4004"/>
        <v/>
      </c>
      <c r="BL804" s="428" t="str">
        <f t="shared" si="9"/>
        <v/>
      </c>
    </row>
    <row r="805" spans="1:64" ht="24.75" customHeight="1">
      <c r="A805" s="449"/>
      <c r="B805" s="431"/>
      <c r="C805" s="432"/>
      <c r="D805" s="433"/>
      <c r="E805" s="434"/>
      <c r="F805" s="435"/>
      <c r="G805" s="436"/>
      <c r="H805" s="437"/>
      <c r="I805" s="437"/>
      <c r="J805" s="437"/>
      <c r="K805" s="435"/>
      <c r="L805" s="450"/>
      <c r="M805" s="439"/>
      <c r="N805" s="440"/>
      <c r="O805" s="441"/>
      <c r="P805" s="442"/>
      <c r="Q805" s="443"/>
      <c r="R805" s="441"/>
      <c r="S805" s="442"/>
      <c r="T805" s="443"/>
      <c r="U805" s="444"/>
      <c r="V805" s="444"/>
      <c r="W805" s="445"/>
      <c r="X805" s="446"/>
      <c r="Y805" s="444"/>
      <c r="Z805" s="445"/>
      <c r="AA805" s="446"/>
      <c r="AB805" s="444"/>
      <c r="AC805" s="445"/>
      <c r="AD805" s="446"/>
      <c r="AE805" s="444"/>
      <c r="AF805" s="445"/>
      <c r="AG805" s="446"/>
      <c r="AH805" s="444"/>
      <c r="AI805" s="445"/>
      <c r="AJ805" s="446"/>
      <c r="AK805" s="444"/>
      <c r="AL805" s="445"/>
      <c r="AM805" s="446"/>
      <c r="AN805" s="444"/>
      <c r="AO805" s="445"/>
      <c r="AP805" s="446"/>
      <c r="AQ805" s="444"/>
      <c r="AR805" s="445"/>
      <c r="AS805" s="447" t="str">
        <f t="shared" ref="AS805:AU805" si="4005">IF($C805&lt;&gt;"",O805+R805,"")</f>
        <v/>
      </c>
      <c r="AT805" s="447" t="str">
        <f t="shared" si="4005"/>
        <v/>
      </c>
      <c r="AU805" s="447" t="str">
        <f t="shared" si="4005"/>
        <v/>
      </c>
      <c r="AV805" s="448" t="str">
        <f t="shared" si="1"/>
        <v/>
      </c>
      <c r="AW805" s="447" t="str">
        <f t="shared" ref="AW805:AY805" si="4006">IF($C805&lt;&gt;"",U805+X805,"")</f>
        <v/>
      </c>
      <c r="AX805" s="447" t="str">
        <f t="shared" si="4006"/>
        <v/>
      </c>
      <c r="AY805" s="447" t="str">
        <f t="shared" si="4006"/>
        <v/>
      </c>
      <c r="AZ805" s="448" t="str">
        <f t="shared" si="3"/>
        <v/>
      </c>
      <c r="BA805" s="447" t="str">
        <f t="shared" ref="BA805:BC805" si="4007">IF($C805&lt;&gt;"",AA805+AD805,"")</f>
        <v/>
      </c>
      <c r="BB805" s="447" t="str">
        <f t="shared" si="4007"/>
        <v/>
      </c>
      <c r="BC805" s="447" t="str">
        <f t="shared" si="4007"/>
        <v/>
      </c>
      <c r="BD805" s="448" t="str">
        <f t="shared" si="5"/>
        <v/>
      </c>
      <c r="BE805" s="447" t="str">
        <f t="shared" ref="BE805:BG805" si="4008">IF($C805&lt;&gt;"",AG805+AJ805,"")</f>
        <v/>
      </c>
      <c r="BF805" s="447" t="str">
        <f t="shared" si="4008"/>
        <v/>
      </c>
      <c r="BG805" s="447" t="str">
        <f t="shared" si="4008"/>
        <v/>
      </c>
      <c r="BH805" s="428" t="str">
        <f t="shared" si="7"/>
        <v/>
      </c>
      <c r="BI805" s="447" t="str">
        <f t="shared" ref="BI805:BK805" si="4009">IF($C805&lt;&gt;"",AJ805+AM805,"")</f>
        <v/>
      </c>
      <c r="BJ805" s="447" t="str">
        <f t="shared" si="4009"/>
        <v/>
      </c>
      <c r="BK805" s="447" t="str">
        <f t="shared" si="4009"/>
        <v/>
      </c>
      <c r="BL805" s="428" t="str">
        <f t="shared" si="9"/>
        <v/>
      </c>
    </row>
    <row r="806" spans="1:64" ht="24.75" customHeight="1">
      <c r="A806" s="449"/>
      <c r="B806" s="431"/>
      <c r="C806" s="432"/>
      <c r="D806" s="433"/>
      <c r="E806" s="434"/>
      <c r="F806" s="435"/>
      <c r="G806" s="436"/>
      <c r="H806" s="437"/>
      <c r="I806" s="437"/>
      <c r="J806" s="437"/>
      <c r="K806" s="435"/>
      <c r="L806" s="450"/>
      <c r="M806" s="439"/>
      <c r="N806" s="440"/>
      <c r="O806" s="441"/>
      <c r="P806" s="442"/>
      <c r="Q806" s="443"/>
      <c r="R806" s="441"/>
      <c r="S806" s="442"/>
      <c r="T806" s="443"/>
      <c r="U806" s="444"/>
      <c r="V806" s="444"/>
      <c r="W806" s="445"/>
      <c r="X806" s="446"/>
      <c r="Y806" s="444"/>
      <c r="Z806" s="445"/>
      <c r="AA806" s="446"/>
      <c r="AB806" s="444"/>
      <c r="AC806" s="445"/>
      <c r="AD806" s="446"/>
      <c r="AE806" s="444"/>
      <c r="AF806" s="445"/>
      <c r="AG806" s="446"/>
      <c r="AH806" s="444"/>
      <c r="AI806" s="445"/>
      <c r="AJ806" s="446"/>
      <c r="AK806" s="444"/>
      <c r="AL806" s="445"/>
      <c r="AM806" s="446"/>
      <c r="AN806" s="444"/>
      <c r="AO806" s="445"/>
      <c r="AP806" s="446"/>
      <c r="AQ806" s="444"/>
      <c r="AR806" s="445"/>
      <c r="AS806" s="447" t="str">
        <f t="shared" ref="AS806:AU806" si="4010">IF($C806&lt;&gt;"",O806+R806,"")</f>
        <v/>
      </c>
      <c r="AT806" s="447" t="str">
        <f t="shared" si="4010"/>
        <v/>
      </c>
      <c r="AU806" s="447" t="str">
        <f t="shared" si="4010"/>
        <v/>
      </c>
      <c r="AV806" s="448" t="str">
        <f t="shared" si="1"/>
        <v/>
      </c>
      <c r="AW806" s="447" t="str">
        <f t="shared" ref="AW806:AY806" si="4011">IF($C806&lt;&gt;"",U806+X806,"")</f>
        <v/>
      </c>
      <c r="AX806" s="447" t="str">
        <f t="shared" si="4011"/>
        <v/>
      </c>
      <c r="AY806" s="447" t="str">
        <f t="shared" si="4011"/>
        <v/>
      </c>
      <c r="AZ806" s="448" t="str">
        <f t="shared" si="3"/>
        <v/>
      </c>
      <c r="BA806" s="447" t="str">
        <f t="shared" ref="BA806:BC806" si="4012">IF($C806&lt;&gt;"",AA806+AD806,"")</f>
        <v/>
      </c>
      <c r="BB806" s="447" t="str">
        <f t="shared" si="4012"/>
        <v/>
      </c>
      <c r="BC806" s="447" t="str">
        <f t="shared" si="4012"/>
        <v/>
      </c>
      <c r="BD806" s="448" t="str">
        <f t="shared" si="5"/>
        <v/>
      </c>
      <c r="BE806" s="447" t="str">
        <f t="shared" ref="BE806:BG806" si="4013">IF($C806&lt;&gt;"",AG806+AJ806,"")</f>
        <v/>
      </c>
      <c r="BF806" s="447" t="str">
        <f t="shared" si="4013"/>
        <v/>
      </c>
      <c r="BG806" s="447" t="str">
        <f t="shared" si="4013"/>
        <v/>
      </c>
      <c r="BH806" s="428" t="str">
        <f t="shared" si="7"/>
        <v/>
      </c>
      <c r="BI806" s="447" t="str">
        <f t="shared" ref="BI806:BK806" si="4014">IF($C806&lt;&gt;"",AJ806+AM806,"")</f>
        <v/>
      </c>
      <c r="BJ806" s="447" t="str">
        <f t="shared" si="4014"/>
        <v/>
      </c>
      <c r="BK806" s="447" t="str">
        <f t="shared" si="4014"/>
        <v/>
      </c>
      <c r="BL806" s="428" t="str">
        <f t="shared" si="9"/>
        <v/>
      </c>
    </row>
    <row r="807" spans="1:64" ht="24.75" customHeight="1">
      <c r="A807" s="449"/>
      <c r="B807" s="431"/>
      <c r="C807" s="432"/>
      <c r="D807" s="433"/>
      <c r="E807" s="434"/>
      <c r="F807" s="435"/>
      <c r="G807" s="436"/>
      <c r="H807" s="437"/>
      <c r="I807" s="437"/>
      <c r="J807" s="437"/>
      <c r="K807" s="435"/>
      <c r="L807" s="450"/>
      <c r="M807" s="439"/>
      <c r="N807" s="440"/>
      <c r="O807" s="441"/>
      <c r="P807" s="442"/>
      <c r="Q807" s="443"/>
      <c r="R807" s="441"/>
      <c r="S807" s="442"/>
      <c r="T807" s="443"/>
      <c r="U807" s="444"/>
      <c r="V807" s="444"/>
      <c r="W807" s="445"/>
      <c r="X807" s="446"/>
      <c r="Y807" s="444"/>
      <c r="Z807" s="445"/>
      <c r="AA807" s="446"/>
      <c r="AB807" s="444"/>
      <c r="AC807" s="445"/>
      <c r="AD807" s="446"/>
      <c r="AE807" s="444"/>
      <c r="AF807" s="445"/>
      <c r="AG807" s="446"/>
      <c r="AH807" s="444"/>
      <c r="AI807" s="445"/>
      <c r="AJ807" s="446"/>
      <c r="AK807" s="444"/>
      <c r="AL807" s="445"/>
      <c r="AM807" s="446"/>
      <c r="AN807" s="444"/>
      <c r="AO807" s="445"/>
      <c r="AP807" s="446"/>
      <c r="AQ807" s="444"/>
      <c r="AR807" s="445"/>
      <c r="AS807" s="447" t="str">
        <f t="shared" ref="AS807:AU807" si="4015">IF($C807&lt;&gt;"",O807+R807,"")</f>
        <v/>
      </c>
      <c r="AT807" s="447" t="str">
        <f t="shared" si="4015"/>
        <v/>
      </c>
      <c r="AU807" s="447" t="str">
        <f t="shared" si="4015"/>
        <v/>
      </c>
      <c r="AV807" s="448" t="str">
        <f t="shared" si="1"/>
        <v/>
      </c>
      <c r="AW807" s="447" t="str">
        <f t="shared" ref="AW807:AY807" si="4016">IF($C807&lt;&gt;"",U807+X807,"")</f>
        <v/>
      </c>
      <c r="AX807" s="447" t="str">
        <f t="shared" si="4016"/>
        <v/>
      </c>
      <c r="AY807" s="447" t="str">
        <f t="shared" si="4016"/>
        <v/>
      </c>
      <c r="AZ807" s="448" t="str">
        <f t="shared" si="3"/>
        <v/>
      </c>
      <c r="BA807" s="447" t="str">
        <f t="shared" ref="BA807:BC807" si="4017">IF($C807&lt;&gt;"",AA807+AD807,"")</f>
        <v/>
      </c>
      <c r="BB807" s="447" t="str">
        <f t="shared" si="4017"/>
        <v/>
      </c>
      <c r="BC807" s="447" t="str">
        <f t="shared" si="4017"/>
        <v/>
      </c>
      <c r="BD807" s="448" t="str">
        <f t="shared" si="5"/>
        <v/>
      </c>
      <c r="BE807" s="447" t="str">
        <f t="shared" ref="BE807:BG807" si="4018">IF($C807&lt;&gt;"",AG807+AJ807,"")</f>
        <v/>
      </c>
      <c r="BF807" s="447" t="str">
        <f t="shared" si="4018"/>
        <v/>
      </c>
      <c r="BG807" s="447" t="str">
        <f t="shared" si="4018"/>
        <v/>
      </c>
      <c r="BH807" s="428" t="str">
        <f t="shared" si="7"/>
        <v/>
      </c>
      <c r="BI807" s="447" t="str">
        <f t="shared" ref="BI807:BK807" si="4019">IF($C807&lt;&gt;"",AJ807+AM807,"")</f>
        <v/>
      </c>
      <c r="BJ807" s="447" t="str">
        <f t="shared" si="4019"/>
        <v/>
      </c>
      <c r="BK807" s="447" t="str">
        <f t="shared" si="4019"/>
        <v/>
      </c>
      <c r="BL807" s="428" t="str">
        <f t="shared" si="9"/>
        <v/>
      </c>
    </row>
    <row r="808" spans="1:64" ht="24.75" customHeight="1">
      <c r="A808" s="449"/>
      <c r="B808" s="431"/>
      <c r="C808" s="432"/>
      <c r="D808" s="433"/>
      <c r="E808" s="434"/>
      <c r="F808" s="435"/>
      <c r="G808" s="436"/>
      <c r="H808" s="437"/>
      <c r="I808" s="437"/>
      <c r="J808" s="437"/>
      <c r="K808" s="435"/>
      <c r="L808" s="450"/>
      <c r="M808" s="439"/>
      <c r="N808" s="440"/>
      <c r="O808" s="441"/>
      <c r="P808" s="442"/>
      <c r="Q808" s="443"/>
      <c r="R808" s="441"/>
      <c r="S808" s="442"/>
      <c r="T808" s="443"/>
      <c r="U808" s="444"/>
      <c r="V808" s="444"/>
      <c r="W808" s="445"/>
      <c r="X808" s="446"/>
      <c r="Y808" s="444"/>
      <c r="Z808" s="445"/>
      <c r="AA808" s="446"/>
      <c r="AB808" s="444"/>
      <c r="AC808" s="445"/>
      <c r="AD808" s="446"/>
      <c r="AE808" s="444"/>
      <c r="AF808" s="445"/>
      <c r="AG808" s="446"/>
      <c r="AH808" s="444"/>
      <c r="AI808" s="445"/>
      <c r="AJ808" s="446"/>
      <c r="AK808" s="444"/>
      <c r="AL808" s="445"/>
      <c r="AM808" s="446"/>
      <c r="AN808" s="444"/>
      <c r="AO808" s="445"/>
      <c r="AP808" s="446"/>
      <c r="AQ808" s="444"/>
      <c r="AR808" s="445"/>
      <c r="AS808" s="447" t="str">
        <f t="shared" ref="AS808:AU808" si="4020">IF($C808&lt;&gt;"",O808+R808,"")</f>
        <v/>
      </c>
      <c r="AT808" s="447" t="str">
        <f t="shared" si="4020"/>
        <v/>
      </c>
      <c r="AU808" s="447" t="str">
        <f t="shared" si="4020"/>
        <v/>
      </c>
      <c r="AV808" s="448" t="str">
        <f t="shared" si="1"/>
        <v/>
      </c>
      <c r="AW808" s="447" t="str">
        <f t="shared" ref="AW808:AY808" si="4021">IF($C808&lt;&gt;"",U808+X808,"")</f>
        <v/>
      </c>
      <c r="AX808" s="447" t="str">
        <f t="shared" si="4021"/>
        <v/>
      </c>
      <c r="AY808" s="447" t="str">
        <f t="shared" si="4021"/>
        <v/>
      </c>
      <c r="AZ808" s="448" t="str">
        <f t="shared" si="3"/>
        <v/>
      </c>
      <c r="BA808" s="447" t="str">
        <f t="shared" ref="BA808:BC808" si="4022">IF($C808&lt;&gt;"",AA808+AD808,"")</f>
        <v/>
      </c>
      <c r="BB808" s="447" t="str">
        <f t="shared" si="4022"/>
        <v/>
      </c>
      <c r="BC808" s="447" t="str">
        <f t="shared" si="4022"/>
        <v/>
      </c>
      <c r="BD808" s="448" t="str">
        <f t="shared" si="5"/>
        <v/>
      </c>
      <c r="BE808" s="447" t="str">
        <f t="shared" ref="BE808:BG808" si="4023">IF($C808&lt;&gt;"",AG808+AJ808,"")</f>
        <v/>
      </c>
      <c r="BF808" s="447" t="str">
        <f t="shared" si="4023"/>
        <v/>
      </c>
      <c r="BG808" s="447" t="str">
        <f t="shared" si="4023"/>
        <v/>
      </c>
      <c r="BH808" s="428" t="str">
        <f t="shared" si="7"/>
        <v/>
      </c>
      <c r="BI808" s="447" t="str">
        <f t="shared" ref="BI808:BK808" si="4024">IF($C808&lt;&gt;"",AJ808+AM808,"")</f>
        <v/>
      </c>
      <c r="BJ808" s="447" t="str">
        <f t="shared" si="4024"/>
        <v/>
      </c>
      <c r="BK808" s="447" t="str">
        <f t="shared" si="4024"/>
        <v/>
      </c>
      <c r="BL808" s="428" t="str">
        <f t="shared" si="9"/>
        <v/>
      </c>
    </row>
    <row r="809" spans="1:64" ht="24.75" customHeight="1">
      <c r="A809" s="449"/>
      <c r="B809" s="431"/>
      <c r="C809" s="432"/>
      <c r="D809" s="433"/>
      <c r="E809" s="434"/>
      <c r="F809" s="435"/>
      <c r="G809" s="436"/>
      <c r="H809" s="437"/>
      <c r="I809" s="437"/>
      <c r="J809" s="437"/>
      <c r="K809" s="435"/>
      <c r="L809" s="450"/>
      <c r="M809" s="439"/>
      <c r="N809" s="440"/>
      <c r="O809" s="441"/>
      <c r="P809" s="442"/>
      <c r="Q809" s="443"/>
      <c r="R809" s="441"/>
      <c r="S809" s="442"/>
      <c r="T809" s="443"/>
      <c r="U809" s="444"/>
      <c r="V809" s="444"/>
      <c r="W809" s="445"/>
      <c r="X809" s="446"/>
      <c r="Y809" s="444"/>
      <c r="Z809" s="445"/>
      <c r="AA809" s="446"/>
      <c r="AB809" s="444"/>
      <c r="AC809" s="445"/>
      <c r="AD809" s="446"/>
      <c r="AE809" s="444"/>
      <c r="AF809" s="445"/>
      <c r="AG809" s="446"/>
      <c r="AH809" s="444"/>
      <c r="AI809" s="445"/>
      <c r="AJ809" s="446"/>
      <c r="AK809" s="444"/>
      <c r="AL809" s="445"/>
      <c r="AM809" s="446"/>
      <c r="AN809" s="444"/>
      <c r="AO809" s="445"/>
      <c r="AP809" s="446"/>
      <c r="AQ809" s="444"/>
      <c r="AR809" s="445"/>
      <c r="AS809" s="447" t="str">
        <f t="shared" ref="AS809:AU809" si="4025">IF($C809&lt;&gt;"",O809+R809,"")</f>
        <v/>
      </c>
      <c r="AT809" s="447" t="str">
        <f t="shared" si="4025"/>
        <v/>
      </c>
      <c r="AU809" s="447" t="str">
        <f t="shared" si="4025"/>
        <v/>
      </c>
      <c r="AV809" s="448" t="str">
        <f t="shared" si="1"/>
        <v/>
      </c>
      <c r="AW809" s="447" t="str">
        <f t="shared" ref="AW809:AY809" si="4026">IF($C809&lt;&gt;"",U809+X809,"")</f>
        <v/>
      </c>
      <c r="AX809" s="447" t="str">
        <f t="shared" si="4026"/>
        <v/>
      </c>
      <c r="AY809" s="447" t="str">
        <f t="shared" si="4026"/>
        <v/>
      </c>
      <c r="AZ809" s="448" t="str">
        <f t="shared" si="3"/>
        <v/>
      </c>
      <c r="BA809" s="447" t="str">
        <f t="shared" ref="BA809:BC809" si="4027">IF($C809&lt;&gt;"",AA809+AD809,"")</f>
        <v/>
      </c>
      <c r="BB809" s="447" t="str">
        <f t="shared" si="4027"/>
        <v/>
      </c>
      <c r="BC809" s="447" t="str">
        <f t="shared" si="4027"/>
        <v/>
      </c>
      <c r="BD809" s="448" t="str">
        <f t="shared" si="5"/>
        <v/>
      </c>
      <c r="BE809" s="447" t="str">
        <f t="shared" ref="BE809:BG809" si="4028">IF($C809&lt;&gt;"",AG809+AJ809,"")</f>
        <v/>
      </c>
      <c r="BF809" s="447" t="str">
        <f t="shared" si="4028"/>
        <v/>
      </c>
      <c r="BG809" s="447" t="str">
        <f t="shared" si="4028"/>
        <v/>
      </c>
      <c r="BH809" s="428" t="str">
        <f t="shared" si="7"/>
        <v/>
      </c>
      <c r="BI809" s="447" t="str">
        <f t="shared" ref="BI809:BK809" si="4029">IF($C809&lt;&gt;"",AJ809+AM809,"")</f>
        <v/>
      </c>
      <c r="BJ809" s="447" t="str">
        <f t="shared" si="4029"/>
        <v/>
      </c>
      <c r="BK809" s="447" t="str">
        <f t="shared" si="4029"/>
        <v/>
      </c>
      <c r="BL809" s="428" t="str">
        <f t="shared" si="9"/>
        <v/>
      </c>
    </row>
    <row r="810" spans="1:64" ht="24.75" customHeight="1">
      <c r="A810" s="449"/>
      <c r="B810" s="431"/>
      <c r="C810" s="432"/>
      <c r="D810" s="433"/>
      <c r="E810" s="434"/>
      <c r="F810" s="435"/>
      <c r="G810" s="436"/>
      <c r="H810" s="437"/>
      <c r="I810" s="437"/>
      <c r="J810" s="437"/>
      <c r="K810" s="435"/>
      <c r="L810" s="450"/>
      <c r="M810" s="439"/>
      <c r="N810" s="440"/>
      <c r="O810" s="441"/>
      <c r="P810" s="442"/>
      <c r="Q810" s="443"/>
      <c r="R810" s="441"/>
      <c r="S810" s="442"/>
      <c r="T810" s="443"/>
      <c r="U810" s="444"/>
      <c r="V810" s="444"/>
      <c r="W810" s="445"/>
      <c r="X810" s="446"/>
      <c r="Y810" s="444"/>
      <c r="Z810" s="445"/>
      <c r="AA810" s="446"/>
      <c r="AB810" s="444"/>
      <c r="AC810" s="445"/>
      <c r="AD810" s="446"/>
      <c r="AE810" s="444"/>
      <c r="AF810" s="445"/>
      <c r="AG810" s="446"/>
      <c r="AH810" s="444"/>
      <c r="AI810" s="445"/>
      <c r="AJ810" s="446"/>
      <c r="AK810" s="444"/>
      <c r="AL810" s="445"/>
      <c r="AM810" s="446"/>
      <c r="AN810" s="444"/>
      <c r="AO810" s="445"/>
      <c r="AP810" s="446"/>
      <c r="AQ810" s="444"/>
      <c r="AR810" s="445"/>
      <c r="AS810" s="447" t="str">
        <f t="shared" ref="AS810:AU810" si="4030">IF($C810&lt;&gt;"",O810+R810,"")</f>
        <v/>
      </c>
      <c r="AT810" s="447" t="str">
        <f t="shared" si="4030"/>
        <v/>
      </c>
      <c r="AU810" s="447" t="str">
        <f t="shared" si="4030"/>
        <v/>
      </c>
      <c r="AV810" s="448" t="str">
        <f t="shared" si="1"/>
        <v/>
      </c>
      <c r="AW810" s="447" t="str">
        <f t="shared" ref="AW810:AY810" si="4031">IF($C810&lt;&gt;"",U810+X810,"")</f>
        <v/>
      </c>
      <c r="AX810" s="447" t="str">
        <f t="shared" si="4031"/>
        <v/>
      </c>
      <c r="AY810" s="447" t="str">
        <f t="shared" si="4031"/>
        <v/>
      </c>
      <c r="AZ810" s="448" t="str">
        <f t="shared" si="3"/>
        <v/>
      </c>
      <c r="BA810" s="447" t="str">
        <f t="shared" ref="BA810:BC810" si="4032">IF($C810&lt;&gt;"",AA810+AD810,"")</f>
        <v/>
      </c>
      <c r="BB810" s="447" t="str">
        <f t="shared" si="4032"/>
        <v/>
      </c>
      <c r="BC810" s="447" t="str">
        <f t="shared" si="4032"/>
        <v/>
      </c>
      <c r="BD810" s="448" t="str">
        <f t="shared" si="5"/>
        <v/>
      </c>
      <c r="BE810" s="447" t="str">
        <f t="shared" ref="BE810:BG810" si="4033">IF($C810&lt;&gt;"",AG810+AJ810,"")</f>
        <v/>
      </c>
      <c r="BF810" s="447" t="str">
        <f t="shared" si="4033"/>
        <v/>
      </c>
      <c r="BG810" s="447" t="str">
        <f t="shared" si="4033"/>
        <v/>
      </c>
      <c r="BH810" s="428" t="str">
        <f t="shared" si="7"/>
        <v/>
      </c>
      <c r="BI810" s="447" t="str">
        <f t="shared" ref="BI810:BK810" si="4034">IF($C810&lt;&gt;"",AJ810+AM810,"")</f>
        <v/>
      </c>
      <c r="BJ810" s="447" t="str">
        <f t="shared" si="4034"/>
        <v/>
      </c>
      <c r="BK810" s="447" t="str">
        <f t="shared" si="4034"/>
        <v/>
      </c>
      <c r="BL810" s="428" t="str">
        <f t="shared" si="9"/>
        <v/>
      </c>
    </row>
    <row r="811" spans="1:64" ht="24.75" customHeight="1">
      <c r="A811" s="449"/>
      <c r="B811" s="431"/>
      <c r="C811" s="432"/>
      <c r="D811" s="433"/>
      <c r="E811" s="434"/>
      <c r="F811" s="435"/>
      <c r="G811" s="436"/>
      <c r="H811" s="437"/>
      <c r="I811" s="437"/>
      <c r="J811" s="437"/>
      <c r="K811" s="435"/>
      <c r="L811" s="450"/>
      <c r="M811" s="439"/>
      <c r="N811" s="440"/>
      <c r="O811" s="441"/>
      <c r="P811" s="442"/>
      <c r="Q811" s="443"/>
      <c r="R811" s="441"/>
      <c r="S811" s="442"/>
      <c r="T811" s="443"/>
      <c r="U811" s="444"/>
      <c r="V811" s="444"/>
      <c r="W811" s="445"/>
      <c r="X811" s="446"/>
      <c r="Y811" s="444"/>
      <c r="Z811" s="445"/>
      <c r="AA811" s="446"/>
      <c r="AB811" s="444"/>
      <c r="AC811" s="445"/>
      <c r="AD811" s="446"/>
      <c r="AE811" s="444"/>
      <c r="AF811" s="445"/>
      <c r="AG811" s="446"/>
      <c r="AH811" s="444"/>
      <c r="AI811" s="445"/>
      <c r="AJ811" s="446"/>
      <c r="AK811" s="444"/>
      <c r="AL811" s="445"/>
      <c r="AM811" s="446"/>
      <c r="AN811" s="444"/>
      <c r="AO811" s="445"/>
      <c r="AP811" s="446"/>
      <c r="AQ811" s="444"/>
      <c r="AR811" s="445"/>
      <c r="AS811" s="447" t="str">
        <f t="shared" ref="AS811:AU811" si="4035">IF($C811&lt;&gt;"",O811+R811,"")</f>
        <v/>
      </c>
      <c r="AT811" s="447" t="str">
        <f t="shared" si="4035"/>
        <v/>
      </c>
      <c r="AU811" s="447" t="str">
        <f t="shared" si="4035"/>
        <v/>
      </c>
      <c r="AV811" s="448" t="str">
        <f t="shared" si="1"/>
        <v/>
      </c>
      <c r="AW811" s="447" t="str">
        <f t="shared" ref="AW811:AY811" si="4036">IF($C811&lt;&gt;"",U811+X811,"")</f>
        <v/>
      </c>
      <c r="AX811" s="447" t="str">
        <f t="shared" si="4036"/>
        <v/>
      </c>
      <c r="AY811" s="447" t="str">
        <f t="shared" si="4036"/>
        <v/>
      </c>
      <c r="AZ811" s="448" t="str">
        <f t="shared" si="3"/>
        <v/>
      </c>
      <c r="BA811" s="447" t="str">
        <f t="shared" ref="BA811:BC811" si="4037">IF($C811&lt;&gt;"",AA811+AD811,"")</f>
        <v/>
      </c>
      <c r="BB811" s="447" t="str">
        <f t="shared" si="4037"/>
        <v/>
      </c>
      <c r="BC811" s="447" t="str">
        <f t="shared" si="4037"/>
        <v/>
      </c>
      <c r="BD811" s="448" t="str">
        <f t="shared" si="5"/>
        <v/>
      </c>
      <c r="BE811" s="447" t="str">
        <f t="shared" ref="BE811:BG811" si="4038">IF($C811&lt;&gt;"",AG811+AJ811,"")</f>
        <v/>
      </c>
      <c r="BF811" s="447" t="str">
        <f t="shared" si="4038"/>
        <v/>
      </c>
      <c r="BG811" s="447" t="str">
        <f t="shared" si="4038"/>
        <v/>
      </c>
      <c r="BH811" s="428" t="str">
        <f t="shared" si="7"/>
        <v/>
      </c>
      <c r="BI811" s="447" t="str">
        <f t="shared" ref="BI811:BK811" si="4039">IF($C811&lt;&gt;"",AJ811+AM811,"")</f>
        <v/>
      </c>
      <c r="BJ811" s="447" t="str">
        <f t="shared" si="4039"/>
        <v/>
      </c>
      <c r="BK811" s="447" t="str">
        <f t="shared" si="4039"/>
        <v/>
      </c>
      <c r="BL811" s="428" t="str">
        <f t="shared" si="9"/>
        <v/>
      </c>
    </row>
    <row r="812" spans="1:64" ht="24.75" customHeight="1">
      <c r="A812" s="449"/>
      <c r="B812" s="431"/>
      <c r="C812" s="432"/>
      <c r="D812" s="433"/>
      <c r="E812" s="434"/>
      <c r="F812" s="435"/>
      <c r="G812" s="436"/>
      <c r="H812" s="437"/>
      <c r="I812" s="437"/>
      <c r="J812" s="437"/>
      <c r="K812" s="435"/>
      <c r="L812" s="450"/>
      <c r="M812" s="439"/>
      <c r="N812" s="440"/>
      <c r="O812" s="441"/>
      <c r="P812" s="442"/>
      <c r="Q812" s="443"/>
      <c r="R812" s="441"/>
      <c r="S812" s="442"/>
      <c r="T812" s="443"/>
      <c r="U812" s="444"/>
      <c r="V812" s="444"/>
      <c r="W812" s="445"/>
      <c r="X812" s="446"/>
      <c r="Y812" s="444"/>
      <c r="Z812" s="445"/>
      <c r="AA812" s="446"/>
      <c r="AB812" s="444"/>
      <c r="AC812" s="445"/>
      <c r="AD812" s="446"/>
      <c r="AE812" s="444"/>
      <c r="AF812" s="445"/>
      <c r="AG812" s="446"/>
      <c r="AH812" s="444"/>
      <c r="AI812" s="445"/>
      <c r="AJ812" s="446"/>
      <c r="AK812" s="444"/>
      <c r="AL812" s="445"/>
      <c r="AM812" s="446"/>
      <c r="AN812" s="444"/>
      <c r="AO812" s="445"/>
      <c r="AP812" s="446"/>
      <c r="AQ812" s="444"/>
      <c r="AR812" s="445"/>
      <c r="AS812" s="447" t="str">
        <f t="shared" ref="AS812:AU812" si="4040">IF($C812&lt;&gt;"",O812+R812,"")</f>
        <v/>
      </c>
      <c r="AT812" s="447" t="str">
        <f t="shared" si="4040"/>
        <v/>
      </c>
      <c r="AU812" s="447" t="str">
        <f t="shared" si="4040"/>
        <v/>
      </c>
      <c r="AV812" s="448" t="str">
        <f t="shared" si="1"/>
        <v/>
      </c>
      <c r="AW812" s="447" t="str">
        <f t="shared" ref="AW812:AY812" si="4041">IF($C812&lt;&gt;"",U812+X812,"")</f>
        <v/>
      </c>
      <c r="AX812" s="447" t="str">
        <f t="shared" si="4041"/>
        <v/>
      </c>
      <c r="AY812" s="447" t="str">
        <f t="shared" si="4041"/>
        <v/>
      </c>
      <c r="AZ812" s="448" t="str">
        <f t="shared" si="3"/>
        <v/>
      </c>
      <c r="BA812" s="447" t="str">
        <f t="shared" ref="BA812:BC812" si="4042">IF($C812&lt;&gt;"",AA812+AD812,"")</f>
        <v/>
      </c>
      <c r="BB812" s="447" t="str">
        <f t="shared" si="4042"/>
        <v/>
      </c>
      <c r="BC812" s="447" t="str">
        <f t="shared" si="4042"/>
        <v/>
      </c>
      <c r="BD812" s="448" t="str">
        <f t="shared" si="5"/>
        <v/>
      </c>
      <c r="BE812" s="447" t="str">
        <f t="shared" ref="BE812:BG812" si="4043">IF($C812&lt;&gt;"",AG812+AJ812,"")</f>
        <v/>
      </c>
      <c r="BF812" s="447" t="str">
        <f t="shared" si="4043"/>
        <v/>
      </c>
      <c r="BG812" s="447" t="str">
        <f t="shared" si="4043"/>
        <v/>
      </c>
      <c r="BH812" s="428" t="str">
        <f t="shared" si="7"/>
        <v/>
      </c>
      <c r="BI812" s="447" t="str">
        <f t="shared" ref="BI812:BK812" si="4044">IF($C812&lt;&gt;"",AJ812+AM812,"")</f>
        <v/>
      </c>
      <c r="BJ812" s="447" t="str">
        <f t="shared" si="4044"/>
        <v/>
      </c>
      <c r="BK812" s="447" t="str">
        <f t="shared" si="4044"/>
        <v/>
      </c>
      <c r="BL812" s="428" t="str">
        <f t="shared" si="9"/>
        <v/>
      </c>
    </row>
    <row r="813" spans="1:64" ht="24.75" customHeight="1">
      <c r="A813" s="449"/>
      <c r="B813" s="431"/>
      <c r="C813" s="432"/>
      <c r="D813" s="433"/>
      <c r="E813" s="434"/>
      <c r="F813" s="435"/>
      <c r="G813" s="436"/>
      <c r="H813" s="437"/>
      <c r="I813" s="437"/>
      <c r="J813" s="437"/>
      <c r="K813" s="435"/>
      <c r="L813" s="450"/>
      <c r="M813" s="439"/>
      <c r="N813" s="440"/>
      <c r="O813" s="441"/>
      <c r="P813" s="442"/>
      <c r="Q813" s="443"/>
      <c r="R813" s="441"/>
      <c r="S813" s="442"/>
      <c r="T813" s="443"/>
      <c r="U813" s="444"/>
      <c r="V813" s="444"/>
      <c r="W813" s="445"/>
      <c r="X813" s="446"/>
      <c r="Y813" s="444"/>
      <c r="Z813" s="445"/>
      <c r="AA813" s="446"/>
      <c r="AB813" s="444"/>
      <c r="AC813" s="445"/>
      <c r="AD813" s="446"/>
      <c r="AE813" s="444"/>
      <c r="AF813" s="445"/>
      <c r="AG813" s="446"/>
      <c r="AH813" s="444"/>
      <c r="AI813" s="445"/>
      <c r="AJ813" s="446"/>
      <c r="AK813" s="444"/>
      <c r="AL813" s="445"/>
      <c r="AM813" s="446"/>
      <c r="AN813" s="444"/>
      <c r="AO813" s="445"/>
      <c r="AP813" s="446"/>
      <c r="AQ813" s="444"/>
      <c r="AR813" s="445"/>
      <c r="AS813" s="447" t="str">
        <f t="shared" ref="AS813:AU813" si="4045">IF($C813&lt;&gt;"",O813+R813,"")</f>
        <v/>
      </c>
      <c r="AT813" s="447" t="str">
        <f t="shared" si="4045"/>
        <v/>
      </c>
      <c r="AU813" s="447" t="str">
        <f t="shared" si="4045"/>
        <v/>
      </c>
      <c r="AV813" s="448" t="str">
        <f t="shared" si="1"/>
        <v/>
      </c>
      <c r="AW813" s="447" t="str">
        <f t="shared" ref="AW813:AY813" si="4046">IF($C813&lt;&gt;"",U813+X813,"")</f>
        <v/>
      </c>
      <c r="AX813" s="447" t="str">
        <f t="shared" si="4046"/>
        <v/>
      </c>
      <c r="AY813" s="447" t="str">
        <f t="shared" si="4046"/>
        <v/>
      </c>
      <c r="AZ813" s="448" t="str">
        <f t="shared" si="3"/>
        <v/>
      </c>
      <c r="BA813" s="447" t="str">
        <f t="shared" ref="BA813:BC813" si="4047">IF($C813&lt;&gt;"",AA813+AD813,"")</f>
        <v/>
      </c>
      <c r="BB813" s="447" t="str">
        <f t="shared" si="4047"/>
        <v/>
      </c>
      <c r="BC813" s="447" t="str">
        <f t="shared" si="4047"/>
        <v/>
      </c>
      <c r="BD813" s="448" t="str">
        <f t="shared" si="5"/>
        <v/>
      </c>
      <c r="BE813" s="447" t="str">
        <f t="shared" ref="BE813:BG813" si="4048">IF($C813&lt;&gt;"",AG813+AJ813,"")</f>
        <v/>
      </c>
      <c r="BF813" s="447" t="str">
        <f t="shared" si="4048"/>
        <v/>
      </c>
      <c r="BG813" s="447" t="str">
        <f t="shared" si="4048"/>
        <v/>
      </c>
      <c r="BH813" s="428" t="str">
        <f t="shared" si="7"/>
        <v/>
      </c>
      <c r="BI813" s="447" t="str">
        <f t="shared" ref="BI813:BK813" si="4049">IF($C813&lt;&gt;"",AJ813+AM813,"")</f>
        <v/>
      </c>
      <c r="BJ813" s="447" t="str">
        <f t="shared" si="4049"/>
        <v/>
      </c>
      <c r="BK813" s="447" t="str">
        <f t="shared" si="4049"/>
        <v/>
      </c>
      <c r="BL813" s="428" t="str">
        <f t="shared" si="9"/>
        <v/>
      </c>
    </row>
    <row r="814" spans="1:64" ht="24.75" customHeight="1">
      <c r="A814" s="449"/>
      <c r="B814" s="431"/>
      <c r="C814" s="432"/>
      <c r="D814" s="433"/>
      <c r="E814" s="434"/>
      <c r="F814" s="435"/>
      <c r="G814" s="436"/>
      <c r="H814" s="437"/>
      <c r="I814" s="437"/>
      <c r="J814" s="437"/>
      <c r="K814" s="435"/>
      <c r="L814" s="450"/>
      <c r="M814" s="439"/>
      <c r="N814" s="440"/>
      <c r="O814" s="441"/>
      <c r="P814" s="442"/>
      <c r="Q814" s="443"/>
      <c r="R814" s="441"/>
      <c r="S814" s="442"/>
      <c r="T814" s="443"/>
      <c r="U814" s="444"/>
      <c r="V814" s="444"/>
      <c r="W814" s="445"/>
      <c r="X814" s="446"/>
      <c r="Y814" s="444"/>
      <c r="Z814" s="445"/>
      <c r="AA814" s="446"/>
      <c r="AB814" s="444"/>
      <c r="AC814" s="445"/>
      <c r="AD814" s="446"/>
      <c r="AE814" s="444"/>
      <c r="AF814" s="445"/>
      <c r="AG814" s="446"/>
      <c r="AH814" s="444"/>
      <c r="AI814" s="445"/>
      <c r="AJ814" s="446"/>
      <c r="AK814" s="444"/>
      <c r="AL814" s="445"/>
      <c r="AM814" s="446"/>
      <c r="AN814" s="444"/>
      <c r="AO814" s="445"/>
      <c r="AP814" s="446"/>
      <c r="AQ814" s="444"/>
      <c r="AR814" s="445"/>
      <c r="AS814" s="447" t="str">
        <f t="shared" ref="AS814:AU814" si="4050">IF($C814&lt;&gt;"",O814+R814,"")</f>
        <v/>
      </c>
      <c r="AT814" s="447" t="str">
        <f t="shared" si="4050"/>
        <v/>
      </c>
      <c r="AU814" s="447" t="str">
        <f t="shared" si="4050"/>
        <v/>
      </c>
      <c r="AV814" s="448" t="str">
        <f t="shared" si="1"/>
        <v/>
      </c>
      <c r="AW814" s="447" t="str">
        <f t="shared" ref="AW814:AY814" si="4051">IF($C814&lt;&gt;"",U814+X814,"")</f>
        <v/>
      </c>
      <c r="AX814" s="447" t="str">
        <f t="shared" si="4051"/>
        <v/>
      </c>
      <c r="AY814" s="447" t="str">
        <f t="shared" si="4051"/>
        <v/>
      </c>
      <c r="AZ814" s="448" t="str">
        <f t="shared" si="3"/>
        <v/>
      </c>
      <c r="BA814" s="447" t="str">
        <f t="shared" ref="BA814:BC814" si="4052">IF($C814&lt;&gt;"",AA814+AD814,"")</f>
        <v/>
      </c>
      <c r="BB814" s="447" t="str">
        <f t="shared" si="4052"/>
        <v/>
      </c>
      <c r="BC814" s="447" t="str">
        <f t="shared" si="4052"/>
        <v/>
      </c>
      <c r="BD814" s="448" t="str">
        <f t="shared" si="5"/>
        <v/>
      </c>
      <c r="BE814" s="447" t="str">
        <f t="shared" ref="BE814:BG814" si="4053">IF($C814&lt;&gt;"",AG814+AJ814,"")</f>
        <v/>
      </c>
      <c r="BF814" s="447" t="str">
        <f t="shared" si="4053"/>
        <v/>
      </c>
      <c r="BG814" s="447" t="str">
        <f t="shared" si="4053"/>
        <v/>
      </c>
      <c r="BH814" s="428" t="str">
        <f t="shared" si="7"/>
        <v/>
      </c>
      <c r="BI814" s="447" t="str">
        <f t="shared" ref="BI814:BK814" si="4054">IF($C814&lt;&gt;"",AJ814+AM814,"")</f>
        <v/>
      </c>
      <c r="BJ814" s="447" t="str">
        <f t="shared" si="4054"/>
        <v/>
      </c>
      <c r="BK814" s="447" t="str">
        <f t="shared" si="4054"/>
        <v/>
      </c>
      <c r="BL814" s="428" t="str">
        <f t="shared" si="9"/>
        <v/>
      </c>
    </row>
    <row r="815" spans="1:64" ht="24.75" customHeight="1">
      <c r="A815" s="449"/>
      <c r="B815" s="431"/>
      <c r="C815" s="432"/>
      <c r="D815" s="433"/>
      <c r="E815" s="434"/>
      <c r="F815" s="435"/>
      <c r="G815" s="436"/>
      <c r="H815" s="437"/>
      <c r="I815" s="437"/>
      <c r="J815" s="437"/>
      <c r="K815" s="435"/>
      <c r="L815" s="450"/>
      <c r="M815" s="439"/>
      <c r="N815" s="440"/>
      <c r="O815" s="441"/>
      <c r="P815" s="442"/>
      <c r="Q815" s="443"/>
      <c r="R815" s="441"/>
      <c r="S815" s="442"/>
      <c r="T815" s="443"/>
      <c r="U815" s="444"/>
      <c r="V815" s="444"/>
      <c r="W815" s="445"/>
      <c r="X815" s="446"/>
      <c r="Y815" s="444"/>
      <c r="Z815" s="445"/>
      <c r="AA815" s="446"/>
      <c r="AB815" s="444"/>
      <c r="AC815" s="445"/>
      <c r="AD815" s="446"/>
      <c r="AE815" s="444"/>
      <c r="AF815" s="445"/>
      <c r="AG815" s="446"/>
      <c r="AH815" s="444"/>
      <c r="AI815" s="445"/>
      <c r="AJ815" s="446"/>
      <c r="AK815" s="444"/>
      <c r="AL815" s="445"/>
      <c r="AM815" s="446"/>
      <c r="AN815" s="444"/>
      <c r="AO815" s="445"/>
      <c r="AP815" s="446"/>
      <c r="AQ815" s="444"/>
      <c r="AR815" s="445"/>
      <c r="AS815" s="447" t="str">
        <f t="shared" ref="AS815:AU815" si="4055">IF($C815&lt;&gt;"",O815+R815,"")</f>
        <v/>
      </c>
      <c r="AT815" s="447" t="str">
        <f t="shared" si="4055"/>
        <v/>
      </c>
      <c r="AU815" s="447" t="str">
        <f t="shared" si="4055"/>
        <v/>
      </c>
      <c r="AV815" s="448" t="str">
        <f t="shared" si="1"/>
        <v/>
      </c>
      <c r="AW815" s="447" t="str">
        <f t="shared" ref="AW815:AY815" si="4056">IF($C815&lt;&gt;"",U815+X815,"")</f>
        <v/>
      </c>
      <c r="AX815" s="447" t="str">
        <f t="shared" si="4056"/>
        <v/>
      </c>
      <c r="AY815" s="447" t="str">
        <f t="shared" si="4056"/>
        <v/>
      </c>
      <c r="AZ815" s="448" t="str">
        <f t="shared" si="3"/>
        <v/>
      </c>
      <c r="BA815" s="447" t="str">
        <f t="shared" ref="BA815:BC815" si="4057">IF($C815&lt;&gt;"",AA815+AD815,"")</f>
        <v/>
      </c>
      <c r="BB815" s="447" t="str">
        <f t="shared" si="4057"/>
        <v/>
      </c>
      <c r="BC815" s="447" t="str">
        <f t="shared" si="4057"/>
        <v/>
      </c>
      <c r="BD815" s="448" t="str">
        <f t="shared" si="5"/>
        <v/>
      </c>
      <c r="BE815" s="447" t="str">
        <f t="shared" ref="BE815:BG815" si="4058">IF($C815&lt;&gt;"",AG815+AJ815,"")</f>
        <v/>
      </c>
      <c r="BF815" s="447" t="str">
        <f t="shared" si="4058"/>
        <v/>
      </c>
      <c r="BG815" s="447" t="str">
        <f t="shared" si="4058"/>
        <v/>
      </c>
      <c r="BH815" s="428" t="str">
        <f t="shared" si="7"/>
        <v/>
      </c>
      <c r="BI815" s="447" t="str">
        <f t="shared" ref="BI815:BK815" si="4059">IF($C815&lt;&gt;"",AJ815+AM815,"")</f>
        <v/>
      </c>
      <c r="BJ815" s="447" t="str">
        <f t="shared" si="4059"/>
        <v/>
      </c>
      <c r="BK815" s="447" t="str">
        <f t="shared" si="4059"/>
        <v/>
      </c>
      <c r="BL815" s="428" t="str">
        <f t="shared" si="9"/>
        <v/>
      </c>
    </row>
    <row r="816" spans="1:64" ht="24.75" customHeight="1">
      <c r="A816" s="449"/>
      <c r="B816" s="431"/>
      <c r="C816" s="432"/>
      <c r="D816" s="433"/>
      <c r="E816" s="434"/>
      <c r="F816" s="435"/>
      <c r="G816" s="436"/>
      <c r="H816" s="437"/>
      <c r="I816" s="437"/>
      <c r="J816" s="437"/>
      <c r="K816" s="435"/>
      <c r="L816" s="450"/>
      <c r="M816" s="439"/>
      <c r="N816" s="440"/>
      <c r="O816" s="441"/>
      <c r="P816" s="442"/>
      <c r="Q816" s="443"/>
      <c r="R816" s="441"/>
      <c r="S816" s="442"/>
      <c r="T816" s="443"/>
      <c r="U816" s="444"/>
      <c r="V816" s="444"/>
      <c r="W816" s="445"/>
      <c r="X816" s="446"/>
      <c r="Y816" s="444"/>
      <c r="Z816" s="445"/>
      <c r="AA816" s="446"/>
      <c r="AB816" s="444"/>
      <c r="AC816" s="445"/>
      <c r="AD816" s="446"/>
      <c r="AE816" s="444"/>
      <c r="AF816" s="445"/>
      <c r="AG816" s="446"/>
      <c r="AH816" s="444"/>
      <c r="AI816" s="445"/>
      <c r="AJ816" s="446"/>
      <c r="AK816" s="444"/>
      <c r="AL816" s="445"/>
      <c r="AM816" s="446"/>
      <c r="AN816" s="444"/>
      <c r="AO816" s="445"/>
      <c r="AP816" s="446"/>
      <c r="AQ816" s="444"/>
      <c r="AR816" s="445"/>
      <c r="AS816" s="447" t="str">
        <f t="shared" ref="AS816:AU816" si="4060">IF($C816&lt;&gt;"",O816+R816,"")</f>
        <v/>
      </c>
      <c r="AT816" s="447" t="str">
        <f t="shared" si="4060"/>
        <v/>
      </c>
      <c r="AU816" s="447" t="str">
        <f t="shared" si="4060"/>
        <v/>
      </c>
      <c r="AV816" s="448" t="str">
        <f t="shared" si="1"/>
        <v/>
      </c>
      <c r="AW816" s="447" t="str">
        <f t="shared" ref="AW816:AY816" si="4061">IF($C816&lt;&gt;"",U816+X816,"")</f>
        <v/>
      </c>
      <c r="AX816" s="447" t="str">
        <f t="shared" si="4061"/>
        <v/>
      </c>
      <c r="AY816" s="447" t="str">
        <f t="shared" si="4061"/>
        <v/>
      </c>
      <c r="AZ816" s="448" t="str">
        <f t="shared" si="3"/>
        <v/>
      </c>
      <c r="BA816" s="447" t="str">
        <f t="shared" ref="BA816:BC816" si="4062">IF($C816&lt;&gt;"",AA816+AD816,"")</f>
        <v/>
      </c>
      <c r="BB816" s="447" t="str">
        <f t="shared" si="4062"/>
        <v/>
      </c>
      <c r="BC816" s="447" t="str">
        <f t="shared" si="4062"/>
        <v/>
      </c>
      <c r="BD816" s="448" t="str">
        <f t="shared" si="5"/>
        <v/>
      </c>
      <c r="BE816" s="447" t="str">
        <f t="shared" ref="BE816:BG816" si="4063">IF($C816&lt;&gt;"",AG816+AJ816,"")</f>
        <v/>
      </c>
      <c r="BF816" s="447" t="str">
        <f t="shared" si="4063"/>
        <v/>
      </c>
      <c r="BG816" s="447" t="str">
        <f t="shared" si="4063"/>
        <v/>
      </c>
      <c r="BH816" s="428" t="str">
        <f t="shared" si="7"/>
        <v/>
      </c>
      <c r="BI816" s="447" t="str">
        <f t="shared" ref="BI816:BK816" si="4064">IF($C816&lt;&gt;"",AJ816+AM816,"")</f>
        <v/>
      </c>
      <c r="BJ816" s="447" t="str">
        <f t="shared" si="4064"/>
        <v/>
      </c>
      <c r="BK816" s="447" t="str">
        <f t="shared" si="4064"/>
        <v/>
      </c>
      <c r="BL816" s="428" t="str">
        <f t="shared" si="9"/>
        <v/>
      </c>
    </row>
    <row r="817" spans="1:64" ht="24.75" customHeight="1">
      <c r="A817" s="449"/>
      <c r="B817" s="431"/>
      <c r="C817" s="432"/>
      <c r="D817" s="433"/>
      <c r="E817" s="434"/>
      <c r="F817" s="435"/>
      <c r="G817" s="436"/>
      <c r="H817" s="437"/>
      <c r="I817" s="437"/>
      <c r="J817" s="437"/>
      <c r="K817" s="435"/>
      <c r="L817" s="450"/>
      <c r="M817" s="439"/>
      <c r="N817" s="440"/>
      <c r="O817" s="441"/>
      <c r="P817" s="442"/>
      <c r="Q817" s="443"/>
      <c r="R817" s="441"/>
      <c r="S817" s="442"/>
      <c r="T817" s="443"/>
      <c r="U817" s="444"/>
      <c r="V817" s="444"/>
      <c r="W817" s="445"/>
      <c r="X817" s="446"/>
      <c r="Y817" s="444"/>
      <c r="Z817" s="445"/>
      <c r="AA817" s="446"/>
      <c r="AB817" s="444"/>
      <c r="AC817" s="445"/>
      <c r="AD817" s="446"/>
      <c r="AE817" s="444"/>
      <c r="AF817" s="445"/>
      <c r="AG817" s="446"/>
      <c r="AH817" s="444"/>
      <c r="AI817" s="445"/>
      <c r="AJ817" s="446"/>
      <c r="AK817" s="444"/>
      <c r="AL817" s="445"/>
      <c r="AM817" s="446"/>
      <c r="AN817" s="444"/>
      <c r="AO817" s="445"/>
      <c r="AP817" s="446"/>
      <c r="AQ817" s="444"/>
      <c r="AR817" s="445"/>
      <c r="AS817" s="447" t="str">
        <f t="shared" ref="AS817:AU817" si="4065">IF($C817&lt;&gt;"",O817+R817,"")</f>
        <v/>
      </c>
      <c r="AT817" s="447" t="str">
        <f t="shared" si="4065"/>
        <v/>
      </c>
      <c r="AU817" s="447" t="str">
        <f t="shared" si="4065"/>
        <v/>
      </c>
      <c r="AV817" s="448" t="str">
        <f t="shared" si="1"/>
        <v/>
      </c>
      <c r="AW817" s="447" t="str">
        <f t="shared" ref="AW817:AY817" si="4066">IF($C817&lt;&gt;"",U817+X817,"")</f>
        <v/>
      </c>
      <c r="AX817" s="447" t="str">
        <f t="shared" si="4066"/>
        <v/>
      </c>
      <c r="AY817" s="447" t="str">
        <f t="shared" si="4066"/>
        <v/>
      </c>
      <c r="AZ817" s="448" t="str">
        <f t="shared" si="3"/>
        <v/>
      </c>
      <c r="BA817" s="447" t="str">
        <f t="shared" ref="BA817:BC817" si="4067">IF($C817&lt;&gt;"",AA817+AD817,"")</f>
        <v/>
      </c>
      <c r="BB817" s="447" t="str">
        <f t="shared" si="4067"/>
        <v/>
      </c>
      <c r="BC817" s="447" t="str">
        <f t="shared" si="4067"/>
        <v/>
      </c>
      <c r="BD817" s="448" t="str">
        <f t="shared" si="5"/>
        <v/>
      </c>
      <c r="BE817" s="447" t="str">
        <f t="shared" ref="BE817:BG817" si="4068">IF($C817&lt;&gt;"",AG817+AJ817,"")</f>
        <v/>
      </c>
      <c r="BF817" s="447" t="str">
        <f t="shared" si="4068"/>
        <v/>
      </c>
      <c r="BG817" s="447" t="str">
        <f t="shared" si="4068"/>
        <v/>
      </c>
      <c r="BH817" s="428" t="str">
        <f t="shared" si="7"/>
        <v/>
      </c>
      <c r="BI817" s="447" t="str">
        <f t="shared" ref="BI817:BK817" si="4069">IF($C817&lt;&gt;"",AJ817+AM817,"")</f>
        <v/>
      </c>
      <c r="BJ817" s="447" t="str">
        <f t="shared" si="4069"/>
        <v/>
      </c>
      <c r="BK817" s="447" t="str">
        <f t="shared" si="4069"/>
        <v/>
      </c>
      <c r="BL817" s="428" t="str">
        <f t="shared" si="9"/>
        <v/>
      </c>
    </row>
    <row r="818" spans="1:64" ht="24.75" customHeight="1">
      <c r="A818" s="449"/>
      <c r="B818" s="431"/>
      <c r="C818" s="432"/>
      <c r="D818" s="433"/>
      <c r="E818" s="434"/>
      <c r="F818" s="435"/>
      <c r="G818" s="436"/>
      <c r="H818" s="437"/>
      <c r="I818" s="437"/>
      <c r="J818" s="437"/>
      <c r="K818" s="435"/>
      <c r="L818" s="450"/>
      <c r="M818" s="439"/>
      <c r="N818" s="440"/>
      <c r="O818" s="441"/>
      <c r="P818" s="442"/>
      <c r="Q818" s="443"/>
      <c r="R818" s="441"/>
      <c r="S818" s="442"/>
      <c r="T818" s="443"/>
      <c r="U818" s="444"/>
      <c r="V818" s="444"/>
      <c r="W818" s="445"/>
      <c r="X818" s="446"/>
      <c r="Y818" s="444"/>
      <c r="Z818" s="445"/>
      <c r="AA818" s="446"/>
      <c r="AB818" s="444"/>
      <c r="AC818" s="445"/>
      <c r="AD818" s="446"/>
      <c r="AE818" s="444"/>
      <c r="AF818" s="445"/>
      <c r="AG818" s="446"/>
      <c r="AH818" s="444"/>
      <c r="AI818" s="445"/>
      <c r="AJ818" s="446"/>
      <c r="AK818" s="444"/>
      <c r="AL818" s="445"/>
      <c r="AM818" s="446"/>
      <c r="AN818" s="444"/>
      <c r="AO818" s="445"/>
      <c r="AP818" s="446"/>
      <c r="AQ818" s="444"/>
      <c r="AR818" s="445"/>
      <c r="AS818" s="447" t="str">
        <f t="shared" ref="AS818:AU818" si="4070">IF($C818&lt;&gt;"",O818+R818,"")</f>
        <v/>
      </c>
      <c r="AT818" s="447" t="str">
        <f t="shared" si="4070"/>
        <v/>
      </c>
      <c r="AU818" s="447" t="str">
        <f t="shared" si="4070"/>
        <v/>
      </c>
      <c r="AV818" s="448" t="str">
        <f t="shared" si="1"/>
        <v/>
      </c>
      <c r="AW818" s="447" t="str">
        <f t="shared" ref="AW818:AY818" si="4071">IF($C818&lt;&gt;"",U818+X818,"")</f>
        <v/>
      </c>
      <c r="AX818" s="447" t="str">
        <f t="shared" si="4071"/>
        <v/>
      </c>
      <c r="AY818" s="447" t="str">
        <f t="shared" si="4071"/>
        <v/>
      </c>
      <c r="AZ818" s="448" t="str">
        <f t="shared" si="3"/>
        <v/>
      </c>
      <c r="BA818" s="447" t="str">
        <f t="shared" ref="BA818:BC818" si="4072">IF($C818&lt;&gt;"",AA818+AD818,"")</f>
        <v/>
      </c>
      <c r="BB818" s="447" t="str">
        <f t="shared" si="4072"/>
        <v/>
      </c>
      <c r="BC818" s="447" t="str">
        <f t="shared" si="4072"/>
        <v/>
      </c>
      <c r="BD818" s="448" t="str">
        <f t="shared" si="5"/>
        <v/>
      </c>
      <c r="BE818" s="447" t="str">
        <f t="shared" ref="BE818:BG818" si="4073">IF($C818&lt;&gt;"",AG818+AJ818,"")</f>
        <v/>
      </c>
      <c r="BF818" s="447" t="str">
        <f t="shared" si="4073"/>
        <v/>
      </c>
      <c r="BG818" s="447" t="str">
        <f t="shared" si="4073"/>
        <v/>
      </c>
      <c r="BH818" s="428" t="str">
        <f t="shared" si="7"/>
        <v/>
      </c>
      <c r="BI818" s="447" t="str">
        <f t="shared" ref="BI818:BK818" si="4074">IF($C818&lt;&gt;"",AJ818+AM818,"")</f>
        <v/>
      </c>
      <c r="BJ818" s="447" t="str">
        <f t="shared" si="4074"/>
        <v/>
      </c>
      <c r="BK818" s="447" t="str">
        <f t="shared" si="4074"/>
        <v/>
      </c>
      <c r="BL818" s="428" t="str">
        <f t="shared" si="9"/>
        <v/>
      </c>
    </row>
    <row r="819" spans="1:64" ht="24.75" customHeight="1">
      <c r="A819" s="449"/>
      <c r="B819" s="431"/>
      <c r="C819" s="432"/>
      <c r="D819" s="433"/>
      <c r="E819" s="434"/>
      <c r="F819" s="435"/>
      <c r="G819" s="436"/>
      <c r="H819" s="437"/>
      <c r="I819" s="437"/>
      <c r="J819" s="437"/>
      <c r="K819" s="435"/>
      <c r="L819" s="450"/>
      <c r="M819" s="439"/>
      <c r="N819" s="440"/>
      <c r="O819" s="441"/>
      <c r="P819" s="442"/>
      <c r="Q819" s="443"/>
      <c r="R819" s="441"/>
      <c r="S819" s="442"/>
      <c r="T819" s="443"/>
      <c r="U819" s="444"/>
      <c r="V819" s="444"/>
      <c r="W819" s="445"/>
      <c r="X819" s="446"/>
      <c r="Y819" s="444"/>
      <c r="Z819" s="445"/>
      <c r="AA819" s="446"/>
      <c r="AB819" s="444"/>
      <c r="AC819" s="445"/>
      <c r="AD819" s="446"/>
      <c r="AE819" s="444"/>
      <c r="AF819" s="445"/>
      <c r="AG819" s="446"/>
      <c r="AH819" s="444"/>
      <c r="AI819" s="445"/>
      <c r="AJ819" s="446"/>
      <c r="AK819" s="444"/>
      <c r="AL819" s="445"/>
      <c r="AM819" s="446"/>
      <c r="AN819" s="444"/>
      <c r="AO819" s="445"/>
      <c r="AP819" s="446"/>
      <c r="AQ819" s="444"/>
      <c r="AR819" s="445"/>
      <c r="AS819" s="447" t="str">
        <f t="shared" ref="AS819:AU819" si="4075">IF($C819&lt;&gt;"",O819+R819,"")</f>
        <v/>
      </c>
      <c r="AT819" s="447" t="str">
        <f t="shared" si="4075"/>
        <v/>
      </c>
      <c r="AU819" s="447" t="str">
        <f t="shared" si="4075"/>
        <v/>
      </c>
      <c r="AV819" s="448" t="str">
        <f t="shared" si="1"/>
        <v/>
      </c>
      <c r="AW819" s="447" t="str">
        <f t="shared" ref="AW819:AY819" si="4076">IF($C819&lt;&gt;"",U819+X819,"")</f>
        <v/>
      </c>
      <c r="AX819" s="447" t="str">
        <f t="shared" si="4076"/>
        <v/>
      </c>
      <c r="AY819" s="447" t="str">
        <f t="shared" si="4076"/>
        <v/>
      </c>
      <c r="AZ819" s="448" t="str">
        <f t="shared" si="3"/>
        <v/>
      </c>
      <c r="BA819" s="447" t="str">
        <f t="shared" ref="BA819:BC819" si="4077">IF($C819&lt;&gt;"",AA819+AD819,"")</f>
        <v/>
      </c>
      <c r="BB819" s="447" t="str">
        <f t="shared" si="4077"/>
        <v/>
      </c>
      <c r="BC819" s="447" t="str">
        <f t="shared" si="4077"/>
        <v/>
      </c>
      <c r="BD819" s="448" t="str">
        <f t="shared" si="5"/>
        <v/>
      </c>
      <c r="BE819" s="447" t="str">
        <f t="shared" ref="BE819:BG819" si="4078">IF($C819&lt;&gt;"",AG819+AJ819,"")</f>
        <v/>
      </c>
      <c r="BF819" s="447" t="str">
        <f t="shared" si="4078"/>
        <v/>
      </c>
      <c r="BG819" s="447" t="str">
        <f t="shared" si="4078"/>
        <v/>
      </c>
      <c r="BH819" s="428" t="str">
        <f t="shared" si="7"/>
        <v/>
      </c>
      <c r="BI819" s="447" t="str">
        <f t="shared" ref="BI819:BK819" si="4079">IF($C819&lt;&gt;"",AJ819+AM819,"")</f>
        <v/>
      </c>
      <c r="BJ819" s="447" t="str">
        <f t="shared" si="4079"/>
        <v/>
      </c>
      <c r="BK819" s="447" t="str">
        <f t="shared" si="4079"/>
        <v/>
      </c>
      <c r="BL819" s="428" t="str">
        <f t="shared" si="9"/>
        <v/>
      </c>
    </row>
    <row r="820" spans="1:64" ht="24.75" customHeight="1">
      <c r="A820" s="449"/>
      <c r="B820" s="431"/>
      <c r="C820" s="432"/>
      <c r="D820" s="433"/>
      <c r="E820" s="434"/>
      <c r="F820" s="435"/>
      <c r="G820" s="436"/>
      <c r="H820" s="437"/>
      <c r="I820" s="437"/>
      <c r="J820" s="437"/>
      <c r="K820" s="435"/>
      <c r="L820" s="450"/>
      <c r="M820" s="439"/>
      <c r="N820" s="440"/>
      <c r="O820" s="441"/>
      <c r="P820" s="442"/>
      <c r="Q820" s="443"/>
      <c r="R820" s="441"/>
      <c r="S820" s="442"/>
      <c r="T820" s="443"/>
      <c r="U820" s="444"/>
      <c r="V820" s="444"/>
      <c r="W820" s="445"/>
      <c r="X820" s="446"/>
      <c r="Y820" s="444"/>
      <c r="Z820" s="445"/>
      <c r="AA820" s="446"/>
      <c r="AB820" s="444"/>
      <c r="AC820" s="445"/>
      <c r="AD820" s="446"/>
      <c r="AE820" s="444"/>
      <c r="AF820" s="445"/>
      <c r="AG820" s="446"/>
      <c r="AH820" s="444"/>
      <c r="AI820" s="445"/>
      <c r="AJ820" s="446"/>
      <c r="AK820" s="444"/>
      <c r="AL820" s="445"/>
      <c r="AM820" s="446"/>
      <c r="AN820" s="444"/>
      <c r="AO820" s="445"/>
      <c r="AP820" s="446"/>
      <c r="AQ820" s="444"/>
      <c r="AR820" s="445"/>
      <c r="AS820" s="447" t="str">
        <f t="shared" ref="AS820:AU820" si="4080">IF($C820&lt;&gt;"",O820+R820,"")</f>
        <v/>
      </c>
      <c r="AT820" s="447" t="str">
        <f t="shared" si="4080"/>
        <v/>
      </c>
      <c r="AU820" s="447" t="str">
        <f t="shared" si="4080"/>
        <v/>
      </c>
      <c r="AV820" s="448" t="str">
        <f t="shared" si="1"/>
        <v/>
      </c>
      <c r="AW820" s="447" t="str">
        <f t="shared" ref="AW820:AY820" si="4081">IF($C820&lt;&gt;"",U820+X820,"")</f>
        <v/>
      </c>
      <c r="AX820" s="447" t="str">
        <f t="shared" si="4081"/>
        <v/>
      </c>
      <c r="AY820" s="447" t="str">
        <f t="shared" si="4081"/>
        <v/>
      </c>
      <c r="AZ820" s="448" t="str">
        <f t="shared" si="3"/>
        <v/>
      </c>
      <c r="BA820" s="447" t="str">
        <f t="shared" ref="BA820:BC820" si="4082">IF($C820&lt;&gt;"",AA820+AD820,"")</f>
        <v/>
      </c>
      <c r="BB820" s="447" t="str">
        <f t="shared" si="4082"/>
        <v/>
      </c>
      <c r="BC820" s="447" t="str">
        <f t="shared" si="4082"/>
        <v/>
      </c>
      <c r="BD820" s="448" t="str">
        <f t="shared" si="5"/>
        <v/>
      </c>
      <c r="BE820" s="447" t="str">
        <f t="shared" ref="BE820:BG820" si="4083">IF($C820&lt;&gt;"",AG820+AJ820,"")</f>
        <v/>
      </c>
      <c r="BF820" s="447" t="str">
        <f t="shared" si="4083"/>
        <v/>
      </c>
      <c r="BG820" s="447" t="str">
        <f t="shared" si="4083"/>
        <v/>
      </c>
      <c r="BH820" s="428" t="str">
        <f t="shared" si="7"/>
        <v/>
      </c>
      <c r="BI820" s="447" t="str">
        <f t="shared" ref="BI820:BK820" si="4084">IF($C820&lt;&gt;"",AJ820+AM820,"")</f>
        <v/>
      </c>
      <c r="BJ820" s="447" t="str">
        <f t="shared" si="4084"/>
        <v/>
      </c>
      <c r="BK820" s="447" t="str">
        <f t="shared" si="4084"/>
        <v/>
      </c>
      <c r="BL820" s="428" t="str">
        <f t="shared" si="9"/>
        <v/>
      </c>
    </row>
    <row r="821" spans="1:64" ht="24.75" customHeight="1">
      <c r="A821" s="449"/>
      <c r="B821" s="431"/>
      <c r="C821" s="432"/>
      <c r="D821" s="433"/>
      <c r="E821" s="434"/>
      <c r="F821" s="435"/>
      <c r="G821" s="436"/>
      <c r="H821" s="437"/>
      <c r="I821" s="437"/>
      <c r="J821" s="437"/>
      <c r="K821" s="435"/>
      <c r="L821" s="450"/>
      <c r="M821" s="439"/>
      <c r="N821" s="440"/>
      <c r="O821" s="441"/>
      <c r="P821" s="442"/>
      <c r="Q821" s="443"/>
      <c r="R821" s="441"/>
      <c r="S821" s="442"/>
      <c r="T821" s="443"/>
      <c r="U821" s="444"/>
      <c r="V821" s="444"/>
      <c r="W821" s="445"/>
      <c r="X821" s="446"/>
      <c r="Y821" s="444"/>
      <c r="Z821" s="445"/>
      <c r="AA821" s="446"/>
      <c r="AB821" s="444"/>
      <c r="AC821" s="445"/>
      <c r="AD821" s="446"/>
      <c r="AE821" s="444"/>
      <c r="AF821" s="445"/>
      <c r="AG821" s="446"/>
      <c r="AH821" s="444"/>
      <c r="AI821" s="445"/>
      <c r="AJ821" s="446"/>
      <c r="AK821" s="444"/>
      <c r="AL821" s="445"/>
      <c r="AM821" s="446"/>
      <c r="AN821" s="444"/>
      <c r="AO821" s="445"/>
      <c r="AP821" s="446"/>
      <c r="AQ821" s="444"/>
      <c r="AR821" s="445"/>
      <c r="AS821" s="447" t="str">
        <f t="shared" ref="AS821:AU821" si="4085">IF($C821&lt;&gt;"",O821+R821,"")</f>
        <v/>
      </c>
      <c r="AT821" s="447" t="str">
        <f t="shared" si="4085"/>
        <v/>
      </c>
      <c r="AU821" s="447" t="str">
        <f t="shared" si="4085"/>
        <v/>
      </c>
      <c r="AV821" s="448" t="str">
        <f t="shared" si="1"/>
        <v/>
      </c>
      <c r="AW821" s="447" t="str">
        <f t="shared" ref="AW821:AY821" si="4086">IF($C821&lt;&gt;"",U821+X821,"")</f>
        <v/>
      </c>
      <c r="AX821" s="447" t="str">
        <f t="shared" si="4086"/>
        <v/>
      </c>
      <c r="AY821" s="447" t="str">
        <f t="shared" si="4086"/>
        <v/>
      </c>
      <c r="AZ821" s="448" t="str">
        <f t="shared" si="3"/>
        <v/>
      </c>
      <c r="BA821" s="447" t="str">
        <f t="shared" ref="BA821:BC821" si="4087">IF($C821&lt;&gt;"",AA821+AD821,"")</f>
        <v/>
      </c>
      <c r="BB821" s="447" t="str">
        <f t="shared" si="4087"/>
        <v/>
      </c>
      <c r="BC821" s="447" t="str">
        <f t="shared" si="4087"/>
        <v/>
      </c>
      <c r="BD821" s="448" t="str">
        <f t="shared" si="5"/>
        <v/>
      </c>
      <c r="BE821" s="447" t="str">
        <f t="shared" ref="BE821:BG821" si="4088">IF($C821&lt;&gt;"",AG821+AJ821,"")</f>
        <v/>
      </c>
      <c r="BF821" s="447" t="str">
        <f t="shared" si="4088"/>
        <v/>
      </c>
      <c r="BG821" s="447" t="str">
        <f t="shared" si="4088"/>
        <v/>
      </c>
      <c r="BH821" s="428" t="str">
        <f t="shared" si="7"/>
        <v/>
      </c>
      <c r="BI821" s="447" t="str">
        <f t="shared" ref="BI821:BK821" si="4089">IF($C821&lt;&gt;"",AJ821+AM821,"")</f>
        <v/>
      </c>
      <c r="BJ821" s="447" t="str">
        <f t="shared" si="4089"/>
        <v/>
      </c>
      <c r="BK821" s="447" t="str">
        <f t="shared" si="4089"/>
        <v/>
      </c>
      <c r="BL821" s="428" t="str">
        <f t="shared" si="9"/>
        <v/>
      </c>
    </row>
    <row r="822" spans="1:64" ht="24.75" customHeight="1">
      <c r="A822" s="449"/>
      <c r="B822" s="431"/>
      <c r="C822" s="432"/>
      <c r="D822" s="433"/>
      <c r="E822" s="434"/>
      <c r="F822" s="435"/>
      <c r="G822" s="436"/>
      <c r="H822" s="437"/>
      <c r="I822" s="437"/>
      <c r="J822" s="437"/>
      <c r="K822" s="435"/>
      <c r="L822" s="450"/>
      <c r="M822" s="439"/>
      <c r="N822" s="440"/>
      <c r="O822" s="441"/>
      <c r="P822" s="442"/>
      <c r="Q822" s="443"/>
      <c r="R822" s="441"/>
      <c r="S822" s="442"/>
      <c r="T822" s="443"/>
      <c r="U822" s="444"/>
      <c r="V822" s="444"/>
      <c r="W822" s="445"/>
      <c r="X822" s="446"/>
      <c r="Y822" s="444"/>
      <c r="Z822" s="445"/>
      <c r="AA822" s="446"/>
      <c r="AB822" s="444"/>
      <c r="AC822" s="445"/>
      <c r="AD822" s="446"/>
      <c r="AE822" s="444"/>
      <c r="AF822" s="445"/>
      <c r="AG822" s="446"/>
      <c r="AH822" s="444"/>
      <c r="AI822" s="445"/>
      <c r="AJ822" s="446"/>
      <c r="AK822" s="444"/>
      <c r="AL822" s="445"/>
      <c r="AM822" s="446"/>
      <c r="AN822" s="444"/>
      <c r="AO822" s="445"/>
      <c r="AP822" s="446"/>
      <c r="AQ822" s="444"/>
      <c r="AR822" s="445"/>
      <c r="AS822" s="447" t="str">
        <f t="shared" ref="AS822:AU822" si="4090">IF($C822&lt;&gt;"",O822+R822,"")</f>
        <v/>
      </c>
      <c r="AT822" s="447" t="str">
        <f t="shared" si="4090"/>
        <v/>
      </c>
      <c r="AU822" s="447" t="str">
        <f t="shared" si="4090"/>
        <v/>
      </c>
      <c r="AV822" s="448" t="str">
        <f t="shared" si="1"/>
        <v/>
      </c>
      <c r="AW822" s="447" t="str">
        <f t="shared" ref="AW822:AY822" si="4091">IF($C822&lt;&gt;"",U822+X822,"")</f>
        <v/>
      </c>
      <c r="AX822" s="447" t="str">
        <f t="shared" si="4091"/>
        <v/>
      </c>
      <c r="AY822" s="447" t="str">
        <f t="shared" si="4091"/>
        <v/>
      </c>
      <c r="AZ822" s="448" t="str">
        <f t="shared" si="3"/>
        <v/>
      </c>
      <c r="BA822" s="447" t="str">
        <f t="shared" ref="BA822:BC822" si="4092">IF($C822&lt;&gt;"",AA822+AD822,"")</f>
        <v/>
      </c>
      <c r="BB822" s="447" t="str">
        <f t="shared" si="4092"/>
        <v/>
      </c>
      <c r="BC822" s="447" t="str">
        <f t="shared" si="4092"/>
        <v/>
      </c>
      <c r="BD822" s="448" t="str">
        <f t="shared" si="5"/>
        <v/>
      </c>
      <c r="BE822" s="447" t="str">
        <f t="shared" ref="BE822:BG822" si="4093">IF($C822&lt;&gt;"",AG822+AJ822,"")</f>
        <v/>
      </c>
      <c r="BF822" s="447" t="str">
        <f t="shared" si="4093"/>
        <v/>
      </c>
      <c r="BG822" s="447" t="str">
        <f t="shared" si="4093"/>
        <v/>
      </c>
      <c r="BH822" s="428" t="str">
        <f t="shared" si="7"/>
        <v/>
      </c>
      <c r="BI822" s="447" t="str">
        <f t="shared" ref="BI822:BK822" si="4094">IF($C822&lt;&gt;"",AJ822+AM822,"")</f>
        <v/>
      </c>
      <c r="BJ822" s="447" t="str">
        <f t="shared" si="4094"/>
        <v/>
      </c>
      <c r="BK822" s="447" t="str">
        <f t="shared" si="4094"/>
        <v/>
      </c>
      <c r="BL822" s="428" t="str">
        <f t="shared" si="9"/>
        <v/>
      </c>
    </row>
    <row r="823" spans="1:64" ht="24.75" customHeight="1">
      <c r="A823" s="449"/>
      <c r="B823" s="431"/>
      <c r="C823" s="432"/>
      <c r="D823" s="433"/>
      <c r="E823" s="434"/>
      <c r="F823" s="435"/>
      <c r="G823" s="436"/>
      <c r="H823" s="437"/>
      <c r="I823" s="437"/>
      <c r="J823" s="437"/>
      <c r="K823" s="435"/>
      <c r="L823" s="450"/>
      <c r="M823" s="439"/>
      <c r="N823" s="440"/>
      <c r="O823" s="441"/>
      <c r="P823" s="442"/>
      <c r="Q823" s="443"/>
      <c r="R823" s="441"/>
      <c r="S823" s="442"/>
      <c r="T823" s="443"/>
      <c r="U823" s="444"/>
      <c r="V823" s="444"/>
      <c r="W823" s="445"/>
      <c r="X823" s="446"/>
      <c r="Y823" s="444"/>
      <c r="Z823" s="445"/>
      <c r="AA823" s="446"/>
      <c r="AB823" s="444"/>
      <c r="AC823" s="445"/>
      <c r="AD823" s="446"/>
      <c r="AE823" s="444"/>
      <c r="AF823" s="445"/>
      <c r="AG823" s="446"/>
      <c r="AH823" s="444"/>
      <c r="AI823" s="445"/>
      <c r="AJ823" s="446"/>
      <c r="AK823" s="444"/>
      <c r="AL823" s="445"/>
      <c r="AM823" s="446"/>
      <c r="AN823" s="444"/>
      <c r="AO823" s="445"/>
      <c r="AP823" s="446"/>
      <c r="AQ823" s="444"/>
      <c r="AR823" s="445"/>
      <c r="AS823" s="447" t="str">
        <f t="shared" ref="AS823:AU823" si="4095">IF($C823&lt;&gt;"",O823+R823,"")</f>
        <v/>
      </c>
      <c r="AT823" s="447" t="str">
        <f t="shared" si="4095"/>
        <v/>
      </c>
      <c r="AU823" s="447" t="str">
        <f t="shared" si="4095"/>
        <v/>
      </c>
      <c r="AV823" s="448" t="str">
        <f t="shared" si="1"/>
        <v/>
      </c>
      <c r="AW823" s="447" t="str">
        <f t="shared" ref="AW823:AY823" si="4096">IF($C823&lt;&gt;"",U823+X823,"")</f>
        <v/>
      </c>
      <c r="AX823" s="447" t="str">
        <f t="shared" si="4096"/>
        <v/>
      </c>
      <c r="AY823" s="447" t="str">
        <f t="shared" si="4096"/>
        <v/>
      </c>
      <c r="AZ823" s="448" t="str">
        <f t="shared" si="3"/>
        <v/>
      </c>
      <c r="BA823" s="447" t="str">
        <f t="shared" ref="BA823:BC823" si="4097">IF($C823&lt;&gt;"",AA823+AD823,"")</f>
        <v/>
      </c>
      <c r="BB823" s="447" t="str">
        <f t="shared" si="4097"/>
        <v/>
      </c>
      <c r="BC823" s="447" t="str">
        <f t="shared" si="4097"/>
        <v/>
      </c>
      <c r="BD823" s="448" t="str">
        <f t="shared" si="5"/>
        <v/>
      </c>
      <c r="BE823" s="447" t="str">
        <f t="shared" ref="BE823:BG823" si="4098">IF($C823&lt;&gt;"",AG823+AJ823,"")</f>
        <v/>
      </c>
      <c r="BF823" s="447" t="str">
        <f t="shared" si="4098"/>
        <v/>
      </c>
      <c r="BG823" s="447" t="str">
        <f t="shared" si="4098"/>
        <v/>
      </c>
      <c r="BH823" s="428" t="str">
        <f t="shared" si="7"/>
        <v/>
      </c>
      <c r="BI823" s="447" t="str">
        <f t="shared" ref="BI823:BK823" si="4099">IF($C823&lt;&gt;"",AJ823+AM823,"")</f>
        <v/>
      </c>
      <c r="BJ823" s="447" t="str">
        <f t="shared" si="4099"/>
        <v/>
      </c>
      <c r="BK823" s="447" t="str">
        <f t="shared" si="4099"/>
        <v/>
      </c>
      <c r="BL823" s="428" t="str">
        <f t="shared" si="9"/>
        <v/>
      </c>
    </row>
    <row r="824" spans="1:64" ht="24.75" customHeight="1">
      <c r="A824" s="449"/>
      <c r="B824" s="431"/>
      <c r="C824" s="432"/>
      <c r="D824" s="433"/>
      <c r="E824" s="434"/>
      <c r="F824" s="435"/>
      <c r="G824" s="436"/>
      <c r="H824" s="437"/>
      <c r="I824" s="437"/>
      <c r="J824" s="437"/>
      <c r="K824" s="435"/>
      <c r="L824" s="450"/>
      <c r="M824" s="439"/>
      <c r="N824" s="440"/>
      <c r="O824" s="441"/>
      <c r="P824" s="442"/>
      <c r="Q824" s="443"/>
      <c r="R824" s="441"/>
      <c r="S824" s="442"/>
      <c r="T824" s="443"/>
      <c r="U824" s="444"/>
      <c r="V824" s="444"/>
      <c r="W824" s="445"/>
      <c r="X824" s="446"/>
      <c r="Y824" s="444"/>
      <c r="Z824" s="445"/>
      <c r="AA824" s="446"/>
      <c r="AB824" s="444"/>
      <c r="AC824" s="445"/>
      <c r="AD824" s="446"/>
      <c r="AE824" s="444"/>
      <c r="AF824" s="445"/>
      <c r="AG824" s="446"/>
      <c r="AH824" s="444"/>
      <c r="AI824" s="445"/>
      <c r="AJ824" s="446"/>
      <c r="AK824" s="444"/>
      <c r="AL824" s="445"/>
      <c r="AM824" s="446"/>
      <c r="AN824" s="444"/>
      <c r="AO824" s="445"/>
      <c r="AP824" s="446"/>
      <c r="AQ824" s="444"/>
      <c r="AR824" s="445"/>
      <c r="AS824" s="447" t="str">
        <f t="shared" ref="AS824:AU824" si="4100">IF($C824&lt;&gt;"",O824+R824,"")</f>
        <v/>
      </c>
      <c r="AT824" s="447" t="str">
        <f t="shared" si="4100"/>
        <v/>
      </c>
      <c r="AU824" s="447" t="str">
        <f t="shared" si="4100"/>
        <v/>
      </c>
      <c r="AV824" s="448" t="str">
        <f t="shared" si="1"/>
        <v/>
      </c>
      <c r="AW824" s="447" t="str">
        <f t="shared" ref="AW824:AY824" si="4101">IF($C824&lt;&gt;"",U824+X824,"")</f>
        <v/>
      </c>
      <c r="AX824" s="447" t="str">
        <f t="shared" si="4101"/>
        <v/>
      </c>
      <c r="AY824" s="447" t="str">
        <f t="shared" si="4101"/>
        <v/>
      </c>
      <c r="AZ824" s="448" t="str">
        <f t="shared" si="3"/>
        <v/>
      </c>
      <c r="BA824" s="447" t="str">
        <f t="shared" ref="BA824:BC824" si="4102">IF($C824&lt;&gt;"",AA824+AD824,"")</f>
        <v/>
      </c>
      <c r="BB824" s="447" t="str">
        <f t="shared" si="4102"/>
        <v/>
      </c>
      <c r="BC824" s="447" t="str">
        <f t="shared" si="4102"/>
        <v/>
      </c>
      <c r="BD824" s="448" t="str">
        <f t="shared" si="5"/>
        <v/>
      </c>
      <c r="BE824" s="447" t="str">
        <f t="shared" ref="BE824:BG824" si="4103">IF($C824&lt;&gt;"",AG824+AJ824,"")</f>
        <v/>
      </c>
      <c r="BF824" s="447" t="str">
        <f t="shared" si="4103"/>
        <v/>
      </c>
      <c r="BG824" s="447" t="str">
        <f t="shared" si="4103"/>
        <v/>
      </c>
      <c r="BH824" s="428" t="str">
        <f t="shared" si="7"/>
        <v/>
      </c>
      <c r="BI824" s="447" t="str">
        <f t="shared" ref="BI824:BK824" si="4104">IF($C824&lt;&gt;"",AJ824+AM824,"")</f>
        <v/>
      </c>
      <c r="BJ824" s="447" t="str">
        <f t="shared" si="4104"/>
        <v/>
      </c>
      <c r="BK824" s="447" t="str">
        <f t="shared" si="4104"/>
        <v/>
      </c>
      <c r="BL824" s="428" t="str">
        <f t="shared" si="9"/>
        <v/>
      </c>
    </row>
    <row r="825" spans="1:64" ht="24.75" customHeight="1">
      <c r="A825" s="449"/>
      <c r="B825" s="431"/>
      <c r="C825" s="432"/>
      <c r="D825" s="433"/>
      <c r="E825" s="434"/>
      <c r="F825" s="435"/>
      <c r="G825" s="436"/>
      <c r="H825" s="437"/>
      <c r="I825" s="437"/>
      <c r="J825" s="437"/>
      <c r="K825" s="435"/>
      <c r="L825" s="450"/>
      <c r="M825" s="439"/>
      <c r="N825" s="440"/>
      <c r="O825" s="441"/>
      <c r="P825" s="442"/>
      <c r="Q825" s="443"/>
      <c r="R825" s="441"/>
      <c r="S825" s="442"/>
      <c r="T825" s="443"/>
      <c r="U825" s="444"/>
      <c r="V825" s="444"/>
      <c r="W825" s="445"/>
      <c r="X825" s="446"/>
      <c r="Y825" s="444"/>
      <c r="Z825" s="445"/>
      <c r="AA825" s="446"/>
      <c r="AB825" s="444"/>
      <c r="AC825" s="445"/>
      <c r="AD825" s="446"/>
      <c r="AE825" s="444"/>
      <c r="AF825" s="445"/>
      <c r="AG825" s="446"/>
      <c r="AH825" s="444"/>
      <c r="AI825" s="445"/>
      <c r="AJ825" s="446"/>
      <c r="AK825" s="444"/>
      <c r="AL825" s="445"/>
      <c r="AM825" s="446"/>
      <c r="AN825" s="444"/>
      <c r="AO825" s="445"/>
      <c r="AP825" s="446"/>
      <c r="AQ825" s="444"/>
      <c r="AR825" s="445"/>
      <c r="AS825" s="447" t="str">
        <f t="shared" ref="AS825:AU825" si="4105">IF($C825&lt;&gt;"",O825+R825,"")</f>
        <v/>
      </c>
      <c r="AT825" s="447" t="str">
        <f t="shared" si="4105"/>
        <v/>
      </c>
      <c r="AU825" s="447" t="str">
        <f t="shared" si="4105"/>
        <v/>
      </c>
      <c r="AV825" s="448" t="str">
        <f t="shared" si="1"/>
        <v/>
      </c>
      <c r="AW825" s="447" t="str">
        <f t="shared" ref="AW825:AY825" si="4106">IF($C825&lt;&gt;"",U825+X825,"")</f>
        <v/>
      </c>
      <c r="AX825" s="447" t="str">
        <f t="shared" si="4106"/>
        <v/>
      </c>
      <c r="AY825" s="447" t="str">
        <f t="shared" si="4106"/>
        <v/>
      </c>
      <c r="AZ825" s="448" t="str">
        <f t="shared" si="3"/>
        <v/>
      </c>
      <c r="BA825" s="447" t="str">
        <f t="shared" ref="BA825:BC825" si="4107">IF($C825&lt;&gt;"",AA825+AD825,"")</f>
        <v/>
      </c>
      <c r="BB825" s="447" t="str">
        <f t="shared" si="4107"/>
        <v/>
      </c>
      <c r="BC825" s="447" t="str">
        <f t="shared" si="4107"/>
        <v/>
      </c>
      <c r="BD825" s="448" t="str">
        <f t="shared" si="5"/>
        <v/>
      </c>
      <c r="BE825" s="447" t="str">
        <f t="shared" ref="BE825:BG825" si="4108">IF($C825&lt;&gt;"",AG825+AJ825,"")</f>
        <v/>
      </c>
      <c r="BF825" s="447" t="str">
        <f t="shared" si="4108"/>
        <v/>
      </c>
      <c r="BG825" s="447" t="str">
        <f t="shared" si="4108"/>
        <v/>
      </c>
      <c r="BH825" s="428" t="str">
        <f t="shared" si="7"/>
        <v/>
      </c>
      <c r="BI825" s="447" t="str">
        <f t="shared" ref="BI825:BK825" si="4109">IF($C825&lt;&gt;"",AJ825+AM825,"")</f>
        <v/>
      </c>
      <c r="BJ825" s="447" t="str">
        <f t="shared" si="4109"/>
        <v/>
      </c>
      <c r="BK825" s="447" t="str">
        <f t="shared" si="4109"/>
        <v/>
      </c>
      <c r="BL825" s="428" t="str">
        <f t="shared" si="9"/>
        <v/>
      </c>
    </row>
    <row r="826" spans="1:64" ht="24.75" customHeight="1">
      <c r="A826" s="449"/>
      <c r="B826" s="431"/>
      <c r="C826" s="432"/>
      <c r="D826" s="433"/>
      <c r="E826" s="434"/>
      <c r="F826" s="435"/>
      <c r="G826" s="436"/>
      <c r="H826" s="437"/>
      <c r="I826" s="437"/>
      <c r="J826" s="437"/>
      <c r="K826" s="435"/>
      <c r="L826" s="450"/>
      <c r="M826" s="439"/>
      <c r="N826" s="440"/>
      <c r="O826" s="441"/>
      <c r="P826" s="442"/>
      <c r="Q826" s="443"/>
      <c r="R826" s="441"/>
      <c r="S826" s="442"/>
      <c r="T826" s="443"/>
      <c r="U826" s="444"/>
      <c r="V826" s="444"/>
      <c r="W826" s="445"/>
      <c r="X826" s="446"/>
      <c r="Y826" s="444"/>
      <c r="Z826" s="445"/>
      <c r="AA826" s="446"/>
      <c r="AB826" s="444"/>
      <c r="AC826" s="445"/>
      <c r="AD826" s="446"/>
      <c r="AE826" s="444"/>
      <c r="AF826" s="445"/>
      <c r="AG826" s="446"/>
      <c r="AH826" s="444"/>
      <c r="AI826" s="445"/>
      <c r="AJ826" s="446"/>
      <c r="AK826" s="444"/>
      <c r="AL826" s="445"/>
      <c r="AM826" s="446"/>
      <c r="AN826" s="444"/>
      <c r="AO826" s="445"/>
      <c r="AP826" s="446"/>
      <c r="AQ826" s="444"/>
      <c r="AR826" s="445"/>
      <c r="AS826" s="447" t="str">
        <f t="shared" ref="AS826:AU826" si="4110">IF($C826&lt;&gt;"",O826+R826,"")</f>
        <v/>
      </c>
      <c r="AT826" s="447" t="str">
        <f t="shared" si="4110"/>
        <v/>
      </c>
      <c r="AU826" s="447" t="str">
        <f t="shared" si="4110"/>
        <v/>
      </c>
      <c r="AV826" s="448" t="str">
        <f t="shared" si="1"/>
        <v/>
      </c>
      <c r="AW826" s="447" t="str">
        <f t="shared" ref="AW826:AY826" si="4111">IF($C826&lt;&gt;"",U826+X826,"")</f>
        <v/>
      </c>
      <c r="AX826" s="447" t="str">
        <f t="shared" si="4111"/>
        <v/>
      </c>
      <c r="AY826" s="447" t="str">
        <f t="shared" si="4111"/>
        <v/>
      </c>
      <c r="AZ826" s="448" t="str">
        <f t="shared" si="3"/>
        <v/>
      </c>
      <c r="BA826" s="447" t="str">
        <f t="shared" ref="BA826:BC826" si="4112">IF($C826&lt;&gt;"",AA826+AD826,"")</f>
        <v/>
      </c>
      <c r="BB826" s="447" t="str">
        <f t="shared" si="4112"/>
        <v/>
      </c>
      <c r="BC826" s="447" t="str">
        <f t="shared" si="4112"/>
        <v/>
      </c>
      <c r="BD826" s="448" t="str">
        <f t="shared" si="5"/>
        <v/>
      </c>
      <c r="BE826" s="447" t="str">
        <f t="shared" ref="BE826:BG826" si="4113">IF($C826&lt;&gt;"",AG826+AJ826,"")</f>
        <v/>
      </c>
      <c r="BF826" s="447" t="str">
        <f t="shared" si="4113"/>
        <v/>
      </c>
      <c r="BG826" s="447" t="str">
        <f t="shared" si="4113"/>
        <v/>
      </c>
      <c r="BH826" s="428" t="str">
        <f t="shared" si="7"/>
        <v/>
      </c>
      <c r="BI826" s="447" t="str">
        <f t="shared" ref="BI826:BK826" si="4114">IF($C826&lt;&gt;"",AJ826+AM826,"")</f>
        <v/>
      </c>
      <c r="BJ826" s="447" t="str">
        <f t="shared" si="4114"/>
        <v/>
      </c>
      <c r="BK826" s="447" t="str">
        <f t="shared" si="4114"/>
        <v/>
      </c>
      <c r="BL826" s="428" t="str">
        <f t="shared" si="9"/>
        <v/>
      </c>
    </row>
    <row r="827" spans="1:64" ht="24.75" customHeight="1">
      <c r="A827" s="449"/>
      <c r="B827" s="431"/>
      <c r="C827" s="432"/>
      <c r="D827" s="433"/>
      <c r="E827" s="434"/>
      <c r="F827" s="435"/>
      <c r="G827" s="436"/>
      <c r="H827" s="437"/>
      <c r="I827" s="437"/>
      <c r="J827" s="437"/>
      <c r="K827" s="435"/>
      <c r="L827" s="450"/>
      <c r="M827" s="439"/>
      <c r="N827" s="440"/>
      <c r="O827" s="441"/>
      <c r="P827" s="442"/>
      <c r="Q827" s="443"/>
      <c r="R827" s="441"/>
      <c r="S827" s="442"/>
      <c r="T827" s="443"/>
      <c r="U827" s="444"/>
      <c r="V827" s="444"/>
      <c r="W827" s="445"/>
      <c r="X827" s="446"/>
      <c r="Y827" s="444"/>
      <c r="Z827" s="445"/>
      <c r="AA827" s="446"/>
      <c r="AB827" s="444"/>
      <c r="AC827" s="445"/>
      <c r="AD827" s="446"/>
      <c r="AE827" s="444"/>
      <c r="AF827" s="445"/>
      <c r="AG827" s="446"/>
      <c r="AH827" s="444"/>
      <c r="AI827" s="445"/>
      <c r="AJ827" s="446"/>
      <c r="AK827" s="444"/>
      <c r="AL827" s="445"/>
      <c r="AM827" s="446"/>
      <c r="AN827" s="444"/>
      <c r="AO827" s="445"/>
      <c r="AP827" s="446"/>
      <c r="AQ827" s="444"/>
      <c r="AR827" s="445"/>
      <c r="AS827" s="447" t="str">
        <f t="shared" ref="AS827:AU827" si="4115">IF($C827&lt;&gt;"",O827+R827,"")</f>
        <v/>
      </c>
      <c r="AT827" s="447" t="str">
        <f t="shared" si="4115"/>
        <v/>
      </c>
      <c r="AU827" s="447" t="str">
        <f t="shared" si="4115"/>
        <v/>
      </c>
      <c r="AV827" s="448" t="str">
        <f t="shared" si="1"/>
        <v/>
      </c>
      <c r="AW827" s="447" t="str">
        <f t="shared" ref="AW827:AY827" si="4116">IF($C827&lt;&gt;"",U827+X827,"")</f>
        <v/>
      </c>
      <c r="AX827" s="447" t="str">
        <f t="shared" si="4116"/>
        <v/>
      </c>
      <c r="AY827" s="447" t="str">
        <f t="shared" si="4116"/>
        <v/>
      </c>
      <c r="AZ827" s="448" t="str">
        <f t="shared" si="3"/>
        <v/>
      </c>
      <c r="BA827" s="447" t="str">
        <f t="shared" ref="BA827:BC827" si="4117">IF($C827&lt;&gt;"",AA827+AD827,"")</f>
        <v/>
      </c>
      <c r="BB827" s="447" t="str">
        <f t="shared" si="4117"/>
        <v/>
      </c>
      <c r="BC827" s="447" t="str">
        <f t="shared" si="4117"/>
        <v/>
      </c>
      <c r="BD827" s="448" t="str">
        <f t="shared" si="5"/>
        <v/>
      </c>
      <c r="BE827" s="447" t="str">
        <f t="shared" ref="BE827:BG827" si="4118">IF($C827&lt;&gt;"",AG827+AJ827,"")</f>
        <v/>
      </c>
      <c r="BF827" s="447" t="str">
        <f t="shared" si="4118"/>
        <v/>
      </c>
      <c r="BG827" s="447" t="str">
        <f t="shared" si="4118"/>
        <v/>
      </c>
      <c r="BH827" s="428" t="str">
        <f t="shared" si="7"/>
        <v/>
      </c>
      <c r="BI827" s="447" t="str">
        <f t="shared" ref="BI827:BK827" si="4119">IF($C827&lt;&gt;"",AJ827+AM827,"")</f>
        <v/>
      </c>
      <c r="BJ827" s="447" t="str">
        <f t="shared" si="4119"/>
        <v/>
      </c>
      <c r="BK827" s="447" t="str">
        <f t="shared" si="4119"/>
        <v/>
      </c>
      <c r="BL827" s="428" t="str">
        <f t="shared" si="9"/>
        <v/>
      </c>
    </row>
    <row r="828" spans="1:64" ht="24.75" customHeight="1">
      <c r="A828" s="449"/>
      <c r="B828" s="431"/>
      <c r="C828" s="432"/>
      <c r="D828" s="433"/>
      <c r="E828" s="434"/>
      <c r="F828" s="435"/>
      <c r="G828" s="436"/>
      <c r="H828" s="437"/>
      <c r="I828" s="437"/>
      <c r="J828" s="437"/>
      <c r="K828" s="435"/>
      <c r="L828" s="450"/>
      <c r="M828" s="439"/>
      <c r="N828" s="440"/>
      <c r="O828" s="441"/>
      <c r="P828" s="442"/>
      <c r="Q828" s="443"/>
      <c r="R828" s="441"/>
      <c r="S828" s="442"/>
      <c r="T828" s="443"/>
      <c r="U828" s="444"/>
      <c r="V828" s="444"/>
      <c r="W828" s="445"/>
      <c r="X828" s="446"/>
      <c r="Y828" s="444"/>
      <c r="Z828" s="445"/>
      <c r="AA828" s="446"/>
      <c r="AB828" s="444"/>
      <c r="AC828" s="445"/>
      <c r="AD828" s="446"/>
      <c r="AE828" s="444"/>
      <c r="AF828" s="445"/>
      <c r="AG828" s="446"/>
      <c r="AH828" s="444"/>
      <c r="AI828" s="445"/>
      <c r="AJ828" s="446"/>
      <c r="AK828" s="444"/>
      <c r="AL828" s="445"/>
      <c r="AM828" s="446"/>
      <c r="AN828" s="444"/>
      <c r="AO828" s="445"/>
      <c r="AP828" s="446"/>
      <c r="AQ828" s="444"/>
      <c r="AR828" s="445"/>
      <c r="AS828" s="447" t="str">
        <f t="shared" ref="AS828:AU828" si="4120">IF($C828&lt;&gt;"",O828+R828,"")</f>
        <v/>
      </c>
      <c r="AT828" s="447" t="str">
        <f t="shared" si="4120"/>
        <v/>
      </c>
      <c r="AU828" s="447" t="str">
        <f t="shared" si="4120"/>
        <v/>
      </c>
      <c r="AV828" s="448" t="str">
        <f t="shared" si="1"/>
        <v/>
      </c>
      <c r="AW828" s="447" t="str">
        <f t="shared" ref="AW828:AY828" si="4121">IF($C828&lt;&gt;"",U828+X828,"")</f>
        <v/>
      </c>
      <c r="AX828" s="447" t="str">
        <f t="shared" si="4121"/>
        <v/>
      </c>
      <c r="AY828" s="447" t="str">
        <f t="shared" si="4121"/>
        <v/>
      </c>
      <c r="AZ828" s="448" t="str">
        <f t="shared" si="3"/>
        <v/>
      </c>
      <c r="BA828" s="447" t="str">
        <f t="shared" ref="BA828:BC828" si="4122">IF($C828&lt;&gt;"",AA828+AD828,"")</f>
        <v/>
      </c>
      <c r="BB828" s="447" t="str">
        <f t="shared" si="4122"/>
        <v/>
      </c>
      <c r="BC828" s="447" t="str">
        <f t="shared" si="4122"/>
        <v/>
      </c>
      <c r="BD828" s="448" t="str">
        <f t="shared" si="5"/>
        <v/>
      </c>
      <c r="BE828" s="447" t="str">
        <f t="shared" ref="BE828:BG828" si="4123">IF($C828&lt;&gt;"",AG828+AJ828,"")</f>
        <v/>
      </c>
      <c r="BF828" s="447" t="str">
        <f t="shared" si="4123"/>
        <v/>
      </c>
      <c r="BG828" s="447" t="str">
        <f t="shared" si="4123"/>
        <v/>
      </c>
      <c r="BH828" s="428" t="str">
        <f t="shared" si="7"/>
        <v/>
      </c>
      <c r="BI828" s="447" t="str">
        <f t="shared" ref="BI828:BK828" si="4124">IF($C828&lt;&gt;"",AJ828+AM828,"")</f>
        <v/>
      </c>
      <c r="BJ828" s="447" t="str">
        <f t="shared" si="4124"/>
        <v/>
      </c>
      <c r="BK828" s="447" t="str">
        <f t="shared" si="4124"/>
        <v/>
      </c>
      <c r="BL828" s="428" t="str">
        <f t="shared" si="9"/>
        <v/>
      </c>
    </row>
    <row r="829" spans="1:64" ht="24.75" customHeight="1">
      <c r="A829" s="449"/>
      <c r="B829" s="431"/>
      <c r="C829" s="432"/>
      <c r="D829" s="433"/>
      <c r="E829" s="434"/>
      <c r="F829" s="435"/>
      <c r="G829" s="436"/>
      <c r="H829" s="437"/>
      <c r="I829" s="437"/>
      <c r="J829" s="437"/>
      <c r="K829" s="435"/>
      <c r="L829" s="450"/>
      <c r="M829" s="439"/>
      <c r="N829" s="440"/>
      <c r="O829" s="441"/>
      <c r="P829" s="442"/>
      <c r="Q829" s="443"/>
      <c r="R829" s="441"/>
      <c r="S829" s="442"/>
      <c r="T829" s="443"/>
      <c r="U829" s="444"/>
      <c r="V829" s="444"/>
      <c r="W829" s="445"/>
      <c r="X829" s="446"/>
      <c r="Y829" s="444"/>
      <c r="Z829" s="445"/>
      <c r="AA829" s="446"/>
      <c r="AB829" s="444"/>
      <c r="AC829" s="445"/>
      <c r="AD829" s="446"/>
      <c r="AE829" s="444"/>
      <c r="AF829" s="445"/>
      <c r="AG829" s="446"/>
      <c r="AH829" s="444"/>
      <c r="AI829" s="445"/>
      <c r="AJ829" s="446"/>
      <c r="AK829" s="444"/>
      <c r="AL829" s="445"/>
      <c r="AM829" s="446"/>
      <c r="AN829" s="444"/>
      <c r="AO829" s="445"/>
      <c r="AP829" s="446"/>
      <c r="AQ829" s="444"/>
      <c r="AR829" s="445"/>
      <c r="AS829" s="447" t="str">
        <f t="shared" ref="AS829:AU829" si="4125">IF($C829&lt;&gt;"",O829+R829,"")</f>
        <v/>
      </c>
      <c r="AT829" s="447" t="str">
        <f t="shared" si="4125"/>
        <v/>
      </c>
      <c r="AU829" s="447" t="str">
        <f t="shared" si="4125"/>
        <v/>
      </c>
      <c r="AV829" s="448" t="str">
        <f t="shared" si="1"/>
        <v/>
      </c>
      <c r="AW829" s="447" t="str">
        <f t="shared" ref="AW829:AY829" si="4126">IF($C829&lt;&gt;"",U829+X829,"")</f>
        <v/>
      </c>
      <c r="AX829" s="447" t="str">
        <f t="shared" si="4126"/>
        <v/>
      </c>
      <c r="AY829" s="447" t="str">
        <f t="shared" si="4126"/>
        <v/>
      </c>
      <c r="AZ829" s="448" t="str">
        <f t="shared" si="3"/>
        <v/>
      </c>
      <c r="BA829" s="447" t="str">
        <f t="shared" ref="BA829:BC829" si="4127">IF($C829&lt;&gt;"",AA829+AD829,"")</f>
        <v/>
      </c>
      <c r="BB829" s="447" t="str">
        <f t="shared" si="4127"/>
        <v/>
      </c>
      <c r="BC829" s="447" t="str">
        <f t="shared" si="4127"/>
        <v/>
      </c>
      <c r="BD829" s="448" t="str">
        <f t="shared" si="5"/>
        <v/>
      </c>
      <c r="BE829" s="447" t="str">
        <f t="shared" ref="BE829:BG829" si="4128">IF($C829&lt;&gt;"",AG829+AJ829,"")</f>
        <v/>
      </c>
      <c r="BF829" s="447" t="str">
        <f t="shared" si="4128"/>
        <v/>
      </c>
      <c r="BG829" s="447" t="str">
        <f t="shared" si="4128"/>
        <v/>
      </c>
      <c r="BH829" s="428" t="str">
        <f t="shared" si="7"/>
        <v/>
      </c>
      <c r="BI829" s="447" t="str">
        <f t="shared" ref="BI829:BK829" si="4129">IF($C829&lt;&gt;"",AJ829+AM829,"")</f>
        <v/>
      </c>
      <c r="BJ829" s="447" t="str">
        <f t="shared" si="4129"/>
        <v/>
      </c>
      <c r="BK829" s="447" t="str">
        <f t="shared" si="4129"/>
        <v/>
      </c>
      <c r="BL829" s="428" t="str">
        <f t="shared" si="9"/>
        <v/>
      </c>
    </row>
    <row r="830" spans="1:64" ht="24.75" customHeight="1">
      <c r="A830" s="449"/>
      <c r="B830" s="431"/>
      <c r="C830" s="432"/>
      <c r="D830" s="433"/>
      <c r="E830" s="434"/>
      <c r="F830" s="435"/>
      <c r="G830" s="436"/>
      <c r="H830" s="437"/>
      <c r="I830" s="437"/>
      <c r="J830" s="437"/>
      <c r="K830" s="435"/>
      <c r="L830" s="450"/>
      <c r="M830" s="439"/>
      <c r="N830" s="440"/>
      <c r="O830" s="441"/>
      <c r="P830" s="442"/>
      <c r="Q830" s="443"/>
      <c r="R830" s="441"/>
      <c r="S830" s="442"/>
      <c r="T830" s="443"/>
      <c r="U830" s="444"/>
      <c r="V830" s="444"/>
      <c r="W830" s="445"/>
      <c r="X830" s="446"/>
      <c r="Y830" s="444"/>
      <c r="Z830" s="445"/>
      <c r="AA830" s="446"/>
      <c r="AB830" s="444"/>
      <c r="AC830" s="445"/>
      <c r="AD830" s="446"/>
      <c r="AE830" s="444"/>
      <c r="AF830" s="445"/>
      <c r="AG830" s="446"/>
      <c r="AH830" s="444"/>
      <c r="AI830" s="445"/>
      <c r="AJ830" s="446"/>
      <c r="AK830" s="444"/>
      <c r="AL830" s="445"/>
      <c r="AM830" s="446"/>
      <c r="AN830" s="444"/>
      <c r="AO830" s="445"/>
      <c r="AP830" s="446"/>
      <c r="AQ830" s="444"/>
      <c r="AR830" s="445"/>
      <c r="AS830" s="447" t="str">
        <f t="shared" ref="AS830:AU830" si="4130">IF($C830&lt;&gt;"",O830+R830,"")</f>
        <v/>
      </c>
      <c r="AT830" s="447" t="str">
        <f t="shared" si="4130"/>
        <v/>
      </c>
      <c r="AU830" s="447" t="str">
        <f t="shared" si="4130"/>
        <v/>
      </c>
      <c r="AV830" s="448" t="str">
        <f t="shared" si="1"/>
        <v/>
      </c>
      <c r="AW830" s="447" t="str">
        <f t="shared" ref="AW830:AY830" si="4131">IF($C830&lt;&gt;"",U830+X830,"")</f>
        <v/>
      </c>
      <c r="AX830" s="447" t="str">
        <f t="shared" si="4131"/>
        <v/>
      </c>
      <c r="AY830" s="447" t="str">
        <f t="shared" si="4131"/>
        <v/>
      </c>
      <c r="AZ830" s="448" t="str">
        <f t="shared" si="3"/>
        <v/>
      </c>
      <c r="BA830" s="447" t="str">
        <f t="shared" ref="BA830:BC830" si="4132">IF($C830&lt;&gt;"",AA830+AD830,"")</f>
        <v/>
      </c>
      <c r="BB830" s="447" t="str">
        <f t="shared" si="4132"/>
        <v/>
      </c>
      <c r="BC830" s="447" t="str">
        <f t="shared" si="4132"/>
        <v/>
      </c>
      <c r="BD830" s="448" t="str">
        <f t="shared" si="5"/>
        <v/>
      </c>
      <c r="BE830" s="447" t="str">
        <f t="shared" ref="BE830:BG830" si="4133">IF($C830&lt;&gt;"",AG830+AJ830,"")</f>
        <v/>
      </c>
      <c r="BF830" s="447" t="str">
        <f t="shared" si="4133"/>
        <v/>
      </c>
      <c r="BG830" s="447" t="str">
        <f t="shared" si="4133"/>
        <v/>
      </c>
      <c r="BH830" s="428" t="str">
        <f t="shared" si="7"/>
        <v/>
      </c>
      <c r="BI830" s="447" t="str">
        <f t="shared" ref="BI830:BK830" si="4134">IF($C830&lt;&gt;"",AJ830+AM830,"")</f>
        <v/>
      </c>
      <c r="BJ830" s="447" t="str">
        <f t="shared" si="4134"/>
        <v/>
      </c>
      <c r="BK830" s="447" t="str">
        <f t="shared" si="4134"/>
        <v/>
      </c>
      <c r="BL830" s="428" t="str">
        <f t="shared" si="9"/>
        <v/>
      </c>
    </row>
    <row r="831" spans="1:64" ht="24.75" customHeight="1">
      <c r="A831" s="449"/>
      <c r="B831" s="431"/>
      <c r="C831" s="432"/>
      <c r="D831" s="433"/>
      <c r="E831" s="434"/>
      <c r="F831" s="435"/>
      <c r="G831" s="436"/>
      <c r="H831" s="437"/>
      <c r="I831" s="437"/>
      <c r="J831" s="437"/>
      <c r="K831" s="435"/>
      <c r="L831" s="450"/>
      <c r="M831" s="439"/>
      <c r="N831" s="440"/>
      <c r="O831" s="441"/>
      <c r="P831" s="442"/>
      <c r="Q831" s="443"/>
      <c r="R831" s="441"/>
      <c r="S831" s="442"/>
      <c r="T831" s="443"/>
      <c r="U831" s="444"/>
      <c r="V831" s="444"/>
      <c r="W831" s="445"/>
      <c r="X831" s="446"/>
      <c r="Y831" s="444"/>
      <c r="Z831" s="445"/>
      <c r="AA831" s="446"/>
      <c r="AB831" s="444"/>
      <c r="AC831" s="445"/>
      <c r="AD831" s="446"/>
      <c r="AE831" s="444"/>
      <c r="AF831" s="445"/>
      <c r="AG831" s="446"/>
      <c r="AH831" s="444"/>
      <c r="AI831" s="445"/>
      <c r="AJ831" s="446"/>
      <c r="AK831" s="444"/>
      <c r="AL831" s="445"/>
      <c r="AM831" s="446"/>
      <c r="AN831" s="444"/>
      <c r="AO831" s="445"/>
      <c r="AP831" s="446"/>
      <c r="AQ831" s="444"/>
      <c r="AR831" s="445"/>
      <c r="AS831" s="447" t="str">
        <f t="shared" ref="AS831:AU831" si="4135">IF($C831&lt;&gt;"",O831+R831,"")</f>
        <v/>
      </c>
      <c r="AT831" s="447" t="str">
        <f t="shared" si="4135"/>
        <v/>
      </c>
      <c r="AU831" s="447" t="str">
        <f t="shared" si="4135"/>
        <v/>
      </c>
      <c r="AV831" s="448" t="str">
        <f t="shared" si="1"/>
        <v/>
      </c>
      <c r="AW831" s="447" t="str">
        <f t="shared" ref="AW831:AY831" si="4136">IF($C831&lt;&gt;"",U831+X831,"")</f>
        <v/>
      </c>
      <c r="AX831" s="447" t="str">
        <f t="shared" si="4136"/>
        <v/>
      </c>
      <c r="AY831" s="447" t="str">
        <f t="shared" si="4136"/>
        <v/>
      </c>
      <c r="AZ831" s="448" t="str">
        <f t="shared" si="3"/>
        <v/>
      </c>
      <c r="BA831" s="447" t="str">
        <f t="shared" ref="BA831:BC831" si="4137">IF($C831&lt;&gt;"",AA831+AD831,"")</f>
        <v/>
      </c>
      <c r="BB831" s="447" t="str">
        <f t="shared" si="4137"/>
        <v/>
      </c>
      <c r="BC831" s="447" t="str">
        <f t="shared" si="4137"/>
        <v/>
      </c>
      <c r="BD831" s="448" t="str">
        <f t="shared" si="5"/>
        <v/>
      </c>
      <c r="BE831" s="447" t="str">
        <f t="shared" ref="BE831:BG831" si="4138">IF($C831&lt;&gt;"",AG831+AJ831,"")</f>
        <v/>
      </c>
      <c r="BF831" s="447" t="str">
        <f t="shared" si="4138"/>
        <v/>
      </c>
      <c r="BG831" s="447" t="str">
        <f t="shared" si="4138"/>
        <v/>
      </c>
      <c r="BH831" s="428" t="str">
        <f t="shared" si="7"/>
        <v/>
      </c>
      <c r="BI831" s="447" t="str">
        <f t="shared" ref="BI831:BK831" si="4139">IF($C831&lt;&gt;"",AJ831+AM831,"")</f>
        <v/>
      </c>
      <c r="BJ831" s="447" t="str">
        <f t="shared" si="4139"/>
        <v/>
      </c>
      <c r="BK831" s="447" t="str">
        <f t="shared" si="4139"/>
        <v/>
      </c>
      <c r="BL831" s="428" t="str">
        <f t="shared" si="9"/>
        <v/>
      </c>
    </row>
    <row r="832" spans="1:64" ht="24.75" customHeight="1">
      <c r="A832" s="449"/>
      <c r="B832" s="431"/>
      <c r="C832" s="432"/>
      <c r="D832" s="433"/>
      <c r="E832" s="434"/>
      <c r="F832" s="435"/>
      <c r="G832" s="436"/>
      <c r="H832" s="437"/>
      <c r="I832" s="437"/>
      <c r="J832" s="437"/>
      <c r="K832" s="435"/>
      <c r="L832" s="450"/>
      <c r="M832" s="439"/>
      <c r="N832" s="440"/>
      <c r="O832" s="441"/>
      <c r="P832" s="442"/>
      <c r="Q832" s="443"/>
      <c r="R832" s="441"/>
      <c r="S832" s="442"/>
      <c r="T832" s="443"/>
      <c r="U832" s="444"/>
      <c r="V832" s="444"/>
      <c r="W832" s="445"/>
      <c r="X832" s="446"/>
      <c r="Y832" s="444"/>
      <c r="Z832" s="445"/>
      <c r="AA832" s="446"/>
      <c r="AB832" s="444"/>
      <c r="AC832" s="445"/>
      <c r="AD832" s="446"/>
      <c r="AE832" s="444"/>
      <c r="AF832" s="445"/>
      <c r="AG832" s="446"/>
      <c r="AH832" s="444"/>
      <c r="AI832" s="445"/>
      <c r="AJ832" s="446"/>
      <c r="AK832" s="444"/>
      <c r="AL832" s="445"/>
      <c r="AM832" s="446"/>
      <c r="AN832" s="444"/>
      <c r="AO832" s="445"/>
      <c r="AP832" s="446"/>
      <c r="AQ832" s="444"/>
      <c r="AR832" s="445"/>
      <c r="AS832" s="447" t="str">
        <f t="shared" ref="AS832:AU832" si="4140">IF($C832&lt;&gt;"",O832+R832,"")</f>
        <v/>
      </c>
      <c r="AT832" s="447" t="str">
        <f t="shared" si="4140"/>
        <v/>
      </c>
      <c r="AU832" s="447" t="str">
        <f t="shared" si="4140"/>
        <v/>
      </c>
      <c r="AV832" s="448" t="str">
        <f t="shared" si="1"/>
        <v/>
      </c>
      <c r="AW832" s="447" t="str">
        <f t="shared" ref="AW832:AY832" si="4141">IF($C832&lt;&gt;"",U832+X832,"")</f>
        <v/>
      </c>
      <c r="AX832" s="447" t="str">
        <f t="shared" si="4141"/>
        <v/>
      </c>
      <c r="AY832" s="447" t="str">
        <f t="shared" si="4141"/>
        <v/>
      </c>
      <c r="AZ832" s="448" t="str">
        <f t="shared" si="3"/>
        <v/>
      </c>
      <c r="BA832" s="447" t="str">
        <f t="shared" ref="BA832:BC832" si="4142">IF($C832&lt;&gt;"",AA832+AD832,"")</f>
        <v/>
      </c>
      <c r="BB832" s="447" t="str">
        <f t="shared" si="4142"/>
        <v/>
      </c>
      <c r="BC832" s="447" t="str">
        <f t="shared" si="4142"/>
        <v/>
      </c>
      <c r="BD832" s="448" t="str">
        <f t="shared" si="5"/>
        <v/>
      </c>
      <c r="BE832" s="447" t="str">
        <f t="shared" ref="BE832:BG832" si="4143">IF($C832&lt;&gt;"",AG832+AJ832,"")</f>
        <v/>
      </c>
      <c r="BF832" s="447" t="str">
        <f t="shared" si="4143"/>
        <v/>
      </c>
      <c r="BG832" s="447" t="str">
        <f t="shared" si="4143"/>
        <v/>
      </c>
      <c r="BH832" s="428" t="str">
        <f t="shared" si="7"/>
        <v/>
      </c>
      <c r="BI832" s="447" t="str">
        <f t="shared" ref="BI832:BK832" si="4144">IF($C832&lt;&gt;"",AJ832+AM832,"")</f>
        <v/>
      </c>
      <c r="BJ832" s="447" t="str">
        <f t="shared" si="4144"/>
        <v/>
      </c>
      <c r="BK832" s="447" t="str">
        <f t="shared" si="4144"/>
        <v/>
      </c>
      <c r="BL832" s="428" t="str">
        <f t="shared" si="9"/>
        <v/>
      </c>
    </row>
    <row r="833" spans="1:64" ht="24.75" customHeight="1">
      <c r="A833" s="449"/>
      <c r="B833" s="431"/>
      <c r="C833" s="432"/>
      <c r="D833" s="433"/>
      <c r="E833" s="434"/>
      <c r="F833" s="435"/>
      <c r="G833" s="436"/>
      <c r="H833" s="437"/>
      <c r="I833" s="437"/>
      <c r="J833" s="437"/>
      <c r="K833" s="435"/>
      <c r="L833" s="450"/>
      <c r="M833" s="439"/>
      <c r="N833" s="440"/>
      <c r="O833" s="441"/>
      <c r="P833" s="442"/>
      <c r="Q833" s="443"/>
      <c r="R833" s="441"/>
      <c r="S833" s="442"/>
      <c r="T833" s="443"/>
      <c r="U833" s="444"/>
      <c r="V833" s="444"/>
      <c r="W833" s="445"/>
      <c r="X833" s="446"/>
      <c r="Y833" s="444"/>
      <c r="Z833" s="445"/>
      <c r="AA833" s="446"/>
      <c r="AB833" s="444"/>
      <c r="AC833" s="445"/>
      <c r="AD833" s="446"/>
      <c r="AE833" s="444"/>
      <c r="AF833" s="445"/>
      <c r="AG833" s="446"/>
      <c r="AH833" s="444"/>
      <c r="AI833" s="445"/>
      <c r="AJ833" s="446"/>
      <c r="AK833" s="444"/>
      <c r="AL833" s="445"/>
      <c r="AM833" s="446"/>
      <c r="AN833" s="444"/>
      <c r="AO833" s="445"/>
      <c r="AP833" s="446"/>
      <c r="AQ833" s="444"/>
      <c r="AR833" s="445"/>
      <c r="AS833" s="447" t="str">
        <f t="shared" ref="AS833:AU833" si="4145">IF($C833&lt;&gt;"",O833+R833,"")</f>
        <v/>
      </c>
      <c r="AT833" s="447" t="str">
        <f t="shared" si="4145"/>
        <v/>
      </c>
      <c r="AU833" s="447" t="str">
        <f t="shared" si="4145"/>
        <v/>
      </c>
      <c r="AV833" s="448" t="str">
        <f t="shared" si="1"/>
        <v/>
      </c>
      <c r="AW833" s="447" t="str">
        <f t="shared" ref="AW833:AY833" si="4146">IF($C833&lt;&gt;"",U833+X833,"")</f>
        <v/>
      </c>
      <c r="AX833" s="447" t="str">
        <f t="shared" si="4146"/>
        <v/>
      </c>
      <c r="AY833" s="447" t="str">
        <f t="shared" si="4146"/>
        <v/>
      </c>
      <c r="AZ833" s="448" t="str">
        <f t="shared" si="3"/>
        <v/>
      </c>
      <c r="BA833" s="447" t="str">
        <f t="shared" ref="BA833:BC833" si="4147">IF($C833&lt;&gt;"",AA833+AD833,"")</f>
        <v/>
      </c>
      <c r="BB833" s="447" t="str">
        <f t="shared" si="4147"/>
        <v/>
      </c>
      <c r="BC833" s="447" t="str">
        <f t="shared" si="4147"/>
        <v/>
      </c>
      <c r="BD833" s="448" t="str">
        <f t="shared" si="5"/>
        <v/>
      </c>
      <c r="BE833" s="447" t="str">
        <f t="shared" ref="BE833:BG833" si="4148">IF($C833&lt;&gt;"",AG833+AJ833,"")</f>
        <v/>
      </c>
      <c r="BF833" s="447" t="str">
        <f t="shared" si="4148"/>
        <v/>
      </c>
      <c r="BG833" s="447" t="str">
        <f t="shared" si="4148"/>
        <v/>
      </c>
      <c r="BH833" s="428" t="str">
        <f t="shared" si="7"/>
        <v/>
      </c>
      <c r="BI833" s="447" t="str">
        <f t="shared" ref="BI833:BK833" si="4149">IF($C833&lt;&gt;"",AJ833+AM833,"")</f>
        <v/>
      </c>
      <c r="BJ833" s="447" t="str">
        <f t="shared" si="4149"/>
        <v/>
      </c>
      <c r="BK833" s="447" t="str">
        <f t="shared" si="4149"/>
        <v/>
      </c>
      <c r="BL833" s="428" t="str">
        <f t="shared" si="9"/>
        <v/>
      </c>
    </row>
    <row r="834" spans="1:64" ht="24.75" customHeight="1">
      <c r="A834" s="449"/>
      <c r="B834" s="431"/>
      <c r="C834" s="432"/>
      <c r="D834" s="433"/>
      <c r="E834" s="434"/>
      <c r="F834" s="435"/>
      <c r="G834" s="436"/>
      <c r="H834" s="437"/>
      <c r="I834" s="437"/>
      <c r="J834" s="437"/>
      <c r="K834" s="435"/>
      <c r="L834" s="450"/>
      <c r="M834" s="439"/>
      <c r="N834" s="440"/>
      <c r="O834" s="441"/>
      <c r="P834" s="442"/>
      <c r="Q834" s="443"/>
      <c r="R834" s="441"/>
      <c r="S834" s="442"/>
      <c r="T834" s="443"/>
      <c r="U834" s="444"/>
      <c r="V834" s="444"/>
      <c r="W834" s="445"/>
      <c r="X834" s="446"/>
      <c r="Y834" s="444"/>
      <c r="Z834" s="445"/>
      <c r="AA834" s="446"/>
      <c r="AB834" s="444"/>
      <c r="AC834" s="445"/>
      <c r="AD834" s="446"/>
      <c r="AE834" s="444"/>
      <c r="AF834" s="445"/>
      <c r="AG834" s="446"/>
      <c r="AH834" s="444"/>
      <c r="AI834" s="445"/>
      <c r="AJ834" s="446"/>
      <c r="AK834" s="444"/>
      <c r="AL834" s="445"/>
      <c r="AM834" s="446"/>
      <c r="AN834" s="444"/>
      <c r="AO834" s="445"/>
      <c r="AP834" s="446"/>
      <c r="AQ834" s="444"/>
      <c r="AR834" s="445"/>
      <c r="AS834" s="447" t="str">
        <f t="shared" ref="AS834:AU834" si="4150">IF($C834&lt;&gt;"",O834+R834,"")</f>
        <v/>
      </c>
      <c r="AT834" s="447" t="str">
        <f t="shared" si="4150"/>
        <v/>
      </c>
      <c r="AU834" s="447" t="str">
        <f t="shared" si="4150"/>
        <v/>
      </c>
      <c r="AV834" s="448" t="str">
        <f t="shared" si="1"/>
        <v/>
      </c>
      <c r="AW834" s="447" t="str">
        <f t="shared" ref="AW834:AY834" si="4151">IF($C834&lt;&gt;"",U834+X834,"")</f>
        <v/>
      </c>
      <c r="AX834" s="447" t="str">
        <f t="shared" si="4151"/>
        <v/>
      </c>
      <c r="AY834" s="447" t="str">
        <f t="shared" si="4151"/>
        <v/>
      </c>
      <c r="AZ834" s="448" t="str">
        <f t="shared" si="3"/>
        <v/>
      </c>
      <c r="BA834" s="447" t="str">
        <f t="shared" ref="BA834:BC834" si="4152">IF($C834&lt;&gt;"",AA834+AD834,"")</f>
        <v/>
      </c>
      <c r="BB834" s="447" t="str">
        <f t="shared" si="4152"/>
        <v/>
      </c>
      <c r="BC834" s="447" t="str">
        <f t="shared" si="4152"/>
        <v/>
      </c>
      <c r="BD834" s="448" t="str">
        <f t="shared" si="5"/>
        <v/>
      </c>
      <c r="BE834" s="447" t="str">
        <f t="shared" ref="BE834:BG834" si="4153">IF($C834&lt;&gt;"",AG834+AJ834,"")</f>
        <v/>
      </c>
      <c r="BF834" s="447" t="str">
        <f t="shared" si="4153"/>
        <v/>
      </c>
      <c r="BG834" s="447" t="str">
        <f t="shared" si="4153"/>
        <v/>
      </c>
      <c r="BH834" s="428" t="str">
        <f t="shared" si="7"/>
        <v/>
      </c>
      <c r="BI834" s="447" t="str">
        <f t="shared" ref="BI834:BK834" si="4154">IF($C834&lt;&gt;"",AJ834+AM834,"")</f>
        <v/>
      </c>
      <c r="BJ834" s="447" t="str">
        <f t="shared" si="4154"/>
        <v/>
      </c>
      <c r="BK834" s="447" t="str">
        <f t="shared" si="4154"/>
        <v/>
      </c>
      <c r="BL834" s="428" t="str">
        <f t="shared" si="9"/>
        <v/>
      </c>
    </row>
    <row r="835" spans="1:64" ht="24.75" customHeight="1">
      <c r="A835" s="449"/>
      <c r="B835" s="431"/>
      <c r="C835" s="432"/>
      <c r="D835" s="433"/>
      <c r="E835" s="434"/>
      <c r="F835" s="435"/>
      <c r="G835" s="436"/>
      <c r="H835" s="437"/>
      <c r="I835" s="437"/>
      <c r="J835" s="437"/>
      <c r="K835" s="435"/>
      <c r="L835" s="450"/>
      <c r="M835" s="439"/>
      <c r="N835" s="440"/>
      <c r="O835" s="441"/>
      <c r="P835" s="442"/>
      <c r="Q835" s="443"/>
      <c r="R835" s="441"/>
      <c r="S835" s="442"/>
      <c r="T835" s="443"/>
      <c r="U835" s="444"/>
      <c r="V835" s="444"/>
      <c r="W835" s="445"/>
      <c r="X835" s="446"/>
      <c r="Y835" s="444"/>
      <c r="Z835" s="445"/>
      <c r="AA835" s="446"/>
      <c r="AB835" s="444"/>
      <c r="AC835" s="445"/>
      <c r="AD835" s="446"/>
      <c r="AE835" s="444"/>
      <c r="AF835" s="445"/>
      <c r="AG835" s="446"/>
      <c r="AH835" s="444"/>
      <c r="AI835" s="445"/>
      <c r="AJ835" s="446"/>
      <c r="AK835" s="444"/>
      <c r="AL835" s="445"/>
      <c r="AM835" s="446"/>
      <c r="AN835" s="444"/>
      <c r="AO835" s="445"/>
      <c r="AP835" s="446"/>
      <c r="AQ835" s="444"/>
      <c r="AR835" s="445"/>
      <c r="AS835" s="447" t="str">
        <f t="shared" ref="AS835:AU835" si="4155">IF($C835&lt;&gt;"",O835+R835,"")</f>
        <v/>
      </c>
      <c r="AT835" s="447" t="str">
        <f t="shared" si="4155"/>
        <v/>
      </c>
      <c r="AU835" s="447" t="str">
        <f t="shared" si="4155"/>
        <v/>
      </c>
      <c r="AV835" s="448" t="str">
        <f t="shared" si="1"/>
        <v/>
      </c>
      <c r="AW835" s="447" t="str">
        <f t="shared" ref="AW835:AY835" si="4156">IF($C835&lt;&gt;"",U835+X835,"")</f>
        <v/>
      </c>
      <c r="AX835" s="447" t="str">
        <f t="shared" si="4156"/>
        <v/>
      </c>
      <c r="AY835" s="447" t="str">
        <f t="shared" si="4156"/>
        <v/>
      </c>
      <c r="AZ835" s="448" t="str">
        <f t="shared" si="3"/>
        <v/>
      </c>
      <c r="BA835" s="447" t="str">
        <f t="shared" ref="BA835:BC835" si="4157">IF($C835&lt;&gt;"",AA835+AD835,"")</f>
        <v/>
      </c>
      <c r="BB835" s="447" t="str">
        <f t="shared" si="4157"/>
        <v/>
      </c>
      <c r="BC835" s="447" t="str">
        <f t="shared" si="4157"/>
        <v/>
      </c>
      <c r="BD835" s="448" t="str">
        <f t="shared" si="5"/>
        <v/>
      </c>
      <c r="BE835" s="447" t="str">
        <f t="shared" ref="BE835:BG835" si="4158">IF($C835&lt;&gt;"",AG835+AJ835,"")</f>
        <v/>
      </c>
      <c r="BF835" s="447" t="str">
        <f t="shared" si="4158"/>
        <v/>
      </c>
      <c r="BG835" s="447" t="str">
        <f t="shared" si="4158"/>
        <v/>
      </c>
      <c r="BH835" s="428" t="str">
        <f t="shared" si="7"/>
        <v/>
      </c>
      <c r="BI835" s="447" t="str">
        <f t="shared" ref="BI835:BK835" si="4159">IF($C835&lt;&gt;"",AJ835+AM835,"")</f>
        <v/>
      </c>
      <c r="BJ835" s="447" t="str">
        <f t="shared" si="4159"/>
        <v/>
      </c>
      <c r="BK835" s="447" t="str">
        <f t="shared" si="4159"/>
        <v/>
      </c>
      <c r="BL835" s="428" t="str">
        <f t="shared" si="9"/>
        <v/>
      </c>
    </row>
    <row r="836" spans="1:64" ht="24.75" customHeight="1">
      <c r="A836" s="449"/>
      <c r="B836" s="431"/>
      <c r="C836" s="432"/>
      <c r="D836" s="433"/>
      <c r="E836" s="434"/>
      <c r="F836" s="435"/>
      <c r="G836" s="436"/>
      <c r="H836" s="437"/>
      <c r="I836" s="437"/>
      <c r="J836" s="437"/>
      <c r="K836" s="435"/>
      <c r="L836" s="450"/>
      <c r="M836" s="439"/>
      <c r="N836" s="440"/>
      <c r="O836" s="441"/>
      <c r="P836" s="442"/>
      <c r="Q836" s="443"/>
      <c r="R836" s="441"/>
      <c r="S836" s="442"/>
      <c r="T836" s="443"/>
      <c r="U836" s="444"/>
      <c r="V836" s="444"/>
      <c r="W836" s="445"/>
      <c r="X836" s="446"/>
      <c r="Y836" s="444"/>
      <c r="Z836" s="445"/>
      <c r="AA836" s="446"/>
      <c r="AB836" s="444"/>
      <c r="AC836" s="445"/>
      <c r="AD836" s="446"/>
      <c r="AE836" s="444"/>
      <c r="AF836" s="445"/>
      <c r="AG836" s="446"/>
      <c r="AH836" s="444"/>
      <c r="AI836" s="445"/>
      <c r="AJ836" s="446"/>
      <c r="AK836" s="444"/>
      <c r="AL836" s="445"/>
      <c r="AM836" s="446"/>
      <c r="AN836" s="444"/>
      <c r="AO836" s="445"/>
      <c r="AP836" s="446"/>
      <c r="AQ836" s="444"/>
      <c r="AR836" s="445"/>
      <c r="AS836" s="447" t="str">
        <f t="shared" ref="AS836:AU836" si="4160">IF($C836&lt;&gt;"",O836+R836,"")</f>
        <v/>
      </c>
      <c r="AT836" s="447" t="str">
        <f t="shared" si="4160"/>
        <v/>
      </c>
      <c r="AU836" s="447" t="str">
        <f t="shared" si="4160"/>
        <v/>
      </c>
      <c r="AV836" s="448" t="str">
        <f t="shared" si="1"/>
        <v/>
      </c>
      <c r="AW836" s="447" t="str">
        <f t="shared" ref="AW836:AY836" si="4161">IF($C836&lt;&gt;"",U836+X836,"")</f>
        <v/>
      </c>
      <c r="AX836" s="447" t="str">
        <f t="shared" si="4161"/>
        <v/>
      </c>
      <c r="AY836" s="447" t="str">
        <f t="shared" si="4161"/>
        <v/>
      </c>
      <c r="AZ836" s="448" t="str">
        <f t="shared" si="3"/>
        <v/>
      </c>
      <c r="BA836" s="447" t="str">
        <f t="shared" ref="BA836:BC836" si="4162">IF($C836&lt;&gt;"",AA836+AD836,"")</f>
        <v/>
      </c>
      <c r="BB836" s="447" t="str">
        <f t="shared" si="4162"/>
        <v/>
      </c>
      <c r="BC836" s="447" t="str">
        <f t="shared" si="4162"/>
        <v/>
      </c>
      <c r="BD836" s="448" t="str">
        <f t="shared" si="5"/>
        <v/>
      </c>
      <c r="BE836" s="447" t="str">
        <f t="shared" ref="BE836:BG836" si="4163">IF($C836&lt;&gt;"",AG836+AJ836,"")</f>
        <v/>
      </c>
      <c r="BF836" s="447" t="str">
        <f t="shared" si="4163"/>
        <v/>
      </c>
      <c r="BG836" s="447" t="str">
        <f t="shared" si="4163"/>
        <v/>
      </c>
      <c r="BH836" s="428" t="str">
        <f t="shared" si="7"/>
        <v/>
      </c>
      <c r="BI836" s="447" t="str">
        <f t="shared" ref="BI836:BK836" si="4164">IF($C836&lt;&gt;"",AJ836+AM836,"")</f>
        <v/>
      </c>
      <c r="BJ836" s="447" t="str">
        <f t="shared" si="4164"/>
        <v/>
      </c>
      <c r="BK836" s="447" t="str">
        <f t="shared" si="4164"/>
        <v/>
      </c>
      <c r="BL836" s="428" t="str">
        <f t="shared" si="9"/>
        <v/>
      </c>
    </row>
    <row r="837" spans="1:64" ht="24.75" customHeight="1">
      <c r="A837" s="449"/>
      <c r="B837" s="431"/>
      <c r="C837" s="432"/>
      <c r="D837" s="433"/>
      <c r="E837" s="434"/>
      <c r="F837" s="435"/>
      <c r="G837" s="436"/>
      <c r="H837" s="437"/>
      <c r="I837" s="437"/>
      <c r="J837" s="437"/>
      <c r="K837" s="435"/>
      <c r="L837" s="450"/>
      <c r="M837" s="439"/>
      <c r="N837" s="440"/>
      <c r="O837" s="441"/>
      <c r="P837" s="442"/>
      <c r="Q837" s="443"/>
      <c r="R837" s="441"/>
      <c r="S837" s="442"/>
      <c r="T837" s="443"/>
      <c r="U837" s="444"/>
      <c r="V837" s="444"/>
      <c r="W837" s="445"/>
      <c r="X837" s="446"/>
      <c r="Y837" s="444"/>
      <c r="Z837" s="445"/>
      <c r="AA837" s="446"/>
      <c r="AB837" s="444"/>
      <c r="AC837" s="445"/>
      <c r="AD837" s="446"/>
      <c r="AE837" s="444"/>
      <c r="AF837" s="445"/>
      <c r="AG837" s="446"/>
      <c r="AH837" s="444"/>
      <c r="AI837" s="445"/>
      <c r="AJ837" s="446"/>
      <c r="AK837" s="444"/>
      <c r="AL837" s="445"/>
      <c r="AM837" s="446"/>
      <c r="AN837" s="444"/>
      <c r="AO837" s="445"/>
      <c r="AP837" s="446"/>
      <c r="AQ837" s="444"/>
      <c r="AR837" s="445"/>
      <c r="AS837" s="447" t="str">
        <f t="shared" ref="AS837:AU837" si="4165">IF($C837&lt;&gt;"",O837+R837,"")</f>
        <v/>
      </c>
      <c r="AT837" s="447" t="str">
        <f t="shared" si="4165"/>
        <v/>
      </c>
      <c r="AU837" s="447" t="str">
        <f t="shared" si="4165"/>
        <v/>
      </c>
      <c r="AV837" s="448" t="str">
        <f t="shared" si="1"/>
        <v/>
      </c>
      <c r="AW837" s="447" t="str">
        <f t="shared" ref="AW837:AY837" si="4166">IF($C837&lt;&gt;"",U837+X837,"")</f>
        <v/>
      </c>
      <c r="AX837" s="447" t="str">
        <f t="shared" si="4166"/>
        <v/>
      </c>
      <c r="AY837" s="447" t="str">
        <f t="shared" si="4166"/>
        <v/>
      </c>
      <c r="AZ837" s="448" t="str">
        <f t="shared" si="3"/>
        <v/>
      </c>
      <c r="BA837" s="447" t="str">
        <f t="shared" ref="BA837:BC837" si="4167">IF($C837&lt;&gt;"",AA837+AD837,"")</f>
        <v/>
      </c>
      <c r="BB837" s="447" t="str">
        <f t="shared" si="4167"/>
        <v/>
      </c>
      <c r="BC837" s="447" t="str">
        <f t="shared" si="4167"/>
        <v/>
      </c>
      <c r="BD837" s="448" t="str">
        <f t="shared" si="5"/>
        <v/>
      </c>
      <c r="BE837" s="447" t="str">
        <f t="shared" ref="BE837:BG837" si="4168">IF($C837&lt;&gt;"",AG837+AJ837,"")</f>
        <v/>
      </c>
      <c r="BF837" s="447" t="str">
        <f t="shared" si="4168"/>
        <v/>
      </c>
      <c r="BG837" s="447" t="str">
        <f t="shared" si="4168"/>
        <v/>
      </c>
      <c r="BH837" s="428" t="str">
        <f t="shared" si="7"/>
        <v/>
      </c>
      <c r="BI837" s="447" t="str">
        <f t="shared" ref="BI837:BK837" si="4169">IF($C837&lt;&gt;"",AJ837+AM837,"")</f>
        <v/>
      </c>
      <c r="BJ837" s="447" t="str">
        <f t="shared" si="4169"/>
        <v/>
      </c>
      <c r="BK837" s="447" t="str">
        <f t="shared" si="4169"/>
        <v/>
      </c>
      <c r="BL837" s="428" t="str">
        <f t="shared" si="9"/>
        <v/>
      </c>
    </row>
    <row r="838" spans="1:64" ht="24.75" customHeight="1">
      <c r="A838" s="449"/>
      <c r="B838" s="431"/>
      <c r="C838" s="432"/>
      <c r="D838" s="433"/>
      <c r="E838" s="434"/>
      <c r="F838" s="435"/>
      <c r="G838" s="436"/>
      <c r="H838" s="437"/>
      <c r="I838" s="437"/>
      <c r="J838" s="437"/>
      <c r="K838" s="435"/>
      <c r="L838" s="450"/>
      <c r="M838" s="439"/>
      <c r="N838" s="440"/>
      <c r="O838" s="441"/>
      <c r="P838" s="442"/>
      <c r="Q838" s="443"/>
      <c r="R838" s="441"/>
      <c r="S838" s="442"/>
      <c r="T838" s="443"/>
      <c r="U838" s="444"/>
      <c r="V838" s="444"/>
      <c r="W838" s="445"/>
      <c r="X838" s="446"/>
      <c r="Y838" s="444"/>
      <c r="Z838" s="445"/>
      <c r="AA838" s="446"/>
      <c r="AB838" s="444"/>
      <c r="AC838" s="445"/>
      <c r="AD838" s="446"/>
      <c r="AE838" s="444"/>
      <c r="AF838" s="445"/>
      <c r="AG838" s="446"/>
      <c r="AH838" s="444"/>
      <c r="AI838" s="445"/>
      <c r="AJ838" s="446"/>
      <c r="AK838" s="444"/>
      <c r="AL838" s="445"/>
      <c r="AM838" s="446"/>
      <c r="AN838" s="444"/>
      <c r="AO838" s="445"/>
      <c r="AP838" s="446"/>
      <c r="AQ838" s="444"/>
      <c r="AR838" s="445"/>
      <c r="AS838" s="447" t="str">
        <f t="shared" ref="AS838:AU838" si="4170">IF($C838&lt;&gt;"",O838+R838,"")</f>
        <v/>
      </c>
      <c r="AT838" s="447" t="str">
        <f t="shared" si="4170"/>
        <v/>
      </c>
      <c r="AU838" s="447" t="str">
        <f t="shared" si="4170"/>
        <v/>
      </c>
      <c r="AV838" s="448" t="str">
        <f t="shared" si="1"/>
        <v/>
      </c>
      <c r="AW838" s="447" t="str">
        <f t="shared" ref="AW838:AY838" si="4171">IF($C838&lt;&gt;"",U838+X838,"")</f>
        <v/>
      </c>
      <c r="AX838" s="447" t="str">
        <f t="shared" si="4171"/>
        <v/>
      </c>
      <c r="AY838" s="447" t="str">
        <f t="shared" si="4171"/>
        <v/>
      </c>
      <c r="AZ838" s="448" t="str">
        <f t="shared" si="3"/>
        <v/>
      </c>
      <c r="BA838" s="447" t="str">
        <f t="shared" ref="BA838:BC838" si="4172">IF($C838&lt;&gt;"",AA838+AD838,"")</f>
        <v/>
      </c>
      <c r="BB838" s="447" t="str">
        <f t="shared" si="4172"/>
        <v/>
      </c>
      <c r="BC838" s="447" t="str">
        <f t="shared" si="4172"/>
        <v/>
      </c>
      <c r="BD838" s="448" t="str">
        <f t="shared" si="5"/>
        <v/>
      </c>
      <c r="BE838" s="447" t="str">
        <f t="shared" ref="BE838:BG838" si="4173">IF($C838&lt;&gt;"",AG838+AJ838,"")</f>
        <v/>
      </c>
      <c r="BF838" s="447" t="str">
        <f t="shared" si="4173"/>
        <v/>
      </c>
      <c r="BG838" s="447" t="str">
        <f t="shared" si="4173"/>
        <v/>
      </c>
      <c r="BH838" s="428" t="str">
        <f t="shared" si="7"/>
        <v/>
      </c>
      <c r="BI838" s="447" t="str">
        <f t="shared" ref="BI838:BK838" si="4174">IF($C838&lt;&gt;"",AJ838+AM838,"")</f>
        <v/>
      </c>
      <c r="BJ838" s="447" t="str">
        <f t="shared" si="4174"/>
        <v/>
      </c>
      <c r="BK838" s="447" t="str">
        <f t="shared" si="4174"/>
        <v/>
      </c>
      <c r="BL838" s="428" t="str">
        <f t="shared" si="9"/>
        <v/>
      </c>
    </row>
    <row r="839" spans="1:64" ht="24.75" customHeight="1">
      <c r="A839" s="449"/>
      <c r="B839" s="431"/>
      <c r="C839" s="432"/>
      <c r="D839" s="433"/>
      <c r="E839" s="434"/>
      <c r="F839" s="435"/>
      <c r="G839" s="436"/>
      <c r="H839" s="437"/>
      <c r="I839" s="437"/>
      <c r="J839" s="437"/>
      <c r="K839" s="435"/>
      <c r="L839" s="450"/>
      <c r="M839" s="439"/>
      <c r="N839" s="440"/>
      <c r="O839" s="441"/>
      <c r="P839" s="442"/>
      <c r="Q839" s="443"/>
      <c r="R839" s="441"/>
      <c r="S839" s="442"/>
      <c r="T839" s="443"/>
      <c r="U839" s="444"/>
      <c r="V839" s="444"/>
      <c r="W839" s="445"/>
      <c r="X839" s="446"/>
      <c r="Y839" s="444"/>
      <c r="Z839" s="445"/>
      <c r="AA839" s="446"/>
      <c r="AB839" s="444"/>
      <c r="AC839" s="445"/>
      <c r="AD839" s="446"/>
      <c r="AE839" s="444"/>
      <c r="AF839" s="445"/>
      <c r="AG839" s="446"/>
      <c r="AH839" s="444"/>
      <c r="AI839" s="445"/>
      <c r="AJ839" s="446"/>
      <c r="AK839" s="444"/>
      <c r="AL839" s="445"/>
      <c r="AM839" s="446"/>
      <c r="AN839" s="444"/>
      <c r="AO839" s="445"/>
      <c r="AP839" s="446"/>
      <c r="AQ839" s="444"/>
      <c r="AR839" s="445"/>
      <c r="AS839" s="447" t="str">
        <f t="shared" ref="AS839:AU839" si="4175">IF($C839&lt;&gt;"",O839+R839,"")</f>
        <v/>
      </c>
      <c r="AT839" s="447" t="str">
        <f t="shared" si="4175"/>
        <v/>
      </c>
      <c r="AU839" s="447" t="str">
        <f t="shared" si="4175"/>
        <v/>
      </c>
      <c r="AV839" s="448" t="str">
        <f t="shared" si="1"/>
        <v/>
      </c>
      <c r="AW839" s="447" t="str">
        <f t="shared" ref="AW839:AY839" si="4176">IF($C839&lt;&gt;"",U839+X839,"")</f>
        <v/>
      </c>
      <c r="AX839" s="447" t="str">
        <f t="shared" si="4176"/>
        <v/>
      </c>
      <c r="AY839" s="447" t="str">
        <f t="shared" si="4176"/>
        <v/>
      </c>
      <c r="AZ839" s="448" t="str">
        <f t="shared" si="3"/>
        <v/>
      </c>
      <c r="BA839" s="447" t="str">
        <f t="shared" ref="BA839:BC839" si="4177">IF($C839&lt;&gt;"",AA839+AD839,"")</f>
        <v/>
      </c>
      <c r="BB839" s="447" t="str">
        <f t="shared" si="4177"/>
        <v/>
      </c>
      <c r="BC839" s="447" t="str">
        <f t="shared" si="4177"/>
        <v/>
      </c>
      <c r="BD839" s="448" t="str">
        <f t="shared" si="5"/>
        <v/>
      </c>
      <c r="BE839" s="447" t="str">
        <f t="shared" ref="BE839:BG839" si="4178">IF($C839&lt;&gt;"",AG839+AJ839,"")</f>
        <v/>
      </c>
      <c r="BF839" s="447" t="str">
        <f t="shared" si="4178"/>
        <v/>
      </c>
      <c r="BG839" s="447" t="str">
        <f t="shared" si="4178"/>
        <v/>
      </c>
      <c r="BH839" s="428" t="str">
        <f t="shared" si="7"/>
        <v/>
      </c>
      <c r="BI839" s="447" t="str">
        <f t="shared" ref="BI839:BK839" si="4179">IF($C839&lt;&gt;"",AJ839+AM839,"")</f>
        <v/>
      </c>
      <c r="BJ839" s="447" t="str">
        <f t="shared" si="4179"/>
        <v/>
      </c>
      <c r="BK839" s="447" t="str">
        <f t="shared" si="4179"/>
        <v/>
      </c>
      <c r="BL839" s="428" t="str">
        <f t="shared" si="9"/>
        <v/>
      </c>
    </row>
    <row r="840" spans="1:64" ht="24.75" customHeight="1">
      <c r="A840" s="449"/>
      <c r="B840" s="431"/>
      <c r="C840" s="432"/>
      <c r="D840" s="433"/>
      <c r="E840" s="434"/>
      <c r="F840" s="435"/>
      <c r="G840" s="436"/>
      <c r="H840" s="437"/>
      <c r="I840" s="437"/>
      <c r="J840" s="437"/>
      <c r="K840" s="435"/>
      <c r="L840" s="450"/>
      <c r="M840" s="439"/>
      <c r="N840" s="440"/>
      <c r="O840" s="441"/>
      <c r="P840" s="442"/>
      <c r="Q840" s="443"/>
      <c r="R840" s="441"/>
      <c r="S840" s="442"/>
      <c r="T840" s="443"/>
      <c r="U840" s="444"/>
      <c r="V840" s="444"/>
      <c r="W840" s="445"/>
      <c r="X840" s="446"/>
      <c r="Y840" s="444"/>
      <c r="Z840" s="445"/>
      <c r="AA840" s="446"/>
      <c r="AB840" s="444"/>
      <c r="AC840" s="445"/>
      <c r="AD840" s="446"/>
      <c r="AE840" s="444"/>
      <c r="AF840" s="445"/>
      <c r="AG840" s="446"/>
      <c r="AH840" s="444"/>
      <c r="AI840" s="445"/>
      <c r="AJ840" s="446"/>
      <c r="AK840" s="444"/>
      <c r="AL840" s="445"/>
      <c r="AM840" s="446"/>
      <c r="AN840" s="444"/>
      <c r="AO840" s="445"/>
      <c r="AP840" s="446"/>
      <c r="AQ840" s="444"/>
      <c r="AR840" s="445"/>
      <c r="AS840" s="447" t="str">
        <f t="shared" ref="AS840:AU840" si="4180">IF($C840&lt;&gt;"",O840+R840,"")</f>
        <v/>
      </c>
      <c r="AT840" s="447" t="str">
        <f t="shared" si="4180"/>
        <v/>
      </c>
      <c r="AU840" s="447" t="str">
        <f t="shared" si="4180"/>
        <v/>
      </c>
      <c r="AV840" s="448" t="str">
        <f t="shared" si="1"/>
        <v/>
      </c>
      <c r="AW840" s="447" t="str">
        <f t="shared" ref="AW840:AY840" si="4181">IF($C840&lt;&gt;"",U840+X840,"")</f>
        <v/>
      </c>
      <c r="AX840" s="447" t="str">
        <f t="shared" si="4181"/>
        <v/>
      </c>
      <c r="AY840" s="447" t="str">
        <f t="shared" si="4181"/>
        <v/>
      </c>
      <c r="AZ840" s="448" t="str">
        <f t="shared" si="3"/>
        <v/>
      </c>
      <c r="BA840" s="447" t="str">
        <f t="shared" ref="BA840:BC840" si="4182">IF($C840&lt;&gt;"",AA840+AD840,"")</f>
        <v/>
      </c>
      <c r="BB840" s="447" t="str">
        <f t="shared" si="4182"/>
        <v/>
      </c>
      <c r="BC840" s="447" t="str">
        <f t="shared" si="4182"/>
        <v/>
      </c>
      <c r="BD840" s="448" t="str">
        <f t="shared" si="5"/>
        <v/>
      </c>
      <c r="BE840" s="447" t="str">
        <f t="shared" ref="BE840:BG840" si="4183">IF($C840&lt;&gt;"",AG840+AJ840,"")</f>
        <v/>
      </c>
      <c r="BF840" s="447" t="str">
        <f t="shared" si="4183"/>
        <v/>
      </c>
      <c r="BG840" s="447" t="str">
        <f t="shared" si="4183"/>
        <v/>
      </c>
      <c r="BH840" s="428" t="str">
        <f t="shared" si="7"/>
        <v/>
      </c>
      <c r="BI840" s="447" t="str">
        <f t="shared" ref="BI840:BK840" si="4184">IF($C840&lt;&gt;"",AJ840+AM840,"")</f>
        <v/>
      </c>
      <c r="BJ840" s="447" t="str">
        <f t="shared" si="4184"/>
        <v/>
      </c>
      <c r="BK840" s="447" t="str">
        <f t="shared" si="4184"/>
        <v/>
      </c>
      <c r="BL840" s="428" t="str">
        <f t="shared" si="9"/>
        <v/>
      </c>
    </row>
    <row r="841" spans="1:64" ht="24.75" customHeight="1">
      <c r="A841" s="449"/>
      <c r="B841" s="431"/>
      <c r="C841" s="432"/>
      <c r="D841" s="433"/>
      <c r="E841" s="434"/>
      <c r="F841" s="435"/>
      <c r="G841" s="436"/>
      <c r="H841" s="437"/>
      <c r="I841" s="437"/>
      <c r="J841" s="437"/>
      <c r="K841" s="435"/>
      <c r="L841" s="450"/>
      <c r="M841" s="439"/>
      <c r="N841" s="440"/>
      <c r="O841" s="441"/>
      <c r="P841" s="442"/>
      <c r="Q841" s="443"/>
      <c r="R841" s="441"/>
      <c r="S841" s="442"/>
      <c r="T841" s="443"/>
      <c r="U841" s="444"/>
      <c r="V841" s="444"/>
      <c r="W841" s="445"/>
      <c r="X841" s="446"/>
      <c r="Y841" s="444"/>
      <c r="Z841" s="445"/>
      <c r="AA841" s="446"/>
      <c r="AB841" s="444"/>
      <c r="AC841" s="445"/>
      <c r="AD841" s="446"/>
      <c r="AE841" s="444"/>
      <c r="AF841" s="445"/>
      <c r="AG841" s="446"/>
      <c r="AH841" s="444"/>
      <c r="AI841" s="445"/>
      <c r="AJ841" s="446"/>
      <c r="AK841" s="444"/>
      <c r="AL841" s="445"/>
      <c r="AM841" s="446"/>
      <c r="AN841" s="444"/>
      <c r="AO841" s="445"/>
      <c r="AP841" s="446"/>
      <c r="AQ841" s="444"/>
      <c r="AR841" s="445"/>
      <c r="AS841" s="447" t="str">
        <f t="shared" ref="AS841:AU841" si="4185">IF($C841&lt;&gt;"",O841+R841,"")</f>
        <v/>
      </c>
      <c r="AT841" s="447" t="str">
        <f t="shared" si="4185"/>
        <v/>
      </c>
      <c r="AU841" s="447" t="str">
        <f t="shared" si="4185"/>
        <v/>
      </c>
      <c r="AV841" s="448" t="str">
        <f t="shared" si="1"/>
        <v/>
      </c>
      <c r="AW841" s="447" t="str">
        <f t="shared" ref="AW841:AY841" si="4186">IF($C841&lt;&gt;"",U841+X841,"")</f>
        <v/>
      </c>
      <c r="AX841" s="447" t="str">
        <f t="shared" si="4186"/>
        <v/>
      </c>
      <c r="AY841" s="447" t="str">
        <f t="shared" si="4186"/>
        <v/>
      </c>
      <c r="AZ841" s="448" t="str">
        <f t="shared" si="3"/>
        <v/>
      </c>
      <c r="BA841" s="447" t="str">
        <f t="shared" ref="BA841:BC841" si="4187">IF($C841&lt;&gt;"",AA841+AD841,"")</f>
        <v/>
      </c>
      <c r="BB841" s="447" t="str">
        <f t="shared" si="4187"/>
        <v/>
      </c>
      <c r="BC841" s="447" t="str">
        <f t="shared" si="4187"/>
        <v/>
      </c>
      <c r="BD841" s="448" t="str">
        <f t="shared" si="5"/>
        <v/>
      </c>
      <c r="BE841" s="447" t="str">
        <f t="shared" ref="BE841:BG841" si="4188">IF($C841&lt;&gt;"",AG841+AJ841,"")</f>
        <v/>
      </c>
      <c r="BF841" s="447" t="str">
        <f t="shared" si="4188"/>
        <v/>
      </c>
      <c r="BG841" s="447" t="str">
        <f t="shared" si="4188"/>
        <v/>
      </c>
      <c r="BH841" s="428" t="str">
        <f t="shared" si="7"/>
        <v/>
      </c>
      <c r="BI841" s="447" t="str">
        <f t="shared" ref="BI841:BK841" si="4189">IF($C841&lt;&gt;"",AJ841+AM841,"")</f>
        <v/>
      </c>
      <c r="BJ841" s="447" t="str">
        <f t="shared" si="4189"/>
        <v/>
      </c>
      <c r="BK841" s="447" t="str">
        <f t="shared" si="4189"/>
        <v/>
      </c>
      <c r="BL841" s="428" t="str">
        <f t="shared" si="9"/>
        <v/>
      </c>
    </row>
    <row r="842" spans="1:64" ht="24.75" customHeight="1">
      <c r="A842" s="449"/>
      <c r="B842" s="431"/>
      <c r="C842" s="432"/>
      <c r="D842" s="433"/>
      <c r="E842" s="434"/>
      <c r="F842" s="435"/>
      <c r="G842" s="436"/>
      <c r="H842" s="437"/>
      <c r="I842" s="437"/>
      <c r="J842" s="437"/>
      <c r="K842" s="435"/>
      <c r="L842" s="450"/>
      <c r="M842" s="439"/>
      <c r="N842" s="440"/>
      <c r="O842" s="441"/>
      <c r="P842" s="442"/>
      <c r="Q842" s="443"/>
      <c r="R842" s="441"/>
      <c r="S842" s="442"/>
      <c r="T842" s="443"/>
      <c r="U842" s="444"/>
      <c r="V842" s="444"/>
      <c r="W842" s="445"/>
      <c r="X842" s="446"/>
      <c r="Y842" s="444"/>
      <c r="Z842" s="445"/>
      <c r="AA842" s="446"/>
      <c r="AB842" s="444"/>
      <c r="AC842" s="445"/>
      <c r="AD842" s="446"/>
      <c r="AE842" s="444"/>
      <c r="AF842" s="445"/>
      <c r="AG842" s="446"/>
      <c r="AH842" s="444"/>
      <c r="AI842" s="445"/>
      <c r="AJ842" s="446"/>
      <c r="AK842" s="444"/>
      <c r="AL842" s="445"/>
      <c r="AM842" s="446"/>
      <c r="AN842" s="444"/>
      <c r="AO842" s="445"/>
      <c r="AP842" s="446"/>
      <c r="AQ842" s="444"/>
      <c r="AR842" s="445"/>
      <c r="AS842" s="447" t="str">
        <f t="shared" ref="AS842:AU842" si="4190">IF($C842&lt;&gt;"",O842+R842,"")</f>
        <v/>
      </c>
      <c r="AT842" s="447" t="str">
        <f t="shared" si="4190"/>
        <v/>
      </c>
      <c r="AU842" s="447" t="str">
        <f t="shared" si="4190"/>
        <v/>
      </c>
      <c r="AV842" s="448" t="str">
        <f t="shared" si="1"/>
        <v/>
      </c>
      <c r="AW842" s="447" t="str">
        <f t="shared" ref="AW842:AY842" si="4191">IF($C842&lt;&gt;"",U842+X842,"")</f>
        <v/>
      </c>
      <c r="AX842" s="447" t="str">
        <f t="shared" si="4191"/>
        <v/>
      </c>
      <c r="AY842" s="447" t="str">
        <f t="shared" si="4191"/>
        <v/>
      </c>
      <c r="AZ842" s="448" t="str">
        <f t="shared" si="3"/>
        <v/>
      </c>
      <c r="BA842" s="447" t="str">
        <f t="shared" ref="BA842:BC842" si="4192">IF($C842&lt;&gt;"",AA842+AD842,"")</f>
        <v/>
      </c>
      <c r="BB842" s="447" t="str">
        <f t="shared" si="4192"/>
        <v/>
      </c>
      <c r="BC842" s="447" t="str">
        <f t="shared" si="4192"/>
        <v/>
      </c>
      <c r="BD842" s="448" t="str">
        <f t="shared" si="5"/>
        <v/>
      </c>
      <c r="BE842" s="447" t="str">
        <f t="shared" ref="BE842:BG842" si="4193">IF($C842&lt;&gt;"",AG842+AJ842,"")</f>
        <v/>
      </c>
      <c r="BF842" s="447" t="str">
        <f t="shared" si="4193"/>
        <v/>
      </c>
      <c r="BG842" s="447" t="str">
        <f t="shared" si="4193"/>
        <v/>
      </c>
      <c r="BH842" s="428" t="str">
        <f t="shared" si="7"/>
        <v/>
      </c>
      <c r="BI842" s="447" t="str">
        <f t="shared" ref="BI842:BK842" si="4194">IF($C842&lt;&gt;"",AJ842+AM842,"")</f>
        <v/>
      </c>
      <c r="BJ842" s="447" t="str">
        <f t="shared" si="4194"/>
        <v/>
      </c>
      <c r="BK842" s="447" t="str">
        <f t="shared" si="4194"/>
        <v/>
      </c>
      <c r="BL842" s="428" t="str">
        <f t="shared" si="9"/>
        <v/>
      </c>
    </row>
    <row r="843" spans="1:64" ht="24.75" customHeight="1">
      <c r="A843" s="449"/>
      <c r="B843" s="431"/>
      <c r="C843" s="432"/>
      <c r="D843" s="433"/>
      <c r="E843" s="434"/>
      <c r="F843" s="435"/>
      <c r="G843" s="436"/>
      <c r="H843" s="437"/>
      <c r="I843" s="437"/>
      <c r="J843" s="437"/>
      <c r="K843" s="435"/>
      <c r="L843" s="450"/>
      <c r="M843" s="439"/>
      <c r="N843" s="440"/>
      <c r="O843" s="441"/>
      <c r="P843" s="442"/>
      <c r="Q843" s="443"/>
      <c r="R843" s="441"/>
      <c r="S843" s="442"/>
      <c r="T843" s="443"/>
      <c r="U843" s="444"/>
      <c r="V843" s="444"/>
      <c r="W843" s="445"/>
      <c r="X843" s="446"/>
      <c r="Y843" s="444"/>
      <c r="Z843" s="445"/>
      <c r="AA843" s="446"/>
      <c r="AB843" s="444"/>
      <c r="AC843" s="445"/>
      <c r="AD843" s="446"/>
      <c r="AE843" s="444"/>
      <c r="AF843" s="445"/>
      <c r="AG843" s="446"/>
      <c r="AH843" s="444"/>
      <c r="AI843" s="445"/>
      <c r="AJ843" s="446"/>
      <c r="AK843" s="444"/>
      <c r="AL843" s="445"/>
      <c r="AM843" s="446"/>
      <c r="AN843" s="444"/>
      <c r="AO843" s="445"/>
      <c r="AP843" s="446"/>
      <c r="AQ843" s="444"/>
      <c r="AR843" s="445"/>
      <c r="AS843" s="447" t="str">
        <f t="shared" ref="AS843:AU843" si="4195">IF($C843&lt;&gt;"",O843+R843,"")</f>
        <v/>
      </c>
      <c r="AT843" s="447" t="str">
        <f t="shared" si="4195"/>
        <v/>
      </c>
      <c r="AU843" s="447" t="str">
        <f t="shared" si="4195"/>
        <v/>
      </c>
      <c r="AV843" s="448" t="str">
        <f t="shared" si="1"/>
        <v/>
      </c>
      <c r="AW843" s="447" t="str">
        <f t="shared" ref="AW843:AY843" si="4196">IF($C843&lt;&gt;"",U843+X843,"")</f>
        <v/>
      </c>
      <c r="AX843" s="447" t="str">
        <f t="shared" si="4196"/>
        <v/>
      </c>
      <c r="AY843" s="447" t="str">
        <f t="shared" si="4196"/>
        <v/>
      </c>
      <c r="AZ843" s="448" t="str">
        <f t="shared" si="3"/>
        <v/>
      </c>
      <c r="BA843" s="447" t="str">
        <f t="shared" ref="BA843:BC843" si="4197">IF($C843&lt;&gt;"",AA843+AD843,"")</f>
        <v/>
      </c>
      <c r="BB843" s="447" t="str">
        <f t="shared" si="4197"/>
        <v/>
      </c>
      <c r="BC843" s="447" t="str">
        <f t="shared" si="4197"/>
        <v/>
      </c>
      <c r="BD843" s="448" t="str">
        <f t="shared" si="5"/>
        <v/>
      </c>
      <c r="BE843" s="447" t="str">
        <f t="shared" ref="BE843:BG843" si="4198">IF($C843&lt;&gt;"",AG843+AJ843,"")</f>
        <v/>
      </c>
      <c r="BF843" s="447" t="str">
        <f t="shared" si="4198"/>
        <v/>
      </c>
      <c r="BG843" s="447" t="str">
        <f t="shared" si="4198"/>
        <v/>
      </c>
      <c r="BH843" s="428" t="str">
        <f t="shared" si="7"/>
        <v/>
      </c>
      <c r="BI843" s="447" t="str">
        <f t="shared" ref="BI843:BK843" si="4199">IF($C843&lt;&gt;"",AJ843+AM843,"")</f>
        <v/>
      </c>
      <c r="BJ843" s="447" t="str">
        <f t="shared" si="4199"/>
        <v/>
      </c>
      <c r="BK843" s="447" t="str">
        <f t="shared" si="4199"/>
        <v/>
      </c>
      <c r="BL843" s="428" t="str">
        <f t="shared" si="9"/>
        <v/>
      </c>
    </row>
    <row r="844" spans="1:64" ht="24.75" customHeight="1">
      <c r="A844" s="449"/>
      <c r="B844" s="431"/>
      <c r="C844" s="432"/>
      <c r="D844" s="433"/>
      <c r="E844" s="434"/>
      <c r="F844" s="435"/>
      <c r="G844" s="436"/>
      <c r="H844" s="437"/>
      <c r="I844" s="437"/>
      <c r="J844" s="437"/>
      <c r="K844" s="435"/>
      <c r="L844" s="450"/>
      <c r="M844" s="439"/>
      <c r="N844" s="440"/>
      <c r="O844" s="441"/>
      <c r="P844" s="442"/>
      <c r="Q844" s="443"/>
      <c r="R844" s="441"/>
      <c r="S844" s="442"/>
      <c r="T844" s="443"/>
      <c r="U844" s="444"/>
      <c r="V844" s="444"/>
      <c r="W844" s="445"/>
      <c r="X844" s="446"/>
      <c r="Y844" s="444"/>
      <c r="Z844" s="445"/>
      <c r="AA844" s="446"/>
      <c r="AB844" s="444"/>
      <c r="AC844" s="445"/>
      <c r="AD844" s="446"/>
      <c r="AE844" s="444"/>
      <c r="AF844" s="445"/>
      <c r="AG844" s="446"/>
      <c r="AH844" s="444"/>
      <c r="AI844" s="445"/>
      <c r="AJ844" s="446"/>
      <c r="AK844" s="444"/>
      <c r="AL844" s="445"/>
      <c r="AM844" s="446"/>
      <c r="AN844" s="444"/>
      <c r="AO844" s="445"/>
      <c r="AP844" s="446"/>
      <c r="AQ844" s="444"/>
      <c r="AR844" s="445"/>
      <c r="AS844" s="447" t="str">
        <f t="shared" ref="AS844:AU844" si="4200">IF($C844&lt;&gt;"",O844+R844,"")</f>
        <v/>
      </c>
      <c r="AT844" s="447" t="str">
        <f t="shared" si="4200"/>
        <v/>
      </c>
      <c r="AU844" s="447" t="str">
        <f t="shared" si="4200"/>
        <v/>
      </c>
      <c r="AV844" s="448" t="str">
        <f t="shared" si="1"/>
        <v/>
      </c>
      <c r="AW844" s="447" t="str">
        <f t="shared" ref="AW844:AY844" si="4201">IF($C844&lt;&gt;"",U844+X844,"")</f>
        <v/>
      </c>
      <c r="AX844" s="447" t="str">
        <f t="shared" si="4201"/>
        <v/>
      </c>
      <c r="AY844" s="447" t="str">
        <f t="shared" si="4201"/>
        <v/>
      </c>
      <c r="AZ844" s="448" t="str">
        <f t="shared" si="3"/>
        <v/>
      </c>
      <c r="BA844" s="447" t="str">
        <f t="shared" ref="BA844:BC844" si="4202">IF($C844&lt;&gt;"",AA844+AD844,"")</f>
        <v/>
      </c>
      <c r="BB844" s="447" t="str">
        <f t="shared" si="4202"/>
        <v/>
      </c>
      <c r="BC844" s="447" t="str">
        <f t="shared" si="4202"/>
        <v/>
      </c>
      <c r="BD844" s="448" t="str">
        <f t="shared" si="5"/>
        <v/>
      </c>
      <c r="BE844" s="447" t="str">
        <f t="shared" ref="BE844:BG844" si="4203">IF($C844&lt;&gt;"",AG844+AJ844,"")</f>
        <v/>
      </c>
      <c r="BF844" s="447" t="str">
        <f t="shared" si="4203"/>
        <v/>
      </c>
      <c r="BG844" s="447" t="str">
        <f t="shared" si="4203"/>
        <v/>
      </c>
      <c r="BH844" s="428" t="str">
        <f t="shared" si="7"/>
        <v/>
      </c>
      <c r="BI844" s="447" t="str">
        <f t="shared" ref="BI844:BK844" si="4204">IF($C844&lt;&gt;"",AJ844+AM844,"")</f>
        <v/>
      </c>
      <c r="BJ844" s="447" t="str">
        <f t="shared" si="4204"/>
        <v/>
      </c>
      <c r="BK844" s="447" t="str">
        <f t="shared" si="4204"/>
        <v/>
      </c>
      <c r="BL844" s="428" t="str">
        <f t="shared" si="9"/>
        <v/>
      </c>
    </row>
    <row r="845" spans="1:64" ht="24.75" customHeight="1">
      <c r="A845" s="449"/>
      <c r="B845" s="431"/>
      <c r="C845" s="432"/>
      <c r="D845" s="433"/>
      <c r="E845" s="434"/>
      <c r="F845" s="435"/>
      <c r="G845" s="436"/>
      <c r="H845" s="437"/>
      <c r="I845" s="437"/>
      <c r="J845" s="437"/>
      <c r="K845" s="435"/>
      <c r="L845" s="450"/>
      <c r="M845" s="439"/>
      <c r="N845" s="440"/>
      <c r="O845" s="441"/>
      <c r="P845" s="442"/>
      <c r="Q845" s="443"/>
      <c r="R845" s="441"/>
      <c r="S845" s="442"/>
      <c r="T845" s="443"/>
      <c r="U845" s="444"/>
      <c r="V845" s="444"/>
      <c r="W845" s="445"/>
      <c r="X845" s="446"/>
      <c r="Y845" s="444"/>
      <c r="Z845" s="445"/>
      <c r="AA845" s="446"/>
      <c r="AB845" s="444"/>
      <c r="AC845" s="445"/>
      <c r="AD845" s="446"/>
      <c r="AE845" s="444"/>
      <c r="AF845" s="445"/>
      <c r="AG845" s="446"/>
      <c r="AH845" s="444"/>
      <c r="AI845" s="445"/>
      <c r="AJ845" s="446"/>
      <c r="AK845" s="444"/>
      <c r="AL845" s="445"/>
      <c r="AM845" s="446"/>
      <c r="AN845" s="444"/>
      <c r="AO845" s="445"/>
      <c r="AP845" s="446"/>
      <c r="AQ845" s="444"/>
      <c r="AR845" s="445"/>
      <c r="AS845" s="447" t="str">
        <f t="shared" ref="AS845:AU845" si="4205">IF($C845&lt;&gt;"",O845+R845,"")</f>
        <v/>
      </c>
      <c r="AT845" s="447" t="str">
        <f t="shared" si="4205"/>
        <v/>
      </c>
      <c r="AU845" s="447" t="str">
        <f t="shared" si="4205"/>
        <v/>
      </c>
      <c r="AV845" s="448" t="str">
        <f t="shared" si="1"/>
        <v/>
      </c>
      <c r="AW845" s="447" t="str">
        <f t="shared" ref="AW845:AY845" si="4206">IF($C845&lt;&gt;"",U845+X845,"")</f>
        <v/>
      </c>
      <c r="AX845" s="447" t="str">
        <f t="shared" si="4206"/>
        <v/>
      </c>
      <c r="AY845" s="447" t="str">
        <f t="shared" si="4206"/>
        <v/>
      </c>
      <c r="AZ845" s="448" t="str">
        <f t="shared" si="3"/>
        <v/>
      </c>
      <c r="BA845" s="447" t="str">
        <f t="shared" ref="BA845:BC845" si="4207">IF($C845&lt;&gt;"",AA845+AD845,"")</f>
        <v/>
      </c>
      <c r="BB845" s="447" t="str">
        <f t="shared" si="4207"/>
        <v/>
      </c>
      <c r="BC845" s="447" t="str">
        <f t="shared" si="4207"/>
        <v/>
      </c>
      <c r="BD845" s="448" t="str">
        <f t="shared" si="5"/>
        <v/>
      </c>
      <c r="BE845" s="447" t="str">
        <f t="shared" ref="BE845:BG845" si="4208">IF($C845&lt;&gt;"",AG845+AJ845,"")</f>
        <v/>
      </c>
      <c r="BF845" s="447" t="str">
        <f t="shared" si="4208"/>
        <v/>
      </c>
      <c r="BG845" s="447" t="str">
        <f t="shared" si="4208"/>
        <v/>
      </c>
      <c r="BH845" s="428" t="str">
        <f t="shared" si="7"/>
        <v/>
      </c>
      <c r="BI845" s="447" t="str">
        <f t="shared" ref="BI845:BK845" si="4209">IF($C845&lt;&gt;"",AJ845+AM845,"")</f>
        <v/>
      </c>
      <c r="BJ845" s="447" t="str">
        <f t="shared" si="4209"/>
        <v/>
      </c>
      <c r="BK845" s="447" t="str">
        <f t="shared" si="4209"/>
        <v/>
      </c>
      <c r="BL845" s="428" t="str">
        <f t="shared" si="9"/>
        <v/>
      </c>
    </row>
    <row r="846" spans="1:64" ht="24.75" customHeight="1">
      <c r="A846" s="449"/>
      <c r="B846" s="431"/>
      <c r="C846" s="432"/>
      <c r="D846" s="433"/>
      <c r="E846" s="434"/>
      <c r="F846" s="435"/>
      <c r="G846" s="436"/>
      <c r="H846" s="437"/>
      <c r="I846" s="437"/>
      <c r="J846" s="437"/>
      <c r="K846" s="435"/>
      <c r="L846" s="450"/>
      <c r="M846" s="439"/>
      <c r="N846" s="440"/>
      <c r="O846" s="441"/>
      <c r="P846" s="442"/>
      <c r="Q846" s="443"/>
      <c r="R846" s="441"/>
      <c r="S846" s="442"/>
      <c r="T846" s="443"/>
      <c r="U846" s="444"/>
      <c r="V846" s="444"/>
      <c r="W846" s="445"/>
      <c r="X846" s="446"/>
      <c r="Y846" s="444"/>
      <c r="Z846" s="445"/>
      <c r="AA846" s="446"/>
      <c r="AB846" s="444"/>
      <c r="AC846" s="445"/>
      <c r="AD846" s="446"/>
      <c r="AE846" s="444"/>
      <c r="AF846" s="445"/>
      <c r="AG846" s="446"/>
      <c r="AH846" s="444"/>
      <c r="AI846" s="445"/>
      <c r="AJ846" s="446"/>
      <c r="AK846" s="444"/>
      <c r="AL846" s="445"/>
      <c r="AM846" s="446"/>
      <c r="AN846" s="444"/>
      <c r="AO846" s="445"/>
      <c r="AP846" s="446"/>
      <c r="AQ846" s="444"/>
      <c r="AR846" s="445"/>
      <c r="AS846" s="447" t="str">
        <f t="shared" ref="AS846:AU846" si="4210">IF($C846&lt;&gt;"",O846+R846,"")</f>
        <v/>
      </c>
      <c r="AT846" s="447" t="str">
        <f t="shared" si="4210"/>
        <v/>
      </c>
      <c r="AU846" s="447" t="str">
        <f t="shared" si="4210"/>
        <v/>
      </c>
      <c r="AV846" s="448" t="str">
        <f t="shared" si="1"/>
        <v/>
      </c>
      <c r="AW846" s="447" t="str">
        <f t="shared" ref="AW846:AY846" si="4211">IF($C846&lt;&gt;"",U846+X846,"")</f>
        <v/>
      </c>
      <c r="AX846" s="447" t="str">
        <f t="shared" si="4211"/>
        <v/>
      </c>
      <c r="AY846" s="447" t="str">
        <f t="shared" si="4211"/>
        <v/>
      </c>
      <c r="AZ846" s="448" t="str">
        <f t="shared" si="3"/>
        <v/>
      </c>
      <c r="BA846" s="447" t="str">
        <f t="shared" ref="BA846:BC846" si="4212">IF($C846&lt;&gt;"",AA846+AD846,"")</f>
        <v/>
      </c>
      <c r="BB846" s="447" t="str">
        <f t="shared" si="4212"/>
        <v/>
      </c>
      <c r="BC846" s="447" t="str">
        <f t="shared" si="4212"/>
        <v/>
      </c>
      <c r="BD846" s="448" t="str">
        <f t="shared" si="5"/>
        <v/>
      </c>
      <c r="BE846" s="447" t="str">
        <f t="shared" ref="BE846:BG846" si="4213">IF($C846&lt;&gt;"",AG846+AJ846,"")</f>
        <v/>
      </c>
      <c r="BF846" s="447" t="str">
        <f t="shared" si="4213"/>
        <v/>
      </c>
      <c r="BG846" s="447" t="str">
        <f t="shared" si="4213"/>
        <v/>
      </c>
      <c r="BH846" s="428" t="str">
        <f t="shared" si="7"/>
        <v/>
      </c>
      <c r="BI846" s="447" t="str">
        <f t="shared" ref="BI846:BK846" si="4214">IF($C846&lt;&gt;"",AJ846+AM846,"")</f>
        <v/>
      </c>
      <c r="BJ846" s="447" t="str">
        <f t="shared" si="4214"/>
        <v/>
      </c>
      <c r="BK846" s="447" t="str">
        <f t="shared" si="4214"/>
        <v/>
      </c>
      <c r="BL846" s="428" t="str">
        <f t="shared" si="9"/>
        <v/>
      </c>
    </row>
    <row r="847" spans="1:64" ht="24.75" customHeight="1">
      <c r="A847" s="449"/>
      <c r="B847" s="431"/>
      <c r="C847" s="432"/>
      <c r="D847" s="433"/>
      <c r="E847" s="434"/>
      <c r="F847" s="435"/>
      <c r="G847" s="436"/>
      <c r="H847" s="437"/>
      <c r="I847" s="437"/>
      <c r="J847" s="437"/>
      <c r="K847" s="435"/>
      <c r="L847" s="450"/>
      <c r="M847" s="439"/>
      <c r="N847" s="440"/>
      <c r="O847" s="441"/>
      <c r="P847" s="442"/>
      <c r="Q847" s="443"/>
      <c r="R847" s="441"/>
      <c r="S847" s="442"/>
      <c r="T847" s="443"/>
      <c r="U847" s="444"/>
      <c r="V847" s="444"/>
      <c r="W847" s="445"/>
      <c r="X847" s="446"/>
      <c r="Y847" s="444"/>
      <c r="Z847" s="445"/>
      <c r="AA847" s="446"/>
      <c r="AB847" s="444"/>
      <c r="AC847" s="445"/>
      <c r="AD847" s="446"/>
      <c r="AE847" s="444"/>
      <c r="AF847" s="445"/>
      <c r="AG847" s="446"/>
      <c r="AH847" s="444"/>
      <c r="AI847" s="445"/>
      <c r="AJ847" s="446"/>
      <c r="AK847" s="444"/>
      <c r="AL847" s="445"/>
      <c r="AM847" s="446"/>
      <c r="AN847" s="444"/>
      <c r="AO847" s="445"/>
      <c r="AP847" s="446"/>
      <c r="AQ847" s="444"/>
      <c r="AR847" s="445"/>
      <c r="AS847" s="447" t="str">
        <f t="shared" ref="AS847:AU847" si="4215">IF($C847&lt;&gt;"",O847+R847,"")</f>
        <v/>
      </c>
      <c r="AT847" s="447" t="str">
        <f t="shared" si="4215"/>
        <v/>
      </c>
      <c r="AU847" s="447" t="str">
        <f t="shared" si="4215"/>
        <v/>
      </c>
      <c r="AV847" s="448" t="str">
        <f t="shared" si="1"/>
        <v/>
      </c>
      <c r="AW847" s="447" t="str">
        <f t="shared" ref="AW847:AY847" si="4216">IF($C847&lt;&gt;"",U847+X847,"")</f>
        <v/>
      </c>
      <c r="AX847" s="447" t="str">
        <f t="shared" si="4216"/>
        <v/>
      </c>
      <c r="AY847" s="447" t="str">
        <f t="shared" si="4216"/>
        <v/>
      </c>
      <c r="AZ847" s="448" t="str">
        <f t="shared" si="3"/>
        <v/>
      </c>
      <c r="BA847" s="447" t="str">
        <f t="shared" ref="BA847:BC847" si="4217">IF($C847&lt;&gt;"",AA847+AD847,"")</f>
        <v/>
      </c>
      <c r="BB847" s="447" t="str">
        <f t="shared" si="4217"/>
        <v/>
      </c>
      <c r="BC847" s="447" t="str">
        <f t="shared" si="4217"/>
        <v/>
      </c>
      <c r="BD847" s="448" t="str">
        <f t="shared" si="5"/>
        <v/>
      </c>
      <c r="BE847" s="447" t="str">
        <f t="shared" ref="BE847:BG847" si="4218">IF($C847&lt;&gt;"",AG847+AJ847,"")</f>
        <v/>
      </c>
      <c r="BF847" s="447" t="str">
        <f t="shared" si="4218"/>
        <v/>
      </c>
      <c r="BG847" s="447" t="str">
        <f t="shared" si="4218"/>
        <v/>
      </c>
      <c r="BH847" s="428" t="str">
        <f t="shared" si="7"/>
        <v/>
      </c>
      <c r="BI847" s="447" t="str">
        <f t="shared" ref="BI847:BK847" si="4219">IF($C847&lt;&gt;"",AJ847+AM847,"")</f>
        <v/>
      </c>
      <c r="BJ847" s="447" t="str">
        <f t="shared" si="4219"/>
        <v/>
      </c>
      <c r="BK847" s="447" t="str">
        <f t="shared" si="4219"/>
        <v/>
      </c>
      <c r="BL847" s="428" t="str">
        <f t="shared" si="9"/>
        <v/>
      </c>
    </row>
    <row r="848" spans="1:64" ht="24.75" customHeight="1">
      <c r="A848" s="449"/>
      <c r="B848" s="431"/>
      <c r="C848" s="432"/>
      <c r="D848" s="433"/>
      <c r="E848" s="434"/>
      <c r="F848" s="435"/>
      <c r="G848" s="436"/>
      <c r="H848" s="437"/>
      <c r="I848" s="437"/>
      <c r="J848" s="437"/>
      <c r="K848" s="435"/>
      <c r="L848" s="450"/>
      <c r="M848" s="439"/>
      <c r="N848" s="440"/>
      <c r="O848" s="441"/>
      <c r="P848" s="442"/>
      <c r="Q848" s="443"/>
      <c r="R848" s="441"/>
      <c r="S848" s="442"/>
      <c r="T848" s="443"/>
      <c r="U848" s="444"/>
      <c r="V848" s="444"/>
      <c r="W848" s="445"/>
      <c r="X848" s="446"/>
      <c r="Y848" s="444"/>
      <c r="Z848" s="445"/>
      <c r="AA848" s="446"/>
      <c r="AB848" s="444"/>
      <c r="AC848" s="445"/>
      <c r="AD848" s="446"/>
      <c r="AE848" s="444"/>
      <c r="AF848" s="445"/>
      <c r="AG848" s="446"/>
      <c r="AH848" s="444"/>
      <c r="AI848" s="445"/>
      <c r="AJ848" s="446"/>
      <c r="AK848" s="444"/>
      <c r="AL848" s="445"/>
      <c r="AM848" s="446"/>
      <c r="AN848" s="444"/>
      <c r="AO848" s="445"/>
      <c r="AP848" s="446"/>
      <c r="AQ848" s="444"/>
      <c r="AR848" s="445"/>
      <c r="AS848" s="447" t="str">
        <f t="shared" ref="AS848:AU848" si="4220">IF($C848&lt;&gt;"",O848+R848,"")</f>
        <v/>
      </c>
      <c r="AT848" s="447" t="str">
        <f t="shared" si="4220"/>
        <v/>
      </c>
      <c r="AU848" s="447" t="str">
        <f t="shared" si="4220"/>
        <v/>
      </c>
      <c r="AV848" s="448" t="str">
        <f t="shared" si="1"/>
        <v/>
      </c>
      <c r="AW848" s="447" t="str">
        <f t="shared" ref="AW848:AY848" si="4221">IF($C848&lt;&gt;"",U848+X848,"")</f>
        <v/>
      </c>
      <c r="AX848" s="447" t="str">
        <f t="shared" si="4221"/>
        <v/>
      </c>
      <c r="AY848" s="447" t="str">
        <f t="shared" si="4221"/>
        <v/>
      </c>
      <c r="AZ848" s="448" t="str">
        <f t="shared" si="3"/>
        <v/>
      </c>
      <c r="BA848" s="447" t="str">
        <f t="shared" ref="BA848:BC848" si="4222">IF($C848&lt;&gt;"",AA848+AD848,"")</f>
        <v/>
      </c>
      <c r="BB848" s="447" t="str">
        <f t="shared" si="4222"/>
        <v/>
      </c>
      <c r="BC848" s="447" t="str">
        <f t="shared" si="4222"/>
        <v/>
      </c>
      <c r="BD848" s="448" t="str">
        <f t="shared" si="5"/>
        <v/>
      </c>
      <c r="BE848" s="447" t="str">
        <f t="shared" ref="BE848:BG848" si="4223">IF($C848&lt;&gt;"",AG848+AJ848,"")</f>
        <v/>
      </c>
      <c r="BF848" s="447" t="str">
        <f t="shared" si="4223"/>
        <v/>
      </c>
      <c r="BG848" s="447" t="str">
        <f t="shared" si="4223"/>
        <v/>
      </c>
      <c r="BH848" s="428" t="str">
        <f t="shared" si="7"/>
        <v/>
      </c>
      <c r="BI848" s="447" t="str">
        <f t="shared" ref="BI848:BK848" si="4224">IF($C848&lt;&gt;"",AJ848+AM848,"")</f>
        <v/>
      </c>
      <c r="BJ848" s="447" t="str">
        <f t="shared" si="4224"/>
        <v/>
      </c>
      <c r="BK848" s="447" t="str">
        <f t="shared" si="4224"/>
        <v/>
      </c>
      <c r="BL848" s="428" t="str">
        <f t="shared" si="9"/>
        <v/>
      </c>
    </row>
    <row r="849" spans="1:64" ht="24.75" customHeight="1">
      <c r="A849" s="449"/>
      <c r="B849" s="431"/>
      <c r="C849" s="432"/>
      <c r="D849" s="433"/>
      <c r="E849" s="434"/>
      <c r="F849" s="435"/>
      <c r="G849" s="436"/>
      <c r="H849" s="437"/>
      <c r="I849" s="437"/>
      <c r="J849" s="437"/>
      <c r="K849" s="435"/>
      <c r="L849" s="450"/>
      <c r="M849" s="439"/>
      <c r="N849" s="440"/>
      <c r="O849" s="441"/>
      <c r="P849" s="442"/>
      <c r="Q849" s="443"/>
      <c r="R849" s="441"/>
      <c r="S849" s="442"/>
      <c r="T849" s="443"/>
      <c r="U849" s="444"/>
      <c r="V849" s="444"/>
      <c r="W849" s="445"/>
      <c r="X849" s="446"/>
      <c r="Y849" s="444"/>
      <c r="Z849" s="445"/>
      <c r="AA849" s="446"/>
      <c r="AB849" s="444"/>
      <c r="AC849" s="445"/>
      <c r="AD849" s="446"/>
      <c r="AE849" s="444"/>
      <c r="AF849" s="445"/>
      <c r="AG849" s="446"/>
      <c r="AH849" s="444"/>
      <c r="AI849" s="445"/>
      <c r="AJ849" s="446"/>
      <c r="AK849" s="444"/>
      <c r="AL849" s="445"/>
      <c r="AM849" s="446"/>
      <c r="AN849" s="444"/>
      <c r="AO849" s="445"/>
      <c r="AP849" s="446"/>
      <c r="AQ849" s="444"/>
      <c r="AR849" s="445"/>
      <c r="AS849" s="447" t="str">
        <f t="shared" ref="AS849:AU849" si="4225">IF($C849&lt;&gt;"",O849+R849,"")</f>
        <v/>
      </c>
      <c r="AT849" s="447" t="str">
        <f t="shared" si="4225"/>
        <v/>
      </c>
      <c r="AU849" s="447" t="str">
        <f t="shared" si="4225"/>
        <v/>
      </c>
      <c r="AV849" s="448" t="str">
        <f t="shared" si="1"/>
        <v/>
      </c>
      <c r="AW849" s="447" t="str">
        <f t="shared" ref="AW849:AY849" si="4226">IF($C849&lt;&gt;"",U849+X849,"")</f>
        <v/>
      </c>
      <c r="AX849" s="447" t="str">
        <f t="shared" si="4226"/>
        <v/>
      </c>
      <c r="AY849" s="447" t="str">
        <f t="shared" si="4226"/>
        <v/>
      </c>
      <c r="AZ849" s="448" t="str">
        <f t="shared" si="3"/>
        <v/>
      </c>
      <c r="BA849" s="447" t="str">
        <f t="shared" ref="BA849:BC849" si="4227">IF($C849&lt;&gt;"",AA849+AD849,"")</f>
        <v/>
      </c>
      <c r="BB849" s="447" t="str">
        <f t="shared" si="4227"/>
        <v/>
      </c>
      <c r="BC849" s="447" t="str">
        <f t="shared" si="4227"/>
        <v/>
      </c>
      <c r="BD849" s="448" t="str">
        <f t="shared" si="5"/>
        <v/>
      </c>
      <c r="BE849" s="447" t="str">
        <f t="shared" ref="BE849:BG849" si="4228">IF($C849&lt;&gt;"",AG849+AJ849,"")</f>
        <v/>
      </c>
      <c r="BF849" s="447" t="str">
        <f t="shared" si="4228"/>
        <v/>
      </c>
      <c r="BG849" s="447" t="str">
        <f t="shared" si="4228"/>
        <v/>
      </c>
      <c r="BH849" s="428" t="str">
        <f t="shared" si="7"/>
        <v/>
      </c>
      <c r="BI849" s="447" t="str">
        <f t="shared" ref="BI849:BK849" si="4229">IF($C849&lt;&gt;"",AJ849+AM849,"")</f>
        <v/>
      </c>
      <c r="BJ849" s="447" t="str">
        <f t="shared" si="4229"/>
        <v/>
      </c>
      <c r="BK849" s="447" t="str">
        <f t="shared" si="4229"/>
        <v/>
      </c>
      <c r="BL849" s="428" t="str">
        <f t="shared" si="9"/>
        <v/>
      </c>
    </row>
    <row r="850" spans="1:64" ht="24.75" customHeight="1">
      <c r="A850" s="449"/>
      <c r="B850" s="431"/>
      <c r="C850" s="432"/>
      <c r="D850" s="433"/>
      <c r="E850" s="434"/>
      <c r="F850" s="435"/>
      <c r="G850" s="436"/>
      <c r="H850" s="437"/>
      <c r="I850" s="437"/>
      <c r="J850" s="437"/>
      <c r="K850" s="435"/>
      <c r="L850" s="450"/>
      <c r="M850" s="439"/>
      <c r="N850" s="440"/>
      <c r="O850" s="441"/>
      <c r="P850" s="442"/>
      <c r="Q850" s="443"/>
      <c r="R850" s="441"/>
      <c r="S850" s="442"/>
      <c r="T850" s="443"/>
      <c r="U850" s="444"/>
      <c r="V850" s="444"/>
      <c r="W850" s="445"/>
      <c r="X850" s="446"/>
      <c r="Y850" s="444"/>
      <c r="Z850" s="445"/>
      <c r="AA850" s="446"/>
      <c r="AB850" s="444"/>
      <c r="AC850" s="445"/>
      <c r="AD850" s="446"/>
      <c r="AE850" s="444"/>
      <c r="AF850" s="445"/>
      <c r="AG850" s="446"/>
      <c r="AH850" s="444"/>
      <c r="AI850" s="445"/>
      <c r="AJ850" s="446"/>
      <c r="AK850" s="444"/>
      <c r="AL850" s="445"/>
      <c r="AM850" s="446"/>
      <c r="AN850" s="444"/>
      <c r="AO850" s="445"/>
      <c r="AP850" s="446"/>
      <c r="AQ850" s="444"/>
      <c r="AR850" s="445"/>
      <c r="AS850" s="447" t="str">
        <f t="shared" ref="AS850:AU850" si="4230">IF($C850&lt;&gt;"",O850+R850,"")</f>
        <v/>
      </c>
      <c r="AT850" s="447" t="str">
        <f t="shared" si="4230"/>
        <v/>
      </c>
      <c r="AU850" s="447" t="str">
        <f t="shared" si="4230"/>
        <v/>
      </c>
      <c r="AV850" s="448" t="str">
        <f t="shared" si="1"/>
        <v/>
      </c>
      <c r="AW850" s="447" t="str">
        <f t="shared" ref="AW850:AY850" si="4231">IF($C850&lt;&gt;"",U850+X850,"")</f>
        <v/>
      </c>
      <c r="AX850" s="447" t="str">
        <f t="shared" si="4231"/>
        <v/>
      </c>
      <c r="AY850" s="447" t="str">
        <f t="shared" si="4231"/>
        <v/>
      </c>
      <c r="AZ850" s="448" t="str">
        <f t="shared" si="3"/>
        <v/>
      </c>
      <c r="BA850" s="447" t="str">
        <f t="shared" ref="BA850:BC850" si="4232">IF($C850&lt;&gt;"",AA850+AD850,"")</f>
        <v/>
      </c>
      <c r="BB850" s="447" t="str">
        <f t="shared" si="4232"/>
        <v/>
      </c>
      <c r="BC850" s="447" t="str">
        <f t="shared" si="4232"/>
        <v/>
      </c>
      <c r="BD850" s="448" t="str">
        <f t="shared" si="5"/>
        <v/>
      </c>
      <c r="BE850" s="447" t="str">
        <f t="shared" ref="BE850:BG850" si="4233">IF($C850&lt;&gt;"",AG850+AJ850,"")</f>
        <v/>
      </c>
      <c r="BF850" s="447" t="str">
        <f t="shared" si="4233"/>
        <v/>
      </c>
      <c r="BG850" s="447" t="str">
        <f t="shared" si="4233"/>
        <v/>
      </c>
      <c r="BH850" s="428" t="str">
        <f t="shared" si="7"/>
        <v/>
      </c>
      <c r="BI850" s="447" t="str">
        <f t="shared" ref="BI850:BK850" si="4234">IF($C850&lt;&gt;"",AJ850+AM850,"")</f>
        <v/>
      </c>
      <c r="BJ850" s="447" t="str">
        <f t="shared" si="4234"/>
        <v/>
      </c>
      <c r="BK850" s="447" t="str">
        <f t="shared" si="4234"/>
        <v/>
      </c>
      <c r="BL850" s="428" t="str">
        <f t="shared" si="9"/>
        <v/>
      </c>
    </row>
    <row r="851" spans="1:64" ht="24.75" customHeight="1">
      <c r="A851" s="449"/>
      <c r="B851" s="431"/>
      <c r="C851" s="432"/>
      <c r="D851" s="433"/>
      <c r="E851" s="434"/>
      <c r="F851" s="435"/>
      <c r="G851" s="436"/>
      <c r="H851" s="437"/>
      <c r="I851" s="437"/>
      <c r="J851" s="437"/>
      <c r="K851" s="435"/>
      <c r="L851" s="450"/>
      <c r="M851" s="439"/>
      <c r="N851" s="440"/>
      <c r="O851" s="441"/>
      <c r="P851" s="442"/>
      <c r="Q851" s="443"/>
      <c r="R851" s="441"/>
      <c r="S851" s="442"/>
      <c r="T851" s="443"/>
      <c r="U851" s="444"/>
      <c r="V851" s="444"/>
      <c r="W851" s="445"/>
      <c r="X851" s="446"/>
      <c r="Y851" s="444"/>
      <c r="Z851" s="445"/>
      <c r="AA851" s="446"/>
      <c r="AB851" s="444"/>
      <c r="AC851" s="445"/>
      <c r="AD851" s="446"/>
      <c r="AE851" s="444"/>
      <c r="AF851" s="445"/>
      <c r="AG851" s="446"/>
      <c r="AH851" s="444"/>
      <c r="AI851" s="445"/>
      <c r="AJ851" s="446"/>
      <c r="AK851" s="444"/>
      <c r="AL851" s="445"/>
      <c r="AM851" s="446"/>
      <c r="AN851" s="444"/>
      <c r="AO851" s="445"/>
      <c r="AP851" s="446"/>
      <c r="AQ851" s="444"/>
      <c r="AR851" s="445"/>
      <c r="AS851" s="447" t="str">
        <f t="shared" ref="AS851:AU851" si="4235">IF($C851&lt;&gt;"",O851+R851,"")</f>
        <v/>
      </c>
      <c r="AT851" s="447" t="str">
        <f t="shared" si="4235"/>
        <v/>
      </c>
      <c r="AU851" s="447" t="str">
        <f t="shared" si="4235"/>
        <v/>
      </c>
      <c r="AV851" s="448" t="str">
        <f t="shared" si="1"/>
        <v/>
      </c>
      <c r="AW851" s="447" t="str">
        <f t="shared" ref="AW851:AY851" si="4236">IF($C851&lt;&gt;"",U851+X851,"")</f>
        <v/>
      </c>
      <c r="AX851" s="447" t="str">
        <f t="shared" si="4236"/>
        <v/>
      </c>
      <c r="AY851" s="447" t="str">
        <f t="shared" si="4236"/>
        <v/>
      </c>
      <c r="AZ851" s="448" t="str">
        <f t="shared" si="3"/>
        <v/>
      </c>
      <c r="BA851" s="447" t="str">
        <f t="shared" ref="BA851:BC851" si="4237">IF($C851&lt;&gt;"",AA851+AD851,"")</f>
        <v/>
      </c>
      <c r="BB851" s="447" t="str">
        <f t="shared" si="4237"/>
        <v/>
      </c>
      <c r="BC851" s="447" t="str">
        <f t="shared" si="4237"/>
        <v/>
      </c>
      <c r="BD851" s="448" t="str">
        <f t="shared" si="5"/>
        <v/>
      </c>
      <c r="BE851" s="447" t="str">
        <f t="shared" ref="BE851:BG851" si="4238">IF($C851&lt;&gt;"",AG851+AJ851,"")</f>
        <v/>
      </c>
      <c r="BF851" s="447" t="str">
        <f t="shared" si="4238"/>
        <v/>
      </c>
      <c r="BG851" s="447" t="str">
        <f t="shared" si="4238"/>
        <v/>
      </c>
      <c r="BH851" s="428" t="str">
        <f t="shared" si="7"/>
        <v/>
      </c>
      <c r="BI851" s="447" t="str">
        <f t="shared" ref="BI851:BK851" si="4239">IF($C851&lt;&gt;"",AJ851+AM851,"")</f>
        <v/>
      </c>
      <c r="BJ851" s="447" t="str">
        <f t="shared" si="4239"/>
        <v/>
      </c>
      <c r="BK851" s="447" t="str">
        <f t="shared" si="4239"/>
        <v/>
      </c>
      <c r="BL851" s="428" t="str">
        <f t="shared" si="9"/>
        <v/>
      </c>
    </row>
    <row r="852" spans="1:64" ht="24.75" customHeight="1">
      <c r="A852" s="449"/>
      <c r="B852" s="431"/>
      <c r="C852" s="432"/>
      <c r="D852" s="433"/>
      <c r="E852" s="434"/>
      <c r="F852" s="435"/>
      <c r="G852" s="436"/>
      <c r="H852" s="437"/>
      <c r="I852" s="437"/>
      <c r="J852" s="437"/>
      <c r="K852" s="435"/>
      <c r="L852" s="450"/>
      <c r="M852" s="439"/>
      <c r="N852" s="440"/>
      <c r="O852" s="441"/>
      <c r="P852" s="442"/>
      <c r="Q852" s="443"/>
      <c r="R852" s="441"/>
      <c r="S852" s="442"/>
      <c r="T852" s="443"/>
      <c r="U852" s="444"/>
      <c r="V852" s="444"/>
      <c r="W852" s="445"/>
      <c r="X852" s="446"/>
      <c r="Y852" s="444"/>
      <c r="Z852" s="445"/>
      <c r="AA852" s="446"/>
      <c r="AB852" s="444"/>
      <c r="AC852" s="445"/>
      <c r="AD852" s="446"/>
      <c r="AE852" s="444"/>
      <c r="AF852" s="445"/>
      <c r="AG852" s="446"/>
      <c r="AH852" s="444"/>
      <c r="AI852" s="445"/>
      <c r="AJ852" s="446"/>
      <c r="AK852" s="444"/>
      <c r="AL852" s="445"/>
      <c r="AM852" s="446"/>
      <c r="AN852" s="444"/>
      <c r="AO852" s="445"/>
      <c r="AP852" s="446"/>
      <c r="AQ852" s="444"/>
      <c r="AR852" s="445"/>
      <c r="AS852" s="447" t="str">
        <f t="shared" ref="AS852:AU852" si="4240">IF($C852&lt;&gt;"",O852+R852,"")</f>
        <v/>
      </c>
      <c r="AT852" s="447" t="str">
        <f t="shared" si="4240"/>
        <v/>
      </c>
      <c r="AU852" s="447" t="str">
        <f t="shared" si="4240"/>
        <v/>
      </c>
      <c r="AV852" s="448" t="str">
        <f t="shared" si="1"/>
        <v/>
      </c>
      <c r="AW852" s="447" t="str">
        <f t="shared" ref="AW852:AY852" si="4241">IF($C852&lt;&gt;"",U852+X852,"")</f>
        <v/>
      </c>
      <c r="AX852" s="447" t="str">
        <f t="shared" si="4241"/>
        <v/>
      </c>
      <c r="AY852" s="447" t="str">
        <f t="shared" si="4241"/>
        <v/>
      </c>
      <c r="AZ852" s="448" t="str">
        <f t="shared" si="3"/>
        <v/>
      </c>
      <c r="BA852" s="447" t="str">
        <f t="shared" ref="BA852:BC852" si="4242">IF($C852&lt;&gt;"",AA852+AD852,"")</f>
        <v/>
      </c>
      <c r="BB852" s="447" t="str">
        <f t="shared" si="4242"/>
        <v/>
      </c>
      <c r="BC852" s="447" t="str">
        <f t="shared" si="4242"/>
        <v/>
      </c>
      <c r="BD852" s="448" t="str">
        <f t="shared" si="5"/>
        <v/>
      </c>
      <c r="BE852" s="447" t="str">
        <f t="shared" ref="BE852:BG852" si="4243">IF($C852&lt;&gt;"",AG852+AJ852,"")</f>
        <v/>
      </c>
      <c r="BF852" s="447" t="str">
        <f t="shared" si="4243"/>
        <v/>
      </c>
      <c r="BG852" s="447" t="str">
        <f t="shared" si="4243"/>
        <v/>
      </c>
      <c r="BH852" s="428" t="str">
        <f t="shared" si="7"/>
        <v/>
      </c>
      <c r="BI852" s="447" t="str">
        <f t="shared" ref="BI852:BK852" si="4244">IF($C852&lt;&gt;"",AJ852+AM852,"")</f>
        <v/>
      </c>
      <c r="BJ852" s="447" t="str">
        <f t="shared" si="4244"/>
        <v/>
      </c>
      <c r="BK852" s="447" t="str">
        <f t="shared" si="4244"/>
        <v/>
      </c>
      <c r="BL852" s="428" t="str">
        <f t="shared" si="9"/>
        <v/>
      </c>
    </row>
    <row r="853" spans="1:64" ht="24.75" customHeight="1">
      <c r="A853" s="449"/>
      <c r="B853" s="431"/>
      <c r="C853" s="432"/>
      <c r="D853" s="433"/>
      <c r="E853" s="434"/>
      <c r="F853" s="435"/>
      <c r="G853" s="436"/>
      <c r="H853" s="437"/>
      <c r="I853" s="437"/>
      <c r="J853" s="437"/>
      <c r="K853" s="435"/>
      <c r="L853" s="450"/>
      <c r="M853" s="439"/>
      <c r="N853" s="440"/>
      <c r="O853" s="441"/>
      <c r="P853" s="442"/>
      <c r="Q853" s="443"/>
      <c r="R853" s="441"/>
      <c r="S853" s="442"/>
      <c r="T853" s="443"/>
      <c r="U853" s="444"/>
      <c r="V853" s="444"/>
      <c r="W853" s="445"/>
      <c r="X853" s="446"/>
      <c r="Y853" s="444"/>
      <c r="Z853" s="445"/>
      <c r="AA853" s="446"/>
      <c r="AB853" s="444"/>
      <c r="AC853" s="445"/>
      <c r="AD853" s="446"/>
      <c r="AE853" s="444"/>
      <c r="AF853" s="445"/>
      <c r="AG853" s="446"/>
      <c r="AH853" s="444"/>
      <c r="AI853" s="445"/>
      <c r="AJ853" s="446"/>
      <c r="AK853" s="444"/>
      <c r="AL853" s="445"/>
      <c r="AM853" s="446"/>
      <c r="AN853" s="444"/>
      <c r="AO853" s="445"/>
      <c r="AP853" s="446"/>
      <c r="AQ853" s="444"/>
      <c r="AR853" s="445"/>
      <c r="AS853" s="447" t="str">
        <f t="shared" ref="AS853:AU853" si="4245">IF($C853&lt;&gt;"",O853+R853,"")</f>
        <v/>
      </c>
      <c r="AT853" s="447" t="str">
        <f t="shared" si="4245"/>
        <v/>
      </c>
      <c r="AU853" s="447" t="str">
        <f t="shared" si="4245"/>
        <v/>
      </c>
      <c r="AV853" s="448" t="str">
        <f t="shared" si="1"/>
        <v/>
      </c>
      <c r="AW853" s="447" t="str">
        <f t="shared" ref="AW853:AY853" si="4246">IF($C853&lt;&gt;"",U853+X853,"")</f>
        <v/>
      </c>
      <c r="AX853" s="447" t="str">
        <f t="shared" si="4246"/>
        <v/>
      </c>
      <c r="AY853" s="447" t="str">
        <f t="shared" si="4246"/>
        <v/>
      </c>
      <c r="AZ853" s="448" t="str">
        <f t="shared" si="3"/>
        <v/>
      </c>
      <c r="BA853" s="447" t="str">
        <f t="shared" ref="BA853:BC853" si="4247">IF($C853&lt;&gt;"",AA853+AD853,"")</f>
        <v/>
      </c>
      <c r="BB853" s="447" t="str">
        <f t="shared" si="4247"/>
        <v/>
      </c>
      <c r="BC853" s="447" t="str">
        <f t="shared" si="4247"/>
        <v/>
      </c>
      <c r="BD853" s="448" t="str">
        <f t="shared" si="5"/>
        <v/>
      </c>
      <c r="BE853" s="447" t="str">
        <f t="shared" ref="BE853:BG853" si="4248">IF($C853&lt;&gt;"",AG853+AJ853,"")</f>
        <v/>
      </c>
      <c r="BF853" s="447" t="str">
        <f t="shared" si="4248"/>
        <v/>
      </c>
      <c r="BG853" s="447" t="str">
        <f t="shared" si="4248"/>
        <v/>
      </c>
      <c r="BH853" s="428" t="str">
        <f t="shared" si="7"/>
        <v/>
      </c>
      <c r="BI853" s="447" t="str">
        <f t="shared" ref="BI853:BK853" si="4249">IF($C853&lt;&gt;"",AJ853+AM853,"")</f>
        <v/>
      </c>
      <c r="BJ853" s="447" t="str">
        <f t="shared" si="4249"/>
        <v/>
      </c>
      <c r="BK853" s="447" t="str">
        <f t="shared" si="4249"/>
        <v/>
      </c>
      <c r="BL853" s="428" t="str">
        <f t="shared" si="9"/>
        <v/>
      </c>
    </row>
    <row r="854" spans="1:64" ht="24.75" customHeight="1">
      <c r="A854" s="449"/>
      <c r="B854" s="431"/>
      <c r="C854" s="432"/>
      <c r="D854" s="433"/>
      <c r="E854" s="434"/>
      <c r="F854" s="435"/>
      <c r="G854" s="436"/>
      <c r="H854" s="437"/>
      <c r="I854" s="437"/>
      <c r="J854" s="437"/>
      <c r="K854" s="435"/>
      <c r="L854" s="450"/>
      <c r="M854" s="439"/>
      <c r="N854" s="440"/>
      <c r="O854" s="441"/>
      <c r="P854" s="442"/>
      <c r="Q854" s="443"/>
      <c r="R854" s="441"/>
      <c r="S854" s="442"/>
      <c r="T854" s="443"/>
      <c r="U854" s="444"/>
      <c r="V854" s="444"/>
      <c r="W854" s="445"/>
      <c r="X854" s="446"/>
      <c r="Y854" s="444"/>
      <c r="Z854" s="445"/>
      <c r="AA854" s="446"/>
      <c r="AB854" s="444"/>
      <c r="AC854" s="445"/>
      <c r="AD854" s="446"/>
      <c r="AE854" s="444"/>
      <c r="AF854" s="445"/>
      <c r="AG854" s="446"/>
      <c r="AH854" s="444"/>
      <c r="AI854" s="445"/>
      <c r="AJ854" s="446"/>
      <c r="AK854" s="444"/>
      <c r="AL854" s="445"/>
      <c r="AM854" s="446"/>
      <c r="AN854" s="444"/>
      <c r="AO854" s="445"/>
      <c r="AP854" s="446"/>
      <c r="AQ854" s="444"/>
      <c r="AR854" s="445"/>
      <c r="AS854" s="447" t="str">
        <f t="shared" ref="AS854:AU854" si="4250">IF($C854&lt;&gt;"",O854+R854,"")</f>
        <v/>
      </c>
      <c r="AT854" s="447" t="str">
        <f t="shared" si="4250"/>
        <v/>
      </c>
      <c r="AU854" s="447" t="str">
        <f t="shared" si="4250"/>
        <v/>
      </c>
      <c r="AV854" s="448" t="str">
        <f t="shared" si="1"/>
        <v/>
      </c>
      <c r="AW854" s="447" t="str">
        <f t="shared" ref="AW854:AY854" si="4251">IF($C854&lt;&gt;"",U854+X854,"")</f>
        <v/>
      </c>
      <c r="AX854" s="447" t="str">
        <f t="shared" si="4251"/>
        <v/>
      </c>
      <c r="AY854" s="447" t="str">
        <f t="shared" si="4251"/>
        <v/>
      </c>
      <c r="AZ854" s="448" t="str">
        <f t="shared" si="3"/>
        <v/>
      </c>
      <c r="BA854" s="447" t="str">
        <f t="shared" ref="BA854:BC854" si="4252">IF($C854&lt;&gt;"",AA854+AD854,"")</f>
        <v/>
      </c>
      <c r="BB854" s="447" t="str">
        <f t="shared" si="4252"/>
        <v/>
      </c>
      <c r="BC854" s="447" t="str">
        <f t="shared" si="4252"/>
        <v/>
      </c>
      <c r="BD854" s="448" t="str">
        <f t="shared" si="5"/>
        <v/>
      </c>
      <c r="BE854" s="447" t="str">
        <f t="shared" ref="BE854:BG854" si="4253">IF($C854&lt;&gt;"",AG854+AJ854,"")</f>
        <v/>
      </c>
      <c r="BF854" s="447" t="str">
        <f t="shared" si="4253"/>
        <v/>
      </c>
      <c r="BG854" s="447" t="str">
        <f t="shared" si="4253"/>
        <v/>
      </c>
      <c r="BH854" s="428" t="str">
        <f t="shared" si="7"/>
        <v/>
      </c>
      <c r="BI854" s="447" t="str">
        <f t="shared" ref="BI854:BK854" si="4254">IF($C854&lt;&gt;"",AJ854+AM854,"")</f>
        <v/>
      </c>
      <c r="BJ854" s="447" t="str">
        <f t="shared" si="4254"/>
        <v/>
      </c>
      <c r="BK854" s="447" t="str">
        <f t="shared" si="4254"/>
        <v/>
      </c>
      <c r="BL854" s="428" t="str">
        <f t="shared" si="9"/>
        <v/>
      </c>
    </row>
    <row r="855" spans="1:64" ht="24.75" customHeight="1">
      <c r="A855" s="449"/>
      <c r="B855" s="431"/>
      <c r="C855" s="432"/>
      <c r="D855" s="433"/>
      <c r="E855" s="434"/>
      <c r="F855" s="435"/>
      <c r="G855" s="436"/>
      <c r="H855" s="437"/>
      <c r="I855" s="437"/>
      <c r="J855" s="437"/>
      <c r="K855" s="435"/>
      <c r="L855" s="450"/>
      <c r="M855" s="439"/>
      <c r="N855" s="440"/>
      <c r="O855" s="441"/>
      <c r="P855" s="442"/>
      <c r="Q855" s="443"/>
      <c r="R855" s="441"/>
      <c r="S855" s="442"/>
      <c r="T855" s="443"/>
      <c r="U855" s="444"/>
      <c r="V855" s="444"/>
      <c r="W855" s="445"/>
      <c r="X855" s="446"/>
      <c r="Y855" s="444"/>
      <c r="Z855" s="445"/>
      <c r="AA855" s="446"/>
      <c r="AB855" s="444"/>
      <c r="AC855" s="445"/>
      <c r="AD855" s="446"/>
      <c r="AE855" s="444"/>
      <c r="AF855" s="445"/>
      <c r="AG855" s="446"/>
      <c r="AH855" s="444"/>
      <c r="AI855" s="445"/>
      <c r="AJ855" s="446"/>
      <c r="AK855" s="444"/>
      <c r="AL855" s="445"/>
      <c r="AM855" s="446"/>
      <c r="AN855" s="444"/>
      <c r="AO855" s="445"/>
      <c r="AP855" s="446"/>
      <c r="AQ855" s="444"/>
      <c r="AR855" s="445"/>
      <c r="AS855" s="447" t="str">
        <f t="shared" ref="AS855:AU855" si="4255">IF($C855&lt;&gt;"",O855+R855,"")</f>
        <v/>
      </c>
      <c r="AT855" s="447" t="str">
        <f t="shared" si="4255"/>
        <v/>
      </c>
      <c r="AU855" s="447" t="str">
        <f t="shared" si="4255"/>
        <v/>
      </c>
      <c r="AV855" s="448" t="str">
        <f t="shared" si="1"/>
        <v/>
      </c>
      <c r="AW855" s="447" t="str">
        <f t="shared" ref="AW855:AY855" si="4256">IF($C855&lt;&gt;"",U855+X855,"")</f>
        <v/>
      </c>
      <c r="AX855" s="447" t="str">
        <f t="shared" si="4256"/>
        <v/>
      </c>
      <c r="AY855" s="447" t="str">
        <f t="shared" si="4256"/>
        <v/>
      </c>
      <c r="AZ855" s="448" t="str">
        <f t="shared" si="3"/>
        <v/>
      </c>
      <c r="BA855" s="447" t="str">
        <f t="shared" ref="BA855:BC855" si="4257">IF($C855&lt;&gt;"",AA855+AD855,"")</f>
        <v/>
      </c>
      <c r="BB855" s="447" t="str">
        <f t="shared" si="4257"/>
        <v/>
      </c>
      <c r="BC855" s="447" t="str">
        <f t="shared" si="4257"/>
        <v/>
      </c>
      <c r="BD855" s="448" t="str">
        <f t="shared" si="5"/>
        <v/>
      </c>
      <c r="BE855" s="447" t="str">
        <f t="shared" ref="BE855:BG855" si="4258">IF($C855&lt;&gt;"",AG855+AJ855,"")</f>
        <v/>
      </c>
      <c r="BF855" s="447" t="str">
        <f t="shared" si="4258"/>
        <v/>
      </c>
      <c r="BG855" s="447" t="str">
        <f t="shared" si="4258"/>
        <v/>
      </c>
      <c r="BH855" s="428" t="str">
        <f t="shared" si="7"/>
        <v/>
      </c>
      <c r="BI855" s="447" t="str">
        <f t="shared" ref="BI855:BK855" si="4259">IF($C855&lt;&gt;"",AJ855+AM855,"")</f>
        <v/>
      </c>
      <c r="BJ855" s="447" t="str">
        <f t="shared" si="4259"/>
        <v/>
      </c>
      <c r="BK855" s="447" t="str">
        <f t="shared" si="4259"/>
        <v/>
      </c>
      <c r="BL855" s="428" t="str">
        <f t="shared" si="9"/>
        <v/>
      </c>
    </row>
    <row r="856" spans="1:64" ht="24.75" customHeight="1">
      <c r="A856" s="449"/>
      <c r="B856" s="431"/>
      <c r="C856" s="432"/>
      <c r="D856" s="433"/>
      <c r="E856" s="434"/>
      <c r="F856" s="435"/>
      <c r="G856" s="436"/>
      <c r="H856" s="437"/>
      <c r="I856" s="437"/>
      <c r="J856" s="437"/>
      <c r="K856" s="435"/>
      <c r="L856" s="450"/>
      <c r="M856" s="439"/>
      <c r="N856" s="440"/>
      <c r="O856" s="441"/>
      <c r="P856" s="442"/>
      <c r="Q856" s="443"/>
      <c r="R856" s="441"/>
      <c r="S856" s="442"/>
      <c r="T856" s="443"/>
      <c r="U856" s="444"/>
      <c r="V856" s="444"/>
      <c r="W856" s="445"/>
      <c r="X856" s="446"/>
      <c r="Y856" s="444"/>
      <c r="Z856" s="445"/>
      <c r="AA856" s="446"/>
      <c r="AB856" s="444"/>
      <c r="AC856" s="445"/>
      <c r="AD856" s="446"/>
      <c r="AE856" s="444"/>
      <c r="AF856" s="445"/>
      <c r="AG856" s="446"/>
      <c r="AH856" s="444"/>
      <c r="AI856" s="445"/>
      <c r="AJ856" s="446"/>
      <c r="AK856" s="444"/>
      <c r="AL856" s="445"/>
      <c r="AM856" s="446"/>
      <c r="AN856" s="444"/>
      <c r="AO856" s="445"/>
      <c r="AP856" s="446"/>
      <c r="AQ856" s="444"/>
      <c r="AR856" s="445"/>
      <c r="AS856" s="447" t="str">
        <f t="shared" ref="AS856:AU856" si="4260">IF($C856&lt;&gt;"",O856+R856,"")</f>
        <v/>
      </c>
      <c r="AT856" s="447" t="str">
        <f t="shared" si="4260"/>
        <v/>
      </c>
      <c r="AU856" s="447" t="str">
        <f t="shared" si="4260"/>
        <v/>
      </c>
      <c r="AV856" s="448" t="str">
        <f t="shared" si="1"/>
        <v/>
      </c>
      <c r="AW856" s="447" t="str">
        <f t="shared" ref="AW856:AY856" si="4261">IF($C856&lt;&gt;"",U856+X856,"")</f>
        <v/>
      </c>
      <c r="AX856" s="447" t="str">
        <f t="shared" si="4261"/>
        <v/>
      </c>
      <c r="AY856" s="447" t="str">
        <f t="shared" si="4261"/>
        <v/>
      </c>
      <c r="AZ856" s="448" t="str">
        <f t="shared" si="3"/>
        <v/>
      </c>
      <c r="BA856" s="447" t="str">
        <f t="shared" ref="BA856:BC856" si="4262">IF($C856&lt;&gt;"",AA856+AD856,"")</f>
        <v/>
      </c>
      <c r="BB856" s="447" t="str">
        <f t="shared" si="4262"/>
        <v/>
      </c>
      <c r="BC856" s="447" t="str">
        <f t="shared" si="4262"/>
        <v/>
      </c>
      <c r="BD856" s="448" t="str">
        <f t="shared" si="5"/>
        <v/>
      </c>
      <c r="BE856" s="447" t="str">
        <f t="shared" ref="BE856:BG856" si="4263">IF($C856&lt;&gt;"",AG856+AJ856,"")</f>
        <v/>
      </c>
      <c r="BF856" s="447" t="str">
        <f t="shared" si="4263"/>
        <v/>
      </c>
      <c r="BG856" s="447" t="str">
        <f t="shared" si="4263"/>
        <v/>
      </c>
      <c r="BH856" s="428" t="str">
        <f t="shared" si="7"/>
        <v/>
      </c>
      <c r="BI856" s="447" t="str">
        <f t="shared" ref="BI856:BK856" si="4264">IF($C856&lt;&gt;"",AJ856+AM856,"")</f>
        <v/>
      </c>
      <c r="BJ856" s="447" t="str">
        <f t="shared" si="4264"/>
        <v/>
      </c>
      <c r="BK856" s="447" t="str">
        <f t="shared" si="4264"/>
        <v/>
      </c>
      <c r="BL856" s="428" t="str">
        <f t="shared" si="9"/>
        <v/>
      </c>
    </row>
    <row r="857" spans="1:64" ht="24.75" customHeight="1">
      <c r="A857" s="449"/>
      <c r="B857" s="431"/>
      <c r="C857" s="432"/>
      <c r="D857" s="433"/>
      <c r="E857" s="434"/>
      <c r="F857" s="435"/>
      <c r="G857" s="436"/>
      <c r="H857" s="437"/>
      <c r="I857" s="437"/>
      <c r="J857" s="437"/>
      <c r="K857" s="435"/>
      <c r="L857" s="450"/>
      <c r="M857" s="439"/>
      <c r="N857" s="440"/>
      <c r="O857" s="441"/>
      <c r="P857" s="442"/>
      <c r="Q857" s="443"/>
      <c r="R857" s="441"/>
      <c r="S857" s="442"/>
      <c r="T857" s="443"/>
      <c r="U857" s="444"/>
      <c r="V857" s="444"/>
      <c r="W857" s="445"/>
      <c r="X857" s="446"/>
      <c r="Y857" s="444"/>
      <c r="Z857" s="445"/>
      <c r="AA857" s="446"/>
      <c r="AB857" s="444"/>
      <c r="AC857" s="445"/>
      <c r="AD857" s="446"/>
      <c r="AE857" s="444"/>
      <c r="AF857" s="445"/>
      <c r="AG857" s="446"/>
      <c r="AH857" s="444"/>
      <c r="AI857" s="445"/>
      <c r="AJ857" s="446"/>
      <c r="AK857" s="444"/>
      <c r="AL857" s="445"/>
      <c r="AM857" s="446"/>
      <c r="AN857" s="444"/>
      <c r="AO857" s="445"/>
      <c r="AP857" s="446"/>
      <c r="AQ857" s="444"/>
      <c r="AR857" s="445"/>
      <c r="AS857" s="447" t="str">
        <f t="shared" ref="AS857:AU857" si="4265">IF($C857&lt;&gt;"",O857+R857,"")</f>
        <v/>
      </c>
      <c r="AT857" s="447" t="str">
        <f t="shared" si="4265"/>
        <v/>
      </c>
      <c r="AU857" s="447" t="str">
        <f t="shared" si="4265"/>
        <v/>
      </c>
      <c r="AV857" s="448" t="str">
        <f t="shared" si="1"/>
        <v/>
      </c>
      <c r="AW857" s="447" t="str">
        <f t="shared" ref="AW857:AY857" si="4266">IF($C857&lt;&gt;"",U857+X857,"")</f>
        <v/>
      </c>
      <c r="AX857" s="447" t="str">
        <f t="shared" si="4266"/>
        <v/>
      </c>
      <c r="AY857" s="447" t="str">
        <f t="shared" si="4266"/>
        <v/>
      </c>
      <c r="AZ857" s="448" t="str">
        <f t="shared" si="3"/>
        <v/>
      </c>
      <c r="BA857" s="447" t="str">
        <f t="shared" ref="BA857:BC857" si="4267">IF($C857&lt;&gt;"",AA857+AD857,"")</f>
        <v/>
      </c>
      <c r="BB857" s="447" t="str">
        <f t="shared" si="4267"/>
        <v/>
      </c>
      <c r="BC857" s="447" t="str">
        <f t="shared" si="4267"/>
        <v/>
      </c>
      <c r="BD857" s="448" t="str">
        <f t="shared" si="5"/>
        <v/>
      </c>
      <c r="BE857" s="447" t="str">
        <f t="shared" ref="BE857:BG857" si="4268">IF($C857&lt;&gt;"",AG857+AJ857,"")</f>
        <v/>
      </c>
      <c r="BF857" s="447" t="str">
        <f t="shared" si="4268"/>
        <v/>
      </c>
      <c r="BG857" s="447" t="str">
        <f t="shared" si="4268"/>
        <v/>
      </c>
      <c r="BH857" s="428" t="str">
        <f t="shared" si="7"/>
        <v/>
      </c>
      <c r="BI857" s="447" t="str">
        <f t="shared" ref="BI857:BK857" si="4269">IF($C857&lt;&gt;"",AJ857+AM857,"")</f>
        <v/>
      </c>
      <c r="BJ857" s="447" t="str">
        <f t="shared" si="4269"/>
        <v/>
      </c>
      <c r="BK857" s="447" t="str">
        <f t="shared" si="4269"/>
        <v/>
      </c>
      <c r="BL857" s="428" t="str">
        <f t="shared" si="9"/>
        <v/>
      </c>
    </row>
    <row r="858" spans="1:64" ht="24.75" customHeight="1">
      <c r="A858" s="449"/>
      <c r="B858" s="431"/>
      <c r="C858" s="432"/>
      <c r="D858" s="433"/>
      <c r="E858" s="434"/>
      <c r="F858" s="435"/>
      <c r="G858" s="436"/>
      <c r="H858" s="437"/>
      <c r="I858" s="437"/>
      <c r="J858" s="437"/>
      <c r="K858" s="435"/>
      <c r="L858" s="450"/>
      <c r="M858" s="439"/>
      <c r="N858" s="440"/>
      <c r="O858" s="441"/>
      <c r="P858" s="442"/>
      <c r="Q858" s="443"/>
      <c r="R858" s="441"/>
      <c r="S858" s="442"/>
      <c r="T858" s="443"/>
      <c r="U858" s="444"/>
      <c r="V858" s="444"/>
      <c r="W858" s="445"/>
      <c r="X858" s="446"/>
      <c r="Y858" s="444"/>
      <c r="Z858" s="445"/>
      <c r="AA858" s="446"/>
      <c r="AB858" s="444"/>
      <c r="AC858" s="445"/>
      <c r="AD858" s="446"/>
      <c r="AE858" s="444"/>
      <c r="AF858" s="445"/>
      <c r="AG858" s="446"/>
      <c r="AH858" s="444"/>
      <c r="AI858" s="445"/>
      <c r="AJ858" s="446"/>
      <c r="AK858" s="444"/>
      <c r="AL858" s="445"/>
      <c r="AM858" s="446"/>
      <c r="AN858" s="444"/>
      <c r="AO858" s="445"/>
      <c r="AP858" s="446"/>
      <c r="AQ858" s="444"/>
      <c r="AR858" s="445"/>
      <c r="AS858" s="447" t="str">
        <f t="shared" ref="AS858:AU858" si="4270">IF($C858&lt;&gt;"",O858+R858,"")</f>
        <v/>
      </c>
      <c r="AT858" s="447" t="str">
        <f t="shared" si="4270"/>
        <v/>
      </c>
      <c r="AU858" s="447" t="str">
        <f t="shared" si="4270"/>
        <v/>
      </c>
      <c r="AV858" s="448" t="str">
        <f t="shared" si="1"/>
        <v/>
      </c>
      <c r="AW858" s="447" t="str">
        <f t="shared" ref="AW858:AY858" si="4271">IF($C858&lt;&gt;"",U858+X858,"")</f>
        <v/>
      </c>
      <c r="AX858" s="447" t="str">
        <f t="shared" si="4271"/>
        <v/>
      </c>
      <c r="AY858" s="447" t="str">
        <f t="shared" si="4271"/>
        <v/>
      </c>
      <c r="AZ858" s="448" t="str">
        <f t="shared" si="3"/>
        <v/>
      </c>
      <c r="BA858" s="447" t="str">
        <f t="shared" ref="BA858:BC858" si="4272">IF($C858&lt;&gt;"",AA858+AD858,"")</f>
        <v/>
      </c>
      <c r="BB858" s="447" t="str">
        <f t="shared" si="4272"/>
        <v/>
      </c>
      <c r="BC858" s="447" t="str">
        <f t="shared" si="4272"/>
        <v/>
      </c>
      <c r="BD858" s="448" t="str">
        <f t="shared" si="5"/>
        <v/>
      </c>
      <c r="BE858" s="447" t="str">
        <f t="shared" ref="BE858:BG858" si="4273">IF($C858&lt;&gt;"",AG858+AJ858,"")</f>
        <v/>
      </c>
      <c r="BF858" s="447" t="str">
        <f t="shared" si="4273"/>
        <v/>
      </c>
      <c r="BG858" s="447" t="str">
        <f t="shared" si="4273"/>
        <v/>
      </c>
      <c r="BH858" s="428" t="str">
        <f t="shared" si="7"/>
        <v/>
      </c>
      <c r="BI858" s="447" t="str">
        <f t="shared" ref="BI858:BK858" si="4274">IF($C858&lt;&gt;"",AJ858+AM858,"")</f>
        <v/>
      </c>
      <c r="BJ858" s="447" t="str">
        <f t="shared" si="4274"/>
        <v/>
      </c>
      <c r="BK858" s="447" t="str">
        <f t="shared" si="4274"/>
        <v/>
      </c>
      <c r="BL858" s="428" t="str">
        <f t="shared" si="9"/>
        <v/>
      </c>
    </row>
    <row r="859" spans="1:64" ht="24.75" customHeight="1">
      <c r="A859" s="449"/>
      <c r="B859" s="431"/>
      <c r="C859" s="432"/>
      <c r="D859" s="433"/>
      <c r="E859" s="434"/>
      <c r="F859" s="435"/>
      <c r="G859" s="436"/>
      <c r="H859" s="437"/>
      <c r="I859" s="437"/>
      <c r="J859" s="437"/>
      <c r="K859" s="435"/>
      <c r="L859" s="450"/>
      <c r="M859" s="439"/>
      <c r="N859" s="440"/>
      <c r="O859" s="441"/>
      <c r="P859" s="442"/>
      <c r="Q859" s="443"/>
      <c r="R859" s="441"/>
      <c r="S859" s="442"/>
      <c r="T859" s="443"/>
      <c r="U859" s="444"/>
      <c r="V859" s="444"/>
      <c r="W859" s="445"/>
      <c r="X859" s="446"/>
      <c r="Y859" s="444"/>
      <c r="Z859" s="445"/>
      <c r="AA859" s="446"/>
      <c r="AB859" s="444"/>
      <c r="AC859" s="445"/>
      <c r="AD859" s="446"/>
      <c r="AE859" s="444"/>
      <c r="AF859" s="445"/>
      <c r="AG859" s="446"/>
      <c r="AH859" s="444"/>
      <c r="AI859" s="445"/>
      <c r="AJ859" s="446"/>
      <c r="AK859" s="444"/>
      <c r="AL859" s="445"/>
      <c r="AM859" s="446"/>
      <c r="AN859" s="444"/>
      <c r="AO859" s="445"/>
      <c r="AP859" s="446"/>
      <c r="AQ859" s="444"/>
      <c r="AR859" s="445"/>
      <c r="AS859" s="447" t="str">
        <f t="shared" ref="AS859:AU859" si="4275">IF($C859&lt;&gt;"",O859+R859,"")</f>
        <v/>
      </c>
      <c r="AT859" s="447" t="str">
        <f t="shared" si="4275"/>
        <v/>
      </c>
      <c r="AU859" s="447" t="str">
        <f t="shared" si="4275"/>
        <v/>
      </c>
      <c r="AV859" s="448" t="str">
        <f t="shared" si="1"/>
        <v/>
      </c>
      <c r="AW859" s="447" t="str">
        <f t="shared" ref="AW859:AY859" si="4276">IF($C859&lt;&gt;"",U859+X859,"")</f>
        <v/>
      </c>
      <c r="AX859" s="447" t="str">
        <f t="shared" si="4276"/>
        <v/>
      </c>
      <c r="AY859" s="447" t="str">
        <f t="shared" si="4276"/>
        <v/>
      </c>
      <c r="AZ859" s="448" t="str">
        <f t="shared" si="3"/>
        <v/>
      </c>
      <c r="BA859" s="447" t="str">
        <f t="shared" ref="BA859:BC859" si="4277">IF($C859&lt;&gt;"",AA859+AD859,"")</f>
        <v/>
      </c>
      <c r="BB859" s="447" t="str">
        <f t="shared" si="4277"/>
        <v/>
      </c>
      <c r="BC859" s="447" t="str">
        <f t="shared" si="4277"/>
        <v/>
      </c>
      <c r="BD859" s="448" t="str">
        <f t="shared" si="5"/>
        <v/>
      </c>
      <c r="BE859" s="447" t="str">
        <f t="shared" ref="BE859:BG859" si="4278">IF($C859&lt;&gt;"",AG859+AJ859,"")</f>
        <v/>
      </c>
      <c r="BF859" s="447" t="str">
        <f t="shared" si="4278"/>
        <v/>
      </c>
      <c r="BG859" s="447" t="str">
        <f t="shared" si="4278"/>
        <v/>
      </c>
      <c r="BH859" s="428" t="str">
        <f t="shared" si="7"/>
        <v/>
      </c>
      <c r="BI859" s="447" t="str">
        <f t="shared" ref="BI859:BK859" si="4279">IF($C859&lt;&gt;"",AJ859+AM859,"")</f>
        <v/>
      </c>
      <c r="BJ859" s="447" t="str">
        <f t="shared" si="4279"/>
        <v/>
      </c>
      <c r="BK859" s="447" t="str">
        <f t="shared" si="4279"/>
        <v/>
      </c>
      <c r="BL859" s="428" t="str">
        <f t="shared" si="9"/>
        <v/>
      </c>
    </row>
    <row r="860" spans="1:64" ht="24.75" customHeight="1">
      <c r="A860" s="449"/>
      <c r="B860" s="431"/>
      <c r="C860" s="432"/>
      <c r="D860" s="433"/>
      <c r="E860" s="434"/>
      <c r="F860" s="435"/>
      <c r="G860" s="436"/>
      <c r="H860" s="437"/>
      <c r="I860" s="437"/>
      <c r="J860" s="437"/>
      <c r="K860" s="435"/>
      <c r="L860" s="450"/>
      <c r="M860" s="439"/>
      <c r="N860" s="440"/>
      <c r="O860" s="441"/>
      <c r="P860" s="442"/>
      <c r="Q860" s="443"/>
      <c r="R860" s="441"/>
      <c r="S860" s="442"/>
      <c r="T860" s="443"/>
      <c r="U860" s="444"/>
      <c r="V860" s="444"/>
      <c r="W860" s="445"/>
      <c r="X860" s="446"/>
      <c r="Y860" s="444"/>
      <c r="Z860" s="445"/>
      <c r="AA860" s="446"/>
      <c r="AB860" s="444"/>
      <c r="AC860" s="445"/>
      <c r="AD860" s="446"/>
      <c r="AE860" s="444"/>
      <c r="AF860" s="445"/>
      <c r="AG860" s="446"/>
      <c r="AH860" s="444"/>
      <c r="AI860" s="445"/>
      <c r="AJ860" s="446"/>
      <c r="AK860" s="444"/>
      <c r="AL860" s="445"/>
      <c r="AM860" s="446"/>
      <c r="AN860" s="444"/>
      <c r="AO860" s="445"/>
      <c r="AP860" s="446"/>
      <c r="AQ860" s="444"/>
      <c r="AR860" s="445"/>
      <c r="AS860" s="447" t="str">
        <f t="shared" ref="AS860:AU860" si="4280">IF($C860&lt;&gt;"",O860+R860,"")</f>
        <v/>
      </c>
      <c r="AT860" s="447" t="str">
        <f t="shared" si="4280"/>
        <v/>
      </c>
      <c r="AU860" s="447" t="str">
        <f t="shared" si="4280"/>
        <v/>
      </c>
      <c r="AV860" s="448" t="str">
        <f t="shared" si="1"/>
        <v/>
      </c>
      <c r="AW860" s="447" t="str">
        <f t="shared" ref="AW860:AY860" si="4281">IF($C860&lt;&gt;"",U860+X860,"")</f>
        <v/>
      </c>
      <c r="AX860" s="447" t="str">
        <f t="shared" si="4281"/>
        <v/>
      </c>
      <c r="AY860" s="447" t="str">
        <f t="shared" si="4281"/>
        <v/>
      </c>
      <c r="AZ860" s="448" t="str">
        <f t="shared" si="3"/>
        <v/>
      </c>
      <c r="BA860" s="447" t="str">
        <f t="shared" ref="BA860:BC860" si="4282">IF($C860&lt;&gt;"",AA860+AD860,"")</f>
        <v/>
      </c>
      <c r="BB860" s="447" t="str">
        <f t="shared" si="4282"/>
        <v/>
      </c>
      <c r="BC860" s="447" t="str">
        <f t="shared" si="4282"/>
        <v/>
      </c>
      <c r="BD860" s="448" t="str">
        <f t="shared" si="5"/>
        <v/>
      </c>
      <c r="BE860" s="447" t="str">
        <f t="shared" ref="BE860:BG860" si="4283">IF($C860&lt;&gt;"",AG860+AJ860,"")</f>
        <v/>
      </c>
      <c r="BF860" s="447" t="str">
        <f t="shared" si="4283"/>
        <v/>
      </c>
      <c r="BG860" s="447" t="str">
        <f t="shared" si="4283"/>
        <v/>
      </c>
      <c r="BH860" s="428" t="str">
        <f t="shared" si="7"/>
        <v/>
      </c>
      <c r="BI860" s="447" t="str">
        <f t="shared" ref="BI860:BK860" si="4284">IF($C860&lt;&gt;"",AJ860+AM860,"")</f>
        <v/>
      </c>
      <c r="BJ860" s="447" t="str">
        <f t="shared" si="4284"/>
        <v/>
      </c>
      <c r="BK860" s="447" t="str">
        <f t="shared" si="4284"/>
        <v/>
      </c>
      <c r="BL860" s="428" t="str">
        <f t="shared" si="9"/>
        <v/>
      </c>
    </row>
    <row r="861" spans="1:64" ht="24.75" customHeight="1">
      <c r="A861" s="449"/>
      <c r="B861" s="431"/>
      <c r="C861" s="432"/>
      <c r="D861" s="433"/>
      <c r="E861" s="434"/>
      <c r="F861" s="435"/>
      <c r="G861" s="436"/>
      <c r="H861" s="437"/>
      <c r="I861" s="437"/>
      <c r="J861" s="437"/>
      <c r="K861" s="435"/>
      <c r="L861" s="450"/>
      <c r="M861" s="439"/>
      <c r="N861" s="440"/>
      <c r="O861" s="441"/>
      <c r="P861" s="442"/>
      <c r="Q861" s="443"/>
      <c r="R861" s="441"/>
      <c r="S861" s="442"/>
      <c r="T861" s="443"/>
      <c r="U861" s="444"/>
      <c r="V861" s="444"/>
      <c r="W861" s="445"/>
      <c r="X861" s="446"/>
      <c r="Y861" s="444"/>
      <c r="Z861" s="445"/>
      <c r="AA861" s="446"/>
      <c r="AB861" s="444"/>
      <c r="AC861" s="445"/>
      <c r="AD861" s="446"/>
      <c r="AE861" s="444"/>
      <c r="AF861" s="445"/>
      <c r="AG861" s="446"/>
      <c r="AH861" s="444"/>
      <c r="AI861" s="445"/>
      <c r="AJ861" s="446"/>
      <c r="AK861" s="444"/>
      <c r="AL861" s="445"/>
      <c r="AM861" s="446"/>
      <c r="AN861" s="444"/>
      <c r="AO861" s="445"/>
      <c r="AP861" s="446"/>
      <c r="AQ861" s="444"/>
      <c r="AR861" s="445"/>
      <c r="AS861" s="447" t="str">
        <f t="shared" ref="AS861:AU861" si="4285">IF($C861&lt;&gt;"",O861+R861,"")</f>
        <v/>
      </c>
      <c r="AT861" s="447" t="str">
        <f t="shared" si="4285"/>
        <v/>
      </c>
      <c r="AU861" s="447" t="str">
        <f t="shared" si="4285"/>
        <v/>
      </c>
      <c r="AV861" s="448" t="str">
        <f t="shared" si="1"/>
        <v/>
      </c>
      <c r="AW861" s="447" t="str">
        <f t="shared" ref="AW861:AY861" si="4286">IF($C861&lt;&gt;"",U861+X861,"")</f>
        <v/>
      </c>
      <c r="AX861" s="447" t="str">
        <f t="shared" si="4286"/>
        <v/>
      </c>
      <c r="AY861" s="447" t="str">
        <f t="shared" si="4286"/>
        <v/>
      </c>
      <c r="AZ861" s="448" t="str">
        <f t="shared" si="3"/>
        <v/>
      </c>
      <c r="BA861" s="447" t="str">
        <f t="shared" ref="BA861:BC861" si="4287">IF($C861&lt;&gt;"",AA861+AD861,"")</f>
        <v/>
      </c>
      <c r="BB861" s="447" t="str">
        <f t="shared" si="4287"/>
        <v/>
      </c>
      <c r="BC861" s="447" t="str">
        <f t="shared" si="4287"/>
        <v/>
      </c>
      <c r="BD861" s="448" t="str">
        <f t="shared" si="5"/>
        <v/>
      </c>
      <c r="BE861" s="447" t="str">
        <f t="shared" ref="BE861:BG861" si="4288">IF($C861&lt;&gt;"",AG861+AJ861,"")</f>
        <v/>
      </c>
      <c r="BF861" s="447" t="str">
        <f t="shared" si="4288"/>
        <v/>
      </c>
      <c r="BG861" s="447" t="str">
        <f t="shared" si="4288"/>
        <v/>
      </c>
      <c r="BH861" s="428" t="str">
        <f t="shared" si="7"/>
        <v/>
      </c>
      <c r="BI861" s="447" t="str">
        <f t="shared" ref="BI861:BK861" si="4289">IF($C861&lt;&gt;"",AJ861+AM861,"")</f>
        <v/>
      </c>
      <c r="BJ861" s="447" t="str">
        <f t="shared" si="4289"/>
        <v/>
      </c>
      <c r="BK861" s="447" t="str">
        <f t="shared" si="4289"/>
        <v/>
      </c>
      <c r="BL861" s="428" t="str">
        <f t="shared" si="9"/>
        <v/>
      </c>
    </row>
    <row r="862" spans="1:64" ht="24.75" customHeight="1">
      <c r="A862" s="449"/>
      <c r="B862" s="431"/>
      <c r="C862" s="432"/>
      <c r="D862" s="433"/>
      <c r="E862" s="434"/>
      <c r="F862" s="435"/>
      <c r="G862" s="436"/>
      <c r="H862" s="437"/>
      <c r="I862" s="437"/>
      <c r="J862" s="437"/>
      <c r="K862" s="435"/>
      <c r="L862" s="450"/>
      <c r="M862" s="439"/>
      <c r="N862" s="440"/>
      <c r="O862" s="441"/>
      <c r="P862" s="442"/>
      <c r="Q862" s="443"/>
      <c r="R862" s="441"/>
      <c r="S862" s="442"/>
      <c r="T862" s="443"/>
      <c r="U862" s="444"/>
      <c r="V862" s="444"/>
      <c r="W862" s="445"/>
      <c r="X862" s="446"/>
      <c r="Y862" s="444"/>
      <c r="Z862" s="445"/>
      <c r="AA862" s="446"/>
      <c r="AB862" s="444"/>
      <c r="AC862" s="445"/>
      <c r="AD862" s="446"/>
      <c r="AE862" s="444"/>
      <c r="AF862" s="445"/>
      <c r="AG862" s="446"/>
      <c r="AH862" s="444"/>
      <c r="AI862" s="445"/>
      <c r="AJ862" s="446"/>
      <c r="AK862" s="444"/>
      <c r="AL862" s="445"/>
      <c r="AM862" s="446"/>
      <c r="AN862" s="444"/>
      <c r="AO862" s="445"/>
      <c r="AP862" s="446"/>
      <c r="AQ862" s="444"/>
      <c r="AR862" s="445"/>
      <c r="AS862" s="447" t="str">
        <f t="shared" ref="AS862:AU862" si="4290">IF($C862&lt;&gt;"",O862+R862,"")</f>
        <v/>
      </c>
      <c r="AT862" s="447" t="str">
        <f t="shared" si="4290"/>
        <v/>
      </c>
      <c r="AU862" s="447" t="str">
        <f t="shared" si="4290"/>
        <v/>
      </c>
      <c r="AV862" s="448" t="str">
        <f t="shared" si="1"/>
        <v/>
      </c>
      <c r="AW862" s="447" t="str">
        <f t="shared" ref="AW862:AY862" si="4291">IF($C862&lt;&gt;"",U862+X862,"")</f>
        <v/>
      </c>
      <c r="AX862" s="447" t="str">
        <f t="shared" si="4291"/>
        <v/>
      </c>
      <c r="AY862" s="447" t="str">
        <f t="shared" si="4291"/>
        <v/>
      </c>
      <c r="AZ862" s="448" t="str">
        <f t="shared" si="3"/>
        <v/>
      </c>
      <c r="BA862" s="447" t="str">
        <f t="shared" ref="BA862:BC862" si="4292">IF($C862&lt;&gt;"",AA862+AD862,"")</f>
        <v/>
      </c>
      <c r="BB862" s="447" t="str">
        <f t="shared" si="4292"/>
        <v/>
      </c>
      <c r="BC862" s="447" t="str">
        <f t="shared" si="4292"/>
        <v/>
      </c>
      <c r="BD862" s="448" t="str">
        <f t="shared" si="5"/>
        <v/>
      </c>
      <c r="BE862" s="447" t="str">
        <f t="shared" ref="BE862:BG862" si="4293">IF($C862&lt;&gt;"",AG862+AJ862,"")</f>
        <v/>
      </c>
      <c r="BF862" s="447" t="str">
        <f t="shared" si="4293"/>
        <v/>
      </c>
      <c r="BG862" s="447" t="str">
        <f t="shared" si="4293"/>
        <v/>
      </c>
      <c r="BH862" s="428" t="str">
        <f t="shared" si="7"/>
        <v/>
      </c>
      <c r="BI862" s="447" t="str">
        <f t="shared" ref="BI862:BK862" si="4294">IF($C862&lt;&gt;"",AJ862+AM862,"")</f>
        <v/>
      </c>
      <c r="BJ862" s="447" t="str">
        <f t="shared" si="4294"/>
        <v/>
      </c>
      <c r="BK862" s="447" t="str">
        <f t="shared" si="4294"/>
        <v/>
      </c>
      <c r="BL862" s="428" t="str">
        <f t="shared" si="9"/>
        <v/>
      </c>
    </row>
    <row r="863" spans="1:64" ht="24.75" customHeight="1">
      <c r="A863" s="449"/>
      <c r="B863" s="431"/>
      <c r="C863" s="432"/>
      <c r="D863" s="433"/>
      <c r="E863" s="434"/>
      <c r="F863" s="435"/>
      <c r="G863" s="436"/>
      <c r="H863" s="437"/>
      <c r="I863" s="437"/>
      <c r="J863" s="437"/>
      <c r="K863" s="435"/>
      <c r="L863" s="450"/>
      <c r="M863" s="439"/>
      <c r="N863" s="440"/>
      <c r="O863" s="441"/>
      <c r="P863" s="442"/>
      <c r="Q863" s="443"/>
      <c r="R863" s="441"/>
      <c r="S863" s="442"/>
      <c r="T863" s="443"/>
      <c r="U863" s="444"/>
      <c r="V863" s="444"/>
      <c r="W863" s="445"/>
      <c r="X863" s="446"/>
      <c r="Y863" s="444"/>
      <c r="Z863" s="445"/>
      <c r="AA863" s="446"/>
      <c r="AB863" s="444"/>
      <c r="AC863" s="445"/>
      <c r="AD863" s="446"/>
      <c r="AE863" s="444"/>
      <c r="AF863" s="445"/>
      <c r="AG863" s="446"/>
      <c r="AH863" s="444"/>
      <c r="AI863" s="445"/>
      <c r="AJ863" s="446"/>
      <c r="AK863" s="444"/>
      <c r="AL863" s="445"/>
      <c r="AM863" s="446"/>
      <c r="AN863" s="444"/>
      <c r="AO863" s="445"/>
      <c r="AP863" s="446"/>
      <c r="AQ863" s="444"/>
      <c r="AR863" s="445"/>
      <c r="AS863" s="447" t="str">
        <f t="shared" ref="AS863:AU863" si="4295">IF($C863&lt;&gt;"",O863+R863,"")</f>
        <v/>
      </c>
      <c r="AT863" s="447" t="str">
        <f t="shared" si="4295"/>
        <v/>
      </c>
      <c r="AU863" s="447" t="str">
        <f t="shared" si="4295"/>
        <v/>
      </c>
      <c r="AV863" s="448" t="str">
        <f t="shared" si="1"/>
        <v/>
      </c>
      <c r="AW863" s="447" t="str">
        <f t="shared" ref="AW863:AY863" si="4296">IF($C863&lt;&gt;"",U863+X863,"")</f>
        <v/>
      </c>
      <c r="AX863" s="447" t="str">
        <f t="shared" si="4296"/>
        <v/>
      </c>
      <c r="AY863" s="447" t="str">
        <f t="shared" si="4296"/>
        <v/>
      </c>
      <c r="AZ863" s="448" t="str">
        <f t="shared" si="3"/>
        <v/>
      </c>
      <c r="BA863" s="447" t="str">
        <f t="shared" ref="BA863:BC863" si="4297">IF($C863&lt;&gt;"",AA863+AD863,"")</f>
        <v/>
      </c>
      <c r="BB863" s="447" t="str">
        <f t="shared" si="4297"/>
        <v/>
      </c>
      <c r="BC863" s="447" t="str">
        <f t="shared" si="4297"/>
        <v/>
      </c>
      <c r="BD863" s="448" t="str">
        <f t="shared" si="5"/>
        <v/>
      </c>
      <c r="BE863" s="447" t="str">
        <f t="shared" ref="BE863:BG863" si="4298">IF($C863&lt;&gt;"",AG863+AJ863,"")</f>
        <v/>
      </c>
      <c r="BF863" s="447" t="str">
        <f t="shared" si="4298"/>
        <v/>
      </c>
      <c r="BG863" s="447" t="str">
        <f t="shared" si="4298"/>
        <v/>
      </c>
      <c r="BH863" s="428" t="str">
        <f t="shared" si="7"/>
        <v/>
      </c>
      <c r="BI863" s="447" t="str">
        <f t="shared" ref="BI863:BK863" si="4299">IF($C863&lt;&gt;"",AJ863+AM863,"")</f>
        <v/>
      </c>
      <c r="BJ863" s="447" t="str">
        <f t="shared" si="4299"/>
        <v/>
      </c>
      <c r="BK863" s="447" t="str">
        <f t="shared" si="4299"/>
        <v/>
      </c>
      <c r="BL863" s="428" t="str">
        <f t="shared" si="9"/>
        <v/>
      </c>
    </row>
    <row r="864" spans="1:64" ht="24.75" customHeight="1">
      <c r="A864" s="449"/>
      <c r="B864" s="431"/>
      <c r="C864" s="432"/>
      <c r="D864" s="433"/>
      <c r="E864" s="434"/>
      <c r="F864" s="435"/>
      <c r="G864" s="436"/>
      <c r="H864" s="437"/>
      <c r="I864" s="437"/>
      <c r="J864" s="437"/>
      <c r="K864" s="435"/>
      <c r="L864" s="450"/>
      <c r="M864" s="439"/>
      <c r="N864" s="440"/>
      <c r="O864" s="441"/>
      <c r="P864" s="442"/>
      <c r="Q864" s="443"/>
      <c r="R864" s="441"/>
      <c r="S864" s="442"/>
      <c r="T864" s="443"/>
      <c r="U864" s="444"/>
      <c r="V864" s="444"/>
      <c r="W864" s="445"/>
      <c r="X864" s="446"/>
      <c r="Y864" s="444"/>
      <c r="Z864" s="445"/>
      <c r="AA864" s="446"/>
      <c r="AB864" s="444"/>
      <c r="AC864" s="445"/>
      <c r="AD864" s="446"/>
      <c r="AE864" s="444"/>
      <c r="AF864" s="445"/>
      <c r="AG864" s="446"/>
      <c r="AH864" s="444"/>
      <c r="AI864" s="445"/>
      <c r="AJ864" s="446"/>
      <c r="AK864" s="444"/>
      <c r="AL864" s="445"/>
      <c r="AM864" s="446"/>
      <c r="AN864" s="444"/>
      <c r="AO864" s="445"/>
      <c r="AP864" s="446"/>
      <c r="AQ864" s="444"/>
      <c r="AR864" s="445"/>
      <c r="AS864" s="447" t="str">
        <f t="shared" ref="AS864:AU864" si="4300">IF($C864&lt;&gt;"",O864+R864,"")</f>
        <v/>
      </c>
      <c r="AT864" s="447" t="str">
        <f t="shared" si="4300"/>
        <v/>
      </c>
      <c r="AU864" s="447" t="str">
        <f t="shared" si="4300"/>
        <v/>
      </c>
      <c r="AV864" s="448" t="str">
        <f t="shared" si="1"/>
        <v/>
      </c>
      <c r="AW864" s="447" t="str">
        <f t="shared" ref="AW864:AY864" si="4301">IF($C864&lt;&gt;"",U864+X864,"")</f>
        <v/>
      </c>
      <c r="AX864" s="447" t="str">
        <f t="shared" si="4301"/>
        <v/>
      </c>
      <c r="AY864" s="447" t="str">
        <f t="shared" si="4301"/>
        <v/>
      </c>
      <c r="AZ864" s="448" t="str">
        <f t="shared" si="3"/>
        <v/>
      </c>
      <c r="BA864" s="447" t="str">
        <f t="shared" ref="BA864:BC864" si="4302">IF($C864&lt;&gt;"",AA864+AD864,"")</f>
        <v/>
      </c>
      <c r="BB864" s="447" t="str">
        <f t="shared" si="4302"/>
        <v/>
      </c>
      <c r="BC864" s="447" t="str">
        <f t="shared" si="4302"/>
        <v/>
      </c>
      <c r="BD864" s="448" t="str">
        <f t="shared" si="5"/>
        <v/>
      </c>
      <c r="BE864" s="447" t="str">
        <f t="shared" ref="BE864:BG864" si="4303">IF($C864&lt;&gt;"",AG864+AJ864,"")</f>
        <v/>
      </c>
      <c r="BF864" s="447" t="str">
        <f t="shared" si="4303"/>
        <v/>
      </c>
      <c r="BG864" s="447" t="str">
        <f t="shared" si="4303"/>
        <v/>
      </c>
      <c r="BH864" s="428" t="str">
        <f t="shared" si="7"/>
        <v/>
      </c>
      <c r="BI864" s="447" t="str">
        <f t="shared" ref="BI864:BK864" si="4304">IF($C864&lt;&gt;"",AJ864+AM864,"")</f>
        <v/>
      </c>
      <c r="BJ864" s="447" t="str">
        <f t="shared" si="4304"/>
        <v/>
      </c>
      <c r="BK864" s="447" t="str">
        <f t="shared" si="4304"/>
        <v/>
      </c>
      <c r="BL864" s="428" t="str">
        <f t="shared" si="9"/>
        <v/>
      </c>
    </row>
    <row r="865" spans="1:64" ht="24.75" customHeight="1">
      <c r="A865" s="449"/>
      <c r="B865" s="431"/>
      <c r="C865" s="432"/>
      <c r="D865" s="433"/>
      <c r="E865" s="434"/>
      <c r="F865" s="435"/>
      <c r="G865" s="436"/>
      <c r="H865" s="437"/>
      <c r="I865" s="437"/>
      <c r="J865" s="437"/>
      <c r="K865" s="435"/>
      <c r="L865" s="450"/>
      <c r="M865" s="439"/>
      <c r="N865" s="440"/>
      <c r="O865" s="441"/>
      <c r="P865" s="442"/>
      <c r="Q865" s="443"/>
      <c r="R865" s="441"/>
      <c r="S865" s="442"/>
      <c r="T865" s="443"/>
      <c r="U865" s="444"/>
      <c r="V865" s="444"/>
      <c r="W865" s="445"/>
      <c r="X865" s="446"/>
      <c r="Y865" s="444"/>
      <c r="Z865" s="445"/>
      <c r="AA865" s="446"/>
      <c r="AB865" s="444"/>
      <c r="AC865" s="445"/>
      <c r="AD865" s="446"/>
      <c r="AE865" s="444"/>
      <c r="AF865" s="445"/>
      <c r="AG865" s="446"/>
      <c r="AH865" s="444"/>
      <c r="AI865" s="445"/>
      <c r="AJ865" s="446"/>
      <c r="AK865" s="444"/>
      <c r="AL865" s="445"/>
      <c r="AM865" s="446"/>
      <c r="AN865" s="444"/>
      <c r="AO865" s="445"/>
      <c r="AP865" s="446"/>
      <c r="AQ865" s="444"/>
      <c r="AR865" s="445"/>
      <c r="AS865" s="447" t="str">
        <f t="shared" ref="AS865:AU865" si="4305">IF($C865&lt;&gt;"",O865+R865,"")</f>
        <v/>
      </c>
      <c r="AT865" s="447" t="str">
        <f t="shared" si="4305"/>
        <v/>
      </c>
      <c r="AU865" s="447" t="str">
        <f t="shared" si="4305"/>
        <v/>
      </c>
      <c r="AV865" s="448" t="str">
        <f t="shared" si="1"/>
        <v/>
      </c>
      <c r="AW865" s="447" t="str">
        <f t="shared" ref="AW865:AY865" si="4306">IF($C865&lt;&gt;"",U865+X865,"")</f>
        <v/>
      </c>
      <c r="AX865" s="447" t="str">
        <f t="shared" si="4306"/>
        <v/>
      </c>
      <c r="AY865" s="447" t="str">
        <f t="shared" si="4306"/>
        <v/>
      </c>
      <c r="AZ865" s="448" t="str">
        <f t="shared" si="3"/>
        <v/>
      </c>
      <c r="BA865" s="447" t="str">
        <f t="shared" ref="BA865:BC865" si="4307">IF($C865&lt;&gt;"",AA865+AD865,"")</f>
        <v/>
      </c>
      <c r="BB865" s="447" t="str">
        <f t="shared" si="4307"/>
        <v/>
      </c>
      <c r="BC865" s="447" t="str">
        <f t="shared" si="4307"/>
        <v/>
      </c>
      <c r="BD865" s="448" t="str">
        <f t="shared" si="5"/>
        <v/>
      </c>
      <c r="BE865" s="447" t="str">
        <f t="shared" ref="BE865:BG865" si="4308">IF($C865&lt;&gt;"",AG865+AJ865,"")</f>
        <v/>
      </c>
      <c r="BF865" s="447" t="str">
        <f t="shared" si="4308"/>
        <v/>
      </c>
      <c r="BG865" s="447" t="str">
        <f t="shared" si="4308"/>
        <v/>
      </c>
      <c r="BH865" s="428" t="str">
        <f t="shared" si="7"/>
        <v/>
      </c>
      <c r="BI865" s="447" t="str">
        <f t="shared" ref="BI865:BK865" si="4309">IF($C865&lt;&gt;"",AJ865+AM865,"")</f>
        <v/>
      </c>
      <c r="BJ865" s="447" t="str">
        <f t="shared" si="4309"/>
        <v/>
      </c>
      <c r="BK865" s="447" t="str">
        <f t="shared" si="4309"/>
        <v/>
      </c>
      <c r="BL865" s="428" t="str">
        <f t="shared" si="9"/>
        <v/>
      </c>
    </row>
    <row r="866" spans="1:64" ht="24.75" customHeight="1">
      <c r="A866" s="449"/>
      <c r="B866" s="431"/>
      <c r="C866" s="432"/>
      <c r="D866" s="433"/>
      <c r="E866" s="434"/>
      <c r="F866" s="435"/>
      <c r="G866" s="436"/>
      <c r="H866" s="437"/>
      <c r="I866" s="437"/>
      <c r="J866" s="437"/>
      <c r="K866" s="435"/>
      <c r="L866" s="450"/>
      <c r="M866" s="439"/>
      <c r="N866" s="440"/>
      <c r="O866" s="441"/>
      <c r="P866" s="442"/>
      <c r="Q866" s="443"/>
      <c r="R866" s="441"/>
      <c r="S866" s="442"/>
      <c r="T866" s="443"/>
      <c r="U866" s="444"/>
      <c r="V866" s="444"/>
      <c r="W866" s="445"/>
      <c r="X866" s="446"/>
      <c r="Y866" s="444"/>
      <c r="Z866" s="445"/>
      <c r="AA866" s="446"/>
      <c r="AB866" s="444"/>
      <c r="AC866" s="445"/>
      <c r="AD866" s="446"/>
      <c r="AE866" s="444"/>
      <c r="AF866" s="445"/>
      <c r="AG866" s="446"/>
      <c r="AH866" s="444"/>
      <c r="AI866" s="445"/>
      <c r="AJ866" s="446"/>
      <c r="AK866" s="444"/>
      <c r="AL866" s="445"/>
      <c r="AM866" s="446"/>
      <c r="AN866" s="444"/>
      <c r="AO866" s="445"/>
      <c r="AP866" s="446"/>
      <c r="AQ866" s="444"/>
      <c r="AR866" s="445"/>
      <c r="AS866" s="447" t="str">
        <f t="shared" ref="AS866:AU866" si="4310">IF($C866&lt;&gt;"",O866+R866,"")</f>
        <v/>
      </c>
      <c r="AT866" s="447" t="str">
        <f t="shared" si="4310"/>
        <v/>
      </c>
      <c r="AU866" s="447" t="str">
        <f t="shared" si="4310"/>
        <v/>
      </c>
      <c r="AV866" s="448" t="str">
        <f t="shared" si="1"/>
        <v/>
      </c>
      <c r="AW866" s="447" t="str">
        <f t="shared" ref="AW866:AY866" si="4311">IF($C866&lt;&gt;"",U866+X866,"")</f>
        <v/>
      </c>
      <c r="AX866" s="447" t="str">
        <f t="shared" si="4311"/>
        <v/>
      </c>
      <c r="AY866" s="447" t="str">
        <f t="shared" si="4311"/>
        <v/>
      </c>
      <c r="AZ866" s="448" t="str">
        <f t="shared" si="3"/>
        <v/>
      </c>
      <c r="BA866" s="447" t="str">
        <f t="shared" ref="BA866:BC866" si="4312">IF($C866&lt;&gt;"",AA866+AD866,"")</f>
        <v/>
      </c>
      <c r="BB866" s="447" t="str">
        <f t="shared" si="4312"/>
        <v/>
      </c>
      <c r="BC866" s="447" t="str">
        <f t="shared" si="4312"/>
        <v/>
      </c>
      <c r="BD866" s="448" t="str">
        <f t="shared" si="5"/>
        <v/>
      </c>
      <c r="BE866" s="447" t="str">
        <f t="shared" ref="BE866:BG866" si="4313">IF($C866&lt;&gt;"",AG866+AJ866,"")</f>
        <v/>
      </c>
      <c r="BF866" s="447" t="str">
        <f t="shared" si="4313"/>
        <v/>
      </c>
      <c r="BG866" s="447" t="str">
        <f t="shared" si="4313"/>
        <v/>
      </c>
      <c r="BH866" s="428" t="str">
        <f t="shared" si="7"/>
        <v/>
      </c>
      <c r="BI866" s="447" t="str">
        <f t="shared" ref="BI866:BK866" si="4314">IF($C866&lt;&gt;"",AJ866+AM866,"")</f>
        <v/>
      </c>
      <c r="BJ866" s="447" t="str">
        <f t="shared" si="4314"/>
        <v/>
      </c>
      <c r="BK866" s="447" t="str">
        <f t="shared" si="4314"/>
        <v/>
      </c>
      <c r="BL866" s="428" t="str">
        <f t="shared" si="9"/>
        <v/>
      </c>
    </row>
    <row r="867" spans="1:64" ht="24.75" customHeight="1">
      <c r="A867" s="449"/>
      <c r="B867" s="431"/>
      <c r="C867" s="432"/>
      <c r="D867" s="433"/>
      <c r="E867" s="434"/>
      <c r="F867" s="435"/>
      <c r="G867" s="436"/>
      <c r="H867" s="437"/>
      <c r="I867" s="437"/>
      <c r="J867" s="437"/>
      <c r="K867" s="435"/>
      <c r="L867" s="450"/>
      <c r="M867" s="439"/>
      <c r="N867" s="440"/>
      <c r="O867" s="441"/>
      <c r="P867" s="442"/>
      <c r="Q867" s="443"/>
      <c r="R867" s="441"/>
      <c r="S867" s="442"/>
      <c r="T867" s="443"/>
      <c r="U867" s="444"/>
      <c r="V867" s="444"/>
      <c r="W867" s="445"/>
      <c r="X867" s="446"/>
      <c r="Y867" s="444"/>
      <c r="Z867" s="445"/>
      <c r="AA867" s="446"/>
      <c r="AB867" s="444"/>
      <c r="AC867" s="445"/>
      <c r="AD867" s="446"/>
      <c r="AE867" s="444"/>
      <c r="AF867" s="445"/>
      <c r="AG867" s="446"/>
      <c r="AH867" s="444"/>
      <c r="AI867" s="445"/>
      <c r="AJ867" s="446"/>
      <c r="AK867" s="444"/>
      <c r="AL867" s="445"/>
      <c r="AM867" s="446"/>
      <c r="AN867" s="444"/>
      <c r="AO867" s="445"/>
      <c r="AP867" s="446"/>
      <c r="AQ867" s="444"/>
      <c r="AR867" s="445"/>
      <c r="AS867" s="447" t="str">
        <f t="shared" ref="AS867:AU867" si="4315">IF($C867&lt;&gt;"",O867+R867,"")</f>
        <v/>
      </c>
      <c r="AT867" s="447" t="str">
        <f t="shared" si="4315"/>
        <v/>
      </c>
      <c r="AU867" s="447" t="str">
        <f t="shared" si="4315"/>
        <v/>
      </c>
      <c r="AV867" s="448" t="str">
        <f t="shared" si="1"/>
        <v/>
      </c>
      <c r="AW867" s="447" t="str">
        <f t="shared" ref="AW867:AY867" si="4316">IF($C867&lt;&gt;"",U867+X867,"")</f>
        <v/>
      </c>
      <c r="AX867" s="447" t="str">
        <f t="shared" si="4316"/>
        <v/>
      </c>
      <c r="AY867" s="447" t="str">
        <f t="shared" si="4316"/>
        <v/>
      </c>
      <c r="AZ867" s="448" t="str">
        <f t="shared" si="3"/>
        <v/>
      </c>
      <c r="BA867" s="447" t="str">
        <f t="shared" ref="BA867:BC867" si="4317">IF($C867&lt;&gt;"",AA867+AD867,"")</f>
        <v/>
      </c>
      <c r="BB867" s="447" t="str">
        <f t="shared" si="4317"/>
        <v/>
      </c>
      <c r="BC867" s="447" t="str">
        <f t="shared" si="4317"/>
        <v/>
      </c>
      <c r="BD867" s="448" t="str">
        <f t="shared" si="5"/>
        <v/>
      </c>
      <c r="BE867" s="447" t="str">
        <f t="shared" ref="BE867:BG867" si="4318">IF($C867&lt;&gt;"",AG867+AJ867,"")</f>
        <v/>
      </c>
      <c r="BF867" s="447" t="str">
        <f t="shared" si="4318"/>
        <v/>
      </c>
      <c r="BG867" s="447" t="str">
        <f t="shared" si="4318"/>
        <v/>
      </c>
      <c r="BH867" s="428" t="str">
        <f t="shared" si="7"/>
        <v/>
      </c>
      <c r="BI867" s="447" t="str">
        <f t="shared" ref="BI867:BK867" si="4319">IF($C867&lt;&gt;"",AJ867+AM867,"")</f>
        <v/>
      </c>
      <c r="BJ867" s="447" t="str">
        <f t="shared" si="4319"/>
        <v/>
      </c>
      <c r="BK867" s="447" t="str">
        <f t="shared" si="4319"/>
        <v/>
      </c>
      <c r="BL867" s="428" t="str">
        <f t="shared" si="9"/>
        <v/>
      </c>
    </row>
    <row r="868" spans="1:64" ht="24.75" customHeight="1">
      <c r="A868" s="449"/>
      <c r="B868" s="431"/>
      <c r="C868" s="432"/>
      <c r="D868" s="433"/>
      <c r="E868" s="434"/>
      <c r="F868" s="435"/>
      <c r="G868" s="436"/>
      <c r="H868" s="437"/>
      <c r="I868" s="437"/>
      <c r="J868" s="437"/>
      <c r="K868" s="435"/>
      <c r="L868" s="450"/>
      <c r="M868" s="439"/>
      <c r="N868" s="440"/>
      <c r="O868" s="441"/>
      <c r="P868" s="442"/>
      <c r="Q868" s="443"/>
      <c r="R868" s="441"/>
      <c r="S868" s="442"/>
      <c r="T868" s="443"/>
      <c r="U868" s="444"/>
      <c r="V868" s="444"/>
      <c r="W868" s="445"/>
      <c r="X868" s="446"/>
      <c r="Y868" s="444"/>
      <c r="Z868" s="445"/>
      <c r="AA868" s="446"/>
      <c r="AB868" s="444"/>
      <c r="AC868" s="445"/>
      <c r="AD868" s="446"/>
      <c r="AE868" s="444"/>
      <c r="AF868" s="445"/>
      <c r="AG868" s="446"/>
      <c r="AH868" s="444"/>
      <c r="AI868" s="445"/>
      <c r="AJ868" s="446"/>
      <c r="AK868" s="444"/>
      <c r="AL868" s="445"/>
      <c r="AM868" s="446"/>
      <c r="AN868" s="444"/>
      <c r="AO868" s="445"/>
      <c r="AP868" s="446"/>
      <c r="AQ868" s="444"/>
      <c r="AR868" s="445"/>
      <c r="AS868" s="447" t="str">
        <f t="shared" ref="AS868:AU868" si="4320">IF($C868&lt;&gt;"",O868+R868,"")</f>
        <v/>
      </c>
      <c r="AT868" s="447" t="str">
        <f t="shared" si="4320"/>
        <v/>
      </c>
      <c r="AU868" s="447" t="str">
        <f t="shared" si="4320"/>
        <v/>
      </c>
      <c r="AV868" s="448" t="str">
        <f t="shared" si="1"/>
        <v/>
      </c>
      <c r="AW868" s="447" t="str">
        <f t="shared" ref="AW868:AY868" si="4321">IF($C868&lt;&gt;"",U868+X868,"")</f>
        <v/>
      </c>
      <c r="AX868" s="447" t="str">
        <f t="shared" si="4321"/>
        <v/>
      </c>
      <c r="AY868" s="447" t="str">
        <f t="shared" si="4321"/>
        <v/>
      </c>
      <c r="AZ868" s="448" t="str">
        <f t="shared" si="3"/>
        <v/>
      </c>
      <c r="BA868" s="447" t="str">
        <f t="shared" ref="BA868:BC868" si="4322">IF($C868&lt;&gt;"",AA868+AD868,"")</f>
        <v/>
      </c>
      <c r="BB868" s="447" t="str">
        <f t="shared" si="4322"/>
        <v/>
      </c>
      <c r="BC868" s="447" t="str">
        <f t="shared" si="4322"/>
        <v/>
      </c>
      <c r="BD868" s="448" t="str">
        <f t="shared" si="5"/>
        <v/>
      </c>
      <c r="BE868" s="447" t="str">
        <f t="shared" ref="BE868:BG868" si="4323">IF($C868&lt;&gt;"",AG868+AJ868,"")</f>
        <v/>
      </c>
      <c r="BF868" s="447" t="str">
        <f t="shared" si="4323"/>
        <v/>
      </c>
      <c r="BG868" s="447" t="str">
        <f t="shared" si="4323"/>
        <v/>
      </c>
      <c r="BH868" s="428" t="str">
        <f t="shared" si="7"/>
        <v/>
      </c>
      <c r="BI868" s="447" t="str">
        <f t="shared" ref="BI868:BK868" si="4324">IF($C868&lt;&gt;"",AJ868+AM868,"")</f>
        <v/>
      </c>
      <c r="BJ868" s="447" t="str">
        <f t="shared" si="4324"/>
        <v/>
      </c>
      <c r="BK868" s="447" t="str">
        <f t="shared" si="4324"/>
        <v/>
      </c>
      <c r="BL868" s="428" t="str">
        <f t="shared" si="9"/>
        <v/>
      </c>
    </row>
    <row r="869" spans="1:64" ht="24.75" customHeight="1">
      <c r="A869" s="449"/>
      <c r="B869" s="431"/>
      <c r="C869" s="432"/>
      <c r="D869" s="433"/>
      <c r="E869" s="434"/>
      <c r="F869" s="435"/>
      <c r="G869" s="436"/>
      <c r="H869" s="437"/>
      <c r="I869" s="437"/>
      <c r="J869" s="437"/>
      <c r="K869" s="435"/>
      <c r="L869" s="450"/>
      <c r="M869" s="439"/>
      <c r="N869" s="440"/>
      <c r="O869" s="441"/>
      <c r="P869" s="442"/>
      <c r="Q869" s="443"/>
      <c r="R869" s="441"/>
      <c r="S869" s="442"/>
      <c r="T869" s="443"/>
      <c r="U869" s="444"/>
      <c r="V869" s="444"/>
      <c r="W869" s="445"/>
      <c r="X869" s="446"/>
      <c r="Y869" s="444"/>
      <c r="Z869" s="445"/>
      <c r="AA869" s="446"/>
      <c r="AB869" s="444"/>
      <c r="AC869" s="445"/>
      <c r="AD869" s="446"/>
      <c r="AE869" s="444"/>
      <c r="AF869" s="445"/>
      <c r="AG869" s="446"/>
      <c r="AH869" s="444"/>
      <c r="AI869" s="445"/>
      <c r="AJ869" s="446"/>
      <c r="AK869" s="444"/>
      <c r="AL869" s="445"/>
      <c r="AM869" s="446"/>
      <c r="AN869" s="444"/>
      <c r="AO869" s="445"/>
      <c r="AP869" s="446"/>
      <c r="AQ869" s="444"/>
      <c r="AR869" s="445"/>
      <c r="AS869" s="447" t="str">
        <f t="shared" ref="AS869:AU869" si="4325">IF($C869&lt;&gt;"",O869+R869,"")</f>
        <v/>
      </c>
      <c r="AT869" s="447" t="str">
        <f t="shared" si="4325"/>
        <v/>
      </c>
      <c r="AU869" s="447" t="str">
        <f t="shared" si="4325"/>
        <v/>
      </c>
      <c r="AV869" s="448" t="str">
        <f t="shared" si="1"/>
        <v/>
      </c>
      <c r="AW869" s="447" t="str">
        <f t="shared" ref="AW869:AY869" si="4326">IF($C869&lt;&gt;"",U869+X869,"")</f>
        <v/>
      </c>
      <c r="AX869" s="447" t="str">
        <f t="shared" si="4326"/>
        <v/>
      </c>
      <c r="AY869" s="447" t="str">
        <f t="shared" si="4326"/>
        <v/>
      </c>
      <c r="AZ869" s="448" t="str">
        <f t="shared" si="3"/>
        <v/>
      </c>
      <c r="BA869" s="447" t="str">
        <f t="shared" ref="BA869:BC869" si="4327">IF($C869&lt;&gt;"",AA869+AD869,"")</f>
        <v/>
      </c>
      <c r="BB869" s="447" t="str">
        <f t="shared" si="4327"/>
        <v/>
      </c>
      <c r="BC869" s="447" t="str">
        <f t="shared" si="4327"/>
        <v/>
      </c>
      <c r="BD869" s="448" t="str">
        <f t="shared" si="5"/>
        <v/>
      </c>
      <c r="BE869" s="447" t="str">
        <f t="shared" ref="BE869:BG869" si="4328">IF($C869&lt;&gt;"",AG869+AJ869,"")</f>
        <v/>
      </c>
      <c r="BF869" s="447" t="str">
        <f t="shared" si="4328"/>
        <v/>
      </c>
      <c r="BG869" s="447" t="str">
        <f t="shared" si="4328"/>
        <v/>
      </c>
      <c r="BH869" s="428" t="str">
        <f t="shared" si="7"/>
        <v/>
      </c>
      <c r="BI869" s="447" t="str">
        <f t="shared" ref="BI869:BK869" si="4329">IF($C869&lt;&gt;"",AJ869+AM869,"")</f>
        <v/>
      </c>
      <c r="BJ869" s="447" t="str">
        <f t="shared" si="4329"/>
        <v/>
      </c>
      <c r="BK869" s="447" t="str">
        <f t="shared" si="4329"/>
        <v/>
      </c>
      <c r="BL869" s="428" t="str">
        <f t="shared" si="9"/>
        <v/>
      </c>
    </row>
    <row r="870" spans="1:64" ht="24.75" customHeight="1">
      <c r="A870" s="449"/>
      <c r="B870" s="431"/>
      <c r="C870" s="432"/>
      <c r="D870" s="433"/>
      <c r="E870" s="434"/>
      <c r="F870" s="435"/>
      <c r="G870" s="436"/>
      <c r="H870" s="437"/>
      <c r="I870" s="437"/>
      <c r="J870" s="437"/>
      <c r="K870" s="435"/>
      <c r="L870" s="450"/>
      <c r="M870" s="439"/>
      <c r="N870" s="440"/>
      <c r="O870" s="441"/>
      <c r="P870" s="442"/>
      <c r="Q870" s="443"/>
      <c r="R870" s="441"/>
      <c r="S870" s="442"/>
      <c r="T870" s="443"/>
      <c r="U870" s="444"/>
      <c r="V870" s="444"/>
      <c r="W870" s="445"/>
      <c r="X870" s="446"/>
      <c r="Y870" s="444"/>
      <c r="Z870" s="445"/>
      <c r="AA870" s="446"/>
      <c r="AB870" s="444"/>
      <c r="AC870" s="445"/>
      <c r="AD870" s="446"/>
      <c r="AE870" s="444"/>
      <c r="AF870" s="445"/>
      <c r="AG870" s="446"/>
      <c r="AH870" s="444"/>
      <c r="AI870" s="445"/>
      <c r="AJ870" s="446"/>
      <c r="AK870" s="444"/>
      <c r="AL870" s="445"/>
      <c r="AM870" s="446"/>
      <c r="AN870" s="444"/>
      <c r="AO870" s="445"/>
      <c r="AP870" s="446"/>
      <c r="AQ870" s="444"/>
      <c r="AR870" s="445"/>
      <c r="AS870" s="447" t="str">
        <f t="shared" ref="AS870:AU870" si="4330">IF($C870&lt;&gt;"",O870+R870,"")</f>
        <v/>
      </c>
      <c r="AT870" s="447" t="str">
        <f t="shared" si="4330"/>
        <v/>
      </c>
      <c r="AU870" s="447" t="str">
        <f t="shared" si="4330"/>
        <v/>
      </c>
      <c r="AV870" s="448" t="str">
        <f t="shared" si="1"/>
        <v/>
      </c>
      <c r="AW870" s="447" t="str">
        <f t="shared" ref="AW870:AY870" si="4331">IF($C870&lt;&gt;"",U870+X870,"")</f>
        <v/>
      </c>
      <c r="AX870" s="447" t="str">
        <f t="shared" si="4331"/>
        <v/>
      </c>
      <c r="AY870" s="447" t="str">
        <f t="shared" si="4331"/>
        <v/>
      </c>
      <c r="AZ870" s="448" t="str">
        <f t="shared" si="3"/>
        <v/>
      </c>
      <c r="BA870" s="447" t="str">
        <f t="shared" ref="BA870:BC870" si="4332">IF($C870&lt;&gt;"",AA870+AD870,"")</f>
        <v/>
      </c>
      <c r="BB870" s="447" t="str">
        <f t="shared" si="4332"/>
        <v/>
      </c>
      <c r="BC870" s="447" t="str">
        <f t="shared" si="4332"/>
        <v/>
      </c>
      <c r="BD870" s="448" t="str">
        <f t="shared" si="5"/>
        <v/>
      </c>
      <c r="BE870" s="447" t="str">
        <f t="shared" ref="BE870:BG870" si="4333">IF($C870&lt;&gt;"",AG870+AJ870,"")</f>
        <v/>
      </c>
      <c r="BF870" s="447" t="str">
        <f t="shared" si="4333"/>
        <v/>
      </c>
      <c r="BG870" s="447" t="str">
        <f t="shared" si="4333"/>
        <v/>
      </c>
      <c r="BH870" s="428" t="str">
        <f t="shared" si="7"/>
        <v/>
      </c>
      <c r="BI870" s="447" t="str">
        <f t="shared" ref="BI870:BK870" si="4334">IF($C870&lt;&gt;"",AJ870+AM870,"")</f>
        <v/>
      </c>
      <c r="BJ870" s="447" t="str">
        <f t="shared" si="4334"/>
        <v/>
      </c>
      <c r="BK870" s="447" t="str">
        <f t="shared" si="4334"/>
        <v/>
      </c>
      <c r="BL870" s="428" t="str">
        <f t="shared" si="9"/>
        <v/>
      </c>
    </row>
    <row r="871" spans="1:64" ht="24.75" customHeight="1">
      <c r="A871" s="449"/>
      <c r="B871" s="431"/>
      <c r="C871" s="432"/>
      <c r="D871" s="433"/>
      <c r="E871" s="434"/>
      <c r="F871" s="435"/>
      <c r="G871" s="436"/>
      <c r="H871" s="437"/>
      <c r="I871" s="437"/>
      <c r="J871" s="437"/>
      <c r="K871" s="435"/>
      <c r="L871" s="450"/>
      <c r="M871" s="439"/>
      <c r="N871" s="440"/>
      <c r="O871" s="441"/>
      <c r="P871" s="442"/>
      <c r="Q871" s="443"/>
      <c r="R871" s="441"/>
      <c r="S871" s="442"/>
      <c r="T871" s="443"/>
      <c r="U871" s="444"/>
      <c r="V871" s="444"/>
      <c r="W871" s="445"/>
      <c r="X871" s="446"/>
      <c r="Y871" s="444"/>
      <c r="Z871" s="445"/>
      <c r="AA871" s="446"/>
      <c r="AB871" s="444"/>
      <c r="AC871" s="445"/>
      <c r="AD871" s="446"/>
      <c r="AE871" s="444"/>
      <c r="AF871" s="445"/>
      <c r="AG871" s="446"/>
      <c r="AH871" s="444"/>
      <c r="AI871" s="445"/>
      <c r="AJ871" s="446"/>
      <c r="AK871" s="444"/>
      <c r="AL871" s="445"/>
      <c r="AM871" s="446"/>
      <c r="AN871" s="444"/>
      <c r="AO871" s="445"/>
      <c r="AP871" s="446"/>
      <c r="AQ871" s="444"/>
      <c r="AR871" s="445"/>
      <c r="AS871" s="447" t="str">
        <f t="shared" ref="AS871:AU871" si="4335">IF($C871&lt;&gt;"",O871+R871,"")</f>
        <v/>
      </c>
      <c r="AT871" s="447" t="str">
        <f t="shared" si="4335"/>
        <v/>
      </c>
      <c r="AU871" s="447" t="str">
        <f t="shared" si="4335"/>
        <v/>
      </c>
      <c r="AV871" s="448" t="str">
        <f t="shared" si="1"/>
        <v/>
      </c>
      <c r="AW871" s="447" t="str">
        <f t="shared" ref="AW871:AY871" si="4336">IF($C871&lt;&gt;"",U871+X871,"")</f>
        <v/>
      </c>
      <c r="AX871" s="447" t="str">
        <f t="shared" si="4336"/>
        <v/>
      </c>
      <c r="AY871" s="447" t="str">
        <f t="shared" si="4336"/>
        <v/>
      </c>
      <c r="AZ871" s="448" t="str">
        <f t="shared" si="3"/>
        <v/>
      </c>
      <c r="BA871" s="447" t="str">
        <f t="shared" ref="BA871:BC871" si="4337">IF($C871&lt;&gt;"",AA871+AD871,"")</f>
        <v/>
      </c>
      <c r="BB871" s="447" t="str">
        <f t="shared" si="4337"/>
        <v/>
      </c>
      <c r="BC871" s="447" t="str">
        <f t="shared" si="4337"/>
        <v/>
      </c>
      <c r="BD871" s="448" t="str">
        <f t="shared" si="5"/>
        <v/>
      </c>
      <c r="BE871" s="447" t="str">
        <f t="shared" ref="BE871:BG871" si="4338">IF($C871&lt;&gt;"",AG871+AJ871,"")</f>
        <v/>
      </c>
      <c r="BF871" s="447" t="str">
        <f t="shared" si="4338"/>
        <v/>
      </c>
      <c r="BG871" s="447" t="str">
        <f t="shared" si="4338"/>
        <v/>
      </c>
      <c r="BH871" s="428" t="str">
        <f t="shared" si="7"/>
        <v/>
      </c>
      <c r="BI871" s="447" t="str">
        <f t="shared" ref="BI871:BK871" si="4339">IF($C871&lt;&gt;"",AJ871+AM871,"")</f>
        <v/>
      </c>
      <c r="BJ871" s="447" t="str">
        <f t="shared" si="4339"/>
        <v/>
      </c>
      <c r="BK871" s="447" t="str">
        <f t="shared" si="4339"/>
        <v/>
      </c>
      <c r="BL871" s="428" t="str">
        <f t="shared" si="9"/>
        <v/>
      </c>
    </row>
    <row r="872" spans="1:64" ht="24.75" customHeight="1">
      <c r="A872" s="449"/>
      <c r="B872" s="431"/>
      <c r="C872" s="432"/>
      <c r="D872" s="433"/>
      <c r="E872" s="434"/>
      <c r="F872" s="435"/>
      <c r="G872" s="436"/>
      <c r="H872" s="437"/>
      <c r="I872" s="437"/>
      <c r="J872" s="437"/>
      <c r="K872" s="435"/>
      <c r="L872" s="450"/>
      <c r="M872" s="439"/>
      <c r="N872" s="440"/>
      <c r="O872" s="441"/>
      <c r="P872" s="442"/>
      <c r="Q872" s="443"/>
      <c r="R872" s="441"/>
      <c r="S872" s="442"/>
      <c r="T872" s="443"/>
      <c r="U872" s="444"/>
      <c r="V872" s="444"/>
      <c r="W872" s="445"/>
      <c r="X872" s="446"/>
      <c r="Y872" s="444"/>
      <c r="Z872" s="445"/>
      <c r="AA872" s="446"/>
      <c r="AB872" s="444"/>
      <c r="AC872" s="445"/>
      <c r="AD872" s="446"/>
      <c r="AE872" s="444"/>
      <c r="AF872" s="445"/>
      <c r="AG872" s="446"/>
      <c r="AH872" s="444"/>
      <c r="AI872" s="445"/>
      <c r="AJ872" s="446"/>
      <c r="AK872" s="444"/>
      <c r="AL872" s="445"/>
      <c r="AM872" s="446"/>
      <c r="AN872" s="444"/>
      <c r="AO872" s="445"/>
      <c r="AP872" s="446"/>
      <c r="AQ872" s="444"/>
      <c r="AR872" s="445"/>
      <c r="AS872" s="447" t="str">
        <f t="shared" ref="AS872:AU872" si="4340">IF($C872&lt;&gt;"",O872+R872,"")</f>
        <v/>
      </c>
      <c r="AT872" s="447" t="str">
        <f t="shared" si="4340"/>
        <v/>
      </c>
      <c r="AU872" s="447" t="str">
        <f t="shared" si="4340"/>
        <v/>
      </c>
      <c r="AV872" s="448" t="str">
        <f t="shared" si="1"/>
        <v/>
      </c>
      <c r="AW872" s="447" t="str">
        <f t="shared" ref="AW872:AY872" si="4341">IF($C872&lt;&gt;"",U872+X872,"")</f>
        <v/>
      </c>
      <c r="AX872" s="447" t="str">
        <f t="shared" si="4341"/>
        <v/>
      </c>
      <c r="AY872" s="447" t="str">
        <f t="shared" si="4341"/>
        <v/>
      </c>
      <c r="AZ872" s="448" t="str">
        <f t="shared" si="3"/>
        <v/>
      </c>
      <c r="BA872" s="447" t="str">
        <f t="shared" ref="BA872:BC872" si="4342">IF($C872&lt;&gt;"",AA872+AD872,"")</f>
        <v/>
      </c>
      <c r="BB872" s="447" t="str">
        <f t="shared" si="4342"/>
        <v/>
      </c>
      <c r="BC872" s="447" t="str">
        <f t="shared" si="4342"/>
        <v/>
      </c>
      <c r="BD872" s="448" t="str">
        <f t="shared" si="5"/>
        <v/>
      </c>
      <c r="BE872" s="447" t="str">
        <f t="shared" ref="BE872:BG872" si="4343">IF($C872&lt;&gt;"",AG872+AJ872,"")</f>
        <v/>
      </c>
      <c r="BF872" s="447" t="str">
        <f t="shared" si="4343"/>
        <v/>
      </c>
      <c r="BG872" s="447" t="str">
        <f t="shared" si="4343"/>
        <v/>
      </c>
      <c r="BH872" s="428" t="str">
        <f t="shared" si="7"/>
        <v/>
      </c>
      <c r="BI872" s="447" t="str">
        <f t="shared" ref="BI872:BK872" si="4344">IF($C872&lt;&gt;"",AJ872+AM872,"")</f>
        <v/>
      </c>
      <c r="BJ872" s="447" t="str">
        <f t="shared" si="4344"/>
        <v/>
      </c>
      <c r="BK872" s="447" t="str">
        <f t="shared" si="4344"/>
        <v/>
      </c>
      <c r="BL872" s="428" t="str">
        <f t="shared" si="9"/>
        <v/>
      </c>
    </row>
    <row r="873" spans="1:64" ht="24.75" customHeight="1">
      <c r="A873" s="449"/>
      <c r="B873" s="431"/>
      <c r="C873" s="432"/>
      <c r="D873" s="433"/>
      <c r="E873" s="434"/>
      <c r="F873" s="435"/>
      <c r="G873" s="436"/>
      <c r="H873" s="437"/>
      <c r="I873" s="437"/>
      <c r="J873" s="437"/>
      <c r="K873" s="435"/>
      <c r="L873" s="450"/>
      <c r="M873" s="439"/>
      <c r="N873" s="440"/>
      <c r="O873" s="441"/>
      <c r="P873" s="442"/>
      <c r="Q873" s="443"/>
      <c r="R873" s="441"/>
      <c r="S873" s="442"/>
      <c r="T873" s="443"/>
      <c r="U873" s="444"/>
      <c r="V873" s="444"/>
      <c r="W873" s="445"/>
      <c r="X873" s="446"/>
      <c r="Y873" s="444"/>
      <c r="Z873" s="445"/>
      <c r="AA873" s="446"/>
      <c r="AB873" s="444"/>
      <c r="AC873" s="445"/>
      <c r="AD873" s="446"/>
      <c r="AE873" s="444"/>
      <c r="AF873" s="445"/>
      <c r="AG873" s="446"/>
      <c r="AH873" s="444"/>
      <c r="AI873" s="445"/>
      <c r="AJ873" s="446"/>
      <c r="AK873" s="444"/>
      <c r="AL873" s="445"/>
      <c r="AM873" s="446"/>
      <c r="AN873" s="444"/>
      <c r="AO873" s="445"/>
      <c r="AP873" s="446"/>
      <c r="AQ873" s="444"/>
      <c r="AR873" s="445"/>
      <c r="AS873" s="447" t="str">
        <f t="shared" ref="AS873:AU873" si="4345">IF($C873&lt;&gt;"",O873+R873,"")</f>
        <v/>
      </c>
      <c r="AT873" s="447" t="str">
        <f t="shared" si="4345"/>
        <v/>
      </c>
      <c r="AU873" s="447" t="str">
        <f t="shared" si="4345"/>
        <v/>
      </c>
      <c r="AV873" s="448" t="str">
        <f t="shared" si="1"/>
        <v/>
      </c>
      <c r="AW873" s="447" t="str">
        <f t="shared" ref="AW873:AY873" si="4346">IF($C873&lt;&gt;"",U873+X873,"")</f>
        <v/>
      </c>
      <c r="AX873" s="447" t="str">
        <f t="shared" si="4346"/>
        <v/>
      </c>
      <c r="AY873" s="447" t="str">
        <f t="shared" si="4346"/>
        <v/>
      </c>
      <c r="AZ873" s="448" t="str">
        <f t="shared" si="3"/>
        <v/>
      </c>
      <c r="BA873" s="447" t="str">
        <f t="shared" ref="BA873:BC873" si="4347">IF($C873&lt;&gt;"",AA873+AD873,"")</f>
        <v/>
      </c>
      <c r="BB873" s="447" t="str">
        <f t="shared" si="4347"/>
        <v/>
      </c>
      <c r="BC873" s="447" t="str">
        <f t="shared" si="4347"/>
        <v/>
      </c>
      <c r="BD873" s="448" t="str">
        <f t="shared" si="5"/>
        <v/>
      </c>
      <c r="BE873" s="447" t="str">
        <f t="shared" ref="BE873:BG873" si="4348">IF($C873&lt;&gt;"",AG873+AJ873,"")</f>
        <v/>
      </c>
      <c r="BF873" s="447" t="str">
        <f t="shared" si="4348"/>
        <v/>
      </c>
      <c r="BG873" s="447" t="str">
        <f t="shared" si="4348"/>
        <v/>
      </c>
      <c r="BH873" s="428" t="str">
        <f t="shared" si="7"/>
        <v/>
      </c>
      <c r="BI873" s="447" t="str">
        <f t="shared" ref="BI873:BK873" si="4349">IF($C873&lt;&gt;"",AJ873+AM873,"")</f>
        <v/>
      </c>
      <c r="BJ873" s="447" t="str">
        <f t="shared" si="4349"/>
        <v/>
      </c>
      <c r="BK873" s="447" t="str">
        <f t="shared" si="4349"/>
        <v/>
      </c>
      <c r="BL873" s="428" t="str">
        <f t="shared" si="9"/>
        <v/>
      </c>
    </row>
    <row r="874" spans="1:64" ht="24.75" customHeight="1">
      <c r="A874" s="449"/>
      <c r="B874" s="431"/>
      <c r="C874" s="432"/>
      <c r="D874" s="433"/>
      <c r="E874" s="434"/>
      <c r="F874" s="435"/>
      <c r="G874" s="436"/>
      <c r="H874" s="437"/>
      <c r="I874" s="437"/>
      <c r="J874" s="437"/>
      <c r="K874" s="435"/>
      <c r="L874" s="450"/>
      <c r="M874" s="439"/>
      <c r="N874" s="440"/>
      <c r="O874" s="441"/>
      <c r="P874" s="442"/>
      <c r="Q874" s="443"/>
      <c r="R874" s="441"/>
      <c r="S874" s="442"/>
      <c r="T874" s="443"/>
      <c r="U874" s="444"/>
      <c r="V874" s="444"/>
      <c r="W874" s="445"/>
      <c r="X874" s="446"/>
      <c r="Y874" s="444"/>
      <c r="Z874" s="445"/>
      <c r="AA874" s="446"/>
      <c r="AB874" s="444"/>
      <c r="AC874" s="445"/>
      <c r="AD874" s="446"/>
      <c r="AE874" s="444"/>
      <c r="AF874" s="445"/>
      <c r="AG874" s="446"/>
      <c r="AH874" s="444"/>
      <c r="AI874" s="445"/>
      <c r="AJ874" s="446"/>
      <c r="AK874" s="444"/>
      <c r="AL874" s="445"/>
      <c r="AM874" s="446"/>
      <c r="AN874" s="444"/>
      <c r="AO874" s="445"/>
      <c r="AP874" s="446"/>
      <c r="AQ874" s="444"/>
      <c r="AR874" s="445"/>
      <c r="AS874" s="447" t="str">
        <f t="shared" ref="AS874:AU874" si="4350">IF($C874&lt;&gt;"",O874+R874,"")</f>
        <v/>
      </c>
      <c r="AT874" s="447" t="str">
        <f t="shared" si="4350"/>
        <v/>
      </c>
      <c r="AU874" s="447" t="str">
        <f t="shared" si="4350"/>
        <v/>
      </c>
      <c r="AV874" s="448" t="str">
        <f t="shared" si="1"/>
        <v/>
      </c>
      <c r="AW874" s="447" t="str">
        <f t="shared" ref="AW874:AY874" si="4351">IF($C874&lt;&gt;"",U874+X874,"")</f>
        <v/>
      </c>
      <c r="AX874" s="447" t="str">
        <f t="shared" si="4351"/>
        <v/>
      </c>
      <c r="AY874" s="447" t="str">
        <f t="shared" si="4351"/>
        <v/>
      </c>
      <c r="AZ874" s="448" t="str">
        <f t="shared" si="3"/>
        <v/>
      </c>
      <c r="BA874" s="447" t="str">
        <f t="shared" ref="BA874:BC874" si="4352">IF($C874&lt;&gt;"",AA874+AD874,"")</f>
        <v/>
      </c>
      <c r="BB874" s="447" t="str">
        <f t="shared" si="4352"/>
        <v/>
      </c>
      <c r="BC874" s="447" t="str">
        <f t="shared" si="4352"/>
        <v/>
      </c>
      <c r="BD874" s="448" t="str">
        <f t="shared" si="5"/>
        <v/>
      </c>
      <c r="BE874" s="447" t="str">
        <f t="shared" ref="BE874:BG874" si="4353">IF($C874&lt;&gt;"",AG874+AJ874,"")</f>
        <v/>
      </c>
      <c r="BF874" s="447" t="str">
        <f t="shared" si="4353"/>
        <v/>
      </c>
      <c r="BG874" s="447" t="str">
        <f t="shared" si="4353"/>
        <v/>
      </c>
      <c r="BH874" s="428" t="str">
        <f t="shared" si="7"/>
        <v/>
      </c>
      <c r="BI874" s="447" t="str">
        <f t="shared" ref="BI874:BK874" si="4354">IF($C874&lt;&gt;"",AJ874+AM874,"")</f>
        <v/>
      </c>
      <c r="BJ874" s="447" t="str">
        <f t="shared" si="4354"/>
        <v/>
      </c>
      <c r="BK874" s="447" t="str">
        <f t="shared" si="4354"/>
        <v/>
      </c>
      <c r="BL874" s="428" t="str">
        <f t="shared" si="9"/>
        <v/>
      </c>
    </row>
    <row r="875" spans="1:64" ht="24.75" customHeight="1">
      <c r="A875" s="449"/>
      <c r="B875" s="431"/>
      <c r="C875" s="432"/>
      <c r="D875" s="433"/>
      <c r="E875" s="434"/>
      <c r="F875" s="435"/>
      <c r="G875" s="436"/>
      <c r="H875" s="437"/>
      <c r="I875" s="437"/>
      <c r="J875" s="437"/>
      <c r="K875" s="435"/>
      <c r="L875" s="450"/>
      <c r="M875" s="439"/>
      <c r="N875" s="440"/>
      <c r="O875" s="441"/>
      <c r="P875" s="442"/>
      <c r="Q875" s="443"/>
      <c r="R875" s="441"/>
      <c r="S875" s="442"/>
      <c r="T875" s="443"/>
      <c r="U875" s="444"/>
      <c r="V875" s="444"/>
      <c r="W875" s="445"/>
      <c r="X875" s="446"/>
      <c r="Y875" s="444"/>
      <c r="Z875" s="445"/>
      <c r="AA875" s="446"/>
      <c r="AB875" s="444"/>
      <c r="AC875" s="445"/>
      <c r="AD875" s="446"/>
      <c r="AE875" s="444"/>
      <c r="AF875" s="445"/>
      <c r="AG875" s="446"/>
      <c r="AH875" s="444"/>
      <c r="AI875" s="445"/>
      <c r="AJ875" s="446"/>
      <c r="AK875" s="444"/>
      <c r="AL875" s="445"/>
      <c r="AM875" s="446"/>
      <c r="AN875" s="444"/>
      <c r="AO875" s="445"/>
      <c r="AP875" s="446"/>
      <c r="AQ875" s="444"/>
      <c r="AR875" s="445"/>
      <c r="AS875" s="447" t="str">
        <f t="shared" ref="AS875:AU875" si="4355">IF($C875&lt;&gt;"",O875+R875,"")</f>
        <v/>
      </c>
      <c r="AT875" s="447" t="str">
        <f t="shared" si="4355"/>
        <v/>
      </c>
      <c r="AU875" s="447" t="str">
        <f t="shared" si="4355"/>
        <v/>
      </c>
      <c r="AV875" s="448" t="str">
        <f t="shared" si="1"/>
        <v/>
      </c>
      <c r="AW875" s="447" t="str">
        <f t="shared" ref="AW875:AY875" si="4356">IF($C875&lt;&gt;"",U875+X875,"")</f>
        <v/>
      </c>
      <c r="AX875" s="447" t="str">
        <f t="shared" si="4356"/>
        <v/>
      </c>
      <c r="AY875" s="447" t="str">
        <f t="shared" si="4356"/>
        <v/>
      </c>
      <c r="AZ875" s="448" t="str">
        <f t="shared" si="3"/>
        <v/>
      </c>
      <c r="BA875" s="447" t="str">
        <f t="shared" ref="BA875:BC875" si="4357">IF($C875&lt;&gt;"",AA875+AD875,"")</f>
        <v/>
      </c>
      <c r="BB875" s="447" t="str">
        <f t="shared" si="4357"/>
        <v/>
      </c>
      <c r="BC875" s="447" t="str">
        <f t="shared" si="4357"/>
        <v/>
      </c>
      <c r="BD875" s="448" t="str">
        <f t="shared" si="5"/>
        <v/>
      </c>
      <c r="BE875" s="447" t="str">
        <f t="shared" ref="BE875:BG875" si="4358">IF($C875&lt;&gt;"",AG875+AJ875,"")</f>
        <v/>
      </c>
      <c r="BF875" s="447" t="str">
        <f t="shared" si="4358"/>
        <v/>
      </c>
      <c r="BG875" s="447" t="str">
        <f t="shared" si="4358"/>
        <v/>
      </c>
      <c r="BH875" s="428" t="str">
        <f t="shared" si="7"/>
        <v/>
      </c>
      <c r="BI875" s="447" t="str">
        <f t="shared" ref="BI875:BK875" si="4359">IF($C875&lt;&gt;"",AJ875+AM875,"")</f>
        <v/>
      </c>
      <c r="BJ875" s="447" t="str">
        <f t="shared" si="4359"/>
        <v/>
      </c>
      <c r="BK875" s="447" t="str">
        <f t="shared" si="4359"/>
        <v/>
      </c>
      <c r="BL875" s="428" t="str">
        <f t="shared" si="9"/>
        <v/>
      </c>
    </row>
    <row r="876" spans="1:64" ht="24.75" customHeight="1">
      <c r="A876" s="449"/>
      <c r="B876" s="431"/>
      <c r="C876" s="432"/>
      <c r="D876" s="433"/>
      <c r="E876" s="434"/>
      <c r="F876" s="435"/>
      <c r="G876" s="436"/>
      <c r="H876" s="437"/>
      <c r="I876" s="437"/>
      <c r="J876" s="437"/>
      <c r="K876" s="435"/>
      <c r="L876" s="450"/>
      <c r="M876" s="439"/>
      <c r="N876" s="440"/>
      <c r="O876" s="441"/>
      <c r="P876" s="442"/>
      <c r="Q876" s="443"/>
      <c r="R876" s="441"/>
      <c r="S876" s="442"/>
      <c r="T876" s="443"/>
      <c r="U876" s="444"/>
      <c r="V876" s="444"/>
      <c r="W876" s="445"/>
      <c r="X876" s="446"/>
      <c r="Y876" s="444"/>
      <c r="Z876" s="445"/>
      <c r="AA876" s="446"/>
      <c r="AB876" s="444"/>
      <c r="AC876" s="445"/>
      <c r="AD876" s="446"/>
      <c r="AE876" s="444"/>
      <c r="AF876" s="445"/>
      <c r="AG876" s="446"/>
      <c r="AH876" s="444"/>
      <c r="AI876" s="445"/>
      <c r="AJ876" s="446"/>
      <c r="AK876" s="444"/>
      <c r="AL876" s="445"/>
      <c r="AM876" s="446"/>
      <c r="AN876" s="444"/>
      <c r="AO876" s="445"/>
      <c r="AP876" s="446"/>
      <c r="AQ876" s="444"/>
      <c r="AR876" s="445"/>
      <c r="AS876" s="447" t="str">
        <f t="shared" ref="AS876:AU876" si="4360">IF($C876&lt;&gt;"",O876+R876,"")</f>
        <v/>
      </c>
      <c r="AT876" s="447" t="str">
        <f t="shared" si="4360"/>
        <v/>
      </c>
      <c r="AU876" s="447" t="str">
        <f t="shared" si="4360"/>
        <v/>
      </c>
      <c r="AV876" s="448" t="str">
        <f t="shared" si="1"/>
        <v/>
      </c>
      <c r="AW876" s="447" t="str">
        <f t="shared" ref="AW876:AY876" si="4361">IF($C876&lt;&gt;"",U876+X876,"")</f>
        <v/>
      </c>
      <c r="AX876" s="447" t="str">
        <f t="shared" si="4361"/>
        <v/>
      </c>
      <c r="AY876" s="447" t="str">
        <f t="shared" si="4361"/>
        <v/>
      </c>
      <c r="AZ876" s="448" t="str">
        <f t="shared" si="3"/>
        <v/>
      </c>
      <c r="BA876" s="447" t="str">
        <f t="shared" ref="BA876:BC876" si="4362">IF($C876&lt;&gt;"",AA876+AD876,"")</f>
        <v/>
      </c>
      <c r="BB876" s="447" t="str">
        <f t="shared" si="4362"/>
        <v/>
      </c>
      <c r="BC876" s="447" t="str">
        <f t="shared" si="4362"/>
        <v/>
      </c>
      <c r="BD876" s="448" t="str">
        <f t="shared" si="5"/>
        <v/>
      </c>
      <c r="BE876" s="447" t="str">
        <f t="shared" ref="BE876:BG876" si="4363">IF($C876&lt;&gt;"",AG876+AJ876,"")</f>
        <v/>
      </c>
      <c r="BF876" s="447" t="str">
        <f t="shared" si="4363"/>
        <v/>
      </c>
      <c r="BG876" s="447" t="str">
        <f t="shared" si="4363"/>
        <v/>
      </c>
      <c r="BH876" s="428" t="str">
        <f t="shared" si="7"/>
        <v/>
      </c>
      <c r="BI876" s="447" t="str">
        <f t="shared" ref="BI876:BK876" si="4364">IF($C876&lt;&gt;"",AJ876+AM876,"")</f>
        <v/>
      </c>
      <c r="BJ876" s="447" t="str">
        <f t="shared" si="4364"/>
        <v/>
      </c>
      <c r="BK876" s="447" t="str">
        <f t="shared" si="4364"/>
        <v/>
      </c>
      <c r="BL876" s="428" t="str">
        <f t="shared" si="9"/>
        <v/>
      </c>
    </row>
    <row r="877" spans="1:64" ht="24.75" customHeight="1">
      <c r="A877" s="449"/>
      <c r="B877" s="431"/>
      <c r="C877" s="432"/>
      <c r="D877" s="433"/>
      <c r="E877" s="434"/>
      <c r="F877" s="435"/>
      <c r="G877" s="436"/>
      <c r="H877" s="437"/>
      <c r="I877" s="437"/>
      <c r="J877" s="437"/>
      <c r="K877" s="435"/>
      <c r="L877" s="450"/>
      <c r="M877" s="439"/>
      <c r="N877" s="440"/>
      <c r="O877" s="441"/>
      <c r="P877" s="442"/>
      <c r="Q877" s="443"/>
      <c r="R877" s="441"/>
      <c r="S877" s="442"/>
      <c r="T877" s="443"/>
      <c r="U877" s="444"/>
      <c r="V877" s="444"/>
      <c r="W877" s="445"/>
      <c r="X877" s="446"/>
      <c r="Y877" s="444"/>
      <c r="Z877" s="445"/>
      <c r="AA877" s="446"/>
      <c r="AB877" s="444"/>
      <c r="AC877" s="445"/>
      <c r="AD877" s="446"/>
      <c r="AE877" s="444"/>
      <c r="AF877" s="445"/>
      <c r="AG877" s="446"/>
      <c r="AH877" s="444"/>
      <c r="AI877" s="445"/>
      <c r="AJ877" s="446"/>
      <c r="AK877" s="444"/>
      <c r="AL877" s="445"/>
      <c r="AM877" s="446"/>
      <c r="AN877" s="444"/>
      <c r="AO877" s="445"/>
      <c r="AP877" s="446"/>
      <c r="AQ877" s="444"/>
      <c r="AR877" s="445"/>
      <c r="AS877" s="447" t="str">
        <f t="shared" ref="AS877:AU877" si="4365">IF($C877&lt;&gt;"",O877+R877,"")</f>
        <v/>
      </c>
      <c r="AT877" s="447" t="str">
        <f t="shared" si="4365"/>
        <v/>
      </c>
      <c r="AU877" s="447" t="str">
        <f t="shared" si="4365"/>
        <v/>
      </c>
      <c r="AV877" s="448" t="str">
        <f t="shared" si="1"/>
        <v/>
      </c>
      <c r="AW877" s="447" t="str">
        <f t="shared" ref="AW877:AY877" si="4366">IF($C877&lt;&gt;"",U877+X877,"")</f>
        <v/>
      </c>
      <c r="AX877" s="447" t="str">
        <f t="shared" si="4366"/>
        <v/>
      </c>
      <c r="AY877" s="447" t="str">
        <f t="shared" si="4366"/>
        <v/>
      </c>
      <c r="AZ877" s="448" t="str">
        <f t="shared" si="3"/>
        <v/>
      </c>
      <c r="BA877" s="447" t="str">
        <f t="shared" ref="BA877:BC877" si="4367">IF($C877&lt;&gt;"",AA877+AD877,"")</f>
        <v/>
      </c>
      <c r="BB877" s="447" t="str">
        <f t="shared" si="4367"/>
        <v/>
      </c>
      <c r="BC877" s="447" t="str">
        <f t="shared" si="4367"/>
        <v/>
      </c>
      <c r="BD877" s="448" t="str">
        <f t="shared" si="5"/>
        <v/>
      </c>
      <c r="BE877" s="447" t="str">
        <f t="shared" ref="BE877:BG877" si="4368">IF($C877&lt;&gt;"",AG877+AJ877,"")</f>
        <v/>
      </c>
      <c r="BF877" s="447" t="str">
        <f t="shared" si="4368"/>
        <v/>
      </c>
      <c r="BG877" s="447" t="str">
        <f t="shared" si="4368"/>
        <v/>
      </c>
      <c r="BH877" s="428" t="str">
        <f t="shared" si="7"/>
        <v/>
      </c>
      <c r="BI877" s="447" t="str">
        <f t="shared" ref="BI877:BK877" si="4369">IF($C877&lt;&gt;"",AJ877+AM877,"")</f>
        <v/>
      </c>
      <c r="BJ877" s="447" t="str">
        <f t="shared" si="4369"/>
        <v/>
      </c>
      <c r="BK877" s="447" t="str">
        <f t="shared" si="4369"/>
        <v/>
      </c>
      <c r="BL877" s="428" t="str">
        <f t="shared" si="9"/>
        <v/>
      </c>
    </row>
    <row r="878" spans="1:64" ht="24.75" customHeight="1">
      <c r="A878" s="449"/>
      <c r="B878" s="431"/>
      <c r="C878" s="432"/>
      <c r="D878" s="433"/>
      <c r="E878" s="434"/>
      <c r="F878" s="435"/>
      <c r="G878" s="436"/>
      <c r="H878" s="437"/>
      <c r="I878" s="437"/>
      <c r="J878" s="437"/>
      <c r="K878" s="435"/>
      <c r="L878" s="450"/>
      <c r="M878" s="439"/>
      <c r="N878" s="440"/>
      <c r="O878" s="441"/>
      <c r="P878" s="442"/>
      <c r="Q878" s="443"/>
      <c r="R878" s="441"/>
      <c r="S878" s="442"/>
      <c r="T878" s="443"/>
      <c r="U878" s="444"/>
      <c r="V878" s="444"/>
      <c r="W878" s="445"/>
      <c r="X878" s="446"/>
      <c r="Y878" s="444"/>
      <c r="Z878" s="445"/>
      <c r="AA878" s="446"/>
      <c r="AB878" s="444"/>
      <c r="AC878" s="445"/>
      <c r="AD878" s="446"/>
      <c r="AE878" s="444"/>
      <c r="AF878" s="445"/>
      <c r="AG878" s="446"/>
      <c r="AH878" s="444"/>
      <c r="AI878" s="445"/>
      <c r="AJ878" s="446"/>
      <c r="AK878" s="444"/>
      <c r="AL878" s="445"/>
      <c r="AM878" s="446"/>
      <c r="AN878" s="444"/>
      <c r="AO878" s="445"/>
      <c r="AP878" s="446"/>
      <c r="AQ878" s="444"/>
      <c r="AR878" s="445"/>
      <c r="AS878" s="447" t="str">
        <f t="shared" ref="AS878:AU878" si="4370">IF($C878&lt;&gt;"",O878+R878,"")</f>
        <v/>
      </c>
      <c r="AT878" s="447" t="str">
        <f t="shared" si="4370"/>
        <v/>
      </c>
      <c r="AU878" s="447" t="str">
        <f t="shared" si="4370"/>
        <v/>
      </c>
      <c r="AV878" s="448" t="str">
        <f t="shared" si="1"/>
        <v/>
      </c>
      <c r="AW878" s="447" t="str">
        <f t="shared" ref="AW878:AY878" si="4371">IF($C878&lt;&gt;"",U878+X878,"")</f>
        <v/>
      </c>
      <c r="AX878" s="447" t="str">
        <f t="shared" si="4371"/>
        <v/>
      </c>
      <c r="AY878" s="447" t="str">
        <f t="shared" si="4371"/>
        <v/>
      </c>
      <c r="AZ878" s="448" t="str">
        <f t="shared" si="3"/>
        <v/>
      </c>
      <c r="BA878" s="447" t="str">
        <f t="shared" ref="BA878:BC878" si="4372">IF($C878&lt;&gt;"",AA878+AD878,"")</f>
        <v/>
      </c>
      <c r="BB878" s="447" t="str">
        <f t="shared" si="4372"/>
        <v/>
      </c>
      <c r="BC878" s="447" t="str">
        <f t="shared" si="4372"/>
        <v/>
      </c>
      <c r="BD878" s="448" t="str">
        <f t="shared" si="5"/>
        <v/>
      </c>
      <c r="BE878" s="447" t="str">
        <f t="shared" ref="BE878:BG878" si="4373">IF($C878&lt;&gt;"",AG878+AJ878,"")</f>
        <v/>
      </c>
      <c r="BF878" s="447" t="str">
        <f t="shared" si="4373"/>
        <v/>
      </c>
      <c r="BG878" s="447" t="str">
        <f t="shared" si="4373"/>
        <v/>
      </c>
      <c r="BH878" s="428" t="str">
        <f t="shared" si="7"/>
        <v/>
      </c>
      <c r="BI878" s="447" t="str">
        <f t="shared" ref="BI878:BK878" si="4374">IF($C878&lt;&gt;"",AJ878+AM878,"")</f>
        <v/>
      </c>
      <c r="BJ878" s="447" t="str">
        <f t="shared" si="4374"/>
        <v/>
      </c>
      <c r="BK878" s="447" t="str">
        <f t="shared" si="4374"/>
        <v/>
      </c>
      <c r="BL878" s="428" t="str">
        <f t="shared" si="9"/>
        <v/>
      </c>
    </row>
    <row r="879" spans="1:64" ht="24.75" customHeight="1">
      <c r="A879" s="449"/>
      <c r="B879" s="431"/>
      <c r="C879" s="432"/>
      <c r="D879" s="433"/>
      <c r="E879" s="434"/>
      <c r="F879" s="435"/>
      <c r="G879" s="436"/>
      <c r="H879" s="437"/>
      <c r="I879" s="437"/>
      <c r="J879" s="437"/>
      <c r="K879" s="435"/>
      <c r="L879" s="450"/>
      <c r="M879" s="439"/>
      <c r="N879" s="440"/>
      <c r="O879" s="441"/>
      <c r="P879" s="442"/>
      <c r="Q879" s="443"/>
      <c r="R879" s="441"/>
      <c r="S879" s="442"/>
      <c r="T879" s="443"/>
      <c r="U879" s="444"/>
      <c r="V879" s="444"/>
      <c r="W879" s="445"/>
      <c r="X879" s="446"/>
      <c r="Y879" s="444"/>
      <c r="Z879" s="445"/>
      <c r="AA879" s="446"/>
      <c r="AB879" s="444"/>
      <c r="AC879" s="445"/>
      <c r="AD879" s="446"/>
      <c r="AE879" s="444"/>
      <c r="AF879" s="445"/>
      <c r="AG879" s="446"/>
      <c r="AH879" s="444"/>
      <c r="AI879" s="445"/>
      <c r="AJ879" s="446"/>
      <c r="AK879" s="444"/>
      <c r="AL879" s="445"/>
      <c r="AM879" s="446"/>
      <c r="AN879" s="444"/>
      <c r="AO879" s="445"/>
      <c r="AP879" s="446"/>
      <c r="AQ879" s="444"/>
      <c r="AR879" s="445"/>
      <c r="AS879" s="447" t="str">
        <f t="shared" ref="AS879:AU879" si="4375">IF($C879&lt;&gt;"",O879+R879,"")</f>
        <v/>
      </c>
      <c r="AT879" s="447" t="str">
        <f t="shared" si="4375"/>
        <v/>
      </c>
      <c r="AU879" s="447" t="str">
        <f t="shared" si="4375"/>
        <v/>
      </c>
      <c r="AV879" s="448" t="str">
        <f t="shared" si="1"/>
        <v/>
      </c>
      <c r="AW879" s="447" t="str">
        <f t="shared" ref="AW879:AY879" si="4376">IF($C879&lt;&gt;"",U879+X879,"")</f>
        <v/>
      </c>
      <c r="AX879" s="447" t="str">
        <f t="shared" si="4376"/>
        <v/>
      </c>
      <c r="AY879" s="447" t="str">
        <f t="shared" si="4376"/>
        <v/>
      </c>
      <c r="AZ879" s="448" t="str">
        <f t="shared" si="3"/>
        <v/>
      </c>
      <c r="BA879" s="447" t="str">
        <f t="shared" ref="BA879:BC879" si="4377">IF($C879&lt;&gt;"",AA879+AD879,"")</f>
        <v/>
      </c>
      <c r="BB879" s="447" t="str">
        <f t="shared" si="4377"/>
        <v/>
      </c>
      <c r="BC879" s="447" t="str">
        <f t="shared" si="4377"/>
        <v/>
      </c>
      <c r="BD879" s="448" t="str">
        <f t="shared" si="5"/>
        <v/>
      </c>
      <c r="BE879" s="447" t="str">
        <f t="shared" ref="BE879:BG879" si="4378">IF($C879&lt;&gt;"",AG879+AJ879,"")</f>
        <v/>
      </c>
      <c r="BF879" s="447" t="str">
        <f t="shared" si="4378"/>
        <v/>
      </c>
      <c r="BG879" s="447" t="str">
        <f t="shared" si="4378"/>
        <v/>
      </c>
      <c r="BH879" s="428" t="str">
        <f t="shared" si="7"/>
        <v/>
      </c>
      <c r="BI879" s="447" t="str">
        <f t="shared" ref="BI879:BK879" si="4379">IF($C879&lt;&gt;"",AJ879+AM879,"")</f>
        <v/>
      </c>
      <c r="BJ879" s="447" t="str">
        <f t="shared" si="4379"/>
        <v/>
      </c>
      <c r="BK879" s="447" t="str">
        <f t="shared" si="4379"/>
        <v/>
      </c>
      <c r="BL879" s="428" t="str">
        <f t="shared" si="9"/>
        <v/>
      </c>
    </row>
    <row r="880" spans="1:64" ht="24.75" customHeight="1">
      <c r="A880" s="449"/>
      <c r="B880" s="431"/>
      <c r="C880" s="432"/>
      <c r="D880" s="433"/>
      <c r="E880" s="434"/>
      <c r="F880" s="435"/>
      <c r="G880" s="436"/>
      <c r="H880" s="437"/>
      <c r="I880" s="437"/>
      <c r="J880" s="437"/>
      <c r="K880" s="435"/>
      <c r="L880" s="450"/>
      <c r="M880" s="439"/>
      <c r="N880" s="440"/>
      <c r="O880" s="441"/>
      <c r="P880" s="442"/>
      <c r="Q880" s="443"/>
      <c r="R880" s="441"/>
      <c r="S880" s="442"/>
      <c r="T880" s="443"/>
      <c r="U880" s="444"/>
      <c r="V880" s="444"/>
      <c r="W880" s="445"/>
      <c r="X880" s="446"/>
      <c r="Y880" s="444"/>
      <c r="Z880" s="445"/>
      <c r="AA880" s="446"/>
      <c r="AB880" s="444"/>
      <c r="AC880" s="445"/>
      <c r="AD880" s="446"/>
      <c r="AE880" s="444"/>
      <c r="AF880" s="445"/>
      <c r="AG880" s="446"/>
      <c r="AH880" s="444"/>
      <c r="AI880" s="445"/>
      <c r="AJ880" s="446"/>
      <c r="AK880" s="444"/>
      <c r="AL880" s="445"/>
      <c r="AM880" s="446"/>
      <c r="AN880" s="444"/>
      <c r="AO880" s="445"/>
      <c r="AP880" s="446"/>
      <c r="AQ880" s="444"/>
      <c r="AR880" s="445"/>
      <c r="AS880" s="447" t="str">
        <f t="shared" ref="AS880:AU880" si="4380">IF($C880&lt;&gt;"",O880+R880,"")</f>
        <v/>
      </c>
      <c r="AT880" s="447" t="str">
        <f t="shared" si="4380"/>
        <v/>
      </c>
      <c r="AU880" s="447" t="str">
        <f t="shared" si="4380"/>
        <v/>
      </c>
      <c r="AV880" s="448" t="str">
        <f t="shared" si="1"/>
        <v/>
      </c>
      <c r="AW880" s="447" t="str">
        <f t="shared" ref="AW880:AY880" si="4381">IF($C880&lt;&gt;"",U880+X880,"")</f>
        <v/>
      </c>
      <c r="AX880" s="447" t="str">
        <f t="shared" si="4381"/>
        <v/>
      </c>
      <c r="AY880" s="447" t="str">
        <f t="shared" si="4381"/>
        <v/>
      </c>
      <c r="AZ880" s="448" t="str">
        <f t="shared" si="3"/>
        <v/>
      </c>
      <c r="BA880" s="447" t="str">
        <f t="shared" ref="BA880:BC880" si="4382">IF($C880&lt;&gt;"",AA880+AD880,"")</f>
        <v/>
      </c>
      <c r="BB880" s="447" t="str">
        <f t="shared" si="4382"/>
        <v/>
      </c>
      <c r="BC880" s="447" t="str">
        <f t="shared" si="4382"/>
        <v/>
      </c>
      <c r="BD880" s="448" t="str">
        <f t="shared" si="5"/>
        <v/>
      </c>
      <c r="BE880" s="447" t="str">
        <f t="shared" ref="BE880:BG880" si="4383">IF($C880&lt;&gt;"",AG880+AJ880,"")</f>
        <v/>
      </c>
      <c r="BF880" s="447" t="str">
        <f t="shared" si="4383"/>
        <v/>
      </c>
      <c r="BG880" s="447" t="str">
        <f t="shared" si="4383"/>
        <v/>
      </c>
      <c r="BH880" s="428" t="str">
        <f t="shared" si="7"/>
        <v/>
      </c>
      <c r="BI880" s="447" t="str">
        <f t="shared" ref="BI880:BK880" si="4384">IF($C880&lt;&gt;"",AJ880+AM880,"")</f>
        <v/>
      </c>
      <c r="BJ880" s="447" t="str">
        <f t="shared" si="4384"/>
        <v/>
      </c>
      <c r="BK880" s="447" t="str">
        <f t="shared" si="4384"/>
        <v/>
      </c>
      <c r="BL880" s="428" t="str">
        <f t="shared" si="9"/>
        <v/>
      </c>
    </row>
    <row r="881" spans="1:64" ht="24.75" customHeight="1">
      <c r="A881" s="449"/>
      <c r="B881" s="431"/>
      <c r="C881" s="432"/>
      <c r="D881" s="433"/>
      <c r="E881" s="434"/>
      <c r="F881" s="435"/>
      <c r="G881" s="436"/>
      <c r="H881" s="437"/>
      <c r="I881" s="437"/>
      <c r="J881" s="437"/>
      <c r="K881" s="435"/>
      <c r="L881" s="450"/>
      <c r="M881" s="439"/>
      <c r="N881" s="440"/>
      <c r="O881" s="441"/>
      <c r="P881" s="442"/>
      <c r="Q881" s="443"/>
      <c r="R881" s="441"/>
      <c r="S881" s="442"/>
      <c r="T881" s="443"/>
      <c r="U881" s="444"/>
      <c r="V881" s="444"/>
      <c r="W881" s="445"/>
      <c r="X881" s="446"/>
      <c r="Y881" s="444"/>
      <c r="Z881" s="445"/>
      <c r="AA881" s="446"/>
      <c r="AB881" s="444"/>
      <c r="AC881" s="445"/>
      <c r="AD881" s="446"/>
      <c r="AE881" s="444"/>
      <c r="AF881" s="445"/>
      <c r="AG881" s="446"/>
      <c r="AH881" s="444"/>
      <c r="AI881" s="445"/>
      <c r="AJ881" s="446"/>
      <c r="AK881" s="444"/>
      <c r="AL881" s="445"/>
      <c r="AM881" s="446"/>
      <c r="AN881" s="444"/>
      <c r="AO881" s="445"/>
      <c r="AP881" s="446"/>
      <c r="AQ881" s="444"/>
      <c r="AR881" s="445"/>
      <c r="AS881" s="447" t="str">
        <f t="shared" ref="AS881:AU881" si="4385">IF($C881&lt;&gt;"",O881+R881,"")</f>
        <v/>
      </c>
      <c r="AT881" s="447" t="str">
        <f t="shared" si="4385"/>
        <v/>
      </c>
      <c r="AU881" s="447" t="str">
        <f t="shared" si="4385"/>
        <v/>
      </c>
      <c r="AV881" s="448" t="str">
        <f t="shared" si="1"/>
        <v/>
      </c>
      <c r="AW881" s="447" t="str">
        <f t="shared" ref="AW881:AY881" si="4386">IF($C881&lt;&gt;"",U881+X881,"")</f>
        <v/>
      </c>
      <c r="AX881" s="447" t="str">
        <f t="shared" si="4386"/>
        <v/>
      </c>
      <c r="AY881" s="447" t="str">
        <f t="shared" si="4386"/>
        <v/>
      </c>
      <c r="AZ881" s="448" t="str">
        <f t="shared" si="3"/>
        <v/>
      </c>
      <c r="BA881" s="447" t="str">
        <f t="shared" ref="BA881:BC881" si="4387">IF($C881&lt;&gt;"",AA881+AD881,"")</f>
        <v/>
      </c>
      <c r="BB881" s="447" t="str">
        <f t="shared" si="4387"/>
        <v/>
      </c>
      <c r="BC881" s="447" t="str">
        <f t="shared" si="4387"/>
        <v/>
      </c>
      <c r="BD881" s="448" t="str">
        <f t="shared" si="5"/>
        <v/>
      </c>
      <c r="BE881" s="447" t="str">
        <f t="shared" ref="BE881:BG881" si="4388">IF($C881&lt;&gt;"",AG881+AJ881,"")</f>
        <v/>
      </c>
      <c r="BF881" s="447" t="str">
        <f t="shared" si="4388"/>
        <v/>
      </c>
      <c r="BG881" s="447" t="str">
        <f t="shared" si="4388"/>
        <v/>
      </c>
      <c r="BH881" s="428" t="str">
        <f t="shared" si="7"/>
        <v/>
      </c>
      <c r="BI881" s="447" t="str">
        <f t="shared" ref="BI881:BK881" si="4389">IF($C881&lt;&gt;"",AJ881+AM881,"")</f>
        <v/>
      </c>
      <c r="BJ881" s="447" t="str">
        <f t="shared" si="4389"/>
        <v/>
      </c>
      <c r="BK881" s="447" t="str">
        <f t="shared" si="4389"/>
        <v/>
      </c>
      <c r="BL881" s="428" t="str">
        <f t="shared" si="9"/>
        <v/>
      </c>
    </row>
    <row r="882" spans="1:64" ht="24.75" customHeight="1">
      <c r="A882" s="449"/>
      <c r="B882" s="431"/>
      <c r="C882" s="432"/>
      <c r="D882" s="433"/>
      <c r="E882" s="434"/>
      <c r="F882" s="435"/>
      <c r="G882" s="436"/>
      <c r="H882" s="437"/>
      <c r="I882" s="437"/>
      <c r="J882" s="437"/>
      <c r="K882" s="435"/>
      <c r="L882" s="450"/>
      <c r="M882" s="439"/>
      <c r="N882" s="440"/>
      <c r="O882" s="441"/>
      <c r="P882" s="442"/>
      <c r="Q882" s="443"/>
      <c r="R882" s="441"/>
      <c r="S882" s="442"/>
      <c r="T882" s="443"/>
      <c r="U882" s="444"/>
      <c r="V882" s="444"/>
      <c r="W882" s="445"/>
      <c r="X882" s="446"/>
      <c r="Y882" s="444"/>
      <c r="Z882" s="445"/>
      <c r="AA882" s="446"/>
      <c r="AB882" s="444"/>
      <c r="AC882" s="445"/>
      <c r="AD882" s="446"/>
      <c r="AE882" s="444"/>
      <c r="AF882" s="445"/>
      <c r="AG882" s="446"/>
      <c r="AH882" s="444"/>
      <c r="AI882" s="445"/>
      <c r="AJ882" s="446"/>
      <c r="AK882" s="444"/>
      <c r="AL882" s="445"/>
      <c r="AM882" s="446"/>
      <c r="AN882" s="444"/>
      <c r="AO882" s="445"/>
      <c r="AP882" s="446"/>
      <c r="AQ882" s="444"/>
      <c r="AR882" s="445"/>
      <c r="AS882" s="447" t="str">
        <f t="shared" ref="AS882:AU882" si="4390">IF($C882&lt;&gt;"",O882+R882,"")</f>
        <v/>
      </c>
      <c r="AT882" s="447" t="str">
        <f t="shared" si="4390"/>
        <v/>
      </c>
      <c r="AU882" s="447" t="str">
        <f t="shared" si="4390"/>
        <v/>
      </c>
      <c r="AV882" s="448" t="str">
        <f t="shared" si="1"/>
        <v/>
      </c>
      <c r="AW882" s="447" t="str">
        <f t="shared" ref="AW882:AY882" si="4391">IF($C882&lt;&gt;"",U882+X882,"")</f>
        <v/>
      </c>
      <c r="AX882" s="447" t="str">
        <f t="shared" si="4391"/>
        <v/>
      </c>
      <c r="AY882" s="447" t="str">
        <f t="shared" si="4391"/>
        <v/>
      </c>
      <c r="AZ882" s="448" t="str">
        <f t="shared" si="3"/>
        <v/>
      </c>
      <c r="BA882" s="447" t="str">
        <f t="shared" ref="BA882:BC882" si="4392">IF($C882&lt;&gt;"",AA882+AD882,"")</f>
        <v/>
      </c>
      <c r="BB882" s="447" t="str">
        <f t="shared" si="4392"/>
        <v/>
      </c>
      <c r="BC882" s="447" t="str">
        <f t="shared" si="4392"/>
        <v/>
      </c>
      <c r="BD882" s="448" t="str">
        <f t="shared" si="5"/>
        <v/>
      </c>
      <c r="BE882" s="447" t="str">
        <f t="shared" ref="BE882:BG882" si="4393">IF($C882&lt;&gt;"",AG882+AJ882,"")</f>
        <v/>
      </c>
      <c r="BF882" s="447" t="str">
        <f t="shared" si="4393"/>
        <v/>
      </c>
      <c r="BG882" s="447" t="str">
        <f t="shared" si="4393"/>
        <v/>
      </c>
      <c r="BH882" s="428" t="str">
        <f t="shared" si="7"/>
        <v/>
      </c>
      <c r="BI882" s="447" t="str">
        <f t="shared" ref="BI882:BK882" si="4394">IF($C882&lt;&gt;"",AJ882+AM882,"")</f>
        <v/>
      </c>
      <c r="BJ882" s="447" t="str">
        <f t="shared" si="4394"/>
        <v/>
      </c>
      <c r="BK882" s="447" t="str">
        <f t="shared" si="4394"/>
        <v/>
      </c>
      <c r="BL882" s="428" t="str">
        <f t="shared" si="9"/>
        <v/>
      </c>
    </row>
    <row r="883" spans="1:64" ht="24.75" customHeight="1">
      <c r="A883" s="449"/>
      <c r="B883" s="431"/>
      <c r="C883" s="432"/>
      <c r="D883" s="433"/>
      <c r="E883" s="434"/>
      <c r="F883" s="435"/>
      <c r="G883" s="436"/>
      <c r="H883" s="437"/>
      <c r="I883" s="437"/>
      <c r="J883" s="437"/>
      <c r="K883" s="435"/>
      <c r="L883" s="450"/>
      <c r="M883" s="439"/>
      <c r="N883" s="440"/>
      <c r="O883" s="441"/>
      <c r="P883" s="442"/>
      <c r="Q883" s="443"/>
      <c r="R883" s="441"/>
      <c r="S883" s="442"/>
      <c r="T883" s="443"/>
      <c r="U883" s="444"/>
      <c r="V883" s="444"/>
      <c r="W883" s="445"/>
      <c r="X883" s="446"/>
      <c r="Y883" s="444"/>
      <c r="Z883" s="445"/>
      <c r="AA883" s="446"/>
      <c r="AB883" s="444"/>
      <c r="AC883" s="445"/>
      <c r="AD883" s="446"/>
      <c r="AE883" s="444"/>
      <c r="AF883" s="445"/>
      <c r="AG883" s="446"/>
      <c r="AH883" s="444"/>
      <c r="AI883" s="445"/>
      <c r="AJ883" s="446"/>
      <c r="AK883" s="444"/>
      <c r="AL883" s="445"/>
      <c r="AM883" s="446"/>
      <c r="AN883" s="444"/>
      <c r="AO883" s="445"/>
      <c r="AP883" s="446"/>
      <c r="AQ883" s="444"/>
      <c r="AR883" s="445"/>
      <c r="AS883" s="447" t="str">
        <f t="shared" ref="AS883:AU883" si="4395">IF($C883&lt;&gt;"",O883+R883,"")</f>
        <v/>
      </c>
      <c r="AT883" s="447" t="str">
        <f t="shared" si="4395"/>
        <v/>
      </c>
      <c r="AU883" s="447" t="str">
        <f t="shared" si="4395"/>
        <v/>
      </c>
      <c r="AV883" s="448" t="str">
        <f t="shared" si="1"/>
        <v/>
      </c>
      <c r="AW883" s="447" t="str">
        <f t="shared" ref="AW883:AY883" si="4396">IF($C883&lt;&gt;"",U883+X883,"")</f>
        <v/>
      </c>
      <c r="AX883" s="447" t="str">
        <f t="shared" si="4396"/>
        <v/>
      </c>
      <c r="AY883" s="447" t="str">
        <f t="shared" si="4396"/>
        <v/>
      </c>
      <c r="AZ883" s="448" t="str">
        <f t="shared" si="3"/>
        <v/>
      </c>
      <c r="BA883" s="447" t="str">
        <f t="shared" ref="BA883:BC883" si="4397">IF($C883&lt;&gt;"",AA883+AD883,"")</f>
        <v/>
      </c>
      <c r="BB883" s="447" t="str">
        <f t="shared" si="4397"/>
        <v/>
      </c>
      <c r="BC883" s="447" t="str">
        <f t="shared" si="4397"/>
        <v/>
      </c>
      <c r="BD883" s="448" t="str">
        <f t="shared" si="5"/>
        <v/>
      </c>
      <c r="BE883" s="447" t="str">
        <f t="shared" ref="BE883:BG883" si="4398">IF($C883&lt;&gt;"",AG883+AJ883,"")</f>
        <v/>
      </c>
      <c r="BF883" s="447" t="str">
        <f t="shared" si="4398"/>
        <v/>
      </c>
      <c r="BG883" s="447" t="str">
        <f t="shared" si="4398"/>
        <v/>
      </c>
      <c r="BH883" s="428" t="str">
        <f t="shared" si="7"/>
        <v/>
      </c>
      <c r="BI883" s="447" t="str">
        <f t="shared" ref="BI883:BK883" si="4399">IF($C883&lt;&gt;"",AJ883+AM883,"")</f>
        <v/>
      </c>
      <c r="BJ883" s="447" t="str">
        <f t="shared" si="4399"/>
        <v/>
      </c>
      <c r="BK883" s="447" t="str">
        <f t="shared" si="4399"/>
        <v/>
      </c>
      <c r="BL883" s="428" t="str">
        <f t="shared" si="9"/>
        <v/>
      </c>
    </row>
    <row r="884" spans="1:64" ht="24.75" customHeight="1">
      <c r="A884" s="449"/>
      <c r="B884" s="431"/>
      <c r="C884" s="432"/>
      <c r="D884" s="433"/>
      <c r="E884" s="434"/>
      <c r="F884" s="435"/>
      <c r="G884" s="436"/>
      <c r="H884" s="437"/>
      <c r="I884" s="437"/>
      <c r="J884" s="437"/>
      <c r="K884" s="435"/>
      <c r="L884" s="450"/>
      <c r="M884" s="439"/>
      <c r="N884" s="440"/>
      <c r="O884" s="441"/>
      <c r="P884" s="442"/>
      <c r="Q884" s="443"/>
      <c r="R884" s="441"/>
      <c r="S884" s="442"/>
      <c r="T884" s="443"/>
      <c r="U884" s="444"/>
      <c r="V884" s="444"/>
      <c r="W884" s="445"/>
      <c r="X884" s="446"/>
      <c r="Y884" s="444"/>
      <c r="Z884" s="445"/>
      <c r="AA884" s="446"/>
      <c r="AB884" s="444"/>
      <c r="AC884" s="445"/>
      <c r="AD884" s="446"/>
      <c r="AE884" s="444"/>
      <c r="AF884" s="445"/>
      <c r="AG884" s="446"/>
      <c r="AH884" s="444"/>
      <c r="AI884" s="445"/>
      <c r="AJ884" s="446"/>
      <c r="AK884" s="444"/>
      <c r="AL884" s="445"/>
      <c r="AM884" s="446"/>
      <c r="AN884" s="444"/>
      <c r="AO884" s="445"/>
      <c r="AP884" s="446"/>
      <c r="AQ884" s="444"/>
      <c r="AR884" s="445"/>
      <c r="AS884" s="447" t="str">
        <f t="shared" ref="AS884:AU884" si="4400">IF($C884&lt;&gt;"",O884+R884,"")</f>
        <v/>
      </c>
      <c r="AT884" s="447" t="str">
        <f t="shared" si="4400"/>
        <v/>
      </c>
      <c r="AU884" s="447" t="str">
        <f t="shared" si="4400"/>
        <v/>
      </c>
      <c r="AV884" s="448" t="str">
        <f t="shared" si="1"/>
        <v/>
      </c>
      <c r="AW884" s="447" t="str">
        <f t="shared" ref="AW884:AY884" si="4401">IF($C884&lt;&gt;"",U884+X884,"")</f>
        <v/>
      </c>
      <c r="AX884" s="447" t="str">
        <f t="shared" si="4401"/>
        <v/>
      </c>
      <c r="AY884" s="447" t="str">
        <f t="shared" si="4401"/>
        <v/>
      </c>
      <c r="AZ884" s="448" t="str">
        <f t="shared" si="3"/>
        <v/>
      </c>
      <c r="BA884" s="447" t="str">
        <f t="shared" ref="BA884:BC884" si="4402">IF($C884&lt;&gt;"",AA884+AD884,"")</f>
        <v/>
      </c>
      <c r="BB884" s="447" t="str">
        <f t="shared" si="4402"/>
        <v/>
      </c>
      <c r="BC884" s="447" t="str">
        <f t="shared" si="4402"/>
        <v/>
      </c>
      <c r="BD884" s="448" t="str">
        <f t="shared" si="5"/>
        <v/>
      </c>
      <c r="BE884" s="447" t="str">
        <f t="shared" ref="BE884:BG884" si="4403">IF($C884&lt;&gt;"",AG884+AJ884,"")</f>
        <v/>
      </c>
      <c r="BF884" s="447" t="str">
        <f t="shared" si="4403"/>
        <v/>
      </c>
      <c r="BG884" s="447" t="str">
        <f t="shared" si="4403"/>
        <v/>
      </c>
      <c r="BH884" s="428" t="str">
        <f t="shared" si="7"/>
        <v/>
      </c>
      <c r="BI884" s="447" t="str">
        <f t="shared" ref="BI884:BK884" si="4404">IF($C884&lt;&gt;"",AJ884+AM884,"")</f>
        <v/>
      </c>
      <c r="BJ884" s="447" t="str">
        <f t="shared" si="4404"/>
        <v/>
      </c>
      <c r="BK884" s="447" t="str">
        <f t="shared" si="4404"/>
        <v/>
      </c>
      <c r="BL884" s="428" t="str">
        <f t="shared" si="9"/>
        <v/>
      </c>
    </row>
    <row r="885" spans="1:64" ht="24.75" customHeight="1">
      <c r="A885" s="449"/>
      <c r="B885" s="431"/>
      <c r="C885" s="432"/>
      <c r="D885" s="433"/>
      <c r="E885" s="434"/>
      <c r="F885" s="435"/>
      <c r="G885" s="436"/>
      <c r="H885" s="437"/>
      <c r="I885" s="437"/>
      <c r="J885" s="437"/>
      <c r="K885" s="435"/>
      <c r="L885" s="450"/>
      <c r="M885" s="439"/>
      <c r="N885" s="440"/>
      <c r="O885" s="441"/>
      <c r="P885" s="442"/>
      <c r="Q885" s="443"/>
      <c r="R885" s="441"/>
      <c r="S885" s="442"/>
      <c r="T885" s="443"/>
      <c r="U885" s="444"/>
      <c r="V885" s="444"/>
      <c r="W885" s="445"/>
      <c r="X885" s="446"/>
      <c r="Y885" s="444"/>
      <c r="Z885" s="445"/>
      <c r="AA885" s="446"/>
      <c r="AB885" s="444"/>
      <c r="AC885" s="445"/>
      <c r="AD885" s="446"/>
      <c r="AE885" s="444"/>
      <c r="AF885" s="445"/>
      <c r="AG885" s="446"/>
      <c r="AH885" s="444"/>
      <c r="AI885" s="445"/>
      <c r="AJ885" s="446"/>
      <c r="AK885" s="444"/>
      <c r="AL885" s="445"/>
      <c r="AM885" s="446"/>
      <c r="AN885" s="444"/>
      <c r="AO885" s="445"/>
      <c r="AP885" s="446"/>
      <c r="AQ885" s="444"/>
      <c r="AR885" s="445"/>
      <c r="AS885" s="447" t="str">
        <f t="shared" ref="AS885:AU885" si="4405">IF($C885&lt;&gt;"",O885+R885,"")</f>
        <v/>
      </c>
      <c r="AT885" s="447" t="str">
        <f t="shared" si="4405"/>
        <v/>
      </c>
      <c r="AU885" s="447" t="str">
        <f t="shared" si="4405"/>
        <v/>
      </c>
      <c r="AV885" s="448" t="str">
        <f t="shared" si="1"/>
        <v/>
      </c>
      <c r="AW885" s="447" t="str">
        <f t="shared" ref="AW885:AY885" si="4406">IF($C885&lt;&gt;"",U885+X885,"")</f>
        <v/>
      </c>
      <c r="AX885" s="447" t="str">
        <f t="shared" si="4406"/>
        <v/>
      </c>
      <c r="AY885" s="447" t="str">
        <f t="shared" si="4406"/>
        <v/>
      </c>
      <c r="AZ885" s="448" t="str">
        <f t="shared" si="3"/>
        <v/>
      </c>
      <c r="BA885" s="447" t="str">
        <f t="shared" ref="BA885:BC885" si="4407">IF($C885&lt;&gt;"",AA885+AD885,"")</f>
        <v/>
      </c>
      <c r="BB885" s="447" t="str">
        <f t="shared" si="4407"/>
        <v/>
      </c>
      <c r="BC885" s="447" t="str">
        <f t="shared" si="4407"/>
        <v/>
      </c>
      <c r="BD885" s="448" t="str">
        <f t="shared" si="5"/>
        <v/>
      </c>
      <c r="BE885" s="447" t="str">
        <f t="shared" ref="BE885:BG885" si="4408">IF($C885&lt;&gt;"",AG885+AJ885,"")</f>
        <v/>
      </c>
      <c r="BF885" s="447" t="str">
        <f t="shared" si="4408"/>
        <v/>
      </c>
      <c r="BG885" s="447" t="str">
        <f t="shared" si="4408"/>
        <v/>
      </c>
      <c r="BH885" s="428" t="str">
        <f t="shared" si="7"/>
        <v/>
      </c>
      <c r="BI885" s="447" t="str">
        <f t="shared" ref="BI885:BK885" si="4409">IF($C885&lt;&gt;"",AJ885+AM885,"")</f>
        <v/>
      </c>
      <c r="BJ885" s="447" t="str">
        <f t="shared" si="4409"/>
        <v/>
      </c>
      <c r="BK885" s="447" t="str">
        <f t="shared" si="4409"/>
        <v/>
      </c>
      <c r="BL885" s="428" t="str">
        <f t="shared" si="9"/>
        <v/>
      </c>
    </row>
    <row r="886" spans="1:64" ht="24.75" customHeight="1">
      <c r="A886" s="449"/>
      <c r="B886" s="431"/>
      <c r="C886" s="432"/>
      <c r="D886" s="433"/>
      <c r="E886" s="434"/>
      <c r="F886" s="435"/>
      <c r="G886" s="436"/>
      <c r="H886" s="437"/>
      <c r="I886" s="437"/>
      <c r="J886" s="437"/>
      <c r="K886" s="435"/>
      <c r="L886" s="450"/>
      <c r="M886" s="439"/>
      <c r="N886" s="440"/>
      <c r="O886" s="441"/>
      <c r="P886" s="442"/>
      <c r="Q886" s="443"/>
      <c r="R886" s="441"/>
      <c r="S886" s="442"/>
      <c r="T886" s="443"/>
      <c r="U886" s="444"/>
      <c r="V886" s="444"/>
      <c r="W886" s="445"/>
      <c r="X886" s="446"/>
      <c r="Y886" s="444"/>
      <c r="Z886" s="445"/>
      <c r="AA886" s="446"/>
      <c r="AB886" s="444"/>
      <c r="AC886" s="445"/>
      <c r="AD886" s="446"/>
      <c r="AE886" s="444"/>
      <c r="AF886" s="445"/>
      <c r="AG886" s="446"/>
      <c r="AH886" s="444"/>
      <c r="AI886" s="445"/>
      <c r="AJ886" s="446"/>
      <c r="AK886" s="444"/>
      <c r="AL886" s="445"/>
      <c r="AM886" s="446"/>
      <c r="AN886" s="444"/>
      <c r="AO886" s="445"/>
      <c r="AP886" s="446"/>
      <c r="AQ886" s="444"/>
      <c r="AR886" s="445"/>
      <c r="AS886" s="447" t="str">
        <f t="shared" ref="AS886:AU886" si="4410">IF($C886&lt;&gt;"",O886+R886,"")</f>
        <v/>
      </c>
      <c r="AT886" s="447" t="str">
        <f t="shared" si="4410"/>
        <v/>
      </c>
      <c r="AU886" s="447" t="str">
        <f t="shared" si="4410"/>
        <v/>
      </c>
      <c r="AV886" s="448" t="str">
        <f t="shared" si="1"/>
        <v/>
      </c>
      <c r="AW886" s="447" t="str">
        <f t="shared" ref="AW886:AY886" si="4411">IF($C886&lt;&gt;"",U886+X886,"")</f>
        <v/>
      </c>
      <c r="AX886" s="447" t="str">
        <f t="shared" si="4411"/>
        <v/>
      </c>
      <c r="AY886" s="447" t="str">
        <f t="shared" si="4411"/>
        <v/>
      </c>
      <c r="AZ886" s="448" t="str">
        <f t="shared" si="3"/>
        <v/>
      </c>
      <c r="BA886" s="447" t="str">
        <f t="shared" ref="BA886:BC886" si="4412">IF($C886&lt;&gt;"",AA886+AD886,"")</f>
        <v/>
      </c>
      <c r="BB886" s="447" t="str">
        <f t="shared" si="4412"/>
        <v/>
      </c>
      <c r="BC886" s="447" t="str">
        <f t="shared" si="4412"/>
        <v/>
      </c>
      <c r="BD886" s="448" t="str">
        <f t="shared" si="5"/>
        <v/>
      </c>
      <c r="BE886" s="447" t="str">
        <f t="shared" ref="BE886:BG886" si="4413">IF($C886&lt;&gt;"",AG886+AJ886,"")</f>
        <v/>
      </c>
      <c r="BF886" s="447" t="str">
        <f t="shared" si="4413"/>
        <v/>
      </c>
      <c r="BG886" s="447" t="str">
        <f t="shared" si="4413"/>
        <v/>
      </c>
      <c r="BH886" s="428" t="str">
        <f t="shared" si="7"/>
        <v/>
      </c>
      <c r="BI886" s="447" t="str">
        <f t="shared" ref="BI886:BK886" si="4414">IF($C886&lt;&gt;"",AJ886+AM886,"")</f>
        <v/>
      </c>
      <c r="BJ886" s="447" t="str">
        <f t="shared" si="4414"/>
        <v/>
      </c>
      <c r="BK886" s="447" t="str">
        <f t="shared" si="4414"/>
        <v/>
      </c>
      <c r="BL886" s="428" t="str">
        <f t="shared" si="9"/>
        <v/>
      </c>
    </row>
    <row r="887" spans="1:64" ht="24.75" customHeight="1">
      <c r="A887" s="449"/>
      <c r="B887" s="431"/>
      <c r="C887" s="432"/>
      <c r="D887" s="433"/>
      <c r="E887" s="434"/>
      <c r="F887" s="435"/>
      <c r="G887" s="436"/>
      <c r="H887" s="437"/>
      <c r="I887" s="437"/>
      <c r="J887" s="437"/>
      <c r="K887" s="435"/>
      <c r="L887" s="450"/>
      <c r="M887" s="439"/>
      <c r="N887" s="440"/>
      <c r="O887" s="441"/>
      <c r="P887" s="442"/>
      <c r="Q887" s="443"/>
      <c r="R887" s="441"/>
      <c r="S887" s="442"/>
      <c r="T887" s="443"/>
      <c r="U887" s="444"/>
      <c r="V887" s="444"/>
      <c r="W887" s="445"/>
      <c r="X887" s="446"/>
      <c r="Y887" s="444"/>
      <c r="Z887" s="445"/>
      <c r="AA887" s="446"/>
      <c r="AB887" s="444"/>
      <c r="AC887" s="445"/>
      <c r="AD887" s="446"/>
      <c r="AE887" s="444"/>
      <c r="AF887" s="445"/>
      <c r="AG887" s="446"/>
      <c r="AH887" s="444"/>
      <c r="AI887" s="445"/>
      <c r="AJ887" s="446"/>
      <c r="AK887" s="444"/>
      <c r="AL887" s="445"/>
      <c r="AM887" s="446"/>
      <c r="AN887" s="444"/>
      <c r="AO887" s="445"/>
      <c r="AP887" s="446"/>
      <c r="AQ887" s="444"/>
      <c r="AR887" s="445"/>
      <c r="AS887" s="447" t="str">
        <f t="shared" ref="AS887:AU887" si="4415">IF($C887&lt;&gt;"",O887+R887,"")</f>
        <v/>
      </c>
      <c r="AT887" s="447" t="str">
        <f t="shared" si="4415"/>
        <v/>
      </c>
      <c r="AU887" s="447" t="str">
        <f t="shared" si="4415"/>
        <v/>
      </c>
      <c r="AV887" s="448" t="str">
        <f t="shared" si="1"/>
        <v/>
      </c>
      <c r="AW887" s="447" t="str">
        <f t="shared" ref="AW887:AY887" si="4416">IF($C887&lt;&gt;"",U887+X887,"")</f>
        <v/>
      </c>
      <c r="AX887" s="447" t="str">
        <f t="shared" si="4416"/>
        <v/>
      </c>
      <c r="AY887" s="447" t="str">
        <f t="shared" si="4416"/>
        <v/>
      </c>
      <c r="AZ887" s="448" t="str">
        <f t="shared" si="3"/>
        <v/>
      </c>
      <c r="BA887" s="447" t="str">
        <f t="shared" ref="BA887:BC887" si="4417">IF($C887&lt;&gt;"",AA887+AD887,"")</f>
        <v/>
      </c>
      <c r="BB887" s="447" t="str">
        <f t="shared" si="4417"/>
        <v/>
      </c>
      <c r="BC887" s="447" t="str">
        <f t="shared" si="4417"/>
        <v/>
      </c>
      <c r="BD887" s="448" t="str">
        <f t="shared" si="5"/>
        <v/>
      </c>
      <c r="BE887" s="447" t="str">
        <f t="shared" ref="BE887:BG887" si="4418">IF($C887&lt;&gt;"",AG887+AJ887,"")</f>
        <v/>
      </c>
      <c r="BF887" s="447" t="str">
        <f t="shared" si="4418"/>
        <v/>
      </c>
      <c r="BG887" s="447" t="str">
        <f t="shared" si="4418"/>
        <v/>
      </c>
      <c r="BH887" s="428" t="str">
        <f t="shared" si="7"/>
        <v/>
      </c>
      <c r="BI887" s="447" t="str">
        <f t="shared" ref="BI887:BK887" si="4419">IF($C887&lt;&gt;"",AJ887+AM887,"")</f>
        <v/>
      </c>
      <c r="BJ887" s="447" t="str">
        <f t="shared" si="4419"/>
        <v/>
      </c>
      <c r="BK887" s="447" t="str">
        <f t="shared" si="4419"/>
        <v/>
      </c>
      <c r="BL887" s="428" t="str">
        <f t="shared" si="9"/>
        <v/>
      </c>
    </row>
    <row r="888" spans="1:64" ht="24.75" customHeight="1">
      <c r="A888" s="449"/>
      <c r="B888" s="431"/>
      <c r="C888" s="432"/>
      <c r="D888" s="433"/>
      <c r="E888" s="434"/>
      <c r="F888" s="435"/>
      <c r="G888" s="436"/>
      <c r="H888" s="437"/>
      <c r="I888" s="437"/>
      <c r="J888" s="437"/>
      <c r="K888" s="435"/>
      <c r="L888" s="450"/>
      <c r="M888" s="439"/>
      <c r="N888" s="440"/>
      <c r="O888" s="441"/>
      <c r="P888" s="442"/>
      <c r="Q888" s="443"/>
      <c r="R888" s="441"/>
      <c r="S888" s="442"/>
      <c r="T888" s="443"/>
      <c r="U888" s="444"/>
      <c r="V888" s="444"/>
      <c r="W888" s="445"/>
      <c r="X888" s="446"/>
      <c r="Y888" s="444"/>
      <c r="Z888" s="445"/>
      <c r="AA888" s="446"/>
      <c r="AB888" s="444"/>
      <c r="AC888" s="445"/>
      <c r="AD888" s="446"/>
      <c r="AE888" s="444"/>
      <c r="AF888" s="445"/>
      <c r="AG888" s="446"/>
      <c r="AH888" s="444"/>
      <c r="AI888" s="445"/>
      <c r="AJ888" s="446"/>
      <c r="AK888" s="444"/>
      <c r="AL888" s="445"/>
      <c r="AM888" s="446"/>
      <c r="AN888" s="444"/>
      <c r="AO888" s="445"/>
      <c r="AP888" s="446"/>
      <c r="AQ888" s="444"/>
      <c r="AR888" s="445"/>
      <c r="AS888" s="447" t="str">
        <f t="shared" ref="AS888:AU888" si="4420">IF($C888&lt;&gt;"",O888+R888,"")</f>
        <v/>
      </c>
      <c r="AT888" s="447" t="str">
        <f t="shared" si="4420"/>
        <v/>
      </c>
      <c r="AU888" s="447" t="str">
        <f t="shared" si="4420"/>
        <v/>
      </c>
      <c r="AV888" s="448" t="str">
        <f t="shared" si="1"/>
        <v/>
      </c>
      <c r="AW888" s="447" t="str">
        <f t="shared" ref="AW888:AY888" si="4421">IF($C888&lt;&gt;"",U888+X888,"")</f>
        <v/>
      </c>
      <c r="AX888" s="447" t="str">
        <f t="shared" si="4421"/>
        <v/>
      </c>
      <c r="AY888" s="447" t="str">
        <f t="shared" si="4421"/>
        <v/>
      </c>
      <c r="AZ888" s="448" t="str">
        <f t="shared" si="3"/>
        <v/>
      </c>
      <c r="BA888" s="447" t="str">
        <f t="shared" ref="BA888:BC888" si="4422">IF($C888&lt;&gt;"",AA888+AD888,"")</f>
        <v/>
      </c>
      <c r="BB888" s="447" t="str">
        <f t="shared" si="4422"/>
        <v/>
      </c>
      <c r="BC888" s="447" t="str">
        <f t="shared" si="4422"/>
        <v/>
      </c>
      <c r="BD888" s="448" t="str">
        <f t="shared" si="5"/>
        <v/>
      </c>
      <c r="BE888" s="447" t="str">
        <f t="shared" ref="BE888:BG888" si="4423">IF($C888&lt;&gt;"",AG888+AJ888,"")</f>
        <v/>
      </c>
      <c r="BF888" s="447" t="str">
        <f t="shared" si="4423"/>
        <v/>
      </c>
      <c r="BG888" s="447" t="str">
        <f t="shared" si="4423"/>
        <v/>
      </c>
      <c r="BH888" s="428" t="str">
        <f t="shared" si="7"/>
        <v/>
      </c>
      <c r="BI888" s="447" t="str">
        <f t="shared" ref="BI888:BK888" si="4424">IF($C888&lt;&gt;"",AJ888+AM888,"")</f>
        <v/>
      </c>
      <c r="BJ888" s="447" t="str">
        <f t="shared" si="4424"/>
        <v/>
      </c>
      <c r="BK888" s="447" t="str">
        <f t="shared" si="4424"/>
        <v/>
      </c>
      <c r="BL888" s="428" t="str">
        <f t="shared" si="9"/>
        <v/>
      </c>
    </row>
    <row r="889" spans="1:64" ht="24.75" customHeight="1">
      <c r="A889" s="449"/>
      <c r="B889" s="431"/>
      <c r="C889" s="432"/>
      <c r="D889" s="433"/>
      <c r="E889" s="434"/>
      <c r="F889" s="435"/>
      <c r="G889" s="436"/>
      <c r="H889" s="437"/>
      <c r="I889" s="437"/>
      <c r="J889" s="437"/>
      <c r="K889" s="435"/>
      <c r="L889" s="450"/>
      <c r="M889" s="439"/>
      <c r="N889" s="440"/>
      <c r="O889" s="441"/>
      <c r="P889" s="442"/>
      <c r="Q889" s="443"/>
      <c r="R889" s="441"/>
      <c r="S889" s="442"/>
      <c r="T889" s="443"/>
      <c r="U889" s="444"/>
      <c r="V889" s="444"/>
      <c r="W889" s="445"/>
      <c r="X889" s="446"/>
      <c r="Y889" s="444"/>
      <c r="Z889" s="445"/>
      <c r="AA889" s="446"/>
      <c r="AB889" s="444"/>
      <c r="AC889" s="445"/>
      <c r="AD889" s="446"/>
      <c r="AE889" s="444"/>
      <c r="AF889" s="445"/>
      <c r="AG889" s="446"/>
      <c r="AH889" s="444"/>
      <c r="AI889" s="445"/>
      <c r="AJ889" s="446"/>
      <c r="AK889" s="444"/>
      <c r="AL889" s="445"/>
      <c r="AM889" s="446"/>
      <c r="AN889" s="444"/>
      <c r="AO889" s="445"/>
      <c r="AP889" s="446"/>
      <c r="AQ889" s="444"/>
      <c r="AR889" s="445"/>
      <c r="AS889" s="447" t="str">
        <f t="shared" ref="AS889:AU889" si="4425">IF($C889&lt;&gt;"",O889+R889,"")</f>
        <v/>
      </c>
      <c r="AT889" s="447" t="str">
        <f t="shared" si="4425"/>
        <v/>
      </c>
      <c r="AU889" s="447" t="str">
        <f t="shared" si="4425"/>
        <v/>
      </c>
      <c r="AV889" s="448" t="str">
        <f t="shared" si="1"/>
        <v/>
      </c>
      <c r="AW889" s="447" t="str">
        <f t="shared" ref="AW889:AY889" si="4426">IF($C889&lt;&gt;"",U889+X889,"")</f>
        <v/>
      </c>
      <c r="AX889" s="447" t="str">
        <f t="shared" si="4426"/>
        <v/>
      </c>
      <c r="AY889" s="447" t="str">
        <f t="shared" si="4426"/>
        <v/>
      </c>
      <c r="AZ889" s="448" t="str">
        <f t="shared" si="3"/>
        <v/>
      </c>
      <c r="BA889" s="447" t="str">
        <f t="shared" ref="BA889:BC889" si="4427">IF($C889&lt;&gt;"",AA889+AD889,"")</f>
        <v/>
      </c>
      <c r="BB889" s="447" t="str">
        <f t="shared" si="4427"/>
        <v/>
      </c>
      <c r="BC889" s="447" t="str">
        <f t="shared" si="4427"/>
        <v/>
      </c>
      <c r="BD889" s="448" t="str">
        <f t="shared" si="5"/>
        <v/>
      </c>
      <c r="BE889" s="447" t="str">
        <f t="shared" ref="BE889:BG889" si="4428">IF($C889&lt;&gt;"",AG889+AJ889,"")</f>
        <v/>
      </c>
      <c r="BF889" s="447" t="str">
        <f t="shared" si="4428"/>
        <v/>
      </c>
      <c r="BG889" s="447" t="str">
        <f t="shared" si="4428"/>
        <v/>
      </c>
      <c r="BH889" s="428" t="str">
        <f t="shared" si="7"/>
        <v/>
      </c>
      <c r="BI889" s="447" t="str">
        <f t="shared" ref="BI889:BK889" si="4429">IF($C889&lt;&gt;"",AJ889+AM889,"")</f>
        <v/>
      </c>
      <c r="BJ889" s="447" t="str">
        <f t="shared" si="4429"/>
        <v/>
      </c>
      <c r="BK889" s="447" t="str">
        <f t="shared" si="4429"/>
        <v/>
      </c>
      <c r="BL889" s="428" t="str">
        <f t="shared" si="9"/>
        <v/>
      </c>
    </row>
    <row r="890" spans="1:64" ht="24.75" customHeight="1">
      <c r="A890" s="449"/>
      <c r="B890" s="431"/>
      <c r="C890" s="432"/>
      <c r="D890" s="433"/>
      <c r="E890" s="434"/>
      <c r="F890" s="435"/>
      <c r="G890" s="436"/>
      <c r="H890" s="437"/>
      <c r="I890" s="437"/>
      <c r="J890" s="437"/>
      <c r="K890" s="435"/>
      <c r="L890" s="450"/>
      <c r="M890" s="439"/>
      <c r="N890" s="440"/>
      <c r="O890" s="441"/>
      <c r="P890" s="442"/>
      <c r="Q890" s="443"/>
      <c r="R890" s="441"/>
      <c r="S890" s="442"/>
      <c r="T890" s="443"/>
      <c r="U890" s="444"/>
      <c r="V890" s="444"/>
      <c r="W890" s="445"/>
      <c r="X890" s="446"/>
      <c r="Y890" s="444"/>
      <c r="Z890" s="445"/>
      <c r="AA890" s="446"/>
      <c r="AB890" s="444"/>
      <c r="AC890" s="445"/>
      <c r="AD890" s="446"/>
      <c r="AE890" s="444"/>
      <c r="AF890" s="445"/>
      <c r="AG890" s="446"/>
      <c r="AH890" s="444"/>
      <c r="AI890" s="445"/>
      <c r="AJ890" s="446"/>
      <c r="AK890" s="444"/>
      <c r="AL890" s="445"/>
      <c r="AM890" s="446"/>
      <c r="AN890" s="444"/>
      <c r="AO890" s="445"/>
      <c r="AP890" s="446"/>
      <c r="AQ890" s="444"/>
      <c r="AR890" s="445"/>
      <c r="AS890" s="447" t="str">
        <f t="shared" ref="AS890:AU890" si="4430">IF($C890&lt;&gt;"",O890+R890,"")</f>
        <v/>
      </c>
      <c r="AT890" s="447" t="str">
        <f t="shared" si="4430"/>
        <v/>
      </c>
      <c r="AU890" s="447" t="str">
        <f t="shared" si="4430"/>
        <v/>
      </c>
      <c r="AV890" s="448" t="str">
        <f t="shared" si="1"/>
        <v/>
      </c>
      <c r="AW890" s="447" t="str">
        <f t="shared" ref="AW890:AY890" si="4431">IF($C890&lt;&gt;"",U890+X890,"")</f>
        <v/>
      </c>
      <c r="AX890" s="447" t="str">
        <f t="shared" si="4431"/>
        <v/>
      </c>
      <c r="AY890" s="447" t="str">
        <f t="shared" si="4431"/>
        <v/>
      </c>
      <c r="AZ890" s="448" t="str">
        <f t="shared" si="3"/>
        <v/>
      </c>
      <c r="BA890" s="447" t="str">
        <f t="shared" ref="BA890:BC890" si="4432">IF($C890&lt;&gt;"",AA890+AD890,"")</f>
        <v/>
      </c>
      <c r="BB890" s="447" t="str">
        <f t="shared" si="4432"/>
        <v/>
      </c>
      <c r="BC890" s="447" t="str">
        <f t="shared" si="4432"/>
        <v/>
      </c>
      <c r="BD890" s="448" t="str">
        <f t="shared" si="5"/>
        <v/>
      </c>
      <c r="BE890" s="447" t="str">
        <f t="shared" ref="BE890:BG890" si="4433">IF($C890&lt;&gt;"",AG890+AJ890,"")</f>
        <v/>
      </c>
      <c r="BF890" s="447" t="str">
        <f t="shared" si="4433"/>
        <v/>
      </c>
      <c r="BG890" s="447" t="str">
        <f t="shared" si="4433"/>
        <v/>
      </c>
      <c r="BH890" s="428" t="str">
        <f t="shared" si="7"/>
        <v/>
      </c>
      <c r="BI890" s="447" t="str">
        <f t="shared" ref="BI890:BK890" si="4434">IF($C890&lt;&gt;"",AJ890+AM890,"")</f>
        <v/>
      </c>
      <c r="BJ890" s="447" t="str">
        <f t="shared" si="4434"/>
        <v/>
      </c>
      <c r="BK890" s="447" t="str">
        <f t="shared" si="4434"/>
        <v/>
      </c>
      <c r="BL890" s="428" t="str">
        <f t="shared" si="9"/>
        <v/>
      </c>
    </row>
    <row r="891" spans="1:64" ht="24.75" customHeight="1">
      <c r="A891" s="449"/>
      <c r="B891" s="431"/>
      <c r="C891" s="432"/>
      <c r="D891" s="433"/>
      <c r="E891" s="434"/>
      <c r="F891" s="435"/>
      <c r="G891" s="436"/>
      <c r="H891" s="437"/>
      <c r="I891" s="437"/>
      <c r="J891" s="437"/>
      <c r="K891" s="435"/>
      <c r="L891" s="450"/>
      <c r="M891" s="439"/>
      <c r="N891" s="440"/>
      <c r="O891" s="441"/>
      <c r="P891" s="442"/>
      <c r="Q891" s="443"/>
      <c r="R891" s="441"/>
      <c r="S891" s="442"/>
      <c r="T891" s="443"/>
      <c r="U891" s="444"/>
      <c r="V891" s="444"/>
      <c r="W891" s="445"/>
      <c r="X891" s="446"/>
      <c r="Y891" s="444"/>
      <c r="Z891" s="445"/>
      <c r="AA891" s="446"/>
      <c r="AB891" s="444"/>
      <c r="AC891" s="445"/>
      <c r="AD891" s="446"/>
      <c r="AE891" s="444"/>
      <c r="AF891" s="445"/>
      <c r="AG891" s="446"/>
      <c r="AH891" s="444"/>
      <c r="AI891" s="445"/>
      <c r="AJ891" s="446"/>
      <c r="AK891" s="444"/>
      <c r="AL891" s="445"/>
      <c r="AM891" s="446"/>
      <c r="AN891" s="444"/>
      <c r="AO891" s="445"/>
      <c r="AP891" s="446"/>
      <c r="AQ891" s="444"/>
      <c r="AR891" s="445"/>
      <c r="AS891" s="447" t="str">
        <f t="shared" ref="AS891:AU891" si="4435">IF($C891&lt;&gt;"",O891+R891,"")</f>
        <v/>
      </c>
      <c r="AT891" s="447" t="str">
        <f t="shared" si="4435"/>
        <v/>
      </c>
      <c r="AU891" s="447" t="str">
        <f t="shared" si="4435"/>
        <v/>
      </c>
      <c r="AV891" s="448" t="str">
        <f t="shared" si="1"/>
        <v/>
      </c>
      <c r="AW891" s="447" t="str">
        <f t="shared" ref="AW891:AY891" si="4436">IF($C891&lt;&gt;"",U891+X891,"")</f>
        <v/>
      </c>
      <c r="AX891" s="447" t="str">
        <f t="shared" si="4436"/>
        <v/>
      </c>
      <c r="AY891" s="447" t="str">
        <f t="shared" si="4436"/>
        <v/>
      </c>
      <c r="AZ891" s="448" t="str">
        <f t="shared" si="3"/>
        <v/>
      </c>
      <c r="BA891" s="447" t="str">
        <f t="shared" ref="BA891:BC891" si="4437">IF($C891&lt;&gt;"",AA891+AD891,"")</f>
        <v/>
      </c>
      <c r="BB891" s="447" t="str">
        <f t="shared" si="4437"/>
        <v/>
      </c>
      <c r="BC891" s="447" t="str">
        <f t="shared" si="4437"/>
        <v/>
      </c>
      <c r="BD891" s="448" t="str">
        <f t="shared" si="5"/>
        <v/>
      </c>
      <c r="BE891" s="447" t="str">
        <f t="shared" ref="BE891:BG891" si="4438">IF($C891&lt;&gt;"",AG891+AJ891,"")</f>
        <v/>
      </c>
      <c r="BF891" s="447" t="str">
        <f t="shared" si="4438"/>
        <v/>
      </c>
      <c r="BG891" s="447" t="str">
        <f t="shared" si="4438"/>
        <v/>
      </c>
      <c r="BH891" s="428" t="str">
        <f t="shared" si="7"/>
        <v/>
      </c>
      <c r="BI891" s="447" t="str">
        <f t="shared" ref="BI891:BK891" si="4439">IF($C891&lt;&gt;"",AJ891+AM891,"")</f>
        <v/>
      </c>
      <c r="BJ891" s="447" t="str">
        <f t="shared" si="4439"/>
        <v/>
      </c>
      <c r="BK891" s="447" t="str">
        <f t="shared" si="4439"/>
        <v/>
      </c>
      <c r="BL891" s="428" t="str">
        <f t="shared" si="9"/>
        <v/>
      </c>
    </row>
    <row r="892" spans="1:64" ht="24.75" customHeight="1">
      <c r="A892" s="449"/>
      <c r="B892" s="431"/>
      <c r="C892" s="432"/>
      <c r="D892" s="433"/>
      <c r="E892" s="434"/>
      <c r="F892" s="435"/>
      <c r="G892" s="436"/>
      <c r="H892" s="437"/>
      <c r="I892" s="437"/>
      <c r="J892" s="437"/>
      <c r="K892" s="435"/>
      <c r="L892" s="450"/>
      <c r="M892" s="439"/>
      <c r="N892" s="440"/>
      <c r="O892" s="441"/>
      <c r="P892" s="442"/>
      <c r="Q892" s="443"/>
      <c r="R892" s="441"/>
      <c r="S892" s="442"/>
      <c r="T892" s="443"/>
      <c r="U892" s="444"/>
      <c r="V892" s="444"/>
      <c r="W892" s="445"/>
      <c r="X892" s="446"/>
      <c r="Y892" s="444"/>
      <c r="Z892" s="445"/>
      <c r="AA892" s="446"/>
      <c r="AB892" s="444"/>
      <c r="AC892" s="445"/>
      <c r="AD892" s="446"/>
      <c r="AE892" s="444"/>
      <c r="AF892" s="445"/>
      <c r="AG892" s="446"/>
      <c r="AH892" s="444"/>
      <c r="AI892" s="445"/>
      <c r="AJ892" s="446"/>
      <c r="AK892" s="444"/>
      <c r="AL892" s="445"/>
      <c r="AM892" s="446"/>
      <c r="AN892" s="444"/>
      <c r="AO892" s="445"/>
      <c r="AP892" s="446"/>
      <c r="AQ892" s="444"/>
      <c r="AR892" s="445"/>
      <c r="AS892" s="447" t="str">
        <f t="shared" ref="AS892:AU892" si="4440">IF($C892&lt;&gt;"",O892+R892,"")</f>
        <v/>
      </c>
      <c r="AT892" s="447" t="str">
        <f t="shared" si="4440"/>
        <v/>
      </c>
      <c r="AU892" s="447" t="str">
        <f t="shared" si="4440"/>
        <v/>
      </c>
      <c r="AV892" s="448" t="str">
        <f t="shared" si="1"/>
        <v/>
      </c>
      <c r="AW892" s="447" t="str">
        <f t="shared" ref="AW892:AY892" si="4441">IF($C892&lt;&gt;"",U892+X892,"")</f>
        <v/>
      </c>
      <c r="AX892" s="447" t="str">
        <f t="shared" si="4441"/>
        <v/>
      </c>
      <c r="AY892" s="447" t="str">
        <f t="shared" si="4441"/>
        <v/>
      </c>
      <c r="AZ892" s="448" t="str">
        <f t="shared" si="3"/>
        <v/>
      </c>
      <c r="BA892" s="447" t="str">
        <f t="shared" ref="BA892:BC892" si="4442">IF($C892&lt;&gt;"",AA892+AD892,"")</f>
        <v/>
      </c>
      <c r="BB892" s="447" t="str">
        <f t="shared" si="4442"/>
        <v/>
      </c>
      <c r="BC892" s="447" t="str">
        <f t="shared" si="4442"/>
        <v/>
      </c>
      <c r="BD892" s="448" t="str">
        <f t="shared" si="5"/>
        <v/>
      </c>
      <c r="BE892" s="447" t="str">
        <f t="shared" ref="BE892:BG892" si="4443">IF($C892&lt;&gt;"",AG892+AJ892,"")</f>
        <v/>
      </c>
      <c r="BF892" s="447" t="str">
        <f t="shared" si="4443"/>
        <v/>
      </c>
      <c r="BG892" s="447" t="str">
        <f t="shared" si="4443"/>
        <v/>
      </c>
      <c r="BH892" s="428" t="str">
        <f t="shared" si="7"/>
        <v/>
      </c>
      <c r="BI892" s="447" t="str">
        <f t="shared" ref="BI892:BK892" si="4444">IF($C892&lt;&gt;"",AJ892+AM892,"")</f>
        <v/>
      </c>
      <c r="BJ892" s="447" t="str">
        <f t="shared" si="4444"/>
        <v/>
      </c>
      <c r="BK892" s="447" t="str">
        <f t="shared" si="4444"/>
        <v/>
      </c>
      <c r="BL892" s="428" t="str">
        <f t="shared" si="9"/>
        <v/>
      </c>
    </row>
    <row r="893" spans="1:64" ht="24.75" customHeight="1">
      <c r="A893" s="449"/>
      <c r="B893" s="431"/>
      <c r="C893" s="432"/>
      <c r="D893" s="433"/>
      <c r="E893" s="434"/>
      <c r="F893" s="435"/>
      <c r="G893" s="436"/>
      <c r="H893" s="437"/>
      <c r="I893" s="437"/>
      <c r="J893" s="437"/>
      <c r="K893" s="435"/>
      <c r="L893" s="450"/>
      <c r="M893" s="439"/>
      <c r="N893" s="440"/>
      <c r="O893" s="441"/>
      <c r="P893" s="442"/>
      <c r="Q893" s="443"/>
      <c r="R893" s="441"/>
      <c r="S893" s="442"/>
      <c r="T893" s="443"/>
      <c r="U893" s="444"/>
      <c r="V893" s="444"/>
      <c r="W893" s="445"/>
      <c r="X893" s="446"/>
      <c r="Y893" s="444"/>
      <c r="Z893" s="445"/>
      <c r="AA893" s="446"/>
      <c r="AB893" s="444"/>
      <c r="AC893" s="445"/>
      <c r="AD893" s="446"/>
      <c r="AE893" s="444"/>
      <c r="AF893" s="445"/>
      <c r="AG893" s="446"/>
      <c r="AH893" s="444"/>
      <c r="AI893" s="445"/>
      <c r="AJ893" s="446"/>
      <c r="AK893" s="444"/>
      <c r="AL893" s="445"/>
      <c r="AM893" s="446"/>
      <c r="AN893" s="444"/>
      <c r="AO893" s="445"/>
      <c r="AP893" s="446"/>
      <c r="AQ893" s="444"/>
      <c r="AR893" s="445"/>
      <c r="AS893" s="447" t="str">
        <f t="shared" ref="AS893:AU893" si="4445">IF($C893&lt;&gt;"",O893+R893,"")</f>
        <v/>
      </c>
      <c r="AT893" s="447" t="str">
        <f t="shared" si="4445"/>
        <v/>
      </c>
      <c r="AU893" s="447" t="str">
        <f t="shared" si="4445"/>
        <v/>
      </c>
      <c r="AV893" s="448" t="str">
        <f t="shared" si="1"/>
        <v/>
      </c>
      <c r="AW893" s="447" t="str">
        <f t="shared" ref="AW893:AY893" si="4446">IF($C893&lt;&gt;"",U893+X893,"")</f>
        <v/>
      </c>
      <c r="AX893" s="447" t="str">
        <f t="shared" si="4446"/>
        <v/>
      </c>
      <c r="AY893" s="447" t="str">
        <f t="shared" si="4446"/>
        <v/>
      </c>
      <c r="AZ893" s="448" t="str">
        <f t="shared" si="3"/>
        <v/>
      </c>
      <c r="BA893" s="447" t="str">
        <f t="shared" ref="BA893:BC893" si="4447">IF($C893&lt;&gt;"",AA893+AD893,"")</f>
        <v/>
      </c>
      <c r="BB893" s="447" t="str">
        <f t="shared" si="4447"/>
        <v/>
      </c>
      <c r="BC893" s="447" t="str">
        <f t="shared" si="4447"/>
        <v/>
      </c>
      <c r="BD893" s="448" t="str">
        <f t="shared" si="5"/>
        <v/>
      </c>
      <c r="BE893" s="447" t="str">
        <f t="shared" ref="BE893:BG893" si="4448">IF($C893&lt;&gt;"",AG893+AJ893,"")</f>
        <v/>
      </c>
      <c r="BF893" s="447" t="str">
        <f t="shared" si="4448"/>
        <v/>
      </c>
      <c r="BG893" s="447" t="str">
        <f t="shared" si="4448"/>
        <v/>
      </c>
      <c r="BH893" s="428" t="str">
        <f t="shared" si="7"/>
        <v/>
      </c>
      <c r="BI893" s="447" t="str">
        <f t="shared" ref="BI893:BK893" si="4449">IF($C893&lt;&gt;"",AJ893+AM893,"")</f>
        <v/>
      </c>
      <c r="BJ893" s="447" t="str">
        <f t="shared" si="4449"/>
        <v/>
      </c>
      <c r="BK893" s="447" t="str">
        <f t="shared" si="4449"/>
        <v/>
      </c>
      <c r="BL893" s="428" t="str">
        <f t="shared" si="9"/>
        <v/>
      </c>
    </row>
    <row r="894" spans="1:64" ht="24.75" customHeight="1">
      <c r="A894" s="449"/>
      <c r="B894" s="431"/>
      <c r="C894" s="432"/>
      <c r="D894" s="433"/>
      <c r="E894" s="434"/>
      <c r="F894" s="435"/>
      <c r="G894" s="436"/>
      <c r="H894" s="437"/>
      <c r="I894" s="437"/>
      <c r="J894" s="437"/>
      <c r="K894" s="435"/>
      <c r="L894" s="450"/>
      <c r="M894" s="439"/>
      <c r="N894" s="440"/>
      <c r="O894" s="441"/>
      <c r="P894" s="442"/>
      <c r="Q894" s="443"/>
      <c r="R894" s="441"/>
      <c r="S894" s="442"/>
      <c r="T894" s="443"/>
      <c r="U894" s="444"/>
      <c r="V894" s="444"/>
      <c r="W894" s="445"/>
      <c r="X894" s="446"/>
      <c r="Y894" s="444"/>
      <c r="Z894" s="445"/>
      <c r="AA894" s="446"/>
      <c r="AB894" s="444"/>
      <c r="AC894" s="445"/>
      <c r="AD894" s="446"/>
      <c r="AE894" s="444"/>
      <c r="AF894" s="445"/>
      <c r="AG894" s="446"/>
      <c r="AH894" s="444"/>
      <c r="AI894" s="445"/>
      <c r="AJ894" s="446"/>
      <c r="AK894" s="444"/>
      <c r="AL894" s="445"/>
      <c r="AM894" s="446"/>
      <c r="AN894" s="444"/>
      <c r="AO894" s="445"/>
      <c r="AP894" s="446"/>
      <c r="AQ894" s="444"/>
      <c r="AR894" s="445"/>
      <c r="AS894" s="447" t="str">
        <f t="shared" ref="AS894:AU894" si="4450">IF($C894&lt;&gt;"",O894+R894,"")</f>
        <v/>
      </c>
      <c r="AT894" s="447" t="str">
        <f t="shared" si="4450"/>
        <v/>
      </c>
      <c r="AU894" s="447" t="str">
        <f t="shared" si="4450"/>
        <v/>
      </c>
      <c r="AV894" s="448" t="str">
        <f t="shared" si="1"/>
        <v/>
      </c>
      <c r="AW894" s="447" t="str">
        <f t="shared" ref="AW894:AY894" si="4451">IF($C894&lt;&gt;"",U894+X894,"")</f>
        <v/>
      </c>
      <c r="AX894" s="447" t="str">
        <f t="shared" si="4451"/>
        <v/>
      </c>
      <c r="AY894" s="447" t="str">
        <f t="shared" si="4451"/>
        <v/>
      </c>
      <c r="AZ894" s="448" t="str">
        <f t="shared" si="3"/>
        <v/>
      </c>
      <c r="BA894" s="447" t="str">
        <f t="shared" ref="BA894:BC894" si="4452">IF($C894&lt;&gt;"",AA894+AD894,"")</f>
        <v/>
      </c>
      <c r="BB894" s="447" t="str">
        <f t="shared" si="4452"/>
        <v/>
      </c>
      <c r="BC894" s="447" t="str">
        <f t="shared" si="4452"/>
        <v/>
      </c>
      <c r="BD894" s="448" t="str">
        <f t="shared" si="5"/>
        <v/>
      </c>
      <c r="BE894" s="447" t="str">
        <f t="shared" ref="BE894:BG894" si="4453">IF($C894&lt;&gt;"",AG894+AJ894,"")</f>
        <v/>
      </c>
      <c r="BF894" s="447" t="str">
        <f t="shared" si="4453"/>
        <v/>
      </c>
      <c r="BG894" s="447" t="str">
        <f t="shared" si="4453"/>
        <v/>
      </c>
      <c r="BH894" s="428" t="str">
        <f t="shared" si="7"/>
        <v/>
      </c>
      <c r="BI894" s="447" t="str">
        <f t="shared" ref="BI894:BK894" si="4454">IF($C894&lt;&gt;"",AJ894+AM894,"")</f>
        <v/>
      </c>
      <c r="BJ894" s="447" t="str">
        <f t="shared" si="4454"/>
        <v/>
      </c>
      <c r="BK894" s="447" t="str">
        <f t="shared" si="4454"/>
        <v/>
      </c>
      <c r="BL894" s="428" t="str">
        <f t="shared" si="9"/>
        <v/>
      </c>
    </row>
    <row r="895" spans="1:64" ht="24.75" customHeight="1">
      <c r="A895" s="449"/>
      <c r="B895" s="431"/>
      <c r="C895" s="432"/>
      <c r="D895" s="433"/>
      <c r="E895" s="434"/>
      <c r="F895" s="435"/>
      <c r="G895" s="436"/>
      <c r="H895" s="437"/>
      <c r="I895" s="437"/>
      <c r="J895" s="437"/>
      <c r="K895" s="435"/>
      <c r="L895" s="450"/>
      <c r="M895" s="439"/>
      <c r="N895" s="440"/>
      <c r="O895" s="441"/>
      <c r="P895" s="442"/>
      <c r="Q895" s="443"/>
      <c r="R895" s="441"/>
      <c r="S895" s="442"/>
      <c r="T895" s="443"/>
      <c r="U895" s="444"/>
      <c r="V895" s="444"/>
      <c r="W895" s="445"/>
      <c r="X895" s="446"/>
      <c r="Y895" s="444"/>
      <c r="Z895" s="445"/>
      <c r="AA895" s="446"/>
      <c r="AB895" s="444"/>
      <c r="AC895" s="445"/>
      <c r="AD895" s="446"/>
      <c r="AE895" s="444"/>
      <c r="AF895" s="445"/>
      <c r="AG895" s="446"/>
      <c r="AH895" s="444"/>
      <c r="AI895" s="445"/>
      <c r="AJ895" s="446"/>
      <c r="AK895" s="444"/>
      <c r="AL895" s="445"/>
      <c r="AM895" s="446"/>
      <c r="AN895" s="444"/>
      <c r="AO895" s="445"/>
      <c r="AP895" s="446"/>
      <c r="AQ895" s="444"/>
      <c r="AR895" s="445"/>
      <c r="AS895" s="447" t="str">
        <f t="shared" ref="AS895:AU895" si="4455">IF($C895&lt;&gt;"",O895+R895,"")</f>
        <v/>
      </c>
      <c r="AT895" s="447" t="str">
        <f t="shared" si="4455"/>
        <v/>
      </c>
      <c r="AU895" s="447" t="str">
        <f t="shared" si="4455"/>
        <v/>
      </c>
      <c r="AV895" s="448" t="str">
        <f t="shared" si="1"/>
        <v/>
      </c>
      <c r="AW895" s="447" t="str">
        <f t="shared" ref="AW895:AY895" si="4456">IF($C895&lt;&gt;"",U895+X895,"")</f>
        <v/>
      </c>
      <c r="AX895" s="447" t="str">
        <f t="shared" si="4456"/>
        <v/>
      </c>
      <c r="AY895" s="447" t="str">
        <f t="shared" si="4456"/>
        <v/>
      </c>
      <c r="AZ895" s="448" t="str">
        <f t="shared" si="3"/>
        <v/>
      </c>
      <c r="BA895" s="447" t="str">
        <f t="shared" ref="BA895:BC895" si="4457">IF($C895&lt;&gt;"",AA895+AD895,"")</f>
        <v/>
      </c>
      <c r="BB895" s="447" t="str">
        <f t="shared" si="4457"/>
        <v/>
      </c>
      <c r="BC895" s="447" t="str">
        <f t="shared" si="4457"/>
        <v/>
      </c>
      <c r="BD895" s="448" t="str">
        <f t="shared" si="5"/>
        <v/>
      </c>
      <c r="BE895" s="447" t="str">
        <f t="shared" ref="BE895:BG895" si="4458">IF($C895&lt;&gt;"",AG895+AJ895,"")</f>
        <v/>
      </c>
      <c r="BF895" s="447" t="str">
        <f t="shared" si="4458"/>
        <v/>
      </c>
      <c r="BG895" s="447" t="str">
        <f t="shared" si="4458"/>
        <v/>
      </c>
      <c r="BH895" s="428" t="str">
        <f t="shared" si="7"/>
        <v/>
      </c>
      <c r="BI895" s="447" t="str">
        <f t="shared" ref="BI895:BK895" si="4459">IF($C895&lt;&gt;"",AJ895+AM895,"")</f>
        <v/>
      </c>
      <c r="BJ895" s="447" t="str">
        <f t="shared" si="4459"/>
        <v/>
      </c>
      <c r="BK895" s="447" t="str">
        <f t="shared" si="4459"/>
        <v/>
      </c>
      <c r="BL895" s="428" t="str">
        <f t="shared" si="9"/>
        <v/>
      </c>
    </row>
    <row r="896" spans="1:64" ht="24.75" customHeight="1">
      <c r="A896" s="449"/>
      <c r="B896" s="431"/>
      <c r="C896" s="432"/>
      <c r="D896" s="433"/>
      <c r="E896" s="434"/>
      <c r="F896" s="435"/>
      <c r="G896" s="436"/>
      <c r="H896" s="437"/>
      <c r="I896" s="437"/>
      <c r="J896" s="437"/>
      <c r="K896" s="435"/>
      <c r="L896" s="450"/>
      <c r="M896" s="439"/>
      <c r="N896" s="440"/>
      <c r="O896" s="441"/>
      <c r="P896" s="442"/>
      <c r="Q896" s="443"/>
      <c r="R896" s="441"/>
      <c r="S896" s="442"/>
      <c r="T896" s="443"/>
      <c r="U896" s="444"/>
      <c r="V896" s="444"/>
      <c r="W896" s="445"/>
      <c r="X896" s="446"/>
      <c r="Y896" s="444"/>
      <c r="Z896" s="445"/>
      <c r="AA896" s="446"/>
      <c r="AB896" s="444"/>
      <c r="AC896" s="445"/>
      <c r="AD896" s="446"/>
      <c r="AE896" s="444"/>
      <c r="AF896" s="445"/>
      <c r="AG896" s="446"/>
      <c r="AH896" s="444"/>
      <c r="AI896" s="445"/>
      <c r="AJ896" s="446"/>
      <c r="AK896" s="444"/>
      <c r="AL896" s="445"/>
      <c r="AM896" s="446"/>
      <c r="AN896" s="444"/>
      <c r="AO896" s="445"/>
      <c r="AP896" s="446"/>
      <c r="AQ896" s="444"/>
      <c r="AR896" s="445"/>
      <c r="AS896" s="447" t="str">
        <f t="shared" ref="AS896:AU896" si="4460">IF($C896&lt;&gt;"",O896+R896,"")</f>
        <v/>
      </c>
      <c r="AT896" s="447" t="str">
        <f t="shared" si="4460"/>
        <v/>
      </c>
      <c r="AU896" s="447" t="str">
        <f t="shared" si="4460"/>
        <v/>
      </c>
      <c r="AV896" s="448" t="str">
        <f t="shared" si="1"/>
        <v/>
      </c>
      <c r="AW896" s="447" t="str">
        <f t="shared" ref="AW896:AY896" si="4461">IF($C896&lt;&gt;"",U896+X896,"")</f>
        <v/>
      </c>
      <c r="AX896" s="447" t="str">
        <f t="shared" si="4461"/>
        <v/>
      </c>
      <c r="AY896" s="447" t="str">
        <f t="shared" si="4461"/>
        <v/>
      </c>
      <c r="AZ896" s="448" t="str">
        <f t="shared" si="3"/>
        <v/>
      </c>
      <c r="BA896" s="447" t="str">
        <f t="shared" ref="BA896:BC896" si="4462">IF($C896&lt;&gt;"",AA896+AD896,"")</f>
        <v/>
      </c>
      <c r="BB896" s="447" t="str">
        <f t="shared" si="4462"/>
        <v/>
      </c>
      <c r="BC896" s="447" t="str">
        <f t="shared" si="4462"/>
        <v/>
      </c>
      <c r="BD896" s="448" t="str">
        <f t="shared" si="5"/>
        <v/>
      </c>
      <c r="BE896" s="447" t="str">
        <f t="shared" ref="BE896:BG896" si="4463">IF($C896&lt;&gt;"",AG896+AJ896,"")</f>
        <v/>
      </c>
      <c r="BF896" s="447" t="str">
        <f t="shared" si="4463"/>
        <v/>
      </c>
      <c r="BG896" s="447" t="str">
        <f t="shared" si="4463"/>
        <v/>
      </c>
      <c r="BH896" s="428" t="str">
        <f t="shared" si="7"/>
        <v/>
      </c>
      <c r="BI896" s="447" t="str">
        <f t="shared" ref="BI896:BK896" si="4464">IF($C896&lt;&gt;"",AJ896+AM896,"")</f>
        <v/>
      </c>
      <c r="BJ896" s="447" t="str">
        <f t="shared" si="4464"/>
        <v/>
      </c>
      <c r="BK896" s="447" t="str">
        <f t="shared" si="4464"/>
        <v/>
      </c>
      <c r="BL896" s="428" t="str">
        <f t="shared" si="9"/>
        <v/>
      </c>
    </row>
    <row r="897" spans="1:64" ht="24.75" customHeight="1">
      <c r="A897" s="449"/>
      <c r="B897" s="431"/>
      <c r="C897" s="432"/>
      <c r="D897" s="433"/>
      <c r="E897" s="434"/>
      <c r="F897" s="435"/>
      <c r="G897" s="436"/>
      <c r="H897" s="437"/>
      <c r="I897" s="437"/>
      <c r="J897" s="437"/>
      <c r="K897" s="435"/>
      <c r="L897" s="450"/>
      <c r="M897" s="439"/>
      <c r="N897" s="440"/>
      <c r="O897" s="441"/>
      <c r="P897" s="442"/>
      <c r="Q897" s="443"/>
      <c r="R897" s="441"/>
      <c r="S897" s="442"/>
      <c r="T897" s="443"/>
      <c r="U897" s="444"/>
      <c r="V897" s="444"/>
      <c r="W897" s="445"/>
      <c r="X897" s="446"/>
      <c r="Y897" s="444"/>
      <c r="Z897" s="445"/>
      <c r="AA897" s="446"/>
      <c r="AB897" s="444"/>
      <c r="AC897" s="445"/>
      <c r="AD897" s="446"/>
      <c r="AE897" s="444"/>
      <c r="AF897" s="445"/>
      <c r="AG897" s="446"/>
      <c r="AH897" s="444"/>
      <c r="AI897" s="445"/>
      <c r="AJ897" s="446"/>
      <c r="AK897" s="444"/>
      <c r="AL897" s="445"/>
      <c r="AM897" s="446"/>
      <c r="AN897" s="444"/>
      <c r="AO897" s="445"/>
      <c r="AP897" s="446"/>
      <c r="AQ897" s="444"/>
      <c r="AR897" s="445"/>
      <c r="AS897" s="447" t="str">
        <f t="shared" ref="AS897:AU897" si="4465">IF($C897&lt;&gt;"",O897+R897,"")</f>
        <v/>
      </c>
      <c r="AT897" s="447" t="str">
        <f t="shared" si="4465"/>
        <v/>
      </c>
      <c r="AU897" s="447" t="str">
        <f t="shared" si="4465"/>
        <v/>
      </c>
      <c r="AV897" s="448" t="str">
        <f t="shared" si="1"/>
        <v/>
      </c>
      <c r="AW897" s="447" t="str">
        <f t="shared" ref="AW897:AY897" si="4466">IF($C897&lt;&gt;"",U897+X897,"")</f>
        <v/>
      </c>
      <c r="AX897" s="447" t="str">
        <f t="shared" si="4466"/>
        <v/>
      </c>
      <c r="AY897" s="447" t="str">
        <f t="shared" si="4466"/>
        <v/>
      </c>
      <c r="AZ897" s="448" t="str">
        <f t="shared" si="3"/>
        <v/>
      </c>
      <c r="BA897" s="447" t="str">
        <f t="shared" ref="BA897:BC897" si="4467">IF($C897&lt;&gt;"",AA897+AD897,"")</f>
        <v/>
      </c>
      <c r="BB897" s="447" t="str">
        <f t="shared" si="4467"/>
        <v/>
      </c>
      <c r="BC897" s="447" t="str">
        <f t="shared" si="4467"/>
        <v/>
      </c>
      <c r="BD897" s="448" t="str">
        <f t="shared" si="5"/>
        <v/>
      </c>
      <c r="BE897" s="447" t="str">
        <f t="shared" ref="BE897:BG897" si="4468">IF($C897&lt;&gt;"",AG897+AJ897,"")</f>
        <v/>
      </c>
      <c r="BF897" s="447" t="str">
        <f t="shared" si="4468"/>
        <v/>
      </c>
      <c r="BG897" s="447" t="str">
        <f t="shared" si="4468"/>
        <v/>
      </c>
      <c r="BH897" s="428" t="str">
        <f t="shared" si="7"/>
        <v/>
      </c>
      <c r="BI897" s="447" t="str">
        <f t="shared" ref="BI897:BK897" si="4469">IF($C897&lt;&gt;"",AJ897+AM897,"")</f>
        <v/>
      </c>
      <c r="BJ897" s="447" t="str">
        <f t="shared" si="4469"/>
        <v/>
      </c>
      <c r="BK897" s="447" t="str">
        <f t="shared" si="4469"/>
        <v/>
      </c>
      <c r="BL897" s="428" t="str">
        <f t="shared" si="9"/>
        <v/>
      </c>
    </row>
    <row r="898" spans="1:64" ht="24.75" customHeight="1">
      <c r="A898" s="449"/>
      <c r="B898" s="431"/>
      <c r="C898" s="432"/>
      <c r="D898" s="433"/>
      <c r="E898" s="434"/>
      <c r="F898" s="435"/>
      <c r="G898" s="436"/>
      <c r="H898" s="437"/>
      <c r="I898" s="437"/>
      <c r="J898" s="437"/>
      <c r="K898" s="435"/>
      <c r="L898" s="450"/>
      <c r="M898" s="439"/>
      <c r="N898" s="440"/>
      <c r="O898" s="441"/>
      <c r="P898" s="442"/>
      <c r="Q898" s="443"/>
      <c r="R898" s="441"/>
      <c r="S898" s="442"/>
      <c r="T898" s="443"/>
      <c r="U898" s="444"/>
      <c r="V898" s="444"/>
      <c r="W898" s="445"/>
      <c r="X898" s="446"/>
      <c r="Y898" s="444"/>
      <c r="Z898" s="445"/>
      <c r="AA898" s="446"/>
      <c r="AB898" s="444"/>
      <c r="AC898" s="445"/>
      <c r="AD898" s="446"/>
      <c r="AE898" s="444"/>
      <c r="AF898" s="445"/>
      <c r="AG898" s="446"/>
      <c r="AH898" s="444"/>
      <c r="AI898" s="445"/>
      <c r="AJ898" s="446"/>
      <c r="AK898" s="444"/>
      <c r="AL898" s="445"/>
      <c r="AM898" s="446"/>
      <c r="AN898" s="444"/>
      <c r="AO898" s="445"/>
      <c r="AP898" s="446"/>
      <c r="AQ898" s="444"/>
      <c r="AR898" s="445"/>
      <c r="AS898" s="447" t="str">
        <f t="shared" ref="AS898:AU898" si="4470">IF($C898&lt;&gt;"",O898+R898,"")</f>
        <v/>
      </c>
      <c r="AT898" s="447" t="str">
        <f t="shared" si="4470"/>
        <v/>
      </c>
      <c r="AU898" s="447" t="str">
        <f t="shared" si="4470"/>
        <v/>
      </c>
      <c r="AV898" s="448" t="str">
        <f t="shared" si="1"/>
        <v/>
      </c>
      <c r="AW898" s="447" t="str">
        <f t="shared" ref="AW898:AY898" si="4471">IF($C898&lt;&gt;"",U898+X898,"")</f>
        <v/>
      </c>
      <c r="AX898" s="447" t="str">
        <f t="shared" si="4471"/>
        <v/>
      </c>
      <c r="AY898" s="447" t="str">
        <f t="shared" si="4471"/>
        <v/>
      </c>
      <c r="AZ898" s="448" t="str">
        <f t="shared" si="3"/>
        <v/>
      </c>
      <c r="BA898" s="447" t="str">
        <f t="shared" ref="BA898:BC898" si="4472">IF($C898&lt;&gt;"",AA898+AD898,"")</f>
        <v/>
      </c>
      <c r="BB898" s="447" t="str">
        <f t="shared" si="4472"/>
        <v/>
      </c>
      <c r="BC898" s="447" t="str">
        <f t="shared" si="4472"/>
        <v/>
      </c>
      <c r="BD898" s="448" t="str">
        <f t="shared" si="5"/>
        <v/>
      </c>
      <c r="BE898" s="447" t="str">
        <f t="shared" ref="BE898:BG898" si="4473">IF($C898&lt;&gt;"",AG898+AJ898,"")</f>
        <v/>
      </c>
      <c r="BF898" s="447" t="str">
        <f t="shared" si="4473"/>
        <v/>
      </c>
      <c r="BG898" s="447" t="str">
        <f t="shared" si="4473"/>
        <v/>
      </c>
      <c r="BH898" s="428" t="str">
        <f t="shared" si="7"/>
        <v/>
      </c>
      <c r="BI898" s="447" t="str">
        <f t="shared" ref="BI898:BK898" si="4474">IF($C898&lt;&gt;"",AJ898+AM898,"")</f>
        <v/>
      </c>
      <c r="BJ898" s="447" t="str">
        <f t="shared" si="4474"/>
        <v/>
      </c>
      <c r="BK898" s="447" t="str">
        <f t="shared" si="4474"/>
        <v/>
      </c>
      <c r="BL898" s="428" t="str">
        <f t="shared" si="9"/>
        <v/>
      </c>
    </row>
    <row r="899" spans="1:64" ht="24.75" customHeight="1">
      <c r="A899" s="449"/>
      <c r="B899" s="431"/>
      <c r="C899" s="432"/>
      <c r="D899" s="433"/>
      <c r="E899" s="434"/>
      <c r="F899" s="435"/>
      <c r="G899" s="436"/>
      <c r="H899" s="437"/>
      <c r="I899" s="437"/>
      <c r="J899" s="437"/>
      <c r="K899" s="435"/>
      <c r="L899" s="450"/>
      <c r="M899" s="439"/>
      <c r="N899" s="440"/>
      <c r="O899" s="441"/>
      <c r="P899" s="442"/>
      <c r="Q899" s="443"/>
      <c r="R899" s="441"/>
      <c r="S899" s="442"/>
      <c r="T899" s="443"/>
      <c r="U899" s="444"/>
      <c r="V899" s="444"/>
      <c r="W899" s="445"/>
      <c r="X899" s="446"/>
      <c r="Y899" s="444"/>
      <c r="Z899" s="445"/>
      <c r="AA899" s="446"/>
      <c r="AB899" s="444"/>
      <c r="AC899" s="445"/>
      <c r="AD899" s="446"/>
      <c r="AE899" s="444"/>
      <c r="AF899" s="445"/>
      <c r="AG899" s="446"/>
      <c r="AH899" s="444"/>
      <c r="AI899" s="445"/>
      <c r="AJ899" s="446"/>
      <c r="AK899" s="444"/>
      <c r="AL899" s="445"/>
      <c r="AM899" s="446"/>
      <c r="AN899" s="444"/>
      <c r="AO899" s="445"/>
      <c r="AP899" s="446"/>
      <c r="AQ899" s="444"/>
      <c r="AR899" s="445"/>
      <c r="AS899" s="447" t="str">
        <f t="shared" ref="AS899:AU899" si="4475">IF($C899&lt;&gt;"",O899+R899,"")</f>
        <v/>
      </c>
      <c r="AT899" s="447" t="str">
        <f t="shared" si="4475"/>
        <v/>
      </c>
      <c r="AU899" s="447" t="str">
        <f t="shared" si="4475"/>
        <v/>
      </c>
      <c r="AV899" s="448" t="str">
        <f t="shared" si="1"/>
        <v/>
      </c>
      <c r="AW899" s="447" t="str">
        <f t="shared" ref="AW899:AY899" si="4476">IF($C899&lt;&gt;"",U899+X899,"")</f>
        <v/>
      </c>
      <c r="AX899" s="447" t="str">
        <f t="shared" si="4476"/>
        <v/>
      </c>
      <c r="AY899" s="447" t="str">
        <f t="shared" si="4476"/>
        <v/>
      </c>
      <c r="AZ899" s="448" t="str">
        <f t="shared" si="3"/>
        <v/>
      </c>
      <c r="BA899" s="447" t="str">
        <f t="shared" ref="BA899:BC899" si="4477">IF($C899&lt;&gt;"",AA899+AD899,"")</f>
        <v/>
      </c>
      <c r="BB899" s="447" t="str">
        <f t="shared" si="4477"/>
        <v/>
      </c>
      <c r="BC899" s="447" t="str">
        <f t="shared" si="4477"/>
        <v/>
      </c>
      <c r="BD899" s="448" t="str">
        <f t="shared" si="5"/>
        <v/>
      </c>
      <c r="BE899" s="447" t="str">
        <f t="shared" ref="BE899:BG899" si="4478">IF($C899&lt;&gt;"",AG899+AJ899,"")</f>
        <v/>
      </c>
      <c r="BF899" s="447" t="str">
        <f t="shared" si="4478"/>
        <v/>
      </c>
      <c r="BG899" s="447" t="str">
        <f t="shared" si="4478"/>
        <v/>
      </c>
      <c r="BH899" s="428" t="str">
        <f t="shared" si="7"/>
        <v/>
      </c>
      <c r="BI899" s="447" t="str">
        <f t="shared" ref="BI899:BK899" si="4479">IF($C899&lt;&gt;"",AJ899+AM899,"")</f>
        <v/>
      </c>
      <c r="BJ899" s="447" t="str">
        <f t="shared" si="4479"/>
        <v/>
      </c>
      <c r="BK899" s="447" t="str">
        <f t="shared" si="4479"/>
        <v/>
      </c>
      <c r="BL899" s="428" t="str">
        <f t="shared" si="9"/>
        <v/>
      </c>
    </row>
    <row r="900" spans="1:64" ht="24.75" customHeight="1">
      <c r="A900" s="449"/>
      <c r="B900" s="431"/>
      <c r="C900" s="432"/>
      <c r="D900" s="433"/>
      <c r="E900" s="434"/>
      <c r="F900" s="435"/>
      <c r="G900" s="436"/>
      <c r="H900" s="437"/>
      <c r="I900" s="437"/>
      <c r="J900" s="437"/>
      <c r="K900" s="435"/>
      <c r="L900" s="450"/>
      <c r="M900" s="439"/>
      <c r="N900" s="440"/>
      <c r="O900" s="441"/>
      <c r="P900" s="442"/>
      <c r="Q900" s="443"/>
      <c r="R900" s="441"/>
      <c r="S900" s="442"/>
      <c r="T900" s="443"/>
      <c r="U900" s="444"/>
      <c r="V900" s="444"/>
      <c r="W900" s="445"/>
      <c r="X900" s="446"/>
      <c r="Y900" s="444"/>
      <c r="Z900" s="445"/>
      <c r="AA900" s="446"/>
      <c r="AB900" s="444"/>
      <c r="AC900" s="445"/>
      <c r="AD900" s="446"/>
      <c r="AE900" s="444"/>
      <c r="AF900" s="445"/>
      <c r="AG900" s="446"/>
      <c r="AH900" s="444"/>
      <c r="AI900" s="445"/>
      <c r="AJ900" s="446"/>
      <c r="AK900" s="444"/>
      <c r="AL900" s="445"/>
      <c r="AM900" s="446"/>
      <c r="AN900" s="444"/>
      <c r="AO900" s="445"/>
      <c r="AP900" s="446"/>
      <c r="AQ900" s="444"/>
      <c r="AR900" s="445"/>
      <c r="AS900" s="447" t="str">
        <f t="shared" ref="AS900:AU900" si="4480">IF($C900&lt;&gt;"",O900+R900,"")</f>
        <v/>
      </c>
      <c r="AT900" s="447" t="str">
        <f t="shared" si="4480"/>
        <v/>
      </c>
      <c r="AU900" s="447" t="str">
        <f t="shared" si="4480"/>
        <v/>
      </c>
      <c r="AV900" s="448" t="str">
        <f t="shared" si="1"/>
        <v/>
      </c>
      <c r="AW900" s="447" t="str">
        <f t="shared" ref="AW900:AY900" si="4481">IF($C900&lt;&gt;"",U900+X900,"")</f>
        <v/>
      </c>
      <c r="AX900" s="447" t="str">
        <f t="shared" si="4481"/>
        <v/>
      </c>
      <c r="AY900" s="447" t="str">
        <f t="shared" si="4481"/>
        <v/>
      </c>
      <c r="AZ900" s="448" t="str">
        <f t="shared" si="3"/>
        <v/>
      </c>
      <c r="BA900" s="447" t="str">
        <f t="shared" ref="BA900:BC900" si="4482">IF($C900&lt;&gt;"",AA900+AD900,"")</f>
        <v/>
      </c>
      <c r="BB900" s="447" t="str">
        <f t="shared" si="4482"/>
        <v/>
      </c>
      <c r="BC900" s="447" t="str">
        <f t="shared" si="4482"/>
        <v/>
      </c>
      <c r="BD900" s="448" t="str">
        <f t="shared" si="5"/>
        <v/>
      </c>
      <c r="BE900" s="447" t="str">
        <f t="shared" ref="BE900:BG900" si="4483">IF($C900&lt;&gt;"",AG900+AJ900,"")</f>
        <v/>
      </c>
      <c r="BF900" s="447" t="str">
        <f t="shared" si="4483"/>
        <v/>
      </c>
      <c r="BG900" s="447" t="str">
        <f t="shared" si="4483"/>
        <v/>
      </c>
      <c r="BH900" s="428" t="str">
        <f t="shared" si="7"/>
        <v/>
      </c>
      <c r="BI900" s="447" t="str">
        <f t="shared" ref="BI900:BK900" si="4484">IF($C900&lt;&gt;"",AJ900+AM900,"")</f>
        <v/>
      </c>
      <c r="BJ900" s="447" t="str">
        <f t="shared" si="4484"/>
        <v/>
      </c>
      <c r="BK900" s="447" t="str">
        <f t="shared" si="4484"/>
        <v/>
      </c>
      <c r="BL900" s="428" t="str">
        <f t="shared" si="9"/>
        <v/>
      </c>
    </row>
    <row r="901" spans="1:64" ht="24.75" customHeight="1">
      <c r="A901" s="449"/>
      <c r="B901" s="431"/>
      <c r="C901" s="432"/>
      <c r="D901" s="433"/>
      <c r="E901" s="434"/>
      <c r="F901" s="435"/>
      <c r="G901" s="436"/>
      <c r="H901" s="437"/>
      <c r="I901" s="437"/>
      <c r="J901" s="437"/>
      <c r="K901" s="435"/>
      <c r="L901" s="450"/>
      <c r="M901" s="439"/>
      <c r="N901" s="440"/>
      <c r="O901" s="441"/>
      <c r="P901" s="442"/>
      <c r="Q901" s="443"/>
      <c r="R901" s="441"/>
      <c r="S901" s="442"/>
      <c r="T901" s="443"/>
      <c r="U901" s="444"/>
      <c r="V901" s="444"/>
      <c r="W901" s="445"/>
      <c r="X901" s="446"/>
      <c r="Y901" s="444"/>
      <c r="Z901" s="445"/>
      <c r="AA901" s="446"/>
      <c r="AB901" s="444"/>
      <c r="AC901" s="445"/>
      <c r="AD901" s="446"/>
      <c r="AE901" s="444"/>
      <c r="AF901" s="445"/>
      <c r="AG901" s="446"/>
      <c r="AH901" s="444"/>
      <c r="AI901" s="445"/>
      <c r="AJ901" s="446"/>
      <c r="AK901" s="444"/>
      <c r="AL901" s="445"/>
      <c r="AM901" s="446"/>
      <c r="AN901" s="444"/>
      <c r="AO901" s="445"/>
      <c r="AP901" s="446"/>
      <c r="AQ901" s="444"/>
      <c r="AR901" s="445"/>
      <c r="AS901" s="447" t="str">
        <f t="shared" ref="AS901:AU901" si="4485">IF($C901&lt;&gt;"",O901+R901,"")</f>
        <v/>
      </c>
      <c r="AT901" s="447" t="str">
        <f t="shared" si="4485"/>
        <v/>
      </c>
      <c r="AU901" s="447" t="str">
        <f t="shared" si="4485"/>
        <v/>
      </c>
      <c r="AV901" s="448" t="str">
        <f t="shared" si="1"/>
        <v/>
      </c>
      <c r="AW901" s="447" t="str">
        <f t="shared" ref="AW901:AY901" si="4486">IF($C901&lt;&gt;"",U901+X901,"")</f>
        <v/>
      </c>
      <c r="AX901" s="447" t="str">
        <f t="shared" si="4486"/>
        <v/>
      </c>
      <c r="AY901" s="447" t="str">
        <f t="shared" si="4486"/>
        <v/>
      </c>
      <c r="AZ901" s="448" t="str">
        <f t="shared" si="3"/>
        <v/>
      </c>
      <c r="BA901" s="447" t="str">
        <f t="shared" ref="BA901:BC901" si="4487">IF($C901&lt;&gt;"",AA901+AD901,"")</f>
        <v/>
      </c>
      <c r="BB901" s="447" t="str">
        <f t="shared" si="4487"/>
        <v/>
      </c>
      <c r="BC901" s="447" t="str">
        <f t="shared" si="4487"/>
        <v/>
      </c>
      <c r="BD901" s="448" t="str">
        <f t="shared" si="5"/>
        <v/>
      </c>
      <c r="BE901" s="447" t="str">
        <f t="shared" ref="BE901:BG901" si="4488">IF($C901&lt;&gt;"",AG901+AJ901,"")</f>
        <v/>
      </c>
      <c r="BF901" s="447" t="str">
        <f t="shared" si="4488"/>
        <v/>
      </c>
      <c r="BG901" s="447" t="str">
        <f t="shared" si="4488"/>
        <v/>
      </c>
      <c r="BH901" s="428" t="str">
        <f t="shared" si="7"/>
        <v/>
      </c>
      <c r="BI901" s="447" t="str">
        <f t="shared" ref="BI901:BK901" si="4489">IF($C901&lt;&gt;"",AJ901+AM901,"")</f>
        <v/>
      </c>
      <c r="BJ901" s="447" t="str">
        <f t="shared" si="4489"/>
        <v/>
      </c>
      <c r="BK901" s="447" t="str">
        <f t="shared" si="4489"/>
        <v/>
      </c>
      <c r="BL901" s="428" t="str">
        <f t="shared" si="9"/>
        <v/>
      </c>
    </row>
    <row r="902" spans="1:64" ht="24.75" customHeight="1">
      <c r="A902" s="449"/>
      <c r="B902" s="431"/>
      <c r="C902" s="432"/>
      <c r="D902" s="433"/>
      <c r="E902" s="434"/>
      <c r="F902" s="435"/>
      <c r="G902" s="436"/>
      <c r="H902" s="437"/>
      <c r="I902" s="437"/>
      <c r="J902" s="437"/>
      <c r="K902" s="435"/>
      <c r="L902" s="450"/>
      <c r="M902" s="439"/>
      <c r="N902" s="440"/>
      <c r="O902" s="441"/>
      <c r="P902" s="442"/>
      <c r="Q902" s="443"/>
      <c r="R902" s="441"/>
      <c r="S902" s="442"/>
      <c r="T902" s="443"/>
      <c r="U902" s="444"/>
      <c r="V902" s="444"/>
      <c r="W902" s="445"/>
      <c r="X902" s="446"/>
      <c r="Y902" s="444"/>
      <c r="Z902" s="445"/>
      <c r="AA902" s="446"/>
      <c r="AB902" s="444"/>
      <c r="AC902" s="445"/>
      <c r="AD902" s="446"/>
      <c r="AE902" s="444"/>
      <c r="AF902" s="445"/>
      <c r="AG902" s="446"/>
      <c r="AH902" s="444"/>
      <c r="AI902" s="445"/>
      <c r="AJ902" s="446"/>
      <c r="AK902" s="444"/>
      <c r="AL902" s="445"/>
      <c r="AM902" s="446"/>
      <c r="AN902" s="444"/>
      <c r="AO902" s="445"/>
      <c r="AP902" s="446"/>
      <c r="AQ902" s="444"/>
      <c r="AR902" s="445"/>
      <c r="AS902" s="447" t="str">
        <f t="shared" ref="AS902:AU902" si="4490">IF($C902&lt;&gt;"",O902+R902,"")</f>
        <v/>
      </c>
      <c r="AT902" s="447" t="str">
        <f t="shared" si="4490"/>
        <v/>
      </c>
      <c r="AU902" s="447" t="str">
        <f t="shared" si="4490"/>
        <v/>
      </c>
      <c r="AV902" s="448" t="str">
        <f t="shared" si="1"/>
        <v/>
      </c>
      <c r="AW902" s="447" t="str">
        <f t="shared" ref="AW902:AY902" si="4491">IF($C902&lt;&gt;"",U902+X902,"")</f>
        <v/>
      </c>
      <c r="AX902" s="447" t="str">
        <f t="shared" si="4491"/>
        <v/>
      </c>
      <c r="AY902" s="447" t="str">
        <f t="shared" si="4491"/>
        <v/>
      </c>
      <c r="AZ902" s="448" t="str">
        <f t="shared" si="3"/>
        <v/>
      </c>
      <c r="BA902" s="447" t="str">
        <f t="shared" ref="BA902:BC902" si="4492">IF($C902&lt;&gt;"",AA902+AD902,"")</f>
        <v/>
      </c>
      <c r="BB902" s="447" t="str">
        <f t="shared" si="4492"/>
        <v/>
      </c>
      <c r="BC902" s="447" t="str">
        <f t="shared" si="4492"/>
        <v/>
      </c>
      <c r="BD902" s="448" t="str">
        <f t="shared" si="5"/>
        <v/>
      </c>
      <c r="BE902" s="447" t="str">
        <f t="shared" ref="BE902:BG902" si="4493">IF($C902&lt;&gt;"",AG902+AJ902,"")</f>
        <v/>
      </c>
      <c r="BF902" s="447" t="str">
        <f t="shared" si="4493"/>
        <v/>
      </c>
      <c r="BG902" s="447" t="str">
        <f t="shared" si="4493"/>
        <v/>
      </c>
      <c r="BH902" s="428" t="str">
        <f t="shared" si="7"/>
        <v/>
      </c>
      <c r="BI902" s="447" t="str">
        <f t="shared" ref="BI902:BK902" si="4494">IF($C902&lt;&gt;"",AJ902+AM902,"")</f>
        <v/>
      </c>
      <c r="BJ902" s="447" t="str">
        <f t="shared" si="4494"/>
        <v/>
      </c>
      <c r="BK902" s="447" t="str">
        <f t="shared" si="4494"/>
        <v/>
      </c>
      <c r="BL902" s="428" t="str">
        <f t="shared" si="9"/>
        <v/>
      </c>
    </row>
    <row r="903" spans="1:64" ht="24.75" customHeight="1">
      <c r="A903" s="449"/>
      <c r="B903" s="431"/>
      <c r="C903" s="432"/>
      <c r="D903" s="433"/>
      <c r="E903" s="434"/>
      <c r="F903" s="435"/>
      <c r="G903" s="436"/>
      <c r="H903" s="437"/>
      <c r="I903" s="437"/>
      <c r="J903" s="437"/>
      <c r="K903" s="435"/>
      <c r="L903" s="450"/>
      <c r="M903" s="439"/>
      <c r="N903" s="440"/>
      <c r="O903" s="441"/>
      <c r="P903" s="442"/>
      <c r="Q903" s="443"/>
      <c r="R903" s="441"/>
      <c r="S903" s="442"/>
      <c r="T903" s="443"/>
      <c r="U903" s="444"/>
      <c r="V903" s="444"/>
      <c r="W903" s="445"/>
      <c r="X903" s="446"/>
      <c r="Y903" s="444"/>
      <c r="Z903" s="445"/>
      <c r="AA903" s="446"/>
      <c r="AB903" s="444"/>
      <c r="AC903" s="445"/>
      <c r="AD903" s="446"/>
      <c r="AE903" s="444"/>
      <c r="AF903" s="445"/>
      <c r="AG903" s="446"/>
      <c r="AH903" s="444"/>
      <c r="AI903" s="445"/>
      <c r="AJ903" s="446"/>
      <c r="AK903" s="444"/>
      <c r="AL903" s="445"/>
      <c r="AM903" s="446"/>
      <c r="AN903" s="444"/>
      <c r="AO903" s="445"/>
      <c r="AP903" s="446"/>
      <c r="AQ903" s="444"/>
      <c r="AR903" s="445"/>
      <c r="AS903" s="447" t="str">
        <f t="shared" ref="AS903:AU903" si="4495">IF($C903&lt;&gt;"",O903+R903,"")</f>
        <v/>
      </c>
      <c r="AT903" s="447" t="str">
        <f t="shared" si="4495"/>
        <v/>
      </c>
      <c r="AU903" s="447" t="str">
        <f t="shared" si="4495"/>
        <v/>
      </c>
      <c r="AV903" s="448" t="str">
        <f t="shared" si="1"/>
        <v/>
      </c>
      <c r="AW903" s="447" t="str">
        <f t="shared" ref="AW903:AY903" si="4496">IF($C903&lt;&gt;"",U903+X903,"")</f>
        <v/>
      </c>
      <c r="AX903" s="447" t="str">
        <f t="shared" si="4496"/>
        <v/>
      </c>
      <c r="AY903" s="447" t="str">
        <f t="shared" si="4496"/>
        <v/>
      </c>
      <c r="AZ903" s="448" t="str">
        <f t="shared" si="3"/>
        <v/>
      </c>
      <c r="BA903" s="447" t="str">
        <f t="shared" ref="BA903:BC903" si="4497">IF($C903&lt;&gt;"",AA903+AD903,"")</f>
        <v/>
      </c>
      <c r="BB903" s="447" t="str">
        <f t="shared" si="4497"/>
        <v/>
      </c>
      <c r="BC903" s="447" t="str">
        <f t="shared" si="4497"/>
        <v/>
      </c>
      <c r="BD903" s="448" t="str">
        <f t="shared" si="5"/>
        <v/>
      </c>
      <c r="BE903" s="447" t="str">
        <f t="shared" ref="BE903:BG903" si="4498">IF($C903&lt;&gt;"",AG903+AJ903,"")</f>
        <v/>
      </c>
      <c r="BF903" s="447" t="str">
        <f t="shared" si="4498"/>
        <v/>
      </c>
      <c r="BG903" s="447" t="str">
        <f t="shared" si="4498"/>
        <v/>
      </c>
      <c r="BH903" s="428" t="str">
        <f t="shared" si="7"/>
        <v/>
      </c>
      <c r="BI903" s="447" t="str">
        <f t="shared" ref="BI903:BK903" si="4499">IF($C903&lt;&gt;"",AJ903+AM903,"")</f>
        <v/>
      </c>
      <c r="BJ903" s="447" t="str">
        <f t="shared" si="4499"/>
        <v/>
      </c>
      <c r="BK903" s="447" t="str">
        <f t="shared" si="4499"/>
        <v/>
      </c>
      <c r="BL903" s="428" t="str">
        <f t="shared" si="9"/>
        <v/>
      </c>
    </row>
    <row r="904" spans="1:64" ht="24.75" customHeight="1">
      <c r="A904" s="449"/>
      <c r="B904" s="431"/>
      <c r="C904" s="432"/>
      <c r="D904" s="433"/>
      <c r="E904" s="434"/>
      <c r="F904" s="435"/>
      <c r="G904" s="436"/>
      <c r="H904" s="437"/>
      <c r="I904" s="437"/>
      <c r="J904" s="437"/>
      <c r="K904" s="435"/>
      <c r="L904" s="450"/>
      <c r="M904" s="439"/>
      <c r="N904" s="440"/>
      <c r="O904" s="441"/>
      <c r="P904" s="442"/>
      <c r="Q904" s="443"/>
      <c r="R904" s="441"/>
      <c r="S904" s="442"/>
      <c r="T904" s="443"/>
      <c r="U904" s="444"/>
      <c r="V904" s="444"/>
      <c r="W904" s="445"/>
      <c r="X904" s="446"/>
      <c r="Y904" s="444"/>
      <c r="Z904" s="445"/>
      <c r="AA904" s="446"/>
      <c r="AB904" s="444"/>
      <c r="AC904" s="445"/>
      <c r="AD904" s="446"/>
      <c r="AE904" s="444"/>
      <c r="AF904" s="445"/>
      <c r="AG904" s="446"/>
      <c r="AH904" s="444"/>
      <c r="AI904" s="445"/>
      <c r="AJ904" s="446"/>
      <c r="AK904" s="444"/>
      <c r="AL904" s="445"/>
      <c r="AM904" s="446"/>
      <c r="AN904" s="444"/>
      <c r="AO904" s="445"/>
      <c r="AP904" s="446"/>
      <c r="AQ904" s="444"/>
      <c r="AR904" s="445"/>
      <c r="AS904" s="447" t="str">
        <f t="shared" ref="AS904:AU904" si="4500">IF($C904&lt;&gt;"",O904+R904,"")</f>
        <v/>
      </c>
      <c r="AT904" s="447" t="str">
        <f t="shared" si="4500"/>
        <v/>
      </c>
      <c r="AU904" s="447" t="str">
        <f t="shared" si="4500"/>
        <v/>
      </c>
      <c r="AV904" s="448" t="str">
        <f t="shared" si="1"/>
        <v/>
      </c>
      <c r="AW904" s="447" t="str">
        <f t="shared" ref="AW904:AY904" si="4501">IF($C904&lt;&gt;"",U904+X904,"")</f>
        <v/>
      </c>
      <c r="AX904" s="447" t="str">
        <f t="shared" si="4501"/>
        <v/>
      </c>
      <c r="AY904" s="447" t="str">
        <f t="shared" si="4501"/>
        <v/>
      </c>
      <c r="AZ904" s="448" t="str">
        <f t="shared" si="3"/>
        <v/>
      </c>
      <c r="BA904" s="447" t="str">
        <f t="shared" ref="BA904:BC904" si="4502">IF($C904&lt;&gt;"",AA904+AD904,"")</f>
        <v/>
      </c>
      <c r="BB904" s="447" t="str">
        <f t="shared" si="4502"/>
        <v/>
      </c>
      <c r="BC904" s="447" t="str">
        <f t="shared" si="4502"/>
        <v/>
      </c>
      <c r="BD904" s="448" t="str">
        <f t="shared" si="5"/>
        <v/>
      </c>
      <c r="BE904" s="447" t="str">
        <f t="shared" ref="BE904:BG904" si="4503">IF($C904&lt;&gt;"",AG904+AJ904,"")</f>
        <v/>
      </c>
      <c r="BF904" s="447" t="str">
        <f t="shared" si="4503"/>
        <v/>
      </c>
      <c r="BG904" s="447" t="str">
        <f t="shared" si="4503"/>
        <v/>
      </c>
      <c r="BH904" s="428" t="str">
        <f t="shared" si="7"/>
        <v/>
      </c>
      <c r="BI904" s="447" t="str">
        <f t="shared" ref="BI904:BK904" si="4504">IF($C904&lt;&gt;"",AJ904+AM904,"")</f>
        <v/>
      </c>
      <c r="BJ904" s="447" t="str">
        <f t="shared" si="4504"/>
        <v/>
      </c>
      <c r="BK904" s="447" t="str">
        <f t="shared" si="4504"/>
        <v/>
      </c>
      <c r="BL904" s="428" t="str">
        <f t="shared" si="9"/>
        <v/>
      </c>
    </row>
    <row r="905" spans="1:64" ht="24.75" customHeight="1">
      <c r="A905" s="449"/>
      <c r="B905" s="431"/>
      <c r="C905" s="432"/>
      <c r="D905" s="433"/>
      <c r="E905" s="434"/>
      <c r="F905" s="435"/>
      <c r="G905" s="436"/>
      <c r="H905" s="437"/>
      <c r="I905" s="437"/>
      <c r="J905" s="437"/>
      <c r="K905" s="435"/>
      <c r="L905" s="450"/>
      <c r="M905" s="439"/>
      <c r="N905" s="440"/>
      <c r="O905" s="441"/>
      <c r="P905" s="442"/>
      <c r="Q905" s="443"/>
      <c r="R905" s="441"/>
      <c r="S905" s="442"/>
      <c r="T905" s="443"/>
      <c r="U905" s="444"/>
      <c r="V905" s="444"/>
      <c r="W905" s="445"/>
      <c r="X905" s="446"/>
      <c r="Y905" s="444"/>
      <c r="Z905" s="445"/>
      <c r="AA905" s="446"/>
      <c r="AB905" s="444"/>
      <c r="AC905" s="445"/>
      <c r="AD905" s="446"/>
      <c r="AE905" s="444"/>
      <c r="AF905" s="445"/>
      <c r="AG905" s="446"/>
      <c r="AH905" s="444"/>
      <c r="AI905" s="445"/>
      <c r="AJ905" s="446"/>
      <c r="AK905" s="444"/>
      <c r="AL905" s="445"/>
      <c r="AM905" s="446"/>
      <c r="AN905" s="444"/>
      <c r="AO905" s="445"/>
      <c r="AP905" s="446"/>
      <c r="AQ905" s="444"/>
      <c r="AR905" s="445"/>
      <c r="AS905" s="447" t="str">
        <f t="shared" ref="AS905:AU905" si="4505">IF($C905&lt;&gt;"",O905+R905,"")</f>
        <v/>
      </c>
      <c r="AT905" s="447" t="str">
        <f t="shared" si="4505"/>
        <v/>
      </c>
      <c r="AU905" s="447" t="str">
        <f t="shared" si="4505"/>
        <v/>
      </c>
      <c r="AV905" s="448" t="str">
        <f t="shared" si="1"/>
        <v/>
      </c>
      <c r="AW905" s="447" t="str">
        <f t="shared" ref="AW905:AY905" si="4506">IF($C905&lt;&gt;"",U905+X905,"")</f>
        <v/>
      </c>
      <c r="AX905" s="447" t="str">
        <f t="shared" si="4506"/>
        <v/>
      </c>
      <c r="AY905" s="447" t="str">
        <f t="shared" si="4506"/>
        <v/>
      </c>
      <c r="AZ905" s="448" t="str">
        <f t="shared" si="3"/>
        <v/>
      </c>
      <c r="BA905" s="447" t="str">
        <f t="shared" ref="BA905:BC905" si="4507">IF($C905&lt;&gt;"",AA905+AD905,"")</f>
        <v/>
      </c>
      <c r="BB905" s="447" t="str">
        <f t="shared" si="4507"/>
        <v/>
      </c>
      <c r="BC905" s="447" t="str">
        <f t="shared" si="4507"/>
        <v/>
      </c>
      <c r="BD905" s="448" t="str">
        <f t="shared" si="5"/>
        <v/>
      </c>
      <c r="BE905" s="447" t="str">
        <f t="shared" ref="BE905:BG905" si="4508">IF($C905&lt;&gt;"",AG905+AJ905,"")</f>
        <v/>
      </c>
      <c r="BF905" s="447" t="str">
        <f t="shared" si="4508"/>
        <v/>
      </c>
      <c r="BG905" s="447" t="str">
        <f t="shared" si="4508"/>
        <v/>
      </c>
      <c r="BH905" s="428" t="str">
        <f t="shared" si="7"/>
        <v/>
      </c>
      <c r="BI905" s="447" t="str">
        <f t="shared" ref="BI905:BK905" si="4509">IF($C905&lt;&gt;"",AJ905+AM905,"")</f>
        <v/>
      </c>
      <c r="BJ905" s="447" t="str">
        <f t="shared" si="4509"/>
        <v/>
      </c>
      <c r="BK905" s="447" t="str">
        <f t="shared" si="4509"/>
        <v/>
      </c>
      <c r="BL905" s="428" t="str">
        <f t="shared" si="9"/>
        <v/>
      </c>
    </row>
    <row r="906" spans="1:64" ht="24.75" customHeight="1">
      <c r="A906" s="449"/>
      <c r="B906" s="431"/>
      <c r="C906" s="432"/>
      <c r="D906" s="433"/>
      <c r="E906" s="434"/>
      <c r="F906" s="435"/>
      <c r="G906" s="436"/>
      <c r="H906" s="437"/>
      <c r="I906" s="437"/>
      <c r="J906" s="437"/>
      <c r="K906" s="435"/>
      <c r="L906" s="450"/>
      <c r="M906" s="439"/>
      <c r="N906" s="440"/>
      <c r="O906" s="441"/>
      <c r="P906" s="442"/>
      <c r="Q906" s="443"/>
      <c r="R906" s="441"/>
      <c r="S906" s="442"/>
      <c r="T906" s="443"/>
      <c r="U906" s="444"/>
      <c r="V906" s="444"/>
      <c r="W906" s="445"/>
      <c r="X906" s="446"/>
      <c r="Y906" s="444"/>
      <c r="Z906" s="445"/>
      <c r="AA906" s="446"/>
      <c r="AB906" s="444"/>
      <c r="AC906" s="445"/>
      <c r="AD906" s="446"/>
      <c r="AE906" s="444"/>
      <c r="AF906" s="445"/>
      <c r="AG906" s="446"/>
      <c r="AH906" s="444"/>
      <c r="AI906" s="445"/>
      <c r="AJ906" s="446"/>
      <c r="AK906" s="444"/>
      <c r="AL906" s="445"/>
      <c r="AM906" s="446"/>
      <c r="AN906" s="444"/>
      <c r="AO906" s="445"/>
      <c r="AP906" s="446"/>
      <c r="AQ906" s="444"/>
      <c r="AR906" s="445"/>
      <c r="AS906" s="447" t="str">
        <f t="shared" ref="AS906:AU906" si="4510">IF($C906&lt;&gt;"",O906+R906,"")</f>
        <v/>
      </c>
      <c r="AT906" s="447" t="str">
        <f t="shared" si="4510"/>
        <v/>
      </c>
      <c r="AU906" s="447" t="str">
        <f t="shared" si="4510"/>
        <v/>
      </c>
      <c r="AV906" s="448" t="str">
        <f t="shared" si="1"/>
        <v/>
      </c>
      <c r="AW906" s="447" t="str">
        <f t="shared" ref="AW906:AY906" si="4511">IF($C906&lt;&gt;"",U906+X906,"")</f>
        <v/>
      </c>
      <c r="AX906" s="447" t="str">
        <f t="shared" si="4511"/>
        <v/>
      </c>
      <c r="AY906" s="447" t="str">
        <f t="shared" si="4511"/>
        <v/>
      </c>
      <c r="AZ906" s="448" t="str">
        <f t="shared" si="3"/>
        <v/>
      </c>
      <c r="BA906" s="447" t="str">
        <f t="shared" ref="BA906:BC906" si="4512">IF($C906&lt;&gt;"",AA906+AD906,"")</f>
        <v/>
      </c>
      <c r="BB906" s="447" t="str">
        <f t="shared" si="4512"/>
        <v/>
      </c>
      <c r="BC906" s="447" t="str">
        <f t="shared" si="4512"/>
        <v/>
      </c>
      <c r="BD906" s="448" t="str">
        <f t="shared" si="5"/>
        <v/>
      </c>
      <c r="BE906" s="447" t="str">
        <f t="shared" ref="BE906:BG906" si="4513">IF($C906&lt;&gt;"",AG906+AJ906,"")</f>
        <v/>
      </c>
      <c r="BF906" s="447" t="str">
        <f t="shared" si="4513"/>
        <v/>
      </c>
      <c r="BG906" s="447" t="str">
        <f t="shared" si="4513"/>
        <v/>
      </c>
      <c r="BH906" s="428" t="str">
        <f t="shared" si="7"/>
        <v/>
      </c>
      <c r="BI906" s="447" t="str">
        <f t="shared" ref="BI906:BK906" si="4514">IF($C906&lt;&gt;"",AJ906+AM906,"")</f>
        <v/>
      </c>
      <c r="BJ906" s="447" t="str">
        <f t="shared" si="4514"/>
        <v/>
      </c>
      <c r="BK906" s="447" t="str">
        <f t="shared" si="4514"/>
        <v/>
      </c>
      <c r="BL906" s="428" t="str">
        <f t="shared" si="9"/>
        <v/>
      </c>
    </row>
    <row r="907" spans="1:64" ht="24.75" customHeight="1">
      <c r="A907" s="449"/>
      <c r="B907" s="431"/>
      <c r="C907" s="432"/>
      <c r="D907" s="433"/>
      <c r="E907" s="434"/>
      <c r="F907" s="435"/>
      <c r="G907" s="436"/>
      <c r="H907" s="437"/>
      <c r="I907" s="437"/>
      <c r="J907" s="437"/>
      <c r="K907" s="435"/>
      <c r="L907" s="450"/>
      <c r="M907" s="439"/>
      <c r="N907" s="440"/>
      <c r="O907" s="441"/>
      <c r="P907" s="442"/>
      <c r="Q907" s="443"/>
      <c r="R907" s="441"/>
      <c r="S907" s="442"/>
      <c r="T907" s="443"/>
      <c r="U907" s="444"/>
      <c r="V907" s="444"/>
      <c r="W907" s="445"/>
      <c r="X907" s="446"/>
      <c r="Y907" s="444"/>
      <c r="Z907" s="445"/>
      <c r="AA907" s="446"/>
      <c r="AB907" s="444"/>
      <c r="AC907" s="445"/>
      <c r="AD907" s="446"/>
      <c r="AE907" s="444"/>
      <c r="AF907" s="445"/>
      <c r="AG907" s="446"/>
      <c r="AH907" s="444"/>
      <c r="AI907" s="445"/>
      <c r="AJ907" s="446"/>
      <c r="AK907" s="444"/>
      <c r="AL907" s="445"/>
      <c r="AM907" s="446"/>
      <c r="AN907" s="444"/>
      <c r="AO907" s="445"/>
      <c r="AP907" s="446"/>
      <c r="AQ907" s="444"/>
      <c r="AR907" s="445"/>
      <c r="AS907" s="447" t="str">
        <f t="shared" ref="AS907:AU907" si="4515">IF($C907&lt;&gt;"",O907+R907,"")</f>
        <v/>
      </c>
      <c r="AT907" s="447" t="str">
        <f t="shared" si="4515"/>
        <v/>
      </c>
      <c r="AU907" s="447" t="str">
        <f t="shared" si="4515"/>
        <v/>
      </c>
      <c r="AV907" s="448" t="str">
        <f t="shared" si="1"/>
        <v/>
      </c>
      <c r="AW907" s="447" t="str">
        <f t="shared" ref="AW907:AY907" si="4516">IF($C907&lt;&gt;"",U907+X907,"")</f>
        <v/>
      </c>
      <c r="AX907" s="447" t="str">
        <f t="shared" si="4516"/>
        <v/>
      </c>
      <c r="AY907" s="447" t="str">
        <f t="shared" si="4516"/>
        <v/>
      </c>
      <c r="AZ907" s="448" t="str">
        <f t="shared" si="3"/>
        <v/>
      </c>
      <c r="BA907" s="447" t="str">
        <f t="shared" ref="BA907:BC907" si="4517">IF($C907&lt;&gt;"",AA907+AD907,"")</f>
        <v/>
      </c>
      <c r="BB907" s="447" t="str">
        <f t="shared" si="4517"/>
        <v/>
      </c>
      <c r="BC907" s="447" t="str">
        <f t="shared" si="4517"/>
        <v/>
      </c>
      <c r="BD907" s="448" t="str">
        <f t="shared" si="5"/>
        <v/>
      </c>
      <c r="BE907" s="447" t="str">
        <f t="shared" ref="BE907:BG907" si="4518">IF($C907&lt;&gt;"",AG907+AJ907,"")</f>
        <v/>
      </c>
      <c r="BF907" s="447" t="str">
        <f t="shared" si="4518"/>
        <v/>
      </c>
      <c r="BG907" s="447" t="str">
        <f t="shared" si="4518"/>
        <v/>
      </c>
      <c r="BH907" s="428" t="str">
        <f t="shared" si="7"/>
        <v/>
      </c>
      <c r="BI907" s="447" t="str">
        <f t="shared" ref="BI907:BK907" si="4519">IF($C907&lt;&gt;"",AJ907+AM907,"")</f>
        <v/>
      </c>
      <c r="BJ907" s="447" t="str">
        <f t="shared" si="4519"/>
        <v/>
      </c>
      <c r="BK907" s="447" t="str">
        <f t="shared" si="4519"/>
        <v/>
      </c>
      <c r="BL907" s="428" t="str">
        <f t="shared" si="9"/>
        <v/>
      </c>
    </row>
    <row r="908" spans="1:64" ht="24.75" customHeight="1">
      <c r="A908" s="449"/>
      <c r="B908" s="431"/>
      <c r="C908" s="432"/>
      <c r="D908" s="433"/>
      <c r="E908" s="434"/>
      <c r="F908" s="435"/>
      <c r="G908" s="436"/>
      <c r="H908" s="437"/>
      <c r="I908" s="437"/>
      <c r="J908" s="437"/>
      <c r="K908" s="435"/>
      <c r="L908" s="450"/>
      <c r="M908" s="439"/>
      <c r="N908" s="440"/>
      <c r="O908" s="441"/>
      <c r="P908" s="442"/>
      <c r="Q908" s="443"/>
      <c r="R908" s="441"/>
      <c r="S908" s="442"/>
      <c r="T908" s="443"/>
      <c r="U908" s="444"/>
      <c r="V908" s="444"/>
      <c r="W908" s="445"/>
      <c r="X908" s="446"/>
      <c r="Y908" s="444"/>
      <c r="Z908" s="445"/>
      <c r="AA908" s="446"/>
      <c r="AB908" s="444"/>
      <c r="AC908" s="445"/>
      <c r="AD908" s="446"/>
      <c r="AE908" s="444"/>
      <c r="AF908" s="445"/>
      <c r="AG908" s="446"/>
      <c r="AH908" s="444"/>
      <c r="AI908" s="445"/>
      <c r="AJ908" s="446"/>
      <c r="AK908" s="444"/>
      <c r="AL908" s="445"/>
      <c r="AM908" s="446"/>
      <c r="AN908" s="444"/>
      <c r="AO908" s="445"/>
      <c r="AP908" s="446"/>
      <c r="AQ908" s="444"/>
      <c r="AR908" s="445"/>
      <c r="AS908" s="447" t="str">
        <f t="shared" ref="AS908:AU908" si="4520">IF($C908&lt;&gt;"",O908+R908,"")</f>
        <v/>
      </c>
      <c r="AT908" s="447" t="str">
        <f t="shared" si="4520"/>
        <v/>
      </c>
      <c r="AU908" s="447" t="str">
        <f t="shared" si="4520"/>
        <v/>
      </c>
      <c r="AV908" s="448" t="str">
        <f t="shared" si="1"/>
        <v/>
      </c>
      <c r="AW908" s="447" t="str">
        <f t="shared" ref="AW908:AY908" si="4521">IF($C908&lt;&gt;"",U908+X908,"")</f>
        <v/>
      </c>
      <c r="AX908" s="447" t="str">
        <f t="shared" si="4521"/>
        <v/>
      </c>
      <c r="AY908" s="447" t="str">
        <f t="shared" si="4521"/>
        <v/>
      </c>
      <c r="AZ908" s="448" t="str">
        <f t="shared" si="3"/>
        <v/>
      </c>
      <c r="BA908" s="447" t="str">
        <f t="shared" ref="BA908:BC908" si="4522">IF($C908&lt;&gt;"",AA908+AD908,"")</f>
        <v/>
      </c>
      <c r="BB908" s="447" t="str">
        <f t="shared" si="4522"/>
        <v/>
      </c>
      <c r="BC908" s="447" t="str">
        <f t="shared" si="4522"/>
        <v/>
      </c>
      <c r="BD908" s="448" t="str">
        <f t="shared" si="5"/>
        <v/>
      </c>
      <c r="BE908" s="447" t="str">
        <f t="shared" ref="BE908:BG908" si="4523">IF($C908&lt;&gt;"",AG908+AJ908,"")</f>
        <v/>
      </c>
      <c r="BF908" s="447" t="str">
        <f t="shared" si="4523"/>
        <v/>
      </c>
      <c r="BG908" s="447" t="str">
        <f t="shared" si="4523"/>
        <v/>
      </c>
      <c r="BH908" s="428" t="str">
        <f t="shared" si="7"/>
        <v/>
      </c>
      <c r="BI908" s="447" t="str">
        <f t="shared" ref="BI908:BK908" si="4524">IF($C908&lt;&gt;"",AJ908+AM908,"")</f>
        <v/>
      </c>
      <c r="BJ908" s="447" t="str">
        <f t="shared" si="4524"/>
        <v/>
      </c>
      <c r="BK908" s="447" t="str">
        <f t="shared" si="4524"/>
        <v/>
      </c>
      <c r="BL908" s="428" t="str">
        <f t="shared" si="9"/>
        <v/>
      </c>
    </row>
    <row r="909" spans="1:64" ht="24.75" customHeight="1">
      <c r="A909" s="449"/>
      <c r="B909" s="431"/>
      <c r="C909" s="432"/>
      <c r="D909" s="433"/>
      <c r="E909" s="434"/>
      <c r="F909" s="435"/>
      <c r="G909" s="436"/>
      <c r="H909" s="437"/>
      <c r="I909" s="437"/>
      <c r="J909" s="437"/>
      <c r="K909" s="435"/>
      <c r="L909" s="450"/>
      <c r="M909" s="439"/>
      <c r="N909" s="440"/>
      <c r="O909" s="441"/>
      <c r="P909" s="442"/>
      <c r="Q909" s="443"/>
      <c r="R909" s="441"/>
      <c r="S909" s="442"/>
      <c r="T909" s="443"/>
      <c r="U909" s="444"/>
      <c r="V909" s="444"/>
      <c r="W909" s="445"/>
      <c r="X909" s="446"/>
      <c r="Y909" s="444"/>
      <c r="Z909" s="445"/>
      <c r="AA909" s="446"/>
      <c r="AB909" s="444"/>
      <c r="AC909" s="445"/>
      <c r="AD909" s="446"/>
      <c r="AE909" s="444"/>
      <c r="AF909" s="445"/>
      <c r="AG909" s="446"/>
      <c r="AH909" s="444"/>
      <c r="AI909" s="445"/>
      <c r="AJ909" s="446"/>
      <c r="AK909" s="444"/>
      <c r="AL909" s="445"/>
      <c r="AM909" s="446"/>
      <c r="AN909" s="444"/>
      <c r="AO909" s="445"/>
      <c r="AP909" s="446"/>
      <c r="AQ909" s="444"/>
      <c r="AR909" s="445"/>
      <c r="AS909" s="447" t="str">
        <f t="shared" ref="AS909:AU909" si="4525">IF($C909&lt;&gt;"",O909+R909,"")</f>
        <v/>
      </c>
      <c r="AT909" s="447" t="str">
        <f t="shared" si="4525"/>
        <v/>
      </c>
      <c r="AU909" s="447" t="str">
        <f t="shared" si="4525"/>
        <v/>
      </c>
      <c r="AV909" s="448" t="str">
        <f t="shared" si="1"/>
        <v/>
      </c>
      <c r="AW909" s="447" t="str">
        <f t="shared" ref="AW909:AY909" si="4526">IF($C909&lt;&gt;"",U909+X909,"")</f>
        <v/>
      </c>
      <c r="AX909" s="447" t="str">
        <f t="shared" si="4526"/>
        <v/>
      </c>
      <c r="AY909" s="447" t="str">
        <f t="shared" si="4526"/>
        <v/>
      </c>
      <c r="AZ909" s="448" t="str">
        <f t="shared" si="3"/>
        <v/>
      </c>
      <c r="BA909" s="447" t="str">
        <f t="shared" ref="BA909:BC909" si="4527">IF($C909&lt;&gt;"",AA909+AD909,"")</f>
        <v/>
      </c>
      <c r="BB909" s="447" t="str">
        <f t="shared" si="4527"/>
        <v/>
      </c>
      <c r="BC909" s="447" t="str">
        <f t="shared" si="4527"/>
        <v/>
      </c>
      <c r="BD909" s="448" t="str">
        <f t="shared" si="5"/>
        <v/>
      </c>
      <c r="BE909" s="447" t="str">
        <f t="shared" ref="BE909:BG909" si="4528">IF($C909&lt;&gt;"",AG909+AJ909,"")</f>
        <v/>
      </c>
      <c r="BF909" s="447" t="str">
        <f t="shared" si="4528"/>
        <v/>
      </c>
      <c r="BG909" s="447" t="str">
        <f t="shared" si="4528"/>
        <v/>
      </c>
      <c r="BH909" s="428" t="str">
        <f t="shared" si="7"/>
        <v/>
      </c>
      <c r="BI909" s="447" t="str">
        <f t="shared" ref="BI909:BK909" si="4529">IF($C909&lt;&gt;"",AJ909+AM909,"")</f>
        <v/>
      </c>
      <c r="BJ909" s="447" t="str">
        <f t="shared" si="4529"/>
        <v/>
      </c>
      <c r="BK909" s="447" t="str">
        <f t="shared" si="4529"/>
        <v/>
      </c>
      <c r="BL909" s="428" t="str">
        <f t="shared" si="9"/>
        <v/>
      </c>
    </row>
    <row r="910" spans="1:64" ht="24.75" customHeight="1">
      <c r="A910" s="449"/>
      <c r="B910" s="431"/>
      <c r="C910" s="432"/>
      <c r="D910" s="433"/>
      <c r="E910" s="434"/>
      <c r="F910" s="435"/>
      <c r="G910" s="436"/>
      <c r="H910" s="437"/>
      <c r="I910" s="437"/>
      <c r="J910" s="437"/>
      <c r="K910" s="435"/>
      <c r="L910" s="450"/>
      <c r="M910" s="439"/>
      <c r="N910" s="440"/>
      <c r="O910" s="441"/>
      <c r="P910" s="442"/>
      <c r="Q910" s="443"/>
      <c r="R910" s="441"/>
      <c r="S910" s="442"/>
      <c r="T910" s="443"/>
      <c r="U910" s="444"/>
      <c r="V910" s="444"/>
      <c r="W910" s="445"/>
      <c r="X910" s="446"/>
      <c r="Y910" s="444"/>
      <c r="Z910" s="445"/>
      <c r="AA910" s="446"/>
      <c r="AB910" s="444"/>
      <c r="AC910" s="445"/>
      <c r="AD910" s="446"/>
      <c r="AE910" s="444"/>
      <c r="AF910" s="445"/>
      <c r="AG910" s="446"/>
      <c r="AH910" s="444"/>
      <c r="AI910" s="445"/>
      <c r="AJ910" s="446"/>
      <c r="AK910" s="444"/>
      <c r="AL910" s="445"/>
      <c r="AM910" s="446"/>
      <c r="AN910" s="444"/>
      <c r="AO910" s="445"/>
      <c r="AP910" s="446"/>
      <c r="AQ910" s="444"/>
      <c r="AR910" s="445"/>
      <c r="AS910" s="447" t="str">
        <f t="shared" ref="AS910:AU910" si="4530">IF($C910&lt;&gt;"",O910+R910,"")</f>
        <v/>
      </c>
      <c r="AT910" s="447" t="str">
        <f t="shared" si="4530"/>
        <v/>
      </c>
      <c r="AU910" s="447" t="str">
        <f t="shared" si="4530"/>
        <v/>
      </c>
      <c r="AV910" s="448" t="str">
        <f t="shared" si="1"/>
        <v/>
      </c>
      <c r="AW910" s="447" t="str">
        <f t="shared" ref="AW910:AY910" si="4531">IF($C910&lt;&gt;"",U910+X910,"")</f>
        <v/>
      </c>
      <c r="AX910" s="447" t="str">
        <f t="shared" si="4531"/>
        <v/>
      </c>
      <c r="AY910" s="447" t="str">
        <f t="shared" si="4531"/>
        <v/>
      </c>
      <c r="AZ910" s="448" t="str">
        <f t="shared" si="3"/>
        <v/>
      </c>
      <c r="BA910" s="447" t="str">
        <f t="shared" ref="BA910:BC910" si="4532">IF($C910&lt;&gt;"",AA910+AD910,"")</f>
        <v/>
      </c>
      <c r="BB910" s="447" t="str">
        <f t="shared" si="4532"/>
        <v/>
      </c>
      <c r="BC910" s="447" t="str">
        <f t="shared" si="4532"/>
        <v/>
      </c>
      <c r="BD910" s="448" t="str">
        <f t="shared" si="5"/>
        <v/>
      </c>
      <c r="BE910" s="447" t="str">
        <f t="shared" ref="BE910:BG910" si="4533">IF($C910&lt;&gt;"",AG910+AJ910,"")</f>
        <v/>
      </c>
      <c r="BF910" s="447" t="str">
        <f t="shared" si="4533"/>
        <v/>
      </c>
      <c r="BG910" s="447" t="str">
        <f t="shared" si="4533"/>
        <v/>
      </c>
      <c r="BH910" s="428" t="str">
        <f t="shared" si="7"/>
        <v/>
      </c>
      <c r="BI910" s="447" t="str">
        <f t="shared" ref="BI910:BK910" si="4534">IF($C910&lt;&gt;"",AJ910+AM910,"")</f>
        <v/>
      </c>
      <c r="BJ910" s="447" t="str">
        <f t="shared" si="4534"/>
        <v/>
      </c>
      <c r="BK910" s="447" t="str">
        <f t="shared" si="4534"/>
        <v/>
      </c>
      <c r="BL910" s="428" t="str">
        <f t="shared" si="9"/>
        <v/>
      </c>
    </row>
    <row r="911" spans="1:64" ht="24.75" customHeight="1">
      <c r="A911" s="449"/>
      <c r="B911" s="431"/>
      <c r="C911" s="432"/>
      <c r="D911" s="433"/>
      <c r="E911" s="434"/>
      <c r="F911" s="435"/>
      <c r="G911" s="436"/>
      <c r="H911" s="437"/>
      <c r="I911" s="437"/>
      <c r="J911" s="437"/>
      <c r="K911" s="435"/>
      <c r="L911" s="450"/>
      <c r="M911" s="439"/>
      <c r="N911" s="440"/>
      <c r="O911" s="441"/>
      <c r="P911" s="442"/>
      <c r="Q911" s="443"/>
      <c r="R911" s="441"/>
      <c r="S911" s="442"/>
      <c r="T911" s="443"/>
      <c r="U911" s="444"/>
      <c r="V911" s="444"/>
      <c r="W911" s="445"/>
      <c r="X911" s="446"/>
      <c r="Y911" s="444"/>
      <c r="Z911" s="445"/>
      <c r="AA911" s="446"/>
      <c r="AB911" s="444"/>
      <c r="AC911" s="445"/>
      <c r="AD911" s="446"/>
      <c r="AE911" s="444"/>
      <c r="AF911" s="445"/>
      <c r="AG911" s="446"/>
      <c r="AH911" s="444"/>
      <c r="AI911" s="445"/>
      <c r="AJ911" s="446"/>
      <c r="AK911" s="444"/>
      <c r="AL911" s="445"/>
      <c r="AM911" s="446"/>
      <c r="AN911" s="444"/>
      <c r="AO911" s="445"/>
      <c r="AP911" s="446"/>
      <c r="AQ911" s="444"/>
      <c r="AR911" s="445"/>
      <c r="AS911" s="447" t="str">
        <f t="shared" ref="AS911:AU911" si="4535">IF($C911&lt;&gt;"",O911+R911,"")</f>
        <v/>
      </c>
      <c r="AT911" s="447" t="str">
        <f t="shared" si="4535"/>
        <v/>
      </c>
      <c r="AU911" s="447" t="str">
        <f t="shared" si="4535"/>
        <v/>
      </c>
      <c r="AV911" s="448" t="str">
        <f t="shared" si="1"/>
        <v/>
      </c>
      <c r="AW911" s="447" t="str">
        <f t="shared" ref="AW911:AY911" si="4536">IF($C911&lt;&gt;"",U911+X911,"")</f>
        <v/>
      </c>
      <c r="AX911" s="447" t="str">
        <f t="shared" si="4536"/>
        <v/>
      </c>
      <c r="AY911" s="447" t="str">
        <f t="shared" si="4536"/>
        <v/>
      </c>
      <c r="AZ911" s="448" t="str">
        <f t="shared" si="3"/>
        <v/>
      </c>
      <c r="BA911" s="447" t="str">
        <f t="shared" ref="BA911:BC911" si="4537">IF($C911&lt;&gt;"",AA911+AD911,"")</f>
        <v/>
      </c>
      <c r="BB911" s="447" t="str">
        <f t="shared" si="4537"/>
        <v/>
      </c>
      <c r="BC911" s="447" t="str">
        <f t="shared" si="4537"/>
        <v/>
      </c>
      <c r="BD911" s="448" t="str">
        <f t="shared" si="5"/>
        <v/>
      </c>
      <c r="BE911" s="447" t="str">
        <f t="shared" ref="BE911:BG911" si="4538">IF($C911&lt;&gt;"",AG911+AJ911,"")</f>
        <v/>
      </c>
      <c r="BF911" s="447" t="str">
        <f t="shared" si="4538"/>
        <v/>
      </c>
      <c r="BG911" s="447" t="str">
        <f t="shared" si="4538"/>
        <v/>
      </c>
      <c r="BH911" s="428" t="str">
        <f t="shared" si="7"/>
        <v/>
      </c>
      <c r="BI911" s="447" t="str">
        <f t="shared" ref="BI911:BK911" si="4539">IF($C911&lt;&gt;"",AJ911+AM911,"")</f>
        <v/>
      </c>
      <c r="BJ911" s="447" t="str">
        <f t="shared" si="4539"/>
        <v/>
      </c>
      <c r="BK911" s="447" t="str">
        <f t="shared" si="4539"/>
        <v/>
      </c>
      <c r="BL911" s="428" t="str">
        <f t="shared" si="9"/>
        <v/>
      </c>
    </row>
    <row r="912" spans="1:64" ht="24.75" customHeight="1">
      <c r="A912" s="449"/>
      <c r="B912" s="431"/>
      <c r="C912" s="432"/>
      <c r="D912" s="433"/>
      <c r="E912" s="434"/>
      <c r="F912" s="435"/>
      <c r="G912" s="436"/>
      <c r="H912" s="437"/>
      <c r="I912" s="437"/>
      <c r="J912" s="437"/>
      <c r="K912" s="435"/>
      <c r="L912" s="450"/>
      <c r="M912" s="439"/>
      <c r="N912" s="440"/>
      <c r="O912" s="441"/>
      <c r="P912" s="442"/>
      <c r="Q912" s="443"/>
      <c r="R912" s="441"/>
      <c r="S912" s="442"/>
      <c r="T912" s="443"/>
      <c r="U912" s="444"/>
      <c r="V912" s="444"/>
      <c r="W912" s="445"/>
      <c r="X912" s="446"/>
      <c r="Y912" s="444"/>
      <c r="Z912" s="445"/>
      <c r="AA912" s="446"/>
      <c r="AB912" s="444"/>
      <c r="AC912" s="445"/>
      <c r="AD912" s="446"/>
      <c r="AE912" s="444"/>
      <c r="AF912" s="445"/>
      <c r="AG912" s="446"/>
      <c r="AH912" s="444"/>
      <c r="AI912" s="445"/>
      <c r="AJ912" s="446"/>
      <c r="AK912" s="444"/>
      <c r="AL912" s="445"/>
      <c r="AM912" s="446"/>
      <c r="AN912" s="444"/>
      <c r="AO912" s="445"/>
      <c r="AP912" s="446"/>
      <c r="AQ912" s="444"/>
      <c r="AR912" s="445"/>
      <c r="AS912" s="447" t="str">
        <f t="shared" ref="AS912:AU912" si="4540">IF($C912&lt;&gt;"",O912+R912,"")</f>
        <v/>
      </c>
      <c r="AT912" s="447" t="str">
        <f t="shared" si="4540"/>
        <v/>
      </c>
      <c r="AU912" s="447" t="str">
        <f t="shared" si="4540"/>
        <v/>
      </c>
      <c r="AV912" s="448" t="str">
        <f t="shared" si="1"/>
        <v/>
      </c>
      <c r="AW912" s="447" t="str">
        <f t="shared" ref="AW912:AY912" si="4541">IF($C912&lt;&gt;"",U912+X912,"")</f>
        <v/>
      </c>
      <c r="AX912" s="447" t="str">
        <f t="shared" si="4541"/>
        <v/>
      </c>
      <c r="AY912" s="447" t="str">
        <f t="shared" si="4541"/>
        <v/>
      </c>
      <c r="AZ912" s="448" t="str">
        <f t="shared" si="3"/>
        <v/>
      </c>
      <c r="BA912" s="447" t="str">
        <f t="shared" ref="BA912:BC912" si="4542">IF($C912&lt;&gt;"",AA912+AD912,"")</f>
        <v/>
      </c>
      <c r="BB912" s="447" t="str">
        <f t="shared" si="4542"/>
        <v/>
      </c>
      <c r="BC912" s="447" t="str">
        <f t="shared" si="4542"/>
        <v/>
      </c>
      <c r="BD912" s="448" t="str">
        <f t="shared" si="5"/>
        <v/>
      </c>
      <c r="BE912" s="447" t="str">
        <f t="shared" ref="BE912:BG912" si="4543">IF($C912&lt;&gt;"",AG912+AJ912,"")</f>
        <v/>
      </c>
      <c r="BF912" s="447" t="str">
        <f t="shared" si="4543"/>
        <v/>
      </c>
      <c r="BG912" s="447" t="str">
        <f t="shared" si="4543"/>
        <v/>
      </c>
      <c r="BH912" s="428" t="str">
        <f t="shared" si="7"/>
        <v/>
      </c>
      <c r="BI912" s="447" t="str">
        <f t="shared" ref="BI912:BK912" si="4544">IF($C912&lt;&gt;"",AJ912+AM912,"")</f>
        <v/>
      </c>
      <c r="BJ912" s="447" t="str">
        <f t="shared" si="4544"/>
        <v/>
      </c>
      <c r="BK912" s="447" t="str">
        <f t="shared" si="4544"/>
        <v/>
      </c>
      <c r="BL912" s="428" t="str">
        <f t="shared" si="9"/>
        <v/>
      </c>
    </row>
    <row r="913" spans="1:64" ht="24.75" customHeight="1">
      <c r="A913" s="449"/>
      <c r="B913" s="431"/>
      <c r="C913" s="432"/>
      <c r="D913" s="433"/>
      <c r="E913" s="434"/>
      <c r="F913" s="435"/>
      <c r="G913" s="436"/>
      <c r="H913" s="437"/>
      <c r="I913" s="437"/>
      <c r="J913" s="437"/>
      <c r="K913" s="435"/>
      <c r="L913" s="450"/>
      <c r="M913" s="439"/>
      <c r="N913" s="440"/>
      <c r="O913" s="441"/>
      <c r="P913" s="442"/>
      <c r="Q913" s="443"/>
      <c r="R913" s="441"/>
      <c r="S913" s="442"/>
      <c r="T913" s="443"/>
      <c r="U913" s="444"/>
      <c r="V913" s="444"/>
      <c r="W913" s="445"/>
      <c r="X913" s="446"/>
      <c r="Y913" s="444"/>
      <c r="Z913" s="445"/>
      <c r="AA913" s="446"/>
      <c r="AB913" s="444"/>
      <c r="AC913" s="445"/>
      <c r="AD913" s="446"/>
      <c r="AE913" s="444"/>
      <c r="AF913" s="445"/>
      <c r="AG913" s="446"/>
      <c r="AH913" s="444"/>
      <c r="AI913" s="445"/>
      <c r="AJ913" s="446"/>
      <c r="AK913" s="444"/>
      <c r="AL913" s="445"/>
      <c r="AM913" s="446"/>
      <c r="AN913" s="444"/>
      <c r="AO913" s="445"/>
      <c r="AP913" s="446"/>
      <c r="AQ913" s="444"/>
      <c r="AR913" s="445"/>
      <c r="AS913" s="447" t="str">
        <f t="shared" ref="AS913:AU913" si="4545">IF($C913&lt;&gt;"",O913+R913,"")</f>
        <v/>
      </c>
      <c r="AT913" s="447" t="str">
        <f t="shared" si="4545"/>
        <v/>
      </c>
      <c r="AU913" s="447" t="str">
        <f t="shared" si="4545"/>
        <v/>
      </c>
      <c r="AV913" s="448" t="str">
        <f t="shared" si="1"/>
        <v/>
      </c>
      <c r="AW913" s="447" t="str">
        <f t="shared" ref="AW913:AY913" si="4546">IF($C913&lt;&gt;"",U913+X913,"")</f>
        <v/>
      </c>
      <c r="AX913" s="447" t="str">
        <f t="shared" si="4546"/>
        <v/>
      </c>
      <c r="AY913" s="447" t="str">
        <f t="shared" si="4546"/>
        <v/>
      </c>
      <c r="AZ913" s="448" t="str">
        <f t="shared" si="3"/>
        <v/>
      </c>
      <c r="BA913" s="447" t="str">
        <f t="shared" ref="BA913:BC913" si="4547">IF($C913&lt;&gt;"",AA913+AD913,"")</f>
        <v/>
      </c>
      <c r="BB913" s="447" t="str">
        <f t="shared" si="4547"/>
        <v/>
      </c>
      <c r="BC913" s="447" t="str">
        <f t="shared" si="4547"/>
        <v/>
      </c>
      <c r="BD913" s="448" t="str">
        <f t="shared" si="5"/>
        <v/>
      </c>
      <c r="BE913" s="447" t="str">
        <f t="shared" ref="BE913:BG913" si="4548">IF($C913&lt;&gt;"",AG913+AJ913,"")</f>
        <v/>
      </c>
      <c r="BF913" s="447" t="str">
        <f t="shared" si="4548"/>
        <v/>
      </c>
      <c r="BG913" s="447" t="str">
        <f t="shared" si="4548"/>
        <v/>
      </c>
      <c r="BH913" s="428" t="str">
        <f t="shared" si="7"/>
        <v/>
      </c>
      <c r="BI913" s="447" t="str">
        <f t="shared" ref="BI913:BK913" si="4549">IF($C913&lt;&gt;"",AJ913+AM913,"")</f>
        <v/>
      </c>
      <c r="BJ913" s="447" t="str">
        <f t="shared" si="4549"/>
        <v/>
      </c>
      <c r="BK913" s="447" t="str">
        <f t="shared" si="4549"/>
        <v/>
      </c>
      <c r="BL913" s="428" t="str">
        <f t="shared" si="9"/>
        <v/>
      </c>
    </row>
    <row r="914" spans="1:64" ht="24.75" customHeight="1">
      <c r="A914" s="449"/>
      <c r="B914" s="431"/>
      <c r="C914" s="432"/>
      <c r="D914" s="433"/>
      <c r="E914" s="434"/>
      <c r="F914" s="435"/>
      <c r="G914" s="436"/>
      <c r="H914" s="437"/>
      <c r="I914" s="437"/>
      <c r="J914" s="437"/>
      <c r="K914" s="435"/>
      <c r="L914" s="450"/>
      <c r="M914" s="439"/>
      <c r="N914" s="440"/>
      <c r="O914" s="441"/>
      <c r="P914" s="442"/>
      <c r="Q914" s="443"/>
      <c r="R914" s="441"/>
      <c r="S914" s="442"/>
      <c r="T914" s="443"/>
      <c r="U914" s="444"/>
      <c r="V914" s="444"/>
      <c r="W914" s="445"/>
      <c r="X914" s="446"/>
      <c r="Y914" s="444"/>
      <c r="Z914" s="445"/>
      <c r="AA914" s="446"/>
      <c r="AB914" s="444"/>
      <c r="AC914" s="445"/>
      <c r="AD914" s="446"/>
      <c r="AE914" s="444"/>
      <c r="AF914" s="445"/>
      <c r="AG914" s="446"/>
      <c r="AH914" s="444"/>
      <c r="AI914" s="445"/>
      <c r="AJ914" s="446"/>
      <c r="AK914" s="444"/>
      <c r="AL914" s="445"/>
      <c r="AM914" s="446"/>
      <c r="AN914" s="444"/>
      <c r="AO914" s="445"/>
      <c r="AP914" s="446"/>
      <c r="AQ914" s="444"/>
      <c r="AR914" s="445"/>
      <c r="AS914" s="447" t="str">
        <f t="shared" ref="AS914:AU914" si="4550">IF($C914&lt;&gt;"",O914+R914,"")</f>
        <v/>
      </c>
      <c r="AT914" s="447" t="str">
        <f t="shared" si="4550"/>
        <v/>
      </c>
      <c r="AU914" s="447" t="str">
        <f t="shared" si="4550"/>
        <v/>
      </c>
      <c r="AV914" s="448" t="str">
        <f t="shared" si="1"/>
        <v/>
      </c>
      <c r="AW914" s="447" t="str">
        <f t="shared" ref="AW914:AY914" si="4551">IF($C914&lt;&gt;"",U914+X914,"")</f>
        <v/>
      </c>
      <c r="AX914" s="447" t="str">
        <f t="shared" si="4551"/>
        <v/>
      </c>
      <c r="AY914" s="447" t="str">
        <f t="shared" si="4551"/>
        <v/>
      </c>
      <c r="AZ914" s="448" t="str">
        <f t="shared" si="3"/>
        <v/>
      </c>
      <c r="BA914" s="447" t="str">
        <f t="shared" ref="BA914:BC914" si="4552">IF($C914&lt;&gt;"",AA914+AD914,"")</f>
        <v/>
      </c>
      <c r="BB914" s="447" t="str">
        <f t="shared" si="4552"/>
        <v/>
      </c>
      <c r="BC914" s="447" t="str">
        <f t="shared" si="4552"/>
        <v/>
      </c>
      <c r="BD914" s="448" t="str">
        <f t="shared" si="5"/>
        <v/>
      </c>
      <c r="BE914" s="447" t="str">
        <f t="shared" ref="BE914:BG914" si="4553">IF($C914&lt;&gt;"",AG914+AJ914,"")</f>
        <v/>
      </c>
      <c r="BF914" s="447" t="str">
        <f t="shared" si="4553"/>
        <v/>
      </c>
      <c r="BG914" s="447" t="str">
        <f t="shared" si="4553"/>
        <v/>
      </c>
      <c r="BH914" s="428" t="str">
        <f t="shared" si="7"/>
        <v/>
      </c>
      <c r="BI914" s="447" t="str">
        <f t="shared" ref="BI914:BK914" si="4554">IF($C914&lt;&gt;"",AJ914+AM914,"")</f>
        <v/>
      </c>
      <c r="BJ914" s="447" t="str">
        <f t="shared" si="4554"/>
        <v/>
      </c>
      <c r="BK914" s="447" t="str">
        <f t="shared" si="4554"/>
        <v/>
      </c>
      <c r="BL914" s="428" t="str">
        <f t="shared" si="9"/>
        <v/>
      </c>
    </row>
    <row r="915" spans="1:64" ht="24.75" customHeight="1">
      <c r="A915" s="449"/>
      <c r="B915" s="431"/>
      <c r="C915" s="432"/>
      <c r="D915" s="433"/>
      <c r="E915" s="434"/>
      <c r="F915" s="435"/>
      <c r="G915" s="436"/>
      <c r="H915" s="437"/>
      <c r="I915" s="437"/>
      <c r="J915" s="437"/>
      <c r="K915" s="435"/>
      <c r="L915" s="450"/>
      <c r="M915" s="439"/>
      <c r="N915" s="440"/>
      <c r="O915" s="441"/>
      <c r="P915" s="442"/>
      <c r="Q915" s="443"/>
      <c r="R915" s="441"/>
      <c r="S915" s="442"/>
      <c r="T915" s="443"/>
      <c r="U915" s="444"/>
      <c r="V915" s="444"/>
      <c r="W915" s="445"/>
      <c r="X915" s="446"/>
      <c r="Y915" s="444"/>
      <c r="Z915" s="445"/>
      <c r="AA915" s="446"/>
      <c r="AB915" s="444"/>
      <c r="AC915" s="445"/>
      <c r="AD915" s="446"/>
      <c r="AE915" s="444"/>
      <c r="AF915" s="445"/>
      <c r="AG915" s="446"/>
      <c r="AH915" s="444"/>
      <c r="AI915" s="445"/>
      <c r="AJ915" s="446"/>
      <c r="AK915" s="444"/>
      <c r="AL915" s="445"/>
      <c r="AM915" s="446"/>
      <c r="AN915" s="444"/>
      <c r="AO915" s="445"/>
      <c r="AP915" s="446"/>
      <c r="AQ915" s="444"/>
      <c r="AR915" s="445"/>
      <c r="AS915" s="447" t="str">
        <f t="shared" ref="AS915:AU915" si="4555">IF($C915&lt;&gt;"",O915+R915,"")</f>
        <v/>
      </c>
      <c r="AT915" s="447" t="str">
        <f t="shared" si="4555"/>
        <v/>
      </c>
      <c r="AU915" s="447" t="str">
        <f t="shared" si="4555"/>
        <v/>
      </c>
      <c r="AV915" s="448" t="str">
        <f t="shared" si="1"/>
        <v/>
      </c>
      <c r="AW915" s="447" t="str">
        <f t="shared" ref="AW915:AY915" si="4556">IF($C915&lt;&gt;"",U915+X915,"")</f>
        <v/>
      </c>
      <c r="AX915" s="447" t="str">
        <f t="shared" si="4556"/>
        <v/>
      </c>
      <c r="AY915" s="447" t="str">
        <f t="shared" si="4556"/>
        <v/>
      </c>
      <c r="AZ915" s="448" t="str">
        <f t="shared" si="3"/>
        <v/>
      </c>
      <c r="BA915" s="447" t="str">
        <f t="shared" ref="BA915:BC915" si="4557">IF($C915&lt;&gt;"",AA915+AD915,"")</f>
        <v/>
      </c>
      <c r="BB915" s="447" t="str">
        <f t="shared" si="4557"/>
        <v/>
      </c>
      <c r="BC915" s="447" t="str">
        <f t="shared" si="4557"/>
        <v/>
      </c>
      <c r="BD915" s="448" t="str">
        <f t="shared" si="5"/>
        <v/>
      </c>
      <c r="BE915" s="447" t="str">
        <f t="shared" ref="BE915:BG915" si="4558">IF($C915&lt;&gt;"",AG915+AJ915,"")</f>
        <v/>
      </c>
      <c r="BF915" s="447" t="str">
        <f t="shared" si="4558"/>
        <v/>
      </c>
      <c r="BG915" s="447" t="str">
        <f t="shared" si="4558"/>
        <v/>
      </c>
      <c r="BH915" s="428" t="str">
        <f t="shared" si="7"/>
        <v/>
      </c>
      <c r="BI915" s="447" t="str">
        <f t="shared" ref="BI915:BK915" si="4559">IF($C915&lt;&gt;"",AJ915+AM915,"")</f>
        <v/>
      </c>
      <c r="BJ915" s="447" t="str">
        <f t="shared" si="4559"/>
        <v/>
      </c>
      <c r="BK915" s="447" t="str">
        <f t="shared" si="4559"/>
        <v/>
      </c>
      <c r="BL915" s="428" t="str">
        <f t="shared" si="9"/>
        <v/>
      </c>
    </row>
    <row r="916" spans="1:64" ht="24.75" customHeight="1">
      <c r="A916" s="449"/>
      <c r="B916" s="431"/>
      <c r="C916" s="432"/>
      <c r="D916" s="433"/>
      <c r="E916" s="434"/>
      <c r="F916" s="435"/>
      <c r="G916" s="436"/>
      <c r="H916" s="437"/>
      <c r="I916" s="437"/>
      <c r="J916" s="437"/>
      <c r="K916" s="435"/>
      <c r="L916" s="450"/>
      <c r="M916" s="439"/>
      <c r="N916" s="440"/>
      <c r="O916" s="441"/>
      <c r="P916" s="442"/>
      <c r="Q916" s="443"/>
      <c r="R916" s="441"/>
      <c r="S916" s="442"/>
      <c r="T916" s="443"/>
      <c r="U916" s="444"/>
      <c r="V916" s="444"/>
      <c r="W916" s="445"/>
      <c r="X916" s="446"/>
      <c r="Y916" s="444"/>
      <c r="Z916" s="445"/>
      <c r="AA916" s="446"/>
      <c r="AB916" s="444"/>
      <c r="AC916" s="445"/>
      <c r="AD916" s="446"/>
      <c r="AE916" s="444"/>
      <c r="AF916" s="445"/>
      <c r="AG916" s="446"/>
      <c r="AH916" s="444"/>
      <c r="AI916" s="445"/>
      <c r="AJ916" s="446"/>
      <c r="AK916" s="444"/>
      <c r="AL916" s="445"/>
      <c r="AM916" s="446"/>
      <c r="AN916" s="444"/>
      <c r="AO916" s="445"/>
      <c r="AP916" s="446"/>
      <c r="AQ916" s="444"/>
      <c r="AR916" s="445"/>
      <c r="AS916" s="447" t="str">
        <f t="shared" ref="AS916:AU916" si="4560">IF($C916&lt;&gt;"",O916+R916,"")</f>
        <v/>
      </c>
      <c r="AT916" s="447" t="str">
        <f t="shared" si="4560"/>
        <v/>
      </c>
      <c r="AU916" s="447" t="str">
        <f t="shared" si="4560"/>
        <v/>
      </c>
      <c r="AV916" s="448" t="str">
        <f t="shared" si="1"/>
        <v/>
      </c>
      <c r="AW916" s="447" t="str">
        <f t="shared" ref="AW916:AY916" si="4561">IF($C916&lt;&gt;"",U916+X916,"")</f>
        <v/>
      </c>
      <c r="AX916" s="447" t="str">
        <f t="shared" si="4561"/>
        <v/>
      </c>
      <c r="AY916" s="447" t="str">
        <f t="shared" si="4561"/>
        <v/>
      </c>
      <c r="AZ916" s="448" t="str">
        <f t="shared" si="3"/>
        <v/>
      </c>
      <c r="BA916" s="447" t="str">
        <f t="shared" ref="BA916:BC916" si="4562">IF($C916&lt;&gt;"",AA916+AD916,"")</f>
        <v/>
      </c>
      <c r="BB916" s="447" t="str">
        <f t="shared" si="4562"/>
        <v/>
      </c>
      <c r="BC916" s="447" t="str">
        <f t="shared" si="4562"/>
        <v/>
      </c>
      <c r="BD916" s="448" t="str">
        <f t="shared" si="5"/>
        <v/>
      </c>
      <c r="BE916" s="447" t="str">
        <f t="shared" ref="BE916:BG916" si="4563">IF($C916&lt;&gt;"",AG916+AJ916,"")</f>
        <v/>
      </c>
      <c r="BF916" s="447" t="str">
        <f t="shared" si="4563"/>
        <v/>
      </c>
      <c r="BG916" s="447" t="str">
        <f t="shared" si="4563"/>
        <v/>
      </c>
      <c r="BH916" s="428" t="str">
        <f t="shared" si="7"/>
        <v/>
      </c>
      <c r="BI916" s="447" t="str">
        <f t="shared" ref="BI916:BK916" si="4564">IF($C916&lt;&gt;"",AJ916+AM916,"")</f>
        <v/>
      </c>
      <c r="BJ916" s="447" t="str">
        <f t="shared" si="4564"/>
        <v/>
      </c>
      <c r="BK916" s="447" t="str">
        <f t="shared" si="4564"/>
        <v/>
      </c>
      <c r="BL916" s="428" t="str">
        <f t="shared" si="9"/>
        <v/>
      </c>
    </row>
    <row r="917" spans="1:64" ht="24.75" customHeight="1">
      <c r="A917" s="449"/>
      <c r="B917" s="431"/>
      <c r="C917" s="432"/>
      <c r="D917" s="433"/>
      <c r="E917" s="434"/>
      <c r="F917" s="435"/>
      <c r="G917" s="436"/>
      <c r="H917" s="437"/>
      <c r="I917" s="437"/>
      <c r="J917" s="437"/>
      <c r="K917" s="435"/>
      <c r="L917" s="450"/>
      <c r="M917" s="439"/>
      <c r="N917" s="440"/>
      <c r="O917" s="441"/>
      <c r="P917" s="442"/>
      <c r="Q917" s="443"/>
      <c r="R917" s="441"/>
      <c r="S917" s="442"/>
      <c r="T917" s="443"/>
      <c r="U917" s="444"/>
      <c r="V917" s="444"/>
      <c r="W917" s="445"/>
      <c r="X917" s="446"/>
      <c r="Y917" s="444"/>
      <c r="Z917" s="445"/>
      <c r="AA917" s="446"/>
      <c r="AB917" s="444"/>
      <c r="AC917" s="445"/>
      <c r="AD917" s="446"/>
      <c r="AE917" s="444"/>
      <c r="AF917" s="445"/>
      <c r="AG917" s="446"/>
      <c r="AH917" s="444"/>
      <c r="AI917" s="445"/>
      <c r="AJ917" s="446"/>
      <c r="AK917" s="444"/>
      <c r="AL917" s="445"/>
      <c r="AM917" s="446"/>
      <c r="AN917" s="444"/>
      <c r="AO917" s="445"/>
      <c r="AP917" s="446"/>
      <c r="AQ917" s="444"/>
      <c r="AR917" s="445"/>
      <c r="AS917" s="447" t="str">
        <f t="shared" ref="AS917:AU917" si="4565">IF($C917&lt;&gt;"",O917+R917,"")</f>
        <v/>
      </c>
      <c r="AT917" s="447" t="str">
        <f t="shared" si="4565"/>
        <v/>
      </c>
      <c r="AU917" s="447" t="str">
        <f t="shared" si="4565"/>
        <v/>
      </c>
      <c r="AV917" s="448" t="str">
        <f t="shared" si="1"/>
        <v/>
      </c>
      <c r="AW917" s="447" t="str">
        <f t="shared" ref="AW917:AY917" si="4566">IF($C917&lt;&gt;"",U917+X917,"")</f>
        <v/>
      </c>
      <c r="AX917" s="447" t="str">
        <f t="shared" si="4566"/>
        <v/>
      </c>
      <c r="AY917" s="447" t="str">
        <f t="shared" si="4566"/>
        <v/>
      </c>
      <c r="AZ917" s="448" t="str">
        <f t="shared" si="3"/>
        <v/>
      </c>
      <c r="BA917" s="447" t="str">
        <f t="shared" ref="BA917:BC917" si="4567">IF($C917&lt;&gt;"",AA917+AD917,"")</f>
        <v/>
      </c>
      <c r="BB917" s="447" t="str">
        <f t="shared" si="4567"/>
        <v/>
      </c>
      <c r="BC917" s="447" t="str">
        <f t="shared" si="4567"/>
        <v/>
      </c>
      <c r="BD917" s="448" t="str">
        <f t="shared" si="5"/>
        <v/>
      </c>
      <c r="BE917" s="447" t="str">
        <f t="shared" ref="BE917:BG917" si="4568">IF($C917&lt;&gt;"",AG917+AJ917,"")</f>
        <v/>
      </c>
      <c r="BF917" s="447" t="str">
        <f t="shared" si="4568"/>
        <v/>
      </c>
      <c r="BG917" s="447" t="str">
        <f t="shared" si="4568"/>
        <v/>
      </c>
      <c r="BH917" s="428" t="str">
        <f t="shared" si="7"/>
        <v/>
      </c>
      <c r="BI917" s="447" t="str">
        <f t="shared" ref="BI917:BK917" si="4569">IF($C917&lt;&gt;"",AJ917+AM917,"")</f>
        <v/>
      </c>
      <c r="BJ917" s="447" t="str">
        <f t="shared" si="4569"/>
        <v/>
      </c>
      <c r="BK917" s="447" t="str">
        <f t="shared" si="4569"/>
        <v/>
      </c>
      <c r="BL917" s="428" t="str">
        <f t="shared" si="9"/>
        <v/>
      </c>
    </row>
    <row r="918" spans="1:64" ht="24.75" customHeight="1">
      <c r="A918" s="449"/>
      <c r="B918" s="431"/>
      <c r="C918" s="432"/>
      <c r="D918" s="433"/>
      <c r="E918" s="434"/>
      <c r="F918" s="435"/>
      <c r="G918" s="436"/>
      <c r="H918" s="437"/>
      <c r="I918" s="437"/>
      <c r="J918" s="437"/>
      <c r="K918" s="435"/>
      <c r="L918" s="450"/>
      <c r="M918" s="439"/>
      <c r="N918" s="440"/>
      <c r="O918" s="441"/>
      <c r="P918" s="442"/>
      <c r="Q918" s="443"/>
      <c r="R918" s="441"/>
      <c r="S918" s="442"/>
      <c r="T918" s="443"/>
      <c r="U918" s="444"/>
      <c r="V918" s="444"/>
      <c r="W918" s="445"/>
      <c r="X918" s="446"/>
      <c r="Y918" s="444"/>
      <c r="Z918" s="445"/>
      <c r="AA918" s="446"/>
      <c r="AB918" s="444"/>
      <c r="AC918" s="445"/>
      <c r="AD918" s="446"/>
      <c r="AE918" s="444"/>
      <c r="AF918" s="445"/>
      <c r="AG918" s="446"/>
      <c r="AH918" s="444"/>
      <c r="AI918" s="445"/>
      <c r="AJ918" s="446"/>
      <c r="AK918" s="444"/>
      <c r="AL918" s="445"/>
      <c r="AM918" s="446"/>
      <c r="AN918" s="444"/>
      <c r="AO918" s="445"/>
      <c r="AP918" s="446"/>
      <c r="AQ918" s="444"/>
      <c r="AR918" s="445"/>
      <c r="AS918" s="447" t="str">
        <f t="shared" ref="AS918:AU918" si="4570">IF($C918&lt;&gt;"",O918+R918,"")</f>
        <v/>
      </c>
      <c r="AT918" s="447" t="str">
        <f t="shared" si="4570"/>
        <v/>
      </c>
      <c r="AU918" s="447" t="str">
        <f t="shared" si="4570"/>
        <v/>
      </c>
      <c r="AV918" s="448" t="str">
        <f t="shared" si="1"/>
        <v/>
      </c>
      <c r="AW918" s="447" t="str">
        <f t="shared" ref="AW918:AY918" si="4571">IF($C918&lt;&gt;"",U918+X918,"")</f>
        <v/>
      </c>
      <c r="AX918" s="447" t="str">
        <f t="shared" si="4571"/>
        <v/>
      </c>
      <c r="AY918" s="447" t="str">
        <f t="shared" si="4571"/>
        <v/>
      </c>
      <c r="AZ918" s="448" t="str">
        <f t="shared" si="3"/>
        <v/>
      </c>
      <c r="BA918" s="447" t="str">
        <f t="shared" ref="BA918:BC918" si="4572">IF($C918&lt;&gt;"",AA918+AD918,"")</f>
        <v/>
      </c>
      <c r="BB918" s="447" t="str">
        <f t="shared" si="4572"/>
        <v/>
      </c>
      <c r="BC918" s="447" t="str">
        <f t="shared" si="4572"/>
        <v/>
      </c>
      <c r="BD918" s="448" t="str">
        <f t="shared" si="5"/>
        <v/>
      </c>
      <c r="BE918" s="447" t="str">
        <f t="shared" ref="BE918:BG918" si="4573">IF($C918&lt;&gt;"",AG918+AJ918,"")</f>
        <v/>
      </c>
      <c r="BF918" s="447" t="str">
        <f t="shared" si="4573"/>
        <v/>
      </c>
      <c r="BG918" s="447" t="str">
        <f t="shared" si="4573"/>
        <v/>
      </c>
      <c r="BH918" s="428" t="str">
        <f t="shared" si="7"/>
        <v/>
      </c>
      <c r="BI918" s="447" t="str">
        <f t="shared" ref="BI918:BK918" si="4574">IF($C918&lt;&gt;"",AJ918+AM918,"")</f>
        <v/>
      </c>
      <c r="BJ918" s="447" t="str">
        <f t="shared" si="4574"/>
        <v/>
      </c>
      <c r="BK918" s="447" t="str">
        <f t="shared" si="4574"/>
        <v/>
      </c>
      <c r="BL918" s="428" t="str">
        <f t="shared" si="9"/>
        <v/>
      </c>
    </row>
    <row r="919" spans="1:64" ht="24.75" customHeight="1">
      <c r="A919" s="449"/>
      <c r="B919" s="431"/>
      <c r="C919" s="432"/>
      <c r="D919" s="433"/>
      <c r="E919" s="434"/>
      <c r="F919" s="435"/>
      <c r="G919" s="436"/>
      <c r="H919" s="437"/>
      <c r="I919" s="437"/>
      <c r="J919" s="437"/>
      <c r="K919" s="435"/>
      <c r="L919" s="450"/>
      <c r="M919" s="439"/>
      <c r="N919" s="440"/>
      <c r="O919" s="441"/>
      <c r="P919" s="442"/>
      <c r="Q919" s="443"/>
      <c r="R919" s="441"/>
      <c r="S919" s="442"/>
      <c r="T919" s="443"/>
      <c r="U919" s="444"/>
      <c r="V919" s="444"/>
      <c r="W919" s="445"/>
      <c r="X919" s="446"/>
      <c r="Y919" s="444"/>
      <c r="Z919" s="445"/>
      <c r="AA919" s="446"/>
      <c r="AB919" s="444"/>
      <c r="AC919" s="445"/>
      <c r="AD919" s="446"/>
      <c r="AE919" s="444"/>
      <c r="AF919" s="445"/>
      <c r="AG919" s="446"/>
      <c r="AH919" s="444"/>
      <c r="AI919" s="445"/>
      <c r="AJ919" s="446"/>
      <c r="AK919" s="444"/>
      <c r="AL919" s="445"/>
      <c r="AM919" s="446"/>
      <c r="AN919" s="444"/>
      <c r="AO919" s="445"/>
      <c r="AP919" s="446"/>
      <c r="AQ919" s="444"/>
      <c r="AR919" s="445"/>
      <c r="AS919" s="447" t="str">
        <f t="shared" ref="AS919:AU919" si="4575">IF($C919&lt;&gt;"",O919+R919,"")</f>
        <v/>
      </c>
      <c r="AT919" s="447" t="str">
        <f t="shared" si="4575"/>
        <v/>
      </c>
      <c r="AU919" s="447" t="str">
        <f t="shared" si="4575"/>
        <v/>
      </c>
      <c r="AV919" s="448" t="str">
        <f t="shared" si="1"/>
        <v/>
      </c>
      <c r="AW919" s="447" t="str">
        <f t="shared" ref="AW919:AY919" si="4576">IF($C919&lt;&gt;"",U919+X919,"")</f>
        <v/>
      </c>
      <c r="AX919" s="447" t="str">
        <f t="shared" si="4576"/>
        <v/>
      </c>
      <c r="AY919" s="447" t="str">
        <f t="shared" si="4576"/>
        <v/>
      </c>
      <c r="AZ919" s="448" t="str">
        <f t="shared" si="3"/>
        <v/>
      </c>
      <c r="BA919" s="447" t="str">
        <f t="shared" ref="BA919:BC919" si="4577">IF($C919&lt;&gt;"",AA919+AD919,"")</f>
        <v/>
      </c>
      <c r="BB919" s="447" t="str">
        <f t="shared" si="4577"/>
        <v/>
      </c>
      <c r="BC919" s="447" t="str">
        <f t="shared" si="4577"/>
        <v/>
      </c>
      <c r="BD919" s="448" t="str">
        <f t="shared" si="5"/>
        <v/>
      </c>
      <c r="BE919" s="447" t="str">
        <f t="shared" ref="BE919:BG919" si="4578">IF($C919&lt;&gt;"",AG919+AJ919,"")</f>
        <v/>
      </c>
      <c r="BF919" s="447" t="str">
        <f t="shared" si="4578"/>
        <v/>
      </c>
      <c r="BG919" s="447" t="str">
        <f t="shared" si="4578"/>
        <v/>
      </c>
      <c r="BH919" s="428" t="str">
        <f t="shared" si="7"/>
        <v/>
      </c>
      <c r="BI919" s="447" t="str">
        <f t="shared" ref="BI919:BK919" si="4579">IF($C919&lt;&gt;"",AJ919+AM919,"")</f>
        <v/>
      </c>
      <c r="BJ919" s="447" t="str">
        <f t="shared" si="4579"/>
        <v/>
      </c>
      <c r="BK919" s="447" t="str">
        <f t="shared" si="4579"/>
        <v/>
      </c>
      <c r="BL919" s="428" t="str">
        <f t="shared" si="9"/>
        <v/>
      </c>
    </row>
    <row r="920" spans="1:64" ht="24.75" customHeight="1">
      <c r="A920" s="449"/>
      <c r="B920" s="431"/>
      <c r="C920" s="432"/>
      <c r="D920" s="433"/>
      <c r="E920" s="434"/>
      <c r="F920" s="435"/>
      <c r="G920" s="436"/>
      <c r="H920" s="437"/>
      <c r="I920" s="437"/>
      <c r="J920" s="437"/>
      <c r="K920" s="435"/>
      <c r="L920" s="450"/>
      <c r="M920" s="439"/>
      <c r="N920" s="440"/>
      <c r="O920" s="441"/>
      <c r="P920" s="442"/>
      <c r="Q920" s="443"/>
      <c r="R920" s="441"/>
      <c r="S920" s="442"/>
      <c r="T920" s="443"/>
      <c r="U920" s="444"/>
      <c r="V920" s="444"/>
      <c r="W920" s="445"/>
      <c r="X920" s="446"/>
      <c r="Y920" s="444"/>
      <c r="Z920" s="445"/>
      <c r="AA920" s="446"/>
      <c r="AB920" s="444"/>
      <c r="AC920" s="445"/>
      <c r="AD920" s="446"/>
      <c r="AE920" s="444"/>
      <c r="AF920" s="445"/>
      <c r="AG920" s="446"/>
      <c r="AH920" s="444"/>
      <c r="AI920" s="445"/>
      <c r="AJ920" s="446"/>
      <c r="AK920" s="444"/>
      <c r="AL920" s="445"/>
      <c r="AM920" s="446"/>
      <c r="AN920" s="444"/>
      <c r="AO920" s="445"/>
      <c r="AP920" s="446"/>
      <c r="AQ920" s="444"/>
      <c r="AR920" s="445"/>
      <c r="AS920" s="447" t="str">
        <f t="shared" ref="AS920:AU920" si="4580">IF($C920&lt;&gt;"",O920+R920,"")</f>
        <v/>
      </c>
      <c r="AT920" s="447" t="str">
        <f t="shared" si="4580"/>
        <v/>
      </c>
      <c r="AU920" s="447" t="str">
        <f t="shared" si="4580"/>
        <v/>
      </c>
      <c r="AV920" s="448" t="str">
        <f t="shared" si="1"/>
        <v/>
      </c>
      <c r="AW920" s="447" t="str">
        <f t="shared" ref="AW920:AY920" si="4581">IF($C920&lt;&gt;"",U920+X920,"")</f>
        <v/>
      </c>
      <c r="AX920" s="447" t="str">
        <f t="shared" si="4581"/>
        <v/>
      </c>
      <c r="AY920" s="447" t="str">
        <f t="shared" si="4581"/>
        <v/>
      </c>
      <c r="AZ920" s="448" t="str">
        <f t="shared" si="3"/>
        <v/>
      </c>
      <c r="BA920" s="447" t="str">
        <f t="shared" ref="BA920:BC920" si="4582">IF($C920&lt;&gt;"",AA920+AD920,"")</f>
        <v/>
      </c>
      <c r="BB920" s="447" t="str">
        <f t="shared" si="4582"/>
        <v/>
      </c>
      <c r="BC920" s="447" t="str">
        <f t="shared" si="4582"/>
        <v/>
      </c>
      <c r="BD920" s="448" t="str">
        <f t="shared" si="5"/>
        <v/>
      </c>
      <c r="BE920" s="447" t="str">
        <f t="shared" ref="BE920:BG920" si="4583">IF($C920&lt;&gt;"",AG920+AJ920,"")</f>
        <v/>
      </c>
      <c r="BF920" s="447" t="str">
        <f t="shared" si="4583"/>
        <v/>
      </c>
      <c r="BG920" s="447" t="str">
        <f t="shared" si="4583"/>
        <v/>
      </c>
      <c r="BH920" s="428" t="str">
        <f t="shared" si="7"/>
        <v/>
      </c>
      <c r="BI920" s="447" t="str">
        <f t="shared" ref="BI920:BK920" si="4584">IF($C920&lt;&gt;"",AJ920+AM920,"")</f>
        <v/>
      </c>
      <c r="BJ920" s="447" t="str">
        <f t="shared" si="4584"/>
        <v/>
      </c>
      <c r="BK920" s="447" t="str">
        <f t="shared" si="4584"/>
        <v/>
      </c>
      <c r="BL920" s="428" t="str">
        <f t="shared" si="9"/>
        <v/>
      </c>
    </row>
    <row r="921" spans="1:64" ht="24.75" customHeight="1">
      <c r="A921" s="449"/>
      <c r="B921" s="431"/>
      <c r="C921" s="432"/>
      <c r="D921" s="433"/>
      <c r="E921" s="434"/>
      <c r="F921" s="435"/>
      <c r="G921" s="436"/>
      <c r="H921" s="437"/>
      <c r="I921" s="437"/>
      <c r="J921" s="437"/>
      <c r="K921" s="435"/>
      <c r="L921" s="450"/>
      <c r="M921" s="439"/>
      <c r="N921" s="440"/>
      <c r="O921" s="441"/>
      <c r="P921" s="442"/>
      <c r="Q921" s="443"/>
      <c r="R921" s="441"/>
      <c r="S921" s="442"/>
      <c r="T921" s="443"/>
      <c r="U921" s="444"/>
      <c r="V921" s="444"/>
      <c r="W921" s="445"/>
      <c r="X921" s="446"/>
      <c r="Y921" s="444"/>
      <c r="Z921" s="445"/>
      <c r="AA921" s="446"/>
      <c r="AB921" s="444"/>
      <c r="AC921" s="445"/>
      <c r="AD921" s="446"/>
      <c r="AE921" s="444"/>
      <c r="AF921" s="445"/>
      <c r="AG921" s="446"/>
      <c r="AH921" s="444"/>
      <c r="AI921" s="445"/>
      <c r="AJ921" s="446"/>
      <c r="AK921" s="444"/>
      <c r="AL921" s="445"/>
      <c r="AM921" s="446"/>
      <c r="AN921" s="444"/>
      <c r="AO921" s="445"/>
      <c r="AP921" s="446"/>
      <c r="AQ921" s="444"/>
      <c r="AR921" s="445"/>
      <c r="AS921" s="447" t="str">
        <f t="shared" ref="AS921:AU921" si="4585">IF($C921&lt;&gt;"",O921+R921,"")</f>
        <v/>
      </c>
      <c r="AT921" s="447" t="str">
        <f t="shared" si="4585"/>
        <v/>
      </c>
      <c r="AU921" s="447" t="str">
        <f t="shared" si="4585"/>
        <v/>
      </c>
      <c r="AV921" s="448" t="str">
        <f t="shared" si="1"/>
        <v/>
      </c>
      <c r="AW921" s="447" t="str">
        <f t="shared" ref="AW921:AY921" si="4586">IF($C921&lt;&gt;"",U921+X921,"")</f>
        <v/>
      </c>
      <c r="AX921" s="447" t="str">
        <f t="shared" si="4586"/>
        <v/>
      </c>
      <c r="AY921" s="447" t="str">
        <f t="shared" si="4586"/>
        <v/>
      </c>
      <c r="AZ921" s="448" t="str">
        <f t="shared" si="3"/>
        <v/>
      </c>
      <c r="BA921" s="447" t="str">
        <f t="shared" ref="BA921:BC921" si="4587">IF($C921&lt;&gt;"",AA921+AD921,"")</f>
        <v/>
      </c>
      <c r="BB921" s="447" t="str">
        <f t="shared" si="4587"/>
        <v/>
      </c>
      <c r="BC921" s="447" t="str">
        <f t="shared" si="4587"/>
        <v/>
      </c>
      <c r="BD921" s="448" t="str">
        <f t="shared" si="5"/>
        <v/>
      </c>
      <c r="BE921" s="447" t="str">
        <f t="shared" ref="BE921:BG921" si="4588">IF($C921&lt;&gt;"",AG921+AJ921,"")</f>
        <v/>
      </c>
      <c r="BF921" s="447" t="str">
        <f t="shared" si="4588"/>
        <v/>
      </c>
      <c r="BG921" s="447" t="str">
        <f t="shared" si="4588"/>
        <v/>
      </c>
      <c r="BH921" s="428" t="str">
        <f t="shared" si="7"/>
        <v/>
      </c>
      <c r="BI921" s="447" t="str">
        <f t="shared" ref="BI921:BK921" si="4589">IF($C921&lt;&gt;"",AJ921+AM921,"")</f>
        <v/>
      </c>
      <c r="BJ921" s="447" t="str">
        <f t="shared" si="4589"/>
        <v/>
      </c>
      <c r="BK921" s="447" t="str">
        <f t="shared" si="4589"/>
        <v/>
      </c>
      <c r="BL921" s="428" t="str">
        <f t="shared" si="9"/>
        <v/>
      </c>
    </row>
    <row r="922" spans="1:64" ht="24.75" customHeight="1">
      <c r="A922" s="449"/>
      <c r="B922" s="431"/>
      <c r="C922" s="432"/>
      <c r="D922" s="433"/>
      <c r="E922" s="434"/>
      <c r="F922" s="435"/>
      <c r="G922" s="436"/>
      <c r="H922" s="437"/>
      <c r="I922" s="437"/>
      <c r="J922" s="437"/>
      <c r="K922" s="435"/>
      <c r="L922" s="450"/>
      <c r="M922" s="439"/>
      <c r="N922" s="440"/>
      <c r="O922" s="441"/>
      <c r="P922" s="442"/>
      <c r="Q922" s="443"/>
      <c r="R922" s="441"/>
      <c r="S922" s="442"/>
      <c r="T922" s="443"/>
      <c r="U922" s="444"/>
      <c r="V922" s="444"/>
      <c r="W922" s="445"/>
      <c r="X922" s="446"/>
      <c r="Y922" s="444"/>
      <c r="Z922" s="445"/>
      <c r="AA922" s="446"/>
      <c r="AB922" s="444"/>
      <c r="AC922" s="445"/>
      <c r="AD922" s="446"/>
      <c r="AE922" s="444"/>
      <c r="AF922" s="445"/>
      <c r="AG922" s="446"/>
      <c r="AH922" s="444"/>
      <c r="AI922" s="445"/>
      <c r="AJ922" s="446"/>
      <c r="AK922" s="444"/>
      <c r="AL922" s="445"/>
      <c r="AM922" s="446"/>
      <c r="AN922" s="444"/>
      <c r="AO922" s="445"/>
      <c r="AP922" s="446"/>
      <c r="AQ922" s="444"/>
      <c r="AR922" s="445"/>
      <c r="AS922" s="447" t="str">
        <f t="shared" ref="AS922:AU922" si="4590">IF($C922&lt;&gt;"",O922+R922,"")</f>
        <v/>
      </c>
      <c r="AT922" s="447" t="str">
        <f t="shared" si="4590"/>
        <v/>
      </c>
      <c r="AU922" s="447" t="str">
        <f t="shared" si="4590"/>
        <v/>
      </c>
      <c r="AV922" s="448" t="str">
        <f t="shared" si="1"/>
        <v/>
      </c>
      <c r="AW922" s="447" t="str">
        <f t="shared" ref="AW922:AY922" si="4591">IF($C922&lt;&gt;"",U922+X922,"")</f>
        <v/>
      </c>
      <c r="AX922" s="447" t="str">
        <f t="shared" si="4591"/>
        <v/>
      </c>
      <c r="AY922" s="447" t="str">
        <f t="shared" si="4591"/>
        <v/>
      </c>
      <c r="AZ922" s="448" t="str">
        <f t="shared" si="3"/>
        <v/>
      </c>
      <c r="BA922" s="447" t="str">
        <f t="shared" ref="BA922:BC922" si="4592">IF($C922&lt;&gt;"",AA922+AD922,"")</f>
        <v/>
      </c>
      <c r="BB922" s="447" t="str">
        <f t="shared" si="4592"/>
        <v/>
      </c>
      <c r="BC922" s="447" t="str">
        <f t="shared" si="4592"/>
        <v/>
      </c>
      <c r="BD922" s="448" t="str">
        <f t="shared" si="5"/>
        <v/>
      </c>
      <c r="BE922" s="447" t="str">
        <f t="shared" ref="BE922:BG922" si="4593">IF($C922&lt;&gt;"",AG922+AJ922,"")</f>
        <v/>
      </c>
      <c r="BF922" s="447" t="str">
        <f t="shared" si="4593"/>
        <v/>
      </c>
      <c r="BG922" s="447" t="str">
        <f t="shared" si="4593"/>
        <v/>
      </c>
      <c r="BH922" s="428" t="str">
        <f t="shared" si="7"/>
        <v/>
      </c>
      <c r="BI922" s="447" t="str">
        <f t="shared" ref="BI922:BK922" si="4594">IF($C922&lt;&gt;"",AJ922+AM922,"")</f>
        <v/>
      </c>
      <c r="BJ922" s="447" t="str">
        <f t="shared" si="4594"/>
        <v/>
      </c>
      <c r="BK922" s="447" t="str">
        <f t="shared" si="4594"/>
        <v/>
      </c>
      <c r="BL922" s="428" t="str">
        <f t="shared" si="9"/>
        <v/>
      </c>
    </row>
    <row r="923" spans="1:64" ht="24.75" customHeight="1">
      <c r="A923" s="449"/>
      <c r="B923" s="431"/>
      <c r="C923" s="432"/>
      <c r="D923" s="433"/>
      <c r="E923" s="434"/>
      <c r="F923" s="435"/>
      <c r="G923" s="436"/>
      <c r="H923" s="437"/>
      <c r="I923" s="437"/>
      <c r="J923" s="437"/>
      <c r="K923" s="435"/>
      <c r="L923" s="450"/>
      <c r="M923" s="439"/>
      <c r="N923" s="440"/>
      <c r="O923" s="441"/>
      <c r="P923" s="442"/>
      <c r="Q923" s="443"/>
      <c r="R923" s="441"/>
      <c r="S923" s="442"/>
      <c r="T923" s="443"/>
      <c r="U923" s="444"/>
      <c r="V923" s="444"/>
      <c r="W923" s="445"/>
      <c r="X923" s="446"/>
      <c r="Y923" s="444"/>
      <c r="Z923" s="445"/>
      <c r="AA923" s="446"/>
      <c r="AB923" s="444"/>
      <c r="AC923" s="445"/>
      <c r="AD923" s="446"/>
      <c r="AE923" s="444"/>
      <c r="AF923" s="445"/>
      <c r="AG923" s="446"/>
      <c r="AH923" s="444"/>
      <c r="AI923" s="445"/>
      <c r="AJ923" s="446"/>
      <c r="AK923" s="444"/>
      <c r="AL923" s="445"/>
      <c r="AM923" s="446"/>
      <c r="AN923" s="444"/>
      <c r="AO923" s="445"/>
      <c r="AP923" s="446"/>
      <c r="AQ923" s="444"/>
      <c r="AR923" s="445"/>
      <c r="AS923" s="447" t="str">
        <f t="shared" ref="AS923:AU923" si="4595">IF($C923&lt;&gt;"",O923+R923,"")</f>
        <v/>
      </c>
      <c r="AT923" s="447" t="str">
        <f t="shared" si="4595"/>
        <v/>
      </c>
      <c r="AU923" s="447" t="str">
        <f t="shared" si="4595"/>
        <v/>
      </c>
      <c r="AV923" s="448" t="str">
        <f t="shared" si="1"/>
        <v/>
      </c>
      <c r="AW923" s="447" t="str">
        <f t="shared" ref="AW923:AY923" si="4596">IF($C923&lt;&gt;"",U923+X923,"")</f>
        <v/>
      </c>
      <c r="AX923" s="447" t="str">
        <f t="shared" si="4596"/>
        <v/>
      </c>
      <c r="AY923" s="447" t="str">
        <f t="shared" si="4596"/>
        <v/>
      </c>
      <c r="AZ923" s="448" t="str">
        <f t="shared" si="3"/>
        <v/>
      </c>
      <c r="BA923" s="447" t="str">
        <f t="shared" ref="BA923:BC923" si="4597">IF($C923&lt;&gt;"",AA923+AD923,"")</f>
        <v/>
      </c>
      <c r="BB923" s="447" t="str">
        <f t="shared" si="4597"/>
        <v/>
      </c>
      <c r="BC923" s="447" t="str">
        <f t="shared" si="4597"/>
        <v/>
      </c>
      <c r="BD923" s="448" t="str">
        <f t="shared" si="5"/>
        <v/>
      </c>
      <c r="BE923" s="447" t="str">
        <f t="shared" ref="BE923:BG923" si="4598">IF($C923&lt;&gt;"",AG923+AJ923,"")</f>
        <v/>
      </c>
      <c r="BF923" s="447" t="str">
        <f t="shared" si="4598"/>
        <v/>
      </c>
      <c r="BG923" s="447" t="str">
        <f t="shared" si="4598"/>
        <v/>
      </c>
      <c r="BH923" s="428" t="str">
        <f t="shared" si="7"/>
        <v/>
      </c>
      <c r="BI923" s="447" t="str">
        <f t="shared" ref="BI923:BK923" si="4599">IF($C923&lt;&gt;"",AJ923+AM923,"")</f>
        <v/>
      </c>
      <c r="BJ923" s="447" t="str">
        <f t="shared" si="4599"/>
        <v/>
      </c>
      <c r="BK923" s="447" t="str">
        <f t="shared" si="4599"/>
        <v/>
      </c>
      <c r="BL923" s="428" t="str">
        <f t="shared" si="9"/>
        <v/>
      </c>
    </row>
    <row r="924" spans="1:64" ht="24.75" customHeight="1">
      <c r="A924" s="449"/>
      <c r="B924" s="431"/>
      <c r="C924" s="432"/>
      <c r="D924" s="433"/>
      <c r="E924" s="434"/>
      <c r="F924" s="435"/>
      <c r="G924" s="436"/>
      <c r="H924" s="437"/>
      <c r="I924" s="437"/>
      <c r="J924" s="437"/>
      <c r="K924" s="435"/>
      <c r="L924" s="450"/>
      <c r="M924" s="439"/>
      <c r="N924" s="440"/>
      <c r="O924" s="441"/>
      <c r="P924" s="442"/>
      <c r="Q924" s="443"/>
      <c r="R924" s="441"/>
      <c r="S924" s="442"/>
      <c r="T924" s="443"/>
      <c r="U924" s="444"/>
      <c r="V924" s="444"/>
      <c r="W924" s="445"/>
      <c r="X924" s="446"/>
      <c r="Y924" s="444"/>
      <c r="Z924" s="445"/>
      <c r="AA924" s="446"/>
      <c r="AB924" s="444"/>
      <c r="AC924" s="445"/>
      <c r="AD924" s="446"/>
      <c r="AE924" s="444"/>
      <c r="AF924" s="445"/>
      <c r="AG924" s="446"/>
      <c r="AH924" s="444"/>
      <c r="AI924" s="445"/>
      <c r="AJ924" s="446"/>
      <c r="AK924" s="444"/>
      <c r="AL924" s="445"/>
      <c r="AM924" s="446"/>
      <c r="AN924" s="444"/>
      <c r="AO924" s="445"/>
      <c r="AP924" s="446"/>
      <c r="AQ924" s="444"/>
      <c r="AR924" s="445"/>
      <c r="AS924" s="447" t="str">
        <f t="shared" ref="AS924:AU924" si="4600">IF($C924&lt;&gt;"",O924+R924,"")</f>
        <v/>
      </c>
      <c r="AT924" s="447" t="str">
        <f t="shared" si="4600"/>
        <v/>
      </c>
      <c r="AU924" s="447" t="str">
        <f t="shared" si="4600"/>
        <v/>
      </c>
      <c r="AV924" s="448" t="str">
        <f t="shared" si="1"/>
        <v/>
      </c>
      <c r="AW924" s="447" t="str">
        <f t="shared" ref="AW924:AY924" si="4601">IF($C924&lt;&gt;"",U924+X924,"")</f>
        <v/>
      </c>
      <c r="AX924" s="447" t="str">
        <f t="shared" si="4601"/>
        <v/>
      </c>
      <c r="AY924" s="447" t="str">
        <f t="shared" si="4601"/>
        <v/>
      </c>
      <c r="AZ924" s="448" t="str">
        <f t="shared" si="3"/>
        <v/>
      </c>
      <c r="BA924" s="447" t="str">
        <f t="shared" ref="BA924:BC924" si="4602">IF($C924&lt;&gt;"",AA924+AD924,"")</f>
        <v/>
      </c>
      <c r="BB924" s="447" t="str">
        <f t="shared" si="4602"/>
        <v/>
      </c>
      <c r="BC924" s="447" t="str">
        <f t="shared" si="4602"/>
        <v/>
      </c>
      <c r="BD924" s="448" t="str">
        <f t="shared" si="5"/>
        <v/>
      </c>
      <c r="BE924" s="447" t="str">
        <f t="shared" ref="BE924:BG924" si="4603">IF($C924&lt;&gt;"",AG924+AJ924,"")</f>
        <v/>
      </c>
      <c r="BF924" s="447" t="str">
        <f t="shared" si="4603"/>
        <v/>
      </c>
      <c r="BG924" s="447" t="str">
        <f t="shared" si="4603"/>
        <v/>
      </c>
      <c r="BH924" s="428" t="str">
        <f t="shared" si="7"/>
        <v/>
      </c>
      <c r="BI924" s="447" t="str">
        <f t="shared" ref="BI924:BK924" si="4604">IF($C924&lt;&gt;"",AJ924+AM924,"")</f>
        <v/>
      </c>
      <c r="BJ924" s="447" t="str">
        <f t="shared" si="4604"/>
        <v/>
      </c>
      <c r="BK924" s="447" t="str">
        <f t="shared" si="4604"/>
        <v/>
      </c>
      <c r="BL924" s="428" t="str">
        <f t="shared" si="9"/>
        <v/>
      </c>
    </row>
    <row r="925" spans="1:64" ht="24.75" customHeight="1">
      <c r="A925" s="449"/>
      <c r="B925" s="431"/>
      <c r="C925" s="432"/>
      <c r="D925" s="433"/>
      <c r="E925" s="434"/>
      <c r="F925" s="435"/>
      <c r="G925" s="436"/>
      <c r="H925" s="437"/>
      <c r="I925" s="437"/>
      <c r="J925" s="437"/>
      <c r="K925" s="435"/>
      <c r="L925" s="450"/>
      <c r="M925" s="439"/>
      <c r="N925" s="440"/>
      <c r="O925" s="441"/>
      <c r="P925" s="442"/>
      <c r="Q925" s="443"/>
      <c r="R925" s="441"/>
      <c r="S925" s="442"/>
      <c r="T925" s="443"/>
      <c r="U925" s="444"/>
      <c r="V925" s="444"/>
      <c r="W925" s="445"/>
      <c r="X925" s="446"/>
      <c r="Y925" s="444"/>
      <c r="Z925" s="445"/>
      <c r="AA925" s="446"/>
      <c r="AB925" s="444"/>
      <c r="AC925" s="445"/>
      <c r="AD925" s="446"/>
      <c r="AE925" s="444"/>
      <c r="AF925" s="445"/>
      <c r="AG925" s="446"/>
      <c r="AH925" s="444"/>
      <c r="AI925" s="445"/>
      <c r="AJ925" s="446"/>
      <c r="AK925" s="444"/>
      <c r="AL925" s="445"/>
      <c r="AM925" s="446"/>
      <c r="AN925" s="444"/>
      <c r="AO925" s="445"/>
      <c r="AP925" s="446"/>
      <c r="AQ925" s="444"/>
      <c r="AR925" s="445"/>
      <c r="AS925" s="447" t="str">
        <f t="shared" ref="AS925:AU925" si="4605">IF($C925&lt;&gt;"",O925+R925,"")</f>
        <v/>
      </c>
      <c r="AT925" s="447" t="str">
        <f t="shared" si="4605"/>
        <v/>
      </c>
      <c r="AU925" s="447" t="str">
        <f t="shared" si="4605"/>
        <v/>
      </c>
      <c r="AV925" s="448" t="str">
        <f t="shared" si="1"/>
        <v/>
      </c>
      <c r="AW925" s="447" t="str">
        <f t="shared" ref="AW925:AY925" si="4606">IF($C925&lt;&gt;"",U925+X925,"")</f>
        <v/>
      </c>
      <c r="AX925" s="447" t="str">
        <f t="shared" si="4606"/>
        <v/>
      </c>
      <c r="AY925" s="447" t="str">
        <f t="shared" si="4606"/>
        <v/>
      </c>
      <c r="AZ925" s="448" t="str">
        <f t="shared" si="3"/>
        <v/>
      </c>
      <c r="BA925" s="447" t="str">
        <f t="shared" ref="BA925:BC925" si="4607">IF($C925&lt;&gt;"",AA925+AD925,"")</f>
        <v/>
      </c>
      <c r="BB925" s="447" t="str">
        <f t="shared" si="4607"/>
        <v/>
      </c>
      <c r="BC925" s="447" t="str">
        <f t="shared" si="4607"/>
        <v/>
      </c>
      <c r="BD925" s="448" t="str">
        <f t="shared" si="5"/>
        <v/>
      </c>
      <c r="BE925" s="447" t="str">
        <f t="shared" ref="BE925:BG925" si="4608">IF($C925&lt;&gt;"",AG925+AJ925,"")</f>
        <v/>
      </c>
      <c r="BF925" s="447" t="str">
        <f t="shared" si="4608"/>
        <v/>
      </c>
      <c r="BG925" s="447" t="str">
        <f t="shared" si="4608"/>
        <v/>
      </c>
      <c r="BH925" s="428" t="str">
        <f t="shared" si="7"/>
        <v/>
      </c>
      <c r="BI925" s="447" t="str">
        <f t="shared" ref="BI925:BK925" si="4609">IF($C925&lt;&gt;"",AJ925+AM925,"")</f>
        <v/>
      </c>
      <c r="BJ925" s="447" t="str">
        <f t="shared" si="4609"/>
        <v/>
      </c>
      <c r="BK925" s="447" t="str">
        <f t="shared" si="4609"/>
        <v/>
      </c>
      <c r="BL925" s="428" t="str">
        <f t="shared" si="9"/>
        <v/>
      </c>
    </row>
    <row r="926" spans="1:64" ht="24.75" customHeight="1">
      <c r="A926" s="449"/>
      <c r="B926" s="431"/>
      <c r="C926" s="432"/>
      <c r="D926" s="433"/>
      <c r="E926" s="434"/>
      <c r="F926" s="435"/>
      <c r="G926" s="436"/>
      <c r="H926" s="437"/>
      <c r="I926" s="437"/>
      <c r="J926" s="437"/>
      <c r="K926" s="435"/>
      <c r="L926" s="450"/>
      <c r="M926" s="439"/>
      <c r="N926" s="440"/>
      <c r="O926" s="441"/>
      <c r="P926" s="442"/>
      <c r="Q926" s="443"/>
      <c r="R926" s="441"/>
      <c r="S926" s="442"/>
      <c r="T926" s="443"/>
      <c r="U926" s="444"/>
      <c r="V926" s="444"/>
      <c r="W926" s="445"/>
      <c r="X926" s="446"/>
      <c r="Y926" s="444"/>
      <c r="Z926" s="445"/>
      <c r="AA926" s="446"/>
      <c r="AB926" s="444"/>
      <c r="AC926" s="445"/>
      <c r="AD926" s="446"/>
      <c r="AE926" s="444"/>
      <c r="AF926" s="445"/>
      <c r="AG926" s="446"/>
      <c r="AH926" s="444"/>
      <c r="AI926" s="445"/>
      <c r="AJ926" s="446"/>
      <c r="AK926" s="444"/>
      <c r="AL926" s="445"/>
      <c r="AM926" s="446"/>
      <c r="AN926" s="444"/>
      <c r="AO926" s="445"/>
      <c r="AP926" s="446"/>
      <c r="AQ926" s="444"/>
      <c r="AR926" s="445"/>
      <c r="AS926" s="447" t="str">
        <f t="shared" ref="AS926:AU926" si="4610">IF($C926&lt;&gt;"",O926+R926,"")</f>
        <v/>
      </c>
      <c r="AT926" s="447" t="str">
        <f t="shared" si="4610"/>
        <v/>
      </c>
      <c r="AU926" s="447" t="str">
        <f t="shared" si="4610"/>
        <v/>
      </c>
      <c r="AV926" s="448" t="str">
        <f t="shared" si="1"/>
        <v/>
      </c>
      <c r="AW926" s="447" t="str">
        <f t="shared" ref="AW926:AY926" si="4611">IF($C926&lt;&gt;"",U926+X926,"")</f>
        <v/>
      </c>
      <c r="AX926" s="447" t="str">
        <f t="shared" si="4611"/>
        <v/>
      </c>
      <c r="AY926" s="447" t="str">
        <f t="shared" si="4611"/>
        <v/>
      </c>
      <c r="AZ926" s="448" t="str">
        <f t="shared" si="3"/>
        <v/>
      </c>
      <c r="BA926" s="447" t="str">
        <f t="shared" ref="BA926:BC926" si="4612">IF($C926&lt;&gt;"",AA926+AD926,"")</f>
        <v/>
      </c>
      <c r="BB926" s="447" t="str">
        <f t="shared" si="4612"/>
        <v/>
      </c>
      <c r="BC926" s="447" t="str">
        <f t="shared" si="4612"/>
        <v/>
      </c>
      <c r="BD926" s="448" t="str">
        <f t="shared" si="5"/>
        <v/>
      </c>
      <c r="BE926" s="447" t="str">
        <f t="shared" ref="BE926:BG926" si="4613">IF($C926&lt;&gt;"",AG926+AJ926,"")</f>
        <v/>
      </c>
      <c r="BF926" s="447" t="str">
        <f t="shared" si="4613"/>
        <v/>
      </c>
      <c r="BG926" s="447" t="str">
        <f t="shared" si="4613"/>
        <v/>
      </c>
      <c r="BH926" s="428" t="str">
        <f t="shared" si="7"/>
        <v/>
      </c>
      <c r="BI926" s="447" t="str">
        <f t="shared" ref="BI926:BK926" si="4614">IF($C926&lt;&gt;"",AJ926+AM926,"")</f>
        <v/>
      </c>
      <c r="BJ926" s="447" t="str">
        <f t="shared" si="4614"/>
        <v/>
      </c>
      <c r="BK926" s="447" t="str">
        <f t="shared" si="4614"/>
        <v/>
      </c>
      <c r="BL926" s="428" t="str">
        <f t="shared" si="9"/>
        <v/>
      </c>
    </row>
    <row r="927" spans="1:64" ht="24.75" customHeight="1">
      <c r="A927" s="449"/>
      <c r="B927" s="431"/>
      <c r="C927" s="432"/>
      <c r="D927" s="433"/>
      <c r="E927" s="434"/>
      <c r="F927" s="435"/>
      <c r="G927" s="436"/>
      <c r="H927" s="437"/>
      <c r="I927" s="437"/>
      <c r="J927" s="437"/>
      <c r="K927" s="435"/>
      <c r="L927" s="450"/>
      <c r="M927" s="439"/>
      <c r="N927" s="440"/>
      <c r="O927" s="441"/>
      <c r="P927" s="442"/>
      <c r="Q927" s="443"/>
      <c r="R927" s="441"/>
      <c r="S927" s="442"/>
      <c r="T927" s="443"/>
      <c r="U927" s="444"/>
      <c r="V927" s="444"/>
      <c r="W927" s="445"/>
      <c r="X927" s="446"/>
      <c r="Y927" s="444"/>
      <c r="Z927" s="445"/>
      <c r="AA927" s="446"/>
      <c r="AB927" s="444"/>
      <c r="AC927" s="445"/>
      <c r="AD927" s="446"/>
      <c r="AE927" s="444"/>
      <c r="AF927" s="445"/>
      <c r="AG927" s="446"/>
      <c r="AH927" s="444"/>
      <c r="AI927" s="445"/>
      <c r="AJ927" s="446"/>
      <c r="AK927" s="444"/>
      <c r="AL927" s="445"/>
      <c r="AM927" s="446"/>
      <c r="AN927" s="444"/>
      <c r="AO927" s="445"/>
      <c r="AP927" s="446"/>
      <c r="AQ927" s="444"/>
      <c r="AR927" s="445"/>
      <c r="AS927" s="447" t="str">
        <f t="shared" ref="AS927:AU927" si="4615">IF($C927&lt;&gt;"",O927+R927,"")</f>
        <v/>
      </c>
      <c r="AT927" s="447" t="str">
        <f t="shared" si="4615"/>
        <v/>
      </c>
      <c r="AU927" s="447" t="str">
        <f t="shared" si="4615"/>
        <v/>
      </c>
      <c r="AV927" s="448" t="str">
        <f t="shared" si="1"/>
        <v/>
      </c>
      <c r="AW927" s="447" t="str">
        <f t="shared" ref="AW927:AY927" si="4616">IF($C927&lt;&gt;"",U927+X927,"")</f>
        <v/>
      </c>
      <c r="AX927" s="447" t="str">
        <f t="shared" si="4616"/>
        <v/>
      </c>
      <c r="AY927" s="447" t="str">
        <f t="shared" si="4616"/>
        <v/>
      </c>
      <c r="AZ927" s="448" t="str">
        <f t="shared" si="3"/>
        <v/>
      </c>
      <c r="BA927" s="447" t="str">
        <f t="shared" ref="BA927:BC927" si="4617">IF($C927&lt;&gt;"",AA927+AD927,"")</f>
        <v/>
      </c>
      <c r="BB927" s="447" t="str">
        <f t="shared" si="4617"/>
        <v/>
      </c>
      <c r="BC927" s="447" t="str">
        <f t="shared" si="4617"/>
        <v/>
      </c>
      <c r="BD927" s="448" t="str">
        <f t="shared" si="5"/>
        <v/>
      </c>
      <c r="BE927" s="447" t="str">
        <f t="shared" ref="BE927:BG927" si="4618">IF($C927&lt;&gt;"",AG927+AJ927,"")</f>
        <v/>
      </c>
      <c r="BF927" s="447" t="str">
        <f t="shared" si="4618"/>
        <v/>
      </c>
      <c r="BG927" s="447" t="str">
        <f t="shared" si="4618"/>
        <v/>
      </c>
      <c r="BH927" s="428" t="str">
        <f t="shared" si="7"/>
        <v/>
      </c>
      <c r="BI927" s="447" t="str">
        <f t="shared" ref="BI927:BK927" si="4619">IF($C927&lt;&gt;"",AJ927+AM927,"")</f>
        <v/>
      </c>
      <c r="BJ927" s="447" t="str">
        <f t="shared" si="4619"/>
        <v/>
      </c>
      <c r="BK927" s="447" t="str">
        <f t="shared" si="4619"/>
        <v/>
      </c>
      <c r="BL927" s="428" t="str">
        <f t="shared" si="9"/>
        <v/>
      </c>
    </row>
    <row r="928" spans="1:64" ht="24.75" customHeight="1">
      <c r="A928" s="449"/>
      <c r="B928" s="431"/>
      <c r="C928" s="432"/>
      <c r="D928" s="433"/>
      <c r="E928" s="434"/>
      <c r="F928" s="435"/>
      <c r="G928" s="436"/>
      <c r="H928" s="437"/>
      <c r="I928" s="437"/>
      <c r="J928" s="437"/>
      <c r="K928" s="435"/>
      <c r="L928" s="450"/>
      <c r="M928" s="439"/>
      <c r="N928" s="440"/>
      <c r="O928" s="441"/>
      <c r="P928" s="442"/>
      <c r="Q928" s="443"/>
      <c r="R928" s="441"/>
      <c r="S928" s="442"/>
      <c r="T928" s="443"/>
      <c r="U928" s="444"/>
      <c r="V928" s="444"/>
      <c r="W928" s="445"/>
      <c r="X928" s="446"/>
      <c r="Y928" s="444"/>
      <c r="Z928" s="445"/>
      <c r="AA928" s="446"/>
      <c r="AB928" s="444"/>
      <c r="AC928" s="445"/>
      <c r="AD928" s="446"/>
      <c r="AE928" s="444"/>
      <c r="AF928" s="445"/>
      <c r="AG928" s="446"/>
      <c r="AH928" s="444"/>
      <c r="AI928" s="445"/>
      <c r="AJ928" s="446"/>
      <c r="AK928" s="444"/>
      <c r="AL928" s="445"/>
      <c r="AM928" s="446"/>
      <c r="AN928" s="444"/>
      <c r="AO928" s="445"/>
      <c r="AP928" s="446"/>
      <c r="AQ928" s="444"/>
      <c r="AR928" s="445"/>
      <c r="AS928" s="447" t="str">
        <f t="shared" ref="AS928:AU928" si="4620">IF($C928&lt;&gt;"",O928+R928,"")</f>
        <v/>
      </c>
      <c r="AT928" s="447" t="str">
        <f t="shared" si="4620"/>
        <v/>
      </c>
      <c r="AU928" s="447" t="str">
        <f t="shared" si="4620"/>
        <v/>
      </c>
      <c r="AV928" s="448" t="str">
        <f t="shared" si="1"/>
        <v/>
      </c>
      <c r="AW928" s="447" t="str">
        <f t="shared" ref="AW928:AY928" si="4621">IF($C928&lt;&gt;"",U928+X928,"")</f>
        <v/>
      </c>
      <c r="AX928" s="447" t="str">
        <f t="shared" si="4621"/>
        <v/>
      </c>
      <c r="AY928" s="447" t="str">
        <f t="shared" si="4621"/>
        <v/>
      </c>
      <c r="AZ928" s="448" t="str">
        <f t="shared" si="3"/>
        <v/>
      </c>
      <c r="BA928" s="447" t="str">
        <f t="shared" ref="BA928:BC928" si="4622">IF($C928&lt;&gt;"",AA928+AD928,"")</f>
        <v/>
      </c>
      <c r="BB928" s="447" t="str">
        <f t="shared" si="4622"/>
        <v/>
      </c>
      <c r="BC928" s="447" t="str">
        <f t="shared" si="4622"/>
        <v/>
      </c>
      <c r="BD928" s="448" t="str">
        <f t="shared" si="5"/>
        <v/>
      </c>
      <c r="BE928" s="447" t="str">
        <f t="shared" ref="BE928:BG928" si="4623">IF($C928&lt;&gt;"",AG928+AJ928,"")</f>
        <v/>
      </c>
      <c r="BF928" s="447" t="str">
        <f t="shared" si="4623"/>
        <v/>
      </c>
      <c r="BG928" s="447" t="str">
        <f t="shared" si="4623"/>
        <v/>
      </c>
      <c r="BH928" s="428" t="str">
        <f t="shared" si="7"/>
        <v/>
      </c>
      <c r="BI928" s="447" t="str">
        <f t="shared" ref="BI928:BK928" si="4624">IF($C928&lt;&gt;"",AJ928+AM928,"")</f>
        <v/>
      </c>
      <c r="BJ928" s="447" t="str">
        <f t="shared" si="4624"/>
        <v/>
      </c>
      <c r="BK928" s="447" t="str">
        <f t="shared" si="4624"/>
        <v/>
      </c>
      <c r="BL928" s="428" t="str">
        <f t="shared" si="9"/>
        <v/>
      </c>
    </row>
    <row r="929" spans="1:64" ht="24.75" customHeight="1">
      <c r="A929" s="449"/>
      <c r="B929" s="431"/>
      <c r="C929" s="432"/>
      <c r="D929" s="433"/>
      <c r="E929" s="434"/>
      <c r="F929" s="435"/>
      <c r="G929" s="436"/>
      <c r="H929" s="437"/>
      <c r="I929" s="437"/>
      <c r="J929" s="437"/>
      <c r="K929" s="435"/>
      <c r="L929" s="450"/>
      <c r="M929" s="439"/>
      <c r="N929" s="440"/>
      <c r="O929" s="441"/>
      <c r="P929" s="442"/>
      <c r="Q929" s="443"/>
      <c r="R929" s="441"/>
      <c r="S929" s="442"/>
      <c r="T929" s="443"/>
      <c r="U929" s="444"/>
      <c r="V929" s="444"/>
      <c r="W929" s="445"/>
      <c r="X929" s="446"/>
      <c r="Y929" s="444"/>
      <c r="Z929" s="445"/>
      <c r="AA929" s="446"/>
      <c r="AB929" s="444"/>
      <c r="AC929" s="445"/>
      <c r="AD929" s="446"/>
      <c r="AE929" s="444"/>
      <c r="AF929" s="445"/>
      <c r="AG929" s="446"/>
      <c r="AH929" s="444"/>
      <c r="AI929" s="445"/>
      <c r="AJ929" s="446"/>
      <c r="AK929" s="444"/>
      <c r="AL929" s="445"/>
      <c r="AM929" s="446"/>
      <c r="AN929" s="444"/>
      <c r="AO929" s="445"/>
      <c r="AP929" s="446"/>
      <c r="AQ929" s="444"/>
      <c r="AR929" s="445"/>
      <c r="AS929" s="447" t="str">
        <f t="shared" ref="AS929:AU929" si="4625">IF($C929&lt;&gt;"",O929+R929,"")</f>
        <v/>
      </c>
      <c r="AT929" s="447" t="str">
        <f t="shared" si="4625"/>
        <v/>
      </c>
      <c r="AU929" s="447" t="str">
        <f t="shared" si="4625"/>
        <v/>
      </c>
      <c r="AV929" s="448" t="str">
        <f t="shared" si="1"/>
        <v/>
      </c>
      <c r="AW929" s="447" t="str">
        <f t="shared" ref="AW929:AY929" si="4626">IF($C929&lt;&gt;"",U929+X929,"")</f>
        <v/>
      </c>
      <c r="AX929" s="447" t="str">
        <f t="shared" si="4626"/>
        <v/>
      </c>
      <c r="AY929" s="447" t="str">
        <f t="shared" si="4626"/>
        <v/>
      </c>
      <c r="AZ929" s="448" t="str">
        <f t="shared" si="3"/>
        <v/>
      </c>
      <c r="BA929" s="447" t="str">
        <f t="shared" ref="BA929:BC929" si="4627">IF($C929&lt;&gt;"",AA929+AD929,"")</f>
        <v/>
      </c>
      <c r="BB929" s="447" t="str">
        <f t="shared" si="4627"/>
        <v/>
      </c>
      <c r="BC929" s="447" t="str">
        <f t="shared" si="4627"/>
        <v/>
      </c>
      <c r="BD929" s="448" t="str">
        <f t="shared" si="5"/>
        <v/>
      </c>
      <c r="BE929" s="447" t="str">
        <f t="shared" ref="BE929:BG929" si="4628">IF($C929&lt;&gt;"",AG929+AJ929,"")</f>
        <v/>
      </c>
      <c r="BF929" s="447" t="str">
        <f t="shared" si="4628"/>
        <v/>
      </c>
      <c r="BG929" s="447" t="str">
        <f t="shared" si="4628"/>
        <v/>
      </c>
      <c r="BH929" s="428" t="str">
        <f t="shared" si="7"/>
        <v/>
      </c>
      <c r="BI929" s="447" t="str">
        <f t="shared" ref="BI929:BK929" si="4629">IF($C929&lt;&gt;"",AJ929+AM929,"")</f>
        <v/>
      </c>
      <c r="BJ929" s="447" t="str">
        <f t="shared" si="4629"/>
        <v/>
      </c>
      <c r="BK929" s="447" t="str">
        <f t="shared" si="4629"/>
        <v/>
      </c>
      <c r="BL929" s="428" t="str">
        <f t="shared" si="9"/>
        <v/>
      </c>
    </row>
    <row r="930" spans="1:64" ht="24.75" customHeight="1">
      <c r="A930" s="449"/>
      <c r="B930" s="431"/>
      <c r="C930" s="432"/>
      <c r="D930" s="433"/>
      <c r="E930" s="434"/>
      <c r="F930" s="435"/>
      <c r="G930" s="436"/>
      <c r="H930" s="437"/>
      <c r="I930" s="437"/>
      <c r="J930" s="437"/>
      <c r="K930" s="435"/>
      <c r="L930" s="450"/>
      <c r="M930" s="439"/>
      <c r="N930" s="440"/>
      <c r="O930" s="441"/>
      <c r="P930" s="442"/>
      <c r="Q930" s="443"/>
      <c r="R930" s="441"/>
      <c r="S930" s="442"/>
      <c r="T930" s="443"/>
      <c r="U930" s="444"/>
      <c r="V930" s="444"/>
      <c r="W930" s="445"/>
      <c r="X930" s="446"/>
      <c r="Y930" s="444"/>
      <c r="Z930" s="445"/>
      <c r="AA930" s="446"/>
      <c r="AB930" s="444"/>
      <c r="AC930" s="445"/>
      <c r="AD930" s="446"/>
      <c r="AE930" s="444"/>
      <c r="AF930" s="445"/>
      <c r="AG930" s="446"/>
      <c r="AH930" s="444"/>
      <c r="AI930" s="445"/>
      <c r="AJ930" s="446"/>
      <c r="AK930" s="444"/>
      <c r="AL930" s="445"/>
      <c r="AM930" s="446"/>
      <c r="AN930" s="444"/>
      <c r="AO930" s="445"/>
      <c r="AP930" s="446"/>
      <c r="AQ930" s="444"/>
      <c r="AR930" s="445"/>
      <c r="AS930" s="447" t="str">
        <f t="shared" ref="AS930:AU930" si="4630">IF($C930&lt;&gt;"",O930+R930,"")</f>
        <v/>
      </c>
      <c r="AT930" s="447" t="str">
        <f t="shared" si="4630"/>
        <v/>
      </c>
      <c r="AU930" s="447" t="str">
        <f t="shared" si="4630"/>
        <v/>
      </c>
      <c r="AV930" s="448" t="str">
        <f t="shared" si="1"/>
        <v/>
      </c>
      <c r="AW930" s="447" t="str">
        <f t="shared" ref="AW930:AY930" si="4631">IF($C930&lt;&gt;"",U930+X930,"")</f>
        <v/>
      </c>
      <c r="AX930" s="447" t="str">
        <f t="shared" si="4631"/>
        <v/>
      </c>
      <c r="AY930" s="447" t="str">
        <f t="shared" si="4631"/>
        <v/>
      </c>
      <c r="AZ930" s="448" t="str">
        <f t="shared" si="3"/>
        <v/>
      </c>
      <c r="BA930" s="447" t="str">
        <f t="shared" ref="BA930:BC930" si="4632">IF($C930&lt;&gt;"",AA930+AD930,"")</f>
        <v/>
      </c>
      <c r="BB930" s="447" t="str">
        <f t="shared" si="4632"/>
        <v/>
      </c>
      <c r="BC930" s="447" t="str">
        <f t="shared" si="4632"/>
        <v/>
      </c>
      <c r="BD930" s="448" t="str">
        <f t="shared" si="5"/>
        <v/>
      </c>
      <c r="BE930" s="447" t="str">
        <f t="shared" ref="BE930:BG930" si="4633">IF($C930&lt;&gt;"",AG930+AJ930,"")</f>
        <v/>
      </c>
      <c r="BF930" s="447" t="str">
        <f t="shared" si="4633"/>
        <v/>
      </c>
      <c r="BG930" s="447" t="str">
        <f t="shared" si="4633"/>
        <v/>
      </c>
      <c r="BH930" s="428" t="str">
        <f t="shared" si="7"/>
        <v/>
      </c>
      <c r="BI930" s="447" t="str">
        <f t="shared" ref="BI930:BK930" si="4634">IF($C930&lt;&gt;"",AJ930+AM930,"")</f>
        <v/>
      </c>
      <c r="BJ930" s="447" t="str">
        <f t="shared" si="4634"/>
        <v/>
      </c>
      <c r="BK930" s="447" t="str">
        <f t="shared" si="4634"/>
        <v/>
      </c>
      <c r="BL930" s="428" t="str">
        <f t="shared" si="9"/>
        <v/>
      </c>
    </row>
    <row r="931" spans="1:64" ht="24.75" customHeight="1">
      <c r="A931" s="449"/>
      <c r="B931" s="431"/>
      <c r="C931" s="432"/>
      <c r="D931" s="433"/>
      <c r="E931" s="434"/>
      <c r="F931" s="435"/>
      <c r="G931" s="436"/>
      <c r="H931" s="437"/>
      <c r="I931" s="437"/>
      <c r="J931" s="437"/>
      <c r="K931" s="435"/>
      <c r="L931" s="450"/>
      <c r="M931" s="439"/>
      <c r="N931" s="440"/>
      <c r="O931" s="441"/>
      <c r="P931" s="442"/>
      <c r="Q931" s="443"/>
      <c r="R931" s="441"/>
      <c r="S931" s="442"/>
      <c r="T931" s="443"/>
      <c r="U931" s="444"/>
      <c r="V931" s="444"/>
      <c r="W931" s="445"/>
      <c r="X931" s="446"/>
      <c r="Y931" s="444"/>
      <c r="Z931" s="445"/>
      <c r="AA931" s="446"/>
      <c r="AB931" s="444"/>
      <c r="AC931" s="445"/>
      <c r="AD931" s="446"/>
      <c r="AE931" s="444"/>
      <c r="AF931" s="445"/>
      <c r="AG931" s="446"/>
      <c r="AH931" s="444"/>
      <c r="AI931" s="445"/>
      <c r="AJ931" s="446"/>
      <c r="AK931" s="444"/>
      <c r="AL931" s="445"/>
      <c r="AM931" s="446"/>
      <c r="AN931" s="444"/>
      <c r="AO931" s="445"/>
      <c r="AP931" s="446"/>
      <c r="AQ931" s="444"/>
      <c r="AR931" s="445"/>
      <c r="AS931" s="447" t="str">
        <f t="shared" ref="AS931:AU931" si="4635">IF($C931&lt;&gt;"",O931+R931,"")</f>
        <v/>
      </c>
      <c r="AT931" s="447" t="str">
        <f t="shared" si="4635"/>
        <v/>
      </c>
      <c r="AU931" s="447" t="str">
        <f t="shared" si="4635"/>
        <v/>
      </c>
      <c r="AV931" s="448" t="str">
        <f t="shared" si="1"/>
        <v/>
      </c>
      <c r="AW931" s="447" t="str">
        <f t="shared" ref="AW931:AY931" si="4636">IF($C931&lt;&gt;"",U931+X931,"")</f>
        <v/>
      </c>
      <c r="AX931" s="447" t="str">
        <f t="shared" si="4636"/>
        <v/>
      </c>
      <c r="AY931" s="447" t="str">
        <f t="shared" si="4636"/>
        <v/>
      </c>
      <c r="AZ931" s="448" t="str">
        <f t="shared" si="3"/>
        <v/>
      </c>
      <c r="BA931" s="447" t="str">
        <f t="shared" ref="BA931:BC931" si="4637">IF($C931&lt;&gt;"",AA931+AD931,"")</f>
        <v/>
      </c>
      <c r="BB931" s="447" t="str">
        <f t="shared" si="4637"/>
        <v/>
      </c>
      <c r="BC931" s="447" t="str">
        <f t="shared" si="4637"/>
        <v/>
      </c>
      <c r="BD931" s="448" t="str">
        <f t="shared" si="5"/>
        <v/>
      </c>
      <c r="BE931" s="447" t="str">
        <f t="shared" ref="BE931:BG931" si="4638">IF($C931&lt;&gt;"",AG931+AJ931,"")</f>
        <v/>
      </c>
      <c r="BF931" s="447" t="str">
        <f t="shared" si="4638"/>
        <v/>
      </c>
      <c r="BG931" s="447" t="str">
        <f t="shared" si="4638"/>
        <v/>
      </c>
      <c r="BH931" s="428" t="str">
        <f t="shared" si="7"/>
        <v/>
      </c>
      <c r="BI931" s="447" t="str">
        <f t="shared" ref="BI931:BK931" si="4639">IF($C931&lt;&gt;"",AJ931+AM931,"")</f>
        <v/>
      </c>
      <c r="BJ931" s="447" t="str">
        <f t="shared" si="4639"/>
        <v/>
      </c>
      <c r="BK931" s="447" t="str">
        <f t="shared" si="4639"/>
        <v/>
      </c>
      <c r="BL931" s="428" t="str">
        <f t="shared" si="9"/>
        <v/>
      </c>
    </row>
    <row r="932" spans="1:64" ht="24.75" customHeight="1">
      <c r="A932" s="449"/>
      <c r="B932" s="431"/>
      <c r="C932" s="432"/>
      <c r="D932" s="433"/>
      <c r="E932" s="434"/>
      <c r="F932" s="435"/>
      <c r="G932" s="436"/>
      <c r="H932" s="437"/>
      <c r="I932" s="437"/>
      <c r="J932" s="437"/>
      <c r="K932" s="435"/>
      <c r="L932" s="450"/>
      <c r="M932" s="439"/>
      <c r="N932" s="440"/>
      <c r="O932" s="441"/>
      <c r="P932" s="442"/>
      <c r="Q932" s="443"/>
      <c r="R932" s="441"/>
      <c r="S932" s="442"/>
      <c r="T932" s="443"/>
      <c r="U932" s="444"/>
      <c r="V932" s="444"/>
      <c r="W932" s="445"/>
      <c r="X932" s="446"/>
      <c r="Y932" s="444"/>
      <c r="Z932" s="445"/>
      <c r="AA932" s="446"/>
      <c r="AB932" s="444"/>
      <c r="AC932" s="445"/>
      <c r="AD932" s="446"/>
      <c r="AE932" s="444"/>
      <c r="AF932" s="445"/>
      <c r="AG932" s="446"/>
      <c r="AH932" s="444"/>
      <c r="AI932" s="445"/>
      <c r="AJ932" s="446"/>
      <c r="AK932" s="444"/>
      <c r="AL932" s="445"/>
      <c r="AM932" s="446"/>
      <c r="AN932" s="444"/>
      <c r="AO932" s="445"/>
      <c r="AP932" s="446"/>
      <c r="AQ932" s="444"/>
      <c r="AR932" s="445"/>
      <c r="AS932" s="447" t="str">
        <f t="shared" ref="AS932:AU932" si="4640">IF($C932&lt;&gt;"",O932+R932,"")</f>
        <v/>
      </c>
      <c r="AT932" s="447" t="str">
        <f t="shared" si="4640"/>
        <v/>
      </c>
      <c r="AU932" s="447" t="str">
        <f t="shared" si="4640"/>
        <v/>
      </c>
      <c r="AV932" s="448" t="str">
        <f t="shared" si="1"/>
        <v/>
      </c>
      <c r="AW932" s="447" t="str">
        <f t="shared" ref="AW932:AY932" si="4641">IF($C932&lt;&gt;"",U932+X932,"")</f>
        <v/>
      </c>
      <c r="AX932" s="447" t="str">
        <f t="shared" si="4641"/>
        <v/>
      </c>
      <c r="AY932" s="447" t="str">
        <f t="shared" si="4641"/>
        <v/>
      </c>
      <c r="AZ932" s="448" t="str">
        <f t="shared" si="3"/>
        <v/>
      </c>
      <c r="BA932" s="447" t="str">
        <f t="shared" ref="BA932:BC932" si="4642">IF($C932&lt;&gt;"",AA932+AD932,"")</f>
        <v/>
      </c>
      <c r="BB932" s="447" t="str">
        <f t="shared" si="4642"/>
        <v/>
      </c>
      <c r="BC932" s="447" t="str">
        <f t="shared" si="4642"/>
        <v/>
      </c>
      <c r="BD932" s="448" t="str">
        <f t="shared" si="5"/>
        <v/>
      </c>
      <c r="BE932" s="447" t="str">
        <f t="shared" ref="BE932:BG932" si="4643">IF($C932&lt;&gt;"",AG932+AJ932,"")</f>
        <v/>
      </c>
      <c r="BF932" s="447" t="str">
        <f t="shared" si="4643"/>
        <v/>
      </c>
      <c r="BG932" s="447" t="str">
        <f t="shared" si="4643"/>
        <v/>
      </c>
      <c r="BH932" s="428" t="str">
        <f t="shared" si="7"/>
        <v/>
      </c>
      <c r="BI932" s="447" t="str">
        <f t="shared" ref="BI932:BK932" si="4644">IF($C932&lt;&gt;"",AJ932+AM932,"")</f>
        <v/>
      </c>
      <c r="BJ932" s="447" t="str">
        <f t="shared" si="4644"/>
        <v/>
      </c>
      <c r="BK932" s="447" t="str">
        <f t="shared" si="4644"/>
        <v/>
      </c>
      <c r="BL932" s="428" t="str">
        <f t="shared" si="9"/>
        <v/>
      </c>
    </row>
    <row r="933" spans="1:64" ht="24.75" customHeight="1">
      <c r="A933" s="449"/>
      <c r="B933" s="431"/>
      <c r="C933" s="432"/>
      <c r="D933" s="433"/>
      <c r="E933" s="434"/>
      <c r="F933" s="435"/>
      <c r="G933" s="436"/>
      <c r="H933" s="437"/>
      <c r="I933" s="437"/>
      <c r="J933" s="437"/>
      <c r="K933" s="435"/>
      <c r="L933" s="450"/>
      <c r="M933" s="439"/>
      <c r="N933" s="440"/>
      <c r="O933" s="441"/>
      <c r="P933" s="442"/>
      <c r="Q933" s="443"/>
      <c r="R933" s="441"/>
      <c r="S933" s="442"/>
      <c r="T933" s="443"/>
      <c r="U933" s="444"/>
      <c r="V933" s="444"/>
      <c r="W933" s="445"/>
      <c r="X933" s="446"/>
      <c r="Y933" s="444"/>
      <c r="Z933" s="445"/>
      <c r="AA933" s="446"/>
      <c r="AB933" s="444"/>
      <c r="AC933" s="445"/>
      <c r="AD933" s="446"/>
      <c r="AE933" s="444"/>
      <c r="AF933" s="445"/>
      <c r="AG933" s="446"/>
      <c r="AH933" s="444"/>
      <c r="AI933" s="445"/>
      <c r="AJ933" s="446"/>
      <c r="AK933" s="444"/>
      <c r="AL933" s="445"/>
      <c r="AM933" s="446"/>
      <c r="AN933" s="444"/>
      <c r="AO933" s="445"/>
      <c r="AP933" s="446"/>
      <c r="AQ933" s="444"/>
      <c r="AR933" s="445"/>
      <c r="AS933" s="447" t="str">
        <f t="shared" ref="AS933:AU933" si="4645">IF($C933&lt;&gt;"",O933+R933,"")</f>
        <v/>
      </c>
      <c r="AT933" s="447" t="str">
        <f t="shared" si="4645"/>
        <v/>
      </c>
      <c r="AU933" s="447" t="str">
        <f t="shared" si="4645"/>
        <v/>
      </c>
      <c r="AV933" s="448" t="str">
        <f t="shared" si="1"/>
        <v/>
      </c>
      <c r="AW933" s="447" t="str">
        <f t="shared" ref="AW933:AY933" si="4646">IF($C933&lt;&gt;"",U933+X933,"")</f>
        <v/>
      </c>
      <c r="AX933" s="447" t="str">
        <f t="shared" si="4646"/>
        <v/>
      </c>
      <c r="AY933" s="447" t="str">
        <f t="shared" si="4646"/>
        <v/>
      </c>
      <c r="AZ933" s="448" t="str">
        <f t="shared" si="3"/>
        <v/>
      </c>
      <c r="BA933" s="447" t="str">
        <f t="shared" ref="BA933:BC933" si="4647">IF($C933&lt;&gt;"",AA933+AD933,"")</f>
        <v/>
      </c>
      <c r="BB933" s="447" t="str">
        <f t="shared" si="4647"/>
        <v/>
      </c>
      <c r="BC933" s="447" t="str">
        <f t="shared" si="4647"/>
        <v/>
      </c>
      <c r="BD933" s="448" t="str">
        <f t="shared" si="5"/>
        <v/>
      </c>
      <c r="BE933" s="447" t="str">
        <f t="shared" ref="BE933:BG933" si="4648">IF($C933&lt;&gt;"",AG933+AJ933,"")</f>
        <v/>
      </c>
      <c r="BF933" s="447" t="str">
        <f t="shared" si="4648"/>
        <v/>
      </c>
      <c r="BG933" s="447" t="str">
        <f t="shared" si="4648"/>
        <v/>
      </c>
      <c r="BH933" s="428" t="str">
        <f t="shared" si="7"/>
        <v/>
      </c>
      <c r="BI933" s="447" t="str">
        <f t="shared" ref="BI933:BK933" si="4649">IF($C933&lt;&gt;"",AJ933+AM933,"")</f>
        <v/>
      </c>
      <c r="BJ933" s="447" t="str">
        <f t="shared" si="4649"/>
        <v/>
      </c>
      <c r="BK933" s="447" t="str">
        <f t="shared" si="4649"/>
        <v/>
      </c>
      <c r="BL933" s="428" t="str">
        <f t="shared" si="9"/>
        <v/>
      </c>
    </row>
    <row r="934" spans="1:64" ht="24.75" customHeight="1">
      <c r="A934" s="449"/>
      <c r="B934" s="431"/>
      <c r="C934" s="432"/>
      <c r="D934" s="433"/>
      <c r="E934" s="434"/>
      <c r="F934" s="435"/>
      <c r="G934" s="436"/>
      <c r="H934" s="437"/>
      <c r="I934" s="437"/>
      <c r="J934" s="437"/>
      <c r="K934" s="435"/>
      <c r="L934" s="450"/>
      <c r="M934" s="439"/>
      <c r="N934" s="440"/>
      <c r="O934" s="441"/>
      <c r="P934" s="442"/>
      <c r="Q934" s="443"/>
      <c r="R934" s="441"/>
      <c r="S934" s="442"/>
      <c r="T934" s="443"/>
      <c r="U934" s="444"/>
      <c r="V934" s="444"/>
      <c r="W934" s="445"/>
      <c r="X934" s="446"/>
      <c r="Y934" s="444"/>
      <c r="Z934" s="445"/>
      <c r="AA934" s="446"/>
      <c r="AB934" s="444"/>
      <c r="AC934" s="445"/>
      <c r="AD934" s="446"/>
      <c r="AE934" s="444"/>
      <c r="AF934" s="445"/>
      <c r="AG934" s="446"/>
      <c r="AH934" s="444"/>
      <c r="AI934" s="445"/>
      <c r="AJ934" s="446"/>
      <c r="AK934" s="444"/>
      <c r="AL934" s="445"/>
      <c r="AM934" s="446"/>
      <c r="AN934" s="444"/>
      <c r="AO934" s="445"/>
      <c r="AP934" s="446"/>
      <c r="AQ934" s="444"/>
      <c r="AR934" s="445"/>
      <c r="AS934" s="447" t="str">
        <f t="shared" ref="AS934:AU934" si="4650">IF($C934&lt;&gt;"",O934+R934,"")</f>
        <v/>
      </c>
      <c r="AT934" s="447" t="str">
        <f t="shared" si="4650"/>
        <v/>
      </c>
      <c r="AU934" s="447" t="str">
        <f t="shared" si="4650"/>
        <v/>
      </c>
      <c r="AV934" s="448" t="str">
        <f t="shared" si="1"/>
        <v/>
      </c>
      <c r="AW934" s="447" t="str">
        <f t="shared" ref="AW934:AY934" si="4651">IF($C934&lt;&gt;"",U934+X934,"")</f>
        <v/>
      </c>
      <c r="AX934" s="447" t="str">
        <f t="shared" si="4651"/>
        <v/>
      </c>
      <c r="AY934" s="447" t="str">
        <f t="shared" si="4651"/>
        <v/>
      </c>
      <c r="AZ934" s="448" t="str">
        <f t="shared" si="3"/>
        <v/>
      </c>
      <c r="BA934" s="447" t="str">
        <f t="shared" ref="BA934:BC934" si="4652">IF($C934&lt;&gt;"",AA934+AD934,"")</f>
        <v/>
      </c>
      <c r="BB934" s="447" t="str">
        <f t="shared" si="4652"/>
        <v/>
      </c>
      <c r="BC934" s="447" t="str">
        <f t="shared" si="4652"/>
        <v/>
      </c>
      <c r="BD934" s="448" t="str">
        <f t="shared" si="5"/>
        <v/>
      </c>
      <c r="BE934" s="447" t="str">
        <f t="shared" ref="BE934:BG934" si="4653">IF($C934&lt;&gt;"",AG934+AJ934,"")</f>
        <v/>
      </c>
      <c r="BF934" s="447" t="str">
        <f t="shared" si="4653"/>
        <v/>
      </c>
      <c r="BG934" s="447" t="str">
        <f t="shared" si="4653"/>
        <v/>
      </c>
      <c r="BH934" s="428" t="str">
        <f t="shared" si="7"/>
        <v/>
      </c>
      <c r="BI934" s="447" t="str">
        <f t="shared" ref="BI934:BK934" si="4654">IF($C934&lt;&gt;"",AJ934+AM934,"")</f>
        <v/>
      </c>
      <c r="BJ934" s="447" t="str">
        <f t="shared" si="4654"/>
        <v/>
      </c>
      <c r="BK934" s="447" t="str">
        <f t="shared" si="4654"/>
        <v/>
      </c>
      <c r="BL934" s="428" t="str">
        <f t="shared" si="9"/>
        <v/>
      </c>
    </row>
    <row r="935" spans="1:64" ht="24.75" customHeight="1">
      <c r="A935" s="449"/>
      <c r="B935" s="431"/>
      <c r="C935" s="432"/>
      <c r="D935" s="433"/>
      <c r="E935" s="434"/>
      <c r="F935" s="435"/>
      <c r="G935" s="436"/>
      <c r="H935" s="437"/>
      <c r="I935" s="437"/>
      <c r="J935" s="437"/>
      <c r="K935" s="435"/>
      <c r="L935" s="450"/>
      <c r="M935" s="439"/>
      <c r="N935" s="440"/>
      <c r="O935" s="441"/>
      <c r="P935" s="442"/>
      <c r="Q935" s="443"/>
      <c r="R935" s="441"/>
      <c r="S935" s="442"/>
      <c r="T935" s="443"/>
      <c r="U935" s="444"/>
      <c r="V935" s="444"/>
      <c r="W935" s="445"/>
      <c r="X935" s="446"/>
      <c r="Y935" s="444"/>
      <c r="Z935" s="445"/>
      <c r="AA935" s="446"/>
      <c r="AB935" s="444"/>
      <c r="AC935" s="445"/>
      <c r="AD935" s="446"/>
      <c r="AE935" s="444"/>
      <c r="AF935" s="445"/>
      <c r="AG935" s="446"/>
      <c r="AH935" s="444"/>
      <c r="AI935" s="445"/>
      <c r="AJ935" s="446"/>
      <c r="AK935" s="444"/>
      <c r="AL935" s="445"/>
      <c r="AM935" s="446"/>
      <c r="AN935" s="444"/>
      <c r="AO935" s="445"/>
      <c r="AP935" s="446"/>
      <c r="AQ935" s="444"/>
      <c r="AR935" s="445"/>
      <c r="AS935" s="447" t="str">
        <f t="shared" ref="AS935:AU935" si="4655">IF($C935&lt;&gt;"",O935+R935,"")</f>
        <v/>
      </c>
      <c r="AT935" s="447" t="str">
        <f t="shared" si="4655"/>
        <v/>
      </c>
      <c r="AU935" s="447" t="str">
        <f t="shared" si="4655"/>
        <v/>
      </c>
      <c r="AV935" s="448" t="str">
        <f t="shared" si="1"/>
        <v/>
      </c>
      <c r="AW935" s="447" t="str">
        <f t="shared" ref="AW935:AY935" si="4656">IF($C935&lt;&gt;"",U935+X935,"")</f>
        <v/>
      </c>
      <c r="AX935" s="447" t="str">
        <f t="shared" si="4656"/>
        <v/>
      </c>
      <c r="AY935" s="447" t="str">
        <f t="shared" si="4656"/>
        <v/>
      </c>
      <c r="AZ935" s="448" t="str">
        <f t="shared" si="3"/>
        <v/>
      </c>
      <c r="BA935" s="447" t="str">
        <f t="shared" ref="BA935:BC935" si="4657">IF($C935&lt;&gt;"",AA935+AD935,"")</f>
        <v/>
      </c>
      <c r="BB935" s="447" t="str">
        <f t="shared" si="4657"/>
        <v/>
      </c>
      <c r="BC935" s="447" t="str">
        <f t="shared" si="4657"/>
        <v/>
      </c>
      <c r="BD935" s="448" t="str">
        <f t="shared" si="5"/>
        <v/>
      </c>
      <c r="BE935" s="447" t="str">
        <f t="shared" ref="BE935:BG935" si="4658">IF($C935&lt;&gt;"",AG935+AJ935,"")</f>
        <v/>
      </c>
      <c r="BF935" s="447" t="str">
        <f t="shared" si="4658"/>
        <v/>
      </c>
      <c r="BG935" s="447" t="str">
        <f t="shared" si="4658"/>
        <v/>
      </c>
      <c r="BH935" s="428" t="str">
        <f t="shared" si="7"/>
        <v/>
      </c>
      <c r="BI935" s="447" t="str">
        <f t="shared" ref="BI935:BK935" si="4659">IF($C935&lt;&gt;"",AJ935+AM935,"")</f>
        <v/>
      </c>
      <c r="BJ935" s="447" t="str">
        <f t="shared" si="4659"/>
        <v/>
      </c>
      <c r="BK935" s="447" t="str">
        <f t="shared" si="4659"/>
        <v/>
      </c>
      <c r="BL935" s="428" t="str">
        <f t="shared" si="9"/>
        <v/>
      </c>
    </row>
    <row r="936" spans="1:64" ht="24.75" customHeight="1">
      <c r="A936" s="449"/>
      <c r="B936" s="431"/>
      <c r="C936" s="432"/>
      <c r="D936" s="433"/>
      <c r="E936" s="434"/>
      <c r="F936" s="435"/>
      <c r="G936" s="436"/>
      <c r="H936" s="437"/>
      <c r="I936" s="437"/>
      <c r="J936" s="437"/>
      <c r="K936" s="435"/>
      <c r="L936" s="450"/>
      <c r="M936" s="439"/>
      <c r="N936" s="440"/>
      <c r="O936" s="441"/>
      <c r="P936" s="442"/>
      <c r="Q936" s="443"/>
      <c r="R936" s="441"/>
      <c r="S936" s="442"/>
      <c r="T936" s="443"/>
      <c r="U936" s="444"/>
      <c r="V936" s="444"/>
      <c r="W936" s="445"/>
      <c r="X936" s="446"/>
      <c r="Y936" s="444"/>
      <c r="Z936" s="445"/>
      <c r="AA936" s="446"/>
      <c r="AB936" s="444"/>
      <c r="AC936" s="445"/>
      <c r="AD936" s="446"/>
      <c r="AE936" s="444"/>
      <c r="AF936" s="445"/>
      <c r="AG936" s="446"/>
      <c r="AH936" s="444"/>
      <c r="AI936" s="445"/>
      <c r="AJ936" s="446"/>
      <c r="AK936" s="444"/>
      <c r="AL936" s="445"/>
      <c r="AM936" s="446"/>
      <c r="AN936" s="444"/>
      <c r="AO936" s="445"/>
      <c r="AP936" s="446"/>
      <c r="AQ936" s="444"/>
      <c r="AR936" s="445"/>
      <c r="AS936" s="447" t="str">
        <f t="shared" ref="AS936:AU936" si="4660">IF($C936&lt;&gt;"",O936+R936,"")</f>
        <v/>
      </c>
      <c r="AT936" s="447" t="str">
        <f t="shared" si="4660"/>
        <v/>
      </c>
      <c r="AU936" s="447" t="str">
        <f t="shared" si="4660"/>
        <v/>
      </c>
      <c r="AV936" s="448" t="str">
        <f t="shared" si="1"/>
        <v/>
      </c>
      <c r="AW936" s="447" t="str">
        <f t="shared" ref="AW936:AY936" si="4661">IF($C936&lt;&gt;"",U936+X936,"")</f>
        <v/>
      </c>
      <c r="AX936" s="447" t="str">
        <f t="shared" si="4661"/>
        <v/>
      </c>
      <c r="AY936" s="447" t="str">
        <f t="shared" si="4661"/>
        <v/>
      </c>
      <c r="AZ936" s="448" t="str">
        <f t="shared" si="3"/>
        <v/>
      </c>
      <c r="BA936" s="447" t="str">
        <f t="shared" ref="BA936:BC936" si="4662">IF($C936&lt;&gt;"",AA936+AD936,"")</f>
        <v/>
      </c>
      <c r="BB936" s="447" t="str">
        <f t="shared" si="4662"/>
        <v/>
      </c>
      <c r="BC936" s="447" t="str">
        <f t="shared" si="4662"/>
        <v/>
      </c>
      <c r="BD936" s="448" t="str">
        <f t="shared" si="5"/>
        <v/>
      </c>
      <c r="BE936" s="447" t="str">
        <f t="shared" ref="BE936:BG936" si="4663">IF($C936&lt;&gt;"",AG936+AJ936,"")</f>
        <v/>
      </c>
      <c r="BF936" s="447" t="str">
        <f t="shared" si="4663"/>
        <v/>
      </c>
      <c r="BG936" s="447" t="str">
        <f t="shared" si="4663"/>
        <v/>
      </c>
      <c r="BH936" s="428" t="str">
        <f t="shared" si="7"/>
        <v/>
      </c>
      <c r="BI936" s="447" t="str">
        <f t="shared" ref="BI936:BK936" si="4664">IF($C936&lt;&gt;"",AJ936+AM936,"")</f>
        <v/>
      </c>
      <c r="BJ936" s="447" t="str">
        <f t="shared" si="4664"/>
        <v/>
      </c>
      <c r="BK936" s="447" t="str">
        <f t="shared" si="4664"/>
        <v/>
      </c>
      <c r="BL936" s="428" t="str">
        <f t="shared" si="9"/>
        <v/>
      </c>
    </row>
    <row r="937" spans="1:64" ht="24.75" customHeight="1">
      <c r="A937" s="449"/>
      <c r="B937" s="431"/>
      <c r="C937" s="432"/>
      <c r="D937" s="433"/>
      <c r="E937" s="434"/>
      <c r="F937" s="435"/>
      <c r="G937" s="436"/>
      <c r="H937" s="437"/>
      <c r="I937" s="437"/>
      <c r="J937" s="437"/>
      <c r="K937" s="435"/>
      <c r="L937" s="450"/>
      <c r="M937" s="439"/>
      <c r="N937" s="440"/>
      <c r="O937" s="441"/>
      <c r="P937" s="442"/>
      <c r="Q937" s="443"/>
      <c r="R937" s="441"/>
      <c r="S937" s="442"/>
      <c r="T937" s="443"/>
      <c r="U937" s="444"/>
      <c r="V937" s="444"/>
      <c r="W937" s="445"/>
      <c r="X937" s="446"/>
      <c r="Y937" s="444"/>
      <c r="Z937" s="445"/>
      <c r="AA937" s="446"/>
      <c r="AB937" s="444"/>
      <c r="AC937" s="445"/>
      <c r="AD937" s="446"/>
      <c r="AE937" s="444"/>
      <c r="AF937" s="445"/>
      <c r="AG937" s="446"/>
      <c r="AH937" s="444"/>
      <c r="AI937" s="445"/>
      <c r="AJ937" s="446"/>
      <c r="AK937" s="444"/>
      <c r="AL937" s="445"/>
      <c r="AM937" s="446"/>
      <c r="AN937" s="444"/>
      <c r="AO937" s="445"/>
      <c r="AP937" s="446"/>
      <c r="AQ937" s="444"/>
      <c r="AR937" s="445"/>
      <c r="AS937" s="447" t="str">
        <f t="shared" ref="AS937:AU937" si="4665">IF($C937&lt;&gt;"",O937+R937,"")</f>
        <v/>
      </c>
      <c r="AT937" s="447" t="str">
        <f t="shared" si="4665"/>
        <v/>
      </c>
      <c r="AU937" s="447" t="str">
        <f t="shared" si="4665"/>
        <v/>
      </c>
      <c r="AV937" s="448" t="str">
        <f t="shared" si="1"/>
        <v/>
      </c>
      <c r="AW937" s="447" t="str">
        <f t="shared" ref="AW937:AY937" si="4666">IF($C937&lt;&gt;"",U937+X937,"")</f>
        <v/>
      </c>
      <c r="AX937" s="447" t="str">
        <f t="shared" si="4666"/>
        <v/>
      </c>
      <c r="AY937" s="447" t="str">
        <f t="shared" si="4666"/>
        <v/>
      </c>
      <c r="AZ937" s="448" t="str">
        <f t="shared" si="3"/>
        <v/>
      </c>
      <c r="BA937" s="447" t="str">
        <f t="shared" ref="BA937:BC937" si="4667">IF($C937&lt;&gt;"",AA937+AD937,"")</f>
        <v/>
      </c>
      <c r="BB937" s="447" t="str">
        <f t="shared" si="4667"/>
        <v/>
      </c>
      <c r="BC937" s="447" t="str">
        <f t="shared" si="4667"/>
        <v/>
      </c>
      <c r="BD937" s="448" t="str">
        <f t="shared" si="5"/>
        <v/>
      </c>
      <c r="BE937" s="447" t="str">
        <f t="shared" ref="BE937:BG937" si="4668">IF($C937&lt;&gt;"",AG937+AJ937,"")</f>
        <v/>
      </c>
      <c r="BF937" s="447" t="str">
        <f t="shared" si="4668"/>
        <v/>
      </c>
      <c r="BG937" s="447" t="str">
        <f t="shared" si="4668"/>
        <v/>
      </c>
      <c r="BH937" s="428" t="str">
        <f t="shared" si="7"/>
        <v/>
      </c>
      <c r="BI937" s="447" t="str">
        <f t="shared" ref="BI937:BK937" si="4669">IF($C937&lt;&gt;"",AJ937+AM937,"")</f>
        <v/>
      </c>
      <c r="BJ937" s="447" t="str">
        <f t="shared" si="4669"/>
        <v/>
      </c>
      <c r="BK937" s="447" t="str">
        <f t="shared" si="4669"/>
        <v/>
      </c>
      <c r="BL937" s="428" t="str">
        <f t="shared" si="9"/>
        <v/>
      </c>
    </row>
    <row r="938" spans="1:64" ht="24.75" customHeight="1">
      <c r="A938" s="449"/>
      <c r="B938" s="431"/>
      <c r="C938" s="432"/>
      <c r="D938" s="433"/>
      <c r="E938" s="434"/>
      <c r="F938" s="435"/>
      <c r="G938" s="436"/>
      <c r="H938" s="437"/>
      <c r="I938" s="437"/>
      <c r="J938" s="437"/>
      <c r="K938" s="435"/>
      <c r="L938" s="450"/>
      <c r="M938" s="439"/>
      <c r="N938" s="440"/>
      <c r="O938" s="441"/>
      <c r="P938" s="442"/>
      <c r="Q938" s="443"/>
      <c r="R938" s="441"/>
      <c r="S938" s="442"/>
      <c r="T938" s="443"/>
      <c r="U938" s="444"/>
      <c r="V938" s="444"/>
      <c r="W938" s="445"/>
      <c r="X938" s="446"/>
      <c r="Y938" s="444"/>
      <c r="Z938" s="445"/>
      <c r="AA938" s="446"/>
      <c r="AB938" s="444"/>
      <c r="AC938" s="445"/>
      <c r="AD938" s="446"/>
      <c r="AE938" s="444"/>
      <c r="AF938" s="445"/>
      <c r="AG938" s="446"/>
      <c r="AH938" s="444"/>
      <c r="AI938" s="445"/>
      <c r="AJ938" s="446"/>
      <c r="AK938" s="444"/>
      <c r="AL938" s="445"/>
      <c r="AM938" s="446"/>
      <c r="AN938" s="444"/>
      <c r="AO938" s="445"/>
      <c r="AP938" s="446"/>
      <c r="AQ938" s="444"/>
      <c r="AR938" s="445"/>
      <c r="AS938" s="447" t="str">
        <f t="shared" ref="AS938:AU938" si="4670">IF($C938&lt;&gt;"",O938+R938,"")</f>
        <v/>
      </c>
      <c r="AT938" s="447" t="str">
        <f t="shared" si="4670"/>
        <v/>
      </c>
      <c r="AU938" s="447" t="str">
        <f t="shared" si="4670"/>
        <v/>
      </c>
      <c r="AV938" s="448" t="str">
        <f t="shared" si="1"/>
        <v/>
      </c>
      <c r="AW938" s="447" t="str">
        <f t="shared" ref="AW938:AY938" si="4671">IF($C938&lt;&gt;"",U938+X938,"")</f>
        <v/>
      </c>
      <c r="AX938" s="447" t="str">
        <f t="shared" si="4671"/>
        <v/>
      </c>
      <c r="AY938" s="447" t="str">
        <f t="shared" si="4671"/>
        <v/>
      </c>
      <c r="AZ938" s="448" t="str">
        <f t="shared" si="3"/>
        <v/>
      </c>
      <c r="BA938" s="447" t="str">
        <f t="shared" ref="BA938:BC938" si="4672">IF($C938&lt;&gt;"",AA938+AD938,"")</f>
        <v/>
      </c>
      <c r="BB938" s="447" t="str">
        <f t="shared" si="4672"/>
        <v/>
      </c>
      <c r="BC938" s="447" t="str">
        <f t="shared" si="4672"/>
        <v/>
      </c>
      <c r="BD938" s="448" t="str">
        <f t="shared" si="5"/>
        <v/>
      </c>
      <c r="BE938" s="447" t="str">
        <f t="shared" ref="BE938:BG938" si="4673">IF($C938&lt;&gt;"",AG938+AJ938,"")</f>
        <v/>
      </c>
      <c r="BF938" s="447" t="str">
        <f t="shared" si="4673"/>
        <v/>
      </c>
      <c r="BG938" s="447" t="str">
        <f t="shared" si="4673"/>
        <v/>
      </c>
      <c r="BH938" s="428" t="str">
        <f t="shared" si="7"/>
        <v/>
      </c>
      <c r="BI938" s="447" t="str">
        <f t="shared" ref="BI938:BK938" si="4674">IF($C938&lt;&gt;"",AJ938+AM938,"")</f>
        <v/>
      </c>
      <c r="BJ938" s="447" t="str">
        <f t="shared" si="4674"/>
        <v/>
      </c>
      <c r="BK938" s="447" t="str">
        <f t="shared" si="4674"/>
        <v/>
      </c>
      <c r="BL938" s="428" t="str">
        <f t="shared" si="9"/>
        <v/>
      </c>
    </row>
    <row r="939" spans="1:64" ht="24.75" customHeight="1">
      <c r="A939" s="449"/>
      <c r="B939" s="431"/>
      <c r="C939" s="432"/>
      <c r="D939" s="433"/>
      <c r="E939" s="434"/>
      <c r="F939" s="435"/>
      <c r="G939" s="436"/>
      <c r="H939" s="437"/>
      <c r="I939" s="437"/>
      <c r="J939" s="437"/>
      <c r="K939" s="435"/>
      <c r="L939" s="450"/>
      <c r="M939" s="439"/>
      <c r="N939" s="440"/>
      <c r="O939" s="441"/>
      <c r="P939" s="442"/>
      <c r="Q939" s="443"/>
      <c r="R939" s="441"/>
      <c r="S939" s="442"/>
      <c r="T939" s="443"/>
      <c r="U939" s="444"/>
      <c r="V939" s="444"/>
      <c r="W939" s="445"/>
      <c r="X939" s="446"/>
      <c r="Y939" s="444"/>
      <c r="Z939" s="445"/>
      <c r="AA939" s="446"/>
      <c r="AB939" s="444"/>
      <c r="AC939" s="445"/>
      <c r="AD939" s="446"/>
      <c r="AE939" s="444"/>
      <c r="AF939" s="445"/>
      <c r="AG939" s="446"/>
      <c r="AH939" s="444"/>
      <c r="AI939" s="445"/>
      <c r="AJ939" s="446"/>
      <c r="AK939" s="444"/>
      <c r="AL939" s="445"/>
      <c r="AM939" s="446"/>
      <c r="AN939" s="444"/>
      <c r="AO939" s="445"/>
      <c r="AP939" s="446"/>
      <c r="AQ939" s="444"/>
      <c r="AR939" s="445"/>
      <c r="AS939" s="447" t="str">
        <f t="shared" ref="AS939:AU939" si="4675">IF($C939&lt;&gt;"",O939+R939,"")</f>
        <v/>
      </c>
      <c r="AT939" s="447" t="str">
        <f t="shared" si="4675"/>
        <v/>
      </c>
      <c r="AU939" s="447" t="str">
        <f t="shared" si="4675"/>
        <v/>
      </c>
      <c r="AV939" s="448" t="str">
        <f t="shared" si="1"/>
        <v/>
      </c>
      <c r="AW939" s="447" t="str">
        <f t="shared" ref="AW939:AY939" si="4676">IF($C939&lt;&gt;"",U939+X939,"")</f>
        <v/>
      </c>
      <c r="AX939" s="447" t="str">
        <f t="shared" si="4676"/>
        <v/>
      </c>
      <c r="AY939" s="447" t="str">
        <f t="shared" si="4676"/>
        <v/>
      </c>
      <c r="AZ939" s="448" t="str">
        <f t="shared" si="3"/>
        <v/>
      </c>
      <c r="BA939" s="447" t="str">
        <f t="shared" ref="BA939:BC939" si="4677">IF($C939&lt;&gt;"",AA939+AD939,"")</f>
        <v/>
      </c>
      <c r="BB939" s="447" t="str">
        <f t="shared" si="4677"/>
        <v/>
      </c>
      <c r="BC939" s="447" t="str">
        <f t="shared" si="4677"/>
        <v/>
      </c>
      <c r="BD939" s="448" t="str">
        <f t="shared" si="5"/>
        <v/>
      </c>
      <c r="BE939" s="447" t="str">
        <f t="shared" ref="BE939:BG939" si="4678">IF($C939&lt;&gt;"",AG939+AJ939,"")</f>
        <v/>
      </c>
      <c r="BF939" s="447" t="str">
        <f t="shared" si="4678"/>
        <v/>
      </c>
      <c r="BG939" s="447" t="str">
        <f t="shared" si="4678"/>
        <v/>
      </c>
      <c r="BH939" s="428" t="str">
        <f t="shared" si="7"/>
        <v/>
      </c>
      <c r="BI939" s="447" t="str">
        <f t="shared" ref="BI939:BK939" si="4679">IF($C939&lt;&gt;"",AJ939+AM939,"")</f>
        <v/>
      </c>
      <c r="BJ939" s="447" t="str">
        <f t="shared" si="4679"/>
        <v/>
      </c>
      <c r="BK939" s="447" t="str">
        <f t="shared" si="4679"/>
        <v/>
      </c>
      <c r="BL939" s="428" t="str">
        <f t="shared" si="9"/>
        <v/>
      </c>
    </row>
    <row r="940" spans="1:64" ht="24.75" customHeight="1">
      <c r="A940" s="449"/>
      <c r="B940" s="431"/>
      <c r="C940" s="432"/>
      <c r="D940" s="433"/>
      <c r="E940" s="434"/>
      <c r="F940" s="435"/>
      <c r="G940" s="436"/>
      <c r="H940" s="437"/>
      <c r="I940" s="437"/>
      <c r="J940" s="437"/>
      <c r="K940" s="435"/>
      <c r="L940" s="450"/>
      <c r="M940" s="439"/>
      <c r="N940" s="440"/>
      <c r="O940" s="441"/>
      <c r="P940" s="442"/>
      <c r="Q940" s="443"/>
      <c r="R940" s="441"/>
      <c r="S940" s="442"/>
      <c r="T940" s="443"/>
      <c r="U940" s="444"/>
      <c r="V940" s="444"/>
      <c r="W940" s="445"/>
      <c r="X940" s="446"/>
      <c r="Y940" s="444"/>
      <c r="Z940" s="445"/>
      <c r="AA940" s="446"/>
      <c r="AB940" s="444"/>
      <c r="AC940" s="445"/>
      <c r="AD940" s="446"/>
      <c r="AE940" s="444"/>
      <c r="AF940" s="445"/>
      <c r="AG940" s="446"/>
      <c r="AH940" s="444"/>
      <c r="AI940" s="445"/>
      <c r="AJ940" s="446"/>
      <c r="AK940" s="444"/>
      <c r="AL940" s="445"/>
      <c r="AM940" s="446"/>
      <c r="AN940" s="444"/>
      <c r="AO940" s="445"/>
      <c r="AP940" s="446"/>
      <c r="AQ940" s="444"/>
      <c r="AR940" s="445"/>
      <c r="AS940" s="447" t="str">
        <f t="shared" ref="AS940:AU940" si="4680">IF($C940&lt;&gt;"",O940+R940,"")</f>
        <v/>
      </c>
      <c r="AT940" s="447" t="str">
        <f t="shared" si="4680"/>
        <v/>
      </c>
      <c r="AU940" s="447" t="str">
        <f t="shared" si="4680"/>
        <v/>
      </c>
      <c r="AV940" s="448" t="str">
        <f t="shared" si="1"/>
        <v/>
      </c>
      <c r="AW940" s="447" t="str">
        <f t="shared" ref="AW940:AY940" si="4681">IF($C940&lt;&gt;"",U940+X940,"")</f>
        <v/>
      </c>
      <c r="AX940" s="447" t="str">
        <f t="shared" si="4681"/>
        <v/>
      </c>
      <c r="AY940" s="447" t="str">
        <f t="shared" si="4681"/>
        <v/>
      </c>
      <c r="AZ940" s="448" t="str">
        <f t="shared" si="3"/>
        <v/>
      </c>
      <c r="BA940" s="447" t="str">
        <f t="shared" ref="BA940:BC940" si="4682">IF($C940&lt;&gt;"",AA940+AD940,"")</f>
        <v/>
      </c>
      <c r="BB940" s="447" t="str">
        <f t="shared" si="4682"/>
        <v/>
      </c>
      <c r="BC940" s="447" t="str">
        <f t="shared" si="4682"/>
        <v/>
      </c>
      <c r="BD940" s="448" t="str">
        <f t="shared" si="5"/>
        <v/>
      </c>
      <c r="BE940" s="447" t="str">
        <f t="shared" ref="BE940:BG940" si="4683">IF($C940&lt;&gt;"",AG940+AJ940,"")</f>
        <v/>
      </c>
      <c r="BF940" s="447" t="str">
        <f t="shared" si="4683"/>
        <v/>
      </c>
      <c r="BG940" s="447" t="str">
        <f t="shared" si="4683"/>
        <v/>
      </c>
      <c r="BH940" s="428" t="str">
        <f t="shared" si="7"/>
        <v/>
      </c>
      <c r="BI940" s="447" t="str">
        <f t="shared" ref="BI940:BK940" si="4684">IF($C940&lt;&gt;"",AJ940+AM940,"")</f>
        <v/>
      </c>
      <c r="BJ940" s="447" t="str">
        <f t="shared" si="4684"/>
        <v/>
      </c>
      <c r="BK940" s="447" t="str">
        <f t="shared" si="4684"/>
        <v/>
      </c>
      <c r="BL940" s="428" t="str">
        <f t="shared" si="9"/>
        <v/>
      </c>
    </row>
    <row r="941" spans="1:64" ht="24.75" customHeight="1">
      <c r="A941" s="449"/>
      <c r="B941" s="431"/>
      <c r="C941" s="432"/>
      <c r="D941" s="433"/>
      <c r="E941" s="434"/>
      <c r="F941" s="435"/>
      <c r="G941" s="436"/>
      <c r="H941" s="437"/>
      <c r="I941" s="437"/>
      <c r="J941" s="437"/>
      <c r="K941" s="435"/>
      <c r="L941" s="450"/>
      <c r="M941" s="439"/>
      <c r="N941" s="440"/>
      <c r="O941" s="441"/>
      <c r="P941" s="442"/>
      <c r="Q941" s="443"/>
      <c r="R941" s="441"/>
      <c r="S941" s="442"/>
      <c r="T941" s="443"/>
      <c r="U941" s="444"/>
      <c r="V941" s="444"/>
      <c r="W941" s="445"/>
      <c r="X941" s="446"/>
      <c r="Y941" s="444"/>
      <c r="Z941" s="445"/>
      <c r="AA941" s="446"/>
      <c r="AB941" s="444"/>
      <c r="AC941" s="445"/>
      <c r="AD941" s="446"/>
      <c r="AE941" s="444"/>
      <c r="AF941" s="445"/>
      <c r="AG941" s="446"/>
      <c r="AH941" s="444"/>
      <c r="AI941" s="445"/>
      <c r="AJ941" s="446"/>
      <c r="AK941" s="444"/>
      <c r="AL941" s="445"/>
      <c r="AM941" s="446"/>
      <c r="AN941" s="444"/>
      <c r="AO941" s="445"/>
      <c r="AP941" s="446"/>
      <c r="AQ941" s="444"/>
      <c r="AR941" s="445"/>
      <c r="AS941" s="447" t="str">
        <f t="shared" ref="AS941:AU941" si="4685">IF($C941&lt;&gt;"",O941+R941,"")</f>
        <v/>
      </c>
      <c r="AT941" s="447" t="str">
        <f t="shared" si="4685"/>
        <v/>
      </c>
      <c r="AU941" s="447" t="str">
        <f t="shared" si="4685"/>
        <v/>
      </c>
      <c r="AV941" s="448" t="str">
        <f t="shared" si="1"/>
        <v/>
      </c>
      <c r="AW941" s="447" t="str">
        <f t="shared" ref="AW941:AY941" si="4686">IF($C941&lt;&gt;"",U941+X941,"")</f>
        <v/>
      </c>
      <c r="AX941" s="447" t="str">
        <f t="shared" si="4686"/>
        <v/>
      </c>
      <c r="AY941" s="447" t="str">
        <f t="shared" si="4686"/>
        <v/>
      </c>
      <c r="AZ941" s="448" t="str">
        <f t="shared" si="3"/>
        <v/>
      </c>
      <c r="BA941" s="447" t="str">
        <f t="shared" ref="BA941:BC941" si="4687">IF($C941&lt;&gt;"",AA941+AD941,"")</f>
        <v/>
      </c>
      <c r="BB941" s="447" t="str">
        <f t="shared" si="4687"/>
        <v/>
      </c>
      <c r="BC941" s="447" t="str">
        <f t="shared" si="4687"/>
        <v/>
      </c>
      <c r="BD941" s="448" t="str">
        <f t="shared" si="5"/>
        <v/>
      </c>
      <c r="BE941" s="447" t="str">
        <f t="shared" ref="BE941:BG941" si="4688">IF($C941&lt;&gt;"",AG941+AJ941,"")</f>
        <v/>
      </c>
      <c r="BF941" s="447" t="str">
        <f t="shared" si="4688"/>
        <v/>
      </c>
      <c r="BG941" s="447" t="str">
        <f t="shared" si="4688"/>
        <v/>
      </c>
      <c r="BH941" s="428" t="str">
        <f t="shared" si="7"/>
        <v/>
      </c>
      <c r="BI941" s="447" t="str">
        <f t="shared" ref="BI941:BK941" si="4689">IF($C941&lt;&gt;"",AJ941+AM941,"")</f>
        <v/>
      </c>
      <c r="BJ941" s="447" t="str">
        <f t="shared" si="4689"/>
        <v/>
      </c>
      <c r="BK941" s="447" t="str">
        <f t="shared" si="4689"/>
        <v/>
      </c>
      <c r="BL941" s="428" t="str">
        <f t="shared" si="9"/>
        <v/>
      </c>
    </row>
    <row r="942" spans="1:64" ht="24.75" customHeight="1">
      <c r="A942" s="449"/>
      <c r="B942" s="431"/>
      <c r="C942" s="432"/>
      <c r="D942" s="433"/>
      <c r="E942" s="434"/>
      <c r="F942" s="435"/>
      <c r="G942" s="436"/>
      <c r="H942" s="437"/>
      <c r="I942" s="437"/>
      <c r="J942" s="437"/>
      <c r="K942" s="435"/>
      <c r="L942" s="450"/>
      <c r="M942" s="439"/>
      <c r="N942" s="440"/>
      <c r="O942" s="441"/>
      <c r="P942" s="442"/>
      <c r="Q942" s="443"/>
      <c r="R942" s="441"/>
      <c r="S942" s="442"/>
      <c r="T942" s="443"/>
      <c r="U942" s="444"/>
      <c r="V942" s="444"/>
      <c r="W942" s="445"/>
      <c r="X942" s="446"/>
      <c r="Y942" s="444"/>
      <c r="Z942" s="445"/>
      <c r="AA942" s="446"/>
      <c r="AB942" s="444"/>
      <c r="AC942" s="445"/>
      <c r="AD942" s="446"/>
      <c r="AE942" s="444"/>
      <c r="AF942" s="445"/>
      <c r="AG942" s="446"/>
      <c r="AH942" s="444"/>
      <c r="AI942" s="445"/>
      <c r="AJ942" s="446"/>
      <c r="AK942" s="444"/>
      <c r="AL942" s="445"/>
      <c r="AM942" s="446"/>
      <c r="AN942" s="444"/>
      <c r="AO942" s="445"/>
      <c r="AP942" s="446"/>
      <c r="AQ942" s="444"/>
      <c r="AR942" s="445"/>
      <c r="AS942" s="447" t="str">
        <f t="shared" ref="AS942:AU942" si="4690">IF($C942&lt;&gt;"",O942+R942,"")</f>
        <v/>
      </c>
      <c r="AT942" s="447" t="str">
        <f t="shared" si="4690"/>
        <v/>
      </c>
      <c r="AU942" s="447" t="str">
        <f t="shared" si="4690"/>
        <v/>
      </c>
      <c r="AV942" s="448" t="str">
        <f t="shared" si="1"/>
        <v/>
      </c>
      <c r="AW942" s="447" t="str">
        <f t="shared" ref="AW942:AY942" si="4691">IF($C942&lt;&gt;"",U942+X942,"")</f>
        <v/>
      </c>
      <c r="AX942" s="447" t="str">
        <f t="shared" si="4691"/>
        <v/>
      </c>
      <c r="AY942" s="447" t="str">
        <f t="shared" si="4691"/>
        <v/>
      </c>
      <c r="AZ942" s="448" t="str">
        <f t="shared" si="3"/>
        <v/>
      </c>
      <c r="BA942" s="447" t="str">
        <f t="shared" ref="BA942:BC942" si="4692">IF($C942&lt;&gt;"",AA942+AD942,"")</f>
        <v/>
      </c>
      <c r="BB942" s="447" t="str">
        <f t="shared" si="4692"/>
        <v/>
      </c>
      <c r="BC942" s="447" t="str">
        <f t="shared" si="4692"/>
        <v/>
      </c>
      <c r="BD942" s="448" t="str">
        <f t="shared" si="5"/>
        <v/>
      </c>
      <c r="BE942" s="447" t="str">
        <f t="shared" ref="BE942:BG942" si="4693">IF($C942&lt;&gt;"",AG942+AJ942,"")</f>
        <v/>
      </c>
      <c r="BF942" s="447" t="str">
        <f t="shared" si="4693"/>
        <v/>
      </c>
      <c r="BG942" s="447" t="str">
        <f t="shared" si="4693"/>
        <v/>
      </c>
      <c r="BH942" s="428" t="str">
        <f t="shared" si="7"/>
        <v/>
      </c>
      <c r="BI942" s="447" t="str">
        <f t="shared" ref="BI942:BK942" si="4694">IF($C942&lt;&gt;"",AJ942+AM942,"")</f>
        <v/>
      </c>
      <c r="BJ942" s="447" t="str">
        <f t="shared" si="4694"/>
        <v/>
      </c>
      <c r="BK942" s="447" t="str">
        <f t="shared" si="4694"/>
        <v/>
      </c>
      <c r="BL942" s="428" t="str">
        <f t="shared" si="9"/>
        <v/>
      </c>
    </row>
    <row r="943" spans="1:64" ht="24.75" customHeight="1">
      <c r="A943" s="449"/>
      <c r="B943" s="431"/>
      <c r="C943" s="432"/>
      <c r="D943" s="433"/>
      <c r="E943" s="434"/>
      <c r="F943" s="435"/>
      <c r="G943" s="436"/>
      <c r="H943" s="437"/>
      <c r="I943" s="437"/>
      <c r="J943" s="437"/>
      <c r="K943" s="435"/>
      <c r="L943" s="450"/>
      <c r="M943" s="439"/>
      <c r="N943" s="440"/>
      <c r="O943" s="441"/>
      <c r="P943" s="442"/>
      <c r="Q943" s="443"/>
      <c r="R943" s="441"/>
      <c r="S943" s="442"/>
      <c r="T943" s="443"/>
      <c r="U943" s="444"/>
      <c r="V943" s="444"/>
      <c r="W943" s="445"/>
      <c r="X943" s="446"/>
      <c r="Y943" s="444"/>
      <c r="Z943" s="445"/>
      <c r="AA943" s="446"/>
      <c r="AB943" s="444"/>
      <c r="AC943" s="445"/>
      <c r="AD943" s="446"/>
      <c r="AE943" s="444"/>
      <c r="AF943" s="445"/>
      <c r="AG943" s="446"/>
      <c r="AH943" s="444"/>
      <c r="AI943" s="445"/>
      <c r="AJ943" s="446"/>
      <c r="AK943" s="444"/>
      <c r="AL943" s="445"/>
      <c r="AM943" s="446"/>
      <c r="AN943" s="444"/>
      <c r="AO943" s="445"/>
      <c r="AP943" s="446"/>
      <c r="AQ943" s="444"/>
      <c r="AR943" s="445"/>
      <c r="AS943" s="447" t="str">
        <f t="shared" ref="AS943:AU943" si="4695">IF($C943&lt;&gt;"",O943+R943,"")</f>
        <v/>
      </c>
      <c r="AT943" s="447" t="str">
        <f t="shared" si="4695"/>
        <v/>
      </c>
      <c r="AU943" s="447" t="str">
        <f t="shared" si="4695"/>
        <v/>
      </c>
      <c r="AV943" s="448" t="str">
        <f t="shared" si="1"/>
        <v/>
      </c>
      <c r="AW943" s="447" t="str">
        <f t="shared" ref="AW943:AY943" si="4696">IF($C943&lt;&gt;"",U943+X943,"")</f>
        <v/>
      </c>
      <c r="AX943" s="447" t="str">
        <f t="shared" si="4696"/>
        <v/>
      </c>
      <c r="AY943" s="447" t="str">
        <f t="shared" si="4696"/>
        <v/>
      </c>
      <c r="AZ943" s="448" t="str">
        <f t="shared" si="3"/>
        <v/>
      </c>
      <c r="BA943" s="447" t="str">
        <f t="shared" ref="BA943:BC943" si="4697">IF($C943&lt;&gt;"",AA943+AD943,"")</f>
        <v/>
      </c>
      <c r="BB943" s="447" t="str">
        <f t="shared" si="4697"/>
        <v/>
      </c>
      <c r="BC943" s="447" t="str">
        <f t="shared" si="4697"/>
        <v/>
      </c>
      <c r="BD943" s="448" t="str">
        <f t="shared" si="5"/>
        <v/>
      </c>
      <c r="BE943" s="447" t="str">
        <f t="shared" ref="BE943:BG943" si="4698">IF($C943&lt;&gt;"",AG943+AJ943,"")</f>
        <v/>
      </c>
      <c r="BF943" s="447" t="str">
        <f t="shared" si="4698"/>
        <v/>
      </c>
      <c r="BG943" s="447" t="str">
        <f t="shared" si="4698"/>
        <v/>
      </c>
      <c r="BH943" s="428" t="str">
        <f t="shared" si="7"/>
        <v/>
      </c>
      <c r="BI943" s="447" t="str">
        <f t="shared" ref="BI943:BK943" si="4699">IF($C943&lt;&gt;"",AJ943+AM943,"")</f>
        <v/>
      </c>
      <c r="BJ943" s="447" t="str">
        <f t="shared" si="4699"/>
        <v/>
      </c>
      <c r="BK943" s="447" t="str">
        <f t="shared" si="4699"/>
        <v/>
      </c>
      <c r="BL943" s="428" t="str">
        <f t="shared" si="9"/>
        <v/>
      </c>
    </row>
    <row r="944" spans="1:64" ht="24.75" customHeight="1">
      <c r="A944" s="449"/>
      <c r="B944" s="431"/>
      <c r="C944" s="432"/>
      <c r="D944" s="433"/>
      <c r="E944" s="434"/>
      <c r="F944" s="435"/>
      <c r="G944" s="436"/>
      <c r="H944" s="437"/>
      <c r="I944" s="437"/>
      <c r="J944" s="437"/>
      <c r="K944" s="435"/>
      <c r="L944" s="450"/>
      <c r="M944" s="439"/>
      <c r="N944" s="440"/>
      <c r="O944" s="441"/>
      <c r="P944" s="442"/>
      <c r="Q944" s="443"/>
      <c r="R944" s="441"/>
      <c r="S944" s="442"/>
      <c r="T944" s="443"/>
      <c r="U944" s="444"/>
      <c r="V944" s="444"/>
      <c r="W944" s="445"/>
      <c r="X944" s="446"/>
      <c r="Y944" s="444"/>
      <c r="Z944" s="445"/>
      <c r="AA944" s="446"/>
      <c r="AB944" s="444"/>
      <c r="AC944" s="445"/>
      <c r="AD944" s="446"/>
      <c r="AE944" s="444"/>
      <c r="AF944" s="445"/>
      <c r="AG944" s="446"/>
      <c r="AH944" s="444"/>
      <c r="AI944" s="445"/>
      <c r="AJ944" s="446"/>
      <c r="AK944" s="444"/>
      <c r="AL944" s="445"/>
      <c r="AM944" s="446"/>
      <c r="AN944" s="444"/>
      <c r="AO944" s="445"/>
      <c r="AP944" s="446"/>
      <c r="AQ944" s="444"/>
      <c r="AR944" s="445"/>
      <c r="AS944" s="447" t="str">
        <f t="shared" ref="AS944:AU944" si="4700">IF($C944&lt;&gt;"",O944+R944,"")</f>
        <v/>
      </c>
      <c r="AT944" s="447" t="str">
        <f t="shared" si="4700"/>
        <v/>
      </c>
      <c r="AU944" s="447" t="str">
        <f t="shared" si="4700"/>
        <v/>
      </c>
      <c r="AV944" s="448" t="str">
        <f t="shared" si="1"/>
        <v/>
      </c>
      <c r="AW944" s="447" t="str">
        <f t="shared" ref="AW944:AY944" si="4701">IF($C944&lt;&gt;"",U944+X944,"")</f>
        <v/>
      </c>
      <c r="AX944" s="447" t="str">
        <f t="shared" si="4701"/>
        <v/>
      </c>
      <c r="AY944" s="447" t="str">
        <f t="shared" si="4701"/>
        <v/>
      </c>
      <c r="AZ944" s="448" t="str">
        <f t="shared" si="3"/>
        <v/>
      </c>
      <c r="BA944" s="447" t="str">
        <f t="shared" ref="BA944:BC944" si="4702">IF($C944&lt;&gt;"",AA944+AD944,"")</f>
        <v/>
      </c>
      <c r="BB944" s="447" t="str">
        <f t="shared" si="4702"/>
        <v/>
      </c>
      <c r="BC944" s="447" t="str">
        <f t="shared" si="4702"/>
        <v/>
      </c>
      <c r="BD944" s="448" t="str">
        <f t="shared" si="5"/>
        <v/>
      </c>
      <c r="BE944" s="447" t="str">
        <f t="shared" ref="BE944:BG944" si="4703">IF($C944&lt;&gt;"",AG944+AJ944,"")</f>
        <v/>
      </c>
      <c r="BF944" s="447" t="str">
        <f t="shared" si="4703"/>
        <v/>
      </c>
      <c r="BG944" s="447" t="str">
        <f t="shared" si="4703"/>
        <v/>
      </c>
      <c r="BH944" s="428" t="str">
        <f t="shared" si="7"/>
        <v/>
      </c>
      <c r="BI944" s="447" t="str">
        <f t="shared" ref="BI944:BK944" si="4704">IF($C944&lt;&gt;"",AJ944+AM944,"")</f>
        <v/>
      </c>
      <c r="BJ944" s="447" t="str">
        <f t="shared" si="4704"/>
        <v/>
      </c>
      <c r="BK944" s="447" t="str">
        <f t="shared" si="4704"/>
        <v/>
      </c>
      <c r="BL944" s="428" t="str">
        <f t="shared" si="9"/>
        <v/>
      </c>
    </row>
    <row r="945" spans="1:64" ht="24.75" customHeight="1">
      <c r="A945" s="449"/>
      <c r="B945" s="431"/>
      <c r="C945" s="432"/>
      <c r="D945" s="433"/>
      <c r="E945" s="434"/>
      <c r="F945" s="435"/>
      <c r="G945" s="436"/>
      <c r="H945" s="437"/>
      <c r="I945" s="437"/>
      <c r="J945" s="437"/>
      <c r="K945" s="435"/>
      <c r="L945" s="450"/>
      <c r="M945" s="439"/>
      <c r="N945" s="440"/>
      <c r="O945" s="441"/>
      <c r="P945" s="442"/>
      <c r="Q945" s="443"/>
      <c r="R945" s="441"/>
      <c r="S945" s="442"/>
      <c r="T945" s="443"/>
      <c r="U945" s="444"/>
      <c r="V945" s="444"/>
      <c r="W945" s="445"/>
      <c r="X945" s="446"/>
      <c r="Y945" s="444"/>
      <c r="Z945" s="445"/>
      <c r="AA945" s="446"/>
      <c r="AB945" s="444"/>
      <c r="AC945" s="445"/>
      <c r="AD945" s="446"/>
      <c r="AE945" s="444"/>
      <c r="AF945" s="445"/>
      <c r="AG945" s="446"/>
      <c r="AH945" s="444"/>
      <c r="AI945" s="445"/>
      <c r="AJ945" s="446"/>
      <c r="AK945" s="444"/>
      <c r="AL945" s="445"/>
      <c r="AM945" s="446"/>
      <c r="AN945" s="444"/>
      <c r="AO945" s="445"/>
      <c r="AP945" s="446"/>
      <c r="AQ945" s="444"/>
      <c r="AR945" s="445"/>
      <c r="AS945" s="447" t="str">
        <f t="shared" ref="AS945:AU945" si="4705">IF($C945&lt;&gt;"",O945+R945,"")</f>
        <v/>
      </c>
      <c r="AT945" s="447" t="str">
        <f t="shared" si="4705"/>
        <v/>
      </c>
      <c r="AU945" s="447" t="str">
        <f t="shared" si="4705"/>
        <v/>
      </c>
      <c r="AV945" s="448" t="str">
        <f t="shared" si="1"/>
        <v/>
      </c>
      <c r="AW945" s="447" t="str">
        <f t="shared" ref="AW945:AY945" si="4706">IF($C945&lt;&gt;"",U945+X945,"")</f>
        <v/>
      </c>
      <c r="AX945" s="447" t="str">
        <f t="shared" si="4706"/>
        <v/>
      </c>
      <c r="AY945" s="447" t="str">
        <f t="shared" si="4706"/>
        <v/>
      </c>
      <c r="AZ945" s="448" t="str">
        <f t="shared" si="3"/>
        <v/>
      </c>
      <c r="BA945" s="447" t="str">
        <f t="shared" ref="BA945:BC945" si="4707">IF($C945&lt;&gt;"",AA945+AD945,"")</f>
        <v/>
      </c>
      <c r="BB945" s="447" t="str">
        <f t="shared" si="4707"/>
        <v/>
      </c>
      <c r="BC945" s="447" t="str">
        <f t="shared" si="4707"/>
        <v/>
      </c>
      <c r="BD945" s="448" t="str">
        <f t="shared" si="5"/>
        <v/>
      </c>
      <c r="BE945" s="447" t="str">
        <f t="shared" ref="BE945:BG945" si="4708">IF($C945&lt;&gt;"",AG945+AJ945,"")</f>
        <v/>
      </c>
      <c r="BF945" s="447" t="str">
        <f t="shared" si="4708"/>
        <v/>
      </c>
      <c r="BG945" s="447" t="str">
        <f t="shared" si="4708"/>
        <v/>
      </c>
      <c r="BH945" s="428" t="str">
        <f t="shared" si="7"/>
        <v/>
      </c>
      <c r="BI945" s="447" t="str">
        <f t="shared" ref="BI945:BK945" si="4709">IF($C945&lt;&gt;"",AJ945+AM945,"")</f>
        <v/>
      </c>
      <c r="BJ945" s="447" t="str">
        <f t="shared" si="4709"/>
        <v/>
      </c>
      <c r="BK945" s="447" t="str">
        <f t="shared" si="4709"/>
        <v/>
      </c>
      <c r="BL945" s="428" t="str">
        <f t="shared" si="9"/>
        <v/>
      </c>
    </row>
    <row r="946" spans="1:64" ht="24.75" customHeight="1">
      <c r="A946" s="449"/>
      <c r="B946" s="431"/>
      <c r="C946" s="432"/>
      <c r="D946" s="433"/>
      <c r="E946" s="434"/>
      <c r="F946" s="435"/>
      <c r="G946" s="436"/>
      <c r="H946" s="437"/>
      <c r="I946" s="437"/>
      <c r="J946" s="437"/>
      <c r="K946" s="435"/>
      <c r="L946" s="450"/>
      <c r="M946" s="439"/>
      <c r="N946" s="440"/>
      <c r="O946" s="441"/>
      <c r="P946" s="442"/>
      <c r="Q946" s="443"/>
      <c r="R946" s="441"/>
      <c r="S946" s="442"/>
      <c r="T946" s="443"/>
      <c r="U946" s="444"/>
      <c r="V946" s="444"/>
      <c r="W946" s="445"/>
      <c r="X946" s="446"/>
      <c r="Y946" s="444"/>
      <c r="Z946" s="445"/>
      <c r="AA946" s="446"/>
      <c r="AB946" s="444"/>
      <c r="AC946" s="445"/>
      <c r="AD946" s="446"/>
      <c r="AE946" s="444"/>
      <c r="AF946" s="445"/>
      <c r="AG946" s="446"/>
      <c r="AH946" s="444"/>
      <c r="AI946" s="445"/>
      <c r="AJ946" s="446"/>
      <c r="AK946" s="444"/>
      <c r="AL946" s="445"/>
      <c r="AM946" s="446"/>
      <c r="AN946" s="444"/>
      <c r="AO946" s="445"/>
      <c r="AP946" s="446"/>
      <c r="AQ946" s="444"/>
      <c r="AR946" s="445"/>
      <c r="AS946" s="447" t="str">
        <f t="shared" ref="AS946:AU946" si="4710">IF($C946&lt;&gt;"",O946+R946,"")</f>
        <v/>
      </c>
      <c r="AT946" s="447" t="str">
        <f t="shared" si="4710"/>
        <v/>
      </c>
      <c r="AU946" s="447" t="str">
        <f t="shared" si="4710"/>
        <v/>
      </c>
      <c r="AV946" s="448" t="str">
        <f t="shared" si="1"/>
        <v/>
      </c>
      <c r="AW946" s="447" t="str">
        <f t="shared" ref="AW946:AY946" si="4711">IF($C946&lt;&gt;"",U946+X946,"")</f>
        <v/>
      </c>
      <c r="AX946" s="447" t="str">
        <f t="shared" si="4711"/>
        <v/>
      </c>
      <c r="AY946" s="447" t="str">
        <f t="shared" si="4711"/>
        <v/>
      </c>
      <c r="AZ946" s="448" t="str">
        <f t="shared" si="3"/>
        <v/>
      </c>
      <c r="BA946" s="447" t="str">
        <f t="shared" ref="BA946:BC946" si="4712">IF($C946&lt;&gt;"",AA946+AD946,"")</f>
        <v/>
      </c>
      <c r="BB946" s="447" t="str">
        <f t="shared" si="4712"/>
        <v/>
      </c>
      <c r="BC946" s="447" t="str">
        <f t="shared" si="4712"/>
        <v/>
      </c>
      <c r="BD946" s="448" t="str">
        <f t="shared" si="5"/>
        <v/>
      </c>
      <c r="BE946" s="447" t="str">
        <f t="shared" ref="BE946:BG946" si="4713">IF($C946&lt;&gt;"",AG946+AJ946,"")</f>
        <v/>
      </c>
      <c r="BF946" s="447" t="str">
        <f t="shared" si="4713"/>
        <v/>
      </c>
      <c r="BG946" s="447" t="str">
        <f t="shared" si="4713"/>
        <v/>
      </c>
      <c r="BH946" s="428" t="str">
        <f t="shared" si="7"/>
        <v/>
      </c>
      <c r="BI946" s="447" t="str">
        <f t="shared" ref="BI946:BK946" si="4714">IF($C946&lt;&gt;"",AJ946+AM946,"")</f>
        <v/>
      </c>
      <c r="BJ946" s="447" t="str">
        <f t="shared" si="4714"/>
        <v/>
      </c>
      <c r="BK946" s="447" t="str">
        <f t="shared" si="4714"/>
        <v/>
      </c>
      <c r="BL946" s="428" t="str">
        <f t="shared" si="9"/>
        <v/>
      </c>
    </row>
    <row r="947" spans="1:64" ht="24.75" customHeight="1">
      <c r="A947" s="449"/>
      <c r="B947" s="431"/>
      <c r="C947" s="432"/>
      <c r="D947" s="433"/>
      <c r="E947" s="434"/>
      <c r="F947" s="435"/>
      <c r="G947" s="436"/>
      <c r="H947" s="437"/>
      <c r="I947" s="437"/>
      <c r="J947" s="437"/>
      <c r="K947" s="435"/>
      <c r="L947" s="450"/>
      <c r="M947" s="439"/>
      <c r="N947" s="440"/>
      <c r="O947" s="441"/>
      <c r="P947" s="442"/>
      <c r="Q947" s="443"/>
      <c r="R947" s="441"/>
      <c r="S947" s="442"/>
      <c r="T947" s="443"/>
      <c r="U947" s="444"/>
      <c r="V947" s="444"/>
      <c r="W947" s="445"/>
      <c r="X947" s="446"/>
      <c r="Y947" s="444"/>
      <c r="Z947" s="445"/>
      <c r="AA947" s="446"/>
      <c r="AB947" s="444"/>
      <c r="AC947" s="445"/>
      <c r="AD947" s="446"/>
      <c r="AE947" s="444"/>
      <c r="AF947" s="445"/>
      <c r="AG947" s="446"/>
      <c r="AH947" s="444"/>
      <c r="AI947" s="445"/>
      <c r="AJ947" s="446"/>
      <c r="AK947" s="444"/>
      <c r="AL947" s="445"/>
      <c r="AM947" s="446"/>
      <c r="AN947" s="444"/>
      <c r="AO947" s="445"/>
      <c r="AP947" s="446"/>
      <c r="AQ947" s="444"/>
      <c r="AR947" s="445"/>
      <c r="AS947" s="447" t="str">
        <f t="shared" ref="AS947:AU947" si="4715">IF($C947&lt;&gt;"",O947+R947,"")</f>
        <v/>
      </c>
      <c r="AT947" s="447" t="str">
        <f t="shared" si="4715"/>
        <v/>
      </c>
      <c r="AU947" s="447" t="str">
        <f t="shared" si="4715"/>
        <v/>
      </c>
      <c r="AV947" s="448" t="str">
        <f t="shared" si="1"/>
        <v/>
      </c>
      <c r="AW947" s="447" t="str">
        <f t="shared" ref="AW947:AY947" si="4716">IF($C947&lt;&gt;"",U947+X947,"")</f>
        <v/>
      </c>
      <c r="AX947" s="447" t="str">
        <f t="shared" si="4716"/>
        <v/>
      </c>
      <c r="AY947" s="447" t="str">
        <f t="shared" si="4716"/>
        <v/>
      </c>
      <c r="AZ947" s="448" t="str">
        <f t="shared" si="3"/>
        <v/>
      </c>
      <c r="BA947" s="447" t="str">
        <f t="shared" ref="BA947:BC947" si="4717">IF($C947&lt;&gt;"",AA947+AD947,"")</f>
        <v/>
      </c>
      <c r="BB947" s="447" t="str">
        <f t="shared" si="4717"/>
        <v/>
      </c>
      <c r="BC947" s="447" t="str">
        <f t="shared" si="4717"/>
        <v/>
      </c>
      <c r="BD947" s="448" t="str">
        <f t="shared" si="5"/>
        <v/>
      </c>
      <c r="BE947" s="447" t="str">
        <f t="shared" ref="BE947:BG947" si="4718">IF($C947&lt;&gt;"",AG947+AJ947,"")</f>
        <v/>
      </c>
      <c r="BF947" s="447" t="str">
        <f t="shared" si="4718"/>
        <v/>
      </c>
      <c r="BG947" s="447" t="str">
        <f t="shared" si="4718"/>
        <v/>
      </c>
      <c r="BH947" s="428" t="str">
        <f t="shared" si="7"/>
        <v/>
      </c>
      <c r="BI947" s="447" t="str">
        <f t="shared" ref="BI947:BK947" si="4719">IF($C947&lt;&gt;"",AJ947+AM947,"")</f>
        <v/>
      </c>
      <c r="BJ947" s="447" t="str">
        <f t="shared" si="4719"/>
        <v/>
      </c>
      <c r="BK947" s="447" t="str">
        <f t="shared" si="4719"/>
        <v/>
      </c>
      <c r="BL947" s="428" t="str">
        <f t="shared" si="9"/>
        <v/>
      </c>
    </row>
    <row r="948" spans="1:64" ht="24.75" customHeight="1">
      <c r="A948" s="449"/>
      <c r="B948" s="431"/>
      <c r="C948" s="432"/>
      <c r="D948" s="433"/>
      <c r="E948" s="434"/>
      <c r="F948" s="435"/>
      <c r="G948" s="436"/>
      <c r="H948" s="437"/>
      <c r="I948" s="437"/>
      <c r="J948" s="437"/>
      <c r="K948" s="435"/>
      <c r="L948" s="450"/>
      <c r="M948" s="439"/>
      <c r="N948" s="440"/>
      <c r="O948" s="441"/>
      <c r="P948" s="442"/>
      <c r="Q948" s="443"/>
      <c r="R948" s="441"/>
      <c r="S948" s="442"/>
      <c r="T948" s="443"/>
      <c r="U948" s="444"/>
      <c r="V948" s="444"/>
      <c r="W948" s="445"/>
      <c r="X948" s="446"/>
      <c r="Y948" s="444"/>
      <c r="Z948" s="445"/>
      <c r="AA948" s="446"/>
      <c r="AB948" s="444"/>
      <c r="AC948" s="445"/>
      <c r="AD948" s="446"/>
      <c r="AE948" s="444"/>
      <c r="AF948" s="445"/>
      <c r="AG948" s="446"/>
      <c r="AH948" s="444"/>
      <c r="AI948" s="445"/>
      <c r="AJ948" s="446"/>
      <c r="AK948" s="444"/>
      <c r="AL948" s="445"/>
      <c r="AM948" s="446"/>
      <c r="AN948" s="444"/>
      <c r="AO948" s="445"/>
      <c r="AP948" s="446"/>
      <c r="AQ948" s="444"/>
      <c r="AR948" s="445"/>
      <c r="AS948" s="447" t="str">
        <f t="shared" ref="AS948:AU948" si="4720">IF($C948&lt;&gt;"",O948+R948,"")</f>
        <v/>
      </c>
      <c r="AT948" s="447" t="str">
        <f t="shared" si="4720"/>
        <v/>
      </c>
      <c r="AU948" s="447" t="str">
        <f t="shared" si="4720"/>
        <v/>
      </c>
      <c r="AV948" s="448" t="str">
        <f t="shared" si="1"/>
        <v/>
      </c>
      <c r="AW948" s="447" t="str">
        <f t="shared" ref="AW948:AY948" si="4721">IF($C948&lt;&gt;"",U948+X948,"")</f>
        <v/>
      </c>
      <c r="AX948" s="447" t="str">
        <f t="shared" si="4721"/>
        <v/>
      </c>
      <c r="AY948" s="447" t="str">
        <f t="shared" si="4721"/>
        <v/>
      </c>
      <c r="AZ948" s="448" t="str">
        <f t="shared" si="3"/>
        <v/>
      </c>
      <c r="BA948" s="447" t="str">
        <f t="shared" ref="BA948:BC948" si="4722">IF($C948&lt;&gt;"",AA948+AD948,"")</f>
        <v/>
      </c>
      <c r="BB948" s="447" t="str">
        <f t="shared" si="4722"/>
        <v/>
      </c>
      <c r="BC948" s="447" t="str">
        <f t="shared" si="4722"/>
        <v/>
      </c>
      <c r="BD948" s="448" t="str">
        <f t="shared" si="5"/>
        <v/>
      </c>
      <c r="BE948" s="447" t="str">
        <f t="shared" ref="BE948:BG948" si="4723">IF($C948&lt;&gt;"",AG948+AJ948,"")</f>
        <v/>
      </c>
      <c r="BF948" s="447" t="str">
        <f t="shared" si="4723"/>
        <v/>
      </c>
      <c r="BG948" s="447" t="str">
        <f t="shared" si="4723"/>
        <v/>
      </c>
      <c r="BH948" s="428" t="str">
        <f t="shared" si="7"/>
        <v/>
      </c>
      <c r="BI948" s="447" t="str">
        <f t="shared" ref="BI948:BK948" si="4724">IF($C948&lt;&gt;"",AJ948+AM948,"")</f>
        <v/>
      </c>
      <c r="BJ948" s="447" t="str">
        <f t="shared" si="4724"/>
        <v/>
      </c>
      <c r="BK948" s="447" t="str">
        <f t="shared" si="4724"/>
        <v/>
      </c>
      <c r="BL948" s="428" t="str">
        <f t="shared" si="9"/>
        <v/>
      </c>
    </row>
  </sheetData>
  <mergeCells count="21">
    <mergeCell ref="AW2:AZ2"/>
    <mergeCell ref="BA2:BD2"/>
    <mergeCell ref="BE2:BH2"/>
    <mergeCell ref="BI2:BL2"/>
    <mergeCell ref="R2:T2"/>
    <mergeCell ref="U2:W2"/>
    <mergeCell ref="X2:Z2"/>
    <mergeCell ref="AA2:AC2"/>
    <mergeCell ref="AD2:AF2"/>
    <mergeCell ref="AG2:AI2"/>
    <mergeCell ref="AJ2:AL2"/>
    <mergeCell ref="L2:N2"/>
    <mergeCell ref="O2:Q2"/>
    <mergeCell ref="AM2:AO2"/>
    <mergeCell ref="AP2:AR2"/>
    <mergeCell ref="AS2:AV2"/>
    <mergeCell ref="A2:A3"/>
    <mergeCell ref="B2:B3"/>
    <mergeCell ref="C2:C3"/>
    <mergeCell ref="D2:F2"/>
    <mergeCell ref="G2:K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L1451"/>
  <sheetViews>
    <sheetView workbookViewId="0">
      <pane xSplit="3" ySplit="5" topLeftCell="D6" activePane="bottomRight" state="frozen"/>
      <selection pane="topRight" activeCell="D1" sqref="D1"/>
      <selection pane="bottomLeft" activeCell="A6" sqref="A6"/>
      <selection pane="bottomRight" activeCell="D6" sqref="D6"/>
    </sheetView>
  </sheetViews>
  <sheetFormatPr defaultColWidth="14.44140625" defaultRowHeight="15" customHeight="1"/>
  <cols>
    <col min="1" max="1" width="5.44140625" customWidth="1"/>
    <col min="2" max="2" width="10.44140625" customWidth="1"/>
    <col min="3" max="3" width="0.44140625" customWidth="1"/>
    <col min="4" max="4" width="6.6640625" customWidth="1"/>
    <col min="5" max="11" width="6.88671875" customWidth="1"/>
    <col min="12" max="20" width="7.109375" customWidth="1"/>
    <col min="21" max="44" width="7.109375" hidden="1" customWidth="1"/>
    <col min="45" max="64" width="7" customWidth="1"/>
  </cols>
  <sheetData>
    <row r="1" spans="1:64" ht="34.5" customHeight="1">
      <c r="A1" s="384" t="s">
        <v>190</v>
      </c>
      <c r="B1" s="385"/>
      <c r="C1" s="385"/>
      <c r="D1" s="386"/>
      <c r="E1" s="386"/>
      <c r="F1" s="386"/>
      <c r="G1" s="387"/>
      <c r="H1" s="387"/>
      <c r="I1" s="387"/>
      <c r="J1" s="387"/>
      <c r="K1" s="387"/>
      <c r="L1" s="388"/>
      <c r="M1" s="472"/>
      <c r="N1" s="388"/>
      <c r="O1" s="388"/>
      <c r="P1" s="388"/>
      <c r="Q1" s="388"/>
      <c r="R1" s="388"/>
      <c r="S1" s="388"/>
      <c r="T1" s="388"/>
      <c r="U1" s="473"/>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86"/>
      <c r="AT1" s="386"/>
      <c r="AU1" s="386"/>
      <c r="AV1" s="386"/>
      <c r="AW1" s="391"/>
      <c r="AX1" s="391"/>
      <c r="AY1" s="391"/>
      <c r="AZ1" s="391"/>
      <c r="BA1" s="391"/>
      <c r="BB1" s="391"/>
      <c r="BC1" s="391"/>
      <c r="BD1" s="391"/>
      <c r="BE1" s="391"/>
      <c r="BF1" s="391"/>
      <c r="BG1" s="391"/>
      <c r="BH1" s="391"/>
      <c r="BI1" s="391"/>
      <c r="BJ1" s="391"/>
      <c r="BK1" s="391"/>
      <c r="BL1" s="391"/>
    </row>
    <row r="2" spans="1:64" ht="31.5" customHeight="1">
      <c r="A2" s="639" t="s">
        <v>28</v>
      </c>
      <c r="B2" s="644" t="s">
        <v>191</v>
      </c>
      <c r="C2" s="640" t="s">
        <v>192</v>
      </c>
      <c r="D2" s="641" t="s">
        <v>164</v>
      </c>
      <c r="E2" s="585"/>
      <c r="F2" s="586"/>
      <c r="G2" s="641" t="s">
        <v>165</v>
      </c>
      <c r="H2" s="585"/>
      <c r="I2" s="585"/>
      <c r="J2" s="585"/>
      <c r="K2" s="586"/>
      <c r="L2" s="645" t="s">
        <v>193</v>
      </c>
      <c r="M2" s="585"/>
      <c r="N2" s="586"/>
      <c r="O2" s="642" t="s">
        <v>194</v>
      </c>
      <c r="P2" s="585"/>
      <c r="Q2" s="586"/>
      <c r="R2" s="642" t="s">
        <v>195</v>
      </c>
      <c r="S2" s="585"/>
      <c r="T2" s="586"/>
      <c r="U2" s="642" t="s">
        <v>196</v>
      </c>
      <c r="V2" s="585"/>
      <c r="W2" s="586"/>
      <c r="X2" s="642" t="s">
        <v>197</v>
      </c>
      <c r="Y2" s="585"/>
      <c r="Z2" s="586"/>
      <c r="AA2" s="642" t="s">
        <v>198</v>
      </c>
      <c r="AB2" s="585"/>
      <c r="AC2" s="586"/>
      <c r="AD2" s="642" t="s">
        <v>199</v>
      </c>
      <c r="AE2" s="585"/>
      <c r="AF2" s="586"/>
      <c r="AG2" s="642" t="s">
        <v>200</v>
      </c>
      <c r="AH2" s="585"/>
      <c r="AI2" s="586"/>
      <c r="AJ2" s="642" t="s">
        <v>201</v>
      </c>
      <c r="AK2" s="585"/>
      <c r="AL2" s="586"/>
      <c r="AM2" s="642" t="s">
        <v>202</v>
      </c>
      <c r="AN2" s="585"/>
      <c r="AO2" s="586"/>
      <c r="AP2" s="642" t="s">
        <v>203</v>
      </c>
      <c r="AQ2" s="585"/>
      <c r="AR2" s="586"/>
      <c r="AS2" s="641" t="s">
        <v>204</v>
      </c>
      <c r="AT2" s="585"/>
      <c r="AU2" s="585"/>
      <c r="AV2" s="586"/>
      <c r="AW2" s="641" t="s">
        <v>205</v>
      </c>
      <c r="AX2" s="585"/>
      <c r="AY2" s="585"/>
      <c r="AZ2" s="586"/>
      <c r="BA2" s="641" t="s">
        <v>206</v>
      </c>
      <c r="BB2" s="585"/>
      <c r="BC2" s="585"/>
      <c r="BD2" s="586"/>
      <c r="BE2" s="641" t="s">
        <v>207</v>
      </c>
      <c r="BF2" s="585"/>
      <c r="BG2" s="585"/>
      <c r="BH2" s="586"/>
      <c r="BI2" s="641" t="s">
        <v>208</v>
      </c>
      <c r="BJ2" s="585"/>
      <c r="BK2" s="585"/>
      <c r="BL2" s="586"/>
    </row>
    <row r="3" spans="1:64" ht="45.75" customHeight="1">
      <c r="A3" s="595"/>
      <c r="B3" s="595"/>
      <c r="C3" s="595"/>
      <c r="D3" s="392" t="s">
        <v>107</v>
      </c>
      <c r="E3" s="392" t="s">
        <v>104</v>
      </c>
      <c r="F3" s="393" t="s">
        <v>105</v>
      </c>
      <c r="G3" s="394" t="s">
        <v>182</v>
      </c>
      <c r="H3" s="395" t="s">
        <v>183</v>
      </c>
      <c r="I3" s="395" t="s">
        <v>184</v>
      </c>
      <c r="J3" s="395" t="s">
        <v>185</v>
      </c>
      <c r="K3" s="393" t="s">
        <v>186</v>
      </c>
      <c r="L3" s="396" t="s">
        <v>139</v>
      </c>
      <c r="M3" s="474" t="s">
        <v>187</v>
      </c>
      <c r="N3" s="397" t="s">
        <v>188</v>
      </c>
      <c r="O3" s="398" t="s">
        <v>139</v>
      </c>
      <c r="P3" s="399" t="s">
        <v>187</v>
      </c>
      <c r="Q3" s="400" t="s">
        <v>188</v>
      </c>
      <c r="R3" s="398" t="s">
        <v>139</v>
      </c>
      <c r="S3" s="399" t="s">
        <v>187</v>
      </c>
      <c r="T3" s="400" t="s">
        <v>188</v>
      </c>
      <c r="U3" s="398" t="s">
        <v>139</v>
      </c>
      <c r="V3" s="399" t="s">
        <v>187</v>
      </c>
      <c r="W3" s="400" t="s">
        <v>188</v>
      </c>
      <c r="X3" s="398" t="s">
        <v>139</v>
      </c>
      <c r="Y3" s="399" t="s">
        <v>187</v>
      </c>
      <c r="Z3" s="400" t="s">
        <v>188</v>
      </c>
      <c r="AA3" s="398" t="s">
        <v>139</v>
      </c>
      <c r="AB3" s="399" t="s">
        <v>187</v>
      </c>
      <c r="AC3" s="400" t="s">
        <v>188</v>
      </c>
      <c r="AD3" s="398" t="s">
        <v>139</v>
      </c>
      <c r="AE3" s="399" t="s">
        <v>187</v>
      </c>
      <c r="AF3" s="400" t="s">
        <v>188</v>
      </c>
      <c r="AG3" s="398" t="s">
        <v>139</v>
      </c>
      <c r="AH3" s="399" t="s">
        <v>187</v>
      </c>
      <c r="AI3" s="400" t="s">
        <v>188</v>
      </c>
      <c r="AJ3" s="398" t="s">
        <v>139</v>
      </c>
      <c r="AK3" s="399" t="s">
        <v>187</v>
      </c>
      <c r="AL3" s="400" t="s">
        <v>188</v>
      </c>
      <c r="AM3" s="398" t="s">
        <v>139</v>
      </c>
      <c r="AN3" s="399" t="s">
        <v>187</v>
      </c>
      <c r="AO3" s="400" t="s">
        <v>188</v>
      </c>
      <c r="AP3" s="398" t="s">
        <v>139</v>
      </c>
      <c r="AQ3" s="399" t="s">
        <v>187</v>
      </c>
      <c r="AR3" s="400" t="s">
        <v>188</v>
      </c>
      <c r="AS3" s="392" t="s">
        <v>139</v>
      </c>
      <c r="AT3" s="392" t="s">
        <v>187</v>
      </c>
      <c r="AU3" s="392" t="s">
        <v>188</v>
      </c>
      <c r="AV3" s="404" t="s">
        <v>189</v>
      </c>
      <c r="AW3" s="392" t="s">
        <v>139</v>
      </c>
      <c r="AX3" s="392" t="s">
        <v>187</v>
      </c>
      <c r="AY3" s="392" t="s">
        <v>188</v>
      </c>
      <c r="AZ3" s="404" t="s">
        <v>189</v>
      </c>
      <c r="BA3" s="392" t="s">
        <v>139</v>
      </c>
      <c r="BB3" s="392" t="s">
        <v>187</v>
      </c>
      <c r="BC3" s="392" t="s">
        <v>188</v>
      </c>
      <c r="BD3" s="404" t="s">
        <v>189</v>
      </c>
      <c r="BE3" s="392" t="s">
        <v>139</v>
      </c>
      <c r="BF3" s="392" t="s">
        <v>187</v>
      </c>
      <c r="BG3" s="392" t="s">
        <v>188</v>
      </c>
      <c r="BH3" s="404" t="s">
        <v>189</v>
      </c>
      <c r="BI3" s="392" t="s">
        <v>139</v>
      </c>
      <c r="BJ3" s="392" t="s">
        <v>187</v>
      </c>
      <c r="BK3" s="392" t="s">
        <v>188</v>
      </c>
      <c r="BL3" s="404" t="s">
        <v>189</v>
      </c>
    </row>
    <row r="4" spans="1:64" ht="20.25" customHeight="1">
      <c r="A4" s="475" t="s">
        <v>209</v>
      </c>
      <c r="B4" s="476"/>
      <c r="C4" s="476"/>
      <c r="D4" s="477" t="str">
        <f t="shared" ref="D4:BL4" ca="1" si="0">IF(D6=D5,"OK","XEM LAI")</f>
        <v>OK</v>
      </c>
      <c r="E4" s="477" t="str">
        <f t="shared" ca="1" si="0"/>
        <v>OK</v>
      </c>
      <c r="F4" s="478" t="str">
        <f t="shared" ca="1" si="0"/>
        <v>OK</v>
      </c>
      <c r="G4" s="479" t="str">
        <f t="shared" ca="1" si="0"/>
        <v>OK</v>
      </c>
      <c r="H4" s="477" t="str">
        <f t="shared" ca="1" si="0"/>
        <v>OK</v>
      </c>
      <c r="I4" s="477" t="str">
        <f t="shared" ca="1" si="0"/>
        <v>OK</v>
      </c>
      <c r="J4" s="477" t="str">
        <f t="shared" ca="1" si="0"/>
        <v>OK</v>
      </c>
      <c r="K4" s="478" t="str">
        <f t="shared" ca="1" si="0"/>
        <v>OK</v>
      </c>
      <c r="L4" s="480" t="str">
        <f t="shared" ca="1" si="0"/>
        <v>OK</v>
      </c>
      <c r="M4" s="476" t="str">
        <f t="shared" ca="1" si="0"/>
        <v>OK</v>
      </c>
      <c r="N4" s="481" t="str">
        <f t="shared" ca="1" si="0"/>
        <v>OK</v>
      </c>
      <c r="O4" s="480" t="str">
        <f t="shared" ca="1" si="0"/>
        <v>OK</v>
      </c>
      <c r="P4" s="476" t="str">
        <f t="shared" ca="1" si="0"/>
        <v>OK</v>
      </c>
      <c r="Q4" s="481" t="str">
        <f t="shared" ca="1" si="0"/>
        <v>OK</v>
      </c>
      <c r="R4" s="480" t="str">
        <f t="shared" ca="1" si="0"/>
        <v>OK</v>
      </c>
      <c r="S4" s="476" t="str">
        <f t="shared" ca="1" si="0"/>
        <v>OK</v>
      </c>
      <c r="T4" s="481" t="str">
        <f t="shared" ca="1" si="0"/>
        <v>OK</v>
      </c>
      <c r="U4" s="480" t="str">
        <f t="shared" ca="1" si="0"/>
        <v>OK</v>
      </c>
      <c r="V4" s="482" t="str">
        <f t="shared" ca="1" si="0"/>
        <v>OK</v>
      </c>
      <c r="W4" s="481" t="str">
        <f t="shared" ca="1" si="0"/>
        <v>OK</v>
      </c>
      <c r="X4" s="480" t="str">
        <f t="shared" ca="1" si="0"/>
        <v>OK</v>
      </c>
      <c r="Y4" s="482" t="str">
        <f t="shared" ca="1" si="0"/>
        <v>OK</v>
      </c>
      <c r="Z4" s="481" t="str">
        <f t="shared" ca="1" si="0"/>
        <v>OK</v>
      </c>
      <c r="AA4" s="480" t="str">
        <f t="shared" ca="1" si="0"/>
        <v>OK</v>
      </c>
      <c r="AB4" s="482" t="str">
        <f t="shared" ca="1" si="0"/>
        <v>OK</v>
      </c>
      <c r="AC4" s="481" t="str">
        <f t="shared" ca="1" si="0"/>
        <v>OK</v>
      </c>
      <c r="AD4" s="480" t="str">
        <f t="shared" ca="1" si="0"/>
        <v>OK</v>
      </c>
      <c r="AE4" s="482" t="str">
        <f t="shared" ca="1" si="0"/>
        <v>OK</v>
      </c>
      <c r="AF4" s="481" t="str">
        <f t="shared" ca="1" si="0"/>
        <v>OK</v>
      </c>
      <c r="AG4" s="480" t="str">
        <f t="shared" ca="1" si="0"/>
        <v>OK</v>
      </c>
      <c r="AH4" s="482" t="str">
        <f t="shared" ca="1" si="0"/>
        <v>OK</v>
      </c>
      <c r="AI4" s="481" t="str">
        <f t="shared" ca="1" si="0"/>
        <v>OK</v>
      </c>
      <c r="AJ4" s="480" t="str">
        <f t="shared" ca="1" si="0"/>
        <v>OK</v>
      </c>
      <c r="AK4" s="482" t="str">
        <f t="shared" ca="1" si="0"/>
        <v>OK</v>
      </c>
      <c r="AL4" s="481" t="str">
        <f t="shared" ca="1" si="0"/>
        <v>OK</v>
      </c>
      <c r="AM4" s="480" t="str">
        <f t="shared" ca="1" si="0"/>
        <v>OK</v>
      </c>
      <c r="AN4" s="482" t="str">
        <f t="shared" ca="1" si="0"/>
        <v>OK</v>
      </c>
      <c r="AO4" s="481" t="str">
        <f t="shared" ca="1" si="0"/>
        <v>OK</v>
      </c>
      <c r="AP4" s="480" t="str">
        <f t="shared" ca="1" si="0"/>
        <v>OK</v>
      </c>
      <c r="AQ4" s="482" t="str">
        <f t="shared" ca="1" si="0"/>
        <v>OK</v>
      </c>
      <c r="AR4" s="481" t="str">
        <f t="shared" ca="1" si="0"/>
        <v>OK</v>
      </c>
      <c r="AS4" s="480" t="str">
        <f t="shared" ca="1" si="0"/>
        <v>OK</v>
      </c>
      <c r="AT4" s="476" t="str">
        <f t="shared" ca="1" si="0"/>
        <v>OK</v>
      </c>
      <c r="AU4" s="476" t="str">
        <f t="shared" ca="1" si="0"/>
        <v>OK</v>
      </c>
      <c r="AV4" s="483" t="str">
        <f t="shared" ca="1" si="0"/>
        <v>OK</v>
      </c>
      <c r="AW4" s="480" t="str">
        <f t="shared" ca="1" si="0"/>
        <v>OK</v>
      </c>
      <c r="AX4" s="476" t="str">
        <f t="shared" ca="1" si="0"/>
        <v>OK</v>
      </c>
      <c r="AY4" s="476" t="str">
        <f t="shared" ca="1" si="0"/>
        <v>OK</v>
      </c>
      <c r="AZ4" s="483" t="str">
        <f t="shared" ca="1" si="0"/>
        <v>OK</v>
      </c>
      <c r="BA4" s="480" t="str">
        <f t="shared" ca="1" si="0"/>
        <v>OK</v>
      </c>
      <c r="BB4" s="476" t="str">
        <f t="shared" ca="1" si="0"/>
        <v>OK</v>
      </c>
      <c r="BC4" s="476" t="str">
        <f t="shared" ca="1" si="0"/>
        <v>OK</v>
      </c>
      <c r="BD4" s="483" t="str">
        <f t="shared" ca="1" si="0"/>
        <v>OK</v>
      </c>
      <c r="BE4" s="480" t="str">
        <f t="shared" ca="1" si="0"/>
        <v>OK</v>
      </c>
      <c r="BF4" s="476" t="str">
        <f t="shared" ca="1" si="0"/>
        <v>OK</v>
      </c>
      <c r="BG4" s="476" t="str">
        <f t="shared" ca="1" si="0"/>
        <v>OK</v>
      </c>
      <c r="BH4" s="483" t="str">
        <f t="shared" ca="1" si="0"/>
        <v>OK</v>
      </c>
      <c r="BI4" s="480" t="str">
        <f t="shared" ca="1" si="0"/>
        <v>OK</v>
      </c>
      <c r="BJ4" s="476" t="str">
        <f t="shared" ca="1" si="0"/>
        <v>OK</v>
      </c>
      <c r="BK4" s="476" t="str">
        <f t="shared" ca="1" si="0"/>
        <v>OK</v>
      </c>
      <c r="BL4" s="483" t="str">
        <f t="shared" ca="1" si="0"/>
        <v>OK</v>
      </c>
    </row>
    <row r="5" spans="1:64" ht="20.25" customHeight="1">
      <c r="A5" s="475" t="s">
        <v>210</v>
      </c>
      <c r="B5" s="476"/>
      <c r="C5" s="476"/>
      <c r="D5" s="477">
        <f ca="1">'TKđịa điểm'!F10</f>
        <v>0</v>
      </c>
      <c r="E5" s="477">
        <f ca="1">'TKđịa điểm'!D10</f>
        <v>0</v>
      </c>
      <c r="F5" s="478">
        <f ca="1">'TKđịa điểm'!E10</f>
        <v>0</v>
      </c>
      <c r="G5" s="479">
        <f ca="1">'TKđịa điểm'!K10</f>
        <v>0</v>
      </c>
      <c r="H5" s="477">
        <f ca="1">'TKđịa điểm'!U10</f>
        <v>0</v>
      </c>
      <c r="I5" s="477">
        <f ca="1">'TKđịa điểm'!V10</f>
        <v>0</v>
      </c>
      <c r="J5" s="477">
        <f ca="1">'TKđịa điểm'!W10</f>
        <v>0</v>
      </c>
      <c r="K5" s="478">
        <f ca="1">'TKđịa điểm'!X10</f>
        <v>0</v>
      </c>
      <c r="L5" s="480">
        <f ca="1">'TKđịa điểm'!EM10</f>
        <v>0</v>
      </c>
      <c r="M5" s="476">
        <f ca="1">'TKđịa điểm'!EN10</f>
        <v>0</v>
      </c>
      <c r="N5" s="481">
        <f ca="1">'TKđịa điểm'!EO10</f>
        <v>0</v>
      </c>
      <c r="O5" s="480">
        <f ca="1">'TKđịa điểm'!AM10</f>
        <v>0</v>
      </c>
      <c r="P5" s="476">
        <f ca="1">'TKđịa điểm'!AN10</f>
        <v>0</v>
      </c>
      <c r="Q5" s="481">
        <f ca="1">'TKđịa điểm'!AO10</f>
        <v>0</v>
      </c>
      <c r="R5" s="480">
        <f ca="1">'TKđịa điểm'!AQ10</f>
        <v>0</v>
      </c>
      <c r="S5" s="476">
        <f ca="1">'TKđịa điểm'!AR10</f>
        <v>0</v>
      </c>
      <c r="T5" s="481">
        <f ca="1">'TKđịa điểm'!AS10</f>
        <v>0</v>
      </c>
      <c r="U5" s="480">
        <f ca="1">'TKđịa điểm'!BK10</f>
        <v>0</v>
      </c>
      <c r="V5" s="482">
        <f ca="1">'TKđịa điểm'!BL10</f>
        <v>0</v>
      </c>
      <c r="W5" s="481">
        <f ca="1">'TKđịa điểm'!BM10</f>
        <v>0</v>
      </c>
      <c r="X5" s="480">
        <f ca="1">'TKđịa điểm'!BO10</f>
        <v>0</v>
      </c>
      <c r="Y5" s="482">
        <f ca="1">'TKđịa điểm'!BP10</f>
        <v>0</v>
      </c>
      <c r="Z5" s="481">
        <f ca="1">'TKđịa điểm'!BQ10</f>
        <v>0</v>
      </c>
      <c r="AA5" s="480">
        <f ca="1">'TKđịa điểm'!CI10</f>
        <v>0</v>
      </c>
      <c r="AB5" s="482">
        <f ca="1">'TKđịa điểm'!CJ10</f>
        <v>0</v>
      </c>
      <c r="AC5" s="481">
        <f ca="1">'TKđịa điểm'!CK10</f>
        <v>0</v>
      </c>
      <c r="AD5" s="480">
        <f ca="1">'TKđịa điểm'!CM10</f>
        <v>0</v>
      </c>
      <c r="AE5" s="482">
        <f ca="1">'TKđịa điểm'!CN10</f>
        <v>0</v>
      </c>
      <c r="AF5" s="481">
        <f ca="1">'TKđịa điểm'!CO10</f>
        <v>0</v>
      </c>
      <c r="AG5" s="480">
        <f ca="1">'TKđịa điểm'!DG10</f>
        <v>0</v>
      </c>
      <c r="AH5" s="482">
        <f ca="1">'TKđịa điểm'!DH10</f>
        <v>0</v>
      </c>
      <c r="AI5" s="481">
        <f ca="1">'TKđịa điểm'!DI10</f>
        <v>0</v>
      </c>
      <c r="AJ5" s="480">
        <f ca="1">'TKđịa điểm'!DK10</f>
        <v>0</v>
      </c>
      <c r="AK5" s="482">
        <f ca="1">'TKđịa điểm'!DL10</f>
        <v>0</v>
      </c>
      <c r="AL5" s="481">
        <f ca="1">'TKđịa điểm'!DM10</f>
        <v>0</v>
      </c>
      <c r="AM5" s="480">
        <f ca="1">'TKđịa điểm'!EE10</f>
        <v>0</v>
      </c>
      <c r="AN5" s="482">
        <f ca="1">'TKđịa điểm'!EF10</f>
        <v>0</v>
      </c>
      <c r="AO5" s="481">
        <f ca="1">'TKđịa điểm'!EG10</f>
        <v>0</v>
      </c>
      <c r="AP5" s="480">
        <f ca="1">'TKđịa điểm'!EI10</f>
        <v>0</v>
      </c>
      <c r="AQ5" s="482">
        <f ca="1">'TKđịa điểm'!EJ10</f>
        <v>0</v>
      </c>
      <c r="AR5" s="481">
        <f ca="1">'TKđịa điểm'!EK10</f>
        <v>0</v>
      </c>
      <c r="AS5" s="480">
        <f ca="1">'TKđịa điểm'!AG10</f>
        <v>0</v>
      </c>
      <c r="AT5" s="476">
        <f ca="1">'TKđịa điểm'!AN10+'TKđịa điểm'!AR10</f>
        <v>0</v>
      </c>
      <c r="AU5" s="476">
        <f ca="1">'TKđịa điểm'!AO10+'TKđịa điểm'!AS10</f>
        <v>0</v>
      </c>
      <c r="AV5" s="483">
        <f ca="1">AS5-AT5-AU5</f>
        <v>0</v>
      </c>
      <c r="AW5" s="480">
        <f ca="1">'TKđịa điểm'!BE10</f>
        <v>0</v>
      </c>
      <c r="AX5" s="476">
        <f ca="1">'TKđịa điểm'!BL10+'TKđịa điểm'!BP10</f>
        <v>0</v>
      </c>
      <c r="AY5" s="476">
        <f ca="1">'TKđịa điểm'!BM10+'TKđịa điểm'!BQ10</f>
        <v>0</v>
      </c>
      <c r="AZ5" s="483">
        <f ca="1">AW5-AX5-AY5</f>
        <v>0</v>
      </c>
      <c r="BA5" s="480">
        <f ca="1">'TKđịa điểm'!CC10</f>
        <v>0</v>
      </c>
      <c r="BB5" s="476">
        <f ca="1">'TKđịa điểm'!CJ10+'TKđịa điểm'!CN10</f>
        <v>0</v>
      </c>
      <c r="BC5" s="476">
        <f ca="1">'TKđịa điểm'!CK10+'TKđịa điểm'!CO10</f>
        <v>0</v>
      </c>
      <c r="BD5" s="483">
        <f ca="1">BA5-BB5-BC5</f>
        <v>0</v>
      </c>
      <c r="BE5" s="480">
        <f ca="1">'TKđịa điểm'!DA10</f>
        <v>0</v>
      </c>
      <c r="BF5" s="476">
        <f ca="1">'TKđịa điểm'!DH10+'TKđịa điểm'!DL10</f>
        <v>0</v>
      </c>
      <c r="BG5" s="476">
        <f ca="1">'TKđịa điểm'!DI10+'TKđịa điểm'!DM10</f>
        <v>0</v>
      </c>
      <c r="BH5" s="483">
        <f ca="1">BE5-BF5-BG5</f>
        <v>0</v>
      </c>
      <c r="BI5" s="480">
        <f ca="1">'TKđịa điểm'!DY10</f>
        <v>0</v>
      </c>
      <c r="BJ5" s="476">
        <f ca="1">'TKđịa điểm'!EF10+'TKđịa điểm'!EJ10</f>
        <v>0</v>
      </c>
      <c r="BK5" s="476">
        <f ca="1">'TKđịa điểm'!EG10+'TKđịa điểm'!EK10</f>
        <v>0</v>
      </c>
      <c r="BL5" s="483">
        <f ca="1">BI5-BJ5-BK5</f>
        <v>0</v>
      </c>
    </row>
    <row r="6" spans="1:64" ht="19.5" customHeight="1">
      <c r="A6" s="484" t="s">
        <v>28</v>
      </c>
      <c r="B6" s="485" t="s">
        <v>191</v>
      </c>
      <c r="C6" s="486" t="s">
        <v>192</v>
      </c>
      <c r="D6" s="411">
        <f t="shared" ref="D6:BL6" ca="1" si="1">SUM(D$7:D1451)</f>
        <v>0</v>
      </c>
      <c r="E6" s="411">
        <f t="shared" ca="1" si="1"/>
        <v>0</v>
      </c>
      <c r="F6" s="412">
        <f t="shared" ca="1" si="1"/>
        <v>0</v>
      </c>
      <c r="G6" s="413">
        <f t="shared" ca="1" si="1"/>
        <v>0</v>
      </c>
      <c r="H6" s="411">
        <f t="shared" ca="1" si="1"/>
        <v>0</v>
      </c>
      <c r="I6" s="411">
        <f t="shared" ca="1" si="1"/>
        <v>0</v>
      </c>
      <c r="J6" s="411">
        <f t="shared" ca="1" si="1"/>
        <v>0</v>
      </c>
      <c r="K6" s="412">
        <f t="shared" ca="1" si="1"/>
        <v>0</v>
      </c>
      <c r="L6" s="487">
        <f t="shared" ca="1" si="1"/>
        <v>0</v>
      </c>
      <c r="M6" s="488">
        <f t="shared" ca="1" si="1"/>
        <v>0</v>
      </c>
      <c r="N6" s="489">
        <f t="shared" ca="1" si="1"/>
        <v>0</v>
      </c>
      <c r="O6" s="424">
        <f t="shared" ca="1" si="1"/>
        <v>0</v>
      </c>
      <c r="P6" s="414">
        <f t="shared" ca="1" si="1"/>
        <v>0</v>
      </c>
      <c r="Q6" s="415">
        <f t="shared" ca="1" si="1"/>
        <v>0</v>
      </c>
      <c r="R6" s="424">
        <f t="shared" ca="1" si="1"/>
        <v>0</v>
      </c>
      <c r="S6" s="414">
        <f t="shared" ca="1" si="1"/>
        <v>0</v>
      </c>
      <c r="T6" s="415">
        <f t="shared" ca="1" si="1"/>
        <v>0</v>
      </c>
      <c r="U6" s="424">
        <f t="shared" ca="1" si="1"/>
        <v>0</v>
      </c>
      <c r="V6" s="414">
        <f t="shared" ca="1" si="1"/>
        <v>0</v>
      </c>
      <c r="W6" s="415">
        <f t="shared" ca="1" si="1"/>
        <v>0</v>
      </c>
      <c r="X6" s="424">
        <f t="shared" ca="1" si="1"/>
        <v>0</v>
      </c>
      <c r="Y6" s="414">
        <f t="shared" ca="1" si="1"/>
        <v>0</v>
      </c>
      <c r="Z6" s="415">
        <f t="shared" ca="1" si="1"/>
        <v>0</v>
      </c>
      <c r="AA6" s="424">
        <f t="shared" ca="1" si="1"/>
        <v>0</v>
      </c>
      <c r="AB6" s="414">
        <f t="shared" ca="1" si="1"/>
        <v>0</v>
      </c>
      <c r="AC6" s="415">
        <f t="shared" ca="1" si="1"/>
        <v>0</v>
      </c>
      <c r="AD6" s="424">
        <f t="shared" ca="1" si="1"/>
        <v>0</v>
      </c>
      <c r="AE6" s="414">
        <f t="shared" ca="1" si="1"/>
        <v>0</v>
      </c>
      <c r="AF6" s="415">
        <f t="shared" ca="1" si="1"/>
        <v>0</v>
      </c>
      <c r="AG6" s="424">
        <f t="shared" ca="1" si="1"/>
        <v>0</v>
      </c>
      <c r="AH6" s="414">
        <f t="shared" ca="1" si="1"/>
        <v>0</v>
      </c>
      <c r="AI6" s="415">
        <f t="shared" ca="1" si="1"/>
        <v>0</v>
      </c>
      <c r="AJ6" s="424">
        <f t="shared" ca="1" si="1"/>
        <v>0</v>
      </c>
      <c r="AK6" s="414">
        <f t="shared" ca="1" si="1"/>
        <v>0</v>
      </c>
      <c r="AL6" s="415">
        <f t="shared" ca="1" si="1"/>
        <v>0</v>
      </c>
      <c r="AM6" s="424">
        <f t="shared" ca="1" si="1"/>
        <v>0</v>
      </c>
      <c r="AN6" s="414">
        <f t="shared" ca="1" si="1"/>
        <v>0</v>
      </c>
      <c r="AO6" s="415">
        <f t="shared" ca="1" si="1"/>
        <v>0</v>
      </c>
      <c r="AP6" s="424">
        <f t="shared" ca="1" si="1"/>
        <v>0</v>
      </c>
      <c r="AQ6" s="414">
        <f t="shared" ca="1" si="1"/>
        <v>0</v>
      </c>
      <c r="AR6" s="415">
        <f t="shared" ca="1" si="1"/>
        <v>0</v>
      </c>
      <c r="AS6" s="424">
        <f t="shared" ca="1" si="1"/>
        <v>0</v>
      </c>
      <c r="AT6" s="414">
        <f t="shared" ca="1" si="1"/>
        <v>0</v>
      </c>
      <c r="AU6" s="414">
        <f t="shared" ca="1" si="1"/>
        <v>0</v>
      </c>
      <c r="AV6" s="425">
        <f t="shared" ca="1" si="1"/>
        <v>0</v>
      </c>
      <c r="AW6" s="424">
        <f t="shared" ca="1" si="1"/>
        <v>0</v>
      </c>
      <c r="AX6" s="414">
        <f t="shared" ca="1" si="1"/>
        <v>0</v>
      </c>
      <c r="AY6" s="414">
        <f t="shared" ca="1" si="1"/>
        <v>0</v>
      </c>
      <c r="AZ6" s="425">
        <f t="shared" ca="1" si="1"/>
        <v>0</v>
      </c>
      <c r="BA6" s="424">
        <f t="shared" ca="1" si="1"/>
        <v>0</v>
      </c>
      <c r="BB6" s="414">
        <f t="shared" ca="1" si="1"/>
        <v>0</v>
      </c>
      <c r="BC6" s="414">
        <f t="shared" ca="1" si="1"/>
        <v>0</v>
      </c>
      <c r="BD6" s="425">
        <f t="shared" ca="1" si="1"/>
        <v>0</v>
      </c>
      <c r="BE6" s="424">
        <f t="shared" ca="1" si="1"/>
        <v>0</v>
      </c>
      <c r="BF6" s="414">
        <f t="shared" ca="1" si="1"/>
        <v>0</v>
      </c>
      <c r="BG6" s="414">
        <f t="shared" ca="1" si="1"/>
        <v>0</v>
      </c>
      <c r="BH6" s="425">
        <f t="shared" ca="1" si="1"/>
        <v>0</v>
      </c>
      <c r="BI6" s="424">
        <f t="shared" ca="1" si="1"/>
        <v>0</v>
      </c>
      <c r="BJ6" s="414">
        <f t="shared" ca="1" si="1"/>
        <v>0</v>
      </c>
      <c r="BK6" s="414">
        <f t="shared" ca="1" si="1"/>
        <v>0</v>
      </c>
      <c r="BL6" s="425">
        <f t="shared" ca="1" si="1"/>
        <v>0</v>
      </c>
    </row>
    <row r="7" spans="1:64" ht="24.75" customHeight="1">
      <c r="A7" s="449" t="str">
        <f t="array" ref="A7:A1451" ca="1">IF($B7:$B1451&lt;&gt;"",ROW($B7:B1451)-6,"")</f>
        <v/>
      </c>
      <c r="B7" s="431" t="str">
        <f ca="1">IFERROR(__xludf.DUMMYFUNCTION("ARRAYFORMULA(SORT(UNIQUE(baocao_mabenhnhan),1,1))"),"")</f>
        <v/>
      </c>
      <c r="C7" s="432" t="str">
        <f ca="1">IFERROR(__xludf.DUMMYFUNCTION("ARRAYFORMULA(SORT(UNIQUE(baocao_mabenhnhan),1,1))"),"")</f>
        <v/>
      </c>
      <c r="D7" s="433" t="str">
        <f t="array" ref="D7:D950" ca="1">IF(baocaotheobn_mabenhnhan&lt;&gt;"", SUMIF(baocao_mabenhnhan,baocaotheobn_mabenhnhan,baocao_tongtiepxuc),"")</f>
        <v/>
      </c>
      <c r="E7" s="434" t="str">
        <f t="array" ref="E7:E950" ca="1">IF(baocaotheobn_mabenhnhan&lt;&gt;"", SUMIF(baocao_mabenhnhan,baocaotheobn_mabenhnhan,baocao_tiepxucgan),"")</f>
        <v/>
      </c>
      <c r="F7" s="435" t="str">
        <f t="array" ref="F7:F950" ca="1">IF(baocaotheobn_mabenhnhan&lt;&gt;"", SUMIF(baocao_mabenhnhan,baocaotheobn_mabenhnhan,baocao_tiepxuckhac),"")</f>
        <v/>
      </c>
      <c r="G7" s="436" t="str">
        <f t="array" ref="G7:G950" ca="1">IF(baocaotheobn_mabenhnhan&lt;&gt;"", SUMIF(baocao_mabenhnhan,baocaotheobn_mabenhnhan,baocao_tiepcanduoc),"")</f>
        <v/>
      </c>
      <c r="H7" s="437" t="str">
        <f t="array" ref="H7:H950" ca="1">IF(baocaotheobn_mabenhnhan&lt;&gt;"", SUMIF(baocao_mabenhnhan,baocaotheobn_mabenhnhan,baocao_cachlydieutri),"")</f>
        <v/>
      </c>
      <c r="I7" s="437" t="str">
        <f t="array" ref="I7:I950" ca="1">IF(baocaotheobn_mabenhnhan&lt;&gt;"", SUMIF(baocao_mabenhnhan,baocaotheobn_mabenhnhan,baocao_cachlytaptrung),"")</f>
        <v/>
      </c>
      <c r="J7" s="437" t="str">
        <f t="array" ref="J7:J950" ca="1">IF(baocaotheobn_mabenhnhan&lt;&gt;"", SUMIF(baocao_mabenhnhan,baocaotheobn_mabenhnhan,baocao_cachlytainha),"")</f>
        <v/>
      </c>
      <c r="K7" s="435" t="str">
        <f t="array" ref="K7:K950" ca="1">IF(baocaotheobn_mabenhnhan&lt;&gt;"", SUMIF(baocao_mabenhnhan,baocaotheobn_mabenhnhan,baocao_tutheodoisk),"")</f>
        <v/>
      </c>
      <c r="L7" s="490" t="str">
        <f t="array" ref="L7:L950" ca="1">IF(baocaotheobn_mabenhnhan&lt;&gt;"",SUMIF(baocao_mabenhnhan,baocaotheobn_mabenhnhan,baocao_laykhangthe),"")</f>
        <v/>
      </c>
      <c r="M7" s="491" t="str">
        <f t="array" ref="M7:M950" ca="1">IF(baocaotheobn_mabenhnhan&lt;&gt;"",SUMIF(baocao_mabenhnhan,baocaotheobn_mabenhnhan,baocao_duongkhangthe),"")</f>
        <v/>
      </c>
      <c r="N7" s="440" t="str">
        <f t="array" ref="N7:N950" ca="1">IF(baocaotheobn_mabenhnhan&lt;&gt;"",SUMIF(baocao_mabenhnhan,baocaotheobn_mabenhnhan,baocao_amkhangthe),"")</f>
        <v/>
      </c>
      <c r="O7" s="441" t="str">
        <f t="array" ref="O7:O950" ca="1">IF(baocaotheobn_mabenhnhan&lt;&gt;"", SUMIF(baocao_mabenhnhan,baocaotheobn_mabenhnhan,baocao_tiepxucgan_laymaulan1),"")</f>
        <v/>
      </c>
      <c r="P7" s="442" t="str">
        <f t="array" ref="P7:P950" ca="1">IF(baocaotheobn_mabenhnhan&lt;&gt;"", SUMIF(baocao_mabenhnhan,baocaotheobn_mabenhnhan,baocao_tiepxucgan_duonglan1),"")</f>
        <v/>
      </c>
      <c r="Q7" s="443" t="str">
        <f t="array" ref="Q7:Q950" ca="1">IF(baocaotheobn_mabenhnhan&lt;&gt;"", SUMIF(baocao_mabenhnhan,baocaotheobn_mabenhnhan,baocao_tiepxucgan_amlan1),"")</f>
        <v/>
      </c>
      <c r="R7" s="441" t="str">
        <f t="array" ref="R7:R950" ca="1">IF(baocaotheobn_mabenhnhan&lt;&gt;"", SUMIF(baocao_mabenhnhan,baocaotheobn_mabenhnhan,baocao_tiepxuckhac_laymaulan1),"")</f>
        <v/>
      </c>
      <c r="S7" s="442" t="str">
        <f t="array" ref="S7:S950" ca="1">IF(baocaotheobn_mabenhnhan&lt;&gt;"", SUMIF(baocao_mabenhnhan,baocaotheobn_mabenhnhan,baocao_tiepxuckhac_duonglan1),"")</f>
        <v/>
      </c>
      <c r="T7" s="443" t="str">
        <f t="array" ref="T7:T950" ca="1">IF(baocaotheobn_mabenhnhan&lt;&gt;"", SUMIF(baocao_mabenhnhan,baocaotheobn_mabenhnhan,baocao_tiepxuckhac_amlan1),"")</f>
        <v/>
      </c>
      <c r="U7" s="441" t="str">
        <f t="array" ref="U7:U950" ca="1">IF(baocaotheobn_mabenhnhan&lt;&gt;"", SUMIF(baocao_mabenhnhan,baocaotheobn_mabenhnhan,baocao_tiepxucgan_laymaulan2),"")</f>
        <v/>
      </c>
      <c r="V7" s="442" t="str">
        <f t="array" ref="V7:V950" ca="1">IF(baocaotheobn_mabenhnhan&lt;&gt;"", SUMIF(baocao_mabenhnhan,baocaotheobn_mabenhnhan,baocao_tiepxucgan_duonglan2),"")</f>
        <v/>
      </c>
      <c r="W7" s="443" t="str">
        <f t="array" ref="W7:W950" ca="1">IF(baocaotheobn_mabenhnhan&lt;&gt;"", SUMIF(baocao_mabenhnhan,baocaotheobn_mabenhnhan,baocao_tiepxucgan_amlan2),"")</f>
        <v/>
      </c>
      <c r="X7" s="441" t="str">
        <f t="array" ref="X7:X950" ca="1">IF(baocaotheobn_mabenhnhan&lt;&gt;"", SUMIF(baocao_mabenhnhan,baocaotheobn_mabenhnhan,baocao_tiepxuckhac_laymaulan2),"")</f>
        <v/>
      </c>
      <c r="Y7" s="442" t="str">
        <f t="array" ref="Y7:Y950" ca="1">IF(baocaotheobn_mabenhnhan&lt;&gt;"", SUMIF(baocao_mabenhnhan,baocaotheobn_mabenhnhan,baocao_tiepxuckhac_duonglan2),"")</f>
        <v/>
      </c>
      <c r="Z7" s="443" t="str">
        <f t="array" ref="Z7:Z950" ca="1">IF(baocaotheobn_mabenhnhan&lt;&gt;"", SUMIF(baocao_mabenhnhan,baocaotheobn_mabenhnhan,baocao_tiepxuckhac_amlan2),"")</f>
        <v/>
      </c>
      <c r="AA7" s="441" t="str">
        <f t="array" ref="AA7:AA950" ca="1">IF(baocaotheobn_mabenhnhan&lt;&gt;"", SUMIF(baocao_mabenhnhan,baocaotheobn_mabenhnhan,baocao_tiepxucgan_laymaulan3),"")</f>
        <v/>
      </c>
      <c r="AB7" s="442" t="str">
        <f t="array" ref="AB7:AB950" ca="1">IF(baocaotheobn_mabenhnhan&lt;&gt;"", SUMIF(baocao_mabenhnhan,baocaotheobn_mabenhnhan,baocao_tiepxucgan_duonglan3),"")</f>
        <v/>
      </c>
      <c r="AC7" s="443" t="str">
        <f t="array" ref="AC7:AC950" ca="1">IF(baocaotheobn_mabenhnhan&lt;&gt;"", SUMIF(baocao_mabenhnhan,baocaotheobn_mabenhnhan,baocao_tiepxucgan_amlan3),"")</f>
        <v/>
      </c>
      <c r="AD7" s="441" t="str">
        <f t="array" ref="AD7:AD950" ca="1">IF(baocaotheobn_mabenhnhan&lt;&gt;"", SUMIF(baocao_mabenhnhan,baocaotheobn_mabenhnhan,baocao_tiepxuckhac_laymaulan3),"")</f>
        <v/>
      </c>
      <c r="AE7" s="442" t="str">
        <f t="array" ref="AE7:AE950" ca="1">IF(baocaotheobn_mabenhnhan&lt;&gt;"", SUMIF(baocao_mabenhnhan,baocaotheobn_mabenhnhan,baocao_tiepxuckhac_duonglan3),"")</f>
        <v/>
      </c>
      <c r="AF7" s="443" t="str">
        <f t="array" ref="AF7:AF950" ca="1">IF(baocaotheobn_mabenhnhan&lt;&gt;"", SUMIF(baocao_mabenhnhan,baocaotheobn_mabenhnhan,baocao_tiepxuckhac_amlan3),"")</f>
        <v/>
      </c>
      <c r="AG7" s="492" t="str">
        <f t="array" ref="AG7:AG950" ca="1">IF(baocaotheobn_mabenhnhan&lt;&gt;"", SUMIF(baocao_mabenhnhan,baocaotheobn_mabenhnhan,baocao_tiepxucgan_laymaulan4),"")</f>
        <v/>
      </c>
      <c r="AH7" s="492" t="str">
        <f t="array" ref="AH7:AH950" ca="1">IF(baocaotheobn_mabenhnhan&lt;&gt;"", SUMIF(baocao_mabenhnhan,baocaotheobn_mabenhnhan,baocao_tiepxucgan_duonglan4),"")</f>
        <v/>
      </c>
      <c r="AI7" s="493" t="str">
        <f t="array" ref="AI7:AI950" ca="1">IF(baocaotheobn_mabenhnhan&lt;&gt;"", SUMIF(baocao_mabenhnhan,baocaotheobn_mabenhnhan,baocao_tiepxucgan_amlan4),"")</f>
        <v/>
      </c>
      <c r="AJ7" s="494" t="str">
        <f t="array" ref="AJ7:AJ950" ca="1">IF(baocaotheobn_mabenhnhan&lt;&gt;"", SUMIF(baocao_mabenhnhan,baocaotheobn_mabenhnhan,baocao_tiepxuckhac_laymaulan4),"")</f>
        <v/>
      </c>
      <c r="AK7" s="492" t="str">
        <f t="array" ref="AK7:AK950" ca="1">IF(baocaotheobn_mabenhnhan&lt;&gt;"", SUMIF(baocao_mabenhnhan,baocaotheobn_mabenhnhan,baocao_tiepxuckhac_duonglan4),"")</f>
        <v/>
      </c>
      <c r="AL7" s="493" t="str">
        <f t="array" ref="AL7:AL950" ca="1">IF(baocaotheobn_mabenhnhan&lt;&gt;"", SUMIF(baocao_mabenhnhan,baocaotheobn_mabenhnhan,baocao_tiepxuckhac_amlan4),"")</f>
        <v/>
      </c>
      <c r="AM7" s="492" t="str">
        <f t="array" ref="AM7:AM950" ca="1">IF(baocaotheobn_mabenhnhan&lt;&gt;"", SUMIF(baocao_mabenhnhan,baocaotheobn_mabenhnhan,baocao_tiepxucgan_laymaulan5),"")</f>
        <v/>
      </c>
      <c r="AN7" s="492" t="str">
        <f t="array" ref="AN7:AN950" ca="1">IF(baocaotheobn_mabenhnhan&lt;&gt;"", SUMIF(baocao_mabenhnhan,baocaotheobn_mabenhnhan,baocao_tiepxucgan_duonglan5),"")</f>
        <v/>
      </c>
      <c r="AO7" s="493" t="str">
        <f t="array" ref="AO7:AO950" ca="1">IF(baocaotheobn_mabenhnhan&lt;&gt;"", SUMIF(baocao_mabenhnhan,baocaotheobn_mabenhnhan,baocao_tiepxucgan_amlan5),"")</f>
        <v/>
      </c>
      <c r="AP7" s="494" t="str">
        <f t="array" ref="AP7:AP950" ca="1">IF(baocaotheobn_mabenhnhan&lt;&gt;"", SUMIF(baocao_mabenhnhan,baocaotheobn_mabenhnhan,baocao_tiepxuckhac_laymaulan5),"")</f>
        <v/>
      </c>
      <c r="AQ7" s="492" t="str">
        <f t="array" ref="AQ7:AQ950" ca="1">IF(baocaotheobn_mabenhnhan&lt;&gt;"", SUMIF(baocao_mabenhnhan,baocaotheobn_mabenhnhan,baocao_tiepxuckhac_duonglan5),"")</f>
        <v/>
      </c>
      <c r="AR7" s="493" t="str">
        <f t="array" ref="AR7:AR950" ca="1">IF(baocaotheobn_mabenhnhan&lt;&gt;"", SUMIF(baocao_mabenhnhan,baocaotheobn_mabenhnhan,baocao_tiepxuckhac_amlan5),"")</f>
        <v/>
      </c>
      <c r="AS7" s="495" t="str">
        <f t="array" ref="AS7:AS950" ca="1">IF(baocaotheobn_mabenhnhan&lt;&gt;"",$O7:$O1451+$R7:$R1451,"")</f>
        <v/>
      </c>
      <c r="AT7" s="496" t="str">
        <f t="array" ref="AT7:AT950" ca="1">IF(baocaotheobn_mabenhnhan&lt;&gt;"",$P7:$P1451+$S7:$S1451,"")</f>
        <v/>
      </c>
      <c r="AU7" s="496" t="str">
        <f t="array" ref="AU7:AU950" ca="1">IF(baocaotheobn_mabenhnhan&lt;&gt;"",$Q7:$Q1451+$T7:$T1451,"")</f>
        <v/>
      </c>
      <c r="AV7" s="425" t="str">
        <f t="array" ref="AV7:AV950" ca="1">IF(baocaotheobn_mabenhnhan&lt;&gt;"",$AS7:$AS1451-$AT7:$AT1451-$AU7:$AU1451,"")</f>
        <v/>
      </c>
      <c r="AW7" s="497" t="str">
        <f t="array" ref="AW7:AW950" ca="1">IF(baocaotheobn_mabenhnhan&lt;&gt;"",$U7:$U1451 +$X7:$X1451,"")</f>
        <v/>
      </c>
      <c r="AX7" s="496" t="str">
        <f t="array" ref="AX7:AX950" ca="1">IF(baocaotheobn_mabenhnhan&lt;&gt;"",$V7:$V1451+$Y7:$Y1451,"")</f>
        <v/>
      </c>
      <c r="AY7" s="496" t="str">
        <f t="array" ref="AY7:AY950" ca="1">IF(baocaotheobn_mabenhnhan&lt;&gt;"",$W7:$W1451+$Z7:$Z1451,"")</f>
        <v/>
      </c>
      <c r="AZ7" s="425" t="str">
        <f t="array" ref="AZ7:AZ950" ca="1">IF(baocaotheobn_mabenhnhan&lt;&gt;"",$AW7:$AW1451-$AX7:$AX1451-$AY7:$AY1451,"")</f>
        <v/>
      </c>
      <c r="BA7" s="497" t="str">
        <f t="array" ref="BA7:BA950" ca="1">IF(baocaotheobn_mabenhnhan&lt;&gt;"",$AA7:$AA1451+$AD7:$AD1451,"")</f>
        <v/>
      </c>
      <c r="BB7" s="496" t="str">
        <f t="array" ref="BB7:BB950" ca="1">IF(baocaotheobn_mabenhnhan&lt;&gt;"",$AB7:$AB1451+$AE7:$AE1451,"")</f>
        <v/>
      </c>
      <c r="BC7" s="496" t="str">
        <f t="array" ref="BC7:BC950" ca="1">IF(baocaotheobn_mabenhnhan&lt;&gt;"",$AC7:$AC1451+$AF7:$AF1451,"")</f>
        <v/>
      </c>
      <c r="BD7" s="425" t="str">
        <f t="array" ref="BD7:BD950" ca="1">IF(baocaotheobn_mabenhnhan&lt;&gt;"",$BA7:$BA1451-$BB7:$BB1451-$BC7:$BC1451,"")</f>
        <v/>
      </c>
      <c r="BE7" s="497" t="str">
        <f t="array" ref="BE7:BE950" ca="1">IF(baocaotheobn_mabenhnhan&lt;&gt;"",$AG7:$AG1451+$AJ7:$AJ1451,"")</f>
        <v/>
      </c>
      <c r="BF7" s="496" t="str">
        <f t="array" ref="BF7:BF950" ca="1">IF(baocaotheobn_mabenhnhan&lt;&gt;"",$AH7:$AH1451+$AK7:$AK1451,"")</f>
        <v/>
      </c>
      <c r="BG7" s="496" t="str">
        <f t="array" ref="BG7:BG950" ca="1">IF(baocaotheobn_mabenhnhan&lt;&gt;"",$AI7:$AI1451+$AL7:$AL1451,"")</f>
        <v/>
      </c>
      <c r="BH7" s="425" t="str">
        <f t="array" ref="BH7:BH950" ca="1">IF(baocaotheobn_mabenhnhan&lt;&gt;"",$BE7:$BE1451-$BF7:$BF1451-$BG7:$BG1451,"")</f>
        <v/>
      </c>
      <c r="BI7" s="497" t="str">
        <f t="array" ref="BI7:BI950" ca="1">IF(baocaotheobn_mabenhnhan&lt;&gt;"",$AJ7:$AJ1451+$AM7:$AM1451,"")</f>
        <v/>
      </c>
      <c r="BJ7" s="496" t="str">
        <f t="array" ref="BJ7:BJ950" ca="1">IF(baocaotheobn_mabenhnhan&lt;&gt;"",$AK7:$AK1451+$AN7:$AN1451,"")</f>
        <v/>
      </c>
      <c r="BK7" s="496" t="str">
        <f t="array" ref="BK7:BK950" ca="1">IF(baocaotheobn_mabenhnhan&lt;&gt;"",$AL7:$AL1451+$AO7:$AO1451,"")</f>
        <v/>
      </c>
      <c r="BL7" s="425" t="str">
        <f t="array" ref="BL7:BL950" ca="1">IF(baocaotheobn_mabenhnhan&lt;&gt;"",$BI7:$BI1451-$BJ7:$BJ1451-$BK7:$BK1451,"")</f>
        <v/>
      </c>
    </row>
    <row r="8" spans="1:64" ht="24.75" customHeight="1">
      <c r="A8" s="449" t="str">
        <v/>
      </c>
      <c r="B8" s="431"/>
      <c r="C8" s="432"/>
      <c r="D8" s="433" t="str">
        <v/>
      </c>
      <c r="E8" s="434" t="str">
        <v/>
      </c>
      <c r="F8" s="435" t="str">
        <v/>
      </c>
      <c r="G8" s="436" t="str">
        <v/>
      </c>
      <c r="H8" s="437" t="str">
        <v/>
      </c>
      <c r="I8" s="437" t="str">
        <v/>
      </c>
      <c r="J8" s="437" t="str">
        <v/>
      </c>
      <c r="K8" s="435" t="str">
        <v/>
      </c>
      <c r="L8" s="450" t="str">
        <v/>
      </c>
      <c r="M8" s="498" t="str">
        <v/>
      </c>
      <c r="N8" s="440" t="str">
        <v/>
      </c>
      <c r="O8" s="441" t="str">
        <v/>
      </c>
      <c r="P8" s="442" t="str">
        <v/>
      </c>
      <c r="Q8" s="443" t="str">
        <v/>
      </c>
      <c r="R8" s="441" t="str">
        <v/>
      </c>
      <c r="S8" s="442" t="str">
        <v/>
      </c>
      <c r="T8" s="443" t="str">
        <v/>
      </c>
      <c r="U8" s="441" t="str">
        <v/>
      </c>
      <c r="V8" s="442" t="str">
        <v/>
      </c>
      <c r="W8" s="443" t="str">
        <v/>
      </c>
      <c r="X8" s="441" t="str">
        <v/>
      </c>
      <c r="Y8" s="442" t="str">
        <v/>
      </c>
      <c r="Z8" s="443" t="str">
        <v/>
      </c>
      <c r="AA8" s="441" t="str">
        <v/>
      </c>
      <c r="AB8" s="442" t="str">
        <v/>
      </c>
      <c r="AC8" s="443" t="str">
        <v/>
      </c>
      <c r="AD8" s="441" t="str">
        <v/>
      </c>
      <c r="AE8" s="442" t="str">
        <v/>
      </c>
      <c r="AF8" s="443" t="str">
        <v/>
      </c>
      <c r="AG8" s="492" t="str">
        <v/>
      </c>
      <c r="AH8" s="492" t="str">
        <v/>
      </c>
      <c r="AI8" s="493" t="str">
        <v/>
      </c>
      <c r="AJ8" s="494" t="str">
        <v/>
      </c>
      <c r="AK8" s="492" t="str">
        <v/>
      </c>
      <c r="AL8" s="493" t="str">
        <v/>
      </c>
      <c r="AM8" s="492" t="str">
        <v/>
      </c>
      <c r="AN8" s="492" t="str">
        <v/>
      </c>
      <c r="AO8" s="493" t="str">
        <v/>
      </c>
      <c r="AP8" s="494" t="str">
        <v/>
      </c>
      <c r="AQ8" s="492" t="str">
        <v/>
      </c>
      <c r="AR8" s="493" t="str">
        <v/>
      </c>
      <c r="AS8" s="495" t="str">
        <v/>
      </c>
      <c r="AT8" s="496" t="str">
        <v/>
      </c>
      <c r="AU8" s="496" t="str">
        <v/>
      </c>
      <c r="AV8" s="425" t="str">
        <v/>
      </c>
      <c r="AW8" s="497" t="str">
        <v/>
      </c>
      <c r="AX8" s="496" t="str">
        <v/>
      </c>
      <c r="AY8" s="496" t="str">
        <v/>
      </c>
      <c r="AZ8" s="425" t="str">
        <v/>
      </c>
      <c r="BA8" s="497" t="str">
        <v/>
      </c>
      <c r="BB8" s="496" t="str">
        <v/>
      </c>
      <c r="BC8" s="496" t="str">
        <v/>
      </c>
      <c r="BD8" s="425" t="str">
        <v/>
      </c>
      <c r="BE8" s="497" t="str">
        <v/>
      </c>
      <c r="BF8" s="496" t="str">
        <v/>
      </c>
      <c r="BG8" s="496" t="str">
        <v/>
      </c>
      <c r="BH8" s="425" t="str">
        <v/>
      </c>
      <c r="BI8" s="497" t="str">
        <v/>
      </c>
      <c r="BJ8" s="496" t="str">
        <v/>
      </c>
      <c r="BK8" s="496" t="str">
        <v/>
      </c>
      <c r="BL8" s="425" t="str">
        <v/>
      </c>
    </row>
    <row r="9" spans="1:64" ht="24.75" customHeight="1">
      <c r="A9" s="449" t="str">
        <v/>
      </c>
      <c r="B9" s="431"/>
      <c r="C9" s="432"/>
      <c r="D9" s="433" t="str">
        <v/>
      </c>
      <c r="E9" s="434" t="str">
        <v/>
      </c>
      <c r="F9" s="435" t="str">
        <v/>
      </c>
      <c r="G9" s="436" t="str">
        <v/>
      </c>
      <c r="H9" s="437" t="str">
        <v/>
      </c>
      <c r="I9" s="437" t="str">
        <v/>
      </c>
      <c r="J9" s="437" t="str">
        <v/>
      </c>
      <c r="K9" s="435" t="str">
        <v/>
      </c>
      <c r="L9" s="450" t="str">
        <v/>
      </c>
      <c r="M9" s="498" t="str">
        <v/>
      </c>
      <c r="N9" s="440" t="str">
        <v/>
      </c>
      <c r="O9" s="441" t="str">
        <v/>
      </c>
      <c r="P9" s="442" t="str">
        <v/>
      </c>
      <c r="Q9" s="443" t="str">
        <v/>
      </c>
      <c r="R9" s="441" t="str">
        <v/>
      </c>
      <c r="S9" s="442" t="str">
        <v/>
      </c>
      <c r="T9" s="443" t="str">
        <v/>
      </c>
      <c r="U9" s="441" t="str">
        <v/>
      </c>
      <c r="V9" s="442" t="str">
        <v/>
      </c>
      <c r="W9" s="443" t="str">
        <v/>
      </c>
      <c r="X9" s="441" t="str">
        <v/>
      </c>
      <c r="Y9" s="442" t="str">
        <v/>
      </c>
      <c r="Z9" s="443" t="str">
        <v/>
      </c>
      <c r="AA9" s="441" t="str">
        <v/>
      </c>
      <c r="AB9" s="442" t="str">
        <v/>
      </c>
      <c r="AC9" s="443" t="str">
        <v/>
      </c>
      <c r="AD9" s="441" t="str">
        <v/>
      </c>
      <c r="AE9" s="442" t="str">
        <v/>
      </c>
      <c r="AF9" s="443" t="str">
        <v/>
      </c>
      <c r="AG9" s="492" t="str">
        <v/>
      </c>
      <c r="AH9" s="492" t="str">
        <v/>
      </c>
      <c r="AI9" s="493" t="str">
        <v/>
      </c>
      <c r="AJ9" s="494" t="str">
        <v/>
      </c>
      <c r="AK9" s="492" t="str">
        <v/>
      </c>
      <c r="AL9" s="493" t="str">
        <v/>
      </c>
      <c r="AM9" s="492" t="str">
        <v/>
      </c>
      <c r="AN9" s="492" t="str">
        <v/>
      </c>
      <c r="AO9" s="493" t="str">
        <v/>
      </c>
      <c r="AP9" s="494" t="str">
        <v/>
      </c>
      <c r="AQ9" s="492" t="str">
        <v/>
      </c>
      <c r="AR9" s="493" t="str">
        <v/>
      </c>
      <c r="AS9" s="495" t="str">
        <v/>
      </c>
      <c r="AT9" s="496" t="str">
        <v/>
      </c>
      <c r="AU9" s="496" t="str">
        <v/>
      </c>
      <c r="AV9" s="425" t="str">
        <v/>
      </c>
      <c r="AW9" s="497" t="str">
        <v/>
      </c>
      <c r="AX9" s="496" t="str">
        <v/>
      </c>
      <c r="AY9" s="496" t="str">
        <v/>
      </c>
      <c r="AZ9" s="425" t="str">
        <v/>
      </c>
      <c r="BA9" s="497" t="str">
        <v/>
      </c>
      <c r="BB9" s="496" t="str">
        <v/>
      </c>
      <c r="BC9" s="496" t="str">
        <v/>
      </c>
      <c r="BD9" s="425" t="str">
        <v/>
      </c>
      <c r="BE9" s="497" t="str">
        <v/>
      </c>
      <c r="BF9" s="496" t="str">
        <v/>
      </c>
      <c r="BG9" s="496" t="str">
        <v/>
      </c>
      <c r="BH9" s="425" t="str">
        <v/>
      </c>
      <c r="BI9" s="497" t="str">
        <v/>
      </c>
      <c r="BJ9" s="496" t="str">
        <v/>
      </c>
      <c r="BK9" s="496" t="str">
        <v/>
      </c>
      <c r="BL9" s="425" t="str">
        <v/>
      </c>
    </row>
    <row r="10" spans="1:64" ht="24.75" customHeight="1">
      <c r="A10" s="449" t="str">
        <v/>
      </c>
      <c r="B10" s="431"/>
      <c r="C10" s="432"/>
      <c r="D10" s="433" t="str">
        <v/>
      </c>
      <c r="E10" s="434" t="str">
        <v/>
      </c>
      <c r="F10" s="435" t="str">
        <v/>
      </c>
      <c r="G10" s="436" t="str">
        <v/>
      </c>
      <c r="H10" s="437" t="str">
        <v/>
      </c>
      <c r="I10" s="437" t="str">
        <v/>
      </c>
      <c r="J10" s="437" t="str">
        <v/>
      </c>
      <c r="K10" s="435" t="str">
        <v/>
      </c>
      <c r="L10" s="450" t="str">
        <v/>
      </c>
      <c r="M10" s="498" t="str">
        <v/>
      </c>
      <c r="N10" s="440" t="str">
        <v/>
      </c>
      <c r="O10" s="441" t="str">
        <v/>
      </c>
      <c r="P10" s="442" t="str">
        <v/>
      </c>
      <c r="Q10" s="443" t="str">
        <v/>
      </c>
      <c r="R10" s="441" t="str">
        <v/>
      </c>
      <c r="S10" s="442" t="str">
        <v/>
      </c>
      <c r="T10" s="443" t="str">
        <v/>
      </c>
      <c r="U10" s="441" t="str">
        <v/>
      </c>
      <c r="V10" s="442" t="str">
        <v/>
      </c>
      <c r="W10" s="443" t="str">
        <v/>
      </c>
      <c r="X10" s="441" t="str">
        <v/>
      </c>
      <c r="Y10" s="442" t="str">
        <v/>
      </c>
      <c r="Z10" s="443" t="str">
        <v/>
      </c>
      <c r="AA10" s="441" t="str">
        <v/>
      </c>
      <c r="AB10" s="442" t="str">
        <v/>
      </c>
      <c r="AC10" s="443" t="str">
        <v/>
      </c>
      <c r="AD10" s="441" t="str">
        <v/>
      </c>
      <c r="AE10" s="442" t="str">
        <v/>
      </c>
      <c r="AF10" s="443" t="str">
        <v/>
      </c>
      <c r="AG10" s="492" t="str">
        <v/>
      </c>
      <c r="AH10" s="492" t="str">
        <v/>
      </c>
      <c r="AI10" s="493" t="str">
        <v/>
      </c>
      <c r="AJ10" s="494" t="str">
        <v/>
      </c>
      <c r="AK10" s="492" t="str">
        <v/>
      </c>
      <c r="AL10" s="493" t="str">
        <v/>
      </c>
      <c r="AM10" s="492" t="str">
        <v/>
      </c>
      <c r="AN10" s="492" t="str">
        <v/>
      </c>
      <c r="AO10" s="493" t="str">
        <v/>
      </c>
      <c r="AP10" s="494" t="str">
        <v/>
      </c>
      <c r="AQ10" s="492" t="str">
        <v/>
      </c>
      <c r="AR10" s="493" t="str">
        <v/>
      </c>
      <c r="AS10" s="495" t="str">
        <v/>
      </c>
      <c r="AT10" s="496" t="str">
        <v/>
      </c>
      <c r="AU10" s="496" t="str">
        <v/>
      </c>
      <c r="AV10" s="425" t="str">
        <v/>
      </c>
      <c r="AW10" s="497" t="str">
        <v/>
      </c>
      <c r="AX10" s="496" t="str">
        <v/>
      </c>
      <c r="AY10" s="496" t="str">
        <v/>
      </c>
      <c r="AZ10" s="425" t="str">
        <v/>
      </c>
      <c r="BA10" s="497" t="str">
        <v/>
      </c>
      <c r="BB10" s="496" t="str">
        <v/>
      </c>
      <c r="BC10" s="496" t="str">
        <v/>
      </c>
      <c r="BD10" s="425" t="str">
        <v/>
      </c>
      <c r="BE10" s="497" t="str">
        <v/>
      </c>
      <c r="BF10" s="496" t="str">
        <v/>
      </c>
      <c r="BG10" s="496" t="str">
        <v/>
      </c>
      <c r="BH10" s="425" t="str">
        <v/>
      </c>
      <c r="BI10" s="497" t="str">
        <v/>
      </c>
      <c r="BJ10" s="496" t="str">
        <v/>
      </c>
      <c r="BK10" s="496" t="str">
        <v/>
      </c>
      <c r="BL10" s="425" t="str">
        <v/>
      </c>
    </row>
    <row r="11" spans="1:64" ht="24.75" customHeight="1">
      <c r="A11" s="449" t="str">
        <v/>
      </c>
      <c r="B11" s="431"/>
      <c r="C11" s="432"/>
      <c r="D11" s="433" t="str">
        <v/>
      </c>
      <c r="E11" s="434" t="str">
        <v/>
      </c>
      <c r="F11" s="435" t="str">
        <v/>
      </c>
      <c r="G11" s="436" t="str">
        <v/>
      </c>
      <c r="H11" s="437" t="str">
        <v/>
      </c>
      <c r="I11" s="437" t="str">
        <v/>
      </c>
      <c r="J11" s="437" t="str">
        <v/>
      </c>
      <c r="K11" s="435" t="str">
        <v/>
      </c>
      <c r="L11" s="450" t="str">
        <v/>
      </c>
      <c r="M11" s="498" t="str">
        <v/>
      </c>
      <c r="N11" s="440" t="str">
        <v/>
      </c>
      <c r="O11" s="441" t="str">
        <v/>
      </c>
      <c r="P11" s="442" t="str">
        <v/>
      </c>
      <c r="Q11" s="443" t="str">
        <v/>
      </c>
      <c r="R11" s="441" t="str">
        <v/>
      </c>
      <c r="S11" s="442" t="str">
        <v/>
      </c>
      <c r="T11" s="443" t="str">
        <v/>
      </c>
      <c r="U11" s="441" t="str">
        <v/>
      </c>
      <c r="V11" s="442" t="str">
        <v/>
      </c>
      <c r="W11" s="443" t="str">
        <v/>
      </c>
      <c r="X11" s="441" t="str">
        <v/>
      </c>
      <c r="Y11" s="442" t="str">
        <v/>
      </c>
      <c r="Z11" s="443" t="str">
        <v/>
      </c>
      <c r="AA11" s="441" t="str">
        <v/>
      </c>
      <c r="AB11" s="442" t="str">
        <v/>
      </c>
      <c r="AC11" s="443" t="str">
        <v/>
      </c>
      <c r="AD11" s="441" t="str">
        <v/>
      </c>
      <c r="AE11" s="442" t="str">
        <v/>
      </c>
      <c r="AF11" s="443" t="str">
        <v/>
      </c>
      <c r="AG11" s="492" t="str">
        <v/>
      </c>
      <c r="AH11" s="492" t="str">
        <v/>
      </c>
      <c r="AI11" s="493" t="str">
        <v/>
      </c>
      <c r="AJ11" s="494" t="str">
        <v/>
      </c>
      <c r="AK11" s="492" t="str">
        <v/>
      </c>
      <c r="AL11" s="493" t="str">
        <v/>
      </c>
      <c r="AM11" s="492" t="str">
        <v/>
      </c>
      <c r="AN11" s="492" t="str">
        <v/>
      </c>
      <c r="AO11" s="493" t="str">
        <v/>
      </c>
      <c r="AP11" s="494" t="str">
        <v/>
      </c>
      <c r="AQ11" s="492" t="str">
        <v/>
      </c>
      <c r="AR11" s="493" t="str">
        <v/>
      </c>
      <c r="AS11" s="495" t="str">
        <v/>
      </c>
      <c r="AT11" s="496" t="str">
        <v/>
      </c>
      <c r="AU11" s="496" t="str">
        <v/>
      </c>
      <c r="AV11" s="425" t="str">
        <v/>
      </c>
      <c r="AW11" s="497" t="str">
        <v/>
      </c>
      <c r="AX11" s="496" t="str">
        <v/>
      </c>
      <c r="AY11" s="496" t="str">
        <v/>
      </c>
      <c r="AZ11" s="425" t="str">
        <v/>
      </c>
      <c r="BA11" s="497" t="str">
        <v/>
      </c>
      <c r="BB11" s="496" t="str">
        <v/>
      </c>
      <c r="BC11" s="496" t="str">
        <v/>
      </c>
      <c r="BD11" s="425" t="str">
        <v/>
      </c>
      <c r="BE11" s="497" t="str">
        <v/>
      </c>
      <c r="BF11" s="496" t="str">
        <v/>
      </c>
      <c r="BG11" s="496" t="str">
        <v/>
      </c>
      <c r="BH11" s="425" t="str">
        <v/>
      </c>
      <c r="BI11" s="497" t="str">
        <v/>
      </c>
      <c r="BJ11" s="496" t="str">
        <v/>
      </c>
      <c r="BK11" s="496" t="str">
        <v/>
      </c>
      <c r="BL11" s="425" t="str">
        <v/>
      </c>
    </row>
    <row r="12" spans="1:64" ht="24.75" customHeight="1">
      <c r="A12" s="449" t="str">
        <v/>
      </c>
      <c r="B12" s="431"/>
      <c r="C12" s="432"/>
      <c r="D12" s="433" t="str">
        <v/>
      </c>
      <c r="E12" s="434" t="str">
        <v/>
      </c>
      <c r="F12" s="435" t="str">
        <v/>
      </c>
      <c r="G12" s="436" t="str">
        <v/>
      </c>
      <c r="H12" s="437" t="str">
        <v/>
      </c>
      <c r="I12" s="437" t="str">
        <v/>
      </c>
      <c r="J12" s="437" t="str">
        <v/>
      </c>
      <c r="K12" s="435" t="str">
        <v/>
      </c>
      <c r="L12" s="450" t="str">
        <v/>
      </c>
      <c r="M12" s="498" t="str">
        <v/>
      </c>
      <c r="N12" s="440" t="str">
        <v/>
      </c>
      <c r="O12" s="441" t="str">
        <v/>
      </c>
      <c r="P12" s="442" t="str">
        <v/>
      </c>
      <c r="Q12" s="443" t="str">
        <v/>
      </c>
      <c r="R12" s="441" t="str">
        <v/>
      </c>
      <c r="S12" s="442" t="str">
        <v/>
      </c>
      <c r="T12" s="443" t="str">
        <v/>
      </c>
      <c r="U12" s="441" t="str">
        <v/>
      </c>
      <c r="V12" s="442" t="str">
        <v/>
      </c>
      <c r="W12" s="443" t="str">
        <v/>
      </c>
      <c r="X12" s="441" t="str">
        <v/>
      </c>
      <c r="Y12" s="442" t="str">
        <v/>
      </c>
      <c r="Z12" s="443" t="str">
        <v/>
      </c>
      <c r="AA12" s="441" t="str">
        <v/>
      </c>
      <c r="AB12" s="442" t="str">
        <v/>
      </c>
      <c r="AC12" s="443" t="str">
        <v/>
      </c>
      <c r="AD12" s="441" t="str">
        <v/>
      </c>
      <c r="AE12" s="442" t="str">
        <v/>
      </c>
      <c r="AF12" s="443" t="str">
        <v/>
      </c>
      <c r="AG12" s="492" t="str">
        <v/>
      </c>
      <c r="AH12" s="492" t="str">
        <v/>
      </c>
      <c r="AI12" s="493" t="str">
        <v/>
      </c>
      <c r="AJ12" s="494" t="str">
        <v/>
      </c>
      <c r="AK12" s="492" t="str">
        <v/>
      </c>
      <c r="AL12" s="493" t="str">
        <v/>
      </c>
      <c r="AM12" s="492" t="str">
        <v/>
      </c>
      <c r="AN12" s="492" t="str">
        <v/>
      </c>
      <c r="AO12" s="493" t="str">
        <v/>
      </c>
      <c r="AP12" s="494" t="str">
        <v/>
      </c>
      <c r="AQ12" s="492" t="str">
        <v/>
      </c>
      <c r="AR12" s="493" t="str">
        <v/>
      </c>
      <c r="AS12" s="495" t="str">
        <v/>
      </c>
      <c r="AT12" s="496" t="str">
        <v/>
      </c>
      <c r="AU12" s="496" t="str">
        <v/>
      </c>
      <c r="AV12" s="425" t="str">
        <v/>
      </c>
      <c r="AW12" s="497" t="str">
        <v/>
      </c>
      <c r="AX12" s="496" t="str">
        <v/>
      </c>
      <c r="AY12" s="496" t="str">
        <v/>
      </c>
      <c r="AZ12" s="425" t="str">
        <v/>
      </c>
      <c r="BA12" s="497" t="str">
        <v/>
      </c>
      <c r="BB12" s="496" t="str">
        <v/>
      </c>
      <c r="BC12" s="496" t="str">
        <v/>
      </c>
      <c r="BD12" s="425" t="str">
        <v/>
      </c>
      <c r="BE12" s="497" t="str">
        <v/>
      </c>
      <c r="BF12" s="496" t="str">
        <v/>
      </c>
      <c r="BG12" s="496" t="str">
        <v/>
      </c>
      <c r="BH12" s="425" t="str">
        <v/>
      </c>
      <c r="BI12" s="497" t="str">
        <v/>
      </c>
      <c r="BJ12" s="496" t="str">
        <v/>
      </c>
      <c r="BK12" s="496" t="str">
        <v/>
      </c>
      <c r="BL12" s="425" t="str">
        <v/>
      </c>
    </row>
    <row r="13" spans="1:64" ht="24.75" customHeight="1">
      <c r="A13" s="499" t="str">
        <v/>
      </c>
      <c r="B13" s="500"/>
      <c r="C13" s="432"/>
      <c r="D13" s="501" t="str">
        <v/>
      </c>
      <c r="E13" s="502" t="str">
        <v/>
      </c>
      <c r="F13" s="503" t="str">
        <v/>
      </c>
      <c r="G13" s="504" t="str">
        <v/>
      </c>
      <c r="H13" s="505" t="str">
        <v/>
      </c>
      <c r="I13" s="505" t="str">
        <v/>
      </c>
      <c r="J13" s="505" t="str">
        <v/>
      </c>
      <c r="K13" s="503" t="str">
        <v/>
      </c>
      <c r="L13" s="506" t="str">
        <v/>
      </c>
      <c r="M13" s="507" t="str">
        <v/>
      </c>
      <c r="N13" s="508" t="str">
        <v/>
      </c>
      <c r="O13" s="509" t="str">
        <v/>
      </c>
      <c r="P13" s="510" t="str">
        <v/>
      </c>
      <c r="Q13" s="511" t="str">
        <v/>
      </c>
      <c r="R13" s="509" t="str">
        <v/>
      </c>
      <c r="S13" s="510" t="str">
        <v/>
      </c>
      <c r="T13" s="511" t="str">
        <v/>
      </c>
      <c r="U13" s="509" t="str">
        <v/>
      </c>
      <c r="V13" s="510" t="str">
        <v/>
      </c>
      <c r="W13" s="511" t="str">
        <v/>
      </c>
      <c r="X13" s="509" t="str">
        <v/>
      </c>
      <c r="Y13" s="510" t="str">
        <v/>
      </c>
      <c r="Z13" s="511" t="str">
        <v/>
      </c>
      <c r="AA13" s="509" t="str">
        <v/>
      </c>
      <c r="AB13" s="510" t="str">
        <v/>
      </c>
      <c r="AC13" s="511" t="str">
        <v/>
      </c>
      <c r="AD13" s="509" t="str">
        <v/>
      </c>
      <c r="AE13" s="510" t="str">
        <v/>
      </c>
      <c r="AF13" s="511" t="str">
        <v/>
      </c>
      <c r="AG13" s="510" t="str">
        <v/>
      </c>
      <c r="AH13" s="510" t="str">
        <v/>
      </c>
      <c r="AI13" s="511" t="str">
        <v/>
      </c>
      <c r="AJ13" s="509" t="str">
        <v/>
      </c>
      <c r="AK13" s="510" t="str">
        <v/>
      </c>
      <c r="AL13" s="511" t="str">
        <v/>
      </c>
      <c r="AM13" s="510" t="str">
        <v/>
      </c>
      <c r="AN13" s="510" t="str">
        <v/>
      </c>
      <c r="AO13" s="511" t="str">
        <v/>
      </c>
      <c r="AP13" s="509" t="str">
        <v/>
      </c>
      <c r="AQ13" s="510" t="str">
        <v/>
      </c>
      <c r="AR13" s="511" t="str">
        <v/>
      </c>
      <c r="AS13" s="512" t="str">
        <v/>
      </c>
      <c r="AT13" s="513" t="str">
        <v/>
      </c>
      <c r="AU13" s="513" t="str">
        <v/>
      </c>
      <c r="AV13" s="514" t="str">
        <v/>
      </c>
      <c r="AW13" s="515" t="str">
        <v/>
      </c>
      <c r="AX13" s="513" t="str">
        <v/>
      </c>
      <c r="AY13" s="513" t="str">
        <v/>
      </c>
      <c r="AZ13" s="514" t="str">
        <v/>
      </c>
      <c r="BA13" s="515" t="str">
        <v/>
      </c>
      <c r="BB13" s="513" t="str">
        <v/>
      </c>
      <c r="BC13" s="513" t="str">
        <v/>
      </c>
      <c r="BD13" s="514" t="str">
        <v/>
      </c>
      <c r="BE13" s="515" t="str">
        <v/>
      </c>
      <c r="BF13" s="513" t="str">
        <v/>
      </c>
      <c r="BG13" s="513" t="str">
        <v/>
      </c>
      <c r="BH13" s="514" t="str">
        <v/>
      </c>
      <c r="BI13" s="515" t="str">
        <v/>
      </c>
      <c r="BJ13" s="513" t="str">
        <v/>
      </c>
      <c r="BK13" s="513" t="str">
        <v/>
      </c>
      <c r="BL13" s="514" t="str">
        <v/>
      </c>
    </row>
    <row r="14" spans="1:64" ht="24.75" customHeight="1">
      <c r="A14" s="499" t="str">
        <v/>
      </c>
      <c r="B14" s="500"/>
      <c r="C14" s="432"/>
      <c r="D14" s="501" t="str">
        <v/>
      </c>
      <c r="E14" s="502" t="str">
        <v/>
      </c>
      <c r="F14" s="503" t="str">
        <v/>
      </c>
      <c r="G14" s="504" t="str">
        <v/>
      </c>
      <c r="H14" s="505" t="str">
        <v/>
      </c>
      <c r="I14" s="505" t="str">
        <v/>
      </c>
      <c r="J14" s="505" t="str">
        <v/>
      </c>
      <c r="K14" s="503" t="str">
        <v/>
      </c>
      <c r="L14" s="506" t="str">
        <v/>
      </c>
      <c r="M14" s="507" t="str">
        <v/>
      </c>
      <c r="N14" s="508" t="str">
        <v/>
      </c>
      <c r="O14" s="509" t="str">
        <v/>
      </c>
      <c r="P14" s="510" t="str">
        <v/>
      </c>
      <c r="Q14" s="511" t="str">
        <v/>
      </c>
      <c r="R14" s="509" t="str">
        <v/>
      </c>
      <c r="S14" s="510" t="str">
        <v/>
      </c>
      <c r="T14" s="511" t="str">
        <v/>
      </c>
      <c r="U14" s="509" t="str">
        <v/>
      </c>
      <c r="V14" s="510" t="str">
        <v/>
      </c>
      <c r="W14" s="511" t="str">
        <v/>
      </c>
      <c r="X14" s="509" t="str">
        <v/>
      </c>
      <c r="Y14" s="510" t="str">
        <v/>
      </c>
      <c r="Z14" s="511" t="str">
        <v/>
      </c>
      <c r="AA14" s="509" t="str">
        <v/>
      </c>
      <c r="AB14" s="510" t="str">
        <v/>
      </c>
      <c r="AC14" s="511" t="str">
        <v/>
      </c>
      <c r="AD14" s="509" t="str">
        <v/>
      </c>
      <c r="AE14" s="510" t="str">
        <v/>
      </c>
      <c r="AF14" s="511" t="str">
        <v/>
      </c>
      <c r="AG14" s="510" t="str">
        <v/>
      </c>
      <c r="AH14" s="510" t="str">
        <v/>
      </c>
      <c r="AI14" s="511" t="str">
        <v/>
      </c>
      <c r="AJ14" s="509" t="str">
        <v/>
      </c>
      <c r="AK14" s="510" t="str">
        <v/>
      </c>
      <c r="AL14" s="511" t="str">
        <v/>
      </c>
      <c r="AM14" s="510" t="str">
        <v/>
      </c>
      <c r="AN14" s="510" t="str">
        <v/>
      </c>
      <c r="AO14" s="511" t="str">
        <v/>
      </c>
      <c r="AP14" s="509" t="str">
        <v/>
      </c>
      <c r="AQ14" s="510" t="str">
        <v/>
      </c>
      <c r="AR14" s="511" t="str">
        <v/>
      </c>
      <c r="AS14" s="512" t="str">
        <v/>
      </c>
      <c r="AT14" s="513" t="str">
        <v/>
      </c>
      <c r="AU14" s="513" t="str">
        <v/>
      </c>
      <c r="AV14" s="514" t="str">
        <v/>
      </c>
      <c r="AW14" s="515" t="str">
        <v/>
      </c>
      <c r="AX14" s="513" t="str">
        <v/>
      </c>
      <c r="AY14" s="513" t="str">
        <v/>
      </c>
      <c r="AZ14" s="514" t="str">
        <v/>
      </c>
      <c r="BA14" s="515" t="str">
        <v/>
      </c>
      <c r="BB14" s="513" t="str">
        <v/>
      </c>
      <c r="BC14" s="513" t="str">
        <v/>
      </c>
      <c r="BD14" s="514" t="str">
        <v/>
      </c>
      <c r="BE14" s="515" t="str">
        <v/>
      </c>
      <c r="BF14" s="513" t="str">
        <v/>
      </c>
      <c r="BG14" s="513" t="str">
        <v/>
      </c>
      <c r="BH14" s="514" t="str">
        <v/>
      </c>
      <c r="BI14" s="515" t="str">
        <v/>
      </c>
      <c r="BJ14" s="513" t="str">
        <v/>
      </c>
      <c r="BK14" s="513" t="str">
        <v/>
      </c>
      <c r="BL14" s="514" t="str">
        <v/>
      </c>
    </row>
    <row r="15" spans="1:64" ht="24.75" customHeight="1">
      <c r="A15" s="452" t="str">
        <v/>
      </c>
      <c r="B15" s="453"/>
      <c r="C15" s="432"/>
      <c r="D15" s="455" t="str">
        <v/>
      </c>
      <c r="E15" s="456" t="str">
        <v/>
      </c>
      <c r="F15" s="457" t="str">
        <v/>
      </c>
      <c r="G15" s="458" t="str">
        <v/>
      </c>
      <c r="H15" s="459" t="str">
        <v/>
      </c>
      <c r="I15" s="459" t="str">
        <v/>
      </c>
      <c r="J15" s="459" t="str">
        <v/>
      </c>
      <c r="K15" s="457" t="str">
        <v/>
      </c>
      <c r="L15" s="460" t="str">
        <v/>
      </c>
      <c r="M15" s="507" t="str">
        <v/>
      </c>
      <c r="N15" s="462" t="str">
        <v/>
      </c>
      <c r="O15" s="463" t="str">
        <v/>
      </c>
      <c r="P15" s="464" t="str">
        <v/>
      </c>
      <c r="Q15" s="465" t="str">
        <v/>
      </c>
      <c r="R15" s="463" t="str">
        <v/>
      </c>
      <c r="S15" s="464" t="str">
        <v/>
      </c>
      <c r="T15" s="465" t="str">
        <v/>
      </c>
      <c r="U15" s="463" t="str">
        <v/>
      </c>
      <c r="V15" s="464" t="str">
        <v/>
      </c>
      <c r="W15" s="465" t="str">
        <v/>
      </c>
      <c r="X15" s="463" t="str">
        <v/>
      </c>
      <c r="Y15" s="464" t="str">
        <v/>
      </c>
      <c r="Z15" s="465" t="str">
        <v/>
      </c>
      <c r="AA15" s="463" t="str">
        <v/>
      </c>
      <c r="AB15" s="464" t="str">
        <v/>
      </c>
      <c r="AC15" s="465" t="str">
        <v/>
      </c>
      <c r="AD15" s="463" t="str">
        <v/>
      </c>
      <c r="AE15" s="464" t="str">
        <v/>
      </c>
      <c r="AF15" s="465" t="str">
        <v/>
      </c>
      <c r="AG15" s="464" t="str">
        <v/>
      </c>
      <c r="AH15" s="464" t="str">
        <v/>
      </c>
      <c r="AI15" s="465" t="str">
        <v/>
      </c>
      <c r="AJ15" s="463" t="str">
        <v/>
      </c>
      <c r="AK15" s="464" t="str">
        <v/>
      </c>
      <c r="AL15" s="465" t="str">
        <v/>
      </c>
      <c r="AM15" s="464" t="str">
        <v/>
      </c>
      <c r="AN15" s="464" t="str">
        <v/>
      </c>
      <c r="AO15" s="465" t="str">
        <v/>
      </c>
      <c r="AP15" s="463" t="str">
        <v/>
      </c>
      <c r="AQ15" s="464" t="str">
        <v/>
      </c>
      <c r="AR15" s="465" t="str">
        <v/>
      </c>
      <c r="AS15" s="516" t="str">
        <v/>
      </c>
      <c r="AT15" s="517" t="str">
        <v/>
      </c>
      <c r="AU15" s="517" t="str">
        <v/>
      </c>
      <c r="AV15" s="518" t="str">
        <v/>
      </c>
      <c r="AW15" s="519" t="str">
        <v/>
      </c>
      <c r="AX15" s="517" t="str">
        <v/>
      </c>
      <c r="AY15" s="517" t="str">
        <v/>
      </c>
      <c r="AZ15" s="518" t="str">
        <v/>
      </c>
      <c r="BA15" s="519" t="str">
        <v/>
      </c>
      <c r="BB15" s="517" t="str">
        <v/>
      </c>
      <c r="BC15" s="517" t="str">
        <v/>
      </c>
      <c r="BD15" s="518" t="str">
        <v/>
      </c>
      <c r="BE15" s="519" t="str">
        <v/>
      </c>
      <c r="BF15" s="517" t="str">
        <v/>
      </c>
      <c r="BG15" s="517" t="str">
        <v/>
      </c>
      <c r="BH15" s="518" t="str">
        <v/>
      </c>
      <c r="BI15" s="519" t="str">
        <v/>
      </c>
      <c r="BJ15" s="517" t="str">
        <v/>
      </c>
      <c r="BK15" s="517" t="str">
        <v/>
      </c>
      <c r="BL15" s="518" t="str">
        <v/>
      </c>
    </row>
    <row r="16" spans="1:64" ht="24.75" customHeight="1">
      <c r="A16" s="452" t="str">
        <v/>
      </c>
      <c r="B16" s="453"/>
      <c r="C16" s="432"/>
      <c r="D16" s="455" t="str">
        <v/>
      </c>
      <c r="E16" s="456" t="str">
        <v/>
      </c>
      <c r="F16" s="457" t="str">
        <v/>
      </c>
      <c r="G16" s="458" t="str">
        <v/>
      </c>
      <c r="H16" s="459" t="str">
        <v/>
      </c>
      <c r="I16" s="459" t="str">
        <v/>
      </c>
      <c r="J16" s="459" t="str">
        <v/>
      </c>
      <c r="K16" s="457" t="str">
        <v/>
      </c>
      <c r="L16" s="460" t="str">
        <v/>
      </c>
      <c r="M16" s="507" t="str">
        <v/>
      </c>
      <c r="N16" s="462" t="str">
        <v/>
      </c>
      <c r="O16" s="463" t="str">
        <v/>
      </c>
      <c r="P16" s="464" t="str">
        <v/>
      </c>
      <c r="Q16" s="465" t="str">
        <v/>
      </c>
      <c r="R16" s="463" t="str">
        <v/>
      </c>
      <c r="S16" s="464" t="str">
        <v/>
      </c>
      <c r="T16" s="465" t="str">
        <v/>
      </c>
      <c r="U16" s="463" t="str">
        <v/>
      </c>
      <c r="V16" s="464" t="str">
        <v/>
      </c>
      <c r="W16" s="465" t="str">
        <v/>
      </c>
      <c r="X16" s="463" t="str">
        <v/>
      </c>
      <c r="Y16" s="464" t="str">
        <v/>
      </c>
      <c r="Z16" s="465" t="str">
        <v/>
      </c>
      <c r="AA16" s="463" t="str">
        <v/>
      </c>
      <c r="AB16" s="464" t="str">
        <v/>
      </c>
      <c r="AC16" s="465" t="str">
        <v/>
      </c>
      <c r="AD16" s="463" t="str">
        <v/>
      </c>
      <c r="AE16" s="464" t="str">
        <v/>
      </c>
      <c r="AF16" s="465" t="str">
        <v/>
      </c>
      <c r="AG16" s="464" t="str">
        <v/>
      </c>
      <c r="AH16" s="464" t="str">
        <v/>
      </c>
      <c r="AI16" s="465" t="str">
        <v/>
      </c>
      <c r="AJ16" s="463" t="str">
        <v/>
      </c>
      <c r="AK16" s="464" t="str">
        <v/>
      </c>
      <c r="AL16" s="465" t="str">
        <v/>
      </c>
      <c r="AM16" s="464" t="str">
        <v/>
      </c>
      <c r="AN16" s="464" t="str">
        <v/>
      </c>
      <c r="AO16" s="465" t="str">
        <v/>
      </c>
      <c r="AP16" s="463" t="str">
        <v/>
      </c>
      <c r="AQ16" s="464" t="str">
        <v/>
      </c>
      <c r="AR16" s="465" t="str">
        <v/>
      </c>
      <c r="AS16" s="516" t="str">
        <v/>
      </c>
      <c r="AT16" s="517" t="str">
        <v/>
      </c>
      <c r="AU16" s="517" t="str">
        <v/>
      </c>
      <c r="AV16" s="518" t="str">
        <v/>
      </c>
      <c r="AW16" s="519" t="str">
        <v/>
      </c>
      <c r="AX16" s="517" t="str">
        <v/>
      </c>
      <c r="AY16" s="517" t="str">
        <v/>
      </c>
      <c r="AZ16" s="518" t="str">
        <v/>
      </c>
      <c r="BA16" s="519" t="str">
        <v/>
      </c>
      <c r="BB16" s="517" t="str">
        <v/>
      </c>
      <c r="BC16" s="517" t="str">
        <v/>
      </c>
      <c r="BD16" s="518" t="str">
        <v/>
      </c>
      <c r="BE16" s="519" t="str">
        <v/>
      </c>
      <c r="BF16" s="517" t="str">
        <v/>
      </c>
      <c r="BG16" s="517" t="str">
        <v/>
      </c>
      <c r="BH16" s="518" t="str">
        <v/>
      </c>
      <c r="BI16" s="519" t="str">
        <v/>
      </c>
      <c r="BJ16" s="517" t="str">
        <v/>
      </c>
      <c r="BK16" s="517" t="str">
        <v/>
      </c>
      <c r="BL16" s="518" t="str">
        <v/>
      </c>
    </row>
    <row r="17" spans="1:64" ht="24.75" customHeight="1">
      <c r="A17" s="452" t="str">
        <v/>
      </c>
      <c r="B17" s="453"/>
      <c r="C17" s="432"/>
      <c r="D17" s="455" t="str">
        <v/>
      </c>
      <c r="E17" s="456" t="str">
        <v/>
      </c>
      <c r="F17" s="457" t="str">
        <v/>
      </c>
      <c r="G17" s="458" t="str">
        <v/>
      </c>
      <c r="H17" s="459" t="str">
        <v/>
      </c>
      <c r="I17" s="459" t="str">
        <v/>
      </c>
      <c r="J17" s="459" t="str">
        <v/>
      </c>
      <c r="K17" s="457" t="str">
        <v/>
      </c>
      <c r="L17" s="460" t="str">
        <v/>
      </c>
      <c r="M17" s="507" t="str">
        <v/>
      </c>
      <c r="N17" s="462" t="str">
        <v/>
      </c>
      <c r="O17" s="463" t="str">
        <v/>
      </c>
      <c r="P17" s="464" t="str">
        <v/>
      </c>
      <c r="Q17" s="465" t="str">
        <v/>
      </c>
      <c r="R17" s="463" t="str">
        <v/>
      </c>
      <c r="S17" s="464" t="str">
        <v/>
      </c>
      <c r="T17" s="465" t="str">
        <v/>
      </c>
      <c r="U17" s="463" t="str">
        <v/>
      </c>
      <c r="V17" s="464" t="str">
        <v/>
      </c>
      <c r="W17" s="465" t="str">
        <v/>
      </c>
      <c r="X17" s="463" t="str">
        <v/>
      </c>
      <c r="Y17" s="464" t="str">
        <v/>
      </c>
      <c r="Z17" s="465" t="str">
        <v/>
      </c>
      <c r="AA17" s="463" t="str">
        <v/>
      </c>
      <c r="AB17" s="464" t="str">
        <v/>
      </c>
      <c r="AC17" s="465" t="str">
        <v/>
      </c>
      <c r="AD17" s="463" t="str">
        <v/>
      </c>
      <c r="AE17" s="464" t="str">
        <v/>
      </c>
      <c r="AF17" s="465" t="str">
        <v/>
      </c>
      <c r="AG17" s="464" t="str">
        <v/>
      </c>
      <c r="AH17" s="464" t="str">
        <v/>
      </c>
      <c r="AI17" s="465" t="str">
        <v/>
      </c>
      <c r="AJ17" s="463" t="str">
        <v/>
      </c>
      <c r="AK17" s="464" t="str">
        <v/>
      </c>
      <c r="AL17" s="465" t="str">
        <v/>
      </c>
      <c r="AM17" s="464" t="str">
        <v/>
      </c>
      <c r="AN17" s="464" t="str">
        <v/>
      </c>
      <c r="AO17" s="465" t="str">
        <v/>
      </c>
      <c r="AP17" s="463" t="str">
        <v/>
      </c>
      <c r="AQ17" s="464" t="str">
        <v/>
      </c>
      <c r="AR17" s="465" t="str">
        <v/>
      </c>
      <c r="AS17" s="516" t="str">
        <v/>
      </c>
      <c r="AT17" s="517" t="str">
        <v/>
      </c>
      <c r="AU17" s="517" t="str">
        <v/>
      </c>
      <c r="AV17" s="518" t="str">
        <v/>
      </c>
      <c r="AW17" s="519" t="str">
        <v/>
      </c>
      <c r="AX17" s="517" t="str">
        <v/>
      </c>
      <c r="AY17" s="517" t="str">
        <v/>
      </c>
      <c r="AZ17" s="518" t="str">
        <v/>
      </c>
      <c r="BA17" s="519" t="str">
        <v/>
      </c>
      <c r="BB17" s="517" t="str">
        <v/>
      </c>
      <c r="BC17" s="517" t="str">
        <v/>
      </c>
      <c r="BD17" s="518" t="str">
        <v/>
      </c>
      <c r="BE17" s="519" t="str">
        <v/>
      </c>
      <c r="BF17" s="517" t="str">
        <v/>
      </c>
      <c r="BG17" s="517" t="str">
        <v/>
      </c>
      <c r="BH17" s="518" t="str">
        <v/>
      </c>
      <c r="BI17" s="519" t="str">
        <v/>
      </c>
      <c r="BJ17" s="517" t="str">
        <v/>
      </c>
      <c r="BK17" s="517" t="str">
        <v/>
      </c>
      <c r="BL17" s="518" t="str">
        <v/>
      </c>
    </row>
    <row r="18" spans="1:64" ht="24.75" customHeight="1">
      <c r="A18" s="449" t="str">
        <v/>
      </c>
      <c r="B18" s="431"/>
      <c r="C18" s="432"/>
      <c r="D18" s="433" t="str">
        <v/>
      </c>
      <c r="E18" s="434" t="str">
        <v/>
      </c>
      <c r="F18" s="435" t="str">
        <v/>
      </c>
      <c r="G18" s="436" t="str">
        <v/>
      </c>
      <c r="H18" s="437" t="str">
        <v/>
      </c>
      <c r="I18" s="437" t="str">
        <v/>
      </c>
      <c r="J18" s="437" t="str">
        <v/>
      </c>
      <c r="K18" s="435" t="str">
        <v/>
      </c>
      <c r="L18" s="450" t="str">
        <v/>
      </c>
      <c r="M18" s="498" t="str">
        <v/>
      </c>
      <c r="N18" s="440" t="str">
        <v/>
      </c>
      <c r="O18" s="441" t="str">
        <v/>
      </c>
      <c r="P18" s="442" t="str">
        <v/>
      </c>
      <c r="Q18" s="443" t="str">
        <v/>
      </c>
      <c r="R18" s="441" t="str">
        <v/>
      </c>
      <c r="S18" s="442" t="str">
        <v/>
      </c>
      <c r="T18" s="443" t="str">
        <v/>
      </c>
      <c r="U18" s="441" t="str">
        <v/>
      </c>
      <c r="V18" s="442" t="str">
        <v/>
      </c>
      <c r="W18" s="443" t="str">
        <v/>
      </c>
      <c r="X18" s="441" t="str">
        <v/>
      </c>
      <c r="Y18" s="442" t="str">
        <v/>
      </c>
      <c r="Z18" s="443" t="str">
        <v/>
      </c>
      <c r="AA18" s="441" t="str">
        <v/>
      </c>
      <c r="AB18" s="442" t="str">
        <v/>
      </c>
      <c r="AC18" s="443" t="str">
        <v/>
      </c>
      <c r="AD18" s="441" t="str">
        <v/>
      </c>
      <c r="AE18" s="442" t="str">
        <v/>
      </c>
      <c r="AF18" s="443" t="str">
        <v/>
      </c>
      <c r="AG18" s="492" t="str">
        <v/>
      </c>
      <c r="AH18" s="492" t="str">
        <v/>
      </c>
      <c r="AI18" s="493" t="str">
        <v/>
      </c>
      <c r="AJ18" s="494" t="str">
        <v/>
      </c>
      <c r="AK18" s="492" t="str">
        <v/>
      </c>
      <c r="AL18" s="493" t="str">
        <v/>
      </c>
      <c r="AM18" s="492" t="str">
        <v/>
      </c>
      <c r="AN18" s="492" t="str">
        <v/>
      </c>
      <c r="AO18" s="493" t="str">
        <v/>
      </c>
      <c r="AP18" s="494" t="str">
        <v/>
      </c>
      <c r="AQ18" s="492" t="str">
        <v/>
      </c>
      <c r="AR18" s="493" t="str">
        <v/>
      </c>
      <c r="AS18" s="495" t="str">
        <v/>
      </c>
      <c r="AT18" s="496" t="str">
        <v/>
      </c>
      <c r="AU18" s="496" t="str">
        <v/>
      </c>
      <c r="AV18" s="425" t="str">
        <v/>
      </c>
      <c r="AW18" s="497" t="str">
        <v/>
      </c>
      <c r="AX18" s="496" t="str">
        <v/>
      </c>
      <c r="AY18" s="496" t="str">
        <v/>
      </c>
      <c r="AZ18" s="425" t="str">
        <v/>
      </c>
      <c r="BA18" s="497" t="str">
        <v/>
      </c>
      <c r="BB18" s="496" t="str">
        <v/>
      </c>
      <c r="BC18" s="496" t="str">
        <v/>
      </c>
      <c r="BD18" s="425" t="str">
        <v/>
      </c>
      <c r="BE18" s="497" t="str">
        <v/>
      </c>
      <c r="BF18" s="496" t="str">
        <v/>
      </c>
      <c r="BG18" s="496" t="str">
        <v/>
      </c>
      <c r="BH18" s="425" t="str">
        <v/>
      </c>
      <c r="BI18" s="497" t="str">
        <v/>
      </c>
      <c r="BJ18" s="496" t="str">
        <v/>
      </c>
      <c r="BK18" s="496" t="str">
        <v/>
      </c>
      <c r="BL18" s="425" t="str">
        <v/>
      </c>
    </row>
    <row r="19" spans="1:64" ht="24.75" customHeight="1">
      <c r="A19" s="449" t="str">
        <v/>
      </c>
      <c r="B19" s="431"/>
      <c r="C19" s="432"/>
      <c r="D19" s="433" t="str">
        <v/>
      </c>
      <c r="E19" s="434" t="str">
        <v/>
      </c>
      <c r="F19" s="435" t="str">
        <v/>
      </c>
      <c r="G19" s="436" t="str">
        <v/>
      </c>
      <c r="H19" s="437" t="str">
        <v/>
      </c>
      <c r="I19" s="437" t="str">
        <v/>
      </c>
      <c r="J19" s="437" t="str">
        <v/>
      </c>
      <c r="K19" s="435" t="str">
        <v/>
      </c>
      <c r="L19" s="450" t="str">
        <v/>
      </c>
      <c r="M19" s="498" t="str">
        <v/>
      </c>
      <c r="N19" s="440" t="str">
        <v/>
      </c>
      <c r="O19" s="441" t="str">
        <v/>
      </c>
      <c r="P19" s="442" t="str">
        <v/>
      </c>
      <c r="Q19" s="443" t="str">
        <v/>
      </c>
      <c r="R19" s="441" t="str">
        <v/>
      </c>
      <c r="S19" s="442" t="str">
        <v/>
      </c>
      <c r="T19" s="443" t="str">
        <v/>
      </c>
      <c r="U19" s="441" t="str">
        <v/>
      </c>
      <c r="V19" s="442" t="str">
        <v/>
      </c>
      <c r="W19" s="443" t="str">
        <v/>
      </c>
      <c r="X19" s="441" t="str">
        <v/>
      </c>
      <c r="Y19" s="442" t="str">
        <v/>
      </c>
      <c r="Z19" s="443" t="str">
        <v/>
      </c>
      <c r="AA19" s="441" t="str">
        <v/>
      </c>
      <c r="AB19" s="442" t="str">
        <v/>
      </c>
      <c r="AC19" s="443" t="str">
        <v/>
      </c>
      <c r="AD19" s="441" t="str">
        <v/>
      </c>
      <c r="AE19" s="442" t="str">
        <v/>
      </c>
      <c r="AF19" s="443" t="str">
        <v/>
      </c>
      <c r="AG19" s="492" t="str">
        <v/>
      </c>
      <c r="AH19" s="492" t="str">
        <v/>
      </c>
      <c r="AI19" s="493" t="str">
        <v/>
      </c>
      <c r="AJ19" s="494" t="str">
        <v/>
      </c>
      <c r="AK19" s="492" t="str">
        <v/>
      </c>
      <c r="AL19" s="493" t="str">
        <v/>
      </c>
      <c r="AM19" s="492" t="str">
        <v/>
      </c>
      <c r="AN19" s="492" t="str">
        <v/>
      </c>
      <c r="AO19" s="493" t="str">
        <v/>
      </c>
      <c r="AP19" s="494" t="str">
        <v/>
      </c>
      <c r="AQ19" s="492" t="str">
        <v/>
      </c>
      <c r="AR19" s="493" t="str">
        <v/>
      </c>
      <c r="AS19" s="495" t="str">
        <v/>
      </c>
      <c r="AT19" s="496" t="str">
        <v/>
      </c>
      <c r="AU19" s="496" t="str">
        <v/>
      </c>
      <c r="AV19" s="425" t="str">
        <v/>
      </c>
      <c r="AW19" s="497" t="str">
        <v/>
      </c>
      <c r="AX19" s="496" t="str">
        <v/>
      </c>
      <c r="AY19" s="496" t="str">
        <v/>
      </c>
      <c r="AZ19" s="425" t="str">
        <v/>
      </c>
      <c r="BA19" s="497" t="str">
        <v/>
      </c>
      <c r="BB19" s="496" t="str">
        <v/>
      </c>
      <c r="BC19" s="496" t="str">
        <v/>
      </c>
      <c r="BD19" s="425" t="str">
        <v/>
      </c>
      <c r="BE19" s="497" t="str">
        <v/>
      </c>
      <c r="BF19" s="496" t="str">
        <v/>
      </c>
      <c r="BG19" s="496" t="str">
        <v/>
      </c>
      <c r="BH19" s="425" t="str">
        <v/>
      </c>
      <c r="BI19" s="497" t="str">
        <v/>
      </c>
      <c r="BJ19" s="496" t="str">
        <v/>
      </c>
      <c r="BK19" s="496" t="str">
        <v/>
      </c>
      <c r="BL19" s="425" t="str">
        <v/>
      </c>
    </row>
    <row r="20" spans="1:64" ht="24.75" customHeight="1">
      <c r="A20" s="449" t="str">
        <v/>
      </c>
      <c r="B20" s="431"/>
      <c r="C20" s="432"/>
      <c r="D20" s="433" t="str">
        <v/>
      </c>
      <c r="E20" s="434" t="str">
        <v/>
      </c>
      <c r="F20" s="435" t="str">
        <v/>
      </c>
      <c r="G20" s="436" t="str">
        <v/>
      </c>
      <c r="H20" s="437" t="str">
        <v/>
      </c>
      <c r="I20" s="437" t="str">
        <v/>
      </c>
      <c r="J20" s="437" t="str">
        <v/>
      </c>
      <c r="K20" s="435" t="str">
        <v/>
      </c>
      <c r="L20" s="450" t="str">
        <v/>
      </c>
      <c r="M20" s="498" t="str">
        <v/>
      </c>
      <c r="N20" s="440" t="str">
        <v/>
      </c>
      <c r="O20" s="441" t="str">
        <v/>
      </c>
      <c r="P20" s="442" t="str">
        <v/>
      </c>
      <c r="Q20" s="443" t="str">
        <v/>
      </c>
      <c r="R20" s="441" t="str">
        <v/>
      </c>
      <c r="S20" s="442" t="str">
        <v/>
      </c>
      <c r="T20" s="443" t="str">
        <v/>
      </c>
      <c r="U20" s="441" t="str">
        <v/>
      </c>
      <c r="V20" s="442" t="str">
        <v/>
      </c>
      <c r="W20" s="443" t="str">
        <v/>
      </c>
      <c r="X20" s="441" t="str">
        <v/>
      </c>
      <c r="Y20" s="442" t="str">
        <v/>
      </c>
      <c r="Z20" s="443" t="str">
        <v/>
      </c>
      <c r="AA20" s="441" t="str">
        <v/>
      </c>
      <c r="AB20" s="442" t="str">
        <v/>
      </c>
      <c r="AC20" s="443" t="str">
        <v/>
      </c>
      <c r="AD20" s="441" t="str">
        <v/>
      </c>
      <c r="AE20" s="442" t="str">
        <v/>
      </c>
      <c r="AF20" s="443" t="str">
        <v/>
      </c>
      <c r="AG20" s="492" t="str">
        <v/>
      </c>
      <c r="AH20" s="492" t="str">
        <v/>
      </c>
      <c r="AI20" s="493" t="str">
        <v/>
      </c>
      <c r="AJ20" s="494" t="str">
        <v/>
      </c>
      <c r="AK20" s="492" t="str">
        <v/>
      </c>
      <c r="AL20" s="493" t="str">
        <v/>
      </c>
      <c r="AM20" s="492" t="str">
        <v/>
      </c>
      <c r="AN20" s="492" t="str">
        <v/>
      </c>
      <c r="AO20" s="493" t="str">
        <v/>
      </c>
      <c r="AP20" s="494" t="str">
        <v/>
      </c>
      <c r="AQ20" s="492" t="str">
        <v/>
      </c>
      <c r="AR20" s="493" t="str">
        <v/>
      </c>
      <c r="AS20" s="495" t="str">
        <v/>
      </c>
      <c r="AT20" s="496" t="str">
        <v/>
      </c>
      <c r="AU20" s="496" t="str">
        <v/>
      </c>
      <c r="AV20" s="425" t="str">
        <v/>
      </c>
      <c r="AW20" s="497" t="str">
        <v/>
      </c>
      <c r="AX20" s="496" t="str">
        <v/>
      </c>
      <c r="AY20" s="496" t="str">
        <v/>
      </c>
      <c r="AZ20" s="425" t="str">
        <v/>
      </c>
      <c r="BA20" s="497" t="str">
        <v/>
      </c>
      <c r="BB20" s="496" t="str">
        <v/>
      </c>
      <c r="BC20" s="496" t="str">
        <v/>
      </c>
      <c r="BD20" s="425" t="str">
        <v/>
      </c>
      <c r="BE20" s="497" t="str">
        <v/>
      </c>
      <c r="BF20" s="496" t="str">
        <v/>
      </c>
      <c r="BG20" s="496" t="str">
        <v/>
      </c>
      <c r="BH20" s="425" t="str">
        <v/>
      </c>
      <c r="BI20" s="497" t="str">
        <v/>
      </c>
      <c r="BJ20" s="496" t="str">
        <v/>
      </c>
      <c r="BK20" s="496" t="str">
        <v/>
      </c>
      <c r="BL20" s="425" t="str">
        <v/>
      </c>
    </row>
    <row r="21" spans="1:64" ht="24.75" customHeight="1">
      <c r="A21" s="449" t="str">
        <v/>
      </c>
      <c r="B21" s="431"/>
      <c r="C21" s="432"/>
      <c r="D21" s="433" t="str">
        <v/>
      </c>
      <c r="E21" s="434" t="str">
        <v/>
      </c>
      <c r="F21" s="435" t="str">
        <v/>
      </c>
      <c r="G21" s="436" t="str">
        <v/>
      </c>
      <c r="H21" s="437" t="str">
        <v/>
      </c>
      <c r="I21" s="437" t="str">
        <v/>
      </c>
      <c r="J21" s="437" t="str">
        <v/>
      </c>
      <c r="K21" s="435" t="str">
        <v/>
      </c>
      <c r="L21" s="450" t="str">
        <v/>
      </c>
      <c r="M21" s="498" t="str">
        <v/>
      </c>
      <c r="N21" s="440" t="str">
        <v/>
      </c>
      <c r="O21" s="441" t="str">
        <v/>
      </c>
      <c r="P21" s="442" t="str">
        <v/>
      </c>
      <c r="Q21" s="443" t="str">
        <v/>
      </c>
      <c r="R21" s="441" t="str">
        <v/>
      </c>
      <c r="S21" s="442" t="str">
        <v/>
      </c>
      <c r="T21" s="443" t="str">
        <v/>
      </c>
      <c r="U21" s="441" t="str">
        <v/>
      </c>
      <c r="V21" s="442" t="str">
        <v/>
      </c>
      <c r="W21" s="443" t="str">
        <v/>
      </c>
      <c r="X21" s="441" t="str">
        <v/>
      </c>
      <c r="Y21" s="442" t="str">
        <v/>
      </c>
      <c r="Z21" s="443" t="str">
        <v/>
      </c>
      <c r="AA21" s="441" t="str">
        <v/>
      </c>
      <c r="AB21" s="442" t="str">
        <v/>
      </c>
      <c r="AC21" s="443" t="str">
        <v/>
      </c>
      <c r="AD21" s="441" t="str">
        <v/>
      </c>
      <c r="AE21" s="442" t="str">
        <v/>
      </c>
      <c r="AF21" s="443" t="str">
        <v/>
      </c>
      <c r="AG21" s="492" t="str">
        <v/>
      </c>
      <c r="AH21" s="492" t="str">
        <v/>
      </c>
      <c r="AI21" s="493" t="str">
        <v/>
      </c>
      <c r="AJ21" s="494" t="str">
        <v/>
      </c>
      <c r="AK21" s="492" t="str">
        <v/>
      </c>
      <c r="AL21" s="493" t="str">
        <v/>
      </c>
      <c r="AM21" s="492" t="str">
        <v/>
      </c>
      <c r="AN21" s="492" t="str">
        <v/>
      </c>
      <c r="AO21" s="493" t="str">
        <v/>
      </c>
      <c r="AP21" s="494" t="str">
        <v/>
      </c>
      <c r="AQ21" s="492" t="str">
        <v/>
      </c>
      <c r="AR21" s="493" t="str">
        <v/>
      </c>
      <c r="AS21" s="495" t="str">
        <v/>
      </c>
      <c r="AT21" s="496" t="str">
        <v/>
      </c>
      <c r="AU21" s="496" t="str">
        <v/>
      </c>
      <c r="AV21" s="425" t="str">
        <v/>
      </c>
      <c r="AW21" s="497" t="str">
        <v/>
      </c>
      <c r="AX21" s="496" t="str">
        <v/>
      </c>
      <c r="AY21" s="496" t="str">
        <v/>
      </c>
      <c r="AZ21" s="425" t="str">
        <v/>
      </c>
      <c r="BA21" s="497" t="str">
        <v/>
      </c>
      <c r="BB21" s="496" t="str">
        <v/>
      </c>
      <c r="BC21" s="496" t="str">
        <v/>
      </c>
      <c r="BD21" s="425" t="str">
        <v/>
      </c>
      <c r="BE21" s="497" t="str">
        <v/>
      </c>
      <c r="BF21" s="496" t="str">
        <v/>
      </c>
      <c r="BG21" s="496" t="str">
        <v/>
      </c>
      <c r="BH21" s="425" t="str">
        <v/>
      </c>
      <c r="BI21" s="497" t="str">
        <v/>
      </c>
      <c r="BJ21" s="496" t="str">
        <v/>
      </c>
      <c r="BK21" s="496" t="str">
        <v/>
      </c>
      <c r="BL21" s="425" t="str">
        <v/>
      </c>
    </row>
    <row r="22" spans="1:64" ht="24.75" customHeight="1">
      <c r="A22" s="449" t="str">
        <v/>
      </c>
      <c r="B22" s="431"/>
      <c r="C22" s="432"/>
      <c r="D22" s="433" t="str">
        <v/>
      </c>
      <c r="E22" s="434" t="str">
        <v/>
      </c>
      <c r="F22" s="435" t="str">
        <v/>
      </c>
      <c r="G22" s="436" t="str">
        <v/>
      </c>
      <c r="H22" s="437" t="str">
        <v/>
      </c>
      <c r="I22" s="437" t="str">
        <v/>
      </c>
      <c r="J22" s="437" t="str">
        <v/>
      </c>
      <c r="K22" s="435" t="str">
        <v/>
      </c>
      <c r="L22" s="450" t="str">
        <v/>
      </c>
      <c r="M22" s="498" t="str">
        <v/>
      </c>
      <c r="N22" s="440" t="str">
        <v/>
      </c>
      <c r="O22" s="441" t="str">
        <v/>
      </c>
      <c r="P22" s="442" t="str">
        <v/>
      </c>
      <c r="Q22" s="443" t="str">
        <v/>
      </c>
      <c r="R22" s="441" t="str">
        <v/>
      </c>
      <c r="S22" s="442" t="str">
        <v/>
      </c>
      <c r="T22" s="443" t="str">
        <v/>
      </c>
      <c r="U22" s="441" t="str">
        <v/>
      </c>
      <c r="V22" s="442" t="str">
        <v/>
      </c>
      <c r="W22" s="443" t="str">
        <v/>
      </c>
      <c r="X22" s="441" t="str">
        <v/>
      </c>
      <c r="Y22" s="442" t="str">
        <v/>
      </c>
      <c r="Z22" s="443" t="str">
        <v/>
      </c>
      <c r="AA22" s="441" t="str">
        <v/>
      </c>
      <c r="AB22" s="442" t="str">
        <v/>
      </c>
      <c r="AC22" s="443" t="str">
        <v/>
      </c>
      <c r="AD22" s="441" t="str">
        <v/>
      </c>
      <c r="AE22" s="442" t="str">
        <v/>
      </c>
      <c r="AF22" s="443" t="str">
        <v/>
      </c>
      <c r="AG22" s="492" t="str">
        <v/>
      </c>
      <c r="AH22" s="492" t="str">
        <v/>
      </c>
      <c r="AI22" s="493" t="str">
        <v/>
      </c>
      <c r="AJ22" s="494" t="str">
        <v/>
      </c>
      <c r="AK22" s="492" t="str">
        <v/>
      </c>
      <c r="AL22" s="493" t="str">
        <v/>
      </c>
      <c r="AM22" s="492" t="str">
        <v/>
      </c>
      <c r="AN22" s="492" t="str">
        <v/>
      </c>
      <c r="AO22" s="493" t="str">
        <v/>
      </c>
      <c r="AP22" s="494" t="str">
        <v/>
      </c>
      <c r="AQ22" s="492" t="str">
        <v/>
      </c>
      <c r="AR22" s="493" t="str">
        <v/>
      </c>
      <c r="AS22" s="495" t="str">
        <v/>
      </c>
      <c r="AT22" s="496" t="str">
        <v/>
      </c>
      <c r="AU22" s="496" t="str">
        <v/>
      </c>
      <c r="AV22" s="425" t="str">
        <v/>
      </c>
      <c r="AW22" s="497" t="str">
        <v/>
      </c>
      <c r="AX22" s="496" t="str">
        <v/>
      </c>
      <c r="AY22" s="496" t="str">
        <v/>
      </c>
      <c r="AZ22" s="425" t="str">
        <v/>
      </c>
      <c r="BA22" s="497" t="str">
        <v/>
      </c>
      <c r="BB22" s="496" t="str">
        <v/>
      </c>
      <c r="BC22" s="496" t="str">
        <v/>
      </c>
      <c r="BD22" s="425" t="str">
        <v/>
      </c>
      <c r="BE22" s="497" t="str">
        <v/>
      </c>
      <c r="BF22" s="496" t="str">
        <v/>
      </c>
      <c r="BG22" s="496" t="str">
        <v/>
      </c>
      <c r="BH22" s="425" t="str">
        <v/>
      </c>
      <c r="BI22" s="497" t="str">
        <v/>
      </c>
      <c r="BJ22" s="496" t="str">
        <v/>
      </c>
      <c r="BK22" s="496" t="str">
        <v/>
      </c>
      <c r="BL22" s="425" t="str">
        <v/>
      </c>
    </row>
    <row r="23" spans="1:64" ht="24.75" customHeight="1">
      <c r="A23" s="449" t="str">
        <v/>
      </c>
      <c r="B23" s="431"/>
      <c r="C23" s="432"/>
      <c r="D23" s="433" t="str">
        <v/>
      </c>
      <c r="E23" s="434" t="str">
        <v/>
      </c>
      <c r="F23" s="435" t="str">
        <v/>
      </c>
      <c r="G23" s="436" t="str">
        <v/>
      </c>
      <c r="H23" s="437" t="str">
        <v/>
      </c>
      <c r="I23" s="437" t="str">
        <v/>
      </c>
      <c r="J23" s="437" t="str">
        <v/>
      </c>
      <c r="K23" s="435" t="str">
        <v/>
      </c>
      <c r="L23" s="450" t="str">
        <v/>
      </c>
      <c r="M23" s="498" t="str">
        <v/>
      </c>
      <c r="N23" s="440" t="str">
        <v/>
      </c>
      <c r="O23" s="441" t="str">
        <v/>
      </c>
      <c r="P23" s="442" t="str">
        <v/>
      </c>
      <c r="Q23" s="443" t="str">
        <v/>
      </c>
      <c r="R23" s="441" t="str">
        <v/>
      </c>
      <c r="S23" s="442" t="str">
        <v/>
      </c>
      <c r="T23" s="443" t="str">
        <v/>
      </c>
      <c r="U23" s="441" t="str">
        <v/>
      </c>
      <c r="V23" s="442" t="str">
        <v/>
      </c>
      <c r="W23" s="443" t="str">
        <v/>
      </c>
      <c r="X23" s="441" t="str">
        <v/>
      </c>
      <c r="Y23" s="442" t="str">
        <v/>
      </c>
      <c r="Z23" s="443" t="str">
        <v/>
      </c>
      <c r="AA23" s="441" t="str">
        <v/>
      </c>
      <c r="AB23" s="442" t="str">
        <v/>
      </c>
      <c r="AC23" s="443" t="str">
        <v/>
      </c>
      <c r="AD23" s="441" t="str">
        <v/>
      </c>
      <c r="AE23" s="442" t="str">
        <v/>
      </c>
      <c r="AF23" s="443" t="str">
        <v/>
      </c>
      <c r="AG23" s="492" t="str">
        <v/>
      </c>
      <c r="AH23" s="492" t="str">
        <v/>
      </c>
      <c r="AI23" s="493" t="str">
        <v/>
      </c>
      <c r="AJ23" s="494" t="str">
        <v/>
      </c>
      <c r="AK23" s="492" t="str">
        <v/>
      </c>
      <c r="AL23" s="493" t="str">
        <v/>
      </c>
      <c r="AM23" s="492" t="str">
        <v/>
      </c>
      <c r="AN23" s="492" t="str">
        <v/>
      </c>
      <c r="AO23" s="493" t="str">
        <v/>
      </c>
      <c r="AP23" s="494" t="str">
        <v/>
      </c>
      <c r="AQ23" s="492" t="str">
        <v/>
      </c>
      <c r="AR23" s="493" t="str">
        <v/>
      </c>
      <c r="AS23" s="495" t="str">
        <v/>
      </c>
      <c r="AT23" s="496" t="str">
        <v/>
      </c>
      <c r="AU23" s="496" t="str">
        <v/>
      </c>
      <c r="AV23" s="425" t="str">
        <v/>
      </c>
      <c r="AW23" s="497" t="str">
        <v/>
      </c>
      <c r="AX23" s="496" t="str">
        <v/>
      </c>
      <c r="AY23" s="496" t="str">
        <v/>
      </c>
      <c r="AZ23" s="425" t="str">
        <v/>
      </c>
      <c r="BA23" s="497" t="str">
        <v/>
      </c>
      <c r="BB23" s="496" t="str">
        <v/>
      </c>
      <c r="BC23" s="496" t="str">
        <v/>
      </c>
      <c r="BD23" s="425" t="str">
        <v/>
      </c>
      <c r="BE23" s="497" t="str">
        <v/>
      </c>
      <c r="BF23" s="496" t="str">
        <v/>
      </c>
      <c r="BG23" s="496" t="str">
        <v/>
      </c>
      <c r="BH23" s="425" t="str">
        <v/>
      </c>
      <c r="BI23" s="497" t="str">
        <v/>
      </c>
      <c r="BJ23" s="496" t="str">
        <v/>
      </c>
      <c r="BK23" s="496" t="str">
        <v/>
      </c>
      <c r="BL23" s="425" t="str">
        <v/>
      </c>
    </row>
    <row r="24" spans="1:64" ht="24.75" customHeight="1">
      <c r="A24" s="449" t="str">
        <v/>
      </c>
      <c r="B24" s="431"/>
      <c r="C24" s="432"/>
      <c r="D24" s="433" t="str">
        <v/>
      </c>
      <c r="E24" s="434" t="str">
        <v/>
      </c>
      <c r="F24" s="435" t="str">
        <v/>
      </c>
      <c r="G24" s="436" t="str">
        <v/>
      </c>
      <c r="H24" s="437" t="str">
        <v/>
      </c>
      <c r="I24" s="437" t="str">
        <v/>
      </c>
      <c r="J24" s="437" t="str">
        <v/>
      </c>
      <c r="K24" s="435" t="str">
        <v/>
      </c>
      <c r="L24" s="450" t="str">
        <v/>
      </c>
      <c r="M24" s="498" t="str">
        <v/>
      </c>
      <c r="N24" s="440" t="str">
        <v/>
      </c>
      <c r="O24" s="441" t="str">
        <v/>
      </c>
      <c r="P24" s="442" t="str">
        <v/>
      </c>
      <c r="Q24" s="443" t="str">
        <v/>
      </c>
      <c r="R24" s="441" t="str">
        <v/>
      </c>
      <c r="S24" s="442" t="str">
        <v/>
      </c>
      <c r="T24" s="443" t="str">
        <v/>
      </c>
      <c r="U24" s="441" t="str">
        <v/>
      </c>
      <c r="V24" s="442" t="str">
        <v/>
      </c>
      <c r="W24" s="443" t="str">
        <v/>
      </c>
      <c r="X24" s="441" t="str">
        <v/>
      </c>
      <c r="Y24" s="442" t="str">
        <v/>
      </c>
      <c r="Z24" s="443" t="str">
        <v/>
      </c>
      <c r="AA24" s="441" t="str">
        <v/>
      </c>
      <c r="AB24" s="442" t="str">
        <v/>
      </c>
      <c r="AC24" s="443" t="str">
        <v/>
      </c>
      <c r="AD24" s="441" t="str">
        <v/>
      </c>
      <c r="AE24" s="442" t="str">
        <v/>
      </c>
      <c r="AF24" s="443" t="str">
        <v/>
      </c>
      <c r="AG24" s="492" t="str">
        <v/>
      </c>
      <c r="AH24" s="492" t="str">
        <v/>
      </c>
      <c r="AI24" s="493" t="str">
        <v/>
      </c>
      <c r="AJ24" s="494" t="str">
        <v/>
      </c>
      <c r="AK24" s="492" t="str">
        <v/>
      </c>
      <c r="AL24" s="493" t="str">
        <v/>
      </c>
      <c r="AM24" s="492" t="str">
        <v/>
      </c>
      <c r="AN24" s="492" t="str">
        <v/>
      </c>
      <c r="AO24" s="493" t="str">
        <v/>
      </c>
      <c r="AP24" s="494" t="str">
        <v/>
      </c>
      <c r="AQ24" s="492" t="str">
        <v/>
      </c>
      <c r="AR24" s="493" t="str">
        <v/>
      </c>
      <c r="AS24" s="495" t="str">
        <v/>
      </c>
      <c r="AT24" s="496" t="str">
        <v/>
      </c>
      <c r="AU24" s="496" t="str">
        <v/>
      </c>
      <c r="AV24" s="425" t="str">
        <v/>
      </c>
      <c r="AW24" s="497" t="str">
        <v/>
      </c>
      <c r="AX24" s="496" t="str">
        <v/>
      </c>
      <c r="AY24" s="496" t="str">
        <v/>
      </c>
      <c r="AZ24" s="425" t="str">
        <v/>
      </c>
      <c r="BA24" s="497" t="str">
        <v/>
      </c>
      <c r="BB24" s="496" t="str">
        <v/>
      </c>
      <c r="BC24" s="496" t="str">
        <v/>
      </c>
      <c r="BD24" s="425" t="str">
        <v/>
      </c>
      <c r="BE24" s="497" t="str">
        <v/>
      </c>
      <c r="BF24" s="496" t="str">
        <v/>
      </c>
      <c r="BG24" s="496" t="str">
        <v/>
      </c>
      <c r="BH24" s="425" t="str">
        <v/>
      </c>
      <c r="BI24" s="497" t="str">
        <v/>
      </c>
      <c r="BJ24" s="496" t="str">
        <v/>
      </c>
      <c r="BK24" s="496" t="str">
        <v/>
      </c>
      <c r="BL24" s="425" t="str">
        <v/>
      </c>
    </row>
    <row r="25" spans="1:64" ht="24.75" customHeight="1">
      <c r="A25" s="449" t="str">
        <v/>
      </c>
      <c r="B25" s="431"/>
      <c r="C25" s="432"/>
      <c r="D25" s="433" t="str">
        <v/>
      </c>
      <c r="E25" s="434" t="str">
        <v/>
      </c>
      <c r="F25" s="435" t="str">
        <v/>
      </c>
      <c r="G25" s="436" t="str">
        <v/>
      </c>
      <c r="H25" s="437" t="str">
        <v/>
      </c>
      <c r="I25" s="437" t="str">
        <v/>
      </c>
      <c r="J25" s="437" t="str">
        <v/>
      </c>
      <c r="K25" s="435" t="str">
        <v/>
      </c>
      <c r="L25" s="450" t="str">
        <v/>
      </c>
      <c r="M25" s="498" t="str">
        <v/>
      </c>
      <c r="N25" s="440" t="str">
        <v/>
      </c>
      <c r="O25" s="441" t="str">
        <v/>
      </c>
      <c r="P25" s="442" t="str">
        <v/>
      </c>
      <c r="Q25" s="443" t="str">
        <v/>
      </c>
      <c r="R25" s="441" t="str">
        <v/>
      </c>
      <c r="S25" s="442" t="str">
        <v/>
      </c>
      <c r="T25" s="443" t="str">
        <v/>
      </c>
      <c r="U25" s="441" t="str">
        <v/>
      </c>
      <c r="V25" s="442" t="str">
        <v/>
      </c>
      <c r="W25" s="443" t="str">
        <v/>
      </c>
      <c r="X25" s="441" t="str">
        <v/>
      </c>
      <c r="Y25" s="442" t="str">
        <v/>
      </c>
      <c r="Z25" s="443" t="str">
        <v/>
      </c>
      <c r="AA25" s="441" t="str">
        <v/>
      </c>
      <c r="AB25" s="442" t="str">
        <v/>
      </c>
      <c r="AC25" s="443" t="str">
        <v/>
      </c>
      <c r="AD25" s="441" t="str">
        <v/>
      </c>
      <c r="AE25" s="442" t="str">
        <v/>
      </c>
      <c r="AF25" s="443" t="str">
        <v/>
      </c>
      <c r="AG25" s="492" t="str">
        <v/>
      </c>
      <c r="AH25" s="492" t="str">
        <v/>
      </c>
      <c r="AI25" s="493" t="str">
        <v/>
      </c>
      <c r="AJ25" s="494" t="str">
        <v/>
      </c>
      <c r="AK25" s="492" t="str">
        <v/>
      </c>
      <c r="AL25" s="493" t="str">
        <v/>
      </c>
      <c r="AM25" s="492" t="str">
        <v/>
      </c>
      <c r="AN25" s="492" t="str">
        <v/>
      </c>
      <c r="AO25" s="493" t="str">
        <v/>
      </c>
      <c r="AP25" s="494" t="str">
        <v/>
      </c>
      <c r="AQ25" s="492" t="str">
        <v/>
      </c>
      <c r="AR25" s="493" t="str">
        <v/>
      </c>
      <c r="AS25" s="495" t="str">
        <v/>
      </c>
      <c r="AT25" s="496" t="str">
        <v/>
      </c>
      <c r="AU25" s="496" t="str">
        <v/>
      </c>
      <c r="AV25" s="425" t="str">
        <v/>
      </c>
      <c r="AW25" s="497" t="str">
        <v/>
      </c>
      <c r="AX25" s="496" t="str">
        <v/>
      </c>
      <c r="AY25" s="496" t="str">
        <v/>
      </c>
      <c r="AZ25" s="425" t="str">
        <v/>
      </c>
      <c r="BA25" s="497" t="str">
        <v/>
      </c>
      <c r="BB25" s="496" t="str">
        <v/>
      </c>
      <c r="BC25" s="496" t="str">
        <v/>
      </c>
      <c r="BD25" s="425" t="str">
        <v/>
      </c>
      <c r="BE25" s="497" t="str">
        <v/>
      </c>
      <c r="BF25" s="496" t="str">
        <v/>
      </c>
      <c r="BG25" s="496" t="str">
        <v/>
      </c>
      <c r="BH25" s="425" t="str">
        <v/>
      </c>
      <c r="BI25" s="497" t="str">
        <v/>
      </c>
      <c r="BJ25" s="496" t="str">
        <v/>
      </c>
      <c r="BK25" s="496" t="str">
        <v/>
      </c>
      <c r="BL25" s="425" t="str">
        <v/>
      </c>
    </row>
    <row r="26" spans="1:64" ht="24.75" customHeight="1">
      <c r="A26" s="449" t="str">
        <v/>
      </c>
      <c r="B26" s="431"/>
      <c r="C26" s="432"/>
      <c r="D26" s="433" t="str">
        <v/>
      </c>
      <c r="E26" s="434" t="str">
        <v/>
      </c>
      <c r="F26" s="435" t="str">
        <v/>
      </c>
      <c r="G26" s="436" t="str">
        <v/>
      </c>
      <c r="H26" s="437" t="str">
        <v/>
      </c>
      <c r="I26" s="437" t="str">
        <v/>
      </c>
      <c r="J26" s="437" t="str">
        <v/>
      </c>
      <c r="K26" s="435" t="str">
        <v/>
      </c>
      <c r="L26" s="450" t="str">
        <v/>
      </c>
      <c r="M26" s="498" t="str">
        <v/>
      </c>
      <c r="N26" s="440" t="str">
        <v/>
      </c>
      <c r="O26" s="441" t="str">
        <v/>
      </c>
      <c r="P26" s="442" t="str">
        <v/>
      </c>
      <c r="Q26" s="443" t="str">
        <v/>
      </c>
      <c r="R26" s="441" t="str">
        <v/>
      </c>
      <c r="S26" s="442" t="str">
        <v/>
      </c>
      <c r="T26" s="443" t="str">
        <v/>
      </c>
      <c r="U26" s="441" t="str">
        <v/>
      </c>
      <c r="V26" s="442" t="str">
        <v/>
      </c>
      <c r="W26" s="443" t="str">
        <v/>
      </c>
      <c r="X26" s="441" t="str">
        <v/>
      </c>
      <c r="Y26" s="442" t="str">
        <v/>
      </c>
      <c r="Z26" s="443" t="str">
        <v/>
      </c>
      <c r="AA26" s="441" t="str">
        <v/>
      </c>
      <c r="AB26" s="442" t="str">
        <v/>
      </c>
      <c r="AC26" s="443" t="str">
        <v/>
      </c>
      <c r="AD26" s="441" t="str">
        <v/>
      </c>
      <c r="AE26" s="442" t="str">
        <v/>
      </c>
      <c r="AF26" s="443" t="str">
        <v/>
      </c>
      <c r="AG26" s="492" t="str">
        <v/>
      </c>
      <c r="AH26" s="492" t="str">
        <v/>
      </c>
      <c r="AI26" s="493" t="str">
        <v/>
      </c>
      <c r="AJ26" s="494" t="str">
        <v/>
      </c>
      <c r="AK26" s="492" t="str">
        <v/>
      </c>
      <c r="AL26" s="493" t="str">
        <v/>
      </c>
      <c r="AM26" s="492" t="str">
        <v/>
      </c>
      <c r="AN26" s="492" t="str">
        <v/>
      </c>
      <c r="AO26" s="493" t="str">
        <v/>
      </c>
      <c r="AP26" s="494" t="str">
        <v/>
      </c>
      <c r="AQ26" s="492" t="str">
        <v/>
      </c>
      <c r="AR26" s="493" t="str">
        <v/>
      </c>
      <c r="AS26" s="495" t="str">
        <v/>
      </c>
      <c r="AT26" s="496" t="str">
        <v/>
      </c>
      <c r="AU26" s="496" t="str">
        <v/>
      </c>
      <c r="AV26" s="425" t="str">
        <v/>
      </c>
      <c r="AW26" s="497" t="str">
        <v/>
      </c>
      <c r="AX26" s="496" t="str">
        <v/>
      </c>
      <c r="AY26" s="496" t="str">
        <v/>
      </c>
      <c r="AZ26" s="425" t="str">
        <v/>
      </c>
      <c r="BA26" s="497" t="str">
        <v/>
      </c>
      <c r="BB26" s="496" t="str">
        <v/>
      </c>
      <c r="BC26" s="496" t="str">
        <v/>
      </c>
      <c r="BD26" s="425" t="str">
        <v/>
      </c>
      <c r="BE26" s="497" t="str">
        <v/>
      </c>
      <c r="BF26" s="496" t="str">
        <v/>
      </c>
      <c r="BG26" s="496" t="str">
        <v/>
      </c>
      <c r="BH26" s="425" t="str">
        <v/>
      </c>
      <c r="BI26" s="497" t="str">
        <v/>
      </c>
      <c r="BJ26" s="496" t="str">
        <v/>
      </c>
      <c r="BK26" s="496" t="str">
        <v/>
      </c>
      <c r="BL26" s="425" t="str">
        <v/>
      </c>
    </row>
    <row r="27" spans="1:64" ht="24.75" customHeight="1">
      <c r="A27" s="449" t="str">
        <v/>
      </c>
      <c r="B27" s="431"/>
      <c r="C27" s="432"/>
      <c r="D27" s="433" t="str">
        <v/>
      </c>
      <c r="E27" s="434" t="str">
        <v/>
      </c>
      <c r="F27" s="435" t="str">
        <v/>
      </c>
      <c r="G27" s="436" t="str">
        <v/>
      </c>
      <c r="H27" s="437" t="str">
        <v/>
      </c>
      <c r="I27" s="437" t="str">
        <v/>
      </c>
      <c r="J27" s="437" t="str">
        <v/>
      </c>
      <c r="K27" s="435" t="str">
        <v/>
      </c>
      <c r="L27" s="450" t="str">
        <v/>
      </c>
      <c r="M27" s="498" t="str">
        <v/>
      </c>
      <c r="N27" s="440" t="str">
        <v/>
      </c>
      <c r="O27" s="441" t="str">
        <v/>
      </c>
      <c r="P27" s="442" t="str">
        <v/>
      </c>
      <c r="Q27" s="443" t="str">
        <v/>
      </c>
      <c r="R27" s="441" t="str">
        <v/>
      </c>
      <c r="S27" s="442" t="str">
        <v/>
      </c>
      <c r="T27" s="443" t="str">
        <v/>
      </c>
      <c r="U27" s="441" t="str">
        <v/>
      </c>
      <c r="V27" s="442" t="str">
        <v/>
      </c>
      <c r="W27" s="443" t="str">
        <v/>
      </c>
      <c r="X27" s="441" t="str">
        <v/>
      </c>
      <c r="Y27" s="442" t="str">
        <v/>
      </c>
      <c r="Z27" s="443" t="str">
        <v/>
      </c>
      <c r="AA27" s="441" t="str">
        <v/>
      </c>
      <c r="AB27" s="442" t="str">
        <v/>
      </c>
      <c r="AC27" s="443" t="str">
        <v/>
      </c>
      <c r="AD27" s="441" t="str">
        <v/>
      </c>
      <c r="AE27" s="442" t="str">
        <v/>
      </c>
      <c r="AF27" s="443" t="str">
        <v/>
      </c>
      <c r="AG27" s="492" t="str">
        <v/>
      </c>
      <c r="AH27" s="492" t="str">
        <v/>
      </c>
      <c r="AI27" s="493" t="str">
        <v/>
      </c>
      <c r="AJ27" s="494" t="str">
        <v/>
      </c>
      <c r="AK27" s="492" t="str">
        <v/>
      </c>
      <c r="AL27" s="493" t="str">
        <v/>
      </c>
      <c r="AM27" s="492" t="str">
        <v/>
      </c>
      <c r="AN27" s="492" t="str">
        <v/>
      </c>
      <c r="AO27" s="493" t="str">
        <v/>
      </c>
      <c r="AP27" s="494" t="str">
        <v/>
      </c>
      <c r="AQ27" s="492" t="str">
        <v/>
      </c>
      <c r="AR27" s="493" t="str">
        <v/>
      </c>
      <c r="AS27" s="495" t="str">
        <v/>
      </c>
      <c r="AT27" s="496" t="str">
        <v/>
      </c>
      <c r="AU27" s="496" t="str">
        <v/>
      </c>
      <c r="AV27" s="425" t="str">
        <v/>
      </c>
      <c r="AW27" s="497" t="str">
        <v/>
      </c>
      <c r="AX27" s="496" t="str">
        <v/>
      </c>
      <c r="AY27" s="496" t="str">
        <v/>
      </c>
      <c r="AZ27" s="425" t="str">
        <v/>
      </c>
      <c r="BA27" s="497" t="str">
        <v/>
      </c>
      <c r="BB27" s="496" t="str">
        <v/>
      </c>
      <c r="BC27" s="496" t="str">
        <v/>
      </c>
      <c r="BD27" s="425" t="str">
        <v/>
      </c>
      <c r="BE27" s="497" t="str">
        <v/>
      </c>
      <c r="BF27" s="496" t="str">
        <v/>
      </c>
      <c r="BG27" s="496" t="str">
        <v/>
      </c>
      <c r="BH27" s="425" t="str">
        <v/>
      </c>
      <c r="BI27" s="497" t="str">
        <v/>
      </c>
      <c r="BJ27" s="496" t="str">
        <v/>
      </c>
      <c r="BK27" s="496" t="str">
        <v/>
      </c>
      <c r="BL27" s="425" t="str">
        <v/>
      </c>
    </row>
    <row r="28" spans="1:64" ht="24.75" customHeight="1">
      <c r="A28" s="449" t="str">
        <v/>
      </c>
      <c r="B28" s="431"/>
      <c r="C28" s="432"/>
      <c r="D28" s="433" t="str">
        <v/>
      </c>
      <c r="E28" s="434" t="str">
        <v/>
      </c>
      <c r="F28" s="435" t="str">
        <v/>
      </c>
      <c r="G28" s="436" t="str">
        <v/>
      </c>
      <c r="H28" s="437" t="str">
        <v/>
      </c>
      <c r="I28" s="437" t="str">
        <v/>
      </c>
      <c r="J28" s="437" t="str">
        <v/>
      </c>
      <c r="K28" s="435" t="str">
        <v/>
      </c>
      <c r="L28" s="450" t="str">
        <v/>
      </c>
      <c r="M28" s="498" t="str">
        <v/>
      </c>
      <c r="N28" s="440" t="str">
        <v/>
      </c>
      <c r="O28" s="441" t="str">
        <v/>
      </c>
      <c r="P28" s="442" t="str">
        <v/>
      </c>
      <c r="Q28" s="443" t="str">
        <v/>
      </c>
      <c r="R28" s="441" t="str">
        <v/>
      </c>
      <c r="S28" s="442" t="str">
        <v/>
      </c>
      <c r="T28" s="443" t="str">
        <v/>
      </c>
      <c r="U28" s="441" t="str">
        <v/>
      </c>
      <c r="V28" s="442" t="str">
        <v/>
      </c>
      <c r="W28" s="443" t="str">
        <v/>
      </c>
      <c r="X28" s="441" t="str">
        <v/>
      </c>
      <c r="Y28" s="442" t="str">
        <v/>
      </c>
      <c r="Z28" s="443" t="str">
        <v/>
      </c>
      <c r="AA28" s="441" t="str">
        <v/>
      </c>
      <c r="AB28" s="442" t="str">
        <v/>
      </c>
      <c r="AC28" s="443" t="str">
        <v/>
      </c>
      <c r="AD28" s="441" t="str">
        <v/>
      </c>
      <c r="AE28" s="442" t="str">
        <v/>
      </c>
      <c r="AF28" s="443" t="str">
        <v/>
      </c>
      <c r="AG28" s="492" t="str">
        <v/>
      </c>
      <c r="AH28" s="492" t="str">
        <v/>
      </c>
      <c r="AI28" s="493" t="str">
        <v/>
      </c>
      <c r="AJ28" s="494" t="str">
        <v/>
      </c>
      <c r="AK28" s="492" t="str">
        <v/>
      </c>
      <c r="AL28" s="493" t="str">
        <v/>
      </c>
      <c r="AM28" s="492" t="str">
        <v/>
      </c>
      <c r="AN28" s="492" t="str">
        <v/>
      </c>
      <c r="AO28" s="493" t="str">
        <v/>
      </c>
      <c r="AP28" s="494" t="str">
        <v/>
      </c>
      <c r="AQ28" s="492" t="str">
        <v/>
      </c>
      <c r="AR28" s="493" t="str">
        <v/>
      </c>
      <c r="AS28" s="495" t="str">
        <v/>
      </c>
      <c r="AT28" s="496" t="str">
        <v/>
      </c>
      <c r="AU28" s="496" t="str">
        <v/>
      </c>
      <c r="AV28" s="425" t="str">
        <v/>
      </c>
      <c r="AW28" s="497" t="str">
        <v/>
      </c>
      <c r="AX28" s="496" t="str">
        <v/>
      </c>
      <c r="AY28" s="496" t="str">
        <v/>
      </c>
      <c r="AZ28" s="425" t="str">
        <v/>
      </c>
      <c r="BA28" s="497" t="str">
        <v/>
      </c>
      <c r="BB28" s="496" t="str">
        <v/>
      </c>
      <c r="BC28" s="496" t="str">
        <v/>
      </c>
      <c r="BD28" s="425" t="str">
        <v/>
      </c>
      <c r="BE28" s="497" t="str">
        <v/>
      </c>
      <c r="BF28" s="496" t="str">
        <v/>
      </c>
      <c r="BG28" s="496" t="str">
        <v/>
      </c>
      <c r="BH28" s="425" t="str">
        <v/>
      </c>
      <c r="BI28" s="497" t="str">
        <v/>
      </c>
      <c r="BJ28" s="496" t="str">
        <v/>
      </c>
      <c r="BK28" s="496" t="str">
        <v/>
      </c>
      <c r="BL28" s="425" t="str">
        <v/>
      </c>
    </row>
    <row r="29" spans="1:64" ht="24.75" customHeight="1">
      <c r="A29" s="449" t="str">
        <v/>
      </c>
      <c r="B29" s="431"/>
      <c r="C29" s="432"/>
      <c r="D29" s="433" t="str">
        <v/>
      </c>
      <c r="E29" s="434" t="str">
        <v/>
      </c>
      <c r="F29" s="435" t="str">
        <v/>
      </c>
      <c r="G29" s="436" t="str">
        <v/>
      </c>
      <c r="H29" s="437" t="str">
        <v/>
      </c>
      <c r="I29" s="437" t="str">
        <v/>
      </c>
      <c r="J29" s="437" t="str">
        <v/>
      </c>
      <c r="K29" s="435" t="str">
        <v/>
      </c>
      <c r="L29" s="450" t="str">
        <v/>
      </c>
      <c r="M29" s="498" t="str">
        <v/>
      </c>
      <c r="N29" s="440" t="str">
        <v/>
      </c>
      <c r="O29" s="441" t="str">
        <v/>
      </c>
      <c r="P29" s="442" t="str">
        <v/>
      </c>
      <c r="Q29" s="443" t="str">
        <v/>
      </c>
      <c r="R29" s="441" t="str">
        <v/>
      </c>
      <c r="S29" s="442" t="str">
        <v/>
      </c>
      <c r="T29" s="443" t="str">
        <v/>
      </c>
      <c r="U29" s="441" t="str">
        <v/>
      </c>
      <c r="V29" s="442" t="str">
        <v/>
      </c>
      <c r="W29" s="443" t="str">
        <v/>
      </c>
      <c r="X29" s="441" t="str">
        <v/>
      </c>
      <c r="Y29" s="442" t="str">
        <v/>
      </c>
      <c r="Z29" s="443" t="str">
        <v/>
      </c>
      <c r="AA29" s="441" t="str">
        <v/>
      </c>
      <c r="AB29" s="442" t="str">
        <v/>
      </c>
      <c r="AC29" s="443" t="str">
        <v/>
      </c>
      <c r="AD29" s="441" t="str">
        <v/>
      </c>
      <c r="AE29" s="442" t="str">
        <v/>
      </c>
      <c r="AF29" s="443" t="str">
        <v/>
      </c>
      <c r="AG29" s="492" t="str">
        <v/>
      </c>
      <c r="AH29" s="492" t="str">
        <v/>
      </c>
      <c r="AI29" s="493" t="str">
        <v/>
      </c>
      <c r="AJ29" s="494" t="str">
        <v/>
      </c>
      <c r="AK29" s="492" t="str">
        <v/>
      </c>
      <c r="AL29" s="493" t="str">
        <v/>
      </c>
      <c r="AM29" s="492" t="str">
        <v/>
      </c>
      <c r="AN29" s="492" t="str">
        <v/>
      </c>
      <c r="AO29" s="493" t="str">
        <v/>
      </c>
      <c r="AP29" s="494" t="str">
        <v/>
      </c>
      <c r="AQ29" s="492" t="str">
        <v/>
      </c>
      <c r="AR29" s="493" t="str">
        <v/>
      </c>
      <c r="AS29" s="495" t="str">
        <v/>
      </c>
      <c r="AT29" s="496" t="str">
        <v/>
      </c>
      <c r="AU29" s="496" t="str">
        <v/>
      </c>
      <c r="AV29" s="425" t="str">
        <v/>
      </c>
      <c r="AW29" s="497" t="str">
        <v/>
      </c>
      <c r="AX29" s="496" t="str">
        <v/>
      </c>
      <c r="AY29" s="496" t="str">
        <v/>
      </c>
      <c r="AZ29" s="425" t="str">
        <v/>
      </c>
      <c r="BA29" s="497" t="str">
        <v/>
      </c>
      <c r="BB29" s="496" t="str">
        <v/>
      </c>
      <c r="BC29" s="496" t="str">
        <v/>
      </c>
      <c r="BD29" s="425" t="str">
        <v/>
      </c>
      <c r="BE29" s="497" t="str">
        <v/>
      </c>
      <c r="BF29" s="496" t="str">
        <v/>
      </c>
      <c r="BG29" s="496" t="str">
        <v/>
      </c>
      <c r="BH29" s="425" t="str">
        <v/>
      </c>
      <c r="BI29" s="497" t="str">
        <v/>
      </c>
      <c r="BJ29" s="496" t="str">
        <v/>
      </c>
      <c r="BK29" s="496" t="str">
        <v/>
      </c>
      <c r="BL29" s="425" t="str">
        <v/>
      </c>
    </row>
    <row r="30" spans="1:64" ht="24.75" customHeight="1">
      <c r="A30" s="449" t="str">
        <v/>
      </c>
      <c r="B30" s="431"/>
      <c r="C30" s="432"/>
      <c r="D30" s="433" t="str">
        <v/>
      </c>
      <c r="E30" s="434" t="str">
        <v/>
      </c>
      <c r="F30" s="435" t="str">
        <v/>
      </c>
      <c r="G30" s="436" t="str">
        <v/>
      </c>
      <c r="H30" s="437" t="str">
        <v/>
      </c>
      <c r="I30" s="437" t="str">
        <v/>
      </c>
      <c r="J30" s="437" t="str">
        <v/>
      </c>
      <c r="K30" s="435" t="str">
        <v/>
      </c>
      <c r="L30" s="450" t="str">
        <v/>
      </c>
      <c r="M30" s="498" t="str">
        <v/>
      </c>
      <c r="N30" s="440" t="str">
        <v/>
      </c>
      <c r="O30" s="441" t="str">
        <v/>
      </c>
      <c r="P30" s="442" t="str">
        <v/>
      </c>
      <c r="Q30" s="443" t="str">
        <v/>
      </c>
      <c r="R30" s="441" t="str">
        <v/>
      </c>
      <c r="S30" s="442" t="str">
        <v/>
      </c>
      <c r="T30" s="443" t="str">
        <v/>
      </c>
      <c r="U30" s="441" t="str">
        <v/>
      </c>
      <c r="V30" s="442" t="str">
        <v/>
      </c>
      <c r="W30" s="443" t="str">
        <v/>
      </c>
      <c r="X30" s="441" t="str">
        <v/>
      </c>
      <c r="Y30" s="442" t="str">
        <v/>
      </c>
      <c r="Z30" s="443" t="str">
        <v/>
      </c>
      <c r="AA30" s="441" t="str">
        <v/>
      </c>
      <c r="AB30" s="442" t="str">
        <v/>
      </c>
      <c r="AC30" s="443" t="str">
        <v/>
      </c>
      <c r="AD30" s="441" t="str">
        <v/>
      </c>
      <c r="AE30" s="442" t="str">
        <v/>
      </c>
      <c r="AF30" s="443" t="str">
        <v/>
      </c>
      <c r="AG30" s="492" t="str">
        <v/>
      </c>
      <c r="AH30" s="492" t="str">
        <v/>
      </c>
      <c r="AI30" s="493" t="str">
        <v/>
      </c>
      <c r="AJ30" s="494" t="str">
        <v/>
      </c>
      <c r="AK30" s="492" t="str">
        <v/>
      </c>
      <c r="AL30" s="493" t="str">
        <v/>
      </c>
      <c r="AM30" s="492" t="str">
        <v/>
      </c>
      <c r="AN30" s="492" t="str">
        <v/>
      </c>
      <c r="AO30" s="493" t="str">
        <v/>
      </c>
      <c r="AP30" s="494" t="str">
        <v/>
      </c>
      <c r="AQ30" s="492" t="str">
        <v/>
      </c>
      <c r="AR30" s="493" t="str">
        <v/>
      </c>
      <c r="AS30" s="495" t="str">
        <v/>
      </c>
      <c r="AT30" s="496" t="str">
        <v/>
      </c>
      <c r="AU30" s="496" t="str">
        <v/>
      </c>
      <c r="AV30" s="425" t="str">
        <v/>
      </c>
      <c r="AW30" s="497" t="str">
        <v/>
      </c>
      <c r="AX30" s="496" t="str">
        <v/>
      </c>
      <c r="AY30" s="496" t="str">
        <v/>
      </c>
      <c r="AZ30" s="425" t="str">
        <v/>
      </c>
      <c r="BA30" s="497" t="str">
        <v/>
      </c>
      <c r="BB30" s="496" t="str">
        <v/>
      </c>
      <c r="BC30" s="496" t="str">
        <v/>
      </c>
      <c r="BD30" s="425" t="str">
        <v/>
      </c>
      <c r="BE30" s="497" t="str">
        <v/>
      </c>
      <c r="BF30" s="496" t="str">
        <v/>
      </c>
      <c r="BG30" s="496" t="str">
        <v/>
      </c>
      <c r="BH30" s="425" t="str">
        <v/>
      </c>
      <c r="BI30" s="497" t="str">
        <v/>
      </c>
      <c r="BJ30" s="496" t="str">
        <v/>
      </c>
      <c r="BK30" s="496" t="str">
        <v/>
      </c>
      <c r="BL30" s="425" t="str">
        <v/>
      </c>
    </row>
    <row r="31" spans="1:64" ht="24.75" customHeight="1">
      <c r="A31" s="449" t="str">
        <v/>
      </c>
      <c r="B31" s="431"/>
      <c r="C31" s="432"/>
      <c r="D31" s="433" t="str">
        <v/>
      </c>
      <c r="E31" s="434" t="str">
        <v/>
      </c>
      <c r="F31" s="435" t="str">
        <v/>
      </c>
      <c r="G31" s="436" t="str">
        <v/>
      </c>
      <c r="H31" s="437" t="str">
        <v/>
      </c>
      <c r="I31" s="437" t="str">
        <v/>
      </c>
      <c r="J31" s="437" t="str">
        <v/>
      </c>
      <c r="K31" s="435" t="str">
        <v/>
      </c>
      <c r="L31" s="450" t="str">
        <v/>
      </c>
      <c r="M31" s="498" t="str">
        <v/>
      </c>
      <c r="N31" s="440" t="str">
        <v/>
      </c>
      <c r="O31" s="441" t="str">
        <v/>
      </c>
      <c r="P31" s="442" t="str">
        <v/>
      </c>
      <c r="Q31" s="443" t="str">
        <v/>
      </c>
      <c r="R31" s="441" t="str">
        <v/>
      </c>
      <c r="S31" s="442" t="str">
        <v/>
      </c>
      <c r="T31" s="443" t="str">
        <v/>
      </c>
      <c r="U31" s="441" t="str">
        <v/>
      </c>
      <c r="V31" s="442" t="str">
        <v/>
      </c>
      <c r="W31" s="443" t="str">
        <v/>
      </c>
      <c r="X31" s="441" t="str">
        <v/>
      </c>
      <c r="Y31" s="442" t="str">
        <v/>
      </c>
      <c r="Z31" s="443" t="str">
        <v/>
      </c>
      <c r="AA31" s="441" t="str">
        <v/>
      </c>
      <c r="AB31" s="442" t="str">
        <v/>
      </c>
      <c r="AC31" s="443" t="str">
        <v/>
      </c>
      <c r="AD31" s="441" t="str">
        <v/>
      </c>
      <c r="AE31" s="442" t="str">
        <v/>
      </c>
      <c r="AF31" s="443" t="str">
        <v/>
      </c>
      <c r="AG31" s="492" t="str">
        <v/>
      </c>
      <c r="AH31" s="492" t="str">
        <v/>
      </c>
      <c r="AI31" s="493" t="str">
        <v/>
      </c>
      <c r="AJ31" s="494" t="str">
        <v/>
      </c>
      <c r="AK31" s="492" t="str">
        <v/>
      </c>
      <c r="AL31" s="493" t="str">
        <v/>
      </c>
      <c r="AM31" s="492" t="str">
        <v/>
      </c>
      <c r="AN31" s="492" t="str">
        <v/>
      </c>
      <c r="AO31" s="493" t="str">
        <v/>
      </c>
      <c r="AP31" s="494" t="str">
        <v/>
      </c>
      <c r="AQ31" s="492" t="str">
        <v/>
      </c>
      <c r="AR31" s="493" t="str">
        <v/>
      </c>
      <c r="AS31" s="495" t="str">
        <v/>
      </c>
      <c r="AT31" s="496" t="str">
        <v/>
      </c>
      <c r="AU31" s="496" t="str">
        <v/>
      </c>
      <c r="AV31" s="425" t="str">
        <v/>
      </c>
      <c r="AW31" s="497" t="str">
        <v/>
      </c>
      <c r="AX31" s="496" t="str">
        <v/>
      </c>
      <c r="AY31" s="496" t="str">
        <v/>
      </c>
      <c r="AZ31" s="425" t="str">
        <v/>
      </c>
      <c r="BA31" s="497" t="str">
        <v/>
      </c>
      <c r="BB31" s="496" t="str">
        <v/>
      </c>
      <c r="BC31" s="496" t="str">
        <v/>
      </c>
      <c r="BD31" s="425" t="str">
        <v/>
      </c>
      <c r="BE31" s="497" t="str">
        <v/>
      </c>
      <c r="BF31" s="496" t="str">
        <v/>
      </c>
      <c r="BG31" s="496" t="str">
        <v/>
      </c>
      <c r="BH31" s="425" t="str">
        <v/>
      </c>
      <c r="BI31" s="497" t="str">
        <v/>
      </c>
      <c r="BJ31" s="496" t="str">
        <v/>
      </c>
      <c r="BK31" s="496" t="str">
        <v/>
      </c>
      <c r="BL31" s="425" t="str">
        <v/>
      </c>
    </row>
    <row r="32" spans="1:64" ht="24.75" customHeight="1">
      <c r="A32" s="449" t="str">
        <v/>
      </c>
      <c r="B32" s="431"/>
      <c r="C32" s="432"/>
      <c r="D32" s="433" t="str">
        <v/>
      </c>
      <c r="E32" s="434" t="str">
        <v/>
      </c>
      <c r="F32" s="435" t="str">
        <v/>
      </c>
      <c r="G32" s="436" t="str">
        <v/>
      </c>
      <c r="H32" s="437" t="str">
        <v/>
      </c>
      <c r="I32" s="437" t="str">
        <v/>
      </c>
      <c r="J32" s="437" t="str">
        <v/>
      </c>
      <c r="K32" s="435" t="str">
        <v/>
      </c>
      <c r="L32" s="450" t="str">
        <v/>
      </c>
      <c r="M32" s="498" t="str">
        <v/>
      </c>
      <c r="N32" s="440" t="str">
        <v/>
      </c>
      <c r="O32" s="441" t="str">
        <v/>
      </c>
      <c r="P32" s="442" t="str">
        <v/>
      </c>
      <c r="Q32" s="443" t="str">
        <v/>
      </c>
      <c r="R32" s="441" t="str">
        <v/>
      </c>
      <c r="S32" s="442" t="str">
        <v/>
      </c>
      <c r="T32" s="443" t="str">
        <v/>
      </c>
      <c r="U32" s="441" t="str">
        <v/>
      </c>
      <c r="V32" s="442" t="str">
        <v/>
      </c>
      <c r="W32" s="443" t="str">
        <v/>
      </c>
      <c r="X32" s="441" t="str">
        <v/>
      </c>
      <c r="Y32" s="442" t="str">
        <v/>
      </c>
      <c r="Z32" s="443" t="str">
        <v/>
      </c>
      <c r="AA32" s="441" t="str">
        <v/>
      </c>
      <c r="AB32" s="442" t="str">
        <v/>
      </c>
      <c r="AC32" s="443" t="str">
        <v/>
      </c>
      <c r="AD32" s="441" t="str">
        <v/>
      </c>
      <c r="AE32" s="442" t="str">
        <v/>
      </c>
      <c r="AF32" s="443" t="str">
        <v/>
      </c>
      <c r="AG32" s="492" t="str">
        <v/>
      </c>
      <c r="AH32" s="492" t="str">
        <v/>
      </c>
      <c r="AI32" s="493" t="str">
        <v/>
      </c>
      <c r="AJ32" s="494" t="str">
        <v/>
      </c>
      <c r="AK32" s="492" t="str">
        <v/>
      </c>
      <c r="AL32" s="493" t="str">
        <v/>
      </c>
      <c r="AM32" s="492" t="str">
        <v/>
      </c>
      <c r="AN32" s="492" t="str">
        <v/>
      </c>
      <c r="AO32" s="493" t="str">
        <v/>
      </c>
      <c r="AP32" s="494" t="str">
        <v/>
      </c>
      <c r="AQ32" s="492" t="str">
        <v/>
      </c>
      <c r="AR32" s="493" t="str">
        <v/>
      </c>
      <c r="AS32" s="495" t="str">
        <v/>
      </c>
      <c r="AT32" s="496" t="str">
        <v/>
      </c>
      <c r="AU32" s="496" t="str">
        <v/>
      </c>
      <c r="AV32" s="425" t="str">
        <v/>
      </c>
      <c r="AW32" s="497" t="str">
        <v/>
      </c>
      <c r="AX32" s="496" t="str">
        <v/>
      </c>
      <c r="AY32" s="496" t="str">
        <v/>
      </c>
      <c r="AZ32" s="425" t="str">
        <v/>
      </c>
      <c r="BA32" s="497" t="str">
        <v/>
      </c>
      <c r="BB32" s="496" t="str">
        <v/>
      </c>
      <c r="BC32" s="496" t="str">
        <v/>
      </c>
      <c r="BD32" s="425" t="str">
        <v/>
      </c>
      <c r="BE32" s="497" t="str">
        <v/>
      </c>
      <c r="BF32" s="496" t="str">
        <v/>
      </c>
      <c r="BG32" s="496" t="str">
        <v/>
      </c>
      <c r="BH32" s="425" t="str">
        <v/>
      </c>
      <c r="BI32" s="497" t="str">
        <v/>
      </c>
      <c r="BJ32" s="496" t="str">
        <v/>
      </c>
      <c r="BK32" s="496" t="str">
        <v/>
      </c>
      <c r="BL32" s="425" t="str">
        <v/>
      </c>
    </row>
    <row r="33" spans="1:64" ht="24.75" customHeight="1">
      <c r="A33" s="449" t="str">
        <v/>
      </c>
      <c r="B33" s="431"/>
      <c r="C33" s="432"/>
      <c r="D33" s="433" t="str">
        <v/>
      </c>
      <c r="E33" s="434" t="str">
        <v/>
      </c>
      <c r="F33" s="435" t="str">
        <v/>
      </c>
      <c r="G33" s="436" t="str">
        <v/>
      </c>
      <c r="H33" s="437" t="str">
        <v/>
      </c>
      <c r="I33" s="437" t="str">
        <v/>
      </c>
      <c r="J33" s="437" t="str">
        <v/>
      </c>
      <c r="K33" s="435" t="str">
        <v/>
      </c>
      <c r="L33" s="450" t="str">
        <v/>
      </c>
      <c r="M33" s="498" t="str">
        <v/>
      </c>
      <c r="N33" s="440" t="str">
        <v/>
      </c>
      <c r="O33" s="441" t="str">
        <v/>
      </c>
      <c r="P33" s="442" t="str">
        <v/>
      </c>
      <c r="Q33" s="443" t="str">
        <v/>
      </c>
      <c r="R33" s="441" t="str">
        <v/>
      </c>
      <c r="S33" s="442" t="str">
        <v/>
      </c>
      <c r="T33" s="443" t="str">
        <v/>
      </c>
      <c r="U33" s="441" t="str">
        <v/>
      </c>
      <c r="V33" s="442" t="str">
        <v/>
      </c>
      <c r="W33" s="443" t="str">
        <v/>
      </c>
      <c r="X33" s="441" t="str">
        <v/>
      </c>
      <c r="Y33" s="442" t="str">
        <v/>
      </c>
      <c r="Z33" s="443" t="str">
        <v/>
      </c>
      <c r="AA33" s="441" t="str">
        <v/>
      </c>
      <c r="AB33" s="442" t="str">
        <v/>
      </c>
      <c r="AC33" s="443" t="str">
        <v/>
      </c>
      <c r="AD33" s="441" t="str">
        <v/>
      </c>
      <c r="AE33" s="442" t="str">
        <v/>
      </c>
      <c r="AF33" s="443" t="str">
        <v/>
      </c>
      <c r="AG33" s="492" t="str">
        <v/>
      </c>
      <c r="AH33" s="492" t="str">
        <v/>
      </c>
      <c r="AI33" s="493" t="str">
        <v/>
      </c>
      <c r="AJ33" s="494" t="str">
        <v/>
      </c>
      <c r="AK33" s="492" t="str">
        <v/>
      </c>
      <c r="AL33" s="493" t="str">
        <v/>
      </c>
      <c r="AM33" s="492" t="str">
        <v/>
      </c>
      <c r="AN33" s="492" t="str">
        <v/>
      </c>
      <c r="AO33" s="493" t="str">
        <v/>
      </c>
      <c r="AP33" s="494" t="str">
        <v/>
      </c>
      <c r="AQ33" s="492" t="str">
        <v/>
      </c>
      <c r="AR33" s="493" t="str">
        <v/>
      </c>
      <c r="AS33" s="495" t="str">
        <v/>
      </c>
      <c r="AT33" s="496" t="str">
        <v/>
      </c>
      <c r="AU33" s="496" t="str">
        <v/>
      </c>
      <c r="AV33" s="425" t="str">
        <v/>
      </c>
      <c r="AW33" s="497" t="str">
        <v/>
      </c>
      <c r="AX33" s="496" t="str">
        <v/>
      </c>
      <c r="AY33" s="496" t="str">
        <v/>
      </c>
      <c r="AZ33" s="425" t="str">
        <v/>
      </c>
      <c r="BA33" s="497" t="str">
        <v/>
      </c>
      <c r="BB33" s="496" t="str">
        <v/>
      </c>
      <c r="BC33" s="496" t="str">
        <v/>
      </c>
      <c r="BD33" s="425" t="str">
        <v/>
      </c>
      <c r="BE33" s="497" t="str">
        <v/>
      </c>
      <c r="BF33" s="496" t="str">
        <v/>
      </c>
      <c r="BG33" s="496" t="str">
        <v/>
      </c>
      <c r="BH33" s="425" t="str">
        <v/>
      </c>
      <c r="BI33" s="497" t="str">
        <v/>
      </c>
      <c r="BJ33" s="496" t="str">
        <v/>
      </c>
      <c r="BK33" s="496" t="str">
        <v/>
      </c>
      <c r="BL33" s="425" t="str">
        <v/>
      </c>
    </row>
    <row r="34" spans="1:64" ht="24.75" customHeight="1">
      <c r="A34" s="449" t="str">
        <v/>
      </c>
      <c r="B34" s="431"/>
      <c r="C34" s="432"/>
      <c r="D34" s="433" t="str">
        <v/>
      </c>
      <c r="E34" s="434" t="str">
        <v/>
      </c>
      <c r="F34" s="435" t="str">
        <v/>
      </c>
      <c r="G34" s="436" t="str">
        <v/>
      </c>
      <c r="H34" s="437" t="str">
        <v/>
      </c>
      <c r="I34" s="437" t="str">
        <v/>
      </c>
      <c r="J34" s="437" t="str">
        <v/>
      </c>
      <c r="K34" s="435" t="str">
        <v/>
      </c>
      <c r="L34" s="450" t="str">
        <v/>
      </c>
      <c r="M34" s="498" t="str">
        <v/>
      </c>
      <c r="N34" s="440" t="str">
        <v/>
      </c>
      <c r="O34" s="441" t="str">
        <v/>
      </c>
      <c r="P34" s="442" t="str">
        <v/>
      </c>
      <c r="Q34" s="443" t="str">
        <v/>
      </c>
      <c r="R34" s="441" t="str">
        <v/>
      </c>
      <c r="S34" s="442" t="str">
        <v/>
      </c>
      <c r="T34" s="443" t="str">
        <v/>
      </c>
      <c r="U34" s="441" t="str">
        <v/>
      </c>
      <c r="V34" s="442" t="str">
        <v/>
      </c>
      <c r="W34" s="443" t="str">
        <v/>
      </c>
      <c r="X34" s="441" t="str">
        <v/>
      </c>
      <c r="Y34" s="442" t="str">
        <v/>
      </c>
      <c r="Z34" s="443" t="str">
        <v/>
      </c>
      <c r="AA34" s="441" t="str">
        <v/>
      </c>
      <c r="AB34" s="442" t="str">
        <v/>
      </c>
      <c r="AC34" s="443" t="str">
        <v/>
      </c>
      <c r="AD34" s="441" t="str">
        <v/>
      </c>
      <c r="AE34" s="442" t="str">
        <v/>
      </c>
      <c r="AF34" s="443" t="str">
        <v/>
      </c>
      <c r="AG34" s="492" t="str">
        <v/>
      </c>
      <c r="AH34" s="492" t="str">
        <v/>
      </c>
      <c r="AI34" s="493" t="str">
        <v/>
      </c>
      <c r="AJ34" s="494" t="str">
        <v/>
      </c>
      <c r="AK34" s="492" t="str">
        <v/>
      </c>
      <c r="AL34" s="493" t="str">
        <v/>
      </c>
      <c r="AM34" s="492" t="str">
        <v/>
      </c>
      <c r="AN34" s="492" t="str">
        <v/>
      </c>
      <c r="AO34" s="493" t="str">
        <v/>
      </c>
      <c r="AP34" s="494" t="str">
        <v/>
      </c>
      <c r="AQ34" s="492" t="str">
        <v/>
      </c>
      <c r="AR34" s="493" t="str">
        <v/>
      </c>
      <c r="AS34" s="495" t="str">
        <v/>
      </c>
      <c r="AT34" s="496" t="str">
        <v/>
      </c>
      <c r="AU34" s="496" t="str">
        <v/>
      </c>
      <c r="AV34" s="425" t="str">
        <v/>
      </c>
      <c r="AW34" s="497" t="str">
        <v/>
      </c>
      <c r="AX34" s="496" t="str">
        <v/>
      </c>
      <c r="AY34" s="496" t="str">
        <v/>
      </c>
      <c r="AZ34" s="425" t="str">
        <v/>
      </c>
      <c r="BA34" s="497" t="str">
        <v/>
      </c>
      <c r="BB34" s="496" t="str">
        <v/>
      </c>
      <c r="BC34" s="496" t="str">
        <v/>
      </c>
      <c r="BD34" s="425" t="str">
        <v/>
      </c>
      <c r="BE34" s="497" t="str">
        <v/>
      </c>
      <c r="BF34" s="496" t="str">
        <v/>
      </c>
      <c r="BG34" s="496" t="str">
        <v/>
      </c>
      <c r="BH34" s="425" t="str">
        <v/>
      </c>
      <c r="BI34" s="497" t="str">
        <v/>
      </c>
      <c r="BJ34" s="496" t="str">
        <v/>
      </c>
      <c r="BK34" s="496" t="str">
        <v/>
      </c>
      <c r="BL34" s="425" t="str">
        <v/>
      </c>
    </row>
    <row r="35" spans="1:64" ht="24.75" customHeight="1">
      <c r="A35" s="449" t="str">
        <v/>
      </c>
      <c r="B35" s="431"/>
      <c r="C35" s="432"/>
      <c r="D35" s="433" t="str">
        <v/>
      </c>
      <c r="E35" s="434" t="str">
        <v/>
      </c>
      <c r="F35" s="435" t="str">
        <v/>
      </c>
      <c r="G35" s="436" t="str">
        <v/>
      </c>
      <c r="H35" s="437" t="str">
        <v/>
      </c>
      <c r="I35" s="437" t="str">
        <v/>
      </c>
      <c r="J35" s="437" t="str">
        <v/>
      </c>
      <c r="K35" s="435" t="str">
        <v/>
      </c>
      <c r="L35" s="450" t="str">
        <v/>
      </c>
      <c r="M35" s="498" t="str">
        <v/>
      </c>
      <c r="N35" s="440" t="str">
        <v/>
      </c>
      <c r="O35" s="441" t="str">
        <v/>
      </c>
      <c r="P35" s="442" t="str">
        <v/>
      </c>
      <c r="Q35" s="443" t="str">
        <v/>
      </c>
      <c r="R35" s="441" t="str">
        <v/>
      </c>
      <c r="S35" s="442" t="str">
        <v/>
      </c>
      <c r="T35" s="443" t="str">
        <v/>
      </c>
      <c r="U35" s="441" t="str">
        <v/>
      </c>
      <c r="V35" s="442" t="str">
        <v/>
      </c>
      <c r="W35" s="443" t="str">
        <v/>
      </c>
      <c r="X35" s="441" t="str">
        <v/>
      </c>
      <c r="Y35" s="442" t="str">
        <v/>
      </c>
      <c r="Z35" s="443" t="str">
        <v/>
      </c>
      <c r="AA35" s="441" t="str">
        <v/>
      </c>
      <c r="AB35" s="442" t="str">
        <v/>
      </c>
      <c r="AC35" s="443" t="str">
        <v/>
      </c>
      <c r="AD35" s="441" t="str">
        <v/>
      </c>
      <c r="AE35" s="442" t="str">
        <v/>
      </c>
      <c r="AF35" s="443" t="str">
        <v/>
      </c>
      <c r="AG35" s="492" t="str">
        <v/>
      </c>
      <c r="AH35" s="492" t="str">
        <v/>
      </c>
      <c r="AI35" s="493" t="str">
        <v/>
      </c>
      <c r="AJ35" s="494" t="str">
        <v/>
      </c>
      <c r="AK35" s="492" t="str">
        <v/>
      </c>
      <c r="AL35" s="493" t="str">
        <v/>
      </c>
      <c r="AM35" s="492" t="str">
        <v/>
      </c>
      <c r="AN35" s="492" t="str">
        <v/>
      </c>
      <c r="AO35" s="493" t="str">
        <v/>
      </c>
      <c r="AP35" s="494" t="str">
        <v/>
      </c>
      <c r="AQ35" s="492" t="str">
        <v/>
      </c>
      <c r="AR35" s="493" t="str">
        <v/>
      </c>
      <c r="AS35" s="495" t="str">
        <v/>
      </c>
      <c r="AT35" s="496" t="str">
        <v/>
      </c>
      <c r="AU35" s="496" t="str">
        <v/>
      </c>
      <c r="AV35" s="425" t="str">
        <v/>
      </c>
      <c r="AW35" s="497" t="str">
        <v/>
      </c>
      <c r="AX35" s="496" t="str">
        <v/>
      </c>
      <c r="AY35" s="496" t="str">
        <v/>
      </c>
      <c r="AZ35" s="425" t="str">
        <v/>
      </c>
      <c r="BA35" s="497" t="str">
        <v/>
      </c>
      <c r="BB35" s="496" t="str">
        <v/>
      </c>
      <c r="BC35" s="496" t="str">
        <v/>
      </c>
      <c r="BD35" s="425" t="str">
        <v/>
      </c>
      <c r="BE35" s="497" t="str">
        <v/>
      </c>
      <c r="BF35" s="496" t="str">
        <v/>
      </c>
      <c r="BG35" s="496" t="str">
        <v/>
      </c>
      <c r="BH35" s="425" t="str">
        <v/>
      </c>
      <c r="BI35" s="497" t="str">
        <v/>
      </c>
      <c r="BJ35" s="496" t="str">
        <v/>
      </c>
      <c r="BK35" s="496" t="str">
        <v/>
      </c>
      <c r="BL35" s="425" t="str">
        <v/>
      </c>
    </row>
    <row r="36" spans="1:64" ht="24.75" customHeight="1">
      <c r="A36" s="449" t="str">
        <v/>
      </c>
      <c r="B36" s="431"/>
      <c r="C36" s="432"/>
      <c r="D36" s="433" t="str">
        <v/>
      </c>
      <c r="E36" s="434" t="str">
        <v/>
      </c>
      <c r="F36" s="435" t="str">
        <v/>
      </c>
      <c r="G36" s="436" t="str">
        <v/>
      </c>
      <c r="H36" s="437" t="str">
        <v/>
      </c>
      <c r="I36" s="437" t="str">
        <v/>
      </c>
      <c r="J36" s="437" t="str">
        <v/>
      </c>
      <c r="K36" s="435" t="str">
        <v/>
      </c>
      <c r="L36" s="450" t="str">
        <v/>
      </c>
      <c r="M36" s="498" t="str">
        <v/>
      </c>
      <c r="N36" s="440" t="str">
        <v/>
      </c>
      <c r="O36" s="441" t="str">
        <v/>
      </c>
      <c r="P36" s="442" t="str">
        <v/>
      </c>
      <c r="Q36" s="443" t="str">
        <v/>
      </c>
      <c r="R36" s="441" t="str">
        <v/>
      </c>
      <c r="S36" s="442" t="str">
        <v/>
      </c>
      <c r="T36" s="443" t="str">
        <v/>
      </c>
      <c r="U36" s="441" t="str">
        <v/>
      </c>
      <c r="V36" s="442" t="str">
        <v/>
      </c>
      <c r="W36" s="443" t="str">
        <v/>
      </c>
      <c r="X36" s="441" t="str">
        <v/>
      </c>
      <c r="Y36" s="442" t="str">
        <v/>
      </c>
      <c r="Z36" s="443" t="str">
        <v/>
      </c>
      <c r="AA36" s="441" t="str">
        <v/>
      </c>
      <c r="AB36" s="442" t="str">
        <v/>
      </c>
      <c r="AC36" s="443" t="str">
        <v/>
      </c>
      <c r="AD36" s="441" t="str">
        <v/>
      </c>
      <c r="AE36" s="442" t="str">
        <v/>
      </c>
      <c r="AF36" s="443" t="str">
        <v/>
      </c>
      <c r="AG36" s="492" t="str">
        <v/>
      </c>
      <c r="AH36" s="492" t="str">
        <v/>
      </c>
      <c r="AI36" s="493" t="str">
        <v/>
      </c>
      <c r="AJ36" s="494" t="str">
        <v/>
      </c>
      <c r="AK36" s="492" t="str">
        <v/>
      </c>
      <c r="AL36" s="493" t="str">
        <v/>
      </c>
      <c r="AM36" s="492" t="str">
        <v/>
      </c>
      <c r="AN36" s="492" t="str">
        <v/>
      </c>
      <c r="AO36" s="493" t="str">
        <v/>
      </c>
      <c r="AP36" s="494" t="str">
        <v/>
      </c>
      <c r="AQ36" s="492" t="str">
        <v/>
      </c>
      <c r="AR36" s="493" t="str">
        <v/>
      </c>
      <c r="AS36" s="495" t="str">
        <v/>
      </c>
      <c r="AT36" s="496" t="str">
        <v/>
      </c>
      <c r="AU36" s="496" t="str">
        <v/>
      </c>
      <c r="AV36" s="425" t="str">
        <v/>
      </c>
      <c r="AW36" s="497" t="str">
        <v/>
      </c>
      <c r="AX36" s="496" t="str">
        <v/>
      </c>
      <c r="AY36" s="496" t="str">
        <v/>
      </c>
      <c r="AZ36" s="425" t="str">
        <v/>
      </c>
      <c r="BA36" s="497" t="str">
        <v/>
      </c>
      <c r="BB36" s="496" t="str">
        <v/>
      </c>
      <c r="BC36" s="496" t="str">
        <v/>
      </c>
      <c r="BD36" s="425" t="str">
        <v/>
      </c>
      <c r="BE36" s="497" t="str">
        <v/>
      </c>
      <c r="BF36" s="496" t="str">
        <v/>
      </c>
      <c r="BG36" s="496" t="str">
        <v/>
      </c>
      <c r="BH36" s="425" t="str">
        <v/>
      </c>
      <c r="BI36" s="497" t="str">
        <v/>
      </c>
      <c r="BJ36" s="496" t="str">
        <v/>
      </c>
      <c r="BK36" s="496" t="str">
        <v/>
      </c>
      <c r="BL36" s="425" t="str">
        <v/>
      </c>
    </row>
    <row r="37" spans="1:64" ht="24.75" customHeight="1">
      <c r="A37" s="449" t="str">
        <v/>
      </c>
      <c r="B37" s="431"/>
      <c r="C37" s="432"/>
      <c r="D37" s="433" t="str">
        <v/>
      </c>
      <c r="E37" s="434" t="str">
        <v/>
      </c>
      <c r="F37" s="435" t="str">
        <v/>
      </c>
      <c r="G37" s="436" t="str">
        <v/>
      </c>
      <c r="H37" s="437" t="str">
        <v/>
      </c>
      <c r="I37" s="437" t="str">
        <v/>
      </c>
      <c r="J37" s="437" t="str">
        <v/>
      </c>
      <c r="K37" s="435" t="str">
        <v/>
      </c>
      <c r="L37" s="450" t="str">
        <v/>
      </c>
      <c r="M37" s="498" t="str">
        <v/>
      </c>
      <c r="N37" s="440" t="str">
        <v/>
      </c>
      <c r="O37" s="441" t="str">
        <v/>
      </c>
      <c r="P37" s="442" t="str">
        <v/>
      </c>
      <c r="Q37" s="443" t="str">
        <v/>
      </c>
      <c r="R37" s="441" t="str">
        <v/>
      </c>
      <c r="S37" s="442" t="str">
        <v/>
      </c>
      <c r="T37" s="443" t="str">
        <v/>
      </c>
      <c r="U37" s="441" t="str">
        <v/>
      </c>
      <c r="V37" s="442" t="str">
        <v/>
      </c>
      <c r="W37" s="443" t="str">
        <v/>
      </c>
      <c r="X37" s="441" t="str">
        <v/>
      </c>
      <c r="Y37" s="442" t="str">
        <v/>
      </c>
      <c r="Z37" s="443" t="str">
        <v/>
      </c>
      <c r="AA37" s="441" t="str">
        <v/>
      </c>
      <c r="AB37" s="442" t="str">
        <v/>
      </c>
      <c r="AC37" s="443" t="str">
        <v/>
      </c>
      <c r="AD37" s="441" t="str">
        <v/>
      </c>
      <c r="AE37" s="442" t="str">
        <v/>
      </c>
      <c r="AF37" s="443" t="str">
        <v/>
      </c>
      <c r="AG37" s="492" t="str">
        <v/>
      </c>
      <c r="AH37" s="492" t="str">
        <v/>
      </c>
      <c r="AI37" s="493" t="str">
        <v/>
      </c>
      <c r="AJ37" s="494" t="str">
        <v/>
      </c>
      <c r="AK37" s="492" t="str">
        <v/>
      </c>
      <c r="AL37" s="493" t="str">
        <v/>
      </c>
      <c r="AM37" s="492" t="str">
        <v/>
      </c>
      <c r="AN37" s="492" t="str">
        <v/>
      </c>
      <c r="AO37" s="493" t="str">
        <v/>
      </c>
      <c r="AP37" s="494" t="str">
        <v/>
      </c>
      <c r="AQ37" s="492" t="str">
        <v/>
      </c>
      <c r="AR37" s="493" t="str">
        <v/>
      </c>
      <c r="AS37" s="495" t="str">
        <v/>
      </c>
      <c r="AT37" s="496" t="str">
        <v/>
      </c>
      <c r="AU37" s="496" t="str">
        <v/>
      </c>
      <c r="AV37" s="425" t="str">
        <v/>
      </c>
      <c r="AW37" s="497" t="str">
        <v/>
      </c>
      <c r="AX37" s="496" t="str">
        <v/>
      </c>
      <c r="AY37" s="496" t="str">
        <v/>
      </c>
      <c r="AZ37" s="425" t="str">
        <v/>
      </c>
      <c r="BA37" s="497" t="str">
        <v/>
      </c>
      <c r="BB37" s="496" t="str">
        <v/>
      </c>
      <c r="BC37" s="496" t="str">
        <v/>
      </c>
      <c r="BD37" s="425" t="str">
        <v/>
      </c>
      <c r="BE37" s="497" t="str">
        <v/>
      </c>
      <c r="BF37" s="496" t="str">
        <v/>
      </c>
      <c r="BG37" s="496" t="str">
        <v/>
      </c>
      <c r="BH37" s="425" t="str">
        <v/>
      </c>
      <c r="BI37" s="497" t="str">
        <v/>
      </c>
      <c r="BJ37" s="496" t="str">
        <v/>
      </c>
      <c r="BK37" s="496" t="str">
        <v/>
      </c>
      <c r="BL37" s="425" t="str">
        <v/>
      </c>
    </row>
    <row r="38" spans="1:64" ht="24.75" customHeight="1">
      <c r="A38" s="449" t="str">
        <v/>
      </c>
      <c r="B38" s="431"/>
      <c r="C38" s="432"/>
      <c r="D38" s="433" t="str">
        <v/>
      </c>
      <c r="E38" s="434" t="str">
        <v/>
      </c>
      <c r="F38" s="435" t="str">
        <v/>
      </c>
      <c r="G38" s="436" t="str">
        <v/>
      </c>
      <c r="H38" s="437" t="str">
        <v/>
      </c>
      <c r="I38" s="437" t="str">
        <v/>
      </c>
      <c r="J38" s="437" t="str">
        <v/>
      </c>
      <c r="K38" s="435" t="str">
        <v/>
      </c>
      <c r="L38" s="450" t="str">
        <v/>
      </c>
      <c r="M38" s="498" t="str">
        <v/>
      </c>
      <c r="N38" s="440" t="str">
        <v/>
      </c>
      <c r="O38" s="441" t="str">
        <v/>
      </c>
      <c r="P38" s="442" t="str">
        <v/>
      </c>
      <c r="Q38" s="443" t="str">
        <v/>
      </c>
      <c r="R38" s="441" t="str">
        <v/>
      </c>
      <c r="S38" s="442" t="str">
        <v/>
      </c>
      <c r="T38" s="443" t="str">
        <v/>
      </c>
      <c r="U38" s="441" t="str">
        <v/>
      </c>
      <c r="V38" s="442" t="str">
        <v/>
      </c>
      <c r="W38" s="443" t="str">
        <v/>
      </c>
      <c r="X38" s="441" t="str">
        <v/>
      </c>
      <c r="Y38" s="442" t="str">
        <v/>
      </c>
      <c r="Z38" s="443" t="str">
        <v/>
      </c>
      <c r="AA38" s="441" t="str">
        <v/>
      </c>
      <c r="AB38" s="442" t="str">
        <v/>
      </c>
      <c r="AC38" s="443" t="str">
        <v/>
      </c>
      <c r="AD38" s="441" t="str">
        <v/>
      </c>
      <c r="AE38" s="442" t="str">
        <v/>
      </c>
      <c r="AF38" s="443" t="str">
        <v/>
      </c>
      <c r="AG38" s="492" t="str">
        <v/>
      </c>
      <c r="AH38" s="492" t="str">
        <v/>
      </c>
      <c r="AI38" s="493" t="str">
        <v/>
      </c>
      <c r="AJ38" s="494" t="str">
        <v/>
      </c>
      <c r="AK38" s="492" t="str">
        <v/>
      </c>
      <c r="AL38" s="493" t="str">
        <v/>
      </c>
      <c r="AM38" s="492" t="str">
        <v/>
      </c>
      <c r="AN38" s="492" t="str">
        <v/>
      </c>
      <c r="AO38" s="493" t="str">
        <v/>
      </c>
      <c r="AP38" s="494" t="str">
        <v/>
      </c>
      <c r="AQ38" s="492" t="str">
        <v/>
      </c>
      <c r="AR38" s="493" t="str">
        <v/>
      </c>
      <c r="AS38" s="495" t="str">
        <v/>
      </c>
      <c r="AT38" s="496" t="str">
        <v/>
      </c>
      <c r="AU38" s="496" t="str">
        <v/>
      </c>
      <c r="AV38" s="425" t="str">
        <v/>
      </c>
      <c r="AW38" s="497" t="str">
        <v/>
      </c>
      <c r="AX38" s="496" t="str">
        <v/>
      </c>
      <c r="AY38" s="496" t="str">
        <v/>
      </c>
      <c r="AZ38" s="425" t="str">
        <v/>
      </c>
      <c r="BA38" s="497" t="str">
        <v/>
      </c>
      <c r="BB38" s="496" t="str">
        <v/>
      </c>
      <c r="BC38" s="496" t="str">
        <v/>
      </c>
      <c r="BD38" s="425" t="str">
        <v/>
      </c>
      <c r="BE38" s="497" t="str">
        <v/>
      </c>
      <c r="BF38" s="496" t="str">
        <v/>
      </c>
      <c r="BG38" s="496" t="str">
        <v/>
      </c>
      <c r="BH38" s="425" t="str">
        <v/>
      </c>
      <c r="BI38" s="497" t="str">
        <v/>
      </c>
      <c r="BJ38" s="496" t="str">
        <v/>
      </c>
      <c r="BK38" s="496" t="str">
        <v/>
      </c>
      <c r="BL38" s="425" t="str">
        <v/>
      </c>
    </row>
    <row r="39" spans="1:64" ht="24.75" customHeight="1">
      <c r="A39" s="449" t="str">
        <v/>
      </c>
      <c r="B39" s="431"/>
      <c r="C39" s="432"/>
      <c r="D39" s="433" t="str">
        <v/>
      </c>
      <c r="E39" s="434" t="str">
        <v/>
      </c>
      <c r="F39" s="435" t="str">
        <v/>
      </c>
      <c r="G39" s="436" t="str">
        <v/>
      </c>
      <c r="H39" s="437" t="str">
        <v/>
      </c>
      <c r="I39" s="437" t="str">
        <v/>
      </c>
      <c r="J39" s="437" t="str">
        <v/>
      </c>
      <c r="K39" s="435" t="str">
        <v/>
      </c>
      <c r="L39" s="450" t="str">
        <v/>
      </c>
      <c r="M39" s="498" t="str">
        <v/>
      </c>
      <c r="N39" s="440" t="str">
        <v/>
      </c>
      <c r="O39" s="441" t="str">
        <v/>
      </c>
      <c r="P39" s="442" t="str">
        <v/>
      </c>
      <c r="Q39" s="443" t="str">
        <v/>
      </c>
      <c r="R39" s="441" t="str">
        <v/>
      </c>
      <c r="S39" s="442" t="str">
        <v/>
      </c>
      <c r="T39" s="443" t="str">
        <v/>
      </c>
      <c r="U39" s="441" t="str">
        <v/>
      </c>
      <c r="V39" s="442" t="str">
        <v/>
      </c>
      <c r="W39" s="443" t="str">
        <v/>
      </c>
      <c r="X39" s="441" t="str">
        <v/>
      </c>
      <c r="Y39" s="442" t="str">
        <v/>
      </c>
      <c r="Z39" s="443" t="str">
        <v/>
      </c>
      <c r="AA39" s="441" t="str">
        <v/>
      </c>
      <c r="AB39" s="442" t="str">
        <v/>
      </c>
      <c r="AC39" s="443" t="str">
        <v/>
      </c>
      <c r="AD39" s="441" t="str">
        <v/>
      </c>
      <c r="AE39" s="442" t="str">
        <v/>
      </c>
      <c r="AF39" s="443" t="str">
        <v/>
      </c>
      <c r="AG39" s="492" t="str">
        <v/>
      </c>
      <c r="AH39" s="492" t="str">
        <v/>
      </c>
      <c r="AI39" s="493" t="str">
        <v/>
      </c>
      <c r="AJ39" s="494" t="str">
        <v/>
      </c>
      <c r="AK39" s="492" t="str">
        <v/>
      </c>
      <c r="AL39" s="493" t="str">
        <v/>
      </c>
      <c r="AM39" s="492" t="str">
        <v/>
      </c>
      <c r="AN39" s="492" t="str">
        <v/>
      </c>
      <c r="AO39" s="493" t="str">
        <v/>
      </c>
      <c r="AP39" s="494" t="str">
        <v/>
      </c>
      <c r="AQ39" s="492" t="str">
        <v/>
      </c>
      <c r="AR39" s="493" t="str">
        <v/>
      </c>
      <c r="AS39" s="495" t="str">
        <v/>
      </c>
      <c r="AT39" s="496" t="str">
        <v/>
      </c>
      <c r="AU39" s="496" t="str">
        <v/>
      </c>
      <c r="AV39" s="425" t="str">
        <v/>
      </c>
      <c r="AW39" s="497" t="str">
        <v/>
      </c>
      <c r="AX39" s="496" t="str">
        <v/>
      </c>
      <c r="AY39" s="496" t="str">
        <v/>
      </c>
      <c r="AZ39" s="425" t="str">
        <v/>
      </c>
      <c r="BA39" s="497" t="str">
        <v/>
      </c>
      <c r="BB39" s="496" t="str">
        <v/>
      </c>
      <c r="BC39" s="496" t="str">
        <v/>
      </c>
      <c r="BD39" s="425" t="str">
        <v/>
      </c>
      <c r="BE39" s="497" t="str">
        <v/>
      </c>
      <c r="BF39" s="496" t="str">
        <v/>
      </c>
      <c r="BG39" s="496" t="str">
        <v/>
      </c>
      <c r="BH39" s="425" t="str">
        <v/>
      </c>
      <c r="BI39" s="497" t="str">
        <v/>
      </c>
      <c r="BJ39" s="496" t="str">
        <v/>
      </c>
      <c r="BK39" s="496" t="str">
        <v/>
      </c>
      <c r="BL39" s="425" t="str">
        <v/>
      </c>
    </row>
    <row r="40" spans="1:64" ht="24.75" customHeight="1">
      <c r="A40" s="449" t="str">
        <v/>
      </c>
      <c r="B40" s="431"/>
      <c r="C40" s="432"/>
      <c r="D40" s="433" t="str">
        <v/>
      </c>
      <c r="E40" s="434" t="str">
        <v/>
      </c>
      <c r="F40" s="435" t="str">
        <v/>
      </c>
      <c r="G40" s="436" t="str">
        <v/>
      </c>
      <c r="H40" s="437" t="str">
        <v/>
      </c>
      <c r="I40" s="437" t="str">
        <v/>
      </c>
      <c r="J40" s="437" t="str">
        <v/>
      </c>
      <c r="K40" s="435" t="str">
        <v/>
      </c>
      <c r="L40" s="450" t="str">
        <v/>
      </c>
      <c r="M40" s="498" t="str">
        <v/>
      </c>
      <c r="N40" s="440" t="str">
        <v/>
      </c>
      <c r="O40" s="441" t="str">
        <v/>
      </c>
      <c r="P40" s="442" t="str">
        <v/>
      </c>
      <c r="Q40" s="443" t="str">
        <v/>
      </c>
      <c r="R40" s="441" t="str">
        <v/>
      </c>
      <c r="S40" s="442" t="str">
        <v/>
      </c>
      <c r="T40" s="443" t="str">
        <v/>
      </c>
      <c r="U40" s="441" t="str">
        <v/>
      </c>
      <c r="V40" s="442" t="str">
        <v/>
      </c>
      <c r="W40" s="443" t="str">
        <v/>
      </c>
      <c r="X40" s="441" t="str">
        <v/>
      </c>
      <c r="Y40" s="442" t="str">
        <v/>
      </c>
      <c r="Z40" s="443" t="str">
        <v/>
      </c>
      <c r="AA40" s="441" t="str">
        <v/>
      </c>
      <c r="AB40" s="442" t="str">
        <v/>
      </c>
      <c r="AC40" s="443" t="str">
        <v/>
      </c>
      <c r="AD40" s="441" t="str">
        <v/>
      </c>
      <c r="AE40" s="442" t="str">
        <v/>
      </c>
      <c r="AF40" s="443" t="str">
        <v/>
      </c>
      <c r="AG40" s="492" t="str">
        <v/>
      </c>
      <c r="AH40" s="492" t="str">
        <v/>
      </c>
      <c r="AI40" s="493" t="str">
        <v/>
      </c>
      <c r="AJ40" s="494" t="str">
        <v/>
      </c>
      <c r="AK40" s="492" t="str">
        <v/>
      </c>
      <c r="AL40" s="493" t="str">
        <v/>
      </c>
      <c r="AM40" s="492" t="str">
        <v/>
      </c>
      <c r="AN40" s="492" t="str">
        <v/>
      </c>
      <c r="AO40" s="493" t="str">
        <v/>
      </c>
      <c r="AP40" s="494" t="str">
        <v/>
      </c>
      <c r="AQ40" s="492" t="str">
        <v/>
      </c>
      <c r="AR40" s="493" t="str">
        <v/>
      </c>
      <c r="AS40" s="495" t="str">
        <v/>
      </c>
      <c r="AT40" s="496" t="str">
        <v/>
      </c>
      <c r="AU40" s="496" t="str">
        <v/>
      </c>
      <c r="AV40" s="425" t="str">
        <v/>
      </c>
      <c r="AW40" s="497" t="str">
        <v/>
      </c>
      <c r="AX40" s="496" t="str">
        <v/>
      </c>
      <c r="AY40" s="496" t="str">
        <v/>
      </c>
      <c r="AZ40" s="425" t="str">
        <v/>
      </c>
      <c r="BA40" s="497" t="str">
        <v/>
      </c>
      <c r="BB40" s="496" t="str">
        <v/>
      </c>
      <c r="BC40" s="496" t="str">
        <v/>
      </c>
      <c r="BD40" s="425" t="str">
        <v/>
      </c>
      <c r="BE40" s="497" t="str">
        <v/>
      </c>
      <c r="BF40" s="496" t="str">
        <v/>
      </c>
      <c r="BG40" s="496" t="str">
        <v/>
      </c>
      <c r="BH40" s="425" t="str">
        <v/>
      </c>
      <c r="BI40" s="497" t="str">
        <v/>
      </c>
      <c r="BJ40" s="496" t="str">
        <v/>
      </c>
      <c r="BK40" s="496" t="str">
        <v/>
      </c>
      <c r="BL40" s="425" t="str">
        <v/>
      </c>
    </row>
    <row r="41" spans="1:64" ht="24.75" customHeight="1">
      <c r="A41" s="449" t="str">
        <v/>
      </c>
      <c r="B41" s="431"/>
      <c r="C41" s="432"/>
      <c r="D41" s="433" t="str">
        <v/>
      </c>
      <c r="E41" s="434" t="str">
        <v/>
      </c>
      <c r="F41" s="435" t="str">
        <v/>
      </c>
      <c r="G41" s="436" t="str">
        <v/>
      </c>
      <c r="H41" s="437" t="str">
        <v/>
      </c>
      <c r="I41" s="437" t="str">
        <v/>
      </c>
      <c r="J41" s="437" t="str">
        <v/>
      </c>
      <c r="K41" s="435" t="str">
        <v/>
      </c>
      <c r="L41" s="450" t="str">
        <v/>
      </c>
      <c r="M41" s="498" t="str">
        <v/>
      </c>
      <c r="N41" s="440" t="str">
        <v/>
      </c>
      <c r="O41" s="441" t="str">
        <v/>
      </c>
      <c r="P41" s="442" t="str">
        <v/>
      </c>
      <c r="Q41" s="443" t="str">
        <v/>
      </c>
      <c r="R41" s="441" t="str">
        <v/>
      </c>
      <c r="S41" s="442" t="str">
        <v/>
      </c>
      <c r="T41" s="443" t="str">
        <v/>
      </c>
      <c r="U41" s="441" t="str">
        <v/>
      </c>
      <c r="V41" s="442" t="str">
        <v/>
      </c>
      <c r="W41" s="443" t="str">
        <v/>
      </c>
      <c r="X41" s="441" t="str">
        <v/>
      </c>
      <c r="Y41" s="442" t="str">
        <v/>
      </c>
      <c r="Z41" s="443" t="str">
        <v/>
      </c>
      <c r="AA41" s="441" t="str">
        <v/>
      </c>
      <c r="AB41" s="442" t="str">
        <v/>
      </c>
      <c r="AC41" s="443" t="str">
        <v/>
      </c>
      <c r="AD41" s="441" t="str">
        <v/>
      </c>
      <c r="AE41" s="442" t="str">
        <v/>
      </c>
      <c r="AF41" s="443" t="str">
        <v/>
      </c>
      <c r="AG41" s="492" t="str">
        <v/>
      </c>
      <c r="AH41" s="492" t="str">
        <v/>
      </c>
      <c r="AI41" s="493" t="str">
        <v/>
      </c>
      <c r="AJ41" s="494" t="str">
        <v/>
      </c>
      <c r="AK41" s="492" t="str">
        <v/>
      </c>
      <c r="AL41" s="493" t="str">
        <v/>
      </c>
      <c r="AM41" s="492" t="str">
        <v/>
      </c>
      <c r="AN41" s="492" t="str">
        <v/>
      </c>
      <c r="AO41" s="493" t="str">
        <v/>
      </c>
      <c r="AP41" s="494" t="str">
        <v/>
      </c>
      <c r="AQ41" s="492" t="str">
        <v/>
      </c>
      <c r="AR41" s="493" t="str">
        <v/>
      </c>
      <c r="AS41" s="495" t="str">
        <v/>
      </c>
      <c r="AT41" s="496" t="str">
        <v/>
      </c>
      <c r="AU41" s="496" t="str">
        <v/>
      </c>
      <c r="AV41" s="425" t="str">
        <v/>
      </c>
      <c r="AW41" s="497" t="str">
        <v/>
      </c>
      <c r="AX41" s="496" t="str">
        <v/>
      </c>
      <c r="AY41" s="496" t="str">
        <v/>
      </c>
      <c r="AZ41" s="425" t="str">
        <v/>
      </c>
      <c r="BA41" s="497" t="str">
        <v/>
      </c>
      <c r="BB41" s="496" t="str">
        <v/>
      </c>
      <c r="BC41" s="496" t="str">
        <v/>
      </c>
      <c r="BD41" s="425" t="str">
        <v/>
      </c>
      <c r="BE41" s="497" t="str">
        <v/>
      </c>
      <c r="BF41" s="496" t="str">
        <v/>
      </c>
      <c r="BG41" s="496" t="str">
        <v/>
      </c>
      <c r="BH41" s="425" t="str">
        <v/>
      </c>
      <c r="BI41" s="497" t="str">
        <v/>
      </c>
      <c r="BJ41" s="496" t="str">
        <v/>
      </c>
      <c r="BK41" s="496" t="str">
        <v/>
      </c>
      <c r="BL41" s="425" t="str">
        <v/>
      </c>
    </row>
    <row r="42" spans="1:64" ht="24.75" customHeight="1">
      <c r="A42" s="449" t="str">
        <v/>
      </c>
      <c r="B42" s="431"/>
      <c r="C42" s="432"/>
      <c r="D42" s="433" t="str">
        <v/>
      </c>
      <c r="E42" s="434" t="str">
        <v/>
      </c>
      <c r="F42" s="435" t="str">
        <v/>
      </c>
      <c r="G42" s="436" t="str">
        <v/>
      </c>
      <c r="H42" s="437" t="str">
        <v/>
      </c>
      <c r="I42" s="437" t="str">
        <v/>
      </c>
      <c r="J42" s="437" t="str">
        <v/>
      </c>
      <c r="K42" s="435" t="str">
        <v/>
      </c>
      <c r="L42" s="450" t="str">
        <v/>
      </c>
      <c r="M42" s="498" t="str">
        <v/>
      </c>
      <c r="N42" s="440" t="str">
        <v/>
      </c>
      <c r="O42" s="441" t="str">
        <v/>
      </c>
      <c r="P42" s="442" t="str">
        <v/>
      </c>
      <c r="Q42" s="443" t="str">
        <v/>
      </c>
      <c r="R42" s="441" t="str">
        <v/>
      </c>
      <c r="S42" s="442" t="str">
        <v/>
      </c>
      <c r="T42" s="443" t="str">
        <v/>
      </c>
      <c r="U42" s="441" t="str">
        <v/>
      </c>
      <c r="V42" s="442" t="str">
        <v/>
      </c>
      <c r="W42" s="443" t="str">
        <v/>
      </c>
      <c r="X42" s="441" t="str">
        <v/>
      </c>
      <c r="Y42" s="442" t="str">
        <v/>
      </c>
      <c r="Z42" s="443" t="str">
        <v/>
      </c>
      <c r="AA42" s="441" t="str">
        <v/>
      </c>
      <c r="AB42" s="442" t="str">
        <v/>
      </c>
      <c r="AC42" s="443" t="str">
        <v/>
      </c>
      <c r="AD42" s="441" t="str">
        <v/>
      </c>
      <c r="AE42" s="442" t="str">
        <v/>
      </c>
      <c r="AF42" s="443" t="str">
        <v/>
      </c>
      <c r="AG42" s="492" t="str">
        <v/>
      </c>
      <c r="AH42" s="492" t="str">
        <v/>
      </c>
      <c r="AI42" s="493" t="str">
        <v/>
      </c>
      <c r="AJ42" s="494" t="str">
        <v/>
      </c>
      <c r="AK42" s="492" t="str">
        <v/>
      </c>
      <c r="AL42" s="493" t="str">
        <v/>
      </c>
      <c r="AM42" s="492" t="str">
        <v/>
      </c>
      <c r="AN42" s="492" t="str">
        <v/>
      </c>
      <c r="AO42" s="493" t="str">
        <v/>
      </c>
      <c r="AP42" s="494" t="str">
        <v/>
      </c>
      <c r="AQ42" s="492" t="str">
        <v/>
      </c>
      <c r="AR42" s="493" t="str">
        <v/>
      </c>
      <c r="AS42" s="495" t="str">
        <v/>
      </c>
      <c r="AT42" s="496" t="str">
        <v/>
      </c>
      <c r="AU42" s="496" t="str">
        <v/>
      </c>
      <c r="AV42" s="425" t="str">
        <v/>
      </c>
      <c r="AW42" s="497" t="str">
        <v/>
      </c>
      <c r="AX42" s="496" t="str">
        <v/>
      </c>
      <c r="AY42" s="496" t="str">
        <v/>
      </c>
      <c r="AZ42" s="425" t="str">
        <v/>
      </c>
      <c r="BA42" s="497" t="str">
        <v/>
      </c>
      <c r="BB42" s="496" t="str">
        <v/>
      </c>
      <c r="BC42" s="496" t="str">
        <v/>
      </c>
      <c r="BD42" s="425" t="str">
        <v/>
      </c>
      <c r="BE42" s="497" t="str">
        <v/>
      </c>
      <c r="BF42" s="496" t="str">
        <v/>
      </c>
      <c r="BG42" s="496" t="str">
        <v/>
      </c>
      <c r="BH42" s="425" t="str">
        <v/>
      </c>
      <c r="BI42" s="497" t="str">
        <v/>
      </c>
      <c r="BJ42" s="496" t="str">
        <v/>
      </c>
      <c r="BK42" s="496" t="str">
        <v/>
      </c>
      <c r="BL42" s="425" t="str">
        <v/>
      </c>
    </row>
    <row r="43" spans="1:64" ht="24.75" customHeight="1">
      <c r="A43" s="449" t="str">
        <v/>
      </c>
      <c r="B43" s="431"/>
      <c r="C43" s="432"/>
      <c r="D43" s="433" t="str">
        <v/>
      </c>
      <c r="E43" s="434" t="str">
        <v/>
      </c>
      <c r="F43" s="435" t="str">
        <v/>
      </c>
      <c r="G43" s="436" t="str">
        <v/>
      </c>
      <c r="H43" s="437" t="str">
        <v/>
      </c>
      <c r="I43" s="437" t="str">
        <v/>
      </c>
      <c r="J43" s="437" t="str">
        <v/>
      </c>
      <c r="K43" s="435" t="str">
        <v/>
      </c>
      <c r="L43" s="450" t="str">
        <v/>
      </c>
      <c r="M43" s="498" t="str">
        <v/>
      </c>
      <c r="N43" s="440" t="str">
        <v/>
      </c>
      <c r="O43" s="441" t="str">
        <v/>
      </c>
      <c r="P43" s="442" t="str">
        <v/>
      </c>
      <c r="Q43" s="443" t="str">
        <v/>
      </c>
      <c r="R43" s="441" t="str">
        <v/>
      </c>
      <c r="S43" s="442" t="str">
        <v/>
      </c>
      <c r="T43" s="443" t="str">
        <v/>
      </c>
      <c r="U43" s="441" t="str">
        <v/>
      </c>
      <c r="V43" s="442" t="str">
        <v/>
      </c>
      <c r="W43" s="443" t="str">
        <v/>
      </c>
      <c r="X43" s="441" t="str">
        <v/>
      </c>
      <c r="Y43" s="442" t="str">
        <v/>
      </c>
      <c r="Z43" s="443" t="str">
        <v/>
      </c>
      <c r="AA43" s="441" t="str">
        <v/>
      </c>
      <c r="AB43" s="442" t="str">
        <v/>
      </c>
      <c r="AC43" s="443" t="str">
        <v/>
      </c>
      <c r="AD43" s="441" t="str">
        <v/>
      </c>
      <c r="AE43" s="442" t="str">
        <v/>
      </c>
      <c r="AF43" s="443" t="str">
        <v/>
      </c>
      <c r="AG43" s="492" t="str">
        <v/>
      </c>
      <c r="AH43" s="492" t="str">
        <v/>
      </c>
      <c r="AI43" s="493" t="str">
        <v/>
      </c>
      <c r="AJ43" s="494" t="str">
        <v/>
      </c>
      <c r="AK43" s="492" t="str">
        <v/>
      </c>
      <c r="AL43" s="493" t="str">
        <v/>
      </c>
      <c r="AM43" s="492" t="str">
        <v/>
      </c>
      <c r="AN43" s="492" t="str">
        <v/>
      </c>
      <c r="AO43" s="493" t="str">
        <v/>
      </c>
      <c r="AP43" s="494" t="str">
        <v/>
      </c>
      <c r="AQ43" s="492" t="str">
        <v/>
      </c>
      <c r="AR43" s="493" t="str">
        <v/>
      </c>
      <c r="AS43" s="495" t="str">
        <v/>
      </c>
      <c r="AT43" s="496" t="str">
        <v/>
      </c>
      <c r="AU43" s="496" t="str">
        <v/>
      </c>
      <c r="AV43" s="425" t="str">
        <v/>
      </c>
      <c r="AW43" s="497" t="str">
        <v/>
      </c>
      <c r="AX43" s="496" t="str">
        <v/>
      </c>
      <c r="AY43" s="496" t="str">
        <v/>
      </c>
      <c r="AZ43" s="425" t="str">
        <v/>
      </c>
      <c r="BA43" s="497" t="str">
        <v/>
      </c>
      <c r="BB43" s="496" t="str">
        <v/>
      </c>
      <c r="BC43" s="496" t="str">
        <v/>
      </c>
      <c r="BD43" s="425" t="str">
        <v/>
      </c>
      <c r="BE43" s="497" t="str">
        <v/>
      </c>
      <c r="BF43" s="496" t="str">
        <v/>
      </c>
      <c r="BG43" s="496" t="str">
        <v/>
      </c>
      <c r="BH43" s="425" t="str">
        <v/>
      </c>
      <c r="BI43" s="497" t="str">
        <v/>
      </c>
      <c r="BJ43" s="496" t="str">
        <v/>
      </c>
      <c r="BK43" s="496" t="str">
        <v/>
      </c>
      <c r="BL43" s="425" t="str">
        <v/>
      </c>
    </row>
    <row r="44" spans="1:64" ht="24.75" customHeight="1">
      <c r="A44" s="449" t="str">
        <v/>
      </c>
      <c r="B44" s="431"/>
      <c r="C44" s="432"/>
      <c r="D44" s="433" t="str">
        <v/>
      </c>
      <c r="E44" s="434" t="str">
        <v/>
      </c>
      <c r="F44" s="435" t="str">
        <v/>
      </c>
      <c r="G44" s="436" t="str">
        <v/>
      </c>
      <c r="H44" s="437" t="str">
        <v/>
      </c>
      <c r="I44" s="437" t="str">
        <v/>
      </c>
      <c r="J44" s="437" t="str">
        <v/>
      </c>
      <c r="K44" s="435" t="str">
        <v/>
      </c>
      <c r="L44" s="450" t="str">
        <v/>
      </c>
      <c r="M44" s="498" t="str">
        <v/>
      </c>
      <c r="N44" s="440" t="str">
        <v/>
      </c>
      <c r="O44" s="441" t="str">
        <v/>
      </c>
      <c r="P44" s="442" t="str">
        <v/>
      </c>
      <c r="Q44" s="443" t="str">
        <v/>
      </c>
      <c r="R44" s="441" t="str">
        <v/>
      </c>
      <c r="S44" s="442" t="str">
        <v/>
      </c>
      <c r="T44" s="443" t="str">
        <v/>
      </c>
      <c r="U44" s="441" t="str">
        <v/>
      </c>
      <c r="V44" s="442" t="str">
        <v/>
      </c>
      <c r="W44" s="443" t="str">
        <v/>
      </c>
      <c r="X44" s="441" t="str">
        <v/>
      </c>
      <c r="Y44" s="442" t="str">
        <v/>
      </c>
      <c r="Z44" s="443" t="str">
        <v/>
      </c>
      <c r="AA44" s="441" t="str">
        <v/>
      </c>
      <c r="AB44" s="442" t="str">
        <v/>
      </c>
      <c r="AC44" s="443" t="str">
        <v/>
      </c>
      <c r="AD44" s="441" t="str">
        <v/>
      </c>
      <c r="AE44" s="442" t="str">
        <v/>
      </c>
      <c r="AF44" s="443" t="str">
        <v/>
      </c>
      <c r="AG44" s="492" t="str">
        <v/>
      </c>
      <c r="AH44" s="492" t="str">
        <v/>
      </c>
      <c r="AI44" s="493" t="str">
        <v/>
      </c>
      <c r="AJ44" s="494" t="str">
        <v/>
      </c>
      <c r="AK44" s="492" t="str">
        <v/>
      </c>
      <c r="AL44" s="493" t="str">
        <v/>
      </c>
      <c r="AM44" s="492" t="str">
        <v/>
      </c>
      <c r="AN44" s="492" t="str">
        <v/>
      </c>
      <c r="AO44" s="493" t="str">
        <v/>
      </c>
      <c r="AP44" s="494" t="str">
        <v/>
      </c>
      <c r="AQ44" s="492" t="str">
        <v/>
      </c>
      <c r="AR44" s="493" t="str">
        <v/>
      </c>
      <c r="AS44" s="495" t="str">
        <v/>
      </c>
      <c r="AT44" s="496" t="str">
        <v/>
      </c>
      <c r="AU44" s="496" t="str">
        <v/>
      </c>
      <c r="AV44" s="425" t="str">
        <v/>
      </c>
      <c r="AW44" s="497" t="str">
        <v/>
      </c>
      <c r="AX44" s="496" t="str">
        <v/>
      </c>
      <c r="AY44" s="496" t="str">
        <v/>
      </c>
      <c r="AZ44" s="425" t="str">
        <v/>
      </c>
      <c r="BA44" s="497" t="str">
        <v/>
      </c>
      <c r="BB44" s="496" t="str">
        <v/>
      </c>
      <c r="BC44" s="496" t="str">
        <v/>
      </c>
      <c r="BD44" s="425" t="str">
        <v/>
      </c>
      <c r="BE44" s="497" t="str">
        <v/>
      </c>
      <c r="BF44" s="496" t="str">
        <v/>
      </c>
      <c r="BG44" s="496" t="str">
        <v/>
      </c>
      <c r="BH44" s="425" t="str">
        <v/>
      </c>
      <c r="BI44" s="497" t="str">
        <v/>
      </c>
      <c r="BJ44" s="496" t="str">
        <v/>
      </c>
      <c r="BK44" s="496" t="str">
        <v/>
      </c>
      <c r="BL44" s="425" t="str">
        <v/>
      </c>
    </row>
    <row r="45" spans="1:64" ht="24.75" customHeight="1">
      <c r="A45" s="449" t="str">
        <v/>
      </c>
      <c r="B45" s="431"/>
      <c r="C45" s="432"/>
      <c r="D45" s="433" t="str">
        <v/>
      </c>
      <c r="E45" s="434" t="str">
        <v/>
      </c>
      <c r="F45" s="435" t="str">
        <v/>
      </c>
      <c r="G45" s="436" t="str">
        <v/>
      </c>
      <c r="H45" s="437" t="str">
        <v/>
      </c>
      <c r="I45" s="437" t="str">
        <v/>
      </c>
      <c r="J45" s="437" t="str">
        <v/>
      </c>
      <c r="K45" s="435" t="str">
        <v/>
      </c>
      <c r="L45" s="450" t="str">
        <v/>
      </c>
      <c r="M45" s="498" t="str">
        <v/>
      </c>
      <c r="N45" s="440" t="str">
        <v/>
      </c>
      <c r="O45" s="441" t="str">
        <v/>
      </c>
      <c r="P45" s="442" t="str">
        <v/>
      </c>
      <c r="Q45" s="443" t="str">
        <v/>
      </c>
      <c r="R45" s="441" t="str">
        <v/>
      </c>
      <c r="S45" s="442" t="str">
        <v/>
      </c>
      <c r="T45" s="443" t="str">
        <v/>
      </c>
      <c r="U45" s="441" t="str">
        <v/>
      </c>
      <c r="V45" s="442" t="str">
        <v/>
      </c>
      <c r="W45" s="443" t="str">
        <v/>
      </c>
      <c r="X45" s="441" t="str">
        <v/>
      </c>
      <c r="Y45" s="442" t="str">
        <v/>
      </c>
      <c r="Z45" s="443" t="str">
        <v/>
      </c>
      <c r="AA45" s="441" t="str">
        <v/>
      </c>
      <c r="AB45" s="442" t="str">
        <v/>
      </c>
      <c r="AC45" s="443" t="str">
        <v/>
      </c>
      <c r="AD45" s="441" t="str">
        <v/>
      </c>
      <c r="AE45" s="442" t="str">
        <v/>
      </c>
      <c r="AF45" s="443" t="str">
        <v/>
      </c>
      <c r="AG45" s="492" t="str">
        <v/>
      </c>
      <c r="AH45" s="492" t="str">
        <v/>
      </c>
      <c r="AI45" s="493" t="str">
        <v/>
      </c>
      <c r="AJ45" s="494" t="str">
        <v/>
      </c>
      <c r="AK45" s="492" t="str">
        <v/>
      </c>
      <c r="AL45" s="493" t="str">
        <v/>
      </c>
      <c r="AM45" s="492" t="str">
        <v/>
      </c>
      <c r="AN45" s="492" t="str">
        <v/>
      </c>
      <c r="AO45" s="493" t="str">
        <v/>
      </c>
      <c r="AP45" s="494" t="str">
        <v/>
      </c>
      <c r="AQ45" s="492" t="str">
        <v/>
      </c>
      <c r="AR45" s="493" t="str">
        <v/>
      </c>
      <c r="AS45" s="495" t="str">
        <v/>
      </c>
      <c r="AT45" s="496" t="str">
        <v/>
      </c>
      <c r="AU45" s="496" t="str">
        <v/>
      </c>
      <c r="AV45" s="425" t="str">
        <v/>
      </c>
      <c r="AW45" s="497" t="str">
        <v/>
      </c>
      <c r="AX45" s="496" t="str">
        <v/>
      </c>
      <c r="AY45" s="496" t="str">
        <v/>
      </c>
      <c r="AZ45" s="425" t="str">
        <v/>
      </c>
      <c r="BA45" s="497" t="str">
        <v/>
      </c>
      <c r="BB45" s="496" t="str">
        <v/>
      </c>
      <c r="BC45" s="496" t="str">
        <v/>
      </c>
      <c r="BD45" s="425" t="str">
        <v/>
      </c>
      <c r="BE45" s="497" t="str">
        <v/>
      </c>
      <c r="BF45" s="496" t="str">
        <v/>
      </c>
      <c r="BG45" s="496" t="str">
        <v/>
      </c>
      <c r="BH45" s="425" t="str">
        <v/>
      </c>
      <c r="BI45" s="497" t="str">
        <v/>
      </c>
      <c r="BJ45" s="496" t="str">
        <v/>
      </c>
      <c r="BK45" s="496" t="str">
        <v/>
      </c>
      <c r="BL45" s="425" t="str">
        <v/>
      </c>
    </row>
    <row r="46" spans="1:64" ht="24.75" customHeight="1">
      <c r="A46" s="449" t="str">
        <v/>
      </c>
      <c r="B46" s="431"/>
      <c r="C46" s="432"/>
      <c r="D46" s="433" t="str">
        <v/>
      </c>
      <c r="E46" s="434" t="str">
        <v/>
      </c>
      <c r="F46" s="435" t="str">
        <v/>
      </c>
      <c r="G46" s="436" t="str">
        <v/>
      </c>
      <c r="H46" s="437" t="str">
        <v/>
      </c>
      <c r="I46" s="437" t="str">
        <v/>
      </c>
      <c r="J46" s="437" t="str">
        <v/>
      </c>
      <c r="K46" s="435" t="str">
        <v/>
      </c>
      <c r="L46" s="450" t="str">
        <v/>
      </c>
      <c r="M46" s="498" t="str">
        <v/>
      </c>
      <c r="N46" s="440" t="str">
        <v/>
      </c>
      <c r="O46" s="441" t="str">
        <v/>
      </c>
      <c r="P46" s="442" t="str">
        <v/>
      </c>
      <c r="Q46" s="443" t="str">
        <v/>
      </c>
      <c r="R46" s="441" t="str">
        <v/>
      </c>
      <c r="S46" s="442" t="str">
        <v/>
      </c>
      <c r="T46" s="443" t="str">
        <v/>
      </c>
      <c r="U46" s="441" t="str">
        <v/>
      </c>
      <c r="V46" s="442" t="str">
        <v/>
      </c>
      <c r="W46" s="443" t="str">
        <v/>
      </c>
      <c r="X46" s="441" t="str">
        <v/>
      </c>
      <c r="Y46" s="442" t="str">
        <v/>
      </c>
      <c r="Z46" s="443" t="str">
        <v/>
      </c>
      <c r="AA46" s="441" t="str">
        <v/>
      </c>
      <c r="AB46" s="442" t="str">
        <v/>
      </c>
      <c r="AC46" s="443" t="str">
        <v/>
      </c>
      <c r="AD46" s="441" t="str">
        <v/>
      </c>
      <c r="AE46" s="442" t="str">
        <v/>
      </c>
      <c r="AF46" s="443" t="str">
        <v/>
      </c>
      <c r="AG46" s="492" t="str">
        <v/>
      </c>
      <c r="AH46" s="492" t="str">
        <v/>
      </c>
      <c r="AI46" s="493" t="str">
        <v/>
      </c>
      <c r="AJ46" s="494" t="str">
        <v/>
      </c>
      <c r="AK46" s="492" t="str">
        <v/>
      </c>
      <c r="AL46" s="493" t="str">
        <v/>
      </c>
      <c r="AM46" s="492" t="str">
        <v/>
      </c>
      <c r="AN46" s="492" t="str">
        <v/>
      </c>
      <c r="AO46" s="493" t="str">
        <v/>
      </c>
      <c r="AP46" s="494" t="str">
        <v/>
      </c>
      <c r="AQ46" s="492" t="str">
        <v/>
      </c>
      <c r="AR46" s="493" t="str">
        <v/>
      </c>
      <c r="AS46" s="495" t="str">
        <v/>
      </c>
      <c r="AT46" s="496" t="str">
        <v/>
      </c>
      <c r="AU46" s="496" t="str">
        <v/>
      </c>
      <c r="AV46" s="425" t="str">
        <v/>
      </c>
      <c r="AW46" s="497" t="str">
        <v/>
      </c>
      <c r="AX46" s="496" t="str">
        <v/>
      </c>
      <c r="AY46" s="496" t="str">
        <v/>
      </c>
      <c r="AZ46" s="425" t="str">
        <v/>
      </c>
      <c r="BA46" s="497" t="str">
        <v/>
      </c>
      <c r="BB46" s="496" t="str">
        <v/>
      </c>
      <c r="BC46" s="496" t="str">
        <v/>
      </c>
      <c r="BD46" s="425" t="str">
        <v/>
      </c>
      <c r="BE46" s="497" t="str">
        <v/>
      </c>
      <c r="BF46" s="496" t="str">
        <v/>
      </c>
      <c r="BG46" s="496" t="str">
        <v/>
      </c>
      <c r="BH46" s="425" t="str">
        <v/>
      </c>
      <c r="BI46" s="497" t="str">
        <v/>
      </c>
      <c r="BJ46" s="496" t="str">
        <v/>
      </c>
      <c r="BK46" s="496" t="str">
        <v/>
      </c>
      <c r="BL46" s="425" t="str">
        <v/>
      </c>
    </row>
    <row r="47" spans="1:64" ht="24.75" customHeight="1">
      <c r="A47" s="449" t="str">
        <v/>
      </c>
      <c r="B47" s="431"/>
      <c r="C47" s="432"/>
      <c r="D47" s="433" t="str">
        <v/>
      </c>
      <c r="E47" s="434" t="str">
        <v/>
      </c>
      <c r="F47" s="435" t="str">
        <v/>
      </c>
      <c r="G47" s="436" t="str">
        <v/>
      </c>
      <c r="H47" s="437" t="str">
        <v/>
      </c>
      <c r="I47" s="437" t="str">
        <v/>
      </c>
      <c r="J47" s="437" t="str">
        <v/>
      </c>
      <c r="K47" s="435" t="str">
        <v/>
      </c>
      <c r="L47" s="450" t="str">
        <v/>
      </c>
      <c r="M47" s="498" t="str">
        <v/>
      </c>
      <c r="N47" s="440" t="str">
        <v/>
      </c>
      <c r="O47" s="441" t="str">
        <v/>
      </c>
      <c r="P47" s="442" t="str">
        <v/>
      </c>
      <c r="Q47" s="443" t="str">
        <v/>
      </c>
      <c r="R47" s="441" t="str">
        <v/>
      </c>
      <c r="S47" s="442" t="str">
        <v/>
      </c>
      <c r="T47" s="443" t="str">
        <v/>
      </c>
      <c r="U47" s="441" t="str">
        <v/>
      </c>
      <c r="V47" s="442" t="str">
        <v/>
      </c>
      <c r="W47" s="443" t="str">
        <v/>
      </c>
      <c r="X47" s="441" t="str">
        <v/>
      </c>
      <c r="Y47" s="442" t="str">
        <v/>
      </c>
      <c r="Z47" s="443" t="str">
        <v/>
      </c>
      <c r="AA47" s="441" t="str">
        <v/>
      </c>
      <c r="AB47" s="442" t="str">
        <v/>
      </c>
      <c r="AC47" s="443" t="str">
        <v/>
      </c>
      <c r="AD47" s="441" t="str">
        <v/>
      </c>
      <c r="AE47" s="442" t="str">
        <v/>
      </c>
      <c r="AF47" s="443" t="str">
        <v/>
      </c>
      <c r="AG47" s="492" t="str">
        <v/>
      </c>
      <c r="AH47" s="492" t="str">
        <v/>
      </c>
      <c r="AI47" s="493" t="str">
        <v/>
      </c>
      <c r="AJ47" s="494" t="str">
        <v/>
      </c>
      <c r="AK47" s="492" t="str">
        <v/>
      </c>
      <c r="AL47" s="493" t="str">
        <v/>
      </c>
      <c r="AM47" s="492" t="str">
        <v/>
      </c>
      <c r="AN47" s="492" t="str">
        <v/>
      </c>
      <c r="AO47" s="493" t="str">
        <v/>
      </c>
      <c r="AP47" s="494" t="str">
        <v/>
      </c>
      <c r="AQ47" s="492" t="str">
        <v/>
      </c>
      <c r="AR47" s="493" t="str">
        <v/>
      </c>
      <c r="AS47" s="495" t="str">
        <v/>
      </c>
      <c r="AT47" s="496" t="str">
        <v/>
      </c>
      <c r="AU47" s="496" t="str">
        <v/>
      </c>
      <c r="AV47" s="425" t="str">
        <v/>
      </c>
      <c r="AW47" s="497" t="str">
        <v/>
      </c>
      <c r="AX47" s="496" t="str">
        <v/>
      </c>
      <c r="AY47" s="496" t="str">
        <v/>
      </c>
      <c r="AZ47" s="425" t="str">
        <v/>
      </c>
      <c r="BA47" s="497" t="str">
        <v/>
      </c>
      <c r="BB47" s="496" t="str">
        <v/>
      </c>
      <c r="BC47" s="496" t="str">
        <v/>
      </c>
      <c r="BD47" s="425" t="str">
        <v/>
      </c>
      <c r="BE47" s="497" t="str">
        <v/>
      </c>
      <c r="BF47" s="496" t="str">
        <v/>
      </c>
      <c r="BG47" s="496" t="str">
        <v/>
      </c>
      <c r="BH47" s="425" t="str">
        <v/>
      </c>
      <c r="BI47" s="497" t="str">
        <v/>
      </c>
      <c r="BJ47" s="496" t="str">
        <v/>
      </c>
      <c r="BK47" s="496" t="str">
        <v/>
      </c>
      <c r="BL47" s="425" t="str">
        <v/>
      </c>
    </row>
    <row r="48" spans="1:64" ht="24.75" customHeight="1">
      <c r="A48" s="449" t="str">
        <v/>
      </c>
      <c r="B48" s="431"/>
      <c r="C48" s="432"/>
      <c r="D48" s="433" t="str">
        <v/>
      </c>
      <c r="E48" s="434" t="str">
        <v/>
      </c>
      <c r="F48" s="435" t="str">
        <v/>
      </c>
      <c r="G48" s="436" t="str">
        <v/>
      </c>
      <c r="H48" s="437" t="str">
        <v/>
      </c>
      <c r="I48" s="437" t="str">
        <v/>
      </c>
      <c r="J48" s="437" t="str">
        <v/>
      </c>
      <c r="K48" s="435" t="str">
        <v/>
      </c>
      <c r="L48" s="450" t="str">
        <v/>
      </c>
      <c r="M48" s="498" t="str">
        <v/>
      </c>
      <c r="N48" s="440" t="str">
        <v/>
      </c>
      <c r="O48" s="441" t="str">
        <v/>
      </c>
      <c r="P48" s="442" t="str">
        <v/>
      </c>
      <c r="Q48" s="443" t="str">
        <v/>
      </c>
      <c r="R48" s="441" t="str">
        <v/>
      </c>
      <c r="S48" s="442" t="str">
        <v/>
      </c>
      <c r="T48" s="443" t="str">
        <v/>
      </c>
      <c r="U48" s="441" t="str">
        <v/>
      </c>
      <c r="V48" s="442" t="str">
        <v/>
      </c>
      <c r="W48" s="443" t="str">
        <v/>
      </c>
      <c r="X48" s="441" t="str">
        <v/>
      </c>
      <c r="Y48" s="442" t="str">
        <v/>
      </c>
      <c r="Z48" s="443" t="str">
        <v/>
      </c>
      <c r="AA48" s="441" t="str">
        <v/>
      </c>
      <c r="AB48" s="442" t="str">
        <v/>
      </c>
      <c r="AC48" s="443" t="str">
        <v/>
      </c>
      <c r="AD48" s="441" t="str">
        <v/>
      </c>
      <c r="AE48" s="442" t="str">
        <v/>
      </c>
      <c r="AF48" s="443" t="str">
        <v/>
      </c>
      <c r="AG48" s="492" t="str">
        <v/>
      </c>
      <c r="AH48" s="492" t="str">
        <v/>
      </c>
      <c r="AI48" s="493" t="str">
        <v/>
      </c>
      <c r="AJ48" s="494" t="str">
        <v/>
      </c>
      <c r="AK48" s="492" t="str">
        <v/>
      </c>
      <c r="AL48" s="493" t="str">
        <v/>
      </c>
      <c r="AM48" s="492" t="str">
        <v/>
      </c>
      <c r="AN48" s="492" t="str">
        <v/>
      </c>
      <c r="AO48" s="493" t="str">
        <v/>
      </c>
      <c r="AP48" s="494" t="str">
        <v/>
      </c>
      <c r="AQ48" s="492" t="str">
        <v/>
      </c>
      <c r="AR48" s="493" t="str">
        <v/>
      </c>
      <c r="AS48" s="495" t="str">
        <v/>
      </c>
      <c r="AT48" s="496" t="str">
        <v/>
      </c>
      <c r="AU48" s="496" t="str">
        <v/>
      </c>
      <c r="AV48" s="425" t="str">
        <v/>
      </c>
      <c r="AW48" s="497" t="str">
        <v/>
      </c>
      <c r="AX48" s="496" t="str">
        <v/>
      </c>
      <c r="AY48" s="496" t="str">
        <v/>
      </c>
      <c r="AZ48" s="425" t="str">
        <v/>
      </c>
      <c r="BA48" s="497" t="str">
        <v/>
      </c>
      <c r="BB48" s="496" t="str">
        <v/>
      </c>
      <c r="BC48" s="496" t="str">
        <v/>
      </c>
      <c r="BD48" s="425" t="str">
        <v/>
      </c>
      <c r="BE48" s="497" t="str">
        <v/>
      </c>
      <c r="BF48" s="496" t="str">
        <v/>
      </c>
      <c r="BG48" s="496" t="str">
        <v/>
      </c>
      <c r="BH48" s="425" t="str">
        <v/>
      </c>
      <c r="BI48" s="497" t="str">
        <v/>
      </c>
      <c r="BJ48" s="496" t="str">
        <v/>
      </c>
      <c r="BK48" s="496" t="str">
        <v/>
      </c>
      <c r="BL48" s="425" t="str">
        <v/>
      </c>
    </row>
    <row r="49" spans="1:64" ht="24.75" customHeight="1">
      <c r="A49" s="449" t="str">
        <v/>
      </c>
      <c r="B49" s="431"/>
      <c r="C49" s="432"/>
      <c r="D49" s="433" t="str">
        <v/>
      </c>
      <c r="E49" s="434" t="str">
        <v/>
      </c>
      <c r="F49" s="435" t="str">
        <v/>
      </c>
      <c r="G49" s="436" t="str">
        <v/>
      </c>
      <c r="H49" s="437" t="str">
        <v/>
      </c>
      <c r="I49" s="437" t="str">
        <v/>
      </c>
      <c r="J49" s="437" t="str">
        <v/>
      </c>
      <c r="K49" s="435" t="str">
        <v/>
      </c>
      <c r="L49" s="450" t="str">
        <v/>
      </c>
      <c r="M49" s="498" t="str">
        <v/>
      </c>
      <c r="N49" s="440" t="str">
        <v/>
      </c>
      <c r="O49" s="441" t="str">
        <v/>
      </c>
      <c r="P49" s="442" t="str">
        <v/>
      </c>
      <c r="Q49" s="443" t="str">
        <v/>
      </c>
      <c r="R49" s="441" t="str">
        <v/>
      </c>
      <c r="S49" s="442" t="str">
        <v/>
      </c>
      <c r="T49" s="443" t="str">
        <v/>
      </c>
      <c r="U49" s="441" t="str">
        <v/>
      </c>
      <c r="V49" s="442" t="str">
        <v/>
      </c>
      <c r="W49" s="443" t="str">
        <v/>
      </c>
      <c r="X49" s="441" t="str">
        <v/>
      </c>
      <c r="Y49" s="442" t="str">
        <v/>
      </c>
      <c r="Z49" s="443" t="str">
        <v/>
      </c>
      <c r="AA49" s="441" t="str">
        <v/>
      </c>
      <c r="AB49" s="442" t="str">
        <v/>
      </c>
      <c r="AC49" s="443" t="str">
        <v/>
      </c>
      <c r="AD49" s="441" t="str">
        <v/>
      </c>
      <c r="AE49" s="442" t="str">
        <v/>
      </c>
      <c r="AF49" s="443" t="str">
        <v/>
      </c>
      <c r="AG49" s="492" t="str">
        <v/>
      </c>
      <c r="AH49" s="492" t="str">
        <v/>
      </c>
      <c r="AI49" s="493" t="str">
        <v/>
      </c>
      <c r="AJ49" s="494" t="str">
        <v/>
      </c>
      <c r="AK49" s="492" t="str">
        <v/>
      </c>
      <c r="AL49" s="493" t="str">
        <v/>
      </c>
      <c r="AM49" s="492" t="str">
        <v/>
      </c>
      <c r="AN49" s="492" t="str">
        <v/>
      </c>
      <c r="AO49" s="493" t="str">
        <v/>
      </c>
      <c r="AP49" s="494" t="str">
        <v/>
      </c>
      <c r="AQ49" s="492" t="str">
        <v/>
      </c>
      <c r="AR49" s="493" t="str">
        <v/>
      </c>
      <c r="AS49" s="495" t="str">
        <v/>
      </c>
      <c r="AT49" s="496" t="str">
        <v/>
      </c>
      <c r="AU49" s="496" t="str">
        <v/>
      </c>
      <c r="AV49" s="425" t="str">
        <v/>
      </c>
      <c r="AW49" s="497" t="str">
        <v/>
      </c>
      <c r="AX49" s="496" t="str">
        <v/>
      </c>
      <c r="AY49" s="496" t="str">
        <v/>
      </c>
      <c r="AZ49" s="425" t="str">
        <v/>
      </c>
      <c r="BA49" s="497" t="str">
        <v/>
      </c>
      <c r="BB49" s="496" t="str">
        <v/>
      </c>
      <c r="BC49" s="496" t="str">
        <v/>
      </c>
      <c r="BD49" s="425" t="str">
        <v/>
      </c>
      <c r="BE49" s="497" t="str">
        <v/>
      </c>
      <c r="BF49" s="496" t="str">
        <v/>
      </c>
      <c r="BG49" s="496" t="str">
        <v/>
      </c>
      <c r="BH49" s="425" t="str">
        <v/>
      </c>
      <c r="BI49" s="497" t="str">
        <v/>
      </c>
      <c r="BJ49" s="496" t="str">
        <v/>
      </c>
      <c r="BK49" s="496" t="str">
        <v/>
      </c>
      <c r="BL49" s="425" t="str">
        <v/>
      </c>
    </row>
    <row r="50" spans="1:64" ht="24.75" customHeight="1">
      <c r="A50" s="449" t="str">
        <v/>
      </c>
      <c r="B50" s="431"/>
      <c r="C50" s="432"/>
      <c r="D50" s="433" t="str">
        <v/>
      </c>
      <c r="E50" s="434" t="str">
        <v/>
      </c>
      <c r="F50" s="435" t="str">
        <v/>
      </c>
      <c r="G50" s="436" t="str">
        <v/>
      </c>
      <c r="H50" s="437" t="str">
        <v/>
      </c>
      <c r="I50" s="437" t="str">
        <v/>
      </c>
      <c r="J50" s="437" t="str">
        <v/>
      </c>
      <c r="K50" s="435" t="str">
        <v/>
      </c>
      <c r="L50" s="450" t="str">
        <v/>
      </c>
      <c r="M50" s="498" t="str">
        <v/>
      </c>
      <c r="N50" s="440" t="str">
        <v/>
      </c>
      <c r="O50" s="441" t="str">
        <v/>
      </c>
      <c r="P50" s="442" t="str">
        <v/>
      </c>
      <c r="Q50" s="443" t="str">
        <v/>
      </c>
      <c r="R50" s="441" t="str">
        <v/>
      </c>
      <c r="S50" s="442" t="str">
        <v/>
      </c>
      <c r="T50" s="443" t="str">
        <v/>
      </c>
      <c r="U50" s="441" t="str">
        <v/>
      </c>
      <c r="V50" s="442" t="str">
        <v/>
      </c>
      <c r="W50" s="443" t="str">
        <v/>
      </c>
      <c r="X50" s="441" t="str">
        <v/>
      </c>
      <c r="Y50" s="442" t="str">
        <v/>
      </c>
      <c r="Z50" s="443" t="str">
        <v/>
      </c>
      <c r="AA50" s="441" t="str">
        <v/>
      </c>
      <c r="AB50" s="442" t="str">
        <v/>
      </c>
      <c r="AC50" s="443" t="str">
        <v/>
      </c>
      <c r="AD50" s="441" t="str">
        <v/>
      </c>
      <c r="AE50" s="442" t="str">
        <v/>
      </c>
      <c r="AF50" s="443" t="str">
        <v/>
      </c>
      <c r="AG50" s="492" t="str">
        <v/>
      </c>
      <c r="AH50" s="492" t="str">
        <v/>
      </c>
      <c r="AI50" s="493" t="str">
        <v/>
      </c>
      <c r="AJ50" s="494" t="str">
        <v/>
      </c>
      <c r="AK50" s="492" t="str">
        <v/>
      </c>
      <c r="AL50" s="493" t="str">
        <v/>
      </c>
      <c r="AM50" s="492" t="str">
        <v/>
      </c>
      <c r="AN50" s="492" t="str">
        <v/>
      </c>
      <c r="AO50" s="493" t="str">
        <v/>
      </c>
      <c r="AP50" s="494" t="str">
        <v/>
      </c>
      <c r="AQ50" s="492" t="str">
        <v/>
      </c>
      <c r="AR50" s="493" t="str">
        <v/>
      </c>
      <c r="AS50" s="495" t="str">
        <v/>
      </c>
      <c r="AT50" s="496" t="str">
        <v/>
      </c>
      <c r="AU50" s="496" t="str">
        <v/>
      </c>
      <c r="AV50" s="425" t="str">
        <v/>
      </c>
      <c r="AW50" s="497" t="str">
        <v/>
      </c>
      <c r="AX50" s="496" t="str">
        <v/>
      </c>
      <c r="AY50" s="496" t="str">
        <v/>
      </c>
      <c r="AZ50" s="425" t="str">
        <v/>
      </c>
      <c r="BA50" s="497" t="str">
        <v/>
      </c>
      <c r="BB50" s="496" t="str">
        <v/>
      </c>
      <c r="BC50" s="496" t="str">
        <v/>
      </c>
      <c r="BD50" s="425" t="str">
        <v/>
      </c>
      <c r="BE50" s="497" t="str">
        <v/>
      </c>
      <c r="BF50" s="496" t="str">
        <v/>
      </c>
      <c r="BG50" s="496" t="str">
        <v/>
      </c>
      <c r="BH50" s="425" t="str">
        <v/>
      </c>
      <c r="BI50" s="497" t="str">
        <v/>
      </c>
      <c r="BJ50" s="496" t="str">
        <v/>
      </c>
      <c r="BK50" s="496" t="str">
        <v/>
      </c>
      <c r="BL50" s="425" t="str">
        <v/>
      </c>
    </row>
    <row r="51" spans="1:64" ht="24.75" customHeight="1">
      <c r="A51" s="449" t="str">
        <v/>
      </c>
      <c r="B51" s="431"/>
      <c r="C51" s="432"/>
      <c r="D51" s="433" t="str">
        <v/>
      </c>
      <c r="E51" s="434" t="str">
        <v/>
      </c>
      <c r="F51" s="435" t="str">
        <v/>
      </c>
      <c r="G51" s="436" t="str">
        <v/>
      </c>
      <c r="H51" s="437" t="str">
        <v/>
      </c>
      <c r="I51" s="437" t="str">
        <v/>
      </c>
      <c r="J51" s="437" t="str">
        <v/>
      </c>
      <c r="K51" s="435" t="str">
        <v/>
      </c>
      <c r="L51" s="450" t="str">
        <v/>
      </c>
      <c r="M51" s="498" t="str">
        <v/>
      </c>
      <c r="N51" s="440" t="str">
        <v/>
      </c>
      <c r="O51" s="441" t="str">
        <v/>
      </c>
      <c r="P51" s="442" t="str">
        <v/>
      </c>
      <c r="Q51" s="443" t="str">
        <v/>
      </c>
      <c r="R51" s="441" t="str">
        <v/>
      </c>
      <c r="S51" s="442" t="str">
        <v/>
      </c>
      <c r="T51" s="443" t="str">
        <v/>
      </c>
      <c r="U51" s="441" t="str">
        <v/>
      </c>
      <c r="V51" s="442" t="str">
        <v/>
      </c>
      <c r="W51" s="443" t="str">
        <v/>
      </c>
      <c r="X51" s="441" t="str">
        <v/>
      </c>
      <c r="Y51" s="442" t="str">
        <v/>
      </c>
      <c r="Z51" s="443" t="str">
        <v/>
      </c>
      <c r="AA51" s="441" t="str">
        <v/>
      </c>
      <c r="AB51" s="442" t="str">
        <v/>
      </c>
      <c r="AC51" s="443" t="str">
        <v/>
      </c>
      <c r="AD51" s="441" t="str">
        <v/>
      </c>
      <c r="AE51" s="442" t="str">
        <v/>
      </c>
      <c r="AF51" s="443" t="str">
        <v/>
      </c>
      <c r="AG51" s="492" t="str">
        <v/>
      </c>
      <c r="AH51" s="492" t="str">
        <v/>
      </c>
      <c r="AI51" s="493" t="str">
        <v/>
      </c>
      <c r="AJ51" s="494" t="str">
        <v/>
      </c>
      <c r="AK51" s="492" t="str">
        <v/>
      </c>
      <c r="AL51" s="493" t="str">
        <v/>
      </c>
      <c r="AM51" s="492" t="str">
        <v/>
      </c>
      <c r="AN51" s="492" t="str">
        <v/>
      </c>
      <c r="AO51" s="493" t="str">
        <v/>
      </c>
      <c r="AP51" s="494" t="str">
        <v/>
      </c>
      <c r="AQ51" s="492" t="str">
        <v/>
      </c>
      <c r="AR51" s="493" t="str">
        <v/>
      </c>
      <c r="AS51" s="495" t="str">
        <v/>
      </c>
      <c r="AT51" s="496" t="str">
        <v/>
      </c>
      <c r="AU51" s="496" t="str">
        <v/>
      </c>
      <c r="AV51" s="425" t="str">
        <v/>
      </c>
      <c r="AW51" s="497" t="str">
        <v/>
      </c>
      <c r="AX51" s="496" t="str">
        <v/>
      </c>
      <c r="AY51" s="496" t="str">
        <v/>
      </c>
      <c r="AZ51" s="425" t="str">
        <v/>
      </c>
      <c r="BA51" s="497" t="str">
        <v/>
      </c>
      <c r="BB51" s="496" t="str">
        <v/>
      </c>
      <c r="BC51" s="496" t="str">
        <v/>
      </c>
      <c r="BD51" s="425" t="str">
        <v/>
      </c>
      <c r="BE51" s="497" t="str">
        <v/>
      </c>
      <c r="BF51" s="496" t="str">
        <v/>
      </c>
      <c r="BG51" s="496" t="str">
        <v/>
      </c>
      <c r="BH51" s="425" t="str">
        <v/>
      </c>
      <c r="BI51" s="497" t="str">
        <v/>
      </c>
      <c r="BJ51" s="496" t="str">
        <v/>
      </c>
      <c r="BK51" s="496" t="str">
        <v/>
      </c>
      <c r="BL51" s="425" t="str">
        <v/>
      </c>
    </row>
    <row r="52" spans="1:64" ht="24.75" customHeight="1">
      <c r="A52" s="449" t="str">
        <v/>
      </c>
      <c r="B52" s="431"/>
      <c r="C52" s="432"/>
      <c r="D52" s="433" t="str">
        <v/>
      </c>
      <c r="E52" s="434" t="str">
        <v/>
      </c>
      <c r="F52" s="435" t="str">
        <v/>
      </c>
      <c r="G52" s="436" t="str">
        <v/>
      </c>
      <c r="H52" s="437" t="str">
        <v/>
      </c>
      <c r="I52" s="437" t="str">
        <v/>
      </c>
      <c r="J52" s="437" t="str">
        <v/>
      </c>
      <c r="K52" s="435" t="str">
        <v/>
      </c>
      <c r="L52" s="450" t="str">
        <v/>
      </c>
      <c r="M52" s="498" t="str">
        <v/>
      </c>
      <c r="N52" s="440" t="str">
        <v/>
      </c>
      <c r="O52" s="441" t="str">
        <v/>
      </c>
      <c r="P52" s="442" t="str">
        <v/>
      </c>
      <c r="Q52" s="443" t="str">
        <v/>
      </c>
      <c r="R52" s="441" t="str">
        <v/>
      </c>
      <c r="S52" s="442" t="str">
        <v/>
      </c>
      <c r="T52" s="443" t="str">
        <v/>
      </c>
      <c r="U52" s="441" t="str">
        <v/>
      </c>
      <c r="V52" s="442" t="str">
        <v/>
      </c>
      <c r="W52" s="443" t="str">
        <v/>
      </c>
      <c r="X52" s="441" t="str">
        <v/>
      </c>
      <c r="Y52" s="442" t="str">
        <v/>
      </c>
      <c r="Z52" s="443" t="str">
        <v/>
      </c>
      <c r="AA52" s="441" t="str">
        <v/>
      </c>
      <c r="AB52" s="442" t="str">
        <v/>
      </c>
      <c r="AC52" s="443" t="str">
        <v/>
      </c>
      <c r="AD52" s="441" t="str">
        <v/>
      </c>
      <c r="AE52" s="442" t="str">
        <v/>
      </c>
      <c r="AF52" s="443" t="str">
        <v/>
      </c>
      <c r="AG52" s="492" t="str">
        <v/>
      </c>
      <c r="AH52" s="492" t="str">
        <v/>
      </c>
      <c r="AI52" s="493" t="str">
        <v/>
      </c>
      <c r="AJ52" s="494" t="str">
        <v/>
      </c>
      <c r="AK52" s="492" t="str">
        <v/>
      </c>
      <c r="AL52" s="493" t="str">
        <v/>
      </c>
      <c r="AM52" s="492" t="str">
        <v/>
      </c>
      <c r="AN52" s="492" t="str">
        <v/>
      </c>
      <c r="AO52" s="493" t="str">
        <v/>
      </c>
      <c r="AP52" s="494" t="str">
        <v/>
      </c>
      <c r="AQ52" s="492" t="str">
        <v/>
      </c>
      <c r="AR52" s="493" t="str">
        <v/>
      </c>
      <c r="AS52" s="495" t="str">
        <v/>
      </c>
      <c r="AT52" s="496" t="str">
        <v/>
      </c>
      <c r="AU52" s="496" t="str">
        <v/>
      </c>
      <c r="AV52" s="425" t="str">
        <v/>
      </c>
      <c r="AW52" s="497" t="str">
        <v/>
      </c>
      <c r="AX52" s="496" t="str">
        <v/>
      </c>
      <c r="AY52" s="496" t="str">
        <v/>
      </c>
      <c r="AZ52" s="425" t="str">
        <v/>
      </c>
      <c r="BA52" s="497" t="str">
        <v/>
      </c>
      <c r="BB52" s="496" t="str">
        <v/>
      </c>
      <c r="BC52" s="496" t="str">
        <v/>
      </c>
      <c r="BD52" s="425" t="str">
        <v/>
      </c>
      <c r="BE52" s="497" t="str">
        <v/>
      </c>
      <c r="BF52" s="496" t="str">
        <v/>
      </c>
      <c r="BG52" s="496" t="str">
        <v/>
      </c>
      <c r="BH52" s="425" t="str">
        <v/>
      </c>
      <c r="BI52" s="497" t="str">
        <v/>
      </c>
      <c r="BJ52" s="496" t="str">
        <v/>
      </c>
      <c r="BK52" s="496" t="str">
        <v/>
      </c>
      <c r="BL52" s="425" t="str">
        <v/>
      </c>
    </row>
    <row r="53" spans="1:64" ht="24.75" customHeight="1">
      <c r="A53" s="449" t="str">
        <v/>
      </c>
      <c r="B53" s="431"/>
      <c r="C53" s="432"/>
      <c r="D53" s="433" t="str">
        <v/>
      </c>
      <c r="E53" s="434" t="str">
        <v/>
      </c>
      <c r="F53" s="435" t="str">
        <v/>
      </c>
      <c r="G53" s="436" t="str">
        <v/>
      </c>
      <c r="H53" s="437" t="str">
        <v/>
      </c>
      <c r="I53" s="437" t="str">
        <v/>
      </c>
      <c r="J53" s="437" t="str">
        <v/>
      </c>
      <c r="K53" s="435" t="str">
        <v/>
      </c>
      <c r="L53" s="450" t="str">
        <v/>
      </c>
      <c r="M53" s="498" t="str">
        <v/>
      </c>
      <c r="N53" s="440" t="str">
        <v/>
      </c>
      <c r="O53" s="441" t="str">
        <v/>
      </c>
      <c r="P53" s="442" t="str">
        <v/>
      </c>
      <c r="Q53" s="443" t="str">
        <v/>
      </c>
      <c r="R53" s="441" t="str">
        <v/>
      </c>
      <c r="S53" s="442" t="str">
        <v/>
      </c>
      <c r="T53" s="443" t="str">
        <v/>
      </c>
      <c r="U53" s="441" t="str">
        <v/>
      </c>
      <c r="V53" s="442" t="str">
        <v/>
      </c>
      <c r="W53" s="443" t="str">
        <v/>
      </c>
      <c r="X53" s="441" t="str">
        <v/>
      </c>
      <c r="Y53" s="442" t="str">
        <v/>
      </c>
      <c r="Z53" s="443" t="str">
        <v/>
      </c>
      <c r="AA53" s="441" t="str">
        <v/>
      </c>
      <c r="AB53" s="442" t="str">
        <v/>
      </c>
      <c r="AC53" s="443" t="str">
        <v/>
      </c>
      <c r="AD53" s="441" t="str">
        <v/>
      </c>
      <c r="AE53" s="442" t="str">
        <v/>
      </c>
      <c r="AF53" s="443" t="str">
        <v/>
      </c>
      <c r="AG53" s="492" t="str">
        <v/>
      </c>
      <c r="AH53" s="492" t="str">
        <v/>
      </c>
      <c r="AI53" s="493" t="str">
        <v/>
      </c>
      <c r="AJ53" s="494" t="str">
        <v/>
      </c>
      <c r="AK53" s="492" t="str">
        <v/>
      </c>
      <c r="AL53" s="493" t="str">
        <v/>
      </c>
      <c r="AM53" s="492" t="str">
        <v/>
      </c>
      <c r="AN53" s="492" t="str">
        <v/>
      </c>
      <c r="AO53" s="493" t="str">
        <v/>
      </c>
      <c r="AP53" s="494" t="str">
        <v/>
      </c>
      <c r="AQ53" s="492" t="str">
        <v/>
      </c>
      <c r="AR53" s="493" t="str">
        <v/>
      </c>
      <c r="AS53" s="495" t="str">
        <v/>
      </c>
      <c r="AT53" s="496" t="str">
        <v/>
      </c>
      <c r="AU53" s="496" t="str">
        <v/>
      </c>
      <c r="AV53" s="425" t="str">
        <v/>
      </c>
      <c r="AW53" s="497" t="str">
        <v/>
      </c>
      <c r="AX53" s="496" t="str">
        <v/>
      </c>
      <c r="AY53" s="496" t="str">
        <v/>
      </c>
      <c r="AZ53" s="425" t="str">
        <v/>
      </c>
      <c r="BA53" s="497" t="str">
        <v/>
      </c>
      <c r="BB53" s="496" t="str">
        <v/>
      </c>
      <c r="BC53" s="496" t="str">
        <v/>
      </c>
      <c r="BD53" s="425" t="str">
        <v/>
      </c>
      <c r="BE53" s="497" t="str">
        <v/>
      </c>
      <c r="BF53" s="496" t="str">
        <v/>
      </c>
      <c r="BG53" s="496" t="str">
        <v/>
      </c>
      <c r="BH53" s="425" t="str">
        <v/>
      </c>
      <c r="BI53" s="497" t="str">
        <v/>
      </c>
      <c r="BJ53" s="496" t="str">
        <v/>
      </c>
      <c r="BK53" s="496" t="str">
        <v/>
      </c>
      <c r="BL53" s="425" t="str">
        <v/>
      </c>
    </row>
    <row r="54" spans="1:64" ht="24.75" customHeight="1">
      <c r="A54" s="449" t="str">
        <v/>
      </c>
      <c r="B54" s="431"/>
      <c r="C54" s="432"/>
      <c r="D54" s="433" t="str">
        <v/>
      </c>
      <c r="E54" s="434" t="str">
        <v/>
      </c>
      <c r="F54" s="435" t="str">
        <v/>
      </c>
      <c r="G54" s="436" t="str">
        <v/>
      </c>
      <c r="H54" s="437" t="str">
        <v/>
      </c>
      <c r="I54" s="437" t="str">
        <v/>
      </c>
      <c r="J54" s="437" t="str">
        <v/>
      </c>
      <c r="K54" s="435" t="str">
        <v/>
      </c>
      <c r="L54" s="450" t="str">
        <v/>
      </c>
      <c r="M54" s="498" t="str">
        <v/>
      </c>
      <c r="N54" s="440" t="str">
        <v/>
      </c>
      <c r="O54" s="441" t="str">
        <v/>
      </c>
      <c r="P54" s="442" t="str">
        <v/>
      </c>
      <c r="Q54" s="443" t="str">
        <v/>
      </c>
      <c r="R54" s="441" t="str">
        <v/>
      </c>
      <c r="S54" s="442" t="str">
        <v/>
      </c>
      <c r="T54" s="443" t="str">
        <v/>
      </c>
      <c r="U54" s="441" t="str">
        <v/>
      </c>
      <c r="V54" s="442" t="str">
        <v/>
      </c>
      <c r="W54" s="443" t="str">
        <v/>
      </c>
      <c r="X54" s="441" t="str">
        <v/>
      </c>
      <c r="Y54" s="442" t="str">
        <v/>
      </c>
      <c r="Z54" s="443" t="str">
        <v/>
      </c>
      <c r="AA54" s="441" t="str">
        <v/>
      </c>
      <c r="AB54" s="442" t="str">
        <v/>
      </c>
      <c r="AC54" s="443" t="str">
        <v/>
      </c>
      <c r="AD54" s="441" t="str">
        <v/>
      </c>
      <c r="AE54" s="442" t="str">
        <v/>
      </c>
      <c r="AF54" s="443" t="str">
        <v/>
      </c>
      <c r="AG54" s="492" t="str">
        <v/>
      </c>
      <c r="AH54" s="492" t="str">
        <v/>
      </c>
      <c r="AI54" s="493" t="str">
        <v/>
      </c>
      <c r="AJ54" s="494" t="str">
        <v/>
      </c>
      <c r="AK54" s="492" t="str">
        <v/>
      </c>
      <c r="AL54" s="493" t="str">
        <v/>
      </c>
      <c r="AM54" s="492" t="str">
        <v/>
      </c>
      <c r="AN54" s="492" t="str">
        <v/>
      </c>
      <c r="AO54" s="493" t="str">
        <v/>
      </c>
      <c r="AP54" s="494" t="str">
        <v/>
      </c>
      <c r="AQ54" s="492" t="str">
        <v/>
      </c>
      <c r="AR54" s="493" t="str">
        <v/>
      </c>
      <c r="AS54" s="495" t="str">
        <v/>
      </c>
      <c r="AT54" s="496" t="str">
        <v/>
      </c>
      <c r="AU54" s="496" t="str">
        <v/>
      </c>
      <c r="AV54" s="425" t="str">
        <v/>
      </c>
      <c r="AW54" s="497" t="str">
        <v/>
      </c>
      <c r="AX54" s="496" t="str">
        <v/>
      </c>
      <c r="AY54" s="496" t="str">
        <v/>
      </c>
      <c r="AZ54" s="425" t="str">
        <v/>
      </c>
      <c r="BA54" s="497" t="str">
        <v/>
      </c>
      <c r="BB54" s="496" t="str">
        <v/>
      </c>
      <c r="BC54" s="496" t="str">
        <v/>
      </c>
      <c r="BD54" s="425" t="str">
        <v/>
      </c>
      <c r="BE54" s="497" t="str">
        <v/>
      </c>
      <c r="BF54" s="496" t="str">
        <v/>
      </c>
      <c r="BG54" s="496" t="str">
        <v/>
      </c>
      <c r="BH54" s="425" t="str">
        <v/>
      </c>
      <c r="BI54" s="497" t="str">
        <v/>
      </c>
      <c r="BJ54" s="496" t="str">
        <v/>
      </c>
      <c r="BK54" s="496" t="str">
        <v/>
      </c>
      <c r="BL54" s="425" t="str">
        <v/>
      </c>
    </row>
    <row r="55" spans="1:64" ht="24.75" customHeight="1">
      <c r="A55" s="449" t="str">
        <v/>
      </c>
      <c r="B55" s="431"/>
      <c r="C55" s="432"/>
      <c r="D55" s="433" t="str">
        <v/>
      </c>
      <c r="E55" s="434" t="str">
        <v/>
      </c>
      <c r="F55" s="435" t="str">
        <v/>
      </c>
      <c r="G55" s="436" t="str">
        <v/>
      </c>
      <c r="H55" s="437" t="str">
        <v/>
      </c>
      <c r="I55" s="437" t="str">
        <v/>
      </c>
      <c r="J55" s="437" t="str">
        <v/>
      </c>
      <c r="K55" s="435" t="str">
        <v/>
      </c>
      <c r="L55" s="450" t="str">
        <v/>
      </c>
      <c r="M55" s="498" t="str">
        <v/>
      </c>
      <c r="N55" s="440" t="str">
        <v/>
      </c>
      <c r="O55" s="441" t="str">
        <v/>
      </c>
      <c r="P55" s="442" t="str">
        <v/>
      </c>
      <c r="Q55" s="443" t="str">
        <v/>
      </c>
      <c r="R55" s="441" t="str">
        <v/>
      </c>
      <c r="S55" s="442" t="str">
        <v/>
      </c>
      <c r="T55" s="443" t="str">
        <v/>
      </c>
      <c r="U55" s="441" t="str">
        <v/>
      </c>
      <c r="V55" s="442" t="str">
        <v/>
      </c>
      <c r="W55" s="443" t="str">
        <v/>
      </c>
      <c r="X55" s="441" t="str">
        <v/>
      </c>
      <c r="Y55" s="442" t="str">
        <v/>
      </c>
      <c r="Z55" s="443" t="str">
        <v/>
      </c>
      <c r="AA55" s="441" t="str">
        <v/>
      </c>
      <c r="AB55" s="442" t="str">
        <v/>
      </c>
      <c r="AC55" s="443" t="str">
        <v/>
      </c>
      <c r="AD55" s="441" t="str">
        <v/>
      </c>
      <c r="AE55" s="442" t="str">
        <v/>
      </c>
      <c r="AF55" s="443" t="str">
        <v/>
      </c>
      <c r="AG55" s="492" t="str">
        <v/>
      </c>
      <c r="AH55" s="492" t="str">
        <v/>
      </c>
      <c r="AI55" s="493" t="str">
        <v/>
      </c>
      <c r="AJ55" s="494" t="str">
        <v/>
      </c>
      <c r="AK55" s="492" t="str">
        <v/>
      </c>
      <c r="AL55" s="493" t="str">
        <v/>
      </c>
      <c r="AM55" s="492" t="str">
        <v/>
      </c>
      <c r="AN55" s="492" t="str">
        <v/>
      </c>
      <c r="AO55" s="493" t="str">
        <v/>
      </c>
      <c r="AP55" s="494" t="str">
        <v/>
      </c>
      <c r="AQ55" s="492" t="str">
        <v/>
      </c>
      <c r="AR55" s="493" t="str">
        <v/>
      </c>
      <c r="AS55" s="495" t="str">
        <v/>
      </c>
      <c r="AT55" s="496" t="str">
        <v/>
      </c>
      <c r="AU55" s="496" t="str">
        <v/>
      </c>
      <c r="AV55" s="425" t="str">
        <v/>
      </c>
      <c r="AW55" s="497" t="str">
        <v/>
      </c>
      <c r="AX55" s="496" t="str">
        <v/>
      </c>
      <c r="AY55" s="496" t="str">
        <v/>
      </c>
      <c r="AZ55" s="425" t="str">
        <v/>
      </c>
      <c r="BA55" s="497" t="str">
        <v/>
      </c>
      <c r="BB55" s="496" t="str">
        <v/>
      </c>
      <c r="BC55" s="496" t="str">
        <v/>
      </c>
      <c r="BD55" s="425" t="str">
        <v/>
      </c>
      <c r="BE55" s="497" t="str">
        <v/>
      </c>
      <c r="BF55" s="496" t="str">
        <v/>
      </c>
      <c r="BG55" s="496" t="str">
        <v/>
      </c>
      <c r="BH55" s="425" t="str">
        <v/>
      </c>
      <c r="BI55" s="497" t="str">
        <v/>
      </c>
      <c r="BJ55" s="496" t="str">
        <v/>
      </c>
      <c r="BK55" s="496" t="str">
        <v/>
      </c>
      <c r="BL55" s="425" t="str">
        <v/>
      </c>
    </row>
    <row r="56" spans="1:64" ht="24.75" customHeight="1">
      <c r="A56" s="449" t="str">
        <v/>
      </c>
      <c r="B56" s="431"/>
      <c r="C56" s="432"/>
      <c r="D56" s="433" t="str">
        <v/>
      </c>
      <c r="E56" s="434" t="str">
        <v/>
      </c>
      <c r="F56" s="435" t="str">
        <v/>
      </c>
      <c r="G56" s="436" t="str">
        <v/>
      </c>
      <c r="H56" s="437" t="str">
        <v/>
      </c>
      <c r="I56" s="437" t="str">
        <v/>
      </c>
      <c r="J56" s="437" t="str">
        <v/>
      </c>
      <c r="K56" s="435" t="str">
        <v/>
      </c>
      <c r="L56" s="450" t="str">
        <v/>
      </c>
      <c r="M56" s="498" t="str">
        <v/>
      </c>
      <c r="N56" s="440" t="str">
        <v/>
      </c>
      <c r="O56" s="441" t="str">
        <v/>
      </c>
      <c r="P56" s="442" t="str">
        <v/>
      </c>
      <c r="Q56" s="443" t="str">
        <v/>
      </c>
      <c r="R56" s="441" t="str">
        <v/>
      </c>
      <c r="S56" s="442" t="str">
        <v/>
      </c>
      <c r="T56" s="443" t="str">
        <v/>
      </c>
      <c r="U56" s="441" t="str">
        <v/>
      </c>
      <c r="V56" s="442" t="str">
        <v/>
      </c>
      <c r="W56" s="443" t="str">
        <v/>
      </c>
      <c r="X56" s="441" t="str">
        <v/>
      </c>
      <c r="Y56" s="442" t="str">
        <v/>
      </c>
      <c r="Z56" s="443" t="str">
        <v/>
      </c>
      <c r="AA56" s="441" t="str">
        <v/>
      </c>
      <c r="AB56" s="442" t="str">
        <v/>
      </c>
      <c r="AC56" s="443" t="str">
        <v/>
      </c>
      <c r="AD56" s="441" t="str">
        <v/>
      </c>
      <c r="AE56" s="442" t="str">
        <v/>
      </c>
      <c r="AF56" s="443" t="str">
        <v/>
      </c>
      <c r="AG56" s="492" t="str">
        <v/>
      </c>
      <c r="AH56" s="492" t="str">
        <v/>
      </c>
      <c r="AI56" s="493" t="str">
        <v/>
      </c>
      <c r="AJ56" s="494" t="str">
        <v/>
      </c>
      <c r="AK56" s="492" t="str">
        <v/>
      </c>
      <c r="AL56" s="493" t="str">
        <v/>
      </c>
      <c r="AM56" s="492" t="str">
        <v/>
      </c>
      <c r="AN56" s="492" t="str">
        <v/>
      </c>
      <c r="AO56" s="493" t="str">
        <v/>
      </c>
      <c r="AP56" s="494" t="str">
        <v/>
      </c>
      <c r="AQ56" s="492" t="str">
        <v/>
      </c>
      <c r="AR56" s="493" t="str">
        <v/>
      </c>
      <c r="AS56" s="495" t="str">
        <v/>
      </c>
      <c r="AT56" s="496" t="str">
        <v/>
      </c>
      <c r="AU56" s="496" t="str">
        <v/>
      </c>
      <c r="AV56" s="425" t="str">
        <v/>
      </c>
      <c r="AW56" s="497" t="str">
        <v/>
      </c>
      <c r="AX56" s="496" t="str">
        <v/>
      </c>
      <c r="AY56" s="496" t="str">
        <v/>
      </c>
      <c r="AZ56" s="425" t="str">
        <v/>
      </c>
      <c r="BA56" s="497" t="str">
        <v/>
      </c>
      <c r="BB56" s="496" t="str">
        <v/>
      </c>
      <c r="BC56" s="496" t="str">
        <v/>
      </c>
      <c r="BD56" s="425" t="str">
        <v/>
      </c>
      <c r="BE56" s="497" t="str">
        <v/>
      </c>
      <c r="BF56" s="496" t="str">
        <v/>
      </c>
      <c r="BG56" s="496" t="str">
        <v/>
      </c>
      <c r="BH56" s="425" t="str">
        <v/>
      </c>
      <c r="BI56" s="497" t="str">
        <v/>
      </c>
      <c r="BJ56" s="496" t="str">
        <v/>
      </c>
      <c r="BK56" s="496" t="str">
        <v/>
      </c>
      <c r="BL56" s="425" t="str">
        <v/>
      </c>
    </row>
    <row r="57" spans="1:64" ht="24.75" customHeight="1">
      <c r="A57" s="449" t="str">
        <v/>
      </c>
      <c r="B57" s="431"/>
      <c r="C57" s="432"/>
      <c r="D57" s="433" t="str">
        <v/>
      </c>
      <c r="E57" s="434" t="str">
        <v/>
      </c>
      <c r="F57" s="435" t="str">
        <v/>
      </c>
      <c r="G57" s="436" t="str">
        <v/>
      </c>
      <c r="H57" s="437" t="str">
        <v/>
      </c>
      <c r="I57" s="437" t="str">
        <v/>
      </c>
      <c r="J57" s="437" t="str">
        <v/>
      </c>
      <c r="K57" s="435" t="str">
        <v/>
      </c>
      <c r="L57" s="450" t="str">
        <v/>
      </c>
      <c r="M57" s="498" t="str">
        <v/>
      </c>
      <c r="N57" s="440" t="str">
        <v/>
      </c>
      <c r="O57" s="441" t="str">
        <v/>
      </c>
      <c r="P57" s="442" t="str">
        <v/>
      </c>
      <c r="Q57" s="443" t="str">
        <v/>
      </c>
      <c r="R57" s="441" t="str">
        <v/>
      </c>
      <c r="S57" s="442" t="str">
        <v/>
      </c>
      <c r="T57" s="443" t="str">
        <v/>
      </c>
      <c r="U57" s="441" t="str">
        <v/>
      </c>
      <c r="V57" s="442" t="str">
        <v/>
      </c>
      <c r="W57" s="443" t="str">
        <v/>
      </c>
      <c r="X57" s="441" t="str">
        <v/>
      </c>
      <c r="Y57" s="442" t="str">
        <v/>
      </c>
      <c r="Z57" s="443" t="str">
        <v/>
      </c>
      <c r="AA57" s="441" t="str">
        <v/>
      </c>
      <c r="AB57" s="442" t="str">
        <v/>
      </c>
      <c r="AC57" s="443" t="str">
        <v/>
      </c>
      <c r="AD57" s="441" t="str">
        <v/>
      </c>
      <c r="AE57" s="442" t="str">
        <v/>
      </c>
      <c r="AF57" s="443" t="str">
        <v/>
      </c>
      <c r="AG57" s="492" t="str">
        <v/>
      </c>
      <c r="AH57" s="492" t="str">
        <v/>
      </c>
      <c r="AI57" s="493" t="str">
        <v/>
      </c>
      <c r="AJ57" s="494" t="str">
        <v/>
      </c>
      <c r="AK57" s="492" t="str">
        <v/>
      </c>
      <c r="AL57" s="493" t="str">
        <v/>
      </c>
      <c r="AM57" s="492" t="str">
        <v/>
      </c>
      <c r="AN57" s="492" t="str">
        <v/>
      </c>
      <c r="AO57" s="493" t="str">
        <v/>
      </c>
      <c r="AP57" s="494" t="str">
        <v/>
      </c>
      <c r="AQ57" s="492" t="str">
        <v/>
      </c>
      <c r="AR57" s="493" t="str">
        <v/>
      </c>
      <c r="AS57" s="495" t="str">
        <v/>
      </c>
      <c r="AT57" s="496" t="str">
        <v/>
      </c>
      <c r="AU57" s="496" t="str">
        <v/>
      </c>
      <c r="AV57" s="425" t="str">
        <v/>
      </c>
      <c r="AW57" s="497" t="str">
        <v/>
      </c>
      <c r="AX57" s="496" t="str">
        <v/>
      </c>
      <c r="AY57" s="496" t="str">
        <v/>
      </c>
      <c r="AZ57" s="425" t="str">
        <v/>
      </c>
      <c r="BA57" s="497" t="str">
        <v/>
      </c>
      <c r="BB57" s="496" t="str">
        <v/>
      </c>
      <c r="BC57" s="496" t="str">
        <v/>
      </c>
      <c r="BD57" s="425" t="str">
        <v/>
      </c>
      <c r="BE57" s="497" t="str">
        <v/>
      </c>
      <c r="BF57" s="496" t="str">
        <v/>
      </c>
      <c r="BG57" s="496" t="str">
        <v/>
      </c>
      <c r="BH57" s="425" t="str">
        <v/>
      </c>
      <c r="BI57" s="497" t="str">
        <v/>
      </c>
      <c r="BJ57" s="496" t="str">
        <v/>
      </c>
      <c r="BK57" s="496" t="str">
        <v/>
      </c>
      <c r="BL57" s="425" t="str">
        <v/>
      </c>
    </row>
    <row r="58" spans="1:64" ht="24.75" customHeight="1">
      <c r="A58" s="449" t="str">
        <v/>
      </c>
      <c r="B58" s="431"/>
      <c r="C58" s="432"/>
      <c r="D58" s="433" t="str">
        <v/>
      </c>
      <c r="E58" s="434" t="str">
        <v/>
      </c>
      <c r="F58" s="435" t="str">
        <v/>
      </c>
      <c r="G58" s="436" t="str">
        <v/>
      </c>
      <c r="H58" s="437" t="str">
        <v/>
      </c>
      <c r="I58" s="437" t="str">
        <v/>
      </c>
      <c r="J58" s="437" t="str">
        <v/>
      </c>
      <c r="K58" s="435" t="str">
        <v/>
      </c>
      <c r="L58" s="450" t="str">
        <v/>
      </c>
      <c r="M58" s="498" t="str">
        <v/>
      </c>
      <c r="N58" s="440" t="str">
        <v/>
      </c>
      <c r="O58" s="441" t="str">
        <v/>
      </c>
      <c r="P58" s="442" t="str">
        <v/>
      </c>
      <c r="Q58" s="443" t="str">
        <v/>
      </c>
      <c r="R58" s="441" t="str">
        <v/>
      </c>
      <c r="S58" s="442" t="str">
        <v/>
      </c>
      <c r="T58" s="443" t="str">
        <v/>
      </c>
      <c r="U58" s="441" t="str">
        <v/>
      </c>
      <c r="V58" s="442" t="str">
        <v/>
      </c>
      <c r="W58" s="443" t="str">
        <v/>
      </c>
      <c r="X58" s="441" t="str">
        <v/>
      </c>
      <c r="Y58" s="442" t="str">
        <v/>
      </c>
      <c r="Z58" s="443" t="str">
        <v/>
      </c>
      <c r="AA58" s="441" t="str">
        <v/>
      </c>
      <c r="AB58" s="442" t="str">
        <v/>
      </c>
      <c r="AC58" s="443" t="str">
        <v/>
      </c>
      <c r="AD58" s="441" t="str">
        <v/>
      </c>
      <c r="AE58" s="442" t="str">
        <v/>
      </c>
      <c r="AF58" s="443" t="str">
        <v/>
      </c>
      <c r="AG58" s="492" t="str">
        <v/>
      </c>
      <c r="AH58" s="492" t="str">
        <v/>
      </c>
      <c r="AI58" s="493" t="str">
        <v/>
      </c>
      <c r="AJ58" s="494" t="str">
        <v/>
      </c>
      <c r="AK58" s="492" t="str">
        <v/>
      </c>
      <c r="AL58" s="493" t="str">
        <v/>
      </c>
      <c r="AM58" s="492" t="str">
        <v/>
      </c>
      <c r="AN58" s="492" t="str">
        <v/>
      </c>
      <c r="AO58" s="493" t="str">
        <v/>
      </c>
      <c r="AP58" s="494" t="str">
        <v/>
      </c>
      <c r="AQ58" s="492" t="str">
        <v/>
      </c>
      <c r="AR58" s="493" t="str">
        <v/>
      </c>
      <c r="AS58" s="495" t="str">
        <v/>
      </c>
      <c r="AT58" s="496" t="str">
        <v/>
      </c>
      <c r="AU58" s="496" t="str">
        <v/>
      </c>
      <c r="AV58" s="425" t="str">
        <v/>
      </c>
      <c r="AW58" s="497" t="str">
        <v/>
      </c>
      <c r="AX58" s="496" t="str">
        <v/>
      </c>
      <c r="AY58" s="496" t="str">
        <v/>
      </c>
      <c r="AZ58" s="425" t="str">
        <v/>
      </c>
      <c r="BA58" s="497" t="str">
        <v/>
      </c>
      <c r="BB58" s="496" t="str">
        <v/>
      </c>
      <c r="BC58" s="496" t="str">
        <v/>
      </c>
      <c r="BD58" s="425" t="str">
        <v/>
      </c>
      <c r="BE58" s="497" t="str">
        <v/>
      </c>
      <c r="BF58" s="496" t="str">
        <v/>
      </c>
      <c r="BG58" s="496" t="str">
        <v/>
      </c>
      <c r="BH58" s="425" t="str">
        <v/>
      </c>
      <c r="BI58" s="497" t="str">
        <v/>
      </c>
      <c r="BJ58" s="496" t="str">
        <v/>
      </c>
      <c r="BK58" s="496" t="str">
        <v/>
      </c>
      <c r="BL58" s="425" t="str">
        <v/>
      </c>
    </row>
    <row r="59" spans="1:64" ht="24.75" customHeight="1">
      <c r="A59" s="449" t="str">
        <v/>
      </c>
      <c r="B59" s="431"/>
      <c r="C59" s="432"/>
      <c r="D59" s="433" t="str">
        <v/>
      </c>
      <c r="E59" s="434" t="str">
        <v/>
      </c>
      <c r="F59" s="435" t="str">
        <v/>
      </c>
      <c r="G59" s="436" t="str">
        <v/>
      </c>
      <c r="H59" s="437" t="str">
        <v/>
      </c>
      <c r="I59" s="437" t="str">
        <v/>
      </c>
      <c r="J59" s="437" t="str">
        <v/>
      </c>
      <c r="K59" s="435" t="str">
        <v/>
      </c>
      <c r="L59" s="450" t="str">
        <v/>
      </c>
      <c r="M59" s="498" t="str">
        <v/>
      </c>
      <c r="N59" s="440" t="str">
        <v/>
      </c>
      <c r="O59" s="441" t="str">
        <v/>
      </c>
      <c r="P59" s="442" t="str">
        <v/>
      </c>
      <c r="Q59" s="443" t="str">
        <v/>
      </c>
      <c r="R59" s="441" t="str">
        <v/>
      </c>
      <c r="S59" s="442" t="str">
        <v/>
      </c>
      <c r="T59" s="443" t="str">
        <v/>
      </c>
      <c r="U59" s="441" t="str">
        <v/>
      </c>
      <c r="V59" s="442" t="str">
        <v/>
      </c>
      <c r="W59" s="443" t="str">
        <v/>
      </c>
      <c r="X59" s="441" t="str">
        <v/>
      </c>
      <c r="Y59" s="442" t="str">
        <v/>
      </c>
      <c r="Z59" s="443" t="str">
        <v/>
      </c>
      <c r="AA59" s="441" t="str">
        <v/>
      </c>
      <c r="AB59" s="442" t="str">
        <v/>
      </c>
      <c r="AC59" s="443" t="str">
        <v/>
      </c>
      <c r="AD59" s="441" t="str">
        <v/>
      </c>
      <c r="AE59" s="442" t="str">
        <v/>
      </c>
      <c r="AF59" s="443" t="str">
        <v/>
      </c>
      <c r="AG59" s="492" t="str">
        <v/>
      </c>
      <c r="AH59" s="492" t="str">
        <v/>
      </c>
      <c r="AI59" s="493" t="str">
        <v/>
      </c>
      <c r="AJ59" s="494" t="str">
        <v/>
      </c>
      <c r="AK59" s="492" t="str">
        <v/>
      </c>
      <c r="AL59" s="493" t="str">
        <v/>
      </c>
      <c r="AM59" s="492" t="str">
        <v/>
      </c>
      <c r="AN59" s="492" t="str">
        <v/>
      </c>
      <c r="AO59" s="493" t="str">
        <v/>
      </c>
      <c r="AP59" s="494" t="str">
        <v/>
      </c>
      <c r="AQ59" s="492" t="str">
        <v/>
      </c>
      <c r="AR59" s="493" t="str">
        <v/>
      </c>
      <c r="AS59" s="495" t="str">
        <v/>
      </c>
      <c r="AT59" s="496" t="str">
        <v/>
      </c>
      <c r="AU59" s="496" t="str">
        <v/>
      </c>
      <c r="AV59" s="425" t="str">
        <v/>
      </c>
      <c r="AW59" s="497" t="str">
        <v/>
      </c>
      <c r="AX59" s="496" t="str">
        <v/>
      </c>
      <c r="AY59" s="496" t="str">
        <v/>
      </c>
      <c r="AZ59" s="425" t="str">
        <v/>
      </c>
      <c r="BA59" s="497" t="str">
        <v/>
      </c>
      <c r="BB59" s="496" t="str">
        <v/>
      </c>
      <c r="BC59" s="496" t="str">
        <v/>
      </c>
      <c r="BD59" s="425" t="str">
        <v/>
      </c>
      <c r="BE59" s="497" t="str">
        <v/>
      </c>
      <c r="BF59" s="496" t="str">
        <v/>
      </c>
      <c r="BG59" s="496" t="str">
        <v/>
      </c>
      <c r="BH59" s="425" t="str">
        <v/>
      </c>
      <c r="BI59" s="497" t="str">
        <v/>
      </c>
      <c r="BJ59" s="496" t="str">
        <v/>
      </c>
      <c r="BK59" s="496" t="str">
        <v/>
      </c>
      <c r="BL59" s="425" t="str">
        <v/>
      </c>
    </row>
    <row r="60" spans="1:64" ht="24.75" customHeight="1">
      <c r="A60" s="449" t="str">
        <v/>
      </c>
      <c r="B60" s="431"/>
      <c r="C60" s="432"/>
      <c r="D60" s="433" t="str">
        <v/>
      </c>
      <c r="E60" s="434" t="str">
        <v/>
      </c>
      <c r="F60" s="435" t="str">
        <v/>
      </c>
      <c r="G60" s="436" t="str">
        <v/>
      </c>
      <c r="H60" s="437" t="str">
        <v/>
      </c>
      <c r="I60" s="437" t="str">
        <v/>
      </c>
      <c r="J60" s="437" t="str">
        <v/>
      </c>
      <c r="K60" s="435" t="str">
        <v/>
      </c>
      <c r="L60" s="450" t="str">
        <v/>
      </c>
      <c r="M60" s="498" t="str">
        <v/>
      </c>
      <c r="N60" s="440" t="str">
        <v/>
      </c>
      <c r="O60" s="441" t="str">
        <v/>
      </c>
      <c r="P60" s="442" t="str">
        <v/>
      </c>
      <c r="Q60" s="443" t="str">
        <v/>
      </c>
      <c r="R60" s="441" t="str">
        <v/>
      </c>
      <c r="S60" s="442" t="str">
        <v/>
      </c>
      <c r="T60" s="443" t="str">
        <v/>
      </c>
      <c r="U60" s="441" t="str">
        <v/>
      </c>
      <c r="V60" s="442" t="str">
        <v/>
      </c>
      <c r="W60" s="443" t="str">
        <v/>
      </c>
      <c r="X60" s="441" t="str">
        <v/>
      </c>
      <c r="Y60" s="442" t="str">
        <v/>
      </c>
      <c r="Z60" s="443" t="str">
        <v/>
      </c>
      <c r="AA60" s="441" t="str">
        <v/>
      </c>
      <c r="AB60" s="442" t="str">
        <v/>
      </c>
      <c r="AC60" s="443" t="str">
        <v/>
      </c>
      <c r="AD60" s="441" t="str">
        <v/>
      </c>
      <c r="AE60" s="442" t="str">
        <v/>
      </c>
      <c r="AF60" s="443" t="str">
        <v/>
      </c>
      <c r="AG60" s="492" t="str">
        <v/>
      </c>
      <c r="AH60" s="492" t="str">
        <v/>
      </c>
      <c r="AI60" s="493" t="str">
        <v/>
      </c>
      <c r="AJ60" s="494" t="str">
        <v/>
      </c>
      <c r="AK60" s="492" t="str">
        <v/>
      </c>
      <c r="AL60" s="493" t="str">
        <v/>
      </c>
      <c r="AM60" s="492" t="str">
        <v/>
      </c>
      <c r="AN60" s="492" t="str">
        <v/>
      </c>
      <c r="AO60" s="493" t="str">
        <v/>
      </c>
      <c r="AP60" s="494" t="str">
        <v/>
      </c>
      <c r="AQ60" s="492" t="str">
        <v/>
      </c>
      <c r="AR60" s="493" t="str">
        <v/>
      </c>
      <c r="AS60" s="495" t="str">
        <v/>
      </c>
      <c r="AT60" s="496" t="str">
        <v/>
      </c>
      <c r="AU60" s="496" t="str">
        <v/>
      </c>
      <c r="AV60" s="425" t="str">
        <v/>
      </c>
      <c r="AW60" s="497" t="str">
        <v/>
      </c>
      <c r="AX60" s="496" t="str">
        <v/>
      </c>
      <c r="AY60" s="496" t="str">
        <v/>
      </c>
      <c r="AZ60" s="425" t="str">
        <v/>
      </c>
      <c r="BA60" s="497" t="str">
        <v/>
      </c>
      <c r="BB60" s="496" t="str">
        <v/>
      </c>
      <c r="BC60" s="496" t="str">
        <v/>
      </c>
      <c r="BD60" s="425" t="str">
        <v/>
      </c>
      <c r="BE60" s="497" t="str">
        <v/>
      </c>
      <c r="BF60" s="496" t="str">
        <v/>
      </c>
      <c r="BG60" s="496" t="str">
        <v/>
      </c>
      <c r="BH60" s="425" t="str">
        <v/>
      </c>
      <c r="BI60" s="497" t="str">
        <v/>
      </c>
      <c r="BJ60" s="496" t="str">
        <v/>
      </c>
      <c r="BK60" s="496" t="str">
        <v/>
      </c>
      <c r="BL60" s="425" t="str">
        <v/>
      </c>
    </row>
    <row r="61" spans="1:64" ht="24.75" customHeight="1">
      <c r="A61" s="449" t="str">
        <v/>
      </c>
      <c r="B61" s="431"/>
      <c r="C61" s="432"/>
      <c r="D61" s="433" t="str">
        <v/>
      </c>
      <c r="E61" s="434" t="str">
        <v/>
      </c>
      <c r="F61" s="435" t="str">
        <v/>
      </c>
      <c r="G61" s="436" t="str">
        <v/>
      </c>
      <c r="H61" s="437" t="str">
        <v/>
      </c>
      <c r="I61" s="437" t="str">
        <v/>
      </c>
      <c r="J61" s="437" t="str">
        <v/>
      </c>
      <c r="K61" s="435" t="str">
        <v/>
      </c>
      <c r="L61" s="450" t="str">
        <v/>
      </c>
      <c r="M61" s="498" t="str">
        <v/>
      </c>
      <c r="N61" s="440" t="str">
        <v/>
      </c>
      <c r="O61" s="441" t="str">
        <v/>
      </c>
      <c r="P61" s="442" t="str">
        <v/>
      </c>
      <c r="Q61" s="443" t="str">
        <v/>
      </c>
      <c r="R61" s="441" t="str">
        <v/>
      </c>
      <c r="S61" s="442" t="str">
        <v/>
      </c>
      <c r="T61" s="443" t="str">
        <v/>
      </c>
      <c r="U61" s="441" t="str">
        <v/>
      </c>
      <c r="V61" s="442" t="str">
        <v/>
      </c>
      <c r="W61" s="443" t="str">
        <v/>
      </c>
      <c r="X61" s="441" t="str">
        <v/>
      </c>
      <c r="Y61" s="442" t="str">
        <v/>
      </c>
      <c r="Z61" s="443" t="str">
        <v/>
      </c>
      <c r="AA61" s="441" t="str">
        <v/>
      </c>
      <c r="AB61" s="442" t="str">
        <v/>
      </c>
      <c r="AC61" s="443" t="str">
        <v/>
      </c>
      <c r="AD61" s="441" t="str">
        <v/>
      </c>
      <c r="AE61" s="442" t="str">
        <v/>
      </c>
      <c r="AF61" s="443" t="str">
        <v/>
      </c>
      <c r="AG61" s="492" t="str">
        <v/>
      </c>
      <c r="AH61" s="492" t="str">
        <v/>
      </c>
      <c r="AI61" s="493" t="str">
        <v/>
      </c>
      <c r="AJ61" s="494" t="str">
        <v/>
      </c>
      <c r="AK61" s="492" t="str">
        <v/>
      </c>
      <c r="AL61" s="493" t="str">
        <v/>
      </c>
      <c r="AM61" s="492" t="str">
        <v/>
      </c>
      <c r="AN61" s="492" t="str">
        <v/>
      </c>
      <c r="AO61" s="493" t="str">
        <v/>
      </c>
      <c r="AP61" s="494" t="str">
        <v/>
      </c>
      <c r="AQ61" s="492" t="str">
        <v/>
      </c>
      <c r="AR61" s="493" t="str">
        <v/>
      </c>
      <c r="AS61" s="495" t="str">
        <v/>
      </c>
      <c r="AT61" s="496" t="str">
        <v/>
      </c>
      <c r="AU61" s="496" t="str">
        <v/>
      </c>
      <c r="AV61" s="425" t="str">
        <v/>
      </c>
      <c r="AW61" s="497" t="str">
        <v/>
      </c>
      <c r="AX61" s="496" t="str">
        <v/>
      </c>
      <c r="AY61" s="496" t="str">
        <v/>
      </c>
      <c r="AZ61" s="425" t="str">
        <v/>
      </c>
      <c r="BA61" s="497" t="str">
        <v/>
      </c>
      <c r="BB61" s="496" t="str">
        <v/>
      </c>
      <c r="BC61" s="496" t="str">
        <v/>
      </c>
      <c r="BD61" s="425" t="str">
        <v/>
      </c>
      <c r="BE61" s="497" t="str">
        <v/>
      </c>
      <c r="BF61" s="496" t="str">
        <v/>
      </c>
      <c r="BG61" s="496" t="str">
        <v/>
      </c>
      <c r="BH61" s="425" t="str">
        <v/>
      </c>
      <c r="BI61" s="497" t="str">
        <v/>
      </c>
      <c r="BJ61" s="496" t="str">
        <v/>
      </c>
      <c r="BK61" s="496" t="str">
        <v/>
      </c>
      <c r="BL61" s="425" t="str">
        <v/>
      </c>
    </row>
    <row r="62" spans="1:64" ht="24.75" customHeight="1">
      <c r="A62" s="449" t="str">
        <v/>
      </c>
      <c r="B62" s="431"/>
      <c r="C62" s="432"/>
      <c r="D62" s="433" t="str">
        <v/>
      </c>
      <c r="E62" s="434" t="str">
        <v/>
      </c>
      <c r="F62" s="435" t="str">
        <v/>
      </c>
      <c r="G62" s="436" t="str">
        <v/>
      </c>
      <c r="H62" s="437" t="str">
        <v/>
      </c>
      <c r="I62" s="437" t="str">
        <v/>
      </c>
      <c r="J62" s="437" t="str">
        <v/>
      </c>
      <c r="K62" s="435" t="str">
        <v/>
      </c>
      <c r="L62" s="450" t="str">
        <v/>
      </c>
      <c r="M62" s="498" t="str">
        <v/>
      </c>
      <c r="N62" s="440" t="str">
        <v/>
      </c>
      <c r="O62" s="441" t="str">
        <v/>
      </c>
      <c r="P62" s="442" t="str">
        <v/>
      </c>
      <c r="Q62" s="443" t="str">
        <v/>
      </c>
      <c r="R62" s="441" t="str">
        <v/>
      </c>
      <c r="S62" s="442" t="str">
        <v/>
      </c>
      <c r="T62" s="443" t="str">
        <v/>
      </c>
      <c r="U62" s="441" t="str">
        <v/>
      </c>
      <c r="V62" s="442" t="str">
        <v/>
      </c>
      <c r="W62" s="443" t="str">
        <v/>
      </c>
      <c r="X62" s="441" t="str">
        <v/>
      </c>
      <c r="Y62" s="442" t="str">
        <v/>
      </c>
      <c r="Z62" s="443" t="str">
        <v/>
      </c>
      <c r="AA62" s="441" t="str">
        <v/>
      </c>
      <c r="AB62" s="442" t="str">
        <v/>
      </c>
      <c r="AC62" s="443" t="str">
        <v/>
      </c>
      <c r="AD62" s="441" t="str">
        <v/>
      </c>
      <c r="AE62" s="442" t="str">
        <v/>
      </c>
      <c r="AF62" s="443" t="str">
        <v/>
      </c>
      <c r="AG62" s="492" t="str">
        <v/>
      </c>
      <c r="AH62" s="492" t="str">
        <v/>
      </c>
      <c r="AI62" s="493" t="str">
        <v/>
      </c>
      <c r="AJ62" s="494" t="str">
        <v/>
      </c>
      <c r="AK62" s="492" t="str">
        <v/>
      </c>
      <c r="AL62" s="493" t="str">
        <v/>
      </c>
      <c r="AM62" s="492" t="str">
        <v/>
      </c>
      <c r="AN62" s="492" t="str">
        <v/>
      </c>
      <c r="AO62" s="493" t="str">
        <v/>
      </c>
      <c r="AP62" s="494" t="str">
        <v/>
      </c>
      <c r="AQ62" s="492" t="str">
        <v/>
      </c>
      <c r="AR62" s="493" t="str">
        <v/>
      </c>
      <c r="AS62" s="495" t="str">
        <v/>
      </c>
      <c r="AT62" s="496" t="str">
        <v/>
      </c>
      <c r="AU62" s="496" t="str">
        <v/>
      </c>
      <c r="AV62" s="425" t="str">
        <v/>
      </c>
      <c r="AW62" s="497" t="str">
        <v/>
      </c>
      <c r="AX62" s="496" t="str">
        <v/>
      </c>
      <c r="AY62" s="496" t="str">
        <v/>
      </c>
      <c r="AZ62" s="425" t="str">
        <v/>
      </c>
      <c r="BA62" s="497" t="str">
        <v/>
      </c>
      <c r="BB62" s="496" t="str">
        <v/>
      </c>
      <c r="BC62" s="496" t="str">
        <v/>
      </c>
      <c r="BD62" s="425" t="str">
        <v/>
      </c>
      <c r="BE62" s="497" t="str">
        <v/>
      </c>
      <c r="BF62" s="496" t="str">
        <v/>
      </c>
      <c r="BG62" s="496" t="str">
        <v/>
      </c>
      <c r="BH62" s="425" t="str">
        <v/>
      </c>
      <c r="BI62" s="497" t="str">
        <v/>
      </c>
      <c r="BJ62" s="496" t="str">
        <v/>
      </c>
      <c r="BK62" s="496" t="str">
        <v/>
      </c>
      <c r="BL62" s="425" t="str">
        <v/>
      </c>
    </row>
    <row r="63" spans="1:64" ht="24.75" customHeight="1">
      <c r="A63" s="449" t="str">
        <v/>
      </c>
      <c r="B63" s="431"/>
      <c r="C63" s="432"/>
      <c r="D63" s="433" t="str">
        <v/>
      </c>
      <c r="E63" s="434" t="str">
        <v/>
      </c>
      <c r="F63" s="435" t="str">
        <v/>
      </c>
      <c r="G63" s="436" t="str">
        <v/>
      </c>
      <c r="H63" s="437" t="str">
        <v/>
      </c>
      <c r="I63" s="437" t="str">
        <v/>
      </c>
      <c r="J63" s="437" t="str">
        <v/>
      </c>
      <c r="K63" s="435" t="str">
        <v/>
      </c>
      <c r="L63" s="450" t="str">
        <v/>
      </c>
      <c r="M63" s="498" t="str">
        <v/>
      </c>
      <c r="N63" s="440" t="str">
        <v/>
      </c>
      <c r="O63" s="441" t="str">
        <v/>
      </c>
      <c r="P63" s="442" t="str">
        <v/>
      </c>
      <c r="Q63" s="443" t="str">
        <v/>
      </c>
      <c r="R63" s="441" t="str">
        <v/>
      </c>
      <c r="S63" s="442" t="str">
        <v/>
      </c>
      <c r="T63" s="443" t="str">
        <v/>
      </c>
      <c r="U63" s="441" t="str">
        <v/>
      </c>
      <c r="V63" s="442" t="str">
        <v/>
      </c>
      <c r="W63" s="443" t="str">
        <v/>
      </c>
      <c r="X63" s="441" t="str">
        <v/>
      </c>
      <c r="Y63" s="442" t="str">
        <v/>
      </c>
      <c r="Z63" s="443" t="str">
        <v/>
      </c>
      <c r="AA63" s="441" t="str">
        <v/>
      </c>
      <c r="AB63" s="442" t="str">
        <v/>
      </c>
      <c r="AC63" s="443" t="str">
        <v/>
      </c>
      <c r="AD63" s="441" t="str">
        <v/>
      </c>
      <c r="AE63" s="442" t="str">
        <v/>
      </c>
      <c r="AF63" s="443" t="str">
        <v/>
      </c>
      <c r="AG63" s="492" t="str">
        <v/>
      </c>
      <c r="AH63" s="492" t="str">
        <v/>
      </c>
      <c r="AI63" s="493" t="str">
        <v/>
      </c>
      <c r="AJ63" s="494" t="str">
        <v/>
      </c>
      <c r="AK63" s="492" t="str">
        <v/>
      </c>
      <c r="AL63" s="493" t="str">
        <v/>
      </c>
      <c r="AM63" s="492" t="str">
        <v/>
      </c>
      <c r="AN63" s="492" t="str">
        <v/>
      </c>
      <c r="AO63" s="493" t="str">
        <v/>
      </c>
      <c r="AP63" s="494" t="str">
        <v/>
      </c>
      <c r="AQ63" s="492" t="str">
        <v/>
      </c>
      <c r="AR63" s="493" t="str">
        <v/>
      </c>
      <c r="AS63" s="495" t="str">
        <v/>
      </c>
      <c r="AT63" s="496" t="str">
        <v/>
      </c>
      <c r="AU63" s="496" t="str">
        <v/>
      </c>
      <c r="AV63" s="425" t="str">
        <v/>
      </c>
      <c r="AW63" s="497" t="str">
        <v/>
      </c>
      <c r="AX63" s="496" t="str">
        <v/>
      </c>
      <c r="AY63" s="496" t="str">
        <v/>
      </c>
      <c r="AZ63" s="425" t="str">
        <v/>
      </c>
      <c r="BA63" s="497" t="str">
        <v/>
      </c>
      <c r="BB63" s="496" t="str">
        <v/>
      </c>
      <c r="BC63" s="496" t="str">
        <v/>
      </c>
      <c r="BD63" s="425" t="str">
        <v/>
      </c>
      <c r="BE63" s="497" t="str">
        <v/>
      </c>
      <c r="BF63" s="496" t="str">
        <v/>
      </c>
      <c r="BG63" s="496" t="str">
        <v/>
      </c>
      <c r="BH63" s="425" t="str">
        <v/>
      </c>
      <c r="BI63" s="497" t="str">
        <v/>
      </c>
      <c r="BJ63" s="496" t="str">
        <v/>
      </c>
      <c r="BK63" s="496" t="str">
        <v/>
      </c>
      <c r="BL63" s="425" t="str">
        <v/>
      </c>
    </row>
    <row r="64" spans="1:64" ht="24.75" customHeight="1">
      <c r="A64" s="449" t="str">
        <v/>
      </c>
      <c r="B64" s="431"/>
      <c r="C64" s="432"/>
      <c r="D64" s="433" t="str">
        <v/>
      </c>
      <c r="E64" s="434" t="str">
        <v/>
      </c>
      <c r="F64" s="435" t="str">
        <v/>
      </c>
      <c r="G64" s="436" t="str">
        <v/>
      </c>
      <c r="H64" s="437" t="str">
        <v/>
      </c>
      <c r="I64" s="437" t="str">
        <v/>
      </c>
      <c r="J64" s="437" t="str">
        <v/>
      </c>
      <c r="K64" s="435" t="str">
        <v/>
      </c>
      <c r="L64" s="450" t="str">
        <v/>
      </c>
      <c r="M64" s="498" t="str">
        <v/>
      </c>
      <c r="N64" s="440" t="str">
        <v/>
      </c>
      <c r="O64" s="441" t="str">
        <v/>
      </c>
      <c r="P64" s="442" t="str">
        <v/>
      </c>
      <c r="Q64" s="443" t="str">
        <v/>
      </c>
      <c r="R64" s="441" t="str">
        <v/>
      </c>
      <c r="S64" s="442" t="str">
        <v/>
      </c>
      <c r="T64" s="443" t="str">
        <v/>
      </c>
      <c r="U64" s="441" t="str">
        <v/>
      </c>
      <c r="V64" s="442" t="str">
        <v/>
      </c>
      <c r="W64" s="443" t="str">
        <v/>
      </c>
      <c r="X64" s="441" t="str">
        <v/>
      </c>
      <c r="Y64" s="442" t="str">
        <v/>
      </c>
      <c r="Z64" s="443" t="str">
        <v/>
      </c>
      <c r="AA64" s="441" t="str">
        <v/>
      </c>
      <c r="AB64" s="442" t="str">
        <v/>
      </c>
      <c r="AC64" s="443" t="str">
        <v/>
      </c>
      <c r="AD64" s="441" t="str">
        <v/>
      </c>
      <c r="AE64" s="442" t="str">
        <v/>
      </c>
      <c r="AF64" s="443" t="str">
        <v/>
      </c>
      <c r="AG64" s="492" t="str">
        <v/>
      </c>
      <c r="AH64" s="492" t="str">
        <v/>
      </c>
      <c r="AI64" s="493" t="str">
        <v/>
      </c>
      <c r="AJ64" s="494" t="str">
        <v/>
      </c>
      <c r="AK64" s="492" t="str">
        <v/>
      </c>
      <c r="AL64" s="493" t="str">
        <v/>
      </c>
      <c r="AM64" s="492" t="str">
        <v/>
      </c>
      <c r="AN64" s="492" t="str">
        <v/>
      </c>
      <c r="AO64" s="493" t="str">
        <v/>
      </c>
      <c r="AP64" s="494" t="str">
        <v/>
      </c>
      <c r="AQ64" s="492" t="str">
        <v/>
      </c>
      <c r="AR64" s="493" t="str">
        <v/>
      </c>
      <c r="AS64" s="495" t="str">
        <v/>
      </c>
      <c r="AT64" s="496" t="str">
        <v/>
      </c>
      <c r="AU64" s="496" t="str">
        <v/>
      </c>
      <c r="AV64" s="425" t="str">
        <v/>
      </c>
      <c r="AW64" s="497" t="str">
        <v/>
      </c>
      <c r="AX64" s="496" t="str">
        <v/>
      </c>
      <c r="AY64" s="496" t="str">
        <v/>
      </c>
      <c r="AZ64" s="425" t="str">
        <v/>
      </c>
      <c r="BA64" s="497" t="str">
        <v/>
      </c>
      <c r="BB64" s="496" t="str">
        <v/>
      </c>
      <c r="BC64" s="496" t="str">
        <v/>
      </c>
      <c r="BD64" s="425" t="str">
        <v/>
      </c>
      <c r="BE64" s="497" t="str">
        <v/>
      </c>
      <c r="BF64" s="496" t="str">
        <v/>
      </c>
      <c r="BG64" s="496" t="str">
        <v/>
      </c>
      <c r="BH64" s="425" t="str">
        <v/>
      </c>
      <c r="BI64" s="497" t="str">
        <v/>
      </c>
      <c r="BJ64" s="496" t="str">
        <v/>
      </c>
      <c r="BK64" s="496" t="str">
        <v/>
      </c>
      <c r="BL64" s="425" t="str">
        <v/>
      </c>
    </row>
    <row r="65" spans="1:64" ht="24.75" customHeight="1">
      <c r="A65" s="449" t="str">
        <v/>
      </c>
      <c r="B65" s="431"/>
      <c r="C65" s="432"/>
      <c r="D65" s="433" t="str">
        <v/>
      </c>
      <c r="E65" s="434" t="str">
        <v/>
      </c>
      <c r="F65" s="435" t="str">
        <v/>
      </c>
      <c r="G65" s="436" t="str">
        <v/>
      </c>
      <c r="H65" s="437" t="str">
        <v/>
      </c>
      <c r="I65" s="437" t="str">
        <v/>
      </c>
      <c r="J65" s="437" t="str">
        <v/>
      </c>
      <c r="K65" s="435" t="str">
        <v/>
      </c>
      <c r="L65" s="450" t="str">
        <v/>
      </c>
      <c r="M65" s="498" t="str">
        <v/>
      </c>
      <c r="N65" s="440" t="str">
        <v/>
      </c>
      <c r="O65" s="441" t="str">
        <v/>
      </c>
      <c r="P65" s="442" t="str">
        <v/>
      </c>
      <c r="Q65" s="443" t="str">
        <v/>
      </c>
      <c r="R65" s="441" t="str">
        <v/>
      </c>
      <c r="S65" s="442" t="str">
        <v/>
      </c>
      <c r="T65" s="443" t="str">
        <v/>
      </c>
      <c r="U65" s="441" t="str">
        <v/>
      </c>
      <c r="V65" s="442" t="str">
        <v/>
      </c>
      <c r="W65" s="443" t="str">
        <v/>
      </c>
      <c r="X65" s="441" t="str">
        <v/>
      </c>
      <c r="Y65" s="442" t="str">
        <v/>
      </c>
      <c r="Z65" s="443" t="str">
        <v/>
      </c>
      <c r="AA65" s="441" t="str">
        <v/>
      </c>
      <c r="AB65" s="442" t="str">
        <v/>
      </c>
      <c r="AC65" s="443" t="str">
        <v/>
      </c>
      <c r="AD65" s="441" t="str">
        <v/>
      </c>
      <c r="AE65" s="442" t="str">
        <v/>
      </c>
      <c r="AF65" s="443" t="str">
        <v/>
      </c>
      <c r="AG65" s="492" t="str">
        <v/>
      </c>
      <c r="AH65" s="492" t="str">
        <v/>
      </c>
      <c r="AI65" s="493" t="str">
        <v/>
      </c>
      <c r="AJ65" s="494" t="str">
        <v/>
      </c>
      <c r="AK65" s="492" t="str">
        <v/>
      </c>
      <c r="AL65" s="493" t="str">
        <v/>
      </c>
      <c r="AM65" s="492" t="str">
        <v/>
      </c>
      <c r="AN65" s="492" t="str">
        <v/>
      </c>
      <c r="AO65" s="493" t="str">
        <v/>
      </c>
      <c r="AP65" s="494" t="str">
        <v/>
      </c>
      <c r="AQ65" s="492" t="str">
        <v/>
      </c>
      <c r="AR65" s="493" t="str">
        <v/>
      </c>
      <c r="AS65" s="495" t="str">
        <v/>
      </c>
      <c r="AT65" s="496" t="str">
        <v/>
      </c>
      <c r="AU65" s="496" t="str">
        <v/>
      </c>
      <c r="AV65" s="425" t="str">
        <v/>
      </c>
      <c r="AW65" s="497" t="str">
        <v/>
      </c>
      <c r="AX65" s="496" t="str">
        <v/>
      </c>
      <c r="AY65" s="496" t="str">
        <v/>
      </c>
      <c r="AZ65" s="425" t="str">
        <v/>
      </c>
      <c r="BA65" s="497" t="str">
        <v/>
      </c>
      <c r="BB65" s="496" t="str">
        <v/>
      </c>
      <c r="BC65" s="496" t="str">
        <v/>
      </c>
      <c r="BD65" s="425" t="str">
        <v/>
      </c>
      <c r="BE65" s="497" t="str">
        <v/>
      </c>
      <c r="BF65" s="496" t="str">
        <v/>
      </c>
      <c r="BG65" s="496" t="str">
        <v/>
      </c>
      <c r="BH65" s="425" t="str">
        <v/>
      </c>
      <c r="BI65" s="497" t="str">
        <v/>
      </c>
      <c r="BJ65" s="496" t="str">
        <v/>
      </c>
      <c r="BK65" s="496" t="str">
        <v/>
      </c>
      <c r="BL65" s="425" t="str">
        <v/>
      </c>
    </row>
    <row r="66" spans="1:64" ht="24.75" customHeight="1">
      <c r="A66" s="449" t="str">
        <v/>
      </c>
      <c r="B66" s="431"/>
      <c r="C66" s="432"/>
      <c r="D66" s="433" t="str">
        <v/>
      </c>
      <c r="E66" s="434" t="str">
        <v/>
      </c>
      <c r="F66" s="435" t="str">
        <v/>
      </c>
      <c r="G66" s="436" t="str">
        <v/>
      </c>
      <c r="H66" s="437" t="str">
        <v/>
      </c>
      <c r="I66" s="437" t="str">
        <v/>
      </c>
      <c r="J66" s="437" t="str">
        <v/>
      </c>
      <c r="K66" s="435" t="str">
        <v/>
      </c>
      <c r="L66" s="450" t="str">
        <v/>
      </c>
      <c r="M66" s="498" t="str">
        <v/>
      </c>
      <c r="N66" s="440" t="str">
        <v/>
      </c>
      <c r="O66" s="441" t="str">
        <v/>
      </c>
      <c r="P66" s="442" t="str">
        <v/>
      </c>
      <c r="Q66" s="443" t="str">
        <v/>
      </c>
      <c r="R66" s="441" t="str">
        <v/>
      </c>
      <c r="S66" s="442" t="str">
        <v/>
      </c>
      <c r="T66" s="443" t="str">
        <v/>
      </c>
      <c r="U66" s="441" t="str">
        <v/>
      </c>
      <c r="V66" s="442" t="str">
        <v/>
      </c>
      <c r="W66" s="443" t="str">
        <v/>
      </c>
      <c r="X66" s="441" t="str">
        <v/>
      </c>
      <c r="Y66" s="442" t="str">
        <v/>
      </c>
      <c r="Z66" s="443" t="str">
        <v/>
      </c>
      <c r="AA66" s="441" t="str">
        <v/>
      </c>
      <c r="AB66" s="442" t="str">
        <v/>
      </c>
      <c r="AC66" s="443" t="str">
        <v/>
      </c>
      <c r="AD66" s="441" t="str">
        <v/>
      </c>
      <c r="AE66" s="442" t="str">
        <v/>
      </c>
      <c r="AF66" s="443" t="str">
        <v/>
      </c>
      <c r="AG66" s="492" t="str">
        <v/>
      </c>
      <c r="AH66" s="492" t="str">
        <v/>
      </c>
      <c r="AI66" s="493" t="str">
        <v/>
      </c>
      <c r="AJ66" s="494" t="str">
        <v/>
      </c>
      <c r="AK66" s="492" t="str">
        <v/>
      </c>
      <c r="AL66" s="493" t="str">
        <v/>
      </c>
      <c r="AM66" s="492" t="str">
        <v/>
      </c>
      <c r="AN66" s="492" t="str">
        <v/>
      </c>
      <c r="AO66" s="493" t="str">
        <v/>
      </c>
      <c r="AP66" s="494" t="str">
        <v/>
      </c>
      <c r="AQ66" s="492" t="str">
        <v/>
      </c>
      <c r="AR66" s="493" t="str">
        <v/>
      </c>
      <c r="AS66" s="495" t="str">
        <v/>
      </c>
      <c r="AT66" s="496" t="str">
        <v/>
      </c>
      <c r="AU66" s="496" t="str">
        <v/>
      </c>
      <c r="AV66" s="425" t="str">
        <v/>
      </c>
      <c r="AW66" s="497" t="str">
        <v/>
      </c>
      <c r="AX66" s="496" t="str">
        <v/>
      </c>
      <c r="AY66" s="496" t="str">
        <v/>
      </c>
      <c r="AZ66" s="425" t="str">
        <v/>
      </c>
      <c r="BA66" s="497" t="str">
        <v/>
      </c>
      <c r="BB66" s="496" t="str">
        <v/>
      </c>
      <c r="BC66" s="496" t="str">
        <v/>
      </c>
      <c r="BD66" s="425" t="str">
        <v/>
      </c>
      <c r="BE66" s="497" t="str">
        <v/>
      </c>
      <c r="BF66" s="496" t="str">
        <v/>
      </c>
      <c r="BG66" s="496" t="str">
        <v/>
      </c>
      <c r="BH66" s="425" t="str">
        <v/>
      </c>
      <c r="BI66" s="497" t="str">
        <v/>
      </c>
      <c r="BJ66" s="496" t="str">
        <v/>
      </c>
      <c r="BK66" s="496" t="str">
        <v/>
      </c>
      <c r="BL66" s="425" t="str">
        <v/>
      </c>
    </row>
    <row r="67" spans="1:64" ht="24.75" customHeight="1">
      <c r="A67" s="449" t="str">
        <v/>
      </c>
      <c r="B67" s="431"/>
      <c r="C67" s="432"/>
      <c r="D67" s="433" t="str">
        <v/>
      </c>
      <c r="E67" s="434" t="str">
        <v/>
      </c>
      <c r="F67" s="435" t="str">
        <v/>
      </c>
      <c r="G67" s="436" t="str">
        <v/>
      </c>
      <c r="H67" s="437" t="str">
        <v/>
      </c>
      <c r="I67" s="437" t="str">
        <v/>
      </c>
      <c r="J67" s="437" t="str">
        <v/>
      </c>
      <c r="K67" s="435" t="str">
        <v/>
      </c>
      <c r="L67" s="450" t="str">
        <v/>
      </c>
      <c r="M67" s="498" t="str">
        <v/>
      </c>
      <c r="N67" s="440" t="str">
        <v/>
      </c>
      <c r="O67" s="441" t="str">
        <v/>
      </c>
      <c r="P67" s="442" t="str">
        <v/>
      </c>
      <c r="Q67" s="443" t="str">
        <v/>
      </c>
      <c r="R67" s="441" t="str">
        <v/>
      </c>
      <c r="S67" s="442" t="str">
        <v/>
      </c>
      <c r="T67" s="443" t="str">
        <v/>
      </c>
      <c r="U67" s="441" t="str">
        <v/>
      </c>
      <c r="V67" s="442" t="str">
        <v/>
      </c>
      <c r="W67" s="443" t="str">
        <v/>
      </c>
      <c r="X67" s="441" t="str">
        <v/>
      </c>
      <c r="Y67" s="442" t="str">
        <v/>
      </c>
      <c r="Z67" s="443" t="str">
        <v/>
      </c>
      <c r="AA67" s="441" t="str">
        <v/>
      </c>
      <c r="AB67" s="442" t="str">
        <v/>
      </c>
      <c r="AC67" s="443" t="str">
        <v/>
      </c>
      <c r="AD67" s="441" t="str">
        <v/>
      </c>
      <c r="AE67" s="442" t="str">
        <v/>
      </c>
      <c r="AF67" s="443" t="str">
        <v/>
      </c>
      <c r="AG67" s="492" t="str">
        <v/>
      </c>
      <c r="AH67" s="492" t="str">
        <v/>
      </c>
      <c r="AI67" s="493" t="str">
        <v/>
      </c>
      <c r="AJ67" s="494" t="str">
        <v/>
      </c>
      <c r="AK67" s="492" t="str">
        <v/>
      </c>
      <c r="AL67" s="493" t="str">
        <v/>
      </c>
      <c r="AM67" s="492" t="str">
        <v/>
      </c>
      <c r="AN67" s="492" t="str">
        <v/>
      </c>
      <c r="AO67" s="493" t="str">
        <v/>
      </c>
      <c r="AP67" s="494" t="str">
        <v/>
      </c>
      <c r="AQ67" s="492" t="str">
        <v/>
      </c>
      <c r="AR67" s="493" t="str">
        <v/>
      </c>
      <c r="AS67" s="495" t="str">
        <v/>
      </c>
      <c r="AT67" s="496" t="str">
        <v/>
      </c>
      <c r="AU67" s="496" t="str">
        <v/>
      </c>
      <c r="AV67" s="425" t="str">
        <v/>
      </c>
      <c r="AW67" s="497" t="str">
        <v/>
      </c>
      <c r="AX67" s="496" t="str">
        <v/>
      </c>
      <c r="AY67" s="496" t="str">
        <v/>
      </c>
      <c r="AZ67" s="425" t="str">
        <v/>
      </c>
      <c r="BA67" s="497" t="str">
        <v/>
      </c>
      <c r="BB67" s="496" t="str">
        <v/>
      </c>
      <c r="BC67" s="496" t="str">
        <v/>
      </c>
      <c r="BD67" s="425" t="str">
        <v/>
      </c>
      <c r="BE67" s="497" t="str">
        <v/>
      </c>
      <c r="BF67" s="496" t="str">
        <v/>
      </c>
      <c r="BG67" s="496" t="str">
        <v/>
      </c>
      <c r="BH67" s="425" t="str">
        <v/>
      </c>
      <c r="BI67" s="497" t="str">
        <v/>
      </c>
      <c r="BJ67" s="496" t="str">
        <v/>
      </c>
      <c r="BK67" s="496" t="str">
        <v/>
      </c>
      <c r="BL67" s="425" t="str">
        <v/>
      </c>
    </row>
    <row r="68" spans="1:64" ht="24.75" customHeight="1">
      <c r="A68" s="449" t="str">
        <v/>
      </c>
      <c r="B68" s="431"/>
      <c r="C68" s="432"/>
      <c r="D68" s="433" t="str">
        <v/>
      </c>
      <c r="E68" s="434" t="str">
        <v/>
      </c>
      <c r="F68" s="435" t="str">
        <v/>
      </c>
      <c r="G68" s="436" t="str">
        <v/>
      </c>
      <c r="H68" s="437" t="str">
        <v/>
      </c>
      <c r="I68" s="437" t="str">
        <v/>
      </c>
      <c r="J68" s="437" t="str">
        <v/>
      </c>
      <c r="K68" s="435" t="str">
        <v/>
      </c>
      <c r="L68" s="450" t="str">
        <v/>
      </c>
      <c r="M68" s="498" t="str">
        <v/>
      </c>
      <c r="N68" s="440" t="str">
        <v/>
      </c>
      <c r="O68" s="441" t="str">
        <v/>
      </c>
      <c r="P68" s="442" t="str">
        <v/>
      </c>
      <c r="Q68" s="443" t="str">
        <v/>
      </c>
      <c r="R68" s="441" t="str">
        <v/>
      </c>
      <c r="S68" s="442" t="str">
        <v/>
      </c>
      <c r="T68" s="443" t="str">
        <v/>
      </c>
      <c r="U68" s="441" t="str">
        <v/>
      </c>
      <c r="V68" s="442" t="str">
        <v/>
      </c>
      <c r="W68" s="443" t="str">
        <v/>
      </c>
      <c r="X68" s="441" t="str">
        <v/>
      </c>
      <c r="Y68" s="442" t="str">
        <v/>
      </c>
      <c r="Z68" s="443" t="str">
        <v/>
      </c>
      <c r="AA68" s="441" t="str">
        <v/>
      </c>
      <c r="AB68" s="442" t="str">
        <v/>
      </c>
      <c r="AC68" s="443" t="str">
        <v/>
      </c>
      <c r="AD68" s="441" t="str">
        <v/>
      </c>
      <c r="AE68" s="442" t="str">
        <v/>
      </c>
      <c r="AF68" s="443" t="str">
        <v/>
      </c>
      <c r="AG68" s="492" t="str">
        <v/>
      </c>
      <c r="AH68" s="492" t="str">
        <v/>
      </c>
      <c r="AI68" s="493" t="str">
        <v/>
      </c>
      <c r="AJ68" s="494" t="str">
        <v/>
      </c>
      <c r="AK68" s="492" t="str">
        <v/>
      </c>
      <c r="AL68" s="493" t="str">
        <v/>
      </c>
      <c r="AM68" s="492" t="str">
        <v/>
      </c>
      <c r="AN68" s="492" t="str">
        <v/>
      </c>
      <c r="AO68" s="493" t="str">
        <v/>
      </c>
      <c r="AP68" s="494" t="str">
        <v/>
      </c>
      <c r="AQ68" s="492" t="str">
        <v/>
      </c>
      <c r="AR68" s="493" t="str">
        <v/>
      </c>
      <c r="AS68" s="495" t="str">
        <v/>
      </c>
      <c r="AT68" s="496" t="str">
        <v/>
      </c>
      <c r="AU68" s="496" t="str">
        <v/>
      </c>
      <c r="AV68" s="425" t="str">
        <v/>
      </c>
      <c r="AW68" s="497" t="str">
        <v/>
      </c>
      <c r="AX68" s="496" t="str">
        <v/>
      </c>
      <c r="AY68" s="496" t="str">
        <v/>
      </c>
      <c r="AZ68" s="425" t="str">
        <v/>
      </c>
      <c r="BA68" s="497" t="str">
        <v/>
      </c>
      <c r="BB68" s="496" t="str">
        <v/>
      </c>
      <c r="BC68" s="496" t="str">
        <v/>
      </c>
      <c r="BD68" s="425" t="str">
        <v/>
      </c>
      <c r="BE68" s="497" t="str">
        <v/>
      </c>
      <c r="BF68" s="496" t="str">
        <v/>
      </c>
      <c r="BG68" s="496" t="str">
        <v/>
      </c>
      <c r="BH68" s="425" t="str">
        <v/>
      </c>
      <c r="BI68" s="497" t="str">
        <v/>
      </c>
      <c r="BJ68" s="496" t="str">
        <v/>
      </c>
      <c r="BK68" s="496" t="str">
        <v/>
      </c>
      <c r="BL68" s="425" t="str">
        <v/>
      </c>
    </row>
    <row r="69" spans="1:64" ht="24.75" customHeight="1">
      <c r="A69" s="449" t="str">
        <v/>
      </c>
      <c r="B69" s="431"/>
      <c r="C69" s="432"/>
      <c r="D69" s="433" t="str">
        <v/>
      </c>
      <c r="E69" s="434" t="str">
        <v/>
      </c>
      <c r="F69" s="435" t="str">
        <v/>
      </c>
      <c r="G69" s="436" t="str">
        <v/>
      </c>
      <c r="H69" s="437" t="str">
        <v/>
      </c>
      <c r="I69" s="437" t="str">
        <v/>
      </c>
      <c r="J69" s="437" t="str">
        <v/>
      </c>
      <c r="K69" s="435" t="str">
        <v/>
      </c>
      <c r="L69" s="450" t="str">
        <v/>
      </c>
      <c r="M69" s="498" t="str">
        <v/>
      </c>
      <c r="N69" s="440" t="str">
        <v/>
      </c>
      <c r="O69" s="441" t="str">
        <v/>
      </c>
      <c r="P69" s="442" t="str">
        <v/>
      </c>
      <c r="Q69" s="443" t="str">
        <v/>
      </c>
      <c r="R69" s="441" t="str">
        <v/>
      </c>
      <c r="S69" s="442" t="str">
        <v/>
      </c>
      <c r="T69" s="443" t="str">
        <v/>
      </c>
      <c r="U69" s="441" t="str">
        <v/>
      </c>
      <c r="V69" s="442" t="str">
        <v/>
      </c>
      <c r="W69" s="443" t="str">
        <v/>
      </c>
      <c r="X69" s="441" t="str">
        <v/>
      </c>
      <c r="Y69" s="442" t="str">
        <v/>
      </c>
      <c r="Z69" s="443" t="str">
        <v/>
      </c>
      <c r="AA69" s="441" t="str">
        <v/>
      </c>
      <c r="AB69" s="442" t="str">
        <v/>
      </c>
      <c r="AC69" s="443" t="str">
        <v/>
      </c>
      <c r="AD69" s="441" t="str">
        <v/>
      </c>
      <c r="AE69" s="442" t="str">
        <v/>
      </c>
      <c r="AF69" s="443" t="str">
        <v/>
      </c>
      <c r="AG69" s="492" t="str">
        <v/>
      </c>
      <c r="AH69" s="492" t="str">
        <v/>
      </c>
      <c r="AI69" s="493" t="str">
        <v/>
      </c>
      <c r="AJ69" s="494" t="str">
        <v/>
      </c>
      <c r="AK69" s="492" t="str">
        <v/>
      </c>
      <c r="AL69" s="493" t="str">
        <v/>
      </c>
      <c r="AM69" s="492" t="str">
        <v/>
      </c>
      <c r="AN69" s="492" t="str">
        <v/>
      </c>
      <c r="AO69" s="493" t="str">
        <v/>
      </c>
      <c r="AP69" s="494" t="str">
        <v/>
      </c>
      <c r="AQ69" s="492" t="str">
        <v/>
      </c>
      <c r="AR69" s="493" t="str">
        <v/>
      </c>
      <c r="AS69" s="495" t="str">
        <v/>
      </c>
      <c r="AT69" s="496" t="str">
        <v/>
      </c>
      <c r="AU69" s="496" t="str">
        <v/>
      </c>
      <c r="AV69" s="425" t="str">
        <v/>
      </c>
      <c r="AW69" s="497" t="str">
        <v/>
      </c>
      <c r="AX69" s="496" t="str">
        <v/>
      </c>
      <c r="AY69" s="496" t="str">
        <v/>
      </c>
      <c r="AZ69" s="425" t="str">
        <v/>
      </c>
      <c r="BA69" s="497" t="str">
        <v/>
      </c>
      <c r="BB69" s="496" t="str">
        <v/>
      </c>
      <c r="BC69" s="496" t="str">
        <v/>
      </c>
      <c r="BD69" s="425" t="str">
        <v/>
      </c>
      <c r="BE69" s="497" t="str">
        <v/>
      </c>
      <c r="BF69" s="496" t="str">
        <v/>
      </c>
      <c r="BG69" s="496" t="str">
        <v/>
      </c>
      <c r="BH69" s="425" t="str">
        <v/>
      </c>
      <c r="BI69" s="497" t="str">
        <v/>
      </c>
      <c r="BJ69" s="496" t="str">
        <v/>
      </c>
      <c r="BK69" s="496" t="str">
        <v/>
      </c>
      <c r="BL69" s="425" t="str">
        <v/>
      </c>
    </row>
    <row r="70" spans="1:64" ht="24.75" customHeight="1">
      <c r="A70" s="449" t="str">
        <v/>
      </c>
      <c r="B70" s="431"/>
      <c r="C70" s="432"/>
      <c r="D70" s="433" t="str">
        <v/>
      </c>
      <c r="E70" s="434" t="str">
        <v/>
      </c>
      <c r="F70" s="435" t="str">
        <v/>
      </c>
      <c r="G70" s="436" t="str">
        <v/>
      </c>
      <c r="H70" s="437" t="str">
        <v/>
      </c>
      <c r="I70" s="437" t="str">
        <v/>
      </c>
      <c r="J70" s="437" t="str">
        <v/>
      </c>
      <c r="K70" s="435" t="str">
        <v/>
      </c>
      <c r="L70" s="450" t="str">
        <v/>
      </c>
      <c r="M70" s="498" t="str">
        <v/>
      </c>
      <c r="N70" s="440" t="str">
        <v/>
      </c>
      <c r="O70" s="441" t="str">
        <v/>
      </c>
      <c r="P70" s="442" t="str">
        <v/>
      </c>
      <c r="Q70" s="443" t="str">
        <v/>
      </c>
      <c r="R70" s="441" t="str">
        <v/>
      </c>
      <c r="S70" s="442" t="str">
        <v/>
      </c>
      <c r="T70" s="443" t="str">
        <v/>
      </c>
      <c r="U70" s="441" t="str">
        <v/>
      </c>
      <c r="V70" s="442" t="str">
        <v/>
      </c>
      <c r="W70" s="443" t="str">
        <v/>
      </c>
      <c r="X70" s="441" t="str">
        <v/>
      </c>
      <c r="Y70" s="442" t="str">
        <v/>
      </c>
      <c r="Z70" s="443" t="str">
        <v/>
      </c>
      <c r="AA70" s="441" t="str">
        <v/>
      </c>
      <c r="AB70" s="442" t="str">
        <v/>
      </c>
      <c r="AC70" s="443" t="str">
        <v/>
      </c>
      <c r="AD70" s="441" t="str">
        <v/>
      </c>
      <c r="AE70" s="442" t="str">
        <v/>
      </c>
      <c r="AF70" s="443" t="str">
        <v/>
      </c>
      <c r="AG70" s="492" t="str">
        <v/>
      </c>
      <c r="AH70" s="492" t="str">
        <v/>
      </c>
      <c r="AI70" s="493" t="str">
        <v/>
      </c>
      <c r="AJ70" s="494" t="str">
        <v/>
      </c>
      <c r="AK70" s="492" t="str">
        <v/>
      </c>
      <c r="AL70" s="493" t="str">
        <v/>
      </c>
      <c r="AM70" s="492" t="str">
        <v/>
      </c>
      <c r="AN70" s="492" t="str">
        <v/>
      </c>
      <c r="AO70" s="493" t="str">
        <v/>
      </c>
      <c r="AP70" s="494" t="str">
        <v/>
      </c>
      <c r="AQ70" s="492" t="str">
        <v/>
      </c>
      <c r="AR70" s="493" t="str">
        <v/>
      </c>
      <c r="AS70" s="495" t="str">
        <v/>
      </c>
      <c r="AT70" s="496" t="str">
        <v/>
      </c>
      <c r="AU70" s="496" t="str">
        <v/>
      </c>
      <c r="AV70" s="425" t="str">
        <v/>
      </c>
      <c r="AW70" s="497" t="str">
        <v/>
      </c>
      <c r="AX70" s="496" t="str">
        <v/>
      </c>
      <c r="AY70" s="496" t="str">
        <v/>
      </c>
      <c r="AZ70" s="425" t="str">
        <v/>
      </c>
      <c r="BA70" s="497" t="str">
        <v/>
      </c>
      <c r="BB70" s="496" t="str">
        <v/>
      </c>
      <c r="BC70" s="496" t="str">
        <v/>
      </c>
      <c r="BD70" s="425" t="str">
        <v/>
      </c>
      <c r="BE70" s="497" t="str">
        <v/>
      </c>
      <c r="BF70" s="496" t="str">
        <v/>
      </c>
      <c r="BG70" s="496" t="str">
        <v/>
      </c>
      <c r="BH70" s="425" t="str">
        <v/>
      </c>
      <c r="BI70" s="497" t="str">
        <v/>
      </c>
      <c r="BJ70" s="496" t="str">
        <v/>
      </c>
      <c r="BK70" s="496" t="str">
        <v/>
      </c>
      <c r="BL70" s="425" t="str">
        <v/>
      </c>
    </row>
    <row r="71" spans="1:64" ht="24.75" customHeight="1">
      <c r="A71" s="449" t="str">
        <v/>
      </c>
      <c r="B71" s="431"/>
      <c r="C71" s="432"/>
      <c r="D71" s="433" t="str">
        <v/>
      </c>
      <c r="E71" s="434" t="str">
        <v/>
      </c>
      <c r="F71" s="435" t="str">
        <v/>
      </c>
      <c r="G71" s="436" t="str">
        <v/>
      </c>
      <c r="H71" s="437" t="str">
        <v/>
      </c>
      <c r="I71" s="437" t="str">
        <v/>
      </c>
      <c r="J71" s="437" t="str">
        <v/>
      </c>
      <c r="K71" s="435" t="str">
        <v/>
      </c>
      <c r="L71" s="450" t="str">
        <v/>
      </c>
      <c r="M71" s="498" t="str">
        <v/>
      </c>
      <c r="N71" s="440" t="str">
        <v/>
      </c>
      <c r="O71" s="441" t="str">
        <v/>
      </c>
      <c r="P71" s="442" t="str">
        <v/>
      </c>
      <c r="Q71" s="443" t="str">
        <v/>
      </c>
      <c r="R71" s="441" t="str">
        <v/>
      </c>
      <c r="S71" s="442" t="str">
        <v/>
      </c>
      <c r="T71" s="443" t="str">
        <v/>
      </c>
      <c r="U71" s="441" t="str">
        <v/>
      </c>
      <c r="V71" s="442" t="str">
        <v/>
      </c>
      <c r="W71" s="443" t="str">
        <v/>
      </c>
      <c r="X71" s="441" t="str">
        <v/>
      </c>
      <c r="Y71" s="442" t="str">
        <v/>
      </c>
      <c r="Z71" s="443" t="str">
        <v/>
      </c>
      <c r="AA71" s="441" t="str">
        <v/>
      </c>
      <c r="AB71" s="442" t="str">
        <v/>
      </c>
      <c r="AC71" s="443" t="str">
        <v/>
      </c>
      <c r="AD71" s="441" t="str">
        <v/>
      </c>
      <c r="AE71" s="442" t="str">
        <v/>
      </c>
      <c r="AF71" s="443" t="str">
        <v/>
      </c>
      <c r="AG71" s="492" t="str">
        <v/>
      </c>
      <c r="AH71" s="492" t="str">
        <v/>
      </c>
      <c r="AI71" s="493" t="str">
        <v/>
      </c>
      <c r="AJ71" s="494" t="str">
        <v/>
      </c>
      <c r="AK71" s="492" t="str">
        <v/>
      </c>
      <c r="AL71" s="493" t="str">
        <v/>
      </c>
      <c r="AM71" s="492" t="str">
        <v/>
      </c>
      <c r="AN71" s="492" t="str">
        <v/>
      </c>
      <c r="AO71" s="493" t="str">
        <v/>
      </c>
      <c r="AP71" s="494" t="str">
        <v/>
      </c>
      <c r="AQ71" s="492" t="str">
        <v/>
      </c>
      <c r="AR71" s="493" t="str">
        <v/>
      </c>
      <c r="AS71" s="495" t="str">
        <v/>
      </c>
      <c r="AT71" s="496" t="str">
        <v/>
      </c>
      <c r="AU71" s="496" t="str">
        <v/>
      </c>
      <c r="AV71" s="425" t="str">
        <v/>
      </c>
      <c r="AW71" s="497" t="str">
        <v/>
      </c>
      <c r="AX71" s="496" t="str">
        <v/>
      </c>
      <c r="AY71" s="496" t="str">
        <v/>
      </c>
      <c r="AZ71" s="425" t="str">
        <v/>
      </c>
      <c r="BA71" s="497" t="str">
        <v/>
      </c>
      <c r="BB71" s="496" t="str">
        <v/>
      </c>
      <c r="BC71" s="496" t="str">
        <v/>
      </c>
      <c r="BD71" s="425" t="str">
        <v/>
      </c>
      <c r="BE71" s="497" t="str">
        <v/>
      </c>
      <c r="BF71" s="496" t="str">
        <v/>
      </c>
      <c r="BG71" s="496" t="str">
        <v/>
      </c>
      <c r="BH71" s="425" t="str">
        <v/>
      </c>
      <c r="BI71" s="497" t="str">
        <v/>
      </c>
      <c r="BJ71" s="496" t="str">
        <v/>
      </c>
      <c r="BK71" s="496" t="str">
        <v/>
      </c>
      <c r="BL71" s="425" t="str">
        <v/>
      </c>
    </row>
    <row r="72" spans="1:64" ht="24.75" customHeight="1">
      <c r="A72" s="449" t="str">
        <v/>
      </c>
      <c r="B72" s="431"/>
      <c r="C72" s="432"/>
      <c r="D72" s="433" t="str">
        <v/>
      </c>
      <c r="E72" s="434" t="str">
        <v/>
      </c>
      <c r="F72" s="435" t="str">
        <v/>
      </c>
      <c r="G72" s="436" t="str">
        <v/>
      </c>
      <c r="H72" s="437" t="str">
        <v/>
      </c>
      <c r="I72" s="437" t="str">
        <v/>
      </c>
      <c r="J72" s="437" t="str">
        <v/>
      </c>
      <c r="K72" s="435" t="str">
        <v/>
      </c>
      <c r="L72" s="450" t="str">
        <v/>
      </c>
      <c r="M72" s="498" t="str">
        <v/>
      </c>
      <c r="N72" s="440" t="str">
        <v/>
      </c>
      <c r="O72" s="441" t="str">
        <v/>
      </c>
      <c r="P72" s="442" t="str">
        <v/>
      </c>
      <c r="Q72" s="443" t="str">
        <v/>
      </c>
      <c r="R72" s="441" t="str">
        <v/>
      </c>
      <c r="S72" s="442" t="str">
        <v/>
      </c>
      <c r="T72" s="443" t="str">
        <v/>
      </c>
      <c r="U72" s="441" t="str">
        <v/>
      </c>
      <c r="V72" s="442" t="str">
        <v/>
      </c>
      <c r="W72" s="443" t="str">
        <v/>
      </c>
      <c r="X72" s="441" t="str">
        <v/>
      </c>
      <c r="Y72" s="442" t="str">
        <v/>
      </c>
      <c r="Z72" s="443" t="str">
        <v/>
      </c>
      <c r="AA72" s="441" t="str">
        <v/>
      </c>
      <c r="AB72" s="442" t="str">
        <v/>
      </c>
      <c r="AC72" s="443" t="str">
        <v/>
      </c>
      <c r="AD72" s="441" t="str">
        <v/>
      </c>
      <c r="AE72" s="442" t="str">
        <v/>
      </c>
      <c r="AF72" s="443" t="str">
        <v/>
      </c>
      <c r="AG72" s="492" t="str">
        <v/>
      </c>
      <c r="AH72" s="492" t="str">
        <v/>
      </c>
      <c r="AI72" s="493" t="str">
        <v/>
      </c>
      <c r="AJ72" s="494" t="str">
        <v/>
      </c>
      <c r="AK72" s="492" t="str">
        <v/>
      </c>
      <c r="AL72" s="493" t="str">
        <v/>
      </c>
      <c r="AM72" s="492" t="str">
        <v/>
      </c>
      <c r="AN72" s="492" t="str">
        <v/>
      </c>
      <c r="AO72" s="493" t="str">
        <v/>
      </c>
      <c r="AP72" s="494" t="str">
        <v/>
      </c>
      <c r="AQ72" s="492" t="str">
        <v/>
      </c>
      <c r="AR72" s="493" t="str">
        <v/>
      </c>
      <c r="AS72" s="495" t="str">
        <v/>
      </c>
      <c r="AT72" s="496" t="str">
        <v/>
      </c>
      <c r="AU72" s="496" t="str">
        <v/>
      </c>
      <c r="AV72" s="425" t="str">
        <v/>
      </c>
      <c r="AW72" s="497" t="str">
        <v/>
      </c>
      <c r="AX72" s="496" t="str">
        <v/>
      </c>
      <c r="AY72" s="496" t="str">
        <v/>
      </c>
      <c r="AZ72" s="425" t="str">
        <v/>
      </c>
      <c r="BA72" s="497" t="str">
        <v/>
      </c>
      <c r="BB72" s="496" t="str">
        <v/>
      </c>
      <c r="BC72" s="496" t="str">
        <v/>
      </c>
      <c r="BD72" s="425" t="str">
        <v/>
      </c>
      <c r="BE72" s="497" t="str">
        <v/>
      </c>
      <c r="BF72" s="496" t="str">
        <v/>
      </c>
      <c r="BG72" s="496" t="str">
        <v/>
      </c>
      <c r="BH72" s="425" t="str">
        <v/>
      </c>
      <c r="BI72" s="497" t="str">
        <v/>
      </c>
      <c r="BJ72" s="496" t="str">
        <v/>
      </c>
      <c r="BK72" s="496" t="str">
        <v/>
      </c>
      <c r="BL72" s="425" t="str">
        <v/>
      </c>
    </row>
    <row r="73" spans="1:64" ht="24.75" customHeight="1">
      <c r="A73" s="449" t="str">
        <v/>
      </c>
      <c r="B73" s="431"/>
      <c r="C73" s="432"/>
      <c r="D73" s="433" t="str">
        <v/>
      </c>
      <c r="E73" s="434" t="str">
        <v/>
      </c>
      <c r="F73" s="435" t="str">
        <v/>
      </c>
      <c r="G73" s="436" t="str">
        <v/>
      </c>
      <c r="H73" s="437" t="str">
        <v/>
      </c>
      <c r="I73" s="437" t="str">
        <v/>
      </c>
      <c r="J73" s="437" t="str">
        <v/>
      </c>
      <c r="K73" s="435" t="str">
        <v/>
      </c>
      <c r="L73" s="450" t="str">
        <v/>
      </c>
      <c r="M73" s="498" t="str">
        <v/>
      </c>
      <c r="N73" s="440" t="str">
        <v/>
      </c>
      <c r="O73" s="441" t="str">
        <v/>
      </c>
      <c r="P73" s="442" t="str">
        <v/>
      </c>
      <c r="Q73" s="443" t="str">
        <v/>
      </c>
      <c r="R73" s="441" t="str">
        <v/>
      </c>
      <c r="S73" s="442" t="str">
        <v/>
      </c>
      <c r="T73" s="443" t="str">
        <v/>
      </c>
      <c r="U73" s="441" t="str">
        <v/>
      </c>
      <c r="V73" s="442" t="str">
        <v/>
      </c>
      <c r="W73" s="443" t="str">
        <v/>
      </c>
      <c r="X73" s="441" t="str">
        <v/>
      </c>
      <c r="Y73" s="442" t="str">
        <v/>
      </c>
      <c r="Z73" s="443" t="str">
        <v/>
      </c>
      <c r="AA73" s="441" t="str">
        <v/>
      </c>
      <c r="AB73" s="442" t="str">
        <v/>
      </c>
      <c r="AC73" s="443" t="str">
        <v/>
      </c>
      <c r="AD73" s="441" t="str">
        <v/>
      </c>
      <c r="AE73" s="442" t="str">
        <v/>
      </c>
      <c r="AF73" s="443" t="str">
        <v/>
      </c>
      <c r="AG73" s="492" t="str">
        <v/>
      </c>
      <c r="AH73" s="492" t="str">
        <v/>
      </c>
      <c r="AI73" s="493" t="str">
        <v/>
      </c>
      <c r="AJ73" s="494" t="str">
        <v/>
      </c>
      <c r="AK73" s="492" t="str">
        <v/>
      </c>
      <c r="AL73" s="493" t="str">
        <v/>
      </c>
      <c r="AM73" s="492" t="str">
        <v/>
      </c>
      <c r="AN73" s="492" t="str">
        <v/>
      </c>
      <c r="AO73" s="493" t="str">
        <v/>
      </c>
      <c r="AP73" s="494" t="str">
        <v/>
      </c>
      <c r="AQ73" s="492" t="str">
        <v/>
      </c>
      <c r="AR73" s="493" t="str">
        <v/>
      </c>
      <c r="AS73" s="495" t="str">
        <v/>
      </c>
      <c r="AT73" s="496" t="str">
        <v/>
      </c>
      <c r="AU73" s="496" t="str">
        <v/>
      </c>
      <c r="AV73" s="425" t="str">
        <v/>
      </c>
      <c r="AW73" s="497" t="str">
        <v/>
      </c>
      <c r="AX73" s="496" t="str">
        <v/>
      </c>
      <c r="AY73" s="496" t="str">
        <v/>
      </c>
      <c r="AZ73" s="425" t="str">
        <v/>
      </c>
      <c r="BA73" s="497" t="str">
        <v/>
      </c>
      <c r="BB73" s="496" t="str">
        <v/>
      </c>
      <c r="BC73" s="496" t="str">
        <v/>
      </c>
      <c r="BD73" s="425" t="str">
        <v/>
      </c>
      <c r="BE73" s="497" t="str">
        <v/>
      </c>
      <c r="BF73" s="496" t="str">
        <v/>
      </c>
      <c r="BG73" s="496" t="str">
        <v/>
      </c>
      <c r="BH73" s="425" t="str">
        <v/>
      </c>
      <c r="BI73" s="497" t="str">
        <v/>
      </c>
      <c r="BJ73" s="496" t="str">
        <v/>
      </c>
      <c r="BK73" s="496" t="str">
        <v/>
      </c>
      <c r="BL73" s="425" t="str">
        <v/>
      </c>
    </row>
    <row r="74" spans="1:64" ht="24.75" customHeight="1">
      <c r="A74" s="449" t="str">
        <v/>
      </c>
      <c r="B74" s="431"/>
      <c r="C74" s="432"/>
      <c r="D74" s="433" t="str">
        <v/>
      </c>
      <c r="E74" s="434" t="str">
        <v/>
      </c>
      <c r="F74" s="435" t="str">
        <v/>
      </c>
      <c r="G74" s="436" t="str">
        <v/>
      </c>
      <c r="H74" s="437" t="str">
        <v/>
      </c>
      <c r="I74" s="437" t="str">
        <v/>
      </c>
      <c r="J74" s="437" t="str">
        <v/>
      </c>
      <c r="K74" s="435" t="str">
        <v/>
      </c>
      <c r="L74" s="450" t="str">
        <v/>
      </c>
      <c r="M74" s="498" t="str">
        <v/>
      </c>
      <c r="N74" s="440" t="str">
        <v/>
      </c>
      <c r="O74" s="441" t="str">
        <v/>
      </c>
      <c r="P74" s="442" t="str">
        <v/>
      </c>
      <c r="Q74" s="443" t="str">
        <v/>
      </c>
      <c r="R74" s="441" t="str">
        <v/>
      </c>
      <c r="S74" s="442" t="str">
        <v/>
      </c>
      <c r="T74" s="443" t="str">
        <v/>
      </c>
      <c r="U74" s="441" t="str">
        <v/>
      </c>
      <c r="V74" s="442" t="str">
        <v/>
      </c>
      <c r="W74" s="443" t="str">
        <v/>
      </c>
      <c r="X74" s="441" t="str">
        <v/>
      </c>
      <c r="Y74" s="442" t="str">
        <v/>
      </c>
      <c r="Z74" s="443" t="str">
        <v/>
      </c>
      <c r="AA74" s="441" t="str">
        <v/>
      </c>
      <c r="AB74" s="442" t="str">
        <v/>
      </c>
      <c r="AC74" s="443" t="str">
        <v/>
      </c>
      <c r="AD74" s="441" t="str">
        <v/>
      </c>
      <c r="AE74" s="442" t="str">
        <v/>
      </c>
      <c r="AF74" s="443" t="str">
        <v/>
      </c>
      <c r="AG74" s="492" t="str">
        <v/>
      </c>
      <c r="AH74" s="492" t="str">
        <v/>
      </c>
      <c r="AI74" s="493" t="str">
        <v/>
      </c>
      <c r="AJ74" s="494" t="str">
        <v/>
      </c>
      <c r="AK74" s="492" t="str">
        <v/>
      </c>
      <c r="AL74" s="493" t="str">
        <v/>
      </c>
      <c r="AM74" s="492" t="str">
        <v/>
      </c>
      <c r="AN74" s="492" t="str">
        <v/>
      </c>
      <c r="AO74" s="493" t="str">
        <v/>
      </c>
      <c r="AP74" s="494" t="str">
        <v/>
      </c>
      <c r="AQ74" s="492" t="str">
        <v/>
      </c>
      <c r="AR74" s="493" t="str">
        <v/>
      </c>
      <c r="AS74" s="495" t="str">
        <v/>
      </c>
      <c r="AT74" s="496" t="str">
        <v/>
      </c>
      <c r="AU74" s="496" t="str">
        <v/>
      </c>
      <c r="AV74" s="425" t="str">
        <v/>
      </c>
      <c r="AW74" s="497" t="str">
        <v/>
      </c>
      <c r="AX74" s="496" t="str">
        <v/>
      </c>
      <c r="AY74" s="496" t="str">
        <v/>
      </c>
      <c r="AZ74" s="425" t="str">
        <v/>
      </c>
      <c r="BA74" s="497" t="str">
        <v/>
      </c>
      <c r="BB74" s="496" t="str">
        <v/>
      </c>
      <c r="BC74" s="496" t="str">
        <v/>
      </c>
      <c r="BD74" s="425" t="str">
        <v/>
      </c>
      <c r="BE74" s="497" t="str">
        <v/>
      </c>
      <c r="BF74" s="496" t="str">
        <v/>
      </c>
      <c r="BG74" s="496" t="str">
        <v/>
      </c>
      <c r="BH74" s="425" t="str">
        <v/>
      </c>
      <c r="BI74" s="497" t="str">
        <v/>
      </c>
      <c r="BJ74" s="496" t="str">
        <v/>
      </c>
      <c r="BK74" s="496" t="str">
        <v/>
      </c>
      <c r="BL74" s="425" t="str">
        <v/>
      </c>
    </row>
    <row r="75" spans="1:64" ht="24.75" customHeight="1">
      <c r="A75" s="449" t="str">
        <v/>
      </c>
      <c r="B75" s="431"/>
      <c r="C75" s="432"/>
      <c r="D75" s="433" t="str">
        <v/>
      </c>
      <c r="E75" s="434" t="str">
        <v/>
      </c>
      <c r="F75" s="435" t="str">
        <v/>
      </c>
      <c r="G75" s="436" t="str">
        <v/>
      </c>
      <c r="H75" s="437" t="str">
        <v/>
      </c>
      <c r="I75" s="437" t="str">
        <v/>
      </c>
      <c r="J75" s="437" t="str">
        <v/>
      </c>
      <c r="K75" s="435" t="str">
        <v/>
      </c>
      <c r="L75" s="450" t="str">
        <v/>
      </c>
      <c r="M75" s="498" t="str">
        <v/>
      </c>
      <c r="N75" s="440" t="str">
        <v/>
      </c>
      <c r="O75" s="441" t="str">
        <v/>
      </c>
      <c r="P75" s="442" t="str">
        <v/>
      </c>
      <c r="Q75" s="443" t="str">
        <v/>
      </c>
      <c r="R75" s="441" t="str">
        <v/>
      </c>
      <c r="S75" s="442" t="str">
        <v/>
      </c>
      <c r="T75" s="443" t="str">
        <v/>
      </c>
      <c r="U75" s="441" t="str">
        <v/>
      </c>
      <c r="V75" s="442" t="str">
        <v/>
      </c>
      <c r="W75" s="443" t="str">
        <v/>
      </c>
      <c r="X75" s="441" t="str">
        <v/>
      </c>
      <c r="Y75" s="442" t="str">
        <v/>
      </c>
      <c r="Z75" s="443" t="str">
        <v/>
      </c>
      <c r="AA75" s="441" t="str">
        <v/>
      </c>
      <c r="AB75" s="442" t="str">
        <v/>
      </c>
      <c r="AC75" s="443" t="str">
        <v/>
      </c>
      <c r="AD75" s="441" t="str">
        <v/>
      </c>
      <c r="AE75" s="442" t="str">
        <v/>
      </c>
      <c r="AF75" s="443" t="str">
        <v/>
      </c>
      <c r="AG75" s="492" t="str">
        <v/>
      </c>
      <c r="AH75" s="492" t="str">
        <v/>
      </c>
      <c r="AI75" s="493" t="str">
        <v/>
      </c>
      <c r="AJ75" s="494" t="str">
        <v/>
      </c>
      <c r="AK75" s="492" t="str">
        <v/>
      </c>
      <c r="AL75" s="493" t="str">
        <v/>
      </c>
      <c r="AM75" s="492" t="str">
        <v/>
      </c>
      <c r="AN75" s="492" t="str">
        <v/>
      </c>
      <c r="AO75" s="493" t="str">
        <v/>
      </c>
      <c r="AP75" s="494" t="str">
        <v/>
      </c>
      <c r="AQ75" s="492" t="str">
        <v/>
      </c>
      <c r="AR75" s="493" t="str">
        <v/>
      </c>
      <c r="AS75" s="495" t="str">
        <v/>
      </c>
      <c r="AT75" s="496" t="str">
        <v/>
      </c>
      <c r="AU75" s="496" t="str">
        <v/>
      </c>
      <c r="AV75" s="425" t="str">
        <v/>
      </c>
      <c r="AW75" s="497" t="str">
        <v/>
      </c>
      <c r="AX75" s="496" t="str">
        <v/>
      </c>
      <c r="AY75" s="496" t="str">
        <v/>
      </c>
      <c r="AZ75" s="425" t="str">
        <v/>
      </c>
      <c r="BA75" s="497" t="str">
        <v/>
      </c>
      <c r="BB75" s="496" t="str">
        <v/>
      </c>
      <c r="BC75" s="496" t="str">
        <v/>
      </c>
      <c r="BD75" s="425" t="str">
        <v/>
      </c>
      <c r="BE75" s="497" t="str">
        <v/>
      </c>
      <c r="BF75" s="496" t="str">
        <v/>
      </c>
      <c r="BG75" s="496" t="str">
        <v/>
      </c>
      <c r="BH75" s="425" t="str">
        <v/>
      </c>
      <c r="BI75" s="497" t="str">
        <v/>
      </c>
      <c r="BJ75" s="496" t="str">
        <v/>
      </c>
      <c r="BK75" s="496" t="str">
        <v/>
      </c>
      <c r="BL75" s="425" t="str">
        <v/>
      </c>
    </row>
    <row r="76" spans="1:64" ht="24.75" customHeight="1">
      <c r="A76" s="449" t="str">
        <v/>
      </c>
      <c r="B76" s="431"/>
      <c r="C76" s="432"/>
      <c r="D76" s="433" t="str">
        <v/>
      </c>
      <c r="E76" s="434" t="str">
        <v/>
      </c>
      <c r="F76" s="435" t="str">
        <v/>
      </c>
      <c r="G76" s="436" t="str">
        <v/>
      </c>
      <c r="H76" s="437" t="str">
        <v/>
      </c>
      <c r="I76" s="437" t="str">
        <v/>
      </c>
      <c r="J76" s="437" t="str">
        <v/>
      </c>
      <c r="K76" s="435" t="str">
        <v/>
      </c>
      <c r="L76" s="450" t="str">
        <v/>
      </c>
      <c r="M76" s="498" t="str">
        <v/>
      </c>
      <c r="N76" s="440" t="str">
        <v/>
      </c>
      <c r="O76" s="441" t="str">
        <v/>
      </c>
      <c r="P76" s="442" t="str">
        <v/>
      </c>
      <c r="Q76" s="443" t="str">
        <v/>
      </c>
      <c r="R76" s="441" t="str">
        <v/>
      </c>
      <c r="S76" s="442" t="str">
        <v/>
      </c>
      <c r="T76" s="443" t="str">
        <v/>
      </c>
      <c r="U76" s="441" t="str">
        <v/>
      </c>
      <c r="V76" s="442" t="str">
        <v/>
      </c>
      <c r="W76" s="443" t="str">
        <v/>
      </c>
      <c r="X76" s="441" t="str">
        <v/>
      </c>
      <c r="Y76" s="442" t="str">
        <v/>
      </c>
      <c r="Z76" s="443" t="str">
        <v/>
      </c>
      <c r="AA76" s="441" t="str">
        <v/>
      </c>
      <c r="AB76" s="442" t="str">
        <v/>
      </c>
      <c r="AC76" s="443" t="str">
        <v/>
      </c>
      <c r="AD76" s="441" t="str">
        <v/>
      </c>
      <c r="AE76" s="442" t="str">
        <v/>
      </c>
      <c r="AF76" s="443" t="str">
        <v/>
      </c>
      <c r="AG76" s="492" t="str">
        <v/>
      </c>
      <c r="AH76" s="492" t="str">
        <v/>
      </c>
      <c r="AI76" s="493" t="str">
        <v/>
      </c>
      <c r="AJ76" s="494" t="str">
        <v/>
      </c>
      <c r="AK76" s="492" t="str">
        <v/>
      </c>
      <c r="AL76" s="493" t="str">
        <v/>
      </c>
      <c r="AM76" s="492" t="str">
        <v/>
      </c>
      <c r="AN76" s="492" t="str">
        <v/>
      </c>
      <c r="AO76" s="493" t="str">
        <v/>
      </c>
      <c r="AP76" s="494" t="str">
        <v/>
      </c>
      <c r="AQ76" s="492" t="str">
        <v/>
      </c>
      <c r="AR76" s="493" t="str">
        <v/>
      </c>
      <c r="AS76" s="495" t="str">
        <v/>
      </c>
      <c r="AT76" s="496" t="str">
        <v/>
      </c>
      <c r="AU76" s="496" t="str">
        <v/>
      </c>
      <c r="AV76" s="425" t="str">
        <v/>
      </c>
      <c r="AW76" s="497" t="str">
        <v/>
      </c>
      <c r="AX76" s="496" t="str">
        <v/>
      </c>
      <c r="AY76" s="496" t="str">
        <v/>
      </c>
      <c r="AZ76" s="425" t="str">
        <v/>
      </c>
      <c r="BA76" s="497" t="str">
        <v/>
      </c>
      <c r="BB76" s="496" t="str">
        <v/>
      </c>
      <c r="BC76" s="496" t="str">
        <v/>
      </c>
      <c r="BD76" s="425" t="str">
        <v/>
      </c>
      <c r="BE76" s="497" t="str">
        <v/>
      </c>
      <c r="BF76" s="496" t="str">
        <v/>
      </c>
      <c r="BG76" s="496" t="str">
        <v/>
      </c>
      <c r="BH76" s="425" t="str">
        <v/>
      </c>
      <c r="BI76" s="497" t="str">
        <v/>
      </c>
      <c r="BJ76" s="496" t="str">
        <v/>
      </c>
      <c r="BK76" s="496" t="str">
        <v/>
      </c>
      <c r="BL76" s="425" t="str">
        <v/>
      </c>
    </row>
    <row r="77" spans="1:64" ht="24.75" customHeight="1">
      <c r="A77" s="449" t="str">
        <v/>
      </c>
      <c r="B77" s="431"/>
      <c r="C77" s="432"/>
      <c r="D77" s="433" t="str">
        <v/>
      </c>
      <c r="E77" s="434" t="str">
        <v/>
      </c>
      <c r="F77" s="435" t="str">
        <v/>
      </c>
      <c r="G77" s="436" t="str">
        <v/>
      </c>
      <c r="H77" s="437" t="str">
        <v/>
      </c>
      <c r="I77" s="437" t="str">
        <v/>
      </c>
      <c r="J77" s="437" t="str">
        <v/>
      </c>
      <c r="K77" s="435" t="str">
        <v/>
      </c>
      <c r="L77" s="450" t="str">
        <v/>
      </c>
      <c r="M77" s="498" t="str">
        <v/>
      </c>
      <c r="N77" s="440" t="str">
        <v/>
      </c>
      <c r="O77" s="441" t="str">
        <v/>
      </c>
      <c r="P77" s="442" t="str">
        <v/>
      </c>
      <c r="Q77" s="443" t="str">
        <v/>
      </c>
      <c r="R77" s="441" t="str">
        <v/>
      </c>
      <c r="S77" s="442" t="str">
        <v/>
      </c>
      <c r="T77" s="443" t="str">
        <v/>
      </c>
      <c r="U77" s="441" t="str">
        <v/>
      </c>
      <c r="V77" s="442" t="str">
        <v/>
      </c>
      <c r="W77" s="443" t="str">
        <v/>
      </c>
      <c r="X77" s="441" t="str">
        <v/>
      </c>
      <c r="Y77" s="442" t="str">
        <v/>
      </c>
      <c r="Z77" s="443" t="str">
        <v/>
      </c>
      <c r="AA77" s="441" t="str">
        <v/>
      </c>
      <c r="AB77" s="442" t="str">
        <v/>
      </c>
      <c r="AC77" s="443" t="str">
        <v/>
      </c>
      <c r="AD77" s="441" t="str">
        <v/>
      </c>
      <c r="AE77" s="442" t="str">
        <v/>
      </c>
      <c r="AF77" s="443" t="str">
        <v/>
      </c>
      <c r="AG77" s="492" t="str">
        <v/>
      </c>
      <c r="AH77" s="492" t="str">
        <v/>
      </c>
      <c r="AI77" s="493" t="str">
        <v/>
      </c>
      <c r="AJ77" s="494" t="str">
        <v/>
      </c>
      <c r="AK77" s="492" t="str">
        <v/>
      </c>
      <c r="AL77" s="493" t="str">
        <v/>
      </c>
      <c r="AM77" s="492" t="str">
        <v/>
      </c>
      <c r="AN77" s="492" t="str">
        <v/>
      </c>
      <c r="AO77" s="493" t="str">
        <v/>
      </c>
      <c r="AP77" s="494" t="str">
        <v/>
      </c>
      <c r="AQ77" s="492" t="str">
        <v/>
      </c>
      <c r="AR77" s="493" t="str">
        <v/>
      </c>
      <c r="AS77" s="495" t="str">
        <v/>
      </c>
      <c r="AT77" s="496" t="str">
        <v/>
      </c>
      <c r="AU77" s="496" t="str">
        <v/>
      </c>
      <c r="AV77" s="425" t="str">
        <v/>
      </c>
      <c r="AW77" s="497" t="str">
        <v/>
      </c>
      <c r="AX77" s="496" t="str">
        <v/>
      </c>
      <c r="AY77" s="496" t="str">
        <v/>
      </c>
      <c r="AZ77" s="425" t="str">
        <v/>
      </c>
      <c r="BA77" s="497" t="str">
        <v/>
      </c>
      <c r="BB77" s="496" t="str">
        <v/>
      </c>
      <c r="BC77" s="496" t="str">
        <v/>
      </c>
      <c r="BD77" s="425" t="str">
        <v/>
      </c>
      <c r="BE77" s="497" t="str">
        <v/>
      </c>
      <c r="BF77" s="496" t="str">
        <v/>
      </c>
      <c r="BG77" s="496" t="str">
        <v/>
      </c>
      <c r="BH77" s="425" t="str">
        <v/>
      </c>
      <c r="BI77" s="497" t="str">
        <v/>
      </c>
      <c r="BJ77" s="496" t="str">
        <v/>
      </c>
      <c r="BK77" s="496" t="str">
        <v/>
      </c>
      <c r="BL77" s="425" t="str">
        <v/>
      </c>
    </row>
    <row r="78" spans="1:64" ht="24.75" customHeight="1">
      <c r="A78" s="449" t="str">
        <v/>
      </c>
      <c r="B78" s="431"/>
      <c r="C78" s="432"/>
      <c r="D78" s="433" t="str">
        <v/>
      </c>
      <c r="E78" s="434" t="str">
        <v/>
      </c>
      <c r="F78" s="435" t="str">
        <v/>
      </c>
      <c r="G78" s="436" t="str">
        <v/>
      </c>
      <c r="H78" s="437" t="str">
        <v/>
      </c>
      <c r="I78" s="437" t="str">
        <v/>
      </c>
      <c r="J78" s="437" t="str">
        <v/>
      </c>
      <c r="K78" s="435" t="str">
        <v/>
      </c>
      <c r="L78" s="450" t="str">
        <v/>
      </c>
      <c r="M78" s="498" t="str">
        <v/>
      </c>
      <c r="N78" s="440" t="str">
        <v/>
      </c>
      <c r="O78" s="441" t="str">
        <v/>
      </c>
      <c r="P78" s="442" t="str">
        <v/>
      </c>
      <c r="Q78" s="443" t="str">
        <v/>
      </c>
      <c r="R78" s="441" t="str">
        <v/>
      </c>
      <c r="S78" s="442" t="str">
        <v/>
      </c>
      <c r="T78" s="443" t="str">
        <v/>
      </c>
      <c r="U78" s="441" t="str">
        <v/>
      </c>
      <c r="V78" s="442" t="str">
        <v/>
      </c>
      <c r="W78" s="443" t="str">
        <v/>
      </c>
      <c r="X78" s="441" t="str">
        <v/>
      </c>
      <c r="Y78" s="442" t="str">
        <v/>
      </c>
      <c r="Z78" s="443" t="str">
        <v/>
      </c>
      <c r="AA78" s="441" t="str">
        <v/>
      </c>
      <c r="AB78" s="442" t="str">
        <v/>
      </c>
      <c r="AC78" s="443" t="str">
        <v/>
      </c>
      <c r="AD78" s="441" t="str">
        <v/>
      </c>
      <c r="AE78" s="442" t="str">
        <v/>
      </c>
      <c r="AF78" s="443" t="str">
        <v/>
      </c>
      <c r="AG78" s="492" t="str">
        <v/>
      </c>
      <c r="AH78" s="492" t="str">
        <v/>
      </c>
      <c r="AI78" s="493" t="str">
        <v/>
      </c>
      <c r="AJ78" s="494" t="str">
        <v/>
      </c>
      <c r="AK78" s="492" t="str">
        <v/>
      </c>
      <c r="AL78" s="493" t="str">
        <v/>
      </c>
      <c r="AM78" s="492" t="str">
        <v/>
      </c>
      <c r="AN78" s="492" t="str">
        <v/>
      </c>
      <c r="AO78" s="493" t="str">
        <v/>
      </c>
      <c r="AP78" s="494" t="str">
        <v/>
      </c>
      <c r="AQ78" s="492" t="str">
        <v/>
      </c>
      <c r="AR78" s="493" t="str">
        <v/>
      </c>
      <c r="AS78" s="495" t="str">
        <v/>
      </c>
      <c r="AT78" s="496" t="str">
        <v/>
      </c>
      <c r="AU78" s="496" t="str">
        <v/>
      </c>
      <c r="AV78" s="425" t="str">
        <v/>
      </c>
      <c r="AW78" s="497" t="str">
        <v/>
      </c>
      <c r="AX78" s="496" t="str">
        <v/>
      </c>
      <c r="AY78" s="496" t="str">
        <v/>
      </c>
      <c r="AZ78" s="425" t="str">
        <v/>
      </c>
      <c r="BA78" s="497" t="str">
        <v/>
      </c>
      <c r="BB78" s="496" t="str">
        <v/>
      </c>
      <c r="BC78" s="496" t="str">
        <v/>
      </c>
      <c r="BD78" s="425" t="str">
        <v/>
      </c>
      <c r="BE78" s="497" t="str">
        <v/>
      </c>
      <c r="BF78" s="496" t="str">
        <v/>
      </c>
      <c r="BG78" s="496" t="str">
        <v/>
      </c>
      <c r="BH78" s="425" t="str">
        <v/>
      </c>
      <c r="BI78" s="497" t="str">
        <v/>
      </c>
      <c r="BJ78" s="496" t="str">
        <v/>
      </c>
      <c r="BK78" s="496" t="str">
        <v/>
      </c>
      <c r="BL78" s="425" t="str">
        <v/>
      </c>
    </row>
    <row r="79" spans="1:64" ht="24.75" customHeight="1">
      <c r="A79" s="449" t="str">
        <v/>
      </c>
      <c r="B79" s="431"/>
      <c r="C79" s="432"/>
      <c r="D79" s="433" t="str">
        <v/>
      </c>
      <c r="E79" s="434" t="str">
        <v/>
      </c>
      <c r="F79" s="435" t="str">
        <v/>
      </c>
      <c r="G79" s="436" t="str">
        <v/>
      </c>
      <c r="H79" s="437" t="str">
        <v/>
      </c>
      <c r="I79" s="437" t="str">
        <v/>
      </c>
      <c r="J79" s="437" t="str">
        <v/>
      </c>
      <c r="K79" s="435" t="str">
        <v/>
      </c>
      <c r="L79" s="450" t="str">
        <v/>
      </c>
      <c r="M79" s="498" t="str">
        <v/>
      </c>
      <c r="N79" s="440" t="str">
        <v/>
      </c>
      <c r="O79" s="441" t="str">
        <v/>
      </c>
      <c r="P79" s="442" t="str">
        <v/>
      </c>
      <c r="Q79" s="443" t="str">
        <v/>
      </c>
      <c r="R79" s="441" t="str">
        <v/>
      </c>
      <c r="S79" s="442" t="str">
        <v/>
      </c>
      <c r="T79" s="443" t="str">
        <v/>
      </c>
      <c r="U79" s="441" t="str">
        <v/>
      </c>
      <c r="V79" s="442" t="str">
        <v/>
      </c>
      <c r="W79" s="443" t="str">
        <v/>
      </c>
      <c r="X79" s="441" t="str">
        <v/>
      </c>
      <c r="Y79" s="442" t="str">
        <v/>
      </c>
      <c r="Z79" s="443" t="str">
        <v/>
      </c>
      <c r="AA79" s="441" t="str">
        <v/>
      </c>
      <c r="AB79" s="442" t="str">
        <v/>
      </c>
      <c r="AC79" s="443" t="str">
        <v/>
      </c>
      <c r="AD79" s="441" t="str">
        <v/>
      </c>
      <c r="AE79" s="442" t="str">
        <v/>
      </c>
      <c r="AF79" s="443" t="str">
        <v/>
      </c>
      <c r="AG79" s="492" t="str">
        <v/>
      </c>
      <c r="AH79" s="492" t="str">
        <v/>
      </c>
      <c r="AI79" s="493" t="str">
        <v/>
      </c>
      <c r="AJ79" s="494" t="str">
        <v/>
      </c>
      <c r="AK79" s="492" t="str">
        <v/>
      </c>
      <c r="AL79" s="493" t="str">
        <v/>
      </c>
      <c r="AM79" s="492" t="str">
        <v/>
      </c>
      <c r="AN79" s="492" t="str">
        <v/>
      </c>
      <c r="AO79" s="493" t="str">
        <v/>
      </c>
      <c r="AP79" s="494" t="str">
        <v/>
      </c>
      <c r="AQ79" s="492" t="str">
        <v/>
      </c>
      <c r="AR79" s="493" t="str">
        <v/>
      </c>
      <c r="AS79" s="495" t="str">
        <v/>
      </c>
      <c r="AT79" s="496" t="str">
        <v/>
      </c>
      <c r="AU79" s="496" t="str">
        <v/>
      </c>
      <c r="AV79" s="425" t="str">
        <v/>
      </c>
      <c r="AW79" s="497" t="str">
        <v/>
      </c>
      <c r="AX79" s="496" t="str">
        <v/>
      </c>
      <c r="AY79" s="496" t="str">
        <v/>
      </c>
      <c r="AZ79" s="425" t="str">
        <v/>
      </c>
      <c r="BA79" s="497" t="str">
        <v/>
      </c>
      <c r="BB79" s="496" t="str">
        <v/>
      </c>
      <c r="BC79" s="496" t="str">
        <v/>
      </c>
      <c r="BD79" s="425" t="str">
        <v/>
      </c>
      <c r="BE79" s="497" t="str">
        <v/>
      </c>
      <c r="BF79" s="496" t="str">
        <v/>
      </c>
      <c r="BG79" s="496" t="str">
        <v/>
      </c>
      <c r="BH79" s="425" t="str">
        <v/>
      </c>
      <c r="BI79" s="497" t="str">
        <v/>
      </c>
      <c r="BJ79" s="496" t="str">
        <v/>
      </c>
      <c r="BK79" s="496" t="str">
        <v/>
      </c>
      <c r="BL79" s="425" t="str">
        <v/>
      </c>
    </row>
    <row r="80" spans="1:64" ht="24.75" customHeight="1">
      <c r="A80" s="449" t="str">
        <v/>
      </c>
      <c r="B80" s="431"/>
      <c r="C80" s="432"/>
      <c r="D80" s="433" t="str">
        <v/>
      </c>
      <c r="E80" s="434" t="str">
        <v/>
      </c>
      <c r="F80" s="435" t="str">
        <v/>
      </c>
      <c r="G80" s="436" t="str">
        <v/>
      </c>
      <c r="H80" s="437" t="str">
        <v/>
      </c>
      <c r="I80" s="437" t="str">
        <v/>
      </c>
      <c r="J80" s="437" t="str">
        <v/>
      </c>
      <c r="K80" s="435" t="str">
        <v/>
      </c>
      <c r="L80" s="450" t="str">
        <v/>
      </c>
      <c r="M80" s="498" t="str">
        <v/>
      </c>
      <c r="N80" s="440" t="str">
        <v/>
      </c>
      <c r="O80" s="441" t="str">
        <v/>
      </c>
      <c r="P80" s="442" t="str">
        <v/>
      </c>
      <c r="Q80" s="443" t="str">
        <v/>
      </c>
      <c r="R80" s="441" t="str">
        <v/>
      </c>
      <c r="S80" s="442" t="str">
        <v/>
      </c>
      <c r="T80" s="443" t="str">
        <v/>
      </c>
      <c r="U80" s="441" t="str">
        <v/>
      </c>
      <c r="V80" s="442" t="str">
        <v/>
      </c>
      <c r="W80" s="443" t="str">
        <v/>
      </c>
      <c r="X80" s="441" t="str">
        <v/>
      </c>
      <c r="Y80" s="442" t="str">
        <v/>
      </c>
      <c r="Z80" s="443" t="str">
        <v/>
      </c>
      <c r="AA80" s="441" t="str">
        <v/>
      </c>
      <c r="AB80" s="442" t="str">
        <v/>
      </c>
      <c r="AC80" s="443" t="str">
        <v/>
      </c>
      <c r="AD80" s="441" t="str">
        <v/>
      </c>
      <c r="AE80" s="442" t="str">
        <v/>
      </c>
      <c r="AF80" s="443" t="str">
        <v/>
      </c>
      <c r="AG80" s="492" t="str">
        <v/>
      </c>
      <c r="AH80" s="492" t="str">
        <v/>
      </c>
      <c r="AI80" s="493" t="str">
        <v/>
      </c>
      <c r="AJ80" s="494" t="str">
        <v/>
      </c>
      <c r="AK80" s="492" t="str">
        <v/>
      </c>
      <c r="AL80" s="493" t="str">
        <v/>
      </c>
      <c r="AM80" s="492" t="str">
        <v/>
      </c>
      <c r="AN80" s="492" t="str">
        <v/>
      </c>
      <c r="AO80" s="493" t="str">
        <v/>
      </c>
      <c r="AP80" s="494" t="str">
        <v/>
      </c>
      <c r="AQ80" s="492" t="str">
        <v/>
      </c>
      <c r="AR80" s="493" t="str">
        <v/>
      </c>
      <c r="AS80" s="495" t="str">
        <v/>
      </c>
      <c r="AT80" s="496" t="str">
        <v/>
      </c>
      <c r="AU80" s="496" t="str">
        <v/>
      </c>
      <c r="AV80" s="425" t="str">
        <v/>
      </c>
      <c r="AW80" s="497" t="str">
        <v/>
      </c>
      <c r="AX80" s="496" t="str">
        <v/>
      </c>
      <c r="AY80" s="496" t="str">
        <v/>
      </c>
      <c r="AZ80" s="425" t="str">
        <v/>
      </c>
      <c r="BA80" s="497" t="str">
        <v/>
      </c>
      <c r="BB80" s="496" t="str">
        <v/>
      </c>
      <c r="BC80" s="496" t="str">
        <v/>
      </c>
      <c r="BD80" s="425" t="str">
        <v/>
      </c>
      <c r="BE80" s="497" t="str">
        <v/>
      </c>
      <c r="BF80" s="496" t="str">
        <v/>
      </c>
      <c r="BG80" s="496" t="str">
        <v/>
      </c>
      <c r="BH80" s="425" t="str">
        <v/>
      </c>
      <c r="BI80" s="497" t="str">
        <v/>
      </c>
      <c r="BJ80" s="496" t="str">
        <v/>
      </c>
      <c r="BK80" s="496" t="str">
        <v/>
      </c>
      <c r="BL80" s="425" t="str">
        <v/>
      </c>
    </row>
    <row r="81" spans="1:64" ht="24.75" customHeight="1">
      <c r="A81" s="449" t="str">
        <v/>
      </c>
      <c r="B81" s="431"/>
      <c r="C81" s="432"/>
      <c r="D81" s="433" t="str">
        <v/>
      </c>
      <c r="E81" s="434" t="str">
        <v/>
      </c>
      <c r="F81" s="435" t="str">
        <v/>
      </c>
      <c r="G81" s="436" t="str">
        <v/>
      </c>
      <c r="H81" s="437" t="str">
        <v/>
      </c>
      <c r="I81" s="437" t="str">
        <v/>
      </c>
      <c r="J81" s="437" t="str">
        <v/>
      </c>
      <c r="K81" s="435" t="str">
        <v/>
      </c>
      <c r="L81" s="450" t="str">
        <v/>
      </c>
      <c r="M81" s="498" t="str">
        <v/>
      </c>
      <c r="N81" s="440" t="str">
        <v/>
      </c>
      <c r="O81" s="441" t="str">
        <v/>
      </c>
      <c r="P81" s="442" t="str">
        <v/>
      </c>
      <c r="Q81" s="443" t="str">
        <v/>
      </c>
      <c r="R81" s="441" t="str">
        <v/>
      </c>
      <c r="S81" s="442" t="str">
        <v/>
      </c>
      <c r="T81" s="443" t="str">
        <v/>
      </c>
      <c r="U81" s="441" t="str">
        <v/>
      </c>
      <c r="V81" s="442" t="str">
        <v/>
      </c>
      <c r="W81" s="443" t="str">
        <v/>
      </c>
      <c r="X81" s="441" t="str">
        <v/>
      </c>
      <c r="Y81" s="442" t="str">
        <v/>
      </c>
      <c r="Z81" s="443" t="str">
        <v/>
      </c>
      <c r="AA81" s="441" t="str">
        <v/>
      </c>
      <c r="AB81" s="442" t="str">
        <v/>
      </c>
      <c r="AC81" s="443" t="str">
        <v/>
      </c>
      <c r="AD81" s="441" t="str">
        <v/>
      </c>
      <c r="AE81" s="442" t="str">
        <v/>
      </c>
      <c r="AF81" s="443" t="str">
        <v/>
      </c>
      <c r="AG81" s="492" t="str">
        <v/>
      </c>
      <c r="AH81" s="492" t="str">
        <v/>
      </c>
      <c r="AI81" s="493" t="str">
        <v/>
      </c>
      <c r="AJ81" s="494" t="str">
        <v/>
      </c>
      <c r="AK81" s="492" t="str">
        <v/>
      </c>
      <c r="AL81" s="493" t="str">
        <v/>
      </c>
      <c r="AM81" s="492" t="str">
        <v/>
      </c>
      <c r="AN81" s="492" t="str">
        <v/>
      </c>
      <c r="AO81" s="493" t="str">
        <v/>
      </c>
      <c r="AP81" s="494" t="str">
        <v/>
      </c>
      <c r="AQ81" s="492" t="str">
        <v/>
      </c>
      <c r="AR81" s="493" t="str">
        <v/>
      </c>
      <c r="AS81" s="495" t="str">
        <v/>
      </c>
      <c r="AT81" s="496" t="str">
        <v/>
      </c>
      <c r="AU81" s="496" t="str">
        <v/>
      </c>
      <c r="AV81" s="425" t="str">
        <v/>
      </c>
      <c r="AW81" s="497" t="str">
        <v/>
      </c>
      <c r="AX81" s="496" t="str">
        <v/>
      </c>
      <c r="AY81" s="496" t="str">
        <v/>
      </c>
      <c r="AZ81" s="425" t="str">
        <v/>
      </c>
      <c r="BA81" s="497" t="str">
        <v/>
      </c>
      <c r="BB81" s="496" t="str">
        <v/>
      </c>
      <c r="BC81" s="496" t="str">
        <v/>
      </c>
      <c r="BD81" s="425" t="str">
        <v/>
      </c>
      <c r="BE81" s="497" t="str">
        <v/>
      </c>
      <c r="BF81" s="496" t="str">
        <v/>
      </c>
      <c r="BG81" s="496" t="str">
        <v/>
      </c>
      <c r="BH81" s="425" t="str">
        <v/>
      </c>
      <c r="BI81" s="497" t="str">
        <v/>
      </c>
      <c r="BJ81" s="496" t="str">
        <v/>
      </c>
      <c r="BK81" s="496" t="str">
        <v/>
      </c>
      <c r="BL81" s="425" t="str">
        <v/>
      </c>
    </row>
    <row r="82" spans="1:64" ht="24.75" customHeight="1">
      <c r="A82" s="449" t="str">
        <v/>
      </c>
      <c r="B82" s="431"/>
      <c r="C82" s="432"/>
      <c r="D82" s="433" t="str">
        <v/>
      </c>
      <c r="E82" s="434" t="str">
        <v/>
      </c>
      <c r="F82" s="435" t="str">
        <v/>
      </c>
      <c r="G82" s="436" t="str">
        <v/>
      </c>
      <c r="H82" s="437" t="str">
        <v/>
      </c>
      <c r="I82" s="437" t="str">
        <v/>
      </c>
      <c r="J82" s="437" t="str">
        <v/>
      </c>
      <c r="K82" s="435" t="str">
        <v/>
      </c>
      <c r="L82" s="450" t="str">
        <v/>
      </c>
      <c r="M82" s="498" t="str">
        <v/>
      </c>
      <c r="N82" s="440" t="str">
        <v/>
      </c>
      <c r="O82" s="441" t="str">
        <v/>
      </c>
      <c r="P82" s="442" t="str">
        <v/>
      </c>
      <c r="Q82" s="443" t="str">
        <v/>
      </c>
      <c r="R82" s="441" t="str">
        <v/>
      </c>
      <c r="S82" s="442" t="str">
        <v/>
      </c>
      <c r="T82" s="443" t="str">
        <v/>
      </c>
      <c r="U82" s="441" t="str">
        <v/>
      </c>
      <c r="V82" s="442" t="str">
        <v/>
      </c>
      <c r="W82" s="443" t="str">
        <v/>
      </c>
      <c r="X82" s="441" t="str">
        <v/>
      </c>
      <c r="Y82" s="442" t="str">
        <v/>
      </c>
      <c r="Z82" s="443" t="str">
        <v/>
      </c>
      <c r="AA82" s="441" t="str">
        <v/>
      </c>
      <c r="AB82" s="442" t="str">
        <v/>
      </c>
      <c r="AC82" s="443" t="str">
        <v/>
      </c>
      <c r="AD82" s="441" t="str">
        <v/>
      </c>
      <c r="AE82" s="442" t="str">
        <v/>
      </c>
      <c r="AF82" s="443" t="str">
        <v/>
      </c>
      <c r="AG82" s="492" t="str">
        <v/>
      </c>
      <c r="AH82" s="492" t="str">
        <v/>
      </c>
      <c r="AI82" s="493" t="str">
        <v/>
      </c>
      <c r="AJ82" s="494" t="str">
        <v/>
      </c>
      <c r="AK82" s="492" t="str">
        <v/>
      </c>
      <c r="AL82" s="493" t="str">
        <v/>
      </c>
      <c r="AM82" s="492" t="str">
        <v/>
      </c>
      <c r="AN82" s="492" t="str">
        <v/>
      </c>
      <c r="AO82" s="493" t="str">
        <v/>
      </c>
      <c r="AP82" s="494" t="str">
        <v/>
      </c>
      <c r="AQ82" s="492" t="str">
        <v/>
      </c>
      <c r="AR82" s="493" t="str">
        <v/>
      </c>
      <c r="AS82" s="495" t="str">
        <v/>
      </c>
      <c r="AT82" s="496" t="str">
        <v/>
      </c>
      <c r="AU82" s="496" t="str">
        <v/>
      </c>
      <c r="AV82" s="425" t="str">
        <v/>
      </c>
      <c r="AW82" s="497" t="str">
        <v/>
      </c>
      <c r="AX82" s="496" t="str">
        <v/>
      </c>
      <c r="AY82" s="496" t="str">
        <v/>
      </c>
      <c r="AZ82" s="425" t="str">
        <v/>
      </c>
      <c r="BA82" s="497" t="str">
        <v/>
      </c>
      <c r="BB82" s="496" t="str">
        <v/>
      </c>
      <c r="BC82" s="496" t="str">
        <v/>
      </c>
      <c r="BD82" s="425" t="str">
        <v/>
      </c>
      <c r="BE82" s="497" t="str">
        <v/>
      </c>
      <c r="BF82" s="496" t="str">
        <v/>
      </c>
      <c r="BG82" s="496" t="str">
        <v/>
      </c>
      <c r="BH82" s="425" t="str">
        <v/>
      </c>
      <c r="BI82" s="497" t="str">
        <v/>
      </c>
      <c r="BJ82" s="496" t="str">
        <v/>
      </c>
      <c r="BK82" s="496" t="str">
        <v/>
      </c>
      <c r="BL82" s="425" t="str">
        <v/>
      </c>
    </row>
    <row r="83" spans="1:64" ht="24.75" customHeight="1">
      <c r="A83" s="449" t="str">
        <v/>
      </c>
      <c r="B83" s="431"/>
      <c r="C83" s="432"/>
      <c r="D83" s="433" t="str">
        <v/>
      </c>
      <c r="E83" s="434" t="str">
        <v/>
      </c>
      <c r="F83" s="435" t="str">
        <v/>
      </c>
      <c r="G83" s="436" t="str">
        <v/>
      </c>
      <c r="H83" s="437" t="str">
        <v/>
      </c>
      <c r="I83" s="437" t="str">
        <v/>
      </c>
      <c r="J83" s="437" t="str">
        <v/>
      </c>
      <c r="K83" s="435" t="str">
        <v/>
      </c>
      <c r="L83" s="450" t="str">
        <v/>
      </c>
      <c r="M83" s="498" t="str">
        <v/>
      </c>
      <c r="N83" s="440" t="str">
        <v/>
      </c>
      <c r="O83" s="441" t="str">
        <v/>
      </c>
      <c r="P83" s="442" t="str">
        <v/>
      </c>
      <c r="Q83" s="443" t="str">
        <v/>
      </c>
      <c r="R83" s="441" t="str">
        <v/>
      </c>
      <c r="S83" s="442" t="str">
        <v/>
      </c>
      <c r="T83" s="443" t="str">
        <v/>
      </c>
      <c r="U83" s="441" t="str">
        <v/>
      </c>
      <c r="V83" s="442" t="str">
        <v/>
      </c>
      <c r="W83" s="443" t="str">
        <v/>
      </c>
      <c r="X83" s="441" t="str">
        <v/>
      </c>
      <c r="Y83" s="442" t="str">
        <v/>
      </c>
      <c r="Z83" s="443" t="str">
        <v/>
      </c>
      <c r="AA83" s="441" t="str">
        <v/>
      </c>
      <c r="AB83" s="442" t="str">
        <v/>
      </c>
      <c r="AC83" s="443" t="str">
        <v/>
      </c>
      <c r="AD83" s="441" t="str">
        <v/>
      </c>
      <c r="AE83" s="442" t="str">
        <v/>
      </c>
      <c r="AF83" s="443" t="str">
        <v/>
      </c>
      <c r="AG83" s="492" t="str">
        <v/>
      </c>
      <c r="AH83" s="492" t="str">
        <v/>
      </c>
      <c r="AI83" s="493" t="str">
        <v/>
      </c>
      <c r="AJ83" s="494" t="str">
        <v/>
      </c>
      <c r="AK83" s="492" t="str">
        <v/>
      </c>
      <c r="AL83" s="493" t="str">
        <v/>
      </c>
      <c r="AM83" s="492" t="str">
        <v/>
      </c>
      <c r="AN83" s="492" t="str">
        <v/>
      </c>
      <c r="AO83" s="493" t="str">
        <v/>
      </c>
      <c r="AP83" s="494" t="str">
        <v/>
      </c>
      <c r="AQ83" s="492" t="str">
        <v/>
      </c>
      <c r="AR83" s="493" t="str">
        <v/>
      </c>
      <c r="AS83" s="495" t="str">
        <v/>
      </c>
      <c r="AT83" s="496" t="str">
        <v/>
      </c>
      <c r="AU83" s="496" t="str">
        <v/>
      </c>
      <c r="AV83" s="425" t="str">
        <v/>
      </c>
      <c r="AW83" s="497" t="str">
        <v/>
      </c>
      <c r="AX83" s="496" t="str">
        <v/>
      </c>
      <c r="AY83" s="496" t="str">
        <v/>
      </c>
      <c r="AZ83" s="425" t="str">
        <v/>
      </c>
      <c r="BA83" s="497" t="str">
        <v/>
      </c>
      <c r="BB83" s="496" t="str">
        <v/>
      </c>
      <c r="BC83" s="496" t="str">
        <v/>
      </c>
      <c r="BD83" s="425" t="str">
        <v/>
      </c>
      <c r="BE83" s="497" t="str">
        <v/>
      </c>
      <c r="BF83" s="496" t="str">
        <v/>
      </c>
      <c r="BG83" s="496" t="str">
        <v/>
      </c>
      <c r="BH83" s="425" t="str">
        <v/>
      </c>
      <c r="BI83" s="497" t="str">
        <v/>
      </c>
      <c r="BJ83" s="496" t="str">
        <v/>
      </c>
      <c r="BK83" s="496" t="str">
        <v/>
      </c>
      <c r="BL83" s="425" t="str">
        <v/>
      </c>
    </row>
    <row r="84" spans="1:64" ht="24.75" customHeight="1">
      <c r="A84" s="449" t="str">
        <v/>
      </c>
      <c r="B84" s="431"/>
      <c r="C84" s="432"/>
      <c r="D84" s="433" t="str">
        <v/>
      </c>
      <c r="E84" s="434" t="str">
        <v/>
      </c>
      <c r="F84" s="435" t="str">
        <v/>
      </c>
      <c r="G84" s="436" t="str">
        <v/>
      </c>
      <c r="H84" s="437" t="str">
        <v/>
      </c>
      <c r="I84" s="437" t="str">
        <v/>
      </c>
      <c r="J84" s="437" t="str">
        <v/>
      </c>
      <c r="K84" s="435" t="str">
        <v/>
      </c>
      <c r="L84" s="450" t="str">
        <v/>
      </c>
      <c r="M84" s="498" t="str">
        <v/>
      </c>
      <c r="N84" s="440" t="str">
        <v/>
      </c>
      <c r="O84" s="441" t="str">
        <v/>
      </c>
      <c r="P84" s="442" t="str">
        <v/>
      </c>
      <c r="Q84" s="443" t="str">
        <v/>
      </c>
      <c r="R84" s="441" t="str">
        <v/>
      </c>
      <c r="S84" s="442" t="str">
        <v/>
      </c>
      <c r="T84" s="443" t="str">
        <v/>
      </c>
      <c r="U84" s="441" t="str">
        <v/>
      </c>
      <c r="V84" s="442" t="str">
        <v/>
      </c>
      <c r="W84" s="443" t="str">
        <v/>
      </c>
      <c r="X84" s="441" t="str">
        <v/>
      </c>
      <c r="Y84" s="442" t="str">
        <v/>
      </c>
      <c r="Z84" s="443" t="str">
        <v/>
      </c>
      <c r="AA84" s="441" t="str">
        <v/>
      </c>
      <c r="AB84" s="442" t="str">
        <v/>
      </c>
      <c r="AC84" s="443" t="str">
        <v/>
      </c>
      <c r="AD84" s="441" t="str">
        <v/>
      </c>
      <c r="AE84" s="442" t="str">
        <v/>
      </c>
      <c r="AF84" s="443" t="str">
        <v/>
      </c>
      <c r="AG84" s="492" t="str">
        <v/>
      </c>
      <c r="AH84" s="492" t="str">
        <v/>
      </c>
      <c r="AI84" s="493" t="str">
        <v/>
      </c>
      <c r="AJ84" s="494" t="str">
        <v/>
      </c>
      <c r="AK84" s="492" t="str">
        <v/>
      </c>
      <c r="AL84" s="493" t="str">
        <v/>
      </c>
      <c r="AM84" s="492" t="str">
        <v/>
      </c>
      <c r="AN84" s="492" t="str">
        <v/>
      </c>
      <c r="AO84" s="493" t="str">
        <v/>
      </c>
      <c r="AP84" s="494" t="str">
        <v/>
      </c>
      <c r="AQ84" s="492" t="str">
        <v/>
      </c>
      <c r="AR84" s="493" t="str">
        <v/>
      </c>
      <c r="AS84" s="495" t="str">
        <v/>
      </c>
      <c r="AT84" s="496" t="str">
        <v/>
      </c>
      <c r="AU84" s="496" t="str">
        <v/>
      </c>
      <c r="AV84" s="425" t="str">
        <v/>
      </c>
      <c r="AW84" s="497" t="str">
        <v/>
      </c>
      <c r="AX84" s="496" t="str">
        <v/>
      </c>
      <c r="AY84" s="496" t="str">
        <v/>
      </c>
      <c r="AZ84" s="425" t="str">
        <v/>
      </c>
      <c r="BA84" s="497" t="str">
        <v/>
      </c>
      <c r="BB84" s="496" t="str">
        <v/>
      </c>
      <c r="BC84" s="496" t="str">
        <v/>
      </c>
      <c r="BD84" s="425" t="str">
        <v/>
      </c>
      <c r="BE84" s="497" t="str">
        <v/>
      </c>
      <c r="BF84" s="496" t="str">
        <v/>
      </c>
      <c r="BG84" s="496" t="str">
        <v/>
      </c>
      <c r="BH84" s="425" t="str">
        <v/>
      </c>
      <c r="BI84" s="497" t="str">
        <v/>
      </c>
      <c r="BJ84" s="496" t="str">
        <v/>
      </c>
      <c r="BK84" s="496" t="str">
        <v/>
      </c>
      <c r="BL84" s="425" t="str">
        <v/>
      </c>
    </row>
    <row r="85" spans="1:64" ht="24.75" customHeight="1">
      <c r="A85" s="449" t="str">
        <v/>
      </c>
      <c r="B85" s="431"/>
      <c r="C85" s="432"/>
      <c r="D85" s="433" t="str">
        <v/>
      </c>
      <c r="E85" s="434" t="str">
        <v/>
      </c>
      <c r="F85" s="435" t="str">
        <v/>
      </c>
      <c r="G85" s="436" t="str">
        <v/>
      </c>
      <c r="H85" s="437" t="str">
        <v/>
      </c>
      <c r="I85" s="437" t="str">
        <v/>
      </c>
      <c r="J85" s="437" t="str">
        <v/>
      </c>
      <c r="K85" s="435" t="str">
        <v/>
      </c>
      <c r="L85" s="450" t="str">
        <v/>
      </c>
      <c r="M85" s="498" t="str">
        <v/>
      </c>
      <c r="N85" s="440" t="str">
        <v/>
      </c>
      <c r="O85" s="441" t="str">
        <v/>
      </c>
      <c r="P85" s="442" t="str">
        <v/>
      </c>
      <c r="Q85" s="443" t="str">
        <v/>
      </c>
      <c r="R85" s="441" t="str">
        <v/>
      </c>
      <c r="S85" s="442" t="str">
        <v/>
      </c>
      <c r="T85" s="443" t="str">
        <v/>
      </c>
      <c r="U85" s="441" t="str">
        <v/>
      </c>
      <c r="V85" s="442" t="str">
        <v/>
      </c>
      <c r="W85" s="443" t="str">
        <v/>
      </c>
      <c r="X85" s="441" t="str">
        <v/>
      </c>
      <c r="Y85" s="442" t="str">
        <v/>
      </c>
      <c r="Z85" s="443" t="str">
        <v/>
      </c>
      <c r="AA85" s="441" t="str">
        <v/>
      </c>
      <c r="AB85" s="442" t="str">
        <v/>
      </c>
      <c r="AC85" s="443" t="str">
        <v/>
      </c>
      <c r="AD85" s="441" t="str">
        <v/>
      </c>
      <c r="AE85" s="442" t="str">
        <v/>
      </c>
      <c r="AF85" s="443" t="str">
        <v/>
      </c>
      <c r="AG85" s="492" t="str">
        <v/>
      </c>
      <c r="AH85" s="492" t="str">
        <v/>
      </c>
      <c r="AI85" s="493" t="str">
        <v/>
      </c>
      <c r="AJ85" s="494" t="str">
        <v/>
      </c>
      <c r="AK85" s="492" t="str">
        <v/>
      </c>
      <c r="AL85" s="493" t="str">
        <v/>
      </c>
      <c r="AM85" s="492" t="str">
        <v/>
      </c>
      <c r="AN85" s="492" t="str">
        <v/>
      </c>
      <c r="AO85" s="493" t="str">
        <v/>
      </c>
      <c r="AP85" s="494" t="str">
        <v/>
      </c>
      <c r="AQ85" s="492" t="str">
        <v/>
      </c>
      <c r="AR85" s="493" t="str">
        <v/>
      </c>
      <c r="AS85" s="495" t="str">
        <v/>
      </c>
      <c r="AT85" s="496" t="str">
        <v/>
      </c>
      <c r="AU85" s="496" t="str">
        <v/>
      </c>
      <c r="AV85" s="425" t="str">
        <v/>
      </c>
      <c r="AW85" s="497" t="str">
        <v/>
      </c>
      <c r="AX85" s="496" t="str">
        <v/>
      </c>
      <c r="AY85" s="496" t="str">
        <v/>
      </c>
      <c r="AZ85" s="425" t="str">
        <v/>
      </c>
      <c r="BA85" s="497" t="str">
        <v/>
      </c>
      <c r="BB85" s="496" t="str">
        <v/>
      </c>
      <c r="BC85" s="496" t="str">
        <v/>
      </c>
      <c r="BD85" s="425" t="str">
        <v/>
      </c>
      <c r="BE85" s="497" t="str">
        <v/>
      </c>
      <c r="BF85" s="496" t="str">
        <v/>
      </c>
      <c r="BG85" s="496" t="str">
        <v/>
      </c>
      <c r="BH85" s="425" t="str">
        <v/>
      </c>
      <c r="BI85" s="497" t="str">
        <v/>
      </c>
      <c r="BJ85" s="496" t="str">
        <v/>
      </c>
      <c r="BK85" s="496" t="str">
        <v/>
      </c>
      <c r="BL85" s="425" t="str">
        <v/>
      </c>
    </row>
    <row r="86" spans="1:64" ht="24.75" customHeight="1">
      <c r="A86" s="449" t="str">
        <v/>
      </c>
      <c r="B86" s="431"/>
      <c r="C86" s="432"/>
      <c r="D86" s="433" t="str">
        <v/>
      </c>
      <c r="E86" s="434" t="str">
        <v/>
      </c>
      <c r="F86" s="435" t="str">
        <v/>
      </c>
      <c r="G86" s="436" t="str">
        <v/>
      </c>
      <c r="H86" s="437" t="str">
        <v/>
      </c>
      <c r="I86" s="437" t="str">
        <v/>
      </c>
      <c r="J86" s="437" t="str">
        <v/>
      </c>
      <c r="K86" s="435" t="str">
        <v/>
      </c>
      <c r="L86" s="450" t="str">
        <v/>
      </c>
      <c r="M86" s="498" t="str">
        <v/>
      </c>
      <c r="N86" s="440" t="str">
        <v/>
      </c>
      <c r="O86" s="441" t="str">
        <v/>
      </c>
      <c r="P86" s="442" t="str">
        <v/>
      </c>
      <c r="Q86" s="443" t="str">
        <v/>
      </c>
      <c r="R86" s="441" t="str">
        <v/>
      </c>
      <c r="S86" s="442" t="str">
        <v/>
      </c>
      <c r="T86" s="443" t="str">
        <v/>
      </c>
      <c r="U86" s="441" t="str">
        <v/>
      </c>
      <c r="V86" s="442" t="str">
        <v/>
      </c>
      <c r="W86" s="443" t="str">
        <v/>
      </c>
      <c r="X86" s="441" t="str">
        <v/>
      </c>
      <c r="Y86" s="442" t="str">
        <v/>
      </c>
      <c r="Z86" s="443" t="str">
        <v/>
      </c>
      <c r="AA86" s="441" t="str">
        <v/>
      </c>
      <c r="AB86" s="442" t="str">
        <v/>
      </c>
      <c r="AC86" s="443" t="str">
        <v/>
      </c>
      <c r="AD86" s="441" t="str">
        <v/>
      </c>
      <c r="AE86" s="442" t="str">
        <v/>
      </c>
      <c r="AF86" s="443" t="str">
        <v/>
      </c>
      <c r="AG86" s="492" t="str">
        <v/>
      </c>
      <c r="AH86" s="492" t="str">
        <v/>
      </c>
      <c r="AI86" s="493" t="str">
        <v/>
      </c>
      <c r="AJ86" s="494" t="str">
        <v/>
      </c>
      <c r="AK86" s="492" t="str">
        <v/>
      </c>
      <c r="AL86" s="493" t="str">
        <v/>
      </c>
      <c r="AM86" s="492" t="str">
        <v/>
      </c>
      <c r="AN86" s="492" t="str">
        <v/>
      </c>
      <c r="AO86" s="493" t="str">
        <v/>
      </c>
      <c r="AP86" s="494" t="str">
        <v/>
      </c>
      <c r="AQ86" s="492" t="str">
        <v/>
      </c>
      <c r="AR86" s="493" t="str">
        <v/>
      </c>
      <c r="AS86" s="495" t="str">
        <v/>
      </c>
      <c r="AT86" s="496" t="str">
        <v/>
      </c>
      <c r="AU86" s="496" t="str">
        <v/>
      </c>
      <c r="AV86" s="425" t="str">
        <v/>
      </c>
      <c r="AW86" s="497" t="str">
        <v/>
      </c>
      <c r="AX86" s="496" t="str">
        <v/>
      </c>
      <c r="AY86" s="496" t="str">
        <v/>
      </c>
      <c r="AZ86" s="425" t="str">
        <v/>
      </c>
      <c r="BA86" s="497" t="str">
        <v/>
      </c>
      <c r="BB86" s="496" t="str">
        <v/>
      </c>
      <c r="BC86" s="496" t="str">
        <v/>
      </c>
      <c r="BD86" s="425" t="str">
        <v/>
      </c>
      <c r="BE86" s="497" t="str">
        <v/>
      </c>
      <c r="BF86" s="496" t="str">
        <v/>
      </c>
      <c r="BG86" s="496" t="str">
        <v/>
      </c>
      <c r="BH86" s="425" t="str">
        <v/>
      </c>
      <c r="BI86" s="497" t="str">
        <v/>
      </c>
      <c r="BJ86" s="496" t="str">
        <v/>
      </c>
      <c r="BK86" s="496" t="str">
        <v/>
      </c>
      <c r="BL86" s="425" t="str">
        <v/>
      </c>
    </row>
    <row r="87" spans="1:64" ht="24.75" customHeight="1">
      <c r="A87" s="449" t="str">
        <v/>
      </c>
      <c r="B87" s="431"/>
      <c r="C87" s="432"/>
      <c r="D87" s="433" t="str">
        <v/>
      </c>
      <c r="E87" s="434" t="str">
        <v/>
      </c>
      <c r="F87" s="435" t="str">
        <v/>
      </c>
      <c r="G87" s="436" t="str">
        <v/>
      </c>
      <c r="H87" s="437" t="str">
        <v/>
      </c>
      <c r="I87" s="437" t="str">
        <v/>
      </c>
      <c r="J87" s="437" t="str">
        <v/>
      </c>
      <c r="K87" s="435" t="str">
        <v/>
      </c>
      <c r="L87" s="450" t="str">
        <v/>
      </c>
      <c r="M87" s="498" t="str">
        <v/>
      </c>
      <c r="N87" s="440" t="str">
        <v/>
      </c>
      <c r="O87" s="441" t="str">
        <v/>
      </c>
      <c r="P87" s="442" t="str">
        <v/>
      </c>
      <c r="Q87" s="443" t="str">
        <v/>
      </c>
      <c r="R87" s="441" t="str">
        <v/>
      </c>
      <c r="S87" s="442" t="str">
        <v/>
      </c>
      <c r="T87" s="443" t="str">
        <v/>
      </c>
      <c r="U87" s="441" t="str">
        <v/>
      </c>
      <c r="V87" s="442" t="str">
        <v/>
      </c>
      <c r="W87" s="443" t="str">
        <v/>
      </c>
      <c r="X87" s="441" t="str">
        <v/>
      </c>
      <c r="Y87" s="442" t="str">
        <v/>
      </c>
      <c r="Z87" s="443" t="str">
        <v/>
      </c>
      <c r="AA87" s="441" t="str">
        <v/>
      </c>
      <c r="AB87" s="442" t="str">
        <v/>
      </c>
      <c r="AC87" s="443" t="str">
        <v/>
      </c>
      <c r="AD87" s="441" t="str">
        <v/>
      </c>
      <c r="AE87" s="442" t="str">
        <v/>
      </c>
      <c r="AF87" s="443" t="str">
        <v/>
      </c>
      <c r="AG87" s="492" t="str">
        <v/>
      </c>
      <c r="AH87" s="492" t="str">
        <v/>
      </c>
      <c r="AI87" s="493" t="str">
        <v/>
      </c>
      <c r="AJ87" s="494" t="str">
        <v/>
      </c>
      <c r="AK87" s="492" t="str">
        <v/>
      </c>
      <c r="AL87" s="493" t="str">
        <v/>
      </c>
      <c r="AM87" s="492" t="str">
        <v/>
      </c>
      <c r="AN87" s="492" t="str">
        <v/>
      </c>
      <c r="AO87" s="493" t="str">
        <v/>
      </c>
      <c r="AP87" s="494" t="str">
        <v/>
      </c>
      <c r="AQ87" s="492" t="str">
        <v/>
      </c>
      <c r="AR87" s="493" t="str">
        <v/>
      </c>
      <c r="AS87" s="495" t="str">
        <v/>
      </c>
      <c r="AT87" s="496" t="str">
        <v/>
      </c>
      <c r="AU87" s="496" t="str">
        <v/>
      </c>
      <c r="AV87" s="425" t="str">
        <v/>
      </c>
      <c r="AW87" s="497" t="str">
        <v/>
      </c>
      <c r="AX87" s="496" t="str">
        <v/>
      </c>
      <c r="AY87" s="496" t="str">
        <v/>
      </c>
      <c r="AZ87" s="425" t="str">
        <v/>
      </c>
      <c r="BA87" s="497" t="str">
        <v/>
      </c>
      <c r="BB87" s="496" t="str">
        <v/>
      </c>
      <c r="BC87" s="496" t="str">
        <v/>
      </c>
      <c r="BD87" s="425" t="str">
        <v/>
      </c>
      <c r="BE87" s="497" t="str">
        <v/>
      </c>
      <c r="BF87" s="496" t="str">
        <v/>
      </c>
      <c r="BG87" s="496" t="str">
        <v/>
      </c>
      <c r="BH87" s="425" t="str">
        <v/>
      </c>
      <c r="BI87" s="497" t="str">
        <v/>
      </c>
      <c r="BJ87" s="496" t="str">
        <v/>
      </c>
      <c r="BK87" s="496" t="str">
        <v/>
      </c>
      <c r="BL87" s="425" t="str">
        <v/>
      </c>
    </row>
    <row r="88" spans="1:64" ht="24.75" customHeight="1">
      <c r="A88" s="449" t="str">
        <v/>
      </c>
      <c r="B88" s="431"/>
      <c r="C88" s="432"/>
      <c r="D88" s="433" t="str">
        <v/>
      </c>
      <c r="E88" s="434" t="str">
        <v/>
      </c>
      <c r="F88" s="435" t="str">
        <v/>
      </c>
      <c r="G88" s="436" t="str">
        <v/>
      </c>
      <c r="H88" s="437" t="str">
        <v/>
      </c>
      <c r="I88" s="437" t="str">
        <v/>
      </c>
      <c r="J88" s="437" t="str">
        <v/>
      </c>
      <c r="K88" s="435" t="str">
        <v/>
      </c>
      <c r="L88" s="450" t="str">
        <v/>
      </c>
      <c r="M88" s="498" t="str">
        <v/>
      </c>
      <c r="N88" s="440" t="str">
        <v/>
      </c>
      <c r="O88" s="441" t="str">
        <v/>
      </c>
      <c r="P88" s="442" t="str">
        <v/>
      </c>
      <c r="Q88" s="443" t="str">
        <v/>
      </c>
      <c r="R88" s="441" t="str">
        <v/>
      </c>
      <c r="S88" s="442" t="str">
        <v/>
      </c>
      <c r="T88" s="443" t="str">
        <v/>
      </c>
      <c r="U88" s="441" t="str">
        <v/>
      </c>
      <c r="V88" s="442" t="str">
        <v/>
      </c>
      <c r="W88" s="443" t="str">
        <v/>
      </c>
      <c r="X88" s="441" t="str">
        <v/>
      </c>
      <c r="Y88" s="442" t="str">
        <v/>
      </c>
      <c r="Z88" s="443" t="str">
        <v/>
      </c>
      <c r="AA88" s="441" t="str">
        <v/>
      </c>
      <c r="AB88" s="442" t="str">
        <v/>
      </c>
      <c r="AC88" s="443" t="str">
        <v/>
      </c>
      <c r="AD88" s="441" t="str">
        <v/>
      </c>
      <c r="AE88" s="442" t="str">
        <v/>
      </c>
      <c r="AF88" s="443" t="str">
        <v/>
      </c>
      <c r="AG88" s="492" t="str">
        <v/>
      </c>
      <c r="AH88" s="492" t="str">
        <v/>
      </c>
      <c r="AI88" s="493" t="str">
        <v/>
      </c>
      <c r="AJ88" s="494" t="str">
        <v/>
      </c>
      <c r="AK88" s="492" t="str">
        <v/>
      </c>
      <c r="AL88" s="493" t="str">
        <v/>
      </c>
      <c r="AM88" s="492" t="str">
        <v/>
      </c>
      <c r="AN88" s="492" t="str">
        <v/>
      </c>
      <c r="AO88" s="493" t="str">
        <v/>
      </c>
      <c r="AP88" s="494" t="str">
        <v/>
      </c>
      <c r="AQ88" s="492" t="str">
        <v/>
      </c>
      <c r="AR88" s="493" t="str">
        <v/>
      </c>
      <c r="AS88" s="495" t="str">
        <v/>
      </c>
      <c r="AT88" s="496" t="str">
        <v/>
      </c>
      <c r="AU88" s="496" t="str">
        <v/>
      </c>
      <c r="AV88" s="425" t="str">
        <v/>
      </c>
      <c r="AW88" s="497" t="str">
        <v/>
      </c>
      <c r="AX88" s="496" t="str">
        <v/>
      </c>
      <c r="AY88" s="496" t="str">
        <v/>
      </c>
      <c r="AZ88" s="425" t="str">
        <v/>
      </c>
      <c r="BA88" s="497" t="str">
        <v/>
      </c>
      <c r="BB88" s="496" t="str">
        <v/>
      </c>
      <c r="BC88" s="496" t="str">
        <v/>
      </c>
      <c r="BD88" s="425" t="str">
        <v/>
      </c>
      <c r="BE88" s="497" t="str">
        <v/>
      </c>
      <c r="BF88" s="496" t="str">
        <v/>
      </c>
      <c r="BG88" s="496" t="str">
        <v/>
      </c>
      <c r="BH88" s="425" t="str">
        <v/>
      </c>
      <c r="BI88" s="497" t="str">
        <v/>
      </c>
      <c r="BJ88" s="496" t="str">
        <v/>
      </c>
      <c r="BK88" s="496" t="str">
        <v/>
      </c>
      <c r="BL88" s="425" t="str">
        <v/>
      </c>
    </row>
    <row r="89" spans="1:64" ht="24.75" customHeight="1">
      <c r="A89" s="449" t="str">
        <v/>
      </c>
      <c r="B89" s="431"/>
      <c r="C89" s="432"/>
      <c r="D89" s="433" t="str">
        <v/>
      </c>
      <c r="E89" s="434" t="str">
        <v/>
      </c>
      <c r="F89" s="435" t="str">
        <v/>
      </c>
      <c r="G89" s="436" t="str">
        <v/>
      </c>
      <c r="H89" s="437" t="str">
        <v/>
      </c>
      <c r="I89" s="437" t="str">
        <v/>
      </c>
      <c r="J89" s="437" t="str">
        <v/>
      </c>
      <c r="K89" s="435" t="str">
        <v/>
      </c>
      <c r="L89" s="450" t="str">
        <v/>
      </c>
      <c r="M89" s="498" t="str">
        <v/>
      </c>
      <c r="N89" s="440" t="str">
        <v/>
      </c>
      <c r="O89" s="441" t="str">
        <v/>
      </c>
      <c r="P89" s="442" t="str">
        <v/>
      </c>
      <c r="Q89" s="443" t="str">
        <v/>
      </c>
      <c r="R89" s="441" t="str">
        <v/>
      </c>
      <c r="S89" s="442" t="str">
        <v/>
      </c>
      <c r="T89" s="443" t="str">
        <v/>
      </c>
      <c r="U89" s="441" t="str">
        <v/>
      </c>
      <c r="V89" s="442" t="str">
        <v/>
      </c>
      <c r="W89" s="443" t="str">
        <v/>
      </c>
      <c r="X89" s="441" t="str">
        <v/>
      </c>
      <c r="Y89" s="442" t="str">
        <v/>
      </c>
      <c r="Z89" s="443" t="str">
        <v/>
      </c>
      <c r="AA89" s="441" t="str">
        <v/>
      </c>
      <c r="AB89" s="442" t="str">
        <v/>
      </c>
      <c r="AC89" s="443" t="str">
        <v/>
      </c>
      <c r="AD89" s="441" t="str">
        <v/>
      </c>
      <c r="AE89" s="442" t="str">
        <v/>
      </c>
      <c r="AF89" s="443" t="str">
        <v/>
      </c>
      <c r="AG89" s="492" t="str">
        <v/>
      </c>
      <c r="AH89" s="492" t="str">
        <v/>
      </c>
      <c r="AI89" s="493" t="str">
        <v/>
      </c>
      <c r="AJ89" s="494" t="str">
        <v/>
      </c>
      <c r="AK89" s="492" t="str">
        <v/>
      </c>
      <c r="AL89" s="493" t="str">
        <v/>
      </c>
      <c r="AM89" s="492" t="str">
        <v/>
      </c>
      <c r="AN89" s="492" t="str">
        <v/>
      </c>
      <c r="AO89" s="493" t="str">
        <v/>
      </c>
      <c r="AP89" s="494" t="str">
        <v/>
      </c>
      <c r="AQ89" s="492" t="str">
        <v/>
      </c>
      <c r="AR89" s="493" t="str">
        <v/>
      </c>
      <c r="AS89" s="495" t="str">
        <v/>
      </c>
      <c r="AT89" s="496" t="str">
        <v/>
      </c>
      <c r="AU89" s="496" t="str">
        <v/>
      </c>
      <c r="AV89" s="425" t="str">
        <v/>
      </c>
      <c r="AW89" s="497" t="str">
        <v/>
      </c>
      <c r="AX89" s="496" t="str">
        <v/>
      </c>
      <c r="AY89" s="496" t="str">
        <v/>
      </c>
      <c r="AZ89" s="425" t="str">
        <v/>
      </c>
      <c r="BA89" s="497" t="str">
        <v/>
      </c>
      <c r="BB89" s="496" t="str">
        <v/>
      </c>
      <c r="BC89" s="496" t="str">
        <v/>
      </c>
      <c r="BD89" s="425" t="str">
        <v/>
      </c>
      <c r="BE89" s="497" t="str">
        <v/>
      </c>
      <c r="BF89" s="496" t="str">
        <v/>
      </c>
      <c r="BG89" s="496" t="str">
        <v/>
      </c>
      <c r="BH89" s="425" t="str">
        <v/>
      </c>
      <c r="BI89" s="497" t="str">
        <v/>
      </c>
      <c r="BJ89" s="496" t="str">
        <v/>
      </c>
      <c r="BK89" s="496" t="str">
        <v/>
      </c>
      <c r="BL89" s="425" t="str">
        <v/>
      </c>
    </row>
    <row r="90" spans="1:64" ht="24.75" customHeight="1">
      <c r="A90" s="449" t="str">
        <v/>
      </c>
      <c r="B90" s="431"/>
      <c r="C90" s="432"/>
      <c r="D90" s="433" t="str">
        <v/>
      </c>
      <c r="E90" s="434" t="str">
        <v/>
      </c>
      <c r="F90" s="435" t="str">
        <v/>
      </c>
      <c r="G90" s="436" t="str">
        <v/>
      </c>
      <c r="H90" s="437" t="str">
        <v/>
      </c>
      <c r="I90" s="437" t="str">
        <v/>
      </c>
      <c r="J90" s="437" t="str">
        <v/>
      </c>
      <c r="K90" s="435" t="str">
        <v/>
      </c>
      <c r="L90" s="450" t="str">
        <v/>
      </c>
      <c r="M90" s="498" t="str">
        <v/>
      </c>
      <c r="N90" s="440" t="str">
        <v/>
      </c>
      <c r="O90" s="441" t="str">
        <v/>
      </c>
      <c r="P90" s="442" t="str">
        <v/>
      </c>
      <c r="Q90" s="443" t="str">
        <v/>
      </c>
      <c r="R90" s="441" t="str">
        <v/>
      </c>
      <c r="S90" s="442" t="str">
        <v/>
      </c>
      <c r="T90" s="443" t="str">
        <v/>
      </c>
      <c r="U90" s="441" t="str">
        <v/>
      </c>
      <c r="V90" s="442" t="str">
        <v/>
      </c>
      <c r="W90" s="443" t="str">
        <v/>
      </c>
      <c r="X90" s="441" t="str">
        <v/>
      </c>
      <c r="Y90" s="442" t="str">
        <v/>
      </c>
      <c r="Z90" s="443" t="str">
        <v/>
      </c>
      <c r="AA90" s="441" t="str">
        <v/>
      </c>
      <c r="AB90" s="442" t="str">
        <v/>
      </c>
      <c r="AC90" s="443" t="str">
        <v/>
      </c>
      <c r="AD90" s="441" t="str">
        <v/>
      </c>
      <c r="AE90" s="442" t="str">
        <v/>
      </c>
      <c r="AF90" s="443" t="str">
        <v/>
      </c>
      <c r="AG90" s="492" t="str">
        <v/>
      </c>
      <c r="AH90" s="492" t="str">
        <v/>
      </c>
      <c r="AI90" s="493" t="str">
        <v/>
      </c>
      <c r="AJ90" s="494" t="str">
        <v/>
      </c>
      <c r="AK90" s="492" t="str">
        <v/>
      </c>
      <c r="AL90" s="493" t="str">
        <v/>
      </c>
      <c r="AM90" s="492" t="str">
        <v/>
      </c>
      <c r="AN90" s="492" t="str">
        <v/>
      </c>
      <c r="AO90" s="493" t="str">
        <v/>
      </c>
      <c r="AP90" s="494" t="str">
        <v/>
      </c>
      <c r="AQ90" s="492" t="str">
        <v/>
      </c>
      <c r="AR90" s="493" t="str">
        <v/>
      </c>
      <c r="AS90" s="495" t="str">
        <v/>
      </c>
      <c r="AT90" s="496" t="str">
        <v/>
      </c>
      <c r="AU90" s="496" t="str">
        <v/>
      </c>
      <c r="AV90" s="425" t="str">
        <v/>
      </c>
      <c r="AW90" s="497" t="str">
        <v/>
      </c>
      <c r="AX90" s="496" t="str">
        <v/>
      </c>
      <c r="AY90" s="496" t="str">
        <v/>
      </c>
      <c r="AZ90" s="425" t="str">
        <v/>
      </c>
      <c r="BA90" s="497" t="str">
        <v/>
      </c>
      <c r="BB90" s="496" t="str">
        <v/>
      </c>
      <c r="BC90" s="496" t="str">
        <v/>
      </c>
      <c r="BD90" s="425" t="str">
        <v/>
      </c>
      <c r="BE90" s="497" t="str">
        <v/>
      </c>
      <c r="BF90" s="496" t="str">
        <v/>
      </c>
      <c r="BG90" s="496" t="str">
        <v/>
      </c>
      <c r="BH90" s="425" t="str">
        <v/>
      </c>
      <c r="BI90" s="497" t="str">
        <v/>
      </c>
      <c r="BJ90" s="496" t="str">
        <v/>
      </c>
      <c r="BK90" s="496" t="str">
        <v/>
      </c>
      <c r="BL90" s="425" t="str">
        <v/>
      </c>
    </row>
    <row r="91" spans="1:64" ht="24.75" customHeight="1">
      <c r="A91" s="449" t="str">
        <v/>
      </c>
      <c r="B91" s="431"/>
      <c r="C91" s="432"/>
      <c r="D91" s="433" t="str">
        <v/>
      </c>
      <c r="E91" s="434" t="str">
        <v/>
      </c>
      <c r="F91" s="435" t="str">
        <v/>
      </c>
      <c r="G91" s="436" t="str">
        <v/>
      </c>
      <c r="H91" s="437" t="str">
        <v/>
      </c>
      <c r="I91" s="437" t="str">
        <v/>
      </c>
      <c r="J91" s="437" t="str">
        <v/>
      </c>
      <c r="K91" s="435" t="str">
        <v/>
      </c>
      <c r="L91" s="450" t="str">
        <v/>
      </c>
      <c r="M91" s="498" t="str">
        <v/>
      </c>
      <c r="N91" s="440" t="str">
        <v/>
      </c>
      <c r="O91" s="441" t="str">
        <v/>
      </c>
      <c r="P91" s="442" t="str">
        <v/>
      </c>
      <c r="Q91" s="443" t="str">
        <v/>
      </c>
      <c r="R91" s="441" t="str">
        <v/>
      </c>
      <c r="S91" s="442" t="str">
        <v/>
      </c>
      <c r="T91" s="443" t="str">
        <v/>
      </c>
      <c r="U91" s="441" t="str">
        <v/>
      </c>
      <c r="V91" s="442" t="str">
        <v/>
      </c>
      <c r="W91" s="443" t="str">
        <v/>
      </c>
      <c r="X91" s="441" t="str">
        <v/>
      </c>
      <c r="Y91" s="442" t="str">
        <v/>
      </c>
      <c r="Z91" s="443" t="str">
        <v/>
      </c>
      <c r="AA91" s="441" t="str">
        <v/>
      </c>
      <c r="AB91" s="442" t="str">
        <v/>
      </c>
      <c r="AC91" s="443" t="str">
        <v/>
      </c>
      <c r="AD91" s="441" t="str">
        <v/>
      </c>
      <c r="AE91" s="442" t="str">
        <v/>
      </c>
      <c r="AF91" s="443" t="str">
        <v/>
      </c>
      <c r="AG91" s="492" t="str">
        <v/>
      </c>
      <c r="AH91" s="492" t="str">
        <v/>
      </c>
      <c r="AI91" s="493" t="str">
        <v/>
      </c>
      <c r="AJ91" s="494" t="str">
        <v/>
      </c>
      <c r="AK91" s="492" t="str">
        <v/>
      </c>
      <c r="AL91" s="493" t="str">
        <v/>
      </c>
      <c r="AM91" s="492" t="str">
        <v/>
      </c>
      <c r="AN91" s="492" t="str">
        <v/>
      </c>
      <c r="AO91" s="493" t="str">
        <v/>
      </c>
      <c r="AP91" s="494" t="str">
        <v/>
      </c>
      <c r="AQ91" s="492" t="str">
        <v/>
      </c>
      <c r="AR91" s="493" t="str">
        <v/>
      </c>
      <c r="AS91" s="495" t="str">
        <v/>
      </c>
      <c r="AT91" s="496" t="str">
        <v/>
      </c>
      <c r="AU91" s="496" t="str">
        <v/>
      </c>
      <c r="AV91" s="425" t="str">
        <v/>
      </c>
      <c r="AW91" s="497" t="str">
        <v/>
      </c>
      <c r="AX91" s="496" t="str">
        <v/>
      </c>
      <c r="AY91" s="496" t="str">
        <v/>
      </c>
      <c r="AZ91" s="425" t="str">
        <v/>
      </c>
      <c r="BA91" s="497" t="str">
        <v/>
      </c>
      <c r="BB91" s="496" t="str">
        <v/>
      </c>
      <c r="BC91" s="496" t="str">
        <v/>
      </c>
      <c r="BD91" s="425" t="str">
        <v/>
      </c>
      <c r="BE91" s="497" t="str">
        <v/>
      </c>
      <c r="BF91" s="496" t="str">
        <v/>
      </c>
      <c r="BG91" s="496" t="str">
        <v/>
      </c>
      <c r="BH91" s="425" t="str">
        <v/>
      </c>
      <c r="BI91" s="497" t="str">
        <v/>
      </c>
      <c r="BJ91" s="496" t="str">
        <v/>
      </c>
      <c r="BK91" s="496" t="str">
        <v/>
      </c>
      <c r="BL91" s="425" t="str">
        <v/>
      </c>
    </row>
    <row r="92" spans="1:64" ht="24.75" customHeight="1">
      <c r="A92" s="449" t="str">
        <v/>
      </c>
      <c r="B92" s="431"/>
      <c r="C92" s="432"/>
      <c r="D92" s="433" t="str">
        <v/>
      </c>
      <c r="E92" s="434" t="str">
        <v/>
      </c>
      <c r="F92" s="435" t="str">
        <v/>
      </c>
      <c r="G92" s="436" t="str">
        <v/>
      </c>
      <c r="H92" s="437" t="str">
        <v/>
      </c>
      <c r="I92" s="437" t="str">
        <v/>
      </c>
      <c r="J92" s="437" t="str">
        <v/>
      </c>
      <c r="K92" s="435" t="str">
        <v/>
      </c>
      <c r="L92" s="450" t="str">
        <v/>
      </c>
      <c r="M92" s="498" t="str">
        <v/>
      </c>
      <c r="N92" s="440" t="str">
        <v/>
      </c>
      <c r="O92" s="441" t="str">
        <v/>
      </c>
      <c r="P92" s="442" t="str">
        <v/>
      </c>
      <c r="Q92" s="443" t="str">
        <v/>
      </c>
      <c r="R92" s="441" t="str">
        <v/>
      </c>
      <c r="S92" s="442" t="str">
        <v/>
      </c>
      <c r="T92" s="443" t="str">
        <v/>
      </c>
      <c r="U92" s="441" t="str">
        <v/>
      </c>
      <c r="V92" s="442" t="str">
        <v/>
      </c>
      <c r="W92" s="443" t="str">
        <v/>
      </c>
      <c r="X92" s="441" t="str">
        <v/>
      </c>
      <c r="Y92" s="442" t="str">
        <v/>
      </c>
      <c r="Z92" s="443" t="str">
        <v/>
      </c>
      <c r="AA92" s="441" t="str">
        <v/>
      </c>
      <c r="AB92" s="442" t="str">
        <v/>
      </c>
      <c r="AC92" s="443" t="str">
        <v/>
      </c>
      <c r="AD92" s="441" t="str">
        <v/>
      </c>
      <c r="AE92" s="442" t="str">
        <v/>
      </c>
      <c r="AF92" s="443" t="str">
        <v/>
      </c>
      <c r="AG92" s="492" t="str">
        <v/>
      </c>
      <c r="AH92" s="492" t="str">
        <v/>
      </c>
      <c r="AI92" s="493" t="str">
        <v/>
      </c>
      <c r="AJ92" s="494" t="str">
        <v/>
      </c>
      <c r="AK92" s="492" t="str">
        <v/>
      </c>
      <c r="AL92" s="493" t="str">
        <v/>
      </c>
      <c r="AM92" s="492" t="str">
        <v/>
      </c>
      <c r="AN92" s="492" t="str">
        <v/>
      </c>
      <c r="AO92" s="493" t="str">
        <v/>
      </c>
      <c r="AP92" s="494" t="str">
        <v/>
      </c>
      <c r="AQ92" s="492" t="str">
        <v/>
      </c>
      <c r="AR92" s="493" t="str">
        <v/>
      </c>
      <c r="AS92" s="495" t="str">
        <v/>
      </c>
      <c r="AT92" s="496" t="str">
        <v/>
      </c>
      <c r="AU92" s="496" t="str">
        <v/>
      </c>
      <c r="AV92" s="425" t="str">
        <v/>
      </c>
      <c r="AW92" s="497" t="str">
        <v/>
      </c>
      <c r="AX92" s="496" t="str">
        <v/>
      </c>
      <c r="AY92" s="496" t="str">
        <v/>
      </c>
      <c r="AZ92" s="425" t="str">
        <v/>
      </c>
      <c r="BA92" s="497" t="str">
        <v/>
      </c>
      <c r="BB92" s="496" t="str">
        <v/>
      </c>
      <c r="BC92" s="496" t="str">
        <v/>
      </c>
      <c r="BD92" s="425" t="str">
        <v/>
      </c>
      <c r="BE92" s="497" t="str">
        <v/>
      </c>
      <c r="BF92" s="496" t="str">
        <v/>
      </c>
      <c r="BG92" s="496" t="str">
        <v/>
      </c>
      <c r="BH92" s="425" t="str">
        <v/>
      </c>
      <c r="BI92" s="497" t="str">
        <v/>
      </c>
      <c r="BJ92" s="496" t="str">
        <v/>
      </c>
      <c r="BK92" s="496" t="str">
        <v/>
      </c>
      <c r="BL92" s="425" t="str">
        <v/>
      </c>
    </row>
    <row r="93" spans="1:64" ht="24.75" customHeight="1">
      <c r="A93" s="449" t="str">
        <v/>
      </c>
      <c r="B93" s="431"/>
      <c r="C93" s="432"/>
      <c r="D93" s="433" t="str">
        <v/>
      </c>
      <c r="E93" s="434" t="str">
        <v/>
      </c>
      <c r="F93" s="435" t="str">
        <v/>
      </c>
      <c r="G93" s="436" t="str">
        <v/>
      </c>
      <c r="H93" s="437" t="str">
        <v/>
      </c>
      <c r="I93" s="437" t="str">
        <v/>
      </c>
      <c r="J93" s="437" t="str">
        <v/>
      </c>
      <c r="K93" s="435" t="str">
        <v/>
      </c>
      <c r="L93" s="450" t="str">
        <v/>
      </c>
      <c r="M93" s="498" t="str">
        <v/>
      </c>
      <c r="N93" s="440" t="str">
        <v/>
      </c>
      <c r="O93" s="441" t="str">
        <v/>
      </c>
      <c r="P93" s="442" t="str">
        <v/>
      </c>
      <c r="Q93" s="443" t="str">
        <v/>
      </c>
      <c r="R93" s="441" t="str">
        <v/>
      </c>
      <c r="S93" s="442" t="str">
        <v/>
      </c>
      <c r="T93" s="443" t="str">
        <v/>
      </c>
      <c r="U93" s="441" t="str">
        <v/>
      </c>
      <c r="V93" s="442" t="str">
        <v/>
      </c>
      <c r="W93" s="443" t="str">
        <v/>
      </c>
      <c r="X93" s="441" t="str">
        <v/>
      </c>
      <c r="Y93" s="442" t="str">
        <v/>
      </c>
      <c r="Z93" s="443" t="str">
        <v/>
      </c>
      <c r="AA93" s="441" t="str">
        <v/>
      </c>
      <c r="AB93" s="442" t="str">
        <v/>
      </c>
      <c r="AC93" s="443" t="str">
        <v/>
      </c>
      <c r="AD93" s="441" t="str">
        <v/>
      </c>
      <c r="AE93" s="442" t="str">
        <v/>
      </c>
      <c r="AF93" s="443" t="str">
        <v/>
      </c>
      <c r="AG93" s="492" t="str">
        <v/>
      </c>
      <c r="AH93" s="492" t="str">
        <v/>
      </c>
      <c r="AI93" s="493" t="str">
        <v/>
      </c>
      <c r="AJ93" s="494" t="str">
        <v/>
      </c>
      <c r="AK93" s="492" t="str">
        <v/>
      </c>
      <c r="AL93" s="493" t="str">
        <v/>
      </c>
      <c r="AM93" s="492" t="str">
        <v/>
      </c>
      <c r="AN93" s="492" t="str">
        <v/>
      </c>
      <c r="AO93" s="493" t="str">
        <v/>
      </c>
      <c r="AP93" s="494" t="str">
        <v/>
      </c>
      <c r="AQ93" s="492" t="str">
        <v/>
      </c>
      <c r="AR93" s="493" t="str">
        <v/>
      </c>
      <c r="AS93" s="495" t="str">
        <v/>
      </c>
      <c r="AT93" s="496" t="str">
        <v/>
      </c>
      <c r="AU93" s="496" t="str">
        <v/>
      </c>
      <c r="AV93" s="425" t="str">
        <v/>
      </c>
      <c r="AW93" s="497" t="str">
        <v/>
      </c>
      <c r="AX93" s="496" t="str">
        <v/>
      </c>
      <c r="AY93" s="496" t="str">
        <v/>
      </c>
      <c r="AZ93" s="425" t="str">
        <v/>
      </c>
      <c r="BA93" s="497" t="str">
        <v/>
      </c>
      <c r="BB93" s="496" t="str">
        <v/>
      </c>
      <c r="BC93" s="496" t="str">
        <v/>
      </c>
      <c r="BD93" s="425" t="str">
        <v/>
      </c>
      <c r="BE93" s="497" t="str">
        <v/>
      </c>
      <c r="BF93" s="496" t="str">
        <v/>
      </c>
      <c r="BG93" s="496" t="str">
        <v/>
      </c>
      <c r="BH93" s="425" t="str">
        <v/>
      </c>
      <c r="BI93" s="497" t="str">
        <v/>
      </c>
      <c r="BJ93" s="496" t="str">
        <v/>
      </c>
      <c r="BK93" s="496" t="str">
        <v/>
      </c>
      <c r="BL93" s="425" t="str">
        <v/>
      </c>
    </row>
    <row r="94" spans="1:64" ht="24.75" customHeight="1">
      <c r="A94" s="449" t="str">
        <v/>
      </c>
      <c r="B94" s="431"/>
      <c r="C94" s="432"/>
      <c r="D94" s="433" t="str">
        <v/>
      </c>
      <c r="E94" s="434" t="str">
        <v/>
      </c>
      <c r="F94" s="435" t="str">
        <v/>
      </c>
      <c r="G94" s="436" t="str">
        <v/>
      </c>
      <c r="H94" s="437" t="str">
        <v/>
      </c>
      <c r="I94" s="437" t="str">
        <v/>
      </c>
      <c r="J94" s="437" t="str">
        <v/>
      </c>
      <c r="K94" s="435" t="str">
        <v/>
      </c>
      <c r="L94" s="450" t="str">
        <v/>
      </c>
      <c r="M94" s="498" t="str">
        <v/>
      </c>
      <c r="N94" s="440" t="str">
        <v/>
      </c>
      <c r="O94" s="441" t="str">
        <v/>
      </c>
      <c r="P94" s="442" t="str">
        <v/>
      </c>
      <c r="Q94" s="443" t="str">
        <v/>
      </c>
      <c r="R94" s="441" t="str">
        <v/>
      </c>
      <c r="S94" s="442" t="str">
        <v/>
      </c>
      <c r="T94" s="443" t="str">
        <v/>
      </c>
      <c r="U94" s="441" t="str">
        <v/>
      </c>
      <c r="V94" s="442" t="str">
        <v/>
      </c>
      <c r="W94" s="443" t="str">
        <v/>
      </c>
      <c r="X94" s="441" t="str">
        <v/>
      </c>
      <c r="Y94" s="442" t="str">
        <v/>
      </c>
      <c r="Z94" s="443" t="str">
        <v/>
      </c>
      <c r="AA94" s="441" t="str">
        <v/>
      </c>
      <c r="AB94" s="442" t="str">
        <v/>
      </c>
      <c r="AC94" s="443" t="str">
        <v/>
      </c>
      <c r="AD94" s="441" t="str">
        <v/>
      </c>
      <c r="AE94" s="442" t="str">
        <v/>
      </c>
      <c r="AF94" s="443" t="str">
        <v/>
      </c>
      <c r="AG94" s="492" t="str">
        <v/>
      </c>
      <c r="AH94" s="492" t="str">
        <v/>
      </c>
      <c r="AI94" s="493" t="str">
        <v/>
      </c>
      <c r="AJ94" s="494" t="str">
        <v/>
      </c>
      <c r="AK94" s="492" t="str">
        <v/>
      </c>
      <c r="AL94" s="493" t="str">
        <v/>
      </c>
      <c r="AM94" s="492" t="str">
        <v/>
      </c>
      <c r="AN94" s="492" t="str">
        <v/>
      </c>
      <c r="AO94" s="493" t="str">
        <v/>
      </c>
      <c r="AP94" s="494" t="str">
        <v/>
      </c>
      <c r="AQ94" s="492" t="str">
        <v/>
      </c>
      <c r="AR94" s="493" t="str">
        <v/>
      </c>
      <c r="AS94" s="495" t="str">
        <v/>
      </c>
      <c r="AT94" s="496" t="str">
        <v/>
      </c>
      <c r="AU94" s="496" t="str">
        <v/>
      </c>
      <c r="AV94" s="425" t="str">
        <v/>
      </c>
      <c r="AW94" s="497" t="str">
        <v/>
      </c>
      <c r="AX94" s="496" t="str">
        <v/>
      </c>
      <c r="AY94" s="496" t="str">
        <v/>
      </c>
      <c r="AZ94" s="425" t="str">
        <v/>
      </c>
      <c r="BA94" s="497" t="str">
        <v/>
      </c>
      <c r="BB94" s="496" t="str">
        <v/>
      </c>
      <c r="BC94" s="496" t="str">
        <v/>
      </c>
      <c r="BD94" s="425" t="str">
        <v/>
      </c>
      <c r="BE94" s="497" t="str">
        <v/>
      </c>
      <c r="BF94" s="496" t="str">
        <v/>
      </c>
      <c r="BG94" s="496" t="str">
        <v/>
      </c>
      <c r="BH94" s="425" t="str">
        <v/>
      </c>
      <c r="BI94" s="497" t="str">
        <v/>
      </c>
      <c r="BJ94" s="496" t="str">
        <v/>
      </c>
      <c r="BK94" s="496" t="str">
        <v/>
      </c>
      <c r="BL94" s="425" t="str">
        <v/>
      </c>
    </row>
    <row r="95" spans="1:64" ht="24.75" customHeight="1">
      <c r="A95" s="449" t="str">
        <v/>
      </c>
      <c r="B95" s="431"/>
      <c r="C95" s="432"/>
      <c r="D95" s="433" t="str">
        <v/>
      </c>
      <c r="E95" s="434" t="str">
        <v/>
      </c>
      <c r="F95" s="435" t="str">
        <v/>
      </c>
      <c r="G95" s="436" t="str">
        <v/>
      </c>
      <c r="H95" s="437" t="str">
        <v/>
      </c>
      <c r="I95" s="437" t="str">
        <v/>
      </c>
      <c r="J95" s="437" t="str">
        <v/>
      </c>
      <c r="K95" s="435" t="str">
        <v/>
      </c>
      <c r="L95" s="450" t="str">
        <v/>
      </c>
      <c r="M95" s="498" t="str">
        <v/>
      </c>
      <c r="N95" s="440" t="str">
        <v/>
      </c>
      <c r="O95" s="441" t="str">
        <v/>
      </c>
      <c r="P95" s="442" t="str">
        <v/>
      </c>
      <c r="Q95" s="443" t="str">
        <v/>
      </c>
      <c r="R95" s="441" t="str">
        <v/>
      </c>
      <c r="S95" s="442" t="str">
        <v/>
      </c>
      <c r="T95" s="443" t="str">
        <v/>
      </c>
      <c r="U95" s="441" t="str">
        <v/>
      </c>
      <c r="V95" s="442" t="str">
        <v/>
      </c>
      <c r="W95" s="443" t="str">
        <v/>
      </c>
      <c r="X95" s="441" t="str">
        <v/>
      </c>
      <c r="Y95" s="442" t="str">
        <v/>
      </c>
      <c r="Z95" s="443" t="str">
        <v/>
      </c>
      <c r="AA95" s="441" t="str">
        <v/>
      </c>
      <c r="AB95" s="442" t="str">
        <v/>
      </c>
      <c r="AC95" s="443" t="str">
        <v/>
      </c>
      <c r="AD95" s="441" t="str">
        <v/>
      </c>
      <c r="AE95" s="442" t="str">
        <v/>
      </c>
      <c r="AF95" s="443" t="str">
        <v/>
      </c>
      <c r="AG95" s="492" t="str">
        <v/>
      </c>
      <c r="AH95" s="492" t="str">
        <v/>
      </c>
      <c r="AI95" s="493" t="str">
        <v/>
      </c>
      <c r="AJ95" s="494" t="str">
        <v/>
      </c>
      <c r="AK95" s="492" t="str">
        <v/>
      </c>
      <c r="AL95" s="493" t="str">
        <v/>
      </c>
      <c r="AM95" s="492" t="str">
        <v/>
      </c>
      <c r="AN95" s="492" t="str">
        <v/>
      </c>
      <c r="AO95" s="493" t="str">
        <v/>
      </c>
      <c r="AP95" s="494" t="str">
        <v/>
      </c>
      <c r="AQ95" s="492" t="str">
        <v/>
      </c>
      <c r="AR95" s="493" t="str">
        <v/>
      </c>
      <c r="AS95" s="495" t="str">
        <v/>
      </c>
      <c r="AT95" s="496" t="str">
        <v/>
      </c>
      <c r="AU95" s="496" t="str">
        <v/>
      </c>
      <c r="AV95" s="425" t="str">
        <v/>
      </c>
      <c r="AW95" s="497" t="str">
        <v/>
      </c>
      <c r="AX95" s="496" t="str">
        <v/>
      </c>
      <c r="AY95" s="496" t="str">
        <v/>
      </c>
      <c r="AZ95" s="425" t="str">
        <v/>
      </c>
      <c r="BA95" s="497" t="str">
        <v/>
      </c>
      <c r="BB95" s="496" t="str">
        <v/>
      </c>
      <c r="BC95" s="496" t="str">
        <v/>
      </c>
      <c r="BD95" s="425" t="str">
        <v/>
      </c>
      <c r="BE95" s="497" t="str">
        <v/>
      </c>
      <c r="BF95" s="496" t="str">
        <v/>
      </c>
      <c r="BG95" s="496" t="str">
        <v/>
      </c>
      <c r="BH95" s="425" t="str">
        <v/>
      </c>
      <c r="BI95" s="497" t="str">
        <v/>
      </c>
      <c r="BJ95" s="496" t="str">
        <v/>
      </c>
      <c r="BK95" s="496" t="str">
        <v/>
      </c>
      <c r="BL95" s="425" t="str">
        <v/>
      </c>
    </row>
    <row r="96" spans="1:64" ht="24.75" customHeight="1">
      <c r="A96" s="449" t="str">
        <v/>
      </c>
      <c r="B96" s="431"/>
      <c r="C96" s="432"/>
      <c r="D96" s="433" t="str">
        <v/>
      </c>
      <c r="E96" s="434" t="str">
        <v/>
      </c>
      <c r="F96" s="435" t="str">
        <v/>
      </c>
      <c r="G96" s="436" t="str">
        <v/>
      </c>
      <c r="H96" s="437" t="str">
        <v/>
      </c>
      <c r="I96" s="437" t="str">
        <v/>
      </c>
      <c r="J96" s="437" t="str">
        <v/>
      </c>
      <c r="K96" s="435" t="str">
        <v/>
      </c>
      <c r="L96" s="450" t="str">
        <v/>
      </c>
      <c r="M96" s="498" t="str">
        <v/>
      </c>
      <c r="N96" s="440" t="str">
        <v/>
      </c>
      <c r="O96" s="441" t="str">
        <v/>
      </c>
      <c r="P96" s="442" t="str">
        <v/>
      </c>
      <c r="Q96" s="443" t="str">
        <v/>
      </c>
      <c r="R96" s="441" t="str">
        <v/>
      </c>
      <c r="S96" s="442" t="str">
        <v/>
      </c>
      <c r="T96" s="443" t="str">
        <v/>
      </c>
      <c r="U96" s="441" t="str">
        <v/>
      </c>
      <c r="V96" s="442" t="str">
        <v/>
      </c>
      <c r="W96" s="443" t="str">
        <v/>
      </c>
      <c r="X96" s="441" t="str">
        <v/>
      </c>
      <c r="Y96" s="442" t="str">
        <v/>
      </c>
      <c r="Z96" s="443" t="str">
        <v/>
      </c>
      <c r="AA96" s="441" t="str">
        <v/>
      </c>
      <c r="AB96" s="442" t="str">
        <v/>
      </c>
      <c r="AC96" s="443" t="str">
        <v/>
      </c>
      <c r="AD96" s="441" t="str">
        <v/>
      </c>
      <c r="AE96" s="442" t="str">
        <v/>
      </c>
      <c r="AF96" s="443" t="str">
        <v/>
      </c>
      <c r="AG96" s="492" t="str">
        <v/>
      </c>
      <c r="AH96" s="492" t="str">
        <v/>
      </c>
      <c r="AI96" s="493" t="str">
        <v/>
      </c>
      <c r="AJ96" s="494" t="str">
        <v/>
      </c>
      <c r="AK96" s="492" t="str">
        <v/>
      </c>
      <c r="AL96" s="493" t="str">
        <v/>
      </c>
      <c r="AM96" s="492" t="str">
        <v/>
      </c>
      <c r="AN96" s="492" t="str">
        <v/>
      </c>
      <c r="AO96" s="493" t="str">
        <v/>
      </c>
      <c r="AP96" s="494" t="str">
        <v/>
      </c>
      <c r="AQ96" s="492" t="str">
        <v/>
      </c>
      <c r="AR96" s="493" t="str">
        <v/>
      </c>
      <c r="AS96" s="495" t="str">
        <v/>
      </c>
      <c r="AT96" s="496" t="str">
        <v/>
      </c>
      <c r="AU96" s="496" t="str">
        <v/>
      </c>
      <c r="AV96" s="425" t="str">
        <v/>
      </c>
      <c r="AW96" s="497" t="str">
        <v/>
      </c>
      <c r="AX96" s="496" t="str">
        <v/>
      </c>
      <c r="AY96" s="496" t="str">
        <v/>
      </c>
      <c r="AZ96" s="425" t="str">
        <v/>
      </c>
      <c r="BA96" s="497" t="str">
        <v/>
      </c>
      <c r="BB96" s="496" t="str">
        <v/>
      </c>
      <c r="BC96" s="496" t="str">
        <v/>
      </c>
      <c r="BD96" s="425" t="str">
        <v/>
      </c>
      <c r="BE96" s="497" t="str">
        <v/>
      </c>
      <c r="BF96" s="496" t="str">
        <v/>
      </c>
      <c r="BG96" s="496" t="str">
        <v/>
      </c>
      <c r="BH96" s="425" t="str">
        <v/>
      </c>
      <c r="BI96" s="497" t="str">
        <v/>
      </c>
      <c r="BJ96" s="496" t="str">
        <v/>
      </c>
      <c r="BK96" s="496" t="str">
        <v/>
      </c>
      <c r="BL96" s="425" t="str">
        <v/>
      </c>
    </row>
    <row r="97" spans="1:64" ht="24.75" customHeight="1">
      <c r="A97" s="449" t="str">
        <v/>
      </c>
      <c r="B97" s="431"/>
      <c r="C97" s="432"/>
      <c r="D97" s="433" t="str">
        <v/>
      </c>
      <c r="E97" s="434" t="str">
        <v/>
      </c>
      <c r="F97" s="435" t="str">
        <v/>
      </c>
      <c r="G97" s="436" t="str">
        <v/>
      </c>
      <c r="H97" s="437" t="str">
        <v/>
      </c>
      <c r="I97" s="437" t="str">
        <v/>
      </c>
      <c r="J97" s="437" t="str">
        <v/>
      </c>
      <c r="K97" s="435" t="str">
        <v/>
      </c>
      <c r="L97" s="450" t="str">
        <v/>
      </c>
      <c r="M97" s="498" t="str">
        <v/>
      </c>
      <c r="N97" s="440" t="str">
        <v/>
      </c>
      <c r="O97" s="441" t="str">
        <v/>
      </c>
      <c r="P97" s="442" t="str">
        <v/>
      </c>
      <c r="Q97" s="443" t="str">
        <v/>
      </c>
      <c r="R97" s="441" t="str">
        <v/>
      </c>
      <c r="S97" s="442" t="str">
        <v/>
      </c>
      <c r="T97" s="443" t="str">
        <v/>
      </c>
      <c r="U97" s="441" t="str">
        <v/>
      </c>
      <c r="V97" s="442" t="str">
        <v/>
      </c>
      <c r="W97" s="443" t="str">
        <v/>
      </c>
      <c r="X97" s="441" t="str">
        <v/>
      </c>
      <c r="Y97" s="442" t="str">
        <v/>
      </c>
      <c r="Z97" s="443" t="str">
        <v/>
      </c>
      <c r="AA97" s="441" t="str">
        <v/>
      </c>
      <c r="AB97" s="442" t="str">
        <v/>
      </c>
      <c r="AC97" s="443" t="str">
        <v/>
      </c>
      <c r="AD97" s="441" t="str">
        <v/>
      </c>
      <c r="AE97" s="442" t="str">
        <v/>
      </c>
      <c r="AF97" s="443" t="str">
        <v/>
      </c>
      <c r="AG97" s="492" t="str">
        <v/>
      </c>
      <c r="AH97" s="492" t="str">
        <v/>
      </c>
      <c r="AI97" s="493" t="str">
        <v/>
      </c>
      <c r="AJ97" s="494" t="str">
        <v/>
      </c>
      <c r="AK97" s="492" t="str">
        <v/>
      </c>
      <c r="AL97" s="493" t="str">
        <v/>
      </c>
      <c r="AM97" s="492" t="str">
        <v/>
      </c>
      <c r="AN97" s="492" t="str">
        <v/>
      </c>
      <c r="AO97" s="493" t="str">
        <v/>
      </c>
      <c r="AP97" s="494" t="str">
        <v/>
      </c>
      <c r="AQ97" s="492" t="str">
        <v/>
      </c>
      <c r="AR97" s="493" t="str">
        <v/>
      </c>
      <c r="AS97" s="495" t="str">
        <v/>
      </c>
      <c r="AT97" s="496" t="str">
        <v/>
      </c>
      <c r="AU97" s="496" t="str">
        <v/>
      </c>
      <c r="AV97" s="425" t="str">
        <v/>
      </c>
      <c r="AW97" s="497" t="str">
        <v/>
      </c>
      <c r="AX97" s="496" t="str">
        <v/>
      </c>
      <c r="AY97" s="496" t="str">
        <v/>
      </c>
      <c r="AZ97" s="425" t="str">
        <v/>
      </c>
      <c r="BA97" s="497" t="str">
        <v/>
      </c>
      <c r="BB97" s="496" t="str">
        <v/>
      </c>
      <c r="BC97" s="496" t="str">
        <v/>
      </c>
      <c r="BD97" s="425" t="str">
        <v/>
      </c>
      <c r="BE97" s="497" t="str">
        <v/>
      </c>
      <c r="BF97" s="496" t="str">
        <v/>
      </c>
      <c r="BG97" s="496" t="str">
        <v/>
      </c>
      <c r="BH97" s="425" t="str">
        <v/>
      </c>
      <c r="BI97" s="497" t="str">
        <v/>
      </c>
      <c r="BJ97" s="496" t="str">
        <v/>
      </c>
      <c r="BK97" s="496" t="str">
        <v/>
      </c>
      <c r="BL97" s="425" t="str">
        <v/>
      </c>
    </row>
    <row r="98" spans="1:64" ht="24.75" customHeight="1">
      <c r="A98" s="449" t="str">
        <v/>
      </c>
      <c r="B98" s="431"/>
      <c r="C98" s="432"/>
      <c r="D98" s="433" t="str">
        <v/>
      </c>
      <c r="E98" s="434" t="str">
        <v/>
      </c>
      <c r="F98" s="435" t="str">
        <v/>
      </c>
      <c r="G98" s="436" t="str">
        <v/>
      </c>
      <c r="H98" s="437" t="str">
        <v/>
      </c>
      <c r="I98" s="437" t="str">
        <v/>
      </c>
      <c r="J98" s="437" t="str">
        <v/>
      </c>
      <c r="K98" s="435" t="str">
        <v/>
      </c>
      <c r="L98" s="450" t="str">
        <v/>
      </c>
      <c r="M98" s="498" t="str">
        <v/>
      </c>
      <c r="N98" s="440" t="str">
        <v/>
      </c>
      <c r="O98" s="441" t="str">
        <v/>
      </c>
      <c r="P98" s="442" t="str">
        <v/>
      </c>
      <c r="Q98" s="443" t="str">
        <v/>
      </c>
      <c r="R98" s="441" t="str">
        <v/>
      </c>
      <c r="S98" s="442" t="str">
        <v/>
      </c>
      <c r="T98" s="443" t="str">
        <v/>
      </c>
      <c r="U98" s="441" t="str">
        <v/>
      </c>
      <c r="V98" s="442" t="str">
        <v/>
      </c>
      <c r="W98" s="443" t="str">
        <v/>
      </c>
      <c r="X98" s="441" t="str">
        <v/>
      </c>
      <c r="Y98" s="442" t="str">
        <v/>
      </c>
      <c r="Z98" s="443" t="str">
        <v/>
      </c>
      <c r="AA98" s="441" t="str">
        <v/>
      </c>
      <c r="AB98" s="442" t="str">
        <v/>
      </c>
      <c r="AC98" s="443" t="str">
        <v/>
      </c>
      <c r="AD98" s="441" t="str">
        <v/>
      </c>
      <c r="AE98" s="442" t="str">
        <v/>
      </c>
      <c r="AF98" s="443" t="str">
        <v/>
      </c>
      <c r="AG98" s="492" t="str">
        <v/>
      </c>
      <c r="AH98" s="492" t="str">
        <v/>
      </c>
      <c r="AI98" s="493" t="str">
        <v/>
      </c>
      <c r="AJ98" s="494" t="str">
        <v/>
      </c>
      <c r="AK98" s="492" t="str">
        <v/>
      </c>
      <c r="AL98" s="493" t="str">
        <v/>
      </c>
      <c r="AM98" s="492" t="str">
        <v/>
      </c>
      <c r="AN98" s="492" t="str">
        <v/>
      </c>
      <c r="AO98" s="493" t="str">
        <v/>
      </c>
      <c r="AP98" s="494" t="str">
        <v/>
      </c>
      <c r="AQ98" s="492" t="str">
        <v/>
      </c>
      <c r="AR98" s="493" t="str">
        <v/>
      </c>
      <c r="AS98" s="495" t="str">
        <v/>
      </c>
      <c r="AT98" s="496" t="str">
        <v/>
      </c>
      <c r="AU98" s="496" t="str">
        <v/>
      </c>
      <c r="AV98" s="425" t="str">
        <v/>
      </c>
      <c r="AW98" s="497" t="str">
        <v/>
      </c>
      <c r="AX98" s="496" t="str">
        <v/>
      </c>
      <c r="AY98" s="496" t="str">
        <v/>
      </c>
      <c r="AZ98" s="425" t="str">
        <v/>
      </c>
      <c r="BA98" s="497" t="str">
        <v/>
      </c>
      <c r="BB98" s="496" t="str">
        <v/>
      </c>
      <c r="BC98" s="496" t="str">
        <v/>
      </c>
      <c r="BD98" s="425" t="str">
        <v/>
      </c>
      <c r="BE98" s="497" t="str">
        <v/>
      </c>
      <c r="BF98" s="496" t="str">
        <v/>
      </c>
      <c r="BG98" s="496" t="str">
        <v/>
      </c>
      <c r="BH98" s="425" t="str">
        <v/>
      </c>
      <c r="BI98" s="497" t="str">
        <v/>
      </c>
      <c r="BJ98" s="496" t="str">
        <v/>
      </c>
      <c r="BK98" s="496" t="str">
        <v/>
      </c>
      <c r="BL98" s="425" t="str">
        <v/>
      </c>
    </row>
    <row r="99" spans="1:64" ht="24.75" customHeight="1">
      <c r="A99" s="449" t="str">
        <v/>
      </c>
      <c r="B99" s="431"/>
      <c r="C99" s="432"/>
      <c r="D99" s="433" t="str">
        <v/>
      </c>
      <c r="E99" s="434" t="str">
        <v/>
      </c>
      <c r="F99" s="435" t="str">
        <v/>
      </c>
      <c r="G99" s="436" t="str">
        <v/>
      </c>
      <c r="H99" s="437" t="str">
        <v/>
      </c>
      <c r="I99" s="437" t="str">
        <v/>
      </c>
      <c r="J99" s="437" t="str">
        <v/>
      </c>
      <c r="K99" s="435" t="str">
        <v/>
      </c>
      <c r="L99" s="450" t="str">
        <v/>
      </c>
      <c r="M99" s="498" t="str">
        <v/>
      </c>
      <c r="N99" s="440" t="str">
        <v/>
      </c>
      <c r="O99" s="441" t="str">
        <v/>
      </c>
      <c r="P99" s="442" t="str">
        <v/>
      </c>
      <c r="Q99" s="443" t="str">
        <v/>
      </c>
      <c r="R99" s="441" t="str">
        <v/>
      </c>
      <c r="S99" s="442" t="str">
        <v/>
      </c>
      <c r="T99" s="443" t="str">
        <v/>
      </c>
      <c r="U99" s="441" t="str">
        <v/>
      </c>
      <c r="V99" s="442" t="str">
        <v/>
      </c>
      <c r="W99" s="443" t="str">
        <v/>
      </c>
      <c r="X99" s="441" t="str">
        <v/>
      </c>
      <c r="Y99" s="442" t="str">
        <v/>
      </c>
      <c r="Z99" s="443" t="str">
        <v/>
      </c>
      <c r="AA99" s="441" t="str">
        <v/>
      </c>
      <c r="AB99" s="442" t="str">
        <v/>
      </c>
      <c r="AC99" s="443" t="str">
        <v/>
      </c>
      <c r="AD99" s="441" t="str">
        <v/>
      </c>
      <c r="AE99" s="442" t="str">
        <v/>
      </c>
      <c r="AF99" s="443" t="str">
        <v/>
      </c>
      <c r="AG99" s="492" t="str">
        <v/>
      </c>
      <c r="AH99" s="492" t="str">
        <v/>
      </c>
      <c r="AI99" s="493" t="str">
        <v/>
      </c>
      <c r="AJ99" s="494" t="str">
        <v/>
      </c>
      <c r="AK99" s="492" t="str">
        <v/>
      </c>
      <c r="AL99" s="493" t="str">
        <v/>
      </c>
      <c r="AM99" s="492" t="str">
        <v/>
      </c>
      <c r="AN99" s="492" t="str">
        <v/>
      </c>
      <c r="AO99" s="493" t="str">
        <v/>
      </c>
      <c r="AP99" s="494" t="str">
        <v/>
      </c>
      <c r="AQ99" s="492" t="str">
        <v/>
      </c>
      <c r="AR99" s="493" t="str">
        <v/>
      </c>
      <c r="AS99" s="495" t="str">
        <v/>
      </c>
      <c r="AT99" s="496" t="str">
        <v/>
      </c>
      <c r="AU99" s="496" t="str">
        <v/>
      </c>
      <c r="AV99" s="425" t="str">
        <v/>
      </c>
      <c r="AW99" s="497" t="str">
        <v/>
      </c>
      <c r="AX99" s="496" t="str">
        <v/>
      </c>
      <c r="AY99" s="496" t="str">
        <v/>
      </c>
      <c r="AZ99" s="425" t="str">
        <v/>
      </c>
      <c r="BA99" s="497" t="str">
        <v/>
      </c>
      <c r="BB99" s="496" t="str">
        <v/>
      </c>
      <c r="BC99" s="496" t="str">
        <v/>
      </c>
      <c r="BD99" s="425" t="str">
        <v/>
      </c>
      <c r="BE99" s="497" t="str">
        <v/>
      </c>
      <c r="BF99" s="496" t="str">
        <v/>
      </c>
      <c r="BG99" s="496" t="str">
        <v/>
      </c>
      <c r="BH99" s="425" t="str">
        <v/>
      </c>
      <c r="BI99" s="497" t="str">
        <v/>
      </c>
      <c r="BJ99" s="496" t="str">
        <v/>
      </c>
      <c r="BK99" s="496" t="str">
        <v/>
      </c>
      <c r="BL99" s="425" t="str">
        <v/>
      </c>
    </row>
    <row r="100" spans="1:64" ht="24.75" customHeight="1">
      <c r="A100" s="449" t="str">
        <v/>
      </c>
      <c r="B100" s="431"/>
      <c r="C100" s="432"/>
      <c r="D100" s="433" t="str">
        <v/>
      </c>
      <c r="E100" s="434" t="str">
        <v/>
      </c>
      <c r="F100" s="435" t="str">
        <v/>
      </c>
      <c r="G100" s="436" t="str">
        <v/>
      </c>
      <c r="H100" s="437" t="str">
        <v/>
      </c>
      <c r="I100" s="437" t="str">
        <v/>
      </c>
      <c r="J100" s="437" t="str">
        <v/>
      </c>
      <c r="K100" s="435" t="str">
        <v/>
      </c>
      <c r="L100" s="450" t="str">
        <v/>
      </c>
      <c r="M100" s="498" t="str">
        <v/>
      </c>
      <c r="N100" s="440" t="str">
        <v/>
      </c>
      <c r="O100" s="441" t="str">
        <v/>
      </c>
      <c r="P100" s="442" t="str">
        <v/>
      </c>
      <c r="Q100" s="443" t="str">
        <v/>
      </c>
      <c r="R100" s="441" t="str">
        <v/>
      </c>
      <c r="S100" s="442" t="str">
        <v/>
      </c>
      <c r="T100" s="443" t="str">
        <v/>
      </c>
      <c r="U100" s="441" t="str">
        <v/>
      </c>
      <c r="V100" s="442" t="str">
        <v/>
      </c>
      <c r="W100" s="443" t="str">
        <v/>
      </c>
      <c r="X100" s="441" t="str">
        <v/>
      </c>
      <c r="Y100" s="442" t="str">
        <v/>
      </c>
      <c r="Z100" s="443" t="str">
        <v/>
      </c>
      <c r="AA100" s="441" t="str">
        <v/>
      </c>
      <c r="AB100" s="442" t="str">
        <v/>
      </c>
      <c r="AC100" s="443" t="str">
        <v/>
      </c>
      <c r="AD100" s="441" t="str">
        <v/>
      </c>
      <c r="AE100" s="442" t="str">
        <v/>
      </c>
      <c r="AF100" s="443" t="str">
        <v/>
      </c>
      <c r="AG100" s="492" t="str">
        <v/>
      </c>
      <c r="AH100" s="492" t="str">
        <v/>
      </c>
      <c r="AI100" s="493" t="str">
        <v/>
      </c>
      <c r="AJ100" s="494" t="str">
        <v/>
      </c>
      <c r="AK100" s="492" t="str">
        <v/>
      </c>
      <c r="AL100" s="493" t="str">
        <v/>
      </c>
      <c r="AM100" s="492" t="str">
        <v/>
      </c>
      <c r="AN100" s="492" t="str">
        <v/>
      </c>
      <c r="AO100" s="493" t="str">
        <v/>
      </c>
      <c r="AP100" s="494" t="str">
        <v/>
      </c>
      <c r="AQ100" s="492" t="str">
        <v/>
      </c>
      <c r="AR100" s="493" t="str">
        <v/>
      </c>
      <c r="AS100" s="495" t="str">
        <v/>
      </c>
      <c r="AT100" s="496" t="str">
        <v/>
      </c>
      <c r="AU100" s="496" t="str">
        <v/>
      </c>
      <c r="AV100" s="425" t="str">
        <v/>
      </c>
      <c r="AW100" s="497" t="str">
        <v/>
      </c>
      <c r="AX100" s="496" t="str">
        <v/>
      </c>
      <c r="AY100" s="496" t="str">
        <v/>
      </c>
      <c r="AZ100" s="425" t="str">
        <v/>
      </c>
      <c r="BA100" s="497" t="str">
        <v/>
      </c>
      <c r="BB100" s="496" t="str">
        <v/>
      </c>
      <c r="BC100" s="496" t="str">
        <v/>
      </c>
      <c r="BD100" s="425" t="str">
        <v/>
      </c>
      <c r="BE100" s="497" t="str">
        <v/>
      </c>
      <c r="BF100" s="496" t="str">
        <v/>
      </c>
      <c r="BG100" s="496" t="str">
        <v/>
      </c>
      <c r="BH100" s="425" t="str">
        <v/>
      </c>
      <c r="BI100" s="497" t="str">
        <v/>
      </c>
      <c r="BJ100" s="496" t="str">
        <v/>
      </c>
      <c r="BK100" s="496" t="str">
        <v/>
      </c>
      <c r="BL100" s="425" t="str">
        <v/>
      </c>
    </row>
    <row r="101" spans="1:64" ht="24.75" customHeight="1">
      <c r="A101" s="449" t="str">
        <v/>
      </c>
      <c r="B101" s="431"/>
      <c r="C101" s="432"/>
      <c r="D101" s="433" t="str">
        <v/>
      </c>
      <c r="E101" s="434" t="str">
        <v/>
      </c>
      <c r="F101" s="435" t="str">
        <v/>
      </c>
      <c r="G101" s="436" t="str">
        <v/>
      </c>
      <c r="H101" s="437" t="str">
        <v/>
      </c>
      <c r="I101" s="437" t="str">
        <v/>
      </c>
      <c r="J101" s="437" t="str">
        <v/>
      </c>
      <c r="K101" s="435" t="str">
        <v/>
      </c>
      <c r="L101" s="450" t="str">
        <v/>
      </c>
      <c r="M101" s="498" t="str">
        <v/>
      </c>
      <c r="N101" s="440" t="str">
        <v/>
      </c>
      <c r="O101" s="441" t="str">
        <v/>
      </c>
      <c r="P101" s="442" t="str">
        <v/>
      </c>
      <c r="Q101" s="443" t="str">
        <v/>
      </c>
      <c r="R101" s="441" t="str">
        <v/>
      </c>
      <c r="S101" s="442" t="str">
        <v/>
      </c>
      <c r="T101" s="443" t="str">
        <v/>
      </c>
      <c r="U101" s="441" t="str">
        <v/>
      </c>
      <c r="V101" s="442" t="str">
        <v/>
      </c>
      <c r="W101" s="443" t="str">
        <v/>
      </c>
      <c r="X101" s="441" t="str">
        <v/>
      </c>
      <c r="Y101" s="442" t="str">
        <v/>
      </c>
      <c r="Z101" s="443" t="str">
        <v/>
      </c>
      <c r="AA101" s="441" t="str">
        <v/>
      </c>
      <c r="AB101" s="442" t="str">
        <v/>
      </c>
      <c r="AC101" s="443" t="str">
        <v/>
      </c>
      <c r="AD101" s="441" t="str">
        <v/>
      </c>
      <c r="AE101" s="442" t="str">
        <v/>
      </c>
      <c r="AF101" s="443" t="str">
        <v/>
      </c>
      <c r="AG101" s="492" t="str">
        <v/>
      </c>
      <c r="AH101" s="492" t="str">
        <v/>
      </c>
      <c r="AI101" s="493" t="str">
        <v/>
      </c>
      <c r="AJ101" s="494" t="str">
        <v/>
      </c>
      <c r="AK101" s="492" t="str">
        <v/>
      </c>
      <c r="AL101" s="493" t="str">
        <v/>
      </c>
      <c r="AM101" s="492" t="str">
        <v/>
      </c>
      <c r="AN101" s="492" t="str">
        <v/>
      </c>
      <c r="AO101" s="493" t="str">
        <v/>
      </c>
      <c r="AP101" s="494" t="str">
        <v/>
      </c>
      <c r="AQ101" s="492" t="str">
        <v/>
      </c>
      <c r="AR101" s="493" t="str">
        <v/>
      </c>
      <c r="AS101" s="495" t="str">
        <v/>
      </c>
      <c r="AT101" s="496" t="str">
        <v/>
      </c>
      <c r="AU101" s="496" t="str">
        <v/>
      </c>
      <c r="AV101" s="425" t="str">
        <v/>
      </c>
      <c r="AW101" s="497" t="str">
        <v/>
      </c>
      <c r="AX101" s="496" t="str">
        <v/>
      </c>
      <c r="AY101" s="496" t="str">
        <v/>
      </c>
      <c r="AZ101" s="425" t="str">
        <v/>
      </c>
      <c r="BA101" s="497" t="str">
        <v/>
      </c>
      <c r="BB101" s="496" t="str">
        <v/>
      </c>
      <c r="BC101" s="496" t="str">
        <v/>
      </c>
      <c r="BD101" s="425" t="str">
        <v/>
      </c>
      <c r="BE101" s="497" t="str">
        <v/>
      </c>
      <c r="BF101" s="496" t="str">
        <v/>
      </c>
      <c r="BG101" s="496" t="str">
        <v/>
      </c>
      <c r="BH101" s="425" t="str">
        <v/>
      </c>
      <c r="BI101" s="497" t="str">
        <v/>
      </c>
      <c r="BJ101" s="496" t="str">
        <v/>
      </c>
      <c r="BK101" s="496" t="str">
        <v/>
      </c>
      <c r="BL101" s="425" t="str">
        <v/>
      </c>
    </row>
    <row r="102" spans="1:64" ht="24.75" customHeight="1">
      <c r="A102" s="449" t="str">
        <v/>
      </c>
      <c r="B102" s="431"/>
      <c r="C102" s="432"/>
      <c r="D102" s="433" t="str">
        <v/>
      </c>
      <c r="E102" s="434" t="str">
        <v/>
      </c>
      <c r="F102" s="435" t="str">
        <v/>
      </c>
      <c r="G102" s="436" t="str">
        <v/>
      </c>
      <c r="H102" s="437" t="str">
        <v/>
      </c>
      <c r="I102" s="437" t="str">
        <v/>
      </c>
      <c r="J102" s="437" t="str">
        <v/>
      </c>
      <c r="K102" s="435" t="str">
        <v/>
      </c>
      <c r="L102" s="450" t="str">
        <v/>
      </c>
      <c r="M102" s="498" t="str">
        <v/>
      </c>
      <c r="N102" s="440" t="str">
        <v/>
      </c>
      <c r="O102" s="441" t="str">
        <v/>
      </c>
      <c r="P102" s="442" t="str">
        <v/>
      </c>
      <c r="Q102" s="443" t="str">
        <v/>
      </c>
      <c r="R102" s="441" t="str">
        <v/>
      </c>
      <c r="S102" s="442" t="str">
        <v/>
      </c>
      <c r="T102" s="443" t="str">
        <v/>
      </c>
      <c r="U102" s="441" t="str">
        <v/>
      </c>
      <c r="V102" s="442" t="str">
        <v/>
      </c>
      <c r="W102" s="443" t="str">
        <v/>
      </c>
      <c r="X102" s="441" t="str">
        <v/>
      </c>
      <c r="Y102" s="442" t="str">
        <v/>
      </c>
      <c r="Z102" s="443" t="str">
        <v/>
      </c>
      <c r="AA102" s="441" t="str">
        <v/>
      </c>
      <c r="AB102" s="442" t="str">
        <v/>
      </c>
      <c r="AC102" s="443" t="str">
        <v/>
      </c>
      <c r="AD102" s="441" t="str">
        <v/>
      </c>
      <c r="AE102" s="442" t="str">
        <v/>
      </c>
      <c r="AF102" s="443" t="str">
        <v/>
      </c>
      <c r="AG102" s="492" t="str">
        <v/>
      </c>
      <c r="AH102" s="492" t="str">
        <v/>
      </c>
      <c r="AI102" s="493" t="str">
        <v/>
      </c>
      <c r="AJ102" s="494" t="str">
        <v/>
      </c>
      <c r="AK102" s="492" t="str">
        <v/>
      </c>
      <c r="AL102" s="493" t="str">
        <v/>
      </c>
      <c r="AM102" s="492" t="str">
        <v/>
      </c>
      <c r="AN102" s="492" t="str">
        <v/>
      </c>
      <c r="AO102" s="493" t="str">
        <v/>
      </c>
      <c r="AP102" s="494" t="str">
        <v/>
      </c>
      <c r="AQ102" s="492" t="str">
        <v/>
      </c>
      <c r="AR102" s="493" t="str">
        <v/>
      </c>
      <c r="AS102" s="495" t="str">
        <v/>
      </c>
      <c r="AT102" s="496" t="str">
        <v/>
      </c>
      <c r="AU102" s="496" t="str">
        <v/>
      </c>
      <c r="AV102" s="425" t="str">
        <v/>
      </c>
      <c r="AW102" s="497" t="str">
        <v/>
      </c>
      <c r="AX102" s="496" t="str">
        <v/>
      </c>
      <c r="AY102" s="496" t="str">
        <v/>
      </c>
      <c r="AZ102" s="425" t="str">
        <v/>
      </c>
      <c r="BA102" s="497" t="str">
        <v/>
      </c>
      <c r="BB102" s="496" t="str">
        <v/>
      </c>
      <c r="BC102" s="496" t="str">
        <v/>
      </c>
      <c r="BD102" s="425" t="str">
        <v/>
      </c>
      <c r="BE102" s="497" t="str">
        <v/>
      </c>
      <c r="BF102" s="496" t="str">
        <v/>
      </c>
      <c r="BG102" s="496" t="str">
        <v/>
      </c>
      <c r="BH102" s="425" t="str">
        <v/>
      </c>
      <c r="BI102" s="497" t="str">
        <v/>
      </c>
      <c r="BJ102" s="496" t="str">
        <v/>
      </c>
      <c r="BK102" s="496" t="str">
        <v/>
      </c>
      <c r="BL102" s="425" t="str">
        <v/>
      </c>
    </row>
    <row r="103" spans="1:64" ht="24.75" customHeight="1">
      <c r="A103" s="449" t="str">
        <v/>
      </c>
      <c r="B103" s="431"/>
      <c r="C103" s="432"/>
      <c r="D103" s="433" t="str">
        <v/>
      </c>
      <c r="E103" s="434" t="str">
        <v/>
      </c>
      <c r="F103" s="435" t="str">
        <v/>
      </c>
      <c r="G103" s="436" t="str">
        <v/>
      </c>
      <c r="H103" s="437" t="str">
        <v/>
      </c>
      <c r="I103" s="437" t="str">
        <v/>
      </c>
      <c r="J103" s="437" t="str">
        <v/>
      </c>
      <c r="K103" s="435" t="str">
        <v/>
      </c>
      <c r="L103" s="450" t="str">
        <v/>
      </c>
      <c r="M103" s="498" t="str">
        <v/>
      </c>
      <c r="N103" s="440" t="str">
        <v/>
      </c>
      <c r="O103" s="441" t="str">
        <v/>
      </c>
      <c r="P103" s="442" t="str">
        <v/>
      </c>
      <c r="Q103" s="443" t="str">
        <v/>
      </c>
      <c r="R103" s="441" t="str">
        <v/>
      </c>
      <c r="S103" s="442" t="str">
        <v/>
      </c>
      <c r="T103" s="443" t="str">
        <v/>
      </c>
      <c r="U103" s="441" t="str">
        <v/>
      </c>
      <c r="V103" s="442" t="str">
        <v/>
      </c>
      <c r="W103" s="443" t="str">
        <v/>
      </c>
      <c r="X103" s="441" t="str">
        <v/>
      </c>
      <c r="Y103" s="442" t="str">
        <v/>
      </c>
      <c r="Z103" s="443" t="str">
        <v/>
      </c>
      <c r="AA103" s="441" t="str">
        <v/>
      </c>
      <c r="AB103" s="442" t="str">
        <v/>
      </c>
      <c r="AC103" s="443" t="str">
        <v/>
      </c>
      <c r="AD103" s="441" t="str">
        <v/>
      </c>
      <c r="AE103" s="442" t="str">
        <v/>
      </c>
      <c r="AF103" s="443" t="str">
        <v/>
      </c>
      <c r="AG103" s="492" t="str">
        <v/>
      </c>
      <c r="AH103" s="492" t="str">
        <v/>
      </c>
      <c r="AI103" s="493" t="str">
        <v/>
      </c>
      <c r="AJ103" s="494" t="str">
        <v/>
      </c>
      <c r="AK103" s="492" t="str">
        <v/>
      </c>
      <c r="AL103" s="493" t="str">
        <v/>
      </c>
      <c r="AM103" s="492" t="str">
        <v/>
      </c>
      <c r="AN103" s="492" t="str">
        <v/>
      </c>
      <c r="AO103" s="493" t="str">
        <v/>
      </c>
      <c r="AP103" s="494" t="str">
        <v/>
      </c>
      <c r="AQ103" s="492" t="str">
        <v/>
      </c>
      <c r="AR103" s="493" t="str">
        <v/>
      </c>
      <c r="AS103" s="495" t="str">
        <v/>
      </c>
      <c r="AT103" s="496" t="str">
        <v/>
      </c>
      <c r="AU103" s="496" t="str">
        <v/>
      </c>
      <c r="AV103" s="425" t="str">
        <v/>
      </c>
      <c r="AW103" s="497" t="str">
        <v/>
      </c>
      <c r="AX103" s="496" t="str">
        <v/>
      </c>
      <c r="AY103" s="496" t="str">
        <v/>
      </c>
      <c r="AZ103" s="425" t="str">
        <v/>
      </c>
      <c r="BA103" s="497" t="str">
        <v/>
      </c>
      <c r="BB103" s="496" t="str">
        <v/>
      </c>
      <c r="BC103" s="496" t="str">
        <v/>
      </c>
      <c r="BD103" s="425" t="str">
        <v/>
      </c>
      <c r="BE103" s="497" t="str">
        <v/>
      </c>
      <c r="BF103" s="496" t="str">
        <v/>
      </c>
      <c r="BG103" s="496" t="str">
        <v/>
      </c>
      <c r="BH103" s="425" t="str">
        <v/>
      </c>
      <c r="BI103" s="497" t="str">
        <v/>
      </c>
      <c r="BJ103" s="496" t="str">
        <v/>
      </c>
      <c r="BK103" s="496" t="str">
        <v/>
      </c>
      <c r="BL103" s="425" t="str">
        <v/>
      </c>
    </row>
    <row r="104" spans="1:64" ht="24.75" customHeight="1">
      <c r="A104" s="449" t="str">
        <v/>
      </c>
      <c r="B104" s="431"/>
      <c r="C104" s="432"/>
      <c r="D104" s="433" t="str">
        <v/>
      </c>
      <c r="E104" s="434" t="str">
        <v/>
      </c>
      <c r="F104" s="435" t="str">
        <v/>
      </c>
      <c r="G104" s="436" t="str">
        <v/>
      </c>
      <c r="H104" s="437" t="str">
        <v/>
      </c>
      <c r="I104" s="437" t="str">
        <v/>
      </c>
      <c r="J104" s="437" t="str">
        <v/>
      </c>
      <c r="K104" s="435" t="str">
        <v/>
      </c>
      <c r="L104" s="450" t="str">
        <v/>
      </c>
      <c r="M104" s="498" t="str">
        <v/>
      </c>
      <c r="N104" s="440" t="str">
        <v/>
      </c>
      <c r="O104" s="441" t="str">
        <v/>
      </c>
      <c r="P104" s="442" t="str">
        <v/>
      </c>
      <c r="Q104" s="443" t="str">
        <v/>
      </c>
      <c r="R104" s="441" t="str">
        <v/>
      </c>
      <c r="S104" s="442" t="str">
        <v/>
      </c>
      <c r="T104" s="443" t="str">
        <v/>
      </c>
      <c r="U104" s="441" t="str">
        <v/>
      </c>
      <c r="V104" s="442" t="str">
        <v/>
      </c>
      <c r="W104" s="443" t="str">
        <v/>
      </c>
      <c r="X104" s="441" t="str">
        <v/>
      </c>
      <c r="Y104" s="442" t="str">
        <v/>
      </c>
      <c r="Z104" s="443" t="str">
        <v/>
      </c>
      <c r="AA104" s="441" t="str">
        <v/>
      </c>
      <c r="AB104" s="442" t="str">
        <v/>
      </c>
      <c r="AC104" s="443" t="str">
        <v/>
      </c>
      <c r="AD104" s="441" t="str">
        <v/>
      </c>
      <c r="AE104" s="442" t="str">
        <v/>
      </c>
      <c r="AF104" s="443" t="str">
        <v/>
      </c>
      <c r="AG104" s="492" t="str">
        <v/>
      </c>
      <c r="AH104" s="492" t="str">
        <v/>
      </c>
      <c r="AI104" s="493" t="str">
        <v/>
      </c>
      <c r="AJ104" s="494" t="str">
        <v/>
      </c>
      <c r="AK104" s="492" t="str">
        <v/>
      </c>
      <c r="AL104" s="493" t="str">
        <v/>
      </c>
      <c r="AM104" s="492" t="str">
        <v/>
      </c>
      <c r="AN104" s="492" t="str">
        <v/>
      </c>
      <c r="AO104" s="493" t="str">
        <v/>
      </c>
      <c r="AP104" s="494" t="str">
        <v/>
      </c>
      <c r="AQ104" s="492" t="str">
        <v/>
      </c>
      <c r="AR104" s="493" t="str">
        <v/>
      </c>
      <c r="AS104" s="495" t="str">
        <v/>
      </c>
      <c r="AT104" s="496" t="str">
        <v/>
      </c>
      <c r="AU104" s="496" t="str">
        <v/>
      </c>
      <c r="AV104" s="425" t="str">
        <v/>
      </c>
      <c r="AW104" s="497" t="str">
        <v/>
      </c>
      <c r="AX104" s="496" t="str">
        <v/>
      </c>
      <c r="AY104" s="496" t="str">
        <v/>
      </c>
      <c r="AZ104" s="425" t="str">
        <v/>
      </c>
      <c r="BA104" s="497" t="str">
        <v/>
      </c>
      <c r="BB104" s="496" t="str">
        <v/>
      </c>
      <c r="BC104" s="496" t="str">
        <v/>
      </c>
      <c r="BD104" s="425" t="str">
        <v/>
      </c>
      <c r="BE104" s="497" t="str">
        <v/>
      </c>
      <c r="BF104" s="496" t="str">
        <v/>
      </c>
      <c r="BG104" s="496" t="str">
        <v/>
      </c>
      <c r="BH104" s="425" t="str">
        <v/>
      </c>
      <c r="BI104" s="497" t="str">
        <v/>
      </c>
      <c r="BJ104" s="496" t="str">
        <v/>
      </c>
      <c r="BK104" s="496" t="str">
        <v/>
      </c>
      <c r="BL104" s="425" t="str">
        <v/>
      </c>
    </row>
    <row r="105" spans="1:64" ht="24.75" customHeight="1">
      <c r="A105" s="449" t="str">
        <v/>
      </c>
      <c r="B105" s="431"/>
      <c r="C105" s="432"/>
      <c r="D105" s="433" t="str">
        <v/>
      </c>
      <c r="E105" s="434" t="str">
        <v/>
      </c>
      <c r="F105" s="435" t="str">
        <v/>
      </c>
      <c r="G105" s="436" t="str">
        <v/>
      </c>
      <c r="H105" s="437" t="str">
        <v/>
      </c>
      <c r="I105" s="437" t="str">
        <v/>
      </c>
      <c r="J105" s="437" t="str">
        <v/>
      </c>
      <c r="K105" s="435" t="str">
        <v/>
      </c>
      <c r="L105" s="450" t="str">
        <v/>
      </c>
      <c r="M105" s="498" t="str">
        <v/>
      </c>
      <c r="N105" s="440" t="str">
        <v/>
      </c>
      <c r="O105" s="441" t="str">
        <v/>
      </c>
      <c r="P105" s="442" t="str">
        <v/>
      </c>
      <c r="Q105" s="443" t="str">
        <v/>
      </c>
      <c r="R105" s="441" t="str">
        <v/>
      </c>
      <c r="S105" s="442" t="str">
        <v/>
      </c>
      <c r="T105" s="443" t="str">
        <v/>
      </c>
      <c r="U105" s="441" t="str">
        <v/>
      </c>
      <c r="V105" s="442" t="str">
        <v/>
      </c>
      <c r="W105" s="443" t="str">
        <v/>
      </c>
      <c r="X105" s="441" t="str">
        <v/>
      </c>
      <c r="Y105" s="442" t="str">
        <v/>
      </c>
      <c r="Z105" s="443" t="str">
        <v/>
      </c>
      <c r="AA105" s="441" t="str">
        <v/>
      </c>
      <c r="AB105" s="442" t="str">
        <v/>
      </c>
      <c r="AC105" s="443" t="str">
        <v/>
      </c>
      <c r="AD105" s="441" t="str">
        <v/>
      </c>
      <c r="AE105" s="442" t="str">
        <v/>
      </c>
      <c r="AF105" s="443" t="str">
        <v/>
      </c>
      <c r="AG105" s="492" t="str">
        <v/>
      </c>
      <c r="AH105" s="492" t="str">
        <v/>
      </c>
      <c r="AI105" s="493" t="str">
        <v/>
      </c>
      <c r="AJ105" s="494" t="str">
        <v/>
      </c>
      <c r="AK105" s="492" t="str">
        <v/>
      </c>
      <c r="AL105" s="493" t="str">
        <v/>
      </c>
      <c r="AM105" s="492" t="str">
        <v/>
      </c>
      <c r="AN105" s="492" t="str">
        <v/>
      </c>
      <c r="AO105" s="493" t="str">
        <v/>
      </c>
      <c r="AP105" s="494" t="str">
        <v/>
      </c>
      <c r="AQ105" s="492" t="str">
        <v/>
      </c>
      <c r="AR105" s="493" t="str">
        <v/>
      </c>
      <c r="AS105" s="495" t="str">
        <v/>
      </c>
      <c r="AT105" s="496" t="str">
        <v/>
      </c>
      <c r="AU105" s="496" t="str">
        <v/>
      </c>
      <c r="AV105" s="425" t="str">
        <v/>
      </c>
      <c r="AW105" s="497" t="str">
        <v/>
      </c>
      <c r="AX105" s="496" t="str">
        <v/>
      </c>
      <c r="AY105" s="496" t="str">
        <v/>
      </c>
      <c r="AZ105" s="425" t="str">
        <v/>
      </c>
      <c r="BA105" s="497" t="str">
        <v/>
      </c>
      <c r="BB105" s="496" t="str">
        <v/>
      </c>
      <c r="BC105" s="496" t="str">
        <v/>
      </c>
      <c r="BD105" s="425" t="str">
        <v/>
      </c>
      <c r="BE105" s="497" t="str">
        <v/>
      </c>
      <c r="BF105" s="496" t="str">
        <v/>
      </c>
      <c r="BG105" s="496" t="str">
        <v/>
      </c>
      <c r="BH105" s="425" t="str">
        <v/>
      </c>
      <c r="BI105" s="497" t="str">
        <v/>
      </c>
      <c r="BJ105" s="496" t="str">
        <v/>
      </c>
      <c r="BK105" s="496" t="str">
        <v/>
      </c>
      <c r="BL105" s="425" t="str">
        <v/>
      </c>
    </row>
    <row r="106" spans="1:64" ht="24.75" customHeight="1">
      <c r="A106" s="449" t="str">
        <v/>
      </c>
      <c r="B106" s="431"/>
      <c r="C106" s="432"/>
      <c r="D106" s="433" t="str">
        <v/>
      </c>
      <c r="E106" s="434" t="str">
        <v/>
      </c>
      <c r="F106" s="435" t="str">
        <v/>
      </c>
      <c r="G106" s="436" t="str">
        <v/>
      </c>
      <c r="H106" s="437" t="str">
        <v/>
      </c>
      <c r="I106" s="437" t="str">
        <v/>
      </c>
      <c r="J106" s="437" t="str">
        <v/>
      </c>
      <c r="K106" s="435" t="str">
        <v/>
      </c>
      <c r="L106" s="450" t="str">
        <v/>
      </c>
      <c r="M106" s="498" t="str">
        <v/>
      </c>
      <c r="N106" s="440" t="str">
        <v/>
      </c>
      <c r="O106" s="441" t="str">
        <v/>
      </c>
      <c r="P106" s="442" t="str">
        <v/>
      </c>
      <c r="Q106" s="443" t="str">
        <v/>
      </c>
      <c r="R106" s="441" t="str">
        <v/>
      </c>
      <c r="S106" s="442" t="str">
        <v/>
      </c>
      <c r="T106" s="443" t="str">
        <v/>
      </c>
      <c r="U106" s="441" t="str">
        <v/>
      </c>
      <c r="V106" s="442" t="str">
        <v/>
      </c>
      <c r="W106" s="443" t="str">
        <v/>
      </c>
      <c r="X106" s="441" t="str">
        <v/>
      </c>
      <c r="Y106" s="442" t="str">
        <v/>
      </c>
      <c r="Z106" s="443" t="str">
        <v/>
      </c>
      <c r="AA106" s="441" t="str">
        <v/>
      </c>
      <c r="AB106" s="442" t="str">
        <v/>
      </c>
      <c r="AC106" s="443" t="str">
        <v/>
      </c>
      <c r="AD106" s="441" t="str">
        <v/>
      </c>
      <c r="AE106" s="442" t="str">
        <v/>
      </c>
      <c r="AF106" s="443" t="str">
        <v/>
      </c>
      <c r="AG106" s="492" t="str">
        <v/>
      </c>
      <c r="AH106" s="492" t="str">
        <v/>
      </c>
      <c r="AI106" s="493" t="str">
        <v/>
      </c>
      <c r="AJ106" s="494" t="str">
        <v/>
      </c>
      <c r="AK106" s="492" t="str">
        <v/>
      </c>
      <c r="AL106" s="493" t="str">
        <v/>
      </c>
      <c r="AM106" s="492" t="str">
        <v/>
      </c>
      <c r="AN106" s="492" t="str">
        <v/>
      </c>
      <c r="AO106" s="493" t="str">
        <v/>
      </c>
      <c r="AP106" s="494" t="str">
        <v/>
      </c>
      <c r="AQ106" s="492" t="str">
        <v/>
      </c>
      <c r="AR106" s="493" t="str">
        <v/>
      </c>
      <c r="AS106" s="495" t="str">
        <v/>
      </c>
      <c r="AT106" s="496" t="str">
        <v/>
      </c>
      <c r="AU106" s="496" t="str">
        <v/>
      </c>
      <c r="AV106" s="425" t="str">
        <v/>
      </c>
      <c r="AW106" s="497" t="str">
        <v/>
      </c>
      <c r="AX106" s="496" t="str">
        <v/>
      </c>
      <c r="AY106" s="496" t="str">
        <v/>
      </c>
      <c r="AZ106" s="425" t="str">
        <v/>
      </c>
      <c r="BA106" s="497" t="str">
        <v/>
      </c>
      <c r="BB106" s="496" t="str">
        <v/>
      </c>
      <c r="BC106" s="496" t="str">
        <v/>
      </c>
      <c r="BD106" s="425" t="str">
        <v/>
      </c>
      <c r="BE106" s="497" t="str">
        <v/>
      </c>
      <c r="BF106" s="496" t="str">
        <v/>
      </c>
      <c r="BG106" s="496" t="str">
        <v/>
      </c>
      <c r="BH106" s="425" t="str">
        <v/>
      </c>
      <c r="BI106" s="497" t="str">
        <v/>
      </c>
      <c r="BJ106" s="496" t="str">
        <v/>
      </c>
      <c r="BK106" s="496" t="str">
        <v/>
      </c>
      <c r="BL106" s="425" t="str">
        <v/>
      </c>
    </row>
    <row r="107" spans="1:64" ht="24.75" customHeight="1">
      <c r="A107" s="449" t="str">
        <v/>
      </c>
      <c r="B107" s="431"/>
      <c r="C107" s="432"/>
      <c r="D107" s="433" t="str">
        <v/>
      </c>
      <c r="E107" s="434" t="str">
        <v/>
      </c>
      <c r="F107" s="435" t="str">
        <v/>
      </c>
      <c r="G107" s="436" t="str">
        <v/>
      </c>
      <c r="H107" s="437" t="str">
        <v/>
      </c>
      <c r="I107" s="437" t="str">
        <v/>
      </c>
      <c r="J107" s="437" t="str">
        <v/>
      </c>
      <c r="K107" s="435" t="str">
        <v/>
      </c>
      <c r="L107" s="450" t="str">
        <v/>
      </c>
      <c r="M107" s="498" t="str">
        <v/>
      </c>
      <c r="N107" s="440" t="str">
        <v/>
      </c>
      <c r="O107" s="441" t="str">
        <v/>
      </c>
      <c r="P107" s="442" t="str">
        <v/>
      </c>
      <c r="Q107" s="443" t="str">
        <v/>
      </c>
      <c r="R107" s="441" t="str">
        <v/>
      </c>
      <c r="S107" s="442" t="str">
        <v/>
      </c>
      <c r="T107" s="443" t="str">
        <v/>
      </c>
      <c r="U107" s="441" t="str">
        <v/>
      </c>
      <c r="V107" s="442" t="str">
        <v/>
      </c>
      <c r="W107" s="443" t="str">
        <v/>
      </c>
      <c r="X107" s="441" t="str">
        <v/>
      </c>
      <c r="Y107" s="442" t="str">
        <v/>
      </c>
      <c r="Z107" s="443" t="str">
        <v/>
      </c>
      <c r="AA107" s="441" t="str">
        <v/>
      </c>
      <c r="AB107" s="442" t="str">
        <v/>
      </c>
      <c r="AC107" s="443" t="str">
        <v/>
      </c>
      <c r="AD107" s="441" t="str">
        <v/>
      </c>
      <c r="AE107" s="442" t="str">
        <v/>
      </c>
      <c r="AF107" s="443" t="str">
        <v/>
      </c>
      <c r="AG107" s="492" t="str">
        <v/>
      </c>
      <c r="AH107" s="492" t="str">
        <v/>
      </c>
      <c r="AI107" s="493" t="str">
        <v/>
      </c>
      <c r="AJ107" s="494" t="str">
        <v/>
      </c>
      <c r="AK107" s="492" t="str">
        <v/>
      </c>
      <c r="AL107" s="493" t="str">
        <v/>
      </c>
      <c r="AM107" s="492" t="str">
        <v/>
      </c>
      <c r="AN107" s="492" t="str">
        <v/>
      </c>
      <c r="AO107" s="493" t="str">
        <v/>
      </c>
      <c r="AP107" s="494" t="str">
        <v/>
      </c>
      <c r="AQ107" s="492" t="str">
        <v/>
      </c>
      <c r="AR107" s="493" t="str">
        <v/>
      </c>
      <c r="AS107" s="495" t="str">
        <v/>
      </c>
      <c r="AT107" s="496" t="str">
        <v/>
      </c>
      <c r="AU107" s="496" t="str">
        <v/>
      </c>
      <c r="AV107" s="425" t="str">
        <v/>
      </c>
      <c r="AW107" s="497" t="str">
        <v/>
      </c>
      <c r="AX107" s="496" t="str">
        <v/>
      </c>
      <c r="AY107" s="496" t="str">
        <v/>
      </c>
      <c r="AZ107" s="425" t="str">
        <v/>
      </c>
      <c r="BA107" s="497" t="str">
        <v/>
      </c>
      <c r="BB107" s="496" t="str">
        <v/>
      </c>
      <c r="BC107" s="496" t="str">
        <v/>
      </c>
      <c r="BD107" s="425" t="str">
        <v/>
      </c>
      <c r="BE107" s="497" t="str">
        <v/>
      </c>
      <c r="BF107" s="496" t="str">
        <v/>
      </c>
      <c r="BG107" s="496" t="str">
        <v/>
      </c>
      <c r="BH107" s="425" t="str">
        <v/>
      </c>
      <c r="BI107" s="497" t="str">
        <v/>
      </c>
      <c r="BJ107" s="496" t="str">
        <v/>
      </c>
      <c r="BK107" s="496" t="str">
        <v/>
      </c>
      <c r="BL107" s="425" t="str">
        <v/>
      </c>
    </row>
    <row r="108" spans="1:64" ht="24.75" customHeight="1">
      <c r="A108" s="449" t="str">
        <v/>
      </c>
      <c r="B108" s="431"/>
      <c r="C108" s="432"/>
      <c r="D108" s="433" t="str">
        <v/>
      </c>
      <c r="E108" s="434" t="str">
        <v/>
      </c>
      <c r="F108" s="435" t="str">
        <v/>
      </c>
      <c r="G108" s="436" t="str">
        <v/>
      </c>
      <c r="H108" s="437" t="str">
        <v/>
      </c>
      <c r="I108" s="437" t="str">
        <v/>
      </c>
      <c r="J108" s="437" t="str">
        <v/>
      </c>
      <c r="K108" s="435" t="str">
        <v/>
      </c>
      <c r="L108" s="450" t="str">
        <v/>
      </c>
      <c r="M108" s="498" t="str">
        <v/>
      </c>
      <c r="N108" s="440" t="str">
        <v/>
      </c>
      <c r="O108" s="441" t="str">
        <v/>
      </c>
      <c r="P108" s="442" t="str">
        <v/>
      </c>
      <c r="Q108" s="443" t="str">
        <v/>
      </c>
      <c r="R108" s="441" t="str">
        <v/>
      </c>
      <c r="S108" s="442" t="str">
        <v/>
      </c>
      <c r="T108" s="443" t="str">
        <v/>
      </c>
      <c r="U108" s="441" t="str">
        <v/>
      </c>
      <c r="V108" s="442" t="str">
        <v/>
      </c>
      <c r="W108" s="443" t="str">
        <v/>
      </c>
      <c r="X108" s="441" t="str">
        <v/>
      </c>
      <c r="Y108" s="442" t="str">
        <v/>
      </c>
      <c r="Z108" s="443" t="str">
        <v/>
      </c>
      <c r="AA108" s="441" t="str">
        <v/>
      </c>
      <c r="AB108" s="442" t="str">
        <v/>
      </c>
      <c r="AC108" s="443" t="str">
        <v/>
      </c>
      <c r="AD108" s="441" t="str">
        <v/>
      </c>
      <c r="AE108" s="442" t="str">
        <v/>
      </c>
      <c r="AF108" s="443" t="str">
        <v/>
      </c>
      <c r="AG108" s="492" t="str">
        <v/>
      </c>
      <c r="AH108" s="492" t="str">
        <v/>
      </c>
      <c r="AI108" s="493" t="str">
        <v/>
      </c>
      <c r="AJ108" s="494" t="str">
        <v/>
      </c>
      <c r="AK108" s="492" t="str">
        <v/>
      </c>
      <c r="AL108" s="493" t="str">
        <v/>
      </c>
      <c r="AM108" s="492" t="str">
        <v/>
      </c>
      <c r="AN108" s="492" t="str">
        <v/>
      </c>
      <c r="AO108" s="493" t="str">
        <v/>
      </c>
      <c r="AP108" s="494" t="str">
        <v/>
      </c>
      <c r="AQ108" s="492" t="str">
        <v/>
      </c>
      <c r="AR108" s="493" t="str">
        <v/>
      </c>
      <c r="AS108" s="495" t="str">
        <v/>
      </c>
      <c r="AT108" s="496" t="str">
        <v/>
      </c>
      <c r="AU108" s="496" t="str">
        <v/>
      </c>
      <c r="AV108" s="425" t="str">
        <v/>
      </c>
      <c r="AW108" s="497" t="str">
        <v/>
      </c>
      <c r="AX108" s="496" t="str">
        <v/>
      </c>
      <c r="AY108" s="496" t="str">
        <v/>
      </c>
      <c r="AZ108" s="425" t="str">
        <v/>
      </c>
      <c r="BA108" s="497" t="str">
        <v/>
      </c>
      <c r="BB108" s="496" t="str">
        <v/>
      </c>
      <c r="BC108" s="496" t="str">
        <v/>
      </c>
      <c r="BD108" s="425" t="str">
        <v/>
      </c>
      <c r="BE108" s="497" t="str">
        <v/>
      </c>
      <c r="BF108" s="496" t="str">
        <v/>
      </c>
      <c r="BG108" s="496" t="str">
        <v/>
      </c>
      <c r="BH108" s="425" t="str">
        <v/>
      </c>
      <c r="BI108" s="497" t="str">
        <v/>
      </c>
      <c r="BJ108" s="496" t="str">
        <v/>
      </c>
      <c r="BK108" s="496" t="str">
        <v/>
      </c>
      <c r="BL108" s="425" t="str">
        <v/>
      </c>
    </row>
    <row r="109" spans="1:64" ht="24.75" customHeight="1">
      <c r="A109" s="449" t="str">
        <v/>
      </c>
      <c r="B109" s="431"/>
      <c r="C109" s="432"/>
      <c r="D109" s="433" t="str">
        <v/>
      </c>
      <c r="E109" s="434" t="str">
        <v/>
      </c>
      <c r="F109" s="435" t="str">
        <v/>
      </c>
      <c r="G109" s="436" t="str">
        <v/>
      </c>
      <c r="H109" s="437" t="str">
        <v/>
      </c>
      <c r="I109" s="437" t="str">
        <v/>
      </c>
      <c r="J109" s="437" t="str">
        <v/>
      </c>
      <c r="K109" s="435" t="str">
        <v/>
      </c>
      <c r="L109" s="450" t="str">
        <v/>
      </c>
      <c r="M109" s="498" t="str">
        <v/>
      </c>
      <c r="N109" s="440" t="str">
        <v/>
      </c>
      <c r="O109" s="441" t="str">
        <v/>
      </c>
      <c r="P109" s="442" t="str">
        <v/>
      </c>
      <c r="Q109" s="443" t="str">
        <v/>
      </c>
      <c r="R109" s="441" t="str">
        <v/>
      </c>
      <c r="S109" s="442" t="str">
        <v/>
      </c>
      <c r="T109" s="443" t="str">
        <v/>
      </c>
      <c r="U109" s="441" t="str">
        <v/>
      </c>
      <c r="V109" s="442" t="str">
        <v/>
      </c>
      <c r="W109" s="443" t="str">
        <v/>
      </c>
      <c r="X109" s="441" t="str">
        <v/>
      </c>
      <c r="Y109" s="442" t="str">
        <v/>
      </c>
      <c r="Z109" s="443" t="str">
        <v/>
      </c>
      <c r="AA109" s="441" t="str">
        <v/>
      </c>
      <c r="AB109" s="442" t="str">
        <v/>
      </c>
      <c r="AC109" s="443" t="str">
        <v/>
      </c>
      <c r="AD109" s="441" t="str">
        <v/>
      </c>
      <c r="AE109" s="442" t="str">
        <v/>
      </c>
      <c r="AF109" s="443" t="str">
        <v/>
      </c>
      <c r="AG109" s="492" t="str">
        <v/>
      </c>
      <c r="AH109" s="492" t="str">
        <v/>
      </c>
      <c r="AI109" s="493" t="str">
        <v/>
      </c>
      <c r="AJ109" s="494" t="str">
        <v/>
      </c>
      <c r="AK109" s="492" t="str">
        <v/>
      </c>
      <c r="AL109" s="493" t="str">
        <v/>
      </c>
      <c r="AM109" s="492" t="str">
        <v/>
      </c>
      <c r="AN109" s="492" t="str">
        <v/>
      </c>
      <c r="AO109" s="493" t="str">
        <v/>
      </c>
      <c r="AP109" s="494" t="str">
        <v/>
      </c>
      <c r="AQ109" s="492" t="str">
        <v/>
      </c>
      <c r="AR109" s="493" t="str">
        <v/>
      </c>
      <c r="AS109" s="495" t="str">
        <v/>
      </c>
      <c r="AT109" s="496" t="str">
        <v/>
      </c>
      <c r="AU109" s="496" t="str">
        <v/>
      </c>
      <c r="AV109" s="425" t="str">
        <v/>
      </c>
      <c r="AW109" s="497" t="str">
        <v/>
      </c>
      <c r="AX109" s="496" t="str">
        <v/>
      </c>
      <c r="AY109" s="496" t="str">
        <v/>
      </c>
      <c r="AZ109" s="425" t="str">
        <v/>
      </c>
      <c r="BA109" s="497" t="str">
        <v/>
      </c>
      <c r="BB109" s="496" t="str">
        <v/>
      </c>
      <c r="BC109" s="496" t="str">
        <v/>
      </c>
      <c r="BD109" s="425" t="str">
        <v/>
      </c>
      <c r="BE109" s="497" t="str">
        <v/>
      </c>
      <c r="BF109" s="496" t="str">
        <v/>
      </c>
      <c r="BG109" s="496" t="str">
        <v/>
      </c>
      <c r="BH109" s="425" t="str">
        <v/>
      </c>
      <c r="BI109" s="497" t="str">
        <v/>
      </c>
      <c r="BJ109" s="496" t="str">
        <v/>
      </c>
      <c r="BK109" s="496" t="str">
        <v/>
      </c>
      <c r="BL109" s="425" t="str">
        <v/>
      </c>
    </row>
    <row r="110" spans="1:64" ht="24.75" customHeight="1">
      <c r="A110" s="449" t="str">
        <v/>
      </c>
      <c r="B110" s="431"/>
      <c r="C110" s="432"/>
      <c r="D110" s="433" t="str">
        <v/>
      </c>
      <c r="E110" s="434" t="str">
        <v/>
      </c>
      <c r="F110" s="435" t="str">
        <v/>
      </c>
      <c r="G110" s="436" t="str">
        <v/>
      </c>
      <c r="H110" s="437" t="str">
        <v/>
      </c>
      <c r="I110" s="437" t="str">
        <v/>
      </c>
      <c r="J110" s="437" t="str">
        <v/>
      </c>
      <c r="K110" s="435" t="str">
        <v/>
      </c>
      <c r="L110" s="450" t="str">
        <v/>
      </c>
      <c r="M110" s="498" t="str">
        <v/>
      </c>
      <c r="N110" s="440" t="str">
        <v/>
      </c>
      <c r="O110" s="441" t="str">
        <v/>
      </c>
      <c r="P110" s="442" t="str">
        <v/>
      </c>
      <c r="Q110" s="443" t="str">
        <v/>
      </c>
      <c r="R110" s="441" t="str">
        <v/>
      </c>
      <c r="S110" s="442" t="str">
        <v/>
      </c>
      <c r="T110" s="443" t="str">
        <v/>
      </c>
      <c r="U110" s="441" t="str">
        <v/>
      </c>
      <c r="V110" s="442" t="str">
        <v/>
      </c>
      <c r="W110" s="443" t="str">
        <v/>
      </c>
      <c r="X110" s="441" t="str">
        <v/>
      </c>
      <c r="Y110" s="442" t="str">
        <v/>
      </c>
      <c r="Z110" s="443" t="str">
        <v/>
      </c>
      <c r="AA110" s="441" t="str">
        <v/>
      </c>
      <c r="AB110" s="442" t="str">
        <v/>
      </c>
      <c r="AC110" s="443" t="str">
        <v/>
      </c>
      <c r="AD110" s="441" t="str">
        <v/>
      </c>
      <c r="AE110" s="442" t="str">
        <v/>
      </c>
      <c r="AF110" s="443" t="str">
        <v/>
      </c>
      <c r="AG110" s="492" t="str">
        <v/>
      </c>
      <c r="AH110" s="492" t="str">
        <v/>
      </c>
      <c r="AI110" s="493" t="str">
        <v/>
      </c>
      <c r="AJ110" s="494" t="str">
        <v/>
      </c>
      <c r="AK110" s="492" t="str">
        <v/>
      </c>
      <c r="AL110" s="493" t="str">
        <v/>
      </c>
      <c r="AM110" s="492" t="str">
        <v/>
      </c>
      <c r="AN110" s="492" t="str">
        <v/>
      </c>
      <c r="AO110" s="493" t="str">
        <v/>
      </c>
      <c r="AP110" s="494" t="str">
        <v/>
      </c>
      <c r="AQ110" s="492" t="str">
        <v/>
      </c>
      <c r="AR110" s="493" t="str">
        <v/>
      </c>
      <c r="AS110" s="495" t="str">
        <v/>
      </c>
      <c r="AT110" s="496" t="str">
        <v/>
      </c>
      <c r="AU110" s="496" t="str">
        <v/>
      </c>
      <c r="AV110" s="425" t="str">
        <v/>
      </c>
      <c r="AW110" s="497" t="str">
        <v/>
      </c>
      <c r="AX110" s="496" t="str">
        <v/>
      </c>
      <c r="AY110" s="496" t="str">
        <v/>
      </c>
      <c r="AZ110" s="425" t="str">
        <v/>
      </c>
      <c r="BA110" s="497" t="str">
        <v/>
      </c>
      <c r="BB110" s="496" t="str">
        <v/>
      </c>
      <c r="BC110" s="496" t="str">
        <v/>
      </c>
      <c r="BD110" s="425" t="str">
        <v/>
      </c>
      <c r="BE110" s="497" t="str">
        <v/>
      </c>
      <c r="BF110" s="496" t="str">
        <v/>
      </c>
      <c r="BG110" s="496" t="str">
        <v/>
      </c>
      <c r="BH110" s="425" t="str">
        <v/>
      </c>
      <c r="BI110" s="497" t="str">
        <v/>
      </c>
      <c r="BJ110" s="496" t="str">
        <v/>
      </c>
      <c r="BK110" s="496" t="str">
        <v/>
      </c>
      <c r="BL110" s="425" t="str">
        <v/>
      </c>
    </row>
    <row r="111" spans="1:64" ht="24.75" customHeight="1">
      <c r="A111" s="449" t="str">
        <v/>
      </c>
      <c r="B111" s="431"/>
      <c r="C111" s="432"/>
      <c r="D111" s="433" t="str">
        <v/>
      </c>
      <c r="E111" s="434" t="str">
        <v/>
      </c>
      <c r="F111" s="435" t="str">
        <v/>
      </c>
      <c r="G111" s="436" t="str">
        <v/>
      </c>
      <c r="H111" s="437" t="str">
        <v/>
      </c>
      <c r="I111" s="437" t="str">
        <v/>
      </c>
      <c r="J111" s="437" t="str">
        <v/>
      </c>
      <c r="K111" s="435" t="str">
        <v/>
      </c>
      <c r="L111" s="450" t="str">
        <v/>
      </c>
      <c r="M111" s="498" t="str">
        <v/>
      </c>
      <c r="N111" s="440" t="str">
        <v/>
      </c>
      <c r="O111" s="441" t="str">
        <v/>
      </c>
      <c r="P111" s="442" t="str">
        <v/>
      </c>
      <c r="Q111" s="443" t="str">
        <v/>
      </c>
      <c r="R111" s="441" t="str">
        <v/>
      </c>
      <c r="S111" s="442" t="str">
        <v/>
      </c>
      <c r="T111" s="443" t="str">
        <v/>
      </c>
      <c r="U111" s="441" t="str">
        <v/>
      </c>
      <c r="V111" s="442" t="str">
        <v/>
      </c>
      <c r="W111" s="443" t="str">
        <v/>
      </c>
      <c r="X111" s="441" t="str">
        <v/>
      </c>
      <c r="Y111" s="442" t="str">
        <v/>
      </c>
      <c r="Z111" s="443" t="str">
        <v/>
      </c>
      <c r="AA111" s="441" t="str">
        <v/>
      </c>
      <c r="AB111" s="442" t="str">
        <v/>
      </c>
      <c r="AC111" s="443" t="str">
        <v/>
      </c>
      <c r="AD111" s="441" t="str">
        <v/>
      </c>
      <c r="AE111" s="442" t="str">
        <v/>
      </c>
      <c r="AF111" s="443" t="str">
        <v/>
      </c>
      <c r="AG111" s="492" t="str">
        <v/>
      </c>
      <c r="AH111" s="492" t="str">
        <v/>
      </c>
      <c r="AI111" s="493" t="str">
        <v/>
      </c>
      <c r="AJ111" s="494" t="str">
        <v/>
      </c>
      <c r="AK111" s="492" t="str">
        <v/>
      </c>
      <c r="AL111" s="493" t="str">
        <v/>
      </c>
      <c r="AM111" s="492" t="str">
        <v/>
      </c>
      <c r="AN111" s="492" t="str">
        <v/>
      </c>
      <c r="AO111" s="493" t="str">
        <v/>
      </c>
      <c r="AP111" s="494" t="str">
        <v/>
      </c>
      <c r="AQ111" s="492" t="str">
        <v/>
      </c>
      <c r="AR111" s="493" t="str">
        <v/>
      </c>
      <c r="AS111" s="495" t="str">
        <v/>
      </c>
      <c r="AT111" s="496" t="str">
        <v/>
      </c>
      <c r="AU111" s="496" t="str">
        <v/>
      </c>
      <c r="AV111" s="425" t="str">
        <v/>
      </c>
      <c r="AW111" s="497" t="str">
        <v/>
      </c>
      <c r="AX111" s="496" t="str">
        <v/>
      </c>
      <c r="AY111" s="496" t="str">
        <v/>
      </c>
      <c r="AZ111" s="425" t="str">
        <v/>
      </c>
      <c r="BA111" s="497" t="str">
        <v/>
      </c>
      <c r="BB111" s="496" t="str">
        <v/>
      </c>
      <c r="BC111" s="496" t="str">
        <v/>
      </c>
      <c r="BD111" s="425" t="str">
        <v/>
      </c>
      <c r="BE111" s="497" t="str">
        <v/>
      </c>
      <c r="BF111" s="496" t="str">
        <v/>
      </c>
      <c r="BG111" s="496" t="str">
        <v/>
      </c>
      <c r="BH111" s="425" t="str">
        <v/>
      </c>
      <c r="BI111" s="497" t="str">
        <v/>
      </c>
      <c r="BJ111" s="496" t="str">
        <v/>
      </c>
      <c r="BK111" s="496" t="str">
        <v/>
      </c>
      <c r="BL111" s="425" t="str">
        <v/>
      </c>
    </row>
    <row r="112" spans="1:64" ht="24.75" customHeight="1">
      <c r="A112" s="449" t="str">
        <v/>
      </c>
      <c r="B112" s="431"/>
      <c r="C112" s="432"/>
      <c r="D112" s="433" t="str">
        <v/>
      </c>
      <c r="E112" s="434" t="str">
        <v/>
      </c>
      <c r="F112" s="435" t="str">
        <v/>
      </c>
      <c r="G112" s="436" t="str">
        <v/>
      </c>
      <c r="H112" s="437" t="str">
        <v/>
      </c>
      <c r="I112" s="437" t="str">
        <v/>
      </c>
      <c r="J112" s="437" t="str">
        <v/>
      </c>
      <c r="K112" s="435" t="str">
        <v/>
      </c>
      <c r="L112" s="450" t="str">
        <v/>
      </c>
      <c r="M112" s="498" t="str">
        <v/>
      </c>
      <c r="N112" s="440" t="str">
        <v/>
      </c>
      <c r="O112" s="441" t="str">
        <v/>
      </c>
      <c r="P112" s="442" t="str">
        <v/>
      </c>
      <c r="Q112" s="443" t="str">
        <v/>
      </c>
      <c r="R112" s="441" t="str">
        <v/>
      </c>
      <c r="S112" s="442" t="str">
        <v/>
      </c>
      <c r="T112" s="443" t="str">
        <v/>
      </c>
      <c r="U112" s="441" t="str">
        <v/>
      </c>
      <c r="V112" s="442" t="str">
        <v/>
      </c>
      <c r="W112" s="443" t="str">
        <v/>
      </c>
      <c r="X112" s="441" t="str">
        <v/>
      </c>
      <c r="Y112" s="442" t="str">
        <v/>
      </c>
      <c r="Z112" s="443" t="str">
        <v/>
      </c>
      <c r="AA112" s="441" t="str">
        <v/>
      </c>
      <c r="AB112" s="442" t="str">
        <v/>
      </c>
      <c r="AC112" s="443" t="str">
        <v/>
      </c>
      <c r="AD112" s="441" t="str">
        <v/>
      </c>
      <c r="AE112" s="442" t="str">
        <v/>
      </c>
      <c r="AF112" s="443" t="str">
        <v/>
      </c>
      <c r="AG112" s="492" t="str">
        <v/>
      </c>
      <c r="AH112" s="492" t="str">
        <v/>
      </c>
      <c r="AI112" s="493" t="str">
        <v/>
      </c>
      <c r="AJ112" s="494" t="str">
        <v/>
      </c>
      <c r="AK112" s="492" t="str">
        <v/>
      </c>
      <c r="AL112" s="493" t="str">
        <v/>
      </c>
      <c r="AM112" s="492" t="str">
        <v/>
      </c>
      <c r="AN112" s="492" t="str">
        <v/>
      </c>
      <c r="AO112" s="493" t="str">
        <v/>
      </c>
      <c r="AP112" s="494" t="str">
        <v/>
      </c>
      <c r="AQ112" s="492" t="str">
        <v/>
      </c>
      <c r="AR112" s="493" t="str">
        <v/>
      </c>
      <c r="AS112" s="495" t="str">
        <v/>
      </c>
      <c r="AT112" s="496" t="str">
        <v/>
      </c>
      <c r="AU112" s="496" t="str">
        <v/>
      </c>
      <c r="AV112" s="425" t="str">
        <v/>
      </c>
      <c r="AW112" s="497" t="str">
        <v/>
      </c>
      <c r="AX112" s="496" t="str">
        <v/>
      </c>
      <c r="AY112" s="496" t="str">
        <v/>
      </c>
      <c r="AZ112" s="425" t="str">
        <v/>
      </c>
      <c r="BA112" s="497" t="str">
        <v/>
      </c>
      <c r="BB112" s="496" t="str">
        <v/>
      </c>
      <c r="BC112" s="496" t="str">
        <v/>
      </c>
      <c r="BD112" s="425" t="str">
        <v/>
      </c>
      <c r="BE112" s="497" t="str">
        <v/>
      </c>
      <c r="BF112" s="496" t="str">
        <v/>
      </c>
      <c r="BG112" s="496" t="str">
        <v/>
      </c>
      <c r="BH112" s="425" t="str">
        <v/>
      </c>
      <c r="BI112" s="497" t="str">
        <v/>
      </c>
      <c r="BJ112" s="496" t="str">
        <v/>
      </c>
      <c r="BK112" s="496" t="str">
        <v/>
      </c>
      <c r="BL112" s="425" t="str">
        <v/>
      </c>
    </row>
    <row r="113" spans="1:64" ht="24.75" customHeight="1">
      <c r="A113" s="449" t="str">
        <v/>
      </c>
      <c r="B113" s="431"/>
      <c r="C113" s="432"/>
      <c r="D113" s="433" t="str">
        <v/>
      </c>
      <c r="E113" s="434" t="str">
        <v/>
      </c>
      <c r="F113" s="435" t="str">
        <v/>
      </c>
      <c r="G113" s="436" t="str">
        <v/>
      </c>
      <c r="H113" s="437" t="str">
        <v/>
      </c>
      <c r="I113" s="437" t="str">
        <v/>
      </c>
      <c r="J113" s="437" t="str">
        <v/>
      </c>
      <c r="K113" s="435" t="str">
        <v/>
      </c>
      <c r="L113" s="450" t="str">
        <v/>
      </c>
      <c r="M113" s="498" t="str">
        <v/>
      </c>
      <c r="N113" s="440" t="str">
        <v/>
      </c>
      <c r="O113" s="441" t="str">
        <v/>
      </c>
      <c r="P113" s="442" t="str">
        <v/>
      </c>
      <c r="Q113" s="443" t="str">
        <v/>
      </c>
      <c r="R113" s="441" t="str">
        <v/>
      </c>
      <c r="S113" s="442" t="str">
        <v/>
      </c>
      <c r="T113" s="443" t="str">
        <v/>
      </c>
      <c r="U113" s="441" t="str">
        <v/>
      </c>
      <c r="V113" s="442" t="str">
        <v/>
      </c>
      <c r="W113" s="443" t="str">
        <v/>
      </c>
      <c r="X113" s="441" t="str">
        <v/>
      </c>
      <c r="Y113" s="442" t="str">
        <v/>
      </c>
      <c r="Z113" s="443" t="str">
        <v/>
      </c>
      <c r="AA113" s="441" t="str">
        <v/>
      </c>
      <c r="AB113" s="442" t="str">
        <v/>
      </c>
      <c r="AC113" s="443" t="str">
        <v/>
      </c>
      <c r="AD113" s="441" t="str">
        <v/>
      </c>
      <c r="AE113" s="442" t="str">
        <v/>
      </c>
      <c r="AF113" s="443" t="str">
        <v/>
      </c>
      <c r="AG113" s="492" t="str">
        <v/>
      </c>
      <c r="AH113" s="492" t="str">
        <v/>
      </c>
      <c r="AI113" s="493" t="str">
        <v/>
      </c>
      <c r="AJ113" s="494" t="str">
        <v/>
      </c>
      <c r="AK113" s="492" t="str">
        <v/>
      </c>
      <c r="AL113" s="493" t="str">
        <v/>
      </c>
      <c r="AM113" s="492" t="str">
        <v/>
      </c>
      <c r="AN113" s="492" t="str">
        <v/>
      </c>
      <c r="AO113" s="493" t="str">
        <v/>
      </c>
      <c r="AP113" s="494" t="str">
        <v/>
      </c>
      <c r="AQ113" s="492" t="str">
        <v/>
      </c>
      <c r="AR113" s="493" t="str">
        <v/>
      </c>
      <c r="AS113" s="495" t="str">
        <v/>
      </c>
      <c r="AT113" s="496" t="str">
        <v/>
      </c>
      <c r="AU113" s="496" t="str">
        <v/>
      </c>
      <c r="AV113" s="425" t="str">
        <v/>
      </c>
      <c r="AW113" s="497" t="str">
        <v/>
      </c>
      <c r="AX113" s="496" t="str">
        <v/>
      </c>
      <c r="AY113" s="496" t="str">
        <v/>
      </c>
      <c r="AZ113" s="425" t="str">
        <v/>
      </c>
      <c r="BA113" s="497" t="str">
        <v/>
      </c>
      <c r="BB113" s="496" t="str">
        <v/>
      </c>
      <c r="BC113" s="496" t="str">
        <v/>
      </c>
      <c r="BD113" s="425" t="str">
        <v/>
      </c>
      <c r="BE113" s="497" t="str">
        <v/>
      </c>
      <c r="BF113" s="496" t="str">
        <v/>
      </c>
      <c r="BG113" s="496" t="str">
        <v/>
      </c>
      <c r="BH113" s="425" t="str">
        <v/>
      </c>
      <c r="BI113" s="497" t="str">
        <v/>
      </c>
      <c r="BJ113" s="496" t="str">
        <v/>
      </c>
      <c r="BK113" s="496" t="str">
        <v/>
      </c>
      <c r="BL113" s="425" t="str">
        <v/>
      </c>
    </row>
    <row r="114" spans="1:64" ht="24.75" customHeight="1">
      <c r="A114" s="449" t="str">
        <v/>
      </c>
      <c r="B114" s="431"/>
      <c r="C114" s="432"/>
      <c r="D114" s="433" t="str">
        <v/>
      </c>
      <c r="E114" s="434" t="str">
        <v/>
      </c>
      <c r="F114" s="435" t="str">
        <v/>
      </c>
      <c r="G114" s="436" t="str">
        <v/>
      </c>
      <c r="H114" s="437" t="str">
        <v/>
      </c>
      <c r="I114" s="437" t="str">
        <v/>
      </c>
      <c r="J114" s="437" t="str">
        <v/>
      </c>
      <c r="K114" s="435" t="str">
        <v/>
      </c>
      <c r="L114" s="450" t="str">
        <v/>
      </c>
      <c r="M114" s="498" t="str">
        <v/>
      </c>
      <c r="N114" s="440" t="str">
        <v/>
      </c>
      <c r="O114" s="441" t="str">
        <v/>
      </c>
      <c r="P114" s="442" t="str">
        <v/>
      </c>
      <c r="Q114" s="443" t="str">
        <v/>
      </c>
      <c r="R114" s="441" t="str">
        <v/>
      </c>
      <c r="S114" s="442" t="str">
        <v/>
      </c>
      <c r="T114" s="443" t="str">
        <v/>
      </c>
      <c r="U114" s="441" t="str">
        <v/>
      </c>
      <c r="V114" s="442" t="str">
        <v/>
      </c>
      <c r="W114" s="443" t="str">
        <v/>
      </c>
      <c r="X114" s="441" t="str">
        <v/>
      </c>
      <c r="Y114" s="442" t="str">
        <v/>
      </c>
      <c r="Z114" s="443" t="str">
        <v/>
      </c>
      <c r="AA114" s="441" t="str">
        <v/>
      </c>
      <c r="AB114" s="442" t="str">
        <v/>
      </c>
      <c r="AC114" s="443" t="str">
        <v/>
      </c>
      <c r="AD114" s="441" t="str">
        <v/>
      </c>
      <c r="AE114" s="442" t="str">
        <v/>
      </c>
      <c r="AF114" s="443" t="str">
        <v/>
      </c>
      <c r="AG114" s="492" t="str">
        <v/>
      </c>
      <c r="AH114" s="492" t="str">
        <v/>
      </c>
      <c r="AI114" s="493" t="str">
        <v/>
      </c>
      <c r="AJ114" s="494" t="str">
        <v/>
      </c>
      <c r="AK114" s="492" t="str">
        <v/>
      </c>
      <c r="AL114" s="493" t="str">
        <v/>
      </c>
      <c r="AM114" s="492" t="str">
        <v/>
      </c>
      <c r="AN114" s="492" t="str">
        <v/>
      </c>
      <c r="AO114" s="493" t="str">
        <v/>
      </c>
      <c r="AP114" s="494" t="str">
        <v/>
      </c>
      <c r="AQ114" s="492" t="str">
        <v/>
      </c>
      <c r="AR114" s="493" t="str">
        <v/>
      </c>
      <c r="AS114" s="495" t="str">
        <v/>
      </c>
      <c r="AT114" s="496" t="str">
        <v/>
      </c>
      <c r="AU114" s="496" t="str">
        <v/>
      </c>
      <c r="AV114" s="425" t="str">
        <v/>
      </c>
      <c r="AW114" s="497" t="str">
        <v/>
      </c>
      <c r="AX114" s="496" t="str">
        <v/>
      </c>
      <c r="AY114" s="496" t="str">
        <v/>
      </c>
      <c r="AZ114" s="425" t="str">
        <v/>
      </c>
      <c r="BA114" s="497" t="str">
        <v/>
      </c>
      <c r="BB114" s="496" t="str">
        <v/>
      </c>
      <c r="BC114" s="496" t="str">
        <v/>
      </c>
      <c r="BD114" s="425" t="str">
        <v/>
      </c>
      <c r="BE114" s="497" t="str">
        <v/>
      </c>
      <c r="BF114" s="496" t="str">
        <v/>
      </c>
      <c r="BG114" s="496" t="str">
        <v/>
      </c>
      <c r="BH114" s="425" t="str">
        <v/>
      </c>
      <c r="BI114" s="497" t="str">
        <v/>
      </c>
      <c r="BJ114" s="496" t="str">
        <v/>
      </c>
      <c r="BK114" s="496" t="str">
        <v/>
      </c>
      <c r="BL114" s="425" t="str">
        <v/>
      </c>
    </row>
    <row r="115" spans="1:64" ht="24.75" customHeight="1">
      <c r="A115" s="449" t="str">
        <v/>
      </c>
      <c r="B115" s="431"/>
      <c r="C115" s="432"/>
      <c r="D115" s="433" t="str">
        <v/>
      </c>
      <c r="E115" s="434" t="str">
        <v/>
      </c>
      <c r="F115" s="435" t="str">
        <v/>
      </c>
      <c r="G115" s="436" t="str">
        <v/>
      </c>
      <c r="H115" s="437" t="str">
        <v/>
      </c>
      <c r="I115" s="437" t="str">
        <v/>
      </c>
      <c r="J115" s="437" t="str">
        <v/>
      </c>
      <c r="K115" s="435" t="str">
        <v/>
      </c>
      <c r="L115" s="450" t="str">
        <v/>
      </c>
      <c r="M115" s="498" t="str">
        <v/>
      </c>
      <c r="N115" s="440" t="str">
        <v/>
      </c>
      <c r="O115" s="441" t="str">
        <v/>
      </c>
      <c r="P115" s="442" t="str">
        <v/>
      </c>
      <c r="Q115" s="443" t="str">
        <v/>
      </c>
      <c r="R115" s="441" t="str">
        <v/>
      </c>
      <c r="S115" s="442" t="str">
        <v/>
      </c>
      <c r="T115" s="443" t="str">
        <v/>
      </c>
      <c r="U115" s="441" t="str">
        <v/>
      </c>
      <c r="V115" s="442" t="str">
        <v/>
      </c>
      <c r="W115" s="443" t="str">
        <v/>
      </c>
      <c r="X115" s="441" t="str">
        <v/>
      </c>
      <c r="Y115" s="442" t="str">
        <v/>
      </c>
      <c r="Z115" s="443" t="str">
        <v/>
      </c>
      <c r="AA115" s="441" t="str">
        <v/>
      </c>
      <c r="AB115" s="442" t="str">
        <v/>
      </c>
      <c r="AC115" s="443" t="str">
        <v/>
      </c>
      <c r="AD115" s="441" t="str">
        <v/>
      </c>
      <c r="AE115" s="442" t="str">
        <v/>
      </c>
      <c r="AF115" s="443" t="str">
        <v/>
      </c>
      <c r="AG115" s="492" t="str">
        <v/>
      </c>
      <c r="AH115" s="492" t="str">
        <v/>
      </c>
      <c r="AI115" s="493" t="str">
        <v/>
      </c>
      <c r="AJ115" s="494" t="str">
        <v/>
      </c>
      <c r="AK115" s="492" t="str">
        <v/>
      </c>
      <c r="AL115" s="493" t="str">
        <v/>
      </c>
      <c r="AM115" s="492" t="str">
        <v/>
      </c>
      <c r="AN115" s="492" t="str">
        <v/>
      </c>
      <c r="AO115" s="493" t="str">
        <v/>
      </c>
      <c r="AP115" s="494" t="str">
        <v/>
      </c>
      <c r="AQ115" s="492" t="str">
        <v/>
      </c>
      <c r="AR115" s="493" t="str">
        <v/>
      </c>
      <c r="AS115" s="495" t="str">
        <v/>
      </c>
      <c r="AT115" s="496" t="str">
        <v/>
      </c>
      <c r="AU115" s="496" t="str">
        <v/>
      </c>
      <c r="AV115" s="425" t="str">
        <v/>
      </c>
      <c r="AW115" s="497" t="str">
        <v/>
      </c>
      <c r="AX115" s="496" t="str">
        <v/>
      </c>
      <c r="AY115" s="496" t="str">
        <v/>
      </c>
      <c r="AZ115" s="425" t="str">
        <v/>
      </c>
      <c r="BA115" s="497" t="str">
        <v/>
      </c>
      <c r="BB115" s="496" t="str">
        <v/>
      </c>
      <c r="BC115" s="496" t="str">
        <v/>
      </c>
      <c r="BD115" s="425" t="str">
        <v/>
      </c>
      <c r="BE115" s="497" t="str">
        <v/>
      </c>
      <c r="BF115" s="496" t="str">
        <v/>
      </c>
      <c r="BG115" s="496" t="str">
        <v/>
      </c>
      <c r="BH115" s="425" t="str">
        <v/>
      </c>
      <c r="BI115" s="497" t="str">
        <v/>
      </c>
      <c r="BJ115" s="496" t="str">
        <v/>
      </c>
      <c r="BK115" s="496" t="str">
        <v/>
      </c>
      <c r="BL115" s="425" t="str">
        <v/>
      </c>
    </row>
    <row r="116" spans="1:64" ht="24.75" customHeight="1">
      <c r="A116" s="449" t="str">
        <v/>
      </c>
      <c r="B116" s="431"/>
      <c r="C116" s="432"/>
      <c r="D116" s="433" t="str">
        <v/>
      </c>
      <c r="E116" s="434" t="str">
        <v/>
      </c>
      <c r="F116" s="435" t="str">
        <v/>
      </c>
      <c r="G116" s="436" t="str">
        <v/>
      </c>
      <c r="H116" s="437" t="str">
        <v/>
      </c>
      <c r="I116" s="437" t="str">
        <v/>
      </c>
      <c r="J116" s="437" t="str">
        <v/>
      </c>
      <c r="K116" s="435" t="str">
        <v/>
      </c>
      <c r="L116" s="450" t="str">
        <v/>
      </c>
      <c r="M116" s="498" t="str">
        <v/>
      </c>
      <c r="N116" s="440" t="str">
        <v/>
      </c>
      <c r="O116" s="441" t="str">
        <v/>
      </c>
      <c r="P116" s="442" t="str">
        <v/>
      </c>
      <c r="Q116" s="443" t="str">
        <v/>
      </c>
      <c r="R116" s="441" t="str">
        <v/>
      </c>
      <c r="S116" s="442" t="str">
        <v/>
      </c>
      <c r="T116" s="443" t="str">
        <v/>
      </c>
      <c r="U116" s="441" t="str">
        <v/>
      </c>
      <c r="V116" s="442" t="str">
        <v/>
      </c>
      <c r="W116" s="443" t="str">
        <v/>
      </c>
      <c r="X116" s="441" t="str">
        <v/>
      </c>
      <c r="Y116" s="442" t="str">
        <v/>
      </c>
      <c r="Z116" s="443" t="str">
        <v/>
      </c>
      <c r="AA116" s="441" t="str">
        <v/>
      </c>
      <c r="AB116" s="442" t="str">
        <v/>
      </c>
      <c r="AC116" s="443" t="str">
        <v/>
      </c>
      <c r="AD116" s="441" t="str">
        <v/>
      </c>
      <c r="AE116" s="442" t="str">
        <v/>
      </c>
      <c r="AF116" s="443" t="str">
        <v/>
      </c>
      <c r="AG116" s="492" t="str">
        <v/>
      </c>
      <c r="AH116" s="492" t="str">
        <v/>
      </c>
      <c r="AI116" s="493" t="str">
        <v/>
      </c>
      <c r="AJ116" s="494" t="str">
        <v/>
      </c>
      <c r="AK116" s="492" t="str">
        <v/>
      </c>
      <c r="AL116" s="493" t="str">
        <v/>
      </c>
      <c r="AM116" s="492" t="str">
        <v/>
      </c>
      <c r="AN116" s="492" t="str">
        <v/>
      </c>
      <c r="AO116" s="493" t="str">
        <v/>
      </c>
      <c r="AP116" s="494" t="str">
        <v/>
      </c>
      <c r="AQ116" s="492" t="str">
        <v/>
      </c>
      <c r="AR116" s="493" t="str">
        <v/>
      </c>
      <c r="AS116" s="495" t="str">
        <v/>
      </c>
      <c r="AT116" s="496" t="str">
        <v/>
      </c>
      <c r="AU116" s="496" t="str">
        <v/>
      </c>
      <c r="AV116" s="425" t="str">
        <v/>
      </c>
      <c r="AW116" s="497" t="str">
        <v/>
      </c>
      <c r="AX116" s="496" t="str">
        <v/>
      </c>
      <c r="AY116" s="496" t="str">
        <v/>
      </c>
      <c r="AZ116" s="425" t="str">
        <v/>
      </c>
      <c r="BA116" s="497" t="str">
        <v/>
      </c>
      <c r="BB116" s="496" t="str">
        <v/>
      </c>
      <c r="BC116" s="496" t="str">
        <v/>
      </c>
      <c r="BD116" s="425" t="str">
        <v/>
      </c>
      <c r="BE116" s="497" t="str">
        <v/>
      </c>
      <c r="BF116" s="496" t="str">
        <v/>
      </c>
      <c r="BG116" s="496" t="str">
        <v/>
      </c>
      <c r="BH116" s="425" t="str">
        <v/>
      </c>
      <c r="BI116" s="497" t="str">
        <v/>
      </c>
      <c r="BJ116" s="496" t="str">
        <v/>
      </c>
      <c r="BK116" s="496" t="str">
        <v/>
      </c>
      <c r="BL116" s="425" t="str">
        <v/>
      </c>
    </row>
    <row r="117" spans="1:64" ht="24.75" customHeight="1">
      <c r="A117" s="449" t="str">
        <v/>
      </c>
      <c r="B117" s="431"/>
      <c r="C117" s="432"/>
      <c r="D117" s="433" t="str">
        <v/>
      </c>
      <c r="E117" s="434" t="str">
        <v/>
      </c>
      <c r="F117" s="435" t="str">
        <v/>
      </c>
      <c r="G117" s="436" t="str">
        <v/>
      </c>
      <c r="H117" s="437" t="str">
        <v/>
      </c>
      <c r="I117" s="437" t="str">
        <v/>
      </c>
      <c r="J117" s="437" t="str">
        <v/>
      </c>
      <c r="K117" s="435" t="str">
        <v/>
      </c>
      <c r="L117" s="450" t="str">
        <v/>
      </c>
      <c r="M117" s="498" t="str">
        <v/>
      </c>
      <c r="N117" s="440" t="str">
        <v/>
      </c>
      <c r="O117" s="441" t="str">
        <v/>
      </c>
      <c r="P117" s="442" t="str">
        <v/>
      </c>
      <c r="Q117" s="443" t="str">
        <v/>
      </c>
      <c r="R117" s="441" t="str">
        <v/>
      </c>
      <c r="S117" s="442" t="str">
        <v/>
      </c>
      <c r="T117" s="443" t="str">
        <v/>
      </c>
      <c r="U117" s="441" t="str">
        <v/>
      </c>
      <c r="V117" s="442" t="str">
        <v/>
      </c>
      <c r="W117" s="443" t="str">
        <v/>
      </c>
      <c r="X117" s="441" t="str">
        <v/>
      </c>
      <c r="Y117" s="442" t="str">
        <v/>
      </c>
      <c r="Z117" s="443" t="str">
        <v/>
      </c>
      <c r="AA117" s="441" t="str">
        <v/>
      </c>
      <c r="AB117" s="442" t="str">
        <v/>
      </c>
      <c r="AC117" s="443" t="str">
        <v/>
      </c>
      <c r="AD117" s="441" t="str">
        <v/>
      </c>
      <c r="AE117" s="442" t="str">
        <v/>
      </c>
      <c r="AF117" s="443" t="str">
        <v/>
      </c>
      <c r="AG117" s="492" t="str">
        <v/>
      </c>
      <c r="AH117" s="492" t="str">
        <v/>
      </c>
      <c r="AI117" s="493" t="str">
        <v/>
      </c>
      <c r="AJ117" s="494" t="str">
        <v/>
      </c>
      <c r="AK117" s="492" t="str">
        <v/>
      </c>
      <c r="AL117" s="493" t="str">
        <v/>
      </c>
      <c r="AM117" s="492" t="str">
        <v/>
      </c>
      <c r="AN117" s="492" t="str">
        <v/>
      </c>
      <c r="AO117" s="493" t="str">
        <v/>
      </c>
      <c r="AP117" s="494" t="str">
        <v/>
      </c>
      <c r="AQ117" s="492" t="str">
        <v/>
      </c>
      <c r="AR117" s="493" t="str">
        <v/>
      </c>
      <c r="AS117" s="495" t="str">
        <v/>
      </c>
      <c r="AT117" s="496" t="str">
        <v/>
      </c>
      <c r="AU117" s="496" t="str">
        <v/>
      </c>
      <c r="AV117" s="425" t="str">
        <v/>
      </c>
      <c r="AW117" s="497" t="str">
        <v/>
      </c>
      <c r="AX117" s="496" t="str">
        <v/>
      </c>
      <c r="AY117" s="496" t="str">
        <v/>
      </c>
      <c r="AZ117" s="425" t="str">
        <v/>
      </c>
      <c r="BA117" s="497" t="str">
        <v/>
      </c>
      <c r="BB117" s="496" t="str">
        <v/>
      </c>
      <c r="BC117" s="496" t="str">
        <v/>
      </c>
      <c r="BD117" s="425" t="str">
        <v/>
      </c>
      <c r="BE117" s="497" t="str">
        <v/>
      </c>
      <c r="BF117" s="496" t="str">
        <v/>
      </c>
      <c r="BG117" s="496" t="str">
        <v/>
      </c>
      <c r="BH117" s="425" t="str">
        <v/>
      </c>
      <c r="BI117" s="497" t="str">
        <v/>
      </c>
      <c r="BJ117" s="496" t="str">
        <v/>
      </c>
      <c r="BK117" s="496" t="str">
        <v/>
      </c>
      <c r="BL117" s="425" t="str">
        <v/>
      </c>
    </row>
    <row r="118" spans="1:64" ht="24.75" customHeight="1">
      <c r="A118" s="449" t="str">
        <v/>
      </c>
      <c r="B118" s="431"/>
      <c r="C118" s="432"/>
      <c r="D118" s="433" t="str">
        <v/>
      </c>
      <c r="E118" s="434" t="str">
        <v/>
      </c>
      <c r="F118" s="435" t="str">
        <v/>
      </c>
      <c r="G118" s="436" t="str">
        <v/>
      </c>
      <c r="H118" s="437" t="str">
        <v/>
      </c>
      <c r="I118" s="437" t="str">
        <v/>
      </c>
      <c r="J118" s="437" t="str">
        <v/>
      </c>
      <c r="K118" s="435" t="str">
        <v/>
      </c>
      <c r="L118" s="450" t="str">
        <v/>
      </c>
      <c r="M118" s="498" t="str">
        <v/>
      </c>
      <c r="N118" s="440" t="str">
        <v/>
      </c>
      <c r="O118" s="441" t="str">
        <v/>
      </c>
      <c r="P118" s="442" t="str">
        <v/>
      </c>
      <c r="Q118" s="443" t="str">
        <v/>
      </c>
      <c r="R118" s="441" t="str">
        <v/>
      </c>
      <c r="S118" s="442" t="str">
        <v/>
      </c>
      <c r="T118" s="443" t="str">
        <v/>
      </c>
      <c r="U118" s="441" t="str">
        <v/>
      </c>
      <c r="V118" s="442" t="str">
        <v/>
      </c>
      <c r="W118" s="443" t="str">
        <v/>
      </c>
      <c r="X118" s="441" t="str">
        <v/>
      </c>
      <c r="Y118" s="442" t="str">
        <v/>
      </c>
      <c r="Z118" s="443" t="str">
        <v/>
      </c>
      <c r="AA118" s="441" t="str">
        <v/>
      </c>
      <c r="AB118" s="442" t="str">
        <v/>
      </c>
      <c r="AC118" s="443" t="str">
        <v/>
      </c>
      <c r="AD118" s="441" t="str">
        <v/>
      </c>
      <c r="AE118" s="442" t="str">
        <v/>
      </c>
      <c r="AF118" s="443" t="str">
        <v/>
      </c>
      <c r="AG118" s="492" t="str">
        <v/>
      </c>
      <c r="AH118" s="492" t="str">
        <v/>
      </c>
      <c r="AI118" s="493" t="str">
        <v/>
      </c>
      <c r="AJ118" s="494" t="str">
        <v/>
      </c>
      <c r="AK118" s="492" t="str">
        <v/>
      </c>
      <c r="AL118" s="493" t="str">
        <v/>
      </c>
      <c r="AM118" s="492" t="str">
        <v/>
      </c>
      <c r="AN118" s="492" t="str">
        <v/>
      </c>
      <c r="AO118" s="493" t="str">
        <v/>
      </c>
      <c r="AP118" s="494" t="str">
        <v/>
      </c>
      <c r="AQ118" s="492" t="str">
        <v/>
      </c>
      <c r="AR118" s="493" t="str">
        <v/>
      </c>
      <c r="AS118" s="495" t="str">
        <v/>
      </c>
      <c r="AT118" s="496" t="str">
        <v/>
      </c>
      <c r="AU118" s="496" t="str">
        <v/>
      </c>
      <c r="AV118" s="425" t="str">
        <v/>
      </c>
      <c r="AW118" s="497" t="str">
        <v/>
      </c>
      <c r="AX118" s="496" t="str">
        <v/>
      </c>
      <c r="AY118" s="496" t="str">
        <v/>
      </c>
      <c r="AZ118" s="425" t="str">
        <v/>
      </c>
      <c r="BA118" s="497" t="str">
        <v/>
      </c>
      <c r="BB118" s="496" t="str">
        <v/>
      </c>
      <c r="BC118" s="496" t="str">
        <v/>
      </c>
      <c r="BD118" s="425" t="str">
        <v/>
      </c>
      <c r="BE118" s="497" t="str">
        <v/>
      </c>
      <c r="BF118" s="496" t="str">
        <v/>
      </c>
      <c r="BG118" s="496" t="str">
        <v/>
      </c>
      <c r="BH118" s="425" t="str">
        <v/>
      </c>
      <c r="BI118" s="497" t="str">
        <v/>
      </c>
      <c r="BJ118" s="496" t="str">
        <v/>
      </c>
      <c r="BK118" s="496" t="str">
        <v/>
      </c>
      <c r="BL118" s="425" t="str">
        <v/>
      </c>
    </row>
    <row r="119" spans="1:64" ht="24.75" customHeight="1">
      <c r="A119" s="449" t="str">
        <v/>
      </c>
      <c r="B119" s="431"/>
      <c r="C119" s="432"/>
      <c r="D119" s="433" t="str">
        <v/>
      </c>
      <c r="E119" s="434" t="str">
        <v/>
      </c>
      <c r="F119" s="435" t="str">
        <v/>
      </c>
      <c r="G119" s="436" t="str">
        <v/>
      </c>
      <c r="H119" s="437" t="str">
        <v/>
      </c>
      <c r="I119" s="437" t="str">
        <v/>
      </c>
      <c r="J119" s="437" t="str">
        <v/>
      </c>
      <c r="K119" s="435" t="str">
        <v/>
      </c>
      <c r="L119" s="450" t="str">
        <v/>
      </c>
      <c r="M119" s="498" t="str">
        <v/>
      </c>
      <c r="N119" s="440" t="str">
        <v/>
      </c>
      <c r="O119" s="441" t="str">
        <v/>
      </c>
      <c r="P119" s="442" t="str">
        <v/>
      </c>
      <c r="Q119" s="443" t="str">
        <v/>
      </c>
      <c r="R119" s="441" t="str">
        <v/>
      </c>
      <c r="S119" s="442" t="str">
        <v/>
      </c>
      <c r="T119" s="443" t="str">
        <v/>
      </c>
      <c r="U119" s="441" t="str">
        <v/>
      </c>
      <c r="V119" s="442" t="str">
        <v/>
      </c>
      <c r="W119" s="443" t="str">
        <v/>
      </c>
      <c r="X119" s="441" t="str">
        <v/>
      </c>
      <c r="Y119" s="442" t="str">
        <v/>
      </c>
      <c r="Z119" s="443" t="str">
        <v/>
      </c>
      <c r="AA119" s="441" t="str">
        <v/>
      </c>
      <c r="AB119" s="442" t="str">
        <v/>
      </c>
      <c r="AC119" s="443" t="str">
        <v/>
      </c>
      <c r="AD119" s="441" t="str">
        <v/>
      </c>
      <c r="AE119" s="442" t="str">
        <v/>
      </c>
      <c r="AF119" s="443" t="str">
        <v/>
      </c>
      <c r="AG119" s="492" t="str">
        <v/>
      </c>
      <c r="AH119" s="492" t="str">
        <v/>
      </c>
      <c r="AI119" s="493" t="str">
        <v/>
      </c>
      <c r="AJ119" s="494" t="str">
        <v/>
      </c>
      <c r="AK119" s="492" t="str">
        <v/>
      </c>
      <c r="AL119" s="493" t="str">
        <v/>
      </c>
      <c r="AM119" s="492" t="str">
        <v/>
      </c>
      <c r="AN119" s="492" t="str">
        <v/>
      </c>
      <c r="AO119" s="493" t="str">
        <v/>
      </c>
      <c r="AP119" s="494" t="str">
        <v/>
      </c>
      <c r="AQ119" s="492" t="str">
        <v/>
      </c>
      <c r="AR119" s="493" t="str">
        <v/>
      </c>
      <c r="AS119" s="495" t="str">
        <v/>
      </c>
      <c r="AT119" s="496" t="str">
        <v/>
      </c>
      <c r="AU119" s="496" t="str">
        <v/>
      </c>
      <c r="AV119" s="520" t="str">
        <v/>
      </c>
      <c r="AW119" s="497" t="str">
        <v/>
      </c>
      <c r="AX119" s="496" t="str">
        <v/>
      </c>
      <c r="AY119" s="496" t="str">
        <v/>
      </c>
      <c r="AZ119" s="520" t="str">
        <v/>
      </c>
      <c r="BA119" s="497" t="str">
        <v/>
      </c>
      <c r="BB119" s="496" t="str">
        <v/>
      </c>
      <c r="BC119" s="496" t="str">
        <v/>
      </c>
      <c r="BD119" s="520" t="str">
        <v/>
      </c>
      <c r="BE119" s="497" t="str">
        <v/>
      </c>
      <c r="BF119" s="496" t="str">
        <v/>
      </c>
      <c r="BG119" s="496" t="str">
        <v/>
      </c>
      <c r="BH119" s="520" t="str">
        <v/>
      </c>
      <c r="BI119" s="497" t="str">
        <v/>
      </c>
      <c r="BJ119" s="496" t="str">
        <v/>
      </c>
      <c r="BK119" s="496" t="str">
        <v/>
      </c>
      <c r="BL119" s="520" t="str">
        <v/>
      </c>
    </row>
    <row r="120" spans="1:64" ht="24.75" customHeight="1">
      <c r="A120" s="449" t="str">
        <v/>
      </c>
      <c r="B120" s="431"/>
      <c r="C120" s="432"/>
      <c r="D120" s="521" t="str">
        <v/>
      </c>
      <c r="E120" s="521" t="str">
        <v/>
      </c>
      <c r="F120" s="522" t="str">
        <v/>
      </c>
      <c r="G120" s="523" t="str">
        <v/>
      </c>
      <c r="H120" s="521" t="str">
        <v/>
      </c>
      <c r="I120" s="521" t="str">
        <v/>
      </c>
      <c r="J120" s="521" t="str">
        <v/>
      </c>
      <c r="K120" s="522" t="str">
        <v/>
      </c>
      <c r="L120" s="497" t="str">
        <v/>
      </c>
      <c r="M120" s="491" t="str">
        <v/>
      </c>
      <c r="N120" s="520" t="str">
        <v/>
      </c>
      <c r="O120" s="497" t="str">
        <v/>
      </c>
      <c r="P120" s="495" t="str">
        <v/>
      </c>
      <c r="Q120" s="520" t="str">
        <v/>
      </c>
      <c r="R120" s="497" t="str">
        <v/>
      </c>
      <c r="S120" s="495" t="str">
        <v/>
      </c>
      <c r="T120" s="520" t="str">
        <v/>
      </c>
      <c r="U120" s="497" t="str">
        <v/>
      </c>
      <c r="V120" s="495" t="str">
        <v/>
      </c>
      <c r="W120" s="520" t="str">
        <v/>
      </c>
      <c r="X120" s="497" t="str">
        <v/>
      </c>
      <c r="Y120" s="495" t="str">
        <v/>
      </c>
      <c r="Z120" s="520" t="str">
        <v/>
      </c>
      <c r="AA120" s="497" t="str">
        <v/>
      </c>
      <c r="AB120" s="495" t="str">
        <v/>
      </c>
      <c r="AC120" s="520" t="str">
        <v/>
      </c>
      <c r="AD120" s="497" t="str">
        <v/>
      </c>
      <c r="AE120" s="495" t="str">
        <v/>
      </c>
      <c r="AF120" s="520" t="str">
        <v/>
      </c>
      <c r="AG120" s="497" t="str">
        <v/>
      </c>
      <c r="AH120" s="495" t="str">
        <v/>
      </c>
      <c r="AI120" s="520" t="str">
        <v/>
      </c>
      <c r="AJ120" s="497" t="str">
        <v/>
      </c>
      <c r="AK120" s="495" t="str">
        <v/>
      </c>
      <c r="AL120" s="520" t="str">
        <v/>
      </c>
      <c r="AM120" s="497" t="str">
        <v/>
      </c>
      <c r="AN120" s="495" t="str">
        <v/>
      </c>
      <c r="AO120" s="520" t="str">
        <v/>
      </c>
      <c r="AP120" s="497" t="str">
        <v/>
      </c>
      <c r="AQ120" s="495" t="str">
        <v/>
      </c>
      <c r="AR120" s="520" t="str">
        <v/>
      </c>
      <c r="AS120" s="497" t="str">
        <v/>
      </c>
      <c r="AT120" s="495" t="str">
        <v/>
      </c>
      <c r="AU120" s="495" t="str">
        <v/>
      </c>
      <c r="AV120" s="520" t="str">
        <v/>
      </c>
      <c r="AW120" s="497" t="str">
        <v/>
      </c>
      <c r="AX120" s="495" t="str">
        <v/>
      </c>
      <c r="AY120" s="495" t="str">
        <v/>
      </c>
      <c r="AZ120" s="520" t="str">
        <v/>
      </c>
      <c r="BA120" s="497" t="str">
        <v/>
      </c>
      <c r="BB120" s="495" t="str">
        <v/>
      </c>
      <c r="BC120" s="495" t="str">
        <v/>
      </c>
      <c r="BD120" s="520" t="str">
        <v/>
      </c>
      <c r="BE120" s="497" t="str">
        <v/>
      </c>
      <c r="BF120" s="495" t="str">
        <v/>
      </c>
      <c r="BG120" s="495" t="str">
        <v/>
      </c>
      <c r="BH120" s="520" t="str">
        <v/>
      </c>
      <c r="BI120" s="497" t="str">
        <v/>
      </c>
      <c r="BJ120" s="495" t="str">
        <v/>
      </c>
      <c r="BK120" s="495" t="str">
        <v/>
      </c>
      <c r="BL120" s="520" t="str">
        <v/>
      </c>
    </row>
    <row r="121" spans="1:64" ht="24.75" customHeight="1">
      <c r="A121" s="449" t="str">
        <v/>
      </c>
      <c r="B121" s="431"/>
      <c r="C121" s="432"/>
      <c r="D121" s="433" t="str">
        <v/>
      </c>
      <c r="E121" s="434" t="str">
        <v/>
      </c>
      <c r="F121" s="435" t="str">
        <v/>
      </c>
      <c r="G121" s="436" t="str">
        <v/>
      </c>
      <c r="H121" s="437" t="str">
        <v/>
      </c>
      <c r="I121" s="437" t="str">
        <v/>
      </c>
      <c r="J121" s="437" t="str">
        <v/>
      </c>
      <c r="K121" s="435" t="str">
        <v/>
      </c>
      <c r="L121" s="450" t="str">
        <v/>
      </c>
      <c r="M121" s="498" t="str">
        <v/>
      </c>
      <c r="N121" s="440" t="str">
        <v/>
      </c>
      <c r="O121" s="441" t="str">
        <v/>
      </c>
      <c r="P121" s="442" t="str">
        <v/>
      </c>
      <c r="Q121" s="443" t="str">
        <v/>
      </c>
      <c r="R121" s="441" t="str">
        <v/>
      </c>
      <c r="S121" s="442" t="str">
        <v/>
      </c>
      <c r="T121" s="443" t="str">
        <v/>
      </c>
      <c r="U121" s="441" t="str">
        <v/>
      </c>
      <c r="V121" s="442" t="str">
        <v/>
      </c>
      <c r="W121" s="443" t="str">
        <v/>
      </c>
      <c r="X121" s="441" t="str">
        <v/>
      </c>
      <c r="Y121" s="442" t="str">
        <v/>
      </c>
      <c r="Z121" s="443" t="str">
        <v/>
      </c>
      <c r="AA121" s="441" t="str">
        <v/>
      </c>
      <c r="AB121" s="442" t="str">
        <v/>
      </c>
      <c r="AC121" s="443" t="str">
        <v/>
      </c>
      <c r="AD121" s="441" t="str">
        <v/>
      </c>
      <c r="AE121" s="442" t="str">
        <v/>
      </c>
      <c r="AF121" s="443" t="str">
        <v/>
      </c>
      <c r="AG121" s="492" t="str">
        <v/>
      </c>
      <c r="AH121" s="492" t="str">
        <v/>
      </c>
      <c r="AI121" s="493" t="str">
        <v/>
      </c>
      <c r="AJ121" s="494" t="str">
        <v/>
      </c>
      <c r="AK121" s="492" t="str">
        <v/>
      </c>
      <c r="AL121" s="493" t="str">
        <v/>
      </c>
      <c r="AM121" s="492" t="str">
        <v/>
      </c>
      <c r="AN121" s="492" t="str">
        <v/>
      </c>
      <c r="AO121" s="493" t="str">
        <v/>
      </c>
      <c r="AP121" s="494" t="str">
        <v/>
      </c>
      <c r="AQ121" s="492" t="str">
        <v/>
      </c>
      <c r="AR121" s="493" t="str">
        <v/>
      </c>
      <c r="AS121" s="495" t="str">
        <v/>
      </c>
      <c r="AT121" s="496" t="str">
        <v/>
      </c>
      <c r="AU121" s="496" t="str">
        <v/>
      </c>
      <c r="AV121" s="520" t="str">
        <v/>
      </c>
      <c r="AW121" s="497" t="str">
        <v/>
      </c>
      <c r="AX121" s="496" t="str">
        <v/>
      </c>
      <c r="AY121" s="496" t="str">
        <v/>
      </c>
      <c r="AZ121" s="520" t="str">
        <v/>
      </c>
      <c r="BA121" s="497" t="str">
        <v/>
      </c>
      <c r="BB121" s="496" t="str">
        <v/>
      </c>
      <c r="BC121" s="496" t="str">
        <v/>
      </c>
      <c r="BD121" s="520" t="str">
        <v/>
      </c>
      <c r="BE121" s="497" t="str">
        <v/>
      </c>
      <c r="BF121" s="496" t="str">
        <v/>
      </c>
      <c r="BG121" s="496" t="str">
        <v/>
      </c>
      <c r="BH121" s="520" t="str">
        <v/>
      </c>
      <c r="BI121" s="497" t="str">
        <v/>
      </c>
      <c r="BJ121" s="496" t="str">
        <v/>
      </c>
      <c r="BK121" s="496" t="str">
        <v/>
      </c>
      <c r="BL121" s="520" t="str">
        <v/>
      </c>
    </row>
    <row r="122" spans="1:64" ht="24.75" customHeight="1">
      <c r="A122" s="449" t="str">
        <v/>
      </c>
      <c r="B122" s="431"/>
      <c r="C122" s="432"/>
      <c r="D122" s="521" t="str">
        <v/>
      </c>
      <c r="E122" s="521" t="str">
        <v/>
      </c>
      <c r="F122" s="522" t="str">
        <v/>
      </c>
      <c r="G122" s="523" t="str">
        <v/>
      </c>
      <c r="H122" s="521" t="str">
        <v/>
      </c>
      <c r="I122" s="521" t="str">
        <v/>
      </c>
      <c r="J122" s="521" t="str">
        <v/>
      </c>
      <c r="K122" s="522" t="str">
        <v/>
      </c>
      <c r="L122" s="497" t="str">
        <v/>
      </c>
      <c r="M122" s="491" t="str">
        <v/>
      </c>
      <c r="N122" s="520" t="str">
        <v/>
      </c>
      <c r="O122" s="497" t="str">
        <v/>
      </c>
      <c r="P122" s="495" t="str">
        <v/>
      </c>
      <c r="Q122" s="520" t="str">
        <v/>
      </c>
      <c r="R122" s="497" t="str">
        <v/>
      </c>
      <c r="S122" s="495" t="str">
        <v/>
      </c>
      <c r="T122" s="520" t="str">
        <v/>
      </c>
      <c r="U122" s="497" t="str">
        <v/>
      </c>
      <c r="V122" s="495" t="str">
        <v/>
      </c>
      <c r="W122" s="520" t="str">
        <v/>
      </c>
      <c r="X122" s="497" t="str">
        <v/>
      </c>
      <c r="Y122" s="495" t="str">
        <v/>
      </c>
      <c r="Z122" s="520" t="str">
        <v/>
      </c>
      <c r="AA122" s="497" t="str">
        <v/>
      </c>
      <c r="AB122" s="495" t="str">
        <v/>
      </c>
      <c r="AC122" s="520" t="str">
        <v/>
      </c>
      <c r="AD122" s="497" t="str">
        <v/>
      </c>
      <c r="AE122" s="495" t="str">
        <v/>
      </c>
      <c r="AF122" s="520" t="str">
        <v/>
      </c>
      <c r="AG122" s="497" t="str">
        <v/>
      </c>
      <c r="AH122" s="495" t="str">
        <v/>
      </c>
      <c r="AI122" s="520" t="str">
        <v/>
      </c>
      <c r="AJ122" s="497" t="str">
        <v/>
      </c>
      <c r="AK122" s="495" t="str">
        <v/>
      </c>
      <c r="AL122" s="520" t="str">
        <v/>
      </c>
      <c r="AM122" s="497" t="str">
        <v/>
      </c>
      <c r="AN122" s="495" t="str">
        <v/>
      </c>
      <c r="AO122" s="520" t="str">
        <v/>
      </c>
      <c r="AP122" s="497" t="str">
        <v/>
      </c>
      <c r="AQ122" s="495" t="str">
        <v/>
      </c>
      <c r="AR122" s="520" t="str">
        <v/>
      </c>
      <c r="AS122" s="497" t="str">
        <v/>
      </c>
      <c r="AT122" s="495" t="str">
        <v/>
      </c>
      <c r="AU122" s="495" t="str">
        <v/>
      </c>
      <c r="AV122" s="520" t="str">
        <v/>
      </c>
      <c r="AW122" s="497" t="str">
        <v/>
      </c>
      <c r="AX122" s="495" t="str">
        <v/>
      </c>
      <c r="AY122" s="495" t="str">
        <v/>
      </c>
      <c r="AZ122" s="520" t="str">
        <v/>
      </c>
      <c r="BA122" s="497" t="str">
        <v/>
      </c>
      <c r="BB122" s="495" t="str">
        <v/>
      </c>
      <c r="BC122" s="495" t="str">
        <v/>
      </c>
      <c r="BD122" s="520" t="str">
        <v/>
      </c>
      <c r="BE122" s="497" t="str">
        <v/>
      </c>
      <c r="BF122" s="495" t="str">
        <v/>
      </c>
      <c r="BG122" s="495" t="str">
        <v/>
      </c>
      <c r="BH122" s="520" t="str">
        <v/>
      </c>
      <c r="BI122" s="497" t="str">
        <v/>
      </c>
      <c r="BJ122" s="495" t="str">
        <v/>
      </c>
      <c r="BK122" s="495" t="str">
        <v/>
      </c>
      <c r="BL122" s="520" t="str">
        <v/>
      </c>
    </row>
    <row r="123" spans="1:64" ht="24.75" customHeight="1">
      <c r="A123" s="449" t="str">
        <v/>
      </c>
      <c r="B123" s="431"/>
      <c r="C123" s="432"/>
      <c r="D123" s="433" t="str">
        <v/>
      </c>
      <c r="E123" s="434" t="str">
        <v/>
      </c>
      <c r="F123" s="435" t="str">
        <v/>
      </c>
      <c r="G123" s="436" t="str">
        <v/>
      </c>
      <c r="H123" s="437" t="str">
        <v/>
      </c>
      <c r="I123" s="437" t="str">
        <v/>
      </c>
      <c r="J123" s="437" t="str">
        <v/>
      </c>
      <c r="K123" s="435" t="str">
        <v/>
      </c>
      <c r="L123" s="450" t="str">
        <v/>
      </c>
      <c r="M123" s="498" t="str">
        <v/>
      </c>
      <c r="N123" s="440" t="str">
        <v/>
      </c>
      <c r="O123" s="441" t="str">
        <v/>
      </c>
      <c r="P123" s="442" t="str">
        <v/>
      </c>
      <c r="Q123" s="443" t="str">
        <v/>
      </c>
      <c r="R123" s="441" t="str">
        <v/>
      </c>
      <c r="S123" s="442" t="str">
        <v/>
      </c>
      <c r="T123" s="443" t="str">
        <v/>
      </c>
      <c r="U123" s="441" t="str">
        <v/>
      </c>
      <c r="V123" s="442" t="str">
        <v/>
      </c>
      <c r="W123" s="443" t="str">
        <v/>
      </c>
      <c r="X123" s="441" t="str">
        <v/>
      </c>
      <c r="Y123" s="442" t="str">
        <v/>
      </c>
      <c r="Z123" s="443" t="str">
        <v/>
      </c>
      <c r="AA123" s="441" t="str">
        <v/>
      </c>
      <c r="AB123" s="442" t="str">
        <v/>
      </c>
      <c r="AC123" s="443" t="str">
        <v/>
      </c>
      <c r="AD123" s="441" t="str">
        <v/>
      </c>
      <c r="AE123" s="442" t="str">
        <v/>
      </c>
      <c r="AF123" s="443" t="str">
        <v/>
      </c>
      <c r="AG123" s="492" t="str">
        <v/>
      </c>
      <c r="AH123" s="492" t="str">
        <v/>
      </c>
      <c r="AI123" s="493" t="str">
        <v/>
      </c>
      <c r="AJ123" s="494" t="str">
        <v/>
      </c>
      <c r="AK123" s="492" t="str">
        <v/>
      </c>
      <c r="AL123" s="493" t="str">
        <v/>
      </c>
      <c r="AM123" s="492" t="str">
        <v/>
      </c>
      <c r="AN123" s="492" t="str">
        <v/>
      </c>
      <c r="AO123" s="493" t="str">
        <v/>
      </c>
      <c r="AP123" s="494" t="str">
        <v/>
      </c>
      <c r="AQ123" s="492" t="str">
        <v/>
      </c>
      <c r="AR123" s="493" t="str">
        <v/>
      </c>
      <c r="AS123" s="495" t="str">
        <v/>
      </c>
      <c r="AT123" s="496" t="str">
        <v/>
      </c>
      <c r="AU123" s="496" t="str">
        <v/>
      </c>
      <c r="AV123" s="520" t="str">
        <v/>
      </c>
      <c r="AW123" s="497" t="str">
        <v/>
      </c>
      <c r="AX123" s="496" t="str">
        <v/>
      </c>
      <c r="AY123" s="496" t="str">
        <v/>
      </c>
      <c r="AZ123" s="520" t="str">
        <v/>
      </c>
      <c r="BA123" s="497" t="str">
        <v/>
      </c>
      <c r="BB123" s="496" t="str">
        <v/>
      </c>
      <c r="BC123" s="496" t="str">
        <v/>
      </c>
      <c r="BD123" s="520" t="str">
        <v/>
      </c>
      <c r="BE123" s="497" t="str">
        <v/>
      </c>
      <c r="BF123" s="496" t="str">
        <v/>
      </c>
      <c r="BG123" s="496" t="str">
        <v/>
      </c>
      <c r="BH123" s="520" t="str">
        <v/>
      </c>
      <c r="BI123" s="497" t="str">
        <v/>
      </c>
      <c r="BJ123" s="496" t="str">
        <v/>
      </c>
      <c r="BK123" s="496" t="str">
        <v/>
      </c>
      <c r="BL123" s="520" t="str">
        <v/>
      </c>
    </row>
    <row r="124" spans="1:64" ht="24.75" customHeight="1">
      <c r="A124" s="449" t="str">
        <v/>
      </c>
      <c r="B124" s="431"/>
      <c r="C124" s="432"/>
      <c r="D124" s="521" t="str">
        <v/>
      </c>
      <c r="E124" s="521" t="str">
        <v/>
      </c>
      <c r="F124" s="522" t="str">
        <v/>
      </c>
      <c r="G124" s="523" t="str">
        <v/>
      </c>
      <c r="H124" s="521" t="str">
        <v/>
      </c>
      <c r="I124" s="521" t="str">
        <v/>
      </c>
      <c r="J124" s="521" t="str">
        <v/>
      </c>
      <c r="K124" s="522" t="str">
        <v/>
      </c>
      <c r="L124" s="497" t="str">
        <v/>
      </c>
      <c r="M124" s="491" t="str">
        <v/>
      </c>
      <c r="N124" s="520" t="str">
        <v/>
      </c>
      <c r="O124" s="497" t="str">
        <v/>
      </c>
      <c r="P124" s="495" t="str">
        <v/>
      </c>
      <c r="Q124" s="520" t="str">
        <v/>
      </c>
      <c r="R124" s="497" t="str">
        <v/>
      </c>
      <c r="S124" s="495" t="str">
        <v/>
      </c>
      <c r="T124" s="520" t="str">
        <v/>
      </c>
      <c r="U124" s="497" t="str">
        <v/>
      </c>
      <c r="V124" s="495" t="str">
        <v/>
      </c>
      <c r="W124" s="520" t="str">
        <v/>
      </c>
      <c r="X124" s="497" t="str">
        <v/>
      </c>
      <c r="Y124" s="495" t="str">
        <v/>
      </c>
      <c r="Z124" s="520" t="str">
        <v/>
      </c>
      <c r="AA124" s="497" t="str">
        <v/>
      </c>
      <c r="AB124" s="495" t="str">
        <v/>
      </c>
      <c r="AC124" s="520" t="str">
        <v/>
      </c>
      <c r="AD124" s="497" t="str">
        <v/>
      </c>
      <c r="AE124" s="495" t="str">
        <v/>
      </c>
      <c r="AF124" s="520" t="str">
        <v/>
      </c>
      <c r="AG124" s="497" t="str">
        <v/>
      </c>
      <c r="AH124" s="495" t="str">
        <v/>
      </c>
      <c r="AI124" s="520" t="str">
        <v/>
      </c>
      <c r="AJ124" s="497" t="str">
        <v/>
      </c>
      <c r="AK124" s="495" t="str">
        <v/>
      </c>
      <c r="AL124" s="520" t="str">
        <v/>
      </c>
      <c r="AM124" s="497" t="str">
        <v/>
      </c>
      <c r="AN124" s="495" t="str">
        <v/>
      </c>
      <c r="AO124" s="520" t="str">
        <v/>
      </c>
      <c r="AP124" s="497" t="str">
        <v/>
      </c>
      <c r="AQ124" s="495" t="str">
        <v/>
      </c>
      <c r="AR124" s="520" t="str">
        <v/>
      </c>
      <c r="AS124" s="497" t="str">
        <v/>
      </c>
      <c r="AT124" s="495" t="str">
        <v/>
      </c>
      <c r="AU124" s="495" t="str">
        <v/>
      </c>
      <c r="AV124" s="520" t="str">
        <v/>
      </c>
      <c r="AW124" s="497" t="str">
        <v/>
      </c>
      <c r="AX124" s="495" t="str">
        <v/>
      </c>
      <c r="AY124" s="495" t="str">
        <v/>
      </c>
      <c r="AZ124" s="520" t="str">
        <v/>
      </c>
      <c r="BA124" s="497" t="str">
        <v/>
      </c>
      <c r="BB124" s="495" t="str">
        <v/>
      </c>
      <c r="BC124" s="495" t="str">
        <v/>
      </c>
      <c r="BD124" s="520" t="str">
        <v/>
      </c>
      <c r="BE124" s="497" t="str">
        <v/>
      </c>
      <c r="BF124" s="495" t="str">
        <v/>
      </c>
      <c r="BG124" s="495" t="str">
        <v/>
      </c>
      <c r="BH124" s="520" t="str">
        <v/>
      </c>
      <c r="BI124" s="497" t="str">
        <v/>
      </c>
      <c r="BJ124" s="495" t="str">
        <v/>
      </c>
      <c r="BK124" s="495" t="str">
        <v/>
      </c>
      <c r="BL124" s="520" t="str">
        <v/>
      </c>
    </row>
    <row r="125" spans="1:64" ht="24.75" customHeight="1">
      <c r="A125" s="449" t="str">
        <v/>
      </c>
      <c r="B125" s="431"/>
      <c r="C125" s="432"/>
      <c r="D125" s="433" t="str">
        <v/>
      </c>
      <c r="E125" s="434" t="str">
        <v/>
      </c>
      <c r="F125" s="435" t="str">
        <v/>
      </c>
      <c r="G125" s="436" t="str">
        <v/>
      </c>
      <c r="H125" s="437" t="str">
        <v/>
      </c>
      <c r="I125" s="437" t="str">
        <v/>
      </c>
      <c r="J125" s="437" t="str">
        <v/>
      </c>
      <c r="K125" s="435" t="str">
        <v/>
      </c>
      <c r="L125" s="450" t="str">
        <v/>
      </c>
      <c r="M125" s="498" t="str">
        <v/>
      </c>
      <c r="N125" s="440" t="str">
        <v/>
      </c>
      <c r="O125" s="441" t="str">
        <v/>
      </c>
      <c r="P125" s="442" t="str">
        <v/>
      </c>
      <c r="Q125" s="443" t="str">
        <v/>
      </c>
      <c r="R125" s="441" t="str">
        <v/>
      </c>
      <c r="S125" s="442" t="str">
        <v/>
      </c>
      <c r="T125" s="443" t="str">
        <v/>
      </c>
      <c r="U125" s="441" t="str">
        <v/>
      </c>
      <c r="V125" s="442" t="str">
        <v/>
      </c>
      <c r="W125" s="443" t="str">
        <v/>
      </c>
      <c r="X125" s="441" t="str">
        <v/>
      </c>
      <c r="Y125" s="442" t="str">
        <v/>
      </c>
      <c r="Z125" s="443" t="str">
        <v/>
      </c>
      <c r="AA125" s="441" t="str">
        <v/>
      </c>
      <c r="AB125" s="442" t="str">
        <v/>
      </c>
      <c r="AC125" s="443" t="str">
        <v/>
      </c>
      <c r="AD125" s="441" t="str">
        <v/>
      </c>
      <c r="AE125" s="442" t="str">
        <v/>
      </c>
      <c r="AF125" s="443" t="str">
        <v/>
      </c>
      <c r="AG125" s="492" t="str">
        <v/>
      </c>
      <c r="AH125" s="492" t="str">
        <v/>
      </c>
      <c r="AI125" s="493" t="str">
        <v/>
      </c>
      <c r="AJ125" s="494" t="str">
        <v/>
      </c>
      <c r="AK125" s="492" t="str">
        <v/>
      </c>
      <c r="AL125" s="493" t="str">
        <v/>
      </c>
      <c r="AM125" s="492" t="str">
        <v/>
      </c>
      <c r="AN125" s="492" t="str">
        <v/>
      </c>
      <c r="AO125" s="493" t="str">
        <v/>
      </c>
      <c r="AP125" s="494" t="str">
        <v/>
      </c>
      <c r="AQ125" s="492" t="str">
        <v/>
      </c>
      <c r="AR125" s="493" t="str">
        <v/>
      </c>
      <c r="AS125" s="495" t="str">
        <v/>
      </c>
      <c r="AT125" s="496" t="str">
        <v/>
      </c>
      <c r="AU125" s="496" t="str">
        <v/>
      </c>
      <c r="AV125" s="520" t="str">
        <v/>
      </c>
      <c r="AW125" s="497" t="str">
        <v/>
      </c>
      <c r="AX125" s="496" t="str">
        <v/>
      </c>
      <c r="AY125" s="496" t="str">
        <v/>
      </c>
      <c r="AZ125" s="520" t="str">
        <v/>
      </c>
      <c r="BA125" s="497" t="str">
        <v/>
      </c>
      <c r="BB125" s="496" t="str">
        <v/>
      </c>
      <c r="BC125" s="496" t="str">
        <v/>
      </c>
      <c r="BD125" s="520" t="str">
        <v/>
      </c>
      <c r="BE125" s="497" t="str">
        <v/>
      </c>
      <c r="BF125" s="496" t="str">
        <v/>
      </c>
      <c r="BG125" s="496" t="str">
        <v/>
      </c>
      <c r="BH125" s="520" t="str">
        <v/>
      </c>
      <c r="BI125" s="497" t="str">
        <v/>
      </c>
      <c r="BJ125" s="496" t="str">
        <v/>
      </c>
      <c r="BK125" s="496" t="str">
        <v/>
      </c>
      <c r="BL125" s="520" t="str">
        <v/>
      </c>
    </row>
    <row r="126" spans="1:64" ht="24.75" customHeight="1">
      <c r="A126" s="449" t="str">
        <v/>
      </c>
      <c r="B126" s="431"/>
      <c r="C126" s="432"/>
      <c r="D126" s="521" t="str">
        <v/>
      </c>
      <c r="E126" s="521" t="str">
        <v/>
      </c>
      <c r="F126" s="522" t="str">
        <v/>
      </c>
      <c r="G126" s="523" t="str">
        <v/>
      </c>
      <c r="H126" s="521" t="str">
        <v/>
      </c>
      <c r="I126" s="521" t="str">
        <v/>
      </c>
      <c r="J126" s="521" t="str">
        <v/>
      </c>
      <c r="K126" s="522" t="str">
        <v/>
      </c>
      <c r="L126" s="497" t="str">
        <v/>
      </c>
      <c r="M126" s="491" t="str">
        <v/>
      </c>
      <c r="N126" s="520" t="str">
        <v/>
      </c>
      <c r="O126" s="497" t="str">
        <v/>
      </c>
      <c r="P126" s="495" t="str">
        <v/>
      </c>
      <c r="Q126" s="520" t="str">
        <v/>
      </c>
      <c r="R126" s="497" t="str">
        <v/>
      </c>
      <c r="S126" s="495" t="str">
        <v/>
      </c>
      <c r="T126" s="520" t="str">
        <v/>
      </c>
      <c r="U126" s="497" t="str">
        <v/>
      </c>
      <c r="V126" s="495" t="str">
        <v/>
      </c>
      <c r="W126" s="520" t="str">
        <v/>
      </c>
      <c r="X126" s="497" t="str">
        <v/>
      </c>
      <c r="Y126" s="495" t="str">
        <v/>
      </c>
      <c r="Z126" s="520" t="str">
        <v/>
      </c>
      <c r="AA126" s="497" t="str">
        <v/>
      </c>
      <c r="AB126" s="495" t="str">
        <v/>
      </c>
      <c r="AC126" s="520" t="str">
        <v/>
      </c>
      <c r="AD126" s="497" t="str">
        <v/>
      </c>
      <c r="AE126" s="495" t="str">
        <v/>
      </c>
      <c r="AF126" s="520" t="str">
        <v/>
      </c>
      <c r="AG126" s="497" t="str">
        <v/>
      </c>
      <c r="AH126" s="495" t="str">
        <v/>
      </c>
      <c r="AI126" s="520" t="str">
        <v/>
      </c>
      <c r="AJ126" s="497" t="str">
        <v/>
      </c>
      <c r="AK126" s="495" t="str">
        <v/>
      </c>
      <c r="AL126" s="520" t="str">
        <v/>
      </c>
      <c r="AM126" s="497" t="str">
        <v/>
      </c>
      <c r="AN126" s="495" t="str">
        <v/>
      </c>
      <c r="AO126" s="520" t="str">
        <v/>
      </c>
      <c r="AP126" s="497" t="str">
        <v/>
      </c>
      <c r="AQ126" s="495" t="str">
        <v/>
      </c>
      <c r="AR126" s="520" t="str">
        <v/>
      </c>
      <c r="AS126" s="497" t="str">
        <v/>
      </c>
      <c r="AT126" s="495" t="str">
        <v/>
      </c>
      <c r="AU126" s="495" t="str">
        <v/>
      </c>
      <c r="AV126" s="520" t="str">
        <v/>
      </c>
      <c r="AW126" s="497" t="str">
        <v/>
      </c>
      <c r="AX126" s="495" t="str">
        <v/>
      </c>
      <c r="AY126" s="495" t="str">
        <v/>
      </c>
      <c r="AZ126" s="520" t="str">
        <v/>
      </c>
      <c r="BA126" s="497" t="str">
        <v/>
      </c>
      <c r="BB126" s="495" t="str">
        <v/>
      </c>
      <c r="BC126" s="495" t="str">
        <v/>
      </c>
      <c r="BD126" s="520" t="str">
        <v/>
      </c>
      <c r="BE126" s="497" t="str">
        <v/>
      </c>
      <c r="BF126" s="495" t="str">
        <v/>
      </c>
      <c r="BG126" s="495" t="str">
        <v/>
      </c>
      <c r="BH126" s="520" t="str">
        <v/>
      </c>
      <c r="BI126" s="497" t="str">
        <v/>
      </c>
      <c r="BJ126" s="495" t="str">
        <v/>
      </c>
      <c r="BK126" s="495" t="str">
        <v/>
      </c>
      <c r="BL126" s="520" t="str">
        <v/>
      </c>
    </row>
    <row r="127" spans="1:64" ht="24.75" customHeight="1">
      <c r="A127" s="449" t="str">
        <v/>
      </c>
      <c r="B127" s="431"/>
      <c r="C127" s="432"/>
      <c r="D127" s="433" t="str">
        <v/>
      </c>
      <c r="E127" s="434" t="str">
        <v/>
      </c>
      <c r="F127" s="435" t="str">
        <v/>
      </c>
      <c r="G127" s="436" t="str">
        <v/>
      </c>
      <c r="H127" s="437" t="str">
        <v/>
      </c>
      <c r="I127" s="437" t="str">
        <v/>
      </c>
      <c r="J127" s="437" t="str">
        <v/>
      </c>
      <c r="K127" s="435" t="str">
        <v/>
      </c>
      <c r="L127" s="450" t="str">
        <v/>
      </c>
      <c r="M127" s="498" t="str">
        <v/>
      </c>
      <c r="N127" s="440" t="str">
        <v/>
      </c>
      <c r="O127" s="441" t="str">
        <v/>
      </c>
      <c r="P127" s="442" t="str">
        <v/>
      </c>
      <c r="Q127" s="443" t="str">
        <v/>
      </c>
      <c r="R127" s="441" t="str">
        <v/>
      </c>
      <c r="S127" s="442" t="str">
        <v/>
      </c>
      <c r="T127" s="443" t="str">
        <v/>
      </c>
      <c r="U127" s="441" t="str">
        <v/>
      </c>
      <c r="V127" s="442" t="str">
        <v/>
      </c>
      <c r="W127" s="443" t="str">
        <v/>
      </c>
      <c r="X127" s="441" t="str">
        <v/>
      </c>
      <c r="Y127" s="442" t="str">
        <v/>
      </c>
      <c r="Z127" s="443" t="str">
        <v/>
      </c>
      <c r="AA127" s="441" t="str">
        <v/>
      </c>
      <c r="AB127" s="442" t="str">
        <v/>
      </c>
      <c r="AC127" s="443" t="str">
        <v/>
      </c>
      <c r="AD127" s="441" t="str">
        <v/>
      </c>
      <c r="AE127" s="442" t="str">
        <v/>
      </c>
      <c r="AF127" s="443" t="str">
        <v/>
      </c>
      <c r="AG127" s="492" t="str">
        <v/>
      </c>
      <c r="AH127" s="492" t="str">
        <v/>
      </c>
      <c r="AI127" s="493" t="str">
        <v/>
      </c>
      <c r="AJ127" s="494" t="str">
        <v/>
      </c>
      <c r="AK127" s="492" t="str">
        <v/>
      </c>
      <c r="AL127" s="493" t="str">
        <v/>
      </c>
      <c r="AM127" s="492" t="str">
        <v/>
      </c>
      <c r="AN127" s="492" t="str">
        <v/>
      </c>
      <c r="AO127" s="493" t="str">
        <v/>
      </c>
      <c r="AP127" s="494" t="str">
        <v/>
      </c>
      <c r="AQ127" s="492" t="str">
        <v/>
      </c>
      <c r="AR127" s="493" t="str">
        <v/>
      </c>
      <c r="AS127" s="495" t="str">
        <v/>
      </c>
      <c r="AT127" s="496" t="str">
        <v/>
      </c>
      <c r="AU127" s="496" t="str">
        <v/>
      </c>
      <c r="AV127" s="520" t="str">
        <v/>
      </c>
      <c r="AW127" s="497" t="str">
        <v/>
      </c>
      <c r="AX127" s="496" t="str">
        <v/>
      </c>
      <c r="AY127" s="496" t="str">
        <v/>
      </c>
      <c r="AZ127" s="520" t="str">
        <v/>
      </c>
      <c r="BA127" s="497" t="str">
        <v/>
      </c>
      <c r="BB127" s="496" t="str">
        <v/>
      </c>
      <c r="BC127" s="496" t="str">
        <v/>
      </c>
      <c r="BD127" s="520" t="str">
        <v/>
      </c>
      <c r="BE127" s="497" t="str">
        <v/>
      </c>
      <c r="BF127" s="496" t="str">
        <v/>
      </c>
      <c r="BG127" s="496" t="str">
        <v/>
      </c>
      <c r="BH127" s="520" t="str">
        <v/>
      </c>
      <c r="BI127" s="497" t="str">
        <v/>
      </c>
      <c r="BJ127" s="496" t="str">
        <v/>
      </c>
      <c r="BK127" s="496" t="str">
        <v/>
      </c>
      <c r="BL127" s="520" t="str">
        <v/>
      </c>
    </row>
    <row r="128" spans="1:64" ht="24.75" customHeight="1">
      <c r="A128" s="449" t="str">
        <v/>
      </c>
      <c r="B128" s="431"/>
      <c r="C128" s="432"/>
      <c r="D128" s="521" t="str">
        <v/>
      </c>
      <c r="E128" s="521" t="str">
        <v/>
      </c>
      <c r="F128" s="522" t="str">
        <v/>
      </c>
      <c r="G128" s="523" t="str">
        <v/>
      </c>
      <c r="H128" s="521" t="str">
        <v/>
      </c>
      <c r="I128" s="521" t="str">
        <v/>
      </c>
      <c r="J128" s="521" t="str">
        <v/>
      </c>
      <c r="K128" s="522" t="str">
        <v/>
      </c>
      <c r="L128" s="497" t="str">
        <v/>
      </c>
      <c r="M128" s="491" t="str">
        <v/>
      </c>
      <c r="N128" s="520" t="str">
        <v/>
      </c>
      <c r="O128" s="497" t="str">
        <v/>
      </c>
      <c r="P128" s="495" t="str">
        <v/>
      </c>
      <c r="Q128" s="520" t="str">
        <v/>
      </c>
      <c r="R128" s="497" t="str">
        <v/>
      </c>
      <c r="S128" s="495" t="str">
        <v/>
      </c>
      <c r="T128" s="520" t="str">
        <v/>
      </c>
      <c r="U128" s="497" t="str">
        <v/>
      </c>
      <c r="V128" s="495" t="str">
        <v/>
      </c>
      <c r="W128" s="520" t="str">
        <v/>
      </c>
      <c r="X128" s="497" t="str">
        <v/>
      </c>
      <c r="Y128" s="495" t="str">
        <v/>
      </c>
      <c r="Z128" s="520" t="str">
        <v/>
      </c>
      <c r="AA128" s="497" t="str">
        <v/>
      </c>
      <c r="AB128" s="495" t="str">
        <v/>
      </c>
      <c r="AC128" s="520" t="str">
        <v/>
      </c>
      <c r="AD128" s="497" t="str">
        <v/>
      </c>
      <c r="AE128" s="495" t="str">
        <v/>
      </c>
      <c r="AF128" s="520" t="str">
        <v/>
      </c>
      <c r="AG128" s="497" t="str">
        <v/>
      </c>
      <c r="AH128" s="495" t="str">
        <v/>
      </c>
      <c r="AI128" s="520" t="str">
        <v/>
      </c>
      <c r="AJ128" s="497" t="str">
        <v/>
      </c>
      <c r="AK128" s="495" t="str">
        <v/>
      </c>
      <c r="AL128" s="520" t="str">
        <v/>
      </c>
      <c r="AM128" s="497" t="str">
        <v/>
      </c>
      <c r="AN128" s="495" t="str">
        <v/>
      </c>
      <c r="AO128" s="520" t="str">
        <v/>
      </c>
      <c r="AP128" s="497" t="str">
        <v/>
      </c>
      <c r="AQ128" s="495" t="str">
        <v/>
      </c>
      <c r="AR128" s="520" t="str">
        <v/>
      </c>
      <c r="AS128" s="497" t="str">
        <v/>
      </c>
      <c r="AT128" s="495" t="str">
        <v/>
      </c>
      <c r="AU128" s="495" t="str">
        <v/>
      </c>
      <c r="AV128" s="520" t="str">
        <v/>
      </c>
      <c r="AW128" s="497" t="str">
        <v/>
      </c>
      <c r="AX128" s="495" t="str">
        <v/>
      </c>
      <c r="AY128" s="495" t="str">
        <v/>
      </c>
      <c r="AZ128" s="520" t="str">
        <v/>
      </c>
      <c r="BA128" s="497" t="str">
        <v/>
      </c>
      <c r="BB128" s="495" t="str">
        <v/>
      </c>
      <c r="BC128" s="495" t="str">
        <v/>
      </c>
      <c r="BD128" s="520" t="str">
        <v/>
      </c>
      <c r="BE128" s="497" t="str">
        <v/>
      </c>
      <c r="BF128" s="495" t="str">
        <v/>
      </c>
      <c r="BG128" s="495" t="str">
        <v/>
      </c>
      <c r="BH128" s="520" t="str">
        <v/>
      </c>
      <c r="BI128" s="497" t="str">
        <v/>
      </c>
      <c r="BJ128" s="495" t="str">
        <v/>
      </c>
      <c r="BK128" s="495" t="str">
        <v/>
      </c>
      <c r="BL128" s="520" t="str">
        <v/>
      </c>
    </row>
    <row r="129" spans="1:64" ht="24.75" customHeight="1">
      <c r="A129" s="449" t="str">
        <v/>
      </c>
      <c r="B129" s="431"/>
      <c r="C129" s="432"/>
      <c r="D129" s="433" t="str">
        <v/>
      </c>
      <c r="E129" s="434" t="str">
        <v/>
      </c>
      <c r="F129" s="435" t="str">
        <v/>
      </c>
      <c r="G129" s="436" t="str">
        <v/>
      </c>
      <c r="H129" s="437" t="str">
        <v/>
      </c>
      <c r="I129" s="437" t="str">
        <v/>
      </c>
      <c r="J129" s="437" t="str">
        <v/>
      </c>
      <c r="K129" s="435" t="str">
        <v/>
      </c>
      <c r="L129" s="450" t="str">
        <v/>
      </c>
      <c r="M129" s="498" t="str">
        <v/>
      </c>
      <c r="N129" s="440" t="str">
        <v/>
      </c>
      <c r="O129" s="441" t="str">
        <v/>
      </c>
      <c r="P129" s="442" t="str">
        <v/>
      </c>
      <c r="Q129" s="443" t="str">
        <v/>
      </c>
      <c r="R129" s="441" t="str">
        <v/>
      </c>
      <c r="S129" s="442" t="str">
        <v/>
      </c>
      <c r="T129" s="443" t="str">
        <v/>
      </c>
      <c r="U129" s="441" t="str">
        <v/>
      </c>
      <c r="V129" s="442" t="str">
        <v/>
      </c>
      <c r="W129" s="443" t="str">
        <v/>
      </c>
      <c r="X129" s="441" t="str">
        <v/>
      </c>
      <c r="Y129" s="442" t="str">
        <v/>
      </c>
      <c r="Z129" s="443" t="str">
        <v/>
      </c>
      <c r="AA129" s="441" t="str">
        <v/>
      </c>
      <c r="AB129" s="442" t="str">
        <v/>
      </c>
      <c r="AC129" s="443" t="str">
        <v/>
      </c>
      <c r="AD129" s="441" t="str">
        <v/>
      </c>
      <c r="AE129" s="442" t="str">
        <v/>
      </c>
      <c r="AF129" s="443" t="str">
        <v/>
      </c>
      <c r="AG129" s="492" t="str">
        <v/>
      </c>
      <c r="AH129" s="492" t="str">
        <v/>
      </c>
      <c r="AI129" s="493" t="str">
        <v/>
      </c>
      <c r="AJ129" s="494" t="str">
        <v/>
      </c>
      <c r="AK129" s="492" t="str">
        <v/>
      </c>
      <c r="AL129" s="493" t="str">
        <v/>
      </c>
      <c r="AM129" s="492" t="str">
        <v/>
      </c>
      <c r="AN129" s="492" t="str">
        <v/>
      </c>
      <c r="AO129" s="493" t="str">
        <v/>
      </c>
      <c r="AP129" s="494" t="str">
        <v/>
      </c>
      <c r="AQ129" s="492" t="str">
        <v/>
      </c>
      <c r="AR129" s="493" t="str">
        <v/>
      </c>
      <c r="AS129" s="495" t="str">
        <v/>
      </c>
      <c r="AT129" s="496" t="str">
        <v/>
      </c>
      <c r="AU129" s="496" t="str">
        <v/>
      </c>
      <c r="AV129" s="520" t="str">
        <v/>
      </c>
      <c r="AW129" s="497" t="str">
        <v/>
      </c>
      <c r="AX129" s="496" t="str">
        <v/>
      </c>
      <c r="AY129" s="496" t="str">
        <v/>
      </c>
      <c r="AZ129" s="520" t="str">
        <v/>
      </c>
      <c r="BA129" s="497" t="str">
        <v/>
      </c>
      <c r="BB129" s="496" t="str">
        <v/>
      </c>
      <c r="BC129" s="496" t="str">
        <v/>
      </c>
      <c r="BD129" s="520" t="str">
        <v/>
      </c>
      <c r="BE129" s="497" t="str">
        <v/>
      </c>
      <c r="BF129" s="496" t="str">
        <v/>
      </c>
      <c r="BG129" s="496" t="str">
        <v/>
      </c>
      <c r="BH129" s="520" t="str">
        <v/>
      </c>
      <c r="BI129" s="497" t="str">
        <v/>
      </c>
      <c r="BJ129" s="496" t="str">
        <v/>
      </c>
      <c r="BK129" s="496" t="str">
        <v/>
      </c>
      <c r="BL129" s="520" t="str">
        <v/>
      </c>
    </row>
    <row r="130" spans="1:64" ht="24.75" customHeight="1">
      <c r="A130" s="449" t="str">
        <v/>
      </c>
      <c r="B130" s="431"/>
      <c r="C130" s="432"/>
      <c r="D130" s="521" t="str">
        <v/>
      </c>
      <c r="E130" s="521" t="str">
        <v/>
      </c>
      <c r="F130" s="522" t="str">
        <v/>
      </c>
      <c r="G130" s="523" t="str">
        <v/>
      </c>
      <c r="H130" s="521" t="str">
        <v/>
      </c>
      <c r="I130" s="521" t="str">
        <v/>
      </c>
      <c r="J130" s="521" t="str">
        <v/>
      </c>
      <c r="K130" s="522" t="str">
        <v/>
      </c>
      <c r="L130" s="497" t="str">
        <v/>
      </c>
      <c r="M130" s="491" t="str">
        <v/>
      </c>
      <c r="N130" s="520" t="str">
        <v/>
      </c>
      <c r="O130" s="497" t="str">
        <v/>
      </c>
      <c r="P130" s="495" t="str">
        <v/>
      </c>
      <c r="Q130" s="520" t="str">
        <v/>
      </c>
      <c r="R130" s="497" t="str">
        <v/>
      </c>
      <c r="S130" s="495" t="str">
        <v/>
      </c>
      <c r="T130" s="520" t="str">
        <v/>
      </c>
      <c r="U130" s="497" t="str">
        <v/>
      </c>
      <c r="V130" s="495" t="str">
        <v/>
      </c>
      <c r="W130" s="520" t="str">
        <v/>
      </c>
      <c r="X130" s="497" t="str">
        <v/>
      </c>
      <c r="Y130" s="495" t="str">
        <v/>
      </c>
      <c r="Z130" s="520" t="str">
        <v/>
      </c>
      <c r="AA130" s="497" t="str">
        <v/>
      </c>
      <c r="AB130" s="495" t="str">
        <v/>
      </c>
      <c r="AC130" s="520" t="str">
        <v/>
      </c>
      <c r="AD130" s="497" t="str">
        <v/>
      </c>
      <c r="AE130" s="495" t="str">
        <v/>
      </c>
      <c r="AF130" s="520" t="str">
        <v/>
      </c>
      <c r="AG130" s="497" t="str">
        <v/>
      </c>
      <c r="AH130" s="495" t="str">
        <v/>
      </c>
      <c r="AI130" s="520" t="str">
        <v/>
      </c>
      <c r="AJ130" s="497" t="str">
        <v/>
      </c>
      <c r="AK130" s="495" t="str">
        <v/>
      </c>
      <c r="AL130" s="520" t="str">
        <v/>
      </c>
      <c r="AM130" s="497" t="str">
        <v/>
      </c>
      <c r="AN130" s="495" t="str">
        <v/>
      </c>
      <c r="AO130" s="520" t="str">
        <v/>
      </c>
      <c r="AP130" s="497" t="str">
        <v/>
      </c>
      <c r="AQ130" s="495" t="str">
        <v/>
      </c>
      <c r="AR130" s="520" t="str">
        <v/>
      </c>
      <c r="AS130" s="497" t="str">
        <v/>
      </c>
      <c r="AT130" s="495" t="str">
        <v/>
      </c>
      <c r="AU130" s="495" t="str">
        <v/>
      </c>
      <c r="AV130" s="520" t="str">
        <v/>
      </c>
      <c r="AW130" s="497" t="str">
        <v/>
      </c>
      <c r="AX130" s="495" t="str">
        <v/>
      </c>
      <c r="AY130" s="495" t="str">
        <v/>
      </c>
      <c r="AZ130" s="520" t="str">
        <v/>
      </c>
      <c r="BA130" s="497" t="str">
        <v/>
      </c>
      <c r="BB130" s="495" t="str">
        <v/>
      </c>
      <c r="BC130" s="495" t="str">
        <v/>
      </c>
      <c r="BD130" s="520" t="str">
        <v/>
      </c>
      <c r="BE130" s="497" t="str">
        <v/>
      </c>
      <c r="BF130" s="495" t="str">
        <v/>
      </c>
      <c r="BG130" s="495" t="str">
        <v/>
      </c>
      <c r="BH130" s="520" t="str">
        <v/>
      </c>
      <c r="BI130" s="497" t="str">
        <v/>
      </c>
      <c r="BJ130" s="495" t="str">
        <v/>
      </c>
      <c r="BK130" s="495" t="str">
        <v/>
      </c>
      <c r="BL130" s="520" t="str">
        <v/>
      </c>
    </row>
    <row r="131" spans="1:64" ht="24.75" customHeight="1">
      <c r="A131" s="449" t="str">
        <v/>
      </c>
      <c r="B131" s="431"/>
      <c r="C131" s="432"/>
      <c r="D131" s="433" t="str">
        <v/>
      </c>
      <c r="E131" s="434" t="str">
        <v/>
      </c>
      <c r="F131" s="435" t="str">
        <v/>
      </c>
      <c r="G131" s="436" t="str">
        <v/>
      </c>
      <c r="H131" s="437" t="str">
        <v/>
      </c>
      <c r="I131" s="437" t="str">
        <v/>
      </c>
      <c r="J131" s="437" t="str">
        <v/>
      </c>
      <c r="K131" s="435" t="str">
        <v/>
      </c>
      <c r="L131" s="450" t="str">
        <v/>
      </c>
      <c r="M131" s="498" t="str">
        <v/>
      </c>
      <c r="N131" s="440" t="str">
        <v/>
      </c>
      <c r="O131" s="441" t="str">
        <v/>
      </c>
      <c r="P131" s="442" t="str">
        <v/>
      </c>
      <c r="Q131" s="443" t="str">
        <v/>
      </c>
      <c r="R131" s="441" t="str">
        <v/>
      </c>
      <c r="S131" s="442" t="str">
        <v/>
      </c>
      <c r="T131" s="443" t="str">
        <v/>
      </c>
      <c r="U131" s="441" t="str">
        <v/>
      </c>
      <c r="V131" s="442" t="str">
        <v/>
      </c>
      <c r="W131" s="443" t="str">
        <v/>
      </c>
      <c r="X131" s="441" t="str">
        <v/>
      </c>
      <c r="Y131" s="442" t="str">
        <v/>
      </c>
      <c r="Z131" s="443" t="str">
        <v/>
      </c>
      <c r="AA131" s="441" t="str">
        <v/>
      </c>
      <c r="AB131" s="442" t="str">
        <v/>
      </c>
      <c r="AC131" s="443" t="str">
        <v/>
      </c>
      <c r="AD131" s="441" t="str">
        <v/>
      </c>
      <c r="AE131" s="442" t="str">
        <v/>
      </c>
      <c r="AF131" s="443" t="str">
        <v/>
      </c>
      <c r="AG131" s="492" t="str">
        <v/>
      </c>
      <c r="AH131" s="492" t="str">
        <v/>
      </c>
      <c r="AI131" s="493" t="str">
        <v/>
      </c>
      <c r="AJ131" s="494" t="str">
        <v/>
      </c>
      <c r="AK131" s="492" t="str">
        <v/>
      </c>
      <c r="AL131" s="493" t="str">
        <v/>
      </c>
      <c r="AM131" s="492" t="str">
        <v/>
      </c>
      <c r="AN131" s="492" t="str">
        <v/>
      </c>
      <c r="AO131" s="493" t="str">
        <v/>
      </c>
      <c r="AP131" s="494" t="str">
        <v/>
      </c>
      <c r="AQ131" s="492" t="str">
        <v/>
      </c>
      <c r="AR131" s="493" t="str">
        <v/>
      </c>
      <c r="AS131" s="495" t="str">
        <v/>
      </c>
      <c r="AT131" s="496" t="str">
        <v/>
      </c>
      <c r="AU131" s="496" t="str">
        <v/>
      </c>
      <c r="AV131" s="520" t="str">
        <v/>
      </c>
      <c r="AW131" s="497" t="str">
        <v/>
      </c>
      <c r="AX131" s="496" t="str">
        <v/>
      </c>
      <c r="AY131" s="496" t="str">
        <v/>
      </c>
      <c r="AZ131" s="520" t="str">
        <v/>
      </c>
      <c r="BA131" s="497" t="str">
        <v/>
      </c>
      <c r="BB131" s="496" t="str">
        <v/>
      </c>
      <c r="BC131" s="496" t="str">
        <v/>
      </c>
      <c r="BD131" s="520" t="str">
        <v/>
      </c>
      <c r="BE131" s="497" t="str">
        <v/>
      </c>
      <c r="BF131" s="496" t="str">
        <v/>
      </c>
      <c r="BG131" s="496" t="str">
        <v/>
      </c>
      <c r="BH131" s="520" t="str">
        <v/>
      </c>
      <c r="BI131" s="497" t="str">
        <v/>
      </c>
      <c r="BJ131" s="496" t="str">
        <v/>
      </c>
      <c r="BK131" s="496" t="str">
        <v/>
      </c>
      <c r="BL131" s="520" t="str">
        <v/>
      </c>
    </row>
    <row r="132" spans="1:64" ht="24.75" customHeight="1">
      <c r="A132" s="449" t="str">
        <v/>
      </c>
      <c r="B132" s="431"/>
      <c r="C132" s="432"/>
      <c r="D132" s="521" t="str">
        <v/>
      </c>
      <c r="E132" s="521" t="str">
        <v/>
      </c>
      <c r="F132" s="522" t="str">
        <v/>
      </c>
      <c r="G132" s="523" t="str">
        <v/>
      </c>
      <c r="H132" s="521" t="str">
        <v/>
      </c>
      <c r="I132" s="521" t="str">
        <v/>
      </c>
      <c r="J132" s="521" t="str">
        <v/>
      </c>
      <c r="K132" s="522" t="str">
        <v/>
      </c>
      <c r="L132" s="497" t="str">
        <v/>
      </c>
      <c r="M132" s="491" t="str">
        <v/>
      </c>
      <c r="N132" s="520" t="str">
        <v/>
      </c>
      <c r="O132" s="497" t="str">
        <v/>
      </c>
      <c r="P132" s="495" t="str">
        <v/>
      </c>
      <c r="Q132" s="520" t="str">
        <v/>
      </c>
      <c r="R132" s="497" t="str">
        <v/>
      </c>
      <c r="S132" s="495" t="str">
        <v/>
      </c>
      <c r="T132" s="520" t="str">
        <v/>
      </c>
      <c r="U132" s="497" t="str">
        <v/>
      </c>
      <c r="V132" s="495" t="str">
        <v/>
      </c>
      <c r="W132" s="520" t="str">
        <v/>
      </c>
      <c r="X132" s="497" t="str">
        <v/>
      </c>
      <c r="Y132" s="495" t="str">
        <v/>
      </c>
      <c r="Z132" s="520" t="str">
        <v/>
      </c>
      <c r="AA132" s="497" t="str">
        <v/>
      </c>
      <c r="AB132" s="495" t="str">
        <v/>
      </c>
      <c r="AC132" s="520" t="str">
        <v/>
      </c>
      <c r="AD132" s="497" t="str">
        <v/>
      </c>
      <c r="AE132" s="495" t="str">
        <v/>
      </c>
      <c r="AF132" s="520" t="str">
        <v/>
      </c>
      <c r="AG132" s="497" t="str">
        <v/>
      </c>
      <c r="AH132" s="495" t="str">
        <v/>
      </c>
      <c r="AI132" s="520" t="str">
        <v/>
      </c>
      <c r="AJ132" s="497" t="str">
        <v/>
      </c>
      <c r="AK132" s="495" t="str">
        <v/>
      </c>
      <c r="AL132" s="520" t="str">
        <v/>
      </c>
      <c r="AM132" s="497" t="str">
        <v/>
      </c>
      <c r="AN132" s="495" t="str">
        <v/>
      </c>
      <c r="AO132" s="520" t="str">
        <v/>
      </c>
      <c r="AP132" s="497" t="str">
        <v/>
      </c>
      <c r="AQ132" s="495" t="str">
        <v/>
      </c>
      <c r="AR132" s="520" t="str">
        <v/>
      </c>
      <c r="AS132" s="497" t="str">
        <v/>
      </c>
      <c r="AT132" s="495" t="str">
        <v/>
      </c>
      <c r="AU132" s="495" t="str">
        <v/>
      </c>
      <c r="AV132" s="520" t="str">
        <v/>
      </c>
      <c r="AW132" s="497" t="str">
        <v/>
      </c>
      <c r="AX132" s="495" t="str">
        <v/>
      </c>
      <c r="AY132" s="495" t="str">
        <v/>
      </c>
      <c r="AZ132" s="520" t="str">
        <v/>
      </c>
      <c r="BA132" s="497" t="str">
        <v/>
      </c>
      <c r="BB132" s="495" t="str">
        <v/>
      </c>
      <c r="BC132" s="495" t="str">
        <v/>
      </c>
      <c r="BD132" s="520" t="str">
        <v/>
      </c>
      <c r="BE132" s="497" t="str">
        <v/>
      </c>
      <c r="BF132" s="495" t="str">
        <v/>
      </c>
      <c r="BG132" s="495" t="str">
        <v/>
      </c>
      <c r="BH132" s="520" t="str">
        <v/>
      </c>
      <c r="BI132" s="497" t="str">
        <v/>
      </c>
      <c r="BJ132" s="495" t="str">
        <v/>
      </c>
      <c r="BK132" s="495" t="str">
        <v/>
      </c>
      <c r="BL132" s="520" t="str">
        <v/>
      </c>
    </row>
    <row r="133" spans="1:64" ht="24.75" customHeight="1">
      <c r="A133" s="449" t="str">
        <v/>
      </c>
      <c r="B133" s="431"/>
      <c r="C133" s="432"/>
      <c r="D133" s="433" t="str">
        <v/>
      </c>
      <c r="E133" s="434" t="str">
        <v/>
      </c>
      <c r="F133" s="435" t="str">
        <v/>
      </c>
      <c r="G133" s="436" t="str">
        <v/>
      </c>
      <c r="H133" s="437" t="str">
        <v/>
      </c>
      <c r="I133" s="437" t="str">
        <v/>
      </c>
      <c r="J133" s="437" t="str">
        <v/>
      </c>
      <c r="K133" s="435" t="str">
        <v/>
      </c>
      <c r="L133" s="450" t="str">
        <v/>
      </c>
      <c r="M133" s="498" t="str">
        <v/>
      </c>
      <c r="N133" s="440" t="str">
        <v/>
      </c>
      <c r="O133" s="441" t="str">
        <v/>
      </c>
      <c r="P133" s="442" t="str">
        <v/>
      </c>
      <c r="Q133" s="443" t="str">
        <v/>
      </c>
      <c r="R133" s="441" t="str">
        <v/>
      </c>
      <c r="S133" s="442" t="str">
        <v/>
      </c>
      <c r="T133" s="443" t="str">
        <v/>
      </c>
      <c r="U133" s="441" t="str">
        <v/>
      </c>
      <c r="V133" s="442" t="str">
        <v/>
      </c>
      <c r="W133" s="443" t="str">
        <v/>
      </c>
      <c r="X133" s="441" t="str">
        <v/>
      </c>
      <c r="Y133" s="442" t="str">
        <v/>
      </c>
      <c r="Z133" s="443" t="str">
        <v/>
      </c>
      <c r="AA133" s="441" t="str">
        <v/>
      </c>
      <c r="AB133" s="442" t="str">
        <v/>
      </c>
      <c r="AC133" s="443" t="str">
        <v/>
      </c>
      <c r="AD133" s="441" t="str">
        <v/>
      </c>
      <c r="AE133" s="442" t="str">
        <v/>
      </c>
      <c r="AF133" s="443" t="str">
        <v/>
      </c>
      <c r="AG133" s="492" t="str">
        <v/>
      </c>
      <c r="AH133" s="492" t="str">
        <v/>
      </c>
      <c r="AI133" s="493" t="str">
        <v/>
      </c>
      <c r="AJ133" s="494" t="str">
        <v/>
      </c>
      <c r="AK133" s="492" t="str">
        <v/>
      </c>
      <c r="AL133" s="493" t="str">
        <v/>
      </c>
      <c r="AM133" s="492" t="str">
        <v/>
      </c>
      <c r="AN133" s="492" t="str">
        <v/>
      </c>
      <c r="AO133" s="493" t="str">
        <v/>
      </c>
      <c r="AP133" s="494" t="str">
        <v/>
      </c>
      <c r="AQ133" s="492" t="str">
        <v/>
      </c>
      <c r="AR133" s="493" t="str">
        <v/>
      </c>
      <c r="AS133" s="495" t="str">
        <v/>
      </c>
      <c r="AT133" s="496" t="str">
        <v/>
      </c>
      <c r="AU133" s="496" t="str">
        <v/>
      </c>
      <c r="AV133" s="520" t="str">
        <v/>
      </c>
      <c r="AW133" s="497" t="str">
        <v/>
      </c>
      <c r="AX133" s="496" t="str">
        <v/>
      </c>
      <c r="AY133" s="496" t="str">
        <v/>
      </c>
      <c r="AZ133" s="520" t="str">
        <v/>
      </c>
      <c r="BA133" s="497" t="str">
        <v/>
      </c>
      <c r="BB133" s="496" t="str">
        <v/>
      </c>
      <c r="BC133" s="496" t="str">
        <v/>
      </c>
      <c r="BD133" s="520" t="str">
        <v/>
      </c>
      <c r="BE133" s="497" t="str">
        <v/>
      </c>
      <c r="BF133" s="496" t="str">
        <v/>
      </c>
      <c r="BG133" s="496" t="str">
        <v/>
      </c>
      <c r="BH133" s="520" t="str">
        <v/>
      </c>
      <c r="BI133" s="497" t="str">
        <v/>
      </c>
      <c r="BJ133" s="496" t="str">
        <v/>
      </c>
      <c r="BK133" s="496" t="str">
        <v/>
      </c>
      <c r="BL133" s="520" t="str">
        <v/>
      </c>
    </row>
    <row r="134" spans="1:64" ht="24.75" customHeight="1">
      <c r="A134" s="449" t="str">
        <v/>
      </c>
      <c r="B134" s="431"/>
      <c r="C134" s="432"/>
      <c r="D134" s="521" t="str">
        <v/>
      </c>
      <c r="E134" s="521" t="str">
        <v/>
      </c>
      <c r="F134" s="522" t="str">
        <v/>
      </c>
      <c r="G134" s="523" t="str">
        <v/>
      </c>
      <c r="H134" s="521" t="str">
        <v/>
      </c>
      <c r="I134" s="521" t="str">
        <v/>
      </c>
      <c r="J134" s="521" t="str">
        <v/>
      </c>
      <c r="K134" s="522" t="str">
        <v/>
      </c>
      <c r="L134" s="497" t="str">
        <v/>
      </c>
      <c r="M134" s="491" t="str">
        <v/>
      </c>
      <c r="N134" s="520" t="str">
        <v/>
      </c>
      <c r="O134" s="497" t="str">
        <v/>
      </c>
      <c r="P134" s="495" t="str">
        <v/>
      </c>
      <c r="Q134" s="520" t="str">
        <v/>
      </c>
      <c r="R134" s="497" t="str">
        <v/>
      </c>
      <c r="S134" s="495" t="str">
        <v/>
      </c>
      <c r="T134" s="520" t="str">
        <v/>
      </c>
      <c r="U134" s="497" t="str">
        <v/>
      </c>
      <c r="V134" s="495" t="str">
        <v/>
      </c>
      <c r="W134" s="520" t="str">
        <v/>
      </c>
      <c r="X134" s="497" t="str">
        <v/>
      </c>
      <c r="Y134" s="495" t="str">
        <v/>
      </c>
      <c r="Z134" s="520" t="str">
        <v/>
      </c>
      <c r="AA134" s="497" t="str">
        <v/>
      </c>
      <c r="AB134" s="495" t="str">
        <v/>
      </c>
      <c r="AC134" s="520" t="str">
        <v/>
      </c>
      <c r="AD134" s="497" t="str">
        <v/>
      </c>
      <c r="AE134" s="495" t="str">
        <v/>
      </c>
      <c r="AF134" s="520" t="str">
        <v/>
      </c>
      <c r="AG134" s="497" t="str">
        <v/>
      </c>
      <c r="AH134" s="495" t="str">
        <v/>
      </c>
      <c r="AI134" s="520" t="str">
        <v/>
      </c>
      <c r="AJ134" s="497" t="str">
        <v/>
      </c>
      <c r="AK134" s="495" t="str">
        <v/>
      </c>
      <c r="AL134" s="520" t="str">
        <v/>
      </c>
      <c r="AM134" s="497" t="str">
        <v/>
      </c>
      <c r="AN134" s="495" t="str">
        <v/>
      </c>
      <c r="AO134" s="520" t="str">
        <v/>
      </c>
      <c r="AP134" s="497" t="str">
        <v/>
      </c>
      <c r="AQ134" s="495" t="str">
        <v/>
      </c>
      <c r="AR134" s="520" t="str">
        <v/>
      </c>
      <c r="AS134" s="497" t="str">
        <v/>
      </c>
      <c r="AT134" s="495" t="str">
        <v/>
      </c>
      <c r="AU134" s="495" t="str">
        <v/>
      </c>
      <c r="AV134" s="520" t="str">
        <v/>
      </c>
      <c r="AW134" s="497" t="str">
        <v/>
      </c>
      <c r="AX134" s="495" t="str">
        <v/>
      </c>
      <c r="AY134" s="495" t="str">
        <v/>
      </c>
      <c r="AZ134" s="520" t="str">
        <v/>
      </c>
      <c r="BA134" s="497" t="str">
        <v/>
      </c>
      <c r="BB134" s="495" t="str">
        <v/>
      </c>
      <c r="BC134" s="495" t="str">
        <v/>
      </c>
      <c r="BD134" s="520" t="str">
        <v/>
      </c>
      <c r="BE134" s="497" t="str">
        <v/>
      </c>
      <c r="BF134" s="495" t="str">
        <v/>
      </c>
      <c r="BG134" s="495" t="str">
        <v/>
      </c>
      <c r="BH134" s="520" t="str">
        <v/>
      </c>
      <c r="BI134" s="497" t="str">
        <v/>
      </c>
      <c r="BJ134" s="495" t="str">
        <v/>
      </c>
      <c r="BK134" s="495" t="str">
        <v/>
      </c>
      <c r="BL134" s="520" t="str">
        <v/>
      </c>
    </row>
    <row r="135" spans="1:64" ht="24.75" customHeight="1">
      <c r="A135" s="449" t="str">
        <v/>
      </c>
      <c r="B135" s="431"/>
      <c r="C135" s="432"/>
      <c r="D135" s="433" t="str">
        <v/>
      </c>
      <c r="E135" s="434" t="str">
        <v/>
      </c>
      <c r="F135" s="435" t="str">
        <v/>
      </c>
      <c r="G135" s="436" t="str">
        <v/>
      </c>
      <c r="H135" s="437" t="str">
        <v/>
      </c>
      <c r="I135" s="437" t="str">
        <v/>
      </c>
      <c r="J135" s="437" t="str">
        <v/>
      </c>
      <c r="K135" s="435" t="str">
        <v/>
      </c>
      <c r="L135" s="450" t="str">
        <v/>
      </c>
      <c r="M135" s="498" t="str">
        <v/>
      </c>
      <c r="N135" s="440" t="str">
        <v/>
      </c>
      <c r="O135" s="441" t="str">
        <v/>
      </c>
      <c r="P135" s="442" t="str">
        <v/>
      </c>
      <c r="Q135" s="443" t="str">
        <v/>
      </c>
      <c r="R135" s="441" t="str">
        <v/>
      </c>
      <c r="S135" s="442" t="str">
        <v/>
      </c>
      <c r="T135" s="443" t="str">
        <v/>
      </c>
      <c r="U135" s="441" t="str">
        <v/>
      </c>
      <c r="V135" s="442" t="str">
        <v/>
      </c>
      <c r="W135" s="443" t="str">
        <v/>
      </c>
      <c r="X135" s="441" t="str">
        <v/>
      </c>
      <c r="Y135" s="442" t="str">
        <v/>
      </c>
      <c r="Z135" s="443" t="str">
        <v/>
      </c>
      <c r="AA135" s="441" t="str">
        <v/>
      </c>
      <c r="AB135" s="442" t="str">
        <v/>
      </c>
      <c r="AC135" s="443" t="str">
        <v/>
      </c>
      <c r="AD135" s="441" t="str">
        <v/>
      </c>
      <c r="AE135" s="442" t="str">
        <v/>
      </c>
      <c r="AF135" s="443" t="str">
        <v/>
      </c>
      <c r="AG135" s="492" t="str">
        <v/>
      </c>
      <c r="AH135" s="492" t="str">
        <v/>
      </c>
      <c r="AI135" s="493" t="str">
        <v/>
      </c>
      <c r="AJ135" s="494" t="str">
        <v/>
      </c>
      <c r="AK135" s="492" t="str">
        <v/>
      </c>
      <c r="AL135" s="493" t="str">
        <v/>
      </c>
      <c r="AM135" s="492" t="str">
        <v/>
      </c>
      <c r="AN135" s="492" t="str">
        <v/>
      </c>
      <c r="AO135" s="493" t="str">
        <v/>
      </c>
      <c r="AP135" s="494" t="str">
        <v/>
      </c>
      <c r="AQ135" s="492" t="str">
        <v/>
      </c>
      <c r="AR135" s="493" t="str">
        <v/>
      </c>
      <c r="AS135" s="495" t="str">
        <v/>
      </c>
      <c r="AT135" s="496" t="str">
        <v/>
      </c>
      <c r="AU135" s="496" t="str">
        <v/>
      </c>
      <c r="AV135" s="520" t="str">
        <v/>
      </c>
      <c r="AW135" s="497" t="str">
        <v/>
      </c>
      <c r="AX135" s="496" t="str">
        <v/>
      </c>
      <c r="AY135" s="496" t="str">
        <v/>
      </c>
      <c r="AZ135" s="520" t="str">
        <v/>
      </c>
      <c r="BA135" s="497" t="str">
        <v/>
      </c>
      <c r="BB135" s="496" t="str">
        <v/>
      </c>
      <c r="BC135" s="496" t="str">
        <v/>
      </c>
      <c r="BD135" s="520" t="str">
        <v/>
      </c>
      <c r="BE135" s="497" t="str">
        <v/>
      </c>
      <c r="BF135" s="496" t="str">
        <v/>
      </c>
      <c r="BG135" s="496" t="str">
        <v/>
      </c>
      <c r="BH135" s="520" t="str">
        <v/>
      </c>
      <c r="BI135" s="497" t="str">
        <v/>
      </c>
      <c r="BJ135" s="496" t="str">
        <v/>
      </c>
      <c r="BK135" s="496" t="str">
        <v/>
      </c>
      <c r="BL135" s="520" t="str">
        <v/>
      </c>
    </row>
    <row r="136" spans="1:64" ht="24.75" customHeight="1">
      <c r="A136" s="449" t="str">
        <v/>
      </c>
      <c r="B136" s="431"/>
      <c r="C136" s="432"/>
      <c r="D136" s="521" t="str">
        <v/>
      </c>
      <c r="E136" s="521" t="str">
        <v/>
      </c>
      <c r="F136" s="522" t="str">
        <v/>
      </c>
      <c r="G136" s="523" t="str">
        <v/>
      </c>
      <c r="H136" s="521" t="str">
        <v/>
      </c>
      <c r="I136" s="521" t="str">
        <v/>
      </c>
      <c r="J136" s="521" t="str">
        <v/>
      </c>
      <c r="K136" s="522" t="str">
        <v/>
      </c>
      <c r="L136" s="497" t="str">
        <v/>
      </c>
      <c r="M136" s="491" t="str">
        <v/>
      </c>
      <c r="N136" s="520" t="str">
        <v/>
      </c>
      <c r="O136" s="497" t="str">
        <v/>
      </c>
      <c r="P136" s="495" t="str">
        <v/>
      </c>
      <c r="Q136" s="520" t="str">
        <v/>
      </c>
      <c r="R136" s="497" t="str">
        <v/>
      </c>
      <c r="S136" s="495" t="str">
        <v/>
      </c>
      <c r="T136" s="520" t="str">
        <v/>
      </c>
      <c r="U136" s="497" t="str">
        <v/>
      </c>
      <c r="V136" s="495" t="str">
        <v/>
      </c>
      <c r="W136" s="520" t="str">
        <v/>
      </c>
      <c r="X136" s="497" t="str">
        <v/>
      </c>
      <c r="Y136" s="495" t="str">
        <v/>
      </c>
      <c r="Z136" s="520" t="str">
        <v/>
      </c>
      <c r="AA136" s="497" t="str">
        <v/>
      </c>
      <c r="AB136" s="495" t="str">
        <v/>
      </c>
      <c r="AC136" s="520" t="str">
        <v/>
      </c>
      <c r="AD136" s="497" t="str">
        <v/>
      </c>
      <c r="AE136" s="495" t="str">
        <v/>
      </c>
      <c r="AF136" s="520" t="str">
        <v/>
      </c>
      <c r="AG136" s="497" t="str">
        <v/>
      </c>
      <c r="AH136" s="495" t="str">
        <v/>
      </c>
      <c r="AI136" s="520" t="str">
        <v/>
      </c>
      <c r="AJ136" s="497" t="str">
        <v/>
      </c>
      <c r="AK136" s="495" t="str">
        <v/>
      </c>
      <c r="AL136" s="520" t="str">
        <v/>
      </c>
      <c r="AM136" s="497" t="str">
        <v/>
      </c>
      <c r="AN136" s="495" t="str">
        <v/>
      </c>
      <c r="AO136" s="520" t="str">
        <v/>
      </c>
      <c r="AP136" s="497" t="str">
        <v/>
      </c>
      <c r="AQ136" s="495" t="str">
        <v/>
      </c>
      <c r="AR136" s="520" t="str">
        <v/>
      </c>
      <c r="AS136" s="497" t="str">
        <v/>
      </c>
      <c r="AT136" s="495" t="str">
        <v/>
      </c>
      <c r="AU136" s="495" t="str">
        <v/>
      </c>
      <c r="AV136" s="520" t="str">
        <v/>
      </c>
      <c r="AW136" s="497" t="str">
        <v/>
      </c>
      <c r="AX136" s="495" t="str">
        <v/>
      </c>
      <c r="AY136" s="495" t="str">
        <v/>
      </c>
      <c r="AZ136" s="520" t="str">
        <v/>
      </c>
      <c r="BA136" s="497" t="str">
        <v/>
      </c>
      <c r="BB136" s="495" t="str">
        <v/>
      </c>
      <c r="BC136" s="495" t="str">
        <v/>
      </c>
      <c r="BD136" s="520" t="str">
        <v/>
      </c>
      <c r="BE136" s="497" t="str">
        <v/>
      </c>
      <c r="BF136" s="495" t="str">
        <v/>
      </c>
      <c r="BG136" s="495" t="str">
        <v/>
      </c>
      <c r="BH136" s="520" t="str">
        <v/>
      </c>
      <c r="BI136" s="497" t="str">
        <v/>
      </c>
      <c r="BJ136" s="495" t="str">
        <v/>
      </c>
      <c r="BK136" s="495" t="str">
        <v/>
      </c>
      <c r="BL136" s="520" t="str">
        <v/>
      </c>
    </row>
    <row r="137" spans="1:64" ht="24.75" customHeight="1">
      <c r="A137" s="449" t="str">
        <v/>
      </c>
      <c r="B137" s="431"/>
      <c r="C137" s="432"/>
      <c r="D137" s="433" t="str">
        <v/>
      </c>
      <c r="E137" s="434" t="str">
        <v/>
      </c>
      <c r="F137" s="435" t="str">
        <v/>
      </c>
      <c r="G137" s="436" t="str">
        <v/>
      </c>
      <c r="H137" s="437" t="str">
        <v/>
      </c>
      <c r="I137" s="437" t="str">
        <v/>
      </c>
      <c r="J137" s="437" t="str">
        <v/>
      </c>
      <c r="K137" s="435" t="str">
        <v/>
      </c>
      <c r="L137" s="450" t="str">
        <v/>
      </c>
      <c r="M137" s="498" t="str">
        <v/>
      </c>
      <c r="N137" s="440" t="str">
        <v/>
      </c>
      <c r="O137" s="441" t="str">
        <v/>
      </c>
      <c r="P137" s="442" t="str">
        <v/>
      </c>
      <c r="Q137" s="443" t="str">
        <v/>
      </c>
      <c r="R137" s="441" t="str">
        <v/>
      </c>
      <c r="S137" s="442" t="str">
        <v/>
      </c>
      <c r="T137" s="443" t="str">
        <v/>
      </c>
      <c r="U137" s="441" t="str">
        <v/>
      </c>
      <c r="V137" s="442" t="str">
        <v/>
      </c>
      <c r="W137" s="443" t="str">
        <v/>
      </c>
      <c r="X137" s="441" t="str">
        <v/>
      </c>
      <c r="Y137" s="442" t="str">
        <v/>
      </c>
      <c r="Z137" s="443" t="str">
        <v/>
      </c>
      <c r="AA137" s="441" t="str">
        <v/>
      </c>
      <c r="AB137" s="442" t="str">
        <v/>
      </c>
      <c r="AC137" s="443" t="str">
        <v/>
      </c>
      <c r="AD137" s="441" t="str">
        <v/>
      </c>
      <c r="AE137" s="442" t="str">
        <v/>
      </c>
      <c r="AF137" s="443" t="str">
        <v/>
      </c>
      <c r="AG137" s="492" t="str">
        <v/>
      </c>
      <c r="AH137" s="492" t="str">
        <v/>
      </c>
      <c r="AI137" s="493" t="str">
        <v/>
      </c>
      <c r="AJ137" s="494" t="str">
        <v/>
      </c>
      <c r="AK137" s="492" t="str">
        <v/>
      </c>
      <c r="AL137" s="493" t="str">
        <v/>
      </c>
      <c r="AM137" s="492" t="str">
        <v/>
      </c>
      <c r="AN137" s="492" t="str">
        <v/>
      </c>
      <c r="AO137" s="493" t="str">
        <v/>
      </c>
      <c r="AP137" s="494" t="str">
        <v/>
      </c>
      <c r="AQ137" s="492" t="str">
        <v/>
      </c>
      <c r="AR137" s="493" t="str">
        <v/>
      </c>
      <c r="AS137" s="495" t="str">
        <v/>
      </c>
      <c r="AT137" s="496" t="str">
        <v/>
      </c>
      <c r="AU137" s="496" t="str">
        <v/>
      </c>
      <c r="AV137" s="520" t="str">
        <v/>
      </c>
      <c r="AW137" s="497" t="str">
        <v/>
      </c>
      <c r="AX137" s="496" t="str">
        <v/>
      </c>
      <c r="AY137" s="496" t="str">
        <v/>
      </c>
      <c r="AZ137" s="520" t="str">
        <v/>
      </c>
      <c r="BA137" s="497" t="str">
        <v/>
      </c>
      <c r="BB137" s="496" t="str">
        <v/>
      </c>
      <c r="BC137" s="496" t="str">
        <v/>
      </c>
      <c r="BD137" s="520" t="str">
        <v/>
      </c>
      <c r="BE137" s="497" t="str">
        <v/>
      </c>
      <c r="BF137" s="496" t="str">
        <v/>
      </c>
      <c r="BG137" s="496" t="str">
        <v/>
      </c>
      <c r="BH137" s="520" t="str">
        <v/>
      </c>
      <c r="BI137" s="497" t="str">
        <v/>
      </c>
      <c r="BJ137" s="496" t="str">
        <v/>
      </c>
      <c r="BK137" s="496" t="str">
        <v/>
      </c>
      <c r="BL137" s="520" t="str">
        <v/>
      </c>
    </row>
    <row r="138" spans="1:64" ht="24.75" customHeight="1">
      <c r="A138" s="449" t="str">
        <v/>
      </c>
      <c r="B138" s="431"/>
      <c r="C138" s="432"/>
      <c r="D138" s="521" t="str">
        <v/>
      </c>
      <c r="E138" s="521" t="str">
        <v/>
      </c>
      <c r="F138" s="522" t="str">
        <v/>
      </c>
      <c r="G138" s="523" t="str">
        <v/>
      </c>
      <c r="H138" s="521" t="str">
        <v/>
      </c>
      <c r="I138" s="521" t="str">
        <v/>
      </c>
      <c r="J138" s="521" t="str">
        <v/>
      </c>
      <c r="K138" s="522" t="str">
        <v/>
      </c>
      <c r="L138" s="497" t="str">
        <v/>
      </c>
      <c r="M138" s="491" t="str">
        <v/>
      </c>
      <c r="N138" s="520" t="str">
        <v/>
      </c>
      <c r="O138" s="497" t="str">
        <v/>
      </c>
      <c r="P138" s="495" t="str">
        <v/>
      </c>
      <c r="Q138" s="520" t="str">
        <v/>
      </c>
      <c r="R138" s="497" t="str">
        <v/>
      </c>
      <c r="S138" s="495" t="str">
        <v/>
      </c>
      <c r="T138" s="520" t="str">
        <v/>
      </c>
      <c r="U138" s="497" t="str">
        <v/>
      </c>
      <c r="V138" s="495" t="str">
        <v/>
      </c>
      <c r="W138" s="520" t="str">
        <v/>
      </c>
      <c r="X138" s="497" t="str">
        <v/>
      </c>
      <c r="Y138" s="495" t="str">
        <v/>
      </c>
      <c r="Z138" s="520" t="str">
        <v/>
      </c>
      <c r="AA138" s="497" t="str">
        <v/>
      </c>
      <c r="AB138" s="495" t="str">
        <v/>
      </c>
      <c r="AC138" s="520" t="str">
        <v/>
      </c>
      <c r="AD138" s="497" t="str">
        <v/>
      </c>
      <c r="AE138" s="495" t="str">
        <v/>
      </c>
      <c r="AF138" s="520" t="str">
        <v/>
      </c>
      <c r="AG138" s="497" t="str">
        <v/>
      </c>
      <c r="AH138" s="495" t="str">
        <v/>
      </c>
      <c r="AI138" s="520" t="str">
        <v/>
      </c>
      <c r="AJ138" s="497" t="str">
        <v/>
      </c>
      <c r="AK138" s="495" t="str">
        <v/>
      </c>
      <c r="AL138" s="520" t="str">
        <v/>
      </c>
      <c r="AM138" s="497" t="str">
        <v/>
      </c>
      <c r="AN138" s="495" t="str">
        <v/>
      </c>
      <c r="AO138" s="520" t="str">
        <v/>
      </c>
      <c r="AP138" s="497" t="str">
        <v/>
      </c>
      <c r="AQ138" s="495" t="str">
        <v/>
      </c>
      <c r="AR138" s="520" t="str">
        <v/>
      </c>
      <c r="AS138" s="497" t="str">
        <v/>
      </c>
      <c r="AT138" s="495" t="str">
        <v/>
      </c>
      <c r="AU138" s="495" t="str">
        <v/>
      </c>
      <c r="AV138" s="520" t="str">
        <v/>
      </c>
      <c r="AW138" s="497" t="str">
        <v/>
      </c>
      <c r="AX138" s="495" t="str">
        <v/>
      </c>
      <c r="AY138" s="495" t="str">
        <v/>
      </c>
      <c r="AZ138" s="520" t="str">
        <v/>
      </c>
      <c r="BA138" s="497" t="str">
        <v/>
      </c>
      <c r="BB138" s="495" t="str">
        <v/>
      </c>
      <c r="BC138" s="495" t="str">
        <v/>
      </c>
      <c r="BD138" s="520" t="str">
        <v/>
      </c>
      <c r="BE138" s="497" t="str">
        <v/>
      </c>
      <c r="BF138" s="495" t="str">
        <v/>
      </c>
      <c r="BG138" s="495" t="str">
        <v/>
      </c>
      <c r="BH138" s="520" t="str">
        <v/>
      </c>
      <c r="BI138" s="497" t="str">
        <v/>
      </c>
      <c r="BJ138" s="495" t="str">
        <v/>
      </c>
      <c r="BK138" s="495" t="str">
        <v/>
      </c>
      <c r="BL138" s="520" t="str">
        <v/>
      </c>
    </row>
    <row r="139" spans="1:64" ht="24.75" customHeight="1">
      <c r="A139" s="449" t="str">
        <v/>
      </c>
      <c r="B139" s="431"/>
      <c r="C139" s="432"/>
      <c r="D139" s="433" t="str">
        <v/>
      </c>
      <c r="E139" s="434" t="str">
        <v/>
      </c>
      <c r="F139" s="435" t="str">
        <v/>
      </c>
      <c r="G139" s="436" t="str">
        <v/>
      </c>
      <c r="H139" s="437" t="str">
        <v/>
      </c>
      <c r="I139" s="437" t="str">
        <v/>
      </c>
      <c r="J139" s="437" t="str">
        <v/>
      </c>
      <c r="K139" s="435" t="str">
        <v/>
      </c>
      <c r="L139" s="450" t="str">
        <v/>
      </c>
      <c r="M139" s="498" t="str">
        <v/>
      </c>
      <c r="N139" s="440" t="str">
        <v/>
      </c>
      <c r="O139" s="441" t="str">
        <v/>
      </c>
      <c r="P139" s="442" t="str">
        <v/>
      </c>
      <c r="Q139" s="443" t="str">
        <v/>
      </c>
      <c r="R139" s="441" t="str">
        <v/>
      </c>
      <c r="S139" s="442" t="str">
        <v/>
      </c>
      <c r="T139" s="443" t="str">
        <v/>
      </c>
      <c r="U139" s="441" t="str">
        <v/>
      </c>
      <c r="V139" s="442" t="str">
        <v/>
      </c>
      <c r="W139" s="443" t="str">
        <v/>
      </c>
      <c r="X139" s="441" t="str">
        <v/>
      </c>
      <c r="Y139" s="442" t="str">
        <v/>
      </c>
      <c r="Z139" s="443" t="str">
        <v/>
      </c>
      <c r="AA139" s="441" t="str">
        <v/>
      </c>
      <c r="AB139" s="442" t="str">
        <v/>
      </c>
      <c r="AC139" s="443" t="str">
        <v/>
      </c>
      <c r="AD139" s="441" t="str">
        <v/>
      </c>
      <c r="AE139" s="442" t="str">
        <v/>
      </c>
      <c r="AF139" s="443" t="str">
        <v/>
      </c>
      <c r="AG139" s="492" t="str">
        <v/>
      </c>
      <c r="AH139" s="492" t="str">
        <v/>
      </c>
      <c r="AI139" s="493" t="str">
        <v/>
      </c>
      <c r="AJ139" s="494" t="str">
        <v/>
      </c>
      <c r="AK139" s="492" t="str">
        <v/>
      </c>
      <c r="AL139" s="493" t="str">
        <v/>
      </c>
      <c r="AM139" s="492" t="str">
        <v/>
      </c>
      <c r="AN139" s="492" t="str">
        <v/>
      </c>
      <c r="AO139" s="493" t="str">
        <v/>
      </c>
      <c r="AP139" s="494" t="str">
        <v/>
      </c>
      <c r="AQ139" s="492" t="str">
        <v/>
      </c>
      <c r="AR139" s="493" t="str">
        <v/>
      </c>
      <c r="AS139" s="495" t="str">
        <v/>
      </c>
      <c r="AT139" s="496" t="str">
        <v/>
      </c>
      <c r="AU139" s="496" t="str">
        <v/>
      </c>
      <c r="AV139" s="520" t="str">
        <v/>
      </c>
      <c r="AW139" s="497" t="str">
        <v/>
      </c>
      <c r="AX139" s="496" t="str">
        <v/>
      </c>
      <c r="AY139" s="496" t="str">
        <v/>
      </c>
      <c r="AZ139" s="520" t="str">
        <v/>
      </c>
      <c r="BA139" s="497" t="str">
        <v/>
      </c>
      <c r="BB139" s="496" t="str">
        <v/>
      </c>
      <c r="BC139" s="496" t="str">
        <v/>
      </c>
      <c r="BD139" s="520" t="str">
        <v/>
      </c>
      <c r="BE139" s="497" t="str">
        <v/>
      </c>
      <c r="BF139" s="496" t="str">
        <v/>
      </c>
      <c r="BG139" s="496" t="str">
        <v/>
      </c>
      <c r="BH139" s="520" t="str">
        <v/>
      </c>
      <c r="BI139" s="497" t="str">
        <v/>
      </c>
      <c r="BJ139" s="496" t="str">
        <v/>
      </c>
      <c r="BK139" s="496" t="str">
        <v/>
      </c>
      <c r="BL139" s="520" t="str">
        <v/>
      </c>
    </row>
    <row r="140" spans="1:64" ht="24.75" customHeight="1">
      <c r="A140" s="449" t="str">
        <v/>
      </c>
      <c r="B140" s="431"/>
      <c r="C140" s="432"/>
      <c r="D140" s="521" t="str">
        <v/>
      </c>
      <c r="E140" s="521" t="str">
        <v/>
      </c>
      <c r="F140" s="522" t="str">
        <v/>
      </c>
      <c r="G140" s="523" t="str">
        <v/>
      </c>
      <c r="H140" s="521" t="str">
        <v/>
      </c>
      <c r="I140" s="521" t="str">
        <v/>
      </c>
      <c r="J140" s="521" t="str">
        <v/>
      </c>
      <c r="K140" s="522" t="str">
        <v/>
      </c>
      <c r="L140" s="497" t="str">
        <v/>
      </c>
      <c r="M140" s="491" t="str">
        <v/>
      </c>
      <c r="N140" s="520" t="str">
        <v/>
      </c>
      <c r="O140" s="497" t="str">
        <v/>
      </c>
      <c r="P140" s="495" t="str">
        <v/>
      </c>
      <c r="Q140" s="520" t="str">
        <v/>
      </c>
      <c r="R140" s="497" t="str">
        <v/>
      </c>
      <c r="S140" s="495" t="str">
        <v/>
      </c>
      <c r="T140" s="520" t="str">
        <v/>
      </c>
      <c r="U140" s="497" t="str">
        <v/>
      </c>
      <c r="V140" s="495" t="str">
        <v/>
      </c>
      <c r="W140" s="520" t="str">
        <v/>
      </c>
      <c r="X140" s="497" t="str">
        <v/>
      </c>
      <c r="Y140" s="495" t="str">
        <v/>
      </c>
      <c r="Z140" s="520" t="str">
        <v/>
      </c>
      <c r="AA140" s="497" t="str">
        <v/>
      </c>
      <c r="AB140" s="495" t="str">
        <v/>
      </c>
      <c r="AC140" s="520" t="str">
        <v/>
      </c>
      <c r="AD140" s="497" t="str">
        <v/>
      </c>
      <c r="AE140" s="495" t="str">
        <v/>
      </c>
      <c r="AF140" s="520" t="str">
        <v/>
      </c>
      <c r="AG140" s="497" t="str">
        <v/>
      </c>
      <c r="AH140" s="495" t="str">
        <v/>
      </c>
      <c r="AI140" s="520" t="str">
        <v/>
      </c>
      <c r="AJ140" s="497" t="str">
        <v/>
      </c>
      <c r="AK140" s="495" t="str">
        <v/>
      </c>
      <c r="AL140" s="520" t="str">
        <v/>
      </c>
      <c r="AM140" s="497" t="str">
        <v/>
      </c>
      <c r="AN140" s="495" t="str">
        <v/>
      </c>
      <c r="AO140" s="520" t="str">
        <v/>
      </c>
      <c r="AP140" s="497" t="str">
        <v/>
      </c>
      <c r="AQ140" s="495" t="str">
        <v/>
      </c>
      <c r="AR140" s="520" t="str">
        <v/>
      </c>
      <c r="AS140" s="497" t="str">
        <v/>
      </c>
      <c r="AT140" s="495" t="str">
        <v/>
      </c>
      <c r="AU140" s="495" t="str">
        <v/>
      </c>
      <c r="AV140" s="520" t="str">
        <v/>
      </c>
      <c r="AW140" s="497" t="str">
        <v/>
      </c>
      <c r="AX140" s="495" t="str">
        <v/>
      </c>
      <c r="AY140" s="495" t="str">
        <v/>
      </c>
      <c r="AZ140" s="520" t="str">
        <v/>
      </c>
      <c r="BA140" s="497" t="str">
        <v/>
      </c>
      <c r="BB140" s="495" t="str">
        <v/>
      </c>
      <c r="BC140" s="495" t="str">
        <v/>
      </c>
      <c r="BD140" s="520" t="str">
        <v/>
      </c>
      <c r="BE140" s="497" t="str">
        <v/>
      </c>
      <c r="BF140" s="495" t="str">
        <v/>
      </c>
      <c r="BG140" s="495" t="str">
        <v/>
      </c>
      <c r="BH140" s="520" t="str">
        <v/>
      </c>
      <c r="BI140" s="497" t="str">
        <v/>
      </c>
      <c r="BJ140" s="495" t="str">
        <v/>
      </c>
      <c r="BK140" s="495" t="str">
        <v/>
      </c>
      <c r="BL140" s="520" t="str">
        <v/>
      </c>
    </row>
    <row r="141" spans="1:64" ht="24.75" customHeight="1">
      <c r="A141" s="449" t="str">
        <v/>
      </c>
      <c r="B141" s="431"/>
      <c r="C141" s="432"/>
      <c r="D141" s="433" t="str">
        <v/>
      </c>
      <c r="E141" s="434" t="str">
        <v/>
      </c>
      <c r="F141" s="435" t="str">
        <v/>
      </c>
      <c r="G141" s="436" t="str">
        <v/>
      </c>
      <c r="H141" s="437" t="str">
        <v/>
      </c>
      <c r="I141" s="437" t="str">
        <v/>
      </c>
      <c r="J141" s="437" t="str">
        <v/>
      </c>
      <c r="K141" s="435" t="str">
        <v/>
      </c>
      <c r="L141" s="450" t="str">
        <v/>
      </c>
      <c r="M141" s="498" t="str">
        <v/>
      </c>
      <c r="N141" s="440" t="str">
        <v/>
      </c>
      <c r="O141" s="441" t="str">
        <v/>
      </c>
      <c r="P141" s="442" t="str">
        <v/>
      </c>
      <c r="Q141" s="443" t="str">
        <v/>
      </c>
      <c r="R141" s="441" t="str">
        <v/>
      </c>
      <c r="S141" s="442" t="str">
        <v/>
      </c>
      <c r="T141" s="443" t="str">
        <v/>
      </c>
      <c r="U141" s="441" t="str">
        <v/>
      </c>
      <c r="V141" s="442" t="str">
        <v/>
      </c>
      <c r="W141" s="443" t="str">
        <v/>
      </c>
      <c r="X141" s="441" t="str">
        <v/>
      </c>
      <c r="Y141" s="442" t="str">
        <v/>
      </c>
      <c r="Z141" s="443" t="str">
        <v/>
      </c>
      <c r="AA141" s="441" t="str">
        <v/>
      </c>
      <c r="AB141" s="442" t="str">
        <v/>
      </c>
      <c r="AC141" s="443" t="str">
        <v/>
      </c>
      <c r="AD141" s="441" t="str">
        <v/>
      </c>
      <c r="AE141" s="442" t="str">
        <v/>
      </c>
      <c r="AF141" s="443" t="str">
        <v/>
      </c>
      <c r="AG141" s="492" t="str">
        <v/>
      </c>
      <c r="AH141" s="492" t="str">
        <v/>
      </c>
      <c r="AI141" s="493" t="str">
        <v/>
      </c>
      <c r="AJ141" s="494" t="str">
        <v/>
      </c>
      <c r="AK141" s="492" t="str">
        <v/>
      </c>
      <c r="AL141" s="493" t="str">
        <v/>
      </c>
      <c r="AM141" s="492" t="str">
        <v/>
      </c>
      <c r="AN141" s="492" t="str">
        <v/>
      </c>
      <c r="AO141" s="493" t="str">
        <v/>
      </c>
      <c r="AP141" s="494" t="str">
        <v/>
      </c>
      <c r="AQ141" s="492" t="str">
        <v/>
      </c>
      <c r="AR141" s="493" t="str">
        <v/>
      </c>
      <c r="AS141" s="495" t="str">
        <v/>
      </c>
      <c r="AT141" s="496" t="str">
        <v/>
      </c>
      <c r="AU141" s="496" t="str">
        <v/>
      </c>
      <c r="AV141" s="520" t="str">
        <v/>
      </c>
      <c r="AW141" s="497" t="str">
        <v/>
      </c>
      <c r="AX141" s="496" t="str">
        <v/>
      </c>
      <c r="AY141" s="496" t="str">
        <v/>
      </c>
      <c r="AZ141" s="520" t="str">
        <v/>
      </c>
      <c r="BA141" s="497" t="str">
        <v/>
      </c>
      <c r="BB141" s="496" t="str">
        <v/>
      </c>
      <c r="BC141" s="496" t="str">
        <v/>
      </c>
      <c r="BD141" s="520" t="str">
        <v/>
      </c>
      <c r="BE141" s="497" t="str">
        <v/>
      </c>
      <c r="BF141" s="496" t="str">
        <v/>
      </c>
      <c r="BG141" s="496" t="str">
        <v/>
      </c>
      <c r="BH141" s="520" t="str">
        <v/>
      </c>
      <c r="BI141" s="497" t="str">
        <v/>
      </c>
      <c r="BJ141" s="496" t="str">
        <v/>
      </c>
      <c r="BK141" s="496" t="str">
        <v/>
      </c>
      <c r="BL141" s="520" t="str">
        <v/>
      </c>
    </row>
    <row r="142" spans="1:64" ht="24.75" customHeight="1">
      <c r="A142" s="449" t="str">
        <v/>
      </c>
      <c r="B142" s="431"/>
      <c r="C142" s="432"/>
      <c r="D142" s="521" t="str">
        <v/>
      </c>
      <c r="E142" s="521" t="str">
        <v/>
      </c>
      <c r="F142" s="522" t="str">
        <v/>
      </c>
      <c r="G142" s="523" t="str">
        <v/>
      </c>
      <c r="H142" s="521" t="str">
        <v/>
      </c>
      <c r="I142" s="521" t="str">
        <v/>
      </c>
      <c r="J142" s="521" t="str">
        <v/>
      </c>
      <c r="K142" s="522" t="str">
        <v/>
      </c>
      <c r="L142" s="497" t="str">
        <v/>
      </c>
      <c r="M142" s="491" t="str">
        <v/>
      </c>
      <c r="N142" s="520" t="str">
        <v/>
      </c>
      <c r="O142" s="497" t="str">
        <v/>
      </c>
      <c r="P142" s="495" t="str">
        <v/>
      </c>
      <c r="Q142" s="520" t="str">
        <v/>
      </c>
      <c r="R142" s="497" t="str">
        <v/>
      </c>
      <c r="S142" s="495" t="str">
        <v/>
      </c>
      <c r="T142" s="520" t="str">
        <v/>
      </c>
      <c r="U142" s="497" t="str">
        <v/>
      </c>
      <c r="V142" s="495" t="str">
        <v/>
      </c>
      <c r="W142" s="520" t="str">
        <v/>
      </c>
      <c r="X142" s="497" t="str">
        <v/>
      </c>
      <c r="Y142" s="495" t="str">
        <v/>
      </c>
      <c r="Z142" s="520" t="str">
        <v/>
      </c>
      <c r="AA142" s="497" t="str">
        <v/>
      </c>
      <c r="AB142" s="495" t="str">
        <v/>
      </c>
      <c r="AC142" s="520" t="str">
        <v/>
      </c>
      <c r="AD142" s="497" t="str">
        <v/>
      </c>
      <c r="AE142" s="495" t="str">
        <v/>
      </c>
      <c r="AF142" s="520" t="str">
        <v/>
      </c>
      <c r="AG142" s="497" t="str">
        <v/>
      </c>
      <c r="AH142" s="495" t="str">
        <v/>
      </c>
      <c r="AI142" s="520" t="str">
        <v/>
      </c>
      <c r="AJ142" s="497" t="str">
        <v/>
      </c>
      <c r="AK142" s="495" t="str">
        <v/>
      </c>
      <c r="AL142" s="520" t="str">
        <v/>
      </c>
      <c r="AM142" s="497" t="str">
        <v/>
      </c>
      <c r="AN142" s="495" t="str">
        <v/>
      </c>
      <c r="AO142" s="520" t="str">
        <v/>
      </c>
      <c r="AP142" s="497" t="str">
        <v/>
      </c>
      <c r="AQ142" s="495" t="str">
        <v/>
      </c>
      <c r="AR142" s="520" t="str">
        <v/>
      </c>
      <c r="AS142" s="497" t="str">
        <v/>
      </c>
      <c r="AT142" s="495" t="str">
        <v/>
      </c>
      <c r="AU142" s="495" t="str">
        <v/>
      </c>
      <c r="AV142" s="520" t="str">
        <v/>
      </c>
      <c r="AW142" s="497" t="str">
        <v/>
      </c>
      <c r="AX142" s="495" t="str">
        <v/>
      </c>
      <c r="AY142" s="495" t="str">
        <v/>
      </c>
      <c r="AZ142" s="520" t="str">
        <v/>
      </c>
      <c r="BA142" s="497" t="str">
        <v/>
      </c>
      <c r="BB142" s="495" t="str">
        <v/>
      </c>
      <c r="BC142" s="495" t="str">
        <v/>
      </c>
      <c r="BD142" s="520" t="str">
        <v/>
      </c>
      <c r="BE142" s="497" t="str">
        <v/>
      </c>
      <c r="BF142" s="495" t="str">
        <v/>
      </c>
      <c r="BG142" s="495" t="str">
        <v/>
      </c>
      <c r="BH142" s="520" t="str">
        <v/>
      </c>
      <c r="BI142" s="497" t="str">
        <v/>
      </c>
      <c r="BJ142" s="495" t="str">
        <v/>
      </c>
      <c r="BK142" s="495" t="str">
        <v/>
      </c>
      <c r="BL142" s="520" t="str">
        <v/>
      </c>
    </row>
    <row r="143" spans="1:64" ht="24.75" customHeight="1">
      <c r="A143" s="449" t="str">
        <v/>
      </c>
      <c r="B143" s="431"/>
      <c r="C143" s="432"/>
      <c r="D143" s="433" t="str">
        <v/>
      </c>
      <c r="E143" s="434" t="str">
        <v/>
      </c>
      <c r="F143" s="435" t="str">
        <v/>
      </c>
      <c r="G143" s="436" t="str">
        <v/>
      </c>
      <c r="H143" s="437" t="str">
        <v/>
      </c>
      <c r="I143" s="437" t="str">
        <v/>
      </c>
      <c r="J143" s="437" t="str">
        <v/>
      </c>
      <c r="K143" s="435" t="str">
        <v/>
      </c>
      <c r="L143" s="450" t="str">
        <v/>
      </c>
      <c r="M143" s="498" t="str">
        <v/>
      </c>
      <c r="N143" s="440" t="str">
        <v/>
      </c>
      <c r="O143" s="441" t="str">
        <v/>
      </c>
      <c r="P143" s="442" t="str">
        <v/>
      </c>
      <c r="Q143" s="443" t="str">
        <v/>
      </c>
      <c r="R143" s="441" t="str">
        <v/>
      </c>
      <c r="S143" s="442" t="str">
        <v/>
      </c>
      <c r="T143" s="443" t="str">
        <v/>
      </c>
      <c r="U143" s="441" t="str">
        <v/>
      </c>
      <c r="V143" s="442" t="str">
        <v/>
      </c>
      <c r="W143" s="443" t="str">
        <v/>
      </c>
      <c r="X143" s="441" t="str">
        <v/>
      </c>
      <c r="Y143" s="442" t="str">
        <v/>
      </c>
      <c r="Z143" s="443" t="str">
        <v/>
      </c>
      <c r="AA143" s="441" t="str">
        <v/>
      </c>
      <c r="AB143" s="442" t="str">
        <v/>
      </c>
      <c r="AC143" s="443" t="str">
        <v/>
      </c>
      <c r="AD143" s="441" t="str">
        <v/>
      </c>
      <c r="AE143" s="442" t="str">
        <v/>
      </c>
      <c r="AF143" s="443" t="str">
        <v/>
      </c>
      <c r="AG143" s="492" t="str">
        <v/>
      </c>
      <c r="AH143" s="492" t="str">
        <v/>
      </c>
      <c r="AI143" s="493" t="str">
        <v/>
      </c>
      <c r="AJ143" s="494" t="str">
        <v/>
      </c>
      <c r="AK143" s="492" t="str">
        <v/>
      </c>
      <c r="AL143" s="493" t="str">
        <v/>
      </c>
      <c r="AM143" s="492" t="str">
        <v/>
      </c>
      <c r="AN143" s="492" t="str">
        <v/>
      </c>
      <c r="AO143" s="493" t="str">
        <v/>
      </c>
      <c r="AP143" s="494" t="str">
        <v/>
      </c>
      <c r="AQ143" s="492" t="str">
        <v/>
      </c>
      <c r="AR143" s="493" t="str">
        <v/>
      </c>
      <c r="AS143" s="495" t="str">
        <v/>
      </c>
      <c r="AT143" s="496" t="str">
        <v/>
      </c>
      <c r="AU143" s="496" t="str">
        <v/>
      </c>
      <c r="AV143" s="520" t="str">
        <v/>
      </c>
      <c r="AW143" s="497" t="str">
        <v/>
      </c>
      <c r="AX143" s="496" t="str">
        <v/>
      </c>
      <c r="AY143" s="496" t="str">
        <v/>
      </c>
      <c r="AZ143" s="520" t="str">
        <v/>
      </c>
      <c r="BA143" s="497" t="str">
        <v/>
      </c>
      <c r="BB143" s="496" t="str">
        <v/>
      </c>
      <c r="BC143" s="496" t="str">
        <v/>
      </c>
      <c r="BD143" s="520" t="str">
        <v/>
      </c>
      <c r="BE143" s="497" t="str">
        <v/>
      </c>
      <c r="BF143" s="496" t="str">
        <v/>
      </c>
      <c r="BG143" s="496" t="str">
        <v/>
      </c>
      <c r="BH143" s="520" t="str">
        <v/>
      </c>
      <c r="BI143" s="497" t="str">
        <v/>
      </c>
      <c r="BJ143" s="496" t="str">
        <v/>
      </c>
      <c r="BK143" s="496" t="str">
        <v/>
      </c>
      <c r="BL143" s="520" t="str">
        <v/>
      </c>
    </row>
    <row r="144" spans="1:64" ht="24.75" customHeight="1">
      <c r="A144" s="449" t="str">
        <v/>
      </c>
      <c r="B144" s="431"/>
      <c r="C144" s="432"/>
      <c r="D144" s="521" t="str">
        <v/>
      </c>
      <c r="E144" s="521" t="str">
        <v/>
      </c>
      <c r="F144" s="522" t="str">
        <v/>
      </c>
      <c r="G144" s="523" t="str">
        <v/>
      </c>
      <c r="H144" s="521" t="str">
        <v/>
      </c>
      <c r="I144" s="521" t="str">
        <v/>
      </c>
      <c r="J144" s="521" t="str">
        <v/>
      </c>
      <c r="K144" s="522" t="str">
        <v/>
      </c>
      <c r="L144" s="497" t="str">
        <v/>
      </c>
      <c r="M144" s="491" t="str">
        <v/>
      </c>
      <c r="N144" s="520" t="str">
        <v/>
      </c>
      <c r="O144" s="497" t="str">
        <v/>
      </c>
      <c r="P144" s="495" t="str">
        <v/>
      </c>
      <c r="Q144" s="520" t="str">
        <v/>
      </c>
      <c r="R144" s="497" t="str">
        <v/>
      </c>
      <c r="S144" s="495" t="str">
        <v/>
      </c>
      <c r="T144" s="520" t="str">
        <v/>
      </c>
      <c r="U144" s="497" t="str">
        <v/>
      </c>
      <c r="V144" s="495" t="str">
        <v/>
      </c>
      <c r="W144" s="520" t="str">
        <v/>
      </c>
      <c r="X144" s="497" t="str">
        <v/>
      </c>
      <c r="Y144" s="495" t="str">
        <v/>
      </c>
      <c r="Z144" s="520" t="str">
        <v/>
      </c>
      <c r="AA144" s="497" t="str">
        <v/>
      </c>
      <c r="AB144" s="495" t="str">
        <v/>
      </c>
      <c r="AC144" s="520" t="str">
        <v/>
      </c>
      <c r="AD144" s="497" t="str">
        <v/>
      </c>
      <c r="AE144" s="495" t="str">
        <v/>
      </c>
      <c r="AF144" s="520" t="str">
        <v/>
      </c>
      <c r="AG144" s="497" t="str">
        <v/>
      </c>
      <c r="AH144" s="495" t="str">
        <v/>
      </c>
      <c r="AI144" s="520" t="str">
        <v/>
      </c>
      <c r="AJ144" s="497" t="str">
        <v/>
      </c>
      <c r="AK144" s="495" t="str">
        <v/>
      </c>
      <c r="AL144" s="520" t="str">
        <v/>
      </c>
      <c r="AM144" s="497" t="str">
        <v/>
      </c>
      <c r="AN144" s="495" t="str">
        <v/>
      </c>
      <c r="AO144" s="520" t="str">
        <v/>
      </c>
      <c r="AP144" s="497" t="str">
        <v/>
      </c>
      <c r="AQ144" s="495" t="str">
        <v/>
      </c>
      <c r="AR144" s="520" t="str">
        <v/>
      </c>
      <c r="AS144" s="497" t="str">
        <v/>
      </c>
      <c r="AT144" s="495" t="str">
        <v/>
      </c>
      <c r="AU144" s="495" t="str">
        <v/>
      </c>
      <c r="AV144" s="520" t="str">
        <v/>
      </c>
      <c r="AW144" s="497" t="str">
        <v/>
      </c>
      <c r="AX144" s="495" t="str">
        <v/>
      </c>
      <c r="AY144" s="495" t="str">
        <v/>
      </c>
      <c r="AZ144" s="520" t="str">
        <v/>
      </c>
      <c r="BA144" s="497" t="str">
        <v/>
      </c>
      <c r="BB144" s="495" t="str">
        <v/>
      </c>
      <c r="BC144" s="495" t="str">
        <v/>
      </c>
      <c r="BD144" s="520" t="str">
        <v/>
      </c>
      <c r="BE144" s="497" t="str">
        <v/>
      </c>
      <c r="BF144" s="495" t="str">
        <v/>
      </c>
      <c r="BG144" s="495" t="str">
        <v/>
      </c>
      <c r="BH144" s="520" t="str">
        <v/>
      </c>
      <c r="BI144" s="497" t="str">
        <v/>
      </c>
      <c r="BJ144" s="495" t="str">
        <v/>
      </c>
      <c r="BK144" s="495" t="str">
        <v/>
      </c>
      <c r="BL144" s="520" t="str">
        <v/>
      </c>
    </row>
    <row r="145" spans="1:64" ht="24.75" customHeight="1">
      <c r="A145" s="449" t="str">
        <v/>
      </c>
      <c r="B145" s="431"/>
      <c r="C145" s="432"/>
      <c r="D145" s="433" t="str">
        <v/>
      </c>
      <c r="E145" s="434" t="str">
        <v/>
      </c>
      <c r="F145" s="435" t="str">
        <v/>
      </c>
      <c r="G145" s="436" t="str">
        <v/>
      </c>
      <c r="H145" s="437" t="str">
        <v/>
      </c>
      <c r="I145" s="437" t="str">
        <v/>
      </c>
      <c r="J145" s="437" t="str">
        <v/>
      </c>
      <c r="K145" s="435" t="str">
        <v/>
      </c>
      <c r="L145" s="450" t="str">
        <v/>
      </c>
      <c r="M145" s="498" t="str">
        <v/>
      </c>
      <c r="N145" s="440" t="str">
        <v/>
      </c>
      <c r="O145" s="441" t="str">
        <v/>
      </c>
      <c r="P145" s="442" t="str">
        <v/>
      </c>
      <c r="Q145" s="443" t="str">
        <v/>
      </c>
      <c r="R145" s="441" t="str">
        <v/>
      </c>
      <c r="S145" s="442" t="str">
        <v/>
      </c>
      <c r="T145" s="443" t="str">
        <v/>
      </c>
      <c r="U145" s="441" t="str">
        <v/>
      </c>
      <c r="V145" s="442" t="str">
        <v/>
      </c>
      <c r="W145" s="443" t="str">
        <v/>
      </c>
      <c r="X145" s="441" t="str">
        <v/>
      </c>
      <c r="Y145" s="442" t="str">
        <v/>
      </c>
      <c r="Z145" s="443" t="str">
        <v/>
      </c>
      <c r="AA145" s="441" t="str">
        <v/>
      </c>
      <c r="AB145" s="442" t="str">
        <v/>
      </c>
      <c r="AC145" s="443" t="str">
        <v/>
      </c>
      <c r="AD145" s="441" t="str">
        <v/>
      </c>
      <c r="AE145" s="442" t="str">
        <v/>
      </c>
      <c r="AF145" s="443" t="str">
        <v/>
      </c>
      <c r="AG145" s="492" t="str">
        <v/>
      </c>
      <c r="AH145" s="492" t="str">
        <v/>
      </c>
      <c r="AI145" s="493" t="str">
        <v/>
      </c>
      <c r="AJ145" s="494" t="str">
        <v/>
      </c>
      <c r="AK145" s="492" t="str">
        <v/>
      </c>
      <c r="AL145" s="493" t="str">
        <v/>
      </c>
      <c r="AM145" s="492" t="str">
        <v/>
      </c>
      <c r="AN145" s="492" t="str">
        <v/>
      </c>
      <c r="AO145" s="493" t="str">
        <v/>
      </c>
      <c r="AP145" s="494" t="str">
        <v/>
      </c>
      <c r="AQ145" s="492" t="str">
        <v/>
      </c>
      <c r="AR145" s="493" t="str">
        <v/>
      </c>
      <c r="AS145" s="495" t="str">
        <v/>
      </c>
      <c r="AT145" s="496" t="str">
        <v/>
      </c>
      <c r="AU145" s="496" t="str">
        <v/>
      </c>
      <c r="AV145" s="520" t="str">
        <v/>
      </c>
      <c r="AW145" s="497" t="str">
        <v/>
      </c>
      <c r="AX145" s="496" t="str">
        <v/>
      </c>
      <c r="AY145" s="496" t="str">
        <v/>
      </c>
      <c r="AZ145" s="520" t="str">
        <v/>
      </c>
      <c r="BA145" s="497" t="str">
        <v/>
      </c>
      <c r="BB145" s="496" t="str">
        <v/>
      </c>
      <c r="BC145" s="496" t="str">
        <v/>
      </c>
      <c r="BD145" s="520" t="str">
        <v/>
      </c>
      <c r="BE145" s="497" t="str">
        <v/>
      </c>
      <c r="BF145" s="496" t="str">
        <v/>
      </c>
      <c r="BG145" s="496" t="str">
        <v/>
      </c>
      <c r="BH145" s="520" t="str">
        <v/>
      </c>
      <c r="BI145" s="497" t="str">
        <v/>
      </c>
      <c r="BJ145" s="496" t="str">
        <v/>
      </c>
      <c r="BK145" s="496" t="str">
        <v/>
      </c>
      <c r="BL145" s="520" t="str">
        <v/>
      </c>
    </row>
    <row r="146" spans="1:64" ht="24.75" customHeight="1">
      <c r="A146" s="449" t="str">
        <v/>
      </c>
      <c r="B146" s="431"/>
      <c r="C146" s="432"/>
      <c r="D146" s="521" t="str">
        <v/>
      </c>
      <c r="E146" s="521" t="str">
        <v/>
      </c>
      <c r="F146" s="522" t="str">
        <v/>
      </c>
      <c r="G146" s="523" t="str">
        <v/>
      </c>
      <c r="H146" s="521" t="str">
        <v/>
      </c>
      <c r="I146" s="521" t="str">
        <v/>
      </c>
      <c r="J146" s="521" t="str">
        <v/>
      </c>
      <c r="K146" s="522" t="str">
        <v/>
      </c>
      <c r="L146" s="497" t="str">
        <v/>
      </c>
      <c r="M146" s="491" t="str">
        <v/>
      </c>
      <c r="N146" s="520" t="str">
        <v/>
      </c>
      <c r="O146" s="497" t="str">
        <v/>
      </c>
      <c r="P146" s="495" t="str">
        <v/>
      </c>
      <c r="Q146" s="520" t="str">
        <v/>
      </c>
      <c r="R146" s="497" t="str">
        <v/>
      </c>
      <c r="S146" s="495" t="str">
        <v/>
      </c>
      <c r="T146" s="520" t="str">
        <v/>
      </c>
      <c r="U146" s="497" t="str">
        <v/>
      </c>
      <c r="V146" s="495" t="str">
        <v/>
      </c>
      <c r="W146" s="520" t="str">
        <v/>
      </c>
      <c r="X146" s="497" t="str">
        <v/>
      </c>
      <c r="Y146" s="495" t="str">
        <v/>
      </c>
      <c r="Z146" s="520" t="str">
        <v/>
      </c>
      <c r="AA146" s="497" t="str">
        <v/>
      </c>
      <c r="AB146" s="495" t="str">
        <v/>
      </c>
      <c r="AC146" s="520" t="str">
        <v/>
      </c>
      <c r="AD146" s="497" t="str">
        <v/>
      </c>
      <c r="AE146" s="495" t="str">
        <v/>
      </c>
      <c r="AF146" s="520" t="str">
        <v/>
      </c>
      <c r="AG146" s="497" t="str">
        <v/>
      </c>
      <c r="AH146" s="495" t="str">
        <v/>
      </c>
      <c r="AI146" s="520" t="str">
        <v/>
      </c>
      <c r="AJ146" s="497" t="str">
        <v/>
      </c>
      <c r="AK146" s="495" t="str">
        <v/>
      </c>
      <c r="AL146" s="520" t="str">
        <v/>
      </c>
      <c r="AM146" s="497" t="str">
        <v/>
      </c>
      <c r="AN146" s="495" t="str">
        <v/>
      </c>
      <c r="AO146" s="520" t="str">
        <v/>
      </c>
      <c r="AP146" s="497" t="str">
        <v/>
      </c>
      <c r="AQ146" s="495" t="str">
        <v/>
      </c>
      <c r="AR146" s="520" t="str">
        <v/>
      </c>
      <c r="AS146" s="497" t="str">
        <v/>
      </c>
      <c r="AT146" s="495" t="str">
        <v/>
      </c>
      <c r="AU146" s="495" t="str">
        <v/>
      </c>
      <c r="AV146" s="520" t="str">
        <v/>
      </c>
      <c r="AW146" s="497" t="str">
        <v/>
      </c>
      <c r="AX146" s="495" t="str">
        <v/>
      </c>
      <c r="AY146" s="495" t="str">
        <v/>
      </c>
      <c r="AZ146" s="520" t="str">
        <v/>
      </c>
      <c r="BA146" s="497" t="str">
        <v/>
      </c>
      <c r="BB146" s="495" t="str">
        <v/>
      </c>
      <c r="BC146" s="495" t="str">
        <v/>
      </c>
      <c r="BD146" s="520" t="str">
        <v/>
      </c>
      <c r="BE146" s="497" t="str">
        <v/>
      </c>
      <c r="BF146" s="495" t="str">
        <v/>
      </c>
      <c r="BG146" s="495" t="str">
        <v/>
      </c>
      <c r="BH146" s="520" t="str">
        <v/>
      </c>
      <c r="BI146" s="497" t="str">
        <v/>
      </c>
      <c r="BJ146" s="495" t="str">
        <v/>
      </c>
      <c r="BK146" s="495" t="str">
        <v/>
      </c>
      <c r="BL146" s="520" t="str">
        <v/>
      </c>
    </row>
    <row r="147" spans="1:64" ht="24.75" customHeight="1">
      <c r="A147" s="449" t="str">
        <v/>
      </c>
      <c r="B147" s="431"/>
      <c r="C147" s="432"/>
      <c r="D147" s="433" t="str">
        <v/>
      </c>
      <c r="E147" s="434" t="str">
        <v/>
      </c>
      <c r="F147" s="435" t="str">
        <v/>
      </c>
      <c r="G147" s="436" t="str">
        <v/>
      </c>
      <c r="H147" s="437" t="str">
        <v/>
      </c>
      <c r="I147" s="437" t="str">
        <v/>
      </c>
      <c r="J147" s="437" t="str">
        <v/>
      </c>
      <c r="K147" s="435" t="str">
        <v/>
      </c>
      <c r="L147" s="450" t="str">
        <v/>
      </c>
      <c r="M147" s="498" t="str">
        <v/>
      </c>
      <c r="N147" s="440" t="str">
        <v/>
      </c>
      <c r="O147" s="441" t="str">
        <v/>
      </c>
      <c r="P147" s="442" t="str">
        <v/>
      </c>
      <c r="Q147" s="443" t="str">
        <v/>
      </c>
      <c r="R147" s="441" t="str">
        <v/>
      </c>
      <c r="S147" s="442" t="str">
        <v/>
      </c>
      <c r="T147" s="443" t="str">
        <v/>
      </c>
      <c r="U147" s="441" t="str">
        <v/>
      </c>
      <c r="V147" s="442" t="str">
        <v/>
      </c>
      <c r="W147" s="443" t="str">
        <v/>
      </c>
      <c r="X147" s="441" t="str">
        <v/>
      </c>
      <c r="Y147" s="442" t="str">
        <v/>
      </c>
      <c r="Z147" s="443" t="str">
        <v/>
      </c>
      <c r="AA147" s="441" t="str">
        <v/>
      </c>
      <c r="AB147" s="442" t="str">
        <v/>
      </c>
      <c r="AC147" s="443" t="str">
        <v/>
      </c>
      <c r="AD147" s="441" t="str">
        <v/>
      </c>
      <c r="AE147" s="442" t="str">
        <v/>
      </c>
      <c r="AF147" s="443" t="str">
        <v/>
      </c>
      <c r="AG147" s="492" t="str">
        <v/>
      </c>
      <c r="AH147" s="492" t="str">
        <v/>
      </c>
      <c r="AI147" s="493" t="str">
        <v/>
      </c>
      <c r="AJ147" s="494" t="str">
        <v/>
      </c>
      <c r="AK147" s="492" t="str">
        <v/>
      </c>
      <c r="AL147" s="493" t="str">
        <v/>
      </c>
      <c r="AM147" s="492" t="str">
        <v/>
      </c>
      <c r="AN147" s="492" t="str">
        <v/>
      </c>
      <c r="AO147" s="493" t="str">
        <v/>
      </c>
      <c r="AP147" s="494" t="str">
        <v/>
      </c>
      <c r="AQ147" s="492" t="str">
        <v/>
      </c>
      <c r="AR147" s="493" t="str">
        <v/>
      </c>
      <c r="AS147" s="495" t="str">
        <v/>
      </c>
      <c r="AT147" s="496" t="str">
        <v/>
      </c>
      <c r="AU147" s="496" t="str">
        <v/>
      </c>
      <c r="AV147" s="520" t="str">
        <v/>
      </c>
      <c r="AW147" s="497" t="str">
        <v/>
      </c>
      <c r="AX147" s="496" t="str">
        <v/>
      </c>
      <c r="AY147" s="496" t="str">
        <v/>
      </c>
      <c r="AZ147" s="520" t="str">
        <v/>
      </c>
      <c r="BA147" s="497" t="str">
        <v/>
      </c>
      <c r="BB147" s="496" t="str">
        <v/>
      </c>
      <c r="BC147" s="496" t="str">
        <v/>
      </c>
      <c r="BD147" s="520" t="str">
        <v/>
      </c>
      <c r="BE147" s="497" t="str">
        <v/>
      </c>
      <c r="BF147" s="496" t="str">
        <v/>
      </c>
      <c r="BG147" s="496" t="str">
        <v/>
      </c>
      <c r="BH147" s="520" t="str">
        <v/>
      </c>
      <c r="BI147" s="497" t="str">
        <v/>
      </c>
      <c r="BJ147" s="496" t="str">
        <v/>
      </c>
      <c r="BK147" s="496" t="str">
        <v/>
      </c>
      <c r="BL147" s="520" t="str">
        <v/>
      </c>
    </row>
    <row r="148" spans="1:64" ht="24.75" customHeight="1">
      <c r="A148" s="449" t="str">
        <v/>
      </c>
      <c r="B148" s="431"/>
      <c r="C148" s="432"/>
      <c r="D148" s="521" t="str">
        <v/>
      </c>
      <c r="E148" s="521" t="str">
        <v/>
      </c>
      <c r="F148" s="522" t="str">
        <v/>
      </c>
      <c r="G148" s="523" t="str">
        <v/>
      </c>
      <c r="H148" s="521" t="str">
        <v/>
      </c>
      <c r="I148" s="521" t="str">
        <v/>
      </c>
      <c r="J148" s="521" t="str">
        <v/>
      </c>
      <c r="K148" s="522" t="str">
        <v/>
      </c>
      <c r="L148" s="497" t="str">
        <v/>
      </c>
      <c r="M148" s="491" t="str">
        <v/>
      </c>
      <c r="N148" s="520" t="str">
        <v/>
      </c>
      <c r="O148" s="497" t="str">
        <v/>
      </c>
      <c r="P148" s="495" t="str">
        <v/>
      </c>
      <c r="Q148" s="520" t="str">
        <v/>
      </c>
      <c r="R148" s="497" t="str">
        <v/>
      </c>
      <c r="S148" s="495" t="str">
        <v/>
      </c>
      <c r="T148" s="520" t="str">
        <v/>
      </c>
      <c r="U148" s="497" t="str">
        <v/>
      </c>
      <c r="V148" s="495" t="str">
        <v/>
      </c>
      <c r="W148" s="520" t="str">
        <v/>
      </c>
      <c r="X148" s="497" t="str">
        <v/>
      </c>
      <c r="Y148" s="495" t="str">
        <v/>
      </c>
      <c r="Z148" s="520" t="str">
        <v/>
      </c>
      <c r="AA148" s="497" t="str">
        <v/>
      </c>
      <c r="AB148" s="495" t="str">
        <v/>
      </c>
      <c r="AC148" s="520" t="str">
        <v/>
      </c>
      <c r="AD148" s="497" t="str">
        <v/>
      </c>
      <c r="AE148" s="495" t="str">
        <v/>
      </c>
      <c r="AF148" s="520" t="str">
        <v/>
      </c>
      <c r="AG148" s="497" t="str">
        <v/>
      </c>
      <c r="AH148" s="495" t="str">
        <v/>
      </c>
      <c r="AI148" s="520" t="str">
        <v/>
      </c>
      <c r="AJ148" s="497" t="str">
        <v/>
      </c>
      <c r="AK148" s="495" t="str">
        <v/>
      </c>
      <c r="AL148" s="520" t="str">
        <v/>
      </c>
      <c r="AM148" s="497" t="str">
        <v/>
      </c>
      <c r="AN148" s="495" t="str">
        <v/>
      </c>
      <c r="AO148" s="520" t="str">
        <v/>
      </c>
      <c r="AP148" s="497" t="str">
        <v/>
      </c>
      <c r="AQ148" s="495" t="str">
        <v/>
      </c>
      <c r="AR148" s="520" t="str">
        <v/>
      </c>
      <c r="AS148" s="497" t="str">
        <v/>
      </c>
      <c r="AT148" s="495" t="str">
        <v/>
      </c>
      <c r="AU148" s="495" t="str">
        <v/>
      </c>
      <c r="AV148" s="520" t="str">
        <v/>
      </c>
      <c r="AW148" s="497" t="str">
        <v/>
      </c>
      <c r="AX148" s="495" t="str">
        <v/>
      </c>
      <c r="AY148" s="495" t="str">
        <v/>
      </c>
      <c r="AZ148" s="520" t="str">
        <v/>
      </c>
      <c r="BA148" s="497" t="str">
        <v/>
      </c>
      <c r="BB148" s="495" t="str">
        <v/>
      </c>
      <c r="BC148" s="495" t="str">
        <v/>
      </c>
      <c r="BD148" s="520" t="str">
        <v/>
      </c>
      <c r="BE148" s="497" t="str">
        <v/>
      </c>
      <c r="BF148" s="495" t="str">
        <v/>
      </c>
      <c r="BG148" s="495" t="str">
        <v/>
      </c>
      <c r="BH148" s="520" t="str">
        <v/>
      </c>
      <c r="BI148" s="497" t="str">
        <v/>
      </c>
      <c r="BJ148" s="495" t="str">
        <v/>
      </c>
      <c r="BK148" s="495" t="str">
        <v/>
      </c>
      <c r="BL148" s="520" t="str">
        <v/>
      </c>
    </row>
    <row r="149" spans="1:64" ht="24.75" customHeight="1">
      <c r="A149" s="449" t="str">
        <v/>
      </c>
      <c r="B149" s="431"/>
      <c r="C149" s="432"/>
      <c r="D149" s="433" t="str">
        <v/>
      </c>
      <c r="E149" s="434" t="str">
        <v/>
      </c>
      <c r="F149" s="435" t="str">
        <v/>
      </c>
      <c r="G149" s="436" t="str">
        <v/>
      </c>
      <c r="H149" s="437" t="str">
        <v/>
      </c>
      <c r="I149" s="437" t="str">
        <v/>
      </c>
      <c r="J149" s="437" t="str">
        <v/>
      </c>
      <c r="K149" s="435" t="str">
        <v/>
      </c>
      <c r="L149" s="450" t="str">
        <v/>
      </c>
      <c r="M149" s="498" t="str">
        <v/>
      </c>
      <c r="N149" s="440" t="str">
        <v/>
      </c>
      <c r="O149" s="441" t="str">
        <v/>
      </c>
      <c r="P149" s="442" t="str">
        <v/>
      </c>
      <c r="Q149" s="443" t="str">
        <v/>
      </c>
      <c r="R149" s="441" t="str">
        <v/>
      </c>
      <c r="S149" s="442" t="str">
        <v/>
      </c>
      <c r="T149" s="443" t="str">
        <v/>
      </c>
      <c r="U149" s="441" t="str">
        <v/>
      </c>
      <c r="V149" s="442" t="str">
        <v/>
      </c>
      <c r="W149" s="443" t="str">
        <v/>
      </c>
      <c r="X149" s="441" t="str">
        <v/>
      </c>
      <c r="Y149" s="442" t="str">
        <v/>
      </c>
      <c r="Z149" s="443" t="str">
        <v/>
      </c>
      <c r="AA149" s="441" t="str">
        <v/>
      </c>
      <c r="AB149" s="442" t="str">
        <v/>
      </c>
      <c r="AC149" s="443" t="str">
        <v/>
      </c>
      <c r="AD149" s="441" t="str">
        <v/>
      </c>
      <c r="AE149" s="442" t="str">
        <v/>
      </c>
      <c r="AF149" s="443" t="str">
        <v/>
      </c>
      <c r="AG149" s="492" t="str">
        <v/>
      </c>
      <c r="AH149" s="492" t="str">
        <v/>
      </c>
      <c r="AI149" s="493" t="str">
        <v/>
      </c>
      <c r="AJ149" s="494" t="str">
        <v/>
      </c>
      <c r="AK149" s="492" t="str">
        <v/>
      </c>
      <c r="AL149" s="493" t="str">
        <v/>
      </c>
      <c r="AM149" s="492" t="str">
        <v/>
      </c>
      <c r="AN149" s="492" t="str">
        <v/>
      </c>
      <c r="AO149" s="493" t="str">
        <v/>
      </c>
      <c r="AP149" s="494" t="str">
        <v/>
      </c>
      <c r="AQ149" s="492" t="str">
        <v/>
      </c>
      <c r="AR149" s="493" t="str">
        <v/>
      </c>
      <c r="AS149" s="495" t="str">
        <v/>
      </c>
      <c r="AT149" s="496" t="str">
        <v/>
      </c>
      <c r="AU149" s="496" t="str">
        <v/>
      </c>
      <c r="AV149" s="520" t="str">
        <v/>
      </c>
      <c r="AW149" s="497" t="str">
        <v/>
      </c>
      <c r="AX149" s="496" t="str">
        <v/>
      </c>
      <c r="AY149" s="496" t="str">
        <v/>
      </c>
      <c r="AZ149" s="520" t="str">
        <v/>
      </c>
      <c r="BA149" s="497" t="str">
        <v/>
      </c>
      <c r="BB149" s="496" t="str">
        <v/>
      </c>
      <c r="BC149" s="496" t="str">
        <v/>
      </c>
      <c r="BD149" s="520" t="str">
        <v/>
      </c>
      <c r="BE149" s="497" t="str">
        <v/>
      </c>
      <c r="BF149" s="496" t="str">
        <v/>
      </c>
      <c r="BG149" s="496" t="str">
        <v/>
      </c>
      <c r="BH149" s="520" t="str">
        <v/>
      </c>
      <c r="BI149" s="497" t="str">
        <v/>
      </c>
      <c r="BJ149" s="496" t="str">
        <v/>
      </c>
      <c r="BK149" s="496" t="str">
        <v/>
      </c>
      <c r="BL149" s="520" t="str">
        <v/>
      </c>
    </row>
    <row r="150" spans="1:64" ht="24.75" customHeight="1">
      <c r="A150" s="449" t="str">
        <v/>
      </c>
      <c r="B150" s="431"/>
      <c r="C150" s="432"/>
      <c r="D150" s="521" t="str">
        <v/>
      </c>
      <c r="E150" s="521" t="str">
        <v/>
      </c>
      <c r="F150" s="522" t="str">
        <v/>
      </c>
      <c r="G150" s="523" t="str">
        <v/>
      </c>
      <c r="H150" s="521" t="str">
        <v/>
      </c>
      <c r="I150" s="521" t="str">
        <v/>
      </c>
      <c r="J150" s="521" t="str">
        <v/>
      </c>
      <c r="K150" s="522" t="str">
        <v/>
      </c>
      <c r="L150" s="497" t="str">
        <v/>
      </c>
      <c r="M150" s="491" t="str">
        <v/>
      </c>
      <c r="N150" s="520" t="str">
        <v/>
      </c>
      <c r="O150" s="497" t="str">
        <v/>
      </c>
      <c r="P150" s="495" t="str">
        <v/>
      </c>
      <c r="Q150" s="520" t="str">
        <v/>
      </c>
      <c r="R150" s="497" t="str">
        <v/>
      </c>
      <c r="S150" s="495" t="str">
        <v/>
      </c>
      <c r="T150" s="520" t="str">
        <v/>
      </c>
      <c r="U150" s="497" t="str">
        <v/>
      </c>
      <c r="V150" s="495" t="str">
        <v/>
      </c>
      <c r="W150" s="520" t="str">
        <v/>
      </c>
      <c r="X150" s="497" t="str">
        <v/>
      </c>
      <c r="Y150" s="495" t="str">
        <v/>
      </c>
      <c r="Z150" s="520" t="str">
        <v/>
      </c>
      <c r="AA150" s="497" t="str">
        <v/>
      </c>
      <c r="AB150" s="495" t="str">
        <v/>
      </c>
      <c r="AC150" s="520" t="str">
        <v/>
      </c>
      <c r="AD150" s="497" t="str">
        <v/>
      </c>
      <c r="AE150" s="495" t="str">
        <v/>
      </c>
      <c r="AF150" s="520" t="str">
        <v/>
      </c>
      <c r="AG150" s="497" t="str">
        <v/>
      </c>
      <c r="AH150" s="495" t="str">
        <v/>
      </c>
      <c r="AI150" s="520" t="str">
        <v/>
      </c>
      <c r="AJ150" s="497" t="str">
        <v/>
      </c>
      <c r="AK150" s="495" t="str">
        <v/>
      </c>
      <c r="AL150" s="520" t="str">
        <v/>
      </c>
      <c r="AM150" s="497" t="str">
        <v/>
      </c>
      <c r="AN150" s="495" t="str">
        <v/>
      </c>
      <c r="AO150" s="520" t="str">
        <v/>
      </c>
      <c r="AP150" s="497" t="str">
        <v/>
      </c>
      <c r="AQ150" s="495" t="str">
        <v/>
      </c>
      <c r="AR150" s="520" t="str">
        <v/>
      </c>
      <c r="AS150" s="497" t="str">
        <v/>
      </c>
      <c r="AT150" s="495" t="str">
        <v/>
      </c>
      <c r="AU150" s="495" t="str">
        <v/>
      </c>
      <c r="AV150" s="520" t="str">
        <v/>
      </c>
      <c r="AW150" s="497" t="str">
        <v/>
      </c>
      <c r="AX150" s="495" t="str">
        <v/>
      </c>
      <c r="AY150" s="495" t="str">
        <v/>
      </c>
      <c r="AZ150" s="520" t="str">
        <v/>
      </c>
      <c r="BA150" s="497" t="str">
        <v/>
      </c>
      <c r="BB150" s="495" t="str">
        <v/>
      </c>
      <c r="BC150" s="495" t="str">
        <v/>
      </c>
      <c r="BD150" s="520" t="str">
        <v/>
      </c>
      <c r="BE150" s="497" t="str">
        <v/>
      </c>
      <c r="BF150" s="495" t="str">
        <v/>
      </c>
      <c r="BG150" s="495" t="str">
        <v/>
      </c>
      <c r="BH150" s="520" t="str">
        <v/>
      </c>
      <c r="BI150" s="497" t="str">
        <v/>
      </c>
      <c r="BJ150" s="495" t="str">
        <v/>
      </c>
      <c r="BK150" s="495" t="str">
        <v/>
      </c>
      <c r="BL150" s="520" t="str">
        <v/>
      </c>
    </row>
    <row r="151" spans="1:64" ht="24.75" customHeight="1">
      <c r="A151" s="449" t="str">
        <v/>
      </c>
      <c r="B151" s="431"/>
      <c r="C151" s="432"/>
      <c r="D151" s="433" t="str">
        <v/>
      </c>
      <c r="E151" s="434" t="str">
        <v/>
      </c>
      <c r="F151" s="435" t="str">
        <v/>
      </c>
      <c r="G151" s="436" t="str">
        <v/>
      </c>
      <c r="H151" s="437" t="str">
        <v/>
      </c>
      <c r="I151" s="437" t="str">
        <v/>
      </c>
      <c r="J151" s="437" t="str">
        <v/>
      </c>
      <c r="K151" s="435" t="str">
        <v/>
      </c>
      <c r="L151" s="450" t="str">
        <v/>
      </c>
      <c r="M151" s="498" t="str">
        <v/>
      </c>
      <c r="N151" s="440" t="str">
        <v/>
      </c>
      <c r="O151" s="441" t="str">
        <v/>
      </c>
      <c r="P151" s="442" t="str">
        <v/>
      </c>
      <c r="Q151" s="443" t="str">
        <v/>
      </c>
      <c r="R151" s="441" t="str">
        <v/>
      </c>
      <c r="S151" s="442" t="str">
        <v/>
      </c>
      <c r="T151" s="443" t="str">
        <v/>
      </c>
      <c r="U151" s="441" t="str">
        <v/>
      </c>
      <c r="V151" s="442" t="str">
        <v/>
      </c>
      <c r="W151" s="443" t="str">
        <v/>
      </c>
      <c r="X151" s="441" t="str">
        <v/>
      </c>
      <c r="Y151" s="442" t="str">
        <v/>
      </c>
      <c r="Z151" s="443" t="str">
        <v/>
      </c>
      <c r="AA151" s="441" t="str">
        <v/>
      </c>
      <c r="AB151" s="442" t="str">
        <v/>
      </c>
      <c r="AC151" s="443" t="str">
        <v/>
      </c>
      <c r="AD151" s="441" t="str">
        <v/>
      </c>
      <c r="AE151" s="442" t="str">
        <v/>
      </c>
      <c r="AF151" s="443" t="str">
        <v/>
      </c>
      <c r="AG151" s="492" t="str">
        <v/>
      </c>
      <c r="AH151" s="492" t="str">
        <v/>
      </c>
      <c r="AI151" s="493" t="str">
        <v/>
      </c>
      <c r="AJ151" s="494" t="str">
        <v/>
      </c>
      <c r="AK151" s="492" t="str">
        <v/>
      </c>
      <c r="AL151" s="493" t="str">
        <v/>
      </c>
      <c r="AM151" s="492" t="str">
        <v/>
      </c>
      <c r="AN151" s="492" t="str">
        <v/>
      </c>
      <c r="AO151" s="493" t="str">
        <v/>
      </c>
      <c r="AP151" s="494" t="str">
        <v/>
      </c>
      <c r="AQ151" s="492" t="str">
        <v/>
      </c>
      <c r="AR151" s="493" t="str">
        <v/>
      </c>
      <c r="AS151" s="495" t="str">
        <v/>
      </c>
      <c r="AT151" s="496" t="str">
        <v/>
      </c>
      <c r="AU151" s="496" t="str">
        <v/>
      </c>
      <c r="AV151" s="520" t="str">
        <v/>
      </c>
      <c r="AW151" s="497" t="str">
        <v/>
      </c>
      <c r="AX151" s="496" t="str">
        <v/>
      </c>
      <c r="AY151" s="496" t="str">
        <v/>
      </c>
      <c r="AZ151" s="520" t="str">
        <v/>
      </c>
      <c r="BA151" s="497" t="str">
        <v/>
      </c>
      <c r="BB151" s="496" t="str">
        <v/>
      </c>
      <c r="BC151" s="496" t="str">
        <v/>
      </c>
      <c r="BD151" s="520" t="str">
        <v/>
      </c>
      <c r="BE151" s="497" t="str">
        <v/>
      </c>
      <c r="BF151" s="496" t="str">
        <v/>
      </c>
      <c r="BG151" s="496" t="str">
        <v/>
      </c>
      <c r="BH151" s="520" t="str">
        <v/>
      </c>
      <c r="BI151" s="497" t="str">
        <v/>
      </c>
      <c r="BJ151" s="496" t="str">
        <v/>
      </c>
      <c r="BK151" s="496" t="str">
        <v/>
      </c>
      <c r="BL151" s="520" t="str">
        <v/>
      </c>
    </row>
    <row r="152" spans="1:64" ht="24.75" customHeight="1">
      <c r="A152" s="449" t="str">
        <v/>
      </c>
      <c r="B152" s="431"/>
      <c r="C152" s="432"/>
      <c r="D152" s="521" t="str">
        <v/>
      </c>
      <c r="E152" s="521" t="str">
        <v/>
      </c>
      <c r="F152" s="522" t="str">
        <v/>
      </c>
      <c r="G152" s="523" t="str">
        <v/>
      </c>
      <c r="H152" s="521" t="str">
        <v/>
      </c>
      <c r="I152" s="521" t="str">
        <v/>
      </c>
      <c r="J152" s="521" t="str">
        <v/>
      </c>
      <c r="K152" s="522" t="str">
        <v/>
      </c>
      <c r="L152" s="497" t="str">
        <v/>
      </c>
      <c r="M152" s="491" t="str">
        <v/>
      </c>
      <c r="N152" s="520" t="str">
        <v/>
      </c>
      <c r="O152" s="497" t="str">
        <v/>
      </c>
      <c r="P152" s="495" t="str">
        <v/>
      </c>
      <c r="Q152" s="520" t="str">
        <v/>
      </c>
      <c r="R152" s="497" t="str">
        <v/>
      </c>
      <c r="S152" s="495" t="str">
        <v/>
      </c>
      <c r="T152" s="520" t="str">
        <v/>
      </c>
      <c r="U152" s="497" t="str">
        <v/>
      </c>
      <c r="V152" s="495" t="str">
        <v/>
      </c>
      <c r="W152" s="520" t="str">
        <v/>
      </c>
      <c r="X152" s="497" t="str">
        <v/>
      </c>
      <c r="Y152" s="495" t="str">
        <v/>
      </c>
      <c r="Z152" s="520" t="str">
        <v/>
      </c>
      <c r="AA152" s="497" t="str">
        <v/>
      </c>
      <c r="AB152" s="495" t="str">
        <v/>
      </c>
      <c r="AC152" s="520" t="str">
        <v/>
      </c>
      <c r="AD152" s="497" t="str">
        <v/>
      </c>
      <c r="AE152" s="495" t="str">
        <v/>
      </c>
      <c r="AF152" s="520" t="str">
        <v/>
      </c>
      <c r="AG152" s="497" t="str">
        <v/>
      </c>
      <c r="AH152" s="495" t="str">
        <v/>
      </c>
      <c r="AI152" s="520" t="str">
        <v/>
      </c>
      <c r="AJ152" s="497" t="str">
        <v/>
      </c>
      <c r="AK152" s="495" t="str">
        <v/>
      </c>
      <c r="AL152" s="520" t="str">
        <v/>
      </c>
      <c r="AM152" s="497" t="str">
        <v/>
      </c>
      <c r="AN152" s="495" t="str">
        <v/>
      </c>
      <c r="AO152" s="520" t="str">
        <v/>
      </c>
      <c r="AP152" s="497" t="str">
        <v/>
      </c>
      <c r="AQ152" s="495" t="str">
        <v/>
      </c>
      <c r="AR152" s="520" t="str">
        <v/>
      </c>
      <c r="AS152" s="497" t="str">
        <v/>
      </c>
      <c r="AT152" s="495" t="str">
        <v/>
      </c>
      <c r="AU152" s="495" t="str">
        <v/>
      </c>
      <c r="AV152" s="520" t="str">
        <v/>
      </c>
      <c r="AW152" s="497" t="str">
        <v/>
      </c>
      <c r="AX152" s="495" t="str">
        <v/>
      </c>
      <c r="AY152" s="495" t="str">
        <v/>
      </c>
      <c r="AZ152" s="520" t="str">
        <v/>
      </c>
      <c r="BA152" s="497" t="str">
        <v/>
      </c>
      <c r="BB152" s="495" t="str">
        <v/>
      </c>
      <c r="BC152" s="495" t="str">
        <v/>
      </c>
      <c r="BD152" s="520" t="str">
        <v/>
      </c>
      <c r="BE152" s="497" t="str">
        <v/>
      </c>
      <c r="BF152" s="495" t="str">
        <v/>
      </c>
      <c r="BG152" s="495" t="str">
        <v/>
      </c>
      <c r="BH152" s="520" t="str">
        <v/>
      </c>
      <c r="BI152" s="497" t="str">
        <v/>
      </c>
      <c r="BJ152" s="495" t="str">
        <v/>
      </c>
      <c r="BK152" s="495" t="str">
        <v/>
      </c>
      <c r="BL152" s="520" t="str">
        <v/>
      </c>
    </row>
    <row r="153" spans="1:64" ht="24.75" customHeight="1">
      <c r="A153" s="449" t="str">
        <v/>
      </c>
      <c r="B153" s="431"/>
      <c r="C153" s="432"/>
      <c r="D153" s="433" t="str">
        <v/>
      </c>
      <c r="E153" s="434" t="str">
        <v/>
      </c>
      <c r="F153" s="435" t="str">
        <v/>
      </c>
      <c r="G153" s="436" t="str">
        <v/>
      </c>
      <c r="H153" s="437" t="str">
        <v/>
      </c>
      <c r="I153" s="437" t="str">
        <v/>
      </c>
      <c r="J153" s="437" t="str">
        <v/>
      </c>
      <c r="K153" s="435" t="str">
        <v/>
      </c>
      <c r="L153" s="450" t="str">
        <v/>
      </c>
      <c r="M153" s="498" t="str">
        <v/>
      </c>
      <c r="N153" s="440" t="str">
        <v/>
      </c>
      <c r="O153" s="441" t="str">
        <v/>
      </c>
      <c r="P153" s="442" t="str">
        <v/>
      </c>
      <c r="Q153" s="443" t="str">
        <v/>
      </c>
      <c r="R153" s="441" t="str">
        <v/>
      </c>
      <c r="S153" s="442" t="str">
        <v/>
      </c>
      <c r="T153" s="443" t="str">
        <v/>
      </c>
      <c r="U153" s="441" t="str">
        <v/>
      </c>
      <c r="V153" s="442" t="str">
        <v/>
      </c>
      <c r="W153" s="443" t="str">
        <v/>
      </c>
      <c r="X153" s="441" t="str">
        <v/>
      </c>
      <c r="Y153" s="442" t="str">
        <v/>
      </c>
      <c r="Z153" s="443" t="str">
        <v/>
      </c>
      <c r="AA153" s="441" t="str">
        <v/>
      </c>
      <c r="AB153" s="442" t="str">
        <v/>
      </c>
      <c r="AC153" s="443" t="str">
        <v/>
      </c>
      <c r="AD153" s="441" t="str">
        <v/>
      </c>
      <c r="AE153" s="442" t="str">
        <v/>
      </c>
      <c r="AF153" s="443" t="str">
        <v/>
      </c>
      <c r="AG153" s="492" t="str">
        <v/>
      </c>
      <c r="AH153" s="492" t="str">
        <v/>
      </c>
      <c r="AI153" s="493" t="str">
        <v/>
      </c>
      <c r="AJ153" s="494" t="str">
        <v/>
      </c>
      <c r="AK153" s="492" t="str">
        <v/>
      </c>
      <c r="AL153" s="493" t="str">
        <v/>
      </c>
      <c r="AM153" s="492" t="str">
        <v/>
      </c>
      <c r="AN153" s="492" t="str">
        <v/>
      </c>
      <c r="AO153" s="493" t="str">
        <v/>
      </c>
      <c r="AP153" s="494" t="str">
        <v/>
      </c>
      <c r="AQ153" s="492" t="str">
        <v/>
      </c>
      <c r="AR153" s="493" t="str">
        <v/>
      </c>
      <c r="AS153" s="495" t="str">
        <v/>
      </c>
      <c r="AT153" s="496" t="str">
        <v/>
      </c>
      <c r="AU153" s="496" t="str">
        <v/>
      </c>
      <c r="AV153" s="520" t="str">
        <v/>
      </c>
      <c r="AW153" s="497" t="str">
        <v/>
      </c>
      <c r="AX153" s="496" t="str">
        <v/>
      </c>
      <c r="AY153" s="496" t="str">
        <v/>
      </c>
      <c r="AZ153" s="520" t="str">
        <v/>
      </c>
      <c r="BA153" s="497" t="str">
        <v/>
      </c>
      <c r="BB153" s="496" t="str">
        <v/>
      </c>
      <c r="BC153" s="496" t="str">
        <v/>
      </c>
      <c r="BD153" s="520" t="str">
        <v/>
      </c>
      <c r="BE153" s="497" t="str">
        <v/>
      </c>
      <c r="BF153" s="496" t="str">
        <v/>
      </c>
      <c r="BG153" s="496" t="str">
        <v/>
      </c>
      <c r="BH153" s="520" t="str">
        <v/>
      </c>
      <c r="BI153" s="497" t="str">
        <v/>
      </c>
      <c r="BJ153" s="496" t="str">
        <v/>
      </c>
      <c r="BK153" s="496" t="str">
        <v/>
      </c>
      <c r="BL153" s="520" t="str">
        <v/>
      </c>
    </row>
    <row r="154" spans="1:64" ht="24.75" customHeight="1">
      <c r="A154" s="449" t="str">
        <v/>
      </c>
      <c r="B154" s="431"/>
      <c r="C154" s="432"/>
      <c r="D154" s="521" t="str">
        <v/>
      </c>
      <c r="E154" s="521" t="str">
        <v/>
      </c>
      <c r="F154" s="522" t="str">
        <v/>
      </c>
      <c r="G154" s="523" t="str">
        <v/>
      </c>
      <c r="H154" s="521" t="str">
        <v/>
      </c>
      <c r="I154" s="521" t="str">
        <v/>
      </c>
      <c r="J154" s="521" t="str">
        <v/>
      </c>
      <c r="K154" s="522" t="str">
        <v/>
      </c>
      <c r="L154" s="497" t="str">
        <v/>
      </c>
      <c r="M154" s="491" t="str">
        <v/>
      </c>
      <c r="N154" s="520" t="str">
        <v/>
      </c>
      <c r="O154" s="497" t="str">
        <v/>
      </c>
      <c r="P154" s="495" t="str">
        <v/>
      </c>
      <c r="Q154" s="520" t="str">
        <v/>
      </c>
      <c r="R154" s="497" t="str">
        <v/>
      </c>
      <c r="S154" s="495" t="str">
        <v/>
      </c>
      <c r="T154" s="520" t="str">
        <v/>
      </c>
      <c r="U154" s="497" t="str">
        <v/>
      </c>
      <c r="V154" s="495" t="str">
        <v/>
      </c>
      <c r="W154" s="520" t="str">
        <v/>
      </c>
      <c r="X154" s="497" t="str">
        <v/>
      </c>
      <c r="Y154" s="495" t="str">
        <v/>
      </c>
      <c r="Z154" s="520" t="str">
        <v/>
      </c>
      <c r="AA154" s="497" t="str">
        <v/>
      </c>
      <c r="AB154" s="495" t="str">
        <v/>
      </c>
      <c r="AC154" s="520" t="str">
        <v/>
      </c>
      <c r="AD154" s="497" t="str">
        <v/>
      </c>
      <c r="AE154" s="495" t="str">
        <v/>
      </c>
      <c r="AF154" s="520" t="str">
        <v/>
      </c>
      <c r="AG154" s="497" t="str">
        <v/>
      </c>
      <c r="AH154" s="495" t="str">
        <v/>
      </c>
      <c r="AI154" s="520" t="str">
        <v/>
      </c>
      <c r="AJ154" s="497" t="str">
        <v/>
      </c>
      <c r="AK154" s="495" t="str">
        <v/>
      </c>
      <c r="AL154" s="520" t="str">
        <v/>
      </c>
      <c r="AM154" s="497" t="str">
        <v/>
      </c>
      <c r="AN154" s="495" t="str">
        <v/>
      </c>
      <c r="AO154" s="520" t="str">
        <v/>
      </c>
      <c r="AP154" s="497" t="str">
        <v/>
      </c>
      <c r="AQ154" s="495" t="str">
        <v/>
      </c>
      <c r="AR154" s="520" t="str">
        <v/>
      </c>
      <c r="AS154" s="497" t="str">
        <v/>
      </c>
      <c r="AT154" s="495" t="str">
        <v/>
      </c>
      <c r="AU154" s="495" t="str">
        <v/>
      </c>
      <c r="AV154" s="520" t="str">
        <v/>
      </c>
      <c r="AW154" s="497" t="str">
        <v/>
      </c>
      <c r="AX154" s="495" t="str">
        <v/>
      </c>
      <c r="AY154" s="495" t="str">
        <v/>
      </c>
      <c r="AZ154" s="520" t="str">
        <v/>
      </c>
      <c r="BA154" s="497" t="str">
        <v/>
      </c>
      <c r="BB154" s="495" t="str">
        <v/>
      </c>
      <c r="BC154" s="495" t="str">
        <v/>
      </c>
      <c r="BD154" s="520" t="str">
        <v/>
      </c>
      <c r="BE154" s="497" t="str">
        <v/>
      </c>
      <c r="BF154" s="495" t="str">
        <v/>
      </c>
      <c r="BG154" s="495" t="str">
        <v/>
      </c>
      <c r="BH154" s="520" t="str">
        <v/>
      </c>
      <c r="BI154" s="497" t="str">
        <v/>
      </c>
      <c r="BJ154" s="495" t="str">
        <v/>
      </c>
      <c r="BK154" s="495" t="str">
        <v/>
      </c>
      <c r="BL154" s="520" t="str">
        <v/>
      </c>
    </row>
    <row r="155" spans="1:64" ht="24.75" customHeight="1">
      <c r="A155" s="449" t="str">
        <v/>
      </c>
      <c r="B155" s="431"/>
      <c r="C155" s="432"/>
      <c r="D155" s="433" t="str">
        <v/>
      </c>
      <c r="E155" s="434" t="str">
        <v/>
      </c>
      <c r="F155" s="435" t="str">
        <v/>
      </c>
      <c r="G155" s="436" t="str">
        <v/>
      </c>
      <c r="H155" s="437" t="str">
        <v/>
      </c>
      <c r="I155" s="437" t="str">
        <v/>
      </c>
      <c r="J155" s="437" t="str">
        <v/>
      </c>
      <c r="K155" s="435" t="str">
        <v/>
      </c>
      <c r="L155" s="450" t="str">
        <v/>
      </c>
      <c r="M155" s="498" t="str">
        <v/>
      </c>
      <c r="N155" s="440" t="str">
        <v/>
      </c>
      <c r="O155" s="441" t="str">
        <v/>
      </c>
      <c r="P155" s="442" t="str">
        <v/>
      </c>
      <c r="Q155" s="443" t="str">
        <v/>
      </c>
      <c r="R155" s="441" t="str">
        <v/>
      </c>
      <c r="S155" s="442" t="str">
        <v/>
      </c>
      <c r="T155" s="443" t="str">
        <v/>
      </c>
      <c r="U155" s="441" t="str">
        <v/>
      </c>
      <c r="V155" s="442" t="str">
        <v/>
      </c>
      <c r="W155" s="443" t="str">
        <v/>
      </c>
      <c r="X155" s="441" t="str">
        <v/>
      </c>
      <c r="Y155" s="442" t="str">
        <v/>
      </c>
      <c r="Z155" s="443" t="str">
        <v/>
      </c>
      <c r="AA155" s="441" t="str">
        <v/>
      </c>
      <c r="AB155" s="442" t="str">
        <v/>
      </c>
      <c r="AC155" s="443" t="str">
        <v/>
      </c>
      <c r="AD155" s="441" t="str">
        <v/>
      </c>
      <c r="AE155" s="442" t="str">
        <v/>
      </c>
      <c r="AF155" s="443" t="str">
        <v/>
      </c>
      <c r="AG155" s="492" t="str">
        <v/>
      </c>
      <c r="AH155" s="492" t="str">
        <v/>
      </c>
      <c r="AI155" s="493" t="str">
        <v/>
      </c>
      <c r="AJ155" s="494" t="str">
        <v/>
      </c>
      <c r="AK155" s="492" t="str">
        <v/>
      </c>
      <c r="AL155" s="493" t="str">
        <v/>
      </c>
      <c r="AM155" s="492" t="str">
        <v/>
      </c>
      <c r="AN155" s="492" t="str">
        <v/>
      </c>
      <c r="AO155" s="493" t="str">
        <v/>
      </c>
      <c r="AP155" s="494" t="str">
        <v/>
      </c>
      <c r="AQ155" s="492" t="str">
        <v/>
      </c>
      <c r="AR155" s="493" t="str">
        <v/>
      </c>
      <c r="AS155" s="495" t="str">
        <v/>
      </c>
      <c r="AT155" s="496" t="str">
        <v/>
      </c>
      <c r="AU155" s="496" t="str">
        <v/>
      </c>
      <c r="AV155" s="520" t="str">
        <v/>
      </c>
      <c r="AW155" s="497" t="str">
        <v/>
      </c>
      <c r="AX155" s="496" t="str">
        <v/>
      </c>
      <c r="AY155" s="496" t="str">
        <v/>
      </c>
      <c r="AZ155" s="520" t="str">
        <v/>
      </c>
      <c r="BA155" s="497" t="str">
        <v/>
      </c>
      <c r="BB155" s="496" t="str">
        <v/>
      </c>
      <c r="BC155" s="496" t="str">
        <v/>
      </c>
      <c r="BD155" s="520" t="str">
        <v/>
      </c>
      <c r="BE155" s="497" t="str">
        <v/>
      </c>
      <c r="BF155" s="496" t="str">
        <v/>
      </c>
      <c r="BG155" s="496" t="str">
        <v/>
      </c>
      <c r="BH155" s="520" t="str">
        <v/>
      </c>
      <c r="BI155" s="497" t="str">
        <v/>
      </c>
      <c r="BJ155" s="496" t="str">
        <v/>
      </c>
      <c r="BK155" s="496" t="str">
        <v/>
      </c>
      <c r="BL155" s="520" t="str">
        <v/>
      </c>
    </row>
    <row r="156" spans="1:64" ht="24.75" customHeight="1">
      <c r="A156" s="449" t="str">
        <v/>
      </c>
      <c r="B156" s="431"/>
      <c r="C156" s="432"/>
      <c r="D156" s="521" t="str">
        <v/>
      </c>
      <c r="E156" s="521" t="str">
        <v/>
      </c>
      <c r="F156" s="522" t="str">
        <v/>
      </c>
      <c r="G156" s="523" t="str">
        <v/>
      </c>
      <c r="H156" s="521" t="str">
        <v/>
      </c>
      <c r="I156" s="521" t="str">
        <v/>
      </c>
      <c r="J156" s="521" t="str">
        <v/>
      </c>
      <c r="K156" s="522" t="str">
        <v/>
      </c>
      <c r="L156" s="497" t="str">
        <v/>
      </c>
      <c r="M156" s="491" t="str">
        <v/>
      </c>
      <c r="N156" s="520" t="str">
        <v/>
      </c>
      <c r="O156" s="497" t="str">
        <v/>
      </c>
      <c r="P156" s="495" t="str">
        <v/>
      </c>
      <c r="Q156" s="520" t="str">
        <v/>
      </c>
      <c r="R156" s="497" t="str">
        <v/>
      </c>
      <c r="S156" s="495" t="str">
        <v/>
      </c>
      <c r="T156" s="520" t="str">
        <v/>
      </c>
      <c r="U156" s="497" t="str">
        <v/>
      </c>
      <c r="V156" s="495" t="str">
        <v/>
      </c>
      <c r="W156" s="520" t="str">
        <v/>
      </c>
      <c r="X156" s="497" t="str">
        <v/>
      </c>
      <c r="Y156" s="495" t="str">
        <v/>
      </c>
      <c r="Z156" s="520" t="str">
        <v/>
      </c>
      <c r="AA156" s="497" t="str">
        <v/>
      </c>
      <c r="AB156" s="495" t="str">
        <v/>
      </c>
      <c r="AC156" s="520" t="str">
        <v/>
      </c>
      <c r="AD156" s="497" t="str">
        <v/>
      </c>
      <c r="AE156" s="495" t="str">
        <v/>
      </c>
      <c r="AF156" s="520" t="str">
        <v/>
      </c>
      <c r="AG156" s="497" t="str">
        <v/>
      </c>
      <c r="AH156" s="495" t="str">
        <v/>
      </c>
      <c r="AI156" s="520" t="str">
        <v/>
      </c>
      <c r="AJ156" s="497" t="str">
        <v/>
      </c>
      <c r="AK156" s="495" t="str">
        <v/>
      </c>
      <c r="AL156" s="520" t="str">
        <v/>
      </c>
      <c r="AM156" s="497" t="str">
        <v/>
      </c>
      <c r="AN156" s="495" t="str">
        <v/>
      </c>
      <c r="AO156" s="520" t="str">
        <v/>
      </c>
      <c r="AP156" s="497" t="str">
        <v/>
      </c>
      <c r="AQ156" s="495" t="str">
        <v/>
      </c>
      <c r="AR156" s="520" t="str">
        <v/>
      </c>
      <c r="AS156" s="497" t="str">
        <v/>
      </c>
      <c r="AT156" s="495" t="str">
        <v/>
      </c>
      <c r="AU156" s="495" t="str">
        <v/>
      </c>
      <c r="AV156" s="520" t="str">
        <v/>
      </c>
      <c r="AW156" s="497" t="str">
        <v/>
      </c>
      <c r="AX156" s="495" t="str">
        <v/>
      </c>
      <c r="AY156" s="495" t="str">
        <v/>
      </c>
      <c r="AZ156" s="520" t="str">
        <v/>
      </c>
      <c r="BA156" s="497" t="str">
        <v/>
      </c>
      <c r="BB156" s="495" t="str">
        <v/>
      </c>
      <c r="BC156" s="495" t="str">
        <v/>
      </c>
      <c r="BD156" s="520" t="str">
        <v/>
      </c>
      <c r="BE156" s="497" t="str">
        <v/>
      </c>
      <c r="BF156" s="495" t="str">
        <v/>
      </c>
      <c r="BG156" s="495" t="str">
        <v/>
      </c>
      <c r="BH156" s="520" t="str">
        <v/>
      </c>
      <c r="BI156" s="497" t="str">
        <v/>
      </c>
      <c r="BJ156" s="495" t="str">
        <v/>
      </c>
      <c r="BK156" s="495" t="str">
        <v/>
      </c>
      <c r="BL156" s="520" t="str">
        <v/>
      </c>
    </row>
    <row r="157" spans="1:64" ht="24.75" customHeight="1">
      <c r="A157" s="449" t="str">
        <v/>
      </c>
      <c r="B157" s="431"/>
      <c r="C157" s="432"/>
      <c r="D157" s="433" t="str">
        <v/>
      </c>
      <c r="E157" s="434" t="str">
        <v/>
      </c>
      <c r="F157" s="435" t="str">
        <v/>
      </c>
      <c r="G157" s="436" t="str">
        <v/>
      </c>
      <c r="H157" s="437" t="str">
        <v/>
      </c>
      <c r="I157" s="437" t="str">
        <v/>
      </c>
      <c r="J157" s="437" t="str">
        <v/>
      </c>
      <c r="K157" s="435" t="str">
        <v/>
      </c>
      <c r="L157" s="450" t="str">
        <v/>
      </c>
      <c r="M157" s="498" t="str">
        <v/>
      </c>
      <c r="N157" s="440" t="str">
        <v/>
      </c>
      <c r="O157" s="441" t="str">
        <v/>
      </c>
      <c r="P157" s="442" t="str">
        <v/>
      </c>
      <c r="Q157" s="443" t="str">
        <v/>
      </c>
      <c r="R157" s="441" t="str">
        <v/>
      </c>
      <c r="S157" s="442" t="str">
        <v/>
      </c>
      <c r="T157" s="443" t="str">
        <v/>
      </c>
      <c r="U157" s="441" t="str">
        <v/>
      </c>
      <c r="V157" s="442" t="str">
        <v/>
      </c>
      <c r="W157" s="443" t="str">
        <v/>
      </c>
      <c r="X157" s="441" t="str">
        <v/>
      </c>
      <c r="Y157" s="442" t="str">
        <v/>
      </c>
      <c r="Z157" s="443" t="str">
        <v/>
      </c>
      <c r="AA157" s="441" t="str">
        <v/>
      </c>
      <c r="AB157" s="442" t="str">
        <v/>
      </c>
      <c r="AC157" s="443" t="str">
        <v/>
      </c>
      <c r="AD157" s="441" t="str">
        <v/>
      </c>
      <c r="AE157" s="442" t="str">
        <v/>
      </c>
      <c r="AF157" s="443" t="str">
        <v/>
      </c>
      <c r="AG157" s="492" t="str">
        <v/>
      </c>
      <c r="AH157" s="492" t="str">
        <v/>
      </c>
      <c r="AI157" s="493" t="str">
        <v/>
      </c>
      <c r="AJ157" s="494" t="str">
        <v/>
      </c>
      <c r="AK157" s="492" t="str">
        <v/>
      </c>
      <c r="AL157" s="493" t="str">
        <v/>
      </c>
      <c r="AM157" s="492" t="str">
        <v/>
      </c>
      <c r="AN157" s="492" t="str">
        <v/>
      </c>
      <c r="AO157" s="493" t="str">
        <v/>
      </c>
      <c r="AP157" s="494" t="str">
        <v/>
      </c>
      <c r="AQ157" s="492" t="str">
        <v/>
      </c>
      <c r="AR157" s="493" t="str">
        <v/>
      </c>
      <c r="AS157" s="495" t="str">
        <v/>
      </c>
      <c r="AT157" s="496" t="str">
        <v/>
      </c>
      <c r="AU157" s="496" t="str">
        <v/>
      </c>
      <c r="AV157" s="520" t="str">
        <v/>
      </c>
      <c r="AW157" s="497" t="str">
        <v/>
      </c>
      <c r="AX157" s="496" t="str">
        <v/>
      </c>
      <c r="AY157" s="496" t="str">
        <v/>
      </c>
      <c r="AZ157" s="520" t="str">
        <v/>
      </c>
      <c r="BA157" s="497" t="str">
        <v/>
      </c>
      <c r="BB157" s="496" t="str">
        <v/>
      </c>
      <c r="BC157" s="496" t="str">
        <v/>
      </c>
      <c r="BD157" s="520" t="str">
        <v/>
      </c>
      <c r="BE157" s="497" t="str">
        <v/>
      </c>
      <c r="BF157" s="496" t="str">
        <v/>
      </c>
      <c r="BG157" s="496" t="str">
        <v/>
      </c>
      <c r="BH157" s="520" t="str">
        <v/>
      </c>
      <c r="BI157" s="497" t="str">
        <v/>
      </c>
      <c r="BJ157" s="496" t="str">
        <v/>
      </c>
      <c r="BK157" s="496" t="str">
        <v/>
      </c>
      <c r="BL157" s="520" t="str">
        <v/>
      </c>
    </row>
    <row r="158" spans="1:64" ht="24.75" customHeight="1">
      <c r="A158" s="449" t="str">
        <v/>
      </c>
      <c r="B158" s="431"/>
      <c r="C158" s="432"/>
      <c r="D158" s="521" t="str">
        <v/>
      </c>
      <c r="E158" s="521" t="str">
        <v/>
      </c>
      <c r="F158" s="522" t="str">
        <v/>
      </c>
      <c r="G158" s="523" t="str">
        <v/>
      </c>
      <c r="H158" s="521" t="str">
        <v/>
      </c>
      <c r="I158" s="521" t="str">
        <v/>
      </c>
      <c r="J158" s="521" t="str">
        <v/>
      </c>
      <c r="K158" s="522" t="str">
        <v/>
      </c>
      <c r="L158" s="497" t="str">
        <v/>
      </c>
      <c r="M158" s="491" t="str">
        <v/>
      </c>
      <c r="N158" s="520" t="str">
        <v/>
      </c>
      <c r="O158" s="497" t="str">
        <v/>
      </c>
      <c r="P158" s="495" t="str">
        <v/>
      </c>
      <c r="Q158" s="520" t="str">
        <v/>
      </c>
      <c r="R158" s="497" t="str">
        <v/>
      </c>
      <c r="S158" s="495" t="str">
        <v/>
      </c>
      <c r="T158" s="520" t="str">
        <v/>
      </c>
      <c r="U158" s="497" t="str">
        <v/>
      </c>
      <c r="V158" s="495" t="str">
        <v/>
      </c>
      <c r="W158" s="520" t="str">
        <v/>
      </c>
      <c r="X158" s="497" t="str">
        <v/>
      </c>
      <c r="Y158" s="495" t="str">
        <v/>
      </c>
      <c r="Z158" s="520" t="str">
        <v/>
      </c>
      <c r="AA158" s="497" t="str">
        <v/>
      </c>
      <c r="AB158" s="495" t="str">
        <v/>
      </c>
      <c r="AC158" s="520" t="str">
        <v/>
      </c>
      <c r="AD158" s="497" t="str">
        <v/>
      </c>
      <c r="AE158" s="495" t="str">
        <v/>
      </c>
      <c r="AF158" s="520" t="str">
        <v/>
      </c>
      <c r="AG158" s="497" t="str">
        <v/>
      </c>
      <c r="AH158" s="495" t="str">
        <v/>
      </c>
      <c r="AI158" s="520" t="str">
        <v/>
      </c>
      <c r="AJ158" s="497" t="str">
        <v/>
      </c>
      <c r="AK158" s="495" t="str">
        <v/>
      </c>
      <c r="AL158" s="520" t="str">
        <v/>
      </c>
      <c r="AM158" s="497" t="str">
        <v/>
      </c>
      <c r="AN158" s="495" t="str">
        <v/>
      </c>
      <c r="AO158" s="520" t="str">
        <v/>
      </c>
      <c r="AP158" s="497" t="str">
        <v/>
      </c>
      <c r="AQ158" s="495" t="str">
        <v/>
      </c>
      <c r="AR158" s="520" t="str">
        <v/>
      </c>
      <c r="AS158" s="497" t="str">
        <v/>
      </c>
      <c r="AT158" s="495" t="str">
        <v/>
      </c>
      <c r="AU158" s="495" t="str">
        <v/>
      </c>
      <c r="AV158" s="520" t="str">
        <v/>
      </c>
      <c r="AW158" s="497" t="str">
        <v/>
      </c>
      <c r="AX158" s="495" t="str">
        <v/>
      </c>
      <c r="AY158" s="495" t="str">
        <v/>
      </c>
      <c r="AZ158" s="520" t="str">
        <v/>
      </c>
      <c r="BA158" s="497" t="str">
        <v/>
      </c>
      <c r="BB158" s="495" t="str">
        <v/>
      </c>
      <c r="BC158" s="495" t="str">
        <v/>
      </c>
      <c r="BD158" s="520" t="str">
        <v/>
      </c>
      <c r="BE158" s="497" t="str">
        <v/>
      </c>
      <c r="BF158" s="495" t="str">
        <v/>
      </c>
      <c r="BG158" s="495" t="str">
        <v/>
      </c>
      <c r="BH158" s="520" t="str">
        <v/>
      </c>
      <c r="BI158" s="497" t="str">
        <v/>
      </c>
      <c r="BJ158" s="495" t="str">
        <v/>
      </c>
      <c r="BK158" s="495" t="str">
        <v/>
      </c>
      <c r="BL158" s="520" t="str">
        <v/>
      </c>
    </row>
    <row r="159" spans="1:64" ht="24.75" customHeight="1">
      <c r="A159" s="449" t="str">
        <v/>
      </c>
      <c r="B159" s="431"/>
      <c r="C159" s="432"/>
      <c r="D159" s="433" t="str">
        <v/>
      </c>
      <c r="E159" s="434" t="str">
        <v/>
      </c>
      <c r="F159" s="435" t="str">
        <v/>
      </c>
      <c r="G159" s="436" t="str">
        <v/>
      </c>
      <c r="H159" s="437" t="str">
        <v/>
      </c>
      <c r="I159" s="437" t="str">
        <v/>
      </c>
      <c r="J159" s="437" t="str">
        <v/>
      </c>
      <c r="K159" s="435" t="str">
        <v/>
      </c>
      <c r="L159" s="450" t="str">
        <v/>
      </c>
      <c r="M159" s="498" t="str">
        <v/>
      </c>
      <c r="N159" s="440" t="str">
        <v/>
      </c>
      <c r="O159" s="441" t="str">
        <v/>
      </c>
      <c r="P159" s="442" t="str">
        <v/>
      </c>
      <c r="Q159" s="443" t="str">
        <v/>
      </c>
      <c r="R159" s="441" t="str">
        <v/>
      </c>
      <c r="S159" s="442" t="str">
        <v/>
      </c>
      <c r="T159" s="443" t="str">
        <v/>
      </c>
      <c r="U159" s="441" t="str">
        <v/>
      </c>
      <c r="V159" s="442" t="str">
        <v/>
      </c>
      <c r="W159" s="443" t="str">
        <v/>
      </c>
      <c r="X159" s="441" t="str">
        <v/>
      </c>
      <c r="Y159" s="442" t="str">
        <v/>
      </c>
      <c r="Z159" s="443" t="str">
        <v/>
      </c>
      <c r="AA159" s="441" t="str">
        <v/>
      </c>
      <c r="AB159" s="442" t="str">
        <v/>
      </c>
      <c r="AC159" s="443" t="str">
        <v/>
      </c>
      <c r="AD159" s="441" t="str">
        <v/>
      </c>
      <c r="AE159" s="442" t="str">
        <v/>
      </c>
      <c r="AF159" s="443" t="str">
        <v/>
      </c>
      <c r="AG159" s="492" t="str">
        <v/>
      </c>
      <c r="AH159" s="492" t="str">
        <v/>
      </c>
      <c r="AI159" s="493" t="str">
        <v/>
      </c>
      <c r="AJ159" s="494" t="str">
        <v/>
      </c>
      <c r="AK159" s="492" t="str">
        <v/>
      </c>
      <c r="AL159" s="493" t="str">
        <v/>
      </c>
      <c r="AM159" s="492" t="str">
        <v/>
      </c>
      <c r="AN159" s="492" t="str">
        <v/>
      </c>
      <c r="AO159" s="493" t="str">
        <v/>
      </c>
      <c r="AP159" s="494" t="str">
        <v/>
      </c>
      <c r="AQ159" s="492" t="str">
        <v/>
      </c>
      <c r="AR159" s="493" t="str">
        <v/>
      </c>
      <c r="AS159" s="495" t="str">
        <v/>
      </c>
      <c r="AT159" s="496" t="str">
        <v/>
      </c>
      <c r="AU159" s="496" t="str">
        <v/>
      </c>
      <c r="AV159" s="520" t="str">
        <v/>
      </c>
      <c r="AW159" s="497" t="str">
        <v/>
      </c>
      <c r="AX159" s="496" t="str">
        <v/>
      </c>
      <c r="AY159" s="496" t="str">
        <v/>
      </c>
      <c r="AZ159" s="520" t="str">
        <v/>
      </c>
      <c r="BA159" s="497" t="str">
        <v/>
      </c>
      <c r="BB159" s="496" t="str">
        <v/>
      </c>
      <c r="BC159" s="496" t="str">
        <v/>
      </c>
      <c r="BD159" s="520" t="str">
        <v/>
      </c>
      <c r="BE159" s="497" t="str">
        <v/>
      </c>
      <c r="BF159" s="496" t="str">
        <v/>
      </c>
      <c r="BG159" s="496" t="str">
        <v/>
      </c>
      <c r="BH159" s="520" t="str">
        <v/>
      </c>
      <c r="BI159" s="497" t="str">
        <v/>
      </c>
      <c r="BJ159" s="496" t="str">
        <v/>
      </c>
      <c r="BK159" s="496" t="str">
        <v/>
      </c>
      <c r="BL159" s="520" t="str">
        <v/>
      </c>
    </row>
    <row r="160" spans="1:64" ht="24.75" customHeight="1">
      <c r="A160" s="449" t="str">
        <v/>
      </c>
      <c r="B160" s="431"/>
      <c r="C160" s="432"/>
      <c r="D160" s="521" t="str">
        <v/>
      </c>
      <c r="E160" s="521" t="str">
        <v/>
      </c>
      <c r="F160" s="522" t="str">
        <v/>
      </c>
      <c r="G160" s="523" t="str">
        <v/>
      </c>
      <c r="H160" s="521" t="str">
        <v/>
      </c>
      <c r="I160" s="521" t="str">
        <v/>
      </c>
      <c r="J160" s="521" t="str">
        <v/>
      </c>
      <c r="K160" s="522" t="str">
        <v/>
      </c>
      <c r="L160" s="497" t="str">
        <v/>
      </c>
      <c r="M160" s="491" t="str">
        <v/>
      </c>
      <c r="N160" s="520" t="str">
        <v/>
      </c>
      <c r="O160" s="497" t="str">
        <v/>
      </c>
      <c r="P160" s="495" t="str">
        <v/>
      </c>
      <c r="Q160" s="520" t="str">
        <v/>
      </c>
      <c r="R160" s="497" t="str">
        <v/>
      </c>
      <c r="S160" s="495" t="str">
        <v/>
      </c>
      <c r="T160" s="520" t="str">
        <v/>
      </c>
      <c r="U160" s="497" t="str">
        <v/>
      </c>
      <c r="V160" s="495" t="str">
        <v/>
      </c>
      <c r="W160" s="520" t="str">
        <v/>
      </c>
      <c r="X160" s="497" t="str">
        <v/>
      </c>
      <c r="Y160" s="495" t="str">
        <v/>
      </c>
      <c r="Z160" s="520" t="str">
        <v/>
      </c>
      <c r="AA160" s="497" t="str">
        <v/>
      </c>
      <c r="AB160" s="495" t="str">
        <v/>
      </c>
      <c r="AC160" s="520" t="str">
        <v/>
      </c>
      <c r="AD160" s="497" t="str">
        <v/>
      </c>
      <c r="AE160" s="495" t="str">
        <v/>
      </c>
      <c r="AF160" s="520" t="str">
        <v/>
      </c>
      <c r="AG160" s="497" t="str">
        <v/>
      </c>
      <c r="AH160" s="495" t="str">
        <v/>
      </c>
      <c r="AI160" s="520" t="str">
        <v/>
      </c>
      <c r="AJ160" s="497" t="str">
        <v/>
      </c>
      <c r="AK160" s="495" t="str">
        <v/>
      </c>
      <c r="AL160" s="520" t="str">
        <v/>
      </c>
      <c r="AM160" s="497" t="str">
        <v/>
      </c>
      <c r="AN160" s="495" t="str">
        <v/>
      </c>
      <c r="AO160" s="520" t="str">
        <v/>
      </c>
      <c r="AP160" s="497" t="str">
        <v/>
      </c>
      <c r="AQ160" s="495" t="str">
        <v/>
      </c>
      <c r="AR160" s="520" t="str">
        <v/>
      </c>
      <c r="AS160" s="497" t="str">
        <v/>
      </c>
      <c r="AT160" s="495" t="str">
        <v/>
      </c>
      <c r="AU160" s="495" t="str">
        <v/>
      </c>
      <c r="AV160" s="520" t="str">
        <v/>
      </c>
      <c r="AW160" s="497" t="str">
        <v/>
      </c>
      <c r="AX160" s="495" t="str">
        <v/>
      </c>
      <c r="AY160" s="495" t="str">
        <v/>
      </c>
      <c r="AZ160" s="520" t="str">
        <v/>
      </c>
      <c r="BA160" s="497" t="str">
        <v/>
      </c>
      <c r="BB160" s="495" t="str">
        <v/>
      </c>
      <c r="BC160" s="495" t="str">
        <v/>
      </c>
      <c r="BD160" s="520" t="str">
        <v/>
      </c>
      <c r="BE160" s="497" t="str">
        <v/>
      </c>
      <c r="BF160" s="495" t="str">
        <v/>
      </c>
      <c r="BG160" s="495" t="str">
        <v/>
      </c>
      <c r="BH160" s="520" t="str">
        <v/>
      </c>
      <c r="BI160" s="497" t="str">
        <v/>
      </c>
      <c r="BJ160" s="495" t="str">
        <v/>
      </c>
      <c r="BK160" s="495" t="str">
        <v/>
      </c>
      <c r="BL160" s="520" t="str">
        <v/>
      </c>
    </row>
    <row r="161" spans="1:64" ht="24.75" customHeight="1">
      <c r="A161" s="449" t="str">
        <v/>
      </c>
      <c r="B161" s="431"/>
      <c r="C161" s="432"/>
      <c r="D161" s="433" t="str">
        <v/>
      </c>
      <c r="E161" s="434" t="str">
        <v/>
      </c>
      <c r="F161" s="435" t="str">
        <v/>
      </c>
      <c r="G161" s="436" t="str">
        <v/>
      </c>
      <c r="H161" s="437" t="str">
        <v/>
      </c>
      <c r="I161" s="437" t="str">
        <v/>
      </c>
      <c r="J161" s="437" t="str">
        <v/>
      </c>
      <c r="K161" s="435" t="str">
        <v/>
      </c>
      <c r="L161" s="450" t="str">
        <v/>
      </c>
      <c r="M161" s="498" t="str">
        <v/>
      </c>
      <c r="N161" s="440" t="str">
        <v/>
      </c>
      <c r="O161" s="441" t="str">
        <v/>
      </c>
      <c r="P161" s="442" t="str">
        <v/>
      </c>
      <c r="Q161" s="443" t="str">
        <v/>
      </c>
      <c r="R161" s="441" t="str">
        <v/>
      </c>
      <c r="S161" s="442" t="str">
        <v/>
      </c>
      <c r="T161" s="443" t="str">
        <v/>
      </c>
      <c r="U161" s="441" t="str">
        <v/>
      </c>
      <c r="V161" s="442" t="str">
        <v/>
      </c>
      <c r="W161" s="443" t="str">
        <v/>
      </c>
      <c r="X161" s="441" t="str">
        <v/>
      </c>
      <c r="Y161" s="442" t="str">
        <v/>
      </c>
      <c r="Z161" s="443" t="str">
        <v/>
      </c>
      <c r="AA161" s="441" t="str">
        <v/>
      </c>
      <c r="AB161" s="442" t="str">
        <v/>
      </c>
      <c r="AC161" s="443" t="str">
        <v/>
      </c>
      <c r="AD161" s="441" t="str">
        <v/>
      </c>
      <c r="AE161" s="442" t="str">
        <v/>
      </c>
      <c r="AF161" s="443" t="str">
        <v/>
      </c>
      <c r="AG161" s="492" t="str">
        <v/>
      </c>
      <c r="AH161" s="492" t="str">
        <v/>
      </c>
      <c r="AI161" s="493" t="str">
        <v/>
      </c>
      <c r="AJ161" s="494" t="str">
        <v/>
      </c>
      <c r="AK161" s="492" t="str">
        <v/>
      </c>
      <c r="AL161" s="493" t="str">
        <v/>
      </c>
      <c r="AM161" s="492" t="str">
        <v/>
      </c>
      <c r="AN161" s="492" t="str">
        <v/>
      </c>
      <c r="AO161" s="493" t="str">
        <v/>
      </c>
      <c r="AP161" s="494" t="str">
        <v/>
      </c>
      <c r="AQ161" s="492" t="str">
        <v/>
      </c>
      <c r="AR161" s="493" t="str">
        <v/>
      </c>
      <c r="AS161" s="495" t="str">
        <v/>
      </c>
      <c r="AT161" s="496" t="str">
        <v/>
      </c>
      <c r="AU161" s="496" t="str">
        <v/>
      </c>
      <c r="AV161" s="520" t="str">
        <v/>
      </c>
      <c r="AW161" s="497" t="str">
        <v/>
      </c>
      <c r="AX161" s="496" t="str">
        <v/>
      </c>
      <c r="AY161" s="496" t="str">
        <v/>
      </c>
      <c r="AZ161" s="520" t="str">
        <v/>
      </c>
      <c r="BA161" s="497" t="str">
        <v/>
      </c>
      <c r="BB161" s="496" t="str">
        <v/>
      </c>
      <c r="BC161" s="496" t="str">
        <v/>
      </c>
      <c r="BD161" s="520" t="str">
        <v/>
      </c>
      <c r="BE161" s="497" t="str">
        <v/>
      </c>
      <c r="BF161" s="496" t="str">
        <v/>
      </c>
      <c r="BG161" s="496" t="str">
        <v/>
      </c>
      <c r="BH161" s="520" t="str">
        <v/>
      </c>
      <c r="BI161" s="497" t="str">
        <v/>
      </c>
      <c r="BJ161" s="496" t="str">
        <v/>
      </c>
      <c r="BK161" s="496" t="str">
        <v/>
      </c>
      <c r="BL161" s="520" t="str">
        <v/>
      </c>
    </row>
    <row r="162" spans="1:64" ht="24.75" customHeight="1">
      <c r="A162" s="449" t="str">
        <v/>
      </c>
      <c r="B162" s="431"/>
      <c r="C162" s="432"/>
      <c r="D162" s="521" t="str">
        <v/>
      </c>
      <c r="E162" s="521" t="str">
        <v/>
      </c>
      <c r="F162" s="522" t="str">
        <v/>
      </c>
      <c r="G162" s="523" t="str">
        <v/>
      </c>
      <c r="H162" s="521" t="str">
        <v/>
      </c>
      <c r="I162" s="521" t="str">
        <v/>
      </c>
      <c r="J162" s="521" t="str">
        <v/>
      </c>
      <c r="K162" s="522" t="str">
        <v/>
      </c>
      <c r="L162" s="497" t="str">
        <v/>
      </c>
      <c r="M162" s="491" t="str">
        <v/>
      </c>
      <c r="N162" s="520" t="str">
        <v/>
      </c>
      <c r="O162" s="497" t="str">
        <v/>
      </c>
      <c r="P162" s="495" t="str">
        <v/>
      </c>
      <c r="Q162" s="520" t="str">
        <v/>
      </c>
      <c r="R162" s="497" t="str">
        <v/>
      </c>
      <c r="S162" s="495" t="str">
        <v/>
      </c>
      <c r="T162" s="520" t="str">
        <v/>
      </c>
      <c r="U162" s="497" t="str">
        <v/>
      </c>
      <c r="V162" s="495" t="str">
        <v/>
      </c>
      <c r="W162" s="520" t="str">
        <v/>
      </c>
      <c r="X162" s="497" t="str">
        <v/>
      </c>
      <c r="Y162" s="495" t="str">
        <v/>
      </c>
      <c r="Z162" s="520" t="str">
        <v/>
      </c>
      <c r="AA162" s="497" t="str">
        <v/>
      </c>
      <c r="AB162" s="495" t="str">
        <v/>
      </c>
      <c r="AC162" s="520" t="str">
        <v/>
      </c>
      <c r="AD162" s="497" t="str">
        <v/>
      </c>
      <c r="AE162" s="495" t="str">
        <v/>
      </c>
      <c r="AF162" s="520" t="str">
        <v/>
      </c>
      <c r="AG162" s="497" t="str">
        <v/>
      </c>
      <c r="AH162" s="495" t="str">
        <v/>
      </c>
      <c r="AI162" s="520" t="str">
        <v/>
      </c>
      <c r="AJ162" s="497" t="str">
        <v/>
      </c>
      <c r="AK162" s="495" t="str">
        <v/>
      </c>
      <c r="AL162" s="520" t="str">
        <v/>
      </c>
      <c r="AM162" s="497" t="str">
        <v/>
      </c>
      <c r="AN162" s="495" t="str">
        <v/>
      </c>
      <c r="AO162" s="520" t="str">
        <v/>
      </c>
      <c r="AP162" s="497" t="str">
        <v/>
      </c>
      <c r="AQ162" s="495" t="str">
        <v/>
      </c>
      <c r="AR162" s="520" t="str">
        <v/>
      </c>
      <c r="AS162" s="497" t="str">
        <v/>
      </c>
      <c r="AT162" s="495" t="str">
        <v/>
      </c>
      <c r="AU162" s="495" t="str">
        <v/>
      </c>
      <c r="AV162" s="520" t="str">
        <v/>
      </c>
      <c r="AW162" s="497" t="str">
        <v/>
      </c>
      <c r="AX162" s="495" t="str">
        <v/>
      </c>
      <c r="AY162" s="495" t="str">
        <v/>
      </c>
      <c r="AZ162" s="520" t="str">
        <v/>
      </c>
      <c r="BA162" s="497" t="str">
        <v/>
      </c>
      <c r="BB162" s="495" t="str">
        <v/>
      </c>
      <c r="BC162" s="495" t="str">
        <v/>
      </c>
      <c r="BD162" s="520" t="str">
        <v/>
      </c>
      <c r="BE162" s="497" t="str">
        <v/>
      </c>
      <c r="BF162" s="495" t="str">
        <v/>
      </c>
      <c r="BG162" s="495" t="str">
        <v/>
      </c>
      <c r="BH162" s="520" t="str">
        <v/>
      </c>
      <c r="BI162" s="497" t="str">
        <v/>
      </c>
      <c r="BJ162" s="495" t="str">
        <v/>
      </c>
      <c r="BK162" s="495" t="str">
        <v/>
      </c>
      <c r="BL162" s="520" t="str">
        <v/>
      </c>
    </row>
    <row r="163" spans="1:64" ht="24.75" customHeight="1">
      <c r="A163" s="449" t="str">
        <v/>
      </c>
      <c r="B163" s="431"/>
      <c r="C163" s="432"/>
      <c r="D163" s="433" t="str">
        <v/>
      </c>
      <c r="E163" s="434" t="str">
        <v/>
      </c>
      <c r="F163" s="435" t="str">
        <v/>
      </c>
      <c r="G163" s="436" t="str">
        <v/>
      </c>
      <c r="H163" s="437" t="str">
        <v/>
      </c>
      <c r="I163" s="437" t="str">
        <v/>
      </c>
      <c r="J163" s="437" t="str">
        <v/>
      </c>
      <c r="K163" s="435" t="str">
        <v/>
      </c>
      <c r="L163" s="450" t="str">
        <v/>
      </c>
      <c r="M163" s="498" t="str">
        <v/>
      </c>
      <c r="N163" s="440" t="str">
        <v/>
      </c>
      <c r="O163" s="441" t="str">
        <v/>
      </c>
      <c r="P163" s="442" t="str">
        <v/>
      </c>
      <c r="Q163" s="443" t="str">
        <v/>
      </c>
      <c r="R163" s="441" t="str">
        <v/>
      </c>
      <c r="S163" s="442" t="str">
        <v/>
      </c>
      <c r="T163" s="443" t="str">
        <v/>
      </c>
      <c r="U163" s="441" t="str">
        <v/>
      </c>
      <c r="V163" s="442" t="str">
        <v/>
      </c>
      <c r="W163" s="443" t="str">
        <v/>
      </c>
      <c r="X163" s="441" t="str">
        <v/>
      </c>
      <c r="Y163" s="442" t="str">
        <v/>
      </c>
      <c r="Z163" s="443" t="str">
        <v/>
      </c>
      <c r="AA163" s="441" t="str">
        <v/>
      </c>
      <c r="AB163" s="442" t="str">
        <v/>
      </c>
      <c r="AC163" s="443" t="str">
        <v/>
      </c>
      <c r="AD163" s="441" t="str">
        <v/>
      </c>
      <c r="AE163" s="442" t="str">
        <v/>
      </c>
      <c r="AF163" s="443" t="str">
        <v/>
      </c>
      <c r="AG163" s="492" t="str">
        <v/>
      </c>
      <c r="AH163" s="492" t="str">
        <v/>
      </c>
      <c r="AI163" s="493" t="str">
        <v/>
      </c>
      <c r="AJ163" s="494" t="str">
        <v/>
      </c>
      <c r="AK163" s="492" t="str">
        <v/>
      </c>
      <c r="AL163" s="493" t="str">
        <v/>
      </c>
      <c r="AM163" s="492" t="str">
        <v/>
      </c>
      <c r="AN163" s="492" t="str">
        <v/>
      </c>
      <c r="AO163" s="493" t="str">
        <v/>
      </c>
      <c r="AP163" s="494" t="str">
        <v/>
      </c>
      <c r="AQ163" s="492" t="str">
        <v/>
      </c>
      <c r="AR163" s="493" t="str">
        <v/>
      </c>
      <c r="AS163" s="495" t="str">
        <v/>
      </c>
      <c r="AT163" s="496" t="str">
        <v/>
      </c>
      <c r="AU163" s="496" t="str">
        <v/>
      </c>
      <c r="AV163" s="520" t="str">
        <v/>
      </c>
      <c r="AW163" s="497" t="str">
        <v/>
      </c>
      <c r="AX163" s="496" t="str">
        <v/>
      </c>
      <c r="AY163" s="496" t="str">
        <v/>
      </c>
      <c r="AZ163" s="520" t="str">
        <v/>
      </c>
      <c r="BA163" s="497" t="str">
        <v/>
      </c>
      <c r="BB163" s="496" t="str">
        <v/>
      </c>
      <c r="BC163" s="496" t="str">
        <v/>
      </c>
      <c r="BD163" s="520" t="str">
        <v/>
      </c>
      <c r="BE163" s="497" t="str">
        <v/>
      </c>
      <c r="BF163" s="496" t="str">
        <v/>
      </c>
      <c r="BG163" s="496" t="str">
        <v/>
      </c>
      <c r="BH163" s="520" t="str">
        <v/>
      </c>
      <c r="BI163" s="497" t="str">
        <v/>
      </c>
      <c r="BJ163" s="496" t="str">
        <v/>
      </c>
      <c r="BK163" s="496" t="str">
        <v/>
      </c>
      <c r="BL163" s="520" t="str">
        <v/>
      </c>
    </row>
    <row r="164" spans="1:64" ht="24.75" customHeight="1">
      <c r="A164" s="449" t="str">
        <v/>
      </c>
      <c r="B164" s="431"/>
      <c r="C164" s="432"/>
      <c r="D164" s="521" t="str">
        <v/>
      </c>
      <c r="E164" s="521" t="str">
        <v/>
      </c>
      <c r="F164" s="522" t="str">
        <v/>
      </c>
      <c r="G164" s="523" t="str">
        <v/>
      </c>
      <c r="H164" s="521" t="str">
        <v/>
      </c>
      <c r="I164" s="521" t="str">
        <v/>
      </c>
      <c r="J164" s="521" t="str">
        <v/>
      </c>
      <c r="K164" s="522" t="str">
        <v/>
      </c>
      <c r="L164" s="497" t="str">
        <v/>
      </c>
      <c r="M164" s="491" t="str">
        <v/>
      </c>
      <c r="N164" s="520" t="str">
        <v/>
      </c>
      <c r="O164" s="497" t="str">
        <v/>
      </c>
      <c r="P164" s="495" t="str">
        <v/>
      </c>
      <c r="Q164" s="520" t="str">
        <v/>
      </c>
      <c r="R164" s="497" t="str">
        <v/>
      </c>
      <c r="S164" s="495" t="str">
        <v/>
      </c>
      <c r="T164" s="520" t="str">
        <v/>
      </c>
      <c r="U164" s="497" t="str">
        <v/>
      </c>
      <c r="V164" s="495" t="str">
        <v/>
      </c>
      <c r="W164" s="520" t="str">
        <v/>
      </c>
      <c r="X164" s="497" t="str">
        <v/>
      </c>
      <c r="Y164" s="495" t="str">
        <v/>
      </c>
      <c r="Z164" s="520" t="str">
        <v/>
      </c>
      <c r="AA164" s="497" t="str">
        <v/>
      </c>
      <c r="AB164" s="495" t="str">
        <v/>
      </c>
      <c r="AC164" s="520" t="str">
        <v/>
      </c>
      <c r="AD164" s="497" t="str">
        <v/>
      </c>
      <c r="AE164" s="495" t="str">
        <v/>
      </c>
      <c r="AF164" s="520" t="str">
        <v/>
      </c>
      <c r="AG164" s="497" t="str">
        <v/>
      </c>
      <c r="AH164" s="495" t="str">
        <v/>
      </c>
      <c r="AI164" s="520" t="str">
        <v/>
      </c>
      <c r="AJ164" s="497" t="str">
        <v/>
      </c>
      <c r="AK164" s="495" t="str">
        <v/>
      </c>
      <c r="AL164" s="520" t="str">
        <v/>
      </c>
      <c r="AM164" s="497" t="str">
        <v/>
      </c>
      <c r="AN164" s="495" t="str">
        <v/>
      </c>
      <c r="AO164" s="520" t="str">
        <v/>
      </c>
      <c r="AP164" s="497" t="str">
        <v/>
      </c>
      <c r="AQ164" s="495" t="str">
        <v/>
      </c>
      <c r="AR164" s="520" t="str">
        <v/>
      </c>
      <c r="AS164" s="497" t="str">
        <v/>
      </c>
      <c r="AT164" s="495" t="str">
        <v/>
      </c>
      <c r="AU164" s="495" t="str">
        <v/>
      </c>
      <c r="AV164" s="520" t="str">
        <v/>
      </c>
      <c r="AW164" s="497" t="str">
        <v/>
      </c>
      <c r="AX164" s="495" t="str">
        <v/>
      </c>
      <c r="AY164" s="495" t="str">
        <v/>
      </c>
      <c r="AZ164" s="520" t="str">
        <v/>
      </c>
      <c r="BA164" s="497" t="str">
        <v/>
      </c>
      <c r="BB164" s="495" t="str">
        <v/>
      </c>
      <c r="BC164" s="495" t="str">
        <v/>
      </c>
      <c r="BD164" s="520" t="str">
        <v/>
      </c>
      <c r="BE164" s="497" t="str">
        <v/>
      </c>
      <c r="BF164" s="495" t="str">
        <v/>
      </c>
      <c r="BG164" s="495" t="str">
        <v/>
      </c>
      <c r="BH164" s="520" t="str">
        <v/>
      </c>
      <c r="BI164" s="497" t="str">
        <v/>
      </c>
      <c r="BJ164" s="495" t="str">
        <v/>
      </c>
      <c r="BK164" s="495" t="str">
        <v/>
      </c>
      <c r="BL164" s="520" t="str">
        <v/>
      </c>
    </row>
    <row r="165" spans="1:64" ht="24.75" customHeight="1">
      <c r="A165" s="449" t="str">
        <v/>
      </c>
      <c r="B165" s="431"/>
      <c r="C165" s="432"/>
      <c r="D165" s="433" t="str">
        <v/>
      </c>
      <c r="E165" s="434" t="str">
        <v/>
      </c>
      <c r="F165" s="435" t="str">
        <v/>
      </c>
      <c r="G165" s="436" t="str">
        <v/>
      </c>
      <c r="H165" s="437" t="str">
        <v/>
      </c>
      <c r="I165" s="437" t="str">
        <v/>
      </c>
      <c r="J165" s="437" t="str">
        <v/>
      </c>
      <c r="K165" s="435" t="str">
        <v/>
      </c>
      <c r="L165" s="450" t="str">
        <v/>
      </c>
      <c r="M165" s="498" t="str">
        <v/>
      </c>
      <c r="N165" s="440" t="str">
        <v/>
      </c>
      <c r="O165" s="441" t="str">
        <v/>
      </c>
      <c r="P165" s="442" t="str">
        <v/>
      </c>
      <c r="Q165" s="443" t="str">
        <v/>
      </c>
      <c r="R165" s="441" t="str">
        <v/>
      </c>
      <c r="S165" s="442" t="str">
        <v/>
      </c>
      <c r="T165" s="443" t="str">
        <v/>
      </c>
      <c r="U165" s="441" t="str">
        <v/>
      </c>
      <c r="V165" s="442" t="str">
        <v/>
      </c>
      <c r="W165" s="443" t="str">
        <v/>
      </c>
      <c r="X165" s="441" t="str">
        <v/>
      </c>
      <c r="Y165" s="442" t="str">
        <v/>
      </c>
      <c r="Z165" s="443" t="str">
        <v/>
      </c>
      <c r="AA165" s="441" t="str">
        <v/>
      </c>
      <c r="AB165" s="442" t="str">
        <v/>
      </c>
      <c r="AC165" s="443" t="str">
        <v/>
      </c>
      <c r="AD165" s="441" t="str">
        <v/>
      </c>
      <c r="AE165" s="442" t="str">
        <v/>
      </c>
      <c r="AF165" s="443" t="str">
        <v/>
      </c>
      <c r="AG165" s="492" t="str">
        <v/>
      </c>
      <c r="AH165" s="492" t="str">
        <v/>
      </c>
      <c r="AI165" s="493" t="str">
        <v/>
      </c>
      <c r="AJ165" s="494" t="str">
        <v/>
      </c>
      <c r="AK165" s="492" t="str">
        <v/>
      </c>
      <c r="AL165" s="493" t="str">
        <v/>
      </c>
      <c r="AM165" s="492" t="str">
        <v/>
      </c>
      <c r="AN165" s="492" t="str">
        <v/>
      </c>
      <c r="AO165" s="493" t="str">
        <v/>
      </c>
      <c r="AP165" s="494" t="str">
        <v/>
      </c>
      <c r="AQ165" s="492" t="str">
        <v/>
      </c>
      <c r="AR165" s="493" t="str">
        <v/>
      </c>
      <c r="AS165" s="495" t="str">
        <v/>
      </c>
      <c r="AT165" s="496" t="str">
        <v/>
      </c>
      <c r="AU165" s="496" t="str">
        <v/>
      </c>
      <c r="AV165" s="520" t="str">
        <v/>
      </c>
      <c r="AW165" s="497" t="str">
        <v/>
      </c>
      <c r="AX165" s="496" t="str">
        <v/>
      </c>
      <c r="AY165" s="496" t="str">
        <v/>
      </c>
      <c r="AZ165" s="520" t="str">
        <v/>
      </c>
      <c r="BA165" s="497" t="str">
        <v/>
      </c>
      <c r="BB165" s="496" t="str">
        <v/>
      </c>
      <c r="BC165" s="496" t="str">
        <v/>
      </c>
      <c r="BD165" s="520" t="str">
        <v/>
      </c>
      <c r="BE165" s="497" t="str">
        <v/>
      </c>
      <c r="BF165" s="496" t="str">
        <v/>
      </c>
      <c r="BG165" s="496" t="str">
        <v/>
      </c>
      <c r="BH165" s="520" t="str">
        <v/>
      </c>
      <c r="BI165" s="497" t="str">
        <v/>
      </c>
      <c r="BJ165" s="496" t="str">
        <v/>
      </c>
      <c r="BK165" s="496" t="str">
        <v/>
      </c>
      <c r="BL165" s="520" t="str">
        <v/>
      </c>
    </row>
    <row r="166" spans="1:64" ht="24.75" customHeight="1">
      <c r="A166" s="449" t="str">
        <v/>
      </c>
      <c r="B166" s="431"/>
      <c r="C166" s="432"/>
      <c r="D166" s="521" t="str">
        <v/>
      </c>
      <c r="E166" s="521" t="str">
        <v/>
      </c>
      <c r="F166" s="522" t="str">
        <v/>
      </c>
      <c r="G166" s="523" t="str">
        <v/>
      </c>
      <c r="H166" s="521" t="str">
        <v/>
      </c>
      <c r="I166" s="521" t="str">
        <v/>
      </c>
      <c r="J166" s="521" t="str">
        <v/>
      </c>
      <c r="K166" s="522" t="str">
        <v/>
      </c>
      <c r="L166" s="497" t="str">
        <v/>
      </c>
      <c r="M166" s="491" t="str">
        <v/>
      </c>
      <c r="N166" s="520" t="str">
        <v/>
      </c>
      <c r="O166" s="497" t="str">
        <v/>
      </c>
      <c r="P166" s="495" t="str">
        <v/>
      </c>
      <c r="Q166" s="520" t="str">
        <v/>
      </c>
      <c r="R166" s="497" t="str">
        <v/>
      </c>
      <c r="S166" s="495" t="str">
        <v/>
      </c>
      <c r="T166" s="520" t="str">
        <v/>
      </c>
      <c r="U166" s="497" t="str">
        <v/>
      </c>
      <c r="V166" s="495" t="str">
        <v/>
      </c>
      <c r="W166" s="520" t="str">
        <v/>
      </c>
      <c r="X166" s="497" t="str">
        <v/>
      </c>
      <c r="Y166" s="495" t="str">
        <v/>
      </c>
      <c r="Z166" s="520" t="str">
        <v/>
      </c>
      <c r="AA166" s="497" t="str">
        <v/>
      </c>
      <c r="AB166" s="495" t="str">
        <v/>
      </c>
      <c r="AC166" s="520" t="str">
        <v/>
      </c>
      <c r="AD166" s="497" t="str">
        <v/>
      </c>
      <c r="AE166" s="495" t="str">
        <v/>
      </c>
      <c r="AF166" s="520" t="str">
        <v/>
      </c>
      <c r="AG166" s="497" t="str">
        <v/>
      </c>
      <c r="AH166" s="495" t="str">
        <v/>
      </c>
      <c r="AI166" s="520" t="str">
        <v/>
      </c>
      <c r="AJ166" s="497" t="str">
        <v/>
      </c>
      <c r="AK166" s="495" t="str">
        <v/>
      </c>
      <c r="AL166" s="520" t="str">
        <v/>
      </c>
      <c r="AM166" s="497" t="str">
        <v/>
      </c>
      <c r="AN166" s="495" t="str">
        <v/>
      </c>
      <c r="AO166" s="520" t="str">
        <v/>
      </c>
      <c r="AP166" s="497" t="str">
        <v/>
      </c>
      <c r="AQ166" s="495" t="str">
        <v/>
      </c>
      <c r="AR166" s="520" t="str">
        <v/>
      </c>
      <c r="AS166" s="497" t="str">
        <v/>
      </c>
      <c r="AT166" s="495" t="str">
        <v/>
      </c>
      <c r="AU166" s="495" t="str">
        <v/>
      </c>
      <c r="AV166" s="520" t="str">
        <v/>
      </c>
      <c r="AW166" s="497" t="str">
        <v/>
      </c>
      <c r="AX166" s="495" t="str">
        <v/>
      </c>
      <c r="AY166" s="495" t="str">
        <v/>
      </c>
      <c r="AZ166" s="520" t="str">
        <v/>
      </c>
      <c r="BA166" s="497" t="str">
        <v/>
      </c>
      <c r="BB166" s="495" t="str">
        <v/>
      </c>
      <c r="BC166" s="495" t="str">
        <v/>
      </c>
      <c r="BD166" s="520" t="str">
        <v/>
      </c>
      <c r="BE166" s="497" t="str">
        <v/>
      </c>
      <c r="BF166" s="495" t="str">
        <v/>
      </c>
      <c r="BG166" s="495" t="str">
        <v/>
      </c>
      <c r="BH166" s="520" t="str">
        <v/>
      </c>
      <c r="BI166" s="497" t="str">
        <v/>
      </c>
      <c r="BJ166" s="495" t="str">
        <v/>
      </c>
      <c r="BK166" s="495" t="str">
        <v/>
      </c>
      <c r="BL166" s="520" t="str">
        <v/>
      </c>
    </row>
    <row r="167" spans="1:64" ht="24.75" customHeight="1">
      <c r="A167" s="449" t="str">
        <v/>
      </c>
      <c r="B167" s="431"/>
      <c r="C167" s="432"/>
      <c r="D167" s="433" t="str">
        <v/>
      </c>
      <c r="E167" s="434" t="str">
        <v/>
      </c>
      <c r="F167" s="435" t="str">
        <v/>
      </c>
      <c r="G167" s="436" t="str">
        <v/>
      </c>
      <c r="H167" s="437" t="str">
        <v/>
      </c>
      <c r="I167" s="437" t="str">
        <v/>
      </c>
      <c r="J167" s="437" t="str">
        <v/>
      </c>
      <c r="K167" s="435" t="str">
        <v/>
      </c>
      <c r="L167" s="450" t="str">
        <v/>
      </c>
      <c r="M167" s="498" t="str">
        <v/>
      </c>
      <c r="N167" s="440" t="str">
        <v/>
      </c>
      <c r="O167" s="441" t="str">
        <v/>
      </c>
      <c r="P167" s="442" t="str">
        <v/>
      </c>
      <c r="Q167" s="443" t="str">
        <v/>
      </c>
      <c r="R167" s="441" t="str">
        <v/>
      </c>
      <c r="S167" s="442" t="str">
        <v/>
      </c>
      <c r="T167" s="443" t="str">
        <v/>
      </c>
      <c r="U167" s="441" t="str">
        <v/>
      </c>
      <c r="V167" s="442" t="str">
        <v/>
      </c>
      <c r="W167" s="443" t="str">
        <v/>
      </c>
      <c r="X167" s="441" t="str">
        <v/>
      </c>
      <c r="Y167" s="442" t="str">
        <v/>
      </c>
      <c r="Z167" s="443" t="str">
        <v/>
      </c>
      <c r="AA167" s="441" t="str">
        <v/>
      </c>
      <c r="AB167" s="442" t="str">
        <v/>
      </c>
      <c r="AC167" s="443" t="str">
        <v/>
      </c>
      <c r="AD167" s="441" t="str">
        <v/>
      </c>
      <c r="AE167" s="442" t="str">
        <v/>
      </c>
      <c r="AF167" s="443" t="str">
        <v/>
      </c>
      <c r="AG167" s="492" t="str">
        <v/>
      </c>
      <c r="AH167" s="492" t="str">
        <v/>
      </c>
      <c r="AI167" s="493" t="str">
        <v/>
      </c>
      <c r="AJ167" s="494" t="str">
        <v/>
      </c>
      <c r="AK167" s="492" t="str">
        <v/>
      </c>
      <c r="AL167" s="493" t="str">
        <v/>
      </c>
      <c r="AM167" s="492" t="str">
        <v/>
      </c>
      <c r="AN167" s="492" t="str">
        <v/>
      </c>
      <c r="AO167" s="493" t="str">
        <v/>
      </c>
      <c r="AP167" s="494" t="str">
        <v/>
      </c>
      <c r="AQ167" s="492" t="str">
        <v/>
      </c>
      <c r="AR167" s="493" t="str">
        <v/>
      </c>
      <c r="AS167" s="495" t="str">
        <v/>
      </c>
      <c r="AT167" s="496" t="str">
        <v/>
      </c>
      <c r="AU167" s="496" t="str">
        <v/>
      </c>
      <c r="AV167" s="520" t="str">
        <v/>
      </c>
      <c r="AW167" s="497" t="str">
        <v/>
      </c>
      <c r="AX167" s="496" t="str">
        <v/>
      </c>
      <c r="AY167" s="496" t="str">
        <v/>
      </c>
      <c r="AZ167" s="520" t="str">
        <v/>
      </c>
      <c r="BA167" s="497" t="str">
        <v/>
      </c>
      <c r="BB167" s="496" t="str">
        <v/>
      </c>
      <c r="BC167" s="496" t="str">
        <v/>
      </c>
      <c r="BD167" s="520" t="str">
        <v/>
      </c>
      <c r="BE167" s="497" t="str">
        <v/>
      </c>
      <c r="BF167" s="496" t="str">
        <v/>
      </c>
      <c r="BG167" s="496" t="str">
        <v/>
      </c>
      <c r="BH167" s="520" t="str">
        <v/>
      </c>
      <c r="BI167" s="497" t="str">
        <v/>
      </c>
      <c r="BJ167" s="496" t="str">
        <v/>
      </c>
      <c r="BK167" s="496" t="str">
        <v/>
      </c>
      <c r="BL167" s="520" t="str">
        <v/>
      </c>
    </row>
    <row r="168" spans="1:64" ht="24.75" customHeight="1">
      <c r="A168" s="449" t="str">
        <v/>
      </c>
      <c r="B168" s="431"/>
      <c r="C168" s="432"/>
      <c r="D168" s="521" t="str">
        <v/>
      </c>
      <c r="E168" s="521" t="str">
        <v/>
      </c>
      <c r="F168" s="522" t="str">
        <v/>
      </c>
      <c r="G168" s="523" t="str">
        <v/>
      </c>
      <c r="H168" s="521" t="str">
        <v/>
      </c>
      <c r="I168" s="521" t="str">
        <v/>
      </c>
      <c r="J168" s="521" t="str">
        <v/>
      </c>
      <c r="K168" s="522" t="str">
        <v/>
      </c>
      <c r="L168" s="497" t="str">
        <v/>
      </c>
      <c r="M168" s="491" t="str">
        <v/>
      </c>
      <c r="N168" s="520" t="str">
        <v/>
      </c>
      <c r="O168" s="497" t="str">
        <v/>
      </c>
      <c r="P168" s="495" t="str">
        <v/>
      </c>
      <c r="Q168" s="520" t="str">
        <v/>
      </c>
      <c r="R168" s="497" t="str">
        <v/>
      </c>
      <c r="S168" s="495" t="str">
        <v/>
      </c>
      <c r="T168" s="520" t="str">
        <v/>
      </c>
      <c r="U168" s="497" t="str">
        <v/>
      </c>
      <c r="V168" s="495" t="str">
        <v/>
      </c>
      <c r="W168" s="520" t="str">
        <v/>
      </c>
      <c r="X168" s="497" t="str">
        <v/>
      </c>
      <c r="Y168" s="495" t="str">
        <v/>
      </c>
      <c r="Z168" s="520" t="str">
        <v/>
      </c>
      <c r="AA168" s="497" t="str">
        <v/>
      </c>
      <c r="AB168" s="495" t="str">
        <v/>
      </c>
      <c r="AC168" s="520" t="str">
        <v/>
      </c>
      <c r="AD168" s="497" t="str">
        <v/>
      </c>
      <c r="AE168" s="495" t="str">
        <v/>
      </c>
      <c r="AF168" s="520" t="str">
        <v/>
      </c>
      <c r="AG168" s="497" t="str">
        <v/>
      </c>
      <c r="AH168" s="495" t="str">
        <v/>
      </c>
      <c r="AI168" s="520" t="str">
        <v/>
      </c>
      <c r="AJ168" s="497" t="str">
        <v/>
      </c>
      <c r="AK168" s="495" t="str">
        <v/>
      </c>
      <c r="AL168" s="520" t="str">
        <v/>
      </c>
      <c r="AM168" s="497" t="str">
        <v/>
      </c>
      <c r="AN168" s="495" t="str">
        <v/>
      </c>
      <c r="AO168" s="520" t="str">
        <v/>
      </c>
      <c r="AP168" s="497" t="str">
        <v/>
      </c>
      <c r="AQ168" s="495" t="str">
        <v/>
      </c>
      <c r="AR168" s="520" t="str">
        <v/>
      </c>
      <c r="AS168" s="497" t="str">
        <v/>
      </c>
      <c r="AT168" s="495" t="str">
        <v/>
      </c>
      <c r="AU168" s="495" t="str">
        <v/>
      </c>
      <c r="AV168" s="520" t="str">
        <v/>
      </c>
      <c r="AW168" s="497" t="str">
        <v/>
      </c>
      <c r="AX168" s="495" t="str">
        <v/>
      </c>
      <c r="AY168" s="495" t="str">
        <v/>
      </c>
      <c r="AZ168" s="520" t="str">
        <v/>
      </c>
      <c r="BA168" s="497" t="str">
        <v/>
      </c>
      <c r="BB168" s="495" t="str">
        <v/>
      </c>
      <c r="BC168" s="495" t="str">
        <v/>
      </c>
      <c r="BD168" s="520" t="str">
        <v/>
      </c>
      <c r="BE168" s="497" t="str">
        <v/>
      </c>
      <c r="BF168" s="495" t="str">
        <v/>
      </c>
      <c r="BG168" s="495" t="str">
        <v/>
      </c>
      <c r="BH168" s="520" t="str">
        <v/>
      </c>
      <c r="BI168" s="497" t="str">
        <v/>
      </c>
      <c r="BJ168" s="495" t="str">
        <v/>
      </c>
      <c r="BK168" s="495" t="str">
        <v/>
      </c>
      <c r="BL168" s="520" t="str">
        <v/>
      </c>
    </row>
    <row r="169" spans="1:64" ht="24.75" customHeight="1">
      <c r="A169" s="449" t="str">
        <v/>
      </c>
      <c r="B169" s="431"/>
      <c r="C169" s="432"/>
      <c r="D169" s="433" t="str">
        <v/>
      </c>
      <c r="E169" s="434" t="str">
        <v/>
      </c>
      <c r="F169" s="435" t="str">
        <v/>
      </c>
      <c r="G169" s="436" t="str">
        <v/>
      </c>
      <c r="H169" s="437" t="str">
        <v/>
      </c>
      <c r="I169" s="437" t="str">
        <v/>
      </c>
      <c r="J169" s="437" t="str">
        <v/>
      </c>
      <c r="K169" s="435" t="str">
        <v/>
      </c>
      <c r="L169" s="450" t="str">
        <v/>
      </c>
      <c r="M169" s="498" t="str">
        <v/>
      </c>
      <c r="N169" s="440" t="str">
        <v/>
      </c>
      <c r="O169" s="441" t="str">
        <v/>
      </c>
      <c r="P169" s="442" t="str">
        <v/>
      </c>
      <c r="Q169" s="443" t="str">
        <v/>
      </c>
      <c r="R169" s="441" t="str">
        <v/>
      </c>
      <c r="S169" s="442" t="str">
        <v/>
      </c>
      <c r="T169" s="443" t="str">
        <v/>
      </c>
      <c r="U169" s="441" t="str">
        <v/>
      </c>
      <c r="V169" s="442" t="str">
        <v/>
      </c>
      <c r="W169" s="443" t="str">
        <v/>
      </c>
      <c r="X169" s="441" t="str">
        <v/>
      </c>
      <c r="Y169" s="442" t="str">
        <v/>
      </c>
      <c r="Z169" s="443" t="str">
        <v/>
      </c>
      <c r="AA169" s="441" t="str">
        <v/>
      </c>
      <c r="AB169" s="442" t="str">
        <v/>
      </c>
      <c r="AC169" s="443" t="str">
        <v/>
      </c>
      <c r="AD169" s="441" t="str">
        <v/>
      </c>
      <c r="AE169" s="442" t="str">
        <v/>
      </c>
      <c r="AF169" s="443" t="str">
        <v/>
      </c>
      <c r="AG169" s="492" t="str">
        <v/>
      </c>
      <c r="AH169" s="492" t="str">
        <v/>
      </c>
      <c r="AI169" s="493" t="str">
        <v/>
      </c>
      <c r="AJ169" s="494" t="str">
        <v/>
      </c>
      <c r="AK169" s="492" t="str">
        <v/>
      </c>
      <c r="AL169" s="493" t="str">
        <v/>
      </c>
      <c r="AM169" s="492" t="str">
        <v/>
      </c>
      <c r="AN169" s="492" t="str">
        <v/>
      </c>
      <c r="AO169" s="493" t="str">
        <v/>
      </c>
      <c r="AP169" s="494" t="str">
        <v/>
      </c>
      <c r="AQ169" s="492" t="str">
        <v/>
      </c>
      <c r="AR169" s="493" t="str">
        <v/>
      </c>
      <c r="AS169" s="495" t="str">
        <v/>
      </c>
      <c r="AT169" s="496" t="str">
        <v/>
      </c>
      <c r="AU169" s="496" t="str">
        <v/>
      </c>
      <c r="AV169" s="520" t="str">
        <v/>
      </c>
      <c r="AW169" s="497" t="str">
        <v/>
      </c>
      <c r="AX169" s="496" t="str">
        <v/>
      </c>
      <c r="AY169" s="496" t="str">
        <v/>
      </c>
      <c r="AZ169" s="520" t="str">
        <v/>
      </c>
      <c r="BA169" s="497" t="str">
        <v/>
      </c>
      <c r="BB169" s="496" t="str">
        <v/>
      </c>
      <c r="BC169" s="496" t="str">
        <v/>
      </c>
      <c r="BD169" s="520" t="str">
        <v/>
      </c>
      <c r="BE169" s="497" t="str">
        <v/>
      </c>
      <c r="BF169" s="496" t="str">
        <v/>
      </c>
      <c r="BG169" s="496" t="str">
        <v/>
      </c>
      <c r="BH169" s="520" t="str">
        <v/>
      </c>
      <c r="BI169" s="497" t="str">
        <v/>
      </c>
      <c r="BJ169" s="496" t="str">
        <v/>
      </c>
      <c r="BK169" s="496" t="str">
        <v/>
      </c>
      <c r="BL169" s="520" t="str">
        <v/>
      </c>
    </row>
    <row r="170" spans="1:64" ht="24.75" customHeight="1">
      <c r="A170" s="449" t="str">
        <v/>
      </c>
      <c r="B170" s="431"/>
      <c r="C170" s="432"/>
      <c r="D170" s="521" t="str">
        <v/>
      </c>
      <c r="E170" s="521" t="str">
        <v/>
      </c>
      <c r="F170" s="522" t="str">
        <v/>
      </c>
      <c r="G170" s="523" t="str">
        <v/>
      </c>
      <c r="H170" s="521" t="str">
        <v/>
      </c>
      <c r="I170" s="521" t="str">
        <v/>
      </c>
      <c r="J170" s="521" t="str">
        <v/>
      </c>
      <c r="K170" s="522" t="str">
        <v/>
      </c>
      <c r="L170" s="497" t="str">
        <v/>
      </c>
      <c r="M170" s="491" t="str">
        <v/>
      </c>
      <c r="N170" s="520" t="str">
        <v/>
      </c>
      <c r="O170" s="497" t="str">
        <v/>
      </c>
      <c r="P170" s="495" t="str">
        <v/>
      </c>
      <c r="Q170" s="520" t="str">
        <v/>
      </c>
      <c r="R170" s="497" t="str">
        <v/>
      </c>
      <c r="S170" s="495" t="str">
        <v/>
      </c>
      <c r="T170" s="520" t="str">
        <v/>
      </c>
      <c r="U170" s="497" t="str">
        <v/>
      </c>
      <c r="V170" s="495" t="str">
        <v/>
      </c>
      <c r="W170" s="520" t="str">
        <v/>
      </c>
      <c r="X170" s="497" t="str">
        <v/>
      </c>
      <c r="Y170" s="495" t="str">
        <v/>
      </c>
      <c r="Z170" s="520" t="str">
        <v/>
      </c>
      <c r="AA170" s="497" t="str">
        <v/>
      </c>
      <c r="AB170" s="495" t="str">
        <v/>
      </c>
      <c r="AC170" s="520" t="str">
        <v/>
      </c>
      <c r="AD170" s="497" t="str">
        <v/>
      </c>
      <c r="AE170" s="495" t="str">
        <v/>
      </c>
      <c r="AF170" s="520" t="str">
        <v/>
      </c>
      <c r="AG170" s="497" t="str">
        <v/>
      </c>
      <c r="AH170" s="495" t="str">
        <v/>
      </c>
      <c r="AI170" s="520" t="str">
        <v/>
      </c>
      <c r="AJ170" s="497" t="str">
        <v/>
      </c>
      <c r="AK170" s="495" t="str">
        <v/>
      </c>
      <c r="AL170" s="520" t="str">
        <v/>
      </c>
      <c r="AM170" s="497" t="str">
        <v/>
      </c>
      <c r="AN170" s="495" t="str">
        <v/>
      </c>
      <c r="AO170" s="520" t="str">
        <v/>
      </c>
      <c r="AP170" s="497" t="str">
        <v/>
      </c>
      <c r="AQ170" s="495" t="str">
        <v/>
      </c>
      <c r="AR170" s="520" t="str">
        <v/>
      </c>
      <c r="AS170" s="497" t="str">
        <v/>
      </c>
      <c r="AT170" s="495" t="str">
        <v/>
      </c>
      <c r="AU170" s="495" t="str">
        <v/>
      </c>
      <c r="AV170" s="520" t="str">
        <v/>
      </c>
      <c r="AW170" s="497" t="str">
        <v/>
      </c>
      <c r="AX170" s="495" t="str">
        <v/>
      </c>
      <c r="AY170" s="495" t="str">
        <v/>
      </c>
      <c r="AZ170" s="520" t="str">
        <v/>
      </c>
      <c r="BA170" s="497" t="str">
        <v/>
      </c>
      <c r="BB170" s="495" t="str">
        <v/>
      </c>
      <c r="BC170" s="495" t="str">
        <v/>
      </c>
      <c r="BD170" s="520" t="str">
        <v/>
      </c>
      <c r="BE170" s="497" t="str">
        <v/>
      </c>
      <c r="BF170" s="495" t="str">
        <v/>
      </c>
      <c r="BG170" s="495" t="str">
        <v/>
      </c>
      <c r="BH170" s="520" t="str">
        <v/>
      </c>
      <c r="BI170" s="497" t="str">
        <v/>
      </c>
      <c r="BJ170" s="495" t="str">
        <v/>
      </c>
      <c r="BK170" s="495" t="str">
        <v/>
      </c>
      <c r="BL170" s="520" t="str">
        <v/>
      </c>
    </row>
    <row r="171" spans="1:64" ht="24.75" customHeight="1">
      <c r="A171" s="449" t="str">
        <v/>
      </c>
      <c r="B171" s="431"/>
      <c r="C171" s="432"/>
      <c r="D171" s="433" t="str">
        <v/>
      </c>
      <c r="E171" s="434" t="str">
        <v/>
      </c>
      <c r="F171" s="435" t="str">
        <v/>
      </c>
      <c r="G171" s="436" t="str">
        <v/>
      </c>
      <c r="H171" s="437" t="str">
        <v/>
      </c>
      <c r="I171" s="437" t="str">
        <v/>
      </c>
      <c r="J171" s="437" t="str">
        <v/>
      </c>
      <c r="K171" s="435" t="str">
        <v/>
      </c>
      <c r="L171" s="450" t="str">
        <v/>
      </c>
      <c r="M171" s="498" t="str">
        <v/>
      </c>
      <c r="N171" s="440" t="str">
        <v/>
      </c>
      <c r="O171" s="441" t="str">
        <v/>
      </c>
      <c r="P171" s="442" t="str">
        <v/>
      </c>
      <c r="Q171" s="443" t="str">
        <v/>
      </c>
      <c r="R171" s="441" t="str">
        <v/>
      </c>
      <c r="S171" s="442" t="str">
        <v/>
      </c>
      <c r="T171" s="443" t="str">
        <v/>
      </c>
      <c r="U171" s="441" t="str">
        <v/>
      </c>
      <c r="V171" s="442" t="str">
        <v/>
      </c>
      <c r="W171" s="443" t="str">
        <v/>
      </c>
      <c r="X171" s="441" t="str">
        <v/>
      </c>
      <c r="Y171" s="442" t="str">
        <v/>
      </c>
      <c r="Z171" s="443" t="str">
        <v/>
      </c>
      <c r="AA171" s="441" t="str">
        <v/>
      </c>
      <c r="AB171" s="442" t="str">
        <v/>
      </c>
      <c r="AC171" s="443" t="str">
        <v/>
      </c>
      <c r="AD171" s="441" t="str">
        <v/>
      </c>
      <c r="AE171" s="442" t="str">
        <v/>
      </c>
      <c r="AF171" s="443" t="str">
        <v/>
      </c>
      <c r="AG171" s="492" t="str">
        <v/>
      </c>
      <c r="AH171" s="492" t="str">
        <v/>
      </c>
      <c r="AI171" s="493" t="str">
        <v/>
      </c>
      <c r="AJ171" s="494" t="str">
        <v/>
      </c>
      <c r="AK171" s="492" t="str">
        <v/>
      </c>
      <c r="AL171" s="493" t="str">
        <v/>
      </c>
      <c r="AM171" s="492" t="str">
        <v/>
      </c>
      <c r="AN171" s="492" t="str">
        <v/>
      </c>
      <c r="AO171" s="493" t="str">
        <v/>
      </c>
      <c r="AP171" s="494" t="str">
        <v/>
      </c>
      <c r="AQ171" s="492" t="str">
        <v/>
      </c>
      <c r="AR171" s="493" t="str">
        <v/>
      </c>
      <c r="AS171" s="495" t="str">
        <v/>
      </c>
      <c r="AT171" s="496" t="str">
        <v/>
      </c>
      <c r="AU171" s="496" t="str">
        <v/>
      </c>
      <c r="AV171" s="520" t="str">
        <v/>
      </c>
      <c r="AW171" s="497" t="str">
        <v/>
      </c>
      <c r="AX171" s="496" t="str">
        <v/>
      </c>
      <c r="AY171" s="496" t="str">
        <v/>
      </c>
      <c r="AZ171" s="520" t="str">
        <v/>
      </c>
      <c r="BA171" s="497" t="str">
        <v/>
      </c>
      <c r="BB171" s="496" t="str">
        <v/>
      </c>
      <c r="BC171" s="496" t="str">
        <v/>
      </c>
      <c r="BD171" s="520" t="str">
        <v/>
      </c>
      <c r="BE171" s="497" t="str">
        <v/>
      </c>
      <c r="BF171" s="496" t="str">
        <v/>
      </c>
      <c r="BG171" s="496" t="str">
        <v/>
      </c>
      <c r="BH171" s="520" t="str">
        <v/>
      </c>
      <c r="BI171" s="497" t="str">
        <v/>
      </c>
      <c r="BJ171" s="496" t="str">
        <v/>
      </c>
      <c r="BK171" s="496" t="str">
        <v/>
      </c>
      <c r="BL171" s="520" t="str">
        <v/>
      </c>
    </row>
    <row r="172" spans="1:64" ht="24.75" customHeight="1">
      <c r="A172" s="449" t="str">
        <v/>
      </c>
      <c r="B172" s="431"/>
      <c r="C172" s="432"/>
      <c r="D172" s="521" t="str">
        <v/>
      </c>
      <c r="E172" s="521" t="str">
        <v/>
      </c>
      <c r="F172" s="522" t="str">
        <v/>
      </c>
      <c r="G172" s="523" t="str">
        <v/>
      </c>
      <c r="H172" s="521" t="str">
        <v/>
      </c>
      <c r="I172" s="521" t="str">
        <v/>
      </c>
      <c r="J172" s="521" t="str">
        <v/>
      </c>
      <c r="K172" s="522" t="str">
        <v/>
      </c>
      <c r="L172" s="497" t="str">
        <v/>
      </c>
      <c r="M172" s="491" t="str">
        <v/>
      </c>
      <c r="N172" s="520" t="str">
        <v/>
      </c>
      <c r="O172" s="497" t="str">
        <v/>
      </c>
      <c r="P172" s="495" t="str">
        <v/>
      </c>
      <c r="Q172" s="520" t="str">
        <v/>
      </c>
      <c r="R172" s="497" t="str">
        <v/>
      </c>
      <c r="S172" s="495" t="str">
        <v/>
      </c>
      <c r="T172" s="520" t="str">
        <v/>
      </c>
      <c r="U172" s="497" t="str">
        <v/>
      </c>
      <c r="V172" s="495" t="str">
        <v/>
      </c>
      <c r="W172" s="520" t="str">
        <v/>
      </c>
      <c r="X172" s="497" t="str">
        <v/>
      </c>
      <c r="Y172" s="495" t="str">
        <v/>
      </c>
      <c r="Z172" s="520" t="str">
        <v/>
      </c>
      <c r="AA172" s="497" t="str">
        <v/>
      </c>
      <c r="AB172" s="495" t="str">
        <v/>
      </c>
      <c r="AC172" s="520" t="str">
        <v/>
      </c>
      <c r="AD172" s="497" t="str">
        <v/>
      </c>
      <c r="AE172" s="495" t="str">
        <v/>
      </c>
      <c r="AF172" s="520" t="str">
        <v/>
      </c>
      <c r="AG172" s="497" t="str">
        <v/>
      </c>
      <c r="AH172" s="495" t="str">
        <v/>
      </c>
      <c r="AI172" s="520" t="str">
        <v/>
      </c>
      <c r="AJ172" s="497" t="str">
        <v/>
      </c>
      <c r="AK172" s="495" t="str">
        <v/>
      </c>
      <c r="AL172" s="520" t="str">
        <v/>
      </c>
      <c r="AM172" s="497" t="str">
        <v/>
      </c>
      <c r="AN172" s="495" t="str">
        <v/>
      </c>
      <c r="AO172" s="520" t="str">
        <v/>
      </c>
      <c r="AP172" s="497" t="str">
        <v/>
      </c>
      <c r="AQ172" s="495" t="str">
        <v/>
      </c>
      <c r="AR172" s="520" t="str">
        <v/>
      </c>
      <c r="AS172" s="497" t="str">
        <v/>
      </c>
      <c r="AT172" s="495" t="str">
        <v/>
      </c>
      <c r="AU172" s="495" t="str">
        <v/>
      </c>
      <c r="AV172" s="520" t="str">
        <v/>
      </c>
      <c r="AW172" s="497" t="str">
        <v/>
      </c>
      <c r="AX172" s="495" t="str">
        <v/>
      </c>
      <c r="AY172" s="495" t="str">
        <v/>
      </c>
      <c r="AZ172" s="520" t="str">
        <v/>
      </c>
      <c r="BA172" s="497" t="str">
        <v/>
      </c>
      <c r="BB172" s="495" t="str">
        <v/>
      </c>
      <c r="BC172" s="495" t="str">
        <v/>
      </c>
      <c r="BD172" s="520" t="str">
        <v/>
      </c>
      <c r="BE172" s="497" t="str">
        <v/>
      </c>
      <c r="BF172" s="495" t="str">
        <v/>
      </c>
      <c r="BG172" s="495" t="str">
        <v/>
      </c>
      <c r="BH172" s="520" t="str">
        <v/>
      </c>
      <c r="BI172" s="497" t="str">
        <v/>
      </c>
      <c r="BJ172" s="495" t="str">
        <v/>
      </c>
      <c r="BK172" s="495" t="str">
        <v/>
      </c>
      <c r="BL172" s="520" t="str">
        <v/>
      </c>
    </row>
    <row r="173" spans="1:64" ht="24.75" customHeight="1">
      <c r="A173" s="449" t="str">
        <v/>
      </c>
      <c r="B173" s="431"/>
      <c r="C173" s="432"/>
      <c r="D173" s="433" t="str">
        <v/>
      </c>
      <c r="E173" s="434" t="str">
        <v/>
      </c>
      <c r="F173" s="435" t="str">
        <v/>
      </c>
      <c r="G173" s="436" t="str">
        <v/>
      </c>
      <c r="H173" s="437" t="str">
        <v/>
      </c>
      <c r="I173" s="437" t="str">
        <v/>
      </c>
      <c r="J173" s="437" t="str">
        <v/>
      </c>
      <c r="K173" s="435" t="str">
        <v/>
      </c>
      <c r="L173" s="450" t="str">
        <v/>
      </c>
      <c r="M173" s="498" t="str">
        <v/>
      </c>
      <c r="N173" s="440" t="str">
        <v/>
      </c>
      <c r="O173" s="441" t="str">
        <v/>
      </c>
      <c r="P173" s="442" t="str">
        <v/>
      </c>
      <c r="Q173" s="443" t="str">
        <v/>
      </c>
      <c r="R173" s="441" t="str">
        <v/>
      </c>
      <c r="S173" s="442" t="str">
        <v/>
      </c>
      <c r="T173" s="443" t="str">
        <v/>
      </c>
      <c r="U173" s="441" t="str">
        <v/>
      </c>
      <c r="V173" s="442" t="str">
        <v/>
      </c>
      <c r="W173" s="443" t="str">
        <v/>
      </c>
      <c r="X173" s="441" t="str">
        <v/>
      </c>
      <c r="Y173" s="442" t="str">
        <v/>
      </c>
      <c r="Z173" s="443" t="str">
        <v/>
      </c>
      <c r="AA173" s="441" t="str">
        <v/>
      </c>
      <c r="AB173" s="442" t="str">
        <v/>
      </c>
      <c r="AC173" s="443" t="str">
        <v/>
      </c>
      <c r="AD173" s="441" t="str">
        <v/>
      </c>
      <c r="AE173" s="442" t="str">
        <v/>
      </c>
      <c r="AF173" s="443" t="str">
        <v/>
      </c>
      <c r="AG173" s="492" t="str">
        <v/>
      </c>
      <c r="AH173" s="492" t="str">
        <v/>
      </c>
      <c r="AI173" s="493" t="str">
        <v/>
      </c>
      <c r="AJ173" s="494" t="str">
        <v/>
      </c>
      <c r="AK173" s="492" t="str">
        <v/>
      </c>
      <c r="AL173" s="493" t="str">
        <v/>
      </c>
      <c r="AM173" s="492" t="str">
        <v/>
      </c>
      <c r="AN173" s="492" t="str">
        <v/>
      </c>
      <c r="AO173" s="493" t="str">
        <v/>
      </c>
      <c r="AP173" s="494" t="str">
        <v/>
      </c>
      <c r="AQ173" s="492" t="str">
        <v/>
      </c>
      <c r="AR173" s="493" t="str">
        <v/>
      </c>
      <c r="AS173" s="495" t="str">
        <v/>
      </c>
      <c r="AT173" s="496" t="str">
        <v/>
      </c>
      <c r="AU173" s="496" t="str">
        <v/>
      </c>
      <c r="AV173" s="520" t="str">
        <v/>
      </c>
      <c r="AW173" s="497" t="str">
        <v/>
      </c>
      <c r="AX173" s="496" t="str">
        <v/>
      </c>
      <c r="AY173" s="496" t="str">
        <v/>
      </c>
      <c r="AZ173" s="520" t="str">
        <v/>
      </c>
      <c r="BA173" s="497" t="str">
        <v/>
      </c>
      <c r="BB173" s="496" t="str">
        <v/>
      </c>
      <c r="BC173" s="496" t="str">
        <v/>
      </c>
      <c r="BD173" s="520" t="str">
        <v/>
      </c>
      <c r="BE173" s="497" t="str">
        <v/>
      </c>
      <c r="BF173" s="496" t="str">
        <v/>
      </c>
      <c r="BG173" s="496" t="str">
        <v/>
      </c>
      <c r="BH173" s="520" t="str">
        <v/>
      </c>
      <c r="BI173" s="497" t="str">
        <v/>
      </c>
      <c r="BJ173" s="496" t="str">
        <v/>
      </c>
      <c r="BK173" s="496" t="str">
        <v/>
      </c>
      <c r="BL173" s="520" t="str">
        <v/>
      </c>
    </row>
    <row r="174" spans="1:64" ht="24.75" customHeight="1">
      <c r="A174" s="449" t="str">
        <v/>
      </c>
      <c r="B174" s="431"/>
      <c r="C174" s="432"/>
      <c r="D174" s="521" t="str">
        <v/>
      </c>
      <c r="E174" s="521" t="str">
        <v/>
      </c>
      <c r="F174" s="522" t="str">
        <v/>
      </c>
      <c r="G174" s="523" t="str">
        <v/>
      </c>
      <c r="H174" s="521" t="str">
        <v/>
      </c>
      <c r="I174" s="521" t="str">
        <v/>
      </c>
      <c r="J174" s="521" t="str">
        <v/>
      </c>
      <c r="K174" s="522" t="str">
        <v/>
      </c>
      <c r="L174" s="497" t="str">
        <v/>
      </c>
      <c r="M174" s="491" t="str">
        <v/>
      </c>
      <c r="N174" s="520" t="str">
        <v/>
      </c>
      <c r="O174" s="497" t="str">
        <v/>
      </c>
      <c r="P174" s="495" t="str">
        <v/>
      </c>
      <c r="Q174" s="520" t="str">
        <v/>
      </c>
      <c r="R174" s="497" t="str">
        <v/>
      </c>
      <c r="S174" s="495" t="str">
        <v/>
      </c>
      <c r="T174" s="520" t="str">
        <v/>
      </c>
      <c r="U174" s="497" t="str">
        <v/>
      </c>
      <c r="V174" s="495" t="str">
        <v/>
      </c>
      <c r="W174" s="520" t="str">
        <v/>
      </c>
      <c r="X174" s="497" t="str">
        <v/>
      </c>
      <c r="Y174" s="495" t="str">
        <v/>
      </c>
      <c r="Z174" s="520" t="str">
        <v/>
      </c>
      <c r="AA174" s="497" t="str">
        <v/>
      </c>
      <c r="AB174" s="495" t="str">
        <v/>
      </c>
      <c r="AC174" s="520" t="str">
        <v/>
      </c>
      <c r="AD174" s="497" t="str">
        <v/>
      </c>
      <c r="AE174" s="495" t="str">
        <v/>
      </c>
      <c r="AF174" s="520" t="str">
        <v/>
      </c>
      <c r="AG174" s="497" t="str">
        <v/>
      </c>
      <c r="AH174" s="495" t="str">
        <v/>
      </c>
      <c r="AI174" s="520" t="str">
        <v/>
      </c>
      <c r="AJ174" s="497" t="str">
        <v/>
      </c>
      <c r="AK174" s="495" t="str">
        <v/>
      </c>
      <c r="AL174" s="520" t="str">
        <v/>
      </c>
      <c r="AM174" s="497" t="str">
        <v/>
      </c>
      <c r="AN174" s="495" t="str">
        <v/>
      </c>
      <c r="AO174" s="520" t="str">
        <v/>
      </c>
      <c r="AP174" s="497" t="str">
        <v/>
      </c>
      <c r="AQ174" s="495" t="str">
        <v/>
      </c>
      <c r="AR174" s="520" t="str">
        <v/>
      </c>
      <c r="AS174" s="497" t="str">
        <v/>
      </c>
      <c r="AT174" s="495" t="str">
        <v/>
      </c>
      <c r="AU174" s="495" t="str">
        <v/>
      </c>
      <c r="AV174" s="520" t="str">
        <v/>
      </c>
      <c r="AW174" s="497" t="str">
        <v/>
      </c>
      <c r="AX174" s="495" t="str">
        <v/>
      </c>
      <c r="AY174" s="495" t="str">
        <v/>
      </c>
      <c r="AZ174" s="520" t="str">
        <v/>
      </c>
      <c r="BA174" s="497" t="str">
        <v/>
      </c>
      <c r="BB174" s="495" t="str">
        <v/>
      </c>
      <c r="BC174" s="495" t="str">
        <v/>
      </c>
      <c r="BD174" s="520" t="str">
        <v/>
      </c>
      <c r="BE174" s="497" t="str">
        <v/>
      </c>
      <c r="BF174" s="495" t="str">
        <v/>
      </c>
      <c r="BG174" s="495" t="str">
        <v/>
      </c>
      <c r="BH174" s="520" t="str">
        <v/>
      </c>
      <c r="BI174" s="497" t="str">
        <v/>
      </c>
      <c r="BJ174" s="495" t="str">
        <v/>
      </c>
      <c r="BK174" s="495" t="str">
        <v/>
      </c>
      <c r="BL174" s="520" t="str">
        <v/>
      </c>
    </row>
    <row r="175" spans="1:64" ht="24.75" customHeight="1">
      <c r="A175" s="449" t="str">
        <v/>
      </c>
      <c r="B175" s="431"/>
      <c r="C175" s="432"/>
      <c r="D175" s="433" t="str">
        <v/>
      </c>
      <c r="E175" s="434" t="str">
        <v/>
      </c>
      <c r="F175" s="435" t="str">
        <v/>
      </c>
      <c r="G175" s="436" t="str">
        <v/>
      </c>
      <c r="H175" s="437" t="str">
        <v/>
      </c>
      <c r="I175" s="437" t="str">
        <v/>
      </c>
      <c r="J175" s="437" t="str">
        <v/>
      </c>
      <c r="K175" s="435" t="str">
        <v/>
      </c>
      <c r="L175" s="450" t="str">
        <v/>
      </c>
      <c r="M175" s="498" t="str">
        <v/>
      </c>
      <c r="N175" s="440" t="str">
        <v/>
      </c>
      <c r="O175" s="441" t="str">
        <v/>
      </c>
      <c r="P175" s="442" t="str">
        <v/>
      </c>
      <c r="Q175" s="443" t="str">
        <v/>
      </c>
      <c r="R175" s="441" t="str">
        <v/>
      </c>
      <c r="S175" s="442" t="str">
        <v/>
      </c>
      <c r="T175" s="443" t="str">
        <v/>
      </c>
      <c r="U175" s="441" t="str">
        <v/>
      </c>
      <c r="V175" s="442" t="str">
        <v/>
      </c>
      <c r="W175" s="443" t="str">
        <v/>
      </c>
      <c r="X175" s="441" t="str">
        <v/>
      </c>
      <c r="Y175" s="442" t="str">
        <v/>
      </c>
      <c r="Z175" s="443" t="str">
        <v/>
      </c>
      <c r="AA175" s="441" t="str">
        <v/>
      </c>
      <c r="AB175" s="442" t="str">
        <v/>
      </c>
      <c r="AC175" s="443" t="str">
        <v/>
      </c>
      <c r="AD175" s="441" t="str">
        <v/>
      </c>
      <c r="AE175" s="442" t="str">
        <v/>
      </c>
      <c r="AF175" s="443" t="str">
        <v/>
      </c>
      <c r="AG175" s="492" t="str">
        <v/>
      </c>
      <c r="AH175" s="492" t="str">
        <v/>
      </c>
      <c r="AI175" s="493" t="str">
        <v/>
      </c>
      <c r="AJ175" s="494" t="str">
        <v/>
      </c>
      <c r="AK175" s="492" t="str">
        <v/>
      </c>
      <c r="AL175" s="493" t="str">
        <v/>
      </c>
      <c r="AM175" s="492" t="str">
        <v/>
      </c>
      <c r="AN175" s="492" t="str">
        <v/>
      </c>
      <c r="AO175" s="493" t="str">
        <v/>
      </c>
      <c r="AP175" s="494" t="str">
        <v/>
      </c>
      <c r="AQ175" s="492" t="str">
        <v/>
      </c>
      <c r="AR175" s="493" t="str">
        <v/>
      </c>
      <c r="AS175" s="495" t="str">
        <v/>
      </c>
      <c r="AT175" s="496" t="str">
        <v/>
      </c>
      <c r="AU175" s="496" t="str">
        <v/>
      </c>
      <c r="AV175" s="520" t="str">
        <v/>
      </c>
      <c r="AW175" s="497" t="str">
        <v/>
      </c>
      <c r="AX175" s="496" t="str">
        <v/>
      </c>
      <c r="AY175" s="496" t="str">
        <v/>
      </c>
      <c r="AZ175" s="520" t="str">
        <v/>
      </c>
      <c r="BA175" s="497" t="str">
        <v/>
      </c>
      <c r="BB175" s="496" t="str">
        <v/>
      </c>
      <c r="BC175" s="496" t="str">
        <v/>
      </c>
      <c r="BD175" s="520" t="str">
        <v/>
      </c>
      <c r="BE175" s="497" t="str">
        <v/>
      </c>
      <c r="BF175" s="496" t="str">
        <v/>
      </c>
      <c r="BG175" s="496" t="str">
        <v/>
      </c>
      <c r="BH175" s="520" t="str">
        <v/>
      </c>
      <c r="BI175" s="497" t="str">
        <v/>
      </c>
      <c r="BJ175" s="496" t="str">
        <v/>
      </c>
      <c r="BK175" s="496" t="str">
        <v/>
      </c>
      <c r="BL175" s="520" t="str">
        <v/>
      </c>
    </row>
    <row r="176" spans="1:64" ht="24.75" customHeight="1">
      <c r="A176" s="449" t="str">
        <v/>
      </c>
      <c r="B176" s="431"/>
      <c r="C176" s="432"/>
      <c r="D176" s="521" t="str">
        <v/>
      </c>
      <c r="E176" s="521" t="str">
        <v/>
      </c>
      <c r="F176" s="522" t="str">
        <v/>
      </c>
      <c r="G176" s="523" t="str">
        <v/>
      </c>
      <c r="H176" s="521" t="str">
        <v/>
      </c>
      <c r="I176" s="521" t="str">
        <v/>
      </c>
      <c r="J176" s="521" t="str">
        <v/>
      </c>
      <c r="K176" s="522" t="str">
        <v/>
      </c>
      <c r="L176" s="497" t="str">
        <v/>
      </c>
      <c r="M176" s="491" t="str">
        <v/>
      </c>
      <c r="N176" s="520" t="str">
        <v/>
      </c>
      <c r="O176" s="497" t="str">
        <v/>
      </c>
      <c r="P176" s="495" t="str">
        <v/>
      </c>
      <c r="Q176" s="520" t="str">
        <v/>
      </c>
      <c r="R176" s="497" t="str">
        <v/>
      </c>
      <c r="S176" s="495" t="str">
        <v/>
      </c>
      <c r="T176" s="520" t="str">
        <v/>
      </c>
      <c r="U176" s="497" t="str">
        <v/>
      </c>
      <c r="V176" s="495" t="str">
        <v/>
      </c>
      <c r="W176" s="520" t="str">
        <v/>
      </c>
      <c r="X176" s="497" t="str">
        <v/>
      </c>
      <c r="Y176" s="495" t="str">
        <v/>
      </c>
      <c r="Z176" s="520" t="str">
        <v/>
      </c>
      <c r="AA176" s="497" t="str">
        <v/>
      </c>
      <c r="AB176" s="495" t="str">
        <v/>
      </c>
      <c r="AC176" s="520" t="str">
        <v/>
      </c>
      <c r="AD176" s="497" t="str">
        <v/>
      </c>
      <c r="AE176" s="495" t="str">
        <v/>
      </c>
      <c r="AF176" s="520" t="str">
        <v/>
      </c>
      <c r="AG176" s="497" t="str">
        <v/>
      </c>
      <c r="AH176" s="495" t="str">
        <v/>
      </c>
      <c r="AI176" s="520" t="str">
        <v/>
      </c>
      <c r="AJ176" s="497" t="str">
        <v/>
      </c>
      <c r="AK176" s="495" t="str">
        <v/>
      </c>
      <c r="AL176" s="520" t="str">
        <v/>
      </c>
      <c r="AM176" s="497" t="str">
        <v/>
      </c>
      <c r="AN176" s="495" t="str">
        <v/>
      </c>
      <c r="AO176" s="520" t="str">
        <v/>
      </c>
      <c r="AP176" s="497" t="str">
        <v/>
      </c>
      <c r="AQ176" s="495" t="str">
        <v/>
      </c>
      <c r="AR176" s="520" t="str">
        <v/>
      </c>
      <c r="AS176" s="497" t="str">
        <v/>
      </c>
      <c r="AT176" s="495" t="str">
        <v/>
      </c>
      <c r="AU176" s="495" t="str">
        <v/>
      </c>
      <c r="AV176" s="520" t="str">
        <v/>
      </c>
      <c r="AW176" s="497" t="str">
        <v/>
      </c>
      <c r="AX176" s="495" t="str">
        <v/>
      </c>
      <c r="AY176" s="495" t="str">
        <v/>
      </c>
      <c r="AZ176" s="520" t="str">
        <v/>
      </c>
      <c r="BA176" s="497" t="str">
        <v/>
      </c>
      <c r="BB176" s="495" t="str">
        <v/>
      </c>
      <c r="BC176" s="495" t="str">
        <v/>
      </c>
      <c r="BD176" s="520" t="str">
        <v/>
      </c>
      <c r="BE176" s="497" t="str">
        <v/>
      </c>
      <c r="BF176" s="495" t="str">
        <v/>
      </c>
      <c r="BG176" s="495" t="str">
        <v/>
      </c>
      <c r="BH176" s="520" t="str">
        <v/>
      </c>
      <c r="BI176" s="497" t="str">
        <v/>
      </c>
      <c r="BJ176" s="495" t="str">
        <v/>
      </c>
      <c r="BK176" s="495" t="str">
        <v/>
      </c>
      <c r="BL176" s="520" t="str">
        <v/>
      </c>
    </row>
    <row r="177" spans="1:64" ht="24.75" customHeight="1">
      <c r="A177" s="449" t="str">
        <v/>
      </c>
      <c r="B177" s="431"/>
      <c r="C177" s="432"/>
      <c r="D177" s="433" t="str">
        <v/>
      </c>
      <c r="E177" s="434" t="str">
        <v/>
      </c>
      <c r="F177" s="435" t="str">
        <v/>
      </c>
      <c r="G177" s="436" t="str">
        <v/>
      </c>
      <c r="H177" s="437" t="str">
        <v/>
      </c>
      <c r="I177" s="437" t="str">
        <v/>
      </c>
      <c r="J177" s="437" t="str">
        <v/>
      </c>
      <c r="K177" s="435" t="str">
        <v/>
      </c>
      <c r="L177" s="450" t="str">
        <v/>
      </c>
      <c r="M177" s="498" t="str">
        <v/>
      </c>
      <c r="N177" s="440" t="str">
        <v/>
      </c>
      <c r="O177" s="441" t="str">
        <v/>
      </c>
      <c r="P177" s="442" t="str">
        <v/>
      </c>
      <c r="Q177" s="443" t="str">
        <v/>
      </c>
      <c r="R177" s="441" t="str">
        <v/>
      </c>
      <c r="S177" s="442" t="str">
        <v/>
      </c>
      <c r="T177" s="443" t="str">
        <v/>
      </c>
      <c r="U177" s="441" t="str">
        <v/>
      </c>
      <c r="V177" s="442" t="str">
        <v/>
      </c>
      <c r="W177" s="443" t="str">
        <v/>
      </c>
      <c r="X177" s="441" t="str">
        <v/>
      </c>
      <c r="Y177" s="442" t="str">
        <v/>
      </c>
      <c r="Z177" s="443" t="str">
        <v/>
      </c>
      <c r="AA177" s="441" t="str">
        <v/>
      </c>
      <c r="AB177" s="442" t="str">
        <v/>
      </c>
      <c r="AC177" s="443" t="str">
        <v/>
      </c>
      <c r="AD177" s="441" t="str">
        <v/>
      </c>
      <c r="AE177" s="442" t="str">
        <v/>
      </c>
      <c r="AF177" s="443" t="str">
        <v/>
      </c>
      <c r="AG177" s="492" t="str">
        <v/>
      </c>
      <c r="AH177" s="492" t="str">
        <v/>
      </c>
      <c r="AI177" s="493" t="str">
        <v/>
      </c>
      <c r="AJ177" s="494" t="str">
        <v/>
      </c>
      <c r="AK177" s="492" t="str">
        <v/>
      </c>
      <c r="AL177" s="493" t="str">
        <v/>
      </c>
      <c r="AM177" s="492" t="str">
        <v/>
      </c>
      <c r="AN177" s="492" t="str">
        <v/>
      </c>
      <c r="AO177" s="493" t="str">
        <v/>
      </c>
      <c r="AP177" s="494" t="str">
        <v/>
      </c>
      <c r="AQ177" s="492" t="str">
        <v/>
      </c>
      <c r="AR177" s="493" t="str">
        <v/>
      </c>
      <c r="AS177" s="495" t="str">
        <v/>
      </c>
      <c r="AT177" s="496" t="str">
        <v/>
      </c>
      <c r="AU177" s="496" t="str">
        <v/>
      </c>
      <c r="AV177" s="520" t="str">
        <v/>
      </c>
      <c r="AW177" s="497" t="str">
        <v/>
      </c>
      <c r="AX177" s="496" t="str">
        <v/>
      </c>
      <c r="AY177" s="496" t="str">
        <v/>
      </c>
      <c r="AZ177" s="520" t="str">
        <v/>
      </c>
      <c r="BA177" s="497" t="str">
        <v/>
      </c>
      <c r="BB177" s="496" t="str">
        <v/>
      </c>
      <c r="BC177" s="496" t="str">
        <v/>
      </c>
      <c r="BD177" s="520" t="str">
        <v/>
      </c>
      <c r="BE177" s="497" t="str">
        <v/>
      </c>
      <c r="BF177" s="496" t="str">
        <v/>
      </c>
      <c r="BG177" s="496" t="str">
        <v/>
      </c>
      <c r="BH177" s="520" t="str">
        <v/>
      </c>
      <c r="BI177" s="497" t="str">
        <v/>
      </c>
      <c r="BJ177" s="496" t="str">
        <v/>
      </c>
      <c r="BK177" s="496" t="str">
        <v/>
      </c>
      <c r="BL177" s="520" t="str">
        <v/>
      </c>
    </row>
    <row r="178" spans="1:64" ht="24.75" customHeight="1">
      <c r="A178" s="449" t="str">
        <v/>
      </c>
      <c r="B178" s="431"/>
      <c r="C178" s="432"/>
      <c r="D178" s="521" t="str">
        <v/>
      </c>
      <c r="E178" s="521" t="str">
        <v/>
      </c>
      <c r="F178" s="522" t="str">
        <v/>
      </c>
      <c r="G178" s="523" t="str">
        <v/>
      </c>
      <c r="H178" s="521" t="str">
        <v/>
      </c>
      <c r="I178" s="521" t="str">
        <v/>
      </c>
      <c r="J178" s="521" t="str">
        <v/>
      </c>
      <c r="K178" s="522" t="str">
        <v/>
      </c>
      <c r="L178" s="497" t="str">
        <v/>
      </c>
      <c r="M178" s="491" t="str">
        <v/>
      </c>
      <c r="N178" s="520" t="str">
        <v/>
      </c>
      <c r="O178" s="497" t="str">
        <v/>
      </c>
      <c r="P178" s="495" t="str">
        <v/>
      </c>
      <c r="Q178" s="520" t="str">
        <v/>
      </c>
      <c r="R178" s="497" t="str">
        <v/>
      </c>
      <c r="S178" s="495" t="str">
        <v/>
      </c>
      <c r="T178" s="520" t="str">
        <v/>
      </c>
      <c r="U178" s="497" t="str">
        <v/>
      </c>
      <c r="V178" s="495" t="str">
        <v/>
      </c>
      <c r="W178" s="520" t="str">
        <v/>
      </c>
      <c r="X178" s="497" t="str">
        <v/>
      </c>
      <c r="Y178" s="495" t="str">
        <v/>
      </c>
      <c r="Z178" s="520" t="str">
        <v/>
      </c>
      <c r="AA178" s="497" t="str">
        <v/>
      </c>
      <c r="AB178" s="495" t="str">
        <v/>
      </c>
      <c r="AC178" s="520" t="str">
        <v/>
      </c>
      <c r="AD178" s="497" t="str">
        <v/>
      </c>
      <c r="AE178" s="495" t="str">
        <v/>
      </c>
      <c r="AF178" s="520" t="str">
        <v/>
      </c>
      <c r="AG178" s="497" t="str">
        <v/>
      </c>
      <c r="AH178" s="495" t="str">
        <v/>
      </c>
      <c r="AI178" s="520" t="str">
        <v/>
      </c>
      <c r="AJ178" s="497" t="str">
        <v/>
      </c>
      <c r="AK178" s="495" t="str">
        <v/>
      </c>
      <c r="AL178" s="520" t="str">
        <v/>
      </c>
      <c r="AM178" s="497" t="str">
        <v/>
      </c>
      <c r="AN178" s="495" t="str">
        <v/>
      </c>
      <c r="AO178" s="520" t="str">
        <v/>
      </c>
      <c r="AP178" s="497" t="str">
        <v/>
      </c>
      <c r="AQ178" s="495" t="str">
        <v/>
      </c>
      <c r="AR178" s="520" t="str">
        <v/>
      </c>
      <c r="AS178" s="497" t="str">
        <v/>
      </c>
      <c r="AT178" s="495" t="str">
        <v/>
      </c>
      <c r="AU178" s="495" t="str">
        <v/>
      </c>
      <c r="AV178" s="520" t="str">
        <v/>
      </c>
      <c r="AW178" s="497" t="str">
        <v/>
      </c>
      <c r="AX178" s="495" t="str">
        <v/>
      </c>
      <c r="AY178" s="495" t="str">
        <v/>
      </c>
      <c r="AZ178" s="520" t="str">
        <v/>
      </c>
      <c r="BA178" s="497" t="str">
        <v/>
      </c>
      <c r="BB178" s="495" t="str">
        <v/>
      </c>
      <c r="BC178" s="495" t="str">
        <v/>
      </c>
      <c r="BD178" s="520" t="str">
        <v/>
      </c>
      <c r="BE178" s="497" t="str">
        <v/>
      </c>
      <c r="BF178" s="495" t="str">
        <v/>
      </c>
      <c r="BG178" s="495" t="str">
        <v/>
      </c>
      <c r="BH178" s="520" t="str">
        <v/>
      </c>
      <c r="BI178" s="497" t="str">
        <v/>
      </c>
      <c r="BJ178" s="495" t="str">
        <v/>
      </c>
      <c r="BK178" s="495" t="str">
        <v/>
      </c>
      <c r="BL178" s="520" t="str">
        <v/>
      </c>
    </row>
    <row r="179" spans="1:64" ht="24.75" customHeight="1">
      <c r="A179" s="449" t="str">
        <v/>
      </c>
      <c r="B179" s="431"/>
      <c r="C179" s="432"/>
      <c r="D179" s="433" t="str">
        <v/>
      </c>
      <c r="E179" s="434" t="str">
        <v/>
      </c>
      <c r="F179" s="435" t="str">
        <v/>
      </c>
      <c r="G179" s="436" t="str">
        <v/>
      </c>
      <c r="H179" s="437" t="str">
        <v/>
      </c>
      <c r="I179" s="437" t="str">
        <v/>
      </c>
      <c r="J179" s="437" t="str">
        <v/>
      </c>
      <c r="K179" s="435" t="str">
        <v/>
      </c>
      <c r="L179" s="450" t="str">
        <v/>
      </c>
      <c r="M179" s="498" t="str">
        <v/>
      </c>
      <c r="N179" s="440" t="str">
        <v/>
      </c>
      <c r="O179" s="441" t="str">
        <v/>
      </c>
      <c r="P179" s="442" t="str">
        <v/>
      </c>
      <c r="Q179" s="443" t="str">
        <v/>
      </c>
      <c r="R179" s="441" t="str">
        <v/>
      </c>
      <c r="S179" s="442" t="str">
        <v/>
      </c>
      <c r="T179" s="443" t="str">
        <v/>
      </c>
      <c r="U179" s="441" t="str">
        <v/>
      </c>
      <c r="V179" s="442" t="str">
        <v/>
      </c>
      <c r="W179" s="443" t="str">
        <v/>
      </c>
      <c r="X179" s="441" t="str">
        <v/>
      </c>
      <c r="Y179" s="442" t="str">
        <v/>
      </c>
      <c r="Z179" s="443" t="str">
        <v/>
      </c>
      <c r="AA179" s="441" t="str">
        <v/>
      </c>
      <c r="AB179" s="442" t="str">
        <v/>
      </c>
      <c r="AC179" s="443" t="str">
        <v/>
      </c>
      <c r="AD179" s="441" t="str">
        <v/>
      </c>
      <c r="AE179" s="442" t="str">
        <v/>
      </c>
      <c r="AF179" s="443" t="str">
        <v/>
      </c>
      <c r="AG179" s="492" t="str">
        <v/>
      </c>
      <c r="AH179" s="492" t="str">
        <v/>
      </c>
      <c r="AI179" s="493" t="str">
        <v/>
      </c>
      <c r="AJ179" s="494" t="str">
        <v/>
      </c>
      <c r="AK179" s="492" t="str">
        <v/>
      </c>
      <c r="AL179" s="493" t="str">
        <v/>
      </c>
      <c r="AM179" s="492" t="str">
        <v/>
      </c>
      <c r="AN179" s="492" t="str">
        <v/>
      </c>
      <c r="AO179" s="493" t="str">
        <v/>
      </c>
      <c r="AP179" s="494" t="str">
        <v/>
      </c>
      <c r="AQ179" s="492" t="str">
        <v/>
      </c>
      <c r="AR179" s="493" t="str">
        <v/>
      </c>
      <c r="AS179" s="495" t="str">
        <v/>
      </c>
      <c r="AT179" s="496" t="str">
        <v/>
      </c>
      <c r="AU179" s="496" t="str">
        <v/>
      </c>
      <c r="AV179" s="520" t="str">
        <v/>
      </c>
      <c r="AW179" s="497" t="str">
        <v/>
      </c>
      <c r="AX179" s="496" t="str">
        <v/>
      </c>
      <c r="AY179" s="496" t="str">
        <v/>
      </c>
      <c r="AZ179" s="520" t="str">
        <v/>
      </c>
      <c r="BA179" s="497" t="str">
        <v/>
      </c>
      <c r="BB179" s="496" t="str">
        <v/>
      </c>
      <c r="BC179" s="496" t="str">
        <v/>
      </c>
      <c r="BD179" s="520" t="str">
        <v/>
      </c>
      <c r="BE179" s="497" t="str">
        <v/>
      </c>
      <c r="BF179" s="496" t="str">
        <v/>
      </c>
      <c r="BG179" s="496" t="str">
        <v/>
      </c>
      <c r="BH179" s="520" t="str">
        <v/>
      </c>
      <c r="BI179" s="497" t="str">
        <v/>
      </c>
      <c r="BJ179" s="496" t="str">
        <v/>
      </c>
      <c r="BK179" s="496" t="str">
        <v/>
      </c>
      <c r="BL179" s="520" t="str">
        <v/>
      </c>
    </row>
    <row r="180" spans="1:64" ht="24.75" customHeight="1">
      <c r="A180" s="449" t="str">
        <v/>
      </c>
      <c r="B180" s="431"/>
      <c r="C180" s="432"/>
      <c r="D180" s="521" t="str">
        <v/>
      </c>
      <c r="E180" s="521" t="str">
        <v/>
      </c>
      <c r="F180" s="522" t="str">
        <v/>
      </c>
      <c r="G180" s="523" t="str">
        <v/>
      </c>
      <c r="H180" s="521" t="str">
        <v/>
      </c>
      <c r="I180" s="521" t="str">
        <v/>
      </c>
      <c r="J180" s="521" t="str">
        <v/>
      </c>
      <c r="K180" s="522" t="str">
        <v/>
      </c>
      <c r="L180" s="497" t="str">
        <v/>
      </c>
      <c r="M180" s="491" t="str">
        <v/>
      </c>
      <c r="N180" s="520" t="str">
        <v/>
      </c>
      <c r="O180" s="497" t="str">
        <v/>
      </c>
      <c r="P180" s="495" t="str">
        <v/>
      </c>
      <c r="Q180" s="520" t="str">
        <v/>
      </c>
      <c r="R180" s="497" t="str">
        <v/>
      </c>
      <c r="S180" s="495" t="str">
        <v/>
      </c>
      <c r="T180" s="520" t="str">
        <v/>
      </c>
      <c r="U180" s="497" t="str">
        <v/>
      </c>
      <c r="V180" s="495" t="str">
        <v/>
      </c>
      <c r="W180" s="520" t="str">
        <v/>
      </c>
      <c r="X180" s="497" t="str">
        <v/>
      </c>
      <c r="Y180" s="495" t="str">
        <v/>
      </c>
      <c r="Z180" s="520" t="str">
        <v/>
      </c>
      <c r="AA180" s="497" t="str">
        <v/>
      </c>
      <c r="AB180" s="495" t="str">
        <v/>
      </c>
      <c r="AC180" s="520" t="str">
        <v/>
      </c>
      <c r="AD180" s="497" t="str">
        <v/>
      </c>
      <c r="AE180" s="495" t="str">
        <v/>
      </c>
      <c r="AF180" s="520" t="str">
        <v/>
      </c>
      <c r="AG180" s="497" t="str">
        <v/>
      </c>
      <c r="AH180" s="495" t="str">
        <v/>
      </c>
      <c r="AI180" s="520" t="str">
        <v/>
      </c>
      <c r="AJ180" s="497" t="str">
        <v/>
      </c>
      <c r="AK180" s="495" t="str">
        <v/>
      </c>
      <c r="AL180" s="520" t="str">
        <v/>
      </c>
      <c r="AM180" s="497" t="str">
        <v/>
      </c>
      <c r="AN180" s="495" t="str">
        <v/>
      </c>
      <c r="AO180" s="520" t="str">
        <v/>
      </c>
      <c r="AP180" s="497" t="str">
        <v/>
      </c>
      <c r="AQ180" s="495" t="str">
        <v/>
      </c>
      <c r="AR180" s="520" t="str">
        <v/>
      </c>
      <c r="AS180" s="497" t="str">
        <v/>
      </c>
      <c r="AT180" s="495" t="str">
        <v/>
      </c>
      <c r="AU180" s="495" t="str">
        <v/>
      </c>
      <c r="AV180" s="520" t="str">
        <v/>
      </c>
      <c r="AW180" s="497" t="str">
        <v/>
      </c>
      <c r="AX180" s="495" t="str">
        <v/>
      </c>
      <c r="AY180" s="495" t="str">
        <v/>
      </c>
      <c r="AZ180" s="520" t="str">
        <v/>
      </c>
      <c r="BA180" s="497" t="str">
        <v/>
      </c>
      <c r="BB180" s="495" t="str">
        <v/>
      </c>
      <c r="BC180" s="495" t="str">
        <v/>
      </c>
      <c r="BD180" s="520" t="str">
        <v/>
      </c>
      <c r="BE180" s="497" t="str">
        <v/>
      </c>
      <c r="BF180" s="495" t="str">
        <v/>
      </c>
      <c r="BG180" s="495" t="str">
        <v/>
      </c>
      <c r="BH180" s="520" t="str">
        <v/>
      </c>
      <c r="BI180" s="497" t="str">
        <v/>
      </c>
      <c r="BJ180" s="495" t="str">
        <v/>
      </c>
      <c r="BK180" s="495" t="str">
        <v/>
      </c>
      <c r="BL180" s="520" t="str">
        <v/>
      </c>
    </row>
    <row r="181" spans="1:64" ht="24.75" customHeight="1">
      <c r="A181" s="449" t="str">
        <v/>
      </c>
      <c r="B181" s="431"/>
      <c r="C181" s="432"/>
      <c r="D181" s="433" t="str">
        <v/>
      </c>
      <c r="E181" s="434" t="str">
        <v/>
      </c>
      <c r="F181" s="435" t="str">
        <v/>
      </c>
      <c r="G181" s="436" t="str">
        <v/>
      </c>
      <c r="H181" s="437" t="str">
        <v/>
      </c>
      <c r="I181" s="437" t="str">
        <v/>
      </c>
      <c r="J181" s="437" t="str">
        <v/>
      </c>
      <c r="K181" s="435" t="str">
        <v/>
      </c>
      <c r="L181" s="450" t="str">
        <v/>
      </c>
      <c r="M181" s="498" t="str">
        <v/>
      </c>
      <c r="N181" s="440" t="str">
        <v/>
      </c>
      <c r="O181" s="441" t="str">
        <v/>
      </c>
      <c r="P181" s="442" t="str">
        <v/>
      </c>
      <c r="Q181" s="443" t="str">
        <v/>
      </c>
      <c r="R181" s="441" t="str">
        <v/>
      </c>
      <c r="S181" s="442" t="str">
        <v/>
      </c>
      <c r="T181" s="443" t="str">
        <v/>
      </c>
      <c r="U181" s="441" t="str">
        <v/>
      </c>
      <c r="V181" s="442" t="str">
        <v/>
      </c>
      <c r="W181" s="443" t="str">
        <v/>
      </c>
      <c r="X181" s="441" t="str">
        <v/>
      </c>
      <c r="Y181" s="442" t="str">
        <v/>
      </c>
      <c r="Z181" s="443" t="str">
        <v/>
      </c>
      <c r="AA181" s="441" t="str">
        <v/>
      </c>
      <c r="AB181" s="442" t="str">
        <v/>
      </c>
      <c r="AC181" s="443" t="str">
        <v/>
      </c>
      <c r="AD181" s="441" t="str">
        <v/>
      </c>
      <c r="AE181" s="442" t="str">
        <v/>
      </c>
      <c r="AF181" s="443" t="str">
        <v/>
      </c>
      <c r="AG181" s="492" t="str">
        <v/>
      </c>
      <c r="AH181" s="492" t="str">
        <v/>
      </c>
      <c r="AI181" s="493" t="str">
        <v/>
      </c>
      <c r="AJ181" s="494" t="str">
        <v/>
      </c>
      <c r="AK181" s="492" t="str">
        <v/>
      </c>
      <c r="AL181" s="493" t="str">
        <v/>
      </c>
      <c r="AM181" s="492" t="str">
        <v/>
      </c>
      <c r="AN181" s="492" t="str">
        <v/>
      </c>
      <c r="AO181" s="493" t="str">
        <v/>
      </c>
      <c r="AP181" s="494" t="str">
        <v/>
      </c>
      <c r="AQ181" s="492" t="str">
        <v/>
      </c>
      <c r="AR181" s="493" t="str">
        <v/>
      </c>
      <c r="AS181" s="495" t="str">
        <v/>
      </c>
      <c r="AT181" s="496" t="str">
        <v/>
      </c>
      <c r="AU181" s="496" t="str">
        <v/>
      </c>
      <c r="AV181" s="520" t="str">
        <v/>
      </c>
      <c r="AW181" s="497" t="str">
        <v/>
      </c>
      <c r="AX181" s="496" t="str">
        <v/>
      </c>
      <c r="AY181" s="496" t="str">
        <v/>
      </c>
      <c r="AZ181" s="520" t="str">
        <v/>
      </c>
      <c r="BA181" s="497" t="str">
        <v/>
      </c>
      <c r="BB181" s="496" t="str">
        <v/>
      </c>
      <c r="BC181" s="496" t="str">
        <v/>
      </c>
      <c r="BD181" s="520" t="str">
        <v/>
      </c>
      <c r="BE181" s="497" t="str">
        <v/>
      </c>
      <c r="BF181" s="496" t="str">
        <v/>
      </c>
      <c r="BG181" s="496" t="str">
        <v/>
      </c>
      <c r="BH181" s="520" t="str">
        <v/>
      </c>
      <c r="BI181" s="497" t="str">
        <v/>
      </c>
      <c r="BJ181" s="496" t="str">
        <v/>
      </c>
      <c r="BK181" s="496" t="str">
        <v/>
      </c>
      <c r="BL181" s="520" t="str">
        <v/>
      </c>
    </row>
    <row r="182" spans="1:64" ht="24.75" customHeight="1">
      <c r="A182" s="449" t="str">
        <v/>
      </c>
      <c r="B182" s="431"/>
      <c r="C182" s="432"/>
      <c r="D182" s="521" t="str">
        <v/>
      </c>
      <c r="E182" s="521" t="str">
        <v/>
      </c>
      <c r="F182" s="522" t="str">
        <v/>
      </c>
      <c r="G182" s="523" t="str">
        <v/>
      </c>
      <c r="H182" s="521" t="str">
        <v/>
      </c>
      <c r="I182" s="521" t="str">
        <v/>
      </c>
      <c r="J182" s="521" t="str">
        <v/>
      </c>
      <c r="K182" s="522" t="str">
        <v/>
      </c>
      <c r="L182" s="497" t="str">
        <v/>
      </c>
      <c r="M182" s="491" t="str">
        <v/>
      </c>
      <c r="N182" s="520" t="str">
        <v/>
      </c>
      <c r="O182" s="497" t="str">
        <v/>
      </c>
      <c r="P182" s="495" t="str">
        <v/>
      </c>
      <c r="Q182" s="520" t="str">
        <v/>
      </c>
      <c r="R182" s="497" t="str">
        <v/>
      </c>
      <c r="S182" s="495" t="str">
        <v/>
      </c>
      <c r="T182" s="520" t="str">
        <v/>
      </c>
      <c r="U182" s="497" t="str">
        <v/>
      </c>
      <c r="V182" s="495" t="str">
        <v/>
      </c>
      <c r="W182" s="520" t="str">
        <v/>
      </c>
      <c r="X182" s="497" t="str">
        <v/>
      </c>
      <c r="Y182" s="495" t="str">
        <v/>
      </c>
      <c r="Z182" s="520" t="str">
        <v/>
      </c>
      <c r="AA182" s="497" t="str">
        <v/>
      </c>
      <c r="AB182" s="495" t="str">
        <v/>
      </c>
      <c r="AC182" s="520" t="str">
        <v/>
      </c>
      <c r="AD182" s="497" t="str">
        <v/>
      </c>
      <c r="AE182" s="495" t="str">
        <v/>
      </c>
      <c r="AF182" s="520" t="str">
        <v/>
      </c>
      <c r="AG182" s="497" t="str">
        <v/>
      </c>
      <c r="AH182" s="495" t="str">
        <v/>
      </c>
      <c r="AI182" s="520" t="str">
        <v/>
      </c>
      <c r="AJ182" s="497" t="str">
        <v/>
      </c>
      <c r="AK182" s="495" t="str">
        <v/>
      </c>
      <c r="AL182" s="520" t="str">
        <v/>
      </c>
      <c r="AM182" s="497" t="str">
        <v/>
      </c>
      <c r="AN182" s="495" t="str">
        <v/>
      </c>
      <c r="AO182" s="520" t="str">
        <v/>
      </c>
      <c r="AP182" s="497" t="str">
        <v/>
      </c>
      <c r="AQ182" s="495" t="str">
        <v/>
      </c>
      <c r="AR182" s="520" t="str">
        <v/>
      </c>
      <c r="AS182" s="497" t="str">
        <v/>
      </c>
      <c r="AT182" s="495" t="str">
        <v/>
      </c>
      <c r="AU182" s="495" t="str">
        <v/>
      </c>
      <c r="AV182" s="520" t="str">
        <v/>
      </c>
      <c r="AW182" s="497" t="str">
        <v/>
      </c>
      <c r="AX182" s="495" t="str">
        <v/>
      </c>
      <c r="AY182" s="495" t="str">
        <v/>
      </c>
      <c r="AZ182" s="520" t="str">
        <v/>
      </c>
      <c r="BA182" s="497" t="str">
        <v/>
      </c>
      <c r="BB182" s="495" t="str">
        <v/>
      </c>
      <c r="BC182" s="495" t="str">
        <v/>
      </c>
      <c r="BD182" s="520" t="str">
        <v/>
      </c>
      <c r="BE182" s="497" t="str">
        <v/>
      </c>
      <c r="BF182" s="495" t="str">
        <v/>
      </c>
      <c r="BG182" s="495" t="str">
        <v/>
      </c>
      <c r="BH182" s="520" t="str">
        <v/>
      </c>
      <c r="BI182" s="497" t="str">
        <v/>
      </c>
      <c r="BJ182" s="495" t="str">
        <v/>
      </c>
      <c r="BK182" s="495" t="str">
        <v/>
      </c>
      <c r="BL182" s="520" t="str">
        <v/>
      </c>
    </row>
    <row r="183" spans="1:64" ht="24.75" customHeight="1">
      <c r="A183" s="449" t="str">
        <v/>
      </c>
      <c r="B183" s="431"/>
      <c r="C183" s="432"/>
      <c r="D183" s="433" t="str">
        <v/>
      </c>
      <c r="E183" s="434" t="str">
        <v/>
      </c>
      <c r="F183" s="435" t="str">
        <v/>
      </c>
      <c r="G183" s="436" t="str">
        <v/>
      </c>
      <c r="H183" s="437" t="str">
        <v/>
      </c>
      <c r="I183" s="437" t="str">
        <v/>
      </c>
      <c r="J183" s="437" t="str">
        <v/>
      </c>
      <c r="K183" s="435" t="str">
        <v/>
      </c>
      <c r="L183" s="450" t="str">
        <v/>
      </c>
      <c r="M183" s="498" t="str">
        <v/>
      </c>
      <c r="N183" s="440" t="str">
        <v/>
      </c>
      <c r="O183" s="441" t="str">
        <v/>
      </c>
      <c r="P183" s="442" t="str">
        <v/>
      </c>
      <c r="Q183" s="443" t="str">
        <v/>
      </c>
      <c r="R183" s="441" t="str">
        <v/>
      </c>
      <c r="S183" s="442" t="str">
        <v/>
      </c>
      <c r="T183" s="443" t="str">
        <v/>
      </c>
      <c r="U183" s="441" t="str">
        <v/>
      </c>
      <c r="V183" s="442" t="str">
        <v/>
      </c>
      <c r="W183" s="443" t="str">
        <v/>
      </c>
      <c r="X183" s="441" t="str">
        <v/>
      </c>
      <c r="Y183" s="442" t="str">
        <v/>
      </c>
      <c r="Z183" s="443" t="str">
        <v/>
      </c>
      <c r="AA183" s="441" t="str">
        <v/>
      </c>
      <c r="AB183" s="442" t="str">
        <v/>
      </c>
      <c r="AC183" s="443" t="str">
        <v/>
      </c>
      <c r="AD183" s="441" t="str">
        <v/>
      </c>
      <c r="AE183" s="442" t="str">
        <v/>
      </c>
      <c r="AF183" s="443" t="str">
        <v/>
      </c>
      <c r="AG183" s="492" t="str">
        <v/>
      </c>
      <c r="AH183" s="492" t="str">
        <v/>
      </c>
      <c r="AI183" s="493" t="str">
        <v/>
      </c>
      <c r="AJ183" s="494" t="str">
        <v/>
      </c>
      <c r="AK183" s="492" t="str">
        <v/>
      </c>
      <c r="AL183" s="493" t="str">
        <v/>
      </c>
      <c r="AM183" s="492" t="str">
        <v/>
      </c>
      <c r="AN183" s="492" t="str">
        <v/>
      </c>
      <c r="AO183" s="493" t="str">
        <v/>
      </c>
      <c r="AP183" s="494" t="str">
        <v/>
      </c>
      <c r="AQ183" s="492" t="str">
        <v/>
      </c>
      <c r="AR183" s="493" t="str">
        <v/>
      </c>
      <c r="AS183" s="495" t="str">
        <v/>
      </c>
      <c r="AT183" s="496" t="str">
        <v/>
      </c>
      <c r="AU183" s="496" t="str">
        <v/>
      </c>
      <c r="AV183" s="520" t="str">
        <v/>
      </c>
      <c r="AW183" s="497" t="str">
        <v/>
      </c>
      <c r="AX183" s="496" t="str">
        <v/>
      </c>
      <c r="AY183" s="496" t="str">
        <v/>
      </c>
      <c r="AZ183" s="520" t="str">
        <v/>
      </c>
      <c r="BA183" s="497" t="str">
        <v/>
      </c>
      <c r="BB183" s="496" t="str">
        <v/>
      </c>
      <c r="BC183" s="496" t="str">
        <v/>
      </c>
      <c r="BD183" s="520" t="str">
        <v/>
      </c>
      <c r="BE183" s="497" t="str">
        <v/>
      </c>
      <c r="BF183" s="496" t="str">
        <v/>
      </c>
      <c r="BG183" s="496" t="str">
        <v/>
      </c>
      <c r="BH183" s="520" t="str">
        <v/>
      </c>
      <c r="BI183" s="497" t="str">
        <v/>
      </c>
      <c r="BJ183" s="496" t="str">
        <v/>
      </c>
      <c r="BK183" s="496" t="str">
        <v/>
      </c>
      <c r="BL183" s="520" t="str">
        <v/>
      </c>
    </row>
    <row r="184" spans="1:64" ht="24.75" customHeight="1">
      <c r="A184" s="449" t="str">
        <v/>
      </c>
      <c r="B184" s="431"/>
      <c r="C184" s="432"/>
      <c r="D184" s="521" t="str">
        <v/>
      </c>
      <c r="E184" s="521" t="str">
        <v/>
      </c>
      <c r="F184" s="522" t="str">
        <v/>
      </c>
      <c r="G184" s="523" t="str">
        <v/>
      </c>
      <c r="H184" s="521" t="str">
        <v/>
      </c>
      <c r="I184" s="521" t="str">
        <v/>
      </c>
      <c r="J184" s="521" t="str">
        <v/>
      </c>
      <c r="K184" s="522" t="str">
        <v/>
      </c>
      <c r="L184" s="497" t="str">
        <v/>
      </c>
      <c r="M184" s="491" t="str">
        <v/>
      </c>
      <c r="N184" s="520" t="str">
        <v/>
      </c>
      <c r="O184" s="497" t="str">
        <v/>
      </c>
      <c r="P184" s="495" t="str">
        <v/>
      </c>
      <c r="Q184" s="520" t="str">
        <v/>
      </c>
      <c r="R184" s="497" t="str">
        <v/>
      </c>
      <c r="S184" s="495" t="str">
        <v/>
      </c>
      <c r="T184" s="520" t="str">
        <v/>
      </c>
      <c r="U184" s="497" t="str">
        <v/>
      </c>
      <c r="V184" s="495" t="str">
        <v/>
      </c>
      <c r="W184" s="520" t="str">
        <v/>
      </c>
      <c r="X184" s="497" t="str">
        <v/>
      </c>
      <c r="Y184" s="495" t="str">
        <v/>
      </c>
      <c r="Z184" s="520" t="str">
        <v/>
      </c>
      <c r="AA184" s="497" t="str">
        <v/>
      </c>
      <c r="AB184" s="495" t="str">
        <v/>
      </c>
      <c r="AC184" s="520" t="str">
        <v/>
      </c>
      <c r="AD184" s="497" t="str">
        <v/>
      </c>
      <c r="AE184" s="495" t="str">
        <v/>
      </c>
      <c r="AF184" s="520" t="str">
        <v/>
      </c>
      <c r="AG184" s="497" t="str">
        <v/>
      </c>
      <c r="AH184" s="495" t="str">
        <v/>
      </c>
      <c r="AI184" s="520" t="str">
        <v/>
      </c>
      <c r="AJ184" s="497" t="str">
        <v/>
      </c>
      <c r="AK184" s="495" t="str">
        <v/>
      </c>
      <c r="AL184" s="520" t="str">
        <v/>
      </c>
      <c r="AM184" s="497" t="str">
        <v/>
      </c>
      <c r="AN184" s="495" t="str">
        <v/>
      </c>
      <c r="AO184" s="520" t="str">
        <v/>
      </c>
      <c r="AP184" s="497" t="str">
        <v/>
      </c>
      <c r="AQ184" s="495" t="str">
        <v/>
      </c>
      <c r="AR184" s="520" t="str">
        <v/>
      </c>
      <c r="AS184" s="497" t="str">
        <v/>
      </c>
      <c r="AT184" s="495" t="str">
        <v/>
      </c>
      <c r="AU184" s="495" t="str">
        <v/>
      </c>
      <c r="AV184" s="520" t="str">
        <v/>
      </c>
      <c r="AW184" s="497" t="str">
        <v/>
      </c>
      <c r="AX184" s="495" t="str">
        <v/>
      </c>
      <c r="AY184" s="495" t="str">
        <v/>
      </c>
      <c r="AZ184" s="520" t="str">
        <v/>
      </c>
      <c r="BA184" s="497" t="str">
        <v/>
      </c>
      <c r="BB184" s="495" t="str">
        <v/>
      </c>
      <c r="BC184" s="495" t="str">
        <v/>
      </c>
      <c r="BD184" s="520" t="str">
        <v/>
      </c>
      <c r="BE184" s="497" t="str">
        <v/>
      </c>
      <c r="BF184" s="495" t="str">
        <v/>
      </c>
      <c r="BG184" s="495" t="str">
        <v/>
      </c>
      <c r="BH184" s="520" t="str">
        <v/>
      </c>
      <c r="BI184" s="497" t="str">
        <v/>
      </c>
      <c r="BJ184" s="495" t="str">
        <v/>
      </c>
      <c r="BK184" s="495" t="str">
        <v/>
      </c>
      <c r="BL184" s="520" t="str">
        <v/>
      </c>
    </row>
    <row r="185" spans="1:64" ht="24.75" customHeight="1">
      <c r="A185" s="449" t="str">
        <v/>
      </c>
      <c r="B185" s="431"/>
      <c r="C185" s="432"/>
      <c r="D185" s="433" t="str">
        <v/>
      </c>
      <c r="E185" s="434" t="str">
        <v/>
      </c>
      <c r="F185" s="435" t="str">
        <v/>
      </c>
      <c r="G185" s="436" t="str">
        <v/>
      </c>
      <c r="H185" s="437" t="str">
        <v/>
      </c>
      <c r="I185" s="437" t="str">
        <v/>
      </c>
      <c r="J185" s="437" t="str">
        <v/>
      </c>
      <c r="K185" s="435" t="str">
        <v/>
      </c>
      <c r="L185" s="450" t="str">
        <v/>
      </c>
      <c r="M185" s="498" t="str">
        <v/>
      </c>
      <c r="N185" s="440" t="str">
        <v/>
      </c>
      <c r="O185" s="441" t="str">
        <v/>
      </c>
      <c r="P185" s="442" t="str">
        <v/>
      </c>
      <c r="Q185" s="443" t="str">
        <v/>
      </c>
      <c r="R185" s="441" t="str">
        <v/>
      </c>
      <c r="S185" s="442" t="str">
        <v/>
      </c>
      <c r="T185" s="443" t="str">
        <v/>
      </c>
      <c r="U185" s="441" t="str">
        <v/>
      </c>
      <c r="V185" s="442" t="str">
        <v/>
      </c>
      <c r="W185" s="443" t="str">
        <v/>
      </c>
      <c r="X185" s="441" t="str">
        <v/>
      </c>
      <c r="Y185" s="442" t="str">
        <v/>
      </c>
      <c r="Z185" s="443" t="str">
        <v/>
      </c>
      <c r="AA185" s="441" t="str">
        <v/>
      </c>
      <c r="AB185" s="442" t="str">
        <v/>
      </c>
      <c r="AC185" s="443" t="str">
        <v/>
      </c>
      <c r="AD185" s="441" t="str">
        <v/>
      </c>
      <c r="AE185" s="442" t="str">
        <v/>
      </c>
      <c r="AF185" s="443" t="str">
        <v/>
      </c>
      <c r="AG185" s="492" t="str">
        <v/>
      </c>
      <c r="AH185" s="492" t="str">
        <v/>
      </c>
      <c r="AI185" s="493" t="str">
        <v/>
      </c>
      <c r="AJ185" s="494" t="str">
        <v/>
      </c>
      <c r="AK185" s="492" t="str">
        <v/>
      </c>
      <c r="AL185" s="493" t="str">
        <v/>
      </c>
      <c r="AM185" s="492" t="str">
        <v/>
      </c>
      <c r="AN185" s="492" t="str">
        <v/>
      </c>
      <c r="AO185" s="493" t="str">
        <v/>
      </c>
      <c r="AP185" s="494" t="str">
        <v/>
      </c>
      <c r="AQ185" s="492" t="str">
        <v/>
      </c>
      <c r="AR185" s="493" t="str">
        <v/>
      </c>
      <c r="AS185" s="495" t="str">
        <v/>
      </c>
      <c r="AT185" s="496" t="str">
        <v/>
      </c>
      <c r="AU185" s="496" t="str">
        <v/>
      </c>
      <c r="AV185" s="520" t="str">
        <v/>
      </c>
      <c r="AW185" s="497" t="str">
        <v/>
      </c>
      <c r="AX185" s="496" t="str">
        <v/>
      </c>
      <c r="AY185" s="496" t="str">
        <v/>
      </c>
      <c r="AZ185" s="520" t="str">
        <v/>
      </c>
      <c r="BA185" s="497" t="str">
        <v/>
      </c>
      <c r="BB185" s="496" t="str">
        <v/>
      </c>
      <c r="BC185" s="496" t="str">
        <v/>
      </c>
      <c r="BD185" s="520" t="str">
        <v/>
      </c>
      <c r="BE185" s="497" t="str">
        <v/>
      </c>
      <c r="BF185" s="496" t="str">
        <v/>
      </c>
      <c r="BG185" s="496" t="str">
        <v/>
      </c>
      <c r="BH185" s="520" t="str">
        <v/>
      </c>
      <c r="BI185" s="497" t="str">
        <v/>
      </c>
      <c r="BJ185" s="496" t="str">
        <v/>
      </c>
      <c r="BK185" s="496" t="str">
        <v/>
      </c>
      <c r="BL185" s="520" t="str">
        <v/>
      </c>
    </row>
    <row r="186" spans="1:64" ht="24.75" customHeight="1">
      <c r="A186" s="449" t="str">
        <v/>
      </c>
      <c r="B186" s="431"/>
      <c r="C186" s="432"/>
      <c r="D186" s="521" t="str">
        <v/>
      </c>
      <c r="E186" s="521" t="str">
        <v/>
      </c>
      <c r="F186" s="522" t="str">
        <v/>
      </c>
      <c r="G186" s="523" t="str">
        <v/>
      </c>
      <c r="H186" s="521" t="str">
        <v/>
      </c>
      <c r="I186" s="521" t="str">
        <v/>
      </c>
      <c r="J186" s="521" t="str">
        <v/>
      </c>
      <c r="K186" s="522" t="str">
        <v/>
      </c>
      <c r="L186" s="497" t="str">
        <v/>
      </c>
      <c r="M186" s="491" t="str">
        <v/>
      </c>
      <c r="N186" s="520" t="str">
        <v/>
      </c>
      <c r="O186" s="497" t="str">
        <v/>
      </c>
      <c r="P186" s="495" t="str">
        <v/>
      </c>
      <c r="Q186" s="520" t="str">
        <v/>
      </c>
      <c r="R186" s="497" t="str">
        <v/>
      </c>
      <c r="S186" s="495" t="str">
        <v/>
      </c>
      <c r="T186" s="520" t="str">
        <v/>
      </c>
      <c r="U186" s="497" t="str">
        <v/>
      </c>
      <c r="V186" s="495" t="str">
        <v/>
      </c>
      <c r="W186" s="520" t="str">
        <v/>
      </c>
      <c r="X186" s="497" t="str">
        <v/>
      </c>
      <c r="Y186" s="495" t="str">
        <v/>
      </c>
      <c r="Z186" s="520" t="str">
        <v/>
      </c>
      <c r="AA186" s="497" t="str">
        <v/>
      </c>
      <c r="AB186" s="495" t="str">
        <v/>
      </c>
      <c r="AC186" s="520" t="str">
        <v/>
      </c>
      <c r="AD186" s="497" t="str">
        <v/>
      </c>
      <c r="AE186" s="495" t="str">
        <v/>
      </c>
      <c r="AF186" s="520" t="str">
        <v/>
      </c>
      <c r="AG186" s="497" t="str">
        <v/>
      </c>
      <c r="AH186" s="495" t="str">
        <v/>
      </c>
      <c r="AI186" s="520" t="str">
        <v/>
      </c>
      <c r="AJ186" s="497" t="str">
        <v/>
      </c>
      <c r="AK186" s="495" t="str">
        <v/>
      </c>
      <c r="AL186" s="520" t="str">
        <v/>
      </c>
      <c r="AM186" s="497" t="str">
        <v/>
      </c>
      <c r="AN186" s="495" t="str">
        <v/>
      </c>
      <c r="AO186" s="520" t="str">
        <v/>
      </c>
      <c r="AP186" s="497" t="str">
        <v/>
      </c>
      <c r="AQ186" s="495" t="str">
        <v/>
      </c>
      <c r="AR186" s="520" t="str">
        <v/>
      </c>
      <c r="AS186" s="497" t="str">
        <v/>
      </c>
      <c r="AT186" s="495" t="str">
        <v/>
      </c>
      <c r="AU186" s="495" t="str">
        <v/>
      </c>
      <c r="AV186" s="520" t="str">
        <v/>
      </c>
      <c r="AW186" s="497" t="str">
        <v/>
      </c>
      <c r="AX186" s="495" t="str">
        <v/>
      </c>
      <c r="AY186" s="495" t="str">
        <v/>
      </c>
      <c r="AZ186" s="520" t="str">
        <v/>
      </c>
      <c r="BA186" s="497" t="str">
        <v/>
      </c>
      <c r="BB186" s="495" t="str">
        <v/>
      </c>
      <c r="BC186" s="495" t="str">
        <v/>
      </c>
      <c r="BD186" s="520" t="str">
        <v/>
      </c>
      <c r="BE186" s="497" t="str">
        <v/>
      </c>
      <c r="BF186" s="495" t="str">
        <v/>
      </c>
      <c r="BG186" s="495" t="str">
        <v/>
      </c>
      <c r="BH186" s="520" t="str">
        <v/>
      </c>
      <c r="BI186" s="497" t="str">
        <v/>
      </c>
      <c r="BJ186" s="495" t="str">
        <v/>
      </c>
      <c r="BK186" s="495" t="str">
        <v/>
      </c>
      <c r="BL186" s="520" t="str">
        <v/>
      </c>
    </row>
    <row r="187" spans="1:64" ht="24.75" customHeight="1">
      <c r="A187" s="449" t="str">
        <v/>
      </c>
      <c r="B187" s="431"/>
      <c r="C187" s="432"/>
      <c r="D187" s="433" t="str">
        <v/>
      </c>
      <c r="E187" s="434" t="str">
        <v/>
      </c>
      <c r="F187" s="435" t="str">
        <v/>
      </c>
      <c r="G187" s="436" t="str">
        <v/>
      </c>
      <c r="H187" s="437" t="str">
        <v/>
      </c>
      <c r="I187" s="437" t="str">
        <v/>
      </c>
      <c r="J187" s="437" t="str">
        <v/>
      </c>
      <c r="K187" s="435" t="str">
        <v/>
      </c>
      <c r="L187" s="450" t="str">
        <v/>
      </c>
      <c r="M187" s="498" t="str">
        <v/>
      </c>
      <c r="N187" s="440" t="str">
        <v/>
      </c>
      <c r="O187" s="441" t="str">
        <v/>
      </c>
      <c r="P187" s="442" t="str">
        <v/>
      </c>
      <c r="Q187" s="443" t="str">
        <v/>
      </c>
      <c r="R187" s="441" t="str">
        <v/>
      </c>
      <c r="S187" s="442" t="str">
        <v/>
      </c>
      <c r="T187" s="443" t="str">
        <v/>
      </c>
      <c r="U187" s="441" t="str">
        <v/>
      </c>
      <c r="V187" s="442" t="str">
        <v/>
      </c>
      <c r="W187" s="443" t="str">
        <v/>
      </c>
      <c r="X187" s="441" t="str">
        <v/>
      </c>
      <c r="Y187" s="442" t="str">
        <v/>
      </c>
      <c r="Z187" s="443" t="str">
        <v/>
      </c>
      <c r="AA187" s="441" t="str">
        <v/>
      </c>
      <c r="AB187" s="442" t="str">
        <v/>
      </c>
      <c r="AC187" s="443" t="str">
        <v/>
      </c>
      <c r="AD187" s="441" t="str">
        <v/>
      </c>
      <c r="AE187" s="442" t="str">
        <v/>
      </c>
      <c r="AF187" s="443" t="str">
        <v/>
      </c>
      <c r="AG187" s="492" t="str">
        <v/>
      </c>
      <c r="AH187" s="492" t="str">
        <v/>
      </c>
      <c r="AI187" s="493" t="str">
        <v/>
      </c>
      <c r="AJ187" s="494" t="str">
        <v/>
      </c>
      <c r="AK187" s="492" t="str">
        <v/>
      </c>
      <c r="AL187" s="493" t="str">
        <v/>
      </c>
      <c r="AM187" s="492" t="str">
        <v/>
      </c>
      <c r="AN187" s="492" t="str">
        <v/>
      </c>
      <c r="AO187" s="493" t="str">
        <v/>
      </c>
      <c r="AP187" s="494" t="str">
        <v/>
      </c>
      <c r="AQ187" s="492" t="str">
        <v/>
      </c>
      <c r="AR187" s="493" t="str">
        <v/>
      </c>
      <c r="AS187" s="495" t="str">
        <v/>
      </c>
      <c r="AT187" s="496" t="str">
        <v/>
      </c>
      <c r="AU187" s="496" t="str">
        <v/>
      </c>
      <c r="AV187" s="520" t="str">
        <v/>
      </c>
      <c r="AW187" s="497" t="str">
        <v/>
      </c>
      <c r="AX187" s="496" t="str">
        <v/>
      </c>
      <c r="AY187" s="496" t="str">
        <v/>
      </c>
      <c r="AZ187" s="520" t="str">
        <v/>
      </c>
      <c r="BA187" s="497" t="str">
        <v/>
      </c>
      <c r="BB187" s="496" t="str">
        <v/>
      </c>
      <c r="BC187" s="496" t="str">
        <v/>
      </c>
      <c r="BD187" s="520" t="str">
        <v/>
      </c>
      <c r="BE187" s="497" t="str">
        <v/>
      </c>
      <c r="BF187" s="496" t="str">
        <v/>
      </c>
      <c r="BG187" s="496" t="str">
        <v/>
      </c>
      <c r="BH187" s="520" t="str">
        <v/>
      </c>
      <c r="BI187" s="497" t="str">
        <v/>
      </c>
      <c r="BJ187" s="496" t="str">
        <v/>
      </c>
      <c r="BK187" s="496" t="str">
        <v/>
      </c>
      <c r="BL187" s="520" t="str">
        <v/>
      </c>
    </row>
    <row r="188" spans="1:64" ht="24.75" customHeight="1">
      <c r="A188" s="449" t="str">
        <v/>
      </c>
      <c r="B188" s="431"/>
      <c r="C188" s="432"/>
      <c r="D188" s="521" t="str">
        <v/>
      </c>
      <c r="E188" s="521" t="str">
        <v/>
      </c>
      <c r="F188" s="522" t="str">
        <v/>
      </c>
      <c r="G188" s="523" t="str">
        <v/>
      </c>
      <c r="H188" s="521" t="str">
        <v/>
      </c>
      <c r="I188" s="521" t="str">
        <v/>
      </c>
      <c r="J188" s="521" t="str">
        <v/>
      </c>
      <c r="K188" s="522" t="str">
        <v/>
      </c>
      <c r="L188" s="497" t="str">
        <v/>
      </c>
      <c r="M188" s="491" t="str">
        <v/>
      </c>
      <c r="N188" s="520" t="str">
        <v/>
      </c>
      <c r="O188" s="497" t="str">
        <v/>
      </c>
      <c r="P188" s="495" t="str">
        <v/>
      </c>
      <c r="Q188" s="520" t="str">
        <v/>
      </c>
      <c r="R188" s="497" t="str">
        <v/>
      </c>
      <c r="S188" s="495" t="str">
        <v/>
      </c>
      <c r="T188" s="520" t="str">
        <v/>
      </c>
      <c r="U188" s="497" t="str">
        <v/>
      </c>
      <c r="V188" s="495" t="str">
        <v/>
      </c>
      <c r="W188" s="520" t="str">
        <v/>
      </c>
      <c r="X188" s="497" t="str">
        <v/>
      </c>
      <c r="Y188" s="495" t="str">
        <v/>
      </c>
      <c r="Z188" s="520" t="str">
        <v/>
      </c>
      <c r="AA188" s="497" t="str">
        <v/>
      </c>
      <c r="AB188" s="495" t="str">
        <v/>
      </c>
      <c r="AC188" s="520" t="str">
        <v/>
      </c>
      <c r="AD188" s="497" t="str">
        <v/>
      </c>
      <c r="AE188" s="495" t="str">
        <v/>
      </c>
      <c r="AF188" s="520" t="str">
        <v/>
      </c>
      <c r="AG188" s="497" t="str">
        <v/>
      </c>
      <c r="AH188" s="495" t="str">
        <v/>
      </c>
      <c r="AI188" s="520" t="str">
        <v/>
      </c>
      <c r="AJ188" s="497" t="str">
        <v/>
      </c>
      <c r="AK188" s="495" t="str">
        <v/>
      </c>
      <c r="AL188" s="520" t="str">
        <v/>
      </c>
      <c r="AM188" s="497" t="str">
        <v/>
      </c>
      <c r="AN188" s="495" t="str">
        <v/>
      </c>
      <c r="AO188" s="520" t="str">
        <v/>
      </c>
      <c r="AP188" s="497" t="str">
        <v/>
      </c>
      <c r="AQ188" s="495" t="str">
        <v/>
      </c>
      <c r="AR188" s="520" t="str">
        <v/>
      </c>
      <c r="AS188" s="497" t="str">
        <v/>
      </c>
      <c r="AT188" s="495" t="str">
        <v/>
      </c>
      <c r="AU188" s="495" t="str">
        <v/>
      </c>
      <c r="AV188" s="520" t="str">
        <v/>
      </c>
      <c r="AW188" s="497" t="str">
        <v/>
      </c>
      <c r="AX188" s="495" t="str">
        <v/>
      </c>
      <c r="AY188" s="495" t="str">
        <v/>
      </c>
      <c r="AZ188" s="520" t="str">
        <v/>
      </c>
      <c r="BA188" s="497" t="str">
        <v/>
      </c>
      <c r="BB188" s="495" t="str">
        <v/>
      </c>
      <c r="BC188" s="495" t="str">
        <v/>
      </c>
      <c r="BD188" s="520" t="str">
        <v/>
      </c>
      <c r="BE188" s="497" t="str">
        <v/>
      </c>
      <c r="BF188" s="495" t="str">
        <v/>
      </c>
      <c r="BG188" s="495" t="str">
        <v/>
      </c>
      <c r="BH188" s="520" t="str">
        <v/>
      </c>
      <c r="BI188" s="497" t="str">
        <v/>
      </c>
      <c r="BJ188" s="495" t="str">
        <v/>
      </c>
      <c r="BK188" s="495" t="str">
        <v/>
      </c>
      <c r="BL188" s="520" t="str">
        <v/>
      </c>
    </row>
    <row r="189" spans="1:64" ht="24.75" customHeight="1">
      <c r="A189" s="449" t="str">
        <v/>
      </c>
      <c r="B189" s="431"/>
      <c r="C189" s="432"/>
      <c r="D189" s="433" t="str">
        <v/>
      </c>
      <c r="E189" s="434" t="str">
        <v/>
      </c>
      <c r="F189" s="435" t="str">
        <v/>
      </c>
      <c r="G189" s="436" t="str">
        <v/>
      </c>
      <c r="H189" s="437" t="str">
        <v/>
      </c>
      <c r="I189" s="437" t="str">
        <v/>
      </c>
      <c r="J189" s="437" t="str">
        <v/>
      </c>
      <c r="K189" s="435" t="str">
        <v/>
      </c>
      <c r="L189" s="450" t="str">
        <v/>
      </c>
      <c r="M189" s="498" t="str">
        <v/>
      </c>
      <c r="N189" s="440" t="str">
        <v/>
      </c>
      <c r="O189" s="441" t="str">
        <v/>
      </c>
      <c r="P189" s="442" t="str">
        <v/>
      </c>
      <c r="Q189" s="443" t="str">
        <v/>
      </c>
      <c r="R189" s="441" t="str">
        <v/>
      </c>
      <c r="S189" s="442" t="str">
        <v/>
      </c>
      <c r="T189" s="443" t="str">
        <v/>
      </c>
      <c r="U189" s="441" t="str">
        <v/>
      </c>
      <c r="V189" s="442" t="str">
        <v/>
      </c>
      <c r="W189" s="443" t="str">
        <v/>
      </c>
      <c r="X189" s="441" t="str">
        <v/>
      </c>
      <c r="Y189" s="442" t="str">
        <v/>
      </c>
      <c r="Z189" s="443" t="str">
        <v/>
      </c>
      <c r="AA189" s="441" t="str">
        <v/>
      </c>
      <c r="AB189" s="442" t="str">
        <v/>
      </c>
      <c r="AC189" s="443" t="str">
        <v/>
      </c>
      <c r="AD189" s="441" t="str">
        <v/>
      </c>
      <c r="AE189" s="442" t="str">
        <v/>
      </c>
      <c r="AF189" s="443" t="str">
        <v/>
      </c>
      <c r="AG189" s="492" t="str">
        <v/>
      </c>
      <c r="AH189" s="492" t="str">
        <v/>
      </c>
      <c r="AI189" s="493" t="str">
        <v/>
      </c>
      <c r="AJ189" s="494" t="str">
        <v/>
      </c>
      <c r="AK189" s="492" t="str">
        <v/>
      </c>
      <c r="AL189" s="493" t="str">
        <v/>
      </c>
      <c r="AM189" s="492" t="str">
        <v/>
      </c>
      <c r="AN189" s="492" t="str">
        <v/>
      </c>
      <c r="AO189" s="493" t="str">
        <v/>
      </c>
      <c r="AP189" s="494" t="str">
        <v/>
      </c>
      <c r="AQ189" s="492" t="str">
        <v/>
      </c>
      <c r="AR189" s="493" t="str">
        <v/>
      </c>
      <c r="AS189" s="495" t="str">
        <v/>
      </c>
      <c r="AT189" s="496" t="str">
        <v/>
      </c>
      <c r="AU189" s="496" t="str">
        <v/>
      </c>
      <c r="AV189" s="520" t="str">
        <v/>
      </c>
      <c r="AW189" s="497" t="str">
        <v/>
      </c>
      <c r="AX189" s="496" t="str">
        <v/>
      </c>
      <c r="AY189" s="496" t="str">
        <v/>
      </c>
      <c r="AZ189" s="520" t="str">
        <v/>
      </c>
      <c r="BA189" s="497" t="str">
        <v/>
      </c>
      <c r="BB189" s="496" t="str">
        <v/>
      </c>
      <c r="BC189" s="496" t="str">
        <v/>
      </c>
      <c r="BD189" s="520" t="str">
        <v/>
      </c>
      <c r="BE189" s="497" t="str">
        <v/>
      </c>
      <c r="BF189" s="496" t="str">
        <v/>
      </c>
      <c r="BG189" s="496" t="str">
        <v/>
      </c>
      <c r="BH189" s="520" t="str">
        <v/>
      </c>
      <c r="BI189" s="497" t="str">
        <v/>
      </c>
      <c r="BJ189" s="496" t="str">
        <v/>
      </c>
      <c r="BK189" s="496" t="str">
        <v/>
      </c>
      <c r="BL189" s="520" t="str">
        <v/>
      </c>
    </row>
    <row r="190" spans="1:64" ht="24.75" customHeight="1">
      <c r="A190" s="449" t="str">
        <v/>
      </c>
      <c r="B190" s="431"/>
      <c r="C190" s="432"/>
      <c r="D190" s="521" t="str">
        <v/>
      </c>
      <c r="E190" s="521" t="str">
        <v/>
      </c>
      <c r="F190" s="522" t="str">
        <v/>
      </c>
      <c r="G190" s="523" t="str">
        <v/>
      </c>
      <c r="H190" s="521" t="str">
        <v/>
      </c>
      <c r="I190" s="521" t="str">
        <v/>
      </c>
      <c r="J190" s="521" t="str">
        <v/>
      </c>
      <c r="K190" s="522" t="str">
        <v/>
      </c>
      <c r="L190" s="497" t="str">
        <v/>
      </c>
      <c r="M190" s="491" t="str">
        <v/>
      </c>
      <c r="N190" s="520" t="str">
        <v/>
      </c>
      <c r="O190" s="497" t="str">
        <v/>
      </c>
      <c r="P190" s="495" t="str">
        <v/>
      </c>
      <c r="Q190" s="520" t="str">
        <v/>
      </c>
      <c r="R190" s="497" t="str">
        <v/>
      </c>
      <c r="S190" s="495" t="str">
        <v/>
      </c>
      <c r="T190" s="520" t="str">
        <v/>
      </c>
      <c r="U190" s="497" t="str">
        <v/>
      </c>
      <c r="V190" s="495" t="str">
        <v/>
      </c>
      <c r="W190" s="520" t="str">
        <v/>
      </c>
      <c r="X190" s="497" t="str">
        <v/>
      </c>
      <c r="Y190" s="495" t="str">
        <v/>
      </c>
      <c r="Z190" s="520" t="str">
        <v/>
      </c>
      <c r="AA190" s="497" t="str">
        <v/>
      </c>
      <c r="AB190" s="495" t="str">
        <v/>
      </c>
      <c r="AC190" s="520" t="str">
        <v/>
      </c>
      <c r="AD190" s="497" t="str">
        <v/>
      </c>
      <c r="AE190" s="495" t="str">
        <v/>
      </c>
      <c r="AF190" s="520" t="str">
        <v/>
      </c>
      <c r="AG190" s="497" t="str">
        <v/>
      </c>
      <c r="AH190" s="495" t="str">
        <v/>
      </c>
      <c r="AI190" s="520" t="str">
        <v/>
      </c>
      <c r="AJ190" s="497" t="str">
        <v/>
      </c>
      <c r="AK190" s="495" t="str">
        <v/>
      </c>
      <c r="AL190" s="520" t="str">
        <v/>
      </c>
      <c r="AM190" s="497" t="str">
        <v/>
      </c>
      <c r="AN190" s="495" t="str">
        <v/>
      </c>
      <c r="AO190" s="520" t="str">
        <v/>
      </c>
      <c r="AP190" s="497" t="str">
        <v/>
      </c>
      <c r="AQ190" s="495" t="str">
        <v/>
      </c>
      <c r="AR190" s="520" t="str">
        <v/>
      </c>
      <c r="AS190" s="497" t="str">
        <v/>
      </c>
      <c r="AT190" s="495" t="str">
        <v/>
      </c>
      <c r="AU190" s="495" t="str">
        <v/>
      </c>
      <c r="AV190" s="520" t="str">
        <v/>
      </c>
      <c r="AW190" s="497" t="str">
        <v/>
      </c>
      <c r="AX190" s="495" t="str">
        <v/>
      </c>
      <c r="AY190" s="495" t="str">
        <v/>
      </c>
      <c r="AZ190" s="520" t="str">
        <v/>
      </c>
      <c r="BA190" s="497" t="str">
        <v/>
      </c>
      <c r="BB190" s="495" t="str">
        <v/>
      </c>
      <c r="BC190" s="495" t="str">
        <v/>
      </c>
      <c r="BD190" s="520" t="str">
        <v/>
      </c>
      <c r="BE190" s="497" t="str">
        <v/>
      </c>
      <c r="BF190" s="495" t="str">
        <v/>
      </c>
      <c r="BG190" s="495" t="str">
        <v/>
      </c>
      <c r="BH190" s="520" t="str">
        <v/>
      </c>
      <c r="BI190" s="497" t="str">
        <v/>
      </c>
      <c r="BJ190" s="495" t="str">
        <v/>
      </c>
      <c r="BK190" s="495" t="str">
        <v/>
      </c>
      <c r="BL190" s="520" t="str">
        <v/>
      </c>
    </row>
    <row r="191" spans="1:64" ht="24.75" customHeight="1">
      <c r="A191" s="449" t="str">
        <v/>
      </c>
      <c r="B191" s="431"/>
      <c r="C191" s="432"/>
      <c r="D191" s="433" t="str">
        <v/>
      </c>
      <c r="E191" s="434" t="str">
        <v/>
      </c>
      <c r="F191" s="435" t="str">
        <v/>
      </c>
      <c r="G191" s="436" t="str">
        <v/>
      </c>
      <c r="H191" s="437" t="str">
        <v/>
      </c>
      <c r="I191" s="437" t="str">
        <v/>
      </c>
      <c r="J191" s="437" t="str">
        <v/>
      </c>
      <c r="K191" s="435" t="str">
        <v/>
      </c>
      <c r="L191" s="450" t="str">
        <v/>
      </c>
      <c r="M191" s="498" t="str">
        <v/>
      </c>
      <c r="N191" s="440" t="str">
        <v/>
      </c>
      <c r="O191" s="441" t="str">
        <v/>
      </c>
      <c r="P191" s="442" t="str">
        <v/>
      </c>
      <c r="Q191" s="443" t="str">
        <v/>
      </c>
      <c r="R191" s="441" t="str">
        <v/>
      </c>
      <c r="S191" s="442" t="str">
        <v/>
      </c>
      <c r="T191" s="443" t="str">
        <v/>
      </c>
      <c r="U191" s="441" t="str">
        <v/>
      </c>
      <c r="V191" s="442" t="str">
        <v/>
      </c>
      <c r="W191" s="443" t="str">
        <v/>
      </c>
      <c r="X191" s="441" t="str">
        <v/>
      </c>
      <c r="Y191" s="442" t="str">
        <v/>
      </c>
      <c r="Z191" s="443" t="str">
        <v/>
      </c>
      <c r="AA191" s="441" t="str">
        <v/>
      </c>
      <c r="AB191" s="442" t="str">
        <v/>
      </c>
      <c r="AC191" s="443" t="str">
        <v/>
      </c>
      <c r="AD191" s="441" t="str">
        <v/>
      </c>
      <c r="AE191" s="442" t="str">
        <v/>
      </c>
      <c r="AF191" s="443" t="str">
        <v/>
      </c>
      <c r="AG191" s="492" t="str">
        <v/>
      </c>
      <c r="AH191" s="492" t="str">
        <v/>
      </c>
      <c r="AI191" s="493" t="str">
        <v/>
      </c>
      <c r="AJ191" s="494" t="str">
        <v/>
      </c>
      <c r="AK191" s="492" t="str">
        <v/>
      </c>
      <c r="AL191" s="493" t="str">
        <v/>
      </c>
      <c r="AM191" s="492" t="str">
        <v/>
      </c>
      <c r="AN191" s="492" t="str">
        <v/>
      </c>
      <c r="AO191" s="493" t="str">
        <v/>
      </c>
      <c r="AP191" s="494" t="str">
        <v/>
      </c>
      <c r="AQ191" s="492" t="str">
        <v/>
      </c>
      <c r="AR191" s="493" t="str">
        <v/>
      </c>
      <c r="AS191" s="495" t="str">
        <v/>
      </c>
      <c r="AT191" s="496" t="str">
        <v/>
      </c>
      <c r="AU191" s="496" t="str">
        <v/>
      </c>
      <c r="AV191" s="520" t="str">
        <v/>
      </c>
      <c r="AW191" s="497" t="str">
        <v/>
      </c>
      <c r="AX191" s="496" t="str">
        <v/>
      </c>
      <c r="AY191" s="496" t="str">
        <v/>
      </c>
      <c r="AZ191" s="520" t="str">
        <v/>
      </c>
      <c r="BA191" s="497" t="str">
        <v/>
      </c>
      <c r="BB191" s="496" t="str">
        <v/>
      </c>
      <c r="BC191" s="496" t="str">
        <v/>
      </c>
      <c r="BD191" s="520" t="str">
        <v/>
      </c>
      <c r="BE191" s="497" t="str">
        <v/>
      </c>
      <c r="BF191" s="496" t="str">
        <v/>
      </c>
      <c r="BG191" s="496" t="str">
        <v/>
      </c>
      <c r="BH191" s="520" t="str">
        <v/>
      </c>
      <c r="BI191" s="497" t="str">
        <v/>
      </c>
      <c r="BJ191" s="496" t="str">
        <v/>
      </c>
      <c r="BK191" s="496" t="str">
        <v/>
      </c>
      <c r="BL191" s="520" t="str">
        <v/>
      </c>
    </row>
    <row r="192" spans="1:64" ht="24.75" customHeight="1">
      <c r="A192" s="449" t="str">
        <v/>
      </c>
      <c r="B192" s="431"/>
      <c r="C192" s="432"/>
      <c r="D192" s="521" t="str">
        <v/>
      </c>
      <c r="E192" s="521" t="str">
        <v/>
      </c>
      <c r="F192" s="522" t="str">
        <v/>
      </c>
      <c r="G192" s="523" t="str">
        <v/>
      </c>
      <c r="H192" s="521" t="str">
        <v/>
      </c>
      <c r="I192" s="521" t="str">
        <v/>
      </c>
      <c r="J192" s="521" t="str">
        <v/>
      </c>
      <c r="K192" s="522" t="str">
        <v/>
      </c>
      <c r="L192" s="497" t="str">
        <v/>
      </c>
      <c r="M192" s="491" t="str">
        <v/>
      </c>
      <c r="N192" s="520" t="str">
        <v/>
      </c>
      <c r="O192" s="497" t="str">
        <v/>
      </c>
      <c r="P192" s="495" t="str">
        <v/>
      </c>
      <c r="Q192" s="520" t="str">
        <v/>
      </c>
      <c r="R192" s="497" t="str">
        <v/>
      </c>
      <c r="S192" s="495" t="str">
        <v/>
      </c>
      <c r="T192" s="520" t="str">
        <v/>
      </c>
      <c r="U192" s="497" t="str">
        <v/>
      </c>
      <c r="V192" s="495" t="str">
        <v/>
      </c>
      <c r="W192" s="520" t="str">
        <v/>
      </c>
      <c r="X192" s="497" t="str">
        <v/>
      </c>
      <c r="Y192" s="495" t="str">
        <v/>
      </c>
      <c r="Z192" s="520" t="str">
        <v/>
      </c>
      <c r="AA192" s="497" t="str">
        <v/>
      </c>
      <c r="AB192" s="495" t="str">
        <v/>
      </c>
      <c r="AC192" s="520" t="str">
        <v/>
      </c>
      <c r="AD192" s="497" t="str">
        <v/>
      </c>
      <c r="AE192" s="495" t="str">
        <v/>
      </c>
      <c r="AF192" s="520" t="str">
        <v/>
      </c>
      <c r="AG192" s="497" t="str">
        <v/>
      </c>
      <c r="AH192" s="495" t="str">
        <v/>
      </c>
      <c r="AI192" s="520" t="str">
        <v/>
      </c>
      <c r="AJ192" s="497" t="str">
        <v/>
      </c>
      <c r="AK192" s="495" t="str">
        <v/>
      </c>
      <c r="AL192" s="520" t="str">
        <v/>
      </c>
      <c r="AM192" s="497" t="str">
        <v/>
      </c>
      <c r="AN192" s="495" t="str">
        <v/>
      </c>
      <c r="AO192" s="520" t="str">
        <v/>
      </c>
      <c r="AP192" s="497" t="str">
        <v/>
      </c>
      <c r="AQ192" s="495" t="str">
        <v/>
      </c>
      <c r="AR192" s="520" t="str">
        <v/>
      </c>
      <c r="AS192" s="497" t="str">
        <v/>
      </c>
      <c r="AT192" s="495" t="str">
        <v/>
      </c>
      <c r="AU192" s="495" t="str">
        <v/>
      </c>
      <c r="AV192" s="520" t="str">
        <v/>
      </c>
      <c r="AW192" s="497" t="str">
        <v/>
      </c>
      <c r="AX192" s="495" t="str">
        <v/>
      </c>
      <c r="AY192" s="495" t="str">
        <v/>
      </c>
      <c r="AZ192" s="520" t="str">
        <v/>
      </c>
      <c r="BA192" s="497" t="str">
        <v/>
      </c>
      <c r="BB192" s="495" t="str">
        <v/>
      </c>
      <c r="BC192" s="495" t="str">
        <v/>
      </c>
      <c r="BD192" s="520" t="str">
        <v/>
      </c>
      <c r="BE192" s="497" t="str">
        <v/>
      </c>
      <c r="BF192" s="495" t="str">
        <v/>
      </c>
      <c r="BG192" s="495" t="str">
        <v/>
      </c>
      <c r="BH192" s="520" t="str">
        <v/>
      </c>
      <c r="BI192" s="497" t="str">
        <v/>
      </c>
      <c r="BJ192" s="495" t="str">
        <v/>
      </c>
      <c r="BK192" s="495" t="str">
        <v/>
      </c>
      <c r="BL192" s="520" t="str">
        <v/>
      </c>
    </row>
    <row r="193" spans="1:64" ht="24.75" customHeight="1">
      <c r="A193" s="449" t="str">
        <v/>
      </c>
      <c r="B193" s="431"/>
      <c r="C193" s="432"/>
      <c r="D193" s="433" t="str">
        <v/>
      </c>
      <c r="E193" s="434" t="str">
        <v/>
      </c>
      <c r="F193" s="435" t="str">
        <v/>
      </c>
      <c r="G193" s="436" t="str">
        <v/>
      </c>
      <c r="H193" s="437" t="str">
        <v/>
      </c>
      <c r="I193" s="437" t="str">
        <v/>
      </c>
      <c r="J193" s="437" t="str">
        <v/>
      </c>
      <c r="K193" s="435" t="str">
        <v/>
      </c>
      <c r="L193" s="450" t="str">
        <v/>
      </c>
      <c r="M193" s="498" t="str">
        <v/>
      </c>
      <c r="N193" s="440" t="str">
        <v/>
      </c>
      <c r="O193" s="441" t="str">
        <v/>
      </c>
      <c r="P193" s="442" t="str">
        <v/>
      </c>
      <c r="Q193" s="443" t="str">
        <v/>
      </c>
      <c r="R193" s="441" t="str">
        <v/>
      </c>
      <c r="S193" s="442" t="str">
        <v/>
      </c>
      <c r="T193" s="443" t="str">
        <v/>
      </c>
      <c r="U193" s="441" t="str">
        <v/>
      </c>
      <c r="V193" s="442" t="str">
        <v/>
      </c>
      <c r="W193" s="443" t="str">
        <v/>
      </c>
      <c r="X193" s="441" t="str">
        <v/>
      </c>
      <c r="Y193" s="442" t="str">
        <v/>
      </c>
      <c r="Z193" s="443" t="str">
        <v/>
      </c>
      <c r="AA193" s="441" t="str">
        <v/>
      </c>
      <c r="AB193" s="442" t="str">
        <v/>
      </c>
      <c r="AC193" s="443" t="str">
        <v/>
      </c>
      <c r="AD193" s="441" t="str">
        <v/>
      </c>
      <c r="AE193" s="442" t="str">
        <v/>
      </c>
      <c r="AF193" s="443" t="str">
        <v/>
      </c>
      <c r="AG193" s="492" t="str">
        <v/>
      </c>
      <c r="AH193" s="492" t="str">
        <v/>
      </c>
      <c r="AI193" s="493" t="str">
        <v/>
      </c>
      <c r="AJ193" s="494" t="str">
        <v/>
      </c>
      <c r="AK193" s="492" t="str">
        <v/>
      </c>
      <c r="AL193" s="493" t="str">
        <v/>
      </c>
      <c r="AM193" s="492" t="str">
        <v/>
      </c>
      <c r="AN193" s="492" t="str">
        <v/>
      </c>
      <c r="AO193" s="493" t="str">
        <v/>
      </c>
      <c r="AP193" s="494" t="str">
        <v/>
      </c>
      <c r="AQ193" s="492" t="str">
        <v/>
      </c>
      <c r="AR193" s="493" t="str">
        <v/>
      </c>
      <c r="AS193" s="495" t="str">
        <v/>
      </c>
      <c r="AT193" s="496" t="str">
        <v/>
      </c>
      <c r="AU193" s="496" t="str">
        <v/>
      </c>
      <c r="AV193" s="520" t="str">
        <v/>
      </c>
      <c r="AW193" s="497" t="str">
        <v/>
      </c>
      <c r="AX193" s="496" t="str">
        <v/>
      </c>
      <c r="AY193" s="496" t="str">
        <v/>
      </c>
      <c r="AZ193" s="520" t="str">
        <v/>
      </c>
      <c r="BA193" s="497" t="str">
        <v/>
      </c>
      <c r="BB193" s="496" t="str">
        <v/>
      </c>
      <c r="BC193" s="496" t="str">
        <v/>
      </c>
      <c r="BD193" s="520" t="str">
        <v/>
      </c>
      <c r="BE193" s="497" t="str">
        <v/>
      </c>
      <c r="BF193" s="496" t="str">
        <v/>
      </c>
      <c r="BG193" s="496" t="str">
        <v/>
      </c>
      <c r="BH193" s="520" t="str">
        <v/>
      </c>
      <c r="BI193" s="497" t="str">
        <v/>
      </c>
      <c r="BJ193" s="496" t="str">
        <v/>
      </c>
      <c r="BK193" s="496" t="str">
        <v/>
      </c>
      <c r="BL193" s="520" t="str">
        <v/>
      </c>
    </row>
    <row r="194" spans="1:64" ht="24.75" customHeight="1">
      <c r="A194" s="449" t="str">
        <v/>
      </c>
      <c r="B194" s="431"/>
      <c r="C194" s="432"/>
      <c r="D194" s="521" t="str">
        <v/>
      </c>
      <c r="E194" s="521" t="str">
        <v/>
      </c>
      <c r="F194" s="522" t="str">
        <v/>
      </c>
      <c r="G194" s="523" t="str">
        <v/>
      </c>
      <c r="H194" s="521" t="str">
        <v/>
      </c>
      <c r="I194" s="521" t="str">
        <v/>
      </c>
      <c r="J194" s="521" t="str">
        <v/>
      </c>
      <c r="K194" s="522" t="str">
        <v/>
      </c>
      <c r="L194" s="497" t="str">
        <v/>
      </c>
      <c r="M194" s="491" t="str">
        <v/>
      </c>
      <c r="N194" s="520" t="str">
        <v/>
      </c>
      <c r="O194" s="497" t="str">
        <v/>
      </c>
      <c r="P194" s="495" t="str">
        <v/>
      </c>
      <c r="Q194" s="520" t="str">
        <v/>
      </c>
      <c r="R194" s="497" t="str">
        <v/>
      </c>
      <c r="S194" s="495" t="str">
        <v/>
      </c>
      <c r="T194" s="520" t="str">
        <v/>
      </c>
      <c r="U194" s="497" t="str">
        <v/>
      </c>
      <c r="V194" s="495" t="str">
        <v/>
      </c>
      <c r="W194" s="520" t="str">
        <v/>
      </c>
      <c r="X194" s="497" t="str">
        <v/>
      </c>
      <c r="Y194" s="495" t="str">
        <v/>
      </c>
      <c r="Z194" s="520" t="str">
        <v/>
      </c>
      <c r="AA194" s="497" t="str">
        <v/>
      </c>
      <c r="AB194" s="495" t="str">
        <v/>
      </c>
      <c r="AC194" s="520" t="str">
        <v/>
      </c>
      <c r="AD194" s="497" t="str">
        <v/>
      </c>
      <c r="AE194" s="495" t="str">
        <v/>
      </c>
      <c r="AF194" s="520" t="str">
        <v/>
      </c>
      <c r="AG194" s="497" t="str">
        <v/>
      </c>
      <c r="AH194" s="495" t="str">
        <v/>
      </c>
      <c r="AI194" s="520" t="str">
        <v/>
      </c>
      <c r="AJ194" s="497" t="str">
        <v/>
      </c>
      <c r="AK194" s="495" t="str">
        <v/>
      </c>
      <c r="AL194" s="520" t="str">
        <v/>
      </c>
      <c r="AM194" s="497" t="str">
        <v/>
      </c>
      <c r="AN194" s="495" t="str">
        <v/>
      </c>
      <c r="AO194" s="520" t="str">
        <v/>
      </c>
      <c r="AP194" s="497" t="str">
        <v/>
      </c>
      <c r="AQ194" s="495" t="str">
        <v/>
      </c>
      <c r="AR194" s="520" t="str">
        <v/>
      </c>
      <c r="AS194" s="497" t="str">
        <v/>
      </c>
      <c r="AT194" s="495" t="str">
        <v/>
      </c>
      <c r="AU194" s="495" t="str">
        <v/>
      </c>
      <c r="AV194" s="520" t="str">
        <v/>
      </c>
      <c r="AW194" s="497" t="str">
        <v/>
      </c>
      <c r="AX194" s="495" t="str">
        <v/>
      </c>
      <c r="AY194" s="495" t="str">
        <v/>
      </c>
      <c r="AZ194" s="520" t="str">
        <v/>
      </c>
      <c r="BA194" s="497" t="str">
        <v/>
      </c>
      <c r="BB194" s="495" t="str">
        <v/>
      </c>
      <c r="BC194" s="495" t="str">
        <v/>
      </c>
      <c r="BD194" s="520" t="str">
        <v/>
      </c>
      <c r="BE194" s="497" t="str">
        <v/>
      </c>
      <c r="BF194" s="495" t="str">
        <v/>
      </c>
      <c r="BG194" s="495" t="str">
        <v/>
      </c>
      <c r="BH194" s="520" t="str">
        <v/>
      </c>
      <c r="BI194" s="497" t="str">
        <v/>
      </c>
      <c r="BJ194" s="495" t="str">
        <v/>
      </c>
      <c r="BK194" s="495" t="str">
        <v/>
      </c>
      <c r="BL194" s="520" t="str">
        <v/>
      </c>
    </row>
    <row r="195" spans="1:64" ht="24.75" customHeight="1">
      <c r="A195" s="449" t="str">
        <v/>
      </c>
      <c r="B195" s="431"/>
      <c r="C195" s="432"/>
      <c r="D195" s="433" t="str">
        <v/>
      </c>
      <c r="E195" s="434" t="str">
        <v/>
      </c>
      <c r="F195" s="435" t="str">
        <v/>
      </c>
      <c r="G195" s="436" t="str">
        <v/>
      </c>
      <c r="H195" s="437" t="str">
        <v/>
      </c>
      <c r="I195" s="437" t="str">
        <v/>
      </c>
      <c r="J195" s="437" t="str">
        <v/>
      </c>
      <c r="K195" s="435" t="str">
        <v/>
      </c>
      <c r="L195" s="450" t="str">
        <v/>
      </c>
      <c r="M195" s="498" t="str">
        <v/>
      </c>
      <c r="N195" s="440" t="str">
        <v/>
      </c>
      <c r="O195" s="441" t="str">
        <v/>
      </c>
      <c r="P195" s="442" t="str">
        <v/>
      </c>
      <c r="Q195" s="443" t="str">
        <v/>
      </c>
      <c r="R195" s="441" t="str">
        <v/>
      </c>
      <c r="S195" s="442" t="str">
        <v/>
      </c>
      <c r="T195" s="443" t="str">
        <v/>
      </c>
      <c r="U195" s="441" t="str">
        <v/>
      </c>
      <c r="V195" s="442" t="str">
        <v/>
      </c>
      <c r="W195" s="443" t="str">
        <v/>
      </c>
      <c r="X195" s="441" t="str">
        <v/>
      </c>
      <c r="Y195" s="442" t="str">
        <v/>
      </c>
      <c r="Z195" s="443" t="str">
        <v/>
      </c>
      <c r="AA195" s="441" t="str">
        <v/>
      </c>
      <c r="AB195" s="442" t="str">
        <v/>
      </c>
      <c r="AC195" s="443" t="str">
        <v/>
      </c>
      <c r="AD195" s="441" t="str">
        <v/>
      </c>
      <c r="AE195" s="442" t="str">
        <v/>
      </c>
      <c r="AF195" s="443" t="str">
        <v/>
      </c>
      <c r="AG195" s="492" t="str">
        <v/>
      </c>
      <c r="AH195" s="492" t="str">
        <v/>
      </c>
      <c r="AI195" s="493" t="str">
        <v/>
      </c>
      <c r="AJ195" s="494" t="str">
        <v/>
      </c>
      <c r="AK195" s="492" t="str">
        <v/>
      </c>
      <c r="AL195" s="493" t="str">
        <v/>
      </c>
      <c r="AM195" s="492" t="str">
        <v/>
      </c>
      <c r="AN195" s="492" t="str">
        <v/>
      </c>
      <c r="AO195" s="493" t="str">
        <v/>
      </c>
      <c r="AP195" s="494" t="str">
        <v/>
      </c>
      <c r="AQ195" s="492" t="str">
        <v/>
      </c>
      <c r="AR195" s="493" t="str">
        <v/>
      </c>
      <c r="AS195" s="495" t="str">
        <v/>
      </c>
      <c r="AT195" s="496" t="str">
        <v/>
      </c>
      <c r="AU195" s="496" t="str">
        <v/>
      </c>
      <c r="AV195" s="520" t="str">
        <v/>
      </c>
      <c r="AW195" s="497" t="str">
        <v/>
      </c>
      <c r="AX195" s="496" t="str">
        <v/>
      </c>
      <c r="AY195" s="496" t="str">
        <v/>
      </c>
      <c r="AZ195" s="520" t="str">
        <v/>
      </c>
      <c r="BA195" s="497" t="str">
        <v/>
      </c>
      <c r="BB195" s="496" t="str">
        <v/>
      </c>
      <c r="BC195" s="496" t="str">
        <v/>
      </c>
      <c r="BD195" s="520" t="str">
        <v/>
      </c>
      <c r="BE195" s="497" t="str">
        <v/>
      </c>
      <c r="BF195" s="496" t="str">
        <v/>
      </c>
      <c r="BG195" s="496" t="str">
        <v/>
      </c>
      <c r="BH195" s="520" t="str">
        <v/>
      </c>
      <c r="BI195" s="497" t="str">
        <v/>
      </c>
      <c r="BJ195" s="496" t="str">
        <v/>
      </c>
      <c r="BK195" s="496" t="str">
        <v/>
      </c>
      <c r="BL195" s="520" t="str">
        <v/>
      </c>
    </row>
    <row r="196" spans="1:64" ht="24.75" customHeight="1">
      <c r="A196" s="449" t="str">
        <v/>
      </c>
      <c r="B196" s="431"/>
      <c r="C196" s="432"/>
      <c r="D196" s="521" t="str">
        <v/>
      </c>
      <c r="E196" s="521" t="str">
        <v/>
      </c>
      <c r="F196" s="522" t="str">
        <v/>
      </c>
      <c r="G196" s="523" t="str">
        <v/>
      </c>
      <c r="H196" s="521" t="str">
        <v/>
      </c>
      <c r="I196" s="521" t="str">
        <v/>
      </c>
      <c r="J196" s="521" t="str">
        <v/>
      </c>
      <c r="K196" s="522" t="str">
        <v/>
      </c>
      <c r="L196" s="497" t="str">
        <v/>
      </c>
      <c r="M196" s="491" t="str">
        <v/>
      </c>
      <c r="N196" s="520" t="str">
        <v/>
      </c>
      <c r="O196" s="497" t="str">
        <v/>
      </c>
      <c r="P196" s="495" t="str">
        <v/>
      </c>
      <c r="Q196" s="520" t="str">
        <v/>
      </c>
      <c r="R196" s="497" t="str">
        <v/>
      </c>
      <c r="S196" s="495" t="str">
        <v/>
      </c>
      <c r="T196" s="520" t="str">
        <v/>
      </c>
      <c r="U196" s="497" t="str">
        <v/>
      </c>
      <c r="V196" s="495" t="str">
        <v/>
      </c>
      <c r="W196" s="520" t="str">
        <v/>
      </c>
      <c r="X196" s="497" t="str">
        <v/>
      </c>
      <c r="Y196" s="495" t="str">
        <v/>
      </c>
      <c r="Z196" s="520" t="str">
        <v/>
      </c>
      <c r="AA196" s="497" t="str">
        <v/>
      </c>
      <c r="AB196" s="495" t="str">
        <v/>
      </c>
      <c r="AC196" s="520" t="str">
        <v/>
      </c>
      <c r="AD196" s="497" t="str">
        <v/>
      </c>
      <c r="AE196" s="495" t="str">
        <v/>
      </c>
      <c r="AF196" s="520" t="str">
        <v/>
      </c>
      <c r="AG196" s="497" t="str">
        <v/>
      </c>
      <c r="AH196" s="495" t="str">
        <v/>
      </c>
      <c r="AI196" s="520" t="str">
        <v/>
      </c>
      <c r="AJ196" s="497" t="str">
        <v/>
      </c>
      <c r="AK196" s="495" t="str">
        <v/>
      </c>
      <c r="AL196" s="520" t="str">
        <v/>
      </c>
      <c r="AM196" s="497" t="str">
        <v/>
      </c>
      <c r="AN196" s="495" t="str">
        <v/>
      </c>
      <c r="AO196" s="520" t="str">
        <v/>
      </c>
      <c r="AP196" s="497" t="str">
        <v/>
      </c>
      <c r="AQ196" s="495" t="str">
        <v/>
      </c>
      <c r="AR196" s="520" t="str">
        <v/>
      </c>
      <c r="AS196" s="497" t="str">
        <v/>
      </c>
      <c r="AT196" s="495" t="str">
        <v/>
      </c>
      <c r="AU196" s="495" t="str">
        <v/>
      </c>
      <c r="AV196" s="520" t="str">
        <v/>
      </c>
      <c r="AW196" s="497" t="str">
        <v/>
      </c>
      <c r="AX196" s="495" t="str">
        <v/>
      </c>
      <c r="AY196" s="495" t="str">
        <v/>
      </c>
      <c r="AZ196" s="520" t="str">
        <v/>
      </c>
      <c r="BA196" s="497" t="str">
        <v/>
      </c>
      <c r="BB196" s="495" t="str">
        <v/>
      </c>
      <c r="BC196" s="495" t="str">
        <v/>
      </c>
      <c r="BD196" s="520" t="str">
        <v/>
      </c>
      <c r="BE196" s="497" t="str">
        <v/>
      </c>
      <c r="BF196" s="495" t="str">
        <v/>
      </c>
      <c r="BG196" s="495" t="str">
        <v/>
      </c>
      <c r="BH196" s="520" t="str">
        <v/>
      </c>
      <c r="BI196" s="497" t="str">
        <v/>
      </c>
      <c r="BJ196" s="495" t="str">
        <v/>
      </c>
      <c r="BK196" s="495" t="str">
        <v/>
      </c>
      <c r="BL196" s="520" t="str">
        <v/>
      </c>
    </row>
    <row r="197" spans="1:64" ht="24.75" customHeight="1">
      <c r="A197" s="449" t="str">
        <v/>
      </c>
      <c r="B197" s="431"/>
      <c r="C197" s="432"/>
      <c r="D197" s="433" t="str">
        <v/>
      </c>
      <c r="E197" s="434" t="str">
        <v/>
      </c>
      <c r="F197" s="435" t="str">
        <v/>
      </c>
      <c r="G197" s="436" t="str">
        <v/>
      </c>
      <c r="H197" s="437" t="str">
        <v/>
      </c>
      <c r="I197" s="437" t="str">
        <v/>
      </c>
      <c r="J197" s="437" t="str">
        <v/>
      </c>
      <c r="K197" s="435" t="str">
        <v/>
      </c>
      <c r="L197" s="450" t="str">
        <v/>
      </c>
      <c r="M197" s="498" t="str">
        <v/>
      </c>
      <c r="N197" s="440" t="str">
        <v/>
      </c>
      <c r="O197" s="441" t="str">
        <v/>
      </c>
      <c r="P197" s="442" t="str">
        <v/>
      </c>
      <c r="Q197" s="443" t="str">
        <v/>
      </c>
      <c r="R197" s="441" t="str">
        <v/>
      </c>
      <c r="S197" s="442" t="str">
        <v/>
      </c>
      <c r="T197" s="443" t="str">
        <v/>
      </c>
      <c r="U197" s="441" t="str">
        <v/>
      </c>
      <c r="V197" s="442" t="str">
        <v/>
      </c>
      <c r="W197" s="443" t="str">
        <v/>
      </c>
      <c r="X197" s="441" t="str">
        <v/>
      </c>
      <c r="Y197" s="442" t="str">
        <v/>
      </c>
      <c r="Z197" s="443" t="str">
        <v/>
      </c>
      <c r="AA197" s="441" t="str">
        <v/>
      </c>
      <c r="AB197" s="442" t="str">
        <v/>
      </c>
      <c r="AC197" s="443" t="str">
        <v/>
      </c>
      <c r="AD197" s="441" t="str">
        <v/>
      </c>
      <c r="AE197" s="442" t="str">
        <v/>
      </c>
      <c r="AF197" s="443" t="str">
        <v/>
      </c>
      <c r="AG197" s="492" t="str">
        <v/>
      </c>
      <c r="AH197" s="492" t="str">
        <v/>
      </c>
      <c r="AI197" s="493" t="str">
        <v/>
      </c>
      <c r="AJ197" s="494" t="str">
        <v/>
      </c>
      <c r="AK197" s="492" t="str">
        <v/>
      </c>
      <c r="AL197" s="493" t="str">
        <v/>
      </c>
      <c r="AM197" s="492" t="str">
        <v/>
      </c>
      <c r="AN197" s="492" t="str">
        <v/>
      </c>
      <c r="AO197" s="493" t="str">
        <v/>
      </c>
      <c r="AP197" s="494" t="str">
        <v/>
      </c>
      <c r="AQ197" s="492" t="str">
        <v/>
      </c>
      <c r="AR197" s="493" t="str">
        <v/>
      </c>
      <c r="AS197" s="495" t="str">
        <v/>
      </c>
      <c r="AT197" s="496" t="str">
        <v/>
      </c>
      <c r="AU197" s="496" t="str">
        <v/>
      </c>
      <c r="AV197" s="520" t="str">
        <v/>
      </c>
      <c r="AW197" s="497" t="str">
        <v/>
      </c>
      <c r="AX197" s="496" t="str">
        <v/>
      </c>
      <c r="AY197" s="496" t="str">
        <v/>
      </c>
      <c r="AZ197" s="520" t="str">
        <v/>
      </c>
      <c r="BA197" s="497" t="str">
        <v/>
      </c>
      <c r="BB197" s="496" t="str">
        <v/>
      </c>
      <c r="BC197" s="496" t="str">
        <v/>
      </c>
      <c r="BD197" s="520" t="str">
        <v/>
      </c>
      <c r="BE197" s="497" t="str">
        <v/>
      </c>
      <c r="BF197" s="496" t="str">
        <v/>
      </c>
      <c r="BG197" s="496" t="str">
        <v/>
      </c>
      <c r="BH197" s="520" t="str">
        <v/>
      </c>
      <c r="BI197" s="497" t="str">
        <v/>
      </c>
      <c r="BJ197" s="496" t="str">
        <v/>
      </c>
      <c r="BK197" s="496" t="str">
        <v/>
      </c>
      <c r="BL197" s="520" t="str">
        <v/>
      </c>
    </row>
    <row r="198" spans="1:64" ht="24.75" customHeight="1">
      <c r="A198" s="449" t="str">
        <v/>
      </c>
      <c r="B198" s="431"/>
      <c r="C198" s="432"/>
      <c r="D198" s="521" t="str">
        <v/>
      </c>
      <c r="E198" s="521" t="str">
        <v/>
      </c>
      <c r="F198" s="522" t="str">
        <v/>
      </c>
      <c r="G198" s="523" t="str">
        <v/>
      </c>
      <c r="H198" s="521" t="str">
        <v/>
      </c>
      <c r="I198" s="521" t="str">
        <v/>
      </c>
      <c r="J198" s="521" t="str">
        <v/>
      </c>
      <c r="K198" s="522" t="str">
        <v/>
      </c>
      <c r="L198" s="497" t="str">
        <v/>
      </c>
      <c r="M198" s="491" t="str">
        <v/>
      </c>
      <c r="N198" s="520" t="str">
        <v/>
      </c>
      <c r="O198" s="497" t="str">
        <v/>
      </c>
      <c r="P198" s="495" t="str">
        <v/>
      </c>
      <c r="Q198" s="520" t="str">
        <v/>
      </c>
      <c r="R198" s="497" t="str">
        <v/>
      </c>
      <c r="S198" s="495" t="str">
        <v/>
      </c>
      <c r="T198" s="520" t="str">
        <v/>
      </c>
      <c r="U198" s="497" t="str">
        <v/>
      </c>
      <c r="V198" s="495" t="str">
        <v/>
      </c>
      <c r="W198" s="520" t="str">
        <v/>
      </c>
      <c r="X198" s="497" t="str">
        <v/>
      </c>
      <c r="Y198" s="495" t="str">
        <v/>
      </c>
      <c r="Z198" s="520" t="str">
        <v/>
      </c>
      <c r="AA198" s="497" t="str">
        <v/>
      </c>
      <c r="AB198" s="495" t="str">
        <v/>
      </c>
      <c r="AC198" s="520" t="str">
        <v/>
      </c>
      <c r="AD198" s="497" t="str">
        <v/>
      </c>
      <c r="AE198" s="495" t="str">
        <v/>
      </c>
      <c r="AF198" s="520" t="str">
        <v/>
      </c>
      <c r="AG198" s="497" t="str">
        <v/>
      </c>
      <c r="AH198" s="495" t="str">
        <v/>
      </c>
      <c r="AI198" s="520" t="str">
        <v/>
      </c>
      <c r="AJ198" s="497" t="str">
        <v/>
      </c>
      <c r="AK198" s="495" t="str">
        <v/>
      </c>
      <c r="AL198" s="520" t="str">
        <v/>
      </c>
      <c r="AM198" s="497" t="str">
        <v/>
      </c>
      <c r="AN198" s="495" t="str">
        <v/>
      </c>
      <c r="AO198" s="520" t="str">
        <v/>
      </c>
      <c r="AP198" s="497" t="str">
        <v/>
      </c>
      <c r="AQ198" s="495" t="str">
        <v/>
      </c>
      <c r="AR198" s="520" t="str">
        <v/>
      </c>
      <c r="AS198" s="497" t="str">
        <v/>
      </c>
      <c r="AT198" s="495" t="str">
        <v/>
      </c>
      <c r="AU198" s="495" t="str">
        <v/>
      </c>
      <c r="AV198" s="520" t="str">
        <v/>
      </c>
      <c r="AW198" s="497" t="str">
        <v/>
      </c>
      <c r="AX198" s="495" t="str">
        <v/>
      </c>
      <c r="AY198" s="495" t="str">
        <v/>
      </c>
      <c r="AZ198" s="520" t="str">
        <v/>
      </c>
      <c r="BA198" s="497" t="str">
        <v/>
      </c>
      <c r="BB198" s="495" t="str">
        <v/>
      </c>
      <c r="BC198" s="495" t="str">
        <v/>
      </c>
      <c r="BD198" s="520" t="str">
        <v/>
      </c>
      <c r="BE198" s="497" t="str">
        <v/>
      </c>
      <c r="BF198" s="495" t="str">
        <v/>
      </c>
      <c r="BG198" s="495" t="str">
        <v/>
      </c>
      <c r="BH198" s="520" t="str">
        <v/>
      </c>
      <c r="BI198" s="497" t="str">
        <v/>
      </c>
      <c r="BJ198" s="495" t="str">
        <v/>
      </c>
      <c r="BK198" s="495" t="str">
        <v/>
      </c>
      <c r="BL198" s="520" t="str">
        <v/>
      </c>
    </row>
    <row r="199" spans="1:64" ht="24.75" customHeight="1">
      <c r="A199" s="449" t="str">
        <v/>
      </c>
      <c r="B199" s="431"/>
      <c r="C199" s="432"/>
      <c r="D199" s="433" t="str">
        <v/>
      </c>
      <c r="E199" s="434" t="str">
        <v/>
      </c>
      <c r="F199" s="435" t="str">
        <v/>
      </c>
      <c r="G199" s="436" t="str">
        <v/>
      </c>
      <c r="H199" s="437" t="str">
        <v/>
      </c>
      <c r="I199" s="437" t="str">
        <v/>
      </c>
      <c r="J199" s="437" t="str">
        <v/>
      </c>
      <c r="K199" s="435" t="str">
        <v/>
      </c>
      <c r="L199" s="450" t="str">
        <v/>
      </c>
      <c r="M199" s="498" t="str">
        <v/>
      </c>
      <c r="N199" s="440" t="str">
        <v/>
      </c>
      <c r="O199" s="441" t="str">
        <v/>
      </c>
      <c r="P199" s="442" t="str">
        <v/>
      </c>
      <c r="Q199" s="443" t="str">
        <v/>
      </c>
      <c r="R199" s="441" t="str">
        <v/>
      </c>
      <c r="S199" s="442" t="str">
        <v/>
      </c>
      <c r="T199" s="443" t="str">
        <v/>
      </c>
      <c r="U199" s="441" t="str">
        <v/>
      </c>
      <c r="V199" s="442" t="str">
        <v/>
      </c>
      <c r="W199" s="443" t="str">
        <v/>
      </c>
      <c r="X199" s="441" t="str">
        <v/>
      </c>
      <c r="Y199" s="442" t="str">
        <v/>
      </c>
      <c r="Z199" s="443" t="str">
        <v/>
      </c>
      <c r="AA199" s="441" t="str">
        <v/>
      </c>
      <c r="AB199" s="442" t="str">
        <v/>
      </c>
      <c r="AC199" s="443" t="str">
        <v/>
      </c>
      <c r="AD199" s="441" t="str">
        <v/>
      </c>
      <c r="AE199" s="442" t="str">
        <v/>
      </c>
      <c r="AF199" s="443" t="str">
        <v/>
      </c>
      <c r="AG199" s="492" t="str">
        <v/>
      </c>
      <c r="AH199" s="492" t="str">
        <v/>
      </c>
      <c r="AI199" s="493" t="str">
        <v/>
      </c>
      <c r="AJ199" s="494" t="str">
        <v/>
      </c>
      <c r="AK199" s="492" t="str">
        <v/>
      </c>
      <c r="AL199" s="493" t="str">
        <v/>
      </c>
      <c r="AM199" s="492" t="str">
        <v/>
      </c>
      <c r="AN199" s="492" t="str">
        <v/>
      </c>
      <c r="AO199" s="493" t="str">
        <v/>
      </c>
      <c r="AP199" s="494" t="str">
        <v/>
      </c>
      <c r="AQ199" s="492" t="str">
        <v/>
      </c>
      <c r="AR199" s="493" t="str">
        <v/>
      </c>
      <c r="AS199" s="495" t="str">
        <v/>
      </c>
      <c r="AT199" s="496" t="str">
        <v/>
      </c>
      <c r="AU199" s="496" t="str">
        <v/>
      </c>
      <c r="AV199" s="520" t="str">
        <v/>
      </c>
      <c r="AW199" s="497" t="str">
        <v/>
      </c>
      <c r="AX199" s="496" t="str">
        <v/>
      </c>
      <c r="AY199" s="496" t="str">
        <v/>
      </c>
      <c r="AZ199" s="520" t="str">
        <v/>
      </c>
      <c r="BA199" s="497" t="str">
        <v/>
      </c>
      <c r="BB199" s="496" t="str">
        <v/>
      </c>
      <c r="BC199" s="496" t="str">
        <v/>
      </c>
      <c r="BD199" s="520" t="str">
        <v/>
      </c>
      <c r="BE199" s="497" t="str">
        <v/>
      </c>
      <c r="BF199" s="496" t="str">
        <v/>
      </c>
      <c r="BG199" s="496" t="str">
        <v/>
      </c>
      <c r="BH199" s="520" t="str">
        <v/>
      </c>
      <c r="BI199" s="497" t="str">
        <v/>
      </c>
      <c r="BJ199" s="496" t="str">
        <v/>
      </c>
      <c r="BK199" s="496" t="str">
        <v/>
      </c>
      <c r="BL199" s="520" t="str">
        <v/>
      </c>
    </row>
    <row r="200" spans="1:64" ht="24.75" customHeight="1">
      <c r="A200" s="449" t="str">
        <v/>
      </c>
      <c r="B200" s="431"/>
      <c r="C200" s="432"/>
      <c r="D200" s="521" t="str">
        <v/>
      </c>
      <c r="E200" s="521" t="str">
        <v/>
      </c>
      <c r="F200" s="522" t="str">
        <v/>
      </c>
      <c r="G200" s="523" t="str">
        <v/>
      </c>
      <c r="H200" s="521" t="str">
        <v/>
      </c>
      <c r="I200" s="521" t="str">
        <v/>
      </c>
      <c r="J200" s="521" t="str">
        <v/>
      </c>
      <c r="K200" s="522" t="str">
        <v/>
      </c>
      <c r="L200" s="497" t="str">
        <v/>
      </c>
      <c r="M200" s="491" t="str">
        <v/>
      </c>
      <c r="N200" s="520" t="str">
        <v/>
      </c>
      <c r="O200" s="497" t="str">
        <v/>
      </c>
      <c r="P200" s="495" t="str">
        <v/>
      </c>
      <c r="Q200" s="520" t="str">
        <v/>
      </c>
      <c r="R200" s="497" t="str">
        <v/>
      </c>
      <c r="S200" s="495" t="str">
        <v/>
      </c>
      <c r="T200" s="520" t="str">
        <v/>
      </c>
      <c r="U200" s="497" t="str">
        <v/>
      </c>
      <c r="V200" s="495" t="str">
        <v/>
      </c>
      <c r="W200" s="520" t="str">
        <v/>
      </c>
      <c r="X200" s="497" t="str">
        <v/>
      </c>
      <c r="Y200" s="495" t="str">
        <v/>
      </c>
      <c r="Z200" s="520" t="str">
        <v/>
      </c>
      <c r="AA200" s="497" t="str">
        <v/>
      </c>
      <c r="AB200" s="495" t="str">
        <v/>
      </c>
      <c r="AC200" s="520" t="str">
        <v/>
      </c>
      <c r="AD200" s="497" t="str">
        <v/>
      </c>
      <c r="AE200" s="495" t="str">
        <v/>
      </c>
      <c r="AF200" s="520" t="str">
        <v/>
      </c>
      <c r="AG200" s="497" t="str">
        <v/>
      </c>
      <c r="AH200" s="495" t="str">
        <v/>
      </c>
      <c r="AI200" s="520" t="str">
        <v/>
      </c>
      <c r="AJ200" s="497" t="str">
        <v/>
      </c>
      <c r="AK200" s="495" t="str">
        <v/>
      </c>
      <c r="AL200" s="520" t="str">
        <v/>
      </c>
      <c r="AM200" s="497" t="str">
        <v/>
      </c>
      <c r="AN200" s="495" t="str">
        <v/>
      </c>
      <c r="AO200" s="520" t="str">
        <v/>
      </c>
      <c r="AP200" s="497" t="str">
        <v/>
      </c>
      <c r="AQ200" s="495" t="str">
        <v/>
      </c>
      <c r="AR200" s="520" t="str">
        <v/>
      </c>
      <c r="AS200" s="497" t="str">
        <v/>
      </c>
      <c r="AT200" s="495" t="str">
        <v/>
      </c>
      <c r="AU200" s="495" t="str">
        <v/>
      </c>
      <c r="AV200" s="520" t="str">
        <v/>
      </c>
      <c r="AW200" s="497" t="str">
        <v/>
      </c>
      <c r="AX200" s="495" t="str">
        <v/>
      </c>
      <c r="AY200" s="495" t="str">
        <v/>
      </c>
      <c r="AZ200" s="520" t="str">
        <v/>
      </c>
      <c r="BA200" s="497" t="str">
        <v/>
      </c>
      <c r="BB200" s="495" t="str">
        <v/>
      </c>
      <c r="BC200" s="495" t="str">
        <v/>
      </c>
      <c r="BD200" s="520" t="str">
        <v/>
      </c>
      <c r="BE200" s="497" t="str">
        <v/>
      </c>
      <c r="BF200" s="495" t="str">
        <v/>
      </c>
      <c r="BG200" s="495" t="str">
        <v/>
      </c>
      <c r="BH200" s="520" t="str">
        <v/>
      </c>
      <c r="BI200" s="497" t="str">
        <v/>
      </c>
      <c r="BJ200" s="495" t="str">
        <v/>
      </c>
      <c r="BK200" s="495" t="str">
        <v/>
      </c>
      <c r="BL200" s="520" t="str">
        <v/>
      </c>
    </row>
    <row r="201" spans="1:64" ht="24.75" customHeight="1">
      <c r="A201" s="449" t="str">
        <v/>
      </c>
      <c r="B201" s="431"/>
      <c r="C201" s="432"/>
      <c r="D201" s="433" t="str">
        <v/>
      </c>
      <c r="E201" s="434" t="str">
        <v/>
      </c>
      <c r="F201" s="435" t="str">
        <v/>
      </c>
      <c r="G201" s="436" t="str">
        <v/>
      </c>
      <c r="H201" s="437" t="str">
        <v/>
      </c>
      <c r="I201" s="437" t="str">
        <v/>
      </c>
      <c r="J201" s="437" t="str">
        <v/>
      </c>
      <c r="K201" s="435" t="str">
        <v/>
      </c>
      <c r="L201" s="450" t="str">
        <v/>
      </c>
      <c r="M201" s="498" t="str">
        <v/>
      </c>
      <c r="N201" s="440" t="str">
        <v/>
      </c>
      <c r="O201" s="441" t="str">
        <v/>
      </c>
      <c r="P201" s="442" t="str">
        <v/>
      </c>
      <c r="Q201" s="443" t="str">
        <v/>
      </c>
      <c r="R201" s="441" t="str">
        <v/>
      </c>
      <c r="S201" s="442" t="str">
        <v/>
      </c>
      <c r="T201" s="443" t="str">
        <v/>
      </c>
      <c r="U201" s="441" t="str">
        <v/>
      </c>
      <c r="V201" s="442" t="str">
        <v/>
      </c>
      <c r="W201" s="443" t="str">
        <v/>
      </c>
      <c r="X201" s="441" t="str">
        <v/>
      </c>
      <c r="Y201" s="442" t="str">
        <v/>
      </c>
      <c r="Z201" s="443" t="str">
        <v/>
      </c>
      <c r="AA201" s="441" t="str">
        <v/>
      </c>
      <c r="AB201" s="442" t="str">
        <v/>
      </c>
      <c r="AC201" s="443" t="str">
        <v/>
      </c>
      <c r="AD201" s="441" t="str">
        <v/>
      </c>
      <c r="AE201" s="442" t="str">
        <v/>
      </c>
      <c r="AF201" s="443" t="str">
        <v/>
      </c>
      <c r="AG201" s="492" t="str">
        <v/>
      </c>
      <c r="AH201" s="492" t="str">
        <v/>
      </c>
      <c r="AI201" s="493" t="str">
        <v/>
      </c>
      <c r="AJ201" s="494" t="str">
        <v/>
      </c>
      <c r="AK201" s="492" t="str">
        <v/>
      </c>
      <c r="AL201" s="493" t="str">
        <v/>
      </c>
      <c r="AM201" s="492" t="str">
        <v/>
      </c>
      <c r="AN201" s="492" t="str">
        <v/>
      </c>
      <c r="AO201" s="493" t="str">
        <v/>
      </c>
      <c r="AP201" s="494" t="str">
        <v/>
      </c>
      <c r="AQ201" s="492" t="str">
        <v/>
      </c>
      <c r="AR201" s="493" t="str">
        <v/>
      </c>
      <c r="AS201" s="495" t="str">
        <v/>
      </c>
      <c r="AT201" s="496" t="str">
        <v/>
      </c>
      <c r="AU201" s="496" t="str">
        <v/>
      </c>
      <c r="AV201" s="520" t="str">
        <v/>
      </c>
      <c r="AW201" s="497" t="str">
        <v/>
      </c>
      <c r="AX201" s="496" t="str">
        <v/>
      </c>
      <c r="AY201" s="496" t="str">
        <v/>
      </c>
      <c r="AZ201" s="520" t="str">
        <v/>
      </c>
      <c r="BA201" s="497" t="str">
        <v/>
      </c>
      <c r="BB201" s="496" t="str">
        <v/>
      </c>
      <c r="BC201" s="496" t="str">
        <v/>
      </c>
      <c r="BD201" s="520" t="str">
        <v/>
      </c>
      <c r="BE201" s="497" t="str">
        <v/>
      </c>
      <c r="BF201" s="496" t="str">
        <v/>
      </c>
      <c r="BG201" s="496" t="str">
        <v/>
      </c>
      <c r="BH201" s="520" t="str">
        <v/>
      </c>
      <c r="BI201" s="497" t="str">
        <v/>
      </c>
      <c r="BJ201" s="496" t="str">
        <v/>
      </c>
      <c r="BK201" s="496" t="str">
        <v/>
      </c>
      <c r="BL201" s="520" t="str">
        <v/>
      </c>
    </row>
    <row r="202" spans="1:64" ht="24.75" customHeight="1">
      <c r="A202" s="449" t="str">
        <v/>
      </c>
      <c r="B202" s="431"/>
      <c r="C202" s="432"/>
      <c r="D202" s="521" t="str">
        <v/>
      </c>
      <c r="E202" s="521" t="str">
        <v/>
      </c>
      <c r="F202" s="522" t="str">
        <v/>
      </c>
      <c r="G202" s="523" t="str">
        <v/>
      </c>
      <c r="H202" s="521" t="str">
        <v/>
      </c>
      <c r="I202" s="521" t="str">
        <v/>
      </c>
      <c r="J202" s="521" t="str">
        <v/>
      </c>
      <c r="K202" s="522" t="str">
        <v/>
      </c>
      <c r="L202" s="497" t="str">
        <v/>
      </c>
      <c r="M202" s="491" t="str">
        <v/>
      </c>
      <c r="N202" s="520" t="str">
        <v/>
      </c>
      <c r="O202" s="497" t="str">
        <v/>
      </c>
      <c r="P202" s="495" t="str">
        <v/>
      </c>
      <c r="Q202" s="520" t="str">
        <v/>
      </c>
      <c r="R202" s="497" t="str">
        <v/>
      </c>
      <c r="S202" s="495" t="str">
        <v/>
      </c>
      <c r="T202" s="520" t="str">
        <v/>
      </c>
      <c r="U202" s="497" t="str">
        <v/>
      </c>
      <c r="V202" s="495" t="str">
        <v/>
      </c>
      <c r="W202" s="520" t="str">
        <v/>
      </c>
      <c r="X202" s="497" t="str">
        <v/>
      </c>
      <c r="Y202" s="495" t="str">
        <v/>
      </c>
      <c r="Z202" s="520" t="str">
        <v/>
      </c>
      <c r="AA202" s="497" t="str">
        <v/>
      </c>
      <c r="AB202" s="495" t="str">
        <v/>
      </c>
      <c r="AC202" s="520" t="str">
        <v/>
      </c>
      <c r="AD202" s="497" t="str">
        <v/>
      </c>
      <c r="AE202" s="495" t="str">
        <v/>
      </c>
      <c r="AF202" s="520" t="str">
        <v/>
      </c>
      <c r="AG202" s="497" t="str">
        <v/>
      </c>
      <c r="AH202" s="495" t="str">
        <v/>
      </c>
      <c r="AI202" s="520" t="str">
        <v/>
      </c>
      <c r="AJ202" s="497" t="str">
        <v/>
      </c>
      <c r="AK202" s="495" t="str">
        <v/>
      </c>
      <c r="AL202" s="520" t="str">
        <v/>
      </c>
      <c r="AM202" s="497" t="str">
        <v/>
      </c>
      <c r="AN202" s="495" t="str">
        <v/>
      </c>
      <c r="AO202" s="520" t="str">
        <v/>
      </c>
      <c r="AP202" s="497" t="str">
        <v/>
      </c>
      <c r="AQ202" s="495" t="str">
        <v/>
      </c>
      <c r="AR202" s="520" t="str">
        <v/>
      </c>
      <c r="AS202" s="497" t="str">
        <v/>
      </c>
      <c r="AT202" s="495" t="str">
        <v/>
      </c>
      <c r="AU202" s="495" t="str">
        <v/>
      </c>
      <c r="AV202" s="520" t="str">
        <v/>
      </c>
      <c r="AW202" s="497" t="str">
        <v/>
      </c>
      <c r="AX202" s="495" t="str">
        <v/>
      </c>
      <c r="AY202" s="495" t="str">
        <v/>
      </c>
      <c r="AZ202" s="520" t="str">
        <v/>
      </c>
      <c r="BA202" s="497" t="str">
        <v/>
      </c>
      <c r="BB202" s="495" t="str">
        <v/>
      </c>
      <c r="BC202" s="495" t="str">
        <v/>
      </c>
      <c r="BD202" s="520" t="str">
        <v/>
      </c>
      <c r="BE202" s="497" t="str">
        <v/>
      </c>
      <c r="BF202" s="495" t="str">
        <v/>
      </c>
      <c r="BG202" s="495" t="str">
        <v/>
      </c>
      <c r="BH202" s="520" t="str">
        <v/>
      </c>
      <c r="BI202" s="497" t="str">
        <v/>
      </c>
      <c r="BJ202" s="495" t="str">
        <v/>
      </c>
      <c r="BK202" s="495" t="str">
        <v/>
      </c>
      <c r="BL202" s="520" t="str">
        <v/>
      </c>
    </row>
    <row r="203" spans="1:64" ht="24.75" customHeight="1">
      <c r="A203" s="449" t="str">
        <v/>
      </c>
      <c r="B203" s="431"/>
      <c r="C203" s="432"/>
      <c r="D203" s="433" t="str">
        <v/>
      </c>
      <c r="E203" s="434" t="str">
        <v/>
      </c>
      <c r="F203" s="435" t="str">
        <v/>
      </c>
      <c r="G203" s="436" t="str">
        <v/>
      </c>
      <c r="H203" s="437" t="str">
        <v/>
      </c>
      <c r="I203" s="437" t="str">
        <v/>
      </c>
      <c r="J203" s="437" t="str">
        <v/>
      </c>
      <c r="K203" s="435" t="str">
        <v/>
      </c>
      <c r="L203" s="450" t="str">
        <v/>
      </c>
      <c r="M203" s="498" t="str">
        <v/>
      </c>
      <c r="N203" s="440" t="str">
        <v/>
      </c>
      <c r="O203" s="441" t="str">
        <v/>
      </c>
      <c r="P203" s="442" t="str">
        <v/>
      </c>
      <c r="Q203" s="443" t="str">
        <v/>
      </c>
      <c r="R203" s="441" t="str">
        <v/>
      </c>
      <c r="S203" s="442" t="str">
        <v/>
      </c>
      <c r="T203" s="443" t="str">
        <v/>
      </c>
      <c r="U203" s="441" t="str">
        <v/>
      </c>
      <c r="V203" s="442" t="str">
        <v/>
      </c>
      <c r="W203" s="443" t="str">
        <v/>
      </c>
      <c r="X203" s="441" t="str">
        <v/>
      </c>
      <c r="Y203" s="442" t="str">
        <v/>
      </c>
      <c r="Z203" s="443" t="str">
        <v/>
      </c>
      <c r="AA203" s="441" t="str">
        <v/>
      </c>
      <c r="AB203" s="442" t="str">
        <v/>
      </c>
      <c r="AC203" s="443" t="str">
        <v/>
      </c>
      <c r="AD203" s="441" t="str">
        <v/>
      </c>
      <c r="AE203" s="442" t="str">
        <v/>
      </c>
      <c r="AF203" s="443" t="str">
        <v/>
      </c>
      <c r="AG203" s="492" t="str">
        <v/>
      </c>
      <c r="AH203" s="492" t="str">
        <v/>
      </c>
      <c r="AI203" s="493" t="str">
        <v/>
      </c>
      <c r="AJ203" s="494" t="str">
        <v/>
      </c>
      <c r="AK203" s="492" t="str">
        <v/>
      </c>
      <c r="AL203" s="493" t="str">
        <v/>
      </c>
      <c r="AM203" s="492" t="str">
        <v/>
      </c>
      <c r="AN203" s="492" t="str">
        <v/>
      </c>
      <c r="AO203" s="493" t="str">
        <v/>
      </c>
      <c r="AP203" s="494" t="str">
        <v/>
      </c>
      <c r="AQ203" s="492" t="str">
        <v/>
      </c>
      <c r="AR203" s="493" t="str">
        <v/>
      </c>
      <c r="AS203" s="495" t="str">
        <v/>
      </c>
      <c r="AT203" s="496" t="str">
        <v/>
      </c>
      <c r="AU203" s="496" t="str">
        <v/>
      </c>
      <c r="AV203" s="520" t="str">
        <v/>
      </c>
      <c r="AW203" s="497" t="str">
        <v/>
      </c>
      <c r="AX203" s="496" t="str">
        <v/>
      </c>
      <c r="AY203" s="496" t="str">
        <v/>
      </c>
      <c r="AZ203" s="520" t="str">
        <v/>
      </c>
      <c r="BA203" s="497" t="str">
        <v/>
      </c>
      <c r="BB203" s="496" t="str">
        <v/>
      </c>
      <c r="BC203" s="496" t="str">
        <v/>
      </c>
      <c r="BD203" s="520" t="str">
        <v/>
      </c>
      <c r="BE203" s="497" t="str">
        <v/>
      </c>
      <c r="BF203" s="496" t="str">
        <v/>
      </c>
      <c r="BG203" s="496" t="str">
        <v/>
      </c>
      <c r="BH203" s="520" t="str">
        <v/>
      </c>
      <c r="BI203" s="497" t="str">
        <v/>
      </c>
      <c r="BJ203" s="496" t="str">
        <v/>
      </c>
      <c r="BK203" s="496" t="str">
        <v/>
      </c>
      <c r="BL203" s="520" t="str">
        <v/>
      </c>
    </row>
    <row r="204" spans="1:64" ht="24.75" customHeight="1">
      <c r="A204" s="449" t="str">
        <v/>
      </c>
      <c r="B204" s="431"/>
      <c r="C204" s="432"/>
      <c r="D204" s="521" t="str">
        <v/>
      </c>
      <c r="E204" s="521" t="str">
        <v/>
      </c>
      <c r="F204" s="522" t="str">
        <v/>
      </c>
      <c r="G204" s="523" t="str">
        <v/>
      </c>
      <c r="H204" s="521" t="str">
        <v/>
      </c>
      <c r="I204" s="521" t="str">
        <v/>
      </c>
      <c r="J204" s="521" t="str">
        <v/>
      </c>
      <c r="K204" s="522" t="str">
        <v/>
      </c>
      <c r="L204" s="497" t="str">
        <v/>
      </c>
      <c r="M204" s="491" t="str">
        <v/>
      </c>
      <c r="N204" s="520" t="str">
        <v/>
      </c>
      <c r="O204" s="497" t="str">
        <v/>
      </c>
      <c r="P204" s="495" t="str">
        <v/>
      </c>
      <c r="Q204" s="520" t="str">
        <v/>
      </c>
      <c r="R204" s="497" t="str">
        <v/>
      </c>
      <c r="S204" s="495" t="str">
        <v/>
      </c>
      <c r="T204" s="520" t="str">
        <v/>
      </c>
      <c r="U204" s="497" t="str">
        <v/>
      </c>
      <c r="V204" s="495" t="str">
        <v/>
      </c>
      <c r="W204" s="520" t="str">
        <v/>
      </c>
      <c r="X204" s="497" t="str">
        <v/>
      </c>
      <c r="Y204" s="495" t="str">
        <v/>
      </c>
      <c r="Z204" s="520" t="str">
        <v/>
      </c>
      <c r="AA204" s="497" t="str">
        <v/>
      </c>
      <c r="AB204" s="495" t="str">
        <v/>
      </c>
      <c r="AC204" s="520" t="str">
        <v/>
      </c>
      <c r="AD204" s="497" t="str">
        <v/>
      </c>
      <c r="AE204" s="495" t="str">
        <v/>
      </c>
      <c r="AF204" s="520" t="str">
        <v/>
      </c>
      <c r="AG204" s="497" t="str">
        <v/>
      </c>
      <c r="AH204" s="495" t="str">
        <v/>
      </c>
      <c r="AI204" s="520" t="str">
        <v/>
      </c>
      <c r="AJ204" s="497" t="str">
        <v/>
      </c>
      <c r="AK204" s="495" t="str">
        <v/>
      </c>
      <c r="AL204" s="520" t="str">
        <v/>
      </c>
      <c r="AM204" s="497" t="str">
        <v/>
      </c>
      <c r="AN204" s="495" t="str">
        <v/>
      </c>
      <c r="AO204" s="520" t="str">
        <v/>
      </c>
      <c r="AP204" s="497" t="str">
        <v/>
      </c>
      <c r="AQ204" s="495" t="str">
        <v/>
      </c>
      <c r="AR204" s="520" t="str">
        <v/>
      </c>
      <c r="AS204" s="497" t="str">
        <v/>
      </c>
      <c r="AT204" s="495" t="str">
        <v/>
      </c>
      <c r="AU204" s="495" t="str">
        <v/>
      </c>
      <c r="AV204" s="520" t="str">
        <v/>
      </c>
      <c r="AW204" s="497" t="str">
        <v/>
      </c>
      <c r="AX204" s="495" t="str">
        <v/>
      </c>
      <c r="AY204" s="495" t="str">
        <v/>
      </c>
      <c r="AZ204" s="520" t="str">
        <v/>
      </c>
      <c r="BA204" s="497" t="str">
        <v/>
      </c>
      <c r="BB204" s="495" t="str">
        <v/>
      </c>
      <c r="BC204" s="495" t="str">
        <v/>
      </c>
      <c r="BD204" s="520" t="str">
        <v/>
      </c>
      <c r="BE204" s="497" t="str">
        <v/>
      </c>
      <c r="BF204" s="495" t="str">
        <v/>
      </c>
      <c r="BG204" s="495" t="str">
        <v/>
      </c>
      <c r="BH204" s="520" t="str">
        <v/>
      </c>
      <c r="BI204" s="497" t="str">
        <v/>
      </c>
      <c r="BJ204" s="495" t="str">
        <v/>
      </c>
      <c r="BK204" s="495" t="str">
        <v/>
      </c>
      <c r="BL204" s="520" t="str">
        <v/>
      </c>
    </row>
    <row r="205" spans="1:64" ht="24.75" customHeight="1">
      <c r="A205" s="449" t="str">
        <v/>
      </c>
      <c r="B205" s="431"/>
      <c r="C205" s="432"/>
      <c r="D205" s="433" t="str">
        <v/>
      </c>
      <c r="E205" s="434" t="str">
        <v/>
      </c>
      <c r="F205" s="435" t="str">
        <v/>
      </c>
      <c r="G205" s="436" t="str">
        <v/>
      </c>
      <c r="H205" s="437" t="str">
        <v/>
      </c>
      <c r="I205" s="437" t="str">
        <v/>
      </c>
      <c r="J205" s="437" t="str">
        <v/>
      </c>
      <c r="K205" s="435" t="str">
        <v/>
      </c>
      <c r="L205" s="450" t="str">
        <v/>
      </c>
      <c r="M205" s="498" t="str">
        <v/>
      </c>
      <c r="N205" s="440" t="str">
        <v/>
      </c>
      <c r="O205" s="441" t="str">
        <v/>
      </c>
      <c r="P205" s="442" t="str">
        <v/>
      </c>
      <c r="Q205" s="443" t="str">
        <v/>
      </c>
      <c r="R205" s="441" t="str">
        <v/>
      </c>
      <c r="S205" s="442" t="str">
        <v/>
      </c>
      <c r="T205" s="443" t="str">
        <v/>
      </c>
      <c r="U205" s="441" t="str">
        <v/>
      </c>
      <c r="V205" s="442" t="str">
        <v/>
      </c>
      <c r="W205" s="443" t="str">
        <v/>
      </c>
      <c r="X205" s="441" t="str">
        <v/>
      </c>
      <c r="Y205" s="442" t="str">
        <v/>
      </c>
      <c r="Z205" s="443" t="str">
        <v/>
      </c>
      <c r="AA205" s="441" t="str">
        <v/>
      </c>
      <c r="AB205" s="442" t="str">
        <v/>
      </c>
      <c r="AC205" s="443" t="str">
        <v/>
      </c>
      <c r="AD205" s="441" t="str">
        <v/>
      </c>
      <c r="AE205" s="442" t="str">
        <v/>
      </c>
      <c r="AF205" s="443" t="str">
        <v/>
      </c>
      <c r="AG205" s="492" t="str">
        <v/>
      </c>
      <c r="AH205" s="492" t="str">
        <v/>
      </c>
      <c r="AI205" s="493" t="str">
        <v/>
      </c>
      <c r="AJ205" s="494" t="str">
        <v/>
      </c>
      <c r="AK205" s="492" t="str">
        <v/>
      </c>
      <c r="AL205" s="493" t="str">
        <v/>
      </c>
      <c r="AM205" s="492" t="str">
        <v/>
      </c>
      <c r="AN205" s="492" t="str">
        <v/>
      </c>
      <c r="AO205" s="493" t="str">
        <v/>
      </c>
      <c r="AP205" s="494" t="str">
        <v/>
      </c>
      <c r="AQ205" s="492" t="str">
        <v/>
      </c>
      <c r="AR205" s="493" t="str">
        <v/>
      </c>
      <c r="AS205" s="495" t="str">
        <v/>
      </c>
      <c r="AT205" s="496" t="str">
        <v/>
      </c>
      <c r="AU205" s="496" t="str">
        <v/>
      </c>
      <c r="AV205" s="520" t="str">
        <v/>
      </c>
      <c r="AW205" s="497" t="str">
        <v/>
      </c>
      <c r="AX205" s="496" t="str">
        <v/>
      </c>
      <c r="AY205" s="496" t="str">
        <v/>
      </c>
      <c r="AZ205" s="520" t="str">
        <v/>
      </c>
      <c r="BA205" s="497" t="str">
        <v/>
      </c>
      <c r="BB205" s="496" t="str">
        <v/>
      </c>
      <c r="BC205" s="496" t="str">
        <v/>
      </c>
      <c r="BD205" s="520" t="str">
        <v/>
      </c>
      <c r="BE205" s="497" t="str">
        <v/>
      </c>
      <c r="BF205" s="496" t="str">
        <v/>
      </c>
      <c r="BG205" s="496" t="str">
        <v/>
      </c>
      <c r="BH205" s="520" t="str">
        <v/>
      </c>
      <c r="BI205" s="497" t="str">
        <v/>
      </c>
      <c r="BJ205" s="496" t="str">
        <v/>
      </c>
      <c r="BK205" s="496" t="str">
        <v/>
      </c>
      <c r="BL205" s="520" t="str">
        <v/>
      </c>
    </row>
    <row r="206" spans="1:64" ht="24.75" customHeight="1">
      <c r="A206" s="449" t="str">
        <v/>
      </c>
      <c r="B206" s="431"/>
      <c r="C206" s="432"/>
      <c r="D206" s="521" t="str">
        <v/>
      </c>
      <c r="E206" s="521" t="str">
        <v/>
      </c>
      <c r="F206" s="522" t="str">
        <v/>
      </c>
      <c r="G206" s="523" t="str">
        <v/>
      </c>
      <c r="H206" s="521" t="str">
        <v/>
      </c>
      <c r="I206" s="521" t="str">
        <v/>
      </c>
      <c r="J206" s="521" t="str">
        <v/>
      </c>
      <c r="K206" s="522" t="str">
        <v/>
      </c>
      <c r="L206" s="497" t="str">
        <v/>
      </c>
      <c r="M206" s="491" t="str">
        <v/>
      </c>
      <c r="N206" s="520" t="str">
        <v/>
      </c>
      <c r="O206" s="497" t="str">
        <v/>
      </c>
      <c r="P206" s="495" t="str">
        <v/>
      </c>
      <c r="Q206" s="520" t="str">
        <v/>
      </c>
      <c r="R206" s="497" t="str">
        <v/>
      </c>
      <c r="S206" s="495" t="str">
        <v/>
      </c>
      <c r="T206" s="520" t="str">
        <v/>
      </c>
      <c r="U206" s="497" t="str">
        <v/>
      </c>
      <c r="V206" s="495" t="str">
        <v/>
      </c>
      <c r="W206" s="520" t="str">
        <v/>
      </c>
      <c r="X206" s="497" t="str">
        <v/>
      </c>
      <c r="Y206" s="495" t="str">
        <v/>
      </c>
      <c r="Z206" s="520" t="str">
        <v/>
      </c>
      <c r="AA206" s="497" t="str">
        <v/>
      </c>
      <c r="AB206" s="495" t="str">
        <v/>
      </c>
      <c r="AC206" s="520" t="str">
        <v/>
      </c>
      <c r="AD206" s="497" t="str">
        <v/>
      </c>
      <c r="AE206" s="495" t="str">
        <v/>
      </c>
      <c r="AF206" s="520" t="str">
        <v/>
      </c>
      <c r="AG206" s="497" t="str">
        <v/>
      </c>
      <c r="AH206" s="495" t="str">
        <v/>
      </c>
      <c r="AI206" s="520" t="str">
        <v/>
      </c>
      <c r="AJ206" s="497" t="str">
        <v/>
      </c>
      <c r="AK206" s="495" t="str">
        <v/>
      </c>
      <c r="AL206" s="520" t="str">
        <v/>
      </c>
      <c r="AM206" s="497" t="str">
        <v/>
      </c>
      <c r="AN206" s="495" t="str">
        <v/>
      </c>
      <c r="AO206" s="520" t="str">
        <v/>
      </c>
      <c r="AP206" s="497" t="str">
        <v/>
      </c>
      <c r="AQ206" s="495" t="str">
        <v/>
      </c>
      <c r="AR206" s="520" t="str">
        <v/>
      </c>
      <c r="AS206" s="497" t="str">
        <v/>
      </c>
      <c r="AT206" s="495" t="str">
        <v/>
      </c>
      <c r="AU206" s="495" t="str">
        <v/>
      </c>
      <c r="AV206" s="520" t="str">
        <v/>
      </c>
      <c r="AW206" s="497" t="str">
        <v/>
      </c>
      <c r="AX206" s="495" t="str">
        <v/>
      </c>
      <c r="AY206" s="495" t="str">
        <v/>
      </c>
      <c r="AZ206" s="520" t="str">
        <v/>
      </c>
      <c r="BA206" s="497" t="str">
        <v/>
      </c>
      <c r="BB206" s="495" t="str">
        <v/>
      </c>
      <c r="BC206" s="495" t="str">
        <v/>
      </c>
      <c r="BD206" s="520" t="str">
        <v/>
      </c>
      <c r="BE206" s="497" t="str">
        <v/>
      </c>
      <c r="BF206" s="495" t="str">
        <v/>
      </c>
      <c r="BG206" s="495" t="str">
        <v/>
      </c>
      <c r="BH206" s="520" t="str">
        <v/>
      </c>
      <c r="BI206" s="497" t="str">
        <v/>
      </c>
      <c r="BJ206" s="495" t="str">
        <v/>
      </c>
      <c r="BK206" s="495" t="str">
        <v/>
      </c>
      <c r="BL206" s="520" t="str">
        <v/>
      </c>
    </row>
    <row r="207" spans="1:64" ht="24.75" customHeight="1">
      <c r="A207" s="449" t="str">
        <v/>
      </c>
      <c r="B207" s="431"/>
      <c r="C207" s="432"/>
      <c r="D207" s="433" t="str">
        <v/>
      </c>
      <c r="E207" s="434" t="str">
        <v/>
      </c>
      <c r="F207" s="435" t="str">
        <v/>
      </c>
      <c r="G207" s="436" t="str">
        <v/>
      </c>
      <c r="H207" s="437" t="str">
        <v/>
      </c>
      <c r="I207" s="437" t="str">
        <v/>
      </c>
      <c r="J207" s="437" t="str">
        <v/>
      </c>
      <c r="K207" s="435" t="str">
        <v/>
      </c>
      <c r="L207" s="450" t="str">
        <v/>
      </c>
      <c r="M207" s="498" t="str">
        <v/>
      </c>
      <c r="N207" s="440" t="str">
        <v/>
      </c>
      <c r="O207" s="441" t="str">
        <v/>
      </c>
      <c r="P207" s="442" t="str">
        <v/>
      </c>
      <c r="Q207" s="443" t="str">
        <v/>
      </c>
      <c r="R207" s="441" t="str">
        <v/>
      </c>
      <c r="S207" s="442" t="str">
        <v/>
      </c>
      <c r="T207" s="443" t="str">
        <v/>
      </c>
      <c r="U207" s="441" t="str">
        <v/>
      </c>
      <c r="V207" s="442" t="str">
        <v/>
      </c>
      <c r="W207" s="443" t="str">
        <v/>
      </c>
      <c r="X207" s="441" t="str">
        <v/>
      </c>
      <c r="Y207" s="442" t="str">
        <v/>
      </c>
      <c r="Z207" s="443" t="str">
        <v/>
      </c>
      <c r="AA207" s="441" t="str">
        <v/>
      </c>
      <c r="AB207" s="442" t="str">
        <v/>
      </c>
      <c r="AC207" s="443" t="str">
        <v/>
      </c>
      <c r="AD207" s="441" t="str">
        <v/>
      </c>
      <c r="AE207" s="442" t="str">
        <v/>
      </c>
      <c r="AF207" s="443" t="str">
        <v/>
      </c>
      <c r="AG207" s="492" t="str">
        <v/>
      </c>
      <c r="AH207" s="492" t="str">
        <v/>
      </c>
      <c r="AI207" s="493" t="str">
        <v/>
      </c>
      <c r="AJ207" s="494" t="str">
        <v/>
      </c>
      <c r="AK207" s="492" t="str">
        <v/>
      </c>
      <c r="AL207" s="493" t="str">
        <v/>
      </c>
      <c r="AM207" s="492" t="str">
        <v/>
      </c>
      <c r="AN207" s="492" t="str">
        <v/>
      </c>
      <c r="AO207" s="493" t="str">
        <v/>
      </c>
      <c r="AP207" s="494" t="str">
        <v/>
      </c>
      <c r="AQ207" s="492" t="str">
        <v/>
      </c>
      <c r="AR207" s="493" t="str">
        <v/>
      </c>
      <c r="AS207" s="495" t="str">
        <v/>
      </c>
      <c r="AT207" s="496" t="str">
        <v/>
      </c>
      <c r="AU207" s="496" t="str">
        <v/>
      </c>
      <c r="AV207" s="520" t="str">
        <v/>
      </c>
      <c r="AW207" s="497" t="str">
        <v/>
      </c>
      <c r="AX207" s="496" t="str">
        <v/>
      </c>
      <c r="AY207" s="496" t="str">
        <v/>
      </c>
      <c r="AZ207" s="520" t="str">
        <v/>
      </c>
      <c r="BA207" s="497" t="str">
        <v/>
      </c>
      <c r="BB207" s="496" t="str">
        <v/>
      </c>
      <c r="BC207" s="496" t="str">
        <v/>
      </c>
      <c r="BD207" s="520" t="str">
        <v/>
      </c>
      <c r="BE207" s="497" t="str">
        <v/>
      </c>
      <c r="BF207" s="496" t="str">
        <v/>
      </c>
      <c r="BG207" s="496" t="str">
        <v/>
      </c>
      <c r="BH207" s="520" t="str">
        <v/>
      </c>
      <c r="BI207" s="497" t="str">
        <v/>
      </c>
      <c r="BJ207" s="496" t="str">
        <v/>
      </c>
      <c r="BK207" s="496" t="str">
        <v/>
      </c>
      <c r="BL207" s="520" t="str">
        <v/>
      </c>
    </row>
    <row r="208" spans="1:64" ht="24.75" customHeight="1">
      <c r="A208" s="449" t="str">
        <v/>
      </c>
      <c r="B208" s="431"/>
      <c r="C208" s="432"/>
      <c r="D208" s="521" t="str">
        <v/>
      </c>
      <c r="E208" s="521" t="str">
        <v/>
      </c>
      <c r="F208" s="522" t="str">
        <v/>
      </c>
      <c r="G208" s="523" t="str">
        <v/>
      </c>
      <c r="H208" s="521" t="str">
        <v/>
      </c>
      <c r="I208" s="521" t="str">
        <v/>
      </c>
      <c r="J208" s="521" t="str">
        <v/>
      </c>
      <c r="K208" s="522" t="str">
        <v/>
      </c>
      <c r="L208" s="497" t="str">
        <v/>
      </c>
      <c r="M208" s="491" t="str">
        <v/>
      </c>
      <c r="N208" s="520" t="str">
        <v/>
      </c>
      <c r="O208" s="497" t="str">
        <v/>
      </c>
      <c r="P208" s="495" t="str">
        <v/>
      </c>
      <c r="Q208" s="520" t="str">
        <v/>
      </c>
      <c r="R208" s="497" t="str">
        <v/>
      </c>
      <c r="S208" s="495" t="str">
        <v/>
      </c>
      <c r="T208" s="520" t="str">
        <v/>
      </c>
      <c r="U208" s="497" t="str">
        <v/>
      </c>
      <c r="V208" s="495" t="str">
        <v/>
      </c>
      <c r="W208" s="520" t="str">
        <v/>
      </c>
      <c r="X208" s="497" t="str">
        <v/>
      </c>
      <c r="Y208" s="495" t="str">
        <v/>
      </c>
      <c r="Z208" s="520" t="str">
        <v/>
      </c>
      <c r="AA208" s="497" t="str">
        <v/>
      </c>
      <c r="AB208" s="495" t="str">
        <v/>
      </c>
      <c r="AC208" s="520" t="str">
        <v/>
      </c>
      <c r="AD208" s="497" t="str">
        <v/>
      </c>
      <c r="AE208" s="495" t="str">
        <v/>
      </c>
      <c r="AF208" s="520" t="str">
        <v/>
      </c>
      <c r="AG208" s="497" t="str">
        <v/>
      </c>
      <c r="AH208" s="495" t="str">
        <v/>
      </c>
      <c r="AI208" s="520" t="str">
        <v/>
      </c>
      <c r="AJ208" s="497" t="str">
        <v/>
      </c>
      <c r="AK208" s="495" t="str">
        <v/>
      </c>
      <c r="AL208" s="520" t="str">
        <v/>
      </c>
      <c r="AM208" s="497" t="str">
        <v/>
      </c>
      <c r="AN208" s="495" t="str">
        <v/>
      </c>
      <c r="AO208" s="520" t="str">
        <v/>
      </c>
      <c r="AP208" s="497" t="str">
        <v/>
      </c>
      <c r="AQ208" s="495" t="str">
        <v/>
      </c>
      <c r="AR208" s="520" t="str">
        <v/>
      </c>
      <c r="AS208" s="497" t="str">
        <v/>
      </c>
      <c r="AT208" s="495" t="str">
        <v/>
      </c>
      <c r="AU208" s="495" t="str">
        <v/>
      </c>
      <c r="AV208" s="520" t="str">
        <v/>
      </c>
      <c r="AW208" s="497" t="str">
        <v/>
      </c>
      <c r="AX208" s="495" t="str">
        <v/>
      </c>
      <c r="AY208" s="495" t="str">
        <v/>
      </c>
      <c r="AZ208" s="520" t="str">
        <v/>
      </c>
      <c r="BA208" s="497" t="str">
        <v/>
      </c>
      <c r="BB208" s="495" t="str">
        <v/>
      </c>
      <c r="BC208" s="495" t="str">
        <v/>
      </c>
      <c r="BD208" s="520" t="str">
        <v/>
      </c>
      <c r="BE208" s="497" t="str">
        <v/>
      </c>
      <c r="BF208" s="495" t="str">
        <v/>
      </c>
      <c r="BG208" s="495" t="str">
        <v/>
      </c>
      <c r="BH208" s="520" t="str">
        <v/>
      </c>
      <c r="BI208" s="497" t="str">
        <v/>
      </c>
      <c r="BJ208" s="495" t="str">
        <v/>
      </c>
      <c r="BK208" s="495" t="str">
        <v/>
      </c>
      <c r="BL208" s="520" t="str">
        <v/>
      </c>
    </row>
    <row r="209" spans="1:64" ht="24.75" customHeight="1">
      <c r="A209" s="449" t="str">
        <v/>
      </c>
      <c r="B209" s="431"/>
      <c r="C209" s="432"/>
      <c r="D209" s="433" t="str">
        <v/>
      </c>
      <c r="E209" s="434" t="str">
        <v/>
      </c>
      <c r="F209" s="435" t="str">
        <v/>
      </c>
      <c r="G209" s="436" t="str">
        <v/>
      </c>
      <c r="H209" s="437" t="str">
        <v/>
      </c>
      <c r="I209" s="437" t="str">
        <v/>
      </c>
      <c r="J209" s="437" t="str">
        <v/>
      </c>
      <c r="K209" s="435" t="str">
        <v/>
      </c>
      <c r="L209" s="450" t="str">
        <v/>
      </c>
      <c r="M209" s="498" t="str">
        <v/>
      </c>
      <c r="N209" s="440" t="str">
        <v/>
      </c>
      <c r="O209" s="441" t="str">
        <v/>
      </c>
      <c r="P209" s="442" t="str">
        <v/>
      </c>
      <c r="Q209" s="443" t="str">
        <v/>
      </c>
      <c r="R209" s="441" t="str">
        <v/>
      </c>
      <c r="S209" s="442" t="str">
        <v/>
      </c>
      <c r="T209" s="443" t="str">
        <v/>
      </c>
      <c r="U209" s="441" t="str">
        <v/>
      </c>
      <c r="V209" s="442" t="str">
        <v/>
      </c>
      <c r="W209" s="443" t="str">
        <v/>
      </c>
      <c r="X209" s="441" t="str">
        <v/>
      </c>
      <c r="Y209" s="442" t="str">
        <v/>
      </c>
      <c r="Z209" s="443" t="str">
        <v/>
      </c>
      <c r="AA209" s="441" t="str">
        <v/>
      </c>
      <c r="AB209" s="442" t="str">
        <v/>
      </c>
      <c r="AC209" s="443" t="str">
        <v/>
      </c>
      <c r="AD209" s="441" t="str">
        <v/>
      </c>
      <c r="AE209" s="442" t="str">
        <v/>
      </c>
      <c r="AF209" s="443" t="str">
        <v/>
      </c>
      <c r="AG209" s="492" t="str">
        <v/>
      </c>
      <c r="AH209" s="492" t="str">
        <v/>
      </c>
      <c r="AI209" s="493" t="str">
        <v/>
      </c>
      <c r="AJ209" s="494" t="str">
        <v/>
      </c>
      <c r="AK209" s="492" t="str">
        <v/>
      </c>
      <c r="AL209" s="493" t="str">
        <v/>
      </c>
      <c r="AM209" s="492" t="str">
        <v/>
      </c>
      <c r="AN209" s="492" t="str">
        <v/>
      </c>
      <c r="AO209" s="493" t="str">
        <v/>
      </c>
      <c r="AP209" s="494" t="str">
        <v/>
      </c>
      <c r="AQ209" s="492" t="str">
        <v/>
      </c>
      <c r="AR209" s="493" t="str">
        <v/>
      </c>
      <c r="AS209" s="495" t="str">
        <v/>
      </c>
      <c r="AT209" s="496" t="str">
        <v/>
      </c>
      <c r="AU209" s="496" t="str">
        <v/>
      </c>
      <c r="AV209" s="520" t="str">
        <v/>
      </c>
      <c r="AW209" s="497" t="str">
        <v/>
      </c>
      <c r="AX209" s="496" t="str">
        <v/>
      </c>
      <c r="AY209" s="496" t="str">
        <v/>
      </c>
      <c r="AZ209" s="520" t="str">
        <v/>
      </c>
      <c r="BA209" s="497" t="str">
        <v/>
      </c>
      <c r="BB209" s="496" t="str">
        <v/>
      </c>
      <c r="BC209" s="496" t="str">
        <v/>
      </c>
      <c r="BD209" s="520" t="str">
        <v/>
      </c>
      <c r="BE209" s="497" t="str">
        <v/>
      </c>
      <c r="BF209" s="496" t="str">
        <v/>
      </c>
      <c r="BG209" s="496" t="str">
        <v/>
      </c>
      <c r="BH209" s="520" t="str">
        <v/>
      </c>
      <c r="BI209" s="497" t="str">
        <v/>
      </c>
      <c r="BJ209" s="496" t="str">
        <v/>
      </c>
      <c r="BK209" s="496" t="str">
        <v/>
      </c>
      <c r="BL209" s="520" t="str">
        <v/>
      </c>
    </row>
    <row r="210" spans="1:64" ht="24.75" customHeight="1">
      <c r="A210" s="449" t="str">
        <v/>
      </c>
      <c r="B210" s="431"/>
      <c r="C210" s="432"/>
      <c r="D210" s="521" t="str">
        <v/>
      </c>
      <c r="E210" s="521" t="str">
        <v/>
      </c>
      <c r="F210" s="522" t="str">
        <v/>
      </c>
      <c r="G210" s="523" t="str">
        <v/>
      </c>
      <c r="H210" s="521" t="str">
        <v/>
      </c>
      <c r="I210" s="521" t="str">
        <v/>
      </c>
      <c r="J210" s="521" t="str">
        <v/>
      </c>
      <c r="K210" s="522" t="str">
        <v/>
      </c>
      <c r="L210" s="497" t="str">
        <v/>
      </c>
      <c r="M210" s="491" t="str">
        <v/>
      </c>
      <c r="N210" s="520" t="str">
        <v/>
      </c>
      <c r="O210" s="497" t="str">
        <v/>
      </c>
      <c r="P210" s="495" t="str">
        <v/>
      </c>
      <c r="Q210" s="520" t="str">
        <v/>
      </c>
      <c r="R210" s="497" t="str">
        <v/>
      </c>
      <c r="S210" s="495" t="str">
        <v/>
      </c>
      <c r="T210" s="520" t="str">
        <v/>
      </c>
      <c r="U210" s="497" t="str">
        <v/>
      </c>
      <c r="V210" s="495" t="str">
        <v/>
      </c>
      <c r="W210" s="520" t="str">
        <v/>
      </c>
      <c r="X210" s="497" t="str">
        <v/>
      </c>
      <c r="Y210" s="495" t="str">
        <v/>
      </c>
      <c r="Z210" s="520" t="str">
        <v/>
      </c>
      <c r="AA210" s="497" t="str">
        <v/>
      </c>
      <c r="AB210" s="495" t="str">
        <v/>
      </c>
      <c r="AC210" s="520" t="str">
        <v/>
      </c>
      <c r="AD210" s="497" t="str">
        <v/>
      </c>
      <c r="AE210" s="495" t="str">
        <v/>
      </c>
      <c r="AF210" s="520" t="str">
        <v/>
      </c>
      <c r="AG210" s="497" t="str">
        <v/>
      </c>
      <c r="AH210" s="495" t="str">
        <v/>
      </c>
      <c r="AI210" s="520" t="str">
        <v/>
      </c>
      <c r="AJ210" s="497" t="str">
        <v/>
      </c>
      <c r="AK210" s="495" t="str">
        <v/>
      </c>
      <c r="AL210" s="520" t="str">
        <v/>
      </c>
      <c r="AM210" s="497" t="str">
        <v/>
      </c>
      <c r="AN210" s="495" t="str">
        <v/>
      </c>
      <c r="AO210" s="520" t="str">
        <v/>
      </c>
      <c r="AP210" s="497" t="str">
        <v/>
      </c>
      <c r="AQ210" s="495" t="str">
        <v/>
      </c>
      <c r="AR210" s="520" t="str">
        <v/>
      </c>
      <c r="AS210" s="497" t="str">
        <v/>
      </c>
      <c r="AT210" s="495" t="str">
        <v/>
      </c>
      <c r="AU210" s="495" t="str">
        <v/>
      </c>
      <c r="AV210" s="520" t="str">
        <v/>
      </c>
      <c r="AW210" s="497" t="str">
        <v/>
      </c>
      <c r="AX210" s="495" t="str">
        <v/>
      </c>
      <c r="AY210" s="495" t="str">
        <v/>
      </c>
      <c r="AZ210" s="520" t="str">
        <v/>
      </c>
      <c r="BA210" s="497" t="str">
        <v/>
      </c>
      <c r="BB210" s="495" t="str">
        <v/>
      </c>
      <c r="BC210" s="495" t="str">
        <v/>
      </c>
      <c r="BD210" s="520" t="str">
        <v/>
      </c>
      <c r="BE210" s="497" t="str">
        <v/>
      </c>
      <c r="BF210" s="495" t="str">
        <v/>
      </c>
      <c r="BG210" s="495" t="str">
        <v/>
      </c>
      <c r="BH210" s="520" t="str">
        <v/>
      </c>
      <c r="BI210" s="497" t="str">
        <v/>
      </c>
      <c r="BJ210" s="495" t="str">
        <v/>
      </c>
      <c r="BK210" s="495" t="str">
        <v/>
      </c>
      <c r="BL210" s="520" t="str">
        <v/>
      </c>
    </row>
    <row r="211" spans="1:64" ht="24.75" customHeight="1">
      <c r="A211" s="449" t="str">
        <v/>
      </c>
      <c r="B211" s="431"/>
      <c r="C211" s="432"/>
      <c r="D211" s="433" t="str">
        <v/>
      </c>
      <c r="E211" s="434" t="str">
        <v/>
      </c>
      <c r="F211" s="435" t="str">
        <v/>
      </c>
      <c r="G211" s="436" t="str">
        <v/>
      </c>
      <c r="H211" s="437" t="str">
        <v/>
      </c>
      <c r="I211" s="437" t="str">
        <v/>
      </c>
      <c r="J211" s="437" t="str">
        <v/>
      </c>
      <c r="K211" s="435" t="str">
        <v/>
      </c>
      <c r="L211" s="450" t="str">
        <v/>
      </c>
      <c r="M211" s="498" t="str">
        <v/>
      </c>
      <c r="N211" s="440" t="str">
        <v/>
      </c>
      <c r="O211" s="441" t="str">
        <v/>
      </c>
      <c r="P211" s="442" t="str">
        <v/>
      </c>
      <c r="Q211" s="443" t="str">
        <v/>
      </c>
      <c r="R211" s="441" t="str">
        <v/>
      </c>
      <c r="S211" s="442" t="str">
        <v/>
      </c>
      <c r="T211" s="443" t="str">
        <v/>
      </c>
      <c r="U211" s="441" t="str">
        <v/>
      </c>
      <c r="V211" s="442" t="str">
        <v/>
      </c>
      <c r="W211" s="443" t="str">
        <v/>
      </c>
      <c r="X211" s="441" t="str">
        <v/>
      </c>
      <c r="Y211" s="442" t="str">
        <v/>
      </c>
      <c r="Z211" s="443" t="str">
        <v/>
      </c>
      <c r="AA211" s="441" t="str">
        <v/>
      </c>
      <c r="AB211" s="442" t="str">
        <v/>
      </c>
      <c r="AC211" s="443" t="str">
        <v/>
      </c>
      <c r="AD211" s="441" t="str">
        <v/>
      </c>
      <c r="AE211" s="442" t="str">
        <v/>
      </c>
      <c r="AF211" s="443" t="str">
        <v/>
      </c>
      <c r="AG211" s="492" t="str">
        <v/>
      </c>
      <c r="AH211" s="492" t="str">
        <v/>
      </c>
      <c r="AI211" s="493" t="str">
        <v/>
      </c>
      <c r="AJ211" s="494" t="str">
        <v/>
      </c>
      <c r="AK211" s="492" t="str">
        <v/>
      </c>
      <c r="AL211" s="493" t="str">
        <v/>
      </c>
      <c r="AM211" s="492" t="str">
        <v/>
      </c>
      <c r="AN211" s="492" t="str">
        <v/>
      </c>
      <c r="AO211" s="493" t="str">
        <v/>
      </c>
      <c r="AP211" s="494" t="str">
        <v/>
      </c>
      <c r="AQ211" s="492" t="str">
        <v/>
      </c>
      <c r="AR211" s="493" t="str">
        <v/>
      </c>
      <c r="AS211" s="495" t="str">
        <v/>
      </c>
      <c r="AT211" s="496" t="str">
        <v/>
      </c>
      <c r="AU211" s="496" t="str">
        <v/>
      </c>
      <c r="AV211" s="520" t="str">
        <v/>
      </c>
      <c r="AW211" s="497" t="str">
        <v/>
      </c>
      <c r="AX211" s="496" t="str">
        <v/>
      </c>
      <c r="AY211" s="496" t="str">
        <v/>
      </c>
      <c r="AZ211" s="520" t="str">
        <v/>
      </c>
      <c r="BA211" s="497" t="str">
        <v/>
      </c>
      <c r="BB211" s="496" t="str">
        <v/>
      </c>
      <c r="BC211" s="496" t="str">
        <v/>
      </c>
      <c r="BD211" s="520" t="str">
        <v/>
      </c>
      <c r="BE211" s="497" t="str">
        <v/>
      </c>
      <c r="BF211" s="496" t="str">
        <v/>
      </c>
      <c r="BG211" s="496" t="str">
        <v/>
      </c>
      <c r="BH211" s="520" t="str">
        <v/>
      </c>
      <c r="BI211" s="497" t="str">
        <v/>
      </c>
      <c r="BJ211" s="496" t="str">
        <v/>
      </c>
      <c r="BK211" s="496" t="str">
        <v/>
      </c>
      <c r="BL211" s="520" t="str">
        <v/>
      </c>
    </row>
    <row r="212" spans="1:64" ht="24.75" customHeight="1">
      <c r="A212" s="449" t="str">
        <v/>
      </c>
      <c r="B212" s="431"/>
      <c r="C212" s="432"/>
      <c r="D212" s="521" t="str">
        <v/>
      </c>
      <c r="E212" s="521" t="str">
        <v/>
      </c>
      <c r="F212" s="522" t="str">
        <v/>
      </c>
      <c r="G212" s="523" t="str">
        <v/>
      </c>
      <c r="H212" s="521" t="str">
        <v/>
      </c>
      <c r="I212" s="521" t="str">
        <v/>
      </c>
      <c r="J212" s="521" t="str">
        <v/>
      </c>
      <c r="K212" s="522" t="str">
        <v/>
      </c>
      <c r="L212" s="497" t="str">
        <v/>
      </c>
      <c r="M212" s="491" t="str">
        <v/>
      </c>
      <c r="N212" s="520" t="str">
        <v/>
      </c>
      <c r="O212" s="497" t="str">
        <v/>
      </c>
      <c r="P212" s="495" t="str">
        <v/>
      </c>
      <c r="Q212" s="520" t="str">
        <v/>
      </c>
      <c r="R212" s="497" t="str">
        <v/>
      </c>
      <c r="S212" s="495" t="str">
        <v/>
      </c>
      <c r="T212" s="520" t="str">
        <v/>
      </c>
      <c r="U212" s="497" t="str">
        <v/>
      </c>
      <c r="V212" s="495" t="str">
        <v/>
      </c>
      <c r="W212" s="520" t="str">
        <v/>
      </c>
      <c r="X212" s="497" t="str">
        <v/>
      </c>
      <c r="Y212" s="495" t="str">
        <v/>
      </c>
      <c r="Z212" s="520" t="str">
        <v/>
      </c>
      <c r="AA212" s="497" t="str">
        <v/>
      </c>
      <c r="AB212" s="495" t="str">
        <v/>
      </c>
      <c r="AC212" s="520" t="str">
        <v/>
      </c>
      <c r="AD212" s="497" t="str">
        <v/>
      </c>
      <c r="AE212" s="495" t="str">
        <v/>
      </c>
      <c r="AF212" s="520" t="str">
        <v/>
      </c>
      <c r="AG212" s="497" t="str">
        <v/>
      </c>
      <c r="AH212" s="495" t="str">
        <v/>
      </c>
      <c r="AI212" s="520" t="str">
        <v/>
      </c>
      <c r="AJ212" s="497" t="str">
        <v/>
      </c>
      <c r="AK212" s="495" t="str">
        <v/>
      </c>
      <c r="AL212" s="520" t="str">
        <v/>
      </c>
      <c r="AM212" s="497" t="str">
        <v/>
      </c>
      <c r="AN212" s="495" t="str">
        <v/>
      </c>
      <c r="AO212" s="520" t="str">
        <v/>
      </c>
      <c r="AP212" s="497" t="str">
        <v/>
      </c>
      <c r="AQ212" s="495" t="str">
        <v/>
      </c>
      <c r="AR212" s="520" t="str">
        <v/>
      </c>
      <c r="AS212" s="497" t="str">
        <v/>
      </c>
      <c r="AT212" s="495" t="str">
        <v/>
      </c>
      <c r="AU212" s="495" t="str">
        <v/>
      </c>
      <c r="AV212" s="520" t="str">
        <v/>
      </c>
      <c r="AW212" s="497" t="str">
        <v/>
      </c>
      <c r="AX212" s="495" t="str">
        <v/>
      </c>
      <c r="AY212" s="495" t="str">
        <v/>
      </c>
      <c r="AZ212" s="520" t="str">
        <v/>
      </c>
      <c r="BA212" s="497" t="str">
        <v/>
      </c>
      <c r="BB212" s="495" t="str">
        <v/>
      </c>
      <c r="BC212" s="495" t="str">
        <v/>
      </c>
      <c r="BD212" s="520" t="str">
        <v/>
      </c>
      <c r="BE212" s="497" t="str">
        <v/>
      </c>
      <c r="BF212" s="495" t="str">
        <v/>
      </c>
      <c r="BG212" s="495" t="str">
        <v/>
      </c>
      <c r="BH212" s="520" t="str">
        <v/>
      </c>
      <c r="BI212" s="497" t="str">
        <v/>
      </c>
      <c r="BJ212" s="495" t="str">
        <v/>
      </c>
      <c r="BK212" s="495" t="str">
        <v/>
      </c>
      <c r="BL212" s="520" t="str">
        <v/>
      </c>
    </row>
    <row r="213" spans="1:64" ht="24.75" customHeight="1">
      <c r="A213" s="449" t="str">
        <v/>
      </c>
      <c r="B213" s="431"/>
      <c r="C213" s="432"/>
      <c r="D213" s="433" t="str">
        <v/>
      </c>
      <c r="E213" s="434" t="str">
        <v/>
      </c>
      <c r="F213" s="435" t="str">
        <v/>
      </c>
      <c r="G213" s="436" t="str">
        <v/>
      </c>
      <c r="H213" s="437" t="str">
        <v/>
      </c>
      <c r="I213" s="437" t="str">
        <v/>
      </c>
      <c r="J213" s="437" t="str">
        <v/>
      </c>
      <c r="K213" s="435" t="str">
        <v/>
      </c>
      <c r="L213" s="450" t="str">
        <v/>
      </c>
      <c r="M213" s="498" t="str">
        <v/>
      </c>
      <c r="N213" s="440" t="str">
        <v/>
      </c>
      <c r="O213" s="441" t="str">
        <v/>
      </c>
      <c r="P213" s="442" t="str">
        <v/>
      </c>
      <c r="Q213" s="443" t="str">
        <v/>
      </c>
      <c r="R213" s="441" t="str">
        <v/>
      </c>
      <c r="S213" s="442" t="str">
        <v/>
      </c>
      <c r="T213" s="443" t="str">
        <v/>
      </c>
      <c r="U213" s="441" t="str">
        <v/>
      </c>
      <c r="V213" s="442" t="str">
        <v/>
      </c>
      <c r="W213" s="443" t="str">
        <v/>
      </c>
      <c r="X213" s="441" t="str">
        <v/>
      </c>
      <c r="Y213" s="442" t="str">
        <v/>
      </c>
      <c r="Z213" s="443" t="str">
        <v/>
      </c>
      <c r="AA213" s="441" t="str">
        <v/>
      </c>
      <c r="AB213" s="442" t="str">
        <v/>
      </c>
      <c r="AC213" s="443" t="str">
        <v/>
      </c>
      <c r="AD213" s="441" t="str">
        <v/>
      </c>
      <c r="AE213" s="442" t="str">
        <v/>
      </c>
      <c r="AF213" s="443" t="str">
        <v/>
      </c>
      <c r="AG213" s="492" t="str">
        <v/>
      </c>
      <c r="AH213" s="492" t="str">
        <v/>
      </c>
      <c r="AI213" s="493" t="str">
        <v/>
      </c>
      <c r="AJ213" s="494" t="str">
        <v/>
      </c>
      <c r="AK213" s="492" t="str">
        <v/>
      </c>
      <c r="AL213" s="493" t="str">
        <v/>
      </c>
      <c r="AM213" s="492" t="str">
        <v/>
      </c>
      <c r="AN213" s="492" t="str">
        <v/>
      </c>
      <c r="AO213" s="493" t="str">
        <v/>
      </c>
      <c r="AP213" s="494" t="str">
        <v/>
      </c>
      <c r="AQ213" s="492" t="str">
        <v/>
      </c>
      <c r="AR213" s="493" t="str">
        <v/>
      </c>
      <c r="AS213" s="495" t="str">
        <v/>
      </c>
      <c r="AT213" s="496" t="str">
        <v/>
      </c>
      <c r="AU213" s="496" t="str">
        <v/>
      </c>
      <c r="AV213" s="520" t="str">
        <v/>
      </c>
      <c r="AW213" s="497" t="str">
        <v/>
      </c>
      <c r="AX213" s="496" t="str">
        <v/>
      </c>
      <c r="AY213" s="496" t="str">
        <v/>
      </c>
      <c r="AZ213" s="520" t="str">
        <v/>
      </c>
      <c r="BA213" s="497" t="str">
        <v/>
      </c>
      <c r="BB213" s="496" t="str">
        <v/>
      </c>
      <c r="BC213" s="496" t="str">
        <v/>
      </c>
      <c r="BD213" s="520" t="str">
        <v/>
      </c>
      <c r="BE213" s="497" t="str">
        <v/>
      </c>
      <c r="BF213" s="496" t="str">
        <v/>
      </c>
      <c r="BG213" s="496" t="str">
        <v/>
      </c>
      <c r="BH213" s="520" t="str">
        <v/>
      </c>
      <c r="BI213" s="497" t="str">
        <v/>
      </c>
      <c r="BJ213" s="496" t="str">
        <v/>
      </c>
      <c r="BK213" s="496" t="str">
        <v/>
      </c>
      <c r="BL213" s="520" t="str">
        <v/>
      </c>
    </row>
    <row r="214" spans="1:64" ht="24.75" customHeight="1">
      <c r="A214" s="449" t="str">
        <v/>
      </c>
      <c r="B214" s="431"/>
      <c r="C214" s="432"/>
      <c r="D214" s="521" t="str">
        <v/>
      </c>
      <c r="E214" s="521" t="str">
        <v/>
      </c>
      <c r="F214" s="522" t="str">
        <v/>
      </c>
      <c r="G214" s="523" t="str">
        <v/>
      </c>
      <c r="H214" s="521" t="str">
        <v/>
      </c>
      <c r="I214" s="521" t="str">
        <v/>
      </c>
      <c r="J214" s="521" t="str">
        <v/>
      </c>
      <c r="K214" s="522" t="str">
        <v/>
      </c>
      <c r="L214" s="497" t="str">
        <v/>
      </c>
      <c r="M214" s="491" t="str">
        <v/>
      </c>
      <c r="N214" s="520" t="str">
        <v/>
      </c>
      <c r="O214" s="497" t="str">
        <v/>
      </c>
      <c r="P214" s="495" t="str">
        <v/>
      </c>
      <c r="Q214" s="520" t="str">
        <v/>
      </c>
      <c r="R214" s="497" t="str">
        <v/>
      </c>
      <c r="S214" s="495" t="str">
        <v/>
      </c>
      <c r="T214" s="520" t="str">
        <v/>
      </c>
      <c r="U214" s="497" t="str">
        <v/>
      </c>
      <c r="V214" s="495" t="str">
        <v/>
      </c>
      <c r="W214" s="520" t="str">
        <v/>
      </c>
      <c r="X214" s="497" t="str">
        <v/>
      </c>
      <c r="Y214" s="495" t="str">
        <v/>
      </c>
      <c r="Z214" s="520" t="str">
        <v/>
      </c>
      <c r="AA214" s="497" t="str">
        <v/>
      </c>
      <c r="AB214" s="495" t="str">
        <v/>
      </c>
      <c r="AC214" s="520" t="str">
        <v/>
      </c>
      <c r="AD214" s="497" t="str">
        <v/>
      </c>
      <c r="AE214" s="495" t="str">
        <v/>
      </c>
      <c r="AF214" s="520" t="str">
        <v/>
      </c>
      <c r="AG214" s="497" t="str">
        <v/>
      </c>
      <c r="AH214" s="495" t="str">
        <v/>
      </c>
      <c r="AI214" s="520" t="str">
        <v/>
      </c>
      <c r="AJ214" s="497" t="str">
        <v/>
      </c>
      <c r="AK214" s="495" t="str">
        <v/>
      </c>
      <c r="AL214" s="520" t="str">
        <v/>
      </c>
      <c r="AM214" s="497" t="str">
        <v/>
      </c>
      <c r="AN214" s="495" t="str">
        <v/>
      </c>
      <c r="AO214" s="520" t="str">
        <v/>
      </c>
      <c r="AP214" s="497" t="str">
        <v/>
      </c>
      <c r="AQ214" s="495" t="str">
        <v/>
      </c>
      <c r="AR214" s="520" t="str">
        <v/>
      </c>
      <c r="AS214" s="497" t="str">
        <v/>
      </c>
      <c r="AT214" s="495" t="str">
        <v/>
      </c>
      <c r="AU214" s="495" t="str">
        <v/>
      </c>
      <c r="AV214" s="520" t="str">
        <v/>
      </c>
      <c r="AW214" s="497" t="str">
        <v/>
      </c>
      <c r="AX214" s="495" t="str">
        <v/>
      </c>
      <c r="AY214" s="495" t="str">
        <v/>
      </c>
      <c r="AZ214" s="520" t="str">
        <v/>
      </c>
      <c r="BA214" s="497" t="str">
        <v/>
      </c>
      <c r="BB214" s="495" t="str">
        <v/>
      </c>
      <c r="BC214" s="495" t="str">
        <v/>
      </c>
      <c r="BD214" s="520" t="str">
        <v/>
      </c>
      <c r="BE214" s="497" t="str">
        <v/>
      </c>
      <c r="BF214" s="495" t="str">
        <v/>
      </c>
      <c r="BG214" s="495" t="str">
        <v/>
      </c>
      <c r="BH214" s="520" t="str">
        <v/>
      </c>
      <c r="BI214" s="497" t="str">
        <v/>
      </c>
      <c r="BJ214" s="495" t="str">
        <v/>
      </c>
      <c r="BK214" s="495" t="str">
        <v/>
      </c>
      <c r="BL214" s="520" t="str">
        <v/>
      </c>
    </row>
    <row r="215" spans="1:64" ht="24.75" customHeight="1">
      <c r="A215" s="449" t="str">
        <v/>
      </c>
      <c r="B215" s="431"/>
      <c r="C215" s="432"/>
      <c r="D215" s="433" t="str">
        <v/>
      </c>
      <c r="E215" s="434" t="str">
        <v/>
      </c>
      <c r="F215" s="435" t="str">
        <v/>
      </c>
      <c r="G215" s="436" t="str">
        <v/>
      </c>
      <c r="H215" s="437" t="str">
        <v/>
      </c>
      <c r="I215" s="437" t="str">
        <v/>
      </c>
      <c r="J215" s="437" t="str">
        <v/>
      </c>
      <c r="K215" s="435" t="str">
        <v/>
      </c>
      <c r="L215" s="450" t="str">
        <v/>
      </c>
      <c r="M215" s="498" t="str">
        <v/>
      </c>
      <c r="N215" s="440" t="str">
        <v/>
      </c>
      <c r="O215" s="441" t="str">
        <v/>
      </c>
      <c r="P215" s="442" t="str">
        <v/>
      </c>
      <c r="Q215" s="443" t="str">
        <v/>
      </c>
      <c r="R215" s="441" t="str">
        <v/>
      </c>
      <c r="S215" s="442" t="str">
        <v/>
      </c>
      <c r="T215" s="443" t="str">
        <v/>
      </c>
      <c r="U215" s="441" t="str">
        <v/>
      </c>
      <c r="V215" s="442" t="str">
        <v/>
      </c>
      <c r="W215" s="443" t="str">
        <v/>
      </c>
      <c r="X215" s="441" t="str">
        <v/>
      </c>
      <c r="Y215" s="442" t="str">
        <v/>
      </c>
      <c r="Z215" s="443" t="str">
        <v/>
      </c>
      <c r="AA215" s="441" t="str">
        <v/>
      </c>
      <c r="AB215" s="442" t="str">
        <v/>
      </c>
      <c r="AC215" s="443" t="str">
        <v/>
      </c>
      <c r="AD215" s="441" t="str">
        <v/>
      </c>
      <c r="AE215" s="442" t="str">
        <v/>
      </c>
      <c r="AF215" s="443" t="str">
        <v/>
      </c>
      <c r="AG215" s="492" t="str">
        <v/>
      </c>
      <c r="AH215" s="492" t="str">
        <v/>
      </c>
      <c r="AI215" s="493" t="str">
        <v/>
      </c>
      <c r="AJ215" s="494" t="str">
        <v/>
      </c>
      <c r="AK215" s="492" t="str">
        <v/>
      </c>
      <c r="AL215" s="493" t="str">
        <v/>
      </c>
      <c r="AM215" s="492" t="str">
        <v/>
      </c>
      <c r="AN215" s="492" t="str">
        <v/>
      </c>
      <c r="AO215" s="493" t="str">
        <v/>
      </c>
      <c r="AP215" s="494" t="str">
        <v/>
      </c>
      <c r="AQ215" s="492" t="str">
        <v/>
      </c>
      <c r="AR215" s="493" t="str">
        <v/>
      </c>
      <c r="AS215" s="495" t="str">
        <v/>
      </c>
      <c r="AT215" s="496" t="str">
        <v/>
      </c>
      <c r="AU215" s="496" t="str">
        <v/>
      </c>
      <c r="AV215" s="520" t="str">
        <v/>
      </c>
      <c r="AW215" s="497" t="str">
        <v/>
      </c>
      <c r="AX215" s="496" t="str">
        <v/>
      </c>
      <c r="AY215" s="496" t="str">
        <v/>
      </c>
      <c r="AZ215" s="520" t="str">
        <v/>
      </c>
      <c r="BA215" s="497" t="str">
        <v/>
      </c>
      <c r="BB215" s="496" t="str">
        <v/>
      </c>
      <c r="BC215" s="496" t="str">
        <v/>
      </c>
      <c r="BD215" s="520" t="str">
        <v/>
      </c>
      <c r="BE215" s="497" t="str">
        <v/>
      </c>
      <c r="BF215" s="496" t="str">
        <v/>
      </c>
      <c r="BG215" s="496" t="str">
        <v/>
      </c>
      <c r="BH215" s="520" t="str">
        <v/>
      </c>
      <c r="BI215" s="497" t="str">
        <v/>
      </c>
      <c r="BJ215" s="496" t="str">
        <v/>
      </c>
      <c r="BK215" s="496" t="str">
        <v/>
      </c>
      <c r="BL215" s="520" t="str">
        <v/>
      </c>
    </row>
    <row r="216" spans="1:64" ht="24.75" customHeight="1">
      <c r="A216" s="449" t="str">
        <v/>
      </c>
      <c r="B216" s="431"/>
      <c r="C216" s="432"/>
      <c r="D216" s="521" t="str">
        <v/>
      </c>
      <c r="E216" s="521" t="str">
        <v/>
      </c>
      <c r="F216" s="522" t="str">
        <v/>
      </c>
      <c r="G216" s="523" t="str">
        <v/>
      </c>
      <c r="H216" s="521" t="str">
        <v/>
      </c>
      <c r="I216" s="521" t="str">
        <v/>
      </c>
      <c r="J216" s="521" t="str">
        <v/>
      </c>
      <c r="K216" s="522" t="str">
        <v/>
      </c>
      <c r="L216" s="497" t="str">
        <v/>
      </c>
      <c r="M216" s="491" t="str">
        <v/>
      </c>
      <c r="N216" s="520" t="str">
        <v/>
      </c>
      <c r="O216" s="497" t="str">
        <v/>
      </c>
      <c r="P216" s="495" t="str">
        <v/>
      </c>
      <c r="Q216" s="520" t="str">
        <v/>
      </c>
      <c r="R216" s="497" t="str">
        <v/>
      </c>
      <c r="S216" s="495" t="str">
        <v/>
      </c>
      <c r="T216" s="520" t="str">
        <v/>
      </c>
      <c r="U216" s="497" t="str">
        <v/>
      </c>
      <c r="V216" s="495" t="str">
        <v/>
      </c>
      <c r="W216" s="520" t="str">
        <v/>
      </c>
      <c r="X216" s="497" t="str">
        <v/>
      </c>
      <c r="Y216" s="495" t="str">
        <v/>
      </c>
      <c r="Z216" s="520" t="str">
        <v/>
      </c>
      <c r="AA216" s="497" t="str">
        <v/>
      </c>
      <c r="AB216" s="495" t="str">
        <v/>
      </c>
      <c r="AC216" s="520" t="str">
        <v/>
      </c>
      <c r="AD216" s="497" t="str">
        <v/>
      </c>
      <c r="AE216" s="495" t="str">
        <v/>
      </c>
      <c r="AF216" s="520" t="str">
        <v/>
      </c>
      <c r="AG216" s="497" t="str">
        <v/>
      </c>
      <c r="AH216" s="495" t="str">
        <v/>
      </c>
      <c r="AI216" s="520" t="str">
        <v/>
      </c>
      <c r="AJ216" s="497" t="str">
        <v/>
      </c>
      <c r="AK216" s="495" t="str">
        <v/>
      </c>
      <c r="AL216" s="520" t="str">
        <v/>
      </c>
      <c r="AM216" s="497" t="str">
        <v/>
      </c>
      <c r="AN216" s="495" t="str">
        <v/>
      </c>
      <c r="AO216" s="520" t="str">
        <v/>
      </c>
      <c r="AP216" s="497" t="str">
        <v/>
      </c>
      <c r="AQ216" s="495" t="str">
        <v/>
      </c>
      <c r="AR216" s="520" t="str">
        <v/>
      </c>
      <c r="AS216" s="497" t="str">
        <v/>
      </c>
      <c r="AT216" s="495" t="str">
        <v/>
      </c>
      <c r="AU216" s="495" t="str">
        <v/>
      </c>
      <c r="AV216" s="520" t="str">
        <v/>
      </c>
      <c r="AW216" s="497" t="str">
        <v/>
      </c>
      <c r="AX216" s="495" t="str">
        <v/>
      </c>
      <c r="AY216" s="495" t="str">
        <v/>
      </c>
      <c r="AZ216" s="520" t="str">
        <v/>
      </c>
      <c r="BA216" s="497" t="str">
        <v/>
      </c>
      <c r="BB216" s="495" t="str">
        <v/>
      </c>
      <c r="BC216" s="495" t="str">
        <v/>
      </c>
      <c r="BD216" s="520" t="str">
        <v/>
      </c>
      <c r="BE216" s="497" t="str">
        <v/>
      </c>
      <c r="BF216" s="495" t="str">
        <v/>
      </c>
      <c r="BG216" s="495" t="str">
        <v/>
      </c>
      <c r="BH216" s="520" t="str">
        <v/>
      </c>
      <c r="BI216" s="497" t="str">
        <v/>
      </c>
      <c r="BJ216" s="495" t="str">
        <v/>
      </c>
      <c r="BK216" s="495" t="str">
        <v/>
      </c>
      <c r="BL216" s="520" t="str">
        <v/>
      </c>
    </row>
    <row r="217" spans="1:64" ht="24.75" customHeight="1">
      <c r="A217" s="449" t="str">
        <v/>
      </c>
      <c r="B217" s="431"/>
      <c r="C217" s="432"/>
      <c r="D217" s="433" t="str">
        <v/>
      </c>
      <c r="E217" s="434" t="str">
        <v/>
      </c>
      <c r="F217" s="435" t="str">
        <v/>
      </c>
      <c r="G217" s="436" t="str">
        <v/>
      </c>
      <c r="H217" s="437" t="str">
        <v/>
      </c>
      <c r="I217" s="437" t="str">
        <v/>
      </c>
      <c r="J217" s="437" t="str">
        <v/>
      </c>
      <c r="K217" s="435" t="str">
        <v/>
      </c>
      <c r="L217" s="450" t="str">
        <v/>
      </c>
      <c r="M217" s="498" t="str">
        <v/>
      </c>
      <c r="N217" s="440" t="str">
        <v/>
      </c>
      <c r="O217" s="441" t="str">
        <v/>
      </c>
      <c r="P217" s="442" t="str">
        <v/>
      </c>
      <c r="Q217" s="443" t="str">
        <v/>
      </c>
      <c r="R217" s="441" t="str">
        <v/>
      </c>
      <c r="S217" s="442" t="str">
        <v/>
      </c>
      <c r="T217" s="443" t="str">
        <v/>
      </c>
      <c r="U217" s="441" t="str">
        <v/>
      </c>
      <c r="V217" s="442" t="str">
        <v/>
      </c>
      <c r="W217" s="443" t="str">
        <v/>
      </c>
      <c r="X217" s="441" t="str">
        <v/>
      </c>
      <c r="Y217" s="442" t="str">
        <v/>
      </c>
      <c r="Z217" s="443" t="str">
        <v/>
      </c>
      <c r="AA217" s="441" t="str">
        <v/>
      </c>
      <c r="AB217" s="442" t="str">
        <v/>
      </c>
      <c r="AC217" s="443" t="str">
        <v/>
      </c>
      <c r="AD217" s="441" t="str">
        <v/>
      </c>
      <c r="AE217" s="442" t="str">
        <v/>
      </c>
      <c r="AF217" s="443" t="str">
        <v/>
      </c>
      <c r="AG217" s="492" t="str">
        <v/>
      </c>
      <c r="AH217" s="492" t="str">
        <v/>
      </c>
      <c r="AI217" s="493" t="str">
        <v/>
      </c>
      <c r="AJ217" s="494" t="str">
        <v/>
      </c>
      <c r="AK217" s="492" t="str">
        <v/>
      </c>
      <c r="AL217" s="493" t="str">
        <v/>
      </c>
      <c r="AM217" s="492" t="str">
        <v/>
      </c>
      <c r="AN217" s="492" t="str">
        <v/>
      </c>
      <c r="AO217" s="493" t="str">
        <v/>
      </c>
      <c r="AP217" s="494" t="str">
        <v/>
      </c>
      <c r="AQ217" s="492" t="str">
        <v/>
      </c>
      <c r="AR217" s="493" t="str">
        <v/>
      </c>
      <c r="AS217" s="495" t="str">
        <v/>
      </c>
      <c r="AT217" s="496" t="str">
        <v/>
      </c>
      <c r="AU217" s="496" t="str">
        <v/>
      </c>
      <c r="AV217" s="520" t="str">
        <v/>
      </c>
      <c r="AW217" s="497" t="str">
        <v/>
      </c>
      <c r="AX217" s="496" t="str">
        <v/>
      </c>
      <c r="AY217" s="496" t="str">
        <v/>
      </c>
      <c r="AZ217" s="520" t="str">
        <v/>
      </c>
      <c r="BA217" s="497" t="str">
        <v/>
      </c>
      <c r="BB217" s="496" t="str">
        <v/>
      </c>
      <c r="BC217" s="496" t="str">
        <v/>
      </c>
      <c r="BD217" s="520" t="str">
        <v/>
      </c>
      <c r="BE217" s="497" t="str">
        <v/>
      </c>
      <c r="BF217" s="496" t="str">
        <v/>
      </c>
      <c r="BG217" s="496" t="str">
        <v/>
      </c>
      <c r="BH217" s="520" t="str">
        <v/>
      </c>
      <c r="BI217" s="497" t="str">
        <v/>
      </c>
      <c r="BJ217" s="496" t="str">
        <v/>
      </c>
      <c r="BK217" s="496" t="str">
        <v/>
      </c>
      <c r="BL217" s="520" t="str">
        <v/>
      </c>
    </row>
    <row r="218" spans="1:64" ht="24.75" customHeight="1">
      <c r="A218" s="449" t="str">
        <v/>
      </c>
      <c r="B218" s="431"/>
      <c r="C218" s="432"/>
      <c r="D218" s="521" t="str">
        <v/>
      </c>
      <c r="E218" s="521" t="str">
        <v/>
      </c>
      <c r="F218" s="522" t="str">
        <v/>
      </c>
      <c r="G218" s="523" t="str">
        <v/>
      </c>
      <c r="H218" s="521" t="str">
        <v/>
      </c>
      <c r="I218" s="521" t="str">
        <v/>
      </c>
      <c r="J218" s="521" t="str">
        <v/>
      </c>
      <c r="K218" s="522" t="str">
        <v/>
      </c>
      <c r="L218" s="497" t="str">
        <v/>
      </c>
      <c r="M218" s="491" t="str">
        <v/>
      </c>
      <c r="N218" s="520" t="str">
        <v/>
      </c>
      <c r="O218" s="497" t="str">
        <v/>
      </c>
      <c r="P218" s="495" t="str">
        <v/>
      </c>
      <c r="Q218" s="520" t="str">
        <v/>
      </c>
      <c r="R218" s="497" t="str">
        <v/>
      </c>
      <c r="S218" s="495" t="str">
        <v/>
      </c>
      <c r="T218" s="520" t="str">
        <v/>
      </c>
      <c r="U218" s="497" t="str">
        <v/>
      </c>
      <c r="V218" s="495" t="str">
        <v/>
      </c>
      <c r="W218" s="520" t="str">
        <v/>
      </c>
      <c r="X218" s="497" t="str">
        <v/>
      </c>
      <c r="Y218" s="495" t="str">
        <v/>
      </c>
      <c r="Z218" s="520" t="str">
        <v/>
      </c>
      <c r="AA218" s="497" t="str">
        <v/>
      </c>
      <c r="AB218" s="495" t="str">
        <v/>
      </c>
      <c r="AC218" s="520" t="str">
        <v/>
      </c>
      <c r="AD218" s="497" t="str">
        <v/>
      </c>
      <c r="AE218" s="495" t="str">
        <v/>
      </c>
      <c r="AF218" s="520" t="str">
        <v/>
      </c>
      <c r="AG218" s="497" t="str">
        <v/>
      </c>
      <c r="AH218" s="495" t="str">
        <v/>
      </c>
      <c r="AI218" s="520" t="str">
        <v/>
      </c>
      <c r="AJ218" s="497" t="str">
        <v/>
      </c>
      <c r="AK218" s="495" t="str">
        <v/>
      </c>
      <c r="AL218" s="520" t="str">
        <v/>
      </c>
      <c r="AM218" s="497" t="str">
        <v/>
      </c>
      <c r="AN218" s="495" t="str">
        <v/>
      </c>
      <c r="AO218" s="520" t="str">
        <v/>
      </c>
      <c r="AP218" s="497" t="str">
        <v/>
      </c>
      <c r="AQ218" s="495" t="str">
        <v/>
      </c>
      <c r="AR218" s="520" t="str">
        <v/>
      </c>
      <c r="AS218" s="497" t="str">
        <v/>
      </c>
      <c r="AT218" s="495" t="str">
        <v/>
      </c>
      <c r="AU218" s="495" t="str">
        <v/>
      </c>
      <c r="AV218" s="520" t="str">
        <v/>
      </c>
      <c r="AW218" s="497" t="str">
        <v/>
      </c>
      <c r="AX218" s="495" t="str">
        <v/>
      </c>
      <c r="AY218" s="495" t="str">
        <v/>
      </c>
      <c r="AZ218" s="520" t="str">
        <v/>
      </c>
      <c r="BA218" s="497" t="str">
        <v/>
      </c>
      <c r="BB218" s="495" t="str">
        <v/>
      </c>
      <c r="BC218" s="495" t="str">
        <v/>
      </c>
      <c r="BD218" s="520" t="str">
        <v/>
      </c>
      <c r="BE218" s="497" t="str">
        <v/>
      </c>
      <c r="BF218" s="495" t="str">
        <v/>
      </c>
      <c r="BG218" s="495" t="str">
        <v/>
      </c>
      <c r="BH218" s="520" t="str">
        <v/>
      </c>
      <c r="BI218" s="497" t="str">
        <v/>
      </c>
      <c r="BJ218" s="495" t="str">
        <v/>
      </c>
      <c r="BK218" s="495" t="str">
        <v/>
      </c>
      <c r="BL218" s="520" t="str">
        <v/>
      </c>
    </row>
    <row r="219" spans="1:64" ht="24.75" customHeight="1">
      <c r="A219" s="449" t="str">
        <v/>
      </c>
      <c r="B219" s="431"/>
      <c r="C219" s="432"/>
      <c r="D219" s="433" t="str">
        <v/>
      </c>
      <c r="E219" s="434" t="str">
        <v/>
      </c>
      <c r="F219" s="435" t="str">
        <v/>
      </c>
      <c r="G219" s="436" t="str">
        <v/>
      </c>
      <c r="H219" s="437" t="str">
        <v/>
      </c>
      <c r="I219" s="437" t="str">
        <v/>
      </c>
      <c r="J219" s="437" t="str">
        <v/>
      </c>
      <c r="K219" s="435" t="str">
        <v/>
      </c>
      <c r="L219" s="450" t="str">
        <v/>
      </c>
      <c r="M219" s="498" t="str">
        <v/>
      </c>
      <c r="N219" s="440" t="str">
        <v/>
      </c>
      <c r="O219" s="441" t="str">
        <v/>
      </c>
      <c r="P219" s="442" t="str">
        <v/>
      </c>
      <c r="Q219" s="443" t="str">
        <v/>
      </c>
      <c r="R219" s="441" t="str">
        <v/>
      </c>
      <c r="S219" s="442" t="str">
        <v/>
      </c>
      <c r="T219" s="443" t="str">
        <v/>
      </c>
      <c r="U219" s="441" t="str">
        <v/>
      </c>
      <c r="V219" s="442" t="str">
        <v/>
      </c>
      <c r="W219" s="443" t="str">
        <v/>
      </c>
      <c r="X219" s="441" t="str">
        <v/>
      </c>
      <c r="Y219" s="442" t="str">
        <v/>
      </c>
      <c r="Z219" s="443" t="str">
        <v/>
      </c>
      <c r="AA219" s="441" t="str">
        <v/>
      </c>
      <c r="AB219" s="442" t="str">
        <v/>
      </c>
      <c r="AC219" s="443" t="str">
        <v/>
      </c>
      <c r="AD219" s="441" t="str">
        <v/>
      </c>
      <c r="AE219" s="442" t="str">
        <v/>
      </c>
      <c r="AF219" s="443" t="str">
        <v/>
      </c>
      <c r="AG219" s="492" t="str">
        <v/>
      </c>
      <c r="AH219" s="492" t="str">
        <v/>
      </c>
      <c r="AI219" s="493" t="str">
        <v/>
      </c>
      <c r="AJ219" s="494" t="str">
        <v/>
      </c>
      <c r="AK219" s="492" t="str">
        <v/>
      </c>
      <c r="AL219" s="493" t="str">
        <v/>
      </c>
      <c r="AM219" s="492" t="str">
        <v/>
      </c>
      <c r="AN219" s="492" t="str">
        <v/>
      </c>
      <c r="AO219" s="493" t="str">
        <v/>
      </c>
      <c r="AP219" s="494" t="str">
        <v/>
      </c>
      <c r="AQ219" s="492" t="str">
        <v/>
      </c>
      <c r="AR219" s="493" t="str">
        <v/>
      </c>
      <c r="AS219" s="495" t="str">
        <v/>
      </c>
      <c r="AT219" s="496" t="str">
        <v/>
      </c>
      <c r="AU219" s="496" t="str">
        <v/>
      </c>
      <c r="AV219" s="520" t="str">
        <v/>
      </c>
      <c r="AW219" s="497" t="str">
        <v/>
      </c>
      <c r="AX219" s="496" t="str">
        <v/>
      </c>
      <c r="AY219" s="496" t="str">
        <v/>
      </c>
      <c r="AZ219" s="520" t="str">
        <v/>
      </c>
      <c r="BA219" s="497" t="str">
        <v/>
      </c>
      <c r="BB219" s="496" t="str">
        <v/>
      </c>
      <c r="BC219" s="496" t="str">
        <v/>
      </c>
      <c r="BD219" s="520" t="str">
        <v/>
      </c>
      <c r="BE219" s="497" t="str">
        <v/>
      </c>
      <c r="BF219" s="496" t="str">
        <v/>
      </c>
      <c r="BG219" s="496" t="str">
        <v/>
      </c>
      <c r="BH219" s="520" t="str">
        <v/>
      </c>
      <c r="BI219" s="497" t="str">
        <v/>
      </c>
      <c r="BJ219" s="496" t="str">
        <v/>
      </c>
      <c r="BK219" s="496" t="str">
        <v/>
      </c>
      <c r="BL219" s="520" t="str">
        <v/>
      </c>
    </row>
    <row r="220" spans="1:64" ht="24.75" customHeight="1">
      <c r="A220" s="449" t="str">
        <v/>
      </c>
      <c r="B220" s="431"/>
      <c r="C220" s="432"/>
      <c r="D220" s="521" t="str">
        <v/>
      </c>
      <c r="E220" s="521" t="str">
        <v/>
      </c>
      <c r="F220" s="522" t="str">
        <v/>
      </c>
      <c r="G220" s="523" t="str">
        <v/>
      </c>
      <c r="H220" s="521" t="str">
        <v/>
      </c>
      <c r="I220" s="521" t="str">
        <v/>
      </c>
      <c r="J220" s="521" t="str">
        <v/>
      </c>
      <c r="K220" s="522" t="str">
        <v/>
      </c>
      <c r="L220" s="497" t="str">
        <v/>
      </c>
      <c r="M220" s="491" t="str">
        <v/>
      </c>
      <c r="N220" s="520" t="str">
        <v/>
      </c>
      <c r="O220" s="497" t="str">
        <v/>
      </c>
      <c r="P220" s="495" t="str">
        <v/>
      </c>
      <c r="Q220" s="520" t="str">
        <v/>
      </c>
      <c r="R220" s="497" t="str">
        <v/>
      </c>
      <c r="S220" s="495" t="str">
        <v/>
      </c>
      <c r="T220" s="520" t="str">
        <v/>
      </c>
      <c r="U220" s="497" t="str">
        <v/>
      </c>
      <c r="V220" s="495" t="str">
        <v/>
      </c>
      <c r="W220" s="520" t="str">
        <v/>
      </c>
      <c r="X220" s="497" t="str">
        <v/>
      </c>
      <c r="Y220" s="495" t="str">
        <v/>
      </c>
      <c r="Z220" s="520" t="str">
        <v/>
      </c>
      <c r="AA220" s="497" t="str">
        <v/>
      </c>
      <c r="AB220" s="495" t="str">
        <v/>
      </c>
      <c r="AC220" s="520" t="str">
        <v/>
      </c>
      <c r="AD220" s="497" t="str">
        <v/>
      </c>
      <c r="AE220" s="495" t="str">
        <v/>
      </c>
      <c r="AF220" s="520" t="str">
        <v/>
      </c>
      <c r="AG220" s="497" t="str">
        <v/>
      </c>
      <c r="AH220" s="495" t="str">
        <v/>
      </c>
      <c r="AI220" s="520" t="str">
        <v/>
      </c>
      <c r="AJ220" s="497" t="str">
        <v/>
      </c>
      <c r="AK220" s="495" t="str">
        <v/>
      </c>
      <c r="AL220" s="520" t="str">
        <v/>
      </c>
      <c r="AM220" s="497" t="str">
        <v/>
      </c>
      <c r="AN220" s="495" t="str">
        <v/>
      </c>
      <c r="AO220" s="520" t="str">
        <v/>
      </c>
      <c r="AP220" s="497" t="str">
        <v/>
      </c>
      <c r="AQ220" s="495" t="str">
        <v/>
      </c>
      <c r="AR220" s="520" t="str">
        <v/>
      </c>
      <c r="AS220" s="497" t="str">
        <v/>
      </c>
      <c r="AT220" s="495" t="str">
        <v/>
      </c>
      <c r="AU220" s="495" t="str">
        <v/>
      </c>
      <c r="AV220" s="520" t="str">
        <v/>
      </c>
      <c r="AW220" s="497" t="str">
        <v/>
      </c>
      <c r="AX220" s="495" t="str">
        <v/>
      </c>
      <c r="AY220" s="495" t="str">
        <v/>
      </c>
      <c r="AZ220" s="520" t="str">
        <v/>
      </c>
      <c r="BA220" s="497" t="str">
        <v/>
      </c>
      <c r="BB220" s="495" t="str">
        <v/>
      </c>
      <c r="BC220" s="495" t="str">
        <v/>
      </c>
      <c r="BD220" s="520" t="str">
        <v/>
      </c>
      <c r="BE220" s="497" t="str">
        <v/>
      </c>
      <c r="BF220" s="495" t="str">
        <v/>
      </c>
      <c r="BG220" s="495" t="str">
        <v/>
      </c>
      <c r="BH220" s="520" t="str">
        <v/>
      </c>
      <c r="BI220" s="497" t="str">
        <v/>
      </c>
      <c r="BJ220" s="495" t="str">
        <v/>
      </c>
      <c r="BK220" s="495" t="str">
        <v/>
      </c>
      <c r="BL220" s="520" t="str">
        <v/>
      </c>
    </row>
    <row r="221" spans="1:64" ht="24.75" customHeight="1">
      <c r="A221" s="449" t="str">
        <v/>
      </c>
      <c r="B221" s="431"/>
      <c r="C221" s="432"/>
      <c r="D221" s="433" t="str">
        <v/>
      </c>
      <c r="E221" s="434" t="str">
        <v/>
      </c>
      <c r="F221" s="435" t="str">
        <v/>
      </c>
      <c r="G221" s="436" t="str">
        <v/>
      </c>
      <c r="H221" s="437" t="str">
        <v/>
      </c>
      <c r="I221" s="437" t="str">
        <v/>
      </c>
      <c r="J221" s="437" t="str">
        <v/>
      </c>
      <c r="K221" s="435" t="str">
        <v/>
      </c>
      <c r="L221" s="450" t="str">
        <v/>
      </c>
      <c r="M221" s="498" t="str">
        <v/>
      </c>
      <c r="N221" s="440" t="str">
        <v/>
      </c>
      <c r="O221" s="441" t="str">
        <v/>
      </c>
      <c r="P221" s="442" t="str">
        <v/>
      </c>
      <c r="Q221" s="443" t="str">
        <v/>
      </c>
      <c r="R221" s="441" t="str">
        <v/>
      </c>
      <c r="S221" s="442" t="str">
        <v/>
      </c>
      <c r="T221" s="443" t="str">
        <v/>
      </c>
      <c r="U221" s="441" t="str">
        <v/>
      </c>
      <c r="V221" s="442" t="str">
        <v/>
      </c>
      <c r="W221" s="443" t="str">
        <v/>
      </c>
      <c r="X221" s="441" t="str">
        <v/>
      </c>
      <c r="Y221" s="442" t="str">
        <v/>
      </c>
      <c r="Z221" s="443" t="str">
        <v/>
      </c>
      <c r="AA221" s="441" t="str">
        <v/>
      </c>
      <c r="AB221" s="442" t="str">
        <v/>
      </c>
      <c r="AC221" s="443" t="str">
        <v/>
      </c>
      <c r="AD221" s="441" t="str">
        <v/>
      </c>
      <c r="AE221" s="442" t="str">
        <v/>
      </c>
      <c r="AF221" s="443" t="str">
        <v/>
      </c>
      <c r="AG221" s="492" t="str">
        <v/>
      </c>
      <c r="AH221" s="492" t="str">
        <v/>
      </c>
      <c r="AI221" s="493" t="str">
        <v/>
      </c>
      <c r="AJ221" s="494" t="str">
        <v/>
      </c>
      <c r="AK221" s="492" t="str">
        <v/>
      </c>
      <c r="AL221" s="493" t="str">
        <v/>
      </c>
      <c r="AM221" s="492" t="str">
        <v/>
      </c>
      <c r="AN221" s="492" t="str">
        <v/>
      </c>
      <c r="AO221" s="493" t="str">
        <v/>
      </c>
      <c r="AP221" s="494" t="str">
        <v/>
      </c>
      <c r="AQ221" s="492" t="str">
        <v/>
      </c>
      <c r="AR221" s="493" t="str">
        <v/>
      </c>
      <c r="AS221" s="495" t="str">
        <v/>
      </c>
      <c r="AT221" s="496" t="str">
        <v/>
      </c>
      <c r="AU221" s="496" t="str">
        <v/>
      </c>
      <c r="AV221" s="520" t="str">
        <v/>
      </c>
      <c r="AW221" s="497" t="str">
        <v/>
      </c>
      <c r="AX221" s="496" t="str">
        <v/>
      </c>
      <c r="AY221" s="496" t="str">
        <v/>
      </c>
      <c r="AZ221" s="520" t="str">
        <v/>
      </c>
      <c r="BA221" s="497" t="str">
        <v/>
      </c>
      <c r="BB221" s="496" t="str">
        <v/>
      </c>
      <c r="BC221" s="496" t="str">
        <v/>
      </c>
      <c r="BD221" s="520" t="str">
        <v/>
      </c>
      <c r="BE221" s="497" t="str">
        <v/>
      </c>
      <c r="BF221" s="496" t="str">
        <v/>
      </c>
      <c r="BG221" s="496" t="str">
        <v/>
      </c>
      <c r="BH221" s="520" t="str">
        <v/>
      </c>
      <c r="BI221" s="497" t="str">
        <v/>
      </c>
      <c r="BJ221" s="496" t="str">
        <v/>
      </c>
      <c r="BK221" s="496" t="str">
        <v/>
      </c>
      <c r="BL221" s="520" t="str">
        <v/>
      </c>
    </row>
    <row r="222" spans="1:64" ht="24.75" customHeight="1">
      <c r="A222" s="449" t="str">
        <v/>
      </c>
      <c r="B222" s="431"/>
      <c r="C222" s="432"/>
      <c r="D222" s="521" t="str">
        <v/>
      </c>
      <c r="E222" s="521" t="str">
        <v/>
      </c>
      <c r="F222" s="522" t="str">
        <v/>
      </c>
      <c r="G222" s="523" t="str">
        <v/>
      </c>
      <c r="H222" s="521" t="str">
        <v/>
      </c>
      <c r="I222" s="521" t="str">
        <v/>
      </c>
      <c r="J222" s="521" t="str">
        <v/>
      </c>
      <c r="K222" s="522" t="str">
        <v/>
      </c>
      <c r="L222" s="497" t="str">
        <v/>
      </c>
      <c r="M222" s="491" t="str">
        <v/>
      </c>
      <c r="N222" s="520" t="str">
        <v/>
      </c>
      <c r="O222" s="497" t="str">
        <v/>
      </c>
      <c r="P222" s="495" t="str">
        <v/>
      </c>
      <c r="Q222" s="520" t="str">
        <v/>
      </c>
      <c r="R222" s="497" t="str">
        <v/>
      </c>
      <c r="S222" s="495" t="str">
        <v/>
      </c>
      <c r="T222" s="520" t="str">
        <v/>
      </c>
      <c r="U222" s="497" t="str">
        <v/>
      </c>
      <c r="V222" s="495" t="str">
        <v/>
      </c>
      <c r="W222" s="520" t="str">
        <v/>
      </c>
      <c r="X222" s="497" t="str">
        <v/>
      </c>
      <c r="Y222" s="495" t="str">
        <v/>
      </c>
      <c r="Z222" s="520" t="str">
        <v/>
      </c>
      <c r="AA222" s="497" t="str">
        <v/>
      </c>
      <c r="AB222" s="495" t="str">
        <v/>
      </c>
      <c r="AC222" s="520" t="str">
        <v/>
      </c>
      <c r="AD222" s="497" t="str">
        <v/>
      </c>
      <c r="AE222" s="495" t="str">
        <v/>
      </c>
      <c r="AF222" s="520" t="str">
        <v/>
      </c>
      <c r="AG222" s="497" t="str">
        <v/>
      </c>
      <c r="AH222" s="495" t="str">
        <v/>
      </c>
      <c r="AI222" s="520" t="str">
        <v/>
      </c>
      <c r="AJ222" s="497" t="str">
        <v/>
      </c>
      <c r="AK222" s="495" t="str">
        <v/>
      </c>
      <c r="AL222" s="520" t="str">
        <v/>
      </c>
      <c r="AM222" s="497" t="str">
        <v/>
      </c>
      <c r="AN222" s="495" t="str">
        <v/>
      </c>
      <c r="AO222" s="520" t="str">
        <v/>
      </c>
      <c r="AP222" s="497" t="str">
        <v/>
      </c>
      <c r="AQ222" s="495" t="str">
        <v/>
      </c>
      <c r="AR222" s="520" t="str">
        <v/>
      </c>
      <c r="AS222" s="497" t="str">
        <v/>
      </c>
      <c r="AT222" s="495" t="str">
        <v/>
      </c>
      <c r="AU222" s="495" t="str">
        <v/>
      </c>
      <c r="AV222" s="520" t="str">
        <v/>
      </c>
      <c r="AW222" s="497" t="str">
        <v/>
      </c>
      <c r="AX222" s="495" t="str">
        <v/>
      </c>
      <c r="AY222" s="495" t="str">
        <v/>
      </c>
      <c r="AZ222" s="520" t="str">
        <v/>
      </c>
      <c r="BA222" s="497" t="str">
        <v/>
      </c>
      <c r="BB222" s="495" t="str">
        <v/>
      </c>
      <c r="BC222" s="495" t="str">
        <v/>
      </c>
      <c r="BD222" s="520" t="str">
        <v/>
      </c>
      <c r="BE222" s="497" t="str">
        <v/>
      </c>
      <c r="BF222" s="495" t="str">
        <v/>
      </c>
      <c r="BG222" s="495" t="str">
        <v/>
      </c>
      <c r="BH222" s="520" t="str">
        <v/>
      </c>
      <c r="BI222" s="497" t="str">
        <v/>
      </c>
      <c r="BJ222" s="495" t="str">
        <v/>
      </c>
      <c r="BK222" s="495" t="str">
        <v/>
      </c>
      <c r="BL222" s="520" t="str">
        <v/>
      </c>
    </row>
    <row r="223" spans="1:64" ht="24.75" customHeight="1">
      <c r="A223" s="449" t="str">
        <v/>
      </c>
      <c r="B223" s="431"/>
      <c r="C223" s="432"/>
      <c r="D223" s="433" t="str">
        <v/>
      </c>
      <c r="E223" s="434" t="str">
        <v/>
      </c>
      <c r="F223" s="435" t="str">
        <v/>
      </c>
      <c r="G223" s="436" t="str">
        <v/>
      </c>
      <c r="H223" s="437" t="str">
        <v/>
      </c>
      <c r="I223" s="437" t="str">
        <v/>
      </c>
      <c r="J223" s="437" t="str">
        <v/>
      </c>
      <c r="K223" s="435" t="str">
        <v/>
      </c>
      <c r="L223" s="450" t="str">
        <v/>
      </c>
      <c r="M223" s="498" t="str">
        <v/>
      </c>
      <c r="N223" s="440" t="str">
        <v/>
      </c>
      <c r="O223" s="441" t="str">
        <v/>
      </c>
      <c r="P223" s="442" t="str">
        <v/>
      </c>
      <c r="Q223" s="443" t="str">
        <v/>
      </c>
      <c r="R223" s="441" t="str">
        <v/>
      </c>
      <c r="S223" s="442" t="str">
        <v/>
      </c>
      <c r="T223" s="443" t="str">
        <v/>
      </c>
      <c r="U223" s="441" t="str">
        <v/>
      </c>
      <c r="V223" s="442" t="str">
        <v/>
      </c>
      <c r="W223" s="443" t="str">
        <v/>
      </c>
      <c r="X223" s="441" t="str">
        <v/>
      </c>
      <c r="Y223" s="442" t="str">
        <v/>
      </c>
      <c r="Z223" s="443" t="str">
        <v/>
      </c>
      <c r="AA223" s="441" t="str">
        <v/>
      </c>
      <c r="AB223" s="442" t="str">
        <v/>
      </c>
      <c r="AC223" s="443" t="str">
        <v/>
      </c>
      <c r="AD223" s="441" t="str">
        <v/>
      </c>
      <c r="AE223" s="442" t="str">
        <v/>
      </c>
      <c r="AF223" s="443" t="str">
        <v/>
      </c>
      <c r="AG223" s="492" t="str">
        <v/>
      </c>
      <c r="AH223" s="492" t="str">
        <v/>
      </c>
      <c r="AI223" s="493" t="str">
        <v/>
      </c>
      <c r="AJ223" s="494" t="str">
        <v/>
      </c>
      <c r="AK223" s="492" t="str">
        <v/>
      </c>
      <c r="AL223" s="493" t="str">
        <v/>
      </c>
      <c r="AM223" s="492" t="str">
        <v/>
      </c>
      <c r="AN223" s="492" t="str">
        <v/>
      </c>
      <c r="AO223" s="493" t="str">
        <v/>
      </c>
      <c r="AP223" s="494" t="str">
        <v/>
      </c>
      <c r="AQ223" s="492" t="str">
        <v/>
      </c>
      <c r="AR223" s="493" t="str">
        <v/>
      </c>
      <c r="AS223" s="495" t="str">
        <v/>
      </c>
      <c r="AT223" s="496" t="str">
        <v/>
      </c>
      <c r="AU223" s="496" t="str">
        <v/>
      </c>
      <c r="AV223" s="520" t="str">
        <v/>
      </c>
      <c r="AW223" s="497" t="str">
        <v/>
      </c>
      <c r="AX223" s="496" t="str">
        <v/>
      </c>
      <c r="AY223" s="496" t="str">
        <v/>
      </c>
      <c r="AZ223" s="520" t="str">
        <v/>
      </c>
      <c r="BA223" s="497" t="str">
        <v/>
      </c>
      <c r="BB223" s="496" t="str">
        <v/>
      </c>
      <c r="BC223" s="496" t="str">
        <v/>
      </c>
      <c r="BD223" s="520" t="str">
        <v/>
      </c>
      <c r="BE223" s="497" t="str">
        <v/>
      </c>
      <c r="BF223" s="496" t="str">
        <v/>
      </c>
      <c r="BG223" s="496" t="str">
        <v/>
      </c>
      <c r="BH223" s="520" t="str">
        <v/>
      </c>
      <c r="BI223" s="497" t="str">
        <v/>
      </c>
      <c r="BJ223" s="496" t="str">
        <v/>
      </c>
      <c r="BK223" s="496" t="str">
        <v/>
      </c>
      <c r="BL223" s="520" t="str">
        <v/>
      </c>
    </row>
    <row r="224" spans="1:64" ht="24.75" customHeight="1">
      <c r="A224" s="449" t="str">
        <v/>
      </c>
      <c r="B224" s="431"/>
      <c r="C224" s="432"/>
      <c r="D224" s="521" t="str">
        <v/>
      </c>
      <c r="E224" s="521" t="str">
        <v/>
      </c>
      <c r="F224" s="522" t="str">
        <v/>
      </c>
      <c r="G224" s="523" t="str">
        <v/>
      </c>
      <c r="H224" s="521" t="str">
        <v/>
      </c>
      <c r="I224" s="521" t="str">
        <v/>
      </c>
      <c r="J224" s="521" t="str">
        <v/>
      </c>
      <c r="K224" s="522" t="str">
        <v/>
      </c>
      <c r="L224" s="497" t="str">
        <v/>
      </c>
      <c r="M224" s="491" t="str">
        <v/>
      </c>
      <c r="N224" s="520" t="str">
        <v/>
      </c>
      <c r="O224" s="497" t="str">
        <v/>
      </c>
      <c r="P224" s="495" t="str">
        <v/>
      </c>
      <c r="Q224" s="520" t="str">
        <v/>
      </c>
      <c r="R224" s="497" t="str">
        <v/>
      </c>
      <c r="S224" s="495" t="str">
        <v/>
      </c>
      <c r="T224" s="520" t="str">
        <v/>
      </c>
      <c r="U224" s="497" t="str">
        <v/>
      </c>
      <c r="V224" s="495" t="str">
        <v/>
      </c>
      <c r="W224" s="520" t="str">
        <v/>
      </c>
      <c r="X224" s="497" t="str">
        <v/>
      </c>
      <c r="Y224" s="495" t="str">
        <v/>
      </c>
      <c r="Z224" s="520" t="str">
        <v/>
      </c>
      <c r="AA224" s="497" t="str">
        <v/>
      </c>
      <c r="AB224" s="495" t="str">
        <v/>
      </c>
      <c r="AC224" s="520" t="str">
        <v/>
      </c>
      <c r="AD224" s="497" t="str">
        <v/>
      </c>
      <c r="AE224" s="495" t="str">
        <v/>
      </c>
      <c r="AF224" s="520" t="str">
        <v/>
      </c>
      <c r="AG224" s="497" t="str">
        <v/>
      </c>
      <c r="AH224" s="495" t="str">
        <v/>
      </c>
      <c r="AI224" s="520" t="str">
        <v/>
      </c>
      <c r="AJ224" s="497" t="str">
        <v/>
      </c>
      <c r="AK224" s="495" t="str">
        <v/>
      </c>
      <c r="AL224" s="520" t="str">
        <v/>
      </c>
      <c r="AM224" s="497" t="str">
        <v/>
      </c>
      <c r="AN224" s="495" t="str">
        <v/>
      </c>
      <c r="AO224" s="520" t="str">
        <v/>
      </c>
      <c r="AP224" s="497" t="str">
        <v/>
      </c>
      <c r="AQ224" s="495" t="str">
        <v/>
      </c>
      <c r="AR224" s="520" t="str">
        <v/>
      </c>
      <c r="AS224" s="497" t="str">
        <v/>
      </c>
      <c r="AT224" s="495" t="str">
        <v/>
      </c>
      <c r="AU224" s="495" t="str">
        <v/>
      </c>
      <c r="AV224" s="520" t="str">
        <v/>
      </c>
      <c r="AW224" s="497" t="str">
        <v/>
      </c>
      <c r="AX224" s="495" t="str">
        <v/>
      </c>
      <c r="AY224" s="495" t="str">
        <v/>
      </c>
      <c r="AZ224" s="520" t="str">
        <v/>
      </c>
      <c r="BA224" s="497" t="str">
        <v/>
      </c>
      <c r="BB224" s="495" t="str">
        <v/>
      </c>
      <c r="BC224" s="495" t="str">
        <v/>
      </c>
      <c r="BD224" s="520" t="str">
        <v/>
      </c>
      <c r="BE224" s="497" t="str">
        <v/>
      </c>
      <c r="BF224" s="495" t="str">
        <v/>
      </c>
      <c r="BG224" s="495" t="str">
        <v/>
      </c>
      <c r="BH224" s="520" t="str">
        <v/>
      </c>
      <c r="BI224" s="497" t="str">
        <v/>
      </c>
      <c r="BJ224" s="495" t="str">
        <v/>
      </c>
      <c r="BK224" s="495" t="str">
        <v/>
      </c>
      <c r="BL224" s="520" t="str">
        <v/>
      </c>
    </row>
    <row r="225" spans="1:64" ht="24.75" customHeight="1">
      <c r="A225" s="449" t="str">
        <v/>
      </c>
      <c r="B225" s="431"/>
      <c r="C225" s="432"/>
      <c r="D225" s="433" t="str">
        <v/>
      </c>
      <c r="E225" s="434" t="str">
        <v/>
      </c>
      <c r="F225" s="435" t="str">
        <v/>
      </c>
      <c r="G225" s="436" t="str">
        <v/>
      </c>
      <c r="H225" s="437" t="str">
        <v/>
      </c>
      <c r="I225" s="437" t="str">
        <v/>
      </c>
      <c r="J225" s="437" t="str">
        <v/>
      </c>
      <c r="K225" s="435" t="str">
        <v/>
      </c>
      <c r="L225" s="450" t="str">
        <v/>
      </c>
      <c r="M225" s="498" t="str">
        <v/>
      </c>
      <c r="N225" s="440" t="str">
        <v/>
      </c>
      <c r="O225" s="441" t="str">
        <v/>
      </c>
      <c r="P225" s="442" t="str">
        <v/>
      </c>
      <c r="Q225" s="443" t="str">
        <v/>
      </c>
      <c r="R225" s="441" t="str">
        <v/>
      </c>
      <c r="S225" s="442" t="str">
        <v/>
      </c>
      <c r="T225" s="443" t="str">
        <v/>
      </c>
      <c r="U225" s="441" t="str">
        <v/>
      </c>
      <c r="V225" s="442" t="str">
        <v/>
      </c>
      <c r="W225" s="443" t="str">
        <v/>
      </c>
      <c r="X225" s="441" t="str">
        <v/>
      </c>
      <c r="Y225" s="442" t="str">
        <v/>
      </c>
      <c r="Z225" s="443" t="str">
        <v/>
      </c>
      <c r="AA225" s="441" t="str">
        <v/>
      </c>
      <c r="AB225" s="442" t="str">
        <v/>
      </c>
      <c r="AC225" s="443" t="str">
        <v/>
      </c>
      <c r="AD225" s="441" t="str">
        <v/>
      </c>
      <c r="AE225" s="442" t="str">
        <v/>
      </c>
      <c r="AF225" s="443" t="str">
        <v/>
      </c>
      <c r="AG225" s="492" t="str">
        <v/>
      </c>
      <c r="AH225" s="492" t="str">
        <v/>
      </c>
      <c r="AI225" s="493" t="str">
        <v/>
      </c>
      <c r="AJ225" s="494" t="str">
        <v/>
      </c>
      <c r="AK225" s="492" t="str">
        <v/>
      </c>
      <c r="AL225" s="493" t="str">
        <v/>
      </c>
      <c r="AM225" s="492" t="str">
        <v/>
      </c>
      <c r="AN225" s="492" t="str">
        <v/>
      </c>
      <c r="AO225" s="493" t="str">
        <v/>
      </c>
      <c r="AP225" s="494" t="str">
        <v/>
      </c>
      <c r="AQ225" s="492" t="str">
        <v/>
      </c>
      <c r="AR225" s="493" t="str">
        <v/>
      </c>
      <c r="AS225" s="495" t="str">
        <v/>
      </c>
      <c r="AT225" s="496" t="str">
        <v/>
      </c>
      <c r="AU225" s="496" t="str">
        <v/>
      </c>
      <c r="AV225" s="520" t="str">
        <v/>
      </c>
      <c r="AW225" s="497" t="str">
        <v/>
      </c>
      <c r="AX225" s="496" t="str">
        <v/>
      </c>
      <c r="AY225" s="496" t="str">
        <v/>
      </c>
      <c r="AZ225" s="520" t="str">
        <v/>
      </c>
      <c r="BA225" s="497" t="str">
        <v/>
      </c>
      <c r="BB225" s="496" t="str">
        <v/>
      </c>
      <c r="BC225" s="496" t="str">
        <v/>
      </c>
      <c r="BD225" s="520" t="str">
        <v/>
      </c>
      <c r="BE225" s="497" t="str">
        <v/>
      </c>
      <c r="BF225" s="496" t="str">
        <v/>
      </c>
      <c r="BG225" s="496" t="str">
        <v/>
      </c>
      <c r="BH225" s="520" t="str">
        <v/>
      </c>
      <c r="BI225" s="497" t="str">
        <v/>
      </c>
      <c r="BJ225" s="496" t="str">
        <v/>
      </c>
      <c r="BK225" s="496" t="str">
        <v/>
      </c>
      <c r="BL225" s="520" t="str">
        <v/>
      </c>
    </row>
    <row r="226" spans="1:64" ht="24.75" customHeight="1">
      <c r="A226" s="449" t="str">
        <v/>
      </c>
      <c r="B226" s="431"/>
      <c r="C226" s="432"/>
      <c r="D226" s="521" t="str">
        <v/>
      </c>
      <c r="E226" s="521" t="str">
        <v/>
      </c>
      <c r="F226" s="522" t="str">
        <v/>
      </c>
      <c r="G226" s="523" t="str">
        <v/>
      </c>
      <c r="H226" s="521" t="str">
        <v/>
      </c>
      <c r="I226" s="521" t="str">
        <v/>
      </c>
      <c r="J226" s="521" t="str">
        <v/>
      </c>
      <c r="K226" s="522" t="str">
        <v/>
      </c>
      <c r="L226" s="497" t="str">
        <v/>
      </c>
      <c r="M226" s="491" t="str">
        <v/>
      </c>
      <c r="N226" s="520" t="str">
        <v/>
      </c>
      <c r="O226" s="497" t="str">
        <v/>
      </c>
      <c r="P226" s="495" t="str">
        <v/>
      </c>
      <c r="Q226" s="520" t="str">
        <v/>
      </c>
      <c r="R226" s="497" t="str">
        <v/>
      </c>
      <c r="S226" s="495" t="str">
        <v/>
      </c>
      <c r="T226" s="520" t="str">
        <v/>
      </c>
      <c r="U226" s="497" t="str">
        <v/>
      </c>
      <c r="V226" s="495" t="str">
        <v/>
      </c>
      <c r="W226" s="520" t="str">
        <v/>
      </c>
      <c r="X226" s="497" t="str">
        <v/>
      </c>
      <c r="Y226" s="495" t="str">
        <v/>
      </c>
      <c r="Z226" s="520" t="str">
        <v/>
      </c>
      <c r="AA226" s="497" t="str">
        <v/>
      </c>
      <c r="AB226" s="495" t="str">
        <v/>
      </c>
      <c r="AC226" s="520" t="str">
        <v/>
      </c>
      <c r="AD226" s="497" t="str">
        <v/>
      </c>
      <c r="AE226" s="495" t="str">
        <v/>
      </c>
      <c r="AF226" s="520" t="str">
        <v/>
      </c>
      <c r="AG226" s="497" t="str">
        <v/>
      </c>
      <c r="AH226" s="495" t="str">
        <v/>
      </c>
      <c r="AI226" s="520" t="str">
        <v/>
      </c>
      <c r="AJ226" s="497" t="str">
        <v/>
      </c>
      <c r="AK226" s="495" t="str">
        <v/>
      </c>
      <c r="AL226" s="520" t="str">
        <v/>
      </c>
      <c r="AM226" s="497" t="str">
        <v/>
      </c>
      <c r="AN226" s="495" t="str">
        <v/>
      </c>
      <c r="AO226" s="520" t="str">
        <v/>
      </c>
      <c r="AP226" s="497" t="str">
        <v/>
      </c>
      <c r="AQ226" s="495" t="str">
        <v/>
      </c>
      <c r="AR226" s="520" t="str">
        <v/>
      </c>
      <c r="AS226" s="497" t="str">
        <v/>
      </c>
      <c r="AT226" s="495" t="str">
        <v/>
      </c>
      <c r="AU226" s="495" t="str">
        <v/>
      </c>
      <c r="AV226" s="520" t="str">
        <v/>
      </c>
      <c r="AW226" s="497" t="str">
        <v/>
      </c>
      <c r="AX226" s="495" t="str">
        <v/>
      </c>
      <c r="AY226" s="495" t="str">
        <v/>
      </c>
      <c r="AZ226" s="520" t="str">
        <v/>
      </c>
      <c r="BA226" s="497" t="str">
        <v/>
      </c>
      <c r="BB226" s="495" t="str">
        <v/>
      </c>
      <c r="BC226" s="495" t="str">
        <v/>
      </c>
      <c r="BD226" s="520" t="str">
        <v/>
      </c>
      <c r="BE226" s="497" t="str">
        <v/>
      </c>
      <c r="BF226" s="495" t="str">
        <v/>
      </c>
      <c r="BG226" s="495" t="str">
        <v/>
      </c>
      <c r="BH226" s="520" t="str">
        <v/>
      </c>
      <c r="BI226" s="497" t="str">
        <v/>
      </c>
      <c r="BJ226" s="495" t="str">
        <v/>
      </c>
      <c r="BK226" s="495" t="str">
        <v/>
      </c>
      <c r="BL226" s="520" t="str">
        <v/>
      </c>
    </row>
    <row r="227" spans="1:64" ht="24.75" customHeight="1">
      <c r="A227" s="449" t="str">
        <v/>
      </c>
      <c r="B227" s="431"/>
      <c r="C227" s="432"/>
      <c r="D227" s="433" t="str">
        <v/>
      </c>
      <c r="E227" s="434" t="str">
        <v/>
      </c>
      <c r="F227" s="435" t="str">
        <v/>
      </c>
      <c r="G227" s="436" t="str">
        <v/>
      </c>
      <c r="H227" s="437" t="str">
        <v/>
      </c>
      <c r="I227" s="437" t="str">
        <v/>
      </c>
      <c r="J227" s="437" t="str">
        <v/>
      </c>
      <c r="K227" s="435" t="str">
        <v/>
      </c>
      <c r="L227" s="450" t="str">
        <v/>
      </c>
      <c r="M227" s="498" t="str">
        <v/>
      </c>
      <c r="N227" s="440" t="str">
        <v/>
      </c>
      <c r="O227" s="441" t="str">
        <v/>
      </c>
      <c r="P227" s="442" t="str">
        <v/>
      </c>
      <c r="Q227" s="443" t="str">
        <v/>
      </c>
      <c r="R227" s="441" t="str">
        <v/>
      </c>
      <c r="S227" s="442" t="str">
        <v/>
      </c>
      <c r="T227" s="443" t="str">
        <v/>
      </c>
      <c r="U227" s="441" t="str">
        <v/>
      </c>
      <c r="V227" s="442" t="str">
        <v/>
      </c>
      <c r="W227" s="443" t="str">
        <v/>
      </c>
      <c r="X227" s="441" t="str">
        <v/>
      </c>
      <c r="Y227" s="442" t="str">
        <v/>
      </c>
      <c r="Z227" s="443" t="str">
        <v/>
      </c>
      <c r="AA227" s="441" t="str">
        <v/>
      </c>
      <c r="AB227" s="442" t="str">
        <v/>
      </c>
      <c r="AC227" s="443" t="str">
        <v/>
      </c>
      <c r="AD227" s="441" t="str">
        <v/>
      </c>
      <c r="AE227" s="442" t="str">
        <v/>
      </c>
      <c r="AF227" s="443" t="str">
        <v/>
      </c>
      <c r="AG227" s="492" t="str">
        <v/>
      </c>
      <c r="AH227" s="492" t="str">
        <v/>
      </c>
      <c r="AI227" s="493" t="str">
        <v/>
      </c>
      <c r="AJ227" s="494" t="str">
        <v/>
      </c>
      <c r="AK227" s="492" t="str">
        <v/>
      </c>
      <c r="AL227" s="493" t="str">
        <v/>
      </c>
      <c r="AM227" s="492" t="str">
        <v/>
      </c>
      <c r="AN227" s="492" t="str">
        <v/>
      </c>
      <c r="AO227" s="493" t="str">
        <v/>
      </c>
      <c r="AP227" s="494" t="str">
        <v/>
      </c>
      <c r="AQ227" s="492" t="str">
        <v/>
      </c>
      <c r="AR227" s="493" t="str">
        <v/>
      </c>
      <c r="AS227" s="495" t="str">
        <v/>
      </c>
      <c r="AT227" s="496" t="str">
        <v/>
      </c>
      <c r="AU227" s="496" t="str">
        <v/>
      </c>
      <c r="AV227" s="520" t="str">
        <v/>
      </c>
      <c r="AW227" s="497" t="str">
        <v/>
      </c>
      <c r="AX227" s="496" t="str">
        <v/>
      </c>
      <c r="AY227" s="496" t="str">
        <v/>
      </c>
      <c r="AZ227" s="520" t="str">
        <v/>
      </c>
      <c r="BA227" s="497" t="str">
        <v/>
      </c>
      <c r="BB227" s="496" t="str">
        <v/>
      </c>
      <c r="BC227" s="496" t="str">
        <v/>
      </c>
      <c r="BD227" s="520" t="str">
        <v/>
      </c>
      <c r="BE227" s="497" t="str">
        <v/>
      </c>
      <c r="BF227" s="496" t="str">
        <v/>
      </c>
      <c r="BG227" s="496" t="str">
        <v/>
      </c>
      <c r="BH227" s="520" t="str">
        <v/>
      </c>
      <c r="BI227" s="497" t="str">
        <v/>
      </c>
      <c r="BJ227" s="496" t="str">
        <v/>
      </c>
      <c r="BK227" s="496" t="str">
        <v/>
      </c>
      <c r="BL227" s="520" t="str">
        <v/>
      </c>
    </row>
    <row r="228" spans="1:64" ht="24.75" customHeight="1">
      <c r="A228" s="449" t="str">
        <v/>
      </c>
      <c r="B228" s="431"/>
      <c r="C228" s="432"/>
      <c r="D228" s="521" t="str">
        <v/>
      </c>
      <c r="E228" s="521" t="str">
        <v/>
      </c>
      <c r="F228" s="522" t="str">
        <v/>
      </c>
      <c r="G228" s="523" t="str">
        <v/>
      </c>
      <c r="H228" s="521" t="str">
        <v/>
      </c>
      <c r="I228" s="521" t="str">
        <v/>
      </c>
      <c r="J228" s="521" t="str">
        <v/>
      </c>
      <c r="K228" s="522" t="str">
        <v/>
      </c>
      <c r="L228" s="497" t="str">
        <v/>
      </c>
      <c r="M228" s="491" t="str">
        <v/>
      </c>
      <c r="N228" s="520" t="str">
        <v/>
      </c>
      <c r="O228" s="497" t="str">
        <v/>
      </c>
      <c r="P228" s="495" t="str">
        <v/>
      </c>
      <c r="Q228" s="520" t="str">
        <v/>
      </c>
      <c r="R228" s="497" t="str">
        <v/>
      </c>
      <c r="S228" s="495" t="str">
        <v/>
      </c>
      <c r="T228" s="520" t="str">
        <v/>
      </c>
      <c r="U228" s="497" t="str">
        <v/>
      </c>
      <c r="V228" s="495" t="str">
        <v/>
      </c>
      <c r="W228" s="520" t="str">
        <v/>
      </c>
      <c r="X228" s="497" t="str">
        <v/>
      </c>
      <c r="Y228" s="495" t="str">
        <v/>
      </c>
      <c r="Z228" s="520" t="str">
        <v/>
      </c>
      <c r="AA228" s="497" t="str">
        <v/>
      </c>
      <c r="AB228" s="495" t="str">
        <v/>
      </c>
      <c r="AC228" s="520" t="str">
        <v/>
      </c>
      <c r="AD228" s="497" t="str">
        <v/>
      </c>
      <c r="AE228" s="495" t="str">
        <v/>
      </c>
      <c r="AF228" s="520" t="str">
        <v/>
      </c>
      <c r="AG228" s="497" t="str">
        <v/>
      </c>
      <c r="AH228" s="495" t="str">
        <v/>
      </c>
      <c r="AI228" s="520" t="str">
        <v/>
      </c>
      <c r="AJ228" s="497" t="str">
        <v/>
      </c>
      <c r="AK228" s="495" t="str">
        <v/>
      </c>
      <c r="AL228" s="520" t="str">
        <v/>
      </c>
      <c r="AM228" s="497" t="str">
        <v/>
      </c>
      <c r="AN228" s="495" t="str">
        <v/>
      </c>
      <c r="AO228" s="520" t="str">
        <v/>
      </c>
      <c r="AP228" s="497" t="str">
        <v/>
      </c>
      <c r="AQ228" s="495" t="str">
        <v/>
      </c>
      <c r="AR228" s="520" t="str">
        <v/>
      </c>
      <c r="AS228" s="497" t="str">
        <v/>
      </c>
      <c r="AT228" s="495" t="str">
        <v/>
      </c>
      <c r="AU228" s="495" t="str">
        <v/>
      </c>
      <c r="AV228" s="520" t="str">
        <v/>
      </c>
      <c r="AW228" s="497" t="str">
        <v/>
      </c>
      <c r="AX228" s="495" t="str">
        <v/>
      </c>
      <c r="AY228" s="495" t="str">
        <v/>
      </c>
      <c r="AZ228" s="520" t="str">
        <v/>
      </c>
      <c r="BA228" s="497" t="str">
        <v/>
      </c>
      <c r="BB228" s="495" t="str">
        <v/>
      </c>
      <c r="BC228" s="495" t="str">
        <v/>
      </c>
      <c r="BD228" s="520" t="str">
        <v/>
      </c>
      <c r="BE228" s="497" t="str">
        <v/>
      </c>
      <c r="BF228" s="495" t="str">
        <v/>
      </c>
      <c r="BG228" s="495" t="str">
        <v/>
      </c>
      <c r="BH228" s="520" t="str">
        <v/>
      </c>
      <c r="BI228" s="497" t="str">
        <v/>
      </c>
      <c r="BJ228" s="495" t="str">
        <v/>
      </c>
      <c r="BK228" s="495" t="str">
        <v/>
      </c>
      <c r="BL228" s="520" t="str">
        <v/>
      </c>
    </row>
    <row r="229" spans="1:64" ht="24.75" customHeight="1">
      <c r="A229" s="449" t="str">
        <v/>
      </c>
      <c r="B229" s="431"/>
      <c r="C229" s="432"/>
      <c r="D229" s="433" t="str">
        <v/>
      </c>
      <c r="E229" s="434" t="str">
        <v/>
      </c>
      <c r="F229" s="435" t="str">
        <v/>
      </c>
      <c r="G229" s="436" t="str">
        <v/>
      </c>
      <c r="H229" s="437" t="str">
        <v/>
      </c>
      <c r="I229" s="437" t="str">
        <v/>
      </c>
      <c r="J229" s="437" t="str">
        <v/>
      </c>
      <c r="K229" s="435" t="str">
        <v/>
      </c>
      <c r="L229" s="450" t="str">
        <v/>
      </c>
      <c r="M229" s="498" t="str">
        <v/>
      </c>
      <c r="N229" s="440" t="str">
        <v/>
      </c>
      <c r="O229" s="441" t="str">
        <v/>
      </c>
      <c r="P229" s="442" t="str">
        <v/>
      </c>
      <c r="Q229" s="443" t="str">
        <v/>
      </c>
      <c r="R229" s="441" t="str">
        <v/>
      </c>
      <c r="S229" s="442" t="str">
        <v/>
      </c>
      <c r="T229" s="443" t="str">
        <v/>
      </c>
      <c r="U229" s="441" t="str">
        <v/>
      </c>
      <c r="V229" s="442" t="str">
        <v/>
      </c>
      <c r="W229" s="443" t="str">
        <v/>
      </c>
      <c r="X229" s="441" t="str">
        <v/>
      </c>
      <c r="Y229" s="442" t="str">
        <v/>
      </c>
      <c r="Z229" s="443" t="str">
        <v/>
      </c>
      <c r="AA229" s="441" t="str">
        <v/>
      </c>
      <c r="AB229" s="442" t="str">
        <v/>
      </c>
      <c r="AC229" s="443" t="str">
        <v/>
      </c>
      <c r="AD229" s="441" t="str">
        <v/>
      </c>
      <c r="AE229" s="442" t="str">
        <v/>
      </c>
      <c r="AF229" s="443" t="str">
        <v/>
      </c>
      <c r="AG229" s="492" t="str">
        <v/>
      </c>
      <c r="AH229" s="492" t="str">
        <v/>
      </c>
      <c r="AI229" s="493" t="str">
        <v/>
      </c>
      <c r="AJ229" s="494" t="str">
        <v/>
      </c>
      <c r="AK229" s="492" t="str">
        <v/>
      </c>
      <c r="AL229" s="493" t="str">
        <v/>
      </c>
      <c r="AM229" s="492" t="str">
        <v/>
      </c>
      <c r="AN229" s="492" t="str">
        <v/>
      </c>
      <c r="AO229" s="493" t="str">
        <v/>
      </c>
      <c r="AP229" s="494" t="str">
        <v/>
      </c>
      <c r="AQ229" s="492" t="str">
        <v/>
      </c>
      <c r="AR229" s="493" t="str">
        <v/>
      </c>
      <c r="AS229" s="495" t="str">
        <v/>
      </c>
      <c r="AT229" s="496" t="str">
        <v/>
      </c>
      <c r="AU229" s="496" t="str">
        <v/>
      </c>
      <c r="AV229" s="520" t="str">
        <v/>
      </c>
      <c r="AW229" s="497" t="str">
        <v/>
      </c>
      <c r="AX229" s="496" t="str">
        <v/>
      </c>
      <c r="AY229" s="496" t="str">
        <v/>
      </c>
      <c r="AZ229" s="520" t="str">
        <v/>
      </c>
      <c r="BA229" s="497" t="str">
        <v/>
      </c>
      <c r="BB229" s="496" t="str">
        <v/>
      </c>
      <c r="BC229" s="496" t="str">
        <v/>
      </c>
      <c r="BD229" s="520" t="str">
        <v/>
      </c>
      <c r="BE229" s="497" t="str">
        <v/>
      </c>
      <c r="BF229" s="496" t="str">
        <v/>
      </c>
      <c r="BG229" s="496" t="str">
        <v/>
      </c>
      <c r="BH229" s="520" t="str">
        <v/>
      </c>
      <c r="BI229" s="497" t="str">
        <v/>
      </c>
      <c r="BJ229" s="496" t="str">
        <v/>
      </c>
      <c r="BK229" s="496" t="str">
        <v/>
      </c>
      <c r="BL229" s="520" t="str">
        <v/>
      </c>
    </row>
    <row r="230" spans="1:64" ht="24.75" customHeight="1">
      <c r="A230" s="449" t="str">
        <v/>
      </c>
      <c r="B230" s="431"/>
      <c r="C230" s="432"/>
      <c r="D230" s="521" t="str">
        <v/>
      </c>
      <c r="E230" s="521" t="str">
        <v/>
      </c>
      <c r="F230" s="522" t="str">
        <v/>
      </c>
      <c r="G230" s="523" t="str">
        <v/>
      </c>
      <c r="H230" s="521" t="str">
        <v/>
      </c>
      <c r="I230" s="521" t="str">
        <v/>
      </c>
      <c r="J230" s="521" t="str">
        <v/>
      </c>
      <c r="K230" s="522" t="str">
        <v/>
      </c>
      <c r="L230" s="497" t="str">
        <v/>
      </c>
      <c r="M230" s="491" t="str">
        <v/>
      </c>
      <c r="N230" s="520" t="str">
        <v/>
      </c>
      <c r="O230" s="497" t="str">
        <v/>
      </c>
      <c r="P230" s="495" t="str">
        <v/>
      </c>
      <c r="Q230" s="520" t="str">
        <v/>
      </c>
      <c r="R230" s="497" t="str">
        <v/>
      </c>
      <c r="S230" s="495" t="str">
        <v/>
      </c>
      <c r="T230" s="520" t="str">
        <v/>
      </c>
      <c r="U230" s="497" t="str">
        <v/>
      </c>
      <c r="V230" s="495" t="str">
        <v/>
      </c>
      <c r="W230" s="520" t="str">
        <v/>
      </c>
      <c r="X230" s="497" t="str">
        <v/>
      </c>
      <c r="Y230" s="495" t="str">
        <v/>
      </c>
      <c r="Z230" s="520" t="str">
        <v/>
      </c>
      <c r="AA230" s="497" t="str">
        <v/>
      </c>
      <c r="AB230" s="495" t="str">
        <v/>
      </c>
      <c r="AC230" s="520" t="str">
        <v/>
      </c>
      <c r="AD230" s="497" t="str">
        <v/>
      </c>
      <c r="AE230" s="495" t="str">
        <v/>
      </c>
      <c r="AF230" s="520" t="str">
        <v/>
      </c>
      <c r="AG230" s="497" t="str">
        <v/>
      </c>
      <c r="AH230" s="495" t="str">
        <v/>
      </c>
      <c r="AI230" s="520" t="str">
        <v/>
      </c>
      <c r="AJ230" s="497" t="str">
        <v/>
      </c>
      <c r="AK230" s="495" t="str">
        <v/>
      </c>
      <c r="AL230" s="520" t="str">
        <v/>
      </c>
      <c r="AM230" s="497" t="str">
        <v/>
      </c>
      <c r="AN230" s="495" t="str">
        <v/>
      </c>
      <c r="AO230" s="520" t="str">
        <v/>
      </c>
      <c r="AP230" s="497" t="str">
        <v/>
      </c>
      <c r="AQ230" s="495" t="str">
        <v/>
      </c>
      <c r="AR230" s="520" t="str">
        <v/>
      </c>
      <c r="AS230" s="497" t="str">
        <v/>
      </c>
      <c r="AT230" s="495" t="str">
        <v/>
      </c>
      <c r="AU230" s="495" t="str">
        <v/>
      </c>
      <c r="AV230" s="520" t="str">
        <v/>
      </c>
      <c r="AW230" s="497" t="str">
        <v/>
      </c>
      <c r="AX230" s="495" t="str">
        <v/>
      </c>
      <c r="AY230" s="495" t="str">
        <v/>
      </c>
      <c r="AZ230" s="520" t="str">
        <v/>
      </c>
      <c r="BA230" s="497" t="str">
        <v/>
      </c>
      <c r="BB230" s="495" t="str">
        <v/>
      </c>
      <c r="BC230" s="495" t="str">
        <v/>
      </c>
      <c r="BD230" s="520" t="str">
        <v/>
      </c>
      <c r="BE230" s="497" t="str">
        <v/>
      </c>
      <c r="BF230" s="495" t="str">
        <v/>
      </c>
      <c r="BG230" s="495" t="str">
        <v/>
      </c>
      <c r="BH230" s="520" t="str">
        <v/>
      </c>
      <c r="BI230" s="497" t="str">
        <v/>
      </c>
      <c r="BJ230" s="495" t="str">
        <v/>
      </c>
      <c r="BK230" s="495" t="str">
        <v/>
      </c>
      <c r="BL230" s="520" t="str">
        <v/>
      </c>
    </row>
    <row r="231" spans="1:64" ht="24.75" customHeight="1">
      <c r="A231" s="449" t="str">
        <v/>
      </c>
      <c r="B231" s="431"/>
      <c r="C231" s="432"/>
      <c r="D231" s="433" t="str">
        <v/>
      </c>
      <c r="E231" s="434" t="str">
        <v/>
      </c>
      <c r="F231" s="435" t="str">
        <v/>
      </c>
      <c r="G231" s="436" t="str">
        <v/>
      </c>
      <c r="H231" s="437" t="str">
        <v/>
      </c>
      <c r="I231" s="437" t="str">
        <v/>
      </c>
      <c r="J231" s="437" t="str">
        <v/>
      </c>
      <c r="K231" s="435" t="str">
        <v/>
      </c>
      <c r="L231" s="450" t="str">
        <v/>
      </c>
      <c r="M231" s="498" t="str">
        <v/>
      </c>
      <c r="N231" s="440" t="str">
        <v/>
      </c>
      <c r="O231" s="441" t="str">
        <v/>
      </c>
      <c r="P231" s="442" t="str">
        <v/>
      </c>
      <c r="Q231" s="443" t="str">
        <v/>
      </c>
      <c r="R231" s="441" t="str">
        <v/>
      </c>
      <c r="S231" s="442" t="str">
        <v/>
      </c>
      <c r="T231" s="443" t="str">
        <v/>
      </c>
      <c r="U231" s="441" t="str">
        <v/>
      </c>
      <c r="V231" s="442" t="str">
        <v/>
      </c>
      <c r="W231" s="443" t="str">
        <v/>
      </c>
      <c r="X231" s="441" t="str">
        <v/>
      </c>
      <c r="Y231" s="442" t="str">
        <v/>
      </c>
      <c r="Z231" s="443" t="str">
        <v/>
      </c>
      <c r="AA231" s="441" t="str">
        <v/>
      </c>
      <c r="AB231" s="442" t="str">
        <v/>
      </c>
      <c r="AC231" s="443" t="str">
        <v/>
      </c>
      <c r="AD231" s="441" t="str">
        <v/>
      </c>
      <c r="AE231" s="442" t="str">
        <v/>
      </c>
      <c r="AF231" s="443" t="str">
        <v/>
      </c>
      <c r="AG231" s="492" t="str">
        <v/>
      </c>
      <c r="AH231" s="492" t="str">
        <v/>
      </c>
      <c r="AI231" s="493" t="str">
        <v/>
      </c>
      <c r="AJ231" s="494" t="str">
        <v/>
      </c>
      <c r="AK231" s="492" t="str">
        <v/>
      </c>
      <c r="AL231" s="493" t="str">
        <v/>
      </c>
      <c r="AM231" s="492" t="str">
        <v/>
      </c>
      <c r="AN231" s="492" t="str">
        <v/>
      </c>
      <c r="AO231" s="493" t="str">
        <v/>
      </c>
      <c r="AP231" s="494" t="str">
        <v/>
      </c>
      <c r="AQ231" s="492" t="str">
        <v/>
      </c>
      <c r="AR231" s="493" t="str">
        <v/>
      </c>
      <c r="AS231" s="495" t="str">
        <v/>
      </c>
      <c r="AT231" s="496" t="str">
        <v/>
      </c>
      <c r="AU231" s="496" t="str">
        <v/>
      </c>
      <c r="AV231" s="520" t="str">
        <v/>
      </c>
      <c r="AW231" s="497" t="str">
        <v/>
      </c>
      <c r="AX231" s="496" t="str">
        <v/>
      </c>
      <c r="AY231" s="496" t="str">
        <v/>
      </c>
      <c r="AZ231" s="520" t="str">
        <v/>
      </c>
      <c r="BA231" s="497" t="str">
        <v/>
      </c>
      <c r="BB231" s="496" t="str">
        <v/>
      </c>
      <c r="BC231" s="496" t="str">
        <v/>
      </c>
      <c r="BD231" s="520" t="str">
        <v/>
      </c>
      <c r="BE231" s="497" t="str">
        <v/>
      </c>
      <c r="BF231" s="496" t="str">
        <v/>
      </c>
      <c r="BG231" s="496" t="str">
        <v/>
      </c>
      <c r="BH231" s="520" t="str">
        <v/>
      </c>
      <c r="BI231" s="497" t="str">
        <v/>
      </c>
      <c r="BJ231" s="496" t="str">
        <v/>
      </c>
      <c r="BK231" s="496" t="str">
        <v/>
      </c>
      <c r="BL231" s="520" t="str">
        <v/>
      </c>
    </row>
    <row r="232" spans="1:64" ht="24.75" customHeight="1">
      <c r="A232" s="449" t="str">
        <v/>
      </c>
      <c r="B232" s="431"/>
      <c r="C232" s="432"/>
      <c r="D232" s="521" t="str">
        <v/>
      </c>
      <c r="E232" s="521" t="str">
        <v/>
      </c>
      <c r="F232" s="522" t="str">
        <v/>
      </c>
      <c r="G232" s="523" t="str">
        <v/>
      </c>
      <c r="H232" s="521" t="str">
        <v/>
      </c>
      <c r="I232" s="521" t="str">
        <v/>
      </c>
      <c r="J232" s="521" t="str">
        <v/>
      </c>
      <c r="K232" s="522" t="str">
        <v/>
      </c>
      <c r="L232" s="497" t="str">
        <v/>
      </c>
      <c r="M232" s="491" t="str">
        <v/>
      </c>
      <c r="N232" s="520" t="str">
        <v/>
      </c>
      <c r="O232" s="497" t="str">
        <v/>
      </c>
      <c r="P232" s="495" t="str">
        <v/>
      </c>
      <c r="Q232" s="520" t="str">
        <v/>
      </c>
      <c r="R232" s="497" t="str">
        <v/>
      </c>
      <c r="S232" s="495" t="str">
        <v/>
      </c>
      <c r="T232" s="520" t="str">
        <v/>
      </c>
      <c r="U232" s="497" t="str">
        <v/>
      </c>
      <c r="V232" s="495" t="str">
        <v/>
      </c>
      <c r="W232" s="520" t="str">
        <v/>
      </c>
      <c r="X232" s="497" t="str">
        <v/>
      </c>
      <c r="Y232" s="495" t="str">
        <v/>
      </c>
      <c r="Z232" s="520" t="str">
        <v/>
      </c>
      <c r="AA232" s="497" t="str">
        <v/>
      </c>
      <c r="AB232" s="495" t="str">
        <v/>
      </c>
      <c r="AC232" s="520" t="str">
        <v/>
      </c>
      <c r="AD232" s="497" t="str">
        <v/>
      </c>
      <c r="AE232" s="495" t="str">
        <v/>
      </c>
      <c r="AF232" s="520" t="str">
        <v/>
      </c>
      <c r="AG232" s="497" t="str">
        <v/>
      </c>
      <c r="AH232" s="495" t="str">
        <v/>
      </c>
      <c r="AI232" s="520" t="str">
        <v/>
      </c>
      <c r="AJ232" s="497" t="str">
        <v/>
      </c>
      <c r="AK232" s="495" t="str">
        <v/>
      </c>
      <c r="AL232" s="520" t="str">
        <v/>
      </c>
      <c r="AM232" s="497" t="str">
        <v/>
      </c>
      <c r="AN232" s="495" t="str">
        <v/>
      </c>
      <c r="AO232" s="520" t="str">
        <v/>
      </c>
      <c r="AP232" s="497" t="str">
        <v/>
      </c>
      <c r="AQ232" s="495" t="str">
        <v/>
      </c>
      <c r="AR232" s="520" t="str">
        <v/>
      </c>
      <c r="AS232" s="497" t="str">
        <v/>
      </c>
      <c r="AT232" s="495" t="str">
        <v/>
      </c>
      <c r="AU232" s="495" t="str">
        <v/>
      </c>
      <c r="AV232" s="520" t="str">
        <v/>
      </c>
      <c r="AW232" s="497" t="str">
        <v/>
      </c>
      <c r="AX232" s="495" t="str">
        <v/>
      </c>
      <c r="AY232" s="495" t="str">
        <v/>
      </c>
      <c r="AZ232" s="520" t="str">
        <v/>
      </c>
      <c r="BA232" s="497" t="str">
        <v/>
      </c>
      <c r="BB232" s="495" t="str">
        <v/>
      </c>
      <c r="BC232" s="495" t="str">
        <v/>
      </c>
      <c r="BD232" s="520" t="str">
        <v/>
      </c>
      <c r="BE232" s="497" t="str">
        <v/>
      </c>
      <c r="BF232" s="495" t="str">
        <v/>
      </c>
      <c r="BG232" s="495" t="str">
        <v/>
      </c>
      <c r="BH232" s="520" t="str">
        <v/>
      </c>
      <c r="BI232" s="497" t="str">
        <v/>
      </c>
      <c r="BJ232" s="495" t="str">
        <v/>
      </c>
      <c r="BK232" s="495" t="str">
        <v/>
      </c>
      <c r="BL232" s="520" t="str">
        <v/>
      </c>
    </row>
    <row r="233" spans="1:64" ht="24.75" customHeight="1">
      <c r="A233" s="449" t="str">
        <v/>
      </c>
      <c r="B233" s="431"/>
      <c r="C233" s="432"/>
      <c r="D233" s="433" t="str">
        <v/>
      </c>
      <c r="E233" s="434" t="str">
        <v/>
      </c>
      <c r="F233" s="435" t="str">
        <v/>
      </c>
      <c r="G233" s="436" t="str">
        <v/>
      </c>
      <c r="H233" s="437" t="str">
        <v/>
      </c>
      <c r="I233" s="437" t="str">
        <v/>
      </c>
      <c r="J233" s="437" t="str">
        <v/>
      </c>
      <c r="K233" s="435" t="str">
        <v/>
      </c>
      <c r="L233" s="450" t="str">
        <v/>
      </c>
      <c r="M233" s="498" t="str">
        <v/>
      </c>
      <c r="N233" s="440" t="str">
        <v/>
      </c>
      <c r="O233" s="441" t="str">
        <v/>
      </c>
      <c r="P233" s="442" t="str">
        <v/>
      </c>
      <c r="Q233" s="443" t="str">
        <v/>
      </c>
      <c r="R233" s="441" t="str">
        <v/>
      </c>
      <c r="S233" s="442" t="str">
        <v/>
      </c>
      <c r="T233" s="443" t="str">
        <v/>
      </c>
      <c r="U233" s="441" t="str">
        <v/>
      </c>
      <c r="V233" s="442" t="str">
        <v/>
      </c>
      <c r="W233" s="443" t="str">
        <v/>
      </c>
      <c r="X233" s="441" t="str">
        <v/>
      </c>
      <c r="Y233" s="442" t="str">
        <v/>
      </c>
      <c r="Z233" s="443" t="str">
        <v/>
      </c>
      <c r="AA233" s="441" t="str">
        <v/>
      </c>
      <c r="AB233" s="442" t="str">
        <v/>
      </c>
      <c r="AC233" s="443" t="str">
        <v/>
      </c>
      <c r="AD233" s="441" t="str">
        <v/>
      </c>
      <c r="AE233" s="442" t="str">
        <v/>
      </c>
      <c r="AF233" s="443" t="str">
        <v/>
      </c>
      <c r="AG233" s="492" t="str">
        <v/>
      </c>
      <c r="AH233" s="492" t="str">
        <v/>
      </c>
      <c r="AI233" s="493" t="str">
        <v/>
      </c>
      <c r="AJ233" s="494" t="str">
        <v/>
      </c>
      <c r="AK233" s="492" t="str">
        <v/>
      </c>
      <c r="AL233" s="493" t="str">
        <v/>
      </c>
      <c r="AM233" s="492" t="str">
        <v/>
      </c>
      <c r="AN233" s="492" t="str">
        <v/>
      </c>
      <c r="AO233" s="493" t="str">
        <v/>
      </c>
      <c r="AP233" s="494" t="str">
        <v/>
      </c>
      <c r="AQ233" s="492" t="str">
        <v/>
      </c>
      <c r="AR233" s="493" t="str">
        <v/>
      </c>
      <c r="AS233" s="495" t="str">
        <v/>
      </c>
      <c r="AT233" s="496" t="str">
        <v/>
      </c>
      <c r="AU233" s="496" t="str">
        <v/>
      </c>
      <c r="AV233" s="520" t="str">
        <v/>
      </c>
      <c r="AW233" s="497" t="str">
        <v/>
      </c>
      <c r="AX233" s="496" t="str">
        <v/>
      </c>
      <c r="AY233" s="496" t="str">
        <v/>
      </c>
      <c r="AZ233" s="520" t="str">
        <v/>
      </c>
      <c r="BA233" s="497" t="str">
        <v/>
      </c>
      <c r="BB233" s="496" t="str">
        <v/>
      </c>
      <c r="BC233" s="496" t="str">
        <v/>
      </c>
      <c r="BD233" s="520" t="str">
        <v/>
      </c>
      <c r="BE233" s="497" t="str">
        <v/>
      </c>
      <c r="BF233" s="496" t="str">
        <v/>
      </c>
      <c r="BG233" s="496" t="str">
        <v/>
      </c>
      <c r="BH233" s="520" t="str">
        <v/>
      </c>
      <c r="BI233" s="497" t="str">
        <v/>
      </c>
      <c r="BJ233" s="496" t="str">
        <v/>
      </c>
      <c r="BK233" s="496" t="str">
        <v/>
      </c>
      <c r="BL233" s="520" t="str">
        <v/>
      </c>
    </row>
    <row r="234" spans="1:64" ht="24.75" customHeight="1">
      <c r="A234" s="449" t="str">
        <v/>
      </c>
      <c r="B234" s="431"/>
      <c r="C234" s="432"/>
      <c r="D234" s="521" t="str">
        <v/>
      </c>
      <c r="E234" s="521" t="str">
        <v/>
      </c>
      <c r="F234" s="522" t="str">
        <v/>
      </c>
      <c r="G234" s="523" t="str">
        <v/>
      </c>
      <c r="H234" s="521" t="str">
        <v/>
      </c>
      <c r="I234" s="521" t="str">
        <v/>
      </c>
      <c r="J234" s="521" t="str">
        <v/>
      </c>
      <c r="K234" s="522" t="str">
        <v/>
      </c>
      <c r="L234" s="497" t="str">
        <v/>
      </c>
      <c r="M234" s="491" t="str">
        <v/>
      </c>
      <c r="N234" s="520" t="str">
        <v/>
      </c>
      <c r="O234" s="497" t="str">
        <v/>
      </c>
      <c r="P234" s="495" t="str">
        <v/>
      </c>
      <c r="Q234" s="520" t="str">
        <v/>
      </c>
      <c r="R234" s="497" t="str">
        <v/>
      </c>
      <c r="S234" s="495" t="str">
        <v/>
      </c>
      <c r="T234" s="520" t="str">
        <v/>
      </c>
      <c r="U234" s="497" t="str">
        <v/>
      </c>
      <c r="V234" s="495" t="str">
        <v/>
      </c>
      <c r="W234" s="520" t="str">
        <v/>
      </c>
      <c r="X234" s="497" t="str">
        <v/>
      </c>
      <c r="Y234" s="495" t="str">
        <v/>
      </c>
      <c r="Z234" s="520" t="str">
        <v/>
      </c>
      <c r="AA234" s="497" t="str">
        <v/>
      </c>
      <c r="AB234" s="495" t="str">
        <v/>
      </c>
      <c r="AC234" s="520" t="str">
        <v/>
      </c>
      <c r="AD234" s="497" t="str">
        <v/>
      </c>
      <c r="AE234" s="495" t="str">
        <v/>
      </c>
      <c r="AF234" s="520" t="str">
        <v/>
      </c>
      <c r="AG234" s="497" t="str">
        <v/>
      </c>
      <c r="AH234" s="495" t="str">
        <v/>
      </c>
      <c r="AI234" s="520" t="str">
        <v/>
      </c>
      <c r="AJ234" s="497" t="str">
        <v/>
      </c>
      <c r="AK234" s="495" t="str">
        <v/>
      </c>
      <c r="AL234" s="520" t="str">
        <v/>
      </c>
      <c r="AM234" s="497" t="str">
        <v/>
      </c>
      <c r="AN234" s="495" t="str">
        <v/>
      </c>
      <c r="AO234" s="520" t="str">
        <v/>
      </c>
      <c r="AP234" s="497" t="str">
        <v/>
      </c>
      <c r="AQ234" s="495" t="str">
        <v/>
      </c>
      <c r="AR234" s="520" t="str">
        <v/>
      </c>
      <c r="AS234" s="497" t="str">
        <v/>
      </c>
      <c r="AT234" s="495" t="str">
        <v/>
      </c>
      <c r="AU234" s="495" t="str">
        <v/>
      </c>
      <c r="AV234" s="520" t="str">
        <v/>
      </c>
      <c r="AW234" s="497" t="str">
        <v/>
      </c>
      <c r="AX234" s="495" t="str">
        <v/>
      </c>
      <c r="AY234" s="495" t="str">
        <v/>
      </c>
      <c r="AZ234" s="520" t="str">
        <v/>
      </c>
      <c r="BA234" s="497" t="str">
        <v/>
      </c>
      <c r="BB234" s="495" t="str">
        <v/>
      </c>
      <c r="BC234" s="495" t="str">
        <v/>
      </c>
      <c r="BD234" s="520" t="str">
        <v/>
      </c>
      <c r="BE234" s="497" t="str">
        <v/>
      </c>
      <c r="BF234" s="495" t="str">
        <v/>
      </c>
      <c r="BG234" s="495" t="str">
        <v/>
      </c>
      <c r="BH234" s="520" t="str">
        <v/>
      </c>
      <c r="BI234" s="497" t="str">
        <v/>
      </c>
      <c r="BJ234" s="495" t="str">
        <v/>
      </c>
      <c r="BK234" s="495" t="str">
        <v/>
      </c>
      <c r="BL234" s="520" t="str">
        <v/>
      </c>
    </row>
    <row r="235" spans="1:64" ht="24.75" customHeight="1">
      <c r="A235" s="449" t="str">
        <v/>
      </c>
      <c r="B235" s="431"/>
      <c r="C235" s="432"/>
      <c r="D235" s="433" t="str">
        <v/>
      </c>
      <c r="E235" s="434" t="str">
        <v/>
      </c>
      <c r="F235" s="435" t="str">
        <v/>
      </c>
      <c r="G235" s="436" t="str">
        <v/>
      </c>
      <c r="H235" s="437" t="str">
        <v/>
      </c>
      <c r="I235" s="437" t="str">
        <v/>
      </c>
      <c r="J235" s="437" t="str">
        <v/>
      </c>
      <c r="K235" s="435" t="str">
        <v/>
      </c>
      <c r="L235" s="450" t="str">
        <v/>
      </c>
      <c r="M235" s="498" t="str">
        <v/>
      </c>
      <c r="N235" s="440" t="str">
        <v/>
      </c>
      <c r="O235" s="441" t="str">
        <v/>
      </c>
      <c r="P235" s="442" t="str">
        <v/>
      </c>
      <c r="Q235" s="443" t="str">
        <v/>
      </c>
      <c r="R235" s="441" t="str">
        <v/>
      </c>
      <c r="S235" s="442" t="str">
        <v/>
      </c>
      <c r="T235" s="443" t="str">
        <v/>
      </c>
      <c r="U235" s="441" t="str">
        <v/>
      </c>
      <c r="V235" s="442" t="str">
        <v/>
      </c>
      <c r="W235" s="443" t="str">
        <v/>
      </c>
      <c r="X235" s="441" t="str">
        <v/>
      </c>
      <c r="Y235" s="442" t="str">
        <v/>
      </c>
      <c r="Z235" s="443" t="str">
        <v/>
      </c>
      <c r="AA235" s="441" t="str">
        <v/>
      </c>
      <c r="AB235" s="442" t="str">
        <v/>
      </c>
      <c r="AC235" s="443" t="str">
        <v/>
      </c>
      <c r="AD235" s="441" t="str">
        <v/>
      </c>
      <c r="AE235" s="442" t="str">
        <v/>
      </c>
      <c r="AF235" s="443" t="str">
        <v/>
      </c>
      <c r="AG235" s="492" t="str">
        <v/>
      </c>
      <c r="AH235" s="492" t="str">
        <v/>
      </c>
      <c r="AI235" s="493" t="str">
        <v/>
      </c>
      <c r="AJ235" s="494" t="str">
        <v/>
      </c>
      <c r="AK235" s="492" t="str">
        <v/>
      </c>
      <c r="AL235" s="493" t="str">
        <v/>
      </c>
      <c r="AM235" s="492" t="str">
        <v/>
      </c>
      <c r="AN235" s="492" t="str">
        <v/>
      </c>
      <c r="AO235" s="493" t="str">
        <v/>
      </c>
      <c r="AP235" s="494" t="str">
        <v/>
      </c>
      <c r="AQ235" s="492" t="str">
        <v/>
      </c>
      <c r="AR235" s="493" t="str">
        <v/>
      </c>
      <c r="AS235" s="495" t="str">
        <v/>
      </c>
      <c r="AT235" s="496" t="str">
        <v/>
      </c>
      <c r="AU235" s="496" t="str">
        <v/>
      </c>
      <c r="AV235" s="520" t="str">
        <v/>
      </c>
      <c r="AW235" s="497" t="str">
        <v/>
      </c>
      <c r="AX235" s="496" t="str">
        <v/>
      </c>
      <c r="AY235" s="496" t="str">
        <v/>
      </c>
      <c r="AZ235" s="520" t="str">
        <v/>
      </c>
      <c r="BA235" s="497" t="str">
        <v/>
      </c>
      <c r="BB235" s="496" t="str">
        <v/>
      </c>
      <c r="BC235" s="496" t="str">
        <v/>
      </c>
      <c r="BD235" s="520" t="str">
        <v/>
      </c>
      <c r="BE235" s="497" t="str">
        <v/>
      </c>
      <c r="BF235" s="496" t="str">
        <v/>
      </c>
      <c r="BG235" s="496" t="str">
        <v/>
      </c>
      <c r="BH235" s="520" t="str">
        <v/>
      </c>
      <c r="BI235" s="497" t="str">
        <v/>
      </c>
      <c r="BJ235" s="496" t="str">
        <v/>
      </c>
      <c r="BK235" s="496" t="str">
        <v/>
      </c>
      <c r="BL235" s="520" t="str">
        <v/>
      </c>
    </row>
    <row r="236" spans="1:64" ht="24.75" customHeight="1">
      <c r="A236" s="449" t="str">
        <v/>
      </c>
      <c r="B236" s="431"/>
      <c r="C236" s="432"/>
      <c r="D236" s="521" t="str">
        <v/>
      </c>
      <c r="E236" s="521" t="str">
        <v/>
      </c>
      <c r="F236" s="522" t="str">
        <v/>
      </c>
      <c r="G236" s="523" t="str">
        <v/>
      </c>
      <c r="H236" s="521" t="str">
        <v/>
      </c>
      <c r="I236" s="521" t="str">
        <v/>
      </c>
      <c r="J236" s="521" t="str">
        <v/>
      </c>
      <c r="K236" s="522" t="str">
        <v/>
      </c>
      <c r="L236" s="497" t="str">
        <v/>
      </c>
      <c r="M236" s="491" t="str">
        <v/>
      </c>
      <c r="N236" s="520" t="str">
        <v/>
      </c>
      <c r="O236" s="497" t="str">
        <v/>
      </c>
      <c r="P236" s="495" t="str">
        <v/>
      </c>
      <c r="Q236" s="520" t="str">
        <v/>
      </c>
      <c r="R236" s="497" t="str">
        <v/>
      </c>
      <c r="S236" s="495" t="str">
        <v/>
      </c>
      <c r="T236" s="520" t="str">
        <v/>
      </c>
      <c r="U236" s="497" t="str">
        <v/>
      </c>
      <c r="V236" s="495" t="str">
        <v/>
      </c>
      <c r="W236" s="520" t="str">
        <v/>
      </c>
      <c r="X236" s="497" t="str">
        <v/>
      </c>
      <c r="Y236" s="495" t="str">
        <v/>
      </c>
      <c r="Z236" s="520" t="str">
        <v/>
      </c>
      <c r="AA236" s="497" t="str">
        <v/>
      </c>
      <c r="AB236" s="495" t="str">
        <v/>
      </c>
      <c r="AC236" s="520" t="str">
        <v/>
      </c>
      <c r="AD236" s="497" t="str">
        <v/>
      </c>
      <c r="AE236" s="495" t="str">
        <v/>
      </c>
      <c r="AF236" s="520" t="str">
        <v/>
      </c>
      <c r="AG236" s="497" t="str">
        <v/>
      </c>
      <c r="AH236" s="495" t="str">
        <v/>
      </c>
      <c r="AI236" s="520" t="str">
        <v/>
      </c>
      <c r="AJ236" s="497" t="str">
        <v/>
      </c>
      <c r="AK236" s="495" t="str">
        <v/>
      </c>
      <c r="AL236" s="520" t="str">
        <v/>
      </c>
      <c r="AM236" s="497" t="str">
        <v/>
      </c>
      <c r="AN236" s="495" t="str">
        <v/>
      </c>
      <c r="AO236" s="520" t="str">
        <v/>
      </c>
      <c r="AP236" s="497" t="str">
        <v/>
      </c>
      <c r="AQ236" s="495" t="str">
        <v/>
      </c>
      <c r="AR236" s="520" t="str">
        <v/>
      </c>
      <c r="AS236" s="497" t="str">
        <v/>
      </c>
      <c r="AT236" s="495" t="str">
        <v/>
      </c>
      <c r="AU236" s="495" t="str">
        <v/>
      </c>
      <c r="AV236" s="520" t="str">
        <v/>
      </c>
      <c r="AW236" s="497" t="str">
        <v/>
      </c>
      <c r="AX236" s="495" t="str">
        <v/>
      </c>
      <c r="AY236" s="495" t="str">
        <v/>
      </c>
      <c r="AZ236" s="520" t="str">
        <v/>
      </c>
      <c r="BA236" s="497" t="str">
        <v/>
      </c>
      <c r="BB236" s="495" t="str">
        <v/>
      </c>
      <c r="BC236" s="495" t="str">
        <v/>
      </c>
      <c r="BD236" s="520" t="str">
        <v/>
      </c>
      <c r="BE236" s="497" t="str">
        <v/>
      </c>
      <c r="BF236" s="495" t="str">
        <v/>
      </c>
      <c r="BG236" s="495" t="str">
        <v/>
      </c>
      <c r="BH236" s="520" t="str">
        <v/>
      </c>
      <c r="BI236" s="497" t="str">
        <v/>
      </c>
      <c r="BJ236" s="495" t="str">
        <v/>
      </c>
      <c r="BK236" s="495" t="str">
        <v/>
      </c>
      <c r="BL236" s="520" t="str">
        <v/>
      </c>
    </row>
    <row r="237" spans="1:64" ht="24.75" customHeight="1">
      <c r="A237" s="449" t="str">
        <v/>
      </c>
      <c r="B237" s="431"/>
      <c r="C237" s="432"/>
      <c r="D237" s="433" t="str">
        <v/>
      </c>
      <c r="E237" s="434" t="str">
        <v/>
      </c>
      <c r="F237" s="435" t="str">
        <v/>
      </c>
      <c r="G237" s="436" t="str">
        <v/>
      </c>
      <c r="H237" s="437" t="str">
        <v/>
      </c>
      <c r="I237" s="437" t="str">
        <v/>
      </c>
      <c r="J237" s="437" t="str">
        <v/>
      </c>
      <c r="K237" s="435" t="str">
        <v/>
      </c>
      <c r="L237" s="450" t="str">
        <v/>
      </c>
      <c r="M237" s="498" t="str">
        <v/>
      </c>
      <c r="N237" s="440" t="str">
        <v/>
      </c>
      <c r="O237" s="441" t="str">
        <v/>
      </c>
      <c r="P237" s="442" t="str">
        <v/>
      </c>
      <c r="Q237" s="443" t="str">
        <v/>
      </c>
      <c r="R237" s="441" t="str">
        <v/>
      </c>
      <c r="S237" s="442" t="str">
        <v/>
      </c>
      <c r="T237" s="443" t="str">
        <v/>
      </c>
      <c r="U237" s="441" t="str">
        <v/>
      </c>
      <c r="V237" s="442" t="str">
        <v/>
      </c>
      <c r="W237" s="443" t="str">
        <v/>
      </c>
      <c r="X237" s="441" t="str">
        <v/>
      </c>
      <c r="Y237" s="442" t="str">
        <v/>
      </c>
      <c r="Z237" s="443" t="str">
        <v/>
      </c>
      <c r="AA237" s="441" t="str">
        <v/>
      </c>
      <c r="AB237" s="442" t="str">
        <v/>
      </c>
      <c r="AC237" s="443" t="str">
        <v/>
      </c>
      <c r="AD237" s="441" t="str">
        <v/>
      </c>
      <c r="AE237" s="442" t="str">
        <v/>
      </c>
      <c r="AF237" s="443" t="str">
        <v/>
      </c>
      <c r="AG237" s="492" t="str">
        <v/>
      </c>
      <c r="AH237" s="492" t="str">
        <v/>
      </c>
      <c r="AI237" s="493" t="str">
        <v/>
      </c>
      <c r="AJ237" s="494" t="str">
        <v/>
      </c>
      <c r="AK237" s="492" t="str">
        <v/>
      </c>
      <c r="AL237" s="493" t="str">
        <v/>
      </c>
      <c r="AM237" s="492" t="str">
        <v/>
      </c>
      <c r="AN237" s="492" t="str">
        <v/>
      </c>
      <c r="AO237" s="493" t="str">
        <v/>
      </c>
      <c r="AP237" s="494" t="str">
        <v/>
      </c>
      <c r="AQ237" s="492" t="str">
        <v/>
      </c>
      <c r="AR237" s="493" t="str">
        <v/>
      </c>
      <c r="AS237" s="495" t="str">
        <v/>
      </c>
      <c r="AT237" s="496" t="str">
        <v/>
      </c>
      <c r="AU237" s="496" t="str">
        <v/>
      </c>
      <c r="AV237" s="520" t="str">
        <v/>
      </c>
      <c r="AW237" s="497" t="str">
        <v/>
      </c>
      <c r="AX237" s="496" t="str">
        <v/>
      </c>
      <c r="AY237" s="496" t="str">
        <v/>
      </c>
      <c r="AZ237" s="520" t="str">
        <v/>
      </c>
      <c r="BA237" s="497" t="str">
        <v/>
      </c>
      <c r="BB237" s="496" t="str">
        <v/>
      </c>
      <c r="BC237" s="496" t="str">
        <v/>
      </c>
      <c r="BD237" s="520" t="str">
        <v/>
      </c>
      <c r="BE237" s="497" t="str">
        <v/>
      </c>
      <c r="BF237" s="496" t="str">
        <v/>
      </c>
      <c r="BG237" s="496" t="str">
        <v/>
      </c>
      <c r="BH237" s="520" t="str">
        <v/>
      </c>
      <c r="BI237" s="497" t="str">
        <v/>
      </c>
      <c r="BJ237" s="496" t="str">
        <v/>
      </c>
      <c r="BK237" s="496" t="str">
        <v/>
      </c>
      <c r="BL237" s="520" t="str">
        <v/>
      </c>
    </row>
    <row r="238" spans="1:64" ht="24.75" customHeight="1">
      <c r="A238" s="449" t="str">
        <v/>
      </c>
      <c r="B238" s="431"/>
      <c r="C238" s="432"/>
      <c r="D238" s="521" t="str">
        <v/>
      </c>
      <c r="E238" s="521" t="str">
        <v/>
      </c>
      <c r="F238" s="522" t="str">
        <v/>
      </c>
      <c r="G238" s="523" t="str">
        <v/>
      </c>
      <c r="H238" s="521" t="str">
        <v/>
      </c>
      <c r="I238" s="521" t="str">
        <v/>
      </c>
      <c r="J238" s="521" t="str">
        <v/>
      </c>
      <c r="K238" s="522" t="str">
        <v/>
      </c>
      <c r="L238" s="497" t="str">
        <v/>
      </c>
      <c r="M238" s="491" t="str">
        <v/>
      </c>
      <c r="N238" s="520" t="str">
        <v/>
      </c>
      <c r="O238" s="497" t="str">
        <v/>
      </c>
      <c r="P238" s="495" t="str">
        <v/>
      </c>
      <c r="Q238" s="520" t="str">
        <v/>
      </c>
      <c r="R238" s="497" t="str">
        <v/>
      </c>
      <c r="S238" s="495" t="str">
        <v/>
      </c>
      <c r="T238" s="520" t="str">
        <v/>
      </c>
      <c r="U238" s="497" t="str">
        <v/>
      </c>
      <c r="V238" s="495" t="str">
        <v/>
      </c>
      <c r="W238" s="520" t="str">
        <v/>
      </c>
      <c r="X238" s="497" t="str">
        <v/>
      </c>
      <c r="Y238" s="495" t="str">
        <v/>
      </c>
      <c r="Z238" s="520" t="str">
        <v/>
      </c>
      <c r="AA238" s="497" t="str">
        <v/>
      </c>
      <c r="AB238" s="495" t="str">
        <v/>
      </c>
      <c r="AC238" s="520" t="str">
        <v/>
      </c>
      <c r="AD238" s="497" t="str">
        <v/>
      </c>
      <c r="AE238" s="495" t="str">
        <v/>
      </c>
      <c r="AF238" s="520" t="str">
        <v/>
      </c>
      <c r="AG238" s="497" t="str">
        <v/>
      </c>
      <c r="AH238" s="495" t="str">
        <v/>
      </c>
      <c r="AI238" s="520" t="str">
        <v/>
      </c>
      <c r="AJ238" s="497" t="str">
        <v/>
      </c>
      <c r="AK238" s="495" t="str">
        <v/>
      </c>
      <c r="AL238" s="520" t="str">
        <v/>
      </c>
      <c r="AM238" s="497" t="str">
        <v/>
      </c>
      <c r="AN238" s="495" t="str">
        <v/>
      </c>
      <c r="AO238" s="520" t="str">
        <v/>
      </c>
      <c r="AP238" s="497" t="str">
        <v/>
      </c>
      <c r="AQ238" s="495" t="str">
        <v/>
      </c>
      <c r="AR238" s="520" t="str">
        <v/>
      </c>
      <c r="AS238" s="497" t="str">
        <v/>
      </c>
      <c r="AT238" s="495" t="str">
        <v/>
      </c>
      <c r="AU238" s="495" t="str">
        <v/>
      </c>
      <c r="AV238" s="520" t="str">
        <v/>
      </c>
      <c r="AW238" s="497" t="str">
        <v/>
      </c>
      <c r="AX238" s="495" t="str">
        <v/>
      </c>
      <c r="AY238" s="495" t="str">
        <v/>
      </c>
      <c r="AZ238" s="520" t="str">
        <v/>
      </c>
      <c r="BA238" s="497" t="str">
        <v/>
      </c>
      <c r="BB238" s="495" t="str">
        <v/>
      </c>
      <c r="BC238" s="495" t="str">
        <v/>
      </c>
      <c r="BD238" s="520" t="str">
        <v/>
      </c>
      <c r="BE238" s="497" t="str">
        <v/>
      </c>
      <c r="BF238" s="495" t="str">
        <v/>
      </c>
      <c r="BG238" s="495" t="str">
        <v/>
      </c>
      <c r="BH238" s="520" t="str">
        <v/>
      </c>
      <c r="BI238" s="497" t="str">
        <v/>
      </c>
      <c r="BJ238" s="495" t="str">
        <v/>
      </c>
      <c r="BK238" s="495" t="str">
        <v/>
      </c>
      <c r="BL238" s="520" t="str">
        <v/>
      </c>
    </row>
    <row r="239" spans="1:64" ht="24.75" customHeight="1">
      <c r="A239" s="449" t="str">
        <v/>
      </c>
      <c r="B239" s="431"/>
      <c r="C239" s="432"/>
      <c r="D239" s="433" t="str">
        <v/>
      </c>
      <c r="E239" s="434" t="str">
        <v/>
      </c>
      <c r="F239" s="435" t="str">
        <v/>
      </c>
      <c r="G239" s="436" t="str">
        <v/>
      </c>
      <c r="H239" s="437" t="str">
        <v/>
      </c>
      <c r="I239" s="437" t="str">
        <v/>
      </c>
      <c r="J239" s="437" t="str">
        <v/>
      </c>
      <c r="K239" s="435" t="str">
        <v/>
      </c>
      <c r="L239" s="450" t="str">
        <v/>
      </c>
      <c r="M239" s="498" t="str">
        <v/>
      </c>
      <c r="N239" s="440" t="str">
        <v/>
      </c>
      <c r="O239" s="441" t="str">
        <v/>
      </c>
      <c r="P239" s="442" t="str">
        <v/>
      </c>
      <c r="Q239" s="443" t="str">
        <v/>
      </c>
      <c r="R239" s="441" t="str">
        <v/>
      </c>
      <c r="S239" s="442" t="str">
        <v/>
      </c>
      <c r="T239" s="443" t="str">
        <v/>
      </c>
      <c r="U239" s="441" t="str">
        <v/>
      </c>
      <c r="V239" s="442" t="str">
        <v/>
      </c>
      <c r="W239" s="443" t="str">
        <v/>
      </c>
      <c r="X239" s="441" t="str">
        <v/>
      </c>
      <c r="Y239" s="442" t="str">
        <v/>
      </c>
      <c r="Z239" s="443" t="str">
        <v/>
      </c>
      <c r="AA239" s="441" t="str">
        <v/>
      </c>
      <c r="AB239" s="442" t="str">
        <v/>
      </c>
      <c r="AC239" s="443" t="str">
        <v/>
      </c>
      <c r="AD239" s="441" t="str">
        <v/>
      </c>
      <c r="AE239" s="442" t="str">
        <v/>
      </c>
      <c r="AF239" s="443" t="str">
        <v/>
      </c>
      <c r="AG239" s="492" t="str">
        <v/>
      </c>
      <c r="AH239" s="492" t="str">
        <v/>
      </c>
      <c r="AI239" s="493" t="str">
        <v/>
      </c>
      <c r="AJ239" s="494" t="str">
        <v/>
      </c>
      <c r="AK239" s="492" t="str">
        <v/>
      </c>
      <c r="AL239" s="493" t="str">
        <v/>
      </c>
      <c r="AM239" s="492" t="str">
        <v/>
      </c>
      <c r="AN239" s="492" t="str">
        <v/>
      </c>
      <c r="AO239" s="493" t="str">
        <v/>
      </c>
      <c r="AP239" s="494" t="str">
        <v/>
      </c>
      <c r="AQ239" s="492" t="str">
        <v/>
      </c>
      <c r="AR239" s="493" t="str">
        <v/>
      </c>
      <c r="AS239" s="495" t="str">
        <v/>
      </c>
      <c r="AT239" s="496" t="str">
        <v/>
      </c>
      <c r="AU239" s="496" t="str">
        <v/>
      </c>
      <c r="AV239" s="520" t="str">
        <v/>
      </c>
      <c r="AW239" s="497" t="str">
        <v/>
      </c>
      <c r="AX239" s="496" t="str">
        <v/>
      </c>
      <c r="AY239" s="496" t="str">
        <v/>
      </c>
      <c r="AZ239" s="520" t="str">
        <v/>
      </c>
      <c r="BA239" s="497" t="str">
        <v/>
      </c>
      <c r="BB239" s="496" t="str">
        <v/>
      </c>
      <c r="BC239" s="496" t="str">
        <v/>
      </c>
      <c r="BD239" s="520" t="str">
        <v/>
      </c>
      <c r="BE239" s="497" t="str">
        <v/>
      </c>
      <c r="BF239" s="496" t="str">
        <v/>
      </c>
      <c r="BG239" s="496" t="str">
        <v/>
      </c>
      <c r="BH239" s="520" t="str">
        <v/>
      </c>
      <c r="BI239" s="497" t="str">
        <v/>
      </c>
      <c r="BJ239" s="496" t="str">
        <v/>
      </c>
      <c r="BK239" s="496" t="str">
        <v/>
      </c>
      <c r="BL239" s="520" t="str">
        <v/>
      </c>
    </row>
    <row r="240" spans="1:64" ht="24.75" customHeight="1">
      <c r="A240" s="449" t="str">
        <v/>
      </c>
      <c r="B240" s="431"/>
      <c r="C240" s="432"/>
      <c r="D240" s="521" t="str">
        <v/>
      </c>
      <c r="E240" s="521" t="str">
        <v/>
      </c>
      <c r="F240" s="522" t="str">
        <v/>
      </c>
      <c r="G240" s="523" t="str">
        <v/>
      </c>
      <c r="H240" s="521" t="str">
        <v/>
      </c>
      <c r="I240" s="521" t="str">
        <v/>
      </c>
      <c r="J240" s="521" t="str">
        <v/>
      </c>
      <c r="K240" s="522" t="str">
        <v/>
      </c>
      <c r="L240" s="497" t="str">
        <v/>
      </c>
      <c r="M240" s="491" t="str">
        <v/>
      </c>
      <c r="N240" s="520" t="str">
        <v/>
      </c>
      <c r="O240" s="497" t="str">
        <v/>
      </c>
      <c r="P240" s="495" t="str">
        <v/>
      </c>
      <c r="Q240" s="520" t="str">
        <v/>
      </c>
      <c r="R240" s="497" t="str">
        <v/>
      </c>
      <c r="S240" s="495" t="str">
        <v/>
      </c>
      <c r="T240" s="520" t="str">
        <v/>
      </c>
      <c r="U240" s="497" t="str">
        <v/>
      </c>
      <c r="V240" s="495" t="str">
        <v/>
      </c>
      <c r="W240" s="520" t="str">
        <v/>
      </c>
      <c r="X240" s="497" t="str">
        <v/>
      </c>
      <c r="Y240" s="495" t="str">
        <v/>
      </c>
      <c r="Z240" s="520" t="str">
        <v/>
      </c>
      <c r="AA240" s="497" t="str">
        <v/>
      </c>
      <c r="AB240" s="495" t="str">
        <v/>
      </c>
      <c r="AC240" s="520" t="str">
        <v/>
      </c>
      <c r="AD240" s="497" t="str">
        <v/>
      </c>
      <c r="AE240" s="495" t="str">
        <v/>
      </c>
      <c r="AF240" s="520" t="str">
        <v/>
      </c>
      <c r="AG240" s="497" t="str">
        <v/>
      </c>
      <c r="AH240" s="495" t="str">
        <v/>
      </c>
      <c r="AI240" s="520" t="str">
        <v/>
      </c>
      <c r="AJ240" s="497" t="str">
        <v/>
      </c>
      <c r="AK240" s="495" t="str">
        <v/>
      </c>
      <c r="AL240" s="520" t="str">
        <v/>
      </c>
      <c r="AM240" s="497" t="str">
        <v/>
      </c>
      <c r="AN240" s="495" t="str">
        <v/>
      </c>
      <c r="AO240" s="520" t="str">
        <v/>
      </c>
      <c r="AP240" s="497" t="str">
        <v/>
      </c>
      <c r="AQ240" s="495" t="str">
        <v/>
      </c>
      <c r="AR240" s="520" t="str">
        <v/>
      </c>
      <c r="AS240" s="497" t="str">
        <v/>
      </c>
      <c r="AT240" s="495" t="str">
        <v/>
      </c>
      <c r="AU240" s="495" t="str">
        <v/>
      </c>
      <c r="AV240" s="520" t="str">
        <v/>
      </c>
      <c r="AW240" s="497" t="str">
        <v/>
      </c>
      <c r="AX240" s="495" t="str">
        <v/>
      </c>
      <c r="AY240" s="495" t="str">
        <v/>
      </c>
      <c r="AZ240" s="520" t="str">
        <v/>
      </c>
      <c r="BA240" s="497" t="str">
        <v/>
      </c>
      <c r="BB240" s="495" t="str">
        <v/>
      </c>
      <c r="BC240" s="495" t="str">
        <v/>
      </c>
      <c r="BD240" s="520" t="str">
        <v/>
      </c>
      <c r="BE240" s="497" t="str">
        <v/>
      </c>
      <c r="BF240" s="495" t="str">
        <v/>
      </c>
      <c r="BG240" s="495" t="str">
        <v/>
      </c>
      <c r="BH240" s="520" t="str">
        <v/>
      </c>
      <c r="BI240" s="497" t="str">
        <v/>
      </c>
      <c r="BJ240" s="495" t="str">
        <v/>
      </c>
      <c r="BK240" s="495" t="str">
        <v/>
      </c>
      <c r="BL240" s="520" t="str">
        <v/>
      </c>
    </row>
    <row r="241" spans="1:64" ht="24.75" customHeight="1">
      <c r="A241" s="449" t="str">
        <v/>
      </c>
      <c r="B241" s="431"/>
      <c r="C241" s="432"/>
      <c r="D241" s="433" t="str">
        <v/>
      </c>
      <c r="E241" s="434" t="str">
        <v/>
      </c>
      <c r="F241" s="435" t="str">
        <v/>
      </c>
      <c r="G241" s="436" t="str">
        <v/>
      </c>
      <c r="H241" s="437" t="str">
        <v/>
      </c>
      <c r="I241" s="437" t="str">
        <v/>
      </c>
      <c r="J241" s="437" t="str">
        <v/>
      </c>
      <c r="K241" s="435" t="str">
        <v/>
      </c>
      <c r="L241" s="450" t="str">
        <v/>
      </c>
      <c r="M241" s="498" t="str">
        <v/>
      </c>
      <c r="N241" s="440" t="str">
        <v/>
      </c>
      <c r="O241" s="441" t="str">
        <v/>
      </c>
      <c r="P241" s="442" t="str">
        <v/>
      </c>
      <c r="Q241" s="443" t="str">
        <v/>
      </c>
      <c r="R241" s="441" t="str">
        <v/>
      </c>
      <c r="S241" s="442" t="str">
        <v/>
      </c>
      <c r="T241" s="443" t="str">
        <v/>
      </c>
      <c r="U241" s="441" t="str">
        <v/>
      </c>
      <c r="V241" s="442" t="str">
        <v/>
      </c>
      <c r="W241" s="443" t="str">
        <v/>
      </c>
      <c r="X241" s="441" t="str">
        <v/>
      </c>
      <c r="Y241" s="442" t="str">
        <v/>
      </c>
      <c r="Z241" s="443" t="str">
        <v/>
      </c>
      <c r="AA241" s="441" t="str">
        <v/>
      </c>
      <c r="AB241" s="442" t="str">
        <v/>
      </c>
      <c r="AC241" s="443" t="str">
        <v/>
      </c>
      <c r="AD241" s="441" t="str">
        <v/>
      </c>
      <c r="AE241" s="442" t="str">
        <v/>
      </c>
      <c r="AF241" s="443" t="str">
        <v/>
      </c>
      <c r="AG241" s="492" t="str">
        <v/>
      </c>
      <c r="AH241" s="492" t="str">
        <v/>
      </c>
      <c r="AI241" s="493" t="str">
        <v/>
      </c>
      <c r="AJ241" s="494" t="str">
        <v/>
      </c>
      <c r="AK241" s="492" t="str">
        <v/>
      </c>
      <c r="AL241" s="493" t="str">
        <v/>
      </c>
      <c r="AM241" s="492" t="str">
        <v/>
      </c>
      <c r="AN241" s="492" t="str">
        <v/>
      </c>
      <c r="AO241" s="493" t="str">
        <v/>
      </c>
      <c r="AP241" s="494" t="str">
        <v/>
      </c>
      <c r="AQ241" s="492" t="str">
        <v/>
      </c>
      <c r="AR241" s="493" t="str">
        <v/>
      </c>
      <c r="AS241" s="495" t="str">
        <v/>
      </c>
      <c r="AT241" s="496" t="str">
        <v/>
      </c>
      <c r="AU241" s="496" t="str">
        <v/>
      </c>
      <c r="AV241" s="520" t="str">
        <v/>
      </c>
      <c r="AW241" s="497" t="str">
        <v/>
      </c>
      <c r="AX241" s="496" t="str">
        <v/>
      </c>
      <c r="AY241" s="496" t="str">
        <v/>
      </c>
      <c r="AZ241" s="520" t="str">
        <v/>
      </c>
      <c r="BA241" s="497" t="str">
        <v/>
      </c>
      <c r="BB241" s="496" t="str">
        <v/>
      </c>
      <c r="BC241" s="496" t="str">
        <v/>
      </c>
      <c r="BD241" s="520" t="str">
        <v/>
      </c>
      <c r="BE241" s="497" t="str">
        <v/>
      </c>
      <c r="BF241" s="496" t="str">
        <v/>
      </c>
      <c r="BG241" s="496" t="str">
        <v/>
      </c>
      <c r="BH241" s="520" t="str">
        <v/>
      </c>
      <c r="BI241" s="497" t="str">
        <v/>
      </c>
      <c r="BJ241" s="496" t="str">
        <v/>
      </c>
      <c r="BK241" s="496" t="str">
        <v/>
      </c>
      <c r="BL241" s="520" t="str">
        <v/>
      </c>
    </row>
    <row r="242" spans="1:64" ht="24.75" customHeight="1">
      <c r="A242" s="449" t="str">
        <v/>
      </c>
      <c r="B242" s="431"/>
      <c r="C242" s="432"/>
      <c r="D242" s="521" t="str">
        <v/>
      </c>
      <c r="E242" s="521" t="str">
        <v/>
      </c>
      <c r="F242" s="522" t="str">
        <v/>
      </c>
      <c r="G242" s="523" t="str">
        <v/>
      </c>
      <c r="H242" s="521" t="str">
        <v/>
      </c>
      <c r="I242" s="521" t="str">
        <v/>
      </c>
      <c r="J242" s="521" t="str">
        <v/>
      </c>
      <c r="K242" s="522" t="str">
        <v/>
      </c>
      <c r="L242" s="497" t="str">
        <v/>
      </c>
      <c r="M242" s="491" t="str">
        <v/>
      </c>
      <c r="N242" s="520" t="str">
        <v/>
      </c>
      <c r="O242" s="497" t="str">
        <v/>
      </c>
      <c r="P242" s="495" t="str">
        <v/>
      </c>
      <c r="Q242" s="520" t="str">
        <v/>
      </c>
      <c r="R242" s="497" t="str">
        <v/>
      </c>
      <c r="S242" s="495" t="str">
        <v/>
      </c>
      <c r="T242" s="520" t="str">
        <v/>
      </c>
      <c r="U242" s="497" t="str">
        <v/>
      </c>
      <c r="V242" s="495" t="str">
        <v/>
      </c>
      <c r="W242" s="520" t="str">
        <v/>
      </c>
      <c r="X242" s="497" t="str">
        <v/>
      </c>
      <c r="Y242" s="495" t="str">
        <v/>
      </c>
      <c r="Z242" s="520" t="str">
        <v/>
      </c>
      <c r="AA242" s="497" t="str">
        <v/>
      </c>
      <c r="AB242" s="495" t="str">
        <v/>
      </c>
      <c r="AC242" s="520" t="str">
        <v/>
      </c>
      <c r="AD242" s="497" t="str">
        <v/>
      </c>
      <c r="AE242" s="495" t="str">
        <v/>
      </c>
      <c r="AF242" s="520" t="str">
        <v/>
      </c>
      <c r="AG242" s="497" t="str">
        <v/>
      </c>
      <c r="AH242" s="495" t="str">
        <v/>
      </c>
      <c r="AI242" s="520" t="str">
        <v/>
      </c>
      <c r="AJ242" s="497" t="str">
        <v/>
      </c>
      <c r="AK242" s="495" t="str">
        <v/>
      </c>
      <c r="AL242" s="520" t="str">
        <v/>
      </c>
      <c r="AM242" s="497" t="str">
        <v/>
      </c>
      <c r="AN242" s="495" t="str">
        <v/>
      </c>
      <c r="AO242" s="520" t="str">
        <v/>
      </c>
      <c r="AP242" s="497" t="str">
        <v/>
      </c>
      <c r="AQ242" s="495" t="str">
        <v/>
      </c>
      <c r="AR242" s="520" t="str">
        <v/>
      </c>
      <c r="AS242" s="497" t="str">
        <v/>
      </c>
      <c r="AT242" s="495" t="str">
        <v/>
      </c>
      <c r="AU242" s="495" t="str">
        <v/>
      </c>
      <c r="AV242" s="520" t="str">
        <v/>
      </c>
      <c r="AW242" s="497" t="str">
        <v/>
      </c>
      <c r="AX242" s="495" t="str">
        <v/>
      </c>
      <c r="AY242" s="495" t="str">
        <v/>
      </c>
      <c r="AZ242" s="520" t="str">
        <v/>
      </c>
      <c r="BA242" s="497" t="str">
        <v/>
      </c>
      <c r="BB242" s="495" t="str">
        <v/>
      </c>
      <c r="BC242" s="495" t="str">
        <v/>
      </c>
      <c r="BD242" s="520" t="str">
        <v/>
      </c>
      <c r="BE242" s="497" t="str">
        <v/>
      </c>
      <c r="BF242" s="495" t="str">
        <v/>
      </c>
      <c r="BG242" s="495" t="str">
        <v/>
      </c>
      <c r="BH242" s="520" t="str">
        <v/>
      </c>
      <c r="BI242" s="497" t="str">
        <v/>
      </c>
      <c r="BJ242" s="495" t="str">
        <v/>
      </c>
      <c r="BK242" s="495" t="str">
        <v/>
      </c>
      <c r="BL242" s="520" t="str">
        <v/>
      </c>
    </row>
    <row r="243" spans="1:64" ht="24.75" customHeight="1">
      <c r="A243" s="449" t="str">
        <v/>
      </c>
      <c r="B243" s="431"/>
      <c r="C243" s="432"/>
      <c r="D243" s="433" t="str">
        <v/>
      </c>
      <c r="E243" s="434" t="str">
        <v/>
      </c>
      <c r="F243" s="435" t="str">
        <v/>
      </c>
      <c r="G243" s="436" t="str">
        <v/>
      </c>
      <c r="H243" s="437" t="str">
        <v/>
      </c>
      <c r="I243" s="437" t="str">
        <v/>
      </c>
      <c r="J243" s="437" t="str">
        <v/>
      </c>
      <c r="K243" s="435" t="str">
        <v/>
      </c>
      <c r="L243" s="450" t="str">
        <v/>
      </c>
      <c r="M243" s="498" t="str">
        <v/>
      </c>
      <c r="N243" s="440" t="str">
        <v/>
      </c>
      <c r="O243" s="441" t="str">
        <v/>
      </c>
      <c r="P243" s="442" t="str">
        <v/>
      </c>
      <c r="Q243" s="443" t="str">
        <v/>
      </c>
      <c r="R243" s="441" t="str">
        <v/>
      </c>
      <c r="S243" s="442" t="str">
        <v/>
      </c>
      <c r="T243" s="443" t="str">
        <v/>
      </c>
      <c r="U243" s="441" t="str">
        <v/>
      </c>
      <c r="V243" s="442" t="str">
        <v/>
      </c>
      <c r="W243" s="443" t="str">
        <v/>
      </c>
      <c r="X243" s="441" t="str">
        <v/>
      </c>
      <c r="Y243" s="442" t="str">
        <v/>
      </c>
      <c r="Z243" s="443" t="str">
        <v/>
      </c>
      <c r="AA243" s="441" t="str">
        <v/>
      </c>
      <c r="AB243" s="442" t="str">
        <v/>
      </c>
      <c r="AC243" s="443" t="str">
        <v/>
      </c>
      <c r="AD243" s="441" t="str">
        <v/>
      </c>
      <c r="AE243" s="442" t="str">
        <v/>
      </c>
      <c r="AF243" s="443" t="str">
        <v/>
      </c>
      <c r="AG243" s="492" t="str">
        <v/>
      </c>
      <c r="AH243" s="492" t="str">
        <v/>
      </c>
      <c r="AI243" s="493" t="str">
        <v/>
      </c>
      <c r="AJ243" s="494" t="str">
        <v/>
      </c>
      <c r="AK243" s="492" t="str">
        <v/>
      </c>
      <c r="AL243" s="493" t="str">
        <v/>
      </c>
      <c r="AM243" s="492" t="str">
        <v/>
      </c>
      <c r="AN243" s="492" t="str">
        <v/>
      </c>
      <c r="AO243" s="493" t="str">
        <v/>
      </c>
      <c r="AP243" s="494" t="str">
        <v/>
      </c>
      <c r="AQ243" s="492" t="str">
        <v/>
      </c>
      <c r="AR243" s="493" t="str">
        <v/>
      </c>
      <c r="AS243" s="495" t="str">
        <v/>
      </c>
      <c r="AT243" s="496" t="str">
        <v/>
      </c>
      <c r="AU243" s="496" t="str">
        <v/>
      </c>
      <c r="AV243" s="520" t="str">
        <v/>
      </c>
      <c r="AW243" s="497" t="str">
        <v/>
      </c>
      <c r="AX243" s="496" t="str">
        <v/>
      </c>
      <c r="AY243" s="496" t="str">
        <v/>
      </c>
      <c r="AZ243" s="520" t="str">
        <v/>
      </c>
      <c r="BA243" s="497" t="str">
        <v/>
      </c>
      <c r="BB243" s="496" t="str">
        <v/>
      </c>
      <c r="BC243" s="496" t="str">
        <v/>
      </c>
      <c r="BD243" s="520" t="str">
        <v/>
      </c>
      <c r="BE243" s="497" t="str">
        <v/>
      </c>
      <c r="BF243" s="496" t="str">
        <v/>
      </c>
      <c r="BG243" s="496" t="str">
        <v/>
      </c>
      <c r="BH243" s="520" t="str">
        <v/>
      </c>
      <c r="BI243" s="497" t="str">
        <v/>
      </c>
      <c r="BJ243" s="496" t="str">
        <v/>
      </c>
      <c r="BK243" s="496" t="str">
        <v/>
      </c>
      <c r="BL243" s="520" t="str">
        <v/>
      </c>
    </row>
    <row r="244" spans="1:64" ht="24.75" customHeight="1">
      <c r="A244" s="449" t="str">
        <v/>
      </c>
      <c r="B244" s="431"/>
      <c r="C244" s="432"/>
      <c r="D244" s="521" t="str">
        <v/>
      </c>
      <c r="E244" s="521" t="str">
        <v/>
      </c>
      <c r="F244" s="522" t="str">
        <v/>
      </c>
      <c r="G244" s="523" t="str">
        <v/>
      </c>
      <c r="H244" s="521" t="str">
        <v/>
      </c>
      <c r="I244" s="521" t="str">
        <v/>
      </c>
      <c r="J244" s="521" t="str">
        <v/>
      </c>
      <c r="K244" s="522" t="str">
        <v/>
      </c>
      <c r="L244" s="497" t="str">
        <v/>
      </c>
      <c r="M244" s="491" t="str">
        <v/>
      </c>
      <c r="N244" s="520" t="str">
        <v/>
      </c>
      <c r="O244" s="497" t="str">
        <v/>
      </c>
      <c r="P244" s="495" t="str">
        <v/>
      </c>
      <c r="Q244" s="520" t="str">
        <v/>
      </c>
      <c r="R244" s="497" t="str">
        <v/>
      </c>
      <c r="S244" s="495" t="str">
        <v/>
      </c>
      <c r="T244" s="520" t="str">
        <v/>
      </c>
      <c r="U244" s="497" t="str">
        <v/>
      </c>
      <c r="V244" s="495" t="str">
        <v/>
      </c>
      <c r="W244" s="520" t="str">
        <v/>
      </c>
      <c r="X244" s="497" t="str">
        <v/>
      </c>
      <c r="Y244" s="495" t="str">
        <v/>
      </c>
      <c r="Z244" s="520" t="str">
        <v/>
      </c>
      <c r="AA244" s="497" t="str">
        <v/>
      </c>
      <c r="AB244" s="495" t="str">
        <v/>
      </c>
      <c r="AC244" s="520" t="str">
        <v/>
      </c>
      <c r="AD244" s="497" t="str">
        <v/>
      </c>
      <c r="AE244" s="495" t="str">
        <v/>
      </c>
      <c r="AF244" s="520" t="str">
        <v/>
      </c>
      <c r="AG244" s="497" t="str">
        <v/>
      </c>
      <c r="AH244" s="495" t="str">
        <v/>
      </c>
      <c r="AI244" s="520" t="str">
        <v/>
      </c>
      <c r="AJ244" s="497" t="str">
        <v/>
      </c>
      <c r="AK244" s="495" t="str">
        <v/>
      </c>
      <c r="AL244" s="520" t="str">
        <v/>
      </c>
      <c r="AM244" s="497" t="str">
        <v/>
      </c>
      <c r="AN244" s="495" t="str">
        <v/>
      </c>
      <c r="AO244" s="520" t="str">
        <v/>
      </c>
      <c r="AP244" s="497" t="str">
        <v/>
      </c>
      <c r="AQ244" s="495" t="str">
        <v/>
      </c>
      <c r="AR244" s="520" t="str">
        <v/>
      </c>
      <c r="AS244" s="497" t="str">
        <v/>
      </c>
      <c r="AT244" s="495" t="str">
        <v/>
      </c>
      <c r="AU244" s="495" t="str">
        <v/>
      </c>
      <c r="AV244" s="520" t="str">
        <v/>
      </c>
      <c r="AW244" s="497" t="str">
        <v/>
      </c>
      <c r="AX244" s="495" t="str">
        <v/>
      </c>
      <c r="AY244" s="495" t="str">
        <v/>
      </c>
      <c r="AZ244" s="520" t="str">
        <v/>
      </c>
      <c r="BA244" s="497" t="str">
        <v/>
      </c>
      <c r="BB244" s="495" t="str">
        <v/>
      </c>
      <c r="BC244" s="495" t="str">
        <v/>
      </c>
      <c r="BD244" s="520" t="str">
        <v/>
      </c>
      <c r="BE244" s="497" t="str">
        <v/>
      </c>
      <c r="BF244" s="495" t="str">
        <v/>
      </c>
      <c r="BG244" s="495" t="str">
        <v/>
      </c>
      <c r="BH244" s="520" t="str">
        <v/>
      </c>
      <c r="BI244" s="497" t="str">
        <v/>
      </c>
      <c r="BJ244" s="495" t="str">
        <v/>
      </c>
      <c r="BK244" s="495" t="str">
        <v/>
      </c>
      <c r="BL244" s="520" t="str">
        <v/>
      </c>
    </row>
    <row r="245" spans="1:64" ht="24.75" customHeight="1">
      <c r="A245" s="449" t="str">
        <v/>
      </c>
      <c r="B245" s="431"/>
      <c r="C245" s="432"/>
      <c r="D245" s="433" t="str">
        <v/>
      </c>
      <c r="E245" s="434" t="str">
        <v/>
      </c>
      <c r="F245" s="435" t="str">
        <v/>
      </c>
      <c r="G245" s="436" t="str">
        <v/>
      </c>
      <c r="H245" s="437" t="str">
        <v/>
      </c>
      <c r="I245" s="437" t="str">
        <v/>
      </c>
      <c r="J245" s="437" t="str">
        <v/>
      </c>
      <c r="K245" s="435" t="str">
        <v/>
      </c>
      <c r="L245" s="450" t="str">
        <v/>
      </c>
      <c r="M245" s="498" t="str">
        <v/>
      </c>
      <c r="N245" s="440" t="str">
        <v/>
      </c>
      <c r="O245" s="441" t="str">
        <v/>
      </c>
      <c r="P245" s="442" t="str">
        <v/>
      </c>
      <c r="Q245" s="443" t="str">
        <v/>
      </c>
      <c r="R245" s="441" t="str">
        <v/>
      </c>
      <c r="S245" s="442" t="str">
        <v/>
      </c>
      <c r="T245" s="443" t="str">
        <v/>
      </c>
      <c r="U245" s="441" t="str">
        <v/>
      </c>
      <c r="V245" s="442" t="str">
        <v/>
      </c>
      <c r="W245" s="443" t="str">
        <v/>
      </c>
      <c r="X245" s="441" t="str">
        <v/>
      </c>
      <c r="Y245" s="442" t="str">
        <v/>
      </c>
      <c r="Z245" s="443" t="str">
        <v/>
      </c>
      <c r="AA245" s="441" t="str">
        <v/>
      </c>
      <c r="AB245" s="442" t="str">
        <v/>
      </c>
      <c r="AC245" s="443" t="str">
        <v/>
      </c>
      <c r="AD245" s="441" t="str">
        <v/>
      </c>
      <c r="AE245" s="442" t="str">
        <v/>
      </c>
      <c r="AF245" s="443" t="str">
        <v/>
      </c>
      <c r="AG245" s="492" t="str">
        <v/>
      </c>
      <c r="AH245" s="492" t="str">
        <v/>
      </c>
      <c r="AI245" s="493" t="str">
        <v/>
      </c>
      <c r="AJ245" s="494" t="str">
        <v/>
      </c>
      <c r="AK245" s="492" t="str">
        <v/>
      </c>
      <c r="AL245" s="493" t="str">
        <v/>
      </c>
      <c r="AM245" s="492" t="str">
        <v/>
      </c>
      <c r="AN245" s="492" t="str">
        <v/>
      </c>
      <c r="AO245" s="493" t="str">
        <v/>
      </c>
      <c r="AP245" s="494" t="str">
        <v/>
      </c>
      <c r="AQ245" s="492" t="str">
        <v/>
      </c>
      <c r="AR245" s="493" t="str">
        <v/>
      </c>
      <c r="AS245" s="495" t="str">
        <v/>
      </c>
      <c r="AT245" s="496" t="str">
        <v/>
      </c>
      <c r="AU245" s="496" t="str">
        <v/>
      </c>
      <c r="AV245" s="520" t="str">
        <v/>
      </c>
      <c r="AW245" s="497" t="str">
        <v/>
      </c>
      <c r="AX245" s="496" t="str">
        <v/>
      </c>
      <c r="AY245" s="496" t="str">
        <v/>
      </c>
      <c r="AZ245" s="520" t="str">
        <v/>
      </c>
      <c r="BA245" s="497" t="str">
        <v/>
      </c>
      <c r="BB245" s="496" t="str">
        <v/>
      </c>
      <c r="BC245" s="496" t="str">
        <v/>
      </c>
      <c r="BD245" s="520" t="str">
        <v/>
      </c>
      <c r="BE245" s="497" t="str">
        <v/>
      </c>
      <c r="BF245" s="496" t="str">
        <v/>
      </c>
      <c r="BG245" s="496" t="str">
        <v/>
      </c>
      <c r="BH245" s="520" t="str">
        <v/>
      </c>
      <c r="BI245" s="497" t="str">
        <v/>
      </c>
      <c r="BJ245" s="496" t="str">
        <v/>
      </c>
      <c r="BK245" s="496" t="str">
        <v/>
      </c>
      <c r="BL245" s="520" t="str">
        <v/>
      </c>
    </row>
    <row r="246" spans="1:64" ht="24.75" customHeight="1">
      <c r="A246" s="449" t="str">
        <v/>
      </c>
      <c r="B246" s="431"/>
      <c r="C246" s="432"/>
      <c r="D246" s="521" t="str">
        <v/>
      </c>
      <c r="E246" s="521" t="str">
        <v/>
      </c>
      <c r="F246" s="522" t="str">
        <v/>
      </c>
      <c r="G246" s="523" t="str">
        <v/>
      </c>
      <c r="H246" s="521" t="str">
        <v/>
      </c>
      <c r="I246" s="521" t="str">
        <v/>
      </c>
      <c r="J246" s="521" t="str">
        <v/>
      </c>
      <c r="K246" s="522" t="str">
        <v/>
      </c>
      <c r="L246" s="497" t="str">
        <v/>
      </c>
      <c r="M246" s="491" t="str">
        <v/>
      </c>
      <c r="N246" s="520" t="str">
        <v/>
      </c>
      <c r="O246" s="497" t="str">
        <v/>
      </c>
      <c r="P246" s="495" t="str">
        <v/>
      </c>
      <c r="Q246" s="520" t="str">
        <v/>
      </c>
      <c r="R246" s="497" t="str">
        <v/>
      </c>
      <c r="S246" s="495" t="str">
        <v/>
      </c>
      <c r="T246" s="520" t="str">
        <v/>
      </c>
      <c r="U246" s="497" t="str">
        <v/>
      </c>
      <c r="V246" s="495" t="str">
        <v/>
      </c>
      <c r="W246" s="520" t="str">
        <v/>
      </c>
      <c r="X246" s="497" t="str">
        <v/>
      </c>
      <c r="Y246" s="495" t="str">
        <v/>
      </c>
      <c r="Z246" s="520" t="str">
        <v/>
      </c>
      <c r="AA246" s="497" t="str">
        <v/>
      </c>
      <c r="AB246" s="495" t="str">
        <v/>
      </c>
      <c r="AC246" s="520" t="str">
        <v/>
      </c>
      <c r="AD246" s="497" t="str">
        <v/>
      </c>
      <c r="AE246" s="495" t="str">
        <v/>
      </c>
      <c r="AF246" s="520" t="str">
        <v/>
      </c>
      <c r="AG246" s="497" t="str">
        <v/>
      </c>
      <c r="AH246" s="495" t="str">
        <v/>
      </c>
      <c r="AI246" s="520" t="str">
        <v/>
      </c>
      <c r="AJ246" s="497" t="str">
        <v/>
      </c>
      <c r="AK246" s="495" t="str">
        <v/>
      </c>
      <c r="AL246" s="520" t="str">
        <v/>
      </c>
      <c r="AM246" s="497" t="str">
        <v/>
      </c>
      <c r="AN246" s="495" t="str">
        <v/>
      </c>
      <c r="AO246" s="520" t="str">
        <v/>
      </c>
      <c r="AP246" s="497" t="str">
        <v/>
      </c>
      <c r="AQ246" s="495" t="str">
        <v/>
      </c>
      <c r="AR246" s="520" t="str">
        <v/>
      </c>
      <c r="AS246" s="497" t="str">
        <v/>
      </c>
      <c r="AT246" s="495" t="str">
        <v/>
      </c>
      <c r="AU246" s="495" t="str">
        <v/>
      </c>
      <c r="AV246" s="520" t="str">
        <v/>
      </c>
      <c r="AW246" s="497" t="str">
        <v/>
      </c>
      <c r="AX246" s="495" t="str">
        <v/>
      </c>
      <c r="AY246" s="495" t="str">
        <v/>
      </c>
      <c r="AZ246" s="520" t="str">
        <v/>
      </c>
      <c r="BA246" s="497" t="str">
        <v/>
      </c>
      <c r="BB246" s="495" t="str">
        <v/>
      </c>
      <c r="BC246" s="495" t="str">
        <v/>
      </c>
      <c r="BD246" s="520" t="str">
        <v/>
      </c>
      <c r="BE246" s="497" t="str">
        <v/>
      </c>
      <c r="BF246" s="495" t="str">
        <v/>
      </c>
      <c r="BG246" s="495" t="str">
        <v/>
      </c>
      <c r="BH246" s="520" t="str">
        <v/>
      </c>
      <c r="BI246" s="497" t="str">
        <v/>
      </c>
      <c r="BJ246" s="495" t="str">
        <v/>
      </c>
      <c r="BK246" s="495" t="str">
        <v/>
      </c>
      <c r="BL246" s="520" t="str">
        <v/>
      </c>
    </row>
    <row r="247" spans="1:64" ht="24.75" customHeight="1">
      <c r="A247" s="449" t="str">
        <v/>
      </c>
      <c r="B247" s="431"/>
      <c r="C247" s="432"/>
      <c r="D247" s="433" t="str">
        <v/>
      </c>
      <c r="E247" s="434" t="str">
        <v/>
      </c>
      <c r="F247" s="435" t="str">
        <v/>
      </c>
      <c r="G247" s="436" t="str">
        <v/>
      </c>
      <c r="H247" s="437" t="str">
        <v/>
      </c>
      <c r="I247" s="437" t="str">
        <v/>
      </c>
      <c r="J247" s="437" t="str">
        <v/>
      </c>
      <c r="K247" s="435" t="str">
        <v/>
      </c>
      <c r="L247" s="450" t="str">
        <v/>
      </c>
      <c r="M247" s="498" t="str">
        <v/>
      </c>
      <c r="N247" s="440" t="str">
        <v/>
      </c>
      <c r="O247" s="441" t="str">
        <v/>
      </c>
      <c r="P247" s="442" t="str">
        <v/>
      </c>
      <c r="Q247" s="443" t="str">
        <v/>
      </c>
      <c r="R247" s="441" t="str">
        <v/>
      </c>
      <c r="S247" s="442" t="str">
        <v/>
      </c>
      <c r="T247" s="443" t="str">
        <v/>
      </c>
      <c r="U247" s="441" t="str">
        <v/>
      </c>
      <c r="V247" s="442" t="str">
        <v/>
      </c>
      <c r="W247" s="443" t="str">
        <v/>
      </c>
      <c r="X247" s="441" t="str">
        <v/>
      </c>
      <c r="Y247" s="442" t="str">
        <v/>
      </c>
      <c r="Z247" s="443" t="str">
        <v/>
      </c>
      <c r="AA247" s="441" t="str">
        <v/>
      </c>
      <c r="AB247" s="442" t="str">
        <v/>
      </c>
      <c r="AC247" s="443" t="str">
        <v/>
      </c>
      <c r="AD247" s="441" t="str">
        <v/>
      </c>
      <c r="AE247" s="442" t="str">
        <v/>
      </c>
      <c r="AF247" s="443" t="str">
        <v/>
      </c>
      <c r="AG247" s="492" t="str">
        <v/>
      </c>
      <c r="AH247" s="492" t="str">
        <v/>
      </c>
      <c r="AI247" s="493" t="str">
        <v/>
      </c>
      <c r="AJ247" s="494" t="str">
        <v/>
      </c>
      <c r="AK247" s="492" t="str">
        <v/>
      </c>
      <c r="AL247" s="493" t="str">
        <v/>
      </c>
      <c r="AM247" s="492" t="str">
        <v/>
      </c>
      <c r="AN247" s="492" t="str">
        <v/>
      </c>
      <c r="AO247" s="493" t="str">
        <v/>
      </c>
      <c r="AP247" s="494" t="str">
        <v/>
      </c>
      <c r="AQ247" s="492" t="str">
        <v/>
      </c>
      <c r="AR247" s="493" t="str">
        <v/>
      </c>
      <c r="AS247" s="495" t="str">
        <v/>
      </c>
      <c r="AT247" s="496" t="str">
        <v/>
      </c>
      <c r="AU247" s="496" t="str">
        <v/>
      </c>
      <c r="AV247" s="520" t="str">
        <v/>
      </c>
      <c r="AW247" s="497" t="str">
        <v/>
      </c>
      <c r="AX247" s="496" t="str">
        <v/>
      </c>
      <c r="AY247" s="496" t="str">
        <v/>
      </c>
      <c r="AZ247" s="520" t="str">
        <v/>
      </c>
      <c r="BA247" s="497" t="str">
        <v/>
      </c>
      <c r="BB247" s="496" t="str">
        <v/>
      </c>
      <c r="BC247" s="496" t="str">
        <v/>
      </c>
      <c r="BD247" s="520" t="str">
        <v/>
      </c>
      <c r="BE247" s="497" t="str">
        <v/>
      </c>
      <c r="BF247" s="496" t="str">
        <v/>
      </c>
      <c r="BG247" s="496" t="str">
        <v/>
      </c>
      <c r="BH247" s="520" t="str">
        <v/>
      </c>
      <c r="BI247" s="497" t="str">
        <v/>
      </c>
      <c r="BJ247" s="496" t="str">
        <v/>
      </c>
      <c r="BK247" s="496" t="str">
        <v/>
      </c>
      <c r="BL247" s="520" t="str">
        <v/>
      </c>
    </row>
    <row r="248" spans="1:64" ht="24.75" customHeight="1">
      <c r="A248" s="449" t="str">
        <v/>
      </c>
      <c r="B248" s="431"/>
      <c r="C248" s="432"/>
      <c r="D248" s="521" t="str">
        <v/>
      </c>
      <c r="E248" s="521" t="str">
        <v/>
      </c>
      <c r="F248" s="522" t="str">
        <v/>
      </c>
      <c r="G248" s="523" t="str">
        <v/>
      </c>
      <c r="H248" s="521" t="str">
        <v/>
      </c>
      <c r="I248" s="521" t="str">
        <v/>
      </c>
      <c r="J248" s="521" t="str">
        <v/>
      </c>
      <c r="K248" s="522" t="str">
        <v/>
      </c>
      <c r="L248" s="497" t="str">
        <v/>
      </c>
      <c r="M248" s="491" t="str">
        <v/>
      </c>
      <c r="N248" s="520" t="str">
        <v/>
      </c>
      <c r="O248" s="497" t="str">
        <v/>
      </c>
      <c r="P248" s="495" t="str">
        <v/>
      </c>
      <c r="Q248" s="520" t="str">
        <v/>
      </c>
      <c r="R248" s="497" t="str">
        <v/>
      </c>
      <c r="S248" s="495" t="str">
        <v/>
      </c>
      <c r="T248" s="520" t="str">
        <v/>
      </c>
      <c r="U248" s="497" t="str">
        <v/>
      </c>
      <c r="V248" s="495" t="str">
        <v/>
      </c>
      <c r="W248" s="520" t="str">
        <v/>
      </c>
      <c r="X248" s="497" t="str">
        <v/>
      </c>
      <c r="Y248" s="495" t="str">
        <v/>
      </c>
      <c r="Z248" s="520" t="str">
        <v/>
      </c>
      <c r="AA248" s="497" t="str">
        <v/>
      </c>
      <c r="AB248" s="495" t="str">
        <v/>
      </c>
      <c r="AC248" s="520" t="str">
        <v/>
      </c>
      <c r="AD248" s="497" t="str">
        <v/>
      </c>
      <c r="AE248" s="495" t="str">
        <v/>
      </c>
      <c r="AF248" s="520" t="str">
        <v/>
      </c>
      <c r="AG248" s="497" t="str">
        <v/>
      </c>
      <c r="AH248" s="495" t="str">
        <v/>
      </c>
      <c r="AI248" s="520" t="str">
        <v/>
      </c>
      <c r="AJ248" s="497" t="str">
        <v/>
      </c>
      <c r="AK248" s="495" t="str">
        <v/>
      </c>
      <c r="AL248" s="520" t="str">
        <v/>
      </c>
      <c r="AM248" s="497" t="str">
        <v/>
      </c>
      <c r="AN248" s="495" t="str">
        <v/>
      </c>
      <c r="AO248" s="520" t="str">
        <v/>
      </c>
      <c r="AP248" s="497" t="str">
        <v/>
      </c>
      <c r="AQ248" s="495" t="str">
        <v/>
      </c>
      <c r="AR248" s="520" t="str">
        <v/>
      </c>
      <c r="AS248" s="497" t="str">
        <v/>
      </c>
      <c r="AT248" s="495" t="str">
        <v/>
      </c>
      <c r="AU248" s="495" t="str">
        <v/>
      </c>
      <c r="AV248" s="520" t="str">
        <v/>
      </c>
      <c r="AW248" s="497" t="str">
        <v/>
      </c>
      <c r="AX248" s="495" t="str">
        <v/>
      </c>
      <c r="AY248" s="495" t="str">
        <v/>
      </c>
      <c r="AZ248" s="520" t="str">
        <v/>
      </c>
      <c r="BA248" s="497" t="str">
        <v/>
      </c>
      <c r="BB248" s="495" t="str">
        <v/>
      </c>
      <c r="BC248" s="495" t="str">
        <v/>
      </c>
      <c r="BD248" s="520" t="str">
        <v/>
      </c>
      <c r="BE248" s="497" t="str">
        <v/>
      </c>
      <c r="BF248" s="495" t="str">
        <v/>
      </c>
      <c r="BG248" s="495" t="str">
        <v/>
      </c>
      <c r="BH248" s="520" t="str">
        <v/>
      </c>
      <c r="BI248" s="497" t="str">
        <v/>
      </c>
      <c r="BJ248" s="495" t="str">
        <v/>
      </c>
      <c r="BK248" s="495" t="str">
        <v/>
      </c>
      <c r="BL248" s="520" t="str">
        <v/>
      </c>
    </row>
    <row r="249" spans="1:64" ht="24.75" customHeight="1">
      <c r="A249" s="449" t="str">
        <v/>
      </c>
      <c r="B249" s="431"/>
      <c r="C249" s="432"/>
      <c r="D249" s="433" t="str">
        <v/>
      </c>
      <c r="E249" s="434" t="str">
        <v/>
      </c>
      <c r="F249" s="435" t="str">
        <v/>
      </c>
      <c r="G249" s="436" t="str">
        <v/>
      </c>
      <c r="H249" s="437" t="str">
        <v/>
      </c>
      <c r="I249" s="437" t="str">
        <v/>
      </c>
      <c r="J249" s="437" t="str">
        <v/>
      </c>
      <c r="K249" s="435" t="str">
        <v/>
      </c>
      <c r="L249" s="450" t="str">
        <v/>
      </c>
      <c r="M249" s="498" t="str">
        <v/>
      </c>
      <c r="N249" s="440" t="str">
        <v/>
      </c>
      <c r="O249" s="441" t="str">
        <v/>
      </c>
      <c r="P249" s="442" t="str">
        <v/>
      </c>
      <c r="Q249" s="443" t="str">
        <v/>
      </c>
      <c r="R249" s="441" t="str">
        <v/>
      </c>
      <c r="S249" s="442" t="str">
        <v/>
      </c>
      <c r="T249" s="443" t="str">
        <v/>
      </c>
      <c r="U249" s="441" t="str">
        <v/>
      </c>
      <c r="V249" s="442" t="str">
        <v/>
      </c>
      <c r="W249" s="443" t="str">
        <v/>
      </c>
      <c r="X249" s="441" t="str">
        <v/>
      </c>
      <c r="Y249" s="442" t="str">
        <v/>
      </c>
      <c r="Z249" s="443" t="str">
        <v/>
      </c>
      <c r="AA249" s="441" t="str">
        <v/>
      </c>
      <c r="AB249" s="442" t="str">
        <v/>
      </c>
      <c r="AC249" s="443" t="str">
        <v/>
      </c>
      <c r="AD249" s="441" t="str">
        <v/>
      </c>
      <c r="AE249" s="442" t="str">
        <v/>
      </c>
      <c r="AF249" s="443" t="str">
        <v/>
      </c>
      <c r="AG249" s="492" t="str">
        <v/>
      </c>
      <c r="AH249" s="492" t="str">
        <v/>
      </c>
      <c r="AI249" s="493" t="str">
        <v/>
      </c>
      <c r="AJ249" s="494" t="str">
        <v/>
      </c>
      <c r="AK249" s="492" t="str">
        <v/>
      </c>
      <c r="AL249" s="493" t="str">
        <v/>
      </c>
      <c r="AM249" s="492" t="str">
        <v/>
      </c>
      <c r="AN249" s="492" t="str">
        <v/>
      </c>
      <c r="AO249" s="493" t="str">
        <v/>
      </c>
      <c r="AP249" s="494" t="str">
        <v/>
      </c>
      <c r="AQ249" s="492" t="str">
        <v/>
      </c>
      <c r="AR249" s="493" t="str">
        <v/>
      </c>
      <c r="AS249" s="495" t="str">
        <v/>
      </c>
      <c r="AT249" s="496" t="str">
        <v/>
      </c>
      <c r="AU249" s="496" t="str">
        <v/>
      </c>
      <c r="AV249" s="520" t="str">
        <v/>
      </c>
      <c r="AW249" s="497" t="str">
        <v/>
      </c>
      <c r="AX249" s="496" t="str">
        <v/>
      </c>
      <c r="AY249" s="496" t="str">
        <v/>
      </c>
      <c r="AZ249" s="520" t="str">
        <v/>
      </c>
      <c r="BA249" s="497" t="str">
        <v/>
      </c>
      <c r="BB249" s="496" t="str">
        <v/>
      </c>
      <c r="BC249" s="496" t="str">
        <v/>
      </c>
      <c r="BD249" s="520" t="str">
        <v/>
      </c>
      <c r="BE249" s="497" t="str">
        <v/>
      </c>
      <c r="BF249" s="496" t="str">
        <v/>
      </c>
      <c r="BG249" s="496" t="str">
        <v/>
      </c>
      <c r="BH249" s="520" t="str">
        <v/>
      </c>
      <c r="BI249" s="497" t="str">
        <v/>
      </c>
      <c r="BJ249" s="496" t="str">
        <v/>
      </c>
      <c r="BK249" s="496" t="str">
        <v/>
      </c>
      <c r="BL249" s="520" t="str">
        <v/>
      </c>
    </row>
    <row r="250" spans="1:64" ht="24.75" customHeight="1">
      <c r="A250" s="449" t="str">
        <v/>
      </c>
      <c r="B250" s="431"/>
      <c r="C250" s="432"/>
      <c r="D250" s="521" t="str">
        <v/>
      </c>
      <c r="E250" s="521" t="str">
        <v/>
      </c>
      <c r="F250" s="522" t="str">
        <v/>
      </c>
      <c r="G250" s="523" t="str">
        <v/>
      </c>
      <c r="H250" s="521" t="str">
        <v/>
      </c>
      <c r="I250" s="521" t="str">
        <v/>
      </c>
      <c r="J250" s="521" t="str">
        <v/>
      </c>
      <c r="K250" s="522" t="str">
        <v/>
      </c>
      <c r="L250" s="497" t="str">
        <v/>
      </c>
      <c r="M250" s="491" t="str">
        <v/>
      </c>
      <c r="N250" s="520" t="str">
        <v/>
      </c>
      <c r="O250" s="497" t="str">
        <v/>
      </c>
      <c r="P250" s="495" t="str">
        <v/>
      </c>
      <c r="Q250" s="520" t="str">
        <v/>
      </c>
      <c r="R250" s="497" t="str">
        <v/>
      </c>
      <c r="S250" s="495" t="str">
        <v/>
      </c>
      <c r="T250" s="520" t="str">
        <v/>
      </c>
      <c r="U250" s="497" t="str">
        <v/>
      </c>
      <c r="V250" s="495" t="str">
        <v/>
      </c>
      <c r="W250" s="520" t="str">
        <v/>
      </c>
      <c r="X250" s="497" t="str">
        <v/>
      </c>
      <c r="Y250" s="495" t="str">
        <v/>
      </c>
      <c r="Z250" s="520" t="str">
        <v/>
      </c>
      <c r="AA250" s="497" t="str">
        <v/>
      </c>
      <c r="AB250" s="495" t="str">
        <v/>
      </c>
      <c r="AC250" s="520" t="str">
        <v/>
      </c>
      <c r="AD250" s="497" t="str">
        <v/>
      </c>
      <c r="AE250" s="495" t="str">
        <v/>
      </c>
      <c r="AF250" s="520" t="str">
        <v/>
      </c>
      <c r="AG250" s="497" t="str">
        <v/>
      </c>
      <c r="AH250" s="495" t="str">
        <v/>
      </c>
      <c r="AI250" s="520" t="str">
        <v/>
      </c>
      <c r="AJ250" s="497" t="str">
        <v/>
      </c>
      <c r="AK250" s="495" t="str">
        <v/>
      </c>
      <c r="AL250" s="520" t="str">
        <v/>
      </c>
      <c r="AM250" s="497" t="str">
        <v/>
      </c>
      <c r="AN250" s="495" t="str">
        <v/>
      </c>
      <c r="AO250" s="520" t="str">
        <v/>
      </c>
      <c r="AP250" s="497" t="str">
        <v/>
      </c>
      <c r="AQ250" s="495" t="str">
        <v/>
      </c>
      <c r="AR250" s="520" t="str">
        <v/>
      </c>
      <c r="AS250" s="497" t="str">
        <v/>
      </c>
      <c r="AT250" s="495" t="str">
        <v/>
      </c>
      <c r="AU250" s="495" t="str">
        <v/>
      </c>
      <c r="AV250" s="520" t="str">
        <v/>
      </c>
      <c r="AW250" s="497" t="str">
        <v/>
      </c>
      <c r="AX250" s="495" t="str">
        <v/>
      </c>
      <c r="AY250" s="495" t="str">
        <v/>
      </c>
      <c r="AZ250" s="520" t="str">
        <v/>
      </c>
      <c r="BA250" s="497" t="str">
        <v/>
      </c>
      <c r="BB250" s="495" t="str">
        <v/>
      </c>
      <c r="BC250" s="495" t="str">
        <v/>
      </c>
      <c r="BD250" s="520" t="str">
        <v/>
      </c>
      <c r="BE250" s="497" t="str">
        <v/>
      </c>
      <c r="BF250" s="495" t="str">
        <v/>
      </c>
      <c r="BG250" s="495" t="str">
        <v/>
      </c>
      <c r="BH250" s="520" t="str">
        <v/>
      </c>
      <c r="BI250" s="497" t="str">
        <v/>
      </c>
      <c r="BJ250" s="495" t="str">
        <v/>
      </c>
      <c r="BK250" s="495" t="str">
        <v/>
      </c>
      <c r="BL250" s="520" t="str">
        <v/>
      </c>
    </row>
    <row r="251" spans="1:64" ht="24.75" customHeight="1">
      <c r="A251" s="449" t="str">
        <v/>
      </c>
      <c r="B251" s="431"/>
      <c r="C251" s="432"/>
      <c r="D251" s="433" t="str">
        <v/>
      </c>
      <c r="E251" s="434" t="str">
        <v/>
      </c>
      <c r="F251" s="435" t="str">
        <v/>
      </c>
      <c r="G251" s="436" t="str">
        <v/>
      </c>
      <c r="H251" s="437" t="str">
        <v/>
      </c>
      <c r="I251" s="437" t="str">
        <v/>
      </c>
      <c r="J251" s="437" t="str">
        <v/>
      </c>
      <c r="K251" s="435" t="str">
        <v/>
      </c>
      <c r="L251" s="450" t="str">
        <v/>
      </c>
      <c r="M251" s="498" t="str">
        <v/>
      </c>
      <c r="N251" s="440" t="str">
        <v/>
      </c>
      <c r="O251" s="441" t="str">
        <v/>
      </c>
      <c r="P251" s="442" t="str">
        <v/>
      </c>
      <c r="Q251" s="443" t="str">
        <v/>
      </c>
      <c r="R251" s="441" t="str">
        <v/>
      </c>
      <c r="S251" s="442" t="str">
        <v/>
      </c>
      <c r="T251" s="443" t="str">
        <v/>
      </c>
      <c r="U251" s="441" t="str">
        <v/>
      </c>
      <c r="V251" s="442" t="str">
        <v/>
      </c>
      <c r="W251" s="443" t="str">
        <v/>
      </c>
      <c r="X251" s="441" t="str">
        <v/>
      </c>
      <c r="Y251" s="442" t="str">
        <v/>
      </c>
      <c r="Z251" s="443" t="str">
        <v/>
      </c>
      <c r="AA251" s="441" t="str">
        <v/>
      </c>
      <c r="AB251" s="442" t="str">
        <v/>
      </c>
      <c r="AC251" s="443" t="str">
        <v/>
      </c>
      <c r="AD251" s="441" t="str">
        <v/>
      </c>
      <c r="AE251" s="442" t="str">
        <v/>
      </c>
      <c r="AF251" s="443" t="str">
        <v/>
      </c>
      <c r="AG251" s="492" t="str">
        <v/>
      </c>
      <c r="AH251" s="492" t="str">
        <v/>
      </c>
      <c r="AI251" s="493" t="str">
        <v/>
      </c>
      <c r="AJ251" s="494" t="str">
        <v/>
      </c>
      <c r="AK251" s="492" t="str">
        <v/>
      </c>
      <c r="AL251" s="493" t="str">
        <v/>
      </c>
      <c r="AM251" s="492" t="str">
        <v/>
      </c>
      <c r="AN251" s="492" t="str">
        <v/>
      </c>
      <c r="AO251" s="493" t="str">
        <v/>
      </c>
      <c r="AP251" s="494" t="str">
        <v/>
      </c>
      <c r="AQ251" s="492" t="str">
        <v/>
      </c>
      <c r="AR251" s="493" t="str">
        <v/>
      </c>
      <c r="AS251" s="495" t="str">
        <v/>
      </c>
      <c r="AT251" s="496" t="str">
        <v/>
      </c>
      <c r="AU251" s="496" t="str">
        <v/>
      </c>
      <c r="AV251" s="520" t="str">
        <v/>
      </c>
      <c r="AW251" s="497" t="str">
        <v/>
      </c>
      <c r="AX251" s="496" t="str">
        <v/>
      </c>
      <c r="AY251" s="496" t="str">
        <v/>
      </c>
      <c r="AZ251" s="520" t="str">
        <v/>
      </c>
      <c r="BA251" s="497" t="str">
        <v/>
      </c>
      <c r="BB251" s="496" t="str">
        <v/>
      </c>
      <c r="BC251" s="496" t="str">
        <v/>
      </c>
      <c r="BD251" s="520" t="str">
        <v/>
      </c>
      <c r="BE251" s="497" t="str">
        <v/>
      </c>
      <c r="BF251" s="496" t="str">
        <v/>
      </c>
      <c r="BG251" s="496" t="str">
        <v/>
      </c>
      <c r="BH251" s="520" t="str">
        <v/>
      </c>
      <c r="BI251" s="497" t="str">
        <v/>
      </c>
      <c r="BJ251" s="496" t="str">
        <v/>
      </c>
      <c r="BK251" s="496" t="str">
        <v/>
      </c>
      <c r="BL251" s="520" t="str">
        <v/>
      </c>
    </row>
    <row r="252" spans="1:64" ht="24.75" customHeight="1">
      <c r="A252" s="449" t="str">
        <v/>
      </c>
      <c r="B252" s="431"/>
      <c r="C252" s="432"/>
      <c r="D252" s="521" t="str">
        <v/>
      </c>
      <c r="E252" s="521" t="str">
        <v/>
      </c>
      <c r="F252" s="522" t="str">
        <v/>
      </c>
      <c r="G252" s="523" t="str">
        <v/>
      </c>
      <c r="H252" s="521" t="str">
        <v/>
      </c>
      <c r="I252" s="521" t="str">
        <v/>
      </c>
      <c r="J252" s="521" t="str">
        <v/>
      </c>
      <c r="K252" s="522" t="str">
        <v/>
      </c>
      <c r="L252" s="497" t="str">
        <v/>
      </c>
      <c r="M252" s="491" t="str">
        <v/>
      </c>
      <c r="N252" s="520" t="str">
        <v/>
      </c>
      <c r="O252" s="497" t="str">
        <v/>
      </c>
      <c r="P252" s="495" t="str">
        <v/>
      </c>
      <c r="Q252" s="520" t="str">
        <v/>
      </c>
      <c r="R252" s="497" t="str">
        <v/>
      </c>
      <c r="S252" s="495" t="str">
        <v/>
      </c>
      <c r="T252" s="520" t="str">
        <v/>
      </c>
      <c r="U252" s="497" t="str">
        <v/>
      </c>
      <c r="V252" s="495" t="str">
        <v/>
      </c>
      <c r="W252" s="520" t="str">
        <v/>
      </c>
      <c r="X252" s="497" t="str">
        <v/>
      </c>
      <c r="Y252" s="495" t="str">
        <v/>
      </c>
      <c r="Z252" s="520" t="str">
        <v/>
      </c>
      <c r="AA252" s="497" t="str">
        <v/>
      </c>
      <c r="AB252" s="495" t="str">
        <v/>
      </c>
      <c r="AC252" s="520" t="str">
        <v/>
      </c>
      <c r="AD252" s="497" t="str">
        <v/>
      </c>
      <c r="AE252" s="495" t="str">
        <v/>
      </c>
      <c r="AF252" s="520" t="str">
        <v/>
      </c>
      <c r="AG252" s="497" t="str">
        <v/>
      </c>
      <c r="AH252" s="495" t="str">
        <v/>
      </c>
      <c r="AI252" s="520" t="str">
        <v/>
      </c>
      <c r="AJ252" s="497" t="str">
        <v/>
      </c>
      <c r="AK252" s="495" t="str">
        <v/>
      </c>
      <c r="AL252" s="520" t="str">
        <v/>
      </c>
      <c r="AM252" s="497" t="str">
        <v/>
      </c>
      <c r="AN252" s="495" t="str">
        <v/>
      </c>
      <c r="AO252" s="520" t="str">
        <v/>
      </c>
      <c r="AP252" s="497" t="str">
        <v/>
      </c>
      <c r="AQ252" s="495" t="str">
        <v/>
      </c>
      <c r="AR252" s="520" t="str">
        <v/>
      </c>
      <c r="AS252" s="497" t="str">
        <v/>
      </c>
      <c r="AT252" s="495" t="str">
        <v/>
      </c>
      <c r="AU252" s="495" t="str">
        <v/>
      </c>
      <c r="AV252" s="520" t="str">
        <v/>
      </c>
      <c r="AW252" s="497" t="str">
        <v/>
      </c>
      <c r="AX252" s="495" t="str">
        <v/>
      </c>
      <c r="AY252" s="495" t="str">
        <v/>
      </c>
      <c r="AZ252" s="520" t="str">
        <v/>
      </c>
      <c r="BA252" s="497" t="str">
        <v/>
      </c>
      <c r="BB252" s="495" t="str">
        <v/>
      </c>
      <c r="BC252" s="495" t="str">
        <v/>
      </c>
      <c r="BD252" s="520" t="str">
        <v/>
      </c>
      <c r="BE252" s="497" t="str">
        <v/>
      </c>
      <c r="BF252" s="495" t="str">
        <v/>
      </c>
      <c r="BG252" s="495" t="str">
        <v/>
      </c>
      <c r="BH252" s="520" t="str">
        <v/>
      </c>
      <c r="BI252" s="497" t="str">
        <v/>
      </c>
      <c r="BJ252" s="495" t="str">
        <v/>
      </c>
      <c r="BK252" s="495" t="str">
        <v/>
      </c>
      <c r="BL252" s="520" t="str">
        <v/>
      </c>
    </row>
    <row r="253" spans="1:64" ht="24.75" customHeight="1">
      <c r="A253" s="449" t="str">
        <v/>
      </c>
      <c r="B253" s="431"/>
      <c r="C253" s="432"/>
      <c r="D253" s="433" t="str">
        <v/>
      </c>
      <c r="E253" s="434" t="str">
        <v/>
      </c>
      <c r="F253" s="435" t="str">
        <v/>
      </c>
      <c r="G253" s="436" t="str">
        <v/>
      </c>
      <c r="H253" s="437" t="str">
        <v/>
      </c>
      <c r="I253" s="437" t="str">
        <v/>
      </c>
      <c r="J253" s="437" t="str">
        <v/>
      </c>
      <c r="K253" s="435" t="str">
        <v/>
      </c>
      <c r="L253" s="450" t="str">
        <v/>
      </c>
      <c r="M253" s="498" t="str">
        <v/>
      </c>
      <c r="N253" s="440" t="str">
        <v/>
      </c>
      <c r="O253" s="441" t="str">
        <v/>
      </c>
      <c r="P253" s="442" t="str">
        <v/>
      </c>
      <c r="Q253" s="443" t="str">
        <v/>
      </c>
      <c r="R253" s="441" t="str">
        <v/>
      </c>
      <c r="S253" s="442" t="str">
        <v/>
      </c>
      <c r="T253" s="443" t="str">
        <v/>
      </c>
      <c r="U253" s="441" t="str">
        <v/>
      </c>
      <c r="V253" s="442" t="str">
        <v/>
      </c>
      <c r="W253" s="443" t="str">
        <v/>
      </c>
      <c r="X253" s="441" t="str">
        <v/>
      </c>
      <c r="Y253" s="442" t="str">
        <v/>
      </c>
      <c r="Z253" s="443" t="str">
        <v/>
      </c>
      <c r="AA253" s="441" t="str">
        <v/>
      </c>
      <c r="AB253" s="442" t="str">
        <v/>
      </c>
      <c r="AC253" s="443" t="str">
        <v/>
      </c>
      <c r="AD253" s="441" t="str">
        <v/>
      </c>
      <c r="AE253" s="442" t="str">
        <v/>
      </c>
      <c r="AF253" s="443" t="str">
        <v/>
      </c>
      <c r="AG253" s="492" t="str">
        <v/>
      </c>
      <c r="AH253" s="492" t="str">
        <v/>
      </c>
      <c r="AI253" s="493" t="str">
        <v/>
      </c>
      <c r="AJ253" s="494" t="str">
        <v/>
      </c>
      <c r="AK253" s="492" t="str">
        <v/>
      </c>
      <c r="AL253" s="493" t="str">
        <v/>
      </c>
      <c r="AM253" s="492" t="str">
        <v/>
      </c>
      <c r="AN253" s="492" t="str">
        <v/>
      </c>
      <c r="AO253" s="493" t="str">
        <v/>
      </c>
      <c r="AP253" s="494" t="str">
        <v/>
      </c>
      <c r="AQ253" s="492" t="str">
        <v/>
      </c>
      <c r="AR253" s="493" t="str">
        <v/>
      </c>
      <c r="AS253" s="495" t="str">
        <v/>
      </c>
      <c r="AT253" s="496" t="str">
        <v/>
      </c>
      <c r="AU253" s="496" t="str">
        <v/>
      </c>
      <c r="AV253" s="520" t="str">
        <v/>
      </c>
      <c r="AW253" s="497" t="str">
        <v/>
      </c>
      <c r="AX253" s="496" t="str">
        <v/>
      </c>
      <c r="AY253" s="496" t="str">
        <v/>
      </c>
      <c r="AZ253" s="520" t="str">
        <v/>
      </c>
      <c r="BA253" s="497" t="str">
        <v/>
      </c>
      <c r="BB253" s="496" t="str">
        <v/>
      </c>
      <c r="BC253" s="496" t="str">
        <v/>
      </c>
      <c r="BD253" s="520" t="str">
        <v/>
      </c>
      <c r="BE253" s="497" t="str">
        <v/>
      </c>
      <c r="BF253" s="496" t="str">
        <v/>
      </c>
      <c r="BG253" s="496" t="str">
        <v/>
      </c>
      <c r="BH253" s="520" t="str">
        <v/>
      </c>
      <c r="BI253" s="497" t="str">
        <v/>
      </c>
      <c r="BJ253" s="496" t="str">
        <v/>
      </c>
      <c r="BK253" s="496" t="str">
        <v/>
      </c>
      <c r="BL253" s="520" t="str">
        <v/>
      </c>
    </row>
    <row r="254" spans="1:64" ht="24.75" customHeight="1">
      <c r="A254" s="449" t="str">
        <v/>
      </c>
      <c r="B254" s="431"/>
      <c r="C254" s="432"/>
      <c r="D254" s="521" t="str">
        <v/>
      </c>
      <c r="E254" s="521" t="str">
        <v/>
      </c>
      <c r="F254" s="522" t="str">
        <v/>
      </c>
      <c r="G254" s="523" t="str">
        <v/>
      </c>
      <c r="H254" s="521" t="str">
        <v/>
      </c>
      <c r="I254" s="521" t="str">
        <v/>
      </c>
      <c r="J254" s="521" t="str">
        <v/>
      </c>
      <c r="K254" s="522" t="str">
        <v/>
      </c>
      <c r="L254" s="497" t="str">
        <v/>
      </c>
      <c r="M254" s="491" t="str">
        <v/>
      </c>
      <c r="N254" s="520" t="str">
        <v/>
      </c>
      <c r="O254" s="497" t="str">
        <v/>
      </c>
      <c r="P254" s="495" t="str">
        <v/>
      </c>
      <c r="Q254" s="520" t="str">
        <v/>
      </c>
      <c r="R254" s="497" t="str">
        <v/>
      </c>
      <c r="S254" s="495" t="str">
        <v/>
      </c>
      <c r="T254" s="520" t="str">
        <v/>
      </c>
      <c r="U254" s="497" t="str">
        <v/>
      </c>
      <c r="V254" s="495" t="str">
        <v/>
      </c>
      <c r="W254" s="520" t="str">
        <v/>
      </c>
      <c r="X254" s="497" t="str">
        <v/>
      </c>
      <c r="Y254" s="495" t="str">
        <v/>
      </c>
      <c r="Z254" s="520" t="str">
        <v/>
      </c>
      <c r="AA254" s="497" t="str">
        <v/>
      </c>
      <c r="AB254" s="495" t="str">
        <v/>
      </c>
      <c r="AC254" s="520" t="str">
        <v/>
      </c>
      <c r="AD254" s="497" t="str">
        <v/>
      </c>
      <c r="AE254" s="495" t="str">
        <v/>
      </c>
      <c r="AF254" s="520" t="str">
        <v/>
      </c>
      <c r="AG254" s="497" t="str">
        <v/>
      </c>
      <c r="AH254" s="495" t="str">
        <v/>
      </c>
      <c r="AI254" s="520" t="str">
        <v/>
      </c>
      <c r="AJ254" s="497" t="str">
        <v/>
      </c>
      <c r="AK254" s="495" t="str">
        <v/>
      </c>
      <c r="AL254" s="520" t="str">
        <v/>
      </c>
      <c r="AM254" s="497" t="str">
        <v/>
      </c>
      <c r="AN254" s="495" t="str">
        <v/>
      </c>
      <c r="AO254" s="520" t="str">
        <v/>
      </c>
      <c r="AP254" s="497" t="str">
        <v/>
      </c>
      <c r="AQ254" s="495" t="str">
        <v/>
      </c>
      <c r="AR254" s="520" t="str">
        <v/>
      </c>
      <c r="AS254" s="497" t="str">
        <v/>
      </c>
      <c r="AT254" s="495" t="str">
        <v/>
      </c>
      <c r="AU254" s="495" t="str">
        <v/>
      </c>
      <c r="AV254" s="520" t="str">
        <v/>
      </c>
      <c r="AW254" s="497" t="str">
        <v/>
      </c>
      <c r="AX254" s="495" t="str">
        <v/>
      </c>
      <c r="AY254" s="495" t="str">
        <v/>
      </c>
      <c r="AZ254" s="520" t="str">
        <v/>
      </c>
      <c r="BA254" s="497" t="str">
        <v/>
      </c>
      <c r="BB254" s="495" t="str">
        <v/>
      </c>
      <c r="BC254" s="495" t="str">
        <v/>
      </c>
      <c r="BD254" s="520" t="str">
        <v/>
      </c>
      <c r="BE254" s="497" t="str">
        <v/>
      </c>
      <c r="BF254" s="495" t="str">
        <v/>
      </c>
      <c r="BG254" s="495" t="str">
        <v/>
      </c>
      <c r="BH254" s="520" t="str">
        <v/>
      </c>
      <c r="BI254" s="497" t="str">
        <v/>
      </c>
      <c r="BJ254" s="495" t="str">
        <v/>
      </c>
      <c r="BK254" s="495" t="str">
        <v/>
      </c>
      <c r="BL254" s="520" t="str">
        <v/>
      </c>
    </row>
    <row r="255" spans="1:64" ht="24.75" customHeight="1">
      <c r="A255" s="449" t="str">
        <v/>
      </c>
      <c r="B255" s="431"/>
      <c r="C255" s="432"/>
      <c r="D255" s="433" t="str">
        <v/>
      </c>
      <c r="E255" s="434" t="str">
        <v/>
      </c>
      <c r="F255" s="435" t="str">
        <v/>
      </c>
      <c r="G255" s="436" t="str">
        <v/>
      </c>
      <c r="H255" s="437" t="str">
        <v/>
      </c>
      <c r="I255" s="437" t="str">
        <v/>
      </c>
      <c r="J255" s="437" t="str">
        <v/>
      </c>
      <c r="K255" s="435" t="str">
        <v/>
      </c>
      <c r="L255" s="450" t="str">
        <v/>
      </c>
      <c r="M255" s="498" t="str">
        <v/>
      </c>
      <c r="N255" s="440" t="str">
        <v/>
      </c>
      <c r="O255" s="441" t="str">
        <v/>
      </c>
      <c r="P255" s="442" t="str">
        <v/>
      </c>
      <c r="Q255" s="443" t="str">
        <v/>
      </c>
      <c r="R255" s="441" t="str">
        <v/>
      </c>
      <c r="S255" s="442" t="str">
        <v/>
      </c>
      <c r="T255" s="443" t="str">
        <v/>
      </c>
      <c r="U255" s="441" t="str">
        <v/>
      </c>
      <c r="V255" s="442" t="str">
        <v/>
      </c>
      <c r="W255" s="443" t="str">
        <v/>
      </c>
      <c r="X255" s="441" t="str">
        <v/>
      </c>
      <c r="Y255" s="442" t="str">
        <v/>
      </c>
      <c r="Z255" s="443" t="str">
        <v/>
      </c>
      <c r="AA255" s="441" t="str">
        <v/>
      </c>
      <c r="AB255" s="442" t="str">
        <v/>
      </c>
      <c r="AC255" s="443" t="str">
        <v/>
      </c>
      <c r="AD255" s="441" t="str">
        <v/>
      </c>
      <c r="AE255" s="442" t="str">
        <v/>
      </c>
      <c r="AF255" s="443" t="str">
        <v/>
      </c>
      <c r="AG255" s="492" t="str">
        <v/>
      </c>
      <c r="AH255" s="492" t="str">
        <v/>
      </c>
      <c r="AI255" s="493" t="str">
        <v/>
      </c>
      <c r="AJ255" s="494" t="str">
        <v/>
      </c>
      <c r="AK255" s="492" t="str">
        <v/>
      </c>
      <c r="AL255" s="493" t="str">
        <v/>
      </c>
      <c r="AM255" s="492" t="str">
        <v/>
      </c>
      <c r="AN255" s="492" t="str">
        <v/>
      </c>
      <c r="AO255" s="493" t="str">
        <v/>
      </c>
      <c r="AP255" s="494" t="str">
        <v/>
      </c>
      <c r="AQ255" s="492" t="str">
        <v/>
      </c>
      <c r="AR255" s="493" t="str">
        <v/>
      </c>
      <c r="AS255" s="495" t="str">
        <v/>
      </c>
      <c r="AT255" s="496" t="str">
        <v/>
      </c>
      <c r="AU255" s="496" t="str">
        <v/>
      </c>
      <c r="AV255" s="520" t="str">
        <v/>
      </c>
      <c r="AW255" s="497" t="str">
        <v/>
      </c>
      <c r="AX255" s="496" t="str">
        <v/>
      </c>
      <c r="AY255" s="496" t="str">
        <v/>
      </c>
      <c r="AZ255" s="520" t="str">
        <v/>
      </c>
      <c r="BA255" s="497" t="str">
        <v/>
      </c>
      <c r="BB255" s="496" t="str">
        <v/>
      </c>
      <c r="BC255" s="496" t="str">
        <v/>
      </c>
      <c r="BD255" s="520" t="str">
        <v/>
      </c>
      <c r="BE255" s="497" t="str">
        <v/>
      </c>
      <c r="BF255" s="496" t="str">
        <v/>
      </c>
      <c r="BG255" s="496" t="str">
        <v/>
      </c>
      <c r="BH255" s="520" t="str">
        <v/>
      </c>
      <c r="BI255" s="497" t="str">
        <v/>
      </c>
      <c r="BJ255" s="496" t="str">
        <v/>
      </c>
      <c r="BK255" s="496" t="str">
        <v/>
      </c>
      <c r="BL255" s="520" t="str">
        <v/>
      </c>
    </row>
    <row r="256" spans="1:64" ht="24.75" customHeight="1">
      <c r="A256" s="449" t="str">
        <v/>
      </c>
      <c r="B256" s="431"/>
      <c r="C256" s="432"/>
      <c r="D256" s="521" t="str">
        <v/>
      </c>
      <c r="E256" s="521" t="str">
        <v/>
      </c>
      <c r="F256" s="522" t="str">
        <v/>
      </c>
      <c r="G256" s="523" t="str">
        <v/>
      </c>
      <c r="H256" s="521" t="str">
        <v/>
      </c>
      <c r="I256" s="521" t="str">
        <v/>
      </c>
      <c r="J256" s="521" t="str">
        <v/>
      </c>
      <c r="K256" s="522" t="str">
        <v/>
      </c>
      <c r="L256" s="497" t="str">
        <v/>
      </c>
      <c r="M256" s="491" t="str">
        <v/>
      </c>
      <c r="N256" s="520" t="str">
        <v/>
      </c>
      <c r="O256" s="497" t="str">
        <v/>
      </c>
      <c r="P256" s="495" t="str">
        <v/>
      </c>
      <c r="Q256" s="520" t="str">
        <v/>
      </c>
      <c r="R256" s="497" t="str">
        <v/>
      </c>
      <c r="S256" s="495" t="str">
        <v/>
      </c>
      <c r="T256" s="520" t="str">
        <v/>
      </c>
      <c r="U256" s="497" t="str">
        <v/>
      </c>
      <c r="V256" s="495" t="str">
        <v/>
      </c>
      <c r="W256" s="520" t="str">
        <v/>
      </c>
      <c r="X256" s="497" t="str">
        <v/>
      </c>
      <c r="Y256" s="495" t="str">
        <v/>
      </c>
      <c r="Z256" s="520" t="str">
        <v/>
      </c>
      <c r="AA256" s="497" t="str">
        <v/>
      </c>
      <c r="AB256" s="495" t="str">
        <v/>
      </c>
      <c r="AC256" s="520" t="str">
        <v/>
      </c>
      <c r="AD256" s="497" t="str">
        <v/>
      </c>
      <c r="AE256" s="495" t="str">
        <v/>
      </c>
      <c r="AF256" s="520" t="str">
        <v/>
      </c>
      <c r="AG256" s="497" t="str">
        <v/>
      </c>
      <c r="AH256" s="495" t="str">
        <v/>
      </c>
      <c r="AI256" s="520" t="str">
        <v/>
      </c>
      <c r="AJ256" s="497" t="str">
        <v/>
      </c>
      <c r="AK256" s="495" t="str">
        <v/>
      </c>
      <c r="AL256" s="520" t="str">
        <v/>
      </c>
      <c r="AM256" s="497" t="str">
        <v/>
      </c>
      <c r="AN256" s="495" t="str">
        <v/>
      </c>
      <c r="AO256" s="520" t="str">
        <v/>
      </c>
      <c r="AP256" s="497" t="str">
        <v/>
      </c>
      <c r="AQ256" s="495" t="str">
        <v/>
      </c>
      <c r="AR256" s="520" t="str">
        <v/>
      </c>
      <c r="AS256" s="497" t="str">
        <v/>
      </c>
      <c r="AT256" s="495" t="str">
        <v/>
      </c>
      <c r="AU256" s="495" t="str">
        <v/>
      </c>
      <c r="AV256" s="520" t="str">
        <v/>
      </c>
      <c r="AW256" s="497" t="str">
        <v/>
      </c>
      <c r="AX256" s="495" t="str">
        <v/>
      </c>
      <c r="AY256" s="495" t="str">
        <v/>
      </c>
      <c r="AZ256" s="520" t="str">
        <v/>
      </c>
      <c r="BA256" s="497" t="str">
        <v/>
      </c>
      <c r="BB256" s="495" t="str">
        <v/>
      </c>
      <c r="BC256" s="495" t="str">
        <v/>
      </c>
      <c r="BD256" s="520" t="str">
        <v/>
      </c>
      <c r="BE256" s="497" t="str">
        <v/>
      </c>
      <c r="BF256" s="495" t="str">
        <v/>
      </c>
      <c r="BG256" s="495" t="str">
        <v/>
      </c>
      <c r="BH256" s="520" t="str">
        <v/>
      </c>
      <c r="BI256" s="497" t="str">
        <v/>
      </c>
      <c r="BJ256" s="495" t="str">
        <v/>
      </c>
      <c r="BK256" s="495" t="str">
        <v/>
      </c>
      <c r="BL256" s="520" t="str">
        <v/>
      </c>
    </row>
    <row r="257" spans="1:64" ht="24.75" customHeight="1">
      <c r="A257" s="449" t="str">
        <v/>
      </c>
      <c r="B257" s="431"/>
      <c r="C257" s="432"/>
      <c r="D257" s="433" t="str">
        <v/>
      </c>
      <c r="E257" s="434" t="str">
        <v/>
      </c>
      <c r="F257" s="435" t="str">
        <v/>
      </c>
      <c r="G257" s="436" t="str">
        <v/>
      </c>
      <c r="H257" s="437" t="str">
        <v/>
      </c>
      <c r="I257" s="437" t="str">
        <v/>
      </c>
      <c r="J257" s="437" t="str">
        <v/>
      </c>
      <c r="K257" s="435" t="str">
        <v/>
      </c>
      <c r="L257" s="450" t="str">
        <v/>
      </c>
      <c r="M257" s="498" t="str">
        <v/>
      </c>
      <c r="N257" s="440" t="str">
        <v/>
      </c>
      <c r="O257" s="441" t="str">
        <v/>
      </c>
      <c r="P257" s="442" t="str">
        <v/>
      </c>
      <c r="Q257" s="443" t="str">
        <v/>
      </c>
      <c r="R257" s="441" t="str">
        <v/>
      </c>
      <c r="S257" s="442" t="str">
        <v/>
      </c>
      <c r="T257" s="443" t="str">
        <v/>
      </c>
      <c r="U257" s="441" t="str">
        <v/>
      </c>
      <c r="V257" s="442" t="str">
        <v/>
      </c>
      <c r="W257" s="443" t="str">
        <v/>
      </c>
      <c r="X257" s="441" t="str">
        <v/>
      </c>
      <c r="Y257" s="442" t="str">
        <v/>
      </c>
      <c r="Z257" s="443" t="str">
        <v/>
      </c>
      <c r="AA257" s="441" t="str">
        <v/>
      </c>
      <c r="AB257" s="442" t="str">
        <v/>
      </c>
      <c r="AC257" s="443" t="str">
        <v/>
      </c>
      <c r="AD257" s="441" t="str">
        <v/>
      </c>
      <c r="AE257" s="442" t="str">
        <v/>
      </c>
      <c r="AF257" s="443" t="str">
        <v/>
      </c>
      <c r="AG257" s="492" t="str">
        <v/>
      </c>
      <c r="AH257" s="492" t="str">
        <v/>
      </c>
      <c r="AI257" s="493" t="str">
        <v/>
      </c>
      <c r="AJ257" s="494" t="str">
        <v/>
      </c>
      <c r="AK257" s="492" t="str">
        <v/>
      </c>
      <c r="AL257" s="493" t="str">
        <v/>
      </c>
      <c r="AM257" s="492" t="str">
        <v/>
      </c>
      <c r="AN257" s="492" t="str">
        <v/>
      </c>
      <c r="AO257" s="493" t="str">
        <v/>
      </c>
      <c r="AP257" s="494" t="str">
        <v/>
      </c>
      <c r="AQ257" s="492" t="str">
        <v/>
      </c>
      <c r="AR257" s="493" t="str">
        <v/>
      </c>
      <c r="AS257" s="495" t="str">
        <v/>
      </c>
      <c r="AT257" s="496" t="str">
        <v/>
      </c>
      <c r="AU257" s="496" t="str">
        <v/>
      </c>
      <c r="AV257" s="520" t="str">
        <v/>
      </c>
      <c r="AW257" s="497" t="str">
        <v/>
      </c>
      <c r="AX257" s="496" t="str">
        <v/>
      </c>
      <c r="AY257" s="496" t="str">
        <v/>
      </c>
      <c r="AZ257" s="520" t="str">
        <v/>
      </c>
      <c r="BA257" s="497" t="str">
        <v/>
      </c>
      <c r="BB257" s="496" t="str">
        <v/>
      </c>
      <c r="BC257" s="496" t="str">
        <v/>
      </c>
      <c r="BD257" s="520" t="str">
        <v/>
      </c>
      <c r="BE257" s="497" t="str">
        <v/>
      </c>
      <c r="BF257" s="496" t="str">
        <v/>
      </c>
      <c r="BG257" s="496" t="str">
        <v/>
      </c>
      <c r="BH257" s="520" t="str">
        <v/>
      </c>
      <c r="BI257" s="497" t="str">
        <v/>
      </c>
      <c r="BJ257" s="496" t="str">
        <v/>
      </c>
      <c r="BK257" s="496" t="str">
        <v/>
      </c>
      <c r="BL257" s="520" t="str">
        <v/>
      </c>
    </row>
    <row r="258" spans="1:64" ht="24.75" customHeight="1">
      <c r="A258" s="449" t="str">
        <v/>
      </c>
      <c r="B258" s="431"/>
      <c r="C258" s="432"/>
      <c r="D258" s="521" t="str">
        <v/>
      </c>
      <c r="E258" s="521" t="str">
        <v/>
      </c>
      <c r="F258" s="522" t="str">
        <v/>
      </c>
      <c r="G258" s="523" t="str">
        <v/>
      </c>
      <c r="H258" s="521" t="str">
        <v/>
      </c>
      <c r="I258" s="521" t="str">
        <v/>
      </c>
      <c r="J258" s="521" t="str">
        <v/>
      </c>
      <c r="K258" s="522" t="str">
        <v/>
      </c>
      <c r="L258" s="497" t="str">
        <v/>
      </c>
      <c r="M258" s="491" t="str">
        <v/>
      </c>
      <c r="N258" s="520" t="str">
        <v/>
      </c>
      <c r="O258" s="497" t="str">
        <v/>
      </c>
      <c r="P258" s="495" t="str">
        <v/>
      </c>
      <c r="Q258" s="520" t="str">
        <v/>
      </c>
      <c r="R258" s="497" t="str">
        <v/>
      </c>
      <c r="S258" s="495" t="str">
        <v/>
      </c>
      <c r="T258" s="520" t="str">
        <v/>
      </c>
      <c r="U258" s="497" t="str">
        <v/>
      </c>
      <c r="V258" s="495" t="str">
        <v/>
      </c>
      <c r="W258" s="520" t="str">
        <v/>
      </c>
      <c r="X258" s="497" t="str">
        <v/>
      </c>
      <c r="Y258" s="495" t="str">
        <v/>
      </c>
      <c r="Z258" s="520" t="str">
        <v/>
      </c>
      <c r="AA258" s="497" t="str">
        <v/>
      </c>
      <c r="AB258" s="495" t="str">
        <v/>
      </c>
      <c r="AC258" s="520" t="str">
        <v/>
      </c>
      <c r="AD258" s="497" t="str">
        <v/>
      </c>
      <c r="AE258" s="495" t="str">
        <v/>
      </c>
      <c r="AF258" s="520" t="str">
        <v/>
      </c>
      <c r="AG258" s="497" t="str">
        <v/>
      </c>
      <c r="AH258" s="495" t="str">
        <v/>
      </c>
      <c r="AI258" s="520" t="str">
        <v/>
      </c>
      <c r="AJ258" s="497" t="str">
        <v/>
      </c>
      <c r="AK258" s="495" t="str">
        <v/>
      </c>
      <c r="AL258" s="520" t="str">
        <v/>
      </c>
      <c r="AM258" s="497" t="str">
        <v/>
      </c>
      <c r="AN258" s="495" t="str">
        <v/>
      </c>
      <c r="AO258" s="520" t="str">
        <v/>
      </c>
      <c r="AP258" s="497" t="str">
        <v/>
      </c>
      <c r="AQ258" s="495" t="str">
        <v/>
      </c>
      <c r="AR258" s="520" t="str">
        <v/>
      </c>
      <c r="AS258" s="497" t="str">
        <v/>
      </c>
      <c r="AT258" s="495" t="str">
        <v/>
      </c>
      <c r="AU258" s="495" t="str">
        <v/>
      </c>
      <c r="AV258" s="520" t="str">
        <v/>
      </c>
      <c r="AW258" s="497" t="str">
        <v/>
      </c>
      <c r="AX258" s="495" t="str">
        <v/>
      </c>
      <c r="AY258" s="495" t="str">
        <v/>
      </c>
      <c r="AZ258" s="520" t="str">
        <v/>
      </c>
      <c r="BA258" s="497" t="str">
        <v/>
      </c>
      <c r="BB258" s="495" t="str">
        <v/>
      </c>
      <c r="BC258" s="495" t="str">
        <v/>
      </c>
      <c r="BD258" s="520" t="str">
        <v/>
      </c>
      <c r="BE258" s="497" t="str">
        <v/>
      </c>
      <c r="BF258" s="495" t="str">
        <v/>
      </c>
      <c r="BG258" s="495" t="str">
        <v/>
      </c>
      <c r="BH258" s="520" t="str">
        <v/>
      </c>
      <c r="BI258" s="497" t="str">
        <v/>
      </c>
      <c r="BJ258" s="495" t="str">
        <v/>
      </c>
      <c r="BK258" s="495" t="str">
        <v/>
      </c>
      <c r="BL258" s="520" t="str">
        <v/>
      </c>
    </row>
    <row r="259" spans="1:64" ht="24.75" customHeight="1">
      <c r="A259" s="449" t="str">
        <v/>
      </c>
      <c r="B259" s="431"/>
      <c r="C259" s="432"/>
      <c r="D259" s="433" t="str">
        <v/>
      </c>
      <c r="E259" s="434" t="str">
        <v/>
      </c>
      <c r="F259" s="435" t="str">
        <v/>
      </c>
      <c r="G259" s="436" t="str">
        <v/>
      </c>
      <c r="H259" s="437" t="str">
        <v/>
      </c>
      <c r="I259" s="437" t="str">
        <v/>
      </c>
      <c r="J259" s="437" t="str">
        <v/>
      </c>
      <c r="K259" s="435" t="str">
        <v/>
      </c>
      <c r="L259" s="450" t="str">
        <v/>
      </c>
      <c r="M259" s="498" t="str">
        <v/>
      </c>
      <c r="N259" s="440" t="str">
        <v/>
      </c>
      <c r="O259" s="441" t="str">
        <v/>
      </c>
      <c r="P259" s="442" t="str">
        <v/>
      </c>
      <c r="Q259" s="443" t="str">
        <v/>
      </c>
      <c r="R259" s="441" t="str">
        <v/>
      </c>
      <c r="S259" s="442" t="str">
        <v/>
      </c>
      <c r="T259" s="443" t="str">
        <v/>
      </c>
      <c r="U259" s="441" t="str">
        <v/>
      </c>
      <c r="V259" s="442" t="str">
        <v/>
      </c>
      <c r="W259" s="443" t="str">
        <v/>
      </c>
      <c r="X259" s="441" t="str">
        <v/>
      </c>
      <c r="Y259" s="442" t="str">
        <v/>
      </c>
      <c r="Z259" s="443" t="str">
        <v/>
      </c>
      <c r="AA259" s="441" t="str">
        <v/>
      </c>
      <c r="AB259" s="442" t="str">
        <v/>
      </c>
      <c r="AC259" s="443" t="str">
        <v/>
      </c>
      <c r="AD259" s="441" t="str">
        <v/>
      </c>
      <c r="AE259" s="442" t="str">
        <v/>
      </c>
      <c r="AF259" s="443" t="str">
        <v/>
      </c>
      <c r="AG259" s="492" t="str">
        <v/>
      </c>
      <c r="AH259" s="492" t="str">
        <v/>
      </c>
      <c r="AI259" s="493" t="str">
        <v/>
      </c>
      <c r="AJ259" s="494" t="str">
        <v/>
      </c>
      <c r="AK259" s="492" t="str">
        <v/>
      </c>
      <c r="AL259" s="493" t="str">
        <v/>
      </c>
      <c r="AM259" s="492" t="str">
        <v/>
      </c>
      <c r="AN259" s="492" t="str">
        <v/>
      </c>
      <c r="AO259" s="493" t="str">
        <v/>
      </c>
      <c r="AP259" s="494" t="str">
        <v/>
      </c>
      <c r="AQ259" s="492" t="str">
        <v/>
      </c>
      <c r="AR259" s="493" t="str">
        <v/>
      </c>
      <c r="AS259" s="495" t="str">
        <v/>
      </c>
      <c r="AT259" s="496" t="str">
        <v/>
      </c>
      <c r="AU259" s="496" t="str">
        <v/>
      </c>
      <c r="AV259" s="520" t="str">
        <v/>
      </c>
      <c r="AW259" s="497" t="str">
        <v/>
      </c>
      <c r="AX259" s="496" t="str">
        <v/>
      </c>
      <c r="AY259" s="496" t="str">
        <v/>
      </c>
      <c r="AZ259" s="520" t="str">
        <v/>
      </c>
      <c r="BA259" s="497" t="str">
        <v/>
      </c>
      <c r="BB259" s="496" t="str">
        <v/>
      </c>
      <c r="BC259" s="496" t="str">
        <v/>
      </c>
      <c r="BD259" s="520" t="str">
        <v/>
      </c>
      <c r="BE259" s="497" t="str">
        <v/>
      </c>
      <c r="BF259" s="496" t="str">
        <v/>
      </c>
      <c r="BG259" s="496" t="str">
        <v/>
      </c>
      <c r="BH259" s="520" t="str">
        <v/>
      </c>
      <c r="BI259" s="497" t="str">
        <v/>
      </c>
      <c r="BJ259" s="496" t="str">
        <v/>
      </c>
      <c r="BK259" s="496" t="str">
        <v/>
      </c>
      <c r="BL259" s="520" t="str">
        <v/>
      </c>
    </row>
    <row r="260" spans="1:64" ht="24.75" customHeight="1">
      <c r="A260" s="449" t="str">
        <v/>
      </c>
      <c r="B260" s="431"/>
      <c r="C260" s="432"/>
      <c r="D260" s="521" t="str">
        <v/>
      </c>
      <c r="E260" s="521" t="str">
        <v/>
      </c>
      <c r="F260" s="522" t="str">
        <v/>
      </c>
      <c r="G260" s="523" t="str">
        <v/>
      </c>
      <c r="H260" s="521" t="str">
        <v/>
      </c>
      <c r="I260" s="521" t="str">
        <v/>
      </c>
      <c r="J260" s="521" t="str">
        <v/>
      </c>
      <c r="K260" s="522" t="str">
        <v/>
      </c>
      <c r="L260" s="497" t="str">
        <v/>
      </c>
      <c r="M260" s="491" t="str">
        <v/>
      </c>
      <c r="N260" s="520" t="str">
        <v/>
      </c>
      <c r="O260" s="497" t="str">
        <v/>
      </c>
      <c r="P260" s="495" t="str">
        <v/>
      </c>
      <c r="Q260" s="520" t="str">
        <v/>
      </c>
      <c r="R260" s="497" t="str">
        <v/>
      </c>
      <c r="S260" s="495" t="str">
        <v/>
      </c>
      <c r="T260" s="520" t="str">
        <v/>
      </c>
      <c r="U260" s="497" t="str">
        <v/>
      </c>
      <c r="V260" s="495" t="str">
        <v/>
      </c>
      <c r="W260" s="520" t="str">
        <v/>
      </c>
      <c r="X260" s="497" t="str">
        <v/>
      </c>
      <c r="Y260" s="495" t="str">
        <v/>
      </c>
      <c r="Z260" s="520" t="str">
        <v/>
      </c>
      <c r="AA260" s="497" t="str">
        <v/>
      </c>
      <c r="AB260" s="495" t="str">
        <v/>
      </c>
      <c r="AC260" s="520" t="str">
        <v/>
      </c>
      <c r="AD260" s="497" t="str">
        <v/>
      </c>
      <c r="AE260" s="495" t="str">
        <v/>
      </c>
      <c r="AF260" s="520" t="str">
        <v/>
      </c>
      <c r="AG260" s="497" t="str">
        <v/>
      </c>
      <c r="AH260" s="495" t="str">
        <v/>
      </c>
      <c r="AI260" s="520" t="str">
        <v/>
      </c>
      <c r="AJ260" s="497" t="str">
        <v/>
      </c>
      <c r="AK260" s="495" t="str">
        <v/>
      </c>
      <c r="AL260" s="520" t="str">
        <v/>
      </c>
      <c r="AM260" s="497" t="str">
        <v/>
      </c>
      <c r="AN260" s="495" t="str">
        <v/>
      </c>
      <c r="AO260" s="520" t="str">
        <v/>
      </c>
      <c r="AP260" s="497" t="str">
        <v/>
      </c>
      <c r="AQ260" s="495" t="str">
        <v/>
      </c>
      <c r="AR260" s="520" t="str">
        <v/>
      </c>
      <c r="AS260" s="497" t="str">
        <v/>
      </c>
      <c r="AT260" s="495" t="str">
        <v/>
      </c>
      <c r="AU260" s="495" t="str">
        <v/>
      </c>
      <c r="AV260" s="520" t="str">
        <v/>
      </c>
      <c r="AW260" s="497" t="str">
        <v/>
      </c>
      <c r="AX260" s="495" t="str">
        <v/>
      </c>
      <c r="AY260" s="495" t="str">
        <v/>
      </c>
      <c r="AZ260" s="520" t="str">
        <v/>
      </c>
      <c r="BA260" s="497" t="str">
        <v/>
      </c>
      <c r="BB260" s="495" t="str">
        <v/>
      </c>
      <c r="BC260" s="495" t="str">
        <v/>
      </c>
      <c r="BD260" s="520" t="str">
        <v/>
      </c>
      <c r="BE260" s="497" t="str">
        <v/>
      </c>
      <c r="BF260" s="495" t="str">
        <v/>
      </c>
      <c r="BG260" s="495" t="str">
        <v/>
      </c>
      <c r="BH260" s="520" t="str">
        <v/>
      </c>
      <c r="BI260" s="497" t="str">
        <v/>
      </c>
      <c r="BJ260" s="495" t="str">
        <v/>
      </c>
      <c r="BK260" s="495" t="str">
        <v/>
      </c>
      <c r="BL260" s="520" t="str">
        <v/>
      </c>
    </row>
    <row r="261" spans="1:64" ht="24.75" customHeight="1">
      <c r="A261" s="449" t="str">
        <v/>
      </c>
      <c r="B261" s="431"/>
      <c r="C261" s="432"/>
      <c r="D261" s="433" t="str">
        <v/>
      </c>
      <c r="E261" s="434" t="str">
        <v/>
      </c>
      <c r="F261" s="435" t="str">
        <v/>
      </c>
      <c r="G261" s="436" t="str">
        <v/>
      </c>
      <c r="H261" s="437" t="str">
        <v/>
      </c>
      <c r="I261" s="437" t="str">
        <v/>
      </c>
      <c r="J261" s="437" t="str">
        <v/>
      </c>
      <c r="K261" s="435" t="str">
        <v/>
      </c>
      <c r="L261" s="450" t="str">
        <v/>
      </c>
      <c r="M261" s="498" t="str">
        <v/>
      </c>
      <c r="N261" s="440" t="str">
        <v/>
      </c>
      <c r="O261" s="441" t="str">
        <v/>
      </c>
      <c r="P261" s="442" t="str">
        <v/>
      </c>
      <c r="Q261" s="443" t="str">
        <v/>
      </c>
      <c r="R261" s="441" t="str">
        <v/>
      </c>
      <c r="S261" s="442" t="str">
        <v/>
      </c>
      <c r="T261" s="443" t="str">
        <v/>
      </c>
      <c r="U261" s="441" t="str">
        <v/>
      </c>
      <c r="V261" s="442" t="str">
        <v/>
      </c>
      <c r="W261" s="443" t="str">
        <v/>
      </c>
      <c r="X261" s="441" t="str">
        <v/>
      </c>
      <c r="Y261" s="442" t="str">
        <v/>
      </c>
      <c r="Z261" s="443" t="str">
        <v/>
      </c>
      <c r="AA261" s="441" t="str">
        <v/>
      </c>
      <c r="AB261" s="442" t="str">
        <v/>
      </c>
      <c r="AC261" s="443" t="str">
        <v/>
      </c>
      <c r="AD261" s="441" t="str">
        <v/>
      </c>
      <c r="AE261" s="442" t="str">
        <v/>
      </c>
      <c r="AF261" s="443" t="str">
        <v/>
      </c>
      <c r="AG261" s="492" t="str">
        <v/>
      </c>
      <c r="AH261" s="492" t="str">
        <v/>
      </c>
      <c r="AI261" s="493" t="str">
        <v/>
      </c>
      <c r="AJ261" s="494" t="str">
        <v/>
      </c>
      <c r="AK261" s="492" t="str">
        <v/>
      </c>
      <c r="AL261" s="493" t="str">
        <v/>
      </c>
      <c r="AM261" s="492" t="str">
        <v/>
      </c>
      <c r="AN261" s="492" t="str">
        <v/>
      </c>
      <c r="AO261" s="493" t="str">
        <v/>
      </c>
      <c r="AP261" s="494" t="str">
        <v/>
      </c>
      <c r="AQ261" s="492" t="str">
        <v/>
      </c>
      <c r="AR261" s="493" t="str">
        <v/>
      </c>
      <c r="AS261" s="495" t="str">
        <v/>
      </c>
      <c r="AT261" s="496" t="str">
        <v/>
      </c>
      <c r="AU261" s="496" t="str">
        <v/>
      </c>
      <c r="AV261" s="520" t="str">
        <v/>
      </c>
      <c r="AW261" s="497" t="str">
        <v/>
      </c>
      <c r="AX261" s="496" t="str">
        <v/>
      </c>
      <c r="AY261" s="496" t="str">
        <v/>
      </c>
      <c r="AZ261" s="520" t="str">
        <v/>
      </c>
      <c r="BA261" s="497" t="str">
        <v/>
      </c>
      <c r="BB261" s="496" t="str">
        <v/>
      </c>
      <c r="BC261" s="496" t="str">
        <v/>
      </c>
      <c r="BD261" s="520" t="str">
        <v/>
      </c>
      <c r="BE261" s="497" t="str">
        <v/>
      </c>
      <c r="BF261" s="496" t="str">
        <v/>
      </c>
      <c r="BG261" s="496" t="str">
        <v/>
      </c>
      <c r="BH261" s="520" t="str">
        <v/>
      </c>
      <c r="BI261" s="497" t="str">
        <v/>
      </c>
      <c r="BJ261" s="496" t="str">
        <v/>
      </c>
      <c r="BK261" s="496" t="str">
        <v/>
      </c>
      <c r="BL261" s="520" t="str">
        <v/>
      </c>
    </row>
    <row r="262" spans="1:64" ht="24.75" customHeight="1">
      <c r="A262" s="449" t="str">
        <v/>
      </c>
      <c r="B262" s="431"/>
      <c r="C262" s="432"/>
      <c r="D262" s="521" t="str">
        <v/>
      </c>
      <c r="E262" s="521" t="str">
        <v/>
      </c>
      <c r="F262" s="522" t="str">
        <v/>
      </c>
      <c r="G262" s="523" t="str">
        <v/>
      </c>
      <c r="H262" s="521" t="str">
        <v/>
      </c>
      <c r="I262" s="521" t="str">
        <v/>
      </c>
      <c r="J262" s="521" t="str">
        <v/>
      </c>
      <c r="K262" s="522" t="str">
        <v/>
      </c>
      <c r="L262" s="497" t="str">
        <v/>
      </c>
      <c r="M262" s="491" t="str">
        <v/>
      </c>
      <c r="N262" s="520" t="str">
        <v/>
      </c>
      <c r="O262" s="497" t="str">
        <v/>
      </c>
      <c r="P262" s="495" t="str">
        <v/>
      </c>
      <c r="Q262" s="520" t="str">
        <v/>
      </c>
      <c r="R262" s="497" t="str">
        <v/>
      </c>
      <c r="S262" s="495" t="str">
        <v/>
      </c>
      <c r="T262" s="520" t="str">
        <v/>
      </c>
      <c r="U262" s="497" t="str">
        <v/>
      </c>
      <c r="V262" s="495" t="str">
        <v/>
      </c>
      <c r="W262" s="520" t="str">
        <v/>
      </c>
      <c r="X262" s="497" t="str">
        <v/>
      </c>
      <c r="Y262" s="495" t="str">
        <v/>
      </c>
      <c r="Z262" s="520" t="str">
        <v/>
      </c>
      <c r="AA262" s="497" t="str">
        <v/>
      </c>
      <c r="AB262" s="495" t="str">
        <v/>
      </c>
      <c r="AC262" s="520" t="str">
        <v/>
      </c>
      <c r="AD262" s="497" t="str">
        <v/>
      </c>
      <c r="AE262" s="495" t="str">
        <v/>
      </c>
      <c r="AF262" s="520" t="str">
        <v/>
      </c>
      <c r="AG262" s="497" t="str">
        <v/>
      </c>
      <c r="AH262" s="495" t="str">
        <v/>
      </c>
      <c r="AI262" s="520" t="str">
        <v/>
      </c>
      <c r="AJ262" s="497" t="str">
        <v/>
      </c>
      <c r="AK262" s="495" t="str">
        <v/>
      </c>
      <c r="AL262" s="520" t="str">
        <v/>
      </c>
      <c r="AM262" s="497" t="str">
        <v/>
      </c>
      <c r="AN262" s="495" t="str">
        <v/>
      </c>
      <c r="AO262" s="520" t="str">
        <v/>
      </c>
      <c r="AP262" s="497" t="str">
        <v/>
      </c>
      <c r="AQ262" s="495" t="str">
        <v/>
      </c>
      <c r="AR262" s="520" t="str">
        <v/>
      </c>
      <c r="AS262" s="497" t="str">
        <v/>
      </c>
      <c r="AT262" s="495" t="str">
        <v/>
      </c>
      <c r="AU262" s="495" t="str">
        <v/>
      </c>
      <c r="AV262" s="520" t="str">
        <v/>
      </c>
      <c r="AW262" s="497" t="str">
        <v/>
      </c>
      <c r="AX262" s="495" t="str">
        <v/>
      </c>
      <c r="AY262" s="495" t="str">
        <v/>
      </c>
      <c r="AZ262" s="520" t="str">
        <v/>
      </c>
      <c r="BA262" s="497" t="str">
        <v/>
      </c>
      <c r="BB262" s="495" t="str">
        <v/>
      </c>
      <c r="BC262" s="495" t="str">
        <v/>
      </c>
      <c r="BD262" s="520" t="str">
        <v/>
      </c>
      <c r="BE262" s="497" t="str">
        <v/>
      </c>
      <c r="BF262" s="495" t="str">
        <v/>
      </c>
      <c r="BG262" s="495" t="str">
        <v/>
      </c>
      <c r="BH262" s="520" t="str">
        <v/>
      </c>
      <c r="BI262" s="497" t="str">
        <v/>
      </c>
      <c r="BJ262" s="495" t="str">
        <v/>
      </c>
      <c r="BK262" s="495" t="str">
        <v/>
      </c>
      <c r="BL262" s="520" t="str">
        <v/>
      </c>
    </row>
    <row r="263" spans="1:64" ht="24.75" customHeight="1">
      <c r="A263" s="449" t="str">
        <v/>
      </c>
      <c r="B263" s="431"/>
      <c r="C263" s="432"/>
      <c r="D263" s="433" t="str">
        <v/>
      </c>
      <c r="E263" s="434" t="str">
        <v/>
      </c>
      <c r="F263" s="435" t="str">
        <v/>
      </c>
      <c r="G263" s="436" t="str">
        <v/>
      </c>
      <c r="H263" s="437" t="str">
        <v/>
      </c>
      <c r="I263" s="437" t="str">
        <v/>
      </c>
      <c r="J263" s="437" t="str">
        <v/>
      </c>
      <c r="K263" s="435" t="str">
        <v/>
      </c>
      <c r="L263" s="450" t="str">
        <v/>
      </c>
      <c r="M263" s="498" t="str">
        <v/>
      </c>
      <c r="N263" s="440" t="str">
        <v/>
      </c>
      <c r="O263" s="441" t="str">
        <v/>
      </c>
      <c r="P263" s="442" t="str">
        <v/>
      </c>
      <c r="Q263" s="443" t="str">
        <v/>
      </c>
      <c r="R263" s="441" t="str">
        <v/>
      </c>
      <c r="S263" s="442" t="str">
        <v/>
      </c>
      <c r="T263" s="443" t="str">
        <v/>
      </c>
      <c r="U263" s="441" t="str">
        <v/>
      </c>
      <c r="V263" s="442" t="str">
        <v/>
      </c>
      <c r="W263" s="443" t="str">
        <v/>
      </c>
      <c r="X263" s="441" t="str">
        <v/>
      </c>
      <c r="Y263" s="442" t="str">
        <v/>
      </c>
      <c r="Z263" s="443" t="str">
        <v/>
      </c>
      <c r="AA263" s="441" t="str">
        <v/>
      </c>
      <c r="AB263" s="442" t="str">
        <v/>
      </c>
      <c r="AC263" s="443" t="str">
        <v/>
      </c>
      <c r="AD263" s="441" t="str">
        <v/>
      </c>
      <c r="AE263" s="442" t="str">
        <v/>
      </c>
      <c r="AF263" s="443" t="str">
        <v/>
      </c>
      <c r="AG263" s="492" t="str">
        <v/>
      </c>
      <c r="AH263" s="492" t="str">
        <v/>
      </c>
      <c r="AI263" s="493" t="str">
        <v/>
      </c>
      <c r="AJ263" s="494" t="str">
        <v/>
      </c>
      <c r="AK263" s="492" t="str">
        <v/>
      </c>
      <c r="AL263" s="493" t="str">
        <v/>
      </c>
      <c r="AM263" s="492" t="str">
        <v/>
      </c>
      <c r="AN263" s="492" t="str">
        <v/>
      </c>
      <c r="AO263" s="493" t="str">
        <v/>
      </c>
      <c r="AP263" s="494" t="str">
        <v/>
      </c>
      <c r="AQ263" s="492" t="str">
        <v/>
      </c>
      <c r="AR263" s="493" t="str">
        <v/>
      </c>
      <c r="AS263" s="495" t="str">
        <v/>
      </c>
      <c r="AT263" s="496" t="str">
        <v/>
      </c>
      <c r="AU263" s="496" t="str">
        <v/>
      </c>
      <c r="AV263" s="520" t="str">
        <v/>
      </c>
      <c r="AW263" s="497" t="str">
        <v/>
      </c>
      <c r="AX263" s="496" t="str">
        <v/>
      </c>
      <c r="AY263" s="496" t="str">
        <v/>
      </c>
      <c r="AZ263" s="520" t="str">
        <v/>
      </c>
      <c r="BA263" s="497" t="str">
        <v/>
      </c>
      <c r="BB263" s="496" t="str">
        <v/>
      </c>
      <c r="BC263" s="496" t="str">
        <v/>
      </c>
      <c r="BD263" s="520" t="str">
        <v/>
      </c>
      <c r="BE263" s="497" t="str">
        <v/>
      </c>
      <c r="BF263" s="496" t="str">
        <v/>
      </c>
      <c r="BG263" s="496" t="str">
        <v/>
      </c>
      <c r="BH263" s="520" t="str">
        <v/>
      </c>
      <c r="BI263" s="497" t="str">
        <v/>
      </c>
      <c r="BJ263" s="496" t="str">
        <v/>
      </c>
      <c r="BK263" s="496" t="str">
        <v/>
      </c>
      <c r="BL263" s="520" t="str">
        <v/>
      </c>
    </row>
    <row r="264" spans="1:64" ht="24.75" customHeight="1">
      <c r="A264" s="449" t="str">
        <v/>
      </c>
      <c r="B264" s="431"/>
      <c r="C264" s="432"/>
      <c r="D264" s="521" t="str">
        <v/>
      </c>
      <c r="E264" s="521" t="str">
        <v/>
      </c>
      <c r="F264" s="522" t="str">
        <v/>
      </c>
      <c r="G264" s="523" t="str">
        <v/>
      </c>
      <c r="H264" s="521" t="str">
        <v/>
      </c>
      <c r="I264" s="521" t="str">
        <v/>
      </c>
      <c r="J264" s="521" t="str">
        <v/>
      </c>
      <c r="K264" s="522" t="str">
        <v/>
      </c>
      <c r="L264" s="497" t="str">
        <v/>
      </c>
      <c r="M264" s="491" t="str">
        <v/>
      </c>
      <c r="N264" s="520" t="str">
        <v/>
      </c>
      <c r="O264" s="497" t="str">
        <v/>
      </c>
      <c r="P264" s="495" t="str">
        <v/>
      </c>
      <c r="Q264" s="520" t="str">
        <v/>
      </c>
      <c r="R264" s="497" t="str">
        <v/>
      </c>
      <c r="S264" s="495" t="str">
        <v/>
      </c>
      <c r="T264" s="520" t="str">
        <v/>
      </c>
      <c r="U264" s="497" t="str">
        <v/>
      </c>
      <c r="V264" s="495" t="str">
        <v/>
      </c>
      <c r="W264" s="520" t="str">
        <v/>
      </c>
      <c r="X264" s="497" t="str">
        <v/>
      </c>
      <c r="Y264" s="495" t="str">
        <v/>
      </c>
      <c r="Z264" s="520" t="str">
        <v/>
      </c>
      <c r="AA264" s="497" t="str">
        <v/>
      </c>
      <c r="AB264" s="495" t="str">
        <v/>
      </c>
      <c r="AC264" s="520" t="str">
        <v/>
      </c>
      <c r="AD264" s="497" t="str">
        <v/>
      </c>
      <c r="AE264" s="495" t="str">
        <v/>
      </c>
      <c r="AF264" s="520" t="str">
        <v/>
      </c>
      <c r="AG264" s="497" t="str">
        <v/>
      </c>
      <c r="AH264" s="495" t="str">
        <v/>
      </c>
      <c r="AI264" s="520" t="str">
        <v/>
      </c>
      <c r="AJ264" s="497" t="str">
        <v/>
      </c>
      <c r="AK264" s="495" t="str">
        <v/>
      </c>
      <c r="AL264" s="520" t="str">
        <v/>
      </c>
      <c r="AM264" s="497" t="str">
        <v/>
      </c>
      <c r="AN264" s="495" t="str">
        <v/>
      </c>
      <c r="AO264" s="520" t="str">
        <v/>
      </c>
      <c r="AP264" s="497" t="str">
        <v/>
      </c>
      <c r="AQ264" s="495" t="str">
        <v/>
      </c>
      <c r="AR264" s="520" t="str">
        <v/>
      </c>
      <c r="AS264" s="497" t="str">
        <v/>
      </c>
      <c r="AT264" s="495" t="str">
        <v/>
      </c>
      <c r="AU264" s="495" t="str">
        <v/>
      </c>
      <c r="AV264" s="520" t="str">
        <v/>
      </c>
      <c r="AW264" s="497" t="str">
        <v/>
      </c>
      <c r="AX264" s="495" t="str">
        <v/>
      </c>
      <c r="AY264" s="495" t="str">
        <v/>
      </c>
      <c r="AZ264" s="520" t="str">
        <v/>
      </c>
      <c r="BA264" s="497" t="str">
        <v/>
      </c>
      <c r="BB264" s="495" t="str">
        <v/>
      </c>
      <c r="BC264" s="495" t="str">
        <v/>
      </c>
      <c r="BD264" s="520" t="str">
        <v/>
      </c>
      <c r="BE264" s="497" t="str">
        <v/>
      </c>
      <c r="BF264" s="495" t="str">
        <v/>
      </c>
      <c r="BG264" s="495" t="str">
        <v/>
      </c>
      <c r="BH264" s="520" t="str">
        <v/>
      </c>
      <c r="BI264" s="497" t="str">
        <v/>
      </c>
      <c r="BJ264" s="495" t="str">
        <v/>
      </c>
      <c r="BK264" s="495" t="str">
        <v/>
      </c>
      <c r="BL264" s="520" t="str">
        <v/>
      </c>
    </row>
    <row r="265" spans="1:64" ht="24.75" customHeight="1">
      <c r="A265" s="449" t="str">
        <v/>
      </c>
      <c r="B265" s="431"/>
      <c r="C265" s="432"/>
      <c r="D265" s="433" t="str">
        <v/>
      </c>
      <c r="E265" s="434" t="str">
        <v/>
      </c>
      <c r="F265" s="435" t="str">
        <v/>
      </c>
      <c r="G265" s="436" t="str">
        <v/>
      </c>
      <c r="H265" s="437" t="str">
        <v/>
      </c>
      <c r="I265" s="437" t="str">
        <v/>
      </c>
      <c r="J265" s="437" t="str">
        <v/>
      </c>
      <c r="K265" s="435" t="str">
        <v/>
      </c>
      <c r="L265" s="450" t="str">
        <v/>
      </c>
      <c r="M265" s="498" t="str">
        <v/>
      </c>
      <c r="N265" s="440" t="str">
        <v/>
      </c>
      <c r="O265" s="441" t="str">
        <v/>
      </c>
      <c r="P265" s="442" t="str">
        <v/>
      </c>
      <c r="Q265" s="443" t="str">
        <v/>
      </c>
      <c r="R265" s="441" t="str">
        <v/>
      </c>
      <c r="S265" s="442" t="str">
        <v/>
      </c>
      <c r="T265" s="443" t="str">
        <v/>
      </c>
      <c r="U265" s="441" t="str">
        <v/>
      </c>
      <c r="V265" s="442" t="str">
        <v/>
      </c>
      <c r="W265" s="443" t="str">
        <v/>
      </c>
      <c r="X265" s="441" t="str">
        <v/>
      </c>
      <c r="Y265" s="442" t="str">
        <v/>
      </c>
      <c r="Z265" s="443" t="str">
        <v/>
      </c>
      <c r="AA265" s="441" t="str">
        <v/>
      </c>
      <c r="AB265" s="442" t="str">
        <v/>
      </c>
      <c r="AC265" s="443" t="str">
        <v/>
      </c>
      <c r="AD265" s="441" t="str">
        <v/>
      </c>
      <c r="AE265" s="442" t="str">
        <v/>
      </c>
      <c r="AF265" s="443" t="str">
        <v/>
      </c>
      <c r="AG265" s="492" t="str">
        <v/>
      </c>
      <c r="AH265" s="492" t="str">
        <v/>
      </c>
      <c r="AI265" s="493" t="str">
        <v/>
      </c>
      <c r="AJ265" s="494" t="str">
        <v/>
      </c>
      <c r="AK265" s="492" t="str">
        <v/>
      </c>
      <c r="AL265" s="493" t="str">
        <v/>
      </c>
      <c r="AM265" s="492" t="str">
        <v/>
      </c>
      <c r="AN265" s="492" t="str">
        <v/>
      </c>
      <c r="AO265" s="493" t="str">
        <v/>
      </c>
      <c r="AP265" s="494" t="str">
        <v/>
      </c>
      <c r="AQ265" s="492" t="str">
        <v/>
      </c>
      <c r="AR265" s="493" t="str">
        <v/>
      </c>
      <c r="AS265" s="495" t="str">
        <v/>
      </c>
      <c r="AT265" s="496" t="str">
        <v/>
      </c>
      <c r="AU265" s="496" t="str">
        <v/>
      </c>
      <c r="AV265" s="520" t="str">
        <v/>
      </c>
      <c r="AW265" s="497" t="str">
        <v/>
      </c>
      <c r="AX265" s="496" t="str">
        <v/>
      </c>
      <c r="AY265" s="496" t="str">
        <v/>
      </c>
      <c r="AZ265" s="520" t="str">
        <v/>
      </c>
      <c r="BA265" s="497" t="str">
        <v/>
      </c>
      <c r="BB265" s="496" t="str">
        <v/>
      </c>
      <c r="BC265" s="496" t="str">
        <v/>
      </c>
      <c r="BD265" s="520" t="str">
        <v/>
      </c>
      <c r="BE265" s="497" t="str">
        <v/>
      </c>
      <c r="BF265" s="496" t="str">
        <v/>
      </c>
      <c r="BG265" s="496" t="str">
        <v/>
      </c>
      <c r="BH265" s="520" t="str">
        <v/>
      </c>
      <c r="BI265" s="497" t="str">
        <v/>
      </c>
      <c r="BJ265" s="496" t="str">
        <v/>
      </c>
      <c r="BK265" s="496" t="str">
        <v/>
      </c>
      <c r="BL265" s="520" t="str">
        <v/>
      </c>
    </row>
    <row r="266" spans="1:64" ht="24.75" customHeight="1">
      <c r="A266" s="449" t="str">
        <v/>
      </c>
      <c r="B266" s="431"/>
      <c r="C266" s="432"/>
      <c r="D266" s="521" t="str">
        <v/>
      </c>
      <c r="E266" s="521" t="str">
        <v/>
      </c>
      <c r="F266" s="522" t="str">
        <v/>
      </c>
      <c r="G266" s="523" t="str">
        <v/>
      </c>
      <c r="H266" s="521" t="str">
        <v/>
      </c>
      <c r="I266" s="521" t="str">
        <v/>
      </c>
      <c r="J266" s="521" t="str">
        <v/>
      </c>
      <c r="K266" s="522" t="str">
        <v/>
      </c>
      <c r="L266" s="497" t="str">
        <v/>
      </c>
      <c r="M266" s="491" t="str">
        <v/>
      </c>
      <c r="N266" s="520" t="str">
        <v/>
      </c>
      <c r="O266" s="497" t="str">
        <v/>
      </c>
      <c r="P266" s="495" t="str">
        <v/>
      </c>
      <c r="Q266" s="520" t="str">
        <v/>
      </c>
      <c r="R266" s="497" t="str">
        <v/>
      </c>
      <c r="S266" s="495" t="str">
        <v/>
      </c>
      <c r="T266" s="520" t="str">
        <v/>
      </c>
      <c r="U266" s="497" t="str">
        <v/>
      </c>
      <c r="V266" s="495" t="str">
        <v/>
      </c>
      <c r="W266" s="520" t="str">
        <v/>
      </c>
      <c r="X266" s="497" t="str">
        <v/>
      </c>
      <c r="Y266" s="495" t="str">
        <v/>
      </c>
      <c r="Z266" s="520" t="str">
        <v/>
      </c>
      <c r="AA266" s="497" t="str">
        <v/>
      </c>
      <c r="AB266" s="495" t="str">
        <v/>
      </c>
      <c r="AC266" s="520" t="str">
        <v/>
      </c>
      <c r="AD266" s="497" t="str">
        <v/>
      </c>
      <c r="AE266" s="495" t="str">
        <v/>
      </c>
      <c r="AF266" s="520" t="str">
        <v/>
      </c>
      <c r="AG266" s="497" t="str">
        <v/>
      </c>
      <c r="AH266" s="495" t="str">
        <v/>
      </c>
      <c r="AI266" s="520" t="str">
        <v/>
      </c>
      <c r="AJ266" s="497" t="str">
        <v/>
      </c>
      <c r="AK266" s="495" t="str">
        <v/>
      </c>
      <c r="AL266" s="520" t="str">
        <v/>
      </c>
      <c r="AM266" s="497" t="str">
        <v/>
      </c>
      <c r="AN266" s="495" t="str">
        <v/>
      </c>
      <c r="AO266" s="520" t="str">
        <v/>
      </c>
      <c r="AP266" s="497" t="str">
        <v/>
      </c>
      <c r="AQ266" s="495" t="str">
        <v/>
      </c>
      <c r="AR266" s="520" t="str">
        <v/>
      </c>
      <c r="AS266" s="497" t="str">
        <v/>
      </c>
      <c r="AT266" s="495" t="str">
        <v/>
      </c>
      <c r="AU266" s="495" t="str">
        <v/>
      </c>
      <c r="AV266" s="520" t="str">
        <v/>
      </c>
      <c r="AW266" s="497" t="str">
        <v/>
      </c>
      <c r="AX266" s="495" t="str">
        <v/>
      </c>
      <c r="AY266" s="495" t="str">
        <v/>
      </c>
      <c r="AZ266" s="520" t="str">
        <v/>
      </c>
      <c r="BA266" s="497" t="str">
        <v/>
      </c>
      <c r="BB266" s="495" t="str">
        <v/>
      </c>
      <c r="BC266" s="495" t="str">
        <v/>
      </c>
      <c r="BD266" s="520" t="str">
        <v/>
      </c>
      <c r="BE266" s="497" t="str">
        <v/>
      </c>
      <c r="BF266" s="495" t="str">
        <v/>
      </c>
      <c r="BG266" s="495" t="str">
        <v/>
      </c>
      <c r="BH266" s="520" t="str">
        <v/>
      </c>
      <c r="BI266" s="497" t="str">
        <v/>
      </c>
      <c r="BJ266" s="495" t="str">
        <v/>
      </c>
      <c r="BK266" s="495" t="str">
        <v/>
      </c>
      <c r="BL266" s="520" t="str">
        <v/>
      </c>
    </row>
    <row r="267" spans="1:64" ht="24.75" customHeight="1">
      <c r="A267" s="449" t="str">
        <v/>
      </c>
      <c r="B267" s="431"/>
      <c r="C267" s="432"/>
      <c r="D267" s="433" t="str">
        <v/>
      </c>
      <c r="E267" s="434" t="str">
        <v/>
      </c>
      <c r="F267" s="435" t="str">
        <v/>
      </c>
      <c r="G267" s="436" t="str">
        <v/>
      </c>
      <c r="H267" s="437" t="str">
        <v/>
      </c>
      <c r="I267" s="437" t="str">
        <v/>
      </c>
      <c r="J267" s="437" t="str">
        <v/>
      </c>
      <c r="K267" s="435" t="str">
        <v/>
      </c>
      <c r="L267" s="450" t="str">
        <v/>
      </c>
      <c r="M267" s="498" t="str">
        <v/>
      </c>
      <c r="N267" s="440" t="str">
        <v/>
      </c>
      <c r="O267" s="441" t="str">
        <v/>
      </c>
      <c r="P267" s="442" t="str">
        <v/>
      </c>
      <c r="Q267" s="443" t="str">
        <v/>
      </c>
      <c r="R267" s="441" t="str">
        <v/>
      </c>
      <c r="S267" s="442" t="str">
        <v/>
      </c>
      <c r="T267" s="443" t="str">
        <v/>
      </c>
      <c r="U267" s="441" t="str">
        <v/>
      </c>
      <c r="V267" s="442" t="str">
        <v/>
      </c>
      <c r="W267" s="443" t="str">
        <v/>
      </c>
      <c r="X267" s="441" t="str">
        <v/>
      </c>
      <c r="Y267" s="442" t="str">
        <v/>
      </c>
      <c r="Z267" s="443" t="str">
        <v/>
      </c>
      <c r="AA267" s="441" t="str">
        <v/>
      </c>
      <c r="AB267" s="442" t="str">
        <v/>
      </c>
      <c r="AC267" s="443" t="str">
        <v/>
      </c>
      <c r="AD267" s="441" t="str">
        <v/>
      </c>
      <c r="AE267" s="442" t="str">
        <v/>
      </c>
      <c r="AF267" s="443" t="str">
        <v/>
      </c>
      <c r="AG267" s="492" t="str">
        <v/>
      </c>
      <c r="AH267" s="492" t="str">
        <v/>
      </c>
      <c r="AI267" s="493" t="str">
        <v/>
      </c>
      <c r="AJ267" s="494" t="str">
        <v/>
      </c>
      <c r="AK267" s="492" t="str">
        <v/>
      </c>
      <c r="AL267" s="493" t="str">
        <v/>
      </c>
      <c r="AM267" s="492" t="str">
        <v/>
      </c>
      <c r="AN267" s="492" t="str">
        <v/>
      </c>
      <c r="AO267" s="493" t="str">
        <v/>
      </c>
      <c r="AP267" s="494" t="str">
        <v/>
      </c>
      <c r="AQ267" s="492" t="str">
        <v/>
      </c>
      <c r="AR267" s="493" t="str">
        <v/>
      </c>
      <c r="AS267" s="495" t="str">
        <v/>
      </c>
      <c r="AT267" s="496" t="str">
        <v/>
      </c>
      <c r="AU267" s="496" t="str">
        <v/>
      </c>
      <c r="AV267" s="520" t="str">
        <v/>
      </c>
      <c r="AW267" s="497" t="str">
        <v/>
      </c>
      <c r="AX267" s="496" t="str">
        <v/>
      </c>
      <c r="AY267" s="496" t="str">
        <v/>
      </c>
      <c r="AZ267" s="520" t="str">
        <v/>
      </c>
      <c r="BA267" s="497" t="str">
        <v/>
      </c>
      <c r="BB267" s="496" t="str">
        <v/>
      </c>
      <c r="BC267" s="496" t="str">
        <v/>
      </c>
      <c r="BD267" s="520" t="str">
        <v/>
      </c>
      <c r="BE267" s="497" t="str">
        <v/>
      </c>
      <c r="BF267" s="496" t="str">
        <v/>
      </c>
      <c r="BG267" s="496" t="str">
        <v/>
      </c>
      <c r="BH267" s="520" t="str">
        <v/>
      </c>
      <c r="BI267" s="497" t="str">
        <v/>
      </c>
      <c r="BJ267" s="496" t="str">
        <v/>
      </c>
      <c r="BK267" s="496" t="str">
        <v/>
      </c>
      <c r="BL267" s="520" t="str">
        <v/>
      </c>
    </row>
    <row r="268" spans="1:64" ht="24.75" customHeight="1">
      <c r="A268" s="449" t="str">
        <v/>
      </c>
      <c r="B268" s="431"/>
      <c r="C268" s="432"/>
      <c r="D268" s="521" t="str">
        <v/>
      </c>
      <c r="E268" s="521" t="str">
        <v/>
      </c>
      <c r="F268" s="522" t="str">
        <v/>
      </c>
      <c r="G268" s="523" t="str">
        <v/>
      </c>
      <c r="H268" s="521" t="str">
        <v/>
      </c>
      <c r="I268" s="521" t="str">
        <v/>
      </c>
      <c r="J268" s="521" t="str">
        <v/>
      </c>
      <c r="K268" s="522" t="str">
        <v/>
      </c>
      <c r="L268" s="497" t="str">
        <v/>
      </c>
      <c r="M268" s="491" t="str">
        <v/>
      </c>
      <c r="N268" s="520" t="str">
        <v/>
      </c>
      <c r="O268" s="497" t="str">
        <v/>
      </c>
      <c r="P268" s="495" t="str">
        <v/>
      </c>
      <c r="Q268" s="520" t="str">
        <v/>
      </c>
      <c r="R268" s="497" t="str">
        <v/>
      </c>
      <c r="S268" s="495" t="str">
        <v/>
      </c>
      <c r="T268" s="520" t="str">
        <v/>
      </c>
      <c r="U268" s="497" t="str">
        <v/>
      </c>
      <c r="V268" s="495" t="str">
        <v/>
      </c>
      <c r="W268" s="520" t="str">
        <v/>
      </c>
      <c r="X268" s="497" t="str">
        <v/>
      </c>
      <c r="Y268" s="495" t="str">
        <v/>
      </c>
      <c r="Z268" s="520" t="str">
        <v/>
      </c>
      <c r="AA268" s="497" t="str">
        <v/>
      </c>
      <c r="AB268" s="495" t="str">
        <v/>
      </c>
      <c r="AC268" s="520" t="str">
        <v/>
      </c>
      <c r="AD268" s="497" t="str">
        <v/>
      </c>
      <c r="AE268" s="495" t="str">
        <v/>
      </c>
      <c r="AF268" s="520" t="str">
        <v/>
      </c>
      <c r="AG268" s="497" t="str">
        <v/>
      </c>
      <c r="AH268" s="495" t="str">
        <v/>
      </c>
      <c r="AI268" s="520" t="str">
        <v/>
      </c>
      <c r="AJ268" s="497" t="str">
        <v/>
      </c>
      <c r="AK268" s="495" t="str">
        <v/>
      </c>
      <c r="AL268" s="520" t="str">
        <v/>
      </c>
      <c r="AM268" s="497" t="str">
        <v/>
      </c>
      <c r="AN268" s="495" t="str">
        <v/>
      </c>
      <c r="AO268" s="520" t="str">
        <v/>
      </c>
      <c r="AP268" s="497" t="str">
        <v/>
      </c>
      <c r="AQ268" s="495" t="str">
        <v/>
      </c>
      <c r="AR268" s="520" t="str">
        <v/>
      </c>
      <c r="AS268" s="497" t="str">
        <v/>
      </c>
      <c r="AT268" s="495" t="str">
        <v/>
      </c>
      <c r="AU268" s="495" t="str">
        <v/>
      </c>
      <c r="AV268" s="520" t="str">
        <v/>
      </c>
      <c r="AW268" s="497" t="str">
        <v/>
      </c>
      <c r="AX268" s="495" t="str">
        <v/>
      </c>
      <c r="AY268" s="495" t="str">
        <v/>
      </c>
      <c r="AZ268" s="520" t="str">
        <v/>
      </c>
      <c r="BA268" s="497" t="str">
        <v/>
      </c>
      <c r="BB268" s="495" t="str">
        <v/>
      </c>
      <c r="BC268" s="495" t="str">
        <v/>
      </c>
      <c r="BD268" s="520" t="str">
        <v/>
      </c>
      <c r="BE268" s="497" t="str">
        <v/>
      </c>
      <c r="BF268" s="495" t="str">
        <v/>
      </c>
      <c r="BG268" s="495" t="str">
        <v/>
      </c>
      <c r="BH268" s="520" t="str">
        <v/>
      </c>
      <c r="BI268" s="497" t="str">
        <v/>
      </c>
      <c r="BJ268" s="495" t="str">
        <v/>
      </c>
      <c r="BK268" s="495" t="str">
        <v/>
      </c>
      <c r="BL268" s="520" t="str">
        <v/>
      </c>
    </row>
    <row r="269" spans="1:64" ht="24.75" customHeight="1">
      <c r="A269" s="449" t="str">
        <v/>
      </c>
      <c r="B269" s="431"/>
      <c r="C269" s="432"/>
      <c r="D269" s="433" t="str">
        <v/>
      </c>
      <c r="E269" s="434" t="str">
        <v/>
      </c>
      <c r="F269" s="435" t="str">
        <v/>
      </c>
      <c r="G269" s="436" t="str">
        <v/>
      </c>
      <c r="H269" s="437" t="str">
        <v/>
      </c>
      <c r="I269" s="437" t="str">
        <v/>
      </c>
      <c r="J269" s="437" t="str">
        <v/>
      </c>
      <c r="K269" s="435" t="str">
        <v/>
      </c>
      <c r="L269" s="450" t="str">
        <v/>
      </c>
      <c r="M269" s="498" t="str">
        <v/>
      </c>
      <c r="N269" s="440" t="str">
        <v/>
      </c>
      <c r="O269" s="441" t="str">
        <v/>
      </c>
      <c r="P269" s="442" t="str">
        <v/>
      </c>
      <c r="Q269" s="443" t="str">
        <v/>
      </c>
      <c r="R269" s="441" t="str">
        <v/>
      </c>
      <c r="S269" s="442" t="str">
        <v/>
      </c>
      <c r="T269" s="443" t="str">
        <v/>
      </c>
      <c r="U269" s="441" t="str">
        <v/>
      </c>
      <c r="V269" s="442" t="str">
        <v/>
      </c>
      <c r="W269" s="443" t="str">
        <v/>
      </c>
      <c r="X269" s="441" t="str">
        <v/>
      </c>
      <c r="Y269" s="442" t="str">
        <v/>
      </c>
      <c r="Z269" s="443" t="str">
        <v/>
      </c>
      <c r="AA269" s="441" t="str">
        <v/>
      </c>
      <c r="AB269" s="442" t="str">
        <v/>
      </c>
      <c r="AC269" s="443" t="str">
        <v/>
      </c>
      <c r="AD269" s="441" t="str">
        <v/>
      </c>
      <c r="AE269" s="442" t="str">
        <v/>
      </c>
      <c r="AF269" s="443" t="str">
        <v/>
      </c>
      <c r="AG269" s="492" t="str">
        <v/>
      </c>
      <c r="AH269" s="492" t="str">
        <v/>
      </c>
      <c r="AI269" s="493" t="str">
        <v/>
      </c>
      <c r="AJ269" s="494" t="str">
        <v/>
      </c>
      <c r="AK269" s="492" t="str">
        <v/>
      </c>
      <c r="AL269" s="493" t="str">
        <v/>
      </c>
      <c r="AM269" s="492" t="str">
        <v/>
      </c>
      <c r="AN269" s="492" t="str">
        <v/>
      </c>
      <c r="AO269" s="493" t="str">
        <v/>
      </c>
      <c r="AP269" s="494" t="str">
        <v/>
      </c>
      <c r="AQ269" s="492" t="str">
        <v/>
      </c>
      <c r="AR269" s="493" t="str">
        <v/>
      </c>
      <c r="AS269" s="495" t="str">
        <v/>
      </c>
      <c r="AT269" s="496" t="str">
        <v/>
      </c>
      <c r="AU269" s="496" t="str">
        <v/>
      </c>
      <c r="AV269" s="520" t="str">
        <v/>
      </c>
      <c r="AW269" s="497" t="str">
        <v/>
      </c>
      <c r="AX269" s="496" t="str">
        <v/>
      </c>
      <c r="AY269" s="496" t="str">
        <v/>
      </c>
      <c r="AZ269" s="520" t="str">
        <v/>
      </c>
      <c r="BA269" s="497" t="str">
        <v/>
      </c>
      <c r="BB269" s="496" t="str">
        <v/>
      </c>
      <c r="BC269" s="496" t="str">
        <v/>
      </c>
      <c r="BD269" s="520" t="str">
        <v/>
      </c>
      <c r="BE269" s="497" t="str">
        <v/>
      </c>
      <c r="BF269" s="496" t="str">
        <v/>
      </c>
      <c r="BG269" s="496" t="str">
        <v/>
      </c>
      <c r="BH269" s="520" t="str">
        <v/>
      </c>
      <c r="BI269" s="497" t="str">
        <v/>
      </c>
      <c r="BJ269" s="496" t="str">
        <v/>
      </c>
      <c r="BK269" s="496" t="str">
        <v/>
      </c>
      <c r="BL269" s="520" t="str">
        <v/>
      </c>
    </row>
    <row r="270" spans="1:64" ht="24.75" customHeight="1">
      <c r="A270" s="449" t="str">
        <v/>
      </c>
      <c r="B270" s="431"/>
      <c r="C270" s="432"/>
      <c r="D270" s="521" t="str">
        <v/>
      </c>
      <c r="E270" s="521" t="str">
        <v/>
      </c>
      <c r="F270" s="522" t="str">
        <v/>
      </c>
      <c r="G270" s="523" t="str">
        <v/>
      </c>
      <c r="H270" s="521" t="str">
        <v/>
      </c>
      <c r="I270" s="521" t="str">
        <v/>
      </c>
      <c r="J270" s="521" t="str">
        <v/>
      </c>
      <c r="K270" s="522" t="str">
        <v/>
      </c>
      <c r="L270" s="497" t="str">
        <v/>
      </c>
      <c r="M270" s="491" t="str">
        <v/>
      </c>
      <c r="N270" s="520" t="str">
        <v/>
      </c>
      <c r="O270" s="497" t="str">
        <v/>
      </c>
      <c r="P270" s="495" t="str">
        <v/>
      </c>
      <c r="Q270" s="520" t="str">
        <v/>
      </c>
      <c r="R270" s="497" t="str">
        <v/>
      </c>
      <c r="S270" s="495" t="str">
        <v/>
      </c>
      <c r="T270" s="520" t="str">
        <v/>
      </c>
      <c r="U270" s="497" t="str">
        <v/>
      </c>
      <c r="V270" s="495" t="str">
        <v/>
      </c>
      <c r="W270" s="520" t="str">
        <v/>
      </c>
      <c r="X270" s="497" t="str">
        <v/>
      </c>
      <c r="Y270" s="495" t="str">
        <v/>
      </c>
      <c r="Z270" s="520" t="str">
        <v/>
      </c>
      <c r="AA270" s="497" t="str">
        <v/>
      </c>
      <c r="AB270" s="495" t="str">
        <v/>
      </c>
      <c r="AC270" s="520" t="str">
        <v/>
      </c>
      <c r="AD270" s="497" t="str">
        <v/>
      </c>
      <c r="AE270" s="495" t="str">
        <v/>
      </c>
      <c r="AF270" s="520" t="str">
        <v/>
      </c>
      <c r="AG270" s="497" t="str">
        <v/>
      </c>
      <c r="AH270" s="495" t="str">
        <v/>
      </c>
      <c r="AI270" s="520" t="str">
        <v/>
      </c>
      <c r="AJ270" s="497" t="str">
        <v/>
      </c>
      <c r="AK270" s="495" t="str">
        <v/>
      </c>
      <c r="AL270" s="520" t="str">
        <v/>
      </c>
      <c r="AM270" s="497" t="str">
        <v/>
      </c>
      <c r="AN270" s="495" t="str">
        <v/>
      </c>
      <c r="AO270" s="520" t="str">
        <v/>
      </c>
      <c r="AP270" s="497" t="str">
        <v/>
      </c>
      <c r="AQ270" s="495" t="str">
        <v/>
      </c>
      <c r="AR270" s="520" t="str">
        <v/>
      </c>
      <c r="AS270" s="497" t="str">
        <v/>
      </c>
      <c r="AT270" s="495" t="str">
        <v/>
      </c>
      <c r="AU270" s="495" t="str">
        <v/>
      </c>
      <c r="AV270" s="520" t="str">
        <v/>
      </c>
      <c r="AW270" s="497" t="str">
        <v/>
      </c>
      <c r="AX270" s="495" t="str">
        <v/>
      </c>
      <c r="AY270" s="495" t="str">
        <v/>
      </c>
      <c r="AZ270" s="520" t="str">
        <v/>
      </c>
      <c r="BA270" s="497" t="str">
        <v/>
      </c>
      <c r="BB270" s="495" t="str">
        <v/>
      </c>
      <c r="BC270" s="495" t="str">
        <v/>
      </c>
      <c r="BD270" s="520" t="str">
        <v/>
      </c>
      <c r="BE270" s="497" t="str">
        <v/>
      </c>
      <c r="BF270" s="495" t="str">
        <v/>
      </c>
      <c r="BG270" s="495" t="str">
        <v/>
      </c>
      <c r="BH270" s="520" t="str">
        <v/>
      </c>
      <c r="BI270" s="497" t="str">
        <v/>
      </c>
      <c r="BJ270" s="495" t="str">
        <v/>
      </c>
      <c r="BK270" s="495" t="str">
        <v/>
      </c>
      <c r="BL270" s="520" t="str">
        <v/>
      </c>
    </row>
    <row r="271" spans="1:64" ht="24.75" customHeight="1">
      <c r="A271" s="449" t="str">
        <v/>
      </c>
      <c r="B271" s="431"/>
      <c r="C271" s="432"/>
      <c r="D271" s="433" t="str">
        <v/>
      </c>
      <c r="E271" s="434" t="str">
        <v/>
      </c>
      <c r="F271" s="435" t="str">
        <v/>
      </c>
      <c r="G271" s="436" t="str">
        <v/>
      </c>
      <c r="H271" s="437" t="str">
        <v/>
      </c>
      <c r="I271" s="437" t="str">
        <v/>
      </c>
      <c r="J271" s="437" t="str">
        <v/>
      </c>
      <c r="K271" s="435" t="str">
        <v/>
      </c>
      <c r="L271" s="450" t="str">
        <v/>
      </c>
      <c r="M271" s="498" t="str">
        <v/>
      </c>
      <c r="N271" s="440" t="str">
        <v/>
      </c>
      <c r="O271" s="441" t="str">
        <v/>
      </c>
      <c r="P271" s="442" t="str">
        <v/>
      </c>
      <c r="Q271" s="443" t="str">
        <v/>
      </c>
      <c r="R271" s="441" t="str">
        <v/>
      </c>
      <c r="S271" s="442" t="str">
        <v/>
      </c>
      <c r="T271" s="443" t="str">
        <v/>
      </c>
      <c r="U271" s="441" t="str">
        <v/>
      </c>
      <c r="V271" s="442" t="str">
        <v/>
      </c>
      <c r="W271" s="443" t="str">
        <v/>
      </c>
      <c r="X271" s="441" t="str">
        <v/>
      </c>
      <c r="Y271" s="442" t="str">
        <v/>
      </c>
      <c r="Z271" s="443" t="str">
        <v/>
      </c>
      <c r="AA271" s="441" t="str">
        <v/>
      </c>
      <c r="AB271" s="442" t="str">
        <v/>
      </c>
      <c r="AC271" s="443" t="str">
        <v/>
      </c>
      <c r="AD271" s="441" t="str">
        <v/>
      </c>
      <c r="AE271" s="442" t="str">
        <v/>
      </c>
      <c r="AF271" s="443" t="str">
        <v/>
      </c>
      <c r="AG271" s="492" t="str">
        <v/>
      </c>
      <c r="AH271" s="492" t="str">
        <v/>
      </c>
      <c r="AI271" s="493" t="str">
        <v/>
      </c>
      <c r="AJ271" s="494" t="str">
        <v/>
      </c>
      <c r="AK271" s="492" t="str">
        <v/>
      </c>
      <c r="AL271" s="493" t="str">
        <v/>
      </c>
      <c r="AM271" s="492" t="str">
        <v/>
      </c>
      <c r="AN271" s="492" t="str">
        <v/>
      </c>
      <c r="AO271" s="493" t="str">
        <v/>
      </c>
      <c r="AP271" s="494" t="str">
        <v/>
      </c>
      <c r="AQ271" s="492" t="str">
        <v/>
      </c>
      <c r="AR271" s="493" t="str">
        <v/>
      </c>
      <c r="AS271" s="495" t="str">
        <v/>
      </c>
      <c r="AT271" s="496" t="str">
        <v/>
      </c>
      <c r="AU271" s="496" t="str">
        <v/>
      </c>
      <c r="AV271" s="520" t="str">
        <v/>
      </c>
      <c r="AW271" s="497" t="str">
        <v/>
      </c>
      <c r="AX271" s="496" t="str">
        <v/>
      </c>
      <c r="AY271" s="496" t="str">
        <v/>
      </c>
      <c r="AZ271" s="520" t="str">
        <v/>
      </c>
      <c r="BA271" s="497" t="str">
        <v/>
      </c>
      <c r="BB271" s="496" t="str">
        <v/>
      </c>
      <c r="BC271" s="496" t="str">
        <v/>
      </c>
      <c r="BD271" s="520" t="str">
        <v/>
      </c>
      <c r="BE271" s="497" t="str">
        <v/>
      </c>
      <c r="BF271" s="496" t="str">
        <v/>
      </c>
      <c r="BG271" s="496" t="str">
        <v/>
      </c>
      <c r="BH271" s="520" t="str">
        <v/>
      </c>
      <c r="BI271" s="497" t="str">
        <v/>
      </c>
      <c r="BJ271" s="496" t="str">
        <v/>
      </c>
      <c r="BK271" s="496" t="str">
        <v/>
      </c>
      <c r="BL271" s="520" t="str">
        <v/>
      </c>
    </row>
    <row r="272" spans="1:64" ht="24.75" customHeight="1">
      <c r="A272" s="449" t="str">
        <v/>
      </c>
      <c r="B272" s="431"/>
      <c r="C272" s="432"/>
      <c r="D272" s="521" t="str">
        <v/>
      </c>
      <c r="E272" s="521" t="str">
        <v/>
      </c>
      <c r="F272" s="522" t="str">
        <v/>
      </c>
      <c r="G272" s="523" t="str">
        <v/>
      </c>
      <c r="H272" s="521" t="str">
        <v/>
      </c>
      <c r="I272" s="521" t="str">
        <v/>
      </c>
      <c r="J272" s="521" t="str">
        <v/>
      </c>
      <c r="K272" s="522" t="str">
        <v/>
      </c>
      <c r="L272" s="497" t="str">
        <v/>
      </c>
      <c r="M272" s="491" t="str">
        <v/>
      </c>
      <c r="N272" s="520" t="str">
        <v/>
      </c>
      <c r="O272" s="497" t="str">
        <v/>
      </c>
      <c r="P272" s="495" t="str">
        <v/>
      </c>
      <c r="Q272" s="520" t="str">
        <v/>
      </c>
      <c r="R272" s="497" t="str">
        <v/>
      </c>
      <c r="S272" s="495" t="str">
        <v/>
      </c>
      <c r="T272" s="520" t="str">
        <v/>
      </c>
      <c r="U272" s="497" t="str">
        <v/>
      </c>
      <c r="V272" s="495" t="str">
        <v/>
      </c>
      <c r="W272" s="520" t="str">
        <v/>
      </c>
      <c r="X272" s="497" t="str">
        <v/>
      </c>
      <c r="Y272" s="495" t="str">
        <v/>
      </c>
      <c r="Z272" s="520" t="str">
        <v/>
      </c>
      <c r="AA272" s="497" t="str">
        <v/>
      </c>
      <c r="AB272" s="495" t="str">
        <v/>
      </c>
      <c r="AC272" s="520" t="str">
        <v/>
      </c>
      <c r="AD272" s="497" t="str">
        <v/>
      </c>
      <c r="AE272" s="495" t="str">
        <v/>
      </c>
      <c r="AF272" s="520" t="str">
        <v/>
      </c>
      <c r="AG272" s="497" t="str">
        <v/>
      </c>
      <c r="AH272" s="495" t="str">
        <v/>
      </c>
      <c r="AI272" s="520" t="str">
        <v/>
      </c>
      <c r="AJ272" s="497" t="str">
        <v/>
      </c>
      <c r="AK272" s="495" t="str">
        <v/>
      </c>
      <c r="AL272" s="520" t="str">
        <v/>
      </c>
      <c r="AM272" s="497" t="str">
        <v/>
      </c>
      <c r="AN272" s="495" t="str">
        <v/>
      </c>
      <c r="AO272" s="520" t="str">
        <v/>
      </c>
      <c r="AP272" s="497" t="str">
        <v/>
      </c>
      <c r="AQ272" s="495" t="str">
        <v/>
      </c>
      <c r="AR272" s="520" t="str">
        <v/>
      </c>
      <c r="AS272" s="497" t="str">
        <v/>
      </c>
      <c r="AT272" s="495" t="str">
        <v/>
      </c>
      <c r="AU272" s="495" t="str">
        <v/>
      </c>
      <c r="AV272" s="520" t="str">
        <v/>
      </c>
      <c r="AW272" s="497" t="str">
        <v/>
      </c>
      <c r="AX272" s="495" t="str">
        <v/>
      </c>
      <c r="AY272" s="495" t="str">
        <v/>
      </c>
      <c r="AZ272" s="520" t="str">
        <v/>
      </c>
      <c r="BA272" s="497" t="str">
        <v/>
      </c>
      <c r="BB272" s="495" t="str">
        <v/>
      </c>
      <c r="BC272" s="495" t="str">
        <v/>
      </c>
      <c r="BD272" s="520" t="str">
        <v/>
      </c>
      <c r="BE272" s="497" t="str">
        <v/>
      </c>
      <c r="BF272" s="495" t="str">
        <v/>
      </c>
      <c r="BG272" s="495" t="str">
        <v/>
      </c>
      <c r="BH272" s="520" t="str">
        <v/>
      </c>
      <c r="BI272" s="497" t="str">
        <v/>
      </c>
      <c r="BJ272" s="495" t="str">
        <v/>
      </c>
      <c r="BK272" s="495" t="str">
        <v/>
      </c>
      <c r="BL272" s="520" t="str">
        <v/>
      </c>
    </row>
    <row r="273" spans="1:64" ht="24.75" customHeight="1">
      <c r="A273" s="449" t="str">
        <v/>
      </c>
      <c r="B273" s="431"/>
      <c r="C273" s="432"/>
      <c r="D273" s="433" t="str">
        <v/>
      </c>
      <c r="E273" s="434" t="str">
        <v/>
      </c>
      <c r="F273" s="435" t="str">
        <v/>
      </c>
      <c r="G273" s="436" t="str">
        <v/>
      </c>
      <c r="H273" s="437" t="str">
        <v/>
      </c>
      <c r="I273" s="437" t="str">
        <v/>
      </c>
      <c r="J273" s="437" t="str">
        <v/>
      </c>
      <c r="K273" s="435" t="str">
        <v/>
      </c>
      <c r="L273" s="450" t="str">
        <v/>
      </c>
      <c r="M273" s="498" t="str">
        <v/>
      </c>
      <c r="N273" s="440" t="str">
        <v/>
      </c>
      <c r="O273" s="441" t="str">
        <v/>
      </c>
      <c r="P273" s="442" t="str">
        <v/>
      </c>
      <c r="Q273" s="443" t="str">
        <v/>
      </c>
      <c r="R273" s="441" t="str">
        <v/>
      </c>
      <c r="S273" s="442" t="str">
        <v/>
      </c>
      <c r="T273" s="443" t="str">
        <v/>
      </c>
      <c r="U273" s="441" t="str">
        <v/>
      </c>
      <c r="V273" s="442" t="str">
        <v/>
      </c>
      <c r="W273" s="443" t="str">
        <v/>
      </c>
      <c r="X273" s="441" t="str">
        <v/>
      </c>
      <c r="Y273" s="442" t="str">
        <v/>
      </c>
      <c r="Z273" s="443" t="str">
        <v/>
      </c>
      <c r="AA273" s="441" t="str">
        <v/>
      </c>
      <c r="AB273" s="442" t="str">
        <v/>
      </c>
      <c r="AC273" s="443" t="str">
        <v/>
      </c>
      <c r="AD273" s="441" t="str">
        <v/>
      </c>
      <c r="AE273" s="442" t="str">
        <v/>
      </c>
      <c r="AF273" s="443" t="str">
        <v/>
      </c>
      <c r="AG273" s="492" t="str">
        <v/>
      </c>
      <c r="AH273" s="492" t="str">
        <v/>
      </c>
      <c r="AI273" s="493" t="str">
        <v/>
      </c>
      <c r="AJ273" s="494" t="str">
        <v/>
      </c>
      <c r="AK273" s="492" t="str">
        <v/>
      </c>
      <c r="AL273" s="493" t="str">
        <v/>
      </c>
      <c r="AM273" s="492" t="str">
        <v/>
      </c>
      <c r="AN273" s="492" t="str">
        <v/>
      </c>
      <c r="AO273" s="493" t="str">
        <v/>
      </c>
      <c r="AP273" s="494" t="str">
        <v/>
      </c>
      <c r="AQ273" s="492" t="str">
        <v/>
      </c>
      <c r="AR273" s="493" t="str">
        <v/>
      </c>
      <c r="AS273" s="495" t="str">
        <v/>
      </c>
      <c r="AT273" s="496" t="str">
        <v/>
      </c>
      <c r="AU273" s="496" t="str">
        <v/>
      </c>
      <c r="AV273" s="520" t="str">
        <v/>
      </c>
      <c r="AW273" s="497" t="str">
        <v/>
      </c>
      <c r="AX273" s="496" t="str">
        <v/>
      </c>
      <c r="AY273" s="496" t="str">
        <v/>
      </c>
      <c r="AZ273" s="520" t="str">
        <v/>
      </c>
      <c r="BA273" s="497" t="str">
        <v/>
      </c>
      <c r="BB273" s="496" t="str">
        <v/>
      </c>
      <c r="BC273" s="496" t="str">
        <v/>
      </c>
      <c r="BD273" s="520" t="str">
        <v/>
      </c>
      <c r="BE273" s="497" t="str">
        <v/>
      </c>
      <c r="BF273" s="496" t="str">
        <v/>
      </c>
      <c r="BG273" s="496" t="str">
        <v/>
      </c>
      <c r="BH273" s="520" t="str">
        <v/>
      </c>
      <c r="BI273" s="497" t="str">
        <v/>
      </c>
      <c r="BJ273" s="496" t="str">
        <v/>
      </c>
      <c r="BK273" s="496" t="str">
        <v/>
      </c>
      <c r="BL273" s="520" t="str">
        <v/>
      </c>
    </row>
    <row r="274" spans="1:64" ht="24.75" customHeight="1">
      <c r="A274" s="449" t="str">
        <v/>
      </c>
      <c r="B274" s="431"/>
      <c r="C274" s="432"/>
      <c r="D274" s="521" t="str">
        <v/>
      </c>
      <c r="E274" s="521" t="str">
        <v/>
      </c>
      <c r="F274" s="522" t="str">
        <v/>
      </c>
      <c r="G274" s="523" t="str">
        <v/>
      </c>
      <c r="H274" s="521" t="str">
        <v/>
      </c>
      <c r="I274" s="521" t="str">
        <v/>
      </c>
      <c r="J274" s="521" t="str">
        <v/>
      </c>
      <c r="K274" s="522" t="str">
        <v/>
      </c>
      <c r="L274" s="497" t="str">
        <v/>
      </c>
      <c r="M274" s="491" t="str">
        <v/>
      </c>
      <c r="N274" s="520" t="str">
        <v/>
      </c>
      <c r="O274" s="497" t="str">
        <v/>
      </c>
      <c r="P274" s="495" t="str">
        <v/>
      </c>
      <c r="Q274" s="520" t="str">
        <v/>
      </c>
      <c r="R274" s="497" t="str">
        <v/>
      </c>
      <c r="S274" s="495" t="str">
        <v/>
      </c>
      <c r="T274" s="520" t="str">
        <v/>
      </c>
      <c r="U274" s="497" t="str">
        <v/>
      </c>
      <c r="V274" s="495" t="str">
        <v/>
      </c>
      <c r="W274" s="520" t="str">
        <v/>
      </c>
      <c r="X274" s="497" t="str">
        <v/>
      </c>
      <c r="Y274" s="495" t="str">
        <v/>
      </c>
      <c r="Z274" s="520" t="str">
        <v/>
      </c>
      <c r="AA274" s="497" t="str">
        <v/>
      </c>
      <c r="AB274" s="495" t="str">
        <v/>
      </c>
      <c r="AC274" s="520" t="str">
        <v/>
      </c>
      <c r="AD274" s="497" t="str">
        <v/>
      </c>
      <c r="AE274" s="495" t="str">
        <v/>
      </c>
      <c r="AF274" s="520" t="str">
        <v/>
      </c>
      <c r="AG274" s="497" t="str">
        <v/>
      </c>
      <c r="AH274" s="495" t="str">
        <v/>
      </c>
      <c r="AI274" s="520" t="str">
        <v/>
      </c>
      <c r="AJ274" s="497" t="str">
        <v/>
      </c>
      <c r="AK274" s="495" t="str">
        <v/>
      </c>
      <c r="AL274" s="520" t="str">
        <v/>
      </c>
      <c r="AM274" s="497" t="str">
        <v/>
      </c>
      <c r="AN274" s="495" t="str">
        <v/>
      </c>
      <c r="AO274" s="520" t="str">
        <v/>
      </c>
      <c r="AP274" s="497" t="str">
        <v/>
      </c>
      <c r="AQ274" s="495" t="str">
        <v/>
      </c>
      <c r="AR274" s="520" t="str">
        <v/>
      </c>
      <c r="AS274" s="497" t="str">
        <v/>
      </c>
      <c r="AT274" s="495" t="str">
        <v/>
      </c>
      <c r="AU274" s="495" t="str">
        <v/>
      </c>
      <c r="AV274" s="520" t="str">
        <v/>
      </c>
      <c r="AW274" s="497" t="str">
        <v/>
      </c>
      <c r="AX274" s="495" t="str">
        <v/>
      </c>
      <c r="AY274" s="495" t="str">
        <v/>
      </c>
      <c r="AZ274" s="520" t="str">
        <v/>
      </c>
      <c r="BA274" s="497" t="str">
        <v/>
      </c>
      <c r="BB274" s="495" t="str">
        <v/>
      </c>
      <c r="BC274" s="495" t="str">
        <v/>
      </c>
      <c r="BD274" s="520" t="str">
        <v/>
      </c>
      <c r="BE274" s="497" t="str">
        <v/>
      </c>
      <c r="BF274" s="495" t="str">
        <v/>
      </c>
      <c r="BG274" s="495" t="str">
        <v/>
      </c>
      <c r="BH274" s="520" t="str">
        <v/>
      </c>
      <c r="BI274" s="497" t="str">
        <v/>
      </c>
      <c r="BJ274" s="495" t="str">
        <v/>
      </c>
      <c r="BK274" s="495" t="str">
        <v/>
      </c>
      <c r="BL274" s="520" t="str">
        <v/>
      </c>
    </row>
    <row r="275" spans="1:64" ht="24.75" customHeight="1">
      <c r="A275" s="449" t="str">
        <v/>
      </c>
      <c r="B275" s="431"/>
      <c r="C275" s="432"/>
      <c r="D275" s="433" t="str">
        <v/>
      </c>
      <c r="E275" s="434" t="str">
        <v/>
      </c>
      <c r="F275" s="435" t="str">
        <v/>
      </c>
      <c r="G275" s="436" t="str">
        <v/>
      </c>
      <c r="H275" s="437" t="str">
        <v/>
      </c>
      <c r="I275" s="437" t="str">
        <v/>
      </c>
      <c r="J275" s="437" t="str">
        <v/>
      </c>
      <c r="K275" s="435" t="str">
        <v/>
      </c>
      <c r="L275" s="450" t="str">
        <v/>
      </c>
      <c r="M275" s="498" t="str">
        <v/>
      </c>
      <c r="N275" s="440" t="str">
        <v/>
      </c>
      <c r="O275" s="441" t="str">
        <v/>
      </c>
      <c r="P275" s="442" t="str">
        <v/>
      </c>
      <c r="Q275" s="443" t="str">
        <v/>
      </c>
      <c r="R275" s="441" t="str">
        <v/>
      </c>
      <c r="S275" s="442" t="str">
        <v/>
      </c>
      <c r="T275" s="443" t="str">
        <v/>
      </c>
      <c r="U275" s="441" t="str">
        <v/>
      </c>
      <c r="V275" s="442" t="str">
        <v/>
      </c>
      <c r="W275" s="443" t="str">
        <v/>
      </c>
      <c r="X275" s="441" t="str">
        <v/>
      </c>
      <c r="Y275" s="442" t="str">
        <v/>
      </c>
      <c r="Z275" s="443" t="str">
        <v/>
      </c>
      <c r="AA275" s="441" t="str">
        <v/>
      </c>
      <c r="AB275" s="442" t="str">
        <v/>
      </c>
      <c r="AC275" s="443" t="str">
        <v/>
      </c>
      <c r="AD275" s="441" t="str">
        <v/>
      </c>
      <c r="AE275" s="442" t="str">
        <v/>
      </c>
      <c r="AF275" s="443" t="str">
        <v/>
      </c>
      <c r="AG275" s="492" t="str">
        <v/>
      </c>
      <c r="AH275" s="492" t="str">
        <v/>
      </c>
      <c r="AI275" s="493" t="str">
        <v/>
      </c>
      <c r="AJ275" s="494" t="str">
        <v/>
      </c>
      <c r="AK275" s="492" t="str">
        <v/>
      </c>
      <c r="AL275" s="493" t="str">
        <v/>
      </c>
      <c r="AM275" s="492" t="str">
        <v/>
      </c>
      <c r="AN275" s="492" t="str">
        <v/>
      </c>
      <c r="AO275" s="493" t="str">
        <v/>
      </c>
      <c r="AP275" s="494" t="str">
        <v/>
      </c>
      <c r="AQ275" s="492" t="str">
        <v/>
      </c>
      <c r="AR275" s="493" t="str">
        <v/>
      </c>
      <c r="AS275" s="495" t="str">
        <v/>
      </c>
      <c r="AT275" s="496" t="str">
        <v/>
      </c>
      <c r="AU275" s="496" t="str">
        <v/>
      </c>
      <c r="AV275" s="520" t="str">
        <v/>
      </c>
      <c r="AW275" s="497" t="str">
        <v/>
      </c>
      <c r="AX275" s="496" t="str">
        <v/>
      </c>
      <c r="AY275" s="496" t="str">
        <v/>
      </c>
      <c r="AZ275" s="520" t="str">
        <v/>
      </c>
      <c r="BA275" s="497" t="str">
        <v/>
      </c>
      <c r="BB275" s="496" t="str">
        <v/>
      </c>
      <c r="BC275" s="496" t="str">
        <v/>
      </c>
      <c r="BD275" s="520" t="str">
        <v/>
      </c>
      <c r="BE275" s="497" t="str">
        <v/>
      </c>
      <c r="BF275" s="496" t="str">
        <v/>
      </c>
      <c r="BG275" s="496" t="str">
        <v/>
      </c>
      <c r="BH275" s="520" t="str">
        <v/>
      </c>
      <c r="BI275" s="497" t="str">
        <v/>
      </c>
      <c r="BJ275" s="496" t="str">
        <v/>
      </c>
      <c r="BK275" s="496" t="str">
        <v/>
      </c>
      <c r="BL275" s="520" t="str">
        <v/>
      </c>
    </row>
    <row r="276" spans="1:64" ht="24.75" customHeight="1">
      <c r="A276" s="449" t="str">
        <v/>
      </c>
      <c r="B276" s="431"/>
      <c r="C276" s="432"/>
      <c r="D276" s="521" t="str">
        <v/>
      </c>
      <c r="E276" s="521" t="str">
        <v/>
      </c>
      <c r="F276" s="522" t="str">
        <v/>
      </c>
      <c r="G276" s="523" t="str">
        <v/>
      </c>
      <c r="H276" s="521" t="str">
        <v/>
      </c>
      <c r="I276" s="521" t="str">
        <v/>
      </c>
      <c r="J276" s="521" t="str">
        <v/>
      </c>
      <c r="K276" s="522" t="str">
        <v/>
      </c>
      <c r="L276" s="497" t="str">
        <v/>
      </c>
      <c r="M276" s="491" t="str">
        <v/>
      </c>
      <c r="N276" s="520" t="str">
        <v/>
      </c>
      <c r="O276" s="497" t="str">
        <v/>
      </c>
      <c r="P276" s="495" t="str">
        <v/>
      </c>
      <c r="Q276" s="520" t="str">
        <v/>
      </c>
      <c r="R276" s="497" t="str">
        <v/>
      </c>
      <c r="S276" s="495" t="str">
        <v/>
      </c>
      <c r="T276" s="520" t="str">
        <v/>
      </c>
      <c r="U276" s="497" t="str">
        <v/>
      </c>
      <c r="V276" s="495" t="str">
        <v/>
      </c>
      <c r="W276" s="520" t="str">
        <v/>
      </c>
      <c r="X276" s="497" t="str">
        <v/>
      </c>
      <c r="Y276" s="495" t="str">
        <v/>
      </c>
      <c r="Z276" s="520" t="str">
        <v/>
      </c>
      <c r="AA276" s="497" t="str">
        <v/>
      </c>
      <c r="AB276" s="495" t="str">
        <v/>
      </c>
      <c r="AC276" s="520" t="str">
        <v/>
      </c>
      <c r="AD276" s="497" t="str">
        <v/>
      </c>
      <c r="AE276" s="495" t="str">
        <v/>
      </c>
      <c r="AF276" s="520" t="str">
        <v/>
      </c>
      <c r="AG276" s="497" t="str">
        <v/>
      </c>
      <c r="AH276" s="495" t="str">
        <v/>
      </c>
      <c r="AI276" s="520" t="str">
        <v/>
      </c>
      <c r="AJ276" s="497" t="str">
        <v/>
      </c>
      <c r="AK276" s="495" t="str">
        <v/>
      </c>
      <c r="AL276" s="520" t="str">
        <v/>
      </c>
      <c r="AM276" s="497" t="str">
        <v/>
      </c>
      <c r="AN276" s="495" t="str">
        <v/>
      </c>
      <c r="AO276" s="520" t="str">
        <v/>
      </c>
      <c r="AP276" s="497" t="str">
        <v/>
      </c>
      <c r="AQ276" s="495" t="str">
        <v/>
      </c>
      <c r="AR276" s="520" t="str">
        <v/>
      </c>
      <c r="AS276" s="497" t="str">
        <v/>
      </c>
      <c r="AT276" s="495" t="str">
        <v/>
      </c>
      <c r="AU276" s="495" t="str">
        <v/>
      </c>
      <c r="AV276" s="520" t="str">
        <v/>
      </c>
      <c r="AW276" s="497" t="str">
        <v/>
      </c>
      <c r="AX276" s="495" t="str">
        <v/>
      </c>
      <c r="AY276" s="495" t="str">
        <v/>
      </c>
      <c r="AZ276" s="520" t="str">
        <v/>
      </c>
      <c r="BA276" s="497" t="str">
        <v/>
      </c>
      <c r="BB276" s="495" t="str">
        <v/>
      </c>
      <c r="BC276" s="495" t="str">
        <v/>
      </c>
      <c r="BD276" s="520" t="str">
        <v/>
      </c>
      <c r="BE276" s="497" t="str">
        <v/>
      </c>
      <c r="BF276" s="495" t="str">
        <v/>
      </c>
      <c r="BG276" s="495" t="str">
        <v/>
      </c>
      <c r="BH276" s="520" t="str">
        <v/>
      </c>
      <c r="BI276" s="497" t="str">
        <v/>
      </c>
      <c r="BJ276" s="495" t="str">
        <v/>
      </c>
      <c r="BK276" s="495" t="str">
        <v/>
      </c>
      <c r="BL276" s="520" t="str">
        <v/>
      </c>
    </row>
    <row r="277" spans="1:64" ht="24.75" customHeight="1">
      <c r="A277" s="449" t="str">
        <v/>
      </c>
      <c r="B277" s="431"/>
      <c r="C277" s="432"/>
      <c r="D277" s="433" t="str">
        <v/>
      </c>
      <c r="E277" s="434" t="str">
        <v/>
      </c>
      <c r="F277" s="435" t="str">
        <v/>
      </c>
      <c r="G277" s="436" t="str">
        <v/>
      </c>
      <c r="H277" s="437" t="str">
        <v/>
      </c>
      <c r="I277" s="437" t="str">
        <v/>
      </c>
      <c r="J277" s="437" t="str">
        <v/>
      </c>
      <c r="K277" s="435" t="str">
        <v/>
      </c>
      <c r="L277" s="450" t="str">
        <v/>
      </c>
      <c r="M277" s="498" t="str">
        <v/>
      </c>
      <c r="N277" s="440" t="str">
        <v/>
      </c>
      <c r="O277" s="441" t="str">
        <v/>
      </c>
      <c r="P277" s="442" t="str">
        <v/>
      </c>
      <c r="Q277" s="443" t="str">
        <v/>
      </c>
      <c r="R277" s="441" t="str">
        <v/>
      </c>
      <c r="S277" s="442" t="str">
        <v/>
      </c>
      <c r="T277" s="443" t="str">
        <v/>
      </c>
      <c r="U277" s="441" t="str">
        <v/>
      </c>
      <c r="V277" s="442" t="str">
        <v/>
      </c>
      <c r="W277" s="443" t="str">
        <v/>
      </c>
      <c r="X277" s="441" t="str">
        <v/>
      </c>
      <c r="Y277" s="442" t="str">
        <v/>
      </c>
      <c r="Z277" s="443" t="str">
        <v/>
      </c>
      <c r="AA277" s="441" t="str">
        <v/>
      </c>
      <c r="AB277" s="442" t="str">
        <v/>
      </c>
      <c r="AC277" s="443" t="str">
        <v/>
      </c>
      <c r="AD277" s="441" t="str">
        <v/>
      </c>
      <c r="AE277" s="442" t="str">
        <v/>
      </c>
      <c r="AF277" s="443" t="str">
        <v/>
      </c>
      <c r="AG277" s="492" t="str">
        <v/>
      </c>
      <c r="AH277" s="492" t="str">
        <v/>
      </c>
      <c r="AI277" s="493" t="str">
        <v/>
      </c>
      <c r="AJ277" s="494" t="str">
        <v/>
      </c>
      <c r="AK277" s="492" t="str">
        <v/>
      </c>
      <c r="AL277" s="493" t="str">
        <v/>
      </c>
      <c r="AM277" s="492" t="str">
        <v/>
      </c>
      <c r="AN277" s="492" t="str">
        <v/>
      </c>
      <c r="AO277" s="493" t="str">
        <v/>
      </c>
      <c r="AP277" s="494" t="str">
        <v/>
      </c>
      <c r="AQ277" s="492" t="str">
        <v/>
      </c>
      <c r="AR277" s="493" t="str">
        <v/>
      </c>
      <c r="AS277" s="495" t="str">
        <v/>
      </c>
      <c r="AT277" s="496" t="str">
        <v/>
      </c>
      <c r="AU277" s="496" t="str">
        <v/>
      </c>
      <c r="AV277" s="520" t="str">
        <v/>
      </c>
      <c r="AW277" s="497" t="str">
        <v/>
      </c>
      <c r="AX277" s="496" t="str">
        <v/>
      </c>
      <c r="AY277" s="496" t="str">
        <v/>
      </c>
      <c r="AZ277" s="520" t="str">
        <v/>
      </c>
      <c r="BA277" s="497" t="str">
        <v/>
      </c>
      <c r="BB277" s="496" t="str">
        <v/>
      </c>
      <c r="BC277" s="496" t="str">
        <v/>
      </c>
      <c r="BD277" s="520" t="str">
        <v/>
      </c>
      <c r="BE277" s="497" t="str">
        <v/>
      </c>
      <c r="BF277" s="496" t="str">
        <v/>
      </c>
      <c r="BG277" s="496" t="str">
        <v/>
      </c>
      <c r="BH277" s="520" t="str">
        <v/>
      </c>
      <c r="BI277" s="497" t="str">
        <v/>
      </c>
      <c r="BJ277" s="496" t="str">
        <v/>
      </c>
      <c r="BK277" s="496" t="str">
        <v/>
      </c>
      <c r="BL277" s="520" t="str">
        <v/>
      </c>
    </row>
    <row r="278" spans="1:64" ht="24.75" customHeight="1">
      <c r="A278" s="449" t="str">
        <v/>
      </c>
      <c r="B278" s="431"/>
      <c r="C278" s="432"/>
      <c r="D278" s="521" t="str">
        <v/>
      </c>
      <c r="E278" s="521" t="str">
        <v/>
      </c>
      <c r="F278" s="522" t="str">
        <v/>
      </c>
      <c r="G278" s="523" t="str">
        <v/>
      </c>
      <c r="H278" s="521" t="str">
        <v/>
      </c>
      <c r="I278" s="521" t="str">
        <v/>
      </c>
      <c r="J278" s="521" t="str">
        <v/>
      </c>
      <c r="K278" s="522" t="str">
        <v/>
      </c>
      <c r="L278" s="497" t="str">
        <v/>
      </c>
      <c r="M278" s="491" t="str">
        <v/>
      </c>
      <c r="N278" s="520" t="str">
        <v/>
      </c>
      <c r="O278" s="497" t="str">
        <v/>
      </c>
      <c r="P278" s="495" t="str">
        <v/>
      </c>
      <c r="Q278" s="520" t="str">
        <v/>
      </c>
      <c r="R278" s="497" t="str">
        <v/>
      </c>
      <c r="S278" s="495" t="str">
        <v/>
      </c>
      <c r="T278" s="520" t="str">
        <v/>
      </c>
      <c r="U278" s="497" t="str">
        <v/>
      </c>
      <c r="V278" s="495" t="str">
        <v/>
      </c>
      <c r="W278" s="520" t="str">
        <v/>
      </c>
      <c r="X278" s="497" t="str">
        <v/>
      </c>
      <c r="Y278" s="495" t="str">
        <v/>
      </c>
      <c r="Z278" s="520" t="str">
        <v/>
      </c>
      <c r="AA278" s="497" t="str">
        <v/>
      </c>
      <c r="AB278" s="495" t="str">
        <v/>
      </c>
      <c r="AC278" s="520" t="str">
        <v/>
      </c>
      <c r="AD278" s="497" t="str">
        <v/>
      </c>
      <c r="AE278" s="495" t="str">
        <v/>
      </c>
      <c r="AF278" s="520" t="str">
        <v/>
      </c>
      <c r="AG278" s="497" t="str">
        <v/>
      </c>
      <c r="AH278" s="495" t="str">
        <v/>
      </c>
      <c r="AI278" s="520" t="str">
        <v/>
      </c>
      <c r="AJ278" s="497" t="str">
        <v/>
      </c>
      <c r="AK278" s="495" t="str">
        <v/>
      </c>
      <c r="AL278" s="520" t="str">
        <v/>
      </c>
      <c r="AM278" s="497" t="str">
        <v/>
      </c>
      <c r="AN278" s="495" t="str">
        <v/>
      </c>
      <c r="AO278" s="520" t="str">
        <v/>
      </c>
      <c r="AP278" s="497" t="str">
        <v/>
      </c>
      <c r="AQ278" s="495" t="str">
        <v/>
      </c>
      <c r="AR278" s="520" t="str">
        <v/>
      </c>
      <c r="AS278" s="497" t="str">
        <v/>
      </c>
      <c r="AT278" s="495" t="str">
        <v/>
      </c>
      <c r="AU278" s="495" t="str">
        <v/>
      </c>
      <c r="AV278" s="520" t="str">
        <v/>
      </c>
      <c r="AW278" s="497" t="str">
        <v/>
      </c>
      <c r="AX278" s="495" t="str">
        <v/>
      </c>
      <c r="AY278" s="495" t="str">
        <v/>
      </c>
      <c r="AZ278" s="520" t="str">
        <v/>
      </c>
      <c r="BA278" s="497" t="str">
        <v/>
      </c>
      <c r="BB278" s="495" t="str">
        <v/>
      </c>
      <c r="BC278" s="495" t="str">
        <v/>
      </c>
      <c r="BD278" s="520" t="str">
        <v/>
      </c>
      <c r="BE278" s="497" t="str">
        <v/>
      </c>
      <c r="BF278" s="495" t="str">
        <v/>
      </c>
      <c r="BG278" s="495" t="str">
        <v/>
      </c>
      <c r="BH278" s="520" t="str">
        <v/>
      </c>
      <c r="BI278" s="497" t="str">
        <v/>
      </c>
      <c r="BJ278" s="495" t="str">
        <v/>
      </c>
      <c r="BK278" s="495" t="str">
        <v/>
      </c>
      <c r="BL278" s="520" t="str">
        <v/>
      </c>
    </row>
    <row r="279" spans="1:64" ht="24.75" customHeight="1">
      <c r="A279" s="449" t="str">
        <v/>
      </c>
      <c r="B279" s="431"/>
      <c r="C279" s="432"/>
      <c r="D279" s="433" t="str">
        <v/>
      </c>
      <c r="E279" s="434" t="str">
        <v/>
      </c>
      <c r="F279" s="435" t="str">
        <v/>
      </c>
      <c r="G279" s="436" t="str">
        <v/>
      </c>
      <c r="H279" s="437" t="str">
        <v/>
      </c>
      <c r="I279" s="437" t="str">
        <v/>
      </c>
      <c r="J279" s="437" t="str">
        <v/>
      </c>
      <c r="K279" s="435" t="str">
        <v/>
      </c>
      <c r="L279" s="450" t="str">
        <v/>
      </c>
      <c r="M279" s="498" t="str">
        <v/>
      </c>
      <c r="N279" s="440" t="str">
        <v/>
      </c>
      <c r="O279" s="441" t="str">
        <v/>
      </c>
      <c r="P279" s="442" t="str">
        <v/>
      </c>
      <c r="Q279" s="443" t="str">
        <v/>
      </c>
      <c r="R279" s="441" t="str">
        <v/>
      </c>
      <c r="S279" s="442" t="str">
        <v/>
      </c>
      <c r="T279" s="443" t="str">
        <v/>
      </c>
      <c r="U279" s="441" t="str">
        <v/>
      </c>
      <c r="V279" s="442" t="str">
        <v/>
      </c>
      <c r="W279" s="443" t="str">
        <v/>
      </c>
      <c r="X279" s="441" t="str">
        <v/>
      </c>
      <c r="Y279" s="442" t="str">
        <v/>
      </c>
      <c r="Z279" s="443" t="str">
        <v/>
      </c>
      <c r="AA279" s="441" t="str">
        <v/>
      </c>
      <c r="AB279" s="442" t="str">
        <v/>
      </c>
      <c r="AC279" s="443" t="str">
        <v/>
      </c>
      <c r="AD279" s="441" t="str">
        <v/>
      </c>
      <c r="AE279" s="442" t="str">
        <v/>
      </c>
      <c r="AF279" s="443" t="str">
        <v/>
      </c>
      <c r="AG279" s="492" t="str">
        <v/>
      </c>
      <c r="AH279" s="492" t="str">
        <v/>
      </c>
      <c r="AI279" s="493" t="str">
        <v/>
      </c>
      <c r="AJ279" s="494" t="str">
        <v/>
      </c>
      <c r="AK279" s="492" t="str">
        <v/>
      </c>
      <c r="AL279" s="493" t="str">
        <v/>
      </c>
      <c r="AM279" s="492" t="str">
        <v/>
      </c>
      <c r="AN279" s="492" t="str">
        <v/>
      </c>
      <c r="AO279" s="493" t="str">
        <v/>
      </c>
      <c r="AP279" s="494" t="str">
        <v/>
      </c>
      <c r="AQ279" s="492" t="str">
        <v/>
      </c>
      <c r="AR279" s="493" t="str">
        <v/>
      </c>
      <c r="AS279" s="495" t="str">
        <v/>
      </c>
      <c r="AT279" s="496" t="str">
        <v/>
      </c>
      <c r="AU279" s="496" t="str">
        <v/>
      </c>
      <c r="AV279" s="520" t="str">
        <v/>
      </c>
      <c r="AW279" s="497" t="str">
        <v/>
      </c>
      <c r="AX279" s="496" t="str">
        <v/>
      </c>
      <c r="AY279" s="496" t="str">
        <v/>
      </c>
      <c r="AZ279" s="520" t="str">
        <v/>
      </c>
      <c r="BA279" s="497" t="str">
        <v/>
      </c>
      <c r="BB279" s="496" t="str">
        <v/>
      </c>
      <c r="BC279" s="496" t="str">
        <v/>
      </c>
      <c r="BD279" s="520" t="str">
        <v/>
      </c>
      <c r="BE279" s="497" t="str">
        <v/>
      </c>
      <c r="BF279" s="496" t="str">
        <v/>
      </c>
      <c r="BG279" s="496" t="str">
        <v/>
      </c>
      <c r="BH279" s="520" t="str">
        <v/>
      </c>
      <c r="BI279" s="497" t="str">
        <v/>
      </c>
      <c r="BJ279" s="496" t="str">
        <v/>
      </c>
      <c r="BK279" s="496" t="str">
        <v/>
      </c>
      <c r="BL279" s="520" t="str">
        <v/>
      </c>
    </row>
    <row r="280" spans="1:64" ht="24.75" customHeight="1">
      <c r="A280" s="449" t="str">
        <v/>
      </c>
      <c r="B280" s="431"/>
      <c r="C280" s="432"/>
      <c r="D280" s="521" t="str">
        <v/>
      </c>
      <c r="E280" s="521" t="str">
        <v/>
      </c>
      <c r="F280" s="522" t="str">
        <v/>
      </c>
      <c r="G280" s="523" t="str">
        <v/>
      </c>
      <c r="H280" s="521" t="str">
        <v/>
      </c>
      <c r="I280" s="521" t="str">
        <v/>
      </c>
      <c r="J280" s="521" t="str">
        <v/>
      </c>
      <c r="K280" s="522" t="str">
        <v/>
      </c>
      <c r="L280" s="497" t="str">
        <v/>
      </c>
      <c r="M280" s="491" t="str">
        <v/>
      </c>
      <c r="N280" s="520" t="str">
        <v/>
      </c>
      <c r="O280" s="497" t="str">
        <v/>
      </c>
      <c r="P280" s="495" t="str">
        <v/>
      </c>
      <c r="Q280" s="520" t="str">
        <v/>
      </c>
      <c r="R280" s="497" t="str">
        <v/>
      </c>
      <c r="S280" s="495" t="str">
        <v/>
      </c>
      <c r="T280" s="520" t="str">
        <v/>
      </c>
      <c r="U280" s="497" t="str">
        <v/>
      </c>
      <c r="V280" s="495" t="str">
        <v/>
      </c>
      <c r="W280" s="520" t="str">
        <v/>
      </c>
      <c r="X280" s="497" t="str">
        <v/>
      </c>
      <c r="Y280" s="495" t="str">
        <v/>
      </c>
      <c r="Z280" s="520" t="str">
        <v/>
      </c>
      <c r="AA280" s="497" t="str">
        <v/>
      </c>
      <c r="AB280" s="495" t="str">
        <v/>
      </c>
      <c r="AC280" s="520" t="str">
        <v/>
      </c>
      <c r="AD280" s="497" t="str">
        <v/>
      </c>
      <c r="AE280" s="495" t="str">
        <v/>
      </c>
      <c r="AF280" s="520" t="str">
        <v/>
      </c>
      <c r="AG280" s="497" t="str">
        <v/>
      </c>
      <c r="AH280" s="495" t="str">
        <v/>
      </c>
      <c r="AI280" s="520" t="str">
        <v/>
      </c>
      <c r="AJ280" s="497" t="str">
        <v/>
      </c>
      <c r="AK280" s="495" t="str">
        <v/>
      </c>
      <c r="AL280" s="520" t="str">
        <v/>
      </c>
      <c r="AM280" s="497" t="str">
        <v/>
      </c>
      <c r="AN280" s="495" t="str">
        <v/>
      </c>
      <c r="AO280" s="520" t="str">
        <v/>
      </c>
      <c r="AP280" s="497" t="str">
        <v/>
      </c>
      <c r="AQ280" s="495" t="str">
        <v/>
      </c>
      <c r="AR280" s="520" t="str">
        <v/>
      </c>
      <c r="AS280" s="497" t="str">
        <v/>
      </c>
      <c r="AT280" s="495" t="str">
        <v/>
      </c>
      <c r="AU280" s="495" t="str">
        <v/>
      </c>
      <c r="AV280" s="520" t="str">
        <v/>
      </c>
      <c r="AW280" s="497" t="str">
        <v/>
      </c>
      <c r="AX280" s="495" t="str">
        <v/>
      </c>
      <c r="AY280" s="495" t="str">
        <v/>
      </c>
      <c r="AZ280" s="520" t="str">
        <v/>
      </c>
      <c r="BA280" s="497" t="str">
        <v/>
      </c>
      <c r="BB280" s="495" t="str">
        <v/>
      </c>
      <c r="BC280" s="495" t="str">
        <v/>
      </c>
      <c r="BD280" s="520" t="str">
        <v/>
      </c>
      <c r="BE280" s="497" t="str">
        <v/>
      </c>
      <c r="BF280" s="495" t="str">
        <v/>
      </c>
      <c r="BG280" s="495" t="str">
        <v/>
      </c>
      <c r="BH280" s="520" t="str">
        <v/>
      </c>
      <c r="BI280" s="497" t="str">
        <v/>
      </c>
      <c r="BJ280" s="495" t="str">
        <v/>
      </c>
      <c r="BK280" s="495" t="str">
        <v/>
      </c>
      <c r="BL280" s="520" t="str">
        <v/>
      </c>
    </row>
    <row r="281" spans="1:64" ht="24.75" customHeight="1">
      <c r="A281" s="449" t="str">
        <v/>
      </c>
      <c r="B281" s="431"/>
      <c r="C281" s="432"/>
      <c r="D281" s="433" t="str">
        <v/>
      </c>
      <c r="E281" s="434" t="str">
        <v/>
      </c>
      <c r="F281" s="435" t="str">
        <v/>
      </c>
      <c r="G281" s="436" t="str">
        <v/>
      </c>
      <c r="H281" s="437" t="str">
        <v/>
      </c>
      <c r="I281" s="437" t="str">
        <v/>
      </c>
      <c r="J281" s="437" t="str">
        <v/>
      </c>
      <c r="K281" s="435" t="str">
        <v/>
      </c>
      <c r="L281" s="450" t="str">
        <v/>
      </c>
      <c r="M281" s="498" t="str">
        <v/>
      </c>
      <c r="N281" s="440" t="str">
        <v/>
      </c>
      <c r="O281" s="441" t="str">
        <v/>
      </c>
      <c r="P281" s="442" t="str">
        <v/>
      </c>
      <c r="Q281" s="443" t="str">
        <v/>
      </c>
      <c r="R281" s="441" t="str">
        <v/>
      </c>
      <c r="S281" s="442" t="str">
        <v/>
      </c>
      <c r="T281" s="443" t="str">
        <v/>
      </c>
      <c r="U281" s="441" t="str">
        <v/>
      </c>
      <c r="V281" s="442" t="str">
        <v/>
      </c>
      <c r="W281" s="443" t="str">
        <v/>
      </c>
      <c r="X281" s="441" t="str">
        <v/>
      </c>
      <c r="Y281" s="442" t="str">
        <v/>
      </c>
      <c r="Z281" s="443" t="str">
        <v/>
      </c>
      <c r="AA281" s="441" t="str">
        <v/>
      </c>
      <c r="AB281" s="442" t="str">
        <v/>
      </c>
      <c r="AC281" s="443" t="str">
        <v/>
      </c>
      <c r="AD281" s="441" t="str">
        <v/>
      </c>
      <c r="AE281" s="442" t="str">
        <v/>
      </c>
      <c r="AF281" s="443" t="str">
        <v/>
      </c>
      <c r="AG281" s="492" t="str">
        <v/>
      </c>
      <c r="AH281" s="492" t="str">
        <v/>
      </c>
      <c r="AI281" s="493" t="str">
        <v/>
      </c>
      <c r="AJ281" s="494" t="str">
        <v/>
      </c>
      <c r="AK281" s="492" t="str">
        <v/>
      </c>
      <c r="AL281" s="493" t="str">
        <v/>
      </c>
      <c r="AM281" s="492" t="str">
        <v/>
      </c>
      <c r="AN281" s="492" t="str">
        <v/>
      </c>
      <c r="AO281" s="493" t="str">
        <v/>
      </c>
      <c r="AP281" s="494" t="str">
        <v/>
      </c>
      <c r="AQ281" s="492" t="str">
        <v/>
      </c>
      <c r="AR281" s="493" t="str">
        <v/>
      </c>
      <c r="AS281" s="495" t="str">
        <v/>
      </c>
      <c r="AT281" s="496" t="str">
        <v/>
      </c>
      <c r="AU281" s="496" t="str">
        <v/>
      </c>
      <c r="AV281" s="520" t="str">
        <v/>
      </c>
      <c r="AW281" s="497" t="str">
        <v/>
      </c>
      <c r="AX281" s="496" t="str">
        <v/>
      </c>
      <c r="AY281" s="496" t="str">
        <v/>
      </c>
      <c r="AZ281" s="520" t="str">
        <v/>
      </c>
      <c r="BA281" s="497" t="str">
        <v/>
      </c>
      <c r="BB281" s="496" t="str">
        <v/>
      </c>
      <c r="BC281" s="496" t="str">
        <v/>
      </c>
      <c r="BD281" s="520" t="str">
        <v/>
      </c>
      <c r="BE281" s="497" t="str">
        <v/>
      </c>
      <c r="BF281" s="496" t="str">
        <v/>
      </c>
      <c r="BG281" s="496" t="str">
        <v/>
      </c>
      <c r="BH281" s="520" t="str">
        <v/>
      </c>
      <c r="BI281" s="497" t="str">
        <v/>
      </c>
      <c r="BJ281" s="496" t="str">
        <v/>
      </c>
      <c r="BK281" s="496" t="str">
        <v/>
      </c>
      <c r="BL281" s="520" t="str">
        <v/>
      </c>
    </row>
    <row r="282" spans="1:64" ht="24.75" customHeight="1">
      <c r="A282" s="449" t="str">
        <v/>
      </c>
      <c r="B282" s="431"/>
      <c r="C282" s="432"/>
      <c r="D282" s="521" t="str">
        <v/>
      </c>
      <c r="E282" s="521" t="str">
        <v/>
      </c>
      <c r="F282" s="522" t="str">
        <v/>
      </c>
      <c r="G282" s="523" t="str">
        <v/>
      </c>
      <c r="H282" s="521" t="str">
        <v/>
      </c>
      <c r="I282" s="521" t="str">
        <v/>
      </c>
      <c r="J282" s="521" t="str">
        <v/>
      </c>
      <c r="K282" s="522" t="str">
        <v/>
      </c>
      <c r="L282" s="497" t="str">
        <v/>
      </c>
      <c r="M282" s="491" t="str">
        <v/>
      </c>
      <c r="N282" s="520" t="str">
        <v/>
      </c>
      <c r="O282" s="497" t="str">
        <v/>
      </c>
      <c r="P282" s="495" t="str">
        <v/>
      </c>
      <c r="Q282" s="520" t="str">
        <v/>
      </c>
      <c r="R282" s="497" t="str">
        <v/>
      </c>
      <c r="S282" s="495" t="str">
        <v/>
      </c>
      <c r="T282" s="520" t="str">
        <v/>
      </c>
      <c r="U282" s="497" t="str">
        <v/>
      </c>
      <c r="V282" s="495" t="str">
        <v/>
      </c>
      <c r="W282" s="520" t="str">
        <v/>
      </c>
      <c r="X282" s="497" t="str">
        <v/>
      </c>
      <c r="Y282" s="495" t="str">
        <v/>
      </c>
      <c r="Z282" s="520" t="str">
        <v/>
      </c>
      <c r="AA282" s="497" t="str">
        <v/>
      </c>
      <c r="AB282" s="495" t="str">
        <v/>
      </c>
      <c r="AC282" s="520" t="str">
        <v/>
      </c>
      <c r="AD282" s="497" t="str">
        <v/>
      </c>
      <c r="AE282" s="495" t="str">
        <v/>
      </c>
      <c r="AF282" s="520" t="str">
        <v/>
      </c>
      <c r="AG282" s="497" t="str">
        <v/>
      </c>
      <c r="AH282" s="495" t="str">
        <v/>
      </c>
      <c r="AI282" s="520" t="str">
        <v/>
      </c>
      <c r="AJ282" s="497" t="str">
        <v/>
      </c>
      <c r="AK282" s="495" t="str">
        <v/>
      </c>
      <c r="AL282" s="520" t="str">
        <v/>
      </c>
      <c r="AM282" s="497" t="str">
        <v/>
      </c>
      <c r="AN282" s="495" t="str">
        <v/>
      </c>
      <c r="AO282" s="520" t="str">
        <v/>
      </c>
      <c r="AP282" s="497" t="str">
        <v/>
      </c>
      <c r="AQ282" s="495" t="str">
        <v/>
      </c>
      <c r="AR282" s="520" t="str">
        <v/>
      </c>
      <c r="AS282" s="497" t="str">
        <v/>
      </c>
      <c r="AT282" s="495" t="str">
        <v/>
      </c>
      <c r="AU282" s="495" t="str">
        <v/>
      </c>
      <c r="AV282" s="520" t="str">
        <v/>
      </c>
      <c r="AW282" s="497" t="str">
        <v/>
      </c>
      <c r="AX282" s="495" t="str">
        <v/>
      </c>
      <c r="AY282" s="495" t="str">
        <v/>
      </c>
      <c r="AZ282" s="520" t="str">
        <v/>
      </c>
      <c r="BA282" s="497" t="str">
        <v/>
      </c>
      <c r="BB282" s="495" t="str">
        <v/>
      </c>
      <c r="BC282" s="495" t="str">
        <v/>
      </c>
      <c r="BD282" s="520" t="str">
        <v/>
      </c>
      <c r="BE282" s="497" t="str">
        <v/>
      </c>
      <c r="BF282" s="495" t="str">
        <v/>
      </c>
      <c r="BG282" s="495" t="str">
        <v/>
      </c>
      <c r="BH282" s="520" t="str">
        <v/>
      </c>
      <c r="BI282" s="497" t="str">
        <v/>
      </c>
      <c r="BJ282" s="495" t="str">
        <v/>
      </c>
      <c r="BK282" s="495" t="str">
        <v/>
      </c>
      <c r="BL282" s="520" t="str">
        <v/>
      </c>
    </row>
    <row r="283" spans="1:64" ht="24.75" customHeight="1">
      <c r="A283" s="449" t="str">
        <v/>
      </c>
      <c r="B283" s="431"/>
      <c r="C283" s="432"/>
      <c r="D283" s="433" t="str">
        <v/>
      </c>
      <c r="E283" s="434" t="str">
        <v/>
      </c>
      <c r="F283" s="435" t="str">
        <v/>
      </c>
      <c r="G283" s="436" t="str">
        <v/>
      </c>
      <c r="H283" s="437" t="str">
        <v/>
      </c>
      <c r="I283" s="437" t="str">
        <v/>
      </c>
      <c r="J283" s="437" t="str">
        <v/>
      </c>
      <c r="K283" s="435" t="str">
        <v/>
      </c>
      <c r="L283" s="450" t="str">
        <v/>
      </c>
      <c r="M283" s="498" t="str">
        <v/>
      </c>
      <c r="N283" s="440" t="str">
        <v/>
      </c>
      <c r="O283" s="441" t="str">
        <v/>
      </c>
      <c r="P283" s="442" t="str">
        <v/>
      </c>
      <c r="Q283" s="443" t="str">
        <v/>
      </c>
      <c r="R283" s="441" t="str">
        <v/>
      </c>
      <c r="S283" s="442" t="str">
        <v/>
      </c>
      <c r="T283" s="443" t="str">
        <v/>
      </c>
      <c r="U283" s="441" t="str">
        <v/>
      </c>
      <c r="V283" s="442" t="str">
        <v/>
      </c>
      <c r="W283" s="443" t="str">
        <v/>
      </c>
      <c r="X283" s="441" t="str">
        <v/>
      </c>
      <c r="Y283" s="442" t="str">
        <v/>
      </c>
      <c r="Z283" s="443" t="str">
        <v/>
      </c>
      <c r="AA283" s="441" t="str">
        <v/>
      </c>
      <c r="AB283" s="442" t="str">
        <v/>
      </c>
      <c r="AC283" s="443" t="str">
        <v/>
      </c>
      <c r="AD283" s="441" t="str">
        <v/>
      </c>
      <c r="AE283" s="442" t="str">
        <v/>
      </c>
      <c r="AF283" s="443" t="str">
        <v/>
      </c>
      <c r="AG283" s="492" t="str">
        <v/>
      </c>
      <c r="AH283" s="492" t="str">
        <v/>
      </c>
      <c r="AI283" s="493" t="str">
        <v/>
      </c>
      <c r="AJ283" s="494" t="str">
        <v/>
      </c>
      <c r="AK283" s="492" t="str">
        <v/>
      </c>
      <c r="AL283" s="493" t="str">
        <v/>
      </c>
      <c r="AM283" s="492" t="str">
        <v/>
      </c>
      <c r="AN283" s="492" t="str">
        <v/>
      </c>
      <c r="AO283" s="493" t="str">
        <v/>
      </c>
      <c r="AP283" s="494" t="str">
        <v/>
      </c>
      <c r="AQ283" s="492" t="str">
        <v/>
      </c>
      <c r="AR283" s="493" t="str">
        <v/>
      </c>
      <c r="AS283" s="495" t="str">
        <v/>
      </c>
      <c r="AT283" s="496" t="str">
        <v/>
      </c>
      <c r="AU283" s="496" t="str">
        <v/>
      </c>
      <c r="AV283" s="520" t="str">
        <v/>
      </c>
      <c r="AW283" s="497" t="str">
        <v/>
      </c>
      <c r="AX283" s="496" t="str">
        <v/>
      </c>
      <c r="AY283" s="496" t="str">
        <v/>
      </c>
      <c r="AZ283" s="520" t="str">
        <v/>
      </c>
      <c r="BA283" s="497" t="str">
        <v/>
      </c>
      <c r="BB283" s="496" t="str">
        <v/>
      </c>
      <c r="BC283" s="496" t="str">
        <v/>
      </c>
      <c r="BD283" s="520" t="str">
        <v/>
      </c>
      <c r="BE283" s="497" t="str">
        <v/>
      </c>
      <c r="BF283" s="496" t="str">
        <v/>
      </c>
      <c r="BG283" s="496" t="str">
        <v/>
      </c>
      <c r="BH283" s="520" t="str">
        <v/>
      </c>
      <c r="BI283" s="497" t="str">
        <v/>
      </c>
      <c r="BJ283" s="496" t="str">
        <v/>
      </c>
      <c r="BK283" s="496" t="str">
        <v/>
      </c>
      <c r="BL283" s="520" t="str">
        <v/>
      </c>
    </row>
    <row r="284" spans="1:64" ht="24.75" customHeight="1">
      <c r="A284" s="449" t="str">
        <v/>
      </c>
      <c r="B284" s="431"/>
      <c r="C284" s="432"/>
      <c r="D284" s="521" t="str">
        <v/>
      </c>
      <c r="E284" s="521" t="str">
        <v/>
      </c>
      <c r="F284" s="522" t="str">
        <v/>
      </c>
      <c r="G284" s="523" t="str">
        <v/>
      </c>
      <c r="H284" s="521" t="str">
        <v/>
      </c>
      <c r="I284" s="521" t="str">
        <v/>
      </c>
      <c r="J284" s="521" t="str">
        <v/>
      </c>
      <c r="K284" s="522" t="str">
        <v/>
      </c>
      <c r="L284" s="497" t="str">
        <v/>
      </c>
      <c r="M284" s="491" t="str">
        <v/>
      </c>
      <c r="N284" s="520" t="str">
        <v/>
      </c>
      <c r="O284" s="497" t="str">
        <v/>
      </c>
      <c r="P284" s="495" t="str">
        <v/>
      </c>
      <c r="Q284" s="520" t="str">
        <v/>
      </c>
      <c r="R284" s="497" t="str">
        <v/>
      </c>
      <c r="S284" s="495" t="str">
        <v/>
      </c>
      <c r="T284" s="520" t="str">
        <v/>
      </c>
      <c r="U284" s="497" t="str">
        <v/>
      </c>
      <c r="V284" s="495" t="str">
        <v/>
      </c>
      <c r="W284" s="520" t="str">
        <v/>
      </c>
      <c r="X284" s="497" t="str">
        <v/>
      </c>
      <c r="Y284" s="495" t="str">
        <v/>
      </c>
      <c r="Z284" s="520" t="str">
        <v/>
      </c>
      <c r="AA284" s="497" t="str">
        <v/>
      </c>
      <c r="AB284" s="495" t="str">
        <v/>
      </c>
      <c r="AC284" s="520" t="str">
        <v/>
      </c>
      <c r="AD284" s="497" t="str">
        <v/>
      </c>
      <c r="AE284" s="495" t="str">
        <v/>
      </c>
      <c r="AF284" s="520" t="str">
        <v/>
      </c>
      <c r="AG284" s="497" t="str">
        <v/>
      </c>
      <c r="AH284" s="495" t="str">
        <v/>
      </c>
      <c r="AI284" s="520" t="str">
        <v/>
      </c>
      <c r="AJ284" s="497" t="str">
        <v/>
      </c>
      <c r="AK284" s="495" t="str">
        <v/>
      </c>
      <c r="AL284" s="520" t="str">
        <v/>
      </c>
      <c r="AM284" s="497" t="str">
        <v/>
      </c>
      <c r="AN284" s="495" t="str">
        <v/>
      </c>
      <c r="AO284" s="520" t="str">
        <v/>
      </c>
      <c r="AP284" s="497" t="str">
        <v/>
      </c>
      <c r="AQ284" s="495" t="str">
        <v/>
      </c>
      <c r="AR284" s="520" t="str">
        <v/>
      </c>
      <c r="AS284" s="497" t="str">
        <v/>
      </c>
      <c r="AT284" s="495" t="str">
        <v/>
      </c>
      <c r="AU284" s="495" t="str">
        <v/>
      </c>
      <c r="AV284" s="520" t="str">
        <v/>
      </c>
      <c r="AW284" s="497" t="str">
        <v/>
      </c>
      <c r="AX284" s="495" t="str">
        <v/>
      </c>
      <c r="AY284" s="495" t="str">
        <v/>
      </c>
      <c r="AZ284" s="520" t="str">
        <v/>
      </c>
      <c r="BA284" s="497" t="str">
        <v/>
      </c>
      <c r="BB284" s="495" t="str">
        <v/>
      </c>
      <c r="BC284" s="495" t="str">
        <v/>
      </c>
      <c r="BD284" s="520" t="str">
        <v/>
      </c>
      <c r="BE284" s="497" t="str">
        <v/>
      </c>
      <c r="BF284" s="495" t="str">
        <v/>
      </c>
      <c r="BG284" s="495" t="str">
        <v/>
      </c>
      <c r="BH284" s="520" t="str">
        <v/>
      </c>
      <c r="BI284" s="497" t="str">
        <v/>
      </c>
      <c r="BJ284" s="495" t="str">
        <v/>
      </c>
      <c r="BK284" s="495" t="str">
        <v/>
      </c>
      <c r="BL284" s="520" t="str">
        <v/>
      </c>
    </row>
    <row r="285" spans="1:64" ht="24.75" customHeight="1">
      <c r="A285" s="449" t="str">
        <v/>
      </c>
      <c r="B285" s="431"/>
      <c r="C285" s="432"/>
      <c r="D285" s="433" t="str">
        <v/>
      </c>
      <c r="E285" s="434" t="str">
        <v/>
      </c>
      <c r="F285" s="435" t="str">
        <v/>
      </c>
      <c r="G285" s="436" t="str">
        <v/>
      </c>
      <c r="H285" s="437" t="str">
        <v/>
      </c>
      <c r="I285" s="437" t="str">
        <v/>
      </c>
      <c r="J285" s="437" t="str">
        <v/>
      </c>
      <c r="K285" s="435" t="str">
        <v/>
      </c>
      <c r="L285" s="450" t="str">
        <v/>
      </c>
      <c r="M285" s="498" t="str">
        <v/>
      </c>
      <c r="N285" s="440" t="str">
        <v/>
      </c>
      <c r="O285" s="441" t="str">
        <v/>
      </c>
      <c r="P285" s="442" t="str">
        <v/>
      </c>
      <c r="Q285" s="443" t="str">
        <v/>
      </c>
      <c r="R285" s="441" t="str">
        <v/>
      </c>
      <c r="S285" s="442" t="str">
        <v/>
      </c>
      <c r="T285" s="443" t="str">
        <v/>
      </c>
      <c r="U285" s="441" t="str">
        <v/>
      </c>
      <c r="V285" s="442" t="str">
        <v/>
      </c>
      <c r="W285" s="443" t="str">
        <v/>
      </c>
      <c r="X285" s="441" t="str">
        <v/>
      </c>
      <c r="Y285" s="442" t="str">
        <v/>
      </c>
      <c r="Z285" s="443" t="str">
        <v/>
      </c>
      <c r="AA285" s="441" t="str">
        <v/>
      </c>
      <c r="AB285" s="442" t="str">
        <v/>
      </c>
      <c r="AC285" s="443" t="str">
        <v/>
      </c>
      <c r="AD285" s="441" t="str">
        <v/>
      </c>
      <c r="AE285" s="442" t="str">
        <v/>
      </c>
      <c r="AF285" s="443" t="str">
        <v/>
      </c>
      <c r="AG285" s="492" t="str">
        <v/>
      </c>
      <c r="AH285" s="492" t="str">
        <v/>
      </c>
      <c r="AI285" s="493" t="str">
        <v/>
      </c>
      <c r="AJ285" s="494" t="str">
        <v/>
      </c>
      <c r="AK285" s="492" t="str">
        <v/>
      </c>
      <c r="AL285" s="493" t="str">
        <v/>
      </c>
      <c r="AM285" s="492" t="str">
        <v/>
      </c>
      <c r="AN285" s="492" t="str">
        <v/>
      </c>
      <c r="AO285" s="493" t="str">
        <v/>
      </c>
      <c r="AP285" s="494" t="str">
        <v/>
      </c>
      <c r="AQ285" s="492" t="str">
        <v/>
      </c>
      <c r="AR285" s="493" t="str">
        <v/>
      </c>
      <c r="AS285" s="495" t="str">
        <v/>
      </c>
      <c r="AT285" s="496" t="str">
        <v/>
      </c>
      <c r="AU285" s="496" t="str">
        <v/>
      </c>
      <c r="AV285" s="520" t="str">
        <v/>
      </c>
      <c r="AW285" s="497" t="str">
        <v/>
      </c>
      <c r="AX285" s="496" t="str">
        <v/>
      </c>
      <c r="AY285" s="496" t="str">
        <v/>
      </c>
      <c r="AZ285" s="520" t="str">
        <v/>
      </c>
      <c r="BA285" s="497" t="str">
        <v/>
      </c>
      <c r="BB285" s="496" t="str">
        <v/>
      </c>
      <c r="BC285" s="496" t="str">
        <v/>
      </c>
      <c r="BD285" s="520" t="str">
        <v/>
      </c>
      <c r="BE285" s="497" t="str">
        <v/>
      </c>
      <c r="BF285" s="496" t="str">
        <v/>
      </c>
      <c r="BG285" s="496" t="str">
        <v/>
      </c>
      <c r="BH285" s="520" t="str">
        <v/>
      </c>
      <c r="BI285" s="497" t="str">
        <v/>
      </c>
      <c r="BJ285" s="496" t="str">
        <v/>
      </c>
      <c r="BK285" s="496" t="str">
        <v/>
      </c>
      <c r="BL285" s="520" t="str">
        <v/>
      </c>
    </row>
    <row r="286" spans="1:64" ht="24.75" customHeight="1">
      <c r="A286" s="449" t="str">
        <v/>
      </c>
      <c r="B286" s="431"/>
      <c r="C286" s="432"/>
      <c r="D286" s="521" t="str">
        <v/>
      </c>
      <c r="E286" s="521" t="str">
        <v/>
      </c>
      <c r="F286" s="522" t="str">
        <v/>
      </c>
      <c r="G286" s="523" t="str">
        <v/>
      </c>
      <c r="H286" s="521" t="str">
        <v/>
      </c>
      <c r="I286" s="521" t="str">
        <v/>
      </c>
      <c r="J286" s="521" t="str">
        <v/>
      </c>
      <c r="K286" s="522" t="str">
        <v/>
      </c>
      <c r="L286" s="497" t="str">
        <v/>
      </c>
      <c r="M286" s="491" t="str">
        <v/>
      </c>
      <c r="N286" s="520" t="str">
        <v/>
      </c>
      <c r="O286" s="497" t="str">
        <v/>
      </c>
      <c r="P286" s="495" t="str">
        <v/>
      </c>
      <c r="Q286" s="520" t="str">
        <v/>
      </c>
      <c r="R286" s="497" t="str">
        <v/>
      </c>
      <c r="S286" s="495" t="str">
        <v/>
      </c>
      <c r="T286" s="520" t="str">
        <v/>
      </c>
      <c r="U286" s="497" t="str">
        <v/>
      </c>
      <c r="V286" s="495" t="str">
        <v/>
      </c>
      <c r="W286" s="520" t="str">
        <v/>
      </c>
      <c r="X286" s="497" t="str">
        <v/>
      </c>
      <c r="Y286" s="495" t="str">
        <v/>
      </c>
      <c r="Z286" s="520" t="str">
        <v/>
      </c>
      <c r="AA286" s="497" t="str">
        <v/>
      </c>
      <c r="AB286" s="495" t="str">
        <v/>
      </c>
      <c r="AC286" s="520" t="str">
        <v/>
      </c>
      <c r="AD286" s="497" t="str">
        <v/>
      </c>
      <c r="AE286" s="495" t="str">
        <v/>
      </c>
      <c r="AF286" s="520" t="str">
        <v/>
      </c>
      <c r="AG286" s="497" t="str">
        <v/>
      </c>
      <c r="AH286" s="495" t="str">
        <v/>
      </c>
      <c r="AI286" s="520" t="str">
        <v/>
      </c>
      <c r="AJ286" s="497" t="str">
        <v/>
      </c>
      <c r="AK286" s="495" t="str">
        <v/>
      </c>
      <c r="AL286" s="520" t="str">
        <v/>
      </c>
      <c r="AM286" s="497" t="str">
        <v/>
      </c>
      <c r="AN286" s="495" t="str">
        <v/>
      </c>
      <c r="AO286" s="520" t="str">
        <v/>
      </c>
      <c r="AP286" s="497" t="str">
        <v/>
      </c>
      <c r="AQ286" s="495" t="str">
        <v/>
      </c>
      <c r="AR286" s="520" t="str">
        <v/>
      </c>
      <c r="AS286" s="497" t="str">
        <v/>
      </c>
      <c r="AT286" s="495" t="str">
        <v/>
      </c>
      <c r="AU286" s="495" t="str">
        <v/>
      </c>
      <c r="AV286" s="520" t="str">
        <v/>
      </c>
      <c r="AW286" s="497" t="str">
        <v/>
      </c>
      <c r="AX286" s="495" t="str">
        <v/>
      </c>
      <c r="AY286" s="495" t="str">
        <v/>
      </c>
      <c r="AZ286" s="520" t="str">
        <v/>
      </c>
      <c r="BA286" s="497" t="str">
        <v/>
      </c>
      <c r="BB286" s="495" t="str">
        <v/>
      </c>
      <c r="BC286" s="495" t="str">
        <v/>
      </c>
      <c r="BD286" s="520" t="str">
        <v/>
      </c>
      <c r="BE286" s="497" t="str">
        <v/>
      </c>
      <c r="BF286" s="495" t="str">
        <v/>
      </c>
      <c r="BG286" s="495" t="str">
        <v/>
      </c>
      <c r="BH286" s="520" t="str">
        <v/>
      </c>
      <c r="BI286" s="497" t="str">
        <v/>
      </c>
      <c r="BJ286" s="495" t="str">
        <v/>
      </c>
      <c r="BK286" s="495" t="str">
        <v/>
      </c>
      <c r="BL286" s="520" t="str">
        <v/>
      </c>
    </row>
    <row r="287" spans="1:64" ht="24.75" customHeight="1">
      <c r="A287" s="449" t="str">
        <v/>
      </c>
      <c r="B287" s="431"/>
      <c r="C287" s="432"/>
      <c r="D287" s="433" t="str">
        <v/>
      </c>
      <c r="E287" s="434" t="str">
        <v/>
      </c>
      <c r="F287" s="435" t="str">
        <v/>
      </c>
      <c r="G287" s="436" t="str">
        <v/>
      </c>
      <c r="H287" s="437" t="str">
        <v/>
      </c>
      <c r="I287" s="437" t="str">
        <v/>
      </c>
      <c r="J287" s="437" t="str">
        <v/>
      </c>
      <c r="K287" s="435" t="str">
        <v/>
      </c>
      <c r="L287" s="450" t="str">
        <v/>
      </c>
      <c r="M287" s="498" t="str">
        <v/>
      </c>
      <c r="N287" s="440" t="str">
        <v/>
      </c>
      <c r="O287" s="441" t="str">
        <v/>
      </c>
      <c r="P287" s="442" t="str">
        <v/>
      </c>
      <c r="Q287" s="443" t="str">
        <v/>
      </c>
      <c r="R287" s="441" t="str">
        <v/>
      </c>
      <c r="S287" s="442" t="str">
        <v/>
      </c>
      <c r="T287" s="443" t="str">
        <v/>
      </c>
      <c r="U287" s="441" t="str">
        <v/>
      </c>
      <c r="V287" s="442" t="str">
        <v/>
      </c>
      <c r="W287" s="443" t="str">
        <v/>
      </c>
      <c r="X287" s="441" t="str">
        <v/>
      </c>
      <c r="Y287" s="442" t="str">
        <v/>
      </c>
      <c r="Z287" s="443" t="str">
        <v/>
      </c>
      <c r="AA287" s="441" t="str">
        <v/>
      </c>
      <c r="AB287" s="442" t="str">
        <v/>
      </c>
      <c r="AC287" s="443" t="str">
        <v/>
      </c>
      <c r="AD287" s="441" t="str">
        <v/>
      </c>
      <c r="AE287" s="442" t="str">
        <v/>
      </c>
      <c r="AF287" s="443" t="str">
        <v/>
      </c>
      <c r="AG287" s="492" t="str">
        <v/>
      </c>
      <c r="AH287" s="492" t="str">
        <v/>
      </c>
      <c r="AI287" s="493" t="str">
        <v/>
      </c>
      <c r="AJ287" s="494" t="str">
        <v/>
      </c>
      <c r="AK287" s="492" t="str">
        <v/>
      </c>
      <c r="AL287" s="493" t="str">
        <v/>
      </c>
      <c r="AM287" s="492" t="str">
        <v/>
      </c>
      <c r="AN287" s="492" t="str">
        <v/>
      </c>
      <c r="AO287" s="493" t="str">
        <v/>
      </c>
      <c r="AP287" s="494" t="str">
        <v/>
      </c>
      <c r="AQ287" s="492" t="str">
        <v/>
      </c>
      <c r="AR287" s="493" t="str">
        <v/>
      </c>
      <c r="AS287" s="495" t="str">
        <v/>
      </c>
      <c r="AT287" s="496" t="str">
        <v/>
      </c>
      <c r="AU287" s="496" t="str">
        <v/>
      </c>
      <c r="AV287" s="520" t="str">
        <v/>
      </c>
      <c r="AW287" s="497" t="str">
        <v/>
      </c>
      <c r="AX287" s="496" t="str">
        <v/>
      </c>
      <c r="AY287" s="496" t="str">
        <v/>
      </c>
      <c r="AZ287" s="520" t="str">
        <v/>
      </c>
      <c r="BA287" s="497" t="str">
        <v/>
      </c>
      <c r="BB287" s="496" t="str">
        <v/>
      </c>
      <c r="BC287" s="496" t="str">
        <v/>
      </c>
      <c r="BD287" s="520" t="str">
        <v/>
      </c>
      <c r="BE287" s="497" t="str">
        <v/>
      </c>
      <c r="BF287" s="496" t="str">
        <v/>
      </c>
      <c r="BG287" s="496" t="str">
        <v/>
      </c>
      <c r="BH287" s="520" t="str">
        <v/>
      </c>
      <c r="BI287" s="497" t="str">
        <v/>
      </c>
      <c r="BJ287" s="496" t="str">
        <v/>
      </c>
      <c r="BK287" s="496" t="str">
        <v/>
      </c>
      <c r="BL287" s="520" t="str">
        <v/>
      </c>
    </row>
    <row r="288" spans="1:64" ht="24.75" customHeight="1">
      <c r="A288" s="449" t="str">
        <v/>
      </c>
      <c r="B288" s="431"/>
      <c r="C288" s="432"/>
      <c r="D288" s="521" t="str">
        <v/>
      </c>
      <c r="E288" s="521" t="str">
        <v/>
      </c>
      <c r="F288" s="522" t="str">
        <v/>
      </c>
      <c r="G288" s="523" t="str">
        <v/>
      </c>
      <c r="H288" s="521" t="str">
        <v/>
      </c>
      <c r="I288" s="521" t="str">
        <v/>
      </c>
      <c r="J288" s="521" t="str">
        <v/>
      </c>
      <c r="K288" s="522" t="str">
        <v/>
      </c>
      <c r="L288" s="497" t="str">
        <v/>
      </c>
      <c r="M288" s="491" t="str">
        <v/>
      </c>
      <c r="N288" s="520" t="str">
        <v/>
      </c>
      <c r="O288" s="497" t="str">
        <v/>
      </c>
      <c r="P288" s="495" t="str">
        <v/>
      </c>
      <c r="Q288" s="520" t="str">
        <v/>
      </c>
      <c r="R288" s="497" t="str">
        <v/>
      </c>
      <c r="S288" s="495" t="str">
        <v/>
      </c>
      <c r="T288" s="520" t="str">
        <v/>
      </c>
      <c r="U288" s="497" t="str">
        <v/>
      </c>
      <c r="V288" s="495" t="str">
        <v/>
      </c>
      <c r="W288" s="520" t="str">
        <v/>
      </c>
      <c r="X288" s="497" t="str">
        <v/>
      </c>
      <c r="Y288" s="495" t="str">
        <v/>
      </c>
      <c r="Z288" s="520" t="str">
        <v/>
      </c>
      <c r="AA288" s="497" t="str">
        <v/>
      </c>
      <c r="AB288" s="495" t="str">
        <v/>
      </c>
      <c r="AC288" s="520" t="str">
        <v/>
      </c>
      <c r="AD288" s="497" t="str">
        <v/>
      </c>
      <c r="AE288" s="495" t="str">
        <v/>
      </c>
      <c r="AF288" s="520" t="str">
        <v/>
      </c>
      <c r="AG288" s="497" t="str">
        <v/>
      </c>
      <c r="AH288" s="495" t="str">
        <v/>
      </c>
      <c r="AI288" s="520" t="str">
        <v/>
      </c>
      <c r="AJ288" s="497" t="str">
        <v/>
      </c>
      <c r="AK288" s="495" t="str">
        <v/>
      </c>
      <c r="AL288" s="520" t="str">
        <v/>
      </c>
      <c r="AM288" s="497" t="str">
        <v/>
      </c>
      <c r="AN288" s="495" t="str">
        <v/>
      </c>
      <c r="AO288" s="520" t="str">
        <v/>
      </c>
      <c r="AP288" s="497" t="str">
        <v/>
      </c>
      <c r="AQ288" s="495" t="str">
        <v/>
      </c>
      <c r="AR288" s="520" t="str">
        <v/>
      </c>
      <c r="AS288" s="497" t="str">
        <v/>
      </c>
      <c r="AT288" s="495" t="str">
        <v/>
      </c>
      <c r="AU288" s="495" t="str">
        <v/>
      </c>
      <c r="AV288" s="520" t="str">
        <v/>
      </c>
      <c r="AW288" s="497" t="str">
        <v/>
      </c>
      <c r="AX288" s="495" t="str">
        <v/>
      </c>
      <c r="AY288" s="495" t="str">
        <v/>
      </c>
      <c r="AZ288" s="520" t="str">
        <v/>
      </c>
      <c r="BA288" s="497" t="str">
        <v/>
      </c>
      <c r="BB288" s="495" t="str">
        <v/>
      </c>
      <c r="BC288" s="495" t="str">
        <v/>
      </c>
      <c r="BD288" s="520" t="str">
        <v/>
      </c>
      <c r="BE288" s="497" t="str">
        <v/>
      </c>
      <c r="BF288" s="495" t="str">
        <v/>
      </c>
      <c r="BG288" s="495" t="str">
        <v/>
      </c>
      <c r="BH288" s="520" t="str">
        <v/>
      </c>
      <c r="BI288" s="497" t="str">
        <v/>
      </c>
      <c r="BJ288" s="495" t="str">
        <v/>
      </c>
      <c r="BK288" s="495" t="str">
        <v/>
      </c>
      <c r="BL288" s="520" t="str">
        <v/>
      </c>
    </row>
    <row r="289" spans="1:64" ht="24.75" customHeight="1">
      <c r="A289" s="449" t="str">
        <v/>
      </c>
      <c r="B289" s="431"/>
      <c r="C289" s="432"/>
      <c r="D289" s="433" t="str">
        <v/>
      </c>
      <c r="E289" s="434" t="str">
        <v/>
      </c>
      <c r="F289" s="435" t="str">
        <v/>
      </c>
      <c r="G289" s="436" t="str">
        <v/>
      </c>
      <c r="H289" s="437" t="str">
        <v/>
      </c>
      <c r="I289" s="437" t="str">
        <v/>
      </c>
      <c r="J289" s="437" t="str">
        <v/>
      </c>
      <c r="K289" s="435" t="str">
        <v/>
      </c>
      <c r="L289" s="450" t="str">
        <v/>
      </c>
      <c r="M289" s="498" t="str">
        <v/>
      </c>
      <c r="N289" s="440" t="str">
        <v/>
      </c>
      <c r="O289" s="441" t="str">
        <v/>
      </c>
      <c r="P289" s="442" t="str">
        <v/>
      </c>
      <c r="Q289" s="443" t="str">
        <v/>
      </c>
      <c r="R289" s="441" t="str">
        <v/>
      </c>
      <c r="S289" s="442" t="str">
        <v/>
      </c>
      <c r="T289" s="443" t="str">
        <v/>
      </c>
      <c r="U289" s="441" t="str">
        <v/>
      </c>
      <c r="V289" s="442" t="str">
        <v/>
      </c>
      <c r="W289" s="443" t="str">
        <v/>
      </c>
      <c r="X289" s="441" t="str">
        <v/>
      </c>
      <c r="Y289" s="442" t="str">
        <v/>
      </c>
      <c r="Z289" s="443" t="str">
        <v/>
      </c>
      <c r="AA289" s="441" t="str">
        <v/>
      </c>
      <c r="AB289" s="442" t="str">
        <v/>
      </c>
      <c r="AC289" s="443" t="str">
        <v/>
      </c>
      <c r="AD289" s="441" t="str">
        <v/>
      </c>
      <c r="AE289" s="442" t="str">
        <v/>
      </c>
      <c r="AF289" s="443" t="str">
        <v/>
      </c>
      <c r="AG289" s="492" t="str">
        <v/>
      </c>
      <c r="AH289" s="492" t="str">
        <v/>
      </c>
      <c r="AI289" s="493" t="str">
        <v/>
      </c>
      <c r="AJ289" s="494" t="str">
        <v/>
      </c>
      <c r="AK289" s="492" t="str">
        <v/>
      </c>
      <c r="AL289" s="493" t="str">
        <v/>
      </c>
      <c r="AM289" s="492" t="str">
        <v/>
      </c>
      <c r="AN289" s="492" t="str">
        <v/>
      </c>
      <c r="AO289" s="493" t="str">
        <v/>
      </c>
      <c r="AP289" s="494" t="str">
        <v/>
      </c>
      <c r="AQ289" s="492" t="str">
        <v/>
      </c>
      <c r="AR289" s="493" t="str">
        <v/>
      </c>
      <c r="AS289" s="495" t="str">
        <v/>
      </c>
      <c r="AT289" s="496" t="str">
        <v/>
      </c>
      <c r="AU289" s="496" t="str">
        <v/>
      </c>
      <c r="AV289" s="520" t="str">
        <v/>
      </c>
      <c r="AW289" s="497" t="str">
        <v/>
      </c>
      <c r="AX289" s="496" t="str">
        <v/>
      </c>
      <c r="AY289" s="496" t="str">
        <v/>
      </c>
      <c r="AZ289" s="520" t="str">
        <v/>
      </c>
      <c r="BA289" s="497" t="str">
        <v/>
      </c>
      <c r="BB289" s="496" t="str">
        <v/>
      </c>
      <c r="BC289" s="496" t="str">
        <v/>
      </c>
      <c r="BD289" s="520" t="str">
        <v/>
      </c>
      <c r="BE289" s="497" t="str">
        <v/>
      </c>
      <c r="BF289" s="496" t="str">
        <v/>
      </c>
      <c r="BG289" s="496" t="str">
        <v/>
      </c>
      <c r="BH289" s="520" t="str">
        <v/>
      </c>
      <c r="BI289" s="497" t="str">
        <v/>
      </c>
      <c r="BJ289" s="496" t="str">
        <v/>
      </c>
      <c r="BK289" s="496" t="str">
        <v/>
      </c>
      <c r="BL289" s="520" t="str">
        <v/>
      </c>
    </row>
    <row r="290" spans="1:64" ht="24.75" customHeight="1">
      <c r="A290" s="449" t="str">
        <v/>
      </c>
      <c r="B290" s="431"/>
      <c r="C290" s="432"/>
      <c r="D290" s="521" t="str">
        <v/>
      </c>
      <c r="E290" s="521" t="str">
        <v/>
      </c>
      <c r="F290" s="522" t="str">
        <v/>
      </c>
      <c r="G290" s="523" t="str">
        <v/>
      </c>
      <c r="H290" s="521" t="str">
        <v/>
      </c>
      <c r="I290" s="521" t="str">
        <v/>
      </c>
      <c r="J290" s="521" t="str">
        <v/>
      </c>
      <c r="K290" s="522" t="str">
        <v/>
      </c>
      <c r="L290" s="497" t="str">
        <v/>
      </c>
      <c r="M290" s="491" t="str">
        <v/>
      </c>
      <c r="N290" s="520" t="str">
        <v/>
      </c>
      <c r="O290" s="497" t="str">
        <v/>
      </c>
      <c r="P290" s="495" t="str">
        <v/>
      </c>
      <c r="Q290" s="520" t="str">
        <v/>
      </c>
      <c r="R290" s="497" t="str">
        <v/>
      </c>
      <c r="S290" s="495" t="str">
        <v/>
      </c>
      <c r="T290" s="520" t="str">
        <v/>
      </c>
      <c r="U290" s="497" t="str">
        <v/>
      </c>
      <c r="V290" s="495" t="str">
        <v/>
      </c>
      <c r="W290" s="520" t="str">
        <v/>
      </c>
      <c r="X290" s="497" t="str">
        <v/>
      </c>
      <c r="Y290" s="495" t="str">
        <v/>
      </c>
      <c r="Z290" s="520" t="str">
        <v/>
      </c>
      <c r="AA290" s="497" t="str">
        <v/>
      </c>
      <c r="AB290" s="495" t="str">
        <v/>
      </c>
      <c r="AC290" s="520" t="str">
        <v/>
      </c>
      <c r="AD290" s="497" t="str">
        <v/>
      </c>
      <c r="AE290" s="495" t="str">
        <v/>
      </c>
      <c r="AF290" s="520" t="str">
        <v/>
      </c>
      <c r="AG290" s="497" t="str">
        <v/>
      </c>
      <c r="AH290" s="495" t="str">
        <v/>
      </c>
      <c r="AI290" s="520" t="str">
        <v/>
      </c>
      <c r="AJ290" s="497" t="str">
        <v/>
      </c>
      <c r="AK290" s="495" t="str">
        <v/>
      </c>
      <c r="AL290" s="520" t="str">
        <v/>
      </c>
      <c r="AM290" s="497" t="str">
        <v/>
      </c>
      <c r="AN290" s="495" t="str">
        <v/>
      </c>
      <c r="AO290" s="520" t="str">
        <v/>
      </c>
      <c r="AP290" s="497" t="str">
        <v/>
      </c>
      <c r="AQ290" s="495" t="str">
        <v/>
      </c>
      <c r="AR290" s="520" t="str">
        <v/>
      </c>
      <c r="AS290" s="497" t="str">
        <v/>
      </c>
      <c r="AT290" s="495" t="str">
        <v/>
      </c>
      <c r="AU290" s="495" t="str">
        <v/>
      </c>
      <c r="AV290" s="520" t="str">
        <v/>
      </c>
      <c r="AW290" s="497" t="str">
        <v/>
      </c>
      <c r="AX290" s="495" t="str">
        <v/>
      </c>
      <c r="AY290" s="495" t="str">
        <v/>
      </c>
      <c r="AZ290" s="520" t="str">
        <v/>
      </c>
      <c r="BA290" s="497" t="str">
        <v/>
      </c>
      <c r="BB290" s="495" t="str">
        <v/>
      </c>
      <c r="BC290" s="495" t="str">
        <v/>
      </c>
      <c r="BD290" s="520" t="str">
        <v/>
      </c>
      <c r="BE290" s="497" t="str">
        <v/>
      </c>
      <c r="BF290" s="495" t="str">
        <v/>
      </c>
      <c r="BG290" s="495" t="str">
        <v/>
      </c>
      <c r="BH290" s="520" t="str">
        <v/>
      </c>
      <c r="BI290" s="497" t="str">
        <v/>
      </c>
      <c r="BJ290" s="495" t="str">
        <v/>
      </c>
      <c r="BK290" s="495" t="str">
        <v/>
      </c>
      <c r="BL290" s="520" t="str">
        <v/>
      </c>
    </row>
    <row r="291" spans="1:64" ht="24.75" customHeight="1">
      <c r="A291" s="449" t="str">
        <v/>
      </c>
      <c r="B291" s="431"/>
      <c r="C291" s="432"/>
      <c r="D291" s="433" t="str">
        <v/>
      </c>
      <c r="E291" s="434" t="str">
        <v/>
      </c>
      <c r="F291" s="435" t="str">
        <v/>
      </c>
      <c r="G291" s="436" t="str">
        <v/>
      </c>
      <c r="H291" s="437" t="str">
        <v/>
      </c>
      <c r="I291" s="437" t="str">
        <v/>
      </c>
      <c r="J291" s="437" t="str">
        <v/>
      </c>
      <c r="K291" s="435" t="str">
        <v/>
      </c>
      <c r="L291" s="450" t="str">
        <v/>
      </c>
      <c r="M291" s="498" t="str">
        <v/>
      </c>
      <c r="N291" s="440" t="str">
        <v/>
      </c>
      <c r="O291" s="441" t="str">
        <v/>
      </c>
      <c r="P291" s="442" t="str">
        <v/>
      </c>
      <c r="Q291" s="443" t="str">
        <v/>
      </c>
      <c r="R291" s="441" t="str">
        <v/>
      </c>
      <c r="S291" s="442" t="str">
        <v/>
      </c>
      <c r="T291" s="443" t="str">
        <v/>
      </c>
      <c r="U291" s="441" t="str">
        <v/>
      </c>
      <c r="V291" s="442" t="str">
        <v/>
      </c>
      <c r="W291" s="443" t="str">
        <v/>
      </c>
      <c r="X291" s="441" t="str">
        <v/>
      </c>
      <c r="Y291" s="442" t="str">
        <v/>
      </c>
      <c r="Z291" s="443" t="str">
        <v/>
      </c>
      <c r="AA291" s="441" t="str">
        <v/>
      </c>
      <c r="AB291" s="442" t="str">
        <v/>
      </c>
      <c r="AC291" s="443" t="str">
        <v/>
      </c>
      <c r="AD291" s="441" t="str">
        <v/>
      </c>
      <c r="AE291" s="442" t="str">
        <v/>
      </c>
      <c r="AF291" s="443" t="str">
        <v/>
      </c>
      <c r="AG291" s="492" t="str">
        <v/>
      </c>
      <c r="AH291" s="492" t="str">
        <v/>
      </c>
      <c r="AI291" s="493" t="str">
        <v/>
      </c>
      <c r="AJ291" s="494" t="str">
        <v/>
      </c>
      <c r="AK291" s="492" t="str">
        <v/>
      </c>
      <c r="AL291" s="493" t="str">
        <v/>
      </c>
      <c r="AM291" s="492" t="str">
        <v/>
      </c>
      <c r="AN291" s="492" t="str">
        <v/>
      </c>
      <c r="AO291" s="493" t="str">
        <v/>
      </c>
      <c r="AP291" s="494" t="str">
        <v/>
      </c>
      <c r="AQ291" s="492" t="str">
        <v/>
      </c>
      <c r="AR291" s="493" t="str">
        <v/>
      </c>
      <c r="AS291" s="495" t="str">
        <v/>
      </c>
      <c r="AT291" s="496" t="str">
        <v/>
      </c>
      <c r="AU291" s="496" t="str">
        <v/>
      </c>
      <c r="AV291" s="520" t="str">
        <v/>
      </c>
      <c r="AW291" s="497" t="str">
        <v/>
      </c>
      <c r="AX291" s="496" t="str">
        <v/>
      </c>
      <c r="AY291" s="496" t="str">
        <v/>
      </c>
      <c r="AZ291" s="520" t="str">
        <v/>
      </c>
      <c r="BA291" s="497" t="str">
        <v/>
      </c>
      <c r="BB291" s="496" t="str">
        <v/>
      </c>
      <c r="BC291" s="496" t="str">
        <v/>
      </c>
      <c r="BD291" s="520" t="str">
        <v/>
      </c>
      <c r="BE291" s="497" t="str">
        <v/>
      </c>
      <c r="BF291" s="496" t="str">
        <v/>
      </c>
      <c r="BG291" s="496" t="str">
        <v/>
      </c>
      <c r="BH291" s="520" t="str">
        <v/>
      </c>
      <c r="BI291" s="497" t="str">
        <v/>
      </c>
      <c r="BJ291" s="496" t="str">
        <v/>
      </c>
      <c r="BK291" s="496" t="str">
        <v/>
      </c>
      <c r="BL291" s="520" t="str">
        <v/>
      </c>
    </row>
    <row r="292" spans="1:64" ht="24.75" customHeight="1">
      <c r="A292" s="449" t="str">
        <v/>
      </c>
      <c r="B292" s="431"/>
      <c r="C292" s="432"/>
      <c r="D292" s="521" t="str">
        <v/>
      </c>
      <c r="E292" s="521" t="str">
        <v/>
      </c>
      <c r="F292" s="522" t="str">
        <v/>
      </c>
      <c r="G292" s="523" t="str">
        <v/>
      </c>
      <c r="H292" s="521" t="str">
        <v/>
      </c>
      <c r="I292" s="521" t="str">
        <v/>
      </c>
      <c r="J292" s="521" t="str">
        <v/>
      </c>
      <c r="K292" s="522" t="str">
        <v/>
      </c>
      <c r="L292" s="497" t="str">
        <v/>
      </c>
      <c r="M292" s="491" t="str">
        <v/>
      </c>
      <c r="N292" s="520" t="str">
        <v/>
      </c>
      <c r="O292" s="497" t="str">
        <v/>
      </c>
      <c r="P292" s="495" t="str">
        <v/>
      </c>
      <c r="Q292" s="520" t="str">
        <v/>
      </c>
      <c r="R292" s="497" t="str">
        <v/>
      </c>
      <c r="S292" s="495" t="str">
        <v/>
      </c>
      <c r="T292" s="520" t="str">
        <v/>
      </c>
      <c r="U292" s="497" t="str">
        <v/>
      </c>
      <c r="V292" s="495" t="str">
        <v/>
      </c>
      <c r="W292" s="520" t="str">
        <v/>
      </c>
      <c r="X292" s="497" t="str">
        <v/>
      </c>
      <c r="Y292" s="495" t="str">
        <v/>
      </c>
      <c r="Z292" s="520" t="str">
        <v/>
      </c>
      <c r="AA292" s="497" t="str">
        <v/>
      </c>
      <c r="AB292" s="495" t="str">
        <v/>
      </c>
      <c r="AC292" s="520" t="str">
        <v/>
      </c>
      <c r="AD292" s="497" t="str">
        <v/>
      </c>
      <c r="AE292" s="495" t="str">
        <v/>
      </c>
      <c r="AF292" s="520" t="str">
        <v/>
      </c>
      <c r="AG292" s="497" t="str">
        <v/>
      </c>
      <c r="AH292" s="495" t="str">
        <v/>
      </c>
      <c r="AI292" s="520" t="str">
        <v/>
      </c>
      <c r="AJ292" s="497" t="str">
        <v/>
      </c>
      <c r="AK292" s="495" t="str">
        <v/>
      </c>
      <c r="AL292" s="520" t="str">
        <v/>
      </c>
      <c r="AM292" s="497" t="str">
        <v/>
      </c>
      <c r="AN292" s="495" t="str">
        <v/>
      </c>
      <c r="AO292" s="520" t="str">
        <v/>
      </c>
      <c r="AP292" s="497" t="str">
        <v/>
      </c>
      <c r="AQ292" s="495" t="str">
        <v/>
      </c>
      <c r="AR292" s="520" t="str">
        <v/>
      </c>
      <c r="AS292" s="497" t="str">
        <v/>
      </c>
      <c r="AT292" s="495" t="str">
        <v/>
      </c>
      <c r="AU292" s="495" t="str">
        <v/>
      </c>
      <c r="AV292" s="520" t="str">
        <v/>
      </c>
      <c r="AW292" s="497" t="str">
        <v/>
      </c>
      <c r="AX292" s="495" t="str">
        <v/>
      </c>
      <c r="AY292" s="495" t="str">
        <v/>
      </c>
      <c r="AZ292" s="520" t="str">
        <v/>
      </c>
      <c r="BA292" s="497" t="str">
        <v/>
      </c>
      <c r="BB292" s="495" t="str">
        <v/>
      </c>
      <c r="BC292" s="495" t="str">
        <v/>
      </c>
      <c r="BD292" s="520" t="str">
        <v/>
      </c>
      <c r="BE292" s="497" t="str">
        <v/>
      </c>
      <c r="BF292" s="495" t="str">
        <v/>
      </c>
      <c r="BG292" s="495" t="str">
        <v/>
      </c>
      <c r="BH292" s="520" t="str">
        <v/>
      </c>
      <c r="BI292" s="497" t="str">
        <v/>
      </c>
      <c r="BJ292" s="495" t="str">
        <v/>
      </c>
      <c r="BK292" s="495" t="str">
        <v/>
      </c>
      <c r="BL292" s="520" t="str">
        <v/>
      </c>
    </row>
    <row r="293" spans="1:64" ht="24.75" customHeight="1">
      <c r="A293" s="449" t="str">
        <v/>
      </c>
      <c r="B293" s="431"/>
      <c r="C293" s="432"/>
      <c r="D293" s="433" t="str">
        <v/>
      </c>
      <c r="E293" s="434" t="str">
        <v/>
      </c>
      <c r="F293" s="435" t="str">
        <v/>
      </c>
      <c r="G293" s="436" t="str">
        <v/>
      </c>
      <c r="H293" s="437" t="str">
        <v/>
      </c>
      <c r="I293" s="437" t="str">
        <v/>
      </c>
      <c r="J293" s="437" t="str">
        <v/>
      </c>
      <c r="K293" s="435" t="str">
        <v/>
      </c>
      <c r="L293" s="450" t="str">
        <v/>
      </c>
      <c r="M293" s="498" t="str">
        <v/>
      </c>
      <c r="N293" s="440" t="str">
        <v/>
      </c>
      <c r="O293" s="441" t="str">
        <v/>
      </c>
      <c r="P293" s="442" t="str">
        <v/>
      </c>
      <c r="Q293" s="443" t="str">
        <v/>
      </c>
      <c r="R293" s="441" t="str">
        <v/>
      </c>
      <c r="S293" s="442" t="str">
        <v/>
      </c>
      <c r="T293" s="443" t="str">
        <v/>
      </c>
      <c r="U293" s="441" t="str">
        <v/>
      </c>
      <c r="V293" s="442" t="str">
        <v/>
      </c>
      <c r="W293" s="443" t="str">
        <v/>
      </c>
      <c r="X293" s="441" t="str">
        <v/>
      </c>
      <c r="Y293" s="442" t="str">
        <v/>
      </c>
      <c r="Z293" s="443" t="str">
        <v/>
      </c>
      <c r="AA293" s="441" t="str">
        <v/>
      </c>
      <c r="AB293" s="442" t="str">
        <v/>
      </c>
      <c r="AC293" s="443" t="str">
        <v/>
      </c>
      <c r="AD293" s="441" t="str">
        <v/>
      </c>
      <c r="AE293" s="442" t="str">
        <v/>
      </c>
      <c r="AF293" s="443" t="str">
        <v/>
      </c>
      <c r="AG293" s="492" t="str">
        <v/>
      </c>
      <c r="AH293" s="492" t="str">
        <v/>
      </c>
      <c r="AI293" s="493" t="str">
        <v/>
      </c>
      <c r="AJ293" s="494" t="str">
        <v/>
      </c>
      <c r="AK293" s="492" t="str">
        <v/>
      </c>
      <c r="AL293" s="493" t="str">
        <v/>
      </c>
      <c r="AM293" s="492" t="str">
        <v/>
      </c>
      <c r="AN293" s="492" t="str">
        <v/>
      </c>
      <c r="AO293" s="493" t="str">
        <v/>
      </c>
      <c r="AP293" s="494" t="str">
        <v/>
      </c>
      <c r="AQ293" s="492" t="str">
        <v/>
      </c>
      <c r="AR293" s="493" t="str">
        <v/>
      </c>
      <c r="AS293" s="495" t="str">
        <v/>
      </c>
      <c r="AT293" s="496" t="str">
        <v/>
      </c>
      <c r="AU293" s="496" t="str">
        <v/>
      </c>
      <c r="AV293" s="520" t="str">
        <v/>
      </c>
      <c r="AW293" s="497" t="str">
        <v/>
      </c>
      <c r="AX293" s="496" t="str">
        <v/>
      </c>
      <c r="AY293" s="496" t="str">
        <v/>
      </c>
      <c r="AZ293" s="520" t="str">
        <v/>
      </c>
      <c r="BA293" s="497" t="str">
        <v/>
      </c>
      <c r="BB293" s="496" t="str">
        <v/>
      </c>
      <c r="BC293" s="496" t="str">
        <v/>
      </c>
      <c r="BD293" s="520" t="str">
        <v/>
      </c>
      <c r="BE293" s="497" t="str">
        <v/>
      </c>
      <c r="BF293" s="496" t="str">
        <v/>
      </c>
      <c r="BG293" s="496" t="str">
        <v/>
      </c>
      <c r="BH293" s="520" t="str">
        <v/>
      </c>
      <c r="BI293" s="497" t="str">
        <v/>
      </c>
      <c r="BJ293" s="496" t="str">
        <v/>
      </c>
      <c r="BK293" s="496" t="str">
        <v/>
      </c>
      <c r="BL293" s="520" t="str">
        <v/>
      </c>
    </row>
    <row r="294" spans="1:64" ht="24.75" customHeight="1">
      <c r="A294" s="449" t="str">
        <v/>
      </c>
      <c r="B294" s="431"/>
      <c r="C294" s="432"/>
      <c r="D294" s="521" t="str">
        <v/>
      </c>
      <c r="E294" s="521" t="str">
        <v/>
      </c>
      <c r="F294" s="522" t="str">
        <v/>
      </c>
      <c r="G294" s="523" t="str">
        <v/>
      </c>
      <c r="H294" s="521" t="str">
        <v/>
      </c>
      <c r="I294" s="521" t="str">
        <v/>
      </c>
      <c r="J294" s="521" t="str">
        <v/>
      </c>
      <c r="K294" s="522" t="str">
        <v/>
      </c>
      <c r="L294" s="497" t="str">
        <v/>
      </c>
      <c r="M294" s="491" t="str">
        <v/>
      </c>
      <c r="N294" s="520" t="str">
        <v/>
      </c>
      <c r="O294" s="497" t="str">
        <v/>
      </c>
      <c r="P294" s="495" t="str">
        <v/>
      </c>
      <c r="Q294" s="520" t="str">
        <v/>
      </c>
      <c r="R294" s="497" t="str">
        <v/>
      </c>
      <c r="S294" s="495" t="str">
        <v/>
      </c>
      <c r="T294" s="520" t="str">
        <v/>
      </c>
      <c r="U294" s="497" t="str">
        <v/>
      </c>
      <c r="V294" s="495" t="str">
        <v/>
      </c>
      <c r="W294" s="520" t="str">
        <v/>
      </c>
      <c r="X294" s="497" t="str">
        <v/>
      </c>
      <c r="Y294" s="495" t="str">
        <v/>
      </c>
      <c r="Z294" s="520" t="str">
        <v/>
      </c>
      <c r="AA294" s="497" t="str">
        <v/>
      </c>
      <c r="AB294" s="495" t="str">
        <v/>
      </c>
      <c r="AC294" s="520" t="str">
        <v/>
      </c>
      <c r="AD294" s="497" t="str">
        <v/>
      </c>
      <c r="AE294" s="495" t="str">
        <v/>
      </c>
      <c r="AF294" s="520" t="str">
        <v/>
      </c>
      <c r="AG294" s="497" t="str">
        <v/>
      </c>
      <c r="AH294" s="495" t="str">
        <v/>
      </c>
      <c r="AI294" s="520" t="str">
        <v/>
      </c>
      <c r="AJ294" s="497" t="str">
        <v/>
      </c>
      <c r="AK294" s="495" t="str">
        <v/>
      </c>
      <c r="AL294" s="520" t="str">
        <v/>
      </c>
      <c r="AM294" s="497" t="str">
        <v/>
      </c>
      <c r="AN294" s="495" t="str">
        <v/>
      </c>
      <c r="AO294" s="520" t="str">
        <v/>
      </c>
      <c r="AP294" s="497" t="str">
        <v/>
      </c>
      <c r="AQ294" s="495" t="str">
        <v/>
      </c>
      <c r="AR294" s="520" t="str">
        <v/>
      </c>
      <c r="AS294" s="497" t="str">
        <v/>
      </c>
      <c r="AT294" s="495" t="str">
        <v/>
      </c>
      <c r="AU294" s="495" t="str">
        <v/>
      </c>
      <c r="AV294" s="520" t="str">
        <v/>
      </c>
      <c r="AW294" s="497" t="str">
        <v/>
      </c>
      <c r="AX294" s="495" t="str">
        <v/>
      </c>
      <c r="AY294" s="495" t="str">
        <v/>
      </c>
      <c r="AZ294" s="520" t="str">
        <v/>
      </c>
      <c r="BA294" s="497" t="str">
        <v/>
      </c>
      <c r="BB294" s="495" t="str">
        <v/>
      </c>
      <c r="BC294" s="495" t="str">
        <v/>
      </c>
      <c r="BD294" s="520" t="str">
        <v/>
      </c>
      <c r="BE294" s="497" t="str">
        <v/>
      </c>
      <c r="BF294" s="495" t="str">
        <v/>
      </c>
      <c r="BG294" s="495" t="str">
        <v/>
      </c>
      <c r="BH294" s="520" t="str">
        <v/>
      </c>
      <c r="BI294" s="497" t="str">
        <v/>
      </c>
      <c r="BJ294" s="495" t="str">
        <v/>
      </c>
      <c r="BK294" s="495" t="str">
        <v/>
      </c>
      <c r="BL294" s="520" t="str">
        <v/>
      </c>
    </row>
    <row r="295" spans="1:64" ht="24.75" customHeight="1">
      <c r="A295" s="449" t="str">
        <v/>
      </c>
      <c r="B295" s="431"/>
      <c r="C295" s="432"/>
      <c r="D295" s="433" t="str">
        <v/>
      </c>
      <c r="E295" s="434" t="str">
        <v/>
      </c>
      <c r="F295" s="435" t="str">
        <v/>
      </c>
      <c r="G295" s="436" t="str">
        <v/>
      </c>
      <c r="H295" s="437" t="str">
        <v/>
      </c>
      <c r="I295" s="437" t="str">
        <v/>
      </c>
      <c r="J295" s="437" t="str">
        <v/>
      </c>
      <c r="K295" s="435" t="str">
        <v/>
      </c>
      <c r="L295" s="450" t="str">
        <v/>
      </c>
      <c r="M295" s="498" t="str">
        <v/>
      </c>
      <c r="N295" s="440" t="str">
        <v/>
      </c>
      <c r="O295" s="441" t="str">
        <v/>
      </c>
      <c r="P295" s="442" t="str">
        <v/>
      </c>
      <c r="Q295" s="443" t="str">
        <v/>
      </c>
      <c r="R295" s="441" t="str">
        <v/>
      </c>
      <c r="S295" s="442" t="str">
        <v/>
      </c>
      <c r="T295" s="443" t="str">
        <v/>
      </c>
      <c r="U295" s="441" t="str">
        <v/>
      </c>
      <c r="V295" s="442" t="str">
        <v/>
      </c>
      <c r="W295" s="443" t="str">
        <v/>
      </c>
      <c r="X295" s="441" t="str">
        <v/>
      </c>
      <c r="Y295" s="442" t="str">
        <v/>
      </c>
      <c r="Z295" s="443" t="str">
        <v/>
      </c>
      <c r="AA295" s="441" t="str">
        <v/>
      </c>
      <c r="AB295" s="442" t="str">
        <v/>
      </c>
      <c r="AC295" s="443" t="str">
        <v/>
      </c>
      <c r="AD295" s="441" t="str">
        <v/>
      </c>
      <c r="AE295" s="442" t="str">
        <v/>
      </c>
      <c r="AF295" s="443" t="str">
        <v/>
      </c>
      <c r="AG295" s="492" t="str">
        <v/>
      </c>
      <c r="AH295" s="492" t="str">
        <v/>
      </c>
      <c r="AI295" s="493" t="str">
        <v/>
      </c>
      <c r="AJ295" s="494" t="str">
        <v/>
      </c>
      <c r="AK295" s="492" t="str">
        <v/>
      </c>
      <c r="AL295" s="493" t="str">
        <v/>
      </c>
      <c r="AM295" s="492" t="str">
        <v/>
      </c>
      <c r="AN295" s="492" t="str">
        <v/>
      </c>
      <c r="AO295" s="493" t="str">
        <v/>
      </c>
      <c r="AP295" s="494" t="str">
        <v/>
      </c>
      <c r="AQ295" s="492" t="str">
        <v/>
      </c>
      <c r="AR295" s="493" t="str">
        <v/>
      </c>
      <c r="AS295" s="495" t="str">
        <v/>
      </c>
      <c r="AT295" s="496" t="str">
        <v/>
      </c>
      <c r="AU295" s="496" t="str">
        <v/>
      </c>
      <c r="AV295" s="520" t="str">
        <v/>
      </c>
      <c r="AW295" s="497" t="str">
        <v/>
      </c>
      <c r="AX295" s="496" t="str">
        <v/>
      </c>
      <c r="AY295" s="496" t="str">
        <v/>
      </c>
      <c r="AZ295" s="520" t="str">
        <v/>
      </c>
      <c r="BA295" s="497" t="str">
        <v/>
      </c>
      <c r="BB295" s="496" t="str">
        <v/>
      </c>
      <c r="BC295" s="496" t="str">
        <v/>
      </c>
      <c r="BD295" s="520" t="str">
        <v/>
      </c>
      <c r="BE295" s="497" t="str">
        <v/>
      </c>
      <c r="BF295" s="496" t="str">
        <v/>
      </c>
      <c r="BG295" s="496" t="str">
        <v/>
      </c>
      <c r="BH295" s="520" t="str">
        <v/>
      </c>
      <c r="BI295" s="497" t="str">
        <v/>
      </c>
      <c r="BJ295" s="496" t="str">
        <v/>
      </c>
      <c r="BK295" s="496" t="str">
        <v/>
      </c>
      <c r="BL295" s="520" t="str">
        <v/>
      </c>
    </row>
    <row r="296" spans="1:64" ht="24.75" customHeight="1">
      <c r="A296" s="449" t="str">
        <v/>
      </c>
      <c r="B296" s="431"/>
      <c r="C296" s="432"/>
      <c r="D296" s="521" t="str">
        <v/>
      </c>
      <c r="E296" s="521" t="str">
        <v/>
      </c>
      <c r="F296" s="522" t="str">
        <v/>
      </c>
      <c r="G296" s="523" t="str">
        <v/>
      </c>
      <c r="H296" s="521" t="str">
        <v/>
      </c>
      <c r="I296" s="521" t="str">
        <v/>
      </c>
      <c r="J296" s="521" t="str">
        <v/>
      </c>
      <c r="K296" s="522" t="str">
        <v/>
      </c>
      <c r="L296" s="497" t="str">
        <v/>
      </c>
      <c r="M296" s="491" t="str">
        <v/>
      </c>
      <c r="N296" s="520" t="str">
        <v/>
      </c>
      <c r="O296" s="497" t="str">
        <v/>
      </c>
      <c r="P296" s="495" t="str">
        <v/>
      </c>
      <c r="Q296" s="520" t="str">
        <v/>
      </c>
      <c r="R296" s="497" t="str">
        <v/>
      </c>
      <c r="S296" s="495" t="str">
        <v/>
      </c>
      <c r="T296" s="520" t="str">
        <v/>
      </c>
      <c r="U296" s="497" t="str">
        <v/>
      </c>
      <c r="V296" s="495" t="str">
        <v/>
      </c>
      <c r="W296" s="520" t="str">
        <v/>
      </c>
      <c r="X296" s="497" t="str">
        <v/>
      </c>
      <c r="Y296" s="495" t="str">
        <v/>
      </c>
      <c r="Z296" s="520" t="str">
        <v/>
      </c>
      <c r="AA296" s="497" t="str">
        <v/>
      </c>
      <c r="AB296" s="495" t="str">
        <v/>
      </c>
      <c r="AC296" s="520" t="str">
        <v/>
      </c>
      <c r="AD296" s="497" t="str">
        <v/>
      </c>
      <c r="AE296" s="495" t="str">
        <v/>
      </c>
      <c r="AF296" s="520" t="str">
        <v/>
      </c>
      <c r="AG296" s="497" t="str">
        <v/>
      </c>
      <c r="AH296" s="495" t="str">
        <v/>
      </c>
      <c r="AI296" s="520" t="str">
        <v/>
      </c>
      <c r="AJ296" s="497" t="str">
        <v/>
      </c>
      <c r="AK296" s="495" t="str">
        <v/>
      </c>
      <c r="AL296" s="520" t="str">
        <v/>
      </c>
      <c r="AM296" s="497" t="str">
        <v/>
      </c>
      <c r="AN296" s="495" t="str">
        <v/>
      </c>
      <c r="AO296" s="520" t="str">
        <v/>
      </c>
      <c r="AP296" s="497" t="str">
        <v/>
      </c>
      <c r="AQ296" s="495" t="str">
        <v/>
      </c>
      <c r="AR296" s="520" t="str">
        <v/>
      </c>
      <c r="AS296" s="497" t="str">
        <v/>
      </c>
      <c r="AT296" s="495" t="str">
        <v/>
      </c>
      <c r="AU296" s="495" t="str">
        <v/>
      </c>
      <c r="AV296" s="520" t="str">
        <v/>
      </c>
      <c r="AW296" s="497" t="str">
        <v/>
      </c>
      <c r="AX296" s="495" t="str">
        <v/>
      </c>
      <c r="AY296" s="495" t="str">
        <v/>
      </c>
      <c r="AZ296" s="520" t="str">
        <v/>
      </c>
      <c r="BA296" s="497" t="str">
        <v/>
      </c>
      <c r="BB296" s="495" t="str">
        <v/>
      </c>
      <c r="BC296" s="495" t="str">
        <v/>
      </c>
      <c r="BD296" s="520" t="str">
        <v/>
      </c>
      <c r="BE296" s="497" t="str">
        <v/>
      </c>
      <c r="BF296" s="495" t="str">
        <v/>
      </c>
      <c r="BG296" s="495" t="str">
        <v/>
      </c>
      <c r="BH296" s="520" t="str">
        <v/>
      </c>
      <c r="BI296" s="497" t="str">
        <v/>
      </c>
      <c r="BJ296" s="495" t="str">
        <v/>
      </c>
      <c r="BK296" s="495" t="str">
        <v/>
      </c>
      <c r="BL296" s="520" t="str">
        <v/>
      </c>
    </row>
    <row r="297" spans="1:64" ht="24.75" customHeight="1">
      <c r="A297" s="449" t="str">
        <v/>
      </c>
      <c r="B297" s="431"/>
      <c r="C297" s="432"/>
      <c r="D297" s="433" t="str">
        <v/>
      </c>
      <c r="E297" s="434" t="str">
        <v/>
      </c>
      <c r="F297" s="435" t="str">
        <v/>
      </c>
      <c r="G297" s="436" t="str">
        <v/>
      </c>
      <c r="H297" s="437" t="str">
        <v/>
      </c>
      <c r="I297" s="437" t="str">
        <v/>
      </c>
      <c r="J297" s="437" t="str">
        <v/>
      </c>
      <c r="K297" s="435" t="str">
        <v/>
      </c>
      <c r="L297" s="450" t="str">
        <v/>
      </c>
      <c r="M297" s="498" t="str">
        <v/>
      </c>
      <c r="N297" s="440" t="str">
        <v/>
      </c>
      <c r="O297" s="441" t="str">
        <v/>
      </c>
      <c r="P297" s="442" t="str">
        <v/>
      </c>
      <c r="Q297" s="443" t="str">
        <v/>
      </c>
      <c r="R297" s="441" t="str">
        <v/>
      </c>
      <c r="S297" s="442" t="str">
        <v/>
      </c>
      <c r="T297" s="443" t="str">
        <v/>
      </c>
      <c r="U297" s="441" t="str">
        <v/>
      </c>
      <c r="V297" s="442" t="str">
        <v/>
      </c>
      <c r="W297" s="443" t="str">
        <v/>
      </c>
      <c r="X297" s="441" t="str">
        <v/>
      </c>
      <c r="Y297" s="442" t="str">
        <v/>
      </c>
      <c r="Z297" s="443" t="str">
        <v/>
      </c>
      <c r="AA297" s="441" t="str">
        <v/>
      </c>
      <c r="AB297" s="442" t="str">
        <v/>
      </c>
      <c r="AC297" s="443" t="str">
        <v/>
      </c>
      <c r="AD297" s="441" t="str">
        <v/>
      </c>
      <c r="AE297" s="442" t="str">
        <v/>
      </c>
      <c r="AF297" s="443" t="str">
        <v/>
      </c>
      <c r="AG297" s="492" t="str">
        <v/>
      </c>
      <c r="AH297" s="492" t="str">
        <v/>
      </c>
      <c r="AI297" s="493" t="str">
        <v/>
      </c>
      <c r="AJ297" s="494" t="str">
        <v/>
      </c>
      <c r="AK297" s="492" t="str">
        <v/>
      </c>
      <c r="AL297" s="493" t="str">
        <v/>
      </c>
      <c r="AM297" s="492" t="str">
        <v/>
      </c>
      <c r="AN297" s="492" t="str">
        <v/>
      </c>
      <c r="AO297" s="493" t="str">
        <v/>
      </c>
      <c r="AP297" s="494" t="str">
        <v/>
      </c>
      <c r="AQ297" s="492" t="str">
        <v/>
      </c>
      <c r="AR297" s="493" t="str">
        <v/>
      </c>
      <c r="AS297" s="495" t="str">
        <v/>
      </c>
      <c r="AT297" s="496" t="str">
        <v/>
      </c>
      <c r="AU297" s="496" t="str">
        <v/>
      </c>
      <c r="AV297" s="520" t="str">
        <v/>
      </c>
      <c r="AW297" s="497" t="str">
        <v/>
      </c>
      <c r="AX297" s="496" t="str">
        <v/>
      </c>
      <c r="AY297" s="496" t="str">
        <v/>
      </c>
      <c r="AZ297" s="520" t="str">
        <v/>
      </c>
      <c r="BA297" s="497" t="str">
        <v/>
      </c>
      <c r="BB297" s="496" t="str">
        <v/>
      </c>
      <c r="BC297" s="496" t="str">
        <v/>
      </c>
      <c r="BD297" s="520" t="str">
        <v/>
      </c>
      <c r="BE297" s="497" t="str">
        <v/>
      </c>
      <c r="BF297" s="496" t="str">
        <v/>
      </c>
      <c r="BG297" s="496" t="str">
        <v/>
      </c>
      <c r="BH297" s="520" t="str">
        <v/>
      </c>
      <c r="BI297" s="497" t="str">
        <v/>
      </c>
      <c r="BJ297" s="496" t="str">
        <v/>
      </c>
      <c r="BK297" s="496" t="str">
        <v/>
      </c>
      <c r="BL297" s="520" t="str">
        <v/>
      </c>
    </row>
    <row r="298" spans="1:64" ht="24.75" customHeight="1">
      <c r="A298" s="449" t="str">
        <v/>
      </c>
      <c r="B298" s="431"/>
      <c r="C298" s="432"/>
      <c r="D298" s="521" t="str">
        <v/>
      </c>
      <c r="E298" s="521" t="str">
        <v/>
      </c>
      <c r="F298" s="522" t="str">
        <v/>
      </c>
      <c r="G298" s="523" t="str">
        <v/>
      </c>
      <c r="H298" s="521" t="str">
        <v/>
      </c>
      <c r="I298" s="521" t="str">
        <v/>
      </c>
      <c r="J298" s="521" t="str">
        <v/>
      </c>
      <c r="K298" s="522" t="str">
        <v/>
      </c>
      <c r="L298" s="497" t="str">
        <v/>
      </c>
      <c r="M298" s="491" t="str">
        <v/>
      </c>
      <c r="N298" s="520" t="str">
        <v/>
      </c>
      <c r="O298" s="497" t="str">
        <v/>
      </c>
      <c r="P298" s="495" t="str">
        <v/>
      </c>
      <c r="Q298" s="520" t="str">
        <v/>
      </c>
      <c r="R298" s="497" t="str">
        <v/>
      </c>
      <c r="S298" s="495" t="str">
        <v/>
      </c>
      <c r="T298" s="520" t="str">
        <v/>
      </c>
      <c r="U298" s="497" t="str">
        <v/>
      </c>
      <c r="V298" s="495" t="str">
        <v/>
      </c>
      <c r="W298" s="520" t="str">
        <v/>
      </c>
      <c r="X298" s="497" t="str">
        <v/>
      </c>
      <c r="Y298" s="495" t="str">
        <v/>
      </c>
      <c r="Z298" s="520" t="str">
        <v/>
      </c>
      <c r="AA298" s="497" t="str">
        <v/>
      </c>
      <c r="AB298" s="495" t="str">
        <v/>
      </c>
      <c r="AC298" s="520" t="str">
        <v/>
      </c>
      <c r="AD298" s="497" t="str">
        <v/>
      </c>
      <c r="AE298" s="495" t="str">
        <v/>
      </c>
      <c r="AF298" s="520" t="str">
        <v/>
      </c>
      <c r="AG298" s="497" t="str">
        <v/>
      </c>
      <c r="AH298" s="495" t="str">
        <v/>
      </c>
      <c r="AI298" s="520" t="str">
        <v/>
      </c>
      <c r="AJ298" s="497" t="str">
        <v/>
      </c>
      <c r="AK298" s="495" t="str">
        <v/>
      </c>
      <c r="AL298" s="520" t="str">
        <v/>
      </c>
      <c r="AM298" s="497" t="str">
        <v/>
      </c>
      <c r="AN298" s="495" t="str">
        <v/>
      </c>
      <c r="AO298" s="520" t="str">
        <v/>
      </c>
      <c r="AP298" s="497" t="str">
        <v/>
      </c>
      <c r="AQ298" s="495" t="str">
        <v/>
      </c>
      <c r="AR298" s="520" t="str">
        <v/>
      </c>
      <c r="AS298" s="497" t="str">
        <v/>
      </c>
      <c r="AT298" s="495" t="str">
        <v/>
      </c>
      <c r="AU298" s="495" t="str">
        <v/>
      </c>
      <c r="AV298" s="520" t="str">
        <v/>
      </c>
      <c r="AW298" s="497" t="str">
        <v/>
      </c>
      <c r="AX298" s="495" t="str">
        <v/>
      </c>
      <c r="AY298" s="495" t="str">
        <v/>
      </c>
      <c r="AZ298" s="520" t="str">
        <v/>
      </c>
      <c r="BA298" s="497" t="str">
        <v/>
      </c>
      <c r="BB298" s="495" t="str">
        <v/>
      </c>
      <c r="BC298" s="495" t="str">
        <v/>
      </c>
      <c r="BD298" s="520" t="str">
        <v/>
      </c>
      <c r="BE298" s="497" t="str">
        <v/>
      </c>
      <c r="BF298" s="495" t="str">
        <v/>
      </c>
      <c r="BG298" s="495" t="str">
        <v/>
      </c>
      <c r="BH298" s="520" t="str">
        <v/>
      </c>
      <c r="BI298" s="497" t="str">
        <v/>
      </c>
      <c r="BJ298" s="495" t="str">
        <v/>
      </c>
      <c r="BK298" s="495" t="str">
        <v/>
      </c>
      <c r="BL298" s="520" t="str">
        <v/>
      </c>
    </row>
    <row r="299" spans="1:64" ht="24.75" customHeight="1">
      <c r="A299" s="449" t="str">
        <v/>
      </c>
      <c r="B299" s="431"/>
      <c r="C299" s="432"/>
      <c r="D299" s="433" t="str">
        <v/>
      </c>
      <c r="E299" s="434" t="str">
        <v/>
      </c>
      <c r="F299" s="435" t="str">
        <v/>
      </c>
      <c r="G299" s="436" t="str">
        <v/>
      </c>
      <c r="H299" s="437" t="str">
        <v/>
      </c>
      <c r="I299" s="437" t="str">
        <v/>
      </c>
      <c r="J299" s="437" t="str">
        <v/>
      </c>
      <c r="K299" s="435" t="str">
        <v/>
      </c>
      <c r="L299" s="450" t="str">
        <v/>
      </c>
      <c r="M299" s="498" t="str">
        <v/>
      </c>
      <c r="N299" s="440" t="str">
        <v/>
      </c>
      <c r="O299" s="441" t="str">
        <v/>
      </c>
      <c r="P299" s="442" t="str">
        <v/>
      </c>
      <c r="Q299" s="443" t="str">
        <v/>
      </c>
      <c r="R299" s="441" t="str">
        <v/>
      </c>
      <c r="S299" s="442" t="str">
        <v/>
      </c>
      <c r="T299" s="443" t="str">
        <v/>
      </c>
      <c r="U299" s="441" t="str">
        <v/>
      </c>
      <c r="V299" s="442" t="str">
        <v/>
      </c>
      <c r="W299" s="443" t="str">
        <v/>
      </c>
      <c r="X299" s="441" t="str">
        <v/>
      </c>
      <c r="Y299" s="442" t="str">
        <v/>
      </c>
      <c r="Z299" s="443" t="str">
        <v/>
      </c>
      <c r="AA299" s="441" t="str">
        <v/>
      </c>
      <c r="AB299" s="442" t="str">
        <v/>
      </c>
      <c r="AC299" s="443" t="str">
        <v/>
      </c>
      <c r="AD299" s="441" t="str">
        <v/>
      </c>
      <c r="AE299" s="442" t="str">
        <v/>
      </c>
      <c r="AF299" s="443" t="str">
        <v/>
      </c>
      <c r="AG299" s="492" t="str">
        <v/>
      </c>
      <c r="AH299" s="492" t="str">
        <v/>
      </c>
      <c r="AI299" s="493" t="str">
        <v/>
      </c>
      <c r="AJ299" s="494" t="str">
        <v/>
      </c>
      <c r="AK299" s="492" t="str">
        <v/>
      </c>
      <c r="AL299" s="493" t="str">
        <v/>
      </c>
      <c r="AM299" s="492" t="str">
        <v/>
      </c>
      <c r="AN299" s="492" t="str">
        <v/>
      </c>
      <c r="AO299" s="493" t="str">
        <v/>
      </c>
      <c r="AP299" s="494" t="str">
        <v/>
      </c>
      <c r="AQ299" s="492" t="str">
        <v/>
      </c>
      <c r="AR299" s="493" t="str">
        <v/>
      </c>
      <c r="AS299" s="495" t="str">
        <v/>
      </c>
      <c r="AT299" s="496" t="str">
        <v/>
      </c>
      <c r="AU299" s="496" t="str">
        <v/>
      </c>
      <c r="AV299" s="520" t="str">
        <v/>
      </c>
      <c r="AW299" s="497" t="str">
        <v/>
      </c>
      <c r="AX299" s="496" t="str">
        <v/>
      </c>
      <c r="AY299" s="496" t="str">
        <v/>
      </c>
      <c r="AZ299" s="520" t="str">
        <v/>
      </c>
      <c r="BA299" s="497" t="str">
        <v/>
      </c>
      <c r="BB299" s="496" t="str">
        <v/>
      </c>
      <c r="BC299" s="496" t="str">
        <v/>
      </c>
      <c r="BD299" s="520" t="str">
        <v/>
      </c>
      <c r="BE299" s="497" t="str">
        <v/>
      </c>
      <c r="BF299" s="496" t="str">
        <v/>
      </c>
      <c r="BG299" s="496" t="str">
        <v/>
      </c>
      <c r="BH299" s="520" t="str">
        <v/>
      </c>
      <c r="BI299" s="497" t="str">
        <v/>
      </c>
      <c r="BJ299" s="496" t="str">
        <v/>
      </c>
      <c r="BK299" s="496" t="str">
        <v/>
      </c>
      <c r="BL299" s="520" t="str">
        <v/>
      </c>
    </row>
    <row r="300" spans="1:64" ht="24.75" customHeight="1">
      <c r="A300" s="449" t="str">
        <v/>
      </c>
      <c r="B300" s="431"/>
      <c r="C300" s="432"/>
      <c r="D300" s="521" t="str">
        <v/>
      </c>
      <c r="E300" s="521" t="str">
        <v/>
      </c>
      <c r="F300" s="522" t="str">
        <v/>
      </c>
      <c r="G300" s="523" t="str">
        <v/>
      </c>
      <c r="H300" s="521" t="str">
        <v/>
      </c>
      <c r="I300" s="521" t="str">
        <v/>
      </c>
      <c r="J300" s="521" t="str">
        <v/>
      </c>
      <c r="K300" s="522" t="str">
        <v/>
      </c>
      <c r="L300" s="497" t="str">
        <v/>
      </c>
      <c r="M300" s="491" t="str">
        <v/>
      </c>
      <c r="N300" s="520" t="str">
        <v/>
      </c>
      <c r="O300" s="497" t="str">
        <v/>
      </c>
      <c r="P300" s="495" t="str">
        <v/>
      </c>
      <c r="Q300" s="520" t="str">
        <v/>
      </c>
      <c r="R300" s="497" t="str">
        <v/>
      </c>
      <c r="S300" s="495" t="str">
        <v/>
      </c>
      <c r="T300" s="520" t="str">
        <v/>
      </c>
      <c r="U300" s="497" t="str">
        <v/>
      </c>
      <c r="V300" s="495" t="str">
        <v/>
      </c>
      <c r="W300" s="520" t="str">
        <v/>
      </c>
      <c r="X300" s="497" t="str">
        <v/>
      </c>
      <c r="Y300" s="495" t="str">
        <v/>
      </c>
      <c r="Z300" s="520" t="str">
        <v/>
      </c>
      <c r="AA300" s="497" t="str">
        <v/>
      </c>
      <c r="AB300" s="495" t="str">
        <v/>
      </c>
      <c r="AC300" s="520" t="str">
        <v/>
      </c>
      <c r="AD300" s="497" t="str">
        <v/>
      </c>
      <c r="AE300" s="495" t="str">
        <v/>
      </c>
      <c r="AF300" s="520" t="str">
        <v/>
      </c>
      <c r="AG300" s="497" t="str">
        <v/>
      </c>
      <c r="AH300" s="495" t="str">
        <v/>
      </c>
      <c r="AI300" s="520" t="str">
        <v/>
      </c>
      <c r="AJ300" s="497" t="str">
        <v/>
      </c>
      <c r="AK300" s="495" t="str">
        <v/>
      </c>
      <c r="AL300" s="520" t="str">
        <v/>
      </c>
      <c r="AM300" s="497" t="str">
        <v/>
      </c>
      <c r="AN300" s="495" t="str">
        <v/>
      </c>
      <c r="AO300" s="520" t="str">
        <v/>
      </c>
      <c r="AP300" s="497" t="str">
        <v/>
      </c>
      <c r="AQ300" s="495" t="str">
        <v/>
      </c>
      <c r="AR300" s="520" t="str">
        <v/>
      </c>
      <c r="AS300" s="497" t="str">
        <v/>
      </c>
      <c r="AT300" s="495" t="str">
        <v/>
      </c>
      <c r="AU300" s="495" t="str">
        <v/>
      </c>
      <c r="AV300" s="520" t="str">
        <v/>
      </c>
      <c r="AW300" s="497" t="str">
        <v/>
      </c>
      <c r="AX300" s="495" t="str">
        <v/>
      </c>
      <c r="AY300" s="495" t="str">
        <v/>
      </c>
      <c r="AZ300" s="520" t="str">
        <v/>
      </c>
      <c r="BA300" s="497" t="str">
        <v/>
      </c>
      <c r="BB300" s="495" t="str">
        <v/>
      </c>
      <c r="BC300" s="495" t="str">
        <v/>
      </c>
      <c r="BD300" s="520" t="str">
        <v/>
      </c>
      <c r="BE300" s="497" t="str">
        <v/>
      </c>
      <c r="BF300" s="495" t="str">
        <v/>
      </c>
      <c r="BG300" s="495" t="str">
        <v/>
      </c>
      <c r="BH300" s="520" t="str">
        <v/>
      </c>
      <c r="BI300" s="497" t="str">
        <v/>
      </c>
      <c r="BJ300" s="495" t="str">
        <v/>
      </c>
      <c r="BK300" s="495" t="str">
        <v/>
      </c>
      <c r="BL300" s="520" t="str">
        <v/>
      </c>
    </row>
    <row r="301" spans="1:64" ht="24.75" customHeight="1">
      <c r="A301" s="449" t="str">
        <v/>
      </c>
      <c r="B301" s="431"/>
      <c r="C301" s="432"/>
      <c r="D301" s="433" t="str">
        <v/>
      </c>
      <c r="E301" s="434" t="str">
        <v/>
      </c>
      <c r="F301" s="435" t="str">
        <v/>
      </c>
      <c r="G301" s="436" t="str">
        <v/>
      </c>
      <c r="H301" s="437" t="str">
        <v/>
      </c>
      <c r="I301" s="437" t="str">
        <v/>
      </c>
      <c r="J301" s="437" t="str">
        <v/>
      </c>
      <c r="K301" s="435" t="str">
        <v/>
      </c>
      <c r="L301" s="450" t="str">
        <v/>
      </c>
      <c r="M301" s="498" t="str">
        <v/>
      </c>
      <c r="N301" s="440" t="str">
        <v/>
      </c>
      <c r="O301" s="441" t="str">
        <v/>
      </c>
      <c r="P301" s="442" t="str">
        <v/>
      </c>
      <c r="Q301" s="443" t="str">
        <v/>
      </c>
      <c r="R301" s="441" t="str">
        <v/>
      </c>
      <c r="S301" s="442" t="str">
        <v/>
      </c>
      <c r="T301" s="443" t="str">
        <v/>
      </c>
      <c r="U301" s="441" t="str">
        <v/>
      </c>
      <c r="V301" s="442" t="str">
        <v/>
      </c>
      <c r="W301" s="443" t="str">
        <v/>
      </c>
      <c r="X301" s="441" t="str">
        <v/>
      </c>
      <c r="Y301" s="442" t="str">
        <v/>
      </c>
      <c r="Z301" s="443" t="str">
        <v/>
      </c>
      <c r="AA301" s="441" t="str">
        <v/>
      </c>
      <c r="AB301" s="442" t="str">
        <v/>
      </c>
      <c r="AC301" s="443" t="str">
        <v/>
      </c>
      <c r="AD301" s="441" t="str">
        <v/>
      </c>
      <c r="AE301" s="442" t="str">
        <v/>
      </c>
      <c r="AF301" s="443" t="str">
        <v/>
      </c>
      <c r="AG301" s="492" t="str">
        <v/>
      </c>
      <c r="AH301" s="492" t="str">
        <v/>
      </c>
      <c r="AI301" s="493" t="str">
        <v/>
      </c>
      <c r="AJ301" s="494" t="str">
        <v/>
      </c>
      <c r="AK301" s="492" t="str">
        <v/>
      </c>
      <c r="AL301" s="493" t="str">
        <v/>
      </c>
      <c r="AM301" s="492" t="str">
        <v/>
      </c>
      <c r="AN301" s="492" t="str">
        <v/>
      </c>
      <c r="AO301" s="493" t="str">
        <v/>
      </c>
      <c r="AP301" s="494" t="str">
        <v/>
      </c>
      <c r="AQ301" s="492" t="str">
        <v/>
      </c>
      <c r="AR301" s="493" t="str">
        <v/>
      </c>
      <c r="AS301" s="495" t="str">
        <v/>
      </c>
      <c r="AT301" s="496" t="str">
        <v/>
      </c>
      <c r="AU301" s="496" t="str">
        <v/>
      </c>
      <c r="AV301" s="520" t="str">
        <v/>
      </c>
      <c r="AW301" s="497" t="str">
        <v/>
      </c>
      <c r="AX301" s="496" t="str">
        <v/>
      </c>
      <c r="AY301" s="496" t="str">
        <v/>
      </c>
      <c r="AZ301" s="520" t="str">
        <v/>
      </c>
      <c r="BA301" s="497" t="str">
        <v/>
      </c>
      <c r="BB301" s="496" t="str">
        <v/>
      </c>
      <c r="BC301" s="496" t="str">
        <v/>
      </c>
      <c r="BD301" s="520" t="str">
        <v/>
      </c>
      <c r="BE301" s="497" t="str">
        <v/>
      </c>
      <c r="BF301" s="496" t="str">
        <v/>
      </c>
      <c r="BG301" s="496" t="str">
        <v/>
      </c>
      <c r="BH301" s="520" t="str">
        <v/>
      </c>
      <c r="BI301" s="497" t="str">
        <v/>
      </c>
      <c r="BJ301" s="496" t="str">
        <v/>
      </c>
      <c r="BK301" s="496" t="str">
        <v/>
      </c>
      <c r="BL301" s="520" t="str">
        <v/>
      </c>
    </row>
    <row r="302" spans="1:64" ht="24.75" customHeight="1">
      <c r="A302" s="449" t="str">
        <v/>
      </c>
      <c r="B302" s="431"/>
      <c r="C302" s="432"/>
      <c r="D302" s="521" t="str">
        <v/>
      </c>
      <c r="E302" s="521" t="str">
        <v/>
      </c>
      <c r="F302" s="522" t="str">
        <v/>
      </c>
      <c r="G302" s="523" t="str">
        <v/>
      </c>
      <c r="H302" s="521" t="str">
        <v/>
      </c>
      <c r="I302" s="521" t="str">
        <v/>
      </c>
      <c r="J302" s="521" t="str">
        <v/>
      </c>
      <c r="K302" s="522" t="str">
        <v/>
      </c>
      <c r="L302" s="497" t="str">
        <v/>
      </c>
      <c r="M302" s="491" t="str">
        <v/>
      </c>
      <c r="N302" s="520" t="str">
        <v/>
      </c>
      <c r="O302" s="497" t="str">
        <v/>
      </c>
      <c r="P302" s="495" t="str">
        <v/>
      </c>
      <c r="Q302" s="520" t="str">
        <v/>
      </c>
      <c r="R302" s="497" t="str">
        <v/>
      </c>
      <c r="S302" s="495" t="str">
        <v/>
      </c>
      <c r="T302" s="520" t="str">
        <v/>
      </c>
      <c r="U302" s="497" t="str">
        <v/>
      </c>
      <c r="V302" s="495" t="str">
        <v/>
      </c>
      <c r="W302" s="520" t="str">
        <v/>
      </c>
      <c r="X302" s="497" t="str">
        <v/>
      </c>
      <c r="Y302" s="495" t="str">
        <v/>
      </c>
      <c r="Z302" s="520" t="str">
        <v/>
      </c>
      <c r="AA302" s="497" t="str">
        <v/>
      </c>
      <c r="AB302" s="495" t="str">
        <v/>
      </c>
      <c r="AC302" s="520" t="str">
        <v/>
      </c>
      <c r="AD302" s="497" t="str">
        <v/>
      </c>
      <c r="AE302" s="495" t="str">
        <v/>
      </c>
      <c r="AF302" s="520" t="str">
        <v/>
      </c>
      <c r="AG302" s="497" t="str">
        <v/>
      </c>
      <c r="AH302" s="495" t="str">
        <v/>
      </c>
      <c r="AI302" s="520" t="str">
        <v/>
      </c>
      <c r="AJ302" s="497" t="str">
        <v/>
      </c>
      <c r="AK302" s="495" t="str">
        <v/>
      </c>
      <c r="AL302" s="520" t="str">
        <v/>
      </c>
      <c r="AM302" s="497" t="str">
        <v/>
      </c>
      <c r="AN302" s="495" t="str">
        <v/>
      </c>
      <c r="AO302" s="520" t="str">
        <v/>
      </c>
      <c r="AP302" s="497" t="str">
        <v/>
      </c>
      <c r="AQ302" s="495" t="str">
        <v/>
      </c>
      <c r="AR302" s="520" t="str">
        <v/>
      </c>
      <c r="AS302" s="497" t="str">
        <v/>
      </c>
      <c r="AT302" s="495" t="str">
        <v/>
      </c>
      <c r="AU302" s="495" t="str">
        <v/>
      </c>
      <c r="AV302" s="520" t="str">
        <v/>
      </c>
      <c r="AW302" s="497" t="str">
        <v/>
      </c>
      <c r="AX302" s="495" t="str">
        <v/>
      </c>
      <c r="AY302" s="495" t="str">
        <v/>
      </c>
      <c r="AZ302" s="520" t="str">
        <v/>
      </c>
      <c r="BA302" s="497" t="str">
        <v/>
      </c>
      <c r="BB302" s="495" t="str">
        <v/>
      </c>
      <c r="BC302" s="495" t="str">
        <v/>
      </c>
      <c r="BD302" s="520" t="str">
        <v/>
      </c>
      <c r="BE302" s="497" t="str">
        <v/>
      </c>
      <c r="BF302" s="495" t="str">
        <v/>
      </c>
      <c r="BG302" s="495" t="str">
        <v/>
      </c>
      <c r="BH302" s="520" t="str">
        <v/>
      </c>
      <c r="BI302" s="497" t="str">
        <v/>
      </c>
      <c r="BJ302" s="495" t="str">
        <v/>
      </c>
      <c r="BK302" s="495" t="str">
        <v/>
      </c>
      <c r="BL302" s="520" t="str">
        <v/>
      </c>
    </row>
    <row r="303" spans="1:64" ht="24.75" customHeight="1">
      <c r="A303" s="449" t="str">
        <v/>
      </c>
      <c r="B303" s="431"/>
      <c r="C303" s="432"/>
      <c r="D303" s="433" t="str">
        <v/>
      </c>
      <c r="E303" s="434" t="str">
        <v/>
      </c>
      <c r="F303" s="435" t="str">
        <v/>
      </c>
      <c r="G303" s="436" t="str">
        <v/>
      </c>
      <c r="H303" s="437" t="str">
        <v/>
      </c>
      <c r="I303" s="437" t="str">
        <v/>
      </c>
      <c r="J303" s="437" t="str">
        <v/>
      </c>
      <c r="K303" s="435" t="str">
        <v/>
      </c>
      <c r="L303" s="450" t="str">
        <v/>
      </c>
      <c r="M303" s="498" t="str">
        <v/>
      </c>
      <c r="N303" s="440" t="str">
        <v/>
      </c>
      <c r="O303" s="441" t="str">
        <v/>
      </c>
      <c r="P303" s="442" t="str">
        <v/>
      </c>
      <c r="Q303" s="443" t="str">
        <v/>
      </c>
      <c r="R303" s="441" t="str">
        <v/>
      </c>
      <c r="S303" s="442" t="str">
        <v/>
      </c>
      <c r="T303" s="443" t="str">
        <v/>
      </c>
      <c r="U303" s="441" t="str">
        <v/>
      </c>
      <c r="V303" s="442" t="str">
        <v/>
      </c>
      <c r="W303" s="443" t="str">
        <v/>
      </c>
      <c r="X303" s="441" t="str">
        <v/>
      </c>
      <c r="Y303" s="442" t="str">
        <v/>
      </c>
      <c r="Z303" s="443" t="str">
        <v/>
      </c>
      <c r="AA303" s="441" t="str">
        <v/>
      </c>
      <c r="AB303" s="442" t="str">
        <v/>
      </c>
      <c r="AC303" s="443" t="str">
        <v/>
      </c>
      <c r="AD303" s="441" t="str">
        <v/>
      </c>
      <c r="AE303" s="442" t="str">
        <v/>
      </c>
      <c r="AF303" s="443" t="str">
        <v/>
      </c>
      <c r="AG303" s="492" t="str">
        <v/>
      </c>
      <c r="AH303" s="492" t="str">
        <v/>
      </c>
      <c r="AI303" s="493" t="str">
        <v/>
      </c>
      <c r="AJ303" s="494" t="str">
        <v/>
      </c>
      <c r="AK303" s="492" t="str">
        <v/>
      </c>
      <c r="AL303" s="493" t="str">
        <v/>
      </c>
      <c r="AM303" s="492" t="str">
        <v/>
      </c>
      <c r="AN303" s="492" t="str">
        <v/>
      </c>
      <c r="AO303" s="493" t="str">
        <v/>
      </c>
      <c r="AP303" s="494" t="str">
        <v/>
      </c>
      <c r="AQ303" s="492" t="str">
        <v/>
      </c>
      <c r="AR303" s="493" t="str">
        <v/>
      </c>
      <c r="AS303" s="495" t="str">
        <v/>
      </c>
      <c r="AT303" s="496" t="str">
        <v/>
      </c>
      <c r="AU303" s="496" t="str">
        <v/>
      </c>
      <c r="AV303" s="520" t="str">
        <v/>
      </c>
      <c r="AW303" s="497" t="str">
        <v/>
      </c>
      <c r="AX303" s="496" t="str">
        <v/>
      </c>
      <c r="AY303" s="496" t="str">
        <v/>
      </c>
      <c r="AZ303" s="520" t="str">
        <v/>
      </c>
      <c r="BA303" s="497" t="str">
        <v/>
      </c>
      <c r="BB303" s="496" t="str">
        <v/>
      </c>
      <c r="BC303" s="496" t="str">
        <v/>
      </c>
      <c r="BD303" s="520" t="str">
        <v/>
      </c>
      <c r="BE303" s="497" t="str">
        <v/>
      </c>
      <c r="BF303" s="496" t="str">
        <v/>
      </c>
      <c r="BG303" s="496" t="str">
        <v/>
      </c>
      <c r="BH303" s="520" t="str">
        <v/>
      </c>
      <c r="BI303" s="497" t="str">
        <v/>
      </c>
      <c r="BJ303" s="496" t="str">
        <v/>
      </c>
      <c r="BK303" s="496" t="str">
        <v/>
      </c>
      <c r="BL303" s="520" t="str">
        <v/>
      </c>
    </row>
    <row r="304" spans="1:64" ht="24.75" customHeight="1">
      <c r="A304" s="449" t="str">
        <v/>
      </c>
      <c r="B304" s="431"/>
      <c r="C304" s="432"/>
      <c r="D304" s="521" t="str">
        <v/>
      </c>
      <c r="E304" s="521" t="str">
        <v/>
      </c>
      <c r="F304" s="522" t="str">
        <v/>
      </c>
      <c r="G304" s="523" t="str">
        <v/>
      </c>
      <c r="H304" s="521" t="str">
        <v/>
      </c>
      <c r="I304" s="521" t="str">
        <v/>
      </c>
      <c r="J304" s="521" t="str">
        <v/>
      </c>
      <c r="K304" s="522" t="str">
        <v/>
      </c>
      <c r="L304" s="497" t="str">
        <v/>
      </c>
      <c r="M304" s="491" t="str">
        <v/>
      </c>
      <c r="N304" s="520" t="str">
        <v/>
      </c>
      <c r="O304" s="497" t="str">
        <v/>
      </c>
      <c r="P304" s="495" t="str">
        <v/>
      </c>
      <c r="Q304" s="520" t="str">
        <v/>
      </c>
      <c r="R304" s="497" t="str">
        <v/>
      </c>
      <c r="S304" s="495" t="str">
        <v/>
      </c>
      <c r="T304" s="520" t="str">
        <v/>
      </c>
      <c r="U304" s="497" t="str">
        <v/>
      </c>
      <c r="V304" s="495" t="str">
        <v/>
      </c>
      <c r="W304" s="520" t="str">
        <v/>
      </c>
      <c r="X304" s="497" t="str">
        <v/>
      </c>
      <c r="Y304" s="495" t="str">
        <v/>
      </c>
      <c r="Z304" s="520" t="str">
        <v/>
      </c>
      <c r="AA304" s="497" t="str">
        <v/>
      </c>
      <c r="AB304" s="495" t="str">
        <v/>
      </c>
      <c r="AC304" s="520" t="str">
        <v/>
      </c>
      <c r="AD304" s="497" t="str">
        <v/>
      </c>
      <c r="AE304" s="495" t="str">
        <v/>
      </c>
      <c r="AF304" s="520" t="str">
        <v/>
      </c>
      <c r="AG304" s="497" t="str">
        <v/>
      </c>
      <c r="AH304" s="495" t="str">
        <v/>
      </c>
      <c r="AI304" s="520" t="str">
        <v/>
      </c>
      <c r="AJ304" s="497" t="str">
        <v/>
      </c>
      <c r="AK304" s="495" t="str">
        <v/>
      </c>
      <c r="AL304" s="520" t="str">
        <v/>
      </c>
      <c r="AM304" s="497" t="str">
        <v/>
      </c>
      <c r="AN304" s="495" t="str">
        <v/>
      </c>
      <c r="AO304" s="520" t="str">
        <v/>
      </c>
      <c r="AP304" s="497" t="str">
        <v/>
      </c>
      <c r="AQ304" s="495" t="str">
        <v/>
      </c>
      <c r="AR304" s="520" t="str">
        <v/>
      </c>
      <c r="AS304" s="497" t="str">
        <v/>
      </c>
      <c r="AT304" s="495" t="str">
        <v/>
      </c>
      <c r="AU304" s="495" t="str">
        <v/>
      </c>
      <c r="AV304" s="520" t="str">
        <v/>
      </c>
      <c r="AW304" s="497" t="str">
        <v/>
      </c>
      <c r="AX304" s="495" t="str">
        <v/>
      </c>
      <c r="AY304" s="495" t="str">
        <v/>
      </c>
      <c r="AZ304" s="520" t="str">
        <v/>
      </c>
      <c r="BA304" s="497" t="str">
        <v/>
      </c>
      <c r="BB304" s="495" t="str">
        <v/>
      </c>
      <c r="BC304" s="495" t="str">
        <v/>
      </c>
      <c r="BD304" s="520" t="str">
        <v/>
      </c>
      <c r="BE304" s="497" t="str">
        <v/>
      </c>
      <c r="BF304" s="495" t="str">
        <v/>
      </c>
      <c r="BG304" s="495" t="str">
        <v/>
      </c>
      <c r="BH304" s="520" t="str">
        <v/>
      </c>
      <c r="BI304" s="497" t="str">
        <v/>
      </c>
      <c r="BJ304" s="495" t="str">
        <v/>
      </c>
      <c r="BK304" s="495" t="str">
        <v/>
      </c>
      <c r="BL304" s="520" t="str">
        <v/>
      </c>
    </row>
    <row r="305" spans="1:64" ht="24.75" customHeight="1">
      <c r="A305" s="449" t="str">
        <v/>
      </c>
      <c r="B305" s="431"/>
      <c r="C305" s="432"/>
      <c r="D305" s="433" t="str">
        <v/>
      </c>
      <c r="E305" s="434" t="str">
        <v/>
      </c>
      <c r="F305" s="435" t="str">
        <v/>
      </c>
      <c r="G305" s="436" t="str">
        <v/>
      </c>
      <c r="H305" s="437" t="str">
        <v/>
      </c>
      <c r="I305" s="437" t="str">
        <v/>
      </c>
      <c r="J305" s="437" t="str">
        <v/>
      </c>
      <c r="K305" s="435" t="str">
        <v/>
      </c>
      <c r="L305" s="450" t="str">
        <v/>
      </c>
      <c r="M305" s="498" t="str">
        <v/>
      </c>
      <c r="N305" s="440" t="str">
        <v/>
      </c>
      <c r="O305" s="441" t="str">
        <v/>
      </c>
      <c r="P305" s="442" t="str">
        <v/>
      </c>
      <c r="Q305" s="443" t="str">
        <v/>
      </c>
      <c r="R305" s="441" t="str">
        <v/>
      </c>
      <c r="S305" s="442" t="str">
        <v/>
      </c>
      <c r="T305" s="443" t="str">
        <v/>
      </c>
      <c r="U305" s="441" t="str">
        <v/>
      </c>
      <c r="V305" s="442" t="str">
        <v/>
      </c>
      <c r="W305" s="443" t="str">
        <v/>
      </c>
      <c r="X305" s="441" t="str">
        <v/>
      </c>
      <c r="Y305" s="442" t="str">
        <v/>
      </c>
      <c r="Z305" s="443" t="str">
        <v/>
      </c>
      <c r="AA305" s="441" t="str">
        <v/>
      </c>
      <c r="AB305" s="442" t="str">
        <v/>
      </c>
      <c r="AC305" s="443" t="str">
        <v/>
      </c>
      <c r="AD305" s="441" t="str">
        <v/>
      </c>
      <c r="AE305" s="442" t="str">
        <v/>
      </c>
      <c r="AF305" s="443" t="str">
        <v/>
      </c>
      <c r="AG305" s="492" t="str">
        <v/>
      </c>
      <c r="AH305" s="492" t="str">
        <v/>
      </c>
      <c r="AI305" s="493" t="str">
        <v/>
      </c>
      <c r="AJ305" s="494" t="str">
        <v/>
      </c>
      <c r="AK305" s="492" t="str">
        <v/>
      </c>
      <c r="AL305" s="493" t="str">
        <v/>
      </c>
      <c r="AM305" s="492" t="str">
        <v/>
      </c>
      <c r="AN305" s="492" t="str">
        <v/>
      </c>
      <c r="AO305" s="493" t="str">
        <v/>
      </c>
      <c r="AP305" s="494" t="str">
        <v/>
      </c>
      <c r="AQ305" s="492" t="str">
        <v/>
      </c>
      <c r="AR305" s="493" t="str">
        <v/>
      </c>
      <c r="AS305" s="495" t="str">
        <v/>
      </c>
      <c r="AT305" s="496" t="str">
        <v/>
      </c>
      <c r="AU305" s="496" t="str">
        <v/>
      </c>
      <c r="AV305" s="520" t="str">
        <v/>
      </c>
      <c r="AW305" s="497" t="str">
        <v/>
      </c>
      <c r="AX305" s="496" t="str">
        <v/>
      </c>
      <c r="AY305" s="496" t="str">
        <v/>
      </c>
      <c r="AZ305" s="520" t="str">
        <v/>
      </c>
      <c r="BA305" s="497" t="str">
        <v/>
      </c>
      <c r="BB305" s="496" t="str">
        <v/>
      </c>
      <c r="BC305" s="496" t="str">
        <v/>
      </c>
      <c r="BD305" s="520" t="str">
        <v/>
      </c>
      <c r="BE305" s="497" t="str">
        <v/>
      </c>
      <c r="BF305" s="496" t="str">
        <v/>
      </c>
      <c r="BG305" s="496" t="str">
        <v/>
      </c>
      <c r="BH305" s="520" t="str">
        <v/>
      </c>
      <c r="BI305" s="497" t="str">
        <v/>
      </c>
      <c r="BJ305" s="496" t="str">
        <v/>
      </c>
      <c r="BK305" s="496" t="str">
        <v/>
      </c>
      <c r="BL305" s="520" t="str">
        <v/>
      </c>
    </row>
    <row r="306" spans="1:64" ht="24.75" customHeight="1">
      <c r="A306" s="449" t="str">
        <v/>
      </c>
      <c r="B306" s="431"/>
      <c r="C306" s="432"/>
      <c r="D306" s="521" t="str">
        <v/>
      </c>
      <c r="E306" s="521" t="str">
        <v/>
      </c>
      <c r="F306" s="522" t="str">
        <v/>
      </c>
      <c r="G306" s="523" t="str">
        <v/>
      </c>
      <c r="H306" s="521" t="str">
        <v/>
      </c>
      <c r="I306" s="521" t="str">
        <v/>
      </c>
      <c r="J306" s="521" t="str">
        <v/>
      </c>
      <c r="K306" s="522" t="str">
        <v/>
      </c>
      <c r="L306" s="497" t="str">
        <v/>
      </c>
      <c r="M306" s="491" t="str">
        <v/>
      </c>
      <c r="N306" s="520" t="str">
        <v/>
      </c>
      <c r="O306" s="497" t="str">
        <v/>
      </c>
      <c r="P306" s="495" t="str">
        <v/>
      </c>
      <c r="Q306" s="520" t="str">
        <v/>
      </c>
      <c r="R306" s="497" t="str">
        <v/>
      </c>
      <c r="S306" s="495" t="str">
        <v/>
      </c>
      <c r="T306" s="520" t="str">
        <v/>
      </c>
      <c r="U306" s="497" t="str">
        <v/>
      </c>
      <c r="V306" s="495" t="str">
        <v/>
      </c>
      <c r="W306" s="520" t="str">
        <v/>
      </c>
      <c r="X306" s="497" t="str">
        <v/>
      </c>
      <c r="Y306" s="495" t="str">
        <v/>
      </c>
      <c r="Z306" s="520" t="str">
        <v/>
      </c>
      <c r="AA306" s="497" t="str">
        <v/>
      </c>
      <c r="AB306" s="495" t="str">
        <v/>
      </c>
      <c r="AC306" s="520" t="str">
        <v/>
      </c>
      <c r="AD306" s="497" t="str">
        <v/>
      </c>
      <c r="AE306" s="495" t="str">
        <v/>
      </c>
      <c r="AF306" s="520" t="str">
        <v/>
      </c>
      <c r="AG306" s="497" t="str">
        <v/>
      </c>
      <c r="AH306" s="495" t="str">
        <v/>
      </c>
      <c r="AI306" s="520" t="str">
        <v/>
      </c>
      <c r="AJ306" s="497" t="str">
        <v/>
      </c>
      <c r="AK306" s="495" t="str">
        <v/>
      </c>
      <c r="AL306" s="520" t="str">
        <v/>
      </c>
      <c r="AM306" s="497" t="str">
        <v/>
      </c>
      <c r="AN306" s="495" t="str">
        <v/>
      </c>
      <c r="AO306" s="520" t="str">
        <v/>
      </c>
      <c r="AP306" s="497" t="str">
        <v/>
      </c>
      <c r="AQ306" s="495" t="str">
        <v/>
      </c>
      <c r="AR306" s="520" t="str">
        <v/>
      </c>
      <c r="AS306" s="497" t="str">
        <v/>
      </c>
      <c r="AT306" s="495" t="str">
        <v/>
      </c>
      <c r="AU306" s="495" t="str">
        <v/>
      </c>
      <c r="AV306" s="520" t="str">
        <v/>
      </c>
      <c r="AW306" s="497" t="str">
        <v/>
      </c>
      <c r="AX306" s="495" t="str">
        <v/>
      </c>
      <c r="AY306" s="495" t="str">
        <v/>
      </c>
      <c r="AZ306" s="520" t="str">
        <v/>
      </c>
      <c r="BA306" s="497" t="str">
        <v/>
      </c>
      <c r="BB306" s="495" t="str">
        <v/>
      </c>
      <c r="BC306" s="495" t="str">
        <v/>
      </c>
      <c r="BD306" s="520" t="str">
        <v/>
      </c>
      <c r="BE306" s="497" t="str">
        <v/>
      </c>
      <c r="BF306" s="495" t="str">
        <v/>
      </c>
      <c r="BG306" s="495" t="str">
        <v/>
      </c>
      <c r="BH306" s="520" t="str">
        <v/>
      </c>
      <c r="BI306" s="497" t="str">
        <v/>
      </c>
      <c r="BJ306" s="495" t="str">
        <v/>
      </c>
      <c r="BK306" s="495" t="str">
        <v/>
      </c>
      <c r="BL306" s="520" t="str">
        <v/>
      </c>
    </row>
    <row r="307" spans="1:64" ht="24.75" customHeight="1">
      <c r="A307" s="449" t="str">
        <v/>
      </c>
      <c r="B307" s="431"/>
      <c r="C307" s="432"/>
      <c r="D307" s="433" t="str">
        <v/>
      </c>
      <c r="E307" s="434" t="str">
        <v/>
      </c>
      <c r="F307" s="435" t="str">
        <v/>
      </c>
      <c r="G307" s="436" t="str">
        <v/>
      </c>
      <c r="H307" s="437" t="str">
        <v/>
      </c>
      <c r="I307" s="437" t="str">
        <v/>
      </c>
      <c r="J307" s="437" t="str">
        <v/>
      </c>
      <c r="K307" s="435" t="str">
        <v/>
      </c>
      <c r="L307" s="450" t="str">
        <v/>
      </c>
      <c r="M307" s="498" t="str">
        <v/>
      </c>
      <c r="N307" s="440" t="str">
        <v/>
      </c>
      <c r="O307" s="441" t="str">
        <v/>
      </c>
      <c r="P307" s="442" t="str">
        <v/>
      </c>
      <c r="Q307" s="443" t="str">
        <v/>
      </c>
      <c r="R307" s="441" t="str">
        <v/>
      </c>
      <c r="S307" s="442" t="str">
        <v/>
      </c>
      <c r="T307" s="443" t="str">
        <v/>
      </c>
      <c r="U307" s="441" t="str">
        <v/>
      </c>
      <c r="V307" s="442" t="str">
        <v/>
      </c>
      <c r="W307" s="443" t="str">
        <v/>
      </c>
      <c r="X307" s="441" t="str">
        <v/>
      </c>
      <c r="Y307" s="442" t="str">
        <v/>
      </c>
      <c r="Z307" s="443" t="str">
        <v/>
      </c>
      <c r="AA307" s="441" t="str">
        <v/>
      </c>
      <c r="AB307" s="442" t="str">
        <v/>
      </c>
      <c r="AC307" s="443" t="str">
        <v/>
      </c>
      <c r="AD307" s="441" t="str">
        <v/>
      </c>
      <c r="AE307" s="442" t="str">
        <v/>
      </c>
      <c r="AF307" s="443" t="str">
        <v/>
      </c>
      <c r="AG307" s="492" t="str">
        <v/>
      </c>
      <c r="AH307" s="492" t="str">
        <v/>
      </c>
      <c r="AI307" s="493" t="str">
        <v/>
      </c>
      <c r="AJ307" s="494" t="str">
        <v/>
      </c>
      <c r="AK307" s="492" t="str">
        <v/>
      </c>
      <c r="AL307" s="493" t="str">
        <v/>
      </c>
      <c r="AM307" s="492" t="str">
        <v/>
      </c>
      <c r="AN307" s="492" t="str">
        <v/>
      </c>
      <c r="AO307" s="493" t="str">
        <v/>
      </c>
      <c r="AP307" s="494" t="str">
        <v/>
      </c>
      <c r="AQ307" s="492" t="str">
        <v/>
      </c>
      <c r="AR307" s="493" t="str">
        <v/>
      </c>
      <c r="AS307" s="495" t="str">
        <v/>
      </c>
      <c r="AT307" s="496" t="str">
        <v/>
      </c>
      <c r="AU307" s="496" t="str">
        <v/>
      </c>
      <c r="AV307" s="520" t="str">
        <v/>
      </c>
      <c r="AW307" s="497" t="str">
        <v/>
      </c>
      <c r="AX307" s="496" t="str">
        <v/>
      </c>
      <c r="AY307" s="496" t="str">
        <v/>
      </c>
      <c r="AZ307" s="520" t="str">
        <v/>
      </c>
      <c r="BA307" s="497" t="str">
        <v/>
      </c>
      <c r="BB307" s="496" t="str">
        <v/>
      </c>
      <c r="BC307" s="496" t="str">
        <v/>
      </c>
      <c r="BD307" s="520" t="str">
        <v/>
      </c>
      <c r="BE307" s="497" t="str">
        <v/>
      </c>
      <c r="BF307" s="496" t="str">
        <v/>
      </c>
      <c r="BG307" s="496" t="str">
        <v/>
      </c>
      <c r="BH307" s="520" t="str">
        <v/>
      </c>
      <c r="BI307" s="497" t="str">
        <v/>
      </c>
      <c r="BJ307" s="496" t="str">
        <v/>
      </c>
      <c r="BK307" s="496" t="str">
        <v/>
      </c>
      <c r="BL307" s="520" t="str">
        <v/>
      </c>
    </row>
    <row r="308" spans="1:64" ht="24.75" customHeight="1">
      <c r="A308" s="449" t="str">
        <v/>
      </c>
      <c r="B308" s="431"/>
      <c r="C308" s="432"/>
      <c r="D308" s="521" t="str">
        <v/>
      </c>
      <c r="E308" s="521" t="str">
        <v/>
      </c>
      <c r="F308" s="522" t="str">
        <v/>
      </c>
      <c r="G308" s="523" t="str">
        <v/>
      </c>
      <c r="H308" s="521" t="str">
        <v/>
      </c>
      <c r="I308" s="521" t="str">
        <v/>
      </c>
      <c r="J308" s="521" t="str">
        <v/>
      </c>
      <c r="K308" s="522" t="str">
        <v/>
      </c>
      <c r="L308" s="497" t="str">
        <v/>
      </c>
      <c r="M308" s="491" t="str">
        <v/>
      </c>
      <c r="N308" s="520" t="str">
        <v/>
      </c>
      <c r="O308" s="497" t="str">
        <v/>
      </c>
      <c r="P308" s="495" t="str">
        <v/>
      </c>
      <c r="Q308" s="520" t="str">
        <v/>
      </c>
      <c r="R308" s="497" t="str">
        <v/>
      </c>
      <c r="S308" s="495" t="str">
        <v/>
      </c>
      <c r="T308" s="520" t="str">
        <v/>
      </c>
      <c r="U308" s="497" t="str">
        <v/>
      </c>
      <c r="V308" s="495" t="str">
        <v/>
      </c>
      <c r="W308" s="520" t="str">
        <v/>
      </c>
      <c r="X308" s="497" t="str">
        <v/>
      </c>
      <c r="Y308" s="495" t="str">
        <v/>
      </c>
      <c r="Z308" s="520" t="str">
        <v/>
      </c>
      <c r="AA308" s="497" t="str">
        <v/>
      </c>
      <c r="AB308" s="495" t="str">
        <v/>
      </c>
      <c r="AC308" s="520" t="str">
        <v/>
      </c>
      <c r="AD308" s="497" t="str">
        <v/>
      </c>
      <c r="AE308" s="495" t="str">
        <v/>
      </c>
      <c r="AF308" s="520" t="str">
        <v/>
      </c>
      <c r="AG308" s="497" t="str">
        <v/>
      </c>
      <c r="AH308" s="495" t="str">
        <v/>
      </c>
      <c r="AI308" s="520" t="str">
        <v/>
      </c>
      <c r="AJ308" s="497" t="str">
        <v/>
      </c>
      <c r="AK308" s="495" t="str">
        <v/>
      </c>
      <c r="AL308" s="520" t="str">
        <v/>
      </c>
      <c r="AM308" s="497" t="str">
        <v/>
      </c>
      <c r="AN308" s="495" t="str">
        <v/>
      </c>
      <c r="AO308" s="520" t="str">
        <v/>
      </c>
      <c r="AP308" s="497" t="str">
        <v/>
      </c>
      <c r="AQ308" s="495" t="str">
        <v/>
      </c>
      <c r="AR308" s="520" t="str">
        <v/>
      </c>
      <c r="AS308" s="497" t="str">
        <v/>
      </c>
      <c r="AT308" s="495" t="str">
        <v/>
      </c>
      <c r="AU308" s="495" t="str">
        <v/>
      </c>
      <c r="AV308" s="520" t="str">
        <v/>
      </c>
      <c r="AW308" s="497" t="str">
        <v/>
      </c>
      <c r="AX308" s="495" t="str">
        <v/>
      </c>
      <c r="AY308" s="495" t="str">
        <v/>
      </c>
      <c r="AZ308" s="520" t="str">
        <v/>
      </c>
      <c r="BA308" s="497" t="str">
        <v/>
      </c>
      <c r="BB308" s="495" t="str">
        <v/>
      </c>
      <c r="BC308" s="495" t="str">
        <v/>
      </c>
      <c r="BD308" s="520" t="str">
        <v/>
      </c>
      <c r="BE308" s="497" t="str">
        <v/>
      </c>
      <c r="BF308" s="495" t="str">
        <v/>
      </c>
      <c r="BG308" s="495" t="str">
        <v/>
      </c>
      <c r="BH308" s="520" t="str">
        <v/>
      </c>
      <c r="BI308" s="497" t="str">
        <v/>
      </c>
      <c r="BJ308" s="495" t="str">
        <v/>
      </c>
      <c r="BK308" s="495" t="str">
        <v/>
      </c>
      <c r="BL308" s="520" t="str">
        <v/>
      </c>
    </row>
    <row r="309" spans="1:64" ht="24.75" customHeight="1">
      <c r="A309" s="449" t="str">
        <v/>
      </c>
      <c r="B309" s="431"/>
      <c r="C309" s="432"/>
      <c r="D309" s="433" t="str">
        <v/>
      </c>
      <c r="E309" s="434" t="str">
        <v/>
      </c>
      <c r="F309" s="435" t="str">
        <v/>
      </c>
      <c r="G309" s="436" t="str">
        <v/>
      </c>
      <c r="H309" s="437" t="str">
        <v/>
      </c>
      <c r="I309" s="437" t="str">
        <v/>
      </c>
      <c r="J309" s="437" t="str">
        <v/>
      </c>
      <c r="K309" s="435" t="str">
        <v/>
      </c>
      <c r="L309" s="450" t="str">
        <v/>
      </c>
      <c r="M309" s="498" t="str">
        <v/>
      </c>
      <c r="N309" s="440" t="str">
        <v/>
      </c>
      <c r="O309" s="441" t="str">
        <v/>
      </c>
      <c r="P309" s="442" t="str">
        <v/>
      </c>
      <c r="Q309" s="443" t="str">
        <v/>
      </c>
      <c r="R309" s="441" t="str">
        <v/>
      </c>
      <c r="S309" s="442" t="str">
        <v/>
      </c>
      <c r="T309" s="443" t="str">
        <v/>
      </c>
      <c r="U309" s="441" t="str">
        <v/>
      </c>
      <c r="V309" s="442" t="str">
        <v/>
      </c>
      <c r="W309" s="443" t="str">
        <v/>
      </c>
      <c r="X309" s="441" t="str">
        <v/>
      </c>
      <c r="Y309" s="442" t="str">
        <v/>
      </c>
      <c r="Z309" s="443" t="str">
        <v/>
      </c>
      <c r="AA309" s="441" t="str">
        <v/>
      </c>
      <c r="AB309" s="442" t="str">
        <v/>
      </c>
      <c r="AC309" s="443" t="str">
        <v/>
      </c>
      <c r="AD309" s="441" t="str">
        <v/>
      </c>
      <c r="AE309" s="442" t="str">
        <v/>
      </c>
      <c r="AF309" s="443" t="str">
        <v/>
      </c>
      <c r="AG309" s="492" t="str">
        <v/>
      </c>
      <c r="AH309" s="492" t="str">
        <v/>
      </c>
      <c r="AI309" s="493" t="str">
        <v/>
      </c>
      <c r="AJ309" s="494" t="str">
        <v/>
      </c>
      <c r="AK309" s="492" t="str">
        <v/>
      </c>
      <c r="AL309" s="493" t="str">
        <v/>
      </c>
      <c r="AM309" s="492" t="str">
        <v/>
      </c>
      <c r="AN309" s="492" t="str">
        <v/>
      </c>
      <c r="AO309" s="493" t="str">
        <v/>
      </c>
      <c r="AP309" s="494" t="str">
        <v/>
      </c>
      <c r="AQ309" s="492" t="str">
        <v/>
      </c>
      <c r="AR309" s="493" t="str">
        <v/>
      </c>
      <c r="AS309" s="495" t="str">
        <v/>
      </c>
      <c r="AT309" s="496" t="str">
        <v/>
      </c>
      <c r="AU309" s="496" t="str">
        <v/>
      </c>
      <c r="AV309" s="520" t="str">
        <v/>
      </c>
      <c r="AW309" s="497" t="str">
        <v/>
      </c>
      <c r="AX309" s="496" t="str">
        <v/>
      </c>
      <c r="AY309" s="496" t="str">
        <v/>
      </c>
      <c r="AZ309" s="520" t="str">
        <v/>
      </c>
      <c r="BA309" s="497" t="str">
        <v/>
      </c>
      <c r="BB309" s="496" t="str">
        <v/>
      </c>
      <c r="BC309" s="496" t="str">
        <v/>
      </c>
      <c r="BD309" s="520" t="str">
        <v/>
      </c>
      <c r="BE309" s="497" t="str">
        <v/>
      </c>
      <c r="BF309" s="496" t="str">
        <v/>
      </c>
      <c r="BG309" s="496" t="str">
        <v/>
      </c>
      <c r="BH309" s="520" t="str">
        <v/>
      </c>
      <c r="BI309" s="497" t="str">
        <v/>
      </c>
      <c r="BJ309" s="496" t="str">
        <v/>
      </c>
      <c r="BK309" s="496" t="str">
        <v/>
      </c>
      <c r="BL309" s="520" t="str">
        <v/>
      </c>
    </row>
    <row r="310" spans="1:64" ht="24.75" customHeight="1">
      <c r="A310" s="449" t="str">
        <v/>
      </c>
      <c r="B310" s="431"/>
      <c r="C310" s="432"/>
      <c r="D310" s="521" t="str">
        <v/>
      </c>
      <c r="E310" s="521" t="str">
        <v/>
      </c>
      <c r="F310" s="522" t="str">
        <v/>
      </c>
      <c r="G310" s="523" t="str">
        <v/>
      </c>
      <c r="H310" s="521" t="str">
        <v/>
      </c>
      <c r="I310" s="521" t="str">
        <v/>
      </c>
      <c r="J310" s="521" t="str">
        <v/>
      </c>
      <c r="K310" s="522" t="str">
        <v/>
      </c>
      <c r="L310" s="497" t="str">
        <v/>
      </c>
      <c r="M310" s="491" t="str">
        <v/>
      </c>
      <c r="N310" s="520" t="str">
        <v/>
      </c>
      <c r="O310" s="497" t="str">
        <v/>
      </c>
      <c r="P310" s="495" t="str">
        <v/>
      </c>
      <c r="Q310" s="520" t="str">
        <v/>
      </c>
      <c r="R310" s="497" t="str">
        <v/>
      </c>
      <c r="S310" s="495" t="str">
        <v/>
      </c>
      <c r="T310" s="520" t="str">
        <v/>
      </c>
      <c r="U310" s="497" t="str">
        <v/>
      </c>
      <c r="V310" s="495" t="str">
        <v/>
      </c>
      <c r="W310" s="520" t="str">
        <v/>
      </c>
      <c r="X310" s="497" t="str">
        <v/>
      </c>
      <c r="Y310" s="495" t="str">
        <v/>
      </c>
      <c r="Z310" s="520" t="str">
        <v/>
      </c>
      <c r="AA310" s="497" t="str">
        <v/>
      </c>
      <c r="AB310" s="495" t="str">
        <v/>
      </c>
      <c r="AC310" s="520" t="str">
        <v/>
      </c>
      <c r="AD310" s="497" t="str">
        <v/>
      </c>
      <c r="AE310" s="495" t="str">
        <v/>
      </c>
      <c r="AF310" s="520" t="str">
        <v/>
      </c>
      <c r="AG310" s="497" t="str">
        <v/>
      </c>
      <c r="AH310" s="495" t="str">
        <v/>
      </c>
      <c r="AI310" s="520" t="str">
        <v/>
      </c>
      <c r="AJ310" s="497" t="str">
        <v/>
      </c>
      <c r="AK310" s="495" t="str">
        <v/>
      </c>
      <c r="AL310" s="520" t="str">
        <v/>
      </c>
      <c r="AM310" s="497" t="str">
        <v/>
      </c>
      <c r="AN310" s="495" t="str">
        <v/>
      </c>
      <c r="AO310" s="520" t="str">
        <v/>
      </c>
      <c r="AP310" s="497" t="str">
        <v/>
      </c>
      <c r="AQ310" s="495" t="str">
        <v/>
      </c>
      <c r="AR310" s="520" t="str">
        <v/>
      </c>
      <c r="AS310" s="497" t="str">
        <v/>
      </c>
      <c r="AT310" s="495" t="str">
        <v/>
      </c>
      <c r="AU310" s="495" t="str">
        <v/>
      </c>
      <c r="AV310" s="520" t="str">
        <v/>
      </c>
      <c r="AW310" s="497" t="str">
        <v/>
      </c>
      <c r="AX310" s="495" t="str">
        <v/>
      </c>
      <c r="AY310" s="495" t="str">
        <v/>
      </c>
      <c r="AZ310" s="520" t="str">
        <v/>
      </c>
      <c r="BA310" s="497" t="str">
        <v/>
      </c>
      <c r="BB310" s="495" t="str">
        <v/>
      </c>
      <c r="BC310" s="495" t="str">
        <v/>
      </c>
      <c r="BD310" s="520" t="str">
        <v/>
      </c>
      <c r="BE310" s="497" t="str">
        <v/>
      </c>
      <c r="BF310" s="495" t="str">
        <v/>
      </c>
      <c r="BG310" s="495" t="str">
        <v/>
      </c>
      <c r="BH310" s="520" t="str">
        <v/>
      </c>
      <c r="BI310" s="497" t="str">
        <v/>
      </c>
      <c r="BJ310" s="495" t="str">
        <v/>
      </c>
      <c r="BK310" s="495" t="str">
        <v/>
      </c>
      <c r="BL310" s="520" t="str">
        <v/>
      </c>
    </row>
    <row r="311" spans="1:64" ht="24.75" customHeight="1">
      <c r="A311" s="449" t="str">
        <v/>
      </c>
      <c r="B311" s="431"/>
      <c r="C311" s="432"/>
      <c r="D311" s="433" t="str">
        <v/>
      </c>
      <c r="E311" s="434" t="str">
        <v/>
      </c>
      <c r="F311" s="435" t="str">
        <v/>
      </c>
      <c r="G311" s="436" t="str">
        <v/>
      </c>
      <c r="H311" s="437" t="str">
        <v/>
      </c>
      <c r="I311" s="437" t="str">
        <v/>
      </c>
      <c r="J311" s="437" t="str">
        <v/>
      </c>
      <c r="K311" s="435" t="str">
        <v/>
      </c>
      <c r="L311" s="450" t="str">
        <v/>
      </c>
      <c r="M311" s="498" t="str">
        <v/>
      </c>
      <c r="N311" s="440" t="str">
        <v/>
      </c>
      <c r="O311" s="441" t="str">
        <v/>
      </c>
      <c r="P311" s="442" t="str">
        <v/>
      </c>
      <c r="Q311" s="443" t="str">
        <v/>
      </c>
      <c r="R311" s="441" t="str">
        <v/>
      </c>
      <c r="S311" s="442" t="str">
        <v/>
      </c>
      <c r="T311" s="443" t="str">
        <v/>
      </c>
      <c r="U311" s="441" t="str">
        <v/>
      </c>
      <c r="V311" s="442" t="str">
        <v/>
      </c>
      <c r="W311" s="443" t="str">
        <v/>
      </c>
      <c r="X311" s="441" t="str">
        <v/>
      </c>
      <c r="Y311" s="442" t="str">
        <v/>
      </c>
      <c r="Z311" s="443" t="str">
        <v/>
      </c>
      <c r="AA311" s="441" t="str">
        <v/>
      </c>
      <c r="AB311" s="442" t="str">
        <v/>
      </c>
      <c r="AC311" s="443" t="str">
        <v/>
      </c>
      <c r="AD311" s="441" t="str">
        <v/>
      </c>
      <c r="AE311" s="442" t="str">
        <v/>
      </c>
      <c r="AF311" s="443" t="str">
        <v/>
      </c>
      <c r="AG311" s="492" t="str">
        <v/>
      </c>
      <c r="AH311" s="492" t="str">
        <v/>
      </c>
      <c r="AI311" s="493" t="str">
        <v/>
      </c>
      <c r="AJ311" s="494" t="str">
        <v/>
      </c>
      <c r="AK311" s="492" t="str">
        <v/>
      </c>
      <c r="AL311" s="493" t="str">
        <v/>
      </c>
      <c r="AM311" s="492" t="str">
        <v/>
      </c>
      <c r="AN311" s="492" t="str">
        <v/>
      </c>
      <c r="AO311" s="493" t="str">
        <v/>
      </c>
      <c r="AP311" s="494" t="str">
        <v/>
      </c>
      <c r="AQ311" s="492" t="str">
        <v/>
      </c>
      <c r="AR311" s="493" t="str">
        <v/>
      </c>
      <c r="AS311" s="495" t="str">
        <v/>
      </c>
      <c r="AT311" s="496" t="str">
        <v/>
      </c>
      <c r="AU311" s="496" t="str">
        <v/>
      </c>
      <c r="AV311" s="520" t="str">
        <v/>
      </c>
      <c r="AW311" s="497" t="str">
        <v/>
      </c>
      <c r="AX311" s="496" t="str">
        <v/>
      </c>
      <c r="AY311" s="496" t="str">
        <v/>
      </c>
      <c r="AZ311" s="520" t="str">
        <v/>
      </c>
      <c r="BA311" s="497" t="str">
        <v/>
      </c>
      <c r="BB311" s="496" t="str">
        <v/>
      </c>
      <c r="BC311" s="496" t="str">
        <v/>
      </c>
      <c r="BD311" s="520" t="str">
        <v/>
      </c>
      <c r="BE311" s="497" t="str">
        <v/>
      </c>
      <c r="BF311" s="496" t="str">
        <v/>
      </c>
      <c r="BG311" s="496" t="str">
        <v/>
      </c>
      <c r="BH311" s="520" t="str">
        <v/>
      </c>
      <c r="BI311" s="497" t="str">
        <v/>
      </c>
      <c r="BJ311" s="496" t="str">
        <v/>
      </c>
      <c r="BK311" s="496" t="str">
        <v/>
      </c>
      <c r="BL311" s="520" t="str">
        <v/>
      </c>
    </row>
    <row r="312" spans="1:64" ht="24.75" customHeight="1">
      <c r="A312" s="449" t="str">
        <v/>
      </c>
      <c r="B312" s="431"/>
      <c r="C312" s="432"/>
      <c r="D312" s="521" t="str">
        <v/>
      </c>
      <c r="E312" s="521" t="str">
        <v/>
      </c>
      <c r="F312" s="522" t="str">
        <v/>
      </c>
      <c r="G312" s="523" t="str">
        <v/>
      </c>
      <c r="H312" s="521" t="str">
        <v/>
      </c>
      <c r="I312" s="521" t="str">
        <v/>
      </c>
      <c r="J312" s="521" t="str">
        <v/>
      </c>
      <c r="K312" s="522" t="str">
        <v/>
      </c>
      <c r="L312" s="497" t="str">
        <v/>
      </c>
      <c r="M312" s="491" t="str">
        <v/>
      </c>
      <c r="N312" s="520" t="str">
        <v/>
      </c>
      <c r="O312" s="497" t="str">
        <v/>
      </c>
      <c r="P312" s="495" t="str">
        <v/>
      </c>
      <c r="Q312" s="520" t="str">
        <v/>
      </c>
      <c r="R312" s="497" t="str">
        <v/>
      </c>
      <c r="S312" s="495" t="str">
        <v/>
      </c>
      <c r="T312" s="520" t="str">
        <v/>
      </c>
      <c r="U312" s="497" t="str">
        <v/>
      </c>
      <c r="V312" s="495" t="str">
        <v/>
      </c>
      <c r="W312" s="520" t="str">
        <v/>
      </c>
      <c r="X312" s="497" t="str">
        <v/>
      </c>
      <c r="Y312" s="495" t="str">
        <v/>
      </c>
      <c r="Z312" s="520" t="str">
        <v/>
      </c>
      <c r="AA312" s="497" t="str">
        <v/>
      </c>
      <c r="AB312" s="495" t="str">
        <v/>
      </c>
      <c r="AC312" s="520" t="str">
        <v/>
      </c>
      <c r="AD312" s="497" t="str">
        <v/>
      </c>
      <c r="AE312" s="495" t="str">
        <v/>
      </c>
      <c r="AF312" s="520" t="str">
        <v/>
      </c>
      <c r="AG312" s="497" t="str">
        <v/>
      </c>
      <c r="AH312" s="495" t="str">
        <v/>
      </c>
      <c r="AI312" s="520" t="str">
        <v/>
      </c>
      <c r="AJ312" s="497" t="str">
        <v/>
      </c>
      <c r="AK312" s="495" t="str">
        <v/>
      </c>
      <c r="AL312" s="520" t="str">
        <v/>
      </c>
      <c r="AM312" s="497" t="str">
        <v/>
      </c>
      <c r="AN312" s="495" t="str">
        <v/>
      </c>
      <c r="AO312" s="520" t="str">
        <v/>
      </c>
      <c r="AP312" s="497" t="str">
        <v/>
      </c>
      <c r="AQ312" s="495" t="str">
        <v/>
      </c>
      <c r="AR312" s="520" t="str">
        <v/>
      </c>
      <c r="AS312" s="497" t="str">
        <v/>
      </c>
      <c r="AT312" s="495" t="str">
        <v/>
      </c>
      <c r="AU312" s="495" t="str">
        <v/>
      </c>
      <c r="AV312" s="520" t="str">
        <v/>
      </c>
      <c r="AW312" s="497" t="str">
        <v/>
      </c>
      <c r="AX312" s="495" t="str">
        <v/>
      </c>
      <c r="AY312" s="495" t="str">
        <v/>
      </c>
      <c r="AZ312" s="520" t="str">
        <v/>
      </c>
      <c r="BA312" s="497" t="str">
        <v/>
      </c>
      <c r="BB312" s="495" t="str">
        <v/>
      </c>
      <c r="BC312" s="495" t="str">
        <v/>
      </c>
      <c r="BD312" s="520" t="str">
        <v/>
      </c>
      <c r="BE312" s="497" t="str">
        <v/>
      </c>
      <c r="BF312" s="495" t="str">
        <v/>
      </c>
      <c r="BG312" s="495" t="str">
        <v/>
      </c>
      <c r="BH312" s="520" t="str">
        <v/>
      </c>
      <c r="BI312" s="497" t="str">
        <v/>
      </c>
      <c r="BJ312" s="495" t="str">
        <v/>
      </c>
      <c r="BK312" s="495" t="str">
        <v/>
      </c>
      <c r="BL312" s="520" t="str">
        <v/>
      </c>
    </row>
    <row r="313" spans="1:64" ht="24.75" customHeight="1">
      <c r="A313" s="449" t="str">
        <v/>
      </c>
      <c r="B313" s="431"/>
      <c r="C313" s="432"/>
      <c r="D313" s="433" t="str">
        <v/>
      </c>
      <c r="E313" s="434" t="str">
        <v/>
      </c>
      <c r="F313" s="435" t="str">
        <v/>
      </c>
      <c r="G313" s="436" t="str">
        <v/>
      </c>
      <c r="H313" s="437" t="str">
        <v/>
      </c>
      <c r="I313" s="437" t="str">
        <v/>
      </c>
      <c r="J313" s="437" t="str">
        <v/>
      </c>
      <c r="K313" s="435" t="str">
        <v/>
      </c>
      <c r="L313" s="450" t="str">
        <v/>
      </c>
      <c r="M313" s="498" t="str">
        <v/>
      </c>
      <c r="N313" s="440" t="str">
        <v/>
      </c>
      <c r="O313" s="441" t="str">
        <v/>
      </c>
      <c r="P313" s="442" t="str">
        <v/>
      </c>
      <c r="Q313" s="443" t="str">
        <v/>
      </c>
      <c r="R313" s="441" t="str">
        <v/>
      </c>
      <c r="S313" s="442" t="str">
        <v/>
      </c>
      <c r="T313" s="443" t="str">
        <v/>
      </c>
      <c r="U313" s="441" t="str">
        <v/>
      </c>
      <c r="V313" s="442" t="str">
        <v/>
      </c>
      <c r="W313" s="443" t="str">
        <v/>
      </c>
      <c r="X313" s="441" t="str">
        <v/>
      </c>
      <c r="Y313" s="442" t="str">
        <v/>
      </c>
      <c r="Z313" s="443" t="str">
        <v/>
      </c>
      <c r="AA313" s="441" t="str">
        <v/>
      </c>
      <c r="AB313" s="442" t="str">
        <v/>
      </c>
      <c r="AC313" s="443" t="str">
        <v/>
      </c>
      <c r="AD313" s="441" t="str">
        <v/>
      </c>
      <c r="AE313" s="442" t="str">
        <v/>
      </c>
      <c r="AF313" s="443" t="str">
        <v/>
      </c>
      <c r="AG313" s="492" t="str">
        <v/>
      </c>
      <c r="AH313" s="492" t="str">
        <v/>
      </c>
      <c r="AI313" s="493" t="str">
        <v/>
      </c>
      <c r="AJ313" s="494" t="str">
        <v/>
      </c>
      <c r="AK313" s="492" t="str">
        <v/>
      </c>
      <c r="AL313" s="493" t="str">
        <v/>
      </c>
      <c r="AM313" s="492" t="str">
        <v/>
      </c>
      <c r="AN313" s="492" t="str">
        <v/>
      </c>
      <c r="AO313" s="493" t="str">
        <v/>
      </c>
      <c r="AP313" s="494" t="str">
        <v/>
      </c>
      <c r="AQ313" s="492" t="str">
        <v/>
      </c>
      <c r="AR313" s="493" t="str">
        <v/>
      </c>
      <c r="AS313" s="495" t="str">
        <v/>
      </c>
      <c r="AT313" s="496" t="str">
        <v/>
      </c>
      <c r="AU313" s="496" t="str">
        <v/>
      </c>
      <c r="AV313" s="520" t="str">
        <v/>
      </c>
      <c r="AW313" s="497" t="str">
        <v/>
      </c>
      <c r="AX313" s="496" t="str">
        <v/>
      </c>
      <c r="AY313" s="496" t="str">
        <v/>
      </c>
      <c r="AZ313" s="520" t="str">
        <v/>
      </c>
      <c r="BA313" s="497" t="str">
        <v/>
      </c>
      <c r="BB313" s="496" t="str">
        <v/>
      </c>
      <c r="BC313" s="496" t="str">
        <v/>
      </c>
      <c r="BD313" s="520" t="str">
        <v/>
      </c>
      <c r="BE313" s="497" t="str">
        <v/>
      </c>
      <c r="BF313" s="496" t="str">
        <v/>
      </c>
      <c r="BG313" s="496" t="str">
        <v/>
      </c>
      <c r="BH313" s="520" t="str">
        <v/>
      </c>
      <c r="BI313" s="497" t="str">
        <v/>
      </c>
      <c r="BJ313" s="496" t="str">
        <v/>
      </c>
      <c r="BK313" s="496" t="str">
        <v/>
      </c>
      <c r="BL313" s="520" t="str">
        <v/>
      </c>
    </row>
    <row r="314" spans="1:64" ht="24.75" customHeight="1">
      <c r="A314" s="449" t="str">
        <v/>
      </c>
      <c r="B314" s="431"/>
      <c r="C314" s="432"/>
      <c r="D314" s="521" t="str">
        <v/>
      </c>
      <c r="E314" s="521" t="str">
        <v/>
      </c>
      <c r="F314" s="522" t="str">
        <v/>
      </c>
      <c r="G314" s="523" t="str">
        <v/>
      </c>
      <c r="H314" s="521" t="str">
        <v/>
      </c>
      <c r="I314" s="521" t="str">
        <v/>
      </c>
      <c r="J314" s="521" t="str">
        <v/>
      </c>
      <c r="K314" s="522" t="str">
        <v/>
      </c>
      <c r="L314" s="497" t="str">
        <v/>
      </c>
      <c r="M314" s="491" t="str">
        <v/>
      </c>
      <c r="N314" s="520" t="str">
        <v/>
      </c>
      <c r="O314" s="497" t="str">
        <v/>
      </c>
      <c r="P314" s="495" t="str">
        <v/>
      </c>
      <c r="Q314" s="520" t="str">
        <v/>
      </c>
      <c r="R314" s="497" t="str">
        <v/>
      </c>
      <c r="S314" s="495" t="str">
        <v/>
      </c>
      <c r="T314" s="520" t="str">
        <v/>
      </c>
      <c r="U314" s="497" t="str">
        <v/>
      </c>
      <c r="V314" s="495" t="str">
        <v/>
      </c>
      <c r="W314" s="520" t="str">
        <v/>
      </c>
      <c r="X314" s="497" t="str">
        <v/>
      </c>
      <c r="Y314" s="495" t="str">
        <v/>
      </c>
      <c r="Z314" s="520" t="str">
        <v/>
      </c>
      <c r="AA314" s="497" t="str">
        <v/>
      </c>
      <c r="AB314" s="495" t="str">
        <v/>
      </c>
      <c r="AC314" s="520" t="str">
        <v/>
      </c>
      <c r="AD314" s="497" t="str">
        <v/>
      </c>
      <c r="AE314" s="495" t="str">
        <v/>
      </c>
      <c r="AF314" s="520" t="str">
        <v/>
      </c>
      <c r="AG314" s="497" t="str">
        <v/>
      </c>
      <c r="AH314" s="495" t="str">
        <v/>
      </c>
      <c r="AI314" s="520" t="str">
        <v/>
      </c>
      <c r="AJ314" s="497" t="str">
        <v/>
      </c>
      <c r="AK314" s="495" t="str">
        <v/>
      </c>
      <c r="AL314" s="520" t="str">
        <v/>
      </c>
      <c r="AM314" s="497" t="str">
        <v/>
      </c>
      <c r="AN314" s="495" t="str">
        <v/>
      </c>
      <c r="AO314" s="520" t="str">
        <v/>
      </c>
      <c r="AP314" s="497" t="str">
        <v/>
      </c>
      <c r="AQ314" s="495" t="str">
        <v/>
      </c>
      <c r="AR314" s="520" t="str">
        <v/>
      </c>
      <c r="AS314" s="497" t="str">
        <v/>
      </c>
      <c r="AT314" s="495" t="str">
        <v/>
      </c>
      <c r="AU314" s="495" t="str">
        <v/>
      </c>
      <c r="AV314" s="520" t="str">
        <v/>
      </c>
      <c r="AW314" s="497" t="str">
        <v/>
      </c>
      <c r="AX314" s="495" t="str">
        <v/>
      </c>
      <c r="AY314" s="495" t="str">
        <v/>
      </c>
      <c r="AZ314" s="520" t="str">
        <v/>
      </c>
      <c r="BA314" s="497" t="str">
        <v/>
      </c>
      <c r="BB314" s="495" t="str">
        <v/>
      </c>
      <c r="BC314" s="495" t="str">
        <v/>
      </c>
      <c r="BD314" s="520" t="str">
        <v/>
      </c>
      <c r="BE314" s="497" t="str">
        <v/>
      </c>
      <c r="BF314" s="495" t="str">
        <v/>
      </c>
      <c r="BG314" s="495" t="str">
        <v/>
      </c>
      <c r="BH314" s="520" t="str">
        <v/>
      </c>
      <c r="BI314" s="497" t="str">
        <v/>
      </c>
      <c r="BJ314" s="495" t="str">
        <v/>
      </c>
      <c r="BK314" s="495" t="str">
        <v/>
      </c>
      <c r="BL314" s="520" t="str">
        <v/>
      </c>
    </row>
    <row r="315" spans="1:64" ht="24.75" customHeight="1">
      <c r="A315" s="449" t="str">
        <v/>
      </c>
      <c r="B315" s="431"/>
      <c r="C315" s="432"/>
      <c r="D315" s="433" t="str">
        <v/>
      </c>
      <c r="E315" s="434" t="str">
        <v/>
      </c>
      <c r="F315" s="435" t="str">
        <v/>
      </c>
      <c r="G315" s="436" t="str">
        <v/>
      </c>
      <c r="H315" s="437" t="str">
        <v/>
      </c>
      <c r="I315" s="437" t="str">
        <v/>
      </c>
      <c r="J315" s="437" t="str">
        <v/>
      </c>
      <c r="K315" s="435" t="str">
        <v/>
      </c>
      <c r="L315" s="450" t="str">
        <v/>
      </c>
      <c r="M315" s="498" t="str">
        <v/>
      </c>
      <c r="N315" s="440" t="str">
        <v/>
      </c>
      <c r="O315" s="441" t="str">
        <v/>
      </c>
      <c r="P315" s="442" t="str">
        <v/>
      </c>
      <c r="Q315" s="443" t="str">
        <v/>
      </c>
      <c r="R315" s="441" t="str">
        <v/>
      </c>
      <c r="S315" s="442" t="str">
        <v/>
      </c>
      <c r="T315" s="443" t="str">
        <v/>
      </c>
      <c r="U315" s="441" t="str">
        <v/>
      </c>
      <c r="V315" s="442" t="str">
        <v/>
      </c>
      <c r="W315" s="443" t="str">
        <v/>
      </c>
      <c r="X315" s="441" t="str">
        <v/>
      </c>
      <c r="Y315" s="442" t="str">
        <v/>
      </c>
      <c r="Z315" s="443" t="str">
        <v/>
      </c>
      <c r="AA315" s="441" t="str">
        <v/>
      </c>
      <c r="AB315" s="442" t="str">
        <v/>
      </c>
      <c r="AC315" s="443" t="str">
        <v/>
      </c>
      <c r="AD315" s="441" t="str">
        <v/>
      </c>
      <c r="AE315" s="442" t="str">
        <v/>
      </c>
      <c r="AF315" s="443" t="str">
        <v/>
      </c>
      <c r="AG315" s="492" t="str">
        <v/>
      </c>
      <c r="AH315" s="492" t="str">
        <v/>
      </c>
      <c r="AI315" s="493" t="str">
        <v/>
      </c>
      <c r="AJ315" s="494" t="str">
        <v/>
      </c>
      <c r="AK315" s="492" t="str">
        <v/>
      </c>
      <c r="AL315" s="493" t="str">
        <v/>
      </c>
      <c r="AM315" s="492" t="str">
        <v/>
      </c>
      <c r="AN315" s="492" t="str">
        <v/>
      </c>
      <c r="AO315" s="493" t="str">
        <v/>
      </c>
      <c r="AP315" s="494" t="str">
        <v/>
      </c>
      <c r="AQ315" s="492" t="str">
        <v/>
      </c>
      <c r="AR315" s="493" t="str">
        <v/>
      </c>
      <c r="AS315" s="495" t="str">
        <v/>
      </c>
      <c r="AT315" s="496" t="str">
        <v/>
      </c>
      <c r="AU315" s="496" t="str">
        <v/>
      </c>
      <c r="AV315" s="520" t="str">
        <v/>
      </c>
      <c r="AW315" s="497" t="str">
        <v/>
      </c>
      <c r="AX315" s="496" t="str">
        <v/>
      </c>
      <c r="AY315" s="496" t="str">
        <v/>
      </c>
      <c r="AZ315" s="520" t="str">
        <v/>
      </c>
      <c r="BA315" s="497" t="str">
        <v/>
      </c>
      <c r="BB315" s="496" t="str">
        <v/>
      </c>
      <c r="BC315" s="496" t="str">
        <v/>
      </c>
      <c r="BD315" s="520" t="str">
        <v/>
      </c>
      <c r="BE315" s="497" t="str">
        <v/>
      </c>
      <c r="BF315" s="496" t="str">
        <v/>
      </c>
      <c r="BG315" s="496" t="str">
        <v/>
      </c>
      <c r="BH315" s="520" t="str">
        <v/>
      </c>
      <c r="BI315" s="497" t="str">
        <v/>
      </c>
      <c r="BJ315" s="496" t="str">
        <v/>
      </c>
      <c r="BK315" s="496" t="str">
        <v/>
      </c>
      <c r="BL315" s="520" t="str">
        <v/>
      </c>
    </row>
    <row r="316" spans="1:64" ht="24.75" customHeight="1">
      <c r="A316" s="449" t="str">
        <v/>
      </c>
      <c r="B316" s="431"/>
      <c r="C316" s="432"/>
      <c r="D316" s="521" t="str">
        <v/>
      </c>
      <c r="E316" s="521" t="str">
        <v/>
      </c>
      <c r="F316" s="522" t="str">
        <v/>
      </c>
      <c r="G316" s="523" t="str">
        <v/>
      </c>
      <c r="H316" s="521" t="str">
        <v/>
      </c>
      <c r="I316" s="521" t="str">
        <v/>
      </c>
      <c r="J316" s="521" t="str">
        <v/>
      </c>
      <c r="K316" s="522" t="str">
        <v/>
      </c>
      <c r="L316" s="497" t="str">
        <v/>
      </c>
      <c r="M316" s="491" t="str">
        <v/>
      </c>
      <c r="N316" s="520" t="str">
        <v/>
      </c>
      <c r="O316" s="497" t="str">
        <v/>
      </c>
      <c r="P316" s="495" t="str">
        <v/>
      </c>
      <c r="Q316" s="520" t="str">
        <v/>
      </c>
      <c r="R316" s="497" t="str">
        <v/>
      </c>
      <c r="S316" s="495" t="str">
        <v/>
      </c>
      <c r="T316" s="520" t="str">
        <v/>
      </c>
      <c r="U316" s="497" t="str">
        <v/>
      </c>
      <c r="V316" s="495" t="str">
        <v/>
      </c>
      <c r="W316" s="520" t="str">
        <v/>
      </c>
      <c r="X316" s="497" t="str">
        <v/>
      </c>
      <c r="Y316" s="495" t="str">
        <v/>
      </c>
      <c r="Z316" s="520" t="str">
        <v/>
      </c>
      <c r="AA316" s="497" t="str">
        <v/>
      </c>
      <c r="AB316" s="495" t="str">
        <v/>
      </c>
      <c r="AC316" s="520" t="str">
        <v/>
      </c>
      <c r="AD316" s="497" t="str">
        <v/>
      </c>
      <c r="AE316" s="495" t="str">
        <v/>
      </c>
      <c r="AF316" s="520" t="str">
        <v/>
      </c>
      <c r="AG316" s="497" t="str">
        <v/>
      </c>
      <c r="AH316" s="495" t="str">
        <v/>
      </c>
      <c r="AI316" s="520" t="str">
        <v/>
      </c>
      <c r="AJ316" s="497" t="str">
        <v/>
      </c>
      <c r="AK316" s="495" t="str">
        <v/>
      </c>
      <c r="AL316" s="520" t="str">
        <v/>
      </c>
      <c r="AM316" s="497" t="str">
        <v/>
      </c>
      <c r="AN316" s="495" t="str">
        <v/>
      </c>
      <c r="AO316" s="520" t="str">
        <v/>
      </c>
      <c r="AP316" s="497" t="str">
        <v/>
      </c>
      <c r="AQ316" s="495" t="str">
        <v/>
      </c>
      <c r="AR316" s="520" t="str">
        <v/>
      </c>
      <c r="AS316" s="497" t="str">
        <v/>
      </c>
      <c r="AT316" s="495" t="str">
        <v/>
      </c>
      <c r="AU316" s="495" t="str">
        <v/>
      </c>
      <c r="AV316" s="520" t="str">
        <v/>
      </c>
      <c r="AW316" s="497" t="str">
        <v/>
      </c>
      <c r="AX316" s="495" t="str">
        <v/>
      </c>
      <c r="AY316" s="495" t="str">
        <v/>
      </c>
      <c r="AZ316" s="520" t="str">
        <v/>
      </c>
      <c r="BA316" s="497" t="str">
        <v/>
      </c>
      <c r="BB316" s="495" t="str">
        <v/>
      </c>
      <c r="BC316" s="495" t="str">
        <v/>
      </c>
      <c r="BD316" s="520" t="str">
        <v/>
      </c>
      <c r="BE316" s="497" t="str">
        <v/>
      </c>
      <c r="BF316" s="495" t="str">
        <v/>
      </c>
      <c r="BG316" s="495" t="str">
        <v/>
      </c>
      <c r="BH316" s="520" t="str">
        <v/>
      </c>
      <c r="BI316" s="497" t="str">
        <v/>
      </c>
      <c r="BJ316" s="495" t="str">
        <v/>
      </c>
      <c r="BK316" s="495" t="str">
        <v/>
      </c>
      <c r="BL316" s="520" t="str">
        <v/>
      </c>
    </row>
    <row r="317" spans="1:64" ht="24.75" customHeight="1">
      <c r="A317" s="449" t="str">
        <v/>
      </c>
      <c r="B317" s="431"/>
      <c r="C317" s="432"/>
      <c r="D317" s="433" t="str">
        <v/>
      </c>
      <c r="E317" s="434" t="str">
        <v/>
      </c>
      <c r="F317" s="435" t="str">
        <v/>
      </c>
      <c r="G317" s="436" t="str">
        <v/>
      </c>
      <c r="H317" s="437" t="str">
        <v/>
      </c>
      <c r="I317" s="437" t="str">
        <v/>
      </c>
      <c r="J317" s="437" t="str">
        <v/>
      </c>
      <c r="K317" s="435" t="str">
        <v/>
      </c>
      <c r="L317" s="450" t="str">
        <v/>
      </c>
      <c r="M317" s="498" t="str">
        <v/>
      </c>
      <c r="N317" s="440" t="str">
        <v/>
      </c>
      <c r="O317" s="441" t="str">
        <v/>
      </c>
      <c r="P317" s="442" t="str">
        <v/>
      </c>
      <c r="Q317" s="443" t="str">
        <v/>
      </c>
      <c r="R317" s="441" t="str">
        <v/>
      </c>
      <c r="S317" s="442" t="str">
        <v/>
      </c>
      <c r="T317" s="443" t="str">
        <v/>
      </c>
      <c r="U317" s="441" t="str">
        <v/>
      </c>
      <c r="V317" s="442" t="str">
        <v/>
      </c>
      <c r="W317" s="443" t="str">
        <v/>
      </c>
      <c r="X317" s="441" t="str">
        <v/>
      </c>
      <c r="Y317" s="442" t="str">
        <v/>
      </c>
      <c r="Z317" s="443" t="str">
        <v/>
      </c>
      <c r="AA317" s="441" t="str">
        <v/>
      </c>
      <c r="AB317" s="442" t="str">
        <v/>
      </c>
      <c r="AC317" s="443" t="str">
        <v/>
      </c>
      <c r="AD317" s="441" t="str">
        <v/>
      </c>
      <c r="AE317" s="442" t="str">
        <v/>
      </c>
      <c r="AF317" s="443" t="str">
        <v/>
      </c>
      <c r="AG317" s="492" t="str">
        <v/>
      </c>
      <c r="AH317" s="492" t="str">
        <v/>
      </c>
      <c r="AI317" s="493" t="str">
        <v/>
      </c>
      <c r="AJ317" s="494" t="str">
        <v/>
      </c>
      <c r="AK317" s="492" t="str">
        <v/>
      </c>
      <c r="AL317" s="493" t="str">
        <v/>
      </c>
      <c r="AM317" s="492" t="str">
        <v/>
      </c>
      <c r="AN317" s="492" t="str">
        <v/>
      </c>
      <c r="AO317" s="493" t="str">
        <v/>
      </c>
      <c r="AP317" s="494" t="str">
        <v/>
      </c>
      <c r="AQ317" s="492" t="str">
        <v/>
      </c>
      <c r="AR317" s="493" t="str">
        <v/>
      </c>
      <c r="AS317" s="495" t="str">
        <v/>
      </c>
      <c r="AT317" s="496" t="str">
        <v/>
      </c>
      <c r="AU317" s="496" t="str">
        <v/>
      </c>
      <c r="AV317" s="520" t="str">
        <v/>
      </c>
      <c r="AW317" s="497" t="str">
        <v/>
      </c>
      <c r="AX317" s="496" t="str">
        <v/>
      </c>
      <c r="AY317" s="496" t="str">
        <v/>
      </c>
      <c r="AZ317" s="520" t="str">
        <v/>
      </c>
      <c r="BA317" s="497" t="str">
        <v/>
      </c>
      <c r="BB317" s="496" t="str">
        <v/>
      </c>
      <c r="BC317" s="496" t="str">
        <v/>
      </c>
      <c r="BD317" s="520" t="str">
        <v/>
      </c>
      <c r="BE317" s="497" t="str">
        <v/>
      </c>
      <c r="BF317" s="496" t="str">
        <v/>
      </c>
      <c r="BG317" s="496" t="str">
        <v/>
      </c>
      <c r="BH317" s="520" t="str">
        <v/>
      </c>
      <c r="BI317" s="497" t="str">
        <v/>
      </c>
      <c r="BJ317" s="496" t="str">
        <v/>
      </c>
      <c r="BK317" s="496" t="str">
        <v/>
      </c>
      <c r="BL317" s="520" t="str">
        <v/>
      </c>
    </row>
    <row r="318" spans="1:64" ht="24.75" customHeight="1">
      <c r="A318" s="449" t="str">
        <v/>
      </c>
      <c r="B318" s="431"/>
      <c r="C318" s="432"/>
      <c r="D318" s="521" t="str">
        <v/>
      </c>
      <c r="E318" s="521" t="str">
        <v/>
      </c>
      <c r="F318" s="522" t="str">
        <v/>
      </c>
      <c r="G318" s="523" t="str">
        <v/>
      </c>
      <c r="H318" s="521" t="str">
        <v/>
      </c>
      <c r="I318" s="521" t="str">
        <v/>
      </c>
      <c r="J318" s="521" t="str">
        <v/>
      </c>
      <c r="K318" s="522" t="str">
        <v/>
      </c>
      <c r="L318" s="497" t="str">
        <v/>
      </c>
      <c r="M318" s="491" t="str">
        <v/>
      </c>
      <c r="N318" s="520" t="str">
        <v/>
      </c>
      <c r="O318" s="497" t="str">
        <v/>
      </c>
      <c r="P318" s="495" t="str">
        <v/>
      </c>
      <c r="Q318" s="520" t="str">
        <v/>
      </c>
      <c r="R318" s="497" t="str">
        <v/>
      </c>
      <c r="S318" s="495" t="str">
        <v/>
      </c>
      <c r="T318" s="520" t="str">
        <v/>
      </c>
      <c r="U318" s="497" t="str">
        <v/>
      </c>
      <c r="V318" s="495" t="str">
        <v/>
      </c>
      <c r="W318" s="520" t="str">
        <v/>
      </c>
      <c r="X318" s="497" t="str">
        <v/>
      </c>
      <c r="Y318" s="495" t="str">
        <v/>
      </c>
      <c r="Z318" s="520" t="str">
        <v/>
      </c>
      <c r="AA318" s="497" t="str">
        <v/>
      </c>
      <c r="AB318" s="495" t="str">
        <v/>
      </c>
      <c r="AC318" s="520" t="str">
        <v/>
      </c>
      <c r="AD318" s="497" t="str">
        <v/>
      </c>
      <c r="AE318" s="495" t="str">
        <v/>
      </c>
      <c r="AF318" s="520" t="str">
        <v/>
      </c>
      <c r="AG318" s="497" t="str">
        <v/>
      </c>
      <c r="AH318" s="495" t="str">
        <v/>
      </c>
      <c r="AI318" s="520" t="str">
        <v/>
      </c>
      <c r="AJ318" s="497" t="str">
        <v/>
      </c>
      <c r="AK318" s="495" t="str">
        <v/>
      </c>
      <c r="AL318" s="520" t="str">
        <v/>
      </c>
      <c r="AM318" s="497" t="str">
        <v/>
      </c>
      <c r="AN318" s="495" t="str">
        <v/>
      </c>
      <c r="AO318" s="520" t="str">
        <v/>
      </c>
      <c r="AP318" s="497" t="str">
        <v/>
      </c>
      <c r="AQ318" s="495" t="str">
        <v/>
      </c>
      <c r="AR318" s="520" t="str">
        <v/>
      </c>
      <c r="AS318" s="497" t="str">
        <v/>
      </c>
      <c r="AT318" s="495" t="str">
        <v/>
      </c>
      <c r="AU318" s="495" t="str">
        <v/>
      </c>
      <c r="AV318" s="520" t="str">
        <v/>
      </c>
      <c r="AW318" s="497" t="str">
        <v/>
      </c>
      <c r="AX318" s="495" t="str">
        <v/>
      </c>
      <c r="AY318" s="495" t="str">
        <v/>
      </c>
      <c r="AZ318" s="520" t="str">
        <v/>
      </c>
      <c r="BA318" s="497" t="str">
        <v/>
      </c>
      <c r="BB318" s="495" t="str">
        <v/>
      </c>
      <c r="BC318" s="495" t="str">
        <v/>
      </c>
      <c r="BD318" s="520" t="str">
        <v/>
      </c>
      <c r="BE318" s="497" t="str">
        <v/>
      </c>
      <c r="BF318" s="495" t="str">
        <v/>
      </c>
      <c r="BG318" s="495" t="str">
        <v/>
      </c>
      <c r="BH318" s="520" t="str">
        <v/>
      </c>
      <c r="BI318" s="497" t="str">
        <v/>
      </c>
      <c r="BJ318" s="495" t="str">
        <v/>
      </c>
      <c r="BK318" s="495" t="str">
        <v/>
      </c>
      <c r="BL318" s="520" t="str">
        <v/>
      </c>
    </row>
    <row r="319" spans="1:64" ht="24.75" customHeight="1">
      <c r="A319" s="449" t="str">
        <v/>
      </c>
      <c r="B319" s="431"/>
      <c r="C319" s="432"/>
      <c r="D319" s="433" t="str">
        <v/>
      </c>
      <c r="E319" s="434" t="str">
        <v/>
      </c>
      <c r="F319" s="435" t="str">
        <v/>
      </c>
      <c r="G319" s="436" t="str">
        <v/>
      </c>
      <c r="H319" s="437" t="str">
        <v/>
      </c>
      <c r="I319" s="437" t="str">
        <v/>
      </c>
      <c r="J319" s="437" t="str">
        <v/>
      </c>
      <c r="K319" s="435" t="str">
        <v/>
      </c>
      <c r="L319" s="450" t="str">
        <v/>
      </c>
      <c r="M319" s="498" t="str">
        <v/>
      </c>
      <c r="N319" s="440" t="str">
        <v/>
      </c>
      <c r="O319" s="441" t="str">
        <v/>
      </c>
      <c r="P319" s="442" t="str">
        <v/>
      </c>
      <c r="Q319" s="443" t="str">
        <v/>
      </c>
      <c r="R319" s="441" t="str">
        <v/>
      </c>
      <c r="S319" s="442" t="str">
        <v/>
      </c>
      <c r="T319" s="443" t="str">
        <v/>
      </c>
      <c r="U319" s="441" t="str">
        <v/>
      </c>
      <c r="V319" s="442" t="str">
        <v/>
      </c>
      <c r="W319" s="443" t="str">
        <v/>
      </c>
      <c r="X319" s="441" t="str">
        <v/>
      </c>
      <c r="Y319" s="442" t="str">
        <v/>
      </c>
      <c r="Z319" s="443" t="str">
        <v/>
      </c>
      <c r="AA319" s="441" t="str">
        <v/>
      </c>
      <c r="AB319" s="442" t="str">
        <v/>
      </c>
      <c r="AC319" s="443" t="str">
        <v/>
      </c>
      <c r="AD319" s="441" t="str">
        <v/>
      </c>
      <c r="AE319" s="442" t="str">
        <v/>
      </c>
      <c r="AF319" s="443" t="str">
        <v/>
      </c>
      <c r="AG319" s="492" t="str">
        <v/>
      </c>
      <c r="AH319" s="492" t="str">
        <v/>
      </c>
      <c r="AI319" s="493" t="str">
        <v/>
      </c>
      <c r="AJ319" s="494" t="str">
        <v/>
      </c>
      <c r="AK319" s="492" t="str">
        <v/>
      </c>
      <c r="AL319" s="493" t="str">
        <v/>
      </c>
      <c r="AM319" s="492" t="str">
        <v/>
      </c>
      <c r="AN319" s="492" t="str">
        <v/>
      </c>
      <c r="AO319" s="493" t="str">
        <v/>
      </c>
      <c r="AP319" s="494" t="str">
        <v/>
      </c>
      <c r="AQ319" s="492" t="str">
        <v/>
      </c>
      <c r="AR319" s="493" t="str">
        <v/>
      </c>
      <c r="AS319" s="495" t="str">
        <v/>
      </c>
      <c r="AT319" s="496" t="str">
        <v/>
      </c>
      <c r="AU319" s="496" t="str">
        <v/>
      </c>
      <c r="AV319" s="520" t="str">
        <v/>
      </c>
      <c r="AW319" s="497" t="str">
        <v/>
      </c>
      <c r="AX319" s="496" t="str">
        <v/>
      </c>
      <c r="AY319" s="496" t="str">
        <v/>
      </c>
      <c r="AZ319" s="520" t="str">
        <v/>
      </c>
      <c r="BA319" s="497" t="str">
        <v/>
      </c>
      <c r="BB319" s="496" t="str">
        <v/>
      </c>
      <c r="BC319" s="496" t="str">
        <v/>
      </c>
      <c r="BD319" s="520" t="str">
        <v/>
      </c>
      <c r="BE319" s="497" t="str">
        <v/>
      </c>
      <c r="BF319" s="496" t="str">
        <v/>
      </c>
      <c r="BG319" s="496" t="str">
        <v/>
      </c>
      <c r="BH319" s="520" t="str">
        <v/>
      </c>
      <c r="BI319" s="497" t="str">
        <v/>
      </c>
      <c r="BJ319" s="496" t="str">
        <v/>
      </c>
      <c r="BK319" s="496" t="str">
        <v/>
      </c>
      <c r="BL319" s="520" t="str">
        <v/>
      </c>
    </row>
    <row r="320" spans="1:64" ht="24.75" customHeight="1">
      <c r="A320" s="449" t="str">
        <v/>
      </c>
      <c r="B320" s="431"/>
      <c r="C320" s="432"/>
      <c r="D320" s="521" t="str">
        <v/>
      </c>
      <c r="E320" s="521" t="str">
        <v/>
      </c>
      <c r="F320" s="522" t="str">
        <v/>
      </c>
      <c r="G320" s="523" t="str">
        <v/>
      </c>
      <c r="H320" s="521" t="str">
        <v/>
      </c>
      <c r="I320" s="521" t="str">
        <v/>
      </c>
      <c r="J320" s="521" t="str">
        <v/>
      </c>
      <c r="K320" s="522" t="str">
        <v/>
      </c>
      <c r="L320" s="497" t="str">
        <v/>
      </c>
      <c r="M320" s="491" t="str">
        <v/>
      </c>
      <c r="N320" s="520" t="str">
        <v/>
      </c>
      <c r="O320" s="497" t="str">
        <v/>
      </c>
      <c r="P320" s="495" t="str">
        <v/>
      </c>
      <c r="Q320" s="520" t="str">
        <v/>
      </c>
      <c r="R320" s="497" t="str">
        <v/>
      </c>
      <c r="S320" s="495" t="str">
        <v/>
      </c>
      <c r="T320" s="520" t="str">
        <v/>
      </c>
      <c r="U320" s="497" t="str">
        <v/>
      </c>
      <c r="V320" s="495" t="str">
        <v/>
      </c>
      <c r="W320" s="520" t="str">
        <v/>
      </c>
      <c r="X320" s="497" t="str">
        <v/>
      </c>
      <c r="Y320" s="495" t="str">
        <v/>
      </c>
      <c r="Z320" s="520" t="str">
        <v/>
      </c>
      <c r="AA320" s="497" t="str">
        <v/>
      </c>
      <c r="AB320" s="495" t="str">
        <v/>
      </c>
      <c r="AC320" s="520" t="str">
        <v/>
      </c>
      <c r="AD320" s="497" t="str">
        <v/>
      </c>
      <c r="AE320" s="495" t="str">
        <v/>
      </c>
      <c r="AF320" s="520" t="str">
        <v/>
      </c>
      <c r="AG320" s="497" t="str">
        <v/>
      </c>
      <c r="AH320" s="495" t="str">
        <v/>
      </c>
      <c r="AI320" s="520" t="str">
        <v/>
      </c>
      <c r="AJ320" s="497" t="str">
        <v/>
      </c>
      <c r="AK320" s="495" t="str">
        <v/>
      </c>
      <c r="AL320" s="520" t="str">
        <v/>
      </c>
      <c r="AM320" s="497" t="str">
        <v/>
      </c>
      <c r="AN320" s="495" t="str">
        <v/>
      </c>
      <c r="AO320" s="520" t="str">
        <v/>
      </c>
      <c r="AP320" s="497" t="str">
        <v/>
      </c>
      <c r="AQ320" s="495" t="str">
        <v/>
      </c>
      <c r="AR320" s="520" t="str">
        <v/>
      </c>
      <c r="AS320" s="497" t="str">
        <v/>
      </c>
      <c r="AT320" s="495" t="str">
        <v/>
      </c>
      <c r="AU320" s="495" t="str">
        <v/>
      </c>
      <c r="AV320" s="520" t="str">
        <v/>
      </c>
      <c r="AW320" s="497" t="str">
        <v/>
      </c>
      <c r="AX320" s="495" t="str">
        <v/>
      </c>
      <c r="AY320" s="495" t="str">
        <v/>
      </c>
      <c r="AZ320" s="520" t="str">
        <v/>
      </c>
      <c r="BA320" s="497" t="str">
        <v/>
      </c>
      <c r="BB320" s="495" t="str">
        <v/>
      </c>
      <c r="BC320" s="495" t="str">
        <v/>
      </c>
      <c r="BD320" s="520" t="str">
        <v/>
      </c>
      <c r="BE320" s="497" t="str">
        <v/>
      </c>
      <c r="BF320" s="495" t="str">
        <v/>
      </c>
      <c r="BG320" s="495" t="str">
        <v/>
      </c>
      <c r="BH320" s="520" t="str">
        <v/>
      </c>
      <c r="BI320" s="497" t="str">
        <v/>
      </c>
      <c r="BJ320" s="495" t="str">
        <v/>
      </c>
      <c r="BK320" s="495" t="str">
        <v/>
      </c>
      <c r="BL320" s="520" t="str">
        <v/>
      </c>
    </row>
    <row r="321" spans="1:64" ht="24.75" customHeight="1">
      <c r="A321" s="449" t="str">
        <v/>
      </c>
      <c r="B321" s="431"/>
      <c r="C321" s="432"/>
      <c r="D321" s="433" t="str">
        <v/>
      </c>
      <c r="E321" s="434" t="str">
        <v/>
      </c>
      <c r="F321" s="435" t="str">
        <v/>
      </c>
      <c r="G321" s="436" t="str">
        <v/>
      </c>
      <c r="H321" s="437" t="str">
        <v/>
      </c>
      <c r="I321" s="437" t="str">
        <v/>
      </c>
      <c r="J321" s="437" t="str">
        <v/>
      </c>
      <c r="K321" s="435" t="str">
        <v/>
      </c>
      <c r="L321" s="450" t="str">
        <v/>
      </c>
      <c r="M321" s="498" t="str">
        <v/>
      </c>
      <c r="N321" s="440" t="str">
        <v/>
      </c>
      <c r="O321" s="441" t="str">
        <v/>
      </c>
      <c r="P321" s="442" t="str">
        <v/>
      </c>
      <c r="Q321" s="443" t="str">
        <v/>
      </c>
      <c r="R321" s="441" t="str">
        <v/>
      </c>
      <c r="S321" s="442" t="str">
        <v/>
      </c>
      <c r="T321" s="443" t="str">
        <v/>
      </c>
      <c r="U321" s="441" t="str">
        <v/>
      </c>
      <c r="V321" s="442" t="str">
        <v/>
      </c>
      <c r="W321" s="443" t="str">
        <v/>
      </c>
      <c r="X321" s="441" t="str">
        <v/>
      </c>
      <c r="Y321" s="442" t="str">
        <v/>
      </c>
      <c r="Z321" s="443" t="str">
        <v/>
      </c>
      <c r="AA321" s="441" t="str">
        <v/>
      </c>
      <c r="AB321" s="442" t="str">
        <v/>
      </c>
      <c r="AC321" s="443" t="str">
        <v/>
      </c>
      <c r="AD321" s="441" t="str">
        <v/>
      </c>
      <c r="AE321" s="442" t="str">
        <v/>
      </c>
      <c r="AF321" s="443" t="str">
        <v/>
      </c>
      <c r="AG321" s="492" t="str">
        <v/>
      </c>
      <c r="AH321" s="492" t="str">
        <v/>
      </c>
      <c r="AI321" s="493" t="str">
        <v/>
      </c>
      <c r="AJ321" s="494" t="str">
        <v/>
      </c>
      <c r="AK321" s="492" t="str">
        <v/>
      </c>
      <c r="AL321" s="493" t="str">
        <v/>
      </c>
      <c r="AM321" s="492" t="str">
        <v/>
      </c>
      <c r="AN321" s="492" t="str">
        <v/>
      </c>
      <c r="AO321" s="493" t="str">
        <v/>
      </c>
      <c r="AP321" s="494" t="str">
        <v/>
      </c>
      <c r="AQ321" s="492" t="str">
        <v/>
      </c>
      <c r="AR321" s="493" t="str">
        <v/>
      </c>
      <c r="AS321" s="495" t="str">
        <v/>
      </c>
      <c r="AT321" s="496" t="str">
        <v/>
      </c>
      <c r="AU321" s="496" t="str">
        <v/>
      </c>
      <c r="AV321" s="520" t="str">
        <v/>
      </c>
      <c r="AW321" s="497" t="str">
        <v/>
      </c>
      <c r="AX321" s="496" t="str">
        <v/>
      </c>
      <c r="AY321" s="496" t="str">
        <v/>
      </c>
      <c r="AZ321" s="520" t="str">
        <v/>
      </c>
      <c r="BA321" s="497" t="str">
        <v/>
      </c>
      <c r="BB321" s="496" t="str">
        <v/>
      </c>
      <c r="BC321" s="496" t="str">
        <v/>
      </c>
      <c r="BD321" s="520" t="str">
        <v/>
      </c>
      <c r="BE321" s="497" t="str">
        <v/>
      </c>
      <c r="BF321" s="496" t="str">
        <v/>
      </c>
      <c r="BG321" s="496" t="str">
        <v/>
      </c>
      <c r="BH321" s="520" t="str">
        <v/>
      </c>
      <c r="BI321" s="497" t="str">
        <v/>
      </c>
      <c r="BJ321" s="496" t="str">
        <v/>
      </c>
      <c r="BK321" s="496" t="str">
        <v/>
      </c>
      <c r="BL321" s="520" t="str">
        <v/>
      </c>
    </row>
    <row r="322" spans="1:64" ht="24.75" customHeight="1">
      <c r="A322" s="449" t="str">
        <v/>
      </c>
      <c r="B322" s="431"/>
      <c r="C322" s="432"/>
      <c r="D322" s="521" t="str">
        <v/>
      </c>
      <c r="E322" s="521" t="str">
        <v/>
      </c>
      <c r="F322" s="522" t="str">
        <v/>
      </c>
      <c r="G322" s="523" t="str">
        <v/>
      </c>
      <c r="H322" s="521" t="str">
        <v/>
      </c>
      <c r="I322" s="521" t="str">
        <v/>
      </c>
      <c r="J322" s="521" t="str">
        <v/>
      </c>
      <c r="K322" s="522" t="str">
        <v/>
      </c>
      <c r="L322" s="497" t="str">
        <v/>
      </c>
      <c r="M322" s="491" t="str">
        <v/>
      </c>
      <c r="N322" s="520" t="str">
        <v/>
      </c>
      <c r="O322" s="497" t="str">
        <v/>
      </c>
      <c r="P322" s="495" t="str">
        <v/>
      </c>
      <c r="Q322" s="520" t="str">
        <v/>
      </c>
      <c r="R322" s="497" t="str">
        <v/>
      </c>
      <c r="S322" s="495" t="str">
        <v/>
      </c>
      <c r="T322" s="520" t="str">
        <v/>
      </c>
      <c r="U322" s="497" t="str">
        <v/>
      </c>
      <c r="V322" s="495" t="str">
        <v/>
      </c>
      <c r="W322" s="520" t="str">
        <v/>
      </c>
      <c r="X322" s="497" t="str">
        <v/>
      </c>
      <c r="Y322" s="495" t="str">
        <v/>
      </c>
      <c r="Z322" s="520" t="str">
        <v/>
      </c>
      <c r="AA322" s="497" t="str">
        <v/>
      </c>
      <c r="AB322" s="495" t="str">
        <v/>
      </c>
      <c r="AC322" s="520" t="str">
        <v/>
      </c>
      <c r="AD322" s="497" t="str">
        <v/>
      </c>
      <c r="AE322" s="495" t="str">
        <v/>
      </c>
      <c r="AF322" s="520" t="str">
        <v/>
      </c>
      <c r="AG322" s="497" t="str">
        <v/>
      </c>
      <c r="AH322" s="495" t="str">
        <v/>
      </c>
      <c r="AI322" s="520" t="str">
        <v/>
      </c>
      <c r="AJ322" s="497" t="str">
        <v/>
      </c>
      <c r="AK322" s="495" t="str">
        <v/>
      </c>
      <c r="AL322" s="520" t="str">
        <v/>
      </c>
      <c r="AM322" s="497" t="str">
        <v/>
      </c>
      <c r="AN322" s="495" t="str">
        <v/>
      </c>
      <c r="AO322" s="520" t="str">
        <v/>
      </c>
      <c r="AP322" s="497" t="str">
        <v/>
      </c>
      <c r="AQ322" s="495" t="str">
        <v/>
      </c>
      <c r="AR322" s="520" t="str">
        <v/>
      </c>
      <c r="AS322" s="497" t="str">
        <v/>
      </c>
      <c r="AT322" s="495" t="str">
        <v/>
      </c>
      <c r="AU322" s="495" t="str">
        <v/>
      </c>
      <c r="AV322" s="520" t="str">
        <v/>
      </c>
      <c r="AW322" s="497" t="str">
        <v/>
      </c>
      <c r="AX322" s="495" t="str">
        <v/>
      </c>
      <c r="AY322" s="495" t="str">
        <v/>
      </c>
      <c r="AZ322" s="520" t="str">
        <v/>
      </c>
      <c r="BA322" s="497" t="str">
        <v/>
      </c>
      <c r="BB322" s="495" t="str">
        <v/>
      </c>
      <c r="BC322" s="495" t="str">
        <v/>
      </c>
      <c r="BD322" s="520" t="str">
        <v/>
      </c>
      <c r="BE322" s="497" t="str">
        <v/>
      </c>
      <c r="BF322" s="495" t="str">
        <v/>
      </c>
      <c r="BG322" s="495" t="str">
        <v/>
      </c>
      <c r="BH322" s="520" t="str">
        <v/>
      </c>
      <c r="BI322" s="497" t="str">
        <v/>
      </c>
      <c r="BJ322" s="495" t="str">
        <v/>
      </c>
      <c r="BK322" s="495" t="str">
        <v/>
      </c>
      <c r="BL322" s="520" t="str">
        <v/>
      </c>
    </row>
    <row r="323" spans="1:64" ht="24.75" customHeight="1">
      <c r="A323" s="449" t="str">
        <v/>
      </c>
      <c r="B323" s="431"/>
      <c r="C323" s="432"/>
      <c r="D323" s="433" t="str">
        <v/>
      </c>
      <c r="E323" s="434" t="str">
        <v/>
      </c>
      <c r="F323" s="435" t="str">
        <v/>
      </c>
      <c r="G323" s="436" t="str">
        <v/>
      </c>
      <c r="H323" s="437" t="str">
        <v/>
      </c>
      <c r="I323" s="437" t="str">
        <v/>
      </c>
      <c r="J323" s="437" t="str">
        <v/>
      </c>
      <c r="K323" s="435" t="str">
        <v/>
      </c>
      <c r="L323" s="450" t="str">
        <v/>
      </c>
      <c r="M323" s="498" t="str">
        <v/>
      </c>
      <c r="N323" s="440" t="str">
        <v/>
      </c>
      <c r="O323" s="441" t="str">
        <v/>
      </c>
      <c r="P323" s="442" t="str">
        <v/>
      </c>
      <c r="Q323" s="443" t="str">
        <v/>
      </c>
      <c r="R323" s="441" t="str">
        <v/>
      </c>
      <c r="S323" s="442" t="str">
        <v/>
      </c>
      <c r="T323" s="443" t="str">
        <v/>
      </c>
      <c r="U323" s="441" t="str">
        <v/>
      </c>
      <c r="V323" s="442" t="str">
        <v/>
      </c>
      <c r="W323" s="443" t="str">
        <v/>
      </c>
      <c r="X323" s="441" t="str">
        <v/>
      </c>
      <c r="Y323" s="442" t="str">
        <v/>
      </c>
      <c r="Z323" s="443" t="str">
        <v/>
      </c>
      <c r="AA323" s="441" t="str">
        <v/>
      </c>
      <c r="AB323" s="442" t="str">
        <v/>
      </c>
      <c r="AC323" s="443" t="str">
        <v/>
      </c>
      <c r="AD323" s="441" t="str">
        <v/>
      </c>
      <c r="AE323" s="442" t="str">
        <v/>
      </c>
      <c r="AF323" s="443" t="str">
        <v/>
      </c>
      <c r="AG323" s="492" t="str">
        <v/>
      </c>
      <c r="AH323" s="492" t="str">
        <v/>
      </c>
      <c r="AI323" s="493" t="str">
        <v/>
      </c>
      <c r="AJ323" s="494" t="str">
        <v/>
      </c>
      <c r="AK323" s="492" t="str">
        <v/>
      </c>
      <c r="AL323" s="493" t="str">
        <v/>
      </c>
      <c r="AM323" s="492" t="str">
        <v/>
      </c>
      <c r="AN323" s="492" t="str">
        <v/>
      </c>
      <c r="AO323" s="493" t="str">
        <v/>
      </c>
      <c r="AP323" s="494" t="str">
        <v/>
      </c>
      <c r="AQ323" s="492" t="str">
        <v/>
      </c>
      <c r="AR323" s="493" t="str">
        <v/>
      </c>
      <c r="AS323" s="495" t="str">
        <v/>
      </c>
      <c r="AT323" s="496" t="str">
        <v/>
      </c>
      <c r="AU323" s="496" t="str">
        <v/>
      </c>
      <c r="AV323" s="520" t="str">
        <v/>
      </c>
      <c r="AW323" s="497" t="str">
        <v/>
      </c>
      <c r="AX323" s="496" t="str">
        <v/>
      </c>
      <c r="AY323" s="496" t="str">
        <v/>
      </c>
      <c r="AZ323" s="520" t="str">
        <v/>
      </c>
      <c r="BA323" s="497" t="str">
        <v/>
      </c>
      <c r="BB323" s="496" t="str">
        <v/>
      </c>
      <c r="BC323" s="496" t="str">
        <v/>
      </c>
      <c r="BD323" s="520" t="str">
        <v/>
      </c>
      <c r="BE323" s="497" t="str">
        <v/>
      </c>
      <c r="BF323" s="496" t="str">
        <v/>
      </c>
      <c r="BG323" s="496" t="str">
        <v/>
      </c>
      <c r="BH323" s="520" t="str">
        <v/>
      </c>
      <c r="BI323" s="497" t="str">
        <v/>
      </c>
      <c r="BJ323" s="496" t="str">
        <v/>
      </c>
      <c r="BK323" s="496" t="str">
        <v/>
      </c>
      <c r="BL323" s="520" t="str">
        <v/>
      </c>
    </row>
    <row r="324" spans="1:64" ht="24.75" customHeight="1">
      <c r="A324" s="449" t="str">
        <v/>
      </c>
      <c r="B324" s="431"/>
      <c r="C324" s="432"/>
      <c r="D324" s="521" t="str">
        <v/>
      </c>
      <c r="E324" s="521" t="str">
        <v/>
      </c>
      <c r="F324" s="522" t="str">
        <v/>
      </c>
      <c r="G324" s="523" t="str">
        <v/>
      </c>
      <c r="H324" s="521" t="str">
        <v/>
      </c>
      <c r="I324" s="521" t="str">
        <v/>
      </c>
      <c r="J324" s="521" t="str">
        <v/>
      </c>
      <c r="K324" s="522" t="str">
        <v/>
      </c>
      <c r="L324" s="497" t="str">
        <v/>
      </c>
      <c r="M324" s="491" t="str">
        <v/>
      </c>
      <c r="N324" s="520" t="str">
        <v/>
      </c>
      <c r="O324" s="497" t="str">
        <v/>
      </c>
      <c r="P324" s="495" t="str">
        <v/>
      </c>
      <c r="Q324" s="520" t="str">
        <v/>
      </c>
      <c r="R324" s="497" t="str">
        <v/>
      </c>
      <c r="S324" s="495" t="str">
        <v/>
      </c>
      <c r="T324" s="520" t="str">
        <v/>
      </c>
      <c r="U324" s="497" t="str">
        <v/>
      </c>
      <c r="V324" s="495" t="str">
        <v/>
      </c>
      <c r="W324" s="520" t="str">
        <v/>
      </c>
      <c r="X324" s="497" t="str">
        <v/>
      </c>
      <c r="Y324" s="495" t="str">
        <v/>
      </c>
      <c r="Z324" s="520" t="str">
        <v/>
      </c>
      <c r="AA324" s="497" t="str">
        <v/>
      </c>
      <c r="AB324" s="495" t="str">
        <v/>
      </c>
      <c r="AC324" s="520" t="str">
        <v/>
      </c>
      <c r="AD324" s="497" t="str">
        <v/>
      </c>
      <c r="AE324" s="495" t="str">
        <v/>
      </c>
      <c r="AF324" s="520" t="str">
        <v/>
      </c>
      <c r="AG324" s="497" t="str">
        <v/>
      </c>
      <c r="AH324" s="495" t="str">
        <v/>
      </c>
      <c r="AI324" s="520" t="str">
        <v/>
      </c>
      <c r="AJ324" s="497" t="str">
        <v/>
      </c>
      <c r="AK324" s="495" t="str">
        <v/>
      </c>
      <c r="AL324" s="520" t="str">
        <v/>
      </c>
      <c r="AM324" s="497" t="str">
        <v/>
      </c>
      <c r="AN324" s="495" t="str">
        <v/>
      </c>
      <c r="AO324" s="520" t="str">
        <v/>
      </c>
      <c r="AP324" s="497" t="str">
        <v/>
      </c>
      <c r="AQ324" s="495" t="str">
        <v/>
      </c>
      <c r="AR324" s="520" t="str">
        <v/>
      </c>
      <c r="AS324" s="497" t="str">
        <v/>
      </c>
      <c r="AT324" s="495" t="str">
        <v/>
      </c>
      <c r="AU324" s="495" t="str">
        <v/>
      </c>
      <c r="AV324" s="520" t="str">
        <v/>
      </c>
      <c r="AW324" s="497" t="str">
        <v/>
      </c>
      <c r="AX324" s="495" t="str">
        <v/>
      </c>
      <c r="AY324" s="495" t="str">
        <v/>
      </c>
      <c r="AZ324" s="520" t="str">
        <v/>
      </c>
      <c r="BA324" s="497" t="str">
        <v/>
      </c>
      <c r="BB324" s="495" t="str">
        <v/>
      </c>
      <c r="BC324" s="495" t="str">
        <v/>
      </c>
      <c r="BD324" s="520" t="str">
        <v/>
      </c>
      <c r="BE324" s="497" t="str">
        <v/>
      </c>
      <c r="BF324" s="495" t="str">
        <v/>
      </c>
      <c r="BG324" s="495" t="str">
        <v/>
      </c>
      <c r="BH324" s="520" t="str">
        <v/>
      </c>
      <c r="BI324" s="497" t="str">
        <v/>
      </c>
      <c r="BJ324" s="495" t="str">
        <v/>
      </c>
      <c r="BK324" s="495" t="str">
        <v/>
      </c>
      <c r="BL324" s="520" t="str">
        <v/>
      </c>
    </row>
    <row r="325" spans="1:64" ht="24.75" customHeight="1">
      <c r="A325" s="449" t="str">
        <v/>
      </c>
      <c r="B325" s="431"/>
      <c r="C325" s="432"/>
      <c r="D325" s="433" t="str">
        <v/>
      </c>
      <c r="E325" s="434" t="str">
        <v/>
      </c>
      <c r="F325" s="435" t="str">
        <v/>
      </c>
      <c r="G325" s="436" t="str">
        <v/>
      </c>
      <c r="H325" s="437" t="str">
        <v/>
      </c>
      <c r="I325" s="437" t="str">
        <v/>
      </c>
      <c r="J325" s="437" t="str">
        <v/>
      </c>
      <c r="K325" s="435" t="str">
        <v/>
      </c>
      <c r="L325" s="450" t="str">
        <v/>
      </c>
      <c r="M325" s="498" t="str">
        <v/>
      </c>
      <c r="N325" s="440" t="str">
        <v/>
      </c>
      <c r="O325" s="441" t="str">
        <v/>
      </c>
      <c r="P325" s="442" t="str">
        <v/>
      </c>
      <c r="Q325" s="443" t="str">
        <v/>
      </c>
      <c r="R325" s="441" t="str">
        <v/>
      </c>
      <c r="S325" s="442" t="str">
        <v/>
      </c>
      <c r="T325" s="443" t="str">
        <v/>
      </c>
      <c r="U325" s="441" t="str">
        <v/>
      </c>
      <c r="V325" s="442" t="str">
        <v/>
      </c>
      <c r="W325" s="443" t="str">
        <v/>
      </c>
      <c r="X325" s="441" t="str">
        <v/>
      </c>
      <c r="Y325" s="442" t="str">
        <v/>
      </c>
      <c r="Z325" s="443" t="str">
        <v/>
      </c>
      <c r="AA325" s="441" t="str">
        <v/>
      </c>
      <c r="AB325" s="442" t="str">
        <v/>
      </c>
      <c r="AC325" s="443" t="str">
        <v/>
      </c>
      <c r="AD325" s="441" t="str">
        <v/>
      </c>
      <c r="AE325" s="442" t="str">
        <v/>
      </c>
      <c r="AF325" s="443" t="str">
        <v/>
      </c>
      <c r="AG325" s="492" t="str">
        <v/>
      </c>
      <c r="AH325" s="492" t="str">
        <v/>
      </c>
      <c r="AI325" s="493" t="str">
        <v/>
      </c>
      <c r="AJ325" s="494" t="str">
        <v/>
      </c>
      <c r="AK325" s="492" t="str">
        <v/>
      </c>
      <c r="AL325" s="493" t="str">
        <v/>
      </c>
      <c r="AM325" s="492" t="str">
        <v/>
      </c>
      <c r="AN325" s="492" t="str">
        <v/>
      </c>
      <c r="AO325" s="493" t="str">
        <v/>
      </c>
      <c r="AP325" s="494" t="str">
        <v/>
      </c>
      <c r="AQ325" s="492" t="str">
        <v/>
      </c>
      <c r="AR325" s="493" t="str">
        <v/>
      </c>
      <c r="AS325" s="495" t="str">
        <v/>
      </c>
      <c r="AT325" s="496" t="str">
        <v/>
      </c>
      <c r="AU325" s="496" t="str">
        <v/>
      </c>
      <c r="AV325" s="520" t="str">
        <v/>
      </c>
      <c r="AW325" s="497" t="str">
        <v/>
      </c>
      <c r="AX325" s="496" t="str">
        <v/>
      </c>
      <c r="AY325" s="496" t="str">
        <v/>
      </c>
      <c r="AZ325" s="520" t="str">
        <v/>
      </c>
      <c r="BA325" s="497" t="str">
        <v/>
      </c>
      <c r="BB325" s="496" t="str">
        <v/>
      </c>
      <c r="BC325" s="496" t="str">
        <v/>
      </c>
      <c r="BD325" s="520" t="str">
        <v/>
      </c>
      <c r="BE325" s="497" t="str">
        <v/>
      </c>
      <c r="BF325" s="496" t="str">
        <v/>
      </c>
      <c r="BG325" s="496" t="str">
        <v/>
      </c>
      <c r="BH325" s="520" t="str">
        <v/>
      </c>
      <c r="BI325" s="497" t="str">
        <v/>
      </c>
      <c r="BJ325" s="496" t="str">
        <v/>
      </c>
      <c r="BK325" s="496" t="str">
        <v/>
      </c>
      <c r="BL325" s="520" t="str">
        <v/>
      </c>
    </row>
    <row r="326" spans="1:64" ht="24.75" customHeight="1">
      <c r="A326" s="449" t="str">
        <v/>
      </c>
      <c r="B326" s="431"/>
      <c r="C326" s="432"/>
      <c r="D326" s="521" t="str">
        <v/>
      </c>
      <c r="E326" s="521" t="str">
        <v/>
      </c>
      <c r="F326" s="522" t="str">
        <v/>
      </c>
      <c r="G326" s="523" t="str">
        <v/>
      </c>
      <c r="H326" s="521" t="str">
        <v/>
      </c>
      <c r="I326" s="521" t="str">
        <v/>
      </c>
      <c r="J326" s="521" t="str">
        <v/>
      </c>
      <c r="K326" s="522" t="str">
        <v/>
      </c>
      <c r="L326" s="497" t="str">
        <v/>
      </c>
      <c r="M326" s="491" t="str">
        <v/>
      </c>
      <c r="N326" s="520" t="str">
        <v/>
      </c>
      <c r="O326" s="497" t="str">
        <v/>
      </c>
      <c r="P326" s="495" t="str">
        <v/>
      </c>
      <c r="Q326" s="520" t="str">
        <v/>
      </c>
      <c r="R326" s="497" t="str">
        <v/>
      </c>
      <c r="S326" s="495" t="str">
        <v/>
      </c>
      <c r="T326" s="520" t="str">
        <v/>
      </c>
      <c r="U326" s="497" t="str">
        <v/>
      </c>
      <c r="V326" s="495" t="str">
        <v/>
      </c>
      <c r="W326" s="520" t="str">
        <v/>
      </c>
      <c r="X326" s="497" t="str">
        <v/>
      </c>
      <c r="Y326" s="495" t="str">
        <v/>
      </c>
      <c r="Z326" s="520" t="str">
        <v/>
      </c>
      <c r="AA326" s="497" t="str">
        <v/>
      </c>
      <c r="AB326" s="495" t="str">
        <v/>
      </c>
      <c r="AC326" s="520" t="str">
        <v/>
      </c>
      <c r="AD326" s="497" t="str">
        <v/>
      </c>
      <c r="AE326" s="495" t="str">
        <v/>
      </c>
      <c r="AF326" s="520" t="str">
        <v/>
      </c>
      <c r="AG326" s="497" t="str">
        <v/>
      </c>
      <c r="AH326" s="495" t="str">
        <v/>
      </c>
      <c r="AI326" s="520" t="str">
        <v/>
      </c>
      <c r="AJ326" s="497" t="str">
        <v/>
      </c>
      <c r="AK326" s="495" t="str">
        <v/>
      </c>
      <c r="AL326" s="520" t="str">
        <v/>
      </c>
      <c r="AM326" s="497" t="str">
        <v/>
      </c>
      <c r="AN326" s="495" t="str">
        <v/>
      </c>
      <c r="AO326" s="520" t="str">
        <v/>
      </c>
      <c r="AP326" s="497" t="str">
        <v/>
      </c>
      <c r="AQ326" s="495" t="str">
        <v/>
      </c>
      <c r="AR326" s="520" t="str">
        <v/>
      </c>
      <c r="AS326" s="497" t="str">
        <v/>
      </c>
      <c r="AT326" s="495" t="str">
        <v/>
      </c>
      <c r="AU326" s="495" t="str">
        <v/>
      </c>
      <c r="AV326" s="520" t="str">
        <v/>
      </c>
      <c r="AW326" s="497" t="str">
        <v/>
      </c>
      <c r="AX326" s="495" t="str">
        <v/>
      </c>
      <c r="AY326" s="495" t="str">
        <v/>
      </c>
      <c r="AZ326" s="520" t="str">
        <v/>
      </c>
      <c r="BA326" s="497" t="str">
        <v/>
      </c>
      <c r="BB326" s="495" t="str">
        <v/>
      </c>
      <c r="BC326" s="495" t="str">
        <v/>
      </c>
      <c r="BD326" s="520" t="str">
        <v/>
      </c>
      <c r="BE326" s="497" t="str">
        <v/>
      </c>
      <c r="BF326" s="495" t="str">
        <v/>
      </c>
      <c r="BG326" s="495" t="str">
        <v/>
      </c>
      <c r="BH326" s="520" t="str">
        <v/>
      </c>
      <c r="BI326" s="497" t="str">
        <v/>
      </c>
      <c r="BJ326" s="495" t="str">
        <v/>
      </c>
      <c r="BK326" s="495" t="str">
        <v/>
      </c>
      <c r="BL326" s="520" t="str">
        <v/>
      </c>
    </row>
    <row r="327" spans="1:64" ht="24.75" customHeight="1">
      <c r="A327" s="449" t="str">
        <v/>
      </c>
      <c r="B327" s="431"/>
      <c r="C327" s="432"/>
      <c r="D327" s="433" t="str">
        <v/>
      </c>
      <c r="E327" s="434" t="str">
        <v/>
      </c>
      <c r="F327" s="435" t="str">
        <v/>
      </c>
      <c r="G327" s="436" t="str">
        <v/>
      </c>
      <c r="H327" s="437" t="str">
        <v/>
      </c>
      <c r="I327" s="437" t="str">
        <v/>
      </c>
      <c r="J327" s="437" t="str">
        <v/>
      </c>
      <c r="K327" s="435" t="str">
        <v/>
      </c>
      <c r="L327" s="450" t="str">
        <v/>
      </c>
      <c r="M327" s="498" t="str">
        <v/>
      </c>
      <c r="N327" s="440" t="str">
        <v/>
      </c>
      <c r="O327" s="441" t="str">
        <v/>
      </c>
      <c r="P327" s="442" t="str">
        <v/>
      </c>
      <c r="Q327" s="443" t="str">
        <v/>
      </c>
      <c r="R327" s="441" t="str">
        <v/>
      </c>
      <c r="S327" s="442" t="str">
        <v/>
      </c>
      <c r="T327" s="443" t="str">
        <v/>
      </c>
      <c r="U327" s="441" t="str">
        <v/>
      </c>
      <c r="V327" s="442" t="str">
        <v/>
      </c>
      <c r="W327" s="443" t="str">
        <v/>
      </c>
      <c r="X327" s="441" t="str">
        <v/>
      </c>
      <c r="Y327" s="442" t="str">
        <v/>
      </c>
      <c r="Z327" s="443" t="str">
        <v/>
      </c>
      <c r="AA327" s="441" t="str">
        <v/>
      </c>
      <c r="AB327" s="442" t="str">
        <v/>
      </c>
      <c r="AC327" s="443" t="str">
        <v/>
      </c>
      <c r="AD327" s="441" t="str">
        <v/>
      </c>
      <c r="AE327" s="442" t="str">
        <v/>
      </c>
      <c r="AF327" s="443" t="str">
        <v/>
      </c>
      <c r="AG327" s="492" t="str">
        <v/>
      </c>
      <c r="AH327" s="492" t="str">
        <v/>
      </c>
      <c r="AI327" s="493" t="str">
        <v/>
      </c>
      <c r="AJ327" s="494" t="str">
        <v/>
      </c>
      <c r="AK327" s="492" t="str">
        <v/>
      </c>
      <c r="AL327" s="493" t="str">
        <v/>
      </c>
      <c r="AM327" s="492" t="str">
        <v/>
      </c>
      <c r="AN327" s="492" t="str">
        <v/>
      </c>
      <c r="AO327" s="493" t="str">
        <v/>
      </c>
      <c r="AP327" s="494" t="str">
        <v/>
      </c>
      <c r="AQ327" s="492" t="str">
        <v/>
      </c>
      <c r="AR327" s="493" t="str">
        <v/>
      </c>
      <c r="AS327" s="495" t="str">
        <v/>
      </c>
      <c r="AT327" s="496" t="str">
        <v/>
      </c>
      <c r="AU327" s="496" t="str">
        <v/>
      </c>
      <c r="AV327" s="520" t="str">
        <v/>
      </c>
      <c r="AW327" s="497" t="str">
        <v/>
      </c>
      <c r="AX327" s="496" t="str">
        <v/>
      </c>
      <c r="AY327" s="496" t="str">
        <v/>
      </c>
      <c r="AZ327" s="520" t="str">
        <v/>
      </c>
      <c r="BA327" s="497" t="str">
        <v/>
      </c>
      <c r="BB327" s="496" t="str">
        <v/>
      </c>
      <c r="BC327" s="496" t="str">
        <v/>
      </c>
      <c r="BD327" s="520" t="str">
        <v/>
      </c>
      <c r="BE327" s="497" t="str">
        <v/>
      </c>
      <c r="BF327" s="496" t="str">
        <v/>
      </c>
      <c r="BG327" s="496" t="str">
        <v/>
      </c>
      <c r="BH327" s="520" t="str">
        <v/>
      </c>
      <c r="BI327" s="497" t="str">
        <v/>
      </c>
      <c r="BJ327" s="496" t="str">
        <v/>
      </c>
      <c r="BK327" s="496" t="str">
        <v/>
      </c>
      <c r="BL327" s="520" t="str">
        <v/>
      </c>
    </row>
    <row r="328" spans="1:64" ht="24.75" customHeight="1">
      <c r="A328" s="449" t="str">
        <v/>
      </c>
      <c r="B328" s="431"/>
      <c r="C328" s="432"/>
      <c r="D328" s="521" t="str">
        <v/>
      </c>
      <c r="E328" s="521" t="str">
        <v/>
      </c>
      <c r="F328" s="522" t="str">
        <v/>
      </c>
      <c r="G328" s="523" t="str">
        <v/>
      </c>
      <c r="H328" s="521" t="str">
        <v/>
      </c>
      <c r="I328" s="521" t="str">
        <v/>
      </c>
      <c r="J328" s="521" t="str">
        <v/>
      </c>
      <c r="K328" s="522" t="str">
        <v/>
      </c>
      <c r="L328" s="497" t="str">
        <v/>
      </c>
      <c r="M328" s="491" t="str">
        <v/>
      </c>
      <c r="N328" s="520" t="str">
        <v/>
      </c>
      <c r="O328" s="497" t="str">
        <v/>
      </c>
      <c r="P328" s="495" t="str">
        <v/>
      </c>
      <c r="Q328" s="520" t="str">
        <v/>
      </c>
      <c r="R328" s="497" t="str">
        <v/>
      </c>
      <c r="S328" s="495" t="str">
        <v/>
      </c>
      <c r="T328" s="520" t="str">
        <v/>
      </c>
      <c r="U328" s="497" t="str">
        <v/>
      </c>
      <c r="V328" s="495" t="str">
        <v/>
      </c>
      <c r="W328" s="520" t="str">
        <v/>
      </c>
      <c r="X328" s="497" t="str">
        <v/>
      </c>
      <c r="Y328" s="495" t="str">
        <v/>
      </c>
      <c r="Z328" s="520" t="str">
        <v/>
      </c>
      <c r="AA328" s="497" t="str">
        <v/>
      </c>
      <c r="AB328" s="495" t="str">
        <v/>
      </c>
      <c r="AC328" s="520" t="str">
        <v/>
      </c>
      <c r="AD328" s="497" t="str">
        <v/>
      </c>
      <c r="AE328" s="495" t="str">
        <v/>
      </c>
      <c r="AF328" s="520" t="str">
        <v/>
      </c>
      <c r="AG328" s="497" t="str">
        <v/>
      </c>
      <c r="AH328" s="495" t="str">
        <v/>
      </c>
      <c r="AI328" s="520" t="str">
        <v/>
      </c>
      <c r="AJ328" s="497" t="str">
        <v/>
      </c>
      <c r="AK328" s="495" t="str">
        <v/>
      </c>
      <c r="AL328" s="520" t="str">
        <v/>
      </c>
      <c r="AM328" s="497" t="str">
        <v/>
      </c>
      <c r="AN328" s="495" t="str">
        <v/>
      </c>
      <c r="AO328" s="520" t="str">
        <v/>
      </c>
      <c r="AP328" s="497" t="str">
        <v/>
      </c>
      <c r="AQ328" s="495" t="str">
        <v/>
      </c>
      <c r="AR328" s="520" t="str">
        <v/>
      </c>
      <c r="AS328" s="497" t="str">
        <v/>
      </c>
      <c r="AT328" s="495" t="str">
        <v/>
      </c>
      <c r="AU328" s="495" t="str">
        <v/>
      </c>
      <c r="AV328" s="520" t="str">
        <v/>
      </c>
      <c r="AW328" s="497" t="str">
        <v/>
      </c>
      <c r="AX328" s="495" t="str">
        <v/>
      </c>
      <c r="AY328" s="495" t="str">
        <v/>
      </c>
      <c r="AZ328" s="520" t="str">
        <v/>
      </c>
      <c r="BA328" s="497" t="str">
        <v/>
      </c>
      <c r="BB328" s="495" t="str">
        <v/>
      </c>
      <c r="BC328" s="495" t="str">
        <v/>
      </c>
      <c r="BD328" s="520" t="str">
        <v/>
      </c>
      <c r="BE328" s="497" t="str">
        <v/>
      </c>
      <c r="BF328" s="495" t="str">
        <v/>
      </c>
      <c r="BG328" s="495" t="str">
        <v/>
      </c>
      <c r="BH328" s="520" t="str">
        <v/>
      </c>
      <c r="BI328" s="497" t="str">
        <v/>
      </c>
      <c r="BJ328" s="495" t="str">
        <v/>
      </c>
      <c r="BK328" s="495" t="str">
        <v/>
      </c>
      <c r="BL328" s="520" t="str">
        <v/>
      </c>
    </row>
    <row r="329" spans="1:64" ht="24.75" customHeight="1">
      <c r="A329" s="449" t="str">
        <v/>
      </c>
      <c r="B329" s="431"/>
      <c r="C329" s="432"/>
      <c r="D329" s="433" t="str">
        <v/>
      </c>
      <c r="E329" s="434" t="str">
        <v/>
      </c>
      <c r="F329" s="435" t="str">
        <v/>
      </c>
      <c r="G329" s="436" t="str">
        <v/>
      </c>
      <c r="H329" s="437" t="str">
        <v/>
      </c>
      <c r="I329" s="437" t="str">
        <v/>
      </c>
      <c r="J329" s="437" t="str">
        <v/>
      </c>
      <c r="K329" s="435" t="str">
        <v/>
      </c>
      <c r="L329" s="450" t="str">
        <v/>
      </c>
      <c r="M329" s="498" t="str">
        <v/>
      </c>
      <c r="N329" s="440" t="str">
        <v/>
      </c>
      <c r="O329" s="441" t="str">
        <v/>
      </c>
      <c r="P329" s="442" t="str">
        <v/>
      </c>
      <c r="Q329" s="443" t="str">
        <v/>
      </c>
      <c r="R329" s="441" t="str">
        <v/>
      </c>
      <c r="S329" s="442" t="str">
        <v/>
      </c>
      <c r="T329" s="443" t="str">
        <v/>
      </c>
      <c r="U329" s="441" t="str">
        <v/>
      </c>
      <c r="V329" s="442" t="str">
        <v/>
      </c>
      <c r="W329" s="443" t="str">
        <v/>
      </c>
      <c r="X329" s="441" t="str">
        <v/>
      </c>
      <c r="Y329" s="442" t="str">
        <v/>
      </c>
      <c r="Z329" s="443" t="str">
        <v/>
      </c>
      <c r="AA329" s="441" t="str">
        <v/>
      </c>
      <c r="AB329" s="442" t="str">
        <v/>
      </c>
      <c r="AC329" s="443" t="str">
        <v/>
      </c>
      <c r="AD329" s="441" t="str">
        <v/>
      </c>
      <c r="AE329" s="442" t="str">
        <v/>
      </c>
      <c r="AF329" s="443" t="str">
        <v/>
      </c>
      <c r="AG329" s="492" t="str">
        <v/>
      </c>
      <c r="AH329" s="492" t="str">
        <v/>
      </c>
      <c r="AI329" s="493" t="str">
        <v/>
      </c>
      <c r="AJ329" s="494" t="str">
        <v/>
      </c>
      <c r="AK329" s="492" t="str">
        <v/>
      </c>
      <c r="AL329" s="493" t="str">
        <v/>
      </c>
      <c r="AM329" s="492" t="str">
        <v/>
      </c>
      <c r="AN329" s="492" t="str">
        <v/>
      </c>
      <c r="AO329" s="493" t="str">
        <v/>
      </c>
      <c r="AP329" s="494" t="str">
        <v/>
      </c>
      <c r="AQ329" s="492" t="str">
        <v/>
      </c>
      <c r="AR329" s="493" t="str">
        <v/>
      </c>
      <c r="AS329" s="495" t="str">
        <v/>
      </c>
      <c r="AT329" s="496" t="str">
        <v/>
      </c>
      <c r="AU329" s="496" t="str">
        <v/>
      </c>
      <c r="AV329" s="520" t="str">
        <v/>
      </c>
      <c r="AW329" s="497" t="str">
        <v/>
      </c>
      <c r="AX329" s="496" t="str">
        <v/>
      </c>
      <c r="AY329" s="496" t="str">
        <v/>
      </c>
      <c r="AZ329" s="520" t="str">
        <v/>
      </c>
      <c r="BA329" s="497" t="str">
        <v/>
      </c>
      <c r="BB329" s="496" t="str">
        <v/>
      </c>
      <c r="BC329" s="496" t="str">
        <v/>
      </c>
      <c r="BD329" s="520" t="str">
        <v/>
      </c>
      <c r="BE329" s="497" t="str">
        <v/>
      </c>
      <c r="BF329" s="496" t="str">
        <v/>
      </c>
      <c r="BG329" s="496" t="str">
        <v/>
      </c>
      <c r="BH329" s="520" t="str">
        <v/>
      </c>
      <c r="BI329" s="497" t="str">
        <v/>
      </c>
      <c r="BJ329" s="496" t="str">
        <v/>
      </c>
      <c r="BK329" s="496" t="str">
        <v/>
      </c>
      <c r="BL329" s="520" t="str">
        <v/>
      </c>
    </row>
    <row r="330" spans="1:64" ht="24.75" customHeight="1">
      <c r="A330" s="449" t="str">
        <v/>
      </c>
      <c r="B330" s="431"/>
      <c r="C330" s="432"/>
      <c r="D330" s="521" t="str">
        <v/>
      </c>
      <c r="E330" s="521" t="str">
        <v/>
      </c>
      <c r="F330" s="522" t="str">
        <v/>
      </c>
      <c r="G330" s="523" t="str">
        <v/>
      </c>
      <c r="H330" s="521" t="str">
        <v/>
      </c>
      <c r="I330" s="521" t="str">
        <v/>
      </c>
      <c r="J330" s="521" t="str">
        <v/>
      </c>
      <c r="K330" s="522" t="str">
        <v/>
      </c>
      <c r="L330" s="497" t="str">
        <v/>
      </c>
      <c r="M330" s="491" t="str">
        <v/>
      </c>
      <c r="N330" s="520" t="str">
        <v/>
      </c>
      <c r="O330" s="497" t="str">
        <v/>
      </c>
      <c r="P330" s="495" t="str">
        <v/>
      </c>
      <c r="Q330" s="520" t="str">
        <v/>
      </c>
      <c r="R330" s="497" t="str">
        <v/>
      </c>
      <c r="S330" s="495" t="str">
        <v/>
      </c>
      <c r="T330" s="520" t="str">
        <v/>
      </c>
      <c r="U330" s="497" t="str">
        <v/>
      </c>
      <c r="V330" s="495" t="str">
        <v/>
      </c>
      <c r="W330" s="520" t="str">
        <v/>
      </c>
      <c r="X330" s="497" t="str">
        <v/>
      </c>
      <c r="Y330" s="495" t="str">
        <v/>
      </c>
      <c r="Z330" s="520" t="str">
        <v/>
      </c>
      <c r="AA330" s="497" t="str">
        <v/>
      </c>
      <c r="AB330" s="495" t="str">
        <v/>
      </c>
      <c r="AC330" s="520" t="str">
        <v/>
      </c>
      <c r="AD330" s="497" t="str">
        <v/>
      </c>
      <c r="AE330" s="495" t="str">
        <v/>
      </c>
      <c r="AF330" s="520" t="str">
        <v/>
      </c>
      <c r="AG330" s="497" t="str">
        <v/>
      </c>
      <c r="AH330" s="495" t="str">
        <v/>
      </c>
      <c r="AI330" s="520" t="str">
        <v/>
      </c>
      <c r="AJ330" s="497" t="str">
        <v/>
      </c>
      <c r="AK330" s="495" t="str">
        <v/>
      </c>
      <c r="AL330" s="520" t="str">
        <v/>
      </c>
      <c r="AM330" s="497" t="str">
        <v/>
      </c>
      <c r="AN330" s="495" t="str">
        <v/>
      </c>
      <c r="AO330" s="520" t="str">
        <v/>
      </c>
      <c r="AP330" s="497" t="str">
        <v/>
      </c>
      <c r="AQ330" s="495" t="str">
        <v/>
      </c>
      <c r="AR330" s="520" t="str">
        <v/>
      </c>
      <c r="AS330" s="497" t="str">
        <v/>
      </c>
      <c r="AT330" s="495" t="str">
        <v/>
      </c>
      <c r="AU330" s="495" t="str">
        <v/>
      </c>
      <c r="AV330" s="520" t="str">
        <v/>
      </c>
      <c r="AW330" s="497" t="str">
        <v/>
      </c>
      <c r="AX330" s="495" t="str">
        <v/>
      </c>
      <c r="AY330" s="495" t="str">
        <v/>
      </c>
      <c r="AZ330" s="520" t="str">
        <v/>
      </c>
      <c r="BA330" s="497" t="str">
        <v/>
      </c>
      <c r="BB330" s="495" t="str">
        <v/>
      </c>
      <c r="BC330" s="495" t="str">
        <v/>
      </c>
      <c r="BD330" s="520" t="str">
        <v/>
      </c>
      <c r="BE330" s="497" t="str">
        <v/>
      </c>
      <c r="BF330" s="495" t="str">
        <v/>
      </c>
      <c r="BG330" s="495" t="str">
        <v/>
      </c>
      <c r="BH330" s="520" t="str">
        <v/>
      </c>
      <c r="BI330" s="497" t="str">
        <v/>
      </c>
      <c r="BJ330" s="495" t="str">
        <v/>
      </c>
      <c r="BK330" s="495" t="str">
        <v/>
      </c>
      <c r="BL330" s="520" t="str">
        <v/>
      </c>
    </row>
    <row r="331" spans="1:64" ht="24.75" customHeight="1">
      <c r="A331" s="449" t="str">
        <v/>
      </c>
      <c r="B331" s="431"/>
      <c r="C331" s="432"/>
      <c r="D331" s="433" t="str">
        <v/>
      </c>
      <c r="E331" s="434" t="str">
        <v/>
      </c>
      <c r="F331" s="435" t="str">
        <v/>
      </c>
      <c r="G331" s="436" t="str">
        <v/>
      </c>
      <c r="H331" s="437" t="str">
        <v/>
      </c>
      <c r="I331" s="437" t="str">
        <v/>
      </c>
      <c r="J331" s="437" t="str">
        <v/>
      </c>
      <c r="K331" s="435" t="str">
        <v/>
      </c>
      <c r="L331" s="450" t="str">
        <v/>
      </c>
      <c r="M331" s="498" t="str">
        <v/>
      </c>
      <c r="N331" s="440" t="str">
        <v/>
      </c>
      <c r="O331" s="441" t="str">
        <v/>
      </c>
      <c r="P331" s="442" t="str">
        <v/>
      </c>
      <c r="Q331" s="443" t="str">
        <v/>
      </c>
      <c r="R331" s="441" t="str">
        <v/>
      </c>
      <c r="S331" s="442" t="str">
        <v/>
      </c>
      <c r="T331" s="443" t="str">
        <v/>
      </c>
      <c r="U331" s="441" t="str">
        <v/>
      </c>
      <c r="V331" s="442" t="str">
        <v/>
      </c>
      <c r="W331" s="443" t="str">
        <v/>
      </c>
      <c r="X331" s="441" t="str">
        <v/>
      </c>
      <c r="Y331" s="442" t="str">
        <v/>
      </c>
      <c r="Z331" s="443" t="str">
        <v/>
      </c>
      <c r="AA331" s="441" t="str">
        <v/>
      </c>
      <c r="AB331" s="442" t="str">
        <v/>
      </c>
      <c r="AC331" s="443" t="str">
        <v/>
      </c>
      <c r="AD331" s="441" t="str">
        <v/>
      </c>
      <c r="AE331" s="442" t="str">
        <v/>
      </c>
      <c r="AF331" s="443" t="str">
        <v/>
      </c>
      <c r="AG331" s="492" t="str">
        <v/>
      </c>
      <c r="AH331" s="492" t="str">
        <v/>
      </c>
      <c r="AI331" s="493" t="str">
        <v/>
      </c>
      <c r="AJ331" s="494" t="str">
        <v/>
      </c>
      <c r="AK331" s="492" t="str">
        <v/>
      </c>
      <c r="AL331" s="493" t="str">
        <v/>
      </c>
      <c r="AM331" s="492" t="str">
        <v/>
      </c>
      <c r="AN331" s="492" t="str">
        <v/>
      </c>
      <c r="AO331" s="493" t="str">
        <v/>
      </c>
      <c r="AP331" s="494" t="str">
        <v/>
      </c>
      <c r="AQ331" s="492" t="str">
        <v/>
      </c>
      <c r="AR331" s="493" t="str">
        <v/>
      </c>
      <c r="AS331" s="495" t="str">
        <v/>
      </c>
      <c r="AT331" s="496" t="str">
        <v/>
      </c>
      <c r="AU331" s="496" t="str">
        <v/>
      </c>
      <c r="AV331" s="520" t="str">
        <v/>
      </c>
      <c r="AW331" s="497" t="str">
        <v/>
      </c>
      <c r="AX331" s="496" t="str">
        <v/>
      </c>
      <c r="AY331" s="496" t="str">
        <v/>
      </c>
      <c r="AZ331" s="520" t="str">
        <v/>
      </c>
      <c r="BA331" s="497" t="str">
        <v/>
      </c>
      <c r="BB331" s="496" t="str">
        <v/>
      </c>
      <c r="BC331" s="496" t="str">
        <v/>
      </c>
      <c r="BD331" s="520" t="str">
        <v/>
      </c>
      <c r="BE331" s="497" t="str">
        <v/>
      </c>
      <c r="BF331" s="496" t="str">
        <v/>
      </c>
      <c r="BG331" s="496" t="str">
        <v/>
      </c>
      <c r="BH331" s="520" t="str">
        <v/>
      </c>
      <c r="BI331" s="497" t="str">
        <v/>
      </c>
      <c r="BJ331" s="496" t="str">
        <v/>
      </c>
      <c r="BK331" s="496" t="str">
        <v/>
      </c>
      <c r="BL331" s="520" t="str">
        <v/>
      </c>
    </row>
    <row r="332" spans="1:64" ht="24.75" customHeight="1">
      <c r="A332" s="449" t="str">
        <v/>
      </c>
      <c r="B332" s="431"/>
      <c r="C332" s="432"/>
      <c r="D332" s="521" t="str">
        <v/>
      </c>
      <c r="E332" s="521" t="str">
        <v/>
      </c>
      <c r="F332" s="522" t="str">
        <v/>
      </c>
      <c r="G332" s="523" t="str">
        <v/>
      </c>
      <c r="H332" s="521" t="str">
        <v/>
      </c>
      <c r="I332" s="521" t="str">
        <v/>
      </c>
      <c r="J332" s="521" t="str">
        <v/>
      </c>
      <c r="K332" s="522" t="str">
        <v/>
      </c>
      <c r="L332" s="497" t="str">
        <v/>
      </c>
      <c r="M332" s="491" t="str">
        <v/>
      </c>
      <c r="N332" s="520" t="str">
        <v/>
      </c>
      <c r="O332" s="497" t="str">
        <v/>
      </c>
      <c r="P332" s="495" t="str">
        <v/>
      </c>
      <c r="Q332" s="520" t="str">
        <v/>
      </c>
      <c r="R332" s="497" t="str">
        <v/>
      </c>
      <c r="S332" s="495" t="str">
        <v/>
      </c>
      <c r="T332" s="520" t="str">
        <v/>
      </c>
      <c r="U332" s="497" t="str">
        <v/>
      </c>
      <c r="V332" s="495" t="str">
        <v/>
      </c>
      <c r="W332" s="520" t="str">
        <v/>
      </c>
      <c r="X332" s="497" t="str">
        <v/>
      </c>
      <c r="Y332" s="495" t="str">
        <v/>
      </c>
      <c r="Z332" s="520" t="str">
        <v/>
      </c>
      <c r="AA332" s="497" t="str">
        <v/>
      </c>
      <c r="AB332" s="495" t="str">
        <v/>
      </c>
      <c r="AC332" s="520" t="str">
        <v/>
      </c>
      <c r="AD332" s="497" t="str">
        <v/>
      </c>
      <c r="AE332" s="495" t="str">
        <v/>
      </c>
      <c r="AF332" s="520" t="str">
        <v/>
      </c>
      <c r="AG332" s="497" t="str">
        <v/>
      </c>
      <c r="AH332" s="495" t="str">
        <v/>
      </c>
      <c r="AI332" s="520" t="str">
        <v/>
      </c>
      <c r="AJ332" s="497" t="str">
        <v/>
      </c>
      <c r="AK332" s="495" t="str">
        <v/>
      </c>
      <c r="AL332" s="520" t="str">
        <v/>
      </c>
      <c r="AM332" s="497" t="str">
        <v/>
      </c>
      <c r="AN332" s="495" t="str">
        <v/>
      </c>
      <c r="AO332" s="520" t="str">
        <v/>
      </c>
      <c r="AP332" s="497" t="str">
        <v/>
      </c>
      <c r="AQ332" s="495" t="str">
        <v/>
      </c>
      <c r="AR332" s="520" t="str">
        <v/>
      </c>
      <c r="AS332" s="497" t="str">
        <v/>
      </c>
      <c r="AT332" s="495" t="str">
        <v/>
      </c>
      <c r="AU332" s="495" t="str">
        <v/>
      </c>
      <c r="AV332" s="520" t="str">
        <v/>
      </c>
      <c r="AW332" s="497" t="str">
        <v/>
      </c>
      <c r="AX332" s="495" t="str">
        <v/>
      </c>
      <c r="AY332" s="495" t="str">
        <v/>
      </c>
      <c r="AZ332" s="520" t="str">
        <v/>
      </c>
      <c r="BA332" s="497" t="str">
        <v/>
      </c>
      <c r="BB332" s="495" t="str">
        <v/>
      </c>
      <c r="BC332" s="495" t="str">
        <v/>
      </c>
      <c r="BD332" s="520" t="str">
        <v/>
      </c>
      <c r="BE332" s="497" t="str">
        <v/>
      </c>
      <c r="BF332" s="495" t="str">
        <v/>
      </c>
      <c r="BG332" s="495" t="str">
        <v/>
      </c>
      <c r="BH332" s="520" t="str">
        <v/>
      </c>
      <c r="BI332" s="497" t="str">
        <v/>
      </c>
      <c r="BJ332" s="495" t="str">
        <v/>
      </c>
      <c r="BK332" s="495" t="str">
        <v/>
      </c>
      <c r="BL332" s="520" t="str">
        <v/>
      </c>
    </row>
    <row r="333" spans="1:64" ht="24.75" customHeight="1">
      <c r="A333" s="449" t="str">
        <v/>
      </c>
      <c r="B333" s="431"/>
      <c r="C333" s="432"/>
      <c r="D333" s="433" t="str">
        <v/>
      </c>
      <c r="E333" s="434" t="str">
        <v/>
      </c>
      <c r="F333" s="435" t="str">
        <v/>
      </c>
      <c r="G333" s="436" t="str">
        <v/>
      </c>
      <c r="H333" s="437" t="str">
        <v/>
      </c>
      <c r="I333" s="437" t="str">
        <v/>
      </c>
      <c r="J333" s="437" t="str">
        <v/>
      </c>
      <c r="K333" s="435" t="str">
        <v/>
      </c>
      <c r="L333" s="450" t="str">
        <v/>
      </c>
      <c r="M333" s="498" t="str">
        <v/>
      </c>
      <c r="N333" s="440" t="str">
        <v/>
      </c>
      <c r="O333" s="441" t="str">
        <v/>
      </c>
      <c r="P333" s="442" t="str">
        <v/>
      </c>
      <c r="Q333" s="443" t="str">
        <v/>
      </c>
      <c r="R333" s="441" t="str">
        <v/>
      </c>
      <c r="S333" s="442" t="str">
        <v/>
      </c>
      <c r="T333" s="443" t="str">
        <v/>
      </c>
      <c r="U333" s="441" t="str">
        <v/>
      </c>
      <c r="V333" s="442" t="str">
        <v/>
      </c>
      <c r="W333" s="443" t="str">
        <v/>
      </c>
      <c r="X333" s="441" t="str">
        <v/>
      </c>
      <c r="Y333" s="442" t="str">
        <v/>
      </c>
      <c r="Z333" s="443" t="str">
        <v/>
      </c>
      <c r="AA333" s="441" t="str">
        <v/>
      </c>
      <c r="AB333" s="442" t="str">
        <v/>
      </c>
      <c r="AC333" s="443" t="str">
        <v/>
      </c>
      <c r="AD333" s="441" t="str">
        <v/>
      </c>
      <c r="AE333" s="442" t="str">
        <v/>
      </c>
      <c r="AF333" s="443" t="str">
        <v/>
      </c>
      <c r="AG333" s="492" t="str">
        <v/>
      </c>
      <c r="AH333" s="492" t="str">
        <v/>
      </c>
      <c r="AI333" s="493" t="str">
        <v/>
      </c>
      <c r="AJ333" s="494" t="str">
        <v/>
      </c>
      <c r="AK333" s="492" t="str">
        <v/>
      </c>
      <c r="AL333" s="493" t="str">
        <v/>
      </c>
      <c r="AM333" s="492" t="str">
        <v/>
      </c>
      <c r="AN333" s="492" t="str">
        <v/>
      </c>
      <c r="AO333" s="493" t="str">
        <v/>
      </c>
      <c r="AP333" s="494" t="str">
        <v/>
      </c>
      <c r="AQ333" s="492" t="str">
        <v/>
      </c>
      <c r="AR333" s="493" t="str">
        <v/>
      </c>
      <c r="AS333" s="495" t="str">
        <v/>
      </c>
      <c r="AT333" s="496" t="str">
        <v/>
      </c>
      <c r="AU333" s="496" t="str">
        <v/>
      </c>
      <c r="AV333" s="520" t="str">
        <v/>
      </c>
      <c r="AW333" s="497" t="str">
        <v/>
      </c>
      <c r="AX333" s="496" t="str">
        <v/>
      </c>
      <c r="AY333" s="496" t="str">
        <v/>
      </c>
      <c r="AZ333" s="520" t="str">
        <v/>
      </c>
      <c r="BA333" s="497" t="str">
        <v/>
      </c>
      <c r="BB333" s="496" t="str">
        <v/>
      </c>
      <c r="BC333" s="496" t="str">
        <v/>
      </c>
      <c r="BD333" s="520" t="str">
        <v/>
      </c>
      <c r="BE333" s="497" t="str">
        <v/>
      </c>
      <c r="BF333" s="496" t="str">
        <v/>
      </c>
      <c r="BG333" s="496" t="str">
        <v/>
      </c>
      <c r="BH333" s="520" t="str">
        <v/>
      </c>
      <c r="BI333" s="497" t="str">
        <v/>
      </c>
      <c r="BJ333" s="496" t="str">
        <v/>
      </c>
      <c r="BK333" s="496" t="str">
        <v/>
      </c>
      <c r="BL333" s="520" t="str">
        <v/>
      </c>
    </row>
    <row r="334" spans="1:64" ht="24.75" customHeight="1">
      <c r="A334" s="449" t="str">
        <v/>
      </c>
      <c r="B334" s="431"/>
      <c r="C334" s="432"/>
      <c r="D334" s="521" t="str">
        <v/>
      </c>
      <c r="E334" s="521" t="str">
        <v/>
      </c>
      <c r="F334" s="522" t="str">
        <v/>
      </c>
      <c r="G334" s="523" t="str">
        <v/>
      </c>
      <c r="H334" s="521" t="str">
        <v/>
      </c>
      <c r="I334" s="521" t="str">
        <v/>
      </c>
      <c r="J334" s="521" t="str">
        <v/>
      </c>
      <c r="K334" s="522" t="str">
        <v/>
      </c>
      <c r="L334" s="497" t="str">
        <v/>
      </c>
      <c r="M334" s="491" t="str">
        <v/>
      </c>
      <c r="N334" s="520" t="str">
        <v/>
      </c>
      <c r="O334" s="497" t="str">
        <v/>
      </c>
      <c r="P334" s="495" t="str">
        <v/>
      </c>
      <c r="Q334" s="520" t="str">
        <v/>
      </c>
      <c r="R334" s="497" t="str">
        <v/>
      </c>
      <c r="S334" s="495" t="str">
        <v/>
      </c>
      <c r="T334" s="520" t="str">
        <v/>
      </c>
      <c r="U334" s="497" t="str">
        <v/>
      </c>
      <c r="V334" s="495" t="str">
        <v/>
      </c>
      <c r="W334" s="520" t="str">
        <v/>
      </c>
      <c r="X334" s="497" t="str">
        <v/>
      </c>
      <c r="Y334" s="495" t="str">
        <v/>
      </c>
      <c r="Z334" s="520" t="str">
        <v/>
      </c>
      <c r="AA334" s="497" t="str">
        <v/>
      </c>
      <c r="AB334" s="495" t="str">
        <v/>
      </c>
      <c r="AC334" s="520" t="str">
        <v/>
      </c>
      <c r="AD334" s="497" t="str">
        <v/>
      </c>
      <c r="AE334" s="495" t="str">
        <v/>
      </c>
      <c r="AF334" s="520" t="str">
        <v/>
      </c>
      <c r="AG334" s="497" t="str">
        <v/>
      </c>
      <c r="AH334" s="495" t="str">
        <v/>
      </c>
      <c r="AI334" s="520" t="str">
        <v/>
      </c>
      <c r="AJ334" s="497" t="str">
        <v/>
      </c>
      <c r="AK334" s="495" t="str">
        <v/>
      </c>
      <c r="AL334" s="520" t="str">
        <v/>
      </c>
      <c r="AM334" s="497" t="str">
        <v/>
      </c>
      <c r="AN334" s="495" t="str">
        <v/>
      </c>
      <c r="AO334" s="520" t="str">
        <v/>
      </c>
      <c r="AP334" s="497" t="str">
        <v/>
      </c>
      <c r="AQ334" s="495" t="str">
        <v/>
      </c>
      <c r="AR334" s="520" t="str">
        <v/>
      </c>
      <c r="AS334" s="497" t="str">
        <v/>
      </c>
      <c r="AT334" s="495" t="str">
        <v/>
      </c>
      <c r="AU334" s="495" t="str">
        <v/>
      </c>
      <c r="AV334" s="520" t="str">
        <v/>
      </c>
      <c r="AW334" s="497" t="str">
        <v/>
      </c>
      <c r="AX334" s="495" t="str">
        <v/>
      </c>
      <c r="AY334" s="495" t="str">
        <v/>
      </c>
      <c r="AZ334" s="520" t="str">
        <v/>
      </c>
      <c r="BA334" s="497" t="str">
        <v/>
      </c>
      <c r="BB334" s="495" t="str">
        <v/>
      </c>
      <c r="BC334" s="495" t="str">
        <v/>
      </c>
      <c r="BD334" s="520" t="str">
        <v/>
      </c>
      <c r="BE334" s="497" t="str">
        <v/>
      </c>
      <c r="BF334" s="495" t="str">
        <v/>
      </c>
      <c r="BG334" s="495" t="str">
        <v/>
      </c>
      <c r="BH334" s="520" t="str">
        <v/>
      </c>
      <c r="BI334" s="497" t="str">
        <v/>
      </c>
      <c r="BJ334" s="495" t="str">
        <v/>
      </c>
      <c r="BK334" s="495" t="str">
        <v/>
      </c>
      <c r="BL334" s="520" t="str">
        <v/>
      </c>
    </row>
    <row r="335" spans="1:64" ht="24.75" customHeight="1">
      <c r="A335" s="449" t="str">
        <v/>
      </c>
      <c r="B335" s="431"/>
      <c r="C335" s="432"/>
      <c r="D335" s="433" t="str">
        <v/>
      </c>
      <c r="E335" s="434" t="str">
        <v/>
      </c>
      <c r="F335" s="435" t="str">
        <v/>
      </c>
      <c r="G335" s="436" t="str">
        <v/>
      </c>
      <c r="H335" s="437" t="str">
        <v/>
      </c>
      <c r="I335" s="437" t="str">
        <v/>
      </c>
      <c r="J335" s="437" t="str">
        <v/>
      </c>
      <c r="K335" s="435" t="str">
        <v/>
      </c>
      <c r="L335" s="450" t="str">
        <v/>
      </c>
      <c r="M335" s="498" t="str">
        <v/>
      </c>
      <c r="N335" s="440" t="str">
        <v/>
      </c>
      <c r="O335" s="441" t="str">
        <v/>
      </c>
      <c r="P335" s="442" t="str">
        <v/>
      </c>
      <c r="Q335" s="443" t="str">
        <v/>
      </c>
      <c r="R335" s="441" t="str">
        <v/>
      </c>
      <c r="S335" s="442" t="str">
        <v/>
      </c>
      <c r="T335" s="443" t="str">
        <v/>
      </c>
      <c r="U335" s="441" t="str">
        <v/>
      </c>
      <c r="V335" s="442" t="str">
        <v/>
      </c>
      <c r="W335" s="443" t="str">
        <v/>
      </c>
      <c r="X335" s="441" t="str">
        <v/>
      </c>
      <c r="Y335" s="442" t="str">
        <v/>
      </c>
      <c r="Z335" s="443" t="str">
        <v/>
      </c>
      <c r="AA335" s="441" t="str">
        <v/>
      </c>
      <c r="AB335" s="442" t="str">
        <v/>
      </c>
      <c r="AC335" s="443" t="str">
        <v/>
      </c>
      <c r="AD335" s="441" t="str">
        <v/>
      </c>
      <c r="AE335" s="442" t="str">
        <v/>
      </c>
      <c r="AF335" s="443" t="str">
        <v/>
      </c>
      <c r="AG335" s="492" t="str">
        <v/>
      </c>
      <c r="AH335" s="492" t="str">
        <v/>
      </c>
      <c r="AI335" s="493" t="str">
        <v/>
      </c>
      <c r="AJ335" s="494" t="str">
        <v/>
      </c>
      <c r="AK335" s="492" t="str">
        <v/>
      </c>
      <c r="AL335" s="493" t="str">
        <v/>
      </c>
      <c r="AM335" s="492" t="str">
        <v/>
      </c>
      <c r="AN335" s="492" t="str">
        <v/>
      </c>
      <c r="AO335" s="493" t="str">
        <v/>
      </c>
      <c r="AP335" s="494" t="str">
        <v/>
      </c>
      <c r="AQ335" s="492" t="str">
        <v/>
      </c>
      <c r="AR335" s="493" t="str">
        <v/>
      </c>
      <c r="AS335" s="495" t="str">
        <v/>
      </c>
      <c r="AT335" s="496" t="str">
        <v/>
      </c>
      <c r="AU335" s="496" t="str">
        <v/>
      </c>
      <c r="AV335" s="520" t="str">
        <v/>
      </c>
      <c r="AW335" s="497" t="str">
        <v/>
      </c>
      <c r="AX335" s="496" t="str">
        <v/>
      </c>
      <c r="AY335" s="496" t="str">
        <v/>
      </c>
      <c r="AZ335" s="520" t="str">
        <v/>
      </c>
      <c r="BA335" s="497" t="str">
        <v/>
      </c>
      <c r="BB335" s="496" t="str">
        <v/>
      </c>
      <c r="BC335" s="496" t="str">
        <v/>
      </c>
      <c r="BD335" s="520" t="str">
        <v/>
      </c>
      <c r="BE335" s="497" t="str">
        <v/>
      </c>
      <c r="BF335" s="496" t="str">
        <v/>
      </c>
      <c r="BG335" s="496" t="str">
        <v/>
      </c>
      <c r="BH335" s="520" t="str">
        <v/>
      </c>
      <c r="BI335" s="497" t="str">
        <v/>
      </c>
      <c r="BJ335" s="496" t="str">
        <v/>
      </c>
      <c r="BK335" s="496" t="str">
        <v/>
      </c>
      <c r="BL335" s="520" t="str">
        <v/>
      </c>
    </row>
    <row r="336" spans="1:64" ht="24.75" customHeight="1">
      <c r="A336" s="449" t="str">
        <v/>
      </c>
      <c r="B336" s="431"/>
      <c r="C336" s="432"/>
      <c r="D336" s="521" t="str">
        <v/>
      </c>
      <c r="E336" s="521" t="str">
        <v/>
      </c>
      <c r="F336" s="522" t="str">
        <v/>
      </c>
      <c r="G336" s="523" t="str">
        <v/>
      </c>
      <c r="H336" s="521" t="str">
        <v/>
      </c>
      <c r="I336" s="521" t="str">
        <v/>
      </c>
      <c r="J336" s="521" t="str">
        <v/>
      </c>
      <c r="K336" s="522" t="str">
        <v/>
      </c>
      <c r="L336" s="497" t="str">
        <v/>
      </c>
      <c r="M336" s="491" t="str">
        <v/>
      </c>
      <c r="N336" s="520" t="str">
        <v/>
      </c>
      <c r="O336" s="497" t="str">
        <v/>
      </c>
      <c r="P336" s="495" t="str">
        <v/>
      </c>
      <c r="Q336" s="520" t="str">
        <v/>
      </c>
      <c r="R336" s="497" t="str">
        <v/>
      </c>
      <c r="S336" s="495" t="str">
        <v/>
      </c>
      <c r="T336" s="520" t="str">
        <v/>
      </c>
      <c r="U336" s="497" t="str">
        <v/>
      </c>
      <c r="V336" s="495" t="str">
        <v/>
      </c>
      <c r="W336" s="520" t="str">
        <v/>
      </c>
      <c r="X336" s="497" t="str">
        <v/>
      </c>
      <c r="Y336" s="495" t="str">
        <v/>
      </c>
      <c r="Z336" s="520" t="str">
        <v/>
      </c>
      <c r="AA336" s="497" t="str">
        <v/>
      </c>
      <c r="AB336" s="495" t="str">
        <v/>
      </c>
      <c r="AC336" s="520" t="str">
        <v/>
      </c>
      <c r="AD336" s="497" t="str">
        <v/>
      </c>
      <c r="AE336" s="495" t="str">
        <v/>
      </c>
      <c r="AF336" s="520" t="str">
        <v/>
      </c>
      <c r="AG336" s="497" t="str">
        <v/>
      </c>
      <c r="AH336" s="495" t="str">
        <v/>
      </c>
      <c r="AI336" s="520" t="str">
        <v/>
      </c>
      <c r="AJ336" s="497" t="str">
        <v/>
      </c>
      <c r="AK336" s="495" t="str">
        <v/>
      </c>
      <c r="AL336" s="520" t="str">
        <v/>
      </c>
      <c r="AM336" s="497" t="str">
        <v/>
      </c>
      <c r="AN336" s="495" t="str">
        <v/>
      </c>
      <c r="AO336" s="520" t="str">
        <v/>
      </c>
      <c r="AP336" s="497" t="str">
        <v/>
      </c>
      <c r="AQ336" s="495" t="str">
        <v/>
      </c>
      <c r="AR336" s="520" t="str">
        <v/>
      </c>
      <c r="AS336" s="497" t="str">
        <v/>
      </c>
      <c r="AT336" s="495" t="str">
        <v/>
      </c>
      <c r="AU336" s="495" t="str">
        <v/>
      </c>
      <c r="AV336" s="520" t="str">
        <v/>
      </c>
      <c r="AW336" s="497" t="str">
        <v/>
      </c>
      <c r="AX336" s="495" t="str">
        <v/>
      </c>
      <c r="AY336" s="495" t="str">
        <v/>
      </c>
      <c r="AZ336" s="520" t="str">
        <v/>
      </c>
      <c r="BA336" s="497" t="str">
        <v/>
      </c>
      <c r="BB336" s="495" t="str">
        <v/>
      </c>
      <c r="BC336" s="495" t="str">
        <v/>
      </c>
      <c r="BD336" s="520" t="str">
        <v/>
      </c>
      <c r="BE336" s="497" t="str">
        <v/>
      </c>
      <c r="BF336" s="495" t="str">
        <v/>
      </c>
      <c r="BG336" s="495" t="str">
        <v/>
      </c>
      <c r="BH336" s="520" t="str">
        <v/>
      </c>
      <c r="BI336" s="497" t="str">
        <v/>
      </c>
      <c r="BJ336" s="495" t="str">
        <v/>
      </c>
      <c r="BK336" s="495" t="str">
        <v/>
      </c>
      <c r="BL336" s="520" t="str">
        <v/>
      </c>
    </row>
    <row r="337" spans="1:64" ht="24.75" customHeight="1">
      <c r="A337" s="449" t="str">
        <v/>
      </c>
      <c r="B337" s="431"/>
      <c r="C337" s="432"/>
      <c r="D337" s="433" t="str">
        <v/>
      </c>
      <c r="E337" s="434" t="str">
        <v/>
      </c>
      <c r="F337" s="435" t="str">
        <v/>
      </c>
      <c r="G337" s="436" t="str">
        <v/>
      </c>
      <c r="H337" s="437" t="str">
        <v/>
      </c>
      <c r="I337" s="437" t="str">
        <v/>
      </c>
      <c r="J337" s="437" t="str">
        <v/>
      </c>
      <c r="K337" s="435" t="str">
        <v/>
      </c>
      <c r="L337" s="450" t="str">
        <v/>
      </c>
      <c r="M337" s="498" t="str">
        <v/>
      </c>
      <c r="N337" s="440" t="str">
        <v/>
      </c>
      <c r="O337" s="441" t="str">
        <v/>
      </c>
      <c r="P337" s="442" t="str">
        <v/>
      </c>
      <c r="Q337" s="443" t="str">
        <v/>
      </c>
      <c r="R337" s="441" t="str">
        <v/>
      </c>
      <c r="S337" s="442" t="str">
        <v/>
      </c>
      <c r="T337" s="443" t="str">
        <v/>
      </c>
      <c r="U337" s="441" t="str">
        <v/>
      </c>
      <c r="V337" s="442" t="str">
        <v/>
      </c>
      <c r="W337" s="443" t="str">
        <v/>
      </c>
      <c r="X337" s="441" t="str">
        <v/>
      </c>
      <c r="Y337" s="442" t="str">
        <v/>
      </c>
      <c r="Z337" s="443" t="str">
        <v/>
      </c>
      <c r="AA337" s="441" t="str">
        <v/>
      </c>
      <c r="AB337" s="442" t="str">
        <v/>
      </c>
      <c r="AC337" s="443" t="str">
        <v/>
      </c>
      <c r="AD337" s="441" t="str">
        <v/>
      </c>
      <c r="AE337" s="442" t="str">
        <v/>
      </c>
      <c r="AF337" s="443" t="str">
        <v/>
      </c>
      <c r="AG337" s="492" t="str">
        <v/>
      </c>
      <c r="AH337" s="492" t="str">
        <v/>
      </c>
      <c r="AI337" s="493" t="str">
        <v/>
      </c>
      <c r="AJ337" s="494" t="str">
        <v/>
      </c>
      <c r="AK337" s="492" t="str">
        <v/>
      </c>
      <c r="AL337" s="493" t="str">
        <v/>
      </c>
      <c r="AM337" s="492" t="str">
        <v/>
      </c>
      <c r="AN337" s="492" t="str">
        <v/>
      </c>
      <c r="AO337" s="493" t="str">
        <v/>
      </c>
      <c r="AP337" s="494" t="str">
        <v/>
      </c>
      <c r="AQ337" s="492" t="str">
        <v/>
      </c>
      <c r="AR337" s="493" t="str">
        <v/>
      </c>
      <c r="AS337" s="495" t="str">
        <v/>
      </c>
      <c r="AT337" s="496" t="str">
        <v/>
      </c>
      <c r="AU337" s="496" t="str">
        <v/>
      </c>
      <c r="AV337" s="520" t="str">
        <v/>
      </c>
      <c r="AW337" s="497" t="str">
        <v/>
      </c>
      <c r="AX337" s="496" t="str">
        <v/>
      </c>
      <c r="AY337" s="496" t="str">
        <v/>
      </c>
      <c r="AZ337" s="520" t="str">
        <v/>
      </c>
      <c r="BA337" s="497" t="str">
        <v/>
      </c>
      <c r="BB337" s="496" t="str">
        <v/>
      </c>
      <c r="BC337" s="496" t="str">
        <v/>
      </c>
      <c r="BD337" s="520" t="str">
        <v/>
      </c>
      <c r="BE337" s="497" t="str">
        <v/>
      </c>
      <c r="BF337" s="496" t="str">
        <v/>
      </c>
      <c r="BG337" s="496" t="str">
        <v/>
      </c>
      <c r="BH337" s="520" t="str">
        <v/>
      </c>
      <c r="BI337" s="497" t="str">
        <v/>
      </c>
      <c r="BJ337" s="496" t="str">
        <v/>
      </c>
      <c r="BK337" s="496" t="str">
        <v/>
      </c>
      <c r="BL337" s="520" t="str">
        <v/>
      </c>
    </row>
    <row r="338" spans="1:64" ht="24.75" customHeight="1">
      <c r="A338" s="449" t="str">
        <v/>
      </c>
      <c r="B338" s="431"/>
      <c r="C338" s="432"/>
      <c r="D338" s="521" t="str">
        <v/>
      </c>
      <c r="E338" s="521" t="str">
        <v/>
      </c>
      <c r="F338" s="522" t="str">
        <v/>
      </c>
      <c r="G338" s="523" t="str">
        <v/>
      </c>
      <c r="H338" s="521" t="str">
        <v/>
      </c>
      <c r="I338" s="521" t="str">
        <v/>
      </c>
      <c r="J338" s="521" t="str">
        <v/>
      </c>
      <c r="K338" s="522" t="str">
        <v/>
      </c>
      <c r="L338" s="497" t="str">
        <v/>
      </c>
      <c r="M338" s="491" t="str">
        <v/>
      </c>
      <c r="N338" s="520" t="str">
        <v/>
      </c>
      <c r="O338" s="497" t="str">
        <v/>
      </c>
      <c r="P338" s="495" t="str">
        <v/>
      </c>
      <c r="Q338" s="520" t="str">
        <v/>
      </c>
      <c r="R338" s="497" t="str">
        <v/>
      </c>
      <c r="S338" s="495" t="str">
        <v/>
      </c>
      <c r="T338" s="520" t="str">
        <v/>
      </c>
      <c r="U338" s="497" t="str">
        <v/>
      </c>
      <c r="V338" s="495" t="str">
        <v/>
      </c>
      <c r="W338" s="520" t="str">
        <v/>
      </c>
      <c r="X338" s="497" t="str">
        <v/>
      </c>
      <c r="Y338" s="495" t="str">
        <v/>
      </c>
      <c r="Z338" s="520" t="str">
        <v/>
      </c>
      <c r="AA338" s="497" t="str">
        <v/>
      </c>
      <c r="AB338" s="495" t="str">
        <v/>
      </c>
      <c r="AC338" s="520" t="str">
        <v/>
      </c>
      <c r="AD338" s="497" t="str">
        <v/>
      </c>
      <c r="AE338" s="495" t="str">
        <v/>
      </c>
      <c r="AF338" s="520" t="str">
        <v/>
      </c>
      <c r="AG338" s="497" t="str">
        <v/>
      </c>
      <c r="AH338" s="495" t="str">
        <v/>
      </c>
      <c r="AI338" s="520" t="str">
        <v/>
      </c>
      <c r="AJ338" s="497" t="str">
        <v/>
      </c>
      <c r="AK338" s="495" t="str">
        <v/>
      </c>
      <c r="AL338" s="520" t="str">
        <v/>
      </c>
      <c r="AM338" s="497" t="str">
        <v/>
      </c>
      <c r="AN338" s="495" t="str">
        <v/>
      </c>
      <c r="AO338" s="520" t="str">
        <v/>
      </c>
      <c r="AP338" s="497" t="str">
        <v/>
      </c>
      <c r="AQ338" s="495" t="str">
        <v/>
      </c>
      <c r="AR338" s="520" t="str">
        <v/>
      </c>
      <c r="AS338" s="497" t="str">
        <v/>
      </c>
      <c r="AT338" s="495" t="str">
        <v/>
      </c>
      <c r="AU338" s="495" t="str">
        <v/>
      </c>
      <c r="AV338" s="520" t="str">
        <v/>
      </c>
      <c r="AW338" s="497" t="str">
        <v/>
      </c>
      <c r="AX338" s="495" t="str">
        <v/>
      </c>
      <c r="AY338" s="495" t="str">
        <v/>
      </c>
      <c r="AZ338" s="520" t="str">
        <v/>
      </c>
      <c r="BA338" s="497" t="str">
        <v/>
      </c>
      <c r="BB338" s="495" t="str">
        <v/>
      </c>
      <c r="BC338" s="495" t="str">
        <v/>
      </c>
      <c r="BD338" s="520" t="str">
        <v/>
      </c>
      <c r="BE338" s="497" t="str">
        <v/>
      </c>
      <c r="BF338" s="495" t="str">
        <v/>
      </c>
      <c r="BG338" s="495" t="str">
        <v/>
      </c>
      <c r="BH338" s="520" t="str">
        <v/>
      </c>
      <c r="BI338" s="497" t="str">
        <v/>
      </c>
      <c r="BJ338" s="495" t="str">
        <v/>
      </c>
      <c r="BK338" s="495" t="str">
        <v/>
      </c>
      <c r="BL338" s="520" t="str">
        <v/>
      </c>
    </row>
    <row r="339" spans="1:64" ht="24.75" customHeight="1">
      <c r="A339" s="449" t="str">
        <v/>
      </c>
      <c r="B339" s="431"/>
      <c r="C339" s="432"/>
      <c r="D339" s="433" t="str">
        <v/>
      </c>
      <c r="E339" s="434" t="str">
        <v/>
      </c>
      <c r="F339" s="435" t="str">
        <v/>
      </c>
      <c r="G339" s="436" t="str">
        <v/>
      </c>
      <c r="H339" s="437" t="str">
        <v/>
      </c>
      <c r="I339" s="437" t="str">
        <v/>
      </c>
      <c r="J339" s="437" t="str">
        <v/>
      </c>
      <c r="K339" s="435" t="str">
        <v/>
      </c>
      <c r="L339" s="450" t="str">
        <v/>
      </c>
      <c r="M339" s="498" t="str">
        <v/>
      </c>
      <c r="N339" s="440" t="str">
        <v/>
      </c>
      <c r="O339" s="441" t="str">
        <v/>
      </c>
      <c r="P339" s="442" t="str">
        <v/>
      </c>
      <c r="Q339" s="443" t="str">
        <v/>
      </c>
      <c r="R339" s="441" t="str">
        <v/>
      </c>
      <c r="S339" s="442" t="str">
        <v/>
      </c>
      <c r="T339" s="443" t="str">
        <v/>
      </c>
      <c r="U339" s="441" t="str">
        <v/>
      </c>
      <c r="V339" s="442" t="str">
        <v/>
      </c>
      <c r="W339" s="443" t="str">
        <v/>
      </c>
      <c r="X339" s="441" t="str">
        <v/>
      </c>
      <c r="Y339" s="442" t="str">
        <v/>
      </c>
      <c r="Z339" s="443" t="str">
        <v/>
      </c>
      <c r="AA339" s="441" t="str">
        <v/>
      </c>
      <c r="AB339" s="442" t="str">
        <v/>
      </c>
      <c r="AC339" s="443" t="str">
        <v/>
      </c>
      <c r="AD339" s="441" t="str">
        <v/>
      </c>
      <c r="AE339" s="442" t="str">
        <v/>
      </c>
      <c r="AF339" s="443" t="str">
        <v/>
      </c>
      <c r="AG339" s="492" t="str">
        <v/>
      </c>
      <c r="AH339" s="492" t="str">
        <v/>
      </c>
      <c r="AI339" s="493" t="str">
        <v/>
      </c>
      <c r="AJ339" s="494" t="str">
        <v/>
      </c>
      <c r="AK339" s="492" t="str">
        <v/>
      </c>
      <c r="AL339" s="493" t="str">
        <v/>
      </c>
      <c r="AM339" s="492" t="str">
        <v/>
      </c>
      <c r="AN339" s="492" t="str">
        <v/>
      </c>
      <c r="AO339" s="493" t="str">
        <v/>
      </c>
      <c r="AP339" s="494" t="str">
        <v/>
      </c>
      <c r="AQ339" s="492" t="str">
        <v/>
      </c>
      <c r="AR339" s="493" t="str">
        <v/>
      </c>
      <c r="AS339" s="495" t="str">
        <v/>
      </c>
      <c r="AT339" s="496" t="str">
        <v/>
      </c>
      <c r="AU339" s="496" t="str">
        <v/>
      </c>
      <c r="AV339" s="520" t="str">
        <v/>
      </c>
      <c r="AW339" s="497" t="str">
        <v/>
      </c>
      <c r="AX339" s="496" t="str">
        <v/>
      </c>
      <c r="AY339" s="496" t="str">
        <v/>
      </c>
      <c r="AZ339" s="520" t="str">
        <v/>
      </c>
      <c r="BA339" s="497" t="str">
        <v/>
      </c>
      <c r="BB339" s="496" t="str">
        <v/>
      </c>
      <c r="BC339" s="496" t="str">
        <v/>
      </c>
      <c r="BD339" s="520" t="str">
        <v/>
      </c>
      <c r="BE339" s="497" t="str">
        <v/>
      </c>
      <c r="BF339" s="496" t="str">
        <v/>
      </c>
      <c r="BG339" s="496" t="str">
        <v/>
      </c>
      <c r="BH339" s="520" t="str">
        <v/>
      </c>
      <c r="BI339" s="497" t="str">
        <v/>
      </c>
      <c r="BJ339" s="496" t="str">
        <v/>
      </c>
      <c r="BK339" s="496" t="str">
        <v/>
      </c>
      <c r="BL339" s="520" t="str">
        <v/>
      </c>
    </row>
    <row r="340" spans="1:64" ht="24.75" customHeight="1">
      <c r="A340" s="449" t="str">
        <v/>
      </c>
      <c r="B340" s="431"/>
      <c r="C340" s="432"/>
      <c r="D340" s="521" t="str">
        <v/>
      </c>
      <c r="E340" s="521" t="str">
        <v/>
      </c>
      <c r="F340" s="522" t="str">
        <v/>
      </c>
      <c r="G340" s="523" t="str">
        <v/>
      </c>
      <c r="H340" s="521" t="str">
        <v/>
      </c>
      <c r="I340" s="521" t="str">
        <v/>
      </c>
      <c r="J340" s="521" t="str">
        <v/>
      </c>
      <c r="K340" s="522" t="str">
        <v/>
      </c>
      <c r="L340" s="497" t="str">
        <v/>
      </c>
      <c r="M340" s="491" t="str">
        <v/>
      </c>
      <c r="N340" s="520" t="str">
        <v/>
      </c>
      <c r="O340" s="497" t="str">
        <v/>
      </c>
      <c r="P340" s="495" t="str">
        <v/>
      </c>
      <c r="Q340" s="520" t="str">
        <v/>
      </c>
      <c r="R340" s="497" t="str">
        <v/>
      </c>
      <c r="S340" s="495" t="str">
        <v/>
      </c>
      <c r="T340" s="520" t="str">
        <v/>
      </c>
      <c r="U340" s="497" t="str">
        <v/>
      </c>
      <c r="V340" s="495" t="str">
        <v/>
      </c>
      <c r="W340" s="520" t="str">
        <v/>
      </c>
      <c r="X340" s="497" t="str">
        <v/>
      </c>
      <c r="Y340" s="495" t="str">
        <v/>
      </c>
      <c r="Z340" s="520" t="str">
        <v/>
      </c>
      <c r="AA340" s="497" t="str">
        <v/>
      </c>
      <c r="AB340" s="495" t="str">
        <v/>
      </c>
      <c r="AC340" s="520" t="str">
        <v/>
      </c>
      <c r="AD340" s="497" t="str">
        <v/>
      </c>
      <c r="AE340" s="495" t="str">
        <v/>
      </c>
      <c r="AF340" s="520" t="str">
        <v/>
      </c>
      <c r="AG340" s="497" t="str">
        <v/>
      </c>
      <c r="AH340" s="495" t="str">
        <v/>
      </c>
      <c r="AI340" s="520" t="str">
        <v/>
      </c>
      <c r="AJ340" s="497" t="str">
        <v/>
      </c>
      <c r="AK340" s="495" t="str">
        <v/>
      </c>
      <c r="AL340" s="520" t="str">
        <v/>
      </c>
      <c r="AM340" s="497" t="str">
        <v/>
      </c>
      <c r="AN340" s="495" t="str">
        <v/>
      </c>
      <c r="AO340" s="520" t="str">
        <v/>
      </c>
      <c r="AP340" s="497" t="str">
        <v/>
      </c>
      <c r="AQ340" s="495" t="str">
        <v/>
      </c>
      <c r="AR340" s="520" t="str">
        <v/>
      </c>
      <c r="AS340" s="497" t="str">
        <v/>
      </c>
      <c r="AT340" s="495" t="str">
        <v/>
      </c>
      <c r="AU340" s="495" t="str">
        <v/>
      </c>
      <c r="AV340" s="520" t="str">
        <v/>
      </c>
      <c r="AW340" s="497" t="str">
        <v/>
      </c>
      <c r="AX340" s="495" t="str">
        <v/>
      </c>
      <c r="AY340" s="495" t="str">
        <v/>
      </c>
      <c r="AZ340" s="520" t="str">
        <v/>
      </c>
      <c r="BA340" s="497" t="str">
        <v/>
      </c>
      <c r="BB340" s="495" t="str">
        <v/>
      </c>
      <c r="BC340" s="495" t="str">
        <v/>
      </c>
      <c r="BD340" s="520" t="str">
        <v/>
      </c>
      <c r="BE340" s="497" t="str">
        <v/>
      </c>
      <c r="BF340" s="495" t="str">
        <v/>
      </c>
      <c r="BG340" s="495" t="str">
        <v/>
      </c>
      <c r="BH340" s="520" t="str">
        <v/>
      </c>
      <c r="BI340" s="497" t="str">
        <v/>
      </c>
      <c r="BJ340" s="495" t="str">
        <v/>
      </c>
      <c r="BK340" s="495" t="str">
        <v/>
      </c>
      <c r="BL340" s="520" t="str">
        <v/>
      </c>
    </row>
    <row r="341" spans="1:64" ht="24.75" customHeight="1">
      <c r="A341" s="449" t="str">
        <v/>
      </c>
      <c r="B341" s="431"/>
      <c r="C341" s="432"/>
      <c r="D341" s="433" t="str">
        <v/>
      </c>
      <c r="E341" s="434" t="str">
        <v/>
      </c>
      <c r="F341" s="435" t="str">
        <v/>
      </c>
      <c r="G341" s="436" t="str">
        <v/>
      </c>
      <c r="H341" s="437" t="str">
        <v/>
      </c>
      <c r="I341" s="437" t="str">
        <v/>
      </c>
      <c r="J341" s="437" t="str">
        <v/>
      </c>
      <c r="K341" s="435" t="str">
        <v/>
      </c>
      <c r="L341" s="450" t="str">
        <v/>
      </c>
      <c r="M341" s="498" t="str">
        <v/>
      </c>
      <c r="N341" s="440" t="str">
        <v/>
      </c>
      <c r="O341" s="441" t="str">
        <v/>
      </c>
      <c r="P341" s="442" t="str">
        <v/>
      </c>
      <c r="Q341" s="443" t="str">
        <v/>
      </c>
      <c r="R341" s="441" t="str">
        <v/>
      </c>
      <c r="S341" s="442" t="str">
        <v/>
      </c>
      <c r="T341" s="443" t="str">
        <v/>
      </c>
      <c r="U341" s="441" t="str">
        <v/>
      </c>
      <c r="V341" s="442" t="str">
        <v/>
      </c>
      <c r="W341" s="443" t="str">
        <v/>
      </c>
      <c r="X341" s="441" t="str">
        <v/>
      </c>
      <c r="Y341" s="442" t="str">
        <v/>
      </c>
      <c r="Z341" s="443" t="str">
        <v/>
      </c>
      <c r="AA341" s="441" t="str">
        <v/>
      </c>
      <c r="AB341" s="442" t="str">
        <v/>
      </c>
      <c r="AC341" s="443" t="str">
        <v/>
      </c>
      <c r="AD341" s="441" t="str">
        <v/>
      </c>
      <c r="AE341" s="442" t="str">
        <v/>
      </c>
      <c r="AF341" s="443" t="str">
        <v/>
      </c>
      <c r="AG341" s="492" t="str">
        <v/>
      </c>
      <c r="AH341" s="492" t="str">
        <v/>
      </c>
      <c r="AI341" s="493" t="str">
        <v/>
      </c>
      <c r="AJ341" s="494" t="str">
        <v/>
      </c>
      <c r="AK341" s="492" t="str">
        <v/>
      </c>
      <c r="AL341" s="493" t="str">
        <v/>
      </c>
      <c r="AM341" s="492" t="str">
        <v/>
      </c>
      <c r="AN341" s="492" t="str">
        <v/>
      </c>
      <c r="AO341" s="493" t="str">
        <v/>
      </c>
      <c r="AP341" s="494" t="str">
        <v/>
      </c>
      <c r="AQ341" s="492" t="str">
        <v/>
      </c>
      <c r="AR341" s="493" t="str">
        <v/>
      </c>
      <c r="AS341" s="495" t="str">
        <v/>
      </c>
      <c r="AT341" s="496" t="str">
        <v/>
      </c>
      <c r="AU341" s="496" t="str">
        <v/>
      </c>
      <c r="AV341" s="520" t="str">
        <v/>
      </c>
      <c r="AW341" s="497" t="str">
        <v/>
      </c>
      <c r="AX341" s="496" t="str">
        <v/>
      </c>
      <c r="AY341" s="496" t="str">
        <v/>
      </c>
      <c r="AZ341" s="520" t="str">
        <v/>
      </c>
      <c r="BA341" s="497" t="str">
        <v/>
      </c>
      <c r="BB341" s="496" t="str">
        <v/>
      </c>
      <c r="BC341" s="496" t="str">
        <v/>
      </c>
      <c r="BD341" s="520" t="str">
        <v/>
      </c>
      <c r="BE341" s="497" t="str">
        <v/>
      </c>
      <c r="BF341" s="496" t="str">
        <v/>
      </c>
      <c r="BG341" s="496" t="str">
        <v/>
      </c>
      <c r="BH341" s="520" t="str">
        <v/>
      </c>
      <c r="BI341" s="497" t="str">
        <v/>
      </c>
      <c r="BJ341" s="496" t="str">
        <v/>
      </c>
      <c r="BK341" s="496" t="str">
        <v/>
      </c>
      <c r="BL341" s="520" t="str">
        <v/>
      </c>
    </row>
    <row r="342" spans="1:64" ht="24.75" customHeight="1">
      <c r="A342" s="449" t="str">
        <v/>
      </c>
      <c r="B342" s="431"/>
      <c r="C342" s="432"/>
      <c r="D342" s="521" t="str">
        <v/>
      </c>
      <c r="E342" s="521" t="str">
        <v/>
      </c>
      <c r="F342" s="522" t="str">
        <v/>
      </c>
      <c r="G342" s="523" t="str">
        <v/>
      </c>
      <c r="H342" s="521" t="str">
        <v/>
      </c>
      <c r="I342" s="521" t="str">
        <v/>
      </c>
      <c r="J342" s="521" t="str">
        <v/>
      </c>
      <c r="K342" s="522" t="str">
        <v/>
      </c>
      <c r="L342" s="497" t="str">
        <v/>
      </c>
      <c r="M342" s="491" t="str">
        <v/>
      </c>
      <c r="N342" s="520" t="str">
        <v/>
      </c>
      <c r="O342" s="497" t="str">
        <v/>
      </c>
      <c r="P342" s="495" t="str">
        <v/>
      </c>
      <c r="Q342" s="520" t="str">
        <v/>
      </c>
      <c r="R342" s="497" t="str">
        <v/>
      </c>
      <c r="S342" s="495" t="str">
        <v/>
      </c>
      <c r="T342" s="520" t="str">
        <v/>
      </c>
      <c r="U342" s="497" t="str">
        <v/>
      </c>
      <c r="V342" s="495" t="str">
        <v/>
      </c>
      <c r="W342" s="520" t="str">
        <v/>
      </c>
      <c r="X342" s="497" t="str">
        <v/>
      </c>
      <c r="Y342" s="495" t="str">
        <v/>
      </c>
      <c r="Z342" s="520" t="str">
        <v/>
      </c>
      <c r="AA342" s="497" t="str">
        <v/>
      </c>
      <c r="AB342" s="495" t="str">
        <v/>
      </c>
      <c r="AC342" s="520" t="str">
        <v/>
      </c>
      <c r="AD342" s="497" t="str">
        <v/>
      </c>
      <c r="AE342" s="495" t="str">
        <v/>
      </c>
      <c r="AF342" s="520" t="str">
        <v/>
      </c>
      <c r="AG342" s="497" t="str">
        <v/>
      </c>
      <c r="AH342" s="495" t="str">
        <v/>
      </c>
      <c r="AI342" s="520" t="str">
        <v/>
      </c>
      <c r="AJ342" s="497" t="str">
        <v/>
      </c>
      <c r="AK342" s="495" t="str">
        <v/>
      </c>
      <c r="AL342" s="520" t="str">
        <v/>
      </c>
      <c r="AM342" s="497" t="str">
        <v/>
      </c>
      <c r="AN342" s="495" t="str">
        <v/>
      </c>
      <c r="AO342" s="520" t="str">
        <v/>
      </c>
      <c r="AP342" s="497" t="str">
        <v/>
      </c>
      <c r="AQ342" s="495" t="str">
        <v/>
      </c>
      <c r="AR342" s="520" t="str">
        <v/>
      </c>
      <c r="AS342" s="497" t="str">
        <v/>
      </c>
      <c r="AT342" s="495" t="str">
        <v/>
      </c>
      <c r="AU342" s="495" t="str">
        <v/>
      </c>
      <c r="AV342" s="520" t="str">
        <v/>
      </c>
      <c r="AW342" s="497" t="str">
        <v/>
      </c>
      <c r="AX342" s="495" t="str">
        <v/>
      </c>
      <c r="AY342" s="495" t="str">
        <v/>
      </c>
      <c r="AZ342" s="520" t="str">
        <v/>
      </c>
      <c r="BA342" s="497" t="str">
        <v/>
      </c>
      <c r="BB342" s="495" t="str">
        <v/>
      </c>
      <c r="BC342" s="495" t="str">
        <v/>
      </c>
      <c r="BD342" s="520" t="str">
        <v/>
      </c>
      <c r="BE342" s="497" t="str">
        <v/>
      </c>
      <c r="BF342" s="495" t="str">
        <v/>
      </c>
      <c r="BG342" s="495" t="str">
        <v/>
      </c>
      <c r="BH342" s="520" t="str">
        <v/>
      </c>
      <c r="BI342" s="497" t="str">
        <v/>
      </c>
      <c r="BJ342" s="495" t="str">
        <v/>
      </c>
      <c r="BK342" s="495" t="str">
        <v/>
      </c>
      <c r="BL342" s="520" t="str">
        <v/>
      </c>
    </row>
    <row r="343" spans="1:64" ht="24.75" customHeight="1">
      <c r="A343" s="449" t="str">
        <v/>
      </c>
      <c r="B343" s="431"/>
      <c r="C343" s="432"/>
      <c r="D343" s="433" t="str">
        <v/>
      </c>
      <c r="E343" s="434" t="str">
        <v/>
      </c>
      <c r="F343" s="435" t="str">
        <v/>
      </c>
      <c r="G343" s="436" t="str">
        <v/>
      </c>
      <c r="H343" s="437" t="str">
        <v/>
      </c>
      <c r="I343" s="437" t="str">
        <v/>
      </c>
      <c r="J343" s="437" t="str">
        <v/>
      </c>
      <c r="K343" s="435" t="str">
        <v/>
      </c>
      <c r="L343" s="450" t="str">
        <v/>
      </c>
      <c r="M343" s="498" t="str">
        <v/>
      </c>
      <c r="N343" s="440" t="str">
        <v/>
      </c>
      <c r="O343" s="441" t="str">
        <v/>
      </c>
      <c r="P343" s="442" t="str">
        <v/>
      </c>
      <c r="Q343" s="443" t="str">
        <v/>
      </c>
      <c r="R343" s="441" t="str">
        <v/>
      </c>
      <c r="S343" s="442" t="str">
        <v/>
      </c>
      <c r="T343" s="443" t="str">
        <v/>
      </c>
      <c r="U343" s="441" t="str">
        <v/>
      </c>
      <c r="V343" s="442" t="str">
        <v/>
      </c>
      <c r="W343" s="443" t="str">
        <v/>
      </c>
      <c r="X343" s="441" t="str">
        <v/>
      </c>
      <c r="Y343" s="442" t="str">
        <v/>
      </c>
      <c r="Z343" s="443" t="str">
        <v/>
      </c>
      <c r="AA343" s="441" t="str">
        <v/>
      </c>
      <c r="AB343" s="442" t="str">
        <v/>
      </c>
      <c r="AC343" s="443" t="str">
        <v/>
      </c>
      <c r="AD343" s="441" t="str">
        <v/>
      </c>
      <c r="AE343" s="442" t="str">
        <v/>
      </c>
      <c r="AF343" s="443" t="str">
        <v/>
      </c>
      <c r="AG343" s="492" t="str">
        <v/>
      </c>
      <c r="AH343" s="492" t="str">
        <v/>
      </c>
      <c r="AI343" s="493" t="str">
        <v/>
      </c>
      <c r="AJ343" s="494" t="str">
        <v/>
      </c>
      <c r="AK343" s="492" t="str">
        <v/>
      </c>
      <c r="AL343" s="493" t="str">
        <v/>
      </c>
      <c r="AM343" s="492" t="str">
        <v/>
      </c>
      <c r="AN343" s="492" t="str">
        <v/>
      </c>
      <c r="AO343" s="493" t="str">
        <v/>
      </c>
      <c r="AP343" s="494" t="str">
        <v/>
      </c>
      <c r="AQ343" s="492" t="str">
        <v/>
      </c>
      <c r="AR343" s="493" t="str">
        <v/>
      </c>
      <c r="AS343" s="495" t="str">
        <v/>
      </c>
      <c r="AT343" s="496" t="str">
        <v/>
      </c>
      <c r="AU343" s="496" t="str">
        <v/>
      </c>
      <c r="AV343" s="520" t="str">
        <v/>
      </c>
      <c r="AW343" s="497" t="str">
        <v/>
      </c>
      <c r="AX343" s="496" t="str">
        <v/>
      </c>
      <c r="AY343" s="496" t="str">
        <v/>
      </c>
      <c r="AZ343" s="520" t="str">
        <v/>
      </c>
      <c r="BA343" s="497" t="str">
        <v/>
      </c>
      <c r="BB343" s="496" t="str">
        <v/>
      </c>
      <c r="BC343" s="496" t="str">
        <v/>
      </c>
      <c r="BD343" s="520" t="str">
        <v/>
      </c>
      <c r="BE343" s="497" t="str">
        <v/>
      </c>
      <c r="BF343" s="496" t="str">
        <v/>
      </c>
      <c r="BG343" s="496" t="str">
        <v/>
      </c>
      <c r="BH343" s="520" t="str">
        <v/>
      </c>
      <c r="BI343" s="497" t="str">
        <v/>
      </c>
      <c r="BJ343" s="496" t="str">
        <v/>
      </c>
      <c r="BK343" s="496" t="str">
        <v/>
      </c>
      <c r="BL343" s="520" t="str">
        <v/>
      </c>
    </row>
    <row r="344" spans="1:64" ht="24.75" customHeight="1">
      <c r="A344" s="449" t="str">
        <v/>
      </c>
      <c r="B344" s="431"/>
      <c r="C344" s="432"/>
      <c r="D344" s="521" t="str">
        <v/>
      </c>
      <c r="E344" s="521" t="str">
        <v/>
      </c>
      <c r="F344" s="522" t="str">
        <v/>
      </c>
      <c r="G344" s="523" t="str">
        <v/>
      </c>
      <c r="H344" s="521" t="str">
        <v/>
      </c>
      <c r="I344" s="521" t="str">
        <v/>
      </c>
      <c r="J344" s="521" t="str">
        <v/>
      </c>
      <c r="K344" s="522" t="str">
        <v/>
      </c>
      <c r="L344" s="497" t="str">
        <v/>
      </c>
      <c r="M344" s="491" t="str">
        <v/>
      </c>
      <c r="N344" s="520" t="str">
        <v/>
      </c>
      <c r="O344" s="497" t="str">
        <v/>
      </c>
      <c r="P344" s="495" t="str">
        <v/>
      </c>
      <c r="Q344" s="520" t="str">
        <v/>
      </c>
      <c r="R344" s="497" t="str">
        <v/>
      </c>
      <c r="S344" s="495" t="str">
        <v/>
      </c>
      <c r="T344" s="520" t="str">
        <v/>
      </c>
      <c r="U344" s="497" t="str">
        <v/>
      </c>
      <c r="V344" s="495" t="str">
        <v/>
      </c>
      <c r="W344" s="520" t="str">
        <v/>
      </c>
      <c r="X344" s="497" t="str">
        <v/>
      </c>
      <c r="Y344" s="495" t="str">
        <v/>
      </c>
      <c r="Z344" s="520" t="str">
        <v/>
      </c>
      <c r="AA344" s="497" t="str">
        <v/>
      </c>
      <c r="AB344" s="495" t="str">
        <v/>
      </c>
      <c r="AC344" s="520" t="str">
        <v/>
      </c>
      <c r="AD344" s="497" t="str">
        <v/>
      </c>
      <c r="AE344" s="495" t="str">
        <v/>
      </c>
      <c r="AF344" s="520" t="str">
        <v/>
      </c>
      <c r="AG344" s="497" t="str">
        <v/>
      </c>
      <c r="AH344" s="495" t="str">
        <v/>
      </c>
      <c r="AI344" s="520" t="str">
        <v/>
      </c>
      <c r="AJ344" s="497" t="str">
        <v/>
      </c>
      <c r="AK344" s="495" t="str">
        <v/>
      </c>
      <c r="AL344" s="520" t="str">
        <v/>
      </c>
      <c r="AM344" s="497" t="str">
        <v/>
      </c>
      <c r="AN344" s="495" t="str">
        <v/>
      </c>
      <c r="AO344" s="520" t="str">
        <v/>
      </c>
      <c r="AP344" s="497" t="str">
        <v/>
      </c>
      <c r="AQ344" s="495" t="str">
        <v/>
      </c>
      <c r="AR344" s="520" t="str">
        <v/>
      </c>
      <c r="AS344" s="497" t="str">
        <v/>
      </c>
      <c r="AT344" s="495" t="str">
        <v/>
      </c>
      <c r="AU344" s="495" t="str">
        <v/>
      </c>
      <c r="AV344" s="520" t="str">
        <v/>
      </c>
      <c r="AW344" s="497" t="str">
        <v/>
      </c>
      <c r="AX344" s="495" t="str">
        <v/>
      </c>
      <c r="AY344" s="495" t="str">
        <v/>
      </c>
      <c r="AZ344" s="520" t="str">
        <v/>
      </c>
      <c r="BA344" s="497" t="str">
        <v/>
      </c>
      <c r="BB344" s="495" t="str">
        <v/>
      </c>
      <c r="BC344" s="495" t="str">
        <v/>
      </c>
      <c r="BD344" s="520" t="str">
        <v/>
      </c>
      <c r="BE344" s="497" t="str">
        <v/>
      </c>
      <c r="BF344" s="495" t="str">
        <v/>
      </c>
      <c r="BG344" s="495" t="str">
        <v/>
      </c>
      <c r="BH344" s="520" t="str">
        <v/>
      </c>
      <c r="BI344" s="497" t="str">
        <v/>
      </c>
      <c r="BJ344" s="495" t="str">
        <v/>
      </c>
      <c r="BK344" s="495" t="str">
        <v/>
      </c>
      <c r="BL344" s="520" t="str">
        <v/>
      </c>
    </row>
    <row r="345" spans="1:64" ht="24.75" customHeight="1">
      <c r="A345" s="449" t="str">
        <v/>
      </c>
      <c r="B345" s="431"/>
      <c r="C345" s="432"/>
      <c r="D345" s="433" t="str">
        <v/>
      </c>
      <c r="E345" s="434" t="str">
        <v/>
      </c>
      <c r="F345" s="435" t="str">
        <v/>
      </c>
      <c r="G345" s="436" t="str">
        <v/>
      </c>
      <c r="H345" s="437" t="str">
        <v/>
      </c>
      <c r="I345" s="437" t="str">
        <v/>
      </c>
      <c r="J345" s="437" t="str">
        <v/>
      </c>
      <c r="K345" s="435" t="str">
        <v/>
      </c>
      <c r="L345" s="450" t="str">
        <v/>
      </c>
      <c r="M345" s="498" t="str">
        <v/>
      </c>
      <c r="N345" s="440" t="str">
        <v/>
      </c>
      <c r="O345" s="441" t="str">
        <v/>
      </c>
      <c r="P345" s="442" t="str">
        <v/>
      </c>
      <c r="Q345" s="443" t="str">
        <v/>
      </c>
      <c r="R345" s="441" t="str">
        <v/>
      </c>
      <c r="S345" s="442" t="str">
        <v/>
      </c>
      <c r="T345" s="443" t="str">
        <v/>
      </c>
      <c r="U345" s="441" t="str">
        <v/>
      </c>
      <c r="V345" s="442" t="str">
        <v/>
      </c>
      <c r="W345" s="443" t="str">
        <v/>
      </c>
      <c r="X345" s="441" t="str">
        <v/>
      </c>
      <c r="Y345" s="442" t="str">
        <v/>
      </c>
      <c r="Z345" s="443" t="str">
        <v/>
      </c>
      <c r="AA345" s="441" t="str">
        <v/>
      </c>
      <c r="AB345" s="442" t="str">
        <v/>
      </c>
      <c r="AC345" s="443" t="str">
        <v/>
      </c>
      <c r="AD345" s="441" t="str">
        <v/>
      </c>
      <c r="AE345" s="442" t="str">
        <v/>
      </c>
      <c r="AF345" s="443" t="str">
        <v/>
      </c>
      <c r="AG345" s="492" t="str">
        <v/>
      </c>
      <c r="AH345" s="492" t="str">
        <v/>
      </c>
      <c r="AI345" s="493" t="str">
        <v/>
      </c>
      <c r="AJ345" s="494" t="str">
        <v/>
      </c>
      <c r="AK345" s="492" t="str">
        <v/>
      </c>
      <c r="AL345" s="493" t="str">
        <v/>
      </c>
      <c r="AM345" s="492" t="str">
        <v/>
      </c>
      <c r="AN345" s="492" t="str">
        <v/>
      </c>
      <c r="AO345" s="493" t="str">
        <v/>
      </c>
      <c r="AP345" s="494" t="str">
        <v/>
      </c>
      <c r="AQ345" s="492" t="str">
        <v/>
      </c>
      <c r="AR345" s="493" t="str">
        <v/>
      </c>
      <c r="AS345" s="495" t="str">
        <v/>
      </c>
      <c r="AT345" s="496" t="str">
        <v/>
      </c>
      <c r="AU345" s="496" t="str">
        <v/>
      </c>
      <c r="AV345" s="520" t="str">
        <v/>
      </c>
      <c r="AW345" s="497" t="str">
        <v/>
      </c>
      <c r="AX345" s="496" t="str">
        <v/>
      </c>
      <c r="AY345" s="496" t="str">
        <v/>
      </c>
      <c r="AZ345" s="520" t="str">
        <v/>
      </c>
      <c r="BA345" s="497" t="str">
        <v/>
      </c>
      <c r="BB345" s="496" t="str">
        <v/>
      </c>
      <c r="BC345" s="496" t="str">
        <v/>
      </c>
      <c r="BD345" s="520" t="str">
        <v/>
      </c>
      <c r="BE345" s="497" t="str">
        <v/>
      </c>
      <c r="BF345" s="496" t="str">
        <v/>
      </c>
      <c r="BG345" s="496" t="str">
        <v/>
      </c>
      <c r="BH345" s="520" t="str">
        <v/>
      </c>
      <c r="BI345" s="497" t="str">
        <v/>
      </c>
      <c r="BJ345" s="496" t="str">
        <v/>
      </c>
      <c r="BK345" s="496" t="str">
        <v/>
      </c>
      <c r="BL345" s="520" t="str">
        <v/>
      </c>
    </row>
    <row r="346" spans="1:64" ht="24.75" customHeight="1">
      <c r="A346" s="449" t="str">
        <v/>
      </c>
      <c r="B346" s="431"/>
      <c r="C346" s="432"/>
      <c r="D346" s="521" t="str">
        <v/>
      </c>
      <c r="E346" s="521" t="str">
        <v/>
      </c>
      <c r="F346" s="522" t="str">
        <v/>
      </c>
      <c r="G346" s="523" t="str">
        <v/>
      </c>
      <c r="H346" s="521" t="str">
        <v/>
      </c>
      <c r="I346" s="521" t="str">
        <v/>
      </c>
      <c r="J346" s="521" t="str">
        <v/>
      </c>
      <c r="K346" s="522" t="str">
        <v/>
      </c>
      <c r="L346" s="497" t="str">
        <v/>
      </c>
      <c r="M346" s="491" t="str">
        <v/>
      </c>
      <c r="N346" s="520" t="str">
        <v/>
      </c>
      <c r="O346" s="497" t="str">
        <v/>
      </c>
      <c r="P346" s="495" t="str">
        <v/>
      </c>
      <c r="Q346" s="520" t="str">
        <v/>
      </c>
      <c r="R346" s="497" t="str">
        <v/>
      </c>
      <c r="S346" s="495" t="str">
        <v/>
      </c>
      <c r="T346" s="520" t="str">
        <v/>
      </c>
      <c r="U346" s="497" t="str">
        <v/>
      </c>
      <c r="V346" s="495" t="str">
        <v/>
      </c>
      <c r="W346" s="520" t="str">
        <v/>
      </c>
      <c r="X346" s="497" t="str">
        <v/>
      </c>
      <c r="Y346" s="495" t="str">
        <v/>
      </c>
      <c r="Z346" s="520" t="str">
        <v/>
      </c>
      <c r="AA346" s="497" t="str">
        <v/>
      </c>
      <c r="AB346" s="495" t="str">
        <v/>
      </c>
      <c r="AC346" s="520" t="str">
        <v/>
      </c>
      <c r="AD346" s="497" t="str">
        <v/>
      </c>
      <c r="AE346" s="495" t="str">
        <v/>
      </c>
      <c r="AF346" s="520" t="str">
        <v/>
      </c>
      <c r="AG346" s="497" t="str">
        <v/>
      </c>
      <c r="AH346" s="495" t="str">
        <v/>
      </c>
      <c r="AI346" s="520" t="str">
        <v/>
      </c>
      <c r="AJ346" s="497" t="str">
        <v/>
      </c>
      <c r="AK346" s="495" t="str">
        <v/>
      </c>
      <c r="AL346" s="520" t="str">
        <v/>
      </c>
      <c r="AM346" s="497" t="str">
        <v/>
      </c>
      <c r="AN346" s="495" t="str">
        <v/>
      </c>
      <c r="AO346" s="520" t="str">
        <v/>
      </c>
      <c r="AP346" s="497" t="str">
        <v/>
      </c>
      <c r="AQ346" s="495" t="str">
        <v/>
      </c>
      <c r="AR346" s="520" t="str">
        <v/>
      </c>
      <c r="AS346" s="497" t="str">
        <v/>
      </c>
      <c r="AT346" s="495" t="str">
        <v/>
      </c>
      <c r="AU346" s="495" t="str">
        <v/>
      </c>
      <c r="AV346" s="520" t="str">
        <v/>
      </c>
      <c r="AW346" s="497" t="str">
        <v/>
      </c>
      <c r="AX346" s="495" t="str">
        <v/>
      </c>
      <c r="AY346" s="495" t="str">
        <v/>
      </c>
      <c r="AZ346" s="520" t="str">
        <v/>
      </c>
      <c r="BA346" s="497" t="str">
        <v/>
      </c>
      <c r="BB346" s="495" t="str">
        <v/>
      </c>
      <c r="BC346" s="495" t="str">
        <v/>
      </c>
      <c r="BD346" s="520" t="str">
        <v/>
      </c>
      <c r="BE346" s="497" t="str">
        <v/>
      </c>
      <c r="BF346" s="495" t="str">
        <v/>
      </c>
      <c r="BG346" s="495" t="str">
        <v/>
      </c>
      <c r="BH346" s="520" t="str">
        <v/>
      </c>
      <c r="BI346" s="497" t="str">
        <v/>
      </c>
      <c r="BJ346" s="495" t="str">
        <v/>
      </c>
      <c r="BK346" s="495" t="str">
        <v/>
      </c>
      <c r="BL346" s="520" t="str">
        <v/>
      </c>
    </row>
    <row r="347" spans="1:64" ht="24.75" customHeight="1">
      <c r="A347" s="449" t="str">
        <v/>
      </c>
      <c r="B347" s="431"/>
      <c r="C347" s="432"/>
      <c r="D347" s="433" t="str">
        <v/>
      </c>
      <c r="E347" s="434" t="str">
        <v/>
      </c>
      <c r="F347" s="435" t="str">
        <v/>
      </c>
      <c r="G347" s="436" t="str">
        <v/>
      </c>
      <c r="H347" s="437" t="str">
        <v/>
      </c>
      <c r="I347" s="437" t="str">
        <v/>
      </c>
      <c r="J347" s="437" t="str">
        <v/>
      </c>
      <c r="K347" s="435" t="str">
        <v/>
      </c>
      <c r="L347" s="450" t="str">
        <v/>
      </c>
      <c r="M347" s="498" t="str">
        <v/>
      </c>
      <c r="N347" s="440" t="str">
        <v/>
      </c>
      <c r="O347" s="441" t="str">
        <v/>
      </c>
      <c r="P347" s="442" t="str">
        <v/>
      </c>
      <c r="Q347" s="443" t="str">
        <v/>
      </c>
      <c r="R347" s="441" t="str">
        <v/>
      </c>
      <c r="S347" s="442" t="str">
        <v/>
      </c>
      <c r="T347" s="443" t="str">
        <v/>
      </c>
      <c r="U347" s="441" t="str">
        <v/>
      </c>
      <c r="V347" s="442" t="str">
        <v/>
      </c>
      <c r="W347" s="443" t="str">
        <v/>
      </c>
      <c r="X347" s="441" t="str">
        <v/>
      </c>
      <c r="Y347" s="442" t="str">
        <v/>
      </c>
      <c r="Z347" s="443" t="str">
        <v/>
      </c>
      <c r="AA347" s="441" t="str">
        <v/>
      </c>
      <c r="AB347" s="442" t="str">
        <v/>
      </c>
      <c r="AC347" s="443" t="str">
        <v/>
      </c>
      <c r="AD347" s="441" t="str">
        <v/>
      </c>
      <c r="AE347" s="442" t="str">
        <v/>
      </c>
      <c r="AF347" s="443" t="str">
        <v/>
      </c>
      <c r="AG347" s="492" t="str">
        <v/>
      </c>
      <c r="AH347" s="492" t="str">
        <v/>
      </c>
      <c r="AI347" s="493" t="str">
        <v/>
      </c>
      <c r="AJ347" s="494" t="str">
        <v/>
      </c>
      <c r="AK347" s="492" t="str">
        <v/>
      </c>
      <c r="AL347" s="493" t="str">
        <v/>
      </c>
      <c r="AM347" s="492" t="str">
        <v/>
      </c>
      <c r="AN347" s="492" t="str">
        <v/>
      </c>
      <c r="AO347" s="493" t="str">
        <v/>
      </c>
      <c r="AP347" s="494" t="str">
        <v/>
      </c>
      <c r="AQ347" s="492" t="str">
        <v/>
      </c>
      <c r="AR347" s="493" t="str">
        <v/>
      </c>
      <c r="AS347" s="495" t="str">
        <v/>
      </c>
      <c r="AT347" s="496" t="str">
        <v/>
      </c>
      <c r="AU347" s="496" t="str">
        <v/>
      </c>
      <c r="AV347" s="520" t="str">
        <v/>
      </c>
      <c r="AW347" s="497" t="str">
        <v/>
      </c>
      <c r="AX347" s="496" t="str">
        <v/>
      </c>
      <c r="AY347" s="496" t="str">
        <v/>
      </c>
      <c r="AZ347" s="520" t="str">
        <v/>
      </c>
      <c r="BA347" s="497" t="str">
        <v/>
      </c>
      <c r="BB347" s="496" t="str">
        <v/>
      </c>
      <c r="BC347" s="496" t="str">
        <v/>
      </c>
      <c r="BD347" s="520" t="str">
        <v/>
      </c>
      <c r="BE347" s="497" t="str">
        <v/>
      </c>
      <c r="BF347" s="496" t="str">
        <v/>
      </c>
      <c r="BG347" s="496" t="str">
        <v/>
      </c>
      <c r="BH347" s="520" t="str">
        <v/>
      </c>
      <c r="BI347" s="497" t="str">
        <v/>
      </c>
      <c r="BJ347" s="496" t="str">
        <v/>
      </c>
      <c r="BK347" s="496" t="str">
        <v/>
      </c>
      <c r="BL347" s="520" t="str">
        <v/>
      </c>
    </row>
    <row r="348" spans="1:64" ht="24.75" customHeight="1">
      <c r="A348" s="449" t="str">
        <v/>
      </c>
      <c r="B348" s="431"/>
      <c r="C348" s="432"/>
      <c r="D348" s="521" t="str">
        <v/>
      </c>
      <c r="E348" s="521" t="str">
        <v/>
      </c>
      <c r="F348" s="522" t="str">
        <v/>
      </c>
      <c r="G348" s="523" t="str">
        <v/>
      </c>
      <c r="H348" s="521" t="str">
        <v/>
      </c>
      <c r="I348" s="521" t="str">
        <v/>
      </c>
      <c r="J348" s="521" t="str">
        <v/>
      </c>
      <c r="K348" s="522" t="str">
        <v/>
      </c>
      <c r="L348" s="497" t="str">
        <v/>
      </c>
      <c r="M348" s="491" t="str">
        <v/>
      </c>
      <c r="N348" s="520" t="str">
        <v/>
      </c>
      <c r="O348" s="497" t="str">
        <v/>
      </c>
      <c r="P348" s="495" t="str">
        <v/>
      </c>
      <c r="Q348" s="520" t="str">
        <v/>
      </c>
      <c r="R348" s="497" t="str">
        <v/>
      </c>
      <c r="S348" s="495" t="str">
        <v/>
      </c>
      <c r="T348" s="520" t="str">
        <v/>
      </c>
      <c r="U348" s="497" t="str">
        <v/>
      </c>
      <c r="V348" s="495" t="str">
        <v/>
      </c>
      <c r="W348" s="520" t="str">
        <v/>
      </c>
      <c r="X348" s="497" t="str">
        <v/>
      </c>
      <c r="Y348" s="495" t="str">
        <v/>
      </c>
      <c r="Z348" s="520" t="str">
        <v/>
      </c>
      <c r="AA348" s="497" t="str">
        <v/>
      </c>
      <c r="AB348" s="495" t="str">
        <v/>
      </c>
      <c r="AC348" s="520" t="str">
        <v/>
      </c>
      <c r="AD348" s="497" t="str">
        <v/>
      </c>
      <c r="AE348" s="495" t="str">
        <v/>
      </c>
      <c r="AF348" s="520" t="str">
        <v/>
      </c>
      <c r="AG348" s="497" t="str">
        <v/>
      </c>
      <c r="AH348" s="495" t="str">
        <v/>
      </c>
      <c r="AI348" s="520" t="str">
        <v/>
      </c>
      <c r="AJ348" s="497" t="str">
        <v/>
      </c>
      <c r="AK348" s="495" t="str">
        <v/>
      </c>
      <c r="AL348" s="520" t="str">
        <v/>
      </c>
      <c r="AM348" s="497" t="str">
        <v/>
      </c>
      <c r="AN348" s="495" t="str">
        <v/>
      </c>
      <c r="AO348" s="520" t="str">
        <v/>
      </c>
      <c r="AP348" s="497" t="str">
        <v/>
      </c>
      <c r="AQ348" s="495" t="str">
        <v/>
      </c>
      <c r="AR348" s="520" t="str">
        <v/>
      </c>
      <c r="AS348" s="497" t="str">
        <v/>
      </c>
      <c r="AT348" s="495" t="str">
        <v/>
      </c>
      <c r="AU348" s="495" t="str">
        <v/>
      </c>
      <c r="AV348" s="520" t="str">
        <v/>
      </c>
      <c r="AW348" s="497" t="str">
        <v/>
      </c>
      <c r="AX348" s="495" t="str">
        <v/>
      </c>
      <c r="AY348" s="495" t="str">
        <v/>
      </c>
      <c r="AZ348" s="520" t="str">
        <v/>
      </c>
      <c r="BA348" s="497" t="str">
        <v/>
      </c>
      <c r="BB348" s="495" t="str">
        <v/>
      </c>
      <c r="BC348" s="495" t="str">
        <v/>
      </c>
      <c r="BD348" s="520" t="str">
        <v/>
      </c>
      <c r="BE348" s="497" t="str">
        <v/>
      </c>
      <c r="BF348" s="495" t="str">
        <v/>
      </c>
      <c r="BG348" s="495" t="str">
        <v/>
      </c>
      <c r="BH348" s="520" t="str">
        <v/>
      </c>
      <c r="BI348" s="497" t="str">
        <v/>
      </c>
      <c r="BJ348" s="495" t="str">
        <v/>
      </c>
      <c r="BK348" s="495" t="str">
        <v/>
      </c>
      <c r="BL348" s="520" t="str">
        <v/>
      </c>
    </row>
    <row r="349" spans="1:64" ht="24.75" customHeight="1">
      <c r="A349" s="449" t="str">
        <v/>
      </c>
      <c r="B349" s="431"/>
      <c r="C349" s="432"/>
      <c r="D349" s="433" t="str">
        <v/>
      </c>
      <c r="E349" s="434" t="str">
        <v/>
      </c>
      <c r="F349" s="435" t="str">
        <v/>
      </c>
      <c r="G349" s="436" t="str">
        <v/>
      </c>
      <c r="H349" s="437" t="str">
        <v/>
      </c>
      <c r="I349" s="437" t="str">
        <v/>
      </c>
      <c r="J349" s="437" t="str">
        <v/>
      </c>
      <c r="K349" s="435" t="str">
        <v/>
      </c>
      <c r="L349" s="450" t="str">
        <v/>
      </c>
      <c r="M349" s="498" t="str">
        <v/>
      </c>
      <c r="N349" s="440" t="str">
        <v/>
      </c>
      <c r="O349" s="441" t="str">
        <v/>
      </c>
      <c r="P349" s="442" t="str">
        <v/>
      </c>
      <c r="Q349" s="443" t="str">
        <v/>
      </c>
      <c r="R349" s="441" t="str">
        <v/>
      </c>
      <c r="S349" s="442" t="str">
        <v/>
      </c>
      <c r="T349" s="443" t="str">
        <v/>
      </c>
      <c r="U349" s="441" t="str">
        <v/>
      </c>
      <c r="V349" s="442" t="str">
        <v/>
      </c>
      <c r="W349" s="443" t="str">
        <v/>
      </c>
      <c r="X349" s="441" t="str">
        <v/>
      </c>
      <c r="Y349" s="442" t="str">
        <v/>
      </c>
      <c r="Z349" s="443" t="str">
        <v/>
      </c>
      <c r="AA349" s="441" t="str">
        <v/>
      </c>
      <c r="AB349" s="442" t="str">
        <v/>
      </c>
      <c r="AC349" s="443" t="str">
        <v/>
      </c>
      <c r="AD349" s="441" t="str">
        <v/>
      </c>
      <c r="AE349" s="442" t="str">
        <v/>
      </c>
      <c r="AF349" s="443" t="str">
        <v/>
      </c>
      <c r="AG349" s="492" t="str">
        <v/>
      </c>
      <c r="AH349" s="492" t="str">
        <v/>
      </c>
      <c r="AI349" s="493" t="str">
        <v/>
      </c>
      <c r="AJ349" s="494" t="str">
        <v/>
      </c>
      <c r="AK349" s="492" t="str">
        <v/>
      </c>
      <c r="AL349" s="493" t="str">
        <v/>
      </c>
      <c r="AM349" s="492" t="str">
        <v/>
      </c>
      <c r="AN349" s="492" t="str">
        <v/>
      </c>
      <c r="AO349" s="493" t="str">
        <v/>
      </c>
      <c r="AP349" s="494" t="str">
        <v/>
      </c>
      <c r="AQ349" s="492" t="str">
        <v/>
      </c>
      <c r="AR349" s="493" t="str">
        <v/>
      </c>
      <c r="AS349" s="495" t="str">
        <v/>
      </c>
      <c r="AT349" s="496" t="str">
        <v/>
      </c>
      <c r="AU349" s="496" t="str">
        <v/>
      </c>
      <c r="AV349" s="520" t="str">
        <v/>
      </c>
      <c r="AW349" s="497" t="str">
        <v/>
      </c>
      <c r="AX349" s="496" t="str">
        <v/>
      </c>
      <c r="AY349" s="496" t="str">
        <v/>
      </c>
      <c r="AZ349" s="520" t="str">
        <v/>
      </c>
      <c r="BA349" s="497" t="str">
        <v/>
      </c>
      <c r="BB349" s="496" t="str">
        <v/>
      </c>
      <c r="BC349" s="496" t="str">
        <v/>
      </c>
      <c r="BD349" s="520" t="str">
        <v/>
      </c>
      <c r="BE349" s="497" t="str">
        <v/>
      </c>
      <c r="BF349" s="496" t="str">
        <v/>
      </c>
      <c r="BG349" s="496" t="str">
        <v/>
      </c>
      <c r="BH349" s="520" t="str">
        <v/>
      </c>
      <c r="BI349" s="497" t="str">
        <v/>
      </c>
      <c r="BJ349" s="496" t="str">
        <v/>
      </c>
      <c r="BK349" s="496" t="str">
        <v/>
      </c>
      <c r="BL349" s="520" t="str">
        <v/>
      </c>
    </row>
    <row r="350" spans="1:64" ht="24.75" customHeight="1">
      <c r="A350" s="449" t="str">
        <v/>
      </c>
      <c r="B350" s="431"/>
      <c r="C350" s="432"/>
      <c r="D350" s="521" t="str">
        <v/>
      </c>
      <c r="E350" s="521" t="str">
        <v/>
      </c>
      <c r="F350" s="522" t="str">
        <v/>
      </c>
      <c r="G350" s="523" t="str">
        <v/>
      </c>
      <c r="H350" s="521" t="str">
        <v/>
      </c>
      <c r="I350" s="521" t="str">
        <v/>
      </c>
      <c r="J350" s="521" t="str">
        <v/>
      </c>
      <c r="K350" s="522" t="str">
        <v/>
      </c>
      <c r="L350" s="497" t="str">
        <v/>
      </c>
      <c r="M350" s="491" t="str">
        <v/>
      </c>
      <c r="N350" s="520" t="str">
        <v/>
      </c>
      <c r="O350" s="497" t="str">
        <v/>
      </c>
      <c r="P350" s="495" t="str">
        <v/>
      </c>
      <c r="Q350" s="520" t="str">
        <v/>
      </c>
      <c r="R350" s="497" t="str">
        <v/>
      </c>
      <c r="S350" s="495" t="str">
        <v/>
      </c>
      <c r="T350" s="520" t="str">
        <v/>
      </c>
      <c r="U350" s="497" t="str">
        <v/>
      </c>
      <c r="V350" s="495" t="str">
        <v/>
      </c>
      <c r="W350" s="520" t="str">
        <v/>
      </c>
      <c r="X350" s="497" t="str">
        <v/>
      </c>
      <c r="Y350" s="495" t="str">
        <v/>
      </c>
      <c r="Z350" s="520" t="str">
        <v/>
      </c>
      <c r="AA350" s="497" t="str">
        <v/>
      </c>
      <c r="AB350" s="495" t="str">
        <v/>
      </c>
      <c r="AC350" s="520" t="str">
        <v/>
      </c>
      <c r="AD350" s="497" t="str">
        <v/>
      </c>
      <c r="AE350" s="495" t="str">
        <v/>
      </c>
      <c r="AF350" s="520" t="str">
        <v/>
      </c>
      <c r="AG350" s="497" t="str">
        <v/>
      </c>
      <c r="AH350" s="495" t="str">
        <v/>
      </c>
      <c r="AI350" s="520" t="str">
        <v/>
      </c>
      <c r="AJ350" s="497" t="str">
        <v/>
      </c>
      <c r="AK350" s="495" t="str">
        <v/>
      </c>
      <c r="AL350" s="520" t="str">
        <v/>
      </c>
      <c r="AM350" s="497" t="str">
        <v/>
      </c>
      <c r="AN350" s="495" t="str">
        <v/>
      </c>
      <c r="AO350" s="520" t="str">
        <v/>
      </c>
      <c r="AP350" s="497" t="str">
        <v/>
      </c>
      <c r="AQ350" s="495" t="str">
        <v/>
      </c>
      <c r="AR350" s="520" t="str">
        <v/>
      </c>
      <c r="AS350" s="497" t="str">
        <v/>
      </c>
      <c r="AT350" s="495" t="str">
        <v/>
      </c>
      <c r="AU350" s="495" t="str">
        <v/>
      </c>
      <c r="AV350" s="520" t="str">
        <v/>
      </c>
      <c r="AW350" s="497" t="str">
        <v/>
      </c>
      <c r="AX350" s="495" t="str">
        <v/>
      </c>
      <c r="AY350" s="495" t="str">
        <v/>
      </c>
      <c r="AZ350" s="520" t="str">
        <v/>
      </c>
      <c r="BA350" s="497" t="str">
        <v/>
      </c>
      <c r="BB350" s="495" t="str">
        <v/>
      </c>
      <c r="BC350" s="495" t="str">
        <v/>
      </c>
      <c r="BD350" s="520" t="str">
        <v/>
      </c>
      <c r="BE350" s="497" t="str">
        <v/>
      </c>
      <c r="BF350" s="495" t="str">
        <v/>
      </c>
      <c r="BG350" s="495" t="str">
        <v/>
      </c>
      <c r="BH350" s="520" t="str">
        <v/>
      </c>
      <c r="BI350" s="497" t="str">
        <v/>
      </c>
      <c r="BJ350" s="495" t="str">
        <v/>
      </c>
      <c r="BK350" s="495" t="str">
        <v/>
      </c>
      <c r="BL350" s="520" t="str">
        <v/>
      </c>
    </row>
    <row r="351" spans="1:64" ht="24.75" customHeight="1">
      <c r="A351" s="449" t="str">
        <v/>
      </c>
      <c r="B351" s="431"/>
      <c r="C351" s="432"/>
      <c r="D351" s="433" t="str">
        <v/>
      </c>
      <c r="E351" s="434" t="str">
        <v/>
      </c>
      <c r="F351" s="435" t="str">
        <v/>
      </c>
      <c r="G351" s="436" t="str">
        <v/>
      </c>
      <c r="H351" s="437" t="str">
        <v/>
      </c>
      <c r="I351" s="437" t="str">
        <v/>
      </c>
      <c r="J351" s="437" t="str">
        <v/>
      </c>
      <c r="K351" s="435" t="str">
        <v/>
      </c>
      <c r="L351" s="450" t="str">
        <v/>
      </c>
      <c r="M351" s="498" t="str">
        <v/>
      </c>
      <c r="N351" s="440" t="str">
        <v/>
      </c>
      <c r="O351" s="441" t="str">
        <v/>
      </c>
      <c r="P351" s="442" t="str">
        <v/>
      </c>
      <c r="Q351" s="443" t="str">
        <v/>
      </c>
      <c r="R351" s="441" t="str">
        <v/>
      </c>
      <c r="S351" s="442" t="str">
        <v/>
      </c>
      <c r="T351" s="443" t="str">
        <v/>
      </c>
      <c r="U351" s="441" t="str">
        <v/>
      </c>
      <c r="V351" s="442" t="str">
        <v/>
      </c>
      <c r="W351" s="443" t="str">
        <v/>
      </c>
      <c r="X351" s="441" t="str">
        <v/>
      </c>
      <c r="Y351" s="442" t="str">
        <v/>
      </c>
      <c r="Z351" s="443" t="str">
        <v/>
      </c>
      <c r="AA351" s="441" t="str">
        <v/>
      </c>
      <c r="AB351" s="442" t="str">
        <v/>
      </c>
      <c r="AC351" s="443" t="str">
        <v/>
      </c>
      <c r="AD351" s="441" t="str">
        <v/>
      </c>
      <c r="AE351" s="442" t="str">
        <v/>
      </c>
      <c r="AF351" s="443" t="str">
        <v/>
      </c>
      <c r="AG351" s="492" t="str">
        <v/>
      </c>
      <c r="AH351" s="492" t="str">
        <v/>
      </c>
      <c r="AI351" s="493" t="str">
        <v/>
      </c>
      <c r="AJ351" s="494" t="str">
        <v/>
      </c>
      <c r="AK351" s="492" t="str">
        <v/>
      </c>
      <c r="AL351" s="493" t="str">
        <v/>
      </c>
      <c r="AM351" s="492" t="str">
        <v/>
      </c>
      <c r="AN351" s="492" t="str">
        <v/>
      </c>
      <c r="AO351" s="493" t="str">
        <v/>
      </c>
      <c r="AP351" s="494" t="str">
        <v/>
      </c>
      <c r="AQ351" s="492" t="str">
        <v/>
      </c>
      <c r="AR351" s="493" t="str">
        <v/>
      </c>
      <c r="AS351" s="495" t="str">
        <v/>
      </c>
      <c r="AT351" s="496" t="str">
        <v/>
      </c>
      <c r="AU351" s="496" t="str">
        <v/>
      </c>
      <c r="AV351" s="520" t="str">
        <v/>
      </c>
      <c r="AW351" s="497" t="str">
        <v/>
      </c>
      <c r="AX351" s="496" t="str">
        <v/>
      </c>
      <c r="AY351" s="496" t="str">
        <v/>
      </c>
      <c r="AZ351" s="520" t="str">
        <v/>
      </c>
      <c r="BA351" s="497" t="str">
        <v/>
      </c>
      <c r="BB351" s="496" t="str">
        <v/>
      </c>
      <c r="BC351" s="496" t="str">
        <v/>
      </c>
      <c r="BD351" s="520" t="str">
        <v/>
      </c>
      <c r="BE351" s="497" t="str">
        <v/>
      </c>
      <c r="BF351" s="496" t="str">
        <v/>
      </c>
      <c r="BG351" s="496" t="str">
        <v/>
      </c>
      <c r="BH351" s="520" t="str">
        <v/>
      </c>
      <c r="BI351" s="497" t="str">
        <v/>
      </c>
      <c r="BJ351" s="496" t="str">
        <v/>
      </c>
      <c r="BK351" s="496" t="str">
        <v/>
      </c>
      <c r="BL351" s="520" t="str">
        <v/>
      </c>
    </row>
    <row r="352" spans="1:64" ht="24.75" customHeight="1">
      <c r="A352" s="449" t="str">
        <v/>
      </c>
      <c r="B352" s="431"/>
      <c r="C352" s="432"/>
      <c r="D352" s="521" t="str">
        <v/>
      </c>
      <c r="E352" s="521" t="str">
        <v/>
      </c>
      <c r="F352" s="522" t="str">
        <v/>
      </c>
      <c r="G352" s="523" t="str">
        <v/>
      </c>
      <c r="H352" s="521" t="str">
        <v/>
      </c>
      <c r="I352" s="521" t="str">
        <v/>
      </c>
      <c r="J352" s="521" t="str">
        <v/>
      </c>
      <c r="K352" s="522" t="str">
        <v/>
      </c>
      <c r="L352" s="497" t="str">
        <v/>
      </c>
      <c r="M352" s="491" t="str">
        <v/>
      </c>
      <c r="N352" s="520" t="str">
        <v/>
      </c>
      <c r="O352" s="497" t="str">
        <v/>
      </c>
      <c r="P352" s="495" t="str">
        <v/>
      </c>
      <c r="Q352" s="520" t="str">
        <v/>
      </c>
      <c r="R352" s="497" t="str">
        <v/>
      </c>
      <c r="S352" s="495" t="str">
        <v/>
      </c>
      <c r="T352" s="520" t="str">
        <v/>
      </c>
      <c r="U352" s="497" t="str">
        <v/>
      </c>
      <c r="V352" s="495" t="str">
        <v/>
      </c>
      <c r="W352" s="520" t="str">
        <v/>
      </c>
      <c r="X352" s="497" t="str">
        <v/>
      </c>
      <c r="Y352" s="495" t="str">
        <v/>
      </c>
      <c r="Z352" s="520" t="str">
        <v/>
      </c>
      <c r="AA352" s="497" t="str">
        <v/>
      </c>
      <c r="AB352" s="495" t="str">
        <v/>
      </c>
      <c r="AC352" s="520" t="str">
        <v/>
      </c>
      <c r="AD352" s="497" t="str">
        <v/>
      </c>
      <c r="AE352" s="495" t="str">
        <v/>
      </c>
      <c r="AF352" s="520" t="str">
        <v/>
      </c>
      <c r="AG352" s="497" t="str">
        <v/>
      </c>
      <c r="AH352" s="495" t="str">
        <v/>
      </c>
      <c r="AI352" s="520" t="str">
        <v/>
      </c>
      <c r="AJ352" s="497" t="str">
        <v/>
      </c>
      <c r="AK352" s="495" t="str">
        <v/>
      </c>
      <c r="AL352" s="520" t="str">
        <v/>
      </c>
      <c r="AM352" s="497" t="str">
        <v/>
      </c>
      <c r="AN352" s="495" t="str">
        <v/>
      </c>
      <c r="AO352" s="520" t="str">
        <v/>
      </c>
      <c r="AP352" s="497" t="str">
        <v/>
      </c>
      <c r="AQ352" s="495" t="str">
        <v/>
      </c>
      <c r="AR352" s="520" t="str">
        <v/>
      </c>
      <c r="AS352" s="497" t="str">
        <v/>
      </c>
      <c r="AT352" s="495" t="str">
        <v/>
      </c>
      <c r="AU352" s="495" t="str">
        <v/>
      </c>
      <c r="AV352" s="520" t="str">
        <v/>
      </c>
      <c r="AW352" s="497" t="str">
        <v/>
      </c>
      <c r="AX352" s="495" t="str">
        <v/>
      </c>
      <c r="AY352" s="495" t="str">
        <v/>
      </c>
      <c r="AZ352" s="520" t="str">
        <v/>
      </c>
      <c r="BA352" s="497" t="str">
        <v/>
      </c>
      <c r="BB352" s="495" t="str">
        <v/>
      </c>
      <c r="BC352" s="495" t="str">
        <v/>
      </c>
      <c r="BD352" s="520" t="str">
        <v/>
      </c>
      <c r="BE352" s="497" t="str">
        <v/>
      </c>
      <c r="BF352" s="495" t="str">
        <v/>
      </c>
      <c r="BG352" s="495" t="str">
        <v/>
      </c>
      <c r="BH352" s="520" t="str">
        <v/>
      </c>
      <c r="BI352" s="497" t="str">
        <v/>
      </c>
      <c r="BJ352" s="495" t="str">
        <v/>
      </c>
      <c r="BK352" s="495" t="str">
        <v/>
      </c>
      <c r="BL352" s="520" t="str">
        <v/>
      </c>
    </row>
    <row r="353" spans="1:64" ht="24.75" customHeight="1">
      <c r="A353" s="449" t="str">
        <v/>
      </c>
      <c r="B353" s="431"/>
      <c r="C353" s="432"/>
      <c r="D353" s="433" t="str">
        <v/>
      </c>
      <c r="E353" s="434" t="str">
        <v/>
      </c>
      <c r="F353" s="435" t="str">
        <v/>
      </c>
      <c r="G353" s="436" t="str">
        <v/>
      </c>
      <c r="H353" s="437" t="str">
        <v/>
      </c>
      <c r="I353" s="437" t="str">
        <v/>
      </c>
      <c r="J353" s="437" t="str">
        <v/>
      </c>
      <c r="K353" s="435" t="str">
        <v/>
      </c>
      <c r="L353" s="450" t="str">
        <v/>
      </c>
      <c r="M353" s="498" t="str">
        <v/>
      </c>
      <c r="N353" s="440" t="str">
        <v/>
      </c>
      <c r="O353" s="441" t="str">
        <v/>
      </c>
      <c r="P353" s="442" t="str">
        <v/>
      </c>
      <c r="Q353" s="443" t="str">
        <v/>
      </c>
      <c r="R353" s="441" t="str">
        <v/>
      </c>
      <c r="S353" s="442" t="str">
        <v/>
      </c>
      <c r="T353" s="443" t="str">
        <v/>
      </c>
      <c r="U353" s="441" t="str">
        <v/>
      </c>
      <c r="V353" s="442" t="str">
        <v/>
      </c>
      <c r="W353" s="443" t="str">
        <v/>
      </c>
      <c r="X353" s="441" t="str">
        <v/>
      </c>
      <c r="Y353" s="442" t="str">
        <v/>
      </c>
      <c r="Z353" s="443" t="str">
        <v/>
      </c>
      <c r="AA353" s="441" t="str">
        <v/>
      </c>
      <c r="AB353" s="442" t="str">
        <v/>
      </c>
      <c r="AC353" s="443" t="str">
        <v/>
      </c>
      <c r="AD353" s="441" t="str">
        <v/>
      </c>
      <c r="AE353" s="442" t="str">
        <v/>
      </c>
      <c r="AF353" s="443" t="str">
        <v/>
      </c>
      <c r="AG353" s="492" t="str">
        <v/>
      </c>
      <c r="AH353" s="492" t="str">
        <v/>
      </c>
      <c r="AI353" s="493" t="str">
        <v/>
      </c>
      <c r="AJ353" s="494" t="str">
        <v/>
      </c>
      <c r="AK353" s="492" t="str">
        <v/>
      </c>
      <c r="AL353" s="493" t="str">
        <v/>
      </c>
      <c r="AM353" s="492" t="str">
        <v/>
      </c>
      <c r="AN353" s="492" t="str">
        <v/>
      </c>
      <c r="AO353" s="493" t="str">
        <v/>
      </c>
      <c r="AP353" s="494" t="str">
        <v/>
      </c>
      <c r="AQ353" s="492" t="str">
        <v/>
      </c>
      <c r="AR353" s="493" t="str">
        <v/>
      </c>
      <c r="AS353" s="495" t="str">
        <v/>
      </c>
      <c r="AT353" s="496" t="str">
        <v/>
      </c>
      <c r="AU353" s="496" t="str">
        <v/>
      </c>
      <c r="AV353" s="520" t="str">
        <v/>
      </c>
      <c r="AW353" s="497" t="str">
        <v/>
      </c>
      <c r="AX353" s="496" t="str">
        <v/>
      </c>
      <c r="AY353" s="496" t="str">
        <v/>
      </c>
      <c r="AZ353" s="520" t="str">
        <v/>
      </c>
      <c r="BA353" s="497" t="str">
        <v/>
      </c>
      <c r="BB353" s="496" t="str">
        <v/>
      </c>
      <c r="BC353" s="496" t="str">
        <v/>
      </c>
      <c r="BD353" s="520" t="str">
        <v/>
      </c>
      <c r="BE353" s="497" t="str">
        <v/>
      </c>
      <c r="BF353" s="496" t="str">
        <v/>
      </c>
      <c r="BG353" s="496" t="str">
        <v/>
      </c>
      <c r="BH353" s="520" t="str">
        <v/>
      </c>
      <c r="BI353" s="497" t="str">
        <v/>
      </c>
      <c r="BJ353" s="496" t="str">
        <v/>
      </c>
      <c r="BK353" s="496" t="str">
        <v/>
      </c>
      <c r="BL353" s="520" t="str">
        <v/>
      </c>
    </row>
    <row r="354" spans="1:64" ht="24.75" customHeight="1">
      <c r="A354" s="449" t="str">
        <v/>
      </c>
      <c r="B354" s="431"/>
      <c r="C354" s="432"/>
      <c r="D354" s="521" t="str">
        <v/>
      </c>
      <c r="E354" s="521" t="str">
        <v/>
      </c>
      <c r="F354" s="522" t="str">
        <v/>
      </c>
      <c r="G354" s="523" t="str">
        <v/>
      </c>
      <c r="H354" s="521" t="str">
        <v/>
      </c>
      <c r="I354" s="521" t="str">
        <v/>
      </c>
      <c r="J354" s="521" t="str">
        <v/>
      </c>
      <c r="K354" s="522" t="str">
        <v/>
      </c>
      <c r="L354" s="497" t="str">
        <v/>
      </c>
      <c r="M354" s="491" t="str">
        <v/>
      </c>
      <c r="N354" s="520" t="str">
        <v/>
      </c>
      <c r="O354" s="497" t="str">
        <v/>
      </c>
      <c r="P354" s="495" t="str">
        <v/>
      </c>
      <c r="Q354" s="520" t="str">
        <v/>
      </c>
      <c r="R354" s="497" t="str">
        <v/>
      </c>
      <c r="S354" s="495" t="str">
        <v/>
      </c>
      <c r="T354" s="520" t="str">
        <v/>
      </c>
      <c r="U354" s="497" t="str">
        <v/>
      </c>
      <c r="V354" s="495" t="str">
        <v/>
      </c>
      <c r="W354" s="520" t="str">
        <v/>
      </c>
      <c r="X354" s="497" t="str">
        <v/>
      </c>
      <c r="Y354" s="495" t="str">
        <v/>
      </c>
      <c r="Z354" s="520" t="str">
        <v/>
      </c>
      <c r="AA354" s="497" t="str">
        <v/>
      </c>
      <c r="AB354" s="495" t="str">
        <v/>
      </c>
      <c r="AC354" s="520" t="str">
        <v/>
      </c>
      <c r="AD354" s="497" t="str">
        <v/>
      </c>
      <c r="AE354" s="495" t="str">
        <v/>
      </c>
      <c r="AF354" s="520" t="str">
        <v/>
      </c>
      <c r="AG354" s="497" t="str">
        <v/>
      </c>
      <c r="AH354" s="495" t="str">
        <v/>
      </c>
      <c r="AI354" s="520" t="str">
        <v/>
      </c>
      <c r="AJ354" s="497" t="str">
        <v/>
      </c>
      <c r="AK354" s="495" t="str">
        <v/>
      </c>
      <c r="AL354" s="520" t="str">
        <v/>
      </c>
      <c r="AM354" s="497" t="str">
        <v/>
      </c>
      <c r="AN354" s="495" t="str">
        <v/>
      </c>
      <c r="AO354" s="520" t="str">
        <v/>
      </c>
      <c r="AP354" s="497" t="str">
        <v/>
      </c>
      <c r="AQ354" s="495" t="str">
        <v/>
      </c>
      <c r="AR354" s="520" t="str">
        <v/>
      </c>
      <c r="AS354" s="497" t="str">
        <v/>
      </c>
      <c r="AT354" s="495" t="str">
        <v/>
      </c>
      <c r="AU354" s="495" t="str">
        <v/>
      </c>
      <c r="AV354" s="520" t="str">
        <v/>
      </c>
      <c r="AW354" s="497" t="str">
        <v/>
      </c>
      <c r="AX354" s="495" t="str">
        <v/>
      </c>
      <c r="AY354" s="495" t="str">
        <v/>
      </c>
      <c r="AZ354" s="520" t="str">
        <v/>
      </c>
      <c r="BA354" s="497" t="str">
        <v/>
      </c>
      <c r="BB354" s="495" t="str">
        <v/>
      </c>
      <c r="BC354" s="495" t="str">
        <v/>
      </c>
      <c r="BD354" s="520" t="str">
        <v/>
      </c>
      <c r="BE354" s="497" t="str">
        <v/>
      </c>
      <c r="BF354" s="495" t="str">
        <v/>
      </c>
      <c r="BG354" s="495" t="str">
        <v/>
      </c>
      <c r="BH354" s="520" t="str">
        <v/>
      </c>
      <c r="BI354" s="497" t="str">
        <v/>
      </c>
      <c r="BJ354" s="495" t="str">
        <v/>
      </c>
      <c r="BK354" s="495" t="str">
        <v/>
      </c>
      <c r="BL354" s="520" t="str">
        <v/>
      </c>
    </row>
    <row r="355" spans="1:64" ht="24.75" customHeight="1">
      <c r="A355" s="449" t="str">
        <v/>
      </c>
      <c r="B355" s="431"/>
      <c r="C355" s="432"/>
      <c r="D355" s="433" t="str">
        <v/>
      </c>
      <c r="E355" s="434" t="str">
        <v/>
      </c>
      <c r="F355" s="435" t="str">
        <v/>
      </c>
      <c r="G355" s="436" t="str">
        <v/>
      </c>
      <c r="H355" s="437" t="str">
        <v/>
      </c>
      <c r="I355" s="437" t="str">
        <v/>
      </c>
      <c r="J355" s="437" t="str">
        <v/>
      </c>
      <c r="K355" s="435" t="str">
        <v/>
      </c>
      <c r="L355" s="450" t="str">
        <v/>
      </c>
      <c r="M355" s="498" t="str">
        <v/>
      </c>
      <c r="N355" s="440" t="str">
        <v/>
      </c>
      <c r="O355" s="441" t="str">
        <v/>
      </c>
      <c r="P355" s="442" t="str">
        <v/>
      </c>
      <c r="Q355" s="443" t="str">
        <v/>
      </c>
      <c r="R355" s="441" t="str">
        <v/>
      </c>
      <c r="S355" s="442" t="str">
        <v/>
      </c>
      <c r="T355" s="443" t="str">
        <v/>
      </c>
      <c r="U355" s="441" t="str">
        <v/>
      </c>
      <c r="V355" s="442" t="str">
        <v/>
      </c>
      <c r="W355" s="443" t="str">
        <v/>
      </c>
      <c r="X355" s="441" t="str">
        <v/>
      </c>
      <c r="Y355" s="442" t="str">
        <v/>
      </c>
      <c r="Z355" s="443" t="str">
        <v/>
      </c>
      <c r="AA355" s="441" t="str">
        <v/>
      </c>
      <c r="AB355" s="442" t="str">
        <v/>
      </c>
      <c r="AC355" s="443" t="str">
        <v/>
      </c>
      <c r="AD355" s="441" t="str">
        <v/>
      </c>
      <c r="AE355" s="442" t="str">
        <v/>
      </c>
      <c r="AF355" s="443" t="str">
        <v/>
      </c>
      <c r="AG355" s="492" t="str">
        <v/>
      </c>
      <c r="AH355" s="492" t="str">
        <v/>
      </c>
      <c r="AI355" s="493" t="str">
        <v/>
      </c>
      <c r="AJ355" s="494" t="str">
        <v/>
      </c>
      <c r="AK355" s="492" t="str">
        <v/>
      </c>
      <c r="AL355" s="493" t="str">
        <v/>
      </c>
      <c r="AM355" s="492" t="str">
        <v/>
      </c>
      <c r="AN355" s="492" t="str">
        <v/>
      </c>
      <c r="AO355" s="493" t="str">
        <v/>
      </c>
      <c r="AP355" s="494" t="str">
        <v/>
      </c>
      <c r="AQ355" s="492" t="str">
        <v/>
      </c>
      <c r="AR355" s="493" t="str">
        <v/>
      </c>
      <c r="AS355" s="495" t="str">
        <v/>
      </c>
      <c r="AT355" s="496" t="str">
        <v/>
      </c>
      <c r="AU355" s="496" t="str">
        <v/>
      </c>
      <c r="AV355" s="520" t="str">
        <v/>
      </c>
      <c r="AW355" s="497" t="str">
        <v/>
      </c>
      <c r="AX355" s="496" t="str">
        <v/>
      </c>
      <c r="AY355" s="496" t="str">
        <v/>
      </c>
      <c r="AZ355" s="520" t="str">
        <v/>
      </c>
      <c r="BA355" s="497" t="str">
        <v/>
      </c>
      <c r="BB355" s="496" t="str">
        <v/>
      </c>
      <c r="BC355" s="496" t="str">
        <v/>
      </c>
      <c r="BD355" s="520" t="str">
        <v/>
      </c>
      <c r="BE355" s="497" t="str">
        <v/>
      </c>
      <c r="BF355" s="496" t="str">
        <v/>
      </c>
      <c r="BG355" s="496" t="str">
        <v/>
      </c>
      <c r="BH355" s="520" t="str">
        <v/>
      </c>
      <c r="BI355" s="497" t="str">
        <v/>
      </c>
      <c r="BJ355" s="496" t="str">
        <v/>
      </c>
      <c r="BK355" s="496" t="str">
        <v/>
      </c>
      <c r="BL355" s="520" t="str">
        <v/>
      </c>
    </row>
    <row r="356" spans="1:64" ht="24.75" customHeight="1">
      <c r="A356" s="449" t="str">
        <v/>
      </c>
      <c r="B356" s="431"/>
      <c r="C356" s="432"/>
      <c r="D356" s="521" t="str">
        <v/>
      </c>
      <c r="E356" s="521" t="str">
        <v/>
      </c>
      <c r="F356" s="522" t="str">
        <v/>
      </c>
      <c r="G356" s="523" t="str">
        <v/>
      </c>
      <c r="H356" s="521" t="str">
        <v/>
      </c>
      <c r="I356" s="521" t="str">
        <v/>
      </c>
      <c r="J356" s="521" t="str">
        <v/>
      </c>
      <c r="K356" s="522" t="str">
        <v/>
      </c>
      <c r="L356" s="497" t="str">
        <v/>
      </c>
      <c r="M356" s="491" t="str">
        <v/>
      </c>
      <c r="N356" s="520" t="str">
        <v/>
      </c>
      <c r="O356" s="497" t="str">
        <v/>
      </c>
      <c r="P356" s="495" t="str">
        <v/>
      </c>
      <c r="Q356" s="520" t="str">
        <v/>
      </c>
      <c r="R356" s="497" t="str">
        <v/>
      </c>
      <c r="S356" s="495" t="str">
        <v/>
      </c>
      <c r="T356" s="520" t="str">
        <v/>
      </c>
      <c r="U356" s="497" t="str">
        <v/>
      </c>
      <c r="V356" s="495" t="str">
        <v/>
      </c>
      <c r="W356" s="520" t="str">
        <v/>
      </c>
      <c r="X356" s="497" t="str">
        <v/>
      </c>
      <c r="Y356" s="495" t="str">
        <v/>
      </c>
      <c r="Z356" s="520" t="str">
        <v/>
      </c>
      <c r="AA356" s="497" t="str">
        <v/>
      </c>
      <c r="AB356" s="495" t="str">
        <v/>
      </c>
      <c r="AC356" s="520" t="str">
        <v/>
      </c>
      <c r="AD356" s="497" t="str">
        <v/>
      </c>
      <c r="AE356" s="495" t="str">
        <v/>
      </c>
      <c r="AF356" s="520" t="str">
        <v/>
      </c>
      <c r="AG356" s="497" t="str">
        <v/>
      </c>
      <c r="AH356" s="495" t="str">
        <v/>
      </c>
      <c r="AI356" s="520" t="str">
        <v/>
      </c>
      <c r="AJ356" s="497" t="str">
        <v/>
      </c>
      <c r="AK356" s="495" t="str">
        <v/>
      </c>
      <c r="AL356" s="520" t="str">
        <v/>
      </c>
      <c r="AM356" s="497" t="str">
        <v/>
      </c>
      <c r="AN356" s="495" t="str">
        <v/>
      </c>
      <c r="AO356" s="520" t="str">
        <v/>
      </c>
      <c r="AP356" s="497" t="str">
        <v/>
      </c>
      <c r="AQ356" s="495" t="str">
        <v/>
      </c>
      <c r="AR356" s="520" t="str">
        <v/>
      </c>
      <c r="AS356" s="497" t="str">
        <v/>
      </c>
      <c r="AT356" s="495" t="str">
        <v/>
      </c>
      <c r="AU356" s="495" t="str">
        <v/>
      </c>
      <c r="AV356" s="520" t="str">
        <v/>
      </c>
      <c r="AW356" s="497" t="str">
        <v/>
      </c>
      <c r="AX356" s="495" t="str">
        <v/>
      </c>
      <c r="AY356" s="495" t="str">
        <v/>
      </c>
      <c r="AZ356" s="520" t="str">
        <v/>
      </c>
      <c r="BA356" s="497" t="str">
        <v/>
      </c>
      <c r="BB356" s="495" t="str">
        <v/>
      </c>
      <c r="BC356" s="495" t="str">
        <v/>
      </c>
      <c r="BD356" s="520" t="str">
        <v/>
      </c>
      <c r="BE356" s="497" t="str">
        <v/>
      </c>
      <c r="BF356" s="495" t="str">
        <v/>
      </c>
      <c r="BG356" s="495" t="str">
        <v/>
      </c>
      <c r="BH356" s="520" t="str">
        <v/>
      </c>
      <c r="BI356" s="497" t="str">
        <v/>
      </c>
      <c r="BJ356" s="495" t="str">
        <v/>
      </c>
      <c r="BK356" s="495" t="str">
        <v/>
      </c>
      <c r="BL356" s="520" t="str">
        <v/>
      </c>
    </row>
    <row r="357" spans="1:64" ht="24.75" customHeight="1">
      <c r="A357" s="449" t="str">
        <v/>
      </c>
      <c r="B357" s="431"/>
      <c r="C357" s="432"/>
      <c r="D357" s="433" t="str">
        <v/>
      </c>
      <c r="E357" s="434" t="str">
        <v/>
      </c>
      <c r="F357" s="435" t="str">
        <v/>
      </c>
      <c r="G357" s="436" t="str">
        <v/>
      </c>
      <c r="H357" s="437" t="str">
        <v/>
      </c>
      <c r="I357" s="437" t="str">
        <v/>
      </c>
      <c r="J357" s="437" t="str">
        <v/>
      </c>
      <c r="K357" s="435" t="str">
        <v/>
      </c>
      <c r="L357" s="450" t="str">
        <v/>
      </c>
      <c r="M357" s="498" t="str">
        <v/>
      </c>
      <c r="N357" s="440" t="str">
        <v/>
      </c>
      <c r="O357" s="441" t="str">
        <v/>
      </c>
      <c r="P357" s="442" t="str">
        <v/>
      </c>
      <c r="Q357" s="443" t="str">
        <v/>
      </c>
      <c r="R357" s="441" t="str">
        <v/>
      </c>
      <c r="S357" s="442" t="str">
        <v/>
      </c>
      <c r="T357" s="443" t="str">
        <v/>
      </c>
      <c r="U357" s="441" t="str">
        <v/>
      </c>
      <c r="V357" s="442" t="str">
        <v/>
      </c>
      <c r="W357" s="443" t="str">
        <v/>
      </c>
      <c r="X357" s="441" t="str">
        <v/>
      </c>
      <c r="Y357" s="442" t="str">
        <v/>
      </c>
      <c r="Z357" s="443" t="str">
        <v/>
      </c>
      <c r="AA357" s="441" t="str">
        <v/>
      </c>
      <c r="AB357" s="442" t="str">
        <v/>
      </c>
      <c r="AC357" s="443" t="str">
        <v/>
      </c>
      <c r="AD357" s="441" t="str">
        <v/>
      </c>
      <c r="AE357" s="442" t="str">
        <v/>
      </c>
      <c r="AF357" s="443" t="str">
        <v/>
      </c>
      <c r="AG357" s="492" t="str">
        <v/>
      </c>
      <c r="AH357" s="492" t="str">
        <v/>
      </c>
      <c r="AI357" s="493" t="str">
        <v/>
      </c>
      <c r="AJ357" s="494" t="str">
        <v/>
      </c>
      <c r="AK357" s="492" t="str">
        <v/>
      </c>
      <c r="AL357" s="493" t="str">
        <v/>
      </c>
      <c r="AM357" s="492" t="str">
        <v/>
      </c>
      <c r="AN357" s="492" t="str">
        <v/>
      </c>
      <c r="AO357" s="493" t="str">
        <v/>
      </c>
      <c r="AP357" s="494" t="str">
        <v/>
      </c>
      <c r="AQ357" s="492" t="str">
        <v/>
      </c>
      <c r="AR357" s="493" t="str">
        <v/>
      </c>
      <c r="AS357" s="495" t="str">
        <v/>
      </c>
      <c r="AT357" s="496" t="str">
        <v/>
      </c>
      <c r="AU357" s="496" t="str">
        <v/>
      </c>
      <c r="AV357" s="520" t="str">
        <v/>
      </c>
      <c r="AW357" s="497" t="str">
        <v/>
      </c>
      <c r="AX357" s="496" t="str">
        <v/>
      </c>
      <c r="AY357" s="496" t="str">
        <v/>
      </c>
      <c r="AZ357" s="520" t="str">
        <v/>
      </c>
      <c r="BA357" s="497" t="str">
        <v/>
      </c>
      <c r="BB357" s="496" t="str">
        <v/>
      </c>
      <c r="BC357" s="496" t="str">
        <v/>
      </c>
      <c r="BD357" s="520" t="str">
        <v/>
      </c>
      <c r="BE357" s="497" t="str">
        <v/>
      </c>
      <c r="BF357" s="496" t="str">
        <v/>
      </c>
      <c r="BG357" s="496" t="str">
        <v/>
      </c>
      <c r="BH357" s="520" t="str">
        <v/>
      </c>
      <c r="BI357" s="497" t="str">
        <v/>
      </c>
      <c r="BJ357" s="496" t="str">
        <v/>
      </c>
      <c r="BK357" s="496" t="str">
        <v/>
      </c>
      <c r="BL357" s="520" t="str">
        <v/>
      </c>
    </row>
    <row r="358" spans="1:64" ht="24.75" customHeight="1">
      <c r="A358" s="449" t="str">
        <v/>
      </c>
      <c r="B358" s="431"/>
      <c r="C358" s="432"/>
      <c r="D358" s="521" t="str">
        <v/>
      </c>
      <c r="E358" s="521" t="str">
        <v/>
      </c>
      <c r="F358" s="522" t="str">
        <v/>
      </c>
      <c r="G358" s="523" t="str">
        <v/>
      </c>
      <c r="H358" s="521" t="str">
        <v/>
      </c>
      <c r="I358" s="521" t="str">
        <v/>
      </c>
      <c r="J358" s="521" t="str">
        <v/>
      </c>
      <c r="K358" s="522" t="str">
        <v/>
      </c>
      <c r="L358" s="497" t="str">
        <v/>
      </c>
      <c r="M358" s="491" t="str">
        <v/>
      </c>
      <c r="N358" s="520" t="str">
        <v/>
      </c>
      <c r="O358" s="497" t="str">
        <v/>
      </c>
      <c r="P358" s="495" t="str">
        <v/>
      </c>
      <c r="Q358" s="520" t="str">
        <v/>
      </c>
      <c r="R358" s="497" t="str">
        <v/>
      </c>
      <c r="S358" s="495" t="str">
        <v/>
      </c>
      <c r="T358" s="520" t="str">
        <v/>
      </c>
      <c r="U358" s="497" t="str">
        <v/>
      </c>
      <c r="V358" s="495" t="str">
        <v/>
      </c>
      <c r="W358" s="520" t="str">
        <v/>
      </c>
      <c r="X358" s="497" t="str">
        <v/>
      </c>
      <c r="Y358" s="495" t="str">
        <v/>
      </c>
      <c r="Z358" s="520" t="str">
        <v/>
      </c>
      <c r="AA358" s="497" t="str">
        <v/>
      </c>
      <c r="AB358" s="495" t="str">
        <v/>
      </c>
      <c r="AC358" s="520" t="str">
        <v/>
      </c>
      <c r="AD358" s="497" t="str">
        <v/>
      </c>
      <c r="AE358" s="495" t="str">
        <v/>
      </c>
      <c r="AF358" s="520" t="str">
        <v/>
      </c>
      <c r="AG358" s="497" t="str">
        <v/>
      </c>
      <c r="AH358" s="495" t="str">
        <v/>
      </c>
      <c r="AI358" s="520" t="str">
        <v/>
      </c>
      <c r="AJ358" s="497" t="str">
        <v/>
      </c>
      <c r="AK358" s="495" t="str">
        <v/>
      </c>
      <c r="AL358" s="520" t="str">
        <v/>
      </c>
      <c r="AM358" s="497" t="str">
        <v/>
      </c>
      <c r="AN358" s="495" t="str">
        <v/>
      </c>
      <c r="AO358" s="520" t="str">
        <v/>
      </c>
      <c r="AP358" s="497" t="str">
        <v/>
      </c>
      <c r="AQ358" s="495" t="str">
        <v/>
      </c>
      <c r="AR358" s="520" t="str">
        <v/>
      </c>
      <c r="AS358" s="497" t="str">
        <v/>
      </c>
      <c r="AT358" s="495" t="str">
        <v/>
      </c>
      <c r="AU358" s="495" t="str">
        <v/>
      </c>
      <c r="AV358" s="520" t="str">
        <v/>
      </c>
      <c r="AW358" s="497" t="str">
        <v/>
      </c>
      <c r="AX358" s="495" t="str">
        <v/>
      </c>
      <c r="AY358" s="495" t="str">
        <v/>
      </c>
      <c r="AZ358" s="520" t="str">
        <v/>
      </c>
      <c r="BA358" s="497" t="str">
        <v/>
      </c>
      <c r="BB358" s="495" t="str">
        <v/>
      </c>
      <c r="BC358" s="495" t="str">
        <v/>
      </c>
      <c r="BD358" s="520" t="str">
        <v/>
      </c>
      <c r="BE358" s="497" t="str">
        <v/>
      </c>
      <c r="BF358" s="495" t="str">
        <v/>
      </c>
      <c r="BG358" s="495" t="str">
        <v/>
      </c>
      <c r="BH358" s="520" t="str">
        <v/>
      </c>
      <c r="BI358" s="497" t="str">
        <v/>
      </c>
      <c r="BJ358" s="495" t="str">
        <v/>
      </c>
      <c r="BK358" s="495" t="str">
        <v/>
      </c>
      <c r="BL358" s="520" t="str">
        <v/>
      </c>
    </row>
    <row r="359" spans="1:64" ht="24.75" customHeight="1">
      <c r="A359" s="449" t="str">
        <v/>
      </c>
      <c r="B359" s="431"/>
      <c r="C359" s="432"/>
      <c r="D359" s="433" t="str">
        <v/>
      </c>
      <c r="E359" s="434" t="str">
        <v/>
      </c>
      <c r="F359" s="435" t="str">
        <v/>
      </c>
      <c r="G359" s="436" t="str">
        <v/>
      </c>
      <c r="H359" s="437" t="str">
        <v/>
      </c>
      <c r="I359" s="437" t="str">
        <v/>
      </c>
      <c r="J359" s="437" t="str">
        <v/>
      </c>
      <c r="K359" s="435" t="str">
        <v/>
      </c>
      <c r="L359" s="450" t="str">
        <v/>
      </c>
      <c r="M359" s="498" t="str">
        <v/>
      </c>
      <c r="N359" s="440" t="str">
        <v/>
      </c>
      <c r="O359" s="441" t="str">
        <v/>
      </c>
      <c r="P359" s="442" t="str">
        <v/>
      </c>
      <c r="Q359" s="443" t="str">
        <v/>
      </c>
      <c r="R359" s="441" t="str">
        <v/>
      </c>
      <c r="S359" s="442" t="str">
        <v/>
      </c>
      <c r="T359" s="443" t="str">
        <v/>
      </c>
      <c r="U359" s="441" t="str">
        <v/>
      </c>
      <c r="V359" s="442" t="str">
        <v/>
      </c>
      <c r="W359" s="443" t="str">
        <v/>
      </c>
      <c r="X359" s="441" t="str">
        <v/>
      </c>
      <c r="Y359" s="442" t="str">
        <v/>
      </c>
      <c r="Z359" s="443" t="str">
        <v/>
      </c>
      <c r="AA359" s="441" t="str">
        <v/>
      </c>
      <c r="AB359" s="442" t="str">
        <v/>
      </c>
      <c r="AC359" s="443" t="str">
        <v/>
      </c>
      <c r="AD359" s="441" t="str">
        <v/>
      </c>
      <c r="AE359" s="442" t="str">
        <v/>
      </c>
      <c r="AF359" s="443" t="str">
        <v/>
      </c>
      <c r="AG359" s="492" t="str">
        <v/>
      </c>
      <c r="AH359" s="492" t="str">
        <v/>
      </c>
      <c r="AI359" s="493" t="str">
        <v/>
      </c>
      <c r="AJ359" s="494" t="str">
        <v/>
      </c>
      <c r="AK359" s="492" t="str">
        <v/>
      </c>
      <c r="AL359" s="493" t="str">
        <v/>
      </c>
      <c r="AM359" s="492" t="str">
        <v/>
      </c>
      <c r="AN359" s="492" t="str">
        <v/>
      </c>
      <c r="AO359" s="493" t="str">
        <v/>
      </c>
      <c r="AP359" s="494" t="str">
        <v/>
      </c>
      <c r="AQ359" s="492" t="str">
        <v/>
      </c>
      <c r="AR359" s="493" t="str">
        <v/>
      </c>
      <c r="AS359" s="495" t="str">
        <v/>
      </c>
      <c r="AT359" s="496" t="str">
        <v/>
      </c>
      <c r="AU359" s="496" t="str">
        <v/>
      </c>
      <c r="AV359" s="520" t="str">
        <v/>
      </c>
      <c r="AW359" s="497" t="str">
        <v/>
      </c>
      <c r="AX359" s="496" t="str">
        <v/>
      </c>
      <c r="AY359" s="496" t="str">
        <v/>
      </c>
      <c r="AZ359" s="520" t="str">
        <v/>
      </c>
      <c r="BA359" s="497" t="str">
        <v/>
      </c>
      <c r="BB359" s="496" t="str">
        <v/>
      </c>
      <c r="BC359" s="496" t="str">
        <v/>
      </c>
      <c r="BD359" s="520" t="str">
        <v/>
      </c>
      <c r="BE359" s="497" t="str">
        <v/>
      </c>
      <c r="BF359" s="496" t="str">
        <v/>
      </c>
      <c r="BG359" s="496" t="str">
        <v/>
      </c>
      <c r="BH359" s="520" t="str">
        <v/>
      </c>
      <c r="BI359" s="497" t="str">
        <v/>
      </c>
      <c r="BJ359" s="496" t="str">
        <v/>
      </c>
      <c r="BK359" s="496" t="str">
        <v/>
      </c>
      <c r="BL359" s="520" t="str">
        <v/>
      </c>
    </row>
    <row r="360" spans="1:64" ht="24.75" customHeight="1">
      <c r="A360" s="449" t="str">
        <v/>
      </c>
      <c r="B360" s="431"/>
      <c r="C360" s="432"/>
      <c r="D360" s="521" t="str">
        <v/>
      </c>
      <c r="E360" s="521" t="str">
        <v/>
      </c>
      <c r="F360" s="522" t="str">
        <v/>
      </c>
      <c r="G360" s="523" t="str">
        <v/>
      </c>
      <c r="H360" s="521" t="str">
        <v/>
      </c>
      <c r="I360" s="521" t="str">
        <v/>
      </c>
      <c r="J360" s="521" t="str">
        <v/>
      </c>
      <c r="K360" s="522" t="str">
        <v/>
      </c>
      <c r="L360" s="497" t="str">
        <v/>
      </c>
      <c r="M360" s="491" t="str">
        <v/>
      </c>
      <c r="N360" s="520" t="str">
        <v/>
      </c>
      <c r="O360" s="497" t="str">
        <v/>
      </c>
      <c r="P360" s="495" t="str">
        <v/>
      </c>
      <c r="Q360" s="520" t="str">
        <v/>
      </c>
      <c r="R360" s="497" t="str">
        <v/>
      </c>
      <c r="S360" s="495" t="str">
        <v/>
      </c>
      <c r="T360" s="520" t="str">
        <v/>
      </c>
      <c r="U360" s="497" t="str">
        <v/>
      </c>
      <c r="V360" s="495" t="str">
        <v/>
      </c>
      <c r="W360" s="520" t="str">
        <v/>
      </c>
      <c r="X360" s="497" t="str">
        <v/>
      </c>
      <c r="Y360" s="495" t="str">
        <v/>
      </c>
      <c r="Z360" s="520" t="str">
        <v/>
      </c>
      <c r="AA360" s="497" t="str">
        <v/>
      </c>
      <c r="AB360" s="495" t="str">
        <v/>
      </c>
      <c r="AC360" s="520" t="str">
        <v/>
      </c>
      <c r="AD360" s="497" t="str">
        <v/>
      </c>
      <c r="AE360" s="495" t="str">
        <v/>
      </c>
      <c r="AF360" s="520" t="str">
        <v/>
      </c>
      <c r="AG360" s="497" t="str">
        <v/>
      </c>
      <c r="AH360" s="495" t="str">
        <v/>
      </c>
      <c r="AI360" s="520" t="str">
        <v/>
      </c>
      <c r="AJ360" s="497" t="str">
        <v/>
      </c>
      <c r="AK360" s="495" t="str">
        <v/>
      </c>
      <c r="AL360" s="520" t="str">
        <v/>
      </c>
      <c r="AM360" s="497" t="str">
        <v/>
      </c>
      <c r="AN360" s="495" t="str">
        <v/>
      </c>
      <c r="AO360" s="520" t="str">
        <v/>
      </c>
      <c r="AP360" s="497" t="str">
        <v/>
      </c>
      <c r="AQ360" s="495" t="str">
        <v/>
      </c>
      <c r="AR360" s="520" t="str">
        <v/>
      </c>
      <c r="AS360" s="497" t="str">
        <v/>
      </c>
      <c r="AT360" s="495" t="str">
        <v/>
      </c>
      <c r="AU360" s="495" t="str">
        <v/>
      </c>
      <c r="AV360" s="520" t="str">
        <v/>
      </c>
      <c r="AW360" s="497" t="str">
        <v/>
      </c>
      <c r="AX360" s="495" t="str">
        <v/>
      </c>
      <c r="AY360" s="495" t="str">
        <v/>
      </c>
      <c r="AZ360" s="520" t="str">
        <v/>
      </c>
      <c r="BA360" s="497" t="str">
        <v/>
      </c>
      <c r="BB360" s="495" t="str">
        <v/>
      </c>
      <c r="BC360" s="495" t="str">
        <v/>
      </c>
      <c r="BD360" s="520" t="str">
        <v/>
      </c>
      <c r="BE360" s="497" t="str">
        <v/>
      </c>
      <c r="BF360" s="495" t="str">
        <v/>
      </c>
      <c r="BG360" s="495" t="str">
        <v/>
      </c>
      <c r="BH360" s="520" t="str">
        <v/>
      </c>
      <c r="BI360" s="497" t="str">
        <v/>
      </c>
      <c r="BJ360" s="495" t="str">
        <v/>
      </c>
      <c r="BK360" s="495" t="str">
        <v/>
      </c>
      <c r="BL360" s="520" t="str">
        <v/>
      </c>
    </row>
    <row r="361" spans="1:64" ht="24.75" customHeight="1">
      <c r="A361" s="449" t="str">
        <v/>
      </c>
      <c r="B361" s="431"/>
      <c r="C361" s="432"/>
      <c r="D361" s="433" t="str">
        <v/>
      </c>
      <c r="E361" s="434" t="str">
        <v/>
      </c>
      <c r="F361" s="435" t="str">
        <v/>
      </c>
      <c r="G361" s="436" t="str">
        <v/>
      </c>
      <c r="H361" s="437" t="str">
        <v/>
      </c>
      <c r="I361" s="437" t="str">
        <v/>
      </c>
      <c r="J361" s="437" t="str">
        <v/>
      </c>
      <c r="K361" s="435" t="str">
        <v/>
      </c>
      <c r="L361" s="450" t="str">
        <v/>
      </c>
      <c r="M361" s="498" t="str">
        <v/>
      </c>
      <c r="N361" s="440" t="str">
        <v/>
      </c>
      <c r="O361" s="441" t="str">
        <v/>
      </c>
      <c r="P361" s="442" t="str">
        <v/>
      </c>
      <c r="Q361" s="443" t="str">
        <v/>
      </c>
      <c r="R361" s="441" t="str">
        <v/>
      </c>
      <c r="S361" s="442" t="str">
        <v/>
      </c>
      <c r="T361" s="443" t="str">
        <v/>
      </c>
      <c r="U361" s="441" t="str">
        <v/>
      </c>
      <c r="V361" s="442" t="str">
        <v/>
      </c>
      <c r="W361" s="443" t="str">
        <v/>
      </c>
      <c r="X361" s="441" t="str">
        <v/>
      </c>
      <c r="Y361" s="442" t="str">
        <v/>
      </c>
      <c r="Z361" s="443" t="str">
        <v/>
      </c>
      <c r="AA361" s="441" t="str">
        <v/>
      </c>
      <c r="AB361" s="442" t="str">
        <v/>
      </c>
      <c r="AC361" s="443" t="str">
        <v/>
      </c>
      <c r="AD361" s="441" t="str">
        <v/>
      </c>
      <c r="AE361" s="442" t="str">
        <v/>
      </c>
      <c r="AF361" s="443" t="str">
        <v/>
      </c>
      <c r="AG361" s="492" t="str">
        <v/>
      </c>
      <c r="AH361" s="492" t="str">
        <v/>
      </c>
      <c r="AI361" s="493" t="str">
        <v/>
      </c>
      <c r="AJ361" s="494" t="str">
        <v/>
      </c>
      <c r="AK361" s="492" t="str">
        <v/>
      </c>
      <c r="AL361" s="493" t="str">
        <v/>
      </c>
      <c r="AM361" s="492" t="str">
        <v/>
      </c>
      <c r="AN361" s="492" t="str">
        <v/>
      </c>
      <c r="AO361" s="493" t="str">
        <v/>
      </c>
      <c r="AP361" s="494" t="str">
        <v/>
      </c>
      <c r="AQ361" s="492" t="str">
        <v/>
      </c>
      <c r="AR361" s="493" t="str">
        <v/>
      </c>
      <c r="AS361" s="495" t="str">
        <v/>
      </c>
      <c r="AT361" s="496" t="str">
        <v/>
      </c>
      <c r="AU361" s="496" t="str">
        <v/>
      </c>
      <c r="AV361" s="520" t="str">
        <v/>
      </c>
      <c r="AW361" s="497" t="str">
        <v/>
      </c>
      <c r="AX361" s="496" t="str">
        <v/>
      </c>
      <c r="AY361" s="496" t="str">
        <v/>
      </c>
      <c r="AZ361" s="520" t="str">
        <v/>
      </c>
      <c r="BA361" s="497" t="str">
        <v/>
      </c>
      <c r="BB361" s="496" t="str">
        <v/>
      </c>
      <c r="BC361" s="496" t="str">
        <v/>
      </c>
      <c r="BD361" s="520" t="str">
        <v/>
      </c>
      <c r="BE361" s="497" t="str">
        <v/>
      </c>
      <c r="BF361" s="496" t="str">
        <v/>
      </c>
      <c r="BG361" s="496" t="str">
        <v/>
      </c>
      <c r="BH361" s="520" t="str">
        <v/>
      </c>
      <c r="BI361" s="497" t="str">
        <v/>
      </c>
      <c r="BJ361" s="496" t="str">
        <v/>
      </c>
      <c r="BK361" s="496" t="str">
        <v/>
      </c>
      <c r="BL361" s="520" t="str">
        <v/>
      </c>
    </row>
    <row r="362" spans="1:64" ht="24.75" customHeight="1">
      <c r="A362" s="449" t="str">
        <v/>
      </c>
      <c r="B362" s="431"/>
      <c r="C362" s="432"/>
      <c r="D362" s="521" t="str">
        <v/>
      </c>
      <c r="E362" s="521" t="str">
        <v/>
      </c>
      <c r="F362" s="522" t="str">
        <v/>
      </c>
      <c r="G362" s="523" t="str">
        <v/>
      </c>
      <c r="H362" s="521" t="str">
        <v/>
      </c>
      <c r="I362" s="521" t="str">
        <v/>
      </c>
      <c r="J362" s="521" t="str">
        <v/>
      </c>
      <c r="K362" s="522" t="str">
        <v/>
      </c>
      <c r="L362" s="497" t="str">
        <v/>
      </c>
      <c r="M362" s="491" t="str">
        <v/>
      </c>
      <c r="N362" s="520" t="str">
        <v/>
      </c>
      <c r="O362" s="497" t="str">
        <v/>
      </c>
      <c r="P362" s="495" t="str">
        <v/>
      </c>
      <c r="Q362" s="520" t="str">
        <v/>
      </c>
      <c r="R362" s="497" t="str">
        <v/>
      </c>
      <c r="S362" s="495" t="str">
        <v/>
      </c>
      <c r="T362" s="520" t="str">
        <v/>
      </c>
      <c r="U362" s="497" t="str">
        <v/>
      </c>
      <c r="V362" s="495" t="str">
        <v/>
      </c>
      <c r="W362" s="520" t="str">
        <v/>
      </c>
      <c r="X362" s="497" t="str">
        <v/>
      </c>
      <c r="Y362" s="495" t="str">
        <v/>
      </c>
      <c r="Z362" s="520" t="str">
        <v/>
      </c>
      <c r="AA362" s="497" t="str">
        <v/>
      </c>
      <c r="AB362" s="495" t="str">
        <v/>
      </c>
      <c r="AC362" s="520" t="str">
        <v/>
      </c>
      <c r="AD362" s="497" t="str">
        <v/>
      </c>
      <c r="AE362" s="495" t="str">
        <v/>
      </c>
      <c r="AF362" s="520" t="str">
        <v/>
      </c>
      <c r="AG362" s="497" t="str">
        <v/>
      </c>
      <c r="AH362" s="495" t="str">
        <v/>
      </c>
      <c r="AI362" s="520" t="str">
        <v/>
      </c>
      <c r="AJ362" s="497" t="str">
        <v/>
      </c>
      <c r="AK362" s="495" t="str">
        <v/>
      </c>
      <c r="AL362" s="520" t="str">
        <v/>
      </c>
      <c r="AM362" s="497" t="str">
        <v/>
      </c>
      <c r="AN362" s="495" t="str">
        <v/>
      </c>
      <c r="AO362" s="520" t="str">
        <v/>
      </c>
      <c r="AP362" s="497" t="str">
        <v/>
      </c>
      <c r="AQ362" s="495" t="str">
        <v/>
      </c>
      <c r="AR362" s="520" t="str">
        <v/>
      </c>
      <c r="AS362" s="497" t="str">
        <v/>
      </c>
      <c r="AT362" s="495" t="str">
        <v/>
      </c>
      <c r="AU362" s="495" t="str">
        <v/>
      </c>
      <c r="AV362" s="520" t="str">
        <v/>
      </c>
      <c r="AW362" s="497" t="str">
        <v/>
      </c>
      <c r="AX362" s="495" t="str">
        <v/>
      </c>
      <c r="AY362" s="495" t="str">
        <v/>
      </c>
      <c r="AZ362" s="520" t="str">
        <v/>
      </c>
      <c r="BA362" s="497" t="str">
        <v/>
      </c>
      <c r="BB362" s="495" t="str">
        <v/>
      </c>
      <c r="BC362" s="495" t="str">
        <v/>
      </c>
      <c r="BD362" s="520" t="str">
        <v/>
      </c>
      <c r="BE362" s="497" t="str">
        <v/>
      </c>
      <c r="BF362" s="495" t="str">
        <v/>
      </c>
      <c r="BG362" s="495" t="str">
        <v/>
      </c>
      <c r="BH362" s="520" t="str">
        <v/>
      </c>
      <c r="BI362" s="497" t="str">
        <v/>
      </c>
      <c r="BJ362" s="495" t="str">
        <v/>
      </c>
      <c r="BK362" s="495" t="str">
        <v/>
      </c>
      <c r="BL362" s="520" t="str">
        <v/>
      </c>
    </row>
    <row r="363" spans="1:64" ht="24.75" customHeight="1">
      <c r="A363" s="449" t="str">
        <v/>
      </c>
      <c r="B363" s="431"/>
      <c r="C363" s="432"/>
      <c r="D363" s="433" t="str">
        <v/>
      </c>
      <c r="E363" s="434" t="str">
        <v/>
      </c>
      <c r="F363" s="435" t="str">
        <v/>
      </c>
      <c r="G363" s="436" t="str">
        <v/>
      </c>
      <c r="H363" s="437" t="str">
        <v/>
      </c>
      <c r="I363" s="437" t="str">
        <v/>
      </c>
      <c r="J363" s="437" t="str">
        <v/>
      </c>
      <c r="K363" s="435" t="str">
        <v/>
      </c>
      <c r="L363" s="450" t="str">
        <v/>
      </c>
      <c r="M363" s="498" t="str">
        <v/>
      </c>
      <c r="N363" s="440" t="str">
        <v/>
      </c>
      <c r="O363" s="441" t="str">
        <v/>
      </c>
      <c r="P363" s="442" t="str">
        <v/>
      </c>
      <c r="Q363" s="443" t="str">
        <v/>
      </c>
      <c r="R363" s="441" t="str">
        <v/>
      </c>
      <c r="S363" s="442" t="str">
        <v/>
      </c>
      <c r="T363" s="443" t="str">
        <v/>
      </c>
      <c r="U363" s="441" t="str">
        <v/>
      </c>
      <c r="V363" s="442" t="str">
        <v/>
      </c>
      <c r="W363" s="443" t="str">
        <v/>
      </c>
      <c r="X363" s="441" t="str">
        <v/>
      </c>
      <c r="Y363" s="442" t="str">
        <v/>
      </c>
      <c r="Z363" s="443" t="str">
        <v/>
      </c>
      <c r="AA363" s="441" t="str">
        <v/>
      </c>
      <c r="AB363" s="442" t="str">
        <v/>
      </c>
      <c r="AC363" s="443" t="str">
        <v/>
      </c>
      <c r="AD363" s="441" t="str">
        <v/>
      </c>
      <c r="AE363" s="442" t="str">
        <v/>
      </c>
      <c r="AF363" s="443" t="str">
        <v/>
      </c>
      <c r="AG363" s="492" t="str">
        <v/>
      </c>
      <c r="AH363" s="492" t="str">
        <v/>
      </c>
      <c r="AI363" s="493" t="str">
        <v/>
      </c>
      <c r="AJ363" s="494" t="str">
        <v/>
      </c>
      <c r="AK363" s="492" t="str">
        <v/>
      </c>
      <c r="AL363" s="493" t="str">
        <v/>
      </c>
      <c r="AM363" s="492" t="str">
        <v/>
      </c>
      <c r="AN363" s="492" t="str">
        <v/>
      </c>
      <c r="AO363" s="493" t="str">
        <v/>
      </c>
      <c r="AP363" s="494" t="str">
        <v/>
      </c>
      <c r="AQ363" s="492" t="str">
        <v/>
      </c>
      <c r="AR363" s="493" t="str">
        <v/>
      </c>
      <c r="AS363" s="495" t="str">
        <v/>
      </c>
      <c r="AT363" s="496" t="str">
        <v/>
      </c>
      <c r="AU363" s="496" t="str">
        <v/>
      </c>
      <c r="AV363" s="520" t="str">
        <v/>
      </c>
      <c r="AW363" s="497" t="str">
        <v/>
      </c>
      <c r="AX363" s="496" t="str">
        <v/>
      </c>
      <c r="AY363" s="496" t="str">
        <v/>
      </c>
      <c r="AZ363" s="520" t="str">
        <v/>
      </c>
      <c r="BA363" s="497" t="str">
        <v/>
      </c>
      <c r="BB363" s="496" t="str">
        <v/>
      </c>
      <c r="BC363" s="496" t="str">
        <v/>
      </c>
      <c r="BD363" s="520" t="str">
        <v/>
      </c>
      <c r="BE363" s="497" t="str">
        <v/>
      </c>
      <c r="BF363" s="496" t="str">
        <v/>
      </c>
      <c r="BG363" s="496" t="str">
        <v/>
      </c>
      <c r="BH363" s="520" t="str">
        <v/>
      </c>
      <c r="BI363" s="497" t="str">
        <v/>
      </c>
      <c r="BJ363" s="496" t="str">
        <v/>
      </c>
      <c r="BK363" s="496" t="str">
        <v/>
      </c>
      <c r="BL363" s="520" t="str">
        <v/>
      </c>
    </row>
    <row r="364" spans="1:64" ht="24.75" customHeight="1">
      <c r="A364" s="449" t="str">
        <v/>
      </c>
      <c r="B364" s="431"/>
      <c r="C364" s="432"/>
      <c r="D364" s="521" t="str">
        <v/>
      </c>
      <c r="E364" s="521" t="str">
        <v/>
      </c>
      <c r="F364" s="522" t="str">
        <v/>
      </c>
      <c r="G364" s="523" t="str">
        <v/>
      </c>
      <c r="H364" s="521" t="str">
        <v/>
      </c>
      <c r="I364" s="521" t="str">
        <v/>
      </c>
      <c r="J364" s="521" t="str">
        <v/>
      </c>
      <c r="K364" s="522" t="str">
        <v/>
      </c>
      <c r="L364" s="497" t="str">
        <v/>
      </c>
      <c r="M364" s="491" t="str">
        <v/>
      </c>
      <c r="N364" s="520" t="str">
        <v/>
      </c>
      <c r="O364" s="497" t="str">
        <v/>
      </c>
      <c r="P364" s="495" t="str">
        <v/>
      </c>
      <c r="Q364" s="520" t="str">
        <v/>
      </c>
      <c r="R364" s="497" t="str">
        <v/>
      </c>
      <c r="S364" s="495" t="str">
        <v/>
      </c>
      <c r="T364" s="520" t="str">
        <v/>
      </c>
      <c r="U364" s="497" t="str">
        <v/>
      </c>
      <c r="V364" s="495" t="str">
        <v/>
      </c>
      <c r="W364" s="520" t="str">
        <v/>
      </c>
      <c r="X364" s="497" t="str">
        <v/>
      </c>
      <c r="Y364" s="495" t="str">
        <v/>
      </c>
      <c r="Z364" s="520" t="str">
        <v/>
      </c>
      <c r="AA364" s="497" t="str">
        <v/>
      </c>
      <c r="AB364" s="495" t="str">
        <v/>
      </c>
      <c r="AC364" s="520" t="str">
        <v/>
      </c>
      <c r="AD364" s="497" t="str">
        <v/>
      </c>
      <c r="AE364" s="495" t="str">
        <v/>
      </c>
      <c r="AF364" s="520" t="str">
        <v/>
      </c>
      <c r="AG364" s="497" t="str">
        <v/>
      </c>
      <c r="AH364" s="495" t="str">
        <v/>
      </c>
      <c r="AI364" s="520" t="str">
        <v/>
      </c>
      <c r="AJ364" s="497" t="str">
        <v/>
      </c>
      <c r="AK364" s="495" t="str">
        <v/>
      </c>
      <c r="AL364" s="520" t="str">
        <v/>
      </c>
      <c r="AM364" s="497" t="str">
        <v/>
      </c>
      <c r="AN364" s="495" t="str">
        <v/>
      </c>
      <c r="AO364" s="520" t="str">
        <v/>
      </c>
      <c r="AP364" s="497" t="str">
        <v/>
      </c>
      <c r="AQ364" s="495" t="str">
        <v/>
      </c>
      <c r="AR364" s="520" t="str">
        <v/>
      </c>
      <c r="AS364" s="497" t="str">
        <v/>
      </c>
      <c r="AT364" s="495" t="str">
        <v/>
      </c>
      <c r="AU364" s="495" t="str">
        <v/>
      </c>
      <c r="AV364" s="520" t="str">
        <v/>
      </c>
      <c r="AW364" s="497" t="str">
        <v/>
      </c>
      <c r="AX364" s="495" t="str">
        <v/>
      </c>
      <c r="AY364" s="495" t="str">
        <v/>
      </c>
      <c r="AZ364" s="520" t="str">
        <v/>
      </c>
      <c r="BA364" s="497" t="str">
        <v/>
      </c>
      <c r="BB364" s="495" t="str">
        <v/>
      </c>
      <c r="BC364" s="495" t="str">
        <v/>
      </c>
      <c r="BD364" s="520" t="str">
        <v/>
      </c>
      <c r="BE364" s="497" t="str">
        <v/>
      </c>
      <c r="BF364" s="495" t="str">
        <v/>
      </c>
      <c r="BG364" s="495" t="str">
        <v/>
      </c>
      <c r="BH364" s="520" t="str">
        <v/>
      </c>
      <c r="BI364" s="497" t="str">
        <v/>
      </c>
      <c r="BJ364" s="495" t="str">
        <v/>
      </c>
      <c r="BK364" s="495" t="str">
        <v/>
      </c>
      <c r="BL364" s="520" t="str">
        <v/>
      </c>
    </row>
    <row r="365" spans="1:64" ht="24.75" customHeight="1">
      <c r="A365" s="449" t="str">
        <v/>
      </c>
      <c r="B365" s="431"/>
      <c r="C365" s="432"/>
      <c r="D365" s="433" t="str">
        <v/>
      </c>
      <c r="E365" s="434" t="str">
        <v/>
      </c>
      <c r="F365" s="435" t="str">
        <v/>
      </c>
      <c r="G365" s="436" t="str">
        <v/>
      </c>
      <c r="H365" s="437" t="str">
        <v/>
      </c>
      <c r="I365" s="437" t="str">
        <v/>
      </c>
      <c r="J365" s="437" t="str">
        <v/>
      </c>
      <c r="K365" s="435" t="str">
        <v/>
      </c>
      <c r="L365" s="450" t="str">
        <v/>
      </c>
      <c r="M365" s="498" t="str">
        <v/>
      </c>
      <c r="N365" s="440" t="str">
        <v/>
      </c>
      <c r="O365" s="441" t="str">
        <v/>
      </c>
      <c r="P365" s="442" t="str">
        <v/>
      </c>
      <c r="Q365" s="443" t="str">
        <v/>
      </c>
      <c r="R365" s="441" t="str">
        <v/>
      </c>
      <c r="S365" s="442" t="str">
        <v/>
      </c>
      <c r="T365" s="443" t="str">
        <v/>
      </c>
      <c r="U365" s="441" t="str">
        <v/>
      </c>
      <c r="V365" s="442" t="str">
        <v/>
      </c>
      <c r="W365" s="443" t="str">
        <v/>
      </c>
      <c r="X365" s="441" t="str">
        <v/>
      </c>
      <c r="Y365" s="442" t="str">
        <v/>
      </c>
      <c r="Z365" s="443" t="str">
        <v/>
      </c>
      <c r="AA365" s="441" t="str">
        <v/>
      </c>
      <c r="AB365" s="442" t="str">
        <v/>
      </c>
      <c r="AC365" s="443" t="str">
        <v/>
      </c>
      <c r="AD365" s="441" t="str">
        <v/>
      </c>
      <c r="AE365" s="442" t="str">
        <v/>
      </c>
      <c r="AF365" s="443" t="str">
        <v/>
      </c>
      <c r="AG365" s="492" t="str">
        <v/>
      </c>
      <c r="AH365" s="492" t="str">
        <v/>
      </c>
      <c r="AI365" s="493" t="str">
        <v/>
      </c>
      <c r="AJ365" s="494" t="str">
        <v/>
      </c>
      <c r="AK365" s="492" t="str">
        <v/>
      </c>
      <c r="AL365" s="493" t="str">
        <v/>
      </c>
      <c r="AM365" s="492" t="str">
        <v/>
      </c>
      <c r="AN365" s="492" t="str">
        <v/>
      </c>
      <c r="AO365" s="493" t="str">
        <v/>
      </c>
      <c r="AP365" s="494" t="str">
        <v/>
      </c>
      <c r="AQ365" s="492" t="str">
        <v/>
      </c>
      <c r="AR365" s="493" t="str">
        <v/>
      </c>
      <c r="AS365" s="495" t="str">
        <v/>
      </c>
      <c r="AT365" s="496" t="str">
        <v/>
      </c>
      <c r="AU365" s="496" t="str">
        <v/>
      </c>
      <c r="AV365" s="520" t="str">
        <v/>
      </c>
      <c r="AW365" s="497" t="str">
        <v/>
      </c>
      <c r="AX365" s="496" t="str">
        <v/>
      </c>
      <c r="AY365" s="496" t="str">
        <v/>
      </c>
      <c r="AZ365" s="520" t="str">
        <v/>
      </c>
      <c r="BA365" s="497" t="str">
        <v/>
      </c>
      <c r="BB365" s="496" t="str">
        <v/>
      </c>
      <c r="BC365" s="496" t="str">
        <v/>
      </c>
      <c r="BD365" s="520" t="str">
        <v/>
      </c>
      <c r="BE365" s="497" t="str">
        <v/>
      </c>
      <c r="BF365" s="496" t="str">
        <v/>
      </c>
      <c r="BG365" s="496" t="str">
        <v/>
      </c>
      <c r="BH365" s="520" t="str">
        <v/>
      </c>
      <c r="BI365" s="497" t="str">
        <v/>
      </c>
      <c r="BJ365" s="496" t="str">
        <v/>
      </c>
      <c r="BK365" s="496" t="str">
        <v/>
      </c>
      <c r="BL365" s="520" t="str">
        <v/>
      </c>
    </row>
    <row r="366" spans="1:64" ht="24.75" customHeight="1">
      <c r="A366" s="449" t="str">
        <v/>
      </c>
      <c r="B366" s="431"/>
      <c r="C366" s="432"/>
      <c r="D366" s="521" t="str">
        <v/>
      </c>
      <c r="E366" s="521" t="str">
        <v/>
      </c>
      <c r="F366" s="522" t="str">
        <v/>
      </c>
      <c r="G366" s="523" t="str">
        <v/>
      </c>
      <c r="H366" s="521" t="str">
        <v/>
      </c>
      <c r="I366" s="521" t="str">
        <v/>
      </c>
      <c r="J366" s="521" t="str">
        <v/>
      </c>
      <c r="K366" s="522" t="str">
        <v/>
      </c>
      <c r="L366" s="497" t="str">
        <v/>
      </c>
      <c r="M366" s="491" t="str">
        <v/>
      </c>
      <c r="N366" s="520" t="str">
        <v/>
      </c>
      <c r="O366" s="497" t="str">
        <v/>
      </c>
      <c r="P366" s="495" t="str">
        <v/>
      </c>
      <c r="Q366" s="520" t="str">
        <v/>
      </c>
      <c r="R366" s="497" t="str">
        <v/>
      </c>
      <c r="S366" s="495" t="str">
        <v/>
      </c>
      <c r="T366" s="520" t="str">
        <v/>
      </c>
      <c r="U366" s="497" t="str">
        <v/>
      </c>
      <c r="V366" s="495" t="str">
        <v/>
      </c>
      <c r="W366" s="520" t="str">
        <v/>
      </c>
      <c r="X366" s="497" t="str">
        <v/>
      </c>
      <c r="Y366" s="495" t="str">
        <v/>
      </c>
      <c r="Z366" s="520" t="str">
        <v/>
      </c>
      <c r="AA366" s="497" t="str">
        <v/>
      </c>
      <c r="AB366" s="495" t="str">
        <v/>
      </c>
      <c r="AC366" s="520" t="str">
        <v/>
      </c>
      <c r="AD366" s="497" t="str">
        <v/>
      </c>
      <c r="AE366" s="495" t="str">
        <v/>
      </c>
      <c r="AF366" s="520" t="str">
        <v/>
      </c>
      <c r="AG366" s="497" t="str">
        <v/>
      </c>
      <c r="AH366" s="495" t="str">
        <v/>
      </c>
      <c r="AI366" s="520" t="str">
        <v/>
      </c>
      <c r="AJ366" s="497" t="str">
        <v/>
      </c>
      <c r="AK366" s="495" t="str">
        <v/>
      </c>
      <c r="AL366" s="520" t="str">
        <v/>
      </c>
      <c r="AM366" s="497" t="str">
        <v/>
      </c>
      <c r="AN366" s="495" t="str">
        <v/>
      </c>
      <c r="AO366" s="520" t="str">
        <v/>
      </c>
      <c r="AP366" s="497" t="str">
        <v/>
      </c>
      <c r="AQ366" s="495" t="str">
        <v/>
      </c>
      <c r="AR366" s="520" t="str">
        <v/>
      </c>
      <c r="AS366" s="497" t="str">
        <v/>
      </c>
      <c r="AT366" s="495" t="str">
        <v/>
      </c>
      <c r="AU366" s="495" t="str">
        <v/>
      </c>
      <c r="AV366" s="520" t="str">
        <v/>
      </c>
      <c r="AW366" s="497" t="str">
        <v/>
      </c>
      <c r="AX366" s="495" t="str">
        <v/>
      </c>
      <c r="AY366" s="495" t="str">
        <v/>
      </c>
      <c r="AZ366" s="520" t="str">
        <v/>
      </c>
      <c r="BA366" s="497" t="str">
        <v/>
      </c>
      <c r="BB366" s="495" t="str">
        <v/>
      </c>
      <c r="BC366" s="495" t="str">
        <v/>
      </c>
      <c r="BD366" s="520" t="str">
        <v/>
      </c>
      <c r="BE366" s="497" t="str">
        <v/>
      </c>
      <c r="BF366" s="495" t="str">
        <v/>
      </c>
      <c r="BG366" s="495" t="str">
        <v/>
      </c>
      <c r="BH366" s="520" t="str">
        <v/>
      </c>
      <c r="BI366" s="497" t="str">
        <v/>
      </c>
      <c r="BJ366" s="495" t="str">
        <v/>
      </c>
      <c r="BK366" s="495" t="str">
        <v/>
      </c>
      <c r="BL366" s="520" t="str">
        <v/>
      </c>
    </row>
    <row r="367" spans="1:64" ht="24.75" customHeight="1">
      <c r="A367" s="449" t="str">
        <v/>
      </c>
      <c r="B367" s="431"/>
      <c r="C367" s="432"/>
      <c r="D367" s="433" t="str">
        <v/>
      </c>
      <c r="E367" s="434" t="str">
        <v/>
      </c>
      <c r="F367" s="435" t="str">
        <v/>
      </c>
      <c r="G367" s="436" t="str">
        <v/>
      </c>
      <c r="H367" s="437" t="str">
        <v/>
      </c>
      <c r="I367" s="437" t="str">
        <v/>
      </c>
      <c r="J367" s="437" t="str">
        <v/>
      </c>
      <c r="K367" s="435" t="str">
        <v/>
      </c>
      <c r="L367" s="450" t="str">
        <v/>
      </c>
      <c r="M367" s="498" t="str">
        <v/>
      </c>
      <c r="N367" s="440" t="str">
        <v/>
      </c>
      <c r="O367" s="441" t="str">
        <v/>
      </c>
      <c r="P367" s="442" t="str">
        <v/>
      </c>
      <c r="Q367" s="443" t="str">
        <v/>
      </c>
      <c r="R367" s="441" t="str">
        <v/>
      </c>
      <c r="S367" s="442" t="str">
        <v/>
      </c>
      <c r="T367" s="443" t="str">
        <v/>
      </c>
      <c r="U367" s="441" t="str">
        <v/>
      </c>
      <c r="V367" s="442" t="str">
        <v/>
      </c>
      <c r="W367" s="443" t="str">
        <v/>
      </c>
      <c r="X367" s="441" t="str">
        <v/>
      </c>
      <c r="Y367" s="442" t="str">
        <v/>
      </c>
      <c r="Z367" s="443" t="str">
        <v/>
      </c>
      <c r="AA367" s="441" t="str">
        <v/>
      </c>
      <c r="AB367" s="442" t="str">
        <v/>
      </c>
      <c r="AC367" s="443" t="str">
        <v/>
      </c>
      <c r="AD367" s="441" t="str">
        <v/>
      </c>
      <c r="AE367" s="442" t="str">
        <v/>
      </c>
      <c r="AF367" s="443" t="str">
        <v/>
      </c>
      <c r="AG367" s="492" t="str">
        <v/>
      </c>
      <c r="AH367" s="492" t="str">
        <v/>
      </c>
      <c r="AI367" s="493" t="str">
        <v/>
      </c>
      <c r="AJ367" s="494" t="str">
        <v/>
      </c>
      <c r="AK367" s="492" t="str">
        <v/>
      </c>
      <c r="AL367" s="493" t="str">
        <v/>
      </c>
      <c r="AM367" s="492" t="str">
        <v/>
      </c>
      <c r="AN367" s="492" t="str">
        <v/>
      </c>
      <c r="AO367" s="493" t="str">
        <v/>
      </c>
      <c r="AP367" s="494" t="str">
        <v/>
      </c>
      <c r="AQ367" s="492" t="str">
        <v/>
      </c>
      <c r="AR367" s="493" t="str">
        <v/>
      </c>
      <c r="AS367" s="495" t="str">
        <v/>
      </c>
      <c r="AT367" s="496" t="str">
        <v/>
      </c>
      <c r="AU367" s="496" t="str">
        <v/>
      </c>
      <c r="AV367" s="520" t="str">
        <v/>
      </c>
      <c r="AW367" s="497" t="str">
        <v/>
      </c>
      <c r="AX367" s="496" t="str">
        <v/>
      </c>
      <c r="AY367" s="496" t="str">
        <v/>
      </c>
      <c r="AZ367" s="520" t="str">
        <v/>
      </c>
      <c r="BA367" s="497" t="str">
        <v/>
      </c>
      <c r="BB367" s="496" t="str">
        <v/>
      </c>
      <c r="BC367" s="496" t="str">
        <v/>
      </c>
      <c r="BD367" s="520" t="str">
        <v/>
      </c>
      <c r="BE367" s="497" t="str">
        <v/>
      </c>
      <c r="BF367" s="496" t="str">
        <v/>
      </c>
      <c r="BG367" s="496" t="str">
        <v/>
      </c>
      <c r="BH367" s="520" t="str">
        <v/>
      </c>
      <c r="BI367" s="497" t="str">
        <v/>
      </c>
      <c r="BJ367" s="496" t="str">
        <v/>
      </c>
      <c r="BK367" s="496" t="str">
        <v/>
      </c>
      <c r="BL367" s="520" t="str">
        <v/>
      </c>
    </row>
    <row r="368" spans="1:64" ht="24.75" customHeight="1">
      <c r="A368" s="449" t="str">
        <v/>
      </c>
      <c r="B368" s="431"/>
      <c r="C368" s="432"/>
      <c r="D368" s="521" t="str">
        <v/>
      </c>
      <c r="E368" s="521" t="str">
        <v/>
      </c>
      <c r="F368" s="522" t="str">
        <v/>
      </c>
      <c r="G368" s="523" t="str">
        <v/>
      </c>
      <c r="H368" s="521" t="str">
        <v/>
      </c>
      <c r="I368" s="521" t="str">
        <v/>
      </c>
      <c r="J368" s="521" t="str">
        <v/>
      </c>
      <c r="K368" s="522" t="str">
        <v/>
      </c>
      <c r="L368" s="497" t="str">
        <v/>
      </c>
      <c r="M368" s="491" t="str">
        <v/>
      </c>
      <c r="N368" s="520" t="str">
        <v/>
      </c>
      <c r="O368" s="497" t="str">
        <v/>
      </c>
      <c r="P368" s="495" t="str">
        <v/>
      </c>
      <c r="Q368" s="520" t="str">
        <v/>
      </c>
      <c r="R368" s="497" t="str">
        <v/>
      </c>
      <c r="S368" s="495" t="str">
        <v/>
      </c>
      <c r="T368" s="520" t="str">
        <v/>
      </c>
      <c r="U368" s="497" t="str">
        <v/>
      </c>
      <c r="V368" s="495" t="str">
        <v/>
      </c>
      <c r="W368" s="520" t="str">
        <v/>
      </c>
      <c r="X368" s="497" t="str">
        <v/>
      </c>
      <c r="Y368" s="495" t="str">
        <v/>
      </c>
      <c r="Z368" s="520" t="str">
        <v/>
      </c>
      <c r="AA368" s="497" t="str">
        <v/>
      </c>
      <c r="AB368" s="495" t="str">
        <v/>
      </c>
      <c r="AC368" s="520" t="str">
        <v/>
      </c>
      <c r="AD368" s="497" t="str">
        <v/>
      </c>
      <c r="AE368" s="495" t="str">
        <v/>
      </c>
      <c r="AF368" s="520" t="str">
        <v/>
      </c>
      <c r="AG368" s="497" t="str">
        <v/>
      </c>
      <c r="AH368" s="495" t="str">
        <v/>
      </c>
      <c r="AI368" s="520" t="str">
        <v/>
      </c>
      <c r="AJ368" s="497" t="str">
        <v/>
      </c>
      <c r="AK368" s="495" t="str">
        <v/>
      </c>
      <c r="AL368" s="520" t="str">
        <v/>
      </c>
      <c r="AM368" s="497" t="str">
        <v/>
      </c>
      <c r="AN368" s="495" t="str">
        <v/>
      </c>
      <c r="AO368" s="520" t="str">
        <v/>
      </c>
      <c r="AP368" s="497" t="str">
        <v/>
      </c>
      <c r="AQ368" s="495" t="str">
        <v/>
      </c>
      <c r="AR368" s="520" t="str">
        <v/>
      </c>
      <c r="AS368" s="497" t="str">
        <v/>
      </c>
      <c r="AT368" s="495" t="str">
        <v/>
      </c>
      <c r="AU368" s="495" t="str">
        <v/>
      </c>
      <c r="AV368" s="520" t="str">
        <v/>
      </c>
      <c r="AW368" s="497" t="str">
        <v/>
      </c>
      <c r="AX368" s="495" t="str">
        <v/>
      </c>
      <c r="AY368" s="495" t="str">
        <v/>
      </c>
      <c r="AZ368" s="520" t="str">
        <v/>
      </c>
      <c r="BA368" s="497" t="str">
        <v/>
      </c>
      <c r="BB368" s="495" t="str">
        <v/>
      </c>
      <c r="BC368" s="495" t="str">
        <v/>
      </c>
      <c r="BD368" s="520" t="str">
        <v/>
      </c>
      <c r="BE368" s="497" t="str">
        <v/>
      </c>
      <c r="BF368" s="495" t="str">
        <v/>
      </c>
      <c r="BG368" s="495" t="str">
        <v/>
      </c>
      <c r="BH368" s="520" t="str">
        <v/>
      </c>
      <c r="BI368" s="497" t="str">
        <v/>
      </c>
      <c r="BJ368" s="495" t="str">
        <v/>
      </c>
      <c r="BK368" s="495" t="str">
        <v/>
      </c>
      <c r="BL368" s="520" t="str">
        <v/>
      </c>
    </row>
    <row r="369" spans="1:64" ht="24.75" customHeight="1">
      <c r="A369" s="449" t="str">
        <v/>
      </c>
      <c r="B369" s="431"/>
      <c r="C369" s="432"/>
      <c r="D369" s="433" t="str">
        <v/>
      </c>
      <c r="E369" s="434" t="str">
        <v/>
      </c>
      <c r="F369" s="435" t="str">
        <v/>
      </c>
      <c r="G369" s="436" t="str">
        <v/>
      </c>
      <c r="H369" s="437" t="str">
        <v/>
      </c>
      <c r="I369" s="437" t="str">
        <v/>
      </c>
      <c r="J369" s="437" t="str">
        <v/>
      </c>
      <c r="K369" s="435" t="str">
        <v/>
      </c>
      <c r="L369" s="450" t="str">
        <v/>
      </c>
      <c r="M369" s="498" t="str">
        <v/>
      </c>
      <c r="N369" s="440" t="str">
        <v/>
      </c>
      <c r="O369" s="441" t="str">
        <v/>
      </c>
      <c r="P369" s="442" t="str">
        <v/>
      </c>
      <c r="Q369" s="443" t="str">
        <v/>
      </c>
      <c r="R369" s="441" t="str">
        <v/>
      </c>
      <c r="S369" s="442" t="str">
        <v/>
      </c>
      <c r="T369" s="443" t="str">
        <v/>
      </c>
      <c r="U369" s="441" t="str">
        <v/>
      </c>
      <c r="V369" s="442" t="str">
        <v/>
      </c>
      <c r="W369" s="443" t="str">
        <v/>
      </c>
      <c r="X369" s="441" t="str">
        <v/>
      </c>
      <c r="Y369" s="442" t="str">
        <v/>
      </c>
      <c r="Z369" s="443" t="str">
        <v/>
      </c>
      <c r="AA369" s="441" t="str">
        <v/>
      </c>
      <c r="AB369" s="442" t="str">
        <v/>
      </c>
      <c r="AC369" s="443" t="str">
        <v/>
      </c>
      <c r="AD369" s="441" t="str">
        <v/>
      </c>
      <c r="AE369" s="442" t="str">
        <v/>
      </c>
      <c r="AF369" s="443" t="str">
        <v/>
      </c>
      <c r="AG369" s="492" t="str">
        <v/>
      </c>
      <c r="AH369" s="492" t="str">
        <v/>
      </c>
      <c r="AI369" s="493" t="str">
        <v/>
      </c>
      <c r="AJ369" s="494" t="str">
        <v/>
      </c>
      <c r="AK369" s="492" t="str">
        <v/>
      </c>
      <c r="AL369" s="493" t="str">
        <v/>
      </c>
      <c r="AM369" s="492" t="str">
        <v/>
      </c>
      <c r="AN369" s="492" t="str">
        <v/>
      </c>
      <c r="AO369" s="493" t="str">
        <v/>
      </c>
      <c r="AP369" s="494" t="str">
        <v/>
      </c>
      <c r="AQ369" s="492" t="str">
        <v/>
      </c>
      <c r="AR369" s="493" t="str">
        <v/>
      </c>
      <c r="AS369" s="495" t="str">
        <v/>
      </c>
      <c r="AT369" s="496" t="str">
        <v/>
      </c>
      <c r="AU369" s="496" t="str">
        <v/>
      </c>
      <c r="AV369" s="520" t="str">
        <v/>
      </c>
      <c r="AW369" s="497" t="str">
        <v/>
      </c>
      <c r="AX369" s="496" t="str">
        <v/>
      </c>
      <c r="AY369" s="496" t="str">
        <v/>
      </c>
      <c r="AZ369" s="520" t="str">
        <v/>
      </c>
      <c r="BA369" s="497" t="str">
        <v/>
      </c>
      <c r="BB369" s="496" t="str">
        <v/>
      </c>
      <c r="BC369" s="496" t="str">
        <v/>
      </c>
      <c r="BD369" s="520" t="str">
        <v/>
      </c>
      <c r="BE369" s="497" t="str">
        <v/>
      </c>
      <c r="BF369" s="496" t="str">
        <v/>
      </c>
      <c r="BG369" s="496" t="str">
        <v/>
      </c>
      <c r="BH369" s="520" t="str">
        <v/>
      </c>
      <c r="BI369" s="497" t="str">
        <v/>
      </c>
      <c r="BJ369" s="496" t="str">
        <v/>
      </c>
      <c r="BK369" s="496" t="str">
        <v/>
      </c>
      <c r="BL369" s="520" t="str">
        <v/>
      </c>
    </row>
    <row r="370" spans="1:64" ht="24.75" customHeight="1">
      <c r="A370" s="449" t="str">
        <v/>
      </c>
      <c r="B370" s="431"/>
      <c r="C370" s="432"/>
      <c r="D370" s="521" t="str">
        <v/>
      </c>
      <c r="E370" s="521" t="str">
        <v/>
      </c>
      <c r="F370" s="522" t="str">
        <v/>
      </c>
      <c r="G370" s="523" t="str">
        <v/>
      </c>
      <c r="H370" s="521" t="str">
        <v/>
      </c>
      <c r="I370" s="521" t="str">
        <v/>
      </c>
      <c r="J370" s="521" t="str">
        <v/>
      </c>
      <c r="K370" s="522" t="str">
        <v/>
      </c>
      <c r="L370" s="497" t="str">
        <v/>
      </c>
      <c r="M370" s="491" t="str">
        <v/>
      </c>
      <c r="N370" s="520" t="str">
        <v/>
      </c>
      <c r="O370" s="497" t="str">
        <v/>
      </c>
      <c r="P370" s="495" t="str">
        <v/>
      </c>
      <c r="Q370" s="520" t="str">
        <v/>
      </c>
      <c r="R370" s="497" t="str">
        <v/>
      </c>
      <c r="S370" s="495" t="str">
        <v/>
      </c>
      <c r="T370" s="520" t="str">
        <v/>
      </c>
      <c r="U370" s="497" t="str">
        <v/>
      </c>
      <c r="V370" s="495" t="str">
        <v/>
      </c>
      <c r="W370" s="520" t="str">
        <v/>
      </c>
      <c r="X370" s="497" t="str">
        <v/>
      </c>
      <c r="Y370" s="495" t="str">
        <v/>
      </c>
      <c r="Z370" s="520" t="str">
        <v/>
      </c>
      <c r="AA370" s="497" t="str">
        <v/>
      </c>
      <c r="AB370" s="495" t="str">
        <v/>
      </c>
      <c r="AC370" s="520" t="str">
        <v/>
      </c>
      <c r="AD370" s="497" t="str">
        <v/>
      </c>
      <c r="AE370" s="495" t="str">
        <v/>
      </c>
      <c r="AF370" s="520" t="str">
        <v/>
      </c>
      <c r="AG370" s="497" t="str">
        <v/>
      </c>
      <c r="AH370" s="495" t="str">
        <v/>
      </c>
      <c r="AI370" s="520" t="str">
        <v/>
      </c>
      <c r="AJ370" s="497" t="str">
        <v/>
      </c>
      <c r="AK370" s="495" t="str">
        <v/>
      </c>
      <c r="AL370" s="520" t="str">
        <v/>
      </c>
      <c r="AM370" s="497" t="str">
        <v/>
      </c>
      <c r="AN370" s="495" t="str">
        <v/>
      </c>
      <c r="AO370" s="520" t="str">
        <v/>
      </c>
      <c r="AP370" s="497" t="str">
        <v/>
      </c>
      <c r="AQ370" s="495" t="str">
        <v/>
      </c>
      <c r="AR370" s="520" t="str">
        <v/>
      </c>
      <c r="AS370" s="497" t="str">
        <v/>
      </c>
      <c r="AT370" s="495" t="str">
        <v/>
      </c>
      <c r="AU370" s="495" t="str">
        <v/>
      </c>
      <c r="AV370" s="520" t="str">
        <v/>
      </c>
      <c r="AW370" s="497" t="str">
        <v/>
      </c>
      <c r="AX370" s="495" t="str">
        <v/>
      </c>
      <c r="AY370" s="495" t="str">
        <v/>
      </c>
      <c r="AZ370" s="520" t="str">
        <v/>
      </c>
      <c r="BA370" s="497" t="str">
        <v/>
      </c>
      <c r="BB370" s="495" t="str">
        <v/>
      </c>
      <c r="BC370" s="495" t="str">
        <v/>
      </c>
      <c r="BD370" s="520" t="str">
        <v/>
      </c>
      <c r="BE370" s="497" t="str">
        <v/>
      </c>
      <c r="BF370" s="495" t="str">
        <v/>
      </c>
      <c r="BG370" s="495" t="str">
        <v/>
      </c>
      <c r="BH370" s="520" t="str">
        <v/>
      </c>
      <c r="BI370" s="497" t="str">
        <v/>
      </c>
      <c r="BJ370" s="495" t="str">
        <v/>
      </c>
      <c r="BK370" s="495" t="str">
        <v/>
      </c>
      <c r="BL370" s="520" t="str">
        <v/>
      </c>
    </row>
    <row r="371" spans="1:64" ht="24.75" customHeight="1">
      <c r="A371" s="449" t="str">
        <v/>
      </c>
      <c r="B371" s="431"/>
      <c r="C371" s="432"/>
      <c r="D371" s="433" t="str">
        <v/>
      </c>
      <c r="E371" s="434" t="str">
        <v/>
      </c>
      <c r="F371" s="435" t="str">
        <v/>
      </c>
      <c r="G371" s="436" t="str">
        <v/>
      </c>
      <c r="H371" s="437" t="str">
        <v/>
      </c>
      <c r="I371" s="437" t="str">
        <v/>
      </c>
      <c r="J371" s="437" t="str">
        <v/>
      </c>
      <c r="K371" s="435" t="str">
        <v/>
      </c>
      <c r="L371" s="450" t="str">
        <v/>
      </c>
      <c r="M371" s="498" t="str">
        <v/>
      </c>
      <c r="N371" s="440" t="str">
        <v/>
      </c>
      <c r="O371" s="441" t="str">
        <v/>
      </c>
      <c r="P371" s="442" t="str">
        <v/>
      </c>
      <c r="Q371" s="443" t="str">
        <v/>
      </c>
      <c r="R371" s="441" t="str">
        <v/>
      </c>
      <c r="S371" s="442" t="str">
        <v/>
      </c>
      <c r="T371" s="443" t="str">
        <v/>
      </c>
      <c r="U371" s="441" t="str">
        <v/>
      </c>
      <c r="V371" s="442" t="str">
        <v/>
      </c>
      <c r="W371" s="443" t="str">
        <v/>
      </c>
      <c r="X371" s="441" t="str">
        <v/>
      </c>
      <c r="Y371" s="442" t="str">
        <v/>
      </c>
      <c r="Z371" s="443" t="str">
        <v/>
      </c>
      <c r="AA371" s="441" t="str">
        <v/>
      </c>
      <c r="AB371" s="442" t="str">
        <v/>
      </c>
      <c r="AC371" s="443" t="str">
        <v/>
      </c>
      <c r="AD371" s="441" t="str">
        <v/>
      </c>
      <c r="AE371" s="442" t="str">
        <v/>
      </c>
      <c r="AF371" s="443" t="str">
        <v/>
      </c>
      <c r="AG371" s="492" t="str">
        <v/>
      </c>
      <c r="AH371" s="492" t="str">
        <v/>
      </c>
      <c r="AI371" s="493" t="str">
        <v/>
      </c>
      <c r="AJ371" s="494" t="str">
        <v/>
      </c>
      <c r="AK371" s="492" t="str">
        <v/>
      </c>
      <c r="AL371" s="493" t="str">
        <v/>
      </c>
      <c r="AM371" s="492" t="str">
        <v/>
      </c>
      <c r="AN371" s="492" t="str">
        <v/>
      </c>
      <c r="AO371" s="493" t="str">
        <v/>
      </c>
      <c r="AP371" s="494" t="str">
        <v/>
      </c>
      <c r="AQ371" s="492" t="str">
        <v/>
      </c>
      <c r="AR371" s="493" t="str">
        <v/>
      </c>
      <c r="AS371" s="495" t="str">
        <v/>
      </c>
      <c r="AT371" s="496" t="str">
        <v/>
      </c>
      <c r="AU371" s="496" t="str">
        <v/>
      </c>
      <c r="AV371" s="520" t="str">
        <v/>
      </c>
      <c r="AW371" s="497" t="str">
        <v/>
      </c>
      <c r="AX371" s="496" t="str">
        <v/>
      </c>
      <c r="AY371" s="496" t="str">
        <v/>
      </c>
      <c r="AZ371" s="520" t="str">
        <v/>
      </c>
      <c r="BA371" s="497" t="str">
        <v/>
      </c>
      <c r="BB371" s="496" t="str">
        <v/>
      </c>
      <c r="BC371" s="496" t="str">
        <v/>
      </c>
      <c r="BD371" s="520" t="str">
        <v/>
      </c>
      <c r="BE371" s="497" t="str">
        <v/>
      </c>
      <c r="BF371" s="496" t="str">
        <v/>
      </c>
      <c r="BG371" s="496" t="str">
        <v/>
      </c>
      <c r="BH371" s="520" t="str">
        <v/>
      </c>
      <c r="BI371" s="497" t="str">
        <v/>
      </c>
      <c r="BJ371" s="496" t="str">
        <v/>
      </c>
      <c r="BK371" s="496" t="str">
        <v/>
      </c>
      <c r="BL371" s="520" t="str">
        <v/>
      </c>
    </row>
    <row r="372" spans="1:64" ht="24.75" customHeight="1">
      <c r="A372" s="449" t="str">
        <v/>
      </c>
      <c r="B372" s="431"/>
      <c r="C372" s="432"/>
      <c r="D372" s="521" t="str">
        <v/>
      </c>
      <c r="E372" s="521" t="str">
        <v/>
      </c>
      <c r="F372" s="522" t="str">
        <v/>
      </c>
      <c r="G372" s="523" t="str">
        <v/>
      </c>
      <c r="H372" s="521" t="str">
        <v/>
      </c>
      <c r="I372" s="521" t="str">
        <v/>
      </c>
      <c r="J372" s="521" t="str">
        <v/>
      </c>
      <c r="K372" s="522" t="str">
        <v/>
      </c>
      <c r="L372" s="497" t="str">
        <v/>
      </c>
      <c r="M372" s="491" t="str">
        <v/>
      </c>
      <c r="N372" s="520" t="str">
        <v/>
      </c>
      <c r="O372" s="497" t="str">
        <v/>
      </c>
      <c r="P372" s="495" t="str">
        <v/>
      </c>
      <c r="Q372" s="520" t="str">
        <v/>
      </c>
      <c r="R372" s="497" t="str">
        <v/>
      </c>
      <c r="S372" s="495" t="str">
        <v/>
      </c>
      <c r="T372" s="520" t="str">
        <v/>
      </c>
      <c r="U372" s="497" t="str">
        <v/>
      </c>
      <c r="V372" s="495" t="str">
        <v/>
      </c>
      <c r="W372" s="520" t="str">
        <v/>
      </c>
      <c r="X372" s="497" t="str">
        <v/>
      </c>
      <c r="Y372" s="495" t="str">
        <v/>
      </c>
      <c r="Z372" s="520" t="str">
        <v/>
      </c>
      <c r="AA372" s="497" t="str">
        <v/>
      </c>
      <c r="AB372" s="495" t="str">
        <v/>
      </c>
      <c r="AC372" s="520" t="str">
        <v/>
      </c>
      <c r="AD372" s="497" t="str">
        <v/>
      </c>
      <c r="AE372" s="495" t="str">
        <v/>
      </c>
      <c r="AF372" s="520" t="str">
        <v/>
      </c>
      <c r="AG372" s="497" t="str">
        <v/>
      </c>
      <c r="AH372" s="495" t="str">
        <v/>
      </c>
      <c r="AI372" s="520" t="str">
        <v/>
      </c>
      <c r="AJ372" s="497" t="str">
        <v/>
      </c>
      <c r="AK372" s="495" t="str">
        <v/>
      </c>
      <c r="AL372" s="520" t="str">
        <v/>
      </c>
      <c r="AM372" s="497" t="str">
        <v/>
      </c>
      <c r="AN372" s="495" t="str">
        <v/>
      </c>
      <c r="AO372" s="520" t="str">
        <v/>
      </c>
      <c r="AP372" s="497" t="str">
        <v/>
      </c>
      <c r="AQ372" s="495" t="str">
        <v/>
      </c>
      <c r="AR372" s="520" t="str">
        <v/>
      </c>
      <c r="AS372" s="497" t="str">
        <v/>
      </c>
      <c r="AT372" s="495" t="str">
        <v/>
      </c>
      <c r="AU372" s="495" t="str">
        <v/>
      </c>
      <c r="AV372" s="520" t="str">
        <v/>
      </c>
      <c r="AW372" s="497" t="str">
        <v/>
      </c>
      <c r="AX372" s="495" t="str">
        <v/>
      </c>
      <c r="AY372" s="495" t="str">
        <v/>
      </c>
      <c r="AZ372" s="520" t="str">
        <v/>
      </c>
      <c r="BA372" s="497" t="str">
        <v/>
      </c>
      <c r="BB372" s="495" t="str">
        <v/>
      </c>
      <c r="BC372" s="495" t="str">
        <v/>
      </c>
      <c r="BD372" s="520" t="str">
        <v/>
      </c>
      <c r="BE372" s="497" t="str">
        <v/>
      </c>
      <c r="BF372" s="495" t="str">
        <v/>
      </c>
      <c r="BG372" s="495" t="str">
        <v/>
      </c>
      <c r="BH372" s="520" t="str">
        <v/>
      </c>
      <c r="BI372" s="497" t="str">
        <v/>
      </c>
      <c r="BJ372" s="495" t="str">
        <v/>
      </c>
      <c r="BK372" s="495" t="str">
        <v/>
      </c>
      <c r="BL372" s="520" t="str">
        <v/>
      </c>
    </row>
    <row r="373" spans="1:64" ht="24.75" customHeight="1">
      <c r="A373" s="449" t="str">
        <v/>
      </c>
      <c r="B373" s="431"/>
      <c r="C373" s="432"/>
      <c r="D373" s="433" t="str">
        <v/>
      </c>
      <c r="E373" s="434" t="str">
        <v/>
      </c>
      <c r="F373" s="435" t="str">
        <v/>
      </c>
      <c r="G373" s="436" t="str">
        <v/>
      </c>
      <c r="H373" s="437" t="str">
        <v/>
      </c>
      <c r="I373" s="437" t="str">
        <v/>
      </c>
      <c r="J373" s="437" t="str">
        <v/>
      </c>
      <c r="K373" s="435" t="str">
        <v/>
      </c>
      <c r="L373" s="450" t="str">
        <v/>
      </c>
      <c r="M373" s="498" t="str">
        <v/>
      </c>
      <c r="N373" s="440" t="str">
        <v/>
      </c>
      <c r="O373" s="441" t="str">
        <v/>
      </c>
      <c r="P373" s="442" t="str">
        <v/>
      </c>
      <c r="Q373" s="443" t="str">
        <v/>
      </c>
      <c r="R373" s="441" t="str">
        <v/>
      </c>
      <c r="S373" s="442" t="str">
        <v/>
      </c>
      <c r="T373" s="443" t="str">
        <v/>
      </c>
      <c r="U373" s="441" t="str">
        <v/>
      </c>
      <c r="V373" s="442" t="str">
        <v/>
      </c>
      <c r="W373" s="443" t="str">
        <v/>
      </c>
      <c r="X373" s="441" t="str">
        <v/>
      </c>
      <c r="Y373" s="442" t="str">
        <v/>
      </c>
      <c r="Z373" s="443" t="str">
        <v/>
      </c>
      <c r="AA373" s="441" t="str">
        <v/>
      </c>
      <c r="AB373" s="442" t="str">
        <v/>
      </c>
      <c r="AC373" s="443" t="str">
        <v/>
      </c>
      <c r="AD373" s="441" t="str">
        <v/>
      </c>
      <c r="AE373" s="442" t="str">
        <v/>
      </c>
      <c r="AF373" s="443" t="str">
        <v/>
      </c>
      <c r="AG373" s="492" t="str">
        <v/>
      </c>
      <c r="AH373" s="492" t="str">
        <v/>
      </c>
      <c r="AI373" s="493" t="str">
        <v/>
      </c>
      <c r="AJ373" s="494" t="str">
        <v/>
      </c>
      <c r="AK373" s="492" t="str">
        <v/>
      </c>
      <c r="AL373" s="493" t="str">
        <v/>
      </c>
      <c r="AM373" s="492" t="str">
        <v/>
      </c>
      <c r="AN373" s="492" t="str">
        <v/>
      </c>
      <c r="AO373" s="493" t="str">
        <v/>
      </c>
      <c r="AP373" s="494" t="str">
        <v/>
      </c>
      <c r="AQ373" s="492" t="str">
        <v/>
      </c>
      <c r="AR373" s="493" t="str">
        <v/>
      </c>
      <c r="AS373" s="495" t="str">
        <v/>
      </c>
      <c r="AT373" s="496" t="str">
        <v/>
      </c>
      <c r="AU373" s="496" t="str">
        <v/>
      </c>
      <c r="AV373" s="520" t="str">
        <v/>
      </c>
      <c r="AW373" s="497" t="str">
        <v/>
      </c>
      <c r="AX373" s="496" t="str">
        <v/>
      </c>
      <c r="AY373" s="496" t="str">
        <v/>
      </c>
      <c r="AZ373" s="520" t="str">
        <v/>
      </c>
      <c r="BA373" s="497" t="str">
        <v/>
      </c>
      <c r="BB373" s="496" t="str">
        <v/>
      </c>
      <c r="BC373" s="496" t="str">
        <v/>
      </c>
      <c r="BD373" s="520" t="str">
        <v/>
      </c>
      <c r="BE373" s="497" t="str">
        <v/>
      </c>
      <c r="BF373" s="496" t="str">
        <v/>
      </c>
      <c r="BG373" s="496" t="str">
        <v/>
      </c>
      <c r="BH373" s="520" t="str">
        <v/>
      </c>
      <c r="BI373" s="497" t="str">
        <v/>
      </c>
      <c r="BJ373" s="496" t="str">
        <v/>
      </c>
      <c r="BK373" s="496" t="str">
        <v/>
      </c>
      <c r="BL373" s="520" t="str">
        <v/>
      </c>
    </row>
    <row r="374" spans="1:64" ht="24.75" customHeight="1">
      <c r="A374" s="449" t="str">
        <v/>
      </c>
      <c r="B374" s="431"/>
      <c r="C374" s="432"/>
      <c r="D374" s="521" t="str">
        <v/>
      </c>
      <c r="E374" s="521" t="str">
        <v/>
      </c>
      <c r="F374" s="522" t="str">
        <v/>
      </c>
      <c r="G374" s="523" t="str">
        <v/>
      </c>
      <c r="H374" s="521" t="str">
        <v/>
      </c>
      <c r="I374" s="521" t="str">
        <v/>
      </c>
      <c r="J374" s="521" t="str">
        <v/>
      </c>
      <c r="K374" s="522" t="str">
        <v/>
      </c>
      <c r="L374" s="497" t="str">
        <v/>
      </c>
      <c r="M374" s="491" t="str">
        <v/>
      </c>
      <c r="N374" s="520" t="str">
        <v/>
      </c>
      <c r="O374" s="497" t="str">
        <v/>
      </c>
      <c r="P374" s="495" t="str">
        <v/>
      </c>
      <c r="Q374" s="520" t="str">
        <v/>
      </c>
      <c r="R374" s="497" t="str">
        <v/>
      </c>
      <c r="S374" s="495" t="str">
        <v/>
      </c>
      <c r="T374" s="520" t="str">
        <v/>
      </c>
      <c r="U374" s="497" t="str">
        <v/>
      </c>
      <c r="V374" s="495" t="str">
        <v/>
      </c>
      <c r="W374" s="520" t="str">
        <v/>
      </c>
      <c r="X374" s="497" t="str">
        <v/>
      </c>
      <c r="Y374" s="495" t="str">
        <v/>
      </c>
      <c r="Z374" s="520" t="str">
        <v/>
      </c>
      <c r="AA374" s="497" t="str">
        <v/>
      </c>
      <c r="AB374" s="495" t="str">
        <v/>
      </c>
      <c r="AC374" s="520" t="str">
        <v/>
      </c>
      <c r="AD374" s="497" t="str">
        <v/>
      </c>
      <c r="AE374" s="495" t="str">
        <v/>
      </c>
      <c r="AF374" s="520" t="str">
        <v/>
      </c>
      <c r="AG374" s="497" t="str">
        <v/>
      </c>
      <c r="AH374" s="495" t="str">
        <v/>
      </c>
      <c r="AI374" s="520" t="str">
        <v/>
      </c>
      <c r="AJ374" s="497" t="str">
        <v/>
      </c>
      <c r="AK374" s="495" t="str">
        <v/>
      </c>
      <c r="AL374" s="520" t="str">
        <v/>
      </c>
      <c r="AM374" s="497" t="str">
        <v/>
      </c>
      <c r="AN374" s="495" t="str">
        <v/>
      </c>
      <c r="AO374" s="520" t="str">
        <v/>
      </c>
      <c r="AP374" s="497" t="str">
        <v/>
      </c>
      <c r="AQ374" s="495" t="str">
        <v/>
      </c>
      <c r="AR374" s="520" t="str">
        <v/>
      </c>
      <c r="AS374" s="497" t="str">
        <v/>
      </c>
      <c r="AT374" s="495" t="str">
        <v/>
      </c>
      <c r="AU374" s="495" t="str">
        <v/>
      </c>
      <c r="AV374" s="520" t="str">
        <v/>
      </c>
      <c r="AW374" s="497" t="str">
        <v/>
      </c>
      <c r="AX374" s="495" t="str">
        <v/>
      </c>
      <c r="AY374" s="495" t="str">
        <v/>
      </c>
      <c r="AZ374" s="520" t="str">
        <v/>
      </c>
      <c r="BA374" s="497" t="str">
        <v/>
      </c>
      <c r="BB374" s="495" t="str">
        <v/>
      </c>
      <c r="BC374" s="495" t="str">
        <v/>
      </c>
      <c r="BD374" s="520" t="str">
        <v/>
      </c>
      <c r="BE374" s="497" t="str">
        <v/>
      </c>
      <c r="BF374" s="495" t="str">
        <v/>
      </c>
      <c r="BG374" s="495" t="str">
        <v/>
      </c>
      <c r="BH374" s="520" t="str">
        <v/>
      </c>
      <c r="BI374" s="497" t="str">
        <v/>
      </c>
      <c r="BJ374" s="495" t="str">
        <v/>
      </c>
      <c r="BK374" s="495" t="str">
        <v/>
      </c>
      <c r="BL374" s="520" t="str">
        <v/>
      </c>
    </row>
    <row r="375" spans="1:64" ht="24.75" customHeight="1">
      <c r="A375" s="449" t="str">
        <v/>
      </c>
      <c r="B375" s="431"/>
      <c r="C375" s="432"/>
      <c r="D375" s="433" t="str">
        <v/>
      </c>
      <c r="E375" s="434" t="str">
        <v/>
      </c>
      <c r="F375" s="435" t="str">
        <v/>
      </c>
      <c r="G375" s="436" t="str">
        <v/>
      </c>
      <c r="H375" s="437" t="str">
        <v/>
      </c>
      <c r="I375" s="437" t="str">
        <v/>
      </c>
      <c r="J375" s="437" t="str">
        <v/>
      </c>
      <c r="K375" s="435" t="str">
        <v/>
      </c>
      <c r="L375" s="450" t="str">
        <v/>
      </c>
      <c r="M375" s="498" t="str">
        <v/>
      </c>
      <c r="N375" s="440" t="str">
        <v/>
      </c>
      <c r="O375" s="441" t="str">
        <v/>
      </c>
      <c r="P375" s="442" t="str">
        <v/>
      </c>
      <c r="Q375" s="443" t="str">
        <v/>
      </c>
      <c r="R375" s="441" t="str">
        <v/>
      </c>
      <c r="S375" s="442" t="str">
        <v/>
      </c>
      <c r="T375" s="443" t="str">
        <v/>
      </c>
      <c r="U375" s="441" t="str">
        <v/>
      </c>
      <c r="V375" s="442" t="str">
        <v/>
      </c>
      <c r="W375" s="443" t="str">
        <v/>
      </c>
      <c r="X375" s="441" t="str">
        <v/>
      </c>
      <c r="Y375" s="442" t="str">
        <v/>
      </c>
      <c r="Z375" s="443" t="str">
        <v/>
      </c>
      <c r="AA375" s="441" t="str">
        <v/>
      </c>
      <c r="AB375" s="442" t="str">
        <v/>
      </c>
      <c r="AC375" s="443" t="str">
        <v/>
      </c>
      <c r="AD375" s="441" t="str">
        <v/>
      </c>
      <c r="AE375" s="442" t="str">
        <v/>
      </c>
      <c r="AF375" s="443" t="str">
        <v/>
      </c>
      <c r="AG375" s="492" t="str">
        <v/>
      </c>
      <c r="AH375" s="492" t="str">
        <v/>
      </c>
      <c r="AI375" s="493" t="str">
        <v/>
      </c>
      <c r="AJ375" s="494" t="str">
        <v/>
      </c>
      <c r="AK375" s="492" t="str">
        <v/>
      </c>
      <c r="AL375" s="493" t="str">
        <v/>
      </c>
      <c r="AM375" s="492" t="str">
        <v/>
      </c>
      <c r="AN375" s="492" t="str">
        <v/>
      </c>
      <c r="AO375" s="493" t="str">
        <v/>
      </c>
      <c r="AP375" s="494" t="str">
        <v/>
      </c>
      <c r="AQ375" s="492" t="str">
        <v/>
      </c>
      <c r="AR375" s="493" t="str">
        <v/>
      </c>
      <c r="AS375" s="495" t="str">
        <v/>
      </c>
      <c r="AT375" s="496" t="str">
        <v/>
      </c>
      <c r="AU375" s="496" t="str">
        <v/>
      </c>
      <c r="AV375" s="520" t="str">
        <v/>
      </c>
      <c r="AW375" s="497" t="str">
        <v/>
      </c>
      <c r="AX375" s="496" t="str">
        <v/>
      </c>
      <c r="AY375" s="496" t="str">
        <v/>
      </c>
      <c r="AZ375" s="520" t="str">
        <v/>
      </c>
      <c r="BA375" s="497" t="str">
        <v/>
      </c>
      <c r="BB375" s="496" t="str">
        <v/>
      </c>
      <c r="BC375" s="496" t="str">
        <v/>
      </c>
      <c r="BD375" s="520" t="str">
        <v/>
      </c>
      <c r="BE375" s="497" t="str">
        <v/>
      </c>
      <c r="BF375" s="496" t="str">
        <v/>
      </c>
      <c r="BG375" s="496" t="str">
        <v/>
      </c>
      <c r="BH375" s="520" t="str">
        <v/>
      </c>
      <c r="BI375" s="497" t="str">
        <v/>
      </c>
      <c r="BJ375" s="496" t="str">
        <v/>
      </c>
      <c r="BK375" s="496" t="str">
        <v/>
      </c>
      <c r="BL375" s="520" t="str">
        <v/>
      </c>
    </row>
    <row r="376" spans="1:64" ht="24.75" customHeight="1">
      <c r="A376" s="449" t="str">
        <v/>
      </c>
      <c r="B376" s="431"/>
      <c r="C376" s="432"/>
      <c r="D376" s="521" t="str">
        <v/>
      </c>
      <c r="E376" s="521" t="str">
        <v/>
      </c>
      <c r="F376" s="522" t="str">
        <v/>
      </c>
      <c r="G376" s="523" t="str">
        <v/>
      </c>
      <c r="H376" s="521" t="str">
        <v/>
      </c>
      <c r="I376" s="521" t="str">
        <v/>
      </c>
      <c r="J376" s="521" t="str">
        <v/>
      </c>
      <c r="K376" s="522" t="str">
        <v/>
      </c>
      <c r="L376" s="497" t="str">
        <v/>
      </c>
      <c r="M376" s="491" t="str">
        <v/>
      </c>
      <c r="N376" s="520" t="str">
        <v/>
      </c>
      <c r="O376" s="497" t="str">
        <v/>
      </c>
      <c r="P376" s="495" t="str">
        <v/>
      </c>
      <c r="Q376" s="520" t="str">
        <v/>
      </c>
      <c r="R376" s="497" t="str">
        <v/>
      </c>
      <c r="S376" s="495" t="str">
        <v/>
      </c>
      <c r="T376" s="520" t="str">
        <v/>
      </c>
      <c r="U376" s="497" t="str">
        <v/>
      </c>
      <c r="V376" s="495" t="str">
        <v/>
      </c>
      <c r="W376" s="520" t="str">
        <v/>
      </c>
      <c r="X376" s="497" t="str">
        <v/>
      </c>
      <c r="Y376" s="495" t="str">
        <v/>
      </c>
      <c r="Z376" s="520" t="str">
        <v/>
      </c>
      <c r="AA376" s="497" t="str">
        <v/>
      </c>
      <c r="AB376" s="495" t="str">
        <v/>
      </c>
      <c r="AC376" s="520" t="str">
        <v/>
      </c>
      <c r="AD376" s="497" t="str">
        <v/>
      </c>
      <c r="AE376" s="495" t="str">
        <v/>
      </c>
      <c r="AF376" s="520" t="str">
        <v/>
      </c>
      <c r="AG376" s="497" t="str">
        <v/>
      </c>
      <c r="AH376" s="495" t="str">
        <v/>
      </c>
      <c r="AI376" s="520" t="str">
        <v/>
      </c>
      <c r="AJ376" s="497" t="str">
        <v/>
      </c>
      <c r="AK376" s="495" t="str">
        <v/>
      </c>
      <c r="AL376" s="520" t="str">
        <v/>
      </c>
      <c r="AM376" s="497" t="str">
        <v/>
      </c>
      <c r="AN376" s="495" t="str">
        <v/>
      </c>
      <c r="AO376" s="520" t="str">
        <v/>
      </c>
      <c r="AP376" s="497" t="str">
        <v/>
      </c>
      <c r="AQ376" s="495" t="str">
        <v/>
      </c>
      <c r="AR376" s="520" t="str">
        <v/>
      </c>
      <c r="AS376" s="497" t="str">
        <v/>
      </c>
      <c r="AT376" s="495" t="str">
        <v/>
      </c>
      <c r="AU376" s="495" t="str">
        <v/>
      </c>
      <c r="AV376" s="520" t="str">
        <v/>
      </c>
      <c r="AW376" s="497" t="str">
        <v/>
      </c>
      <c r="AX376" s="495" t="str">
        <v/>
      </c>
      <c r="AY376" s="495" t="str">
        <v/>
      </c>
      <c r="AZ376" s="520" t="str">
        <v/>
      </c>
      <c r="BA376" s="497" t="str">
        <v/>
      </c>
      <c r="BB376" s="495" t="str">
        <v/>
      </c>
      <c r="BC376" s="495" t="str">
        <v/>
      </c>
      <c r="BD376" s="520" t="str">
        <v/>
      </c>
      <c r="BE376" s="497" t="str">
        <v/>
      </c>
      <c r="BF376" s="495" t="str">
        <v/>
      </c>
      <c r="BG376" s="495" t="str">
        <v/>
      </c>
      <c r="BH376" s="520" t="str">
        <v/>
      </c>
      <c r="BI376" s="497" t="str">
        <v/>
      </c>
      <c r="BJ376" s="495" t="str">
        <v/>
      </c>
      <c r="BK376" s="495" t="str">
        <v/>
      </c>
      <c r="BL376" s="520" t="str">
        <v/>
      </c>
    </row>
    <row r="377" spans="1:64" ht="24.75" customHeight="1">
      <c r="A377" s="449" t="str">
        <v/>
      </c>
      <c r="B377" s="431"/>
      <c r="C377" s="432"/>
      <c r="D377" s="433" t="str">
        <v/>
      </c>
      <c r="E377" s="434" t="str">
        <v/>
      </c>
      <c r="F377" s="435" t="str">
        <v/>
      </c>
      <c r="G377" s="436" t="str">
        <v/>
      </c>
      <c r="H377" s="437" t="str">
        <v/>
      </c>
      <c r="I377" s="437" t="str">
        <v/>
      </c>
      <c r="J377" s="437" t="str">
        <v/>
      </c>
      <c r="K377" s="435" t="str">
        <v/>
      </c>
      <c r="L377" s="450" t="str">
        <v/>
      </c>
      <c r="M377" s="498" t="str">
        <v/>
      </c>
      <c r="N377" s="440" t="str">
        <v/>
      </c>
      <c r="O377" s="441" t="str">
        <v/>
      </c>
      <c r="P377" s="442" t="str">
        <v/>
      </c>
      <c r="Q377" s="443" t="str">
        <v/>
      </c>
      <c r="R377" s="441" t="str">
        <v/>
      </c>
      <c r="S377" s="442" t="str">
        <v/>
      </c>
      <c r="T377" s="443" t="str">
        <v/>
      </c>
      <c r="U377" s="441" t="str">
        <v/>
      </c>
      <c r="V377" s="442" t="str">
        <v/>
      </c>
      <c r="W377" s="443" t="str">
        <v/>
      </c>
      <c r="X377" s="441" t="str">
        <v/>
      </c>
      <c r="Y377" s="442" t="str">
        <v/>
      </c>
      <c r="Z377" s="443" t="str">
        <v/>
      </c>
      <c r="AA377" s="441" t="str">
        <v/>
      </c>
      <c r="AB377" s="442" t="str">
        <v/>
      </c>
      <c r="AC377" s="443" t="str">
        <v/>
      </c>
      <c r="AD377" s="441" t="str">
        <v/>
      </c>
      <c r="AE377" s="442" t="str">
        <v/>
      </c>
      <c r="AF377" s="443" t="str">
        <v/>
      </c>
      <c r="AG377" s="492" t="str">
        <v/>
      </c>
      <c r="AH377" s="492" t="str">
        <v/>
      </c>
      <c r="AI377" s="493" t="str">
        <v/>
      </c>
      <c r="AJ377" s="494" t="str">
        <v/>
      </c>
      <c r="AK377" s="492" t="str">
        <v/>
      </c>
      <c r="AL377" s="493" t="str">
        <v/>
      </c>
      <c r="AM377" s="492" t="str">
        <v/>
      </c>
      <c r="AN377" s="492" t="str">
        <v/>
      </c>
      <c r="AO377" s="493" t="str">
        <v/>
      </c>
      <c r="AP377" s="494" t="str">
        <v/>
      </c>
      <c r="AQ377" s="492" t="str">
        <v/>
      </c>
      <c r="AR377" s="493" t="str">
        <v/>
      </c>
      <c r="AS377" s="495" t="str">
        <v/>
      </c>
      <c r="AT377" s="496" t="str">
        <v/>
      </c>
      <c r="AU377" s="496" t="str">
        <v/>
      </c>
      <c r="AV377" s="520" t="str">
        <v/>
      </c>
      <c r="AW377" s="497" t="str">
        <v/>
      </c>
      <c r="AX377" s="496" t="str">
        <v/>
      </c>
      <c r="AY377" s="496" t="str">
        <v/>
      </c>
      <c r="AZ377" s="520" t="str">
        <v/>
      </c>
      <c r="BA377" s="497" t="str">
        <v/>
      </c>
      <c r="BB377" s="496" t="str">
        <v/>
      </c>
      <c r="BC377" s="496" t="str">
        <v/>
      </c>
      <c r="BD377" s="520" t="str">
        <v/>
      </c>
      <c r="BE377" s="497" t="str">
        <v/>
      </c>
      <c r="BF377" s="496" t="str">
        <v/>
      </c>
      <c r="BG377" s="496" t="str">
        <v/>
      </c>
      <c r="BH377" s="520" t="str">
        <v/>
      </c>
      <c r="BI377" s="497" t="str">
        <v/>
      </c>
      <c r="BJ377" s="496" t="str">
        <v/>
      </c>
      <c r="BK377" s="496" t="str">
        <v/>
      </c>
      <c r="BL377" s="520" t="str">
        <v/>
      </c>
    </row>
    <row r="378" spans="1:64" ht="24.75" customHeight="1">
      <c r="A378" s="449" t="str">
        <v/>
      </c>
      <c r="B378" s="431"/>
      <c r="C378" s="432"/>
      <c r="D378" s="521" t="str">
        <v/>
      </c>
      <c r="E378" s="521" t="str">
        <v/>
      </c>
      <c r="F378" s="522" t="str">
        <v/>
      </c>
      <c r="G378" s="523" t="str">
        <v/>
      </c>
      <c r="H378" s="521" t="str">
        <v/>
      </c>
      <c r="I378" s="521" t="str">
        <v/>
      </c>
      <c r="J378" s="521" t="str">
        <v/>
      </c>
      <c r="K378" s="522" t="str">
        <v/>
      </c>
      <c r="L378" s="497" t="str">
        <v/>
      </c>
      <c r="M378" s="491" t="str">
        <v/>
      </c>
      <c r="N378" s="520" t="str">
        <v/>
      </c>
      <c r="O378" s="497" t="str">
        <v/>
      </c>
      <c r="P378" s="495" t="str">
        <v/>
      </c>
      <c r="Q378" s="520" t="str">
        <v/>
      </c>
      <c r="R378" s="497" t="str">
        <v/>
      </c>
      <c r="S378" s="495" t="str">
        <v/>
      </c>
      <c r="T378" s="520" t="str">
        <v/>
      </c>
      <c r="U378" s="497" t="str">
        <v/>
      </c>
      <c r="V378" s="495" t="str">
        <v/>
      </c>
      <c r="W378" s="520" t="str">
        <v/>
      </c>
      <c r="X378" s="497" t="str">
        <v/>
      </c>
      <c r="Y378" s="495" t="str">
        <v/>
      </c>
      <c r="Z378" s="520" t="str">
        <v/>
      </c>
      <c r="AA378" s="497" t="str">
        <v/>
      </c>
      <c r="AB378" s="495" t="str">
        <v/>
      </c>
      <c r="AC378" s="520" t="str">
        <v/>
      </c>
      <c r="AD378" s="497" t="str">
        <v/>
      </c>
      <c r="AE378" s="495" t="str">
        <v/>
      </c>
      <c r="AF378" s="520" t="str">
        <v/>
      </c>
      <c r="AG378" s="497" t="str">
        <v/>
      </c>
      <c r="AH378" s="495" t="str">
        <v/>
      </c>
      <c r="AI378" s="520" t="str">
        <v/>
      </c>
      <c r="AJ378" s="497" t="str">
        <v/>
      </c>
      <c r="AK378" s="495" t="str">
        <v/>
      </c>
      <c r="AL378" s="520" t="str">
        <v/>
      </c>
      <c r="AM378" s="497" t="str">
        <v/>
      </c>
      <c r="AN378" s="495" t="str">
        <v/>
      </c>
      <c r="AO378" s="520" t="str">
        <v/>
      </c>
      <c r="AP378" s="497" t="str">
        <v/>
      </c>
      <c r="AQ378" s="495" t="str">
        <v/>
      </c>
      <c r="AR378" s="520" t="str">
        <v/>
      </c>
      <c r="AS378" s="497" t="str">
        <v/>
      </c>
      <c r="AT378" s="495" t="str">
        <v/>
      </c>
      <c r="AU378" s="495" t="str">
        <v/>
      </c>
      <c r="AV378" s="520" t="str">
        <v/>
      </c>
      <c r="AW378" s="497" t="str">
        <v/>
      </c>
      <c r="AX378" s="495" t="str">
        <v/>
      </c>
      <c r="AY378" s="495" t="str">
        <v/>
      </c>
      <c r="AZ378" s="520" t="str">
        <v/>
      </c>
      <c r="BA378" s="497" t="str">
        <v/>
      </c>
      <c r="BB378" s="495" t="str">
        <v/>
      </c>
      <c r="BC378" s="495" t="str">
        <v/>
      </c>
      <c r="BD378" s="520" t="str">
        <v/>
      </c>
      <c r="BE378" s="497" t="str">
        <v/>
      </c>
      <c r="BF378" s="495" t="str">
        <v/>
      </c>
      <c r="BG378" s="495" t="str">
        <v/>
      </c>
      <c r="BH378" s="520" t="str">
        <v/>
      </c>
      <c r="BI378" s="497" t="str">
        <v/>
      </c>
      <c r="BJ378" s="495" t="str">
        <v/>
      </c>
      <c r="BK378" s="495" t="str">
        <v/>
      </c>
      <c r="BL378" s="520" t="str">
        <v/>
      </c>
    </row>
    <row r="379" spans="1:64" ht="24.75" customHeight="1">
      <c r="A379" s="449" t="str">
        <v/>
      </c>
      <c r="B379" s="431"/>
      <c r="C379" s="432"/>
      <c r="D379" s="433" t="str">
        <v/>
      </c>
      <c r="E379" s="434" t="str">
        <v/>
      </c>
      <c r="F379" s="435" t="str">
        <v/>
      </c>
      <c r="G379" s="436" t="str">
        <v/>
      </c>
      <c r="H379" s="437" t="str">
        <v/>
      </c>
      <c r="I379" s="437" t="str">
        <v/>
      </c>
      <c r="J379" s="437" t="str">
        <v/>
      </c>
      <c r="K379" s="435" t="str">
        <v/>
      </c>
      <c r="L379" s="450" t="str">
        <v/>
      </c>
      <c r="M379" s="498" t="str">
        <v/>
      </c>
      <c r="N379" s="440" t="str">
        <v/>
      </c>
      <c r="O379" s="441" t="str">
        <v/>
      </c>
      <c r="P379" s="442" t="str">
        <v/>
      </c>
      <c r="Q379" s="443" t="str">
        <v/>
      </c>
      <c r="R379" s="441" t="str">
        <v/>
      </c>
      <c r="S379" s="442" t="str">
        <v/>
      </c>
      <c r="T379" s="443" t="str">
        <v/>
      </c>
      <c r="U379" s="441" t="str">
        <v/>
      </c>
      <c r="V379" s="442" t="str">
        <v/>
      </c>
      <c r="W379" s="443" t="str">
        <v/>
      </c>
      <c r="X379" s="441" t="str">
        <v/>
      </c>
      <c r="Y379" s="442" t="str">
        <v/>
      </c>
      <c r="Z379" s="443" t="str">
        <v/>
      </c>
      <c r="AA379" s="441" t="str">
        <v/>
      </c>
      <c r="AB379" s="442" t="str">
        <v/>
      </c>
      <c r="AC379" s="443" t="str">
        <v/>
      </c>
      <c r="AD379" s="441" t="str">
        <v/>
      </c>
      <c r="AE379" s="442" t="str">
        <v/>
      </c>
      <c r="AF379" s="443" t="str">
        <v/>
      </c>
      <c r="AG379" s="492" t="str">
        <v/>
      </c>
      <c r="AH379" s="492" t="str">
        <v/>
      </c>
      <c r="AI379" s="493" t="str">
        <v/>
      </c>
      <c r="AJ379" s="494" t="str">
        <v/>
      </c>
      <c r="AK379" s="492" t="str">
        <v/>
      </c>
      <c r="AL379" s="493" t="str">
        <v/>
      </c>
      <c r="AM379" s="492" t="str">
        <v/>
      </c>
      <c r="AN379" s="492" t="str">
        <v/>
      </c>
      <c r="AO379" s="493" t="str">
        <v/>
      </c>
      <c r="AP379" s="494" t="str">
        <v/>
      </c>
      <c r="AQ379" s="492" t="str">
        <v/>
      </c>
      <c r="AR379" s="493" t="str">
        <v/>
      </c>
      <c r="AS379" s="495" t="str">
        <v/>
      </c>
      <c r="AT379" s="496" t="str">
        <v/>
      </c>
      <c r="AU379" s="496" t="str">
        <v/>
      </c>
      <c r="AV379" s="520" t="str">
        <v/>
      </c>
      <c r="AW379" s="497" t="str">
        <v/>
      </c>
      <c r="AX379" s="496" t="str">
        <v/>
      </c>
      <c r="AY379" s="496" t="str">
        <v/>
      </c>
      <c r="AZ379" s="520" t="str">
        <v/>
      </c>
      <c r="BA379" s="497" t="str">
        <v/>
      </c>
      <c r="BB379" s="496" t="str">
        <v/>
      </c>
      <c r="BC379" s="496" t="str">
        <v/>
      </c>
      <c r="BD379" s="520" t="str">
        <v/>
      </c>
      <c r="BE379" s="497" t="str">
        <v/>
      </c>
      <c r="BF379" s="496" t="str">
        <v/>
      </c>
      <c r="BG379" s="496" t="str">
        <v/>
      </c>
      <c r="BH379" s="520" t="str">
        <v/>
      </c>
      <c r="BI379" s="497" t="str">
        <v/>
      </c>
      <c r="BJ379" s="496" t="str">
        <v/>
      </c>
      <c r="BK379" s="496" t="str">
        <v/>
      </c>
      <c r="BL379" s="520" t="str">
        <v/>
      </c>
    </row>
    <row r="380" spans="1:64" ht="24.75" customHeight="1">
      <c r="A380" s="449" t="str">
        <v/>
      </c>
      <c r="B380" s="431"/>
      <c r="C380" s="432"/>
      <c r="D380" s="521" t="str">
        <v/>
      </c>
      <c r="E380" s="521" t="str">
        <v/>
      </c>
      <c r="F380" s="522" t="str">
        <v/>
      </c>
      <c r="G380" s="523" t="str">
        <v/>
      </c>
      <c r="H380" s="521" t="str">
        <v/>
      </c>
      <c r="I380" s="521" t="str">
        <v/>
      </c>
      <c r="J380" s="521" t="str">
        <v/>
      </c>
      <c r="K380" s="522" t="str">
        <v/>
      </c>
      <c r="L380" s="497" t="str">
        <v/>
      </c>
      <c r="M380" s="491" t="str">
        <v/>
      </c>
      <c r="N380" s="520" t="str">
        <v/>
      </c>
      <c r="O380" s="497" t="str">
        <v/>
      </c>
      <c r="P380" s="495" t="str">
        <v/>
      </c>
      <c r="Q380" s="520" t="str">
        <v/>
      </c>
      <c r="R380" s="497" t="str">
        <v/>
      </c>
      <c r="S380" s="495" t="str">
        <v/>
      </c>
      <c r="T380" s="520" t="str">
        <v/>
      </c>
      <c r="U380" s="497" t="str">
        <v/>
      </c>
      <c r="V380" s="495" t="str">
        <v/>
      </c>
      <c r="W380" s="520" t="str">
        <v/>
      </c>
      <c r="X380" s="497" t="str">
        <v/>
      </c>
      <c r="Y380" s="495" t="str">
        <v/>
      </c>
      <c r="Z380" s="520" t="str">
        <v/>
      </c>
      <c r="AA380" s="497" t="str">
        <v/>
      </c>
      <c r="AB380" s="495" t="str">
        <v/>
      </c>
      <c r="AC380" s="520" t="str">
        <v/>
      </c>
      <c r="AD380" s="497" t="str">
        <v/>
      </c>
      <c r="AE380" s="495" t="str">
        <v/>
      </c>
      <c r="AF380" s="520" t="str">
        <v/>
      </c>
      <c r="AG380" s="497" t="str">
        <v/>
      </c>
      <c r="AH380" s="495" t="str">
        <v/>
      </c>
      <c r="AI380" s="520" t="str">
        <v/>
      </c>
      <c r="AJ380" s="497" t="str">
        <v/>
      </c>
      <c r="AK380" s="495" t="str">
        <v/>
      </c>
      <c r="AL380" s="520" t="str">
        <v/>
      </c>
      <c r="AM380" s="497" t="str">
        <v/>
      </c>
      <c r="AN380" s="495" t="str">
        <v/>
      </c>
      <c r="AO380" s="520" t="str">
        <v/>
      </c>
      <c r="AP380" s="497" t="str">
        <v/>
      </c>
      <c r="AQ380" s="495" t="str">
        <v/>
      </c>
      <c r="AR380" s="520" t="str">
        <v/>
      </c>
      <c r="AS380" s="497" t="str">
        <v/>
      </c>
      <c r="AT380" s="495" t="str">
        <v/>
      </c>
      <c r="AU380" s="495" t="str">
        <v/>
      </c>
      <c r="AV380" s="520" t="str">
        <v/>
      </c>
      <c r="AW380" s="497" t="str">
        <v/>
      </c>
      <c r="AX380" s="495" t="str">
        <v/>
      </c>
      <c r="AY380" s="495" t="str">
        <v/>
      </c>
      <c r="AZ380" s="520" t="str">
        <v/>
      </c>
      <c r="BA380" s="497" t="str">
        <v/>
      </c>
      <c r="BB380" s="495" t="str">
        <v/>
      </c>
      <c r="BC380" s="495" t="str">
        <v/>
      </c>
      <c r="BD380" s="520" t="str">
        <v/>
      </c>
      <c r="BE380" s="497" t="str">
        <v/>
      </c>
      <c r="BF380" s="495" t="str">
        <v/>
      </c>
      <c r="BG380" s="495" t="str">
        <v/>
      </c>
      <c r="BH380" s="520" t="str">
        <v/>
      </c>
      <c r="BI380" s="497" t="str">
        <v/>
      </c>
      <c r="BJ380" s="495" t="str">
        <v/>
      </c>
      <c r="BK380" s="495" t="str">
        <v/>
      </c>
      <c r="BL380" s="520" t="str">
        <v/>
      </c>
    </row>
    <row r="381" spans="1:64" ht="24.75" customHeight="1">
      <c r="A381" s="449" t="str">
        <v/>
      </c>
      <c r="B381" s="431"/>
      <c r="C381" s="432"/>
      <c r="D381" s="433" t="str">
        <v/>
      </c>
      <c r="E381" s="434" t="str">
        <v/>
      </c>
      <c r="F381" s="435" t="str">
        <v/>
      </c>
      <c r="G381" s="436" t="str">
        <v/>
      </c>
      <c r="H381" s="437" t="str">
        <v/>
      </c>
      <c r="I381" s="437" t="str">
        <v/>
      </c>
      <c r="J381" s="437" t="str">
        <v/>
      </c>
      <c r="K381" s="435" t="str">
        <v/>
      </c>
      <c r="L381" s="450" t="str">
        <v/>
      </c>
      <c r="M381" s="498" t="str">
        <v/>
      </c>
      <c r="N381" s="440" t="str">
        <v/>
      </c>
      <c r="O381" s="441" t="str">
        <v/>
      </c>
      <c r="P381" s="442" t="str">
        <v/>
      </c>
      <c r="Q381" s="443" t="str">
        <v/>
      </c>
      <c r="R381" s="441" t="str">
        <v/>
      </c>
      <c r="S381" s="442" t="str">
        <v/>
      </c>
      <c r="T381" s="443" t="str">
        <v/>
      </c>
      <c r="U381" s="441" t="str">
        <v/>
      </c>
      <c r="V381" s="442" t="str">
        <v/>
      </c>
      <c r="W381" s="443" t="str">
        <v/>
      </c>
      <c r="X381" s="441" t="str">
        <v/>
      </c>
      <c r="Y381" s="442" t="str">
        <v/>
      </c>
      <c r="Z381" s="443" t="str">
        <v/>
      </c>
      <c r="AA381" s="441" t="str">
        <v/>
      </c>
      <c r="AB381" s="442" t="str">
        <v/>
      </c>
      <c r="AC381" s="443" t="str">
        <v/>
      </c>
      <c r="AD381" s="441" t="str">
        <v/>
      </c>
      <c r="AE381" s="442" t="str">
        <v/>
      </c>
      <c r="AF381" s="443" t="str">
        <v/>
      </c>
      <c r="AG381" s="492" t="str">
        <v/>
      </c>
      <c r="AH381" s="492" t="str">
        <v/>
      </c>
      <c r="AI381" s="493" t="str">
        <v/>
      </c>
      <c r="AJ381" s="494" t="str">
        <v/>
      </c>
      <c r="AK381" s="492" t="str">
        <v/>
      </c>
      <c r="AL381" s="493" t="str">
        <v/>
      </c>
      <c r="AM381" s="492" t="str">
        <v/>
      </c>
      <c r="AN381" s="492" t="str">
        <v/>
      </c>
      <c r="AO381" s="493" t="str">
        <v/>
      </c>
      <c r="AP381" s="494" t="str">
        <v/>
      </c>
      <c r="AQ381" s="492" t="str">
        <v/>
      </c>
      <c r="AR381" s="493" t="str">
        <v/>
      </c>
      <c r="AS381" s="495" t="str">
        <v/>
      </c>
      <c r="AT381" s="496" t="str">
        <v/>
      </c>
      <c r="AU381" s="496" t="str">
        <v/>
      </c>
      <c r="AV381" s="520" t="str">
        <v/>
      </c>
      <c r="AW381" s="497" t="str">
        <v/>
      </c>
      <c r="AX381" s="496" t="str">
        <v/>
      </c>
      <c r="AY381" s="496" t="str">
        <v/>
      </c>
      <c r="AZ381" s="520" t="str">
        <v/>
      </c>
      <c r="BA381" s="497" t="str">
        <v/>
      </c>
      <c r="BB381" s="496" t="str">
        <v/>
      </c>
      <c r="BC381" s="496" t="str">
        <v/>
      </c>
      <c r="BD381" s="520" t="str">
        <v/>
      </c>
      <c r="BE381" s="497" t="str">
        <v/>
      </c>
      <c r="BF381" s="496" t="str">
        <v/>
      </c>
      <c r="BG381" s="496" t="str">
        <v/>
      </c>
      <c r="BH381" s="520" t="str">
        <v/>
      </c>
      <c r="BI381" s="497" t="str">
        <v/>
      </c>
      <c r="BJ381" s="496" t="str">
        <v/>
      </c>
      <c r="BK381" s="496" t="str">
        <v/>
      </c>
      <c r="BL381" s="520" t="str">
        <v/>
      </c>
    </row>
    <row r="382" spans="1:64" ht="24.75" customHeight="1">
      <c r="A382" s="449" t="str">
        <v/>
      </c>
      <c r="B382" s="431"/>
      <c r="C382" s="432"/>
      <c r="D382" s="521" t="str">
        <v/>
      </c>
      <c r="E382" s="521" t="str">
        <v/>
      </c>
      <c r="F382" s="522" t="str">
        <v/>
      </c>
      <c r="G382" s="523" t="str">
        <v/>
      </c>
      <c r="H382" s="521" t="str">
        <v/>
      </c>
      <c r="I382" s="521" t="str">
        <v/>
      </c>
      <c r="J382" s="521" t="str">
        <v/>
      </c>
      <c r="K382" s="522" t="str">
        <v/>
      </c>
      <c r="L382" s="497" t="str">
        <v/>
      </c>
      <c r="M382" s="491" t="str">
        <v/>
      </c>
      <c r="N382" s="520" t="str">
        <v/>
      </c>
      <c r="O382" s="497" t="str">
        <v/>
      </c>
      <c r="P382" s="495" t="str">
        <v/>
      </c>
      <c r="Q382" s="520" t="str">
        <v/>
      </c>
      <c r="R382" s="497" t="str">
        <v/>
      </c>
      <c r="S382" s="495" t="str">
        <v/>
      </c>
      <c r="T382" s="520" t="str">
        <v/>
      </c>
      <c r="U382" s="497" t="str">
        <v/>
      </c>
      <c r="V382" s="495" t="str">
        <v/>
      </c>
      <c r="W382" s="520" t="str">
        <v/>
      </c>
      <c r="X382" s="497" t="str">
        <v/>
      </c>
      <c r="Y382" s="495" t="str">
        <v/>
      </c>
      <c r="Z382" s="520" t="str">
        <v/>
      </c>
      <c r="AA382" s="497" t="str">
        <v/>
      </c>
      <c r="AB382" s="495" t="str">
        <v/>
      </c>
      <c r="AC382" s="520" t="str">
        <v/>
      </c>
      <c r="AD382" s="497" t="str">
        <v/>
      </c>
      <c r="AE382" s="495" t="str">
        <v/>
      </c>
      <c r="AF382" s="520" t="str">
        <v/>
      </c>
      <c r="AG382" s="497" t="str">
        <v/>
      </c>
      <c r="AH382" s="495" t="str">
        <v/>
      </c>
      <c r="AI382" s="520" t="str">
        <v/>
      </c>
      <c r="AJ382" s="497" t="str">
        <v/>
      </c>
      <c r="AK382" s="495" t="str">
        <v/>
      </c>
      <c r="AL382" s="520" t="str">
        <v/>
      </c>
      <c r="AM382" s="497" t="str">
        <v/>
      </c>
      <c r="AN382" s="495" t="str">
        <v/>
      </c>
      <c r="AO382" s="520" t="str">
        <v/>
      </c>
      <c r="AP382" s="497" t="str">
        <v/>
      </c>
      <c r="AQ382" s="495" t="str">
        <v/>
      </c>
      <c r="AR382" s="520" t="str">
        <v/>
      </c>
      <c r="AS382" s="497" t="str">
        <v/>
      </c>
      <c r="AT382" s="495" t="str">
        <v/>
      </c>
      <c r="AU382" s="495" t="str">
        <v/>
      </c>
      <c r="AV382" s="520" t="str">
        <v/>
      </c>
      <c r="AW382" s="497" t="str">
        <v/>
      </c>
      <c r="AX382" s="495" t="str">
        <v/>
      </c>
      <c r="AY382" s="495" t="str">
        <v/>
      </c>
      <c r="AZ382" s="520" t="str">
        <v/>
      </c>
      <c r="BA382" s="497" t="str">
        <v/>
      </c>
      <c r="BB382" s="495" t="str">
        <v/>
      </c>
      <c r="BC382" s="495" t="str">
        <v/>
      </c>
      <c r="BD382" s="520" t="str">
        <v/>
      </c>
      <c r="BE382" s="497" t="str">
        <v/>
      </c>
      <c r="BF382" s="495" t="str">
        <v/>
      </c>
      <c r="BG382" s="495" t="str">
        <v/>
      </c>
      <c r="BH382" s="520" t="str">
        <v/>
      </c>
      <c r="BI382" s="497" t="str">
        <v/>
      </c>
      <c r="BJ382" s="495" t="str">
        <v/>
      </c>
      <c r="BK382" s="495" t="str">
        <v/>
      </c>
      <c r="BL382" s="520" t="str">
        <v/>
      </c>
    </row>
    <row r="383" spans="1:64" ht="24.75" customHeight="1">
      <c r="A383" s="449" t="str">
        <v/>
      </c>
      <c r="B383" s="431"/>
      <c r="C383" s="432"/>
      <c r="D383" s="433" t="str">
        <v/>
      </c>
      <c r="E383" s="434" t="str">
        <v/>
      </c>
      <c r="F383" s="435" t="str">
        <v/>
      </c>
      <c r="G383" s="436" t="str">
        <v/>
      </c>
      <c r="H383" s="437" t="str">
        <v/>
      </c>
      <c r="I383" s="437" t="str">
        <v/>
      </c>
      <c r="J383" s="437" t="str">
        <v/>
      </c>
      <c r="K383" s="435" t="str">
        <v/>
      </c>
      <c r="L383" s="450" t="str">
        <v/>
      </c>
      <c r="M383" s="498" t="str">
        <v/>
      </c>
      <c r="N383" s="440" t="str">
        <v/>
      </c>
      <c r="O383" s="441" t="str">
        <v/>
      </c>
      <c r="P383" s="442" t="str">
        <v/>
      </c>
      <c r="Q383" s="443" t="str">
        <v/>
      </c>
      <c r="R383" s="441" t="str">
        <v/>
      </c>
      <c r="S383" s="442" t="str">
        <v/>
      </c>
      <c r="T383" s="443" t="str">
        <v/>
      </c>
      <c r="U383" s="441" t="str">
        <v/>
      </c>
      <c r="V383" s="442" t="str">
        <v/>
      </c>
      <c r="W383" s="443" t="str">
        <v/>
      </c>
      <c r="X383" s="441" t="str">
        <v/>
      </c>
      <c r="Y383" s="442" t="str">
        <v/>
      </c>
      <c r="Z383" s="443" t="str">
        <v/>
      </c>
      <c r="AA383" s="441" t="str">
        <v/>
      </c>
      <c r="AB383" s="442" t="str">
        <v/>
      </c>
      <c r="AC383" s="443" t="str">
        <v/>
      </c>
      <c r="AD383" s="441" t="str">
        <v/>
      </c>
      <c r="AE383" s="442" t="str">
        <v/>
      </c>
      <c r="AF383" s="443" t="str">
        <v/>
      </c>
      <c r="AG383" s="492" t="str">
        <v/>
      </c>
      <c r="AH383" s="492" t="str">
        <v/>
      </c>
      <c r="AI383" s="493" t="str">
        <v/>
      </c>
      <c r="AJ383" s="494" t="str">
        <v/>
      </c>
      <c r="AK383" s="492" t="str">
        <v/>
      </c>
      <c r="AL383" s="493" t="str">
        <v/>
      </c>
      <c r="AM383" s="492" t="str">
        <v/>
      </c>
      <c r="AN383" s="492" t="str">
        <v/>
      </c>
      <c r="AO383" s="493" t="str">
        <v/>
      </c>
      <c r="AP383" s="494" t="str">
        <v/>
      </c>
      <c r="AQ383" s="492" t="str">
        <v/>
      </c>
      <c r="AR383" s="493" t="str">
        <v/>
      </c>
      <c r="AS383" s="495" t="str">
        <v/>
      </c>
      <c r="AT383" s="496" t="str">
        <v/>
      </c>
      <c r="AU383" s="496" t="str">
        <v/>
      </c>
      <c r="AV383" s="520" t="str">
        <v/>
      </c>
      <c r="AW383" s="497" t="str">
        <v/>
      </c>
      <c r="AX383" s="496" t="str">
        <v/>
      </c>
      <c r="AY383" s="496" t="str">
        <v/>
      </c>
      <c r="AZ383" s="520" t="str">
        <v/>
      </c>
      <c r="BA383" s="497" t="str">
        <v/>
      </c>
      <c r="BB383" s="496" t="str">
        <v/>
      </c>
      <c r="BC383" s="496" t="str">
        <v/>
      </c>
      <c r="BD383" s="520" t="str">
        <v/>
      </c>
      <c r="BE383" s="497" t="str">
        <v/>
      </c>
      <c r="BF383" s="496" t="str">
        <v/>
      </c>
      <c r="BG383" s="496" t="str">
        <v/>
      </c>
      <c r="BH383" s="520" t="str">
        <v/>
      </c>
      <c r="BI383" s="497" t="str">
        <v/>
      </c>
      <c r="BJ383" s="496" t="str">
        <v/>
      </c>
      <c r="BK383" s="496" t="str">
        <v/>
      </c>
      <c r="BL383" s="520" t="str">
        <v/>
      </c>
    </row>
    <row r="384" spans="1:64" ht="24.75" customHeight="1">
      <c r="A384" s="449" t="str">
        <v/>
      </c>
      <c r="B384" s="431"/>
      <c r="C384" s="432"/>
      <c r="D384" s="521" t="str">
        <v/>
      </c>
      <c r="E384" s="521" t="str">
        <v/>
      </c>
      <c r="F384" s="522" t="str">
        <v/>
      </c>
      <c r="G384" s="523" t="str">
        <v/>
      </c>
      <c r="H384" s="521" t="str">
        <v/>
      </c>
      <c r="I384" s="521" t="str">
        <v/>
      </c>
      <c r="J384" s="521" t="str">
        <v/>
      </c>
      <c r="K384" s="522" t="str">
        <v/>
      </c>
      <c r="L384" s="497" t="str">
        <v/>
      </c>
      <c r="M384" s="491" t="str">
        <v/>
      </c>
      <c r="N384" s="520" t="str">
        <v/>
      </c>
      <c r="O384" s="497" t="str">
        <v/>
      </c>
      <c r="P384" s="495" t="str">
        <v/>
      </c>
      <c r="Q384" s="520" t="str">
        <v/>
      </c>
      <c r="R384" s="497" t="str">
        <v/>
      </c>
      <c r="S384" s="495" t="str">
        <v/>
      </c>
      <c r="T384" s="520" t="str">
        <v/>
      </c>
      <c r="U384" s="497" t="str">
        <v/>
      </c>
      <c r="V384" s="495" t="str">
        <v/>
      </c>
      <c r="W384" s="520" t="str">
        <v/>
      </c>
      <c r="X384" s="497" t="str">
        <v/>
      </c>
      <c r="Y384" s="495" t="str">
        <v/>
      </c>
      <c r="Z384" s="520" t="str">
        <v/>
      </c>
      <c r="AA384" s="497" t="str">
        <v/>
      </c>
      <c r="AB384" s="495" t="str">
        <v/>
      </c>
      <c r="AC384" s="520" t="str">
        <v/>
      </c>
      <c r="AD384" s="497" t="str">
        <v/>
      </c>
      <c r="AE384" s="495" t="str">
        <v/>
      </c>
      <c r="AF384" s="520" t="str">
        <v/>
      </c>
      <c r="AG384" s="497" t="str">
        <v/>
      </c>
      <c r="AH384" s="495" t="str">
        <v/>
      </c>
      <c r="AI384" s="520" t="str">
        <v/>
      </c>
      <c r="AJ384" s="497" t="str">
        <v/>
      </c>
      <c r="AK384" s="495" t="str">
        <v/>
      </c>
      <c r="AL384" s="520" t="str">
        <v/>
      </c>
      <c r="AM384" s="497" t="str">
        <v/>
      </c>
      <c r="AN384" s="495" t="str">
        <v/>
      </c>
      <c r="AO384" s="520" t="str">
        <v/>
      </c>
      <c r="AP384" s="497" t="str">
        <v/>
      </c>
      <c r="AQ384" s="495" t="str">
        <v/>
      </c>
      <c r="AR384" s="520" t="str">
        <v/>
      </c>
      <c r="AS384" s="497" t="str">
        <v/>
      </c>
      <c r="AT384" s="495" t="str">
        <v/>
      </c>
      <c r="AU384" s="495" t="str">
        <v/>
      </c>
      <c r="AV384" s="520" t="str">
        <v/>
      </c>
      <c r="AW384" s="497" t="str">
        <v/>
      </c>
      <c r="AX384" s="495" t="str">
        <v/>
      </c>
      <c r="AY384" s="495" t="str">
        <v/>
      </c>
      <c r="AZ384" s="520" t="str">
        <v/>
      </c>
      <c r="BA384" s="497" t="str">
        <v/>
      </c>
      <c r="BB384" s="495" t="str">
        <v/>
      </c>
      <c r="BC384" s="495" t="str">
        <v/>
      </c>
      <c r="BD384" s="520" t="str">
        <v/>
      </c>
      <c r="BE384" s="497" t="str">
        <v/>
      </c>
      <c r="BF384" s="495" t="str">
        <v/>
      </c>
      <c r="BG384" s="495" t="str">
        <v/>
      </c>
      <c r="BH384" s="520" t="str">
        <v/>
      </c>
      <c r="BI384" s="497" t="str">
        <v/>
      </c>
      <c r="BJ384" s="495" t="str">
        <v/>
      </c>
      <c r="BK384" s="495" t="str">
        <v/>
      </c>
      <c r="BL384" s="520" t="str">
        <v/>
      </c>
    </row>
    <row r="385" spans="1:64" ht="24.75" customHeight="1">
      <c r="A385" s="449" t="str">
        <v/>
      </c>
      <c r="B385" s="431"/>
      <c r="C385" s="432"/>
      <c r="D385" s="433" t="str">
        <v/>
      </c>
      <c r="E385" s="434" t="str">
        <v/>
      </c>
      <c r="F385" s="435" t="str">
        <v/>
      </c>
      <c r="G385" s="436" t="str">
        <v/>
      </c>
      <c r="H385" s="437" t="str">
        <v/>
      </c>
      <c r="I385" s="437" t="str">
        <v/>
      </c>
      <c r="J385" s="437" t="str">
        <v/>
      </c>
      <c r="K385" s="435" t="str">
        <v/>
      </c>
      <c r="L385" s="450" t="str">
        <v/>
      </c>
      <c r="M385" s="498" t="str">
        <v/>
      </c>
      <c r="N385" s="440" t="str">
        <v/>
      </c>
      <c r="O385" s="441" t="str">
        <v/>
      </c>
      <c r="P385" s="442" t="str">
        <v/>
      </c>
      <c r="Q385" s="443" t="str">
        <v/>
      </c>
      <c r="R385" s="441" t="str">
        <v/>
      </c>
      <c r="S385" s="442" t="str">
        <v/>
      </c>
      <c r="T385" s="443" t="str">
        <v/>
      </c>
      <c r="U385" s="441" t="str">
        <v/>
      </c>
      <c r="V385" s="442" t="str">
        <v/>
      </c>
      <c r="W385" s="443" t="str">
        <v/>
      </c>
      <c r="X385" s="441" t="str">
        <v/>
      </c>
      <c r="Y385" s="442" t="str">
        <v/>
      </c>
      <c r="Z385" s="443" t="str">
        <v/>
      </c>
      <c r="AA385" s="441" t="str">
        <v/>
      </c>
      <c r="AB385" s="442" t="str">
        <v/>
      </c>
      <c r="AC385" s="443" t="str">
        <v/>
      </c>
      <c r="AD385" s="441" t="str">
        <v/>
      </c>
      <c r="AE385" s="442" t="str">
        <v/>
      </c>
      <c r="AF385" s="443" t="str">
        <v/>
      </c>
      <c r="AG385" s="492" t="str">
        <v/>
      </c>
      <c r="AH385" s="492" t="str">
        <v/>
      </c>
      <c r="AI385" s="493" t="str">
        <v/>
      </c>
      <c r="AJ385" s="494" t="str">
        <v/>
      </c>
      <c r="AK385" s="492" t="str">
        <v/>
      </c>
      <c r="AL385" s="493" t="str">
        <v/>
      </c>
      <c r="AM385" s="492" t="str">
        <v/>
      </c>
      <c r="AN385" s="492" t="str">
        <v/>
      </c>
      <c r="AO385" s="493" t="str">
        <v/>
      </c>
      <c r="AP385" s="494" t="str">
        <v/>
      </c>
      <c r="AQ385" s="492" t="str">
        <v/>
      </c>
      <c r="AR385" s="493" t="str">
        <v/>
      </c>
      <c r="AS385" s="495" t="str">
        <v/>
      </c>
      <c r="AT385" s="496" t="str">
        <v/>
      </c>
      <c r="AU385" s="496" t="str">
        <v/>
      </c>
      <c r="AV385" s="520" t="str">
        <v/>
      </c>
      <c r="AW385" s="497" t="str">
        <v/>
      </c>
      <c r="AX385" s="496" t="str">
        <v/>
      </c>
      <c r="AY385" s="496" t="str">
        <v/>
      </c>
      <c r="AZ385" s="520" t="str">
        <v/>
      </c>
      <c r="BA385" s="497" t="str">
        <v/>
      </c>
      <c r="BB385" s="496" t="str">
        <v/>
      </c>
      <c r="BC385" s="496" t="str">
        <v/>
      </c>
      <c r="BD385" s="520" t="str">
        <v/>
      </c>
      <c r="BE385" s="497" t="str">
        <v/>
      </c>
      <c r="BF385" s="496" t="str">
        <v/>
      </c>
      <c r="BG385" s="496" t="str">
        <v/>
      </c>
      <c r="BH385" s="520" t="str">
        <v/>
      </c>
      <c r="BI385" s="497" t="str">
        <v/>
      </c>
      <c r="BJ385" s="496" t="str">
        <v/>
      </c>
      <c r="BK385" s="496" t="str">
        <v/>
      </c>
      <c r="BL385" s="520" t="str">
        <v/>
      </c>
    </row>
    <row r="386" spans="1:64" ht="24.75" customHeight="1">
      <c r="A386" s="449" t="str">
        <v/>
      </c>
      <c r="B386" s="431"/>
      <c r="C386" s="432"/>
      <c r="D386" s="521" t="str">
        <v/>
      </c>
      <c r="E386" s="521" t="str">
        <v/>
      </c>
      <c r="F386" s="522" t="str">
        <v/>
      </c>
      <c r="G386" s="523" t="str">
        <v/>
      </c>
      <c r="H386" s="521" t="str">
        <v/>
      </c>
      <c r="I386" s="521" t="str">
        <v/>
      </c>
      <c r="J386" s="521" t="str">
        <v/>
      </c>
      <c r="K386" s="522" t="str">
        <v/>
      </c>
      <c r="L386" s="497" t="str">
        <v/>
      </c>
      <c r="M386" s="491" t="str">
        <v/>
      </c>
      <c r="N386" s="520" t="str">
        <v/>
      </c>
      <c r="O386" s="497" t="str">
        <v/>
      </c>
      <c r="P386" s="495" t="str">
        <v/>
      </c>
      <c r="Q386" s="520" t="str">
        <v/>
      </c>
      <c r="R386" s="497" t="str">
        <v/>
      </c>
      <c r="S386" s="495" t="str">
        <v/>
      </c>
      <c r="T386" s="520" t="str">
        <v/>
      </c>
      <c r="U386" s="497" t="str">
        <v/>
      </c>
      <c r="V386" s="495" t="str">
        <v/>
      </c>
      <c r="W386" s="520" t="str">
        <v/>
      </c>
      <c r="X386" s="497" t="str">
        <v/>
      </c>
      <c r="Y386" s="495" t="str">
        <v/>
      </c>
      <c r="Z386" s="520" t="str">
        <v/>
      </c>
      <c r="AA386" s="497" t="str">
        <v/>
      </c>
      <c r="AB386" s="495" t="str">
        <v/>
      </c>
      <c r="AC386" s="520" t="str">
        <v/>
      </c>
      <c r="AD386" s="497" t="str">
        <v/>
      </c>
      <c r="AE386" s="495" t="str">
        <v/>
      </c>
      <c r="AF386" s="520" t="str">
        <v/>
      </c>
      <c r="AG386" s="497" t="str">
        <v/>
      </c>
      <c r="AH386" s="495" t="str">
        <v/>
      </c>
      <c r="AI386" s="520" t="str">
        <v/>
      </c>
      <c r="AJ386" s="497" t="str">
        <v/>
      </c>
      <c r="AK386" s="495" t="str">
        <v/>
      </c>
      <c r="AL386" s="520" t="str">
        <v/>
      </c>
      <c r="AM386" s="497" t="str">
        <v/>
      </c>
      <c r="AN386" s="495" t="str">
        <v/>
      </c>
      <c r="AO386" s="520" t="str">
        <v/>
      </c>
      <c r="AP386" s="497" t="str">
        <v/>
      </c>
      <c r="AQ386" s="495" t="str">
        <v/>
      </c>
      <c r="AR386" s="520" t="str">
        <v/>
      </c>
      <c r="AS386" s="497" t="str">
        <v/>
      </c>
      <c r="AT386" s="495" t="str">
        <v/>
      </c>
      <c r="AU386" s="495" t="str">
        <v/>
      </c>
      <c r="AV386" s="520" t="str">
        <v/>
      </c>
      <c r="AW386" s="497" t="str">
        <v/>
      </c>
      <c r="AX386" s="495" t="str">
        <v/>
      </c>
      <c r="AY386" s="495" t="str">
        <v/>
      </c>
      <c r="AZ386" s="520" t="str">
        <v/>
      </c>
      <c r="BA386" s="497" t="str">
        <v/>
      </c>
      <c r="BB386" s="495" t="str">
        <v/>
      </c>
      <c r="BC386" s="495" t="str">
        <v/>
      </c>
      <c r="BD386" s="520" t="str">
        <v/>
      </c>
      <c r="BE386" s="497" t="str">
        <v/>
      </c>
      <c r="BF386" s="495" t="str">
        <v/>
      </c>
      <c r="BG386" s="495" t="str">
        <v/>
      </c>
      <c r="BH386" s="520" t="str">
        <v/>
      </c>
      <c r="BI386" s="497" t="str">
        <v/>
      </c>
      <c r="BJ386" s="495" t="str">
        <v/>
      </c>
      <c r="BK386" s="495" t="str">
        <v/>
      </c>
      <c r="BL386" s="520" t="str">
        <v/>
      </c>
    </row>
    <row r="387" spans="1:64" ht="24.75" customHeight="1">
      <c r="A387" s="449" t="str">
        <v/>
      </c>
      <c r="B387" s="431"/>
      <c r="C387" s="432"/>
      <c r="D387" s="433" t="str">
        <v/>
      </c>
      <c r="E387" s="434" t="str">
        <v/>
      </c>
      <c r="F387" s="435" t="str">
        <v/>
      </c>
      <c r="G387" s="436" t="str">
        <v/>
      </c>
      <c r="H387" s="437" t="str">
        <v/>
      </c>
      <c r="I387" s="437" t="str">
        <v/>
      </c>
      <c r="J387" s="437" t="str">
        <v/>
      </c>
      <c r="K387" s="435" t="str">
        <v/>
      </c>
      <c r="L387" s="450" t="str">
        <v/>
      </c>
      <c r="M387" s="498" t="str">
        <v/>
      </c>
      <c r="N387" s="440" t="str">
        <v/>
      </c>
      <c r="O387" s="441" t="str">
        <v/>
      </c>
      <c r="P387" s="442" t="str">
        <v/>
      </c>
      <c r="Q387" s="443" t="str">
        <v/>
      </c>
      <c r="R387" s="441" t="str">
        <v/>
      </c>
      <c r="S387" s="442" t="str">
        <v/>
      </c>
      <c r="T387" s="443" t="str">
        <v/>
      </c>
      <c r="U387" s="441" t="str">
        <v/>
      </c>
      <c r="V387" s="442" t="str">
        <v/>
      </c>
      <c r="W387" s="443" t="str">
        <v/>
      </c>
      <c r="X387" s="441" t="str">
        <v/>
      </c>
      <c r="Y387" s="442" t="str">
        <v/>
      </c>
      <c r="Z387" s="443" t="str">
        <v/>
      </c>
      <c r="AA387" s="441" t="str">
        <v/>
      </c>
      <c r="AB387" s="442" t="str">
        <v/>
      </c>
      <c r="AC387" s="443" t="str">
        <v/>
      </c>
      <c r="AD387" s="441" t="str">
        <v/>
      </c>
      <c r="AE387" s="442" t="str">
        <v/>
      </c>
      <c r="AF387" s="443" t="str">
        <v/>
      </c>
      <c r="AG387" s="492" t="str">
        <v/>
      </c>
      <c r="AH387" s="492" t="str">
        <v/>
      </c>
      <c r="AI387" s="493" t="str">
        <v/>
      </c>
      <c r="AJ387" s="494" t="str">
        <v/>
      </c>
      <c r="AK387" s="492" t="str">
        <v/>
      </c>
      <c r="AL387" s="493" t="str">
        <v/>
      </c>
      <c r="AM387" s="492" t="str">
        <v/>
      </c>
      <c r="AN387" s="492" t="str">
        <v/>
      </c>
      <c r="AO387" s="493" t="str">
        <v/>
      </c>
      <c r="AP387" s="494" t="str">
        <v/>
      </c>
      <c r="AQ387" s="492" t="str">
        <v/>
      </c>
      <c r="AR387" s="493" t="str">
        <v/>
      </c>
      <c r="AS387" s="495" t="str">
        <v/>
      </c>
      <c r="AT387" s="496" t="str">
        <v/>
      </c>
      <c r="AU387" s="496" t="str">
        <v/>
      </c>
      <c r="AV387" s="520" t="str">
        <v/>
      </c>
      <c r="AW387" s="497" t="str">
        <v/>
      </c>
      <c r="AX387" s="496" t="str">
        <v/>
      </c>
      <c r="AY387" s="496" t="str">
        <v/>
      </c>
      <c r="AZ387" s="520" t="str">
        <v/>
      </c>
      <c r="BA387" s="497" t="str">
        <v/>
      </c>
      <c r="BB387" s="496" t="str">
        <v/>
      </c>
      <c r="BC387" s="496" t="str">
        <v/>
      </c>
      <c r="BD387" s="520" t="str">
        <v/>
      </c>
      <c r="BE387" s="497" t="str">
        <v/>
      </c>
      <c r="BF387" s="496" t="str">
        <v/>
      </c>
      <c r="BG387" s="496" t="str">
        <v/>
      </c>
      <c r="BH387" s="520" t="str">
        <v/>
      </c>
      <c r="BI387" s="497" t="str">
        <v/>
      </c>
      <c r="BJ387" s="496" t="str">
        <v/>
      </c>
      <c r="BK387" s="496" t="str">
        <v/>
      </c>
      <c r="BL387" s="520" t="str">
        <v/>
      </c>
    </row>
    <row r="388" spans="1:64" ht="24.75" customHeight="1">
      <c r="A388" s="449" t="str">
        <v/>
      </c>
      <c r="B388" s="431"/>
      <c r="C388" s="432"/>
      <c r="D388" s="521" t="str">
        <v/>
      </c>
      <c r="E388" s="521" t="str">
        <v/>
      </c>
      <c r="F388" s="522" t="str">
        <v/>
      </c>
      <c r="G388" s="523" t="str">
        <v/>
      </c>
      <c r="H388" s="521" t="str">
        <v/>
      </c>
      <c r="I388" s="521" t="str">
        <v/>
      </c>
      <c r="J388" s="521" t="str">
        <v/>
      </c>
      <c r="K388" s="522" t="str">
        <v/>
      </c>
      <c r="L388" s="497" t="str">
        <v/>
      </c>
      <c r="M388" s="491" t="str">
        <v/>
      </c>
      <c r="N388" s="520" t="str">
        <v/>
      </c>
      <c r="O388" s="497" t="str">
        <v/>
      </c>
      <c r="P388" s="495" t="str">
        <v/>
      </c>
      <c r="Q388" s="520" t="str">
        <v/>
      </c>
      <c r="R388" s="497" t="str">
        <v/>
      </c>
      <c r="S388" s="495" t="str">
        <v/>
      </c>
      <c r="T388" s="520" t="str">
        <v/>
      </c>
      <c r="U388" s="497" t="str">
        <v/>
      </c>
      <c r="V388" s="495" t="str">
        <v/>
      </c>
      <c r="W388" s="520" t="str">
        <v/>
      </c>
      <c r="X388" s="497" t="str">
        <v/>
      </c>
      <c r="Y388" s="495" t="str">
        <v/>
      </c>
      <c r="Z388" s="520" t="str">
        <v/>
      </c>
      <c r="AA388" s="497" t="str">
        <v/>
      </c>
      <c r="AB388" s="495" t="str">
        <v/>
      </c>
      <c r="AC388" s="520" t="str">
        <v/>
      </c>
      <c r="AD388" s="497" t="str">
        <v/>
      </c>
      <c r="AE388" s="495" t="str">
        <v/>
      </c>
      <c r="AF388" s="520" t="str">
        <v/>
      </c>
      <c r="AG388" s="497" t="str">
        <v/>
      </c>
      <c r="AH388" s="495" t="str">
        <v/>
      </c>
      <c r="AI388" s="520" t="str">
        <v/>
      </c>
      <c r="AJ388" s="497" t="str">
        <v/>
      </c>
      <c r="AK388" s="495" t="str">
        <v/>
      </c>
      <c r="AL388" s="520" t="str">
        <v/>
      </c>
      <c r="AM388" s="497" t="str">
        <v/>
      </c>
      <c r="AN388" s="495" t="str">
        <v/>
      </c>
      <c r="AO388" s="520" t="str">
        <v/>
      </c>
      <c r="AP388" s="497" t="str">
        <v/>
      </c>
      <c r="AQ388" s="495" t="str">
        <v/>
      </c>
      <c r="AR388" s="520" t="str">
        <v/>
      </c>
      <c r="AS388" s="497" t="str">
        <v/>
      </c>
      <c r="AT388" s="495" t="str">
        <v/>
      </c>
      <c r="AU388" s="495" t="str">
        <v/>
      </c>
      <c r="AV388" s="520" t="str">
        <v/>
      </c>
      <c r="AW388" s="497" t="str">
        <v/>
      </c>
      <c r="AX388" s="495" t="str">
        <v/>
      </c>
      <c r="AY388" s="495" t="str">
        <v/>
      </c>
      <c r="AZ388" s="520" t="str">
        <v/>
      </c>
      <c r="BA388" s="497" t="str">
        <v/>
      </c>
      <c r="BB388" s="495" t="str">
        <v/>
      </c>
      <c r="BC388" s="495" t="str">
        <v/>
      </c>
      <c r="BD388" s="520" t="str">
        <v/>
      </c>
      <c r="BE388" s="497" t="str">
        <v/>
      </c>
      <c r="BF388" s="495" t="str">
        <v/>
      </c>
      <c r="BG388" s="495" t="str">
        <v/>
      </c>
      <c r="BH388" s="520" t="str">
        <v/>
      </c>
      <c r="BI388" s="497" t="str">
        <v/>
      </c>
      <c r="BJ388" s="495" t="str">
        <v/>
      </c>
      <c r="BK388" s="495" t="str">
        <v/>
      </c>
      <c r="BL388" s="520" t="str">
        <v/>
      </c>
    </row>
    <row r="389" spans="1:64" ht="24.75" customHeight="1">
      <c r="A389" s="449" t="str">
        <v/>
      </c>
      <c r="B389" s="431"/>
      <c r="C389" s="432"/>
      <c r="D389" s="433" t="str">
        <v/>
      </c>
      <c r="E389" s="434" t="str">
        <v/>
      </c>
      <c r="F389" s="435" t="str">
        <v/>
      </c>
      <c r="G389" s="436" t="str">
        <v/>
      </c>
      <c r="H389" s="437" t="str">
        <v/>
      </c>
      <c r="I389" s="437" t="str">
        <v/>
      </c>
      <c r="J389" s="437" t="str">
        <v/>
      </c>
      <c r="K389" s="435" t="str">
        <v/>
      </c>
      <c r="L389" s="450" t="str">
        <v/>
      </c>
      <c r="M389" s="498" t="str">
        <v/>
      </c>
      <c r="N389" s="440" t="str">
        <v/>
      </c>
      <c r="O389" s="441" t="str">
        <v/>
      </c>
      <c r="P389" s="442" t="str">
        <v/>
      </c>
      <c r="Q389" s="443" t="str">
        <v/>
      </c>
      <c r="R389" s="441" t="str">
        <v/>
      </c>
      <c r="S389" s="442" t="str">
        <v/>
      </c>
      <c r="T389" s="443" t="str">
        <v/>
      </c>
      <c r="U389" s="441" t="str">
        <v/>
      </c>
      <c r="V389" s="442" t="str">
        <v/>
      </c>
      <c r="W389" s="443" t="str">
        <v/>
      </c>
      <c r="X389" s="441" t="str">
        <v/>
      </c>
      <c r="Y389" s="442" t="str">
        <v/>
      </c>
      <c r="Z389" s="443" t="str">
        <v/>
      </c>
      <c r="AA389" s="441" t="str">
        <v/>
      </c>
      <c r="AB389" s="442" t="str">
        <v/>
      </c>
      <c r="AC389" s="443" t="str">
        <v/>
      </c>
      <c r="AD389" s="441" t="str">
        <v/>
      </c>
      <c r="AE389" s="442" t="str">
        <v/>
      </c>
      <c r="AF389" s="443" t="str">
        <v/>
      </c>
      <c r="AG389" s="492" t="str">
        <v/>
      </c>
      <c r="AH389" s="492" t="str">
        <v/>
      </c>
      <c r="AI389" s="493" t="str">
        <v/>
      </c>
      <c r="AJ389" s="494" t="str">
        <v/>
      </c>
      <c r="AK389" s="492" t="str">
        <v/>
      </c>
      <c r="AL389" s="493" t="str">
        <v/>
      </c>
      <c r="AM389" s="492" t="str">
        <v/>
      </c>
      <c r="AN389" s="492" t="str">
        <v/>
      </c>
      <c r="AO389" s="493" t="str">
        <v/>
      </c>
      <c r="AP389" s="494" t="str">
        <v/>
      </c>
      <c r="AQ389" s="492" t="str">
        <v/>
      </c>
      <c r="AR389" s="493" t="str">
        <v/>
      </c>
      <c r="AS389" s="495" t="str">
        <v/>
      </c>
      <c r="AT389" s="496" t="str">
        <v/>
      </c>
      <c r="AU389" s="496" t="str">
        <v/>
      </c>
      <c r="AV389" s="520" t="str">
        <v/>
      </c>
      <c r="AW389" s="497" t="str">
        <v/>
      </c>
      <c r="AX389" s="496" t="str">
        <v/>
      </c>
      <c r="AY389" s="496" t="str">
        <v/>
      </c>
      <c r="AZ389" s="520" t="str">
        <v/>
      </c>
      <c r="BA389" s="497" t="str">
        <v/>
      </c>
      <c r="BB389" s="496" t="str">
        <v/>
      </c>
      <c r="BC389" s="496" t="str">
        <v/>
      </c>
      <c r="BD389" s="520" t="str">
        <v/>
      </c>
      <c r="BE389" s="497" t="str">
        <v/>
      </c>
      <c r="BF389" s="496" t="str">
        <v/>
      </c>
      <c r="BG389" s="496" t="str">
        <v/>
      </c>
      <c r="BH389" s="520" t="str">
        <v/>
      </c>
      <c r="BI389" s="497" t="str">
        <v/>
      </c>
      <c r="BJ389" s="496" t="str">
        <v/>
      </c>
      <c r="BK389" s="496" t="str">
        <v/>
      </c>
      <c r="BL389" s="520" t="str">
        <v/>
      </c>
    </row>
    <row r="390" spans="1:64" ht="24.75" customHeight="1">
      <c r="A390" s="449" t="str">
        <v/>
      </c>
      <c r="B390" s="431"/>
      <c r="C390" s="432"/>
      <c r="D390" s="521" t="str">
        <v/>
      </c>
      <c r="E390" s="521" t="str">
        <v/>
      </c>
      <c r="F390" s="522" t="str">
        <v/>
      </c>
      <c r="G390" s="523" t="str">
        <v/>
      </c>
      <c r="H390" s="521" t="str">
        <v/>
      </c>
      <c r="I390" s="521" t="str">
        <v/>
      </c>
      <c r="J390" s="521" t="str">
        <v/>
      </c>
      <c r="K390" s="522" t="str">
        <v/>
      </c>
      <c r="L390" s="497" t="str">
        <v/>
      </c>
      <c r="M390" s="491" t="str">
        <v/>
      </c>
      <c r="N390" s="520" t="str">
        <v/>
      </c>
      <c r="O390" s="497" t="str">
        <v/>
      </c>
      <c r="P390" s="495" t="str">
        <v/>
      </c>
      <c r="Q390" s="520" t="str">
        <v/>
      </c>
      <c r="R390" s="497" t="str">
        <v/>
      </c>
      <c r="S390" s="495" t="str">
        <v/>
      </c>
      <c r="T390" s="520" t="str">
        <v/>
      </c>
      <c r="U390" s="497" t="str">
        <v/>
      </c>
      <c r="V390" s="495" t="str">
        <v/>
      </c>
      <c r="W390" s="520" t="str">
        <v/>
      </c>
      <c r="X390" s="497" t="str">
        <v/>
      </c>
      <c r="Y390" s="495" t="str">
        <v/>
      </c>
      <c r="Z390" s="520" t="str">
        <v/>
      </c>
      <c r="AA390" s="497" t="str">
        <v/>
      </c>
      <c r="AB390" s="495" t="str">
        <v/>
      </c>
      <c r="AC390" s="520" t="str">
        <v/>
      </c>
      <c r="AD390" s="497" t="str">
        <v/>
      </c>
      <c r="AE390" s="495" t="str">
        <v/>
      </c>
      <c r="AF390" s="520" t="str">
        <v/>
      </c>
      <c r="AG390" s="497" t="str">
        <v/>
      </c>
      <c r="AH390" s="495" t="str">
        <v/>
      </c>
      <c r="AI390" s="520" t="str">
        <v/>
      </c>
      <c r="AJ390" s="497" t="str">
        <v/>
      </c>
      <c r="AK390" s="495" t="str">
        <v/>
      </c>
      <c r="AL390" s="520" t="str">
        <v/>
      </c>
      <c r="AM390" s="497" t="str">
        <v/>
      </c>
      <c r="AN390" s="495" t="str">
        <v/>
      </c>
      <c r="AO390" s="520" t="str">
        <v/>
      </c>
      <c r="AP390" s="497" t="str">
        <v/>
      </c>
      <c r="AQ390" s="495" t="str">
        <v/>
      </c>
      <c r="AR390" s="520" t="str">
        <v/>
      </c>
      <c r="AS390" s="497" t="str">
        <v/>
      </c>
      <c r="AT390" s="495" t="str">
        <v/>
      </c>
      <c r="AU390" s="495" t="str">
        <v/>
      </c>
      <c r="AV390" s="520" t="str">
        <v/>
      </c>
      <c r="AW390" s="497" t="str">
        <v/>
      </c>
      <c r="AX390" s="495" t="str">
        <v/>
      </c>
      <c r="AY390" s="495" t="str">
        <v/>
      </c>
      <c r="AZ390" s="520" t="str">
        <v/>
      </c>
      <c r="BA390" s="497" t="str">
        <v/>
      </c>
      <c r="BB390" s="495" t="str">
        <v/>
      </c>
      <c r="BC390" s="495" t="str">
        <v/>
      </c>
      <c r="BD390" s="520" t="str">
        <v/>
      </c>
      <c r="BE390" s="497" t="str">
        <v/>
      </c>
      <c r="BF390" s="495" t="str">
        <v/>
      </c>
      <c r="BG390" s="495" t="str">
        <v/>
      </c>
      <c r="BH390" s="520" t="str">
        <v/>
      </c>
      <c r="BI390" s="497" t="str">
        <v/>
      </c>
      <c r="BJ390" s="495" t="str">
        <v/>
      </c>
      <c r="BK390" s="495" t="str">
        <v/>
      </c>
      <c r="BL390" s="520" t="str">
        <v/>
      </c>
    </row>
    <row r="391" spans="1:64" ht="24.75" customHeight="1">
      <c r="A391" s="449" t="str">
        <v/>
      </c>
      <c r="B391" s="431"/>
      <c r="C391" s="432"/>
      <c r="D391" s="433" t="str">
        <v/>
      </c>
      <c r="E391" s="434" t="str">
        <v/>
      </c>
      <c r="F391" s="435" t="str">
        <v/>
      </c>
      <c r="G391" s="436" t="str">
        <v/>
      </c>
      <c r="H391" s="437" t="str">
        <v/>
      </c>
      <c r="I391" s="437" t="str">
        <v/>
      </c>
      <c r="J391" s="437" t="str">
        <v/>
      </c>
      <c r="K391" s="435" t="str">
        <v/>
      </c>
      <c r="L391" s="450" t="str">
        <v/>
      </c>
      <c r="M391" s="498" t="str">
        <v/>
      </c>
      <c r="N391" s="440" t="str">
        <v/>
      </c>
      <c r="O391" s="441" t="str">
        <v/>
      </c>
      <c r="P391" s="442" t="str">
        <v/>
      </c>
      <c r="Q391" s="443" t="str">
        <v/>
      </c>
      <c r="R391" s="441" t="str">
        <v/>
      </c>
      <c r="S391" s="442" t="str">
        <v/>
      </c>
      <c r="T391" s="443" t="str">
        <v/>
      </c>
      <c r="U391" s="441" t="str">
        <v/>
      </c>
      <c r="V391" s="442" t="str">
        <v/>
      </c>
      <c r="W391" s="443" t="str">
        <v/>
      </c>
      <c r="X391" s="441" t="str">
        <v/>
      </c>
      <c r="Y391" s="442" t="str">
        <v/>
      </c>
      <c r="Z391" s="443" t="str">
        <v/>
      </c>
      <c r="AA391" s="441" t="str">
        <v/>
      </c>
      <c r="AB391" s="442" t="str">
        <v/>
      </c>
      <c r="AC391" s="443" t="str">
        <v/>
      </c>
      <c r="AD391" s="441" t="str">
        <v/>
      </c>
      <c r="AE391" s="442" t="str">
        <v/>
      </c>
      <c r="AF391" s="443" t="str">
        <v/>
      </c>
      <c r="AG391" s="492" t="str">
        <v/>
      </c>
      <c r="AH391" s="492" t="str">
        <v/>
      </c>
      <c r="AI391" s="493" t="str">
        <v/>
      </c>
      <c r="AJ391" s="494" t="str">
        <v/>
      </c>
      <c r="AK391" s="492" t="str">
        <v/>
      </c>
      <c r="AL391" s="493" t="str">
        <v/>
      </c>
      <c r="AM391" s="492" t="str">
        <v/>
      </c>
      <c r="AN391" s="492" t="str">
        <v/>
      </c>
      <c r="AO391" s="493" t="str">
        <v/>
      </c>
      <c r="AP391" s="494" t="str">
        <v/>
      </c>
      <c r="AQ391" s="492" t="str">
        <v/>
      </c>
      <c r="AR391" s="493" t="str">
        <v/>
      </c>
      <c r="AS391" s="495" t="str">
        <v/>
      </c>
      <c r="AT391" s="496" t="str">
        <v/>
      </c>
      <c r="AU391" s="496" t="str">
        <v/>
      </c>
      <c r="AV391" s="520" t="str">
        <v/>
      </c>
      <c r="AW391" s="497" t="str">
        <v/>
      </c>
      <c r="AX391" s="496" t="str">
        <v/>
      </c>
      <c r="AY391" s="496" t="str">
        <v/>
      </c>
      <c r="AZ391" s="520" t="str">
        <v/>
      </c>
      <c r="BA391" s="497" t="str">
        <v/>
      </c>
      <c r="BB391" s="496" t="str">
        <v/>
      </c>
      <c r="BC391" s="496" t="str">
        <v/>
      </c>
      <c r="BD391" s="520" t="str">
        <v/>
      </c>
      <c r="BE391" s="497" t="str">
        <v/>
      </c>
      <c r="BF391" s="496" t="str">
        <v/>
      </c>
      <c r="BG391" s="496" t="str">
        <v/>
      </c>
      <c r="BH391" s="520" t="str">
        <v/>
      </c>
      <c r="BI391" s="497" t="str">
        <v/>
      </c>
      <c r="BJ391" s="496" t="str">
        <v/>
      </c>
      <c r="BK391" s="496" t="str">
        <v/>
      </c>
      <c r="BL391" s="520" t="str">
        <v/>
      </c>
    </row>
    <row r="392" spans="1:64" ht="24.75" customHeight="1">
      <c r="A392" s="449" t="str">
        <v/>
      </c>
      <c r="B392" s="431"/>
      <c r="C392" s="432"/>
      <c r="D392" s="521" t="str">
        <v/>
      </c>
      <c r="E392" s="521" t="str">
        <v/>
      </c>
      <c r="F392" s="522" t="str">
        <v/>
      </c>
      <c r="G392" s="523" t="str">
        <v/>
      </c>
      <c r="H392" s="521" t="str">
        <v/>
      </c>
      <c r="I392" s="521" t="str">
        <v/>
      </c>
      <c r="J392" s="521" t="str">
        <v/>
      </c>
      <c r="K392" s="522" t="str">
        <v/>
      </c>
      <c r="L392" s="497" t="str">
        <v/>
      </c>
      <c r="M392" s="491" t="str">
        <v/>
      </c>
      <c r="N392" s="520" t="str">
        <v/>
      </c>
      <c r="O392" s="497" t="str">
        <v/>
      </c>
      <c r="P392" s="495" t="str">
        <v/>
      </c>
      <c r="Q392" s="520" t="str">
        <v/>
      </c>
      <c r="R392" s="497" t="str">
        <v/>
      </c>
      <c r="S392" s="495" t="str">
        <v/>
      </c>
      <c r="T392" s="520" t="str">
        <v/>
      </c>
      <c r="U392" s="497" t="str">
        <v/>
      </c>
      <c r="V392" s="495" t="str">
        <v/>
      </c>
      <c r="W392" s="520" t="str">
        <v/>
      </c>
      <c r="X392" s="497" t="str">
        <v/>
      </c>
      <c r="Y392" s="495" t="str">
        <v/>
      </c>
      <c r="Z392" s="520" t="str">
        <v/>
      </c>
      <c r="AA392" s="497" t="str">
        <v/>
      </c>
      <c r="AB392" s="495" t="str">
        <v/>
      </c>
      <c r="AC392" s="520" t="str">
        <v/>
      </c>
      <c r="AD392" s="497" t="str">
        <v/>
      </c>
      <c r="AE392" s="495" t="str">
        <v/>
      </c>
      <c r="AF392" s="520" t="str">
        <v/>
      </c>
      <c r="AG392" s="497" t="str">
        <v/>
      </c>
      <c r="AH392" s="495" t="str">
        <v/>
      </c>
      <c r="AI392" s="520" t="str">
        <v/>
      </c>
      <c r="AJ392" s="497" t="str">
        <v/>
      </c>
      <c r="AK392" s="495" t="str">
        <v/>
      </c>
      <c r="AL392" s="520" t="str">
        <v/>
      </c>
      <c r="AM392" s="497" t="str">
        <v/>
      </c>
      <c r="AN392" s="495" t="str">
        <v/>
      </c>
      <c r="AO392" s="520" t="str">
        <v/>
      </c>
      <c r="AP392" s="497" t="str">
        <v/>
      </c>
      <c r="AQ392" s="495" t="str">
        <v/>
      </c>
      <c r="AR392" s="520" t="str">
        <v/>
      </c>
      <c r="AS392" s="497" t="str">
        <v/>
      </c>
      <c r="AT392" s="495" t="str">
        <v/>
      </c>
      <c r="AU392" s="495" t="str">
        <v/>
      </c>
      <c r="AV392" s="520" t="str">
        <v/>
      </c>
      <c r="AW392" s="497" t="str">
        <v/>
      </c>
      <c r="AX392" s="495" t="str">
        <v/>
      </c>
      <c r="AY392" s="495" t="str">
        <v/>
      </c>
      <c r="AZ392" s="520" t="str">
        <v/>
      </c>
      <c r="BA392" s="497" t="str">
        <v/>
      </c>
      <c r="BB392" s="495" t="str">
        <v/>
      </c>
      <c r="BC392" s="495" t="str">
        <v/>
      </c>
      <c r="BD392" s="520" t="str">
        <v/>
      </c>
      <c r="BE392" s="497" t="str">
        <v/>
      </c>
      <c r="BF392" s="495" t="str">
        <v/>
      </c>
      <c r="BG392" s="495" t="str">
        <v/>
      </c>
      <c r="BH392" s="520" t="str">
        <v/>
      </c>
      <c r="BI392" s="497" t="str">
        <v/>
      </c>
      <c r="BJ392" s="495" t="str">
        <v/>
      </c>
      <c r="BK392" s="495" t="str">
        <v/>
      </c>
      <c r="BL392" s="520" t="str">
        <v/>
      </c>
    </row>
    <row r="393" spans="1:64" ht="24.75" customHeight="1">
      <c r="A393" s="449" t="str">
        <v/>
      </c>
      <c r="B393" s="431"/>
      <c r="C393" s="432"/>
      <c r="D393" s="433" t="str">
        <v/>
      </c>
      <c r="E393" s="434" t="str">
        <v/>
      </c>
      <c r="F393" s="435" t="str">
        <v/>
      </c>
      <c r="G393" s="436" t="str">
        <v/>
      </c>
      <c r="H393" s="437" t="str">
        <v/>
      </c>
      <c r="I393" s="437" t="str">
        <v/>
      </c>
      <c r="J393" s="437" t="str">
        <v/>
      </c>
      <c r="K393" s="435" t="str">
        <v/>
      </c>
      <c r="L393" s="450" t="str">
        <v/>
      </c>
      <c r="M393" s="498" t="str">
        <v/>
      </c>
      <c r="N393" s="440" t="str">
        <v/>
      </c>
      <c r="O393" s="441" t="str">
        <v/>
      </c>
      <c r="P393" s="442" t="str">
        <v/>
      </c>
      <c r="Q393" s="443" t="str">
        <v/>
      </c>
      <c r="R393" s="441" t="str">
        <v/>
      </c>
      <c r="S393" s="442" t="str">
        <v/>
      </c>
      <c r="T393" s="443" t="str">
        <v/>
      </c>
      <c r="U393" s="441" t="str">
        <v/>
      </c>
      <c r="V393" s="442" t="str">
        <v/>
      </c>
      <c r="W393" s="443" t="str">
        <v/>
      </c>
      <c r="X393" s="441" t="str">
        <v/>
      </c>
      <c r="Y393" s="442" t="str">
        <v/>
      </c>
      <c r="Z393" s="443" t="str">
        <v/>
      </c>
      <c r="AA393" s="441" t="str">
        <v/>
      </c>
      <c r="AB393" s="442" t="str">
        <v/>
      </c>
      <c r="AC393" s="443" t="str">
        <v/>
      </c>
      <c r="AD393" s="441" t="str">
        <v/>
      </c>
      <c r="AE393" s="442" t="str">
        <v/>
      </c>
      <c r="AF393" s="443" t="str">
        <v/>
      </c>
      <c r="AG393" s="492" t="str">
        <v/>
      </c>
      <c r="AH393" s="492" t="str">
        <v/>
      </c>
      <c r="AI393" s="493" t="str">
        <v/>
      </c>
      <c r="AJ393" s="494" t="str">
        <v/>
      </c>
      <c r="AK393" s="492" t="str">
        <v/>
      </c>
      <c r="AL393" s="493" t="str">
        <v/>
      </c>
      <c r="AM393" s="492" t="str">
        <v/>
      </c>
      <c r="AN393" s="492" t="str">
        <v/>
      </c>
      <c r="AO393" s="493" t="str">
        <v/>
      </c>
      <c r="AP393" s="494" t="str">
        <v/>
      </c>
      <c r="AQ393" s="492" t="str">
        <v/>
      </c>
      <c r="AR393" s="493" t="str">
        <v/>
      </c>
      <c r="AS393" s="495" t="str">
        <v/>
      </c>
      <c r="AT393" s="496" t="str">
        <v/>
      </c>
      <c r="AU393" s="496" t="str">
        <v/>
      </c>
      <c r="AV393" s="520" t="str">
        <v/>
      </c>
      <c r="AW393" s="497" t="str">
        <v/>
      </c>
      <c r="AX393" s="496" t="str">
        <v/>
      </c>
      <c r="AY393" s="496" t="str">
        <v/>
      </c>
      <c r="AZ393" s="520" t="str">
        <v/>
      </c>
      <c r="BA393" s="497" t="str">
        <v/>
      </c>
      <c r="BB393" s="496" t="str">
        <v/>
      </c>
      <c r="BC393" s="496" t="str">
        <v/>
      </c>
      <c r="BD393" s="520" t="str">
        <v/>
      </c>
      <c r="BE393" s="497" t="str">
        <v/>
      </c>
      <c r="BF393" s="496" t="str">
        <v/>
      </c>
      <c r="BG393" s="496" t="str">
        <v/>
      </c>
      <c r="BH393" s="520" t="str">
        <v/>
      </c>
      <c r="BI393" s="497" t="str">
        <v/>
      </c>
      <c r="BJ393" s="496" t="str">
        <v/>
      </c>
      <c r="BK393" s="496" t="str">
        <v/>
      </c>
      <c r="BL393" s="520" t="str">
        <v/>
      </c>
    </row>
    <row r="394" spans="1:64" ht="24.75" customHeight="1">
      <c r="A394" s="449" t="str">
        <v/>
      </c>
      <c r="B394" s="431"/>
      <c r="C394" s="432"/>
      <c r="D394" s="521" t="str">
        <v/>
      </c>
      <c r="E394" s="521" t="str">
        <v/>
      </c>
      <c r="F394" s="522" t="str">
        <v/>
      </c>
      <c r="G394" s="523" t="str">
        <v/>
      </c>
      <c r="H394" s="521" t="str">
        <v/>
      </c>
      <c r="I394" s="521" t="str">
        <v/>
      </c>
      <c r="J394" s="521" t="str">
        <v/>
      </c>
      <c r="K394" s="522" t="str">
        <v/>
      </c>
      <c r="L394" s="497" t="str">
        <v/>
      </c>
      <c r="M394" s="491" t="str">
        <v/>
      </c>
      <c r="N394" s="520" t="str">
        <v/>
      </c>
      <c r="O394" s="497" t="str">
        <v/>
      </c>
      <c r="P394" s="495" t="str">
        <v/>
      </c>
      <c r="Q394" s="520" t="str">
        <v/>
      </c>
      <c r="R394" s="497" t="str">
        <v/>
      </c>
      <c r="S394" s="495" t="str">
        <v/>
      </c>
      <c r="T394" s="520" t="str">
        <v/>
      </c>
      <c r="U394" s="497" t="str">
        <v/>
      </c>
      <c r="V394" s="495" t="str">
        <v/>
      </c>
      <c r="W394" s="520" t="str">
        <v/>
      </c>
      <c r="X394" s="497" t="str">
        <v/>
      </c>
      <c r="Y394" s="495" t="str">
        <v/>
      </c>
      <c r="Z394" s="520" t="str">
        <v/>
      </c>
      <c r="AA394" s="497" t="str">
        <v/>
      </c>
      <c r="AB394" s="495" t="str">
        <v/>
      </c>
      <c r="AC394" s="520" t="str">
        <v/>
      </c>
      <c r="AD394" s="497" t="str">
        <v/>
      </c>
      <c r="AE394" s="495" t="str">
        <v/>
      </c>
      <c r="AF394" s="520" t="str">
        <v/>
      </c>
      <c r="AG394" s="497" t="str">
        <v/>
      </c>
      <c r="AH394" s="495" t="str">
        <v/>
      </c>
      <c r="AI394" s="520" t="str">
        <v/>
      </c>
      <c r="AJ394" s="497" t="str">
        <v/>
      </c>
      <c r="AK394" s="495" t="str">
        <v/>
      </c>
      <c r="AL394" s="520" t="str">
        <v/>
      </c>
      <c r="AM394" s="497" t="str">
        <v/>
      </c>
      <c r="AN394" s="495" t="str">
        <v/>
      </c>
      <c r="AO394" s="520" t="str">
        <v/>
      </c>
      <c r="AP394" s="497" t="str">
        <v/>
      </c>
      <c r="AQ394" s="495" t="str">
        <v/>
      </c>
      <c r="AR394" s="520" t="str">
        <v/>
      </c>
      <c r="AS394" s="497" t="str">
        <v/>
      </c>
      <c r="AT394" s="495" t="str">
        <v/>
      </c>
      <c r="AU394" s="495" t="str">
        <v/>
      </c>
      <c r="AV394" s="520" t="str">
        <v/>
      </c>
      <c r="AW394" s="497" t="str">
        <v/>
      </c>
      <c r="AX394" s="495" t="str">
        <v/>
      </c>
      <c r="AY394" s="495" t="str">
        <v/>
      </c>
      <c r="AZ394" s="520" t="str">
        <v/>
      </c>
      <c r="BA394" s="497" t="str">
        <v/>
      </c>
      <c r="BB394" s="495" t="str">
        <v/>
      </c>
      <c r="BC394" s="495" t="str">
        <v/>
      </c>
      <c r="BD394" s="520" t="str">
        <v/>
      </c>
      <c r="BE394" s="497" t="str">
        <v/>
      </c>
      <c r="BF394" s="495" t="str">
        <v/>
      </c>
      <c r="BG394" s="495" t="str">
        <v/>
      </c>
      <c r="BH394" s="520" t="str">
        <v/>
      </c>
      <c r="BI394" s="497" t="str">
        <v/>
      </c>
      <c r="BJ394" s="495" t="str">
        <v/>
      </c>
      <c r="BK394" s="495" t="str">
        <v/>
      </c>
      <c r="BL394" s="520" t="str">
        <v/>
      </c>
    </row>
    <row r="395" spans="1:64" ht="24.75" customHeight="1">
      <c r="A395" s="449" t="str">
        <v/>
      </c>
      <c r="B395" s="431"/>
      <c r="C395" s="432"/>
      <c r="D395" s="433" t="str">
        <v/>
      </c>
      <c r="E395" s="434" t="str">
        <v/>
      </c>
      <c r="F395" s="435" t="str">
        <v/>
      </c>
      <c r="G395" s="436" t="str">
        <v/>
      </c>
      <c r="H395" s="437" t="str">
        <v/>
      </c>
      <c r="I395" s="437" t="str">
        <v/>
      </c>
      <c r="J395" s="437" t="str">
        <v/>
      </c>
      <c r="K395" s="435" t="str">
        <v/>
      </c>
      <c r="L395" s="450" t="str">
        <v/>
      </c>
      <c r="M395" s="498" t="str">
        <v/>
      </c>
      <c r="N395" s="440" t="str">
        <v/>
      </c>
      <c r="O395" s="441" t="str">
        <v/>
      </c>
      <c r="P395" s="442" t="str">
        <v/>
      </c>
      <c r="Q395" s="443" t="str">
        <v/>
      </c>
      <c r="R395" s="441" t="str">
        <v/>
      </c>
      <c r="S395" s="442" t="str">
        <v/>
      </c>
      <c r="T395" s="443" t="str">
        <v/>
      </c>
      <c r="U395" s="441" t="str">
        <v/>
      </c>
      <c r="V395" s="442" t="str">
        <v/>
      </c>
      <c r="W395" s="443" t="str">
        <v/>
      </c>
      <c r="X395" s="441" t="str">
        <v/>
      </c>
      <c r="Y395" s="442" t="str">
        <v/>
      </c>
      <c r="Z395" s="443" t="str">
        <v/>
      </c>
      <c r="AA395" s="441" t="str">
        <v/>
      </c>
      <c r="AB395" s="442" t="str">
        <v/>
      </c>
      <c r="AC395" s="443" t="str">
        <v/>
      </c>
      <c r="AD395" s="441" t="str">
        <v/>
      </c>
      <c r="AE395" s="442" t="str">
        <v/>
      </c>
      <c r="AF395" s="443" t="str">
        <v/>
      </c>
      <c r="AG395" s="492" t="str">
        <v/>
      </c>
      <c r="AH395" s="492" t="str">
        <v/>
      </c>
      <c r="AI395" s="493" t="str">
        <v/>
      </c>
      <c r="AJ395" s="494" t="str">
        <v/>
      </c>
      <c r="AK395" s="492" t="str">
        <v/>
      </c>
      <c r="AL395" s="493" t="str">
        <v/>
      </c>
      <c r="AM395" s="492" t="str">
        <v/>
      </c>
      <c r="AN395" s="492" t="str">
        <v/>
      </c>
      <c r="AO395" s="493" t="str">
        <v/>
      </c>
      <c r="AP395" s="494" t="str">
        <v/>
      </c>
      <c r="AQ395" s="492" t="str">
        <v/>
      </c>
      <c r="AR395" s="493" t="str">
        <v/>
      </c>
      <c r="AS395" s="495" t="str">
        <v/>
      </c>
      <c r="AT395" s="496" t="str">
        <v/>
      </c>
      <c r="AU395" s="496" t="str">
        <v/>
      </c>
      <c r="AV395" s="520" t="str">
        <v/>
      </c>
      <c r="AW395" s="497" t="str">
        <v/>
      </c>
      <c r="AX395" s="496" t="str">
        <v/>
      </c>
      <c r="AY395" s="496" t="str">
        <v/>
      </c>
      <c r="AZ395" s="520" t="str">
        <v/>
      </c>
      <c r="BA395" s="497" t="str">
        <v/>
      </c>
      <c r="BB395" s="496" t="str">
        <v/>
      </c>
      <c r="BC395" s="496" t="str">
        <v/>
      </c>
      <c r="BD395" s="520" t="str">
        <v/>
      </c>
      <c r="BE395" s="497" t="str">
        <v/>
      </c>
      <c r="BF395" s="496" t="str">
        <v/>
      </c>
      <c r="BG395" s="496" t="str">
        <v/>
      </c>
      <c r="BH395" s="520" t="str">
        <v/>
      </c>
      <c r="BI395" s="497" t="str">
        <v/>
      </c>
      <c r="BJ395" s="496" t="str">
        <v/>
      </c>
      <c r="BK395" s="496" t="str">
        <v/>
      </c>
      <c r="BL395" s="520" t="str">
        <v/>
      </c>
    </row>
    <row r="396" spans="1:64" ht="24.75" customHeight="1">
      <c r="A396" s="449" t="str">
        <v/>
      </c>
      <c r="B396" s="431"/>
      <c r="C396" s="432"/>
      <c r="D396" s="521" t="str">
        <v/>
      </c>
      <c r="E396" s="521" t="str">
        <v/>
      </c>
      <c r="F396" s="522" t="str">
        <v/>
      </c>
      <c r="G396" s="523" t="str">
        <v/>
      </c>
      <c r="H396" s="521" t="str">
        <v/>
      </c>
      <c r="I396" s="521" t="str">
        <v/>
      </c>
      <c r="J396" s="521" t="str">
        <v/>
      </c>
      <c r="K396" s="522" t="str">
        <v/>
      </c>
      <c r="L396" s="497" t="str">
        <v/>
      </c>
      <c r="M396" s="491" t="str">
        <v/>
      </c>
      <c r="N396" s="520" t="str">
        <v/>
      </c>
      <c r="O396" s="497" t="str">
        <v/>
      </c>
      <c r="P396" s="495" t="str">
        <v/>
      </c>
      <c r="Q396" s="520" t="str">
        <v/>
      </c>
      <c r="R396" s="497" t="str">
        <v/>
      </c>
      <c r="S396" s="495" t="str">
        <v/>
      </c>
      <c r="T396" s="520" t="str">
        <v/>
      </c>
      <c r="U396" s="497" t="str">
        <v/>
      </c>
      <c r="V396" s="495" t="str">
        <v/>
      </c>
      <c r="W396" s="520" t="str">
        <v/>
      </c>
      <c r="X396" s="497" t="str">
        <v/>
      </c>
      <c r="Y396" s="495" t="str">
        <v/>
      </c>
      <c r="Z396" s="520" t="str">
        <v/>
      </c>
      <c r="AA396" s="497" t="str">
        <v/>
      </c>
      <c r="AB396" s="495" t="str">
        <v/>
      </c>
      <c r="AC396" s="520" t="str">
        <v/>
      </c>
      <c r="AD396" s="497" t="str">
        <v/>
      </c>
      <c r="AE396" s="495" t="str">
        <v/>
      </c>
      <c r="AF396" s="520" t="str">
        <v/>
      </c>
      <c r="AG396" s="497" t="str">
        <v/>
      </c>
      <c r="AH396" s="495" t="str">
        <v/>
      </c>
      <c r="AI396" s="520" t="str">
        <v/>
      </c>
      <c r="AJ396" s="497" t="str">
        <v/>
      </c>
      <c r="AK396" s="495" t="str">
        <v/>
      </c>
      <c r="AL396" s="520" t="str">
        <v/>
      </c>
      <c r="AM396" s="497" t="str">
        <v/>
      </c>
      <c r="AN396" s="495" t="str">
        <v/>
      </c>
      <c r="AO396" s="520" t="str">
        <v/>
      </c>
      <c r="AP396" s="497" t="str">
        <v/>
      </c>
      <c r="AQ396" s="495" t="str">
        <v/>
      </c>
      <c r="AR396" s="520" t="str">
        <v/>
      </c>
      <c r="AS396" s="497" t="str">
        <v/>
      </c>
      <c r="AT396" s="495" t="str">
        <v/>
      </c>
      <c r="AU396" s="495" t="str">
        <v/>
      </c>
      <c r="AV396" s="520" t="str">
        <v/>
      </c>
      <c r="AW396" s="497" t="str">
        <v/>
      </c>
      <c r="AX396" s="495" t="str">
        <v/>
      </c>
      <c r="AY396" s="495" t="str">
        <v/>
      </c>
      <c r="AZ396" s="520" t="str">
        <v/>
      </c>
      <c r="BA396" s="497" t="str">
        <v/>
      </c>
      <c r="BB396" s="495" t="str">
        <v/>
      </c>
      <c r="BC396" s="495" t="str">
        <v/>
      </c>
      <c r="BD396" s="520" t="str">
        <v/>
      </c>
      <c r="BE396" s="497" t="str">
        <v/>
      </c>
      <c r="BF396" s="495" t="str">
        <v/>
      </c>
      <c r="BG396" s="495" t="str">
        <v/>
      </c>
      <c r="BH396" s="520" t="str">
        <v/>
      </c>
      <c r="BI396" s="497" t="str">
        <v/>
      </c>
      <c r="BJ396" s="495" t="str">
        <v/>
      </c>
      <c r="BK396" s="495" t="str">
        <v/>
      </c>
      <c r="BL396" s="520" t="str">
        <v/>
      </c>
    </row>
    <row r="397" spans="1:64" ht="24.75" customHeight="1">
      <c r="A397" s="449" t="str">
        <v/>
      </c>
      <c r="B397" s="431"/>
      <c r="C397" s="432"/>
      <c r="D397" s="433" t="str">
        <v/>
      </c>
      <c r="E397" s="434" t="str">
        <v/>
      </c>
      <c r="F397" s="435" t="str">
        <v/>
      </c>
      <c r="G397" s="436" t="str">
        <v/>
      </c>
      <c r="H397" s="437" t="str">
        <v/>
      </c>
      <c r="I397" s="437" t="str">
        <v/>
      </c>
      <c r="J397" s="437" t="str">
        <v/>
      </c>
      <c r="K397" s="435" t="str">
        <v/>
      </c>
      <c r="L397" s="450" t="str">
        <v/>
      </c>
      <c r="M397" s="498" t="str">
        <v/>
      </c>
      <c r="N397" s="440" t="str">
        <v/>
      </c>
      <c r="O397" s="441" t="str">
        <v/>
      </c>
      <c r="P397" s="442" t="str">
        <v/>
      </c>
      <c r="Q397" s="443" t="str">
        <v/>
      </c>
      <c r="R397" s="441" t="str">
        <v/>
      </c>
      <c r="S397" s="442" t="str">
        <v/>
      </c>
      <c r="T397" s="443" t="str">
        <v/>
      </c>
      <c r="U397" s="441" t="str">
        <v/>
      </c>
      <c r="V397" s="442" t="str">
        <v/>
      </c>
      <c r="W397" s="443" t="str">
        <v/>
      </c>
      <c r="X397" s="441" t="str">
        <v/>
      </c>
      <c r="Y397" s="442" t="str">
        <v/>
      </c>
      <c r="Z397" s="443" t="str">
        <v/>
      </c>
      <c r="AA397" s="441" t="str">
        <v/>
      </c>
      <c r="AB397" s="442" t="str">
        <v/>
      </c>
      <c r="AC397" s="443" t="str">
        <v/>
      </c>
      <c r="AD397" s="441" t="str">
        <v/>
      </c>
      <c r="AE397" s="442" t="str">
        <v/>
      </c>
      <c r="AF397" s="443" t="str">
        <v/>
      </c>
      <c r="AG397" s="492" t="str">
        <v/>
      </c>
      <c r="AH397" s="492" t="str">
        <v/>
      </c>
      <c r="AI397" s="493" t="str">
        <v/>
      </c>
      <c r="AJ397" s="494" t="str">
        <v/>
      </c>
      <c r="AK397" s="492" t="str">
        <v/>
      </c>
      <c r="AL397" s="493" t="str">
        <v/>
      </c>
      <c r="AM397" s="492" t="str">
        <v/>
      </c>
      <c r="AN397" s="492" t="str">
        <v/>
      </c>
      <c r="AO397" s="493" t="str">
        <v/>
      </c>
      <c r="AP397" s="494" t="str">
        <v/>
      </c>
      <c r="AQ397" s="492" t="str">
        <v/>
      </c>
      <c r="AR397" s="493" t="str">
        <v/>
      </c>
      <c r="AS397" s="495" t="str">
        <v/>
      </c>
      <c r="AT397" s="496" t="str">
        <v/>
      </c>
      <c r="AU397" s="496" t="str">
        <v/>
      </c>
      <c r="AV397" s="520" t="str">
        <v/>
      </c>
      <c r="AW397" s="497" t="str">
        <v/>
      </c>
      <c r="AX397" s="496" t="str">
        <v/>
      </c>
      <c r="AY397" s="496" t="str">
        <v/>
      </c>
      <c r="AZ397" s="520" t="str">
        <v/>
      </c>
      <c r="BA397" s="497" t="str">
        <v/>
      </c>
      <c r="BB397" s="496" t="str">
        <v/>
      </c>
      <c r="BC397" s="496" t="str">
        <v/>
      </c>
      <c r="BD397" s="520" t="str">
        <v/>
      </c>
      <c r="BE397" s="497" t="str">
        <v/>
      </c>
      <c r="BF397" s="496" t="str">
        <v/>
      </c>
      <c r="BG397" s="496" t="str">
        <v/>
      </c>
      <c r="BH397" s="520" t="str">
        <v/>
      </c>
      <c r="BI397" s="497" t="str">
        <v/>
      </c>
      <c r="BJ397" s="496" t="str">
        <v/>
      </c>
      <c r="BK397" s="496" t="str">
        <v/>
      </c>
      <c r="BL397" s="520" t="str">
        <v/>
      </c>
    </row>
    <row r="398" spans="1:64" ht="24.75" customHeight="1">
      <c r="A398" s="449" t="str">
        <v/>
      </c>
      <c r="B398" s="431"/>
      <c r="C398" s="432"/>
      <c r="D398" s="521" t="str">
        <v/>
      </c>
      <c r="E398" s="521" t="str">
        <v/>
      </c>
      <c r="F398" s="522" t="str">
        <v/>
      </c>
      <c r="G398" s="523" t="str">
        <v/>
      </c>
      <c r="H398" s="521" t="str">
        <v/>
      </c>
      <c r="I398" s="521" t="str">
        <v/>
      </c>
      <c r="J398" s="521" t="str">
        <v/>
      </c>
      <c r="K398" s="522" t="str">
        <v/>
      </c>
      <c r="L398" s="497" t="str">
        <v/>
      </c>
      <c r="M398" s="491" t="str">
        <v/>
      </c>
      <c r="N398" s="520" t="str">
        <v/>
      </c>
      <c r="O398" s="497" t="str">
        <v/>
      </c>
      <c r="P398" s="495" t="str">
        <v/>
      </c>
      <c r="Q398" s="520" t="str">
        <v/>
      </c>
      <c r="R398" s="497" t="str">
        <v/>
      </c>
      <c r="S398" s="495" t="str">
        <v/>
      </c>
      <c r="T398" s="520" t="str">
        <v/>
      </c>
      <c r="U398" s="497" t="str">
        <v/>
      </c>
      <c r="V398" s="495" t="str">
        <v/>
      </c>
      <c r="W398" s="520" t="str">
        <v/>
      </c>
      <c r="X398" s="497" t="str">
        <v/>
      </c>
      <c r="Y398" s="495" t="str">
        <v/>
      </c>
      <c r="Z398" s="520" t="str">
        <v/>
      </c>
      <c r="AA398" s="497" t="str">
        <v/>
      </c>
      <c r="AB398" s="495" t="str">
        <v/>
      </c>
      <c r="AC398" s="520" t="str">
        <v/>
      </c>
      <c r="AD398" s="497" t="str">
        <v/>
      </c>
      <c r="AE398" s="495" t="str">
        <v/>
      </c>
      <c r="AF398" s="520" t="str">
        <v/>
      </c>
      <c r="AG398" s="497" t="str">
        <v/>
      </c>
      <c r="AH398" s="495" t="str">
        <v/>
      </c>
      <c r="AI398" s="520" t="str">
        <v/>
      </c>
      <c r="AJ398" s="497" t="str">
        <v/>
      </c>
      <c r="AK398" s="495" t="str">
        <v/>
      </c>
      <c r="AL398" s="520" t="str">
        <v/>
      </c>
      <c r="AM398" s="497" t="str">
        <v/>
      </c>
      <c r="AN398" s="495" t="str">
        <v/>
      </c>
      <c r="AO398" s="520" t="str">
        <v/>
      </c>
      <c r="AP398" s="497" t="str">
        <v/>
      </c>
      <c r="AQ398" s="495" t="str">
        <v/>
      </c>
      <c r="AR398" s="520" t="str">
        <v/>
      </c>
      <c r="AS398" s="497" t="str">
        <v/>
      </c>
      <c r="AT398" s="495" t="str">
        <v/>
      </c>
      <c r="AU398" s="495" t="str">
        <v/>
      </c>
      <c r="AV398" s="520" t="str">
        <v/>
      </c>
      <c r="AW398" s="497" t="str">
        <v/>
      </c>
      <c r="AX398" s="495" t="str">
        <v/>
      </c>
      <c r="AY398" s="495" t="str">
        <v/>
      </c>
      <c r="AZ398" s="520" t="str">
        <v/>
      </c>
      <c r="BA398" s="497" t="str">
        <v/>
      </c>
      <c r="BB398" s="495" t="str">
        <v/>
      </c>
      <c r="BC398" s="495" t="str">
        <v/>
      </c>
      <c r="BD398" s="520" t="str">
        <v/>
      </c>
      <c r="BE398" s="497" t="str">
        <v/>
      </c>
      <c r="BF398" s="495" t="str">
        <v/>
      </c>
      <c r="BG398" s="495" t="str">
        <v/>
      </c>
      <c r="BH398" s="520" t="str">
        <v/>
      </c>
      <c r="BI398" s="497" t="str">
        <v/>
      </c>
      <c r="BJ398" s="495" t="str">
        <v/>
      </c>
      <c r="BK398" s="495" t="str">
        <v/>
      </c>
      <c r="BL398" s="520" t="str">
        <v/>
      </c>
    </row>
    <row r="399" spans="1:64" ht="24.75" customHeight="1">
      <c r="A399" s="449" t="str">
        <v/>
      </c>
      <c r="B399" s="431"/>
      <c r="C399" s="432"/>
      <c r="D399" s="433" t="str">
        <v/>
      </c>
      <c r="E399" s="434" t="str">
        <v/>
      </c>
      <c r="F399" s="435" t="str">
        <v/>
      </c>
      <c r="G399" s="436" t="str">
        <v/>
      </c>
      <c r="H399" s="437" t="str">
        <v/>
      </c>
      <c r="I399" s="437" t="str">
        <v/>
      </c>
      <c r="J399" s="437" t="str">
        <v/>
      </c>
      <c r="K399" s="435" t="str">
        <v/>
      </c>
      <c r="L399" s="450" t="str">
        <v/>
      </c>
      <c r="M399" s="498" t="str">
        <v/>
      </c>
      <c r="N399" s="440" t="str">
        <v/>
      </c>
      <c r="O399" s="441" t="str">
        <v/>
      </c>
      <c r="P399" s="442" t="str">
        <v/>
      </c>
      <c r="Q399" s="443" t="str">
        <v/>
      </c>
      <c r="R399" s="441" t="str">
        <v/>
      </c>
      <c r="S399" s="442" t="str">
        <v/>
      </c>
      <c r="T399" s="443" t="str">
        <v/>
      </c>
      <c r="U399" s="441" t="str">
        <v/>
      </c>
      <c r="V399" s="442" t="str">
        <v/>
      </c>
      <c r="W399" s="443" t="str">
        <v/>
      </c>
      <c r="X399" s="441" t="str">
        <v/>
      </c>
      <c r="Y399" s="442" t="str">
        <v/>
      </c>
      <c r="Z399" s="443" t="str">
        <v/>
      </c>
      <c r="AA399" s="441" t="str">
        <v/>
      </c>
      <c r="AB399" s="442" t="str">
        <v/>
      </c>
      <c r="AC399" s="443" t="str">
        <v/>
      </c>
      <c r="AD399" s="441" t="str">
        <v/>
      </c>
      <c r="AE399" s="442" t="str">
        <v/>
      </c>
      <c r="AF399" s="443" t="str">
        <v/>
      </c>
      <c r="AG399" s="492" t="str">
        <v/>
      </c>
      <c r="AH399" s="492" t="str">
        <v/>
      </c>
      <c r="AI399" s="493" t="str">
        <v/>
      </c>
      <c r="AJ399" s="494" t="str">
        <v/>
      </c>
      <c r="AK399" s="492" t="str">
        <v/>
      </c>
      <c r="AL399" s="493" t="str">
        <v/>
      </c>
      <c r="AM399" s="492" t="str">
        <v/>
      </c>
      <c r="AN399" s="492" t="str">
        <v/>
      </c>
      <c r="AO399" s="493" t="str">
        <v/>
      </c>
      <c r="AP399" s="494" t="str">
        <v/>
      </c>
      <c r="AQ399" s="492" t="str">
        <v/>
      </c>
      <c r="AR399" s="493" t="str">
        <v/>
      </c>
      <c r="AS399" s="495" t="str">
        <v/>
      </c>
      <c r="AT399" s="496" t="str">
        <v/>
      </c>
      <c r="AU399" s="496" t="str">
        <v/>
      </c>
      <c r="AV399" s="520" t="str">
        <v/>
      </c>
      <c r="AW399" s="497" t="str">
        <v/>
      </c>
      <c r="AX399" s="496" t="str">
        <v/>
      </c>
      <c r="AY399" s="496" t="str">
        <v/>
      </c>
      <c r="AZ399" s="520" t="str">
        <v/>
      </c>
      <c r="BA399" s="497" t="str">
        <v/>
      </c>
      <c r="BB399" s="496" t="str">
        <v/>
      </c>
      <c r="BC399" s="496" t="str">
        <v/>
      </c>
      <c r="BD399" s="520" t="str">
        <v/>
      </c>
      <c r="BE399" s="497" t="str">
        <v/>
      </c>
      <c r="BF399" s="496" t="str">
        <v/>
      </c>
      <c r="BG399" s="496" t="str">
        <v/>
      </c>
      <c r="BH399" s="520" t="str">
        <v/>
      </c>
      <c r="BI399" s="497" t="str">
        <v/>
      </c>
      <c r="BJ399" s="496" t="str">
        <v/>
      </c>
      <c r="BK399" s="496" t="str">
        <v/>
      </c>
      <c r="BL399" s="520" t="str">
        <v/>
      </c>
    </row>
    <row r="400" spans="1:64" ht="24.75" customHeight="1">
      <c r="A400" s="449" t="str">
        <v/>
      </c>
      <c r="B400" s="431"/>
      <c r="C400" s="432"/>
      <c r="D400" s="521" t="str">
        <v/>
      </c>
      <c r="E400" s="521" t="str">
        <v/>
      </c>
      <c r="F400" s="522" t="str">
        <v/>
      </c>
      <c r="G400" s="523" t="str">
        <v/>
      </c>
      <c r="H400" s="521" t="str">
        <v/>
      </c>
      <c r="I400" s="521" t="str">
        <v/>
      </c>
      <c r="J400" s="521" t="str">
        <v/>
      </c>
      <c r="K400" s="522" t="str">
        <v/>
      </c>
      <c r="L400" s="497" t="str">
        <v/>
      </c>
      <c r="M400" s="491" t="str">
        <v/>
      </c>
      <c r="N400" s="520" t="str">
        <v/>
      </c>
      <c r="O400" s="497" t="str">
        <v/>
      </c>
      <c r="P400" s="495" t="str">
        <v/>
      </c>
      <c r="Q400" s="520" t="str">
        <v/>
      </c>
      <c r="R400" s="497" t="str">
        <v/>
      </c>
      <c r="S400" s="495" t="str">
        <v/>
      </c>
      <c r="T400" s="520" t="str">
        <v/>
      </c>
      <c r="U400" s="497" t="str">
        <v/>
      </c>
      <c r="V400" s="495" t="str">
        <v/>
      </c>
      <c r="W400" s="520" t="str">
        <v/>
      </c>
      <c r="X400" s="497" t="str">
        <v/>
      </c>
      <c r="Y400" s="495" t="str">
        <v/>
      </c>
      <c r="Z400" s="520" t="str">
        <v/>
      </c>
      <c r="AA400" s="497" t="str">
        <v/>
      </c>
      <c r="AB400" s="495" t="str">
        <v/>
      </c>
      <c r="AC400" s="520" t="str">
        <v/>
      </c>
      <c r="AD400" s="497" t="str">
        <v/>
      </c>
      <c r="AE400" s="495" t="str">
        <v/>
      </c>
      <c r="AF400" s="520" t="str">
        <v/>
      </c>
      <c r="AG400" s="497" t="str">
        <v/>
      </c>
      <c r="AH400" s="495" t="str">
        <v/>
      </c>
      <c r="AI400" s="520" t="str">
        <v/>
      </c>
      <c r="AJ400" s="497" t="str">
        <v/>
      </c>
      <c r="AK400" s="495" t="str">
        <v/>
      </c>
      <c r="AL400" s="520" t="str">
        <v/>
      </c>
      <c r="AM400" s="497" t="str">
        <v/>
      </c>
      <c r="AN400" s="495" t="str">
        <v/>
      </c>
      <c r="AO400" s="520" t="str">
        <v/>
      </c>
      <c r="AP400" s="497" t="str">
        <v/>
      </c>
      <c r="AQ400" s="495" t="str">
        <v/>
      </c>
      <c r="AR400" s="520" t="str">
        <v/>
      </c>
      <c r="AS400" s="497" t="str">
        <v/>
      </c>
      <c r="AT400" s="495" t="str">
        <v/>
      </c>
      <c r="AU400" s="495" t="str">
        <v/>
      </c>
      <c r="AV400" s="520" t="str">
        <v/>
      </c>
      <c r="AW400" s="497" t="str">
        <v/>
      </c>
      <c r="AX400" s="495" t="str">
        <v/>
      </c>
      <c r="AY400" s="495" t="str">
        <v/>
      </c>
      <c r="AZ400" s="520" t="str">
        <v/>
      </c>
      <c r="BA400" s="497" t="str">
        <v/>
      </c>
      <c r="BB400" s="495" t="str">
        <v/>
      </c>
      <c r="BC400" s="495" t="str">
        <v/>
      </c>
      <c r="BD400" s="520" t="str">
        <v/>
      </c>
      <c r="BE400" s="497" t="str">
        <v/>
      </c>
      <c r="BF400" s="495" t="str">
        <v/>
      </c>
      <c r="BG400" s="495" t="str">
        <v/>
      </c>
      <c r="BH400" s="520" t="str">
        <v/>
      </c>
      <c r="BI400" s="497" t="str">
        <v/>
      </c>
      <c r="BJ400" s="495" t="str">
        <v/>
      </c>
      <c r="BK400" s="495" t="str">
        <v/>
      </c>
      <c r="BL400" s="520" t="str">
        <v/>
      </c>
    </row>
    <row r="401" spans="1:64" ht="24.75" customHeight="1">
      <c r="A401" s="449" t="str">
        <v/>
      </c>
      <c r="B401" s="431"/>
      <c r="C401" s="432"/>
      <c r="D401" s="433" t="str">
        <v/>
      </c>
      <c r="E401" s="434" t="str">
        <v/>
      </c>
      <c r="F401" s="435" t="str">
        <v/>
      </c>
      <c r="G401" s="436" t="str">
        <v/>
      </c>
      <c r="H401" s="437" t="str">
        <v/>
      </c>
      <c r="I401" s="437" t="str">
        <v/>
      </c>
      <c r="J401" s="437" t="str">
        <v/>
      </c>
      <c r="K401" s="435" t="str">
        <v/>
      </c>
      <c r="L401" s="450" t="str">
        <v/>
      </c>
      <c r="M401" s="498" t="str">
        <v/>
      </c>
      <c r="N401" s="440" t="str">
        <v/>
      </c>
      <c r="O401" s="441" t="str">
        <v/>
      </c>
      <c r="P401" s="442" t="str">
        <v/>
      </c>
      <c r="Q401" s="443" t="str">
        <v/>
      </c>
      <c r="R401" s="441" t="str">
        <v/>
      </c>
      <c r="S401" s="442" t="str">
        <v/>
      </c>
      <c r="T401" s="443" t="str">
        <v/>
      </c>
      <c r="U401" s="441" t="str">
        <v/>
      </c>
      <c r="V401" s="442" t="str">
        <v/>
      </c>
      <c r="W401" s="443" t="str">
        <v/>
      </c>
      <c r="X401" s="441" t="str">
        <v/>
      </c>
      <c r="Y401" s="442" t="str">
        <v/>
      </c>
      <c r="Z401" s="443" t="str">
        <v/>
      </c>
      <c r="AA401" s="441" t="str">
        <v/>
      </c>
      <c r="AB401" s="442" t="str">
        <v/>
      </c>
      <c r="AC401" s="443" t="str">
        <v/>
      </c>
      <c r="AD401" s="441" t="str">
        <v/>
      </c>
      <c r="AE401" s="442" t="str">
        <v/>
      </c>
      <c r="AF401" s="443" t="str">
        <v/>
      </c>
      <c r="AG401" s="492" t="str">
        <v/>
      </c>
      <c r="AH401" s="492" t="str">
        <v/>
      </c>
      <c r="AI401" s="493" t="str">
        <v/>
      </c>
      <c r="AJ401" s="494" t="str">
        <v/>
      </c>
      <c r="AK401" s="492" t="str">
        <v/>
      </c>
      <c r="AL401" s="493" t="str">
        <v/>
      </c>
      <c r="AM401" s="492" t="str">
        <v/>
      </c>
      <c r="AN401" s="492" t="str">
        <v/>
      </c>
      <c r="AO401" s="493" t="str">
        <v/>
      </c>
      <c r="AP401" s="494" t="str">
        <v/>
      </c>
      <c r="AQ401" s="492" t="str">
        <v/>
      </c>
      <c r="AR401" s="493" t="str">
        <v/>
      </c>
      <c r="AS401" s="495" t="str">
        <v/>
      </c>
      <c r="AT401" s="496" t="str">
        <v/>
      </c>
      <c r="AU401" s="496" t="str">
        <v/>
      </c>
      <c r="AV401" s="520" t="str">
        <v/>
      </c>
      <c r="AW401" s="497" t="str">
        <v/>
      </c>
      <c r="AX401" s="496" t="str">
        <v/>
      </c>
      <c r="AY401" s="496" t="str">
        <v/>
      </c>
      <c r="AZ401" s="520" t="str">
        <v/>
      </c>
      <c r="BA401" s="497" t="str">
        <v/>
      </c>
      <c r="BB401" s="496" t="str">
        <v/>
      </c>
      <c r="BC401" s="496" t="str">
        <v/>
      </c>
      <c r="BD401" s="520" t="str">
        <v/>
      </c>
      <c r="BE401" s="497" t="str">
        <v/>
      </c>
      <c r="BF401" s="496" t="str">
        <v/>
      </c>
      <c r="BG401" s="496" t="str">
        <v/>
      </c>
      <c r="BH401" s="520" t="str">
        <v/>
      </c>
      <c r="BI401" s="497" t="str">
        <v/>
      </c>
      <c r="BJ401" s="496" t="str">
        <v/>
      </c>
      <c r="BK401" s="496" t="str">
        <v/>
      </c>
      <c r="BL401" s="520" t="str">
        <v/>
      </c>
    </row>
    <row r="402" spans="1:64" ht="24.75" customHeight="1">
      <c r="A402" s="449" t="str">
        <v/>
      </c>
      <c r="B402" s="431"/>
      <c r="C402" s="432"/>
      <c r="D402" s="521" t="str">
        <v/>
      </c>
      <c r="E402" s="521" t="str">
        <v/>
      </c>
      <c r="F402" s="522" t="str">
        <v/>
      </c>
      <c r="G402" s="523" t="str">
        <v/>
      </c>
      <c r="H402" s="521" t="str">
        <v/>
      </c>
      <c r="I402" s="521" t="str">
        <v/>
      </c>
      <c r="J402" s="521" t="str">
        <v/>
      </c>
      <c r="K402" s="522" t="str">
        <v/>
      </c>
      <c r="L402" s="497" t="str">
        <v/>
      </c>
      <c r="M402" s="491" t="str">
        <v/>
      </c>
      <c r="N402" s="520" t="str">
        <v/>
      </c>
      <c r="O402" s="497" t="str">
        <v/>
      </c>
      <c r="P402" s="495" t="str">
        <v/>
      </c>
      <c r="Q402" s="520" t="str">
        <v/>
      </c>
      <c r="R402" s="497" t="str">
        <v/>
      </c>
      <c r="S402" s="495" t="str">
        <v/>
      </c>
      <c r="T402" s="520" t="str">
        <v/>
      </c>
      <c r="U402" s="497" t="str">
        <v/>
      </c>
      <c r="V402" s="495" t="str">
        <v/>
      </c>
      <c r="W402" s="520" t="str">
        <v/>
      </c>
      <c r="X402" s="497" t="str">
        <v/>
      </c>
      <c r="Y402" s="495" t="str">
        <v/>
      </c>
      <c r="Z402" s="520" t="str">
        <v/>
      </c>
      <c r="AA402" s="497" t="str">
        <v/>
      </c>
      <c r="AB402" s="495" t="str">
        <v/>
      </c>
      <c r="AC402" s="520" t="str">
        <v/>
      </c>
      <c r="AD402" s="497" t="str">
        <v/>
      </c>
      <c r="AE402" s="495" t="str">
        <v/>
      </c>
      <c r="AF402" s="520" t="str">
        <v/>
      </c>
      <c r="AG402" s="497" t="str">
        <v/>
      </c>
      <c r="AH402" s="495" t="str">
        <v/>
      </c>
      <c r="AI402" s="520" t="str">
        <v/>
      </c>
      <c r="AJ402" s="497" t="str">
        <v/>
      </c>
      <c r="AK402" s="495" t="str">
        <v/>
      </c>
      <c r="AL402" s="520" t="str">
        <v/>
      </c>
      <c r="AM402" s="497" t="str">
        <v/>
      </c>
      <c r="AN402" s="495" t="str">
        <v/>
      </c>
      <c r="AO402" s="520" t="str">
        <v/>
      </c>
      <c r="AP402" s="497" t="str">
        <v/>
      </c>
      <c r="AQ402" s="495" t="str">
        <v/>
      </c>
      <c r="AR402" s="520" t="str">
        <v/>
      </c>
      <c r="AS402" s="497" t="str">
        <v/>
      </c>
      <c r="AT402" s="495" t="str">
        <v/>
      </c>
      <c r="AU402" s="495" t="str">
        <v/>
      </c>
      <c r="AV402" s="520" t="str">
        <v/>
      </c>
      <c r="AW402" s="497" t="str">
        <v/>
      </c>
      <c r="AX402" s="495" t="str">
        <v/>
      </c>
      <c r="AY402" s="495" t="str">
        <v/>
      </c>
      <c r="AZ402" s="520" t="str">
        <v/>
      </c>
      <c r="BA402" s="497" t="str">
        <v/>
      </c>
      <c r="BB402" s="495" t="str">
        <v/>
      </c>
      <c r="BC402" s="495" t="str">
        <v/>
      </c>
      <c r="BD402" s="520" t="str">
        <v/>
      </c>
      <c r="BE402" s="497" t="str">
        <v/>
      </c>
      <c r="BF402" s="495" t="str">
        <v/>
      </c>
      <c r="BG402" s="495" t="str">
        <v/>
      </c>
      <c r="BH402" s="520" t="str">
        <v/>
      </c>
      <c r="BI402" s="497" t="str">
        <v/>
      </c>
      <c r="BJ402" s="495" t="str">
        <v/>
      </c>
      <c r="BK402" s="495" t="str">
        <v/>
      </c>
      <c r="BL402" s="520" t="str">
        <v/>
      </c>
    </row>
    <row r="403" spans="1:64" ht="24.75" customHeight="1">
      <c r="A403" s="449" t="str">
        <v/>
      </c>
      <c r="B403" s="431"/>
      <c r="C403" s="432"/>
      <c r="D403" s="433" t="str">
        <v/>
      </c>
      <c r="E403" s="434" t="str">
        <v/>
      </c>
      <c r="F403" s="435" t="str">
        <v/>
      </c>
      <c r="G403" s="436" t="str">
        <v/>
      </c>
      <c r="H403" s="437" t="str">
        <v/>
      </c>
      <c r="I403" s="437" t="str">
        <v/>
      </c>
      <c r="J403" s="437" t="str">
        <v/>
      </c>
      <c r="K403" s="435" t="str">
        <v/>
      </c>
      <c r="L403" s="450" t="str">
        <v/>
      </c>
      <c r="M403" s="498" t="str">
        <v/>
      </c>
      <c r="N403" s="440" t="str">
        <v/>
      </c>
      <c r="O403" s="441" t="str">
        <v/>
      </c>
      <c r="P403" s="442" t="str">
        <v/>
      </c>
      <c r="Q403" s="443" t="str">
        <v/>
      </c>
      <c r="R403" s="441" t="str">
        <v/>
      </c>
      <c r="S403" s="442" t="str">
        <v/>
      </c>
      <c r="T403" s="443" t="str">
        <v/>
      </c>
      <c r="U403" s="441" t="str">
        <v/>
      </c>
      <c r="V403" s="442" t="str">
        <v/>
      </c>
      <c r="W403" s="443" t="str">
        <v/>
      </c>
      <c r="X403" s="441" t="str">
        <v/>
      </c>
      <c r="Y403" s="442" t="str">
        <v/>
      </c>
      <c r="Z403" s="443" t="str">
        <v/>
      </c>
      <c r="AA403" s="441" t="str">
        <v/>
      </c>
      <c r="AB403" s="442" t="str">
        <v/>
      </c>
      <c r="AC403" s="443" t="str">
        <v/>
      </c>
      <c r="AD403" s="441" t="str">
        <v/>
      </c>
      <c r="AE403" s="442" t="str">
        <v/>
      </c>
      <c r="AF403" s="443" t="str">
        <v/>
      </c>
      <c r="AG403" s="492" t="str">
        <v/>
      </c>
      <c r="AH403" s="492" t="str">
        <v/>
      </c>
      <c r="AI403" s="493" t="str">
        <v/>
      </c>
      <c r="AJ403" s="494" t="str">
        <v/>
      </c>
      <c r="AK403" s="492" t="str">
        <v/>
      </c>
      <c r="AL403" s="493" t="str">
        <v/>
      </c>
      <c r="AM403" s="492" t="str">
        <v/>
      </c>
      <c r="AN403" s="492" t="str">
        <v/>
      </c>
      <c r="AO403" s="493" t="str">
        <v/>
      </c>
      <c r="AP403" s="494" t="str">
        <v/>
      </c>
      <c r="AQ403" s="492" t="str">
        <v/>
      </c>
      <c r="AR403" s="493" t="str">
        <v/>
      </c>
      <c r="AS403" s="495" t="str">
        <v/>
      </c>
      <c r="AT403" s="496" t="str">
        <v/>
      </c>
      <c r="AU403" s="496" t="str">
        <v/>
      </c>
      <c r="AV403" s="520" t="str">
        <v/>
      </c>
      <c r="AW403" s="497" t="str">
        <v/>
      </c>
      <c r="AX403" s="496" t="str">
        <v/>
      </c>
      <c r="AY403" s="496" t="str">
        <v/>
      </c>
      <c r="AZ403" s="520" t="str">
        <v/>
      </c>
      <c r="BA403" s="497" t="str">
        <v/>
      </c>
      <c r="BB403" s="496" t="str">
        <v/>
      </c>
      <c r="BC403" s="496" t="str">
        <v/>
      </c>
      <c r="BD403" s="520" t="str">
        <v/>
      </c>
      <c r="BE403" s="497" t="str">
        <v/>
      </c>
      <c r="BF403" s="496" t="str">
        <v/>
      </c>
      <c r="BG403" s="496" t="str">
        <v/>
      </c>
      <c r="BH403" s="520" t="str">
        <v/>
      </c>
      <c r="BI403" s="497" t="str">
        <v/>
      </c>
      <c r="BJ403" s="496" t="str">
        <v/>
      </c>
      <c r="BK403" s="496" t="str">
        <v/>
      </c>
      <c r="BL403" s="520" t="str">
        <v/>
      </c>
    </row>
    <row r="404" spans="1:64" ht="24.75" customHeight="1">
      <c r="A404" s="449" t="str">
        <v/>
      </c>
      <c r="B404" s="431"/>
      <c r="C404" s="432"/>
      <c r="D404" s="521" t="str">
        <v/>
      </c>
      <c r="E404" s="521" t="str">
        <v/>
      </c>
      <c r="F404" s="522" t="str">
        <v/>
      </c>
      <c r="G404" s="523" t="str">
        <v/>
      </c>
      <c r="H404" s="521" t="str">
        <v/>
      </c>
      <c r="I404" s="521" t="str">
        <v/>
      </c>
      <c r="J404" s="521" t="str">
        <v/>
      </c>
      <c r="K404" s="522" t="str">
        <v/>
      </c>
      <c r="L404" s="497" t="str">
        <v/>
      </c>
      <c r="M404" s="491" t="str">
        <v/>
      </c>
      <c r="N404" s="520" t="str">
        <v/>
      </c>
      <c r="O404" s="497" t="str">
        <v/>
      </c>
      <c r="P404" s="495" t="str">
        <v/>
      </c>
      <c r="Q404" s="520" t="str">
        <v/>
      </c>
      <c r="R404" s="497" t="str">
        <v/>
      </c>
      <c r="S404" s="495" t="str">
        <v/>
      </c>
      <c r="T404" s="520" t="str">
        <v/>
      </c>
      <c r="U404" s="497" t="str">
        <v/>
      </c>
      <c r="V404" s="495" t="str">
        <v/>
      </c>
      <c r="W404" s="520" t="str">
        <v/>
      </c>
      <c r="X404" s="497" t="str">
        <v/>
      </c>
      <c r="Y404" s="495" t="str">
        <v/>
      </c>
      <c r="Z404" s="520" t="str">
        <v/>
      </c>
      <c r="AA404" s="497" t="str">
        <v/>
      </c>
      <c r="AB404" s="495" t="str">
        <v/>
      </c>
      <c r="AC404" s="520" t="str">
        <v/>
      </c>
      <c r="AD404" s="497" t="str">
        <v/>
      </c>
      <c r="AE404" s="495" t="str">
        <v/>
      </c>
      <c r="AF404" s="520" t="str">
        <v/>
      </c>
      <c r="AG404" s="497" t="str">
        <v/>
      </c>
      <c r="AH404" s="495" t="str">
        <v/>
      </c>
      <c r="AI404" s="520" t="str">
        <v/>
      </c>
      <c r="AJ404" s="497" t="str">
        <v/>
      </c>
      <c r="AK404" s="495" t="str">
        <v/>
      </c>
      <c r="AL404" s="520" t="str">
        <v/>
      </c>
      <c r="AM404" s="497" t="str">
        <v/>
      </c>
      <c r="AN404" s="495" t="str">
        <v/>
      </c>
      <c r="AO404" s="520" t="str">
        <v/>
      </c>
      <c r="AP404" s="497" t="str">
        <v/>
      </c>
      <c r="AQ404" s="495" t="str">
        <v/>
      </c>
      <c r="AR404" s="520" t="str">
        <v/>
      </c>
      <c r="AS404" s="497" t="str">
        <v/>
      </c>
      <c r="AT404" s="495" t="str">
        <v/>
      </c>
      <c r="AU404" s="495" t="str">
        <v/>
      </c>
      <c r="AV404" s="520" t="str">
        <v/>
      </c>
      <c r="AW404" s="497" t="str">
        <v/>
      </c>
      <c r="AX404" s="495" t="str">
        <v/>
      </c>
      <c r="AY404" s="495" t="str">
        <v/>
      </c>
      <c r="AZ404" s="520" t="str">
        <v/>
      </c>
      <c r="BA404" s="497" t="str">
        <v/>
      </c>
      <c r="BB404" s="495" t="str">
        <v/>
      </c>
      <c r="BC404" s="495" t="str">
        <v/>
      </c>
      <c r="BD404" s="520" t="str">
        <v/>
      </c>
      <c r="BE404" s="497" t="str">
        <v/>
      </c>
      <c r="BF404" s="495" t="str">
        <v/>
      </c>
      <c r="BG404" s="495" t="str">
        <v/>
      </c>
      <c r="BH404" s="520" t="str">
        <v/>
      </c>
      <c r="BI404" s="497" t="str">
        <v/>
      </c>
      <c r="BJ404" s="495" t="str">
        <v/>
      </c>
      <c r="BK404" s="495" t="str">
        <v/>
      </c>
      <c r="BL404" s="520" t="str">
        <v/>
      </c>
    </row>
    <row r="405" spans="1:64" ht="24.75" customHeight="1">
      <c r="A405" s="449" t="str">
        <v/>
      </c>
      <c r="B405" s="431"/>
      <c r="C405" s="432"/>
      <c r="D405" s="433" t="str">
        <v/>
      </c>
      <c r="E405" s="434" t="str">
        <v/>
      </c>
      <c r="F405" s="435" t="str">
        <v/>
      </c>
      <c r="G405" s="436" t="str">
        <v/>
      </c>
      <c r="H405" s="437" t="str">
        <v/>
      </c>
      <c r="I405" s="437" t="str">
        <v/>
      </c>
      <c r="J405" s="437" t="str">
        <v/>
      </c>
      <c r="K405" s="435" t="str">
        <v/>
      </c>
      <c r="L405" s="450" t="str">
        <v/>
      </c>
      <c r="M405" s="498" t="str">
        <v/>
      </c>
      <c r="N405" s="440" t="str">
        <v/>
      </c>
      <c r="O405" s="441" t="str">
        <v/>
      </c>
      <c r="P405" s="442" t="str">
        <v/>
      </c>
      <c r="Q405" s="443" t="str">
        <v/>
      </c>
      <c r="R405" s="441" t="str">
        <v/>
      </c>
      <c r="S405" s="442" t="str">
        <v/>
      </c>
      <c r="T405" s="443" t="str">
        <v/>
      </c>
      <c r="U405" s="441" t="str">
        <v/>
      </c>
      <c r="V405" s="442" t="str">
        <v/>
      </c>
      <c r="W405" s="443" t="str">
        <v/>
      </c>
      <c r="X405" s="441" t="str">
        <v/>
      </c>
      <c r="Y405" s="442" t="str">
        <v/>
      </c>
      <c r="Z405" s="443" t="str">
        <v/>
      </c>
      <c r="AA405" s="441" t="str">
        <v/>
      </c>
      <c r="AB405" s="442" t="str">
        <v/>
      </c>
      <c r="AC405" s="443" t="str">
        <v/>
      </c>
      <c r="AD405" s="441" t="str">
        <v/>
      </c>
      <c r="AE405" s="442" t="str">
        <v/>
      </c>
      <c r="AF405" s="443" t="str">
        <v/>
      </c>
      <c r="AG405" s="492" t="str">
        <v/>
      </c>
      <c r="AH405" s="492" t="str">
        <v/>
      </c>
      <c r="AI405" s="493" t="str">
        <v/>
      </c>
      <c r="AJ405" s="494" t="str">
        <v/>
      </c>
      <c r="AK405" s="492" t="str">
        <v/>
      </c>
      <c r="AL405" s="493" t="str">
        <v/>
      </c>
      <c r="AM405" s="492" t="str">
        <v/>
      </c>
      <c r="AN405" s="492" t="str">
        <v/>
      </c>
      <c r="AO405" s="493" t="str">
        <v/>
      </c>
      <c r="AP405" s="494" t="str">
        <v/>
      </c>
      <c r="AQ405" s="492" t="str">
        <v/>
      </c>
      <c r="AR405" s="493" t="str">
        <v/>
      </c>
      <c r="AS405" s="495" t="str">
        <v/>
      </c>
      <c r="AT405" s="496" t="str">
        <v/>
      </c>
      <c r="AU405" s="496" t="str">
        <v/>
      </c>
      <c r="AV405" s="520" t="str">
        <v/>
      </c>
      <c r="AW405" s="497" t="str">
        <v/>
      </c>
      <c r="AX405" s="496" t="str">
        <v/>
      </c>
      <c r="AY405" s="496" t="str">
        <v/>
      </c>
      <c r="AZ405" s="520" t="str">
        <v/>
      </c>
      <c r="BA405" s="497" t="str">
        <v/>
      </c>
      <c r="BB405" s="496" t="str">
        <v/>
      </c>
      <c r="BC405" s="496" t="str">
        <v/>
      </c>
      <c r="BD405" s="520" t="str">
        <v/>
      </c>
      <c r="BE405" s="497" t="str">
        <v/>
      </c>
      <c r="BF405" s="496" t="str">
        <v/>
      </c>
      <c r="BG405" s="496" t="str">
        <v/>
      </c>
      <c r="BH405" s="520" t="str">
        <v/>
      </c>
      <c r="BI405" s="497" t="str">
        <v/>
      </c>
      <c r="BJ405" s="496" t="str">
        <v/>
      </c>
      <c r="BK405" s="496" t="str">
        <v/>
      </c>
      <c r="BL405" s="520" t="str">
        <v/>
      </c>
    </row>
    <row r="406" spans="1:64" ht="24.75" customHeight="1">
      <c r="A406" s="449" t="str">
        <v/>
      </c>
      <c r="B406" s="431"/>
      <c r="C406" s="432"/>
      <c r="D406" s="521" t="str">
        <v/>
      </c>
      <c r="E406" s="521" t="str">
        <v/>
      </c>
      <c r="F406" s="522" t="str">
        <v/>
      </c>
      <c r="G406" s="523" t="str">
        <v/>
      </c>
      <c r="H406" s="521" t="str">
        <v/>
      </c>
      <c r="I406" s="521" t="str">
        <v/>
      </c>
      <c r="J406" s="521" t="str">
        <v/>
      </c>
      <c r="K406" s="522" t="str">
        <v/>
      </c>
      <c r="L406" s="497" t="str">
        <v/>
      </c>
      <c r="M406" s="491" t="str">
        <v/>
      </c>
      <c r="N406" s="520" t="str">
        <v/>
      </c>
      <c r="O406" s="497" t="str">
        <v/>
      </c>
      <c r="P406" s="495" t="str">
        <v/>
      </c>
      <c r="Q406" s="520" t="str">
        <v/>
      </c>
      <c r="R406" s="497" t="str">
        <v/>
      </c>
      <c r="S406" s="495" t="str">
        <v/>
      </c>
      <c r="T406" s="520" t="str">
        <v/>
      </c>
      <c r="U406" s="497" t="str">
        <v/>
      </c>
      <c r="V406" s="495" t="str">
        <v/>
      </c>
      <c r="W406" s="520" t="str">
        <v/>
      </c>
      <c r="X406" s="497" t="str">
        <v/>
      </c>
      <c r="Y406" s="495" t="str">
        <v/>
      </c>
      <c r="Z406" s="520" t="str">
        <v/>
      </c>
      <c r="AA406" s="497" t="str">
        <v/>
      </c>
      <c r="AB406" s="495" t="str">
        <v/>
      </c>
      <c r="AC406" s="520" t="str">
        <v/>
      </c>
      <c r="AD406" s="497" t="str">
        <v/>
      </c>
      <c r="AE406" s="495" t="str">
        <v/>
      </c>
      <c r="AF406" s="520" t="str">
        <v/>
      </c>
      <c r="AG406" s="497" t="str">
        <v/>
      </c>
      <c r="AH406" s="495" t="str">
        <v/>
      </c>
      <c r="AI406" s="520" t="str">
        <v/>
      </c>
      <c r="AJ406" s="497" t="str">
        <v/>
      </c>
      <c r="AK406" s="495" t="str">
        <v/>
      </c>
      <c r="AL406" s="520" t="str">
        <v/>
      </c>
      <c r="AM406" s="497" t="str">
        <v/>
      </c>
      <c r="AN406" s="495" t="str">
        <v/>
      </c>
      <c r="AO406" s="520" t="str">
        <v/>
      </c>
      <c r="AP406" s="497" t="str">
        <v/>
      </c>
      <c r="AQ406" s="495" t="str">
        <v/>
      </c>
      <c r="AR406" s="520" t="str">
        <v/>
      </c>
      <c r="AS406" s="497" t="str">
        <v/>
      </c>
      <c r="AT406" s="495" t="str">
        <v/>
      </c>
      <c r="AU406" s="495" t="str">
        <v/>
      </c>
      <c r="AV406" s="520" t="str">
        <v/>
      </c>
      <c r="AW406" s="497" t="str">
        <v/>
      </c>
      <c r="AX406" s="495" t="str">
        <v/>
      </c>
      <c r="AY406" s="495" t="str">
        <v/>
      </c>
      <c r="AZ406" s="520" t="str">
        <v/>
      </c>
      <c r="BA406" s="497" t="str">
        <v/>
      </c>
      <c r="BB406" s="495" t="str">
        <v/>
      </c>
      <c r="BC406" s="495" t="str">
        <v/>
      </c>
      <c r="BD406" s="520" t="str">
        <v/>
      </c>
      <c r="BE406" s="497" t="str">
        <v/>
      </c>
      <c r="BF406" s="495" t="str">
        <v/>
      </c>
      <c r="BG406" s="495" t="str">
        <v/>
      </c>
      <c r="BH406" s="520" t="str">
        <v/>
      </c>
      <c r="BI406" s="497" t="str">
        <v/>
      </c>
      <c r="BJ406" s="495" t="str">
        <v/>
      </c>
      <c r="BK406" s="495" t="str">
        <v/>
      </c>
      <c r="BL406" s="520" t="str">
        <v/>
      </c>
    </row>
    <row r="407" spans="1:64" ht="24.75" customHeight="1">
      <c r="A407" s="449" t="str">
        <v/>
      </c>
      <c r="B407" s="431"/>
      <c r="C407" s="432"/>
      <c r="D407" s="433" t="str">
        <v/>
      </c>
      <c r="E407" s="434" t="str">
        <v/>
      </c>
      <c r="F407" s="435" t="str">
        <v/>
      </c>
      <c r="G407" s="436" t="str">
        <v/>
      </c>
      <c r="H407" s="437" t="str">
        <v/>
      </c>
      <c r="I407" s="437" t="str">
        <v/>
      </c>
      <c r="J407" s="437" t="str">
        <v/>
      </c>
      <c r="K407" s="435" t="str">
        <v/>
      </c>
      <c r="L407" s="450" t="str">
        <v/>
      </c>
      <c r="M407" s="498" t="str">
        <v/>
      </c>
      <c r="N407" s="440" t="str">
        <v/>
      </c>
      <c r="O407" s="441" t="str">
        <v/>
      </c>
      <c r="P407" s="442" t="str">
        <v/>
      </c>
      <c r="Q407" s="443" t="str">
        <v/>
      </c>
      <c r="R407" s="441" t="str">
        <v/>
      </c>
      <c r="S407" s="442" t="str">
        <v/>
      </c>
      <c r="T407" s="443" t="str">
        <v/>
      </c>
      <c r="U407" s="441" t="str">
        <v/>
      </c>
      <c r="V407" s="442" t="str">
        <v/>
      </c>
      <c r="W407" s="443" t="str">
        <v/>
      </c>
      <c r="X407" s="441" t="str">
        <v/>
      </c>
      <c r="Y407" s="442" t="str">
        <v/>
      </c>
      <c r="Z407" s="443" t="str">
        <v/>
      </c>
      <c r="AA407" s="441" t="str">
        <v/>
      </c>
      <c r="AB407" s="442" t="str">
        <v/>
      </c>
      <c r="AC407" s="443" t="str">
        <v/>
      </c>
      <c r="AD407" s="441" t="str">
        <v/>
      </c>
      <c r="AE407" s="442" t="str">
        <v/>
      </c>
      <c r="AF407" s="443" t="str">
        <v/>
      </c>
      <c r="AG407" s="492" t="str">
        <v/>
      </c>
      <c r="AH407" s="492" t="str">
        <v/>
      </c>
      <c r="AI407" s="493" t="str">
        <v/>
      </c>
      <c r="AJ407" s="494" t="str">
        <v/>
      </c>
      <c r="AK407" s="492" t="str">
        <v/>
      </c>
      <c r="AL407" s="493" t="str">
        <v/>
      </c>
      <c r="AM407" s="492" t="str">
        <v/>
      </c>
      <c r="AN407" s="492" t="str">
        <v/>
      </c>
      <c r="AO407" s="493" t="str">
        <v/>
      </c>
      <c r="AP407" s="494" t="str">
        <v/>
      </c>
      <c r="AQ407" s="492" t="str">
        <v/>
      </c>
      <c r="AR407" s="493" t="str">
        <v/>
      </c>
      <c r="AS407" s="495" t="str">
        <v/>
      </c>
      <c r="AT407" s="496" t="str">
        <v/>
      </c>
      <c r="AU407" s="496" t="str">
        <v/>
      </c>
      <c r="AV407" s="520" t="str">
        <v/>
      </c>
      <c r="AW407" s="497" t="str">
        <v/>
      </c>
      <c r="AX407" s="496" t="str">
        <v/>
      </c>
      <c r="AY407" s="496" t="str">
        <v/>
      </c>
      <c r="AZ407" s="520" t="str">
        <v/>
      </c>
      <c r="BA407" s="497" t="str">
        <v/>
      </c>
      <c r="BB407" s="496" t="str">
        <v/>
      </c>
      <c r="BC407" s="496" t="str">
        <v/>
      </c>
      <c r="BD407" s="520" t="str">
        <v/>
      </c>
      <c r="BE407" s="497" t="str">
        <v/>
      </c>
      <c r="BF407" s="496" t="str">
        <v/>
      </c>
      <c r="BG407" s="496" t="str">
        <v/>
      </c>
      <c r="BH407" s="520" t="str">
        <v/>
      </c>
      <c r="BI407" s="497" t="str">
        <v/>
      </c>
      <c r="BJ407" s="496" t="str">
        <v/>
      </c>
      <c r="BK407" s="496" t="str">
        <v/>
      </c>
      <c r="BL407" s="520" t="str">
        <v/>
      </c>
    </row>
    <row r="408" spans="1:64" ht="24.75" customHeight="1">
      <c r="A408" s="449" t="str">
        <v/>
      </c>
      <c r="B408" s="431"/>
      <c r="C408" s="432"/>
      <c r="D408" s="521" t="str">
        <v/>
      </c>
      <c r="E408" s="521" t="str">
        <v/>
      </c>
      <c r="F408" s="522" t="str">
        <v/>
      </c>
      <c r="G408" s="523" t="str">
        <v/>
      </c>
      <c r="H408" s="521" t="str">
        <v/>
      </c>
      <c r="I408" s="521" t="str">
        <v/>
      </c>
      <c r="J408" s="521" t="str">
        <v/>
      </c>
      <c r="K408" s="522" t="str">
        <v/>
      </c>
      <c r="L408" s="497" t="str">
        <v/>
      </c>
      <c r="M408" s="491" t="str">
        <v/>
      </c>
      <c r="N408" s="520" t="str">
        <v/>
      </c>
      <c r="O408" s="497" t="str">
        <v/>
      </c>
      <c r="P408" s="495" t="str">
        <v/>
      </c>
      <c r="Q408" s="520" t="str">
        <v/>
      </c>
      <c r="R408" s="497" t="str">
        <v/>
      </c>
      <c r="S408" s="495" t="str">
        <v/>
      </c>
      <c r="T408" s="520" t="str">
        <v/>
      </c>
      <c r="U408" s="497" t="str">
        <v/>
      </c>
      <c r="V408" s="495" t="str">
        <v/>
      </c>
      <c r="W408" s="520" t="str">
        <v/>
      </c>
      <c r="X408" s="497" t="str">
        <v/>
      </c>
      <c r="Y408" s="495" t="str">
        <v/>
      </c>
      <c r="Z408" s="520" t="str">
        <v/>
      </c>
      <c r="AA408" s="497" t="str">
        <v/>
      </c>
      <c r="AB408" s="495" t="str">
        <v/>
      </c>
      <c r="AC408" s="520" t="str">
        <v/>
      </c>
      <c r="AD408" s="497" t="str">
        <v/>
      </c>
      <c r="AE408" s="495" t="str">
        <v/>
      </c>
      <c r="AF408" s="520" t="str">
        <v/>
      </c>
      <c r="AG408" s="497" t="str">
        <v/>
      </c>
      <c r="AH408" s="495" t="str">
        <v/>
      </c>
      <c r="AI408" s="520" t="str">
        <v/>
      </c>
      <c r="AJ408" s="497" t="str">
        <v/>
      </c>
      <c r="AK408" s="495" t="str">
        <v/>
      </c>
      <c r="AL408" s="520" t="str">
        <v/>
      </c>
      <c r="AM408" s="497" t="str">
        <v/>
      </c>
      <c r="AN408" s="495" t="str">
        <v/>
      </c>
      <c r="AO408" s="520" t="str">
        <v/>
      </c>
      <c r="AP408" s="497" t="str">
        <v/>
      </c>
      <c r="AQ408" s="495" t="str">
        <v/>
      </c>
      <c r="AR408" s="520" t="str">
        <v/>
      </c>
      <c r="AS408" s="497" t="str">
        <v/>
      </c>
      <c r="AT408" s="495" t="str">
        <v/>
      </c>
      <c r="AU408" s="495" t="str">
        <v/>
      </c>
      <c r="AV408" s="520" t="str">
        <v/>
      </c>
      <c r="AW408" s="497" t="str">
        <v/>
      </c>
      <c r="AX408" s="495" t="str">
        <v/>
      </c>
      <c r="AY408" s="495" t="str">
        <v/>
      </c>
      <c r="AZ408" s="520" t="str">
        <v/>
      </c>
      <c r="BA408" s="497" t="str">
        <v/>
      </c>
      <c r="BB408" s="495" t="str">
        <v/>
      </c>
      <c r="BC408" s="495" t="str">
        <v/>
      </c>
      <c r="BD408" s="520" t="str">
        <v/>
      </c>
      <c r="BE408" s="497" t="str">
        <v/>
      </c>
      <c r="BF408" s="495" t="str">
        <v/>
      </c>
      <c r="BG408" s="495" t="str">
        <v/>
      </c>
      <c r="BH408" s="520" t="str">
        <v/>
      </c>
      <c r="BI408" s="497" t="str">
        <v/>
      </c>
      <c r="BJ408" s="495" t="str">
        <v/>
      </c>
      <c r="BK408" s="495" t="str">
        <v/>
      </c>
      <c r="BL408" s="520" t="str">
        <v/>
      </c>
    </row>
    <row r="409" spans="1:64" ht="24.75" customHeight="1">
      <c r="A409" s="449" t="str">
        <v/>
      </c>
      <c r="B409" s="431"/>
      <c r="C409" s="432"/>
      <c r="D409" s="433" t="str">
        <v/>
      </c>
      <c r="E409" s="434" t="str">
        <v/>
      </c>
      <c r="F409" s="435" t="str">
        <v/>
      </c>
      <c r="G409" s="436" t="str">
        <v/>
      </c>
      <c r="H409" s="437" t="str">
        <v/>
      </c>
      <c r="I409" s="437" t="str">
        <v/>
      </c>
      <c r="J409" s="437" t="str">
        <v/>
      </c>
      <c r="K409" s="435" t="str">
        <v/>
      </c>
      <c r="L409" s="450" t="str">
        <v/>
      </c>
      <c r="M409" s="498" t="str">
        <v/>
      </c>
      <c r="N409" s="440" t="str">
        <v/>
      </c>
      <c r="O409" s="441" t="str">
        <v/>
      </c>
      <c r="P409" s="442" t="str">
        <v/>
      </c>
      <c r="Q409" s="443" t="str">
        <v/>
      </c>
      <c r="R409" s="441" t="str">
        <v/>
      </c>
      <c r="S409" s="442" t="str">
        <v/>
      </c>
      <c r="T409" s="443" t="str">
        <v/>
      </c>
      <c r="U409" s="441" t="str">
        <v/>
      </c>
      <c r="V409" s="442" t="str">
        <v/>
      </c>
      <c r="W409" s="443" t="str">
        <v/>
      </c>
      <c r="X409" s="441" t="str">
        <v/>
      </c>
      <c r="Y409" s="442" t="str">
        <v/>
      </c>
      <c r="Z409" s="443" t="str">
        <v/>
      </c>
      <c r="AA409" s="441" t="str">
        <v/>
      </c>
      <c r="AB409" s="442" t="str">
        <v/>
      </c>
      <c r="AC409" s="443" t="str">
        <v/>
      </c>
      <c r="AD409" s="441" t="str">
        <v/>
      </c>
      <c r="AE409" s="442" t="str">
        <v/>
      </c>
      <c r="AF409" s="443" t="str">
        <v/>
      </c>
      <c r="AG409" s="492" t="str">
        <v/>
      </c>
      <c r="AH409" s="492" t="str">
        <v/>
      </c>
      <c r="AI409" s="493" t="str">
        <v/>
      </c>
      <c r="AJ409" s="494" t="str">
        <v/>
      </c>
      <c r="AK409" s="492" t="str">
        <v/>
      </c>
      <c r="AL409" s="493" t="str">
        <v/>
      </c>
      <c r="AM409" s="492" t="str">
        <v/>
      </c>
      <c r="AN409" s="492" t="str">
        <v/>
      </c>
      <c r="AO409" s="493" t="str">
        <v/>
      </c>
      <c r="AP409" s="494" t="str">
        <v/>
      </c>
      <c r="AQ409" s="492" t="str">
        <v/>
      </c>
      <c r="AR409" s="493" t="str">
        <v/>
      </c>
      <c r="AS409" s="495" t="str">
        <v/>
      </c>
      <c r="AT409" s="496" t="str">
        <v/>
      </c>
      <c r="AU409" s="496" t="str">
        <v/>
      </c>
      <c r="AV409" s="520" t="str">
        <v/>
      </c>
      <c r="AW409" s="497" t="str">
        <v/>
      </c>
      <c r="AX409" s="496" t="str">
        <v/>
      </c>
      <c r="AY409" s="496" t="str">
        <v/>
      </c>
      <c r="AZ409" s="520" t="str">
        <v/>
      </c>
      <c r="BA409" s="497" t="str">
        <v/>
      </c>
      <c r="BB409" s="496" t="str">
        <v/>
      </c>
      <c r="BC409" s="496" t="str">
        <v/>
      </c>
      <c r="BD409" s="520" t="str">
        <v/>
      </c>
      <c r="BE409" s="497" t="str">
        <v/>
      </c>
      <c r="BF409" s="496" t="str">
        <v/>
      </c>
      <c r="BG409" s="496" t="str">
        <v/>
      </c>
      <c r="BH409" s="520" t="str">
        <v/>
      </c>
      <c r="BI409" s="497" t="str">
        <v/>
      </c>
      <c r="BJ409" s="496" t="str">
        <v/>
      </c>
      <c r="BK409" s="496" t="str">
        <v/>
      </c>
      <c r="BL409" s="520" t="str">
        <v/>
      </c>
    </row>
    <row r="410" spans="1:64" ht="24.75" customHeight="1">
      <c r="A410" s="449" t="str">
        <v/>
      </c>
      <c r="B410" s="431"/>
      <c r="C410" s="432"/>
      <c r="D410" s="521" t="str">
        <v/>
      </c>
      <c r="E410" s="521" t="str">
        <v/>
      </c>
      <c r="F410" s="522" t="str">
        <v/>
      </c>
      <c r="G410" s="523" t="str">
        <v/>
      </c>
      <c r="H410" s="521" t="str">
        <v/>
      </c>
      <c r="I410" s="521" t="str">
        <v/>
      </c>
      <c r="J410" s="521" t="str">
        <v/>
      </c>
      <c r="K410" s="522" t="str">
        <v/>
      </c>
      <c r="L410" s="497" t="str">
        <v/>
      </c>
      <c r="M410" s="491" t="str">
        <v/>
      </c>
      <c r="N410" s="520" t="str">
        <v/>
      </c>
      <c r="O410" s="497" t="str">
        <v/>
      </c>
      <c r="P410" s="495" t="str">
        <v/>
      </c>
      <c r="Q410" s="520" t="str">
        <v/>
      </c>
      <c r="R410" s="497" t="str">
        <v/>
      </c>
      <c r="S410" s="495" t="str">
        <v/>
      </c>
      <c r="T410" s="520" t="str">
        <v/>
      </c>
      <c r="U410" s="497" t="str">
        <v/>
      </c>
      <c r="V410" s="495" t="str">
        <v/>
      </c>
      <c r="W410" s="520" t="str">
        <v/>
      </c>
      <c r="X410" s="497" t="str">
        <v/>
      </c>
      <c r="Y410" s="495" t="str">
        <v/>
      </c>
      <c r="Z410" s="520" t="str">
        <v/>
      </c>
      <c r="AA410" s="497" t="str">
        <v/>
      </c>
      <c r="AB410" s="495" t="str">
        <v/>
      </c>
      <c r="AC410" s="520" t="str">
        <v/>
      </c>
      <c r="AD410" s="497" t="str">
        <v/>
      </c>
      <c r="AE410" s="495" t="str">
        <v/>
      </c>
      <c r="AF410" s="520" t="str">
        <v/>
      </c>
      <c r="AG410" s="497" t="str">
        <v/>
      </c>
      <c r="AH410" s="495" t="str">
        <v/>
      </c>
      <c r="AI410" s="520" t="str">
        <v/>
      </c>
      <c r="AJ410" s="497" t="str">
        <v/>
      </c>
      <c r="AK410" s="495" t="str">
        <v/>
      </c>
      <c r="AL410" s="520" t="str">
        <v/>
      </c>
      <c r="AM410" s="497" t="str">
        <v/>
      </c>
      <c r="AN410" s="495" t="str">
        <v/>
      </c>
      <c r="AO410" s="520" t="str">
        <v/>
      </c>
      <c r="AP410" s="497" t="str">
        <v/>
      </c>
      <c r="AQ410" s="495" t="str">
        <v/>
      </c>
      <c r="AR410" s="520" t="str">
        <v/>
      </c>
      <c r="AS410" s="497" t="str">
        <v/>
      </c>
      <c r="AT410" s="495" t="str">
        <v/>
      </c>
      <c r="AU410" s="495" t="str">
        <v/>
      </c>
      <c r="AV410" s="520" t="str">
        <v/>
      </c>
      <c r="AW410" s="497" t="str">
        <v/>
      </c>
      <c r="AX410" s="495" t="str">
        <v/>
      </c>
      <c r="AY410" s="495" t="str">
        <v/>
      </c>
      <c r="AZ410" s="520" t="str">
        <v/>
      </c>
      <c r="BA410" s="497" t="str">
        <v/>
      </c>
      <c r="BB410" s="495" t="str">
        <v/>
      </c>
      <c r="BC410" s="495" t="str">
        <v/>
      </c>
      <c r="BD410" s="520" t="str">
        <v/>
      </c>
      <c r="BE410" s="497" t="str">
        <v/>
      </c>
      <c r="BF410" s="495" t="str">
        <v/>
      </c>
      <c r="BG410" s="495" t="str">
        <v/>
      </c>
      <c r="BH410" s="520" t="str">
        <v/>
      </c>
      <c r="BI410" s="497" t="str">
        <v/>
      </c>
      <c r="BJ410" s="495" t="str">
        <v/>
      </c>
      <c r="BK410" s="495" t="str">
        <v/>
      </c>
      <c r="BL410" s="520" t="str">
        <v/>
      </c>
    </row>
    <row r="411" spans="1:64" ht="24.75" customHeight="1">
      <c r="A411" s="449" t="str">
        <v/>
      </c>
      <c r="B411" s="431"/>
      <c r="C411" s="432"/>
      <c r="D411" s="433" t="str">
        <v/>
      </c>
      <c r="E411" s="434" t="str">
        <v/>
      </c>
      <c r="F411" s="435" t="str">
        <v/>
      </c>
      <c r="G411" s="436" t="str">
        <v/>
      </c>
      <c r="H411" s="437" t="str">
        <v/>
      </c>
      <c r="I411" s="437" t="str">
        <v/>
      </c>
      <c r="J411" s="437" t="str">
        <v/>
      </c>
      <c r="K411" s="435" t="str">
        <v/>
      </c>
      <c r="L411" s="450" t="str">
        <v/>
      </c>
      <c r="M411" s="498" t="str">
        <v/>
      </c>
      <c r="N411" s="440" t="str">
        <v/>
      </c>
      <c r="O411" s="441" t="str">
        <v/>
      </c>
      <c r="P411" s="442" t="str">
        <v/>
      </c>
      <c r="Q411" s="443" t="str">
        <v/>
      </c>
      <c r="R411" s="441" t="str">
        <v/>
      </c>
      <c r="S411" s="442" t="str">
        <v/>
      </c>
      <c r="T411" s="443" t="str">
        <v/>
      </c>
      <c r="U411" s="441" t="str">
        <v/>
      </c>
      <c r="V411" s="442" t="str">
        <v/>
      </c>
      <c r="W411" s="443" t="str">
        <v/>
      </c>
      <c r="X411" s="441" t="str">
        <v/>
      </c>
      <c r="Y411" s="442" t="str">
        <v/>
      </c>
      <c r="Z411" s="443" t="str">
        <v/>
      </c>
      <c r="AA411" s="441" t="str">
        <v/>
      </c>
      <c r="AB411" s="442" t="str">
        <v/>
      </c>
      <c r="AC411" s="443" t="str">
        <v/>
      </c>
      <c r="AD411" s="441" t="str">
        <v/>
      </c>
      <c r="AE411" s="442" t="str">
        <v/>
      </c>
      <c r="AF411" s="443" t="str">
        <v/>
      </c>
      <c r="AG411" s="492" t="str">
        <v/>
      </c>
      <c r="AH411" s="492" t="str">
        <v/>
      </c>
      <c r="AI411" s="493" t="str">
        <v/>
      </c>
      <c r="AJ411" s="494" t="str">
        <v/>
      </c>
      <c r="AK411" s="492" t="str">
        <v/>
      </c>
      <c r="AL411" s="493" t="str">
        <v/>
      </c>
      <c r="AM411" s="492" t="str">
        <v/>
      </c>
      <c r="AN411" s="492" t="str">
        <v/>
      </c>
      <c r="AO411" s="493" t="str">
        <v/>
      </c>
      <c r="AP411" s="494" t="str">
        <v/>
      </c>
      <c r="AQ411" s="492" t="str">
        <v/>
      </c>
      <c r="AR411" s="493" t="str">
        <v/>
      </c>
      <c r="AS411" s="495" t="str">
        <v/>
      </c>
      <c r="AT411" s="496" t="str">
        <v/>
      </c>
      <c r="AU411" s="496" t="str">
        <v/>
      </c>
      <c r="AV411" s="520" t="str">
        <v/>
      </c>
      <c r="AW411" s="497" t="str">
        <v/>
      </c>
      <c r="AX411" s="496" t="str">
        <v/>
      </c>
      <c r="AY411" s="496" t="str">
        <v/>
      </c>
      <c r="AZ411" s="520" t="str">
        <v/>
      </c>
      <c r="BA411" s="497" t="str">
        <v/>
      </c>
      <c r="BB411" s="496" t="str">
        <v/>
      </c>
      <c r="BC411" s="496" t="str">
        <v/>
      </c>
      <c r="BD411" s="520" t="str">
        <v/>
      </c>
      <c r="BE411" s="497" t="str">
        <v/>
      </c>
      <c r="BF411" s="496" t="str">
        <v/>
      </c>
      <c r="BG411" s="496" t="str">
        <v/>
      </c>
      <c r="BH411" s="520" t="str">
        <v/>
      </c>
      <c r="BI411" s="497" t="str">
        <v/>
      </c>
      <c r="BJ411" s="496" t="str">
        <v/>
      </c>
      <c r="BK411" s="496" t="str">
        <v/>
      </c>
      <c r="BL411" s="520" t="str">
        <v/>
      </c>
    </row>
    <row r="412" spans="1:64" ht="24.75" customHeight="1">
      <c r="A412" s="449" t="str">
        <v/>
      </c>
      <c r="B412" s="431"/>
      <c r="C412" s="432"/>
      <c r="D412" s="521" t="str">
        <v/>
      </c>
      <c r="E412" s="521" t="str">
        <v/>
      </c>
      <c r="F412" s="522" t="str">
        <v/>
      </c>
      <c r="G412" s="523" t="str">
        <v/>
      </c>
      <c r="H412" s="521" t="str">
        <v/>
      </c>
      <c r="I412" s="521" t="str">
        <v/>
      </c>
      <c r="J412" s="521" t="str">
        <v/>
      </c>
      <c r="K412" s="522" t="str">
        <v/>
      </c>
      <c r="L412" s="497" t="str">
        <v/>
      </c>
      <c r="M412" s="491" t="str">
        <v/>
      </c>
      <c r="N412" s="520" t="str">
        <v/>
      </c>
      <c r="O412" s="497" t="str">
        <v/>
      </c>
      <c r="P412" s="495" t="str">
        <v/>
      </c>
      <c r="Q412" s="520" t="str">
        <v/>
      </c>
      <c r="R412" s="497" t="str">
        <v/>
      </c>
      <c r="S412" s="495" t="str">
        <v/>
      </c>
      <c r="T412" s="520" t="str">
        <v/>
      </c>
      <c r="U412" s="497" t="str">
        <v/>
      </c>
      <c r="V412" s="495" t="str">
        <v/>
      </c>
      <c r="W412" s="520" t="str">
        <v/>
      </c>
      <c r="X412" s="497" t="str">
        <v/>
      </c>
      <c r="Y412" s="495" t="str">
        <v/>
      </c>
      <c r="Z412" s="520" t="str">
        <v/>
      </c>
      <c r="AA412" s="497" t="str">
        <v/>
      </c>
      <c r="AB412" s="495" t="str">
        <v/>
      </c>
      <c r="AC412" s="520" t="str">
        <v/>
      </c>
      <c r="AD412" s="497" t="str">
        <v/>
      </c>
      <c r="AE412" s="495" t="str">
        <v/>
      </c>
      <c r="AF412" s="520" t="str">
        <v/>
      </c>
      <c r="AG412" s="497" t="str">
        <v/>
      </c>
      <c r="AH412" s="495" t="str">
        <v/>
      </c>
      <c r="AI412" s="520" t="str">
        <v/>
      </c>
      <c r="AJ412" s="497" t="str">
        <v/>
      </c>
      <c r="AK412" s="495" t="str">
        <v/>
      </c>
      <c r="AL412" s="520" t="str">
        <v/>
      </c>
      <c r="AM412" s="497" t="str">
        <v/>
      </c>
      <c r="AN412" s="495" t="str">
        <v/>
      </c>
      <c r="AO412" s="520" t="str">
        <v/>
      </c>
      <c r="AP412" s="497" t="str">
        <v/>
      </c>
      <c r="AQ412" s="495" t="str">
        <v/>
      </c>
      <c r="AR412" s="520" t="str">
        <v/>
      </c>
      <c r="AS412" s="497" t="str">
        <v/>
      </c>
      <c r="AT412" s="495" t="str">
        <v/>
      </c>
      <c r="AU412" s="495" t="str">
        <v/>
      </c>
      <c r="AV412" s="520" t="str">
        <v/>
      </c>
      <c r="AW412" s="497" t="str">
        <v/>
      </c>
      <c r="AX412" s="495" t="str">
        <v/>
      </c>
      <c r="AY412" s="495" t="str">
        <v/>
      </c>
      <c r="AZ412" s="520" t="str">
        <v/>
      </c>
      <c r="BA412" s="497" t="str">
        <v/>
      </c>
      <c r="BB412" s="495" t="str">
        <v/>
      </c>
      <c r="BC412" s="495" t="str">
        <v/>
      </c>
      <c r="BD412" s="520" t="str">
        <v/>
      </c>
      <c r="BE412" s="497" t="str">
        <v/>
      </c>
      <c r="BF412" s="495" t="str">
        <v/>
      </c>
      <c r="BG412" s="495" t="str">
        <v/>
      </c>
      <c r="BH412" s="520" t="str">
        <v/>
      </c>
      <c r="BI412" s="497" t="str">
        <v/>
      </c>
      <c r="BJ412" s="495" t="str">
        <v/>
      </c>
      <c r="BK412" s="495" t="str">
        <v/>
      </c>
      <c r="BL412" s="520" t="str">
        <v/>
      </c>
    </row>
    <row r="413" spans="1:64" ht="24.75" customHeight="1">
      <c r="A413" s="449" t="str">
        <v/>
      </c>
      <c r="B413" s="431"/>
      <c r="C413" s="432"/>
      <c r="D413" s="433" t="str">
        <v/>
      </c>
      <c r="E413" s="434" t="str">
        <v/>
      </c>
      <c r="F413" s="435" t="str">
        <v/>
      </c>
      <c r="G413" s="436" t="str">
        <v/>
      </c>
      <c r="H413" s="437" t="str">
        <v/>
      </c>
      <c r="I413" s="437" t="str">
        <v/>
      </c>
      <c r="J413" s="437" t="str">
        <v/>
      </c>
      <c r="K413" s="435" t="str">
        <v/>
      </c>
      <c r="L413" s="450" t="str">
        <v/>
      </c>
      <c r="M413" s="498" t="str">
        <v/>
      </c>
      <c r="N413" s="440" t="str">
        <v/>
      </c>
      <c r="O413" s="441" t="str">
        <v/>
      </c>
      <c r="P413" s="442" t="str">
        <v/>
      </c>
      <c r="Q413" s="443" t="str">
        <v/>
      </c>
      <c r="R413" s="441" t="str">
        <v/>
      </c>
      <c r="S413" s="442" t="str">
        <v/>
      </c>
      <c r="T413" s="443" t="str">
        <v/>
      </c>
      <c r="U413" s="441" t="str">
        <v/>
      </c>
      <c r="V413" s="442" t="str">
        <v/>
      </c>
      <c r="W413" s="443" t="str">
        <v/>
      </c>
      <c r="X413" s="441" t="str">
        <v/>
      </c>
      <c r="Y413" s="442" t="str">
        <v/>
      </c>
      <c r="Z413" s="443" t="str">
        <v/>
      </c>
      <c r="AA413" s="441" t="str">
        <v/>
      </c>
      <c r="AB413" s="442" t="str">
        <v/>
      </c>
      <c r="AC413" s="443" t="str">
        <v/>
      </c>
      <c r="AD413" s="441" t="str">
        <v/>
      </c>
      <c r="AE413" s="442" t="str">
        <v/>
      </c>
      <c r="AF413" s="443" t="str">
        <v/>
      </c>
      <c r="AG413" s="492" t="str">
        <v/>
      </c>
      <c r="AH413" s="492" t="str">
        <v/>
      </c>
      <c r="AI413" s="493" t="str">
        <v/>
      </c>
      <c r="AJ413" s="494" t="str">
        <v/>
      </c>
      <c r="AK413" s="492" t="str">
        <v/>
      </c>
      <c r="AL413" s="493" t="str">
        <v/>
      </c>
      <c r="AM413" s="492" t="str">
        <v/>
      </c>
      <c r="AN413" s="492" t="str">
        <v/>
      </c>
      <c r="AO413" s="493" t="str">
        <v/>
      </c>
      <c r="AP413" s="494" t="str">
        <v/>
      </c>
      <c r="AQ413" s="492" t="str">
        <v/>
      </c>
      <c r="AR413" s="493" t="str">
        <v/>
      </c>
      <c r="AS413" s="495" t="str">
        <v/>
      </c>
      <c r="AT413" s="496" t="str">
        <v/>
      </c>
      <c r="AU413" s="496" t="str">
        <v/>
      </c>
      <c r="AV413" s="520" t="str">
        <v/>
      </c>
      <c r="AW413" s="497" t="str">
        <v/>
      </c>
      <c r="AX413" s="496" t="str">
        <v/>
      </c>
      <c r="AY413" s="496" t="str">
        <v/>
      </c>
      <c r="AZ413" s="520" t="str">
        <v/>
      </c>
      <c r="BA413" s="497" t="str">
        <v/>
      </c>
      <c r="BB413" s="496" t="str">
        <v/>
      </c>
      <c r="BC413" s="496" t="str">
        <v/>
      </c>
      <c r="BD413" s="520" t="str">
        <v/>
      </c>
      <c r="BE413" s="497" t="str">
        <v/>
      </c>
      <c r="BF413" s="496" t="str">
        <v/>
      </c>
      <c r="BG413" s="496" t="str">
        <v/>
      </c>
      <c r="BH413" s="520" t="str">
        <v/>
      </c>
      <c r="BI413" s="497" t="str">
        <v/>
      </c>
      <c r="BJ413" s="496" t="str">
        <v/>
      </c>
      <c r="BK413" s="496" t="str">
        <v/>
      </c>
      <c r="BL413" s="520" t="str">
        <v/>
      </c>
    </row>
    <row r="414" spans="1:64" ht="24.75" customHeight="1">
      <c r="A414" s="449" t="str">
        <v/>
      </c>
      <c r="B414" s="431"/>
      <c r="C414" s="432"/>
      <c r="D414" s="521" t="str">
        <v/>
      </c>
      <c r="E414" s="521" t="str">
        <v/>
      </c>
      <c r="F414" s="522" t="str">
        <v/>
      </c>
      <c r="G414" s="523" t="str">
        <v/>
      </c>
      <c r="H414" s="521" t="str">
        <v/>
      </c>
      <c r="I414" s="521" t="str">
        <v/>
      </c>
      <c r="J414" s="521" t="str">
        <v/>
      </c>
      <c r="K414" s="522" t="str">
        <v/>
      </c>
      <c r="L414" s="497" t="str">
        <v/>
      </c>
      <c r="M414" s="491" t="str">
        <v/>
      </c>
      <c r="N414" s="520" t="str">
        <v/>
      </c>
      <c r="O414" s="497" t="str">
        <v/>
      </c>
      <c r="P414" s="495" t="str">
        <v/>
      </c>
      <c r="Q414" s="520" t="str">
        <v/>
      </c>
      <c r="R414" s="497" t="str">
        <v/>
      </c>
      <c r="S414" s="495" t="str">
        <v/>
      </c>
      <c r="T414" s="520" t="str">
        <v/>
      </c>
      <c r="U414" s="497" t="str">
        <v/>
      </c>
      <c r="V414" s="495" t="str">
        <v/>
      </c>
      <c r="W414" s="520" t="str">
        <v/>
      </c>
      <c r="X414" s="497" t="str">
        <v/>
      </c>
      <c r="Y414" s="495" t="str">
        <v/>
      </c>
      <c r="Z414" s="520" t="str">
        <v/>
      </c>
      <c r="AA414" s="497" t="str">
        <v/>
      </c>
      <c r="AB414" s="495" t="str">
        <v/>
      </c>
      <c r="AC414" s="520" t="str">
        <v/>
      </c>
      <c r="AD414" s="497" t="str">
        <v/>
      </c>
      <c r="AE414" s="495" t="str">
        <v/>
      </c>
      <c r="AF414" s="520" t="str">
        <v/>
      </c>
      <c r="AG414" s="497" t="str">
        <v/>
      </c>
      <c r="AH414" s="495" t="str">
        <v/>
      </c>
      <c r="AI414" s="520" t="str">
        <v/>
      </c>
      <c r="AJ414" s="497" t="str">
        <v/>
      </c>
      <c r="AK414" s="495" t="str">
        <v/>
      </c>
      <c r="AL414" s="520" t="str">
        <v/>
      </c>
      <c r="AM414" s="497" t="str">
        <v/>
      </c>
      <c r="AN414" s="495" t="str">
        <v/>
      </c>
      <c r="AO414" s="520" t="str">
        <v/>
      </c>
      <c r="AP414" s="497" t="str">
        <v/>
      </c>
      <c r="AQ414" s="495" t="str">
        <v/>
      </c>
      <c r="AR414" s="520" t="str">
        <v/>
      </c>
      <c r="AS414" s="497" t="str">
        <v/>
      </c>
      <c r="AT414" s="495" t="str">
        <v/>
      </c>
      <c r="AU414" s="495" t="str">
        <v/>
      </c>
      <c r="AV414" s="520" t="str">
        <v/>
      </c>
      <c r="AW414" s="497" t="str">
        <v/>
      </c>
      <c r="AX414" s="495" t="str">
        <v/>
      </c>
      <c r="AY414" s="495" t="str">
        <v/>
      </c>
      <c r="AZ414" s="520" t="str">
        <v/>
      </c>
      <c r="BA414" s="497" t="str">
        <v/>
      </c>
      <c r="BB414" s="495" t="str">
        <v/>
      </c>
      <c r="BC414" s="495" t="str">
        <v/>
      </c>
      <c r="BD414" s="520" t="str">
        <v/>
      </c>
      <c r="BE414" s="497" t="str">
        <v/>
      </c>
      <c r="BF414" s="495" t="str">
        <v/>
      </c>
      <c r="BG414" s="495" t="str">
        <v/>
      </c>
      <c r="BH414" s="520" t="str">
        <v/>
      </c>
      <c r="BI414" s="497" t="str">
        <v/>
      </c>
      <c r="BJ414" s="495" t="str">
        <v/>
      </c>
      <c r="BK414" s="495" t="str">
        <v/>
      </c>
      <c r="BL414" s="520" t="str">
        <v/>
      </c>
    </row>
    <row r="415" spans="1:64" ht="24.75" customHeight="1">
      <c r="A415" s="449" t="str">
        <v/>
      </c>
      <c r="B415" s="431"/>
      <c r="C415" s="432"/>
      <c r="D415" s="433" t="str">
        <v/>
      </c>
      <c r="E415" s="434" t="str">
        <v/>
      </c>
      <c r="F415" s="435" t="str">
        <v/>
      </c>
      <c r="G415" s="436" t="str">
        <v/>
      </c>
      <c r="H415" s="437" t="str">
        <v/>
      </c>
      <c r="I415" s="437" t="str">
        <v/>
      </c>
      <c r="J415" s="437" t="str">
        <v/>
      </c>
      <c r="K415" s="435" t="str">
        <v/>
      </c>
      <c r="L415" s="450" t="str">
        <v/>
      </c>
      <c r="M415" s="498" t="str">
        <v/>
      </c>
      <c r="N415" s="440" t="str">
        <v/>
      </c>
      <c r="O415" s="441" t="str">
        <v/>
      </c>
      <c r="P415" s="442" t="str">
        <v/>
      </c>
      <c r="Q415" s="443" t="str">
        <v/>
      </c>
      <c r="R415" s="441" t="str">
        <v/>
      </c>
      <c r="S415" s="442" t="str">
        <v/>
      </c>
      <c r="T415" s="443" t="str">
        <v/>
      </c>
      <c r="U415" s="441" t="str">
        <v/>
      </c>
      <c r="V415" s="442" t="str">
        <v/>
      </c>
      <c r="W415" s="443" t="str">
        <v/>
      </c>
      <c r="X415" s="441" t="str">
        <v/>
      </c>
      <c r="Y415" s="442" t="str">
        <v/>
      </c>
      <c r="Z415" s="443" t="str">
        <v/>
      </c>
      <c r="AA415" s="441" t="str">
        <v/>
      </c>
      <c r="AB415" s="442" t="str">
        <v/>
      </c>
      <c r="AC415" s="443" t="str">
        <v/>
      </c>
      <c r="AD415" s="441" t="str">
        <v/>
      </c>
      <c r="AE415" s="442" t="str">
        <v/>
      </c>
      <c r="AF415" s="443" t="str">
        <v/>
      </c>
      <c r="AG415" s="492" t="str">
        <v/>
      </c>
      <c r="AH415" s="492" t="str">
        <v/>
      </c>
      <c r="AI415" s="493" t="str">
        <v/>
      </c>
      <c r="AJ415" s="494" t="str">
        <v/>
      </c>
      <c r="AK415" s="492" t="str">
        <v/>
      </c>
      <c r="AL415" s="493" t="str">
        <v/>
      </c>
      <c r="AM415" s="492" t="str">
        <v/>
      </c>
      <c r="AN415" s="492" t="str">
        <v/>
      </c>
      <c r="AO415" s="493" t="str">
        <v/>
      </c>
      <c r="AP415" s="494" t="str">
        <v/>
      </c>
      <c r="AQ415" s="492" t="str">
        <v/>
      </c>
      <c r="AR415" s="493" t="str">
        <v/>
      </c>
      <c r="AS415" s="495" t="str">
        <v/>
      </c>
      <c r="AT415" s="496" t="str">
        <v/>
      </c>
      <c r="AU415" s="496" t="str">
        <v/>
      </c>
      <c r="AV415" s="520" t="str">
        <v/>
      </c>
      <c r="AW415" s="497" t="str">
        <v/>
      </c>
      <c r="AX415" s="496" t="str">
        <v/>
      </c>
      <c r="AY415" s="496" t="str">
        <v/>
      </c>
      <c r="AZ415" s="520" t="str">
        <v/>
      </c>
      <c r="BA415" s="497" t="str">
        <v/>
      </c>
      <c r="BB415" s="496" t="str">
        <v/>
      </c>
      <c r="BC415" s="496" t="str">
        <v/>
      </c>
      <c r="BD415" s="520" t="str">
        <v/>
      </c>
      <c r="BE415" s="497" t="str">
        <v/>
      </c>
      <c r="BF415" s="496" t="str">
        <v/>
      </c>
      <c r="BG415" s="496" t="str">
        <v/>
      </c>
      <c r="BH415" s="520" t="str">
        <v/>
      </c>
      <c r="BI415" s="497" t="str">
        <v/>
      </c>
      <c r="BJ415" s="496" t="str">
        <v/>
      </c>
      <c r="BK415" s="496" t="str">
        <v/>
      </c>
      <c r="BL415" s="520" t="str">
        <v/>
      </c>
    </row>
    <row r="416" spans="1:64" ht="24.75" customHeight="1">
      <c r="A416" s="449" t="str">
        <v/>
      </c>
      <c r="B416" s="431"/>
      <c r="C416" s="432"/>
      <c r="D416" s="521" t="str">
        <v/>
      </c>
      <c r="E416" s="521" t="str">
        <v/>
      </c>
      <c r="F416" s="522" t="str">
        <v/>
      </c>
      <c r="G416" s="523" t="str">
        <v/>
      </c>
      <c r="H416" s="521" t="str">
        <v/>
      </c>
      <c r="I416" s="521" t="str">
        <v/>
      </c>
      <c r="J416" s="521" t="str">
        <v/>
      </c>
      <c r="K416" s="522" t="str">
        <v/>
      </c>
      <c r="L416" s="497" t="str">
        <v/>
      </c>
      <c r="M416" s="491" t="str">
        <v/>
      </c>
      <c r="N416" s="520" t="str">
        <v/>
      </c>
      <c r="O416" s="497" t="str">
        <v/>
      </c>
      <c r="P416" s="495" t="str">
        <v/>
      </c>
      <c r="Q416" s="520" t="str">
        <v/>
      </c>
      <c r="R416" s="497" t="str">
        <v/>
      </c>
      <c r="S416" s="495" t="str">
        <v/>
      </c>
      <c r="T416" s="520" t="str">
        <v/>
      </c>
      <c r="U416" s="497" t="str">
        <v/>
      </c>
      <c r="V416" s="495" t="str">
        <v/>
      </c>
      <c r="W416" s="520" t="str">
        <v/>
      </c>
      <c r="X416" s="497" t="str">
        <v/>
      </c>
      <c r="Y416" s="495" t="str">
        <v/>
      </c>
      <c r="Z416" s="520" t="str">
        <v/>
      </c>
      <c r="AA416" s="497" t="str">
        <v/>
      </c>
      <c r="AB416" s="495" t="str">
        <v/>
      </c>
      <c r="AC416" s="520" t="str">
        <v/>
      </c>
      <c r="AD416" s="497" t="str">
        <v/>
      </c>
      <c r="AE416" s="495" t="str">
        <v/>
      </c>
      <c r="AF416" s="520" t="str">
        <v/>
      </c>
      <c r="AG416" s="497" t="str">
        <v/>
      </c>
      <c r="AH416" s="495" t="str">
        <v/>
      </c>
      <c r="AI416" s="520" t="str">
        <v/>
      </c>
      <c r="AJ416" s="497" t="str">
        <v/>
      </c>
      <c r="AK416" s="495" t="str">
        <v/>
      </c>
      <c r="AL416" s="520" t="str">
        <v/>
      </c>
      <c r="AM416" s="497" t="str">
        <v/>
      </c>
      <c r="AN416" s="495" t="str">
        <v/>
      </c>
      <c r="AO416" s="520" t="str">
        <v/>
      </c>
      <c r="AP416" s="497" t="str">
        <v/>
      </c>
      <c r="AQ416" s="495" t="str">
        <v/>
      </c>
      <c r="AR416" s="520" t="str">
        <v/>
      </c>
      <c r="AS416" s="497" t="str">
        <v/>
      </c>
      <c r="AT416" s="495" t="str">
        <v/>
      </c>
      <c r="AU416" s="495" t="str">
        <v/>
      </c>
      <c r="AV416" s="520" t="str">
        <v/>
      </c>
      <c r="AW416" s="497" t="str">
        <v/>
      </c>
      <c r="AX416" s="495" t="str">
        <v/>
      </c>
      <c r="AY416" s="495" t="str">
        <v/>
      </c>
      <c r="AZ416" s="520" t="str">
        <v/>
      </c>
      <c r="BA416" s="497" t="str">
        <v/>
      </c>
      <c r="BB416" s="495" t="str">
        <v/>
      </c>
      <c r="BC416" s="495" t="str">
        <v/>
      </c>
      <c r="BD416" s="520" t="str">
        <v/>
      </c>
      <c r="BE416" s="497" t="str">
        <v/>
      </c>
      <c r="BF416" s="495" t="str">
        <v/>
      </c>
      <c r="BG416" s="495" t="str">
        <v/>
      </c>
      <c r="BH416" s="520" t="str">
        <v/>
      </c>
      <c r="BI416" s="497" t="str">
        <v/>
      </c>
      <c r="BJ416" s="495" t="str">
        <v/>
      </c>
      <c r="BK416" s="495" t="str">
        <v/>
      </c>
      <c r="BL416" s="520" t="str">
        <v/>
      </c>
    </row>
    <row r="417" spans="1:64" ht="24.75" customHeight="1">
      <c r="A417" s="449" t="str">
        <v/>
      </c>
      <c r="B417" s="431"/>
      <c r="C417" s="432"/>
      <c r="D417" s="433" t="str">
        <v/>
      </c>
      <c r="E417" s="434" t="str">
        <v/>
      </c>
      <c r="F417" s="435" t="str">
        <v/>
      </c>
      <c r="G417" s="436" t="str">
        <v/>
      </c>
      <c r="H417" s="437" t="str">
        <v/>
      </c>
      <c r="I417" s="437" t="str">
        <v/>
      </c>
      <c r="J417" s="437" t="str">
        <v/>
      </c>
      <c r="K417" s="435" t="str">
        <v/>
      </c>
      <c r="L417" s="450" t="str">
        <v/>
      </c>
      <c r="M417" s="498" t="str">
        <v/>
      </c>
      <c r="N417" s="440" t="str">
        <v/>
      </c>
      <c r="O417" s="441" t="str">
        <v/>
      </c>
      <c r="P417" s="442" t="str">
        <v/>
      </c>
      <c r="Q417" s="443" t="str">
        <v/>
      </c>
      <c r="R417" s="441" t="str">
        <v/>
      </c>
      <c r="S417" s="442" t="str">
        <v/>
      </c>
      <c r="T417" s="443" t="str">
        <v/>
      </c>
      <c r="U417" s="441" t="str">
        <v/>
      </c>
      <c r="V417" s="442" t="str">
        <v/>
      </c>
      <c r="W417" s="443" t="str">
        <v/>
      </c>
      <c r="X417" s="441" t="str">
        <v/>
      </c>
      <c r="Y417" s="442" t="str">
        <v/>
      </c>
      <c r="Z417" s="443" t="str">
        <v/>
      </c>
      <c r="AA417" s="441" t="str">
        <v/>
      </c>
      <c r="AB417" s="442" t="str">
        <v/>
      </c>
      <c r="AC417" s="443" t="str">
        <v/>
      </c>
      <c r="AD417" s="441" t="str">
        <v/>
      </c>
      <c r="AE417" s="442" t="str">
        <v/>
      </c>
      <c r="AF417" s="443" t="str">
        <v/>
      </c>
      <c r="AG417" s="492" t="str">
        <v/>
      </c>
      <c r="AH417" s="492" t="str">
        <v/>
      </c>
      <c r="AI417" s="493" t="str">
        <v/>
      </c>
      <c r="AJ417" s="494" t="str">
        <v/>
      </c>
      <c r="AK417" s="492" t="str">
        <v/>
      </c>
      <c r="AL417" s="493" t="str">
        <v/>
      </c>
      <c r="AM417" s="492" t="str">
        <v/>
      </c>
      <c r="AN417" s="492" t="str">
        <v/>
      </c>
      <c r="AO417" s="493" t="str">
        <v/>
      </c>
      <c r="AP417" s="494" t="str">
        <v/>
      </c>
      <c r="AQ417" s="492" t="str">
        <v/>
      </c>
      <c r="AR417" s="493" t="str">
        <v/>
      </c>
      <c r="AS417" s="495" t="str">
        <v/>
      </c>
      <c r="AT417" s="496" t="str">
        <v/>
      </c>
      <c r="AU417" s="496" t="str">
        <v/>
      </c>
      <c r="AV417" s="520" t="str">
        <v/>
      </c>
      <c r="AW417" s="497" t="str">
        <v/>
      </c>
      <c r="AX417" s="496" t="str">
        <v/>
      </c>
      <c r="AY417" s="496" t="str">
        <v/>
      </c>
      <c r="AZ417" s="520" t="str">
        <v/>
      </c>
      <c r="BA417" s="497" t="str">
        <v/>
      </c>
      <c r="BB417" s="496" t="str">
        <v/>
      </c>
      <c r="BC417" s="496" t="str">
        <v/>
      </c>
      <c r="BD417" s="520" t="str">
        <v/>
      </c>
      <c r="BE417" s="497" t="str">
        <v/>
      </c>
      <c r="BF417" s="496" t="str">
        <v/>
      </c>
      <c r="BG417" s="496" t="str">
        <v/>
      </c>
      <c r="BH417" s="520" t="str">
        <v/>
      </c>
      <c r="BI417" s="497" t="str">
        <v/>
      </c>
      <c r="BJ417" s="496" t="str">
        <v/>
      </c>
      <c r="BK417" s="496" t="str">
        <v/>
      </c>
      <c r="BL417" s="520" t="str">
        <v/>
      </c>
    </row>
    <row r="418" spans="1:64" ht="24.75" customHeight="1">
      <c r="A418" s="449" t="str">
        <v/>
      </c>
      <c r="B418" s="431"/>
      <c r="C418" s="432"/>
      <c r="D418" s="521" t="str">
        <v/>
      </c>
      <c r="E418" s="521" t="str">
        <v/>
      </c>
      <c r="F418" s="522" t="str">
        <v/>
      </c>
      <c r="G418" s="523" t="str">
        <v/>
      </c>
      <c r="H418" s="521" t="str">
        <v/>
      </c>
      <c r="I418" s="521" t="str">
        <v/>
      </c>
      <c r="J418" s="521" t="str">
        <v/>
      </c>
      <c r="K418" s="522" t="str">
        <v/>
      </c>
      <c r="L418" s="497" t="str">
        <v/>
      </c>
      <c r="M418" s="491" t="str">
        <v/>
      </c>
      <c r="N418" s="520" t="str">
        <v/>
      </c>
      <c r="O418" s="497" t="str">
        <v/>
      </c>
      <c r="P418" s="495" t="str">
        <v/>
      </c>
      <c r="Q418" s="520" t="str">
        <v/>
      </c>
      <c r="R418" s="497" t="str">
        <v/>
      </c>
      <c r="S418" s="495" t="str">
        <v/>
      </c>
      <c r="T418" s="520" t="str">
        <v/>
      </c>
      <c r="U418" s="497" t="str">
        <v/>
      </c>
      <c r="V418" s="495" t="str">
        <v/>
      </c>
      <c r="W418" s="520" t="str">
        <v/>
      </c>
      <c r="X418" s="497" t="str">
        <v/>
      </c>
      <c r="Y418" s="495" t="str">
        <v/>
      </c>
      <c r="Z418" s="520" t="str">
        <v/>
      </c>
      <c r="AA418" s="497" t="str">
        <v/>
      </c>
      <c r="AB418" s="495" t="str">
        <v/>
      </c>
      <c r="AC418" s="520" t="str">
        <v/>
      </c>
      <c r="AD418" s="497" t="str">
        <v/>
      </c>
      <c r="AE418" s="495" t="str">
        <v/>
      </c>
      <c r="AF418" s="520" t="str">
        <v/>
      </c>
      <c r="AG418" s="497" t="str">
        <v/>
      </c>
      <c r="AH418" s="495" t="str">
        <v/>
      </c>
      <c r="AI418" s="520" t="str">
        <v/>
      </c>
      <c r="AJ418" s="497" t="str">
        <v/>
      </c>
      <c r="AK418" s="495" t="str">
        <v/>
      </c>
      <c r="AL418" s="520" t="str">
        <v/>
      </c>
      <c r="AM418" s="497" t="str">
        <v/>
      </c>
      <c r="AN418" s="495" t="str">
        <v/>
      </c>
      <c r="AO418" s="520" t="str">
        <v/>
      </c>
      <c r="AP418" s="497" t="str">
        <v/>
      </c>
      <c r="AQ418" s="495" t="str">
        <v/>
      </c>
      <c r="AR418" s="520" t="str">
        <v/>
      </c>
      <c r="AS418" s="497" t="str">
        <v/>
      </c>
      <c r="AT418" s="495" t="str">
        <v/>
      </c>
      <c r="AU418" s="495" t="str">
        <v/>
      </c>
      <c r="AV418" s="520" t="str">
        <v/>
      </c>
      <c r="AW418" s="497" t="str">
        <v/>
      </c>
      <c r="AX418" s="495" t="str">
        <v/>
      </c>
      <c r="AY418" s="495" t="str">
        <v/>
      </c>
      <c r="AZ418" s="520" t="str">
        <v/>
      </c>
      <c r="BA418" s="497" t="str">
        <v/>
      </c>
      <c r="BB418" s="495" t="str">
        <v/>
      </c>
      <c r="BC418" s="495" t="str">
        <v/>
      </c>
      <c r="BD418" s="520" t="str">
        <v/>
      </c>
      <c r="BE418" s="497" t="str">
        <v/>
      </c>
      <c r="BF418" s="495" t="str">
        <v/>
      </c>
      <c r="BG418" s="495" t="str">
        <v/>
      </c>
      <c r="BH418" s="520" t="str">
        <v/>
      </c>
      <c r="BI418" s="497" t="str">
        <v/>
      </c>
      <c r="BJ418" s="495" t="str">
        <v/>
      </c>
      <c r="BK418" s="495" t="str">
        <v/>
      </c>
      <c r="BL418" s="520" t="str">
        <v/>
      </c>
    </row>
    <row r="419" spans="1:64" ht="24.75" customHeight="1">
      <c r="A419" s="449" t="str">
        <v/>
      </c>
      <c r="B419" s="431"/>
      <c r="C419" s="432"/>
      <c r="D419" s="433" t="str">
        <v/>
      </c>
      <c r="E419" s="434" t="str">
        <v/>
      </c>
      <c r="F419" s="435" t="str">
        <v/>
      </c>
      <c r="G419" s="436" t="str">
        <v/>
      </c>
      <c r="H419" s="437" t="str">
        <v/>
      </c>
      <c r="I419" s="437" t="str">
        <v/>
      </c>
      <c r="J419" s="437" t="str">
        <v/>
      </c>
      <c r="K419" s="435" t="str">
        <v/>
      </c>
      <c r="L419" s="450" t="str">
        <v/>
      </c>
      <c r="M419" s="498" t="str">
        <v/>
      </c>
      <c r="N419" s="440" t="str">
        <v/>
      </c>
      <c r="O419" s="441" t="str">
        <v/>
      </c>
      <c r="P419" s="442" t="str">
        <v/>
      </c>
      <c r="Q419" s="443" t="str">
        <v/>
      </c>
      <c r="R419" s="441" t="str">
        <v/>
      </c>
      <c r="S419" s="442" t="str">
        <v/>
      </c>
      <c r="T419" s="443" t="str">
        <v/>
      </c>
      <c r="U419" s="441" t="str">
        <v/>
      </c>
      <c r="V419" s="442" t="str">
        <v/>
      </c>
      <c r="W419" s="443" t="str">
        <v/>
      </c>
      <c r="X419" s="441" t="str">
        <v/>
      </c>
      <c r="Y419" s="442" t="str">
        <v/>
      </c>
      <c r="Z419" s="443" t="str">
        <v/>
      </c>
      <c r="AA419" s="441" t="str">
        <v/>
      </c>
      <c r="AB419" s="442" t="str">
        <v/>
      </c>
      <c r="AC419" s="443" t="str">
        <v/>
      </c>
      <c r="AD419" s="441" t="str">
        <v/>
      </c>
      <c r="AE419" s="442" t="str">
        <v/>
      </c>
      <c r="AF419" s="443" t="str">
        <v/>
      </c>
      <c r="AG419" s="492" t="str">
        <v/>
      </c>
      <c r="AH419" s="492" t="str">
        <v/>
      </c>
      <c r="AI419" s="493" t="str">
        <v/>
      </c>
      <c r="AJ419" s="494" t="str">
        <v/>
      </c>
      <c r="AK419" s="492" t="str">
        <v/>
      </c>
      <c r="AL419" s="493" t="str">
        <v/>
      </c>
      <c r="AM419" s="492" t="str">
        <v/>
      </c>
      <c r="AN419" s="492" t="str">
        <v/>
      </c>
      <c r="AO419" s="493" t="str">
        <v/>
      </c>
      <c r="AP419" s="494" t="str">
        <v/>
      </c>
      <c r="AQ419" s="492" t="str">
        <v/>
      </c>
      <c r="AR419" s="493" t="str">
        <v/>
      </c>
      <c r="AS419" s="495" t="str">
        <v/>
      </c>
      <c r="AT419" s="496" t="str">
        <v/>
      </c>
      <c r="AU419" s="496" t="str">
        <v/>
      </c>
      <c r="AV419" s="520" t="str">
        <v/>
      </c>
      <c r="AW419" s="497" t="str">
        <v/>
      </c>
      <c r="AX419" s="496" t="str">
        <v/>
      </c>
      <c r="AY419" s="496" t="str">
        <v/>
      </c>
      <c r="AZ419" s="520" t="str">
        <v/>
      </c>
      <c r="BA419" s="497" t="str">
        <v/>
      </c>
      <c r="BB419" s="496" t="str">
        <v/>
      </c>
      <c r="BC419" s="496" t="str">
        <v/>
      </c>
      <c r="BD419" s="520" t="str">
        <v/>
      </c>
      <c r="BE419" s="497" t="str">
        <v/>
      </c>
      <c r="BF419" s="496" t="str">
        <v/>
      </c>
      <c r="BG419" s="496" t="str">
        <v/>
      </c>
      <c r="BH419" s="520" t="str">
        <v/>
      </c>
      <c r="BI419" s="497" t="str">
        <v/>
      </c>
      <c r="BJ419" s="496" t="str">
        <v/>
      </c>
      <c r="BK419" s="496" t="str">
        <v/>
      </c>
      <c r="BL419" s="520" t="str">
        <v/>
      </c>
    </row>
    <row r="420" spans="1:64" ht="24.75" customHeight="1">
      <c r="A420" s="449" t="str">
        <v/>
      </c>
      <c r="B420" s="431"/>
      <c r="C420" s="432"/>
      <c r="D420" s="521" t="str">
        <v/>
      </c>
      <c r="E420" s="521" t="str">
        <v/>
      </c>
      <c r="F420" s="522" t="str">
        <v/>
      </c>
      <c r="G420" s="523" t="str">
        <v/>
      </c>
      <c r="H420" s="521" t="str">
        <v/>
      </c>
      <c r="I420" s="521" t="str">
        <v/>
      </c>
      <c r="J420" s="521" t="str">
        <v/>
      </c>
      <c r="K420" s="522" t="str">
        <v/>
      </c>
      <c r="L420" s="497" t="str">
        <v/>
      </c>
      <c r="M420" s="491" t="str">
        <v/>
      </c>
      <c r="N420" s="520" t="str">
        <v/>
      </c>
      <c r="O420" s="497" t="str">
        <v/>
      </c>
      <c r="P420" s="495" t="str">
        <v/>
      </c>
      <c r="Q420" s="520" t="str">
        <v/>
      </c>
      <c r="R420" s="497" t="str">
        <v/>
      </c>
      <c r="S420" s="495" t="str">
        <v/>
      </c>
      <c r="T420" s="520" t="str">
        <v/>
      </c>
      <c r="U420" s="497" t="str">
        <v/>
      </c>
      <c r="V420" s="495" t="str">
        <v/>
      </c>
      <c r="W420" s="520" t="str">
        <v/>
      </c>
      <c r="X420" s="497" t="str">
        <v/>
      </c>
      <c r="Y420" s="495" t="str">
        <v/>
      </c>
      <c r="Z420" s="520" t="str">
        <v/>
      </c>
      <c r="AA420" s="497" t="str">
        <v/>
      </c>
      <c r="AB420" s="495" t="str">
        <v/>
      </c>
      <c r="AC420" s="520" t="str">
        <v/>
      </c>
      <c r="AD420" s="497" t="str">
        <v/>
      </c>
      <c r="AE420" s="495" t="str">
        <v/>
      </c>
      <c r="AF420" s="520" t="str">
        <v/>
      </c>
      <c r="AG420" s="497" t="str">
        <v/>
      </c>
      <c r="AH420" s="495" t="str">
        <v/>
      </c>
      <c r="AI420" s="520" t="str">
        <v/>
      </c>
      <c r="AJ420" s="497" t="str">
        <v/>
      </c>
      <c r="AK420" s="495" t="str">
        <v/>
      </c>
      <c r="AL420" s="520" t="str">
        <v/>
      </c>
      <c r="AM420" s="497" t="str">
        <v/>
      </c>
      <c r="AN420" s="495" t="str">
        <v/>
      </c>
      <c r="AO420" s="520" t="str">
        <v/>
      </c>
      <c r="AP420" s="497" t="str">
        <v/>
      </c>
      <c r="AQ420" s="495" t="str">
        <v/>
      </c>
      <c r="AR420" s="520" t="str">
        <v/>
      </c>
      <c r="AS420" s="497" t="str">
        <v/>
      </c>
      <c r="AT420" s="495" t="str">
        <v/>
      </c>
      <c r="AU420" s="495" t="str">
        <v/>
      </c>
      <c r="AV420" s="520" t="str">
        <v/>
      </c>
      <c r="AW420" s="497" t="str">
        <v/>
      </c>
      <c r="AX420" s="495" t="str">
        <v/>
      </c>
      <c r="AY420" s="495" t="str">
        <v/>
      </c>
      <c r="AZ420" s="520" t="str">
        <v/>
      </c>
      <c r="BA420" s="497" t="str">
        <v/>
      </c>
      <c r="BB420" s="495" t="str">
        <v/>
      </c>
      <c r="BC420" s="495" t="str">
        <v/>
      </c>
      <c r="BD420" s="520" t="str">
        <v/>
      </c>
      <c r="BE420" s="497" t="str">
        <v/>
      </c>
      <c r="BF420" s="495" t="str">
        <v/>
      </c>
      <c r="BG420" s="495" t="str">
        <v/>
      </c>
      <c r="BH420" s="520" t="str">
        <v/>
      </c>
      <c r="BI420" s="497" t="str">
        <v/>
      </c>
      <c r="BJ420" s="495" t="str">
        <v/>
      </c>
      <c r="BK420" s="495" t="str">
        <v/>
      </c>
      <c r="BL420" s="520" t="str">
        <v/>
      </c>
    </row>
    <row r="421" spans="1:64" ht="24.75" customHeight="1">
      <c r="A421" s="449" t="str">
        <v/>
      </c>
      <c r="B421" s="431"/>
      <c r="C421" s="432"/>
      <c r="D421" s="433" t="str">
        <v/>
      </c>
      <c r="E421" s="434" t="str">
        <v/>
      </c>
      <c r="F421" s="435" t="str">
        <v/>
      </c>
      <c r="G421" s="436" t="str">
        <v/>
      </c>
      <c r="H421" s="437" t="str">
        <v/>
      </c>
      <c r="I421" s="437" t="str">
        <v/>
      </c>
      <c r="J421" s="437" t="str">
        <v/>
      </c>
      <c r="K421" s="435" t="str">
        <v/>
      </c>
      <c r="L421" s="450" t="str">
        <v/>
      </c>
      <c r="M421" s="498" t="str">
        <v/>
      </c>
      <c r="N421" s="440" t="str">
        <v/>
      </c>
      <c r="O421" s="441" t="str">
        <v/>
      </c>
      <c r="P421" s="442" t="str">
        <v/>
      </c>
      <c r="Q421" s="443" t="str">
        <v/>
      </c>
      <c r="R421" s="441" t="str">
        <v/>
      </c>
      <c r="S421" s="442" t="str">
        <v/>
      </c>
      <c r="T421" s="443" t="str">
        <v/>
      </c>
      <c r="U421" s="441" t="str">
        <v/>
      </c>
      <c r="V421" s="442" t="str">
        <v/>
      </c>
      <c r="W421" s="443" t="str">
        <v/>
      </c>
      <c r="X421" s="441" t="str">
        <v/>
      </c>
      <c r="Y421" s="442" t="str">
        <v/>
      </c>
      <c r="Z421" s="443" t="str">
        <v/>
      </c>
      <c r="AA421" s="441" t="str">
        <v/>
      </c>
      <c r="AB421" s="442" t="str">
        <v/>
      </c>
      <c r="AC421" s="443" t="str">
        <v/>
      </c>
      <c r="AD421" s="441" t="str">
        <v/>
      </c>
      <c r="AE421" s="442" t="str">
        <v/>
      </c>
      <c r="AF421" s="443" t="str">
        <v/>
      </c>
      <c r="AG421" s="492" t="str">
        <v/>
      </c>
      <c r="AH421" s="492" t="str">
        <v/>
      </c>
      <c r="AI421" s="493" t="str">
        <v/>
      </c>
      <c r="AJ421" s="494" t="str">
        <v/>
      </c>
      <c r="AK421" s="492" t="str">
        <v/>
      </c>
      <c r="AL421" s="493" t="str">
        <v/>
      </c>
      <c r="AM421" s="492" t="str">
        <v/>
      </c>
      <c r="AN421" s="492" t="str">
        <v/>
      </c>
      <c r="AO421" s="493" t="str">
        <v/>
      </c>
      <c r="AP421" s="494" t="str">
        <v/>
      </c>
      <c r="AQ421" s="492" t="str">
        <v/>
      </c>
      <c r="AR421" s="493" t="str">
        <v/>
      </c>
      <c r="AS421" s="495" t="str">
        <v/>
      </c>
      <c r="AT421" s="496" t="str">
        <v/>
      </c>
      <c r="AU421" s="496" t="str">
        <v/>
      </c>
      <c r="AV421" s="520" t="str">
        <v/>
      </c>
      <c r="AW421" s="497" t="str">
        <v/>
      </c>
      <c r="AX421" s="496" t="str">
        <v/>
      </c>
      <c r="AY421" s="496" t="str">
        <v/>
      </c>
      <c r="AZ421" s="520" t="str">
        <v/>
      </c>
      <c r="BA421" s="497" t="str">
        <v/>
      </c>
      <c r="BB421" s="496" t="str">
        <v/>
      </c>
      <c r="BC421" s="496" t="str">
        <v/>
      </c>
      <c r="BD421" s="520" t="str">
        <v/>
      </c>
      <c r="BE421" s="497" t="str">
        <v/>
      </c>
      <c r="BF421" s="496" t="str">
        <v/>
      </c>
      <c r="BG421" s="496" t="str">
        <v/>
      </c>
      <c r="BH421" s="520" t="str">
        <v/>
      </c>
      <c r="BI421" s="497" t="str">
        <v/>
      </c>
      <c r="BJ421" s="496" t="str">
        <v/>
      </c>
      <c r="BK421" s="496" t="str">
        <v/>
      </c>
      <c r="BL421" s="520" t="str">
        <v/>
      </c>
    </row>
    <row r="422" spans="1:64" ht="24.75" customHeight="1">
      <c r="A422" s="449" t="str">
        <v/>
      </c>
      <c r="B422" s="431"/>
      <c r="C422" s="432"/>
      <c r="D422" s="521" t="str">
        <v/>
      </c>
      <c r="E422" s="521" t="str">
        <v/>
      </c>
      <c r="F422" s="522" t="str">
        <v/>
      </c>
      <c r="G422" s="523" t="str">
        <v/>
      </c>
      <c r="H422" s="521" t="str">
        <v/>
      </c>
      <c r="I422" s="521" t="str">
        <v/>
      </c>
      <c r="J422" s="521" t="str">
        <v/>
      </c>
      <c r="K422" s="522" t="str">
        <v/>
      </c>
      <c r="L422" s="497" t="str">
        <v/>
      </c>
      <c r="M422" s="491" t="str">
        <v/>
      </c>
      <c r="N422" s="520" t="str">
        <v/>
      </c>
      <c r="O422" s="497" t="str">
        <v/>
      </c>
      <c r="P422" s="495" t="str">
        <v/>
      </c>
      <c r="Q422" s="520" t="str">
        <v/>
      </c>
      <c r="R422" s="497" t="str">
        <v/>
      </c>
      <c r="S422" s="495" t="str">
        <v/>
      </c>
      <c r="T422" s="520" t="str">
        <v/>
      </c>
      <c r="U422" s="497" t="str">
        <v/>
      </c>
      <c r="V422" s="495" t="str">
        <v/>
      </c>
      <c r="W422" s="520" t="str">
        <v/>
      </c>
      <c r="X422" s="497" t="str">
        <v/>
      </c>
      <c r="Y422" s="495" t="str">
        <v/>
      </c>
      <c r="Z422" s="520" t="str">
        <v/>
      </c>
      <c r="AA422" s="497" t="str">
        <v/>
      </c>
      <c r="AB422" s="495" t="str">
        <v/>
      </c>
      <c r="AC422" s="520" t="str">
        <v/>
      </c>
      <c r="AD422" s="497" t="str">
        <v/>
      </c>
      <c r="AE422" s="495" t="str">
        <v/>
      </c>
      <c r="AF422" s="520" t="str">
        <v/>
      </c>
      <c r="AG422" s="497" t="str">
        <v/>
      </c>
      <c r="AH422" s="495" t="str">
        <v/>
      </c>
      <c r="AI422" s="520" t="str">
        <v/>
      </c>
      <c r="AJ422" s="497" t="str">
        <v/>
      </c>
      <c r="AK422" s="495" t="str">
        <v/>
      </c>
      <c r="AL422" s="520" t="str">
        <v/>
      </c>
      <c r="AM422" s="497" t="str">
        <v/>
      </c>
      <c r="AN422" s="495" t="str">
        <v/>
      </c>
      <c r="AO422" s="520" t="str">
        <v/>
      </c>
      <c r="AP422" s="497" t="str">
        <v/>
      </c>
      <c r="AQ422" s="495" t="str">
        <v/>
      </c>
      <c r="AR422" s="520" t="str">
        <v/>
      </c>
      <c r="AS422" s="497" t="str">
        <v/>
      </c>
      <c r="AT422" s="495" t="str">
        <v/>
      </c>
      <c r="AU422" s="495" t="str">
        <v/>
      </c>
      <c r="AV422" s="520" t="str">
        <v/>
      </c>
      <c r="AW422" s="497" t="str">
        <v/>
      </c>
      <c r="AX422" s="495" t="str">
        <v/>
      </c>
      <c r="AY422" s="495" t="str">
        <v/>
      </c>
      <c r="AZ422" s="520" t="str">
        <v/>
      </c>
      <c r="BA422" s="497" t="str">
        <v/>
      </c>
      <c r="BB422" s="495" t="str">
        <v/>
      </c>
      <c r="BC422" s="495" t="str">
        <v/>
      </c>
      <c r="BD422" s="520" t="str">
        <v/>
      </c>
      <c r="BE422" s="497" t="str">
        <v/>
      </c>
      <c r="BF422" s="495" t="str">
        <v/>
      </c>
      <c r="BG422" s="495" t="str">
        <v/>
      </c>
      <c r="BH422" s="520" t="str">
        <v/>
      </c>
      <c r="BI422" s="497" t="str">
        <v/>
      </c>
      <c r="BJ422" s="495" t="str">
        <v/>
      </c>
      <c r="BK422" s="495" t="str">
        <v/>
      </c>
      <c r="BL422" s="520" t="str">
        <v/>
      </c>
    </row>
    <row r="423" spans="1:64" ht="24.75" customHeight="1">
      <c r="A423" s="449" t="str">
        <v/>
      </c>
      <c r="B423" s="431"/>
      <c r="C423" s="432"/>
      <c r="D423" s="433" t="str">
        <v/>
      </c>
      <c r="E423" s="434" t="str">
        <v/>
      </c>
      <c r="F423" s="435" t="str">
        <v/>
      </c>
      <c r="G423" s="436" t="str">
        <v/>
      </c>
      <c r="H423" s="437" t="str">
        <v/>
      </c>
      <c r="I423" s="437" t="str">
        <v/>
      </c>
      <c r="J423" s="437" t="str">
        <v/>
      </c>
      <c r="K423" s="435" t="str">
        <v/>
      </c>
      <c r="L423" s="450" t="str">
        <v/>
      </c>
      <c r="M423" s="498" t="str">
        <v/>
      </c>
      <c r="N423" s="440" t="str">
        <v/>
      </c>
      <c r="O423" s="441" t="str">
        <v/>
      </c>
      <c r="P423" s="442" t="str">
        <v/>
      </c>
      <c r="Q423" s="443" t="str">
        <v/>
      </c>
      <c r="R423" s="441" t="str">
        <v/>
      </c>
      <c r="S423" s="442" t="str">
        <v/>
      </c>
      <c r="T423" s="443" t="str">
        <v/>
      </c>
      <c r="U423" s="441" t="str">
        <v/>
      </c>
      <c r="V423" s="442" t="str">
        <v/>
      </c>
      <c r="W423" s="443" t="str">
        <v/>
      </c>
      <c r="X423" s="441" t="str">
        <v/>
      </c>
      <c r="Y423" s="442" t="str">
        <v/>
      </c>
      <c r="Z423" s="443" t="str">
        <v/>
      </c>
      <c r="AA423" s="441" t="str">
        <v/>
      </c>
      <c r="AB423" s="442" t="str">
        <v/>
      </c>
      <c r="AC423" s="443" t="str">
        <v/>
      </c>
      <c r="AD423" s="441" t="str">
        <v/>
      </c>
      <c r="AE423" s="442" t="str">
        <v/>
      </c>
      <c r="AF423" s="443" t="str">
        <v/>
      </c>
      <c r="AG423" s="492" t="str">
        <v/>
      </c>
      <c r="AH423" s="492" t="str">
        <v/>
      </c>
      <c r="AI423" s="493" t="str">
        <v/>
      </c>
      <c r="AJ423" s="494" t="str">
        <v/>
      </c>
      <c r="AK423" s="492" t="str">
        <v/>
      </c>
      <c r="AL423" s="493" t="str">
        <v/>
      </c>
      <c r="AM423" s="492" t="str">
        <v/>
      </c>
      <c r="AN423" s="492" t="str">
        <v/>
      </c>
      <c r="AO423" s="493" t="str">
        <v/>
      </c>
      <c r="AP423" s="494" t="str">
        <v/>
      </c>
      <c r="AQ423" s="492" t="str">
        <v/>
      </c>
      <c r="AR423" s="493" t="str">
        <v/>
      </c>
      <c r="AS423" s="495" t="str">
        <v/>
      </c>
      <c r="AT423" s="496" t="str">
        <v/>
      </c>
      <c r="AU423" s="496" t="str">
        <v/>
      </c>
      <c r="AV423" s="520" t="str">
        <v/>
      </c>
      <c r="AW423" s="497" t="str">
        <v/>
      </c>
      <c r="AX423" s="496" t="str">
        <v/>
      </c>
      <c r="AY423" s="496" t="str">
        <v/>
      </c>
      <c r="AZ423" s="520" t="str">
        <v/>
      </c>
      <c r="BA423" s="497" t="str">
        <v/>
      </c>
      <c r="BB423" s="496" t="str">
        <v/>
      </c>
      <c r="BC423" s="496" t="str">
        <v/>
      </c>
      <c r="BD423" s="520" t="str">
        <v/>
      </c>
      <c r="BE423" s="497" t="str">
        <v/>
      </c>
      <c r="BF423" s="496" t="str">
        <v/>
      </c>
      <c r="BG423" s="496" t="str">
        <v/>
      </c>
      <c r="BH423" s="520" t="str">
        <v/>
      </c>
      <c r="BI423" s="497" t="str">
        <v/>
      </c>
      <c r="BJ423" s="496" t="str">
        <v/>
      </c>
      <c r="BK423" s="496" t="str">
        <v/>
      </c>
      <c r="BL423" s="520" t="str">
        <v/>
      </c>
    </row>
    <row r="424" spans="1:64" ht="24.75" customHeight="1">
      <c r="A424" s="449" t="str">
        <v/>
      </c>
      <c r="B424" s="431"/>
      <c r="C424" s="432"/>
      <c r="D424" s="521" t="str">
        <v/>
      </c>
      <c r="E424" s="521" t="str">
        <v/>
      </c>
      <c r="F424" s="522" t="str">
        <v/>
      </c>
      <c r="G424" s="523" t="str">
        <v/>
      </c>
      <c r="H424" s="521" t="str">
        <v/>
      </c>
      <c r="I424" s="521" t="str">
        <v/>
      </c>
      <c r="J424" s="521" t="str">
        <v/>
      </c>
      <c r="K424" s="522" t="str">
        <v/>
      </c>
      <c r="L424" s="497" t="str">
        <v/>
      </c>
      <c r="M424" s="491" t="str">
        <v/>
      </c>
      <c r="N424" s="520" t="str">
        <v/>
      </c>
      <c r="O424" s="497" t="str">
        <v/>
      </c>
      <c r="P424" s="495" t="str">
        <v/>
      </c>
      <c r="Q424" s="520" t="str">
        <v/>
      </c>
      <c r="R424" s="497" t="str">
        <v/>
      </c>
      <c r="S424" s="495" t="str">
        <v/>
      </c>
      <c r="T424" s="520" t="str">
        <v/>
      </c>
      <c r="U424" s="497" t="str">
        <v/>
      </c>
      <c r="V424" s="495" t="str">
        <v/>
      </c>
      <c r="W424" s="520" t="str">
        <v/>
      </c>
      <c r="X424" s="497" t="str">
        <v/>
      </c>
      <c r="Y424" s="495" t="str">
        <v/>
      </c>
      <c r="Z424" s="520" t="str">
        <v/>
      </c>
      <c r="AA424" s="497" t="str">
        <v/>
      </c>
      <c r="AB424" s="495" t="str">
        <v/>
      </c>
      <c r="AC424" s="520" t="str">
        <v/>
      </c>
      <c r="AD424" s="497" t="str">
        <v/>
      </c>
      <c r="AE424" s="495" t="str">
        <v/>
      </c>
      <c r="AF424" s="520" t="str">
        <v/>
      </c>
      <c r="AG424" s="497" t="str">
        <v/>
      </c>
      <c r="AH424" s="495" t="str">
        <v/>
      </c>
      <c r="AI424" s="520" t="str">
        <v/>
      </c>
      <c r="AJ424" s="497" t="str">
        <v/>
      </c>
      <c r="AK424" s="495" t="str">
        <v/>
      </c>
      <c r="AL424" s="520" t="str">
        <v/>
      </c>
      <c r="AM424" s="497" t="str">
        <v/>
      </c>
      <c r="AN424" s="495" t="str">
        <v/>
      </c>
      <c r="AO424" s="520" t="str">
        <v/>
      </c>
      <c r="AP424" s="497" t="str">
        <v/>
      </c>
      <c r="AQ424" s="495" t="str">
        <v/>
      </c>
      <c r="AR424" s="520" t="str">
        <v/>
      </c>
      <c r="AS424" s="497" t="str">
        <v/>
      </c>
      <c r="AT424" s="495" t="str">
        <v/>
      </c>
      <c r="AU424" s="495" t="str">
        <v/>
      </c>
      <c r="AV424" s="520" t="str">
        <v/>
      </c>
      <c r="AW424" s="497" t="str">
        <v/>
      </c>
      <c r="AX424" s="495" t="str">
        <v/>
      </c>
      <c r="AY424" s="495" t="str">
        <v/>
      </c>
      <c r="AZ424" s="520" t="str">
        <v/>
      </c>
      <c r="BA424" s="497" t="str">
        <v/>
      </c>
      <c r="BB424" s="495" t="str">
        <v/>
      </c>
      <c r="BC424" s="495" t="str">
        <v/>
      </c>
      <c r="BD424" s="520" t="str">
        <v/>
      </c>
      <c r="BE424" s="497" t="str">
        <v/>
      </c>
      <c r="BF424" s="495" t="str">
        <v/>
      </c>
      <c r="BG424" s="495" t="str">
        <v/>
      </c>
      <c r="BH424" s="520" t="str">
        <v/>
      </c>
      <c r="BI424" s="497" t="str">
        <v/>
      </c>
      <c r="BJ424" s="495" t="str">
        <v/>
      </c>
      <c r="BK424" s="495" t="str">
        <v/>
      </c>
      <c r="BL424" s="520" t="str">
        <v/>
      </c>
    </row>
    <row r="425" spans="1:64" ht="24.75" customHeight="1">
      <c r="A425" s="449" t="str">
        <v/>
      </c>
      <c r="B425" s="431"/>
      <c r="C425" s="432"/>
      <c r="D425" s="433" t="str">
        <v/>
      </c>
      <c r="E425" s="434" t="str">
        <v/>
      </c>
      <c r="F425" s="435" t="str">
        <v/>
      </c>
      <c r="G425" s="436" t="str">
        <v/>
      </c>
      <c r="H425" s="437" t="str">
        <v/>
      </c>
      <c r="I425" s="437" t="str">
        <v/>
      </c>
      <c r="J425" s="437" t="str">
        <v/>
      </c>
      <c r="K425" s="435" t="str">
        <v/>
      </c>
      <c r="L425" s="450" t="str">
        <v/>
      </c>
      <c r="M425" s="498" t="str">
        <v/>
      </c>
      <c r="N425" s="440" t="str">
        <v/>
      </c>
      <c r="O425" s="441" t="str">
        <v/>
      </c>
      <c r="P425" s="442" t="str">
        <v/>
      </c>
      <c r="Q425" s="443" t="str">
        <v/>
      </c>
      <c r="R425" s="441" t="str">
        <v/>
      </c>
      <c r="S425" s="442" t="str">
        <v/>
      </c>
      <c r="T425" s="443" t="str">
        <v/>
      </c>
      <c r="U425" s="441" t="str">
        <v/>
      </c>
      <c r="V425" s="442" t="str">
        <v/>
      </c>
      <c r="W425" s="443" t="str">
        <v/>
      </c>
      <c r="X425" s="441" t="str">
        <v/>
      </c>
      <c r="Y425" s="442" t="str">
        <v/>
      </c>
      <c r="Z425" s="443" t="str">
        <v/>
      </c>
      <c r="AA425" s="441" t="str">
        <v/>
      </c>
      <c r="AB425" s="442" t="str">
        <v/>
      </c>
      <c r="AC425" s="443" t="str">
        <v/>
      </c>
      <c r="AD425" s="441" t="str">
        <v/>
      </c>
      <c r="AE425" s="442" t="str">
        <v/>
      </c>
      <c r="AF425" s="443" t="str">
        <v/>
      </c>
      <c r="AG425" s="492" t="str">
        <v/>
      </c>
      <c r="AH425" s="492" t="str">
        <v/>
      </c>
      <c r="AI425" s="493" t="str">
        <v/>
      </c>
      <c r="AJ425" s="494" t="str">
        <v/>
      </c>
      <c r="AK425" s="492" t="str">
        <v/>
      </c>
      <c r="AL425" s="493" t="str">
        <v/>
      </c>
      <c r="AM425" s="492" t="str">
        <v/>
      </c>
      <c r="AN425" s="492" t="str">
        <v/>
      </c>
      <c r="AO425" s="493" t="str">
        <v/>
      </c>
      <c r="AP425" s="494" t="str">
        <v/>
      </c>
      <c r="AQ425" s="492" t="str">
        <v/>
      </c>
      <c r="AR425" s="493" t="str">
        <v/>
      </c>
      <c r="AS425" s="495" t="str">
        <v/>
      </c>
      <c r="AT425" s="496" t="str">
        <v/>
      </c>
      <c r="AU425" s="496" t="str">
        <v/>
      </c>
      <c r="AV425" s="520" t="str">
        <v/>
      </c>
      <c r="AW425" s="497" t="str">
        <v/>
      </c>
      <c r="AX425" s="496" t="str">
        <v/>
      </c>
      <c r="AY425" s="496" t="str">
        <v/>
      </c>
      <c r="AZ425" s="520" t="str">
        <v/>
      </c>
      <c r="BA425" s="497" t="str">
        <v/>
      </c>
      <c r="BB425" s="496" t="str">
        <v/>
      </c>
      <c r="BC425" s="496" t="str">
        <v/>
      </c>
      <c r="BD425" s="520" t="str">
        <v/>
      </c>
      <c r="BE425" s="497" t="str">
        <v/>
      </c>
      <c r="BF425" s="496" t="str">
        <v/>
      </c>
      <c r="BG425" s="496" t="str">
        <v/>
      </c>
      <c r="BH425" s="520" t="str">
        <v/>
      </c>
      <c r="BI425" s="497" t="str">
        <v/>
      </c>
      <c r="BJ425" s="496" t="str">
        <v/>
      </c>
      <c r="BK425" s="496" t="str">
        <v/>
      </c>
      <c r="BL425" s="520" t="str">
        <v/>
      </c>
    </row>
    <row r="426" spans="1:64" ht="24.75" customHeight="1">
      <c r="A426" s="449" t="str">
        <v/>
      </c>
      <c r="B426" s="431"/>
      <c r="C426" s="432"/>
      <c r="D426" s="521" t="str">
        <v/>
      </c>
      <c r="E426" s="521" t="str">
        <v/>
      </c>
      <c r="F426" s="522" t="str">
        <v/>
      </c>
      <c r="G426" s="523" t="str">
        <v/>
      </c>
      <c r="H426" s="521" t="str">
        <v/>
      </c>
      <c r="I426" s="521" t="str">
        <v/>
      </c>
      <c r="J426" s="521" t="str">
        <v/>
      </c>
      <c r="K426" s="522" t="str">
        <v/>
      </c>
      <c r="L426" s="497" t="str">
        <v/>
      </c>
      <c r="M426" s="491" t="str">
        <v/>
      </c>
      <c r="N426" s="520" t="str">
        <v/>
      </c>
      <c r="O426" s="497" t="str">
        <v/>
      </c>
      <c r="P426" s="495" t="str">
        <v/>
      </c>
      <c r="Q426" s="520" t="str">
        <v/>
      </c>
      <c r="R426" s="497" t="str">
        <v/>
      </c>
      <c r="S426" s="495" t="str">
        <v/>
      </c>
      <c r="T426" s="520" t="str">
        <v/>
      </c>
      <c r="U426" s="497" t="str">
        <v/>
      </c>
      <c r="V426" s="495" t="str">
        <v/>
      </c>
      <c r="W426" s="520" t="str">
        <v/>
      </c>
      <c r="X426" s="497" t="str">
        <v/>
      </c>
      <c r="Y426" s="495" t="str">
        <v/>
      </c>
      <c r="Z426" s="520" t="str">
        <v/>
      </c>
      <c r="AA426" s="497" t="str">
        <v/>
      </c>
      <c r="AB426" s="495" t="str">
        <v/>
      </c>
      <c r="AC426" s="520" t="str">
        <v/>
      </c>
      <c r="AD426" s="497" t="str">
        <v/>
      </c>
      <c r="AE426" s="495" t="str">
        <v/>
      </c>
      <c r="AF426" s="520" t="str">
        <v/>
      </c>
      <c r="AG426" s="497" t="str">
        <v/>
      </c>
      <c r="AH426" s="495" t="str">
        <v/>
      </c>
      <c r="AI426" s="520" t="str">
        <v/>
      </c>
      <c r="AJ426" s="497" t="str">
        <v/>
      </c>
      <c r="AK426" s="495" t="str">
        <v/>
      </c>
      <c r="AL426" s="520" t="str">
        <v/>
      </c>
      <c r="AM426" s="497" t="str">
        <v/>
      </c>
      <c r="AN426" s="495" t="str">
        <v/>
      </c>
      <c r="AO426" s="520" t="str">
        <v/>
      </c>
      <c r="AP426" s="497" t="str">
        <v/>
      </c>
      <c r="AQ426" s="495" t="str">
        <v/>
      </c>
      <c r="AR426" s="520" t="str">
        <v/>
      </c>
      <c r="AS426" s="497" t="str">
        <v/>
      </c>
      <c r="AT426" s="495" t="str">
        <v/>
      </c>
      <c r="AU426" s="495" t="str">
        <v/>
      </c>
      <c r="AV426" s="520" t="str">
        <v/>
      </c>
      <c r="AW426" s="497" t="str">
        <v/>
      </c>
      <c r="AX426" s="495" t="str">
        <v/>
      </c>
      <c r="AY426" s="495" t="str">
        <v/>
      </c>
      <c r="AZ426" s="520" t="str">
        <v/>
      </c>
      <c r="BA426" s="497" t="str">
        <v/>
      </c>
      <c r="BB426" s="495" t="str">
        <v/>
      </c>
      <c r="BC426" s="495" t="str">
        <v/>
      </c>
      <c r="BD426" s="520" t="str">
        <v/>
      </c>
      <c r="BE426" s="497" t="str">
        <v/>
      </c>
      <c r="BF426" s="495" t="str">
        <v/>
      </c>
      <c r="BG426" s="495" t="str">
        <v/>
      </c>
      <c r="BH426" s="520" t="str">
        <v/>
      </c>
      <c r="BI426" s="497" t="str">
        <v/>
      </c>
      <c r="BJ426" s="495" t="str">
        <v/>
      </c>
      <c r="BK426" s="495" t="str">
        <v/>
      </c>
      <c r="BL426" s="520" t="str">
        <v/>
      </c>
    </row>
    <row r="427" spans="1:64" ht="24.75" customHeight="1">
      <c r="A427" s="449" t="str">
        <v/>
      </c>
      <c r="B427" s="431"/>
      <c r="C427" s="432"/>
      <c r="D427" s="433" t="str">
        <v/>
      </c>
      <c r="E427" s="434" t="str">
        <v/>
      </c>
      <c r="F427" s="435" t="str">
        <v/>
      </c>
      <c r="G427" s="436" t="str">
        <v/>
      </c>
      <c r="H427" s="437" t="str">
        <v/>
      </c>
      <c r="I427" s="437" t="str">
        <v/>
      </c>
      <c r="J427" s="437" t="str">
        <v/>
      </c>
      <c r="K427" s="435" t="str">
        <v/>
      </c>
      <c r="L427" s="450" t="str">
        <v/>
      </c>
      <c r="M427" s="498" t="str">
        <v/>
      </c>
      <c r="N427" s="440" t="str">
        <v/>
      </c>
      <c r="O427" s="441" t="str">
        <v/>
      </c>
      <c r="P427" s="442" t="str">
        <v/>
      </c>
      <c r="Q427" s="443" t="str">
        <v/>
      </c>
      <c r="R427" s="441" t="str">
        <v/>
      </c>
      <c r="S427" s="442" t="str">
        <v/>
      </c>
      <c r="T427" s="443" t="str">
        <v/>
      </c>
      <c r="U427" s="441" t="str">
        <v/>
      </c>
      <c r="V427" s="442" t="str">
        <v/>
      </c>
      <c r="W427" s="443" t="str">
        <v/>
      </c>
      <c r="X427" s="441" t="str">
        <v/>
      </c>
      <c r="Y427" s="442" t="str">
        <v/>
      </c>
      <c r="Z427" s="443" t="str">
        <v/>
      </c>
      <c r="AA427" s="441" t="str">
        <v/>
      </c>
      <c r="AB427" s="442" t="str">
        <v/>
      </c>
      <c r="AC427" s="443" t="str">
        <v/>
      </c>
      <c r="AD427" s="441" t="str">
        <v/>
      </c>
      <c r="AE427" s="442" t="str">
        <v/>
      </c>
      <c r="AF427" s="443" t="str">
        <v/>
      </c>
      <c r="AG427" s="492" t="str">
        <v/>
      </c>
      <c r="AH427" s="492" t="str">
        <v/>
      </c>
      <c r="AI427" s="493" t="str">
        <v/>
      </c>
      <c r="AJ427" s="494" t="str">
        <v/>
      </c>
      <c r="AK427" s="492" t="str">
        <v/>
      </c>
      <c r="AL427" s="493" t="str">
        <v/>
      </c>
      <c r="AM427" s="492" t="str">
        <v/>
      </c>
      <c r="AN427" s="492" t="str">
        <v/>
      </c>
      <c r="AO427" s="493" t="str">
        <v/>
      </c>
      <c r="AP427" s="494" t="str">
        <v/>
      </c>
      <c r="AQ427" s="492" t="str">
        <v/>
      </c>
      <c r="AR427" s="493" t="str">
        <v/>
      </c>
      <c r="AS427" s="495" t="str">
        <v/>
      </c>
      <c r="AT427" s="496" t="str">
        <v/>
      </c>
      <c r="AU427" s="496" t="str">
        <v/>
      </c>
      <c r="AV427" s="520" t="str">
        <v/>
      </c>
      <c r="AW427" s="497" t="str">
        <v/>
      </c>
      <c r="AX427" s="496" t="str">
        <v/>
      </c>
      <c r="AY427" s="496" t="str">
        <v/>
      </c>
      <c r="AZ427" s="520" t="str">
        <v/>
      </c>
      <c r="BA427" s="497" t="str">
        <v/>
      </c>
      <c r="BB427" s="496" t="str">
        <v/>
      </c>
      <c r="BC427" s="496" t="str">
        <v/>
      </c>
      <c r="BD427" s="520" t="str">
        <v/>
      </c>
      <c r="BE427" s="497" t="str">
        <v/>
      </c>
      <c r="BF427" s="496" t="str">
        <v/>
      </c>
      <c r="BG427" s="496" t="str">
        <v/>
      </c>
      <c r="BH427" s="520" t="str">
        <v/>
      </c>
      <c r="BI427" s="497" t="str">
        <v/>
      </c>
      <c r="BJ427" s="496" t="str">
        <v/>
      </c>
      <c r="BK427" s="496" t="str">
        <v/>
      </c>
      <c r="BL427" s="520" t="str">
        <v/>
      </c>
    </row>
    <row r="428" spans="1:64" ht="24.75" customHeight="1">
      <c r="A428" s="449" t="str">
        <v/>
      </c>
      <c r="B428" s="431"/>
      <c r="C428" s="432"/>
      <c r="D428" s="521" t="str">
        <v/>
      </c>
      <c r="E428" s="521" t="str">
        <v/>
      </c>
      <c r="F428" s="522" t="str">
        <v/>
      </c>
      <c r="G428" s="523" t="str">
        <v/>
      </c>
      <c r="H428" s="521" t="str">
        <v/>
      </c>
      <c r="I428" s="521" t="str">
        <v/>
      </c>
      <c r="J428" s="521" t="str">
        <v/>
      </c>
      <c r="K428" s="522" t="str">
        <v/>
      </c>
      <c r="L428" s="497" t="str">
        <v/>
      </c>
      <c r="M428" s="491" t="str">
        <v/>
      </c>
      <c r="N428" s="520" t="str">
        <v/>
      </c>
      <c r="O428" s="497" t="str">
        <v/>
      </c>
      <c r="P428" s="495" t="str">
        <v/>
      </c>
      <c r="Q428" s="520" t="str">
        <v/>
      </c>
      <c r="R428" s="497" t="str">
        <v/>
      </c>
      <c r="S428" s="495" t="str">
        <v/>
      </c>
      <c r="T428" s="520" t="str">
        <v/>
      </c>
      <c r="U428" s="497" t="str">
        <v/>
      </c>
      <c r="V428" s="495" t="str">
        <v/>
      </c>
      <c r="W428" s="520" t="str">
        <v/>
      </c>
      <c r="X428" s="497" t="str">
        <v/>
      </c>
      <c r="Y428" s="495" t="str">
        <v/>
      </c>
      <c r="Z428" s="520" t="str">
        <v/>
      </c>
      <c r="AA428" s="497" t="str">
        <v/>
      </c>
      <c r="AB428" s="495" t="str">
        <v/>
      </c>
      <c r="AC428" s="520" t="str">
        <v/>
      </c>
      <c r="AD428" s="497" t="str">
        <v/>
      </c>
      <c r="AE428" s="495" t="str">
        <v/>
      </c>
      <c r="AF428" s="520" t="str">
        <v/>
      </c>
      <c r="AG428" s="497" t="str">
        <v/>
      </c>
      <c r="AH428" s="495" t="str">
        <v/>
      </c>
      <c r="AI428" s="520" t="str">
        <v/>
      </c>
      <c r="AJ428" s="497" t="str">
        <v/>
      </c>
      <c r="AK428" s="495" t="str">
        <v/>
      </c>
      <c r="AL428" s="520" t="str">
        <v/>
      </c>
      <c r="AM428" s="497" t="str">
        <v/>
      </c>
      <c r="AN428" s="495" t="str">
        <v/>
      </c>
      <c r="AO428" s="520" t="str">
        <v/>
      </c>
      <c r="AP428" s="497" t="str">
        <v/>
      </c>
      <c r="AQ428" s="495" t="str">
        <v/>
      </c>
      <c r="AR428" s="520" t="str">
        <v/>
      </c>
      <c r="AS428" s="497" t="str">
        <v/>
      </c>
      <c r="AT428" s="495" t="str">
        <v/>
      </c>
      <c r="AU428" s="495" t="str">
        <v/>
      </c>
      <c r="AV428" s="520" t="str">
        <v/>
      </c>
      <c r="AW428" s="497" t="str">
        <v/>
      </c>
      <c r="AX428" s="495" t="str">
        <v/>
      </c>
      <c r="AY428" s="495" t="str">
        <v/>
      </c>
      <c r="AZ428" s="520" t="str">
        <v/>
      </c>
      <c r="BA428" s="497" t="str">
        <v/>
      </c>
      <c r="BB428" s="495" t="str">
        <v/>
      </c>
      <c r="BC428" s="495" t="str">
        <v/>
      </c>
      <c r="BD428" s="520" t="str">
        <v/>
      </c>
      <c r="BE428" s="497" t="str">
        <v/>
      </c>
      <c r="BF428" s="495" t="str">
        <v/>
      </c>
      <c r="BG428" s="495" t="str">
        <v/>
      </c>
      <c r="BH428" s="520" t="str">
        <v/>
      </c>
      <c r="BI428" s="497" t="str">
        <v/>
      </c>
      <c r="BJ428" s="495" t="str">
        <v/>
      </c>
      <c r="BK428" s="495" t="str">
        <v/>
      </c>
      <c r="BL428" s="520" t="str">
        <v/>
      </c>
    </row>
    <row r="429" spans="1:64" ht="24.75" customHeight="1">
      <c r="A429" s="449" t="str">
        <v/>
      </c>
      <c r="B429" s="431"/>
      <c r="C429" s="432"/>
      <c r="D429" s="433" t="str">
        <v/>
      </c>
      <c r="E429" s="434" t="str">
        <v/>
      </c>
      <c r="F429" s="435" t="str">
        <v/>
      </c>
      <c r="G429" s="436" t="str">
        <v/>
      </c>
      <c r="H429" s="437" t="str">
        <v/>
      </c>
      <c r="I429" s="437" t="str">
        <v/>
      </c>
      <c r="J429" s="437" t="str">
        <v/>
      </c>
      <c r="K429" s="435" t="str">
        <v/>
      </c>
      <c r="L429" s="450" t="str">
        <v/>
      </c>
      <c r="M429" s="498" t="str">
        <v/>
      </c>
      <c r="N429" s="440" t="str">
        <v/>
      </c>
      <c r="O429" s="441" t="str">
        <v/>
      </c>
      <c r="P429" s="442" t="str">
        <v/>
      </c>
      <c r="Q429" s="443" t="str">
        <v/>
      </c>
      <c r="R429" s="441" t="str">
        <v/>
      </c>
      <c r="S429" s="442" t="str">
        <v/>
      </c>
      <c r="T429" s="443" t="str">
        <v/>
      </c>
      <c r="U429" s="441" t="str">
        <v/>
      </c>
      <c r="V429" s="442" t="str">
        <v/>
      </c>
      <c r="W429" s="443" t="str">
        <v/>
      </c>
      <c r="X429" s="441" t="str">
        <v/>
      </c>
      <c r="Y429" s="442" t="str">
        <v/>
      </c>
      <c r="Z429" s="443" t="str">
        <v/>
      </c>
      <c r="AA429" s="441" t="str">
        <v/>
      </c>
      <c r="AB429" s="442" t="str">
        <v/>
      </c>
      <c r="AC429" s="443" t="str">
        <v/>
      </c>
      <c r="AD429" s="441" t="str">
        <v/>
      </c>
      <c r="AE429" s="442" t="str">
        <v/>
      </c>
      <c r="AF429" s="443" t="str">
        <v/>
      </c>
      <c r="AG429" s="492" t="str">
        <v/>
      </c>
      <c r="AH429" s="492" t="str">
        <v/>
      </c>
      <c r="AI429" s="493" t="str">
        <v/>
      </c>
      <c r="AJ429" s="494" t="str">
        <v/>
      </c>
      <c r="AK429" s="492" t="str">
        <v/>
      </c>
      <c r="AL429" s="493" t="str">
        <v/>
      </c>
      <c r="AM429" s="492" t="str">
        <v/>
      </c>
      <c r="AN429" s="492" t="str">
        <v/>
      </c>
      <c r="AO429" s="493" t="str">
        <v/>
      </c>
      <c r="AP429" s="494" t="str">
        <v/>
      </c>
      <c r="AQ429" s="492" t="str">
        <v/>
      </c>
      <c r="AR429" s="493" t="str">
        <v/>
      </c>
      <c r="AS429" s="495" t="str">
        <v/>
      </c>
      <c r="AT429" s="496" t="str">
        <v/>
      </c>
      <c r="AU429" s="496" t="str">
        <v/>
      </c>
      <c r="AV429" s="520" t="str">
        <v/>
      </c>
      <c r="AW429" s="497" t="str">
        <v/>
      </c>
      <c r="AX429" s="496" t="str">
        <v/>
      </c>
      <c r="AY429" s="496" t="str">
        <v/>
      </c>
      <c r="AZ429" s="520" t="str">
        <v/>
      </c>
      <c r="BA429" s="497" t="str">
        <v/>
      </c>
      <c r="BB429" s="496" t="str">
        <v/>
      </c>
      <c r="BC429" s="496" t="str">
        <v/>
      </c>
      <c r="BD429" s="520" t="str">
        <v/>
      </c>
      <c r="BE429" s="497" t="str">
        <v/>
      </c>
      <c r="BF429" s="496" t="str">
        <v/>
      </c>
      <c r="BG429" s="496" t="str">
        <v/>
      </c>
      <c r="BH429" s="520" t="str">
        <v/>
      </c>
      <c r="BI429" s="497" t="str">
        <v/>
      </c>
      <c r="BJ429" s="496" t="str">
        <v/>
      </c>
      <c r="BK429" s="496" t="str">
        <v/>
      </c>
      <c r="BL429" s="520" t="str">
        <v/>
      </c>
    </row>
    <row r="430" spans="1:64" ht="24.75" customHeight="1">
      <c r="A430" s="449" t="str">
        <v/>
      </c>
      <c r="B430" s="431"/>
      <c r="C430" s="432"/>
      <c r="D430" s="521" t="str">
        <v/>
      </c>
      <c r="E430" s="521" t="str">
        <v/>
      </c>
      <c r="F430" s="522" t="str">
        <v/>
      </c>
      <c r="G430" s="523" t="str">
        <v/>
      </c>
      <c r="H430" s="521" t="str">
        <v/>
      </c>
      <c r="I430" s="521" t="str">
        <v/>
      </c>
      <c r="J430" s="521" t="str">
        <v/>
      </c>
      <c r="K430" s="522" t="str">
        <v/>
      </c>
      <c r="L430" s="497" t="str">
        <v/>
      </c>
      <c r="M430" s="491" t="str">
        <v/>
      </c>
      <c r="N430" s="520" t="str">
        <v/>
      </c>
      <c r="O430" s="497" t="str">
        <v/>
      </c>
      <c r="P430" s="495" t="str">
        <v/>
      </c>
      <c r="Q430" s="520" t="str">
        <v/>
      </c>
      <c r="R430" s="497" t="str">
        <v/>
      </c>
      <c r="S430" s="495" t="str">
        <v/>
      </c>
      <c r="T430" s="520" t="str">
        <v/>
      </c>
      <c r="U430" s="497" t="str">
        <v/>
      </c>
      <c r="V430" s="495" t="str">
        <v/>
      </c>
      <c r="W430" s="520" t="str">
        <v/>
      </c>
      <c r="X430" s="497" t="str">
        <v/>
      </c>
      <c r="Y430" s="495" t="str">
        <v/>
      </c>
      <c r="Z430" s="520" t="str">
        <v/>
      </c>
      <c r="AA430" s="497" t="str">
        <v/>
      </c>
      <c r="AB430" s="495" t="str">
        <v/>
      </c>
      <c r="AC430" s="520" t="str">
        <v/>
      </c>
      <c r="AD430" s="497" t="str">
        <v/>
      </c>
      <c r="AE430" s="495" t="str">
        <v/>
      </c>
      <c r="AF430" s="520" t="str">
        <v/>
      </c>
      <c r="AG430" s="497" t="str">
        <v/>
      </c>
      <c r="AH430" s="495" t="str">
        <v/>
      </c>
      <c r="AI430" s="520" t="str">
        <v/>
      </c>
      <c r="AJ430" s="497" t="str">
        <v/>
      </c>
      <c r="AK430" s="495" t="str">
        <v/>
      </c>
      <c r="AL430" s="520" t="str">
        <v/>
      </c>
      <c r="AM430" s="497" t="str">
        <v/>
      </c>
      <c r="AN430" s="495" t="str">
        <v/>
      </c>
      <c r="AO430" s="520" t="str">
        <v/>
      </c>
      <c r="AP430" s="497" t="str">
        <v/>
      </c>
      <c r="AQ430" s="495" t="str">
        <v/>
      </c>
      <c r="AR430" s="520" t="str">
        <v/>
      </c>
      <c r="AS430" s="497" t="str">
        <v/>
      </c>
      <c r="AT430" s="495" t="str">
        <v/>
      </c>
      <c r="AU430" s="495" t="str">
        <v/>
      </c>
      <c r="AV430" s="520" t="str">
        <v/>
      </c>
      <c r="AW430" s="497" t="str">
        <v/>
      </c>
      <c r="AX430" s="495" t="str">
        <v/>
      </c>
      <c r="AY430" s="495" t="str">
        <v/>
      </c>
      <c r="AZ430" s="520" t="str">
        <v/>
      </c>
      <c r="BA430" s="497" t="str">
        <v/>
      </c>
      <c r="BB430" s="495" t="str">
        <v/>
      </c>
      <c r="BC430" s="495" t="str">
        <v/>
      </c>
      <c r="BD430" s="520" t="str">
        <v/>
      </c>
      <c r="BE430" s="497" t="str">
        <v/>
      </c>
      <c r="BF430" s="495" t="str">
        <v/>
      </c>
      <c r="BG430" s="495" t="str">
        <v/>
      </c>
      <c r="BH430" s="520" t="str">
        <v/>
      </c>
      <c r="BI430" s="497" t="str">
        <v/>
      </c>
      <c r="BJ430" s="495" t="str">
        <v/>
      </c>
      <c r="BK430" s="495" t="str">
        <v/>
      </c>
      <c r="BL430" s="520" t="str">
        <v/>
      </c>
    </row>
    <row r="431" spans="1:64" ht="24.75" customHeight="1">
      <c r="A431" s="449" t="str">
        <v/>
      </c>
      <c r="B431" s="431"/>
      <c r="C431" s="432"/>
      <c r="D431" s="433" t="str">
        <v/>
      </c>
      <c r="E431" s="434" t="str">
        <v/>
      </c>
      <c r="F431" s="435" t="str">
        <v/>
      </c>
      <c r="G431" s="436" t="str">
        <v/>
      </c>
      <c r="H431" s="437" t="str">
        <v/>
      </c>
      <c r="I431" s="437" t="str">
        <v/>
      </c>
      <c r="J431" s="437" t="str">
        <v/>
      </c>
      <c r="K431" s="435" t="str">
        <v/>
      </c>
      <c r="L431" s="450" t="str">
        <v/>
      </c>
      <c r="M431" s="498" t="str">
        <v/>
      </c>
      <c r="N431" s="440" t="str">
        <v/>
      </c>
      <c r="O431" s="441" t="str">
        <v/>
      </c>
      <c r="P431" s="442" t="str">
        <v/>
      </c>
      <c r="Q431" s="443" t="str">
        <v/>
      </c>
      <c r="R431" s="441" t="str">
        <v/>
      </c>
      <c r="S431" s="442" t="str">
        <v/>
      </c>
      <c r="T431" s="443" t="str">
        <v/>
      </c>
      <c r="U431" s="441" t="str">
        <v/>
      </c>
      <c r="V431" s="442" t="str">
        <v/>
      </c>
      <c r="W431" s="443" t="str">
        <v/>
      </c>
      <c r="X431" s="441" t="str">
        <v/>
      </c>
      <c r="Y431" s="442" t="str">
        <v/>
      </c>
      <c r="Z431" s="443" t="str">
        <v/>
      </c>
      <c r="AA431" s="441" t="str">
        <v/>
      </c>
      <c r="AB431" s="442" t="str">
        <v/>
      </c>
      <c r="AC431" s="443" t="str">
        <v/>
      </c>
      <c r="AD431" s="441" t="str">
        <v/>
      </c>
      <c r="AE431" s="442" t="str">
        <v/>
      </c>
      <c r="AF431" s="443" t="str">
        <v/>
      </c>
      <c r="AG431" s="492" t="str">
        <v/>
      </c>
      <c r="AH431" s="492" t="str">
        <v/>
      </c>
      <c r="AI431" s="493" t="str">
        <v/>
      </c>
      <c r="AJ431" s="494" t="str">
        <v/>
      </c>
      <c r="AK431" s="492" t="str">
        <v/>
      </c>
      <c r="AL431" s="493" t="str">
        <v/>
      </c>
      <c r="AM431" s="492" t="str">
        <v/>
      </c>
      <c r="AN431" s="492" t="str">
        <v/>
      </c>
      <c r="AO431" s="493" t="str">
        <v/>
      </c>
      <c r="AP431" s="494" t="str">
        <v/>
      </c>
      <c r="AQ431" s="492" t="str">
        <v/>
      </c>
      <c r="AR431" s="493" t="str">
        <v/>
      </c>
      <c r="AS431" s="495" t="str">
        <v/>
      </c>
      <c r="AT431" s="496" t="str">
        <v/>
      </c>
      <c r="AU431" s="496" t="str">
        <v/>
      </c>
      <c r="AV431" s="520" t="str">
        <v/>
      </c>
      <c r="AW431" s="497" t="str">
        <v/>
      </c>
      <c r="AX431" s="496" t="str">
        <v/>
      </c>
      <c r="AY431" s="496" t="str">
        <v/>
      </c>
      <c r="AZ431" s="520" t="str">
        <v/>
      </c>
      <c r="BA431" s="497" t="str">
        <v/>
      </c>
      <c r="BB431" s="496" t="str">
        <v/>
      </c>
      <c r="BC431" s="496" t="str">
        <v/>
      </c>
      <c r="BD431" s="520" t="str">
        <v/>
      </c>
      <c r="BE431" s="497" t="str">
        <v/>
      </c>
      <c r="BF431" s="496" t="str">
        <v/>
      </c>
      <c r="BG431" s="496" t="str">
        <v/>
      </c>
      <c r="BH431" s="520" t="str">
        <v/>
      </c>
      <c r="BI431" s="497" t="str">
        <v/>
      </c>
      <c r="BJ431" s="496" t="str">
        <v/>
      </c>
      <c r="BK431" s="496" t="str">
        <v/>
      </c>
      <c r="BL431" s="520" t="str">
        <v/>
      </c>
    </row>
    <row r="432" spans="1:64" ht="24.75" customHeight="1">
      <c r="A432" s="449" t="str">
        <v/>
      </c>
      <c r="B432" s="431"/>
      <c r="C432" s="432"/>
      <c r="D432" s="521" t="str">
        <v/>
      </c>
      <c r="E432" s="521" t="str">
        <v/>
      </c>
      <c r="F432" s="522" t="str">
        <v/>
      </c>
      <c r="G432" s="523" t="str">
        <v/>
      </c>
      <c r="H432" s="521" t="str">
        <v/>
      </c>
      <c r="I432" s="521" t="str">
        <v/>
      </c>
      <c r="J432" s="521" t="str">
        <v/>
      </c>
      <c r="K432" s="522" t="str">
        <v/>
      </c>
      <c r="L432" s="497" t="str">
        <v/>
      </c>
      <c r="M432" s="491" t="str">
        <v/>
      </c>
      <c r="N432" s="520" t="str">
        <v/>
      </c>
      <c r="O432" s="497" t="str">
        <v/>
      </c>
      <c r="P432" s="495" t="str">
        <v/>
      </c>
      <c r="Q432" s="520" t="str">
        <v/>
      </c>
      <c r="R432" s="497" t="str">
        <v/>
      </c>
      <c r="S432" s="495" t="str">
        <v/>
      </c>
      <c r="T432" s="520" t="str">
        <v/>
      </c>
      <c r="U432" s="497" t="str">
        <v/>
      </c>
      <c r="V432" s="495" t="str">
        <v/>
      </c>
      <c r="W432" s="520" t="str">
        <v/>
      </c>
      <c r="X432" s="497" t="str">
        <v/>
      </c>
      <c r="Y432" s="495" t="str">
        <v/>
      </c>
      <c r="Z432" s="520" t="str">
        <v/>
      </c>
      <c r="AA432" s="497" t="str">
        <v/>
      </c>
      <c r="AB432" s="495" t="str">
        <v/>
      </c>
      <c r="AC432" s="520" t="str">
        <v/>
      </c>
      <c r="AD432" s="497" t="str">
        <v/>
      </c>
      <c r="AE432" s="495" t="str">
        <v/>
      </c>
      <c r="AF432" s="520" t="str">
        <v/>
      </c>
      <c r="AG432" s="497" t="str">
        <v/>
      </c>
      <c r="AH432" s="495" t="str">
        <v/>
      </c>
      <c r="AI432" s="520" t="str">
        <v/>
      </c>
      <c r="AJ432" s="497" t="str">
        <v/>
      </c>
      <c r="AK432" s="495" t="str">
        <v/>
      </c>
      <c r="AL432" s="520" t="str">
        <v/>
      </c>
      <c r="AM432" s="497" t="str">
        <v/>
      </c>
      <c r="AN432" s="495" t="str">
        <v/>
      </c>
      <c r="AO432" s="520" t="str">
        <v/>
      </c>
      <c r="AP432" s="497" t="str">
        <v/>
      </c>
      <c r="AQ432" s="495" t="str">
        <v/>
      </c>
      <c r="AR432" s="520" t="str">
        <v/>
      </c>
      <c r="AS432" s="497" t="str">
        <v/>
      </c>
      <c r="AT432" s="495" t="str">
        <v/>
      </c>
      <c r="AU432" s="495" t="str">
        <v/>
      </c>
      <c r="AV432" s="520" t="str">
        <v/>
      </c>
      <c r="AW432" s="497" t="str">
        <v/>
      </c>
      <c r="AX432" s="495" t="str">
        <v/>
      </c>
      <c r="AY432" s="495" t="str">
        <v/>
      </c>
      <c r="AZ432" s="520" t="str">
        <v/>
      </c>
      <c r="BA432" s="497" t="str">
        <v/>
      </c>
      <c r="BB432" s="495" t="str">
        <v/>
      </c>
      <c r="BC432" s="495" t="str">
        <v/>
      </c>
      <c r="BD432" s="520" t="str">
        <v/>
      </c>
      <c r="BE432" s="497" t="str">
        <v/>
      </c>
      <c r="BF432" s="495" t="str">
        <v/>
      </c>
      <c r="BG432" s="495" t="str">
        <v/>
      </c>
      <c r="BH432" s="520" t="str">
        <v/>
      </c>
      <c r="BI432" s="497" t="str">
        <v/>
      </c>
      <c r="BJ432" s="495" t="str">
        <v/>
      </c>
      <c r="BK432" s="495" t="str">
        <v/>
      </c>
      <c r="BL432" s="520" t="str">
        <v/>
      </c>
    </row>
    <row r="433" spans="1:64" ht="24.75" customHeight="1">
      <c r="A433" s="449" t="str">
        <v/>
      </c>
      <c r="B433" s="431"/>
      <c r="C433" s="432"/>
      <c r="D433" s="433" t="str">
        <v/>
      </c>
      <c r="E433" s="434" t="str">
        <v/>
      </c>
      <c r="F433" s="435" t="str">
        <v/>
      </c>
      <c r="G433" s="436" t="str">
        <v/>
      </c>
      <c r="H433" s="437" t="str">
        <v/>
      </c>
      <c r="I433" s="437" t="str">
        <v/>
      </c>
      <c r="J433" s="437" t="str">
        <v/>
      </c>
      <c r="K433" s="435" t="str">
        <v/>
      </c>
      <c r="L433" s="450" t="str">
        <v/>
      </c>
      <c r="M433" s="498" t="str">
        <v/>
      </c>
      <c r="N433" s="440" t="str">
        <v/>
      </c>
      <c r="O433" s="441" t="str">
        <v/>
      </c>
      <c r="P433" s="442" t="str">
        <v/>
      </c>
      <c r="Q433" s="443" t="str">
        <v/>
      </c>
      <c r="R433" s="441" t="str">
        <v/>
      </c>
      <c r="S433" s="442" t="str">
        <v/>
      </c>
      <c r="T433" s="443" t="str">
        <v/>
      </c>
      <c r="U433" s="441" t="str">
        <v/>
      </c>
      <c r="V433" s="442" t="str">
        <v/>
      </c>
      <c r="W433" s="443" t="str">
        <v/>
      </c>
      <c r="X433" s="441" t="str">
        <v/>
      </c>
      <c r="Y433" s="442" t="str">
        <v/>
      </c>
      <c r="Z433" s="443" t="str">
        <v/>
      </c>
      <c r="AA433" s="441" t="str">
        <v/>
      </c>
      <c r="AB433" s="442" t="str">
        <v/>
      </c>
      <c r="AC433" s="443" t="str">
        <v/>
      </c>
      <c r="AD433" s="441" t="str">
        <v/>
      </c>
      <c r="AE433" s="442" t="str">
        <v/>
      </c>
      <c r="AF433" s="443" t="str">
        <v/>
      </c>
      <c r="AG433" s="492" t="str">
        <v/>
      </c>
      <c r="AH433" s="492" t="str">
        <v/>
      </c>
      <c r="AI433" s="493" t="str">
        <v/>
      </c>
      <c r="AJ433" s="494" t="str">
        <v/>
      </c>
      <c r="AK433" s="492" t="str">
        <v/>
      </c>
      <c r="AL433" s="493" t="str">
        <v/>
      </c>
      <c r="AM433" s="492" t="str">
        <v/>
      </c>
      <c r="AN433" s="492" t="str">
        <v/>
      </c>
      <c r="AO433" s="493" t="str">
        <v/>
      </c>
      <c r="AP433" s="494" t="str">
        <v/>
      </c>
      <c r="AQ433" s="492" t="str">
        <v/>
      </c>
      <c r="AR433" s="493" t="str">
        <v/>
      </c>
      <c r="AS433" s="495" t="str">
        <v/>
      </c>
      <c r="AT433" s="496" t="str">
        <v/>
      </c>
      <c r="AU433" s="496" t="str">
        <v/>
      </c>
      <c r="AV433" s="520" t="str">
        <v/>
      </c>
      <c r="AW433" s="497" t="str">
        <v/>
      </c>
      <c r="AX433" s="496" t="str">
        <v/>
      </c>
      <c r="AY433" s="496" t="str">
        <v/>
      </c>
      <c r="AZ433" s="520" t="str">
        <v/>
      </c>
      <c r="BA433" s="497" t="str">
        <v/>
      </c>
      <c r="BB433" s="496" t="str">
        <v/>
      </c>
      <c r="BC433" s="496" t="str">
        <v/>
      </c>
      <c r="BD433" s="520" t="str">
        <v/>
      </c>
      <c r="BE433" s="497" t="str">
        <v/>
      </c>
      <c r="BF433" s="496" t="str">
        <v/>
      </c>
      <c r="BG433" s="496" t="str">
        <v/>
      </c>
      <c r="BH433" s="520" t="str">
        <v/>
      </c>
      <c r="BI433" s="497" t="str">
        <v/>
      </c>
      <c r="BJ433" s="496" t="str">
        <v/>
      </c>
      <c r="BK433" s="496" t="str">
        <v/>
      </c>
      <c r="BL433" s="520" t="str">
        <v/>
      </c>
    </row>
    <row r="434" spans="1:64" ht="24.75" customHeight="1">
      <c r="A434" s="449" t="str">
        <v/>
      </c>
      <c r="B434" s="431"/>
      <c r="C434" s="432"/>
      <c r="D434" s="521" t="str">
        <v/>
      </c>
      <c r="E434" s="521" t="str">
        <v/>
      </c>
      <c r="F434" s="522" t="str">
        <v/>
      </c>
      <c r="G434" s="523" t="str">
        <v/>
      </c>
      <c r="H434" s="521" t="str">
        <v/>
      </c>
      <c r="I434" s="521" t="str">
        <v/>
      </c>
      <c r="J434" s="521" t="str">
        <v/>
      </c>
      <c r="K434" s="522" t="str">
        <v/>
      </c>
      <c r="L434" s="497" t="str">
        <v/>
      </c>
      <c r="M434" s="491" t="str">
        <v/>
      </c>
      <c r="N434" s="520" t="str">
        <v/>
      </c>
      <c r="O434" s="497" t="str">
        <v/>
      </c>
      <c r="P434" s="495" t="str">
        <v/>
      </c>
      <c r="Q434" s="520" t="str">
        <v/>
      </c>
      <c r="R434" s="497" t="str">
        <v/>
      </c>
      <c r="S434" s="495" t="str">
        <v/>
      </c>
      <c r="T434" s="520" t="str">
        <v/>
      </c>
      <c r="U434" s="497" t="str">
        <v/>
      </c>
      <c r="V434" s="495" t="str">
        <v/>
      </c>
      <c r="W434" s="520" t="str">
        <v/>
      </c>
      <c r="X434" s="497" t="str">
        <v/>
      </c>
      <c r="Y434" s="495" t="str">
        <v/>
      </c>
      <c r="Z434" s="520" t="str">
        <v/>
      </c>
      <c r="AA434" s="497" t="str">
        <v/>
      </c>
      <c r="AB434" s="495" t="str">
        <v/>
      </c>
      <c r="AC434" s="520" t="str">
        <v/>
      </c>
      <c r="AD434" s="497" t="str">
        <v/>
      </c>
      <c r="AE434" s="495" t="str">
        <v/>
      </c>
      <c r="AF434" s="520" t="str">
        <v/>
      </c>
      <c r="AG434" s="497" t="str">
        <v/>
      </c>
      <c r="AH434" s="495" t="str">
        <v/>
      </c>
      <c r="AI434" s="520" t="str">
        <v/>
      </c>
      <c r="AJ434" s="497" t="str">
        <v/>
      </c>
      <c r="AK434" s="495" t="str">
        <v/>
      </c>
      <c r="AL434" s="520" t="str">
        <v/>
      </c>
      <c r="AM434" s="497" t="str">
        <v/>
      </c>
      <c r="AN434" s="495" t="str">
        <v/>
      </c>
      <c r="AO434" s="520" t="str">
        <v/>
      </c>
      <c r="AP434" s="497" t="str">
        <v/>
      </c>
      <c r="AQ434" s="495" t="str">
        <v/>
      </c>
      <c r="AR434" s="520" t="str">
        <v/>
      </c>
      <c r="AS434" s="497" t="str">
        <v/>
      </c>
      <c r="AT434" s="495" t="str">
        <v/>
      </c>
      <c r="AU434" s="495" t="str">
        <v/>
      </c>
      <c r="AV434" s="520" t="str">
        <v/>
      </c>
      <c r="AW434" s="497" t="str">
        <v/>
      </c>
      <c r="AX434" s="495" t="str">
        <v/>
      </c>
      <c r="AY434" s="495" t="str">
        <v/>
      </c>
      <c r="AZ434" s="520" t="str">
        <v/>
      </c>
      <c r="BA434" s="497" t="str">
        <v/>
      </c>
      <c r="BB434" s="495" t="str">
        <v/>
      </c>
      <c r="BC434" s="495" t="str">
        <v/>
      </c>
      <c r="BD434" s="520" t="str">
        <v/>
      </c>
      <c r="BE434" s="497" t="str">
        <v/>
      </c>
      <c r="BF434" s="495" t="str">
        <v/>
      </c>
      <c r="BG434" s="495" t="str">
        <v/>
      </c>
      <c r="BH434" s="520" t="str">
        <v/>
      </c>
      <c r="BI434" s="497" t="str">
        <v/>
      </c>
      <c r="BJ434" s="495" t="str">
        <v/>
      </c>
      <c r="BK434" s="495" t="str">
        <v/>
      </c>
      <c r="BL434" s="520" t="str">
        <v/>
      </c>
    </row>
    <row r="435" spans="1:64" ht="24.75" customHeight="1">
      <c r="A435" s="449" t="str">
        <v/>
      </c>
      <c r="B435" s="431"/>
      <c r="C435" s="432"/>
      <c r="D435" s="433" t="str">
        <v/>
      </c>
      <c r="E435" s="434" t="str">
        <v/>
      </c>
      <c r="F435" s="435" t="str">
        <v/>
      </c>
      <c r="G435" s="436" t="str">
        <v/>
      </c>
      <c r="H435" s="437" t="str">
        <v/>
      </c>
      <c r="I435" s="437" t="str">
        <v/>
      </c>
      <c r="J435" s="437" t="str">
        <v/>
      </c>
      <c r="K435" s="435" t="str">
        <v/>
      </c>
      <c r="L435" s="450" t="str">
        <v/>
      </c>
      <c r="M435" s="498" t="str">
        <v/>
      </c>
      <c r="N435" s="440" t="str">
        <v/>
      </c>
      <c r="O435" s="441" t="str">
        <v/>
      </c>
      <c r="P435" s="442" t="str">
        <v/>
      </c>
      <c r="Q435" s="443" t="str">
        <v/>
      </c>
      <c r="R435" s="441" t="str">
        <v/>
      </c>
      <c r="S435" s="442" t="str">
        <v/>
      </c>
      <c r="T435" s="443" t="str">
        <v/>
      </c>
      <c r="U435" s="441" t="str">
        <v/>
      </c>
      <c r="V435" s="442" t="str">
        <v/>
      </c>
      <c r="W435" s="443" t="str">
        <v/>
      </c>
      <c r="X435" s="441" t="str">
        <v/>
      </c>
      <c r="Y435" s="442" t="str">
        <v/>
      </c>
      <c r="Z435" s="443" t="str">
        <v/>
      </c>
      <c r="AA435" s="441" t="str">
        <v/>
      </c>
      <c r="AB435" s="442" t="str">
        <v/>
      </c>
      <c r="AC435" s="443" t="str">
        <v/>
      </c>
      <c r="AD435" s="441" t="str">
        <v/>
      </c>
      <c r="AE435" s="442" t="str">
        <v/>
      </c>
      <c r="AF435" s="443" t="str">
        <v/>
      </c>
      <c r="AG435" s="492" t="str">
        <v/>
      </c>
      <c r="AH435" s="492" t="str">
        <v/>
      </c>
      <c r="AI435" s="493" t="str">
        <v/>
      </c>
      <c r="AJ435" s="494" t="str">
        <v/>
      </c>
      <c r="AK435" s="492" t="str">
        <v/>
      </c>
      <c r="AL435" s="493" t="str">
        <v/>
      </c>
      <c r="AM435" s="492" t="str">
        <v/>
      </c>
      <c r="AN435" s="492" t="str">
        <v/>
      </c>
      <c r="AO435" s="493" t="str">
        <v/>
      </c>
      <c r="AP435" s="494" t="str">
        <v/>
      </c>
      <c r="AQ435" s="492" t="str">
        <v/>
      </c>
      <c r="AR435" s="493" t="str">
        <v/>
      </c>
      <c r="AS435" s="495" t="str">
        <v/>
      </c>
      <c r="AT435" s="496" t="str">
        <v/>
      </c>
      <c r="AU435" s="496" t="str">
        <v/>
      </c>
      <c r="AV435" s="520" t="str">
        <v/>
      </c>
      <c r="AW435" s="497" t="str">
        <v/>
      </c>
      <c r="AX435" s="496" t="str">
        <v/>
      </c>
      <c r="AY435" s="496" t="str">
        <v/>
      </c>
      <c r="AZ435" s="520" t="str">
        <v/>
      </c>
      <c r="BA435" s="497" t="str">
        <v/>
      </c>
      <c r="BB435" s="496" t="str">
        <v/>
      </c>
      <c r="BC435" s="496" t="str">
        <v/>
      </c>
      <c r="BD435" s="520" t="str">
        <v/>
      </c>
      <c r="BE435" s="497" t="str">
        <v/>
      </c>
      <c r="BF435" s="496" t="str">
        <v/>
      </c>
      <c r="BG435" s="496" t="str">
        <v/>
      </c>
      <c r="BH435" s="520" t="str">
        <v/>
      </c>
      <c r="BI435" s="497" t="str">
        <v/>
      </c>
      <c r="BJ435" s="496" t="str">
        <v/>
      </c>
      <c r="BK435" s="496" t="str">
        <v/>
      </c>
      <c r="BL435" s="520" t="str">
        <v/>
      </c>
    </row>
    <row r="436" spans="1:64" ht="24.75" customHeight="1">
      <c r="A436" s="449" t="str">
        <v/>
      </c>
      <c r="B436" s="431"/>
      <c r="C436" s="432"/>
      <c r="D436" s="521" t="str">
        <v/>
      </c>
      <c r="E436" s="521" t="str">
        <v/>
      </c>
      <c r="F436" s="522" t="str">
        <v/>
      </c>
      <c r="G436" s="523" t="str">
        <v/>
      </c>
      <c r="H436" s="521" t="str">
        <v/>
      </c>
      <c r="I436" s="521" t="str">
        <v/>
      </c>
      <c r="J436" s="521" t="str">
        <v/>
      </c>
      <c r="K436" s="522" t="str">
        <v/>
      </c>
      <c r="L436" s="497" t="str">
        <v/>
      </c>
      <c r="M436" s="491" t="str">
        <v/>
      </c>
      <c r="N436" s="520" t="str">
        <v/>
      </c>
      <c r="O436" s="497" t="str">
        <v/>
      </c>
      <c r="P436" s="495" t="str">
        <v/>
      </c>
      <c r="Q436" s="520" t="str">
        <v/>
      </c>
      <c r="R436" s="497" t="str">
        <v/>
      </c>
      <c r="S436" s="495" t="str">
        <v/>
      </c>
      <c r="T436" s="520" t="str">
        <v/>
      </c>
      <c r="U436" s="497" t="str">
        <v/>
      </c>
      <c r="V436" s="495" t="str">
        <v/>
      </c>
      <c r="W436" s="520" t="str">
        <v/>
      </c>
      <c r="X436" s="497" t="str">
        <v/>
      </c>
      <c r="Y436" s="495" t="str">
        <v/>
      </c>
      <c r="Z436" s="520" t="str">
        <v/>
      </c>
      <c r="AA436" s="497" t="str">
        <v/>
      </c>
      <c r="AB436" s="495" t="str">
        <v/>
      </c>
      <c r="AC436" s="520" t="str">
        <v/>
      </c>
      <c r="AD436" s="497" t="str">
        <v/>
      </c>
      <c r="AE436" s="495" t="str">
        <v/>
      </c>
      <c r="AF436" s="520" t="str">
        <v/>
      </c>
      <c r="AG436" s="497" t="str">
        <v/>
      </c>
      <c r="AH436" s="495" t="str">
        <v/>
      </c>
      <c r="AI436" s="520" t="str">
        <v/>
      </c>
      <c r="AJ436" s="497" t="str">
        <v/>
      </c>
      <c r="AK436" s="495" t="str">
        <v/>
      </c>
      <c r="AL436" s="520" t="str">
        <v/>
      </c>
      <c r="AM436" s="497" t="str">
        <v/>
      </c>
      <c r="AN436" s="495" t="str">
        <v/>
      </c>
      <c r="AO436" s="520" t="str">
        <v/>
      </c>
      <c r="AP436" s="497" t="str">
        <v/>
      </c>
      <c r="AQ436" s="495" t="str">
        <v/>
      </c>
      <c r="AR436" s="520" t="str">
        <v/>
      </c>
      <c r="AS436" s="497" t="str">
        <v/>
      </c>
      <c r="AT436" s="495" t="str">
        <v/>
      </c>
      <c r="AU436" s="495" t="str">
        <v/>
      </c>
      <c r="AV436" s="520" t="str">
        <v/>
      </c>
      <c r="AW436" s="497" t="str">
        <v/>
      </c>
      <c r="AX436" s="495" t="str">
        <v/>
      </c>
      <c r="AY436" s="495" t="str">
        <v/>
      </c>
      <c r="AZ436" s="520" t="str">
        <v/>
      </c>
      <c r="BA436" s="497" t="str">
        <v/>
      </c>
      <c r="BB436" s="495" t="str">
        <v/>
      </c>
      <c r="BC436" s="495" t="str">
        <v/>
      </c>
      <c r="BD436" s="520" t="str">
        <v/>
      </c>
      <c r="BE436" s="497" t="str">
        <v/>
      </c>
      <c r="BF436" s="495" t="str">
        <v/>
      </c>
      <c r="BG436" s="495" t="str">
        <v/>
      </c>
      <c r="BH436" s="520" t="str">
        <v/>
      </c>
      <c r="BI436" s="497" t="str">
        <v/>
      </c>
      <c r="BJ436" s="495" t="str">
        <v/>
      </c>
      <c r="BK436" s="495" t="str">
        <v/>
      </c>
      <c r="BL436" s="520" t="str">
        <v/>
      </c>
    </row>
    <row r="437" spans="1:64" ht="24.75" customHeight="1">
      <c r="A437" s="449" t="str">
        <v/>
      </c>
      <c r="B437" s="431"/>
      <c r="C437" s="432"/>
      <c r="D437" s="433" t="str">
        <v/>
      </c>
      <c r="E437" s="434" t="str">
        <v/>
      </c>
      <c r="F437" s="435" t="str">
        <v/>
      </c>
      <c r="G437" s="436" t="str">
        <v/>
      </c>
      <c r="H437" s="437" t="str">
        <v/>
      </c>
      <c r="I437" s="437" t="str">
        <v/>
      </c>
      <c r="J437" s="437" t="str">
        <v/>
      </c>
      <c r="K437" s="435" t="str">
        <v/>
      </c>
      <c r="L437" s="450" t="str">
        <v/>
      </c>
      <c r="M437" s="498" t="str">
        <v/>
      </c>
      <c r="N437" s="440" t="str">
        <v/>
      </c>
      <c r="O437" s="441" t="str">
        <v/>
      </c>
      <c r="P437" s="442" t="str">
        <v/>
      </c>
      <c r="Q437" s="443" t="str">
        <v/>
      </c>
      <c r="R437" s="441" t="str">
        <v/>
      </c>
      <c r="S437" s="442" t="str">
        <v/>
      </c>
      <c r="T437" s="443" t="str">
        <v/>
      </c>
      <c r="U437" s="441" t="str">
        <v/>
      </c>
      <c r="V437" s="442" t="str">
        <v/>
      </c>
      <c r="W437" s="443" t="str">
        <v/>
      </c>
      <c r="X437" s="441" t="str">
        <v/>
      </c>
      <c r="Y437" s="442" t="str">
        <v/>
      </c>
      <c r="Z437" s="443" t="str">
        <v/>
      </c>
      <c r="AA437" s="441" t="str">
        <v/>
      </c>
      <c r="AB437" s="442" t="str">
        <v/>
      </c>
      <c r="AC437" s="443" t="str">
        <v/>
      </c>
      <c r="AD437" s="441" t="str">
        <v/>
      </c>
      <c r="AE437" s="442" t="str">
        <v/>
      </c>
      <c r="AF437" s="443" t="str">
        <v/>
      </c>
      <c r="AG437" s="492" t="str">
        <v/>
      </c>
      <c r="AH437" s="492" t="str">
        <v/>
      </c>
      <c r="AI437" s="493" t="str">
        <v/>
      </c>
      <c r="AJ437" s="494" t="str">
        <v/>
      </c>
      <c r="AK437" s="492" t="str">
        <v/>
      </c>
      <c r="AL437" s="493" t="str">
        <v/>
      </c>
      <c r="AM437" s="492" t="str">
        <v/>
      </c>
      <c r="AN437" s="492" t="str">
        <v/>
      </c>
      <c r="AO437" s="493" t="str">
        <v/>
      </c>
      <c r="AP437" s="494" t="str">
        <v/>
      </c>
      <c r="AQ437" s="492" t="str">
        <v/>
      </c>
      <c r="AR437" s="493" t="str">
        <v/>
      </c>
      <c r="AS437" s="495" t="str">
        <v/>
      </c>
      <c r="AT437" s="496" t="str">
        <v/>
      </c>
      <c r="AU437" s="496" t="str">
        <v/>
      </c>
      <c r="AV437" s="520" t="str">
        <v/>
      </c>
      <c r="AW437" s="497" t="str">
        <v/>
      </c>
      <c r="AX437" s="496" t="str">
        <v/>
      </c>
      <c r="AY437" s="496" t="str">
        <v/>
      </c>
      <c r="AZ437" s="520" t="str">
        <v/>
      </c>
      <c r="BA437" s="497" t="str">
        <v/>
      </c>
      <c r="BB437" s="496" t="str">
        <v/>
      </c>
      <c r="BC437" s="496" t="str">
        <v/>
      </c>
      <c r="BD437" s="520" t="str">
        <v/>
      </c>
      <c r="BE437" s="497" t="str">
        <v/>
      </c>
      <c r="BF437" s="496" t="str">
        <v/>
      </c>
      <c r="BG437" s="496" t="str">
        <v/>
      </c>
      <c r="BH437" s="520" t="str">
        <v/>
      </c>
      <c r="BI437" s="497" t="str">
        <v/>
      </c>
      <c r="BJ437" s="496" t="str">
        <v/>
      </c>
      <c r="BK437" s="496" t="str">
        <v/>
      </c>
      <c r="BL437" s="520" t="str">
        <v/>
      </c>
    </row>
    <row r="438" spans="1:64" ht="24.75" customHeight="1">
      <c r="A438" s="449" t="str">
        <v/>
      </c>
      <c r="B438" s="431"/>
      <c r="C438" s="432"/>
      <c r="D438" s="521" t="str">
        <v/>
      </c>
      <c r="E438" s="521" t="str">
        <v/>
      </c>
      <c r="F438" s="522" t="str">
        <v/>
      </c>
      <c r="G438" s="523" t="str">
        <v/>
      </c>
      <c r="H438" s="521" t="str">
        <v/>
      </c>
      <c r="I438" s="521" t="str">
        <v/>
      </c>
      <c r="J438" s="521" t="str">
        <v/>
      </c>
      <c r="K438" s="522" t="str">
        <v/>
      </c>
      <c r="L438" s="497" t="str">
        <v/>
      </c>
      <c r="M438" s="491" t="str">
        <v/>
      </c>
      <c r="N438" s="520" t="str">
        <v/>
      </c>
      <c r="O438" s="497" t="str">
        <v/>
      </c>
      <c r="P438" s="495" t="str">
        <v/>
      </c>
      <c r="Q438" s="520" t="str">
        <v/>
      </c>
      <c r="R438" s="497" t="str">
        <v/>
      </c>
      <c r="S438" s="495" t="str">
        <v/>
      </c>
      <c r="T438" s="520" t="str">
        <v/>
      </c>
      <c r="U438" s="497" t="str">
        <v/>
      </c>
      <c r="V438" s="495" t="str">
        <v/>
      </c>
      <c r="W438" s="520" t="str">
        <v/>
      </c>
      <c r="X438" s="497" t="str">
        <v/>
      </c>
      <c r="Y438" s="495" t="str">
        <v/>
      </c>
      <c r="Z438" s="520" t="str">
        <v/>
      </c>
      <c r="AA438" s="497" t="str">
        <v/>
      </c>
      <c r="AB438" s="495" t="str">
        <v/>
      </c>
      <c r="AC438" s="520" t="str">
        <v/>
      </c>
      <c r="AD438" s="497" t="str">
        <v/>
      </c>
      <c r="AE438" s="495" t="str">
        <v/>
      </c>
      <c r="AF438" s="520" t="str">
        <v/>
      </c>
      <c r="AG438" s="497" t="str">
        <v/>
      </c>
      <c r="AH438" s="495" t="str">
        <v/>
      </c>
      <c r="AI438" s="520" t="str">
        <v/>
      </c>
      <c r="AJ438" s="497" t="str">
        <v/>
      </c>
      <c r="AK438" s="495" t="str">
        <v/>
      </c>
      <c r="AL438" s="520" t="str">
        <v/>
      </c>
      <c r="AM438" s="497" t="str">
        <v/>
      </c>
      <c r="AN438" s="495" t="str">
        <v/>
      </c>
      <c r="AO438" s="520" t="str">
        <v/>
      </c>
      <c r="AP438" s="497" t="str">
        <v/>
      </c>
      <c r="AQ438" s="495" t="str">
        <v/>
      </c>
      <c r="AR438" s="520" t="str">
        <v/>
      </c>
      <c r="AS438" s="497" t="str">
        <v/>
      </c>
      <c r="AT438" s="495" t="str">
        <v/>
      </c>
      <c r="AU438" s="495" t="str">
        <v/>
      </c>
      <c r="AV438" s="520" t="str">
        <v/>
      </c>
      <c r="AW438" s="497" t="str">
        <v/>
      </c>
      <c r="AX438" s="495" t="str">
        <v/>
      </c>
      <c r="AY438" s="495" t="str">
        <v/>
      </c>
      <c r="AZ438" s="520" t="str">
        <v/>
      </c>
      <c r="BA438" s="497" t="str">
        <v/>
      </c>
      <c r="BB438" s="495" t="str">
        <v/>
      </c>
      <c r="BC438" s="495" t="str">
        <v/>
      </c>
      <c r="BD438" s="520" t="str">
        <v/>
      </c>
      <c r="BE438" s="497" t="str">
        <v/>
      </c>
      <c r="BF438" s="495" t="str">
        <v/>
      </c>
      <c r="BG438" s="495" t="str">
        <v/>
      </c>
      <c r="BH438" s="520" t="str">
        <v/>
      </c>
      <c r="BI438" s="497" t="str">
        <v/>
      </c>
      <c r="BJ438" s="495" t="str">
        <v/>
      </c>
      <c r="BK438" s="495" t="str">
        <v/>
      </c>
      <c r="BL438" s="520" t="str">
        <v/>
      </c>
    </row>
    <row r="439" spans="1:64" ht="24.75" customHeight="1">
      <c r="A439" s="449" t="str">
        <v/>
      </c>
      <c r="B439" s="431"/>
      <c r="C439" s="432"/>
      <c r="D439" s="433" t="str">
        <v/>
      </c>
      <c r="E439" s="434" t="str">
        <v/>
      </c>
      <c r="F439" s="435" t="str">
        <v/>
      </c>
      <c r="G439" s="436" t="str">
        <v/>
      </c>
      <c r="H439" s="437" t="str">
        <v/>
      </c>
      <c r="I439" s="437" t="str">
        <v/>
      </c>
      <c r="J439" s="437" t="str">
        <v/>
      </c>
      <c r="K439" s="435" t="str">
        <v/>
      </c>
      <c r="L439" s="450" t="str">
        <v/>
      </c>
      <c r="M439" s="498" t="str">
        <v/>
      </c>
      <c r="N439" s="440" t="str">
        <v/>
      </c>
      <c r="O439" s="441" t="str">
        <v/>
      </c>
      <c r="P439" s="442" t="str">
        <v/>
      </c>
      <c r="Q439" s="443" t="str">
        <v/>
      </c>
      <c r="R439" s="441" t="str">
        <v/>
      </c>
      <c r="S439" s="442" t="str">
        <v/>
      </c>
      <c r="T439" s="443" t="str">
        <v/>
      </c>
      <c r="U439" s="441" t="str">
        <v/>
      </c>
      <c r="V439" s="442" t="str">
        <v/>
      </c>
      <c r="W439" s="443" t="str">
        <v/>
      </c>
      <c r="X439" s="441" t="str">
        <v/>
      </c>
      <c r="Y439" s="442" t="str">
        <v/>
      </c>
      <c r="Z439" s="443" t="str">
        <v/>
      </c>
      <c r="AA439" s="441" t="str">
        <v/>
      </c>
      <c r="AB439" s="442" t="str">
        <v/>
      </c>
      <c r="AC439" s="443" t="str">
        <v/>
      </c>
      <c r="AD439" s="441" t="str">
        <v/>
      </c>
      <c r="AE439" s="442" t="str">
        <v/>
      </c>
      <c r="AF439" s="443" t="str">
        <v/>
      </c>
      <c r="AG439" s="492" t="str">
        <v/>
      </c>
      <c r="AH439" s="492" t="str">
        <v/>
      </c>
      <c r="AI439" s="493" t="str">
        <v/>
      </c>
      <c r="AJ439" s="494" t="str">
        <v/>
      </c>
      <c r="AK439" s="492" t="str">
        <v/>
      </c>
      <c r="AL439" s="493" t="str">
        <v/>
      </c>
      <c r="AM439" s="492" t="str">
        <v/>
      </c>
      <c r="AN439" s="492" t="str">
        <v/>
      </c>
      <c r="AO439" s="493" t="str">
        <v/>
      </c>
      <c r="AP439" s="494" t="str">
        <v/>
      </c>
      <c r="AQ439" s="492" t="str">
        <v/>
      </c>
      <c r="AR439" s="493" t="str">
        <v/>
      </c>
      <c r="AS439" s="495" t="str">
        <v/>
      </c>
      <c r="AT439" s="496" t="str">
        <v/>
      </c>
      <c r="AU439" s="496" t="str">
        <v/>
      </c>
      <c r="AV439" s="520" t="str">
        <v/>
      </c>
      <c r="AW439" s="497" t="str">
        <v/>
      </c>
      <c r="AX439" s="496" t="str">
        <v/>
      </c>
      <c r="AY439" s="496" t="str">
        <v/>
      </c>
      <c r="AZ439" s="520" t="str">
        <v/>
      </c>
      <c r="BA439" s="497" t="str">
        <v/>
      </c>
      <c r="BB439" s="496" t="str">
        <v/>
      </c>
      <c r="BC439" s="496" t="str">
        <v/>
      </c>
      <c r="BD439" s="520" t="str">
        <v/>
      </c>
      <c r="BE439" s="497" t="str">
        <v/>
      </c>
      <c r="BF439" s="496" t="str">
        <v/>
      </c>
      <c r="BG439" s="496" t="str">
        <v/>
      </c>
      <c r="BH439" s="520" t="str">
        <v/>
      </c>
      <c r="BI439" s="497" t="str">
        <v/>
      </c>
      <c r="BJ439" s="496" t="str">
        <v/>
      </c>
      <c r="BK439" s="496" t="str">
        <v/>
      </c>
      <c r="BL439" s="520" t="str">
        <v/>
      </c>
    </row>
    <row r="440" spans="1:64" ht="24.75" customHeight="1">
      <c r="A440" s="449" t="str">
        <v/>
      </c>
      <c r="B440" s="431"/>
      <c r="C440" s="432"/>
      <c r="D440" s="521" t="str">
        <v/>
      </c>
      <c r="E440" s="521" t="str">
        <v/>
      </c>
      <c r="F440" s="522" t="str">
        <v/>
      </c>
      <c r="G440" s="523" t="str">
        <v/>
      </c>
      <c r="H440" s="521" t="str">
        <v/>
      </c>
      <c r="I440" s="521" t="str">
        <v/>
      </c>
      <c r="J440" s="521" t="str">
        <v/>
      </c>
      <c r="K440" s="522" t="str">
        <v/>
      </c>
      <c r="L440" s="497" t="str">
        <v/>
      </c>
      <c r="M440" s="491" t="str">
        <v/>
      </c>
      <c r="N440" s="520" t="str">
        <v/>
      </c>
      <c r="O440" s="497" t="str">
        <v/>
      </c>
      <c r="P440" s="495" t="str">
        <v/>
      </c>
      <c r="Q440" s="520" t="str">
        <v/>
      </c>
      <c r="R440" s="497" t="str">
        <v/>
      </c>
      <c r="S440" s="495" t="str">
        <v/>
      </c>
      <c r="T440" s="520" t="str">
        <v/>
      </c>
      <c r="U440" s="497" t="str">
        <v/>
      </c>
      <c r="V440" s="495" t="str">
        <v/>
      </c>
      <c r="W440" s="520" t="str">
        <v/>
      </c>
      <c r="X440" s="497" t="str">
        <v/>
      </c>
      <c r="Y440" s="495" t="str">
        <v/>
      </c>
      <c r="Z440" s="520" t="str">
        <v/>
      </c>
      <c r="AA440" s="497" t="str">
        <v/>
      </c>
      <c r="AB440" s="495" t="str">
        <v/>
      </c>
      <c r="AC440" s="520" t="str">
        <v/>
      </c>
      <c r="AD440" s="497" t="str">
        <v/>
      </c>
      <c r="AE440" s="495" t="str">
        <v/>
      </c>
      <c r="AF440" s="520" t="str">
        <v/>
      </c>
      <c r="AG440" s="497" t="str">
        <v/>
      </c>
      <c r="AH440" s="495" t="str">
        <v/>
      </c>
      <c r="AI440" s="520" t="str">
        <v/>
      </c>
      <c r="AJ440" s="497" t="str">
        <v/>
      </c>
      <c r="AK440" s="495" t="str">
        <v/>
      </c>
      <c r="AL440" s="520" t="str">
        <v/>
      </c>
      <c r="AM440" s="497" t="str">
        <v/>
      </c>
      <c r="AN440" s="495" t="str">
        <v/>
      </c>
      <c r="AO440" s="520" t="str">
        <v/>
      </c>
      <c r="AP440" s="497" t="str">
        <v/>
      </c>
      <c r="AQ440" s="495" t="str">
        <v/>
      </c>
      <c r="AR440" s="520" t="str">
        <v/>
      </c>
      <c r="AS440" s="497" t="str">
        <v/>
      </c>
      <c r="AT440" s="495" t="str">
        <v/>
      </c>
      <c r="AU440" s="495" t="str">
        <v/>
      </c>
      <c r="AV440" s="520" t="str">
        <v/>
      </c>
      <c r="AW440" s="497" t="str">
        <v/>
      </c>
      <c r="AX440" s="495" t="str">
        <v/>
      </c>
      <c r="AY440" s="495" t="str">
        <v/>
      </c>
      <c r="AZ440" s="520" t="str">
        <v/>
      </c>
      <c r="BA440" s="497" t="str">
        <v/>
      </c>
      <c r="BB440" s="495" t="str">
        <v/>
      </c>
      <c r="BC440" s="495" t="str">
        <v/>
      </c>
      <c r="BD440" s="520" t="str">
        <v/>
      </c>
      <c r="BE440" s="497" t="str">
        <v/>
      </c>
      <c r="BF440" s="495" t="str">
        <v/>
      </c>
      <c r="BG440" s="495" t="str">
        <v/>
      </c>
      <c r="BH440" s="520" t="str">
        <v/>
      </c>
      <c r="BI440" s="497" t="str">
        <v/>
      </c>
      <c r="BJ440" s="495" t="str">
        <v/>
      </c>
      <c r="BK440" s="495" t="str">
        <v/>
      </c>
      <c r="BL440" s="520" t="str">
        <v/>
      </c>
    </row>
    <row r="441" spans="1:64" ht="24.75" customHeight="1">
      <c r="A441" s="449" t="str">
        <v/>
      </c>
      <c r="B441" s="431"/>
      <c r="C441" s="432"/>
      <c r="D441" s="433" t="str">
        <v/>
      </c>
      <c r="E441" s="434" t="str">
        <v/>
      </c>
      <c r="F441" s="435" t="str">
        <v/>
      </c>
      <c r="G441" s="436" t="str">
        <v/>
      </c>
      <c r="H441" s="437" t="str">
        <v/>
      </c>
      <c r="I441" s="437" t="str">
        <v/>
      </c>
      <c r="J441" s="437" t="str">
        <v/>
      </c>
      <c r="K441" s="435" t="str">
        <v/>
      </c>
      <c r="L441" s="450" t="str">
        <v/>
      </c>
      <c r="M441" s="498" t="str">
        <v/>
      </c>
      <c r="N441" s="440" t="str">
        <v/>
      </c>
      <c r="O441" s="441" t="str">
        <v/>
      </c>
      <c r="P441" s="442" t="str">
        <v/>
      </c>
      <c r="Q441" s="443" t="str">
        <v/>
      </c>
      <c r="R441" s="441" t="str">
        <v/>
      </c>
      <c r="S441" s="442" t="str">
        <v/>
      </c>
      <c r="T441" s="443" t="str">
        <v/>
      </c>
      <c r="U441" s="441" t="str">
        <v/>
      </c>
      <c r="V441" s="442" t="str">
        <v/>
      </c>
      <c r="W441" s="443" t="str">
        <v/>
      </c>
      <c r="X441" s="441" t="str">
        <v/>
      </c>
      <c r="Y441" s="442" t="str">
        <v/>
      </c>
      <c r="Z441" s="443" t="str">
        <v/>
      </c>
      <c r="AA441" s="441" t="str">
        <v/>
      </c>
      <c r="AB441" s="442" t="str">
        <v/>
      </c>
      <c r="AC441" s="443" t="str">
        <v/>
      </c>
      <c r="AD441" s="441" t="str">
        <v/>
      </c>
      <c r="AE441" s="442" t="str">
        <v/>
      </c>
      <c r="AF441" s="443" t="str">
        <v/>
      </c>
      <c r="AG441" s="492" t="str">
        <v/>
      </c>
      <c r="AH441" s="492" t="str">
        <v/>
      </c>
      <c r="AI441" s="493" t="str">
        <v/>
      </c>
      <c r="AJ441" s="494" t="str">
        <v/>
      </c>
      <c r="AK441" s="492" t="str">
        <v/>
      </c>
      <c r="AL441" s="493" t="str">
        <v/>
      </c>
      <c r="AM441" s="492" t="str">
        <v/>
      </c>
      <c r="AN441" s="492" t="str">
        <v/>
      </c>
      <c r="AO441" s="493" t="str">
        <v/>
      </c>
      <c r="AP441" s="494" t="str">
        <v/>
      </c>
      <c r="AQ441" s="492" t="str">
        <v/>
      </c>
      <c r="AR441" s="493" t="str">
        <v/>
      </c>
      <c r="AS441" s="495" t="str">
        <v/>
      </c>
      <c r="AT441" s="496" t="str">
        <v/>
      </c>
      <c r="AU441" s="496" t="str">
        <v/>
      </c>
      <c r="AV441" s="520" t="str">
        <v/>
      </c>
      <c r="AW441" s="497" t="str">
        <v/>
      </c>
      <c r="AX441" s="496" t="str">
        <v/>
      </c>
      <c r="AY441" s="496" t="str">
        <v/>
      </c>
      <c r="AZ441" s="520" t="str">
        <v/>
      </c>
      <c r="BA441" s="497" t="str">
        <v/>
      </c>
      <c r="BB441" s="496" t="str">
        <v/>
      </c>
      <c r="BC441" s="496" t="str">
        <v/>
      </c>
      <c r="BD441" s="520" t="str">
        <v/>
      </c>
      <c r="BE441" s="497" t="str">
        <v/>
      </c>
      <c r="BF441" s="496" t="str">
        <v/>
      </c>
      <c r="BG441" s="496" t="str">
        <v/>
      </c>
      <c r="BH441" s="520" t="str">
        <v/>
      </c>
      <c r="BI441" s="497" t="str">
        <v/>
      </c>
      <c r="BJ441" s="496" t="str">
        <v/>
      </c>
      <c r="BK441" s="496" t="str">
        <v/>
      </c>
      <c r="BL441" s="520" t="str">
        <v/>
      </c>
    </row>
    <row r="442" spans="1:64" ht="24.75" customHeight="1">
      <c r="A442" s="449" t="str">
        <v/>
      </c>
      <c r="B442" s="431"/>
      <c r="C442" s="432"/>
      <c r="D442" s="521" t="str">
        <v/>
      </c>
      <c r="E442" s="521" t="str">
        <v/>
      </c>
      <c r="F442" s="522" t="str">
        <v/>
      </c>
      <c r="G442" s="523" t="str">
        <v/>
      </c>
      <c r="H442" s="521" t="str">
        <v/>
      </c>
      <c r="I442" s="521" t="str">
        <v/>
      </c>
      <c r="J442" s="521" t="str">
        <v/>
      </c>
      <c r="K442" s="522" t="str">
        <v/>
      </c>
      <c r="L442" s="497" t="str">
        <v/>
      </c>
      <c r="M442" s="491" t="str">
        <v/>
      </c>
      <c r="N442" s="520" t="str">
        <v/>
      </c>
      <c r="O442" s="497" t="str">
        <v/>
      </c>
      <c r="P442" s="495" t="str">
        <v/>
      </c>
      <c r="Q442" s="520" t="str">
        <v/>
      </c>
      <c r="R442" s="497" t="str">
        <v/>
      </c>
      <c r="S442" s="495" t="str">
        <v/>
      </c>
      <c r="T442" s="520" t="str">
        <v/>
      </c>
      <c r="U442" s="497" t="str">
        <v/>
      </c>
      <c r="V442" s="495" t="str">
        <v/>
      </c>
      <c r="W442" s="520" t="str">
        <v/>
      </c>
      <c r="X442" s="497" t="str">
        <v/>
      </c>
      <c r="Y442" s="495" t="str">
        <v/>
      </c>
      <c r="Z442" s="520" t="str">
        <v/>
      </c>
      <c r="AA442" s="497" t="str">
        <v/>
      </c>
      <c r="AB442" s="495" t="str">
        <v/>
      </c>
      <c r="AC442" s="520" t="str">
        <v/>
      </c>
      <c r="AD442" s="497" t="str">
        <v/>
      </c>
      <c r="AE442" s="495" t="str">
        <v/>
      </c>
      <c r="AF442" s="520" t="str">
        <v/>
      </c>
      <c r="AG442" s="497" t="str">
        <v/>
      </c>
      <c r="AH442" s="495" t="str">
        <v/>
      </c>
      <c r="AI442" s="520" t="str">
        <v/>
      </c>
      <c r="AJ442" s="497" t="str">
        <v/>
      </c>
      <c r="AK442" s="495" t="str">
        <v/>
      </c>
      <c r="AL442" s="520" t="str">
        <v/>
      </c>
      <c r="AM442" s="497" t="str">
        <v/>
      </c>
      <c r="AN442" s="495" t="str">
        <v/>
      </c>
      <c r="AO442" s="520" t="str">
        <v/>
      </c>
      <c r="AP442" s="497" t="str">
        <v/>
      </c>
      <c r="AQ442" s="495" t="str">
        <v/>
      </c>
      <c r="AR442" s="520" t="str">
        <v/>
      </c>
      <c r="AS442" s="497" t="str">
        <v/>
      </c>
      <c r="AT442" s="495" t="str">
        <v/>
      </c>
      <c r="AU442" s="495" t="str">
        <v/>
      </c>
      <c r="AV442" s="520" t="str">
        <v/>
      </c>
      <c r="AW442" s="497" t="str">
        <v/>
      </c>
      <c r="AX442" s="495" t="str">
        <v/>
      </c>
      <c r="AY442" s="495" t="str">
        <v/>
      </c>
      <c r="AZ442" s="520" t="str">
        <v/>
      </c>
      <c r="BA442" s="497" t="str">
        <v/>
      </c>
      <c r="BB442" s="495" t="str">
        <v/>
      </c>
      <c r="BC442" s="495" t="str">
        <v/>
      </c>
      <c r="BD442" s="520" t="str">
        <v/>
      </c>
      <c r="BE442" s="497" t="str">
        <v/>
      </c>
      <c r="BF442" s="495" t="str">
        <v/>
      </c>
      <c r="BG442" s="495" t="str">
        <v/>
      </c>
      <c r="BH442" s="520" t="str">
        <v/>
      </c>
      <c r="BI442" s="497" t="str">
        <v/>
      </c>
      <c r="BJ442" s="495" t="str">
        <v/>
      </c>
      <c r="BK442" s="495" t="str">
        <v/>
      </c>
      <c r="BL442" s="520" t="str">
        <v/>
      </c>
    </row>
    <row r="443" spans="1:64" ht="24.75" customHeight="1">
      <c r="A443" s="449" t="str">
        <v/>
      </c>
      <c r="B443" s="431"/>
      <c r="C443" s="432"/>
      <c r="D443" s="433" t="str">
        <v/>
      </c>
      <c r="E443" s="434" t="str">
        <v/>
      </c>
      <c r="F443" s="435" t="str">
        <v/>
      </c>
      <c r="G443" s="436" t="str">
        <v/>
      </c>
      <c r="H443" s="437" t="str">
        <v/>
      </c>
      <c r="I443" s="437" t="str">
        <v/>
      </c>
      <c r="J443" s="437" t="str">
        <v/>
      </c>
      <c r="K443" s="435" t="str">
        <v/>
      </c>
      <c r="L443" s="450" t="str">
        <v/>
      </c>
      <c r="M443" s="498" t="str">
        <v/>
      </c>
      <c r="N443" s="440" t="str">
        <v/>
      </c>
      <c r="O443" s="441" t="str">
        <v/>
      </c>
      <c r="P443" s="442" t="str">
        <v/>
      </c>
      <c r="Q443" s="443" t="str">
        <v/>
      </c>
      <c r="R443" s="441" t="str">
        <v/>
      </c>
      <c r="S443" s="442" t="str">
        <v/>
      </c>
      <c r="T443" s="443" t="str">
        <v/>
      </c>
      <c r="U443" s="441" t="str">
        <v/>
      </c>
      <c r="V443" s="442" t="str">
        <v/>
      </c>
      <c r="W443" s="443" t="str">
        <v/>
      </c>
      <c r="X443" s="441" t="str">
        <v/>
      </c>
      <c r="Y443" s="442" t="str">
        <v/>
      </c>
      <c r="Z443" s="443" t="str">
        <v/>
      </c>
      <c r="AA443" s="441" t="str">
        <v/>
      </c>
      <c r="AB443" s="442" t="str">
        <v/>
      </c>
      <c r="AC443" s="443" t="str">
        <v/>
      </c>
      <c r="AD443" s="441" t="str">
        <v/>
      </c>
      <c r="AE443" s="442" t="str">
        <v/>
      </c>
      <c r="AF443" s="443" t="str">
        <v/>
      </c>
      <c r="AG443" s="492" t="str">
        <v/>
      </c>
      <c r="AH443" s="492" t="str">
        <v/>
      </c>
      <c r="AI443" s="493" t="str">
        <v/>
      </c>
      <c r="AJ443" s="494" t="str">
        <v/>
      </c>
      <c r="AK443" s="492" t="str">
        <v/>
      </c>
      <c r="AL443" s="493" t="str">
        <v/>
      </c>
      <c r="AM443" s="492" t="str">
        <v/>
      </c>
      <c r="AN443" s="492" t="str">
        <v/>
      </c>
      <c r="AO443" s="493" t="str">
        <v/>
      </c>
      <c r="AP443" s="494" t="str">
        <v/>
      </c>
      <c r="AQ443" s="492" t="str">
        <v/>
      </c>
      <c r="AR443" s="493" t="str">
        <v/>
      </c>
      <c r="AS443" s="495" t="str">
        <v/>
      </c>
      <c r="AT443" s="496" t="str">
        <v/>
      </c>
      <c r="AU443" s="496" t="str">
        <v/>
      </c>
      <c r="AV443" s="520" t="str">
        <v/>
      </c>
      <c r="AW443" s="497" t="str">
        <v/>
      </c>
      <c r="AX443" s="496" t="str">
        <v/>
      </c>
      <c r="AY443" s="496" t="str">
        <v/>
      </c>
      <c r="AZ443" s="520" t="str">
        <v/>
      </c>
      <c r="BA443" s="497" t="str">
        <v/>
      </c>
      <c r="BB443" s="496" t="str">
        <v/>
      </c>
      <c r="BC443" s="496" t="str">
        <v/>
      </c>
      <c r="BD443" s="520" t="str">
        <v/>
      </c>
      <c r="BE443" s="497" t="str">
        <v/>
      </c>
      <c r="BF443" s="496" t="str">
        <v/>
      </c>
      <c r="BG443" s="496" t="str">
        <v/>
      </c>
      <c r="BH443" s="520" t="str">
        <v/>
      </c>
      <c r="BI443" s="497" t="str">
        <v/>
      </c>
      <c r="BJ443" s="496" t="str">
        <v/>
      </c>
      <c r="BK443" s="496" t="str">
        <v/>
      </c>
      <c r="BL443" s="520" t="str">
        <v/>
      </c>
    </row>
    <row r="444" spans="1:64" ht="24.75" customHeight="1">
      <c r="A444" s="449" t="str">
        <v/>
      </c>
      <c r="B444" s="431"/>
      <c r="C444" s="432"/>
      <c r="D444" s="521" t="str">
        <v/>
      </c>
      <c r="E444" s="521" t="str">
        <v/>
      </c>
      <c r="F444" s="522" t="str">
        <v/>
      </c>
      <c r="G444" s="523" t="str">
        <v/>
      </c>
      <c r="H444" s="521" t="str">
        <v/>
      </c>
      <c r="I444" s="521" t="str">
        <v/>
      </c>
      <c r="J444" s="521" t="str">
        <v/>
      </c>
      <c r="K444" s="522" t="str">
        <v/>
      </c>
      <c r="L444" s="497" t="str">
        <v/>
      </c>
      <c r="M444" s="491" t="str">
        <v/>
      </c>
      <c r="N444" s="520" t="str">
        <v/>
      </c>
      <c r="O444" s="497" t="str">
        <v/>
      </c>
      <c r="P444" s="495" t="str">
        <v/>
      </c>
      <c r="Q444" s="520" t="str">
        <v/>
      </c>
      <c r="R444" s="497" t="str">
        <v/>
      </c>
      <c r="S444" s="495" t="str">
        <v/>
      </c>
      <c r="T444" s="520" t="str">
        <v/>
      </c>
      <c r="U444" s="497" t="str">
        <v/>
      </c>
      <c r="V444" s="495" t="str">
        <v/>
      </c>
      <c r="W444" s="520" t="str">
        <v/>
      </c>
      <c r="X444" s="497" t="str">
        <v/>
      </c>
      <c r="Y444" s="495" t="str">
        <v/>
      </c>
      <c r="Z444" s="520" t="str">
        <v/>
      </c>
      <c r="AA444" s="497" t="str">
        <v/>
      </c>
      <c r="AB444" s="495" t="str">
        <v/>
      </c>
      <c r="AC444" s="520" t="str">
        <v/>
      </c>
      <c r="AD444" s="497" t="str">
        <v/>
      </c>
      <c r="AE444" s="495" t="str">
        <v/>
      </c>
      <c r="AF444" s="520" t="str">
        <v/>
      </c>
      <c r="AG444" s="497" t="str">
        <v/>
      </c>
      <c r="AH444" s="495" t="str">
        <v/>
      </c>
      <c r="AI444" s="520" t="str">
        <v/>
      </c>
      <c r="AJ444" s="497" t="str">
        <v/>
      </c>
      <c r="AK444" s="495" t="str">
        <v/>
      </c>
      <c r="AL444" s="520" t="str">
        <v/>
      </c>
      <c r="AM444" s="497" t="str">
        <v/>
      </c>
      <c r="AN444" s="495" t="str">
        <v/>
      </c>
      <c r="AO444" s="520" t="str">
        <v/>
      </c>
      <c r="AP444" s="497" t="str">
        <v/>
      </c>
      <c r="AQ444" s="495" t="str">
        <v/>
      </c>
      <c r="AR444" s="520" t="str">
        <v/>
      </c>
      <c r="AS444" s="497" t="str">
        <v/>
      </c>
      <c r="AT444" s="495" t="str">
        <v/>
      </c>
      <c r="AU444" s="495" t="str">
        <v/>
      </c>
      <c r="AV444" s="520" t="str">
        <v/>
      </c>
      <c r="AW444" s="497" t="str">
        <v/>
      </c>
      <c r="AX444" s="495" t="str">
        <v/>
      </c>
      <c r="AY444" s="495" t="str">
        <v/>
      </c>
      <c r="AZ444" s="520" t="str">
        <v/>
      </c>
      <c r="BA444" s="497" t="str">
        <v/>
      </c>
      <c r="BB444" s="495" t="str">
        <v/>
      </c>
      <c r="BC444" s="495" t="str">
        <v/>
      </c>
      <c r="BD444" s="520" t="str">
        <v/>
      </c>
      <c r="BE444" s="497" t="str">
        <v/>
      </c>
      <c r="BF444" s="495" t="str">
        <v/>
      </c>
      <c r="BG444" s="495" t="str">
        <v/>
      </c>
      <c r="BH444" s="520" t="str">
        <v/>
      </c>
      <c r="BI444" s="497" t="str">
        <v/>
      </c>
      <c r="BJ444" s="495" t="str">
        <v/>
      </c>
      <c r="BK444" s="495" t="str">
        <v/>
      </c>
      <c r="BL444" s="520" t="str">
        <v/>
      </c>
    </row>
    <row r="445" spans="1:64" ht="24.75" customHeight="1">
      <c r="A445" s="449" t="str">
        <v/>
      </c>
      <c r="B445" s="431"/>
      <c r="C445" s="432"/>
      <c r="D445" s="433" t="str">
        <v/>
      </c>
      <c r="E445" s="434" t="str">
        <v/>
      </c>
      <c r="F445" s="435" t="str">
        <v/>
      </c>
      <c r="G445" s="436" t="str">
        <v/>
      </c>
      <c r="H445" s="437" t="str">
        <v/>
      </c>
      <c r="I445" s="437" t="str">
        <v/>
      </c>
      <c r="J445" s="437" t="str">
        <v/>
      </c>
      <c r="K445" s="435" t="str">
        <v/>
      </c>
      <c r="L445" s="450" t="str">
        <v/>
      </c>
      <c r="M445" s="498" t="str">
        <v/>
      </c>
      <c r="N445" s="440" t="str">
        <v/>
      </c>
      <c r="O445" s="441" t="str">
        <v/>
      </c>
      <c r="P445" s="442" t="str">
        <v/>
      </c>
      <c r="Q445" s="443" t="str">
        <v/>
      </c>
      <c r="R445" s="441" t="str">
        <v/>
      </c>
      <c r="S445" s="442" t="str">
        <v/>
      </c>
      <c r="T445" s="443" t="str">
        <v/>
      </c>
      <c r="U445" s="441" t="str">
        <v/>
      </c>
      <c r="V445" s="442" t="str">
        <v/>
      </c>
      <c r="W445" s="443" t="str">
        <v/>
      </c>
      <c r="X445" s="441" t="str">
        <v/>
      </c>
      <c r="Y445" s="442" t="str">
        <v/>
      </c>
      <c r="Z445" s="443" t="str">
        <v/>
      </c>
      <c r="AA445" s="441" t="str">
        <v/>
      </c>
      <c r="AB445" s="442" t="str">
        <v/>
      </c>
      <c r="AC445" s="443" t="str">
        <v/>
      </c>
      <c r="AD445" s="441" t="str">
        <v/>
      </c>
      <c r="AE445" s="442" t="str">
        <v/>
      </c>
      <c r="AF445" s="443" t="str">
        <v/>
      </c>
      <c r="AG445" s="492" t="str">
        <v/>
      </c>
      <c r="AH445" s="492" t="str">
        <v/>
      </c>
      <c r="AI445" s="493" t="str">
        <v/>
      </c>
      <c r="AJ445" s="494" t="str">
        <v/>
      </c>
      <c r="AK445" s="492" t="str">
        <v/>
      </c>
      <c r="AL445" s="493" t="str">
        <v/>
      </c>
      <c r="AM445" s="492" t="str">
        <v/>
      </c>
      <c r="AN445" s="492" t="str">
        <v/>
      </c>
      <c r="AO445" s="493" t="str">
        <v/>
      </c>
      <c r="AP445" s="494" t="str">
        <v/>
      </c>
      <c r="AQ445" s="492" t="str">
        <v/>
      </c>
      <c r="AR445" s="493" t="str">
        <v/>
      </c>
      <c r="AS445" s="495" t="str">
        <v/>
      </c>
      <c r="AT445" s="496" t="str">
        <v/>
      </c>
      <c r="AU445" s="496" t="str">
        <v/>
      </c>
      <c r="AV445" s="520" t="str">
        <v/>
      </c>
      <c r="AW445" s="497" t="str">
        <v/>
      </c>
      <c r="AX445" s="496" t="str">
        <v/>
      </c>
      <c r="AY445" s="496" t="str">
        <v/>
      </c>
      <c r="AZ445" s="520" t="str">
        <v/>
      </c>
      <c r="BA445" s="497" t="str">
        <v/>
      </c>
      <c r="BB445" s="496" t="str">
        <v/>
      </c>
      <c r="BC445" s="496" t="str">
        <v/>
      </c>
      <c r="BD445" s="520" t="str">
        <v/>
      </c>
      <c r="BE445" s="497" t="str">
        <v/>
      </c>
      <c r="BF445" s="496" t="str">
        <v/>
      </c>
      <c r="BG445" s="496" t="str">
        <v/>
      </c>
      <c r="BH445" s="520" t="str">
        <v/>
      </c>
      <c r="BI445" s="497" t="str">
        <v/>
      </c>
      <c r="BJ445" s="496" t="str">
        <v/>
      </c>
      <c r="BK445" s="496" t="str">
        <v/>
      </c>
      <c r="BL445" s="520" t="str">
        <v/>
      </c>
    </row>
    <row r="446" spans="1:64" ht="24.75" customHeight="1">
      <c r="A446" s="449" t="str">
        <v/>
      </c>
      <c r="B446" s="431"/>
      <c r="C446" s="432"/>
      <c r="D446" s="521" t="str">
        <v/>
      </c>
      <c r="E446" s="521" t="str">
        <v/>
      </c>
      <c r="F446" s="522" t="str">
        <v/>
      </c>
      <c r="G446" s="523" t="str">
        <v/>
      </c>
      <c r="H446" s="521" t="str">
        <v/>
      </c>
      <c r="I446" s="521" t="str">
        <v/>
      </c>
      <c r="J446" s="521" t="str">
        <v/>
      </c>
      <c r="K446" s="522" t="str">
        <v/>
      </c>
      <c r="L446" s="497" t="str">
        <v/>
      </c>
      <c r="M446" s="491" t="str">
        <v/>
      </c>
      <c r="N446" s="520" t="str">
        <v/>
      </c>
      <c r="O446" s="497" t="str">
        <v/>
      </c>
      <c r="P446" s="495" t="str">
        <v/>
      </c>
      <c r="Q446" s="520" t="str">
        <v/>
      </c>
      <c r="R446" s="497" t="str">
        <v/>
      </c>
      <c r="S446" s="495" t="str">
        <v/>
      </c>
      <c r="T446" s="520" t="str">
        <v/>
      </c>
      <c r="U446" s="497" t="str">
        <v/>
      </c>
      <c r="V446" s="495" t="str">
        <v/>
      </c>
      <c r="W446" s="520" t="str">
        <v/>
      </c>
      <c r="X446" s="497" t="str">
        <v/>
      </c>
      <c r="Y446" s="495" t="str">
        <v/>
      </c>
      <c r="Z446" s="520" t="str">
        <v/>
      </c>
      <c r="AA446" s="497" t="str">
        <v/>
      </c>
      <c r="AB446" s="495" t="str">
        <v/>
      </c>
      <c r="AC446" s="520" t="str">
        <v/>
      </c>
      <c r="AD446" s="497" t="str">
        <v/>
      </c>
      <c r="AE446" s="495" t="str">
        <v/>
      </c>
      <c r="AF446" s="520" t="str">
        <v/>
      </c>
      <c r="AG446" s="497" t="str">
        <v/>
      </c>
      <c r="AH446" s="495" t="str">
        <v/>
      </c>
      <c r="AI446" s="520" t="str">
        <v/>
      </c>
      <c r="AJ446" s="497" t="str">
        <v/>
      </c>
      <c r="AK446" s="495" t="str">
        <v/>
      </c>
      <c r="AL446" s="520" t="str">
        <v/>
      </c>
      <c r="AM446" s="497" t="str">
        <v/>
      </c>
      <c r="AN446" s="495" t="str">
        <v/>
      </c>
      <c r="AO446" s="520" t="str">
        <v/>
      </c>
      <c r="AP446" s="497" t="str">
        <v/>
      </c>
      <c r="AQ446" s="495" t="str">
        <v/>
      </c>
      <c r="AR446" s="520" t="str">
        <v/>
      </c>
      <c r="AS446" s="497" t="str">
        <v/>
      </c>
      <c r="AT446" s="495" t="str">
        <v/>
      </c>
      <c r="AU446" s="495" t="str">
        <v/>
      </c>
      <c r="AV446" s="520" t="str">
        <v/>
      </c>
      <c r="AW446" s="497" t="str">
        <v/>
      </c>
      <c r="AX446" s="495" t="str">
        <v/>
      </c>
      <c r="AY446" s="495" t="str">
        <v/>
      </c>
      <c r="AZ446" s="520" t="str">
        <v/>
      </c>
      <c r="BA446" s="497" t="str">
        <v/>
      </c>
      <c r="BB446" s="495" t="str">
        <v/>
      </c>
      <c r="BC446" s="495" t="str">
        <v/>
      </c>
      <c r="BD446" s="520" t="str">
        <v/>
      </c>
      <c r="BE446" s="497" t="str">
        <v/>
      </c>
      <c r="BF446" s="495" t="str">
        <v/>
      </c>
      <c r="BG446" s="495" t="str">
        <v/>
      </c>
      <c r="BH446" s="520" t="str">
        <v/>
      </c>
      <c r="BI446" s="497" t="str">
        <v/>
      </c>
      <c r="BJ446" s="495" t="str">
        <v/>
      </c>
      <c r="BK446" s="495" t="str">
        <v/>
      </c>
      <c r="BL446" s="520" t="str">
        <v/>
      </c>
    </row>
    <row r="447" spans="1:64" ht="24.75" customHeight="1">
      <c r="A447" s="449" t="str">
        <v/>
      </c>
      <c r="B447" s="431"/>
      <c r="C447" s="432"/>
      <c r="D447" s="433" t="str">
        <v/>
      </c>
      <c r="E447" s="434" t="str">
        <v/>
      </c>
      <c r="F447" s="435" t="str">
        <v/>
      </c>
      <c r="G447" s="436" t="str">
        <v/>
      </c>
      <c r="H447" s="437" t="str">
        <v/>
      </c>
      <c r="I447" s="437" t="str">
        <v/>
      </c>
      <c r="J447" s="437" t="str">
        <v/>
      </c>
      <c r="K447" s="435" t="str">
        <v/>
      </c>
      <c r="L447" s="450" t="str">
        <v/>
      </c>
      <c r="M447" s="498" t="str">
        <v/>
      </c>
      <c r="N447" s="440" t="str">
        <v/>
      </c>
      <c r="O447" s="441" t="str">
        <v/>
      </c>
      <c r="P447" s="442" t="str">
        <v/>
      </c>
      <c r="Q447" s="443" t="str">
        <v/>
      </c>
      <c r="R447" s="441" t="str">
        <v/>
      </c>
      <c r="S447" s="442" t="str">
        <v/>
      </c>
      <c r="T447" s="443" t="str">
        <v/>
      </c>
      <c r="U447" s="441" t="str">
        <v/>
      </c>
      <c r="V447" s="442" t="str">
        <v/>
      </c>
      <c r="W447" s="443" t="str">
        <v/>
      </c>
      <c r="X447" s="441" t="str">
        <v/>
      </c>
      <c r="Y447" s="442" t="str">
        <v/>
      </c>
      <c r="Z447" s="443" t="str">
        <v/>
      </c>
      <c r="AA447" s="441" t="str">
        <v/>
      </c>
      <c r="AB447" s="442" t="str">
        <v/>
      </c>
      <c r="AC447" s="443" t="str">
        <v/>
      </c>
      <c r="AD447" s="441" t="str">
        <v/>
      </c>
      <c r="AE447" s="442" t="str">
        <v/>
      </c>
      <c r="AF447" s="443" t="str">
        <v/>
      </c>
      <c r="AG447" s="492" t="str">
        <v/>
      </c>
      <c r="AH447" s="492" t="str">
        <v/>
      </c>
      <c r="AI447" s="493" t="str">
        <v/>
      </c>
      <c r="AJ447" s="494" t="str">
        <v/>
      </c>
      <c r="AK447" s="492" t="str">
        <v/>
      </c>
      <c r="AL447" s="493" t="str">
        <v/>
      </c>
      <c r="AM447" s="492" t="str">
        <v/>
      </c>
      <c r="AN447" s="492" t="str">
        <v/>
      </c>
      <c r="AO447" s="493" t="str">
        <v/>
      </c>
      <c r="AP447" s="494" t="str">
        <v/>
      </c>
      <c r="AQ447" s="492" t="str">
        <v/>
      </c>
      <c r="AR447" s="493" t="str">
        <v/>
      </c>
      <c r="AS447" s="495" t="str">
        <v/>
      </c>
      <c r="AT447" s="496" t="str">
        <v/>
      </c>
      <c r="AU447" s="496" t="str">
        <v/>
      </c>
      <c r="AV447" s="520" t="str">
        <v/>
      </c>
      <c r="AW447" s="497" t="str">
        <v/>
      </c>
      <c r="AX447" s="496" t="str">
        <v/>
      </c>
      <c r="AY447" s="496" t="str">
        <v/>
      </c>
      <c r="AZ447" s="520" t="str">
        <v/>
      </c>
      <c r="BA447" s="497" t="str">
        <v/>
      </c>
      <c r="BB447" s="496" t="str">
        <v/>
      </c>
      <c r="BC447" s="496" t="str">
        <v/>
      </c>
      <c r="BD447" s="520" t="str">
        <v/>
      </c>
      <c r="BE447" s="497" t="str">
        <v/>
      </c>
      <c r="BF447" s="496" t="str">
        <v/>
      </c>
      <c r="BG447" s="496" t="str">
        <v/>
      </c>
      <c r="BH447" s="520" t="str">
        <v/>
      </c>
      <c r="BI447" s="497" t="str">
        <v/>
      </c>
      <c r="BJ447" s="496" t="str">
        <v/>
      </c>
      <c r="BK447" s="496" t="str">
        <v/>
      </c>
      <c r="BL447" s="520" t="str">
        <v/>
      </c>
    </row>
    <row r="448" spans="1:64" ht="24.75" customHeight="1">
      <c r="A448" s="449" t="str">
        <v/>
      </c>
      <c r="B448" s="431"/>
      <c r="C448" s="432"/>
      <c r="D448" s="521" t="str">
        <v/>
      </c>
      <c r="E448" s="521" t="str">
        <v/>
      </c>
      <c r="F448" s="522" t="str">
        <v/>
      </c>
      <c r="G448" s="523" t="str">
        <v/>
      </c>
      <c r="H448" s="521" t="str">
        <v/>
      </c>
      <c r="I448" s="521" t="str">
        <v/>
      </c>
      <c r="J448" s="521" t="str">
        <v/>
      </c>
      <c r="K448" s="522" t="str">
        <v/>
      </c>
      <c r="L448" s="497" t="str">
        <v/>
      </c>
      <c r="M448" s="491" t="str">
        <v/>
      </c>
      <c r="N448" s="520" t="str">
        <v/>
      </c>
      <c r="O448" s="497" t="str">
        <v/>
      </c>
      <c r="P448" s="495" t="str">
        <v/>
      </c>
      <c r="Q448" s="520" t="str">
        <v/>
      </c>
      <c r="R448" s="497" t="str">
        <v/>
      </c>
      <c r="S448" s="495" t="str">
        <v/>
      </c>
      <c r="T448" s="520" t="str">
        <v/>
      </c>
      <c r="U448" s="497" t="str">
        <v/>
      </c>
      <c r="V448" s="495" t="str">
        <v/>
      </c>
      <c r="W448" s="520" t="str">
        <v/>
      </c>
      <c r="X448" s="497" t="str">
        <v/>
      </c>
      <c r="Y448" s="495" t="str">
        <v/>
      </c>
      <c r="Z448" s="520" t="str">
        <v/>
      </c>
      <c r="AA448" s="497" t="str">
        <v/>
      </c>
      <c r="AB448" s="495" t="str">
        <v/>
      </c>
      <c r="AC448" s="520" t="str">
        <v/>
      </c>
      <c r="AD448" s="497" t="str">
        <v/>
      </c>
      <c r="AE448" s="495" t="str">
        <v/>
      </c>
      <c r="AF448" s="520" t="str">
        <v/>
      </c>
      <c r="AG448" s="497" t="str">
        <v/>
      </c>
      <c r="AH448" s="495" t="str">
        <v/>
      </c>
      <c r="AI448" s="520" t="str">
        <v/>
      </c>
      <c r="AJ448" s="497" t="str">
        <v/>
      </c>
      <c r="AK448" s="495" t="str">
        <v/>
      </c>
      <c r="AL448" s="520" t="str">
        <v/>
      </c>
      <c r="AM448" s="497" t="str">
        <v/>
      </c>
      <c r="AN448" s="495" t="str">
        <v/>
      </c>
      <c r="AO448" s="520" t="str">
        <v/>
      </c>
      <c r="AP448" s="497" t="str">
        <v/>
      </c>
      <c r="AQ448" s="495" t="str">
        <v/>
      </c>
      <c r="AR448" s="520" t="str">
        <v/>
      </c>
      <c r="AS448" s="497" t="str">
        <v/>
      </c>
      <c r="AT448" s="495" t="str">
        <v/>
      </c>
      <c r="AU448" s="495" t="str">
        <v/>
      </c>
      <c r="AV448" s="520" t="str">
        <v/>
      </c>
      <c r="AW448" s="497" t="str">
        <v/>
      </c>
      <c r="AX448" s="495" t="str">
        <v/>
      </c>
      <c r="AY448" s="495" t="str">
        <v/>
      </c>
      <c r="AZ448" s="520" t="str">
        <v/>
      </c>
      <c r="BA448" s="497" t="str">
        <v/>
      </c>
      <c r="BB448" s="495" t="str">
        <v/>
      </c>
      <c r="BC448" s="495" t="str">
        <v/>
      </c>
      <c r="BD448" s="520" t="str">
        <v/>
      </c>
      <c r="BE448" s="497" t="str">
        <v/>
      </c>
      <c r="BF448" s="495" t="str">
        <v/>
      </c>
      <c r="BG448" s="495" t="str">
        <v/>
      </c>
      <c r="BH448" s="520" t="str">
        <v/>
      </c>
      <c r="BI448" s="497" t="str">
        <v/>
      </c>
      <c r="BJ448" s="495" t="str">
        <v/>
      </c>
      <c r="BK448" s="495" t="str">
        <v/>
      </c>
      <c r="BL448" s="520" t="str">
        <v/>
      </c>
    </row>
    <row r="449" spans="1:64" ht="24.75" customHeight="1">
      <c r="A449" s="449" t="str">
        <v/>
      </c>
      <c r="B449" s="431"/>
      <c r="C449" s="432"/>
      <c r="D449" s="433" t="str">
        <v/>
      </c>
      <c r="E449" s="434" t="str">
        <v/>
      </c>
      <c r="F449" s="435" t="str">
        <v/>
      </c>
      <c r="G449" s="436" t="str">
        <v/>
      </c>
      <c r="H449" s="437" t="str">
        <v/>
      </c>
      <c r="I449" s="437" t="str">
        <v/>
      </c>
      <c r="J449" s="437" t="str">
        <v/>
      </c>
      <c r="K449" s="435" t="str">
        <v/>
      </c>
      <c r="L449" s="450" t="str">
        <v/>
      </c>
      <c r="M449" s="498" t="str">
        <v/>
      </c>
      <c r="N449" s="440" t="str">
        <v/>
      </c>
      <c r="O449" s="441" t="str">
        <v/>
      </c>
      <c r="P449" s="442" t="str">
        <v/>
      </c>
      <c r="Q449" s="443" t="str">
        <v/>
      </c>
      <c r="R449" s="441" t="str">
        <v/>
      </c>
      <c r="S449" s="442" t="str">
        <v/>
      </c>
      <c r="T449" s="443" t="str">
        <v/>
      </c>
      <c r="U449" s="441" t="str">
        <v/>
      </c>
      <c r="V449" s="442" t="str">
        <v/>
      </c>
      <c r="W449" s="443" t="str">
        <v/>
      </c>
      <c r="X449" s="441" t="str">
        <v/>
      </c>
      <c r="Y449" s="442" t="str">
        <v/>
      </c>
      <c r="Z449" s="443" t="str">
        <v/>
      </c>
      <c r="AA449" s="441" t="str">
        <v/>
      </c>
      <c r="AB449" s="442" t="str">
        <v/>
      </c>
      <c r="AC449" s="443" t="str">
        <v/>
      </c>
      <c r="AD449" s="441" t="str">
        <v/>
      </c>
      <c r="AE449" s="442" t="str">
        <v/>
      </c>
      <c r="AF449" s="443" t="str">
        <v/>
      </c>
      <c r="AG449" s="492" t="str">
        <v/>
      </c>
      <c r="AH449" s="492" t="str">
        <v/>
      </c>
      <c r="AI449" s="493" t="str">
        <v/>
      </c>
      <c r="AJ449" s="494" t="str">
        <v/>
      </c>
      <c r="AK449" s="492" t="str">
        <v/>
      </c>
      <c r="AL449" s="493" t="str">
        <v/>
      </c>
      <c r="AM449" s="492" t="str">
        <v/>
      </c>
      <c r="AN449" s="492" t="str">
        <v/>
      </c>
      <c r="AO449" s="493" t="str">
        <v/>
      </c>
      <c r="AP449" s="494" t="str">
        <v/>
      </c>
      <c r="AQ449" s="492" t="str">
        <v/>
      </c>
      <c r="AR449" s="493" t="str">
        <v/>
      </c>
      <c r="AS449" s="495" t="str">
        <v/>
      </c>
      <c r="AT449" s="496" t="str">
        <v/>
      </c>
      <c r="AU449" s="496" t="str">
        <v/>
      </c>
      <c r="AV449" s="520" t="str">
        <v/>
      </c>
      <c r="AW449" s="497" t="str">
        <v/>
      </c>
      <c r="AX449" s="496" t="str">
        <v/>
      </c>
      <c r="AY449" s="496" t="str">
        <v/>
      </c>
      <c r="AZ449" s="520" t="str">
        <v/>
      </c>
      <c r="BA449" s="497" t="str">
        <v/>
      </c>
      <c r="BB449" s="496" t="str">
        <v/>
      </c>
      <c r="BC449" s="496" t="str">
        <v/>
      </c>
      <c r="BD449" s="520" t="str">
        <v/>
      </c>
      <c r="BE449" s="497" t="str">
        <v/>
      </c>
      <c r="BF449" s="496" t="str">
        <v/>
      </c>
      <c r="BG449" s="496" t="str">
        <v/>
      </c>
      <c r="BH449" s="520" t="str">
        <v/>
      </c>
      <c r="BI449" s="497" t="str">
        <v/>
      </c>
      <c r="BJ449" s="496" t="str">
        <v/>
      </c>
      <c r="BK449" s="496" t="str">
        <v/>
      </c>
      <c r="BL449" s="520" t="str">
        <v/>
      </c>
    </row>
    <row r="450" spans="1:64" ht="24.75" customHeight="1">
      <c r="A450" s="449" t="str">
        <v/>
      </c>
      <c r="B450" s="431"/>
      <c r="C450" s="432"/>
      <c r="D450" s="521" t="str">
        <v/>
      </c>
      <c r="E450" s="521" t="str">
        <v/>
      </c>
      <c r="F450" s="522" t="str">
        <v/>
      </c>
      <c r="G450" s="523" t="str">
        <v/>
      </c>
      <c r="H450" s="521" t="str">
        <v/>
      </c>
      <c r="I450" s="521" t="str">
        <v/>
      </c>
      <c r="J450" s="521" t="str">
        <v/>
      </c>
      <c r="K450" s="522" t="str">
        <v/>
      </c>
      <c r="L450" s="497" t="str">
        <v/>
      </c>
      <c r="M450" s="491" t="str">
        <v/>
      </c>
      <c r="N450" s="520" t="str">
        <v/>
      </c>
      <c r="O450" s="497" t="str">
        <v/>
      </c>
      <c r="P450" s="495" t="str">
        <v/>
      </c>
      <c r="Q450" s="520" t="str">
        <v/>
      </c>
      <c r="R450" s="497" t="str">
        <v/>
      </c>
      <c r="S450" s="495" t="str">
        <v/>
      </c>
      <c r="T450" s="520" t="str">
        <v/>
      </c>
      <c r="U450" s="497" t="str">
        <v/>
      </c>
      <c r="V450" s="495" t="str">
        <v/>
      </c>
      <c r="W450" s="520" t="str">
        <v/>
      </c>
      <c r="X450" s="497" t="str">
        <v/>
      </c>
      <c r="Y450" s="495" t="str">
        <v/>
      </c>
      <c r="Z450" s="520" t="str">
        <v/>
      </c>
      <c r="AA450" s="497" t="str">
        <v/>
      </c>
      <c r="AB450" s="495" t="str">
        <v/>
      </c>
      <c r="AC450" s="520" t="str">
        <v/>
      </c>
      <c r="AD450" s="497" t="str">
        <v/>
      </c>
      <c r="AE450" s="495" t="str">
        <v/>
      </c>
      <c r="AF450" s="520" t="str">
        <v/>
      </c>
      <c r="AG450" s="497" t="str">
        <v/>
      </c>
      <c r="AH450" s="495" t="str">
        <v/>
      </c>
      <c r="AI450" s="520" t="str">
        <v/>
      </c>
      <c r="AJ450" s="497" t="str">
        <v/>
      </c>
      <c r="AK450" s="495" t="str">
        <v/>
      </c>
      <c r="AL450" s="520" t="str">
        <v/>
      </c>
      <c r="AM450" s="497" t="str">
        <v/>
      </c>
      <c r="AN450" s="495" t="str">
        <v/>
      </c>
      <c r="AO450" s="520" t="str">
        <v/>
      </c>
      <c r="AP450" s="497" t="str">
        <v/>
      </c>
      <c r="AQ450" s="495" t="str">
        <v/>
      </c>
      <c r="AR450" s="520" t="str">
        <v/>
      </c>
      <c r="AS450" s="497" t="str">
        <v/>
      </c>
      <c r="AT450" s="495" t="str">
        <v/>
      </c>
      <c r="AU450" s="495" t="str">
        <v/>
      </c>
      <c r="AV450" s="520" t="str">
        <v/>
      </c>
      <c r="AW450" s="497" t="str">
        <v/>
      </c>
      <c r="AX450" s="495" t="str">
        <v/>
      </c>
      <c r="AY450" s="495" t="str">
        <v/>
      </c>
      <c r="AZ450" s="520" t="str">
        <v/>
      </c>
      <c r="BA450" s="497" t="str">
        <v/>
      </c>
      <c r="BB450" s="495" t="str">
        <v/>
      </c>
      <c r="BC450" s="495" t="str">
        <v/>
      </c>
      <c r="BD450" s="520" t="str">
        <v/>
      </c>
      <c r="BE450" s="497" t="str">
        <v/>
      </c>
      <c r="BF450" s="495" t="str">
        <v/>
      </c>
      <c r="BG450" s="495" t="str">
        <v/>
      </c>
      <c r="BH450" s="520" t="str">
        <v/>
      </c>
      <c r="BI450" s="497" t="str">
        <v/>
      </c>
      <c r="BJ450" s="495" t="str">
        <v/>
      </c>
      <c r="BK450" s="495" t="str">
        <v/>
      </c>
      <c r="BL450" s="520" t="str">
        <v/>
      </c>
    </row>
    <row r="451" spans="1:64" ht="24.75" customHeight="1">
      <c r="A451" s="449" t="str">
        <v/>
      </c>
      <c r="B451" s="431"/>
      <c r="C451" s="432"/>
      <c r="D451" s="433" t="str">
        <v/>
      </c>
      <c r="E451" s="434" t="str">
        <v/>
      </c>
      <c r="F451" s="435" t="str">
        <v/>
      </c>
      <c r="G451" s="436" t="str">
        <v/>
      </c>
      <c r="H451" s="437" t="str">
        <v/>
      </c>
      <c r="I451" s="437" t="str">
        <v/>
      </c>
      <c r="J451" s="437" t="str">
        <v/>
      </c>
      <c r="K451" s="435" t="str">
        <v/>
      </c>
      <c r="L451" s="450" t="str">
        <v/>
      </c>
      <c r="M451" s="498" t="str">
        <v/>
      </c>
      <c r="N451" s="440" t="str">
        <v/>
      </c>
      <c r="O451" s="441" t="str">
        <v/>
      </c>
      <c r="P451" s="442" t="str">
        <v/>
      </c>
      <c r="Q451" s="443" t="str">
        <v/>
      </c>
      <c r="R451" s="441" t="str">
        <v/>
      </c>
      <c r="S451" s="442" t="str">
        <v/>
      </c>
      <c r="T451" s="443" t="str">
        <v/>
      </c>
      <c r="U451" s="441" t="str">
        <v/>
      </c>
      <c r="V451" s="442" t="str">
        <v/>
      </c>
      <c r="W451" s="443" t="str">
        <v/>
      </c>
      <c r="X451" s="441" t="str">
        <v/>
      </c>
      <c r="Y451" s="442" t="str">
        <v/>
      </c>
      <c r="Z451" s="443" t="str">
        <v/>
      </c>
      <c r="AA451" s="441" t="str">
        <v/>
      </c>
      <c r="AB451" s="442" t="str">
        <v/>
      </c>
      <c r="AC451" s="443" t="str">
        <v/>
      </c>
      <c r="AD451" s="441" t="str">
        <v/>
      </c>
      <c r="AE451" s="442" t="str">
        <v/>
      </c>
      <c r="AF451" s="443" t="str">
        <v/>
      </c>
      <c r="AG451" s="492" t="str">
        <v/>
      </c>
      <c r="AH451" s="492" t="str">
        <v/>
      </c>
      <c r="AI451" s="493" t="str">
        <v/>
      </c>
      <c r="AJ451" s="494" t="str">
        <v/>
      </c>
      <c r="AK451" s="492" t="str">
        <v/>
      </c>
      <c r="AL451" s="493" t="str">
        <v/>
      </c>
      <c r="AM451" s="492" t="str">
        <v/>
      </c>
      <c r="AN451" s="492" t="str">
        <v/>
      </c>
      <c r="AO451" s="493" t="str">
        <v/>
      </c>
      <c r="AP451" s="494" t="str">
        <v/>
      </c>
      <c r="AQ451" s="492" t="str">
        <v/>
      </c>
      <c r="AR451" s="493" t="str">
        <v/>
      </c>
      <c r="AS451" s="495" t="str">
        <v/>
      </c>
      <c r="AT451" s="496" t="str">
        <v/>
      </c>
      <c r="AU451" s="496" t="str">
        <v/>
      </c>
      <c r="AV451" s="520" t="str">
        <v/>
      </c>
      <c r="AW451" s="497" t="str">
        <v/>
      </c>
      <c r="AX451" s="496" t="str">
        <v/>
      </c>
      <c r="AY451" s="496" t="str">
        <v/>
      </c>
      <c r="AZ451" s="520" t="str">
        <v/>
      </c>
      <c r="BA451" s="497" t="str">
        <v/>
      </c>
      <c r="BB451" s="496" t="str">
        <v/>
      </c>
      <c r="BC451" s="496" t="str">
        <v/>
      </c>
      <c r="BD451" s="520" t="str">
        <v/>
      </c>
      <c r="BE451" s="497" t="str">
        <v/>
      </c>
      <c r="BF451" s="496" t="str">
        <v/>
      </c>
      <c r="BG451" s="496" t="str">
        <v/>
      </c>
      <c r="BH451" s="520" t="str">
        <v/>
      </c>
      <c r="BI451" s="497" t="str">
        <v/>
      </c>
      <c r="BJ451" s="496" t="str">
        <v/>
      </c>
      <c r="BK451" s="496" t="str">
        <v/>
      </c>
      <c r="BL451" s="520" t="str">
        <v/>
      </c>
    </row>
    <row r="452" spans="1:64" ht="24.75" customHeight="1">
      <c r="A452" s="449" t="str">
        <v/>
      </c>
      <c r="B452" s="431"/>
      <c r="C452" s="432"/>
      <c r="D452" s="521" t="str">
        <v/>
      </c>
      <c r="E452" s="521" t="str">
        <v/>
      </c>
      <c r="F452" s="522" t="str">
        <v/>
      </c>
      <c r="G452" s="523" t="str">
        <v/>
      </c>
      <c r="H452" s="521" t="str">
        <v/>
      </c>
      <c r="I452" s="521" t="str">
        <v/>
      </c>
      <c r="J452" s="521" t="str">
        <v/>
      </c>
      <c r="K452" s="522" t="str">
        <v/>
      </c>
      <c r="L452" s="497" t="str">
        <v/>
      </c>
      <c r="M452" s="491" t="str">
        <v/>
      </c>
      <c r="N452" s="520" t="str">
        <v/>
      </c>
      <c r="O452" s="497" t="str">
        <v/>
      </c>
      <c r="P452" s="495" t="str">
        <v/>
      </c>
      <c r="Q452" s="520" t="str">
        <v/>
      </c>
      <c r="R452" s="497" t="str">
        <v/>
      </c>
      <c r="S452" s="495" t="str">
        <v/>
      </c>
      <c r="T452" s="520" t="str">
        <v/>
      </c>
      <c r="U452" s="497" t="str">
        <v/>
      </c>
      <c r="V452" s="495" t="str">
        <v/>
      </c>
      <c r="W452" s="520" t="str">
        <v/>
      </c>
      <c r="X452" s="497" t="str">
        <v/>
      </c>
      <c r="Y452" s="495" t="str">
        <v/>
      </c>
      <c r="Z452" s="520" t="str">
        <v/>
      </c>
      <c r="AA452" s="497" t="str">
        <v/>
      </c>
      <c r="AB452" s="495" t="str">
        <v/>
      </c>
      <c r="AC452" s="520" t="str">
        <v/>
      </c>
      <c r="AD452" s="497" t="str">
        <v/>
      </c>
      <c r="AE452" s="495" t="str">
        <v/>
      </c>
      <c r="AF452" s="520" t="str">
        <v/>
      </c>
      <c r="AG452" s="497" t="str">
        <v/>
      </c>
      <c r="AH452" s="495" t="str">
        <v/>
      </c>
      <c r="AI452" s="520" t="str">
        <v/>
      </c>
      <c r="AJ452" s="497" t="str">
        <v/>
      </c>
      <c r="AK452" s="495" t="str">
        <v/>
      </c>
      <c r="AL452" s="520" t="str">
        <v/>
      </c>
      <c r="AM452" s="497" t="str">
        <v/>
      </c>
      <c r="AN452" s="495" t="str">
        <v/>
      </c>
      <c r="AO452" s="520" t="str">
        <v/>
      </c>
      <c r="AP452" s="497" t="str">
        <v/>
      </c>
      <c r="AQ452" s="495" t="str">
        <v/>
      </c>
      <c r="AR452" s="520" t="str">
        <v/>
      </c>
      <c r="AS452" s="497" t="str">
        <v/>
      </c>
      <c r="AT452" s="495" t="str">
        <v/>
      </c>
      <c r="AU452" s="495" t="str">
        <v/>
      </c>
      <c r="AV452" s="520" t="str">
        <v/>
      </c>
      <c r="AW452" s="497" t="str">
        <v/>
      </c>
      <c r="AX452" s="495" t="str">
        <v/>
      </c>
      <c r="AY452" s="495" t="str">
        <v/>
      </c>
      <c r="AZ452" s="520" t="str">
        <v/>
      </c>
      <c r="BA452" s="497" t="str">
        <v/>
      </c>
      <c r="BB452" s="495" t="str">
        <v/>
      </c>
      <c r="BC452" s="495" t="str">
        <v/>
      </c>
      <c r="BD452" s="520" t="str">
        <v/>
      </c>
      <c r="BE452" s="497" t="str">
        <v/>
      </c>
      <c r="BF452" s="495" t="str">
        <v/>
      </c>
      <c r="BG452" s="495" t="str">
        <v/>
      </c>
      <c r="BH452" s="520" t="str">
        <v/>
      </c>
      <c r="BI452" s="497" t="str">
        <v/>
      </c>
      <c r="BJ452" s="495" t="str">
        <v/>
      </c>
      <c r="BK452" s="495" t="str">
        <v/>
      </c>
      <c r="BL452" s="520" t="str">
        <v/>
      </c>
    </row>
    <row r="453" spans="1:64" ht="24.75" customHeight="1">
      <c r="A453" s="449" t="str">
        <v/>
      </c>
      <c r="B453" s="431"/>
      <c r="C453" s="432"/>
      <c r="D453" s="433" t="str">
        <v/>
      </c>
      <c r="E453" s="434" t="str">
        <v/>
      </c>
      <c r="F453" s="435" t="str">
        <v/>
      </c>
      <c r="G453" s="436" t="str">
        <v/>
      </c>
      <c r="H453" s="437" t="str">
        <v/>
      </c>
      <c r="I453" s="437" t="str">
        <v/>
      </c>
      <c r="J453" s="437" t="str">
        <v/>
      </c>
      <c r="K453" s="435" t="str">
        <v/>
      </c>
      <c r="L453" s="450" t="str">
        <v/>
      </c>
      <c r="M453" s="498" t="str">
        <v/>
      </c>
      <c r="N453" s="440" t="str">
        <v/>
      </c>
      <c r="O453" s="441" t="str">
        <v/>
      </c>
      <c r="P453" s="442" t="str">
        <v/>
      </c>
      <c r="Q453" s="443" t="str">
        <v/>
      </c>
      <c r="R453" s="441" t="str">
        <v/>
      </c>
      <c r="S453" s="442" t="str">
        <v/>
      </c>
      <c r="T453" s="443" t="str">
        <v/>
      </c>
      <c r="U453" s="441" t="str">
        <v/>
      </c>
      <c r="V453" s="442" t="str">
        <v/>
      </c>
      <c r="W453" s="443" t="str">
        <v/>
      </c>
      <c r="X453" s="441" t="str">
        <v/>
      </c>
      <c r="Y453" s="442" t="str">
        <v/>
      </c>
      <c r="Z453" s="443" t="str">
        <v/>
      </c>
      <c r="AA453" s="441" t="str">
        <v/>
      </c>
      <c r="AB453" s="442" t="str">
        <v/>
      </c>
      <c r="AC453" s="443" t="str">
        <v/>
      </c>
      <c r="AD453" s="441" t="str">
        <v/>
      </c>
      <c r="AE453" s="442" t="str">
        <v/>
      </c>
      <c r="AF453" s="443" t="str">
        <v/>
      </c>
      <c r="AG453" s="492" t="str">
        <v/>
      </c>
      <c r="AH453" s="492" t="str">
        <v/>
      </c>
      <c r="AI453" s="493" t="str">
        <v/>
      </c>
      <c r="AJ453" s="494" t="str">
        <v/>
      </c>
      <c r="AK453" s="492" t="str">
        <v/>
      </c>
      <c r="AL453" s="493" t="str">
        <v/>
      </c>
      <c r="AM453" s="492" t="str">
        <v/>
      </c>
      <c r="AN453" s="492" t="str">
        <v/>
      </c>
      <c r="AO453" s="493" t="str">
        <v/>
      </c>
      <c r="AP453" s="494" t="str">
        <v/>
      </c>
      <c r="AQ453" s="492" t="str">
        <v/>
      </c>
      <c r="AR453" s="493" t="str">
        <v/>
      </c>
      <c r="AS453" s="495" t="str">
        <v/>
      </c>
      <c r="AT453" s="496" t="str">
        <v/>
      </c>
      <c r="AU453" s="496" t="str">
        <v/>
      </c>
      <c r="AV453" s="520" t="str">
        <v/>
      </c>
      <c r="AW453" s="497" t="str">
        <v/>
      </c>
      <c r="AX453" s="496" t="str">
        <v/>
      </c>
      <c r="AY453" s="496" t="str">
        <v/>
      </c>
      <c r="AZ453" s="520" t="str">
        <v/>
      </c>
      <c r="BA453" s="497" t="str">
        <v/>
      </c>
      <c r="BB453" s="496" t="str">
        <v/>
      </c>
      <c r="BC453" s="496" t="str">
        <v/>
      </c>
      <c r="BD453" s="520" t="str">
        <v/>
      </c>
      <c r="BE453" s="497" t="str">
        <v/>
      </c>
      <c r="BF453" s="496" t="str">
        <v/>
      </c>
      <c r="BG453" s="496" t="str">
        <v/>
      </c>
      <c r="BH453" s="520" t="str">
        <v/>
      </c>
      <c r="BI453" s="497" t="str">
        <v/>
      </c>
      <c r="BJ453" s="496" t="str">
        <v/>
      </c>
      <c r="BK453" s="496" t="str">
        <v/>
      </c>
      <c r="BL453" s="520" t="str">
        <v/>
      </c>
    </row>
    <row r="454" spans="1:64" ht="24.75" customHeight="1">
      <c r="A454" s="449" t="str">
        <v/>
      </c>
      <c r="B454" s="431"/>
      <c r="C454" s="432"/>
      <c r="D454" s="521" t="str">
        <v/>
      </c>
      <c r="E454" s="521" t="str">
        <v/>
      </c>
      <c r="F454" s="522" t="str">
        <v/>
      </c>
      <c r="G454" s="523" t="str">
        <v/>
      </c>
      <c r="H454" s="521" t="str">
        <v/>
      </c>
      <c r="I454" s="521" t="str">
        <v/>
      </c>
      <c r="J454" s="521" t="str">
        <v/>
      </c>
      <c r="K454" s="522" t="str">
        <v/>
      </c>
      <c r="L454" s="497" t="str">
        <v/>
      </c>
      <c r="M454" s="491" t="str">
        <v/>
      </c>
      <c r="N454" s="520" t="str">
        <v/>
      </c>
      <c r="O454" s="497" t="str">
        <v/>
      </c>
      <c r="P454" s="495" t="str">
        <v/>
      </c>
      <c r="Q454" s="520" t="str">
        <v/>
      </c>
      <c r="R454" s="497" t="str">
        <v/>
      </c>
      <c r="S454" s="495" t="str">
        <v/>
      </c>
      <c r="T454" s="520" t="str">
        <v/>
      </c>
      <c r="U454" s="497" t="str">
        <v/>
      </c>
      <c r="V454" s="495" t="str">
        <v/>
      </c>
      <c r="W454" s="520" t="str">
        <v/>
      </c>
      <c r="X454" s="497" t="str">
        <v/>
      </c>
      <c r="Y454" s="495" t="str">
        <v/>
      </c>
      <c r="Z454" s="520" t="str">
        <v/>
      </c>
      <c r="AA454" s="497" t="str">
        <v/>
      </c>
      <c r="AB454" s="495" t="str">
        <v/>
      </c>
      <c r="AC454" s="520" t="str">
        <v/>
      </c>
      <c r="AD454" s="497" t="str">
        <v/>
      </c>
      <c r="AE454" s="495" t="str">
        <v/>
      </c>
      <c r="AF454" s="520" t="str">
        <v/>
      </c>
      <c r="AG454" s="497" t="str">
        <v/>
      </c>
      <c r="AH454" s="495" t="str">
        <v/>
      </c>
      <c r="AI454" s="520" t="str">
        <v/>
      </c>
      <c r="AJ454" s="497" t="str">
        <v/>
      </c>
      <c r="AK454" s="495" t="str">
        <v/>
      </c>
      <c r="AL454" s="520" t="str">
        <v/>
      </c>
      <c r="AM454" s="497" t="str">
        <v/>
      </c>
      <c r="AN454" s="495" t="str">
        <v/>
      </c>
      <c r="AO454" s="520" t="str">
        <v/>
      </c>
      <c r="AP454" s="497" t="str">
        <v/>
      </c>
      <c r="AQ454" s="495" t="str">
        <v/>
      </c>
      <c r="AR454" s="520" t="str">
        <v/>
      </c>
      <c r="AS454" s="497" t="str">
        <v/>
      </c>
      <c r="AT454" s="495" t="str">
        <v/>
      </c>
      <c r="AU454" s="495" t="str">
        <v/>
      </c>
      <c r="AV454" s="520" t="str">
        <v/>
      </c>
      <c r="AW454" s="497" t="str">
        <v/>
      </c>
      <c r="AX454" s="495" t="str">
        <v/>
      </c>
      <c r="AY454" s="495" t="str">
        <v/>
      </c>
      <c r="AZ454" s="520" t="str">
        <v/>
      </c>
      <c r="BA454" s="497" t="str">
        <v/>
      </c>
      <c r="BB454" s="495" t="str">
        <v/>
      </c>
      <c r="BC454" s="495" t="str">
        <v/>
      </c>
      <c r="BD454" s="520" t="str">
        <v/>
      </c>
      <c r="BE454" s="497" t="str">
        <v/>
      </c>
      <c r="BF454" s="495" t="str">
        <v/>
      </c>
      <c r="BG454" s="495" t="str">
        <v/>
      </c>
      <c r="BH454" s="520" t="str">
        <v/>
      </c>
      <c r="BI454" s="497" t="str">
        <v/>
      </c>
      <c r="BJ454" s="495" t="str">
        <v/>
      </c>
      <c r="BK454" s="495" t="str">
        <v/>
      </c>
      <c r="BL454" s="520" t="str">
        <v/>
      </c>
    </row>
    <row r="455" spans="1:64" ht="24.75" customHeight="1">
      <c r="A455" s="449" t="str">
        <v/>
      </c>
      <c r="B455" s="431"/>
      <c r="C455" s="432"/>
      <c r="D455" s="433" t="str">
        <v/>
      </c>
      <c r="E455" s="434" t="str">
        <v/>
      </c>
      <c r="F455" s="435" t="str">
        <v/>
      </c>
      <c r="G455" s="436" t="str">
        <v/>
      </c>
      <c r="H455" s="437" t="str">
        <v/>
      </c>
      <c r="I455" s="437" t="str">
        <v/>
      </c>
      <c r="J455" s="437" t="str">
        <v/>
      </c>
      <c r="K455" s="435" t="str">
        <v/>
      </c>
      <c r="L455" s="450" t="str">
        <v/>
      </c>
      <c r="M455" s="498" t="str">
        <v/>
      </c>
      <c r="N455" s="440" t="str">
        <v/>
      </c>
      <c r="O455" s="441" t="str">
        <v/>
      </c>
      <c r="P455" s="442" t="str">
        <v/>
      </c>
      <c r="Q455" s="443" t="str">
        <v/>
      </c>
      <c r="R455" s="441" t="str">
        <v/>
      </c>
      <c r="S455" s="442" t="str">
        <v/>
      </c>
      <c r="T455" s="443" t="str">
        <v/>
      </c>
      <c r="U455" s="441" t="str">
        <v/>
      </c>
      <c r="V455" s="442" t="str">
        <v/>
      </c>
      <c r="W455" s="443" t="str">
        <v/>
      </c>
      <c r="X455" s="441" t="str">
        <v/>
      </c>
      <c r="Y455" s="442" t="str">
        <v/>
      </c>
      <c r="Z455" s="443" t="str">
        <v/>
      </c>
      <c r="AA455" s="441" t="str">
        <v/>
      </c>
      <c r="AB455" s="442" t="str">
        <v/>
      </c>
      <c r="AC455" s="443" t="str">
        <v/>
      </c>
      <c r="AD455" s="441" t="str">
        <v/>
      </c>
      <c r="AE455" s="442" t="str">
        <v/>
      </c>
      <c r="AF455" s="443" t="str">
        <v/>
      </c>
      <c r="AG455" s="492" t="str">
        <v/>
      </c>
      <c r="AH455" s="492" t="str">
        <v/>
      </c>
      <c r="AI455" s="493" t="str">
        <v/>
      </c>
      <c r="AJ455" s="494" t="str">
        <v/>
      </c>
      <c r="AK455" s="492" t="str">
        <v/>
      </c>
      <c r="AL455" s="493" t="str">
        <v/>
      </c>
      <c r="AM455" s="492" t="str">
        <v/>
      </c>
      <c r="AN455" s="492" t="str">
        <v/>
      </c>
      <c r="AO455" s="493" t="str">
        <v/>
      </c>
      <c r="AP455" s="494" t="str">
        <v/>
      </c>
      <c r="AQ455" s="492" t="str">
        <v/>
      </c>
      <c r="AR455" s="493" t="str">
        <v/>
      </c>
      <c r="AS455" s="495" t="str">
        <v/>
      </c>
      <c r="AT455" s="496" t="str">
        <v/>
      </c>
      <c r="AU455" s="496" t="str">
        <v/>
      </c>
      <c r="AV455" s="520" t="str">
        <v/>
      </c>
      <c r="AW455" s="497" t="str">
        <v/>
      </c>
      <c r="AX455" s="496" t="str">
        <v/>
      </c>
      <c r="AY455" s="496" t="str">
        <v/>
      </c>
      <c r="AZ455" s="520" t="str">
        <v/>
      </c>
      <c r="BA455" s="497" t="str">
        <v/>
      </c>
      <c r="BB455" s="496" t="str">
        <v/>
      </c>
      <c r="BC455" s="496" t="str">
        <v/>
      </c>
      <c r="BD455" s="520" t="str">
        <v/>
      </c>
      <c r="BE455" s="497" t="str">
        <v/>
      </c>
      <c r="BF455" s="496" t="str">
        <v/>
      </c>
      <c r="BG455" s="496" t="str">
        <v/>
      </c>
      <c r="BH455" s="520" t="str">
        <v/>
      </c>
      <c r="BI455" s="497" t="str">
        <v/>
      </c>
      <c r="BJ455" s="496" t="str">
        <v/>
      </c>
      <c r="BK455" s="496" t="str">
        <v/>
      </c>
      <c r="BL455" s="520" t="str">
        <v/>
      </c>
    </row>
    <row r="456" spans="1:64" ht="24.75" customHeight="1">
      <c r="A456" s="449" t="str">
        <v/>
      </c>
      <c r="B456" s="431"/>
      <c r="C456" s="432"/>
      <c r="D456" s="521" t="str">
        <v/>
      </c>
      <c r="E456" s="521" t="str">
        <v/>
      </c>
      <c r="F456" s="522" t="str">
        <v/>
      </c>
      <c r="G456" s="523" t="str">
        <v/>
      </c>
      <c r="H456" s="521" t="str">
        <v/>
      </c>
      <c r="I456" s="521" t="str">
        <v/>
      </c>
      <c r="J456" s="521" t="str">
        <v/>
      </c>
      <c r="K456" s="522" t="str">
        <v/>
      </c>
      <c r="L456" s="497" t="str">
        <v/>
      </c>
      <c r="M456" s="491" t="str">
        <v/>
      </c>
      <c r="N456" s="520" t="str">
        <v/>
      </c>
      <c r="O456" s="497" t="str">
        <v/>
      </c>
      <c r="P456" s="495" t="str">
        <v/>
      </c>
      <c r="Q456" s="520" t="str">
        <v/>
      </c>
      <c r="R456" s="497" t="str">
        <v/>
      </c>
      <c r="S456" s="495" t="str">
        <v/>
      </c>
      <c r="T456" s="520" t="str">
        <v/>
      </c>
      <c r="U456" s="497" t="str">
        <v/>
      </c>
      <c r="V456" s="495" t="str">
        <v/>
      </c>
      <c r="W456" s="520" t="str">
        <v/>
      </c>
      <c r="X456" s="497" t="str">
        <v/>
      </c>
      <c r="Y456" s="495" t="str">
        <v/>
      </c>
      <c r="Z456" s="520" t="str">
        <v/>
      </c>
      <c r="AA456" s="497" t="str">
        <v/>
      </c>
      <c r="AB456" s="495" t="str">
        <v/>
      </c>
      <c r="AC456" s="520" t="str">
        <v/>
      </c>
      <c r="AD456" s="497" t="str">
        <v/>
      </c>
      <c r="AE456" s="495" t="str">
        <v/>
      </c>
      <c r="AF456" s="520" t="str">
        <v/>
      </c>
      <c r="AG456" s="497" t="str">
        <v/>
      </c>
      <c r="AH456" s="495" t="str">
        <v/>
      </c>
      <c r="AI456" s="520" t="str">
        <v/>
      </c>
      <c r="AJ456" s="497" t="str">
        <v/>
      </c>
      <c r="AK456" s="495" t="str">
        <v/>
      </c>
      <c r="AL456" s="520" t="str">
        <v/>
      </c>
      <c r="AM456" s="497" t="str">
        <v/>
      </c>
      <c r="AN456" s="495" t="str">
        <v/>
      </c>
      <c r="AO456" s="520" t="str">
        <v/>
      </c>
      <c r="AP456" s="497" t="str">
        <v/>
      </c>
      <c r="AQ456" s="495" t="str">
        <v/>
      </c>
      <c r="AR456" s="520" t="str">
        <v/>
      </c>
      <c r="AS456" s="497" t="str">
        <v/>
      </c>
      <c r="AT456" s="495" t="str">
        <v/>
      </c>
      <c r="AU456" s="495" t="str">
        <v/>
      </c>
      <c r="AV456" s="520" t="str">
        <v/>
      </c>
      <c r="AW456" s="497" t="str">
        <v/>
      </c>
      <c r="AX456" s="495" t="str">
        <v/>
      </c>
      <c r="AY456" s="495" t="str">
        <v/>
      </c>
      <c r="AZ456" s="520" t="str">
        <v/>
      </c>
      <c r="BA456" s="497" t="str">
        <v/>
      </c>
      <c r="BB456" s="495" t="str">
        <v/>
      </c>
      <c r="BC456" s="495" t="str">
        <v/>
      </c>
      <c r="BD456" s="520" t="str">
        <v/>
      </c>
      <c r="BE456" s="497" t="str">
        <v/>
      </c>
      <c r="BF456" s="495" t="str">
        <v/>
      </c>
      <c r="BG456" s="495" t="str">
        <v/>
      </c>
      <c r="BH456" s="520" t="str">
        <v/>
      </c>
      <c r="BI456" s="497" t="str">
        <v/>
      </c>
      <c r="BJ456" s="495" t="str">
        <v/>
      </c>
      <c r="BK456" s="495" t="str">
        <v/>
      </c>
      <c r="BL456" s="520" t="str">
        <v/>
      </c>
    </row>
    <row r="457" spans="1:64" ht="24.75" customHeight="1">
      <c r="A457" s="449" t="str">
        <v/>
      </c>
      <c r="B457" s="431"/>
      <c r="C457" s="432"/>
      <c r="D457" s="433" t="str">
        <v/>
      </c>
      <c r="E457" s="434" t="str">
        <v/>
      </c>
      <c r="F457" s="435" t="str">
        <v/>
      </c>
      <c r="G457" s="436" t="str">
        <v/>
      </c>
      <c r="H457" s="437" t="str">
        <v/>
      </c>
      <c r="I457" s="437" t="str">
        <v/>
      </c>
      <c r="J457" s="437" t="str">
        <v/>
      </c>
      <c r="K457" s="435" t="str">
        <v/>
      </c>
      <c r="L457" s="450" t="str">
        <v/>
      </c>
      <c r="M457" s="498" t="str">
        <v/>
      </c>
      <c r="N457" s="440" t="str">
        <v/>
      </c>
      <c r="O457" s="441" t="str">
        <v/>
      </c>
      <c r="P457" s="442" t="str">
        <v/>
      </c>
      <c r="Q457" s="443" t="str">
        <v/>
      </c>
      <c r="R457" s="441" t="str">
        <v/>
      </c>
      <c r="S457" s="442" t="str">
        <v/>
      </c>
      <c r="T457" s="443" t="str">
        <v/>
      </c>
      <c r="U457" s="441" t="str">
        <v/>
      </c>
      <c r="V457" s="442" t="str">
        <v/>
      </c>
      <c r="W457" s="443" t="str">
        <v/>
      </c>
      <c r="X457" s="441" t="str">
        <v/>
      </c>
      <c r="Y457" s="442" t="str">
        <v/>
      </c>
      <c r="Z457" s="443" t="str">
        <v/>
      </c>
      <c r="AA457" s="441" t="str">
        <v/>
      </c>
      <c r="AB457" s="442" t="str">
        <v/>
      </c>
      <c r="AC457" s="443" t="str">
        <v/>
      </c>
      <c r="AD457" s="441" t="str">
        <v/>
      </c>
      <c r="AE457" s="442" t="str">
        <v/>
      </c>
      <c r="AF457" s="443" t="str">
        <v/>
      </c>
      <c r="AG457" s="492" t="str">
        <v/>
      </c>
      <c r="AH457" s="492" t="str">
        <v/>
      </c>
      <c r="AI457" s="493" t="str">
        <v/>
      </c>
      <c r="AJ457" s="494" t="str">
        <v/>
      </c>
      <c r="AK457" s="492" t="str">
        <v/>
      </c>
      <c r="AL457" s="493" t="str">
        <v/>
      </c>
      <c r="AM457" s="492" t="str">
        <v/>
      </c>
      <c r="AN457" s="492" t="str">
        <v/>
      </c>
      <c r="AO457" s="493" t="str">
        <v/>
      </c>
      <c r="AP457" s="494" t="str">
        <v/>
      </c>
      <c r="AQ457" s="492" t="str">
        <v/>
      </c>
      <c r="AR457" s="493" t="str">
        <v/>
      </c>
      <c r="AS457" s="495" t="str">
        <v/>
      </c>
      <c r="AT457" s="496" t="str">
        <v/>
      </c>
      <c r="AU457" s="496" t="str">
        <v/>
      </c>
      <c r="AV457" s="520" t="str">
        <v/>
      </c>
      <c r="AW457" s="497" t="str">
        <v/>
      </c>
      <c r="AX457" s="496" t="str">
        <v/>
      </c>
      <c r="AY457" s="496" t="str">
        <v/>
      </c>
      <c r="AZ457" s="520" t="str">
        <v/>
      </c>
      <c r="BA457" s="497" t="str">
        <v/>
      </c>
      <c r="BB457" s="496" t="str">
        <v/>
      </c>
      <c r="BC457" s="496" t="str">
        <v/>
      </c>
      <c r="BD457" s="520" t="str">
        <v/>
      </c>
      <c r="BE457" s="497" t="str">
        <v/>
      </c>
      <c r="BF457" s="496" t="str">
        <v/>
      </c>
      <c r="BG457" s="496" t="str">
        <v/>
      </c>
      <c r="BH457" s="520" t="str">
        <v/>
      </c>
      <c r="BI457" s="497" t="str">
        <v/>
      </c>
      <c r="BJ457" s="496" t="str">
        <v/>
      </c>
      <c r="BK457" s="496" t="str">
        <v/>
      </c>
      <c r="BL457" s="520" t="str">
        <v/>
      </c>
    </row>
    <row r="458" spans="1:64" ht="24.75" customHeight="1">
      <c r="A458" s="449" t="str">
        <v/>
      </c>
      <c r="B458" s="431"/>
      <c r="C458" s="432"/>
      <c r="D458" s="521" t="str">
        <v/>
      </c>
      <c r="E458" s="521" t="str">
        <v/>
      </c>
      <c r="F458" s="522" t="str">
        <v/>
      </c>
      <c r="G458" s="523" t="str">
        <v/>
      </c>
      <c r="H458" s="521" t="str">
        <v/>
      </c>
      <c r="I458" s="521" t="str">
        <v/>
      </c>
      <c r="J458" s="521" t="str">
        <v/>
      </c>
      <c r="K458" s="522" t="str">
        <v/>
      </c>
      <c r="L458" s="497" t="str">
        <v/>
      </c>
      <c r="M458" s="491" t="str">
        <v/>
      </c>
      <c r="N458" s="520" t="str">
        <v/>
      </c>
      <c r="O458" s="497" t="str">
        <v/>
      </c>
      <c r="P458" s="495" t="str">
        <v/>
      </c>
      <c r="Q458" s="520" t="str">
        <v/>
      </c>
      <c r="R458" s="497" t="str">
        <v/>
      </c>
      <c r="S458" s="495" t="str">
        <v/>
      </c>
      <c r="T458" s="520" t="str">
        <v/>
      </c>
      <c r="U458" s="497" t="str">
        <v/>
      </c>
      <c r="V458" s="495" t="str">
        <v/>
      </c>
      <c r="W458" s="520" t="str">
        <v/>
      </c>
      <c r="X458" s="497" t="str">
        <v/>
      </c>
      <c r="Y458" s="495" t="str">
        <v/>
      </c>
      <c r="Z458" s="520" t="str">
        <v/>
      </c>
      <c r="AA458" s="497" t="str">
        <v/>
      </c>
      <c r="AB458" s="495" t="str">
        <v/>
      </c>
      <c r="AC458" s="520" t="str">
        <v/>
      </c>
      <c r="AD458" s="497" t="str">
        <v/>
      </c>
      <c r="AE458" s="495" t="str">
        <v/>
      </c>
      <c r="AF458" s="520" t="str">
        <v/>
      </c>
      <c r="AG458" s="497" t="str">
        <v/>
      </c>
      <c r="AH458" s="495" t="str">
        <v/>
      </c>
      <c r="AI458" s="520" t="str">
        <v/>
      </c>
      <c r="AJ458" s="497" t="str">
        <v/>
      </c>
      <c r="AK458" s="495" t="str">
        <v/>
      </c>
      <c r="AL458" s="520" t="str">
        <v/>
      </c>
      <c r="AM458" s="497" t="str">
        <v/>
      </c>
      <c r="AN458" s="495" t="str">
        <v/>
      </c>
      <c r="AO458" s="520" t="str">
        <v/>
      </c>
      <c r="AP458" s="497" t="str">
        <v/>
      </c>
      <c r="AQ458" s="495" t="str">
        <v/>
      </c>
      <c r="AR458" s="520" t="str">
        <v/>
      </c>
      <c r="AS458" s="497" t="str">
        <v/>
      </c>
      <c r="AT458" s="495" t="str">
        <v/>
      </c>
      <c r="AU458" s="495" t="str">
        <v/>
      </c>
      <c r="AV458" s="520" t="str">
        <v/>
      </c>
      <c r="AW458" s="497" t="str">
        <v/>
      </c>
      <c r="AX458" s="495" t="str">
        <v/>
      </c>
      <c r="AY458" s="495" t="str">
        <v/>
      </c>
      <c r="AZ458" s="520" t="str">
        <v/>
      </c>
      <c r="BA458" s="497" t="str">
        <v/>
      </c>
      <c r="BB458" s="495" t="str">
        <v/>
      </c>
      <c r="BC458" s="495" t="str">
        <v/>
      </c>
      <c r="BD458" s="520" t="str">
        <v/>
      </c>
      <c r="BE458" s="497" t="str">
        <v/>
      </c>
      <c r="BF458" s="495" t="str">
        <v/>
      </c>
      <c r="BG458" s="495" t="str">
        <v/>
      </c>
      <c r="BH458" s="520" t="str">
        <v/>
      </c>
      <c r="BI458" s="497" t="str">
        <v/>
      </c>
      <c r="BJ458" s="495" t="str">
        <v/>
      </c>
      <c r="BK458" s="495" t="str">
        <v/>
      </c>
      <c r="BL458" s="520" t="str">
        <v/>
      </c>
    </row>
    <row r="459" spans="1:64" ht="24.75" customHeight="1">
      <c r="A459" s="449" t="str">
        <v/>
      </c>
      <c r="B459" s="431"/>
      <c r="C459" s="432"/>
      <c r="D459" s="433" t="str">
        <v/>
      </c>
      <c r="E459" s="434" t="str">
        <v/>
      </c>
      <c r="F459" s="435" t="str">
        <v/>
      </c>
      <c r="G459" s="436" t="str">
        <v/>
      </c>
      <c r="H459" s="437" t="str">
        <v/>
      </c>
      <c r="I459" s="437" t="str">
        <v/>
      </c>
      <c r="J459" s="437" t="str">
        <v/>
      </c>
      <c r="K459" s="435" t="str">
        <v/>
      </c>
      <c r="L459" s="450" t="str">
        <v/>
      </c>
      <c r="M459" s="498" t="str">
        <v/>
      </c>
      <c r="N459" s="440" t="str">
        <v/>
      </c>
      <c r="O459" s="441" t="str">
        <v/>
      </c>
      <c r="P459" s="442" t="str">
        <v/>
      </c>
      <c r="Q459" s="443" t="str">
        <v/>
      </c>
      <c r="R459" s="441" t="str">
        <v/>
      </c>
      <c r="S459" s="442" t="str">
        <v/>
      </c>
      <c r="T459" s="443" t="str">
        <v/>
      </c>
      <c r="U459" s="441" t="str">
        <v/>
      </c>
      <c r="V459" s="442" t="str">
        <v/>
      </c>
      <c r="W459" s="443" t="str">
        <v/>
      </c>
      <c r="X459" s="441" t="str">
        <v/>
      </c>
      <c r="Y459" s="442" t="str">
        <v/>
      </c>
      <c r="Z459" s="443" t="str">
        <v/>
      </c>
      <c r="AA459" s="441" t="str">
        <v/>
      </c>
      <c r="AB459" s="442" t="str">
        <v/>
      </c>
      <c r="AC459" s="443" t="str">
        <v/>
      </c>
      <c r="AD459" s="441" t="str">
        <v/>
      </c>
      <c r="AE459" s="442" t="str">
        <v/>
      </c>
      <c r="AF459" s="443" t="str">
        <v/>
      </c>
      <c r="AG459" s="492" t="str">
        <v/>
      </c>
      <c r="AH459" s="492" t="str">
        <v/>
      </c>
      <c r="AI459" s="493" t="str">
        <v/>
      </c>
      <c r="AJ459" s="494" t="str">
        <v/>
      </c>
      <c r="AK459" s="492" t="str">
        <v/>
      </c>
      <c r="AL459" s="493" t="str">
        <v/>
      </c>
      <c r="AM459" s="492" t="str">
        <v/>
      </c>
      <c r="AN459" s="492" t="str">
        <v/>
      </c>
      <c r="AO459" s="493" t="str">
        <v/>
      </c>
      <c r="AP459" s="494" t="str">
        <v/>
      </c>
      <c r="AQ459" s="492" t="str">
        <v/>
      </c>
      <c r="AR459" s="493" t="str">
        <v/>
      </c>
      <c r="AS459" s="495" t="str">
        <v/>
      </c>
      <c r="AT459" s="496" t="str">
        <v/>
      </c>
      <c r="AU459" s="496" t="str">
        <v/>
      </c>
      <c r="AV459" s="520" t="str">
        <v/>
      </c>
      <c r="AW459" s="497" t="str">
        <v/>
      </c>
      <c r="AX459" s="496" t="str">
        <v/>
      </c>
      <c r="AY459" s="496" t="str">
        <v/>
      </c>
      <c r="AZ459" s="520" t="str">
        <v/>
      </c>
      <c r="BA459" s="497" t="str">
        <v/>
      </c>
      <c r="BB459" s="496" t="str">
        <v/>
      </c>
      <c r="BC459" s="496" t="str">
        <v/>
      </c>
      <c r="BD459" s="520" t="str">
        <v/>
      </c>
      <c r="BE459" s="497" t="str">
        <v/>
      </c>
      <c r="BF459" s="496" t="str">
        <v/>
      </c>
      <c r="BG459" s="496" t="str">
        <v/>
      </c>
      <c r="BH459" s="520" t="str">
        <v/>
      </c>
      <c r="BI459" s="497" t="str">
        <v/>
      </c>
      <c r="BJ459" s="496" t="str">
        <v/>
      </c>
      <c r="BK459" s="496" t="str">
        <v/>
      </c>
      <c r="BL459" s="520" t="str">
        <v/>
      </c>
    </row>
    <row r="460" spans="1:64" ht="24.75" customHeight="1">
      <c r="A460" s="449" t="str">
        <v/>
      </c>
      <c r="B460" s="431"/>
      <c r="C460" s="432"/>
      <c r="D460" s="521" t="str">
        <v/>
      </c>
      <c r="E460" s="521" t="str">
        <v/>
      </c>
      <c r="F460" s="522" t="str">
        <v/>
      </c>
      <c r="G460" s="523" t="str">
        <v/>
      </c>
      <c r="H460" s="521" t="str">
        <v/>
      </c>
      <c r="I460" s="521" t="str">
        <v/>
      </c>
      <c r="J460" s="521" t="str">
        <v/>
      </c>
      <c r="K460" s="522" t="str">
        <v/>
      </c>
      <c r="L460" s="497" t="str">
        <v/>
      </c>
      <c r="M460" s="491" t="str">
        <v/>
      </c>
      <c r="N460" s="520" t="str">
        <v/>
      </c>
      <c r="O460" s="497" t="str">
        <v/>
      </c>
      <c r="P460" s="495" t="str">
        <v/>
      </c>
      <c r="Q460" s="520" t="str">
        <v/>
      </c>
      <c r="R460" s="497" t="str">
        <v/>
      </c>
      <c r="S460" s="495" t="str">
        <v/>
      </c>
      <c r="T460" s="520" t="str">
        <v/>
      </c>
      <c r="U460" s="497" t="str">
        <v/>
      </c>
      <c r="V460" s="495" t="str">
        <v/>
      </c>
      <c r="W460" s="520" t="str">
        <v/>
      </c>
      <c r="X460" s="497" t="str">
        <v/>
      </c>
      <c r="Y460" s="495" t="str">
        <v/>
      </c>
      <c r="Z460" s="520" t="str">
        <v/>
      </c>
      <c r="AA460" s="497" t="str">
        <v/>
      </c>
      <c r="AB460" s="495" t="str">
        <v/>
      </c>
      <c r="AC460" s="520" t="str">
        <v/>
      </c>
      <c r="AD460" s="497" t="str">
        <v/>
      </c>
      <c r="AE460" s="495" t="str">
        <v/>
      </c>
      <c r="AF460" s="520" t="str">
        <v/>
      </c>
      <c r="AG460" s="497" t="str">
        <v/>
      </c>
      <c r="AH460" s="495" t="str">
        <v/>
      </c>
      <c r="AI460" s="520" t="str">
        <v/>
      </c>
      <c r="AJ460" s="497" t="str">
        <v/>
      </c>
      <c r="AK460" s="495" t="str">
        <v/>
      </c>
      <c r="AL460" s="520" t="str">
        <v/>
      </c>
      <c r="AM460" s="497" t="str">
        <v/>
      </c>
      <c r="AN460" s="495" t="str">
        <v/>
      </c>
      <c r="AO460" s="520" t="str">
        <v/>
      </c>
      <c r="AP460" s="497" t="str">
        <v/>
      </c>
      <c r="AQ460" s="495" t="str">
        <v/>
      </c>
      <c r="AR460" s="520" t="str">
        <v/>
      </c>
      <c r="AS460" s="497" t="str">
        <v/>
      </c>
      <c r="AT460" s="495" t="str">
        <v/>
      </c>
      <c r="AU460" s="495" t="str">
        <v/>
      </c>
      <c r="AV460" s="520" t="str">
        <v/>
      </c>
      <c r="AW460" s="497" t="str">
        <v/>
      </c>
      <c r="AX460" s="495" t="str">
        <v/>
      </c>
      <c r="AY460" s="495" t="str">
        <v/>
      </c>
      <c r="AZ460" s="520" t="str">
        <v/>
      </c>
      <c r="BA460" s="497" t="str">
        <v/>
      </c>
      <c r="BB460" s="495" t="str">
        <v/>
      </c>
      <c r="BC460" s="495" t="str">
        <v/>
      </c>
      <c r="BD460" s="520" t="str">
        <v/>
      </c>
      <c r="BE460" s="497" t="str">
        <v/>
      </c>
      <c r="BF460" s="495" t="str">
        <v/>
      </c>
      <c r="BG460" s="495" t="str">
        <v/>
      </c>
      <c r="BH460" s="520" t="str">
        <v/>
      </c>
      <c r="BI460" s="497" t="str">
        <v/>
      </c>
      <c r="BJ460" s="495" t="str">
        <v/>
      </c>
      <c r="BK460" s="495" t="str">
        <v/>
      </c>
      <c r="BL460" s="520" t="str">
        <v/>
      </c>
    </row>
    <row r="461" spans="1:64" ht="24.75" customHeight="1">
      <c r="A461" s="449" t="str">
        <v/>
      </c>
      <c r="B461" s="431"/>
      <c r="C461" s="432"/>
      <c r="D461" s="433" t="str">
        <v/>
      </c>
      <c r="E461" s="434" t="str">
        <v/>
      </c>
      <c r="F461" s="435" t="str">
        <v/>
      </c>
      <c r="G461" s="436" t="str">
        <v/>
      </c>
      <c r="H461" s="437" t="str">
        <v/>
      </c>
      <c r="I461" s="437" t="str">
        <v/>
      </c>
      <c r="J461" s="437" t="str">
        <v/>
      </c>
      <c r="K461" s="435" t="str">
        <v/>
      </c>
      <c r="L461" s="450" t="str">
        <v/>
      </c>
      <c r="M461" s="498" t="str">
        <v/>
      </c>
      <c r="N461" s="440" t="str">
        <v/>
      </c>
      <c r="O461" s="441" t="str">
        <v/>
      </c>
      <c r="P461" s="442" t="str">
        <v/>
      </c>
      <c r="Q461" s="443" t="str">
        <v/>
      </c>
      <c r="R461" s="441" t="str">
        <v/>
      </c>
      <c r="S461" s="442" t="str">
        <v/>
      </c>
      <c r="T461" s="443" t="str">
        <v/>
      </c>
      <c r="U461" s="441" t="str">
        <v/>
      </c>
      <c r="V461" s="442" t="str">
        <v/>
      </c>
      <c r="W461" s="443" t="str">
        <v/>
      </c>
      <c r="X461" s="441" t="str">
        <v/>
      </c>
      <c r="Y461" s="442" t="str">
        <v/>
      </c>
      <c r="Z461" s="443" t="str">
        <v/>
      </c>
      <c r="AA461" s="441" t="str">
        <v/>
      </c>
      <c r="AB461" s="442" t="str">
        <v/>
      </c>
      <c r="AC461" s="443" t="str">
        <v/>
      </c>
      <c r="AD461" s="441" t="str">
        <v/>
      </c>
      <c r="AE461" s="442" t="str">
        <v/>
      </c>
      <c r="AF461" s="443" t="str">
        <v/>
      </c>
      <c r="AG461" s="492" t="str">
        <v/>
      </c>
      <c r="AH461" s="492" t="str">
        <v/>
      </c>
      <c r="AI461" s="493" t="str">
        <v/>
      </c>
      <c r="AJ461" s="494" t="str">
        <v/>
      </c>
      <c r="AK461" s="492" t="str">
        <v/>
      </c>
      <c r="AL461" s="493" t="str">
        <v/>
      </c>
      <c r="AM461" s="492" t="str">
        <v/>
      </c>
      <c r="AN461" s="492" t="str">
        <v/>
      </c>
      <c r="AO461" s="493" t="str">
        <v/>
      </c>
      <c r="AP461" s="494" t="str">
        <v/>
      </c>
      <c r="AQ461" s="492" t="str">
        <v/>
      </c>
      <c r="AR461" s="493" t="str">
        <v/>
      </c>
      <c r="AS461" s="495" t="str">
        <v/>
      </c>
      <c r="AT461" s="496" t="str">
        <v/>
      </c>
      <c r="AU461" s="496" t="str">
        <v/>
      </c>
      <c r="AV461" s="520" t="str">
        <v/>
      </c>
      <c r="AW461" s="497" t="str">
        <v/>
      </c>
      <c r="AX461" s="496" t="str">
        <v/>
      </c>
      <c r="AY461" s="496" t="str">
        <v/>
      </c>
      <c r="AZ461" s="520" t="str">
        <v/>
      </c>
      <c r="BA461" s="497" t="str">
        <v/>
      </c>
      <c r="BB461" s="496" t="str">
        <v/>
      </c>
      <c r="BC461" s="496" t="str">
        <v/>
      </c>
      <c r="BD461" s="520" t="str">
        <v/>
      </c>
      <c r="BE461" s="497" t="str">
        <v/>
      </c>
      <c r="BF461" s="496" t="str">
        <v/>
      </c>
      <c r="BG461" s="496" t="str">
        <v/>
      </c>
      <c r="BH461" s="520" t="str">
        <v/>
      </c>
      <c r="BI461" s="497" t="str">
        <v/>
      </c>
      <c r="BJ461" s="496" t="str">
        <v/>
      </c>
      <c r="BK461" s="496" t="str">
        <v/>
      </c>
      <c r="BL461" s="520" t="str">
        <v/>
      </c>
    </row>
    <row r="462" spans="1:64" ht="24.75" customHeight="1">
      <c r="A462" s="449" t="str">
        <v/>
      </c>
      <c r="B462" s="431"/>
      <c r="C462" s="432"/>
      <c r="D462" s="521" t="str">
        <v/>
      </c>
      <c r="E462" s="521" t="str">
        <v/>
      </c>
      <c r="F462" s="522" t="str">
        <v/>
      </c>
      <c r="G462" s="523" t="str">
        <v/>
      </c>
      <c r="H462" s="521" t="str">
        <v/>
      </c>
      <c r="I462" s="521" t="str">
        <v/>
      </c>
      <c r="J462" s="521" t="str">
        <v/>
      </c>
      <c r="K462" s="522" t="str">
        <v/>
      </c>
      <c r="L462" s="497" t="str">
        <v/>
      </c>
      <c r="M462" s="491" t="str">
        <v/>
      </c>
      <c r="N462" s="520" t="str">
        <v/>
      </c>
      <c r="O462" s="497" t="str">
        <v/>
      </c>
      <c r="P462" s="495" t="str">
        <v/>
      </c>
      <c r="Q462" s="520" t="str">
        <v/>
      </c>
      <c r="R462" s="497" t="str">
        <v/>
      </c>
      <c r="S462" s="495" t="str">
        <v/>
      </c>
      <c r="T462" s="520" t="str">
        <v/>
      </c>
      <c r="U462" s="497" t="str">
        <v/>
      </c>
      <c r="V462" s="495" t="str">
        <v/>
      </c>
      <c r="W462" s="520" t="str">
        <v/>
      </c>
      <c r="X462" s="497" t="str">
        <v/>
      </c>
      <c r="Y462" s="495" t="str">
        <v/>
      </c>
      <c r="Z462" s="520" t="str">
        <v/>
      </c>
      <c r="AA462" s="497" t="str">
        <v/>
      </c>
      <c r="AB462" s="495" t="str">
        <v/>
      </c>
      <c r="AC462" s="520" t="str">
        <v/>
      </c>
      <c r="AD462" s="497" t="str">
        <v/>
      </c>
      <c r="AE462" s="495" t="str">
        <v/>
      </c>
      <c r="AF462" s="520" t="str">
        <v/>
      </c>
      <c r="AG462" s="497" t="str">
        <v/>
      </c>
      <c r="AH462" s="495" t="str">
        <v/>
      </c>
      <c r="AI462" s="520" t="str">
        <v/>
      </c>
      <c r="AJ462" s="497" t="str">
        <v/>
      </c>
      <c r="AK462" s="495" t="str">
        <v/>
      </c>
      <c r="AL462" s="520" t="str">
        <v/>
      </c>
      <c r="AM462" s="497" t="str">
        <v/>
      </c>
      <c r="AN462" s="495" t="str">
        <v/>
      </c>
      <c r="AO462" s="520" t="str">
        <v/>
      </c>
      <c r="AP462" s="497" t="str">
        <v/>
      </c>
      <c r="AQ462" s="495" t="str">
        <v/>
      </c>
      <c r="AR462" s="520" t="str">
        <v/>
      </c>
      <c r="AS462" s="497" t="str">
        <v/>
      </c>
      <c r="AT462" s="495" t="str">
        <v/>
      </c>
      <c r="AU462" s="495" t="str">
        <v/>
      </c>
      <c r="AV462" s="520" t="str">
        <v/>
      </c>
      <c r="AW462" s="497" t="str">
        <v/>
      </c>
      <c r="AX462" s="495" t="str">
        <v/>
      </c>
      <c r="AY462" s="495" t="str">
        <v/>
      </c>
      <c r="AZ462" s="520" t="str">
        <v/>
      </c>
      <c r="BA462" s="497" t="str">
        <v/>
      </c>
      <c r="BB462" s="495" t="str">
        <v/>
      </c>
      <c r="BC462" s="495" t="str">
        <v/>
      </c>
      <c r="BD462" s="520" t="str">
        <v/>
      </c>
      <c r="BE462" s="497" t="str">
        <v/>
      </c>
      <c r="BF462" s="495" t="str">
        <v/>
      </c>
      <c r="BG462" s="495" t="str">
        <v/>
      </c>
      <c r="BH462" s="520" t="str">
        <v/>
      </c>
      <c r="BI462" s="497" t="str">
        <v/>
      </c>
      <c r="BJ462" s="495" t="str">
        <v/>
      </c>
      <c r="BK462" s="495" t="str">
        <v/>
      </c>
      <c r="BL462" s="520" t="str">
        <v/>
      </c>
    </row>
    <row r="463" spans="1:64" ht="24.75" customHeight="1">
      <c r="A463" s="449" t="str">
        <v/>
      </c>
      <c r="B463" s="431"/>
      <c r="C463" s="432"/>
      <c r="D463" s="433" t="str">
        <v/>
      </c>
      <c r="E463" s="434" t="str">
        <v/>
      </c>
      <c r="F463" s="435" t="str">
        <v/>
      </c>
      <c r="G463" s="436" t="str">
        <v/>
      </c>
      <c r="H463" s="437" t="str">
        <v/>
      </c>
      <c r="I463" s="437" t="str">
        <v/>
      </c>
      <c r="J463" s="437" t="str">
        <v/>
      </c>
      <c r="K463" s="435" t="str">
        <v/>
      </c>
      <c r="L463" s="450" t="str">
        <v/>
      </c>
      <c r="M463" s="498" t="str">
        <v/>
      </c>
      <c r="N463" s="440" t="str">
        <v/>
      </c>
      <c r="O463" s="441" t="str">
        <v/>
      </c>
      <c r="P463" s="442" t="str">
        <v/>
      </c>
      <c r="Q463" s="443" t="str">
        <v/>
      </c>
      <c r="R463" s="441" t="str">
        <v/>
      </c>
      <c r="S463" s="442" t="str">
        <v/>
      </c>
      <c r="T463" s="443" t="str">
        <v/>
      </c>
      <c r="U463" s="441" t="str">
        <v/>
      </c>
      <c r="V463" s="442" t="str">
        <v/>
      </c>
      <c r="W463" s="443" t="str">
        <v/>
      </c>
      <c r="X463" s="441" t="str">
        <v/>
      </c>
      <c r="Y463" s="442" t="str">
        <v/>
      </c>
      <c r="Z463" s="443" t="str">
        <v/>
      </c>
      <c r="AA463" s="441" t="str">
        <v/>
      </c>
      <c r="AB463" s="442" t="str">
        <v/>
      </c>
      <c r="AC463" s="443" t="str">
        <v/>
      </c>
      <c r="AD463" s="441" t="str">
        <v/>
      </c>
      <c r="AE463" s="442" t="str">
        <v/>
      </c>
      <c r="AF463" s="443" t="str">
        <v/>
      </c>
      <c r="AG463" s="492" t="str">
        <v/>
      </c>
      <c r="AH463" s="492" t="str">
        <v/>
      </c>
      <c r="AI463" s="493" t="str">
        <v/>
      </c>
      <c r="AJ463" s="494" t="str">
        <v/>
      </c>
      <c r="AK463" s="492" t="str">
        <v/>
      </c>
      <c r="AL463" s="493" t="str">
        <v/>
      </c>
      <c r="AM463" s="492" t="str">
        <v/>
      </c>
      <c r="AN463" s="492" t="str">
        <v/>
      </c>
      <c r="AO463" s="493" t="str">
        <v/>
      </c>
      <c r="AP463" s="494" t="str">
        <v/>
      </c>
      <c r="AQ463" s="492" t="str">
        <v/>
      </c>
      <c r="AR463" s="493" t="str">
        <v/>
      </c>
      <c r="AS463" s="495" t="str">
        <v/>
      </c>
      <c r="AT463" s="496" t="str">
        <v/>
      </c>
      <c r="AU463" s="496" t="str">
        <v/>
      </c>
      <c r="AV463" s="520" t="str">
        <v/>
      </c>
      <c r="AW463" s="497" t="str">
        <v/>
      </c>
      <c r="AX463" s="496" t="str">
        <v/>
      </c>
      <c r="AY463" s="496" t="str">
        <v/>
      </c>
      <c r="AZ463" s="520" t="str">
        <v/>
      </c>
      <c r="BA463" s="497" t="str">
        <v/>
      </c>
      <c r="BB463" s="496" t="str">
        <v/>
      </c>
      <c r="BC463" s="496" t="str">
        <v/>
      </c>
      <c r="BD463" s="520" t="str">
        <v/>
      </c>
      <c r="BE463" s="497" t="str">
        <v/>
      </c>
      <c r="BF463" s="496" t="str">
        <v/>
      </c>
      <c r="BG463" s="496" t="str">
        <v/>
      </c>
      <c r="BH463" s="520" t="str">
        <v/>
      </c>
      <c r="BI463" s="497" t="str">
        <v/>
      </c>
      <c r="BJ463" s="496" t="str">
        <v/>
      </c>
      <c r="BK463" s="496" t="str">
        <v/>
      </c>
      <c r="BL463" s="520" t="str">
        <v/>
      </c>
    </row>
    <row r="464" spans="1:64" ht="24.75" customHeight="1">
      <c r="A464" s="449" t="str">
        <v/>
      </c>
      <c r="B464" s="431"/>
      <c r="C464" s="432"/>
      <c r="D464" s="521" t="str">
        <v/>
      </c>
      <c r="E464" s="521" t="str">
        <v/>
      </c>
      <c r="F464" s="522" t="str">
        <v/>
      </c>
      <c r="G464" s="523" t="str">
        <v/>
      </c>
      <c r="H464" s="521" t="str">
        <v/>
      </c>
      <c r="I464" s="521" t="str">
        <v/>
      </c>
      <c r="J464" s="521" t="str">
        <v/>
      </c>
      <c r="K464" s="522" t="str">
        <v/>
      </c>
      <c r="L464" s="497" t="str">
        <v/>
      </c>
      <c r="M464" s="491" t="str">
        <v/>
      </c>
      <c r="N464" s="520" t="str">
        <v/>
      </c>
      <c r="O464" s="497" t="str">
        <v/>
      </c>
      <c r="P464" s="495" t="str">
        <v/>
      </c>
      <c r="Q464" s="520" t="str">
        <v/>
      </c>
      <c r="R464" s="497" t="str">
        <v/>
      </c>
      <c r="S464" s="495" t="str">
        <v/>
      </c>
      <c r="T464" s="520" t="str">
        <v/>
      </c>
      <c r="U464" s="497" t="str">
        <v/>
      </c>
      <c r="V464" s="495" t="str">
        <v/>
      </c>
      <c r="W464" s="520" t="str">
        <v/>
      </c>
      <c r="X464" s="497" t="str">
        <v/>
      </c>
      <c r="Y464" s="495" t="str">
        <v/>
      </c>
      <c r="Z464" s="520" t="str">
        <v/>
      </c>
      <c r="AA464" s="497" t="str">
        <v/>
      </c>
      <c r="AB464" s="495" t="str">
        <v/>
      </c>
      <c r="AC464" s="520" t="str">
        <v/>
      </c>
      <c r="AD464" s="497" t="str">
        <v/>
      </c>
      <c r="AE464" s="495" t="str">
        <v/>
      </c>
      <c r="AF464" s="520" t="str">
        <v/>
      </c>
      <c r="AG464" s="497" t="str">
        <v/>
      </c>
      <c r="AH464" s="495" t="str">
        <v/>
      </c>
      <c r="AI464" s="520" t="str">
        <v/>
      </c>
      <c r="AJ464" s="497" t="str">
        <v/>
      </c>
      <c r="AK464" s="495" t="str">
        <v/>
      </c>
      <c r="AL464" s="520" t="str">
        <v/>
      </c>
      <c r="AM464" s="497" t="str">
        <v/>
      </c>
      <c r="AN464" s="495" t="str">
        <v/>
      </c>
      <c r="AO464" s="520" t="str">
        <v/>
      </c>
      <c r="AP464" s="497" t="str">
        <v/>
      </c>
      <c r="AQ464" s="495" t="str">
        <v/>
      </c>
      <c r="AR464" s="520" t="str">
        <v/>
      </c>
      <c r="AS464" s="497" t="str">
        <v/>
      </c>
      <c r="AT464" s="495" t="str">
        <v/>
      </c>
      <c r="AU464" s="495" t="str">
        <v/>
      </c>
      <c r="AV464" s="520" t="str">
        <v/>
      </c>
      <c r="AW464" s="497" t="str">
        <v/>
      </c>
      <c r="AX464" s="495" t="str">
        <v/>
      </c>
      <c r="AY464" s="495" t="str">
        <v/>
      </c>
      <c r="AZ464" s="520" t="str">
        <v/>
      </c>
      <c r="BA464" s="497" t="str">
        <v/>
      </c>
      <c r="BB464" s="495" t="str">
        <v/>
      </c>
      <c r="BC464" s="495" t="str">
        <v/>
      </c>
      <c r="BD464" s="520" t="str">
        <v/>
      </c>
      <c r="BE464" s="497" t="str">
        <v/>
      </c>
      <c r="BF464" s="495" t="str">
        <v/>
      </c>
      <c r="BG464" s="495" t="str">
        <v/>
      </c>
      <c r="BH464" s="520" t="str">
        <v/>
      </c>
      <c r="BI464" s="497" t="str">
        <v/>
      </c>
      <c r="BJ464" s="495" t="str">
        <v/>
      </c>
      <c r="BK464" s="495" t="str">
        <v/>
      </c>
      <c r="BL464" s="520" t="str">
        <v/>
      </c>
    </row>
    <row r="465" spans="1:64" ht="24.75" customHeight="1">
      <c r="A465" s="449" t="str">
        <v/>
      </c>
      <c r="B465" s="431"/>
      <c r="C465" s="432"/>
      <c r="D465" s="433" t="str">
        <v/>
      </c>
      <c r="E465" s="434" t="str">
        <v/>
      </c>
      <c r="F465" s="435" t="str">
        <v/>
      </c>
      <c r="G465" s="436" t="str">
        <v/>
      </c>
      <c r="H465" s="437" t="str">
        <v/>
      </c>
      <c r="I465" s="437" t="str">
        <v/>
      </c>
      <c r="J465" s="437" t="str">
        <v/>
      </c>
      <c r="K465" s="435" t="str">
        <v/>
      </c>
      <c r="L465" s="450" t="str">
        <v/>
      </c>
      <c r="M465" s="498" t="str">
        <v/>
      </c>
      <c r="N465" s="440" t="str">
        <v/>
      </c>
      <c r="O465" s="441" t="str">
        <v/>
      </c>
      <c r="P465" s="442" t="str">
        <v/>
      </c>
      <c r="Q465" s="443" t="str">
        <v/>
      </c>
      <c r="R465" s="441" t="str">
        <v/>
      </c>
      <c r="S465" s="442" t="str">
        <v/>
      </c>
      <c r="T465" s="443" t="str">
        <v/>
      </c>
      <c r="U465" s="441" t="str">
        <v/>
      </c>
      <c r="V465" s="442" t="str">
        <v/>
      </c>
      <c r="W465" s="443" t="str">
        <v/>
      </c>
      <c r="X465" s="441" t="str">
        <v/>
      </c>
      <c r="Y465" s="442" t="str">
        <v/>
      </c>
      <c r="Z465" s="443" t="str">
        <v/>
      </c>
      <c r="AA465" s="441" t="str">
        <v/>
      </c>
      <c r="AB465" s="442" t="str">
        <v/>
      </c>
      <c r="AC465" s="443" t="str">
        <v/>
      </c>
      <c r="AD465" s="441" t="str">
        <v/>
      </c>
      <c r="AE465" s="442" t="str">
        <v/>
      </c>
      <c r="AF465" s="443" t="str">
        <v/>
      </c>
      <c r="AG465" s="492" t="str">
        <v/>
      </c>
      <c r="AH465" s="492" t="str">
        <v/>
      </c>
      <c r="AI465" s="493" t="str">
        <v/>
      </c>
      <c r="AJ465" s="494" t="str">
        <v/>
      </c>
      <c r="AK465" s="492" t="str">
        <v/>
      </c>
      <c r="AL465" s="493" t="str">
        <v/>
      </c>
      <c r="AM465" s="492" t="str">
        <v/>
      </c>
      <c r="AN465" s="492" t="str">
        <v/>
      </c>
      <c r="AO465" s="493" t="str">
        <v/>
      </c>
      <c r="AP465" s="494" t="str">
        <v/>
      </c>
      <c r="AQ465" s="492" t="str">
        <v/>
      </c>
      <c r="AR465" s="493" t="str">
        <v/>
      </c>
      <c r="AS465" s="495" t="str">
        <v/>
      </c>
      <c r="AT465" s="496" t="str">
        <v/>
      </c>
      <c r="AU465" s="496" t="str">
        <v/>
      </c>
      <c r="AV465" s="520" t="str">
        <v/>
      </c>
      <c r="AW465" s="497" t="str">
        <v/>
      </c>
      <c r="AX465" s="496" t="str">
        <v/>
      </c>
      <c r="AY465" s="496" t="str">
        <v/>
      </c>
      <c r="AZ465" s="520" t="str">
        <v/>
      </c>
      <c r="BA465" s="497" t="str">
        <v/>
      </c>
      <c r="BB465" s="496" t="str">
        <v/>
      </c>
      <c r="BC465" s="496" t="str">
        <v/>
      </c>
      <c r="BD465" s="520" t="str">
        <v/>
      </c>
      <c r="BE465" s="497" t="str">
        <v/>
      </c>
      <c r="BF465" s="496" t="str">
        <v/>
      </c>
      <c r="BG465" s="496" t="str">
        <v/>
      </c>
      <c r="BH465" s="520" t="str">
        <v/>
      </c>
      <c r="BI465" s="497" t="str">
        <v/>
      </c>
      <c r="BJ465" s="496" t="str">
        <v/>
      </c>
      <c r="BK465" s="496" t="str">
        <v/>
      </c>
      <c r="BL465" s="520" t="str">
        <v/>
      </c>
    </row>
    <row r="466" spans="1:64" ht="24.75" customHeight="1">
      <c r="A466" s="449" t="str">
        <v/>
      </c>
      <c r="B466" s="431"/>
      <c r="C466" s="432"/>
      <c r="D466" s="521" t="str">
        <v/>
      </c>
      <c r="E466" s="521" t="str">
        <v/>
      </c>
      <c r="F466" s="522" t="str">
        <v/>
      </c>
      <c r="G466" s="523" t="str">
        <v/>
      </c>
      <c r="H466" s="521" t="str">
        <v/>
      </c>
      <c r="I466" s="521" t="str">
        <v/>
      </c>
      <c r="J466" s="521" t="str">
        <v/>
      </c>
      <c r="K466" s="522" t="str">
        <v/>
      </c>
      <c r="L466" s="497" t="str">
        <v/>
      </c>
      <c r="M466" s="491" t="str">
        <v/>
      </c>
      <c r="N466" s="520" t="str">
        <v/>
      </c>
      <c r="O466" s="497" t="str">
        <v/>
      </c>
      <c r="P466" s="495" t="str">
        <v/>
      </c>
      <c r="Q466" s="520" t="str">
        <v/>
      </c>
      <c r="R466" s="497" t="str">
        <v/>
      </c>
      <c r="S466" s="495" t="str">
        <v/>
      </c>
      <c r="T466" s="520" t="str">
        <v/>
      </c>
      <c r="U466" s="497" t="str">
        <v/>
      </c>
      <c r="V466" s="495" t="str">
        <v/>
      </c>
      <c r="W466" s="520" t="str">
        <v/>
      </c>
      <c r="X466" s="497" t="str">
        <v/>
      </c>
      <c r="Y466" s="495" t="str">
        <v/>
      </c>
      <c r="Z466" s="520" t="str">
        <v/>
      </c>
      <c r="AA466" s="497" t="str">
        <v/>
      </c>
      <c r="AB466" s="495" t="str">
        <v/>
      </c>
      <c r="AC466" s="520" t="str">
        <v/>
      </c>
      <c r="AD466" s="497" t="str">
        <v/>
      </c>
      <c r="AE466" s="495" t="str">
        <v/>
      </c>
      <c r="AF466" s="520" t="str">
        <v/>
      </c>
      <c r="AG466" s="497" t="str">
        <v/>
      </c>
      <c r="AH466" s="495" t="str">
        <v/>
      </c>
      <c r="AI466" s="520" t="str">
        <v/>
      </c>
      <c r="AJ466" s="497" t="str">
        <v/>
      </c>
      <c r="AK466" s="495" t="str">
        <v/>
      </c>
      <c r="AL466" s="520" t="str">
        <v/>
      </c>
      <c r="AM466" s="497" t="str">
        <v/>
      </c>
      <c r="AN466" s="495" t="str">
        <v/>
      </c>
      <c r="AO466" s="520" t="str">
        <v/>
      </c>
      <c r="AP466" s="497" t="str">
        <v/>
      </c>
      <c r="AQ466" s="495" t="str">
        <v/>
      </c>
      <c r="AR466" s="520" t="str">
        <v/>
      </c>
      <c r="AS466" s="497" t="str">
        <v/>
      </c>
      <c r="AT466" s="495" t="str">
        <v/>
      </c>
      <c r="AU466" s="495" t="str">
        <v/>
      </c>
      <c r="AV466" s="520" t="str">
        <v/>
      </c>
      <c r="AW466" s="497" t="str">
        <v/>
      </c>
      <c r="AX466" s="495" t="str">
        <v/>
      </c>
      <c r="AY466" s="495" t="str">
        <v/>
      </c>
      <c r="AZ466" s="520" t="str">
        <v/>
      </c>
      <c r="BA466" s="497" t="str">
        <v/>
      </c>
      <c r="BB466" s="495" t="str">
        <v/>
      </c>
      <c r="BC466" s="495" t="str">
        <v/>
      </c>
      <c r="BD466" s="520" t="str">
        <v/>
      </c>
      <c r="BE466" s="497" t="str">
        <v/>
      </c>
      <c r="BF466" s="495" t="str">
        <v/>
      </c>
      <c r="BG466" s="495" t="str">
        <v/>
      </c>
      <c r="BH466" s="520" t="str">
        <v/>
      </c>
      <c r="BI466" s="497" t="str">
        <v/>
      </c>
      <c r="BJ466" s="495" t="str">
        <v/>
      </c>
      <c r="BK466" s="495" t="str">
        <v/>
      </c>
      <c r="BL466" s="520" t="str">
        <v/>
      </c>
    </row>
    <row r="467" spans="1:64" ht="24.75" customHeight="1">
      <c r="A467" s="449" t="str">
        <v/>
      </c>
      <c r="B467" s="431"/>
      <c r="C467" s="432"/>
      <c r="D467" s="433" t="str">
        <v/>
      </c>
      <c r="E467" s="434" t="str">
        <v/>
      </c>
      <c r="F467" s="435" t="str">
        <v/>
      </c>
      <c r="G467" s="436" t="str">
        <v/>
      </c>
      <c r="H467" s="437" t="str">
        <v/>
      </c>
      <c r="I467" s="437" t="str">
        <v/>
      </c>
      <c r="J467" s="437" t="str">
        <v/>
      </c>
      <c r="K467" s="435" t="str">
        <v/>
      </c>
      <c r="L467" s="450" t="str">
        <v/>
      </c>
      <c r="M467" s="498" t="str">
        <v/>
      </c>
      <c r="N467" s="440" t="str">
        <v/>
      </c>
      <c r="O467" s="441" t="str">
        <v/>
      </c>
      <c r="P467" s="442" t="str">
        <v/>
      </c>
      <c r="Q467" s="443" t="str">
        <v/>
      </c>
      <c r="R467" s="441" t="str">
        <v/>
      </c>
      <c r="S467" s="442" t="str">
        <v/>
      </c>
      <c r="T467" s="443" t="str">
        <v/>
      </c>
      <c r="U467" s="441" t="str">
        <v/>
      </c>
      <c r="V467" s="442" t="str">
        <v/>
      </c>
      <c r="W467" s="443" t="str">
        <v/>
      </c>
      <c r="X467" s="441" t="str">
        <v/>
      </c>
      <c r="Y467" s="442" t="str">
        <v/>
      </c>
      <c r="Z467" s="443" t="str">
        <v/>
      </c>
      <c r="AA467" s="441" t="str">
        <v/>
      </c>
      <c r="AB467" s="442" t="str">
        <v/>
      </c>
      <c r="AC467" s="443" t="str">
        <v/>
      </c>
      <c r="AD467" s="441" t="str">
        <v/>
      </c>
      <c r="AE467" s="442" t="str">
        <v/>
      </c>
      <c r="AF467" s="443" t="str">
        <v/>
      </c>
      <c r="AG467" s="492" t="str">
        <v/>
      </c>
      <c r="AH467" s="492" t="str">
        <v/>
      </c>
      <c r="AI467" s="493" t="str">
        <v/>
      </c>
      <c r="AJ467" s="494" t="str">
        <v/>
      </c>
      <c r="AK467" s="492" t="str">
        <v/>
      </c>
      <c r="AL467" s="493" t="str">
        <v/>
      </c>
      <c r="AM467" s="492" t="str">
        <v/>
      </c>
      <c r="AN467" s="492" t="str">
        <v/>
      </c>
      <c r="AO467" s="493" t="str">
        <v/>
      </c>
      <c r="AP467" s="494" t="str">
        <v/>
      </c>
      <c r="AQ467" s="492" t="str">
        <v/>
      </c>
      <c r="AR467" s="493" t="str">
        <v/>
      </c>
      <c r="AS467" s="495" t="str">
        <v/>
      </c>
      <c r="AT467" s="496" t="str">
        <v/>
      </c>
      <c r="AU467" s="496" t="str">
        <v/>
      </c>
      <c r="AV467" s="520" t="str">
        <v/>
      </c>
      <c r="AW467" s="497" t="str">
        <v/>
      </c>
      <c r="AX467" s="496" t="str">
        <v/>
      </c>
      <c r="AY467" s="496" t="str">
        <v/>
      </c>
      <c r="AZ467" s="520" t="str">
        <v/>
      </c>
      <c r="BA467" s="497" t="str">
        <v/>
      </c>
      <c r="BB467" s="496" t="str">
        <v/>
      </c>
      <c r="BC467" s="496" t="str">
        <v/>
      </c>
      <c r="BD467" s="520" t="str">
        <v/>
      </c>
      <c r="BE467" s="497" t="str">
        <v/>
      </c>
      <c r="BF467" s="496" t="str">
        <v/>
      </c>
      <c r="BG467" s="496" t="str">
        <v/>
      </c>
      <c r="BH467" s="520" t="str">
        <v/>
      </c>
      <c r="BI467" s="497" t="str">
        <v/>
      </c>
      <c r="BJ467" s="496" t="str">
        <v/>
      </c>
      <c r="BK467" s="496" t="str">
        <v/>
      </c>
      <c r="BL467" s="520" t="str">
        <v/>
      </c>
    </row>
    <row r="468" spans="1:64" ht="24.75" customHeight="1">
      <c r="A468" s="449" t="str">
        <v/>
      </c>
      <c r="B468" s="431"/>
      <c r="C468" s="432"/>
      <c r="D468" s="521" t="str">
        <v/>
      </c>
      <c r="E468" s="521" t="str">
        <v/>
      </c>
      <c r="F468" s="522" t="str">
        <v/>
      </c>
      <c r="G468" s="523" t="str">
        <v/>
      </c>
      <c r="H468" s="521" t="str">
        <v/>
      </c>
      <c r="I468" s="521" t="str">
        <v/>
      </c>
      <c r="J468" s="521" t="str">
        <v/>
      </c>
      <c r="K468" s="522" t="str">
        <v/>
      </c>
      <c r="L468" s="497" t="str">
        <v/>
      </c>
      <c r="M468" s="491" t="str">
        <v/>
      </c>
      <c r="N468" s="520" t="str">
        <v/>
      </c>
      <c r="O468" s="497" t="str">
        <v/>
      </c>
      <c r="P468" s="495" t="str">
        <v/>
      </c>
      <c r="Q468" s="520" t="str">
        <v/>
      </c>
      <c r="R468" s="497" t="str">
        <v/>
      </c>
      <c r="S468" s="495" t="str">
        <v/>
      </c>
      <c r="T468" s="520" t="str">
        <v/>
      </c>
      <c r="U468" s="497" t="str">
        <v/>
      </c>
      <c r="V468" s="495" t="str">
        <v/>
      </c>
      <c r="W468" s="520" t="str">
        <v/>
      </c>
      <c r="X468" s="497" t="str">
        <v/>
      </c>
      <c r="Y468" s="495" t="str">
        <v/>
      </c>
      <c r="Z468" s="520" t="str">
        <v/>
      </c>
      <c r="AA468" s="497" t="str">
        <v/>
      </c>
      <c r="AB468" s="495" t="str">
        <v/>
      </c>
      <c r="AC468" s="520" t="str">
        <v/>
      </c>
      <c r="AD468" s="497" t="str">
        <v/>
      </c>
      <c r="AE468" s="495" t="str">
        <v/>
      </c>
      <c r="AF468" s="520" t="str">
        <v/>
      </c>
      <c r="AG468" s="497" t="str">
        <v/>
      </c>
      <c r="AH468" s="495" t="str">
        <v/>
      </c>
      <c r="AI468" s="520" t="str">
        <v/>
      </c>
      <c r="AJ468" s="497" t="str">
        <v/>
      </c>
      <c r="AK468" s="495" t="str">
        <v/>
      </c>
      <c r="AL468" s="520" t="str">
        <v/>
      </c>
      <c r="AM468" s="497" t="str">
        <v/>
      </c>
      <c r="AN468" s="495" t="str">
        <v/>
      </c>
      <c r="AO468" s="520" t="str">
        <v/>
      </c>
      <c r="AP468" s="497" t="str">
        <v/>
      </c>
      <c r="AQ468" s="495" t="str">
        <v/>
      </c>
      <c r="AR468" s="520" t="str">
        <v/>
      </c>
      <c r="AS468" s="497" t="str">
        <v/>
      </c>
      <c r="AT468" s="495" t="str">
        <v/>
      </c>
      <c r="AU468" s="495" t="str">
        <v/>
      </c>
      <c r="AV468" s="520" t="str">
        <v/>
      </c>
      <c r="AW468" s="497" t="str">
        <v/>
      </c>
      <c r="AX468" s="495" t="str">
        <v/>
      </c>
      <c r="AY468" s="495" t="str">
        <v/>
      </c>
      <c r="AZ468" s="520" t="str">
        <v/>
      </c>
      <c r="BA468" s="497" t="str">
        <v/>
      </c>
      <c r="BB468" s="495" t="str">
        <v/>
      </c>
      <c r="BC468" s="495" t="str">
        <v/>
      </c>
      <c r="BD468" s="520" t="str">
        <v/>
      </c>
      <c r="BE468" s="497" t="str">
        <v/>
      </c>
      <c r="BF468" s="495" t="str">
        <v/>
      </c>
      <c r="BG468" s="495" t="str">
        <v/>
      </c>
      <c r="BH468" s="520" t="str">
        <v/>
      </c>
      <c r="BI468" s="497" t="str">
        <v/>
      </c>
      <c r="BJ468" s="495" t="str">
        <v/>
      </c>
      <c r="BK468" s="495" t="str">
        <v/>
      </c>
      <c r="BL468" s="520" t="str">
        <v/>
      </c>
    </row>
    <row r="469" spans="1:64" ht="24.75" customHeight="1">
      <c r="A469" s="449" t="str">
        <v/>
      </c>
      <c r="B469" s="431"/>
      <c r="C469" s="432"/>
      <c r="D469" s="433" t="str">
        <v/>
      </c>
      <c r="E469" s="434" t="str">
        <v/>
      </c>
      <c r="F469" s="435" t="str">
        <v/>
      </c>
      <c r="G469" s="436" t="str">
        <v/>
      </c>
      <c r="H469" s="437" t="str">
        <v/>
      </c>
      <c r="I469" s="437" t="str">
        <v/>
      </c>
      <c r="J469" s="437" t="str">
        <v/>
      </c>
      <c r="K469" s="435" t="str">
        <v/>
      </c>
      <c r="L469" s="450" t="str">
        <v/>
      </c>
      <c r="M469" s="498" t="str">
        <v/>
      </c>
      <c r="N469" s="440" t="str">
        <v/>
      </c>
      <c r="O469" s="441" t="str">
        <v/>
      </c>
      <c r="P469" s="442" t="str">
        <v/>
      </c>
      <c r="Q469" s="443" t="str">
        <v/>
      </c>
      <c r="R469" s="441" t="str">
        <v/>
      </c>
      <c r="S469" s="442" t="str">
        <v/>
      </c>
      <c r="T469" s="443" t="str">
        <v/>
      </c>
      <c r="U469" s="441" t="str">
        <v/>
      </c>
      <c r="V469" s="442" t="str">
        <v/>
      </c>
      <c r="W469" s="443" t="str">
        <v/>
      </c>
      <c r="X469" s="441" t="str">
        <v/>
      </c>
      <c r="Y469" s="442" t="str">
        <v/>
      </c>
      <c r="Z469" s="443" t="str">
        <v/>
      </c>
      <c r="AA469" s="441" t="str">
        <v/>
      </c>
      <c r="AB469" s="442" t="str">
        <v/>
      </c>
      <c r="AC469" s="443" t="str">
        <v/>
      </c>
      <c r="AD469" s="441" t="str">
        <v/>
      </c>
      <c r="AE469" s="442" t="str">
        <v/>
      </c>
      <c r="AF469" s="443" t="str">
        <v/>
      </c>
      <c r="AG469" s="492" t="str">
        <v/>
      </c>
      <c r="AH469" s="492" t="str">
        <v/>
      </c>
      <c r="AI469" s="493" t="str">
        <v/>
      </c>
      <c r="AJ469" s="494" t="str">
        <v/>
      </c>
      <c r="AK469" s="492" t="str">
        <v/>
      </c>
      <c r="AL469" s="493" t="str">
        <v/>
      </c>
      <c r="AM469" s="492" t="str">
        <v/>
      </c>
      <c r="AN469" s="492" t="str">
        <v/>
      </c>
      <c r="AO469" s="493" t="str">
        <v/>
      </c>
      <c r="AP469" s="494" t="str">
        <v/>
      </c>
      <c r="AQ469" s="492" t="str">
        <v/>
      </c>
      <c r="AR469" s="493" t="str">
        <v/>
      </c>
      <c r="AS469" s="495" t="str">
        <v/>
      </c>
      <c r="AT469" s="496" t="str">
        <v/>
      </c>
      <c r="AU469" s="496" t="str">
        <v/>
      </c>
      <c r="AV469" s="520" t="str">
        <v/>
      </c>
      <c r="AW469" s="497" t="str">
        <v/>
      </c>
      <c r="AX469" s="496" t="str">
        <v/>
      </c>
      <c r="AY469" s="496" t="str">
        <v/>
      </c>
      <c r="AZ469" s="520" t="str">
        <v/>
      </c>
      <c r="BA469" s="497" t="str">
        <v/>
      </c>
      <c r="BB469" s="496" t="str">
        <v/>
      </c>
      <c r="BC469" s="496" t="str">
        <v/>
      </c>
      <c r="BD469" s="520" t="str">
        <v/>
      </c>
      <c r="BE469" s="497" t="str">
        <v/>
      </c>
      <c r="BF469" s="496" t="str">
        <v/>
      </c>
      <c r="BG469" s="496" t="str">
        <v/>
      </c>
      <c r="BH469" s="520" t="str">
        <v/>
      </c>
      <c r="BI469" s="497" t="str">
        <v/>
      </c>
      <c r="BJ469" s="496" t="str">
        <v/>
      </c>
      <c r="BK469" s="496" t="str">
        <v/>
      </c>
      <c r="BL469" s="520" t="str">
        <v/>
      </c>
    </row>
    <row r="470" spans="1:64" ht="24.75" customHeight="1">
      <c r="A470" s="449" t="str">
        <v/>
      </c>
      <c r="B470" s="431"/>
      <c r="C470" s="432"/>
      <c r="D470" s="521" t="str">
        <v/>
      </c>
      <c r="E470" s="521" t="str">
        <v/>
      </c>
      <c r="F470" s="522" t="str">
        <v/>
      </c>
      <c r="G470" s="523" t="str">
        <v/>
      </c>
      <c r="H470" s="521" t="str">
        <v/>
      </c>
      <c r="I470" s="521" t="str">
        <v/>
      </c>
      <c r="J470" s="521" t="str">
        <v/>
      </c>
      <c r="K470" s="522" t="str">
        <v/>
      </c>
      <c r="L470" s="497" t="str">
        <v/>
      </c>
      <c r="M470" s="491" t="str">
        <v/>
      </c>
      <c r="N470" s="520" t="str">
        <v/>
      </c>
      <c r="O470" s="497" t="str">
        <v/>
      </c>
      <c r="P470" s="495" t="str">
        <v/>
      </c>
      <c r="Q470" s="520" t="str">
        <v/>
      </c>
      <c r="R470" s="497" t="str">
        <v/>
      </c>
      <c r="S470" s="495" t="str">
        <v/>
      </c>
      <c r="T470" s="520" t="str">
        <v/>
      </c>
      <c r="U470" s="497" t="str">
        <v/>
      </c>
      <c r="V470" s="495" t="str">
        <v/>
      </c>
      <c r="W470" s="520" t="str">
        <v/>
      </c>
      <c r="X470" s="497" t="str">
        <v/>
      </c>
      <c r="Y470" s="495" t="str">
        <v/>
      </c>
      <c r="Z470" s="520" t="str">
        <v/>
      </c>
      <c r="AA470" s="497" t="str">
        <v/>
      </c>
      <c r="AB470" s="495" t="str">
        <v/>
      </c>
      <c r="AC470" s="520" t="str">
        <v/>
      </c>
      <c r="AD470" s="497" t="str">
        <v/>
      </c>
      <c r="AE470" s="495" t="str">
        <v/>
      </c>
      <c r="AF470" s="520" t="str">
        <v/>
      </c>
      <c r="AG470" s="497" t="str">
        <v/>
      </c>
      <c r="AH470" s="495" t="str">
        <v/>
      </c>
      <c r="AI470" s="520" t="str">
        <v/>
      </c>
      <c r="AJ470" s="497" t="str">
        <v/>
      </c>
      <c r="AK470" s="495" t="str">
        <v/>
      </c>
      <c r="AL470" s="520" t="str">
        <v/>
      </c>
      <c r="AM470" s="497" t="str">
        <v/>
      </c>
      <c r="AN470" s="495" t="str">
        <v/>
      </c>
      <c r="AO470" s="520" t="str">
        <v/>
      </c>
      <c r="AP470" s="497" t="str">
        <v/>
      </c>
      <c r="AQ470" s="495" t="str">
        <v/>
      </c>
      <c r="AR470" s="520" t="str">
        <v/>
      </c>
      <c r="AS470" s="497" t="str">
        <v/>
      </c>
      <c r="AT470" s="495" t="str">
        <v/>
      </c>
      <c r="AU470" s="495" t="str">
        <v/>
      </c>
      <c r="AV470" s="520" t="str">
        <v/>
      </c>
      <c r="AW470" s="497" t="str">
        <v/>
      </c>
      <c r="AX470" s="495" t="str">
        <v/>
      </c>
      <c r="AY470" s="495" t="str">
        <v/>
      </c>
      <c r="AZ470" s="520" t="str">
        <v/>
      </c>
      <c r="BA470" s="497" t="str">
        <v/>
      </c>
      <c r="BB470" s="495" t="str">
        <v/>
      </c>
      <c r="BC470" s="495" t="str">
        <v/>
      </c>
      <c r="BD470" s="520" t="str">
        <v/>
      </c>
      <c r="BE470" s="497" t="str">
        <v/>
      </c>
      <c r="BF470" s="495" t="str">
        <v/>
      </c>
      <c r="BG470" s="495" t="str">
        <v/>
      </c>
      <c r="BH470" s="520" t="str">
        <v/>
      </c>
      <c r="BI470" s="497" t="str">
        <v/>
      </c>
      <c r="BJ470" s="495" t="str">
        <v/>
      </c>
      <c r="BK470" s="495" t="str">
        <v/>
      </c>
      <c r="BL470" s="520" t="str">
        <v/>
      </c>
    </row>
    <row r="471" spans="1:64" ht="24.75" customHeight="1">
      <c r="A471" s="449" t="str">
        <v/>
      </c>
      <c r="B471" s="431"/>
      <c r="C471" s="432"/>
      <c r="D471" s="433" t="str">
        <v/>
      </c>
      <c r="E471" s="434" t="str">
        <v/>
      </c>
      <c r="F471" s="435" t="str">
        <v/>
      </c>
      <c r="G471" s="436" t="str">
        <v/>
      </c>
      <c r="H471" s="437" t="str">
        <v/>
      </c>
      <c r="I471" s="437" t="str">
        <v/>
      </c>
      <c r="J471" s="437" t="str">
        <v/>
      </c>
      <c r="K471" s="435" t="str">
        <v/>
      </c>
      <c r="L471" s="450" t="str">
        <v/>
      </c>
      <c r="M471" s="498" t="str">
        <v/>
      </c>
      <c r="N471" s="440" t="str">
        <v/>
      </c>
      <c r="O471" s="441" t="str">
        <v/>
      </c>
      <c r="P471" s="442" t="str">
        <v/>
      </c>
      <c r="Q471" s="443" t="str">
        <v/>
      </c>
      <c r="R471" s="441" t="str">
        <v/>
      </c>
      <c r="S471" s="442" t="str">
        <v/>
      </c>
      <c r="T471" s="443" t="str">
        <v/>
      </c>
      <c r="U471" s="441" t="str">
        <v/>
      </c>
      <c r="V471" s="442" t="str">
        <v/>
      </c>
      <c r="W471" s="443" t="str">
        <v/>
      </c>
      <c r="X471" s="441" t="str">
        <v/>
      </c>
      <c r="Y471" s="442" t="str">
        <v/>
      </c>
      <c r="Z471" s="443" t="str">
        <v/>
      </c>
      <c r="AA471" s="441" t="str">
        <v/>
      </c>
      <c r="AB471" s="442" t="str">
        <v/>
      </c>
      <c r="AC471" s="443" t="str">
        <v/>
      </c>
      <c r="AD471" s="441" t="str">
        <v/>
      </c>
      <c r="AE471" s="442" t="str">
        <v/>
      </c>
      <c r="AF471" s="443" t="str">
        <v/>
      </c>
      <c r="AG471" s="492" t="str">
        <v/>
      </c>
      <c r="AH471" s="492" t="str">
        <v/>
      </c>
      <c r="AI471" s="493" t="str">
        <v/>
      </c>
      <c r="AJ471" s="494" t="str">
        <v/>
      </c>
      <c r="AK471" s="492" t="str">
        <v/>
      </c>
      <c r="AL471" s="493" t="str">
        <v/>
      </c>
      <c r="AM471" s="492" t="str">
        <v/>
      </c>
      <c r="AN471" s="492" t="str">
        <v/>
      </c>
      <c r="AO471" s="493" t="str">
        <v/>
      </c>
      <c r="AP471" s="494" t="str">
        <v/>
      </c>
      <c r="AQ471" s="492" t="str">
        <v/>
      </c>
      <c r="AR471" s="493" t="str">
        <v/>
      </c>
      <c r="AS471" s="495" t="str">
        <v/>
      </c>
      <c r="AT471" s="496" t="str">
        <v/>
      </c>
      <c r="AU471" s="496" t="str">
        <v/>
      </c>
      <c r="AV471" s="520" t="str">
        <v/>
      </c>
      <c r="AW471" s="497" t="str">
        <v/>
      </c>
      <c r="AX471" s="496" t="str">
        <v/>
      </c>
      <c r="AY471" s="496" t="str">
        <v/>
      </c>
      <c r="AZ471" s="520" t="str">
        <v/>
      </c>
      <c r="BA471" s="497" t="str">
        <v/>
      </c>
      <c r="BB471" s="496" t="str">
        <v/>
      </c>
      <c r="BC471" s="496" t="str">
        <v/>
      </c>
      <c r="BD471" s="520" t="str">
        <v/>
      </c>
      <c r="BE471" s="497" t="str">
        <v/>
      </c>
      <c r="BF471" s="496" t="str">
        <v/>
      </c>
      <c r="BG471" s="496" t="str">
        <v/>
      </c>
      <c r="BH471" s="520" t="str">
        <v/>
      </c>
      <c r="BI471" s="497" t="str">
        <v/>
      </c>
      <c r="BJ471" s="496" t="str">
        <v/>
      </c>
      <c r="BK471" s="496" t="str">
        <v/>
      </c>
      <c r="BL471" s="520" t="str">
        <v/>
      </c>
    </row>
    <row r="472" spans="1:64" ht="24.75" customHeight="1">
      <c r="A472" s="449" t="str">
        <v/>
      </c>
      <c r="B472" s="431"/>
      <c r="C472" s="432"/>
      <c r="D472" s="521" t="str">
        <v/>
      </c>
      <c r="E472" s="521" t="str">
        <v/>
      </c>
      <c r="F472" s="522" t="str">
        <v/>
      </c>
      <c r="G472" s="523" t="str">
        <v/>
      </c>
      <c r="H472" s="521" t="str">
        <v/>
      </c>
      <c r="I472" s="521" t="str">
        <v/>
      </c>
      <c r="J472" s="521" t="str">
        <v/>
      </c>
      <c r="K472" s="522" t="str">
        <v/>
      </c>
      <c r="L472" s="497" t="str">
        <v/>
      </c>
      <c r="M472" s="491" t="str">
        <v/>
      </c>
      <c r="N472" s="520" t="str">
        <v/>
      </c>
      <c r="O472" s="497" t="str">
        <v/>
      </c>
      <c r="P472" s="495" t="str">
        <v/>
      </c>
      <c r="Q472" s="520" t="str">
        <v/>
      </c>
      <c r="R472" s="497" t="str">
        <v/>
      </c>
      <c r="S472" s="495" t="str">
        <v/>
      </c>
      <c r="T472" s="520" t="str">
        <v/>
      </c>
      <c r="U472" s="497" t="str">
        <v/>
      </c>
      <c r="V472" s="495" t="str">
        <v/>
      </c>
      <c r="W472" s="520" t="str">
        <v/>
      </c>
      <c r="X472" s="497" t="str">
        <v/>
      </c>
      <c r="Y472" s="495" t="str">
        <v/>
      </c>
      <c r="Z472" s="520" t="str">
        <v/>
      </c>
      <c r="AA472" s="497" t="str">
        <v/>
      </c>
      <c r="AB472" s="495" t="str">
        <v/>
      </c>
      <c r="AC472" s="520" t="str">
        <v/>
      </c>
      <c r="AD472" s="497" t="str">
        <v/>
      </c>
      <c r="AE472" s="495" t="str">
        <v/>
      </c>
      <c r="AF472" s="520" t="str">
        <v/>
      </c>
      <c r="AG472" s="497" t="str">
        <v/>
      </c>
      <c r="AH472" s="495" t="str">
        <v/>
      </c>
      <c r="AI472" s="520" t="str">
        <v/>
      </c>
      <c r="AJ472" s="497" t="str">
        <v/>
      </c>
      <c r="AK472" s="495" t="str">
        <v/>
      </c>
      <c r="AL472" s="520" t="str">
        <v/>
      </c>
      <c r="AM472" s="497" t="str">
        <v/>
      </c>
      <c r="AN472" s="495" t="str">
        <v/>
      </c>
      <c r="AO472" s="520" t="str">
        <v/>
      </c>
      <c r="AP472" s="497" t="str">
        <v/>
      </c>
      <c r="AQ472" s="495" t="str">
        <v/>
      </c>
      <c r="AR472" s="520" t="str">
        <v/>
      </c>
      <c r="AS472" s="497" t="str">
        <v/>
      </c>
      <c r="AT472" s="495" t="str">
        <v/>
      </c>
      <c r="AU472" s="495" t="str">
        <v/>
      </c>
      <c r="AV472" s="520" t="str">
        <v/>
      </c>
      <c r="AW472" s="497" t="str">
        <v/>
      </c>
      <c r="AX472" s="495" t="str">
        <v/>
      </c>
      <c r="AY472" s="495" t="str">
        <v/>
      </c>
      <c r="AZ472" s="520" t="str">
        <v/>
      </c>
      <c r="BA472" s="497" t="str">
        <v/>
      </c>
      <c r="BB472" s="495" t="str">
        <v/>
      </c>
      <c r="BC472" s="495" t="str">
        <v/>
      </c>
      <c r="BD472" s="520" t="str">
        <v/>
      </c>
      <c r="BE472" s="497" t="str">
        <v/>
      </c>
      <c r="BF472" s="495" t="str">
        <v/>
      </c>
      <c r="BG472" s="495" t="str">
        <v/>
      </c>
      <c r="BH472" s="520" t="str">
        <v/>
      </c>
      <c r="BI472" s="497" t="str">
        <v/>
      </c>
      <c r="BJ472" s="495" t="str">
        <v/>
      </c>
      <c r="BK472" s="495" t="str">
        <v/>
      </c>
      <c r="BL472" s="520" t="str">
        <v/>
      </c>
    </row>
    <row r="473" spans="1:64" ht="24.75" customHeight="1">
      <c r="A473" s="449" t="str">
        <v/>
      </c>
      <c r="B473" s="431"/>
      <c r="C473" s="432"/>
      <c r="D473" s="433" t="str">
        <v/>
      </c>
      <c r="E473" s="434" t="str">
        <v/>
      </c>
      <c r="F473" s="435" t="str">
        <v/>
      </c>
      <c r="G473" s="436" t="str">
        <v/>
      </c>
      <c r="H473" s="437" t="str">
        <v/>
      </c>
      <c r="I473" s="437" t="str">
        <v/>
      </c>
      <c r="J473" s="437" t="str">
        <v/>
      </c>
      <c r="K473" s="435" t="str">
        <v/>
      </c>
      <c r="L473" s="450" t="str">
        <v/>
      </c>
      <c r="M473" s="498" t="str">
        <v/>
      </c>
      <c r="N473" s="440" t="str">
        <v/>
      </c>
      <c r="O473" s="441" t="str">
        <v/>
      </c>
      <c r="P473" s="442" t="str">
        <v/>
      </c>
      <c r="Q473" s="443" t="str">
        <v/>
      </c>
      <c r="R473" s="441" t="str">
        <v/>
      </c>
      <c r="S473" s="442" t="str">
        <v/>
      </c>
      <c r="T473" s="443" t="str">
        <v/>
      </c>
      <c r="U473" s="441" t="str">
        <v/>
      </c>
      <c r="V473" s="442" t="str">
        <v/>
      </c>
      <c r="W473" s="443" t="str">
        <v/>
      </c>
      <c r="X473" s="441" t="str">
        <v/>
      </c>
      <c r="Y473" s="442" t="str">
        <v/>
      </c>
      <c r="Z473" s="443" t="str">
        <v/>
      </c>
      <c r="AA473" s="441" t="str">
        <v/>
      </c>
      <c r="AB473" s="442" t="str">
        <v/>
      </c>
      <c r="AC473" s="443" t="str">
        <v/>
      </c>
      <c r="AD473" s="441" t="str">
        <v/>
      </c>
      <c r="AE473" s="442" t="str">
        <v/>
      </c>
      <c r="AF473" s="443" t="str">
        <v/>
      </c>
      <c r="AG473" s="492" t="str">
        <v/>
      </c>
      <c r="AH473" s="492" t="str">
        <v/>
      </c>
      <c r="AI473" s="493" t="str">
        <v/>
      </c>
      <c r="AJ473" s="494" t="str">
        <v/>
      </c>
      <c r="AK473" s="492" t="str">
        <v/>
      </c>
      <c r="AL473" s="493" t="str">
        <v/>
      </c>
      <c r="AM473" s="492" t="str">
        <v/>
      </c>
      <c r="AN473" s="492" t="str">
        <v/>
      </c>
      <c r="AO473" s="493" t="str">
        <v/>
      </c>
      <c r="AP473" s="494" t="str">
        <v/>
      </c>
      <c r="AQ473" s="492" t="str">
        <v/>
      </c>
      <c r="AR473" s="493" t="str">
        <v/>
      </c>
      <c r="AS473" s="495" t="str">
        <v/>
      </c>
      <c r="AT473" s="496" t="str">
        <v/>
      </c>
      <c r="AU473" s="496" t="str">
        <v/>
      </c>
      <c r="AV473" s="520" t="str">
        <v/>
      </c>
      <c r="AW473" s="497" t="str">
        <v/>
      </c>
      <c r="AX473" s="496" t="str">
        <v/>
      </c>
      <c r="AY473" s="496" t="str">
        <v/>
      </c>
      <c r="AZ473" s="520" t="str">
        <v/>
      </c>
      <c r="BA473" s="497" t="str">
        <v/>
      </c>
      <c r="BB473" s="496" t="str">
        <v/>
      </c>
      <c r="BC473" s="496" t="str">
        <v/>
      </c>
      <c r="BD473" s="520" t="str">
        <v/>
      </c>
      <c r="BE473" s="497" t="str">
        <v/>
      </c>
      <c r="BF473" s="496" t="str">
        <v/>
      </c>
      <c r="BG473" s="496" t="str">
        <v/>
      </c>
      <c r="BH473" s="520" t="str">
        <v/>
      </c>
      <c r="BI473" s="497" t="str">
        <v/>
      </c>
      <c r="BJ473" s="496" t="str">
        <v/>
      </c>
      <c r="BK473" s="496" t="str">
        <v/>
      </c>
      <c r="BL473" s="520" t="str">
        <v/>
      </c>
    </row>
    <row r="474" spans="1:64" ht="24.75" customHeight="1">
      <c r="A474" s="449" t="str">
        <v/>
      </c>
      <c r="B474" s="431"/>
      <c r="C474" s="432"/>
      <c r="D474" s="521" t="str">
        <v/>
      </c>
      <c r="E474" s="521" t="str">
        <v/>
      </c>
      <c r="F474" s="522" t="str">
        <v/>
      </c>
      <c r="G474" s="523" t="str">
        <v/>
      </c>
      <c r="H474" s="521" t="str">
        <v/>
      </c>
      <c r="I474" s="521" t="str">
        <v/>
      </c>
      <c r="J474" s="521" t="str">
        <v/>
      </c>
      <c r="K474" s="522" t="str">
        <v/>
      </c>
      <c r="L474" s="497" t="str">
        <v/>
      </c>
      <c r="M474" s="491" t="str">
        <v/>
      </c>
      <c r="N474" s="520" t="str">
        <v/>
      </c>
      <c r="O474" s="497" t="str">
        <v/>
      </c>
      <c r="P474" s="495" t="str">
        <v/>
      </c>
      <c r="Q474" s="520" t="str">
        <v/>
      </c>
      <c r="R474" s="497" t="str">
        <v/>
      </c>
      <c r="S474" s="495" t="str">
        <v/>
      </c>
      <c r="T474" s="520" t="str">
        <v/>
      </c>
      <c r="U474" s="497" t="str">
        <v/>
      </c>
      <c r="V474" s="495" t="str">
        <v/>
      </c>
      <c r="W474" s="520" t="str">
        <v/>
      </c>
      <c r="X474" s="497" t="str">
        <v/>
      </c>
      <c r="Y474" s="495" t="str">
        <v/>
      </c>
      <c r="Z474" s="520" t="str">
        <v/>
      </c>
      <c r="AA474" s="497" t="str">
        <v/>
      </c>
      <c r="AB474" s="495" t="str">
        <v/>
      </c>
      <c r="AC474" s="520" t="str">
        <v/>
      </c>
      <c r="AD474" s="497" t="str">
        <v/>
      </c>
      <c r="AE474" s="495" t="str">
        <v/>
      </c>
      <c r="AF474" s="520" t="str">
        <v/>
      </c>
      <c r="AG474" s="497" t="str">
        <v/>
      </c>
      <c r="AH474" s="495" t="str">
        <v/>
      </c>
      <c r="AI474" s="520" t="str">
        <v/>
      </c>
      <c r="AJ474" s="497" t="str">
        <v/>
      </c>
      <c r="AK474" s="495" t="str">
        <v/>
      </c>
      <c r="AL474" s="520" t="str">
        <v/>
      </c>
      <c r="AM474" s="497" t="str">
        <v/>
      </c>
      <c r="AN474" s="495" t="str">
        <v/>
      </c>
      <c r="AO474" s="520" t="str">
        <v/>
      </c>
      <c r="AP474" s="497" t="str">
        <v/>
      </c>
      <c r="AQ474" s="495" t="str">
        <v/>
      </c>
      <c r="AR474" s="520" t="str">
        <v/>
      </c>
      <c r="AS474" s="497" t="str">
        <v/>
      </c>
      <c r="AT474" s="495" t="str">
        <v/>
      </c>
      <c r="AU474" s="495" t="str">
        <v/>
      </c>
      <c r="AV474" s="520" t="str">
        <v/>
      </c>
      <c r="AW474" s="497" t="str">
        <v/>
      </c>
      <c r="AX474" s="495" t="str">
        <v/>
      </c>
      <c r="AY474" s="495" t="str">
        <v/>
      </c>
      <c r="AZ474" s="520" t="str">
        <v/>
      </c>
      <c r="BA474" s="497" t="str">
        <v/>
      </c>
      <c r="BB474" s="495" t="str">
        <v/>
      </c>
      <c r="BC474" s="495" t="str">
        <v/>
      </c>
      <c r="BD474" s="520" t="str">
        <v/>
      </c>
      <c r="BE474" s="497" t="str">
        <v/>
      </c>
      <c r="BF474" s="495" t="str">
        <v/>
      </c>
      <c r="BG474" s="495" t="str">
        <v/>
      </c>
      <c r="BH474" s="520" t="str">
        <v/>
      </c>
      <c r="BI474" s="497" t="str">
        <v/>
      </c>
      <c r="BJ474" s="495" t="str">
        <v/>
      </c>
      <c r="BK474" s="495" t="str">
        <v/>
      </c>
      <c r="BL474" s="520" t="str">
        <v/>
      </c>
    </row>
    <row r="475" spans="1:64" ht="24.75" customHeight="1">
      <c r="A475" s="449" t="str">
        <v/>
      </c>
      <c r="B475" s="431"/>
      <c r="C475" s="432"/>
      <c r="D475" s="433" t="str">
        <v/>
      </c>
      <c r="E475" s="434" t="str">
        <v/>
      </c>
      <c r="F475" s="435" t="str">
        <v/>
      </c>
      <c r="G475" s="436" t="str">
        <v/>
      </c>
      <c r="H475" s="437" t="str">
        <v/>
      </c>
      <c r="I475" s="437" t="str">
        <v/>
      </c>
      <c r="J475" s="437" t="str">
        <v/>
      </c>
      <c r="K475" s="435" t="str">
        <v/>
      </c>
      <c r="L475" s="450" t="str">
        <v/>
      </c>
      <c r="M475" s="498" t="str">
        <v/>
      </c>
      <c r="N475" s="440" t="str">
        <v/>
      </c>
      <c r="O475" s="441" t="str">
        <v/>
      </c>
      <c r="P475" s="442" t="str">
        <v/>
      </c>
      <c r="Q475" s="443" t="str">
        <v/>
      </c>
      <c r="R475" s="441" t="str">
        <v/>
      </c>
      <c r="S475" s="442" t="str">
        <v/>
      </c>
      <c r="T475" s="443" t="str">
        <v/>
      </c>
      <c r="U475" s="441" t="str">
        <v/>
      </c>
      <c r="V475" s="442" t="str">
        <v/>
      </c>
      <c r="W475" s="443" t="str">
        <v/>
      </c>
      <c r="X475" s="441" t="str">
        <v/>
      </c>
      <c r="Y475" s="442" t="str">
        <v/>
      </c>
      <c r="Z475" s="443" t="str">
        <v/>
      </c>
      <c r="AA475" s="441" t="str">
        <v/>
      </c>
      <c r="AB475" s="442" t="str">
        <v/>
      </c>
      <c r="AC475" s="443" t="str">
        <v/>
      </c>
      <c r="AD475" s="441" t="str">
        <v/>
      </c>
      <c r="AE475" s="442" t="str">
        <v/>
      </c>
      <c r="AF475" s="443" t="str">
        <v/>
      </c>
      <c r="AG475" s="492" t="str">
        <v/>
      </c>
      <c r="AH475" s="492" t="str">
        <v/>
      </c>
      <c r="AI475" s="493" t="str">
        <v/>
      </c>
      <c r="AJ475" s="494" t="str">
        <v/>
      </c>
      <c r="AK475" s="492" t="str">
        <v/>
      </c>
      <c r="AL475" s="493" t="str">
        <v/>
      </c>
      <c r="AM475" s="492" t="str">
        <v/>
      </c>
      <c r="AN475" s="492" t="str">
        <v/>
      </c>
      <c r="AO475" s="493" t="str">
        <v/>
      </c>
      <c r="AP475" s="494" t="str">
        <v/>
      </c>
      <c r="AQ475" s="492" t="str">
        <v/>
      </c>
      <c r="AR475" s="493" t="str">
        <v/>
      </c>
      <c r="AS475" s="495" t="str">
        <v/>
      </c>
      <c r="AT475" s="496" t="str">
        <v/>
      </c>
      <c r="AU475" s="496" t="str">
        <v/>
      </c>
      <c r="AV475" s="520" t="str">
        <v/>
      </c>
      <c r="AW475" s="497" t="str">
        <v/>
      </c>
      <c r="AX475" s="496" t="str">
        <v/>
      </c>
      <c r="AY475" s="496" t="str">
        <v/>
      </c>
      <c r="AZ475" s="520" t="str">
        <v/>
      </c>
      <c r="BA475" s="497" t="str">
        <v/>
      </c>
      <c r="BB475" s="496" t="str">
        <v/>
      </c>
      <c r="BC475" s="496" t="str">
        <v/>
      </c>
      <c r="BD475" s="520" t="str">
        <v/>
      </c>
      <c r="BE475" s="497" t="str">
        <v/>
      </c>
      <c r="BF475" s="496" t="str">
        <v/>
      </c>
      <c r="BG475" s="496" t="str">
        <v/>
      </c>
      <c r="BH475" s="520" t="str">
        <v/>
      </c>
      <c r="BI475" s="497" t="str">
        <v/>
      </c>
      <c r="BJ475" s="496" t="str">
        <v/>
      </c>
      <c r="BK475" s="496" t="str">
        <v/>
      </c>
      <c r="BL475" s="520" t="str">
        <v/>
      </c>
    </row>
    <row r="476" spans="1:64" ht="24.75" customHeight="1">
      <c r="A476" s="449" t="str">
        <v/>
      </c>
      <c r="B476" s="431"/>
      <c r="C476" s="432"/>
      <c r="D476" s="521" t="str">
        <v/>
      </c>
      <c r="E476" s="521" t="str">
        <v/>
      </c>
      <c r="F476" s="522" t="str">
        <v/>
      </c>
      <c r="G476" s="523" t="str">
        <v/>
      </c>
      <c r="H476" s="521" t="str">
        <v/>
      </c>
      <c r="I476" s="521" t="str">
        <v/>
      </c>
      <c r="J476" s="521" t="str">
        <v/>
      </c>
      <c r="K476" s="522" t="str">
        <v/>
      </c>
      <c r="L476" s="497" t="str">
        <v/>
      </c>
      <c r="M476" s="491" t="str">
        <v/>
      </c>
      <c r="N476" s="520" t="str">
        <v/>
      </c>
      <c r="O476" s="497" t="str">
        <v/>
      </c>
      <c r="P476" s="495" t="str">
        <v/>
      </c>
      <c r="Q476" s="520" t="str">
        <v/>
      </c>
      <c r="R476" s="497" t="str">
        <v/>
      </c>
      <c r="S476" s="495" t="str">
        <v/>
      </c>
      <c r="T476" s="520" t="str">
        <v/>
      </c>
      <c r="U476" s="497" t="str">
        <v/>
      </c>
      <c r="V476" s="495" t="str">
        <v/>
      </c>
      <c r="W476" s="520" t="str">
        <v/>
      </c>
      <c r="X476" s="497" t="str">
        <v/>
      </c>
      <c r="Y476" s="495" t="str">
        <v/>
      </c>
      <c r="Z476" s="520" t="str">
        <v/>
      </c>
      <c r="AA476" s="497" t="str">
        <v/>
      </c>
      <c r="AB476" s="495" t="str">
        <v/>
      </c>
      <c r="AC476" s="520" t="str">
        <v/>
      </c>
      <c r="AD476" s="497" t="str">
        <v/>
      </c>
      <c r="AE476" s="495" t="str">
        <v/>
      </c>
      <c r="AF476" s="520" t="str">
        <v/>
      </c>
      <c r="AG476" s="497" t="str">
        <v/>
      </c>
      <c r="AH476" s="495" t="str">
        <v/>
      </c>
      <c r="AI476" s="520" t="str">
        <v/>
      </c>
      <c r="AJ476" s="497" t="str">
        <v/>
      </c>
      <c r="AK476" s="495" t="str">
        <v/>
      </c>
      <c r="AL476" s="520" t="str">
        <v/>
      </c>
      <c r="AM476" s="497" t="str">
        <v/>
      </c>
      <c r="AN476" s="495" t="str">
        <v/>
      </c>
      <c r="AO476" s="520" t="str">
        <v/>
      </c>
      <c r="AP476" s="497" t="str">
        <v/>
      </c>
      <c r="AQ476" s="495" t="str">
        <v/>
      </c>
      <c r="AR476" s="520" t="str">
        <v/>
      </c>
      <c r="AS476" s="497" t="str">
        <v/>
      </c>
      <c r="AT476" s="495" t="str">
        <v/>
      </c>
      <c r="AU476" s="495" t="str">
        <v/>
      </c>
      <c r="AV476" s="520" t="str">
        <v/>
      </c>
      <c r="AW476" s="497" t="str">
        <v/>
      </c>
      <c r="AX476" s="495" t="str">
        <v/>
      </c>
      <c r="AY476" s="495" t="str">
        <v/>
      </c>
      <c r="AZ476" s="520" t="str">
        <v/>
      </c>
      <c r="BA476" s="497" t="str">
        <v/>
      </c>
      <c r="BB476" s="495" t="str">
        <v/>
      </c>
      <c r="BC476" s="495" t="str">
        <v/>
      </c>
      <c r="BD476" s="520" t="str">
        <v/>
      </c>
      <c r="BE476" s="497" t="str">
        <v/>
      </c>
      <c r="BF476" s="495" t="str">
        <v/>
      </c>
      <c r="BG476" s="495" t="str">
        <v/>
      </c>
      <c r="BH476" s="520" t="str">
        <v/>
      </c>
      <c r="BI476" s="497" t="str">
        <v/>
      </c>
      <c r="BJ476" s="495" t="str">
        <v/>
      </c>
      <c r="BK476" s="495" t="str">
        <v/>
      </c>
      <c r="BL476" s="520" t="str">
        <v/>
      </c>
    </row>
    <row r="477" spans="1:64" ht="24.75" customHeight="1">
      <c r="A477" s="449" t="str">
        <v/>
      </c>
      <c r="B477" s="431"/>
      <c r="C477" s="432"/>
      <c r="D477" s="433" t="str">
        <v/>
      </c>
      <c r="E477" s="434" t="str">
        <v/>
      </c>
      <c r="F477" s="435" t="str">
        <v/>
      </c>
      <c r="G477" s="436" t="str">
        <v/>
      </c>
      <c r="H477" s="437" t="str">
        <v/>
      </c>
      <c r="I477" s="437" t="str">
        <v/>
      </c>
      <c r="J477" s="437" t="str">
        <v/>
      </c>
      <c r="K477" s="435" t="str">
        <v/>
      </c>
      <c r="L477" s="450" t="str">
        <v/>
      </c>
      <c r="M477" s="498" t="str">
        <v/>
      </c>
      <c r="N477" s="440" t="str">
        <v/>
      </c>
      <c r="O477" s="441" t="str">
        <v/>
      </c>
      <c r="P477" s="442" t="str">
        <v/>
      </c>
      <c r="Q477" s="443" t="str">
        <v/>
      </c>
      <c r="R477" s="441" t="str">
        <v/>
      </c>
      <c r="S477" s="442" t="str">
        <v/>
      </c>
      <c r="T477" s="443" t="str">
        <v/>
      </c>
      <c r="U477" s="441" t="str">
        <v/>
      </c>
      <c r="V477" s="442" t="str">
        <v/>
      </c>
      <c r="W477" s="443" t="str">
        <v/>
      </c>
      <c r="X477" s="441" t="str">
        <v/>
      </c>
      <c r="Y477" s="442" t="str">
        <v/>
      </c>
      <c r="Z477" s="443" t="str">
        <v/>
      </c>
      <c r="AA477" s="441" t="str">
        <v/>
      </c>
      <c r="AB477" s="442" t="str">
        <v/>
      </c>
      <c r="AC477" s="443" t="str">
        <v/>
      </c>
      <c r="AD477" s="441" t="str">
        <v/>
      </c>
      <c r="AE477" s="442" t="str">
        <v/>
      </c>
      <c r="AF477" s="443" t="str">
        <v/>
      </c>
      <c r="AG477" s="492" t="str">
        <v/>
      </c>
      <c r="AH477" s="492" t="str">
        <v/>
      </c>
      <c r="AI477" s="493" t="str">
        <v/>
      </c>
      <c r="AJ477" s="494" t="str">
        <v/>
      </c>
      <c r="AK477" s="492" t="str">
        <v/>
      </c>
      <c r="AL477" s="493" t="str">
        <v/>
      </c>
      <c r="AM477" s="492" t="str">
        <v/>
      </c>
      <c r="AN477" s="492" t="str">
        <v/>
      </c>
      <c r="AO477" s="493" t="str">
        <v/>
      </c>
      <c r="AP477" s="494" t="str">
        <v/>
      </c>
      <c r="AQ477" s="492" t="str">
        <v/>
      </c>
      <c r="AR477" s="493" t="str">
        <v/>
      </c>
      <c r="AS477" s="495" t="str">
        <v/>
      </c>
      <c r="AT477" s="496" t="str">
        <v/>
      </c>
      <c r="AU477" s="496" t="str">
        <v/>
      </c>
      <c r="AV477" s="520" t="str">
        <v/>
      </c>
      <c r="AW477" s="497" t="str">
        <v/>
      </c>
      <c r="AX477" s="496" t="str">
        <v/>
      </c>
      <c r="AY477" s="496" t="str">
        <v/>
      </c>
      <c r="AZ477" s="520" t="str">
        <v/>
      </c>
      <c r="BA477" s="497" t="str">
        <v/>
      </c>
      <c r="BB477" s="496" t="str">
        <v/>
      </c>
      <c r="BC477" s="496" t="str">
        <v/>
      </c>
      <c r="BD477" s="520" t="str">
        <v/>
      </c>
      <c r="BE477" s="497" t="str">
        <v/>
      </c>
      <c r="BF477" s="496" t="str">
        <v/>
      </c>
      <c r="BG477" s="496" t="str">
        <v/>
      </c>
      <c r="BH477" s="520" t="str">
        <v/>
      </c>
      <c r="BI477" s="497" t="str">
        <v/>
      </c>
      <c r="BJ477" s="496" t="str">
        <v/>
      </c>
      <c r="BK477" s="496" t="str">
        <v/>
      </c>
      <c r="BL477" s="520" t="str">
        <v/>
      </c>
    </row>
    <row r="478" spans="1:64" ht="24.75" customHeight="1">
      <c r="A478" s="449" t="str">
        <v/>
      </c>
      <c r="B478" s="431"/>
      <c r="C478" s="432"/>
      <c r="D478" s="521" t="str">
        <v/>
      </c>
      <c r="E478" s="521" t="str">
        <v/>
      </c>
      <c r="F478" s="522" t="str">
        <v/>
      </c>
      <c r="G478" s="523" t="str">
        <v/>
      </c>
      <c r="H478" s="521" t="str">
        <v/>
      </c>
      <c r="I478" s="521" t="str">
        <v/>
      </c>
      <c r="J478" s="521" t="str">
        <v/>
      </c>
      <c r="K478" s="522" t="str">
        <v/>
      </c>
      <c r="L478" s="497" t="str">
        <v/>
      </c>
      <c r="M478" s="491" t="str">
        <v/>
      </c>
      <c r="N478" s="520" t="str">
        <v/>
      </c>
      <c r="O478" s="497" t="str">
        <v/>
      </c>
      <c r="P478" s="495" t="str">
        <v/>
      </c>
      <c r="Q478" s="520" t="str">
        <v/>
      </c>
      <c r="R478" s="497" t="str">
        <v/>
      </c>
      <c r="S478" s="495" t="str">
        <v/>
      </c>
      <c r="T478" s="520" t="str">
        <v/>
      </c>
      <c r="U478" s="497" t="str">
        <v/>
      </c>
      <c r="V478" s="495" t="str">
        <v/>
      </c>
      <c r="W478" s="520" t="str">
        <v/>
      </c>
      <c r="X478" s="497" t="str">
        <v/>
      </c>
      <c r="Y478" s="495" t="str">
        <v/>
      </c>
      <c r="Z478" s="520" t="str">
        <v/>
      </c>
      <c r="AA478" s="497" t="str">
        <v/>
      </c>
      <c r="AB478" s="495" t="str">
        <v/>
      </c>
      <c r="AC478" s="520" t="str">
        <v/>
      </c>
      <c r="AD478" s="497" t="str">
        <v/>
      </c>
      <c r="AE478" s="495" t="str">
        <v/>
      </c>
      <c r="AF478" s="520" t="str">
        <v/>
      </c>
      <c r="AG478" s="497" t="str">
        <v/>
      </c>
      <c r="AH478" s="495" t="str">
        <v/>
      </c>
      <c r="AI478" s="520" t="str">
        <v/>
      </c>
      <c r="AJ478" s="497" t="str">
        <v/>
      </c>
      <c r="AK478" s="495" t="str">
        <v/>
      </c>
      <c r="AL478" s="520" t="str">
        <v/>
      </c>
      <c r="AM478" s="497" t="str">
        <v/>
      </c>
      <c r="AN478" s="495" t="str">
        <v/>
      </c>
      <c r="AO478" s="520" t="str">
        <v/>
      </c>
      <c r="AP478" s="497" t="str">
        <v/>
      </c>
      <c r="AQ478" s="495" t="str">
        <v/>
      </c>
      <c r="AR478" s="520" t="str">
        <v/>
      </c>
      <c r="AS478" s="497" t="str">
        <v/>
      </c>
      <c r="AT478" s="495" t="str">
        <v/>
      </c>
      <c r="AU478" s="495" t="str">
        <v/>
      </c>
      <c r="AV478" s="520" t="str">
        <v/>
      </c>
      <c r="AW478" s="497" t="str">
        <v/>
      </c>
      <c r="AX478" s="495" t="str">
        <v/>
      </c>
      <c r="AY478" s="495" t="str">
        <v/>
      </c>
      <c r="AZ478" s="520" t="str">
        <v/>
      </c>
      <c r="BA478" s="497" t="str">
        <v/>
      </c>
      <c r="BB478" s="495" t="str">
        <v/>
      </c>
      <c r="BC478" s="495" t="str">
        <v/>
      </c>
      <c r="BD478" s="520" t="str">
        <v/>
      </c>
      <c r="BE478" s="497" t="str">
        <v/>
      </c>
      <c r="BF478" s="495" t="str">
        <v/>
      </c>
      <c r="BG478" s="495" t="str">
        <v/>
      </c>
      <c r="BH478" s="520" t="str">
        <v/>
      </c>
      <c r="BI478" s="497" t="str">
        <v/>
      </c>
      <c r="BJ478" s="495" t="str">
        <v/>
      </c>
      <c r="BK478" s="495" t="str">
        <v/>
      </c>
      <c r="BL478" s="520" t="str">
        <v/>
      </c>
    </row>
    <row r="479" spans="1:64" ht="24.75" customHeight="1">
      <c r="A479" s="449" t="str">
        <v/>
      </c>
      <c r="B479" s="431"/>
      <c r="C479" s="432"/>
      <c r="D479" s="433" t="str">
        <v/>
      </c>
      <c r="E479" s="434" t="str">
        <v/>
      </c>
      <c r="F479" s="435" t="str">
        <v/>
      </c>
      <c r="G479" s="436" t="str">
        <v/>
      </c>
      <c r="H479" s="437" t="str">
        <v/>
      </c>
      <c r="I479" s="437" t="str">
        <v/>
      </c>
      <c r="J479" s="437" t="str">
        <v/>
      </c>
      <c r="K479" s="435" t="str">
        <v/>
      </c>
      <c r="L479" s="450" t="str">
        <v/>
      </c>
      <c r="M479" s="498" t="str">
        <v/>
      </c>
      <c r="N479" s="440" t="str">
        <v/>
      </c>
      <c r="O479" s="441" t="str">
        <v/>
      </c>
      <c r="P479" s="442" t="str">
        <v/>
      </c>
      <c r="Q479" s="443" t="str">
        <v/>
      </c>
      <c r="R479" s="441" t="str">
        <v/>
      </c>
      <c r="S479" s="442" t="str">
        <v/>
      </c>
      <c r="T479" s="443" t="str">
        <v/>
      </c>
      <c r="U479" s="441" t="str">
        <v/>
      </c>
      <c r="V479" s="442" t="str">
        <v/>
      </c>
      <c r="W479" s="443" t="str">
        <v/>
      </c>
      <c r="X479" s="441" t="str">
        <v/>
      </c>
      <c r="Y479" s="442" t="str">
        <v/>
      </c>
      <c r="Z479" s="443" t="str">
        <v/>
      </c>
      <c r="AA479" s="441" t="str">
        <v/>
      </c>
      <c r="AB479" s="442" t="str">
        <v/>
      </c>
      <c r="AC479" s="443" t="str">
        <v/>
      </c>
      <c r="AD479" s="441" t="str">
        <v/>
      </c>
      <c r="AE479" s="442" t="str">
        <v/>
      </c>
      <c r="AF479" s="443" t="str">
        <v/>
      </c>
      <c r="AG479" s="492" t="str">
        <v/>
      </c>
      <c r="AH479" s="492" t="str">
        <v/>
      </c>
      <c r="AI479" s="493" t="str">
        <v/>
      </c>
      <c r="AJ479" s="494" t="str">
        <v/>
      </c>
      <c r="AK479" s="492" t="str">
        <v/>
      </c>
      <c r="AL479" s="493" t="str">
        <v/>
      </c>
      <c r="AM479" s="492" t="str">
        <v/>
      </c>
      <c r="AN479" s="492" t="str">
        <v/>
      </c>
      <c r="AO479" s="493" t="str">
        <v/>
      </c>
      <c r="AP479" s="494" t="str">
        <v/>
      </c>
      <c r="AQ479" s="492" t="str">
        <v/>
      </c>
      <c r="AR479" s="493" t="str">
        <v/>
      </c>
      <c r="AS479" s="495" t="str">
        <v/>
      </c>
      <c r="AT479" s="496" t="str">
        <v/>
      </c>
      <c r="AU479" s="496" t="str">
        <v/>
      </c>
      <c r="AV479" s="520" t="str">
        <v/>
      </c>
      <c r="AW479" s="497" t="str">
        <v/>
      </c>
      <c r="AX479" s="496" t="str">
        <v/>
      </c>
      <c r="AY479" s="496" t="str">
        <v/>
      </c>
      <c r="AZ479" s="520" t="str">
        <v/>
      </c>
      <c r="BA479" s="497" t="str">
        <v/>
      </c>
      <c r="BB479" s="496" t="str">
        <v/>
      </c>
      <c r="BC479" s="496" t="str">
        <v/>
      </c>
      <c r="BD479" s="520" t="str">
        <v/>
      </c>
      <c r="BE479" s="497" t="str">
        <v/>
      </c>
      <c r="BF479" s="496" t="str">
        <v/>
      </c>
      <c r="BG479" s="496" t="str">
        <v/>
      </c>
      <c r="BH479" s="520" t="str">
        <v/>
      </c>
      <c r="BI479" s="497" t="str">
        <v/>
      </c>
      <c r="BJ479" s="496" t="str">
        <v/>
      </c>
      <c r="BK479" s="496" t="str">
        <v/>
      </c>
      <c r="BL479" s="520" t="str">
        <v/>
      </c>
    </row>
    <row r="480" spans="1:64" ht="24.75" customHeight="1">
      <c r="A480" s="449" t="str">
        <v/>
      </c>
      <c r="B480" s="431"/>
      <c r="C480" s="432"/>
      <c r="D480" s="521" t="str">
        <v/>
      </c>
      <c r="E480" s="521" t="str">
        <v/>
      </c>
      <c r="F480" s="522" t="str">
        <v/>
      </c>
      <c r="G480" s="523" t="str">
        <v/>
      </c>
      <c r="H480" s="521" t="str">
        <v/>
      </c>
      <c r="I480" s="521" t="str">
        <v/>
      </c>
      <c r="J480" s="521" t="str">
        <v/>
      </c>
      <c r="K480" s="522" t="str">
        <v/>
      </c>
      <c r="L480" s="497" t="str">
        <v/>
      </c>
      <c r="M480" s="491" t="str">
        <v/>
      </c>
      <c r="N480" s="520" t="str">
        <v/>
      </c>
      <c r="O480" s="497" t="str">
        <v/>
      </c>
      <c r="P480" s="495" t="str">
        <v/>
      </c>
      <c r="Q480" s="520" t="str">
        <v/>
      </c>
      <c r="R480" s="497" t="str">
        <v/>
      </c>
      <c r="S480" s="495" t="str">
        <v/>
      </c>
      <c r="T480" s="520" t="str">
        <v/>
      </c>
      <c r="U480" s="497" t="str">
        <v/>
      </c>
      <c r="V480" s="495" t="str">
        <v/>
      </c>
      <c r="W480" s="520" t="str">
        <v/>
      </c>
      <c r="X480" s="497" t="str">
        <v/>
      </c>
      <c r="Y480" s="495" t="str">
        <v/>
      </c>
      <c r="Z480" s="520" t="str">
        <v/>
      </c>
      <c r="AA480" s="497" t="str">
        <v/>
      </c>
      <c r="AB480" s="495" t="str">
        <v/>
      </c>
      <c r="AC480" s="520" t="str">
        <v/>
      </c>
      <c r="AD480" s="497" t="str">
        <v/>
      </c>
      <c r="AE480" s="495" t="str">
        <v/>
      </c>
      <c r="AF480" s="520" t="str">
        <v/>
      </c>
      <c r="AG480" s="497" t="str">
        <v/>
      </c>
      <c r="AH480" s="495" t="str">
        <v/>
      </c>
      <c r="AI480" s="520" t="str">
        <v/>
      </c>
      <c r="AJ480" s="497" t="str">
        <v/>
      </c>
      <c r="AK480" s="495" t="str">
        <v/>
      </c>
      <c r="AL480" s="520" t="str">
        <v/>
      </c>
      <c r="AM480" s="497" t="str">
        <v/>
      </c>
      <c r="AN480" s="495" t="str">
        <v/>
      </c>
      <c r="AO480" s="520" t="str">
        <v/>
      </c>
      <c r="AP480" s="497" t="str">
        <v/>
      </c>
      <c r="AQ480" s="495" t="str">
        <v/>
      </c>
      <c r="AR480" s="520" t="str">
        <v/>
      </c>
      <c r="AS480" s="497" t="str">
        <v/>
      </c>
      <c r="AT480" s="495" t="str">
        <v/>
      </c>
      <c r="AU480" s="495" t="str">
        <v/>
      </c>
      <c r="AV480" s="520" t="str">
        <v/>
      </c>
      <c r="AW480" s="497" t="str">
        <v/>
      </c>
      <c r="AX480" s="495" t="str">
        <v/>
      </c>
      <c r="AY480" s="495" t="str">
        <v/>
      </c>
      <c r="AZ480" s="520" t="str">
        <v/>
      </c>
      <c r="BA480" s="497" t="str">
        <v/>
      </c>
      <c r="BB480" s="495" t="str">
        <v/>
      </c>
      <c r="BC480" s="495" t="str">
        <v/>
      </c>
      <c r="BD480" s="520" t="str">
        <v/>
      </c>
      <c r="BE480" s="497" t="str">
        <v/>
      </c>
      <c r="BF480" s="495" t="str">
        <v/>
      </c>
      <c r="BG480" s="495" t="str">
        <v/>
      </c>
      <c r="BH480" s="520" t="str">
        <v/>
      </c>
      <c r="BI480" s="497" t="str">
        <v/>
      </c>
      <c r="BJ480" s="495" t="str">
        <v/>
      </c>
      <c r="BK480" s="495" t="str">
        <v/>
      </c>
      <c r="BL480" s="520" t="str">
        <v/>
      </c>
    </row>
    <row r="481" spans="1:64" ht="24.75" customHeight="1">
      <c r="A481" s="449" t="str">
        <v/>
      </c>
      <c r="B481" s="431"/>
      <c r="C481" s="432"/>
      <c r="D481" s="433" t="str">
        <v/>
      </c>
      <c r="E481" s="434" t="str">
        <v/>
      </c>
      <c r="F481" s="435" t="str">
        <v/>
      </c>
      <c r="G481" s="436" t="str">
        <v/>
      </c>
      <c r="H481" s="437" t="str">
        <v/>
      </c>
      <c r="I481" s="437" t="str">
        <v/>
      </c>
      <c r="J481" s="437" t="str">
        <v/>
      </c>
      <c r="K481" s="435" t="str">
        <v/>
      </c>
      <c r="L481" s="450" t="str">
        <v/>
      </c>
      <c r="M481" s="498" t="str">
        <v/>
      </c>
      <c r="N481" s="440" t="str">
        <v/>
      </c>
      <c r="O481" s="441" t="str">
        <v/>
      </c>
      <c r="P481" s="442" t="str">
        <v/>
      </c>
      <c r="Q481" s="443" t="str">
        <v/>
      </c>
      <c r="R481" s="441" t="str">
        <v/>
      </c>
      <c r="S481" s="442" t="str">
        <v/>
      </c>
      <c r="T481" s="443" t="str">
        <v/>
      </c>
      <c r="U481" s="441" t="str">
        <v/>
      </c>
      <c r="V481" s="442" t="str">
        <v/>
      </c>
      <c r="W481" s="443" t="str">
        <v/>
      </c>
      <c r="X481" s="441" t="str">
        <v/>
      </c>
      <c r="Y481" s="442" t="str">
        <v/>
      </c>
      <c r="Z481" s="443" t="str">
        <v/>
      </c>
      <c r="AA481" s="441" t="str">
        <v/>
      </c>
      <c r="AB481" s="442" t="str">
        <v/>
      </c>
      <c r="AC481" s="443" t="str">
        <v/>
      </c>
      <c r="AD481" s="441" t="str">
        <v/>
      </c>
      <c r="AE481" s="442" t="str">
        <v/>
      </c>
      <c r="AF481" s="443" t="str">
        <v/>
      </c>
      <c r="AG481" s="492" t="str">
        <v/>
      </c>
      <c r="AH481" s="492" t="str">
        <v/>
      </c>
      <c r="AI481" s="493" t="str">
        <v/>
      </c>
      <c r="AJ481" s="494" t="str">
        <v/>
      </c>
      <c r="AK481" s="492" t="str">
        <v/>
      </c>
      <c r="AL481" s="493" t="str">
        <v/>
      </c>
      <c r="AM481" s="492" t="str">
        <v/>
      </c>
      <c r="AN481" s="492" t="str">
        <v/>
      </c>
      <c r="AO481" s="493" t="str">
        <v/>
      </c>
      <c r="AP481" s="494" t="str">
        <v/>
      </c>
      <c r="AQ481" s="492" t="str">
        <v/>
      </c>
      <c r="AR481" s="493" t="str">
        <v/>
      </c>
      <c r="AS481" s="495" t="str">
        <v/>
      </c>
      <c r="AT481" s="496" t="str">
        <v/>
      </c>
      <c r="AU481" s="496" t="str">
        <v/>
      </c>
      <c r="AV481" s="520" t="str">
        <v/>
      </c>
      <c r="AW481" s="497" t="str">
        <v/>
      </c>
      <c r="AX481" s="496" t="str">
        <v/>
      </c>
      <c r="AY481" s="496" t="str">
        <v/>
      </c>
      <c r="AZ481" s="520" t="str">
        <v/>
      </c>
      <c r="BA481" s="497" t="str">
        <v/>
      </c>
      <c r="BB481" s="496" t="str">
        <v/>
      </c>
      <c r="BC481" s="496" t="str">
        <v/>
      </c>
      <c r="BD481" s="520" t="str">
        <v/>
      </c>
      <c r="BE481" s="497" t="str">
        <v/>
      </c>
      <c r="BF481" s="496" t="str">
        <v/>
      </c>
      <c r="BG481" s="496" t="str">
        <v/>
      </c>
      <c r="BH481" s="520" t="str">
        <v/>
      </c>
      <c r="BI481" s="497" t="str">
        <v/>
      </c>
      <c r="BJ481" s="496" t="str">
        <v/>
      </c>
      <c r="BK481" s="496" t="str">
        <v/>
      </c>
      <c r="BL481" s="520" t="str">
        <v/>
      </c>
    </row>
    <row r="482" spans="1:64" ht="24.75" customHeight="1">
      <c r="A482" s="449" t="str">
        <v/>
      </c>
      <c r="B482" s="431"/>
      <c r="C482" s="432"/>
      <c r="D482" s="521" t="str">
        <v/>
      </c>
      <c r="E482" s="521" t="str">
        <v/>
      </c>
      <c r="F482" s="522" t="str">
        <v/>
      </c>
      <c r="G482" s="523" t="str">
        <v/>
      </c>
      <c r="H482" s="521" t="str">
        <v/>
      </c>
      <c r="I482" s="521" t="str">
        <v/>
      </c>
      <c r="J482" s="521" t="str">
        <v/>
      </c>
      <c r="K482" s="522" t="str">
        <v/>
      </c>
      <c r="L482" s="497" t="str">
        <v/>
      </c>
      <c r="M482" s="491" t="str">
        <v/>
      </c>
      <c r="N482" s="520" t="str">
        <v/>
      </c>
      <c r="O482" s="497" t="str">
        <v/>
      </c>
      <c r="P482" s="495" t="str">
        <v/>
      </c>
      <c r="Q482" s="520" t="str">
        <v/>
      </c>
      <c r="R482" s="497" t="str">
        <v/>
      </c>
      <c r="S482" s="495" t="str">
        <v/>
      </c>
      <c r="T482" s="520" t="str">
        <v/>
      </c>
      <c r="U482" s="497" t="str">
        <v/>
      </c>
      <c r="V482" s="495" t="str">
        <v/>
      </c>
      <c r="W482" s="520" t="str">
        <v/>
      </c>
      <c r="X482" s="497" t="str">
        <v/>
      </c>
      <c r="Y482" s="495" t="str">
        <v/>
      </c>
      <c r="Z482" s="520" t="str">
        <v/>
      </c>
      <c r="AA482" s="497" t="str">
        <v/>
      </c>
      <c r="AB482" s="495" t="str">
        <v/>
      </c>
      <c r="AC482" s="520" t="str">
        <v/>
      </c>
      <c r="AD482" s="497" t="str">
        <v/>
      </c>
      <c r="AE482" s="495" t="str">
        <v/>
      </c>
      <c r="AF482" s="520" t="str">
        <v/>
      </c>
      <c r="AG482" s="497" t="str">
        <v/>
      </c>
      <c r="AH482" s="495" t="str">
        <v/>
      </c>
      <c r="AI482" s="520" t="str">
        <v/>
      </c>
      <c r="AJ482" s="497" t="str">
        <v/>
      </c>
      <c r="AK482" s="495" t="str">
        <v/>
      </c>
      <c r="AL482" s="520" t="str">
        <v/>
      </c>
      <c r="AM482" s="497" t="str">
        <v/>
      </c>
      <c r="AN482" s="495" t="str">
        <v/>
      </c>
      <c r="AO482" s="520" t="str">
        <v/>
      </c>
      <c r="AP482" s="497" t="str">
        <v/>
      </c>
      <c r="AQ482" s="495" t="str">
        <v/>
      </c>
      <c r="AR482" s="520" t="str">
        <v/>
      </c>
      <c r="AS482" s="497" t="str">
        <v/>
      </c>
      <c r="AT482" s="495" t="str">
        <v/>
      </c>
      <c r="AU482" s="495" t="str">
        <v/>
      </c>
      <c r="AV482" s="520" t="str">
        <v/>
      </c>
      <c r="AW482" s="497" t="str">
        <v/>
      </c>
      <c r="AX482" s="495" t="str">
        <v/>
      </c>
      <c r="AY482" s="495" t="str">
        <v/>
      </c>
      <c r="AZ482" s="520" t="str">
        <v/>
      </c>
      <c r="BA482" s="497" t="str">
        <v/>
      </c>
      <c r="BB482" s="495" t="str">
        <v/>
      </c>
      <c r="BC482" s="495" t="str">
        <v/>
      </c>
      <c r="BD482" s="520" t="str">
        <v/>
      </c>
      <c r="BE482" s="497" t="str">
        <v/>
      </c>
      <c r="BF482" s="495" t="str">
        <v/>
      </c>
      <c r="BG482" s="495" t="str">
        <v/>
      </c>
      <c r="BH482" s="520" t="str">
        <v/>
      </c>
      <c r="BI482" s="497" t="str">
        <v/>
      </c>
      <c r="BJ482" s="495" t="str">
        <v/>
      </c>
      <c r="BK482" s="495" t="str">
        <v/>
      </c>
      <c r="BL482" s="520" t="str">
        <v/>
      </c>
    </row>
    <row r="483" spans="1:64" ht="24.75" customHeight="1">
      <c r="A483" s="449" t="str">
        <v/>
      </c>
      <c r="B483" s="431"/>
      <c r="C483" s="432"/>
      <c r="D483" s="433" t="str">
        <v/>
      </c>
      <c r="E483" s="434" t="str">
        <v/>
      </c>
      <c r="F483" s="435" t="str">
        <v/>
      </c>
      <c r="G483" s="436" t="str">
        <v/>
      </c>
      <c r="H483" s="437" t="str">
        <v/>
      </c>
      <c r="I483" s="437" t="str">
        <v/>
      </c>
      <c r="J483" s="437" t="str">
        <v/>
      </c>
      <c r="K483" s="435" t="str">
        <v/>
      </c>
      <c r="L483" s="450" t="str">
        <v/>
      </c>
      <c r="M483" s="498" t="str">
        <v/>
      </c>
      <c r="N483" s="440" t="str">
        <v/>
      </c>
      <c r="O483" s="441" t="str">
        <v/>
      </c>
      <c r="P483" s="442" t="str">
        <v/>
      </c>
      <c r="Q483" s="443" t="str">
        <v/>
      </c>
      <c r="R483" s="441" t="str">
        <v/>
      </c>
      <c r="S483" s="442" t="str">
        <v/>
      </c>
      <c r="T483" s="443" t="str">
        <v/>
      </c>
      <c r="U483" s="441" t="str">
        <v/>
      </c>
      <c r="V483" s="442" t="str">
        <v/>
      </c>
      <c r="W483" s="443" t="str">
        <v/>
      </c>
      <c r="X483" s="441" t="str">
        <v/>
      </c>
      <c r="Y483" s="442" t="str">
        <v/>
      </c>
      <c r="Z483" s="443" t="str">
        <v/>
      </c>
      <c r="AA483" s="441" t="str">
        <v/>
      </c>
      <c r="AB483" s="442" t="str">
        <v/>
      </c>
      <c r="AC483" s="443" t="str">
        <v/>
      </c>
      <c r="AD483" s="441" t="str">
        <v/>
      </c>
      <c r="AE483" s="442" t="str">
        <v/>
      </c>
      <c r="AF483" s="443" t="str">
        <v/>
      </c>
      <c r="AG483" s="492" t="str">
        <v/>
      </c>
      <c r="AH483" s="492" t="str">
        <v/>
      </c>
      <c r="AI483" s="493" t="str">
        <v/>
      </c>
      <c r="AJ483" s="494" t="str">
        <v/>
      </c>
      <c r="AK483" s="492" t="str">
        <v/>
      </c>
      <c r="AL483" s="493" t="str">
        <v/>
      </c>
      <c r="AM483" s="492" t="str">
        <v/>
      </c>
      <c r="AN483" s="492" t="str">
        <v/>
      </c>
      <c r="AO483" s="493" t="str">
        <v/>
      </c>
      <c r="AP483" s="494" t="str">
        <v/>
      </c>
      <c r="AQ483" s="492" t="str">
        <v/>
      </c>
      <c r="AR483" s="493" t="str">
        <v/>
      </c>
      <c r="AS483" s="495" t="str">
        <v/>
      </c>
      <c r="AT483" s="496" t="str">
        <v/>
      </c>
      <c r="AU483" s="496" t="str">
        <v/>
      </c>
      <c r="AV483" s="520" t="str">
        <v/>
      </c>
      <c r="AW483" s="497" t="str">
        <v/>
      </c>
      <c r="AX483" s="496" t="str">
        <v/>
      </c>
      <c r="AY483" s="496" t="str">
        <v/>
      </c>
      <c r="AZ483" s="520" t="str">
        <v/>
      </c>
      <c r="BA483" s="497" t="str">
        <v/>
      </c>
      <c r="BB483" s="496" t="str">
        <v/>
      </c>
      <c r="BC483" s="496" t="str">
        <v/>
      </c>
      <c r="BD483" s="520" t="str">
        <v/>
      </c>
      <c r="BE483" s="497" t="str">
        <v/>
      </c>
      <c r="BF483" s="496" t="str">
        <v/>
      </c>
      <c r="BG483" s="496" t="str">
        <v/>
      </c>
      <c r="BH483" s="520" t="str">
        <v/>
      </c>
      <c r="BI483" s="497" t="str">
        <v/>
      </c>
      <c r="BJ483" s="496" t="str">
        <v/>
      </c>
      <c r="BK483" s="496" t="str">
        <v/>
      </c>
      <c r="BL483" s="520" t="str">
        <v/>
      </c>
    </row>
    <row r="484" spans="1:64" ht="24.75" customHeight="1">
      <c r="A484" s="449" t="str">
        <v/>
      </c>
      <c r="B484" s="431"/>
      <c r="C484" s="432"/>
      <c r="D484" s="521" t="str">
        <v/>
      </c>
      <c r="E484" s="521" t="str">
        <v/>
      </c>
      <c r="F484" s="522" t="str">
        <v/>
      </c>
      <c r="G484" s="523" t="str">
        <v/>
      </c>
      <c r="H484" s="521" t="str">
        <v/>
      </c>
      <c r="I484" s="521" t="str">
        <v/>
      </c>
      <c r="J484" s="521" t="str">
        <v/>
      </c>
      <c r="K484" s="522" t="str">
        <v/>
      </c>
      <c r="L484" s="497" t="str">
        <v/>
      </c>
      <c r="M484" s="491" t="str">
        <v/>
      </c>
      <c r="N484" s="520" t="str">
        <v/>
      </c>
      <c r="O484" s="497" t="str">
        <v/>
      </c>
      <c r="P484" s="495" t="str">
        <v/>
      </c>
      <c r="Q484" s="520" t="str">
        <v/>
      </c>
      <c r="R484" s="497" t="str">
        <v/>
      </c>
      <c r="S484" s="495" t="str">
        <v/>
      </c>
      <c r="T484" s="520" t="str">
        <v/>
      </c>
      <c r="U484" s="497" t="str">
        <v/>
      </c>
      <c r="V484" s="495" t="str">
        <v/>
      </c>
      <c r="W484" s="520" t="str">
        <v/>
      </c>
      <c r="X484" s="497" t="str">
        <v/>
      </c>
      <c r="Y484" s="495" t="str">
        <v/>
      </c>
      <c r="Z484" s="520" t="str">
        <v/>
      </c>
      <c r="AA484" s="497" t="str">
        <v/>
      </c>
      <c r="AB484" s="495" t="str">
        <v/>
      </c>
      <c r="AC484" s="520" t="str">
        <v/>
      </c>
      <c r="AD484" s="497" t="str">
        <v/>
      </c>
      <c r="AE484" s="495" t="str">
        <v/>
      </c>
      <c r="AF484" s="520" t="str">
        <v/>
      </c>
      <c r="AG484" s="497" t="str">
        <v/>
      </c>
      <c r="AH484" s="495" t="str">
        <v/>
      </c>
      <c r="AI484" s="520" t="str">
        <v/>
      </c>
      <c r="AJ484" s="497" t="str">
        <v/>
      </c>
      <c r="AK484" s="495" t="str">
        <v/>
      </c>
      <c r="AL484" s="520" t="str">
        <v/>
      </c>
      <c r="AM484" s="497" t="str">
        <v/>
      </c>
      <c r="AN484" s="495" t="str">
        <v/>
      </c>
      <c r="AO484" s="520" t="str">
        <v/>
      </c>
      <c r="AP484" s="497" t="str">
        <v/>
      </c>
      <c r="AQ484" s="495" t="str">
        <v/>
      </c>
      <c r="AR484" s="520" t="str">
        <v/>
      </c>
      <c r="AS484" s="497" t="str">
        <v/>
      </c>
      <c r="AT484" s="495" t="str">
        <v/>
      </c>
      <c r="AU484" s="495" t="str">
        <v/>
      </c>
      <c r="AV484" s="520" t="str">
        <v/>
      </c>
      <c r="AW484" s="497" t="str">
        <v/>
      </c>
      <c r="AX484" s="495" t="str">
        <v/>
      </c>
      <c r="AY484" s="495" t="str">
        <v/>
      </c>
      <c r="AZ484" s="520" t="str">
        <v/>
      </c>
      <c r="BA484" s="497" t="str">
        <v/>
      </c>
      <c r="BB484" s="495" t="str">
        <v/>
      </c>
      <c r="BC484" s="495" t="str">
        <v/>
      </c>
      <c r="BD484" s="520" t="str">
        <v/>
      </c>
      <c r="BE484" s="497" t="str">
        <v/>
      </c>
      <c r="BF484" s="495" t="str">
        <v/>
      </c>
      <c r="BG484" s="495" t="str">
        <v/>
      </c>
      <c r="BH484" s="520" t="str">
        <v/>
      </c>
      <c r="BI484" s="497" t="str">
        <v/>
      </c>
      <c r="BJ484" s="495" t="str">
        <v/>
      </c>
      <c r="BK484" s="495" t="str">
        <v/>
      </c>
      <c r="BL484" s="520" t="str">
        <v/>
      </c>
    </row>
    <row r="485" spans="1:64" ht="24.75" customHeight="1">
      <c r="A485" s="449" t="str">
        <v/>
      </c>
      <c r="B485" s="431"/>
      <c r="C485" s="432"/>
      <c r="D485" s="433" t="str">
        <v/>
      </c>
      <c r="E485" s="434" t="str">
        <v/>
      </c>
      <c r="F485" s="435" t="str">
        <v/>
      </c>
      <c r="G485" s="436" t="str">
        <v/>
      </c>
      <c r="H485" s="437" t="str">
        <v/>
      </c>
      <c r="I485" s="437" t="str">
        <v/>
      </c>
      <c r="J485" s="437" t="str">
        <v/>
      </c>
      <c r="K485" s="435" t="str">
        <v/>
      </c>
      <c r="L485" s="450" t="str">
        <v/>
      </c>
      <c r="M485" s="498" t="str">
        <v/>
      </c>
      <c r="N485" s="440" t="str">
        <v/>
      </c>
      <c r="O485" s="441" t="str">
        <v/>
      </c>
      <c r="P485" s="442" t="str">
        <v/>
      </c>
      <c r="Q485" s="443" t="str">
        <v/>
      </c>
      <c r="R485" s="441" t="str">
        <v/>
      </c>
      <c r="S485" s="442" t="str">
        <v/>
      </c>
      <c r="T485" s="443" t="str">
        <v/>
      </c>
      <c r="U485" s="441" t="str">
        <v/>
      </c>
      <c r="V485" s="442" t="str">
        <v/>
      </c>
      <c r="W485" s="443" t="str">
        <v/>
      </c>
      <c r="X485" s="441" t="str">
        <v/>
      </c>
      <c r="Y485" s="442" t="str">
        <v/>
      </c>
      <c r="Z485" s="443" t="str">
        <v/>
      </c>
      <c r="AA485" s="441" t="str">
        <v/>
      </c>
      <c r="AB485" s="442" t="str">
        <v/>
      </c>
      <c r="AC485" s="443" t="str">
        <v/>
      </c>
      <c r="AD485" s="441" t="str">
        <v/>
      </c>
      <c r="AE485" s="442" t="str">
        <v/>
      </c>
      <c r="AF485" s="443" t="str">
        <v/>
      </c>
      <c r="AG485" s="492" t="str">
        <v/>
      </c>
      <c r="AH485" s="492" t="str">
        <v/>
      </c>
      <c r="AI485" s="493" t="str">
        <v/>
      </c>
      <c r="AJ485" s="494" t="str">
        <v/>
      </c>
      <c r="AK485" s="492" t="str">
        <v/>
      </c>
      <c r="AL485" s="493" t="str">
        <v/>
      </c>
      <c r="AM485" s="492" t="str">
        <v/>
      </c>
      <c r="AN485" s="492" t="str">
        <v/>
      </c>
      <c r="AO485" s="493" t="str">
        <v/>
      </c>
      <c r="AP485" s="494" t="str">
        <v/>
      </c>
      <c r="AQ485" s="492" t="str">
        <v/>
      </c>
      <c r="AR485" s="493" t="str">
        <v/>
      </c>
      <c r="AS485" s="495" t="str">
        <v/>
      </c>
      <c r="AT485" s="496" t="str">
        <v/>
      </c>
      <c r="AU485" s="496" t="str">
        <v/>
      </c>
      <c r="AV485" s="520" t="str">
        <v/>
      </c>
      <c r="AW485" s="497" t="str">
        <v/>
      </c>
      <c r="AX485" s="496" t="str">
        <v/>
      </c>
      <c r="AY485" s="496" t="str">
        <v/>
      </c>
      <c r="AZ485" s="520" t="str">
        <v/>
      </c>
      <c r="BA485" s="497" t="str">
        <v/>
      </c>
      <c r="BB485" s="496" t="str">
        <v/>
      </c>
      <c r="BC485" s="496" t="str">
        <v/>
      </c>
      <c r="BD485" s="520" t="str">
        <v/>
      </c>
      <c r="BE485" s="497" t="str">
        <v/>
      </c>
      <c r="BF485" s="496" t="str">
        <v/>
      </c>
      <c r="BG485" s="496" t="str">
        <v/>
      </c>
      <c r="BH485" s="520" t="str">
        <v/>
      </c>
      <c r="BI485" s="497" t="str">
        <v/>
      </c>
      <c r="BJ485" s="496" t="str">
        <v/>
      </c>
      <c r="BK485" s="496" t="str">
        <v/>
      </c>
      <c r="BL485" s="520" t="str">
        <v/>
      </c>
    </row>
    <row r="486" spans="1:64" ht="24.75" customHeight="1">
      <c r="A486" s="449" t="str">
        <v/>
      </c>
      <c r="B486" s="431"/>
      <c r="C486" s="432"/>
      <c r="D486" s="521" t="str">
        <v/>
      </c>
      <c r="E486" s="521" t="str">
        <v/>
      </c>
      <c r="F486" s="522" t="str">
        <v/>
      </c>
      <c r="G486" s="523" t="str">
        <v/>
      </c>
      <c r="H486" s="521" t="str">
        <v/>
      </c>
      <c r="I486" s="521" t="str">
        <v/>
      </c>
      <c r="J486" s="521" t="str">
        <v/>
      </c>
      <c r="K486" s="522" t="str">
        <v/>
      </c>
      <c r="L486" s="497" t="str">
        <v/>
      </c>
      <c r="M486" s="491" t="str">
        <v/>
      </c>
      <c r="N486" s="520" t="str">
        <v/>
      </c>
      <c r="O486" s="497" t="str">
        <v/>
      </c>
      <c r="P486" s="495" t="str">
        <v/>
      </c>
      <c r="Q486" s="520" t="str">
        <v/>
      </c>
      <c r="R486" s="497" t="str">
        <v/>
      </c>
      <c r="S486" s="495" t="str">
        <v/>
      </c>
      <c r="T486" s="520" t="str">
        <v/>
      </c>
      <c r="U486" s="497" t="str">
        <v/>
      </c>
      <c r="V486" s="495" t="str">
        <v/>
      </c>
      <c r="W486" s="520" t="str">
        <v/>
      </c>
      <c r="X486" s="497" t="str">
        <v/>
      </c>
      <c r="Y486" s="495" t="str">
        <v/>
      </c>
      <c r="Z486" s="520" t="str">
        <v/>
      </c>
      <c r="AA486" s="497" t="str">
        <v/>
      </c>
      <c r="AB486" s="495" t="str">
        <v/>
      </c>
      <c r="AC486" s="520" t="str">
        <v/>
      </c>
      <c r="AD486" s="497" t="str">
        <v/>
      </c>
      <c r="AE486" s="495" t="str">
        <v/>
      </c>
      <c r="AF486" s="520" t="str">
        <v/>
      </c>
      <c r="AG486" s="497" t="str">
        <v/>
      </c>
      <c r="AH486" s="495" t="str">
        <v/>
      </c>
      <c r="AI486" s="520" t="str">
        <v/>
      </c>
      <c r="AJ486" s="497" t="str">
        <v/>
      </c>
      <c r="AK486" s="495" t="str">
        <v/>
      </c>
      <c r="AL486" s="520" t="str">
        <v/>
      </c>
      <c r="AM486" s="497" t="str">
        <v/>
      </c>
      <c r="AN486" s="495" t="str">
        <v/>
      </c>
      <c r="AO486" s="520" t="str">
        <v/>
      </c>
      <c r="AP486" s="497" t="str">
        <v/>
      </c>
      <c r="AQ486" s="495" t="str">
        <v/>
      </c>
      <c r="AR486" s="520" t="str">
        <v/>
      </c>
      <c r="AS486" s="497" t="str">
        <v/>
      </c>
      <c r="AT486" s="495" t="str">
        <v/>
      </c>
      <c r="AU486" s="495" t="str">
        <v/>
      </c>
      <c r="AV486" s="520" t="str">
        <v/>
      </c>
      <c r="AW486" s="497" t="str">
        <v/>
      </c>
      <c r="AX486" s="495" t="str">
        <v/>
      </c>
      <c r="AY486" s="495" t="str">
        <v/>
      </c>
      <c r="AZ486" s="520" t="str">
        <v/>
      </c>
      <c r="BA486" s="497" t="str">
        <v/>
      </c>
      <c r="BB486" s="495" t="str">
        <v/>
      </c>
      <c r="BC486" s="495" t="str">
        <v/>
      </c>
      <c r="BD486" s="520" t="str">
        <v/>
      </c>
      <c r="BE486" s="497" t="str">
        <v/>
      </c>
      <c r="BF486" s="495" t="str">
        <v/>
      </c>
      <c r="BG486" s="495" t="str">
        <v/>
      </c>
      <c r="BH486" s="520" t="str">
        <v/>
      </c>
      <c r="BI486" s="497" t="str">
        <v/>
      </c>
      <c r="BJ486" s="495" t="str">
        <v/>
      </c>
      <c r="BK486" s="495" t="str">
        <v/>
      </c>
      <c r="BL486" s="520" t="str">
        <v/>
      </c>
    </row>
    <row r="487" spans="1:64" ht="24.75" customHeight="1">
      <c r="A487" s="449" t="str">
        <v/>
      </c>
      <c r="B487" s="431"/>
      <c r="C487" s="432"/>
      <c r="D487" s="433" t="str">
        <v/>
      </c>
      <c r="E487" s="434" t="str">
        <v/>
      </c>
      <c r="F487" s="435" t="str">
        <v/>
      </c>
      <c r="G487" s="436" t="str">
        <v/>
      </c>
      <c r="H487" s="437" t="str">
        <v/>
      </c>
      <c r="I487" s="437" t="str">
        <v/>
      </c>
      <c r="J487" s="437" t="str">
        <v/>
      </c>
      <c r="K487" s="435" t="str">
        <v/>
      </c>
      <c r="L487" s="450" t="str">
        <v/>
      </c>
      <c r="M487" s="498" t="str">
        <v/>
      </c>
      <c r="N487" s="440" t="str">
        <v/>
      </c>
      <c r="O487" s="441" t="str">
        <v/>
      </c>
      <c r="P487" s="442" t="str">
        <v/>
      </c>
      <c r="Q487" s="443" t="str">
        <v/>
      </c>
      <c r="R487" s="441" t="str">
        <v/>
      </c>
      <c r="S487" s="442" t="str">
        <v/>
      </c>
      <c r="T487" s="443" t="str">
        <v/>
      </c>
      <c r="U487" s="441" t="str">
        <v/>
      </c>
      <c r="V487" s="442" t="str">
        <v/>
      </c>
      <c r="W487" s="443" t="str">
        <v/>
      </c>
      <c r="X487" s="441" t="str">
        <v/>
      </c>
      <c r="Y487" s="442" t="str">
        <v/>
      </c>
      <c r="Z487" s="443" t="str">
        <v/>
      </c>
      <c r="AA487" s="441" t="str">
        <v/>
      </c>
      <c r="AB487" s="442" t="str">
        <v/>
      </c>
      <c r="AC487" s="443" t="str">
        <v/>
      </c>
      <c r="AD487" s="441" t="str">
        <v/>
      </c>
      <c r="AE487" s="442" t="str">
        <v/>
      </c>
      <c r="AF487" s="443" t="str">
        <v/>
      </c>
      <c r="AG487" s="492" t="str">
        <v/>
      </c>
      <c r="AH487" s="492" t="str">
        <v/>
      </c>
      <c r="AI487" s="493" t="str">
        <v/>
      </c>
      <c r="AJ487" s="494" t="str">
        <v/>
      </c>
      <c r="AK487" s="492" t="str">
        <v/>
      </c>
      <c r="AL487" s="493" t="str">
        <v/>
      </c>
      <c r="AM487" s="492" t="str">
        <v/>
      </c>
      <c r="AN487" s="492" t="str">
        <v/>
      </c>
      <c r="AO487" s="493" t="str">
        <v/>
      </c>
      <c r="AP487" s="494" t="str">
        <v/>
      </c>
      <c r="AQ487" s="492" t="str">
        <v/>
      </c>
      <c r="AR487" s="493" t="str">
        <v/>
      </c>
      <c r="AS487" s="495" t="str">
        <v/>
      </c>
      <c r="AT487" s="496" t="str">
        <v/>
      </c>
      <c r="AU487" s="496" t="str">
        <v/>
      </c>
      <c r="AV487" s="520" t="str">
        <v/>
      </c>
      <c r="AW487" s="497" t="str">
        <v/>
      </c>
      <c r="AX487" s="496" t="str">
        <v/>
      </c>
      <c r="AY487" s="496" t="str">
        <v/>
      </c>
      <c r="AZ487" s="520" t="str">
        <v/>
      </c>
      <c r="BA487" s="497" t="str">
        <v/>
      </c>
      <c r="BB487" s="496" t="str">
        <v/>
      </c>
      <c r="BC487" s="496" t="str">
        <v/>
      </c>
      <c r="BD487" s="520" t="str">
        <v/>
      </c>
      <c r="BE487" s="497" t="str">
        <v/>
      </c>
      <c r="BF487" s="496" t="str">
        <v/>
      </c>
      <c r="BG487" s="496" t="str">
        <v/>
      </c>
      <c r="BH487" s="520" t="str">
        <v/>
      </c>
      <c r="BI487" s="497" t="str">
        <v/>
      </c>
      <c r="BJ487" s="496" t="str">
        <v/>
      </c>
      <c r="BK487" s="496" t="str">
        <v/>
      </c>
      <c r="BL487" s="520" t="str">
        <v/>
      </c>
    </row>
    <row r="488" spans="1:64" ht="24.75" customHeight="1">
      <c r="A488" s="449" t="str">
        <v/>
      </c>
      <c r="B488" s="431"/>
      <c r="C488" s="432"/>
      <c r="D488" s="521" t="str">
        <v/>
      </c>
      <c r="E488" s="521" t="str">
        <v/>
      </c>
      <c r="F488" s="522" t="str">
        <v/>
      </c>
      <c r="G488" s="523" t="str">
        <v/>
      </c>
      <c r="H488" s="521" t="str">
        <v/>
      </c>
      <c r="I488" s="521" t="str">
        <v/>
      </c>
      <c r="J488" s="521" t="str">
        <v/>
      </c>
      <c r="K488" s="522" t="str">
        <v/>
      </c>
      <c r="L488" s="497" t="str">
        <v/>
      </c>
      <c r="M488" s="491" t="str">
        <v/>
      </c>
      <c r="N488" s="520" t="str">
        <v/>
      </c>
      <c r="O488" s="497" t="str">
        <v/>
      </c>
      <c r="P488" s="495" t="str">
        <v/>
      </c>
      <c r="Q488" s="520" t="str">
        <v/>
      </c>
      <c r="R488" s="497" t="str">
        <v/>
      </c>
      <c r="S488" s="495" t="str">
        <v/>
      </c>
      <c r="T488" s="520" t="str">
        <v/>
      </c>
      <c r="U488" s="497" t="str">
        <v/>
      </c>
      <c r="V488" s="495" t="str">
        <v/>
      </c>
      <c r="W488" s="520" t="str">
        <v/>
      </c>
      <c r="X488" s="497" t="str">
        <v/>
      </c>
      <c r="Y488" s="495" t="str">
        <v/>
      </c>
      <c r="Z488" s="520" t="str">
        <v/>
      </c>
      <c r="AA488" s="497" t="str">
        <v/>
      </c>
      <c r="AB488" s="495" t="str">
        <v/>
      </c>
      <c r="AC488" s="520" t="str">
        <v/>
      </c>
      <c r="AD488" s="497" t="str">
        <v/>
      </c>
      <c r="AE488" s="495" t="str">
        <v/>
      </c>
      <c r="AF488" s="520" t="str">
        <v/>
      </c>
      <c r="AG488" s="497" t="str">
        <v/>
      </c>
      <c r="AH488" s="495" t="str">
        <v/>
      </c>
      <c r="AI488" s="520" t="str">
        <v/>
      </c>
      <c r="AJ488" s="497" t="str">
        <v/>
      </c>
      <c r="AK488" s="495" t="str">
        <v/>
      </c>
      <c r="AL488" s="520" t="str">
        <v/>
      </c>
      <c r="AM488" s="497" t="str">
        <v/>
      </c>
      <c r="AN488" s="495" t="str">
        <v/>
      </c>
      <c r="AO488" s="520" t="str">
        <v/>
      </c>
      <c r="AP488" s="497" t="str">
        <v/>
      </c>
      <c r="AQ488" s="495" t="str">
        <v/>
      </c>
      <c r="AR488" s="520" t="str">
        <v/>
      </c>
      <c r="AS488" s="497" t="str">
        <v/>
      </c>
      <c r="AT488" s="495" t="str">
        <v/>
      </c>
      <c r="AU488" s="495" t="str">
        <v/>
      </c>
      <c r="AV488" s="520" t="str">
        <v/>
      </c>
      <c r="AW488" s="497" t="str">
        <v/>
      </c>
      <c r="AX488" s="495" t="str">
        <v/>
      </c>
      <c r="AY488" s="495" t="str">
        <v/>
      </c>
      <c r="AZ488" s="520" t="str">
        <v/>
      </c>
      <c r="BA488" s="497" t="str">
        <v/>
      </c>
      <c r="BB488" s="495" t="str">
        <v/>
      </c>
      <c r="BC488" s="495" t="str">
        <v/>
      </c>
      <c r="BD488" s="520" t="str">
        <v/>
      </c>
      <c r="BE488" s="497" t="str">
        <v/>
      </c>
      <c r="BF488" s="495" t="str">
        <v/>
      </c>
      <c r="BG488" s="495" t="str">
        <v/>
      </c>
      <c r="BH488" s="520" t="str">
        <v/>
      </c>
      <c r="BI488" s="497" t="str">
        <v/>
      </c>
      <c r="BJ488" s="495" t="str">
        <v/>
      </c>
      <c r="BK488" s="495" t="str">
        <v/>
      </c>
      <c r="BL488" s="520" t="str">
        <v/>
      </c>
    </row>
    <row r="489" spans="1:64" ht="24.75" customHeight="1">
      <c r="A489" s="449" t="str">
        <v/>
      </c>
      <c r="B489" s="431"/>
      <c r="C489" s="432"/>
      <c r="D489" s="433" t="str">
        <v/>
      </c>
      <c r="E489" s="434" t="str">
        <v/>
      </c>
      <c r="F489" s="435" t="str">
        <v/>
      </c>
      <c r="G489" s="436" t="str">
        <v/>
      </c>
      <c r="H489" s="437" t="str">
        <v/>
      </c>
      <c r="I489" s="437" t="str">
        <v/>
      </c>
      <c r="J489" s="437" t="str">
        <v/>
      </c>
      <c r="K489" s="435" t="str">
        <v/>
      </c>
      <c r="L489" s="450" t="str">
        <v/>
      </c>
      <c r="M489" s="498" t="str">
        <v/>
      </c>
      <c r="N489" s="440" t="str">
        <v/>
      </c>
      <c r="O489" s="441" t="str">
        <v/>
      </c>
      <c r="P489" s="442" t="str">
        <v/>
      </c>
      <c r="Q489" s="443" t="str">
        <v/>
      </c>
      <c r="R489" s="441" t="str">
        <v/>
      </c>
      <c r="S489" s="442" t="str">
        <v/>
      </c>
      <c r="T489" s="443" t="str">
        <v/>
      </c>
      <c r="U489" s="441" t="str">
        <v/>
      </c>
      <c r="V489" s="442" t="str">
        <v/>
      </c>
      <c r="W489" s="443" t="str">
        <v/>
      </c>
      <c r="X489" s="441" t="str">
        <v/>
      </c>
      <c r="Y489" s="442" t="str">
        <v/>
      </c>
      <c r="Z489" s="443" t="str">
        <v/>
      </c>
      <c r="AA489" s="441" t="str">
        <v/>
      </c>
      <c r="AB489" s="442" t="str">
        <v/>
      </c>
      <c r="AC489" s="443" t="str">
        <v/>
      </c>
      <c r="AD489" s="441" t="str">
        <v/>
      </c>
      <c r="AE489" s="442" t="str">
        <v/>
      </c>
      <c r="AF489" s="443" t="str">
        <v/>
      </c>
      <c r="AG489" s="492" t="str">
        <v/>
      </c>
      <c r="AH489" s="492" t="str">
        <v/>
      </c>
      <c r="AI489" s="493" t="str">
        <v/>
      </c>
      <c r="AJ489" s="494" t="str">
        <v/>
      </c>
      <c r="AK489" s="492" t="str">
        <v/>
      </c>
      <c r="AL489" s="493" t="str">
        <v/>
      </c>
      <c r="AM489" s="492" t="str">
        <v/>
      </c>
      <c r="AN489" s="492" t="str">
        <v/>
      </c>
      <c r="AO489" s="493" t="str">
        <v/>
      </c>
      <c r="AP489" s="494" t="str">
        <v/>
      </c>
      <c r="AQ489" s="492" t="str">
        <v/>
      </c>
      <c r="AR489" s="493" t="str">
        <v/>
      </c>
      <c r="AS489" s="495" t="str">
        <v/>
      </c>
      <c r="AT489" s="496" t="str">
        <v/>
      </c>
      <c r="AU489" s="496" t="str">
        <v/>
      </c>
      <c r="AV489" s="520" t="str">
        <v/>
      </c>
      <c r="AW489" s="497" t="str">
        <v/>
      </c>
      <c r="AX489" s="496" t="str">
        <v/>
      </c>
      <c r="AY489" s="496" t="str">
        <v/>
      </c>
      <c r="AZ489" s="520" t="str">
        <v/>
      </c>
      <c r="BA489" s="497" t="str">
        <v/>
      </c>
      <c r="BB489" s="496" t="str">
        <v/>
      </c>
      <c r="BC489" s="496" t="str">
        <v/>
      </c>
      <c r="BD489" s="520" t="str">
        <v/>
      </c>
      <c r="BE489" s="497" t="str">
        <v/>
      </c>
      <c r="BF489" s="496" t="str">
        <v/>
      </c>
      <c r="BG489" s="496" t="str">
        <v/>
      </c>
      <c r="BH489" s="520" t="str">
        <v/>
      </c>
      <c r="BI489" s="497" t="str">
        <v/>
      </c>
      <c r="BJ489" s="496" t="str">
        <v/>
      </c>
      <c r="BK489" s="496" t="str">
        <v/>
      </c>
      <c r="BL489" s="520" t="str">
        <v/>
      </c>
    </row>
    <row r="490" spans="1:64" ht="24.75" customHeight="1">
      <c r="A490" s="449" t="str">
        <v/>
      </c>
      <c r="B490" s="431"/>
      <c r="C490" s="432"/>
      <c r="D490" s="521" t="str">
        <v/>
      </c>
      <c r="E490" s="521" t="str">
        <v/>
      </c>
      <c r="F490" s="522" t="str">
        <v/>
      </c>
      <c r="G490" s="523" t="str">
        <v/>
      </c>
      <c r="H490" s="521" t="str">
        <v/>
      </c>
      <c r="I490" s="521" t="str">
        <v/>
      </c>
      <c r="J490" s="521" t="str">
        <v/>
      </c>
      <c r="K490" s="522" t="str">
        <v/>
      </c>
      <c r="L490" s="497" t="str">
        <v/>
      </c>
      <c r="M490" s="491" t="str">
        <v/>
      </c>
      <c r="N490" s="520" t="str">
        <v/>
      </c>
      <c r="O490" s="497" t="str">
        <v/>
      </c>
      <c r="P490" s="495" t="str">
        <v/>
      </c>
      <c r="Q490" s="520" t="str">
        <v/>
      </c>
      <c r="R490" s="497" t="str">
        <v/>
      </c>
      <c r="S490" s="495" t="str">
        <v/>
      </c>
      <c r="T490" s="520" t="str">
        <v/>
      </c>
      <c r="U490" s="497" t="str">
        <v/>
      </c>
      <c r="V490" s="495" t="str">
        <v/>
      </c>
      <c r="W490" s="520" t="str">
        <v/>
      </c>
      <c r="X490" s="497" t="str">
        <v/>
      </c>
      <c r="Y490" s="495" t="str">
        <v/>
      </c>
      <c r="Z490" s="520" t="str">
        <v/>
      </c>
      <c r="AA490" s="497" t="str">
        <v/>
      </c>
      <c r="AB490" s="495" t="str">
        <v/>
      </c>
      <c r="AC490" s="520" t="str">
        <v/>
      </c>
      <c r="AD490" s="497" t="str">
        <v/>
      </c>
      <c r="AE490" s="495" t="str">
        <v/>
      </c>
      <c r="AF490" s="520" t="str">
        <v/>
      </c>
      <c r="AG490" s="497" t="str">
        <v/>
      </c>
      <c r="AH490" s="495" t="str">
        <v/>
      </c>
      <c r="AI490" s="520" t="str">
        <v/>
      </c>
      <c r="AJ490" s="497" t="str">
        <v/>
      </c>
      <c r="AK490" s="495" t="str">
        <v/>
      </c>
      <c r="AL490" s="520" t="str">
        <v/>
      </c>
      <c r="AM490" s="497" t="str">
        <v/>
      </c>
      <c r="AN490" s="495" t="str">
        <v/>
      </c>
      <c r="AO490" s="520" t="str">
        <v/>
      </c>
      <c r="AP490" s="497" t="str">
        <v/>
      </c>
      <c r="AQ490" s="495" t="str">
        <v/>
      </c>
      <c r="AR490" s="520" t="str">
        <v/>
      </c>
      <c r="AS490" s="497" t="str">
        <v/>
      </c>
      <c r="AT490" s="495" t="str">
        <v/>
      </c>
      <c r="AU490" s="495" t="str">
        <v/>
      </c>
      <c r="AV490" s="520" t="str">
        <v/>
      </c>
      <c r="AW490" s="497" t="str">
        <v/>
      </c>
      <c r="AX490" s="495" t="str">
        <v/>
      </c>
      <c r="AY490" s="495" t="str">
        <v/>
      </c>
      <c r="AZ490" s="520" t="str">
        <v/>
      </c>
      <c r="BA490" s="497" t="str">
        <v/>
      </c>
      <c r="BB490" s="495" t="str">
        <v/>
      </c>
      <c r="BC490" s="495" t="str">
        <v/>
      </c>
      <c r="BD490" s="520" t="str">
        <v/>
      </c>
      <c r="BE490" s="497" t="str">
        <v/>
      </c>
      <c r="BF490" s="495" t="str">
        <v/>
      </c>
      <c r="BG490" s="495" t="str">
        <v/>
      </c>
      <c r="BH490" s="520" t="str">
        <v/>
      </c>
      <c r="BI490" s="497" t="str">
        <v/>
      </c>
      <c r="BJ490" s="495" t="str">
        <v/>
      </c>
      <c r="BK490" s="495" t="str">
        <v/>
      </c>
      <c r="BL490" s="520" t="str">
        <v/>
      </c>
    </row>
    <row r="491" spans="1:64" ht="24.75" customHeight="1">
      <c r="A491" s="449" t="str">
        <v/>
      </c>
      <c r="B491" s="431"/>
      <c r="C491" s="432"/>
      <c r="D491" s="433" t="str">
        <v/>
      </c>
      <c r="E491" s="434" t="str">
        <v/>
      </c>
      <c r="F491" s="435" t="str">
        <v/>
      </c>
      <c r="G491" s="436" t="str">
        <v/>
      </c>
      <c r="H491" s="437" t="str">
        <v/>
      </c>
      <c r="I491" s="437" t="str">
        <v/>
      </c>
      <c r="J491" s="437" t="str">
        <v/>
      </c>
      <c r="K491" s="435" t="str">
        <v/>
      </c>
      <c r="L491" s="450" t="str">
        <v/>
      </c>
      <c r="M491" s="498" t="str">
        <v/>
      </c>
      <c r="N491" s="440" t="str">
        <v/>
      </c>
      <c r="O491" s="441" t="str">
        <v/>
      </c>
      <c r="P491" s="442" t="str">
        <v/>
      </c>
      <c r="Q491" s="443" t="str">
        <v/>
      </c>
      <c r="R491" s="441" t="str">
        <v/>
      </c>
      <c r="S491" s="442" t="str">
        <v/>
      </c>
      <c r="T491" s="443" t="str">
        <v/>
      </c>
      <c r="U491" s="441" t="str">
        <v/>
      </c>
      <c r="V491" s="442" t="str">
        <v/>
      </c>
      <c r="W491" s="443" t="str">
        <v/>
      </c>
      <c r="X491" s="441" t="str">
        <v/>
      </c>
      <c r="Y491" s="442" t="str">
        <v/>
      </c>
      <c r="Z491" s="443" t="str">
        <v/>
      </c>
      <c r="AA491" s="441" t="str">
        <v/>
      </c>
      <c r="AB491" s="442" t="str">
        <v/>
      </c>
      <c r="AC491" s="443" t="str">
        <v/>
      </c>
      <c r="AD491" s="441" t="str">
        <v/>
      </c>
      <c r="AE491" s="442" t="str">
        <v/>
      </c>
      <c r="AF491" s="443" t="str">
        <v/>
      </c>
      <c r="AG491" s="492" t="str">
        <v/>
      </c>
      <c r="AH491" s="492" t="str">
        <v/>
      </c>
      <c r="AI491" s="493" t="str">
        <v/>
      </c>
      <c r="AJ491" s="494" t="str">
        <v/>
      </c>
      <c r="AK491" s="492" t="str">
        <v/>
      </c>
      <c r="AL491" s="493" t="str">
        <v/>
      </c>
      <c r="AM491" s="492" t="str">
        <v/>
      </c>
      <c r="AN491" s="492" t="str">
        <v/>
      </c>
      <c r="AO491" s="493" t="str">
        <v/>
      </c>
      <c r="AP491" s="494" t="str">
        <v/>
      </c>
      <c r="AQ491" s="492" t="str">
        <v/>
      </c>
      <c r="AR491" s="493" t="str">
        <v/>
      </c>
      <c r="AS491" s="495" t="str">
        <v/>
      </c>
      <c r="AT491" s="496" t="str">
        <v/>
      </c>
      <c r="AU491" s="496" t="str">
        <v/>
      </c>
      <c r="AV491" s="520" t="str">
        <v/>
      </c>
      <c r="AW491" s="497" t="str">
        <v/>
      </c>
      <c r="AX491" s="496" t="str">
        <v/>
      </c>
      <c r="AY491" s="496" t="str">
        <v/>
      </c>
      <c r="AZ491" s="520" t="str">
        <v/>
      </c>
      <c r="BA491" s="497" t="str">
        <v/>
      </c>
      <c r="BB491" s="496" t="str">
        <v/>
      </c>
      <c r="BC491" s="496" t="str">
        <v/>
      </c>
      <c r="BD491" s="520" t="str">
        <v/>
      </c>
      <c r="BE491" s="497" t="str">
        <v/>
      </c>
      <c r="BF491" s="496" t="str">
        <v/>
      </c>
      <c r="BG491" s="496" t="str">
        <v/>
      </c>
      <c r="BH491" s="520" t="str">
        <v/>
      </c>
      <c r="BI491" s="497" t="str">
        <v/>
      </c>
      <c r="BJ491" s="496" t="str">
        <v/>
      </c>
      <c r="BK491" s="496" t="str">
        <v/>
      </c>
      <c r="BL491" s="520" t="str">
        <v/>
      </c>
    </row>
    <row r="492" spans="1:64" ht="24.75" customHeight="1">
      <c r="A492" s="449" t="str">
        <v/>
      </c>
      <c r="B492" s="431"/>
      <c r="C492" s="432"/>
      <c r="D492" s="521" t="str">
        <v/>
      </c>
      <c r="E492" s="521" t="str">
        <v/>
      </c>
      <c r="F492" s="522" t="str">
        <v/>
      </c>
      <c r="G492" s="523" t="str">
        <v/>
      </c>
      <c r="H492" s="521" t="str">
        <v/>
      </c>
      <c r="I492" s="521" t="str">
        <v/>
      </c>
      <c r="J492" s="521" t="str">
        <v/>
      </c>
      <c r="K492" s="522" t="str">
        <v/>
      </c>
      <c r="L492" s="497" t="str">
        <v/>
      </c>
      <c r="M492" s="491" t="str">
        <v/>
      </c>
      <c r="N492" s="520" t="str">
        <v/>
      </c>
      <c r="O492" s="497" t="str">
        <v/>
      </c>
      <c r="P492" s="495" t="str">
        <v/>
      </c>
      <c r="Q492" s="520" t="str">
        <v/>
      </c>
      <c r="R492" s="497" t="str">
        <v/>
      </c>
      <c r="S492" s="495" t="str">
        <v/>
      </c>
      <c r="T492" s="520" t="str">
        <v/>
      </c>
      <c r="U492" s="497" t="str">
        <v/>
      </c>
      <c r="V492" s="495" t="str">
        <v/>
      </c>
      <c r="W492" s="520" t="str">
        <v/>
      </c>
      <c r="X492" s="497" t="str">
        <v/>
      </c>
      <c r="Y492" s="495" t="str">
        <v/>
      </c>
      <c r="Z492" s="520" t="str">
        <v/>
      </c>
      <c r="AA492" s="497" t="str">
        <v/>
      </c>
      <c r="AB492" s="495" t="str">
        <v/>
      </c>
      <c r="AC492" s="520" t="str">
        <v/>
      </c>
      <c r="AD492" s="497" t="str">
        <v/>
      </c>
      <c r="AE492" s="495" t="str">
        <v/>
      </c>
      <c r="AF492" s="520" t="str">
        <v/>
      </c>
      <c r="AG492" s="497" t="str">
        <v/>
      </c>
      <c r="AH492" s="495" t="str">
        <v/>
      </c>
      <c r="AI492" s="520" t="str">
        <v/>
      </c>
      <c r="AJ492" s="497" t="str">
        <v/>
      </c>
      <c r="AK492" s="495" t="str">
        <v/>
      </c>
      <c r="AL492" s="520" t="str">
        <v/>
      </c>
      <c r="AM492" s="497" t="str">
        <v/>
      </c>
      <c r="AN492" s="495" t="str">
        <v/>
      </c>
      <c r="AO492" s="520" t="str">
        <v/>
      </c>
      <c r="AP492" s="497" t="str">
        <v/>
      </c>
      <c r="AQ492" s="495" t="str">
        <v/>
      </c>
      <c r="AR492" s="520" t="str">
        <v/>
      </c>
      <c r="AS492" s="497" t="str">
        <v/>
      </c>
      <c r="AT492" s="495" t="str">
        <v/>
      </c>
      <c r="AU492" s="495" t="str">
        <v/>
      </c>
      <c r="AV492" s="520" t="str">
        <v/>
      </c>
      <c r="AW492" s="497" t="str">
        <v/>
      </c>
      <c r="AX492" s="495" t="str">
        <v/>
      </c>
      <c r="AY492" s="495" t="str">
        <v/>
      </c>
      <c r="AZ492" s="520" t="str">
        <v/>
      </c>
      <c r="BA492" s="497" t="str">
        <v/>
      </c>
      <c r="BB492" s="495" t="str">
        <v/>
      </c>
      <c r="BC492" s="495" t="str">
        <v/>
      </c>
      <c r="BD492" s="520" t="str">
        <v/>
      </c>
      <c r="BE492" s="497" t="str">
        <v/>
      </c>
      <c r="BF492" s="495" t="str">
        <v/>
      </c>
      <c r="BG492" s="495" t="str">
        <v/>
      </c>
      <c r="BH492" s="520" t="str">
        <v/>
      </c>
      <c r="BI492" s="497" t="str">
        <v/>
      </c>
      <c r="BJ492" s="495" t="str">
        <v/>
      </c>
      <c r="BK492" s="495" t="str">
        <v/>
      </c>
      <c r="BL492" s="520" t="str">
        <v/>
      </c>
    </row>
    <row r="493" spans="1:64" ht="24.75" customHeight="1">
      <c r="A493" s="449" t="str">
        <v/>
      </c>
      <c r="B493" s="431"/>
      <c r="C493" s="432"/>
      <c r="D493" s="433" t="str">
        <v/>
      </c>
      <c r="E493" s="434" t="str">
        <v/>
      </c>
      <c r="F493" s="435" t="str">
        <v/>
      </c>
      <c r="G493" s="436" t="str">
        <v/>
      </c>
      <c r="H493" s="437" t="str">
        <v/>
      </c>
      <c r="I493" s="437" t="str">
        <v/>
      </c>
      <c r="J493" s="437" t="str">
        <v/>
      </c>
      <c r="K493" s="435" t="str">
        <v/>
      </c>
      <c r="L493" s="450" t="str">
        <v/>
      </c>
      <c r="M493" s="498" t="str">
        <v/>
      </c>
      <c r="N493" s="440" t="str">
        <v/>
      </c>
      <c r="O493" s="441" t="str">
        <v/>
      </c>
      <c r="P493" s="442" t="str">
        <v/>
      </c>
      <c r="Q493" s="443" t="str">
        <v/>
      </c>
      <c r="R493" s="441" t="str">
        <v/>
      </c>
      <c r="S493" s="442" t="str">
        <v/>
      </c>
      <c r="T493" s="443" t="str">
        <v/>
      </c>
      <c r="U493" s="441" t="str">
        <v/>
      </c>
      <c r="V493" s="442" t="str">
        <v/>
      </c>
      <c r="W493" s="443" t="str">
        <v/>
      </c>
      <c r="X493" s="441" t="str">
        <v/>
      </c>
      <c r="Y493" s="442" t="str">
        <v/>
      </c>
      <c r="Z493" s="443" t="str">
        <v/>
      </c>
      <c r="AA493" s="441" t="str">
        <v/>
      </c>
      <c r="AB493" s="442" t="str">
        <v/>
      </c>
      <c r="AC493" s="443" t="str">
        <v/>
      </c>
      <c r="AD493" s="441" t="str">
        <v/>
      </c>
      <c r="AE493" s="442" t="str">
        <v/>
      </c>
      <c r="AF493" s="443" t="str">
        <v/>
      </c>
      <c r="AG493" s="492" t="str">
        <v/>
      </c>
      <c r="AH493" s="492" t="str">
        <v/>
      </c>
      <c r="AI493" s="493" t="str">
        <v/>
      </c>
      <c r="AJ493" s="494" t="str">
        <v/>
      </c>
      <c r="AK493" s="492" t="str">
        <v/>
      </c>
      <c r="AL493" s="493" t="str">
        <v/>
      </c>
      <c r="AM493" s="492" t="str">
        <v/>
      </c>
      <c r="AN493" s="492" t="str">
        <v/>
      </c>
      <c r="AO493" s="493" t="str">
        <v/>
      </c>
      <c r="AP493" s="494" t="str">
        <v/>
      </c>
      <c r="AQ493" s="492" t="str">
        <v/>
      </c>
      <c r="AR493" s="493" t="str">
        <v/>
      </c>
      <c r="AS493" s="495" t="str">
        <v/>
      </c>
      <c r="AT493" s="496" t="str">
        <v/>
      </c>
      <c r="AU493" s="496" t="str">
        <v/>
      </c>
      <c r="AV493" s="520" t="str">
        <v/>
      </c>
      <c r="AW493" s="497" t="str">
        <v/>
      </c>
      <c r="AX493" s="496" t="str">
        <v/>
      </c>
      <c r="AY493" s="496" t="str">
        <v/>
      </c>
      <c r="AZ493" s="520" t="str">
        <v/>
      </c>
      <c r="BA493" s="497" t="str">
        <v/>
      </c>
      <c r="BB493" s="496" t="str">
        <v/>
      </c>
      <c r="BC493" s="496" t="str">
        <v/>
      </c>
      <c r="BD493" s="520" t="str">
        <v/>
      </c>
      <c r="BE493" s="497" t="str">
        <v/>
      </c>
      <c r="BF493" s="496" t="str">
        <v/>
      </c>
      <c r="BG493" s="496" t="str">
        <v/>
      </c>
      <c r="BH493" s="520" t="str">
        <v/>
      </c>
      <c r="BI493" s="497" t="str">
        <v/>
      </c>
      <c r="BJ493" s="496" t="str">
        <v/>
      </c>
      <c r="BK493" s="496" t="str">
        <v/>
      </c>
      <c r="BL493" s="520" t="str">
        <v/>
      </c>
    </row>
    <row r="494" spans="1:64" ht="24.75" customHeight="1">
      <c r="A494" s="449" t="str">
        <v/>
      </c>
      <c r="B494" s="431"/>
      <c r="C494" s="432"/>
      <c r="D494" s="521" t="str">
        <v/>
      </c>
      <c r="E494" s="521" t="str">
        <v/>
      </c>
      <c r="F494" s="522" t="str">
        <v/>
      </c>
      <c r="G494" s="523" t="str">
        <v/>
      </c>
      <c r="H494" s="521" t="str">
        <v/>
      </c>
      <c r="I494" s="521" t="str">
        <v/>
      </c>
      <c r="J494" s="521" t="str">
        <v/>
      </c>
      <c r="K494" s="522" t="str">
        <v/>
      </c>
      <c r="L494" s="497" t="str">
        <v/>
      </c>
      <c r="M494" s="491" t="str">
        <v/>
      </c>
      <c r="N494" s="520" t="str">
        <v/>
      </c>
      <c r="O494" s="497" t="str">
        <v/>
      </c>
      <c r="P494" s="495" t="str">
        <v/>
      </c>
      <c r="Q494" s="520" t="str">
        <v/>
      </c>
      <c r="R494" s="497" t="str">
        <v/>
      </c>
      <c r="S494" s="495" t="str">
        <v/>
      </c>
      <c r="T494" s="520" t="str">
        <v/>
      </c>
      <c r="U494" s="497" t="str">
        <v/>
      </c>
      <c r="V494" s="495" t="str">
        <v/>
      </c>
      <c r="W494" s="520" t="str">
        <v/>
      </c>
      <c r="X494" s="497" t="str">
        <v/>
      </c>
      <c r="Y494" s="495" t="str">
        <v/>
      </c>
      <c r="Z494" s="520" t="str">
        <v/>
      </c>
      <c r="AA494" s="497" t="str">
        <v/>
      </c>
      <c r="AB494" s="495" t="str">
        <v/>
      </c>
      <c r="AC494" s="520" t="str">
        <v/>
      </c>
      <c r="AD494" s="497" t="str">
        <v/>
      </c>
      <c r="AE494" s="495" t="str">
        <v/>
      </c>
      <c r="AF494" s="520" t="str">
        <v/>
      </c>
      <c r="AG494" s="497" t="str">
        <v/>
      </c>
      <c r="AH494" s="495" t="str">
        <v/>
      </c>
      <c r="AI494" s="520" t="str">
        <v/>
      </c>
      <c r="AJ494" s="497" t="str">
        <v/>
      </c>
      <c r="AK494" s="495" t="str">
        <v/>
      </c>
      <c r="AL494" s="520" t="str">
        <v/>
      </c>
      <c r="AM494" s="497" t="str">
        <v/>
      </c>
      <c r="AN494" s="495" t="str">
        <v/>
      </c>
      <c r="AO494" s="520" t="str">
        <v/>
      </c>
      <c r="AP494" s="497" t="str">
        <v/>
      </c>
      <c r="AQ494" s="495" t="str">
        <v/>
      </c>
      <c r="AR494" s="520" t="str">
        <v/>
      </c>
      <c r="AS494" s="497" t="str">
        <v/>
      </c>
      <c r="AT494" s="495" t="str">
        <v/>
      </c>
      <c r="AU494" s="495" t="str">
        <v/>
      </c>
      <c r="AV494" s="520" t="str">
        <v/>
      </c>
      <c r="AW494" s="497" t="str">
        <v/>
      </c>
      <c r="AX494" s="495" t="str">
        <v/>
      </c>
      <c r="AY494" s="495" t="str">
        <v/>
      </c>
      <c r="AZ494" s="520" t="str">
        <v/>
      </c>
      <c r="BA494" s="497" t="str">
        <v/>
      </c>
      <c r="BB494" s="495" t="str">
        <v/>
      </c>
      <c r="BC494" s="495" t="str">
        <v/>
      </c>
      <c r="BD494" s="520" t="str">
        <v/>
      </c>
      <c r="BE494" s="497" t="str">
        <v/>
      </c>
      <c r="BF494" s="495" t="str">
        <v/>
      </c>
      <c r="BG494" s="495" t="str">
        <v/>
      </c>
      <c r="BH494" s="520" t="str">
        <v/>
      </c>
      <c r="BI494" s="497" t="str">
        <v/>
      </c>
      <c r="BJ494" s="495" t="str">
        <v/>
      </c>
      <c r="BK494" s="495" t="str">
        <v/>
      </c>
      <c r="BL494" s="520" t="str">
        <v/>
      </c>
    </row>
    <row r="495" spans="1:64" ht="24.75" customHeight="1">
      <c r="A495" s="449" t="str">
        <v/>
      </c>
      <c r="B495" s="431"/>
      <c r="C495" s="432"/>
      <c r="D495" s="433" t="str">
        <v/>
      </c>
      <c r="E495" s="434" t="str">
        <v/>
      </c>
      <c r="F495" s="435" t="str">
        <v/>
      </c>
      <c r="G495" s="436" t="str">
        <v/>
      </c>
      <c r="H495" s="437" t="str">
        <v/>
      </c>
      <c r="I495" s="437" t="str">
        <v/>
      </c>
      <c r="J495" s="437" t="str">
        <v/>
      </c>
      <c r="K495" s="435" t="str">
        <v/>
      </c>
      <c r="L495" s="450" t="str">
        <v/>
      </c>
      <c r="M495" s="498" t="str">
        <v/>
      </c>
      <c r="N495" s="440" t="str">
        <v/>
      </c>
      <c r="O495" s="441" t="str">
        <v/>
      </c>
      <c r="P495" s="442" t="str">
        <v/>
      </c>
      <c r="Q495" s="443" t="str">
        <v/>
      </c>
      <c r="R495" s="441" t="str">
        <v/>
      </c>
      <c r="S495" s="442" t="str">
        <v/>
      </c>
      <c r="T495" s="443" t="str">
        <v/>
      </c>
      <c r="U495" s="441" t="str">
        <v/>
      </c>
      <c r="V495" s="442" t="str">
        <v/>
      </c>
      <c r="W495" s="443" t="str">
        <v/>
      </c>
      <c r="X495" s="441" t="str">
        <v/>
      </c>
      <c r="Y495" s="442" t="str">
        <v/>
      </c>
      <c r="Z495" s="443" t="str">
        <v/>
      </c>
      <c r="AA495" s="441" t="str">
        <v/>
      </c>
      <c r="AB495" s="442" t="str">
        <v/>
      </c>
      <c r="AC495" s="443" t="str">
        <v/>
      </c>
      <c r="AD495" s="441" t="str">
        <v/>
      </c>
      <c r="AE495" s="442" t="str">
        <v/>
      </c>
      <c r="AF495" s="443" t="str">
        <v/>
      </c>
      <c r="AG495" s="492" t="str">
        <v/>
      </c>
      <c r="AH495" s="492" t="str">
        <v/>
      </c>
      <c r="AI495" s="493" t="str">
        <v/>
      </c>
      <c r="AJ495" s="494" t="str">
        <v/>
      </c>
      <c r="AK495" s="492" t="str">
        <v/>
      </c>
      <c r="AL495" s="493" t="str">
        <v/>
      </c>
      <c r="AM495" s="492" t="str">
        <v/>
      </c>
      <c r="AN495" s="492" t="str">
        <v/>
      </c>
      <c r="AO495" s="493" t="str">
        <v/>
      </c>
      <c r="AP495" s="494" t="str">
        <v/>
      </c>
      <c r="AQ495" s="492" t="str">
        <v/>
      </c>
      <c r="AR495" s="493" t="str">
        <v/>
      </c>
      <c r="AS495" s="495" t="str">
        <v/>
      </c>
      <c r="AT495" s="496" t="str">
        <v/>
      </c>
      <c r="AU495" s="496" t="str">
        <v/>
      </c>
      <c r="AV495" s="520" t="str">
        <v/>
      </c>
      <c r="AW495" s="497" t="str">
        <v/>
      </c>
      <c r="AX495" s="496" t="str">
        <v/>
      </c>
      <c r="AY495" s="496" t="str">
        <v/>
      </c>
      <c r="AZ495" s="520" t="str">
        <v/>
      </c>
      <c r="BA495" s="497" t="str">
        <v/>
      </c>
      <c r="BB495" s="496" t="str">
        <v/>
      </c>
      <c r="BC495" s="496" t="str">
        <v/>
      </c>
      <c r="BD495" s="520" t="str">
        <v/>
      </c>
      <c r="BE495" s="497" t="str">
        <v/>
      </c>
      <c r="BF495" s="496" t="str">
        <v/>
      </c>
      <c r="BG495" s="496" t="str">
        <v/>
      </c>
      <c r="BH495" s="520" t="str">
        <v/>
      </c>
      <c r="BI495" s="497" t="str">
        <v/>
      </c>
      <c r="BJ495" s="496" t="str">
        <v/>
      </c>
      <c r="BK495" s="496" t="str">
        <v/>
      </c>
      <c r="BL495" s="520" t="str">
        <v/>
      </c>
    </row>
    <row r="496" spans="1:64" ht="24.75" customHeight="1">
      <c r="A496" s="449" t="str">
        <v/>
      </c>
      <c r="B496" s="431"/>
      <c r="C496" s="432"/>
      <c r="D496" s="521" t="str">
        <v/>
      </c>
      <c r="E496" s="521" t="str">
        <v/>
      </c>
      <c r="F496" s="522" t="str">
        <v/>
      </c>
      <c r="G496" s="523" t="str">
        <v/>
      </c>
      <c r="H496" s="521" t="str">
        <v/>
      </c>
      <c r="I496" s="521" t="str">
        <v/>
      </c>
      <c r="J496" s="521" t="str">
        <v/>
      </c>
      <c r="K496" s="522" t="str">
        <v/>
      </c>
      <c r="L496" s="497" t="str">
        <v/>
      </c>
      <c r="M496" s="491" t="str">
        <v/>
      </c>
      <c r="N496" s="520" t="str">
        <v/>
      </c>
      <c r="O496" s="497" t="str">
        <v/>
      </c>
      <c r="P496" s="495" t="str">
        <v/>
      </c>
      <c r="Q496" s="520" t="str">
        <v/>
      </c>
      <c r="R496" s="497" t="str">
        <v/>
      </c>
      <c r="S496" s="495" t="str">
        <v/>
      </c>
      <c r="T496" s="520" t="str">
        <v/>
      </c>
      <c r="U496" s="497" t="str">
        <v/>
      </c>
      <c r="V496" s="495" t="str">
        <v/>
      </c>
      <c r="W496" s="520" t="str">
        <v/>
      </c>
      <c r="X496" s="497" t="str">
        <v/>
      </c>
      <c r="Y496" s="495" t="str">
        <v/>
      </c>
      <c r="Z496" s="520" t="str">
        <v/>
      </c>
      <c r="AA496" s="497" t="str">
        <v/>
      </c>
      <c r="AB496" s="495" t="str">
        <v/>
      </c>
      <c r="AC496" s="520" t="str">
        <v/>
      </c>
      <c r="AD496" s="497" t="str">
        <v/>
      </c>
      <c r="AE496" s="495" t="str">
        <v/>
      </c>
      <c r="AF496" s="520" t="str">
        <v/>
      </c>
      <c r="AG496" s="497" t="str">
        <v/>
      </c>
      <c r="AH496" s="495" t="str">
        <v/>
      </c>
      <c r="AI496" s="520" t="str">
        <v/>
      </c>
      <c r="AJ496" s="497" t="str">
        <v/>
      </c>
      <c r="AK496" s="495" t="str">
        <v/>
      </c>
      <c r="AL496" s="520" t="str">
        <v/>
      </c>
      <c r="AM496" s="497" t="str">
        <v/>
      </c>
      <c r="AN496" s="495" t="str">
        <v/>
      </c>
      <c r="AO496" s="520" t="str">
        <v/>
      </c>
      <c r="AP496" s="497" t="str">
        <v/>
      </c>
      <c r="AQ496" s="495" t="str">
        <v/>
      </c>
      <c r="AR496" s="520" t="str">
        <v/>
      </c>
      <c r="AS496" s="497" t="str">
        <v/>
      </c>
      <c r="AT496" s="495" t="str">
        <v/>
      </c>
      <c r="AU496" s="495" t="str">
        <v/>
      </c>
      <c r="AV496" s="520" t="str">
        <v/>
      </c>
      <c r="AW496" s="497" t="str">
        <v/>
      </c>
      <c r="AX496" s="495" t="str">
        <v/>
      </c>
      <c r="AY496" s="495" t="str">
        <v/>
      </c>
      <c r="AZ496" s="520" t="str">
        <v/>
      </c>
      <c r="BA496" s="497" t="str">
        <v/>
      </c>
      <c r="BB496" s="495" t="str">
        <v/>
      </c>
      <c r="BC496" s="495" t="str">
        <v/>
      </c>
      <c r="BD496" s="520" t="str">
        <v/>
      </c>
      <c r="BE496" s="497" t="str">
        <v/>
      </c>
      <c r="BF496" s="495" t="str">
        <v/>
      </c>
      <c r="BG496" s="495" t="str">
        <v/>
      </c>
      <c r="BH496" s="520" t="str">
        <v/>
      </c>
      <c r="BI496" s="497" t="str">
        <v/>
      </c>
      <c r="BJ496" s="495" t="str">
        <v/>
      </c>
      <c r="BK496" s="495" t="str">
        <v/>
      </c>
      <c r="BL496" s="520" t="str">
        <v/>
      </c>
    </row>
    <row r="497" spans="1:64" ht="24.75" customHeight="1">
      <c r="A497" s="449" t="str">
        <v/>
      </c>
      <c r="B497" s="431"/>
      <c r="C497" s="432"/>
      <c r="D497" s="433" t="str">
        <v/>
      </c>
      <c r="E497" s="434" t="str">
        <v/>
      </c>
      <c r="F497" s="435" t="str">
        <v/>
      </c>
      <c r="G497" s="436" t="str">
        <v/>
      </c>
      <c r="H497" s="437" t="str">
        <v/>
      </c>
      <c r="I497" s="437" t="str">
        <v/>
      </c>
      <c r="J497" s="437" t="str">
        <v/>
      </c>
      <c r="K497" s="435" t="str">
        <v/>
      </c>
      <c r="L497" s="450" t="str">
        <v/>
      </c>
      <c r="M497" s="498" t="str">
        <v/>
      </c>
      <c r="N497" s="440" t="str">
        <v/>
      </c>
      <c r="O497" s="441" t="str">
        <v/>
      </c>
      <c r="P497" s="442" t="str">
        <v/>
      </c>
      <c r="Q497" s="443" t="str">
        <v/>
      </c>
      <c r="R497" s="441" t="str">
        <v/>
      </c>
      <c r="S497" s="442" t="str">
        <v/>
      </c>
      <c r="T497" s="443" t="str">
        <v/>
      </c>
      <c r="U497" s="441" t="str">
        <v/>
      </c>
      <c r="V497" s="442" t="str">
        <v/>
      </c>
      <c r="W497" s="443" t="str">
        <v/>
      </c>
      <c r="X497" s="441" t="str">
        <v/>
      </c>
      <c r="Y497" s="442" t="str">
        <v/>
      </c>
      <c r="Z497" s="443" t="str">
        <v/>
      </c>
      <c r="AA497" s="441" t="str">
        <v/>
      </c>
      <c r="AB497" s="442" t="str">
        <v/>
      </c>
      <c r="AC497" s="443" t="str">
        <v/>
      </c>
      <c r="AD497" s="441" t="str">
        <v/>
      </c>
      <c r="AE497" s="442" t="str">
        <v/>
      </c>
      <c r="AF497" s="443" t="str">
        <v/>
      </c>
      <c r="AG497" s="492" t="str">
        <v/>
      </c>
      <c r="AH497" s="492" t="str">
        <v/>
      </c>
      <c r="AI497" s="493" t="str">
        <v/>
      </c>
      <c r="AJ497" s="494" t="str">
        <v/>
      </c>
      <c r="AK497" s="492" t="str">
        <v/>
      </c>
      <c r="AL497" s="493" t="str">
        <v/>
      </c>
      <c r="AM497" s="492" t="str">
        <v/>
      </c>
      <c r="AN497" s="492" t="str">
        <v/>
      </c>
      <c r="AO497" s="493" t="str">
        <v/>
      </c>
      <c r="AP497" s="494" t="str">
        <v/>
      </c>
      <c r="AQ497" s="492" t="str">
        <v/>
      </c>
      <c r="AR497" s="493" t="str">
        <v/>
      </c>
      <c r="AS497" s="495" t="str">
        <v/>
      </c>
      <c r="AT497" s="496" t="str">
        <v/>
      </c>
      <c r="AU497" s="496" t="str">
        <v/>
      </c>
      <c r="AV497" s="520" t="str">
        <v/>
      </c>
      <c r="AW497" s="497" t="str">
        <v/>
      </c>
      <c r="AX497" s="496" t="str">
        <v/>
      </c>
      <c r="AY497" s="496" t="str">
        <v/>
      </c>
      <c r="AZ497" s="520" t="str">
        <v/>
      </c>
      <c r="BA497" s="497" t="str">
        <v/>
      </c>
      <c r="BB497" s="496" t="str">
        <v/>
      </c>
      <c r="BC497" s="496" t="str">
        <v/>
      </c>
      <c r="BD497" s="520" t="str">
        <v/>
      </c>
      <c r="BE497" s="497" t="str">
        <v/>
      </c>
      <c r="BF497" s="496" t="str">
        <v/>
      </c>
      <c r="BG497" s="496" t="str">
        <v/>
      </c>
      <c r="BH497" s="520" t="str">
        <v/>
      </c>
      <c r="BI497" s="497" t="str">
        <v/>
      </c>
      <c r="BJ497" s="496" t="str">
        <v/>
      </c>
      <c r="BK497" s="496" t="str">
        <v/>
      </c>
      <c r="BL497" s="520" t="str">
        <v/>
      </c>
    </row>
    <row r="498" spans="1:64" ht="24.75" customHeight="1">
      <c r="A498" s="449" t="str">
        <v/>
      </c>
      <c r="B498" s="431"/>
      <c r="C498" s="432"/>
      <c r="D498" s="521" t="str">
        <v/>
      </c>
      <c r="E498" s="521" t="str">
        <v/>
      </c>
      <c r="F498" s="522" t="str">
        <v/>
      </c>
      <c r="G498" s="523" t="str">
        <v/>
      </c>
      <c r="H498" s="521" t="str">
        <v/>
      </c>
      <c r="I498" s="521" t="str">
        <v/>
      </c>
      <c r="J498" s="521" t="str">
        <v/>
      </c>
      <c r="K498" s="522" t="str">
        <v/>
      </c>
      <c r="L498" s="497" t="str">
        <v/>
      </c>
      <c r="M498" s="491" t="str">
        <v/>
      </c>
      <c r="N498" s="520" t="str">
        <v/>
      </c>
      <c r="O498" s="497" t="str">
        <v/>
      </c>
      <c r="P498" s="495" t="str">
        <v/>
      </c>
      <c r="Q498" s="520" t="str">
        <v/>
      </c>
      <c r="R498" s="497" t="str">
        <v/>
      </c>
      <c r="S498" s="495" t="str">
        <v/>
      </c>
      <c r="T498" s="520" t="str">
        <v/>
      </c>
      <c r="U498" s="497" t="str">
        <v/>
      </c>
      <c r="V498" s="495" t="str">
        <v/>
      </c>
      <c r="W498" s="520" t="str">
        <v/>
      </c>
      <c r="X498" s="497" t="str">
        <v/>
      </c>
      <c r="Y498" s="495" t="str">
        <v/>
      </c>
      <c r="Z498" s="520" t="str">
        <v/>
      </c>
      <c r="AA498" s="497" t="str">
        <v/>
      </c>
      <c r="AB498" s="495" t="str">
        <v/>
      </c>
      <c r="AC498" s="520" t="str">
        <v/>
      </c>
      <c r="AD498" s="497" t="str">
        <v/>
      </c>
      <c r="AE498" s="495" t="str">
        <v/>
      </c>
      <c r="AF498" s="520" t="str">
        <v/>
      </c>
      <c r="AG498" s="497" t="str">
        <v/>
      </c>
      <c r="AH498" s="495" t="str">
        <v/>
      </c>
      <c r="AI498" s="520" t="str">
        <v/>
      </c>
      <c r="AJ498" s="497" t="str">
        <v/>
      </c>
      <c r="AK498" s="495" t="str">
        <v/>
      </c>
      <c r="AL498" s="520" t="str">
        <v/>
      </c>
      <c r="AM498" s="497" t="str">
        <v/>
      </c>
      <c r="AN498" s="495" t="str">
        <v/>
      </c>
      <c r="AO498" s="520" t="str">
        <v/>
      </c>
      <c r="AP498" s="497" t="str">
        <v/>
      </c>
      <c r="AQ498" s="495" t="str">
        <v/>
      </c>
      <c r="AR498" s="520" t="str">
        <v/>
      </c>
      <c r="AS498" s="497" t="str">
        <v/>
      </c>
      <c r="AT498" s="495" t="str">
        <v/>
      </c>
      <c r="AU498" s="495" t="str">
        <v/>
      </c>
      <c r="AV498" s="520" t="str">
        <v/>
      </c>
      <c r="AW498" s="497" t="str">
        <v/>
      </c>
      <c r="AX498" s="495" t="str">
        <v/>
      </c>
      <c r="AY498" s="495" t="str">
        <v/>
      </c>
      <c r="AZ498" s="520" t="str">
        <v/>
      </c>
      <c r="BA498" s="497" t="str">
        <v/>
      </c>
      <c r="BB498" s="495" t="str">
        <v/>
      </c>
      <c r="BC498" s="495" t="str">
        <v/>
      </c>
      <c r="BD498" s="520" t="str">
        <v/>
      </c>
      <c r="BE498" s="497" t="str">
        <v/>
      </c>
      <c r="BF498" s="495" t="str">
        <v/>
      </c>
      <c r="BG498" s="495" t="str">
        <v/>
      </c>
      <c r="BH498" s="520" t="str">
        <v/>
      </c>
      <c r="BI498" s="497" t="str">
        <v/>
      </c>
      <c r="BJ498" s="495" t="str">
        <v/>
      </c>
      <c r="BK498" s="495" t="str">
        <v/>
      </c>
      <c r="BL498" s="520" t="str">
        <v/>
      </c>
    </row>
    <row r="499" spans="1:64" ht="24.75" customHeight="1">
      <c r="A499" s="449" t="str">
        <v/>
      </c>
      <c r="B499" s="431"/>
      <c r="C499" s="432"/>
      <c r="D499" s="433" t="str">
        <v/>
      </c>
      <c r="E499" s="434" t="str">
        <v/>
      </c>
      <c r="F499" s="435" t="str">
        <v/>
      </c>
      <c r="G499" s="436" t="str">
        <v/>
      </c>
      <c r="H499" s="437" t="str">
        <v/>
      </c>
      <c r="I499" s="437" t="str">
        <v/>
      </c>
      <c r="J499" s="437" t="str">
        <v/>
      </c>
      <c r="K499" s="435" t="str">
        <v/>
      </c>
      <c r="L499" s="450" t="str">
        <v/>
      </c>
      <c r="M499" s="498" t="str">
        <v/>
      </c>
      <c r="N499" s="440" t="str">
        <v/>
      </c>
      <c r="O499" s="441" t="str">
        <v/>
      </c>
      <c r="P499" s="442" t="str">
        <v/>
      </c>
      <c r="Q499" s="443" t="str">
        <v/>
      </c>
      <c r="R499" s="441" t="str">
        <v/>
      </c>
      <c r="S499" s="442" t="str">
        <v/>
      </c>
      <c r="T499" s="443" t="str">
        <v/>
      </c>
      <c r="U499" s="441" t="str">
        <v/>
      </c>
      <c r="V499" s="442" t="str">
        <v/>
      </c>
      <c r="W499" s="443" t="str">
        <v/>
      </c>
      <c r="X499" s="441" t="str">
        <v/>
      </c>
      <c r="Y499" s="442" t="str">
        <v/>
      </c>
      <c r="Z499" s="443" t="str">
        <v/>
      </c>
      <c r="AA499" s="441" t="str">
        <v/>
      </c>
      <c r="AB499" s="442" t="str">
        <v/>
      </c>
      <c r="AC499" s="443" t="str">
        <v/>
      </c>
      <c r="AD499" s="441" t="str">
        <v/>
      </c>
      <c r="AE499" s="442" t="str">
        <v/>
      </c>
      <c r="AF499" s="443" t="str">
        <v/>
      </c>
      <c r="AG499" s="492" t="str">
        <v/>
      </c>
      <c r="AH499" s="492" t="str">
        <v/>
      </c>
      <c r="AI499" s="493" t="str">
        <v/>
      </c>
      <c r="AJ499" s="494" t="str">
        <v/>
      </c>
      <c r="AK499" s="492" t="str">
        <v/>
      </c>
      <c r="AL499" s="493" t="str">
        <v/>
      </c>
      <c r="AM499" s="492" t="str">
        <v/>
      </c>
      <c r="AN499" s="492" t="str">
        <v/>
      </c>
      <c r="AO499" s="493" t="str">
        <v/>
      </c>
      <c r="AP499" s="494" t="str">
        <v/>
      </c>
      <c r="AQ499" s="492" t="str">
        <v/>
      </c>
      <c r="AR499" s="493" t="str">
        <v/>
      </c>
      <c r="AS499" s="495" t="str">
        <v/>
      </c>
      <c r="AT499" s="496" t="str">
        <v/>
      </c>
      <c r="AU499" s="496" t="str">
        <v/>
      </c>
      <c r="AV499" s="520" t="str">
        <v/>
      </c>
      <c r="AW499" s="497" t="str">
        <v/>
      </c>
      <c r="AX499" s="496" t="str">
        <v/>
      </c>
      <c r="AY499" s="496" t="str">
        <v/>
      </c>
      <c r="AZ499" s="520" t="str">
        <v/>
      </c>
      <c r="BA499" s="497" t="str">
        <v/>
      </c>
      <c r="BB499" s="496" t="str">
        <v/>
      </c>
      <c r="BC499" s="496" t="str">
        <v/>
      </c>
      <c r="BD499" s="520" t="str">
        <v/>
      </c>
      <c r="BE499" s="497" t="str">
        <v/>
      </c>
      <c r="BF499" s="496" t="str">
        <v/>
      </c>
      <c r="BG499" s="496" t="str">
        <v/>
      </c>
      <c r="BH499" s="520" t="str">
        <v/>
      </c>
      <c r="BI499" s="497" t="str">
        <v/>
      </c>
      <c r="BJ499" s="496" t="str">
        <v/>
      </c>
      <c r="BK499" s="496" t="str">
        <v/>
      </c>
      <c r="BL499" s="520" t="str">
        <v/>
      </c>
    </row>
    <row r="500" spans="1:64" ht="24.75" customHeight="1">
      <c r="A500" s="449" t="str">
        <v/>
      </c>
      <c r="B500" s="431"/>
      <c r="C500" s="432"/>
      <c r="D500" s="521" t="str">
        <v/>
      </c>
      <c r="E500" s="521" t="str">
        <v/>
      </c>
      <c r="F500" s="522" t="str">
        <v/>
      </c>
      <c r="G500" s="523" t="str">
        <v/>
      </c>
      <c r="H500" s="521" t="str">
        <v/>
      </c>
      <c r="I500" s="521" t="str">
        <v/>
      </c>
      <c r="J500" s="521" t="str">
        <v/>
      </c>
      <c r="K500" s="522" t="str">
        <v/>
      </c>
      <c r="L500" s="497" t="str">
        <v/>
      </c>
      <c r="M500" s="491" t="str">
        <v/>
      </c>
      <c r="N500" s="520" t="str">
        <v/>
      </c>
      <c r="O500" s="497" t="str">
        <v/>
      </c>
      <c r="P500" s="495" t="str">
        <v/>
      </c>
      <c r="Q500" s="520" t="str">
        <v/>
      </c>
      <c r="R500" s="497" t="str">
        <v/>
      </c>
      <c r="S500" s="495" t="str">
        <v/>
      </c>
      <c r="T500" s="520" t="str">
        <v/>
      </c>
      <c r="U500" s="497" t="str">
        <v/>
      </c>
      <c r="V500" s="495" t="str">
        <v/>
      </c>
      <c r="W500" s="520" t="str">
        <v/>
      </c>
      <c r="X500" s="497" t="str">
        <v/>
      </c>
      <c r="Y500" s="495" t="str">
        <v/>
      </c>
      <c r="Z500" s="520" t="str">
        <v/>
      </c>
      <c r="AA500" s="497" t="str">
        <v/>
      </c>
      <c r="AB500" s="495" t="str">
        <v/>
      </c>
      <c r="AC500" s="520" t="str">
        <v/>
      </c>
      <c r="AD500" s="497" t="str">
        <v/>
      </c>
      <c r="AE500" s="495" t="str">
        <v/>
      </c>
      <c r="AF500" s="520" t="str">
        <v/>
      </c>
      <c r="AG500" s="497" t="str">
        <v/>
      </c>
      <c r="AH500" s="495" t="str">
        <v/>
      </c>
      <c r="AI500" s="520" t="str">
        <v/>
      </c>
      <c r="AJ500" s="497" t="str">
        <v/>
      </c>
      <c r="AK500" s="495" t="str">
        <v/>
      </c>
      <c r="AL500" s="520" t="str">
        <v/>
      </c>
      <c r="AM500" s="497" t="str">
        <v/>
      </c>
      <c r="AN500" s="495" t="str">
        <v/>
      </c>
      <c r="AO500" s="520" t="str">
        <v/>
      </c>
      <c r="AP500" s="497" t="str">
        <v/>
      </c>
      <c r="AQ500" s="495" t="str">
        <v/>
      </c>
      <c r="AR500" s="520" t="str">
        <v/>
      </c>
      <c r="AS500" s="497" t="str">
        <v/>
      </c>
      <c r="AT500" s="495" t="str">
        <v/>
      </c>
      <c r="AU500" s="495" t="str">
        <v/>
      </c>
      <c r="AV500" s="520" t="str">
        <v/>
      </c>
      <c r="AW500" s="497" t="str">
        <v/>
      </c>
      <c r="AX500" s="495" t="str">
        <v/>
      </c>
      <c r="AY500" s="495" t="str">
        <v/>
      </c>
      <c r="AZ500" s="520" t="str">
        <v/>
      </c>
      <c r="BA500" s="497" t="str">
        <v/>
      </c>
      <c r="BB500" s="495" t="str">
        <v/>
      </c>
      <c r="BC500" s="495" t="str">
        <v/>
      </c>
      <c r="BD500" s="520" t="str">
        <v/>
      </c>
      <c r="BE500" s="497" t="str">
        <v/>
      </c>
      <c r="BF500" s="495" t="str">
        <v/>
      </c>
      <c r="BG500" s="495" t="str">
        <v/>
      </c>
      <c r="BH500" s="520" t="str">
        <v/>
      </c>
      <c r="BI500" s="497" t="str">
        <v/>
      </c>
      <c r="BJ500" s="495" t="str">
        <v/>
      </c>
      <c r="BK500" s="495" t="str">
        <v/>
      </c>
      <c r="BL500" s="520" t="str">
        <v/>
      </c>
    </row>
    <row r="501" spans="1:64" ht="24.75" customHeight="1">
      <c r="A501" s="449" t="str">
        <v/>
      </c>
      <c r="B501" s="431"/>
      <c r="C501" s="432"/>
      <c r="D501" s="433" t="str">
        <v/>
      </c>
      <c r="E501" s="434" t="str">
        <v/>
      </c>
      <c r="F501" s="435" t="str">
        <v/>
      </c>
      <c r="G501" s="436" t="str">
        <v/>
      </c>
      <c r="H501" s="437" t="str">
        <v/>
      </c>
      <c r="I501" s="437" t="str">
        <v/>
      </c>
      <c r="J501" s="437" t="str">
        <v/>
      </c>
      <c r="K501" s="435" t="str">
        <v/>
      </c>
      <c r="L501" s="450" t="str">
        <v/>
      </c>
      <c r="M501" s="498" t="str">
        <v/>
      </c>
      <c r="N501" s="440" t="str">
        <v/>
      </c>
      <c r="O501" s="441" t="str">
        <v/>
      </c>
      <c r="P501" s="442" t="str">
        <v/>
      </c>
      <c r="Q501" s="443" t="str">
        <v/>
      </c>
      <c r="R501" s="441" t="str">
        <v/>
      </c>
      <c r="S501" s="442" t="str">
        <v/>
      </c>
      <c r="T501" s="443" t="str">
        <v/>
      </c>
      <c r="U501" s="441" t="str">
        <v/>
      </c>
      <c r="V501" s="442" t="str">
        <v/>
      </c>
      <c r="W501" s="443" t="str">
        <v/>
      </c>
      <c r="X501" s="441" t="str">
        <v/>
      </c>
      <c r="Y501" s="442" t="str">
        <v/>
      </c>
      <c r="Z501" s="443" t="str">
        <v/>
      </c>
      <c r="AA501" s="441" t="str">
        <v/>
      </c>
      <c r="AB501" s="442" t="str">
        <v/>
      </c>
      <c r="AC501" s="443" t="str">
        <v/>
      </c>
      <c r="AD501" s="441" t="str">
        <v/>
      </c>
      <c r="AE501" s="442" t="str">
        <v/>
      </c>
      <c r="AF501" s="443" t="str">
        <v/>
      </c>
      <c r="AG501" s="492" t="str">
        <v/>
      </c>
      <c r="AH501" s="492" t="str">
        <v/>
      </c>
      <c r="AI501" s="493" t="str">
        <v/>
      </c>
      <c r="AJ501" s="494" t="str">
        <v/>
      </c>
      <c r="AK501" s="492" t="str">
        <v/>
      </c>
      <c r="AL501" s="493" t="str">
        <v/>
      </c>
      <c r="AM501" s="492" t="str">
        <v/>
      </c>
      <c r="AN501" s="492" t="str">
        <v/>
      </c>
      <c r="AO501" s="493" t="str">
        <v/>
      </c>
      <c r="AP501" s="494" t="str">
        <v/>
      </c>
      <c r="AQ501" s="492" t="str">
        <v/>
      </c>
      <c r="AR501" s="493" t="str">
        <v/>
      </c>
      <c r="AS501" s="495" t="str">
        <v/>
      </c>
      <c r="AT501" s="496" t="str">
        <v/>
      </c>
      <c r="AU501" s="496" t="str">
        <v/>
      </c>
      <c r="AV501" s="520" t="str">
        <v/>
      </c>
      <c r="AW501" s="497" t="str">
        <v/>
      </c>
      <c r="AX501" s="496" t="str">
        <v/>
      </c>
      <c r="AY501" s="496" t="str">
        <v/>
      </c>
      <c r="AZ501" s="520" t="str">
        <v/>
      </c>
      <c r="BA501" s="497" t="str">
        <v/>
      </c>
      <c r="BB501" s="496" t="str">
        <v/>
      </c>
      <c r="BC501" s="496" t="str">
        <v/>
      </c>
      <c r="BD501" s="520" t="str">
        <v/>
      </c>
      <c r="BE501" s="497" t="str">
        <v/>
      </c>
      <c r="BF501" s="496" t="str">
        <v/>
      </c>
      <c r="BG501" s="496" t="str">
        <v/>
      </c>
      <c r="BH501" s="520" t="str">
        <v/>
      </c>
      <c r="BI501" s="497" t="str">
        <v/>
      </c>
      <c r="BJ501" s="496" t="str">
        <v/>
      </c>
      <c r="BK501" s="496" t="str">
        <v/>
      </c>
      <c r="BL501" s="520" t="str">
        <v/>
      </c>
    </row>
    <row r="502" spans="1:64" ht="24.75" customHeight="1">
      <c r="A502" s="449" t="str">
        <v/>
      </c>
      <c r="B502" s="431"/>
      <c r="C502" s="432"/>
      <c r="D502" s="521" t="str">
        <v/>
      </c>
      <c r="E502" s="521" t="str">
        <v/>
      </c>
      <c r="F502" s="522" t="str">
        <v/>
      </c>
      <c r="G502" s="523" t="str">
        <v/>
      </c>
      <c r="H502" s="521" t="str">
        <v/>
      </c>
      <c r="I502" s="521" t="str">
        <v/>
      </c>
      <c r="J502" s="521" t="str">
        <v/>
      </c>
      <c r="K502" s="522" t="str">
        <v/>
      </c>
      <c r="L502" s="497" t="str">
        <v/>
      </c>
      <c r="M502" s="491" t="str">
        <v/>
      </c>
      <c r="N502" s="520" t="str">
        <v/>
      </c>
      <c r="O502" s="497" t="str">
        <v/>
      </c>
      <c r="P502" s="495" t="str">
        <v/>
      </c>
      <c r="Q502" s="520" t="str">
        <v/>
      </c>
      <c r="R502" s="497" t="str">
        <v/>
      </c>
      <c r="S502" s="495" t="str">
        <v/>
      </c>
      <c r="T502" s="520" t="str">
        <v/>
      </c>
      <c r="U502" s="497" t="str">
        <v/>
      </c>
      <c r="V502" s="495" t="str">
        <v/>
      </c>
      <c r="W502" s="520" t="str">
        <v/>
      </c>
      <c r="X502" s="497" t="str">
        <v/>
      </c>
      <c r="Y502" s="495" t="str">
        <v/>
      </c>
      <c r="Z502" s="520" t="str">
        <v/>
      </c>
      <c r="AA502" s="497" t="str">
        <v/>
      </c>
      <c r="AB502" s="495" t="str">
        <v/>
      </c>
      <c r="AC502" s="520" t="str">
        <v/>
      </c>
      <c r="AD502" s="497" t="str">
        <v/>
      </c>
      <c r="AE502" s="495" t="str">
        <v/>
      </c>
      <c r="AF502" s="520" t="str">
        <v/>
      </c>
      <c r="AG502" s="497" t="str">
        <v/>
      </c>
      <c r="AH502" s="495" t="str">
        <v/>
      </c>
      <c r="AI502" s="520" t="str">
        <v/>
      </c>
      <c r="AJ502" s="497" t="str">
        <v/>
      </c>
      <c r="AK502" s="495" t="str">
        <v/>
      </c>
      <c r="AL502" s="520" t="str">
        <v/>
      </c>
      <c r="AM502" s="497" t="str">
        <v/>
      </c>
      <c r="AN502" s="495" t="str">
        <v/>
      </c>
      <c r="AO502" s="520" t="str">
        <v/>
      </c>
      <c r="AP502" s="497" t="str">
        <v/>
      </c>
      <c r="AQ502" s="495" t="str">
        <v/>
      </c>
      <c r="AR502" s="520" t="str">
        <v/>
      </c>
      <c r="AS502" s="497" t="str">
        <v/>
      </c>
      <c r="AT502" s="495" t="str">
        <v/>
      </c>
      <c r="AU502" s="495" t="str">
        <v/>
      </c>
      <c r="AV502" s="520" t="str">
        <v/>
      </c>
      <c r="AW502" s="497" t="str">
        <v/>
      </c>
      <c r="AX502" s="495" t="str">
        <v/>
      </c>
      <c r="AY502" s="495" t="str">
        <v/>
      </c>
      <c r="AZ502" s="520" t="str">
        <v/>
      </c>
      <c r="BA502" s="497" t="str">
        <v/>
      </c>
      <c r="BB502" s="495" t="str">
        <v/>
      </c>
      <c r="BC502" s="495" t="str">
        <v/>
      </c>
      <c r="BD502" s="520" t="str">
        <v/>
      </c>
      <c r="BE502" s="497" t="str">
        <v/>
      </c>
      <c r="BF502" s="495" t="str">
        <v/>
      </c>
      <c r="BG502" s="495" t="str">
        <v/>
      </c>
      <c r="BH502" s="520" t="str">
        <v/>
      </c>
      <c r="BI502" s="497" t="str">
        <v/>
      </c>
      <c r="BJ502" s="495" t="str">
        <v/>
      </c>
      <c r="BK502" s="495" t="str">
        <v/>
      </c>
      <c r="BL502" s="520" t="str">
        <v/>
      </c>
    </row>
    <row r="503" spans="1:64" ht="24.75" customHeight="1">
      <c r="A503" s="449" t="str">
        <v/>
      </c>
      <c r="B503" s="431"/>
      <c r="C503" s="432"/>
      <c r="D503" s="433" t="str">
        <v/>
      </c>
      <c r="E503" s="434" t="str">
        <v/>
      </c>
      <c r="F503" s="435" t="str">
        <v/>
      </c>
      <c r="G503" s="436" t="str">
        <v/>
      </c>
      <c r="H503" s="437" t="str">
        <v/>
      </c>
      <c r="I503" s="437" t="str">
        <v/>
      </c>
      <c r="J503" s="437" t="str">
        <v/>
      </c>
      <c r="K503" s="435" t="str">
        <v/>
      </c>
      <c r="L503" s="450" t="str">
        <v/>
      </c>
      <c r="M503" s="498" t="str">
        <v/>
      </c>
      <c r="N503" s="440" t="str">
        <v/>
      </c>
      <c r="O503" s="441" t="str">
        <v/>
      </c>
      <c r="P503" s="442" t="str">
        <v/>
      </c>
      <c r="Q503" s="443" t="str">
        <v/>
      </c>
      <c r="R503" s="441" t="str">
        <v/>
      </c>
      <c r="S503" s="442" t="str">
        <v/>
      </c>
      <c r="T503" s="443" t="str">
        <v/>
      </c>
      <c r="U503" s="441" t="str">
        <v/>
      </c>
      <c r="V503" s="442" t="str">
        <v/>
      </c>
      <c r="W503" s="443" t="str">
        <v/>
      </c>
      <c r="X503" s="441" t="str">
        <v/>
      </c>
      <c r="Y503" s="442" t="str">
        <v/>
      </c>
      <c r="Z503" s="443" t="str">
        <v/>
      </c>
      <c r="AA503" s="441" t="str">
        <v/>
      </c>
      <c r="AB503" s="442" t="str">
        <v/>
      </c>
      <c r="AC503" s="443" t="str">
        <v/>
      </c>
      <c r="AD503" s="441" t="str">
        <v/>
      </c>
      <c r="AE503" s="442" t="str">
        <v/>
      </c>
      <c r="AF503" s="443" t="str">
        <v/>
      </c>
      <c r="AG503" s="492" t="str">
        <v/>
      </c>
      <c r="AH503" s="492" t="str">
        <v/>
      </c>
      <c r="AI503" s="493" t="str">
        <v/>
      </c>
      <c r="AJ503" s="494" t="str">
        <v/>
      </c>
      <c r="AK503" s="492" t="str">
        <v/>
      </c>
      <c r="AL503" s="493" t="str">
        <v/>
      </c>
      <c r="AM503" s="492" t="str">
        <v/>
      </c>
      <c r="AN503" s="492" t="str">
        <v/>
      </c>
      <c r="AO503" s="493" t="str">
        <v/>
      </c>
      <c r="AP503" s="494" t="str">
        <v/>
      </c>
      <c r="AQ503" s="492" t="str">
        <v/>
      </c>
      <c r="AR503" s="493" t="str">
        <v/>
      </c>
      <c r="AS503" s="495" t="str">
        <v/>
      </c>
      <c r="AT503" s="496" t="str">
        <v/>
      </c>
      <c r="AU503" s="496" t="str">
        <v/>
      </c>
      <c r="AV503" s="520" t="str">
        <v/>
      </c>
      <c r="AW503" s="497" t="str">
        <v/>
      </c>
      <c r="AX503" s="496" t="str">
        <v/>
      </c>
      <c r="AY503" s="496" t="str">
        <v/>
      </c>
      <c r="AZ503" s="520" t="str">
        <v/>
      </c>
      <c r="BA503" s="497" t="str">
        <v/>
      </c>
      <c r="BB503" s="496" t="str">
        <v/>
      </c>
      <c r="BC503" s="496" t="str">
        <v/>
      </c>
      <c r="BD503" s="520" t="str">
        <v/>
      </c>
      <c r="BE503" s="497" t="str">
        <v/>
      </c>
      <c r="BF503" s="496" t="str">
        <v/>
      </c>
      <c r="BG503" s="496" t="str">
        <v/>
      </c>
      <c r="BH503" s="520" t="str">
        <v/>
      </c>
      <c r="BI503" s="497" t="str">
        <v/>
      </c>
      <c r="BJ503" s="496" t="str">
        <v/>
      </c>
      <c r="BK503" s="496" t="str">
        <v/>
      </c>
      <c r="BL503" s="520" t="str">
        <v/>
      </c>
    </row>
    <row r="504" spans="1:64" ht="24.75" customHeight="1">
      <c r="A504" s="449" t="str">
        <v/>
      </c>
      <c r="B504" s="431"/>
      <c r="C504" s="432"/>
      <c r="D504" s="521" t="str">
        <v/>
      </c>
      <c r="E504" s="521" t="str">
        <v/>
      </c>
      <c r="F504" s="522" t="str">
        <v/>
      </c>
      <c r="G504" s="523" t="str">
        <v/>
      </c>
      <c r="H504" s="521" t="str">
        <v/>
      </c>
      <c r="I504" s="521" t="str">
        <v/>
      </c>
      <c r="J504" s="521" t="str">
        <v/>
      </c>
      <c r="K504" s="522" t="str">
        <v/>
      </c>
      <c r="L504" s="497" t="str">
        <v/>
      </c>
      <c r="M504" s="491" t="str">
        <v/>
      </c>
      <c r="N504" s="520" t="str">
        <v/>
      </c>
      <c r="O504" s="497" t="str">
        <v/>
      </c>
      <c r="P504" s="495" t="str">
        <v/>
      </c>
      <c r="Q504" s="520" t="str">
        <v/>
      </c>
      <c r="R504" s="497" t="str">
        <v/>
      </c>
      <c r="S504" s="495" t="str">
        <v/>
      </c>
      <c r="T504" s="520" t="str">
        <v/>
      </c>
      <c r="U504" s="497" t="str">
        <v/>
      </c>
      <c r="V504" s="495" t="str">
        <v/>
      </c>
      <c r="W504" s="520" t="str">
        <v/>
      </c>
      <c r="X504" s="497" t="str">
        <v/>
      </c>
      <c r="Y504" s="495" t="str">
        <v/>
      </c>
      <c r="Z504" s="520" t="str">
        <v/>
      </c>
      <c r="AA504" s="497" t="str">
        <v/>
      </c>
      <c r="AB504" s="495" t="str">
        <v/>
      </c>
      <c r="AC504" s="520" t="str">
        <v/>
      </c>
      <c r="AD504" s="497" t="str">
        <v/>
      </c>
      <c r="AE504" s="495" t="str">
        <v/>
      </c>
      <c r="AF504" s="520" t="str">
        <v/>
      </c>
      <c r="AG504" s="497" t="str">
        <v/>
      </c>
      <c r="AH504" s="495" t="str">
        <v/>
      </c>
      <c r="AI504" s="520" t="str">
        <v/>
      </c>
      <c r="AJ504" s="497" t="str">
        <v/>
      </c>
      <c r="AK504" s="495" t="str">
        <v/>
      </c>
      <c r="AL504" s="520" t="str">
        <v/>
      </c>
      <c r="AM504" s="497" t="str">
        <v/>
      </c>
      <c r="AN504" s="495" t="str">
        <v/>
      </c>
      <c r="AO504" s="520" t="str">
        <v/>
      </c>
      <c r="AP504" s="497" t="str">
        <v/>
      </c>
      <c r="AQ504" s="495" t="str">
        <v/>
      </c>
      <c r="AR504" s="520" t="str">
        <v/>
      </c>
      <c r="AS504" s="497" t="str">
        <v/>
      </c>
      <c r="AT504" s="495" t="str">
        <v/>
      </c>
      <c r="AU504" s="495" t="str">
        <v/>
      </c>
      <c r="AV504" s="520" t="str">
        <v/>
      </c>
      <c r="AW504" s="497" t="str">
        <v/>
      </c>
      <c r="AX504" s="495" t="str">
        <v/>
      </c>
      <c r="AY504" s="495" t="str">
        <v/>
      </c>
      <c r="AZ504" s="520" t="str">
        <v/>
      </c>
      <c r="BA504" s="497" t="str">
        <v/>
      </c>
      <c r="BB504" s="495" t="str">
        <v/>
      </c>
      <c r="BC504" s="495" t="str">
        <v/>
      </c>
      <c r="BD504" s="520" t="str">
        <v/>
      </c>
      <c r="BE504" s="497" t="str">
        <v/>
      </c>
      <c r="BF504" s="495" t="str">
        <v/>
      </c>
      <c r="BG504" s="495" t="str">
        <v/>
      </c>
      <c r="BH504" s="520" t="str">
        <v/>
      </c>
      <c r="BI504" s="497" t="str">
        <v/>
      </c>
      <c r="BJ504" s="495" t="str">
        <v/>
      </c>
      <c r="BK504" s="495" t="str">
        <v/>
      </c>
      <c r="BL504" s="520" t="str">
        <v/>
      </c>
    </row>
    <row r="505" spans="1:64" ht="24.75" customHeight="1">
      <c r="A505" s="449" t="str">
        <v/>
      </c>
      <c r="B505" s="431"/>
      <c r="C505" s="432"/>
      <c r="D505" s="433" t="str">
        <v/>
      </c>
      <c r="E505" s="434" t="str">
        <v/>
      </c>
      <c r="F505" s="435" t="str">
        <v/>
      </c>
      <c r="G505" s="436" t="str">
        <v/>
      </c>
      <c r="H505" s="437" t="str">
        <v/>
      </c>
      <c r="I505" s="437" t="str">
        <v/>
      </c>
      <c r="J505" s="437" t="str">
        <v/>
      </c>
      <c r="K505" s="435" t="str">
        <v/>
      </c>
      <c r="L505" s="450" t="str">
        <v/>
      </c>
      <c r="M505" s="498" t="str">
        <v/>
      </c>
      <c r="N505" s="440" t="str">
        <v/>
      </c>
      <c r="O505" s="441" t="str">
        <v/>
      </c>
      <c r="P505" s="442" t="str">
        <v/>
      </c>
      <c r="Q505" s="443" t="str">
        <v/>
      </c>
      <c r="R505" s="441" t="str">
        <v/>
      </c>
      <c r="S505" s="442" t="str">
        <v/>
      </c>
      <c r="T505" s="443" t="str">
        <v/>
      </c>
      <c r="U505" s="441" t="str">
        <v/>
      </c>
      <c r="V505" s="442" t="str">
        <v/>
      </c>
      <c r="W505" s="443" t="str">
        <v/>
      </c>
      <c r="X505" s="441" t="str">
        <v/>
      </c>
      <c r="Y505" s="442" t="str">
        <v/>
      </c>
      <c r="Z505" s="443" t="str">
        <v/>
      </c>
      <c r="AA505" s="441" t="str">
        <v/>
      </c>
      <c r="AB505" s="442" t="str">
        <v/>
      </c>
      <c r="AC505" s="443" t="str">
        <v/>
      </c>
      <c r="AD505" s="441" t="str">
        <v/>
      </c>
      <c r="AE505" s="442" t="str">
        <v/>
      </c>
      <c r="AF505" s="443" t="str">
        <v/>
      </c>
      <c r="AG505" s="492" t="str">
        <v/>
      </c>
      <c r="AH505" s="492" t="str">
        <v/>
      </c>
      <c r="AI505" s="493" t="str">
        <v/>
      </c>
      <c r="AJ505" s="494" t="str">
        <v/>
      </c>
      <c r="AK505" s="492" t="str">
        <v/>
      </c>
      <c r="AL505" s="493" t="str">
        <v/>
      </c>
      <c r="AM505" s="492" t="str">
        <v/>
      </c>
      <c r="AN505" s="492" t="str">
        <v/>
      </c>
      <c r="AO505" s="493" t="str">
        <v/>
      </c>
      <c r="AP505" s="494" t="str">
        <v/>
      </c>
      <c r="AQ505" s="492" t="str">
        <v/>
      </c>
      <c r="AR505" s="493" t="str">
        <v/>
      </c>
      <c r="AS505" s="495" t="str">
        <v/>
      </c>
      <c r="AT505" s="496" t="str">
        <v/>
      </c>
      <c r="AU505" s="496" t="str">
        <v/>
      </c>
      <c r="AV505" s="520" t="str">
        <v/>
      </c>
      <c r="AW505" s="497" t="str">
        <v/>
      </c>
      <c r="AX505" s="496" t="str">
        <v/>
      </c>
      <c r="AY505" s="496" t="str">
        <v/>
      </c>
      <c r="AZ505" s="520" t="str">
        <v/>
      </c>
      <c r="BA505" s="497" t="str">
        <v/>
      </c>
      <c r="BB505" s="496" t="str">
        <v/>
      </c>
      <c r="BC505" s="496" t="str">
        <v/>
      </c>
      <c r="BD505" s="520" t="str">
        <v/>
      </c>
      <c r="BE505" s="497" t="str">
        <v/>
      </c>
      <c r="BF505" s="496" t="str">
        <v/>
      </c>
      <c r="BG505" s="496" t="str">
        <v/>
      </c>
      <c r="BH505" s="520" t="str">
        <v/>
      </c>
      <c r="BI505" s="497" t="str">
        <v/>
      </c>
      <c r="BJ505" s="496" t="str">
        <v/>
      </c>
      <c r="BK505" s="496" t="str">
        <v/>
      </c>
      <c r="BL505" s="520" t="str">
        <v/>
      </c>
    </row>
    <row r="506" spans="1:64" ht="24.75" customHeight="1">
      <c r="A506" s="449" t="str">
        <v/>
      </c>
      <c r="B506" s="431"/>
      <c r="C506" s="432"/>
      <c r="D506" s="521" t="str">
        <v/>
      </c>
      <c r="E506" s="521" t="str">
        <v/>
      </c>
      <c r="F506" s="522" t="str">
        <v/>
      </c>
      <c r="G506" s="523" t="str">
        <v/>
      </c>
      <c r="H506" s="521" t="str">
        <v/>
      </c>
      <c r="I506" s="521" t="str">
        <v/>
      </c>
      <c r="J506" s="521" t="str">
        <v/>
      </c>
      <c r="K506" s="522" t="str">
        <v/>
      </c>
      <c r="L506" s="497" t="str">
        <v/>
      </c>
      <c r="M506" s="491" t="str">
        <v/>
      </c>
      <c r="N506" s="520" t="str">
        <v/>
      </c>
      <c r="O506" s="497" t="str">
        <v/>
      </c>
      <c r="P506" s="495" t="str">
        <v/>
      </c>
      <c r="Q506" s="520" t="str">
        <v/>
      </c>
      <c r="R506" s="497" t="str">
        <v/>
      </c>
      <c r="S506" s="495" t="str">
        <v/>
      </c>
      <c r="T506" s="520" t="str">
        <v/>
      </c>
      <c r="U506" s="497" t="str">
        <v/>
      </c>
      <c r="V506" s="495" t="str">
        <v/>
      </c>
      <c r="W506" s="520" t="str">
        <v/>
      </c>
      <c r="X506" s="497" t="str">
        <v/>
      </c>
      <c r="Y506" s="495" t="str">
        <v/>
      </c>
      <c r="Z506" s="520" t="str">
        <v/>
      </c>
      <c r="AA506" s="497" t="str">
        <v/>
      </c>
      <c r="AB506" s="495" t="str">
        <v/>
      </c>
      <c r="AC506" s="520" t="str">
        <v/>
      </c>
      <c r="AD506" s="497" t="str">
        <v/>
      </c>
      <c r="AE506" s="495" t="str">
        <v/>
      </c>
      <c r="AF506" s="520" t="str">
        <v/>
      </c>
      <c r="AG506" s="497" t="str">
        <v/>
      </c>
      <c r="AH506" s="495" t="str">
        <v/>
      </c>
      <c r="AI506" s="520" t="str">
        <v/>
      </c>
      <c r="AJ506" s="497" t="str">
        <v/>
      </c>
      <c r="AK506" s="495" t="str">
        <v/>
      </c>
      <c r="AL506" s="520" t="str">
        <v/>
      </c>
      <c r="AM506" s="497" t="str">
        <v/>
      </c>
      <c r="AN506" s="495" t="str">
        <v/>
      </c>
      <c r="AO506" s="520" t="str">
        <v/>
      </c>
      <c r="AP506" s="497" t="str">
        <v/>
      </c>
      <c r="AQ506" s="495" t="str">
        <v/>
      </c>
      <c r="AR506" s="520" t="str">
        <v/>
      </c>
      <c r="AS506" s="497" t="str">
        <v/>
      </c>
      <c r="AT506" s="495" t="str">
        <v/>
      </c>
      <c r="AU506" s="495" t="str">
        <v/>
      </c>
      <c r="AV506" s="520" t="str">
        <v/>
      </c>
      <c r="AW506" s="497" t="str">
        <v/>
      </c>
      <c r="AX506" s="495" t="str">
        <v/>
      </c>
      <c r="AY506" s="495" t="str">
        <v/>
      </c>
      <c r="AZ506" s="520" t="str">
        <v/>
      </c>
      <c r="BA506" s="497" t="str">
        <v/>
      </c>
      <c r="BB506" s="495" t="str">
        <v/>
      </c>
      <c r="BC506" s="495" t="str">
        <v/>
      </c>
      <c r="BD506" s="520" t="str">
        <v/>
      </c>
      <c r="BE506" s="497" t="str">
        <v/>
      </c>
      <c r="BF506" s="495" t="str">
        <v/>
      </c>
      <c r="BG506" s="495" t="str">
        <v/>
      </c>
      <c r="BH506" s="520" t="str">
        <v/>
      </c>
      <c r="BI506" s="497" t="str">
        <v/>
      </c>
      <c r="BJ506" s="495" t="str">
        <v/>
      </c>
      <c r="BK506" s="495" t="str">
        <v/>
      </c>
      <c r="BL506" s="520" t="str">
        <v/>
      </c>
    </row>
    <row r="507" spans="1:64" ht="24.75" customHeight="1">
      <c r="A507" s="449" t="str">
        <v/>
      </c>
      <c r="B507" s="431"/>
      <c r="C507" s="432"/>
      <c r="D507" s="433" t="str">
        <v/>
      </c>
      <c r="E507" s="434" t="str">
        <v/>
      </c>
      <c r="F507" s="435" t="str">
        <v/>
      </c>
      <c r="G507" s="436" t="str">
        <v/>
      </c>
      <c r="H507" s="437" t="str">
        <v/>
      </c>
      <c r="I507" s="437" t="str">
        <v/>
      </c>
      <c r="J507" s="437" t="str">
        <v/>
      </c>
      <c r="K507" s="435" t="str">
        <v/>
      </c>
      <c r="L507" s="450" t="str">
        <v/>
      </c>
      <c r="M507" s="498" t="str">
        <v/>
      </c>
      <c r="N507" s="440" t="str">
        <v/>
      </c>
      <c r="O507" s="441" t="str">
        <v/>
      </c>
      <c r="P507" s="442" t="str">
        <v/>
      </c>
      <c r="Q507" s="443" t="str">
        <v/>
      </c>
      <c r="R507" s="441" t="str">
        <v/>
      </c>
      <c r="S507" s="442" t="str">
        <v/>
      </c>
      <c r="T507" s="443" t="str">
        <v/>
      </c>
      <c r="U507" s="441" t="str">
        <v/>
      </c>
      <c r="V507" s="442" t="str">
        <v/>
      </c>
      <c r="W507" s="443" t="str">
        <v/>
      </c>
      <c r="X507" s="441" t="str">
        <v/>
      </c>
      <c r="Y507" s="442" t="str">
        <v/>
      </c>
      <c r="Z507" s="443" t="str">
        <v/>
      </c>
      <c r="AA507" s="441" t="str">
        <v/>
      </c>
      <c r="AB507" s="442" t="str">
        <v/>
      </c>
      <c r="AC507" s="443" t="str">
        <v/>
      </c>
      <c r="AD507" s="441" t="str">
        <v/>
      </c>
      <c r="AE507" s="442" t="str">
        <v/>
      </c>
      <c r="AF507" s="443" t="str">
        <v/>
      </c>
      <c r="AG507" s="492" t="str">
        <v/>
      </c>
      <c r="AH507" s="492" t="str">
        <v/>
      </c>
      <c r="AI507" s="493" t="str">
        <v/>
      </c>
      <c r="AJ507" s="494" t="str">
        <v/>
      </c>
      <c r="AK507" s="492" t="str">
        <v/>
      </c>
      <c r="AL507" s="493" t="str">
        <v/>
      </c>
      <c r="AM507" s="492" t="str">
        <v/>
      </c>
      <c r="AN507" s="492" t="str">
        <v/>
      </c>
      <c r="AO507" s="493" t="str">
        <v/>
      </c>
      <c r="AP507" s="494" t="str">
        <v/>
      </c>
      <c r="AQ507" s="492" t="str">
        <v/>
      </c>
      <c r="AR507" s="493" t="str">
        <v/>
      </c>
      <c r="AS507" s="495" t="str">
        <v/>
      </c>
      <c r="AT507" s="496" t="str">
        <v/>
      </c>
      <c r="AU507" s="496" t="str">
        <v/>
      </c>
      <c r="AV507" s="520" t="str">
        <v/>
      </c>
      <c r="AW507" s="497" t="str">
        <v/>
      </c>
      <c r="AX507" s="496" t="str">
        <v/>
      </c>
      <c r="AY507" s="496" t="str">
        <v/>
      </c>
      <c r="AZ507" s="520" t="str">
        <v/>
      </c>
      <c r="BA507" s="497" t="str">
        <v/>
      </c>
      <c r="BB507" s="496" t="str">
        <v/>
      </c>
      <c r="BC507" s="496" t="str">
        <v/>
      </c>
      <c r="BD507" s="520" t="str">
        <v/>
      </c>
      <c r="BE507" s="497" t="str">
        <v/>
      </c>
      <c r="BF507" s="496" t="str">
        <v/>
      </c>
      <c r="BG507" s="496" t="str">
        <v/>
      </c>
      <c r="BH507" s="520" t="str">
        <v/>
      </c>
      <c r="BI507" s="497" t="str">
        <v/>
      </c>
      <c r="BJ507" s="496" t="str">
        <v/>
      </c>
      <c r="BK507" s="496" t="str">
        <v/>
      </c>
      <c r="BL507" s="520" t="str">
        <v/>
      </c>
    </row>
    <row r="508" spans="1:64" ht="24.75" customHeight="1">
      <c r="A508" s="449" t="str">
        <v/>
      </c>
      <c r="B508" s="431"/>
      <c r="C508" s="432"/>
      <c r="D508" s="521" t="str">
        <v/>
      </c>
      <c r="E508" s="521" t="str">
        <v/>
      </c>
      <c r="F508" s="522" t="str">
        <v/>
      </c>
      <c r="G508" s="523" t="str">
        <v/>
      </c>
      <c r="H508" s="521" t="str">
        <v/>
      </c>
      <c r="I508" s="521" t="str">
        <v/>
      </c>
      <c r="J508" s="521" t="str">
        <v/>
      </c>
      <c r="K508" s="522" t="str">
        <v/>
      </c>
      <c r="L508" s="497" t="str">
        <v/>
      </c>
      <c r="M508" s="491" t="str">
        <v/>
      </c>
      <c r="N508" s="520" t="str">
        <v/>
      </c>
      <c r="O508" s="497" t="str">
        <v/>
      </c>
      <c r="P508" s="495" t="str">
        <v/>
      </c>
      <c r="Q508" s="520" t="str">
        <v/>
      </c>
      <c r="R508" s="497" t="str">
        <v/>
      </c>
      <c r="S508" s="495" t="str">
        <v/>
      </c>
      <c r="T508" s="520" t="str">
        <v/>
      </c>
      <c r="U508" s="497" t="str">
        <v/>
      </c>
      <c r="V508" s="495" t="str">
        <v/>
      </c>
      <c r="W508" s="520" t="str">
        <v/>
      </c>
      <c r="X508" s="497" t="str">
        <v/>
      </c>
      <c r="Y508" s="495" t="str">
        <v/>
      </c>
      <c r="Z508" s="520" t="str">
        <v/>
      </c>
      <c r="AA508" s="497" t="str">
        <v/>
      </c>
      <c r="AB508" s="495" t="str">
        <v/>
      </c>
      <c r="AC508" s="520" t="str">
        <v/>
      </c>
      <c r="AD508" s="497" t="str">
        <v/>
      </c>
      <c r="AE508" s="495" t="str">
        <v/>
      </c>
      <c r="AF508" s="520" t="str">
        <v/>
      </c>
      <c r="AG508" s="497" t="str">
        <v/>
      </c>
      <c r="AH508" s="495" t="str">
        <v/>
      </c>
      <c r="AI508" s="520" t="str">
        <v/>
      </c>
      <c r="AJ508" s="497" t="str">
        <v/>
      </c>
      <c r="AK508" s="495" t="str">
        <v/>
      </c>
      <c r="AL508" s="520" t="str">
        <v/>
      </c>
      <c r="AM508" s="497" t="str">
        <v/>
      </c>
      <c r="AN508" s="495" t="str">
        <v/>
      </c>
      <c r="AO508" s="520" t="str">
        <v/>
      </c>
      <c r="AP508" s="497" t="str">
        <v/>
      </c>
      <c r="AQ508" s="495" t="str">
        <v/>
      </c>
      <c r="AR508" s="520" t="str">
        <v/>
      </c>
      <c r="AS508" s="497" t="str">
        <v/>
      </c>
      <c r="AT508" s="495" t="str">
        <v/>
      </c>
      <c r="AU508" s="495" t="str">
        <v/>
      </c>
      <c r="AV508" s="520" t="str">
        <v/>
      </c>
      <c r="AW508" s="497" t="str">
        <v/>
      </c>
      <c r="AX508" s="495" t="str">
        <v/>
      </c>
      <c r="AY508" s="495" t="str">
        <v/>
      </c>
      <c r="AZ508" s="520" t="str">
        <v/>
      </c>
      <c r="BA508" s="497" t="str">
        <v/>
      </c>
      <c r="BB508" s="495" t="str">
        <v/>
      </c>
      <c r="BC508" s="495" t="str">
        <v/>
      </c>
      <c r="BD508" s="520" t="str">
        <v/>
      </c>
      <c r="BE508" s="497" t="str">
        <v/>
      </c>
      <c r="BF508" s="495" t="str">
        <v/>
      </c>
      <c r="BG508" s="495" t="str">
        <v/>
      </c>
      <c r="BH508" s="520" t="str">
        <v/>
      </c>
      <c r="BI508" s="497" t="str">
        <v/>
      </c>
      <c r="BJ508" s="495" t="str">
        <v/>
      </c>
      <c r="BK508" s="495" t="str">
        <v/>
      </c>
      <c r="BL508" s="520" t="str">
        <v/>
      </c>
    </row>
    <row r="509" spans="1:64" ht="24.75" customHeight="1">
      <c r="A509" s="449" t="str">
        <v/>
      </c>
      <c r="B509" s="431"/>
      <c r="C509" s="432"/>
      <c r="D509" s="433" t="str">
        <v/>
      </c>
      <c r="E509" s="434" t="str">
        <v/>
      </c>
      <c r="F509" s="435" t="str">
        <v/>
      </c>
      <c r="G509" s="436" t="str">
        <v/>
      </c>
      <c r="H509" s="437" t="str">
        <v/>
      </c>
      <c r="I509" s="437" t="str">
        <v/>
      </c>
      <c r="J509" s="437" t="str">
        <v/>
      </c>
      <c r="K509" s="435" t="str">
        <v/>
      </c>
      <c r="L509" s="450" t="str">
        <v/>
      </c>
      <c r="M509" s="498" t="str">
        <v/>
      </c>
      <c r="N509" s="440" t="str">
        <v/>
      </c>
      <c r="O509" s="441" t="str">
        <v/>
      </c>
      <c r="P509" s="442" t="str">
        <v/>
      </c>
      <c r="Q509" s="443" t="str">
        <v/>
      </c>
      <c r="R509" s="441" t="str">
        <v/>
      </c>
      <c r="S509" s="442" t="str">
        <v/>
      </c>
      <c r="T509" s="443" t="str">
        <v/>
      </c>
      <c r="U509" s="441" t="str">
        <v/>
      </c>
      <c r="V509" s="442" t="str">
        <v/>
      </c>
      <c r="W509" s="443" t="str">
        <v/>
      </c>
      <c r="X509" s="441" t="str">
        <v/>
      </c>
      <c r="Y509" s="442" t="str">
        <v/>
      </c>
      <c r="Z509" s="443" t="str">
        <v/>
      </c>
      <c r="AA509" s="441" t="str">
        <v/>
      </c>
      <c r="AB509" s="442" t="str">
        <v/>
      </c>
      <c r="AC509" s="443" t="str">
        <v/>
      </c>
      <c r="AD509" s="441" t="str">
        <v/>
      </c>
      <c r="AE509" s="442" t="str">
        <v/>
      </c>
      <c r="AF509" s="443" t="str">
        <v/>
      </c>
      <c r="AG509" s="492" t="str">
        <v/>
      </c>
      <c r="AH509" s="492" t="str">
        <v/>
      </c>
      <c r="AI509" s="493" t="str">
        <v/>
      </c>
      <c r="AJ509" s="494" t="str">
        <v/>
      </c>
      <c r="AK509" s="492" t="str">
        <v/>
      </c>
      <c r="AL509" s="493" t="str">
        <v/>
      </c>
      <c r="AM509" s="492" t="str">
        <v/>
      </c>
      <c r="AN509" s="492" t="str">
        <v/>
      </c>
      <c r="AO509" s="493" t="str">
        <v/>
      </c>
      <c r="AP509" s="494" t="str">
        <v/>
      </c>
      <c r="AQ509" s="492" t="str">
        <v/>
      </c>
      <c r="AR509" s="493" t="str">
        <v/>
      </c>
      <c r="AS509" s="495" t="str">
        <v/>
      </c>
      <c r="AT509" s="496" t="str">
        <v/>
      </c>
      <c r="AU509" s="496" t="str">
        <v/>
      </c>
      <c r="AV509" s="520" t="str">
        <v/>
      </c>
      <c r="AW509" s="497" t="str">
        <v/>
      </c>
      <c r="AX509" s="496" t="str">
        <v/>
      </c>
      <c r="AY509" s="496" t="str">
        <v/>
      </c>
      <c r="AZ509" s="520" t="str">
        <v/>
      </c>
      <c r="BA509" s="497" t="str">
        <v/>
      </c>
      <c r="BB509" s="496" t="str">
        <v/>
      </c>
      <c r="BC509" s="496" t="str">
        <v/>
      </c>
      <c r="BD509" s="520" t="str">
        <v/>
      </c>
      <c r="BE509" s="497" t="str">
        <v/>
      </c>
      <c r="BF509" s="496" t="str">
        <v/>
      </c>
      <c r="BG509" s="496" t="str">
        <v/>
      </c>
      <c r="BH509" s="520" t="str">
        <v/>
      </c>
      <c r="BI509" s="497" t="str">
        <v/>
      </c>
      <c r="BJ509" s="496" t="str">
        <v/>
      </c>
      <c r="BK509" s="496" t="str">
        <v/>
      </c>
      <c r="BL509" s="520" t="str">
        <v/>
      </c>
    </row>
    <row r="510" spans="1:64" ht="24.75" customHeight="1">
      <c r="A510" s="449" t="str">
        <v/>
      </c>
      <c r="B510" s="431"/>
      <c r="C510" s="432"/>
      <c r="D510" s="521" t="str">
        <v/>
      </c>
      <c r="E510" s="521" t="str">
        <v/>
      </c>
      <c r="F510" s="522" t="str">
        <v/>
      </c>
      <c r="G510" s="523" t="str">
        <v/>
      </c>
      <c r="H510" s="521" t="str">
        <v/>
      </c>
      <c r="I510" s="521" t="str">
        <v/>
      </c>
      <c r="J510" s="521" t="str">
        <v/>
      </c>
      <c r="K510" s="522" t="str">
        <v/>
      </c>
      <c r="L510" s="497" t="str">
        <v/>
      </c>
      <c r="M510" s="491" t="str">
        <v/>
      </c>
      <c r="N510" s="520" t="str">
        <v/>
      </c>
      <c r="O510" s="497" t="str">
        <v/>
      </c>
      <c r="P510" s="495" t="str">
        <v/>
      </c>
      <c r="Q510" s="520" t="str">
        <v/>
      </c>
      <c r="R510" s="497" t="str">
        <v/>
      </c>
      <c r="S510" s="495" t="str">
        <v/>
      </c>
      <c r="T510" s="520" t="str">
        <v/>
      </c>
      <c r="U510" s="497" t="str">
        <v/>
      </c>
      <c r="V510" s="495" t="str">
        <v/>
      </c>
      <c r="W510" s="520" t="str">
        <v/>
      </c>
      <c r="X510" s="497" t="str">
        <v/>
      </c>
      <c r="Y510" s="495" t="str">
        <v/>
      </c>
      <c r="Z510" s="520" t="str">
        <v/>
      </c>
      <c r="AA510" s="497" t="str">
        <v/>
      </c>
      <c r="AB510" s="495" t="str">
        <v/>
      </c>
      <c r="AC510" s="520" t="str">
        <v/>
      </c>
      <c r="AD510" s="497" t="str">
        <v/>
      </c>
      <c r="AE510" s="495" t="str">
        <v/>
      </c>
      <c r="AF510" s="520" t="str">
        <v/>
      </c>
      <c r="AG510" s="497" t="str">
        <v/>
      </c>
      <c r="AH510" s="495" t="str">
        <v/>
      </c>
      <c r="AI510" s="520" t="str">
        <v/>
      </c>
      <c r="AJ510" s="497" t="str">
        <v/>
      </c>
      <c r="AK510" s="495" t="str">
        <v/>
      </c>
      <c r="AL510" s="520" t="str">
        <v/>
      </c>
      <c r="AM510" s="497" t="str">
        <v/>
      </c>
      <c r="AN510" s="495" t="str">
        <v/>
      </c>
      <c r="AO510" s="520" t="str">
        <v/>
      </c>
      <c r="AP510" s="497" t="str">
        <v/>
      </c>
      <c r="AQ510" s="495" t="str">
        <v/>
      </c>
      <c r="AR510" s="520" t="str">
        <v/>
      </c>
      <c r="AS510" s="497" t="str">
        <v/>
      </c>
      <c r="AT510" s="495" t="str">
        <v/>
      </c>
      <c r="AU510" s="495" t="str">
        <v/>
      </c>
      <c r="AV510" s="520" t="str">
        <v/>
      </c>
      <c r="AW510" s="497" t="str">
        <v/>
      </c>
      <c r="AX510" s="495" t="str">
        <v/>
      </c>
      <c r="AY510" s="495" t="str">
        <v/>
      </c>
      <c r="AZ510" s="520" t="str">
        <v/>
      </c>
      <c r="BA510" s="497" t="str">
        <v/>
      </c>
      <c r="BB510" s="495" t="str">
        <v/>
      </c>
      <c r="BC510" s="495" t="str">
        <v/>
      </c>
      <c r="BD510" s="520" t="str">
        <v/>
      </c>
      <c r="BE510" s="497" t="str">
        <v/>
      </c>
      <c r="BF510" s="495" t="str">
        <v/>
      </c>
      <c r="BG510" s="495" t="str">
        <v/>
      </c>
      <c r="BH510" s="520" t="str">
        <v/>
      </c>
      <c r="BI510" s="497" t="str">
        <v/>
      </c>
      <c r="BJ510" s="495" t="str">
        <v/>
      </c>
      <c r="BK510" s="495" t="str">
        <v/>
      </c>
      <c r="BL510" s="520" t="str">
        <v/>
      </c>
    </row>
    <row r="511" spans="1:64" ht="24.75" customHeight="1">
      <c r="A511" s="449" t="str">
        <v/>
      </c>
      <c r="B511" s="431"/>
      <c r="C511" s="432"/>
      <c r="D511" s="433" t="str">
        <v/>
      </c>
      <c r="E511" s="434" t="str">
        <v/>
      </c>
      <c r="F511" s="435" t="str">
        <v/>
      </c>
      <c r="G511" s="436" t="str">
        <v/>
      </c>
      <c r="H511" s="437" t="str">
        <v/>
      </c>
      <c r="I511" s="437" t="str">
        <v/>
      </c>
      <c r="J511" s="437" t="str">
        <v/>
      </c>
      <c r="K511" s="435" t="str">
        <v/>
      </c>
      <c r="L511" s="450" t="str">
        <v/>
      </c>
      <c r="M511" s="498" t="str">
        <v/>
      </c>
      <c r="N511" s="440" t="str">
        <v/>
      </c>
      <c r="O511" s="441" t="str">
        <v/>
      </c>
      <c r="P511" s="442" t="str">
        <v/>
      </c>
      <c r="Q511" s="443" t="str">
        <v/>
      </c>
      <c r="R511" s="441" t="str">
        <v/>
      </c>
      <c r="S511" s="442" t="str">
        <v/>
      </c>
      <c r="T511" s="443" t="str">
        <v/>
      </c>
      <c r="U511" s="441" t="str">
        <v/>
      </c>
      <c r="V511" s="442" t="str">
        <v/>
      </c>
      <c r="W511" s="443" t="str">
        <v/>
      </c>
      <c r="X511" s="441" t="str">
        <v/>
      </c>
      <c r="Y511" s="442" t="str">
        <v/>
      </c>
      <c r="Z511" s="443" t="str">
        <v/>
      </c>
      <c r="AA511" s="441" t="str">
        <v/>
      </c>
      <c r="AB511" s="442" t="str">
        <v/>
      </c>
      <c r="AC511" s="443" t="str">
        <v/>
      </c>
      <c r="AD511" s="441" t="str">
        <v/>
      </c>
      <c r="AE511" s="442" t="str">
        <v/>
      </c>
      <c r="AF511" s="443" t="str">
        <v/>
      </c>
      <c r="AG511" s="492" t="str">
        <v/>
      </c>
      <c r="AH511" s="492" t="str">
        <v/>
      </c>
      <c r="AI511" s="493" t="str">
        <v/>
      </c>
      <c r="AJ511" s="494" t="str">
        <v/>
      </c>
      <c r="AK511" s="492" t="str">
        <v/>
      </c>
      <c r="AL511" s="493" t="str">
        <v/>
      </c>
      <c r="AM511" s="492" t="str">
        <v/>
      </c>
      <c r="AN511" s="492" t="str">
        <v/>
      </c>
      <c r="AO511" s="493" t="str">
        <v/>
      </c>
      <c r="AP511" s="494" t="str">
        <v/>
      </c>
      <c r="AQ511" s="492" t="str">
        <v/>
      </c>
      <c r="AR511" s="493" t="str">
        <v/>
      </c>
      <c r="AS511" s="495" t="str">
        <v/>
      </c>
      <c r="AT511" s="496" t="str">
        <v/>
      </c>
      <c r="AU511" s="496" t="str">
        <v/>
      </c>
      <c r="AV511" s="520" t="str">
        <v/>
      </c>
      <c r="AW511" s="497" t="str">
        <v/>
      </c>
      <c r="AX511" s="496" t="str">
        <v/>
      </c>
      <c r="AY511" s="496" t="str">
        <v/>
      </c>
      <c r="AZ511" s="520" t="str">
        <v/>
      </c>
      <c r="BA511" s="497" t="str">
        <v/>
      </c>
      <c r="BB511" s="496" t="str">
        <v/>
      </c>
      <c r="BC511" s="496" t="str">
        <v/>
      </c>
      <c r="BD511" s="520" t="str">
        <v/>
      </c>
      <c r="BE511" s="497" t="str">
        <v/>
      </c>
      <c r="BF511" s="496" t="str">
        <v/>
      </c>
      <c r="BG511" s="496" t="str">
        <v/>
      </c>
      <c r="BH511" s="520" t="str">
        <v/>
      </c>
      <c r="BI511" s="497" t="str">
        <v/>
      </c>
      <c r="BJ511" s="496" t="str">
        <v/>
      </c>
      <c r="BK511" s="496" t="str">
        <v/>
      </c>
      <c r="BL511" s="520" t="str">
        <v/>
      </c>
    </row>
    <row r="512" spans="1:64" ht="24.75" customHeight="1">
      <c r="A512" s="449" t="str">
        <v/>
      </c>
      <c r="B512" s="431"/>
      <c r="C512" s="432"/>
      <c r="D512" s="521" t="str">
        <v/>
      </c>
      <c r="E512" s="521" t="str">
        <v/>
      </c>
      <c r="F512" s="522" t="str">
        <v/>
      </c>
      <c r="G512" s="523" t="str">
        <v/>
      </c>
      <c r="H512" s="521" t="str">
        <v/>
      </c>
      <c r="I512" s="521" t="str">
        <v/>
      </c>
      <c r="J512" s="521" t="str">
        <v/>
      </c>
      <c r="K512" s="522" t="str">
        <v/>
      </c>
      <c r="L512" s="497" t="str">
        <v/>
      </c>
      <c r="M512" s="491" t="str">
        <v/>
      </c>
      <c r="N512" s="520" t="str">
        <v/>
      </c>
      <c r="O512" s="497" t="str">
        <v/>
      </c>
      <c r="P512" s="495" t="str">
        <v/>
      </c>
      <c r="Q512" s="520" t="str">
        <v/>
      </c>
      <c r="R512" s="497" t="str">
        <v/>
      </c>
      <c r="S512" s="495" t="str">
        <v/>
      </c>
      <c r="T512" s="520" t="str">
        <v/>
      </c>
      <c r="U512" s="497" t="str">
        <v/>
      </c>
      <c r="V512" s="495" t="str">
        <v/>
      </c>
      <c r="W512" s="520" t="str">
        <v/>
      </c>
      <c r="X512" s="497" t="str">
        <v/>
      </c>
      <c r="Y512" s="495" t="str">
        <v/>
      </c>
      <c r="Z512" s="520" t="str">
        <v/>
      </c>
      <c r="AA512" s="497" t="str">
        <v/>
      </c>
      <c r="AB512" s="495" t="str">
        <v/>
      </c>
      <c r="AC512" s="520" t="str">
        <v/>
      </c>
      <c r="AD512" s="497" t="str">
        <v/>
      </c>
      <c r="AE512" s="495" t="str">
        <v/>
      </c>
      <c r="AF512" s="520" t="str">
        <v/>
      </c>
      <c r="AG512" s="497" t="str">
        <v/>
      </c>
      <c r="AH512" s="495" t="str">
        <v/>
      </c>
      <c r="AI512" s="520" t="str">
        <v/>
      </c>
      <c r="AJ512" s="497" t="str">
        <v/>
      </c>
      <c r="AK512" s="495" t="str">
        <v/>
      </c>
      <c r="AL512" s="520" t="str">
        <v/>
      </c>
      <c r="AM512" s="497" t="str">
        <v/>
      </c>
      <c r="AN512" s="495" t="str">
        <v/>
      </c>
      <c r="AO512" s="520" t="str">
        <v/>
      </c>
      <c r="AP512" s="497" t="str">
        <v/>
      </c>
      <c r="AQ512" s="495" t="str">
        <v/>
      </c>
      <c r="AR512" s="520" t="str">
        <v/>
      </c>
      <c r="AS512" s="497" t="str">
        <v/>
      </c>
      <c r="AT512" s="495" t="str">
        <v/>
      </c>
      <c r="AU512" s="495" t="str">
        <v/>
      </c>
      <c r="AV512" s="520" t="str">
        <v/>
      </c>
      <c r="AW512" s="497" t="str">
        <v/>
      </c>
      <c r="AX512" s="495" t="str">
        <v/>
      </c>
      <c r="AY512" s="495" t="str">
        <v/>
      </c>
      <c r="AZ512" s="520" t="str">
        <v/>
      </c>
      <c r="BA512" s="497" t="str">
        <v/>
      </c>
      <c r="BB512" s="495" t="str">
        <v/>
      </c>
      <c r="BC512" s="495" t="str">
        <v/>
      </c>
      <c r="BD512" s="520" t="str">
        <v/>
      </c>
      <c r="BE512" s="497" t="str">
        <v/>
      </c>
      <c r="BF512" s="495" t="str">
        <v/>
      </c>
      <c r="BG512" s="495" t="str">
        <v/>
      </c>
      <c r="BH512" s="520" t="str">
        <v/>
      </c>
      <c r="BI512" s="497" t="str">
        <v/>
      </c>
      <c r="BJ512" s="495" t="str">
        <v/>
      </c>
      <c r="BK512" s="495" t="str">
        <v/>
      </c>
      <c r="BL512" s="520" t="str">
        <v/>
      </c>
    </row>
    <row r="513" spans="1:64" ht="24.75" customHeight="1">
      <c r="A513" s="449" t="str">
        <v/>
      </c>
      <c r="B513" s="431"/>
      <c r="C513" s="432"/>
      <c r="D513" s="433" t="str">
        <v/>
      </c>
      <c r="E513" s="434" t="str">
        <v/>
      </c>
      <c r="F513" s="435" t="str">
        <v/>
      </c>
      <c r="G513" s="436" t="str">
        <v/>
      </c>
      <c r="H513" s="437" t="str">
        <v/>
      </c>
      <c r="I513" s="437" t="str">
        <v/>
      </c>
      <c r="J513" s="437" t="str">
        <v/>
      </c>
      <c r="K513" s="435" t="str">
        <v/>
      </c>
      <c r="L513" s="450" t="str">
        <v/>
      </c>
      <c r="M513" s="498" t="str">
        <v/>
      </c>
      <c r="N513" s="440" t="str">
        <v/>
      </c>
      <c r="O513" s="441" t="str">
        <v/>
      </c>
      <c r="P513" s="442" t="str">
        <v/>
      </c>
      <c r="Q513" s="443" t="str">
        <v/>
      </c>
      <c r="R513" s="441" t="str">
        <v/>
      </c>
      <c r="S513" s="442" t="str">
        <v/>
      </c>
      <c r="T513" s="443" t="str">
        <v/>
      </c>
      <c r="U513" s="441" t="str">
        <v/>
      </c>
      <c r="V513" s="442" t="str">
        <v/>
      </c>
      <c r="W513" s="443" t="str">
        <v/>
      </c>
      <c r="X513" s="441" t="str">
        <v/>
      </c>
      <c r="Y513" s="442" t="str">
        <v/>
      </c>
      <c r="Z513" s="443" t="str">
        <v/>
      </c>
      <c r="AA513" s="441" t="str">
        <v/>
      </c>
      <c r="AB513" s="442" t="str">
        <v/>
      </c>
      <c r="AC513" s="443" t="str">
        <v/>
      </c>
      <c r="AD513" s="441" t="str">
        <v/>
      </c>
      <c r="AE513" s="442" t="str">
        <v/>
      </c>
      <c r="AF513" s="443" t="str">
        <v/>
      </c>
      <c r="AG513" s="492" t="str">
        <v/>
      </c>
      <c r="AH513" s="492" t="str">
        <v/>
      </c>
      <c r="AI513" s="493" t="str">
        <v/>
      </c>
      <c r="AJ513" s="494" t="str">
        <v/>
      </c>
      <c r="AK513" s="492" t="str">
        <v/>
      </c>
      <c r="AL513" s="493" t="str">
        <v/>
      </c>
      <c r="AM513" s="492" t="str">
        <v/>
      </c>
      <c r="AN513" s="492" t="str">
        <v/>
      </c>
      <c r="AO513" s="493" t="str">
        <v/>
      </c>
      <c r="AP513" s="494" t="str">
        <v/>
      </c>
      <c r="AQ513" s="492" t="str">
        <v/>
      </c>
      <c r="AR513" s="493" t="str">
        <v/>
      </c>
      <c r="AS513" s="495" t="str">
        <v/>
      </c>
      <c r="AT513" s="496" t="str">
        <v/>
      </c>
      <c r="AU513" s="496" t="str">
        <v/>
      </c>
      <c r="AV513" s="520" t="str">
        <v/>
      </c>
      <c r="AW513" s="497" t="str">
        <v/>
      </c>
      <c r="AX513" s="496" t="str">
        <v/>
      </c>
      <c r="AY513" s="496" t="str">
        <v/>
      </c>
      <c r="AZ513" s="520" t="str">
        <v/>
      </c>
      <c r="BA513" s="497" t="str">
        <v/>
      </c>
      <c r="BB513" s="496" t="str">
        <v/>
      </c>
      <c r="BC513" s="496" t="str">
        <v/>
      </c>
      <c r="BD513" s="520" t="str">
        <v/>
      </c>
      <c r="BE513" s="497" t="str">
        <v/>
      </c>
      <c r="BF513" s="496" t="str">
        <v/>
      </c>
      <c r="BG513" s="496" t="str">
        <v/>
      </c>
      <c r="BH513" s="520" t="str">
        <v/>
      </c>
      <c r="BI513" s="497" t="str">
        <v/>
      </c>
      <c r="BJ513" s="496" t="str">
        <v/>
      </c>
      <c r="BK513" s="496" t="str">
        <v/>
      </c>
      <c r="BL513" s="520" t="str">
        <v/>
      </c>
    </row>
    <row r="514" spans="1:64" ht="24.75" customHeight="1">
      <c r="A514" s="449" t="str">
        <v/>
      </c>
      <c r="B514" s="431"/>
      <c r="C514" s="432"/>
      <c r="D514" s="521" t="str">
        <v/>
      </c>
      <c r="E514" s="521" t="str">
        <v/>
      </c>
      <c r="F514" s="522" t="str">
        <v/>
      </c>
      <c r="G514" s="523" t="str">
        <v/>
      </c>
      <c r="H514" s="521" t="str">
        <v/>
      </c>
      <c r="I514" s="521" t="str">
        <v/>
      </c>
      <c r="J514" s="521" t="str">
        <v/>
      </c>
      <c r="K514" s="522" t="str">
        <v/>
      </c>
      <c r="L514" s="497" t="str">
        <v/>
      </c>
      <c r="M514" s="491" t="str">
        <v/>
      </c>
      <c r="N514" s="520" t="str">
        <v/>
      </c>
      <c r="O514" s="497" t="str">
        <v/>
      </c>
      <c r="P514" s="495" t="str">
        <v/>
      </c>
      <c r="Q514" s="520" t="str">
        <v/>
      </c>
      <c r="R514" s="497" t="str">
        <v/>
      </c>
      <c r="S514" s="495" t="str">
        <v/>
      </c>
      <c r="T514" s="520" t="str">
        <v/>
      </c>
      <c r="U514" s="497" t="str">
        <v/>
      </c>
      <c r="V514" s="495" t="str">
        <v/>
      </c>
      <c r="W514" s="520" t="str">
        <v/>
      </c>
      <c r="X514" s="497" t="str">
        <v/>
      </c>
      <c r="Y514" s="495" t="str">
        <v/>
      </c>
      <c r="Z514" s="520" t="str">
        <v/>
      </c>
      <c r="AA514" s="497" t="str">
        <v/>
      </c>
      <c r="AB514" s="495" t="str">
        <v/>
      </c>
      <c r="AC514" s="520" t="str">
        <v/>
      </c>
      <c r="AD514" s="497" t="str">
        <v/>
      </c>
      <c r="AE514" s="495" t="str">
        <v/>
      </c>
      <c r="AF514" s="520" t="str">
        <v/>
      </c>
      <c r="AG514" s="497" t="str">
        <v/>
      </c>
      <c r="AH514" s="495" t="str">
        <v/>
      </c>
      <c r="AI514" s="520" t="str">
        <v/>
      </c>
      <c r="AJ514" s="497" t="str">
        <v/>
      </c>
      <c r="AK514" s="495" t="str">
        <v/>
      </c>
      <c r="AL514" s="520" t="str">
        <v/>
      </c>
      <c r="AM514" s="497" t="str">
        <v/>
      </c>
      <c r="AN514" s="495" t="str">
        <v/>
      </c>
      <c r="AO514" s="520" t="str">
        <v/>
      </c>
      <c r="AP514" s="497" t="str">
        <v/>
      </c>
      <c r="AQ514" s="495" t="str">
        <v/>
      </c>
      <c r="AR514" s="520" t="str">
        <v/>
      </c>
      <c r="AS514" s="497" t="str">
        <v/>
      </c>
      <c r="AT514" s="495" t="str">
        <v/>
      </c>
      <c r="AU514" s="495" t="str">
        <v/>
      </c>
      <c r="AV514" s="520" t="str">
        <v/>
      </c>
      <c r="AW514" s="497" t="str">
        <v/>
      </c>
      <c r="AX514" s="495" t="str">
        <v/>
      </c>
      <c r="AY514" s="495" t="str">
        <v/>
      </c>
      <c r="AZ514" s="520" t="str">
        <v/>
      </c>
      <c r="BA514" s="497" t="str">
        <v/>
      </c>
      <c r="BB514" s="495" t="str">
        <v/>
      </c>
      <c r="BC514" s="495" t="str">
        <v/>
      </c>
      <c r="BD514" s="520" t="str">
        <v/>
      </c>
      <c r="BE514" s="497" t="str">
        <v/>
      </c>
      <c r="BF514" s="495" t="str">
        <v/>
      </c>
      <c r="BG514" s="495" t="str">
        <v/>
      </c>
      <c r="BH514" s="520" t="str">
        <v/>
      </c>
      <c r="BI514" s="497" t="str">
        <v/>
      </c>
      <c r="BJ514" s="495" t="str">
        <v/>
      </c>
      <c r="BK514" s="495" t="str">
        <v/>
      </c>
      <c r="BL514" s="520" t="str">
        <v/>
      </c>
    </row>
    <row r="515" spans="1:64" ht="24.75" customHeight="1">
      <c r="A515" s="449" t="str">
        <v/>
      </c>
      <c r="B515" s="431"/>
      <c r="C515" s="432"/>
      <c r="D515" s="433" t="str">
        <v/>
      </c>
      <c r="E515" s="434" t="str">
        <v/>
      </c>
      <c r="F515" s="435" t="str">
        <v/>
      </c>
      <c r="G515" s="436" t="str">
        <v/>
      </c>
      <c r="H515" s="437" t="str">
        <v/>
      </c>
      <c r="I515" s="437" t="str">
        <v/>
      </c>
      <c r="J515" s="437" t="str">
        <v/>
      </c>
      <c r="K515" s="435" t="str">
        <v/>
      </c>
      <c r="L515" s="450" t="str">
        <v/>
      </c>
      <c r="M515" s="498" t="str">
        <v/>
      </c>
      <c r="N515" s="440" t="str">
        <v/>
      </c>
      <c r="O515" s="441" t="str">
        <v/>
      </c>
      <c r="P515" s="442" t="str">
        <v/>
      </c>
      <c r="Q515" s="443" t="str">
        <v/>
      </c>
      <c r="R515" s="441" t="str">
        <v/>
      </c>
      <c r="S515" s="442" t="str">
        <v/>
      </c>
      <c r="T515" s="443" t="str">
        <v/>
      </c>
      <c r="U515" s="441" t="str">
        <v/>
      </c>
      <c r="V515" s="442" t="str">
        <v/>
      </c>
      <c r="W515" s="443" t="str">
        <v/>
      </c>
      <c r="X515" s="441" t="str">
        <v/>
      </c>
      <c r="Y515" s="442" t="str">
        <v/>
      </c>
      <c r="Z515" s="443" t="str">
        <v/>
      </c>
      <c r="AA515" s="441" t="str">
        <v/>
      </c>
      <c r="AB515" s="442" t="str">
        <v/>
      </c>
      <c r="AC515" s="443" t="str">
        <v/>
      </c>
      <c r="AD515" s="441" t="str">
        <v/>
      </c>
      <c r="AE515" s="442" t="str">
        <v/>
      </c>
      <c r="AF515" s="443" t="str">
        <v/>
      </c>
      <c r="AG515" s="492" t="str">
        <v/>
      </c>
      <c r="AH515" s="492" t="str">
        <v/>
      </c>
      <c r="AI515" s="493" t="str">
        <v/>
      </c>
      <c r="AJ515" s="494" t="str">
        <v/>
      </c>
      <c r="AK515" s="492" t="str">
        <v/>
      </c>
      <c r="AL515" s="493" t="str">
        <v/>
      </c>
      <c r="AM515" s="492" t="str">
        <v/>
      </c>
      <c r="AN515" s="492" t="str">
        <v/>
      </c>
      <c r="AO515" s="493" t="str">
        <v/>
      </c>
      <c r="AP515" s="494" t="str">
        <v/>
      </c>
      <c r="AQ515" s="492" t="str">
        <v/>
      </c>
      <c r="AR515" s="493" t="str">
        <v/>
      </c>
      <c r="AS515" s="495" t="str">
        <v/>
      </c>
      <c r="AT515" s="496" t="str">
        <v/>
      </c>
      <c r="AU515" s="496" t="str">
        <v/>
      </c>
      <c r="AV515" s="520" t="str">
        <v/>
      </c>
      <c r="AW515" s="497" t="str">
        <v/>
      </c>
      <c r="AX515" s="496" t="str">
        <v/>
      </c>
      <c r="AY515" s="496" t="str">
        <v/>
      </c>
      <c r="AZ515" s="520" t="str">
        <v/>
      </c>
      <c r="BA515" s="497" t="str">
        <v/>
      </c>
      <c r="BB515" s="496" t="str">
        <v/>
      </c>
      <c r="BC515" s="496" t="str">
        <v/>
      </c>
      <c r="BD515" s="520" t="str">
        <v/>
      </c>
      <c r="BE515" s="497" t="str">
        <v/>
      </c>
      <c r="BF515" s="496" t="str">
        <v/>
      </c>
      <c r="BG515" s="496" t="str">
        <v/>
      </c>
      <c r="BH515" s="520" t="str">
        <v/>
      </c>
      <c r="BI515" s="497" t="str">
        <v/>
      </c>
      <c r="BJ515" s="496" t="str">
        <v/>
      </c>
      <c r="BK515" s="496" t="str">
        <v/>
      </c>
      <c r="BL515" s="520" t="str">
        <v/>
      </c>
    </row>
    <row r="516" spans="1:64" ht="24.75" customHeight="1">
      <c r="A516" s="449" t="str">
        <v/>
      </c>
      <c r="B516" s="431"/>
      <c r="C516" s="432"/>
      <c r="D516" s="521" t="str">
        <v/>
      </c>
      <c r="E516" s="521" t="str">
        <v/>
      </c>
      <c r="F516" s="522" t="str">
        <v/>
      </c>
      <c r="G516" s="523" t="str">
        <v/>
      </c>
      <c r="H516" s="521" t="str">
        <v/>
      </c>
      <c r="I516" s="521" t="str">
        <v/>
      </c>
      <c r="J516" s="521" t="str">
        <v/>
      </c>
      <c r="K516" s="522" t="str">
        <v/>
      </c>
      <c r="L516" s="497" t="str">
        <v/>
      </c>
      <c r="M516" s="491" t="str">
        <v/>
      </c>
      <c r="N516" s="520" t="str">
        <v/>
      </c>
      <c r="O516" s="497" t="str">
        <v/>
      </c>
      <c r="P516" s="495" t="str">
        <v/>
      </c>
      <c r="Q516" s="520" t="str">
        <v/>
      </c>
      <c r="R516" s="497" t="str">
        <v/>
      </c>
      <c r="S516" s="495" t="str">
        <v/>
      </c>
      <c r="T516" s="520" t="str">
        <v/>
      </c>
      <c r="U516" s="497" t="str">
        <v/>
      </c>
      <c r="V516" s="495" t="str">
        <v/>
      </c>
      <c r="W516" s="520" t="str">
        <v/>
      </c>
      <c r="X516" s="497" t="str">
        <v/>
      </c>
      <c r="Y516" s="495" t="str">
        <v/>
      </c>
      <c r="Z516" s="520" t="str">
        <v/>
      </c>
      <c r="AA516" s="497" t="str">
        <v/>
      </c>
      <c r="AB516" s="495" t="str">
        <v/>
      </c>
      <c r="AC516" s="520" t="str">
        <v/>
      </c>
      <c r="AD516" s="497" t="str">
        <v/>
      </c>
      <c r="AE516" s="495" t="str">
        <v/>
      </c>
      <c r="AF516" s="520" t="str">
        <v/>
      </c>
      <c r="AG516" s="497" t="str">
        <v/>
      </c>
      <c r="AH516" s="495" t="str">
        <v/>
      </c>
      <c r="AI516" s="520" t="str">
        <v/>
      </c>
      <c r="AJ516" s="497" t="str">
        <v/>
      </c>
      <c r="AK516" s="495" t="str">
        <v/>
      </c>
      <c r="AL516" s="520" t="str">
        <v/>
      </c>
      <c r="AM516" s="497" t="str">
        <v/>
      </c>
      <c r="AN516" s="495" t="str">
        <v/>
      </c>
      <c r="AO516" s="520" t="str">
        <v/>
      </c>
      <c r="AP516" s="497" t="str">
        <v/>
      </c>
      <c r="AQ516" s="495" t="str">
        <v/>
      </c>
      <c r="AR516" s="520" t="str">
        <v/>
      </c>
      <c r="AS516" s="497" t="str">
        <v/>
      </c>
      <c r="AT516" s="495" t="str">
        <v/>
      </c>
      <c r="AU516" s="495" t="str">
        <v/>
      </c>
      <c r="AV516" s="520" t="str">
        <v/>
      </c>
      <c r="AW516" s="497" t="str">
        <v/>
      </c>
      <c r="AX516" s="495" t="str">
        <v/>
      </c>
      <c r="AY516" s="495" t="str">
        <v/>
      </c>
      <c r="AZ516" s="520" t="str">
        <v/>
      </c>
      <c r="BA516" s="497" t="str">
        <v/>
      </c>
      <c r="BB516" s="495" t="str">
        <v/>
      </c>
      <c r="BC516" s="495" t="str">
        <v/>
      </c>
      <c r="BD516" s="520" t="str">
        <v/>
      </c>
      <c r="BE516" s="497" t="str">
        <v/>
      </c>
      <c r="BF516" s="495" t="str">
        <v/>
      </c>
      <c r="BG516" s="495" t="str">
        <v/>
      </c>
      <c r="BH516" s="520" t="str">
        <v/>
      </c>
      <c r="BI516" s="497" t="str">
        <v/>
      </c>
      <c r="BJ516" s="495" t="str">
        <v/>
      </c>
      <c r="BK516" s="495" t="str">
        <v/>
      </c>
      <c r="BL516" s="520" t="str">
        <v/>
      </c>
    </row>
    <row r="517" spans="1:64" ht="24.75" customHeight="1">
      <c r="A517" s="449" t="str">
        <v/>
      </c>
      <c r="B517" s="431"/>
      <c r="C517" s="432"/>
      <c r="D517" s="433" t="str">
        <v/>
      </c>
      <c r="E517" s="434" t="str">
        <v/>
      </c>
      <c r="F517" s="435" t="str">
        <v/>
      </c>
      <c r="G517" s="436" t="str">
        <v/>
      </c>
      <c r="H517" s="437" t="str">
        <v/>
      </c>
      <c r="I517" s="437" t="str">
        <v/>
      </c>
      <c r="J517" s="437" t="str">
        <v/>
      </c>
      <c r="K517" s="435" t="str">
        <v/>
      </c>
      <c r="L517" s="450" t="str">
        <v/>
      </c>
      <c r="M517" s="498" t="str">
        <v/>
      </c>
      <c r="N517" s="440" t="str">
        <v/>
      </c>
      <c r="O517" s="441" t="str">
        <v/>
      </c>
      <c r="P517" s="442" t="str">
        <v/>
      </c>
      <c r="Q517" s="443" t="str">
        <v/>
      </c>
      <c r="R517" s="441" t="str">
        <v/>
      </c>
      <c r="S517" s="442" t="str">
        <v/>
      </c>
      <c r="T517" s="443" t="str">
        <v/>
      </c>
      <c r="U517" s="441" t="str">
        <v/>
      </c>
      <c r="V517" s="442" t="str">
        <v/>
      </c>
      <c r="W517" s="443" t="str">
        <v/>
      </c>
      <c r="X517" s="441" t="str">
        <v/>
      </c>
      <c r="Y517" s="442" t="str">
        <v/>
      </c>
      <c r="Z517" s="443" t="str">
        <v/>
      </c>
      <c r="AA517" s="441" t="str">
        <v/>
      </c>
      <c r="AB517" s="442" t="str">
        <v/>
      </c>
      <c r="AC517" s="443" t="str">
        <v/>
      </c>
      <c r="AD517" s="441" t="str">
        <v/>
      </c>
      <c r="AE517" s="442" t="str">
        <v/>
      </c>
      <c r="AF517" s="443" t="str">
        <v/>
      </c>
      <c r="AG517" s="492" t="str">
        <v/>
      </c>
      <c r="AH517" s="492" t="str">
        <v/>
      </c>
      <c r="AI517" s="493" t="str">
        <v/>
      </c>
      <c r="AJ517" s="494" t="str">
        <v/>
      </c>
      <c r="AK517" s="492" t="str">
        <v/>
      </c>
      <c r="AL517" s="493" t="str">
        <v/>
      </c>
      <c r="AM517" s="492" t="str">
        <v/>
      </c>
      <c r="AN517" s="492" t="str">
        <v/>
      </c>
      <c r="AO517" s="493" t="str">
        <v/>
      </c>
      <c r="AP517" s="494" t="str">
        <v/>
      </c>
      <c r="AQ517" s="492" t="str">
        <v/>
      </c>
      <c r="AR517" s="493" t="str">
        <v/>
      </c>
      <c r="AS517" s="495" t="str">
        <v/>
      </c>
      <c r="AT517" s="496" t="str">
        <v/>
      </c>
      <c r="AU517" s="496" t="str">
        <v/>
      </c>
      <c r="AV517" s="520" t="str">
        <v/>
      </c>
      <c r="AW517" s="497" t="str">
        <v/>
      </c>
      <c r="AX517" s="496" t="str">
        <v/>
      </c>
      <c r="AY517" s="496" t="str">
        <v/>
      </c>
      <c r="AZ517" s="520" t="str">
        <v/>
      </c>
      <c r="BA517" s="497" t="str">
        <v/>
      </c>
      <c r="BB517" s="496" t="str">
        <v/>
      </c>
      <c r="BC517" s="496" t="str">
        <v/>
      </c>
      <c r="BD517" s="520" t="str">
        <v/>
      </c>
      <c r="BE517" s="497" t="str">
        <v/>
      </c>
      <c r="BF517" s="496" t="str">
        <v/>
      </c>
      <c r="BG517" s="496" t="str">
        <v/>
      </c>
      <c r="BH517" s="520" t="str">
        <v/>
      </c>
      <c r="BI517" s="497" t="str">
        <v/>
      </c>
      <c r="BJ517" s="496" t="str">
        <v/>
      </c>
      <c r="BK517" s="496" t="str">
        <v/>
      </c>
      <c r="BL517" s="520" t="str">
        <v/>
      </c>
    </row>
    <row r="518" spans="1:64" ht="24.75" customHeight="1">
      <c r="A518" s="449" t="str">
        <v/>
      </c>
      <c r="B518" s="431"/>
      <c r="C518" s="432"/>
      <c r="D518" s="521" t="str">
        <v/>
      </c>
      <c r="E518" s="521" t="str">
        <v/>
      </c>
      <c r="F518" s="522" t="str">
        <v/>
      </c>
      <c r="G518" s="523" t="str">
        <v/>
      </c>
      <c r="H518" s="521" t="str">
        <v/>
      </c>
      <c r="I518" s="521" t="str">
        <v/>
      </c>
      <c r="J518" s="521" t="str">
        <v/>
      </c>
      <c r="K518" s="522" t="str">
        <v/>
      </c>
      <c r="L518" s="497" t="str">
        <v/>
      </c>
      <c r="M518" s="491" t="str">
        <v/>
      </c>
      <c r="N518" s="520" t="str">
        <v/>
      </c>
      <c r="O518" s="497" t="str">
        <v/>
      </c>
      <c r="P518" s="495" t="str">
        <v/>
      </c>
      <c r="Q518" s="520" t="str">
        <v/>
      </c>
      <c r="R518" s="497" t="str">
        <v/>
      </c>
      <c r="S518" s="495" t="str">
        <v/>
      </c>
      <c r="T518" s="520" t="str">
        <v/>
      </c>
      <c r="U518" s="497" t="str">
        <v/>
      </c>
      <c r="V518" s="495" t="str">
        <v/>
      </c>
      <c r="W518" s="520" t="str">
        <v/>
      </c>
      <c r="X518" s="497" t="str">
        <v/>
      </c>
      <c r="Y518" s="495" t="str">
        <v/>
      </c>
      <c r="Z518" s="520" t="str">
        <v/>
      </c>
      <c r="AA518" s="497" t="str">
        <v/>
      </c>
      <c r="AB518" s="495" t="str">
        <v/>
      </c>
      <c r="AC518" s="520" t="str">
        <v/>
      </c>
      <c r="AD518" s="497" t="str">
        <v/>
      </c>
      <c r="AE518" s="495" t="str">
        <v/>
      </c>
      <c r="AF518" s="520" t="str">
        <v/>
      </c>
      <c r="AG518" s="497" t="str">
        <v/>
      </c>
      <c r="AH518" s="495" t="str">
        <v/>
      </c>
      <c r="AI518" s="520" t="str">
        <v/>
      </c>
      <c r="AJ518" s="497" t="str">
        <v/>
      </c>
      <c r="AK518" s="495" t="str">
        <v/>
      </c>
      <c r="AL518" s="520" t="str">
        <v/>
      </c>
      <c r="AM518" s="497" t="str">
        <v/>
      </c>
      <c r="AN518" s="495" t="str">
        <v/>
      </c>
      <c r="AO518" s="520" t="str">
        <v/>
      </c>
      <c r="AP518" s="497" t="str">
        <v/>
      </c>
      <c r="AQ518" s="495" t="str">
        <v/>
      </c>
      <c r="AR518" s="520" t="str">
        <v/>
      </c>
      <c r="AS518" s="497" t="str">
        <v/>
      </c>
      <c r="AT518" s="495" t="str">
        <v/>
      </c>
      <c r="AU518" s="495" t="str">
        <v/>
      </c>
      <c r="AV518" s="520" t="str">
        <v/>
      </c>
      <c r="AW518" s="497" t="str">
        <v/>
      </c>
      <c r="AX518" s="495" t="str">
        <v/>
      </c>
      <c r="AY518" s="495" t="str">
        <v/>
      </c>
      <c r="AZ518" s="520" t="str">
        <v/>
      </c>
      <c r="BA518" s="497" t="str">
        <v/>
      </c>
      <c r="BB518" s="495" t="str">
        <v/>
      </c>
      <c r="BC518" s="495" t="str">
        <v/>
      </c>
      <c r="BD518" s="520" t="str">
        <v/>
      </c>
      <c r="BE518" s="497" t="str">
        <v/>
      </c>
      <c r="BF518" s="495" t="str">
        <v/>
      </c>
      <c r="BG518" s="495" t="str">
        <v/>
      </c>
      <c r="BH518" s="520" t="str">
        <v/>
      </c>
      <c r="BI518" s="497" t="str">
        <v/>
      </c>
      <c r="BJ518" s="495" t="str">
        <v/>
      </c>
      <c r="BK518" s="495" t="str">
        <v/>
      </c>
      <c r="BL518" s="520" t="str">
        <v/>
      </c>
    </row>
    <row r="519" spans="1:64" ht="24.75" customHeight="1">
      <c r="A519" s="449" t="str">
        <v/>
      </c>
      <c r="B519" s="431"/>
      <c r="C519" s="432"/>
      <c r="D519" s="433" t="str">
        <v/>
      </c>
      <c r="E519" s="434" t="str">
        <v/>
      </c>
      <c r="F519" s="435" t="str">
        <v/>
      </c>
      <c r="G519" s="436" t="str">
        <v/>
      </c>
      <c r="H519" s="437" t="str">
        <v/>
      </c>
      <c r="I519" s="437" t="str">
        <v/>
      </c>
      <c r="J519" s="437" t="str">
        <v/>
      </c>
      <c r="K519" s="435" t="str">
        <v/>
      </c>
      <c r="L519" s="450" t="str">
        <v/>
      </c>
      <c r="M519" s="498" t="str">
        <v/>
      </c>
      <c r="N519" s="440" t="str">
        <v/>
      </c>
      <c r="O519" s="441" t="str">
        <v/>
      </c>
      <c r="P519" s="442" t="str">
        <v/>
      </c>
      <c r="Q519" s="443" t="str">
        <v/>
      </c>
      <c r="R519" s="441" t="str">
        <v/>
      </c>
      <c r="S519" s="442" t="str">
        <v/>
      </c>
      <c r="T519" s="443" t="str">
        <v/>
      </c>
      <c r="U519" s="441" t="str">
        <v/>
      </c>
      <c r="V519" s="442" t="str">
        <v/>
      </c>
      <c r="W519" s="443" t="str">
        <v/>
      </c>
      <c r="X519" s="441" t="str">
        <v/>
      </c>
      <c r="Y519" s="442" t="str">
        <v/>
      </c>
      <c r="Z519" s="443" t="str">
        <v/>
      </c>
      <c r="AA519" s="441" t="str">
        <v/>
      </c>
      <c r="AB519" s="442" t="str">
        <v/>
      </c>
      <c r="AC519" s="443" t="str">
        <v/>
      </c>
      <c r="AD519" s="441" t="str">
        <v/>
      </c>
      <c r="AE519" s="442" t="str">
        <v/>
      </c>
      <c r="AF519" s="443" t="str">
        <v/>
      </c>
      <c r="AG519" s="492" t="str">
        <v/>
      </c>
      <c r="AH519" s="492" t="str">
        <v/>
      </c>
      <c r="AI519" s="493" t="str">
        <v/>
      </c>
      <c r="AJ519" s="494" t="str">
        <v/>
      </c>
      <c r="AK519" s="492" t="str">
        <v/>
      </c>
      <c r="AL519" s="493" t="str">
        <v/>
      </c>
      <c r="AM519" s="492" t="str">
        <v/>
      </c>
      <c r="AN519" s="492" t="str">
        <v/>
      </c>
      <c r="AO519" s="493" t="str">
        <v/>
      </c>
      <c r="AP519" s="494" t="str">
        <v/>
      </c>
      <c r="AQ519" s="492" t="str">
        <v/>
      </c>
      <c r="AR519" s="493" t="str">
        <v/>
      </c>
      <c r="AS519" s="495" t="str">
        <v/>
      </c>
      <c r="AT519" s="496" t="str">
        <v/>
      </c>
      <c r="AU519" s="496" t="str">
        <v/>
      </c>
      <c r="AV519" s="520" t="str">
        <v/>
      </c>
      <c r="AW519" s="497" t="str">
        <v/>
      </c>
      <c r="AX519" s="496" t="str">
        <v/>
      </c>
      <c r="AY519" s="496" t="str">
        <v/>
      </c>
      <c r="AZ519" s="520" t="str">
        <v/>
      </c>
      <c r="BA519" s="497" t="str">
        <v/>
      </c>
      <c r="BB519" s="496" t="str">
        <v/>
      </c>
      <c r="BC519" s="496" t="str">
        <v/>
      </c>
      <c r="BD519" s="520" t="str">
        <v/>
      </c>
      <c r="BE519" s="497" t="str">
        <v/>
      </c>
      <c r="BF519" s="496" t="str">
        <v/>
      </c>
      <c r="BG519" s="496" t="str">
        <v/>
      </c>
      <c r="BH519" s="520" t="str">
        <v/>
      </c>
      <c r="BI519" s="497" t="str">
        <v/>
      </c>
      <c r="BJ519" s="496" t="str">
        <v/>
      </c>
      <c r="BK519" s="496" t="str">
        <v/>
      </c>
      <c r="BL519" s="520" t="str">
        <v/>
      </c>
    </row>
    <row r="520" spans="1:64" ht="24.75" customHeight="1">
      <c r="A520" s="449" t="str">
        <v/>
      </c>
      <c r="B520" s="431"/>
      <c r="C520" s="432"/>
      <c r="D520" s="521" t="str">
        <v/>
      </c>
      <c r="E520" s="521" t="str">
        <v/>
      </c>
      <c r="F520" s="522" t="str">
        <v/>
      </c>
      <c r="G520" s="523" t="str">
        <v/>
      </c>
      <c r="H520" s="521" t="str">
        <v/>
      </c>
      <c r="I520" s="521" t="str">
        <v/>
      </c>
      <c r="J520" s="521" t="str">
        <v/>
      </c>
      <c r="K520" s="522" t="str">
        <v/>
      </c>
      <c r="L520" s="497" t="str">
        <v/>
      </c>
      <c r="M520" s="491" t="str">
        <v/>
      </c>
      <c r="N520" s="520" t="str">
        <v/>
      </c>
      <c r="O520" s="497" t="str">
        <v/>
      </c>
      <c r="P520" s="495" t="str">
        <v/>
      </c>
      <c r="Q520" s="520" t="str">
        <v/>
      </c>
      <c r="R520" s="497" t="str">
        <v/>
      </c>
      <c r="S520" s="495" t="str">
        <v/>
      </c>
      <c r="T520" s="520" t="str">
        <v/>
      </c>
      <c r="U520" s="497" t="str">
        <v/>
      </c>
      <c r="V520" s="495" t="str">
        <v/>
      </c>
      <c r="W520" s="520" t="str">
        <v/>
      </c>
      <c r="X520" s="497" t="str">
        <v/>
      </c>
      <c r="Y520" s="495" t="str">
        <v/>
      </c>
      <c r="Z520" s="520" t="str">
        <v/>
      </c>
      <c r="AA520" s="497" t="str">
        <v/>
      </c>
      <c r="AB520" s="495" t="str">
        <v/>
      </c>
      <c r="AC520" s="520" t="str">
        <v/>
      </c>
      <c r="AD520" s="497" t="str">
        <v/>
      </c>
      <c r="AE520" s="495" t="str">
        <v/>
      </c>
      <c r="AF520" s="520" t="str">
        <v/>
      </c>
      <c r="AG520" s="497" t="str">
        <v/>
      </c>
      <c r="AH520" s="495" t="str">
        <v/>
      </c>
      <c r="AI520" s="520" t="str">
        <v/>
      </c>
      <c r="AJ520" s="497" t="str">
        <v/>
      </c>
      <c r="AK520" s="495" t="str">
        <v/>
      </c>
      <c r="AL520" s="520" t="str">
        <v/>
      </c>
      <c r="AM520" s="497" t="str">
        <v/>
      </c>
      <c r="AN520" s="495" t="str">
        <v/>
      </c>
      <c r="AO520" s="520" t="str">
        <v/>
      </c>
      <c r="AP520" s="497" t="str">
        <v/>
      </c>
      <c r="AQ520" s="495" t="str">
        <v/>
      </c>
      <c r="AR520" s="520" t="str">
        <v/>
      </c>
      <c r="AS520" s="497" t="str">
        <v/>
      </c>
      <c r="AT520" s="495" t="str">
        <v/>
      </c>
      <c r="AU520" s="495" t="str">
        <v/>
      </c>
      <c r="AV520" s="520" t="str">
        <v/>
      </c>
      <c r="AW520" s="497" t="str">
        <v/>
      </c>
      <c r="AX520" s="495" t="str">
        <v/>
      </c>
      <c r="AY520" s="495" t="str">
        <v/>
      </c>
      <c r="AZ520" s="520" t="str">
        <v/>
      </c>
      <c r="BA520" s="497" t="str">
        <v/>
      </c>
      <c r="BB520" s="495" t="str">
        <v/>
      </c>
      <c r="BC520" s="495" t="str">
        <v/>
      </c>
      <c r="BD520" s="520" t="str">
        <v/>
      </c>
      <c r="BE520" s="497" t="str">
        <v/>
      </c>
      <c r="BF520" s="495" t="str">
        <v/>
      </c>
      <c r="BG520" s="495" t="str">
        <v/>
      </c>
      <c r="BH520" s="520" t="str">
        <v/>
      </c>
      <c r="BI520" s="497" t="str">
        <v/>
      </c>
      <c r="BJ520" s="495" t="str">
        <v/>
      </c>
      <c r="BK520" s="495" t="str">
        <v/>
      </c>
      <c r="BL520" s="520" t="str">
        <v/>
      </c>
    </row>
    <row r="521" spans="1:64" ht="24.75" customHeight="1">
      <c r="A521" s="449" t="str">
        <v/>
      </c>
      <c r="B521" s="431"/>
      <c r="C521" s="432"/>
      <c r="D521" s="433" t="str">
        <v/>
      </c>
      <c r="E521" s="434" t="str">
        <v/>
      </c>
      <c r="F521" s="435" t="str">
        <v/>
      </c>
      <c r="G521" s="436" t="str">
        <v/>
      </c>
      <c r="H521" s="437" t="str">
        <v/>
      </c>
      <c r="I521" s="437" t="str">
        <v/>
      </c>
      <c r="J521" s="437" t="str">
        <v/>
      </c>
      <c r="K521" s="435" t="str">
        <v/>
      </c>
      <c r="L521" s="450" t="str">
        <v/>
      </c>
      <c r="M521" s="498" t="str">
        <v/>
      </c>
      <c r="N521" s="440" t="str">
        <v/>
      </c>
      <c r="O521" s="441" t="str">
        <v/>
      </c>
      <c r="P521" s="442" t="str">
        <v/>
      </c>
      <c r="Q521" s="443" t="str">
        <v/>
      </c>
      <c r="R521" s="441" t="str">
        <v/>
      </c>
      <c r="S521" s="442" t="str">
        <v/>
      </c>
      <c r="T521" s="443" t="str">
        <v/>
      </c>
      <c r="U521" s="441" t="str">
        <v/>
      </c>
      <c r="V521" s="442" t="str">
        <v/>
      </c>
      <c r="W521" s="443" t="str">
        <v/>
      </c>
      <c r="X521" s="441" t="str">
        <v/>
      </c>
      <c r="Y521" s="442" t="str">
        <v/>
      </c>
      <c r="Z521" s="443" t="str">
        <v/>
      </c>
      <c r="AA521" s="441" t="str">
        <v/>
      </c>
      <c r="AB521" s="442" t="str">
        <v/>
      </c>
      <c r="AC521" s="443" t="str">
        <v/>
      </c>
      <c r="AD521" s="441" t="str">
        <v/>
      </c>
      <c r="AE521" s="442" t="str">
        <v/>
      </c>
      <c r="AF521" s="443" t="str">
        <v/>
      </c>
      <c r="AG521" s="492" t="str">
        <v/>
      </c>
      <c r="AH521" s="492" t="str">
        <v/>
      </c>
      <c r="AI521" s="493" t="str">
        <v/>
      </c>
      <c r="AJ521" s="494" t="str">
        <v/>
      </c>
      <c r="AK521" s="492" t="str">
        <v/>
      </c>
      <c r="AL521" s="493" t="str">
        <v/>
      </c>
      <c r="AM521" s="492" t="str">
        <v/>
      </c>
      <c r="AN521" s="492" t="str">
        <v/>
      </c>
      <c r="AO521" s="493" t="str">
        <v/>
      </c>
      <c r="AP521" s="494" t="str">
        <v/>
      </c>
      <c r="AQ521" s="492" t="str">
        <v/>
      </c>
      <c r="AR521" s="493" t="str">
        <v/>
      </c>
      <c r="AS521" s="495" t="str">
        <v/>
      </c>
      <c r="AT521" s="496" t="str">
        <v/>
      </c>
      <c r="AU521" s="496" t="str">
        <v/>
      </c>
      <c r="AV521" s="520" t="str">
        <v/>
      </c>
      <c r="AW521" s="497" t="str">
        <v/>
      </c>
      <c r="AX521" s="496" t="str">
        <v/>
      </c>
      <c r="AY521" s="496" t="str">
        <v/>
      </c>
      <c r="AZ521" s="520" t="str">
        <v/>
      </c>
      <c r="BA521" s="497" t="str">
        <v/>
      </c>
      <c r="BB521" s="496" t="str">
        <v/>
      </c>
      <c r="BC521" s="496" t="str">
        <v/>
      </c>
      <c r="BD521" s="520" t="str">
        <v/>
      </c>
      <c r="BE521" s="497" t="str">
        <v/>
      </c>
      <c r="BF521" s="496" t="str">
        <v/>
      </c>
      <c r="BG521" s="496" t="str">
        <v/>
      </c>
      <c r="BH521" s="520" t="str">
        <v/>
      </c>
      <c r="BI521" s="497" t="str">
        <v/>
      </c>
      <c r="BJ521" s="496" t="str">
        <v/>
      </c>
      <c r="BK521" s="496" t="str">
        <v/>
      </c>
      <c r="BL521" s="520" t="str">
        <v/>
      </c>
    </row>
    <row r="522" spans="1:64" ht="24.75" customHeight="1">
      <c r="A522" s="449" t="str">
        <v/>
      </c>
      <c r="B522" s="431"/>
      <c r="C522" s="432"/>
      <c r="D522" s="521" t="str">
        <v/>
      </c>
      <c r="E522" s="521" t="str">
        <v/>
      </c>
      <c r="F522" s="522" t="str">
        <v/>
      </c>
      <c r="G522" s="523" t="str">
        <v/>
      </c>
      <c r="H522" s="521" t="str">
        <v/>
      </c>
      <c r="I522" s="521" t="str">
        <v/>
      </c>
      <c r="J522" s="521" t="str">
        <v/>
      </c>
      <c r="K522" s="522" t="str">
        <v/>
      </c>
      <c r="L522" s="497" t="str">
        <v/>
      </c>
      <c r="M522" s="491" t="str">
        <v/>
      </c>
      <c r="N522" s="520" t="str">
        <v/>
      </c>
      <c r="O522" s="497" t="str">
        <v/>
      </c>
      <c r="P522" s="495" t="str">
        <v/>
      </c>
      <c r="Q522" s="520" t="str">
        <v/>
      </c>
      <c r="R522" s="497" t="str">
        <v/>
      </c>
      <c r="S522" s="495" t="str">
        <v/>
      </c>
      <c r="T522" s="520" t="str">
        <v/>
      </c>
      <c r="U522" s="497" t="str">
        <v/>
      </c>
      <c r="V522" s="495" t="str">
        <v/>
      </c>
      <c r="W522" s="520" t="str">
        <v/>
      </c>
      <c r="X522" s="497" t="str">
        <v/>
      </c>
      <c r="Y522" s="495" t="str">
        <v/>
      </c>
      <c r="Z522" s="520" t="str">
        <v/>
      </c>
      <c r="AA522" s="497" t="str">
        <v/>
      </c>
      <c r="AB522" s="495" t="str">
        <v/>
      </c>
      <c r="AC522" s="520" t="str">
        <v/>
      </c>
      <c r="AD522" s="497" t="str">
        <v/>
      </c>
      <c r="AE522" s="495" t="str">
        <v/>
      </c>
      <c r="AF522" s="520" t="str">
        <v/>
      </c>
      <c r="AG522" s="497" t="str">
        <v/>
      </c>
      <c r="AH522" s="495" t="str">
        <v/>
      </c>
      <c r="AI522" s="520" t="str">
        <v/>
      </c>
      <c r="AJ522" s="497" t="str">
        <v/>
      </c>
      <c r="AK522" s="495" t="str">
        <v/>
      </c>
      <c r="AL522" s="520" t="str">
        <v/>
      </c>
      <c r="AM522" s="497" t="str">
        <v/>
      </c>
      <c r="AN522" s="495" t="str">
        <v/>
      </c>
      <c r="AO522" s="520" t="str">
        <v/>
      </c>
      <c r="AP522" s="497" t="str">
        <v/>
      </c>
      <c r="AQ522" s="495" t="str">
        <v/>
      </c>
      <c r="AR522" s="520" t="str">
        <v/>
      </c>
      <c r="AS522" s="497" t="str">
        <v/>
      </c>
      <c r="AT522" s="495" t="str">
        <v/>
      </c>
      <c r="AU522" s="495" t="str">
        <v/>
      </c>
      <c r="AV522" s="520" t="str">
        <v/>
      </c>
      <c r="AW522" s="497" t="str">
        <v/>
      </c>
      <c r="AX522" s="495" t="str">
        <v/>
      </c>
      <c r="AY522" s="495" t="str">
        <v/>
      </c>
      <c r="AZ522" s="520" t="str">
        <v/>
      </c>
      <c r="BA522" s="497" t="str">
        <v/>
      </c>
      <c r="BB522" s="495" t="str">
        <v/>
      </c>
      <c r="BC522" s="495" t="str">
        <v/>
      </c>
      <c r="BD522" s="520" t="str">
        <v/>
      </c>
      <c r="BE522" s="497" t="str">
        <v/>
      </c>
      <c r="BF522" s="495" t="str">
        <v/>
      </c>
      <c r="BG522" s="495" t="str">
        <v/>
      </c>
      <c r="BH522" s="520" t="str">
        <v/>
      </c>
      <c r="BI522" s="497" t="str">
        <v/>
      </c>
      <c r="BJ522" s="495" t="str">
        <v/>
      </c>
      <c r="BK522" s="495" t="str">
        <v/>
      </c>
      <c r="BL522" s="520" t="str">
        <v/>
      </c>
    </row>
    <row r="523" spans="1:64" ht="24.75" customHeight="1">
      <c r="A523" s="449" t="str">
        <v/>
      </c>
      <c r="B523" s="431"/>
      <c r="C523" s="432"/>
      <c r="D523" s="433" t="str">
        <v/>
      </c>
      <c r="E523" s="434" t="str">
        <v/>
      </c>
      <c r="F523" s="435" t="str">
        <v/>
      </c>
      <c r="G523" s="436" t="str">
        <v/>
      </c>
      <c r="H523" s="437" t="str">
        <v/>
      </c>
      <c r="I523" s="437" t="str">
        <v/>
      </c>
      <c r="J523" s="437" t="str">
        <v/>
      </c>
      <c r="K523" s="435" t="str">
        <v/>
      </c>
      <c r="L523" s="450" t="str">
        <v/>
      </c>
      <c r="M523" s="498" t="str">
        <v/>
      </c>
      <c r="N523" s="440" t="str">
        <v/>
      </c>
      <c r="O523" s="441" t="str">
        <v/>
      </c>
      <c r="P523" s="442" t="str">
        <v/>
      </c>
      <c r="Q523" s="443" t="str">
        <v/>
      </c>
      <c r="R523" s="441" t="str">
        <v/>
      </c>
      <c r="S523" s="442" t="str">
        <v/>
      </c>
      <c r="T523" s="443" t="str">
        <v/>
      </c>
      <c r="U523" s="441" t="str">
        <v/>
      </c>
      <c r="V523" s="442" t="str">
        <v/>
      </c>
      <c r="W523" s="443" t="str">
        <v/>
      </c>
      <c r="X523" s="441" t="str">
        <v/>
      </c>
      <c r="Y523" s="442" t="str">
        <v/>
      </c>
      <c r="Z523" s="443" t="str">
        <v/>
      </c>
      <c r="AA523" s="441" t="str">
        <v/>
      </c>
      <c r="AB523" s="442" t="str">
        <v/>
      </c>
      <c r="AC523" s="443" t="str">
        <v/>
      </c>
      <c r="AD523" s="441" t="str">
        <v/>
      </c>
      <c r="AE523" s="442" t="str">
        <v/>
      </c>
      <c r="AF523" s="443" t="str">
        <v/>
      </c>
      <c r="AG523" s="492" t="str">
        <v/>
      </c>
      <c r="AH523" s="492" t="str">
        <v/>
      </c>
      <c r="AI523" s="493" t="str">
        <v/>
      </c>
      <c r="AJ523" s="494" t="str">
        <v/>
      </c>
      <c r="AK523" s="492" t="str">
        <v/>
      </c>
      <c r="AL523" s="493" t="str">
        <v/>
      </c>
      <c r="AM523" s="492" t="str">
        <v/>
      </c>
      <c r="AN523" s="492" t="str">
        <v/>
      </c>
      <c r="AO523" s="493" t="str">
        <v/>
      </c>
      <c r="AP523" s="494" t="str">
        <v/>
      </c>
      <c r="AQ523" s="492" t="str">
        <v/>
      </c>
      <c r="AR523" s="493" t="str">
        <v/>
      </c>
      <c r="AS523" s="495" t="str">
        <v/>
      </c>
      <c r="AT523" s="496" t="str">
        <v/>
      </c>
      <c r="AU523" s="496" t="str">
        <v/>
      </c>
      <c r="AV523" s="520" t="str">
        <v/>
      </c>
      <c r="AW523" s="497" t="str">
        <v/>
      </c>
      <c r="AX523" s="496" t="str">
        <v/>
      </c>
      <c r="AY523" s="496" t="str">
        <v/>
      </c>
      <c r="AZ523" s="520" t="str">
        <v/>
      </c>
      <c r="BA523" s="497" t="str">
        <v/>
      </c>
      <c r="BB523" s="496" t="str">
        <v/>
      </c>
      <c r="BC523" s="496" t="str">
        <v/>
      </c>
      <c r="BD523" s="520" t="str">
        <v/>
      </c>
      <c r="BE523" s="497" t="str">
        <v/>
      </c>
      <c r="BF523" s="496" t="str">
        <v/>
      </c>
      <c r="BG523" s="496" t="str">
        <v/>
      </c>
      <c r="BH523" s="520" t="str">
        <v/>
      </c>
      <c r="BI523" s="497" t="str">
        <v/>
      </c>
      <c r="BJ523" s="496" t="str">
        <v/>
      </c>
      <c r="BK523" s="496" t="str">
        <v/>
      </c>
      <c r="BL523" s="520" t="str">
        <v/>
      </c>
    </row>
    <row r="524" spans="1:64" ht="24.75" customHeight="1">
      <c r="A524" s="449" t="str">
        <v/>
      </c>
      <c r="B524" s="431"/>
      <c r="C524" s="432"/>
      <c r="D524" s="521" t="str">
        <v/>
      </c>
      <c r="E524" s="521" t="str">
        <v/>
      </c>
      <c r="F524" s="522" t="str">
        <v/>
      </c>
      <c r="G524" s="523" t="str">
        <v/>
      </c>
      <c r="H524" s="521" t="str">
        <v/>
      </c>
      <c r="I524" s="521" t="str">
        <v/>
      </c>
      <c r="J524" s="521" t="str">
        <v/>
      </c>
      <c r="K524" s="522" t="str">
        <v/>
      </c>
      <c r="L524" s="497" t="str">
        <v/>
      </c>
      <c r="M524" s="491" t="str">
        <v/>
      </c>
      <c r="N524" s="520" t="str">
        <v/>
      </c>
      <c r="O524" s="497" t="str">
        <v/>
      </c>
      <c r="P524" s="495" t="str">
        <v/>
      </c>
      <c r="Q524" s="520" t="str">
        <v/>
      </c>
      <c r="R524" s="497" t="str">
        <v/>
      </c>
      <c r="S524" s="495" t="str">
        <v/>
      </c>
      <c r="T524" s="520" t="str">
        <v/>
      </c>
      <c r="U524" s="497" t="str">
        <v/>
      </c>
      <c r="V524" s="495" t="str">
        <v/>
      </c>
      <c r="W524" s="520" t="str">
        <v/>
      </c>
      <c r="X524" s="497" t="str">
        <v/>
      </c>
      <c r="Y524" s="495" t="str">
        <v/>
      </c>
      <c r="Z524" s="520" t="str">
        <v/>
      </c>
      <c r="AA524" s="497" t="str">
        <v/>
      </c>
      <c r="AB524" s="495" t="str">
        <v/>
      </c>
      <c r="AC524" s="520" t="str">
        <v/>
      </c>
      <c r="AD524" s="497" t="str">
        <v/>
      </c>
      <c r="AE524" s="495" t="str">
        <v/>
      </c>
      <c r="AF524" s="520" t="str">
        <v/>
      </c>
      <c r="AG524" s="497" t="str">
        <v/>
      </c>
      <c r="AH524" s="495" t="str">
        <v/>
      </c>
      <c r="AI524" s="520" t="str">
        <v/>
      </c>
      <c r="AJ524" s="497" t="str">
        <v/>
      </c>
      <c r="AK524" s="495" t="str">
        <v/>
      </c>
      <c r="AL524" s="520" t="str">
        <v/>
      </c>
      <c r="AM524" s="497" t="str">
        <v/>
      </c>
      <c r="AN524" s="495" t="str">
        <v/>
      </c>
      <c r="AO524" s="520" t="str">
        <v/>
      </c>
      <c r="AP524" s="497" t="str">
        <v/>
      </c>
      <c r="AQ524" s="495" t="str">
        <v/>
      </c>
      <c r="AR524" s="520" t="str">
        <v/>
      </c>
      <c r="AS524" s="497" t="str">
        <v/>
      </c>
      <c r="AT524" s="495" t="str">
        <v/>
      </c>
      <c r="AU524" s="495" t="str">
        <v/>
      </c>
      <c r="AV524" s="520" t="str">
        <v/>
      </c>
      <c r="AW524" s="497" t="str">
        <v/>
      </c>
      <c r="AX524" s="495" t="str">
        <v/>
      </c>
      <c r="AY524" s="495" t="str">
        <v/>
      </c>
      <c r="AZ524" s="520" t="str">
        <v/>
      </c>
      <c r="BA524" s="497" t="str">
        <v/>
      </c>
      <c r="BB524" s="495" t="str">
        <v/>
      </c>
      <c r="BC524" s="495" t="str">
        <v/>
      </c>
      <c r="BD524" s="520" t="str">
        <v/>
      </c>
      <c r="BE524" s="497" t="str">
        <v/>
      </c>
      <c r="BF524" s="495" t="str">
        <v/>
      </c>
      <c r="BG524" s="495" t="str">
        <v/>
      </c>
      <c r="BH524" s="520" t="str">
        <v/>
      </c>
      <c r="BI524" s="497" t="str">
        <v/>
      </c>
      <c r="BJ524" s="495" t="str">
        <v/>
      </c>
      <c r="BK524" s="495" t="str">
        <v/>
      </c>
      <c r="BL524" s="520" t="str">
        <v/>
      </c>
    </row>
    <row r="525" spans="1:64" ht="24.75" customHeight="1">
      <c r="A525" s="449" t="str">
        <v/>
      </c>
      <c r="B525" s="431"/>
      <c r="C525" s="432"/>
      <c r="D525" s="433" t="str">
        <v/>
      </c>
      <c r="E525" s="434" t="str">
        <v/>
      </c>
      <c r="F525" s="435" t="str">
        <v/>
      </c>
      <c r="G525" s="436" t="str">
        <v/>
      </c>
      <c r="H525" s="437" t="str">
        <v/>
      </c>
      <c r="I525" s="437" t="str">
        <v/>
      </c>
      <c r="J525" s="437" t="str">
        <v/>
      </c>
      <c r="K525" s="435" t="str">
        <v/>
      </c>
      <c r="L525" s="450" t="str">
        <v/>
      </c>
      <c r="M525" s="498" t="str">
        <v/>
      </c>
      <c r="N525" s="440" t="str">
        <v/>
      </c>
      <c r="O525" s="441" t="str">
        <v/>
      </c>
      <c r="P525" s="442" t="str">
        <v/>
      </c>
      <c r="Q525" s="443" t="str">
        <v/>
      </c>
      <c r="R525" s="441" t="str">
        <v/>
      </c>
      <c r="S525" s="442" t="str">
        <v/>
      </c>
      <c r="T525" s="443" t="str">
        <v/>
      </c>
      <c r="U525" s="441" t="str">
        <v/>
      </c>
      <c r="V525" s="442" t="str">
        <v/>
      </c>
      <c r="W525" s="443" t="str">
        <v/>
      </c>
      <c r="X525" s="441" t="str">
        <v/>
      </c>
      <c r="Y525" s="442" t="str">
        <v/>
      </c>
      <c r="Z525" s="443" t="str">
        <v/>
      </c>
      <c r="AA525" s="441" t="str">
        <v/>
      </c>
      <c r="AB525" s="442" t="str">
        <v/>
      </c>
      <c r="AC525" s="443" t="str">
        <v/>
      </c>
      <c r="AD525" s="441" t="str">
        <v/>
      </c>
      <c r="AE525" s="442" t="str">
        <v/>
      </c>
      <c r="AF525" s="443" t="str">
        <v/>
      </c>
      <c r="AG525" s="492" t="str">
        <v/>
      </c>
      <c r="AH525" s="492" t="str">
        <v/>
      </c>
      <c r="AI525" s="493" t="str">
        <v/>
      </c>
      <c r="AJ525" s="494" t="str">
        <v/>
      </c>
      <c r="AK525" s="492" t="str">
        <v/>
      </c>
      <c r="AL525" s="493" t="str">
        <v/>
      </c>
      <c r="AM525" s="492" t="str">
        <v/>
      </c>
      <c r="AN525" s="492" t="str">
        <v/>
      </c>
      <c r="AO525" s="493" t="str">
        <v/>
      </c>
      <c r="AP525" s="494" t="str">
        <v/>
      </c>
      <c r="AQ525" s="492" t="str">
        <v/>
      </c>
      <c r="AR525" s="493" t="str">
        <v/>
      </c>
      <c r="AS525" s="495" t="str">
        <v/>
      </c>
      <c r="AT525" s="496" t="str">
        <v/>
      </c>
      <c r="AU525" s="496" t="str">
        <v/>
      </c>
      <c r="AV525" s="520" t="str">
        <v/>
      </c>
      <c r="AW525" s="497" t="str">
        <v/>
      </c>
      <c r="AX525" s="496" t="str">
        <v/>
      </c>
      <c r="AY525" s="496" t="str">
        <v/>
      </c>
      <c r="AZ525" s="520" t="str">
        <v/>
      </c>
      <c r="BA525" s="497" t="str">
        <v/>
      </c>
      <c r="BB525" s="496" t="str">
        <v/>
      </c>
      <c r="BC525" s="496" t="str">
        <v/>
      </c>
      <c r="BD525" s="520" t="str">
        <v/>
      </c>
      <c r="BE525" s="497" t="str">
        <v/>
      </c>
      <c r="BF525" s="496" t="str">
        <v/>
      </c>
      <c r="BG525" s="496" t="str">
        <v/>
      </c>
      <c r="BH525" s="520" t="str">
        <v/>
      </c>
      <c r="BI525" s="497" t="str">
        <v/>
      </c>
      <c r="BJ525" s="496" t="str">
        <v/>
      </c>
      <c r="BK525" s="496" t="str">
        <v/>
      </c>
      <c r="BL525" s="520" t="str">
        <v/>
      </c>
    </row>
    <row r="526" spans="1:64" ht="24.75" customHeight="1">
      <c r="A526" s="449" t="str">
        <v/>
      </c>
      <c r="B526" s="431"/>
      <c r="C526" s="432"/>
      <c r="D526" s="521" t="str">
        <v/>
      </c>
      <c r="E526" s="521" t="str">
        <v/>
      </c>
      <c r="F526" s="522" t="str">
        <v/>
      </c>
      <c r="G526" s="523" t="str">
        <v/>
      </c>
      <c r="H526" s="521" t="str">
        <v/>
      </c>
      <c r="I526" s="521" t="str">
        <v/>
      </c>
      <c r="J526" s="521" t="str">
        <v/>
      </c>
      <c r="K526" s="522" t="str">
        <v/>
      </c>
      <c r="L526" s="497" t="str">
        <v/>
      </c>
      <c r="M526" s="491" t="str">
        <v/>
      </c>
      <c r="N526" s="520" t="str">
        <v/>
      </c>
      <c r="O526" s="497" t="str">
        <v/>
      </c>
      <c r="P526" s="495" t="str">
        <v/>
      </c>
      <c r="Q526" s="520" t="str">
        <v/>
      </c>
      <c r="R526" s="497" t="str">
        <v/>
      </c>
      <c r="S526" s="495" t="str">
        <v/>
      </c>
      <c r="T526" s="520" t="str">
        <v/>
      </c>
      <c r="U526" s="497" t="str">
        <v/>
      </c>
      <c r="V526" s="495" t="str">
        <v/>
      </c>
      <c r="W526" s="520" t="str">
        <v/>
      </c>
      <c r="X526" s="497" t="str">
        <v/>
      </c>
      <c r="Y526" s="495" t="str">
        <v/>
      </c>
      <c r="Z526" s="520" t="str">
        <v/>
      </c>
      <c r="AA526" s="497" t="str">
        <v/>
      </c>
      <c r="AB526" s="495" t="str">
        <v/>
      </c>
      <c r="AC526" s="520" t="str">
        <v/>
      </c>
      <c r="AD526" s="497" t="str">
        <v/>
      </c>
      <c r="AE526" s="495" t="str">
        <v/>
      </c>
      <c r="AF526" s="520" t="str">
        <v/>
      </c>
      <c r="AG526" s="497" t="str">
        <v/>
      </c>
      <c r="AH526" s="495" t="str">
        <v/>
      </c>
      <c r="AI526" s="520" t="str">
        <v/>
      </c>
      <c r="AJ526" s="497" t="str">
        <v/>
      </c>
      <c r="AK526" s="495" t="str">
        <v/>
      </c>
      <c r="AL526" s="520" t="str">
        <v/>
      </c>
      <c r="AM526" s="497" t="str">
        <v/>
      </c>
      <c r="AN526" s="495" t="str">
        <v/>
      </c>
      <c r="AO526" s="520" t="str">
        <v/>
      </c>
      <c r="AP526" s="497" t="str">
        <v/>
      </c>
      <c r="AQ526" s="495" t="str">
        <v/>
      </c>
      <c r="AR526" s="520" t="str">
        <v/>
      </c>
      <c r="AS526" s="497" t="str">
        <v/>
      </c>
      <c r="AT526" s="495" t="str">
        <v/>
      </c>
      <c r="AU526" s="495" t="str">
        <v/>
      </c>
      <c r="AV526" s="520" t="str">
        <v/>
      </c>
      <c r="AW526" s="497" t="str">
        <v/>
      </c>
      <c r="AX526" s="495" t="str">
        <v/>
      </c>
      <c r="AY526" s="495" t="str">
        <v/>
      </c>
      <c r="AZ526" s="520" t="str">
        <v/>
      </c>
      <c r="BA526" s="497" t="str">
        <v/>
      </c>
      <c r="BB526" s="495" t="str">
        <v/>
      </c>
      <c r="BC526" s="495" t="str">
        <v/>
      </c>
      <c r="BD526" s="520" t="str">
        <v/>
      </c>
      <c r="BE526" s="497" t="str">
        <v/>
      </c>
      <c r="BF526" s="495" t="str">
        <v/>
      </c>
      <c r="BG526" s="495" t="str">
        <v/>
      </c>
      <c r="BH526" s="520" t="str">
        <v/>
      </c>
      <c r="BI526" s="497" t="str">
        <v/>
      </c>
      <c r="BJ526" s="495" t="str">
        <v/>
      </c>
      <c r="BK526" s="495" t="str">
        <v/>
      </c>
      <c r="BL526" s="520" t="str">
        <v/>
      </c>
    </row>
    <row r="527" spans="1:64" ht="24.75" customHeight="1">
      <c r="A527" s="449" t="str">
        <v/>
      </c>
      <c r="B527" s="431"/>
      <c r="C527" s="432"/>
      <c r="D527" s="433" t="str">
        <v/>
      </c>
      <c r="E527" s="434" t="str">
        <v/>
      </c>
      <c r="F527" s="435" t="str">
        <v/>
      </c>
      <c r="G527" s="436" t="str">
        <v/>
      </c>
      <c r="H527" s="437" t="str">
        <v/>
      </c>
      <c r="I527" s="437" t="str">
        <v/>
      </c>
      <c r="J527" s="437" t="str">
        <v/>
      </c>
      <c r="K527" s="435" t="str">
        <v/>
      </c>
      <c r="L527" s="450" t="str">
        <v/>
      </c>
      <c r="M527" s="498" t="str">
        <v/>
      </c>
      <c r="N527" s="440" t="str">
        <v/>
      </c>
      <c r="O527" s="441" t="str">
        <v/>
      </c>
      <c r="P527" s="442" t="str">
        <v/>
      </c>
      <c r="Q527" s="443" t="str">
        <v/>
      </c>
      <c r="R527" s="441" t="str">
        <v/>
      </c>
      <c r="S527" s="442" t="str">
        <v/>
      </c>
      <c r="T527" s="443" t="str">
        <v/>
      </c>
      <c r="U527" s="441" t="str">
        <v/>
      </c>
      <c r="V527" s="442" t="str">
        <v/>
      </c>
      <c r="W527" s="443" t="str">
        <v/>
      </c>
      <c r="X527" s="441" t="str">
        <v/>
      </c>
      <c r="Y527" s="442" t="str">
        <v/>
      </c>
      <c r="Z527" s="443" t="str">
        <v/>
      </c>
      <c r="AA527" s="441" t="str">
        <v/>
      </c>
      <c r="AB527" s="442" t="str">
        <v/>
      </c>
      <c r="AC527" s="443" t="str">
        <v/>
      </c>
      <c r="AD527" s="441" t="str">
        <v/>
      </c>
      <c r="AE527" s="442" t="str">
        <v/>
      </c>
      <c r="AF527" s="443" t="str">
        <v/>
      </c>
      <c r="AG527" s="492" t="str">
        <v/>
      </c>
      <c r="AH527" s="492" t="str">
        <v/>
      </c>
      <c r="AI527" s="493" t="str">
        <v/>
      </c>
      <c r="AJ527" s="494" t="str">
        <v/>
      </c>
      <c r="AK527" s="492" t="str">
        <v/>
      </c>
      <c r="AL527" s="493" t="str">
        <v/>
      </c>
      <c r="AM527" s="492" t="str">
        <v/>
      </c>
      <c r="AN527" s="492" t="str">
        <v/>
      </c>
      <c r="AO527" s="493" t="str">
        <v/>
      </c>
      <c r="AP527" s="494" t="str">
        <v/>
      </c>
      <c r="AQ527" s="492" t="str">
        <v/>
      </c>
      <c r="AR527" s="493" t="str">
        <v/>
      </c>
      <c r="AS527" s="495" t="str">
        <v/>
      </c>
      <c r="AT527" s="496" t="str">
        <v/>
      </c>
      <c r="AU527" s="496" t="str">
        <v/>
      </c>
      <c r="AV527" s="520" t="str">
        <v/>
      </c>
      <c r="AW527" s="497" t="str">
        <v/>
      </c>
      <c r="AX527" s="496" t="str">
        <v/>
      </c>
      <c r="AY527" s="496" t="str">
        <v/>
      </c>
      <c r="AZ527" s="520" t="str">
        <v/>
      </c>
      <c r="BA527" s="497" t="str">
        <v/>
      </c>
      <c r="BB527" s="496" t="str">
        <v/>
      </c>
      <c r="BC527" s="496" t="str">
        <v/>
      </c>
      <c r="BD527" s="520" t="str">
        <v/>
      </c>
      <c r="BE527" s="497" t="str">
        <v/>
      </c>
      <c r="BF527" s="496" t="str">
        <v/>
      </c>
      <c r="BG527" s="496" t="str">
        <v/>
      </c>
      <c r="BH527" s="520" t="str">
        <v/>
      </c>
      <c r="BI527" s="497" t="str">
        <v/>
      </c>
      <c r="BJ527" s="496" t="str">
        <v/>
      </c>
      <c r="BK527" s="496" t="str">
        <v/>
      </c>
      <c r="BL527" s="520" t="str">
        <v/>
      </c>
    </row>
    <row r="528" spans="1:64" ht="24.75" customHeight="1">
      <c r="A528" s="449" t="str">
        <v/>
      </c>
      <c r="B528" s="431"/>
      <c r="C528" s="432"/>
      <c r="D528" s="521" t="str">
        <v/>
      </c>
      <c r="E528" s="521" t="str">
        <v/>
      </c>
      <c r="F528" s="522" t="str">
        <v/>
      </c>
      <c r="G528" s="523" t="str">
        <v/>
      </c>
      <c r="H528" s="521" t="str">
        <v/>
      </c>
      <c r="I528" s="521" t="str">
        <v/>
      </c>
      <c r="J528" s="521" t="str">
        <v/>
      </c>
      <c r="K528" s="522" t="str">
        <v/>
      </c>
      <c r="L528" s="497" t="str">
        <v/>
      </c>
      <c r="M528" s="491" t="str">
        <v/>
      </c>
      <c r="N528" s="520" t="str">
        <v/>
      </c>
      <c r="O528" s="497" t="str">
        <v/>
      </c>
      <c r="P528" s="495" t="str">
        <v/>
      </c>
      <c r="Q528" s="520" t="str">
        <v/>
      </c>
      <c r="R528" s="497" t="str">
        <v/>
      </c>
      <c r="S528" s="495" t="str">
        <v/>
      </c>
      <c r="T528" s="520" t="str">
        <v/>
      </c>
      <c r="U528" s="497" t="str">
        <v/>
      </c>
      <c r="V528" s="495" t="str">
        <v/>
      </c>
      <c r="W528" s="520" t="str">
        <v/>
      </c>
      <c r="X528" s="497" t="str">
        <v/>
      </c>
      <c r="Y528" s="495" t="str">
        <v/>
      </c>
      <c r="Z528" s="520" t="str">
        <v/>
      </c>
      <c r="AA528" s="497" t="str">
        <v/>
      </c>
      <c r="AB528" s="495" t="str">
        <v/>
      </c>
      <c r="AC528" s="520" t="str">
        <v/>
      </c>
      <c r="AD528" s="497" t="str">
        <v/>
      </c>
      <c r="AE528" s="495" t="str">
        <v/>
      </c>
      <c r="AF528" s="520" t="str">
        <v/>
      </c>
      <c r="AG528" s="497" t="str">
        <v/>
      </c>
      <c r="AH528" s="495" t="str">
        <v/>
      </c>
      <c r="AI528" s="520" t="str">
        <v/>
      </c>
      <c r="AJ528" s="497" t="str">
        <v/>
      </c>
      <c r="AK528" s="495" t="str">
        <v/>
      </c>
      <c r="AL528" s="520" t="str">
        <v/>
      </c>
      <c r="AM528" s="497" t="str">
        <v/>
      </c>
      <c r="AN528" s="495" t="str">
        <v/>
      </c>
      <c r="AO528" s="520" t="str">
        <v/>
      </c>
      <c r="AP528" s="497" t="str">
        <v/>
      </c>
      <c r="AQ528" s="495" t="str">
        <v/>
      </c>
      <c r="AR528" s="520" t="str">
        <v/>
      </c>
      <c r="AS528" s="497" t="str">
        <v/>
      </c>
      <c r="AT528" s="495" t="str">
        <v/>
      </c>
      <c r="AU528" s="495" t="str">
        <v/>
      </c>
      <c r="AV528" s="520" t="str">
        <v/>
      </c>
      <c r="AW528" s="497" t="str">
        <v/>
      </c>
      <c r="AX528" s="495" t="str">
        <v/>
      </c>
      <c r="AY528" s="495" t="str">
        <v/>
      </c>
      <c r="AZ528" s="520" t="str">
        <v/>
      </c>
      <c r="BA528" s="497" t="str">
        <v/>
      </c>
      <c r="BB528" s="495" t="str">
        <v/>
      </c>
      <c r="BC528" s="495" t="str">
        <v/>
      </c>
      <c r="BD528" s="520" t="str">
        <v/>
      </c>
      <c r="BE528" s="497" t="str">
        <v/>
      </c>
      <c r="BF528" s="495" t="str">
        <v/>
      </c>
      <c r="BG528" s="495" t="str">
        <v/>
      </c>
      <c r="BH528" s="520" t="str">
        <v/>
      </c>
      <c r="BI528" s="497" t="str">
        <v/>
      </c>
      <c r="BJ528" s="495" t="str">
        <v/>
      </c>
      <c r="BK528" s="495" t="str">
        <v/>
      </c>
      <c r="BL528" s="520" t="str">
        <v/>
      </c>
    </row>
    <row r="529" spans="1:64" ht="24.75" customHeight="1">
      <c r="A529" s="449" t="str">
        <v/>
      </c>
      <c r="B529" s="431"/>
      <c r="C529" s="432"/>
      <c r="D529" s="433" t="str">
        <v/>
      </c>
      <c r="E529" s="434" t="str">
        <v/>
      </c>
      <c r="F529" s="435" t="str">
        <v/>
      </c>
      <c r="G529" s="436" t="str">
        <v/>
      </c>
      <c r="H529" s="437" t="str">
        <v/>
      </c>
      <c r="I529" s="437" t="str">
        <v/>
      </c>
      <c r="J529" s="437" t="str">
        <v/>
      </c>
      <c r="K529" s="435" t="str">
        <v/>
      </c>
      <c r="L529" s="450" t="str">
        <v/>
      </c>
      <c r="M529" s="498" t="str">
        <v/>
      </c>
      <c r="N529" s="440" t="str">
        <v/>
      </c>
      <c r="O529" s="441" t="str">
        <v/>
      </c>
      <c r="P529" s="442" t="str">
        <v/>
      </c>
      <c r="Q529" s="443" t="str">
        <v/>
      </c>
      <c r="R529" s="441" t="str">
        <v/>
      </c>
      <c r="S529" s="442" t="str">
        <v/>
      </c>
      <c r="T529" s="443" t="str">
        <v/>
      </c>
      <c r="U529" s="441" t="str">
        <v/>
      </c>
      <c r="V529" s="442" t="str">
        <v/>
      </c>
      <c r="W529" s="443" t="str">
        <v/>
      </c>
      <c r="X529" s="441" t="str">
        <v/>
      </c>
      <c r="Y529" s="442" t="str">
        <v/>
      </c>
      <c r="Z529" s="443" t="str">
        <v/>
      </c>
      <c r="AA529" s="441" t="str">
        <v/>
      </c>
      <c r="AB529" s="442" t="str">
        <v/>
      </c>
      <c r="AC529" s="443" t="str">
        <v/>
      </c>
      <c r="AD529" s="441" t="str">
        <v/>
      </c>
      <c r="AE529" s="442" t="str">
        <v/>
      </c>
      <c r="AF529" s="443" t="str">
        <v/>
      </c>
      <c r="AG529" s="492" t="str">
        <v/>
      </c>
      <c r="AH529" s="492" t="str">
        <v/>
      </c>
      <c r="AI529" s="493" t="str">
        <v/>
      </c>
      <c r="AJ529" s="494" t="str">
        <v/>
      </c>
      <c r="AK529" s="492" t="str">
        <v/>
      </c>
      <c r="AL529" s="493" t="str">
        <v/>
      </c>
      <c r="AM529" s="492" t="str">
        <v/>
      </c>
      <c r="AN529" s="492" t="str">
        <v/>
      </c>
      <c r="AO529" s="493" t="str">
        <v/>
      </c>
      <c r="AP529" s="494" t="str">
        <v/>
      </c>
      <c r="AQ529" s="492" t="str">
        <v/>
      </c>
      <c r="AR529" s="493" t="str">
        <v/>
      </c>
      <c r="AS529" s="495" t="str">
        <v/>
      </c>
      <c r="AT529" s="496" t="str">
        <v/>
      </c>
      <c r="AU529" s="496" t="str">
        <v/>
      </c>
      <c r="AV529" s="520" t="str">
        <v/>
      </c>
      <c r="AW529" s="497" t="str">
        <v/>
      </c>
      <c r="AX529" s="496" t="str">
        <v/>
      </c>
      <c r="AY529" s="496" t="str">
        <v/>
      </c>
      <c r="AZ529" s="520" t="str">
        <v/>
      </c>
      <c r="BA529" s="497" t="str">
        <v/>
      </c>
      <c r="BB529" s="496" t="str">
        <v/>
      </c>
      <c r="BC529" s="496" t="str">
        <v/>
      </c>
      <c r="BD529" s="520" t="str">
        <v/>
      </c>
      <c r="BE529" s="497" t="str">
        <v/>
      </c>
      <c r="BF529" s="496" t="str">
        <v/>
      </c>
      <c r="BG529" s="496" t="str">
        <v/>
      </c>
      <c r="BH529" s="520" t="str">
        <v/>
      </c>
      <c r="BI529" s="497" t="str">
        <v/>
      </c>
      <c r="BJ529" s="496" t="str">
        <v/>
      </c>
      <c r="BK529" s="496" t="str">
        <v/>
      </c>
      <c r="BL529" s="520" t="str">
        <v/>
      </c>
    </row>
    <row r="530" spans="1:64" ht="24.75" customHeight="1">
      <c r="A530" s="449" t="str">
        <v/>
      </c>
      <c r="B530" s="431"/>
      <c r="C530" s="432"/>
      <c r="D530" s="521" t="str">
        <v/>
      </c>
      <c r="E530" s="521" t="str">
        <v/>
      </c>
      <c r="F530" s="522" t="str">
        <v/>
      </c>
      <c r="G530" s="523" t="str">
        <v/>
      </c>
      <c r="H530" s="521" t="str">
        <v/>
      </c>
      <c r="I530" s="521" t="str">
        <v/>
      </c>
      <c r="J530" s="521" t="str">
        <v/>
      </c>
      <c r="K530" s="522" t="str">
        <v/>
      </c>
      <c r="L530" s="497" t="str">
        <v/>
      </c>
      <c r="M530" s="491" t="str">
        <v/>
      </c>
      <c r="N530" s="520" t="str">
        <v/>
      </c>
      <c r="O530" s="497" t="str">
        <v/>
      </c>
      <c r="P530" s="495" t="str">
        <v/>
      </c>
      <c r="Q530" s="520" t="str">
        <v/>
      </c>
      <c r="R530" s="497" t="str">
        <v/>
      </c>
      <c r="S530" s="495" t="str">
        <v/>
      </c>
      <c r="T530" s="520" t="str">
        <v/>
      </c>
      <c r="U530" s="497" t="str">
        <v/>
      </c>
      <c r="V530" s="495" t="str">
        <v/>
      </c>
      <c r="W530" s="520" t="str">
        <v/>
      </c>
      <c r="X530" s="497" t="str">
        <v/>
      </c>
      <c r="Y530" s="495" t="str">
        <v/>
      </c>
      <c r="Z530" s="520" t="str">
        <v/>
      </c>
      <c r="AA530" s="497" t="str">
        <v/>
      </c>
      <c r="AB530" s="495" t="str">
        <v/>
      </c>
      <c r="AC530" s="520" t="str">
        <v/>
      </c>
      <c r="AD530" s="497" t="str">
        <v/>
      </c>
      <c r="AE530" s="495" t="str">
        <v/>
      </c>
      <c r="AF530" s="520" t="str">
        <v/>
      </c>
      <c r="AG530" s="497" t="str">
        <v/>
      </c>
      <c r="AH530" s="495" t="str">
        <v/>
      </c>
      <c r="AI530" s="520" t="str">
        <v/>
      </c>
      <c r="AJ530" s="497" t="str">
        <v/>
      </c>
      <c r="AK530" s="495" t="str">
        <v/>
      </c>
      <c r="AL530" s="520" t="str">
        <v/>
      </c>
      <c r="AM530" s="497" t="str">
        <v/>
      </c>
      <c r="AN530" s="495" t="str">
        <v/>
      </c>
      <c r="AO530" s="520" t="str">
        <v/>
      </c>
      <c r="AP530" s="497" t="str">
        <v/>
      </c>
      <c r="AQ530" s="495" t="str">
        <v/>
      </c>
      <c r="AR530" s="520" t="str">
        <v/>
      </c>
      <c r="AS530" s="497" t="str">
        <v/>
      </c>
      <c r="AT530" s="495" t="str">
        <v/>
      </c>
      <c r="AU530" s="495" t="str">
        <v/>
      </c>
      <c r="AV530" s="520" t="str">
        <v/>
      </c>
      <c r="AW530" s="497" t="str">
        <v/>
      </c>
      <c r="AX530" s="495" t="str">
        <v/>
      </c>
      <c r="AY530" s="495" t="str">
        <v/>
      </c>
      <c r="AZ530" s="520" t="str">
        <v/>
      </c>
      <c r="BA530" s="497" t="str">
        <v/>
      </c>
      <c r="BB530" s="495" t="str">
        <v/>
      </c>
      <c r="BC530" s="495" t="str">
        <v/>
      </c>
      <c r="BD530" s="520" t="str">
        <v/>
      </c>
      <c r="BE530" s="497" t="str">
        <v/>
      </c>
      <c r="BF530" s="495" t="str">
        <v/>
      </c>
      <c r="BG530" s="495" t="str">
        <v/>
      </c>
      <c r="BH530" s="520" t="str">
        <v/>
      </c>
      <c r="BI530" s="497" t="str">
        <v/>
      </c>
      <c r="BJ530" s="495" t="str">
        <v/>
      </c>
      <c r="BK530" s="495" t="str">
        <v/>
      </c>
      <c r="BL530" s="520" t="str">
        <v/>
      </c>
    </row>
    <row r="531" spans="1:64" ht="24.75" customHeight="1">
      <c r="A531" s="449" t="str">
        <v/>
      </c>
      <c r="B531" s="431"/>
      <c r="C531" s="432"/>
      <c r="D531" s="433" t="str">
        <v/>
      </c>
      <c r="E531" s="434" t="str">
        <v/>
      </c>
      <c r="F531" s="435" t="str">
        <v/>
      </c>
      <c r="G531" s="436" t="str">
        <v/>
      </c>
      <c r="H531" s="437" t="str">
        <v/>
      </c>
      <c r="I531" s="437" t="str">
        <v/>
      </c>
      <c r="J531" s="437" t="str">
        <v/>
      </c>
      <c r="K531" s="435" t="str">
        <v/>
      </c>
      <c r="L531" s="450" t="str">
        <v/>
      </c>
      <c r="M531" s="498" t="str">
        <v/>
      </c>
      <c r="N531" s="440" t="str">
        <v/>
      </c>
      <c r="O531" s="441" t="str">
        <v/>
      </c>
      <c r="P531" s="442" t="str">
        <v/>
      </c>
      <c r="Q531" s="443" t="str">
        <v/>
      </c>
      <c r="R531" s="441" t="str">
        <v/>
      </c>
      <c r="S531" s="442" t="str">
        <v/>
      </c>
      <c r="T531" s="443" t="str">
        <v/>
      </c>
      <c r="U531" s="441" t="str">
        <v/>
      </c>
      <c r="V531" s="442" t="str">
        <v/>
      </c>
      <c r="W531" s="443" t="str">
        <v/>
      </c>
      <c r="X531" s="441" t="str">
        <v/>
      </c>
      <c r="Y531" s="442" t="str">
        <v/>
      </c>
      <c r="Z531" s="443" t="str">
        <v/>
      </c>
      <c r="AA531" s="441" t="str">
        <v/>
      </c>
      <c r="AB531" s="442" t="str">
        <v/>
      </c>
      <c r="AC531" s="443" t="str">
        <v/>
      </c>
      <c r="AD531" s="441" t="str">
        <v/>
      </c>
      <c r="AE531" s="442" t="str">
        <v/>
      </c>
      <c r="AF531" s="443" t="str">
        <v/>
      </c>
      <c r="AG531" s="492" t="str">
        <v/>
      </c>
      <c r="AH531" s="492" t="str">
        <v/>
      </c>
      <c r="AI531" s="493" t="str">
        <v/>
      </c>
      <c r="AJ531" s="494" t="str">
        <v/>
      </c>
      <c r="AK531" s="492" t="str">
        <v/>
      </c>
      <c r="AL531" s="493" t="str">
        <v/>
      </c>
      <c r="AM531" s="492" t="str">
        <v/>
      </c>
      <c r="AN531" s="492" t="str">
        <v/>
      </c>
      <c r="AO531" s="493" t="str">
        <v/>
      </c>
      <c r="AP531" s="494" t="str">
        <v/>
      </c>
      <c r="AQ531" s="492" t="str">
        <v/>
      </c>
      <c r="AR531" s="493" t="str">
        <v/>
      </c>
      <c r="AS531" s="495" t="str">
        <v/>
      </c>
      <c r="AT531" s="496" t="str">
        <v/>
      </c>
      <c r="AU531" s="496" t="str">
        <v/>
      </c>
      <c r="AV531" s="520" t="str">
        <v/>
      </c>
      <c r="AW531" s="497" t="str">
        <v/>
      </c>
      <c r="AX531" s="496" t="str">
        <v/>
      </c>
      <c r="AY531" s="496" t="str">
        <v/>
      </c>
      <c r="AZ531" s="520" t="str">
        <v/>
      </c>
      <c r="BA531" s="497" t="str">
        <v/>
      </c>
      <c r="BB531" s="496" t="str">
        <v/>
      </c>
      <c r="BC531" s="496" t="str">
        <v/>
      </c>
      <c r="BD531" s="520" t="str">
        <v/>
      </c>
      <c r="BE531" s="497" t="str">
        <v/>
      </c>
      <c r="BF531" s="496" t="str">
        <v/>
      </c>
      <c r="BG531" s="496" t="str">
        <v/>
      </c>
      <c r="BH531" s="520" t="str">
        <v/>
      </c>
      <c r="BI531" s="497" t="str">
        <v/>
      </c>
      <c r="BJ531" s="496" t="str">
        <v/>
      </c>
      <c r="BK531" s="496" t="str">
        <v/>
      </c>
      <c r="BL531" s="520" t="str">
        <v/>
      </c>
    </row>
    <row r="532" spans="1:64" ht="24.75" customHeight="1">
      <c r="A532" s="449" t="str">
        <v/>
      </c>
      <c r="B532" s="431"/>
      <c r="C532" s="432"/>
      <c r="D532" s="521" t="str">
        <v/>
      </c>
      <c r="E532" s="521" t="str">
        <v/>
      </c>
      <c r="F532" s="522" t="str">
        <v/>
      </c>
      <c r="G532" s="523" t="str">
        <v/>
      </c>
      <c r="H532" s="521" t="str">
        <v/>
      </c>
      <c r="I532" s="521" t="str">
        <v/>
      </c>
      <c r="J532" s="521" t="str">
        <v/>
      </c>
      <c r="K532" s="522" t="str">
        <v/>
      </c>
      <c r="L532" s="497" t="str">
        <v/>
      </c>
      <c r="M532" s="491" t="str">
        <v/>
      </c>
      <c r="N532" s="520" t="str">
        <v/>
      </c>
      <c r="O532" s="497" t="str">
        <v/>
      </c>
      <c r="P532" s="495" t="str">
        <v/>
      </c>
      <c r="Q532" s="520" t="str">
        <v/>
      </c>
      <c r="R532" s="497" t="str">
        <v/>
      </c>
      <c r="S532" s="495" t="str">
        <v/>
      </c>
      <c r="T532" s="520" t="str">
        <v/>
      </c>
      <c r="U532" s="497" t="str">
        <v/>
      </c>
      <c r="V532" s="495" t="str">
        <v/>
      </c>
      <c r="W532" s="520" t="str">
        <v/>
      </c>
      <c r="X532" s="497" t="str">
        <v/>
      </c>
      <c r="Y532" s="495" t="str">
        <v/>
      </c>
      <c r="Z532" s="520" t="str">
        <v/>
      </c>
      <c r="AA532" s="497" t="str">
        <v/>
      </c>
      <c r="AB532" s="495" t="str">
        <v/>
      </c>
      <c r="AC532" s="520" t="str">
        <v/>
      </c>
      <c r="AD532" s="497" t="str">
        <v/>
      </c>
      <c r="AE532" s="495" t="str">
        <v/>
      </c>
      <c r="AF532" s="520" t="str">
        <v/>
      </c>
      <c r="AG532" s="497" t="str">
        <v/>
      </c>
      <c r="AH532" s="495" t="str">
        <v/>
      </c>
      <c r="AI532" s="520" t="str">
        <v/>
      </c>
      <c r="AJ532" s="497" t="str">
        <v/>
      </c>
      <c r="AK532" s="495" t="str">
        <v/>
      </c>
      <c r="AL532" s="520" t="str">
        <v/>
      </c>
      <c r="AM532" s="497" t="str">
        <v/>
      </c>
      <c r="AN532" s="495" t="str">
        <v/>
      </c>
      <c r="AO532" s="520" t="str">
        <v/>
      </c>
      <c r="AP532" s="497" t="str">
        <v/>
      </c>
      <c r="AQ532" s="495" t="str">
        <v/>
      </c>
      <c r="AR532" s="520" t="str">
        <v/>
      </c>
      <c r="AS532" s="497" t="str">
        <v/>
      </c>
      <c r="AT532" s="495" t="str">
        <v/>
      </c>
      <c r="AU532" s="495" t="str">
        <v/>
      </c>
      <c r="AV532" s="520" t="str">
        <v/>
      </c>
      <c r="AW532" s="497" t="str">
        <v/>
      </c>
      <c r="AX532" s="495" t="str">
        <v/>
      </c>
      <c r="AY532" s="495" t="str">
        <v/>
      </c>
      <c r="AZ532" s="520" t="str">
        <v/>
      </c>
      <c r="BA532" s="497" t="str">
        <v/>
      </c>
      <c r="BB532" s="495" t="str">
        <v/>
      </c>
      <c r="BC532" s="495" t="str">
        <v/>
      </c>
      <c r="BD532" s="520" t="str">
        <v/>
      </c>
      <c r="BE532" s="497" t="str">
        <v/>
      </c>
      <c r="BF532" s="495" t="str">
        <v/>
      </c>
      <c r="BG532" s="495" t="str">
        <v/>
      </c>
      <c r="BH532" s="520" t="str">
        <v/>
      </c>
      <c r="BI532" s="497" t="str">
        <v/>
      </c>
      <c r="BJ532" s="495" t="str">
        <v/>
      </c>
      <c r="BK532" s="495" t="str">
        <v/>
      </c>
      <c r="BL532" s="520" t="str">
        <v/>
      </c>
    </row>
    <row r="533" spans="1:64" ht="24.75" customHeight="1">
      <c r="A533" s="449" t="str">
        <v/>
      </c>
      <c r="B533" s="431"/>
      <c r="C533" s="432"/>
      <c r="D533" s="433" t="str">
        <v/>
      </c>
      <c r="E533" s="434" t="str">
        <v/>
      </c>
      <c r="F533" s="435" t="str">
        <v/>
      </c>
      <c r="G533" s="436" t="str">
        <v/>
      </c>
      <c r="H533" s="437" t="str">
        <v/>
      </c>
      <c r="I533" s="437" t="str">
        <v/>
      </c>
      <c r="J533" s="437" t="str">
        <v/>
      </c>
      <c r="K533" s="435" t="str">
        <v/>
      </c>
      <c r="L533" s="450" t="str">
        <v/>
      </c>
      <c r="M533" s="498" t="str">
        <v/>
      </c>
      <c r="N533" s="440" t="str">
        <v/>
      </c>
      <c r="O533" s="441" t="str">
        <v/>
      </c>
      <c r="P533" s="442" t="str">
        <v/>
      </c>
      <c r="Q533" s="443" t="str">
        <v/>
      </c>
      <c r="R533" s="441" t="str">
        <v/>
      </c>
      <c r="S533" s="442" t="str">
        <v/>
      </c>
      <c r="T533" s="443" t="str">
        <v/>
      </c>
      <c r="U533" s="441" t="str">
        <v/>
      </c>
      <c r="V533" s="442" t="str">
        <v/>
      </c>
      <c r="W533" s="443" t="str">
        <v/>
      </c>
      <c r="X533" s="441" t="str">
        <v/>
      </c>
      <c r="Y533" s="442" t="str">
        <v/>
      </c>
      <c r="Z533" s="443" t="str">
        <v/>
      </c>
      <c r="AA533" s="441" t="str">
        <v/>
      </c>
      <c r="AB533" s="442" t="str">
        <v/>
      </c>
      <c r="AC533" s="443" t="str">
        <v/>
      </c>
      <c r="AD533" s="441" t="str">
        <v/>
      </c>
      <c r="AE533" s="442" t="str">
        <v/>
      </c>
      <c r="AF533" s="443" t="str">
        <v/>
      </c>
      <c r="AG533" s="492" t="str">
        <v/>
      </c>
      <c r="AH533" s="492" t="str">
        <v/>
      </c>
      <c r="AI533" s="493" t="str">
        <v/>
      </c>
      <c r="AJ533" s="494" t="str">
        <v/>
      </c>
      <c r="AK533" s="492" t="str">
        <v/>
      </c>
      <c r="AL533" s="493" t="str">
        <v/>
      </c>
      <c r="AM533" s="492" t="str">
        <v/>
      </c>
      <c r="AN533" s="492" t="str">
        <v/>
      </c>
      <c r="AO533" s="493" t="str">
        <v/>
      </c>
      <c r="AP533" s="494" t="str">
        <v/>
      </c>
      <c r="AQ533" s="492" t="str">
        <v/>
      </c>
      <c r="AR533" s="493" t="str">
        <v/>
      </c>
      <c r="AS533" s="495" t="str">
        <v/>
      </c>
      <c r="AT533" s="496" t="str">
        <v/>
      </c>
      <c r="AU533" s="496" t="str">
        <v/>
      </c>
      <c r="AV533" s="520" t="str">
        <v/>
      </c>
      <c r="AW533" s="497" t="str">
        <v/>
      </c>
      <c r="AX533" s="496" t="str">
        <v/>
      </c>
      <c r="AY533" s="496" t="str">
        <v/>
      </c>
      <c r="AZ533" s="520" t="str">
        <v/>
      </c>
      <c r="BA533" s="497" t="str">
        <v/>
      </c>
      <c r="BB533" s="496" t="str">
        <v/>
      </c>
      <c r="BC533" s="496" t="str">
        <v/>
      </c>
      <c r="BD533" s="520" t="str">
        <v/>
      </c>
      <c r="BE533" s="497" t="str">
        <v/>
      </c>
      <c r="BF533" s="496" t="str">
        <v/>
      </c>
      <c r="BG533" s="496" t="str">
        <v/>
      </c>
      <c r="BH533" s="520" t="str">
        <v/>
      </c>
      <c r="BI533" s="497" t="str">
        <v/>
      </c>
      <c r="BJ533" s="496" t="str">
        <v/>
      </c>
      <c r="BK533" s="496" t="str">
        <v/>
      </c>
      <c r="BL533" s="520" t="str">
        <v/>
      </c>
    </row>
    <row r="534" spans="1:64" ht="24.75" customHeight="1">
      <c r="A534" s="449" t="str">
        <v/>
      </c>
      <c r="B534" s="431"/>
      <c r="C534" s="432"/>
      <c r="D534" s="521" t="str">
        <v/>
      </c>
      <c r="E534" s="521" t="str">
        <v/>
      </c>
      <c r="F534" s="522" t="str">
        <v/>
      </c>
      <c r="G534" s="523" t="str">
        <v/>
      </c>
      <c r="H534" s="521" t="str">
        <v/>
      </c>
      <c r="I534" s="521" t="str">
        <v/>
      </c>
      <c r="J534" s="521" t="str">
        <v/>
      </c>
      <c r="K534" s="522" t="str">
        <v/>
      </c>
      <c r="L534" s="497" t="str">
        <v/>
      </c>
      <c r="M534" s="491" t="str">
        <v/>
      </c>
      <c r="N534" s="520" t="str">
        <v/>
      </c>
      <c r="O534" s="497" t="str">
        <v/>
      </c>
      <c r="P534" s="495" t="str">
        <v/>
      </c>
      <c r="Q534" s="520" t="str">
        <v/>
      </c>
      <c r="R534" s="497" t="str">
        <v/>
      </c>
      <c r="S534" s="495" t="str">
        <v/>
      </c>
      <c r="T534" s="520" t="str">
        <v/>
      </c>
      <c r="U534" s="497" t="str">
        <v/>
      </c>
      <c r="V534" s="495" t="str">
        <v/>
      </c>
      <c r="W534" s="520" t="str">
        <v/>
      </c>
      <c r="X534" s="497" t="str">
        <v/>
      </c>
      <c r="Y534" s="495" t="str">
        <v/>
      </c>
      <c r="Z534" s="520" t="str">
        <v/>
      </c>
      <c r="AA534" s="497" t="str">
        <v/>
      </c>
      <c r="AB534" s="495" t="str">
        <v/>
      </c>
      <c r="AC534" s="520" t="str">
        <v/>
      </c>
      <c r="AD534" s="497" t="str">
        <v/>
      </c>
      <c r="AE534" s="495" t="str">
        <v/>
      </c>
      <c r="AF534" s="520" t="str">
        <v/>
      </c>
      <c r="AG534" s="497" t="str">
        <v/>
      </c>
      <c r="AH534" s="495" t="str">
        <v/>
      </c>
      <c r="AI534" s="520" t="str">
        <v/>
      </c>
      <c r="AJ534" s="497" t="str">
        <v/>
      </c>
      <c r="AK534" s="495" t="str">
        <v/>
      </c>
      <c r="AL534" s="520" t="str">
        <v/>
      </c>
      <c r="AM534" s="497" t="str">
        <v/>
      </c>
      <c r="AN534" s="495" t="str">
        <v/>
      </c>
      <c r="AO534" s="520" t="str">
        <v/>
      </c>
      <c r="AP534" s="497" t="str">
        <v/>
      </c>
      <c r="AQ534" s="495" t="str">
        <v/>
      </c>
      <c r="AR534" s="520" t="str">
        <v/>
      </c>
      <c r="AS534" s="497" t="str">
        <v/>
      </c>
      <c r="AT534" s="495" t="str">
        <v/>
      </c>
      <c r="AU534" s="495" t="str">
        <v/>
      </c>
      <c r="AV534" s="520" t="str">
        <v/>
      </c>
      <c r="AW534" s="497" t="str">
        <v/>
      </c>
      <c r="AX534" s="495" t="str">
        <v/>
      </c>
      <c r="AY534" s="495" t="str">
        <v/>
      </c>
      <c r="AZ534" s="520" t="str">
        <v/>
      </c>
      <c r="BA534" s="497" t="str">
        <v/>
      </c>
      <c r="BB534" s="495" t="str">
        <v/>
      </c>
      <c r="BC534" s="495" t="str">
        <v/>
      </c>
      <c r="BD534" s="520" t="str">
        <v/>
      </c>
      <c r="BE534" s="497" t="str">
        <v/>
      </c>
      <c r="BF534" s="495" t="str">
        <v/>
      </c>
      <c r="BG534" s="495" t="str">
        <v/>
      </c>
      <c r="BH534" s="520" t="str">
        <v/>
      </c>
      <c r="BI534" s="497" t="str">
        <v/>
      </c>
      <c r="BJ534" s="495" t="str">
        <v/>
      </c>
      <c r="BK534" s="495" t="str">
        <v/>
      </c>
      <c r="BL534" s="520" t="str">
        <v/>
      </c>
    </row>
    <row r="535" spans="1:64" ht="24.75" customHeight="1">
      <c r="A535" s="449" t="str">
        <v/>
      </c>
      <c r="B535" s="431"/>
      <c r="C535" s="432"/>
      <c r="D535" s="433" t="str">
        <v/>
      </c>
      <c r="E535" s="434" t="str">
        <v/>
      </c>
      <c r="F535" s="435" t="str">
        <v/>
      </c>
      <c r="G535" s="436" t="str">
        <v/>
      </c>
      <c r="H535" s="437" t="str">
        <v/>
      </c>
      <c r="I535" s="437" t="str">
        <v/>
      </c>
      <c r="J535" s="437" t="str">
        <v/>
      </c>
      <c r="K535" s="435" t="str">
        <v/>
      </c>
      <c r="L535" s="450" t="str">
        <v/>
      </c>
      <c r="M535" s="498" t="str">
        <v/>
      </c>
      <c r="N535" s="440" t="str">
        <v/>
      </c>
      <c r="O535" s="441" t="str">
        <v/>
      </c>
      <c r="P535" s="442" t="str">
        <v/>
      </c>
      <c r="Q535" s="443" t="str">
        <v/>
      </c>
      <c r="R535" s="441" t="str">
        <v/>
      </c>
      <c r="S535" s="442" t="str">
        <v/>
      </c>
      <c r="T535" s="443" t="str">
        <v/>
      </c>
      <c r="U535" s="441" t="str">
        <v/>
      </c>
      <c r="V535" s="442" t="str">
        <v/>
      </c>
      <c r="W535" s="443" t="str">
        <v/>
      </c>
      <c r="X535" s="441" t="str">
        <v/>
      </c>
      <c r="Y535" s="442" t="str">
        <v/>
      </c>
      <c r="Z535" s="443" t="str">
        <v/>
      </c>
      <c r="AA535" s="441" t="str">
        <v/>
      </c>
      <c r="AB535" s="442" t="str">
        <v/>
      </c>
      <c r="AC535" s="443" t="str">
        <v/>
      </c>
      <c r="AD535" s="441" t="str">
        <v/>
      </c>
      <c r="AE535" s="442" t="str">
        <v/>
      </c>
      <c r="AF535" s="443" t="str">
        <v/>
      </c>
      <c r="AG535" s="492" t="str">
        <v/>
      </c>
      <c r="AH535" s="492" t="str">
        <v/>
      </c>
      <c r="AI535" s="493" t="str">
        <v/>
      </c>
      <c r="AJ535" s="494" t="str">
        <v/>
      </c>
      <c r="AK535" s="492" t="str">
        <v/>
      </c>
      <c r="AL535" s="493" t="str">
        <v/>
      </c>
      <c r="AM535" s="492" t="str">
        <v/>
      </c>
      <c r="AN535" s="492" t="str">
        <v/>
      </c>
      <c r="AO535" s="493" t="str">
        <v/>
      </c>
      <c r="AP535" s="494" t="str">
        <v/>
      </c>
      <c r="AQ535" s="492" t="str">
        <v/>
      </c>
      <c r="AR535" s="493" t="str">
        <v/>
      </c>
      <c r="AS535" s="495" t="str">
        <v/>
      </c>
      <c r="AT535" s="496" t="str">
        <v/>
      </c>
      <c r="AU535" s="496" t="str">
        <v/>
      </c>
      <c r="AV535" s="520" t="str">
        <v/>
      </c>
      <c r="AW535" s="497" t="str">
        <v/>
      </c>
      <c r="AX535" s="496" t="str">
        <v/>
      </c>
      <c r="AY535" s="496" t="str">
        <v/>
      </c>
      <c r="AZ535" s="520" t="str">
        <v/>
      </c>
      <c r="BA535" s="497" t="str">
        <v/>
      </c>
      <c r="BB535" s="496" t="str">
        <v/>
      </c>
      <c r="BC535" s="496" t="str">
        <v/>
      </c>
      <c r="BD535" s="520" t="str">
        <v/>
      </c>
      <c r="BE535" s="497" t="str">
        <v/>
      </c>
      <c r="BF535" s="496" t="str">
        <v/>
      </c>
      <c r="BG535" s="496" t="str">
        <v/>
      </c>
      <c r="BH535" s="520" t="str">
        <v/>
      </c>
      <c r="BI535" s="497" t="str">
        <v/>
      </c>
      <c r="BJ535" s="496" t="str">
        <v/>
      </c>
      <c r="BK535" s="496" t="str">
        <v/>
      </c>
      <c r="BL535" s="520" t="str">
        <v/>
      </c>
    </row>
    <row r="536" spans="1:64" ht="24.75" customHeight="1">
      <c r="A536" s="449" t="str">
        <v/>
      </c>
      <c r="B536" s="431"/>
      <c r="C536" s="432"/>
      <c r="D536" s="521" t="str">
        <v/>
      </c>
      <c r="E536" s="521" t="str">
        <v/>
      </c>
      <c r="F536" s="522" t="str">
        <v/>
      </c>
      <c r="G536" s="523" t="str">
        <v/>
      </c>
      <c r="H536" s="521" t="str">
        <v/>
      </c>
      <c r="I536" s="521" t="str">
        <v/>
      </c>
      <c r="J536" s="521" t="str">
        <v/>
      </c>
      <c r="K536" s="522" t="str">
        <v/>
      </c>
      <c r="L536" s="497" t="str">
        <v/>
      </c>
      <c r="M536" s="491" t="str">
        <v/>
      </c>
      <c r="N536" s="520" t="str">
        <v/>
      </c>
      <c r="O536" s="497" t="str">
        <v/>
      </c>
      <c r="P536" s="495" t="str">
        <v/>
      </c>
      <c r="Q536" s="520" t="str">
        <v/>
      </c>
      <c r="R536" s="497" t="str">
        <v/>
      </c>
      <c r="S536" s="495" t="str">
        <v/>
      </c>
      <c r="T536" s="520" t="str">
        <v/>
      </c>
      <c r="U536" s="497" t="str">
        <v/>
      </c>
      <c r="V536" s="495" t="str">
        <v/>
      </c>
      <c r="W536" s="520" t="str">
        <v/>
      </c>
      <c r="X536" s="497" t="str">
        <v/>
      </c>
      <c r="Y536" s="495" t="str">
        <v/>
      </c>
      <c r="Z536" s="520" t="str">
        <v/>
      </c>
      <c r="AA536" s="497" t="str">
        <v/>
      </c>
      <c r="AB536" s="495" t="str">
        <v/>
      </c>
      <c r="AC536" s="520" t="str">
        <v/>
      </c>
      <c r="AD536" s="497" t="str">
        <v/>
      </c>
      <c r="AE536" s="495" t="str">
        <v/>
      </c>
      <c r="AF536" s="520" t="str">
        <v/>
      </c>
      <c r="AG536" s="497" t="str">
        <v/>
      </c>
      <c r="AH536" s="495" t="str">
        <v/>
      </c>
      <c r="AI536" s="520" t="str">
        <v/>
      </c>
      <c r="AJ536" s="497" t="str">
        <v/>
      </c>
      <c r="AK536" s="495" t="str">
        <v/>
      </c>
      <c r="AL536" s="520" t="str">
        <v/>
      </c>
      <c r="AM536" s="497" t="str">
        <v/>
      </c>
      <c r="AN536" s="495" t="str">
        <v/>
      </c>
      <c r="AO536" s="520" t="str">
        <v/>
      </c>
      <c r="AP536" s="497" t="str">
        <v/>
      </c>
      <c r="AQ536" s="495" t="str">
        <v/>
      </c>
      <c r="AR536" s="520" t="str">
        <v/>
      </c>
      <c r="AS536" s="497" t="str">
        <v/>
      </c>
      <c r="AT536" s="495" t="str">
        <v/>
      </c>
      <c r="AU536" s="495" t="str">
        <v/>
      </c>
      <c r="AV536" s="520" t="str">
        <v/>
      </c>
      <c r="AW536" s="497" t="str">
        <v/>
      </c>
      <c r="AX536" s="495" t="str">
        <v/>
      </c>
      <c r="AY536" s="495" t="str">
        <v/>
      </c>
      <c r="AZ536" s="520" t="str">
        <v/>
      </c>
      <c r="BA536" s="497" t="str">
        <v/>
      </c>
      <c r="BB536" s="495" t="str">
        <v/>
      </c>
      <c r="BC536" s="495" t="str">
        <v/>
      </c>
      <c r="BD536" s="520" t="str">
        <v/>
      </c>
      <c r="BE536" s="497" t="str">
        <v/>
      </c>
      <c r="BF536" s="495" t="str">
        <v/>
      </c>
      <c r="BG536" s="495" t="str">
        <v/>
      </c>
      <c r="BH536" s="520" t="str">
        <v/>
      </c>
      <c r="BI536" s="497" t="str">
        <v/>
      </c>
      <c r="BJ536" s="495" t="str">
        <v/>
      </c>
      <c r="BK536" s="495" t="str">
        <v/>
      </c>
      <c r="BL536" s="520" t="str">
        <v/>
      </c>
    </row>
    <row r="537" spans="1:64" ht="24.75" customHeight="1">
      <c r="A537" s="449" t="str">
        <v/>
      </c>
      <c r="B537" s="431"/>
      <c r="C537" s="432"/>
      <c r="D537" s="433" t="str">
        <v/>
      </c>
      <c r="E537" s="434" t="str">
        <v/>
      </c>
      <c r="F537" s="435" t="str">
        <v/>
      </c>
      <c r="G537" s="436" t="str">
        <v/>
      </c>
      <c r="H537" s="437" t="str">
        <v/>
      </c>
      <c r="I537" s="437" t="str">
        <v/>
      </c>
      <c r="J537" s="437" t="str">
        <v/>
      </c>
      <c r="K537" s="435" t="str">
        <v/>
      </c>
      <c r="L537" s="450" t="str">
        <v/>
      </c>
      <c r="M537" s="498" t="str">
        <v/>
      </c>
      <c r="N537" s="440" t="str">
        <v/>
      </c>
      <c r="O537" s="441" t="str">
        <v/>
      </c>
      <c r="P537" s="442" t="str">
        <v/>
      </c>
      <c r="Q537" s="443" t="str">
        <v/>
      </c>
      <c r="R537" s="441" t="str">
        <v/>
      </c>
      <c r="S537" s="442" t="str">
        <v/>
      </c>
      <c r="T537" s="443" t="str">
        <v/>
      </c>
      <c r="U537" s="441" t="str">
        <v/>
      </c>
      <c r="V537" s="442" t="str">
        <v/>
      </c>
      <c r="W537" s="443" t="str">
        <v/>
      </c>
      <c r="X537" s="441" t="str">
        <v/>
      </c>
      <c r="Y537" s="442" t="str">
        <v/>
      </c>
      <c r="Z537" s="443" t="str">
        <v/>
      </c>
      <c r="AA537" s="441" t="str">
        <v/>
      </c>
      <c r="AB537" s="442" t="str">
        <v/>
      </c>
      <c r="AC537" s="443" t="str">
        <v/>
      </c>
      <c r="AD537" s="441" t="str">
        <v/>
      </c>
      <c r="AE537" s="442" t="str">
        <v/>
      </c>
      <c r="AF537" s="443" t="str">
        <v/>
      </c>
      <c r="AG537" s="492" t="str">
        <v/>
      </c>
      <c r="AH537" s="492" t="str">
        <v/>
      </c>
      <c r="AI537" s="493" t="str">
        <v/>
      </c>
      <c r="AJ537" s="494" t="str">
        <v/>
      </c>
      <c r="AK537" s="492" t="str">
        <v/>
      </c>
      <c r="AL537" s="493" t="str">
        <v/>
      </c>
      <c r="AM537" s="492" t="str">
        <v/>
      </c>
      <c r="AN537" s="492" t="str">
        <v/>
      </c>
      <c r="AO537" s="493" t="str">
        <v/>
      </c>
      <c r="AP537" s="494" t="str">
        <v/>
      </c>
      <c r="AQ537" s="492" t="str">
        <v/>
      </c>
      <c r="AR537" s="493" t="str">
        <v/>
      </c>
      <c r="AS537" s="495" t="str">
        <v/>
      </c>
      <c r="AT537" s="496" t="str">
        <v/>
      </c>
      <c r="AU537" s="496" t="str">
        <v/>
      </c>
      <c r="AV537" s="520" t="str">
        <v/>
      </c>
      <c r="AW537" s="497" t="str">
        <v/>
      </c>
      <c r="AX537" s="496" t="str">
        <v/>
      </c>
      <c r="AY537" s="496" t="str">
        <v/>
      </c>
      <c r="AZ537" s="520" t="str">
        <v/>
      </c>
      <c r="BA537" s="497" t="str">
        <v/>
      </c>
      <c r="BB537" s="496" t="str">
        <v/>
      </c>
      <c r="BC537" s="496" t="str">
        <v/>
      </c>
      <c r="BD537" s="520" t="str">
        <v/>
      </c>
      <c r="BE537" s="497" t="str">
        <v/>
      </c>
      <c r="BF537" s="496" t="str">
        <v/>
      </c>
      <c r="BG537" s="496" t="str">
        <v/>
      </c>
      <c r="BH537" s="520" t="str">
        <v/>
      </c>
      <c r="BI537" s="497" t="str">
        <v/>
      </c>
      <c r="BJ537" s="496" t="str">
        <v/>
      </c>
      <c r="BK537" s="496" t="str">
        <v/>
      </c>
      <c r="BL537" s="520" t="str">
        <v/>
      </c>
    </row>
    <row r="538" spans="1:64" ht="24.75" customHeight="1">
      <c r="A538" s="449" t="str">
        <v/>
      </c>
      <c r="B538" s="431"/>
      <c r="C538" s="432"/>
      <c r="D538" s="521" t="str">
        <v/>
      </c>
      <c r="E538" s="521" t="str">
        <v/>
      </c>
      <c r="F538" s="522" t="str">
        <v/>
      </c>
      <c r="G538" s="523" t="str">
        <v/>
      </c>
      <c r="H538" s="521" t="str">
        <v/>
      </c>
      <c r="I538" s="521" t="str">
        <v/>
      </c>
      <c r="J538" s="521" t="str">
        <v/>
      </c>
      <c r="K538" s="522" t="str">
        <v/>
      </c>
      <c r="L538" s="497" t="str">
        <v/>
      </c>
      <c r="M538" s="491" t="str">
        <v/>
      </c>
      <c r="N538" s="520" t="str">
        <v/>
      </c>
      <c r="O538" s="497" t="str">
        <v/>
      </c>
      <c r="P538" s="495" t="str">
        <v/>
      </c>
      <c r="Q538" s="520" t="str">
        <v/>
      </c>
      <c r="R538" s="497" t="str">
        <v/>
      </c>
      <c r="S538" s="495" t="str">
        <v/>
      </c>
      <c r="T538" s="520" t="str">
        <v/>
      </c>
      <c r="U538" s="497" t="str">
        <v/>
      </c>
      <c r="V538" s="495" t="str">
        <v/>
      </c>
      <c r="W538" s="520" t="str">
        <v/>
      </c>
      <c r="X538" s="497" t="str">
        <v/>
      </c>
      <c r="Y538" s="495" t="str">
        <v/>
      </c>
      <c r="Z538" s="520" t="str">
        <v/>
      </c>
      <c r="AA538" s="497" t="str">
        <v/>
      </c>
      <c r="AB538" s="495" t="str">
        <v/>
      </c>
      <c r="AC538" s="520" t="str">
        <v/>
      </c>
      <c r="AD538" s="497" t="str">
        <v/>
      </c>
      <c r="AE538" s="495" t="str">
        <v/>
      </c>
      <c r="AF538" s="520" t="str">
        <v/>
      </c>
      <c r="AG538" s="497" t="str">
        <v/>
      </c>
      <c r="AH538" s="495" t="str">
        <v/>
      </c>
      <c r="AI538" s="520" t="str">
        <v/>
      </c>
      <c r="AJ538" s="497" t="str">
        <v/>
      </c>
      <c r="AK538" s="495" t="str">
        <v/>
      </c>
      <c r="AL538" s="520" t="str">
        <v/>
      </c>
      <c r="AM538" s="497" t="str">
        <v/>
      </c>
      <c r="AN538" s="495" t="str">
        <v/>
      </c>
      <c r="AO538" s="520" t="str">
        <v/>
      </c>
      <c r="AP538" s="497" t="str">
        <v/>
      </c>
      <c r="AQ538" s="495" t="str">
        <v/>
      </c>
      <c r="AR538" s="520" t="str">
        <v/>
      </c>
      <c r="AS538" s="497" t="str">
        <v/>
      </c>
      <c r="AT538" s="495" t="str">
        <v/>
      </c>
      <c r="AU538" s="495" t="str">
        <v/>
      </c>
      <c r="AV538" s="520" t="str">
        <v/>
      </c>
      <c r="AW538" s="497" t="str">
        <v/>
      </c>
      <c r="AX538" s="495" t="str">
        <v/>
      </c>
      <c r="AY538" s="495" t="str">
        <v/>
      </c>
      <c r="AZ538" s="520" t="str">
        <v/>
      </c>
      <c r="BA538" s="497" t="str">
        <v/>
      </c>
      <c r="BB538" s="495" t="str">
        <v/>
      </c>
      <c r="BC538" s="495" t="str">
        <v/>
      </c>
      <c r="BD538" s="520" t="str">
        <v/>
      </c>
      <c r="BE538" s="497" t="str">
        <v/>
      </c>
      <c r="BF538" s="495" t="str">
        <v/>
      </c>
      <c r="BG538" s="495" t="str">
        <v/>
      </c>
      <c r="BH538" s="520" t="str">
        <v/>
      </c>
      <c r="BI538" s="497" t="str">
        <v/>
      </c>
      <c r="BJ538" s="495" t="str">
        <v/>
      </c>
      <c r="BK538" s="495" t="str">
        <v/>
      </c>
      <c r="BL538" s="520" t="str">
        <v/>
      </c>
    </row>
    <row r="539" spans="1:64" ht="24.75" customHeight="1">
      <c r="A539" s="449" t="str">
        <v/>
      </c>
      <c r="B539" s="431"/>
      <c r="C539" s="432"/>
      <c r="D539" s="433" t="str">
        <v/>
      </c>
      <c r="E539" s="434" t="str">
        <v/>
      </c>
      <c r="F539" s="435" t="str">
        <v/>
      </c>
      <c r="G539" s="436" t="str">
        <v/>
      </c>
      <c r="H539" s="437" t="str">
        <v/>
      </c>
      <c r="I539" s="437" t="str">
        <v/>
      </c>
      <c r="J539" s="437" t="str">
        <v/>
      </c>
      <c r="K539" s="435" t="str">
        <v/>
      </c>
      <c r="L539" s="450" t="str">
        <v/>
      </c>
      <c r="M539" s="498" t="str">
        <v/>
      </c>
      <c r="N539" s="440" t="str">
        <v/>
      </c>
      <c r="O539" s="441" t="str">
        <v/>
      </c>
      <c r="P539" s="442" t="str">
        <v/>
      </c>
      <c r="Q539" s="443" t="str">
        <v/>
      </c>
      <c r="R539" s="441" t="str">
        <v/>
      </c>
      <c r="S539" s="442" t="str">
        <v/>
      </c>
      <c r="T539" s="443" t="str">
        <v/>
      </c>
      <c r="U539" s="441" t="str">
        <v/>
      </c>
      <c r="V539" s="442" t="str">
        <v/>
      </c>
      <c r="W539" s="443" t="str">
        <v/>
      </c>
      <c r="X539" s="441" t="str">
        <v/>
      </c>
      <c r="Y539" s="442" t="str">
        <v/>
      </c>
      <c r="Z539" s="443" t="str">
        <v/>
      </c>
      <c r="AA539" s="441" t="str">
        <v/>
      </c>
      <c r="AB539" s="442" t="str">
        <v/>
      </c>
      <c r="AC539" s="443" t="str">
        <v/>
      </c>
      <c r="AD539" s="441" t="str">
        <v/>
      </c>
      <c r="AE539" s="442" t="str">
        <v/>
      </c>
      <c r="AF539" s="443" t="str">
        <v/>
      </c>
      <c r="AG539" s="492" t="str">
        <v/>
      </c>
      <c r="AH539" s="492" t="str">
        <v/>
      </c>
      <c r="AI539" s="493" t="str">
        <v/>
      </c>
      <c r="AJ539" s="494" t="str">
        <v/>
      </c>
      <c r="AK539" s="492" t="str">
        <v/>
      </c>
      <c r="AL539" s="493" t="str">
        <v/>
      </c>
      <c r="AM539" s="492" t="str">
        <v/>
      </c>
      <c r="AN539" s="492" t="str">
        <v/>
      </c>
      <c r="AO539" s="493" t="str">
        <v/>
      </c>
      <c r="AP539" s="494" t="str">
        <v/>
      </c>
      <c r="AQ539" s="492" t="str">
        <v/>
      </c>
      <c r="AR539" s="493" t="str">
        <v/>
      </c>
      <c r="AS539" s="495" t="str">
        <v/>
      </c>
      <c r="AT539" s="496" t="str">
        <v/>
      </c>
      <c r="AU539" s="496" t="str">
        <v/>
      </c>
      <c r="AV539" s="520" t="str">
        <v/>
      </c>
      <c r="AW539" s="497" t="str">
        <v/>
      </c>
      <c r="AX539" s="496" t="str">
        <v/>
      </c>
      <c r="AY539" s="496" t="str">
        <v/>
      </c>
      <c r="AZ539" s="520" t="str">
        <v/>
      </c>
      <c r="BA539" s="497" t="str">
        <v/>
      </c>
      <c r="BB539" s="496" t="str">
        <v/>
      </c>
      <c r="BC539" s="496" t="str">
        <v/>
      </c>
      <c r="BD539" s="520" t="str">
        <v/>
      </c>
      <c r="BE539" s="497" t="str">
        <v/>
      </c>
      <c r="BF539" s="496" t="str">
        <v/>
      </c>
      <c r="BG539" s="496" t="str">
        <v/>
      </c>
      <c r="BH539" s="520" t="str">
        <v/>
      </c>
      <c r="BI539" s="497" t="str">
        <v/>
      </c>
      <c r="BJ539" s="496" t="str">
        <v/>
      </c>
      <c r="BK539" s="496" t="str">
        <v/>
      </c>
      <c r="BL539" s="520" t="str">
        <v/>
      </c>
    </row>
    <row r="540" spans="1:64" ht="24.75" customHeight="1">
      <c r="A540" s="449" t="str">
        <v/>
      </c>
      <c r="B540" s="431"/>
      <c r="C540" s="432"/>
      <c r="D540" s="521" t="str">
        <v/>
      </c>
      <c r="E540" s="521" t="str">
        <v/>
      </c>
      <c r="F540" s="522" t="str">
        <v/>
      </c>
      <c r="G540" s="523" t="str">
        <v/>
      </c>
      <c r="H540" s="521" t="str">
        <v/>
      </c>
      <c r="I540" s="521" t="str">
        <v/>
      </c>
      <c r="J540" s="521" t="str">
        <v/>
      </c>
      <c r="K540" s="522" t="str">
        <v/>
      </c>
      <c r="L540" s="497" t="str">
        <v/>
      </c>
      <c r="M540" s="491" t="str">
        <v/>
      </c>
      <c r="N540" s="520" t="str">
        <v/>
      </c>
      <c r="O540" s="497" t="str">
        <v/>
      </c>
      <c r="P540" s="495" t="str">
        <v/>
      </c>
      <c r="Q540" s="520" t="str">
        <v/>
      </c>
      <c r="R540" s="497" t="str">
        <v/>
      </c>
      <c r="S540" s="495" t="str">
        <v/>
      </c>
      <c r="T540" s="520" t="str">
        <v/>
      </c>
      <c r="U540" s="497" t="str">
        <v/>
      </c>
      <c r="V540" s="495" t="str">
        <v/>
      </c>
      <c r="W540" s="520" t="str">
        <v/>
      </c>
      <c r="X540" s="497" t="str">
        <v/>
      </c>
      <c r="Y540" s="495" t="str">
        <v/>
      </c>
      <c r="Z540" s="520" t="str">
        <v/>
      </c>
      <c r="AA540" s="497" t="str">
        <v/>
      </c>
      <c r="AB540" s="495" t="str">
        <v/>
      </c>
      <c r="AC540" s="520" t="str">
        <v/>
      </c>
      <c r="AD540" s="497" t="str">
        <v/>
      </c>
      <c r="AE540" s="495" t="str">
        <v/>
      </c>
      <c r="AF540" s="520" t="str">
        <v/>
      </c>
      <c r="AG540" s="497" t="str">
        <v/>
      </c>
      <c r="AH540" s="495" t="str">
        <v/>
      </c>
      <c r="AI540" s="520" t="str">
        <v/>
      </c>
      <c r="AJ540" s="497" t="str">
        <v/>
      </c>
      <c r="AK540" s="495" t="str">
        <v/>
      </c>
      <c r="AL540" s="520" t="str">
        <v/>
      </c>
      <c r="AM540" s="497" t="str">
        <v/>
      </c>
      <c r="AN540" s="495" t="str">
        <v/>
      </c>
      <c r="AO540" s="520" t="str">
        <v/>
      </c>
      <c r="AP540" s="497" t="str">
        <v/>
      </c>
      <c r="AQ540" s="495" t="str">
        <v/>
      </c>
      <c r="AR540" s="520" t="str">
        <v/>
      </c>
      <c r="AS540" s="497" t="str">
        <v/>
      </c>
      <c r="AT540" s="495" t="str">
        <v/>
      </c>
      <c r="AU540" s="495" t="str">
        <v/>
      </c>
      <c r="AV540" s="520" t="str">
        <v/>
      </c>
      <c r="AW540" s="497" t="str">
        <v/>
      </c>
      <c r="AX540" s="495" t="str">
        <v/>
      </c>
      <c r="AY540" s="495" t="str">
        <v/>
      </c>
      <c r="AZ540" s="520" t="str">
        <v/>
      </c>
      <c r="BA540" s="497" t="str">
        <v/>
      </c>
      <c r="BB540" s="495" t="str">
        <v/>
      </c>
      <c r="BC540" s="495" t="str">
        <v/>
      </c>
      <c r="BD540" s="520" t="str">
        <v/>
      </c>
      <c r="BE540" s="497" t="str">
        <v/>
      </c>
      <c r="BF540" s="495" t="str">
        <v/>
      </c>
      <c r="BG540" s="495" t="str">
        <v/>
      </c>
      <c r="BH540" s="520" t="str">
        <v/>
      </c>
      <c r="BI540" s="497" t="str">
        <v/>
      </c>
      <c r="BJ540" s="495" t="str">
        <v/>
      </c>
      <c r="BK540" s="495" t="str">
        <v/>
      </c>
      <c r="BL540" s="520" t="str">
        <v/>
      </c>
    </row>
    <row r="541" spans="1:64" ht="24.75" customHeight="1">
      <c r="A541" s="449" t="str">
        <v/>
      </c>
      <c r="B541" s="431"/>
      <c r="C541" s="432"/>
      <c r="D541" s="433" t="str">
        <v/>
      </c>
      <c r="E541" s="434" t="str">
        <v/>
      </c>
      <c r="F541" s="435" t="str">
        <v/>
      </c>
      <c r="G541" s="436" t="str">
        <v/>
      </c>
      <c r="H541" s="437" t="str">
        <v/>
      </c>
      <c r="I541" s="437" t="str">
        <v/>
      </c>
      <c r="J541" s="437" t="str">
        <v/>
      </c>
      <c r="K541" s="435" t="str">
        <v/>
      </c>
      <c r="L541" s="450" t="str">
        <v/>
      </c>
      <c r="M541" s="498" t="str">
        <v/>
      </c>
      <c r="N541" s="440" t="str">
        <v/>
      </c>
      <c r="O541" s="441" t="str">
        <v/>
      </c>
      <c r="P541" s="442" t="str">
        <v/>
      </c>
      <c r="Q541" s="443" t="str">
        <v/>
      </c>
      <c r="R541" s="441" t="str">
        <v/>
      </c>
      <c r="S541" s="442" t="str">
        <v/>
      </c>
      <c r="T541" s="443" t="str">
        <v/>
      </c>
      <c r="U541" s="441" t="str">
        <v/>
      </c>
      <c r="V541" s="442" t="str">
        <v/>
      </c>
      <c r="W541" s="443" t="str">
        <v/>
      </c>
      <c r="X541" s="441" t="str">
        <v/>
      </c>
      <c r="Y541" s="442" t="str">
        <v/>
      </c>
      <c r="Z541" s="443" t="str">
        <v/>
      </c>
      <c r="AA541" s="441" t="str">
        <v/>
      </c>
      <c r="AB541" s="442" t="str">
        <v/>
      </c>
      <c r="AC541" s="443" t="str">
        <v/>
      </c>
      <c r="AD541" s="441" t="str">
        <v/>
      </c>
      <c r="AE541" s="442" t="str">
        <v/>
      </c>
      <c r="AF541" s="443" t="str">
        <v/>
      </c>
      <c r="AG541" s="492" t="str">
        <v/>
      </c>
      <c r="AH541" s="492" t="str">
        <v/>
      </c>
      <c r="AI541" s="493" t="str">
        <v/>
      </c>
      <c r="AJ541" s="494" t="str">
        <v/>
      </c>
      <c r="AK541" s="492" t="str">
        <v/>
      </c>
      <c r="AL541" s="493" t="str">
        <v/>
      </c>
      <c r="AM541" s="492" t="str">
        <v/>
      </c>
      <c r="AN541" s="492" t="str">
        <v/>
      </c>
      <c r="AO541" s="493" t="str">
        <v/>
      </c>
      <c r="AP541" s="494" t="str">
        <v/>
      </c>
      <c r="AQ541" s="492" t="str">
        <v/>
      </c>
      <c r="AR541" s="493" t="str">
        <v/>
      </c>
      <c r="AS541" s="495" t="str">
        <v/>
      </c>
      <c r="AT541" s="496" t="str">
        <v/>
      </c>
      <c r="AU541" s="496" t="str">
        <v/>
      </c>
      <c r="AV541" s="520" t="str">
        <v/>
      </c>
      <c r="AW541" s="497" t="str">
        <v/>
      </c>
      <c r="AX541" s="496" t="str">
        <v/>
      </c>
      <c r="AY541" s="496" t="str">
        <v/>
      </c>
      <c r="AZ541" s="520" t="str">
        <v/>
      </c>
      <c r="BA541" s="497" t="str">
        <v/>
      </c>
      <c r="BB541" s="496" t="str">
        <v/>
      </c>
      <c r="BC541" s="496" t="str">
        <v/>
      </c>
      <c r="BD541" s="520" t="str">
        <v/>
      </c>
      <c r="BE541" s="497" t="str">
        <v/>
      </c>
      <c r="BF541" s="496" t="str">
        <v/>
      </c>
      <c r="BG541" s="496" t="str">
        <v/>
      </c>
      <c r="BH541" s="520" t="str">
        <v/>
      </c>
      <c r="BI541" s="497" t="str">
        <v/>
      </c>
      <c r="BJ541" s="496" t="str">
        <v/>
      </c>
      <c r="BK541" s="496" t="str">
        <v/>
      </c>
      <c r="BL541" s="520" t="str">
        <v/>
      </c>
    </row>
    <row r="542" spans="1:64" ht="24.75" customHeight="1">
      <c r="A542" s="449" t="str">
        <v/>
      </c>
      <c r="B542" s="431"/>
      <c r="C542" s="432"/>
      <c r="D542" s="521" t="str">
        <v/>
      </c>
      <c r="E542" s="521" t="str">
        <v/>
      </c>
      <c r="F542" s="522" t="str">
        <v/>
      </c>
      <c r="G542" s="523" t="str">
        <v/>
      </c>
      <c r="H542" s="521" t="str">
        <v/>
      </c>
      <c r="I542" s="521" t="str">
        <v/>
      </c>
      <c r="J542" s="521" t="str">
        <v/>
      </c>
      <c r="K542" s="522" t="str">
        <v/>
      </c>
      <c r="L542" s="497" t="str">
        <v/>
      </c>
      <c r="M542" s="491" t="str">
        <v/>
      </c>
      <c r="N542" s="520" t="str">
        <v/>
      </c>
      <c r="O542" s="497" t="str">
        <v/>
      </c>
      <c r="P542" s="495" t="str">
        <v/>
      </c>
      <c r="Q542" s="520" t="str">
        <v/>
      </c>
      <c r="R542" s="497" t="str">
        <v/>
      </c>
      <c r="S542" s="495" t="str">
        <v/>
      </c>
      <c r="T542" s="520" t="str">
        <v/>
      </c>
      <c r="U542" s="497" t="str">
        <v/>
      </c>
      <c r="V542" s="495" t="str">
        <v/>
      </c>
      <c r="W542" s="520" t="str">
        <v/>
      </c>
      <c r="X542" s="497" t="str">
        <v/>
      </c>
      <c r="Y542" s="495" t="str">
        <v/>
      </c>
      <c r="Z542" s="520" t="str">
        <v/>
      </c>
      <c r="AA542" s="497" t="str">
        <v/>
      </c>
      <c r="AB542" s="495" t="str">
        <v/>
      </c>
      <c r="AC542" s="520" t="str">
        <v/>
      </c>
      <c r="AD542" s="497" t="str">
        <v/>
      </c>
      <c r="AE542" s="495" t="str">
        <v/>
      </c>
      <c r="AF542" s="520" t="str">
        <v/>
      </c>
      <c r="AG542" s="497" t="str">
        <v/>
      </c>
      <c r="AH542" s="495" t="str">
        <v/>
      </c>
      <c r="AI542" s="520" t="str">
        <v/>
      </c>
      <c r="AJ542" s="497" t="str">
        <v/>
      </c>
      <c r="AK542" s="495" t="str">
        <v/>
      </c>
      <c r="AL542" s="520" t="str">
        <v/>
      </c>
      <c r="AM542" s="497" t="str">
        <v/>
      </c>
      <c r="AN542" s="495" t="str">
        <v/>
      </c>
      <c r="AO542" s="520" t="str">
        <v/>
      </c>
      <c r="AP542" s="497" t="str">
        <v/>
      </c>
      <c r="AQ542" s="495" t="str">
        <v/>
      </c>
      <c r="AR542" s="520" t="str">
        <v/>
      </c>
      <c r="AS542" s="497" t="str">
        <v/>
      </c>
      <c r="AT542" s="495" t="str">
        <v/>
      </c>
      <c r="AU542" s="495" t="str">
        <v/>
      </c>
      <c r="AV542" s="520" t="str">
        <v/>
      </c>
      <c r="AW542" s="497" t="str">
        <v/>
      </c>
      <c r="AX542" s="495" t="str">
        <v/>
      </c>
      <c r="AY542" s="495" t="str">
        <v/>
      </c>
      <c r="AZ542" s="520" t="str">
        <v/>
      </c>
      <c r="BA542" s="497" t="str">
        <v/>
      </c>
      <c r="BB542" s="495" t="str">
        <v/>
      </c>
      <c r="BC542" s="495" t="str">
        <v/>
      </c>
      <c r="BD542" s="520" t="str">
        <v/>
      </c>
      <c r="BE542" s="497" t="str">
        <v/>
      </c>
      <c r="BF542" s="495" t="str">
        <v/>
      </c>
      <c r="BG542" s="495" t="str">
        <v/>
      </c>
      <c r="BH542" s="520" t="str">
        <v/>
      </c>
      <c r="BI542" s="497" t="str">
        <v/>
      </c>
      <c r="BJ542" s="495" t="str">
        <v/>
      </c>
      <c r="BK542" s="495" t="str">
        <v/>
      </c>
      <c r="BL542" s="520" t="str">
        <v/>
      </c>
    </row>
    <row r="543" spans="1:64" ht="24.75" customHeight="1">
      <c r="A543" s="449" t="str">
        <v/>
      </c>
      <c r="B543" s="431"/>
      <c r="C543" s="432"/>
      <c r="D543" s="433" t="str">
        <v/>
      </c>
      <c r="E543" s="434" t="str">
        <v/>
      </c>
      <c r="F543" s="435" t="str">
        <v/>
      </c>
      <c r="G543" s="436" t="str">
        <v/>
      </c>
      <c r="H543" s="437" t="str">
        <v/>
      </c>
      <c r="I543" s="437" t="str">
        <v/>
      </c>
      <c r="J543" s="437" t="str">
        <v/>
      </c>
      <c r="K543" s="435" t="str">
        <v/>
      </c>
      <c r="L543" s="450" t="str">
        <v/>
      </c>
      <c r="M543" s="498" t="str">
        <v/>
      </c>
      <c r="N543" s="440" t="str">
        <v/>
      </c>
      <c r="O543" s="441" t="str">
        <v/>
      </c>
      <c r="P543" s="442" t="str">
        <v/>
      </c>
      <c r="Q543" s="443" t="str">
        <v/>
      </c>
      <c r="R543" s="441" t="str">
        <v/>
      </c>
      <c r="S543" s="442" t="str">
        <v/>
      </c>
      <c r="T543" s="443" t="str">
        <v/>
      </c>
      <c r="U543" s="441" t="str">
        <v/>
      </c>
      <c r="V543" s="442" t="str">
        <v/>
      </c>
      <c r="W543" s="443" t="str">
        <v/>
      </c>
      <c r="X543" s="441" t="str">
        <v/>
      </c>
      <c r="Y543" s="442" t="str">
        <v/>
      </c>
      <c r="Z543" s="443" t="str">
        <v/>
      </c>
      <c r="AA543" s="441" t="str">
        <v/>
      </c>
      <c r="AB543" s="442" t="str">
        <v/>
      </c>
      <c r="AC543" s="443" t="str">
        <v/>
      </c>
      <c r="AD543" s="441" t="str">
        <v/>
      </c>
      <c r="AE543" s="442" t="str">
        <v/>
      </c>
      <c r="AF543" s="443" t="str">
        <v/>
      </c>
      <c r="AG543" s="492" t="str">
        <v/>
      </c>
      <c r="AH543" s="492" t="str">
        <v/>
      </c>
      <c r="AI543" s="493" t="str">
        <v/>
      </c>
      <c r="AJ543" s="494" t="str">
        <v/>
      </c>
      <c r="AK543" s="492" t="str">
        <v/>
      </c>
      <c r="AL543" s="493" t="str">
        <v/>
      </c>
      <c r="AM543" s="492" t="str">
        <v/>
      </c>
      <c r="AN543" s="492" t="str">
        <v/>
      </c>
      <c r="AO543" s="493" t="str">
        <v/>
      </c>
      <c r="AP543" s="494" t="str">
        <v/>
      </c>
      <c r="AQ543" s="492" t="str">
        <v/>
      </c>
      <c r="AR543" s="493" t="str">
        <v/>
      </c>
      <c r="AS543" s="495" t="str">
        <v/>
      </c>
      <c r="AT543" s="496" t="str">
        <v/>
      </c>
      <c r="AU543" s="496" t="str">
        <v/>
      </c>
      <c r="AV543" s="520" t="str">
        <v/>
      </c>
      <c r="AW543" s="497" t="str">
        <v/>
      </c>
      <c r="AX543" s="496" t="str">
        <v/>
      </c>
      <c r="AY543" s="496" t="str">
        <v/>
      </c>
      <c r="AZ543" s="520" t="str">
        <v/>
      </c>
      <c r="BA543" s="497" t="str">
        <v/>
      </c>
      <c r="BB543" s="496" t="str">
        <v/>
      </c>
      <c r="BC543" s="496" t="str">
        <v/>
      </c>
      <c r="BD543" s="520" t="str">
        <v/>
      </c>
      <c r="BE543" s="497" t="str">
        <v/>
      </c>
      <c r="BF543" s="496" t="str">
        <v/>
      </c>
      <c r="BG543" s="496" t="str">
        <v/>
      </c>
      <c r="BH543" s="520" t="str">
        <v/>
      </c>
      <c r="BI543" s="497" t="str">
        <v/>
      </c>
      <c r="BJ543" s="496" t="str">
        <v/>
      </c>
      <c r="BK543" s="496" t="str">
        <v/>
      </c>
      <c r="BL543" s="520" t="str">
        <v/>
      </c>
    </row>
    <row r="544" spans="1:64" ht="24.75" customHeight="1">
      <c r="A544" s="449" t="str">
        <v/>
      </c>
      <c r="B544" s="431"/>
      <c r="C544" s="432"/>
      <c r="D544" s="521" t="str">
        <v/>
      </c>
      <c r="E544" s="521" t="str">
        <v/>
      </c>
      <c r="F544" s="522" t="str">
        <v/>
      </c>
      <c r="G544" s="523" t="str">
        <v/>
      </c>
      <c r="H544" s="521" t="str">
        <v/>
      </c>
      <c r="I544" s="521" t="str">
        <v/>
      </c>
      <c r="J544" s="521" t="str">
        <v/>
      </c>
      <c r="K544" s="522" t="str">
        <v/>
      </c>
      <c r="L544" s="497" t="str">
        <v/>
      </c>
      <c r="M544" s="491" t="str">
        <v/>
      </c>
      <c r="N544" s="520" t="str">
        <v/>
      </c>
      <c r="O544" s="497" t="str">
        <v/>
      </c>
      <c r="P544" s="495" t="str">
        <v/>
      </c>
      <c r="Q544" s="520" t="str">
        <v/>
      </c>
      <c r="R544" s="497" t="str">
        <v/>
      </c>
      <c r="S544" s="495" t="str">
        <v/>
      </c>
      <c r="T544" s="520" t="str">
        <v/>
      </c>
      <c r="U544" s="497" t="str">
        <v/>
      </c>
      <c r="V544" s="495" t="str">
        <v/>
      </c>
      <c r="W544" s="520" t="str">
        <v/>
      </c>
      <c r="X544" s="497" t="str">
        <v/>
      </c>
      <c r="Y544" s="495" t="str">
        <v/>
      </c>
      <c r="Z544" s="520" t="str">
        <v/>
      </c>
      <c r="AA544" s="497" t="str">
        <v/>
      </c>
      <c r="AB544" s="495" t="str">
        <v/>
      </c>
      <c r="AC544" s="520" t="str">
        <v/>
      </c>
      <c r="AD544" s="497" t="str">
        <v/>
      </c>
      <c r="AE544" s="495" t="str">
        <v/>
      </c>
      <c r="AF544" s="520" t="str">
        <v/>
      </c>
      <c r="AG544" s="497" t="str">
        <v/>
      </c>
      <c r="AH544" s="495" t="str">
        <v/>
      </c>
      <c r="AI544" s="520" t="str">
        <v/>
      </c>
      <c r="AJ544" s="497" t="str">
        <v/>
      </c>
      <c r="AK544" s="495" t="str">
        <v/>
      </c>
      <c r="AL544" s="520" t="str">
        <v/>
      </c>
      <c r="AM544" s="497" t="str">
        <v/>
      </c>
      <c r="AN544" s="495" t="str">
        <v/>
      </c>
      <c r="AO544" s="520" t="str">
        <v/>
      </c>
      <c r="AP544" s="497" t="str">
        <v/>
      </c>
      <c r="AQ544" s="495" t="str">
        <v/>
      </c>
      <c r="AR544" s="520" t="str">
        <v/>
      </c>
      <c r="AS544" s="497" t="str">
        <v/>
      </c>
      <c r="AT544" s="495" t="str">
        <v/>
      </c>
      <c r="AU544" s="495" t="str">
        <v/>
      </c>
      <c r="AV544" s="520" t="str">
        <v/>
      </c>
      <c r="AW544" s="497" t="str">
        <v/>
      </c>
      <c r="AX544" s="495" t="str">
        <v/>
      </c>
      <c r="AY544" s="495" t="str">
        <v/>
      </c>
      <c r="AZ544" s="520" t="str">
        <v/>
      </c>
      <c r="BA544" s="497" t="str">
        <v/>
      </c>
      <c r="BB544" s="495" t="str">
        <v/>
      </c>
      <c r="BC544" s="495" t="str">
        <v/>
      </c>
      <c r="BD544" s="520" t="str">
        <v/>
      </c>
      <c r="BE544" s="497" t="str">
        <v/>
      </c>
      <c r="BF544" s="495" t="str">
        <v/>
      </c>
      <c r="BG544" s="495" t="str">
        <v/>
      </c>
      <c r="BH544" s="520" t="str">
        <v/>
      </c>
      <c r="BI544" s="497" t="str">
        <v/>
      </c>
      <c r="BJ544" s="495" t="str">
        <v/>
      </c>
      <c r="BK544" s="495" t="str">
        <v/>
      </c>
      <c r="BL544" s="520" t="str">
        <v/>
      </c>
    </row>
    <row r="545" spans="1:64" ht="24.75" customHeight="1">
      <c r="A545" s="449" t="str">
        <v/>
      </c>
      <c r="B545" s="431"/>
      <c r="C545" s="432"/>
      <c r="D545" s="433" t="str">
        <v/>
      </c>
      <c r="E545" s="434" t="str">
        <v/>
      </c>
      <c r="F545" s="435" t="str">
        <v/>
      </c>
      <c r="G545" s="436" t="str">
        <v/>
      </c>
      <c r="H545" s="437" t="str">
        <v/>
      </c>
      <c r="I545" s="437" t="str">
        <v/>
      </c>
      <c r="J545" s="437" t="str">
        <v/>
      </c>
      <c r="K545" s="435" t="str">
        <v/>
      </c>
      <c r="L545" s="450" t="str">
        <v/>
      </c>
      <c r="M545" s="498" t="str">
        <v/>
      </c>
      <c r="N545" s="440" t="str">
        <v/>
      </c>
      <c r="O545" s="441" t="str">
        <v/>
      </c>
      <c r="P545" s="442" t="str">
        <v/>
      </c>
      <c r="Q545" s="443" t="str">
        <v/>
      </c>
      <c r="R545" s="441" t="str">
        <v/>
      </c>
      <c r="S545" s="442" t="str">
        <v/>
      </c>
      <c r="T545" s="443" t="str">
        <v/>
      </c>
      <c r="U545" s="441" t="str">
        <v/>
      </c>
      <c r="V545" s="442" t="str">
        <v/>
      </c>
      <c r="W545" s="443" t="str">
        <v/>
      </c>
      <c r="X545" s="441" t="str">
        <v/>
      </c>
      <c r="Y545" s="442" t="str">
        <v/>
      </c>
      <c r="Z545" s="443" t="str">
        <v/>
      </c>
      <c r="AA545" s="441" t="str">
        <v/>
      </c>
      <c r="AB545" s="442" t="str">
        <v/>
      </c>
      <c r="AC545" s="443" t="str">
        <v/>
      </c>
      <c r="AD545" s="441" t="str">
        <v/>
      </c>
      <c r="AE545" s="442" t="str">
        <v/>
      </c>
      <c r="AF545" s="443" t="str">
        <v/>
      </c>
      <c r="AG545" s="492" t="str">
        <v/>
      </c>
      <c r="AH545" s="492" t="str">
        <v/>
      </c>
      <c r="AI545" s="493" t="str">
        <v/>
      </c>
      <c r="AJ545" s="494" t="str">
        <v/>
      </c>
      <c r="AK545" s="492" t="str">
        <v/>
      </c>
      <c r="AL545" s="493" t="str">
        <v/>
      </c>
      <c r="AM545" s="492" t="str">
        <v/>
      </c>
      <c r="AN545" s="492" t="str">
        <v/>
      </c>
      <c r="AO545" s="493" t="str">
        <v/>
      </c>
      <c r="AP545" s="494" t="str">
        <v/>
      </c>
      <c r="AQ545" s="492" t="str">
        <v/>
      </c>
      <c r="AR545" s="493" t="str">
        <v/>
      </c>
      <c r="AS545" s="495" t="str">
        <v/>
      </c>
      <c r="AT545" s="496" t="str">
        <v/>
      </c>
      <c r="AU545" s="496" t="str">
        <v/>
      </c>
      <c r="AV545" s="520" t="str">
        <v/>
      </c>
      <c r="AW545" s="497" t="str">
        <v/>
      </c>
      <c r="AX545" s="496" t="str">
        <v/>
      </c>
      <c r="AY545" s="496" t="str">
        <v/>
      </c>
      <c r="AZ545" s="520" t="str">
        <v/>
      </c>
      <c r="BA545" s="497" t="str">
        <v/>
      </c>
      <c r="BB545" s="496" t="str">
        <v/>
      </c>
      <c r="BC545" s="496" t="str">
        <v/>
      </c>
      <c r="BD545" s="520" t="str">
        <v/>
      </c>
      <c r="BE545" s="497" t="str">
        <v/>
      </c>
      <c r="BF545" s="496" t="str">
        <v/>
      </c>
      <c r="BG545" s="496" t="str">
        <v/>
      </c>
      <c r="BH545" s="520" t="str">
        <v/>
      </c>
      <c r="BI545" s="497" t="str">
        <v/>
      </c>
      <c r="BJ545" s="496" t="str">
        <v/>
      </c>
      <c r="BK545" s="496" t="str">
        <v/>
      </c>
      <c r="BL545" s="520" t="str">
        <v/>
      </c>
    </row>
    <row r="546" spans="1:64" ht="24.75" customHeight="1">
      <c r="A546" s="449" t="str">
        <v/>
      </c>
      <c r="B546" s="431"/>
      <c r="C546" s="432"/>
      <c r="D546" s="521" t="str">
        <v/>
      </c>
      <c r="E546" s="521" t="str">
        <v/>
      </c>
      <c r="F546" s="522" t="str">
        <v/>
      </c>
      <c r="G546" s="523" t="str">
        <v/>
      </c>
      <c r="H546" s="521" t="str">
        <v/>
      </c>
      <c r="I546" s="521" t="str">
        <v/>
      </c>
      <c r="J546" s="521" t="str">
        <v/>
      </c>
      <c r="K546" s="522" t="str">
        <v/>
      </c>
      <c r="L546" s="497" t="str">
        <v/>
      </c>
      <c r="M546" s="491" t="str">
        <v/>
      </c>
      <c r="N546" s="520" t="str">
        <v/>
      </c>
      <c r="O546" s="497" t="str">
        <v/>
      </c>
      <c r="P546" s="495" t="str">
        <v/>
      </c>
      <c r="Q546" s="520" t="str">
        <v/>
      </c>
      <c r="R546" s="497" t="str">
        <v/>
      </c>
      <c r="S546" s="495" t="str">
        <v/>
      </c>
      <c r="T546" s="520" t="str">
        <v/>
      </c>
      <c r="U546" s="497" t="str">
        <v/>
      </c>
      <c r="V546" s="495" t="str">
        <v/>
      </c>
      <c r="W546" s="520" t="str">
        <v/>
      </c>
      <c r="X546" s="497" t="str">
        <v/>
      </c>
      <c r="Y546" s="495" t="str">
        <v/>
      </c>
      <c r="Z546" s="520" t="str">
        <v/>
      </c>
      <c r="AA546" s="497" t="str">
        <v/>
      </c>
      <c r="AB546" s="495" t="str">
        <v/>
      </c>
      <c r="AC546" s="520" t="str">
        <v/>
      </c>
      <c r="AD546" s="497" t="str">
        <v/>
      </c>
      <c r="AE546" s="495" t="str">
        <v/>
      </c>
      <c r="AF546" s="520" t="str">
        <v/>
      </c>
      <c r="AG546" s="497" t="str">
        <v/>
      </c>
      <c r="AH546" s="495" t="str">
        <v/>
      </c>
      <c r="AI546" s="520" t="str">
        <v/>
      </c>
      <c r="AJ546" s="497" t="str">
        <v/>
      </c>
      <c r="AK546" s="495" t="str">
        <v/>
      </c>
      <c r="AL546" s="520" t="str">
        <v/>
      </c>
      <c r="AM546" s="497" t="str">
        <v/>
      </c>
      <c r="AN546" s="495" t="str">
        <v/>
      </c>
      <c r="AO546" s="520" t="str">
        <v/>
      </c>
      <c r="AP546" s="497" t="str">
        <v/>
      </c>
      <c r="AQ546" s="495" t="str">
        <v/>
      </c>
      <c r="AR546" s="520" t="str">
        <v/>
      </c>
      <c r="AS546" s="497" t="str">
        <v/>
      </c>
      <c r="AT546" s="495" t="str">
        <v/>
      </c>
      <c r="AU546" s="495" t="str">
        <v/>
      </c>
      <c r="AV546" s="520" t="str">
        <v/>
      </c>
      <c r="AW546" s="497" t="str">
        <v/>
      </c>
      <c r="AX546" s="495" t="str">
        <v/>
      </c>
      <c r="AY546" s="495" t="str">
        <v/>
      </c>
      <c r="AZ546" s="520" t="str">
        <v/>
      </c>
      <c r="BA546" s="497" t="str">
        <v/>
      </c>
      <c r="BB546" s="495" t="str">
        <v/>
      </c>
      <c r="BC546" s="495" t="str">
        <v/>
      </c>
      <c r="BD546" s="520" t="str">
        <v/>
      </c>
      <c r="BE546" s="497" t="str">
        <v/>
      </c>
      <c r="BF546" s="495" t="str">
        <v/>
      </c>
      <c r="BG546" s="495" t="str">
        <v/>
      </c>
      <c r="BH546" s="520" t="str">
        <v/>
      </c>
      <c r="BI546" s="497" t="str">
        <v/>
      </c>
      <c r="BJ546" s="495" t="str">
        <v/>
      </c>
      <c r="BK546" s="495" t="str">
        <v/>
      </c>
      <c r="BL546" s="520" t="str">
        <v/>
      </c>
    </row>
    <row r="547" spans="1:64" ht="24.75" customHeight="1">
      <c r="A547" s="449" t="str">
        <v/>
      </c>
      <c r="B547" s="431"/>
      <c r="C547" s="432"/>
      <c r="D547" s="433" t="str">
        <v/>
      </c>
      <c r="E547" s="434" t="str">
        <v/>
      </c>
      <c r="F547" s="435" t="str">
        <v/>
      </c>
      <c r="G547" s="436" t="str">
        <v/>
      </c>
      <c r="H547" s="437" t="str">
        <v/>
      </c>
      <c r="I547" s="437" t="str">
        <v/>
      </c>
      <c r="J547" s="437" t="str">
        <v/>
      </c>
      <c r="K547" s="435" t="str">
        <v/>
      </c>
      <c r="L547" s="450" t="str">
        <v/>
      </c>
      <c r="M547" s="498" t="str">
        <v/>
      </c>
      <c r="N547" s="440" t="str">
        <v/>
      </c>
      <c r="O547" s="441" t="str">
        <v/>
      </c>
      <c r="P547" s="442" t="str">
        <v/>
      </c>
      <c r="Q547" s="443" t="str">
        <v/>
      </c>
      <c r="R547" s="441" t="str">
        <v/>
      </c>
      <c r="S547" s="442" t="str">
        <v/>
      </c>
      <c r="T547" s="443" t="str">
        <v/>
      </c>
      <c r="U547" s="441" t="str">
        <v/>
      </c>
      <c r="V547" s="442" t="str">
        <v/>
      </c>
      <c r="W547" s="443" t="str">
        <v/>
      </c>
      <c r="X547" s="441" t="str">
        <v/>
      </c>
      <c r="Y547" s="442" t="str">
        <v/>
      </c>
      <c r="Z547" s="443" t="str">
        <v/>
      </c>
      <c r="AA547" s="441" t="str">
        <v/>
      </c>
      <c r="AB547" s="442" t="str">
        <v/>
      </c>
      <c r="AC547" s="443" t="str">
        <v/>
      </c>
      <c r="AD547" s="441" t="str">
        <v/>
      </c>
      <c r="AE547" s="442" t="str">
        <v/>
      </c>
      <c r="AF547" s="443" t="str">
        <v/>
      </c>
      <c r="AG547" s="492" t="str">
        <v/>
      </c>
      <c r="AH547" s="492" t="str">
        <v/>
      </c>
      <c r="AI547" s="493" t="str">
        <v/>
      </c>
      <c r="AJ547" s="494" t="str">
        <v/>
      </c>
      <c r="AK547" s="492" t="str">
        <v/>
      </c>
      <c r="AL547" s="493" t="str">
        <v/>
      </c>
      <c r="AM547" s="492" t="str">
        <v/>
      </c>
      <c r="AN547" s="492" t="str">
        <v/>
      </c>
      <c r="AO547" s="493" t="str">
        <v/>
      </c>
      <c r="AP547" s="494" t="str">
        <v/>
      </c>
      <c r="AQ547" s="492" t="str">
        <v/>
      </c>
      <c r="AR547" s="493" t="str">
        <v/>
      </c>
      <c r="AS547" s="495" t="str">
        <v/>
      </c>
      <c r="AT547" s="496" t="str">
        <v/>
      </c>
      <c r="AU547" s="496" t="str">
        <v/>
      </c>
      <c r="AV547" s="520" t="str">
        <v/>
      </c>
      <c r="AW547" s="497" t="str">
        <v/>
      </c>
      <c r="AX547" s="496" t="str">
        <v/>
      </c>
      <c r="AY547" s="496" t="str">
        <v/>
      </c>
      <c r="AZ547" s="520" t="str">
        <v/>
      </c>
      <c r="BA547" s="497" t="str">
        <v/>
      </c>
      <c r="BB547" s="496" t="str">
        <v/>
      </c>
      <c r="BC547" s="496" t="str">
        <v/>
      </c>
      <c r="BD547" s="520" t="str">
        <v/>
      </c>
      <c r="BE547" s="497" t="str">
        <v/>
      </c>
      <c r="BF547" s="496" t="str">
        <v/>
      </c>
      <c r="BG547" s="496" t="str">
        <v/>
      </c>
      <c r="BH547" s="520" t="str">
        <v/>
      </c>
      <c r="BI547" s="497" t="str">
        <v/>
      </c>
      <c r="BJ547" s="496" t="str">
        <v/>
      </c>
      <c r="BK547" s="496" t="str">
        <v/>
      </c>
      <c r="BL547" s="520" t="str">
        <v/>
      </c>
    </row>
    <row r="548" spans="1:64" ht="24.75" customHeight="1">
      <c r="A548" s="449" t="str">
        <v/>
      </c>
      <c r="B548" s="431"/>
      <c r="C548" s="432"/>
      <c r="D548" s="521" t="str">
        <v/>
      </c>
      <c r="E548" s="521" t="str">
        <v/>
      </c>
      <c r="F548" s="522" t="str">
        <v/>
      </c>
      <c r="G548" s="523" t="str">
        <v/>
      </c>
      <c r="H548" s="521" t="str">
        <v/>
      </c>
      <c r="I548" s="521" t="str">
        <v/>
      </c>
      <c r="J548" s="521" t="str">
        <v/>
      </c>
      <c r="K548" s="522" t="str">
        <v/>
      </c>
      <c r="L548" s="497" t="str">
        <v/>
      </c>
      <c r="M548" s="491" t="str">
        <v/>
      </c>
      <c r="N548" s="520" t="str">
        <v/>
      </c>
      <c r="O548" s="497" t="str">
        <v/>
      </c>
      <c r="P548" s="495" t="str">
        <v/>
      </c>
      <c r="Q548" s="520" t="str">
        <v/>
      </c>
      <c r="R548" s="497" t="str">
        <v/>
      </c>
      <c r="S548" s="495" t="str">
        <v/>
      </c>
      <c r="T548" s="520" t="str">
        <v/>
      </c>
      <c r="U548" s="497" t="str">
        <v/>
      </c>
      <c r="V548" s="495" t="str">
        <v/>
      </c>
      <c r="W548" s="520" t="str">
        <v/>
      </c>
      <c r="X548" s="497" t="str">
        <v/>
      </c>
      <c r="Y548" s="495" t="str">
        <v/>
      </c>
      <c r="Z548" s="520" t="str">
        <v/>
      </c>
      <c r="AA548" s="497" t="str">
        <v/>
      </c>
      <c r="AB548" s="495" t="str">
        <v/>
      </c>
      <c r="AC548" s="520" t="str">
        <v/>
      </c>
      <c r="AD548" s="497" t="str">
        <v/>
      </c>
      <c r="AE548" s="495" t="str">
        <v/>
      </c>
      <c r="AF548" s="520" t="str">
        <v/>
      </c>
      <c r="AG548" s="497" t="str">
        <v/>
      </c>
      <c r="AH548" s="495" t="str">
        <v/>
      </c>
      <c r="AI548" s="520" t="str">
        <v/>
      </c>
      <c r="AJ548" s="497" t="str">
        <v/>
      </c>
      <c r="AK548" s="495" t="str">
        <v/>
      </c>
      <c r="AL548" s="520" t="str">
        <v/>
      </c>
      <c r="AM548" s="497" t="str">
        <v/>
      </c>
      <c r="AN548" s="495" t="str">
        <v/>
      </c>
      <c r="AO548" s="520" t="str">
        <v/>
      </c>
      <c r="AP548" s="497" t="str">
        <v/>
      </c>
      <c r="AQ548" s="495" t="str">
        <v/>
      </c>
      <c r="AR548" s="520" t="str">
        <v/>
      </c>
      <c r="AS548" s="497" t="str">
        <v/>
      </c>
      <c r="AT548" s="495" t="str">
        <v/>
      </c>
      <c r="AU548" s="495" t="str">
        <v/>
      </c>
      <c r="AV548" s="520" t="str">
        <v/>
      </c>
      <c r="AW548" s="497" t="str">
        <v/>
      </c>
      <c r="AX548" s="495" t="str">
        <v/>
      </c>
      <c r="AY548" s="495" t="str">
        <v/>
      </c>
      <c r="AZ548" s="520" t="str">
        <v/>
      </c>
      <c r="BA548" s="497" t="str">
        <v/>
      </c>
      <c r="BB548" s="495" t="str">
        <v/>
      </c>
      <c r="BC548" s="495" t="str">
        <v/>
      </c>
      <c r="BD548" s="520" t="str">
        <v/>
      </c>
      <c r="BE548" s="497" t="str">
        <v/>
      </c>
      <c r="BF548" s="495" t="str">
        <v/>
      </c>
      <c r="BG548" s="495" t="str">
        <v/>
      </c>
      <c r="BH548" s="520" t="str">
        <v/>
      </c>
      <c r="BI548" s="497" t="str">
        <v/>
      </c>
      <c r="BJ548" s="495" t="str">
        <v/>
      </c>
      <c r="BK548" s="495" t="str">
        <v/>
      </c>
      <c r="BL548" s="520" t="str">
        <v/>
      </c>
    </row>
    <row r="549" spans="1:64" ht="24.75" customHeight="1">
      <c r="A549" s="449" t="str">
        <v/>
      </c>
      <c r="B549" s="431"/>
      <c r="C549" s="432"/>
      <c r="D549" s="433" t="str">
        <v/>
      </c>
      <c r="E549" s="434" t="str">
        <v/>
      </c>
      <c r="F549" s="435" t="str">
        <v/>
      </c>
      <c r="G549" s="436" t="str">
        <v/>
      </c>
      <c r="H549" s="437" t="str">
        <v/>
      </c>
      <c r="I549" s="437" t="str">
        <v/>
      </c>
      <c r="J549" s="437" t="str">
        <v/>
      </c>
      <c r="K549" s="435" t="str">
        <v/>
      </c>
      <c r="L549" s="450" t="str">
        <v/>
      </c>
      <c r="M549" s="498" t="str">
        <v/>
      </c>
      <c r="N549" s="440" t="str">
        <v/>
      </c>
      <c r="O549" s="441" t="str">
        <v/>
      </c>
      <c r="P549" s="442" t="str">
        <v/>
      </c>
      <c r="Q549" s="443" t="str">
        <v/>
      </c>
      <c r="R549" s="441" t="str">
        <v/>
      </c>
      <c r="S549" s="442" t="str">
        <v/>
      </c>
      <c r="T549" s="443" t="str">
        <v/>
      </c>
      <c r="U549" s="441" t="str">
        <v/>
      </c>
      <c r="V549" s="442" t="str">
        <v/>
      </c>
      <c r="W549" s="443" t="str">
        <v/>
      </c>
      <c r="X549" s="441" t="str">
        <v/>
      </c>
      <c r="Y549" s="442" t="str">
        <v/>
      </c>
      <c r="Z549" s="443" t="str">
        <v/>
      </c>
      <c r="AA549" s="441" t="str">
        <v/>
      </c>
      <c r="AB549" s="442" t="str">
        <v/>
      </c>
      <c r="AC549" s="443" t="str">
        <v/>
      </c>
      <c r="AD549" s="441" t="str">
        <v/>
      </c>
      <c r="AE549" s="442" t="str">
        <v/>
      </c>
      <c r="AF549" s="443" t="str">
        <v/>
      </c>
      <c r="AG549" s="492" t="str">
        <v/>
      </c>
      <c r="AH549" s="492" t="str">
        <v/>
      </c>
      <c r="AI549" s="493" t="str">
        <v/>
      </c>
      <c r="AJ549" s="494" t="str">
        <v/>
      </c>
      <c r="AK549" s="492" t="str">
        <v/>
      </c>
      <c r="AL549" s="493" t="str">
        <v/>
      </c>
      <c r="AM549" s="492" t="str">
        <v/>
      </c>
      <c r="AN549" s="492" t="str">
        <v/>
      </c>
      <c r="AO549" s="493" t="str">
        <v/>
      </c>
      <c r="AP549" s="494" t="str">
        <v/>
      </c>
      <c r="AQ549" s="492" t="str">
        <v/>
      </c>
      <c r="AR549" s="493" t="str">
        <v/>
      </c>
      <c r="AS549" s="495" t="str">
        <v/>
      </c>
      <c r="AT549" s="496" t="str">
        <v/>
      </c>
      <c r="AU549" s="496" t="str">
        <v/>
      </c>
      <c r="AV549" s="520" t="str">
        <v/>
      </c>
      <c r="AW549" s="497" t="str">
        <v/>
      </c>
      <c r="AX549" s="496" t="str">
        <v/>
      </c>
      <c r="AY549" s="496" t="str">
        <v/>
      </c>
      <c r="AZ549" s="520" t="str">
        <v/>
      </c>
      <c r="BA549" s="497" t="str">
        <v/>
      </c>
      <c r="BB549" s="496" t="str">
        <v/>
      </c>
      <c r="BC549" s="496" t="str">
        <v/>
      </c>
      <c r="BD549" s="520" t="str">
        <v/>
      </c>
      <c r="BE549" s="497" t="str">
        <v/>
      </c>
      <c r="BF549" s="496" t="str">
        <v/>
      </c>
      <c r="BG549" s="496" t="str">
        <v/>
      </c>
      <c r="BH549" s="520" t="str">
        <v/>
      </c>
      <c r="BI549" s="497" t="str">
        <v/>
      </c>
      <c r="BJ549" s="496" t="str">
        <v/>
      </c>
      <c r="BK549" s="496" t="str">
        <v/>
      </c>
      <c r="BL549" s="520" t="str">
        <v/>
      </c>
    </row>
    <row r="550" spans="1:64" ht="24.75" customHeight="1">
      <c r="A550" s="449" t="str">
        <v/>
      </c>
      <c r="B550" s="431"/>
      <c r="C550" s="432"/>
      <c r="D550" s="521" t="str">
        <v/>
      </c>
      <c r="E550" s="521" t="str">
        <v/>
      </c>
      <c r="F550" s="522" t="str">
        <v/>
      </c>
      <c r="G550" s="523" t="str">
        <v/>
      </c>
      <c r="H550" s="521" t="str">
        <v/>
      </c>
      <c r="I550" s="521" t="str">
        <v/>
      </c>
      <c r="J550" s="521" t="str">
        <v/>
      </c>
      <c r="K550" s="522" t="str">
        <v/>
      </c>
      <c r="L550" s="497" t="str">
        <v/>
      </c>
      <c r="M550" s="491" t="str">
        <v/>
      </c>
      <c r="N550" s="520" t="str">
        <v/>
      </c>
      <c r="O550" s="497" t="str">
        <v/>
      </c>
      <c r="P550" s="495" t="str">
        <v/>
      </c>
      <c r="Q550" s="520" t="str">
        <v/>
      </c>
      <c r="R550" s="497" t="str">
        <v/>
      </c>
      <c r="S550" s="495" t="str">
        <v/>
      </c>
      <c r="T550" s="520" t="str">
        <v/>
      </c>
      <c r="U550" s="497" t="str">
        <v/>
      </c>
      <c r="V550" s="495" t="str">
        <v/>
      </c>
      <c r="W550" s="520" t="str">
        <v/>
      </c>
      <c r="X550" s="497" t="str">
        <v/>
      </c>
      <c r="Y550" s="495" t="str">
        <v/>
      </c>
      <c r="Z550" s="520" t="str">
        <v/>
      </c>
      <c r="AA550" s="497" t="str">
        <v/>
      </c>
      <c r="AB550" s="495" t="str">
        <v/>
      </c>
      <c r="AC550" s="520" t="str">
        <v/>
      </c>
      <c r="AD550" s="497" t="str">
        <v/>
      </c>
      <c r="AE550" s="495" t="str">
        <v/>
      </c>
      <c r="AF550" s="520" t="str">
        <v/>
      </c>
      <c r="AG550" s="497" t="str">
        <v/>
      </c>
      <c r="AH550" s="495" t="str">
        <v/>
      </c>
      <c r="AI550" s="520" t="str">
        <v/>
      </c>
      <c r="AJ550" s="497" t="str">
        <v/>
      </c>
      <c r="AK550" s="495" t="str">
        <v/>
      </c>
      <c r="AL550" s="520" t="str">
        <v/>
      </c>
      <c r="AM550" s="497" t="str">
        <v/>
      </c>
      <c r="AN550" s="495" t="str">
        <v/>
      </c>
      <c r="AO550" s="520" t="str">
        <v/>
      </c>
      <c r="AP550" s="497" t="str">
        <v/>
      </c>
      <c r="AQ550" s="495" t="str">
        <v/>
      </c>
      <c r="AR550" s="520" t="str">
        <v/>
      </c>
      <c r="AS550" s="497" t="str">
        <v/>
      </c>
      <c r="AT550" s="495" t="str">
        <v/>
      </c>
      <c r="AU550" s="495" t="str">
        <v/>
      </c>
      <c r="AV550" s="520" t="str">
        <v/>
      </c>
      <c r="AW550" s="497" t="str">
        <v/>
      </c>
      <c r="AX550" s="495" t="str">
        <v/>
      </c>
      <c r="AY550" s="495" t="str">
        <v/>
      </c>
      <c r="AZ550" s="520" t="str">
        <v/>
      </c>
      <c r="BA550" s="497" t="str">
        <v/>
      </c>
      <c r="BB550" s="495" t="str">
        <v/>
      </c>
      <c r="BC550" s="495" t="str">
        <v/>
      </c>
      <c r="BD550" s="520" t="str">
        <v/>
      </c>
      <c r="BE550" s="497" t="str">
        <v/>
      </c>
      <c r="BF550" s="495" t="str">
        <v/>
      </c>
      <c r="BG550" s="495" t="str">
        <v/>
      </c>
      <c r="BH550" s="520" t="str">
        <v/>
      </c>
      <c r="BI550" s="497" t="str">
        <v/>
      </c>
      <c r="BJ550" s="495" t="str">
        <v/>
      </c>
      <c r="BK550" s="495" t="str">
        <v/>
      </c>
      <c r="BL550" s="520" t="str">
        <v/>
      </c>
    </row>
    <row r="551" spans="1:64" ht="24.75" customHeight="1">
      <c r="A551" s="449" t="str">
        <v/>
      </c>
      <c r="B551" s="431"/>
      <c r="C551" s="432"/>
      <c r="D551" s="433" t="str">
        <v/>
      </c>
      <c r="E551" s="434" t="str">
        <v/>
      </c>
      <c r="F551" s="435" t="str">
        <v/>
      </c>
      <c r="G551" s="436" t="str">
        <v/>
      </c>
      <c r="H551" s="437" t="str">
        <v/>
      </c>
      <c r="I551" s="437" t="str">
        <v/>
      </c>
      <c r="J551" s="437" t="str">
        <v/>
      </c>
      <c r="K551" s="435" t="str">
        <v/>
      </c>
      <c r="L551" s="450" t="str">
        <v/>
      </c>
      <c r="M551" s="498" t="str">
        <v/>
      </c>
      <c r="N551" s="440" t="str">
        <v/>
      </c>
      <c r="O551" s="441" t="str">
        <v/>
      </c>
      <c r="P551" s="442" t="str">
        <v/>
      </c>
      <c r="Q551" s="443" t="str">
        <v/>
      </c>
      <c r="R551" s="441" t="str">
        <v/>
      </c>
      <c r="S551" s="442" t="str">
        <v/>
      </c>
      <c r="T551" s="443" t="str">
        <v/>
      </c>
      <c r="U551" s="441" t="str">
        <v/>
      </c>
      <c r="V551" s="442" t="str">
        <v/>
      </c>
      <c r="W551" s="443" t="str">
        <v/>
      </c>
      <c r="X551" s="441" t="str">
        <v/>
      </c>
      <c r="Y551" s="442" t="str">
        <v/>
      </c>
      <c r="Z551" s="443" t="str">
        <v/>
      </c>
      <c r="AA551" s="441" t="str">
        <v/>
      </c>
      <c r="AB551" s="442" t="str">
        <v/>
      </c>
      <c r="AC551" s="443" t="str">
        <v/>
      </c>
      <c r="AD551" s="441" t="str">
        <v/>
      </c>
      <c r="AE551" s="442" t="str">
        <v/>
      </c>
      <c r="AF551" s="443" t="str">
        <v/>
      </c>
      <c r="AG551" s="492" t="str">
        <v/>
      </c>
      <c r="AH551" s="492" t="str">
        <v/>
      </c>
      <c r="AI551" s="493" t="str">
        <v/>
      </c>
      <c r="AJ551" s="494" t="str">
        <v/>
      </c>
      <c r="AK551" s="492" t="str">
        <v/>
      </c>
      <c r="AL551" s="493" t="str">
        <v/>
      </c>
      <c r="AM551" s="492" t="str">
        <v/>
      </c>
      <c r="AN551" s="492" t="str">
        <v/>
      </c>
      <c r="AO551" s="493" t="str">
        <v/>
      </c>
      <c r="AP551" s="494" t="str">
        <v/>
      </c>
      <c r="AQ551" s="492" t="str">
        <v/>
      </c>
      <c r="AR551" s="493" t="str">
        <v/>
      </c>
      <c r="AS551" s="495" t="str">
        <v/>
      </c>
      <c r="AT551" s="496" t="str">
        <v/>
      </c>
      <c r="AU551" s="496" t="str">
        <v/>
      </c>
      <c r="AV551" s="520" t="str">
        <v/>
      </c>
      <c r="AW551" s="497" t="str">
        <v/>
      </c>
      <c r="AX551" s="496" t="str">
        <v/>
      </c>
      <c r="AY551" s="496" t="str">
        <v/>
      </c>
      <c r="AZ551" s="520" t="str">
        <v/>
      </c>
      <c r="BA551" s="497" t="str">
        <v/>
      </c>
      <c r="BB551" s="496" t="str">
        <v/>
      </c>
      <c r="BC551" s="496" t="str">
        <v/>
      </c>
      <c r="BD551" s="520" t="str">
        <v/>
      </c>
      <c r="BE551" s="497" t="str">
        <v/>
      </c>
      <c r="BF551" s="496" t="str">
        <v/>
      </c>
      <c r="BG551" s="496" t="str">
        <v/>
      </c>
      <c r="BH551" s="520" t="str">
        <v/>
      </c>
      <c r="BI551" s="497" t="str">
        <v/>
      </c>
      <c r="BJ551" s="496" t="str">
        <v/>
      </c>
      <c r="BK551" s="496" t="str">
        <v/>
      </c>
      <c r="BL551" s="520" t="str">
        <v/>
      </c>
    </row>
    <row r="552" spans="1:64" ht="24.75" customHeight="1">
      <c r="A552" s="449" t="str">
        <v/>
      </c>
      <c r="B552" s="431"/>
      <c r="C552" s="432"/>
      <c r="D552" s="521" t="str">
        <v/>
      </c>
      <c r="E552" s="521" t="str">
        <v/>
      </c>
      <c r="F552" s="522" t="str">
        <v/>
      </c>
      <c r="G552" s="523" t="str">
        <v/>
      </c>
      <c r="H552" s="521" t="str">
        <v/>
      </c>
      <c r="I552" s="521" t="str">
        <v/>
      </c>
      <c r="J552" s="521" t="str">
        <v/>
      </c>
      <c r="K552" s="522" t="str">
        <v/>
      </c>
      <c r="L552" s="497" t="str">
        <v/>
      </c>
      <c r="M552" s="491" t="str">
        <v/>
      </c>
      <c r="N552" s="520" t="str">
        <v/>
      </c>
      <c r="O552" s="497" t="str">
        <v/>
      </c>
      <c r="P552" s="495" t="str">
        <v/>
      </c>
      <c r="Q552" s="520" t="str">
        <v/>
      </c>
      <c r="R552" s="497" t="str">
        <v/>
      </c>
      <c r="S552" s="495" t="str">
        <v/>
      </c>
      <c r="T552" s="520" t="str">
        <v/>
      </c>
      <c r="U552" s="497" t="str">
        <v/>
      </c>
      <c r="V552" s="495" t="str">
        <v/>
      </c>
      <c r="W552" s="520" t="str">
        <v/>
      </c>
      <c r="X552" s="497" t="str">
        <v/>
      </c>
      <c r="Y552" s="495" t="str">
        <v/>
      </c>
      <c r="Z552" s="520" t="str">
        <v/>
      </c>
      <c r="AA552" s="497" t="str">
        <v/>
      </c>
      <c r="AB552" s="495" t="str">
        <v/>
      </c>
      <c r="AC552" s="520" t="str">
        <v/>
      </c>
      <c r="AD552" s="497" t="str">
        <v/>
      </c>
      <c r="AE552" s="495" t="str">
        <v/>
      </c>
      <c r="AF552" s="520" t="str">
        <v/>
      </c>
      <c r="AG552" s="497" t="str">
        <v/>
      </c>
      <c r="AH552" s="495" t="str">
        <v/>
      </c>
      <c r="AI552" s="520" t="str">
        <v/>
      </c>
      <c r="AJ552" s="497" t="str">
        <v/>
      </c>
      <c r="AK552" s="495" t="str">
        <v/>
      </c>
      <c r="AL552" s="520" t="str">
        <v/>
      </c>
      <c r="AM552" s="497" t="str">
        <v/>
      </c>
      <c r="AN552" s="495" t="str">
        <v/>
      </c>
      <c r="AO552" s="520" t="str">
        <v/>
      </c>
      <c r="AP552" s="497" t="str">
        <v/>
      </c>
      <c r="AQ552" s="495" t="str">
        <v/>
      </c>
      <c r="AR552" s="520" t="str">
        <v/>
      </c>
      <c r="AS552" s="497" t="str">
        <v/>
      </c>
      <c r="AT552" s="495" t="str">
        <v/>
      </c>
      <c r="AU552" s="495" t="str">
        <v/>
      </c>
      <c r="AV552" s="520" t="str">
        <v/>
      </c>
      <c r="AW552" s="497" t="str">
        <v/>
      </c>
      <c r="AX552" s="495" t="str">
        <v/>
      </c>
      <c r="AY552" s="495" t="str">
        <v/>
      </c>
      <c r="AZ552" s="520" t="str">
        <v/>
      </c>
      <c r="BA552" s="497" t="str">
        <v/>
      </c>
      <c r="BB552" s="495" t="str">
        <v/>
      </c>
      <c r="BC552" s="495" t="str">
        <v/>
      </c>
      <c r="BD552" s="520" t="str">
        <v/>
      </c>
      <c r="BE552" s="497" t="str">
        <v/>
      </c>
      <c r="BF552" s="495" t="str">
        <v/>
      </c>
      <c r="BG552" s="495" t="str">
        <v/>
      </c>
      <c r="BH552" s="520" t="str">
        <v/>
      </c>
      <c r="BI552" s="497" t="str">
        <v/>
      </c>
      <c r="BJ552" s="495" t="str">
        <v/>
      </c>
      <c r="BK552" s="495" t="str">
        <v/>
      </c>
      <c r="BL552" s="520" t="str">
        <v/>
      </c>
    </row>
    <row r="553" spans="1:64" ht="24.75" customHeight="1">
      <c r="A553" s="449" t="str">
        <v/>
      </c>
      <c r="B553" s="431"/>
      <c r="C553" s="432"/>
      <c r="D553" s="433" t="str">
        <v/>
      </c>
      <c r="E553" s="434" t="str">
        <v/>
      </c>
      <c r="F553" s="435" t="str">
        <v/>
      </c>
      <c r="G553" s="436" t="str">
        <v/>
      </c>
      <c r="H553" s="437" t="str">
        <v/>
      </c>
      <c r="I553" s="437" t="str">
        <v/>
      </c>
      <c r="J553" s="437" t="str">
        <v/>
      </c>
      <c r="K553" s="435" t="str">
        <v/>
      </c>
      <c r="L553" s="450" t="str">
        <v/>
      </c>
      <c r="M553" s="498" t="str">
        <v/>
      </c>
      <c r="N553" s="440" t="str">
        <v/>
      </c>
      <c r="O553" s="441" t="str">
        <v/>
      </c>
      <c r="P553" s="442" t="str">
        <v/>
      </c>
      <c r="Q553" s="443" t="str">
        <v/>
      </c>
      <c r="R553" s="441" t="str">
        <v/>
      </c>
      <c r="S553" s="442" t="str">
        <v/>
      </c>
      <c r="T553" s="443" t="str">
        <v/>
      </c>
      <c r="U553" s="441" t="str">
        <v/>
      </c>
      <c r="V553" s="442" t="str">
        <v/>
      </c>
      <c r="W553" s="443" t="str">
        <v/>
      </c>
      <c r="X553" s="441" t="str">
        <v/>
      </c>
      <c r="Y553" s="442" t="str">
        <v/>
      </c>
      <c r="Z553" s="443" t="str">
        <v/>
      </c>
      <c r="AA553" s="441" t="str">
        <v/>
      </c>
      <c r="AB553" s="442" t="str">
        <v/>
      </c>
      <c r="AC553" s="443" t="str">
        <v/>
      </c>
      <c r="AD553" s="441" t="str">
        <v/>
      </c>
      <c r="AE553" s="442" t="str">
        <v/>
      </c>
      <c r="AF553" s="443" t="str">
        <v/>
      </c>
      <c r="AG553" s="492" t="str">
        <v/>
      </c>
      <c r="AH553" s="492" t="str">
        <v/>
      </c>
      <c r="AI553" s="493" t="str">
        <v/>
      </c>
      <c r="AJ553" s="494" t="str">
        <v/>
      </c>
      <c r="AK553" s="492" t="str">
        <v/>
      </c>
      <c r="AL553" s="493" t="str">
        <v/>
      </c>
      <c r="AM553" s="492" t="str">
        <v/>
      </c>
      <c r="AN553" s="492" t="str">
        <v/>
      </c>
      <c r="AO553" s="493" t="str">
        <v/>
      </c>
      <c r="AP553" s="494" t="str">
        <v/>
      </c>
      <c r="AQ553" s="492" t="str">
        <v/>
      </c>
      <c r="AR553" s="493" t="str">
        <v/>
      </c>
      <c r="AS553" s="495" t="str">
        <v/>
      </c>
      <c r="AT553" s="496" t="str">
        <v/>
      </c>
      <c r="AU553" s="496" t="str">
        <v/>
      </c>
      <c r="AV553" s="520" t="str">
        <v/>
      </c>
      <c r="AW553" s="497" t="str">
        <v/>
      </c>
      <c r="AX553" s="496" t="str">
        <v/>
      </c>
      <c r="AY553" s="496" t="str">
        <v/>
      </c>
      <c r="AZ553" s="520" t="str">
        <v/>
      </c>
      <c r="BA553" s="497" t="str">
        <v/>
      </c>
      <c r="BB553" s="496" t="str">
        <v/>
      </c>
      <c r="BC553" s="496" t="str">
        <v/>
      </c>
      <c r="BD553" s="520" t="str">
        <v/>
      </c>
      <c r="BE553" s="497" t="str">
        <v/>
      </c>
      <c r="BF553" s="496" t="str">
        <v/>
      </c>
      <c r="BG553" s="496" t="str">
        <v/>
      </c>
      <c r="BH553" s="520" t="str">
        <v/>
      </c>
      <c r="BI553" s="497" t="str">
        <v/>
      </c>
      <c r="BJ553" s="496" t="str">
        <v/>
      </c>
      <c r="BK553" s="496" t="str">
        <v/>
      </c>
      <c r="BL553" s="520" t="str">
        <v/>
      </c>
    </row>
    <row r="554" spans="1:64" ht="24.75" customHeight="1">
      <c r="A554" s="449" t="str">
        <v/>
      </c>
      <c r="B554" s="431"/>
      <c r="C554" s="432"/>
      <c r="D554" s="521" t="str">
        <v/>
      </c>
      <c r="E554" s="521" t="str">
        <v/>
      </c>
      <c r="F554" s="522" t="str">
        <v/>
      </c>
      <c r="G554" s="523" t="str">
        <v/>
      </c>
      <c r="H554" s="521" t="str">
        <v/>
      </c>
      <c r="I554" s="521" t="str">
        <v/>
      </c>
      <c r="J554" s="521" t="str">
        <v/>
      </c>
      <c r="K554" s="522" t="str">
        <v/>
      </c>
      <c r="L554" s="497" t="str">
        <v/>
      </c>
      <c r="M554" s="491" t="str">
        <v/>
      </c>
      <c r="N554" s="520" t="str">
        <v/>
      </c>
      <c r="O554" s="497" t="str">
        <v/>
      </c>
      <c r="P554" s="495" t="str">
        <v/>
      </c>
      <c r="Q554" s="520" t="str">
        <v/>
      </c>
      <c r="R554" s="497" t="str">
        <v/>
      </c>
      <c r="S554" s="495" t="str">
        <v/>
      </c>
      <c r="T554" s="520" t="str">
        <v/>
      </c>
      <c r="U554" s="497" t="str">
        <v/>
      </c>
      <c r="V554" s="495" t="str">
        <v/>
      </c>
      <c r="W554" s="520" t="str">
        <v/>
      </c>
      <c r="X554" s="497" t="str">
        <v/>
      </c>
      <c r="Y554" s="495" t="str">
        <v/>
      </c>
      <c r="Z554" s="520" t="str">
        <v/>
      </c>
      <c r="AA554" s="497" t="str">
        <v/>
      </c>
      <c r="AB554" s="495" t="str">
        <v/>
      </c>
      <c r="AC554" s="520" t="str">
        <v/>
      </c>
      <c r="AD554" s="497" t="str">
        <v/>
      </c>
      <c r="AE554" s="495" t="str">
        <v/>
      </c>
      <c r="AF554" s="520" t="str">
        <v/>
      </c>
      <c r="AG554" s="497" t="str">
        <v/>
      </c>
      <c r="AH554" s="495" t="str">
        <v/>
      </c>
      <c r="AI554" s="520" t="str">
        <v/>
      </c>
      <c r="AJ554" s="497" t="str">
        <v/>
      </c>
      <c r="AK554" s="495" t="str">
        <v/>
      </c>
      <c r="AL554" s="520" t="str">
        <v/>
      </c>
      <c r="AM554" s="497" t="str">
        <v/>
      </c>
      <c r="AN554" s="495" t="str">
        <v/>
      </c>
      <c r="AO554" s="520" t="str">
        <v/>
      </c>
      <c r="AP554" s="497" t="str">
        <v/>
      </c>
      <c r="AQ554" s="495" t="str">
        <v/>
      </c>
      <c r="AR554" s="520" t="str">
        <v/>
      </c>
      <c r="AS554" s="497" t="str">
        <v/>
      </c>
      <c r="AT554" s="495" t="str">
        <v/>
      </c>
      <c r="AU554" s="495" t="str">
        <v/>
      </c>
      <c r="AV554" s="520" t="str">
        <v/>
      </c>
      <c r="AW554" s="497" t="str">
        <v/>
      </c>
      <c r="AX554" s="495" t="str">
        <v/>
      </c>
      <c r="AY554" s="495" t="str">
        <v/>
      </c>
      <c r="AZ554" s="520" t="str">
        <v/>
      </c>
      <c r="BA554" s="497" t="str">
        <v/>
      </c>
      <c r="BB554" s="495" t="str">
        <v/>
      </c>
      <c r="BC554" s="495" t="str">
        <v/>
      </c>
      <c r="BD554" s="520" t="str">
        <v/>
      </c>
      <c r="BE554" s="497" t="str">
        <v/>
      </c>
      <c r="BF554" s="495" t="str">
        <v/>
      </c>
      <c r="BG554" s="495" t="str">
        <v/>
      </c>
      <c r="BH554" s="520" t="str">
        <v/>
      </c>
      <c r="BI554" s="497" t="str">
        <v/>
      </c>
      <c r="BJ554" s="495" t="str">
        <v/>
      </c>
      <c r="BK554" s="495" t="str">
        <v/>
      </c>
      <c r="BL554" s="520" t="str">
        <v/>
      </c>
    </row>
    <row r="555" spans="1:64" ht="24.75" customHeight="1">
      <c r="A555" s="449" t="str">
        <v/>
      </c>
      <c r="B555" s="431"/>
      <c r="C555" s="432"/>
      <c r="D555" s="433" t="str">
        <v/>
      </c>
      <c r="E555" s="434" t="str">
        <v/>
      </c>
      <c r="F555" s="435" t="str">
        <v/>
      </c>
      <c r="G555" s="436" t="str">
        <v/>
      </c>
      <c r="H555" s="437" t="str">
        <v/>
      </c>
      <c r="I555" s="437" t="str">
        <v/>
      </c>
      <c r="J555" s="437" t="str">
        <v/>
      </c>
      <c r="K555" s="435" t="str">
        <v/>
      </c>
      <c r="L555" s="450" t="str">
        <v/>
      </c>
      <c r="M555" s="498" t="str">
        <v/>
      </c>
      <c r="N555" s="440" t="str">
        <v/>
      </c>
      <c r="O555" s="441" t="str">
        <v/>
      </c>
      <c r="P555" s="442" t="str">
        <v/>
      </c>
      <c r="Q555" s="443" t="str">
        <v/>
      </c>
      <c r="R555" s="441" t="str">
        <v/>
      </c>
      <c r="S555" s="442" t="str">
        <v/>
      </c>
      <c r="T555" s="443" t="str">
        <v/>
      </c>
      <c r="U555" s="441" t="str">
        <v/>
      </c>
      <c r="V555" s="442" t="str">
        <v/>
      </c>
      <c r="W555" s="443" t="str">
        <v/>
      </c>
      <c r="X555" s="441" t="str">
        <v/>
      </c>
      <c r="Y555" s="442" t="str">
        <v/>
      </c>
      <c r="Z555" s="443" t="str">
        <v/>
      </c>
      <c r="AA555" s="441" t="str">
        <v/>
      </c>
      <c r="AB555" s="442" t="str">
        <v/>
      </c>
      <c r="AC555" s="443" t="str">
        <v/>
      </c>
      <c r="AD555" s="441" t="str">
        <v/>
      </c>
      <c r="AE555" s="442" t="str">
        <v/>
      </c>
      <c r="AF555" s="443" t="str">
        <v/>
      </c>
      <c r="AG555" s="492" t="str">
        <v/>
      </c>
      <c r="AH555" s="492" t="str">
        <v/>
      </c>
      <c r="AI555" s="493" t="str">
        <v/>
      </c>
      <c r="AJ555" s="494" t="str">
        <v/>
      </c>
      <c r="AK555" s="492" t="str">
        <v/>
      </c>
      <c r="AL555" s="493" t="str">
        <v/>
      </c>
      <c r="AM555" s="492" t="str">
        <v/>
      </c>
      <c r="AN555" s="492" t="str">
        <v/>
      </c>
      <c r="AO555" s="493" t="str">
        <v/>
      </c>
      <c r="AP555" s="494" t="str">
        <v/>
      </c>
      <c r="AQ555" s="492" t="str">
        <v/>
      </c>
      <c r="AR555" s="493" t="str">
        <v/>
      </c>
      <c r="AS555" s="495" t="str">
        <v/>
      </c>
      <c r="AT555" s="496" t="str">
        <v/>
      </c>
      <c r="AU555" s="496" t="str">
        <v/>
      </c>
      <c r="AV555" s="520" t="str">
        <v/>
      </c>
      <c r="AW555" s="497" t="str">
        <v/>
      </c>
      <c r="AX555" s="496" t="str">
        <v/>
      </c>
      <c r="AY555" s="496" t="str">
        <v/>
      </c>
      <c r="AZ555" s="520" t="str">
        <v/>
      </c>
      <c r="BA555" s="497" t="str">
        <v/>
      </c>
      <c r="BB555" s="496" t="str">
        <v/>
      </c>
      <c r="BC555" s="496" t="str">
        <v/>
      </c>
      <c r="BD555" s="520" t="str">
        <v/>
      </c>
      <c r="BE555" s="497" t="str">
        <v/>
      </c>
      <c r="BF555" s="496" t="str">
        <v/>
      </c>
      <c r="BG555" s="496" t="str">
        <v/>
      </c>
      <c r="BH555" s="520" t="str">
        <v/>
      </c>
      <c r="BI555" s="497" t="str">
        <v/>
      </c>
      <c r="BJ555" s="496" t="str">
        <v/>
      </c>
      <c r="BK555" s="496" t="str">
        <v/>
      </c>
      <c r="BL555" s="520" t="str">
        <v/>
      </c>
    </row>
    <row r="556" spans="1:64" ht="24.75" customHeight="1">
      <c r="A556" s="449" t="str">
        <v/>
      </c>
      <c r="B556" s="431"/>
      <c r="C556" s="432"/>
      <c r="D556" s="521" t="str">
        <v/>
      </c>
      <c r="E556" s="521" t="str">
        <v/>
      </c>
      <c r="F556" s="522" t="str">
        <v/>
      </c>
      <c r="G556" s="523" t="str">
        <v/>
      </c>
      <c r="H556" s="521" t="str">
        <v/>
      </c>
      <c r="I556" s="521" t="str">
        <v/>
      </c>
      <c r="J556" s="521" t="str">
        <v/>
      </c>
      <c r="K556" s="522" t="str">
        <v/>
      </c>
      <c r="L556" s="497" t="str">
        <v/>
      </c>
      <c r="M556" s="491" t="str">
        <v/>
      </c>
      <c r="N556" s="520" t="str">
        <v/>
      </c>
      <c r="O556" s="497" t="str">
        <v/>
      </c>
      <c r="P556" s="495" t="str">
        <v/>
      </c>
      <c r="Q556" s="520" t="str">
        <v/>
      </c>
      <c r="R556" s="497" t="str">
        <v/>
      </c>
      <c r="S556" s="495" t="str">
        <v/>
      </c>
      <c r="T556" s="520" t="str">
        <v/>
      </c>
      <c r="U556" s="497" t="str">
        <v/>
      </c>
      <c r="V556" s="495" t="str">
        <v/>
      </c>
      <c r="W556" s="520" t="str">
        <v/>
      </c>
      <c r="X556" s="497" t="str">
        <v/>
      </c>
      <c r="Y556" s="495" t="str">
        <v/>
      </c>
      <c r="Z556" s="520" t="str">
        <v/>
      </c>
      <c r="AA556" s="497" t="str">
        <v/>
      </c>
      <c r="AB556" s="495" t="str">
        <v/>
      </c>
      <c r="AC556" s="520" t="str">
        <v/>
      </c>
      <c r="AD556" s="497" t="str">
        <v/>
      </c>
      <c r="AE556" s="495" t="str">
        <v/>
      </c>
      <c r="AF556" s="520" t="str">
        <v/>
      </c>
      <c r="AG556" s="497" t="str">
        <v/>
      </c>
      <c r="AH556" s="495" t="str">
        <v/>
      </c>
      <c r="AI556" s="520" t="str">
        <v/>
      </c>
      <c r="AJ556" s="497" t="str">
        <v/>
      </c>
      <c r="AK556" s="495" t="str">
        <v/>
      </c>
      <c r="AL556" s="520" t="str">
        <v/>
      </c>
      <c r="AM556" s="497" t="str">
        <v/>
      </c>
      <c r="AN556" s="495" t="str">
        <v/>
      </c>
      <c r="AO556" s="520" t="str">
        <v/>
      </c>
      <c r="AP556" s="497" t="str">
        <v/>
      </c>
      <c r="AQ556" s="495" t="str">
        <v/>
      </c>
      <c r="AR556" s="520" t="str">
        <v/>
      </c>
      <c r="AS556" s="497" t="str">
        <v/>
      </c>
      <c r="AT556" s="495" t="str">
        <v/>
      </c>
      <c r="AU556" s="495" t="str">
        <v/>
      </c>
      <c r="AV556" s="520" t="str">
        <v/>
      </c>
      <c r="AW556" s="497" t="str">
        <v/>
      </c>
      <c r="AX556" s="495" t="str">
        <v/>
      </c>
      <c r="AY556" s="495" t="str">
        <v/>
      </c>
      <c r="AZ556" s="520" t="str">
        <v/>
      </c>
      <c r="BA556" s="497" t="str">
        <v/>
      </c>
      <c r="BB556" s="495" t="str">
        <v/>
      </c>
      <c r="BC556" s="495" t="str">
        <v/>
      </c>
      <c r="BD556" s="520" t="str">
        <v/>
      </c>
      <c r="BE556" s="497" t="str">
        <v/>
      </c>
      <c r="BF556" s="495" t="str">
        <v/>
      </c>
      <c r="BG556" s="495" t="str">
        <v/>
      </c>
      <c r="BH556" s="520" t="str">
        <v/>
      </c>
      <c r="BI556" s="497" t="str">
        <v/>
      </c>
      <c r="BJ556" s="495" t="str">
        <v/>
      </c>
      <c r="BK556" s="495" t="str">
        <v/>
      </c>
      <c r="BL556" s="520" t="str">
        <v/>
      </c>
    </row>
    <row r="557" spans="1:64" ht="24.75" customHeight="1">
      <c r="A557" s="449" t="str">
        <v/>
      </c>
      <c r="B557" s="431"/>
      <c r="C557" s="432"/>
      <c r="D557" s="433" t="str">
        <v/>
      </c>
      <c r="E557" s="434" t="str">
        <v/>
      </c>
      <c r="F557" s="435" t="str">
        <v/>
      </c>
      <c r="G557" s="436" t="str">
        <v/>
      </c>
      <c r="H557" s="437" t="str">
        <v/>
      </c>
      <c r="I557" s="437" t="str">
        <v/>
      </c>
      <c r="J557" s="437" t="str">
        <v/>
      </c>
      <c r="K557" s="435" t="str">
        <v/>
      </c>
      <c r="L557" s="450" t="str">
        <v/>
      </c>
      <c r="M557" s="498" t="str">
        <v/>
      </c>
      <c r="N557" s="440" t="str">
        <v/>
      </c>
      <c r="O557" s="441" t="str">
        <v/>
      </c>
      <c r="P557" s="442" t="str">
        <v/>
      </c>
      <c r="Q557" s="443" t="str">
        <v/>
      </c>
      <c r="R557" s="441" t="str">
        <v/>
      </c>
      <c r="S557" s="442" t="str">
        <v/>
      </c>
      <c r="T557" s="443" t="str">
        <v/>
      </c>
      <c r="U557" s="441" t="str">
        <v/>
      </c>
      <c r="V557" s="442" t="str">
        <v/>
      </c>
      <c r="W557" s="443" t="str">
        <v/>
      </c>
      <c r="X557" s="441" t="str">
        <v/>
      </c>
      <c r="Y557" s="442" t="str">
        <v/>
      </c>
      <c r="Z557" s="443" t="str">
        <v/>
      </c>
      <c r="AA557" s="441" t="str">
        <v/>
      </c>
      <c r="AB557" s="442" t="str">
        <v/>
      </c>
      <c r="AC557" s="443" t="str">
        <v/>
      </c>
      <c r="AD557" s="441" t="str">
        <v/>
      </c>
      <c r="AE557" s="442" t="str">
        <v/>
      </c>
      <c r="AF557" s="443" t="str">
        <v/>
      </c>
      <c r="AG557" s="492" t="str">
        <v/>
      </c>
      <c r="AH557" s="492" t="str">
        <v/>
      </c>
      <c r="AI557" s="493" t="str">
        <v/>
      </c>
      <c r="AJ557" s="494" t="str">
        <v/>
      </c>
      <c r="AK557" s="492" t="str">
        <v/>
      </c>
      <c r="AL557" s="493" t="str">
        <v/>
      </c>
      <c r="AM557" s="492" t="str">
        <v/>
      </c>
      <c r="AN557" s="492" t="str">
        <v/>
      </c>
      <c r="AO557" s="493" t="str">
        <v/>
      </c>
      <c r="AP557" s="494" t="str">
        <v/>
      </c>
      <c r="AQ557" s="492" t="str">
        <v/>
      </c>
      <c r="AR557" s="493" t="str">
        <v/>
      </c>
      <c r="AS557" s="495" t="str">
        <v/>
      </c>
      <c r="AT557" s="496" t="str">
        <v/>
      </c>
      <c r="AU557" s="496" t="str">
        <v/>
      </c>
      <c r="AV557" s="520" t="str">
        <v/>
      </c>
      <c r="AW557" s="497" t="str">
        <v/>
      </c>
      <c r="AX557" s="496" t="str">
        <v/>
      </c>
      <c r="AY557" s="496" t="str">
        <v/>
      </c>
      <c r="AZ557" s="520" t="str">
        <v/>
      </c>
      <c r="BA557" s="497" t="str">
        <v/>
      </c>
      <c r="BB557" s="496" t="str">
        <v/>
      </c>
      <c r="BC557" s="496" t="str">
        <v/>
      </c>
      <c r="BD557" s="520" t="str">
        <v/>
      </c>
      <c r="BE557" s="497" t="str">
        <v/>
      </c>
      <c r="BF557" s="496" t="str">
        <v/>
      </c>
      <c r="BG557" s="496" t="str">
        <v/>
      </c>
      <c r="BH557" s="520" t="str">
        <v/>
      </c>
      <c r="BI557" s="497" t="str">
        <v/>
      </c>
      <c r="BJ557" s="496" t="str">
        <v/>
      </c>
      <c r="BK557" s="496" t="str">
        <v/>
      </c>
      <c r="BL557" s="520" t="str">
        <v/>
      </c>
    </row>
    <row r="558" spans="1:64" ht="24.75" customHeight="1">
      <c r="A558" s="449" t="str">
        <v/>
      </c>
      <c r="B558" s="431"/>
      <c r="C558" s="432"/>
      <c r="D558" s="521" t="str">
        <v/>
      </c>
      <c r="E558" s="521" t="str">
        <v/>
      </c>
      <c r="F558" s="522" t="str">
        <v/>
      </c>
      <c r="G558" s="523" t="str">
        <v/>
      </c>
      <c r="H558" s="521" t="str">
        <v/>
      </c>
      <c r="I558" s="521" t="str">
        <v/>
      </c>
      <c r="J558" s="521" t="str">
        <v/>
      </c>
      <c r="K558" s="522" t="str">
        <v/>
      </c>
      <c r="L558" s="497" t="str">
        <v/>
      </c>
      <c r="M558" s="491" t="str">
        <v/>
      </c>
      <c r="N558" s="520" t="str">
        <v/>
      </c>
      <c r="O558" s="497" t="str">
        <v/>
      </c>
      <c r="P558" s="495" t="str">
        <v/>
      </c>
      <c r="Q558" s="520" t="str">
        <v/>
      </c>
      <c r="R558" s="497" t="str">
        <v/>
      </c>
      <c r="S558" s="495" t="str">
        <v/>
      </c>
      <c r="T558" s="520" t="str">
        <v/>
      </c>
      <c r="U558" s="497" t="str">
        <v/>
      </c>
      <c r="V558" s="495" t="str">
        <v/>
      </c>
      <c r="W558" s="520" t="str">
        <v/>
      </c>
      <c r="X558" s="497" t="str">
        <v/>
      </c>
      <c r="Y558" s="495" t="str">
        <v/>
      </c>
      <c r="Z558" s="520" t="str">
        <v/>
      </c>
      <c r="AA558" s="497" t="str">
        <v/>
      </c>
      <c r="AB558" s="495" t="str">
        <v/>
      </c>
      <c r="AC558" s="520" t="str">
        <v/>
      </c>
      <c r="AD558" s="497" t="str">
        <v/>
      </c>
      <c r="AE558" s="495" t="str">
        <v/>
      </c>
      <c r="AF558" s="520" t="str">
        <v/>
      </c>
      <c r="AG558" s="497" t="str">
        <v/>
      </c>
      <c r="AH558" s="495" t="str">
        <v/>
      </c>
      <c r="AI558" s="520" t="str">
        <v/>
      </c>
      <c r="AJ558" s="497" t="str">
        <v/>
      </c>
      <c r="AK558" s="495" t="str">
        <v/>
      </c>
      <c r="AL558" s="520" t="str">
        <v/>
      </c>
      <c r="AM558" s="497" t="str">
        <v/>
      </c>
      <c r="AN558" s="495" t="str">
        <v/>
      </c>
      <c r="AO558" s="520" t="str">
        <v/>
      </c>
      <c r="AP558" s="497" t="str">
        <v/>
      </c>
      <c r="AQ558" s="495" t="str">
        <v/>
      </c>
      <c r="AR558" s="520" t="str">
        <v/>
      </c>
      <c r="AS558" s="497" t="str">
        <v/>
      </c>
      <c r="AT558" s="495" t="str">
        <v/>
      </c>
      <c r="AU558" s="495" t="str">
        <v/>
      </c>
      <c r="AV558" s="520" t="str">
        <v/>
      </c>
      <c r="AW558" s="497" t="str">
        <v/>
      </c>
      <c r="AX558" s="495" t="str">
        <v/>
      </c>
      <c r="AY558" s="495" t="str">
        <v/>
      </c>
      <c r="AZ558" s="520" t="str">
        <v/>
      </c>
      <c r="BA558" s="497" t="str">
        <v/>
      </c>
      <c r="BB558" s="495" t="str">
        <v/>
      </c>
      <c r="BC558" s="495" t="str">
        <v/>
      </c>
      <c r="BD558" s="520" t="str">
        <v/>
      </c>
      <c r="BE558" s="497" t="str">
        <v/>
      </c>
      <c r="BF558" s="495" t="str">
        <v/>
      </c>
      <c r="BG558" s="495" t="str">
        <v/>
      </c>
      <c r="BH558" s="520" t="str">
        <v/>
      </c>
      <c r="BI558" s="497" t="str">
        <v/>
      </c>
      <c r="BJ558" s="495" t="str">
        <v/>
      </c>
      <c r="BK558" s="495" t="str">
        <v/>
      </c>
      <c r="BL558" s="520" t="str">
        <v/>
      </c>
    </row>
    <row r="559" spans="1:64" ht="24.75" customHeight="1">
      <c r="A559" s="449" t="str">
        <v/>
      </c>
      <c r="B559" s="431"/>
      <c r="C559" s="432"/>
      <c r="D559" s="433" t="str">
        <v/>
      </c>
      <c r="E559" s="434" t="str">
        <v/>
      </c>
      <c r="F559" s="435" t="str">
        <v/>
      </c>
      <c r="G559" s="436" t="str">
        <v/>
      </c>
      <c r="H559" s="437" t="str">
        <v/>
      </c>
      <c r="I559" s="437" t="str">
        <v/>
      </c>
      <c r="J559" s="437" t="str">
        <v/>
      </c>
      <c r="K559" s="435" t="str">
        <v/>
      </c>
      <c r="L559" s="450" t="str">
        <v/>
      </c>
      <c r="M559" s="498" t="str">
        <v/>
      </c>
      <c r="N559" s="440" t="str">
        <v/>
      </c>
      <c r="O559" s="441" t="str">
        <v/>
      </c>
      <c r="P559" s="442" t="str">
        <v/>
      </c>
      <c r="Q559" s="443" t="str">
        <v/>
      </c>
      <c r="R559" s="441" t="str">
        <v/>
      </c>
      <c r="S559" s="442" t="str">
        <v/>
      </c>
      <c r="T559" s="443" t="str">
        <v/>
      </c>
      <c r="U559" s="441" t="str">
        <v/>
      </c>
      <c r="V559" s="442" t="str">
        <v/>
      </c>
      <c r="W559" s="443" t="str">
        <v/>
      </c>
      <c r="X559" s="441" t="str">
        <v/>
      </c>
      <c r="Y559" s="442" t="str">
        <v/>
      </c>
      <c r="Z559" s="443" t="str">
        <v/>
      </c>
      <c r="AA559" s="441" t="str">
        <v/>
      </c>
      <c r="AB559" s="442" t="str">
        <v/>
      </c>
      <c r="AC559" s="443" t="str">
        <v/>
      </c>
      <c r="AD559" s="441" t="str">
        <v/>
      </c>
      <c r="AE559" s="442" t="str">
        <v/>
      </c>
      <c r="AF559" s="443" t="str">
        <v/>
      </c>
      <c r="AG559" s="492" t="str">
        <v/>
      </c>
      <c r="AH559" s="492" t="str">
        <v/>
      </c>
      <c r="AI559" s="493" t="str">
        <v/>
      </c>
      <c r="AJ559" s="494" t="str">
        <v/>
      </c>
      <c r="AK559" s="492" t="str">
        <v/>
      </c>
      <c r="AL559" s="493" t="str">
        <v/>
      </c>
      <c r="AM559" s="492" t="str">
        <v/>
      </c>
      <c r="AN559" s="492" t="str">
        <v/>
      </c>
      <c r="AO559" s="493" t="str">
        <v/>
      </c>
      <c r="AP559" s="494" t="str">
        <v/>
      </c>
      <c r="AQ559" s="492" t="str">
        <v/>
      </c>
      <c r="AR559" s="493" t="str">
        <v/>
      </c>
      <c r="AS559" s="495" t="str">
        <v/>
      </c>
      <c r="AT559" s="496" t="str">
        <v/>
      </c>
      <c r="AU559" s="496" t="str">
        <v/>
      </c>
      <c r="AV559" s="520" t="str">
        <v/>
      </c>
      <c r="AW559" s="497" t="str">
        <v/>
      </c>
      <c r="AX559" s="496" t="str">
        <v/>
      </c>
      <c r="AY559" s="496" t="str">
        <v/>
      </c>
      <c r="AZ559" s="520" t="str">
        <v/>
      </c>
      <c r="BA559" s="497" t="str">
        <v/>
      </c>
      <c r="BB559" s="496" t="str">
        <v/>
      </c>
      <c r="BC559" s="496" t="str">
        <v/>
      </c>
      <c r="BD559" s="520" t="str">
        <v/>
      </c>
      <c r="BE559" s="497" t="str">
        <v/>
      </c>
      <c r="BF559" s="496" t="str">
        <v/>
      </c>
      <c r="BG559" s="496" t="str">
        <v/>
      </c>
      <c r="BH559" s="520" t="str">
        <v/>
      </c>
      <c r="BI559" s="497" t="str">
        <v/>
      </c>
      <c r="BJ559" s="496" t="str">
        <v/>
      </c>
      <c r="BK559" s="496" t="str">
        <v/>
      </c>
      <c r="BL559" s="520" t="str">
        <v/>
      </c>
    </row>
    <row r="560" spans="1:64" ht="24.75" customHeight="1">
      <c r="A560" s="449" t="str">
        <v/>
      </c>
      <c r="B560" s="431"/>
      <c r="C560" s="432"/>
      <c r="D560" s="521" t="str">
        <v/>
      </c>
      <c r="E560" s="521" t="str">
        <v/>
      </c>
      <c r="F560" s="522" t="str">
        <v/>
      </c>
      <c r="G560" s="523" t="str">
        <v/>
      </c>
      <c r="H560" s="521" t="str">
        <v/>
      </c>
      <c r="I560" s="521" t="str">
        <v/>
      </c>
      <c r="J560" s="521" t="str">
        <v/>
      </c>
      <c r="K560" s="522" t="str">
        <v/>
      </c>
      <c r="L560" s="497" t="str">
        <v/>
      </c>
      <c r="M560" s="491" t="str">
        <v/>
      </c>
      <c r="N560" s="520" t="str">
        <v/>
      </c>
      <c r="O560" s="497" t="str">
        <v/>
      </c>
      <c r="P560" s="495" t="str">
        <v/>
      </c>
      <c r="Q560" s="520" t="str">
        <v/>
      </c>
      <c r="R560" s="497" t="str">
        <v/>
      </c>
      <c r="S560" s="495" t="str">
        <v/>
      </c>
      <c r="T560" s="520" t="str">
        <v/>
      </c>
      <c r="U560" s="497" t="str">
        <v/>
      </c>
      <c r="V560" s="495" t="str">
        <v/>
      </c>
      <c r="W560" s="520" t="str">
        <v/>
      </c>
      <c r="X560" s="497" t="str">
        <v/>
      </c>
      <c r="Y560" s="495" t="str">
        <v/>
      </c>
      <c r="Z560" s="520" t="str">
        <v/>
      </c>
      <c r="AA560" s="497" t="str">
        <v/>
      </c>
      <c r="AB560" s="495" t="str">
        <v/>
      </c>
      <c r="AC560" s="520" t="str">
        <v/>
      </c>
      <c r="AD560" s="497" t="str">
        <v/>
      </c>
      <c r="AE560" s="495" t="str">
        <v/>
      </c>
      <c r="AF560" s="520" t="str">
        <v/>
      </c>
      <c r="AG560" s="497" t="str">
        <v/>
      </c>
      <c r="AH560" s="495" t="str">
        <v/>
      </c>
      <c r="AI560" s="520" t="str">
        <v/>
      </c>
      <c r="AJ560" s="497" t="str">
        <v/>
      </c>
      <c r="AK560" s="495" t="str">
        <v/>
      </c>
      <c r="AL560" s="520" t="str">
        <v/>
      </c>
      <c r="AM560" s="497" t="str">
        <v/>
      </c>
      <c r="AN560" s="495" t="str">
        <v/>
      </c>
      <c r="AO560" s="520" t="str">
        <v/>
      </c>
      <c r="AP560" s="497" t="str">
        <v/>
      </c>
      <c r="AQ560" s="495" t="str">
        <v/>
      </c>
      <c r="AR560" s="520" t="str">
        <v/>
      </c>
      <c r="AS560" s="497" t="str">
        <v/>
      </c>
      <c r="AT560" s="495" t="str">
        <v/>
      </c>
      <c r="AU560" s="495" t="str">
        <v/>
      </c>
      <c r="AV560" s="520" t="str">
        <v/>
      </c>
      <c r="AW560" s="497" t="str">
        <v/>
      </c>
      <c r="AX560" s="495" t="str">
        <v/>
      </c>
      <c r="AY560" s="495" t="str">
        <v/>
      </c>
      <c r="AZ560" s="520" t="str">
        <v/>
      </c>
      <c r="BA560" s="497" t="str">
        <v/>
      </c>
      <c r="BB560" s="495" t="str">
        <v/>
      </c>
      <c r="BC560" s="495" t="str">
        <v/>
      </c>
      <c r="BD560" s="520" t="str">
        <v/>
      </c>
      <c r="BE560" s="497" t="str">
        <v/>
      </c>
      <c r="BF560" s="495" t="str">
        <v/>
      </c>
      <c r="BG560" s="495" t="str">
        <v/>
      </c>
      <c r="BH560" s="520" t="str">
        <v/>
      </c>
      <c r="BI560" s="497" t="str">
        <v/>
      </c>
      <c r="BJ560" s="495" t="str">
        <v/>
      </c>
      <c r="BK560" s="495" t="str">
        <v/>
      </c>
      <c r="BL560" s="520" t="str">
        <v/>
      </c>
    </row>
    <row r="561" spans="1:64" ht="24.75" customHeight="1">
      <c r="A561" s="449" t="str">
        <v/>
      </c>
      <c r="B561" s="431"/>
      <c r="C561" s="432"/>
      <c r="D561" s="433" t="str">
        <v/>
      </c>
      <c r="E561" s="434" t="str">
        <v/>
      </c>
      <c r="F561" s="435" t="str">
        <v/>
      </c>
      <c r="G561" s="436" t="str">
        <v/>
      </c>
      <c r="H561" s="437" t="str">
        <v/>
      </c>
      <c r="I561" s="437" t="str">
        <v/>
      </c>
      <c r="J561" s="437" t="str">
        <v/>
      </c>
      <c r="K561" s="435" t="str">
        <v/>
      </c>
      <c r="L561" s="450" t="str">
        <v/>
      </c>
      <c r="M561" s="498" t="str">
        <v/>
      </c>
      <c r="N561" s="440" t="str">
        <v/>
      </c>
      <c r="O561" s="441" t="str">
        <v/>
      </c>
      <c r="P561" s="442" t="str">
        <v/>
      </c>
      <c r="Q561" s="443" t="str">
        <v/>
      </c>
      <c r="R561" s="441" t="str">
        <v/>
      </c>
      <c r="S561" s="442" t="str">
        <v/>
      </c>
      <c r="T561" s="443" t="str">
        <v/>
      </c>
      <c r="U561" s="441" t="str">
        <v/>
      </c>
      <c r="V561" s="442" t="str">
        <v/>
      </c>
      <c r="W561" s="443" t="str">
        <v/>
      </c>
      <c r="X561" s="441" t="str">
        <v/>
      </c>
      <c r="Y561" s="442" t="str">
        <v/>
      </c>
      <c r="Z561" s="443" t="str">
        <v/>
      </c>
      <c r="AA561" s="441" t="str">
        <v/>
      </c>
      <c r="AB561" s="442" t="str">
        <v/>
      </c>
      <c r="AC561" s="443" t="str">
        <v/>
      </c>
      <c r="AD561" s="441" t="str">
        <v/>
      </c>
      <c r="AE561" s="442" t="str">
        <v/>
      </c>
      <c r="AF561" s="443" t="str">
        <v/>
      </c>
      <c r="AG561" s="492" t="str">
        <v/>
      </c>
      <c r="AH561" s="492" t="str">
        <v/>
      </c>
      <c r="AI561" s="493" t="str">
        <v/>
      </c>
      <c r="AJ561" s="494" t="str">
        <v/>
      </c>
      <c r="AK561" s="492" t="str">
        <v/>
      </c>
      <c r="AL561" s="493" t="str">
        <v/>
      </c>
      <c r="AM561" s="492" t="str">
        <v/>
      </c>
      <c r="AN561" s="492" t="str">
        <v/>
      </c>
      <c r="AO561" s="493" t="str">
        <v/>
      </c>
      <c r="AP561" s="494" t="str">
        <v/>
      </c>
      <c r="AQ561" s="492" t="str">
        <v/>
      </c>
      <c r="AR561" s="493" t="str">
        <v/>
      </c>
      <c r="AS561" s="495" t="str">
        <v/>
      </c>
      <c r="AT561" s="496" t="str">
        <v/>
      </c>
      <c r="AU561" s="496" t="str">
        <v/>
      </c>
      <c r="AV561" s="520" t="str">
        <v/>
      </c>
      <c r="AW561" s="497" t="str">
        <v/>
      </c>
      <c r="AX561" s="496" t="str">
        <v/>
      </c>
      <c r="AY561" s="496" t="str">
        <v/>
      </c>
      <c r="AZ561" s="520" t="str">
        <v/>
      </c>
      <c r="BA561" s="497" t="str">
        <v/>
      </c>
      <c r="BB561" s="496" t="str">
        <v/>
      </c>
      <c r="BC561" s="496" t="str">
        <v/>
      </c>
      <c r="BD561" s="520" t="str">
        <v/>
      </c>
      <c r="BE561" s="497" t="str">
        <v/>
      </c>
      <c r="BF561" s="496" t="str">
        <v/>
      </c>
      <c r="BG561" s="496" t="str">
        <v/>
      </c>
      <c r="BH561" s="520" t="str">
        <v/>
      </c>
      <c r="BI561" s="497" t="str">
        <v/>
      </c>
      <c r="BJ561" s="496" t="str">
        <v/>
      </c>
      <c r="BK561" s="496" t="str">
        <v/>
      </c>
      <c r="BL561" s="520" t="str">
        <v/>
      </c>
    </row>
    <row r="562" spans="1:64" ht="24.75" customHeight="1">
      <c r="A562" s="449" t="str">
        <v/>
      </c>
      <c r="B562" s="431"/>
      <c r="C562" s="432"/>
      <c r="D562" s="521" t="str">
        <v/>
      </c>
      <c r="E562" s="521" t="str">
        <v/>
      </c>
      <c r="F562" s="522" t="str">
        <v/>
      </c>
      <c r="G562" s="523" t="str">
        <v/>
      </c>
      <c r="H562" s="521" t="str">
        <v/>
      </c>
      <c r="I562" s="521" t="str">
        <v/>
      </c>
      <c r="J562" s="521" t="str">
        <v/>
      </c>
      <c r="K562" s="522" t="str">
        <v/>
      </c>
      <c r="L562" s="497" t="str">
        <v/>
      </c>
      <c r="M562" s="491" t="str">
        <v/>
      </c>
      <c r="N562" s="520" t="str">
        <v/>
      </c>
      <c r="O562" s="497" t="str">
        <v/>
      </c>
      <c r="P562" s="495" t="str">
        <v/>
      </c>
      <c r="Q562" s="520" t="str">
        <v/>
      </c>
      <c r="R562" s="497" t="str">
        <v/>
      </c>
      <c r="S562" s="495" t="str">
        <v/>
      </c>
      <c r="T562" s="520" t="str">
        <v/>
      </c>
      <c r="U562" s="497" t="str">
        <v/>
      </c>
      <c r="V562" s="495" t="str">
        <v/>
      </c>
      <c r="W562" s="520" t="str">
        <v/>
      </c>
      <c r="X562" s="497" t="str">
        <v/>
      </c>
      <c r="Y562" s="495" t="str">
        <v/>
      </c>
      <c r="Z562" s="520" t="str">
        <v/>
      </c>
      <c r="AA562" s="497" t="str">
        <v/>
      </c>
      <c r="AB562" s="495" t="str">
        <v/>
      </c>
      <c r="AC562" s="520" t="str">
        <v/>
      </c>
      <c r="AD562" s="497" t="str">
        <v/>
      </c>
      <c r="AE562" s="495" t="str">
        <v/>
      </c>
      <c r="AF562" s="520" t="str">
        <v/>
      </c>
      <c r="AG562" s="497" t="str">
        <v/>
      </c>
      <c r="AH562" s="495" t="str">
        <v/>
      </c>
      <c r="AI562" s="520" t="str">
        <v/>
      </c>
      <c r="AJ562" s="497" t="str">
        <v/>
      </c>
      <c r="AK562" s="495" t="str">
        <v/>
      </c>
      <c r="AL562" s="520" t="str">
        <v/>
      </c>
      <c r="AM562" s="497" t="str">
        <v/>
      </c>
      <c r="AN562" s="495" t="str">
        <v/>
      </c>
      <c r="AO562" s="520" t="str">
        <v/>
      </c>
      <c r="AP562" s="497" t="str">
        <v/>
      </c>
      <c r="AQ562" s="495" t="str">
        <v/>
      </c>
      <c r="AR562" s="520" t="str">
        <v/>
      </c>
      <c r="AS562" s="497" t="str">
        <v/>
      </c>
      <c r="AT562" s="495" t="str">
        <v/>
      </c>
      <c r="AU562" s="495" t="str">
        <v/>
      </c>
      <c r="AV562" s="520" t="str">
        <v/>
      </c>
      <c r="AW562" s="497" t="str">
        <v/>
      </c>
      <c r="AX562" s="495" t="str">
        <v/>
      </c>
      <c r="AY562" s="495" t="str">
        <v/>
      </c>
      <c r="AZ562" s="520" t="str">
        <v/>
      </c>
      <c r="BA562" s="497" t="str">
        <v/>
      </c>
      <c r="BB562" s="495" t="str">
        <v/>
      </c>
      <c r="BC562" s="495" t="str">
        <v/>
      </c>
      <c r="BD562" s="520" t="str">
        <v/>
      </c>
      <c r="BE562" s="497" t="str">
        <v/>
      </c>
      <c r="BF562" s="495" t="str">
        <v/>
      </c>
      <c r="BG562" s="495" t="str">
        <v/>
      </c>
      <c r="BH562" s="520" t="str">
        <v/>
      </c>
      <c r="BI562" s="497" t="str">
        <v/>
      </c>
      <c r="BJ562" s="495" t="str">
        <v/>
      </c>
      <c r="BK562" s="495" t="str">
        <v/>
      </c>
      <c r="BL562" s="520" t="str">
        <v/>
      </c>
    </row>
    <row r="563" spans="1:64" ht="24.75" customHeight="1">
      <c r="A563" s="449" t="str">
        <v/>
      </c>
      <c r="B563" s="431"/>
      <c r="C563" s="432"/>
      <c r="D563" s="433" t="str">
        <v/>
      </c>
      <c r="E563" s="434" t="str">
        <v/>
      </c>
      <c r="F563" s="435" t="str">
        <v/>
      </c>
      <c r="G563" s="436" t="str">
        <v/>
      </c>
      <c r="H563" s="437" t="str">
        <v/>
      </c>
      <c r="I563" s="437" t="str">
        <v/>
      </c>
      <c r="J563" s="437" t="str">
        <v/>
      </c>
      <c r="K563" s="435" t="str">
        <v/>
      </c>
      <c r="L563" s="450" t="str">
        <v/>
      </c>
      <c r="M563" s="498" t="str">
        <v/>
      </c>
      <c r="N563" s="440" t="str">
        <v/>
      </c>
      <c r="O563" s="441" t="str">
        <v/>
      </c>
      <c r="P563" s="442" t="str">
        <v/>
      </c>
      <c r="Q563" s="443" t="str">
        <v/>
      </c>
      <c r="R563" s="441" t="str">
        <v/>
      </c>
      <c r="S563" s="442" t="str">
        <v/>
      </c>
      <c r="T563" s="443" t="str">
        <v/>
      </c>
      <c r="U563" s="441" t="str">
        <v/>
      </c>
      <c r="V563" s="442" t="str">
        <v/>
      </c>
      <c r="W563" s="443" t="str">
        <v/>
      </c>
      <c r="X563" s="441" t="str">
        <v/>
      </c>
      <c r="Y563" s="442" t="str">
        <v/>
      </c>
      <c r="Z563" s="443" t="str">
        <v/>
      </c>
      <c r="AA563" s="441" t="str">
        <v/>
      </c>
      <c r="AB563" s="442" t="str">
        <v/>
      </c>
      <c r="AC563" s="443" t="str">
        <v/>
      </c>
      <c r="AD563" s="441" t="str">
        <v/>
      </c>
      <c r="AE563" s="442" t="str">
        <v/>
      </c>
      <c r="AF563" s="443" t="str">
        <v/>
      </c>
      <c r="AG563" s="492" t="str">
        <v/>
      </c>
      <c r="AH563" s="492" t="str">
        <v/>
      </c>
      <c r="AI563" s="493" t="str">
        <v/>
      </c>
      <c r="AJ563" s="494" t="str">
        <v/>
      </c>
      <c r="AK563" s="492" t="str">
        <v/>
      </c>
      <c r="AL563" s="493" t="str">
        <v/>
      </c>
      <c r="AM563" s="492" t="str">
        <v/>
      </c>
      <c r="AN563" s="492" t="str">
        <v/>
      </c>
      <c r="AO563" s="493" t="str">
        <v/>
      </c>
      <c r="AP563" s="494" t="str">
        <v/>
      </c>
      <c r="AQ563" s="492" t="str">
        <v/>
      </c>
      <c r="AR563" s="493" t="str">
        <v/>
      </c>
      <c r="AS563" s="495" t="str">
        <v/>
      </c>
      <c r="AT563" s="496" t="str">
        <v/>
      </c>
      <c r="AU563" s="496" t="str">
        <v/>
      </c>
      <c r="AV563" s="520" t="str">
        <v/>
      </c>
      <c r="AW563" s="497" t="str">
        <v/>
      </c>
      <c r="AX563" s="496" t="str">
        <v/>
      </c>
      <c r="AY563" s="496" t="str">
        <v/>
      </c>
      <c r="AZ563" s="520" t="str">
        <v/>
      </c>
      <c r="BA563" s="497" t="str">
        <v/>
      </c>
      <c r="BB563" s="496" t="str">
        <v/>
      </c>
      <c r="BC563" s="496" t="str">
        <v/>
      </c>
      <c r="BD563" s="520" t="str">
        <v/>
      </c>
      <c r="BE563" s="497" t="str">
        <v/>
      </c>
      <c r="BF563" s="496" t="str">
        <v/>
      </c>
      <c r="BG563" s="496" t="str">
        <v/>
      </c>
      <c r="BH563" s="520" t="str">
        <v/>
      </c>
      <c r="BI563" s="497" t="str">
        <v/>
      </c>
      <c r="BJ563" s="496" t="str">
        <v/>
      </c>
      <c r="BK563" s="496" t="str">
        <v/>
      </c>
      <c r="BL563" s="520" t="str">
        <v/>
      </c>
    </row>
    <row r="564" spans="1:64" ht="24.75" customHeight="1">
      <c r="A564" s="449" t="str">
        <v/>
      </c>
      <c r="B564" s="431"/>
      <c r="C564" s="432"/>
      <c r="D564" s="521" t="str">
        <v/>
      </c>
      <c r="E564" s="521" t="str">
        <v/>
      </c>
      <c r="F564" s="522" t="str">
        <v/>
      </c>
      <c r="G564" s="523" t="str">
        <v/>
      </c>
      <c r="H564" s="521" t="str">
        <v/>
      </c>
      <c r="I564" s="521" t="str">
        <v/>
      </c>
      <c r="J564" s="521" t="str">
        <v/>
      </c>
      <c r="K564" s="522" t="str">
        <v/>
      </c>
      <c r="L564" s="497" t="str">
        <v/>
      </c>
      <c r="M564" s="491" t="str">
        <v/>
      </c>
      <c r="N564" s="520" t="str">
        <v/>
      </c>
      <c r="O564" s="497" t="str">
        <v/>
      </c>
      <c r="P564" s="495" t="str">
        <v/>
      </c>
      <c r="Q564" s="520" t="str">
        <v/>
      </c>
      <c r="R564" s="497" t="str">
        <v/>
      </c>
      <c r="S564" s="495" t="str">
        <v/>
      </c>
      <c r="T564" s="520" t="str">
        <v/>
      </c>
      <c r="U564" s="497" t="str">
        <v/>
      </c>
      <c r="V564" s="495" t="str">
        <v/>
      </c>
      <c r="W564" s="520" t="str">
        <v/>
      </c>
      <c r="X564" s="497" t="str">
        <v/>
      </c>
      <c r="Y564" s="495" t="str">
        <v/>
      </c>
      <c r="Z564" s="520" t="str">
        <v/>
      </c>
      <c r="AA564" s="497" t="str">
        <v/>
      </c>
      <c r="AB564" s="495" t="str">
        <v/>
      </c>
      <c r="AC564" s="520" t="str">
        <v/>
      </c>
      <c r="AD564" s="497" t="str">
        <v/>
      </c>
      <c r="AE564" s="495" t="str">
        <v/>
      </c>
      <c r="AF564" s="520" t="str">
        <v/>
      </c>
      <c r="AG564" s="497" t="str">
        <v/>
      </c>
      <c r="AH564" s="495" t="str">
        <v/>
      </c>
      <c r="AI564" s="520" t="str">
        <v/>
      </c>
      <c r="AJ564" s="497" t="str">
        <v/>
      </c>
      <c r="AK564" s="495" t="str">
        <v/>
      </c>
      <c r="AL564" s="520" t="str">
        <v/>
      </c>
      <c r="AM564" s="497" t="str">
        <v/>
      </c>
      <c r="AN564" s="495" t="str">
        <v/>
      </c>
      <c r="AO564" s="520" t="str">
        <v/>
      </c>
      <c r="AP564" s="497" t="str">
        <v/>
      </c>
      <c r="AQ564" s="495" t="str">
        <v/>
      </c>
      <c r="AR564" s="520" t="str">
        <v/>
      </c>
      <c r="AS564" s="497" t="str">
        <v/>
      </c>
      <c r="AT564" s="495" t="str">
        <v/>
      </c>
      <c r="AU564" s="495" t="str">
        <v/>
      </c>
      <c r="AV564" s="520" t="str">
        <v/>
      </c>
      <c r="AW564" s="497" t="str">
        <v/>
      </c>
      <c r="AX564" s="495" t="str">
        <v/>
      </c>
      <c r="AY564" s="495" t="str">
        <v/>
      </c>
      <c r="AZ564" s="520" t="str">
        <v/>
      </c>
      <c r="BA564" s="497" t="str">
        <v/>
      </c>
      <c r="BB564" s="495" t="str">
        <v/>
      </c>
      <c r="BC564" s="495" t="str">
        <v/>
      </c>
      <c r="BD564" s="520" t="str">
        <v/>
      </c>
      <c r="BE564" s="497" t="str">
        <v/>
      </c>
      <c r="BF564" s="495" t="str">
        <v/>
      </c>
      <c r="BG564" s="495" t="str">
        <v/>
      </c>
      <c r="BH564" s="520" t="str">
        <v/>
      </c>
      <c r="BI564" s="497" t="str">
        <v/>
      </c>
      <c r="BJ564" s="495" t="str">
        <v/>
      </c>
      <c r="BK564" s="495" t="str">
        <v/>
      </c>
      <c r="BL564" s="520" t="str">
        <v/>
      </c>
    </row>
    <row r="565" spans="1:64" ht="24.75" customHeight="1">
      <c r="A565" s="449" t="str">
        <v/>
      </c>
      <c r="B565" s="431"/>
      <c r="C565" s="432"/>
      <c r="D565" s="433" t="str">
        <v/>
      </c>
      <c r="E565" s="434" t="str">
        <v/>
      </c>
      <c r="F565" s="435" t="str">
        <v/>
      </c>
      <c r="G565" s="436" t="str">
        <v/>
      </c>
      <c r="H565" s="437" t="str">
        <v/>
      </c>
      <c r="I565" s="437" t="str">
        <v/>
      </c>
      <c r="J565" s="437" t="str">
        <v/>
      </c>
      <c r="K565" s="435" t="str">
        <v/>
      </c>
      <c r="L565" s="450" t="str">
        <v/>
      </c>
      <c r="M565" s="498" t="str">
        <v/>
      </c>
      <c r="N565" s="440" t="str">
        <v/>
      </c>
      <c r="O565" s="441" t="str">
        <v/>
      </c>
      <c r="P565" s="442" t="str">
        <v/>
      </c>
      <c r="Q565" s="443" t="str">
        <v/>
      </c>
      <c r="R565" s="441" t="str">
        <v/>
      </c>
      <c r="S565" s="442" t="str">
        <v/>
      </c>
      <c r="T565" s="443" t="str">
        <v/>
      </c>
      <c r="U565" s="441" t="str">
        <v/>
      </c>
      <c r="V565" s="442" t="str">
        <v/>
      </c>
      <c r="W565" s="443" t="str">
        <v/>
      </c>
      <c r="X565" s="441" t="str">
        <v/>
      </c>
      <c r="Y565" s="442" t="str">
        <v/>
      </c>
      <c r="Z565" s="443" t="str">
        <v/>
      </c>
      <c r="AA565" s="441" t="str">
        <v/>
      </c>
      <c r="AB565" s="442" t="str">
        <v/>
      </c>
      <c r="AC565" s="443" t="str">
        <v/>
      </c>
      <c r="AD565" s="441" t="str">
        <v/>
      </c>
      <c r="AE565" s="442" t="str">
        <v/>
      </c>
      <c r="AF565" s="443" t="str">
        <v/>
      </c>
      <c r="AG565" s="492" t="str">
        <v/>
      </c>
      <c r="AH565" s="492" t="str">
        <v/>
      </c>
      <c r="AI565" s="493" t="str">
        <v/>
      </c>
      <c r="AJ565" s="494" t="str">
        <v/>
      </c>
      <c r="AK565" s="492" t="str">
        <v/>
      </c>
      <c r="AL565" s="493" t="str">
        <v/>
      </c>
      <c r="AM565" s="492" t="str">
        <v/>
      </c>
      <c r="AN565" s="492" t="str">
        <v/>
      </c>
      <c r="AO565" s="493" t="str">
        <v/>
      </c>
      <c r="AP565" s="494" t="str">
        <v/>
      </c>
      <c r="AQ565" s="492" t="str">
        <v/>
      </c>
      <c r="AR565" s="493" t="str">
        <v/>
      </c>
      <c r="AS565" s="495" t="str">
        <v/>
      </c>
      <c r="AT565" s="496" t="str">
        <v/>
      </c>
      <c r="AU565" s="496" t="str">
        <v/>
      </c>
      <c r="AV565" s="520" t="str">
        <v/>
      </c>
      <c r="AW565" s="497" t="str">
        <v/>
      </c>
      <c r="AX565" s="496" t="str">
        <v/>
      </c>
      <c r="AY565" s="496" t="str">
        <v/>
      </c>
      <c r="AZ565" s="520" t="str">
        <v/>
      </c>
      <c r="BA565" s="497" t="str">
        <v/>
      </c>
      <c r="BB565" s="496" t="str">
        <v/>
      </c>
      <c r="BC565" s="496" t="str">
        <v/>
      </c>
      <c r="BD565" s="520" t="str">
        <v/>
      </c>
      <c r="BE565" s="497" t="str">
        <v/>
      </c>
      <c r="BF565" s="496" t="str">
        <v/>
      </c>
      <c r="BG565" s="496" t="str">
        <v/>
      </c>
      <c r="BH565" s="520" t="str">
        <v/>
      </c>
      <c r="BI565" s="497" t="str">
        <v/>
      </c>
      <c r="BJ565" s="496" t="str">
        <v/>
      </c>
      <c r="BK565" s="496" t="str">
        <v/>
      </c>
      <c r="BL565" s="520" t="str">
        <v/>
      </c>
    </row>
    <row r="566" spans="1:64" ht="24.75" customHeight="1">
      <c r="A566" s="449" t="str">
        <v/>
      </c>
      <c r="B566" s="431"/>
      <c r="C566" s="432"/>
      <c r="D566" s="521" t="str">
        <v/>
      </c>
      <c r="E566" s="521" t="str">
        <v/>
      </c>
      <c r="F566" s="522" t="str">
        <v/>
      </c>
      <c r="G566" s="523" t="str">
        <v/>
      </c>
      <c r="H566" s="521" t="str">
        <v/>
      </c>
      <c r="I566" s="521" t="str">
        <v/>
      </c>
      <c r="J566" s="521" t="str">
        <v/>
      </c>
      <c r="K566" s="522" t="str">
        <v/>
      </c>
      <c r="L566" s="497" t="str">
        <v/>
      </c>
      <c r="M566" s="491" t="str">
        <v/>
      </c>
      <c r="N566" s="520" t="str">
        <v/>
      </c>
      <c r="O566" s="497" t="str">
        <v/>
      </c>
      <c r="P566" s="495" t="str">
        <v/>
      </c>
      <c r="Q566" s="520" t="str">
        <v/>
      </c>
      <c r="R566" s="497" t="str">
        <v/>
      </c>
      <c r="S566" s="495" t="str">
        <v/>
      </c>
      <c r="T566" s="520" t="str">
        <v/>
      </c>
      <c r="U566" s="497" t="str">
        <v/>
      </c>
      <c r="V566" s="495" t="str">
        <v/>
      </c>
      <c r="W566" s="520" t="str">
        <v/>
      </c>
      <c r="X566" s="497" t="str">
        <v/>
      </c>
      <c r="Y566" s="495" t="str">
        <v/>
      </c>
      <c r="Z566" s="520" t="str">
        <v/>
      </c>
      <c r="AA566" s="497" t="str">
        <v/>
      </c>
      <c r="AB566" s="495" t="str">
        <v/>
      </c>
      <c r="AC566" s="520" t="str">
        <v/>
      </c>
      <c r="AD566" s="497" t="str">
        <v/>
      </c>
      <c r="AE566" s="495" t="str">
        <v/>
      </c>
      <c r="AF566" s="520" t="str">
        <v/>
      </c>
      <c r="AG566" s="497" t="str">
        <v/>
      </c>
      <c r="AH566" s="495" t="str">
        <v/>
      </c>
      <c r="AI566" s="520" t="str">
        <v/>
      </c>
      <c r="AJ566" s="497" t="str">
        <v/>
      </c>
      <c r="AK566" s="495" t="str">
        <v/>
      </c>
      <c r="AL566" s="520" t="str">
        <v/>
      </c>
      <c r="AM566" s="497" t="str">
        <v/>
      </c>
      <c r="AN566" s="495" t="str">
        <v/>
      </c>
      <c r="AO566" s="520" t="str">
        <v/>
      </c>
      <c r="AP566" s="497" t="str">
        <v/>
      </c>
      <c r="AQ566" s="495" t="str">
        <v/>
      </c>
      <c r="AR566" s="520" t="str">
        <v/>
      </c>
      <c r="AS566" s="497" t="str">
        <v/>
      </c>
      <c r="AT566" s="495" t="str">
        <v/>
      </c>
      <c r="AU566" s="495" t="str">
        <v/>
      </c>
      <c r="AV566" s="520" t="str">
        <v/>
      </c>
      <c r="AW566" s="497" t="str">
        <v/>
      </c>
      <c r="AX566" s="495" t="str">
        <v/>
      </c>
      <c r="AY566" s="495" t="str">
        <v/>
      </c>
      <c r="AZ566" s="520" t="str">
        <v/>
      </c>
      <c r="BA566" s="497" t="str">
        <v/>
      </c>
      <c r="BB566" s="495" t="str">
        <v/>
      </c>
      <c r="BC566" s="495" t="str">
        <v/>
      </c>
      <c r="BD566" s="520" t="str">
        <v/>
      </c>
      <c r="BE566" s="497" t="str">
        <v/>
      </c>
      <c r="BF566" s="495" t="str">
        <v/>
      </c>
      <c r="BG566" s="495" t="str">
        <v/>
      </c>
      <c r="BH566" s="520" t="str">
        <v/>
      </c>
      <c r="BI566" s="497" t="str">
        <v/>
      </c>
      <c r="BJ566" s="495" t="str">
        <v/>
      </c>
      <c r="BK566" s="495" t="str">
        <v/>
      </c>
      <c r="BL566" s="520" t="str">
        <v/>
      </c>
    </row>
    <row r="567" spans="1:64" ht="24.75" customHeight="1">
      <c r="A567" s="449" t="str">
        <v/>
      </c>
      <c r="B567" s="431"/>
      <c r="C567" s="432"/>
      <c r="D567" s="433" t="str">
        <v/>
      </c>
      <c r="E567" s="434" t="str">
        <v/>
      </c>
      <c r="F567" s="435" t="str">
        <v/>
      </c>
      <c r="G567" s="436" t="str">
        <v/>
      </c>
      <c r="H567" s="437" t="str">
        <v/>
      </c>
      <c r="I567" s="437" t="str">
        <v/>
      </c>
      <c r="J567" s="437" t="str">
        <v/>
      </c>
      <c r="K567" s="435" t="str">
        <v/>
      </c>
      <c r="L567" s="450" t="str">
        <v/>
      </c>
      <c r="M567" s="498" t="str">
        <v/>
      </c>
      <c r="N567" s="440" t="str">
        <v/>
      </c>
      <c r="O567" s="441" t="str">
        <v/>
      </c>
      <c r="P567" s="442" t="str">
        <v/>
      </c>
      <c r="Q567" s="443" t="str">
        <v/>
      </c>
      <c r="R567" s="441" t="str">
        <v/>
      </c>
      <c r="S567" s="442" t="str">
        <v/>
      </c>
      <c r="T567" s="443" t="str">
        <v/>
      </c>
      <c r="U567" s="441" t="str">
        <v/>
      </c>
      <c r="V567" s="442" t="str">
        <v/>
      </c>
      <c r="W567" s="443" t="str">
        <v/>
      </c>
      <c r="X567" s="441" t="str">
        <v/>
      </c>
      <c r="Y567" s="442" t="str">
        <v/>
      </c>
      <c r="Z567" s="443" t="str">
        <v/>
      </c>
      <c r="AA567" s="441" t="str">
        <v/>
      </c>
      <c r="AB567" s="442" t="str">
        <v/>
      </c>
      <c r="AC567" s="443" t="str">
        <v/>
      </c>
      <c r="AD567" s="441" t="str">
        <v/>
      </c>
      <c r="AE567" s="442" t="str">
        <v/>
      </c>
      <c r="AF567" s="443" t="str">
        <v/>
      </c>
      <c r="AG567" s="492" t="str">
        <v/>
      </c>
      <c r="AH567" s="492" t="str">
        <v/>
      </c>
      <c r="AI567" s="493" t="str">
        <v/>
      </c>
      <c r="AJ567" s="494" t="str">
        <v/>
      </c>
      <c r="AK567" s="492" t="str">
        <v/>
      </c>
      <c r="AL567" s="493" t="str">
        <v/>
      </c>
      <c r="AM567" s="492" t="str">
        <v/>
      </c>
      <c r="AN567" s="492" t="str">
        <v/>
      </c>
      <c r="AO567" s="493" t="str">
        <v/>
      </c>
      <c r="AP567" s="494" t="str">
        <v/>
      </c>
      <c r="AQ567" s="492" t="str">
        <v/>
      </c>
      <c r="AR567" s="493" t="str">
        <v/>
      </c>
      <c r="AS567" s="495" t="str">
        <v/>
      </c>
      <c r="AT567" s="496" t="str">
        <v/>
      </c>
      <c r="AU567" s="496" t="str">
        <v/>
      </c>
      <c r="AV567" s="520" t="str">
        <v/>
      </c>
      <c r="AW567" s="497" t="str">
        <v/>
      </c>
      <c r="AX567" s="496" t="str">
        <v/>
      </c>
      <c r="AY567" s="496" t="str">
        <v/>
      </c>
      <c r="AZ567" s="520" t="str">
        <v/>
      </c>
      <c r="BA567" s="497" t="str">
        <v/>
      </c>
      <c r="BB567" s="496" t="str">
        <v/>
      </c>
      <c r="BC567" s="496" t="str">
        <v/>
      </c>
      <c r="BD567" s="520" t="str">
        <v/>
      </c>
      <c r="BE567" s="497" t="str">
        <v/>
      </c>
      <c r="BF567" s="496" t="str">
        <v/>
      </c>
      <c r="BG567" s="496" t="str">
        <v/>
      </c>
      <c r="BH567" s="520" t="str">
        <v/>
      </c>
      <c r="BI567" s="497" t="str">
        <v/>
      </c>
      <c r="BJ567" s="496" t="str">
        <v/>
      </c>
      <c r="BK567" s="496" t="str">
        <v/>
      </c>
      <c r="BL567" s="520" t="str">
        <v/>
      </c>
    </row>
    <row r="568" spans="1:64" ht="24.75" customHeight="1">
      <c r="A568" s="449" t="str">
        <v/>
      </c>
      <c r="B568" s="431"/>
      <c r="C568" s="432"/>
      <c r="D568" s="521" t="str">
        <v/>
      </c>
      <c r="E568" s="521" t="str">
        <v/>
      </c>
      <c r="F568" s="522" t="str">
        <v/>
      </c>
      <c r="G568" s="523" t="str">
        <v/>
      </c>
      <c r="H568" s="521" t="str">
        <v/>
      </c>
      <c r="I568" s="521" t="str">
        <v/>
      </c>
      <c r="J568" s="521" t="str">
        <v/>
      </c>
      <c r="K568" s="522" t="str">
        <v/>
      </c>
      <c r="L568" s="497" t="str">
        <v/>
      </c>
      <c r="M568" s="491" t="str">
        <v/>
      </c>
      <c r="N568" s="520" t="str">
        <v/>
      </c>
      <c r="O568" s="497" t="str">
        <v/>
      </c>
      <c r="P568" s="495" t="str">
        <v/>
      </c>
      <c r="Q568" s="520" t="str">
        <v/>
      </c>
      <c r="R568" s="497" t="str">
        <v/>
      </c>
      <c r="S568" s="495" t="str">
        <v/>
      </c>
      <c r="T568" s="520" t="str">
        <v/>
      </c>
      <c r="U568" s="497" t="str">
        <v/>
      </c>
      <c r="V568" s="495" t="str">
        <v/>
      </c>
      <c r="W568" s="520" t="str">
        <v/>
      </c>
      <c r="X568" s="497" t="str">
        <v/>
      </c>
      <c r="Y568" s="495" t="str">
        <v/>
      </c>
      <c r="Z568" s="520" t="str">
        <v/>
      </c>
      <c r="AA568" s="497" t="str">
        <v/>
      </c>
      <c r="AB568" s="495" t="str">
        <v/>
      </c>
      <c r="AC568" s="520" t="str">
        <v/>
      </c>
      <c r="AD568" s="497" t="str">
        <v/>
      </c>
      <c r="AE568" s="495" t="str">
        <v/>
      </c>
      <c r="AF568" s="520" t="str">
        <v/>
      </c>
      <c r="AG568" s="497" t="str">
        <v/>
      </c>
      <c r="AH568" s="495" t="str">
        <v/>
      </c>
      <c r="AI568" s="520" t="str">
        <v/>
      </c>
      <c r="AJ568" s="497" t="str">
        <v/>
      </c>
      <c r="AK568" s="495" t="str">
        <v/>
      </c>
      <c r="AL568" s="520" t="str">
        <v/>
      </c>
      <c r="AM568" s="497" t="str">
        <v/>
      </c>
      <c r="AN568" s="495" t="str">
        <v/>
      </c>
      <c r="AO568" s="520" t="str">
        <v/>
      </c>
      <c r="AP568" s="497" t="str">
        <v/>
      </c>
      <c r="AQ568" s="495" t="str">
        <v/>
      </c>
      <c r="AR568" s="520" t="str">
        <v/>
      </c>
      <c r="AS568" s="497" t="str">
        <v/>
      </c>
      <c r="AT568" s="495" t="str">
        <v/>
      </c>
      <c r="AU568" s="495" t="str">
        <v/>
      </c>
      <c r="AV568" s="520" t="str">
        <v/>
      </c>
      <c r="AW568" s="497" t="str">
        <v/>
      </c>
      <c r="AX568" s="495" t="str">
        <v/>
      </c>
      <c r="AY568" s="495" t="str">
        <v/>
      </c>
      <c r="AZ568" s="520" t="str">
        <v/>
      </c>
      <c r="BA568" s="497" t="str">
        <v/>
      </c>
      <c r="BB568" s="495" t="str">
        <v/>
      </c>
      <c r="BC568" s="495" t="str">
        <v/>
      </c>
      <c r="BD568" s="520" t="str">
        <v/>
      </c>
      <c r="BE568" s="497" t="str">
        <v/>
      </c>
      <c r="BF568" s="495" t="str">
        <v/>
      </c>
      <c r="BG568" s="495" t="str">
        <v/>
      </c>
      <c r="BH568" s="520" t="str">
        <v/>
      </c>
      <c r="BI568" s="497" t="str">
        <v/>
      </c>
      <c r="BJ568" s="495" t="str">
        <v/>
      </c>
      <c r="BK568" s="495" t="str">
        <v/>
      </c>
      <c r="BL568" s="520" t="str">
        <v/>
      </c>
    </row>
    <row r="569" spans="1:64" ht="24.75" customHeight="1">
      <c r="A569" s="449" t="str">
        <v/>
      </c>
      <c r="B569" s="431"/>
      <c r="C569" s="432"/>
      <c r="D569" s="433" t="str">
        <v/>
      </c>
      <c r="E569" s="434" t="str">
        <v/>
      </c>
      <c r="F569" s="435" t="str">
        <v/>
      </c>
      <c r="G569" s="436" t="str">
        <v/>
      </c>
      <c r="H569" s="437" t="str">
        <v/>
      </c>
      <c r="I569" s="437" t="str">
        <v/>
      </c>
      <c r="J569" s="437" t="str">
        <v/>
      </c>
      <c r="K569" s="435" t="str">
        <v/>
      </c>
      <c r="L569" s="450" t="str">
        <v/>
      </c>
      <c r="M569" s="498" t="str">
        <v/>
      </c>
      <c r="N569" s="440" t="str">
        <v/>
      </c>
      <c r="O569" s="441" t="str">
        <v/>
      </c>
      <c r="P569" s="442" t="str">
        <v/>
      </c>
      <c r="Q569" s="443" t="str">
        <v/>
      </c>
      <c r="R569" s="441" t="str">
        <v/>
      </c>
      <c r="S569" s="442" t="str">
        <v/>
      </c>
      <c r="T569" s="443" t="str">
        <v/>
      </c>
      <c r="U569" s="441" t="str">
        <v/>
      </c>
      <c r="V569" s="442" t="str">
        <v/>
      </c>
      <c r="W569" s="443" t="str">
        <v/>
      </c>
      <c r="X569" s="441" t="str">
        <v/>
      </c>
      <c r="Y569" s="442" t="str">
        <v/>
      </c>
      <c r="Z569" s="443" t="str">
        <v/>
      </c>
      <c r="AA569" s="441" t="str">
        <v/>
      </c>
      <c r="AB569" s="442" t="str">
        <v/>
      </c>
      <c r="AC569" s="443" t="str">
        <v/>
      </c>
      <c r="AD569" s="441" t="str">
        <v/>
      </c>
      <c r="AE569" s="442" t="str">
        <v/>
      </c>
      <c r="AF569" s="443" t="str">
        <v/>
      </c>
      <c r="AG569" s="492" t="str">
        <v/>
      </c>
      <c r="AH569" s="492" t="str">
        <v/>
      </c>
      <c r="AI569" s="493" t="str">
        <v/>
      </c>
      <c r="AJ569" s="494" t="str">
        <v/>
      </c>
      <c r="AK569" s="492" t="str">
        <v/>
      </c>
      <c r="AL569" s="493" t="str">
        <v/>
      </c>
      <c r="AM569" s="492" t="str">
        <v/>
      </c>
      <c r="AN569" s="492" t="str">
        <v/>
      </c>
      <c r="AO569" s="493" t="str">
        <v/>
      </c>
      <c r="AP569" s="494" t="str">
        <v/>
      </c>
      <c r="AQ569" s="492" t="str">
        <v/>
      </c>
      <c r="AR569" s="493" t="str">
        <v/>
      </c>
      <c r="AS569" s="495" t="str">
        <v/>
      </c>
      <c r="AT569" s="496" t="str">
        <v/>
      </c>
      <c r="AU569" s="496" t="str">
        <v/>
      </c>
      <c r="AV569" s="520" t="str">
        <v/>
      </c>
      <c r="AW569" s="497" t="str">
        <v/>
      </c>
      <c r="AX569" s="496" t="str">
        <v/>
      </c>
      <c r="AY569" s="496" t="str">
        <v/>
      </c>
      <c r="AZ569" s="520" t="str">
        <v/>
      </c>
      <c r="BA569" s="497" t="str">
        <v/>
      </c>
      <c r="BB569" s="496" t="str">
        <v/>
      </c>
      <c r="BC569" s="496" t="str">
        <v/>
      </c>
      <c r="BD569" s="520" t="str">
        <v/>
      </c>
      <c r="BE569" s="497" t="str">
        <v/>
      </c>
      <c r="BF569" s="496" t="str">
        <v/>
      </c>
      <c r="BG569" s="496" t="str">
        <v/>
      </c>
      <c r="BH569" s="520" t="str">
        <v/>
      </c>
      <c r="BI569" s="497" t="str">
        <v/>
      </c>
      <c r="BJ569" s="496" t="str">
        <v/>
      </c>
      <c r="BK569" s="496" t="str">
        <v/>
      </c>
      <c r="BL569" s="520" t="str">
        <v/>
      </c>
    </row>
    <row r="570" spans="1:64" ht="24.75" customHeight="1">
      <c r="A570" s="449" t="str">
        <v/>
      </c>
      <c r="B570" s="431"/>
      <c r="C570" s="432"/>
      <c r="D570" s="521" t="str">
        <v/>
      </c>
      <c r="E570" s="521" t="str">
        <v/>
      </c>
      <c r="F570" s="522" t="str">
        <v/>
      </c>
      <c r="G570" s="523" t="str">
        <v/>
      </c>
      <c r="H570" s="521" t="str">
        <v/>
      </c>
      <c r="I570" s="521" t="str">
        <v/>
      </c>
      <c r="J570" s="521" t="str">
        <v/>
      </c>
      <c r="K570" s="522" t="str">
        <v/>
      </c>
      <c r="L570" s="497" t="str">
        <v/>
      </c>
      <c r="M570" s="491" t="str">
        <v/>
      </c>
      <c r="N570" s="520" t="str">
        <v/>
      </c>
      <c r="O570" s="497" t="str">
        <v/>
      </c>
      <c r="P570" s="495" t="str">
        <v/>
      </c>
      <c r="Q570" s="520" t="str">
        <v/>
      </c>
      <c r="R570" s="497" t="str">
        <v/>
      </c>
      <c r="S570" s="495" t="str">
        <v/>
      </c>
      <c r="T570" s="520" t="str">
        <v/>
      </c>
      <c r="U570" s="497" t="str">
        <v/>
      </c>
      <c r="V570" s="495" t="str">
        <v/>
      </c>
      <c r="W570" s="520" t="str">
        <v/>
      </c>
      <c r="X570" s="497" t="str">
        <v/>
      </c>
      <c r="Y570" s="495" t="str">
        <v/>
      </c>
      <c r="Z570" s="520" t="str">
        <v/>
      </c>
      <c r="AA570" s="497" t="str">
        <v/>
      </c>
      <c r="AB570" s="495" t="str">
        <v/>
      </c>
      <c r="AC570" s="520" t="str">
        <v/>
      </c>
      <c r="AD570" s="497" t="str">
        <v/>
      </c>
      <c r="AE570" s="495" t="str">
        <v/>
      </c>
      <c r="AF570" s="520" t="str">
        <v/>
      </c>
      <c r="AG570" s="497" t="str">
        <v/>
      </c>
      <c r="AH570" s="495" t="str">
        <v/>
      </c>
      <c r="AI570" s="520" t="str">
        <v/>
      </c>
      <c r="AJ570" s="497" t="str">
        <v/>
      </c>
      <c r="AK570" s="495" t="str">
        <v/>
      </c>
      <c r="AL570" s="520" t="str">
        <v/>
      </c>
      <c r="AM570" s="497" t="str">
        <v/>
      </c>
      <c r="AN570" s="495" t="str">
        <v/>
      </c>
      <c r="AO570" s="520" t="str">
        <v/>
      </c>
      <c r="AP570" s="497" t="str">
        <v/>
      </c>
      <c r="AQ570" s="495" t="str">
        <v/>
      </c>
      <c r="AR570" s="520" t="str">
        <v/>
      </c>
      <c r="AS570" s="497" t="str">
        <v/>
      </c>
      <c r="AT570" s="495" t="str">
        <v/>
      </c>
      <c r="AU570" s="495" t="str">
        <v/>
      </c>
      <c r="AV570" s="520" t="str">
        <v/>
      </c>
      <c r="AW570" s="497" t="str">
        <v/>
      </c>
      <c r="AX570" s="495" t="str">
        <v/>
      </c>
      <c r="AY570" s="495" t="str">
        <v/>
      </c>
      <c r="AZ570" s="520" t="str">
        <v/>
      </c>
      <c r="BA570" s="497" t="str">
        <v/>
      </c>
      <c r="BB570" s="495" t="str">
        <v/>
      </c>
      <c r="BC570" s="495" t="str">
        <v/>
      </c>
      <c r="BD570" s="520" t="str">
        <v/>
      </c>
      <c r="BE570" s="497" t="str">
        <v/>
      </c>
      <c r="BF570" s="495" t="str">
        <v/>
      </c>
      <c r="BG570" s="495" t="str">
        <v/>
      </c>
      <c r="BH570" s="520" t="str">
        <v/>
      </c>
      <c r="BI570" s="497" t="str">
        <v/>
      </c>
      <c r="BJ570" s="495" t="str">
        <v/>
      </c>
      <c r="BK570" s="495" t="str">
        <v/>
      </c>
      <c r="BL570" s="520" t="str">
        <v/>
      </c>
    </row>
    <row r="571" spans="1:64" ht="24.75" customHeight="1">
      <c r="A571" s="449" t="str">
        <v/>
      </c>
      <c r="B571" s="431"/>
      <c r="C571" s="432"/>
      <c r="D571" s="433" t="str">
        <v/>
      </c>
      <c r="E571" s="434" t="str">
        <v/>
      </c>
      <c r="F571" s="435" t="str">
        <v/>
      </c>
      <c r="G571" s="436" t="str">
        <v/>
      </c>
      <c r="H571" s="437" t="str">
        <v/>
      </c>
      <c r="I571" s="437" t="str">
        <v/>
      </c>
      <c r="J571" s="437" t="str">
        <v/>
      </c>
      <c r="K571" s="435" t="str">
        <v/>
      </c>
      <c r="L571" s="450" t="str">
        <v/>
      </c>
      <c r="M571" s="498" t="str">
        <v/>
      </c>
      <c r="N571" s="440" t="str">
        <v/>
      </c>
      <c r="O571" s="441" t="str">
        <v/>
      </c>
      <c r="P571" s="442" t="str">
        <v/>
      </c>
      <c r="Q571" s="443" t="str">
        <v/>
      </c>
      <c r="R571" s="441" t="str">
        <v/>
      </c>
      <c r="S571" s="442" t="str">
        <v/>
      </c>
      <c r="T571" s="443" t="str">
        <v/>
      </c>
      <c r="U571" s="441" t="str">
        <v/>
      </c>
      <c r="V571" s="442" t="str">
        <v/>
      </c>
      <c r="W571" s="443" t="str">
        <v/>
      </c>
      <c r="X571" s="441" t="str">
        <v/>
      </c>
      <c r="Y571" s="442" t="str">
        <v/>
      </c>
      <c r="Z571" s="443" t="str">
        <v/>
      </c>
      <c r="AA571" s="441" t="str">
        <v/>
      </c>
      <c r="AB571" s="442" t="str">
        <v/>
      </c>
      <c r="AC571" s="443" t="str">
        <v/>
      </c>
      <c r="AD571" s="441" t="str">
        <v/>
      </c>
      <c r="AE571" s="442" t="str">
        <v/>
      </c>
      <c r="AF571" s="443" t="str">
        <v/>
      </c>
      <c r="AG571" s="492" t="str">
        <v/>
      </c>
      <c r="AH571" s="492" t="str">
        <v/>
      </c>
      <c r="AI571" s="493" t="str">
        <v/>
      </c>
      <c r="AJ571" s="494" t="str">
        <v/>
      </c>
      <c r="AK571" s="492" t="str">
        <v/>
      </c>
      <c r="AL571" s="493" t="str">
        <v/>
      </c>
      <c r="AM571" s="492" t="str">
        <v/>
      </c>
      <c r="AN571" s="492" t="str">
        <v/>
      </c>
      <c r="AO571" s="493" t="str">
        <v/>
      </c>
      <c r="AP571" s="494" t="str">
        <v/>
      </c>
      <c r="AQ571" s="492" t="str">
        <v/>
      </c>
      <c r="AR571" s="493" t="str">
        <v/>
      </c>
      <c r="AS571" s="495" t="str">
        <v/>
      </c>
      <c r="AT571" s="496" t="str">
        <v/>
      </c>
      <c r="AU571" s="496" t="str">
        <v/>
      </c>
      <c r="AV571" s="520" t="str">
        <v/>
      </c>
      <c r="AW571" s="497" t="str">
        <v/>
      </c>
      <c r="AX571" s="496" t="str">
        <v/>
      </c>
      <c r="AY571" s="496" t="str">
        <v/>
      </c>
      <c r="AZ571" s="520" t="str">
        <v/>
      </c>
      <c r="BA571" s="497" t="str">
        <v/>
      </c>
      <c r="BB571" s="496" t="str">
        <v/>
      </c>
      <c r="BC571" s="496" t="str">
        <v/>
      </c>
      <c r="BD571" s="520" t="str">
        <v/>
      </c>
      <c r="BE571" s="497" t="str">
        <v/>
      </c>
      <c r="BF571" s="496" t="str">
        <v/>
      </c>
      <c r="BG571" s="496" t="str">
        <v/>
      </c>
      <c r="BH571" s="520" t="str">
        <v/>
      </c>
      <c r="BI571" s="497" t="str">
        <v/>
      </c>
      <c r="BJ571" s="496" t="str">
        <v/>
      </c>
      <c r="BK571" s="496" t="str">
        <v/>
      </c>
      <c r="BL571" s="520" t="str">
        <v/>
      </c>
    </row>
    <row r="572" spans="1:64" ht="24.75" customHeight="1">
      <c r="A572" s="449" t="str">
        <v/>
      </c>
      <c r="B572" s="431"/>
      <c r="C572" s="432"/>
      <c r="D572" s="521" t="str">
        <v/>
      </c>
      <c r="E572" s="521" t="str">
        <v/>
      </c>
      <c r="F572" s="522" t="str">
        <v/>
      </c>
      <c r="G572" s="523" t="str">
        <v/>
      </c>
      <c r="H572" s="521" t="str">
        <v/>
      </c>
      <c r="I572" s="521" t="str">
        <v/>
      </c>
      <c r="J572" s="521" t="str">
        <v/>
      </c>
      <c r="K572" s="522" t="str">
        <v/>
      </c>
      <c r="L572" s="497" t="str">
        <v/>
      </c>
      <c r="M572" s="491" t="str">
        <v/>
      </c>
      <c r="N572" s="520" t="str">
        <v/>
      </c>
      <c r="O572" s="497" t="str">
        <v/>
      </c>
      <c r="P572" s="495" t="str">
        <v/>
      </c>
      <c r="Q572" s="520" t="str">
        <v/>
      </c>
      <c r="R572" s="497" t="str">
        <v/>
      </c>
      <c r="S572" s="495" t="str">
        <v/>
      </c>
      <c r="T572" s="520" t="str">
        <v/>
      </c>
      <c r="U572" s="497" t="str">
        <v/>
      </c>
      <c r="V572" s="495" t="str">
        <v/>
      </c>
      <c r="W572" s="520" t="str">
        <v/>
      </c>
      <c r="X572" s="497" t="str">
        <v/>
      </c>
      <c r="Y572" s="495" t="str">
        <v/>
      </c>
      <c r="Z572" s="520" t="str">
        <v/>
      </c>
      <c r="AA572" s="497" t="str">
        <v/>
      </c>
      <c r="AB572" s="495" t="str">
        <v/>
      </c>
      <c r="AC572" s="520" t="str">
        <v/>
      </c>
      <c r="AD572" s="497" t="str">
        <v/>
      </c>
      <c r="AE572" s="495" t="str">
        <v/>
      </c>
      <c r="AF572" s="520" t="str">
        <v/>
      </c>
      <c r="AG572" s="497" t="str">
        <v/>
      </c>
      <c r="AH572" s="495" t="str">
        <v/>
      </c>
      <c r="AI572" s="520" t="str">
        <v/>
      </c>
      <c r="AJ572" s="497" t="str">
        <v/>
      </c>
      <c r="AK572" s="495" t="str">
        <v/>
      </c>
      <c r="AL572" s="520" t="str">
        <v/>
      </c>
      <c r="AM572" s="497" t="str">
        <v/>
      </c>
      <c r="AN572" s="495" t="str">
        <v/>
      </c>
      <c r="AO572" s="520" t="str">
        <v/>
      </c>
      <c r="AP572" s="497" t="str">
        <v/>
      </c>
      <c r="AQ572" s="495" t="str">
        <v/>
      </c>
      <c r="AR572" s="520" t="str">
        <v/>
      </c>
      <c r="AS572" s="497" t="str">
        <v/>
      </c>
      <c r="AT572" s="495" t="str">
        <v/>
      </c>
      <c r="AU572" s="495" t="str">
        <v/>
      </c>
      <c r="AV572" s="520" t="str">
        <v/>
      </c>
      <c r="AW572" s="497" t="str">
        <v/>
      </c>
      <c r="AX572" s="495" t="str">
        <v/>
      </c>
      <c r="AY572" s="495" t="str">
        <v/>
      </c>
      <c r="AZ572" s="520" t="str">
        <v/>
      </c>
      <c r="BA572" s="497" t="str">
        <v/>
      </c>
      <c r="BB572" s="495" t="str">
        <v/>
      </c>
      <c r="BC572" s="495" t="str">
        <v/>
      </c>
      <c r="BD572" s="520" t="str">
        <v/>
      </c>
      <c r="BE572" s="497" t="str">
        <v/>
      </c>
      <c r="BF572" s="495" t="str">
        <v/>
      </c>
      <c r="BG572" s="495" t="str">
        <v/>
      </c>
      <c r="BH572" s="520" t="str">
        <v/>
      </c>
      <c r="BI572" s="497" t="str">
        <v/>
      </c>
      <c r="BJ572" s="495" t="str">
        <v/>
      </c>
      <c r="BK572" s="495" t="str">
        <v/>
      </c>
      <c r="BL572" s="520" t="str">
        <v/>
      </c>
    </row>
    <row r="573" spans="1:64" ht="24.75" customHeight="1">
      <c r="A573" s="449" t="str">
        <v/>
      </c>
      <c r="B573" s="431"/>
      <c r="C573" s="432"/>
      <c r="D573" s="433" t="str">
        <v/>
      </c>
      <c r="E573" s="434" t="str">
        <v/>
      </c>
      <c r="F573" s="435" t="str">
        <v/>
      </c>
      <c r="G573" s="436" t="str">
        <v/>
      </c>
      <c r="H573" s="437" t="str">
        <v/>
      </c>
      <c r="I573" s="437" t="str">
        <v/>
      </c>
      <c r="J573" s="437" t="str">
        <v/>
      </c>
      <c r="K573" s="435" t="str">
        <v/>
      </c>
      <c r="L573" s="450" t="str">
        <v/>
      </c>
      <c r="M573" s="498" t="str">
        <v/>
      </c>
      <c r="N573" s="440" t="str">
        <v/>
      </c>
      <c r="O573" s="441" t="str">
        <v/>
      </c>
      <c r="P573" s="442" t="str">
        <v/>
      </c>
      <c r="Q573" s="443" t="str">
        <v/>
      </c>
      <c r="R573" s="441" t="str">
        <v/>
      </c>
      <c r="S573" s="442" t="str">
        <v/>
      </c>
      <c r="T573" s="443" t="str">
        <v/>
      </c>
      <c r="U573" s="441" t="str">
        <v/>
      </c>
      <c r="V573" s="442" t="str">
        <v/>
      </c>
      <c r="W573" s="443" t="str">
        <v/>
      </c>
      <c r="X573" s="441" t="str">
        <v/>
      </c>
      <c r="Y573" s="442" t="str">
        <v/>
      </c>
      <c r="Z573" s="443" t="str">
        <v/>
      </c>
      <c r="AA573" s="441" t="str">
        <v/>
      </c>
      <c r="AB573" s="442" t="str">
        <v/>
      </c>
      <c r="AC573" s="443" t="str">
        <v/>
      </c>
      <c r="AD573" s="441" t="str">
        <v/>
      </c>
      <c r="AE573" s="442" t="str">
        <v/>
      </c>
      <c r="AF573" s="443" t="str">
        <v/>
      </c>
      <c r="AG573" s="492" t="str">
        <v/>
      </c>
      <c r="AH573" s="492" t="str">
        <v/>
      </c>
      <c r="AI573" s="493" t="str">
        <v/>
      </c>
      <c r="AJ573" s="494" t="str">
        <v/>
      </c>
      <c r="AK573" s="492" t="str">
        <v/>
      </c>
      <c r="AL573" s="493" t="str">
        <v/>
      </c>
      <c r="AM573" s="492" t="str">
        <v/>
      </c>
      <c r="AN573" s="492" t="str">
        <v/>
      </c>
      <c r="AO573" s="493" t="str">
        <v/>
      </c>
      <c r="AP573" s="494" t="str">
        <v/>
      </c>
      <c r="AQ573" s="492" t="str">
        <v/>
      </c>
      <c r="AR573" s="493" t="str">
        <v/>
      </c>
      <c r="AS573" s="495" t="str">
        <v/>
      </c>
      <c r="AT573" s="496" t="str">
        <v/>
      </c>
      <c r="AU573" s="496" t="str">
        <v/>
      </c>
      <c r="AV573" s="520" t="str">
        <v/>
      </c>
      <c r="AW573" s="497" t="str">
        <v/>
      </c>
      <c r="AX573" s="496" t="str">
        <v/>
      </c>
      <c r="AY573" s="496" t="str">
        <v/>
      </c>
      <c r="AZ573" s="520" t="str">
        <v/>
      </c>
      <c r="BA573" s="497" t="str">
        <v/>
      </c>
      <c r="BB573" s="496" t="str">
        <v/>
      </c>
      <c r="BC573" s="496" t="str">
        <v/>
      </c>
      <c r="BD573" s="520" t="str">
        <v/>
      </c>
      <c r="BE573" s="497" t="str">
        <v/>
      </c>
      <c r="BF573" s="496" t="str">
        <v/>
      </c>
      <c r="BG573" s="496" t="str">
        <v/>
      </c>
      <c r="BH573" s="520" t="str">
        <v/>
      </c>
      <c r="BI573" s="497" t="str">
        <v/>
      </c>
      <c r="BJ573" s="496" t="str">
        <v/>
      </c>
      <c r="BK573" s="496" t="str">
        <v/>
      </c>
      <c r="BL573" s="520" t="str">
        <v/>
      </c>
    </row>
    <row r="574" spans="1:64" ht="24.75" customHeight="1">
      <c r="A574" s="449" t="str">
        <v/>
      </c>
      <c r="B574" s="431"/>
      <c r="C574" s="432"/>
      <c r="D574" s="521" t="str">
        <v/>
      </c>
      <c r="E574" s="521" t="str">
        <v/>
      </c>
      <c r="F574" s="522" t="str">
        <v/>
      </c>
      <c r="G574" s="523" t="str">
        <v/>
      </c>
      <c r="H574" s="521" t="str">
        <v/>
      </c>
      <c r="I574" s="521" t="str">
        <v/>
      </c>
      <c r="J574" s="521" t="str">
        <v/>
      </c>
      <c r="K574" s="522" t="str">
        <v/>
      </c>
      <c r="L574" s="497" t="str">
        <v/>
      </c>
      <c r="M574" s="491" t="str">
        <v/>
      </c>
      <c r="N574" s="520" t="str">
        <v/>
      </c>
      <c r="O574" s="497" t="str">
        <v/>
      </c>
      <c r="P574" s="495" t="str">
        <v/>
      </c>
      <c r="Q574" s="520" t="str">
        <v/>
      </c>
      <c r="R574" s="497" t="str">
        <v/>
      </c>
      <c r="S574" s="495" t="str">
        <v/>
      </c>
      <c r="T574" s="520" t="str">
        <v/>
      </c>
      <c r="U574" s="497" t="str">
        <v/>
      </c>
      <c r="V574" s="495" t="str">
        <v/>
      </c>
      <c r="W574" s="520" t="str">
        <v/>
      </c>
      <c r="X574" s="497" t="str">
        <v/>
      </c>
      <c r="Y574" s="495" t="str">
        <v/>
      </c>
      <c r="Z574" s="520" t="str">
        <v/>
      </c>
      <c r="AA574" s="497" t="str">
        <v/>
      </c>
      <c r="AB574" s="495" t="str">
        <v/>
      </c>
      <c r="AC574" s="520" t="str">
        <v/>
      </c>
      <c r="AD574" s="497" t="str">
        <v/>
      </c>
      <c r="AE574" s="495" t="str">
        <v/>
      </c>
      <c r="AF574" s="520" t="str">
        <v/>
      </c>
      <c r="AG574" s="497" t="str">
        <v/>
      </c>
      <c r="AH574" s="495" t="str">
        <v/>
      </c>
      <c r="AI574" s="520" t="str">
        <v/>
      </c>
      <c r="AJ574" s="497" t="str">
        <v/>
      </c>
      <c r="AK574" s="495" t="str">
        <v/>
      </c>
      <c r="AL574" s="520" t="str">
        <v/>
      </c>
      <c r="AM574" s="497" t="str">
        <v/>
      </c>
      <c r="AN574" s="495" t="str">
        <v/>
      </c>
      <c r="AO574" s="520" t="str">
        <v/>
      </c>
      <c r="AP574" s="497" t="str">
        <v/>
      </c>
      <c r="AQ574" s="495" t="str">
        <v/>
      </c>
      <c r="AR574" s="520" t="str">
        <v/>
      </c>
      <c r="AS574" s="497" t="str">
        <v/>
      </c>
      <c r="AT574" s="495" t="str">
        <v/>
      </c>
      <c r="AU574" s="495" t="str">
        <v/>
      </c>
      <c r="AV574" s="520" t="str">
        <v/>
      </c>
      <c r="AW574" s="497" t="str">
        <v/>
      </c>
      <c r="AX574" s="495" t="str">
        <v/>
      </c>
      <c r="AY574" s="495" t="str">
        <v/>
      </c>
      <c r="AZ574" s="520" t="str">
        <v/>
      </c>
      <c r="BA574" s="497" t="str">
        <v/>
      </c>
      <c r="BB574" s="495" t="str">
        <v/>
      </c>
      <c r="BC574" s="495" t="str">
        <v/>
      </c>
      <c r="BD574" s="520" t="str">
        <v/>
      </c>
      <c r="BE574" s="497" t="str">
        <v/>
      </c>
      <c r="BF574" s="495" t="str">
        <v/>
      </c>
      <c r="BG574" s="495" t="str">
        <v/>
      </c>
      <c r="BH574" s="520" t="str">
        <v/>
      </c>
      <c r="BI574" s="497" t="str">
        <v/>
      </c>
      <c r="BJ574" s="495" t="str">
        <v/>
      </c>
      <c r="BK574" s="495" t="str">
        <v/>
      </c>
      <c r="BL574" s="520" t="str">
        <v/>
      </c>
    </row>
    <row r="575" spans="1:64" ht="24.75" customHeight="1">
      <c r="A575" s="449" t="str">
        <v/>
      </c>
      <c r="B575" s="431"/>
      <c r="C575" s="432"/>
      <c r="D575" s="433" t="str">
        <v/>
      </c>
      <c r="E575" s="434" t="str">
        <v/>
      </c>
      <c r="F575" s="435" t="str">
        <v/>
      </c>
      <c r="G575" s="436" t="str">
        <v/>
      </c>
      <c r="H575" s="437" t="str">
        <v/>
      </c>
      <c r="I575" s="437" t="str">
        <v/>
      </c>
      <c r="J575" s="437" t="str">
        <v/>
      </c>
      <c r="K575" s="435" t="str">
        <v/>
      </c>
      <c r="L575" s="450" t="str">
        <v/>
      </c>
      <c r="M575" s="498" t="str">
        <v/>
      </c>
      <c r="N575" s="440" t="str">
        <v/>
      </c>
      <c r="O575" s="441" t="str">
        <v/>
      </c>
      <c r="P575" s="442" t="str">
        <v/>
      </c>
      <c r="Q575" s="443" t="str">
        <v/>
      </c>
      <c r="R575" s="441" t="str">
        <v/>
      </c>
      <c r="S575" s="442" t="str">
        <v/>
      </c>
      <c r="T575" s="443" t="str">
        <v/>
      </c>
      <c r="U575" s="441" t="str">
        <v/>
      </c>
      <c r="V575" s="442" t="str">
        <v/>
      </c>
      <c r="W575" s="443" t="str">
        <v/>
      </c>
      <c r="X575" s="441" t="str">
        <v/>
      </c>
      <c r="Y575" s="442" t="str">
        <v/>
      </c>
      <c r="Z575" s="443" t="str">
        <v/>
      </c>
      <c r="AA575" s="441" t="str">
        <v/>
      </c>
      <c r="AB575" s="442" t="str">
        <v/>
      </c>
      <c r="AC575" s="443" t="str">
        <v/>
      </c>
      <c r="AD575" s="441" t="str">
        <v/>
      </c>
      <c r="AE575" s="442" t="str">
        <v/>
      </c>
      <c r="AF575" s="443" t="str">
        <v/>
      </c>
      <c r="AG575" s="492" t="str">
        <v/>
      </c>
      <c r="AH575" s="492" t="str">
        <v/>
      </c>
      <c r="AI575" s="493" t="str">
        <v/>
      </c>
      <c r="AJ575" s="494" t="str">
        <v/>
      </c>
      <c r="AK575" s="492" t="str">
        <v/>
      </c>
      <c r="AL575" s="493" t="str">
        <v/>
      </c>
      <c r="AM575" s="492" t="str">
        <v/>
      </c>
      <c r="AN575" s="492" t="str">
        <v/>
      </c>
      <c r="AO575" s="493" t="str">
        <v/>
      </c>
      <c r="AP575" s="494" t="str">
        <v/>
      </c>
      <c r="AQ575" s="492" t="str">
        <v/>
      </c>
      <c r="AR575" s="493" t="str">
        <v/>
      </c>
      <c r="AS575" s="495" t="str">
        <v/>
      </c>
      <c r="AT575" s="496" t="str">
        <v/>
      </c>
      <c r="AU575" s="496" t="str">
        <v/>
      </c>
      <c r="AV575" s="520" t="str">
        <v/>
      </c>
      <c r="AW575" s="497" t="str">
        <v/>
      </c>
      <c r="AX575" s="496" t="str">
        <v/>
      </c>
      <c r="AY575" s="496" t="str">
        <v/>
      </c>
      <c r="AZ575" s="520" t="str">
        <v/>
      </c>
      <c r="BA575" s="497" t="str">
        <v/>
      </c>
      <c r="BB575" s="496" t="str">
        <v/>
      </c>
      <c r="BC575" s="496" t="str">
        <v/>
      </c>
      <c r="BD575" s="520" t="str">
        <v/>
      </c>
      <c r="BE575" s="497" t="str">
        <v/>
      </c>
      <c r="BF575" s="496" t="str">
        <v/>
      </c>
      <c r="BG575" s="496" t="str">
        <v/>
      </c>
      <c r="BH575" s="520" t="str">
        <v/>
      </c>
      <c r="BI575" s="497" t="str">
        <v/>
      </c>
      <c r="BJ575" s="496" t="str">
        <v/>
      </c>
      <c r="BK575" s="496" t="str">
        <v/>
      </c>
      <c r="BL575" s="520" t="str">
        <v/>
      </c>
    </row>
    <row r="576" spans="1:64" ht="24.75" customHeight="1">
      <c r="A576" s="449" t="str">
        <v/>
      </c>
      <c r="B576" s="431"/>
      <c r="C576" s="432"/>
      <c r="D576" s="521" t="str">
        <v/>
      </c>
      <c r="E576" s="521" t="str">
        <v/>
      </c>
      <c r="F576" s="522" t="str">
        <v/>
      </c>
      <c r="G576" s="523" t="str">
        <v/>
      </c>
      <c r="H576" s="521" t="str">
        <v/>
      </c>
      <c r="I576" s="521" t="str">
        <v/>
      </c>
      <c r="J576" s="521" t="str">
        <v/>
      </c>
      <c r="K576" s="522" t="str">
        <v/>
      </c>
      <c r="L576" s="497" t="str">
        <v/>
      </c>
      <c r="M576" s="491" t="str">
        <v/>
      </c>
      <c r="N576" s="520" t="str">
        <v/>
      </c>
      <c r="O576" s="497" t="str">
        <v/>
      </c>
      <c r="P576" s="495" t="str">
        <v/>
      </c>
      <c r="Q576" s="520" t="str">
        <v/>
      </c>
      <c r="R576" s="497" t="str">
        <v/>
      </c>
      <c r="S576" s="495" t="str">
        <v/>
      </c>
      <c r="T576" s="520" t="str">
        <v/>
      </c>
      <c r="U576" s="497" t="str">
        <v/>
      </c>
      <c r="V576" s="495" t="str">
        <v/>
      </c>
      <c r="W576" s="520" t="str">
        <v/>
      </c>
      <c r="X576" s="497" t="str">
        <v/>
      </c>
      <c r="Y576" s="495" t="str">
        <v/>
      </c>
      <c r="Z576" s="520" t="str">
        <v/>
      </c>
      <c r="AA576" s="497" t="str">
        <v/>
      </c>
      <c r="AB576" s="495" t="str">
        <v/>
      </c>
      <c r="AC576" s="520" t="str">
        <v/>
      </c>
      <c r="AD576" s="497" t="str">
        <v/>
      </c>
      <c r="AE576" s="495" t="str">
        <v/>
      </c>
      <c r="AF576" s="520" t="str">
        <v/>
      </c>
      <c r="AG576" s="497" t="str">
        <v/>
      </c>
      <c r="AH576" s="495" t="str">
        <v/>
      </c>
      <c r="AI576" s="520" t="str">
        <v/>
      </c>
      <c r="AJ576" s="497" t="str">
        <v/>
      </c>
      <c r="AK576" s="495" t="str">
        <v/>
      </c>
      <c r="AL576" s="520" t="str">
        <v/>
      </c>
      <c r="AM576" s="497" t="str">
        <v/>
      </c>
      <c r="AN576" s="495" t="str">
        <v/>
      </c>
      <c r="AO576" s="520" t="str">
        <v/>
      </c>
      <c r="AP576" s="497" t="str">
        <v/>
      </c>
      <c r="AQ576" s="495" t="str">
        <v/>
      </c>
      <c r="AR576" s="520" t="str">
        <v/>
      </c>
      <c r="AS576" s="497" t="str">
        <v/>
      </c>
      <c r="AT576" s="495" t="str">
        <v/>
      </c>
      <c r="AU576" s="495" t="str">
        <v/>
      </c>
      <c r="AV576" s="520" t="str">
        <v/>
      </c>
      <c r="AW576" s="497" t="str">
        <v/>
      </c>
      <c r="AX576" s="495" t="str">
        <v/>
      </c>
      <c r="AY576" s="495" t="str">
        <v/>
      </c>
      <c r="AZ576" s="520" t="str">
        <v/>
      </c>
      <c r="BA576" s="497" t="str">
        <v/>
      </c>
      <c r="BB576" s="495" t="str">
        <v/>
      </c>
      <c r="BC576" s="495" t="str">
        <v/>
      </c>
      <c r="BD576" s="520" t="str">
        <v/>
      </c>
      <c r="BE576" s="497" t="str">
        <v/>
      </c>
      <c r="BF576" s="495" t="str">
        <v/>
      </c>
      <c r="BG576" s="495" t="str">
        <v/>
      </c>
      <c r="BH576" s="520" t="str">
        <v/>
      </c>
      <c r="BI576" s="497" t="str">
        <v/>
      </c>
      <c r="BJ576" s="495" t="str">
        <v/>
      </c>
      <c r="BK576" s="495" t="str">
        <v/>
      </c>
      <c r="BL576" s="520" t="str">
        <v/>
      </c>
    </row>
    <row r="577" spans="1:64" ht="24.75" customHeight="1">
      <c r="A577" s="449" t="str">
        <v/>
      </c>
      <c r="B577" s="431"/>
      <c r="C577" s="432"/>
      <c r="D577" s="433" t="str">
        <v/>
      </c>
      <c r="E577" s="434" t="str">
        <v/>
      </c>
      <c r="F577" s="435" t="str">
        <v/>
      </c>
      <c r="G577" s="436" t="str">
        <v/>
      </c>
      <c r="H577" s="437" t="str">
        <v/>
      </c>
      <c r="I577" s="437" t="str">
        <v/>
      </c>
      <c r="J577" s="437" t="str">
        <v/>
      </c>
      <c r="K577" s="435" t="str">
        <v/>
      </c>
      <c r="L577" s="450" t="str">
        <v/>
      </c>
      <c r="M577" s="498" t="str">
        <v/>
      </c>
      <c r="N577" s="440" t="str">
        <v/>
      </c>
      <c r="O577" s="441" t="str">
        <v/>
      </c>
      <c r="P577" s="442" t="str">
        <v/>
      </c>
      <c r="Q577" s="443" t="str">
        <v/>
      </c>
      <c r="R577" s="441" t="str">
        <v/>
      </c>
      <c r="S577" s="442" t="str">
        <v/>
      </c>
      <c r="T577" s="443" t="str">
        <v/>
      </c>
      <c r="U577" s="441" t="str">
        <v/>
      </c>
      <c r="V577" s="442" t="str">
        <v/>
      </c>
      <c r="W577" s="443" t="str">
        <v/>
      </c>
      <c r="X577" s="441" t="str">
        <v/>
      </c>
      <c r="Y577" s="442" t="str">
        <v/>
      </c>
      <c r="Z577" s="443" t="str">
        <v/>
      </c>
      <c r="AA577" s="441" t="str">
        <v/>
      </c>
      <c r="AB577" s="442" t="str">
        <v/>
      </c>
      <c r="AC577" s="443" t="str">
        <v/>
      </c>
      <c r="AD577" s="441" t="str">
        <v/>
      </c>
      <c r="AE577" s="442" t="str">
        <v/>
      </c>
      <c r="AF577" s="443" t="str">
        <v/>
      </c>
      <c r="AG577" s="492" t="str">
        <v/>
      </c>
      <c r="AH577" s="492" t="str">
        <v/>
      </c>
      <c r="AI577" s="493" t="str">
        <v/>
      </c>
      <c r="AJ577" s="494" t="str">
        <v/>
      </c>
      <c r="AK577" s="492" t="str">
        <v/>
      </c>
      <c r="AL577" s="493" t="str">
        <v/>
      </c>
      <c r="AM577" s="492" t="str">
        <v/>
      </c>
      <c r="AN577" s="492" t="str">
        <v/>
      </c>
      <c r="AO577" s="493" t="str">
        <v/>
      </c>
      <c r="AP577" s="494" t="str">
        <v/>
      </c>
      <c r="AQ577" s="492" t="str">
        <v/>
      </c>
      <c r="AR577" s="493" t="str">
        <v/>
      </c>
      <c r="AS577" s="495" t="str">
        <v/>
      </c>
      <c r="AT577" s="496" t="str">
        <v/>
      </c>
      <c r="AU577" s="496" t="str">
        <v/>
      </c>
      <c r="AV577" s="520" t="str">
        <v/>
      </c>
      <c r="AW577" s="497" t="str">
        <v/>
      </c>
      <c r="AX577" s="496" t="str">
        <v/>
      </c>
      <c r="AY577" s="496" t="str">
        <v/>
      </c>
      <c r="AZ577" s="520" t="str">
        <v/>
      </c>
      <c r="BA577" s="497" t="str">
        <v/>
      </c>
      <c r="BB577" s="496" t="str">
        <v/>
      </c>
      <c r="BC577" s="496" t="str">
        <v/>
      </c>
      <c r="BD577" s="520" t="str">
        <v/>
      </c>
      <c r="BE577" s="497" t="str">
        <v/>
      </c>
      <c r="BF577" s="496" t="str">
        <v/>
      </c>
      <c r="BG577" s="496" t="str">
        <v/>
      </c>
      <c r="BH577" s="520" t="str">
        <v/>
      </c>
      <c r="BI577" s="497" t="str">
        <v/>
      </c>
      <c r="BJ577" s="496" t="str">
        <v/>
      </c>
      <c r="BK577" s="496" t="str">
        <v/>
      </c>
      <c r="BL577" s="520" t="str">
        <v/>
      </c>
    </row>
    <row r="578" spans="1:64" ht="24.75" customHeight="1">
      <c r="A578" s="449" t="str">
        <v/>
      </c>
      <c r="B578" s="431"/>
      <c r="C578" s="432"/>
      <c r="D578" s="521" t="str">
        <v/>
      </c>
      <c r="E578" s="521" t="str">
        <v/>
      </c>
      <c r="F578" s="522" t="str">
        <v/>
      </c>
      <c r="G578" s="523" t="str">
        <v/>
      </c>
      <c r="H578" s="521" t="str">
        <v/>
      </c>
      <c r="I578" s="521" t="str">
        <v/>
      </c>
      <c r="J578" s="521" t="str">
        <v/>
      </c>
      <c r="K578" s="522" t="str">
        <v/>
      </c>
      <c r="L578" s="497" t="str">
        <v/>
      </c>
      <c r="M578" s="491" t="str">
        <v/>
      </c>
      <c r="N578" s="520" t="str">
        <v/>
      </c>
      <c r="O578" s="497" t="str">
        <v/>
      </c>
      <c r="P578" s="495" t="str">
        <v/>
      </c>
      <c r="Q578" s="520" t="str">
        <v/>
      </c>
      <c r="R578" s="497" t="str">
        <v/>
      </c>
      <c r="S578" s="495" t="str">
        <v/>
      </c>
      <c r="T578" s="520" t="str">
        <v/>
      </c>
      <c r="U578" s="497" t="str">
        <v/>
      </c>
      <c r="V578" s="495" t="str">
        <v/>
      </c>
      <c r="W578" s="520" t="str">
        <v/>
      </c>
      <c r="X578" s="497" t="str">
        <v/>
      </c>
      <c r="Y578" s="495" t="str">
        <v/>
      </c>
      <c r="Z578" s="520" t="str">
        <v/>
      </c>
      <c r="AA578" s="497" t="str">
        <v/>
      </c>
      <c r="AB578" s="495" t="str">
        <v/>
      </c>
      <c r="AC578" s="520" t="str">
        <v/>
      </c>
      <c r="AD578" s="497" t="str">
        <v/>
      </c>
      <c r="AE578" s="495" t="str">
        <v/>
      </c>
      <c r="AF578" s="520" t="str">
        <v/>
      </c>
      <c r="AG578" s="497" t="str">
        <v/>
      </c>
      <c r="AH578" s="495" t="str">
        <v/>
      </c>
      <c r="AI578" s="520" t="str">
        <v/>
      </c>
      <c r="AJ578" s="497" t="str">
        <v/>
      </c>
      <c r="AK578" s="495" t="str">
        <v/>
      </c>
      <c r="AL578" s="520" t="str">
        <v/>
      </c>
      <c r="AM578" s="497" t="str">
        <v/>
      </c>
      <c r="AN578" s="495" t="str">
        <v/>
      </c>
      <c r="AO578" s="520" t="str">
        <v/>
      </c>
      <c r="AP578" s="497" t="str">
        <v/>
      </c>
      <c r="AQ578" s="495" t="str">
        <v/>
      </c>
      <c r="AR578" s="520" t="str">
        <v/>
      </c>
      <c r="AS578" s="497" t="str">
        <v/>
      </c>
      <c r="AT578" s="495" t="str">
        <v/>
      </c>
      <c r="AU578" s="495" t="str">
        <v/>
      </c>
      <c r="AV578" s="520" t="str">
        <v/>
      </c>
      <c r="AW578" s="497" t="str">
        <v/>
      </c>
      <c r="AX578" s="495" t="str">
        <v/>
      </c>
      <c r="AY578" s="495" t="str">
        <v/>
      </c>
      <c r="AZ578" s="520" t="str">
        <v/>
      </c>
      <c r="BA578" s="497" t="str">
        <v/>
      </c>
      <c r="BB578" s="495" t="str">
        <v/>
      </c>
      <c r="BC578" s="495" t="str">
        <v/>
      </c>
      <c r="BD578" s="520" t="str">
        <v/>
      </c>
      <c r="BE578" s="497" t="str">
        <v/>
      </c>
      <c r="BF578" s="495" t="str">
        <v/>
      </c>
      <c r="BG578" s="495" t="str">
        <v/>
      </c>
      <c r="BH578" s="520" t="str">
        <v/>
      </c>
      <c r="BI578" s="497" t="str">
        <v/>
      </c>
      <c r="BJ578" s="495" t="str">
        <v/>
      </c>
      <c r="BK578" s="495" t="str">
        <v/>
      </c>
      <c r="BL578" s="520" t="str">
        <v/>
      </c>
    </row>
    <row r="579" spans="1:64" ht="24.75" customHeight="1">
      <c r="A579" s="449" t="str">
        <v/>
      </c>
      <c r="B579" s="431"/>
      <c r="C579" s="432"/>
      <c r="D579" s="433" t="str">
        <v/>
      </c>
      <c r="E579" s="434" t="str">
        <v/>
      </c>
      <c r="F579" s="435" t="str">
        <v/>
      </c>
      <c r="G579" s="436" t="str">
        <v/>
      </c>
      <c r="H579" s="437" t="str">
        <v/>
      </c>
      <c r="I579" s="437" t="str">
        <v/>
      </c>
      <c r="J579" s="437" t="str">
        <v/>
      </c>
      <c r="K579" s="435" t="str">
        <v/>
      </c>
      <c r="L579" s="450" t="str">
        <v/>
      </c>
      <c r="M579" s="498" t="str">
        <v/>
      </c>
      <c r="N579" s="440" t="str">
        <v/>
      </c>
      <c r="O579" s="441" t="str">
        <v/>
      </c>
      <c r="P579" s="442" t="str">
        <v/>
      </c>
      <c r="Q579" s="443" t="str">
        <v/>
      </c>
      <c r="R579" s="441" t="str">
        <v/>
      </c>
      <c r="S579" s="442" t="str">
        <v/>
      </c>
      <c r="T579" s="443" t="str">
        <v/>
      </c>
      <c r="U579" s="441" t="str">
        <v/>
      </c>
      <c r="V579" s="442" t="str">
        <v/>
      </c>
      <c r="W579" s="443" t="str">
        <v/>
      </c>
      <c r="X579" s="441" t="str">
        <v/>
      </c>
      <c r="Y579" s="442" t="str">
        <v/>
      </c>
      <c r="Z579" s="443" t="str">
        <v/>
      </c>
      <c r="AA579" s="441" t="str">
        <v/>
      </c>
      <c r="AB579" s="442" t="str">
        <v/>
      </c>
      <c r="AC579" s="443" t="str">
        <v/>
      </c>
      <c r="AD579" s="441" t="str">
        <v/>
      </c>
      <c r="AE579" s="442" t="str">
        <v/>
      </c>
      <c r="AF579" s="443" t="str">
        <v/>
      </c>
      <c r="AG579" s="492" t="str">
        <v/>
      </c>
      <c r="AH579" s="492" t="str">
        <v/>
      </c>
      <c r="AI579" s="493" t="str">
        <v/>
      </c>
      <c r="AJ579" s="494" t="str">
        <v/>
      </c>
      <c r="AK579" s="492" t="str">
        <v/>
      </c>
      <c r="AL579" s="493" t="str">
        <v/>
      </c>
      <c r="AM579" s="492" t="str">
        <v/>
      </c>
      <c r="AN579" s="492" t="str">
        <v/>
      </c>
      <c r="AO579" s="493" t="str">
        <v/>
      </c>
      <c r="AP579" s="494" t="str">
        <v/>
      </c>
      <c r="AQ579" s="492" t="str">
        <v/>
      </c>
      <c r="AR579" s="493" t="str">
        <v/>
      </c>
      <c r="AS579" s="495" t="str">
        <v/>
      </c>
      <c r="AT579" s="496" t="str">
        <v/>
      </c>
      <c r="AU579" s="496" t="str">
        <v/>
      </c>
      <c r="AV579" s="520" t="str">
        <v/>
      </c>
      <c r="AW579" s="497" t="str">
        <v/>
      </c>
      <c r="AX579" s="496" t="str">
        <v/>
      </c>
      <c r="AY579" s="496" t="str">
        <v/>
      </c>
      <c r="AZ579" s="520" t="str">
        <v/>
      </c>
      <c r="BA579" s="497" t="str">
        <v/>
      </c>
      <c r="BB579" s="496" t="str">
        <v/>
      </c>
      <c r="BC579" s="496" t="str">
        <v/>
      </c>
      <c r="BD579" s="520" t="str">
        <v/>
      </c>
      <c r="BE579" s="497" t="str">
        <v/>
      </c>
      <c r="BF579" s="496" t="str">
        <v/>
      </c>
      <c r="BG579" s="496" t="str">
        <v/>
      </c>
      <c r="BH579" s="520" t="str">
        <v/>
      </c>
      <c r="BI579" s="497" t="str">
        <v/>
      </c>
      <c r="BJ579" s="496" t="str">
        <v/>
      </c>
      <c r="BK579" s="496" t="str">
        <v/>
      </c>
      <c r="BL579" s="520" t="str">
        <v/>
      </c>
    </row>
    <row r="580" spans="1:64" ht="24.75" customHeight="1">
      <c r="A580" s="449" t="str">
        <v/>
      </c>
      <c r="B580" s="431"/>
      <c r="C580" s="432"/>
      <c r="D580" s="521" t="str">
        <v/>
      </c>
      <c r="E580" s="521" t="str">
        <v/>
      </c>
      <c r="F580" s="522" t="str">
        <v/>
      </c>
      <c r="G580" s="523" t="str">
        <v/>
      </c>
      <c r="H580" s="521" t="str">
        <v/>
      </c>
      <c r="I580" s="521" t="str">
        <v/>
      </c>
      <c r="J580" s="521" t="str">
        <v/>
      </c>
      <c r="K580" s="522" t="str">
        <v/>
      </c>
      <c r="L580" s="497" t="str">
        <v/>
      </c>
      <c r="M580" s="491" t="str">
        <v/>
      </c>
      <c r="N580" s="520" t="str">
        <v/>
      </c>
      <c r="O580" s="497" t="str">
        <v/>
      </c>
      <c r="P580" s="495" t="str">
        <v/>
      </c>
      <c r="Q580" s="520" t="str">
        <v/>
      </c>
      <c r="R580" s="497" t="str">
        <v/>
      </c>
      <c r="S580" s="495" t="str">
        <v/>
      </c>
      <c r="T580" s="520" t="str">
        <v/>
      </c>
      <c r="U580" s="497" t="str">
        <v/>
      </c>
      <c r="V580" s="495" t="str">
        <v/>
      </c>
      <c r="W580" s="520" t="str">
        <v/>
      </c>
      <c r="X580" s="497" t="str">
        <v/>
      </c>
      <c r="Y580" s="495" t="str">
        <v/>
      </c>
      <c r="Z580" s="520" t="str">
        <v/>
      </c>
      <c r="AA580" s="497" t="str">
        <v/>
      </c>
      <c r="AB580" s="495" t="str">
        <v/>
      </c>
      <c r="AC580" s="520" t="str">
        <v/>
      </c>
      <c r="AD580" s="497" t="str">
        <v/>
      </c>
      <c r="AE580" s="495" t="str">
        <v/>
      </c>
      <c r="AF580" s="520" t="str">
        <v/>
      </c>
      <c r="AG580" s="497" t="str">
        <v/>
      </c>
      <c r="AH580" s="495" t="str">
        <v/>
      </c>
      <c r="AI580" s="520" t="str">
        <v/>
      </c>
      <c r="AJ580" s="497" t="str">
        <v/>
      </c>
      <c r="AK580" s="495" t="str">
        <v/>
      </c>
      <c r="AL580" s="520" t="str">
        <v/>
      </c>
      <c r="AM580" s="497" t="str">
        <v/>
      </c>
      <c r="AN580" s="495" t="str">
        <v/>
      </c>
      <c r="AO580" s="520" t="str">
        <v/>
      </c>
      <c r="AP580" s="497" t="str">
        <v/>
      </c>
      <c r="AQ580" s="495" t="str">
        <v/>
      </c>
      <c r="AR580" s="520" t="str">
        <v/>
      </c>
      <c r="AS580" s="497" t="str">
        <v/>
      </c>
      <c r="AT580" s="495" t="str">
        <v/>
      </c>
      <c r="AU580" s="495" t="str">
        <v/>
      </c>
      <c r="AV580" s="520" t="str">
        <v/>
      </c>
      <c r="AW580" s="497" t="str">
        <v/>
      </c>
      <c r="AX580" s="495" t="str">
        <v/>
      </c>
      <c r="AY580" s="495" t="str">
        <v/>
      </c>
      <c r="AZ580" s="520" t="str">
        <v/>
      </c>
      <c r="BA580" s="497" t="str">
        <v/>
      </c>
      <c r="BB580" s="495" t="str">
        <v/>
      </c>
      <c r="BC580" s="495" t="str">
        <v/>
      </c>
      <c r="BD580" s="520" t="str">
        <v/>
      </c>
      <c r="BE580" s="497" t="str">
        <v/>
      </c>
      <c r="BF580" s="495" t="str">
        <v/>
      </c>
      <c r="BG580" s="495" t="str">
        <v/>
      </c>
      <c r="BH580" s="520" t="str">
        <v/>
      </c>
      <c r="BI580" s="497" t="str">
        <v/>
      </c>
      <c r="BJ580" s="495" t="str">
        <v/>
      </c>
      <c r="BK580" s="495" t="str">
        <v/>
      </c>
      <c r="BL580" s="520" t="str">
        <v/>
      </c>
    </row>
    <row r="581" spans="1:64" ht="24.75" customHeight="1">
      <c r="A581" s="449" t="str">
        <v/>
      </c>
      <c r="B581" s="431"/>
      <c r="C581" s="432"/>
      <c r="D581" s="433" t="str">
        <v/>
      </c>
      <c r="E581" s="434" t="str">
        <v/>
      </c>
      <c r="F581" s="435" t="str">
        <v/>
      </c>
      <c r="G581" s="436" t="str">
        <v/>
      </c>
      <c r="H581" s="437" t="str">
        <v/>
      </c>
      <c r="I581" s="437" t="str">
        <v/>
      </c>
      <c r="J581" s="437" t="str">
        <v/>
      </c>
      <c r="K581" s="435" t="str">
        <v/>
      </c>
      <c r="L581" s="450" t="str">
        <v/>
      </c>
      <c r="M581" s="498" t="str">
        <v/>
      </c>
      <c r="N581" s="440" t="str">
        <v/>
      </c>
      <c r="O581" s="441" t="str">
        <v/>
      </c>
      <c r="P581" s="442" t="str">
        <v/>
      </c>
      <c r="Q581" s="443" t="str">
        <v/>
      </c>
      <c r="R581" s="441" t="str">
        <v/>
      </c>
      <c r="S581" s="442" t="str">
        <v/>
      </c>
      <c r="T581" s="443" t="str">
        <v/>
      </c>
      <c r="U581" s="441" t="str">
        <v/>
      </c>
      <c r="V581" s="442" t="str">
        <v/>
      </c>
      <c r="W581" s="443" t="str">
        <v/>
      </c>
      <c r="X581" s="441" t="str">
        <v/>
      </c>
      <c r="Y581" s="442" t="str">
        <v/>
      </c>
      <c r="Z581" s="443" t="str">
        <v/>
      </c>
      <c r="AA581" s="441" t="str">
        <v/>
      </c>
      <c r="AB581" s="442" t="str">
        <v/>
      </c>
      <c r="AC581" s="443" t="str">
        <v/>
      </c>
      <c r="AD581" s="441" t="str">
        <v/>
      </c>
      <c r="AE581" s="442" t="str">
        <v/>
      </c>
      <c r="AF581" s="443" t="str">
        <v/>
      </c>
      <c r="AG581" s="492" t="str">
        <v/>
      </c>
      <c r="AH581" s="492" t="str">
        <v/>
      </c>
      <c r="AI581" s="493" t="str">
        <v/>
      </c>
      <c r="AJ581" s="494" t="str">
        <v/>
      </c>
      <c r="AK581" s="492" t="str">
        <v/>
      </c>
      <c r="AL581" s="493" t="str">
        <v/>
      </c>
      <c r="AM581" s="492" t="str">
        <v/>
      </c>
      <c r="AN581" s="492" t="str">
        <v/>
      </c>
      <c r="AO581" s="493" t="str">
        <v/>
      </c>
      <c r="AP581" s="494" t="str">
        <v/>
      </c>
      <c r="AQ581" s="492" t="str">
        <v/>
      </c>
      <c r="AR581" s="493" t="str">
        <v/>
      </c>
      <c r="AS581" s="495" t="str">
        <v/>
      </c>
      <c r="AT581" s="496" t="str">
        <v/>
      </c>
      <c r="AU581" s="496" t="str">
        <v/>
      </c>
      <c r="AV581" s="520" t="str">
        <v/>
      </c>
      <c r="AW581" s="497" t="str">
        <v/>
      </c>
      <c r="AX581" s="496" t="str">
        <v/>
      </c>
      <c r="AY581" s="496" t="str">
        <v/>
      </c>
      <c r="AZ581" s="520" t="str">
        <v/>
      </c>
      <c r="BA581" s="497" t="str">
        <v/>
      </c>
      <c r="BB581" s="496" t="str">
        <v/>
      </c>
      <c r="BC581" s="496" t="str">
        <v/>
      </c>
      <c r="BD581" s="520" t="str">
        <v/>
      </c>
      <c r="BE581" s="497" t="str">
        <v/>
      </c>
      <c r="BF581" s="496" t="str">
        <v/>
      </c>
      <c r="BG581" s="496" t="str">
        <v/>
      </c>
      <c r="BH581" s="520" t="str">
        <v/>
      </c>
      <c r="BI581" s="497" t="str">
        <v/>
      </c>
      <c r="BJ581" s="496" t="str">
        <v/>
      </c>
      <c r="BK581" s="496" t="str">
        <v/>
      </c>
      <c r="BL581" s="520" t="str">
        <v/>
      </c>
    </row>
    <row r="582" spans="1:64" ht="24.75" customHeight="1">
      <c r="A582" s="449" t="str">
        <v/>
      </c>
      <c r="B582" s="431"/>
      <c r="C582" s="432"/>
      <c r="D582" s="521" t="str">
        <v/>
      </c>
      <c r="E582" s="521" t="str">
        <v/>
      </c>
      <c r="F582" s="522" t="str">
        <v/>
      </c>
      <c r="G582" s="523" t="str">
        <v/>
      </c>
      <c r="H582" s="521" t="str">
        <v/>
      </c>
      <c r="I582" s="521" t="str">
        <v/>
      </c>
      <c r="J582" s="521" t="str">
        <v/>
      </c>
      <c r="K582" s="522" t="str">
        <v/>
      </c>
      <c r="L582" s="497" t="str">
        <v/>
      </c>
      <c r="M582" s="491" t="str">
        <v/>
      </c>
      <c r="N582" s="520" t="str">
        <v/>
      </c>
      <c r="O582" s="497" t="str">
        <v/>
      </c>
      <c r="P582" s="495" t="str">
        <v/>
      </c>
      <c r="Q582" s="520" t="str">
        <v/>
      </c>
      <c r="R582" s="497" t="str">
        <v/>
      </c>
      <c r="S582" s="495" t="str">
        <v/>
      </c>
      <c r="T582" s="520" t="str">
        <v/>
      </c>
      <c r="U582" s="497" t="str">
        <v/>
      </c>
      <c r="V582" s="495" t="str">
        <v/>
      </c>
      <c r="W582" s="520" t="str">
        <v/>
      </c>
      <c r="X582" s="497" t="str">
        <v/>
      </c>
      <c r="Y582" s="495" t="str">
        <v/>
      </c>
      <c r="Z582" s="520" t="str">
        <v/>
      </c>
      <c r="AA582" s="497" t="str">
        <v/>
      </c>
      <c r="AB582" s="495" t="str">
        <v/>
      </c>
      <c r="AC582" s="520" t="str">
        <v/>
      </c>
      <c r="AD582" s="497" t="str">
        <v/>
      </c>
      <c r="AE582" s="495" t="str">
        <v/>
      </c>
      <c r="AF582" s="520" t="str">
        <v/>
      </c>
      <c r="AG582" s="497" t="str">
        <v/>
      </c>
      <c r="AH582" s="495" t="str">
        <v/>
      </c>
      <c r="AI582" s="520" t="str">
        <v/>
      </c>
      <c r="AJ582" s="497" t="str">
        <v/>
      </c>
      <c r="AK582" s="495" t="str">
        <v/>
      </c>
      <c r="AL582" s="520" t="str">
        <v/>
      </c>
      <c r="AM582" s="497" t="str">
        <v/>
      </c>
      <c r="AN582" s="495" t="str">
        <v/>
      </c>
      <c r="AO582" s="520" t="str">
        <v/>
      </c>
      <c r="AP582" s="497" t="str">
        <v/>
      </c>
      <c r="AQ582" s="495" t="str">
        <v/>
      </c>
      <c r="AR582" s="520" t="str">
        <v/>
      </c>
      <c r="AS582" s="497" t="str">
        <v/>
      </c>
      <c r="AT582" s="495" t="str">
        <v/>
      </c>
      <c r="AU582" s="495" t="str">
        <v/>
      </c>
      <c r="AV582" s="520" t="str">
        <v/>
      </c>
      <c r="AW582" s="497" t="str">
        <v/>
      </c>
      <c r="AX582" s="495" t="str">
        <v/>
      </c>
      <c r="AY582" s="495" t="str">
        <v/>
      </c>
      <c r="AZ582" s="520" t="str">
        <v/>
      </c>
      <c r="BA582" s="497" t="str">
        <v/>
      </c>
      <c r="BB582" s="495" t="str">
        <v/>
      </c>
      <c r="BC582" s="495" t="str">
        <v/>
      </c>
      <c r="BD582" s="520" t="str">
        <v/>
      </c>
      <c r="BE582" s="497" t="str">
        <v/>
      </c>
      <c r="BF582" s="495" t="str">
        <v/>
      </c>
      <c r="BG582" s="495" t="str">
        <v/>
      </c>
      <c r="BH582" s="520" t="str">
        <v/>
      </c>
      <c r="BI582" s="497" t="str">
        <v/>
      </c>
      <c r="BJ582" s="495" t="str">
        <v/>
      </c>
      <c r="BK582" s="495" t="str">
        <v/>
      </c>
      <c r="BL582" s="520" t="str">
        <v/>
      </c>
    </row>
    <row r="583" spans="1:64" ht="24.75" customHeight="1">
      <c r="A583" s="449" t="str">
        <v/>
      </c>
      <c r="B583" s="431"/>
      <c r="C583" s="432"/>
      <c r="D583" s="433" t="str">
        <v/>
      </c>
      <c r="E583" s="434" t="str">
        <v/>
      </c>
      <c r="F583" s="435" t="str">
        <v/>
      </c>
      <c r="G583" s="436" t="str">
        <v/>
      </c>
      <c r="H583" s="437" t="str">
        <v/>
      </c>
      <c r="I583" s="437" t="str">
        <v/>
      </c>
      <c r="J583" s="437" t="str">
        <v/>
      </c>
      <c r="K583" s="435" t="str">
        <v/>
      </c>
      <c r="L583" s="450" t="str">
        <v/>
      </c>
      <c r="M583" s="498" t="str">
        <v/>
      </c>
      <c r="N583" s="440" t="str">
        <v/>
      </c>
      <c r="O583" s="441" t="str">
        <v/>
      </c>
      <c r="P583" s="442" t="str">
        <v/>
      </c>
      <c r="Q583" s="443" t="str">
        <v/>
      </c>
      <c r="R583" s="441" t="str">
        <v/>
      </c>
      <c r="S583" s="442" t="str">
        <v/>
      </c>
      <c r="T583" s="443" t="str">
        <v/>
      </c>
      <c r="U583" s="441" t="str">
        <v/>
      </c>
      <c r="V583" s="442" t="str">
        <v/>
      </c>
      <c r="W583" s="443" t="str">
        <v/>
      </c>
      <c r="X583" s="441" t="str">
        <v/>
      </c>
      <c r="Y583" s="442" t="str">
        <v/>
      </c>
      <c r="Z583" s="443" t="str">
        <v/>
      </c>
      <c r="AA583" s="441" t="str">
        <v/>
      </c>
      <c r="AB583" s="442" t="str">
        <v/>
      </c>
      <c r="AC583" s="443" t="str">
        <v/>
      </c>
      <c r="AD583" s="441" t="str">
        <v/>
      </c>
      <c r="AE583" s="442" t="str">
        <v/>
      </c>
      <c r="AF583" s="443" t="str">
        <v/>
      </c>
      <c r="AG583" s="492" t="str">
        <v/>
      </c>
      <c r="AH583" s="492" t="str">
        <v/>
      </c>
      <c r="AI583" s="493" t="str">
        <v/>
      </c>
      <c r="AJ583" s="494" t="str">
        <v/>
      </c>
      <c r="AK583" s="492" t="str">
        <v/>
      </c>
      <c r="AL583" s="493" t="str">
        <v/>
      </c>
      <c r="AM583" s="492" t="str">
        <v/>
      </c>
      <c r="AN583" s="492" t="str">
        <v/>
      </c>
      <c r="AO583" s="493" t="str">
        <v/>
      </c>
      <c r="AP583" s="494" t="str">
        <v/>
      </c>
      <c r="AQ583" s="492" t="str">
        <v/>
      </c>
      <c r="AR583" s="493" t="str">
        <v/>
      </c>
      <c r="AS583" s="495" t="str">
        <v/>
      </c>
      <c r="AT583" s="496" t="str">
        <v/>
      </c>
      <c r="AU583" s="496" t="str">
        <v/>
      </c>
      <c r="AV583" s="520" t="str">
        <v/>
      </c>
      <c r="AW583" s="497" t="str">
        <v/>
      </c>
      <c r="AX583" s="496" t="str">
        <v/>
      </c>
      <c r="AY583" s="496" t="str">
        <v/>
      </c>
      <c r="AZ583" s="520" t="str">
        <v/>
      </c>
      <c r="BA583" s="497" t="str">
        <v/>
      </c>
      <c r="BB583" s="496" t="str">
        <v/>
      </c>
      <c r="BC583" s="496" t="str">
        <v/>
      </c>
      <c r="BD583" s="520" t="str">
        <v/>
      </c>
      <c r="BE583" s="497" t="str">
        <v/>
      </c>
      <c r="BF583" s="496" t="str">
        <v/>
      </c>
      <c r="BG583" s="496" t="str">
        <v/>
      </c>
      <c r="BH583" s="520" t="str">
        <v/>
      </c>
      <c r="BI583" s="497" t="str">
        <v/>
      </c>
      <c r="BJ583" s="496" t="str">
        <v/>
      </c>
      <c r="BK583" s="496" t="str">
        <v/>
      </c>
      <c r="BL583" s="520" t="str">
        <v/>
      </c>
    </row>
    <row r="584" spans="1:64" ht="24.75" customHeight="1">
      <c r="A584" s="449" t="str">
        <v/>
      </c>
      <c r="B584" s="431"/>
      <c r="C584" s="432"/>
      <c r="D584" s="521" t="str">
        <v/>
      </c>
      <c r="E584" s="521" t="str">
        <v/>
      </c>
      <c r="F584" s="522" t="str">
        <v/>
      </c>
      <c r="G584" s="523" t="str">
        <v/>
      </c>
      <c r="H584" s="521" t="str">
        <v/>
      </c>
      <c r="I584" s="521" t="str">
        <v/>
      </c>
      <c r="J584" s="521" t="str">
        <v/>
      </c>
      <c r="K584" s="522" t="str">
        <v/>
      </c>
      <c r="L584" s="497" t="str">
        <v/>
      </c>
      <c r="M584" s="491" t="str">
        <v/>
      </c>
      <c r="N584" s="520" t="str">
        <v/>
      </c>
      <c r="O584" s="497" t="str">
        <v/>
      </c>
      <c r="P584" s="495" t="str">
        <v/>
      </c>
      <c r="Q584" s="520" t="str">
        <v/>
      </c>
      <c r="R584" s="497" t="str">
        <v/>
      </c>
      <c r="S584" s="495" t="str">
        <v/>
      </c>
      <c r="T584" s="520" t="str">
        <v/>
      </c>
      <c r="U584" s="497" t="str">
        <v/>
      </c>
      <c r="V584" s="495" t="str">
        <v/>
      </c>
      <c r="W584" s="520" t="str">
        <v/>
      </c>
      <c r="X584" s="497" t="str">
        <v/>
      </c>
      <c r="Y584" s="495" t="str">
        <v/>
      </c>
      <c r="Z584" s="520" t="str">
        <v/>
      </c>
      <c r="AA584" s="497" t="str">
        <v/>
      </c>
      <c r="AB584" s="495" t="str">
        <v/>
      </c>
      <c r="AC584" s="520" t="str">
        <v/>
      </c>
      <c r="AD584" s="497" t="str">
        <v/>
      </c>
      <c r="AE584" s="495" t="str">
        <v/>
      </c>
      <c r="AF584" s="520" t="str">
        <v/>
      </c>
      <c r="AG584" s="497" t="str">
        <v/>
      </c>
      <c r="AH584" s="495" t="str">
        <v/>
      </c>
      <c r="AI584" s="520" t="str">
        <v/>
      </c>
      <c r="AJ584" s="497" t="str">
        <v/>
      </c>
      <c r="AK584" s="495" t="str">
        <v/>
      </c>
      <c r="AL584" s="520" t="str">
        <v/>
      </c>
      <c r="AM584" s="497" t="str">
        <v/>
      </c>
      <c r="AN584" s="495" t="str">
        <v/>
      </c>
      <c r="AO584" s="520" t="str">
        <v/>
      </c>
      <c r="AP584" s="497" t="str">
        <v/>
      </c>
      <c r="AQ584" s="495" t="str">
        <v/>
      </c>
      <c r="AR584" s="520" t="str">
        <v/>
      </c>
      <c r="AS584" s="497" t="str">
        <v/>
      </c>
      <c r="AT584" s="495" t="str">
        <v/>
      </c>
      <c r="AU584" s="495" t="str">
        <v/>
      </c>
      <c r="AV584" s="520" t="str">
        <v/>
      </c>
      <c r="AW584" s="497" t="str">
        <v/>
      </c>
      <c r="AX584" s="495" t="str">
        <v/>
      </c>
      <c r="AY584" s="495" t="str">
        <v/>
      </c>
      <c r="AZ584" s="520" t="str">
        <v/>
      </c>
      <c r="BA584" s="497" t="str">
        <v/>
      </c>
      <c r="BB584" s="495" t="str">
        <v/>
      </c>
      <c r="BC584" s="495" t="str">
        <v/>
      </c>
      <c r="BD584" s="520" t="str">
        <v/>
      </c>
      <c r="BE584" s="497" t="str">
        <v/>
      </c>
      <c r="BF584" s="495" t="str">
        <v/>
      </c>
      <c r="BG584" s="495" t="str">
        <v/>
      </c>
      <c r="BH584" s="520" t="str">
        <v/>
      </c>
      <c r="BI584" s="497" t="str">
        <v/>
      </c>
      <c r="BJ584" s="495" t="str">
        <v/>
      </c>
      <c r="BK584" s="495" t="str">
        <v/>
      </c>
      <c r="BL584" s="520" t="str">
        <v/>
      </c>
    </row>
    <row r="585" spans="1:64" ht="24.75" customHeight="1">
      <c r="A585" s="449" t="str">
        <v/>
      </c>
      <c r="B585" s="431"/>
      <c r="C585" s="432"/>
      <c r="D585" s="433" t="str">
        <v/>
      </c>
      <c r="E585" s="434" t="str">
        <v/>
      </c>
      <c r="F585" s="435" t="str">
        <v/>
      </c>
      <c r="G585" s="436" t="str">
        <v/>
      </c>
      <c r="H585" s="437" t="str">
        <v/>
      </c>
      <c r="I585" s="437" t="str">
        <v/>
      </c>
      <c r="J585" s="437" t="str">
        <v/>
      </c>
      <c r="K585" s="435" t="str">
        <v/>
      </c>
      <c r="L585" s="450" t="str">
        <v/>
      </c>
      <c r="M585" s="498" t="str">
        <v/>
      </c>
      <c r="N585" s="440" t="str">
        <v/>
      </c>
      <c r="O585" s="441" t="str">
        <v/>
      </c>
      <c r="P585" s="442" t="str">
        <v/>
      </c>
      <c r="Q585" s="443" t="str">
        <v/>
      </c>
      <c r="R585" s="441" t="str">
        <v/>
      </c>
      <c r="S585" s="442" t="str">
        <v/>
      </c>
      <c r="T585" s="443" t="str">
        <v/>
      </c>
      <c r="U585" s="441" t="str">
        <v/>
      </c>
      <c r="V585" s="442" t="str">
        <v/>
      </c>
      <c r="W585" s="443" t="str">
        <v/>
      </c>
      <c r="X585" s="441" t="str">
        <v/>
      </c>
      <c r="Y585" s="442" t="str">
        <v/>
      </c>
      <c r="Z585" s="443" t="str">
        <v/>
      </c>
      <c r="AA585" s="441" t="str">
        <v/>
      </c>
      <c r="AB585" s="442" t="str">
        <v/>
      </c>
      <c r="AC585" s="443" t="str">
        <v/>
      </c>
      <c r="AD585" s="441" t="str">
        <v/>
      </c>
      <c r="AE585" s="442" t="str">
        <v/>
      </c>
      <c r="AF585" s="443" t="str">
        <v/>
      </c>
      <c r="AG585" s="492" t="str">
        <v/>
      </c>
      <c r="AH585" s="492" t="str">
        <v/>
      </c>
      <c r="AI585" s="493" t="str">
        <v/>
      </c>
      <c r="AJ585" s="494" t="str">
        <v/>
      </c>
      <c r="AK585" s="492" t="str">
        <v/>
      </c>
      <c r="AL585" s="493" t="str">
        <v/>
      </c>
      <c r="AM585" s="492" t="str">
        <v/>
      </c>
      <c r="AN585" s="492" t="str">
        <v/>
      </c>
      <c r="AO585" s="493" t="str">
        <v/>
      </c>
      <c r="AP585" s="494" t="str">
        <v/>
      </c>
      <c r="AQ585" s="492" t="str">
        <v/>
      </c>
      <c r="AR585" s="493" t="str">
        <v/>
      </c>
      <c r="AS585" s="495" t="str">
        <v/>
      </c>
      <c r="AT585" s="496" t="str">
        <v/>
      </c>
      <c r="AU585" s="496" t="str">
        <v/>
      </c>
      <c r="AV585" s="520" t="str">
        <v/>
      </c>
      <c r="AW585" s="497" t="str">
        <v/>
      </c>
      <c r="AX585" s="496" t="str">
        <v/>
      </c>
      <c r="AY585" s="496" t="str">
        <v/>
      </c>
      <c r="AZ585" s="520" t="str">
        <v/>
      </c>
      <c r="BA585" s="497" t="str">
        <v/>
      </c>
      <c r="BB585" s="496" t="str">
        <v/>
      </c>
      <c r="BC585" s="496" t="str">
        <v/>
      </c>
      <c r="BD585" s="520" t="str">
        <v/>
      </c>
      <c r="BE585" s="497" t="str">
        <v/>
      </c>
      <c r="BF585" s="496" t="str">
        <v/>
      </c>
      <c r="BG585" s="496" t="str">
        <v/>
      </c>
      <c r="BH585" s="520" t="str">
        <v/>
      </c>
      <c r="BI585" s="497" t="str">
        <v/>
      </c>
      <c r="BJ585" s="496" t="str">
        <v/>
      </c>
      <c r="BK585" s="496" t="str">
        <v/>
      </c>
      <c r="BL585" s="520" t="str">
        <v/>
      </c>
    </row>
    <row r="586" spans="1:64" ht="24.75" customHeight="1">
      <c r="A586" s="449" t="str">
        <v/>
      </c>
      <c r="B586" s="431"/>
      <c r="C586" s="432"/>
      <c r="D586" s="521" t="str">
        <v/>
      </c>
      <c r="E586" s="521" t="str">
        <v/>
      </c>
      <c r="F586" s="522" t="str">
        <v/>
      </c>
      <c r="G586" s="523" t="str">
        <v/>
      </c>
      <c r="H586" s="521" t="str">
        <v/>
      </c>
      <c r="I586" s="521" t="str">
        <v/>
      </c>
      <c r="J586" s="521" t="str">
        <v/>
      </c>
      <c r="K586" s="522" t="str">
        <v/>
      </c>
      <c r="L586" s="497" t="str">
        <v/>
      </c>
      <c r="M586" s="491" t="str">
        <v/>
      </c>
      <c r="N586" s="520" t="str">
        <v/>
      </c>
      <c r="O586" s="497" t="str">
        <v/>
      </c>
      <c r="P586" s="495" t="str">
        <v/>
      </c>
      <c r="Q586" s="520" t="str">
        <v/>
      </c>
      <c r="R586" s="497" t="str">
        <v/>
      </c>
      <c r="S586" s="495" t="str">
        <v/>
      </c>
      <c r="T586" s="520" t="str">
        <v/>
      </c>
      <c r="U586" s="497" t="str">
        <v/>
      </c>
      <c r="V586" s="495" t="str">
        <v/>
      </c>
      <c r="W586" s="520" t="str">
        <v/>
      </c>
      <c r="X586" s="497" t="str">
        <v/>
      </c>
      <c r="Y586" s="495" t="str">
        <v/>
      </c>
      <c r="Z586" s="520" t="str">
        <v/>
      </c>
      <c r="AA586" s="497" t="str">
        <v/>
      </c>
      <c r="AB586" s="495" t="str">
        <v/>
      </c>
      <c r="AC586" s="520" t="str">
        <v/>
      </c>
      <c r="AD586" s="497" t="str">
        <v/>
      </c>
      <c r="AE586" s="495" t="str">
        <v/>
      </c>
      <c r="AF586" s="520" t="str">
        <v/>
      </c>
      <c r="AG586" s="497" t="str">
        <v/>
      </c>
      <c r="AH586" s="495" t="str">
        <v/>
      </c>
      <c r="AI586" s="520" t="str">
        <v/>
      </c>
      <c r="AJ586" s="497" t="str">
        <v/>
      </c>
      <c r="AK586" s="495" t="str">
        <v/>
      </c>
      <c r="AL586" s="520" t="str">
        <v/>
      </c>
      <c r="AM586" s="497" t="str">
        <v/>
      </c>
      <c r="AN586" s="495" t="str">
        <v/>
      </c>
      <c r="AO586" s="520" t="str">
        <v/>
      </c>
      <c r="AP586" s="497" t="str">
        <v/>
      </c>
      <c r="AQ586" s="495" t="str">
        <v/>
      </c>
      <c r="AR586" s="520" t="str">
        <v/>
      </c>
      <c r="AS586" s="497" t="str">
        <v/>
      </c>
      <c r="AT586" s="495" t="str">
        <v/>
      </c>
      <c r="AU586" s="495" t="str">
        <v/>
      </c>
      <c r="AV586" s="520" t="str">
        <v/>
      </c>
      <c r="AW586" s="497" t="str">
        <v/>
      </c>
      <c r="AX586" s="495" t="str">
        <v/>
      </c>
      <c r="AY586" s="495" t="str">
        <v/>
      </c>
      <c r="AZ586" s="520" t="str">
        <v/>
      </c>
      <c r="BA586" s="497" t="str">
        <v/>
      </c>
      <c r="BB586" s="495" t="str">
        <v/>
      </c>
      <c r="BC586" s="495" t="str">
        <v/>
      </c>
      <c r="BD586" s="520" t="str">
        <v/>
      </c>
      <c r="BE586" s="497" t="str">
        <v/>
      </c>
      <c r="BF586" s="495" t="str">
        <v/>
      </c>
      <c r="BG586" s="495" t="str">
        <v/>
      </c>
      <c r="BH586" s="520" t="str">
        <v/>
      </c>
      <c r="BI586" s="497" t="str">
        <v/>
      </c>
      <c r="BJ586" s="495" t="str">
        <v/>
      </c>
      <c r="BK586" s="495" t="str">
        <v/>
      </c>
      <c r="BL586" s="520" t="str">
        <v/>
      </c>
    </row>
    <row r="587" spans="1:64" ht="24.75" customHeight="1">
      <c r="A587" s="449" t="str">
        <v/>
      </c>
      <c r="B587" s="431"/>
      <c r="C587" s="432"/>
      <c r="D587" s="433" t="str">
        <v/>
      </c>
      <c r="E587" s="434" t="str">
        <v/>
      </c>
      <c r="F587" s="435" t="str">
        <v/>
      </c>
      <c r="G587" s="436" t="str">
        <v/>
      </c>
      <c r="H587" s="437" t="str">
        <v/>
      </c>
      <c r="I587" s="437" t="str">
        <v/>
      </c>
      <c r="J587" s="437" t="str">
        <v/>
      </c>
      <c r="K587" s="435" t="str">
        <v/>
      </c>
      <c r="L587" s="450" t="str">
        <v/>
      </c>
      <c r="M587" s="498" t="str">
        <v/>
      </c>
      <c r="N587" s="440" t="str">
        <v/>
      </c>
      <c r="O587" s="441" t="str">
        <v/>
      </c>
      <c r="P587" s="442" t="str">
        <v/>
      </c>
      <c r="Q587" s="443" t="str">
        <v/>
      </c>
      <c r="R587" s="441" t="str">
        <v/>
      </c>
      <c r="S587" s="442" t="str">
        <v/>
      </c>
      <c r="T587" s="443" t="str">
        <v/>
      </c>
      <c r="U587" s="441" t="str">
        <v/>
      </c>
      <c r="V587" s="442" t="str">
        <v/>
      </c>
      <c r="W587" s="443" t="str">
        <v/>
      </c>
      <c r="X587" s="441" t="str">
        <v/>
      </c>
      <c r="Y587" s="442" t="str">
        <v/>
      </c>
      <c r="Z587" s="443" t="str">
        <v/>
      </c>
      <c r="AA587" s="441" t="str">
        <v/>
      </c>
      <c r="AB587" s="442" t="str">
        <v/>
      </c>
      <c r="AC587" s="443" t="str">
        <v/>
      </c>
      <c r="AD587" s="441" t="str">
        <v/>
      </c>
      <c r="AE587" s="442" t="str">
        <v/>
      </c>
      <c r="AF587" s="443" t="str">
        <v/>
      </c>
      <c r="AG587" s="492" t="str">
        <v/>
      </c>
      <c r="AH587" s="492" t="str">
        <v/>
      </c>
      <c r="AI587" s="493" t="str">
        <v/>
      </c>
      <c r="AJ587" s="494" t="str">
        <v/>
      </c>
      <c r="AK587" s="492" t="str">
        <v/>
      </c>
      <c r="AL587" s="493" t="str">
        <v/>
      </c>
      <c r="AM587" s="492" t="str">
        <v/>
      </c>
      <c r="AN587" s="492" t="str">
        <v/>
      </c>
      <c r="AO587" s="493" t="str">
        <v/>
      </c>
      <c r="AP587" s="494" t="str">
        <v/>
      </c>
      <c r="AQ587" s="492" t="str">
        <v/>
      </c>
      <c r="AR587" s="493" t="str">
        <v/>
      </c>
      <c r="AS587" s="495" t="str">
        <v/>
      </c>
      <c r="AT587" s="496" t="str">
        <v/>
      </c>
      <c r="AU587" s="496" t="str">
        <v/>
      </c>
      <c r="AV587" s="520" t="str">
        <v/>
      </c>
      <c r="AW587" s="497" t="str">
        <v/>
      </c>
      <c r="AX587" s="496" t="str">
        <v/>
      </c>
      <c r="AY587" s="496" t="str">
        <v/>
      </c>
      <c r="AZ587" s="520" t="str">
        <v/>
      </c>
      <c r="BA587" s="497" t="str">
        <v/>
      </c>
      <c r="BB587" s="496" t="str">
        <v/>
      </c>
      <c r="BC587" s="496" t="str">
        <v/>
      </c>
      <c r="BD587" s="520" t="str">
        <v/>
      </c>
      <c r="BE587" s="497" t="str">
        <v/>
      </c>
      <c r="BF587" s="496" t="str">
        <v/>
      </c>
      <c r="BG587" s="496" t="str">
        <v/>
      </c>
      <c r="BH587" s="520" t="str">
        <v/>
      </c>
      <c r="BI587" s="497" t="str">
        <v/>
      </c>
      <c r="BJ587" s="496" t="str">
        <v/>
      </c>
      <c r="BK587" s="496" t="str">
        <v/>
      </c>
      <c r="BL587" s="520" t="str">
        <v/>
      </c>
    </row>
    <row r="588" spans="1:64" ht="24.75" customHeight="1">
      <c r="A588" s="449" t="str">
        <v/>
      </c>
      <c r="B588" s="431"/>
      <c r="C588" s="432"/>
      <c r="D588" s="521" t="str">
        <v/>
      </c>
      <c r="E588" s="521" t="str">
        <v/>
      </c>
      <c r="F588" s="522" t="str">
        <v/>
      </c>
      <c r="G588" s="523" t="str">
        <v/>
      </c>
      <c r="H588" s="521" t="str">
        <v/>
      </c>
      <c r="I588" s="521" t="str">
        <v/>
      </c>
      <c r="J588" s="521" t="str">
        <v/>
      </c>
      <c r="K588" s="522" t="str">
        <v/>
      </c>
      <c r="L588" s="497" t="str">
        <v/>
      </c>
      <c r="M588" s="491" t="str">
        <v/>
      </c>
      <c r="N588" s="520" t="str">
        <v/>
      </c>
      <c r="O588" s="497" t="str">
        <v/>
      </c>
      <c r="P588" s="495" t="str">
        <v/>
      </c>
      <c r="Q588" s="520" t="str">
        <v/>
      </c>
      <c r="R588" s="497" t="str">
        <v/>
      </c>
      <c r="S588" s="495" t="str">
        <v/>
      </c>
      <c r="T588" s="520" t="str">
        <v/>
      </c>
      <c r="U588" s="497" t="str">
        <v/>
      </c>
      <c r="V588" s="495" t="str">
        <v/>
      </c>
      <c r="W588" s="520" t="str">
        <v/>
      </c>
      <c r="X588" s="497" t="str">
        <v/>
      </c>
      <c r="Y588" s="495" t="str">
        <v/>
      </c>
      <c r="Z588" s="520" t="str">
        <v/>
      </c>
      <c r="AA588" s="497" t="str">
        <v/>
      </c>
      <c r="AB588" s="495" t="str">
        <v/>
      </c>
      <c r="AC588" s="520" t="str">
        <v/>
      </c>
      <c r="AD588" s="497" t="str">
        <v/>
      </c>
      <c r="AE588" s="495" t="str">
        <v/>
      </c>
      <c r="AF588" s="520" t="str">
        <v/>
      </c>
      <c r="AG588" s="497" t="str">
        <v/>
      </c>
      <c r="AH588" s="495" t="str">
        <v/>
      </c>
      <c r="AI588" s="520" t="str">
        <v/>
      </c>
      <c r="AJ588" s="497" t="str">
        <v/>
      </c>
      <c r="AK588" s="495" t="str">
        <v/>
      </c>
      <c r="AL588" s="520" t="str">
        <v/>
      </c>
      <c r="AM588" s="497" t="str">
        <v/>
      </c>
      <c r="AN588" s="495" t="str">
        <v/>
      </c>
      <c r="AO588" s="520" t="str">
        <v/>
      </c>
      <c r="AP588" s="497" t="str">
        <v/>
      </c>
      <c r="AQ588" s="495" t="str">
        <v/>
      </c>
      <c r="AR588" s="520" t="str">
        <v/>
      </c>
      <c r="AS588" s="497" t="str">
        <v/>
      </c>
      <c r="AT588" s="495" t="str">
        <v/>
      </c>
      <c r="AU588" s="495" t="str">
        <v/>
      </c>
      <c r="AV588" s="520" t="str">
        <v/>
      </c>
      <c r="AW588" s="497" t="str">
        <v/>
      </c>
      <c r="AX588" s="495" t="str">
        <v/>
      </c>
      <c r="AY588" s="495" t="str">
        <v/>
      </c>
      <c r="AZ588" s="520" t="str">
        <v/>
      </c>
      <c r="BA588" s="497" t="str">
        <v/>
      </c>
      <c r="BB588" s="495" t="str">
        <v/>
      </c>
      <c r="BC588" s="495" t="str">
        <v/>
      </c>
      <c r="BD588" s="520" t="str">
        <v/>
      </c>
      <c r="BE588" s="497" t="str">
        <v/>
      </c>
      <c r="BF588" s="495" t="str">
        <v/>
      </c>
      <c r="BG588" s="495" t="str">
        <v/>
      </c>
      <c r="BH588" s="520" t="str">
        <v/>
      </c>
      <c r="BI588" s="497" t="str">
        <v/>
      </c>
      <c r="BJ588" s="495" t="str">
        <v/>
      </c>
      <c r="BK588" s="495" t="str">
        <v/>
      </c>
      <c r="BL588" s="520" t="str">
        <v/>
      </c>
    </row>
    <row r="589" spans="1:64" ht="24.75" customHeight="1">
      <c r="A589" s="449" t="str">
        <v/>
      </c>
      <c r="B589" s="431"/>
      <c r="C589" s="432"/>
      <c r="D589" s="433" t="str">
        <v/>
      </c>
      <c r="E589" s="434" t="str">
        <v/>
      </c>
      <c r="F589" s="435" t="str">
        <v/>
      </c>
      <c r="G589" s="436" t="str">
        <v/>
      </c>
      <c r="H589" s="437" t="str">
        <v/>
      </c>
      <c r="I589" s="437" t="str">
        <v/>
      </c>
      <c r="J589" s="437" t="str">
        <v/>
      </c>
      <c r="K589" s="435" t="str">
        <v/>
      </c>
      <c r="L589" s="450" t="str">
        <v/>
      </c>
      <c r="M589" s="498" t="str">
        <v/>
      </c>
      <c r="N589" s="440" t="str">
        <v/>
      </c>
      <c r="O589" s="441" t="str">
        <v/>
      </c>
      <c r="P589" s="442" t="str">
        <v/>
      </c>
      <c r="Q589" s="443" t="str">
        <v/>
      </c>
      <c r="R589" s="441" t="str">
        <v/>
      </c>
      <c r="S589" s="442" t="str">
        <v/>
      </c>
      <c r="T589" s="443" t="str">
        <v/>
      </c>
      <c r="U589" s="441" t="str">
        <v/>
      </c>
      <c r="V589" s="442" t="str">
        <v/>
      </c>
      <c r="W589" s="443" t="str">
        <v/>
      </c>
      <c r="X589" s="441" t="str">
        <v/>
      </c>
      <c r="Y589" s="442" t="str">
        <v/>
      </c>
      <c r="Z589" s="443" t="str">
        <v/>
      </c>
      <c r="AA589" s="441" t="str">
        <v/>
      </c>
      <c r="AB589" s="442" t="str">
        <v/>
      </c>
      <c r="AC589" s="443" t="str">
        <v/>
      </c>
      <c r="AD589" s="441" t="str">
        <v/>
      </c>
      <c r="AE589" s="442" t="str">
        <v/>
      </c>
      <c r="AF589" s="443" t="str">
        <v/>
      </c>
      <c r="AG589" s="492" t="str">
        <v/>
      </c>
      <c r="AH589" s="492" t="str">
        <v/>
      </c>
      <c r="AI589" s="493" t="str">
        <v/>
      </c>
      <c r="AJ589" s="494" t="str">
        <v/>
      </c>
      <c r="AK589" s="492" t="str">
        <v/>
      </c>
      <c r="AL589" s="493" t="str">
        <v/>
      </c>
      <c r="AM589" s="492" t="str">
        <v/>
      </c>
      <c r="AN589" s="492" t="str">
        <v/>
      </c>
      <c r="AO589" s="493" t="str">
        <v/>
      </c>
      <c r="AP589" s="494" t="str">
        <v/>
      </c>
      <c r="AQ589" s="492" t="str">
        <v/>
      </c>
      <c r="AR589" s="493" t="str">
        <v/>
      </c>
      <c r="AS589" s="495" t="str">
        <v/>
      </c>
      <c r="AT589" s="496" t="str">
        <v/>
      </c>
      <c r="AU589" s="496" t="str">
        <v/>
      </c>
      <c r="AV589" s="520" t="str">
        <v/>
      </c>
      <c r="AW589" s="497" t="str">
        <v/>
      </c>
      <c r="AX589" s="496" t="str">
        <v/>
      </c>
      <c r="AY589" s="496" t="str">
        <v/>
      </c>
      <c r="AZ589" s="520" t="str">
        <v/>
      </c>
      <c r="BA589" s="497" t="str">
        <v/>
      </c>
      <c r="BB589" s="496" t="str">
        <v/>
      </c>
      <c r="BC589" s="496" t="str">
        <v/>
      </c>
      <c r="BD589" s="520" t="str">
        <v/>
      </c>
      <c r="BE589" s="497" t="str">
        <v/>
      </c>
      <c r="BF589" s="496" t="str">
        <v/>
      </c>
      <c r="BG589" s="496" t="str">
        <v/>
      </c>
      <c r="BH589" s="520" t="str">
        <v/>
      </c>
      <c r="BI589" s="497" t="str">
        <v/>
      </c>
      <c r="BJ589" s="496" t="str">
        <v/>
      </c>
      <c r="BK589" s="496" t="str">
        <v/>
      </c>
      <c r="BL589" s="520" t="str">
        <v/>
      </c>
    </row>
    <row r="590" spans="1:64" ht="24.75" customHeight="1">
      <c r="A590" s="449" t="str">
        <v/>
      </c>
      <c r="B590" s="431"/>
      <c r="C590" s="432"/>
      <c r="D590" s="521" t="str">
        <v/>
      </c>
      <c r="E590" s="521" t="str">
        <v/>
      </c>
      <c r="F590" s="522" t="str">
        <v/>
      </c>
      <c r="G590" s="523" t="str">
        <v/>
      </c>
      <c r="H590" s="521" t="str">
        <v/>
      </c>
      <c r="I590" s="521" t="str">
        <v/>
      </c>
      <c r="J590" s="521" t="str">
        <v/>
      </c>
      <c r="K590" s="522" t="str">
        <v/>
      </c>
      <c r="L590" s="497" t="str">
        <v/>
      </c>
      <c r="M590" s="491" t="str">
        <v/>
      </c>
      <c r="N590" s="520" t="str">
        <v/>
      </c>
      <c r="O590" s="497" t="str">
        <v/>
      </c>
      <c r="P590" s="495" t="str">
        <v/>
      </c>
      <c r="Q590" s="520" t="str">
        <v/>
      </c>
      <c r="R590" s="497" t="str">
        <v/>
      </c>
      <c r="S590" s="495" t="str">
        <v/>
      </c>
      <c r="T590" s="520" t="str">
        <v/>
      </c>
      <c r="U590" s="497" t="str">
        <v/>
      </c>
      <c r="V590" s="495" t="str">
        <v/>
      </c>
      <c r="W590" s="520" t="str">
        <v/>
      </c>
      <c r="X590" s="497" t="str">
        <v/>
      </c>
      <c r="Y590" s="495" t="str">
        <v/>
      </c>
      <c r="Z590" s="520" t="str">
        <v/>
      </c>
      <c r="AA590" s="497" t="str">
        <v/>
      </c>
      <c r="AB590" s="495" t="str">
        <v/>
      </c>
      <c r="AC590" s="520" t="str">
        <v/>
      </c>
      <c r="AD590" s="497" t="str">
        <v/>
      </c>
      <c r="AE590" s="495" t="str">
        <v/>
      </c>
      <c r="AF590" s="520" t="str">
        <v/>
      </c>
      <c r="AG590" s="497" t="str">
        <v/>
      </c>
      <c r="AH590" s="495" t="str">
        <v/>
      </c>
      <c r="AI590" s="520" t="str">
        <v/>
      </c>
      <c r="AJ590" s="497" t="str">
        <v/>
      </c>
      <c r="AK590" s="495" t="str">
        <v/>
      </c>
      <c r="AL590" s="520" t="str">
        <v/>
      </c>
      <c r="AM590" s="497" t="str">
        <v/>
      </c>
      <c r="AN590" s="495" t="str">
        <v/>
      </c>
      <c r="AO590" s="520" t="str">
        <v/>
      </c>
      <c r="AP590" s="497" t="str">
        <v/>
      </c>
      <c r="AQ590" s="495" t="str">
        <v/>
      </c>
      <c r="AR590" s="520" t="str">
        <v/>
      </c>
      <c r="AS590" s="497" t="str">
        <v/>
      </c>
      <c r="AT590" s="495" t="str">
        <v/>
      </c>
      <c r="AU590" s="495" t="str">
        <v/>
      </c>
      <c r="AV590" s="520" t="str">
        <v/>
      </c>
      <c r="AW590" s="497" t="str">
        <v/>
      </c>
      <c r="AX590" s="495" t="str">
        <v/>
      </c>
      <c r="AY590" s="495" t="str">
        <v/>
      </c>
      <c r="AZ590" s="520" t="str">
        <v/>
      </c>
      <c r="BA590" s="497" t="str">
        <v/>
      </c>
      <c r="BB590" s="495" t="str">
        <v/>
      </c>
      <c r="BC590" s="495" t="str">
        <v/>
      </c>
      <c r="BD590" s="520" t="str">
        <v/>
      </c>
      <c r="BE590" s="497" t="str">
        <v/>
      </c>
      <c r="BF590" s="495" t="str">
        <v/>
      </c>
      <c r="BG590" s="495" t="str">
        <v/>
      </c>
      <c r="BH590" s="520" t="str">
        <v/>
      </c>
      <c r="BI590" s="497" t="str">
        <v/>
      </c>
      <c r="BJ590" s="495" t="str">
        <v/>
      </c>
      <c r="BK590" s="495" t="str">
        <v/>
      </c>
      <c r="BL590" s="520" t="str">
        <v/>
      </c>
    </row>
    <row r="591" spans="1:64" ht="24.75" customHeight="1">
      <c r="A591" s="449" t="str">
        <v/>
      </c>
      <c r="B591" s="431"/>
      <c r="C591" s="432"/>
      <c r="D591" s="433" t="str">
        <v/>
      </c>
      <c r="E591" s="434" t="str">
        <v/>
      </c>
      <c r="F591" s="435" t="str">
        <v/>
      </c>
      <c r="G591" s="436" t="str">
        <v/>
      </c>
      <c r="H591" s="437" t="str">
        <v/>
      </c>
      <c r="I591" s="437" t="str">
        <v/>
      </c>
      <c r="J591" s="437" t="str">
        <v/>
      </c>
      <c r="K591" s="435" t="str">
        <v/>
      </c>
      <c r="L591" s="450" t="str">
        <v/>
      </c>
      <c r="M591" s="498" t="str">
        <v/>
      </c>
      <c r="N591" s="440" t="str">
        <v/>
      </c>
      <c r="O591" s="441" t="str">
        <v/>
      </c>
      <c r="P591" s="442" t="str">
        <v/>
      </c>
      <c r="Q591" s="443" t="str">
        <v/>
      </c>
      <c r="R591" s="441" t="str">
        <v/>
      </c>
      <c r="S591" s="442" t="str">
        <v/>
      </c>
      <c r="T591" s="443" t="str">
        <v/>
      </c>
      <c r="U591" s="441" t="str">
        <v/>
      </c>
      <c r="V591" s="442" t="str">
        <v/>
      </c>
      <c r="W591" s="443" t="str">
        <v/>
      </c>
      <c r="X591" s="441" t="str">
        <v/>
      </c>
      <c r="Y591" s="442" t="str">
        <v/>
      </c>
      <c r="Z591" s="443" t="str">
        <v/>
      </c>
      <c r="AA591" s="441" t="str">
        <v/>
      </c>
      <c r="AB591" s="442" t="str">
        <v/>
      </c>
      <c r="AC591" s="443" t="str">
        <v/>
      </c>
      <c r="AD591" s="441" t="str">
        <v/>
      </c>
      <c r="AE591" s="442" t="str">
        <v/>
      </c>
      <c r="AF591" s="443" t="str">
        <v/>
      </c>
      <c r="AG591" s="492" t="str">
        <v/>
      </c>
      <c r="AH591" s="492" t="str">
        <v/>
      </c>
      <c r="AI591" s="493" t="str">
        <v/>
      </c>
      <c r="AJ591" s="494" t="str">
        <v/>
      </c>
      <c r="AK591" s="492" t="str">
        <v/>
      </c>
      <c r="AL591" s="493" t="str">
        <v/>
      </c>
      <c r="AM591" s="492" t="str">
        <v/>
      </c>
      <c r="AN591" s="492" t="str">
        <v/>
      </c>
      <c r="AO591" s="493" t="str">
        <v/>
      </c>
      <c r="AP591" s="494" t="str">
        <v/>
      </c>
      <c r="AQ591" s="492" t="str">
        <v/>
      </c>
      <c r="AR591" s="493" t="str">
        <v/>
      </c>
      <c r="AS591" s="495" t="str">
        <v/>
      </c>
      <c r="AT591" s="496" t="str">
        <v/>
      </c>
      <c r="AU591" s="496" t="str">
        <v/>
      </c>
      <c r="AV591" s="520" t="str">
        <v/>
      </c>
      <c r="AW591" s="497" t="str">
        <v/>
      </c>
      <c r="AX591" s="496" t="str">
        <v/>
      </c>
      <c r="AY591" s="496" t="str">
        <v/>
      </c>
      <c r="AZ591" s="520" t="str">
        <v/>
      </c>
      <c r="BA591" s="497" t="str">
        <v/>
      </c>
      <c r="BB591" s="496" t="str">
        <v/>
      </c>
      <c r="BC591" s="496" t="str">
        <v/>
      </c>
      <c r="BD591" s="520" t="str">
        <v/>
      </c>
      <c r="BE591" s="497" t="str">
        <v/>
      </c>
      <c r="BF591" s="496" t="str">
        <v/>
      </c>
      <c r="BG591" s="496" t="str">
        <v/>
      </c>
      <c r="BH591" s="520" t="str">
        <v/>
      </c>
      <c r="BI591" s="497" t="str">
        <v/>
      </c>
      <c r="BJ591" s="496" t="str">
        <v/>
      </c>
      <c r="BK591" s="496" t="str">
        <v/>
      </c>
      <c r="BL591" s="520" t="str">
        <v/>
      </c>
    </row>
    <row r="592" spans="1:64" ht="24.75" customHeight="1">
      <c r="A592" s="449" t="str">
        <v/>
      </c>
      <c r="B592" s="431"/>
      <c r="C592" s="432"/>
      <c r="D592" s="521" t="str">
        <v/>
      </c>
      <c r="E592" s="521" t="str">
        <v/>
      </c>
      <c r="F592" s="522" t="str">
        <v/>
      </c>
      <c r="G592" s="523" t="str">
        <v/>
      </c>
      <c r="H592" s="521" t="str">
        <v/>
      </c>
      <c r="I592" s="521" t="str">
        <v/>
      </c>
      <c r="J592" s="521" t="str">
        <v/>
      </c>
      <c r="K592" s="522" t="str">
        <v/>
      </c>
      <c r="L592" s="497" t="str">
        <v/>
      </c>
      <c r="M592" s="491" t="str">
        <v/>
      </c>
      <c r="N592" s="520" t="str">
        <v/>
      </c>
      <c r="O592" s="497" t="str">
        <v/>
      </c>
      <c r="P592" s="495" t="str">
        <v/>
      </c>
      <c r="Q592" s="520" t="str">
        <v/>
      </c>
      <c r="R592" s="497" t="str">
        <v/>
      </c>
      <c r="S592" s="495" t="str">
        <v/>
      </c>
      <c r="T592" s="520" t="str">
        <v/>
      </c>
      <c r="U592" s="497" t="str">
        <v/>
      </c>
      <c r="V592" s="495" t="str">
        <v/>
      </c>
      <c r="W592" s="520" t="str">
        <v/>
      </c>
      <c r="X592" s="497" t="str">
        <v/>
      </c>
      <c r="Y592" s="495" t="str">
        <v/>
      </c>
      <c r="Z592" s="520" t="str">
        <v/>
      </c>
      <c r="AA592" s="497" t="str">
        <v/>
      </c>
      <c r="AB592" s="495" t="str">
        <v/>
      </c>
      <c r="AC592" s="520" t="str">
        <v/>
      </c>
      <c r="AD592" s="497" t="str">
        <v/>
      </c>
      <c r="AE592" s="495" t="str">
        <v/>
      </c>
      <c r="AF592" s="520" t="str">
        <v/>
      </c>
      <c r="AG592" s="497" t="str">
        <v/>
      </c>
      <c r="AH592" s="495" t="str">
        <v/>
      </c>
      <c r="AI592" s="520" t="str">
        <v/>
      </c>
      <c r="AJ592" s="497" t="str">
        <v/>
      </c>
      <c r="AK592" s="495" t="str">
        <v/>
      </c>
      <c r="AL592" s="520" t="str">
        <v/>
      </c>
      <c r="AM592" s="497" t="str">
        <v/>
      </c>
      <c r="AN592" s="495" t="str">
        <v/>
      </c>
      <c r="AO592" s="520" t="str">
        <v/>
      </c>
      <c r="AP592" s="497" t="str">
        <v/>
      </c>
      <c r="AQ592" s="495" t="str">
        <v/>
      </c>
      <c r="AR592" s="520" t="str">
        <v/>
      </c>
      <c r="AS592" s="497" t="str">
        <v/>
      </c>
      <c r="AT592" s="495" t="str">
        <v/>
      </c>
      <c r="AU592" s="495" t="str">
        <v/>
      </c>
      <c r="AV592" s="520" t="str">
        <v/>
      </c>
      <c r="AW592" s="497" t="str">
        <v/>
      </c>
      <c r="AX592" s="495" t="str">
        <v/>
      </c>
      <c r="AY592" s="495" t="str">
        <v/>
      </c>
      <c r="AZ592" s="520" t="str">
        <v/>
      </c>
      <c r="BA592" s="497" t="str">
        <v/>
      </c>
      <c r="BB592" s="495" t="str">
        <v/>
      </c>
      <c r="BC592" s="495" t="str">
        <v/>
      </c>
      <c r="BD592" s="520" t="str">
        <v/>
      </c>
      <c r="BE592" s="497" t="str">
        <v/>
      </c>
      <c r="BF592" s="495" t="str">
        <v/>
      </c>
      <c r="BG592" s="495" t="str">
        <v/>
      </c>
      <c r="BH592" s="520" t="str">
        <v/>
      </c>
      <c r="BI592" s="497" t="str">
        <v/>
      </c>
      <c r="BJ592" s="495" t="str">
        <v/>
      </c>
      <c r="BK592" s="495" t="str">
        <v/>
      </c>
      <c r="BL592" s="520" t="str">
        <v/>
      </c>
    </row>
    <row r="593" spans="1:64" ht="24.75" customHeight="1">
      <c r="A593" s="449" t="str">
        <v/>
      </c>
      <c r="B593" s="431"/>
      <c r="C593" s="432"/>
      <c r="D593" s="433" t="str">
        <v/>
      </c>
      <c r="E593" s="434" t="str">
        <v/>
      </c>
      <c r="F593" s="435" t="str">
        <v/>
      </c>
      <c r="G593" s="436" t="str">
        <v/>
      </c>
      <c r="H593" s="437" t="str">
        <v/>
      </c>
      <c r="I593" s="437" t="str">
        <v/>
      </c>
      <c r="J593" s="437" t="str">
        <v/>
      </c>
      <c r="K593" s="435" t="str">
        <v/>
      </c>
      <c r="L593" s="450" t="str">
        <v/>
      </c>
      <c r="M593" s="498" t="str">
        <v/>
      </c>
      <c r="N593" s="440" t="str">
        <v/>
      </c>
      <c r="O593" s="441" t="str">
        <v/>
      </c>
      <c r="P593" s="442" t="str">
        <v/>
      </c>
      <c r="Q593" s="443" t="str">
        <v/>
      </c>
      <c r="R593" s="441" t="str">
        <v/>
      </c>
      <c r="S593" s="442" t="str">
        <v/>
      </c>
      <c r="T593" s="443" t="str">
        <v/>
      </c>
      <c r="U593" s="441" t="str">
        <v/>
      </c>
      <c r="V593" s="442" t="str">
        <v/>
      </c>
      <c r="W593" s="443" t="str">
        <v/>
      </c>
      <c r="X593" s="441" t="str">
        <v/>
      </c>
      <c r="Y593" s="442" t="str">
        <v/>
      </c>
      <c r="Z593" s="443" t="str">
        <v/>
      </c>
      <c r="AA593" s="441" t="str">
        <v/>
      </c>
      <c r="AB593" s="442" t="str">
        <v/>
      </c>
      <c r="AC593" s="443" t="str">
        <v/>
      </c>
      <c r="AD593" s="441" t="str">
        <v/>
      </c>
      <c r="AE593" s="442" t="str">
        <v/>
      </c>
      <c r="AF593" s="443" t="str">
        <v/>
      </c>
      <c r="AG593" s="492" t="str">
        <v/>
      </c>
      <c r="AH593" s="492" t="str">
        <v/>
      </c>
      <c r="AI593" s="493" t="str">
        <v/>
      </c>
      <c r="AJ593" s="494" t="str">
        <v/>
      </c>
      <c r="AK593" s="492" t="str">
        <v/>
      </c>
      <c r="AL593" s="493" t="str">
        <v/>
      </c>
      <c r="AM593" s="492" t="str">
        <v/>
      </c>
      <c r="AN593" s="492" t="str">
        <v/>
      </c>
      <c r="AO593" s="493" t="str">
        <v/>
      </c>
      <c r="AP593" s="494" t="str">
        <v/>
      </c>
      <c r="AQ593" s="492" t="str">
        <v/>
      </c>
      <c r="AR593" s="493" t="str">
        <v/>
      </c>
      <c r="AS593" s="495" t="str">
        <v/>
      </c>
      <c r="AT593" s="496" t="str">
        <v/>
      </c>
      <c r="AU593" s="496" t="str">
        <v/>
      </c>
      <c r="AV593" s="520" t="str">
        <v/>
      </c>
      <c r="AW593" s="497" t="str">
        <v/>
      </c>
      <c r="AX593" s="496" t="str">
        <v/>
      </c>
      <c r="AY593" s="496" t="str">
        <v/>
      </c>
      <c r="AZ593" s="520" t="str">
        <v/>
      </c>
      <c r="BA593" s="497" t="str">
        <v/>
      </c>
      <c r="BB593" s="496" t="str">
        <v/>
      </c>
      <c r="BC593" s="496" t="str">
        <v/>
      </c>
      <c r="BD593" s="520" t="str">
        <v/>
      </c>
      <c r="BE593" s="497" t="str">
        <v/>
      </c>
      <c r="BF593" s="496" t="str">
        <v/>
      </c>
      <c r="BG593" s="496" t="str">
        <v/>
      </c>
      <c r="BH593" s="520" t="str">
        <v/>
      </c>
      <c r="BI593" s="497" t="str">
        <v/>
      </c>
      <c r="BJ593" s="496" t="str">
        <v/>
      </c>
      <c r="BK593" s="496" t="str">
        <v/>
      </c>
      <c r="BL593" s="520" t="str">
        <v/>
      </c>
    </row>
    <row r="594" spans="1:64" ht="24.75" customHeight="1">
      <c r="A594" s="449" t="str">
        <v/>
      </c>
      <c r="B594" s="431"/>
      <c r="C594" s="432"/>
      <c r="D594" s="521" t="str">
        <v/>
      </c>
      <c r="E594" s="521" t="str">
        <v/>
      </c>
      <c r="F594" s="522" t="str">
        <v/>
      </c>
      <c r="G594" s="523" t="str">
        <v/>
      </c>
      <c r="H594" s="521" t="str">
        <v/>
      </c>
      <c r="I594" s="521" t="str">
        <v/>
      </c>
      <c r="J594" s="521" t="str">
        <v/>
      </c>
      <c r="K594" s="522" t="str">
        <v/>
      </c>
      <c r="L594" s="497" t="str">
        <v/>
      </c>
      <c r="M594" s="491" t="str">
        <v/>
      </c>
      <c r="N594" s="520" t="str">
        <v/>
      </c>
      <c r="O594" s="497" t="str">
        <v/>
      </c>
      <c r="P594" s="495" t="str">
        <v/>
      </c>
      <c r="Q594" s="520" t="str">
        <v/>
      </c>
      <c r="R594" s="497" t="str">
        <v/>
      </c>
      <c r="S594" s="495" t="str">
        <v/>
      </c>
      <c r="T594" s="520" t="str">
        <v/>
      </c>
      <c r="U594" s="497" t="str">
        <v/>
      </c>
      <c r="V594" s="495" t="str">
        <v/>
      </c>
      <c r="W594" s="520" t="str">
        <v/>
      </c>
      <c r="X594" s="497" t="str">
        <v/>
      </c>
      <c r="Y594" s="495" t="str">
        <v/>
      </c>
      <c r="Z594" s="520" t="str">
        <v/>
      </c>
      <c r="AA594" s="497" t="str">
        <v/>
      </c>
      <c r="AB594" s="495" t="str">
        <v/>
      </c>
      <c r="AC594" s="520" t="str">
        <v/>
      </c>
      <c r="AD594" s="497" t="str">
        <v/>
      </c>
      <c r="AE594" s="495" t="str">
        <v/>
      </c>
      <c r="AF594" s="520" t="str">
        <v/>
      </c>
      <c r="AG594" s="497" t="str">
        <v/>
      </c>
      <c r="AH594" s="495" t="str">
        <v/>
      </c>
      <c r="AI594" s="520" t="str">
        <v/>
      </c>
      <c r="AJ594" s="497" t="str">
        <v/>
      </c>
      <c r="AK594" s="495" t="str">
        <v/>
      </c>
      <c r="AL594" s="520" t="str">
        <v/>
      </c>
      <c r="AM594" s="497" t="str">
        <v/>
      </c>
      <c r="AN594" s="495" t="str">
        <v/>
      </c>
      <c r="AO594" s="520" t="str">
        <v/>
      </c>
      <c r="AP594" s="497" t="str">
        <v/>
      </c>
      <c r="AQ594" s="495" t="str">
        <v/>
      </c>
      <c r="AR594" s="520" t="str">
        <v/>
      </c>
      <c r="AS594" s="497" t="str">
        <v/>
      </c>
      <c r="AT594" s="495" t="str">
        <v/>
      </c>
      <c r="AU594" s="495" t="str">
        <v/>
      </c>
      <c r="AV594" s="520" t="str">
        <v/>
      </c>
      <c r="AW594" s="497" t="str">
        <v/>
      </c>
      <c r="AX594" s="495" t="str">
        <v/>
      </c>
      <c r="AY594" s="495" t="str">
        <v/>
      </c>
      <c r="AZ594" s="520" t="str">
        <v/>
      </c>
      <c r="BA594" s="497" t="str">
        <v/>
      </c>
      <c r="BB594" s="495" t="str">
        <v/>
      </c>
      <c r="BC594" s="495" t="str">
        <v/>
      </c>
      <c r="BD594" s="520" t="str">
        <v/>
      </c>
      <c r="BE594" s="497" t="str">
        <v/>
      </c>
      <c r="BF594" s="495" t="str">
        <v/>
      </c>
      <c r="BG594" s="495" t="str">
        <v/>
      </c>
      <c r="BH594" s="520" t="str">
        <v/>
      </c>
      <c r="BI594" s="497" t="str">
        <v/>
      </c>
      <c r="BJ594" s="495" t="str">
        <v/>
      </c>
      <c r="BK594" s="495" t="str">
        <v/>
      </c>
      <c r="BL594" s="520" t="str">
        <v/>
      </c>
    </row>
    <row r="595" spans="1:64" ht="24.75" customHeight="1">
      <c r="A595" s="449" t="str">
        <v/>
      </c>
      <c r="B595" s="431"/>
      <c r="C595" s="432"/>
      <c r="D595" s="433" t="str">
        <v/>
      </c>
      <c r="E595" s="434" t="str">
        <v/>
      </c>
      <c r="F595" s="435" t="str">
        <v/>
      </c>
      <c r="G595" s="436" t="str">
        <v/>
      </c>
      <c r="H595" s="437" t="str">
        <v/>
      </c>
      <c r="I595" s="437" t="str">
        <v/>
      </c>
      <c r="J595" s="437" t="str">
        <v/>
      </c>
      <c r="K595" s="435" t="str">
        <v/>
      </c>
      <c r="L595" s="450" t="str">
        <v/>
      </c>
      <c r="M595" s="498" t="str">
        <v/>
      </c>
      <c r="N595" s="440" t="str">
        <v/>
      </c>
      <c r="O595" s="441" t="str">
        <v/>
      </c>
      <c r="P595" s="442" t="str">
        <v/>
      </c>
      <c r="Q595" s="443" t="str">
        <v/>
      </c>
      <c r="R595" s="441" t="str">
        <v/>
      </c>
      <c r="S595" s="442" t="str">
        <v/>
      </c>
      <c r="T595" s="443" t="str">
        <v/>
      </c>
      <c r="U595" s="441" t="str">
        <v/>
      </c>
      <c r="V595" s="442" t="str">
        <v/>
      </c>
      <c r="W595" s="443" t="str">
        <v/>
      </c>
      <c r="X595" s="441" t="str">
        <v/>
      </c>
      <c r="Y595" s="442" t="str">
        <v/>
      </c>
      <c r="Z595" s="443" t="str">
        <v/>
      </c>
      <c r="AA595" s="441" t="str">
        <v/>
      </c>
      <c r="AB595" s="442" t="str">
        <v/>
      </c>
      <c r="AC595" s="443" t="str">
        <v/>
      </c>
      <c r="AD595" s="441" t="str">
        <v/>
      </c>
      <c r="AE595" s="442" t="str">
        <v/>
      </c>
      <c r="AF595" s="443" t="str">
        <v/>
      </c>
      <c r="AG595" s="492" t="str">
        <v/>
      </c>
      <c r="AH595" s="492" t="str">
        <v/>
      </c>
      <c r="AI595" s="493" t="str">
        <v/>
      </c>
      <c r="AJ595" s="494" t="str">
        <v/>
      </c>
      <c r="AK595" s="492" t="str">
        <v/>
      </c>
      <c r="AL595" s="493" t="str">
        <v/>
      </c>
      <c r="AM595" s="492" t="str">
        <v/>
      </c>
      <c r="AN595" s="492" t="str">
        <v/>
      </c>
      <c r="AO595" s="493" t="str">
        <v/>
      </c>
      <c r="AP595" s="494" t="str">
        <v/>
      </c>
      <c r="AQ595" s="492" t="str">
        <v/>
      </c>
      <c r="AR595" s="493" t="str">
        <v/>
      </c>
      <c r="AS595" s="495" t="str">
        <v/>
      </c>
      <c r="AT595" s="496" t="str">
        <v/>
      </c>
      <c r="AU595" s="496" t="str">
        <v/>
      </c>
      <c r="AV595" s="520" t="str">
        <v/>
      </c>
      <c r="AW595" s="497" t="str">
        <v/>
      </c>
      <c r="AX595" s="496" t="str">
        <v/>
      </c>
      <c r="AY595" s="496" t="str">
        <v/>
      </c>
      <c r="AZ595" s="520" t="str">
        <v/>
      </c>
      <c r="BA595" s="497" t="str">
        <v/>
      </c>
      <c r="BB595" s="496" t="str">
        <v/>
      </c>
      <c r="BC595" s="496" t="str">
        <v/>
      </c>
      <c r="BD595" s="520" t="str">
        <v/>
      </c>
      <c r="BE595" s="497" t="str">
        <v/>
      </c>
      <c r="BF595" s="496" t="str">
        <v/>
      </c>
      <c r="BG595" s="496" t="str">
        <v/>
      </c>
      <c r="BH595" s="520" t="str">
        <v/>
      </c>
      <c r="BI595" s="497" t="str">
        <v/>
      </c>
      <c r="BJ595" s="496" t="str">
        <v/>
      </c>
      <c r="BK595" s="496" t="str">
        <v/>
      </c>
      <c r="BL595" s="520" t="str">
        <v/>
      </c>
    </row>
    <row r="596" spans="1:64" ht="24.75" customHeight="1">
      <c r="A596" s="449" t="str">
        <v/>
      </c>
      <c r="B596" s="431"/>
      <c r="C596" s="432"/>
      <c r="D596" s="521" t="str">
        <v/>
      </c>
      <c r="E596" s="521" t="str">
        <v/>
      </c>
      <c r="F596" s="522" t="str">
        <v/>
      </c>
      <c r="G596" s="523" t="str">
        <v/>
      </c>
      <c r="H596" s="521" t="str">
        <v/>
      </c>
      <c r="I596" s="521" t="str">
        <v/>
      </c>
      <c r="J596" s="521" t="str">
        <v/>
      </c>
      <c r="K596" s="522" t="str">
        <v/>
      </c>
      <c r="L596" s="497" t="str">
        <v/>
      </c>
      <c r="M596" s="491" t="str">
        <v/>
      </c>
      <c r="N596" s="520" t="str">
        <v/>
      </c>
      <c r="O596" s="497" t="str">
        <v/>
      </c>
      <c r="P596" s="495" t="str">
        <v/>
      </c>
      <c r="Q596" s="520" t="str">
        <v/>
      </c>
      <c r="R596" s="497" t="str">
        <v/>
      </c>
      <c r="S596" s="495" t="str">
        <v/>
      </c>
      <c r="T596" s="520" t="str">
        <v/>
      </c>
      <c r="U596" s="497" t="str">
        <v/>
      </c>
      <c r="V596" s="495" t="str">
        <v/>
      </c>
      <c r="W596" s="520" t="str">
        <v/>
      </c>
      <c r="X596" s="497" t="str">
        <v/>
      </c>
      <c r="Y596" s="495" t="str">
        <v/>
      </c>
      <c r="Z596" s="520" t="str">
        <v/>
      </c>
      <c r="AA596" s="497" t="str">
        <v/>
      </c>
      <c r="AB596" s="495" t="str">
        <v/>
      </c>
      <c r="AC596" s="520" t="str">
        <v/>
      </c>
      <c r="AD596" s="497" t="str">
        <v/>
      </c>
      <c r="AE596" s="495" t="str">
        <v/>
      </c>
      <c r="AF596" s="520" t="str">
        <v/>
      </c>
      <c r="AG596" s="497" t="str">
        <v/>
      </c>
      <c r="AH596" s="495" t="str">
        <v/>
      </c>
      <c r="AI596" s="520" t="str">
        <v/>
      </c>
      <c r="AJ596" s="497" t="str">
        <v/>
      </c>
      <c r="AK596" s="495" t="str">
        <v/>
      </c>
      <c r="AL596" s="520" t="str">
        <v/>
      </c>
      <c r="AM596" s="497" t="str">
        <v/>
      </c>
      <c r="AN596" s="495" t="str">
        <v/>
      </c>
      <c r="AO596" s="520" t="str">
        <v/>
      </c>
      <c r="AP596" s="497" t="str">
        <v/>
      </c>
      <c r="AQ596" s="495" t="str">
        <v/>
      </c>
      <c r="AR596" s="520" t="str">
        <v/>
      </c>
      <c r="AS596" s="497" t="str">
        <v/>
      </c>
      <c r="AT596" s="495" t="str">
        <v/>
      </c>
      <c r="AU596" s="495" t="str">
        <v/>
      </c>
      <c r="AV596" s="520" t="str">
        <v/>
      </c>
      <c r="AW596" s="497" t="str">
        <v/>
      </c>
      <c r="AX596" s="495" t="str">
        <v/>
      </c>
      <c r="AY596" s="495" t="str">
        <v/>
      </c>
      <c r="AZ596" s="520" t="str">
        <v/>
      </c>
      <c r="BA596" s="497" t="str">
        <v/>
      </c>
      <c r="BB596" s="495" t="str">
        <v/>
      </c>
      <c r="BC596" s="495" t="str">
        <v/>
      </c>
      <c r="BD596" s="520" t="str">
        <v/>
      </c>
      <c r="BE596" s="497" t="str">
        <v/>
      </c>
      <c r="BF596" s="495" t="str">
        <v/>
      </c>
      <c r="BG596" s="495" t="str">
        <v/>
      </c>
      <c r="BH596" s="520" t="str">
        <v/>
      </c>
      <c r="BI596" s="497" t="str">
        <v/>
      </c>
      <c r="BJ596" s="495" t="str">
        <v/>
      </c>
      <c r="BK596" s="495" t="str">
        <v/>
      </c>
      <c r="BL596" s="520" t="str">
        <v/>
      </c>
    </row>
    <row r="597" spans="1:64" ht="24.75" customHeight="1">
      <c r="A597" s="449" t="str">
        <v/>
      </c>
      <c r="B597" s="431"/>
      <c r="C597" s="432"/>
      <c r="D597" s="433" t="str">
        <v/>
      </c>
      <c r="E597" s="434" t="str">
        <v/>
      </c>
      <c r="F597" s="435" t="str">
        <v/>
      </c>
      <c r="G597" s="436" t="str">
        <v/>
      </c>
      <c r="H597" s="437" t="str">
        <v/>
      </c>
      <c r="I597" s="437" t="str">
        <v/>
      </c>
      <c r="J597" s="437" t="str">
        <v/>
      </c>
      <c r="K597" s="435" t="str">
        <v/>
      </c>
      <c r="L597" s="450" t="str">
        <v/>
      </c>
      <c r="M597" s="498" t="str">
        <v/>
      </c>
      <c r="N597" s="440" t="str">
        <v/>
      </c>
      <c r="O597" s="441" t="str">
        <v/>
      </c>
      <c r="P597" s="442" t="str">
        <v/>
      </c>
      <c r="Q597" s="443" t="str">
        <v/>
      </c>
      <c r="R597" s="441" t="str">
        <v/>
      </c>
      <c r="S597" s="442" t="str">
        <v/>
      </c>
      <c r="T597" s="443" t="str">
        <v/>
      </c>
      <c r="U597" s="441" t="str">
        <v/>
      </c>
      <c r="V597" s="442" t="str">
        <v/>
      </c>
      <c r="W597" s="443" t="str">
        <v/>
      </c>
      <c r="X597" s="441" t="str">
        <v/>
      </c>
      <c r="Y597" s="442" t="str">
        <v/>
      </c>
      <c r="Z597" s="443" t="str">
        <v/>
      </c>
      <c r="AA597" s="441" t="str">
        <v/>
      </c>
      <c r="AB597" s="442" t="str">
        <v/>
      </c>
      <c r="AC597" s="443" t="str">
        <v/>
      </c>
      <c r="AD597" s="441" t="str">
        <v/>
      </c>
      <c r="AE597" s="442" t="str">
        <v/>
      </c>
      <c r="AF597" s="443" t="str">
        <v/>
      </c>
      <c r="AG597" s="492" t="str">
        <v/>
      </c>
      <c r="AH597" s="492" t="str">
        <v/>
      </c>
      <c r="AI597" s="493" t="str">
        <v/>
      </c>
      <c r="AJ597" s="494" t="str">
        <v/>
      </c>
      <c r="AK597" s="492" t="str">
        <v/>
      </c>
      <c r="AL597" s="493" t="str">
        <v/>
      </c>
      <c r="AM597" s="492" t="str">
        <v/>
      </c>
      <c r="AN597" s="492" t="str">
        <v/>
      </c>
      <c r="AO597" s="493" t="str">
        <v/>
      </c>
      <c r="AP597" s="494" t="str">
        <v/>
      </c>
      <c r="AQ597" s="492" t="str">
        <v/>
      </c>
      <c r="AR597" s="493" t="str">
        <v/>
      </c>
      <c r="AS597" s="495" t="str">
        <v/>
      </c>
      <c r="AT597" s="496" t="str">
        <v/>
      </c>
      <c r="AU597" s="496" t="str">
        <v/>
      </c>
      <c r="AV597" s="520" t="str">
        <v/>
      </c>
      <c r="AW597" s="497" t="str">
        <v/>
      </c>
      <c r="AX597" s="496" t="str">
        <v/>
      </c>
      <c r="AY597" s="496" t="str">
        <v/>
      </c>
      <c r="AZ597" s="520" t="str">
        <v/>
      </c>
      <c r="BA597" s="497" t="str">
        <v/>
      </c>
      <c r="BB597" s="496" t="str">
        <v/>
      </c>
      <c r="BC597" s="496" t="str">
        <v/>
      </c>
      <c r="BD597" s="520" t="str">
        <v/>
      </c>
      <c r="BE597" s="497" t="str">
        <v/>
      </c>
      <c r="BF597" s="496" t="str">
        <v/>
      </c>
      <c r="BG597" s="496" t="str">
        <v/>
      </c>
      <c r="BH597" s="520" t="str">
        <v/>
      </c>
      <c r="BI597" s="497" t="str">
        <v/>
      </c>
      <c r="BJ597" s="496" t="str">
        <v/>
      </c>
      <c r="BK597" s="496" t="str">
        <v/>
      </c>
      <c r="BL597" s="520" t="str">
        <v/>
      </c>
    </row>
    <row r="598" spans="1:64" ht="24.75" customHeight="1">
      <c r="A598" s="449" t="str">
        <v/>
      </c>
      <c r="B598" s="431"/>
      <c r="C598" s="432"/>
      <c r="D598" s="521" t="str">
        <v/>
      </c>
      <c r="E598" s="521" t="str">
        <v/>
      </c>
      <c r="F598" s="522" t="str">
        <v/>
      </c>
      <c r="G598" s="523" t="str">
        <v/>
      </c>
      <c r="H598" s="521" t="str">
        <v/>
      </c>
      <c r="I598" s="521" t="str">
        <v/>
      </c>
      <c r="J598" s="521" t="str">
        <v/>
      </c>
      <c r="K598" s="522" t="str">
        <v/>
      </c>
      <c r="L598" s="497" t="str">
        <v/>
      </c>
      <c r="M598" s="491" t="str">
        <v/>
      </c>
      <c r="N598" s="520" t="str">
        <v/>
      </c>
      <c r="O598" s="497" t="str">
        <v/>
      </c>
      <c r="P598" s="495" t="str">
        <v/>
      </c>
      <c r="Q598" s="520" t="str">
        <v/>
      </c>
      <c r="R598" s="497" t="str">
        <v/>
      </c>
      <c r="S598" s="495" t="str">
        <v/>
      </c>
      <c r="T598" s="520" t="str">
        <v/>
      </c>
      <c r="U598" s="497" t="str">
        <v/>
      </c>
      <c r="V598" s="495" t="str">
        <v/>
      </c>
      <c r="W598" s="520" t="str">
        <v/>
      </c>
      <c r="X598" s="497" t="str">
        <v/>
      </c>
      <c r="Y598" s="495" t="str">
        <v/>
      </c>
      <c r="Z598" s="520" t="str">
        <v/>
      </c>
      <c r="AA598" s="497" t="str">
        <v/>
      </c>
      <c r="AB598" s="495" t="str">
        <v/>
      </c>
      <c r="AC598" s="520" t="str">
        <v/>
      </c>
      <c r="AD598" s="497" t="str">
        <v/>
      </c>
      <c r="AE598" s="495" t="str">
        <v/>
      </c>
      <c r="AF598" s="520" t="str">
        <v/>
      </c>
      <c r="AG598" s="497" t="str">
        <v/>
      </c>
      <c r="AH598" s="495" t="str">
        <v/>
      </c>
      <c r="AI598" s="520" t="str">
        <v/>
      </c>
      <c r="AJ598" s="497" t="str">
        <v/>
      </c>
      <c r="AK598" s="495" t="str">
        <v/>
      </c>
      <c r="AL598" s="520" t="str">
        <v/>
      </c>
      <c r="AM598" s="497" t="str">
        <v/>
      </c>
      <c r="AN598" s="495" t="str">
        <v/>
      </c>
      <c r="AO598" s="520" t="str">
        <v/>
      </c>
      <c r="AP598" s="497" t="str">
        <v/>
      </c>
      <c r="AQ598" s="495" t="str">
        <v/>
      </c>
      <c r="AR598" s="520" t="str">
        <v/>
      </c>
      <c r="AS598" s="497" t="str">
        <v/>
      </c>
      <c r="AT598" s="495" t="str">
        <v/>
      </c>
      <c r="AU598" s="495" t="str">
        <v/>
      </c>
      <c r="AV598" s="520" t="str">
        <v/>
      </c>
      <c r="AW598" s="497" t="str">
        <v/>
      </c>
      <c r="AX598" s="495" t="str">
        <v/>
      </c>
      <c r="AY598" s="495" t="str">
        <v/>
      </c>
      <c r="AZ598" s="520" t="str">
        <v/>
      </c>
      <c r="BA598" s="497" t="str">
        <v/>
      </c>
      <c r="BB598" s="495" t="str">
        <v/>
      </c>
      <c r="BC598" s="495" t="str">
        <v/>
      </c>
      <c r="BD598" s="520" t="str">
        <v/>
      </c>
      <c r="BE598" s="497" t="str">
        <v/>
      </c>
      <c r="BF598" s="495" t="str">
        <v/>
      </c>
      <c r="BG598" s="495" t="str">
        <v/>
      </c>
      <c r="BH598" s="520" t="str">
        <v/>
      </c>
      <c r="BI598" s="497" t="str">
        <v/>
      </c>
      <c r="BJ598" s="495" t="str">
        <v/>
      </c>
      <c r="BK598" s="495" t="str">
        <v/>
      </c>
      <c r="BL598" s="520" t="str">
        <v/>
      </c>
    </row>
    <row r="599" spans="1:64" ht="24.75" customHeight="1">
      <c r="A599" s="449" t="str">
        <v/>
      </c>
      <c r="B599" s="431"/>
      <c r="C599" s="432"/>
      <c r="D599" s="433" t="str">
        <v/>
      </c>
      <c r="E599" s="434" t="str">
        <v/>
      </c>
      <c r="F599" s="435" t="str">
        <v/>
      </c>
      <c r="G599" s="436" t="str">
        <v/>
      </c>
      <c r="H599" s="437" t="str">
        <v/>
      </c>
      <c r="I599" s="437" t="str">
        <v/>
      </c>
      <c r="J599" s="437" t="str">
        <v/>
      </c>
      <c r="K599" s="435" t="str">
        <v/>
      </c>
      <c r="L599" s="450" t="str">
        <v/>
      </c>
      <c r="M599" s="498" t="str">
        <v/>
      </c>
      <c r="N599" s="440" t="str">
        <v/>
      </c>
      <c r="O599" s="441" t="str">
        <v/>
      </c>
      <c r="P599" s="442" t="str">
        <v/>
      </c>
      <c r="Q599" s="443" t="str">
        <v/>
      </c>
      <c r="R599" s="441" t="str">
        <v/>
      </c>
      <c r="S599" s="442" t="str">
        <v/>
      </c>
      <c r="T599" s="443" t="str">
        <v/>
      </c>
      <c r="U599" s="441" t="str">
        <v/>
      </c>
      <c r="V599" s="442" t="str">
        <v/>
      </c>
      <c r="W599" s="443" t="str">
        <v/>
      </c>
      <c r="X599" s="441" t="str">
        <v/>
      </c>
      <c r="Y599" s="442" t="str">
        <v/>
      </c>
      <c r="Z599" s="443" t="str">
        <v/>
      </c>
      <c r="AA599" s="441" t="str">
        <v/>
      </c>
      <c r="AB599" s="442" t="str">
        <v/>
      </c>
      <c r="AC599" s="443" t="str">
        <v/>
      </c>
      <c r="AD599" s="441" t="str">
        <v/>
      </c>
      <c r="AE599" s="442" t="str">
        <v/>
      </c>
      <c r="AF599" s="443" t="str">
        <v/>
      </c>
      <c r="AG599" s="492" t="str">
        <v/>
      </c>
      <c r="AH599" s="492" t="str">
        <v/>
      </c>
      <c r="AI599" s="493" t="str">
        <v/>
      </c>
      <c r="AJ599" s="494" t="str">
        <v/>
      </c>
      <c r="AK599" s="492" t="str">
        <v/>
      </c>
      <c r="AL599" s="493" t="str">
        <v/>
      </c>
      <c r="AM599" s="492" t="str">
        <v/>
      </c>
      <c r="AN599" s="492" t="str">
        <v/>
      </c>
      <c r="AO599" s="493" t="str">
        <v/>
      </c>
      <c r="AP599" s="494" t="str">
        <v/>
      </c>
      <c r="AQ599" s="492" t="str">
        <v/>
      </c>
      <c r="AR599" s="493" t="str">
        <v/>
      </c>
      <c r="AS599" s="495" t="str">
        <v/>
      </c>
      <c r="AT599" s="496" t="str">
        <v/>
      </c>
      <c r="AU599" s="496" t="str">
        <v/>
      </c>
      <c r="AV599" s="520" t="str">
        <v/>
      </c>
      <c r="AW599" s="497" t="str">
        <v/>
      </c>
      <c r="AX599" s="496" t="str">
        <v/>
      </c>
      <c r="AY599" s="496" t="str">
        <v/>
      </c>
      <c r="AZ599" s="520" t="str">
        <v/>
      </c>
      <c r="BA599" s="497" t="str">
        <v/>
      </c>
      <c r="BB599" s="496" t="str">
        <v/>
      </c>
      <c r="BC599" s="496" t="str">
        <v/>
      </c>
      <c r="BD599" s="520" t="str">
        <v/>
      </c>
      <c r="BE599" s="497" t="str">
        <v/>
      </c>
      <c r="BF599" s="496" t="str">
        <v/>
      </c>
      <c r="BG599" s="496" t="str">
        <v/>
      </c>
      <c r="BH599" s="520" t="str">
        <v/>
      </c>
      <c r="BI599" s="497" t="str">
        <v/>
      </c>
      <c r="BJ599" s="496" t="str">
        <v/>
      </c>
      <c r="BK599" s="496" t="str">
        <v/>
      </c>
      <c r="BL599" s="520" t="str">
        <v/>
      </c>
    </row>
    <row r="600" spans="1:64" ht="24.75" customHeight="1">
      <c r="A600" s="449" t="str">
        <v/>
      </c>
      <c r="B600" s="431"/>
      <c r="C600" s="432"/>
      <c r="D600" s="521" t="str">
        <v/>
      </c>
      <c r="E600" s="521" t="str">
        <v/>
      </c>
      <c r="F600" s="522" t="str">
        <v/>
      </c>
      <c r="G600" s="523" t="str">
        <v/>
      </c>
      <c r="H600" s="521" t="str">
        <v/>
      </c>
      <c r="I600" s="521" t="str">
        <v/>
      </c>
      <c r="J600" s="521" t="str">
        <v/>
      </c>
      <c r="K600" s="522" t="str">
        <v/>
      </c>
      <c r="L600" s="497" t="str">
        <v/>
      </c>
      <c r="M600" s="491" t="str">
        <v/>
      </c>
      <c r="N600" s="520" t="str">
        <v/>
      </c>
      <c r="O600" s="497" t="str">
        <v/>
      </c>
      <c r="P600" s="495" t="str">
        <v/>
      </c>
      <c r="Q600" s="520" t="str">
        <v/>
      </c>
      <c r="R600" s="497" t="str">
        <v/>
      </c>
      <c r="S600" s="495" t="str">
        <v/>
      </c>
      <c r="T600" s="520" t="str">
        <v/>
      </c>
      <c r="U600" s="497" t="str">
        <v/>
      </c>
      <c r="V600" s="495" t="str">
        <v/>
      </c>
      <c r="W600" s="520" t="str">
        <v/>
      </c>
      <c r="X600" s="497" t="str">
        <v/>
      </c>
      <c r="Y600" s="495" t="str">
        <v/>
      </c>
      <c r="Z600" s="520" t="str">
        <v/>
      </c>
      <c r="AA600" s="497" t="str">
        <v/>
      </c>
      <c r="AB600" s="495" t="str">
        <v/>
      </c>
      <c r="AC600" s="520" t="str">
        <v/>
      </c>
      <c r="AD600" s="497" t="str">
        <v/>
      </c>
      <c r="AE600" s="495" t="str">
        <v/>
      </c>
      <c r="AF600" s="520" t="str">
        <v/>
      </c>
      <c r="AG600" s="497" t="str">
        <v/>
      </c>
      <c r="AH600" s="495" t="str">
        <v/>
      </c>
      <c r="AI600" s="520" t="str">
        <v/>
      </c>
      <c r="AJ600" s="497" t="str">
        <v/>
      </c>
      <c r="AK600" s="495" t="str">
        <v/>
      </c>
      <c r="AL600" s="520" t="str">
        <v/>
      </c>
      <c r="AM600" s="497" t="str">
        <v/>
      </c>
      <c r="AN600" s="495" t="str">
        <v/>
      </c>
      <c r="AO600" s="520" t="str">
        <v/>
      </c>
      <c r="AP600" s="497" t="str">
        <v/>
      </c>
      <c r="AQ600" s="495" t="str">
        <v/>
      </c>
      <c r="AR600" s="520" t="str">
        <v/>
      </c>
      <c r="AS600" s="497" t="str">
        <v/>
      </c>
      <c r="AT600" s="495" t="str">
        <v/>
      </c>
      <c r="AU600" s="495" t="str">
        <v/>
      </c>
      <c r="AV600" s="520" t="str">
        <v/>
      </c>
      <c r="AW600" s="497" t="str">
        <v/>
      </c>
      <c r="AX600" s="495" t="str">
        <v/>
      </c>
      <c r="AY600" s="495" t="str">
        <v/>
      </c>
      <c r="AZ600" s="520" t="str">
        <v/>
      </c>
      <c r="BA600" s="497" t="str">
        <v/>
      </c>
      <c r="BB600" s="495" t="str">
        <v/>
      </c>
      <c r="BC600" s="495" t="str">
        <v/>
      </c>
      <c r="BD600" s="520" t="str">
        <v/>
      </c>
      <c r="BE600" s="497" t="str">
        <v/>
      </c>
      <c r="BF600" s="495" t="str">
        <v/>
      </c>
      <c r="BG600" s="495" t="str">
        <v/>
      </c>
      <c r="BH600" s="520" t="str">
        <v/>
      </c>
      <c r="BI600" s="497" t="str">
        <v/>
      </c>
      <c r="BJ600" s="495" t="str">
        <v/>
      </c>
      <c r="BK600" s="495" t="str">
        <v/>
      </c>
      <c r="BL600" s="520" t="str">
        <v/>
      </c>
    </row>
    <row r="601" spans="1:64" ht="24.75" customHeight="1">
      <c r="A601" s="449" t="str">
        <v/>
      </c>
      <c r="B601" s="431"/>
      <c r="C601" s="432"/>
      <c r="D601" s="433" t="str">
        <v/>
      </c>
      <c r="E601" s="434" t="str">
        <v/>
      </c>
      <c r="F601" s="435" t="str">
        <v/>
      </c>
      <c r="G601" s="436" t="str">
        <v/>
      </c>
      <c r="H601" s="437" t="str">
        <v/>
      </c>
      <c r="I601" s="437" t="str">
        <v/>
      </c>
      <c r="J601" s="437" t="str">
        <v/>
      </c>
      <c r="K601" s="435" t="str">
        <v/>
      </c>
      <c r="L601" s="450" t="str">
        <v/>
      </c>
      <c r="M601" s="498" t="str">
        <v/>
      </c>
      <c r="N601" s="440" t="str">
        <v/>
      </c>
      <c r="O601" s="441" t="str">
        <v/>
      </c>
      <c r="P601" s="442" t="str">
        <v/>
      </c>
      <c r="Q601" s="443" t="str">
        <v/>
      </c>
      <c r="R601" s="441" t="str">
        <v/>
      </c>
      <c r="S601" s="442" t="str">
        <v/>
      </c>
      <c r="T601" s="443" t="str">
        <v/>
      </c>
      <c r="U601" s="441" t="str">
        <v/>
      </c>
      <c r="V601" s="442" t="str">
        <v/>
      </c>
      <c r="W601" s="443" t="str">
        <v/>
      </c>
      <c r="X601" s="441" t="str">
        <v/>
      </c>
      <c r="Y601" s="442" t="str">
        <v/>
      </c>
      <c r="Z601" s="443" t="str">
        <v/>
      </c>
      <c r="AA601" s="441" t="str">
        <v/>
      </c>
      <c r="AB601" s="442" t="str">
        <v/>
      </c>
      <c r="AC601" s="443" t="str">
        <v/>
      </c>
      <c r="AD601" s="441" t="str">
        <v/>
      </c>
      <c r="AE601" s="442" t="str">
        <v/>
      </c>
      <c r="AF601" s="443" t="str">
        <v/>
      </c>
      <c r="AG601" s="492" t="str">
        <v/>
      </c>
      <c r="AH601" s="492" t="str">
        <v/>
      </c>
      <c r="AI601" s="493" t="str">
        <v/>
      </c>
      <c r="AJ601" s="494" t="str">
        <v/>
      </c>
      <c r="AK601" s="492" t="str">
        <v/>
      </c>
      <c r="AL601" s="493" t="str">
        <v/>
      </c>
      <c r="AM601" s="492" t="str">
        <v/>
      </c>
      <c r="AN601" s="492" t="str">
        <v/>
      </c>
      <c r="AO601" s="493" t="str">
        <v/>
      </c>
      <c r="AP601" s="494" t="str">
        <v/>
      </c>
      <c r="AQ601" s="492" t="str">
        <v/>
      </c>
      <c r="AR601" s="493" t="str">
        <v/>
      </c>
      <c r="AS601" s="495" t="str">
        <v/>
      </c>
      <c r="AT601" s="496" t="str">
        <v/>
      </c>
      <c r="AU601" s="496" t="str">
        <v/>
      </c>
      <c r="AV601" s="520" t="str">
        <v/>
      </c>
      <c r="AW601" s="497" t="str">
        <v/>
      </c>
      <c r="AX601" s="496" t="str">
        <v/>
      </c>
      <c r="AY601" s="496" t="str">
        <v/>
      </c>
      <c r="AZ601" s="520" t="str">
        <v/>
      </c>
      <c r="BA601" s="497" t="str">
        <v/>
      </c>
      <c r="BB601" s="496" t="str">
        <v/>
      </c>
      <c r="BC601" s="496" t="str">
        <v/>
      </c>
      <c r="BD601" s="520" t="str">
        <v/>
      </c>
      <c r="BE601" s="497" t="str">
        <v/>
      </c>
      <c r="BF601" s="496" t="str">
        <v/>
      </c>
      <c r="BG601" s="496" t="str">
        <v/>
      </c>
      <c r="BH601" s="520" t="str">
        <v/>
      </c>
      <c r="BI601" s="497" t="str">
        <v/>
      </c>
      <c r="BJ601" s="496" t="str">
        <v/>
      </c>
      <c r="BK601" s="496" t="str">
        <v/>
      </c>
      <c r="BL601" s="520" t="str">
        <v/>
      </c>
    </row>
    <row r="602" spans="1:64" ht="24.75" customHeight="1">
      <c r="A602" s="449" t="str">
        <v/>
      </c>
      <c r="B602" s="431"/>
      <c r="C602" s="432"/>
      <c r="D602" s="521" t="str">
        <v/>
      </c>
      <c r="E602" s="521" t="str">
        <v/>
      </c>
      <c r="F602" s="522" t="str">
        <v/>
      </c>
      <c r="G602" s="523" t="str">
        <v/>
      </c>
      <c r="H602" s="521" t="str">
        <v/>
      </c>
      <c r="I602" s="521" t="str">
        <v/>
      </c>
      <c r="J602" s="521" t="str">
        <v/>
      </c>
      <c r="K602" s="522" t="str">
        <v/>
      </c>
      <c r="L602" s="497" t="str">
        <v/>
      </c>
      <c r="M602" s="491" t="str">
        <v/>
      </c>
      <c r="N602" s="520" t="str">
        <v/>
      </c>
      <c r="O602" s="497" t="str">
        <v/>
      </c>
      <c r="P602" s="495" t="str">
        <v/>
      </c>
      <c r="Q602" s="520" t="str">
        <v/>
      </c>
      <c r="R602" s="497" t="str">
        <v/>
      </c>
      <c r="S602" s="495" t="str">
        <v/>
      </c>
      <c r="T602" s="520" t="str">
        <v/>
      </c>
      <c r="U602" s="497" t="str">
        <v/>
      </c>
      <c r="V602" s="495" t="str">
        <v/>
      </c>
      <c r="W602" s="520" t="str">
        <v/>
      </c>
      <c r="X602" s="497" t="str">
        <v/>
      </c>
      <c r="Y602" s="495" t="str">
        <v/>
      </c>
      <c r="Z602" s="520" t="str">
        <v/>
      </c>
      <c r="AA602" s="497" t="str">
        <v/>
      </c>
      <c r="AB602" s="495" t="str">
        <v/>
      </c>
      <c r="AC602" s="520" t="str">
        <v/>
      </c>
      <c r="AD602" s="497" t="str">
        <v/>
      </c>
      <c r="AE602" s="495" t="str">
        <v/>
      </c>
      <c r="AF602" s="520" t="str">
        <v/>
      </c>
      <c r="AG602" s="497" t="str">
        <v/>
      </c>
      <c r="AH602" s="495" t="str">
        <v/>
      </c>
      <c r="AI602" s="520" t="str">
        <v/>
      </c>
      <c r="AJ602" s="497" t="str">
        <v/>
      </c>
      <c r="AK602" s="495" t="str">
        <v/>
      </c>
      <c r="AL602" s="520" t="str">
        <v/>
      </c>
      <c r="AM602" s="497" t="str">
        <v/>
      </c>
      <c r="AN602" s="495" t="str">
        <v/>
      </c>
      <c r="AO602" s="520" t="str">
        <v/>
      </c>
      <c r="AP602" s="497" t="str">
        <v/>
      </c>
      <c r="AQ602" s="495" t="str">
        <v/>
      </c>
      <c r="AR602" s="520" t="str">
        <v/>
      </c>
      <c r="AS602" s="497" t="str">
        <v/>
      </c>
      <c r="AT602" s="495" t="str">
        <v/>
      </c>
      <c r="AU602" s="495" t="str">
        <v/>
      </c>
      <c r="AV602" s="520" t="str">
        <v/>
      </c>
      <c r="AW602" s="497" t="str">
        <v/>
      </c>
      <c r="AX602" s="495" t="str">
        <v/>
      </c>
      <c r="AY602" s="495" t="str">
        <v/>
      </c>
      <c r="AZ602" s="520" t="str">
        <v/>
      </c>
      <c r="BA602" s="497" t="str">
        <v/>
      </c>
      <c r="BB602" s="495" t="str">
        <v/>
      </c>
      <c r="BC602" s="495" t="str">
        <v/>
      </c>
      <c r="BD602" s="520" t="str">
        <v/>
      </c>
      <c r="BE602" s="497" t="str">
        <v/>
      </c>
      <c r="BF602" s="495" t="str">
        <v/>
      </c>
      <c r="BG602" s="495" t="str">
        <v/>
      </c>
      <c r="BH602" s="520" t="str">
        <v/>
      </c>
      <c r="BI602" s="497" t="str">
        <v/>
      </c>
      <c r="BJ602" s="495" t="str">
        <v/>
      </c>
      <c r="BK602" s="495" t="str">
        <v/>
      </c>
      <c r="BL602" s="520" t="str">
        <v/>
      </c>
    </row>
    <row r="603" spans="1:64" ht="24.75" customHeight="1">
      <c r="A603" s="449" t="str">
        <v/>
      </c>
      <c r="B603" s="431"/>
      <c r="C603" s="432"/>
      <c r="D603" s="433" t="str">
        <v/>
      </c>
      <c r="E603" s="434" t="str">
        <v/>
      </c>
      <c r="F603" s="435" t="str">
        <v/>
      </c>
      <c r="G603" s="436" t="str">
        <v/>
      </c>
      <c r="H603" s="437" t="str">
        <v/>
      </c>
      <c r="I603" s="437" t="str">
        <v/>
      </c>
      <c r="J603" s="437" t="str">
        <v/>
      </c>
      <c r="K603" s="435" t="str">
        <v/>
      </c>
      <c r="L603" s="450" t="str">
        <v/>
      </c>
      <c r="M603" s="498" t="str">
        <v/>
      </c>
      <c r="N603" s="440" t="str">
        <v/>
      </c>
      <c r="O603" s="441" t="str">
        <v/>
      </c>
      <c r="P603" s="442" t="str">
        <v/>
      </c>
      <c r="Q603" s="443" t="str">
        <v/>
      </c>
      <c r="R603" s="441" t="str">
        <v/>
      </c>
      <c r="S603" s="442" t="str">
        <v/>
      </c>
      <c r="T603" s="443" t="str">
        <v/>
      </c>
      <c r="U603" s="441" t="str">
        <v/>
      </c>
      <c r="V603" s="442" t="str">
        <v/>
      </c>
      <c r="W603" s="443" t="str">
        <v/>
      </c>
      <c r="X603" s="441" t="str">
        <v/>
      </c>
      <c r="Y603" s="442" t="str">
        <v/>
      </c>
      <c r="Z603" s="443" t="str">
        <v/>
      </c>
      <c r="AA603" s="441" t="str">
        <v/>
      </c>
      <c r="AB603" s="442" t="str">
        <v/>
      </c>
      <c r="AC603" s="443" t="str">
        <v/>
      </c>
      <c r="AD603" s="441" t="str">
        <v/>
      </c>
      <c r="AE603" s="442" t="str">
        <v/>
      </c>
      <c r="AF603" s="443" t="str">
        <v/>
      </c>
      <c r="AG603" s="492" t="str">
        <v/>
      </c>
      <c r="AH603" s="492" t="str">
        <v/>
      </c>
      <c r="AI603" s="493" t="str">
        <v/>
      </c>
      <c r="AJ603" s="494" t="str">
        <v/>
      </c>
      <c r="AK603" s="492" t="str">
        <v/>
      </c>
      <c r="AL603" s="493" t="str">
        <v/>
      </c>
      <c r="AM603" s="492" t="str">
        <v/>
      </c>
      <c r="AN603" s="492" t="str">
        <v/>
      </c>
      <c r="AO603" s="493" t="str">
        <v/>
      </c>
      <c r="AP603" s="494" t="str">
        <v/>
      </c>
      <c r="AQ603" s="492" t="str">
        <v/>
      </c>
      <c r="AR603" s="493" t="str">
        <v/>
      </c>
      <c r="AS603" s="495" t="str">
        <v/>
      </c>
      <c r="AT603" s="496" t="str">
        <v/>
      </c>
      <c r="AU603" s="496" t="str">
        <v/>
      </c>
      <c r="AV603" s="520" t="str">
        <v/>
      </c>
      <c r="AW603" s="497" t="str">
        <v/>
      </c>
      <c r="AX603" s="496" t="str">
        <v/>
      </c>
      <c r="AY603" s="496" t="str">
        <v/>
      </c>
      <c r="AZ603" s="520" t="str">
        <v/>
      </c>
      <c r="BA603" s="497" t="str">
        <v/>
      </c>
      <c r="BB603" s="496" t="str">
        <v/>
      </c>
      <c r="BC603" s="496" t="str">
        <v/>
      </c>
      <c r="BD603" s="520" t="str">
        <v/>
      </c>
      <c r="BE603" s="497" t="str">
        <v/>
      </c>
      <c r="BF603" s="496" t="str">
        <v/>
      </c>
      <c r="BG603" s="496" t="str">
        <v/>
      </c>
      <c r="BH603" s="520" t="str">
        <v/>
      </c>
      <c r="BI603" s="497" t="str">
        <v/>
      </c>
      <c r="BJ603" s="496" t="str">
        <v/>
      </c>
      <c r="BK603" s="496" t="str">
        <v/>
      </c>
      <c r="BL603" s="520" t="str">
        <v/>
      </c>
    </row>
    <row r="604" spans="1:64" ht="24.75" customHeight="1">
      <c r="A604" s="449" t="str">
        <v/>
      </c>
      <c r="B604" s="431"/>
      <c r="C604" s="432"/>
      <c r="D604" s="521" t="str">
        <v/>
      </c>
      <c r="E604" s="521" t="str">
        <v/>
      </c>
      <c r="F604" s="522" t="str">
        <v/>
      </c>
      <c r="G604" s="523" t="str">
        <v/>
      </c>
      <c r="H604" s="521" t="str">
        <v/>
      </c>
      <c r="I604" s="521" t="str">
        <v/>
      </c>
      <c r="J604" s="521" t="str">
        <v/>
      </c>
      <c r="K604" s="522" t="str">
        <v/>
      </c>
      <c r="L604" s="497" t="str">
        <v/>
      </c>
      <c r="M604" s="491" t="str">
        <v/>
      </c>
      <c r="N604" s="520" t="str">
        <v/>
      </c>
      <c r="O604" s="497" t="str">
        <v/>
      </c>
      <c r="P604" s="495" t="str">
        <v/>
      </c>
      <c r="Q604" s="520" t="str">
        <v/>
      </c>
      <c r="R604" s="497" t="str">
        <v/>
      </c>
      <c r="S604" s="495" t="str">
        <v/>
      </c>
      <c r="T604" s="520" t="str">
        <v/>
      </c>
      <c r="U604" s="497" t="str">
        <v/>
      </c>
      <c r="V604" s="495" t="str">
        <v/>
      </c>
      <c r="W604" s="520" t="str">
        <v/>
      </c>
      <c r="X604" s="497" t="str">
        <v/>
      </c>
      <c r="Y604" s="495" t="str">
        <v/>
      </c>
      <c r="Z604" s="520" t="str">
        <v/>
      </c>
      <c r="AA604" s="497" t="str">
        <v/>
      </c>
      <c r="AB604" s="495" t="str">
        <v/>
      </c>
      <c r="AC604" s="520" t="str">
        <v/>
      </c>
      <c r="AD604" s="497" t="str">
        <v/>
      </c>
      <c r="AE604" s="495" t="str">
        <v/>
      </c>
      <c r="AF604" s="520" t="str">
        <v/>
      </c>
      <c r="AG604" s="497" t="str">
        <v/>
      </c>
      <c r="AH604" s="495" t="str">
        <v/>
      </c>
      <c r="AI604" s="520" t="str">
        <v/>
      </c>
      <c r="AJ604" s="497" t="str">
        <v/>
      </c>
      <c r="AK604" s="495" t="str">
        <v/>
      </c>
      <c r="AL604" s="520" t="str">
        <v/>
      </c>
      <c r="AM604" s="497" t="str">
        <v/>
      </c>
      <c r="AN604" s="495" t="str">
        <v/>
      </c>
      <c r="AO604" s="520" t="str">
        <v/>
      </c>
      <c r="AP604" s="497" t="str">
        <v/>
      </c>
      <c r="AQ604" s="495" t="str">
        <v/>
      </c>
      <c r="AR604" s="520" t="str">
        <v/>
      </c>
      <c r="AS604" s="497" t="str">
        <v/>
      </c>
      <c r="AT604" s="495" t="str">
        <v/>
      </c>
      <c r="AU604" s="495" t="str">
        <v/>
      </c>
      <c r="AV604" s="520" t="str">
        <v/>
      </c>
      <c r="AW604" s="497" t="str">
        <v/>
      </c>
      <c r="AX604" s="495" t="str">
        <v/>
      </c>
      <c r="AY604" s="495" t="str">
        <v/>
      </c>
      <c r="AZ604" s="520" t="str">
        <v/>
      </c>
      <c r="BA604" s="497" t="str">
        <v/>
      </c>
      <c r="BB604" s="495" t="str">
        <v/>
      </c>
      <c r="BC604" s="495" t="str">
        <v/>
      </c>
      <c r="BD604" s="520" t="str">
        <v/>
      </c>
      <c r="BE604" s="497" t="str">
        <v/>
      </c>
      <c r="BF604" s="495" t="str">
        <v/>
      </c>
      <c r="BG604" s="495" t="str">
        <v/>
      </c>
      <c r="BH604" s="520" t="str">
        <v/>
      </c>
      <c r="BI604" s="497" t="str">
        <v/>
      </c>
      <c r="BJ604" s="495" t="str">
        <v/>
      </c>
      <c r="BK604" s="495" t="str">
        <v/>
      </c>
      <c r="BL604" s="520" t="str">
        <v/>
      </c>
    </row>
    <row r="605" spans="1:64" ht="24.75" customHeight="1">
      <c r="A605" s="449" t="str">
        <v/>
      </c>
      <c r="B605" s="431"/>
      <c r="C605" s="432"/>
      <c r="D605" s="433" t="str">
        <v/>
      </c>
      <c r="E605" s="434" t="str">
        <v/>
      </c>
      <c r="F605" s="435" t="str">
        <v/>
      </c>
      <c r="G605" s="436" t="str">
        <v/>
      </c>
      <c r="H605" s="437" t="str">
        <v/>
      </c>
      <c r="I605" s="437" t="str">
        <v/>
      </c>
      <c r="J605" s="437" t="str">
        <v/>
      </c>
      <c r="K605" s="435" t="str">
        <v/>
      </c>
      <c r="L605" s="450" t="str">
        <v/>
      </c>
      <c r="M605" s="498" t="str">
        <v/>
      </c>
      <c r="N605" s="440" t="str">
        <v/>
      </c>
      <c r="O605" s="441" t="str">
        <v/>
      </c>
      <c r="P605" s="442" t="str">
        <v/>
      </c>
      <c r="Q605" s="443" t="str">
        <v/>
      </c>
      <c r="R605" s="441" t="str">
        <v/>
      </c>
      <c r="S605" s="442" t="str">
        <v/>
      </c>
      <c r="T605" s="443" t="str">
        <v/>
      </c>
      <c r="U605" s="441" t="str">
        <v/>
      </c>
      <c r="V605" s="442" t="str">
        <v/>
      </c>
      <c r="W605" s="443" t="str">
        <v/>
      </c>
      <c r="X605" s="441" t="str">
        <v/>
      </c>
      <c r="Y605" s="442" t="str">
        <v/>
      </c>
      <c r="Z605" s="443" t="str">
        <v/>
      </c>
      <c r="AA605" s="441" t="str">
        <v/>
      </c>
      <c r="AB605" s="442" t="str">
        <v/>
      </c>
      <c r="AC605" s="443" t="str">
        <v/>
      </c>
      <c r="AD605" s="441" t="str">
        <v/>
      </c>
      <c r="AE605" s="442" t="str">
        <v/>
      </c>
      <c r="AF605" s="443" t="str">
        <v/>
      </c>
      <c r="AG605" s="492" t="str">
        <v/>
      </c>
      <c r="AH605" s="492" t="str">
        <v/>
      </c>
      <c r="AI605" s="493" t="str">
        <v/>
      </c>
      <c r="AJ605" s="494" t="str">
        <v/>
      </c>
      <c r="AK605" s="492" t="str">
        <v/>
      </c>
      <c r="AL605" s="493" t="str">
        <v/>
      </c>
      <c r="AM605" s="492" t="str">
        <v/>
      </c>
      <c r="AN605" s="492" t="str">
        <v/>
      </c>
      <c r="AO605" s="493" t="str">
        <v/>
      </c>
      <c r="AP605" s="494" t="str">
        <v/>
      </c>
      <c r="AQ605" s="492" t="str">
        <v/>
      </c>
      <c r="AR605" s="493" t="str">
        <v/>
      </c>
      <c r="AS605" s="495" t="str">
        <v/>
      </c>
      <c r="AT605" s="496" t="str">
        <v/>
      </c>
      <c r="AU605" s="496" t="str">
        <v/>
      </c>
      <c r="AV605" s="520" t="str">
        <v/>
      </c>
      <c r="AW605" s="497" t="str">
        <v/>
      </c>
      <c r="AX605" s="496" t="str">
        <v/>
      </c>
      <c r="AY605" s="496" t="str">
        <v/>
      </c>
      <c r="AZ605" s="520" t="str">
        <v/>
      </c>
      <c r="BA605" s="497" t="str">
        <v/>
      </c>
      <c r="BB605" s="496" t="str">
        <v/>
      </c>
      <c r="BC605" s="496" t="str">
        <v/>
      </c>
      <c r="BD605" s="520" t="str">
        <v/>
      </c>
      <c r="BE605" s="497" t="str">
        <v/>
      </c>
      <c r="BF605" s="496" t="str">
        <v/>
      </c>
      <c r="BG605" s="496" t="str">
        <v/>
      </c>
      <c r="BH605" s="520" t="str">
        <v/>
      </c>
      <c r="BI605" s="497" t="str">
        <v/>
      </c>
      <c r="BJ605" s="496" t="str">
        <v/>
      </c>
      <c r="BK605" s="496" t="str">
        <v/>
      </c>
      <c r="BL605" s="520" t="str">
        <v/>
      </c>
    </row>
    <row r="606" spans="1:64" ht="24.75" customHeight="1">
      <c r="A606" s="449" t="str">
        <v/>
      </c>
      <c r="B606" s="431"/>
      <c r="C606" s="432"/>
      <c r="D606" s="521" t="str">
        <v/>
      </c>
      <c r="E606" s="521" t="str">
        <v/>
      </c>
      <c r="F606" s="522" t="str">
        <v/>
      </c>
      <c r="G606" s="523" t="str">
        <v/>
      </c>
      <c r="H606" s="521" t="str">
        <v/>
      </c>
      <c r="I606" s="521" t="str">
        <v/>
      </c>
      <c r="J606" s="521" t="str">
        <v/>
      </c>
      <c r="K606" s="522" t="str">
        <v/>
      </c>
      <c r="L606" s="497" t="str">
        <v/>
      </c>
      <c r="M606" s="491" t="str">
        <v/>
      </c>
      <c r="N606" s="520" t="str">
        <v/>
      </c>
      <c r="O606" s="497" t="str">
        <v/>
      </c>
      <c r="P606" s="495" t="str">
        <v/>
      </c>
      <c r="Q606" s="520" t="str">
        <v/>
      </c>
      <c r="R606" s="497" t="str">
        <v/>
      </c>
      <c r="S606" s="495" t="str">
        <v/>
      </c>
      <c r="T606" s="520" t="str">
        <v/>
      </c>
      <c r="U606" s="497" t="str">
        <v/>
      </c>
      <c r="V606" s="495" t="str">
        <v/>
      </c>
      <c r="W606" s="520" t="str">
        <v/>
      </c>
      <c r="X606" s="497" t="str">
        <v/>
      </c>
      <c r="Y606" s="495" t="str">
        <v/>
      </c>
      <c r="Z606" s="520" t="str">
        <v/>
      </c>
      <c r="AA606" s="497" t="str">
        <v/>
      </c>
      <c r="AB606" s="495" t="str">
        <v/>
      </c>
      <c r="AC606" s="520" t="str">
        <v/>
      </c>
      <c r="AD606" s="497" t="str">
        <v/>
      </c>
      <c r="AE606" s="495" t="str">
        <v/>
      </c>
      <c r="AF606" s="520" t="str">
        <v/>
      </c>
      <c r="AG606" s="497" t="str">
        <v/>
      </c>
      <c r="AH606" s="495" t="str">
        <v/>
      </c>
      <c r="AI606" s="520" t="str">
        <v/>
      </c>
      <c r="AJ606" s="497" t="str">
        <v/>
      </c>
      <c r="AK606" s="495" t="str">
        <v/>
      </c>
      <c r="AL606" s="520" t="str">
        <v/>
      </c>
      <c r="AM606" s="497" t="str">
        <v/>
      </c>
      <c r="AN606" s="495" t="str">
        <v/>
      </c>
      <c r="AO606" s="520" t="str">
        <v/>
      </c>
      <c r="AP606" s="497" t="str">
        <v/>
      </c>
      <c r="AQ606" s="495" t="str">
        <v/>
      </c>
      <c r="AR606" s="520" t="str">
        <v/>
      </c>
      <c r="AS606" s="497" t="str">
        <v/>
      </c>
      <c r="AT606" s="495" t="str">
        <v/>
      </c>
      <c r="AU606" s="495" t="str">
        <v/>
      </c>
      <c r="AV606" s="520" t="str">
        <v/>
      </c>
      <c r="AW606" s="497" t="str">
        <v/>
      </c>
      <c r="AX606" s="495" t="str">
        <v/>
      </c>
      <c r="AY606" s="495" t="str">
        <v/>
      </c>
      <c r="AZ606" s="520" t="str">
        <v/>
      </c>
      <c r="BA606" s="497" t="str">
        <v/>
      </c>
      <c r="BB606" s="495" t="str">
        <v/>
      </c>
      <c r="BC606" s="495" t="str">
        <v/>
      </c>
      <c r="BD606" s="520" t="str">
        <v/>
      </c>
      <c r="BE606" s="497" t="str">
        <v/>
      </c>
      <c r="BF606" s="495" t="str">
        <v/>
      </c>
      <c r="BG606" s="495" t="str">
        <v/>
      </c>
      <c r="BH606" s="520" t="str">
        <v/>
      </c>
      <c r="BI606" s="497" t="str">
        <v/>
      </c>
      <c r="BJ606" s="495" t="str">
        <v/>
      </c>
      <c r="BK606" s="495" t="str">
        <v/>
      </c>
      <c r="BL606" s="520" t="str">
        <v/>
      </c>
    </row>
    <row r="607" spans="1:64" ht="24.75" customHeight="1">
      <c r="A607" s="449" t="str">
        <v/>
      </c>
      <c r="B607" s="431"/>
      <c r="C607" s="432"/>
      <c r="D607" s="433" t="str">
        <v/>
      </c>
      <c r="E607" s="434" t="str">
        <v/>
      </c>
      <c r="F607" s="435" t="str">
        <v/>
      </c>
      <c r="G607" s="436" t="str">
        <v/>
      </c>
      <c r="H607" s="437" t="str">
        <v/>
      </c>
      <c r="I607" s="437" t="str">
        <v/>
      </c>
      <c r="J607" s="437" t="str">
        <v/>
      </c>
      <c r="K607" s="435" t="str">
        <v/>
      </c>
      <c r="L607" s="450" t="str">
        <v/>
      </c>
      <c r="M607" s="498" t="str">
        <v/>
      </c>
      <c r="N607" s="440" t="str">
        <v/>
      </c>
      <c r="O607" s="441" t="str">
        <v/>
      </c>
      <c r="P607" s="442" t="str">
        <v/>
      </c>
      <c r="Q607" s="443" t="str">
        <v/>
      </c>
      <c r="R607" s="441" t="str">
        <v/>
      </c>
      <c r="S607" s="442" t="str">
        <v/>
      </c>
      <c r="T607" s="443" t="str">
        <v/>
      </c>
      <c r="U607" s="441" t="str">
        <v/>
      </c>
      <c r="V607" s="442" t="str">
        <v/>
      </c>
      <c r="W607" s="443" t="str">
        <v/>
      </c>
      <c r="X607" s="441" t="str">
        <v/>
      </c>
      <c r="Y607" s="442" t="str">
        <v/>
      </c>
      <c r="Z607" s="443" t="str">
        <v/>
      </c>
      <c r="AA607" s="441" t="str">
        <v/>
      </c>
      <c r="AB607" s="442" t="str">
        <v/>
      </c>
      <c r="AC607" s="443" t="str">
        <v/>
      </c>
      <c r="AD607" s="441" t="str">
        <v/>
      </c>
      <c r="AE607" s="442" t="str">
        <v/>
      </c>
      <c r="AF607" s="443" t="str">
        <v/>
      </c>
      <c r="AG607" s="492" t="str">
        <v/>
      </c>
      <c r="AH607" s="492" t="str">
        <v/>
      </c>
      <c r="AI607" s="493" t="str">
        <v/>
      </c>
      <c r="AJ607" s="494" t="str">
        <v/>
      </c>
      <c r="AK607" s="492" t="str">
        <v/>
      </c>
      <c r="AL607" s="493" t="str">
        <v/>
      </c>
      <c r="AM607" s="492" t="str">
        <v/>
      </c>
      <c r="AN607" s="492" t="str">
        <v/>
      </c>
      <c r="AO607" s="493" t="str">
        <v/>
      </c>
      <c r="AP607" s="494" t="str">
        <v/>
      </c>
      <c r="AQ607" s="492" t="str">
        <v/>
      </c>
      <c r="AR607" s="493" t="str">
        <v/>
      </c>
      <c r="AS607" s="495" t="str">
        <v/>
      </c>
      <c r="AT607" s="496" t="str">
        <v/>
      </c>
      <c r="AU607" s="496" t="str">
        <v/>
      </c>
      <c r="AV607" s="520" t="str">
        <v/>
      </c>
      <c r="AW607" s="497" t="str">
        <v/>
      </c>
      <c r="AX607" s="496" t="str">
        <v/>
      </c>
      <c r="AY607" s="496" t="str">
        <v/>
      </c>
      <c r="AZ607" s="520" t="str">
        <v/>
      </c>
      <c r="BA607" s="497" t="str">
        <v/>
      </c>
      <c r="BB607" s="496" t="str">
        <v/>
      </c>
      <c r="BC607" s="496" t="str">
        <v/>
      </c>
      <c r="BD607" s="520" t="str">
        <v/>
      </c>
      <c r="BE607" s="497" t="str">
        <v/>
      </c>
      <c r="BF607" s="496" t="str">
        <v/>
      </c>
      <c r="BG607" s="496" t="str">
        <v/>
      </c>
      <c r="BH607" s="520" t="str">
        <v/>
      </c>
      <c r="BI607" s="497" t="str">
        <v/>
      </c>
      <c r="BJ607" s="496" t="str">
        <v/>
      </c>
      <c r="BK607" s="496" t="str">
        <v/>
      </c>
      <c r="BL607" s="520" t="str">
        <v/>
      </c>
    </row>
    <row r="608" spans="1:64" ht="24.75" customHeight="1">
      <c r="A608" s="449" t="str">
        <v/>
      </c>
      <c r="B608" s="431"/>
      <c r="C608" s="432"/>
      <c r="D608" s="521" t="str">
        <v/>
      </c>
      <c r="E608" s="521" t="str">
        <v/>
      </c>
      <c r="F608" s="522" t="str">
        <v/>
      </c>
      <c r="G608" s="523" t="str">
        <v/>
      </c>
      <c r="H608" s="521" t="str">
        <v/>
      </c>
      <c r="I608" s="521" t="str">
        <v/>
      </c>
      <c r="J608" s="521" t="str">
        <v/>
      </c>
      <c r="K608" s="522" t="str">
        <v/>
      </c>
      <c r="L608" s="497" t="str">
        <v/>
      </c>
      <c r="M608" s="491" t="str">
        <v/>
      </c>
      <c r="N608" s="520" t="str">
        <v/>
      </c>
      <c r="O608" s="497" t="str">
        <v/>
      </c>
      <c r="P608" s="495" t="str">
        <v/>
      </c>
      <c r="Q608" s="520" t="str">
        <v/>
      </c>
      <c r="R608" s="497" t="str">
        <v/>
      </c>
      <c r="S608" s="495" t="str">
        <v/>
      </c>
      <c r="T608" s="520" t="str">
        <v/>
      </c>
      <c r="U608" s="497" t="str">
        <v/>
      </c>
      <c r="V608" s="495" t="str">
        <v/>
      </c>
      <c r="W608" s="520" t="str">
        <v/>
      </c>
      <c r="X608" s="497" t="str">
        <v/>
      </c>
      <c r="Y608" s="495" t="str">
        <v/>
      </c>
      <c r="Z608" s="520" t="str">
        <v/>
      </c>
      <c r="AA608" s="497" t="str">
        <v/>
      </c>
      <c r="AB608" s="495" t="str">
        <v/>
      </c>
      <c r="AC608" s="520" t="str">
        <v/>
      </c>
      <c r="AD608" s="497" t="str">
        <v/>
      </c>
      <c r="AE608" s="495" t="str">
        <v/>
      </c>
      <c r="AF608" s="520" t="str">
        <v/>
      </c>
      <c r="AG608" s="497" t="str">
        <v/>
      </c>
      <c r="AH608" s="495" t="str">
        <v/>
      </c>
      <c r="AI608" s="520" t="str">
        <v/>
      </c>
      <c r="AJ608" s="497" t="str">
        <v/>
      </c>
      <c r="AK608" s="495" t="str">
        <v/>
      </c>
      <c r="AL608" s="520" t="str">
        <v/>
      </c>
      <c r="AM608" s="497" t="str">
        <v/>
      </c>
      <c r="AN608" s="495" t="str">
        <v/>
      </c>
      <c r="AO608" s="520" t="str">
        <v/>
      </c>
      <c r="AP608" s="497" t="str">
        <v/>
      </c>
      <c r="AQ608" s="495" t="str">
        <v/>
      </c>
      <c r="AR608" s="520" t="str">
        <v/>
      </c>
      <c r="AS608" s="497" t="str">
        <v/>
      </c>
      <c r="AT608" s="495" t="str">
        <v/>
      </c>
      <c r="AU608" s="495" t="str">
        <v/>
      </c>
      <c r="AV608" s="520" t="str">
        <v/>
      </c>
      <c r="AW608" s="497" t="str">
        <v/>
      </c>
      <c r="AX608" s="495" t="str">
        <v/>
      </c>
      <c r="AY608" s="495" t="str">
        <v/>
      </c>
      <c r="AZ608" s="520" t="str">
        <v/>
      </c>
      <c r="BA608" s="497" t="str">
        <v/>
      </c>
      <c r="BB608" s="495" t="str">
        <v/>
      </c>
      <c r="BC608" s="495" t="str">
        <v/>
      </c>
      <c r="BD608" s="520" t="str">
        <v/>
      </c>
      <c r="BE608" s="497" t="str">
        <v/>
      </c>
      <c r="BF608" s="495" t="str">
        <v/>
      </c>
      <c r="BG608" s="495" t="str">
        <v/>
      </c>
      <c r="BH608" s="520" t="str">
        <v/>
      </c>
      <c r="BI608" s="497" t="str">
        <v/>
      </c>
      <c r="BJ608" s="495" t="str">
        <v/>
      </c>
      <c r="BK608" s="495" t="str">
        <v/>
      </c>
      <c r="BL608" s="520" t="str">
        <v/>
      </c>
    </row>
    <row r="609" spans="1:64" ht="24.75" customHeight="1">
      <c r="A609" s="449" t="str">
        <v/>
      </c>
      <c r="B609" s="431"/>
      <c r="C609" s="432"/>
      <c r="D609" s="433" t="str">
        <v/>
      </c>
      <c r="E609" s="434" t="str">
        <v/>
      </c>
      <c r="F609" s="435" t="str">
        <v/>
      </c>
      <c r="G609" s="436" t="str">
        <v/>
      </c>
      <c r="H609" s="437" t="str">
        <v/>
      </c>
      <c r="I609" s="437" t="str">
        <v/>
      </c>
      <c r="J609" s="437" t="str">
        <v/>
      </c>
      <c r="K609" s="435" t="str">
        <v/>
      </c>
      <c r="L609" s="450" t="str">
        <v/>
      </c>
      <c r="M609" s="498" t="str">
        <v/>
      </c>
      <c r="N609" s="440" t="str">
        <v/>
      </c>
      <c r="O609" s="441" t="str">
        <v/>
      </c>
      <c r="P609" s="442" t="str">
        <v/>
      </c>
      <c r="Q609" s="443" t="str">
        <v/>
      </c>
      <c r="R609" s="441" t="str">
        <v/>
      </c>
      <c r="S609" s="442" t="str">
        <v/>
      </c>
      <c r="T609" s="443" t="str">
        <v/>
      </c>
      <c r="U609" s="441" t="str">
        <v/>
      </c>
      <c r="V609" s="442" t="str">
        <v/>
      </c>
      <c r="W609" s="443" t="str">
        <v/>
      </c>
      <c r="X609" s="441" t="str">
        <v/>
      </c>
      <c r="Y609" s="442" t="str">
        <v/>
      </c>
      <c r="Z609" s="443" t="str">
        <v/>
      </c>
      <c r="AA609" s="441" t="str">
        <v/>
      </c>
      <c r="AB609" s="442" t="str">
        <v/>
      </c>
      <c r="AC609" s="443" t="str">
        <v/>
      </c>
      <c r="AD609" s="441" t="str">
        <v/>
      </c>
      <c r="AE609" s="442" t="str">
        <v/>
      </c>
      <c r="AF609" s="443" t="str">
        <v/>
      </c>
      <c r="AG609" s="492" t="str">
        <v/>
      </c>
      <c r="AH609" s="492" t="str">
        <v/>
      </c>
      <c r="AI609" s="493" t="str">
        <v/>
      </c>
      <c r="AJ609" s="494" t="str">
        <v/>
      </c>
      <c r="AK609" s="492" t="str">
        <v/>
      </c>
      <c r="AL609" s="493" t="str">
        <v/>
      </c>
      <c r="AM609" s="492" t="str">
        <v/>
      </c>
      <c r="AN609" s="492" t="str">
        <v/>
      </c>
      <c r="AO609" s="493" t="str">
        <v/>
      </c>
      <c r="AP609" s="494" t="str">
        <v/>
      </c>
      <c r="AQ609" s="492" t="str">
        <v/>
      </c>
      <c r="AR609" s="493" t="str">
        <v/>
      </c>
      <c r="AS609" s="495" t="str">
        <v/>
      </c>
      <c r="AT609" s="496" t="str">
        <v/>
      </c>
      <c r="AU609" s="496" t="str">
        <v/>
      </c>
      <c r="AV609" s="520" t="str">
        <v/>
      </c>
      <c r="AW609" s="497" t="str">
        <v/>
      </c>
      <c r="AX609" s="496" t="str">
        <v/>
      </c>
      <c r="AY609" s="496" t="str">
        <v/>
      </c>
      <c r="AZ609" s="520" t="str">
        <v/>
      </c>
      <c r="BA609" s="497" t="str">
        <v/>
      </c>
      <c r="BB609" s="496" t="str">
        <v/>
      </c>
      <c r="BC609" s="496" t="str">
        <v/>
      </c>
      <c r="BD609" s="520" t="str">
        <v/>
      </c>
      <c r="BE609" s="497" t="str">
        <v/>
      </c>
      <c r="BF609" s="496" t="str">
        <v/>
      </c>
      <c r="BG609" s="496" t="str">
        <v/>
      </c>
      <c r="BH609" s="520" t="str">
        <v/>
      </c>
      <c r="BI609" s="497" t="str">
        <v/>
      </c>
      <c r="BJ609" s="496" t="str">
        <v/>
      </c>
      <c r="BK609" s="496" t="str">
        <v/>
      </c>
      <c r="BL609" s="520" t="str">
        <v/>
      </c>
    </row>
    <row r="610" spans="1:64" ht="24.75" customHeight="1">
      <c r="A610" s="449" t="str">
        <v/>
      </c>
      <c r="B610" s="431"/>
      <c r="C610" s="432"/>
      <c r="D610" s="521" t="str">
        <v/>
      </c>
      <c r="E610" s="521" t="str">
        <v/>
      </c>
      <c r="F610" s="522" t="str">
        <v/>
      </c>
      <c r="G610" s="523" t="str">
        <v/>
      </c>
      <c r="H610" s="521" t="str">
        <v/>
      </c>
      <c r="I610" s="521" t="str">
        <v/>
      </c>
      <c r="J610" s="521" t="str">
        <v/>
      </c>
      <c r="K610" s="522" t="str">
        <v/>
      </c>
      <c r="L610" s="497" t="str">
        <v/>
      </c>
      <c r="M610" s="491" t="str">
        <v/>
      </c>
      <c r="N610" s="520" t="str">
        <v/>
      </c>
      <c r="O610" s="497" t="str">
        <v/>
      </c>
      <c r="P610" s="495" t="str">
        <v/>
      </c>
      <c r="Q610" s="520" t="str">
        <v/>
      </c>
      <c r="R610" s="497" t="str">
        <v/>
      </c>
      <c r="S610" s="495" t="str">
        <v/>
      </c>
      <c r="T610" s="520" t="str">
        <v/>
      </c>
      <c r="U610" s="497" t="str">
        <v/>
      </c>
      <c r="V610" s="495" t="str">
        <v/>
      </c>
      <c r="W610" s="520" t="str">
        <v/>
      </c>
      <c r="X610" s="497" t="str">
        <v/>
      </c>
      <c r="Y610" s="495" t="str">
        <v/>
      </c>
      <c r="Z610" s="520" t="str">
        <v/>
      </c>
      <c r="AA610" s="497" t="str">
        <v/>
      </c>
      <c r="AB610" s="495" t="str">
        <v/>
      </c>
      <c r="AC610" s="520" t="str">
        <v/>
      </c>
      <c r="AD610" s="497" t="str">
        <v/>
      </c>
      <c r="AE610" s="495" t="str">
        <v/>
      </c>
      <c r="AF610" s="520" t="str">
        <v/>
      </c>
      <c r="AG610" s="497" t="str">
        <v/>
      </c>
      <c r="AH610" s="495" t="str">
        <v/>
      </c>
      <c r="AI610" s="520" t="str">
        <v/>
      </c>
      <c r="AJ610" s="497" t="str">
        <v/>
      </c>
      <c r="AK610" s="495" t="str">
        <v/>
      </c>
      <c r="AL610" s="520" t="str">
        <v/>
      </c>
      <c r="AM610" s="497" t="str">
        <v/>
      </c>
      <c r="AN610" s="495" t="str">
        <v/>
      </c>
      <c r="AO610" s="520" t="str">
        <v/>
      </c>
      <c r="AP610" s="497" t="str">
        <v/>
      </c>
      <c r="AQ610" s="495" t="str">
        <v/>
      </c>
      <c r="AR610" s="520" t="str">
        <v/>
      </c>
      <c r="AS610" s="497" t="str">
        <v/>
      </c>
      <c r="AT610" s="495" t="str">
        <v/>
      </c>
      <c r="AU610" s="495" t="str">
        <v/>
      </c>
      <c r="AV610" s="520" t="str">
        <v/>
      </c>
      <c r="AW610" s="497" t="str">
        <v/>
      </c>
      <c r="AX610" s="495" t="str">
        <v/>
      </c>
      <c r="AY610" s="495" t="str">
        <v/>
      </c>
      <c r="AZ610" s="520" t="str">
        <v/>
      </c>
      <c r="BA610" s="497" t="str">
        <v/>
      </c>
      <c r="BB610" s="495" t="str">
        <v/>
      </c>
      <c r="BC610" s="495" t="str">
        <v/>
      </c>
      <c r="BD610" s="520" t="str">
        <v/>
      </c>
      <c r="BE610" s="497" t="str">
        <v/>
      </c>
      <c r="BF610" s="495" t="str">
        <v/>
      </c>
      <c r="BG610" s="495" t="str">
        <v/>
      </c>
      <c r="BH610" s="520" t="str">
        <v/>
      </c>
      <c r="BI610" s="497" t="str">
        <v/>
      </c>
      <c r="BJ610" s="495" t="str">
        <v/>
      </c>
      <c r="BK610" s="495" t="str">
        <v/>
      </c>
      <c r="BL610" s="520" t="str">
        <v/>
      </c>
    </row>
    <row r="611" spans="1:64" ht="24.75" customHeight="1">
      <c r="A611" s="449" t="str">
        <v/>
      </c>
      <c r="B611" s="431"/>
      <c r="C611" s="432"/>
      <c r="D611" s="433" t="str">
        <v/>
      </c>
      <c r="E611" s="434" t="str">
        <v/>
      </c>
      <c r="F611" s="435" t="str">
        <v/>
      </c>
      <c r="G611" s="436" t="str">
        <v/>
      </c>
      <c r="H611" s="437" t="str">
        <v/>
      </c>
      <c r="I611" s="437" t="str">
        <v/>
      </c>
      <c r="J611" s="437" t="str">
        <v/>
      </c>
      <c r="K611" s="435" t="str">
        <v/>
      </c>
      <c r="L611" s="450" t="str">
        <v/>
      </c>
      <c r="M611" s="498" t="str">
        <v/>
      </c>
      <c r="N611" s="440" t="str">
        <v/>
      </c>
      <c r="O611" s="441" t="str">
        <v/>
      </c>
      <c r="P611" s="442" t="str">
        <v/>
      </c>
      <c r="Q611" s="443" t="str">
        <v/>
      </c>
      <c r="R611" s="441" t="str">
        <v/>
      </c>
      <c r="S611" s="442" t="str">
        <v/>
      </c>
      <c r="T611" s="443" t="str">
        <v/>
      </c>
      <c r="U611" s="441" t="str">
        <v/>
      </c>
      <c r="V611" s="442" t="str">
        <v/>
      </c>
      <c r="W611" s="443" t="str">
        <v/>
      </c>
      <c r="X611" s="441" t="str">
        <v/>
      </c>
      <c r="Y611" s="442" t="str">
        <v/>
      </c>
      <c r="Z611" s="443" t="str">
        <v/>
      </c>
      <c r="AA611" s="441" t="str">
        <v/>
      </c>
      <c r="AB611" s="442" t="str">
        <v/>
      </c>
      <c r="AC611" s="443" t="str">
        <v/>
      </c>
      <c r="AD611" s="441" t="str">
        <v/>
      </c>
      <c r="AE611" s="442" t="str">
        <v/>
      </c>
      <c r="AF611" s="443" t="str">
        <v/>
      </c>
      <c r="AG611" s="492" t="str">
        <v/>
      </c>
      <c r="AH611" s="492" t="str">
        <v/>
      </c>
      <c r="AI611" s="493" t="str">
        <v/>
      </c>
      <c r="AJ611" s="494" t="str">
        <v/>
      </c>
      <c r="AK611" s="492" t="str">
        <v/>
      </c>
      <c r="AL611" s="493" t="str">
        <v/>
      </c>
      <c r="AM611" s="492" t="str">
        <v/>
      </c>
      <c r="AN611" s="492" t="str">
        <v/>
      </c>
      <c r="AO611" s="493" t="str">
        <v/>
      </c>
      <c r="AP611" s="494" t="str">
        <v/>
      </c>
      <c r="AQ611" s="492" t="str">
        <v/>
      </c>
      <c r="AR611" s="493" t="str">
        <v/>
      </c>
      <c r="AS611" s="495" t="str">
        <v/>
      </c>
      <c r="AT611" s="496" t="str">
        <v/>
      </c>
      <c r="AU611" s="496" t="str">
        <v/>
      </c>
      <c r="AV611" s="520" t="str">
        <v/>
      </c>
      <c r="AW611" s="497" t="str">
        <v/>
      </c>
      <c r="AX611" s="496" t="str">
        <v/>
      </c>
      <c r="AY611" s="496" t="str">
        <v/>
      </c>
      <c r="AZ611" s="520" t="str">
        <v/>
      </c>
      <c r="BA611" s="497" t="str">
        <v/>
      </c>
      <c r="BB611" s="496" t="str">
        <v/>
      </c>
      <c r="BC611" s="496" t="str">
        <v/>
      </c>
      <c r="BD611" s="520" t="str">
        <v/>
      </c>
      <c r="BE611" s="497" t="str">
        <v/>
      </c>
      <c r="BF611" s="496" t="str">
        <v/>
      </c>
      <c r="BG611" s="496" t="str">
        <v/>
      </c>
      <c r="BH611" s="520" t="str">
        <v/>
      </c>
      <c r="BI611" s="497" t="str">
        <v/>
      </c>
      <c r="BJ611" s="496" t="str">
        <v/>
      </c>
      <c r="BK611" s="496" t="str">
        <v/>
      </c>
      <c r="BL611" s="520" t="str">
        <v/>
      </c>
    </row>
    <row r="612" spans="1:64" ht="24.75" customHeight="1">
      <c r="A612" s="449" t="str">
        <v/>
      </c>
      <c r="B612" s="431"/>
      <c r="C612" s="432"/>
      <c r="D612" s="521" t="str">
        <v/>
      </c>
      <c r="E612" s="521" t="str">
        <v/>
      </c>
      <c r="F612" s="522" t="str">
        <v/>
      </c>
      <c r="G612" s="523" t="str">
        <v/>
      </c>
      <c r="H612" s="521" t="str">
        <v/>
      </c>
      <c r="I612" s="521" t="str">
        <v/>
      </c>
      <c r="J612" s="521" t="str">
        <v/>
      </c>
      <c r="K612" s="522" t="str">
        <v/>
      </c>
      <c r="L612" s="497" t="str">
        <v/>
      </c>
      <c r="M612" s="491" t="str">
        <v/>
      </c>
      <c r="N612" s="520" t="str">
        <v/>
      </c>
      <c r="O612" s="497" t="str">
        <v/>
      </c>
      <c r="P612" s="495" t="str">
        <v/>
      </c>
      <c r="Q612" s="520" t="str">
        <v/>
      </c>
      <c r="R612" s="497" t="str">
        <v/>
      </c>
      <c r="S612" s="495" t="str">
        <v/>
      </c>
      <c r="T612" s="520" t="str">
        <v/>
      </c>
      <c r="U612" s="497" t="str">
        <v/>
      </c>
      <c r="V612" s="495" t="str">
        <v/>
      </c>
      <c r="W612" s="520" t="str">
        <v/>
      </c>
      <c r="X612" s="497" t="str">
        <v/>
      </c>
      <c r="Y612" s="495" t="str">
        <v/>
      </c>
      <c r="Z612" s="520" t="str">
        <v/>
      </c>
      <c r="AA612" s="497" t="str">
        <v/>
      </c>
      <c r="AB612" s="495" t="str">
        <v/>
      </c>
      <c r="AC612" s="520" t="str">
        <v/>
      </c>
      <c r="AD612" s="497" t="str">
        <v/>
      </c>
      <c r="AE612" s="495" t="str">
        <v/>
      </c>
      <c r="AF612" s="520" t="str">
        <v/>
      </c>
      <c r="AG612" s="497" t="str">
        <v/>
      </c>
      <c r="AH612" s="495" t="str">
        <v/>
      </c>
      <c r="AI612" s="520" t="str">
        <v/>
      </c>
      <c r="AJ612" s="497" t="str">
        <v/>
      </c>
      <c r="AK612" s="495" t="str">
        <v/>
      </c>
      <c r="AL612" s="520" t="str">
        <v/>
      </c>
      <c r="AM612" s="497" t="str">
        <v/>
      </c>
      <c r="AN612" s="495" t="str">
        <v/>
      </c>
      <c r="AO612" s="520" t="str">
        <v/>
      </c>
      <c r="AP612" s="497" t="str">
        <v/>
      </c>
      <c r="AQ612" s="495" t="str">
        <v/>
      </c>
      <c r="AR612" s="520" t="str">
        <v/>
      </c>
      <c r="AS612" s="497" t="str">
        <v/>
      </c>
      <c r="AT612" s="495" t="str">
        <v/>
      </c>
      <c r="AU612" s="495" t="str">
        <v/>
      </c>
      <c r="AV612" s="520" t="str">
        <v/>
      </c>
      <c r="AW612" s="497" t="str">
        <v/>
      </c>
      <c r="AX612" s="495" t="str">
        <v/>
      </c>
      <c r="AY612" s="495" t="str">
        <v/>
      </c>
      <c r="AZ612" s="520" t="str">
        <v/>
      </c>
      <c r="BA612" s="497" t="str">
        <v/>
      </c>
      <c r="BB612" s="495" t="str">
        <v/>
      </c>
      <c r="BC612" s="495" t="str">
        <v/>
      </c>
      <c r="BD612" s="520" t="str">
        <v/>
      </c>
      <c r="BE612" s="497" t="str">
        <v/>
      </c>
      <c r="BF612" s="495" t="str">
        <v/>
      </c>
      <c r="BG612" s="495" t="str">
        <v/>
      </c>
      <c r="BH612" s="520" t="str">
        <v/>
      </c>
      <c r="BI612" s="497" t="str">
        <v/>
      </c>
      <c r="BJ612" s="495" t="str">
        <v/>
      </c>
      <c r="BK612" s="495" t="str">
        <v/>
      </c>
      <c r="BL612" s="520" t="str">
        <v/>
      </c>
    </row>
    <row r="613" spans="1:64" ht="24.75" customHeight="1">
      <c r="A613" s="449" t="str">
        <v/>
      </c>
      <c r="B613" s="431"/>
      <c r="C613" s="432"/>
      <c r="D613" s="433" t="str">
        <v/>
      </c>
      <c r="E613" s="434" t="str">
        <v/>
      </c>
      <c r="F613" s="435" t="str">
        <v/>
      </c>
      <c r="G613" s="436" t="str">
        <v/>
      </c>
      <c r="H613" s="437" t="str">
        <v/>
      </c>
      <c r="I613" s="437" t="str">
        <v/>
      </c>
      <c r="J613" s="437" t="str">
        <v/>
      </c>
      <c r="K613" s="435" t="str">
        <v/>
      </c>
      <c r="L613" s="450" t="str">
        <v/>
      </c>
      <c r="M613" s="498" t="str">
        <v/>
      </c>
      <c r="N613" s="440" t="str">
        <v/>
      </c>
      <c r="O613" s="441" t="str">
        <v/>
      </c>
      <c r="P613" s="442" t="str">
        <v/>
      </c>
      <c r="Q613" s="443" t="str">
        <v/>
      </c>
      <c r="R613" s="441" t="str">
        <v/>
      </c>
      <c r="S613" s="442" t="str">
        <v/>
      </c>
      <c r="T613" s="443" t="str">
        <v/>
      </c>
      <c r="U613" s="441" t="str">
        <v/>
      </c>
      <c r="V613" s="442" t="str">
        <v/>
      </c>
      <c r="W613" s="443" t="str">
        <v/>
      </c>
      <c r="X613" s="441" t="str">
        <v/>
      </c>
      <c r="Y613" s="442" t="str">
        <v/>
      </c>
      <c r="Z613" s="443" t="str">
        <v/>
      </c>
      <c r="AA613" s="441" t="str">
        <v/>
      </c>
      <c r="AB613" s="442" t="str">
        <v/>
      </c>
      <c r="AC613" s="443" t="str">
        <v/>
      </c>
      <c r="AD613" s="441" t="str">
        <v/>
      </c>
      <c r="AE613" s="442" t="str">
        <v/>
      </c>
      <c r="AF613" s="443" t="str">
        <v/>
      </c>
      <c r="AG613" s="492" t="str">
        <v/>
      </c>
      <c r="AH613" s="492" t="str">
        <v/>
      </c>
      <c r="AI613" s="493" t="str">
        <v/>
      </c>
      <c r="AJ613" s="494" t="str">
        <v/>
      </c>
      <c r="AK613" s="492" t="str">
        <v/>
      </c>
      <c r="AL613" s="493" t="str">
        <v/>
      </c>
      <c r="AM613" s="492" t="str">
        <v/>
      </c>
      <c r="AN613" s="492" t="str">
        <v/>
      </c>
      <c r="AO613" s="493" t="str">
        <v/>
      </c>
      <c r="AP613" s="494" t="str">
        <v/>
      </c>
      <c r="AQ613" s="492" t="str">
        <v/>
      </c>
      <c r="AR613" s="493" t="str">
        <v/>
      </c>
      <c r="AS613" s="495" t="str">
        <v/>
      </c>
      <c r="AT613" s="496" t="str">
        <v/>
      </c>
      <c r="AU613" s="496" t="str">
        <v/>
      </c>
      <c r="AV613" s="520" t="str">
        <v/>
      </c>
      <c r="AW613" s="497" t="str">
        <v/>
      </c>
      <c r="AX613" s="496" t="str">
        <v/>
      </c>
      <c r="AY613" s="496" t="str">
        <v/>
      </c>
      <c r="AZ613" s="520" t="str">
        <v/>
      </c>
      <c r="BA613" s="497" t="str">
        <v/>
      </c>
      <c r="BB613" s="496" t="str">
        <v/>
      </c>
      <c r="BC613" s="496" t="str">
        <v/>
      </c>
      <c r="BD613" s="520" t="str">
        <v/>
      </c>
      <c r="BE613" s="497" t="str">
        <v/>
      </c>
      <c r="BF613" s="496" t="str">
        <v/>
      </c>
      <c r="BG613" s="496" t="str">
        <v/>
      </c>
      <c r="BH613" s="520" t="str">
        <v/>
      </c>
      <c r="BI613" s="497" t="str">
        <v/>
      </c>
      <c r="BJ613" s="496" t="str">
        <v/>
      </c>
      <c r="BK613" s="496" t="str">
        <v/>
      </c>
      <c r="BL613" s="520" t="str">
        <v/>
      </c>
    </row>
    <row r="614" spans="1:64" ht="24.75" customHeight="1">
      <c r="A614" s="449" t="str">
        <v/>
      </c>
      <c r="B614" s="431"/>
      <c r="C614" s="432"/>
      <c r="D614" s="521" t="str">
        <v/>
      </c>
      <c r="E614" s="521" t="str">
        <v/>
      </c>
      <c r="F614" s="522" t="str">
        <v/>
      </c>
      <c r="G614" s="523" t="str">
        <v/>
      </c>
      <c r="H614" s="521" t="str">
        <v/>
      </c>
      <c r="I614" s="521" t="str">
        <v/>
      </c>
      <c r="J614" s="521" t="str">
        <v/>
      </c>
      <c r="K614" s="522" t="str">
        <v/>
      </c>
      <c r="L614" s="497" t="str">
        <v/>
      </c>
      <c r="M614" s="491" t="str">
        <v/>
      </c>
      <c r="N614" s="520" t="str">
        <v/>
      </c>
      <c r="O614" s="497" t="str">
        <v/>
      </c>
      <c r="P614" s="495" t="str">
        <v/>
      </c>
      <c r="Q614" s="520" t="str">
        <v/>
      </c>
      <c r="R614" s="497" t="str">
        <v/>
      </c>
      <c r="S614" s="495" t="str">
        <v/>
      </c>
      <c r="T614" s="520" t="str">
        <v/>
      </c>
      <c r="U614" s="497" t="str">
        <v/>
      </c>
      <c r="V614" s="495" t="str">
        <v/>
      </c>
      <c r="W614" s="520" t="str">
        <v/>
      </c>
      <c r="X614" s="497" t="str">
        <v/>
      </c>
      <c r="Y614" s="495" t="str">
        <v/>
      </c>
      <c r="Z614" s="520" t="str">
        <v/>
      </c>
      <c r="AA614" s="497" t="str">
        <v/>
      </c>
      <c r="AB614" s="495" t="str">
        <v/>
      </c>
      <c r="AC614" s="520" t="str">
        <v/>
      </c>
      <c r="AD614" s="497" t="str">
        <v/>
      </c>
      <c r="AE614" s="495" t="str">
        <v/>
      </c>
      <c r="AF614" s="520" t="str">
        <v/>
      </c>
      <c r="AG614" s="497" t="str">
        <v/>
      </c>
      <c r="AH614" s="495" t="str">
        <v/>
      </c>
      <c r="AI614" s="520" t="str">
        <v/>
      </c>
      <c r="AJ614" s="497" t="str">
        <v/>
      </c>
      <c r="AK614" s="495" t="str">
        <v/>
      </c>
      <c r="AL614" s="520" t="str">
        <v/>
      </c>
      <c r="AM614" s="497" t="str">
        <v/>
      </c>
      <c r="AN614" s="495" t="str">
        <v/>
      </c>
      <c r="AO614" s="520" t="str">
        <v/>
      </c>
      <c r="AP614" s="497" t="str">
        <v/>
      </c>
      <c r="AQ614" s="495" t="str">
        <v/>
      </c>
      <c r="AR614" s="520" t="str">
        <v/>
      </c>
      <c r="AS614" s="497" t="str">
        <v/>
      </c>
      <c r="AT614" s="495" t="str">
        <v/>
      </c>
      <c r="AU614" s="495" t="str">
        <v/>
      </c>
      <c r="AV614" s="520" t="str">
        <v/>
      </c>
      <c r="AW614" s="497" t="str">
        <v/>
      </c>
      <c r="AX614" s="495" t="str">
        <v/>
      </c>
      <c r="AY614" s="495" t="str">
        <v/>
      </c>
      <c r="AZ614" s="520" t="str">
        <v/>
      </c>
      <c r="BA614" s="497" t="str">
        <v/>
      </c>
      <c r="BB614" s="495" t="str">
        <v/>
      </c>
      <c r="BC614" s="495" t="str">
        <v/>
      </c>
      <c r="BD614" s="520" t="str">
        <v/>
      </c>
      <c r="BE614" s="497" t="str">
        <v/>
      </c>
      <c r="BF614" s="495" t="str">
        <v/>
      </c>
      <c r="BG614" s="495" t="str">
        <v/>
      </c>
      <c r="BH614" s="520" t="str">
        <v/>
      </c>
      <c r="BI614" s="497" t="str">
        <v/>
      </c>
      <c r="BJ614" s="495" t="str">
        <v/>
      </c>
      <c r="BK614" s="495" t="str">
        <v/>
      </c>
      <c r="BL614" s="520" t="str">
        <v/>
      </c>
    </row>
    <row r="615" spans="1:64" ht="24.75" customHeight="1">
      <c r="A615" s="449" t="str">
        <v/>
      </c>
      <c r="B615" s="431"/>
      <c r="C615" s="432"/>
      <c r="D615" s="433" t="str">
        <v/>
      </c>
      <c r="E615" s="434" t="str">
        <v/>
      </c>
      <c r="F615" s="435" t="str">
        <v/>
      </c>
      <c r="G615" s="436" t="str">
        <v/>
      </c>
      <c r="H615" s="437" t="str">
        <v/>
      </c>
      <c r="I615" s="437" t="str">
        <v/>
      </c>
      <c r="J615" s="437" t="str">
        <v/>
      </c>
      <c r="K615" s="435" t="str">
        <v/>
      </c>
      <c r="L615" s="450" t="str">
        <v/>
      </c>
      <c r="M615" s="498" t="str">
        <v/>
      </c>
      <c r="N615" s="440" t="str">
        <v/>
      </c>
      <c r="O615" s="441" t="str">
        <v/>
      </c>
      <c r="P615" s="442" t="str">
        <v/>
      </c>
      <c r="Q615" s="443" t="str">
        <v/>
      </c>
      <c r="R615" s="441" t="str">
        <v/>
      </c>
      <c r="S615" s="442" t="str">
        <v/>
      </c>
      <c r="T615" s="443" t="str">
        <v/>
      </c>
      <c r="U615" s="441" t="str">
        <v/>
      </c>
      <c r="V615" s="442" t="str">
        <v/>
      </c>
      <c r="W615" s="443" t="str">
        <v/>
      </c>
      <c r="X615" s="441" t="str">
        <v/>
      </c>
      <c r="Y615" s="442" t="str">
        <v/>
      </c>
      <c r="Z615" s="443" t="str">
        <v/>
      </c>
      <c r="AA615" s="441" t="str">
        <v/>
      </c>
      <c r="AB615" s="442" t="str">
        <v/>
      </c>
      <c r="AC615" s="443" t="str">
        <v/>
      </c>
      <c r="AD615" s="441" t="str">
        <v/>
      </c>
      <c r="AE615" s="442" t="str">
        <v/>
      </c>
      <c r="AF615" s="443" t="str">
        <v/>
      </c>
      <c r="AG615" s="492" t="str">
        <v/>
      </c>
      <c r="AH615" s="492" t="str">
        <v/>
      </c>
      <c r="AI615" s="493" t="str">
        <v/>
      </c>
      <c r="AJ615" s="494" t="str">
        <v/>
      </c>
      <c r="AK615" s="492" t="str">
        <v/>
      </c>
      <c r="AL615" s="493" t="str">
        <v/>
      </c>
      <c r="AM615" s="492" t="str">
        <v/>
      </c>
      <c r="AN615" s="492" t="str">
        <v/>
      </c>
      <c r="AO615" s="493" t="str">
        <v/>
      </c>
      <c r="AP615" s="494" t="str">
        <v/>
      </c>
      <c r="AQ615" s="492" t="str">
        <v/>
      </c>
      <c r="AR615" s="493" t="str">
        <v/>
      </c>
      <c r="AS615" s="495" t="str">
        <v/>
      </c>
      <c r="AT615" s="496" t="str">
        <v/>
      </c>
      <c r="AU615" s="496" t="str">
        <v/>
      </c>
      <c r="AV615" s="520" t="str">
        <v/>
      </c>
      <c r="AW615" s="497" t="str">
        <v/>
      </c>
      <c r="AX615" s="496" t="str">
        <v/>
      </c>
      <c r="AY615" s="496" t="str">
        <v/>
      </c>
      <c r="AZ615" s="520" t="str">
        <v/>
      </c>
      <c r="BA615" s="497" t="str">
        <v/>
      </c>
      <c r="BB615" s="496" t="str">
        <v/>
      </c>
      <c r="BC615" s="496" t="str">
        <v/>
      </c>
      <c r="BD615" s="520" t="str">
        <v/>
      </c>
      <c r="BE615" s="497" t="str">
        <v/>
      </c>
      <c r="BF615" s="496" t="str">
        <v/>
      </c>
      <c r="BG615" s="496" t="str">
        <v/>
      </c>
      <c r="BH615" s="520" t="str">
        <v/>
      </c>
      <c r="BI615" s="497" t="str">
        <v/>
      </c>
      <c r="BJ615" s="496" t="str">
        <v/>
      </c>
      <c r="BK615" s="496" t="str">
        <v/>
      </c>
      <c r="BL615" s="520" t="str">
        <v/>
      </c>
    </row>
    <row r="616" spans="1:64" ht="24.75" customHeight="1">
      <c r="A616" s="449" t="str">
        <v/>
      </c>
      <c r="B616" s="431"/>
      <c r="C616" s="432"/>
      <c r="D616" s="521" t="str">
        <v/>
      </c>
      <c r="E616" s="521" t="str">
        <v/>
      </c>
      <c r="F616" s="522" t="str">
        <v/>
      </c>
      <c r="G616" s="523" t="str">
        <v/>
      </c>
      <c r="H616" s="521" t="str">
        <v/>
      </c>
      <c r="I616" s="521" t="str">
        <v/>
      </c>
      <c r="J616" s="521" t="str">
        <v/>
      </c>
      <c r="K616" s="522" t="str">
        <v/>
      </c>
      <c r="L616" s="497" t="str">
        <v/>
      </c>
      <c r="M616" s="491" t="str">
        <v/>
      </c>
      <c r="N616" s="520" t="str">
        <v/>
      </c>
      <c r="O616" s="497" t="str">
        <v/>
      </c>
      <c r="P616" s="495" t="str">
        <v/>
      </c>
      <c r="Q616" s="520" t="str">
        <v/>
      </c>
      <c r="R616" s="497" t="str">
        <v/>
      </c>
      <c r="S616" s="495" t="str">
        <v/>
      </c>
      <c r="T616" s="520" t="str">
        <v/>
      </c>
      <c r="U616" s="497" t="str">
        <v/>
      </c>
      <c r="V616" s="495" t="str">
        <v/>
      </c>
      <c r="W616" s="520" t="str">
        <v/>
      </c>
      <c r="X616" s="497" t="str">
        <v/>
      </c>
      <c r="Y616" s="495" t="str">
        <v/>
      </c>
      <c r="Z616" s="520" t="str">
        <v/>
      </c>
      <c r="AA616" s="497" t="str">
        <v/>
      </c>
      <c r="AB616" s="495" t="str">
        <v/>
      </c>
      <c r="AC616" s="520" t="str">
        <v/>
      </c>
      <c r="AD616" s="497" t="str">
        <v/>
      </c>
      <c r="AE616" s="495" t="str">
        <v/>
      </c>
      <c r="AF616" s="520" t="str">
        <v/>
      </c>
      <c r="AG616" s="497" t="str">
        <v/>
      </c>
      <c r="AH616" s="495" t="str">
        <v/>
      </c>
      <c r="AI616" s="520" t="str">
        <v/>
      </c>
      <c r="AJ616" s="497" t="str">
        <v/>
      </c>
      <c r="AK616" s="495" t="str">
        <v/>
      </c>
      <c r="AL616" s="520" t="str">
        <v/>
      </c>
      <c r="AM616" s="497" t="str">
        <v/>
      </c>
      <c r="AN616" s="495" t="str">
        <v/>
      </c>
      <c r="AO616" s="520" t="str">
        <v/>
      </c>
      <c r="AP616" s="497" t="str">
        <v/>
      </c>
      <c r="AQ616" s="495" t="str">
        <v/>
      </c>
      <c r="AR616" s="520" t="str">
        <v/>
      </c>
      <c r="AS616" s="497" t="str">
        <v/>
      </c>
      <c r="AT616" s="495" t="str">
        <v/>
      </c>
      <c r="AU616" s="495" t="str">
        <v/>
      </c>
      <c r="AV616" s="520" t="str">
        <v/>
      </c>
      <c r="AW616" s="497" t="str">
        <v/>
      </c>
      <c r="AX616" s="495" t="str">
        <v/>
      </c>
      <c r="AY616" s="495" t="str">
        <v/>
      </c>
      <c r="AZ616" s="520" t="str">
        <v/>
      </c>
      <c r="BA616" s="497" t="str">
        <v/>
      </c>
      <c r="BB616" s="495" t="str">
        <v/>
      </c>
      <c r="BC616" s="495" t="str">
        <v/>
      </c>
      <c r="BD616" s="520" t="str">
        <v/>
      </c>
      <c r="BE616" s="497" t="str">
        <v/>
      </c>
      <c r="BF616" s="495" t="str">
        <v/>
      </c>
      <c r="BG616" s="495" t="str">
        <v/>
      </c>
      <c r="BH616" s="520" t="str">
        <v/>
      </c>
      <c r="BI616" s="497" t="str">
        <v/>
      </c>
      <c r="BJ616" s="495" t="str">
        <v/>
      </c>
      <c r="BK616" s="495" t="str">
        <v/>
      </c>
      <c r="BL616" s="520" t="str">
        <v/>
      </c>
    </row>
    <row r="617" spans="1:64" ht="24.75" customHeight="1">
      <c r="A617" s="449" t="str">
        <v/>
      </c>
      <c r="B617" s="431"/>
      <c r="C617" s="432"/>
      <c r="D617" s="433" t="str">
        <v/>
      </c>
      <c r="E617" s="434" t="str">
        <v/>
      </c>
      <c r="F617" s="435" t="str">
        <v/>
      </c>
      <c r="G617" s="436" t="str">
        <v/>
      </c>
      <c r="H617" s="437" t="str">
        <v/>
      </c>
      <c r="I617" s="437" t="str">
        <v/>
      </c>
      <c r="J617" s="437" t="str">
        <v/>
      </c>
      <c r="K617" s="435" t="str">
        <v/>
      </c>
      <c r="L617" s="450" t="str">
        <v/>
      </c>
      <c r="M617" s="498" t="str">
        <v/>
      </c>
      <c r="N617" s="440" t="str">
        <v/>
      </c>
      <c r="O617" s="441" t="str">
        <v/>
      </c>
      <c r="P617" s="442" t="str">
        <v/>
      </c>
      <c r="Q617" s="443" t="str">
        <v/>
      </c>
      <c r="R617" s="441" t="str">
        <v/>
      </c>
      <c r="S617" s="442" t="str">
        <v/>
      </c>
      <c r="T617" s="443" t="str">
        <v/>
      </c>
      <c r="U617" s="441" t="str">
        <v/>
      </c>
      <c r="V617" s="442" t="str">
        <v/>
      </c>
      <c r="W617" s="443" t="str">
        <v/>
      </c>
      <c r="X617" s="441" t="str">
        <v/>
      </c>
      <c r="Y617" s="442" t="str">
        <v/>
      </c>
      <c r="Z617" s="443" t="str">
        <v/>
      </c>
      <c r="AA617" s="441" t="str">
        <v/>
      </c>
      <c r="AB617" s="442" t="str">
        <v/>
      </c>
      <c r="AC617" s="443" t="str">
        <v/>
      </c>
      <c r="AD617" s="441" t="str">
        <v/>
      </c>
      <c r="AE617" s="442" t="str">
        <v/>
      </c>
      <c r="AF617" s="443" t="str">
        <v/>
      </c>
      <c r="AG617" s="492" t="str">
        <v/>
      </c>
      <c r="AH617" s="492" t="str">
        <v/>
      </c>
      <c r="AI617" s="493" t="str">
        <v/>
      </c>
      <c r="AJ617" s="494" t="str">
        <v/>
      </c>
      <c r="AK617" s="492" t="str">
        <v/>
      </c>
      <c r="AL617" s="493" t="str">
        <v/>
      </c>
      <c r="AM617" s="492" t="str">
        <v/>
      </c>
      <c r="AN617" s="492" t="str">
        <v/>
      </c>
      <c r="AO617" s="493" t="str">
        <v/>
      </c>
      <c r="AP617" s="494" t="str">
        <v/>
      </c>
      <c r="AQ617" s="492" t="str">
        <v/>
      </c>
      <c r="AR617" s="493" t="str">
        <v/>
      </c>
      <c r="AS617" s="495" t="str">
        <v/>
      </c>
      <c r="AT617" s="496" t="str">
        <v/>
      </c>
      <c r="AU617" s="496" t="str">
        <v/>
      </c>
      <c r="AV617" s="520" t="str">
        <v/>
      </c>
      <c r="AW617" s="497" t="str">
        <v/>
      </c>
      <c r="AX617" s="496" t="str">
        <v/>
      </c>
      <c r="AY617" s="496" t="str">
        <v/>
      </c>
      <c r="AZ617" s="520" t="str">
        <v/>
      </c>
      <c r="BA617" s="497" t="str">
        <v/>
      </c>
      <c r="BB617" s="496" t="str">
        <v/>
      </c>
      <c r="BC617" s="496" t="str">
        <v/>
      </c>
      <c r="BD617" s="520" t="str">
        <v/>
      </c>
      <c r="BE617" s="497" t="str">
        <v/>
      </c>
      <c r="BF617" s="496" t="str">
        <v/>
      </c>
      <c r="BG617" s="496" t="str">
        <v/>
      </c>
      <c r="BH617" s="520" t="str">
        <v/>
      </c>
      <c r="BI617" s="497" t="str">
        <v/>
      </c>
      <c r="BJ617" s="496" t="str">
        <v/>
      </c>
      <c r="BK617" s="496" t="str">
        <v/>
      </c>
      <c r="BL617" s="520" t="str">
        <v/>
      </c>
    </row>
    <row r="618" spans="1:64" ht="24.75" customHeight="1">
      <c r="A618" s="449" t="str">
        <v/>
      </c>
      <c r="B618" s="431"/>
      <c r="C618" s="432"/>
      <c r="D618" s="521" t="str">
        <v/>
      </c>
      <c r="E618" s="521" t="str">
        <v/>
      </c>
      <c r="F618" s="522" t="str">
        <v/>
      </c>
      <c r="G618" s="523" t="str">
        <v/>
      </c>
      <c r="H618" s="521" t="str">
        <v/>
      </c>
      <c r="I618" s="521" t="str">
        <v/>
      </c>
      <c r="J618" s="521" t="str">
        <v/>
      </c>
      <c r="K618" s="522" t="str">
        <v/>
      </c>
      <c r="L618" s="497" t="str">
        <v/>
      </c>
      <c r="M618" s="491" t="str">
        <v/>
      </c>
      <c r="N618" s="520" t="str">
        <v/>
      </c>
      <c r="O618" s="497" t="str">
        <v/>
      </c>
      <c r="P618" s="495" t="str">
        <v/>
      </c>
      <c r="Q618" s="520" t="str">
        <v/>
      </c>
      <c r="R618" s="497" t="str">
        <v/>
      </c>
      <c r="S618" s="495" t="str">
        <v/>
      </c>
      <c r="T618" s="520" t="str">
        <v/>
      </c>
      <c r="U618" s="497" t="str">
        <v/>
      </c>
      <c r="V618" s="495" t="str">
        <v/>
      </c>
      <c r="W618" s="520" t="str">
        <v/>
      </c>
      <c r="X618" s="497" t="str">
        <v/>
      </c>
      <c r="Y618" s="495" t="str">
        <v/>
      </c>
      <c r="Z618" s="520" t="str">
        <v/>
      </c>
      <c r="AA618" s="497" t="str">
        <v/>
      </c>
      <c r="AB618" s="495" t="str">
        <v/>
      </c>
      <c r="AC618" s="520" t="str">
        <v/>
      </c>
      <c r="AD618" s="497" t="str">
        <v/>
      </c>
      <c r="AE618" s="495" t="str">
        <v/>
      </c>
      <c r="AF618" s="520" t="str">
        <v/>
      </c>
      <c r="AG618" s="497" t="str">
        <v/>
      </c>
      <c r="AH618" s="495" t="str">
        <v/>
      </c>
      <c r="AI618" s="520" t="str">
        <v/>
      </c>
      <c r="AJ618" s="497" t="str">
        <v/>
      </c>
      <c r="AK618" s="495" t="str">
        <v/>
      </c>
      <c r="AL618" s="520" t="str">
        <v/>
      </c>
      <c r="AM618" s="497" t="str">
        <v/>
      </c>
      <c r="AN618" s="495" t="str">
        <v/>
      </c>
      <c r="AO618" s="520" t="str">
        <v/>
      </c>
      <c r="AP618" s="497" t="str">
        <v/>
      </c>
      <c r="AQ618" s="495" t="str">
        <v/>
      </c>
      <c r="AR618" s="520" t="str">
        <v/>
      </c>
      <c r="AS618" s="497" t="str">
        <v/>
      </c>
      <c r="AT618" s="495" t="str">
        <v/>
      </c>
      <c r="AU618" s="495" t="str">
        <v/>
      </c>
      <c r="AV618" s="520" t="str">
        <v/>
      </c>
      <c r="AW618" s="497" t="str">
        <v/>
      </c>
      <c r="AX618" s="495" t="str">
        <v/>
      </c>
      <c r="AY618" s="495" t="str">
        <v/>
      </c>
      <c r="AZ618" s="520" t="str">
        <v/>
      </c>
      <c r="BA618" s="497" t="str">
        <v/>
      </c>
      <c r="BB618" s="495" t="str">
        <v/>
      </c>
      <c r="BC618" s="495" t="str">
        <v/>
      </c>
      <c r="BD618" s="520" t="str">
        <v/>
      </c>
      <c r="BE618" s="497" t="str">
        <v/>
      </c>
      <c r="BF618" s="495" t="str">
        <v/>
      </c>
      <c r="BG618" s="495" t="str">
        <v/>
      </c>
      <c r="BH618" s="520" t="str">
        <v/>
      </c>
      <c r="BI618" s="497" t="str">
        <v/>
      </c>
      <c r="BJ618" s="495" t="str">
        <v/>
      </c>
      <c r="BK618" s="495" t="str">
        <v/>
      </c>
      <c r="BL618" s="520" t="str">
        <v/>
      </c>
    </row>
    <row r="619" spans="1:64" ht="24.75" customHeight="1">
      <c r="A619" s="449" t="str">
        <v/>
      </c>
      <c r="B619" s="431"/>
      <c r="C619" s="432"/>
      <c r="D619" s="433" t="str">
        <v/>
      </c>
      <c r="E619" s="434" t="str">
        <v/>
      </c>
      <c r="F619" s="435" t="str">
        <v/>
      </c>
      <c r="G619" s="436" t="str">
        <v/>
      </c>
      <c r="H619" s="437" t="str">
        <v/>
      </c>
      <c r="I619" s="437" t="str">
        <v/>
      </c>
      <c r="J619" s="437" t="str">
        <v/>
      </c>
      <c r="K619" s="435" t="str">
        <v/>
      </c>
      <c r="L619" s="450" t="str">
        <v/>
      </c>
      <c r="M619" s="498" t="str">
        <v/>
      </c>
      <c r="N619" s="440" t="str">
        <v/>
      </c>
      <c r="O619" s="441" t="str">
        <v/>
      </c>
      <c r="P619" s="442" t="str">
        <v/>
      </c>
      <c r="Q619" s="443" t="str">
        <v/>
      </c>
      <c r="R619" s="441" t="str">
        <v/>
      </c>
      <c r="S619" s="442" t="str">
        <v/>
      </c>
      <c r="T619" s="443" t="str">
        <v/>
      </c>
      <c r="U619" s="441" t="str">
        <v/>
      </c>
      <c r="V619" s="442" t="str">
        <v/>
      </c>
      <c r="W619" s="443" t="str">
        <v/>
      </c>
      <c r="X619" s="441" t="str">
        <v/>
      </c>
      <c r="Y619" s="442" t="str">
        <v/>
      </c>
      <c r="Z619" s="443" t="str">
        <v/>
      </c>
      <c r="AA619" s="441" t="str">
        <v/>
      </c>
      <c r="AB619" s="442" t="str">
        <v/>
      </c>
      <c r="AC619" s="443" t="str">
        <v/>
      </c>
      <c r="AD619" s="441" t="str">
        <v/>
      </c>
      <c r="AE619" s="442" t="str">
        <v/>
      </c>
      <c r="AF619" s="443" t="str">
        <v/>
      </c>
      <c r="AG619" s="492" t="str">
        <v/>
      </c>
      <c r="AH619" s="492" t="str">
        <v/>
      </c>
      <c r="AI619" s="493" t="str">
        <v/>
      </c>
      <c r="AJ619" s="494" t="str">
        <v/>
      </c>
      <c r="AK619" s="492" t="str">
        <v/>
      </c>
      <c r="AL619" s="493" t="str">
        <v/>
      </c>
      <c r="AM619" s="492" t="str">
        <v/>
      </c>
      <c r="AN619" s="492" t="str">
        <v/>
      </c>
      <c r="AO619" s="493" t="str">
        <v/>
      </c>
      <c r="AP619" s="494" t="str">
        <v/>
      </c>
      <c r="AQ619" s="492" t="str">
        <v/>
      </c>
      <c r="AR619" s="493" t="str">
        <v/>
      </c>
      <c r="AS619" s="495" t="str">
        <v/>
      </c>
      <c r="AT619" s="496" t="str">
        <v/>
      </c>
      <c r="AU619" s="496" t="str">
        <v/>
      </c>
      <c r="AV619" s="520" t="str">
        <v/>
      </c>
      <c r="AW619" s="497" t="str">
        <v/>
      </c>
      <c r="AX619" s="496" t="str">
        <v/>
      </c>
      <c r="AY619" s="496" t="str">
        <v/>
      </c>
      <c r="AZ619" s="520" t="str">
        <v/>
      </c>
      <c r="BA619" s="497" t="str">
        <v/>
      </c>
      <c r="BB619" s="496" t="str">
        <v/>
      </c>
      <c r="BC619" s="496" t="str">
        <v/>
      </c>
      <c r="BD619" s="520" t="str">
        <v/>
      </c>
      <c r="BE619" s="497" t="str">
        <v/>
      </c>
      <c r="BF619" s="496" t="str">
        <v/>
      </c>
      <c r="BG619" s="496" t="str">
        <v/>
      </c>
      <c r="BH619" s="520" t="str">
        <v/>
      </c>
      <c r="BI619" s="497" t="str">
        <v/>
      </c>
      <c r="BJ619" s="496" t="str">
        <v/>
      </c>
      <c r="BK619" s="496" t="str">
        <v/>
      </c>
      <c r="BL619" s="520" t="str">
        <v/>
      </c>
    </row>
    <row r="620" spans="1:64" ht="24.75" customHeight="1">
      <c r="A620" s="449" t="str">
        <v/>
      </c>
      <c r="B620" s="431"/>
      <c r="C620" s="432"/>
      <c r="D620" s="521" t="str">
        <v/>
      </c>
      <c r="E620" s="521" t="str">
        <v/>
      </c>
      <c r="F620" s="522" t="str">
        <v/>
      </c>
      <c r="G620" s="523" t="str">
        <v/>
      </c>
      <c r="H620" s="521" t="str">
        <v/>
      </c>
      <c r="I620" s="521" t="str">
        <v/>
      </c>
      <c r="J620" s="521" t="str">
        <v/>
      </c>
      <c r="K620" s="522" t="str">
        <v/>
      </c>
      <c r="L620" s="497" t="str">
        <v/>
      </c>
      <c r="M620" s="491" t="str">
        <v/>
      </c>
      <c r="N620" s="520" t="str">
        <v/>
      </c>
      <c r="O620" s="497" t="str">
        <v/>
      </c>
      <c r="P620" s="495" t="str">
        <v/>
      </c>
      <c r="Q620" s="520" t="str">
        <v/>
      </c>
      <c r="R620" s="497" t="str">
        <v/>
      </c>
      <c r="S620" s="495" t="str">
        <v/>
      </c>
      <c r="T620" s="520" t="str">
        <v/>
      </c>
      <c r="U620" s="497" t="str">
        <v/>
      </c>
      <c r="V620" s="495" t="str">
        <v/>
      </c>
      <c r="W620" s="520" t="str">
        <v/>
      </c>
      <c r="X620" s="497" t="str">
        <v/>
      </c>
      <c r="Y620" s="495" t="str">
        <v/>
      </c>
      <c r="Z620" s="520" t="str">
        <v/>
      </c>
      <c r="AA620" s="497" t="str">
        <v/>
      </c>
      <c r="AB620" s="495" t="str">
        <v/>
      </c>
      <c r="AC620" s="520" t="str">
        <v/>
      </c>
      <c r="AD620" s="497" t="str">
        <v/>
      </c>
      <c r="AE620" s="495" t="str">
        <v/>
      </c>
      <c r="AF620" s="520" t="str">
        <v/>
      </c>
      <c r="AG620" s="497" t="str">
        <v/>
      </c>
      <c r="AH620" s="495" t="str">
        <v/>
      </c>
      <c r="AI620" s="520" t="str">
        <v/>
      </c>
      <c r="AJ620" s="497" t="str">
        <v/>
      </c>
      <c r="AK620" s="495" t="str">
        <v/>
      </c>
      <c r="AL620" s="520" t="str">
        <v/>
      </c>
      <c r="AM620" s="497" t="str">
        <v/>
      </c>
      <c r="AN620" s="495" t="str">
        <v/>
      </c>
      <c r="AO620" s="520" t="str">
        <v/>
      </c>
      <c r="AP620" s="497" t="str">
        <v/>
      </c>
      <c r="AQ620" s="495" t="str">
        <v/>
      </c>
      <c r="AR620" s="520" t="str">
        <v/>
      </c>
      <c r="AS620" s="497" t="str">
        <v/>
      </c>
      <c r="AT620" s="495" t="str">
        <v/>
      </c>
      <c r="AU620" s="495" t="str">
        <v/>
      </c>
      <c r="AV620" s="520" t="str">
        <v/>
      </c>
      <c r="AW620" s="497" t="str">
        <v/>
      </c>
      <c r="AX620" s="495" t="str">
        <v/>
      </c>
      <c r="AY620" s="495" t="str">
        <v/>
      </c>
      <c r="AZ620" s="520" t="str">
        <v/>
      </c>
      <c r="BA620" s="497" t="str">
        <v/>
      </c>
      <c r="BB620" s="495" t="str">
        <v/>
      </c>
      <c r="BC620" s="495" t="str">
        <v/>
      </c>
      <c r="BD620" s="520" t="str">
        <v/>
      </c>
      <c r="BE620" s="497" t="str">
        <v/>
      </c>
      <c r="BF620" s="495" t="str">
        <v/>
      </c>
      <c r="BG620" s="495" t="str">
        <v/>
      </c>
      <c r="BH620" s="520" t="str">
        <v/>
      </c>
      <c r="BI620" s="497" t="str">
        <v/>
      </c>
      <c r="BJ620" s="495" t="str">
        <v/>
      </c>
      <c r="BK620" s="495" t="str">
        <v/>
      </c>
      <c r="BL620" s="520" t="str">
        <v/>
      </c>
    </row>
    <row r="621" spans="1:64" ht="24.75" customHeight="1">
      <c r="A621" s="449" t="str">
        <v/>
      </c>
      <c r="B621" s="431"/>
      <c r="C621" s="432"/>
      <c r="D621" s="433" t="str">
        <v/>
      </c>
      <c r="E621" s="434" t="str">
        <v/>
      </c>
      <c r="F621" s="435" t="str">
        <v/>
      </c>
      <c r="G621" s="436" t="str">
        <v/>
      </c>
      <c r="H621" s="437" t="str">
        <v/>
      </c>
      <c r="I621" s="437" t="str">
        <v/>
      </c>
      <c r="J621" s="437" t="str">
        <v/>
      </c>
      <c r="K621" s="435" t="str">
        <v/>
      </c>
      <c r="L621" s="450" t="str">
        <v/>
      </c>
      <c r="M621" s="498" t="str">
        <v/>
      </c>
      <c r="N621" s="440" t="str">
        <v/>
      </c>
      <c r="O621" s="441" t="str">
        <v/>
      </c>
      <c r="P621" s="442" t="str">
        <v/>
      </c>
      <c r="Q621" s="443" t="str">
        <v/>
      </c>
      <c r="R621" s="441" t="str">
        <v/>
      </c>
      <c r="S621" s="442" t="str">
        <v/>
      </c>
      <c r="T621" s="443" t="str">
        <v/>
      </c>
      <c r="U621" s="441" t="str">
        <v/>
      </c>
      <c r="V621" s="442" t="str">
        <v/>
      </c>
      <c r="W621" s="443" t="str">
        <v/>
      </c>
      <c r="X621" s="441" t="str">
        <v/>
      </c>
      <c r="Y621" s="442" t="str">
        <v/>
      </c>
      <c r="Z621" s="443" t="str">
        <v/>
      </c>
      <c r="AA621" s="441" t="str">
        <v/>
      </c>
      <c r="AB621" s="442" t="str">
        <v/>
      </c>
      <c r="AC621" s="443" t="str">
        <v/>
      </c>
      <c r="AD621" s="441" t="str">
        <v/>
      </c>
      <c r="AE621" s="442" t="str">
        <v/>
      </c>
      <c r="AF621" s="443" t="str">
        <v/>
      </c>
      <c r="AG621" s="492" t="str">
        <v/>
      </c>
      <c r="AH621" s="492" t="str">
        <v/>
      </c>
      <c r="AI621" s="493" t="str">
        <v/>
      </c>
      <c r="AJ621" s="494" t="str">
        <v/>
      </c>
      <c r="AK621" s="492" t="str">
        <v/>
      </c>
      <c r="AL621" s="493" t="str">
        <v/>
      </c>
      <c r="AM621" s="492" t="str">
        <v/>
      </c>
      <c r="AN621" s="492" t="str">
        <v/>
      </c>
      <c r="AO621" s="493" t="str">
        <v/>
      </c>
      <c r="AP621" s="494" t="str">
        <v/>
      </c>
      <c r="AQ621" s="492" t="str">
        <v/>
      </c>
      <c r="AR621" s="493" t="str">
        <v/>
      </c>
      <c r="AS621" s="495" t="str">
        <v/>
      </c>
      <c r="AT621" s="496" t="str">
        <v/>
      </c>
      <c r="AU621" s="496" t="str">
        <v/>
      </c>
      <c r="AV621" s="520" t="str">
        <v/>
      </c>
      <c r="AW621" s="497" t="str">
        <v/>
      </c>
      <c r="AX621" s="496" t="str">
        <v/>
      </c>
      <c r="AY621" s="496" t="str">
        <v/>
      </c>
      <c r="AZ621" s="520" t="str">
        <v/>
      </c>
      <c r="BA621" s="497" t="str">
        <v/>
      </c>
      <c r="BB621" s="496" t="str">
        <v/>
      </c>
      <c r="BC621" s="496" t="str">
        <v/>
      </c>
      <c r="BD621" s="520" t="str">
        <v/>
      </c>
      <c r="BE621" s="497" t="str">
        <v/>
      </c>
      <c r="BF621" s="496" t="str">
        <v/>
      </c>
      <c r="BG621" s="496" t="str">
        <v/>
      </c>
      <c r="BH621" s="520" t="str">
        <v/>
      </c>
      <c r="BI621" s="497" t="str">
        <v/>
      </c>
      <c r="BJ621" s="496" t="str">
        <v/>
      </c>
      <c r="BK621" s="496" t="str">
        <v/>
      </c>
      <c r="BL621" s="520" t="str">
        <v/>
      </c>
    </row>
    <row r="622" spans="1:64" ht="24.75" customHeight="1">
      <c r="A622" s="449" t="str">
        <v/>
      </c>
      <c r="B622" s="431"/>
      <c r="C622" s="432"/>
      <c r="D622" s="521" t="str">
        <v/>
      </c>
      <c r="E622" s="521" t="str">
        <v/>
      </c>
      <c r="F622" s="522" t="str">
        <v/>
      </c>
      <c r="G622" s="523" t="str">
        <v/>
      </c>
      <c r="H622" s="521" t="str">
        <v/>
      </c>
      <c r="I622" s="521" t="str">
        <v/>
      </c>
      <c r="J622" s="521" t="str">
        <v/>
      </c>
      <c r="K622" s="522" t="str">
        <v/>
      </c>
      <c r="L622" s="497" t="str">
        <v/>
      </c>
      <c r="M622" s="491" t="str">
        <v/>
      </c>
      <c r="N622" s="520" t="str">
        <v/>
      </c>
      <c r="O622" s="497" t="str">
        <v/>
      </c>
      <c r="P622" s="495" t="str">
        <v/>
      </c>
      <c r="Q622" s="520" t="str">
        <v/>
      </c>
      <c r="R622" s="497" t="str">
        <v/>
      </c>
      <c r="S622" s="495" t="str">
        <v/>
      </c>
      <c r="T622" s="520" t="str">
        <v/>
      </c>
      <c r="U622" s="497" t="str">
        <v/>
      </c>
      <c r="V622" s="495" t="str">
        <v/>
      </c>
      <c r="W622" s="520" t="str">
        <v/>
      </c>
      <c r="X622" s="497" t="str">
        <v/>
      </c>
      <c r="Y622" s="495" t="str">
        <v/>
      </c>
      <c r="Z622" s="520" t="str">
        <v/>
      </c>
      <c r="AA622" s="497" t="str">
        <v/>
      </c>
      <c r="AB622" s="495" t="str">
        <v/>
      </c>
      <c r="AC622" s="520" t="str">
        <v/>
      </c>
      <c r="AD622" s="497" t="str">
        <v/>
      </c>
      <c r="AE622" s="495" t="str">
        <v/>
      </c>
      <c r="AF622" s="520" t="str">
        <v/>
      </c>
      <c r="AG622" s="497" t="str">
        <v/>
      </c>
      <c r="AH622" s="495" t="str">
        <v/>
      </c>
      <c r="AI622" s="520" t="str">
        <v/>
      </c>
      <c r="AJ622" s="497" t="str">
        <v/>
      </c>
      <c r="AK622" s="495" t="str">
        <v/>
      </c>
      <c r="AL622" s="520" t="str">
        <v/>
      </c>
      <c r="AM622" s="497" t="str">
        <v/>
      </c>
      <c r="AN622" s="495" t="str">
        <v/>
      </c>
      <c r="AO622" s="520" t="str">
        <v/>
      </c>
      <c r="AP622" s="497" t="str">
        <v/>
      </c>
      <c r="AQ622" s="495" t="str">
        <v/>
      </c>
      <c r="AR622" s="520" t="str">
        <v/>
      </c>
      <c r="AS622" s="497" t="str">
        <v/>
      </c>
      <c r="AT622" s="495" t="str">
        <v/>
      </c>
      <c r="AU622" s="495" t="str">
        <v/>
      </c>
      <c r="AV622" s="520" t="str">
        <v/>
      </c>
      <c r="AW622" s="497" t="str">
        <v/>
      </c>
      <c r="AX622" s="495" t="str">
        <v/>
      </c>
      <c r="AY622" s="495" t="str">
        <v/>
      </c>
      <c r="AZ622" s="520" t="str">
        <v/>
      </c>
      <c r="BA622" s="497" t="str">
        <v/>
      </c>
      <c r="BB622" s="495" t="str">
        <v/>
      </c>
      <c r="BC622" s="495" t="str">
        <v/>
      </c>
      <c r="BD622" s="520" t="str">
        <v/>
      </c>
      <c r="BE622" s="497" t="str">
        <v/>
      </c>
      <c r="BF622" s="495" t="str">
        <v/>
      </c>
      <c r="BG622" s="495" t="str">
        <v/>
      </c>
      <c r="BH622" s="520" t="str">
        <v/>
      </c>
      <c r="BI622" s="497" t="str">
        <v/>
      </c>
      <c r="BJ622" s="495" t="str">
        <v/>
      </c>
      <c r="BK622" s="495" t="str">
        <v/>
      </c>
      <c r="BL622" s="520" t="str">
        <v/>
      </c>
    </row>
    <row r="623" spans="1:64" ht="24.75" customHeight="1">
      <c r="A623" s="449" t="str">
        <v/>
      </c>
      <c r="B623" s="431"/>
      <c r="C623" s="432"/>
      <c r="D623" s="433" t="str">
        <v/>
      </c>
      <c r="E623" s="434" t="str">
        <v/>
      </c>
      <c r="F623" s="435" t="str">
        <v/>
      </c>
      <c r="G623" s="436" t="str">
        <v/>
      </c>
      <c r="H623" s="437" t="str">
        <v/>
      </c>
      <c r="I623" s="437" t="str">
        <v/>
      </c>
      <c r="J623" s="437" t="str">
        <v/>
      </c>
      <c r="K623" s="435" t="str">
        <v/>
      </c>
      <c r="L623" s="450" t="str">
        <v/>
      </c>
      <c r="M623" s="498" t="str">
        <v/>
      </c>
      <c r="N623" s="440" t="str">
        <v/>
      </c>
      <c r="O623" s="441" t="str">
        <v/>
      </c>
      <c r="P623" s="442" t="str">
        <v/>
      </c>
      <c r="Q623" s="443" t="str">
        <v/>
      </c>
      <c r="R623" s="441" t="str">
        <v/>
      </c>
      <c r="S623" s="442" t="str">
        <v/>
      </c>
      <c r="T623" s="443" t="str">
        <v/>
      </c>
      <c r="U623" s="441" t="str">
        <v/>
      </c>
      <c r="V623" s="442" t="str">
        <v/>
      </c>
      <c r="W623" s="443" t="str">
        <v/>
      </c>
      <c r="X623" s="441" t="str">
        <v/>
      </c>
      <c r="Y623" s="442" t="str">
        <v/>
      </c>
      <c r="Z623" s="443" t="str">
        <v/>
      </c>
      <c r="AA623" s="441" t="str">
        <v/>
      </c>
      <c r="AB623" s="442" t="str">
        <v/>
      </c>
      <c r="AC623" s="443" t="str">
        <v/>
      </c>
      <c r="AD623" s="441" t="str">
        <v/>
      </c>
      <c r="AE623" s="442" t="str">
        <v/>
      </c>
      <c r="AF623" s="443" t="str">
        <v/>
      </c>
      <c r="AG623" s="492" t="str">
        <v/>
      </c>
      <c r="AH623" s="492" t="str">
        <v/>
      </c>
      <c r="AI623" s="493" t="str">
        <v/>
      </c>
      <c r="AJ623" s="494" t="str">
        <v/>
      </c>
      <c r="AK623" s="492" t="str">
        <v/>
      </c>
      <c r="AL623" s="493" t="str">
        <v/>
      </c>
      <c r="AM623" s="492" t="str">
        <v/>
      </c>
      <c r="AN623" s="492" t="str">
        <v/>
      </c>
      <c r="AO623" s="493" t="str">
        <v/>
      </c>
      <c r="AP623" s="494" t="str">
        <v/>
      </c>
      <c r="AQ623" s="492" t="str">
        <v/>
      </c>
      <c r="AR623" s="493" t="str">
        <v/>
      </c>
      <c r="AS623" s="495" t="str">
        <v/>
      </c>
      <c r="AT623" s="496" t="str">
        <v/>
      </c>
      <c r="AU623" s="496" t="str">
        <v/>
      </c>
      <c r="AV623" s="520" t="str">
        <v/>
      </c>
      <c r="AW623" s="497" t="str">
        <v/>
      </c>
      <c r="AX623" s="496" t="str">
        <v/>
      </c>
      <c r="AY623" s="496" t="str">
        <v/>
      </c>
      <c r="AZ623" s="520" t="str">
        <v/>
      </c>
      <c r="BA623" s="497" t="str">
        <v/>
      </c>
      <c r="BB623" s="496" t="str">
        <v/>
      </c>
      <c r="BC623" s="496" t="str">
        <v/>
      </c>
      <c r="BD623" s="520" t="str">
        <v/>
      </c>
      <c r="BE623" s="497" t="str">
        <v/>
      </c>
      <c r="BF623" s="496" t="str">
        <v/>
      </c>
      <c r="BG623" s="496" t="str">
        <v/>
      </c>
      <c r="BH623" s="520" t="str">
        <v/>
      </c>
      <c r="BI623" s="497" t="str">
        <v/>
      </c>
      <c r="BJ623" s="496" t="str">
        <v/>
      </c>
      <c r="BK623" s="496" t="str">
        <v/>
      </c>
      <c r="BL623" s="520" t="str">
        <v/>
      </c>
    </row>
    <row r="624" spans="1:64" ht="24.75" customHeight="1">
      <c r="A624" s="449" t="str">
        <v/>
      </c>
      <c r="B624" s="431"/>
      <c r="C624" s="432"/>
      <c r="D624" s="521" t="str">
        <v/>
      </c>
      <c r="E624" s="521" t="str">
        <v/>
      </c>
      <c r="F624" s="522" t="str">
        <v/>
      </c>
      <c r="G624" s="523" t="str">
        <v/>
      </c>
      <c r="H624" s="521" t="str">
        <v/>
      </c>
      <c r="I624" s="521" t="str">
        <v/>
      </c>
      <c r="J624" s="521" t="str">
        <v/>
      </c>
      <c r="K624" s="522" t="str">
        <v/>
      </c>
      <c r="L624" s="497" t="str">
        <v/>
      </c>
      <c r="M624" s="491" t="str">
        <v/>
      </c>
      <c r="N624" s="520" t="str">
        <v/>
      </c>
      <c r="O624" s="497" t="str">
        <v/>
      </c>
      <c r="P624" s="495" t="str">
        <v/>
      </c>
      <c r="Q624" s="520" t="str">
        <v/>
      </c>
      <c r="R624" s="497" t="str">
        <v/>
      </c>
      <c r="S624" s="495" t="str">
        <v/>
      </c>
      <c r="T624" s="520" t="str">
        <v/>
      </c>
      <c r="U624" s="497" t="str">
        <v/>
      </c>
      <c r="V624" s="495" t="str">
        <v/>
      </c>
      <c r="W624" s="520" t="str">
        <v/>
      </c>
      <c r="X624" s="497" t="str">
        <v/>
      </c>
      <c r="Y624" s="495" t="str">
        <v/>
      </c>
      <c r="Z624" s="520" t="str">
        <v/>
      </c>
      <c r="AA624" s="497" t="str">
        <v/>
      </c>
      <c r="AB624" s="495" t="str">
        <v/>
      </c>
      <c r="AC624" s="520" t="str">
        <v/>
      </c>
      <c r="AD624" s="497" t="str">
        <v/>
      </c>
      <c r="AE624" s="495" t="str">
        <v/>
      </c>
      <c r="AF624" s="520" t="str">
        <v/>
      </c>
      <c r="AG624" s="497" t="str">
        <v/>
      </c>
      <c r="AH624" s="495" t="str">
        <v/>
      </c>
      <c r="AI624" s="520" t="str">
        <v/>
      </c>
      <c r="AJ624" s="497" t="str">
        <v/>
      </c>
      <c r="AK624" s="495" t="str">
        <v/>
      </c>
      <c r="AL624" s="520" t="str">
        <v/>
      </c>
      <c r="AM624" s="497" t="str">
        <v/>
      </c>
      <c r="AN624" s="495" t="str">
        <v/>
      </c>
      <c r="AO624" s="520" t="str">
        <v/>
      </c>
      <c r="AP624" s="497" t="str">
        <v/>
      </c>
      <c r="AQ624" s="495" t="str">
        <v/>
      </c>
      <c r="AR624" s="520" t="str">
        <v/>
      </c>
      <c r="AS624" s="497" t="str">
        <v/>
      </c>
      <c r="AT624" s="495" t="str">
        <v/>
      </c>
      <c r="AU624" s="495" t="str">
        <v/>
      </c>
      <c r="AV624" s="520" t="str">
        <v/>
      </c>
      <c r="AW624" s="497" t="str">
        <v/>
      </c>
      <c r="AX624" s="495" t="str">
        <v/>
      </c>
      <c r="AY624" s="495" t="str">
        <v/>
      </c>
      <c r="AZ624" s="520" t="str">
        <v/>
      </c>
      <c r="BA624" s="497" t="str">
        <v/>
      </c>
      <c r="BB624" s="495" t="str">
        <v/>
      </c>
      <c r="BC624" s="495" t="str">
        <v/>
      </c>
      <c r="BD624" s="520" t="str">
        <v/>
      </c>
      <c r="BE624" s="497" t="str">
        <v/>
      </c>
      <c r="BF624" s="495" t="str">
        <v/>
      </c>
      <c r="BG624" s="495" t="str">
        <v/>
      </c>
      <c r="BH624" s="520" t="str">
        <v/>
      </c>
      <c r="BI624" s="497" t="str">
        <v/>
      </c>
      <c r="BJ624" s="495" t="str">
        <v/>
      </c>
      <c r="BK624" s="495" t="str">
        <v/>
      </c>
      <c r="BL624" s="520" t="str">
        <v/>
      </c>
    </row>
    <row r="625" spans="1:64" ht="24.75" customHeight="1">
      <c r="A625" s="449" t="str">
        <v/>
      </c>
      <c r="B625" s="431"/>
      <c r="C625" s="432"/>
      <c r="D625" s="433" t="str">
        <v/>
      </c>
      <c r="E625" s="434" t="str">
        <v/>
      </c>
      <c r="F625" s="435" t="str">
        <v/>
      </c>
      <c r="G625" s="436" t="str">
        <v/>
      </c>
      <c r="H625" s="437" t="str">
        <v/>
      </c>
      <c r="I625" s="437" t="str">
        <v/>
      </c>
      <c r="J625" s="437" t="str">
        <v/>
      </c>
      <c r="K625" s="435" t="str">
        <v/>
      </c>
      <c r="L625" s="450" t="str">
        <v/>
      </c>
      <c r="M625" s="498" t="str">
        <v/>
      </c>
      <c r="N625" s="440" t="str">
        <v/>
      </c>
      <c r="O625" s="441" t="str">
        <v/>
      </c>
      <c r="P625" s="442" t="str">
        <v/>
      </c>
      <c r="Q625" s="443" t="str">
        <v/>
      </c>
      <c r="R625" s="441" t="str">
        <v/>
      </c>
      <c r="S625" s="442" t="str">
        <v/>
      </c>
      <c r="T625" s="443" t="str">
        <v/>
      </c>
      <c r="U625" s="441" t="str">
        <v/>
      </c>
      <c r="V625" s="442" t="str">
        <v/>
      </c>
      <c r="W625" s="443" t="str">
        <v/>
      </c>
      <c r="X625" s="441" t="str">
        <v/>
      </c>
      <c r="Y625" s="442" t="str">
        <v/>
      </c>
      <c r="Z625" s="443" t="str">
        <v/>
      </c>
      <c r="AA625" s="441" t="str">
        <v/>
      </c>
      <c r="AB625" s="442" t="str">
        <v/>
      </c>
      <c r="AC625" s="443" t="str">
        <v/>
      </c>
      <c r="AD625" s="441" t="str">
        <v/>
      </c>
      <c r="AE625" s="442" t="str">
        <v/>
      </c>
      <c r="AF625" s="443" t="str">
        <v/>
      </c>
      <c r="AG625" s="492" t="str">
        <v/>
      </c>
      <c r="AH625" s="492" t="str">
        <v/>
      </c>
      <c r="AI625" s="493" t="str">
        <v/>
      </c>
      <c r="AJ625" s="494" t="str">
        <v/>
      </c>
      <c r="AK625" s="492" t="str">
        <v/>
      </c>
      <c r="AL625" s="493" t="str">
        <v/>
      </c>
      <c r="AM625" s="492" t="str">
        <v/>
      </c>
      <c r="AN625" s="492" t="str">
        <v/>
      </c>
      <c r="AO625" s="493" t="str">
        <v/>
      </c>
      <c r="AP625" s="494" t="str">
        <v/>
      </c>
      <c r="AQ625" s="492" t="str">
        <v/>
      </c>
      <c r="AR625" s="493" t="str">
        <v/>
      </c>
      <c r="AS625" s="495" t="str">
        <v/>
      </c>
      <c r="AT625" s="496" t="str">
        <v/>
      </c>
      <c r="AU625" s="496" t="str">
        <v/>
      </c>
      <c r="AV625" s="520" t="str">
        <v/>
      </c>
      <c r="AW625" s="497" t="str">
        <v/>
      </c>
      <c r="AX625" s="496" t="str">
        <v/>
      </c>
      <c r="AY625" s="496" t="str">
        <v/>
      </c>
      <c r="AZ625" s="520" t="str">
        <v/>
      </c>
      <c r="BA625" s="497" t="str">
        <v/>
      </c>
      <c r="BB625" s="496" t="str">
        <v/>
      </c>
      <c r="BC625" s="496" t="str">
        <v/>
      </c>
      <c r="BD625" s="520" t="str">
        <v/>
      </c>
      <c r="BE625" s="497" t="str">
        <v/>
      </c>
      <c r="BF625" s="496" t="str">
        <v/>
      </c>
      <c r="BG625" s="496" t="str">
        <v/>
      </c>
      <c r="BH625" s="520" t="str">
        <v/>
      </c>
      <c r="BI625" s="497" t="str">
        <v/>
      </c>
      <c r="BJ625" s="496" t="str">
        <v/>
      </c>
      <c r="BK625" s="496" t="str">
        <v/>
      </c>
      <c r="BL625" s="520" t="str">
        <v/>
      </c>
    </row>
    <row r="626" spans="1:64" ht="24.75" customHeight="1">
      <c r="A626" s="449" t="str">
        <v/>
      </c>
      <c r="B626" s="431"/>
      <c r="C626" s="432"/>
      <c r="D626" s="521" t="str">
        <v/>
      </c>
      <c r="E626" s="521" t="str">
        <v/>
      </c>
      <c r="F626" s="522" t="str">
        <v/>
      </c>
      <c r="G626" s="523" t="str">
        <v/>
      </c>
      <c r="H626" s="521" t="str">
        <v/>
      </c>
      <c r="I626" s="521" t="str">
        <v/>
      </c>
      <c r="J626" s="521" t="str">
        <v/>
      </c>
      <c r="K626" s="522" t="str">
        <v/>
      </c>
      <c r="L626" s="497" t="str">
        <v/>
      </c>
      <c r="M626" s="491" t="str">
        <v/>
      </c>
      <c r="N626" s="520" t="str">
        <v/>
      </c>
      <c r="O626" s="497" t="str">
        <v/>
      </c>
      <c r="P626" s="495" t="str">
        <v/>
      </c>
      <c r="Q626" s="520" t="str">
        <v/>
      </c>
      <c r="R626" s="497" t="str">
        <v/>
      </c>
      <c r="S626" s="495" t="str">
        <v/>
      </c>
      <c r="T626" s="520" t="str">
        <v/>
      </c>
      <c r="U626" s="497" t="str">
        <v/>
      </c>
      <c r="V626" s="495" t="str">
        <v/>
      </c>
      <c r="W626" s="520" t="str">
        <v/>
      </c>
      <c r="X626" s="497" t="str">
        <v/>
      </c>
      <c r="Y626" s="495" t="str">
        <v/>
      </c>
      <c r="Z626" s="520" t="str">
        <v/>
      </c>
      <c r="AA626" s="497" t="str">
        <v/>
      </c>
      <c r="AB626" s="495" t="str">
        <v/>
      </c>
      <c r="AC626" s="520" t="str">
        <v/>
      </c>
      <c r="AD626" s="497" t="str">
        <v/>
      </c>
      <c r="AE626" s="495" t="str">
        <v/>
      </c>
      <c r="AF626" s="520" t="str">
        <v/>
      </c>
      <c r="AG626" s="497" t="str">
        <v/>
      </c>
      <c r="AH626" s="495" t="str">
        <v/>
      </c>
      <c r="AI626" s="520" t="str">
        <v/>
      </c>
      <c r="AJ626" s="497" t="str">
        <v/>
      </c>
      <c r="AK626" s="495" t="str">
        <v/>
      </c>
      <c r="AL626" s="520" t="str">
        <v/>
      </c>
      <c r="AM626" s="497" t="str">
        <v/>
      </c>
      <c r="AN626" s="495" t="str">
        <v/>
      </c>
      <c r="AO626" s="520" t="str">
        <v/>
      </c>
      <c r="AP626" s="497" t="str">
        <v/>
      </c>
      <c r="AQ626" s="495" t="str">
        <v/>
      </c>
      <c r="AR626" s="520" t="str">
        <v/>
      </c>
      <c r="AS626" s="497" t="str">
        <v/>
      </c>
      <c r="AT626" s="495" t="str">
        <v/>
      </c>
      <c r="AU626" s="495" t="str">
        <v/>
      </c>
      <c r="AV626" s="520" t="str">
        <v/>
      </c>
      <c r="AW626" s="497" t="str">
        <v/>
      </c>
      <c r="AX626" s="495" t="str">
        <v/>
      </c>
      <c r="AY626" s="495" t="str">
        <v/>
      </c>
      <c r="AZ626" s="520" t="str">
        <v/>
      </c>
      <c r="BA626" s="497" t="str">
        <v/>
      </c>
      <c r="BB626" s="495" t="str">
        <v/>
      </c>
      <c r="BC626" s="495" t="str">
        <v/>
      </c>
      <c r="BD626" s="520" t="str">
        <v/>
      </c>
      <c r="BE626" s="497" t="str">
        <v/>
      </c>
      <c r="BF626" s="495" t="str">
        <v/>
      </c>
      <c r="BG626" s="495" t="str">
        <v/>
      </c>
      <c r="BH626" s="520" t="str">
        <v/>
      </c>
      <c r="BI626" s="497" t="str">
        <v/>
      </c>
      <c r="BJ626" s="495" t="str">
        <v/>
      </c>
      <c r="BK626" s="495" t="str">
        <v/>
      </c>
      <c r="BL626" s="520" t="str">
        <v/>
      </c>
    </row>
    <row r="627" spans="1:64" ht="24.75" customHeight="1">
      <c r="A627" s="449" t="str">
        <v/>
      </c>
      <c r="B627" s="431"/>
      <c r="C627" s="432"/>
      <c r="D627" s="433" t="str">
        <v/>
      </c>
      <c r="E627" s="434" t="str">
        <v/>
      </c>
      <c r="F627" s="435" t="str">
        <v/>
      </c>
      <c r="G627" s="436" t="str">
        <v/>
      </c>
      <c r="H627" s="437" t="str">
        <v/>
      </c>
      <c r="I627" s="437" t="str">
        <v/>
      </c>
      <c r="J627" s="437" t="str">
        <v/>
      </c>
      <c r="K627" s="435" t="str">
        <v/>
      </c>
      <c r="L627" s="450" t="str">
        <v/>
      </c>
      <c r="M627" s="498" t="str">
        <v/>
      </c>
      <c r="N627" s="440" t="str">
        <v/>
      </c>
      <c r="O627" s="441" t="str">
        <v/>
      </c>
      <c r="P627" s="442" t="str">
        <v/>
      </c>
      <c r="Q627" s="443" t="str">
        <v/>
      </c>
      <c r="R627" s="441" t="str">
        <v/>
      </c>
      <c r="S627" s="442" t="str">
        <v/>
      </c>
      <c r="T627" s="443" t="str">
        <v/>
      </c>
      <c r="U627" s="441" t="str">
        <v/>
      </c>
      <c r="V627" s="442" t="str">
        <v/>
      </c>
      <c r="W627" s="443" t="str">
        <v/>
      </c>
      <c r="X627" s="441" t="str">
        <v/>
      </c>
      <c r="Y627" s="442" t="str">
        <v/>
      </c>
      <c r="Z627" s="443" t="str">
        <v/>
      </c>
      <c r="AA627" s="441" t="str">
        <v/>
      </c>
      <c r="AB627" s="442" t="str">
        <v/>
      </c>
      <c r="AC627" s="443" t="str">
        <v/>
      </c>
      <c r="AD627" s="441" t="str">
        <v/>
      </c>
      <c r="AE627" s="442" t="str">
        <v/>
      </c>
      <c r="AF627" s="443" t="str">
        <v/>
      </c>
      <c r="AG627" s="492" t="str">
        <v/>
      </c>
      <c r="AH627" s="492" t="str">
        <v/>
      </c>
      <c r="AI627" s="493" t="str">
        <v/>
      </c>
      <c r="AJ627" s="494" t="str">
        <v/>
      </c>
      <c r="AK627" s="492" t="str">
        <v/>
      </c>
      <c r="AL627" s="493" t="str">
        <v/>
      </c>
      <c r="AM627" s="492" t="str">
        <v/>
      </c>
      <c r="AN627" s="492" t="str">
        <v/>
      </c>
      <c r="AO627" s="493" t="str">
        <v/>
      </c>
      <c r="AP627" s="494" t="str">
        <v/>
      </c>
      <c r="AQ627" s="492" t="str">
        <v/>
      </c>
      <c r="AR627" s="493" t="str">
        <v/>
      </c>
      <c r="AS627" s="495" t="str">
        <v/>
      </c>
      <c r="AT627" s="496" t="str">
        <v/>
      </c>
      <c r="AU627" s="496" t="str">
        <v/>
      </c>
      <c r="AV627" s="520" t="str">
        <v/>
      </c>
      <c r="AW627" s="497" t="str">
        <v/>
      </c>
      <c r="AX627" s="496" t="str">
        <v/>
      </c>
      <c r="AY627" s="496" t="str">
        <v/>
      </c>
      <c r="AZ627" s="520" t="str">
        <v/>
      </c>
      <c r="BA627" s="497" t="str">
        <v/>
      </c>
      <c r="BB627" s="496" t="str">
        <v/>
      </c>
      <c r="BC627" s="496" t="str">
        <v/>
      </c>
      <c r="BD627" s="520" t="str">
        <v/>
      </c>
      <c r="BE627" s="497" t="str">
        <v/>
      </c>
      <c r="BF627" s="496" t="str">
        <v/>
      </c>
      <c r="BG627" s="496" t="str">
        <v/>
      </c>
      <c r="BH627" s="520" t="str">
        <v/>
      </c>
      <c r="BI627" s="497" t="str">
        <v/>
      </c>
      <c r="BJ627" s="496" t="str">
        <v/>
      </c>
      <c r="BK627" s="496" t="str">
        <v/>
      </c>
      <c r="BL627" s="520" t="str">
        <v/>
      </c>
    </row>
    <row r="628" spans="1:64" ht="24.75" customHeight="1">
      <c r="A628" s="449" t="str">
        <v/>
      </c>
      <c r="B628" s="431"/>
      <c r="C628" s="432"/>
      <c r="D628" s="521" t="str">
        <v/>
      </c>
      <c r="E628" s="521" t="str">
        <v/>
      </c>
      <c r="F628" s="522" t="str">
        <v/>
      </c>
      <c r="G628" s="523" t="str">
        <v/>
      </c>
      <c r="H628" s="521" t="str">
        <v/>
      </c>
      <c r="I628" s="521" t="str">
        <v/>
      </c>
      <c r="J628" s="521" t="str">
        <v/>
      </c>
      <c r="K628" s="522" t="str">
        <v/>
      </c>
      <c r="L628" s="497" t="str">
        <v/>
      </c>
      <c r="M628" s="491" t="str">
        <v/>
      </c>
      <c r="N628" s="520" t="str">
        <v/>
      </c>
      <c r="O628" s="497" t="str">
        <v/>
      </c>
      <c r="P628" s="495" t="str">
        <v/>
      </c>
      <c r="Q628" s="520" t="str">
        <v/>
      </c>
      <c r="R628" s="497" t="str">
        <v/>
      </c>
      <c r="S628" s="495" t="str">
        <v/>
      </c>
      <c r="T628" s="520" t="str">
        <v/>
      </c>
      <c r="U628" s="497" t="str">
        <v/>
      </c>
      <c r="V628" s="495" t="str">
        <v/>
      </c>
      <c r="W628" s="520" t="str">
        <v/>
      </c>
      <c r="X628" s="497" t="str">
        <v/>
      </c>
      <c r="Y628" s="495" t="str">
        <v/>
      </c>
      <c r="Z628" s="520" t="str">
        <v/>
      </c>
      <c r="AA628" s="497" t="str">
        <v/>
      </c>
      <c r="AB628" s="495" t="str">
        <v/>
      </c>
      <c r="AC628" s="520" t="str">
        <v/>
      </c>
      <c r="AD628" s="497" t="str">
        <v/>
      </c>
      <c r="AE628" s="495" t="str">
        <v/>
      </c>
      <c r="AF628" s="520" t="str">
        <v/>
      </c>
      <c r="AG628" s="497" t="str">
        <v/>
      </c>
      <c r="AH628" s="495" t="str">
        <v/>
      </c>
      <c r="AI628" s="520" t="str">
        <v/>
      </c>
      <c r="AJ628" s="497" t="str">
        <v/>
      </c>
      <c r="AK628" s="495" t="str">
        <v/>
      </c>
      <c r="AL628" s="520" t="str">
        <v/>
      </c>
      <c r="AM628" s="497" t="str">
        <v/>
      </c>
      <c r="AN628" s="495" t="str">
        <v/>
      </c>
      <c r="AO628" s="520" t="str">
        <v/>
      </c>
      <c r="AP628" s="497" t="str">
        <v/>
      </c>
      <c r="AQ628" s="495" t="str">
        <v/>
      </c>
      <c r="AR628" s="520" t="str">
        <v/>
      </c>
      <c r="AS628" s="497" t="str">
        <v/>
      </c>
      <c r="AT628" s="495" t="str">
        <v/>
      </c>
      <c r="AU628" s="495" t="str">
        <v/>
      </c>
      <c r="AV628" s="520" t="str">
        <v/>
      </c>
      <c r="AW628" s="497" t="str">
        <v/>
      </c>
      <c r="AX628" s="495" t="str">
        <v/>
      </c>
      <c r="AY628" s="495" t="str">
        <v/>
      </c>
      <c r="AZ628" s="520" t="str">
        <v/>
      </c>
      <c r="BA628" s="497" t="str">
        <v/>
      </c>
      <c r="BB628" s="495" t="str">
        <v/>
      </c>
      <c r="BC628" s="495" t="str">
        <v/>
      </c>
      <c r="BD628" s="520" t="str">
        <v/>
      </c>
      <c r="BE628" s="497" t="str">
        <v/>
      </c>
      <c r="BF628" s="495" t="str">
        <v/>
      </c>
      <c r="BG628" s="495" t="str">
        <v/>
      </c>
      <c r="BH628" s="520" t="str">
        <v/>
      </c>
      <c r="BI628" s="497" t="str">
        <v/>
      </c>
      <c r="BJ628" s="495" t="str">
        <v/>
      </c>
      <c r="BK628" s="495" t="str">
        <v/>
      </c>
      <c r="BL628" s="520" t="str">
        <v/>
      </c>
    </row>
    <row r="629" spans="1:64" ht="24.75" customHeight="1">
      <c r="A629" s="449" t="str">
        <v/>
      </c>
      <c r="B629" s="431"/>
      <c r="C629" s="432"/>
      <c r="D629" s="433" t="str">
        <v/>
      </c>
      <c r="E629" s="434" t="str">
        <v/>
      </c>
      <c r="F629" s="435" t="str">
        <v/>
      </c>
      <c r="G629" s="436" t="str">
        <v/>
      </c>
      <c r="H629" s="437" t="str">
        <v/>
      </c>
      <c r="I629" s="437" t="str">
        <v/>
      </c>
      <c r="J629" s="437" t="str">
        <v/>
      </c>
      <c r="K629" s="435" t="str">
        <v/>
      </c>
      <c r="L629" s="450" t="str">
        <v/>
      </c>
      <c r="M629" s="498" t="str">
        <v/>
      </c>
      <c r="N629" s="440" t="str">
        <v/>
      </c>
      <c r="O629" s="441" t="str">
        <v/>
      </c>
      <c r="P629" s="442" t="str">
        <v/>
      </c>
      <c r="Q629" s="443" t="str">
        <v/>
      </c>
      <c r="R629" s="441" t="str">
        <v/>
      </c>
      <c r="S629" s="442" t="str">
        <v/>
      </c>
      <c r="T629" s="443" t="str">
        <v/>
      </c>
      <c r="U629" s="441" t="str">
        <v/>
      </c>
      <c r="V629" s="442" t="str">
        <v/>
      </c>
      <c r="W629" s="443" t="str">
        <v/>
      </c>
      <c r="X629" s="441" t="str">
        <v/>
      </c>
      <c r="Y629" s="442" t="str">
        <v/>
      </c>
      <c r="Z629" s="443" t="str">
        <v/>
      </c>
      <c r="AA629" s="441" t="str">
        <v/>
      </c>
      <c r="AB629" s="442" t="str">
        <v/>
      </c>
      <c r="AC629" s="443" t="str">
        <v/>
      </c>
      <c r="AD629" s="441" t="str">
        <v/>
      </c>
      <c r="AE629" s="442" t="str">
        <v/>
      </c>
      <c r="AF629" s="443" t="str">
        <v/>
      </c>
      <c r="AG629" s="492" t="str">
        <v/>
      </c>
      <c r="AH629" s="492" t="str">
        <v/>
      </c>
      <c r="AI629" s="493" t="str">
        <v/>
      </c>
      <c r="AJ629" s="494" t="str">
        <v/>
      </c>
      <c r="AK629" s="492" t="str">
        <v/>
      </c>
      <c r="AL629" s="493" t="str">
        <v/>
      </c>
      <c r="AM629" s="492" t="str">
        <v/>
      </c>
      <c r="AN629" s="492" t="str">
        <v/>
      </c>
      <c r="AO629" s="493" t="str">
        <v/>
      </c>
      <c r="AP629" s="494" t="str">
        <v/>
      </c>
      <c r="AQ629" s="492" t="str">
        <v/>
      </c>
      <c r="AR629" s="493" t="str">
        <v/>
      </c>
      <c r="AS629" s="495" t="str">
        <v/>
      </c>
      <c r="AT629" s="496" t="str">
        <v/>
      </c>
      <c r="AU629" s="496" t="str">
        <v/>
      </c>
      <c r="AV629" s="520" t="str">
        <v/>
      </c>
      <c r="AW629" s="497" t="str">
        <v/>
      </c>
      <c r="AX629" s="496" t="str">
        <v/>
      </c>
      <c r="AY629" s="496" t="str">
        <v/>
      </c>
      <c r="AZ629" s="520" t="str">
        <v/>
      </c>
      <c r="BA629" s="497" t="str">
        <v/>
      </c>
      <c r="BB629" s="496" t="str">
        <v/>
      </c>
      <c r="BC629" s="496" t="str">
        <v/>
      </c>
      <c r="BD629" s="520" t="str">
        <v/>
      </c>
      <c r="BE629" s="497" t="str">
        <v/>
      </c>
      <c r="BF629" s="496" t="str">
        <v/>
      </c>
      <c r="BG629" s="496" t="str">
        <v/>
      </c>
      <c r="BH629" s="520" t="str">
        <v/>
      </c>
      <c r="BI629" s="497" t="str">
        <v/>
      </c>
      <c r="BJ629" s="496" t="str">
        <v/>
      </c>
      <c r="BK629" s="496" t="str">
        <v/>
      </c>
      <c r="BL629" s="520" t="str">
        <v/>
      </c>
    </row>
    <row r="630" spans="1:64" ht="24.75" customHeight="1">
      <c r="A630" s="449" t="str">
        <v/>
      </c>
      <c r="B630" s="431"/>
      <c r="C630" s="432"/>
      <c r="D630" s="521" t="str">
        <v/>
      </c>
      <c r="E630" s="521" t="str">
        <v/>
      </c>
      <c r="F630" s="522" t="str">
        <v/>
      </c>
      <c r="G630" s="523" t="str">
        <v/>
      </c>
      <c r="H630" s="521" t="str">
        <v/>
      </c>
      <c r="I630" s="521" t="str">
        <v/>
      </c>
      <c r="J630" s="521" t="str">
        <v/>
      </c>
      <c r="K630" s="522" t="str">
        <v/>
      </c>
      <c r="L630" s="497" t="str">
        <v/>
      </c>
      <c r="M630" s="491" t="str">
        <v/>
      </c>
      <c r="N630" s="520" t="str">
        <v/>
      </c>
      <c r="O630" s="497" t="str">
        <v/>
      </c>
      <c r="P630" s="495" t="str">
        <v/>
      </c>
      <c r="Q630" s="520" t="str">
        <v/>
      </c>
      <c r="R630" s="497" t="str">
        <v/>
      </c>
      <c r="S630" s="495" t="str">
        <v/>
      </c>
      <c r="T630" s="520" t="str">
        <v/>
      </c>
      <c r="U630" s="497" t="str">
        <v/>
      </c>
      <c r="V630" s="495" t="str">
        <v/>
      </c>
      <c r="W630" s="520" t="str">
        <v/>
      </c>
      <c r="X630" s="497" t="str">
        <v/>
      </c>
      <c r="Y630" s="495" t="str">
        <v/>
      </c>
      <c r="Z630" s="520" t="str">
        <v/>
      </c>
      <c r="AA630" s="497" t="str">
        <v/>
      </c>
      <c r="AB630" s="495" t="str">
        <v/>
      </c>
      <c r="AC630" s="520" t="str">
        <v/>
      </c>
      <c r="AD630" s="497" t="str">
        <v/>
      </c>
      <c r="AE630" s="495" t="str">
        <v/>
      </c>
      <c r="AF630" s="520" t="str">
        <v/>
      </c>
      <c r="AG630" s="497" t="str">
        <v/>
      </c>
      <c r="AH630" s="495" t="str">
        <v/>
      </c>
      <c r="AI630" s="520" t="str">
        <v/>
      </c>
      <c r="AJ630" s="497" t="str">
        <v/>
      </c>
      <c r="AK630" s="495" t="str">
        <v/>
      </c>
      <c r="AL630" s="520" t="str">
        <v/>
      </c>
      <c r="AM630" s="497" t="str">
        <v/>
      </c>
      <c r="AN630" s="495" t="str">
        <v/>
      </c>
      <c r="AO630" s="520" t="str">
        <v/>
      </c>
      <c r="AP630" s="497" t="str">
        <v/>
      </c>
      <c r="AQ630" s="495" t="str">
        <v/>
      </c>
      <c r="AR630" s="520" t="str">
        <v/>
      </c>
      <c r="AS630" s="497" t="str">
        <v/>
      </c>
      <c r="AT630" s="495" t="str">
        <v/>
      </c>
      <c r="AU630" s="495" t="str">
        <v/>
      </c>
      <c r="AV630" s="520" t="str">
        <v/>
      </c>
      <c r="AW630" s="497" t="str">
        <v/>
      </c>
      <c r="AX630" s="495" t="str">
        <v/>
      </c>
      <c r="AY630" s="495" t="str">
        <v/>
      </c>
      <c r="AZ630" s="520" t="str">
        <v/>
      </c>
      <c r="BA630" s="497" t="str">
        <v/>
      </c>
      <c r="BB630" s="495" t="str">
        <v/>
      </c>
      <c r="BC630" s="495" t="str">
        <v/>
      </c>
      <c r="BD630" s="520" t="str">
        <v/>
      </c>
      <c r="BE630" s="497" t="str">
        <v/>
      </c>
      <c r="BF630" s="495" t="str">
        <v/>
      </c>
      <c r="BG630" s="495" t="str">
        <v/>
      </c>
      <c r="BH630" s="520" t="str">
        <v/>
      </c>
      <c r="BI630" s="497" t="str">
        <v/>
      </c>
      <c r="BJ630" s="495" t="str">
        <v/>
      </c>
      <c r="BK630" s="495" t="str">
        <v/>
      </c>
      <c r="BL630" s="520" t="str">
        <v/>
      </c>
    </row>
    <row r="631" spans="1:64" ht="24.75" customHeight="1">
      <c r="A631" s="449" t="str">
        <v/>
      </c>
      <c r="B631" s="431"/>
      <c r="C631" s="432"/>
      <c r="D631" s="433" t="str">
        <v/>
      </c>
      <c r="E631" s="434" t="str">
        <v/>
      </c>
      <c r="F631" s="435" t="str">
        <v/>
      </c>
      <c r="G631" s="436" t="str">
        <v/>
      </c>
      <c r="H631" s="437" t="str">
        <v/>
      </c>
      <c r="I631" s="437" t="str">
        <v/>
      </c>
      <c r="J631" s="437" t="str">
        <v/>
      </c>
      <c r="K631" s="435" t="str">
        <v/>
      </c>
      <c r="L631" s="450" t="str">
        <v/>
      </c>
      <c r="M631" s="498" t="str">
        <v/>
      </c>
      <c r="N631" s="440" t="str">
        <v/>
      </c>
      <c r="O631" s="441" t="str">
        <v/>
      </c>
      <c r="P631" s="442" t="str">
        <v/>
      </c>
      <c r="Q631" s="443" t="str">
        <v/>
      </c>
      <c r="R631" s="441" t="str">
        <v/>
      </c>
      <c r="S631" s="442" t="str">
        <v/>
      </c>
      <c r="T631" s="443" t="str">
        <v/>
      </c>
      <c r="U631" s="441" t="str">
        <v/>
      </c>
      <c r="V631" s="442" t="str">
        <v/>
      </c>
      <c r="W631" s="443" t="str">
        <v/>
      </c>
      <c r="X631" s="441" t="str">
        <v/>
      </c>
      <c r="Y631" s="442" t="str">
        <v/>
      </c>
      <c r="Z631" s="443" t="str">
        <v/>
      </c>
      <c r="AA631" s="441" t="str">
        <v/>
      </c>
      <c r="AB631" s="442" t="str">
        <v/>
      </c>
      <c r="AC631" s="443" t="str">
        <v/>
      </c>
      <c r="AD631" s="441" t="str">
        <v/>
      </c>
      <c r="AE631" s="442" t="str">
        <v/>
      </c>
      <c r="AF631" s="443" t="str">
        <v/>
      </c>
      <c r="AG631" s="492" t="str">
        <v/>
      </c>
      <c r="AH631" s="492" t="str">
        <v/>
      </c>
      <c r="AI631" s="493" t="str">
        <v/>
      </c>
      <c r="AJ631" s="494" t="str">
        <v/>
      </c>
      <c r="AK631" s="492" t="str">
        <v/>
      </c>
      <c r="AL631" s="493" t="str">
        <v/>
      </c>
      <c r="AM631" s="492" t="str">
        <v/>
      </c>
      <c r="AN631" s="492" t="str">
        <v/>
      </c>
      <c r="AO631" s="493" t="str">
        <v/>
      </c>
      <c r="AP631" s="494" t="str">
        <v/>
      </c>
      <c r="AQ631" s="492" t="str">
        <v/>
      </c>
      <c r="AR631" s="493" t="str">
        <v/>
      </c>
      <c r="AS631" s="495" t="str">
        <v/>
      </c>
      <c r="AT631" s="496" t="str">
        <v/>
      </c>
      <c r="AU631" s="496" t="str">
        <v/>
      </c>
      <c r="AV631" s="520" t="str">
        <v/>
      </c>
      <c r="AW631" s="497" t="str">
        <v/>
      </c>
      <c r="AX631" s="496" t="str">
        <v/>
      </c>
      <c r="AY631" s="496" t="str">
        <v/>
      </c>
      <c r="AZ631" s="520" t="str">
        <v/>
      </c>
      <c r="BA631" s="497" t="str">
        <v/>
      </c>
      <c r="BB631" s="496" t="str">
        <v/>
      </c>
      <c r="BC631" s="496" t="str">
        <v/>
      </c>
      <c r="BD631" s="520" t="str">
        <v/>
      </c>
      <c r="BE631" s="497" t="str">
        <v/>
      </c>
      <c r="BF631" s="496" t="str">
        <v/>
      </c>
      <c r="BG631" s="496" t="str">
        <v/>
      </c>
      <c r="BH631" s="520" t="str">
        <v/>
      </c>
      <c r="BI631" s="497" t="str">
        <v/>
      </c>
      <c r="BJ631" s="496" t="str">
        <v/>
      </c>
      <c r="BK631" s="496" t="str">
        <v/>
      </c>
      <c r="BL631" s="520" t="str">
        <v/>
      </c>
    </row>
    <row r="632" spans="1:64" ht="24.75" customHeight="1">
      <c r="A632" s="449" t="str">
        <v/>
      </c>
      <c r="B632" s="431"/>
      <c r="C632" s="432"/>
      <c r="D632" s="521" t="str">
        <v/>
      </c>
      <c r="E632" s="521" t="str">
        <v/>
      </c>
      <c r="F632" s="522" t="str">
        <v/>
      </c>
      <c r="G632" s="523" t="str">
        <v/>
      </c>
      <c r="H632" s="521" t="str">
        <v/>
      </c>
      <c r="I632" s="521" t="str">
        <v/>
      </c>
      <c r="J632" s="521" t="str">
        <v/>
      </c>
      <c r="K632" s="522" t="str">
        <v/>
      </c>
      <c r="L632" s="497" t="str">
        <v/>
      </c>
      <c r="M632" s="491" t="str">
        <v/>
      </c>
      <c r="N632" s="520" t="str">
        <v/>
      </c>
      <c r="O632" s="497" t="str">
        <v/>
      </c>
      <c r="P632" s="495" t="str">
        <v/>
      </c>
      <c r="Q632" s="520" t="str">
        <v/>
      </c>
      <c r="R632" s="497" t="str">
        <v/>
      </c>
      <c r="S632" s="495" t="str">
        <v/>
      </c>
      <c r="T632" s="520" t="str">
        <v/>
      </c>
      <c r="U632" s="497" t="str">
        <v/>
      </c>
      <c r="V632" s="495" t="str">
        <v/>
      </c>
      <c r="W632" s="520" t="str">
        <v/>
      </c>
      <c r="X632" s="497" t="str">
        <v/>
      </c>
      <c r="Y632" s="495" t="str">
        <v/>
      </c>
      <c r="Z632" s="520" t="str">
        <v/>
      </c>
      <c r="AA632" s="497" t="str">
        <v/>
      </c>
      <c r="AB632" s="495" t="str">
        <v/>
      </c>
      <c r="AC632" s="520" t="str">
        <v/>
      </c>
      <c r="AD632" s="497" t="str">
        <v/>
      </c>
      <c r="AE632" s="495" t="str">
        <v/>
      </c>
      <c r="AF632" s="520" t="str">
        <v/>
      </c>
      <c r="AG632" s="497" t="str">
        <v/>
      </c>
      <c r="AH632" s="495" t="str">
        <v/>
      </c>
      <c r="AI632" s="520" t="str">
        <v/>
      </c>
      <c r="AJ632" s="497" t="str">
        <v/>
      </c>
      <c r="AK632" s="495" t="str">
        <v/>
      </c>
      <c r="AL632" s="520" t="str">
        <v/>
      </c>
      <c r="AM632" s="497" t="str">
        <v/>
      </c>
      <c r="AN632" s="495" t="str">
        <v/>
      </c>
      <c r="AO632" s="520" t="str">
        <v/>
      </c>
      <c r="AP632" s="497" t="str">
        <v/>
      </c>
      <c r="AQ632" s="495" t="str">
        <v/>
      </c>
      <c r="AR632" s="520" t="str">
        <v/>
      </c>
      <c r="AS632" s="497" t="str">
        <v/>
      </c>
      <c r="AT632" s="495" t="str">
        <v/>
      </c>
      <c r="AU632" s="495" t="str">
        <v/>
      </c>
      <c r="AV632" s="520" t="str">
        <v/>
      </c>
      <c r="AW632" s="497" t="str">
        <v/>
      </c>
      <c r="AX632" s="495" t="str">
        <v/>
      </c>
      <c r="AY632" s="495" t="str">
        <v/>
      </c>
      <c r="AZ632" s="520" t="str">
        <v/>
      </c>
      <c r="BA632" s="497" t="str">
        <v/>
      </c>
      <c r="BB632" s="495" t="str">
        <v/>
      </c>
      <c r="BC632" s="495" t="str">
        <v/>
      </c>
      <c r="BD632" s="520" t="str">
        <v/>
      </c>
      <c r="BE632" s="497" t="str">
        <v/>
      </c>
      <c r="BF632" s="495" t="str">
        <v/>
      </c>
      <c r="BG632" s="495" t="str">
        <v/>
      </c>
      <c r="BH632" s="520" t="str">
        <v/>
      </c>
      <c r="BI632" s="497" t="str">
        <v/>
      </c>
      <c r="BJ632" s="495" t="str">
        <v/>
      </c>
      <c r="BK632" s="495" t="str">
        <v/>
      </c>
      <c r="BL632" s="520" t="str">
        <v/>
      </c>
    </row>
    <row r="633" spans="1:64" ht="24.75" customHeight="1">
      <c r="A633" s="449" t="str">
        <v/>
      </c>
      <c r="B633" s="431"/>
      <c r="C633" s="432"/>
      <c r="D633" s="433" t="str">
        <v/>
      </c>
      <c r="E633" s="434" t="str">
        <v/>
      </c>
      <c r="F633" s="435" t="str">
        <v/>
      </c>
      <c r="G633" s="436" t="str">
        <v/>
      </c>
      <c r="H633" s="437" t="str">
        <v/>
      </c>
      <c r="I633" s="437" t="str">
        <v/>
      </c>
      <c r="J633" s="437" t="str">
        <v/>
      </c>
      <c r="K633" s="435" t="str">
        <v/>
      </c>
      <c r="L633" s="450" t="str">
        <v/>
      </c>
      <c r="M633" s="498" t="str">
        <v/>
      </c>
      <c r="N633" s="440" t="str">
        <v/>
      </c>
      <c r="O633" s="441" t="str">
        <v/>
      </c>
      <c r="P633" s="442" t="str">
        <v/>
      </c>
      <c r="Q633" s="443" t="str">
        <v/>
      </c>
      <c r="R633" s="441" t="str">
        <v/>
      </c>
      <c r="S633" s="442" t="str">
        <v/>
      </c>
      <c r="T633" s="443" t="str">
        <v/>
      </c>
      <c r="U633" s="441" t="str">
        <v/>
      </c>
      <c r="V633" s="442" t="str">
        <v/>
      </c>
      <c r="W633" s="443" t="str">
        <v/>
      </c>
      <c r="X633" s="441" t="str">
        <v/>
      </c>
      <c r="Y633" s="442" t="str">
        <v/>
      </c>
      <c r="Z633" s="443" t="str">
        <v/>
      </c>
      <c r="AA633" s="441" t="str">
        <v/>
      </c>
      <c r="AB633" s="442" t="str">
        <v/>
      </c>
      <c r="AC633" s="443" t="str">
        <v/>
      </c>
      <c r="AD633" s="441" t="str">
        <v/>
      </c>
      <c r="AE633" s="442" t="str">
        <v/>
      </c>
      <c r="AF633" s="443" t="str">
        <v/>
      </c>
      <c r="AG633" s="492" t="str">
        <v/>
      </c>
      <c r="AH633" s="492" t="str">
        <v/>
      </c>
      <c r="AI633" s="493" t="str">
        <v/>
      </c>
      <c r="AJ633" s="494" t="str">
        <v/>
      </c>
      <c r="AK633" s="492" t="str">
        <v/>
      </c>
      <c r="AL633" s="493" t="str">
        <v/>
      </c>
      <c r="AM633" s="492" t="str">
        <v/>
      </c>
      <c r="AN633" s="492" t="str">
        <v/>
      </c>
      <c r="AO633" s="493" t="str">
        <v/>
      </c>
      <c r="AP633" s="494" t="str">
        <v/>
      </c>
      <c r="AQ633" s="492" t="str">
        <v/>
      </c>
      <c r="AR633" s="493" t="str">
        <v/>
      </c>
      <c r="AS633" s="495" t="str">
        <v/>
      </c>
      <c r="AT633" s="496" t="str">
        <v/>
      </c>
      <c r="AU633" s="496" t="str">
        <v/>
      </c>
      <c r="AV633" s="520" t="str">
        <v/>
      </c>
      <c r="AW633" s="497" t="str">
        <v/>
      </c>
      <c r="AX633" s="496" t="str">
        <v/>
      </c>
      <c r="AY633" s="496" t="str">
        <v/>
      </c>
      <c r="AZ633" s="520" t="str">
        <v/>
      </c>
      <c r="BA633" s="497" t="str">
        <v/>
      </c>
      <c r="BB633" s="496" t="str">
        <v/>
      </c>
      <c r="BC633" s="496" t="str">
        <v/>
      </c>
      <c r="BD633" s="520" t="str">
        <v/>
      </c>
      <c r="BE633" s="497" t="str">
        <v/>
      </c>
      <c r="BF633" s="496" t="str">
        <v/>
      </c>
      <c r="BG633" s="496" t="str">
        <v/>
      </c>
      <c r="BH633" s="520" t="str">
        <v/>
      </c>
      <c r="BI633" s="497" t="str">
        <v/>
      </c>
      <c r="BJ633" s="496" t="str">
        <v/>
      </c>
      <c r="BK633" s="496" t="str">
        <v/>
      </c>
      <c r="BL633" s="520" t="str">
        <v/>
      </c>
    </row>
    <row r="634" spans="1:64" ht="24.75" customHeight="1">
      <c r="A634" s="449" t="str">
        <v/>
      </c>
      <c r="B634" s="431"/>
      <c r="C634" s="432"/>
      <c r="D634" s="521" t="str">
        <v/>
      </c>
      <c r="E634" s="521" t="str">
        <v/>
      </c>
      <c r="F634" s="522" t="str">
        <v/>
      </c>
      <c r="G634" s="523" t="str">
        <v/>
      </c>
      <c r="H634" s="521" t="str">
        <v/>
      </c>
      <c r="I634" s="521" t="str">
        <v/>
      </c>
      <c r="J634" s="521" t="str">
        <v/>
      </c>
      <c r="K634" s="522" t="str">
        <v/>
      </c>
      <c r="L634" s="497" t="str">
        <v/>
      </c>
      <c r="M634" s="491" t="str">
        <v/>
      </c>
      <c r="N634" s="520" t="str">
        <v/>
      </c>
      <c r="O634" s="497" t="str">
        <v/>
      </c>
      <c r="P634" s="495" t="str">
        <v/>
      </c>
      <c r="Q634" s="520" t="str">
        <v/>
      </c>
      <c r="R634" s="497" t="str">
        <v/>
      </c>
      <c r="S634" s="495" t="str">
        <v/>
      </c>
      <c r="T634" s="520" t="str">
        <v/>
      </c>
      <c r="U634" s="497" t="str">
        <v/>
      </c>
      <c r="V634" s="495" t="str">
        <v/>
      </c>
      <c r="W634" s="520" t="str">
        <v/>
      </c>
      <c r="X634" s="497" t="str">
        <v/>
      </c>
      <c r="Y634" s="495" t="str">
        <v/>
      </c>
      <c r="Z634" s="520" t="str">
        <v/>
      </c>
      <c r="AA634" s="497" t="str">
        <v/>
      </c>
      <c r="AB634" s="495" t="str">
        <v/>
      </c>
      <c r="AC634" s="520" t="str">
        <v/>
      </c>
      <c r="AD634" s="497" t="str">
        <v/>
      </c>
      <c r="AE634" s="495" t="str">
        <v/>
      </c>
      <c r="AF634" s="520" t="str">
        <v/>
      </c>
      <c r="AG634" s="497" t="str">
        <v/>
      </c>
      <c r="AH634" s="495" t="str">
        <v/>
      </c>
      <c r="AI634" s="520" t="str">
        <v/>
      </c>
      <c r="AJ634" s="497" t="str">
        <v/>
      </c>
      <c r="AK634" s="495" t="str">
        <v/>
      </c>
      <c r="AL634" s="520" t="str">
        <v/>
      </c>
      <c r="AM634" s="497" t="str">
        <v/>
      </c>
      <c r="AN634" s="495" t="str">
        <v/>
      </c>
      <c r="AO634" s="520" t="str">
        <v/>
      </c>
      <c r="AP634" s="497" t="str">
        <v/>
      </c>
      <c r="AQ634" s="495" t="str">
        <v/>
      </c>
      <c r="AR634" s="520" t="str">
        <v/>
      </c>
      <c r="AS634" s="497" t="str">
        <v/>
      </c>
      <c r="AT634" s="495" t="str">
        <v/>
      </c>
      <c r="AU634" s="495" t="str">
        <v/>
      </c>
      <c r="AV634" s="520" t="str">
        <v/>
      </c>
      <c r="AW634" s="497" t="str">
        <v/>
      </c>
      <c r="AX634" s="495" t="str">
        <v/>
      </c>
      <c r="AY634" s="495" t="str">
        <v/>
      </c>
      <c r="AZ634" s="520" t="str">
        <v/>
      </c>
      <c r="BA634" s="497" t="str">
        <v/>
      </c>
      <c r="BB634" s="495" t="str">
        <v/>
      </c>
      <c r="BC634" s="495" t="str">
        <v/>
      </c>
      <c r="BD634" s="520" t="str">
        <v/>
      </c>
      <c r="BE634" s="497" t="str">
        <v/>
      </c>
      <c r="BF634" s="495" t="str">
        <v/>
      </c>
      <c r="BG634" s="495" t="str">
        <v/>
      </c>
      <c r="BH634" s="520" t="str">
        <v/>
      </c>
      <c r="BI634" s="497" t="str">
        <v/>
      </c>
      <c r="BJ634" s="495" t="str">
        <v/>
      </c>
      <c r="BK634" s="495" t="str">
        <v/>
      </c>
      <c r="BL634" s="520" t="str">
        <v/>
      </c>
    </row>
    <row r="635" spans="1:64" ht="24.75" customHeight="1">
      <c r="A635" s="449" t="str">
        <v/>
      </c>
      <c r="B635" s="431"/>
      <c r="C635" s="432"/>
      <c r="D635" s="433" t="str">
        <v/>
      </c>
      <c r="E635" s="434" t="str">
        <v/>
      </c>
      <c r="F635" s="435" t="str">
        <v/>
      </c>
      <c r="G635" s="436" t="str">
        <v/>
      </c>
      <c r="H635" s="437" t="str">
        <v/>
      </c>
      <c r="I635" s="437" t="str">
        <v/>
      </c>
      <c r="J635" s="437" t="str">
        <v/>
      </c>
      <c r="K635" s="435" t="str">
        <v/>
      </c>
      <c r="L635" s="450" t="str">
        <v/>
      </c>
      <c r="M635" s="498" t="str">
        <v/>
      </c>
      <c r="N635" s="440" t="str">
        <v/>
      </c>
      <c r="O635" s="441" t="str">
        <v/>
      </c>
      <c r="P635" s="442" t="str">
        <v/>
      </c>
      <c r="Q635" s="443" t="str">
        <v/>
      </c>
      <c r="R635" s="441" t="str">
        <v/>
      </c>
      <c r="S635" s="442" t="str">
        <v/>
      </c>
      <c r="T635" s="443" t="str">
        <v/>
      </c>
      <c r="U635" s="441" t="str">
        <v/>
      </c>
      <c r="V635" s="442" t="str">
        <v/>
      </c>
      <c r="W635" s="443" t="str">
        <v/>
      </c>
      <c r="X635" s="441" t="str">
        <v/>
      </c>
      <c r="Y635" s="442" t="str">
        <v/>
      </c>
      <c r="Z635" s="443" t="str">
        <v/>
      </c>
      <c r="AA635" s="441" t="str">
        <v/>
      </c>
      <c r="AB635" s="442" t="str">
        <v/>
      </c>
      <c r="AC635" s="443" t="str">
        <v/>
      </c>
      <c r="AD635" s="441" t="str">
        <v/>
      </c>
      <c r="AE635" s="442" t="str">
        <v/>
      </c>
      <c r="AF635" s="443" t="str">
        <v/>
      </c>
      <c r="AG635" s="492" t="str">
        <v/>
      </c>
      <c r="AH635" s="492" t="str">
        <v/>
      </c>
      <c r="AI635" s="493" t="str">
        <v/>
      </c>
      <c r="AJ635" s="494" t="str">
        <v/>
      </c>
      <c r="AK635" s="492" t="str">
        <v/>
      </c>
      <c r="AL635" s="493" t="str">
        <v/>
      </c>
      <c r="AM635" s="492" t="str">
        <v/>
      </c>
      <c r="AN635" s="492" t="str">
        <v/>
      </c>
      <c r="AO635" s="493" t="str">
        <v/>
      </c>
      <c r="AP635" s="494" t="str">
        <v/>
      </c>
      <c r="AQ635" s="492" t="str">
        <v/>
      </c>
      <c r="AR635" s="493" t="str">
        <v/>
      </c>
      <c r="AS635" s="495" t="str">
        <v/>
      </c>
      <c r="AT635" s="496" t="str">
        <v/>
      </c>
      <c r="AU635" s="496" t="str">
        <v/>
      </c>
      <c r="AV635" s="520" t="str">
        <v/>
      </c>
      <c r="AW635" s="497" t="str">
        <v/>
      </c>
      <c r="AX635" s="496" t="str">
        <v/>
      </c>
      <c r="AY635" s="496" t="str">
        <v/>
      </c>
      <c r="AZ635" s="520" t="str">
        <v/>
      </c>
      <c r="BA635" s="497" t="str">
        <v/>
      </c>
      <c r="BB635" s="496" t="str">
        <v/>
      </c>
      <c r="BC635" s="496" t="str">
        <v/>
      </c>
      <c r="BD635" s="520" t="str">
        <v/>
      </c>
      <c r="BE635" s="497" t="str">
        <v/>
      </c>
      <c r="BF635" s="496" t="str">
        <v/>
      </c>
      <c r="BG635" s="496" t="str">
        <v/>
      </c>
      <c r="BH635" s="520" t="str">
        <v/>
      </c>
      <c r="BI635" s="497" t="str">
        <v/>
      </c>
      <c r="BJ635" s="496" t="str">
        <v/>
      </c>
      <c r="BK635" s="496" t="str">
        <v/>
      </c>
      <c r="BL635" s="520" t="str">
        <v/>
      </c>
    </row>
    <row r="636" spans="1:64" ht="24.75" customHeight="1">
      <c r="A636" s="449" t="str">
        <v/>
      </c>
      <c r="B636" s="431"/>
      <c r="C636" s="432"/>
      <c r="D636" s="521" t="str">
        <v/>
      </c>
      <c r="E636" s="521" t="str">
        <v/>
      </c>
      <c r="F636" s="522" t="str">
        <v/>
      </c>
      <c r="G636" s="523" t="str">
        <v/>
      </c>
      <c r="H636" s="521" t="str">
        <v/>
      </c>
      <c r="I636" s="521" t="str">
        <v/>
      </c>
      <c r="J636" s="521" t="str">
        <v/>
      </c>
      <c r="K636" s="522" t="str">
        <v/>
      </c>
      <c r="L636" s="497" t="str">
        <v/>
      </c>
      <c r="M636" s="491" t="str">
        <v/>
      </c>
      <c r="N636" s="520" t="str">
        <v/>
      </c>
      <c r="O636" s="497" t="str">
        <v/>
      </c>
      <c r="P636" s="495" t="str">
        <v/>
      </c>
      <c r="Q636" s="520" t="str">
        <v/>
      </c>
      <c r="R636" s="497" t="str">
        <v/>
      </c>
      <c r="S636" s="495" t="str">
        <v/>
      </c>
      <c r="T636" s="520" t="str">
        <v/>
      </c>
      <c r="U636" s="497" t="str">
        <v/>
      </c>
      <c r="V636" s="495" t="str">
        <v/>
      </c>
      <c r="W636" s="520" t="str">
        <v/>
      </c>
      <c r="X636" s="497" t="str">
        <v/>
      </c>
      <c r="Y636" s="495" t="str">
        <v/>
      </c>
      <c r="Z636" s="520" t="str">
        <v/>
      </c>
      <c r="AA636" s="497" t="str">
        <v/>
      </c>
      <c r="AB636" s="495" t="str">
        <v/>
      </c>
      <c r="AC636" s="520" t="str">
        <v/>
      </c>
      <c r="AD636" s="497" t="str">
        <v/>
      </c>
      <c r="AE636" s="495" t="str">
        <v/>
      </c>
      <c r="AF636" s="520" t="str">
        <v/>
      </c>
      <c r="AG636" s="497" t="str">
        <v/>
      </c>
      <c r="AH636" s="495" t="str">
        <v/>
      </c>
      <c r="AI636" s="520" t="str">
        <v/>
      </c>
      <c r="AJ636" s="497" t="str">
        <v/>
      </c>
      <c r="AK636" s="495" t="str">
        <v/>
      </c>
      <c r="AL636" s="520" t="str">
        <v/>
      </c>
      <c r="AM636" s="497" t="str">
        <v/>
      </c>
      <c r="AN636" s="495" t="str">
        <v/>
      </c>
      <c r="AO636" s="520" t="str">
        <v/>
      </c>
      <c r="AP636" s="497" t="str">
        <v/>
      </c>
      <c r="AQ636" s="495" t="str">
        <v/>
      </c>
      <c r="AR636" s="520" t="str">
        <v/>
      </c>
      <c r="AS636" s="497" t="str">
        <v/>
      </c>
      <c r="AT636" s="495" t="str">
        <v/>
      </c>
      <c r="AU636" s="495" t="str">
        <v/>
      </c>
      <c r="AV636" s="520" t="str">
        <v/>
      </c>
      <c r="AW636" s="497" t="str">
        <v/>
      </c>
      <c r="AX636" s="495" t="str">
        <v/>
      </c>
      <c r="AY636" s="495" t="str">
        <v/>
      </c>
      <c r="AZ636" s="520" t="str">
        <v/>
      </c>
      <c r="BA636" s="497" t="str">
        <v/>
      </c>
      <c r="BB636" s="495" t="str">
        <v/>
      </c>
      <c r="BC636" s="495" t="str">
        <v/>
      </c>
      <c r="BD636" s="520" t="str">
        <v/>
      </c>
      <c r="BE636" s="497" t="str">
        <v/>
      </c>
      <c r="BF636" s="495" t="str">
        <v/>
      </c>
      <c r="BG636" s="495" t="str">
        <v/>
      </c>
      <c r="BH636" s="520" t="str">
        <v/>
      </c>
      <c r="BI636" s="497" t="str">
        <v/>
      </c>
      <c r="BJ636" s="495" t="str">
        <v/>
      </c>
      <c r="BK636" s="495" t="str">
        <v/>
      </c>
      <c r="BL636" s="520" t="str">
        <v/>
      </c>
    </row>
    <row r="637" spans="1:64" ht="24.75" customHeight="1">
      <c r="A637" s="449" t="str">
        <v/>
      </c>
      <c r="B637" s="431"/>
      <c r="C637" s="432"/>
      <c r="D637" s="433" t="str">
        <v/>
      </c>
      <c r="E637" s="434" t="str">
        <v/>
      </c>
      <c r="F637" s="435" t="str">
        <v/>
      </c>
      <c r="G637" s="436" t="str">
        <v/>
      </c>
      <c r="H637" s="437" t="str">
        <v/>
      </c>
      <c r="I637" s="437" t="str">
        <v/>
      </c>
      <c r="J637" s="437" t="str">
        <v/>
      </c>
      <c r="K637" s="435" t="str">
        <v/>
      </c>
      <c r="L637" s="450" t="str">
        <v/>
      </c>
      <c r="M637" s="498" t="str">
        <v/>
      </c>
      <c r="N637" s="440" t="str">
        <v/>
      </c>
      <c r="O637" s="441" t="str">
        <v/>
      </c>
      <c r="P637" s="442" t="str">
        <v/>
      </c>
      <c r="Q637" s="443" t="str">
        <v/>
      </c>
      <c r="R637" s="441" t="str">
        <v/>
      </c>
      <c r="S637" s="442" t="str">
        <v/>
      </c>
      <c r="T637" s="443" t="str">
        <v/>
      </c>
      <c r="U637" s="441" t="str">
        <v/>
      </c>
      <c r="V637" s="442" t="str">
        <v/>
      </c>
      <c r="W637" s="443" t="str">
        <v/>
      </c>
      <c r="X637" s="441" t="str">
        <v/>
      </c>
      <c r="Y637" s="442" t="str">
        <v/>
      </c>
      <c r="Z637" s="443" t="str">
        <v/>
      </c>
      <c r="AA637" s="441" t="str">
        <v/>
      </c>
      <c r="AB637" s="442" t="str">
        <v/>
      </c>
      <c r="AC637" s="443" t="str">
        <v/>
      </c>
      <c r="AD637" s="441" t="str">
        <v/>
      </c>
      <c r="AE637" s="442" t="str">
        <v/>
      </c>
      <c r="AF637" s="443" t="str">
        <v/>
      </c>
      <c r="AG637" s="492" t="str">
        <v/>
      </c>
      <c r="AH637" s="492" t="str">
        <v/>
      </c>
      <c r="AI637" s="493" t="str">
        <v/>
      </c>
      <c r="AJ637" s="494" t="str">
        <v/>
      </c>
      <c r="AK637" s="492" t="str">
        <v/>
      </c>
      <c r="AL637" s="493" t="str">
        <v/>
      </c>
      <c r="AM637" s="492" t="str">
        <v/>
      </c>
      <c r="AN637" s="492" t="str">
        <v/>
      </c>
      <c r="AO637" s="493" t="str">
        <v/>
      </c>
      <c r="AP637" s="494" t="str">
        <v/>
      </c>
      <c r="AQ637" s="492" t="str">
        <v/>
      </c>
      <c r="AR637" s="493" t="str">
        <v/>
      </c>
      <c r="AS637" s="495" t="str">
        <v/>
      </c>
      <c r="AT637" s="496" t="str">
        <v/>
      </c>
      <c r="AU637" s="496" t="str">
        <v/>
      </c>
      <c r="AV637" s="520" t="str">
        <v/>
      </c>
      <c r="AW637" s="497" t="str">
        <v/>
      </c>
      <c r="AX637" s="496" t="str">
        <v/>
      </c>
      <c r="AY637" s="496" t="str">
        <v/>
      </c>
      <c r="AZ637" s="520" t="str">
        <v/>
      </c>
      <c r="BA637" s="497" t="str">
        <v/>
      </c>
      <c r="BB637" s="496" t="str">
        <v/>
      </c>
      <c r="BC637" s="496" t="str">
        <v/>
      </c>
      <c r="BD637" s="520" t="str">
        <v/>
      </c>
      <c r="BE637" s="497" t="str">
        <v/>
      </c>
      <c r="BF637" s="496" t="str">
        <v/>
      </c>
      <c r="BG637" s="496" t="str">
        <v/>
      </c>
      <c r="BH637" s="520" t="str">
        <v/>
      </c>
      <c r="BI637" s="497" t="str">
        <v/>
      </c>
      <c r="BJ637" s="496" t="str">
        <v/>
      </c>
      <c r="BK637" s="496" t="str">
        <v/>
      </c>
      <c r="BL637" s="520" t="str">
        <v/>
      </c>
    </row>
    <row r="638" spans="1:64" ht="24.75" customHeight="1">
      <c r="A638" s="449" t="str">
        <v/>
      </c>
      <c r="B638" s="431"/>
      <c r="C638" s="432"/>
      <c r="D638" s="521" t="str">
        <v/>
      </c>
      <c r="E638" s="521" t="str">
        <v/>
      </c>
      <c r="F638" s="522" t="str">
        <v/>
      </c>
      <c r="G638" s="523" t="str">
        <v/>
      </c>
      <c r="H638" s="521" t="str">
        <v/>
      </c>
      <c r="I638" s="521" t="str">
        <v/>
      </c>
      <c r="J638" s="521" t="str">
        <v/>
      </c>
      <c r="K638" s="522" t="str">
        <v/>
      </c>
      <c r="L638" s="497" t="str">
        <v/>
      </c>
      <c r="M638" s="491" t="str">
        <v/>
      </c>
      <c r="N638" s="520" t="str">
        <v/>
      </c>
      <c r="O638" s="497" t="str">
        <v/>
      </c>
      <c r="P638" s="495" t="str">
        <v/>
      </c>
      <c r="Q638" s="520" t="str">
        <v/>
      </c>
      <c r="R638" s="497" t="str">
        <v/>
      </c>
      <c r="S638" s="495" t="str">
        <v/>
      </c>
      <c r="T638" s="520" t="str">
        <v/>
      </c>
      <c r="U638" s="497" t="str">
        <v/>
      </c>
      <c r="V638" s="495" t="str">
        <v/>
      </c>
      <c r="W638" s="520" t="str">
        <v/>
      </c>
      <c r="X638" s="497" t="str">
        <v/>
      </c>
      <c r="Y638" s="495" t="str">
        <v/>
      </c>
      <c r="Z638" s="520" t="str">
        <v/>
      </c>
      <c r="AA638" s="497" t="str">
        <v/>
      </c>
      <c r="AB638" s="495" t="str">
        <v/>
      </c>
      <c r="AC638" s="520" t="str">
        <v/>
      </c>
      <c r="AD638" s="497" t="str">
        <v/>
      </c>
      <c r="AE638" s="495" t="str">
        <v/>
      </c>
      <c r="AF638" s="520" t="str">
        <v/>
      </c>
      <c r="AG638" s="497" t="str">
        <v/>
      </c>
      <c r="AH638" s="495" t="str">
        <v/>
      </c>
      <c r="AI638" s="520" t="str">
        <v/>
      </c>
      <c r="AJ638" s="497" t="str">
        <v/>
      </c>
      <c r="AK638" s="495" t="str">
        <v/>
      </c>
      <c r="AL638" s="520" t="str">
        <v/>
      </c>
      <c r="AM638" s="497" t="str">
        <v/>
      </c>
      <c r="AN638" s="495" t="str">
        <v/>
      </c>
      <c r="AO638" s="520" t="str">
        <v/>
      </c>
      <c r="AP638" s="497" t="str">
        <v/>
      </c>
      <c r="AQ638" s="495" t="str">
        <v/>
      </c>
      <c r="AR638" s="520" t="str">
        <v/>
      </c>
      <c r="AS638" s="497" t="str">
        <v/>
      </c>
      <c r="AT638" s="495" t="str">
        <v/>
      </c>
      <c r="AU638" s="495" t="str">
        <v/>
      </c>
      <c r="AV638" s="520" t="str">
        <v/>
      </c>
      <c r="AW638" s="497" t="str">
        <v/>
      </c>
      <c r="AX638" s="495" t="str">
        <v/>
      </c>
      <c r="AY638" s="495" t="str">
        <v/>
      </c>
      <c r="AZ638" s="520" t="str">
        <v/>
      </c>
      <c r="BA638" s="497" t="str">
        <v/>
      </c>
      <c r="BB638" s="495" t="str">
        <v/>
      </c>
      <c r="BC638" s="495" t="str">
        <v/>
      </c>
      <c r="BD638" s="520" t="str">
        <v/>
      </c>
      <c r="BE638" s="497" t="str">
        <v/>
      </c>
      <c r="BF638" s="495" t="str">
        <v/>
      </c>
      <c r="BG638" s="495" t="str">
        <v/>
      </c>
      <c r="BH638" s="520" t="str">
        <v/>
      </c>
      <c r="BI638" s="497" t="str">
        <v/>
      </c>
      <c r="BJ638" s="495" t="str">
        <v/>
      </c>
      <c r="BK638" s="495" t="str">
        <v/>
      </c>
      <c r="BL638" s="520" t="str">
        <v/>
      </c>
    </row>
    <row r="639" spans="1:64" ht="24.75" customHeight="1">
      <c r="A639" s="449" t="str">
        <v/>
      </c>
      <c r="B639" s="431"/>
      <c r="C639" s="432"/>
      <c r="D639" s="433" t="str">
        <v/>
      </c>
      <c r="E639" s="434" t="str">
        <v/>
      </c>
      <c r="F639" s="435" t="str">
        <v/>
      </c>
      <c r="G639" s="436" t="str">
        <v/>
      </c>
      <c r="H639" s="437" t="str">
        <v/>
      </c>
      <c r="I639" s="437" t="str">
        <v/>
      </c>
      <c r="J639" s="437" t="str">
        <v/>
      </c>
      <c r="K639" s="435" t="str">
        <v/>
      </c>
      <c r="L639" s="450" t="str">
        <v/>
      </c>
      <c r="M639" s="498" t="str">
        <v/>
      </c>
      <c r="N639" s="440" t="str">
        <v/>
      </c>
      <c r="O639" s="441" t="str">
        <v/>
      </c>
      <c r="P639" s="442" t="str">
        <v/>
      </c>
      <c r="Q639" s="443" t="str">
        <v/>
      </c>
      <c r="R639" s="441" t="str">
        <v/>
      </c>
      <c r="S639" s="442" t="str">
        <v/>
      </c>
      <c r="T639" s="443" t="str">
        <v/>
      </c>
      <c r="U639" s="441" t="str">
        <v/>
      </c>
      <c r="V639" s="442" t="str">
        <v/>
      </c>
      <c r="W639" s="443" t="str">
        <v/>
      </c>
      <c r="X639" s="441" t="str">
        <v/>
      </c>
      <c r="Y639" s="442" t="str">
        <v/>
      </c>
      <c r="Z639" s="443" t="str">
        <v/>
      </c>
      <c r="AA639" s="441" t="str">
        <v/>
      </c>
      <c r="AB639" s="442" t="str">
        <v/>
      </c>
      <c r="AC639" s="443" t="str">
        <v/>
      </c>
      <c r="AD639" s="441" t="str">
        <v/>
      </c>
      <c r="AE639" s="442" t="str">
        <v/>
      </c>
      <c r="AF639" s="443" t="str">
        <v/>
      </c>
      <c r="AG639" s="492" t="str">
        <v/>
      </c>
      <c r="AH639" s="492" t="str">
        <v/>
      </c>
      <c r="AI639" s="493" t="str">
        <v/>
      </c>
      <c r="AJ639" s="494" t="str">
        <v/>
      </c>
      <c r="AK639" s="492" t="str">
        <v/>
      </c>
      <c r="AL639" s="493" t="str">
        <v/>
      </c>
      <c r="AM639" s="492" t="str">
        <v/>
      </c>
      <c r="AN639" s="492" t="str">
        <v/>
      </c>
      <c r="AO639" s="493" t="str">
        <v/>
      </c>
      <c r="AP639" s="494" t="str">
        <v/>
      </c>
      <c r="AQ639" s="492" t="str">
        <v/>
      </c>
      <c r="AR639" s="493" t="str">
        <v/>
      </c>
      <c r="AS639" s="495" t="str">
        <v/>
      </c>
      <c r="AT639" s="496" t="str">
        <v/>
      </c>
      <c r="AU639" s="496" t="str">
        <v/>
      </c>
      <c r="AV639" s="520" t="str">
        <v/>
      </c>
      <c r="AW639" s="497" t="str">
        <v/>
      </c>
      <c r="AX639" s="496" t="str">
        <v/>
      </c>
      <c r="AY639" s="496" t="str">
        <v/>
      </c>
      <c r="AZ639" s="520" t="str">
        <v/>
      </c>
      <c r="BA639" s="497" t="str">
        <v/>
      </c>
      <c r="BB639" s="496" t="str">
        <v/>
      </c>
      <c r="BC639" s="496" t="str">
        <v/>
      </c>
      <c r="BD639" s="520" t="str">
        <v/>
      </c>
      <c r="BE639" s="497" t="str">
        <v/>
      </c>
      <c r="BF639" s="496" t="str">
        <v/>
      </c>
      <c r="BG639" s="496" t="str">
        <v/>
      </c>
      <c r="BH639" s="520" t="str">
        <v/>
      </c>
      <c r="BI639" s="497" t="str">
        <v/>
      </c>
      <c r="BJ639" s="496" t="str">
        <v/>
      </c>
      <c r="BK639" s="496" t="str">
        <v/>
      </c>
      <c r="BL639" s="520" t="str">
        <v/>
      </c>
    </row>
    <row r="640" spans="1:64" ht="24.75" customHeight="1">
      <c r="A640" s="449" t="str">
        <v/>
      </c>
      <c r="B640" s="431"/>
      <c r="C640" s="432"/>
      <c r="D640" s="521" t="str">
        <v/>
      </c>
      <c r="E640" s="521" t="str">
        <v/>
      </c>
      <c r="F640" s="522" t="str">
        <v/>
      </c>
      <c r="G640" s="523" t="str">
        <v/>
      </c>
      <c r="H640" s="521" t="str">
        <v/>
      </c>
      <c r="I640" s="521" t="str">
        <v/>
      </c>
      <c r="J640" s="521" t="str">
        <v/>
      </c>
      <c r="K640" s="522" t="str">
        <v/>
      </c>
      <c r="L640" s="497" t="str">
        <v/>
      </c>
      <c r="M640" s="491" t="str">
        <v/>
      </c>
      <c r="N640" s="520" t="str">
        <v/>
      </c>
      <c r="O640" s="497" t="str">
        <v/>
      </c>
      <c r="P640" s="495" t="str">
        <v/>
      </c>
      <c r="Q640" s="520" t="str">
        <v/>
      </c>
      <c r="R640" s="497" t="str">
        <v/>
      </c>
      <c r="S640" s="495" t="str">
        <v/>
      </c>
      <c r="T640" s="520" t="str">
        <v/>
      </c>
      <c r="U640" s="497" t="str">
        <v/>
      </c>
      <c r="V640" s="495" t="str">
        <v/>
      </c>
      <c r="W640" s="520" t="str">
        <v/>
      </c>
      <c r="X640" s="497" t="str">
        <v/>
      </c>
      <c r="Y640" s="495" t="str">
        <v/>
      </c>
      <c r="Z640" s="520" t="str">
        <v/>
      </c>
      <c r="AA640" s="497" t="str">
        <v/>
      </c>
      <c r="AB640" s="495" t="str">
        <v/>
      </c>
      <c r="AC640" s="520" t="str">
        <v/>
      </c>
      <c r="AD640" s="497" t="str">
        <v/>
      </c>
      <c r="AE640" s="495" t="str">
        <v/>
      </c>
      <c r="AF640" s="520" t="str">
        <v/>
      </c>
      <c r="AG640" s="497" t="str">
        <v/>
      </c>
      <c r="AH640" s="495" t="str">
        <v/>
      </c>
      <c r="AI640" s="520" t="str">
        <v/>
      </c>
      <c r="AJ640" s="497" t="str">
        <v/>
      </c>
      <c r="AK640" s="495" t="str">
        <v/>
      </c>
      <c r="AL640" s="520" t="str">
        <v/>
      </c>
      <c r="AM640" s="497" t="str">
        <v/>
      </c>
      <c r="AN640" s="495" t="str">
        <v/>
      </c>
      <c r="AO640" s="520" t="str">
        <v/>
      </c>
      <c r="AP640" s="497" t="str">
        <v/>
      </c>
      <c r="AQ640" s="495" t="str">
        <v/>
      </c>
      <c r="AR640" s="520" t="str">
        <v/>
      </c>
      <c r="AS640" s="497" t="str">
        <v/>
      </c>
      <c r="AT640" s="495" t="str">
        <v/>
      </c>
      <c r="AU640" s="495" t="str">
        <v/>
      </c>
      <c r="AV640" s="520" t="str">
        <v/>
      </c>
      <c r="AW640" s="497" t="str">
        <v/>
      </c>
      <c r="AX640" s="495" t="str">
        <v/>
      </c>
      <c r="AY640" s="495" t="str">
        <v/>
      </c>
      <c r="AZ640" s="520" t="str">
        <v/>
      </c>
      <c r="BA640" s="497" t="str">
        <v/>
      </c>
      <c r="BB640" s="495" t="str">
        <v/>
      </c>
      <c r="BC640" s="495" t="str">
        <v/>
      </c>
      <c r="BD640" s="520" t="str">
        <v/>
      </c>
      <c r="BE640" s="497" t="str">
        <v/>
      </c>
      <c r="BF640" s="495" t="str">
        <v/>
      </c>
      <c r="BG640" s="495" t="str">
        <v/>
      </c>
      <c r="BH640" s="520" t="str">
        <v/>
      </c>
      <c r="BI640" s="497" t="str">
        <v/>
      </c>
      <c r="BJ640" s="495" t="str">
        <v/>
      </c>
      <c r="BK640" s="495" t="str">
        <v/>
      </c>
      <c r="BL640" s="520" t="str">
        <v/>
      </c>
    </row>
    <row r="641" spans="1:64" ht="24.75" customHeight="1">
      <c r="A641" s="449" t="str">
        <v/>
      </c>
      <c r="B641" s="431"/>
      <c r="C641" s="432"/>
      <c r="D641" s="433" t="str">
        <v/>
      </c>
      <c r="E641" s="434" t="str">
        <v/>
      </c>
      <c r="F641" s="435" t="str">
        <v/>
      </c>
      <c r="G641" s="436" t="str">
        <v/>
      </c>
      <c r="H641" s="437" t="str">
        <v/>
      </c>
      <c r="I641" s="437" t="str">
        <v/>
      </c>
      <c r="J641" s="437" t="str">
        <v/>
      </c>
      <c r="K641" s="435" t="str">
        <v/>
      </c>
      <c r="L641" s="450" t="str">
        <v/>
      </c>
      <c r="M641" s="498" t="str">
        <v/>
      </c>
      <c r="N641" s="440" t="str">
        <v/>
      </c>
      <c r="O641" s="441" t="str">
        <v/>
      </c>
      <c r="P641" s="442" t="str">
        <v/>
      </c>
      <c r="Q641" s="443" t="str">
        <v/>
      </c>
      <c r="R641" s="441" t="str">
        <v/>
      </c>
      <c r="S641" s="442" t="str">
        <v/>
      </c>
      <c r="T641" s="443" t="str">
        <v/>
      </c>
      <c r="U641" s="441" t="str">
        <v/>
      </c>
      <c r="V641" s="442" t="str">
        <v/>
      </c>
      <c r="W641" s="443" t="str">
        <v/>
      </c>
      <c r="X641" s="441" t="str">
        <v/>
      </c>
      <c r="Y641" s="442" t="str">
        <v/>
      </c>
      <c r="Z641" s="443" t="str">
        <v/>
      </c>
      <c r="AA641" s="441" t="str">
        <v/>
      </c>
      <c r="AB641" s="442" t="str">
        <v/>
      </c>
      <c r="AC641" s="443" t="str">
        <v/>
      </c>
      <c r="AD641" s="441" t="str">
        <v/>
      </c>
      <c r="AE641" s="442" t="str">
        <v/>
      </c>
      <c r="AF641" s="443" t="str">
        <v/>
      </c>
      <c r="AG641" s="492" t="str">
        <v/>
      </c>
      <c r="AH641" s="492" t="str">
        <v/>
      </c>
      <c r="AI641" s="493" t="str">
        <v/>
      </c>
      <c r="AJ641" s="494" t="str">
        <v/>
      </c>
      <c r="AK641" s="492" t="str">
        <v/>
      </c>
      <c r="AL641" s="493" t="str">
        <v/>
      </c>
      <c r="AM641" s="492" t="str">
        <v/>
      </c>
      <c r="AN641" s="492" t="str">
        <v/>
      </c>
      <c r="AO641" s="493" t="str">
        <v/>
      </c>
      <c r="AP641" s="494" t="str">
        <v/>
      </c>
      <c r="AQ641" s="492" t="str">
        <v/>
      </c>
      <c r="AR641" s="493" t="str">
        <v/>
      </c>
      <c r="AS641" s="495" t="str">
        <v/>
      </c>
      <c r="AT641" s="496" t="str">
        <v/>
      </c>
      <c r="AU641" s="496" t="str">
        <v/>
      </c>
      <c r="AV641" s="520" t="str">
        <v/>
      </c>
      <c r="AW641" s="497" t="str">
        <v/>
      </c>
      <c r="AX641" s="496" t="str">
        <v/>
      </c>
      <c r="AY641" s="496" t="str">
        <v/>
      </c>
      <c r="AZ641" s="520" t="str">
        <v/>
      </c>
      <c r="BA641" s="497" t="str">
        <v/>
      </c>
      <c r="BB641" s="496" t="str">
        <v/>
      </c>
      <c r="BC641" s="496" t="str">
        <v/>
      </c>
      <c r="BD641" s="520" t="str">
        <v/>
      </c>
      <c r="BE641" s="497" t="str">
        <v/>
      </c>
      <c r="BF641" s="496" t="str">
        <v/>
      </c>
      <c r="BG641" s="496" t="str">
        <v/>
      </c>
      <c r="BH641" s="520" t="str">
        <v/>
      </c>
      <c r="BI641" s="497" t="str">
        <v/>
      </c>
      <c r="BJ641" s="496" t="str">
        <v/>
      </c>
      <c r="BK641" s="496" t="str">
        <v/>
      </c>
      <c r="BL641" s="520" t="str">
        <v/>
      </c>
    </row>
    <row r="642" spans="1:64" ht="24.75" customHeight="1">
      <c r="A642" s="449" t="str">
        <v/>
      </c>
      <c r="B642" s="431"/>
      <c r="C642" s="432"/>
      <c r="D642" s="521" t="str">
        <v/>
      </c>
      <c r="E642" s="521" t="str">
        <v/>
      </c>
      <c r="F642" s="522" t="str">
        <v/>
      </c>
      <c r="G642" s="523" t="str">
        <v/>
      </c>
      <c r="H642" s="521" t="str">
        <v/>
      </c>
      <c r="I642" s="521" t="str">
        <v/>
      </c>
      <c r="J642" s="521" t="str">
        <v/>
      </c>
      <c r="K642" s="522" t="str">
        <v/>
      </c>
      <c r="L642" s="497" t="str">
        <v/>
      </c>
      <c r="M642" s="491" t="str">
        <v/>
      </c>
      <c r="N642" s="520" t="str">
        <v/>
      </c>
      <c r="O642" s="497" t="str">
        <v/>
      </c>
      <c r="P642" s="495" t="str">
        <v/>
      </c>
      <c r="Q642" s="520" t="str">
        <v/>
      </c>
      <c r="R642" s="497" t="str">
        <v/>
      </c>
      <c r="S642" s="495" t="str">
        <v/>
      </c>
      <c r="T642" s="520" t="str">
        <v/>
      </c>
      <c r="U642" s="497" t="str">
        <v/>
      </c>
      <c r="V642" s="495" t="str">
        <v/>
      </c>
      <c r="W642" s="520" t="str">
        <v/>
      </c>
      <c r="X642" s="497" t="str">
        <v/>
      </c>
      <c r="Y642" s="495" t="str">
        <v/>
      </c>
      <c r="Z642" s="520" t="str">
        <v/>
      </c>
      <c r="AA642" s="497" t="str">
        <v/>
      </c>
      <c r="AB642" s="495" t="str">
        <v/>
      </c>
      <c r="AC642" s="520" t="str">
        <v/>
      </c>
      <c r="AD642" s="497" t="str">
        <v/>
      </c>
      <c r="AE642" s="495" t="str">
        <v/>
      </c>
      <c r="AF642" s="520" t="str">
        <v/>
      </c>
      <c r="AG642" s="497" t="str">
        <v/>
      </c>
      <c r="AH642" s="495" t="str">
        <v/>
      </c>
      <c r="AI642" s="520" t="str">
        <v/>
      </c>
      <c r="AJ642" s="497" t="str">
        <v/>
      </c>
      <c r="AK642" s="495" t="str">
        <v/>
      </c>
      <c r="AL642" s="520" t="str">
        <v/>
      </c>
      <c r="AM642" s="497" t="str">
        <v/>
      </c>
      <c r="AN642" s="495" t="str">
        <v/>
      </c>
      <c r="AO642" s="520" t="str">
        <v/>
      </c>
      <c r="AP642" s="497" t="str">
        <v/>
      </c>
      <c r="AQ642" s="495" t="str">
        <v/>
      </c>
      <c r="AR642" s="520" t="str">
        <v/>
      </c>
      <c r="AS642" s="497" t="str">
        <v/>
      </c>
      <c r="AT642" s="495" t="str">
        <v/>
      </c>
      <c r="AU642" s="495" t="str">
        <v/>
      </c>
      <c r="AV642" s="520" t="str">
        <v/>
      </c>
      <c r="AW642" s="497" t="str">
        <v/>
      </c>
      <c r="AX642" s="495" t="str">
        <v/>
      </c>
      <c r="AY642" s="495" t="str">
        <v/>
      </c>
      <c r="AZ642" s="520" t="str">
        <v/>
      </c>
      <c r="BA642" s="497" t="str">
        <v/>
      </c>
      <c r="BB642" s="495" t="str">
        <v/>
      </c>
      <c r="BC642" s="495" t="str">
        <v/>
      </c>
      <c r="BD642" s="520" t="str">
        <v/>
      </c>
      <c r="BE642" s="497" t="str">
        <v/>
      </c>
      <c r="BF642" s="495" t="str">
        <v/>
      </c>
      <c r="BG642" s="495" t="str">
        <v/>
      </c>
      <c r="BH642" s="520" t="str">
        <v/>
      </c>
      <c r="BI642" s="497" t="str">
        <v/>
      </c>
      <c r="BJ642" s="495" t="str">
        <v/>
      </c>
      <c r="BK642" s="495" t="str">
        <v/>
      </c>
      <c r="BL642" s="520" t="str">
        <v/>
      </c>
    </row>
    <row r="643" spans="1:64" ht="24.75" customHeight="1">
      <c r="A643" s="449" t="str">
        <v/>
      </c>
      <c r="B643" s="431"/>
      <c r="C643" s="432"/>
      <c r="D643" s="433" t="str">
        <v/>
      </c>
      <c r="E643" s="434" t="str">
        <v/>
      </c>
      <c r="F643" s="435" t="str">
        <v/>
      </c>
      <c r="G643" s="436" t="str">
        <v/>
      </c>
      <c r="H643" s="437" t="str">
        <v/>
      </c>
      <c r="I643" s="437" t="str">
        <v/>
      </c>
      <c r="J643" s="437" t="str">
        <v/>
      </c>
      <c r="K643" s="435" t="str">
        <v/>
      </c>
      <c r="L643" s="450" t="str">
        <v/>
      </c>
      <c r="M643" s="498" t="str">
        <v/>
      </c>
      <c r="N643" s="440" t="str">
        <v/>
      </c>
      <c r="O643" s="441" t="str">
        <v/>
      </c>
      <c r="P643" s="442" t="str">
        <v/>
      </c>
      <c r="Q643" s="443" t="str">
        <v/>
      </c>
      <c r="R643" s="441" t="str">
        <v/>
      </c>
      <c r="S643" s="442" t="str">
        <v/>
      </c>
      <c r="T643" s="443" t="str">
        <v/>
      </c>
      <c r="U643" s="441" t="str">
        <v/>
      </c>
      <c r="V643" s="442" t="str">
        <v/>
      </c>
      <c r="W643" s="443" t="str">
        <v/>
      </c>
      <c r="X643" s="441" t="str">
        <v/>
      </c>
      <c r="Y643" s="442" t="str">
        <v/>
      </c>
      <c r="Z643" s="443" t="str">
        <v/>
      </c>
      <c r="AA643" s="441" t="str">
        <v/>
      </c>
      <c r="AB643" s="442" t="str">
        <v/>
      </c>
      <c r="AC643" s="443" t="str">
        <v/>
      </c>
      <c r="AD643" s="441" t="str">
        <v/>
      </c>
      <c r="AE643" s="442" t="str">
        <v/>
      </c>
      <c r="AF643" s="443" t="str">
        <v/>
      </c>
      <c r="AG643" s="492" t="str">
        <v/>
      </c>
      <c r="AH643" s="492" t="str">
        <v/>
      </c>
      <c r="AI643" s="493" t="str">
        <v/>
      </c>
      <c r="AJ643" s="494" t="str">
        <v/>
      </c>
      <c r="AK643" s="492" t="str">
        <v/>
      </c>
      <c r="AL643" s="493" t="str">
        <v/>
      </c>
      <c r="AM643" s="492" t="str">
        <v/>
      </c>
      <c r="AN643" s="492" t="str">
        <v/>
      </c>
      <c r="AO643" s="493" t="str">
        <v/>
      </c>
      <c r="AP643" s="494" t="str">
        <v/>
      </c>
      <c r="AQ643" s="492" t="str">
        <v/>
      </c>
      <c r="AR643" s="493" t="str">
        <v/>
      </c>
      <c r="AS643" s="495" t="str">
        <v/>
      </c>
      <c r="AT643" s="496" t="str">
        <v/>
      </c>
      <c r="AU643" s="496" t="str">
        <v/>
      </c>
      <c r="AV643" s="520" t="str">
        <v/>
      </c>
      <c r="AW643" s="497" t="str">
        <v/>
      </c>
      <c r="AX643" s="496" t="str">
        <v/>
      </c>
      <c r="AY643" s="496" t="str">
        <v/>
      </c>
      <c r="AZ643" s="520" t="str">
        <v/>
      </c>
      <c r="BA643" s="497" t="str">
        <v/>
      </c>
      <c r="BB643" s="496" t="str">
        <v/>
      </c>
      <c r="BC643" s="496" t="str">
        <v/>
      </c>
      <c r="BD643" s="520" t="str">
        <v/>
      </c>
      <c r="BE643" s="497" t="str">
        <v/>
      </c>
      <c r="BF643" s="496" t="str">
        <v/>
      </c>
      <c r="BG643" s="496" t="str">
        <v/>
      </c>
      <c r="BH643" s="520" t="str">
        <v/>
      </c>
      <c r="BI643" s="497" t="str">
        <v/>
      </c>
      <c r="BJ643" s="496" t="str">
        <v/>
      </c>
      <c r="BK643" s="496" t="str">
        <v/>
      </c>
      <c r="BL643" s="520" t="str">
        <v/>
      </c>
    </row>
    <row r="644" spans="1:64" ht="24.75" customHeight="1">
      <c r="A644" s="449" t="str">
        <v/>
      </c>
      <c r="B644" s="431"/>
      <c r="C644" s="432"/>
      <c r="D644" s="521" t="str">
        <v/>
      </c>
      <c r="E644" s="521" t="str">
        <v/>
      </c>
      <c r="F644" s="522" t="str">
        <v/>
      </c>
      <c r="G644" s="523" t="str">
        <v/>
      </c>
      <c r="H644" s="521" t="str">
        <v/>
      </c>
      <c r="I644" s="521" t="str">
        <v/>
      </c>
      <c r="J644" s="521" t="str">
        <v/>
      </c>
      <c r="K644" s="522" t="str">
        <v/>
      </c>
      <c r="L644" s="497" t="str">
        <v/>
      </c>
      <c r="M644" s="491" t="str">
        <v/>
      </c>
      <c r="N644" s="520" t="str">
        <v/>
      </c>
      <c r="O644" s="497" t="str">
        <v/>
      </c>
      <c r="P644" s="495" t="str">
        <v/>
      </c>
      <c r="Q644" s="520" t="str">
        <v/>
      </c>
      <c r="R644" s="497" t="str">
        <v/>
      </c>
      <c r="S644" s="495" t="str">
        <v/>
      </c>
      <c r="T644" s="520" t="str">
        <v/>
      </c>
      <c r="U644" s="497" t="str">
        <v/>
      </c>
      <c r="V644" s="495" t="str">
        <v/>
      </c>
      <c r="W644" s="520" t="str">
        <v/>
      </c>
      <c r="X644" s="497" t="str">
        <v/>
      </c>
      <c r="Y644" s="495" t="str">
        <v/>
      </c>
      <c r="Z644" s="520" t="str">
        <v/>
      </c>
      <c r="AA644" s="497" t="str">
        <v/>
      </c>
      <c r="AB644" s="495" t="str">
        <v/>
      </c>
      <c r="AC644" s="520" t="str">
        <v/>
      </c>
      <c r="AD644" s="497" t="str">
        <v/>
      </c>
      <c r="AE644" s="495" t="str">
        <v/>
      </c>
      <c r="AF644" s="520" t="str">
        <v/>
      </c>
      <c r="AG644" s="497" t="str">
        <v/>
      </c>
      <c r="AH644" s="495" t="str">
        <v/>
      </c>
      <c r="AI644" s="520" t="str">
        <v/>
      </c>
      <c r="AJ644" s="497" t="str">
        <v/>
      </c>
      <c r="AK644" s="495" t="str">
        <v/>
      </c>
      <c r="AL644" s="520" t="str">
        <v/>
      </c>
      <c r="AM644" s="497" t="str">
        <v/>
      </c>
      <c r="AN644" s="495" t="str">
        <v/>
      </c>
      <c r="AO644" s="520" t="str">
        <v/>
      </c>
      <c r="AP644" s="497" t="str">
        <v/>
      </c>
      <c r="AQ644" s="495" t="str">
        <v/>
      </c>
      <c r="AR644" s="520" t="str">
        <v/>
      </c>
      <c r="AS644" s="497" t="str">
        <v/>
      </c>
      <c r="AT644" s="495" t="str">
        <v/>
      </c>
      <c r="AU644" s="495" t="str">
        <v/>
      </c>
      <c r="AV644" s="520" t="str">
        <v/>
      </c>
      <c r="AW644" s="497" t="str">
        <v/>
      </c>
      <c r="AX644" s="495" t="str">
        <v/>
      </c>
      <c r="AY644" s="495" t="str">
        <v/>
      </c>
      <c r="AZ644" s="520" t="str">
        <v/>
      </c>
      <c r="BA644" s="497" t="str">
        <v/>
      </c>
      <c r="BB644" s="495" t="str">
        <v/>
      </c>
      <c r="BC644" s="495" t="str">
        <v/>
      </c>
      <c r="BD644" s="520" t="str">
        <v/>
      </c>
      <c r="BE644" s="497" t="str">
        <v/>
      </c>
      <c r="BF644" s="495" t="str">
        <v/>
      </c>
      <c r="BG644" s="495" t="str">
        <v/>
      </c>
      <c r="BH644" s="520" t="str">
        <v/>
      </c>
      <c r="BI644" s="497" t="str">
        <v/>
      </c>
      <c r="BJ644" s="495" t="str">
        <v/>
      </c>
      <c r="BK644" s="495" t="str">
        <v/>
      </c>
      <c r="BL644" s="520" t="str">
        <v/>
      </c>
    </row>
    <row r="645" spans="1:64" ht="24.75" customHeight="1">
      <c r="A645" s="449" t="str">
        <v/>
      </c>
      <c r="B645" s="431"/>
      <c r="C645" s="432"/>
      <c r="D645" s="433" t="str">
        <v/>
      </c>
      <c r="E645" s="434" t="str">
        <v/>
      </c>
      <c r="F645" s="435" t="str">
        <v/>
      </c>
      <c r="G645" s="436" t="str">
        <v/>
      </c>
      <c r="H645" s="437" t="str">
        <v/>
      </c>
      <c r="I645" s="437" t="str">
        <v/>
      </c>
      <c r="J645" s="437" t="str">
        <v/>
      </c>
      <c r="K645" s="435" t="str">
        <v/>
      </c>
      <c r="L645" s="450" t="str">
        <v/>
      </c>
      <c r="M645" s="498" t="str">
        <v/>
      </c>
      <c r="N645" s="440" t="str">
        <v/>
      </c>
      <c r="O645" s="441" t="str">
        <v/>
      </c>
      <c r="P645" s="442" t="str">
        <v/>
      </c>
      <c r="Q645" s="443" t="str">
        <v/>
      </c>
      <c r="R645" s="441" t="str">
        <v/>
      </c>
      <c r="S645" s="442" t="str">
        <v/>
      </c>
      <c r="T645" s="443" t="str">
        <v/>
      </c>
      <c r="U645" s="441" t="str">
        <v/>
      </c>
      <c r="V645" s="442" t="str">
        <v/>
      </c>
      <c r="W645" s="443" t="str">
        <v/>
      </c>
      <c r="X645" s="441" t="str">
        <v/>
      </c>
      <c r="Y645" s="442" t="str">
        <v/>
      </c>
      <c r="Z645" s="443" t="str">
        <v/>
      </c>
      <c r="AA645" s="441" t="str">
        <v/>
      </c>
      <c r="AB645" s="442" t="str">
        <v/>
      </c>
      <c r="AC645" s="443" t="str">
        <v/>
      </c>
      <c r="AD645" s="441" t="str">
        <v/>
      </c>
      <c r="AE645" s="442" t="str">
        <v/>
      </c>
      <c r="AF645" s="443" t="str">
        <v/>
      </c>
      <c r="AG645" s="492" t="str">
        <v/>
      </c>
      <c r="AH645" s="492" t="str">
        <v/>
      </c>
      <c r="AI645" s="493" t="str">
        <v/>
      </c>
      <c r="AJ645" s="494" t="str">
        <v/>
      </c>
      <c r="AK645" s="492" t="str">
        <v/>
      </c>
      <c r="AL645" s="493" t="str">
        <v/>
      </c>
      <c r="AM645" s="492" t="str">
        <v/>
      </c>
      <c r="AN645" s="492" t="str">
        <v/>
      </c>
      <c r="AO645" s="493" t="str">
        <v/>
      </c>
      <c r="AP645" s="494" t="str">
        <v/>
      </c>
      <c r="AQ645" s="492" t="str">
        <v/>
      </c>
      <c r="AR645" s="493" t="str">
        <v/>
      </c>
      <c r="AS645" s="495" t="str">
        <v/>
      </c>
      <c r="AT645" s="496" t="str">
        <v/>
      </c>
      <c r="AU645" s="496" t="str">
        <v/>
      </c>
      <c r="AV645" s="520" t="str">
        <v/>
      </c>
      <c r="AW645" s="497" t="str">
        <v/>
      </c>
      <c r="AX645" s="496" t="str">
        <v/>
      </c>
      <c r="AY645" s="496" t="str">
        <v/>
      </c>
      <c r="AZ645" s="520" t="str">
        <v/>
      </c>
      <c r="BA645" s="497" t="str">
        <v/>
      </c>
      <c r="BB645" s="496" t="str">
        <v/>
      </c>
      <c r="BC645" s="496" t="str">
        <v/>
      </c>
      <c r="BD645" s="520" t="str">
        <v/>
      </c>
      <c r="BE645" s="497" t="str">
        <v/>
      </c>
      <c r="BF645" s="496" t="str">
        <v/>
      </c>
      <c r="BG645" s="496" t="str">
        <v/>
      </c>
      <c r="BH645" s="520" t="str">
        <v/>
      </c>
      <c r="BI645" s="497" t="str">
        <v/>
      </c>
      <c r="BJ645" s="496" t="str">
        <v/>
      </c>
      <c r="BK645" s="496" t="str">
        <v/>
      </c>
      <c r="BL645" s="520" t="str">
        <v/>
      </c>
    </row>
    <row r="646" spans="1:64" ht="24.75" customHeight="1">
      <c r="A646" s="449" t="str">
        <v/>
      </c>
      <c r="B646" s="431"/>
      <c r="C646" s="432"/>
      <c r="D646" s="521" t="str">
        <v/>
      </c>
      <c r="E646" s="521" t="str">
        <v/>
      </c>
      <c r="F646" s="522" t="str">
        <v/>
      </c>
      <c r="G646" s="523" t="str">
        <v/>
      </c>
      <c r="H646" s="521" t="str">
        <v/>
      </c>
      <c r="I646" s="521" t="str">
        <v/>
      </c>
      <c r="J646" s="521" t="str">
        <v/>
      </c>
      <c r="K646" s="522" t="str">
        <v/>
      </c>
      <c r="L646" s="497" t="str">
        <v/>
      </c>
      <c r="M646" s="491" t="str">
        <v/>
      </c>
      <c r="N646" s="520" t="str">
        <v/>
      </c>
      <c r="O646" s="497" t="str">
        <v/>
      </c>
      <c r="P646" s="495" t="str">
        <v/>
      </c>
      <c r="Q646" s="520" t="str">
        <v/>
      </c>
      <c r="R646" s="497" t="str">
        <v/>
      </c>
      <c r="S646" s="495" t="str">
        <v/>
      </c>
      <c r="T646" s="520" t="str">
        <v/>
      </c>
      <c r="U646" s="497" t="str">
        <v/>
      </c>
      <c r="V646" s="495" t="str">
        <v/>
      </c>
      <c r="W646" s="520" t="str">
        <v/>
      </c>
      <c r="X646" s="497" t="str">
        <v/>
      </c>
      <c r="Y646" s="495" t="str">
        <v/>
      </c>
      <c r="Z646" s="520" t="str">
        <v/>
      </c>
      <c r="AA646" s="497" t="str">
        <v/>
      </c>
      <c r="AB646" s="495" t="str">
        <v/>
      </c>
      <c r="AC646" s="520" t="str">
        <v/>
      </c>
      <c r="AD646" s="497" t="str">
        <v/>
      </c>
      <c r="AE646" s="495" t="str">
        <v/>
      </c>
      <c r="AF646" s="520" t="str">
        <v/>
      </c>
      <c r="AG646" s="497" t="str">
        <v/>
      </c>
      <c r="AH646" s="495" t="str">
        <v/>
      </c>
      <c r="AI646" s="520" t="str">
        <v/>
      </c>
      <c r="AJ646" s="497" t="str">
        <v/>
      </c>
      <c r="AK646" s="495" t="str">
        <v/>
      </c>
      <c r="AL646" s="520" t="str">
        <v/>
      </c>
      <c r="AM646" s="497" t="str">
        <v/>
      </c>
      <c r="AN646" s="495" t="str">
        <v/>
      </c>
      <c r="AO646" s="520" t="str">
        <v/>
      </c>
      <c r="AP646" s="497" t="str">
        <v/>
      </c>
      <c r="AQ646" s="495" t="str">
        <v/>
      </c>
      <c r="AR646" s="520" t="str">
        <v/>
      </c>
      <c r="AS646" s="497" t="str">
        <v/>
      </c>
      <c r="AT646" s="495" t="str">
        <v/>
      </c>
      <c r="AU646" s="495" t="str">
        <v/>
      </c>
      <c r="AV646" s="520" t="str">
        <v/>
      </c>
      <c r="AW646" s="497" t="str">
        <v/>
      </c>
      <c r="AX646" s="495" t="str">
        <v/>
      </c>
      <c r="AY646" s="495" t="str">
        <v/>
      </c>
      <c r="AZ646" s="520" t="str">
        <v/>
      </c>
      <c r="BA646" s="497" t="str">
        <v/>
      </c>
      <c r="BB646" s="495" t="str">
        <v/>
      </c>
      <c r="BC646" s="495" t="str">
        <v/>
      </c>
      <c r="BD646" s="520" t="str">
        <v/>
      </c>
      <c r="BE646" s="497" t="str">
        <v/>
      </c>
      <c r="BF646" s="495" t="str">
        <v/>
      </c>
      <c r="BG646" s="495" t="str">
        <v/>
      </c>
      <c r="BH646" s="520" t="str">
        <v/>
      </c>
      <c r="BI646" s="497" t="str">
        <v/>
      </c>
      <c r="BJ646" s="495" t="str">
        <v/>
      </c>
      <c r="BK646" s="495" t="str">
        <v/>
      </c>
      <c r="BL646" s="520" t="str">
        <v/>
      </c>
    </row>
    <row r="647" spans="1:64" ht="24.75" customHeight="1">
      <c r="A647" s="449" t="str">
        <v/>
      </c>
      <c r="B647" s="431"/>
      <c r="C647" s="432"/>
      <c r="D647" s="433" t="str">
        <v/>
      </c>
      <c r="E647" s="434" t="str">
        <v/>
      </c>
      <c r="F647" s="435" t="str">
        <v/>
      </c>
      <c r="G647" s="436" t="str">
        <v/>
      </c>
      <c r="H647" s="437" t="str">
        <v/>
      </c>
      <c r="I647" s="437" t="str">
        <v/>
      </c>
      <c r="J647" s="437" t="str">
        <v/>
      </c>
      <c r="K647" s="435" t="str">
        <v/>
      </c>
      <c r="L647" s="450" t="str">
        <v/>
      </c>
      <c r="M647" s="498" t="str">
        <v/>
      </c>
      <c r="N647" s="440" t="str">
        <v/>
      </c>
      <c r="O647" s="441" t="str">
        <v/>
      </c>
      <c r="P647" s="442" t="str">
        <v/>
      </c>
      <c r="Q647" s="443" t="str">
        <v/>
      </c>
      <c r="R647" s="441" t="str">
        <v/>
      </c>
      <c r="S647" s="442" t="str">
        <v/>
      </c>
      <c r="T647" s="443" t="str">
        <v/>
      </c>
      <c r="U647" s="441" t="str">
        <v/>
      </c>
      <c r="V647" s="442" t="str">
        <v/>
      </c>
      <c r="W647" s="443" t="str">
        <v/>
      </c>
      <c r="X647" s="441" t="str">
        <v/>
      </c>
      <c r="Y647" s="442" t="str">
        <v/>
      </c>
      <c r="Z647" s="443" t="str">
        <v/>
      </c>
      <c r="AA647" s="441" t="str">
        <v/>
      </c>
      <c r="AB647" s="442" t="str">
        <v/>
      </c>
      <c r="AC647" s="443" t="str">
        <v/>
      </c>
      <c r="AD647" s="441" t="str">
        <v/>
      </c>
      <c r="AE647" s="442" t="str">
        <v/>
      </c>
      <c r="AF647" s="443" t="str">
        <v/>
      </c>
      <c r="AG647" s="492" t="str">
        <v/>
      </c>
      <c r="AH647" s="492" t="str">
        <v/>
      </c>
      <c r="AI647" s="493" t="str">
        <v/>
      </c>
      <c r="AJ647" s="494" t="str">
        <v/>
      </c>
      <c r="AK647" s="492" t="str">
        <v/>
      </c>
      <c r="AL647" s="493" t="str">
        <v/>
      </c>
      <c r="AM647" s="492" t="str">
        <v/>
      </c>
      <c r="AN647" s="492" t="str">
        <v/>
      </c>
      <c r="AO647" s="493" t="str">
        <v/>
      </c>
      <c r="AP647" s="494" t="str">
        <v/>
      </c>
      <c r="AQ647" s="492" t="str">
        <v/>
      </c>
      <c r="AR647" s="493" t="str">
        <v/>
      </c>
      <c r="AS647" s="495" t="str">
        <v/>
      </c>
      <c r="AT647" s="496" t="str">
        <v/>
      </c>
      <c r="AU647" s="496" t="str">
        <v/>
      </c>
      <c r="AV647" s="520" t="str">
        <v/>
      </c>
      <c r="AW647" s="497" t="str">
        <v/>
      </c>
      <c r="AX647" s="496" t="str">
        <v/>
      </c>
      <c r="AY647" s="496" t="str">
        <v/>
      </c>
      <c r="AZ647" s="520" t="str">
        <v/>
      </c>
      <c r="BA647" s="497" t="str">
        <v/>
      </c>
      <c r="BB647" s="496" t="str">
        <v/>
      </c>
      <c r="BC647" s="496" t="str">
        <v/>
      </c>
      <c r="BD647" s="520" t="str">
        <v/>
      </c>
      <c r="BE647" s="497" t="str">
        <v/>
      </c>
      <c r="BF647" s="496" t="str">
        <v/>
      </c>
      <c r="BG647" s="496" t="str">
        <v/>
      </c>
      <c r="BH647" s="520" t="str">
        <v/>
      </c>
      <c r="BI647" s="497" t="str">
        <v/>
      </c>
      <c r="BJ647" s="496" t="str">
        <v/>
      </c>
      <c r="BK647" s="496" t="str">
        <v/>
      </c>
      <c r="BL647" s="520" t="str">
        <v/>
      </c>
    </row>
    <row r="648" spans="1:64" ht="24.75" customHeight="1">
      <c r="A648" s="449" t="str">
        <v/>
      </c>
      <c r="B648" s="431"/>
      <c r="C648" s="432"/>
      <c r="D648" s="521" t="str">
        <v/>
      </c>
      <c r="E648" s="521" t="str">
        <v/>
      </c>
      <c r="F648" s="522" t="str">
        <v/>
      </c>
      <c r="G648" s="523" t="str">
        <v/>
      </c>
      <c r="H648" s="521" t="str">
        <v/>
      </c>
      <c r="I648" s="521" t="str">
        <v/>
      </c>
      <c r="J648" s="521" t="str">
        <v/>
      </c>
      <c r="K648" s="522" t="str">
        <v/>
      </c>
      <c r="L648" s="497" t="str">
        <v/>
      </c>
      <c r="M648" s="491" t="str">
        <v/>
      </c>
      <c r="N648" s="520" t="str">
        <v/>
      </c>
      <c r="O648" s="497" t="str">
        <v/>
      </c>
      <c r="P648" s="495" t="str">
        <v/>
      </c>
      <c r="Q648" s="520" t="str">
        <v/>
      </c>
      <c r="R648" s="497" t="str">
        <v/>
      </c>
      <c r="S648" s="495" t="str">
        <v/>
      </c>
      <c r="T648" s="520" t="str">
        <v/>
      </c>
      <c r="U648" s="497" t="str">
        <v/>
      </c>
      <c r="V648" s="495" t="str">
        <v/>
      </c>
      <c r="W648" s="520" t="str">
        <v/>
      </c>
      <c r="X648" s="497" t="str">
        <v/>
      </c>
      <c r="Y648" s="495" t="str">
        <v/>
      </c>
      <c r="Z648" s="520" t="str">
        <v/>
      </c>
      <c r="AA648" s="497" t="str">
        <v/>
      </c>
      <c r="AB648" s="495" t="str">
        <v/>
      </c>
      <c r="AC648" s="520" t="str">
        <v/>
      </c>
      <c r="AD648" s="497" t="str">
        <v/>
      </c>
      <c r="AE648" s="495" t="str">
        <v/>
      </c>
      <c r="AF648" s="520" t="str">
        <v/>
      </c>
      <c r="AG648" s="497" t="str">
        <v/>
      </c>
      <c r="AH648" s="495" t="str">
        <v/>
      </c>
      <c r="AI648" s="520" t="str">
        <v/>
      </c>
      <c r="AJ648" s="497" t="str">
        <v/>
      </c>
      <c r="AK648" s="495" t="str">
        <v/>
      </c>
      <c r="AL648" s="520" t="str">
        <v/>
      </c>
      <c r="AM648" s="497" t="str">
        <v/>
      </c>
      <c r="AN648" s="495" t="str">
        <v/>
      </c>
      <c r="AO648" s="520" t="str">
        <v/>
      </c>
      <c r="AP648" s="497" t="str">
        <v/>
      </c>
      <c r="AQ648" s="495" t="str">
        <v/>
      </c>
      <c r="AR648" s="520" t="str">
        <v/>
      </c>
      <c r="AS648" s="497" t="str">
        <v/>
      </c>
      <c r="AT648" s="495" t="str">
        <v/>
      </c>
      <c r="AU648" s="495" t="str">
        <v/>
      </c>
      <c r="AV648" s="520" t="str">
        <v/>
      </c>
      <c r="AW648" s="497" t="str">
        <v/>
      </c>
      <c r="AX648" s="495" t="str">
        <v/>
      </c>
      <c r="AY648" s="495" t="str">
        <v/>
      </c>
      <c r="AZ648" s="520" t="str">
        <v/>
      </c>
      <c r="BA648" s="497" t="str">
        <v/>
      </c>
      <c r="BB648" s="495" t="str">
        <v/>
      </c>
      <c r="BC648" s="495" t="str">
        <v/>
      </c>
      <c r="BD648" s="520" t="str">
        <v/>
      </c>
      <c r="BE648" s="497" t="str">
        <v/>
      </c>
      <c r="BF648" s="495" t="str">
        <v/>
      </c>
      <c r="BG648" s="495" t="str">
        <v/>
      </c>
      <c r="BH648" s="520" t="str">
        <v/>
      </c>
      <c r="BI648" s="497" t="str">
        <v/>
      </c>
      <c r="BJ648" s="495" t="str">
        <v/>
      </c>
      <c r="BK648" s="495" t="str">
        <v/>
      </c>
      <c r="BL648" s="520" t="str">
        <v/>
      </c>
    </row>
    <row r="649" spans="1:64" ht="24.75" customHeight="1">
      <c r="A649" s="449" t="str">
        <v/>
      </c>
      <c r="B649" s="431"/>
      <c r="C649" s="432"/>
      <c r="D649" s="433" t="str">
        <v/>
      </c>
      <c r="E649" s="434" t="str">
        <v/>
      </c>
      <c r="F649" s="435" t="str">
        <v/>
      </c>
      <c r="G649" s="436" t="str">
        <v/>
      </c>
      <c r="H649" s="437" t="str">
        <v/>
      </c>
      <c r="I649" s="437" t="str">
        <v/>
      </c>
      <c r="J649" s="437" t="str">
        <v/>
      </c>
      <c r="K649" s="435" t="str">
        <v/>
      </c>
      <c r="L649" s="450" t="str">
        <v/>
      </c>
      <c r="M649" s="498" t="str">
        <v/>
      </c>
      <c r="N649" s="440" t="str">
        <v/>
      </c>
      <c r="O649" s="441" t="str">
        <v/>
      </c>
      <c r="P649" s="442" t="str">
        <v/>
      </c>
      <c r="Q649" s="443" t="str">
        <v/>
      </c>
      <c r="R649" s="441" t="str">
        <v/>
      </c>
      <c r="S649" s="442" t="str">
        <v/>
      </c>
      <c r="T649" s="443" t="str">
        <v/>
      </c>
      <c r="U649" s="441" t="str">
        <v/>
      </c>
      <c r="V649" s="442" t="str">
        <v/>
      </c>
      <c r="W649" s="443" t="str">
        <v/>
      </c>
      <c r="X649" s="441" t="str">
        <v/>
      </c>
      <c r="Y649" s="442" t="str">
        <v/>
      </c>
      <c r="Z649" s="443" t="str">
        <v/>
      </c>
      <c r="AA649" s="441" t="str">
        <v/>
      </c>
      <c r="AB649" s="442" t="str">
        <v/>
      </c>
      <c r="AC649" s="443" t="str">
        <v/>
      </c>
      <c r="AD649" s="441" t="str">
        <v/>
      </c>
      <c r="AE649" s="442" t="str">
        <v/>
      </c>
      <c r="AF649" s="443" t="str">
        <v/>
      </c>
      <c r="AG649" s="492" t="str">
        <v/>
      </c>
      <c r="AH649" s="492" t="str">
        <v/>
      </c>
      <c r="AI649" s="493" t="str">
        <v/>
      </c>
      <c r="AJ649" s="494" t="str">
        <v/>
      </c>
      <c r="AK649" s="492" t="str">
        <v/>
      </c>
      <c r="AL649" s="493" t="str">
        <v/>
      </c>
      <c r="AM649" s="492" t="str">
        <v/>
      </c>
      <c r="AN649" s="492" t="str">
        <v/>
      </c>
      <c r="AO649" s="493" t="str">
        <v/>
      </c>
      <c r="AP649" s="494" t="str">
        <v/>
      </c>
      <c r="AQ649" s="492" t="str">
        <v/>
      </c>
      <c r="AR649" s="493" t="str">
        <v/>
      </c>
      <c r="AS649" s="495" t="str">
        <v/>
      </c>
      <c r="AT649" s="496" t="str">
        <v/>
      </c>
      <c r="AU649" s="496" t="str">
        <v/>
      </c>
      <c r="AV649" s="520" t="str">
        <v/>
      </c>
      <c r="AW649" s="497" t="str">
        <v/>
      </c>
      <c r="AX649" s="496" t="str">
        <v/>
      </c>
      <c r="AY649" s="496" t="str">
        <v/>
      </c>
      <c r="AZ649" s="520" t="str">
        <v/>
      </c>
      <c r="BA649" s="497" t="str">
        <v/>
      </c>
      <c r="BB649" s="496" t="str">
        <v/>
      </c>
      <c r="BC649" s="496" t="str">
        <v/>
      </c>
      <c r="BD649" s="520" t="str">
        <v/>
      </c>
      <c r="BE649" s="497" t="str">
        <v/>
      </c>
      <c r="BF649" s="496" t="str">
        <v/>
      </c>
      <c r="BG649" s="496" t="str">
        <v/>
      </c>
      <c r="BH649" s="520" t="str">
        <v/>
      </c>
      <c r="BI649" s="497" t="str">
        <v/>
      </c>
      <c r="BJ649" s="496" t="str">
        <v/>
      </c>
      <c r="BK649" s="496" t="str">
        <v/>
      </c>
      <c r="BL649" s="520" t="str">
        <v/>
      </c>
    </row>
    <row r="650" spans="1:64" ht="24.75" customHeight="1">
      <c r="A650" s="449" t="str">
        <v/>
      </c>
      <c r="B650" s="431"/>
      <c r="C650" s="432"/>
      <c r="D650" s="521" t="str">
        <v/>
      </c>
      <c r="E650" s="521" t="str">
        <v/>
      </c>
      <c r="F650" s="522" t="str">
        <v/>
      </c>
      <c r="G650" s="523" t="str">
        <v/>
      </c>
      <c r="H650" s="521" t="str">
        <v/>
      </c>
      <c r="I650" s="521" t="str">
        <v/>
      </c>
      <c r="J650" s="521" t="str">
        <v/>
      </c>
      <c r="K650" s="522" t="str">
        <v/>
      </c>
      <c r="L650" s="497" t="str">
        <v/>
      </c>
      <c r="M650" s="491" t="str">
        <v/>
      </c>
      <c r="N650" s="520" t="str">
        <v/>
      </c>
      <c r="O650" s="497" t="str">
        <v/>
      </c>
      <c r="P650" s="495" t="str">
        <v/>
      </c>
      <c r="Q650" s="520" t="str">
        <v/>
      </c>
      <c r="R650" s="497" t="str">
        <v/>
      </c>
      <c r="S650" s="495" t="str">
        <v/>
      </c>
      <c r="T650" s="520" t="str">
        <v/>
      </c>
      <c r="U650" s="497" t="str">
        <v/>
      </c>
      <c r="V650" s="495" t="str">
        <v/>
      </c>
      <c r="W650" s="520" t="str">
        <v/>
      </c>
      <c r="X650" s="497" t="str">
        <v/>
      </c>
      <c r="Y650" s="495" t="str">
        <v/>
      </c>
      <c r="Z650" s="520" t="str">
        <v/>
      </c>
      <c r="AA650" s="497" t="str">
        <v/>
      </c>
      <c r="AB650" s="495" t="str">
        <v/>
      </c>
      <c r="AC650" s="520" t="str">
        <v/>
      </c>
      <c r="AD650" s="497" t="str">
        <v/>
      </c>
      <c r="AE650" s="495" t="str">
        <v/>
      </c>
      <c r="AF650" s="520" t="str">
        <v/>
      </c>
      <c r="AG650" s="497" t="str">
        <v/>
      </c>
      <c r="AH650" s="495" t="str">
        <v/>
      </c>
      <c r="AI650" s="520" t="str">
        <v/>
      </c>
      <c r="AJ650" s="497" t="str">
        <v/>
      </c>
      <c r="AK650" s="495" t="str">
        <v/>
      </c>
      <c r="AL650" s="520" t="str">
        <v/>
      </c>
      <c r="AM650" s="497" t="str">
        <v/>
      </c>
      <c r="AN650" s="495" t="str">
        <v/>
      </c>
      <c r="AO650" s="520" t="str">
        <v/>
      </c>
      <c r="AP650" s="497" t="str">
        <v/>
      </c>
      <c r="AQ650" s="495" t="str">
        <v/>
      </c>
      <c r="AR650" s="520" t="str">
        <v/>
      </c>
      <c r="AS650" s="497" t="str">
        <v/>
      </c>
      <c r="AT650" s="495" t="str">
        <v/>
      </c>
      <c r="AU650" s="495" t="str">
        <v/>
      </c>
      <c r="AV650" s="520" t="str">
        <v/>
      </c>
      <c r="AW650" s="497" t="str">
        <v/>
      </c>
      <c r="AX650" s="495" t="str">
        <v/>
      </c>
      <c r="AY650" s="495" t="str">
        <v/>
      </c>
      <c r="AZ650" s="520" t="str">
        <v/>
      </c>
      <c r="BA650" s="497" t="str">
        <v/>
      </c>
      <c r="BB650" s="495" t="str">
        <v/>
      </c>
      <c r="BC650" s="495" t="str">
        <v/>
      </c>
      <c r="BD650" s="520" t="str">
        <v/>
      </c>
      <c r="BE650" s="497" t="str">
        <v/>
      </c>
      <c r="BF650" s="495" t="str">
        <v/>
      </c>
      <c r="BG650" s="495" t="str">
        <v/>
      </c>
      <c r="BH650" s="520" t="str">
        <v/>
      </c>
      <c r="BI650" s="497" t="str">
        <v/>
      </c>
      <c r="BJ650" s="495" t="str">
        <v/>
      </c>
      <c r="BK650" s="495" t="str">
        <v/>
      </c>
      <c r="BL650" s="520" t="str">
        <v/>
      </c>
    </row>
    <row r="651" spans="1:64" ht="24.75" customHeight="1">
      <c r="A651" s="449" t="str">
        <v/>
      </c>
      <c r="B651" s="431"/>
      <c r="C651" s="432"/>
      <c r="D651" s="433" t="str">
        <v/>
      </c>
      <c r="E651" s="434" t="str">
        <v/>
      </c>
      <c r="F651" s="435" t="str">
        <v/>
      </c>
      <c r="G651" s="436" t="str">
        <v/>
      </c>
      <c r="H651" s="437" t="str">
        <v/>
      </c>
      <c r="I651" s="437" t="str">
        <v/>
      </c>
      <c r="J651" s="437" t="str">
        <v/>
      </c>
      <c r="K651" s="435" t="str">
        <v/>
      </c>
      <c r="L651" s="450" t="str">
        <v/>
      </c>
      <c r="M651" s="498" t="str">
        <v/>
      </c>
      <c r="N651" s="440" t="str">
        <v/>
      </c>
      <c r="O651" s="441" t="str">
        <v/>
      </c>
      <c r="P651" s="442" t="str">
        <v/>
      </c>
      <c r="Q651" s="443" t="str">
        <v/>
      </c>
      <c r="R651" s="441" t="str">
        <v/>
      </c>
      <c r="S651" s="442" t="str">
        <v/>
      </c>
      <c r="T651" s="443" t="str">
        <v/>
      </c>
      <c r="U651" s="441" t="str">
        <v/>
      </c>
      <c r="V651" s="442" t="str">
        <v/>
      </c>
      <c r="W651" s="443" t="str">
        <v/>
      </c>
      <c r="X651" s="441" t="str">
        <v/>
      </c>
      <c r="Y651" s="442" t="str">
        <v/>
      </c>
      <c r="Z651" s="443" t="str">
        <v/>
      </c>
      <c r="AA651" s="441" t="str">
        <v/>
      </c>
      <c r="AB651" s="442" t="str">
        <v/>
      </c>
      <c r="AC651" s="443" t="str">
        <v/>
      </c>
      <c r="AD651" s="441" t="str">
        <v/>
      </c>
      <c r="AE651" s="442" t="str">
        <v/>
      </c>
      <c r="AF651" s="443" t="str">
        <v/>
      </c>
      <c r="AG651" s="492" t="str">
        <v/>
      </c>
      <c r="AH651" s="492" t="str">
        <v/>
      </c>
      <c r="AI651" s="493" t="str">
        <v/>
      </c>
      <c r="AJ651" s="494" t="str">
        <v/>
      </c>
      <c r="AK651" s="492" t="str">
        <v/>
      </c>
      <c r="AL651" s="493" t="str">
        <v/>
      </c>
      <c r="AM651" s="492" t="str">
        <v/>
      </c>
      <c r="AN651" s="492" t="str">
        <v/>
      </c>
      <c r="AO651" s="493" t="str">
        <v/>
      </c>
      <c r="AP651" s="494" t="str">
        <v/>
      </c>
      <c r="AQ651" s="492" t="str">
        <v/>
      </c>
      <c r="AR651" s="493" t="str">
        <v/>
      </c>
      <c r="AS651" s="495" t="str">
        <v/>
      </c>
      <c r="AT651" s="496" t="str">
        <v/>
      </c>
      <c r="AU651" s="496" t="str">
        <v/>
      </c>
      <c r="AV651" s="520" t="str">
        <v/>
      </c>
      <c r="AW651" s="497" t="str">
        <v/>
      </c>
      <c r="AX651" s="496" t="str">
        <v/>
      </c>
      <c r="AY651" s="496" t="str">
        <v/>
      </c>
      <c r="AZ651" s="520" t="str">
        <v/>
      </c>
      <c r="BA651" s="497" t="str">
        <v/>
      </c>
      <c r="BB651" s="496" t="str">
        <v/>
      </c>
      <c r="BC651" s="496" t="str">
        <v/>
      </c>
      <c r="BD651" s="520" t="str">
        <v/>
      </c>
      <c r="BE651" s="497" t="str">
        <v/>
      </c>
      <c r="BF651" s="496" t="str">
        <v/>
      </c>
      <c r="BG651" s="496" t="str">
        <v/>
      </c>
      <c r="BH651" s="520" t="str">
        <v/>
      </c>
      <c r="BI651" s="497" t="str">
        <v/>
      </c>
      <c r="BJ651" s="496" t="str">
        <v/>
      </c>
      <c r="BK651" s="496" t="str">
        <v/>
      </c>
      <c r="BL651" s="520" t="str">
        <v/>
      </c>
    </row>
    <row r="652" spans="1:64" ht="24.75" customHeight="1">
      <c r="A652" s="449" t="str">
        <v/>
      </c>
      <c r="B652" s="431"/>
      <c r="C652" s="432"/>
      <c r="D652" s="521" t="str">
        <v/>
      </c>
      <c r="E652" s="521" t="str">
        <v/>
      </c>
      <c r="F652" s="522" t="str">
        <v/>
      </c>
      <c r="G652" s="523" t="str">
        <v/>
      </c>
      <c r="H652" s="521" t="str">
        <v/>
      </c>
      <c r="I652" s="521" t="str">
        <v/>
      </c>
      <c r="J652" s="521" t="str">
        <v/>
      </c>
      <c r="K652" s="522" t="str">
        <v/>
      </c>
      <c r="L652" s="497" t="str">
        <v/>
      </c>
      <c r="M652" s="491" t="str">
        <v/>
      </c>
      <c r="N652" s="520" t="str">
        <v/>
      </c>
      <c r="O652" s="497" t="str">
        <v/>
      </c>
      <c r="P652" s="495" t="str">
        <v/>
      </c>
      <c r="Q652" s="520" t="str">
        <v/>
      </c>
      <c r="R652" s="497" t="str">
        <v/>
      </c>
      <c r="S652" s="495" t="str">
        <v/>
      </c>
      <c r="T652" s="520" t="str">
        <v/>
      </c>
      <c r="U652" s="497" t="str">
        <v/>
      </c>
      <c r="V652" s="495" t="str">
        <v/>
      </c>
      <c r="W652" s="520" t="str">
        <v/>
      </c>
      <c r="X652" s="497" t="str">
        <v/>
      </c>
      <c r="Y652" s="495" t="str">
        <v/>
      </c>
      <c r="Z652" s="520" t="str">
        <v/>
      </c>
      <c r="AA652" s="497" t="str">
        <v/>
      </c>
      <c r="AB652" s="495" t="str">
        <v/>
      </c>
      <c r="AC652" s="520" t="str">
        <v/>
      </c>
      <c r="AD652" s="497" t="str">
        <v/>
      </c>
      <c r="AE652" s="495" t="str">
        <v/>
      </c>
      <c r="AF652" s="520" t="str">
        <v/>
      </c>
      <c r="AG652" s="497" t="str">
        <v/>
      </c>
      <c r="AH652" s="495" t="str">
        <v/>
      </c>
      <c r="AI652" s="520" t="str">
        <v/>
      </c>
      <c r="AJ652" s="497" t="str">
        <v/>
      </c>
      <c r="AK652" s="495" t="str">
        <v/>
      </c>
      <c r="AL652" s="520" t="str">
        <v/>
      </c>
      <c r="AM652" s="497" t="str">
        <v/>
      </c>
      <c r="AN652" s="495" t="str">
        <v/>
      </c>
      <c r="AO652" s="520" t="str">
        <v/>
      </c>
      <c r="AP652" s="497" t="str">
        <v/>
      </c>
      <c r="AQ652" s="495" t="str">
        <v/>
      </c>
      <c r="AR652" s="520" t="str">
        <v/>
      </c>
      <c r="AS652" s="497" t="str">
        <v/>
      </c>
      <c r="AT652" s="495" t="str">
        <v/>
      </c>
      <c r="AU652" s="495" t="str">
        <v/>
      </c>
      <c r="AV652" s="520" t="str">
        <v/>
      </c>
      <c r="AW652" s="497" t="str">
        <v/>
      </c>
      <c r="AX652" s="495" t="str">
        <v/>
      </c>
      <c r="AY652" s="495" t="str">
        <v/>
      </c>
      <c r="AZ652" s="520" t="str">
        <v/>
      </c>
      <c r="BA652" s="497" t="str">
        <v/>
      </c>
      <c r="BB652" s="495" t="str">
        <v/>
      </c>
      <c r="BC652" s="495" t="str">
        <v/>
      </c>
      <c r="BD652" s="520" t="str">
        <v/>
      </c>
      <c r="BE652" s="497" t="str">
        <v/>
      </c>
      <c r="BF652" s="495" t="str">
        <v/>
      </c>
      <c r="BG652" s="495" t="str">
        <v/>
      </c>
      <c r="BH652" s="520" t="str">
        <v/>
      </c>
      <c r="BI652" s="497" t="str">
        <v/>
      </c>
      <c r="BJ652" s="495" t="str">
        <v/>
      </c>
      <c r="BK652" s="495" t="str">
        <v/>
      </c>
      <c r="BL652" s="520" t="str">
        <v/>
      </c>
    </row>
    <row r="653" spans="1:64" ht="24.75" customHeight="1">
      <c r="A653" s="449" t="str">
        <v/>
      </c>
      <c r="B653" s="431"/>
      <c r="C653" s="432"/>
      <c r="D653" s="433" t="str">
        <v/>
      </c>
      <c r="E653" s="434" t="str">
        <v/>
      </c>
      <c r="F653" s="435" t="str">
        <v/>
      </c>
      <c r="G653" s="436" t="str">
        <v/>
      </c>
      <c r="H653" s="437" t="str">
        <v/>
      </c>
      <c r="I653" s="437" t="str">
        <v/>
      </c>
      <c r="J653" s="437" t="str">
        <v/>
      </c>
      <c r="K653" s="435" t="str">
        <v/>
      </c>
      <c r="L653" s="450" t="str">
        <v/>
      </c>
      <c r="M653" s="498" t="str">
        <v/>
      </c>
      <c r="N653" s="440" t="str">
        <v/>
      </c>
      <c r="O653" s="441" t="str">
        <v/>
      </c>
      <c r="P653" s="442" t="str">
        <v/>
      </c>
      <c r="Q653" s="443" t="str">
        <v/>
      </c>
      <c r="R653" s="441" t="str">
        <v/>
      </c>
      <c r="S653" s="442" t="str">
        <v/>
      </c>
      <c r="T653" s="443" t="str">
        <v/>
      </c>
      <c r="U653" s="441" t="str">
        <v/>
      </c>
      <c r="V653" s="442" t="str">
        <v/>
      </c>
      <c r="W653" s="443" t="str">
        <v/>
      </c>
      <c r="X653" s="441" t="str">
        <v/>
      </c>
      <c r="Y653" s="442" t="str">
        <v/>
      </c>
      <c r="Z653" s="443" t="str">
        <v/>
      </c>
      <c r="AA653" s="441" t="str">
        <v/>
      </c>
      <c r="AB653" s="442" t="str">
        <v/>
      </c>
      <c r="AC653" s="443" t="str">
        <v/>
      </c>
      <c r="AD653" s="441" t="str">
        <v/>
      </c>
      <c r="AE653" s="442" t="str">
        <v/>
      </c>
      <c r="AF653" s="443" t="str">
        <v/>
      </c>
      <c r="AG653" s="492" t="str">
        <v/>
      </c>
      <c r="AH653" s="492" t="str">
        <v/>
      </c>
      <c r="AI653" s="493" t="str">
        <v/>
      </c>
      <c r="AJ653" s="494" t="str">
        <v/>
      </c>
      <c r="AK653" s="492" t="str">
        <v/>
      </c>
      <c r="AL653" s="493" t="str">
        <v/>
      </c>
      <c r="AM653" s="492" t="str">
        <v/>
      </c>
      <c r="AN653" s="492" t="str">
        <v/>
      </c>
      <c r="AO653" s="493" t="str">
        <v/>
      </c>
      <c r="AP653" s="494" t="str">
        <v/>
      </c>
      <c r="AQ653" s="492" t="str">
        <v/>
      </c>
      <c r="AR653" s="493" t="str">
        <v/>
      </c>
      <c r="AS653" s="495" t="str">
        <v/>
      </c>
      <c r="AT653" s="496" t="str">
        <v/>
      </c>
      <c r="AU653" s="496" t="str">
        <v/>
      </c>
      <c r="AV653" s="520" t="str">
        <v/>
      </c>
      <c r="AW653" s="497" t="str">
        <v/>
      </c>
      <c r="AX653" s="496" t="str">
        <v/>
      </c>
      <c r="AY653" s="496" t="str">
        <v/>
      </c>
      <c r="AZ653" s="520" t="str">
        <v/>
      </c>
      <c r="BA653" s="497" t="str">
        <v/>
      </c>
      <c r="BB653" s="496" t="str">
        <v/>
      </c>
      <c r="BC653" s="496" t="str">
        <v/>
      </c>
      <c r="BD653" s="520" t="str">
        <v/>
      </c>
      <c r="BE653" s="497" t="str">
        <v/>
      </c>
      <c r="BF653" s="496" t="str">
        <v/>
      </c>
      <c r="BG653" s="496" t="str">
        <v/>
      </c>
      <c r="BH653" s="520" t="str">
        <v/>
      </c>
      <c r="BI653" s="497" t="str">
        <v/>
      </c>
      <c r="BJ653" s="496" t="str">
        <v/>
      </c>
      <c r="BK653" s="496" t="str">
        <v/>
      </c>
      <c r="BL653" s="520" t="str">
        <v/>
      </c>
    </row>
    <row r="654" spans="1:64" ht="24.75" customHeight="1">
      <c r="A654" s="449" t="str">
        <v/>
      </c>
      <c r="B654" s="431"/>
      <c r="C654" s="432"/>
      <c r="D654" s="521" t="str">
        <v/>
      </c>
      <c r="E654" s="521" t="str">
        <v/>
      </c>
      <c r="F654" s="522" t="str">
        <v/>
      </c>
      <c r="G654" s="523" t="str">
        <v/>
      </c>
      <c r="H654" s="521" t="str">
        <v/>
      </c>
      <c r="I654" s="521" t="str">
        <v/>
      </c>
      <c r="J654" s="521" t="str">
        <v/>
      </c>
      <c r="K654" s="522" t="str">
        <v/>
      </c>
      <c r="L654" s="497" t="str">
        <v/>
      </c>
      <c r="M654" s="491" t="str">
        <v/>
      </c>
      <c r="N654" s="520" t="str">
        <v/>
      </c>
      <c r="O654" s="497" t="str">
        <v/>
      </c>
      <c r="P654" s="495" t="str">
        <v/>
      </c>
      <c r="Q654" s="520" t="str">
        <v/>
      </c>
      <c r="R654" s="497" t="str">
        <v/>
      </c>
      <c r="S654" s="495" t="str">
        <v/>
      </c>
      <c r="T654" s="520" t="str">
        <v/>
      </c>
      <c r="U654" s="497" t="str">
        <v/>
      </c>
      <c r="V654" s="495" t="str">
        <v/>
      </c>
      <c r="W654" s="520" t="str">
        <v/>
      </c>
      <c r="X654" s="497" t="str">
        <v/>
      </c>
      <c r="Y654" s="495" t="str">
        <v/>
      </c>
      <c r="Z654" s="520" t="str">
        <v/>
      </c>
      <c r="AA654" s="497" t="str">
        <v/>
      </c>
      <c r="AB654" s="495" t="str">
        <v/>
      </c>
      <c r="AC654" s="520" t="str">
        <v/>
      </c>
      <c r="AD654" s="497" t="str">
        <v/>
      </c>
      <c r="AE654" s="495" t="str">
        <v/>
      </c>
      <c r="AF654" s="520" t="str">
        <v/>
      </c>
      <c r="AG654" s="497" t="str">
        <v/>
      </c>
      <c r="AH654" s="495" t="str">
        <v/>
      </c>
      <c r="AI654" s="520" t="str">
        <v/>
      </c>
      <c r="AJ654" s="497" t="str">
        <v/>
      </c>
      <c r="AK654" s="495" t="str">
        <v/>
      </c>
      <c r="AL654" s="520" t="str">
        <v/>
      </c>
      <c r="AM654" s="497" t="str">
        <v/>
      </c>
      <c r="AN654" s="495" t="str">
        <v/>
      </c>
      <c r="AO654" s="520" t="str">
        <v/>
      </c>
      <c r="AP654" s="497" t="str">
        <v/>
      </c>
      <c r="AQ654" s="495" t="str">
        <v/>
      </c>
      <c r="AR654" s="520" t="str">
        <v/>
      </c>
      <c r="AS654" s="497" t="str">
        <v/>
      </c>
      <c r="AT654" s="495" t="str">
        <v/>
      </c>
      <c r="AU654" s="495" t="str">
        <v/>
      </c>
      <c r="AV654" s="520" t="str">
        <v/>
      </c>
      <c r="AW654" s="497" t="str">
        <v/>
      </c>
      <c r="AX654" s="495" t="str">
        <v/>
      </c>
      <c r="AY654" s="495" t="str">
        <v/>
      </c>
      <c r="AZ654" s="520" t="str">
        <v/>
      </c>
      <c r="BA654" s="497" t="str">
        <v/>
      </c>
      <c r="BB654" s="495" t="str">
        <v/>
      </c>
      <c r="BC654" s="495" t="str">
        <v/>
      </c>
      <c r="BD654" s="520" t="str">
        <v/>
      </c>
      <c r="BE654" s="497" t="str">
        <v/>
      </c>
      <c r="BF654" s="495" t="str">
        <v/>
      </c>
      <c r="BG654" s="495" t="str">
        <v/>
      </c>
      <c r="BH654" s="520" t="str">
        <v/>
      </c>
      <c r="BI654" s="497" t="str">
        <v/>
      </c>
      <c r="BJ654" s="495" t="str">
        <v/>
      </c>
      <c r="BK654" s="495" t="str">
        <v/>
      </c>
      <c r="BL654" s="520" t="str">
        <v/>
      </c>
    </row>
    <row r="655" spans="1:64" ht="24.75" customHeight="1">
      <c r="A655" s="449" t="str">
        <v/>
      </c>
      <c r="B655" s="431"/>
      <c r="C655" s="432"/>
      <c r="D655" s="433" t="str">
        <v/>
      </c>
      <c r="E655" s="434" t="str">
        <v/>
      </c>
      <c r="F655" s="435" t="str">
        <v/>
      </c>
      <c r="G655" s="436" t="str">
        <v/>
      </c>
      <c r="H655" s="437" t="str">
        <v/>
      </c>
      <c r="I655" s="437" t="str">
        <v/>
      </c>
      <c r="J655" s="437" t="str">
        <v/>
      </c>
      <c r="K655" s="435" t="str">
        <v/>
      </c>
      <c r="L655" s="450" t="str">
        <v/>
      </c>
      <c r="M655" s="498" t="str">
        <v/>
      </c>
      <c r="N655" s="440" t="str">
        <v/>
      </c>
      <c r="O655" s="441" t="str">
        <v/>
      </c>
      <c r="P655" s="442" t="str">
        <v/>
      </c>
      <c r="Q655" s="443" t="str">
        <v/>
      </c>
      <c r="R655" s="441" t="str">
        <v/>
      </c>
      <c r="S655" s="442" t="str">
        <v/>
      </c>
      <c r="T655" s="443" t="str">
        <v/>
      </c>
      <c r="U655" s="441" t="str">
        <v/>
      </c>
      <c r="V655" s="442" t="str">
        <v/>
      </c>
      <c r="W655" s="443" t="str">
        <v/>
      </c>
      <c r="X655" s="441" t="str">
        <v/>
      </c>
      <c r="Y655" s="442" t="str">
        <v/>
      </c>
      <c r="Z655" s="443" t="str">
        <v/>
      </c>
      <c r="AA655" s="441" t="str">
        <v/>
      </c>
      <c r="AB655" s="442" t="str">
        <v/>
      </c>
      <c r="AC655" s="443" t="str">
        <v/>
      </c>
      <c r="AD655" s="441" t="str">
        <v/>
      </c>
      <c r="AE655" s="442" t="str">
        <v/>
      </c>
      <c r="AF655" s="443" t="str">
        <v/>
      </c>
      <c r="AG655" s="492" t="str">
        <v/>
      </c>
      <c r="AH655" s="492" t="str">
        <v/>
      </c>
      <c r="AI655" s="493" t="str">
        <v/>
      </c>
      <c r="AJ655" s="494" t="str">
        <v/>
      </c>
      <c r="AK655" s="492" t="str">
        <v/>
      </c>
      <c r="AL655" s="493" t="str">
        <v/>
      </c>
      <c r="AM655" s="492" t="str">
        <v/>
      </c>
      <c r="AN655" s="492" t="str">
        <v/>
      </c>
      <c r="AO655" s="493" t="str">
        <v/>
      </c>
      <c r="AP655" s="494" t="str">
        <v/>
      </c>
      <c r="AQ655" s="492" t="str">
        <v/>
      </c>
      <c r="AR655" s="493" t="str">
        <v/>
      </c>
      <c r="AS655" s="495" t="str">
        <v/>
      </c>
      <c r="AT655" s="496" t="str">
        <v/>
      </c>
      <c r="AU655" s="496" t="str">
        <v/>
      </c>
      <c r="AV655" s="520" t="str">
        <v/>
      </c>
      <c r="AW655" s="497" t="str">
        <v/>
      </c>
      <c r="AX655" s="496" t="str">
        <v/>
      </c>
      <c r="AY655" s="496" t="str">
        <v/>
      </c>
      <c r="AZ655" s="520" t="str">
        <v/>
      </c>
      <c r="BA655" s="497" t="str">
        <v/>
      </c>
      <c r="BB655" s="496" t="str">
        <v/>
      </c>
      <c r="BC655" s="496" t="str">
        <v/>
      </c>
      <c r="BD655" s="520" t="str">
        <v/>
      </c>
      <c r="BE655" s="497" t="str">
        <v/>
      </c>
      <c r="BF655" s="496" t="str">
        <v/>
      </c>
      <c r="BG655" s="496" t="str">
        <v/>
      </c>
      <c r="BH655" s="520" t="str">
        <v/>
      </c>
      <c r="BI655" s="497" t="str">
        <v/>
      </c>
      <c r="BJ655" s="496" t="str">
        <v/>
      </c>
      <c r="BK655" s="496" t="str">
        <v/>
      </c>
      <c r="BL655" s="520" t="str">
        <v/>
      </c>
    </row>
    <row r="656" spans="1:64" ht="24.75" customHeight="1">
      <c r="A656" s="449" t="str">
        <v/>
      </c>
      <c r="B656" s="431"/>
      <c r="C656" s="432"/>
      <c r="D656" s="521" t="str">
        <v/>
      </c>
      <c r="E656" s="521" t="str">
        <v/>
      </c>
      <c r="F656" s="522" t="str">
        <v/>
      </c>
      <c r="G656" s="523" t="str">
        <v/>
      </c>
      <c r="H656" s="521" t="str">
        <v/>
      </c>
      <c r="I656" s="521" t="str">
        <v/>
      </c>
      <c r="J656" s="521" t="str">
        <v/>
      </c>
      <c r="K656" s="522" t="str">
        <v/>
      </c>
      <c r="L656" s="497" t="str">
        <v/>
      </c>
      <c r="M656" s="491" t="str">
        <v/>
      </c>
      <c r="N656" s="520" t="str">
        <v/>
      </c>
      <c r="O656" s="497" t="str">
        <v/>
      </c>
      <c r="P656" s="495" t="str">
        <v/>
      </c>
      <c r="Q656" s="520" t="str">
        <v/>
      </c>
      <c r="R656" s="497" t="str">
        <v/>
      </c>
      <c r="S656" s="495" t="str">
        <v/>
      </c>
      <c r="T656" s="520" t="str">
        <v/>
      </c>
      <c r="U656" s="497" t="str">
        <v/>
      </c>
      <c r="V656" s="495" t="str">
        <v/>
      </c>
      <c r="W656" s="520" t="str">
        <v/>
      </c>
      <c r="X656" s="497" t="str">
        <v/>
      </c>
      <c r="Y656" s="495" t="str">
        <v/>
      </c>
      <c r="Z656" s="520" t="str">
        <v/>
      </c>
      <c r="AA656" s="497" t="str">
        <v/>
      </c>
      <c r="AB656" s="495" t="str">
        <v/>
      </c>
      <c r="AC656" s="520" t="str">
        <v/>
      </c>
      <c r="AD656" s="497" t="str">
        <v/>
      </c>
      <c r="AE656" s="495" t="str">
        <v/>
      </c>
      <c r="AF656" s="520" t="str">
        <v/>
      </c>
      <c r="AG656" s="497" t="str">
        <v/>
      </c>
      <c r="AH656" s="495" t="str">
        <v/>
      </c>
      <c r="AI656" s="520" t="str">
        <v/>
      </c>
      <c r="AJ656" s="497" t="str">
        <v/>
      </c>
      <c r="AK656" s="495" t="str">
        <v/>
      </c>
      <c r="AL656" s="520" t="str">
        <v/>
      </c>
      <c r="AM656" s="497" t="str">
        <v/>
      </c>
      <c r="AN656" s="495" t="str">
        <v/>
      </c>
      <c r="AO656" s="520" t="str">
        <v/>
      </c>
      <c r="AP656" s="497" t="str">
        <v/>
      </c>
      <c r="AQ656" s="495" t="str">
        <v/>
      </c>
      <c r="AR656" s="520" t="str">
        <v/>
      </c>
      <c r="AS656" s="497" t="str">
        <v/>
      </c>
      <c r="AT656" s="495" t="str">
        <v/>
      </c>
      <c r="AU656" s="495" t="str">
        <v/>
      </c>
      <c r="AV656" s="520" t="str">
        <v/>
      </c>
      <c r="AW656" s="497" t="str">
        <v/>
      </c>
      <c r="AX656" s="495" t="str">
        <v/>
      </c>
      <c r="AY656" s="495" t="str">
        <v/>
      </c>
      <c r="AZ656" s="520" t="str">
        <v/>
      </c>
      <c r="BA656" s="497" t="str">
        <v/>
      </c>
      <c r="BB656" s="495" t="str">
        <v/>
      </c>
      <c r="BC656" s="495" t="str">
        <v/>
      </c>
      <c r="BD656" s="520" t="str">
        <v/>
      </c>
      <c r="BE656" s="497" t="str">
        <v/>
      </c>
      <c r="BF656" s="495" t="str">
        <v/>
      </c>
      <c r="BG656" s="495" t="str">
        <v/>
      </c>
      <c r="BH656" s="520" t="str">
        <v/>
      </c>
      <c r="BI656" s="497" t="str">
        <v/>
      </c>
      <c r="BJ656" s="495" t="str">
        <v/>
      </c>
      <c r="BK656" s="495" t="str">
        <v/>
      </c>
      <c r="BL656" s="520" t="str">
        <v/>
      </c>
    </row>
    <row r="657" spans="1:64" ht="24.75" customHeight="1">
      <c r="A657" s="449" t="str">
        <v/>
      </c>
      <c r="B657" s="431"/>
      <c r="C657" s="432"/>
      <c r="D657" s="433" t="str">
        <v/>
      </c>
      <c r="E657" s="434" t="str">
        <v/>
      </c>
      <c r="F657" s="435" t="str">
        <v/>
      </c>
      <c r="G657" s="436" t="str">
        <v/>
      </c>
      <c r="H657" s="437" t="str">
        <v/>
      </c>
      <c r="I657" s="437" t="str">
        <v/>
      </c>
      <c r="J657" s="437" t="str">
        <v/>
      </c>
      <c r="K657" s="435" t="str">
        <v/>
      </c>
      <c r="L657" s="450" t="str">
        <v/>
      </c>
      <c r="M657" s="498" t="str">
        <v/>
      </c>
      <c r="N657" s="440" t="str">
        <v/>
      </c>
      <c r="O657" s="441" t="str">
        <v/>
      </c>
      <c r="P657" s="442" t="str">
        <v/>
      </c>
      <c r="Q657" s="443" t="str">
        <v/>
      </c>
      <c r="R657" s="441" t="str">
        <v/>
      </c>
      <c r="S657" s="442" t="str">
        <v/>
      </c>
      <c r="T657" s="443" t="str">
        <v/>
      </c>
      <c r="U657" s="441" t="str">
        <v/>
      </c>
      <c r="V657" s="442" t="str">
        <v/>
      </c>
      <c r="W657" s="443" t="str">
        <v/>
      </c>
      <c r="X657" s="441" t="str">
        <v/>
      </c>
      <c r="Y657" s="442" t="str">
        <v/>
      </c>
      <c r="Z657" s="443" t="str">
        <v/>
      </c>
      <c r="AA657" s="441" t="str">
        <v/>
      </c>
      <c r="AB657" s="442" t="str">
        <v/>
      </c>
      <c r="AC657" s="443" t="str">
        <v/>
      </c>
      <c r="AD657" s="441" t="str">
        <v/>
      </c>
      <c r="AE657" s="442" t="str">
        <v/>
      </c>
      <c r="AF657" s="443" t="str">
        <v/>
      </c>
      <c r="AG657" s="492" t="str">
        <v/>
      </c>
      <c r="AH657" s="492" t="str">
        <v/>
      </c>
      <c r="AI657" s="493" t="str">
        <v/>
      </c>
      <c r="AJ657" s="494" t="str">
        <v/>
      </c>
      <c r="AK657" s="492" t="str">
        <v/>
      </c>
      <c r="AL657" s="493" t="str">
        <v/>
      </c>
      <c r="AM657" s="492" t="str">
        <v/>
      </c>
      <c r="AN657" s="492" t="str">
        <v/>
      </c>
      <c r="AO657" s="493" t="str">
        <v/>
      </c>
      <c r="AP657" s="494" t="str">
        <v/>
      </c>
      <c r="AQ657" s="492" t="str">
        <v/>
      </c>
      <c r="AR657" s="493" t="str">
        <v/>
      </c>
      <c r="AS657" s="495" t="str">
        <v/>
      </c>
      <c r="AT657" s="496" t="str">
        <v/>
      </c>
      <c r="AU657" s="496" t="str">
        <v/>
      </c>
      <c r="AV657" s="520" t="str">
        <v/>
      </c>
      <c r="AW657" s="497" t="str">
        <v/>
      </c>
      <c r="AX657" s="496" t="str">
        <v/>
      </c>
      <c r="AY657" s="496" t="str">
        <v/>
      </c>
      <c r="AZ657" s="520" t="str">
        <v/>
      </c>
      <c r="BA657" s="497" t="str">
        <v/>
      </c>
      <c r="BB657" s="496" t="str">
        <v/>
      </c>
      <c r="BC657" s="496" t="str">
        <v/>
      </c>
      <c r="BD657" s="520" t="str">
        <v/>
      </c>
      <c r="BE657" s="497" t="str">
        <v/>
      </c>
      <c r="BF657" s="496" t="str">
        <v/>
      </c>
      <c r="BG657" s="496" t="str">
        <v/>
      </c>
      <c r="BH657" s="520" t="str">
        <v/>
      </c>
      <c r="BI657" s="497" t="str">
        <v/>
      </c>
      <c r="BJ657" s="496" t="str">
        <v/>
      </c>
      <c r="BK657" s="496" t="str">
        <v/>
      </c>
      <c r="BL657" s="520" t="str">
        <v/>
      </c>
    </row>
    <row r="658" spans="1:64" ht="24.75" customHeight="1">
      <c r="A658" s="449" t="str">
        <v/>
      </c>
      <c r="B658" s="431"/>
      <c r="C658" s="432"/>
      <c r="D658" s="521" t="str">
        <v/>
      </c>
      <c r="E658" s="521" t="str">
        <v/>
      </c>
      <c r="F658" s="522" t="str">
        <v/>
      </c>
      <c r="G658" s="523" t="str">
        <v/>
      </c>
      <c r="H658" s="521" t="str">
        <v/>
      </c>
      <c r="I658" s="521" t="str">
        <v/>
      </c>
      <c r="J658" s="521" t="str">
        <v/>
      </c>
      <c r="K658" s="522" t="str">
        <v/>
      </c>
      <c r="L658" s="497" t="str">
        <v/>
      </c>
      <c r="M658" s="491" t="str">
        <v/>
      </c>
      <c r="N658" s="520" t="str">
        <v/>
      </c>
      <c r="O658" s="497" t="str">
        <v/>
      </c>
      <c r="P658" s="495" t="str">
        <v/>
      </c>
      <c r="Q658" s="520" t="str">
        <v/>
      </c>
      <c r="R658" s="497" t="str">
        <v/>
      </c>
      <c r="S658" s="495" t="str">
        <v/>
      </c>
      <c r="T658" s="520" t="str">
        <v/>
      </c>
      <c r="U658" s="497" t="str">
        <v/>
      </c>
      <c r="V658" s="495" t="str">
        <v/>
      </c>
      <c r="W658" s="520" t="str">
        <v/>
      </c>
      <c r="X658" s="497" t="str">
        <v/>
      </c>
      <c r="Y658" s="495" t="str">
        <v/>
      </c>
      <c r="Z658" s="520" t="str">
        <v/>
      </c>
      <c r="AA658" s="497" t="str">
        <v/>
      </c>
      <c r="AB658" s="495" t="str">
        <v/>
      </c>
      <c r="AC658" s="520" t="str">
        <v/>
      </c>
      <c r="AD658" s="497" t="str">
        <v/>
      </c>
      <c r="AE658" s="495" t="str">
        <v/>
      </c>
      <c r="AF658" s="520" t="str">
        <v/>
      </c>
      <c r="AG658" s="497" t="str">
        <v/>
      </c>
      <c r="AH658" s="495" t="str">
        <v/>
      </c>
      <c r="AI658" s="520" t="str">
        <v/>
      </c>
      <c r="AJ658" s="497" t="str">
        <v/>
      </c>
      <c r="AK658" s="495" t="str">
        <v/>
      </c>
      <c r="AL658" s="520" t="str">
        <v/>
      </c>
      <c r="AM658" s="497" t="str">
        <v/>
      </c>
      <c r="AN658" s="495" t="str">
        <v/>
      </c>
      <c r="AO658" s="520" t="str">
        <v/>
      </c>
      <c r="AP658" s="497" t="str">
        <v/>
      </c>
      <c r="AQ658" s="495" t="str">
        <v/>
      </c>
      <c r="AR658" s="520" t="str">
        <v/>
      </c>
      <c r="AS658" s="497" t="str">
        <v/>
      </c>
      <c r="AT658" s="495" t="str">
        <v/>
      </c>
      <c r="AU658" s="495" t="str">
        <v/>
      </c>
      <c r="AV658" s="520" t="str">
        <v/>
      </c>
      <c r="AW658" s="497" t="str">
        <v/>
      </c>
      <c r="AX658" s="495" t="str">
        <v/>
      </c>
      <c r="AY658" s="495" t="str">
        <v/>
      </c>
      <c r="AZ658" s="520" t="str">
        <v/>
      </c>
      <c r="BA658" s="497" t="str">
        <v/>
      </c>
      <c r="BB658" s="495" t="str">
        <v/>
      </c>
      <c r="BC658" s="495" t="str">
        <v/>
      </c>
      <c r="BD658" s="520" t="str">
        <v/>
      </c>
      <c r="BE658" s="497" t="str">
        <v/>
      </c>
      <c r="BF658" s="495" t="str">
        <v/>
      </c>
      <c r="BG658" s="495" t="str">
        <v/>
      </c>
      <c r="BH658" s="520" t="str">
        <v/>
      </c>
      <c r="BI658" s="497" t="str">
        <v/>
      </c>
      <c r="BJ658" s="495" t="str">
        <v/>
      </c>
      <c r="BK658" s="495" t="str">
        <v/>
      </c>
      <c r="BL658" s="520" t="str">
        <v/>
      </c>
    </row>
    <row r="659" spans="1:64" ht="24.75" customHeight="1">
      <c r="A659" s="449" t="str">
        <v/>
      </c>
      <c r="B659" s="431"/>
      <c r="C659" s="432"/>
      <c r="D659" s="433" t="str">
        <v/>
      </c>
      <c r="E659" s="434" t="str">
        <v/>
      </c>
      <c r="F659" s="435" t="str">
        <v/>
      </c>
      <c r="G659" s="436" t="str">
        <v/>
      </c>
      <c r="H659" s="437" t="str">
        <v/>
      </c>
      <c r="I659" s="437" t="str">
        <v/>
      </c>
      <c r="J659" s="437" t="str">
        <v/>
      </c>
      <c r="K659" s="435" t="str">
        <v/>
      </c>
      <c r="L659" s="450" t="str">
        <v/>
      </c>
      <c r="M659" s="498" t="str">
        <v/>
      </c>
      <c r="N659" s="440" t="str">
        <v/>
      </c>
      <c r="O659" s="441" t="str">
        <v/>
      </c>
      <c r="P659" s="442" t="str">
        <v/>
      </c>
      <c r="Q659" s="443" t="str">
        <v/>
      </c>
      <c r="R659" s="441" t="str">
        <v/>
      </c>
      <c r="S659" s="442" t="str">
        <v/>
      </c>
      <c r="T659" s="443" t="str">
        <v/>
      </c>
      <c r="U659" s="441" t="str">
        <v/>
      </c>
      <c r="V659" s="442" t="str">
        <v/>
      </c>
      <c r="W659" s="443" t="str">
        <v/>
      </c>
      <c r="X659" s="441" t="str">
        <v/>
      </c>
      <c r="Y659" s="442" t="str">
        <v/>
      </c>
      <c r="Z659" s="443" t="str">
        <v/>
      </c>
      <c r="AA659" s="441" t="str">
        <v/>
      </c>
      <c r="AB659" s="442" t="str">
        <v/>
      </c>
      <c r="AC659" s="443" t="str">
        <v/>
      </c>
      <c r="AD659" s="441" t="str">
        <v/>
      </c>
      <c r="AE659" s="442" t="str">
        <v/>
      </c>
      <c r="AF659" s="443" t="str">
        <v/>
      </c>
      <c r="AG659" s="492" t="str">
        <v/>
      </c>
      <c r="AH659" s="492" t="str">
        <v/>
      </c>
      <c r="AI659" s="493" t="str">
        <v/>
      </c>
      <c r="AJ659" s="494" t="str">
        <v/>
      </c>
      <c r="AK659" s="492" t="str">
        <v/>
      </c>
      <c r="AL659" s="493" t="str">
        <v/>
      </c>
      <c r="AM659" s="492" t="str">
        <v/>
      </c>
      <c r="AN659" s="492" t="str">
        <v/>
      </c>
      <c r="AO659" s="493" t="str">
        <v/>
      </c>
      <c r="AP659" s="494" t="str">
        <v/>
      </c>
      <c r="AQ659" s="492" t="str">
        <v/>
      </c>
      <c r="AR659" s="493" t="str">
        <v/>
      </c>
      <c r="AS659" s="495" t="str">
        <v/>
      </c>
      <c r="AT659" s="496" t="str">
        <v/>
      </c>
      <c r="AU659" s="496" t="str">
        <v/>
      </c>
      <c r="AV659" s="520" t="str">
        <v/>
      </c>
      <c r="AW659" s="497" t="str">
        <v/>
      </c>
      <c r="AX659" s="496" t="str">
        <v/>
      </c>
      <c r="AY659" s="496" t="str">
        <v/>
      </c>
      <c r="AZ659" s="520" t="str">
        <v/>
      </c>
      <c r="BA659" s="497" t="str">
        <v/>
      </c>
      <c r="BB659" s="496" t="str">
        <v/>
      </c>
      <c r="BC659" s="496" t="str">
        <v/>
      </c>
      <c r="BD659" s="520" t="str">
        <v/>
      </c>
      <c r="BE659" s="497" t="str">
        <v/>
      </c>
      <c r="BF659" s="496" t="str">
        <v/>
      </c>
      <c r="BG659" s="496" t="str">
        <v/>
      </c>
      <c r="BH659" s="520" t="str">
        <v/>
      </c>
      <c r="BI659" s="497" t="str">
        <v/>
      </c>
      <c r="BJ659" s="496" t="str">
        <v/>
      </c>
      <c r="BK659" s="496" t="str">
        <v/>
      </c>
      <c r="BL659" s="520" t="str">
        <v/>
      </c>
    </row>
    <row r="660" spans="1:64" ht="24.75" customHeight="1">
      <c r="A660" s="449" t="str">
        <v/>
      </c>
      <c r="B660" s="431"/>
      <c r="C660" s="432"/>
      <c r="D660" s="521" t="str">
        <v/>
      </c>
      <c r="E660" s="521" t="str">
        <v/>
      </c>
      <c r="F660" s="522" t="str">
        <v/>
      </c>
      <c r="G660" s="523" t="str">
        <v/>
      </c>
      <c r="H660" s="521" t="str">
        <v/>
      </c>
      <c r="I660" s="521" t="str">
        <v/>
      </c>
      <c r="J660" s="521" t="str">
        <v/>
      </c>
      <c r="K660" s="522" t="str">
        <v/>
      </c>
      <c r="L660" s="497" t="str">
        <v/>
      </c>
      <c r="M660" s="491" t="str">
        <v/>
      </c>
      <c r="N660" s="520" t="str">
        <v/>
      </c>
      <c r="O660" s="497" t="str">
        <v/>
      </c>
      <c r="P660" s="495" t="str">
        <v/>
      </c>
      <c r="Q660" s="520" t="str">
        <v/>
      </c>
      <c r="R660" s="497" t="str">
        <v/>
      </c>
      <c r="S660" s="495" t="str">
        <v/>
      </c>
      <c r="T660" s="520" t="str">
        <v/>
      </c>
      <c r="U660" s="497" t="str">
        <v/>
      </c>
      <c r="V660" s="495" t="str">
        <v/>
      </c>
      <c r="W660" s="520" t="str">
        <v/>
      </c>
      <c r="X660" s="497" t="str">
        <v/>
      </c>
      <c r="Y660" s="495" t="str">
        <v/>
      </c>
      <c r="Z660" s="520" t="str">
        <v/>
      </c>
      <c r="AA660" s="497" t="str">
        <v/>
      </c>
      <c r="AB660" s="495" t="str">
        <v/>
      </c>
      <c r="AC660" s="520" t="str">
        <v/>
      </c>
      <c r="AD660" s="497" t="str">
        <v/>
      </c>
      <c r="AE660" s="495" t="str">
        <v/>
      </c>
      <c r="AF660" s="520" t="str">
        <v/>
      </c>
      <c r="AG660" s="497" t="str">
        <v/>
      </c>
      <c r="AH660" s="495" t="str">
        <v/>
      </c>
      <c r="AI660" s="520" t="str">
        <v/>
      </c>
      <c r="AJ660" s="497" t="str">
        <v/>
      </c>
      <c r="AK660" s="495" t="str">
        <v/>
      </c>
      <c r="AL660" s="520" t="str">
        <v/>
      </c>
      <c r="AM660" s="497" t="str">
        <v/>
      </c>
      <c r="AN660" s="495" t="str">
        <v/>
      </c>
      <c r="AO660" s="520" t="str">
        <v/>
      </c>
      <c r="AP660" s="497" t="str">
        <v/>
      </c>
      <c r="AQ660" s="495" t="str">
        <v/>
      </c>
      <c r="AR660" s="520" t="str">
        <v/>
      </c>
      <c r="AS660" s="497" t="str">
        <v/>
      </c>
      <c r="AT660" s="495" t="str">
        <v/>
      </c>
      <c r="AU660" s="495" t="str">
        <v/>
      </c>
      <c r="AV660" s="520" t="str">
        <v/>
      </c>
      <c r="AW660" s="497" t="str">
        <v/>
      </c>
      <c r="AX660" s="495" t="str">
        <v/>
      </c>
      <c r="AY660" s="495" t="str">
        <v/>
      </c>
      <c r="AZ660" s="520" t="str">
        <v/>
      </c>
      <c r="BA660" s="497" t="str">
        <v/>
      </c>
      <c r="BB660" s="495" t="str">
        <v/>
      </c>
      <c r="BC660" s="495" t="str">
        <v/>
      </c>
      <c r="BD660" s="520" t="str">
        <v/>
      </c>
      <c r="BE660" s="497" t="str">
        <v/>
      </c>
      <c r="BF660" s="495" t="str">
        <v/>
      </c>
      <c r="BG660" s="495" t="str">
        <v/>
      </c>
      <c r="BH660" s="520" t="str">
        <v/>
      </c>
      <c r="BI660" s="497" t="str">
        <v/>
      </c>
      <c r="BJ660" s="495" t="str">
        <v/>
      </c>
      <c r="BK660" s="495" t="str">
        <v/>
      </c>
      <c r="BL660" s="520" t="str">
        <v/>
      </c>
    </row>
    <row r="661" spans="1:64" ht="24.75" customHeight="1">
      <c r="A661" s="449" t="str">
        <v/>
      </c>
      <c r="B661" s="431"/>
      <c r="C661" s="432"/>
      <c r="D661" s="433" t="str">
        <v/>
      </c>
      <c r="E661" s="434" t="str">
        <v/>
      </c>
      <c r="F661" s="435" t="str">
        <v/>
      </c>
      <c r="G661" s="436" t="str">
        <v/>
      </c>
      <c r="H661" s="437" t="str">
        <v/>
      </c>
      <c r="I661" s="437" t="str">
        <v/>
      </c>
      <c r="J661" s="437" t="str">
        <v/>
      </c>
      <c r="K661" s="435" t="str">
        <v/>
      </c>
      <c r="L661" s="450" t="str">
        <v/>
      </c>
      <c r="M661" s="498" t="str">
        <v/>
      </c>
      <c r="N661" s="440" t="str">
        <v/>
      </c>
      <c r="O661" s="441" t="str">
        <v/>
      </c>
      <c r="P661" s="442" t="str">
        <v/>
      </c>
      <c r="Q661" s="443" t="str">
        <v/>
      </c>
      <c r="R661" s="441" t="str">
        <v/>
      </c>
      <c r="S661" s="442" t="str">
        <v/>
      </c>
      <c r="T661" s="443" t="str">
        <v/>
      </c>
      <c r="U661" s="441" t="str">
        <v/>
      </c>
      <c r="V661" s="442" t="str">
        <v/>
      </c>
      <c r="W661" s="443" t="str">
        <v/>
      </c>
      <c r="X661" s="441" t="str">
        <v/>
      </c>
      <c r="Y661" s="442" t="str">
        <v/>
      </c>
      <c r="Z661" s="443" t="str">
        <v/>
      </c>
      <c r="AA661" s="441" t="str">
        <v/>
      </c>
      <c r="AB661" s="442" t="str">
        <v/>
      </c>
      <c r="AC661" s="443" t="str">
        <v/>
      </c>
      <c r="AD661" s="441" t="str">
        <v/>
      </c>
      <c r="AE661" s="442" t="str">
        <v/>
      </c>
      <c r="AF661" s="443" t="str">
        <v/>
      </c>
      <c r="AG661" s="492" t="str">
        <v/>
      </c>
      <c r="AH661" s="492" t="str">
        <v/>
      </c>
      <c r="AI661" s="493" t="str">
        <v/>
      </c>
      <c r="AJ661" s="494" t="str">
        <v/>
      </c>
      <c r="AK661" s="492" t="str">
        <v/>
      </c>
      <c r="AL661" s="493" t="str">
        <v/>
      </c>
      <c r="AM661" s="492" t="str">
        <v/>
      </c>
      <c r="AN661" s="492" t="str">
        <v/>
      </c>
      <c r="AO661" s="493" t="str">
        <v/>
      </c>
      <c r="AP661" s="494" t="str">
        <v/>
      </c>
      <c r="AQ661" s="492" t="str">
        <v/>
      </c>
      <c r="AR661" s="493" t="str">
        <v/>
      </c>
      <c r="AS661" s="495" t="str">
        <v/>
      </c>
      <c r="AT661" s="496" t="str">
        <v/>
      </c>
      <c r="AU661" s="496" t="str">
        <v/>
      </c>
      <c r="AV661" s="520" t="str">
        <v/>
      </c>
      <c r="AW661" s="497" t="str">
        <v/>
      </c>
      <c r="AX661" s="496" t="str">
        <v/>
      </c>
      <c r="AY661" s="496" t="str">
        <v/>
      </c>
      <c r="AZ661" s="520" t="str">
        <v/>
      </c>
      <c r="BA661" s="497" t="str">
        <v/>
      </c>
      <c r="BB661" s="496" t="str">
        <v/>
      </c>
      <c r="BC661" s="496" t="str">
        <v/>
      </c>
      <c r="BD661" s="520" t="str">
        <v/>
      </c>
      <c r="BE661" s="497" t="str">
        <v/>
      </c>
      <c r="BF661" s="496" t="str">
        <v/>
      </c>
      <c r="BG661" s="496" t="str">
        <v/>
      </c>
      <c r="BH661" s="520" t="str">
        <v/>
      </c>
      <c r="BI661" s="497" t="str">
        <v/>
      </c>
      <c r="BJ661" s="496" t="str">
        <v/>
      </c>
      <c r="BK661" s="496" t="str">
        <v/>
      </c>
      <c r="BL661" s="520" t="str">
        <v/>
      </c>
    </row>
    <row r="662" spans="1:64" ht="24.75" customHeight="1">
      <c r="A662" s="449" t="str">
        <v/>
      </c>
      <c r="B662" s="431"/>
      <c r="C662" s="432"/>
      <c r="D662" s="521" t="str">
        <v/>
      </c>
      <c r="E662" s="521" t="str">
        <v/>
      </c>
      <c r="F662" s="522" t="str">
        <v/>
      </c>
      <c r="G662" s="523" t="str">
        <v/>
      </c>
      <c r="H662" s="521" t="str">
        <v/>
      </c>
      <c r="I662" s="521" t="str">
        <v/>
      </c>
      <c r="J662" s="521" t="str">
        <v/>
      </c>
      <c r="K662" s="522" t="str">
        <v/>
      </c>
      <c r="L662" s="497" t="str">
        <v/>
      </c>
      <c r="M662" s="491" t="str">
        <v/>
      </c>
      <c r="N662" s="520" t="str">
        <v/>
      </c>
      <c r="O662" s="497" t="str">
        <v/>
      </c>
      <c r="P662" s="495" t="str">
        <v/>
      </c>
      <c r="Q662" s="520" t="str">
        <v/>
      </c>
      <c r="R662" s="497" t="str">
        <v/>
      </c>
      <c r="S662" s="495" t="str">
        <v/>
      </c>
      <c r="T662" s="520" t="str">
        <v/>
      </c>
      <c r="U662" s="497" t="str">
        <v/>
      </c>
      <c r="V662" s="495" t="str">
        <v/>
      </c>
      <c r="W662" s="520" t="str">
        <v/>
      </c>
      <c r="X662" s="497" t="str">
        <v/>
      </c>
      <c r="Y662" s="495" t="str">
        <v/>
      </c>
      <c r="Z662" s="520" t="str">
        <v/>
      </c>
      <c r="AA662" s="497" t="str">
        <v/>
      </c>
      <c r="AB662" s="495" t="str">
        <v/>
      </c>
      <c r="AC662" s="520" t="str">
        <v/>
      </c>
      <c r="AD662" s="497" t="str">
        <v/>
      </c>
      <c r="AE662" s="495" t="str">
        <v/>
      </c>
      <c r="AF662" s="520" t="str">
        <v/>
      </c>
      <c r="AG662" s="497" t="str">
        <v/>
      </c>
      <c r="AH662" s="495" t="str">
        <v/>
      </c>
      <c r="AI662" s="520" t="str">
        <v/>
      </c>
      <c r="AJ662" s="497" t="str">
        <v/>
      </c>
      <c r="AK662" s="495" t="str">
        <v/>
      </c>
      <c r="AL662" s="520" t="str">
        <v/>
      </c>
      <c r="AM662" s="497" t="str">
        <v/>
      </c>
      <c r="AN662" s="495" t="str">
        <v/>
      </c>
      <c r="AO662" s="520" t="str">
        <v/>
      </c>
      <c r="AP662" s="497" t="str">
        <v/>
      </c>
      <c r="AQ662" s="495" t="str">
        <v/>
      </c>
      <c r="AR662" s="520" t="str">
        <v/>
      </c>
      <c r="AS662" s="497" t="str">
        <v/>
      </c>
      <c r="AT662" s="495" t="str">
        <v/>
      </c>
      <c r="AU662" s="495" t="str">
        <v/>
      </c>
      <c r="AV662" s="520" t="str">
        <v/>
      </c>
      <c r="AW662" s="497" t="str">
        <v/>
      </c>
      <c r="AX662" s="495" t="str">
        <v/>
      </c>
      <c r="AY662" s="495" t="str">
        <v/>
      </c>
      <c r="AZ662" s="520" t="str">
        <v/>
      </c>
      <c r="BA662" s="497" t="str">
        <v/>
      </c>
      <c r="BB662" s="495" t="str">
        <v/>
      </c>
      <c r="BC662" s="495" t="str">
        <v/>
      </c>
      <c r="BD662" s="520" t="str">
        <v/>
      </c>
      <c r="BE662" s="497" t="str">
        <v/>
      </c>
      <c r="BF662" s="495" t="str">
        <v/>
      </c>
      <c r="BG662" s="495" t="str">
        <v/>
      </c>
      <c r="BH662" s="520" t="str">
        <v/>
      </c>
      <c r="BI662" s="497" t="str">
        <v/>
      </c>
      <c r="BJ662" s="495" t="str">
        <v/>
      </c>
      <c r="BK662" s="495" t="str">
        <v/>
      </c>
      <c r="BL662" s="520" t="str">
        <v/>
      </c>
    </row>
    <row r="663" spans="1:64" ht="24.75" customHeight="1">
      <c r="A663" s="449" t="str">
        <v/>
      </c>
      <c r="B663" s="431"/>
      <c r="C663" s="432"/>
      <c r="D663" s="433" t="str">
        <v/>
      </c>
      <c r="E663" s="434" t="str">
        <v/>
      </c>
      <c r="F663" s="435" t="str">
        <v/>
      </c>
      <c r="G663" s="436" t="str">
        <v/>
      </c>
      <c r="H663" s="437" t="str">
        <v/>
      </c>
      <c r="I663" s="437" t="str">
        <v/>
      </c>
      <c r="J663" s="437" t="str">
        <v/>
      </c>
      <c r="K663" s="435" t="str">
        <v/>
      </c>
      <c r="L663" s="450" t="str">
        <v/>
      </c>
      <c r="M663" s="498" t="str">
        <v/>
      </c>
      <c r="N663" s="440" t="str">
        <v/>
      </c>
      <c r="O663" s="441" t="str">
        <v/>
      </c>
      <c r="P663" s="442" t="str">
        <v/>
      </c>
      <c r="Q663" s="443" t="str">
        <v/>
      </c>
      <c r="R663" s="441" t="str">
        <v/>
      </c>
      <c r="S663" s="442" t="str">
        <v/>
      </c>
      <c r="T663" s="443" t="str">
        <v/>
      </c>
      <c r="U663" s="441" t="str">
        <v/>
      </c>
      <c r="V663" s="442" t="str">
        <v/>
      </c>
      <c r="W663" s="443" t="str">
        <v/>
      </c>
      <c r="X663" s="441" t="str">
        <v/>
      </c>
      <c r="Y663" s="442" t="str">
        <v/>
      </c>
      <c r="Z663" s="443" t="str">
        <v/>
      </c>
      <c r="AA663" s="441" t="str">
        <v/>
      </c>
      <c r="AB663" s="442" t="str">
        <v/>
      </c>
      <c r="AC663" s="443" t="str">
        <v/>
      </c>
      <c r="AD663" s="441" t="str">
        <v/>
      </c>
      <c r="AE663" s="442" t="str">
        <v/>
      </c>
      <c r="AF663" s="443" t="str">
        <v/>
      </c>
      <c r="AG663" s="492" t="str">
        <v/>
      </c>
      <c r="AH663" s="492" t="str">
        <v/>
      </c>
      <c r="AI663" s="493" t="str">
        <v/>
      </c>
      <c r="AJ663" s="494" t="str">
        <v/>
      </c>
      <c r="AK663" s="492" t="str">
        <v/>
      </c>
      <c r="AL663" s="493" t="str">
        <v/>
      </c>
      <c r="AM663" s="492" t="str">
        <v/>
      </c>
      <c r="AN663" s="492" t="str">
        <v/>
      </c>
      <c r="AO663" s="493" t="str">
        <v/>
      </c>
      <c r="AP663" s="494" t="str">
        <v/>
      </c>
      <c r="AQ663" s="492" t="str">
        <v/>
      </c>
      <c r="AR663" s="493" t="str">
        <v/>
      </c>
      <c r="AS663" s="495" t="str">
        <v/>
      </c>
      <c r="AT663" s="496" t="str">
        <v/>
      </c>
      <c r="AU663" s="496" t="str">
        <v/>
      </c>
      <c r="AV663" s="520" t="str">
        <v/>
      </c>
      <c r="AW663" s="497" t="str">
        <v/>
      </c>
      <c r="AX663" s="496" t="str">
        <v/>
      </c>
      <c r="AY663" s="496" t="str">
        <v/>
      </c>
      <c r="AZ663" s="520" t="str">
        <v/>
      </c>
      <c r="BA663" s="497" t="str">
        <v/>
      </c>
      <c r="BB663" s="496" t="str">
        <v/>
      </c>
      <c r="BC663" s="496" t="str">
        <v/>
      </c>
      <c r="BD663" s="520" t="str">
        <v/>
      </c>
      <c r="BE663" s="497" t="str">
        <v/>
      </c>
      <c r="BF663" s="496" t="str">
        <v/>
      </c>
      <c r="BG663" s="496" t="str">
        <v/>
      </c>
      <c r="BH663" s="520" t="str">
        <v/>
      </c>
      <c r="BI663" s="497" t="str">
        <v/>
      </c>
      <c r="BJ663" s="496" t="str">
        <v/>
      </c>
      <c r="BK663" s="496" t="str">
        <v/>
      </c>
      <c r="BL663" s="520" t="str">
        <v/>
      </c>
    </row>
    <row r="664" spans="1:64" ht="24.75" customHeight="1">
      <c r="A664" s="449" t="str">
        <v/>
      </c>
      <c r="B664" s="431"/>
      <c r="C664" s="432"/>
      <c r="D664" s="521" t="str">
        <v/>
      </c>
      <c r="E664" s="521" t="str">
        <v/>
      </c>
      <c r="F664" s="522" t="str">
        <v/>
      </c>
      <c r="G664" s="523" t="str">
        <v/>
      </c>
      <c r="H664" s="521" t="str">
        <v/>
      </c>
      <c r="I664" s="521" t="str">
        <v/>
      </c>
      <c r="J664" s="521" t="str">
        <v/>
      </c>
      <c r="K664" s="522" t="str">
        <v/>
      </c>
      <c r="L664" s="497" t="str">
        <v/>
      </c>
      <c r="M664" s="491" t="str">
        <v/>
      </c>
      <c r="N664" s="520" t="str">
        <v/>
      </c>
      <c r="O664" s="497" t="str">
        <v/>
      </c>
      <c r="P664" s="495" t="str">
        <v/>
      </c>
      <c r="Q664" s="520" t="str">
        <v/>
      </c>
      <c r="R664" s="497" t="str">
        <v/>
      </c>
      <c r="S664" s="495" t="str">
        <v/>
      </c>
      <c r="T664" s="520" t="str">
        <v/>
      </c>
      <c r="U664" s="497" t="str">
        <v/>
      </c>
      <c r="V664" s="495" t="str">
        <v/>
      </c>
      <c r="W664" s="520" t="str">
        <v/>
      </c>
      <c r="X664" s="497" t="str">
        <v/>
      </c>
      <c r="Y664" s="495" t="str">
        <v/>
      </c>
      <c r="Z664" s="520" t="str">
        <v/>
      </c>
      <c r="AA664" s="497" t="str">
        <v/>
      </c>
      <c r="AB664" s="495" t="str">
        <v/>
      </c>
      <c r="AC664" s="520" t="str">
        <v/>
      </c>
      <c r="AD664" s="497" t="str">
        <v/>
      </c>
      <c r="AE664" s="495" t="str">
        <v/>
      </c>
      <c r="AF664" s="520" t="str">
        <v/>
      </c>
      <c r="AG664" s="497" t="str">
        <v/>
      </c>
      <c r="AH664" s="495" t="str">
        <v/>
      </c>
      <c r="AI664" s="520" t="str">
        <v/>
      </c>
      <c r="AJ664" s="497" t="str">
        <v/>
      </c>
      <c r="AK664" s="495" t="str">
        <v/>
      </c>
      <c r="AL664" s="520" t="str">
        <v/>
      </c>
      <c r="AM664" s="497" t="str">
        <v/>
      </c>
      <c r="AN664" s="495" t="str">
        <v/>
      </c>
      <c r="AO664" s="520" t="str">
        <v/>
      </c>
      <c r="AP664" s="497" t="str">
        <v/>
      </c>
      <c r="AQ664" s="495" t="str">
        <v/>
      </c>
      <c r="AR664" s="520" t="str">
        <v/>
      </c>
      <c r="AS664" s="497" t="str">
        <v/>
      </c>
      <c r="AT664" s="495" t="str">
        <v/>
      </c>
      <c r="AU664" s="495" t="str">
        <v/>
      </c>
      <c r="AV664" s="520" t="str">
        <v/>
      </c>
      <c r="AW664" s="497" t="str">
        <v/>
      </c>
      <c r="AX664" s="495" t="str">
        <v/>
      </c>
      <c r="AY664" s="495" t="str">
        <v/>
      </c>
      <c r="AZ664" s="520" t="str">
        <v/>
      </c>
      <c r="BA664" s="497" t="str">
        <v/>
      </c>
      <c r="BB664" s="495" t="str">
        <v/>
      </c>
      <c r="BC664" s="495" t="str">
        <v/>
      </c>
      <c r="BD664" s="520" t="str">
        <v/>
      </c>
      <c r="BE664" s="497" t="str">
        <v/>
      </c>
      <c r="BF664" s="495" t="str">
        <v/>
      </c>
      <c r="BG664" s="495" t="str">
        <v/>
      </c>
      <c r="BH664" s="520" t="str">
        <v/>
      </c>
      <c r="BI664" s="497" t="str">
        <v/>
      </c>
      <c r="BJ664" s="495" t="str">
        <v/>
      </c>
      <c r="BK664" s="495" t="str">
        <v/>
      </c>
      <c r="BL664" s="520" t="str">
        <v/>
      </c>
    </row>
    <row r="665" spans="1:64" ht="24.75" customHeight="1">
      <c r="A665" s="449" t="str">
        <v/>
      </c>
      <c r="B665" s="431"/>
      <c r="C665" s="432"/>
      <c r="D665" s="433" t="str">
        <v/>
      </c>
      <c r="E665" s="434" t="str">
        <v/>
      </c>
      <c r="F665" s="435" t="str">
        <v/>
      </c>
      <c r="G665" s="436" t="str">
        <v/>
      </c>
      <c r="H665" s="437" t="str">
        <v/>
      </c>
      <c r="I665" s="437" t="str">
        <v/>
      </c>
      <c r="J665" s="437" t="str">
        <v/>
      </c>
      <c r="K665" s="435" t="str">
        <v/>
      </c>
      <c r="L665" s="450" t="str">
        <v/>
      </c>
      <c r="M665" s="498" t="str">
        <v/>
      </c>
      <c r="N665" s="440" t="str">
        <v/>
      </c>
      <c r="O665" s="441" t="str">
        <v/>
      </c>
      <c r="P665" s="442" t="str">
        <v/>
      </c>
      <c r="Q665" s="443" t="str">
        <v/>
      </c>
      <c r="R665" s="441" t="str">
        <v/>
      </c>
      <c r="S665" s="442" t="str">
        <v/>
      </c>
      <c r="T665" s="443" t="str">
        <v/>
      </c>
      <c r="U665" s="441" t="str">
        <v/>
      </c>
      <c r="V665" s="442" t="str">
        <v/>
      </c>
      <c r="W665" s="443" t="str">
        <v/>
      </c>
      <c r="X665" s="441" t="str">
        <v/>
      </c>
      <c r="Y665" s="442" t="str">
        <v/>
      </c>
      <c r="Z665" s="443" t="str">
        <v/>
      </c>
      <c r="AA665" s="441" t="str">
        <v/>
      </c>
      <c r="AB665" s="442" t="str">
        <v/>
      </c>
      <c r="AC665" s="443" t="str">
        <v/>
      </c>
      <c r="AD665" s="441" t="str">
        <v/>
      </c>
      <c r="AE665" s="442" t="str">
        <v/>
      </c>
      <c r="AF665" s="443" t="str">
        <v/>
      </c>
      <c r="AG665" s="492" t="str">
        <v/>
      </c>
      <c r="AH665" s="492" t="str">
        <v/>
      </c>
      <c r="AI665" s="493" t="str">
        <v/>
      </c>
      <c r="AJ665" s="494" t="str">
        <v/>
      </c>
      <c r="AK665" s="492" t="str">
        <v/>
      </c>
      <c r="AL665" s="493" t="str">
        <v/>
      </c>
      <c r="AM665" s="492" t="str">
        <v/>
      </c>
      <c r="AN665" s="492" t="str">
        <v/>
      </c>
      <c r="AO665" s="493" t="str">
        <v/>
      </c>
      <c r="AP665" s="494" t="str">
        <v/>
      </c>
      <c r="AQ665" s="492" t="str">
        <v/>
      </c>
      <c r="AR665" s="493" t="str">
        <v/>
      </c>
      <c r="AS665" s="495" t="str">
        <v/>
      </c>
      <c r="AT665" s="496" t="str">
        <v/>
      </c>
      <c r="AU665" s="496" t="str">
        <v/>
      </c>
      <c r="AV665" s="520" t="str">
        <v/>
      </c>
      <c r="AW665" s="497" t="str">
        <v/>
      </c>
      <c r="AX665" s="496" t="str">
        <v/>
      </c>
      <c r="AY665" s="496" t="str">
        <v/>
      </c>
      <c r="AZ665" s="520" t="str">
        <v/>
      </c>
      <c r="BA665" s="497" t="str">
        <v/>
      </c>
      <c r="BB665" s="496" t="str">
        <v/>
      </c>
      <c r="BC665" s="496" t="str">
        <v/>
      </c>
      <c r="BD665" s="520" t="str">
        <v/>
      </c>
      <c r="BE665" s="497" t="str">
        <v/>
      </c>
      <c r="BF665" s="496" t="str">
        <v/>
      </c>
      <c r="BG665" s="496" t="str">
        <v/>
      </c>
      <c r="BH665" s="520" t="str">
        <v/>
      </c>
      <c r="BI665" s="497" t="str">
        <v/>
      </c>
      <c r="BJ665" s="496" t="str">
        <v/>
      </c>
      <c r="BK665" s="496" t="str">
        <v/>
      </c>
      <c r="BL665" s="520" t="str">
        <v/>
      </c>
    </row>
    <row r="666" spans="1:64" ht="24.75" customHeight="1">
      <c r="A666" s="449" t="str">
        <v/>
      </c>
      <c r="B666" s="431"/>
      <c r="C666" s="432"/>
      <c r="D666" s="521" t="str">
        <v/>
      </c>
      <c r="E666" s="521" t="str">
        <v/>
      </c>
      <c r="F666" s="522" t="str">
        <v/>
      </c>
      <c r="G666" s="523" t="str">
        <v/>
      </c>
      <c r="H666" s="521" t="str">
        <v/>
      </c>
      <c r="I666" s="521" t="str">
        <v/>
      </c>
      <c r="J666" s="521" t="str">
        <v/>
      </c>
      <c r="K666" s="522" t="str">
        <v/>
      </c>
      <c r="L666" s="497" t="str">
        <v/>
      </c>
      <c r="M666" s="491" t="str">
        <v/>
      </c>
      <c r="N666" s="520" t="str">
        <v/>
      </c>
      <c r="O666" s="497" t="str">
        <v/>
      </c>
      <c r="P666" s="495" t="str">
        <v/>
      </c>
      <c r="Q666" s="520" t="str">
        <v/>
      </c>
      <c r="R666" s="497" t="str">
        <v/>
      </c>
      <c r="S666" s="495" t="str">
        <v/>
      </c>
      <c r="T666" s="520" t="str">
        <v/>
      </c>
      <c r="U666" s="497" t="str">
        <v/>
      </c>
      <c r="V666" s="495" t="str">
        <v/>
      </c>
      <c r="W666" s="520" t="str">
        <v/>
      </c>
      <c r="X666" s="497" t="str">
        <v/>
      </c>
      <c r="Y666" s="495" t="str">
        <v/>
      </c>
      <c r="Z666" s="520" t="str">
        <v/>
      </c>
      <c r="AA666" s="497" t="str">
        <v/>
      </c>
      <c r="AB666" s="495" t="str">
        <v/>
      </c>
      <c r="AC666" s="520" t="str">
        <v/>
      </c>
      <c r="AD666" s="497" t="str">
        <v/>
      </c>
      <c r="AE666" s="495" t="str">
        <v/>
      </c>
      <c r="AF666" s="520" t="str">
        <v/>
      </c>
      <c r="AG666" s="497" t="str">
        <v/>
      </c>
      <c r="AH666" s="495" t="str">
        <v/>
      </c>
      <c r="AI666" s="520" t="str">
        <v/>
      </c>
      <c r="AJ666" s="497" t="str">
        <v/>
      </c>
      <c r="AK666" s="495" t="str">
        <v/>
      </c>
      <c r="AL666" s="520" t="str">
        <v/>
      </c>
      <c r="AM666" s="497" t="str">
        <v/>
      </c>
      <c r="AN666" s="495" t="str">
        <v/>
      </c>
      <c r="AO666" s="520" t="str">
        <v/>
      </c>
      <c r="AP666" s="497" t="str">
        <v/>
      </c>
      <c r="AQ666" s="495" t="str">
        <v/>
      </c>
      <c r="AR666" s="520" t="str">
        <v/>
      </c>
      <c r="AS666" s="497" t="str">
        <v/>
      </c>
      <c r="AT666" s="495" t="str">
        <v/>
      </c>
      <c r="AU666" s="495" t="str">
        <v/>
      </c>
      <c r="AV666" s="520" t="str">
        <v/>
      </c>
      <c r="AW666" s="497" t="str">
        <v/>
      </c>
      <c r="AX666" s="495" t="str">
        <v/>
      </c>
      <c r="AY666" s="495" t="str">
        <v/>
      </c>
      <c r="AZ666" s="520" t="str">
        <v/>
      </c>
      <c r="BA666" s="497" t="str">
        <v/>
      </c>
      <c r="BB666" s="495" t="str">
        <v/>
      </c>
      <c r="BC666" s="495" t="str">
        <v/>
      </c>
      <c r="BD666" s="520" t="str">
        <v/>
      </c>
      <c r="BE666" s="497" t="str">
        <v/>
      </c>
      <c r="BF666" s="495" t="str">
        <v/>
      </c>
      <c r="BG666" s="495" t="str">
        <v/>
      </c>
      <c r="BH666" s="520" t="str">
        <v/>
      </c>
      <c r="BI666" s="497" t="str">
        <v/>
      </c>
      <c r="BJ666" s="495" t="str">
        <v/>
      </c>
      <c r="BK666" s="495" t="str">
        <v/>
      </c>
      <c r="BL666" s="520" t="str">
        <v/>
      </c>
    </row>
    <row r="667" spans="1:64" ht="24.75" customHeight="1">
      <c r="A667" s="449" t="str">
        <v/>
      </c>
      <c r="B667" s="431"/>
      <c r="C667" s="432"/>
      <c r="D667" s="433" t="str">
        <v/>
      </c>
      <c r="E667" s="434" t="str">
        <v/>
      </c>
      <c r="F667" s="435" t="str">
        <v/>
      </c>
      <c r="G667" s="436" t="str">
        <v/>
      </c>
      <c r="H667" s="437" t="str">
        <v/>
      </c>
      <c r="I667" s="437" t="str">
        <v/>
      </c>
      <c r="J667" s="437" t="str">
        <v/>
      </c>
      <c r="K667" s="435" t="str">
        <v/>
      </c>
      <c r="L667" s="450" t="str">
        <v/>
      </c>
      <c r="M667" s="498" t="str">
        <v/>
      </c>
      <c r="N667" s="440" t="str">
        <v/>
      </c>
      <c r="O667" s="441" t="str">
        <v/>
      </c>
      <c r="P667" s="442" t="str">
        <v/>
      </c>
      <c r="Q667" s="443" t="str">
        <v/>
      </c>
      <c r="R667" s="441" t="str">
        <v/>
      </c>
      <c r="S667" s="442" t="str">
        <v/>
      </c>
      <c r="T667" s="443" t="str">
        <v/>
      </c>
      <c r="U667" s="441" t="str">
        <v/>
      </c>
      <c r="V667" s="442" t="str">
        <v/>
      </c>
      <c r="W667" s="443" t="str">
        <v/>
      </c>
      <c r="X667" s="441" t="str">
        <v/>
      </c>
      <c r="Y667" s="442" t="str">
        <v/>
      </c>
      <c r="Z667" s="443" t="str">
        <v/>
      </c>
      <c r="AA667" s="441" t="str">
        <v/>
      </c>
      <c r="AB667" s="442" t="str">
        <v/>
      </c>
      <c r="AC667" s="443" t="str">
        <v/>
      </c>
      <c r="AD667" s="441" t="str">
        <v/>
      </c>
      <c r="AE667" s="442" t="str">
        <v/>
      </c>
      <c r="AF667" s="443" t="str">
        <v/>
      </c>
      <c r="AG667" s="492" t="str">
        <v/>
      </c>
      <c r="AH667" s="492" t="str">
        <v/>
      </c>
      <c r="AI667" s="493" t="str">
        <v/>
      </c>
      <c r="AJ667" s="494" t="str">
        <v/>
      </c>
      <c r="AK667" s="492" t="str">
        <v/>
      </c>
      <c r="AL667" s="493" t="str">
        <v/>
      </c>
      <c r="AM667" s="492" t="str">
        <v/>
      </c>
      <c r="AN667" s="492" t="str">
        <v/>
      </c>
      <c r="AO667" s="493" t="str">
        <v/>
      </c>
      <c r="AP667" s="494" t="str">
        <v/>
      </c>
      <c r="AQ667" s="492" t="str">
        <v/>
      </c>
      <c r="AR667" s="493" t="str">
        <v/>
      </c>
      <c r="AS667" s="495" t="str">
        <v/>
      </c>
      <c r="AT667" s="496" t="str">
        <v/>
      </c>
      <c r="AU667" s="496" t="str">
        <v/>
      </c>
      <c r="AV667" s="520" t="str">
        <v/>
      </c>
      <c r="AW667" s="497" t="str">
        <v/>
      </c>
      <c r="AX667" s="496" t="str">
        <v/>
      </c>
      <c r="AY667" s="496" t="str">
        <v/>
      </c>
      <c r="AZ667" s="520" t="str">
        <v/>
      </c>
      <c r="BA667" s="497" t="str">
        <v/>
      </c>
      <c r="BB667" s="496" t="str">
        <v/>
      </c>
      <c r="BC667" s="496" t="str">
        <v/>
      </c>
      <c r="BD667" s="520" t="str">
        <v/>
      </c>
      <c r="BE667" s="497" t="str">
        <v/>
      </c>
      <c r="BF667" s="496" t="str">
        <v/>
      </c>
      <c r="BG667" s="496" t="str">
        <v/>
      </c>
      <c r="BH667" s="520" t="str">
        <v/>
      </c>
      <c r="BI667" s="497" t="str">
        <v/>
      </c>
      <c r="BJ667" s="496" t="str">
        <v/>
      </c>
      <c r="BK667" s="496" t="str">
        <v/>
      </c>
      <c r="BL667" s="520" t="str">
        <v/>
      </c>
    </row>
    <row r="668" spans="1:64" ht="24.75" customHeight="1">
      <c r="A668" s="449" t="str">
        <v/>
      </c>
      <c r="B668" s="431"/>
      <c r="C668" s="432"/>
      <c r="D668" s="521" t="str">
        <v/>
      </c>
      <c r="E668" s="521" t="str">
        <v/>
      </c>
      <c r="F668" s="522" t="str">
        <v/>
      </c>
      <c r="G668" s="523" t="str">
        <v/>
      </c>
      <c r="H668" s="521" t="str">
        <v/>
      </c>
      <c r="I668" s="521" t="str">
        <v/>
      </c>
      <c r="J668" s="521" t="str">
        <v/>
      </c>
      <c r="K668" s="522" t="str">
        <v/>
      </c>
      <c r="L668" s="497" t="str">
        <v/>
      </c>
      <c r="M668" s="491" t="str">
        <v/>
      </c>
      <c r="N668" s="520" t="str">
        <v/>
      </c>
      <c r="O668" s="497" t="str">
        <v/>
      </c>
      <c r="P668" s="495" t="str">
        <v/>
      </c>
      <c r="Q668" s="520" t="str">
        <v/>
      </c>
      <c r="R668" s="497" t="str">
        <v/>
      </c>
      <c r="S668" s="495" t="str">
        <v/>
      </c>
      <c r="T668" s="520" t="str">
        <v/>
      </c>
      <c r="U668" s="497" t="str">
        <v/>
      </c>
      <c r="V668" s="495" t="str">
        <v/>
      </c>
      <c r="W668" s="520" t="str">
        <v/>
      </c>
      <c r="X668" s="497" t="str">
        <v/>
      </c>
      <c r="Y668" s="495" t="str">
        <v/>
      </c>
      <c r="Z668" s="520" t="str">
        <v/>
      </c>
      <c r="AA668" s="497" t="str">
        <v/>
      </c>
      <c r="AB668" s="495" t="str">
        <v/>
      </c>
      <c r="AC668" s="520" t="str">
        <v/>
      </c>
      <c r="AD668" s="497" t="str">
        <v/>
      </c>
      <c r="AE668" s="495" t="str">
        <v/>
      </c>
      <c r="AF668" s="520" t="str">
        <v/>
      </c>
      <c r="AG668" s="497" t="str">
        <v/>
      </c>
      <c r="AH668" s="495" t="str">
        <v/>
      </c>
      <c r="AI668" s="520" t="str">
        <v/>
      </c>
      <c r="AJ668" s="497" t="str">
        <v/>
      </c>
      <c r="AK668" s="495" t="str">
        <v/>
      </c>
      <c r="AL668" s="520" t="str">
        <v/>
      </c>
      <c r="AM668" s="497" t="str">
        <v/>
      </c>
      <c r="AN668" s="495" t="str">
        <v/>
      </c>
      <c r="AO668" s="520" t="str">
        <v/>
      </c>
      <c r="AP668" s="497" t="str">
        <v/>
      </c>
      <c r="AQ668" s="495" t="str">
        <v/>
      </c>
      <c r="AR668" s="520" t="str">
        <v/>
      </c>
      <c r="AS668" s="497" t="str">
        <v/>
      </c>
      <c r="AT668" s="495" t="str">
        <v/>
      </c>
      <c r="AU668" s="495" t="str">
        <v/>
      </c>
      <c r="AV668" s="520" t="str">
        <v/>
      </c>
      <c r="AW668" s="497" t="str">
        <v/>
      </c>
      <c r="AX668" s="495" t="str">
        <v/>
      </c>
      <c r="AY668" s="495" t="str">
        <v/>
      </c>
      <c r="AZ668" s="520" t="str">
        <v/>
      </c>
      <c r="BA668" s="497" t="str">
        <v/>
      </c>
      <c r="BB668" s="495" t="str">
        <v/>
      </c>
      <c r="BC668" s="495" t="str">
        <v/>
      </c>
      <c r="BD668" s="520" t="str">
        <v/>
      </c>
      <c r="BE668" s="497" t="str">
        <v/>
      </c>
      <c r="BF668" s="495" t="str">
        <v/>
      </c>
      <c r="BG668" s="495" t="str">
        <v/>
      </c>
      <c r="BH668" s="520" t="str">
        <v/>
      </c>
      <c r="BI668" s="497" t="str">
        <v/>
      </c>
      <c r="BJ668" s="495" t="str">
        <v/>
      </c>
      <c r="BK668" s="495" t="str">
        <v/>
      </c>
      <c r="BL668" s="520" t="str">
        <v/>
      </c>
    </row>
    <row r="669" spans="1:64" ht="24.75" customHeight="1">
      <c r="A669" s="449" t="str">
        <v/>
      </c>
      <c r="B669" s="431"/>
      <c r="C669" s="432"/>
      <c r="D669" s="433" t="str">
        <v/>
      </c>
      <c r="E669" s="434" t="str">
        <v/>
      </c>
      <c r="F669" s="435" t="str">
        <v/>
      </c>
      <c r="G669" s="436" t="str">
        <v/>
      </c>
      <c r="H669" s="437" t="str">
        <v/>
      </c>
      <c r="I669" s="437" t="str">
        <v/>
      </c>
      <c r="J669" s="437" t="str">
        <v/>
      </c>
      <c r="K669" s="435" t="str">
        <v/>
      </c>
      <c r="L669" s="450" t="str">
        <v/>
      </c>
      <c r="M669" s="498" t="str">
        <v/>
      </c>
      <c r="N669" s="440" t="str">
        <v/>
      </c>
      <c r="O669" s="441" t="str">
        <v/>
      </c>
      <c r="P669" s="442" t="str">
        <v/>
      </c>
      <c r="Q669" s="443" t="str">
        <v/>
      </c>
      <c r="R669" s="441" t="str">
        <v/>
      </c>
      <c r="S669" s="442" t="str">
        <v/>
      </c>
      <c r="T669" s="443" t="str">
        <v/>
      </c>
      <c r="U669" s="441" t="str">
        <v/>
      </c>
      <c r="V669" s="442" t="str">
        <v/>
      </c>
      <c r="W669" s="443" t="str">
        <v/>
      </c>
      <c r="X669" s="441" t="str">
        <v/>
      </c>
      <c r="Y669" s="442" t="str">
        <v/>
      </c>
      <c r="Z669" s="443" t="str">
        <v/>
      </c>
      <c r="AA669" s="441" t="str">
        <v/>
      </c>
      <c r="AB669" s="442" t="str">
        <v/>
      </c>
      <c r="AC669" s="443" t="str">
        <v/>
      </c>
      <c r="AD669" s="441" t="str">
        <v/>
      </c>
      <c r="AE669" s="442" t="str">
        <v/>
      </c>
      <c r="AF669" s="443" t="str">
        <v/>
      </c>
      <c r="AG669" s="492" t="str">
        <v/>
      </c>
      <c r="AH669" s="492" t="str">
        <v/>
      </c>
      <c r="AI669" s="493" t="str">
        <v/>
      </c>
      <c r="AJ669" s="494" t="str">
        <v/>
      </c>
      <c r="AK669" s="492" t="str">
        <v/>
      </c>
      <c r="AL669" s="493" t="str">
        <v/>
      </c>
      <c r="AM669" s="492" t="str">
        <v/>
      </c>
      <c r="AN669" s="492" t="str">
        <v/>
      </c>
      <c r="AO669" s="493" t="str">
        <v/>
      </c>
      <c r="AP669" s="494" t="str">
        <v/>
      </c>
      <c r="AQ669" s="492" t="str">
        <v/>
      </c>
      <c r="AR669" s="493" t="str">
        <v/>
      </c>
      <c r="AS669" s="495" t="str">
        <v/>
      </c>
      <c r="AT669" s="496" t="str">
        <v/>
      </c>
      <c r="AU669" s="496" t="str">
        <v/>
      </c>
      <c r="AV669" s="520" t="str">
        <v/>
      </c>
      <c r="AW669" s="497" t="str">
        <v/>
      </c>
      <c r="AX669" s="496" t="str">
        <v/>
      </c>
      <c r="AY669" s="496" t="str">
        <v/>
      </c>
      <c r="AZ669" s="520" t="str">
        <v/>
      </c>
      <c r="BA669" s="497" t="str">
        <v/>
      </c>
      <c r="BB669" s="496" t="str">
        <v/>
      </c>
      <c r="BC669" s="496" t="str">
        <v/>
      </c>
      <c r="BD669" s="520" t="str">
        <v/>
      </c>
      <c r="BE669" s="497" t="str">
        <v/>
      </c>
      <c r="BF669" s="496" t="str">
        <v/>
      </c>
      <c r="BG669" s="496" t="str">
        <v/>
      </c>
      <c r="BH669" s="520" t="str">
        <v/>
      </c>
      <c r="BI669" s="497" t="str">
        <v/>
      </c>
      <c r="BJ669" s="496" t="str">
        <v/>
      </c>
      <c r="BK669" s="496" t="str">
        <v/>
      </c>
      <c r="BL669" s="520" t="str">
        <v/>
      </c>
    </row>
    <row r="670" spans="1:64" ht="24.75" customHeight="1">
      <c r="A670" s="449" t="str">
        <v/>
      </c>
      <c r="B670" s="431"/>
      <c r="C670" s="432"/>
      <c r="D670" s="521" t="str">
        <v/>
      </c>
      <c r="E670" s="521" t="str">
        <v/>
      </c>
      <c r="F670" s="522" t="str">
        <v/>
      </c>
      <c r="G670" s="523" t="str">
        <v/>
      </c>
      <c r="H670" s="521" t="str">
        <v/>
      </c>
      <c r="I670" s="521" t="str">
        <v/>
      </c>
      <c r="J670" s="521" t="str">
        <v/>
      </c>
      <c r="K670" s="522" t="str">
        <v/>
      </c>
      <c r="L670" s="497" t="str">
        <v/>
      </c>
      <c r="M670" s="491" t="str">
        <v/>
      </c>
      <c r="N670" s="520" t="str">
        <v/>
      </c>
      <c r="O670" s="497" t="str">
        <v/>
      </c>
      <c r="P670" s="495" t="str">
        <v/>
      </c>
      <c r="Q670" s="520" t="str">
        <v/>
      </c>
      <c r="R670" s="497" t="str">
        <v/>
      </c>
      <c r="S670" s="495" t="str">
        <v/>
      </c>
      <c r="T670" s="520" t="str">
        <v/>
      </c>
      <c r="U670" s="497" t="str">
        <v/>
      </c>
      <c r="V670" s="495" t="str">
        <v/>
      </c>
      <c r="W670" s="520" t="str">
        <v/>
      </c>
      <c r="X670" s="497" t="str">
        <v/>
      </c>
      <c r="Y670" s="495" t="str">
        <v/>
      </c>
      <c r="Z670" s="520" t="str">
        <v/>
      </c>
      <c r="AA670" s="497" t="str">
        <v/>
      </c>
      <c r="AB670" s="495" t="str">
        <v/>
      </c>
      <c r="AC670" s="520" t="str">
        <v/>
      </c>
      <c r="AD670" s="497" t="str">
        <v/>
      </c>
      <c r="AE670" s="495" t="str">
        <v/>
      </c>
      <c r="AF670" s="520" t="str">
        <v/>
      </c>
      <c r="AG670" s="497" t="str">
        <v/>
      </c>
      <c r="AH670" s="495" t="str">
        <v/>
      </c>
      <c r="AI670" s="520" t="str">
        <v/>
      </c>
      <c r="AJ670" s="497" t="str">
        <v/>
      </c>
      <c r="AK670" s="495" t="str">
        <v/>
      </c>
      <c r="AL670" s="520" t="str">
        <v/>
      </c>
      <c r="AM670" s="497" t="str">
        <v/>
      </c>
      <c r="AN670" s="495" t="str">
        <v/>
      </c>
      <c r="AO670" s="520" t="str">
        <v/>
      </c>
      <c r="AP670" s="497" t="str">
        <v/>
      </c>
      <c r="AQ670" s="495" t="str">
        <v/>
      </c>
      <c r="AR670" s="520" t="str">
        <v/>
      </c>
      <c r="AS670" s="497" t="str">
        <v/>
      </c>
      <c r="AT670" s="495" t="str">
        <v/>
      </c>
      <c r="AU670" s="495" t="str">
        <v/>
      </c>
      <c r="AV670" s="520" t="str">
        <v/>
      </c>
      <c r="AW670" s="497" t="str">
        <v/>
      </c>
      <c r="AX670" s="495" t="str">
        <v/>
      </c>
      <c r="AY670" s="495" t="str">
        <v/>
      </c>
      <c r="AZ670" s="520" t="str">
        <v/>
      </c>
      <c r="BA670" s="497" t="str">
        <v/>
      </c>
      <c r="BB670" s="495" t="str">
        <v/>
      </c>
      <c r="BC670" s="495" t="str">
        <v/>
      </c>
      <c r="BD670" s="520" t="str">
        <v/>
      </c>
      <c r="BE670" s="497" t="str">
        <v/>
      </c>
      <c r="BF670" s="495" t="str">
        <v/>
      </c>
      <c r="BG670" s="495" t="str">
        <v/>
      </c>
      <c r="BH670" s="520" t="str">
        <v/>
      </c>
      <c r="BI670" s="497" t="str">
        <v/>
      </c>
      <c r="BJ670" s="495" t="str">
        <v/>
      </c>
      <c r="BK670" s="495" t="str">
        <v/>
      </c>
      <c r="BL670" s="520" t="str">
        <v/>
      </c>
    </row>
    <row r="671" spans="1:64" ht="24.75" customHeight="1">
      <c r="A671" s="449" t="str">
        <v/>
      </c>
      <c r="B671" s="431"/>
      <c r="C671" s="432"/>
      <c r="D671" s="433" t="str">
        <v/>
      </c>
      <c r="E671" s="434" t="str">
        <v/>
      </c>
      <c r="F671" s="435" t="str">
        <v/>
      </c>
      <c r="G671" s="436" t="str">
        <v/>
      </c>
      <c r="H671" s="437" t="str">
        <v/>
      </c>
      <c r="I671" s="437" t="str">
        <v/>
      </c>
      <c r="J671" s="437" t="str">
        <v/>
      </c>
      <c r="K671" s="435" t="str">
        <v/>
      </c>
      <c r="L671" s="450" t="str">
        <v/>
      </c>
      <c r="M671" s="498" t="str">
        <v/>
      </c>
      <c r="N671" s="440" t="str">
        <v/>
      </c>
      <c r="O671" s="441" t="str">
        <v/>
      </c>
      <c r="P671" s="442" t="str">
        <v/>
      </c>
      <c r="Q671" s="443" t="str">
        <v/>
      </c>
      <c r="R671" s="441" t="str">
        <v/>
      </c>
      <c r="S671" s="442" t="str">
        <v/>
      </c>
      <c r="T671" s="443" t="str">
        <v/>
      </c>
      <c r="U671" s="441" t="str">
        <v/>
      </c>
      <c r="V671" s="442" t="str">
        <v/>
      </c>
      <c r="W671" s="443" t="str">
        <v/>
      </c>
      <c r="X671" s="441" t="str">
        <v/>
      </c>
      <c r="Y671" s="442" t="str">
        <v/>
      </c>
      <c r="Z671" s="443" t="str">
        <v/>
      </c>
      <c r="AA671" s="441" t="str">
        <v/>
      </c>
      <c r="AB671" s="442" t="str">
        <v/>
      </c>
      <c r="AC671" s="443" t="str">
        <v/>
      </c>
      <c r="AD671" s="441" t="str">
        <v/>
      </c>
      <c r="AE671" s="442" t="str">
        <v/>
      </c>
      <c r="AF671" s="443" t="str">
        <v/>
      </c>
      <c r="AG671" s="492" t="str">
        <v/>
      </c>
      <c r="AH671" s="492" t="str">
        <v/>
      </c>
      <c r="AI671" s="493" t="str">
        <v/>
      </c>
      <c r="AJ671" s="494" t="str">
        <v/>
      </c>
      <c r="AK671" s="492" t="str">
        <v/>
      </c>
      <c r="AL671" s="493" t="str">
        <v/>
      </c>
      <c r="AM671" s="492" t="str">
        <v/>
      </c>
      <c r="AN671" s="492" t="str">
        <v/>
      </c>
      <c r="AO671" s="493" t="str">
        <v/>
      </c>
      <c r="AP671" s="494" t="str">
        <v/>
      </c>
      <c r="AQ671" s="492" t="str">
        <v/>
      </c>
      <c r="AR671" s="493" t="str">
        <v/>
      </c>
      <c r="AS671" s="495" t="str">
        <v/>
      </c>
      <c r="AT671" s="496" t="str">
        <v/>
      </c>
      <c r="AU671" s="496" t="str">
        <v/>
      </c>
      <c r="AV671" s="520" t="str">
        <v/>
      </c>
      <c r="AW671" s="497" t="str">
        <v/>
      </c>
      <c r="AX671" s="496" t="str">
        <v/>
      </c>
      <c r="AY671" s="496" t="str">
        <v/>
      </c>
      <c r="AZ671" s="520" t="str">
        <v/>
      </c>
      <c r="BA671" s="497" t="str">
        <v/>
      </c>
      <c r="BB671" s="496" t="str">
        <v/>
      </c>
      <c r="BC671" s="496" t="str">
        <v/>
      </c>
      <c r="BD671" s="520" t="str">
        <v/>
      </c>
      <c r="BE671" s="497" t="str">
        <v/>
      </c>
      <c r="BF671" s="496" t="str">
        <v/>
      </c>
      <c r="BG671" s="496" t="str">
        <v/>
      </c>
      <c r="BH671" s="520" t="str">
        <v/>
      </c>
      <c r="BI671" s="497" t="str">
        <v/>
      </c>
      <c r="BJ671" s="496" t="str">
        <v/>
      </c>
      <c r="BK671" s="496" t="str">
        <v/>
      </c>
      <c r="BL671" s="520" t="str">
        <v/>
      </c>
    </row>
    <row r="672" spans="1:64" ht="24.75" customHeight="1">
      <c r="A672" s="449" t="str">
        <v/>
      </c>
      <c r="B672" s="431"/>
      <c r="C672" s="432"/>
      <c r="D672" s="521" t="str">
        <v/>
      </c>
      <c r="E672" s="521" t="str">
        <v/>
      </c>
      <c r="F672" s="522" t="str">
        <v/>
      </c>
      <c r="G672" s="523" t="str">
        <v/>
      </c>
      <c r="H672" s="521" t="str">
        <v/>
      </c>
      <c r="I672" s="521" t="str">
        <v/>
      </c>
      <c r="J672" s="521" t="str">
        <v/>
      </c>
      <c r="K672" s="522" t="str">
        <v/>
      </c>
      <c r="L672" s="497" t="str">
        <v/>
      </c>
      <c r="M672" s="491" t="str">
        <v/>
      </c>
      <c r="N672" s="520" t="str">
        <v/>
      </c>
      <c r="O672" s="497" t="str">
        <v/>
      </c>
      <c r="P672" s="495" t="str">
        <v/>
      </c>
      <c r="Q672" s="520" t="str">
        <v/>
      </c>
      <c r="R672" s="497" t="str">
        <v/>
      </c>
      <c r="S672" s="495" t="str">
        <v/>
      </c>
      <c r="T672" s="520" t="str">
        <v/>
      </c>
      <c r="U672" s="497" t="str">
        <v/>
      </c>
      <c r="V672" s="495" t="str">
        <v/>
      </c>
      <c r="W672" s="520" t="str">
        <v/>
      </c>
      <c r="X672" s="497" t="str">
        <v/>
      </c>
      <c r="Y672" s="495" t="str">
        <v/>
      </c>
      <c r="Z672" s="520" t="str">
        <v/>
      </c>
      <c r="AA672" s="497" t="str">
        <v/>
      </c>
      <c r="AB672" s="495" t="str">
        <v/>
      </c>
      <c r="AC672" s="520" t="str">
        <v/>
      </c>
      <c r="AD672" s="497" t="str">
        <v/>
      </c>
      <c r="AE672" s="495" t="str">
        <v/>
      </c>
      <c r="AF672" s="520" t="str">
        <v/>
      </c>
      <c r="AG672" s="497" t="str">
        <v/>
      </c>
      <c r="AH672" s="495" t="str">
        <v/>
      </c>
      <c r="AI672" s="520" t="str">
        <v/>
      </c>
      <c r="AJ672" s="497" t="str">
        <v/>
      </c>
      <c r="AK672" s="495" t="str">
        <v/>
      </c>
      <c r="AL672" s="520" t="str">
        <v/>
      </c>
      <c r="AM672" s="497" t="str">
        <v/>
      </c>
      <c r="AN672" s="495" t="str">
        <v/>
      </c>
      <c r="AO672" s="520" t="str">
        <v/>
      </c>
      <c r="AP672" s="497" t="str">
        <v/>
      </c>
      <c r="AQ672" s="495" t="str">
        <v/>
      </c>
      <c r="AR672" s="520" t="str">
        <v/>
      </c>
      <c r="AS672" s="497" t="str">
        <v/>
      </c>
      <c r="AT672" s="495" t="str">
        <v/>
      </c>
      <c r="AU672" s="495" t="str">
        <v/>
      </c>
      <c r="AV672" s="520" t="str">
        <v/>
      </c>
      <c r="AW672" s="497" t="str">
        <v/>
      </c>
      <c r="AX672" s="495" t="str">
        <v/>
      </c>
      <c r="AY672" s="495" t="str">
        <v/>
      </c>
      <c r="AZ672" s="520" t="str">
        <v/>
      </c>
      <c r="BA672" s="497" t="str">
        <v/>
      </c>
      <c r="BB672" s="495" t="str">
        <v/>
      </c>
      <c r="BC672" s="495" t="str">
        <v/>
      </c>
      <c r="BD672" s="520" t="str">
        <v/>
      </c>
      <c r="BE672" s="497" t="str">
        <v/>
      </c>
      <c r="BF672" s="495" t="str">
        <v/>
      </c>
      <c r="BG672" s="495" t="str">
        <v/>
      </c>
      <c r="BH672" s="520" t="str">
        <v/>
      </c>
      <c r="BI672" s="497" t="str">
        <v/>
      </c>
      <c r="BJ672" s="495" t="str">
        <v/>
      </c>
      <c r="BK672" s="495" t="str">
        <v/>
      </c>
      <c r="BL672" s="520" t="str">
        <v/>
      </c>
    </row>
    <row r="673" spans="1:64" ht="24.75" customHeight="1">
      <c r="A673" s="449" t="str">
        <v/>
      </c>
      <c r="B673" s="431"/>
      <c r="C673" s="432"/>
      <c r="D673" s="433" t="str">
        <v/>
      </c>
      <c r="E673" s="434" t="str">
        <v/>
      </c>
      <c r="F673" s="435" t="str">
        <v/>
      </c>
      <c r="G673" s="436" t="str">
        <v/>
      </c>
      <c r="H673" s="437" t="str">
        <v/>
      </c>
      <c r="I673" s="437" t="str">
        <v/>
      </c>
      <c r="J673" s="437" t="str">
        <v/>
      </c>
      <c r="K673" s="435" t="str">
        <v/>
      </c>
      <c r="L673" s="450" t="str">
        <v/>
      </c>
      <c r="M673" s="498" t="str">
        <v/>
      </c>
      <c r="N673" s="440" t="str">
        <v/>
      </c>
      <c r="O673" s="441" t="str">
        <v/>
      </c>
      <c r="P673" s="442" t="str">
        <v/>
      </c>
      <c r="Q673" s="443" t="str">
        <v/>
      </c>
      <c r="R673" s="441" t="str">
        <v/>
      </c>
      <c r="S673" s="442" t="str">
        <v/>
      </c>
      <c r="T673" s="443" t="str">
        <v/>
      </c>
      <c r="U673" s="441" t="str">
        <v/>
      </c>
      <c r="V673" s="442" t="str">
        <v/>
      </c>
      <c r="W673" s="443" t="str">
        <v/>
      </c>
      <c r="X673" s="441" t="str">
        <v/>
      </c>
      <c r="Y673" s="442" t="str">
        <v/>
      </c>
      <c r="Z673" s="443" t="str">
        <v/>
      </c>
      <c r="AA673" s="441" t="str">
        <v/>
      </c>
      <c r="AB673" s="442" t="str">
        <v/>
      </c>
      <c r="AC673" s="443" t="str">
        <v/>
      </c>
      <c r="AD673" s="441" t="str">
        <v/>
      </c>
      <c r="AE673" s="442" t="str">
        <v/>
      </c>
      <c r="AF673" s="443" t="str">
        <v/>
      </c>
      <c r="AG673" s="492" t="str">
        <v/>
      </c>
      <c r="AH673" s="492" t="str">
        <v/>
      </c>
      <c r="AI673" s="493" t="str">
        <v/>
      </c>
      <c r="AJ673" s="494" t="str">
        <v/>
      </c>
      <c r="AK673" s="492" t="str">
        <v/>
      </c>
      <c r="AL673" s="493" t="str">
        <v/>
      </c>
      <c r="AM673" s="492" t="str">
        <v/>
      </c>
      <c r="AN673" s="492" t="str">
        <v/>
      </c>
      <c r="AO673" s="493" t="str">
        <v/>
      </c>
      <c r="AP673" s="494" t="str">
        <v/>
      </c>
      <c r="AQ673" s="492" t="str">
        <v/>
      </c>
      <c r="AR673" s="493" t="str">
        <v/>
      </c>
      <c r="AS673" s="495" t="str">
        <v/>
      </c>
      <c r="AT673" s="496" t="str">
        <v/>
      </c>
      <c r="AU673" s="496" t="str">
        <v/>
      </c>
      <c r="AV673" s="520" t="str">
        <v/>
      </c>
      <c r="AW673" s="497" t="str">
        <v/>
      </c>
      <c r="AX673" s="496" t="str">
        <v/>
      </c>
      <c r="AY673" s="496" t="str">
        <v/>
      </c>
      <c r="AZ673" s="520" t="str">
        <v/>
      </c>
      <c r="BA673" s="497" t="str">
        <v/>
      </c>
      <c r="BB673" s="496" t="str">
        <v/>
      </c>
      <c r="BC673" s="496" t="str">
        <v/>
      </c>
      <c r="BD673" s="520" t="str">
        <v/>
      </c>
      <c r="BE673" s="497" t="str">
        <v/>
      </c>
      <c r="BF673" s="496" t="str">
        <v/>
      </c>
      <c r="BG673" s="496" t="str">
        <v/>
      </c>
      <c r="BH673" s="520" t="str">
        <v/>
      </c>
      <c r="BI673" s="497" t="str">
        <v/>
      </c>
      <c r="BJ673" s="496" t="str">
        <v/>
      </c>
      <c r="BK673" s="496" t="str">
        <v/>
      </c>
      <c r="BL673" s="520" t="str">
        <v/>
      </c>
    </row>
    <row r="674" spans="1:64" ht="24.75" customHeight="1">
      <c r="A674" s="449" t="str">
        <v/>
      </c>
      <c r="B674" s="431"/>
      <c r="C674" s="432"/>
      <c r="D674" s="521" t="str">
        <v/>
      </c>
      <c r="E674" s="521" t="str">
        <v/>
      </c>
      <c r="F674" s="522" t="str">
        <v/>
      </c>
      <c r="G674" s="523" t="str">
        <v/>
      </c>
      <c r="H674" s="521" t="str">
        <v/>
      </c>
      <c r="I674" s="521" t="str">
        <v/>
      </c>
      <c r="J674" s="521" t="str">
        <v/>
      </c>
      <c r="K674" s="522" t="str">
        <v/>
      </c>
      <c r="L674" s="497" t="str">
        <v/>
      </c>
      <c r="M674" s="491" t="str">
        <v/>
      </c>
      <c r="N674" s="520" t="str">
        <v/>
      </c>
      <c r="O674" s="497" t="str">
        <v/>
      </c>
      <c r="P674" s="495" t="str">
        <v/>
      </c>
      <c r="Q674" s="520" t="str">
        <v/>
      </c>
      <c r="R674" s="497" t="str">
        <v/>
      </c>
      <c r="S674" s="495" t="str">
        <v/>
      </c>
      <c r="T674" s="520" t="str">
        <v/>
      </c>
      <c r="U674" s="497" t="str">
        <v/>
      </c>
      <c r="V674" s="495" t="str">
        <v/>
      </c>
      <c r="W674" s="520" t="str">
        <v/>
      </c>
      <c r="X674" s="497" t="str">
        <v/>
      </c>
      <c r="Y674" s="495" t="str">
        <v/>
      </c>
      <c r="Z674" s="520" t="str">
        <v/>
      </c>
      <c r="AA674" s="497" t="str">
        <v/>
      </c>
      <c r="AB674" s="495" t="str">
        <v/>
      </c>
      <c r="AC674" s="520" t="str">
        <v/>
      </c>
      <c r="AD674" s="497" t="str">
        <v/>
      </c>
      <c r="AE674" s="495" t="str">
        <v/>
      </c>
      <c r="AF674" s="520" t="str">
        <v/>
      </c>
      <c r="AG674" s="497" t="str">
        <v/>
      </c>
      <c r="AH674" s="495" t="str">
        <v/>
      </c>
      <c r="AI674" s="520" t="str">
        <v/>
      </c>
      <c r="AJ674" s="497" t="str">
        <v/>
      </c>
      <c r="AK674" s="495" t="str">
        <v/>
      </c>
      <c r="AL674" s="520" t="str">
        <v/>
      </c>
      <c r="AM674" s="497" t="str">
        <v/>
      </c>
      <c r="AN674" s="495" t="str">
        <v/>
      </c>
      <c r="AO674" s="520" t="str">
        <v/>
      </c>
      <c r="AP674" s="497" t="str">
        <v/>
      </c>
      <c r="AQ674" s="495" t="str">
        <v/>
      </c>
      <c r="AR674" s="520" t="str">
        <v/>
      </c>
      <c r="AS674" s="497" t="str">
        <v/>
      </c>
      <c r="AT674" s="495" t="str">
        <v/>
      </c>
      <c r="AU674" s="495" t="str">
        <v/>
      </c>
      <c r="AV674" s="520" t="str">
        <v/>
      </c>
      <c r="AW674" s="497" t="str">
        <v/>
      </c>
      <c r="AX674" s="495" t="str">
        <v/>
      </c>
      <c r="AY674" s="495" t="str">
        <v/>
      </c>
      <c r="AZ674" s="520" t="str">
        <v/>
      </c>
      <c r="BA674" s="497" t="str">
        <v/>
      </c>
      <c r="BB674" s="495" t="str">
        <v/>
      </c>
      <c r="BC674" s="495" t="str">
        <v/>
      </c>
      <c r="BD674" s="520" t="str">
        <v/>
      </c>
      <c r="BE674" s="497" t="str">
        <v/>
      </c>
      <c r="BF674" s="495" t="str">
        <v/>
      </c>
      <c r="BG674" s="495" t="str">
        <v/>
      </c>
      <c r="BH674" s="520" t="str">
        <v/>
      </c>
      <c r="BI674" s="497" t="str">
        <v/>
      </c>
      <c r="BJ674" s="495" t="str">
        <v/>
      </c>
      <c r="BK674" s="495" t="str">
        <v/>
      </c>
      <c r="BL674" s="520" t="str">
        <v/>
      </c>
    </row>
    <row r="675" spans="1:64" ht="24.75" customHeight="1">
      <c r="A675" s="449" t="str">
        <v/>
      </c>
      <c r="B675" s="431"/>
      <c r="C675" s="432"/>
      <c r="D675" s="433" t="str">
        <v/>
      </c>
      <c r="E675" s="434" t="str">
        <v/>
      </c>
      <c r="F675" s="435" t="str">
        <v/>
      </c>
      <c r="G675" s="436" t="str">
        <v/>
      </c>
      <c r="H675" s="437" t="str">
        <v/>
      </c>
      <c r="I675" s="437" t="str">
        <v/>
      </c>
      <c r="J675" s="437" t="str">
        <v/>
      </c>
      <c r="K675" s="435" t="str">
        <v/>
      </c>
      <c r="L675" s="450" t="str">
        <v/>
      </c>
      <c r="M675" s="498" t="str">
        <v/>
      </c>
      <c r="N675" s="440" t="str">
        <v/>
      </c>
      <c r="O675" s="441" t="str">
        <v/>
      </c>
      <c r="P675" s="442" t="str">
        <v/>
      </c>
      <c r="Q675" s="443" t="str">
        <v/>
      </c>
      <c r="R675" s="441" t="str">
        <v/>
      </c>
      <c r="S675" s="442" t="str">
        <v/>
      </c>
      <c r="T675" s="443" t="str">
        <v/>
      </c>
      <c r="U675" s="441" t="str">
        <v/>
      </c>
      <c r="V675" s="442" t="str">
        <v/>
      </c>
      <c r="W675" s="443" t="str">
        <v/>
      </c>
      <c r="X675" s="441" t="str">
        <v/>
      </c>
      <c r="Y675" s="442" t="str">
        <v/>
      </c>
      <c r="Z675" s="443" t="str">
        <v/>
      </c>
      <c r="AA675" s="441" t="str">
        <v/>
      </c>
      <c r="AB675" s="442" t="str">
        <v/>
      </c>
      <c r="AC675" s="443" t="str">
        <v/>
      </c>
      <c r="AD675" s="441" t="str">
        <v/>
      </c>
      <c r="AE675" s="442" t="str">
        <v/>
      </c>
      <c r="AF675" s="443" t="str">
        <v/>
      </c>
      <c r="AG675" s="492" t="str">
        <v/>
      </c>
      <c r="AH675" s="492" t="str">
        <v/>
      </c>
      <c r="AI675" s="493" t="str">
        <v/>
      </c>
      <c r="AJ675" s="494" t="str">
        <v/>
      </c>
      <c r="AK675" s="492" t="str">
        <v/>
      </c>
      <c r="AL675" s="493" t="str">
        <v/>
      </c>
      <c r="AM675" s="492" t="str">
        <v/>
      </c>
      <c r="AN675" s="492" t="str">
        <v/>
      </c>
      <c r="AO675" s="493" t="str">
        <v/>
      </c>
      <c r="AP675" s="494" t="str">
        <v/>
      </c>
      <c r="AQ675" s="492" t="str">
        <v/>
      </c>
      <c r="AR675" s="493" t="str">
        <v/>
      </c>
      <c r="AS675" s="495" t="str">
        <v/>
      </c>
      <c r="AT675" s="496" t="str">
        <v/>
      </c>
      <c r="AU675" s="496" t="str">
        <v/>
      </c>
      <c r="AV675" s="520" t="str">
        <v/>
      </c>
      <c r="AW675" s="497" t="str">
        <v/>
      </c>
      <c r="AX675" s="496" t="str">
        <v/>
      </c>
      <c r="AY675" s="496" t="str">
        <v/>
      </c>
      <c r="AZ675" s="520" t="str">
        <v/>
      </c>
      <c r="BA675" s="497" t="str">
        <v/>
      </c>
      <c r="BB675" s="496" t="str">
        <v/>
      </c>
      <c r="BC675" s="496" t="str">
        <v/>
      </c>
      <c r="BD675" s="520" t="str">
        <v/>
      </c>
      <c r="BE675" s="497" t="str">
        <v/>
      </c>
      <c r="BF675" s="496" t="str">
        <v/>
      </c>
      <c r="BG675" s="496" t="str">
        <v/>
      </c>
      <c r="BH675" s="520" t="str">
        <v/>
      </c>
      <c r="BI675" s="497" t="str">
        <v/>
      </c>
      <c r="BJ675" s="496" t="str">
        <v/>
      </c>
      <c r="BK675" s="496" t="str">
        <v/>
      </c>
      <c r="BL675" s="520" t="str">
        <v/>
      </c>
    </row>
    <row r="676" spans="1:64" ht="24.75" customHeight="1">
      <c r="A676" s="449" t="str">
        <v/>
      </c>
      <c r="B676" s="431"/>
      <c r="C676" s="432"/>
      <c r="D676" s="521" t="str">
        <v/>
      </c>
      <c r="E676" s="521" t="str">
        <v/>
      </c>
      <c r="F676" s="522" t="str">
        <v/>
      </c>
      <c r="G676" s="523" t="str">
        <v/>
      </c>
      <c r="H676" s="521" t="str">
        <v/>
      </c>
      <c r="I676" s="521" t="str">
        <v/>
      </c>
      <c r="J676" s="521" t="str">
        <v/>
      </c>
      <c r="K676" s="522" t="str">
        <v/>
      </c>
      <c r="L676" s="497" t="str">
        <v/>
      </c>
      <c r="M676" s="491" t="str">
        <v/>
      </c>
      <c r="N676" s="520" t="str">
        <v/>
      </c>
      <c r="O676" s="497" t="str">
        <v/>
      </c>
      <c r="P676" s="495" t="str">
        <v/>
      </c>
      <c r="Q676" s="520" t="str">
        <v/>
      </c>
      <c r="R676" s="497" t="str">
        <v/>
      </c>
      <c r="S676" s="495" t="str">
        <v/>
      </c>
      <c r="T676" s="520" t="str">
        <v/>
      </c>
      <c r="U676" s="497" t="str">
        <v/>
      </c>
      <c r="V676" s="495" t="str">
        <v/>
      </c>
      <c r="W676" s="520" t="str">
        <v/>
      </c>
      <c r="X676" s="497" t="str">
        <v/>
      </c>
      <c r="Y676" s="495" t="str">
        <v/>
      </c>
      <c r="Z676" s="520" t="str">
        <v/>
      </c>
      <c r="AA676" s="497" t="str">
        <v/>
      </c>
      <c r="AB676" s="495" t="str">
        <v/>
      </c>
      <c r="AC676" s="520" t="str">
        <v/>
      </c>
      <c r="AD676" s="497" t="str">
        <v/>
      </c>
      <c r="AE676" s="495" t="str">
        <v/>
      </c>
      <c r="AF676" s="520" t="str">
        <v/>
      </c>
      <c r="AG676" s="497" t="str">
        <v/>
      </c>
      <c r="AH676" s="495" t="str">
        <v/>
      </c>
      <c r="AI676" s="520" t="str">
        <v/>
      </c>
      <c r="AJ676" s="497" t="str">
        <v/>
      </c>
      <c r="AK676" s="495" t="str">
        <v/>
      </c>
      <c r="AL676" s="520" t="str">
        <v/>
      </c>
      <c r="AM676" s="497" t="str">
        <v/>
      </c>
      <c r="AN676" s="495" t="str">
        <v/>
      </c>
      <c r="AO676" s="520" t="str">
        <v/>
      </c>
      <c r="AP676" s="497" t="str">
        <v/>
      </c>
      <c r="AQ676" s="495" t="str">
        <v/>
      </c>
      <c r="AR676" s="520" t="str">
        <v/>
      </c>
      <c r="AS676" s="497" t="str">
        <v/>
      </c>
      <c r="AT676" s="495" t="str">
        <v/>
      </c>
      <c r="AU676" s="495" t="str">
        <v/>
      </c>
      <c r="AV676" s="520" t="str">
        <v/>
      </c>
      <c r="AW676" s="497" t="str">
        <v/>
      </c>
      <c r="AX676" s="495" t="str">
        <v/>
      </c>
      <c r="AY676" s="495" t="str">
        <v/>
      </c>
      <c r="AZ676" s="520" t="str">
        <v/>
      </c>
      <c r="BA676" s="497" t="str">
        <v/>
      </c>
      <c r="BB676" s="495" t="str">
        <v/>
      </c>
      <c r="BC676" s="495" t="str">
        <v/>
      </c>
      <c r="BD676" s="520" t="str">
        <v/>
      </c>
      <c r="BE676" s="497" t="str">
        <v/>
      </c>
      <c r="BF676" s="495" t="str">
        <v/>
      </c>
      <c r="BG676" s="495" t="str">
        <v/>
      </c>
      <c r="BH676" s="520" t="str">
        <v/>
      </c>
      <c r="BI676" s="497" t="str">
        <v/>
      </c>
      <c r="BJ676" s="495" t="str">
        <v/>
      </c>
      <c r="BK676" s="495" t="str">
        <v/>
      </c>
      <c r="BL676" s="520" t="str">
        <v/>
      </c>
    </row>
    <row r="677" spans="1:64" ht="24.75" customHeight="1">
      <c r="A677" s="449" t="str">
        <v/>
      </c>
      <c r="B677" s="431"/>
      <c r="C677" s="432"/>
      <c r="D677" s="433" t="str">
        <v/>
      </c>
      <c r="E677" s="434" t="str">
        <v/>
      </c>
      <c r="F677" s="435" t="str">
        <v/>
      </c>
      <c r="G677" s="436" t="str">
        <v/>
      </c>
      <c r="H677" s="437" t="str">
        <v/>
      </c>
      <c r="I677" s="437" t="str">
        <v/>
      </c>
      <c r="J677" s="437" t="str">
        <v/>
      </c>
      <c r="K677" s="435" t="str">
        <v/>
      </c>
      <c r="L677" s="450" t="str">
        <v/>
      </c>
      <c r="M677" s="498" t="str">
        <v/>
      </c>
      <c r="N677" s="440" t="str">
        <v/>
      </c>
      <c r="O677" s="441" t="str">
        <v/>
      </c>
      <c r="P677" s="442" t="str">
        <v/>
      </c>
      <c r="Q677" s="443" t="str">
        <v/>
      </c>
      <c r="R677" s="441" t="str">
        <v/>
      </c>
      <c r="S677" s="442" t="str">
        <v/>
      </c>
      <c r="T677" s="443" t="str">
        <v/>
      </c>
      <c r="U677" s="441" t="str">
        <v/>
      </c>
      <c r="V677" s="442" t="str">
        <v/>
      </c>
      <c r="W677" s="443" t="str">
        <v/>
      </c>
      <c r="X677" s="441" t="str">
        <v/>
      </c>
      <c r="Y677" s="442" t="str">
        <v/>
      </c>
      <c r="Z677" s="443" t="str">
        <v/>
      </c>
      <c r="AA677" s="441" t="str">
        <v/>
      </c>
      <c r="AB677" s="442" t="str">
        <v/>
      </c>
      <c r="AC677" s="443" t="str">
        <v/>
      </c>
      <c r="AD677" s="441" t="str">
        <v/>
      </c>
      <c r="AE677" s="442" t="str">
        <v/>
      </c>
      <c r="AF677" s="443" t="str">
        <v/>
      </c>
      <c r="AG677" s="492" t="str">
        <v/>
      </c>
      <c r="AH677" s="492" t="str">
        <v/>
      </c>
      <c r="AI677" s="493" t="str">
        <v/>
      </c>
      <c r="AJ677" s="494" t="str">
        <v/>
      </c>
      <c r="AK677" s="492" t="str">
        <v/>
      </c>
      <c r="AL677" s="493" t="str">
        <v/>
      </c>
      <c r="AM677" s="492" t="str">
        <v/>
      </c>
      <c r="AN677" s="492" t="str">
        <v/>
      </c>
      <c r="AO677" s="493" t="str">
        <v/>
      </c>
      <c r="AP677" s="494" t="str">
        <v/>
      </c>
      <c r="AQ677" s="492" t="str">
        <v/>
      </c>
      <c r="AR677" s="493" t="str">
        <v/>
      </c>
      <c r="AS677" s="495" t="str">
        <v/>
      </c>
      <c r="AT677" s="496" t="str">
        <v/>
      </c>
      <c r="AU677" s="496" t="str">
        <v/>
      </c>
      <c r="AV677" s="520" t="str">
        <v/>
      </c>
      <c r="AW677" s="497" t="str">
        <v/>
      </c>
      <c r="AX677" s="496" t="str">
        <v/>
      </c>
      <c r="AY677" s="496" t="str">
        <v/>
      </c>
      <c r="AZ677" s="520" t="str">
        <v/>
      </c>
      <c r="BA677" s="497" t="str">
        <v/>
      </c>
      <c r="BB677" s="496" t="str">
        <v/>
      </c>
      <c r="BC677" s="496" t="str">
        <v/>
      </c>
      <c r="BD677" s="520" t="str">
        <v/>
      </c>
      <c r="BE677" s="497" t="str">
        <v/>
      </c>
      <c r="BF677" s="496" t="str">
        <v/>
      </c>
      <c r="BG677" s="496" t="str">
        <v/>
      </c>
      <c r="BH677" s="520" t="str">
        <v/>
      </c>
      <c r="BI677" s="497" t="str">
        <v/>
      </c>
      <c r="BJ677" s="496" t="str">
        <v/>
      </c>
      <c r="BK677" s="496" t="str">
        <v/>
      </c>
      <c r="BL677" s="520" t="str">
        <v/>
      </c>
    </row>
    <row r="678" spans="1:64" ht="24.75" customHeight="1">
      <c r="A678" s="449" t="str">
        <v/>
      </c>
      <c r="B678" s="431"/>
      <c r="C678" s="432"/>
      <c r="D678" s="521" t="str">
        <v/>
      </c>
      <c r="E678" s="521" t="str">
        <v/>
      </c>
      <c r="F678" s="522" t="str">
        <v/>
      </c>
      <c r="G678" s="523" t="str">
        <v/>
      </c>
      <c r="H678" s="521" t="str">
        <v/>
      </c>
      <c r="I678" s="521" t="str">
        <v/>
      </c>
      <c r="J678" s="521" t="str">
        <v/>
      </c>
      <c r="K678" s="522" t="str">
        <v/>
      </c>
      <c r="L678" s="497" t="str">
        <v/>
      </c>
      <c r="M678" s="491" t="str">
        <v/>
      </c>
      <c r="N678" s="520" t="str">
        <v/>
      </c>
      <c r="O678" s="497" t="str">
        <v/>
      </c>
      <c r="P678" s="495" t="str">
        <v/>
      </c>
      <c r="Q678" s="520" t="str">
        <v/>
      </c>
      <c r="R678" s="497" t="str">
        <v/>
      </c>
      <c r="S678" s="495" t="str">
        <v/>
      </c>
      <c r="T678" s="520" t="str">
        <v/>
      </c>
      <c r="U678" s="497" t="str">
        <v/>
      </c>
      <c r="V678" s="495" t="str">
        <v/>
      </c>
      <c r="W678" s="520" t="str">
        <v/>
      </c>
      <c r="X678" s="497" t="str">
        <v/>
      </c>
      <c r="Y678" s="495" t="str">
        <v/>
      </c>
      <c r="Z678" s="520" t="str">
        <v/>
      </c>
      <c r="AA678" s="497" t="str">
        <v/>
      </c>
      <c r="AB678" s="495" t="str">
        <v/>
      </c>
      <c r="AC678" s="520" t="str">
        <v/>
      </c>
      <c r="AD678" s="497" t="str">
        <v/>
      </c>
      <c r="AE678" s="495" t="str">
        <v/>
      </c>
      <c r="AF678" s="520" t="str">
        <v/>
      </c>
      <c r="AG678" s="497" t="str">
        <v/>
      </c>
      <c r="AH678" s="495" t="str">
        <v/>
      </c>
      <c r="AI678" s="520" t="str">
        <v/>
      </c>
      <c r="AJ678" s="497" t="str">
        <v/>
      </c>
      <c r="AK678" s="495" t="str">
        <v/>
      </c>
      <c r="AL678" s="520" t="str">
        <v/>
      </c>
      <c r="AM678" s="497" t="str">
        <v/>
      </c>
      <c r="AN678" s="495" t="str">
        <v/>
      </c>
      <c r="AO678" s="520" t="str">
        <v/>
      </c>
      <c r="AP678" s="497" t="str">
        <v/>
      </c>
      <c r="AQ678" s="495" t="str">
        <v/>
      </c>
      <c r="AR678" s="520" t="str">
        <v/>
      </c>
      <c r="AS678" s="497" t="str">
        <v/>
      </c>
      <c r="AT678" s="495" t="str">
        <v/>
      </c>
      <c r="AU678" s="495" t="str">
        <v/>
      </c>
      <c r="AV678" s="520" t="str">
        <v/>
      </c>
      <c r="AW678" s="497" t="str">
        <v/>
      </c>
      <c r="AX678" s="495" t="str">
        <v/>
      </c>
      <c r="AY678" s="495" t="str">
        <v/>
      </c>
      <c r="AZ678" s="520" t="str">
        <v/>
      </c>
      <c r="BA678" s="497" t="str">
        <v/>
      </c>
      <c r="BB678" s="495" t="str">
        <v/>
      </c>
      <c r="BC678" s="495" t="str">
        <v/>
      </c>
      <c r="BD678" s="520" t="str">
        <v/>
      </c>
      <c r="BE678" s="497" t="str">
        <v/>
      </c>
      <c r="BF678" s="495" t="str">
        <v/>
      </c>
      <c r="BG678" s="495" t="str">
        <v/>
      </c>
      <c r="BH678" s="520" t="str">
        <v/>
      </c>
      <c r="BI678" s="497" t="str">
        <v/>
      </c>
      <c r="BJ678" s="495" t="str">
        <v/>
      </c>
      <c r="BK678" s="495" t="str">
        <v/>
      </c>
      <c r="BL678" s="520" t="str">
        <v/>
      </c>
    </row>
    <row r="679" spans="1:64" ht="24.75" customHeight="1">
      <c r="A679" s="449" t="str">
        <v/>
      </c>
      <c r="B679" s="431"/>
      <c r="C679" s="432"/>
      <c r="D679" s="433" t="str">
        <v/>
      </c>
      <c r="E679" s="434" t="str">
        <v/>
      </c>
      <c r="F679" s="435" t="str">
        <v/>
      </c>
      <c r="G679" s="436" t="str">
        <v/>
      </c>
      <c r="H679" s="437" t="str">
        <v/>
      </c>
      <c r="I679" s="437" t="str">
        <v/>
      </c>
      <c r="J679" s="437" t="str">
        <v/>
      </c>
      <c r="K679" s="435" t="str">
        <v/>
      </c>
      <c r="L679" s="450" t="str">
        <v/>
      </c>
      <c r="M679" s="498" t="str">
        <v/>
      </c>
      <c r="N679" s="440" t="str">
        <v/>
      </c>
      <c r="O679" s="441" t="str">
        <v/>
      </c>
      <c r="P679" s="442" t="str">
        <v/>
      </c>
      <c r="Q679" s="443" t="str">
        <v/>
      </c>
      <c r="R679" s="441" t="str">
        <v/>
      </c>
      <c r="S679" s="442" t="str">
        <v/>
      </c>
      <c r="T679" s="443" t="str">
        <v/>
      </c>
      <c r="U679" s="441" t="str">
        <v/>
      </c>
      <c r="V679" s="442" t="str">
        <v/>
      </c>
      <c r="W679" s="443" t="str">
        <v/>
      </c>
      <c r="X679" s="441" t="str">
        <v/>
      </c>
      <c r="Y679" s="442" t="str">
        <v/>
      </c>
      <c r="Z679" s="443" t="str">
        <v/>
      </c>
      <c r="AA679" s="441" t="str">
        <v/>
      </c>
      <c r="AB679" s="442" t="str">
        <v/>
      </c>
      <c r="AC679" s="443" t="str">
        <v/>
      </c>
      <c r="AD679" s="441" t="str">
        <v/>
      </c>
      <c r="AE679" s="442" t="str">
        <v/>
      </c>
      <c r="AF679" s="443" t="str">
        <v/>
      </c>
      <c r="AG679" s="492" t="str">
        <v/>
      </c>
      <c r="AH679" s="492" t="str">
        <v/>
      </c>
      <c r="AI679" s="493" t="str">
        <v/>
      </c>
      <c r="AJ679" s="494" t="str">
        <v/>
      </c>
      <c r="AK679" s="492" t="str">
        <v/>
      </c>
      <c r="AL679" s="493" t="str">
        <v/>
      </c>
      <c r="AM679" s="492" t="str">
        <v/>
      </c>
      <c r="AN679" s="492" t="str">
        <v/>
      </c>
      <c r="AO679" s="493" t="str">
        <v/>
      </c>
      <c r="AP679" s="494" t="str">
        <v/>
      </c>
      <c r="AQ679" s="492" t="str">
        <v/>
      </c>
      <c r="AR679" s="493" t="str">
        <v/>
      </c>
      <c r="AS679" s="495" t="str">
        <v/>
      </c>
      <c r="AT679" s="496" t="str">
        <v/>
      </c>
      <c r="AU679" s="496" t="str">
        <v/>
      </c>
      <c r="AV679" s="520" t="str">
        <v/>
      </c>
      <c r="AW679" s="497" t="str">
        <v/>
      </c>
      <c r="AX679" s="496" t="str">
        <v/>
      </c>
      <c r="AY679" s="496" t="str">
        <v/>
      </c>
      <c r="AZ679" s="520" t="str">
        <v/>
      </c>
      <c r="BA679" s="497" t="str">
        <v/>
      </c>
      <c r="BB679" s="496" t="str">
        <v/>
      </c>
      <c r="BC679" s="496" t="str">
        <v/>
      </c>
      <c r="BD679" s="520" t="str">
        <v/>
      </c>
      <c r="BE679" s="497" t="str">
        <v/>
      </c>
      <c r="BF679" s="496" t="str">
        <v/>
      </c>
      <c r="BG679" s="496" t="str">
        <v/>
      </c>
      <c r="BH679" s="520" t="str">
        <v/>
      </c>
      <c r="BI679" s="497" t="str">
        <v/>
      </c>
      <c r="BJ679" s="496" t="str">
        <v/>
      </c>
      <c r="BK679" s="496" t="str">
        <v/>
      </c>
      <c r="BL679" s="520" t="str">
        <v/>
      </c>
    </row>
    <row r="680" spans="1:64" ht="24.75" customHeight="1">
      <c r="A680" s="449" t="str">
        <v/>
      </c>
      <c r="B680" s="431"/>
      <c r="C680" s="432"/>
      <c r="D680" s="521" t="str">
        <v/>
      </c>
      <c r="E680" s="521" t="str">
        <v/>
      </c>
      <c r="F680" s="522" t="str">
        <v/>
      </c>
      <c r="G680" s="523" t="str">
        <v/>
      </c>
      <c r="H680" s="521" t="str">
        <v/>
      </c>
      <c r="I680" s="521" t="str">
        <v/>
      </c>
      <c r="J680" s="521" t="str">
        <v/>
      </c>
      <c r="K680" s="522" t="str">
        <v/>
      </c>
      <c r="L680" s="497" t="str">
        <v/>
      </c>
      <c r="M680" s="491" t="str">
        <v/>
      </c>
      <c r="N680" s="520" t="str">
        <v/>
      </c>
      <c r="O680" s="497" t="str">
        <v/>
      </c>
      <c r="P680" s="495" t="str">
        <v/>
      </c>
      <c r="Q680" s="520" t="str">
        <v/>
      </c>
      <c r="R680" s="497" t="str">
        <v/>
      </c>
      <c r="S680" s="495" t="str">
        <v/>
      </c>
      <c r="T680" s="520" t="str">
        <v/>
      </c>
      <c r="U680" s="497" t="str">
        <v/>
      </c>
      <c r="V680" s="495" t="str">
        <v/>
      </c>
      <c r="W680" s="520" t="str">
        <v/>
      </c>
      <c r="X680" s="497" t="str">
        <v/>
      </c>
      <c r="Y680" s="495" t="str">
        <v/>
      </c>
      <c r="Z680" s="520" t="str">
        <v/>
      </c>
      <c r="AA680" s="497" t="str">
        <v/>
      </c>
      <c r="AB680" s="495" t="str">
        <v/>
      </c>
      <c r="AC680" s="520" t="str">
        <v/>
      </c>
      <c r="AD680" s="497" t="str">
        <v/>
      </c>
      <c r="AE680" s="495" t="str">
        <v/>
      </c>
      <c r="AF680" s="520" t="str">
        <v/>
      </c>
      <c r="AG680" s="497" t="str">
        <v/>
      </c>
      <c r="AH680" s="495" t="str">
        <v/>
      </c>
      <c r="AI680" s="520" t="str">
        <v/>
      </c>
      <c r="AJ680" s="497" t="str">
        <v/>
      </c>
      <c r="AK680" s="495" t="str">
        <v/>
      </c>
      <c r="AL680" s="520" t="str">
        <v/>
      </c>
      <c r="AM680" s="497" t="str">
        <v/>
      </c>
      <c r="AN680" s="495" t="str">
        <v/>
      </c>
      <c r="AO680" s="520" t="str">
        <v/>
      </c>
      <c r="AP680" s="497" t="str">
        <v/>
      </c>
      <c r="AQ680" s="495" t="str">
        <v/>
      </c>
      <c r="AR680" s="520" t="str">
        <v/>
      </c>
      <c r="AS680" s="497" t="str">
        <v/>
      </c>
      <c r="AT680" s="495" t="str">
        <v/>
      </c>
      <c r="AU680" s="495" t="str">
        <v/>
      </c>
      <c r="AV680" s="520" t="str">
        <v/>
      </c>
      <c r="AW680" s="497" t="str">
        <v/>
      </c>
      <c r="AX680" s="495" t="str">
        <v/>
      </c>
      <c r="AY680" s="495" t="str">
        <v/>
      </c>
      <c r="AZ680" s="520" t="str">
        <v/>
      </c>
      <c r="BA680" s="497" t="str">
        <v/>
      </c>
      <c r="BB680" s="495" t="str">
        <v/>
      </c>
      <c r="BC680" s="495" t="str">
        <v/>
      </c>
      <c r="BD680" s="520" t="str">
        <v/>
      </c>
      <c r="BE680" s="497" t="str">
        <v/>
      </c>
      <c r="BF680" s="495" t="str">
        <v/>
      </c>
      <c r="BG680" s="495" t="str">
        <v/>
      </c>
      <c r="BH680" s="520" t="str">
        <v/>
      </c>
      <c r="BI680" s="497" t="str">
        <v/>
      </c>
      <c r="BJ680" s="495" t="str">
        <v/>
      </c>
      <c r="BK680" s="495" t="str">
        <v/>
      </c>
      <c r="BL680" s="520" t="str">
        <v/>
      </c>
    </row>
    <row r="681" spans="1:64" ht="24.75" customHeight="1">
      <c r="A681" s="449" t="str">
        <v/>
      </c>
      <c r="B681" s="431"/>
      <c r="C681" s="432"/>
      <c r="D681" s="433" t="str">
        <v/>
      </c>
      <c r="E681" s="434" t="str">
        <v/>
      </c>
      <c r="F681" s="435" t="str">
        <v/>
      </c>
      <c r="G681" s="436" t="str">
        <v/>
      </c>
      <c r="H681" s="437" t="str">
        <v/>
      </c>
      <c r="I681" s="437" t="str">
        <v/>
      </c>
      <c r="J681" s="437" t="str">
        <v/>
      </c>
      <c r="K681" s="435" t="str">
        <v/>
      </c>
      <c r="L681" s="450" t="str">
        <v/>
      </c>
      <c r="M681" s="498" t="str">
        <v/>
      </c>
      <c r="N681" s="440" t="str">
        <v/>
      </c>
      <c r="O681" s="441" t="str">
        <v/>
      </c>
      <c r="P681" s="442" t="str">
        <v/>
      </c>
      <c r="Q681" s="443" t="str">
        <v/>
      </c>
      <c r="R681" s="441" t="str">
        <v/>
      </c>
      <c r="S681" s="442" t="str">
        <v/>
      </c>
      <c r="T681" s="443" t="str">
        <v/>
      </c>
      <c r="U681" s="441" t="str">
        <v/>
      </c>
      <c r="V681" s="442" t="str">
        <v/>
      </c>
      <c r="W681" s="443" t="str">
        <v/>
      </c>
      <c r="X681" s="441" t="str">
        <v/>
      </c>
      <c r="Y681" s="442" t="str">
        <v/>
      </c>
      <c r="Z681" s="443" t="str">
        <v/>
      </c>
      <c r="AA681" s="441" t="str">
        <v/>
      </c>
      <c r="AB681" s="442" t="str">
        <v/>
      </c>
      <c r="AC681" s="443" t="str">
        <v/>
      </c>
      <c r="AD681" s="441" t="str">
        <v/>
      </c>
      <c r="AE681" s="442" t="str">
        <v/>
      </c>
      <c r="AF681" s="443" t="str">
        <v/>
      </c>
      <c r="AG681" s="492" t="str">
        <v/>
      </c>
      <c r="AH681" s="492" t="str">
        <v/>
      </c>
      <c r="AI681" s="493" t="str">
        <v/>
      </c>
      <c r="AJ681" s="494" t="str">
        <v/>
      </c>
      <c r="AK681" s="492" t="str">
        <v/>
      </c>
      <c r="AL681" s="493" t="str">
        <v/>
      </c>
      <c r="AM681" s="492" t="str">
        <v/>
      </c>
      <c r="AN681" s="492" t="str">
        <v/>
      </c>
      <c r="AO681" s="493" t="str">
        <v/>
      </c>
      <c r="AP681" s="494" t="str">
        <v/>
      </c>
      <c r="AQ681" s="492" t="str">
        <v/>
      </c>
      <c r="AR681" s="493" t="str">
        <v/>
      </c>
      <c r="AS681" s="495" t="str">
        <v/>
      </c>
      <c r="AT681" s="496" t="str">
        <v/>
      </c>
      <c r="AU681" s="496" t="str">
        <v/>
      </c>
      <c r="AV681" s="520" t="str">
        <v/>
      </c>
      <c r="AW681" s="497" t="str">
        <v/>
      </c>
      <c r="AX681" s="496" t="str">
        <v/>
      </c>
      <c r="AY681" s="496" t="str">
        <v/>
      </c>
      <c r="AZ681" s="520" t="str">
        <v/>
      </c>
      <c r="BA681" s="497" t="str">
        <v/>
      </c>
      <c r="BB681" s="496" t="str">
        <v/>
      </c>
      <c r="BC681" s="496" t="str">
        <v/>
      </c>
      <c r="BD681" s="520" t="str">
        <v/>
      </c>
      <c r="BE681" s="497" t="str">
        <v/>
      </c>
      <c r="BF681" s="496" t="str">
        <v/>
      </c>
      <c r="BG681" s="496" t="str">
        <v/>
      </c>
      <c r="BH681" s="520" t="str">
        <v/>
      </c>
      <c r="BI681" s="497" t="str">
        <v/>
      </c>
      <c r="BJ681" s="496" t="str">
        <v/>
      </c>
      <c r="BK681" s="496" t="str">
        <v/>
      </c>
      <c r="BL681" s="520" t="str">
        <v/>
      </c>
    </row>
    <row r="682" spans="1:64" ht="24.75" customHeight="1">
      <c r="A682" s="449" t="str">
        <v/>
      </c>
      <c r="B682" s="431"/>
      <c r="C682" s="432"/>
      <c r="D682" s="521" t="str">
        <v/>
      </c>
      <c r="E682" s="521" t="str">
        <v/>
      </c>
      <c r="F682" s="522" t="str">
        <v/>
      </c>
      <c r="G682" s="523" t="str">
        <v/>
      </c>
      <c r="H682" s="521" t="str">
        <v/>
      </c>
      <c r="I682" s="521" t="str">
        <v/>
      </c>
      <c r="J682" s="521" t="str">
        <v/>
      </c>
      <c r="K682" s="522" t="str">
        <v/>
      </c>
      <c r="L682" s="497" t="str">
        <v/>
      </c>
      <c r="M682" s="491" t="str">
        <v/>
      </c>
      <c r="N682" s="520" t="str">
        <v/>
      </c>
      <c r="O682" s="497" t="str">
        <v/>
      </c>
      <c r="P682" s="495" t="str">
        <v/>
      </c>
      <c r="Q682" s="520" t="str">
        <v/>
      </c>
      <c r="R682" s="497" t="str">
        <v/>
      </c>
      <c r="S682" s="495" t="str">
        <v/>
      </c>
      <c r="T682" s="520" t="str">
        <v/>
      </c>
      <c r="U682" s="497" t="str">
        <v/>
      </c>
      <c r="V682" s="495" t="str">
        <v/>
      </c>
      <c r="W682" s="520" t="str">
        <v/>
      </c>
      <c r="X682" s="497" t="str">
        <v/>
      </c>
      <c r="Y682" s="495" t="str">
        <v/>
      </c>
      <c r="Z682" s="520" t="str">
        <v/>
      </c>
      <c r="AA682" s="497" t="str">
        <v/>
      </c>
      <c r="AB682" s="495" t="str">
        <v/>
      </c>
      <c r="AC682" s="520" t="str">
        <v/>
      </c>
      <c r="AD682" s="497" t="str">
        <v/>
      </c>
      <c r="AE682" s="495" t="str">
        <v/>
      </c>
      <c r="AF682" s="520" t="str">
        <v/>
      </c>
      <c r="AG682" s="497" t="str">
        <v/>
      </c>
      <c r="AH682" s="495" t="str">
        <v/>
      </c>
      <c r="AI682" s="520" t="str">
        <v/>
      </c>
      <c r="AJ682" s="497" t="str">
        <v/>
      </c>
      <c r="AK682" s="495" t="str">
        <v/>
      </c>
      <c r="AL682" s="520" t="str">
        <v/>
      </c>
      <c r="AM682" s="497" t="str">
        <v/>
      </c>
      <c r="AN682" s="495" t="str">
        <v/>
      </c>
      <c r="AO682" s="520" t="str">
        <v/>
      </c>
      <c r="AP682" s="497" t="str">
        <v/>
      </c>
      <c r="AQ682" s="495" t="str">
        <v/>
      </c>
      <c r="AR682" s="520" t="str">
        <v/>
      </c>
      <c r="AS682" s="497" t="str">
        <v/>
      </c>
      <c r="AT682" s="495" t="str">
        <v/>
      </c>
      <c r="AU682" s="495" t="str">
        <v/>
      </c>
      <c r="AV682" s="520" t="str">
        <v/>
      </c>
      <c r="AW682" s="497" t="str">
        <v/>
      </c>
      <c r="AX682" s="495" t="str">
        <v/>
      </c>
      <c r="AY682" s="495" t="str">
        <v/>
      </c>
      <c r="AZ682" s="520" t="str">
        <v/>
      </c>
      <c r="BA682" s="497" t="str">
        <v/>
      </c>
      <c r="BB682" s="495" t="str">
        <v/>
      </c>
      <c r="BC682" s="495" t="str">
        <v/>
      </c>
      <c r="BD682" s="520" t="str">
        <v/>
      </c>
      <c r="BE682" s="497" t="str">
        <v/>
      </c>
      <c r="BF682" s="495" t="str">
        <v/>
      </c>
      <c r="BG682" s="495" t="str">
        <v/>
      </c>
      <c r="BH682" s="520" t="str">
        <v/>
      </c>
      <c r="BI682" s="497" t="str">
        <v/>
      </c>
      <c r="BJ682" s="495" t="str">
        <v/>
      </c>
      <c r="BK682" s="495" t="str">
        <v/>
      </c>
      <c r="BL682" s="520" t="str">
        <v/>
      </c>
    </row>
    <row r="683" spans="1:64" ht="24.75" customHeight="1">
      <c r="A683" s="449" t="str">
        <v/>
      </c>
      <c r="B683" s="431"/>
      <c r="C683" s="432"/>
      <c r="D683" s="433" t="str">
        <v/>
      </c>
      <c r="E683" s="434" t="str">
        <v/>
      </c>
      <c r="F683" s="435" t="str">
        <v/>
      </c>
      <c r="G683" s="436" t="str">
        <v/>
      </c>
      <c r="H683" s="437" t="str">
        <v/>
      </c>
      <c r="I683" s="437" t="str">
        <v/>
      </c>
      <c r="J683" s="437" t="str">
        <v/>
      </c>
      <c r="K683" s="435" t="str">
        <v/>
      </c>
      <c r="L683" s="450" t="str">
        <v/>
      </c>
      <c r="M683" s="498" t="str">
        <v/>
      </c>
      <c r="N683" s="440" t="str">
        <v/>
      </c>
      <c r="O683" s="441" t="str">
        <v/>
      </c>
      <c r="P683" s="442" t="str">
        <v/>
      </c>
      <c r="Q683" s="443" t="str">
        <v/>
      </c>
      <c r="R683" s="441" t="str">
        <v/>
      </c>
      <c r="S683" s="442" t="str">
        <v/>
      </c>
      <c r="T683" s="443" t="str">
        <v/>
      </c>
      <c r="U683" s="441" t="str">
        <v/>
      </c>
      <c r="V683" s="442" t="str">
        <v/>
      </c>
      <c r="W683" s="443" t="str">
        <v/>
      </c>
      <c r="X683" s="441" t="str">
        <v/>
      </c>
      <c r="Y683" s="442" t="str">
        <v/>
      </c>
      <c r="Z683" s="443" t="str">
        <v/>
      </c>
      <c r="AA683" s="441" t="str">
        <v/>
      </c>
      <c r="AB683" s="442" t="str">
        <v/>
      </c>
      <c r="AC683" s="443" t="str">
        <v/>
      </c>
      <c r="AD683" s="441" t="str">
        <v/>
      </c>
      <c r="AE683" s="442" t="str">
        <v/>
      </c>
      <c r="AF683" s="443" t="str">
        <v/>
      </c>
      <c r="AG683" s="492" t="str">
        <v/>
      </c>
      <c r="AH683" s="492" t="str">
        <v/>
      </c>
      <c r="AI683" s="493" t="str">
        <v/>
      </c>
      <c r="AJ683" s="494" t="str">
        <v/>
      </c>
      <c r="AK683" s="492" t="str">
        <v/>
      </c>
      <c r="AL683" s="493" t="str">
        <v/>
      </c>
      <c r="AM683" s="492" t="str">
        <v/>
      </c>
      <c r="AN683" s="492" t="str">
        <v/>
      </c>
      <c r="AO683" s="493" t="str">
        <v/>
      </c>
      <c r="AP683" s="494" t="str">
        <v/>
      </c>
      <c r="AQ683" s="492" t="str">
        <v/>
      </c>
      <c r="AR683" s="493" t="str">
        <v/>
      </c>
      <c r="AS683" s="495" t="str">
        <v/>
      </c>
      <c r="AT683" s="496" t="str">
        <v/>
      </c>
      <c r="AU683" s="496" t="str">
        <v/>
      </c>
      <c r="AV683" s="520" t="str">
        <v/>
      </c>
      <c r="AW683" s="497" t="str">
        <v/>
      </c>
      <c r="AX683" s="496" t="str">
        <v/>
      </c>
      <c r="AY683" s="496" t="str">
        <v/>
      </c>
      <c r="AZ683" s="520" t="str">
        <v/>
      </c>
      <c r="BA683" s="497" t="str">
        <v/>
      </c>
      <c r="BB683" s="496" t="str">
        <v/>
      </c>
      <c r="BC683" s="496" t="str">
        <v/>
      </c>
      <c r="BD683" s="520" t="str">
        <v/>
      </c>
      <c r="BE683" s="497" t="str">
        <v/>
      </c>
      <c r="BF683" s="496" t="str">
        <v/>
      </c>
      <c r="BG683" s="496" t="str">
        <v/>
      </c>
      <c r="BH683" s="520" t="str">
        <v/>
      </c>
      <c r="BI683" s="497" t="str">
        <v/>
      </c>
      <c r="BJ683" s="496" t="str">
        <v/>
      </c>
      <c r="BK683" s="496" t="str">
        <v/>
      </c>
      <c r="BL683" s="520" t="str">
        <v/>
      </c>
    </row>
    <row r="684" spans="1:64" ht="24.75" customHeight="1">
      <c r="A684" s="449" t="str">
        <v/>
      </c>
      <c r="B684" s="431"/>
      <c r="C684" s="432"/>
      <c r="D684" s="521" t="str">
        <v/>
      </c>
      <c r="E684" s="521" t="str">
        <v/>
      </c>
      <c r="F684" s="522" t="str">
        <v/>
      </c>
      <c r="G684" s="523" t="str">
        <v/>
      </c>
      <c r="H684" s="521" t="str">
        <v/>
      </c>
      <c r="I684" s="521" t="str">
        <v/>
      </c>
      <c r="J684" s="521" t="str">
        <v/>
      </c>
      <c r="K684" s="522" t="str">
        <v/>
      </c>
      <c r="L684" s="497" t="str">
        <v/>
      </c>
      <c r="M684" s="491" t="str">
        <v/>
      </c>
      <c r="N684" s="520" t="str">
        <v/>
      </c>
      <c r="O684" s="497" t="str">
        <v/>
      </c>
      <c r="P684" s="495" t="str">
        <v/>
      </c>
      <c r="Q684" s="520" t="str">
        <v/>
      </c>
      <c r="R684" s="497" t="str">
        <v/>
      </c>
      <c r="S684" s="495" t="str">
        <v/>
      </c>
      <c r="T684" s="520" t="str">
        <v/>
      </c>
      <c r="U684" s="497" t="str">
        <v/>
      </c>
      <c r="V684" s="495" t="str">
        <v/>
      </c>
      <c r="W684" s="520" t="str">
        <v/>
      </c>
      <c r="X684" s="497" t="str">
        <v/>
      </c>
      <c r="Y684" s="495" t="str">
        <v/>
      </c>
      <c r="Z684" s="520" t="str">
        <v/>
      </c>
      <c r="AA684" s="497" t="str">
        <v/>
      </c>
      <c r="AB684" s="495" t="str">
        <v/>
      </c>
      <c r="AC684" s="520" t="str">
        <v/>
      </c>
      <c r="AD684" s="497" t="str">
        <v/>
      </c>
      <c r="AE684" s="495" t="str">
        <v/>
      </c>
      <c r="AF684" s="520" t="str">
        <v/>
      </c>
      <c r="AG684" s="497" t="str">
        <v/>
      </c>
      <c r="AH684" s="495" t="str">
        <v/>
      </c>
      <c r="AI684" s="520" t="str">
        <v/>
      </c>
      <c r="AJ684" s="497" t="str">
        <v/>
      </c>
      <c r="AK684" s="495" t="str">
        <v/>
      </c>
      <c r="AL684" s="520" t="str">
        <v/>
      </c>
      <c r="AM684" s="497" t="str">
        <v/>
      </c>
      <c r="AN684" s="495" t="str">
        <v/>
      </c>
      <c r="AO684" s="520" t="str">
        <v/>
      </c>
      <c r="AP684" s="497" t="str">
        <v/>
      </c>
      <c r="AQ684" s="495" t="str">
        <v/>
      </c>
      <c r="AR684" s="520" t="str">
        <v/>
      </c>
      <c r="AS684" s="497" t="str">
        <v/>
      </c>
      <c r="AT684" s="495" t="str">
        <v/>
      </c>
      <c r="AU684" s="495" t="str">
        <v/>
      </c>
      <c r="AV684" s="520" t="str">
        <v/>
      </c>
      <c r="AW684" s="497" t="str">
        <v/>
      </c>
      <c r="AX684" s="495" t="str">
        <v/>
      </c>
      <c r="AY684" s="495" t="str">
        <v/>
      </c>
      <c r="AZ684" s="520" t="str">
        <v/>
      </c>
      <c r="BA684" s="497" t="str">
        <v/>
      </c>
      <c r="BB684" s="495" t="str">
        <v/>
      </c>
      <c r="BC684" s="495" t="str">
        <v/>
      </c>
      <c r="BD684" s="520" t="str">
        <v/>
      </c>
      <c r="BE684" s="497" t="str">
        <v/>
      </c>
      <c r="BF684" s="495" t="str">
        <v/>
      </c>
      <c r="BG684" s="495" t="str">
        <v/>
      </c>
      <c r="BH684" s="520" t="str">
        <v/>
      </c>
      <c r="BI684" s="497" t="str">
        <v/>
      </c>
      <c r="BJ684" s="495" t="str">
        <v/>
      </c>
      <c r="BK684" s="495" t="str">
        <v/>
      </c>
      <c r="BL684" s="520" t="str">
        <v/>
      </c>
    </row>
    <row r="685" spans="1:64" ht="24.75" customHeight="1">
      <c r="A685" s="449" t="str">
        <v/>
      </c>
      <c r="B685" s="431"/>
      <c r="C685" s="432"/>
      <c r="D685" s="433" t="str">
        <v/>
      </c>
      <c r="E685" s="434" t="str">
        <v/>
      </c>
      <c r="F685" s="435" t="str">
        <v/>
      </c>
      <c r="G685" s="436" t="str">
        <v/>
      </c>
      <c r="H685" s="437" t="str">
        <v/>
      </c>
      <c r="I685" s="437" t="str">
        <v/>
      </c>
      <c r="J685" s="437" t="str">
        <v/>
      </c>
      <c r="K685" s="435" t="str">
        <v/>
      </c>
      <c r="L685" s="450" t="str">
        <v/>
      </c>
      <c r="M685" s="498" t="str">
        <v/>
      </c>
      <c r="N685" s="440" t="str">
        <v/>
      </c>
      <c r="O685" s="441" t="str">
        <v/>
      </c>
      <c r="P685" s="442" t="str">
        <v/>
      </c>
      <c r="Q685" s="443" t="str">
        <v/>
      </c>
      <c r="R685" s="441" t="str">
        <v/>
      </c>
      <c r="S685" s="442" t="str">
        <v/>
      </c>
      <c r="T685" s="443" t="str">
        <v/>
      </c>
      <c r="U685" s="441" t="str">
        <v/>
      </c>
      <c r="V685" s="442" t="str">
        <v/>
      </c>
      <c r="W685" s="443" t="str">
        <v/>
      </c>
      <c r="X685" s="441" t="str">
        <v/>
      </c>
      <c r="Y685" s="442" t="str">
        <v/>
      </c>
      <c r="Z685" s="443" t="str">
        <v/>
      </c>
      <c r="AA685" s="441" t="str">
        <v/>
      </c>
      <c r="AB685" s="442" t="str">
        <v/>
      </c>
      <c r="AC685" s="443" t="str">
        <v/>
      </c>
      <c r="AD685" s="441" t="str">
        <v/>
      </c>
      <c r="AE685" s="442" t="str">
        <v/>
      </c>
      <c r="AF685" s="443" t="str">
        <v/>
      </c>
      <c r="AG685" s="492" t="str">
        <v/>
      </c>
      <c r="AH685" s="492" t="str">
        <v/>
      </c>
      <c r="AI685" s="493" t="str">
        <v/>
      </c>
      <c r="AJ685" s="494" t="str">
        <v/>
      </c>
      <c r="AK685" s="492" t="str">
        <v/>
      </c>
      <c r="AL685" s="493" t="str">
        <v/>
      </c>
      <c r="AM685" s="492" t="str">
        <v/>
      </c>
      <c r="AN685" s="492" t="str">
        <v/>
      </c>
      <c r="AO685" s="493" t="str">
        <v/>
      </c>
      <c r="AP685" s="494" t="str">
        <v/>
      </c>
      <c r="AQ685" s="492" t="str">
        <v/>
      </c>
      <c r="AR685" s="493" t="str">
        <v/>
      </c>
      <c r="AS685" s="495" t="str">
        <v/>
      </c>
      <c r="AT685" s="496" t="str">
        <v/>
      </c>
      <c r="AU685" s="496" t="str">
        <v/>
      </c>
      <c r="AV685" s="520" t="str">
        <v/>
      </c>
      <c r="AW685" s="497" t="str">
        <v/>
      </c>
      <c r="AX685" s="496" t="str">
        <v/>
      </c>
      <c r="AY685" s="496" t="str">
        <v/>
      </c>
      <c r="AZ685" s="520" t="str">
        <v/>
      </c>
      <c r="BA685" s="497" t="str">
        <v/>
      </c>
      <c r="BB685" s="496" t="str">
        <v/>
      </c>
      <c r="BC685" s="496" t="str">
        <v/>
      </c>
      <c r="BD685" s="520" t="str">
        <v/>
      </c>
      <c r="BE685" s="497" t="str">
        <v/>
      </c>
      <c r="BF685" s="496" t="str">
        <v/>
      </c>
      <c r="BG685" s="496" t="str">
        <v/>
      </c>
      <c r="BH685" s="520" t="str">
        <v/>
      </c>
      <c r="BI685" s="497" t="str">
        <v/>
      </c>
      <c r="BJ685" s="496" t="str">
        <v/>
      </c>
      <c r="BK685" s="496" t="str">
        <v/>
      </c>
      <c r="BL685" s="520" t="str">
        <v/>
      </c>
    </row>
    <row r="686" spans="1:64" ht="24.75" customHeight="1">
      <c r="A686" s="449" t="str">
        <v/>
      </c>
      <c r="B686" s="431"/>
      <c r="C686" s="432"/>
      <c r="D686" s="521" t="str">
        <v/>
      </c>
      <c r="E686" s="521" t="str">
        <v/>
      </c>
      <c r="F686" s="522" t="str">
        <v/>
      </c>
      <c r="G686" s="523" t="str">
        <v/>
      </c>
      <c r="H686" s="521" t="str">
        <v/>
      </c>
      <c r="I686" s="521" t="str">
        <v/>
      </c>
      <c r="J686" s="521" t="str">
        <v/>
      </c>
      <c r="K686" s="522" t="str">
        <v/>
      </c>
      <c r="L686" s="497" t="str">
        <v/>
      </c>
      <c r="M686" s="491" t="str">
        <v/>
      </c>
      <c r="N686" s="520" t="str">
        <v/>
      </c>
      <c r="O686" s="497" t="str">
        <v/>
      </c>
      <c r="P686" s="495" t="str">
        <v/>
      </c>
      <c r="Q686" s="520" t="str">
        <v/>
      </c>
      <c r="R686" s="497" t="str">
        <v/>
      </c>
      <c r="S686" s="495" t="str">
        <v/>
      </c>
      <c r="T686" s="520" t="str">
        <v/>
      </c>
      <c r="U686" s="497" t="str">
        <v/>
      </c>
      <c r="V686" s="495" t="str">
        <v/>
      </c>
      <c r="W686" s="520" t="str">
        <v/>
      </c>
      <c r="X686" s="497" t="str">
        <v/>
      </c>
      <c r="Y686" s="495" t="str">
        <v/>
      </c>
      <c r="Z686" s="520" t="str">
        <v/>
      </c>
      <c r="AA686" s="497" t="str">
        <v/>
      </c>
      <c r="AB686" s="495" t="str">
        <v/>
      </c>
      <c r="AC686" s="520" t="str">
        <v/>
      </c>
      <c r="AD686" s="497" t="str">
        <v/>
      </c>
      <c r="AE686" s="495" t="str">
        <v/>
      </c>
      <c r="AF686" s="520" t="str">
        <v/>
      </c>
      <c r="AG686" s="497" t="str">
        <v/>
      </c>
      <c r="AH686" s="495" t="str">
        <v/>
      </c>
      <c r="AI686" s="520" t="str">
        <v/>
      </c>
      <c r="AJ686" s="497" t="str">
        <v/>
      </c>
      <c r="AK686" s="495" t="str">
        <v/>
      </c>
      <c r="AL686" s="520" t="str">
        <v/>
      </c>
      <c r="AM686" s="497" t="str">
        <v/>
      </c>
      <c r="AN686" s="495" t="str">
        <v/>
      </c>
      <c r="AO686" s="520" t="str">
        <v/>
      </c>
      <c r="AP686" s="497" t="str">
        <v/>
      </c>
      <c r="AQ686" s="495" t="str">
        <v/>
      </c>
      <c r="AR686" s="520" t="str">
        <v/>
      </c>
      <c r="AS686" s="497" t="str">
        <v/>
      </c>
      <c r="AT686" s="495" t="str">
        <v/>
      </c>
      <c r="AU686" s="495" t="str">
        <v/>
      </c>
      <c r="AV686" s="520" t="str">
        <v/>
      </c>
      <c r="AW686" s="497" t="str">
        <v/>
      </c>
      <c r="AX686" s="495" t="str">
        <v/>
      </c>
      <c r="AY686" s="495" t="str">
        <v/>
      </c>
      <c r="AZ686" s="520" t="str">
        <v/>
      </c>
      <c r="BA686" s="497" t="str">
        <v/>
      </c>
      <c r="BB686" s="495" t="str">
        <v/>
      </c>
      <c r="BC686" s="495" t="str">
        <v/>
      </c>
      <c r="BD686" s="520" t="str">
        <v/>
      </c>
      <c r="BE686" s="497" t="str">
        <v/>
      </c>
      <c r="BF686" s="495" t="str">
        <v/>
      </c>
      <c r="BG686" s="495" t="str">
        <v/>
      </c>
      <c r="BH686" s="520" t="str">
        <v/>
      </c>
      <c r="BI686" s="497" t="str">
        <v/>
      </c>
      <c r="BJ686" s="495" t="str">
        <v/>
      </c>
      <c r="BK686" s="495" t="str">
        <v/>
      </c>
      <c r="BL686" s="520" t="str">
        <v/>
      </c>
    </row>
    <row r="687" spans="1:64" ht="24.75" customHeight="1">
      <c r="A687" s="449" t="str">
        <v/>
      </c>
      <c r="B687" s="431"/>
      <c r="C687" s="432"/>
      <c r="D687" s="433" t="str">
        <v/>
      </c>
      <c r="E687" s="434" t="str">
        <v/>
      </c>
      <c r="F687" s="435" t="str">
        <v/>
      </c>
      <c r="G687" s="436" t="str">
        <v/>
      </c>
      <c r="H687" s="437" t="str">
        <v/>
      </c>
      <c r="I687" s="437" t="str">
        <v/>
      </c>
      <c r="J687" s="437" t="str">
        <v/>
      </c>
      <c r="K687" s="435" t="str">
        <v/>
      </c>
      <c r="L687" s="450" t="str">
        <v/>
      </c>
      <c r="M687" s="498" t="str">
        <v/>
      </c>
      <c r="N687" s="440" t="str">
        <v/>
      </c>
      <c r="O687" s="441" t="str">
        <v/>
      </c>
      <c r="P687" s="442" t="str">
        <v/>
      </c>
      <c r="Q687" s="443" t="str">
        <v/>
      </c>
      <c r="R687" s="441" t="str">
        <v/>
      </c>
      <c r="S687" s="442" t="str">
        <v/>
      </c>
      <c r="T687" s="443" t="str">
        <v/>
      </c>
      <c r="U687" s="441" t="str">
        <v/>
      </c>
      <c r="V687" s="442" t="str">
        <v/>
      </c>
      <c r="W687" s="443" t="str">
        <v/>
      </c>
      <c r="X687" s="441" t="str">
        <v/>
      </c>
      <c r="Y687" s="442" t="str">
        <v/>
      </c>
      <c r="Z687" s="443" t="str">
        <v/>
      </c>
      <c r="AA687" s="441" t="str">
        <v/>
      </c>
      <c r="AB687" s="442" t="str">
        <v/>
      </c>
      <c r="AC687" s="443" t="str">
        <v/>
      </c>
      <c r="AD687" s="441" t="str">
        <v/>
      </c>
      <c r="AE687" s="442" t="str">
        <v/>
      </c>
      <c r="AF687" s="443" t="str">
        <v/>
      </c>
      <c r="AG687" s="492" t="str">
        <v/>
      </c>
      <c r="AH687" s="492" t="str">
        <v/>
      </c>
      <c r="AI687" s="493" t="str">
        <v/>
      </c>
      <c r="AJ687" s="494" t="str">
        <v/>
      </c>
      <c r="AK687" s="492" t="str">
        <v/>
      </c>
      <c r="AL687" s="493" t="str">
        <v/>
      </c>
      <c r="AM687" s="492" t="str">
        <v/>
      </c>
      <c r="AN687" s="492" t="str">
        <v/>
      </c>
      <c r="AO687" s="493" t="str">
        <v/>
      </c>
      <c r="AP687" s="494" t="str">
        <v/>
      </c>
      <c r="AQ687" s="492" t="str">
        <v/>
      </c>
      <c r="AR687" s="493" t="str">
        <v/>
      </c>
      <c r="AS687" s="495" t="str">
        <v/>
      </c>
      <c r="AT687" s="496" t="str">
        <v/>
      </c>
      <c r="AU687" s="496" t="str">
        <v/>
      </c>
      <c r="AV687" s="520" t="str">
        <v/>
      </c>
      <c r="AW687" s="497" t="str">
        <v/>
      </c>
      <c r="AX687" s="496" t="str">
        <v/>
      </c>
      <c r="AY687" s="496" t="str">
        <v/>
      </c>
      <c r="AZ687" s="520" t="str">
        <v/>
      </c>
      <c r="BA687" s="497" t="str">
        <v/>
      </c>
      <c r="BB687" s="496" t="str">
        <v/>
      </c>
      <c r="BC687" s="496" t="str">
        <v/>
      </c>
      <c r="BD687" s="520" t="str">
        <v/>
      </c>
      <c r="BE687" s="497" t="str">
        <v/>
      </c>
      <c r="BF687" s="496" t="str">
        <v/>
      </c>
      <c r="BG687" s="496" t="str">
        <v/>
      </c>
      <c r="BH687" s="520" t="str">
        <v/>
      </c>
      <c r="BI687" s="497" t="str">
        <v/>
      </c>
      <c r="BJ687" s="496" t="str">
        <v/>
      </c>
      <c r="BK687" s="496" t="str">
        <v/>
      </c>
      <c r="BL687" s="520" t="str">
        <v/>
      </c>
    </row>
    <row r="688" spans="1:64" ht="24.75" customHeight="1">
      <c r="A688" s="449" t="str">
        <v/>
      </c>
      <c r="B688" s="431"/>
      <c r="C688" s="432"/>
      <c r="D688" s="521" t="str">
        <v/>
      </c>
      <c r="E688" s="521" t="str">
        <v/>
      </c>
      <c r="F688" s="522" t="str">
        <v/>
      </c>
      <c r="G688" s="523" t="str">
        <v/>
      </c>
      <c r="H688" s="521" t="str">
        <v/>
      </c>
      <c r="I688" s="521" t="str">
        <v/>
      </c>
      <c r="J688" s="521" t="str">
        <v/>
      </c>
      <c r="K688" s="522" t="str">
        <v/>
      </c>
      <c r="L688" s="497" t="str">
        <v/>
      </c>
      <c r="M688" s="491" t="str">
        <v/>
      </c>
      <c r="N688" s="520" t="str">
        <v/>
      </c>
      <c r="O688" s="497" t="str">
        <v/>
      </c>
      <c r="P688" s="495" t="str">
        <v/>
      </c>
      <c r="Q688" s="520" t="str">
        <v/>
      </c>
      <c r="R688" s="497" t="str">
        <v/>
      </c>
      <c r="S688" s="495" t="str">
        <v/>
      </c>
      <c r="T688" s="520" t="str">
        <v/>
      </c>
      <c r="U688" s="497" t="str">
        <v/>
      </c>
      <c r="V688" s="495" t="str">
        <v/>
      </c>
      <c r="W688" s="520" t="str">
        <v/>
      </c>
      <c r="X688" s="497" t="str">
        <v/>
      </c>
      <c r="Y688" s="495" t="str">
        <v/>
      </c>
      <c r="Z688" s="520" t="str">
        <v/>
      </c>
      <c r="AA688" s="497" t="str">
        <v/>
      </c>
      <c r="AB688" s="495" t="str">
        <v/>
      </c>
      <c r="AC688" s="520" t="str">
        <v/>
      </c>
      <c r="AD688" s="497" t="str">
        <v/>
      </c>
      <c r="AE688" s="495" t="str">
        <v/>
      </c>
      <c r="AF688" s="520" t="str">
        <v/>
      </c>
      <c r="AG688" s="497" t="str">
        <v/>
      </c>
      <c r="AH688" s="495" t="str">
        <v/>
      </c>
      <c r="AI688" s="520" t="str">
        <v/>
      </c>
      <c r="AJ688" s="497" t="str">
        <v/>
      </c>
      <c r="AK688" s="495" t="str">
        <v/>
      </c>
      <c r="AL688" s="520" t="str">
        <v/>
      </c>
      <c r="AM688" s="497" t="str">
        <v/>
      </c>
      <c r="AN688" s="495" t="str">
        <v/>
      </c>
      <c r="AO688" s="520" t="str">
        <v/>
      </c>
      <c r="AP688" s="497" t="str">
        <v/>
      </c>
      <c r="AQ688" s="495" t="str">
        <v/>
      </c>
      <c r="AR688" s="520" t="str">
        <v/>
      </c>
      <c r="AS688" s="497" t="str">
        <v/>
      </c>
      <c r="AT688" s="495" t="str">
        <v/>
      </c>
      <c r="AU688" s="495" t="str">
        <v/>
      </c>
      <c r="AV688" s="520" t="str">
        <v/>
      </c>
      <c r="AW688" s="497" t="str">
        <v/>
      </c>
      <c r="AX688" s="495" t="str">
        <v/>
      </c>
      <c r="AY688" s="495" t="str">
        <v/>
      </c>
      <c r="AZ688" s="520" t="str">
        <v/>
      </c>
      <c r="BA688" s="497" t="str">
        <v/>
      </c>
      <c r="BB688" s="495" t="str">
        <v/>
      </c>
      <c r="BC688" s="495" t="str">
        <v/>
      </c>
      <c r="BD688" s="520" t="str">
        <v/>
      </c>
      <c r="BE688" s="497" t="str">
        <v/>
      </c>
      <c r="BF688" s="495" t="str">
        <v/>
      </c>
      <c r="BG688" s="495" t="str">
        <v/>
      </c>
      <c r="BH688" s="520" t="str">
        <v/>
      </c>
      <c r="BI688" s="497" t="str">
        <v/>
      </c>
      <c r="BJ688" s="495" t="str">
        <v/>
      </c>
      <c r="BK688" s="495" t="str">
        <v/>
      </c>
      <c r="BL688" s="520" t="str">
        <v/>
      </c>
    </row>
    <row r="689" spans="1:64" ht="24.75" customHeight="1">
      <c r="A689" s="449" t="str">
        <v/>
      </c>
      <c r="B689" s="431"/>
      <c r="C689" s="432"/>
      <c r="D689" s="433" t="str">
        <v/>
      </c>
      <c r="E689" s="434" t="str">
        <v/>
      </c>
      <c r="F689" s="435" t="str">
        <v/>
      </c>
      <c r="G689" s="436" t="str">
        <v/>
      </c>
      <c r="H689" s="437" t="str">
        <v/>
      </c>
      <c r="I689" s="437" t="str">
        <v/>
      </c>
      <c r="J689" s="437" t="str">
        <v/>
      </c>
      <c r="K689" s="435" t="str">
        <v/>
      </c>
      <c r="L689" s="450" t="str">
        <v/>
      </c>
      <c r="M689" s="498" t="str">
        <v/>
      </c>
      <c r="N689" s="440" t="str">
        <v/>
      </c>
      <c r="O689" s="441" t="str">
        <v/>
      </c>
      <c r="P689" s="442" t="str">
        <v/>
      </c>
      <c r="Q689" s="443" t="str">
        <v/>
      </c>
      <c r="R689" s="441" t="str">
        <v/>
      </c>
      <c r="S689" s="442" t="str">
        <v/>
      </c>
      <c r="T689" s="443" t="str">
        <v/>
      </c>
      <c r="U689" s="441" t="str">
        <v/>
      </c>
      <c r="V689" s="442" t="str">
        <v/>
      </c>
      <c r="W689" s="443" t="str">
        <v/>
      </c>
      <c r="X689" s="441" t="str">
        <v/>
      </c>
      <c r="Y689" s="442" t="str">
        <v/>
      </c>
      <c r="Z689" s="443" t="str">
        <v/>
      </c>
      <c r="AA689" s="441" t="str">
        <v/>
      </c>
      <c r="AB689" s="442" t="str">
        <v/>
      </c>
      <c r="AC689" s="443" t="str">
        <v/>
      </c>
      <c r="AD689" s="441" t="str">
        <v/>
      </c>
      <c r="AE689" s="442" t="str">
        <v/>
      </c>
      <c r="AF689" s="443" t="str">
        <v/>
      </c>
      <c r="AG689" s="492" t="str">
        <v/>
      </c>
      <c r="AH689" s="492" t="str">
        <v/>
      </c>
      <c r="AI689" s="493" t="str">
        <v/>
      </c>
      <c r="AJ689" s="494" t="str">
        <v/>
      </c>
      <c r="AK689" s="492" t="str">
        <v/>
      </c>
      <c r="AL689" s="493" t="str">
        <v/>
      </c>
      <c r="AM689" s="492" t="str">
        <v/>
      </c>
      <c r="AN689" s="492" t="str">
        <v/>
      </c>
      <c r="AO689" s="493" t="str">
        <v/>
      </c>
      <c r="AP689" s="494" t="str">
        <v/>
      </c>
      <c r="AQ689" s="492" t="str">
        <v/>
      </c>
      <c r="AR689" s="493" t="str">
        <v/>
      </c>
      <c r="AS689" s="495" t="str">
        <v/>
      </c>
      <c r="AT689" s="496" t="str">
        <v/>
      </c>
      <c r="AU689" s="496" t="str">
        <v/>
      </c>
      <c r="AV689" s="520" t="str">
        <v/>
      </c>
      <c r="AW689" s="497" t="str">
        <v/>
      </c>
      <c r="AX689" s="496" t="str">
        <v/>
      </c>
      <c r="AY689" s="496" t="str">
        <v/>
      </c>
      <c r="AZ689" s="520" t="str">
        <v/>
      </c>
      <c r="BA689" s="497" t="str">
        <v/>
      </c>
      <c r="BB689" s="496" t="str">
        <v/>
      </c>
      <c r="BC689" s="496" t="str">
        <v/>
      </c>
      <c r="BD689" s="520" t="str">
        <v/>
      </c>
      <c r="BE689" s="497" t="str">
        <v/>
      </c>
      <c r="BF689" s="496" t="str">
        <v/>
      </c>
      <c r="BG689" s="496" t="str">
        <v/>
      </c>
      <c r="BH689" s="520" t="str">
        <v/>
      </c>
      <c r="BI689" s="497" t="str">
        <v/>
      </c>
      <c r="BJ689" s="496" t="str">
        <v/>
      </c>
      <c r="BK689" s="496" t="str">
        <v/>
      </c>
      <c r="BL689" s="520" t="str">
        <v/>
      </c>
    </row>
    <row r="690" spans="1:64" ht="24.75" customHeight="1">
      <c r="A690" s="449" t="str">
        <v/>
      </c>
      <c r="B690" s="431"/>
      <c r="C690" s="432"/>
      <c r="D690" s="521" t="str">
        <v/>
      </c>
      <c r="E690" s="521" t="str">
        <v/>
      </c>
      <c r="F690" s="522" t="str">
        <v/>
      </c>
      <c r="G690" s="523" t="str">
        <v/>
      </c>
      <c r="H690" s="521" t="str">
        <v/>
      </c>
      <c r="I690" s="521" t="str">
        <v/>
      </c>
      <c r="J690" s="521" t="str">
        <v/>
      </c>
      <c r="K690" s="522" t="str">
        <v/>
      </c>
      <c r="L690" s="497" t="str">
        <v/>
      </c>
      <c r="M690" s="491" t="str">
        <v/>
      </c>
      <c r="N690" s="520" t="str">
        <v/>
      </c>
      <c r="O690" s="497" t="str">
        <v/>
      </c>
      <c r="P690" s="495" t="str">
        <v/>
      </c>
      <c r="Q690" s="520" t="str">
        <v/>
      </c>
      <c r="R690" s="497" t="str">
        <v/>
      </c>
      <c r="S690" s="495" t="str">
        <v/>
      </c>
      <c r="T690" s="520" t="str">
        <v/>
      </c>
      <c r="U690" s="497" t="str">
        <v/>
      </c>
      <c r="V690" s="495" t="str">
        <v/>
      </c>
      <c r="W690" s="520" t="str">
        <v/>
      </c>
      <c r="X690" s="497" t="str">
        <v/>
      </c>
      <c r="Y690" s="495" t="str">
        <v/>
      </c>
      <c r="Z690" s="520" t="str">
        <v/>
      </c>
      <c r="AA690" s="497" t="str">
        <v/>
      </c>
      <c r="AB690" s="495" t="str">
        <v/>
      </c>
      <c r="AC690" s="520" t="str">
        <v/>
      </c>
      <c r="AD690" s="497" t="str">
        <v/>
      </c>
      <c r="AE690" s="495" t="str">
        <v/>
      </c>
      <c r="AF690" s="520" t="str">
        <v/>
      </c>
      <c r="AG690" s="497" t="str">
        <v/>
      </c>
      <c r="AH690" s="495" t="str">
        <v/>
      </c>
      <c r="AI690" s="520" t="str">
        <v/>
      </c>
      <c r="AJ690" s="497" t="str">
        <v/>
      </c>
      <c r="AK690" s="495" t="str">
        <v/>
      </c>
      <c r="AL690" s="520" t="str">
        <v/>
      </c>
      <c r="AM690" s="497" t="str">
        <v/>
      </c>
      <c r="AN690" s="495" t="str">
        <v/>
      </c>
      <c r="AO690" s="520" t="str">
        <v/>
      </c>
      <c r="AP690" s="497" t="str">
        <v/>
      </c>
      <c r="AQ690" s="495" t="str">
        <v/>
      </c>
      <c r="AR690" s="520" t="str">
        <v/>
      </c>
      <c r="AS690" s="497" t="str">
        <v/>
      </c>
      <c r="AT690" s="495" t="str">
        <v/>
      </c>
      <c r="AU690" s="495" t="str">
        <v/>
      </c>
      <c r="AV690" s="520" t="str">
        <v/>
      </c>
      <c r="AW690" s="497" t="str">
        <v/>
      </c>
      <c r="AX690" s="495" t="str">
        <v/>
      </c>
      <c r="AY690" s="495" t="str">
        <v/>
      </c>
      <c r="AZ690" s="520" t="str">
        <v/>
      </c>
      <c r="BA690" s="497" t="str">
        <v/>
      </c>
      <c r="BB690" s="495" t="str">
        <v/>
      </c>
      <c r="BC690" s="495" t="str">
        <v/>
      </c>
      <c r="BD690" s="520" t="str">
        <v/>
      </c>
      <c r="BE690" s="497" t="str">
        <v/>
      </c>
      <c r="BF690" s="495" t="str">
        <v/>
      </c>
      <c r="BG690" s="495" t="str">
        <v/>
      </c>
      <c r="BH690" s="520" t="str">
        <v/>
      </c>
      <c r="BI690" s="497" t="str">
        <v/>
      </c>
      <c r="BJ690" s="495" t="str">
        <v/>
      </c>
      <c r="BK690" s="495" t="str">
        <v/>
      </c>
      <c r="BL690" s="520" t="str">
        <v/>
      </c>
    </row>
    <row r="691" spans="1:64" ht="24.75" customHeight="1">
      <c r="A691" s="449" t="str">
        <v/>
      </c>
      <c r="B691" s="431"/>
      <c r="C691" s="432"/>
      <c r="D691" s="433" t="str">
        <v/>
      </c>
      <c r="E691" s="434" t="str">
        <v/>
      </c>
      <c r="F691" s="435" t="str">
        <v/>
      </c>
      <c r="G691" s="436" t="str">
        <v/>
      </c>
      <c r="H691" s="437" t="str">
        <v/>
      </c>
      <c r="I691" s="437" t="str">
        <v/>
      </c>
      <c r="J691" s="437" t="str">
        <v/>
      </c>
      <c r="K691" s="435" t="str">
        <v/>
      </c>
      <c r="L691" s="450" t="str">
        <v/>
      </c>
      <c r="M691" s="498" t="str">
        <v/>
      </c>
      <c r="N691" s="440" t="str">
        <v/>
      </c>
      <c r="O691" s="441" t="str">
        <v/>
      </c>
      <c r="P691" s="442" t="str">
        <v/>
      </c>
      <c r="Q691" s="443" t="str">
        <v/>
      </c>
      <c r="R691" s="441" t="str">
        <v/>
      </c>
      <c r="S691" s="442" t="str">
        <v/>
      </c>
      <c r="T691" s="443" t="str">
        <v/>
      </c>
      <c r="U691" s="441" t="str">
        <v/>
      </c>
      <c r="V691" s="442" t="str">
        <v/>
      </c>
      <c r="W691" s="443" t="str">
        <v/>
      </c>
      <c r="X691" s="441" t="str">
        <v/>
      </c>
      <c r="Y691" s="442" t="str">
        <v/>
      </c>
      <c r="Z691" s="443" t="str">
        <v/>
      </c>
      <c r="AA691" s="441" t="str">
        <v/>
      </c>
      <c r="AB691" s="442" t="str">
        <v/>
      </c>
      <c r="AC691" s="443" t="str">
        <v/>
      </c>
      <c r="AD691" s="441" t="str">
        <v/>
      </c>
      <c r="AE691" s="442" t="str">
        <v/>
      </c>
      <c r="AF691" s="443" t="str">
        <v/>
      </c>
      <c r="AG691" s="492" t="str">
        <v/>
      </c>
      <c r="AH691" s="492" t="str">
        <v/>
      </c>
      <c r="AI691" s="493" t="str">
        <v/>
      </c>
      <c r="AJ691" s="494" t="str">
        <v/>
      </c>
      <c r="AK691" s="492" t="str">
        <v/>
      </c>
      <c r="AL691" s="493" t="str">
        <v/>
      </c>
      <c r="AM691" s="492" t="str">
        <v/>
      </c>
      <c r="AN691" s="492" t="str">
        <v/>
      </c>
      <c r="AO691" s="493" t="str">
        <v/>
      </c>
      <c r="AP691" s="494" t="str">
        <v/>
      </c>
      <c r="AQ691" s="492" t="str">
        <v/>
      </c>
      <c r="AR691" s="493" t="str">
        <v/>
      </c>
      <c r="AS691" s="495" t="str">
        <v/>
      </c>
      <c r="AT691" s="496" t="str">
        <v/>
      </c>
      <c r="AU691" s="496" t="str">
        <v/>
      </c>
      <c r="AV691" s="520" t="str">
        <v/>
      </c>
      <c r="AW691" s="497" t="str">
        <v/>
      </c>
      <c r="AX691" s="496" t="str">
        <v/>
      </c>
      <c r="AY691" s="496" t="str">
        <v/>
      </c>
      <c r="AZ691" s="520" t="str">
        <v/>
      </c>
      <c r="BA691" s="497" t="str">
        <v/>
      </c>
      <c r="BB691" s="496" t="str">
        <v/>
      </c>
      <c r="BC691" s="496" t="str">
        <v/>
      </c>
      <c r="BD691" s="520" t="str">
        <v/>
      </c>
      <c r="BE691" s="497" t="str">
        <v/>
      </c>
      <c r="BF691" s="496" t="str">
        <v/>
      </c>
      <c r="BG691" s="496" t="str">
        <v/>
      </c>
      <c r="BH691" s="520" t="str">
        <v/>
      </c>
      <c r="BI691" s="497" t="str">
        <v/>
      </c>
      <c r="BJ691" s="496" t="str">
        <v/>
      </c>
      <c r="BK691" s="496" t="str">
        <v/>
      </c>
      <c r="BL691" s="520" t="str">
        <v/>
      </c>
    </row>
    <row r="692" spans="1:64" ht="24.75" customHeight="1">
      <c r="A692" s="449" t="str">
        <v/>
      </c>
      <c r="B692" s="431"/>
      <c r="C692" s="432"/>
      <c r="D692" s="521" t="str">
        <v/>
      </c>
      <c r="E692" s="521" t="str">
        <v/>
      </c>
      <c r="F692" s="522" t="str">
        <v/>
      </c>
      <c r="G692" s="523" t="str">
        <v/>
      </c>
      <c r="H692" s="521" t="str">
        <v/>
      </c>
      <c r="I692" s="521" t="str">
        <v/>
      </c>
      <c r="J692" s="521" t="str">
        <v/>
      </c>
      <c r="K692" s="522" t="str">
        <v/>
      </c>
      <c r="L692" s="497" t="str">
        <v/>
      </c>
      <c r="M692" s="491" t="str">
        <v/>
      </c>
      <c r="N692" s="520" t="str">
        <v/>
      </c>
      <c r="O692" s="497" t="str">
        <v/>
      </c>
      <c r="P692" s="495" t="str">
        <v/>
      </c>
      <c r="Q692" s="520" t="str">
        <v/>
      </c>
      <c r="R692" s="497" t="str">
        <v/>
      </c>
      <c r="S692" s="495" t="str">
        <v/>
      </c>
      <c r="T692" s="520" t="str">
        <v/>
      </c>
      <c r="U692" s="497" t="str">
        <v/>
      </c>
      <c r="V692" s="495" t="str">
        <v/>
      </c>
      <c r="W692" s="520" t="str">
        <v/>
      </c>
      <c r="X692" s="497" t="str">
        <v/>
      </c>
      <c r="Y692" s="495" t="str">
        <v/>
      </c>
      <c r="Z692" s="520" t="str">
        <v/>
      </c>
      <c r="AA692" s="497" t="str">
        <v/>
      </c>
      <c r="AB692" s="495" t="str">
        <v/>
      </c>
      <c r="AC692" s="520" t="str">
        <v/>
      </c>
      <c r="AD692" s="497" t="str">
        <v/>
      </c>
      <c r="AE692" s="495" t="str">
        <v/>
      </c>
      <c r="AF692" s="520" t="str">
        <v/>
      </c>
      <c r="AG692" s="497" t="str">
        <v/>
      </c>
      <c r="AH692" s="495" t="str">
        <v/>
      </c>
      <c r="AI692" s="520" t="str">
        <v/>
      </c>
      <c r="AJ692" s="497" t="str">
        <v/>
      </c>
      <c r="AK692" s="495" t="str">
        <v/>
      </c>
      <c r="AL692" s="520" t="str">
        <v/>
      </c>
      <c r="AM692" s="497" t="str">
        <v/>
      </c>
      <c r="AN692" s="495" t="str">
        <v/>
      </c>
      <c r="AO692" s="520" t="str">
        <v/>
      </c>
      <c r="AP692" s="497" t="str">
        <v/>
      </c>
      <c r="AQ692" s="495" t="str">
        <v/>
      </c>
      <c r="AR692" s="520" t="str">
        <v/>
      </c>
      <c r="AS692" s="497" t="str">
        <v/>
      </c>
      <c r="AT692" s="495" t="str">
        <v/>
      </c>
      <c r="AU692" s="495" t="str">
        <v/>
      </c>
      <c r="AV692" s="520" t="str">
        <v/>
      </c>
      <c r="AW692" s="497" t="str">
        <v/>
      </c>
      <c r="AX692" s="495" t="str">
        <v/>
      </c>
      <c r="AY692" s="495" t="str">
        <v/>
      </c>
      <c r="AZ692" s="520" t="str">
        <v/>
      </c>
      <c r="BA692" s="497" t="str">
        <v/>
      </c>
      <c r="BB692" s="495" t="str">
        <v/>
      </c>
      <c r="BC692" s="495" t="str">
        <v/>
      </c>
      <c r="BD692" s="520" t="str">
        <v/>
      </c>
      <c r="BE692" s="497" t="str">
        <v/>
      </c>
      <c r="BF692" s="495" t="str">
        <v/>
      </c>
      <c r="BG692" s="495" t="str">
        <v/>
      </c>
      <c r="BH692" s="520" t="str">
        <v/>
      </c>
      <c r="BI692" s="497" t="str">
        <v/>
      </c>
      <c r="BJ692" s="495" t="str">
        <v/>
      </c>
      <c r="BK692" s="495" t="str">
        <v/>
      </c>
      <c r="BL692" s="520" t="str">
        <v/>
      </c>
    </row>
    <row r="693" spans="1:64" ht="24.75" customHeight="1">
      <c r="A693" s="449" t="str">
        <v/>
      </c>
      <c r="B693" s="431"/>
      <c r="C693" s="432"/>
      <c r="D693" s="433" t="str">
        <v/>
      </c>
      <c r="E693" s="434" t="str">
        <v/>
      </c>
      <c r="F693" s="435" t="str">
        <v/>
      </c>
      <c r="G693" s="436" t="str">
        <v/>
      </c>
      <c r="H693" s="437" t="str">
        <v/>
      </c>
      <c r="I693" s="437" t="str">
        <v/>
      </c>
      <c r="J693" s="437" t="str">
        <v/>
      </c>
      <c r="K693" s="435" t="str">
        <v/>
      </c>
      <c r="L693" s="450" t="str">
        <v/>
      </c>
      <c r="M693" s="498" t="str">
        <v/>
      </c>
      <c r="N693" s="440" t="str">
        <v/>
      </c>
      <c r="O693" s="441" t="str">
        <v/>
      </c>
      <c r="P693" s="442" t="str">
        <v/>
      </c>
      <c r="Q693" s="443" t="str">
        <v/>
      </c>
      <c r="R693" s="441" t="str">
        <v/>
      </c>
      <c r="S693" s="442" t="str">
        <v/>
      </c>
      <c r="T693" s="443" t="str">
        <v/>
      </c>
      <c r="U693" s="441" t="str">
        <v/>
      </c>
      <c r="V693" s="442" t="str">
        <v/>
      </c>
      <c r="W693" s="443" t="str">
        <v/>
      </c>
      <c r="X693" s="441" t="str">
        <v/>
      </c>
      <c r="Y693" s="442" t="str">
        <v/>
      </c>
      <c r="Z693" s="443" t="str">
        <v/>
      </c>
      <c r="AA693" s="441" t="str">
        <v/>
      </c>
      <c r="AB693" s="442" t="str">
        <v/>
      </c>
      <c r="AC693" s="443" t="str">
        <v/>
      </c>
      <c r="AD693" s="441" t="str">
        <v/>
      </c>
      <c r="AE693" s="442" t="str">
        <v/>
      </c>
      <c r="AF693" s="443" t="str">
        <v/>
      </c>
      <c r="AG693" s="492" t="str">
        <v/>
      </c>
      <c r="AH693" s="492" t="str">
        <v/>
      </c>
      <c r="AI693" s="493" t="str">
        <v/>
      </c>
      <c r="AJ693" s="494" t="str">
        <v/>
      </c>
      <c r="AK693" s="492" t="str">
        <v/>
      </c>
      <c r="AL693" s="493" t="str">
        <v/>
      </c>
      <c r="AM693" s="492" t="str">
        <v/>
      </c>
      <c r="AN693" s="492" t="str">
        <v/>
      </c>
      <c r="AO693" s="493" t="str">
        <v/>
      </c>
      <c r="AP693" s="494" t="str">
        <v/>
      </c>
      <c r="AQ693" s="492" t="str">
        <v/>
      </c>
      <c r="AR693" s="493" t="str">
        <v/>
      </c>
      <c r="AS693" s="495" t="str">
        <v/>
      </c>
      <c r="AT693" s="496" t="str">
        <v/>
      </c>
      <c r="AU693" s="496" t="str">
        <v/>
      </c>
      <c r="AV693" s="520" t="str">
        <v/>
      </c>
      <c r="AW693" s="497" t="str">
        <v/>
      </c>
      <c r="AX693" s="496" t="str">
        <v/>
      </c>
      <c r="AY693" s="496" t="str">
        <v/>
      </c>
      <c r="AZ693" s="520" t="str">
        <v/>
      </c>
      <c r="BA693" s="497" t="str">
        <v/>
      </c>
      <c r="BB693" s="496" t="str">
        <v/>
      </c>
      <c r="BC693" s="496" t="str">
        <v/>
      </c>
      <c r="BD693" s="520" t="str">
        <v/>
      </c>
      <c r="BE693" s="497" t="str">
        <v/>
      </c>
      <c r="BF693" s="496" t="str">
        <v/>
      </c>
      <c r="BG693" s="496" t="str">
        <v/>
      </c>
      <c r="BH693" s="520" t="str">
        <v/>
      </c>
      <c r="BI693" s="497" t="str">
        <v/>
      </c>
      <c r="BJ693" s="496" t="str">
        <v/>
      </c>
      <c r="BK693" s="496" t="str">
        <v/>
      </c>
      <c r="BL693" s="520" t="str">
        <v/>
      </c>
    </row>
    <row r="694" spans="1:64" ht="24.75" customHeight="1">
      <c r="A694" s="449" t="str">
        <v/>
      </c>
      <c r="B694" s="431"/>
      <c r="C694" s="432"/>
      <c r="D694" s="521" t="str">
        <v/>
      </c>
      <c r="E694" s="521" t="str">
        <v/>
      </c>
      <c r="F694" s="522" t="str">
        <v/>
      </c>
      <c r="G694" s="523" t="str">
        <v/>
      </c>
      <c r="H694" s="521" t="str">
        <v/>
      </c>
      <c r="I694" s="521" t="str">
        <v/>
      </c>
      <c r="J694" s="521" t="str">
        <v/>
      </c>
      <c r="K694" s="522" t="str">
        <v/>
      </c>
      <c r="L694" s="497" t="str">
        <v/>
      </c>
      <c r="M694" s="491" t="str">
        <v/>
      </c>
      <c r="N694" s="520" t="str">
        <v/>
      </c>
      <c r="O694" s="497" t="str">
        <v/>
      </c>
      <c r="P694" s="495" t="str">
        <v/>
      </c>
      <c r="Q694" s="520" t="str">
        <v/>
      </c>
      <c r="R694" s="497" t="str">
        <v/>
      </c>
      <c r="S694" s="495" t="str">
        <v/>
      </c>
      <c r="T694" s="520" t="str">
        <v/>
      </c>
      <c r="U694" s="497" t="str">
        <v/>
      </c>
      <c r="V694" s="495" t="str">
        <v/>
      </c>
      <c r="W694" s="520" t="str">
        <v/>
      </c>
      <c r="X694" s="497" t="str">
        <v/>
      </c>
      <c r="Y694" s="495" t="str">
        <v/>
      </c>
      <c r="Z694" s="520" t="str">
        <v/>
      </c>
      <c r="AA694" s="497" t="str">
        <v/>
      </c>
      <c r="AB694" s="495" t="str">
        <v/>
      </c>
      <c r="AC694" s="520" t="str">
        <v/>
      </c>
      <c r="AD694" s="497" t="str">
        <v/>
      </c>
      <c r="AE694" s="495" t="str">
        <v/>
      </c>
      <c r="AF694" s="520" t="str">
        <v/>
      </c>
      <c r="AG694" s="497" t="str">
        <v/>
      </c>
      <c r="AH694" s="495" t="str">
        <v/>
      </c>
      <c r="AI694" s="520" t="str">
        <v/>
      </c>
      <c r="AJ694" s="497" t="str">
        <v/>
      </c>
      <c r="AK694" s="495" t="str">
        <v/>
      </c>
      <c r="AL694" s="520" t="str">
        <v/>
      </c>
      <c r="AM694" s="497" t="str">
        <v/>
      </c>
      <c r="AN694" s="495" t="str">
        <v/>
      </c>
      <c r="AO694" s="520" t="str">
        <v/>
      </c>
      <c r="AP694" s="497" t="str">
        <v/>
      </c>
      <c r="AQ694" s="495" t="str">
        <v/>
      </c>
      <c r="AR694" s="520" t="str">
        <v/>
      </c>
      <c r="AS694" s="497" t="str">
        <v/>
      </c>
      <c r="AT694" s="495" t="str">
        <v/>
      </c>
      <c r="AU694" s="495" t="str">
        <v/>
      </c>
      <c r="AV694" s="520" t="str">
        <v/>
      </c>
      <c r="AW694" s="497" t="str">
        <v/>
      </c>
      <c r="AX694" s="495" t="str">
        <v/>
      </c>
      <c r="AY694" s="495" t="str">
        <v/>
      </c>
      <c r="AZ694" s="520" t="str">
        <v/>
      </c>
      <c r="BA694" s="497" t="str">
        <v/>
      </c>
      <c r="BB694" s="495" t="str">
        <v/>
      </c>
      <c r="BC694" s="495" t="str">
        <v/>
      </c>
      <c r="BD694" s="520" t="str">
        <v/>
      </c>
      <c r="BE694" s="497" t="str">
        <v/>
      </c>
      <c r="BF694" s="495" t="str">
        <v/>
      </c>
      <c r="BG694" s="495" t="str">
        <v/>
      </c>
      <c r="BH694" s="520" t="str">
        <v/>
      </c>
      <c r="BI694" s="497" t="str">
        <v/>
      </c>
      <c r="BJ694" s="495" t="str">
        <v/>
      </c>
      <c r="BK694" s="495" t="str">
        <v/>
      </c>
      <c r="BL694" s="520" t="str">
        <v/>
      </c>
    </row>
    <row r="695" spans="1:64" ht="24.75" customHeight="1">
      <c r="A695" s="449" t="str">
        <v/>
      </c>
      <c r="B695" s="431"/>
      <c r="C695" s="432"/>
      <c r="D695" s="433" t="str">
        <v/>
      </c>
      <c r="E695" s="434" t="str">
        <v/>
      </c>
      <c r="F695" s="435" t="str">
        <v/>
      </c>
      <c r="G695" s="436" t="str">
        <v/>
      </c>
      <c r="H695" s="437" t="str">
        <v/>
      </c>
      <c r="I695" s="437" t="str">
        <v/>
      </c>
      <c r="J695" s="437" t="str">
        <v/>
      </c>
      <c r="K695" s="435" t="str">
        <v/>
      </c>
      <c r="L695" s="450" t="str">
        <v/>
      </c>
      <c r="M695" s="498" t="str">
        <v/>
      </c>
      <c r="N695" s="440" t="str">
        <v/>
      </c>
      <c r="O695" s="441" t="str">
        <v/>
      </c>
      <c r="P695" s="442" t="str">
        <v/>
      </c>
      <c r="Q695" s="443" t="str">
        <v/>
      </c>
      <c r="R695" s="441" t="str">
        <v/>
      </c>
      <c r="S695" s="442" t="str">
        <v/>
      </c>
      <c r="T695" s="443" t="str">
        <v/>
      </c>
      <c r="U695" s="441" t="str">
        <v/>
      </c>
      <c r="V695" s="442" t="str">
        <v/>
      </c>
      <c r="W695" s="443" t="str">
        <v/>
      </c>
      <c r="X695" s="441" t="str">
        <v/>
      </c>
      <c r="Y695" s="442" t="str">
        <v/>
      </c>
      <c r="Z695" s="443" t="str">
        <v/>
      </c>
      <c r="AA695" s="441" t="str">
        <v/>
      </c>
      <c r="AB695" s="442" t="str">
        <v/>
      </c>
      <c r="AC695" s="443" t="str">
        <v/>
      </c>
      <c r="AD695" s="441" t="str">
        <v/>
      </c>
      <c r="AE695" s="442" t="str">
        <v/>
      </c>
      <c r="AF695" s="443" t="str">
        <v/>
      </c>
      <c r="AG695" s="492" t="str">
        <v/>
      </c>
      <c r="AH695" s="492" t="str">
        <v/>
      </c>
      <c r="AI695" s="493" t="str">
        <v/>
      </c>
      <c r="AJ695" s="494" t="str">
        <v/>
      </c>
      <c r="AK695" s="492" t="str">
        <v/>
      </c>
      <c r="AL695" s="493" t="str">
        <v/>
      </c>
      <c r="AM695" s="492" t="str">
        <v/>
      </c>
      <c r="AN695" s="492" t="str">
        <v/>
      </c>
      <c r="AO695" s="493" t="str">
        <v/>
      </c>
      <c r="AP695" s="494" t="str">
        <v/>
      </c>
      <c r="AQ695" s="492" t="str">
        <v/>
      </c>
      <c r="AR695" s="493" t="str">
        <v/>
      </c>
      <c r="AS695" s="495" t="str">
        <v/>
      </c>
      <c r="AT695" s="496" t="str">
        <v/>
      </c>
      <c r="AU695" s="496" t="str">
        <v/>
      </c>
      <c r="AV695" s="520" t="str">
        <v/>
      </c>
      <c r="AW695" s="497" t="str">
        <v/>
      </c>
      <c r="AX695" s="496" t="str">
        <v/>
      </c>
      <c r="AY695" s="496" t="str">
        <v/>
      </c>
      <c r="AZ695" s="520" t="str">
        <v/>
      </c>
      <c r="BA695" s="497" t="str">
        <v/>
      </c>
      <c r="BB695" s="496" t="str">
        <v/>
      </c>
      <c r="BC695" s="496" t="str">
        <v/>
      </c>
      <c r="BD695" s="520" t="str">
        <v/>
      </c>
      <c r="BE695" s="497" t="str">
        <v/>
      </c>
      <c r="BF695" s="496" t="str">
        <v/>
      </c>
      <c r="BG695" s="496" t="str">
        <v/>
      </c>
      <c r="BH695" s="520" t="str">
        <v/>
      </c>
      <c r="BI695" s="497" t="str">
        <v/>
      </c>
      <c r="BJ695" s="496" t="str">
        <v/>
      </c>
      <c r="BK695" s="496" t="str">
        <v/>
      </c>
      <c r="BL695" s="520" t="str">
        <v/>
      </c>
    </row>
    <row r="696" spans="1:64" ht="24.75" customHeight="1">
      <c r="A696" s="449" t="str">
        <v/>
      </c>
      <c r="B696" s="431"/>
      <c r="C696" s="432"/>
      <c r="D696" s="521" t="str">
        <v/>
      </c>
      <c r="E696" s="521" t="str">
        <v/>
      </c>
      <c r="F696" s="522" t="str">
        <v/>
      </c>
      <c r="G696" s="523" t="str">
        <v/>
      </c>
      <c r="H696" s="521" t="str">
        <v/>
      </c>
      <c r="I696" s="521" t="str">
        <v/>
      </c>
      <c r="J696" s="521" t="str">
        <v/>
      </c>
      <c r="K696" s="522" t="str">
        <v/>
      </c>
      <c r="L696" s="497" t="str">
        <v/>
      </c>
      <c r="M696" s="491" t="str">
        <v/>
      </c>
      <c r="N696" s="520" t="str">
        <v/>
      </c>
      <c r="O696" s="497" t="str">
        <v/>
      </c>
      <c r="P696" s="495" t="str">
        <v/>
      </c>
      <c r="Q696" s="520" t="str">
        <v/>
      </c>
      <c r="R696" s="497" t="str">
        <v/>
      </c>
      <c r="S696" s="495" t="str">
        <v/>
      </c>
      <c r="T696" s="520" t="str">
        <v/>
      </c>
      <c r="U696" s="497" t="str">
        <v/>
      </c>
      <c r="V696" s="495" t="str">
        <v/>
      </c>
      <c r="W696" s="520" t="str">
        <v/>
      </c>
      <c r="X696" s="497" t="str">
        <v/>
      </c>
      <c r="Y696" s="495" t="str">
        <v/>
      </c>
      <c r="Z696" s="520" t="str">
        <v/>
      </c>
      <c r="AA696" s="497" t="str">
        <v/>
      </c>
      <c r="AB696" s="495" t="str">
        <v/>
      </c>
      <c r="AC696" s="520" t="str">
        <v/>
      </c>
      <c r="AD696" s="497" t="str">
        <v/>
      </c>
      <c r="AE696" s="495" t="str">
        <v/>
      </c>
      <c r="AF696" s="520" t="str">
        <v/>
      </c>
      <c r="AG696" s="497" t="str">
        <v/>
      </c>
      <c r="AH696" s="495" t="str">
        <v/>
      </c>
      <c r="AI696" s="520" t="str">
        <v/>
      </c>
      <c r="AJ696" s="497" t="str">
        <v/>
      </c>
      <c r="AK696" s="495" t="str">
        <v/>
      </c>
      <c r="AL696" s="520" t="str">
        <v/>
      </c>
      <c r="AM696" s="497" t="str">
        <v/>
      </c>
      <c r="AN696" s="495" t="str">
        <v/>
      </c>
      <c r="AO696" s="520" t="str">
        <v/>
      </c>
      <c r="AP696" s="497" t="str">
        <v/>
      </c>
      <c r="AQ696" s="495" t="str">
        <v/>
      </c>
      <c r="AR696" s="520" t="str">
        <v/>
      </c>
      <c r="AS696" s="497" t="str">
        <v/>
      </c>
      <c r="AT696" s="495" t="str">
        <v/>
      </c>
      <c r="AU696" s="495" t="str">
        <v/>
      </c>
      <c r="AV696" s="520" t="str">
        <v/>
      </c>
      <c r="AW696" s="497" t="str">
        <v/>
      </c>
      <c r="AX696" s="495" t="str">
        <v/>
      </c>
      <c r="AY696" s="495" t="str">
        <v/>
      </c>
      <c r="AZ696" s="520" t="str">
        <v/>
      </c>
      <c r="BA696" s="497" t="str">
        <v/>
      </c>
      <c r="BB696" s="495" t="str">
        <v/>
      </c>
      <c r="BC696" s="495" t="str">
        <v/>
      </c>
      <c r="BD696" s="520" t="str">
        <v/>
      </c>
      <c r="BE696" s="497" t="str">
        <v/>
      </c>
      <c r="BF696" s="495" t="str">
        <v/>
      </c>
      <c r="BG696" s="495" t="str">
        <v/>
      </c>
      <c r="BH696" s="520" t="str">
        <v/>
      </c>
      <c r="BI696" s="497" t="str">
        <v/>
      </c>
      <c r="BJ696" s="495" t="str">
        <v/>
      </c>
      <c r="BK696" s="495" t="str">
        <v/>
      </c>
      <c r="BL696" s="520" t="str">
        <v/>
      </c>
    </row>
    <row r="697" spans="1:64" ht="24.75" customHeight="1">
      <c r="A697" s="449" t="str">
        <v/>
      </c>
      <c r="B697" s="431"/>
      <c r="C697" s="432"/>
      <c r="D697" s="433" t="str">
        <v/>
      </c>
      <c r="E697" s="434" t="str">
        <v/>
      </c>
      <c r="F697" s="435" t="str">
        <v/>
      </c>
      <c r="G697" s="436" t="str">
        <v/>
      </c>
      <c r="H697" s="437" t="str">
        <v/>
      </c>
      <c r="I697" s="437" t="str">
        <v/>
      </c>
      <c r="J697" s="437" t="str">
        <v/>
      </c>
      <c r="K697" s="435" t="str">
        <v/>
      </c>
      <c r="L697" s="450" t="str">
        <v/>
      </c>
      <c r="M697" s="498" t="str">
        <v/>
      </c>
      <c r="N697" s="440" t="str">
        <v/>
      </c>
      <c r="O697" s="441" t="str">
        <v/>
      </c>
      <c r="P697" s="442" t="str">
        <v/>
      </c>
      <c r="Q697" s="443" t="str">
        <v/>
      </c>
      <c r="R697" s="441" t="str">
        <v/>
      </c>
      <c r="S697" s="442" t="str">
        <v/>
      </c>
      <c r="T697" s="443" t="str">
        <v/>
      </c>
      <c r="U697" s="441" t="str">
        <v/>
      </c>
      <c r="V697" s="442" t="str">
        <v/>
      </c>
      <c r="W697" s="443" t="str">
        <v/>
      </c>
      <c r="X697" s="441" t="str">
        <v/>
      </c>
      <c r="Y697" s="442" t="str">
        <v/>
      </c>
      <c r="Z697" s="443" t="str">
        <v/>
      </c>
      <c r="AA697" s="441" t="str">
        <v/>
      </c>
      <c r="AB697" s="442" t="str">
        <v/>
      </c>
      <c r="AC697" s="443" t="str">
        <v/>
      </c>
      <c r="AD697" s="441" t="str">
        <v/>
      </c>
      <c r="AE697" s="442" t="str">
        <v/>
      </c>
      <c r="AF697" s="443" t="str">
        <v/>
      </c>
      <c r="AG697" s="492" t="str">
        <v/>
      </c>
      <c r="AH697" s="492" t="str">
        <v/>
      </c>
      <c r="AI697" s="493" t="str">
        <v/>
      </c>
      <c r="AJ697" s="494" t="str">
        <v/>
      </c>
      <c r="AK697" s="492" t="str">
        <v/>
      </c>
      <c r="AL697" s="493" t="str">
        <v/>
      </c>
      <c r="AM697" s="492" t="str">
        <v/>
      </c>
      <c r="AN697" s="492" t="str">
        <v/>
      </c>
      <c r="AO697" s="493" t="str">
        <v/>
      </c>
      <c r="AP697" s="494" t="str">
        <v/>
      </c>
      <c r="AQ697" s="492" t="str">
        <v/>
      </c>
      <c r="AR697" s="493" t="str">
        <v/>
      </c>
      <c r="AS697" s="495" t="str">
        <v/>
      </c>
      <c r="AT697" s="496" t="str">
        <v/>
      </c>
      <c r="AU697" s="496" t="str">
        <v/>
      </c>
      <c r="AV697" s="520" t="str">
        <v/>
      </c>
      <c r="AW697" s="497" t="str">
        <v/>
      </c>
      <c r="AX697" s="496" t="str">
        <v/>
      </c>
      <c r="AY697" s="496" t="str">
        <v/>
      </c>
      <c r="AZ697" s="520" t="str">
        <v/>
      </c>
      <c r="BA697" s="497" t="str">
        <v/>
      </c>
      <c r="BB697" s="496" t="str">
        <v/>
      </c>
      <c r="BC697" s="496" t="str">
        <v/>
      </c>
      <c r="BD697" s="520" t="str">
        <v/>
      </c>
      <c r="BE697" s="497" t="str">
        <v/>
      </c>
      <c r="BF697" s="496" t="str">
        <v/>
      </c>
      <c r="BG697" s="496" t="str">
        <v/>
      </c>
      <c r="BH697" s="520" t="str">
        <v/>
      </c>
      <c r="BI697" s="497" t="str">
        <v/>
      </c>
      <c r="BJ697" s="496" t="str">
        <v/>
      </c>
      <c r="BK697" s="496" t="str">
        <v/>
      </c>
      <c r="BL697" s="520" t="str">
        <v/>
      </c>
    </row>
    <row r="698" spans="1:64" ht="24.75" customHeight="1">
      <c r="A698" s="449" t="str">
        <v/>
      </c>
      <c r="B698" s="431"/>
      <c r="C698" s="432"/>
      <c r="D698" s="521" t="str">
        <v/>
      </c>
      <c r="E698" s="521" t="str">
        <v/>
      </c>
      <c r="F698" s="522" t="str">
        <v/>
      </c>
      <c r="G698" s="523" t="str">
        <v/>
      </c>
      <c r="H698" s="521" t="str">
        <v/>
      </c>
      <c r="I698" s="521" t="str">
        <v/>
      </c>
      <c r="J698" s="521" t="str">
        <v/>
      </c>
      <c r="K698" s="522" t="str">
        <v/>
      </c>
      <c r="L698" s="497" t="str">
        <v/>
      </c>
      <c r="M698" s="491" t="str">
        <v/>
      </c>
      <c r="N698" s="520" t="str">
        <v/>
      </c>
      <c r="O698" s="497" t="str">
        <v/>
      </c>
      <c r="P698" s="495" t="str">
        <v/>
      </c>
      <c r="Q698" s="520" t="str">
        <v/>
      </c>
      <c r="R698" s="497" t="str">
        <v/>
      </c>
      <c r="S698" s="495" t="str">
        <v/>
      </c>
      <c r="T698" s="520" t="str">
        <v/>
      </c>
      <c r="U698" s="497" t="str">
        <v/>
      </c>
      <c r="V698" s="495" t="str">
        <v/>
      </c>
      <c r="W698" s="520" t="str">
        <v/>
      </c>
      <c r="X698" s="497" t="str">
        <v/>
      </c>
      <c r="Y698" s="495" t="str">
        <v/>
      </c>
      <c r="Z698" s="520" t="str">
        <v/>
      </c>
      <c r="AA698" s="497" t="str">
        <v/>
      </c>
      <c r="AB698" s="495" t="str">
        <v/>
      </c>
      <c r="AC698" s="520" t="str">
        <v/>
      </c>
      <c r="AD698" s="497" t="str">
        <v/>
      </c>
      <c r="AE698" s="495" t="str">
        <v/>
      </c>
      <c r="AF698" s="520" t="str">
        <v/>
      </c>
      <c r="AG698" s="497" t="str">
        <v/>
      </c>
      <c r="AH698" s="495" t="str">
        <v/>
      </c>
      <c r="AI698" s="520" t="str">
        <v/>
      </c>
      <c r="AJ698" s="497" t="str">
        <v/>
      </c>
      <c r="AK698" s="495" t="str">
        <v/>
      </c>
      <c r="AL698" s="520" t="str">
        <v/>
      </c>
      <c r="AM698" s="497" t="str">
        <v/>
      </c>
      <c r="AN698" s="495" t="str">
        <v/>
      </c>
      <c r="AO698" s="520" t="str">
        <v/>
      </c>
      <c r="AP698" s="497" t="str">
        <v/>
      </c>
      <c r="AQ698" s="495" t="str">
        <v/>
      </c>
      <c r="AR698" s="520" t="str">
        <v/>
      </c>
      <c r="AS698" s="497" t="str">
        <v/>
      </c>
      <c r="AT698" s="495" t="str">
        <v/>
      </c>
      <c r="AU698" s="495" t="str">
        <v/>
      </c>
      <c r="AV698" s="520" t="str">
        <v/>
      </c>
      <c r="AW698" s="497" t="str">
        <v/>
      </c>
      <c r="AX698" s="495" t="str">
        <v/>
      </c>
      <c r="AY698" s="495" t="str">
        <v/>
      </c>
      <c r="AZ698" s="520" t="str">
        <v/>
      </c>
      <c r="BA698" s="497" t="str">
        <v/>
      </c>
      <c r="BB698" s="495" t="str">
        <v/>
      </c>
      <c r="BC698" s="495" t="str">
        <v/>
      </c>
      <c r="BD698" s="520" t="str">
        <v/>
      </c>
      <c r="BE698" s="497" t="str">
        <v/>
      </c>
      <c r="BF698" s="495" t="str">
        <v/>
      </c>
      <c r="BG698" s="495" t="str">
        <v/>
      </c>
      <c r="BH698" s="520" t="str">
        <v/>
      </c>
      <c r="BI698" s="497" t="str">
        <v/>
      </c>
      <c r="BJ698" s="495" t="str">
        <v/>
      </c>
      <c r="BK698" s="495" t="str">
        <v/>
      </c>
      <c r="BL698" s="520" t="str">
        <v/>
      </c>
    </row>
    <row r="699" spans="1:64" ht="24.75" customHeight="1">
      <c r="A699" s="449" t="str">
        <v/>
      </c>
      <c r="B699" s="431"/>
      <c r="C699" s="432"/>
      <c r="D699" s="433" t="str">
        <v/>
      </c>
      <c r="E699" s="434" t="str">
        <v/>
      </c>
      <c r="F699" s="435" t="str">
        <v/>
      </c>
      <c r="G699" s="436" t="str">
        <v/>
      </c>
      <c r="H699" s="437" t="str">
        <v/>
      </c>
      <c r="I699" s="437" t="str">
        <v/>
      </c>
      <c r="J699" s="437" t="str">
        <v/>
      </c>
      <c r="K699" s="435" t="str">
        <v/>
      </c>
      <c r="L699" s="450" t="str">
        <v/>
      </c>
      <c r="M699" s="498" t="str">
        <v/>
      </c>
      <c r="N699" s="440" t="str">
        <v/>
      </c>
      <c r="O699" s="441" t="str">
        <v/>
      </c>
      <c r="P699" s="442" t="str">
        <v/>
      </c>
      <c r="Q699" s="443" t="str">
        <v/>
      </c>
      <c r="R699" s="441" t="str">
        <v/>
      </c>
      <c r="S699" s="442" t="str">
        <v/>
      </c>
      <c r="T699" s="443" t="str">
        <v/>
      </c>
      <c r="U699" s="441" t="str">
        <v/>
      </c>
      <c r="V699" s="442" t="str">
        <v/>
      </c>
      <c r="W699" s="443" t="str">
        <v/>
      </c>
      <c r="X699" s="441" t="str">
        <v/>
      </c>
      <c r="Y699" s="442" t="str">
        <v/>
      </c>
      <c r="Z699" s="443" t="str">
        <v/>
      </c>
      <c r="AA699" s="441" t="str">
        <v/>
      </c>
      <c r="AB699" s="442" t="str">
        <v/>
      </c>
      <c r="AC699" s="443" t="str">
        <v/>
      </c>
      <c r="AD699" s="441" t="str">
        <v/>
      </c>
      <c r="AE699" s="442" t="str">
        <v/>
      </c>
      <c r="AF699" s="443" t="str">
        <v/>
      </c>
      <c r="AG699" s="492" t="str">
        <v/>
      </c>
      <c r="AH699" s="492" t="str">
        <v/>
      </c>
      <c r="AI699" s="493" t="str">
        <v/>
      </c>
      <c r="AJ699" s="494" t="str">
        <v/>
      </c>
      <c r="AK699" s="492" t="str">
        <v/>
      </c>
      <c r="AL699" s="493" t="str">
        <v/>
      </c>
      <c r="AM699" s="492" t="str">
        <v/>
      </c>
      <c r="AN699" s="492" t="str">
        <v/>
      </c>
      <c r="AO699" s="493" t="str">
        <v/>
      </c>
      <c r="AP699" s="494" t="str">
        <v/>
      </c>
      <c r="AQ699" s="492" t="str">
        <v/>
      </c>
      <c r="AR699" s="493" t="str">
        <v/>
      </c>
      <c r="AS699" s="495" t="str">
        <v/>
      </c>
      <c r="AT699" s="496" t="str">
        <v/>
      </c>
      <c r="AU699" s="496" t="str">
        <v/>
      </c>
      <c r="AV699" s="520" t="str">
        <v/>
      </c>
      <c r="AW699" s="497" t="str">
        <v/>
      </c>
      <c r="AX699" s="496" t="str">
        <v/>
      </c>
      <c r="AY699" s="496" t="str">
        <v/>
      </c>
      <c r="AZ699" s="520" t="str">
        <v/>
      </c>
      <c r="BA699" s="497" t="str">
        <v/>
      </c>
      <c r="BB699" s="496" t="str">
        <v/>
      </c>
      <c r="BC699" s="496" t="str">
        <v/>
      </c>
      <c r="BD699" s="520" t="str">
        <v/>
      </c>
      <c r="BE699" s="497" t="str">
        <v/>
      </c>
      <c r="BF699" s="496" t="str">
        <v/>
      </c>
      <c r="BG699" s="496" t="str">
        <v/>
      </c>
      <c r="BH699" s="520" t="str">
        <v/>
      </c>
      <c r="BI699" s="497" t="str">
        <v/>
      </c>
      <c r="BJ699" s="496" t="str">
        <v/>
      </c>
      <c r="BK699" s="496" t="str">
        <v/>
      </c>
      <c r="BL699" s="520" t="str">
        <v/>
      </c>
    </row>
    <row r="700" spans="1:64" ht="24.75" customHeight="1">
      <c r="A700" s="449" t="str">
        <v/>
      </c>
      <c r="B700" s="431"/>
      <c r="C700" s="432"/>
      <c r="D700" s="521" t="str">
        <v/>
      </c>
      <c r="E700" s="521" t="str">
        <v/>
      </c>
      <c r="F700" s="522" t="str">
        <v/>
      </c>
      <c r="G700" s="523" t="str">
        <v/>
      </c>
      <c r="H700" s="521" t="str">
        <v/>
      </c>
      <c r="I700" s="521" t="str">
        <v/>
      </c>
      <c r="J700" s="521" t="str">
        <v/>
      </c>
      <c r="K700" s="522" t="str">
        <v/>
      </c>
      <c r="L700" s="497" t="str">
        <v/>
      </c>
      <c r="M700" s="491" t="str">
        <v/>
      </c>
      <c r="N700" s="520" t="str">
        <v/>
      </c>
      <c r="O700" s="497" t="str">
        <v/>
      </c>
      <c r="P700" s="495" t="str">
        <v/>
      </c>
      <c r="Q700" s="520" t="str">
        <v/>
      </c>
      <c r="R700" s="497" t="str">
        <v/>
      </c>
      <c r="S700" s="495" t="str">
        <v/>
      </c>
      <c r="T700" s="520" t="str">
        <v/>
      </c>
      <c r="U700" s="497" t="str">
        <v/>
      </c>
      <c r="V700" s="495" t="str">
        <v/>
      </c>
      <c r="W700" s="520" t="str">
        <v/>
      </c>
      <c r="X700" s="497" t="str">
        <v/>
      </c>
      <c r="Y700" s="495" t="str">
        <v/>
      </c>
      <c r="Z700" s="520" t="str">
        <v/>
      </c>
      <c r="AA700" s="497" t="str">
        <v/>
      </c>
      <c r="AB700" s="495" t="str">
        <v/>
      </c>
      <c r="AC700" s="520" t="str">
        <v/>
      </c>
      <c r="AD700" s="497" t="str">
        <v/>
      </c>
      <c r="AE700" s="495" t="str">
        <v/>
      </c>
      <c r="AF700" s="520" t="str">
        <v/>
      </c>
      <c r="AG700" s="497" t="str">
        <v/>
      </c>
      <c r="AH700" s="495" t="str">
        <v/>
      </c>
      <c r="AI700" s="520" t="str">
        <v/>
      </c>
      <c r="AJ700" s="497" t="str">
        <v/>
      </c>
      <c r="AK700" s="495" t="str">
        <v/>
      </c>
      <c r="AL700" s="520" t="str">
        <v/>
      </c>
      <c r="AM700" s="497" t="str">
        <v/>
      </c>
      <c r="AN700" s="495" t="str">
        <v/>
      </c>
      <c r="AO700" s="520" t="str">
        <v/>
      </c>
      <c r="AP700" s="497" t="str">
        <v/>
      </c>
      <c r="AQ700" s="495" t="str">
        <v/>
      </c>
      <c r="AR700" s="520" t="str">
        <v/>
      </c>
      <c r="AS700" s="497" t="str">
        <v/>
      </c>
      <c r="AT700" s="495" t="str">
        <v/>
      </c>
      <c r="AU700" s="495" t="str">
        <v/>
      </c>
      <c r="AV700" s="520" t="str">
        <v/>
      </c>
      <c r="AW700" s="497" t="str">
        <v/>
      </c>
      <c r="AX700" s="495" t="str">
        <v/>
      </c>
      <c r="AY700" s="495" t="str">
        <v/>
      </c>
      <c r="AZ700" s="520" t="str">
        <v/>
      </c>
      <c r="BA700" s="497" t="str">
        <v/>
      </c>
      <c r="BB700" s="495" t="str">
        <v/>
      </c>
      <c r="BC700" s="495" t="str">
        <v/>
      </c>
      <c r="BD700" s="520" t="str">
        <v/>
      </c>
      <c r="BE700" s="497" t="str">
        <v/>
      </c>
      <c r="BF700" s="495" t="str">
        <v/>
      </c>
      <c r="BG700" s="495" t="str">
        <v/>
      </c>
      <c r="BH700" s="520" t="str">
        <v/>
      </c>
      <c r="BI700" s="497" t="str">
        <v/>
      </c>
      <c r="BJ700" s="495" t="str">
        <v/>
      </c>
      <c r="BK700" s="495" t="str">
        <v/>
      </c>
      <c r="BL700" s="520" t="str">
        <v/>
      </c>
    </row>
    <row r="701" spans="1:64" ht="24.75" customHeight="1">
      <c r="A701" s="449" t="str">
        <v/>
      </c>
      <c r="B701" s="431"/>
      <c r="C701" s="432"/>
      <c r="D701" s="433" t="str">
        <v/>
      </c>
      <c r="E701" s="434" t="str">
        <v/>
      </c>
      <c r="F701" s="435" t="str">
        <v/>
      </c>
      <c r="G701" s="436" t="str">
        <v/>
      </c>
      <c r="H701" s="437" t="str">
        <v/>
      </c>
      <c r="I701" s="437" t="str">
        <v/>
      </c>
      <c r="J701" s="437" t="str">
        <v/>
      </c>
      <c r="K701" s="435" t="str">
        <v/>
      </c>
      <c r="L701" s="450" t="str">
        <v/>
      </c>
      <c r="M701" s="498" t="str">
        <v/>
      </c>
      <c r="N701" s="440" t="str">
        <v/>
      </c>
      <c r="O701" s="441" t="str">
        <v/>
      </c>
      <c r="P701" s="442" t="str">
        <v/>
      </c>
      <c r="Q701" s="443" t="str">
        <v/>
      </c>
      <c r="R701" s="441" t="str">
        <v/>
      </c>
      <c r="S701" s="442" t="str">
        <v/>
      </c>
      <c r="T701" s="443" t="str">
        <v/>
      </c>
      <c r="U701" s="441" t="str">
        <v/>
      </c>
      <c r="V701" s="442" t="str">
        <v/>
      </c>
      <c r="W701" s="443" t="str">
        <v/>
      </c>
      <c r="X701" s="441" t="str">
        <v/>
      </c>
      <c r="Y701" s="442" t="str">
        <v/>
      </c>
      <c r="Z701" s="443" t="str">
        <v/>
      </c>
      <c r="AA701" s="441" t="str">
        <v/>
      </c>
      <c r="AB701" s="442" t="str">
        <v/>
      </c>
      <c r="AC701" s="443" t="str">
        <v/>
      </c>
      <c r="AD701" s="441" t="str">
        <v/>
      </c>
      <c r="AE701" s="442" t="str">
        <v/>
      </c>
      <c r="AF701" s="443" t="str">
        <v/>
      </c>
      <c r="AG701" s="492" t="str">
        <v/>
      </c>
      <c r="AH701" s="492" t="str">
        <v/>
      </c>
      <c r="AI701" s="493" t="str">
        <v/>
      </c>
      <c r="AJ701" s="494" t="str">
        <v/>
      </c>
      <c r="AK701" s="492" t="str">
        <v/>
      </c>
      <c r="AL701" s="493" t="str">
        <v/>
      </c>
      <c r="AM701" s="492" t="str">
        <v/>
      </c>
      <c r="AN701" s="492" t="str">
        <v/>
      </c>
      <c r="AO701" s="493" t="str">
        <v/>
      </c>
      <c r="AP701" s="494" t="str">
        <v/>
      </c>
      <c r="AQ701" s="492" t="str">
        <v/>
      </c>
      <c r="AR701" s="493" t="str">
        <v/>
      </c>
      <c r="AS701" s="495" t="str">
        <v/>
      </c>
      <c r="AT701" s="496" t="str">
        <v/>
      </c>
      <c r="AU701" s="496" t="str">
        <v/>
      </c>
      <c r="AV701" s="520" t="str">
        <v/>
      </c>
      <c r="AW701" s="497" t="str">
        <v/>
      </c>
      <c r="AX701" s="496" t="str">
        <v/>
      </c>
      <c r="AY701" s="496" t="str">
        <v/>
      </c>
      <c r="AZ701" s="520" t="str">
        <v/>
      </c>
      <c r="BA701" s="497" t="str">
        <v/>
      </c>
      <c r="BB701" s="496" t="str">
        <v/>
      </c>
      <c r="BC701" s="496" t="str">
        <v/>
      </c>
      <c r="BD701" s="520" t="str">
        <v/>
      </c>
      <c r="BE701" s="497" t="str">
        <v/>
      </c>
      <c r="BF701" s="496" t="str">
        <v/>
      </c>
      <c r="BG701" s="496" t="str">
        <v/>
      </c>
      <c r="BH701" s="520" t="str">
        <v/>
      </c>
      <c r="BI701" s="497" t="str">
        <v/>
      </c>
      <c r="BJ701" s="496" t="str">
        <v/>
      </c>
      <c r="BK701" s="496" t="str">
        <v/>
      </c>
      <c r="BL701" s="520" t="str">
        <v/>
      </c>
    </row>
    <row r="702" spans="1:64" ht="24.75" customHeight="1">
      <c r="A702" s="449" t="str">
        <v/>
      </c>
      <c r="B702" s="431"/>
      <c r="C702" s="432"/>
      <c r="D702" s="521" t="str">
        <v/>
      </c>
      <c r="E702" s="521" t="str">
        <v/>
      </c>
      <c r="F702" s="522" t="str">
        <v/>
      </c>
      <c r="G702" s="523" t="str">
        <v/>
      </c>
      <c r="H702" s="521" t="str">
        <v/>
      </c>
      <c r="I702" s="521" t="str">
        <v/>
      </c>
      <c r="J702" s="521" t="str">
        <v/>
      </c>
      <c r="K702" s="522" t="str">
        <v/>
      </c>
      <c r="L702" s="497" t="str">
        <v/>
      </c>
      <c r="M702" s="491" t="str">
        <v/>
      </c>
      <c r="N702" s="520" t="str">
        <v/>
      </c>
      <c r="O702" s="497" t="str">
        <v/>
      </c>
      <c r="P702" s="495" t="str">
        <v/>
      </c>
      <c r="Q702" s="520" t="str">
        <v/>
      </c>
      <c r="R702" s="497" t="str">
        <v/>
      </c>
      <c r="S702" s="495" t="str">
        <v/>
      </c>
      <c r="T702" s="520" t="str">
        <v/>
      </c>
      <c r="U702" s="497" t="str">
        <v/>
      </c>
      <c r="V702" s="495" t="str">
        <v/>
      </c>
      <c r="W702" s="520" t="str">
        <v/>
      </c>
      <c r="X702" s="497" t="str">
        <v/>
      </c>
      <c r="Y702" s="495" t="str">
        <v/>
      </c>
      <c r="Z702" s="520" t="str">
        <v/>
      </c>
      <c r="AA702" s="497" t="str">
        <v/>
      </c>
      <c r="AB702" s="495" t="str">
        <v/>
      </c>
      <c r="AC702" s="520" t="str">
        <v/>
      </c>
      <c r="AD702" s="497" t="str">
        <v/>
      </c>
      <c r="AE702" s="495" t="str">
        <v/>
      </c>
      <c r="AF702" s="520" t="str">
        <v/>
      </c>
      <c r="AG702" s="497" t="str">
        <v/>
      </c>
      <c r="AH702" s="495" t="str">
        <v/>
      </c>
      <c r="AI702" s="520" t="str">
        <v/>
      </c>
      <c r="AJ702" s="497" t="str">
        <v/>
      </c>
      <c r="AK702" s="495" t="str">
        <v/>
      </c>
      <c r="AL702" s="520" t="str">
        <v/>
      </c>
      <c r="AM702" s="497" t="str">
        <v/>
      </c>
      <c r="AN702" s="495" t="str">
        <v/>
      </c>
      <c r="AO702" s="520" t="str">
        <v/>
      </c>
      <c r="AP702" s="497" t="str">
        <v/>
      </c>
      <c r="AQ702" s="495" t="str">
        <v/>
      </c>
      <c r="AR702" s="520" t="str">
        <v/>
      </c>
      <c r="AS702" s="497" t="str">
        <v/>
      </c>
      <c r="AT702" s="495" t="str">
        <v/>
      </c>
      <c r="AU702" s="495" t="str">
        <v/>
      </c>
      <c r="AV702" s="520" t="str">
        <v/>
      </c>
      <c r="AW702" s="497" t="str">
        <v/>
      </c>
      <c r="AX702" s="495" t="str">
        <v/>
      </c>
      <c r="AY702" s="495" t="str">
        <v/>
      </c>
      <c r="AZ702" s="520" t="str">
        <v/>
      </c>
      <c r="BA702" s="497" t="str">
        <v/>
      </c>
      <c r="BB702" s="495" t="str">
        <v/>
      </c>
      <c r="BC702" s="495" t="str">
        <v/>
      </c>
      <c r="BD702" s="520" t="str">
        <v/>
      </c>
      <c r="BE702" s="497" t="str">
        <v/>
      </c>
      <c r="BF702" s="495" t="str">
        <v/>
      </c>
      <c r="BG702" s="495" t="str">
        <v/>
      </c>
      <c r="BH702" s="520" t="str">
        <v/>
      </c>
      <c r="BI702" s="497" t="str">
        <v/>
      </c>
      <c r="BJ702" s="495" t="str">
        <v/>
      </c>
      <c r="BK702" s="495" t="str">
        <v/>
      </c>
      <c r="BL702" s="520" t="str">
        <v/>
      </c>
    </row>
    <row r="703" spans="1:64" ht="24.75" customHeight="1">
      <c r="A703" s="449" t="str">
        <v/>
      </c>
      <c r="B703" s="431"/>
      <c r="C703" s="432"/>
      <c r="D703" s="433" t="str">
        <v/>
      </c>
      <c r="E703" s="434" t="str">
        <v/>
      </c>
      <c r="F703" s="435" t="str">
        <v/>
      </c>
      <c r="G703" s="436" t="str">
        <v/>
      </c>
      <c r="H703" s="437" t="str">
        <v/>
      </c>
      <c r="I703" s="437" t="str">
        <v/>
      </c>
      <c r="J703" s="437" t="str">
        <v/>
      </c>
      <c r="K703" s="435" t="str">
        <v/>
      </c>
      <c r="L703" s="450" t="str">
        <v/>
      </c>
      <c r="M703" s="498" t="str">
        <v/>
      </c>
      <c r="N703" s="440" t="str">
        <v/>
      </c>
      <c r="O703" s="441" t="str">
        <v/>
      </c>
      <c r="P703" s="442" t="str">
        <v/>
      </c>
      <c r="Q703" s="443" t="str">
        <v/>
      </c>
      <c r="R703" s="441" t="str">
        <v/>
      </c>
      <c r="S703" s="442" t="str">
        <v/>
      </c>
      <c r="T703" s="443" t="str">
        <v/>
      </c>
      <c r="U703" s="441" t="str">
        <v/>
      </c>
      <c r="V703" s="442" t="str">
        <v/>
      </c>
      <c r="W703" s="443" t="str">
        <v/>
      </c>
      <c r="X703" s="441" t="str">
        <v/>
      </c>
      <c r="Y703" s="442" t="str">
        <v/>
      </c>
      <c r="Z703" s="443" t="str">
        <v/>
      </c>
      <c r="AA703" s="441" t="str">
        <v/>
      </c>
      <c r="AB703" s="442" t="str">
        <v/>
      </c>
      <c r="AC703" s="443" t="str">
        <v/>
      </c>
      <c r="AD703" s="441" t="str">
        <v/>
      </c>
      <c r="AE703" s="442" t="str">
        <v/>
      </c>
      <c r="AF703" s="443" t="str">
        <v/>
      </c>
      <c r="AG703" s="492" t="str">
        <v/>
      </c>
      <c r="AH703" s="492" t="str">
        <v/>
      </c>
      <c r="AI703" s="493" t="str">
        <v/>
      </c>
      <c r="AJ703" s="494" t="str">
        <v/>
      </c>
      <c r="AK703" s="492" t="str">
        <v/>
      </c>
      <c r="AL703" s="493" t="str">
        <v/>
      </c>
      <c r="AM703" s="492" t="str">
        <v/>
      </c>
      <c r="AN703" s="492" t="str">
        <v/>
      </c>
      <c r="AO703" s="493" t="str">
        <v/>
      </c>
      <c r="AP703" s="494" t="str">
        <v/>
      </c>
      <c r="AQ703" s="492" t="str">
        <v/>
      </c>
      <c r="AR703" s="493" t="str">
        <v/>
      </c>
      <c r="AS703" s="495" t="str">
        <v/>
      </c>
      <c r="AT703" s="496" t="str">
        <v/>
      </c>
      <c r="AU703" s="496" t="str">
        <v/>
      </c>
      <c r="AV703" s="520" t="str">
        <v/>
      </c>
      <c r="AW703" s="497" t="str">
        <v/>
      </c>
      <c r="AX703" s="496" t="str">
        <v/>
      </c>
      <c r="AY703" s="496" t="str">
        <v/>
      </c>
      <c r="AZ703" s="520" t="str">
        <v/>
      </c>
      <c r="BA703" s="497" t="str">
        <v/>
      </c>
      <c r="BB703" s="496" t="str">
        <v/>
      </c>
      <c r="BC703" s="496" t="str">
        <v/>
      </c>
      <c r="BD703" s="520" t="str">
        <v/>
      </c>
      <c r="BE703" s="497" t="str">
        <v/>
      </c>
      <c r="BF703" s="496" t="str">
        <v/>
      </c>
      <c r="BG703" s="496" t="str">
        <v/>
      </c>
      <c r="BH703" s="520" t="str">
        <v/>
      </c>
      <c r="BI703" s="497" t="str">
        <v/>
      </c>
      <c r="BJ703" s="496" t="str">
        <v/>
      </c>
      <c r="BK703" s="496" t="str">
        <v/>
      </c>
      <c r="BL703" s="520" t="str">
        <v/>
      </c>
    </row>
    <row r="704" spans="1:64" ht="24.75" customHeight="1">
      <c r="A704" s="449" t="str">
        <v/>
      </c>
      <c r="B704" s="431"/>
      <c r="C704" s="432"/>
      <c r="D704" s="521" t="str">
        <v/>
      </c>
      <c r="E704" s="521" t="str">
        <v/>
      </c>
      <c r="F704" s="522" t="str">
        <v/>
      </c>
      <c r="G704" s="523" t="str">
        <v/>
      </c>
      <c r="H704" s="521" t="str">
        <v/>
      </c>
      <c r="I704" s="521" t="str">
        <v/>
      </c>
      <c r="J704" s="521" t="str">
        <v/>
      </c>
      <c r="K704" s="522" t="str">
        <v/>
      </c>
      <c r="L704" s="497" t="str">
        <v/>
      </c>
      <c r="M704" s="491" t="str">
        <v/>
      </c>
      <c r="N704" s="520" t="str">
        <v/>
      </c>
      <c r="O704" s="497" t="str">
        <v/>
      </c>
      <c r="P704" s="495" t="str">
        <v/>
      </c>
      <c r="Q704" s="520" t="str">
        <v/>
      </c>
      <c r="R704" s="497" t="str">
        <v/>
      </c>
      <c r="S704" s="495" t="str">
        <v/>
      </c>
      <c r="T704" s="520" t="str">
        <v/>
      </c>
      <c r="U704" s="497" t="str">
        <v/>
      </c>
      <c r="V704" s="495" t="str">
        <v/>
      </c>
      <c r="W704" s="520" t="str">
        <v/>
      </c>
      <c r="X704" s="497" t="str">
        <v/>
      </c>
      <c r="Y704" s="495" t="str">
        <v/>
      </c>
      <c r="Z704" s="520" t="str">
        <v/>
      </c>
      <c r="AA704" s="497" t="str">
        <v/>
      </c>
      <c r="AB704" s="495" t="str">
        <v/>
      </c>
      <c r="AC704" s="520" t="str">
        <v/>
      </c>
      <c r="AD704" s="497" t="str">
        <v/>
      </c>
      <c r="AE704" s="495" t="str">
        <v/>
      </c>
      <c r="AF704" s="520" t="str">
        <v/>
      </c>
      <c r="AG704" s="497" t="str">
        <v/>
      </c>
      <c r="AH704" s="495" t="str">
        <v/>
      </c>
      <c r="AI704" s="520" t="str">
        <v/>
      </c>
      <c r="AJ704" s="497" t="str">
        <v/>
      </c>
      <c r="AK704" s="495" t="str">
        <v/>
      </c>
      <c r="AL704" s="520" t="str">
        <v/>
      </c>
      <c r="AM704" s="497" t="str">
        <v/>
      </c>
      <c r="AN704" s="495" t="str">
        <v/>
      </c>
      <c r="AO704" s="520" t="str">
        <v/>
      </c>
      <c r="AP704" s="497" t="str">
        <v/>
      </c>
      <c r="AQ704" s="495" t="str">
        <v/>
      </c>
      <c r="AR704" s="520" t="str">
        <v/>
      </c>
      <c r="AS704" s="497" t="str">
        <v/>
      </c>
      <c r="AT704" s="495" t="str">
        <v/>
      </c>
      <c r="AU704" s="495" t="str">
        <v/>
      </c>
      <c r="AV704" s="520" t="str">
        <v/>
      </c>
      <c r="AW704" s="497" t="str">
        <v/>
      </c>
      <c r="AX704" s="495" t="str">
        <v/>
      </c>
      <c r="AY704" s="495" t="str">
        <v/>
      </c>
      <c r="AZ704" s="520" t="str">
        <v/>
      </c>
      <c r="BA704" s="497" t="str">
        <v/>
      </c>
      <c r="BB704" s="495" t="str">
        <v/>
      </c>
      <c r="BC704" s="495" t="str">
        <v/>
      </c>
      <c r="BD704" s="520" t="str">
        <v/>
      </c>
      <c r="BE704" s="497" t="str">
        <v/>
      </c>
      <c r="BF704" s="495" t="str">
        <v/>
      </c>
      <c r="BG704" s="495" t="str">
        <v/>
      </c>
      <c r="BH704" s="520" t="str">
        <v/>
      </c>
      <c r="BI704" s="497" t="str">
        <v/>
      </c>
      <c r="BJ704" s="495" t="str">
        <v/>
      </c>
      <c r="BK704" s="495" t="str">
        <v/>
      </c>
      <c r="BL704" s="520" t="str">
        <v/>
      </c>
    </row>
    <row r="705" spans="1:64" ht="24.75" customHeight="1">
      <c r="A705" s="449" t="str">
        <v/>
      </c>
      <c r="B705" s="431"/>
      <c r="C705" s="432"/>
      <c r="D705" s="433" t="str">
        <v/>
      </c>
      <c r="E705" s="434" t="str">
        <v/>
      </c>
      <c r="F705" s="435" t="str">
        <v/>
      </c>
      <c r="G705" s="436" t="str">
        <v/>
      </c>
      <c r="H705" s="437" t="str">
        <v/>
      </c>
      <c r="I705" s="437" t="str">
        <v/>
      </c>
      <c r="J705" s="437" t="str">
        <v/>
      </c>
      <c r="K705" s="435" t="str">
        <v/>
      </c>
      <c r="L705" s="450" t="str">
        <v/>
      </c>
      <c r="M705" s="498" t="str">
        <v/>
      </c>
      <c r="N705" s="440" t="str">
        <v/>
      </c>
      <c r="O705" s="441" t="str">
        <v/>
      </c>
      <c r="P705" s="442" t="str">
        <v/>
      </c>
      <c r="Q705" s="443" t="str">
        <v/>
      </c>
      <c r="R705" s="441" t="str">
        <v/>
      </c>
      <c r="S705" s="442" t="str">
        <v/>
      </c>
      <c r="T705" s="443" t="str">
        <v/>
      </c>
      <c r="U705" s="441" t="str">
        <v/>
      </c>
      <c r="V705" s="442" t="str">
        <v/>
      </c>
      <c r="W705" s="443" t="str">
        <v/>
      </c>
      <c r="X705" s="441" t="str">
        <v/>
      </c>
      <c r="Y705" s="442" t="str">
        <v/>
      </c>
      <c r="Z705" s="443" t="str">
        <v/>
      </c>
      <c r="AA705" s="441" t="str">
        <v/>
      </c>
      <c r="AB705" s="442" t="str">
        <v/>
      </c>
      <c r="AC705" s="443" t="str">
        <v/>
      </c>
      <c r="AD705" s="441" t="str">
        <v/>
      </c>
      <c r="AE705" s="442" t="str">
        <v/>
      </c>
      <c r="AF705" s="443" t="str">
        <v/>
      </c>
      <c r="AG705" s="492" t="str">
        <v/>
      </c>
      <c r="AH705" s="492" t="str">
        <v/>
      </c>
      <c r="AI705" s="493" t="str">
        <v/>
      </c>
      <c r="AJ705" s="494" t="str">
        <v/>
      </c>
      <c r="AK705" s="492" t="str">
        <v/>
      </c>
      <c r="AL705" s="493" t="str">
        <v/>
      </c>
      <c r="AM705" s="492" t="str">
        <v/>
      </c>
      <c r="AN705" s="492" t="str">
        <v/>
      </c>
      <c r="AO705" s="493" t="str">
        <v/>
      </c>
      <c r="AP705" s="494" t="str">
        <v/>
      </c>
      <c r="AQ705" s="492" t="str">
        <v/>
      </c>
      <c r="AR705" s="493" t="str">
        <v/>
      </c>
      <c r="AS705" s="495" t="str">
        <v/>
      </c>
      <c r="AT705" s="496" t="str">
        <v/>
      </c>
      <c r="AU705" s="496" t="str">
        <v/>
      </c>
      <c r="AV705" s="520" t="str">
        <v/>
      </c>
      <c r="AW705" s="497" t="str">
        <v/>
      </c>
      <c r="AX705" s="496" t="str">
        <v/>
      </c>
      <c r="AY705" s="496" t="str">
        <v/>
      </c>
      <c r="AZ705" s="520" t="str">
        <v/>
      </c>
      <c r="BA705" s="497" t="str">
        <v/>
      </c>
      <c r="BB705" s="496" t="str">
        <v/>
      </c>
      <c r="BC705" s="496" t="str">
        <v/>
      </c>
      <c r="BD705" s="520" t="str">
        <v/>
      </c>
      <c r="BE705" s="497" t="str">
        <v/>
      </c>
      <c r="BF705" s="496" t="str">
        <v/>
      </c>
      <c r="BG705" s="496" t="str">
        <v/>
      </c>
      <c r="BH705" s="520" t="str">
        <v/>
      </c>
      <c r="BI705" s="497" t="str">
        <v/>
      </c>
      <c r="BJ705" s="496" t="str">
        <v/>
      </c>
      <c r="BK705" s="496" t="str">
        <v/>
      </c>
      <c r="BL705" s="520" t="str">
        <v/>
      </c>
    </row>
    <row r="706" spans="1:64" ht="24.75" customHeight="1">
      <c r="A706" s="449" t="str">
        <v/>
      </c>
      <c r="B706" s="431"/>
      <c r="C706" s="432"/>
      <c r="D706" s="521" t="str">
        <v/>
      </c>
      <c r="E706" s="521" t="str">
        <v/>
      </c>
      <c r="F706" s="522" t="str">
        <v/>
      </c>
      <c r="G706" s="523" t="str">
        <v/>
      </c>
      <c r="H706" s="521" t="str">
        <v/>
      </c>
      <c r="I706" s="521" t="str">
        <v/>
      </c>
      <c r="J706" s="521" t="str">
        <v/>
      </c>
      <c r="K706" s="522" t="str">
        <v/>
      </c>
      <c r="L706" s="497" t="str">
        <v/>
      </c>
      <c r="M706" s="491" t="str">
        <v/>
      </c>
      <c r="N706" s="520" t="str">
        <v/>
      </c>
      <c r="O706" s="497" t="str">
        <v/>
      </c>
      <c r="P706" s="495" t="str">
        <v/>
      </c>
      <c r="Q706" s="520" t="str">
        <v/>
      </c>
      <c r="R706" s="497" t="str">
        <v/>
      </c>
      <c r="S706" s="495" t="str">
        <v/>
      </c>
      <c r="T706" s="520" t="str">
        <v/>
      </c>
      <c r="U706" s="497" t="str">
        <v/>
      </c>
      <c r="V706" s="495" t="str">
        <v/>
      </c>
      <c r="W706" s="520" t="str">
        <v/>
      </c>
      <c r="X706" s="497" t="str">
        <v/>
      </c>
      <c r="Y706" s="495" t="str">
        <v/>
      </c>
      <c r="Z706" s="520" t="str">
        <v/>
      </c>
      <c r="AA706" s="497" t="str">
        <v/>
      </c>
      <c r="AB706" s="495" t="str">
        <v/>
      </c>
      <c r="AC706" s="520" t="str">
        <v/>
      </c>
      <c r="AD706" s="497" t="str">
        <v/>
      </c>
      <c r="AE706" s="495" t="str">
        <v/>
      </c>
      <c r="AF706" s="520" t="str">
        <v/>
      </c>
      <c r="AG706" s="497" t="str">
        <v/>
      </c>
      <c r="AH706" s="495" t="str">
        <v/>
      </c>
      <c r="AI706" s="520" t="str">
        <v/>
      </c>
      <c r="AJ706" s="497" t="str">
        <v/>
      </c>
      <c r="AK706" s="495" t="str">
        <v/>
      </c>
      <c r="AL706" s="520" t="str">
        <v/>
      </c>
      <c r="AM706" s="497" t="str">
        <v/>
      </c>
      <c r="AN706" s="495" t="str">
        <v/>
      </c>
      <c r="AO706" s="520" t="str">
        <v/>
      </c>
      <c r="AP706" s="497" t="str">
        <v/>
      </c>
      <c r="AQ706" s="495" t="str">
        <v/>
      </c>
      <c r="AR706" s="520" t="str">
        <v/>
      </c>
      <c r="AS706" s="497" t="str">
        <v/>
      </c>
      <c r="AT706" s="495" t="str">
        <v/>
      </c>
      <c r="AU706" s="495" t="str">
        <v/>
      </c>
      <c r="AV706" s="520" t="str">
        <v/>
      </c>
      <c r="AW706" s="497" t="str">
        <v/>
      </c>
      <c r="AX706" s="495" t="str">
        <v/>
      </c>
      <c r="AY706" s="495" t="str">
        <v/>
      </c>
      <c r="AZ706" s="520" t="str">
        <v/>
      </c>
      <c r="BA706" s="497" t="str">
        <v/>
      </c>
      <c r="BB706" s="495" t="str">
        <v/>
      </c>
      <c r="BC706" s="495" t="str">
        <v/>
      </c>
      <c r="BD706" s="520" t="str">
        <v/>
      </c>
      <c r="BE706" s="497" t="str">
        <v/>
      </c>
      <c r="BF706" s="495" t="str">
        <v/>
      </c>
      <c r="BG706" s="495" t="str">
        <v/>
      </c>
      <c r="BH706" s="520" t="str">
        <v/>
      </c>
      <c r="BI706" s="497" t="str">
        <v/>
      </c>
      <c r="BJ706" s="495" t="str">
        <v/>
      </c>
      <c r="BK706" s="495" t="str">
        <v/>
      </c>
      <c r="BL706" s="520" t="str">
        <v/>
      </c>
    </row>
    <row r="707" spans="1:64" ht="24.75" customHeight="1">
      <c r="A707" s="449" t="str">
        <v/>
      </c>
      <c r="B707" s="431"/>
      <c r="C707" s="432"/>
      <c r="D707" s="433" t="str">
        <v/>
      </c>
      <c r="E707" s="434" t="str">
        <v/>
      </c>
      <c r="F707" s="435" t="str">
        <v/>
      </c>
      <c r="G707" s="436" t="str">
        <v/>
      </c>
      <c r="H707" s="437" t="str">
        <v/>
      </c>
      <c r="I707" s="437" t="str">
        <v/>
      </c>
      <c r="J707" s="437" t="str">
        <v/>
      </c>
      <c r="K707" s="435" t="str">
        <v/>
      </c>
      <c r="L707" s="450" t="str">
        <v/>
      </c>
      <c r="M707" s="498" t="str">
        <v/>
      </c>
      <c r="N707" s="440" t="str">
        <v/>
      </c>
      <c r="O707" s="441" t="str">
        <v/>
      </c>
      <c r="P707" s="442" t="str">
        <v/>
      </c>
      <c r="Q707" s="443" t="str">
        <v/>
      </c>
      <c r="R707" s="441" t="str">
        <v/>
      </c>
      <c r="S707" s="442" t="str">
        <v/>
      </c>
      <c r="T707" s="443" t="str">
        <v/>
      </c>
      <c r="U707" s="441" t="str">
        <v/>
      </c>
      <c r="V707" s="442" t="str">
        <v/>
      </c>
      <c r="W707" s="443" t="str">
        <v/>
      </c>
      <c r="X707" s="441" t="str">
        <v/>
      </c>
      <c r="Y707" s="442" t="str">
        <v/>
      </c>
      <c r="Z707" s="443" t="str">
        <v/>
      </c>
      <c r="AA707" s="441" t="str">
        <v/>
      </c>
      <c r="AB707" s="442" t="str">
        <v/>
      </c>
      <c r="AC707" s="443" t="str">
        <v/>
      </c>
      <c r="AD707" s="441" t="str">
        <v/>
      </c>
      <c r="AE707" s="442" t="str">
        <v/>
      </c>
      <c r="AF707" s="443" t="str">
        <v/>
      </c>
      <c r="AG707" s="492" t="str">
        <v/>
      </c>
      <c r="AH707" s="492" t="str">
        <v/>
      </c>
      <c r="AI707" s="493" t="str">
        <v/>
      </c>
      <c r="AJ707" s="494" t="str">
        <v/>
      </c>
      <c r="AK707" s="492" t="str">
        <v/>
      </c>
      <c r="AL707" s="493" t="str">
        <v/>
      </c>
      <c r="AM707" s="492" t="str">
        <v/>
      </c>
      <c r="AN707" s="492" t="str">
        <v/>
      </c>
      <c r="AO707" s="493" t="str">
        <v/>
      </c>
      <c r="AP707" s="494" t="str">
        <v/>
      </c>
      <c r="AQ707" s="492" t="str">
        <v/>
      </c>
      <c r="AR707" s="493" t="str">
        <v/>
      </c>
      <c r="AS707" s="495" t="str">
        <v/>
      </c>
      <c r="AT707" s="496" t="str">
        <v/>
      </c>
      <c r="AU707" s="496" t="str">
        <v/>
      </c>
      <c r="AV707" s="520" t="str">
        <v/>
      </c>
      <c r="AW707" s="497" t="str">
        <v/>
      </c>
      <c r="AX707" s="496" t="str">
        <v/>
      </c>
      <c r="AY707" s="496" t="str">
        <v/>
      </c>
      <c r="AZ707" s="520" t="str">
        <v/>
      </c>
      <c r="BA707" s="497" t="str">
        <v/>
      </c>
      <c r="BB707" s="496" t="str">
        <v/>
      </c>
      <c r="BC707" s="496" t="str">
        <v/>
      </c>
      <c r="BD707" s="520" t="str">
        <v/>
      </c>
      <c r="BE707" s="497" t="str">
        <v/>
      </c>
      <c r="BF707" s="496" t="str">
        <v/>
      </c>
      <c r="BG707" s="496" t="str">
        <v/>
      </c>
      <c r="BH707" s="520" t="str">
        <v/>
      </c>
      <c r="BI707" s="497" t="str">
        <v/>
      </c>
      <c r="BJ707" s="496" t="str">
        <v/>
      </c>
      <c r="BK707" s="496" t="str">
        <v/>
      </c>
      <c r="BL707" s="520" t="str">
        <v/>
      </c>
    </row>
    <row r="708" spans="1:64" ht="24.75" customHeight="1">
      <c r="A708" s="449" t="str">
        <v/>
      </c>
      <c r="B708" s="431"/>
      <c r="C708" s="432"/>
      <c r="D708" s="521" t="str">
        <v/>
      </c>
      <c r="E708" s="521" t="str">
        <v/>
      </c>
      <c r="F708" s="522" t="str">
        <v/>
      </c>
      <c r="G708" s="523" t="str">
        <v/>
      </c>
      <c r="H708" s="521" t="str">
        <v/>
      </c>
      <c r="I708" s="521" t="str">
        <v/>
      </c>
      <c r="J708" s="521" t="str">
        <v/>
      </c>
      <c r="K708" s="522" t="str">
        <v/>
      </c>
      <c r="L708" s="497" t="str">
        <v/>
      </c>
      <c r="M708" s="491" t="str">
        <v/>
      </c>
      <c r="N708" s="520" t="str">
        <v/>
      </c>
      <c r="O708" s="497" t="str">
        <v/>
      </c>
      <c r="P708" s="495" t="str">
        <v/>
      </c>
      <c r="Q708" s="520" t="str">
        <v/>
      </c>
      <c r="R708" s="497" t="str">
        <v/>
      </c>
      <c r="S708" s="495" t="str">
        <v/>
      </c>
      <c r="T708" s="520" t="str">
        <v/>
      </c>
      <c r="U708" s="497" t="str">
        <v/>
      </c>
      <c r="V708" s="495" t="str">
        <v/>
      </c>
      <c r="W708" s="520" t="str">
        <v/>
      </c>
      <c r="X708" s="497" t="str">
        <v/>
      </c>
      <c r="Y708" s="495" t="str">
        <v/>
      </c>
      <c r="Z708" s="520" t="str">
        <v/>
      </c>
      <c r="AA708" s="497" t="str">
        <v/>
      </c>
      <c r="AB708" s="495" t="str">
        <v/>
      </c>
      <c r="AC708" s="520" t="str">
        <v/>
      </c>
      <c r="AD708" s="497" t="str">
        <v/>
      </c>
      <c r="AE708" s="495" t="str">
        <v/>
      </c>
      <c r="AF708" s="520" t="str">
        <v/>
      </c>
      <c r="AG708" s="497" t="str">
        <v/>
      </c>
      <c r="AH708" s="495" t="str">
        <v/>
      </c>
      <c r="AI708" s="520" t="str">
        <v/>
      </c>
      <c r="AJ708" s="497" t="str">
        <v/>
      </c>
      <c r="AK708" s="495" t="str">
        <v/>
      </c>
      <c r="AL708" s="520" t="str">
        <v/>
      </c>
      <c r="AM708" s="497" t="str">
        <v/>
      </c>
      <c r="AN708" s="495" t="str">
        <v/>
      </c>
      <c r="AO708" s="520" t="str">
        <v/>
      </c>
      <c r="AP708" s="497" t="str">
        <v/>
      </c>
      <c r="AQ708" s="495" t="str">
        <v/>
      </c>
      <c r="AR708" s="520" t="str">
        <v/>
      </c>
      <c r="AS708" s="497" t="str">
        <v/>
      </c>
      <c r="AT708" s="495" t="str">
        <v/>
      </c>
      <c r="AU708" s="495" t="str">
        <v/>
      </c>
      <c r="AV708" s="520" t="str">
        <v/>
      </c>
      <c r="AW708" s="497" t="str">
        <v/>
      </c>
      <c r="AX708" s="495" t="str">
        <v/>
      </c>
      <c r="AY708" s="495" t="str">
        <v/>
      </c>
      <c r="AZ708" s="520" t="str">
        <v/>
      </c>
      <c r="BA708" s="497" t="str">
        <v/>
      </c>
      <c r="BB708" s="495" t="str">
        <v/>
      </c>
      <c r="BC708" s="495" t="str">
        <v/>
      </c>
      <c r="BD708" s="520" t="str">
        <v/>
      </c>
      <c r="BE708" s="497" t="str">
        <v/>
      </c>
      <c r="BF708" s="495" t="str">
        <v/>
      </c>
      <c r="BG708" s="495" t="str">
        <v/>
      </c>
      <c r="BH708" s="520" t="str">
        <v/>
      </c>
      <c r="BI708" s="497" t="str">
        <v/>
      </c>
      <c r="BJ708" s="495" t="str">
        <v/>
      </c>
      <c r="BK708" s="495" t="str">
        <v/>
      </c>
      <c r="BL708" s="520" t="str">
        <v/>
      </c>
    </row>
    <row r="709" spans="1:64" ht="24.75" customHeight="1">
      <c r="A709" s="449" t="str">
        <v/>
      </c>
      <c r="B709" s="431"/>
      <c r="C709" s="432"/>
      <c r="D709" s="433" t="str">
        <v/>
      </c>
      <c r="E709" s="434" t="str">
        <v/>
      </c>
      <c r="F709" s="435" t="str">
        <v/>
      </c>
      <c r="G709" s="436" t="str">
        <v/>
      </c>
      <c r="H709" s="437" t="str">
        <v/>
      </c>
      <c r="I709" s="437" t="str">
        <v/>
      </c>
      <c r="J709" s="437" t="str">
        <v/>
      </c>
      <c r="K709" s="435" t="str">
        <v/>
      </c>
      <c r="L709" s="450" t="str">
        <v/>
      </c>
      <c r="M709" s="498" t="str">
        <v/>
      </c>
      <c r="N709" s="440" t="str">
        <v/>
      </c>
      <c r="O709" s="441" t="str">
        <v/>
      </c>
      <c r="P709" s="442" t="str">
        <v/>
      </c>
      <c r="Q709" s="443" t="str">
        <v/>
      </c>
      <c r="R709" s="441" t="str">
        <v/>
      </c>
      <c r="S709" s="442" t="str">
        <v/>
      </c>
      <c r="T709" s="443" t="str">
        <v/>
      </c>
      <c r="U709" s="441" t="str">
        <v/>
      </c>
      <c r="V709" s="442" t="str">
        <v/>
      </c>
      <c r="W709" s="443" t="str">
        <v/>
      </c>
      <c r="X709" s="441" t="str">
        <v/>
      </c>
      <c r="Y709" s="442" t="str">
        <v/>
      </c>
      <c r="Z709" s="443" t="str">
        <v/>
      </c>
      <c r="AA709" s="441" t="str">
        <v/>
      </c>
      <c r="AB709" s="442" t="str">
        <v/>
      </c>
      <c r="AC709" s="443" t="str">
        <v/>
      </c>
      <c r="AD709" s="441" t="str">
        <v/>
      </c>
      <c r="AE709" s="442" t="str">
        <v/>
      </c>
      <c r="AF709" s="443" t="str">
        <v/>
      </c>
      <c r="AG709" s="492" t="str">
        <v/>
      </c>
      <c r="AH709" s="492" t="str">
        <v/>
      </c>
      <c r="AI709" s="493" t="str">
        <v/>
      </c>
      <c r="AJ709" s="494" t="str">
        <v/>
      </c>
      <c r="AK709" s="492" t="str">
        <v/>
      </c>
      <c r="AL709" s="493" t="str">
        <v/>
      </c>
      <c r="AM709" s="492" t="str">
        <v/>
      </c>
      <c r="AN709" s="492" t="str">
        <v/>
      </c>
      <c r="AO709" s="493" t="str">
        <v/>
      </c>
      <c r="AP709" s="494" t="str">
        <v/>
      </c>
      <c r="AQ709" s="492" t="str">
        <v/>
      </c>
      <c r="AR709" s="493" t="str">
        <v/>
      </c>
      <c r="AS709" s="495" t="str">
        <v/>
      </c>
      <c r="AT709" s="496" t="str">
        <v/>
      </c>
      <c r="AU709" s="496" t="str">
        <v/>
      </c>
      <c r="AV709" s="520" t="str">
        <v/>
      </c>
      <c r="AW709" s="497" t="str">
        <v/>
      </c>
      <c r="AX709" s="496" t="str">
        <v/>
      </c>
      <c r="AY709" s="496" t="str">
        <v/>
      </c>
      <c r="AZ709" s="520" t="str">
        <v/>
      </c>
      <c r="BA709" s="497" t="str">
        <v/>
      </c>
      <c r="BB709" s="496" t="str">
        <v/>
      </c>
      <c r="BC709" s="496" t="str">
        <v/>
      </c>
      <c r="BD709" s="520" t="str">
        <v/>
      </c>
      <c r="BE709" s="497" t="str">
        <v/>
      </c>
      <c r="BF709" s="496" t="str">
        <v/>
      </c>
      <c r="BG709" s="496" t="str">
        <v/>
      </c>
      <c r="BH709" s="520" t="str">
        <v/>
      </c>
      <c r="BI709" s="497" t="str">
        <v/>
      </c>
      <c r="BJ709" s="496" t="str">
        <v/>
      </c>
      <c r="BK709" s="496" t="str">
        <v/>
      </c>
      <c r="BL709" s="520" t="str">
        <v/>
      </c>
    </row>
    <row r="710" spans="1:64" ht="24.75" customHeight="1">
      <c r="A710" s="449" t="str">
        <v/>
      </c>
      <c r="B710" s="431"/>
      <c r="C710" s="432"/>
      <c r="D710" s="521" t="str">
        <v/>
      </c>
      <c r="E710" s="521" t="str">
        <v/>
      </c>
      <c r="F710" s="522" t="str">
        <v/>
      </c>
      <c r="G710" s="523" t="str">
        <v/>
      </c>
      <c r="H710" s="521" t="str">
        <v/>
      </c>
      <c r="I710" s="521" t="str">
        <v/>
      </c>
      <c r="J710" s="521" t="str">
        <v/>
      </c>
      <c r="K710" s="522" t="str">
        <v/>
      </c>
      <c r="L710" s="497" t="str">
        <v/>
      </c>
      <c r="M710" s="491" t="str">
        <v/>
      </c>
      <c r="N710" s="520" t="str">
        <v/>
      </c>
      <c r="O710" s="497" t="str">
        <v/>
      </c>
      <c r="P710" s="495" t="str">
        <v/>
      </c>
      <c r="Q710" s="520" t="str">
        <v/>
      </c>
      <c r="R710" s="497" t="str">
        <v/>
      </c>
      <c r="S710" s="495" t="str">
        <v/>
      </c>
      <c r="T710" s="520" t="str">
        <v/>
      </c>
      <c r="U710" s="497" t="str">
        <v/>
      </c>
      <c r="V710" s="495" t="str">
        <v/>
      </c>
      <c r="W710" s="520" t="str">
        <v/>
      </c>
      <c r="X710" s="497" t="str">
        <v/>
      </c>
      <c r="Y710" s="495" t="str">
        <v/>
      </c>
      <c r="Z710" s="520" t="str">
        <v/>
      </c>
      <c r="AA710" s="497" t="str">
        <v/>
      </c>
      <c r="AB710" s="495" t="str">
        <v/>
      </c>
      <c r="AC710" s="520" t="str">
        <v/>
      </c>
      <c r="AD710" s="497" t="str">
        <v/>
      </c>
      <c r="AE710" s="495" t="str">
        <v/>
      </c>
      <c r="AF710" s="520" t="str">
        <v/>
      </c>
      <c r="AG710" s="497" t="str">
        <v/>
      </c>
      <c r="AH710" s="495" t="str">
        <v/>
      </c>
      <c r="AI710" s="520" t="str">
        <v/>
      </c>
      <c r="AJ710" s="497" t="str">
        <v/>
      </c>
      <c r="AK710" s="495" t="str">
        <v/>
      </c>
      <c r="AL710" s="520" t="str">
        <v/>
      </c>
      <c r="AM710" s="497" t="str">
        <v/>
      </c>
      <c r="AN710" s="495" t="str">
        <v/>
      </c>
      <c r="AO710" s="520" t="str">
        <v/>
      </c>
      <c r="AP710" s="497" t="str">
        <v/>
      </c>
      <c r="AQ710" s="495" t="str">
        <v/>
      </c>
      <c r="AR710" s="520" t="str">
        <v/>
      </c>
      <c r="AS710" s="497" t="str">
        <v/>
      </c>
      <c r="AT710" s="495" t="str">
        <v/>
      </c>
      <c r="AU710" s="495" t="str">
        <v/>
      </c>
      <c r="AV710" s="520" t="str">
        <v/>
      </c>
      <c r="AW710" s="497" t="str">
        <v/>
      </c>
      <c r="AX710" s="495" t="str">
        <v/>
      </c>
      <c r="AY710" s="495" t="str">
        <v/>
      </c>
      <c r="AZ710" s="520" t="str">
        <v/>
      </c>
      <c r="BA710" s="497" t="str">
        <v/>
      </c>
      <c r="BB710" s="495" t="str">
        <v/>
      </c>
      <c r="BC710" s="495" t="str">
        <v/>
      </c>
      <c r="BD710" s="520" t="str">
        <v/>
      </c>
      <c r="BE710" s="497" t="str">
        <v/>
      </c>
      <c r="BF710" s="495" t="str">
        <v/>
      </c>
      <c r="BG710" s="495" t="str">
        <v/>
      </c>
      <c r="BH710" s="520" t="str">
        <v/>
      </c>
      <c r="BI710" s="497" t="str">
        <v/>
      </c>
      <c r="BJ710" s="495" t="str">
        <v/>
      </c>
      <c r="BK710" s="495" t="str">
        <v/>
      </c>
      <c r="BL710" s="520" t="str">
        <v/>
      </c>
    </row>
    <row r="711" spans="1:64" ht="24.75" customHeight="1">
      <c r="A711" s="449" t="str">
        <v/>
      </c>
      <c r="B711" s="431"/>
      <c r="C711" s="432"/>
      <c r="D711" s="433" t="str">
        <v/>
      </c>
      <c r="E711" s="434" t="str">
        <v/>
      </c>
      <c r="F711" s="435" t="str">
        <v/>
      </c>
      <c r="G711" s="436" t="str">
        <v/>
      </c>
      <c r="H711" s="437" t="str">
        <v/>
      </c>
      <c r="I711" s="437" t="str">
        <v/>
      </c>
      <c r="J711" s="437" t="str">
        <v/>
      </c>
      <c r="K711" s="435" t="str">
        <v/>
      </c>
      <c r="L711" s="450" t="str">
        <v/>
      </c>
      <c r="M711" s="498" t="str">
        <v/>
      </c>
      <c r="N711" s="440" t="str">
        <v/>
      </c>
      <c r="O711" s="441" t="str">
        <v/>
      </c>
      <c r="P711" s="442" t="str">
        <v/>
      </c>
      <c r="Q711" s="443" t="str">
        <v/>
      </c>
      <c r="R711" s="441" t="str">
        <v/>
      </c>
      <c r="S711" s="442" t="str">
        <v/>
      </c>
      <c r="T711" s="443" t="str">
        <v/>
      </c>
      <c r="U711" s="441" t="str">
        <v/>
      </c>
      <c r="V711" s="442" t="str">
        <v/>
      </c>
      <c r="W711" s="443" t="str">
        <v/>
      </c>
      <c r="X711" s="441" t="str">
        <v/>
      </c>
      <c r="Y711" s="442" t="str">
        <v/>
      </c>
      <c r="Z711" s="443" t="str">
        <v/>
      </c>
      <c r="AA711" s="441" t="str">
        <v/>
      </c>
      <c r="AB711" s="442" t="str">
        <v/>
      </c>
      <c r="AC711" s="443" t="str">
        <v/>
      </c>
      <c r="AD711" s="441" t="str">
        <v/>
      </c>
      <c r="AE711" s="442" t="str">
        <v/>
      </c>
      <c r="AF711" s="443" t="str">
        <v/>
      </c>
      <c r="AG711" s="492" t="str">
        <v/>
      </c>
      <c r="AH711" s="492" t="str">
        <v/>
      </c>
      <c r="AI711" s="493" t="str">
        <v/>
      </c>
      <c r="AJ711" s="494" t="str">
        <v/>
      </c>
      <c r="AK711" s="492" t="str">
        <v/>
      </c>
      <c r="AL711" s="493" t="str">
        <v/>
      </c>
      <c r="AM711" s="492" t="str">
        <v/>
      </c>
      <c r="AN711" s="492" t="str">
        <v/>
      </c>
      <c r="AO711" s="493" t="str">
        <v/>
      </c>
      <c r="AP711" s="494" t="str">
        <v/>
      </c>
      <c r="AQ711" s="492" t="str">
        <v/>
      </c>
      <c r="AR711" s="493" t="str">
        <v/>
      </c>
      <c r="AS711" s="495" t="str">
        <v/>
      </c>
      <c r="AT711" s="496" t="str">
        <v/>
      </c>
      <c r="AU711" s="496" t="str">
        <v/>
      </c>
      <c r="AV711" s="520" t="str">
        <v/>
      </c>
      <c r="AW711" s="497" t="str">
        <v/>
      </c>
      <c r="AX711" s="496" t="str">
        <v/>
      </c>
      <c r="AY711" s="496" t="str">
        <v/>
      </c>
      <c r="AZ711" s="520" t="str">
        <v/>
      </c>
      <c r="BA711" s="497" t="str">
        <v/>
      </c>
      <c r="BB711" s="496" t="str">
        <v/>
      </c>
      <c r="BC711" s="496" t="str">
        <v/>
      </c>
      <c r="BD711" s="520" t="str">
        <v/>
      </c>
      <c r="BE711" s="497" t="str">
        <v/>
      </c>
      <c r="BF711" s="496" t="str">
        <v/>
      </c>
      <c r="BG711" s="496" t="str">
        <v/>
      </c>
      <c r="BH711" s="520" t="str">
        <v/>
      </c>
      <c r="BI711" s="497" t="str">
        <v/>
      </c>
      <c r="BJ711" s="496" t="str">
        <v/>
      </c>
      <c r="BK711" s="496" t="str">
        <v/>
      </c>
      <c r="BL711" s="520" t="str">
        <v/>
      </c>
    </row>
    <row r="712" spans="1:64" ht="24.75" customHeight="1">
      <c r="A712" s="449" t="str">
        <v/>
      </c>
      <c r="B712" s="431"/>
      <c r="C712" s="432"/>
      <c r="D712" s="521" t="str">
        <v/>
      </c>
      <c r="E712" s="521" t="str">
        <v/>
      </c>
      <c r="F712" s="522" t="str">
        <v/>
      </c>
      <c r="G712" s="523" t="str">
        <v/>
      </c>
      <c r="H712" s="521" t="str">
        <v/>
      </c>
      <c r="I712" s="521" t="str">
        <v/>
      </c>
      <c r="J712" s="521" t="str">
        <v/>
      </c>
      <c r="K712" s="522" t="str">
        <v/>
      </c>
      <c r="L712" s="497" t="str">
        <v/>
      </c>
      <c r="M712" s="491" t="str">
        <v/>
      </c>
      <c r="N712" s="520" t="str">
        <v/>
      </c>
      <c r="O712" s="497" t="str">
        <v/>
      </c>
      <c r="P712" s="495" t="str">
        <v/>
      </c>
      <c r="Q712" s="520" t="str">
        <v/>
      </c>
      <c r="R712" s="497" t="str">
        <v/>
      </c>
      <c r="S712" s="495" t="str">
        <v/>
      </c>
      <c r="T712" s="520" t="str">
        <v/>
      </c>
      <c r="U712" s="497" t="str">
        <v/>
      </c>
      <c r="V712" s="495" t="str">
        <v/>
      </c>
      <c r="W712" s="520" t="str">
        <v/>
      </c>
      <c r="X712" s="497" t="str">
        <v/>
      </c>
      <c r="Y712" s="495" t="str">
        <v/>
      </c>
      <c r="Z712" s="520" t="str">
        <v/>
      </c>
      <c r="AA712" s="497" t="str">
        <v/>
      </c>
      <c r="AB712" s="495" t="str">
        <v/>
      </c>
      <c r="AC712" s="520" t="str">
        <v/>
      </c>
      <c r="AD712" s="497" t="str">
        <v/>
      </c>
      <c r="AE712" s="495" t="str">
        <v/>
      </c>
      <c r="AF712" s="520" t="str">
        <v/>
      </c>
      <c r="AG712" s="497" t="str">
        <v/>
      </c>
      <c r="AH712" s="495" t="str">
        <v/>
      </c>
      <c r="AI712" s="520" t="str">
        <v/>
      </c>
      <c r="AJ712" s="497" t="str">
        <v/>
      </c>
      <c r="AK712" s="495" t="str">
        <v/>
      </c>
      <c r="AL712" s="520" t="str">
        <v/>
      </c>
      <c r="AM712" s="497" t="str">
        <v/>
      </c>
      <c r="AN712" s="495" t="str">
        <v/>
      </c>
      <c r="AO712" s="520" t="str">
        <v/>
      </c>
      <c r="AP712" s="497" t="str">
        <v/>
      </c>
      <c r="AQ712" s="495" t="str">
        <v/>
      </c>
      <c r="AR712" s="520" t="str">
        <v/>
      </c>
      <c r="AS712" s="497" t="str">
        <v/>
      </c>
      <c r="AT712" s="495" t="str">
        <v/>
      </c>
      <c r="AU712" s="495" t="str">
        <v/>
      </c>
      <c r="AV712" s="520" t="str">
        <v/>
      </c>
      <c r="AW712" s="497" t="str">
        <v/>
      </c>
      <c r="AX712" s="495" t="str">
        <v/>
      </c>
      <c r="AY712" s="495" t="str">
        <v/>
      </c>
      <c r="AZ712" s="520" t="str">
        <v/>
      </c>
      <c r="BA712" s="497" t="str">
        <v/>
      </c>
      <c r="BB712" s="495" t="str">
        <v/>
      </c>
      <c r="BC712" s="495" t="str">
        <v/>
      </c>
      <c r="BD712" s="520" t="str">
        <v/>
      </c>
      <c r="BE712" s="497" t="str">
        <v/>
      </c>
      <c r="BF712" s="495" t="str">
        <v/>
      </c>
      <c r="BG712" s="495" t="str">
        <v/>
      </c>
      <c r="BH712" s="520" t="str">
        <v/>
      </c>
      <c r="BI712" s="497" t="str">
        <v/>
      </c>
      <c r="BJ712" s="495" t="str">
        <v/>
      </c>
      <c r="BK712" s="495" t="str">
        <v/>
      </c>
      <c r="BL712" s="520" t="str">
        <v/>
      </c>
    </row>
    <row r="713" spans="1:64" ht="24.75" customHeight="1">
      <c r="A713" s="449" t="str">
        <v/>
      </c>
      <c r="B713" s="431"/>
      <c r="C713" s="432"/>
      <c r="D713" s="433" t="str">
        <v/>
      </c>
      <c r="E713" s="434" t="str">
        <v/>
      </c>
      <c r="F713" s="435" t="str">
        <v/>
      </c>
      <c r="G713" s="436" t="str">
        <v/>
      </c>
      <c r="H713" s="437" t="str">
        <v/>
      </c>
      <c r="I713" s="437" t="str">
        <v/>
      </c>
      <c r="J713" s="437" t="str">
        <v/>
      </c>
      <c r="K713" s="435" t="str">
        <v/>
      </c>
      <c r="L713" s="450" t="str">
        <v/>
      </c>
      <c r="M713" s="498" t="str">
        <v/>
      </c>
      <c r="N713" s="440" t="str">
        <v/>
      </c>
      <c r="O713" s="441" t="str">
        <v/>
      </c>
      <c r="P713" s="442" t="str">
        <v/>
      </c>
      <c r="Q713" s="443" t="str">
        <v/>
      </c>
      <c r="R713" s="441" t="str">
        <v/>
      </c>
      <c r="S713" s="442" t="str">
        <v/>
      </c>
      <c r="T713" s="443" t="str">
        <v/>
      </c>
      <c r="U713" s="441" t="str">
        <v/>
      </c>
      <c r="V713" s="442" t="str">
        <v/>
      </c>
      <c r="W713" s="443" t="str">
        <v/>
      </c>
      <c r="X713" s="441" t="str">
        <v/>
      </c>
      <c r="Y713" s="442" t="str">
        <v/>
      </c>
      <c r="Z713" s="443" t="str">
        <v/>
      </c>
      <c r="AA713" s="441" t="str">
        <v/>
      </c>
      <c r="AB713" s="442" t="str">
        <v/>
      </c>
      <c r="AC713" s="443" t="str">
        <v/>
      </c>
      <c r="AD713" s="441" t="str">
        <v/>
      </c>
      <c r="AE713" s="442" t="str">
        <v/>
      </c>
      <c r="AF713" s="443" t="str">
        <v/>
      </c>
      <c r="AG713" s="492" t="str">
        <v/>
      </c>
      <c r="AH713" s="492" t="str">
        <v/>
      </c>
      <c r="AI713" s="493" t="str">
        <v/>
      </c>
      <c r="AJ713" s="494" t="str">
        <v/>
      </c>
      <c r="AK713" s="492" t="str">
        <v/>
      </c>
      <c r="AL713" s="493" t="str">
        <v/>
      </c>
      <c r="AM713" s="492" t="str">
        <v/>
      </c>
      <c r="AN713" s="492" t="str">
        <v/>
      </c>
      <c r="AO713" s="493" t="str">
        <v/>
      </c>
      <c r="AP713" s="494" t="str">
        <v/>
      </c>
      <c r="AQ713" s="492" t="str">
        <v/>
      </c>
      <c r="AR713" s="493" t="str">
        <v/>
      </c>
      <c r="AS713" s="495" t="str">
        <v/>
      </c>
      <c r="AT713" s="496" t="str">
        <v/>
      </c>
      <c r="AU713" s="496" t="str">
        <v/>
      </c>
      <c r="AV713" s="520" t="str">
        <v/>
      </c>
      <c r="AW713" s="497" t="str">
        <v/>
      </c>
      <c r="AX713" s="496" t="str">
        <v/>
      </c>
      <c r="AY713" s="496" t="str">
        <v/>
      </c>
      <c r="AZ713" s="520" t="str">
        <v/>
      </c>
      <c r="BA713" s="497" t="str">
        <v/>
      </c>
      <c r="BB713" s="496" t="str">
        <v/>
      </c>
      <c r="BC713" s="496" t="str">
        <v/>
      </c>
      <c r="BD713" s="520" t="str">
        <v/>
      </c>
      <c r="BE713" s="497" t="str">
        <v/>
      </c>
      <c r="BF713" s="496" t="str">
        <v/>
      </c>
      <c r="BG713" s="496" t="str">
        <v/>
      </c>
      <c r="BH713" s="520" t="str">
        <v/>
      </c>
      <c r="BI713" s="497" t="str">
        <v/>
      </c>
      <c r="BJ713" s="496" t="str">
        <v/>
      </c>
      <c r="BK713" s="496" t="str">
        <v/>
      </c>
      <c r="BL713" s="520" t="str">
        <v/>
      </c>
    </row>
    <row r="714" spans="1:64" ht="24.75" customHeight="1">
      <c r="A714" s="449" t="str">
        <v/>
      </c>
      <c r="B714" s="431"/>
      <c r="C714" s="432"/>
      <c r="D714" s="521" t="str">
        <v/>
      </c>
      <c r="E714" s="521" t="str">
        <v/>
      </c>
      <c r="F714" s="522" t="str">
        <v/>
      </c>
      <c r="G714" s="523" t="str">
        <v/>
      </c>
      <c r="H714" s="521" t="str">
        <v/>
      </c>
      <c r="I714" s="521" t="str">
        <v/>
      </c>
      <c r="J714" s="521" t="str">
        <v/>
      </c>
      <c r="K714" s="522" t="str">
        <v/>
      </c>
      <c r="L714" s="497" t="str">
        <v/>
      </c>
      <c r="M714" s="491" t="str">
        <v/>
      </c>
      <c r="N714" s="520" t="str">
        <v/>
      </c>
      <c r="O714" s="497" t="str">
        <v/>
      </c>
      <c r="P714" s="495" t="str">
        <v/>
      </c>
      <c r="Q714" s="520" t="str">
        <v/>
      </c>
      <c r="R714" s="497" t="str">
        <v/>
      </c>
      <c r="S714" s="495" t="str">
        <v/>
      </c>
      <c r="T714" s="520" t="str">
        <v/>
      </c>
      <c r="U714" s="497" t="str">
        <v/>
      </c>
      <c r="V714" s="495" t="str">
        <v/>
      </c>
      <c r="W714" s="520" t="str">
        <v/>
      </c>
      <c r="X714" s="497" t="str">
        <v/>
      </c>
      <c r="Y714" s="495" t="str">
        <v/>
      </c>
      <c r="Z714" s="520" t="str">
        <v/>
      </c>
      <c r="AA714" s="497" t="str">
        <v/>
      </c>
      <c r="AB714" s="495" t="str">
        <v/>
      </c>
      <c r="AC714" s="520" t="str">
        <v/>
      </c>
      <c r="AD714" s="497" t="str">
        <v/>
      </c>
      <c r="AE714" s="495" t="str">
        <v/>
      </c>
      <c r="AF714" s="520" t="str">
        <v/>
      </c>
      <c r="AG714" s="497" t="str">
        <v/>
      </c>
      <c r="AH714" s="495" t="str">
        <v/>
      </c>
      <c r="AI714" s="520" t="str">
        <v/>
      </c>
      <c r="AJ714" s="497" t="str">
        <v/>
      </c>
      <c r="AK714" s="495" t="str">
        <v/>
      </c>
      <c r="AL714" s="520" t="str">
        <v/>
      </c>
      <c r="AM714" s="497" t="str">
        <v/>
      </c>
      <c r="AN714" s="495" t="str">
        <v/>
      </c>
      <c r="AO714" s="520" t="str">
        <v/>
      </c>
      <c r="AP714" s="497" t="str">
        <v/>
      </c>
      <c r="AQ714" s="495" t="str">
        <v/>
      </c>
      <c r="AR714" s="520" t="str">
        <v/>
      </c>
      <c r="AS714" s="497" t="str">
        <v/>
      </c>
      <c r="AT714" s="495" t="str">
        <v/>
      </c>
      <c r="AU714" s="495" t="str">
        <v/>
      </c>
      <c r="AV714" s="520" t="str">
        <v/>
      </c>
      <c r="AW714" s="497" t="str">
        <v/>
      </c>
      <c r="AX714" s="495" t="str">
        <v/>
      </c>
      <c r="AY714" s="495" t="str">
        <v/>
      </c>
      <c r="AZ714" s="520" t="str">
        <v/>
      </c>
      <c r="BA714" s="497" t="str">
        <v/>
      </c>
      <c r="BB714" s="495" t="str">
        <v/>
      </c>
      <c r="BC714" s="495" t="str">
        <v/>
      </c>
      <c r="BD714" s="520" t="str">
        <v/>
      </c>
      <c r="BE714" s="497" t="str">
        <v/>
      </c>
      <c r="BF714" s="495" t="str">
        <v/>
      </c>
      <c r="BG714" s="495" t="str">
        <v/>
      </c>
      <c r="BH714" s="520" t="str">
        <v/>
      </c>
      <c r="BI714" s="497" t="str">
        <v/>
      </c>
      <c r="BJ714" s="495" t="str">
        <v/>
      </c>
      <c r="BK714" s="495" t="str">
        <v/>
      </c>
      <c r="BL714" s="520" t="str">
        <v/>
      </c>
    </row>
    <row r="715" spans="1:64" ht="24.75" customHeight="1">
      <c r="A715" s="449" t="str">
        <v/>
      </c>
      <c r="B715" s="431"/>
      <c r="C715" s="432"/>
      <c r="D715" s="433" t="str">
        <v/>
      </c>
      <c r="E715" s="434" t="str">
        <v/>
      </c>
      <c r="F715" s="435" t="str">
        <v/>
      </c>
      <c r="G715" s="436" t="str">
        <v/>
      </c>
      <c r="H715" s="437" t="str">
        <v/>
      </c>
      <c r="I715" s="437" t="str">
        <v/>
      </c>
      <c r="J715" s="437" t="str">
        <v/>
      </c>
      <c r="K715" s="435" t="str">
        <v/>
      </c>
      <c r="L715" s="450" t="str">
        <v/>
      </c>
      <c r="M715" s="498" t="str">
        <v/>
      </c>
      <c r="N715" s="440" t="str">
        <v/>
      </c>
      <c r="O715" s="441" t="str">
        <v/>
      </c>
      <c r="P715" s="442" t="str">
        <v/>
      </c>
      <c r="Q715" s="443" t="str">
        <v/>
      </c>
      <c r="R715" s="441" t="str">
        <v/>
      </c>
      <c r="S715" s="442" t="str">
        <v/>
      </c>
      <c r="T715" s="443" t="str">
        <v/>
      </c>
      <c r="U715" s="441" t="str">
        <v/>
      </c>
      <c r="V715" s="442" t="str">
        <v/>
      </c>
      <c r="W715" s="443" t="str">
        <v/>
      </c>
      <c r="X715" s="441" t="str">
        <v/>
      </c>
      <c r="Y715" s="442" t="str">
        <v/>
      </c>
      <c r="Z715" s="443" t="str">
        <v/>
      </c>
      <c r="AA715" s="441" t="str">
        <v/>
      </c>
      <c r="AB715" s="442" t="str">
        <v/>
      </c>
      <c r="AC715" s="443" t="str">
        <v/>
      </c>
      <c r="AD715" s="441" t="str">
        <v/>
      </c>
      <c r="AE715" s="442" t="str">
        <v/>
      </c>
      <c r="AF715" s="443" t="str">
        <v/>
      </c>
      <c r="AG715" s="492" t="str">
        <v/>
      </c>
      <c r="AH715" s="492" t="str">
        <v/>
      </c>
      <c r="AI715" s="493" t="str">
        <v/>
      </c>
      <c r="AJ715" s="494" t="str">
        <v/>
      </c>
      <c r="AK715" s="492" t="str">
        <v/>
      </c>
      <c r="AL715" s="493" t="str">
        <v/>
      </c>
      <c r="AM715" s="492" t="str">
        <v/>
      </c>
      <c r="AN715" s="492" t="str">
        <v/>
      </c>
      <c r="AO715" s="493" t="str">
        <v/>
      </c>
      <c r="AP715" s="494" t="str">
        <v/>
      </c>
      <c r="AQ715" s="492" t="str">
        <v/>
      </c>
      <c r="AR715" s="493" t="str">
        <v/>
      </c>
      <c r="AS715" s="495" t="str">
        <v/>
      </c>
      <c r="AT715" s="496" t="str">
        <v/>
      </c>
      <c r="AU715" s="496" t="str">
        <v/>
      </c>
      <c r="AV715" s="520" t="str">
        <v/>
      </c>
      <c r="AW715" s="497" t="str">
        <v/>
      </c>
      <c r="AX715" s="496" t="str">
        <v/>
      </c>
      <c r="AY715" s="496" t="str">
        <v/>
      </c>
      <c r="AZ715" s="520" t="str">
        <v/>
      </c>
      <c r="BA715" s="497" t="str">
        <v/>
      </c>
      <c r="BB715" s="496" t="str">
        <v/>
      </c>
      <c r="BC715" s="496" t="str">
        <v/>
      </c>
      <c r="BD715" s="520" t="str">
        <v/>
      </c>
      <c r="BE715" s="497" t="str">
        <v/>
      </c>
      <c r="BF715" s="496" t="str">
        <v/>
      </c>
      <c r="BG715" s="496" t="str">
        <v/>
      </c>
      <c r="BH715" s="520" t="str">
        <v/>
      </c>
      <c r="BI715" s="497" t="str">
        <v/>
      </c>
      <c r="BJ715" s="496" t="str">
        <v/>
      </c>
      <c r="BK715" s="496" t="str">
        <v/>
      </c>
      <c r="BL715" s="520" t="str">
        <v/>
      </c>
    </row>
    <row r="716" spans="1:64" ht="24.75" customHeight="1">
      <c r="A716" s="449" t="str">
        <v/>
      </c>
      <c r="B716" s="431"/>
      <c r="C716" s="432"/>
      <c r="D716" s="521" t="str">
        <v/>
      </c>
      <c r="E716" s="521" t="str">
        <v/>
      </c>
      <c r="F716" s="522" t="str">
        <v/>
      </c>
      <c r="G716" s="523" t="str">
        <v/>
      </c>
      <c r="H716" s="521" t="str">
        <v/>
      </c>
      <c r="I716" s="521" t="str">
        <v/>
      </c>
      <c r="J716" s="521" t="str">
        <v/>
      </c>
      <c r="K716" s="522" t="str">
        <v/>
      </c>
      <c r="L716" s="497" t="str">
        <v/>
      </c>
      <c r="M716" s="491" t="str">
        <v/>
      </c>
      <c r="N716" s="520" t="str">
        <v/>
      </c>
      <c r="O716" s="497" t="str">
        <v/>
      </c>
      <c r="P716" s="495" t="str">
        <v/>
      </c>
      <c r="Q716" s="520" t="str">
        <v/>
      </c>
      <c r="R716" s="497" t="str">
        <v/>
      </c>
      <c r="S716" s="495" t="str">
        <v/>
      </c>
      <c r="T716" s="520" t="str">
        <v/>
      </c>
      <c r="U716" s="497" t="str">
        <v/>
      </c>
      <c r="V716" s="495" t="str">
        <v/>
      </c>
      <c r="W716" s="520" t="str">
        <v/>
      </c>
      <c r="X716" s="497" t="str">
        <v/>
      </c>
      <c r="Y716" s="495" t="str">
        <v/>
      </c>
      <c r="Z716" s="520" t="str">
        <v/>
      </c>
      <c r="AA716" s="497" t="str">
        <v/>
      </c>
      <c r="AB716" s="495" t="str">
        <v/>
      </c>
      <c r="AC716" s="520" t="str">
        <v/>
      </c>
      <c r="AD716" s="497" t="str">
        <v/>
      </c>
      <c r="AE716" s="495" t="str">
        <v/>
      </c>
      <c r="AF716" s="520" t="str">
        <v/>
      </c>
      <c r="AG716" s="497" t="str">
        <v/>
      </c>
      <c r="AH716" s="495" t="str">
        <v/>
      </c>
      <c r="AI716" s="520" t="str">
        <v/>
      </c>
      <c r="AJ716" s="497" t="str">
        <v/>
      </c>
      <c r="AK716" s="495" t="str">
        <v/>
      </c>
      <c r="AL716" s="520" t="str">
        <v/>
      </c>
      <c r="AM716" s="497" t="str">
        <v/>
      </c>
      <c r="AN716" s="495" t="str">
        <v/>
      </c>
      <c r="AO716" s="520" t="str">
        <v/>
      </c>
      <c r="AP716" s="497" t="str">
        <v/>
      </c>
      <c r="AQ716" s="495" t="str">
        <v/>
      </c>
      <c r="AR716" s="520" t="str">
        <v/>
      </c>
      <c r="AS716" s="497" t="str">
        <v/>
      </c>
      <c r="AT716" s="495" t="str">
        <v/>
      </c>
      <c r="AU716" s="495" t="str">
        <v/>
      </c>
      <c r="AV716" s="520" t="str">
        <v/>
      </c>
      <c r="AW716" s="497" t="str">
        <v/>
      </c>
      <c r="AX716" s="495" t="str">
        <v/>
      </c>
      <c r="AY716" s="495" t="str">
        <v/>
      </c>
      <c r="AZ716" s="520" t="str">
        <v/>
      </c>
      <c r="BA716" s="497" t="str">
        <v/>
      </c>
      <c r="BB716" s="495" t="str">
        <v/>
      </c>
      <c r="BC716" s="495" t="str">
        <v/>
      </c>
      <c r="BD716" s="520" t="str">
        <v/>
      </c>
      <c r="BE716" s="497" t="str">
        <v/>
      </c>
      <c r="BF716" s="495" t="str">
        <v/>
      </c>
      <c r="BG716" s="495" t="str">
        <v/>
      </c>
      <c r="BH716" s="520" t="str">
        <v/>
      </c>
      <c r="BI716" s="497" t="str">
        <v/>
      </c>
      <c r="BJ716" s="495" t="str">
        <v/>
      </c>
      <c r="BK716" s="495" t="str">
        <v/>
      </c>
      <c r="BL716" s="520" t="str">
        <v/>
      </c>
    </row>
    <row r="717" spans="1:64" ht="24.75" customHeight="1">
      <c r="A717" s="449" t="str">
        <v/>
      </c>
      <c r="B717" s="431"/>
      <c r="C717" s="432"/>
      <c r="D717" s="433" t="str">
        <v/>
      </c>
      <c r="E717" s="434" t="str">
        <v/>
      </c>
      <c r="F717" s="435" t="str">
        <v/>
      </c>
      <c r="G717" s="436" t="str">
        <v/>
      </c>
      <c r="H717" s="437" t="str">
        <v/>
      </c>
      <c r="I717" s="437" t="str">
        <v/>
      </c>
      <c r="J717" s="437" t="str">
        <v/>
      </c>
      <c r="K717" s="435" t="str">
        <v/>
      </c>
      <c r="L717" s="450" t="str">
        <v/>
      </c>
      <c r="M717" s="498" t="str">
        <v/>
      </c>
      <c r="N717" s="440" t="str">
        <v/>
      </c>
      <c r="O717" s="441" t="str">
        <v/>
      </c>
      <c r="P717" s="442" t="str">
        <v/>
      </c>
      <c r="Q717" s="443" t="str">
        <v/>
      </c>
      <c r="R717" s="441" t="str">
        <v/>
      </c>
      <c r="S717" s="442" t="str">
        <v/>
      </c>
      <c r="T717" s="443" t="str">
        <v/>
      </c>
      <c r="U717" s="441" t="str">
        <v/>
      </c>
      <c r="V717" s="442" t="str">
        <v/>
      </c>
      <c r="W717" s="443" t="str">
        <v/>
      </c>
      <c r="X717" s="441" t="str">
        <v/>
      </c>
      <c r="Y717" s="442" t="str">
        <v/>
      </c>
      <c r="Z717" s="443" t="str">
        <v/>
      </c>
      <c r="AA717" s="441" t="str">
        <v/>
      </c>
      <c r="AB717" s="442" t="str">
        <v/>
      </c>
      <c r="AC717" s="443" t="str">
        <v/>
      </c>
      <c r="AD717" s="441" t="str">
        <v/>
      </c>
      <c r="AE717" s="442" t="str">
        <v/>
      </c>
      <c r="AF717" s="443" t="str">
        <v/>
      </c>
      <c r="AG717" s="492" t="str">
        <v/>
      </c>
      <c r="AH717" s="492" t="str">
        <v/>
      </c>
      <c r="AI717" s="493" t="str">
        <v/>
      </c>
      <c r="AJ717" s="494" t="str">
        <v/>
      </c>
      <c r="AK717" s="492" t="str">
        <v/>
      </c>
      <c r="AL717" s="493" t="str">
        <v/>
      </c>
      <c r="AM717" s="492" t="str">
        <v/>
      </c>
      <c r="AN717" s="492" t="str">
        <v/>
      </c>
      <c r="AO717" s="493" t="str">
        <v/>
      </c>
      <c r="AP717" s="494" t="str">
        <v/>
      </c>
      <c r="AQ717" s="492" t="str">
        <v/>
      </c>
      <c r="AR717" s="493" t="str">
        <v/>
      </c>
      <c r="AS717" s="495" t="str">
        <v/>
      </c>
      <c r="AT717" s="496" t="str">
        <v/>
      </c>
      <c r="AU717" s="496" t="str">
        <v/>
      </c>
      <c r="AV717" s="520" t="str">
        <v/>
      </c>
      <c r="AW717" s="497" t="str">
        <v/>
      </c>
      <c r="AX717" s="496" t="str">
        <v/>
      </c>
      <c r="AY717" s="496" t="str">
        <v/>
      </c>
      <c r="AZ717" s="520" t="str">
        <v/>
      </c>
      <c r="BA717" s="497" t="str">
        <v/>
      </c>
      <c r="BB717" s="496" t="str">
        <v/>
      </c>
      <c r="BC717" s="496" t="str">
        <v/>
      </c>
      <c r="BD717" s="520" t="str">
        <v/>
      </c>
      <c r="BE717" s="497" t="str">
        <v/>
      </c>
      <c r="BF717" s="496" t="str">
        <v/>
      </c>
      <c r="BG717" s="496" t="str">
        <v/>
      </c>
      <c r="BH717" s="520" t="str">
        <v/>
      </c>
      <c r="BI717" s="497" t="str">
        <v/>
      </c>
      <c r="BJ717" s="496" t="str">
        <v/>
      </c>
      <c r="BK717" s="496" t="str">
        <v/>
      </c>
      <c r="BL717" s="520" t="str">
        <v/>
      </c>
    </row>
    <row r="718" spans="1:64" ht="24.75" customHeight="1">
      <c r="A718" s="449" t="str">
        <v/>
      </c>
      <c r="B718" s="431"/>
      <c r="C718" s="432"/>
      <c r="D718" s="521" t="str">
        <v/>
      </c>
      <c r="E718" s="521" t="str">
        <v/>
      </c>
      <c r="F718" s="522" t="str">
        <v/>
      </c>
      <c r="G718" s="523" t="str">
        <v/>
      </c>
      <c r="H718" s="521" t="str">
        <v/>
      </c>
      <c r="I718" s="521" t="str">
        <v/>
      </c>
      <c r="J718" s="521" t="str">
        <v/>
      </c>
      <c r="K718" s="522" t="str">
        <v/>
      </c>
      <c r="L718" s="497" t="str">
        <v/>
      </c>
      <c r="M718" s="491" t="str">
        <v/>
      </c>
      <c r="N718" s="520" t="str">
        <v/>
      </c>
      <c r="O718" s="497" t="str">
        <v/>
      </c>
      <c r="P718" s="495" t="str">
        <v/>
      </c>
      <c r="Q718" s="520" t="str">
        <v/>
      </c>
      <c r="R718" s="497" t="str">
        <v/>
      </c>
      <c r="S718" s="495" t="str">
        <v/>
      </c>
      <c r="T718" s="520" t="str">
        <v/>
      </c>
      <c r="U718" s="497" t="str">
        <v/>
      </c>
      <c r="V718" s="495" t="str">
        <v/>
      </c>
      <c r="W718" s="520" t="str">
        <v/>
      </c>
      <c r="X718" s="497" t="str">
        <v/>
      </c>
      <c r="Y718" s="495" t="str">
        <v/>
      </c>
      <c r="Z718" s="520" t="str">
        <v/>
      </c>
      <c r="AA718" s="497" t="str">
        <v/>
      </c>
      <c r="AB718" s="495" t="str">
        <v/>
      </c>
      <c r="AC718" s="520" t="str">
        <v/>
      </c>
      <c r="AD718" s="497" t="str">
        <v/>
      </c>
      <c r="AE718" s="495" t="str">
        <v/>
      </c>
      <c r="AF718" s="520" t="str">
        <v/>
      </c>
      <c r="AG718" s="497" t="str">
        <v/>
      </c>
      <c r="AH718" s="495" t="str">
        <v/>
      </c>
      <c r="AI718" s="520" t="str">
        <v/>
      </c>
      <c r="AJ718" s="497" t="str">
        <v/>
      </c>
      <c r="AK718" s="495" t="str">
        <v/>
      </c>
      <c r="AL718" s="520" t="str">
        <v/>
      </c>
      <c r="AM718" s="497" t="str">
        <v/>
      </c>
      <c r="AN718" s="495" t="str">
        <v/>
      </c>
      <c r="AO718" s="520" t="str">
        <v/>
      </c>
      <c r="AP718" s="497" t="str">
        <v/>
      </c>
      <c r="AQ718" s="495" t="str">
        <v/>
      </c>
      <c r="AR718" s="520" t="str">
        <v/>
      </c>
      <c r="AS718" s="497" t="str">
        <v/>
      </c>
      <c r="AT718" s="495" t="str">
        <v/>
      </c>
      <c r="AU718" s="495" t="str">
        <v/>
      </c>
      <c r="AV718" s="520" t="str">
        <v/>
      </c>
      <c r="AW718" s="497" t="str">
        <v/>
      </c>
      <c r="AX718" s="495" t="str">
        <v/>
      </c>
      <c r="AY718" s="495" t="str">
        <v/>
      </c>
      <c r="AZ718" s="520" t="str">
        <v/>
      </c>
      <c r="BA718" s="497" t="str">
        <v/>
      </c>
      <c r="BB718" s="495" t="str">
        <v/>
      </c>
      <c r="BC718" s="495" t="str">
        <v/>
      </c>
      <c r="BD718" s="520" t="str">
        <v/>
      </c>
      <c r="BE718" s="497" t="str">
        <v/>
      </c>
      <c r="BF718" s="495" t="str">
        <v/>
      </c>
      <c r="BG718" s="495" t="str">
        <v/>
      </c>
      <c r="BH718" s="520" t="str">
        <v/>
      </c>
      <c r="BI718" s="497" t="str">
        <v/>
      </c>
      <c r="BJ718" s="495" t="str">
        <v/>
      </c>
      <c r="BK718" s="495" t="str">
        <v/>
      </c>
      <c r="BL718" s="520" t="str">
        <v/>
      </c>
    </row>
    <row r="719" spans="1:64" ht="24.75" customHeight="1">
      <c r="A719" s="449" t="str">
        <v/>
      </c>
      <c r="B719" s="431"/>
      <c r="C719" s="432"/>
      <c r="D719" s="433" t="str">
        <v/>
      </c>
      <c r="E719" s="434" t="str">
        <v/>
      </c>
      <c r="F719" s="435" t="str">
        <v/>
      </c>
      <c r="G719" s="436" t="str">
        <v/>
      </c>
      <c r="H719" s="437" t="str">
        <v/>
      </c>
      <c r="I719" s="437" t="str">
        <v/>
      </c>
      <c r="J719" s="437" t="str">
        <v/>
      </c>
      <c r="K719" s="435" t="str">
        <v/>
      </c>
      <c r="L719" s="450" t="str">
        <v/>
      </c>
      <c r="M719" s="498" t="str">
        <v/>
      </c>
      <c r="N719" s="440" t="str">
        <v/>
      </c>
      <c r="O719" s="441" t="str">
        <v/>
      </c>
      <c r="P719" s="442" t="str">
        <v/>
      </c>
      <c r="Q719" s="443" t="str">
        <v/>
      </c>
      <c r="R719" s="441" t="str">
        <v/>
      </c>
      <c r="S719" s="442" t="str">
        <v/>
      </c>
      <c r="T719" s="443" t="str">
        <v/>
      </c>
      <c r="U719" s="441" t="str">
        <v/>
      </c>
      <c r="V719" s="442" t="str">
        <v/>
      </c>
      <c r="W719" s="443" t="str">
        <v/>
      </c>
      <c r="X719" s="441" t="str">
        <v/>
      </c>
      <c r="Y719" s="442" t="str">
        <v/>
      </c>
      <c r="Z719" s="443" t="str">
        <v/>
      </c>
      <c r="AA719" s="441" t="str">
        <v/>
      </c>
      <c r="AB719" s="442" t="str">
        <v/>
      </c>
      <c r="AC719" s="443" t="str">
        <v/>
      </c>
      <c r="AD719" s="441" t="str">
        <v/>
      </c>
      <c r="AE719" s="442" t="str">
        <v/>
      </c>
      <c r="AF719" s="443" t="str">
        <v/>
      </c>
      <c r="AG719" s="492" t="str">
        <v/>
      </c>
      <c r="AH719" s="492" t="str">
        <v/>
      </c>
      <c r="AI719" s="493" t="str">
        <v/>
      </c>
      <c r="AJ719" s="494" t="str">
        <v/>
      </c>
      <c r="AK719" s="492" t="str">
        <v/>
      </c>
      <c r="AL719" s="493" t="str">
        <v/>
      </c>
      <c r="AM719" s="492" t="str">
        <v/>
      </c>
      <c r="AN719" s="492" t="str">
        <v/>
      </c>
      <c r="AO719" s="493" t="str">
        <v/>
      </c>
      <c r="AP719" s="494" t="str">
        <v/>
      </c>
      <c r="AQ719" s="492" t="str">
        <v/>
      </c>
      <c r="AR719" s="493" t="str">
        <v/>
      </c>
      <c r="AS719" s="495" t="str">
        <v/>
      </c>
      <c r="AT719" s="496" t="str">
        <v/>
      </c>
      <c r="AU719" s="496" t="str">
        <v/>
      </c>
      <c r="AV719" s="520" t="str">
        <v/>
      </c>
      <c r="AW719" s="497" t="str">
        <v/>
      </c>
      <c r="AX719" s="496" t="str">
        <v/>
      </c>
      <c r="AY719" s="496" t="str">
        <v/>
      </c>
      <c r="AZ719" s="520" t="str">
        <v/>
      </c>
      <c r="BA719" s="497" t="str">
        <v/>
      </c>
      <c r="BB719" s="496" t="str">
        <v/>
      </c>
      <c r="BC719" s="496" t="str">
        <v/>
      </c>
      <c r="BD719" s="520" t="str">
        <v/>
      </c>
      <c r="BE719" s="497" t="str">
        <v/>
      </c>
      <c r="BF719" s="496" t="str">
        <v/>
      </c>
      <c r="BG719" s="496" t="str">
        <v/>
      </c>
      <c r="BH719" s="520" t="str">
        <v/>
      </c>
      <c r="BI719" s="497" t="str">
        <v/>
      </c>
      <c r="BJ719" s="496" t="str">
        <v/>
      </c>
      <c r="BK719" s="496" t="str">
        <v/>
      </c>
      <c r="BL719" s="520" t="str">
        <v/>
      </c>
    </row>
    <row r="720" spans="1:64" ht="24.75" customHeight="1">
      <c r="A720" s="449" t="str">
        <v/>
      </c>
      <c r="B720" s="431"/>
      <c r="C720" s="432"/>
      <c r="D720" s="521" t="str">
        <v/>
      </c>
      <c r="E720" s="521" t="str">
        <v/>
      </c>
      <c r="F720" s="522" t="str">
        <v/>
      </c>
      <c r="G720" s="523" t="str">
        <v/>
      </c>
      <c r="H720" s="521" t="str">
        <v/>
      </c>
      <c r="I720" s="521" t="str">
        <v/>
      </c>
      <c r="J720" s="521" t="str">
        <v/>
      </c>
      <c r="K720" s="522" t="str">
        <v/>
      </c>
      <c r="L720" s="497" t="str">
        <v/>
      </c>
      <c r="M720" s="491" t="str">
        <v/>
      </c>
      <c r="N720" s="520" t="str">
        <v/>
      </c>
      <c r="O720" s="497" t="str">
        <v/>
      </c>
      <c r="P720" s="495" t="str">
        <v/>
      </c>
      <c r="Q720" s="520" t="str">
        <v/>
      </c>
      <c r="R720" s="497" t="str">
        <v/>
      </c>
      <c r="S720" s="495" t="str">
        <v/>
      </c>
      <c r="T720" s="520" t="str">
        <v/>
      </c>
      <c r="U720" s="497" t="str">
        <v/>
      </c>
      <c r="V720" s="495" t="str">
        <v/>
      </c>
      <c r="W720" s="520" t="str">
        <v/>
      </c>
      <c r="X720" s="497" t="str">
        <v/>
      </c>
      <c r="Y720" s="495" t="str">
        <v/>
      </c>
      <c r="Z720" s="520" t="str">
        <v/>
      </c>
      <c r="AA720" s="497" t="str">
        <v/>
      </c>
      <c r="AB720" s="495" t="str">
        <v/>
      </c>
      <c r="AC720" s="520" t="str">
        <v/>
      </c>
      <c r="AD720" s="497" t="str">
        <v/>
      </c>
      <c r="AE720" s="495" t="str">
        <v/>
      </c>
      <c r="AF720" s="520" t="str">
        <v/>
      </c>
      <c r="AG720" s="497" t="str">
        <v/>
      </c>
      <c r="AH720" s="495" t="str">
        <v/>
      </c>
      <c r="AI720" s="520" t="str">
        <v/>
      </c>
      <c r="AJ720" s="497" t="str">
        <v/>
      </c>
      <c r="AK720" s="495" t="str">
        <v/>
      </c>
      <c r="AL720" s="520" t="str">
        <v/>
      </c>
      <c r="AM720" s="497" t="str">
        <v/>
      </c>
      <c r="AN720" s="495" t="str">
        <v/>
      </c>
      <c r="AO720" s="520" t="str">
        <v/>
      </c>
      <c r="AP720" s="497" t="str">
        <v/>
      </c>
      <c r="AQ720" s="495" t="str">
        <v/>
      </c>
      <c r="AR720" s="520" t="str">
        <v/>
      </c>
      <c r="AS720" s="497" t="str">
        <v/>
      </c>
      <c r="AT720" s="495" t="str">
        <v/>
      </c>
      <c r="AU720" s="495" t="str">
        <v/>
      </c>
      <c r="AV720" s="520" t="str">
        <v/>
      </c>
      <c r="AW720" s="497" t="str">
        <v/>
      </c>
      <c r="AX720" s="495" t="str">
        <v/>
      </c>
      <c r="AY720" s="495" t="str">
        <v/>
      </c>
      <c r="AZ720" s="520" t="str">
        <v/>
      </c>
      <c r="BA720" s="497" t="str">
        <v/>
      </c>
      <c r="BB720" s="495" t="str">
        <v/>
      </c>
      <c r="BC720" s="495" t="str">
        <v/>
      </c>
      <c r="BD720" s="520" t="str">
        <v/>
      </c>
      <c r="BE720" s="497" t="str">
        <v/>
      </c>
      <c r="BF720" s="495" t="str">
        <v/>
      </c>
      <c r="BG720" s="495" t="str">
        <v/>
      </c>
      <c r="BH720" s="520" t="str">
        <v/>
      </c>
      <c r="BI720" s="497" t="str">
        <v/>
      </c>
      <c r="BJ720" s="495" t="str">
        <v/>
      </c>
      <c r="BK720" s="495" t="str">
        <v/>
      </c>
      <c r="BL720" s="520" t="str">
        <v/>
      </c>
    </row>
    <row r="721" spans="1:64" ht="24.75" customHeight="1">
      <c r="A721" s="449" t="str">
        <v/>
      </c>
      <c r="B721" s="431"/>
      <c r="C721" s="432"/>
      <c r="D721" s="433" t="str">
        <v/>
      </c>
      <c r="E721" s="434" t="str">
        <v/>
      </c>
      <c r="F721" s="435" t="str">
        <v/>
      </c>
      <c r="G721" s="436" t="str">
        <v/>
      </c>
      <c r="H721" s="437" t="str">
        <v/>
      </c>
      <c r="I721" s="437" t="str">
        <v/>
      </c>
      <c r="J721" s="437" t="str">
        <v/>
      </c>
      <c r="K721" s="435" t="str">
        <v/>
      </c>
      <c r="L721" s="450" t="str">
        <v/>
      </c>
      <c r="M721" s="498" t="str">
        <v/>
      </c>
      <c r="N721" s="440" t="str">
        <v/>
      </c>
      <c r="O721" s="441" t="str">
        <v/>
      </c>
      <c r="P721" s="442" t="str">
        <v/>
      </c>
      <c r="Q721" s="443" t="str">
        <v/>
      </c>
      <c r="R721" s="441" t="str">
        <v/>
      </c>
      <c r="S721" s="442" t="str">
        <v/>
      </c>
      <c r="T721" s="443" t="str">
        <v/>
      </c>
      <c r="U721" s="441" t="str">
        <v/>
      </c>
      <c r="V721" s="442" t="str">
        <v/>
      </c>
      <c r="W721" s="443" t="str">
        <v/>
      </c>
      <c r="X721" s="441" t="str">
        <v/>
      </c>
      <c r="Y721" s="442" t="str">
        <v/>
      </c>
      <c r="Z721" s="443" t="str">
        <v/>
      </c>
      <c r="AA721" s="441" t="str">
        <v/>
      </c>
      <c r="AB721" s="442" t="str">
        <v/>
      </c>
      <c r="AC721" s="443" t="str">
        <v/>
      </c>
      <c r="AD721" s="441" t="str">
        <v/>
      </c>
      <c r="AE721" s="442" t="str">
        <v/>
      </c>
      <c r="AF721" s="443" t="str">
        <v/>
      </c>
      <c r="AG721" s="492" t="str">
        <v/>
      </c>
      <c r="AH721" s="492" t="str">
        <v/>
      </c>
      <c r="AI721" s="493" t="str">
        <v/>
      </c>
      <c r="AJ721" s="494" t="str">
        <v/>
      </c>
      <c r="AK721" s="492" t="str">
        <v/>
      </c>
      <c r="AL721" s="493" t="str">
        <v/>
      </c>
      <c r="AM721" s="492" t="str">
        <v/>
      </c>
      <c r="AN721" s="492" t="str">
        <v/>
      </c>
      <c r="AO721" s="493" t="str">
        <v/>
      </c>
      <c r="AP721" s="494" t="str">
        <v/>
      </c>
      <c r="AQ721" s="492" t="str">
        <v/>
      </c>
      <c r="AR721" s="493" t="str">
        <v/>
      </c>
      <c r="AS721" s="495" t="str">
        <v/>
      </c>
      <c r="AT721" s="496" t="str">
        <v/>
      </c>
      <c r="AU721" s="496" t="str">
        <v/>
      </c>
      <c r="AV721" s="520" t="str">
        <v/>
      </c>
      <c r="AW721" s="497" t="str">
        <v/>
      </c>
      <c r="AX721" s="496" t="str">
        <v/>
      </c>
      <c r="AY721" s="496" t="str">
        <v/>
      </c>
      <c r="AZ721" s="520" t="str">
        <v/>
      </c>
      <c r="BA721" s="497" t="str">
        <v/>
      </c>
      <c r="BB721" s="496" t="str">
        <v/>
      </c>
      <c r="BC721" s="496" t="str">
        <v/>
      </c>
      <c r="BD721" s="520" t="str">
        <v/>
      </c>
      <c r="BE721" s="497" t="str">
        <v/>
      </c>
      <c r="BF721" s="496" t="str">
        <v/>
      </c>
      <c r="BG721" s="496" t="str">
        <v/>
      </c>
      <c r="BH721" s="520" t="str">
        <v/>
      </c>
      <c r="BI721" s="497" t="str">
        <v/>
      </c>
      <c r="BJ721" s="496" t="str">
        <v/>
      </c>
      <c r="BK721" s="496" t="str">
        <v/>
      </c>
      <c r="BL721" s="520" t="str">
        <v/>
      </c>
    </row>
    <row r="722" spans="1:64" ht="24.75" customHeight="1">
      <c r="A722" s="449" t="str">
        <v/>
      </c>
      <c r="B722" s="431"/>
      <c r="C722" s="432"/>
      <c r="D722" s="521" t="str">
        <v/>
      </c>
      <c r="E722" s="521" t="str">
        <v/>
      </c>
      <c r="F722" s="522" t="str">
        <v/>
      </c>
      <c r="G722" s="523" t="str">
        <v/>
      </c>
      <c r="H722" s="521" t="str">
        <v/>
      </c>
      <c r="I722" s="521" t="str">
        <v/>
      </c>
      <c r="J722" s="521" t="str">
        <v/>
      </c>
      <c r="K722" s="522" t="str">
        <v/>
      </c>
      <c r="L722" s="497" t="str">
        <v/>
      </c>
      <c r="M722" s="491" t="str">
        <v/>
      </c>
      <c r="N722" s="520" t="str">
        <v/>
      </c>
      <c r="O722" s="497" t="str">
        <v/>
      </c>
      <c r="P722" s="495" t="str">
        <v/>
      </c>
      <c r="Q722" s="520" t="str">
        <v/>
      </c>
      <c r="R722" s="497" t="str">
        <v/>
      </c>
      <c r="S722" s="495" t="str">
        <v/>
      </c>
      <c r="T722" s="520" t="str">
        <v/>
      </c>
      <c r="U722" s="497" t="str">
        <v/>
      </c>
      <c r="V722" s="495" t="str">
        <v/>
      </c>
      <c r="W722" s="520" t="str">
        <v/>
      </c>
      <c r="X722" s="497" t="str">
        <v/>
      </c>
      <c r="Y722" s="495" t="str">
        <v/>
      </c>
      <c r="Z722" s="520" t="str">
        <v/>
      </c>
      <c r="AA722" s="497" t="str">
        <v/>
      </c>
      <c r="AB722" s="495" t="str">
        <v/>
      </c>
      <c r="AC722" s="520" t="str">
        <v/>
      </c>
      <c r="AD722" s="497" t="str">
        <v/>
      </c>
      <c r="AE722" s="495" t="str">
        <v/>
      </c>
      <c r="AF722" s="520" t="str">
        <v/>
      </c>
      <c r="AG722" s="497" t="str">
        <v/>
      </c>
      <c r="AH722" s="495" t="str">
        <v/>
      </c>
      <c r="AI722" s="520" t="str">
        <v/>
      </c>
      <c r="AJ722" s="497" t="str">
        <v/>
      </c>
      <c r="AK722" s="495" t="str">
        <v/>
      </c>
      <c r="AL722" s="520" t="str">
        <v/>
      </c>
      <c r="AM722" s="497" t="str">
        <v/>
      </c>
      <c r="AN722" s="495" t="str">
        <v/>
      </c>
      <c r="AO722" s="520" t="str">
        <v/>
      </c>
      <c r="AP722" s="497" t="str">
        <v/>
      </c>
      <c r="AQ722" s="495" t="str">
        <v/>
      </c>
      <c r="AR722" s="520" t="str">
        <v/>
      </c>
      <c r="AS722" s="497" t="str">
        <v/>
      </c>
      <c r="AT722" s="495" t="str">
        <v/>
      </c>
      <c r="AU722" s="495" t="str">
        <v/>
      </c>
      <c r="AV722" s="520" t="str">
        <v/>
      </c>
      <c r="AW722" s="497" t="str">
        <v/>
      </c>
      <c r="AX722" s="495" t="str">
        <v/>
      </c>
      <c r="AY722" s="495" t="str">
        <v/>
      </c>
      <c r="AZ722" s="520" t="str">
        <v/>
      </c>
      <c r="BA722" s="497" t="str">
        <v/>
      </c>
      <c r="BB722" s="495" t="str">
        <v/>
      </c>
      <c r="BC722" s="495" t="str">
        <v/>
      </c>
      <c r="BD722" s="520" t="str">
        <v/>
      </c>
      <c r="BE722" s="497" t="str">
        <v/>
      </c>
      <c r="BF722" s="495" t="str">
        <v/>
      </c>
      <c r="BG722" s="495" t="str">
        <v/>
      </c>
      <c r="BH722" s="520" t="str">
        <v/>
      </c>
      <c r="BI722" s="497" t="str">
        <v/>
      </c>
      <c r="BJ722" s="495" t="str">
        <v/>
      </c>
      <c r="BK722" s="495" t="str">
        <v/>
      </c>
      <c r="BL722" s="520" t="str">
        <v/>
      </c>
    </row>
    <row r="723" spans="1:64" ht="24.75" customHeight="1">
      <c r="A723" s="449" t="str">
        <v/>
      </c>
      <c r="B723" s="431"/>
      <c r="C723" s="432"/>
      <c r="D723" s="433" t="str">
        <v/>
      </c>
      <c r="E723" s="434" t="str">
        <v/>
      </c>
      <c r="F723" s="435" t="str">
        <v/>
      </c>
      <c r="G723" s="436" t="str">
        <v/>
      </c>
      <c r="H723" s="437" t="str">
        <v/>
      </c>
      <c r="I723" s="437" t="str">
        <v/>
      </c>
      <c r="J723" s="437" t="str">
        <v/>
      </c>
      <c r="K723" s="435" t="str">
        <v/>
      </c>
      <c r="L723" s="450" t="str">
        <v/>
      </c>
      <c r="M723" s="498" t="str">
        <v/>
      </c>
      <c r="N723" s="440" t="str">
        <v/>
      </c>
      <c r="O723" s="441" t="str">
        <v/>
      </c>
      <c r="P723" s="442" t="str">
        <v/>
      </c>
      <c r="Q723" s="443" t="str">
        <v/>
      </c>
      <c r="R723" s="441" t="str">
        <v/>
      </c>
      <c r="S723" s="442" t="str">
        <v/>
      </c>
      <c r="T723" s="443" t="str">
        <v/>
      </c>
      <c r="U723" s="441" t="str">
        <v/>
      </c>
      <c r="V723" s="442" t="str">
        <v/>
      </c>
      <c r="W723" s="443" t="str">
        <v/>
      </c>
      <c r="X723" s="441" t="str">
        <v/>
      </c>
      <c r="Y723" s="442" t="str">
        <v/>
      </c>
      <c r="Z723" s="443" t="str">
        <v/>
      </c>
      <c r="AA723" s="441" t="str">
        <v/>
      </c>
      <c r="AB723" s="442" t="str">
        <v/>
      </c>
      <c r="AC723" s="443" t="str">
        <v/>
      </c>
      <c r="AD723" s="441" t="str">
        <v/>
      </c>
      <c r="AE723" s="442" t="str">
        <v/>
      </c>
      <c r="AF723" s="443" t="str">
        <v/>
      </c>
      <c r="AG723" s="492" t="str">
        <v/>
      </c>
      <c r="AH723" s="492" t="str">
        <v/>
      </c>
      <c r="AI723" s="493" t="str">
        <v/>
      </c>
      <c r="AJ723" s="494" t="str">
        <v/>
      </c>
      <c r="AK723" s="492" t="str">
        <v/>
      </c>
      <c r="AL723" s="493" t="str">
        <v/>
      </c>
      <c r="AM723" s="492" t="str">
        <v/>
      </c>
      <c r="AN723" s="492" t="str">
        <v/>
      </c>
      <c r="AO723" s="493" t="str">
        <v/>
      </c>
      <c r="AP723" s="494" t="str">
        <v/>
      </c>
      <c r="AQ723" s="492" t="str">
        <v/>
      </c>
      <c r="AR723" s="493" t="str">
        <v/>
      </c>
      <c r="AS723" s="495" t="str">
        <v/>
      </c>
      <c r="AT723" s="496" t="str">
        <v/>
      </c>
      <c r="AU723" s="496" t="str">
        <v/>
      </c>
      <c r="AV723" s="520" t="str">
        <v/>
      </c>
      <c r="AW723" s="497" t="str">
        <v/>
      </c>
      <c r="AX723" s="496" t="str">
        <v/>
      </c>
      <c r="AY723" s="496" t="str">
        <v/>
      </c>
      <c r="AZ723" s="520" t="str">
        <v/>
      </c>
      <c r="BA723" s="497" t="str">
        <v/>
      </c>
      <c r="BB723" s="496" t="str">
        <v/>
      </c>
      <c r="BC723" s="496" t="str">
        <v/>
      </c>
      <c r="BD723" s="520" t="str">
        <v/>
      </c>
      <c r="BE723" s="497" t="str">
        <v/>
      </c>
      <c r="BF723" s="496" t="str">
        <v/>
      </c>
      <c r="BG723" s="496" t="str">
        <v/>
      </c>
      <c r="BH723" s="520" t="str">
        <v/>
      </c>
      <c r="BI723" s="497" t="str">
        <v/>
      </c>
      <c r="BJ723" s="496" t="str">
        <v/>
      </c>
      <c r="BK723" s="496" t="str">
        <v/>
      </c>
      <c r="BL723" s="520" t="str">
        <v/>
      </c>
    </row>
    <row r="724" spans="1:64" ht="24.75" customHeight="1">
      <c r="A724" s="449" t="str">
        <v/>
      </c>
      <c r="B724" s="431"/>
      <c r="C724" s="432"/>
      <c r="D724" s="521" t="str">
        <v/>
      </c>
      <c r="E724" s="521" t="str">
        <v/>
      </c>
      <c r="F724" s="522" t="str">
        <v/>
      </c>
      <c r="G724" s="523" t="str">
        <v/>
      </c>
      <c r="H724" s="521" t="str">
        <v/>
      </c>
      <c r="I724" s="521" t="str">
        <v/>
      </c>
      <c r="J724" s="521" t="str">
        <v/>
      </c>
      <c r="K724" s="522" t="str">
        <v/>
      </c>
      <c r="L724" s="497" t="str">
        <v/>
      </c>
      <c r="M724" s="491" t="str">
        <v/>
      </c>
      <c r="N724" s="520" t="str">
        <v/>
      </c>
      <c r="O724" s="497" t="str">
        <v/>
      </c>
      <c r="P724" s="495" t="str">
        <v/>
      </c>
      <c r="Q724" s="520" t="str">
        <v/>
      </c>
      <c r="R724" s="497" t="str">
        <v/>
      </c>
      <c r="S724" s="495" t="str">
        <v/>
      </c>
      <c r="T724" s="520" t="str">
        <v/>
      </c>
      <c r="U724" s="497" t="str">
        <v/>
      </c>
      <c r="V724" s="495" t="str">
        <v/>
      </c>
      <c r="W724" s="520" t="str">
        <v/>
      </c>
      <c r="X724" s="497" t="str">
        <v/>
      </c>
      <c r="Y724" s="495" t="str">
        <v/>
      </c>
      <c r="Z724" s="520" t="str">
        <v/>
      </c>
      <c r="AA724" s="497" t="str">
        <v/>
      </c>
      <c r="AB724" s="495" t="str">
        <v/>
      </c>
      <c r="AC724" s="520" t="str">
        <v/>
      </c>
      <c r="AD724" s="497" t="str">
        <v/>
      </c>
      <c r="AE724" s="495" t="str">
        <v/>
      </c>
      <c r="AF724" s="520" t="str">
        <v/>
      </c>
      <c r="AG724" s="497" t="str">
        <v/>
      </c>
      <c r="AH724" s="495" t="str">
        <v/>
      </c>
      <c r="AI724" s="520" t="str">
        <v/>
      </c>
      <c r="AJ724" s="497" t="str">
        <v/>
      </c>
      <c r="AK724" s="495" t="str">
        <v/>
      </c>
      <c r="AL724" s="520" t="str">
        <v/>
      </c>
      <c r="AM724" s="497" t="str">
        <v/>
      </c>
      <c r="AN724" s="495" t="str">
        <v/>
      </c>
      <c r="AO724" s="520" t="str">
        <v/>
      </c>
      <c r="AP724" s="497" t="str">
        <v/>
      </c>
      <c r="AQ724" s="495" t="str">
        <v/>
      </c>
      <c r="AR724" s="520" t="str">
        <v/>
      </c>
      <c r="AS724" s="497" t="str">
        <v/>
      </c>
      <c r="AT724" s="495" t="str">
        <v/>
      </c>
      <c r="AU724" s="495" t="str">
        <v/>
      </c>
      <c r="AV724" s="520" t="str">
        <v/>
      </c>
      <c r="AW724" s="497" t="str">
        <v/>
      </c>
      <c r="AX724" s="495" t="str">
        <v/>
      </c>
      <c r="AY724" s="495" t="str">
        <v/>
      </c>
      <c r="AZ724" s="520" t="str">
        <v/>
      </c>
      <c r="BA724" s="497" t="str">
        <v/>
      </c>
      <c r="BB724" s="495" t="str">
        <v/>
      </c>
      <c r="BC724" s="495" t="str">
        <v/>
      </c>
      <c r="BD724" s="520" t="str">
        <v/>
      </c>
      <c r="BE724" s="497" t="str">
        <v/>
      </c>
      <c r="BF724" s="495" t="str">
        <v/>
      </c>
      <c r="BG724" s="495" t="str">
        <v/>
      </c>
      <c r="BH724" s="520" t="str">
        <v/>
      </c>
      <c r="BI724" s="497" t="str">
        <v/>
      </c>
      <c r="BJ724" s="495" t="str">
        <v/>
      </c>
      <c r="BK724" s="495" t="str">
        <v/>
      </c>
      <c r="BL724" s="520" t="str">
        <v/>
      </c>
    </row>
    <row r="725" spans="1:64" ht="24.75" customHeight="1">
      <c r="A725" s="449" t="str">
        <v/>
      </c>
      <c r="B725" s="431"/>
      <c r="C725" s="432"/>
      <c r="D725" s="433" t="str">
        <v/>
      </c>
      <c r="E725" s="434" t="str">
        <v/>
      </c>
      <c r="F725" s="435" t="str">
        <v/>
      </c>
      <c r="G725" s="436" t="str">
        <v/>
      </c>
      <c r="H725" s="437" t="str">
        <v/>
      </c>
      <c r="I725" s="437" t="str">
        <v/>
      </c>
      <c r="J725" s="437" t="str">
        <v/>
      </c>
      <c r="K725" s="435" t="str">
        <v/>
      </c>
      <c r="L725" s="450" t="str">
        <v/>
      </c>
      <c r="M725" s="498" t="str">
        <v/>
      </c>
      <c r="N725" s="440" t="str">
        <v/>
      </c>
      <c r="O725" s="441" t="str">
        <v/>
      </c>
      <c r="P725" s="442" t="str">
        <v/>
      </c>
      <c r="Q725" s="443" t="str">
        <v/>
      </c>
      <c r="R725" s="441" t="str">
        <v/>
      </c>
      <c r="S725" s="442" t="str">
        <v/>
      </c>
      <c r="T725" s="443" t="str">
        <v/>
      </c>
      <c r="U725" s="441" t="str">
        <v/>
      </c>
      <c r="V725" s="442" t="str">
        <v/>
      </c>
      <c r="W725" s="443" t="str">
        <v/>
      </c>
      <c r="X725" s="441" t="str">
        <v/>
      </c>
      <c r="Y725" s="442" t="str">
        <v/>
      </c>
      <c r="Z725" s="443" t="str">
        <v/>
      </c>
      <c r="AA725" s="441" t="str">
        <v/>
      </c>
      <c r="AB725" s="442" t="str">
        <v/>
      </c>
      <c r="AC725" s="443" t="str">
        <v/>
      </c>
      <c r="AD725" s="441" t="str">
        <v/>
      </c>
      <c r="AE725" s="442" t="str">
        <v/>
      </c>
      <c r="AF725" s="443" t="str">
        <v/>
      </c>
      <c r="AG725" s="492" t="str">
        <v/>
      </c>
      <c r="AH725" s="492" t="str">
        <v/>
      </c>
      <c r="AI725" s="493" t="str">
        <v/>
      </c>
      <c r="AJ725" s="494" t="str">
        <v/>
      </c>
      <c r="AK725" s="492" t="str">
        <v/>
      </c>
      <c r="AL725" s="493" t="str">
        <v/>
      </c>
      <c r="AM725" s="492" t="str">
        <v/>
      </c>
      <c r="AN725" s="492" t="str">
        <v/>
      </c>
      <c r="AO725" s="493" t="str">
        <v/>
      </c>
      <c r="AP725" s="494" t="str">
        <v/>
      </c>
      <c r="AQ725" s="492" t="str">
        <v/>
      </c>
      <c r="AR725" s="493" t="str">
        <v/>
      </c>
      <c r="AS725" s="495" t="str">
        <v/>
      </c>
      <c r="AT725" s="496" t="str">
        <v/>
      </c>
      <c r="AU725" s="496" t="str">
        <v/>
      </c>
      <c r="AV725" s="520" t="str">
        <v/>
      </c>
      <c r="AW725" s="497" t="str">
        <v/>
      </c>
      <c r="AX725" s="496" t="str">
        <v/>
      </c>
      <c r="AY725" s="496" t="str">
        <v/>
      </c>
      <c r="AZ725" s="520" t="str">
        <v/>
      </c>
      <c r="BA725" s="497" t="str">
        <v/>
      </c>
      <c r="BB725" s="496" t="str">
        <v/>
      </c>
      <c r="BC725" s="496" t="str">
        <v/>
      </c>
      <c r="BD725" s="520" t="str">
        <v/>
      </c>
      <c r="BE725" s="497" t="str">
        <v/>
      </c>
      <c r="BF725" s="496" t="str">
        <v/>
      </c>
      <c r="BG725" s="496" t="str">
        <v/>
      </c>
      <c r="BH725" s="520" t="str">
        <v/>
      </c>
      <c r="BI725" s="497" t="str">
        <v/>
      </c>
      <c r="BJ725" s="496" t="str">
        <v/>
      </c>
      <c r="BK725" s="496" t="str">
        <v/>
      </c>
      <c r="BL725" s="520" t="str">
        <v/>
      </c>
    </row>
    <row r="726" spans="1:64" ht="24.75" customHeight="1">
      <c r="A726" s="449" t="str">
        <v/>
      </c>
      <c r="B726" s="431"/>
      <c r="C726" s="432"/>
      <c r="D726" s="521" t="str">
        <v/>
      </c>
      <c r="E726" s="521" t="str">
        <v/>
      </c>
      <c r="F726" s="522" t="str">
        <v/>
      </c>
      <c r="G726" s="523" t="str">
        <v/>
      </c>
      <c r="H726" s="521" t="str">
        <v/>
      </c>
      <c r="I726" s="521" t="str">
        <v/>
      </c>
      <c r="J726" s="521" t="str">
        <v/>
      </c>
      <c r="K726" s="522" t="str">
        <v/>
      </c>
      <c r="L726" s="497" t="str">
        <v/>
      </c>
      <c r="M726" s="491" t="str">
        <v/>
      </c>
      <c r="N726" s="520" t="str">
        <v/>
      </c>
      <c r="O726" s="497" t="str">
        <v/>
      </c>
      <c r="P726" s="495" t="str">
        <v/>
      </c>
      <c r="Q726" s="520" t="str">
        <v/>
      </c>
      <c r="R726" s="497" t="str">
        <v/>
      </c>
      <c r="S726" s="495" t="str">
        <v/>
      </c>
      <c r="T726" s="520" t="str">
        <v/>
      </c>
      <c r="U726" s="497" t="str">
        <v/>
      </c>
      <c r="V726" s="495" t="str">
        <v/>
      </c>
      <c r="W726" s="520" t="str">
        <v/>
      </c>
      <c r="X726" s="497" t="str">
        <v/>
      </c>
      <c r="Y726" s="495" t="str">
        <v/>
      </c>
      <c r="Z726" s="520" t="str">
        <v/>
      </c>
      <c r="AA726" s="497" t="str">
        <v/>
      </c>
      <c r="AB726" s="495" t="str">
        <v/>
      </c>
      <c r="AC726" s="520" t="str">
        <v/>
      </c>
      <c r="AD726" s="497" t="str">
        <v/>
      </c>
      <c r="AE726" s="495" t="str">
        <v/>
      </c>
      <c r="AF726" s="520" t="str">
        <v/>
      </c>
      <c r="AG726" s="497" t="str">
        <v/>
      </c>
      <c r="AH726" s="495" t="str">
        <v/>
      </c>
      <c r="AI726" s="520" t="str">
        <v/>
      </c>
      <c r="AJ726" s="497" t="str">
        <v/>
      </c>
      <c r="AK726" s="495" t="str">
        <v/>
      </c>
      <c r="AL726" s="520" t="str">
        <v/>
      </c>
      <c r="AM726" s="497" t="str">
        <v/>
      </c>
      <c r="AN726" s="495" t="str">
        <v/>
      </c>
      <c r="AO726" s="520" t="str">
        <v/>
      </c>
      <c r="AP726" s="497" t="str">
        <v/>
      </c>
      <c r="AQ726" s="495" t="str">
        <v/>
      </c>
      <c r="AR726" s="520" t="str">
        <v/>
      </c>
      <c r="AS726" s="497" t="str">
        <v/>
      </c>
      <c r="AT726" s="495" t="str">
        <v/>
      </c>
      <c r="AU726" s="495" t="str">
        <v/>
      </c>
      <c r="AV726" s="520" t="str">
        <v/>
      </c>
      <c r="AW726" s="497" t="str">
        <v/>
      </c>
      <c r="AX726" s="495" t="str">
        <v/>
      </c>
      <c r="AY726" s="495" t="str">
        <v/>
      </c>
      <c r="AZ726" s="520" t="str">
        <v/>
      </c>
      <c r="BA726" s="497" t="str">
        <v/>
      </c>
      <c r="BB726" s="495" t="str">
        <v/>
      </c>
      <c r="BC726" s="495" t="str">
        <v/>
      </c>
      <c r="BD726" s="520" t="str">
        <v/>
      </c>
      <c r="BE726" s="497" t="str">
        <v/>
      </c>
      <c r="BF726" s="495" t="str">
        <v/>
      </c>
      <c r="BG726" s="495" t="str">
        <v/>
      </c>
      <c r="BH726" s="520" t="str">
        <v/>
      </c>
      <c r="BI726" s="497" t="str">
        <v/>
      </c>
      <c r="BJ726" s="495" t="str">
        <v/>
      </c>
      <c r="BK726" s="495" t="str">
        <v/>
      </c>
      <c r="BL726" s="520" t="str">
        <v/>
      </c>
    </row>
    <row r="727" spans="1:64" ht="24.75" customHeight="1">
      <c r="A727" s="449" t="str">
        <v/>
      </c>
      <c r="B727" s="431"/>
      <c r="C727" s="432"/>
      <c r="D727" s="433" t="str">
        <v/>
      </c>
      <c r="E727" s="434" t="str">
        <v/>
      </c>
      <c r="F727" s="435" t="str">
        <v/>
      </c>
      <c r="G727" s="436" t="str">
        <v/>
      </c>
      <c r="H727" s="437" t="str">
        <v/>
      </c>
      <c r="I727" s="437" t="str">
        <v/>
      </c>
      <c r="J727" s="437" t="str">
        <v/>
      </c>
      <c r="K727" s="435" t="str">
        <v/>
      </c>
      <c r="L727" s="450" t="str">
        <v/>
      </c>
      <c r="M727" s="498" t="str">
        <v/>
      </c>
      <c r="N727" s="440" t="str">
        <v/>
      </c>
      <c r="O727" s="441" t="str">
        <v/>
      </c>
      <c r="P727" s="442" t="str">
        <v/>
      </c>
      <c r="Q727" s="443" t="str">
        <v/>
      </c>
      <c r="R727" s="441" t="str">
        <v/>
      </c>
      <c r="S727" s="442" t="str">
        <v/>
      </c>
      <c r="T727" s="443" t="str">
        <v/>
      </c>
      <c r="U727" s="441" t="str">
        <v/>
      </c>
      <c r="V727" s="442" t="str">
        <v/>
      </c>
      <c r="W727" s="443" t="str">
        <v/>
      </c>
      <c r="X727" s="441" t="str">
        <v/>
      </c>
      <c r="Y727" s="442" t="str">
        <v/>
      </c>
      <c r="Z727" s="443" t="str">
        <v/>
      </c>
      <c r="AA727" s="441" t="str">
        <v/>
      </c>
      <c r="AB727" s="442" t="str">
        <v/>
      </c>
      <c r="AC727" s="443" t="str">
        <v/>
      </c>
      <c r="AD727" s="441" t="str">
        <v/>
      </c>
      <c r="AE727" s="442" t="str">
        <v/>
      </c>
      <c r="AF727" s="443" t="str">
        <v/>
      </c>
      <c r="AG727" s="492" t="str">
        <v/>
      </c>
      <c r="AH727" s="492" t="str">
        <v/>
      </c>
      <c r="AI727" s="493" t="str">
        <v/>
      </c>
      <c r="AJ727" s="494" t="str">
        <v/>
      </c>
      <c r="AK727" s="492" t="str">
        <v/>
      </c>
      <c r="AL727" s="493" t="str">
        <v/>
      </c>
      <c r="AM727" s="492" t="str">
        <v/>
      </c>
      <c r="AN727" s="492" t="str">
        <v/>
      </c>
      <c r="AO727" s="493" t="str">
        <v/>
      </c>
      <c r="AP727" s="494" t="str">
        <v/>
      </c>
      <c r="AQ727" s="492" t="str">
        <v/>
      </c>
      <c r="AR727" s="493" t="str">
        <v/>
      </c>
      <c r="AS727" s="495" t="str">
        <v/>
      </c>
      <c r="AT727" s="496" t="str">
        <v/>
      </c>
      <c r="AU727" s="496" t="str">
        <v/>
      </c>
      <c r="AV727" s="520" t="str">
        <v/>
      </c>
      <c r="AW727" s="497" t="str">
        <v/>
      </c>
      <c r="AX727" s="496" t="str">
        <v/>
      </c>
      <c r="AY727" s="496" t="str">
        <v/>
      </c>
      <c r="AZ727" s="520" t="str">
        <v/>
      </c>
      <c r="BA727" s="497" t="str">
        <v/>
      </c>
      <c r="BB727" s="496" t="str">
        <v/>
      </c>
      <c r="BC727" s="496" t="str">
        <v/>
      </c>
      <c r="BD727" s="520" t="str">
        <v/>
      </c>
      <c r="BE727" s="497" t="str">
        <v/>
      </c>
      <c r="BF727" s="496" t="str">
        <v/>
      </c>
      <c r="BG727" s="496" t="str">
        <v/>
      </c>
      <c r="BH727" s="520" t="str">
        <v/>
      </c>
      <c r="BI727" s="497" t="str">
        <v/>
      </c>
      <c r="BJ727" s="496" t="str">
        <v/>
      </c>
      <c r="BK727" s="496" t="str">
        <v/>
      </c>
      <c r="BL727" s="520" t="str">
        <v/>
      </c>
    </row>
    <row r="728" spans="1:64" ht="24.75" customHeight="1">
      <c r="A728" s="449" t="str">
        <v/>
      </c>
      <c r="B728" s="431"/>
      <c r="C728" s="432"/>
      <c r="D728" s="521" t="str">
        <v/>
      </c>
      <c r="E728" s="521" t="str">
        <v/>
      </c>
      <c r="F728" s="522" t="str">
        <v/>
      </c>
      <c r="G728" s="523" t="str">
        <v/>
      </c>
      <c r="H728" s="521" t="str">
        <v/>
      </c>
      <c r="I728" s="521" t="str">
        <v/>
      </c>
      <c r="J728" s="521" t="str">
        <v/>
      </c>
      <c r="K728" s="522" t="str">
        <v/>
      </c>
      <c r="L728" s="497" t="str">
        <v/>
      </c>
      <c r="M728" s="491" t="str">
        <v/>
      </c>
      <c r="N728" s="520" t="str">
        <v/>
      </c>
      <c r="O728" s="497" t="str">
        <v/>
      </c>
      <c r="P728" s="495" t="str">
        <v/>
      </c>
      <c r="Q728" s="520" t="str">
        <v/>
      </c>
      <c r="R728" s="497" t="str">
        <v/>
      </c>
      <c r="S728" s="495" t="str">
        <v/>
      </c>
      <c r="T728" s="520" t="str">
        <v/>
      </c>
      <c r="U728" s="497" t="str">
        <v/>
      </c>
      <c r="V728" s="495" t="str">
        <v/>
      </c>
      <c r="W728" s="520" t="str">
        <v/>
      </c>
      <c r="X728" s="497" t="str">
        <v/>
      </c>
      <c r="Y728" s="495" t="str">
        <v/>
      </c>
      <c r="Z728" s="520" t="str">
        <v/>
      </c>
      <c r="AA728" s="497" t="str">
        <v/>
      </c>
      <c r="AB728" s="495" t="str">
        <v/>
      </c>
      <c r="AC728" s="520" t="str">
        <v/>
      </c>
      <c r="AD728" s="497" t="str">
        <v/>
      </c>
      <c r="AE728" s="495" t="str">
        <v/>
      </c>
      <c r="AF728" s="520" t="str">
        <v/>
      </c>
      <c r="AG728" s="497" t="str">
        <v/>
      </c>
      <c r="AH728" s="495" t="str">
        <v/>
      </c>
      <c r="AI728" s="520" t="str">
        <v/>
      </c>
      <c r="AJ728" s="497" t="str">
        <v/>
      </c>
      <c r="AK728" s="495" t="str">
        <v/>
      </c>
      <c r="AL728" s="520" t="str">
        <v/>
      </c>
      <c r="AM728" s="497" t="str">
        <v/>
      </c>
      <c r="AN728" s="495" t="str">
        <v/>
      </c>
      <c r="AO728" s="520" t="str">
        <v/>
      </c>
      <c r="AP728" s="497" t="str">
        <v/>
      </c>
      <c r="AQ728" s="495" t="str">
        <v/>
      </c>
      <c r="AR728" s="520" t="str">
        <v/>
      </c>
      <c r="AS728" s="497" t="str">
        <v/>
      </c>
      <c r="AT728" s="495" t="str">
        <v/>
      </c>
      <c r="AU728" s="495" t="str">
        <v/>
      </c>
      <c r="AV728" s="520" t="str">
        <v/>
      </c>
      <c r="AW728" s="497" t="str">
        <v/>
      </c>
      <c r="AX728" s="495" t="str">
        <v/>
      </c>
      <c r="AY728" s="495" t="str">
        <v/>
      </c>
      <c r="AZ728" s="520" t="str">
        <v/>
      </c>
      <c r="BA728" s="497" t="str">
        <v/>
      </c>
      <c r="BB728" s="495" t="str">
        <v/>
      </c>
      <c r="BC728" s="495" t="str">
        <v/>
      </c>
      <c r="BD728" s="520" t="str">
        <v/>
      </c>
      <c r="BE728" s="497" t="str">
        <v/>
      </c>
      <c r="BF728" s="495" t="str">
        <v/>
      </c>
      <c r="BG728" s="495" t="str">
        <v/>
      </c>
      <c r="BH728" s="520" t="str">
        <v/>
      </c>
      <c r="BI728" s="497" t="str">
        <v/>
      </c>
      <c r="BJ728" s="495" t="str">
        <v/>
      </c>
      <c r="BK728" s="495" t="str">
        <v/>
      </c>
      <c r="BL728" s="520" t="str">
        <v/>
      </c>
    </row>
    <row r="729" spans="1:64" ht="24.75" customHeight="1">
      <c r="A729" s="449" t="str">
        <v/>
      </c>
      <c r="B729" s="431"/>
      <c r="C729" s="432"/>
      <c r="D729" s="433" t="str">
        <v/>
      </c>
      <c r="E729" s="434" t="str">
        <v/>
      </c>
      <c r="F729" s="435" t="str">
        <v/>
      </c>
      <c r="G729" s="436" t="str">
        <v/>
      </c>
      <c r="H729" s="437" t="str">
        <v/>
      </c>
      <c r="I729" s="437" t="str">
        <v/>
      </c>
      <c r="J729" s="437" t="str">
        <v/>
      </c>
      <c r="K729" s="435" t="str">
        <v/>
      </c>
      <c r="L729" s="450" t="str">
        <v/>
      </c>
      <c r="M729" s="498" t="str">
        <v/>
      </c>
      <c r="N729" s="440" t="str">
        <v/>
      </c>
      <c r="O729" s="441" t="str">
        <v/>
      </c>
      <c r="P729" s="442" t="str">
        <v/>
      </c>
      <c r="Q729" s="443" t="str">
        <v/>
      </c>
      <c r="R729" s="441" t="str">
        <v/>
      </c>
      <c r="S729" s="442" t="str">
        <v/>
      </c>
      <c r="T729" s="443" t="str">
        <v/>
      </c>
      <c r="U729" s="441" t="str">
        <v/>
      </c>
      <c r="V729" s="442" t="str">
        <v/>
      </c>
      <c r="W729" s="443" t="str">
        <v/>
      </c>
      <c r="X729" s="441" t="str">
        <v/>
      </c>
      <c r="Y729" s="442" t="str">
        <v/>
      </c>
      <c r="Z729" s="443" t="str">
        <v/>
      </c>
      <c r="AA729" s="441" t="str">
        <v/>
      </c>
      <c r="AB729" s="442" t="str">
        <v/>
      </c>
      <c r="AC729" s="443" t="str">
        <v/>
      </c>
      <c r="AD729" s="441" t="str">
        <v/>
      </c>
      <c r="AE729" s="442" t="str">
        <v/>
      </c>
      <c r="AF729" s="443" t="str">
        <v/>
      </c>
      <c r="AG729" s="492" t="str">
        <v/>
      </c>
      <c r="AH729" s="492" t="str">
        <v/>
      </c>
      <c r="AI729" s="493" t="str">
        <v/>
      </c>
      <c r="AJ729" s="494" t="str">
        <v/>
      </c>
      <c r="AK729" s="492" t="str">
        <v/>
      </c>
      <c r="AL729" s="493" t="str">
        <v/>
      </c>
      <c r="AM729" s="492" t="str">
        <v/>
      </c>
      <c r="AN729" s="492" t="str">
        <v/>
      </c>
      <c r="AO729" s="493" t="str">
        <v/>
      </c>
      <c r="AP729" s="494" t="str">
        <v/>
      </c>
      <c r="AQ729" s="492" t="str">
        <v/>
      </c>
      <c r="AR729" s="493" t="str">
        <v/>
      </c>
      <c r="AS729" s="495" t="str">
        <v/>
      </c>
      <c r="AT729" s="496" t="str">
        <v/>
      </c>
      <c r="AU729" s="496" t="str">
        <v/>
      </c>
      <c r="AV729" s="520" t="str">
        <v/>
      </c>
      <c r="AW729" s="497" t="str">
        <v/>
      </c>
      <c r="AX729" s="496" t="str">
        <v/>
      </c>
      <c r="AY729" s="496" t="str">
        <v/>
      </c>
      <c r="AZ729" s="520" t="str">
        <v/>
      </c>
      <c r="BA729" s="497" t="str">
        <v/>
      </c>
      <c r="BB729" s="496" t="str">
        <v/>
      </c>
      <c r="BC729" s="496" t="str">
        <v/>
      </c>
      <c r="BD729" s="520" t="str">
        <v/>
      </c>
      <c r="BE729" s="497" t="str">
        <v/>
      </c>
      <c r="BF729" s="496" t="str">
        <v/>
      </c>
      <c r="BG729" s="496" t="str">
        <v/>
      </c>
      <c r="BH729" s="520" t="str">
        <v/>
      </c>
      <c r="BI729" s="497" t="str">
        <v/>
      </c>
      <c r="BJ729" s="496" t="str">
        <v/>
      </c>
      <c r="BK729" s="496" t="str">
        <v/>
      </c>
      <c r="BL729" s="520" t="str">
        <v/>
      </c>
    </row>
    <row r="730" spans="1:64" ht="24.75" customHeight="1">
      <c r="A730" s="449" t="str">
        <v/>
      </c>
      <c r="B730" s="431"/>
      <c r="C730" s="432"/>
      <c r="D730" s="521" t="str">
        <v/>
      </c>
      <c r="E730" s="521" t="str">
        <v/>
      </c>
      <c r="F730" s="522" t="str">
        <v/>
      </c>
      <c r="G730" s="523" t="str">
        <v/>
      </c>
      <c r="H730" s="521" t="str">
        <v/>
      </c>
      <c r="I730" s="521" t="str">
        <v/>
      </c>
      <c r="J730" s="521" t="str">
        <v/>
      </c>
      <c r="K730" s="522" t="str">
        <v/>
      </c>
      <c r="L730" s="497" t="str">
        <v/>
      </c>
      <c r="M730" s="491" t="str">
        <v/>
      </c>
      <c r="N730" s="520" t="str">
        <v/>
      </c>
      <c r="O730" s="497" t="str">
        <v/>
      </c>
      <c r="P730" s="495" t="str">
        <v/>
      </c>
      <c r="Q730" s="520" t="str">
        <v/>
      </c>
      <c r="R730" s="497" t="str">
        <v/>
      </c>
      <c r="S730" s="495" t="str">
        <v/>
      </c>
      <c r="T730" s="520" t="str">
        <v/>
      </c>
      <c r="U730" s="497" t="str">
        <v/>
      </c>
      <c r="V730" s="495" t="str">
        <v/>
      </c>
      <c r="W730" s="520" t="str">
        <v/>
      </c>
      <c r="X730" s="497" t="str">
        <v/>
      </c>
      <c r="Y730" s="495" t="str">
        <v/>
      </c>
      <c r="Z730" s="520" t="str">
        <v/>
      </c>
      <c r="AA730" s="497" t="str">
        <v/>
      </c>
      <c r="AB730" s="495" t="str">
        <v/>
      </c>
      <c r="AC730" s="520" t="str">
        <v/>
      </c>
      <c r="AD730" s="497" t="str">
        <v/>
      </c>
      <c r="AE730" s="495" t="str">
        <v/>
      </c>
      <c r="AF730" s="520" t="str">
        <v/>
      </c>
      <c r="AG730" s="497" t="str">
        <v/>
      </c>
      <c r="AH730" s="495" t="str">
        <v/>
      </c>
      <c r="AI730" s="520" t="str">
        <v/>
      </c>
      <c r="AJ730" s="497" t="str">
        <v/>
      </c>
      <c r="AK730" s="495" t="str">
        <v/>
      </c>
      <c r="AL730" s="520" t="str">
        <v/>
      </c>
      <c r="AM730" s="497" t="str">
        <v/>
      </c>
      <c r="AN730" s="495" t="str">
        <v/>
      </c>
      <c r="AO730" s="520" t="str">
        <v/>
      </c>
      <c r="AP730" s="497" t="str">
        <v/>
      </c>
      <c r="AQ730" s="495" t="str">
        <v/>
      </c>
      <c r="AR730" s="520" t="str">
        <v/>
      </c>
      <c r="AS730" s="497" t="str">
        <v/>
      </c>
      <c r="AT730" s="495" t="str">
        <v/>
      </c>
      <c r="AU730" s="495" t="str">
        <v/>
      </c>
      <c r="AV730" s="520" t="str">
        <v/>
      </c>
      <c r="AW730" s="497" t="str">
        <v/>
      </c>
      <c r="AX730" s="495" t="str">
        <v/>
      </c>
      <c r="AY730" s="495" t="str">
        <v/>
      </c>
      <c r="AZ730" s="520" t="str">
        <v/>
      </c>
      <c r="BA730" s="497" t="str">
        <v/>
      </c>
      <c r="BB730" s="495" t="str">
        <v/>
      </c>
      <c r="BC730" s="495" t="str">
        <v/>
      </c>
      <c r="BD730" s="520" t="str">
        <v/>
      </c>
      <c r="BE730" s="497" t="str">
        <v/>
      </c>
      <c r="BF730" s="495" t="str">
        <v/>
      </c>
      <c r="BG730" s="495" t="str">
        <v/>
      </c>
      <c r="BH730" s="520" t="str">
        <v/>
      </c>
      <c r="BI730" s="497" t="str">
        <v/>
      </c>
      <c r="BJ730" s="495" t="str">
        <v/>
      </c>
      <c r="BK730" s="495" t="str">
        <v/>
      </c>
      <c r="BL730" s="520" t="str">
        <v/>
      </c>
    </row>
    <row r="731" spans="1:64" ht="24.75" customHeight="1">
      <c r="A731" s="449" t="str">
        <v/>
      </c>
      <c r="B731" s="431"/>
      <c r="C731" s="432"/>
      <c r="D731" s="433" t="str">
        <v/>
      </c>
      <c r="E731" s="434" t="str">
        <v/>
      </c>
      <c r="F731" s="435" t="str">
        <v/>
      </c>
      <c r="G731" s="436" t="str">
        <v/>
      </c>
      <c r="H731" s="437" t="str">
        <v/>
      </c>
      <c r="I731" s="437" t="str">
        <v/>
      </c>
      <c r="J731" s="437" t="str">
        <v/>
      </c>
      <c r="K731" s="435" t="str">
        <v/>
      </c>
      <c r="L731" s="450" t="str">
        <v/>
      </c>
      <c r="M731" s="498" t="str">
        <v/>
      </c>
      <c r="N731" s="440" t="str">
        <v/>
      </c>
      <c r="O731" s="441" t="str">
        <v/>
      </c>
      <c r="P731" s="442" t="str">
        <v/>
      </c>
      <c r="Q731" s="443" t="str">
        <v/>
      </c>
      <c r="R731" s="441" t="str">
        <v/>
      </c>
      <c r="S731" s="442" t="str">
        <v/>
      </c>
      <c r="T731" s="443" t="str">
        <v/>
      </c>
      <c r="U731" s="441" t="str">
        <v/>
      </c>
      <c r="V731" s="442" t="str">
        <v/>
      </c>
      <c r="W731" s="443" t="str">
        <v/>
      </c>
      <c r="X731" s="441" t="str">
        <v/>
      </c>
      <c r="Y731" s="442" t="str">
        <v/>
      </c>
      <c r="Z731" s="443" t="str">
        <v/>
      </c>
      <c r="AA731" s="441" t="str">
        <v/>
      </c>
      <c r="AB731" s="442" t="str">
        <v/>
      </c>
      <c r="AC731" s="443" t="str">
        <v/>
      </c>
      <c r="AD731" s="441" t="str">
        <v/>
      </c>
      <c r="AE731" s="442" t="str">
        <v/>
      </c>
      <c r="AF731" s="443" t="str">
        <v/>
      </c>
      <c r="AG731" s="492" t="str">
        <v/>
      </c>
      <c r="AH731" s="492" t="str">
        <v/>
      </c>
      <c r="AI731" s="493" t="str">
        <v/>
      </c>
      <c r="AJ731" s="494" t="str">
        <v/>
      </c>
      <c r="AK731" s="492" t="str">
        <v/>
      </c>
      <c r="AL731" s="493" t="str">
        <v/>
      </c>
      <c r="AM731" s="492" t="str">
        <v/>
      </c>
      <c r="AN731" s="492" t="str">
        <v/>
      </c>
      <c r="AO731" s="493" t="str">
        <v/>
      </c>
      <c r="AP731" s="494" t="str">
        <v/>
      </c>
      <c r="AQ731" s="492" t="str">
        <v/>
      </c>
      <c r="AR731" s="493" t="str">
        <v/>
      </c>
      <c r="AS731" s="495" t="str">
        <v/>
      </c>
      <c r="AT731" s="496" t="str">
        <v/>
      </c>
      <c r="AU731" s="496" t="str">
        <v/>
      </c>
      <c r="AV731" s="520" t="str">
        <v/>
      </c>
      <c r="AW731" s="497" t="str">
        <v/>
      </c>
      <c r="AX731" s="496" t="str">
        <v/>
      </c>
      <c r="AY731" s="496" t="str">
        <v/>
      </c>
      <c r="AZ731" s="520" t="str">
        <v/>
      </c>
      <c r="BA731" s="497" t="str">
        <v/>
      </c>
      <c r="BB731" s="496" t="str">
        <v/>
      </c>
      <c r="BC731" s="496" t="str">
        <v/>
      </c>
      <c r="BD731" s="520" t="str">
        <v/>
      </c>
      <c r="BE731" s="497" t="str">
        <v/>
      </c>
      <c r="BF731" s="496" t="str">
        <v/>
      </c>
      <c r="BG731" s="496" t="str">
        <v/>
      </c>
      <c r="BH731" s="520" t="str">
        <v/>
      </c>
      <c r="BI731" s="497" t="str">
        <v/>
      </c>
      <c r="BJ731" s="496" t="str">
        <v/>
      </c>
      <c r="BK731" s="496" t="str">
        <v/>
      </c>
      <c r="BL731" s="520" t="str">
        <v/>
      </c>
    </row>
    <row r="732" spans="1:64" ht="24.75" customHeight="1">
      <c r="A732" s="449" t="str">
        <v/>
      </c>
      <c r="B732" s="431"/>
      <c r="C732" s="432"/>
      <c r="D732" s="521" t="str">
        <v/>
      </c>
      <c r="E732" s="521" t="str">
        <v/>
      </c>
      <c r="F732" s="522" t="str">
        <v/>
      </c>
      <c r="G732" s="523" t="str">
        <v/>
      </c>
      <c r="H732" s="521" t="str">
        <v/>
      </c>
      <c r="I732" s="521" t="str">
        <v/>
      </c>
      <c r="J732" s="521" t="str">
        <v/>
      </c>
      <c r="K732" s="522" t="str">
        <v/>
      </c>
      <c r="L732" s="497" t="str">
        <v/>
      </c>
      <c r="M732" s="491" t="str">
        <v/>
      </c>
      <c r="N732" s="520" t="str">
        <v/>
      </c>
      <c r="O732" s="497" t="str">
        <v/>
      </c>
      <c r="P732" s="495" t="str">
        <v/>
      </c>
      <c r="Q732" s="520" t="str">
        <v/>
      </c>
      <c r="R732" s="497" t="str">
        <v/>
      </c>
      <c r="S732" s="495" t="str">
        <v/>
      </c>
      <c r="T732" s="520" t="str">
        <v/>
      </c>
      <c r="U732" s="497" t="str">
        <v/>
      </c>
      <c r="V732" s="495" t="str">
        <v/>
      </c>
      <c r="W732" s="520" t="str">
        <v/>
      </c>
      <c r="X732" s="497" t="str">
        <v/>
      </c>
      <c r="Y732" s="495" t="str">
        <v/>
      </c>
      <c r="Z732" s="520" t="str">
        <v/>
      </c>
      <c r="AA732" s="497" t="str">
        <v/>
      </c>
      <c r="AB732" s="495" t="str">
        <v/>
      </c>
      <c r="AC732" s="520" t="str">
        <v/>
      </c>
      <c r="AD732" s="497" t="str">
        <v/>
      </c>
      <c r="AE732" s="495" t="str">
        <v/>
      </c>
      <c r="AF732" s="520" t="str">
        <v/>
      </c>
      <c r="AG732" s="497" t="str">
        <v/>
      </c>
      <c r="AH732" s="495" t="str">
        <v/>
      </c>
      <c r="AI732" s="520" t="str">
        <v/>
      </c>
      <c r="AJ732" s="497" t="str">
        <v/>
      </c>
      <c r="AK732" s="495" t="str">
        <v/>
      </c>
      <c r="AL732" s="520" t="str">
        <v/>
      </c>
      <c r="AM732" s="497" t="str">
        <v/>
      </c>
      <c r="AN732" s="495" t="str">
        <v/>
      </c>
      <c r="AO732" s="520" t="str">
        <v/>
      </c>
      <c r="AP732" s="497" t="str">
        <v/>
      </c>
      <c r="AQ732" s="495" t="str">
        <v/>
      </c>
      <c r="AR732" s="520" t="str">
        <v/>
      </c>
      <c r="AS732" s="497" t="str">
        <v/>
      </c>
      <c r="AT732" s="495" t="str">
        <v/>
      </c>
      <c r="AU732" s="495" t="str">
        <v/>
      </c>
      <c r="AV732" s="520" t="str">
        <v/>
      </c>
      <c r="AW732" s="497" t="str">
        <v/>
      </c>
      <c r="AX732" s="495" t="str">
        <v/>
      </c>
      <c r="AY732" s="495" t="str">
        <v/>
      </c>
      <c r="AZ732" s="520" t="str">
        <v/>
      </c>
      <c r="BA732" s="497" t="str">
        <v/>
      </c>
      <c r="BB732" s="495" t="str">
        <v/>
      </c>
      <c r="BC732" s="495" t="str">
        <v/>
      </c>
      <c r="BD732" s="520" t="str">
        <v/>
      </c>
      <c r="BE732" s="497" t="str">
        <v/>
      </c>
      <c r="BF732" s="495" t="str">
        <v/>
      </c>
      <c r="BG732" s="495" t="str">
        <v/>
      </c>
      <c r="BH732" s="520" t="str">
        <v/>
      </c>
      <c r="BI732" s="497" t="str">
        <v/>
      </c>
      <c r="BJ732" s="495" t="str">
        <v/>
      </c>
      <c r="BK732" s="495" t="str">
        <v/>
      </c>
      <c r="BL732" s="520" t="str">
        <v/>
      </c>
    </row>
    <row r="733" spans="1:64" ht="24.75" customHeight="1">
      <c r="A733" s="449" t="str">
        <v/>
      </c>
      <c r="B733" s="431"/>
      <c r="C733" s="432"/>
      <c r="D733" s="433" t="str">
        <v/>
      </c>
      <c r="E733" s="434" t="str">
        <v/>
      </c>
      <c r="F733" s="435" t="str">
        <v/>
      </c>
      <c r="G733" s="436" t="str">
        <v/>
      </c>
      <c r="H733" s="437" t="str">
        <v/>
      </c>
      <c r="I733" s="437" t="str">
        <v/>
      </c>
      <c r="J733" s="437" t="str">
        <v/>
      </c>
      <c r="K733" s="435" t="str">
        <v/>
      </c>
      <c r="L733" s="450" t="str">
        <v/>
      </c>
      <c r="M733" s="498" t="str">
        <v/>
      </c>
      <c r="N733" s="440" t="str">
        <v/>
      </c>
      <c r="O733" s="441" t="str">
        <v/>
      </c>
      <c r="P733" s="442" t="str">
        <v/>
      </c>
      <c r="Q733" s="443" t="str">
        <v/>
      </c>
      <c r="R733" s="441" t="str">
        <v/>
      </c>
      <c r="S733" s="442" t="str">
        <v/>
      </c>
      <c r="T733" s="443" t="str">
        <v/>
      </c>
      <c r="U733" s="441" t="str">
        <v/>
      </c>
      <c r="V733" s="442" t="str">
        <v/>
      </c>
      <c r="W733" s="443" t="str">
        <v/>
      </c>
      <c r="X733" s="441" t="str">
        <v/>
      </c>
      <c r="Y733" s="442" t="str">
        <v/>
      </c>
      <c r="Z733" s="443" t="str">
        <v/>
      </c>
      <c r="AA733" s="441" t="str">
        <v/>
      </c>
      <c r="AB733" s="442" t="str">
        <v/>
      </c>
      <c r="AC733" s="443" t="str">
        <v/>
      </c>
      <c r="AD733" s="441" t="str">
        <v/>
      </c>
      <c r="AE733" s="442" t="str">
        <v/>
      </c>
      <c r="AF733" s="443" t="str">
        <v/>
      </c>
      <c r="AG733" s="492" t="str">
        <v/>
      </c>
      <c r="AH733" s="492" t="str">
        <v/>
      </c>
      <c r="AI733" s="493" t="str">
        <v/>
      </c>
      <c r="AJ733" s="494" t="str">
        <v/>
      </c>
      <c r="AK733" s="492" t="str">
        <v/>
      </c>
      <c r="AL733" s="493" t="str">
        <v/>
      </c>
      <c r="AM733" s="492" t="str">
        <v/>
      </c>
      <c r="AN733" s="492" t="str">
        <v/>
      </c>
      <c r="AO733" s="493" t="str">
        <v/>
      </c>
      <c r="AP733" s="494" t="str">
        <v/>
      </c>
      <c r="AQ733" s="492" t="str">
        <v/>
      </c>
      <c r="AR733" s="493" t="str">
        <v/>
      </c>
      <c r="AS733" s="495" t="str">
        <v/>
      </c>
      <c r="AT733" s="496" t="str">
        <v/>
      </c>
      <c r="AU733" s="496" t="str">
        <v/>
      </c>
      <c r="AV733" s="520" t="str">
        <v/>
      </c>
      <c r="AW733" s="497" t="str">
        <v/>
      </c>
      <c r="AX733" s="496" t="str">
        <v/>
      </c>
      <c r="AY733" s="496" t="str">
        <v/>
      </c>
      <c r="AZ733" s="520" t="str">
        <v/>
      </c>
      <c r="BA733" s="497" t="str">
        <v/>
      </c>
      <c r="BB733" s="496" t="str">
        <v/>
      </c>
      <c r="BC733" s="496" t="str">
        <v/>
      </c>
      <c r="BD733" s="520" t="str">
        <v/>
      </c>
      <c r="BE733" s="497" t="str">
        <v/>
      </c>
      <c r="BF733" s="496" t="str">
        <v/>
      </c>
      <c r="BG733" s="496" t="str">
        <v/>
      </c>
      <c r="BH733" s="520" t="str">
        <v/>
      </c>
      <c r="BI733" s="497" t="str">
        <v/>
      </c>
      <c r="BJ733" s="496" t="str">
        <v/>
      </c>
      <c r="BK733" s="496" t="str">
        <v/>
      </c>
      <c r="BL733" s="520" t="str">
        <v/>
      </c>
    </row>
    <row r="734" spans="1:64" ht="24.75" customHeight="1">
      <c r="A734" s="449" t="str">
        <v/>
      </c>
      <c r="B734" s="431"/>
      <c r="C734" s="432"/>
      <c r="D734" s="521" t="str">
        <v/>
      </c>
      <c r="E734" s="521" t="str">
        <v/>
      </c>
      <c r="F734" s="522" t="str">
        <v/>
      </c>
      <c r="G734" s="523" t="str">
        <v/>
      </c>
      <c r="H734" s="521" t="str">
        <v/>
      </c>
      <c r="I734" s="521" t="str">
        <v/>
      </c>
      <c r="J734" s="521" t="str">
        <v/>
      </c>
      <c r="K734" s="522" t="str">
        <v/>
      </c>
      <c r="L734" s="497" t="str">
        <v/>
      </c>
      <c r="M734" s="491" t="str">
        <v/>
      </c>
      <c r="N734" s="520" t="str">
        <v/>
      </c>
      <c r="O734" s="497" t="str">
        <v/>
      </c>
      <c r="P734" s="495" t="str">
        <v/>
      </c>
      <c r="Q734" s="520" t="str">
        <v/>
      </c>
      <c r="R734" s="497" t="str">
        <v/>
      </c>
      <c r="S734" s="495" t="str">
        <v/>
      </c>
      <c r="T734" s="520" t="str">
        <v/>
      </c>
      <c r="U734" s="497" t="str">
        <v/>
      </c>
      <c r="V734" s="495" t="str">
        <v/>
      </c>
      <c r="W734" s="520" t="str">
        <v/>
      </c>
      <c r="X734" s="497" t="str">
        <v/>
      </c>
      <c r="Y734" s="495" t="str">
        <v/>
      </c>
      <c r="Z734" s="520" t="str">
        <v/>
      </c>
      <c r="AA734" s="497" t="str">
        <v/>
      </c>
      <c r="AB734" s="495" t="str">
        <v/>
      </c>
      <c r="AC734" s="520" t="str">
        <v/>
      </c>
      <c r="AD734" s="497" t="str">
        <v/>
      </c>
      <c r="AE734" s="495" t="str">
        <v/>
      </c>
      <c r="AF734" s="520" t="str">
        <v/>
      </c>
      <c r="AG734" s="497" t="str">
        <v/>
      </c>
      <c r="AH734" s="495" t="str">
        <v/>
      </c>
      <c r="AI734" s="520" t="str">
        <v/>
      </c>
      <c r="AJ734" s="497" t="str">
        <v/>
      </c>
      <c r="AK734" s="495" t="str">
        <v/>
      </c>
      <c r="AL734" s="520" t="str">
        <v/>
      </c>
      <c r="AM734" s="497" t="str">
        <v/>
      </c>
      <c r="AN734" s="495" t="str">
        <v/>
      </c>
      <c r="AO734" s="520" t="str">
        <v/>
      </c>
      <c r="AP734" s="497" t="str">
        <v/>
      </c>
      <c r="AQ734" s="495" t="str">
        <v/>
      </c>
      <c r="AR734" s="520" t="str">
        <v/>
      </c>
      <c r="AS734" s="497" t="str">
        <v/>
      </c>
      <c r="AT734" s="495" t="str">
        <v/>
      </c>
      <c r="AU734" s="495" t="str">
        <v/>
      </c>
      <c r="AV734" s="520" t="str">
        <v/>
      </c>
      <c r="AW734" s="497" t="str">
        <v/>
      </c>
      <c r="AX734" s="495" t="str">
        <v/>
      </c>
      <c r="AY734" s="495" t="str">
        <v/>
      </c>
      <c r="AZ734" s="520" t="str">
        <v/>
      </c>
      <c r="BA734" s="497" t="str">
        <v/>
      </c>
      <c r="BB734" s="495" t="str">
        <v/>
      </c>
      <c r="BC734" s="495" t="str">
        <v/>
      </c>
      <c r="BD734" s="520" t="str">
        <v/>
      </c>
      <c r="BE734" s="497" t="str">
        <v/>
      </c>
      <c r="BF734" s="495" t="str">
        <v/>
      </c>
      <c r="BG734" s="495" t="str">
        <v/>
      </c>
      <c r="BH734" s="520" t="str">
        <v/>
      </c>
      <c r="BI734" s="497" t="str">
        <v/>
      </c>
      <c r="BJ734" s="495" t="str">
        <v/>
      </c>
      <c r="BK734" s="495" t="str">
        <v/>
      </c>
      <c r="BL734" s="520" t="str">
        <v/>
      </c>
    </row>
    <row r="735" spans="1:64" ht="24.75" customHeight="1">
      <c r="A735" s="449" t="str">
        <v/>
      </c>
      <c r="B735" s="431"/>
      <c r="C735" s="432"/>
      <c r="D735" s="433" t="str">
        <v/>
      </c>
      <c r="E735" s="434" t="str">
        <v/>
      </c>
      <c r="F735" s="435" t="str">
        <v/>
      </c>
      <c r="G735" s="436" t="str">
        <v/>
      </c>
      <c r="H735" s="437" t="str">
        <v/>
      </c>
      <c r="I735" s="437" t="str">
        <v/>
      </c>
      <c r="J735" s="437" t="str">
        <v/>
      </c>
      <c r="K735" s="435" t="str">
        <v/>
      </c>
      <c r="L735" s="450" t="str">
        <v/>
      </c>
      <c r="M735" s="498" t="str">
        <v/>
      </c>
      <c r="N735" s="440" t="str">
        <v/>
      </c>
      <c r="O735" s="441" t="str">
        <v/>
      </c>
      <c r="P735" s="442" t="str">
        <v/>
      </c>
      <c r="Q735" s="443" t="str">
        <v/>
      </c>
      <c r="R735" s="441" t="str">
        <v/>
      </c>
      <c r="S735" s="442" t="str">
        <v/>
      </c>
      <c r="T735" s="443" t="str">
        <v/>
      </c>
      <c r="U735" s="441" t="str">
        <v/>
      </c>
      <c r="V735" s="442" t="str">
        <v/>
      </c>
      <c r="W735" s="443" t="str">
        <v/>
      </c>
      <c r="X735" s="441" t="str">
        <v/>
      </c>
      <c r="Y735" s="442" t="str">
        <v/>
      </c>
      <c r="Z735" s="443" t="str">
        <v/>
      </c>
      <c r="AA735" s="441" t="str">
        <v/>
      </c>
      <c r="AB735" s="442" t="str">
        <v/>
      </c>
      <c r="AC735" s="443" t="str">
        <v/>
      </c>
      <c r="AD735" s="441" t="str">
        <v/>
      </c>
      <c r="AE735" s="442" t="str">
        <v/>
      </c>
      <c r="AF735" s="443" t="str">
        <v/>
      </c>
      <c r="AG735" s="492" t="str">
        <v/>
      </c>
      <c r="AH735" s="492" t="str">
        <v/>
      </c>
      <c r="AI735" s="493" t="str">
        <v/>
      </c>
      <c r="AJ735" s="494" t="str">
        <v/>
      </c>
      <c r="AK735" s="492" t="str">
        <v/>
      </c>
      <c r="AL735" s="493" t="str">
        <v/>
      </c>
      <c r="AM735" s="492" t="str">
        <v/>
      </c>
      <c r="AN735" s="492" t="str">
        <v/>
      </c>
      <c r="AO735" s="493" t="str">
        <v/>
      </c>
      <c r="AP735" s="494" t="str">
        <v/>
      </c>
      <c r="AQ735" s="492" t="str">
        <v/>
      </c>
      <c r="AR735" s="493" t="str">
        <v/>
      </c>
      <c r="AS735" s="495" t="str">
        <v/>
      </c>
      <c r="AT735" s="496" t="str">
        <v/>
      </c>
      <c r="AU735" s="496" t="str">
        <v/>
      </c>
      <c r="AV735" s="520" t="str">
        <v/>
      </c>
      <c r="AW735" s="497" t="str">
        <v/>
      </c>
      <c r="AX735" s="496" t="str">
        <v/>
      </c>
      <c r="AY735" s="496" t="str">
        <v/>
      </c>
      <c r="AZ735" s="520" t="str">
        <v/>
      </c>
      <c r="BA735" s="497" t="str">
        <v/>
      </c>
      <c r="BB735" s="496" t="str">
        <v/>
      </c>
      <c r="BC735" s="496" t="str">
        <v/>
      </c>
      <c r="BD735" s="520" t="str">
        <v/>
      </c>
      <c r="BE735" s="497" t="str">
        <v/>
      </c>
      <c r="BF735" s="496" t="str">
        <v/>
      </c>
      <c r="BG735" s="496" t="str">
        <v/>
      </c>
      <c r="BH735" s="520" t="str">
        <v/>
      </c>
      <c r="BI735" s="497" t="str">
        <v/>
      </c>
      <c r="BJ735" s="496" t="str">
        <v/>
      </c>
      <c r="BK735" s="496" t="str">
        <v/>
      </c>
      <c r="BL735" s="520" t="str">
        <v/>
      </c>
    </row>
    <row r="736" spans="1:64" ht="24.75" customHeight="1">
      <c r="A736" s="449" t="str">
        <v/>
      </c>
      <c r="B736" s="431"/>
      <c r="C736" s="432"/>
      <c r="D736" s="521" t="str">
        <v/>
      </c>
      <c r="E736" s="521" t="str">
        <v/>
      </c>
      <c r="F736" s="522" t="str">
        <v/>
      </c>
      <c r="G736" s="523" t="str">
        <v/>
      </c>
      <c r="H736" s="521" t="str">
        <v/>
      </c>
      <c r="I736" s="521" t="str">
        <v/>
      </c>
      <c r="J736" s="521" t="str">
        <v/>
      </c>
      <c r="K736" s="522" t="str">
        <v/>
      </c>
      <c r="L736" s="497" t="str">
        <v/>
      </c>
      <c r="M736" s="491" t="str">
        <v/>
      </c>
      <c r="N736" s="520" t="str">
        <v/>
      </c>
      <c r="O736" s="497" t="str">
        <v/>
      </c>
      <c r="P736" s="495" t="str">
        <v/>
      </c>
      <c r="Q736" s="520" t="str">
        <v/>
      </c>
      <c r="R736" s="497" t="str">
        <v/>
      </c>
      <c r="S736" s="495" t="str">
        <v/>
      </c>
      <c r="T736" s="520" t="str">
        <v/>
      </c>
      <c r="U736" s="497" t="str">
        <v/>
      </c>
      <c r="V736" s="495" t="str">
        <v/>
      </c>
      <c r="W736" s="520" t="str">
        <v/>
      </c>
      <c r="X736" s="497" t="str">
        <v/>
      </c>
      <c r="Y736" s="495" t="str">
        <v/>
      </c>
      <c r="Z736" s="520" t="str">
        <v/>
      </c>
      <c r="AA736" s="497" t="str">
        <v/>
      </c>
      <c r="AB736" s="495" t="str">
        <v/>
      </c>
      <c r="AC736" s="520" t="str">
        <v/>
      </c>
      <c r="AD736" s="497" t="str">
        <v/>
      </c>
      <c r="AE736" s="495" t="str">
        <v/>
      </c>
      <c r="AF736" s="520" t="str">
        <v/>
      </c>
      <c r="AG736" s="497" t="str">
        <v/>
      </c>
      <c r="AH736" s="495" t="str">
        <v/>
      </c>
      <c r="AI736" s="520" t="str">
        <v/>
      </c>
      <c r="AJ736" s="497" t="str">
        <v/>
      </c>
      <c r="AK736" s="495" t="str">
        <v/>
      </c>
      <c r="AL736" s="520" t="str">
        <v/>
      </c>
      <c r="AM736" s="497" t="str">
        <v/>
      </c>
      <c r="AN736" s="495" t="str">
        <v/>
      </c>
      <c r="AO736" s="520" t="str">
        <v/>
      </c>
      <c r="AP736" s="497" t="str">
        <v/>
      </c>
      <c r="AQ736" s="495" t="str">
        <v/>
      </c>
      <c r="AR736" s="520" t="str">
        <v/>
      </c>
      <c r="AS736" s="497" t="str">
        <v/>
      </c>
      <c r="AT736" s="495" t="str">
        <v/>
      </c>
      <c r="AU736" s="495" t="str">
        <v/>
      </c>
      <c r="AV736" s="520" t="str">
        <v/>
      </c>
      <c r="AW736" s="497" t="str">
        <v/>
      </c>
      <c r="AX736" s="495" t="str">
        <v/>
      </c>
      <c r="AY736" s="495" t="str">
        <v/>
      </c>
      <c r="AZ736" s="520" t="str">
        <v/>
      </c>
      <c r="BA736" s="497" t="str">
        <v/>
      </c>
      <c r="BB736" s="495" t="str">
        <v/>
      </c>
      <c r="BC736" s="495" t="str">
        <v/>
      </c>
      <c r="BD736" s="520" t="str">
        <v/>
      </c>
      <c r="BE736" s="497" t="str">
        <v/>
      </c>
      <c r="BF736" s="495" t="str">
        <v/>
      </c>
      <c r="BG736" s="495" t="str">
        <v/>
      </c>
      <c r="BH736" s="520" t="str">
        <v/>
      </c>
      <c r="BI736" s="497" t="str">
        <v/>
      </c>
      <c r="BJ736" s="495" t="str">
        <v/>
      </c>
      <c r="BK736" s="495" t="str">
        <v/>
      </c>
      <c r="BL736" s="520" t="str">
        <v/>
      </c>
    </row>
    <row r="737" spans="1:64" ht="24.75" customHeight="1">
      <c r="A737" s="449" t="str">
        <v/>
      </c>
      <c r="B737" s="431"/>
      <c r="C737" s="432"/>
      <c r="D737" s="433" t="str">
        <v/>
      </c>
      <c r="E737" s="434" t="str">
        <v/>
      </c>
      <c r="F737" s="435" t="str">
        <v/>
      </c>
      <c r="G737" s="436" t="str">
        <v/>
      </c>
      <c r="H737" s="437" t="str">
        <v/>
      </c>
      <c r="I737" s="437" t="str">
        <v/>
      </c>
      <c r="J737" s="437" t="str">
        <v/>
      </c>
      <c r="K737" s="435" t="str">
        <v/>
      </c>
      <c r="L737" s="450" t="str">
        <v/>
      </c>
      <c r="M737" s="498" t="str">
        <v/>
      </c>
      <c r="N737" s="440" t="str">
        <v/>
      </c>
      <c r="O737" s="441" t="str">
        <v/>
      </c>
      <c r="P737" s="442" t="str">
        <v/>
      </c>
      <c r="Q737" s="443" t="str">
        <v/>
      </c>
      <c r="R737" s="441" t="str">
        <v/>
      </c>
      <c r="S737" s="442" t="str">
        <v/>
      </c>
      <c r="T737" s="443" t="str">
        <v/>
      </c>
      <c r="U737" s="441" t="str">
        <v/>
      </c>
      <c r="V737" s="442" t="str">
        <v/>
      </c>
      <c r="W737" s="443" t="str">
        <v/>
      </c>
      <c r="X737" s="441" t="str">
        <v/>
      </c>
      <c r="Y737" s="442" t="str">
        <v/>
      </c>
      <c r="Z737" s="443" t="str">
        <v/>
      </c>
      <c r="AA737" s="441" t="str">
        <v/>
      </c>
      <c r="AB737" s="442" t="str">
        <v/>
      </c>
      <c r="AC737" s="443" t="str">
        <v/>
      </c>
      <c r="AD737" s="441" t="str">
        <v/>
      </c>
      <c r="AE737" s="442" t="str">
        <v/>
      </c>
      <c r="AF737" s="443" t="str">
        <v/>
      </c>
      <c r="AG737" s="492" t="str">
        <v/>
      </c>
      <c r="AH737" s="492" t="str">
        <v/>
      </c>
      <c r="AI737" s="493" t="str">
        <v/>
      </c>
      <c r="AJ737" s="494" t="str">
        <v/>
      </c>
      <c r="AK737" s="492" t="str">
        <v/>
      </c>
      <c r="AL737" s="493" t="str">
        <v/>
      </c>
      <c r="AM737" s="492" t="str">
        <v/>
      </c>
      <c r="AN737" s="492" t="str">
        <v/>
      </c>
      <c r="AO737" s="493" t="str">
        <v/>
      </c>
      <c r="AP737" s="494" t="str">
        <v/>
      </c>
      <c r="AQ737" s="492" t="str">
        <v/>
      </c>
      <c r="AR737" s="493" t="str">
        <v/>
      </c>
      <c r="AS737" s="495" t="str">
        <v/>
      </c>
      <c r="AT737" s="496" t="str">
        <v/>
      </c>
      <c r="AU737" s="496" t="str">
        <v/>
      </c>
      <c r="AV737" s="520" t="str">
        <v/>
      </c>
      <c r="AW737" s="497" t="str">
        <v/>
      </c>
      <c r="AX737" s="496" t="str">
        <v/>
      </c>
      <c r="AY737" s="496" t="str">
        <v/>
      </c>
      <c r="AZ737" s="520" t="str">
        <v/>
      </c>
      <c r="BA737" s="497" t="str">
        <v/>
      </c>
      <c r="BB737" s="496" t="str">
        <v/>
      </c>
      <c r="BC737" s="496" t="str">
        <v/>
      </c>
      <c r="BD737" s="520" t="str">
        <v/>
      </c>
      <c r="BE737" s="497" t="str">
        <v/>
      </c>
      <c r="BF737" s="496" t="str">
        <v/>
      </c>
      <c r="BG737" s="496" t="str">
        <v/>
      </c>
      <c r="BH737" s="520" t="str">
        <v/>
      </c>
      <c r="BI737" s="497" t="str">
        <v/>
      </c>
      <c r="BJ737" s="496" t="str">
        <v/>
      </c>
      <c r="BK737" s="496" t="str">
        <v/>
      </c>
      <c r="BL737" s="520" t="str">
        <v/>
      </c>
    </row>
    <row r="738" spans="1:64" ht="24.75" customHeight="1">
      <c r="A738" s="449" t="str">
        <v/>
      </c>
      <c r="B738" s="431"/>
      <c r="C738" s="432"/>
      <c r="D738" s="521" t="str">
        <v/>
      </c>
      <c r="E738" s="521" t="str">
        <v/>
      </c>
      <c r="F738" s="522" t="str">
        <v/>
      </c>
      <c r="G738" s="523" t="str">
        <v/>
      </c>
      <c r="H738" s="521" t="str">
        <v/>
      </c>
      <c r="I738" s="521" t="str">
        <v/>
      </c>
      <c r="J738" s="521" t="str">
        <v/>
      </c>
      <c r="K738" s="522" t="str">
        <v/>
      </c>
      <c r="L738" s="497" t="str">
        <v/>
      </c>
      <c r="M738" s="491" t="str">
        <v/>
      </c>
      <c r="N738" s="520" t="str">
        <v/>
      </c>
      <c r="O738" s="497" t="str">
        <v/>
      </c>
      <c r="P738" s="495" t="str">
        <v/>
      </c>
      <c r="Q738" s="520" t="str">
        <v/>
      </c>
      <c r="R738" s="497" t="str">
        <v/>
      </c>
      <c r="S738" s="495" t="str">
        <v/>
      </c>
      <c r="T738" s="520" t="str">
        <v/>
      </c>
      <c r="U738" s="497" t="str">
        <v/>
      </c>
      <c r="V738" s="495" t="str">
        <v/>
      </c>
      <c r="W738" s="520" t="str">
        <v/>
      </c>
      <c r="X738" s="497" t="str">
        <v/>
      </c>
      <c r="Y738" s="495" t="str">
        <v/>
      </c>
      <c r="Z738" s="520" t="str">
        <v/>
      </c>
      <c r="AA738" s="497" t="str">
        <v/>
      </c>
      <c r="AB738" s="495" t="str">
        <v/>
      </c>
      <c r="AC738" s="520" t="str">
        <v/>
      </c>
      <c r="AD738" s="497" t="str">
        <v/>
      </c>
      <c r="AE738" s="495" t="str">
        <v/>
      </c>
      <c r="AF738" s="520" t="str">
        <v/>
      </c>
      <c r="AG738" s="497" t="str">
        <v/>
      </c>
      <c r="AH738" s="495" t="str">
        <v/>
      </c>
      <c r="AI738" s="520" t="str">
        <v/>
      </c>
      <c r="AJ738" s="497" t="str">
        <v/>
      </c>
      <c r="AK738" s="495" t="str">
        <v/>
      </c>
      <c r="AL738" s="520" t="str">
        <v/>
      </c>
      <c r="AM738" s="497" t="str">
        <v/>
      </c>
      <c r="AN738" s="495" t="str">
        <v/>
      </c>
      <c r="AO738" s="520" t="str">
        <v/>
      </c>
      <c r="AP738" s="497" t="str">
        <v/>
      </c>
      <c r="AQ738" s="495" t="str">
        <v/>
      </c>
      <c r="AR738" s="520" t="str">
        <v/>
      </c>
      <c r="AS738" s="497" t="str">
        <v/>
      </c>
      <c r="AT738" s="495" t="str">
        <v/>
      </c>
      <c r="AU738" s="495" t="str">
        <v/>
      </c>
      <c r="AV738" s="520" t="str">
        <v/>
      </c>
      <c r="AW738" s="497" t="str">
        <v/>
      </c>
      <c r="AX738" s="495" t="str">
        <v/>
      </c>
      <c r="AY738" s="495" t="str">
        <v/>
      </c>
      <c r="AZ738" s="520" t="str">
        <v/>
      </c>
      <c r="BA738" s="497" t="str">
        <v/>
      </c>
      <c r="BB738" s="495" t="str">
        <v/>
      </c>
      <c r="BC738" s="495" t="str">
        <v/>
      </c>
      <c r="BD738" s="520" t="str">
        <v/>
      </c>
      <c r="BE738" s="497" t="str">
        <v/>
      </c>
      <c r="BF738" s="495" t="str">
        <v/>
      </c>
      <c r="BG738" s="495" t="str">
        <v/>
      </c>
      <c r="BH738" s="520" t="str">
        <v/>
      </c>
      <c r="BI738" s="497" t="str">
        <v/>
      </c>
      <c r="BJ738" s="495" t="str">
        <v/>
      </c>
      <c r="BK738" s="495" t="str">
        <v/>
      </c>
      <c r="BL738" s="520" t="str">
        <v/>
      </c>
    </row>
    <row r="739" spans="1:64" ht="24.75" customHeight="1">
      <c r="A739" s="449" t="str">
        <v/>
      </c>
      <c r="B739" s="431"/>
      <c r="C739" s="432"/>
      <c r="D739" s="433" t="str">
        <v/>
      </c>
      <c r="E739" s="434" t="str">
        <v/>
      </c>
      <c r="F739" s="435" t="str">
        <v/>
      </c>
      <c r="G739" s="436" t="str">
        <v/>
      </c>
      <c r="H739" s="437" t="str">
        <v/>
      </c>
      <c r="I739" s="437" t="str">
        <v/>
      </c>
      <c r="J739" s="437" t="str">
        <v/>
      </c>
      <c r="K739" s="435" t="str">
        <v/>
      </c>
      <c r="L739" s="450" t="str">
        <v/>
      </c>
      <c r="M739" s="498" t="str">
        <v/>
      </c>
      <c r="N739" s="440" t="str">
        <v/>
      </c>
      <c r="O739" s="441" t="str">
        <v/>
      </c>
      <c r="P739" s="442" t="str">
        <v/>
      </c>
      <c r="Q739" s="443" t="str">
        <v/>
      </c>
      <c r="R739" s="441" t="str">
        <v/>
      </c>
      <c r="S739" s="442" t="str">
        <v/>
      </c>
      <c r="T739" s="443" t="str">
        <v/>
      </c>
      <c r="U739" s="441" t="str">
        <v/>
      </c>
      <c r="V739" s="442" t="str">
        <v/>
      </c>
      <c r="W739" s="443" t="str">
        <v/>
      </c>
      <c r="X739" s="441" t="str">
        <v/>
      </c>
      <c r="Y739" s="442" t="str">
        <v/>
      </c>
      <c r="Z739" s="443" t="str">
        <v/>
      </c>
      <c r="AA739" s="441" t="str">
        <v/>
      </c>
      <c r="AB739" s="442" t="str">
        <v/>
      </c>
      <c r="AC739" s="443" t="str">
        <v/>
      </c>
      <c r="AD739" s="441" t="str">
        <v/>
      </c>
      <c r="AE739" s="442" t="str">
        <v/>
      </c>
      <c r="AF739" s="443" t="str">
        <v/>
      </c>
      <c r="AG739" s="492" t="str">
        <v/>
      </c>
      <c r="AH739" s="492" t="str">
        <v/>
      </c>
      <c r="AI739" s="493" t="str">
        <v/>
      </c>
      <c r="AJ739" s="494" t="str">
        <v/>
      </c>
      <c r="AK739" s="492" t="str">
        <v/>
      </c>
      <c r="AL739" s="493" t="str">
        <v/>
      </c>
      <c r="AM739" s="492" t="str">
        <v/>
      </c>
      <c r="AN739" s="492" t="str">
        <v/>
      </c>
      <c r="AO739" s="493" t="str">
        <v/>
      </c>
      <c r="AP739" s="494" t="str">
        <v/>
      </c>
      <c r="AQ739" s="492" t="str">
        <v/>
      </c>
      <c r="AR739" s="493" t="str">
        <v/>
      </c>
      <c r="AS739" s="495" t="str">
        <v/>
      </c>
      <c r="AT739" s="496" t="str">
        <v/>
      </c>
      <c r="AU739" s="496" t="str">
        <v/>
      </c>
      <c r="AV739" s="520" t="str">
        <v/>
      </c>
      <c r="AW739" s="497" t="str">
        <v/>
      </c>
      <c r="AX739" s="496" t="str">
        <v/>
      </c>
      <c r="AY739" s="496" t="str">
        <v/>
      </c>
      <c r="AZ739" s="520" t="str">
        <v/>
      </c>
      <c r="BA739" s="497" t="str">
        <v/>
      </c>
      <c r="BB739" s="496" t="str">
        <v/>
      </c>
      <c r="BC739" s="496" t="str">
        <v/>
      </c>
      <c r="BD739" s="520" t="str">
        <v/>
      </c>
      <c r="BE739" s="497" t="str">
        <v/>
      </c>
      <c r="BF739" s="496" t="str">
        <v/>
      </c>
      <c r="BG739" s="496" t="str">
        <v/>
      </c>
      <c r="BH739" s="520" t="str">
        <v/>
      </c>
      <c r="BI739" s="497" t="str">
        <v/>
      </c>
      <c r="BJ739" s="496" t="str">
        <v/>
      </c>
      <c r="BK739" s="496" t="str">
        <v/>
      </c>
      <c r="BL739" s="520" t="str">
        <v/>
      </c>
    </row>
    <row r="740" spans="1:64" ht="24.75" customHeight="1">
      <c r="A740" s="449" t="str">
        <v/>
      </c>
      <c r="B740" s="431"/>
      <c r="C740" s="432"/>
      <c r="D740" s="521" t="str">
        <v/>
      </c>
      <c r="E740" s="521" t="str">
        <v/>
      </c>
      <c r="F740" s="522" t="str">
        <v/>
      </c>
      <c r="G740" s="523" t="str">
        <v/>
      </c>
      <c r="H740" s="521" t="str">
        <v/>
      </c>
      <c r="I740" s="521" t="str">
        <v/>
      </c>
      <c r="J740" s="521" t="str">
        <v/>
      </c>
      <c r="K740" s="522" t="str">
        <v/>
      </c>
      <c r="L740" s="497" t="str">
        <v/>
      </c>
      <c r="M740" s="491" t="str">
        <v/>
      </c>
      <c r="N740" s="520" t="str">
        <v/>
      </c>
      <c r="O740" s="497" t="str">
        <v/>
      </c>
      <c r="P740" s="495" t="str">
        <v/>
      </c>
      <c r="Q740" s="520" t="str">
        <v/>
      </c>
      <c r="R740" s="497" t="str">
        <v/>
      </c>
      <c r="S740" s="495" t="str">
        <v/>
      </c>
      <c r="T740" s="520" t="str">
        <v/>
      </c>
      <c r="U740" s="497" t="str">
        <v/>
      </c>
      <c r="V740" s="495" t="str">
        <v/>
      </c>
      <c r="W740" s="520" t="str">
        <v/>
      </c>
      <c r="X740" s="497" t="str">
        <v/>
      </c>
      <c r="Y740" s="495" t="str">
        <v/>
      </c>
      <c r="Z740" s="520" t="str">
        <v/>
      </c>
      <c r="AA740" s="497" t="str">
        <v/>
      </c>
      <c r="AB740" s="495" t="str">
        <v/>
      </c>
      <c r="AC740" s="520" t="str">
        <v/>
      </c>
      <c r="AD740" s="497" t="str">
        <v/>
      </c>
      <c r="AE740" s="495" t="str">
        <v/>
      </c>
      <c r="AF740" s="520" t="str">
        <v/>
      </c>
      <c r="AG740" s="497" t="str">
        <v/>
      </c>
      <c r="AH740" s="495" t="str">
        <v/>
      </c>
      <c r="AI740" s="520" t="str">
        <v/>
      </c>
      <c r="AJ740" s="497" t="str">
        <v/>
      </c>
      <c r="AK740" s="495" t="str">
        <v/>
      </c>
      <c r="AL740" s="520" t="str">
        <v/>
      </c>
      <c r="AM740" s="497" t="str">
        <v/>
      </c>
      <c r="AN740" s="495" t="str">
        <v/>
      </c>
      <c r="AO740" s="520" t="str">
        <v/>
      </c>
      <c r="AP740" s="497" t="str">
        <v/>
      </c>
      <c r="AQ740" s="495" t="str">
        <v/>
      </c>
      <c r="AR740" s="520" t="str">
        <v/>
      </c>
      <c r="AS740" s="497" t="str">
        <v/>
      </c>
      <c r="AT740" s="495" t="str">
        <v/>
      </c>
      <c r="AU740" s="495" t="str">
        <v/>
      </c>
      <c r="AV740" s="520" t="str">
        <v/>
      </c>
      <c r="AW740" s="497" t="str">
        <v/>
      </c>
      <c r="AX740" s="495" t="str">
        <v/>
      </c>
      <c r="AY740" s="495" t="str">
        <v/>
      </c>
      <c r="AZ740" s="520" t="str">
        <v/>
      </c>
      <c r="BA740" s="497" t="str">
        <v/>
      </c>
      <c r="BB740" s="495" t="str">
        <v/>
      </c>
      <c r="BC740" s="495" t="str">
        <v/>
      </c>
      <c r="BD740" s="520" t="str">
        <v/>
      </c>
      <c r="BE740" s="497" t="str">
        <v/>
      </c>
      <c r="BF740" s="495" t="str">
        <v/>
      </c>
      <c r="BG740" s="495" t="str">
        <v/>
      </c>
      <c r="BH740" s="520" t="str">
        <v/>
      </c>
      <c r="BI740" s="497" t="str">
        <v/>
      </c>
      <c r="BJ740" s="495" t="str">
        <v/>
      </c>
      <c r="BK740" s="495" t="str">
        <v/>
      </c>
      <c r="BL740" s="520" t="str">
        <v/>
      </c>
    </row>
    <row r="741" spans="1:64" ht="24.75" customHeight="1">
      <c r="A741" s="449" t="str">
        <v/>
      </c>
      <c r="B741" s="431"/>
      <c r="C741" s="432"/>
      <c r="D741" s="433" t="str">
        <v/>
      </c>
      <c r="E741" s="434" t="str">
        <v/>
      </c>
      <c r="F741" s="435" t="str">
        <v/>
      </c>
      <c r="G741" s="436" t="str">
        <v/>
      </c>
      <c r="H741" s="437" t="str">
        <v/>
      </c>
      <c r="I741" s="437" t="str">
        <v/>
      </c>
      <c r="J741" s="437" t="str">
        <v/>
      </c>
      <c r="K741" s="435" t="str">
        <v/>
      </c>
      <c r="L741" s="450" t="str">
        <v/>
      </c>
      <c r="M741" s="498" t="str">
        <v/>
      </c>
      <c r="N741" s="440" t="str">
        <v/>
      </c>
      <c r="O741" s="441" t="str">
        <v/>
      </c>
      <c r="P741" s="442" t="str">
        <v/>
      </c>
      <c r="Q741" s="443" t="str">
        <v/>
      </c>
      <c r="R741" s="441" t="str">
        <v/>
      </c>
      <c r="S741" s="442" t="str">
        <v/>
      </c>
      <c r="T741" s="443" t="str">
        <v/>
      </c>
      <c r="U741" s="441" t="str">
        <v/>
      </c>
      <c r="V741" s="442" t="str">
        <v/>
      </c>
      <c r="W741" s="443" t="str">
        <v/>
      </c>
      <c r="X741" s="441" t="str">
        <v/>
      </c>
      <c r="Y741" s="442" t="str">
        <v/>
      </c>
      <c r="Z741" s="443" t="str">
        <v/>
      </c>
      <c r="AA741" s="441" t="str">
        <v/>
      </c>
      <c r="AB741" s="442" t="str">
        <v/>
      </c>
      <c r="AC741" s="443" t="str">
        <v/>
      </c>
      <c r="AD741" s="441" t="str">
        <v/>
      </c>
      <c r="AE741" s="442" t="str">
        <v/>
      </c>
      <c r="AF741" s="443" t="str">
        <v/>
      </c>
      <c r="AG741" s="492" t="str">
        <v/>
      </c>
      <c r="AH741" s="492" t="str">
        <v/>
      </c>
      <c r="AI741" s="493" t="str">
        <v/>
      </c>
      <c r="AJ741" s="494" t="str">
        <v/>
      </c>
      <c r="AK741" s="492" t="str">
        <v/>
      </c>
      <c r="AL741" s="493" t="str">
        <v/>
      </c>
      <c r="AM741" s="492" t="str">
        <v/>
      </c>
      <c r="AN741" s="492" t="str">
        <v/>
      </c>
      <c r="AO741" s="493" t="str">
        <v/>
      </c>
      <c r="AP741" s="494" t="str">
        <v/>
      </c>
      <c r="AQ741" s="492" t="str">
        <v/>
      </c>
      <c r="AR741" s="493" t="str">
        <v/>
      </c>
      <c r="AS741" s="495" t="str">
        <v/>
      </c>
      <c r="AT741" s="496" t="str">
        <v/>
      </c>
      <c r="AU741" s="496" t="str">
        <v/>
      </c>
      <c r="AV741" s="520" t="str">
        <v/>
      </c>
      <c r="AW741" s="497" t="str">
        <v/>
      </c>
      <c r="AX741" s="496" t="str">
        <v/>
      </c>
      <c r="AY741" s="496" t="str">
        <v/>
      </c>
      <c r="AZ741" s="520" t="str">
        <v/>
      </c>
      <c r="BA741" s="497" t="str">
        <v/>
      </c>
      <c r="BB741" s="496" t="str">
        <v/>
      </c>
      <c r="BC741" s="496" t="str">
        <v/>
      </c>
      <c r="BD741" s="520" t="str">
        <v/>
      </c>
      <c r="BE741" s="497" t="str">
        <v/>
      </c>
      <c r="BF741" s="496" t="str">
        <v/>
      </c>
      <c r="BG741" s="496" t="str">
        <v/>
      </c>
      <c r="BH741" s="520" t="str">
        <v/>
      </c>
      <c r="BI741" s="497" t="str">
        <v/>
      </c>
      <c r="BJ741" s="496" t="str">
        <v/>
      </c>
      <c r="BK741" s="496" t="str">
        <v/>
      </c>
      <c r="BL741" s="520" t="str">
        <v/>
      </c>
    </row>
    <row r="742" spans="1:64" ht="24.75" customHeight="1">
      <c r="A742" s="449" t="str">
        <v/>
      </c>
      <c r="B742" s="431"/>
      <c r="C742" s="432"/>
      <c r="D742" s="521" t="str">
        <v/>
      </c>
      <c r="E742" s="521" t="str">
        <v/>
      </c>
      <c r="F742" s="522" t="str">
        <v/>
      </c>
      <c r="G742" s="523" t="str">
        <v/>
      </c>
      <c r="H742" s="521" t="str">
        <v/>
      </c>
      <c r="I742" s="521" t="str">
        <v/>
      </c>
      <c r="J742" s="521" t="str">
        <v/>
      </c>
      <c r="K742" s="522" t="str">
        <v/>
      </c>
      <c r="L742" s="497" t="str">
        <v/>
      </c>
      <c r="M742" s="491" t="str">
        <v/>
      </c>
      <c r="N742" s="520" t="str">
        <v/>
      </c>
      <c r="O742" s="497" t="str">
        <v/>
      </c>
      <c r="P742" s="495" t="str">
        <v/>
      </c>
      <c r="Q742" s="520" t="str">
        <v/>
      </c>
      <c r="R742" s="497" t="str">
        <v/>
      </c>
      <c r="S742" s="495" t="str">
        <v/>
      </c>
      <c r="T742" s="520" t="str">
        <v/>
      </c>
      <c r="U742" s="497" t="str">
        <v/>
      </c>
      <c r="V742" s="495" t="str">
        <v/>
      </c>
      <c r="W742" s="520" t="str">
        <v/>
      </c>
      <c r="X742" s="497" t="str">
        <v/>
      </c>
      <c r="Y742" s="495" t="str">
        <v/>
      </c>
      <c r="Z742" s="520" t="str">
        <v/>
      </c>
      <c r="AA742" s="497" t="str">
        <v/>
      </c>
      <c r="AB742" s="495" t="str">
        <v/>
      </c>
      <c r="AC742" s="520" t="str">
        <v/>
      </c>
      <c r="AD742" s="497" t="str">
        <v/>
      </c>
      <c r="AE742" s="495" t="str">
        <v/>
      </c>
      <c r="AF742" s="520" t="str">
        <v/>
      </c>
      <c r="AG742" s="497" t="str">
        <v/>
      </c>
      <c r="AH742" s="495" t="str">
        <v/>
      </c>
      <c r="AI742" s="520" t="str">
        <v/>
      </c>
      <c r="AJ742" s="497" t="str">
        <v/>
      </c>
      <c r="AK742" s="495" t="str">
        <v/>
      </c>
      <c r="AL742" s="520" t="str">
        <v/>
      </c>
      <c r="AM742" s="497" t="str">
        <v/>
      </c>
      <c r="AN742" s="495" t="str">
        <v/>
      </c>
      <c r="AO742" s="520" t="str">
        <v/>
      </c>
      <c r="AP742" s="497" t="str">
        <v/>
      </c>
      <c r="AQ742" s="495" t="str">
        <v/>
      </c>
      <c r="AR742" s="520" t="str">
        <v/>
      </c>
      <c r="AS742" s="497" t="str">
        <v/>
      </c>
      <c r="AT742" s="495" t="str">
        <v/>
      </c>
      <c r="AU742" s="495" t="str">
        <v/>
      </c>
      <c r="AV742" s="520" t="str">
        <v/>
      </c>
      <c r="AW742" s="497" t="str">
        <v/>
      </c>
      <c r="AX742" s="495" t="str">
        <v/>
      </c>
      <c r="AY742" s="495" t="str">
        <v/>
      </c>
      <c r="AZ742" s="520" t="str">
        <v/>
      </c>
      <c r="BA742" s="497" t="str">
        <v/>
      </c>
      <c r="BB742" s="495" t="str">
        <v/>
      </c>
      <c r="BC742" s="495" t="str">
        <v/>
      </c>
      <c r="BD742" s="520" t="str">
        <v/>
      </c>
      <c r="BE742" s="497" t="str">
        <v/>
      </c>
      <c r="BF742" s="495" t="str">
        <v/>
      </c>
      <c r="BG742" s="495" t="str">
        <v/>
      </c>
      <c r="BH742" s="520" t="str">
        <v/>
      </c>
      <c r="BI742" s="497" t="str">
        <v/>
      </c>
      <c r="BJ742" s="495" t="str">
        <v/>
      </c>
      <c r="BK742" s="495" t="str">
        <v/>
      </c>
      <c r="BL742" s="520" t="str">
        <v/>
      </c>
    </row>
    <row r="743" spans="1:64" ht="24.75" customHeight="1">
      <c r="A743" s="449" t="str">
        <v/>
      </c>
      <c r="B743" s="431"/>
      <c r="C743" s="432"/>
      <c r="D743" s="433" t="str">
        <v/>
      </c>
      <c r="E743" s="434" t="str">
        <v/>
      </c>
      <c r="F743" s="435" t="str">
        <v/>
      </c>
      <c r="G743" s="436" t="str">
        <v/>
      </c>
      <c r="H743" s="437" t="str">
        <v/>
      </c>
      <c r="I743" s="437" t="str">
        <v/>
      </c>
      <c r="J743" s="437" t="str">
        <v/>
      </c>
      <c r="K743" s="435" t="str">
        <v/>
      </c>
      <c r="L743" s="450" t="str">
        <v/>
      </c>
      <c r="M743" s="498" t="str">
        <v/>
      </c>
      <c r="N743" s="440" t="str">
        <v/>
      </c>
      <c r="O743" s="441" t="str">
        <v/>
      </c>
      <c r="P743" s="442" t="str">
        <v/>
      </c>
      <c r="Q743" s="443" t="str">
        <v/>
      </c>
      <c r="R743" s="441" t="str">
        <v/>
      </c>
      <c r="S743" s="442" t="str">
        <v/>
      </c>
      <c r="T743" s="443" t="str">
        <v/>
      </c>
      <c r="U743" s="441" t="str">
        <v/>
      </c>
      <c r="V743" s="442" t="str">
        <v/>
      </c>
      <c r="W743" s="443" t="str">
        <v/>
      </c>
      <c r="X743" s="441" t="str">
        <v/>
      </c>
      <c r="Y743" s="442" t="str">
        <v/>
      </c>
      <c r="Z743" s="443" t="str">
        <v/>
      </c>
      <c r="AA743" s="441" t="str">
        <v/>
      </c>
      <c r="AB743" s="442" t="str">
        <v/>
      </c>
      <c r="AC743" s="443" t="str">
        <v/>
      </c>
      <c r="AD743" s="441" t="str">
        <v/>
      </c>
      <c r="AE743" s="442" t="str">
        <v/>
      </c>
      <c r="AF743" s="443" t="str">
        <v/>
      </c>
      <c r="AG743" s="492" t="str">
        <v/>
      </c>
      <c r="AH743" s="492" t="str">
        <v/>
      </c>
      <c r="AI743" s="493" t="str">
        <v/>
      </c>
      <c r="AJ743" s="494" t="str">
        <v/>
      </c>
      <c r="AK743" s="492" t="str">
        <v/>
      </c>
      <c r="AL743" s="493" t="str">
        <v/>
      </c>
      <c r="AM743" s="492" t="str">
        <v/>
      </c>
      <c r="AN743" s="492" t="str">
        <v/>
      </c>
      <c r="AO743" s="493" t="str">
        <v/>
      </c>
      <c r="AP743" s="494" t="str">
        <v/>
      </c>
      <c r="AQ743" s="492" t="str">
        <v/>
      </c>
      <c r="AR743" s="493" t="str">
        <v/>
      </c>
      <c r="AS743" s="495" t="str">
        <v/>
      </c>
      <c r="AT743" s="496" t="str">
        <v/>
      </c>
      <c r="AU743" s="496" t="str">
        <v/>
      </c>
      <c r="AV743" s="520" t="str">
        <v/>
      </c>
      <c r="AW743" s="497" t="str">
        <v/>
      </c>
      <c r="AX743" s="496" t="str">
        <v/>
      </c>
      <c r="AY743" s="496" t="str">
        <v/>
      </c>
      <c r="AZ743" s="520" t="str">
        <v/>
      </c>
      <c r="BA743" s="497" t="str">
        <v/>
      </c>
      <c r="BB743" s="496" t="str">
        <v/>
      </c>
      <c r="BC743" s="496" t="str">
        <v/>
      </c>
      <c r="BD743" s="520" t="str">
        <v/>
      </c>
      <c r="BE743" s="497" t="str">
        <v/>
      </c>
      <c r="BF743" s="496" t="str">
        <v/>
      </c>
      <c r="BG743" s="496" t="str">
        <v/>
      </c>
      <c r="BH743" s="520" t="str">
        <v/>
      </c>
      <c r="BI743" s="497" t="str">
        <v/>
      </c>
      <c r="BJ743" s="496" t="str">
        <v/>
      </c>
      <c r="BK743" s="496" t="str">
        <v/>
      </c>
      <c r="BL743" s="520" t="str">
        <v/>
      </c>
    </row>
    <row r="744" spans="1:64" ht="24.75" customHeight="1">
      <c r="A744" s="449" t="str">
        <v/>
      </c>
      <c r="B744" s="431"/>
      <c r="C744" s="432"/>
      <c r="D744" s="521" t="str">
        <v/>
      </c>
      <c r="E744" s="521" t="str">
        <v/>
      </c>
      <c r="F744" s="522" t="str">
        <v/>
      </c>
      <c r="G744" s="523" t="str">
        <v/>
      </c>
      <c r="H744" s="521" t="str">
        <v/>
      </c>
      <c r="I744" s="521" t="str">
        <v/>
      </c>
      <c r="J744" s="521" t="str">
        <v/>
      </c>
      <c r="K744" s="522" t="str">
        <v/>
      </c>
      <c r="L744" s="497" t="str">
        <v/>
      </c>
      <c r="M744" s="491" t="str">
        <v/>
      </c>
      <c r="N744" s="520" t="str">
        <v/>
      </c>
      <c r="O744" s="497" t="str">
        <v/>
      </c>
      <c r="P744" s="495" t="str">
        <v/>
      </c>
      <c r="Q744" s="520" t="str">
        <v/>
      </c>
      <c r="R744" s="497" t="str">
        <v/>
      </c>
      <c r="S744" s="495" t="str">
        <v/>
      </c>
      <c r="T744" s="520" t="str">
        <v/>
      </c>
      <c r="U744" s="497" t="str">
        <v/>
      </c>
      <c r="V744" s="495" t="str">
        <v/>
      </c>
      <c r="W744" s="520" t="str">
        <v/>
      </c>
      <c r="X744" s="497" t="str">
        <v/>
      </c>
      <c r="Y744" s="495" t="str">
        <v/>
      </c>
      <c r="Z744" s="520" t="str">
        <v/>
      </c>
      <c r="AA744" s="497" t="str">
        <v/>
      </c>
      <c r="AB744" s="495" t="str">
        <v/>
      </c>
      <c r="AC744" s="520" t="str">
        <v/>
      </c>
      <c r="AD744" s="497" t="str">
        <v/>
      </c>
      <c r="AE744" s="495" t="str">
        <v/>
      </c>
      <c r="AF744" s="520" t="str">
        <v/>
      </c>
      <c r="AG744" s="497" t="str">
        <v/>
      </c>
      <c r="AH744" s="495" t="str">
        <v/>
      </c>
      <c r="AI744" s="520" t="str">
        <v/>
      </c>
      <c r="AJ744" s="497" t="str">
        <v/>
      </c>
      <c r="AK744" s="495" t="str">
        <v/>
      </c>
      <c r="AL744" s="520" t="str">
        <v/>
      </c>
      <c r="AM744" s="497" t="str">
        <v/>
      </c>
      <c r="AN744" s="495" t="str">
        <v/>
      </c>
      <c r="AO744" s="520" t="str">
        <v/>
      </c>
      <c r="AP744" s="497" t="str">
        <v/>
      </c>
      <c r="AQ744" s="495" t="str">
        <v/>
      </c>
      <c r="AR744" s="520" t="str">
        <v/>
      </c>
      <c r="AS744" s="497" t="str">
        <v/>
      </c>
      <c r="AT744" s="495" t="str">
        <v/>
      </c>
      <c r="AU744" s="495" t="str">
        <v/>
      </c>
      <c r="AV744" s="520" t="str">
        <v/>
      </c>
      <c r="AW744" s="497" t="str">
        <v/>
      </c>
      <c r="AX744" s="495" t="str">
        <v/>
      </c>
      <c r="AY744" s="495" t="str">
        <v/>
      </c>
      <c r="AZ744" s="520" t="str">
        <v/>
      </c>
      <c r="BA744" s="497" t="str">
        <v/>
      </c>
      <c r="BB744" s="495" t="str">
        <v/>
      </c>
      <c r="BC744" s="495" t="str">
        <v/>
      </c>
      <c r="BD744" s="520" t="str">
        <v/>
      </c>
      <c r="BE744" s="497" t="str">
        <v/>
      </c>
      <c r="BF744" s="495" t="str">
        <v/>
      </c>
      <c r="BG744" s="495" t="str">
        <v/>
      </c>
      <c r="BH744" s="520" t="str">
        <v/>
      </c>
      <c r="BI744" s="497" t="str">
        <v/>
      </c>
      <c r="BJ744" s="495" t="str">
        <v/>
      </c>
      <c r="BK744" s="495" t="str">
        <v/>
      </c>
      <c r="BL744" s="520" t="str">
        <v/>
      </c>
    </row>
    <row r="745" spans="1:64" ht="24.75" customHeight="1">
      <c r="A745" s="449" t="str">
        <v/>
      </c>
      <c r="B745" s="431"/>
      <c r="C745" s="432"/>
      <c r="D745" s="433" t="str">
        <v/>
      </c>
      <c r="E745" s="434" t="str">
        <v/>
      </c>
      <c r="F745" s="435" t="str">
        <v/>
      </c>
      <c r="G745" s="436" t="str">
        <v/>
      </c>
      <c r="H745" s="437" t="str">
        <v/>
      </c>
      <c r="I745" s="437" t="str">
        <v/>
      </c>
      <c r="J745" s="437" t="str">
        <v/>
      </c>
      <c r="K745" s="435" t="str">
        <v/>
      </c>
      <c r="L745" s="450" t="str">
        <v/>
      </c>
      <c r="M745" s="498" t="str">
        <v/>
      </c>
      <c r="N745" s="440" t="str">
        <v/>
      </c>
      <c r="O745" s="441" t="str">
        <v/>
      </c>
      <c r="P745" s="442" t="str">
        <v/>
      </c>
      <c r="Q745" s="443" t="str">
        <v/>
      </c>
      <c r="R745" s="441" t="str">
        <v/>
      </c>
      <c r="S745" s="442" t="str">
        <v/>
      </c>
      <c r="T745" s="443" t="str">
        <v/>
      </c>
      <c r="U745" s="441" t="str">
        <v/>
      </c>
      <c r="V745" s="442" t="str">
        <v/>
      </c>
      <c r="W745" s="443" t="str">
        <v/>
      </c>
      <c r="X745" s="441" t="str">
        <v/>
      </c>
      <c r="Y745" s="442" t="str">
        <v/>
      </c>
      <c r="Z745" s="443" t="str">
        <v/>
      </c>
      <c r="AA745" s="441" t="str">
        <v/>
      </c>
      <c r="AB745" s="442" t="str">
        <v/>
      </c>
      <c r="AC745" s="443" t="str">
        <v/>
      </c>
      <c r="AD745" s="441" t="str">
        <v/>
      </c>
      <c r="AE745" s="442" t="str">
        <v/>
      </c>
      <c r="AF745" s="443" t="str">
        <v/>
      </c>
      <c r="AG745" s="492" t="str">
        <v/>
      </c>
      <c r="AH745" s="492" t="str">
        <v/>
      </c>
      <c r="AI745" s="493" t="str">
        <v/>
      </c>
      <c r="AJ745" s="494" t="str">
        <v/>
      </c>
      <c r="AK745" s="492" t="str">
        <v/>
      </c>
      <c r="AL745" s="493" t="str">
        <v/>
      </c>
      <c r="AM745" s="492" t="str">
        <v/>
      </c>
      <c r="AN745" s="492" t="str">
        <v/>
      </c>
      <c r="AO745" s="493" t="str">
        <v/>
      </c>
      <c r="AP745" s="494" t="str">
        <v/>
      </c>
      <c r="AQ745" s="492" t="str">
        <v/>
      </c>
      <c r="AR745" s="493" t="str">
        <v/>
      </c>
      <c r="AS745" s="495" t="str">
        <v/>
      </c>
      <c r="AT745" s="496" t="str">
        <v/>
      </c>
      <c r="AU745" s="496" t="str">
        <v/>
      </c>
      <c r="AV745" s="520" t="str">
        <v/>
      </c>
      <c r="AW745" s="497" t="str">
        <v/>
      </c>
      <c r="AX745" s="496" t="str">
        <v/>
      </c>
      <c r="AY745" s="496" t="str">
        <v/>
      </c>
      <c r="AZ745" s="520" t="str">
        <v/>
      </c>
      <c r="BA745" s="497" t="str">
        <v/>
      </c>
      <c r="BB745" s="496" t="str">
        <v/>
      </c>
      <c r="BC745" s="496" t="str">
        <v/>
      </c>
      <c r="BD745" s="520" t="str">
        <v/>
      </c>
      <c r="BE745" s="497" t="str">
        <v/>
      </c>
      <c r="BF745" s="496" t="str">
        <v/>
      </c>
      <c r="BG745" s="496" t="str">
        <v/>
      </c>
      <c r="BH745" s="520" t="str">
        <v/>
      </c>
      <c r="BI745" s="497" t="str">
        <v/>
      </c>
      <c r="BJ745" s="496" t="str">
        <v/>
      </c>
      <c r="BK745" s="496" t="str">
        <v/>
      </c>
      <c r="BL745" s="520" t="str">
        <v/>
      </c>
    </row>
    <row r="746" spans="1:64" ht="24.75" customHeight="1">
      <c r="A746" s="449" t="str">
        <v/>
      </c>
      <c r="B746" s="431"/>
      <c r="C746" s="432"/>
      <c r="D746" s="521" t="str">
        <v/>
      </c>
      <c r="E746" s="521" t="str">
        <v/>
      </c>
      <c r="F746" s="522" t="str">
        <v/>
      </c>
      <c r="G746" s="523" t="str">
        <v/>
      </c>
      <c r="H746" s="521" t="str">
        <v/>
      </c>
      <c r="I746" s="521" t="str">
        <v/>
      </c>
      <c r="J746" s="521" t="str">
        <v/>
      </c>
      <c r="K746" s="522" t="str">
        <v/>
      </c>
      <c r="L746" s="497" t="str">
        <v/>
      </c>
      <c r="M746" s="491" t="str">
        <v/>
      </c>
      <c r="N746" s="520" t="str">
        <v/>
      </c>
      <c r="O746" s="497" t="str">
        <v/>
      </c>
      <c r="P746" s="495" t="str">
        <v/>
      </c>
      <c r="Q746" s="520" t="str">
        <v/>
      </c>
      <c r="R746" s="497" t="str">
        <v/>
      </c>
      <c r="S746" s="495" t="str">
        <v/>
      </c>
      <c r="T746" s="520" t="str">
        <v/>
      </c>
      <c r="U746" s="497" t="str">
        <v/>
      </c>
      <c r="V746" s="495" t="str">
        <v/>
      </c>
      <c r="W746" s="520" t="str">
        <v/>
      </c>
      <c r="X746" s="497" t="str">
        <v/>
      </c>
      <c r="Y746" s="495" t="str">
        <v/>
      </c>
      <c r="Z746" s="520" t="str">
        <v/>
      </c>
      <c r="AA746" s="497" t="str">
        <v/>
      </c>
      <c r="AB746" s="495" t="str">
        <v/>
      </c>
      <c r="AC746" s="520" t="str">
        <v/>
      </c>
      <c r="AD746" s="497" t="str">
        <v/>
      </c>
      <c r="AE746" s="495" t="str">
        <v/>
      </c>
      <c r="AF746" s="520" t="str">
        <v/>
      </c>
      <c r="AG746" s="497" t="str">
        <v/>
      </c>
      <c r="AH746" s="495" t="str">
        <v/>
      </c>
      <c r="AI746" s="520" t="str">
        <v/>
      </c>
      <c r="AJ746" s="497" t="str">
        <v/>
      </c>
      <c r="AK746" s="495" t="str">
        <v/>
      </c>
      <c r="AL746" s="520" t="str">
        <v/>
      </c>
      <c r="AM746" s="497" t="str">
        <v/>
      </c>
      <c r="AN746" s="495" t="str">
        <v/>
      </c>
      <c r="AO746" s="520" t="str">
        <v/>
      </c>
      <c r="AP746" s="497" t="str">
        <v/>
      </c>
      <c r="AQ746" s="495" t="str">
        <v/>
      </c>
      <c r="AR746" s="520" t="str">
        <v/>
      </c>
      <c r="AS746" s="497" t="str">
        <v/>
      </c>
      <c r="AT746" s="495" t="str">
        <v/>
      </c>
      <c r="AU746" s="495" t="str">
        <v/>
      </c>
      <c r="AV746" s="520" t="str">
        <v/>
      </c>
      <c r="AW746" s="497" t="str">
        <v/>
      </c>
      <c r="AX746" s="495" t="str">
        <v/>
      </c>
      <c r="AY746" s="495" t="str">
        <v/>
      </c>
      <c r="AZ746" s="520" t="str">
        <v/>
      </c>
      <c r="BA746" s="497" t="str">
        <v/>
      </c>
      <c r="BB746" s="495" t="str">
        <v/>
      </c>
      <c r="BC746" s="495" t="str">
        <v/>
      </c>
      <c r="BD746" s="520" t="str">
        <v/>
      </c>
      <c r="BE746" s="497" t="str">
        <v/>
      </c>
      <c r="BF746" s="495" t="str">
        <v/>
      </c>
      <c r="BG746" s="495" t="str">
        <v/>
      </c>
      <c r="BH746" s="520" t="str">
        <v/>
      </c>
      <c r="BI746" s="497" t="str">
        <v/>
      </c>
      <c r="BJ746" s="495" t="str">
        <v/>
      </c>
      <c r="BK746" s="495" t="str">
        <v/>
      </c>
      <c r="BL746" s="520" t="str">
        <v/>
      </c>
    </row>
    <row r="747" spans="1:64" ht="24.75" customHeight="1">
      <c r="A747" s="449" t="str">
        <v/>
      </c>
      <c r="B747" s="431"/>
      <c r="C747" s="432"/>
      <c r="D747" s="433" t="str">
        <v/>
      </c>
      <c r="E747" s="434" t="str">
        <v/>
      </c>
      <c r="F747" s="435" t="str">
        <v/>
      </c>
      <c r="G747" s="436" t="str">
        <v/>
      </c>
      <c r="H747" s="437" t="str">
        <v/>
      </c>
      <c r="I747" s="437" t="str">
        <v/>
      </c>
      <c r="J747" s="437" t="str">
        <v/>
      </c>
      <c r="K747" s="435" t="str">
        <v/>
      </c>
      <c r="L747" s="450" t="str">
        <v/>
      </c>
      <c r="M747" s="498" t="str">
        <v/>
      </c>
      <c r="N747" s="440" t="str">
        <v/>
      </c>
      <c r="O747" s="441" t="str">
        <v/>
      </c>
      <c r="P747" s="442" t="str">
        <v/>
      </c>
      <c r="Q747" s="443" t="str">
        <v/>
      </c>
      <c r="R747" s="441" t="str">
        <v/>
      </c>
      <c r="S747" s="442" t="str">
        <v/>
      </c>
      <c r="T747" s="443" t="str">
        <v/>
      </c>
      <c r="U747" s="441" t="str">
        <v/>
      </c>
      <c r="V747" s="442" t="str">
        <v/>
      </c>
      <c r="W747" s="443" t="str">
        <v/>
      </c>
      <c r="X747" s="441" t="str">
        <v/>
      </c>
      <c r="Y747" s="442" t="str">
        <v/>
      </c>
      <c r="Z747" s="443" t="str">
        <v/>
      </c>
      <c r="AA747" s="441" t="str">
        <v/>
      </c>
      <c r="AB747" s="442" t="str">
        <v/>
      </c>
      <c r="AC747" s="443" t="str">
        <v/>
      </c>
      <c r="AD747" s="441" t="str">
        <v/>
      </c>
      <c r="AE747" s="442" t="str">
        <v/>
      </c>
      <c r="AF747" s="443" t="str">
        <v/>
      </c>
      <c r="AG747" s="492" t="str">
        <v/>
      </c>
      <c r="AH747" s="492" t="str">
        <v/>
      </c>
      <c r="AI747" s="493" t="str">
        <v/>
      </c>
      <c r="AJ747" s="494" t="str">
        <v/>
      </c>
      <c r="AK747" s="492" t="str">
        <v/>
      </c>
      <c r="AL747" s="493" t="str">
        <v/>
      </c>
      <c r="AM747" s="492" t="str">
        <v/>
      </c>
      <c r="AN747" s="492" t="str">
        <v/>
      </c>
      <c r="AO747" s="493" t="str">
        <v/>
      </c>
      <c r="AP747" s="494" t="str">
        <v/>
      </c>
      <c r="AQ747" s="492" t="str">
        <v/>
      </c>
      <c r="AR747" s="493" t="str">
        <v/>
      </c>
      <c r="AS747" s="495" t="str">
        <v/>
      </c>
      <c r="AT747" s="496" t="str">
        <v/>
      </c>
      <c r="AU747" s="496" t="str">
        <v/>
      </c>
      <c r="AV747" s="520" t="str">
        <v/>
      </c>
      <c r="AW747" s="497" t="str">
        <v/>
      </c>
      <c r="AX747" s="496" t="str">
        <v/>
      </c>
      <c r="AY747" s="496" t="str">
        <v/>
      </c>
      <c r="AZ747" s="520" t="str">
        <v/>
      </c>
      <c r="BA747" s="497" t="str">
        <v/>
      </c>
      <c r="BB747" s="496" t="str">
        <v/>
      </c>
      <c r="BC747" s="496" t="str">
        <v/>
      </c>
      <c r="BD747" s="520" t="str">
        <v/>
      </c>
      <c r="BE747" s="497" t="str">
        <v/>
      </c>
      <c r="BF747" s="496" t="str">
        <v/>
      </c>
      <c r="BG747" s="496" t="str">
        <v/>
      </c>
      <c r="BH747" s="520" t="str">
        <v/>
      </c>
      <c r="BI747" s="497" t="str">
        <v/>
      </c>
      <c r="BJ747" s="496" t="str">
        <v/>
      </c>
      <c r="BK747" s="496" t="str">
        <v/>
      </c>
      <c r="BL747" s="520" t="str">
        <v/>
      </c>
    </row>
    <row r="748" spans="1:64" ht="24.75" customHeight="1">
      <c r="A748" s="449" t="str">
        <v/>
      </c>
      <c r="B748" s="431"/>
      <c r="C748" s="432"/>
      <c r="D748" s="521" t="str">
        <v/>
      </c>
      <c r="E748" s="521" t="str">
        <v/>
      </c>
      <c r="F748" s="522" t="str">
        <v/>
      </c>
      <c r="G748" s="523" t="str">
        <v/>
      </c>
      <c r="H748" s="521" t="str">
        <v/>
      </c>
      <c r="I748" s="521" t="str">
        <v/>
      </c>
      <c r="J748" s="521" t="str">
        <v/>
      </c>
      <c r="K748" s="522" t="str">
        <v/>
      </c>
      <c r="L748" s="497" t="str">
        <v/>
      </c>
      <c r="M748" s="491" t="str">
        <v/>
      </c>
      <c r="N748" s="520" t="str">
        <v/>
      </c>
      <c r="O748" s="497" t="str">
        <v/>
      </c>
      <c r="P748" s="495" t="str">
        <v/>
      </c>
      <c r="Q748" s="520" t="str">
        <v/>
      </c>
      <c r="R748" s="497" t="str">
        <v/>
      </c>
      <c r="S748" s="495" t="str">
        <v/>
      </c>
      <c r="T748" s="520" t="str">
        <v/>
      </c>
      <c r="U748" s="497" t="str">
        <v/>
      </c>
      <c r="V748" s="495" t="str">
        <v/>
      </c>
      <c r="W748" s="520" t="str">
        <v/>
      </c>
      <c r="X748" s="497" t="str">
        <v/>
      </c>
      <c r="Y748" s="495" t="str">
        <v/>
      </c>
      <c r="Z748" s="520" t="str">
        <v/>
      </c>
      <c r="AA748" s="497" t="str">
        <v/>
      </c>
      <c r="AB748" s="495" t="str">
        <v/>
      </c>
      <c r="AC748" s="520" t="str">
        <v/>
      </c>
      <c r="AD748" s="497" t="str">
        <v/>
      </c>
      <c r="AE748" s="495" t="str">
        <v/>
      </c>
      <c r="AF748" s="520" t="str">
        <v/>
      </c>
      <c r="AG748" s="497" t="str">
        <v/>
      </c>
      <c r="AH748" s="495" t="str">
        <v/>
      </c>
      <c r="AI748" s="520" t="str">
        <v/>
      </c>
      <c r="AJ748" s="497" t="str">
        <v/>
      </c>
      <c r="AK748" s="495" t="str">
        <v/>
      </c>
      <c r="AL748" s="520" t="str">
        <v/>
      </c>
      <c r="AM748" s="497" t="str">
        <v/>
      </c>
      <c r="AN748" s="495" t="str">
        <v/>
      </c>
      <c r="AO748" s="520" t="str">
        <v/>
      </c>
      <c r="AP748" s="497" t="str">
        <v/>
      </c>
      <c r="AQ748" s="495" t="str">
        <v/>
      </c>
      <c r="AR748" s="520" t="str">
        <v/>
      </c>
      <c r="AS748" s="497" t="str">
        <v/>
      </c>
      <c r="AT748" s="495" t="str">
        <v/>
      </c>
      <c r="AU748" s="495" t="str">
        <v/>
      </c>
      <c r="AV748" s="520" t="str">
        <v/>
      </c>
      <c r="AW748" s="497" t="str">
        <v/>
      </c>
      <c r="AX748" s="495" t="str">
        <v/>
      </c>
      <c r="AY748" s="495" t="str">
        <v/>
      </c>
      <c r="AZ748" s="520" t="str">
        <v/>
      </c>
      <c r="BA748" s="497" t="str">
        <v/>
      </c>
      <c r="BB748" s="495" t="str">
        <v/>
      </c>
      <c r="BC748" s="495" t="str">
        <v/>
      </c>
      <c r="BD748" s="520" t="str">
        <v/>
      </c>
      <c r="BE748" s="497" t="str">
        <v/>
      </c>
      <c r="BF748" s="495" t="str">
        <v/>
      </c>
      <c r="BG748" s="495" t="str">
        <v/>
      </c>
      <c r="BH748" s="520" t="str">
        <v/>
      </c>
      <c r="BI748" s="497" t="str">
        <v/>
      </c>
      <c r="BJ748" s="495" t="str">
        <v/>
      </c>
      <c r="BK748" s="495" t="str">
        <v/>
      </c>
      <c r="BL748" s="520" t="str">
        <v/>
      </c>
    </row>
    <row r="749" spans="1:64" ht="24.75" customHeight="1">
      <c r="A749" s="449" t="str">
        <v/>
      </c>
      <c r="B749" s="431"/>
      <c r="C749" s="432"/>
      <c r="D749" s="433" t="str">
        <v/>
      </c>
      <c r="E749" s="434" t="str">
        <v/>
      </c>
      <c r="F749" s="435" t="str">
        <v/>
      </c>
      <c r="G749" s="436" t="str">
        <v/>
      </c>
      <c r="H749" s="437" t="str">
        <v/>
      </c>
      <c r="I749" s="437" t="str">
        <v/>
      </c>
      <c r="J749" s="437" t="str">
        <v/>
      </c>
      <c r="K749" s="435" t="str">
        <v/>
      </c>
      <c r="L749" s="450" t="str">
        <v/>
      </c>
      <c r="M749" s="498" t="str">
        <v/>
      </c>
      <c r="N749" s="440" t="str">
        <v/>
      </c>
      <c r="O749" s="441" t="str">
        <v/>
      </c>
      <c r="P749" s="442" t="str">
        <v/>
      </c>
      <c r="Q749" s="443" t="str">
        <v/>
      </c>
      <c r="R749" s="441" t="str">
        <v/>
      </c>
      <c r="S749" s="442" t="str">
        <v/>
      </c>
      <c r="T749" s="443" t="str">
        <v/>
      </c>
      <c r="U749" s="441" t="str">
        <v/>
      </c>
      <c r="V749" s="442" t="str">
        <v/>
      </c>
      <c r="W749" s="443" t="str">
        <v/>
      </c>
      <c r="X749" s="441" t="str">
        <v/>
      </c>
      <c r="Y749" s="442" t="str">
        <v/>
      </c>
      <c r="Z749" s="443" t="str">
        <v/>
      </c>
      <c r="AA749" s="441" t="str">
        <v/>
      </c>
      <c r="AB749" s="442" t="str">
        <v/>
      </c>
      <c r="AC749" s="443" t="str">
        <v/>
      </c>
      <c r="AD749" s="441" t="str">
        <v/>
      </c>
      <c r="AE749" s="442" t="str">
        <v/>
      </c>
      <c r="AF749" s="443" t="str">
        <v/>
      </c>
      <c r="AG749" s="492" t="str">
        <v/>
      </c>
      <c r="AH749" s="492" t="str">
        <v/>
      </c>
      <c r="AI749" s="493" t="str">
        <v/>
      </c>
      <c r="AJ749" s="494" t="str">
        <v/>
      </c>
      <c r="AK749" s="492" t="str">
        <v/>
      </c>
      <c r="AL749" s="493" t="str">
        <v/>
      </c>
      <c r="AM749" s="492" t="str">
        <v/>
      </c>
      <c r="AN749" s="492" t="str">
        <v/>
      </c>
      <c r="AO749" s="493" t="str">
        <v/>
      </c>
      <c r="AP749" s="494" t="str">
        <v/>
      </c>
      <c r="AQ749" s="492" t="str">
        <v/>
      </c>
      <c r="AR749" s="493" t="str">
        <v/>
      </c>
      <c r="AS749" s="495" t="str">
        <v/>
      </c>
      <c r="AT749" s="496" t="str">
        <v/>
      </c>
      <c r="AU749" s="496" t="str">
        <v/>
      </c>
      <c r="AV749" s="520" t="str">
        <v/>
      </c>
      <c r="AW749" s="497" t="str">
        <v/>
      </c>
      <c r="AX749" s="496" t="str">
        <v/>
      </c>
      <c r="AY749" s="496" t="str">
        <v/>
      </c>
      <c r="AZ749" s="520" t="str">
        <v/>
      </c>
      <c r="BA749" s="497" t="str">
        <v/>
      </c>
      <c r="BB749" s="496" t="str">
        <v/>
      </c>
      <c r="BC749" s="496" t="str">
        <v/>
      </c>
      <c r="BD749" s="520" t="str">
        <v/>
      </c>
      <c r="BE749" s="497" t="str">
        <v/>
      </c>
      <c r="BF749" s="496" t="str">
        <v/>
      </c>
      <c r="BG749" s="496" t="str">
        <v/>
      </c>
      <c r="BH749" s="520" t="str">
        <v/>
      </c>
      <c r="BI749" s="497" t="str">
        <v/>
      </c>
      <c r="BJ749" s="496" t="str">
        <v/>
      </c>
      <c r="BK749" s="496" t="str">
        <v/>
      </c>
      <c r="BL749" s="520" t="str">
        <v/>
      </c>
    </row>
    <row r="750" spans="1:64" ht="24.75" customHeight="1">
      <c r="A750" s="449" t="str">
        <v/>
      </c>
      <c r="B750" s="431"/>
      <c r="C750" s="432"/>
      <c r="D750" s="521" t="str">
        <v/>
      </c>
      <c r="E750" s="521" t="str">
        <v/>
      </c>
      <c r="F750" s="522" t="str">
        <v/>
      </c>
      <c r="G750" s="523" t="str">
        <v/>
      </c>
      <c r="H750" s="521" t="str">
        <v/>
      </c>
      <c r="I750" s="521" t="str">
        <v/>
      </c>
      <c r="J750" s="521" t="str">
        <v/>
      </c>
      <c r="K750" s="522" t="str">
        <v/>
      </c>
      <c r="L750" s="497" t="str">
        <v/>
      </c>
      <c r="M750" s="491" t="str">
        <v/>
      </c>
      <c r="N750" s="520" t="str">
        <v/>
      </c>
      <c r="O750" s="497" t="str">
        <v/>
      </c>
      <c r="P750" s="495" t="str">
        <v/>
      </c>
      <c r="Q750" s="520" t="str">
        <v/>
      </c>
      <c r="R750" s="497" t="str">
        <v/>
      </c>
      <c r="S750" s="495" t="str">
        <v/>
      </c>
      <c r="T750" s="520" t="str">
        <v/>
      </c>
      <c r="U750" s="497" t="str">
        <v/>
      </c>
      <c r="V750" s="495" t="str">
        <v/>
      </c>
      <c r="W750" s="520" t="str">
        <v/>
      </c>
      <c r="X750" s="497" t="str">
        <v/>
      </c>
      <c r="Y750" s="495" t="str">
        <v/>
      </c>
      <c r="Z750" s="520" t="str">
        <v/>
      </c>
      <c r="AA750" s="497" t="str">
        <v/>
      </c>
      <c r="AB750" s="495" t="str">
        <v/>
      </c>
      <c r="AC750" s="520" t="str">
        <v/>
      </c>
      <c r="AD750" s="497" t="str">
        <v/>
      </c>
      <c r="AE750" s="495" t="str">
        <v/>
      </c>
      <c r="AF750" s="520" t="str">
        <v/>
      </c>
      <c r="AG750" s="497" t="str">
        <v/>
      </c>
      <c r="AH750" s="495" t="str">
        <v/>
      </c>
      <c r="AI750" s="520" t="str">
        <v/>
      </c>
      <c r="AJ750" s="497" t="str">
        <v/>
      </c>
      <c r="AK750" s="495" t="str">
        <v/>
      </c>
      <c r="AL750" s="520" t="str">
        <v/>
      </c>
      <c r="AM750" s="497" t="str">
        <v/>
      </c>
      <c r="AN750" s="495" t="str">
        <v/>
      </c>
      <c r="AO750" s="520" t="str">
        <v/>
      </c>
      <c r="AP750" s="497" t="str">
        <v/>
      </c>
      <c r="AQ750" s="495" t="str">
        <v/>
      </c>
      <c r="AR750" s="520" t="str">
        <v/>
      </c>
      <c r="AS750" s="497" t="str">
        <v/>
      </c>
      <c r="AT750" s="495" t="str">
        <v/>
      </c>
      <c r="AU750" s="495" t="str">
        <v/>
      </c>
      <c r="AV750" s="520" t="str">
        <v/>
      </c>
      <c r="AW750" s="497" t="str">
        <v/>
      </c>
      <c r="AX750" s="495" t="str">
        <v/>
      </c>
      <c r="AY750" s="495" t="str">
        <v/>
      </c>
      <c r="AZ750" s="520" t="str">
        <v/>
      </c>
      <c r="BA750" s="497" t="str">
        <v/>
      </c>
      <c r="BB750" s="495" t="str">
        <v/>
      </c>
      <c r="BC750" s="495" t="str">
        <v/>
      </c>
      <c r="BD750" s="520" t="str">
        <v/>
      </c>
      <c r="BE750" s="497" t="str">
        <v/>
      </c>
      <c r="BF750" s="495" t="str">
        <v/>
      </c>
      <c r="BG750" s="495" t="str">
        <v/>
      </c>
      <c r="BH750" s="520" t="str">
        <v/>
      </c>
      <c r="BI750" s="497" t="str">
        <v/>
      </c>
      <c r="BJ750" s="495" t="str">
        <v/>
      </c>
      <c r="BK750" s="495" t="str">
        <v/>
      </c>
      <c r="BL750" s="520" t="str">
        <v/>
      </c>
    </row>
    <row r="751" spans="1:64" ht="24.75" customHeight="1">
      <c r="A751" s="449" t="str">
        <v/>
      </c>
      <c r="B751" s="431"/>
      <c r="C751" s="432"/>
      <c r="D751" s="433" t="str">
        <v/>
      </c>
      <c r="E751" s="434" t="str">
        <v/>
      </c>
      <c r="F751" s="435" t="str">
        <v/>
      </c>
      <c r="G751" s="436" t="str">
        <v/>
      </c>
      <c r="H751" s="437" t="str">
        <v/>
      </c>
      <c r="I751" s="437" t="str">
        <v/>
      </c>
      <c r="J751" s="437" t="str">
        <v/>
      </c>
      <c r="K751" s="435" t="str">
        <v/>
      </c>
      <c r="L751" s="450" t="str">
        <v/>
      </c>
      <c r="M751" s="498" t="str">
        <v/>
      </c>
      <c r="N751" s="440" t="str">
        <v/>
      </c>
      <c r="O751" s="441" t="str">
        <v/>
      </c>
      <c r="P751" s="442" t="str">
        <v/>
      </c>
      <c r="Q751" s="443" t="str">
        <v/>
      </c>
      <c r="R751" s="441" t="str">
        <v/>
      </c>
      <c r="S751" s="442" t="str">
        <v/>
      </c>
      <c r="T751" s="443" t="str">
        <v/>
      </c>
      <c r="U751" s="441" t="str">
        <v/>
      </c>
      <c r="V751" s="442" t="str">
        <v/>
      </c>
      <c r="W751" s="443" t="str">
        <v/>
      </c>
      <c r="X751" s="441" t="str">
        <v/>
      </c>
      <c r="Y751" s="442" t="str">
        <v/>
      </c>
      <c r="Z751" s="443" t="str">
        <v/>
      </c>
      <c r="AA751" s="441" t="str">
        <v/>
      </c>
      <c r="AB751" s="442" t="str">
        <v/>
      </c>
      <c r="AC751" s="443" t="str">
        <v/>
      </c>
      <c r="AD751" s="441" t="str">
        <v/>
      </c>
      <c r="AE751" s="442" t="str">
        <v/>
      </c>
      <c r="AF751" s="443" t="str">
        <v/>
      </c>
      <c r="AG751" s="492" t="str">
        <v/>
      </c>
      <c r="AH751" s="492" t="str">
        <v/>
      </c>
      <c r="AI751" s="493" t="str">
        <v/>
      </c>
      <c r="AJ751" s="494" t="str">
        <v/>
      </c>
      <c r="AK751" s="492" t="str">
        <v/>
      </c>
      <c r="AL751" s="493" t="str">
        <v/>
      </c>
      <c r="AM751" s="492" t="str">
        <v/>
      </c>
      <c r="AN751" s="492" t="str">
        <v/>
      </c>
      <c r="AO751" s="493" t="str">
        <v/>
      </c>
      <c r="AP751" s="494" t="str">
        <v/>
      </c>
      <c r="AQ751" s="492" t="str">
        <v/>
      </c>
      <c r="AR751" s="493" t="str">
        <v/>
      </c>
      <c r="AS751" s="495" t="str">
        <v/>
      </c>
      <c r="AT751" s="496" t="str">
        <v/>
      </c>
      <c r="AU751" s="496" t="str">
        <v/>
      </c>
      <c r="AV751" s="520" t="str">
        <v/>
      </c>
      <c r="AW751" s="497" t="str">
        <v/>
      </c>
      <c r="AX751" s="496" t="str">
        <v/>
      </c>
      <c r="AY751" s="496" t="str">
        <v/>
      </c>
      <c r="AZ751" s="520" t="str">
        <v/>
      </c>
      <c r="BA751" s="497" t="str">
        <v/>
      </c>
      <c r="BB751" s="496" t="str">
        <v/>
      </c>
      <c r="BC751" s="496" t="str">
        <v/>
      </c>
      <c r="BD751" s="520" t="str">
        <v/>
      </c>
      <c r="BE751" s="497" t="str">
        <v/>
      </c>
      <c r="BF751" s="496" t="str">
        <v/>
      </c>
      <c r="BG751" s="496" t="str">
        <v/>
      </c>
      <c r="BH751" s="520" t="str">
        <v/>
      </c>
      <c r="BI751" s="497" t="str">
        <v/>
      </c>
      <c r="BJ751" s="496" t="str">
        <v/>
      </c>
      <c r="BK751" s="496" t="str">
        <v/>
      </c>
      <c r="BL751" s="520" t="str">
        <v/>
      </c>
    </row>
    <row r="752" spans="1:64" ht="24.75" customHeight="1">
      <c r="A752" s="449" t="str">
        <v/>
      </c>
      <c r="B752" s="431"/>
      <c r="C752" s="432"/>
      <c r="D752" s="521" t="str">
        <v/>
      </c>
      <c r="E752" s="521" t="str">
        <v/>
      </c>
      <c r="F752" s="522" t="str">
        <v/>
      </c>
      <c r="G752" s="523" t="str">
        <v/>
      </c>
      <c r="H752" s="521" t="str">
        <v/>
      </c>
      <c r="I752" s="521" t="str">
        <v/>
      </c>
      <c r="J752" s="521" t="str">
        <v/>
      </c>
      <c r="K752" s="522" t="str">
        <v/>
      </c>
      <c r="L752" s="497" t="str">
        <v/>
      </c>
      <c r="M752" s="491" t="str">
        <v/>
      </c>
      <c r="N752" s="520" t="str">
        <v/>
      </c>
      <c r="O752" s="497" t="str">
        <v/>
      </c>
      <c r="P752" s="495" t="str">
        <v/>
      </c>
      <c r="Q752" s="520" t="str">
        <v/>
      </c>
      <c r="R752" s="497" t="str">
        <v/>
      </c>
      <c r="S752" s="495" t="str">
        <v/>
      </c>
      <c r="T752" s="520" t="str">
        <v/>
      </c>
      <c r="U752" s="497" t="str">
        <v/>
      </c>
      <c r="V752" s="495" t="str">
        <v/>
      </c>
      <c r="W752" s="520" t="str">
        <v/>
      </c>
      <c r="X752" s="497" t="str">
        <v/>
      </c>
      <c r="Y752" s="495" t="str">
        <v/>
      </c>
      <c r="Z752" s="520" t="str">
        <v/>
      </c>
      <c r="AA752" s="497" t="str">
        <v/>
      </c>
      <c r="AB752" s="495" t="str">
        <v/>
      </c>
      <c r="AC752" s="520" t="str">
        <v/>
      </c>
      <c r="AD752" s="497" t="str">
        <v/>
      </c>
      <c r="AE752" s="495" t="str">
        <v/>
      </c>
      <c r="AF752" s="520" t="str">
        <v/>
      </c>
      <c r="AG752" s="497" t="str">
        <v/>
      </c>
      <c r="AH752" s="495" t="str">
        <v/>
      </c>
      <c r="AI752" s="520" t="str">
        <v/>
      </c>
      <c r="AJ752" s="497" t="str">
        <v/>
      </c>
      <c r="AK752" s="495" t="str">
        <v/>
      </c>
      <c r="AL752" s="520" t="str">
        <v/>
      </c>
      <c r="AM752" s="497" t="str">
        <v/>
      </c>
      <c r="AN752" s="495" t="str">
        <v/>
      </c>
      <c r="AO752" s="520" t="str">
        <v/>
      </c>
      <c r="AP752" s="497" t="str">
        <v/>
      </c>
      <c r="AQ752" s="495" t="str">
        <v/>
      </c>
      <c r="AR752" s="520" t="str">
        <v/>
      </c>
      <c r="AS752" s="497" t="str">
        <v/>
      </c>
      <c r="AT752" s="495" t="str">
        <v/>
      </c>
      <c r="AU752" s="495" t="str">
        <v/>
      </c>
      <c r="AV752" s="520" t="str">
        <v/>
      </c>
      <c r="AW752" s="497" t="str">
        <v/>
      </c>
      <c r="AX752" s="495" t="str">
        <v/>
      </c>
      <c r="AY752" s="495" t="str">
        <v/>
      </c>
      <c r="AZ752" s="520" t="str">
        <v/>
      </c>
      <c r="BA752" s="497" t="str">
        <v/>
      </c>
      <c r="BB752" s="495" t="str">
        <v/>
      </c>
      <c r="BC752" s="495" t="str">
        <v/>
      </c>
      <c r="BD752" s="520" t="str">
        <v/>
      </c>
      <c r="BE752" s="497" t="str">
        <v/>
      </c>
      <c r="BF752" s="495" t="str">
        <v/>
      </c>
      <c r="BG752" s="495" t="str">
        <v/>
      </c>
      <c r="BH752" s="520" t="str">
        <v/>
      </c>
      <c r="BI752" s="497" t="str">
        <v/>
      </c>
      <c r="BJ752" s="495" t="str">
        <v/>
      </c>
      <c r="BK752" s="495" t="str">
        <v/>
      </c>
      <c r="BL752" s="520" t="str">
        <v/>
      </c>
    </row>
    <row r="753" spans="1:64" ht="24.75" customHeight="1">
      <c r="A753" s="449" t="str">
        <v/>
      </c>
      <c r="B753" s="431"/>
      <c r="C753" s="432"/>
      <c r="D753" s="433" t="str">
        <v/>
      </c>
      <c r="E753" s="434" t="str">
        <v/>
      </c>
      <c r="F753" s="435" t="str">
        <v/>
      </c>
      <c r="G753" s="436" t="str">
        <v/>
      </c>
      <c r="H753" s="437" t="str">
        <v/>
      </c>
      <c r="I753" s="437" t="str">
        <v/>
      </c>
      <c r="J753" s="437" t="str">
        <v/>
      </c>
      <c r="K753" s="435" t="str">
        <v/>
      </c>
      <c r="L753" s="450" t="str">
        <v/>
      </c>
      <c r="M753" s="498" t="str">
        <v/>
      </c>
      <c r="N753" s="440" t="str">
        <v/>
      </c>
      <c r="O753" s="441" t="str">
        <v/>
      </c>
      <c r="P753" s="442" t="str">
        <v/>
      </c>
      <c r="Q753" s="443" t="str">
        <v/>
      </c>
      <c r="R753" s="441" t="str">
        <v/>
      </c>
      <c r="S753" s="442" t="str">
        <v/>
      </c>
      <c r="T753" s="443" t="str">
        <v/>
      </c>
      <c r="U753" s="441" t="str">
        <v/>
      </c>
      <c r="V753" s="442" t="str">
        <v/>
      </c>
      <c r="W753" s="443" t="str">
        <v/>
      </c>
      <c r="X753" s="441" t="str">
        <v/>
      </c>
      <c r="Y753" s="442" t="str">
        <v/>
      </c>
      <c r="Z753" s="443" t="str">
        <v/>
      </c>
      <c r="AA753" s="441" t="str">
        <v/>
      </c>
      <c r="AB753" s="442" t="str">
        <v/>
      </c>
      <c r="AC753" s="443" t="str">
        <v/>
      </c>
      <c r="AD753" s="441" t="str">
        <v/>
      </c>
      <c r="AE753" s="442" t="str">
        <v/>
      </c>
      <c r="AF753" s="443" t="str">
        <v/>
      </c>
      <c r="AG753" s="492" t="str">
        <v/>
      </c>
      <c r="AH753" s="492" t="str">
        <v/>
      </c>
      <c r="AI753" s="493" t="str">
        <v/>
      </c>
      <c r="AJ753" s="494" t="str">
        <v/>
      </c>
      <c r="AK753" s="492" t="str">
        <v/>
      </c>
      <c r="AL753" s="493" t="str">
        <v/>
      </c>
      <c r="AM753" s="492" t="str">
        <v/>
      </c>
      <c r="AN753" s="492" t="str">
        <v/>
      </c>
      <c r="AO753" s="493" t="str">
        <v/>
      </c>
      <c r="AP753" s="494" t="str">
        <v/>
      </c>
      <c r="AQ753" s="492" t="str">
        <v/>
      </c>
      <c r="AR753" s="493" t="str">
        <v/>
      </c>
      <c r="AS753" s="495" t="str">
        <v/>
      </c>
      <c r="AT753" s="496" t="str">
        <v/>
      </c>
      <c r="AU753" s="496" t="str">
        <v/>
      </c>
      <c r="AV753" s="520" t="str">
        <v/>
      </c>
      <c r="AW753" s="497" t="str">
        <v/>
      </c>
      <c r="AX753" s="496" t="str">
        <v/>
      </c>
      <c r="AY753" s="496" t="str">
        <v/>
      </c>
      <c r="AZ753" s="520" t="str">
        <v/>
      </c>
      <c r="BA753" s="497" t="str">
        <v/>
      </c>
      <c r="BB753" s="496" t="str">
        <v/>
      </c>
      <c r="BC753" s="496" t="str">
        <v/>
      </c>
      <c r="BD753" s="520" t="str">
        <v/>
      </c>
      <c r="BE753" s="497" t="str">
        <v/>
      </c>
      <c r="BF753" s="496" t="str">
        <v/>
      </c>
      <c r="BG753" s="496" t="str">
        <v/>
      </c>
      <c r="BH753" s="520" t="str">
        <v/>
      </c>
      <c r="BI753" s="497" t="str">
        <v/>
      </c>
      <c r="BJ753" s="496" t="str">
        <v/>
      </c>
      <c r="BK753" s="496" t="str">
        <v/>
      </c>
      <c r="BL753" s="520" t="str">
        <v/>
      </c>
    </row>
    <row r="754" spans="1:64" ht="24.75" customHeight="1">
      <c r="A754" s="449" t="str">
        <v/>
      </c>
      <c r="B754" s="431"/>
      <c r="C754" s="432"/>
      <c r="D754" s="521" t="str">
        <v/>
      </c>
      <c r="E754" s="521" t="str">
        <v/>
      </c>
      <c r="F754" s="522" t="str">
        <v/>
      </c>
      <c r="G754" s="523" t="str">
        <v/>
      </c>
      <c r="H754" s="521" t="str">
        <v/>
      </c>
      <c r="I754" s="521" t="str">
        <v/>
      </c>
      <c r="J754" s="521" t="str">
        <v/>
      </c>
      <c r="K754" s="522" t="str">
        <v/>
      </c>
      <c r="L754" s="497" t="str">
        <v/>
      </c>
      <c r="M754" s="491" t="str">
        <v/>
      </c>
      <c r="N754" s="520" t="str">
        <v/>
      </c>
      <c r="O754" s="497" t="str">
        <v/>
      </c>
      <c r="P754" s="495" t="str">
        <v/>
      </c>
      <c r="Q754" s="520" t="str">
        <v/>
      </c>
      <c r="R754" s="497" t="str">
        <v/>
      </c>
      <c r="S754" s="495" t="str">
        <v/>
      </c>
      <c r="T754" s="520" t="str">
        <v/>
      </c>
      <c r="U754" s="497" t="str">
        <v/>
      </c>
      <c r="V754" s="495" t="str">
        <v/>
      </c>
      <c r="W754" s="520" t="str">
        <v/>
      </c>
      <c r="X754" s="497" t="str">
        <v/>
      </c>
      <c r="Y754" s="495" t="str">
        <v/>
      </c>
      <c r="Z754" s="520" t="str">
        <v/>
      </c>
      <c r="AA754" s="497" t="str">
        <v/>
      </c>
      <c r="AB754" s="495" t="str">
        <v/>
      </c>
      <c r="AC754" s="520" t="str">
        <v/>
      </c>
      <c r="AD754" s="497" t="str">
        <v/>
      </c>
      <c r="AE754" s="495" t="str">
        <v/>
      </c>
      <c r="AF754" s="520" t="str">
        <v/>
      </c>
      <c r="AG754" s="497" t="str">
        <v/>
      </c>
      <c r="AH754" s="495" t="str">
        <v/>
      </c>
      <c r="AI754" s="520" t="str">
        <v/>
      </c>
      <c r="AJ754" s="497" t="str">
        <v/>
      </c>
      <c r="AK754" s="495" t="str">
        <v/>
      </c>
      <c r="AL754" s="520" t="str">
        <v/>
      </c>
      <c r="AM754" s="497" t="str">
        <v/>
      </c>
      <c r="AN754" s="495" t="str">
        <v/>
      </c>
      <c r="AO754" s="520" t="str">
        <v/>
      </c>
      <c r="AP754" s="497" t="str">
        <v/>
      </c>
      <c r="AQ754" s="495" t="str">
        <v/>
      </c>
      <c r="AR754" s="520" t="str">
        <v/>
      </c>
      <c r="AS754" s="497" t="str">
        <v/>
      </c>
      <c r="AT754" s="495" t="str">
        <v/>
      </c>
      <c r="AU754" s="495" t="str">
        <v/>
      </c>
      <c r="AV754" s="520" t="str">
        <v/>
      </c>
      <c r="AW754" s="497" t="str">
        <v/>
      </c>
      <c r="AX754" s="495" t="str">
        <v/>
      </c>
      <c r="AY754" s="495" t="str">
        <v/>
      </c>
      <c r="AZ754" s="520" t="str">
        <v/>
      </c>
      <c r="BA754" s="497" t="str">
        <v/>
      </c>
      <c r="BB754" s="495" t="str">
        <v/>
      </c>
      <c r="BC754" s="495" t="str">
        <v/>
      </c>
      <c r="BD754" s="520" t="str">
        <v/>
      </c>
      <c r="BE754" s="497" t="str">
        <v/>
      </c>
      <c r="BF754" s="495" t="str">
        <v/>
      </c>
      <c r="BG754" s="495" t="str">
        <v/>
      </c>
      <c r="BH754" s="520" t="str">
        <v/>
      </c>
      <c r="BI754" s="497" t="str">
        <v/>
      </c>
      <c r="BJ754" s="495" t="str">
        <v/>
      </c>
      <c r="BK754" s="495" t="str">
        <v/>
      </c>
      <c r="BL754" s="520" t="str">
        <v/>
      </c>
    </row>
    <row r="755" spans="1:64" ht="24.75" customHeight="1">
      <c r="A755" s="449" t="str">
        <v/>
      </c>
      <c r="B755" s="431"/>
      <c r="C755" s="432"/>
      <c r="D755" s="433" t="str">
        <v/>
      </c>
      <c r="E755" s="434" t="str">
        <v/>
      </c>
      <c r="F755" s="435" t="str">
        <v/>
      </c>
      <c r="G755" s="436" t="str">
        <v/>
      </c>
      <c r="H755" s="437" t="str">
        <v/>
      </c>
      <c r="I755" s="437" t="str">
        <v/>
      </c>
      <c r="J755" s="437" t="str">
        <v/>
      </c>
      <c r="K755" s="435" t="str">
        <v/>
      </c>
      <c r="L755" s="450" t="str">
        <v/>
      </c>
      <c r="M755" s="498" t="str">
        <v/>
      </c>
      <c r="N755" s="440" t="str">
        <v/>
      </c>
      <c r="O755" s="441" t="str">
        <v/>
      </c>
      <c r="P755" s="442" t="str">
        <v/>
      </c>
      <c r="Q755" s="443" t="str">
        <v/>
      </c>
      <c r="R755" s="441" t="str">
        <v/>
      </c>
      <c r="S755" s="442" t="str">
        <v/>
      </c>
      <c r="T755" s="443" t="str">
        <v/>
      </c>
      <c r="U755" s="441" t="str">
        <v/>
      </c>
      <c r="V755" s="442" t="str">
        <v/>
      </c>
      <c r="W755" s="443" t="str">
        <v/>
      </c>
      <c r="X755" s="441" t="str">
        <v/>
      </c>
      <c r="Y755" s="442" t="str">
        <v/>
      </c>
      <c r="Z755" s="443" t="str">
        <v/>
      </c>
      <c r="AA755" s="441" t="str">
        <v/>
      </c>
      <c r="AB755" s="442" t="str">
        <v/>
      </c>
      <c r="AC755" s="443" t="str">
        <v/>
      </c>
      <c r="AD755" s="441" t="str">
        <v/>
      </c>
      <c r="AE755" s="442" t="str">
        <v/>
      </c>
      <c r="AF755" s="443" t="str">
        <v/>
      </c>
      <c r="AG755" s="492" t="str">
        <v/>
      </c>
      <c r="AH755" s="492" t="str">
        <v/>
      </c>
      <c r="AI755" s="493" t="str">
        <v/>
      </c>
      <c r="AJ755" s="494" t="str">
        <v/>
      </c>
      <c r="AK755" s="492" t="str">
        <v/>
      </c>
      <c r="AL755" s="493" t="str">
        <v/>
      </c>
      <c r="AM755" s="492" t="str">
        <v/>
      </c>
      <c r="AN755" s="492" t="str">
        <v/>
      </c>
      <c r="AO755" s="493" t="str">
        <v/>
      </c>
      <c r="AP755" s="494" t="str">
        <v/>
      </c>
      <c r="AQ755" s="492" t="str">
        <v/>
      </c>
      <c r="AR755" s="493" t="str">
        <v/>
      </c>
      <c r="AS755" s="495" t="str">
        <v/>
      </c>
      <c r="AT755" s="496" t="str">
        <v/>
      </c>
      <c r="AU755" s="496" t="str">
        <v/>
      </c>
      <c r="AV755" s="520" t="str">
        <v/>
      </c>
      <c r="AW755" s="497" t="str">
        <v/>
      </c>
      <c r="AX755" s="496" t="str">
        <v/>
      </c>
      <c r="AY755" s="496" t="str">
        <v/>
      </c>
      <c r="AZ755" s="520" t="str">
        <v/>
      </c>
      <c r="BA755" s="497" t="str">
        <v/>
      </c>
      <c r="BB755" s="496" t="str">
        <v/>
      </c>
      <c r="BC755" s="496" t="str">
        <v/>
      </c>
      <c r="BD755" s="520" t="str">
        <v/>
      </c>
      <c r="BE755" s="497" t="str">
        <v/>
      </c>
      <c r="BF755" s="496" t="str">
        <v/>
      </c>
      <c r="BG755" s="496" t="str">
        <v/>
      </c>
      <c r="BH755" s="520" t="str">
        <v/>
      </c>
      <c r="BI755" s="497" t="str">
        <v/>
      </c>
      <c r="BJ755" s="496" t="str">
        <v/>
      </c>
      <c r="BK755" s="496" t="str">
        <v/>
      </c>
      <c r="BL755" s="520" t="str">
        <v/>
      </c>
    </row>
    <row r="756" spans="1:64" ht="24.75" customHeight="1">
      <c r="A756" s="449" t="str">
        <v/>
      </c>
      <c r="B756" s="431"/>
      <c r="C756" s="432"/>
      <c r="D756" s="521" t="str">
        <v/>
      </c>
      <c r="E756" s="521" t="str">
        <v/>
      </c>
      <c r="F756" s="522" t="str">
        <v/>
      </c>
      <c r="G756" s="523" t="str">
        <v/>
      </c>
      <c r="H756" s="521" t="str">
        <v/>
      </c>
      <c r="I756" s="521" t="str">
        <v/>
      </c>
      <c r="J756" s="521" t="str">
        <v/>
      </c>
      <c r="K756" s="522" t="str">
        <v/>
      </c>
      <c r="L756" s="497" t="str">
        <v/>
      </c>
      <c r="M756" s="491" t="str">
        <v/>
      </c>
      <c r="N756" s="520" t="str">
        <v/>
      </c>
      <c r="O756" s="497" t="str">
        <v/>
      </c>
      <c r="P756" s="495" t="str">
        <v/>
      </c>
      <c r="Q756" s="520" t="str">
        <v/>
      </c>
      <c r="R756" s="497" t="str">
        <v/>
      </c>
      <c r="S756" s="495" t="str">
        <v/>
      </c>
      <c r="T756" s="520" t="str">
        <v/>
      </c>
      <c r="U756" s="497" t="str">
        <v/>
      </c>
      <c r="V756" s="495" t="str">
        <v/>
      </c>
      <c r="W756" s="520" t="str">
        <v/>
      </c>
      <c r="X756" s="497" t="str">
        <v/>
      </c>
      <c r="Y756" s="495" t="str">
        <v/>
      </c>
      <c r="Z756" s="520" t="str">
        <v/>
      </c>
      <c r="AA756" s="497" t="str">
        <v/>
      </c>
      <c r="AB756" s="495" t="str">
        <v/>
      </c>
      <c r="AC756" s="520" t="str">
        <v/>
      </c>
      <c r="AD756" s="497" t="str">
        <v/>
      </c>
      <c r="AE756" s="495" t="str">
        <v/>
      </c>
      <c r="AF756" s="520" t="str">
        <v/>
      </c>
      <c r="AG756" s="497" t="str">
        <v/>
      </c>
      <c r="AH756" s="495" t="str">
        <v/>
      </c>
      <c r="AI756" s="520" t="str">
        <v/>
      </c>
      <c r="AJ756" s="497" t="str">
        <v/>
      </c>
      <c r="AK756" s="495" t="str">
        <v/>
      </c>
      <c r="AL756" s="520" t="str">
        <v/>
      </c>
      <c r="AM756" s="497" t="str">
        <v/>
      </c>
      <c r="AN756" s="495" t="str">
        <v/>
      </c>
      <c r="AO756" s="520" t="str">
        <v/>
      </c>
      <c r="AP756" s="497" t="str">
        <v/>
      </c>
      <c r="AQ756" s="495" t="str">
        <v/>
      </c>
      <c r="AR756" s="520" t="str">
        <v/>
      </c>
      <c r="AS756" s="497" t="str">
        <v/>
      </c>
      <c r="AT756" s="495" t="str">
        <v/>
      </c>
      <c r="AU756" s="495" t="str">
        <v/>
      </c>
      <c r="AV756" s="520" t="str">
        <v/>
      </c>
      <c r="AW756" s="497" t="str">
        <v/>
      </c>
      <c r="AX756" s="495" t="str">
        <v/>
      </c>
      <c r="AY756" s="495" t="str">
        <v/>
      </c>
      <c r="AZ756" s="520" t="str">
        <v/>
      </c>
      <c r="BA756" s="497" t="str">
        <v/>
      </c>
      <c r="BB756" s="495" t="str">
        <v/>
      </c>
      <c r="BC756" s="495" t="str">
        <v/>
      </c>
      <c r="BD756" s="520" t="str">
        <v/>
      </c>
      <c r="BE756" s="497" t="str">
        <v/>
      </c>
      <c r="BF756" s="495" t="str">
        <v/>
      </c>
      <c r="BG756" s="495" t="str">
        <v/>
      </c>
      <c r="BH756" s="520" t="str">
        <v/>
      </c>
      <c r="BI756" s="497" t="str">
        <v/>
      </c>
      <c r="BJ756" s="495" t="str">
        <v/>
      </c>
      <c r="BK756" s="495" t="str">
        <v/>
      </c>
      <c r="BL756" s="520" t="str">
        <v/>
      </c>
    </row>
    <row r="757" spans="1:64" ht="24.75" customHeight="1">
      <c r="A757" s="449" t="str">
        <v/>
      </c>
      <c r="B757" s="431"/>
      <c r="C757" s="432"/>
      <c r="D757" s="433" t="str">
        <v/>
      </c>
      <c r="E757" s="434" t="str">
        <v/>
      </c>
      <c r="F757" s="435" t="str">
        <v/>
      </c>
      <c r="G757" s="436" t="str">
        <v/>
      </c>
      <c r="H757" s="437" t="str">
        <v/>
      </c>
      <c r="I757" s="437" t="str">
        <v/>
      </c>
      <c r="J757" s="437" t="str">
        <v/>
      </c>
      <c r="K757" s="435" t="str">
        <v/>
      </c>
      <c r="L757" s="450" t="str">
        <v/>
      </c>
      <c r="M757" s="498" t="str">
        <v/>
      </c>
      <c r="N757" s="440" t="str">
        <v/>
      </c>
      <c r="O757" s="441" t="str">
        <v/>
      </c>
      <c r="P757" s="442" t="str">
        <v/>
      </c>
      <c r="Q757" s="443" t="str">
        <v/>
      </c>
      <c r="R757" s="441" t="str">
        <v/>
      </c>
      <c r="S757" s="442" t="str">
        <v/>
      </c>
      <c r="T757" s="443" t="str">
        <v/>
      </c>
      <c r="U757" s="441" t="str">
        <v/>
      </c>
      <c r="V757" s="442" t="str">
        <v/>
      </c>
      <c r="W757" s="443" t="str">
        <v/>
      </c>
      <c r="X757" s="441" t="str">
        <v/>
      </c>
      <c r="Y757" s="442" t="str">
        <v/>
      </c>
      <c r="Z757" s="443" t="str">
        <v/>
      </c>
      <c r="AA757" s="441" t="str">
        <v/>
      </c>
      <c r="AB757" s="442" t="str">
        <v/>
      </c>
      <c r="AC757" s="443" t="str">
        <v/>
      </c>
      <c r="AD757" s="441" t="str">
        <v/>
      </c>
      <c r="AE757" s="442" t="str">
        <v/>
      </c>
      <c r="AF757" s="443" t="str">
        <v/>
      </c>
      <c r="AG757" s="492" t="str">
        <v/>
      </c>
      <c r="AH757" s="492" t="str">
        <v/>
      </c>
      <c r="AI757" s="493" t="str">
        <v/>
      </c>
      <c r="AJ757" s="494" t="str">
        <v/>
      </c>
      <c r="AK757" s="492" t="str">
        <v/>
      </c>
      <c r="AL757" s="493" t="str">
        <v/>
      </c>
      <c r="AM757" s="492" t="str">
        <v/>
      </c>
      <c r="AN757" s="492" t="str">
        <v/>
      </c>
      <c r="AO757" s="493" t="str">
        <v/>
      </c>
      <c r="AP757" s="494" t="str">
        <v/>
      </c>
      <c r="AQ757" s="492" t="str">
        <v/>
      </c>
      <c r="AR757" s="493" t="str">
        <v/>
      </c>
      <c r="AS757" s="495" t="str">
        <v/>
      </c>
      <c r="AT757" s="496" t="str">
        <v/>
      </c>
      <c r="AU757" s="496" t="str">
        <v/>
      </c>
      <c r="AV757" s="520" t="str">
        <v/>
      </c>
      <c r="AW757" s="497" t="str">
        <v/>
      </c>
      <c r="AX757" s="496" t="str">
        <v/>
      </c>
      <c r="AY757" s="496" t="str">
        <v/>
      </c>
      <c r="AZ757" s="520" t="str">
        <v/>
      </c>
      <c r="BA757" s="497" t="str">
        <v/>
      </c>
      <c r="BB757" s="496" t="str">
        <v/>
      </c>
      <c r="BC757" s="496" t="str">
        <v/>
      </c>
      <c r="BD757" s="520" t="str">
        <v/>
      </c>
      <c r="BE757" s="497" t="str">
        <v/>
      </c>
      <c r="BF757" s="496" t="str">
        <v/>
      </c>
      <c r="BG757" s="496" t="str">
        <v/>
      </c>
      <c r="BH757" s="520" t="str">
        <v/>
      </c>
      <c r="BI757" s="497" t="str">
        <v/>
      </c>
      <c r="BJ757" s="496" t="str">
        <v/>
      </c>
      <c r="BK757" s="496" t="str">
        <v/>
      </c>
      <c r="BL757" s="520" t="str">
        <v/>
      </c>
    </row>
    <row r="758" spans="1:64" ht="24.75" customHeight="1">
      <c r="A758" s="449" t="str">
        <v/>
      </c>
      <c r="B758" s="431"/>
      <c r="C758" s="432"/>
      <c r="D758" s="521" t="str">
        <v/>
      </c>
      <c r="E758" s="521" t="str">
        <v/>
      </c>
      <c r="F758" s="522" t="str">
        <v/>
      </c>
      <c r="G758" s="523" t="str">
        <v/>
      </c>
      <c r="H758" s="521" t="str">
        <v/>
      </c>
      <c r="I758" s="521" t="str">
        <v/>
      </c>
      <c r="J758" s="521" t="str">
        <v/>
      </c>
      <c r="K758" s="522" t="str">
        <v/>
      </c>
      <c r="L758" s="497" t="str">
        <v/>
      </c>
      <c r="M758" s="491" t="str">
        <v/>
      </c>
      <c r="N758" s="520" t="str">
        <v/>
      </c>
      <c r="O758" s="497" t="str">
        <v/>
      </c>
      <c r="P758" s="495" t="str">
        <v/>
      </c>
      <c r="Q758" s="520" t="str">
        <v/>
      </c>
      <c r="R758" s="497" t="str">
        <v/>
      </c>
      <c r="S758" s="495" t="str">
        <v/>
      </c>
      <c r="T758" s="520" t="str">
        <v/>
      </c>
      <c r="U758" s="497" t="str">
        <v/>
      </c>
      <c r="V758" s="495" t="str">
        <v/>
      </c>
      <c r="W758" s="520" t="str">
        <v/>
      </c>
      <c r="X758" s="497" t="str">
        <v/>
      </c>
      <c r="Y758" s="495" t="str">
        <v/>
      </c>
      <c r="Z758" s="520" t="str">
        <v/>
      </c>
      <c r="AA758" s="497" t="str">
        <v/>
      </c>
      <c r="AB758" s="495" t="str">
        <v/>
      </c>
      <c r="AC758" s="520" t="str">
        <v/>
      </c>
      <c r="AD758" s="497" t="str">
        <v/>
      </c>
      <c r="AE758" s="495" t="str">
        <v/>
      </c>
      <c r="AF758" s="520" t="str">
        <v/>
      </c>
      <c r="AG758" s="497" t="str">
        <v/>
      </c>
      <c r="AH758" s="495" t="str">
        <v/>
      </c>
      <c r="AI758" s="520" t="str">
        <v/>
      </c>
      <c r="AJ758" s="497" t="str">
        <v/>
      </c>
      <c r="AK758" s="495" t="str">
        <v/>
      </c>
      <c r="AL758" s="520" t="str">
        <v/>
      </c>
      <c r="AM758" s="497" t="str">
        <v/>
      </c>
      <c r="AN758" s="495" t="str">
        <v/>
      </c>
      <c r="AO758" s="520" t="str">
        <v/>
      </c>
      <c r="AP758" s="497" t="str">
        <v/>
      </c>
      <c r="AQ758" s="495" t="str">
        <v/>
      </c>
      <c r="AR758" s="520" t="str">
        <v/>
      </c>
      <c r="AS758" s="497" t="str">
        <v/>
      </c>
      <c r="AT758" s="495" t="str">
        <v/>
      </c>
      <c r="AU758" s="495" t="str">
        <v/>
      </c>
      <c r="AV758" s="520" t="str">
        <v/>
      </c>
      <c r="AW758" s="497" t="str">
        <v/>
      </c>
      <c r="AX758" s="495" t="str">
        <v/>
      </c>
      <c r="AY758" s="495" t="str">
        <v/>
      </c>
      <c r="AZ758" s="520" t="str">
        <v/>
      </c>
      <c r="BA758" s="497" t="str">
        <v/>
      </c>
      <c r="BB758" s="495" t="str">
        <v/>
      </c>
      <c r="BC758" s="495" t="str">
        <v/>
      </c>
      <c r="BD758" s="520" t="str">
        <v/>
      </c>
      <c r="BE758" s="497" t="str">
        <v/>
      </c>
      <c r="BF758" s="495" t="str">
        <v/>
      </c>
      <c r="BG758" s="495" t="str">
        <v/>
      </c>
      <c r="BH758" s="520" t="str">
        <v/>
      </c>
      <c r="BI758" s="497" t="str">
        <v/>
      </c>
      <c r="BJ758" s="495" t="str">
        <v/>
      </c>
      <c r="BK758" s="495" t="str">
        <v/>
      </c>
      <c r="BL758" s="520" t="str">
        <v/>
      </c>
    </row>
    <row r="759" spans="1:64" ht="24.75" customHeight="1">
      <c r="A759" s="449" t="str">
        <v/>
      </c>
      <c r="B759" s="431"/>
      <c r="C759" s="432"/>
      <c r="D759" s="433" t="str">
        <v/>
      </c>
      <c r="E759" s="434" t="str">
        <v/>
      </c>
      <c r="F759" s="435" t="str">
        <v/>
      </c>
      <c r="G759" s="436" t="str">
        <v/>
      </c>
      <c r="H759" s="437" t="str">
        <v/>
      </c>
      <c r="I759" s="437" t="str">
        <v/>
      </c>
      <c r="J759" s="437" t="str">
        <v/>
      </c>
      <c r="K759" s="435" t="str">
        <v/>
      </c>
      <c r="L759" s="450" t="str">
        <v/>
      </c>
      <c r="M759" s="498" t="str">
        <v/>
      </c>
      <c r="N759" s="440" t="str">
        <v/>
      </c>
      <c r="O759" s="441" t="str">
        <v/>
      </c>
      <c r="P759" s="442" t="str">
        <v/>
      </c>
      <c r="Q759" s="443" t="str">
        <v/>
      </c>
      <c r="R759" s="441" t="str">
        <v/>
      </c>
      <c r="S759" s="442" t="str">
        <v/>
      </c>
      <c r="T759" s="443" t="str">
        <v/>
      </c>
      <c r="U759" s="441" t="str">
        <v/>
      </c>
      <c r="V759" s="442" t="str">
        <v/>
      </c>
      <c r="W759" s="443" t="str">
        <v/>
      </c>
      <c r="X759" s="441" t="str">
        <v/>
      </c>
      <c r="Y759" s="442" t="str">
        <v/>
      </c>
      <c r="Z759" s="443" t="str">
        <v/>
      </c>
      <c r="AA759" s="441" t="str">
        <v/>
      </c>
      <c r="AB759" s="442" t="str">
        <v/>
      </c>
      <c r="AC759" s="443" t="str">
        <v/>
      </c>
      <c r="AD759" s="441" t="str">
        <v/>
      </c>
      <c r="AE759" s="442" t="str">
        <v/>
      </c>
      <c r="AF759" s="443" t="str">
        <v/>
      </c>
      <c r="AG759" s="492" t="str">
        <v/>
      </c>
      <c r="AH759" s="492" t="str">
        <v/>
      </c>
      <c r="AI759" s="493" t="str">
        <v/>
      </c>
      <c r="AJ759" s="494" t="str">
        <v/>
      </c>
      <c r="AK759" s="492" t="str">
        <v/>
      </c>
      <c r="AL759" s="493" t="str">
        <v/>
      </c>
      <c r="AM759" s="492" t="str">
        <v/>
      </c>
      <c r="AN759" s="492" t="str">
        <v/>
      </c>
      <c r="AO759" s="493" t="str">
        <v/>
      </c>
      <c r="AP759" s="494" t="str">
        <v/>
      </c>
      <c r="AQ759" s="492" t="str">
        <v/>
      </c>
      <c r="AR759" s="493" t="str">
        <v/>
      </c>
      <c r="AS759" s="495" t="str">
        <v/>
      </c>
      <c r="AT759" s="496" t="str">
        <v/>
      </c>
      <c r="AU759" s="496" t="str">
        <v/>
      </c>
      <c r="AV759" s="520" t="str">
        <v/>
      </c>
      <c r="AW759" s="497" t="str">
        <v/>
      </c>
      <c r="AX759" s="496" t="str">
        <v/>
      </c>
      <c r="AY759" s="496" t="str">
        <v/>
      </c>
      <c r="AZ759" s="520" t="str">
        <v/>
      </c>
      <c r="BA759" s="497" t="str">
        <v/>
      </c>
      <c r="BB759" s="496" t="str">
        <v/>
      </c>
      <c r="BC759" s="496" t="str">
        <v/>
      </c>
      <c r="BD759" s="520" t="str">
        <v/>
      </c>
      <c r="BE759" s="497" t="str">
        <v/>
      </c>
      <c r="BF759" s="496" t="str">
        <v/>
      </c>
      <c r="BG759" s="496" t="str">
        <v/>
      </c>
      <c r="BH759" s="520" t="str">
        <v/>
      </c>
      <c r="BI759" s="497" t="str">
        <v/>
      </c>
      <c r="BJ759" s="496" t="str">
        <v/>
      </c>
      <c r="BK759" s="496" t="str">
        <v/>
      </c>
      <c r="BL759" s="520" t="str">
        <v/>
      </c>
    </row>
    <row r="760" spans="1:64" ht="24.75" customHeight="1">
      <c r="A760" s="449" t="str">
        <v/>
      </c>
      <c r="B760" s="431"/>
      <c r="C760" s="432"/>
      <c r="D760" s="521" t="str">
        <v/>
      </c>
      <c r="E760" s="521" t="str">
        <v/>
      </c>
      <c r="F760" s="522" t="str">
        <v/>
      </c>
      <c r="G760" s="523" t="str">
        <v/>
      </c>
      <c r="H760" s="521" t="str">
        <v/>
      </c>
      <c r="I760" s="521" t="str">
        <v/>
      </c>
      <c r="J760" s="521" t="str">
        <v/>
      </c>
      <c r="K760" s="522" t="str">
        <v/>
      </c>
      <c r="L760" s="497" t="str">
        <v/>
      </c>
      <c r="M760" s="491" t="str">
        <v/>
      </c>
      <c r="N760" s="520" t="str">
        <v/>
      </c>
      <c r="O760" s="497" t="str">
        <v/>
      </c>
      <c r="P760" s="495" t="str">
        <v/>
      </c>
      <c r="Q760" s="520" t="str">
        <v/>
      </c>
      <c r="R760" s="497" t="str">
        <v/>
      </c>
      <c r="S760" s="495" t="str">
        <v/>
      </c>
      <c r="T760" s="520" t="str">
        <v/>
      </c>
      <c r="U760" s="497" t="str">
        <v/>
      </c>
      <c r="V760" s="495" t="str">
        <v/>
      </c>
      <c r="W760" s="520" t="str">
        <v/>
      </c>
      <c r="X760" s="497" t="str">
        <v/>
      </c>
      <c r="Y760" s="495" t="str">
        <v/>
      </c>
      <c r="Z760" s="520" t="str">
        <v/>
      </c>
      <c r="AA760" s="497" t="str">
        <v/>
      </c>
      <c r="AB760" s="495" t="str">
        <v/>
      </c>
      <c r="AC760" s="520" t="str">
        <v/>
      </c>
      <c r="AD760" s="497" t="str">
        <v/>
      </c>
      <c r="AE760" s="495" t="str">
        <v/>
      </c>
      <c r="AF760" s="520" t="str">
        <v/>
      </c>
      <c r="AG760" s="497" t="str">
        <v/>
      </c>
      <c r="AH760" s="495" t="str">
        <v/>
      </c>
      <c r="AI760" s="520" t="str">
        <v/>
      </c>
      <c r="AJ760" s="497" t="str">
        <v/>
      </c>
      <c r="AK760" s="495" t="str">
        <v/>
      </c>
      <c r="AL760" s="520" t="str">
        <v/>
      </c>
      <c r="AM760" s="497" t="str">
        <v/>
      </c>
      <c r="AN760" s="495" t="str">
        <v/>
      </c>
      <c r="AO760" s="520" t="str">
        <v/>
      </c>
      <c r="AP760" s="497" t="str">
        <v/>
      </c>
      <c r="AQ760" s="495" t="str">
        <v/>
      </c>
      <c r="AR760" s="520" t="str">
        <v/>
      </c>
      <c r="AS760" s="497" t="str">
        <v/>
      </c>
      <c r="AT760" s="495" t="str">
        <v/>
      </c>
      <c r="AU760" s="495" t="str">
        <v/>
      </c>
      <c r="AV760" s="520" t="str">
        <v/>
      </c>
      <c r="AW760" s="497" t="str">
        <v/>
      </c>
      <c r="AX760" s="495" t="str">
        <v/>
      </c>
      <c r="AY760" s="495" t="str">
        <v/>
      </c>
      <c r="AZ760" s="520" t="str">
        <v/>
      </c>
      <c r="BA760" s="497" t="str">
        <v/>
      </c>
      <c r="BB760" s="495" t="str">
        <v/>
      </c>
      <c r="BC760" s="495" t="str">
        <v/>
      </c>
      <c r="BD760" s="520" t="str">
        <v/>
      </c>
      <c r="BE760" s="497" t="str">
        <v/>
      </c>
      <c r="BF760" s="495" t="str">
        <v/>
      </c>
      <c r="BG760" s="495" t="str">
        <v/>
      </c>
      <c r="BH760" s="520" t="str">
        <v/>
      </c>
      <c r="BI760" s="497" t="str">
        <v/>
      </c>
      <c r="BJ760" s="495" t="str">
        <v/>
      </c>
      <c r="BK760" s="495" t="str">
        <v/>
      </c>
      <c r="BL760" s="520" t="str">
        <v/>
      </c>
    </row>
    <row r="761" spans="1:64" ht="24.75" customHeight="1">
      <c r="A761" s="449" t="str">
        <v/>
      </c>
      <c r="B761" s="431"/>
      <c r="C761" s="432"/>
      <c r="D761" s="433" t="str">
        <v/>
      </c>
      <c r="E761" s="434" t="str">
        <v/>
      </c>
      <c r="F761" s="435" t="str">
        <v/>
      </c>
      <c r="G761" s="436" t="str">
        <v/>
      </c>
      <c r="H761" s="437" t="str">
        <v/>
      </c>
      <c r="I761" s="437" t="str">
        <v/>
      </c>
      <c r="J761" s="437" t="str">
        <v/>
      </c>
      <c r="K761" s="435" t="str">
        <v/>
      </c>
      <c r="L761" s="450" t="str">
        <v/>
      </c>
      <c r="M761" s="498" t="str">
        <v/>
      </c>
      <c r="N761" s="440" t="str">
        <v/>
      </c>
      <c r="O761" s="441" t="str">
        <v/>
      </c>
      <c r="P761" s="442" t="str">
        <v/>
      </c>
      <c r="Q761" s="443" t="str">
        <v/>
      </c>
      <c r="R761" s="441" t="str">
        <v/>
      </c>
      <c r="S761" s="442" t="str">
        <v/>
      </c>
      <c r="T761" s="443" t="str">
        <v/>
      </c>
      <c r="U761" s="441" t="str">
        <v/>
      </c>
      <c r="V761" s="442" t="str">
        <v/>
      </c>
      <c r="W761" s="443" t="str">
        <v/>
      </c>
      <c r="X761" s="441" t="str">
        <v/>
      </c>
      <c r="Y761" s="442" t="str">
        <v/>
      </c>
      <c r="Z761" s="443" t="str">
        <v/>
      </c>
      <c r="AA761" s="441" t="str">
        <v/>
      </c>
      <c r="AB761" s="442" t="str">
        <v/>
      </c>
      <c r="AC761" s="443" t="str">
        <v/>
      </c>
      <c r="AD761" s="441" t="str">
        <v/>
      </c>
      <c r="AE761" s="442" t="str">
        <v/>
      </c>
      <c r="AF761" s="443" t="str">
        <v/>
      </c>
      <c r="AG761" s="492" t="str">
        <v/>
      </c>
      <c r="AH761" s="492" t="str">
        <v/>
      </c>
      <c r="AI761" s="493" t="str">
        <v/>
      </c>
      <c r="AJ761" s="494" t="str">
        <v/>
      </c>
      <c r="AK761" s="492" t="str">
        <v/>
      </c>
      <c r="AL761" s="493" t="str">
        <v/>
      </c>
      <c r="AM761" s="492" t="str">
        <v/>
      </c>
      <c r="AN761" s="492" t="str">
        <v/>
      </c>
      <c r="AO761" s="493" t="str">
        <v/>
      </c>
      <c r="AP761" s="494" t="str">
        <v/>
      </c>
      <c r="AQ761" s="492" t="str">
        <v/>
      </c>
      <c r="AR761" s="493" t="str">
        <v/>
      </c>
      <c r="AS761" s="495" t="str">
        <v/>
      </c>
      <c r="AT761" s="496" t="str">
        <v/>
      </c>
      <c r="AU761" s="496" t="str">
        <v/>
      </c>
      <c r="AV761" s="520" t="str">
        <v/>
      </c>
      <c r="AW761" s="497" t="str">
        <v/>
      </c>
      <c r="AX761" s="496" t="str">
        <v/>
      </c>
      <c r="AY761" s="496" t="str">
        <v/>
      </c>
      <c r="AZ761" s="520" t="str">
        <v/>
      </c>
      <c r="BA761" s="497" t="str">
        <v/>
      </c>
      <c r="BB761" s="496" t="str">
        <v/>
      </c>
      <c r="BC761" s="496" t="str">
        <v/>
      </c>
      <c r="BD761" s="520" t="str">
        <v/>
      </c>
      <c r="BE761" s="497" t="str">
        <v/>
      </c>
      <c r="BF761" s="496" t="str">
        <v/>
      </c>
      <c r="BG761" s="496" t="str">
        <v/>
      </c>
      <c r="BH761" s="520" t="str">
        <v/>
      </c>
      <c r="BI761" s="497" t="str">
        <v/>
      </c>
      <c r="BJ761" s="496" t="str">
        <v/>
      </c>
      <c r="BK761" s="496" t="str">
        <v/>
      </c>
      <c r="BL761" s="520" t="str">
        <v/>
      </c>
    </row>
    <row r="762" spans="1:64" ht="24.75" customHeight="1">
      <c r="A762" s="449" t="str">
        <v/>
      </c>
      <c r="B762" s="431"/>
      <c r="C762" s="432"/>
      <c r="D762" s="521" t="str">
        <v/>
      </c>
      <c r="E762" s="521" t="str">
        <v/>
      </c>
      <c r="F762" s="522" t="str">
        <v/>
      </c>
      <c r="G762" s="523" t="str">
        <v/>
      </c>
      <c r="H762" s="521" t="str">
        <v/>
      </c>
      <c r="I762" s="521" t="str">
        <v/>
      </c>
      <c r="J762" s="521" t="str">
        <v/>
      </c>
      <c r="K762" s="522" t="str">
        <v/>
      </c>
      <c r="L762" s="497" t="str">
        <v/>
      </c>
      <c r="M762" s="491" t="str">
        <v/>
      </c>
      <c r="N762" s="520" t="str">
        <v/>
      </c>
      <c r="O762" s="497" t="str">
        <v/>
      </c>
      <c r="P762" s="495" t="str">
        <v/>
      </c>
      <c r="Q762" s="520" t="str">
        <v/>
      </c>
      <c r="R762" s="497" t="str">
        <v/>
      </c>
      <c r="S762" s="495" t="str">
        <v/>
      </c>
      <c r="T762" s="520" t="str">
        <v/>
      </c>
      <c r="U762" s="497" t="str">
        <v/>
      </c>
      <c r="V762" s="495" t="str">
        <v/>
      </c>
      <c r="W762" s="520" t="str">
        <v/>
      </c>
      <c r="X762" s="497" t="str">
        <v/>
      </c>
      <c r="Y762" s="495" t="str">
        <v/>
      </c>
      <c r="Z762" s="520" t="str">
        <v/>
      </c>
      <c r="AA762" s="497" t="str">
        <v/>
      </c>
      <c r="AB762" s="495" t="str">
        <v/>
      </c>
      <c r="AC762" s="520" t="str">
        <v/>
      </c>
      <c r="AD762" s="497" t="str">
        <v/>
      </c>
      <c r="AE762" s="495" t="str">
        <v/>
      </c>
      <c r="AF762" s="520" t="str">
        <v/>
      </c>
      <c r="AG762" s="497" t="str">
        <v/>
      </c>
      <c r="AH762" s="495" t="str">
        <v/>
      </c>
      <c r="AI762" s="520" t="str">
        <v/>
      </c>
      <c r="AJ762" s="497" t="str">
        <v/>
      </c>
      <c r="AK762" s="495" t="str">
        <v/>
      </c>
      <c r="AL762" s="520" t="str">
        <v/>
      </c>
      <c r="AM762" s="497" t="str">
        <v/>
      </c>
      <c r="AN762" s="495" t="str">
        <v/>
      </c>
      <c r="AO762" s="520" t="str">
        <v/>
      </c>
      <c r="AP762" s="497" t="str">
        <v/>
      </c>
      <c r="AQ762" s="495" t="str">
        <v/>
      </c>
      <c r="AR762" s="520" t="str">
        <v/>
      </c>
      <c r="AS762" s="497" t="str">
        <v/>
      </c>
      <c r="AT762" s="495" t="str">
        <v/>
      </c>
      <c r="AU762" s="495" t="str">
        <v/>
      </c>
      <c r="AV762" s="520" t="str">
        <v/>
      </c>
      <c r="AW762" s="497" t="str">
        <v/>
      </c>
      <c r="AX762" s="495" t="str">
        <v/>
      </c>
      <c r="AY762" s="495" t="str">
        <v/>
      </c>
      <c r="AZ762" s="520" t="str">
        <v/>
      </c>
      <c r="BA762" s="497" t="str">
        <v/>
      </c>
      <c r="BB762" s="495" t="str">
        <v/>
      </c>
      <c r="BC762" s="495" t="str">
        <v/>
      </c>
      <c r="BD762" s="520" t="str">
        <v/>
      </c>
      <c r="BE762" s="497" t="str">
        <v/>
      </c>
      <c r="BF762" s="495" t="str">
        <v/>
      </c>
      <c r="BG762" s="495" t="str">
        <v/>
      </c>
      <c r="BH762" s="520" t="str">
        <v/>
      </c>
      <c r="BI762" s="497" t="str">
        <v/>
      </c>
      <c r="BJ762" s="495" t="str">
        <v/>
      </c>
      <c r="BK762" s="495" t="str">
        <v/>
      </c>
      <c r="BL762" s="520" t="str">
        <v/>
      </c>
    </row>
    <row r="763" spans="1:64" ht="24.75" customHeight="1">
      <c r="A763" s="449" t="str">
        <v/>
      </c>
      <c r="B763" s="431"/>
      <c r="C763" s="432"/>
      <c r="D763" s="433" t="str">
        <v/>
      </c>
      <c r="E763" s="434" t="str">
        <v/>
      </c>
      <c r="F763" s="435" t="str">
        <v/>
      </c>
      <c r="G763" s="436" t="str">
        <v/>
      </c>
      <c r="H763" s="437" t="str">
        <v/>
      </c>
      <c r="I763" s="437" t="str">
        <v/>
      </c>
      <c r="J763" s="437" t="str">
        <v/>
      </c>
      <c r="K763" s="435" t="str">
        <v/>
      </c>
      <c r="L763" s="450" t="str">
        <v/>
      </c>
      <c r="M763" s="498" t="str">
        <v/>
      </c>
      <c r="N763" s="440" t="str">
        <v/>
      </c>
      <c r="O763" s="441" t="str">
        <v/>
      </c>
      <c r="P763" s="442" t="str">
        <v/>
      </c>
      <c r="Q763" s="443" t="str">
        <v/>
      </c>
      <c r="R763" s="441" t="str">
        <v/>
      </c>
      <c r="S763" s="442" t="str">
        <v/>
      </c>
      <c r="T763" s="443" t="str">
        <v/>
      </c>
      <c r="U763" s="441" t="str">
        <v/>
      </c>
      <c r="V763" s="442" t="str">
        <v/>
      </c>
      <c r="W763" s="443" t="str">
        <v/>
      </c>
      <c r="X763" s="441" t="str">
        <v/>
      </c>
      <c r="Y763" s="442" t="str">
        <v/>
      </c>
      <c r="Z763" s="443" t="str">
        <v/>
      </c>
      <c r="AA763" s="441" t="str">
        <v/>
      </c>
      <c r="AB763" s="442" t="str">
        <v/>
      </c>
      <c r="AC763" s="443" t="str">
        <v/>
      </c>
      <c r="AD763" s="441" t="str">
        <v/>
      </c>
      <c r="AE763" s="442" t="str">
        <v/>
      </c>
      <c r="AF763" s="443" t="str">
        <v/>
      </c>
      <c r="AG763" s="492" t="str">
        <v/>
      </c>
      <c r="AH763" s="492" t="str">
        <v/>
      </c>
      <c r="AI763" s="493" t="str">
        <v/>
      </c>
      <c r="AJ763" s="494" t="str">
        <v/>
      </c>
      <c r="AK763" s="492" t="str">
        <v/>
      </c>
      <c r="AL763" s="493" t="str">
        <v/>
      </c>
      <c r="AM763" s="492" t="str">
        <v/>
      </c>
      <c r="AN763" s="492" t="str">
        <v/>
      </c>
      <c r="AO763" s="493" t="str">
        <v/>
      </c>
      <c r="AP763" s="494" t="str">
        <v/>
      </c>
      <c r="AQ763" s="492" t="str">
        <v/>
      </c>
      <c r="AR763" s="493" t="str">
        <v/>
      </c>
      <c r="AS763" s="495" t="str">
        <v/>
      </c>
      <c r="AT763" s="496" t="str">
        <v/>
      </c>
      <c r="AU763" s="496" t="str">
        <v/>
      </c>
      <c r="AV763" s="520" t="str">
        <v/>
      </c>
      <c r="AW763" s="497" t="str">
        <v/>
      </c>
      <c r="AX763" s="496" t="str">
        <v/>
      </c>
      <c r="AY763" s="496" t="str">
        <v/>
      </c>
      <c r="AZ763" s="520" t="str">
        <v/>
      </c>
      <c r="BA763" s="497" t="str">
        <v/>
      </c>
      <c r="BB763" s="496" t="str">
        <v/>
      </c>
      <c r="BC763" s="496" t="str">
        <v/>
      </c>
      <c r="BD763" s="520" t="str">
        <v/>
      </c>
      <c r="BE763" s="497" t="str">
        <v/>
      </c>
      <c r="BF763" s="496" t="str">
        <v/>
      </c>
      <c r="BG763" s="496" t="str">
        <v/>
      </c>
      <c r="BH763" s="520" t="str">
        <v/>
      </c>
      <c r="BI763" s="497" t="str">
        <v/>
      </c>
      <c r="BJ763" s="496" t="str">
        <v/>
      </c>
      <c r="BK763" s="496" t="str">
        <v/>
      </c>
      <c r="BL763" s="520" t="str">
        <v/>
      </c>
    </row>
    <row r="764" spans="1:64" ht="24.75" customHeight="1">
      <c r="A764" s="449" t="str">
        <v/>
      </c>
      <c r="B764" s="431"/>
      <c r="C764" s="432"/>
      <c r="D764" s="521" t="str">
        <v/>
      </c>
      <c r="E764" s="521" t="str">
        <v/>
      </c>
      <c r="F764" s="522" t="str">
        <v/>
      </c>
      <c r="G764" s="523" t="str">
        <v/>
      </c>
      <c r="H764" s="521" t="str">
        <v/>
      </c>
      <c r="I764" s="521" t="str">
        <v/>
      </c>
      <c r="J764" s="521" t="str">
        <v/>
      </c>
      <c r="K764" s="522" t="str">
        <v/>
      </c>
      <c r="L764" s="497" t="str">
        <v/>
      </c>
      <c r="M764" s="491" t="str">
        <v/>
      </c>
      <c r="N764" s="520" t="str">
        <v/>
      </c>
      <c r="O764" s="497" t="str">
        <v/>
      </c>
      <c r="P764" s="495" t="str">
        <v/>
      </c>
      <c r="Q764" s="520" t="str">
        <v/>
      </c>
      <c r="R764" s="497" t="str">
        <v/>
      </c>
      <c r="S764" s="495" t="str">
        <v/>
      </c>
      <c r="T764" s="520" t="str">
        <v/>
      </c>
      <c r="U764" s="497" t="str">
        <v/>
      </c>
      <c r="V764" s="495" t="str">
        <v/>
      </c>
      <c r="W764" s="520" t="str">
        <v/>
      </c>
      <c r="X764" s="497" t="str">
        <v/>
      </c>
      <c r="Y764" s="495" t="str">
        <v/>
      </c>
      <c r="Z764" s="520" t="str">
        <v/>
      </c>
      <c r="AA764" s="497" t="str">
        <v/>
      </c>
      <c r="AB764" s="495" t="str">
        <v/>
      </c>
      <c r="AC764" s="520" t="str">
        <v/>
      </c>
      <c r="AD764" s="497" t="str">
        <v/>
      </c>
      <c r="AE764" s="495" t="str">
        <v/>
      </c>
      <c r="AF764" s="520" t="str">
        <v/>
      </c>
      <c r="AG764" s="497" t="str">
        <v/>
      </c>
      <c r="AH764" s="495" t="str">
        <v/>
      </c>
      <c r="AI764" s="520" t="str">
        <v/>
      </c>
      <c r="AJ764" s="497" t="str">
        <v/>
      </c>
      <c r="AK764" s="495" t="str">
        <v/>
      </c>
      <c r="AL764" s="520" t="str">
        <v/>
      </c>
      <c r="AM764" s="497" t="str">
        <v/>
      </c>
      <c r="AN764" s="495" t="str">
        <v/>
      </c>
      <c r="AO764" s="520" t="str">
        <v/>
      </c>
      <c r="AP764" s="497" t="str">
        <v/>
      </c>
      <c r="AQ764" s="495" t="str">
        <v/>
      </c>
      <c r="AR764" s="520" t="str">
        <v/>
      </c>
      <c r="AS764" s="497" t="str">
        <v/>
      </c>
      <c r="AT764" s="495" t="str">
        <v/>
      </c>
      <c r="AU764" s="495" t="str">
        <v/>
      </c>
      <c r="AV764" s="520" t="str">
        <v/>
      </c>
      <c r="AW764" s="497" t="str">
        <v/>
      </c>
      <c r="AX764" s="495" t="str">
        <v/>
      </c>
      <c r="AY764" s="495" t="str">
        <v/>
      </c>
      <c r="AZ764" s="520" t="str">
        <v/>
      </c>
      <c r="BA764" s="497" t="str">
        <v/>
      </c>
      <c r="BB764" s="495" t="str">
        <v/>
      </c>
      <c r="BC764" s="495" t="str">
        <v/>
      </c>
      <c r="BD764" s="520" t="str">
        <v/>
      </c>
      <c r="BE764" s="497" t="str">
        <v/>
      </c>
      <c r="BF764" s="495" t="str">
        <v/>
      </c>
      <c r="BG764" s="495" t="str">
        <v/>
      </c>
      <c r="BH764" s="520" t="str">
        <v/>
      </c>
      <c r="BI764" s="497" t="str">
        <v/>
      </c>
      <c r="BJ764" s="495" t="str">
        <v/>
      </c>
      <c r="BK764" s="495" t="str">
        <v/>
      </c>
      <c r="BL764" s="520" t="str">
        <v/>
      </c>
    </row>
    <row r="765" spans="1:64" ht="24.75" customHeight="1">
      <c r="A765" s="449" t="str">
        <v/>
      </c>
      <c r="B765" s="431"/>
      <c r="C765" s="432"/>
      <c r="D765" s="433" t="str">
        <v/>
      </c>
      <c r="E765" s="434" t="str">
        <v/>
      </c>
      <c r="F765" s="435" t="str">
        <v/>
      </c>
      <c r="G765" s="436" t="str">
        <v/>
      </c>
      <c r="H765" s="437" t="str">
        <v/>
      </c>
      <c r="I765" s="437" t="str">
        <v/>
      </c>
      <c r="J765" s="437" t="str">
        <v/>
      </c>
      <c r="K765" s="435" t="str">
        <v/>
      </c>
      <c r="L765" s="450" t="str">
        <v/>
      </c>
      <c r="M765" s="498" t="str">
        <v/>
      </c>
      <c r="N765" s="440" t="str">
        <v/>
      </c>
      <c r="O765" s="441" t="str">
        <v/>
      </c>
      <c r="P765" s="442" t="str">
        <v/>
      </c>
      <c r="Q765" s="443" t="str">
        <v/>
      </c>
      <c r="R765" s="441" t="str">
        <v/>
      </c>
      <c r="S765" s="442" t="str">
        <v/>
      </c>
      <c r="T765" s="443" t="str">
        <v/>
      </c>
      <c r="U765" s="441" t="str">
        <v/>
      </c>
      <c r="V765" s="442" t="str">
        <v/>
      </c>
      <c r="W765" s="443" t="str">
        <v/>
      </c>
      <c r="X765" s="441" t="str">
        <v/>
      </c>
      <c r="Y765" s="442" t="str">
        <v/>
      </c>
      <c r="Z765" s="443" t="str">
        <v/>
      </c>
      <c r="AA765" s="441" t="str">
        <v/>
      </c>
      <c r="AB765" s="442" t="str">
        <v/>
      </c>
      <c r="AC765" s="443" t="str">
        <v/>
      </c>
      <c r="AD765" s="441" t="str">
        <v/>
      </c>
      <c r="AE765" s="442" t="str">
        <v/>
      </c>
      <c r="AF765" s="443" t="str">
        <v/>
      </c>
      <c r="AG765" s="492" t="str">
        <v/>
      </c>
      <c r="AH765" s="492" t="str">
        <v/>
      </c>
      <c r="AI765" s="493" t="str">
        <v/>
      </c>
      <c r="AJ765" s="494" t="str">
        <v/>
      </c>
      <c r="AK765" s="492" t="str">
        <v/>
      </c>
      <c r="AL765" s="493" t="str">
        <v/>
      </c>
      <c r="AM765" s="492" t="str">
        <v/>
      </c>
      <c r="AN765" s="492" t="str">
        <v/>
      </c>
      <c r="AO765" s="493" t="str">
        <v/>
      </c>
      <c r="AP765" s="494" t="str">
        <v/>
      </c>
      <c r="AQ765" s="492" t="str">
        <v/>
      </c>
      <c r="AR765" s="493" t="str">
        <v/>
      </c>
      <c r="AS765" s="495" t="str">
        <v/>
      </c>
      <c r="AT765" s="496" t="str">
        <v/>
      </c>
      <c r="AU765" s="496" t="str">
        <v/>
      </c>
      <c r="AV765" s="520" t="str">
        <v/>
      </c>
      <c r="AW765" s="497" t="str">
        <v/>
      </c>
      <c r="AX765" s="496" t="str">
        <v/>
      </c>
      <c r="AY765" s="496" t="str">
        <v/>
      </c>
      <c r="AZ765" s="520" t="str">
        <v/>
      </c>
      <c r="BA765" s="497" t="str">
        <v/>
      </c>
      <c r="BB765" s="496" t="str">
        <v/>
      </c>
      <c r="BC765" s="496" t="str">
        <v/>
      </c>
      <c r="BD765" s="520" t="str">
        <v/>
      </c>
      <c r="BE765" s="497" t="str">
        <v/>
      </c>
      <c r="BF765" s="496" t="str">
        <v/>
      </c>
      <c r="BG765" s="496" t="str">
        <v/>
      </c>
      <c r="BH765" s="520" t="str">
        <v/>
      </c>
      <c r="BI765" s="497" t="str">
        <v/>
      </c>
      <c r="BJ765" s="496" t="str">
        <v/>
      </c>
      <c r="BK765" s="496" t="str">
        <v/>
      </c>
      <c r="BL765" s="520" t="str">
        <v/>
      </c>
    </row>
    <row r="766" spans="1:64" ht="24.75" customHeight="1">
      <c r="A766" s="449" t="str">
        <v/>
      </c>
      <c r="B766" s="431"/>
      <c r="C766" s="432"/>
      <c r="D766" s="521" t="str">
        <v/>
      </c>
      <c r="E766" s="521" t="str">
        <v/>
      </c>
      <c r="F766" s="522" t="str">
        <v/>
      </c>
      <c r="G766" s="523" t="str">
        <v/>
      </c>
      <c r="H766" s="521" t="str">
        <v/>
      </c>
      <c r="I766" s="521" t="str">
        <v/>
      </c>
      <c r="J766" s="521" t="str">
        <v/>
      </c>
      <c r="K766" s="522" t="str">
        <v/>
      </c>
      <c r="L766" s="497" t="str">
        <v/>
      </c>
      <c r="M766" s="491" t="str">
        <v/>
      </c>
      <c r="N766" s="520" t="str">
        <v/>
      </c>
      <c r="O766" s="497" t="str">
        <v/>
      </c>
      <c r="P766" s="495" t="str">
        <v/>
      </c>
      <c r="Q766" s="520" t="str">
        <v/>
      </c>
      <c r="R766" s="497" t="str">
        <v/>
      </c>
      <c r="S766" s="495" t="str">
        <v/>
      </c>
      <c r="T766" s="520" t="str">
        <v/>
      </c>
      <c r="U766" s="497" t="str">
        <v/>
      </c>
      <c r="V766" s="495" t="str">
        <v/>
      </c>
      <c r="W766" s="520" t="str">
        <v/>
      </c>
      <c r="X766" s="497" t="str">
        <v/>
      </c>
      <c r="Y766" s="495" t="str">
        <v/>
      </c>
      <c r="Z766" s="520" t="str">
        <v/>
      </c>
      <c r="AA766" s="497" t="str">
        <v/>
      </c>
      <c r="AB766" s="495" t="str">
        <v/>
      </c>
      <c r="AC766" s="520" t="str">
        <v/>
      </c>
      <c r="AD766" s="497" t="str">
        <v/>
      </c>
      <c r="AE766" s="495" t="str">
        <v/>
      </c>
      <c r="AF766" s="520" t="str">
        <v/>
      </c>
      <c r="AG766" s="497" t="str">
        <v/>
      </c>
      <c r="AH766" s="495" t="str">
        <v/>
      </c>
      <c r="AI766" s="520" t="str">
        <v/>
      </c>
      <c r="AJ766" s="497" t="str">
        <v/>
      </c>
      <c r="AK766" s="495" t="str">
        <v/>
      </c>
      <c r="AL766" s="520" t="str">
        <v/>
      </c>
      <c r="AM766" s="497" t="str">
        <v/>
      </c>
      <c r="AN766" s="495" t="str">
        <v/>
      </c>
      <c r="AO766" s="520" t="str">
        <v/>
      </c>
      <c r="AP766" s="497" t="str">
        <v/>
      </c>
      <c r="AQ766" s="495" t="str">
        <v/>
      </c>
      <c r="AR766" s="520" t="str">
        <v/>
      </c>
      <c r="AS766" s="497" t="str">
        <v/>
      </c>
      <c r="AT766" s="495" t="str">
        <v/>
      </c>
      <c r="AU766" s="495" t="str">
        <v/>
      </c>
      <c r="AV766" s="520" t="str">
        <v/>
      </c>
      <c r="AW766" s="497" t="str">
        <v/>
      </c>
      <c r="AX766" s="495" t="str">
        <v/>
      </c>
      <c r="AY766" s="495" t="str">
        <v/>
      </c>
      <c r="AZ766" s="520" t="str">
        <v/>
      </c>
      <c r="BA766" s="497" t="str">
        <v/>
      </c>
      <c r="BB766" s="495" t="str">
        <v/>
      </c>
      <c r="BC766" s="495" t="str">
        <v/>
      </c>
      <c r="BD766" s="520" t="str">
        <v/>
      </c>
      <c r="BE766" s="497" t="str">
        <v/>
      </c>
      <c r="BF766" s="495" t="str">
        <v/>
      </c>
      <c r="BG766" s="495" t="str">
        <v/>
      </c>
      <c r="BH766" s="520" t="str">
        <v/>
      </c>
      <c r="BI766" s="497" t="str">
        <v/>
      </c>
      <c r="BJ766" s="495" t="str">
        <v/>
      </c>
      <c r="BK766" s="495" t="str">
        <v/>
      </c>
      <c r="BL766" s="520" t="str">
        <v/>
      </c>
    </row>
    <row r="767" spans="1:64" ht="24.75" customHeight="1">
      <c r="A767" s="449" t="str">
        <v/>
      </c>
      <c r="B767" s="431"/>
      <c r="C767" s="432"/>
      <c r="D767" s="433" t="str">
        <v/>
      </c>
      <c r="E767" s="434" t="str">
        <v/>
      </c>
      <c r="F767" s="435" t="str">
        <v/>
      </c>
      <c r="G767" s="436" t="str">
        <v/>
      </c>
      <c r="H767" s="437" t="str">
        <v/>
      </c>
      <c r="I767" s="437" t="str">
        <v/>
      </c>
      <c r="J767" s="437" t="str">
        <v/>
      </c>
      <c r="K767" s="435" t="str">
        <v/>
      </c>
      <c r="L767" s="450" t="str">
        <v/>
      </c>
      <c r="M767" s="498" t="str">
        <v/>
      </c>
      <c r="N767" s="440" t="str">
        <v/>
      </c>
      <c r="O767" s="441" t="str">
        <v/>
      </c>
      <c r="P767" s="442" t="str">
        <v/>
      </c>
      <c r="Q767" s="443" t="str">
        <v/>
      </c>
      <c r="R767" s="441" t="str">
        <v/>
      </c>
      <c r="S767" s="442" t="str">
        <v/>
      </c>
      <c r="T767" s="443" t="str">
        <v/>
      </c>
      <c r="U767" s="441" t="str">
        <v/>
      </c>
      <c r="V767" s="442" t="str">
        <v/>
      </c>
      <c r="W767" s="443" t="str">
        <v/>
      </c>
      <c r="X767" s="441" t="str">
        <v/>
      </c>
      <c r="Y767" s="442" t="str">
        <v/>
      </c>
      <c r="Z767" s="443" t="str">
        <v/>
      </c>
      <c r="AA767" s="441" t="str">
        <v/>
      </c>
      <c r="AB767" s="442" t="str">
        <v/>
      </c>
      <c r="AC767" s="443" t="str">
        <v/>
      </c>
      <c r="AD767" s="441" t="str">
        <v/>
      </c>
      <c r="AE767" s="442" t="str">
        <v/>
      </c>
      <c r="AF767" s="443" t="str">
        <v/>
      </c>
      <c r="AG767" s="492" t="str">
        <v/>
      </c>
      <c r="AH767" s="492" t="str">
        <v/>
      </c>
      <c r="AI767" s="493" t="str">
        <v/>
      </c>
      <c r="AJ767" s="494" t="str">
        <v/>
      </c>
      <c r="AK767" s="492" t="str">
        <v/>
      </c>
      <c r="AL767" s="493" t="str">
        <v/>
      </c>
      <c r="AM767" s="492" t="str">
        <v/>
      </c>
      <c r="AN767" s="492" t="str">
        <v/>
      </c>
      <c r="AO767" s="493" t="str">
        <v/>
      </c>
      <c r="AP767" s="494" t="str">
        <v/>
      </c>
      <c r="AQ767" s="492" t="str">
        <v/>
      </c>
      <c r="AR767" s="493" t="str">
        <v/>
      </c>
      <c r="AS767" s="495" t="str">
        <v/>
      </c>
      <c r="AT767" s="496" t="str">
        <v/>
      </c>
      <c r="AU767" s="496" t="str">
        <v/>
      </c>
      <c r="AV767" s="520" t="str">
        <v/>
      </c>
      <c r="AW767" s="497" t="str">
        <v/>
      </c>
      <c r="AX767" s="496" t="str">
        <v/>
      </c>
      <c r="AY767" s="496" t="str">
        <v/>
      </c>
      <c r="AZ767" s="520" t="str">
        <v/>
      </c>
      <c r="BA767" s="497" t="str">
        <v/>
      </c>
      <c r="BB767" s="496" t="str">
        <v/>
      </c>
      <c r="BC767" s="496" t="str">
        <v/>
      </c>
      <c r="BD767" s="520" t="str">
        <v/>
      </c>
      <c r="BE767" s="497" t="str">
        <v/>
      </c>
      <c r="BF767" s="496" t="str">
        <v/>
      </c>
      <c r="BG767" s="496" t="str">
        <v/>
      </c>
      <c r="BH767" s="520" t="str">
        <v/>
      </c>
      <c r="BI767" s="497" t="str">
        <v/>
      </c>
      <c r="BJ767" s="496" t="str">
        <v/>
      </c>
      <c r="BK767" s="496" t="str">
        <v/>
      </c>
      <c r="BL767" s="520" t="str">
        <v/>
      </c>
    </row>
    <row r="768" spans="1:64" ht="24.75" customHeight="1">
      <c r="A768" s="449" t="str">
        <v/>
      </c>
      <c r="B768" s="431"/>
      <c r="C768" s="432"/>
      <c r="D768" s="521" t="str">
        <v/>
      </c>
      <c r="E768" s="521" t="str">
        <v/>
      </c>
      <c r="F768" s="522" t="str">
        <v/>
      </c>
      <c r="G768" s="523" t="str">
        <v/>
      </c>
      <c r="H768" s="521" t="str">
        <v/>
      </c>
      <c r="I768" s="521" t="str">
        <v/>
      </c>
      <c r="J768" s="521" t="str">
        <v/>
      </c>
      <c r="K768" s="522" t="str">
        <v/>
      </c>
      <c r="L768" s="497" t="str">
        <v/>
      </c>
      <c r="M768" s="491" t="str">
        <v/>
      </c>
      <c r="N768" s="520" t="str">
        <v/>
      </c>
      <c r="O768" s="497" t="str">
        <v/>
      </c>
      <c r="P768" s="495" t="str">
        <v/>
      </c>
      <c r="Q768" s="520" t="str">
        <v/>
      </c>
      <c r="R768" s="497" t="str">
        <v/>
      </c>
      <c r="S768" s="495" t="str">
        <v/>
      </c>
      <c r="T768" s="520" t="str">
        <v/>
      </c>
      <c r="U768" s="497" t="str">
        <v/>
      </c>
      <c r="V768" s="495" t="str">
        <v/>
      </c>
      <c r="W768" s="520" t="str">
        <v/>
      </c>
      <c r="X768" s="497" t="str">
        <v/>
      </c>
      <c r="Y768" s="495" t="str">
        <v/>
      </c>
      <c r="Z768" s="520" t="str">
        <v/>
      </c>
      <c r="AA768" s="497" t="str">
        <v/>
      </c>
      <c r="AB768" s="495" t="str">
        <v/>
      </c>
      <c r="AC768" s="520" t="str">
        <v/>
      </c>
      <c r="AD768" s="497" t="str">
        <v/>
      </c>
      <c r="AE768" s="495" t="str">
        <v/>
      </c>
      <c r="AF768" s="520" t="str">
        <v/>
      </c>
      <c r="AG768" s="497" t="str">
        <v/>
      </c>
      <c r="AH768" s="495" t="str">
        <v/>
      </c>
      <c r="AI768" s="520" t="str">
        <v/>
      </c>
      <c r="AJ768" s="497" t="str">
        <v/>
      </c>
      <c r="AK768" s="495" t="str">
        <v/>
      </c>
      <c r="AL768" s="520" t="str">
        <v/>
      </c>
      <c r="AM768" s="497" t="str">
        <v/>
      </c>
      <c r="AN768" s="495" t="str">
        <v/>
      </c>
      <c r="AO768" s="520" t="str">
        <v/>
      </c>
      <c r="AP768" s="497" t="str">
        <v/>
      </c>
      <c r="AQ768" s="495" t="str">
        <v/>
      </c>
      <c r="AR768" s="520" t="str">
        <v/>
      </c>
      <c r="AS768" s="497" t="str">
        <v/>
      </c>
      <c r="AT768" s="495" t="str">
        <v/>
      </c>
      <c r="AU768" s="495" t="str">
        <v/>
      </c>
      <c r="AV768" s="520" t="str">
        <v/>
      </c>
      <c r="AW768" s="497" t="str">
        <v/>
      </c>
      <c r="AX768" s="495" t="str">
        <v/>
      </c>
      <c r="AY768" s="495" t="str">
        <v/>
      </c>
      <c r="AZ768" s="520" t="str">
        <v/>
      </c>
      <c r="BA768" s="497" t="str">
        <v/>
      </c>
      <c r="BB768" s="495" t="str">
        <v/>
      </c>
      <c r="BC768" s="495" t="str">
        <v/>
      </c>
      <c r="BD768" s="520" t="str">
        <v/>
      </c>
      <c r="BE768" s="497" t="str">
        <v/>
      </c>
      <c r="BF768" s="495" t="str">
        <v/>
      </c>
      <c r="BG768" s="495" t="str">
        <v/>
      </c>
      <c r="BH768" s="520" t="str">
        <v/>
      </c>
      <c r="BI768" s="497" t="str">
        <v/>
      </c>
      <c r="BJ768" s="495" t="str">
        <v/>
      </c>
      <c r="BK768" s="495" t="str">
        <v/>
      </c>
      <c r="BL768" s="520" t="str">
        <v/>
      </c>
    </row>
    <row r="769" spans="1:64" ht="24.75" customHeight="1">
      <c r="A769" s="449" t="str">
        <v/>
      </c>
      <c r="B769" s="431"/>
      <c r="C769" s="432"/>
      <c r="D769" s="433" t="str">
        <v/>
      </c>
      <c r="E769" s="434" t="str">
        <v/>
      </c>
      <c r="F769" s="435" t="str">
        <v/>
      </c>
      <c r="G769" s="436" t="str">
        <v/>
      </c>
      <c r="H769" s="437" t="str">
        <v/>
      </c>
      <c r="I769" s="437" t="str">
        <v/>
      </c>
      <c r="J769" s="437" t="str">
        <v/>
      </c>
      <c r="K769" s="435" t="str">
        <v/>
      </c>
      <c r="L769" s="450" t="str">
        <v/>
      </c>
      <c r="M769" s="498" t="str">
        <v/>
      </c>
      <c r="N769" s="440" t="str">
        <v/>
      </c>
      <c r="O769" s="441" t="str">
        <v/>
      </c>
      <c r="P769" s="442" t="str">
        <v/>
      </c>
      <c r="Q769" s="443" t="str">
        <v/>
      </c>
      <c r="R769" s="441" t="str">
        <v/>
      </c>
      <c r="S769" s="442" t="str">
        <v/>
      </c>
      <c r="T769" s="443" t="str">
        <v/>
      </c>
      <c r="U769" s="441" t="str">
        <v/>
      </c>
      <c r="V769" s="442" t="str">
        <v/>
      </c>
      <c r="W769" s="443" t="str">
        <v/>
      </c>
      <c r="X769" s="441" t="str">
        <v/>
      </c>
      <c r="Y769" s="442" t="str">
        <v/>
      </c>
      <c r="Z769" s="443" t="str">
        <v/>
      </c>
      <c r="AA769" s="441" t="str">
        <v/>
      </c>
      <c r="AB769" s="442" t="str">
        <v/>
      </c>
      <c r="AC769" s="443" t="str">
        <v/>
      </c>
      <c r="AD769" s="441" t="str">
        <v/>
      </c>
      <c r="AE769" s="442" t="str">
        <v/>
      </c>
      <c r="AF769" s="443" t="str">
        <v/>
      </c>
      <c r="AG769" s="492" t="str">
        <v/>
      </c>
      <c r="AH769" s="492" t="str">
        <v/>
      </c>
      <c r="AI769" s="493" t="str">
        <v/>
      </c>
      <c r="AJ769" s="494" t="str">
        <v/>
      </c>
      <c r="AK769" s="492" t="str">
        <v/>
      </c>
      <c r="AL769" s="493" t="str">
        <v/>
      </c>
      <c r="AM769" s="492" t="str">
        <v/>
      </c>
      <c r="AN769" s="492" t="str">
        <v/>
      </c>
      <c r="AO769" s="493" t="str">
        <v/>
      </c>
      <c r="AP769" s="494" t="str">
        <v/>
      </c>
      <c r="AQ769" s="492" t="str">
        <v/>
      </c>
      <c r="AR769" s="493" t="str">
        <v/>
      </c>
      <c r="AS769" s="495" t="str">
        <v/>
      </c>
      <c r="AT769" s="496" t="str">
        <v/>
      </c>
      <c r="AU769" s="496" t="str">
        <v/>
      </c>
      <c r="AV769" s="520" t="str">
        <v/>
      </c>
      <c r="AW769" s="497" t="str">
        <v/>
      </c>
      <c r="AX769" s="496" t="str">
        <v/>
      </c>
      <c r="AY769" s="496" t="str">
        <v/>
      </c>
      <c r="AZ769" s="520" t="str">
        <v/>
      </c>
      <c r="BA769" s="497" t="str">
        <v/>
      </c>
      <c r="BB769" s="496" t="str">
        <v/>
      </c>
      <c r="BC769" s="496" t="str">
        <v/>
      </c>
      <c r="BD769" s="520" t="str">
        <v/>
      </c>
      <c r="BE769" s="497" t="str">
        <v/>
      </c>
      <c r="BF769" s="496" t="str">
        <v/>
      </c>
      <c r="BG769" s="496" t="str">
        <v/>
      </c>
      <c r="BH769" s="520" t="str">
        <v/>
      </c>
      <c r="BI769" s="497" t="str">
        <v/>
      </c>
      <c r="BJ769" s="496" t="str">
        <v/>
      </c>
      <c r="BK769" s="496" t="str">
        <v/>
      </c>
      <c r="BL769" s="520" t="str">
        <v/>
      </c>
    </row>
    <row r="770" spans="1:64" ht="24.75" customHeight="1">
      <c r="A770" s="449" t="str">
        <v/>
      </c>
      <c r="B770" s="431"/>
      <c r="C770" s="432"/>
      <c r="D770" s="521" t="str">
        <v/>
      </c>
      <c r="E770" s="521" t="str">
        <v/>
      </c>
      <c r="F770" s="522" t="str">
        <v/>
      </c>
      <c r="G770" s="523" t="str">
        <v/>
      </c>
      <c r="H770" s="521" t="str">
        <v/>
      </c>
      <c r="I770" s="521" t="str">
        <v/>
      </c>
      <c r="J770" s="521" t="str">
        <v/>
      </c>
      <c r="K770" s="522" t="str">
        <v/>
      </c>
      <c r="L770" s="497" t="str">
        <v/>
      </c>
      <c r="M770" s="491" t="str">
        <v/>
      </c>
      <c r="N770" s="520" t="str">
        <v/>
      </c>
      <c r="O770" s="497" t="str">
        <v/>
      </c>
      <c r="P770" s="495" t="str">
        <v/>
      </c>
      <c r="Q770" s="520" t="str">
        <v/>
      </c>
      <c r="R770" s="497" t="str">
        <v/>
      </c>
      <c r="S770" s="495" t="str">
        <v/>
      </c>
      <c r="T770" s="520" t="str">
        <v/>
      </c>
      <c r="U770" s="497" t="str">
        <v/>
      </c>
      <c r="V770" s="495" t="str">
        <v/>
      </c>
      <c r="W770" s="520" t="str">
        <v/>
      </c>
      <c r="X770" s="497" t="str">
        <v/>
      </c>
      <c r="Y770" s="495" t="str">
        <v/>
      </c>
      <c r="Z770" s="520" t="str">
        <v/>
      </c>
      <c r="AA770" s="497" t="str">
        <v/>
      </c>
      <c r="AB770" s="495" t="str">
        <v/>
      </c>
      <c r="AC770" s="520" t="str">
        <v/>
      </c>
      <c r="AD770" s="497" t="str">
        <v/>
      </c>
      <c r="AE770" s="495" t="str">
        <v/>
      </c>
      <c r="AF770" s="520" t="str">
        <v/>
      </c>
      <c r="AG770" s="497" t="str">
        <v/>
      </c>
      <c r="AH770" s="495" t="str">
        <v/>
      </c>
      <c r="AI770" s="520" t="str">
        <v/>
      </c>
      <c r="AJ770" s="497" t="str">
        <v/>
      </c>
      <c r="AK770" s="495" t="str">
        <v/>
      </c>
      <c r="AL770" s="520" t="str">
        <v/>
      </c>
      <c r="AM770" s="497" t="str">
        <v/>
      </c>
      <c r="AN770" s="495" t="str">
        <v/>
      </c>
      <c r="AO770" s="520" t="str">
        <v/>
      </c>
      <c r="AP770" s="497" t="str">
        <v/>
      </c>
      <c r="AQ770" s="495" t="str">
        <v/>
      </c>
      <c r="AR770" s="520" t="str">
        <v/>
      </c>
      <c r="AS770" s="497" t="str">
        <v/>
      </c>
      <c r="AT770" s="495" t="str">
        <v/>
      </c>
      <c r="AU770" s="495" t="str">
        <v/>
      </c>
      <c r="AV770" s="520" t="str">
        <v/>
      </c>
      <c r="AW770" s="497" t="str">
        <v/>
      </c>
      <c r="AX770" s="495" t="str">
        <v/>
      </c>
      <c r="AY770" s="495" t="str">
        <v/>
      </c>
      <c r="AZ770" s="520" t="str">
        <v/>
      </c>
      <c r="BA770" s="497" t="str">
        <v/>
      </c>
      <c r="BB770" s="495" t="str">
        <v/>
      </c>
      <c r="BC770" s="495" t="str">
        <v/>
      </c>
      <c r="BD770" s="520" t="str">
        <v/>
      </c>
      <c r="BE770" s="497" t="str">
        <v/>
      </c>
      <c r="BF770" s="495" t="str">
        <v/>
      </c>
      <c r="BG770" s="495" t="str">
        <v/>
      </c>
      <c r="BH770" s="520" t="str">
        <v/>
      </c>
      <c r="BI770" s="497" t="str">
        <v/>
      </c>
      <c r="BJ770" s="495" t="str">
        <v/>
      </c>
      <c r="BK770" s="495" t="str">
        <v/>
      </c>
      <c r="BL770" s="520" t="str">
        <v/>
      </c>
    </row>
    <row r="771" spans="1:64" ht="24.75" customHeight="1">
      <c r="A771" s="449" t="str">
        <v/>
      </c>
      <c r="B771" s="431"/>
      <c r="C771" s="432"/>
      <c r="D771" s="433" t="str">
        <v/>
      </c>
      <c r="E771" s="434" t="str">
        <v/>
      </c>
      <c r="F771" s="435" t="str">
        <v/>
      </c>
      <c r="G771" s="436" t="str">
        <v/>
      </c>
      <c r="H771" s="437" t="str">
        <v/>
      </c>
      <c r="I771" s="437" t="str">
        <v/>
      </c>
      <c r="J771" s="437" t="str">
        <v/>
      </c>
      <c r="K771" s="435" t="str">
        <v/>
      </c>
      <c r="L771" s="450" t="str">
        <v/>
      </c>
      <c r="M771" s="498" t="str">
        <v/>
      </c>
      <c r="N771" s="440" t="str">
        <v/>
      </c>
      <c r="O771" s="441" t="str">
        <v/>
      </c>
      <c r="P771" s="442" t="str">
        <v/>
      </c>
      <c r="Q771" s="443" t="str">
        <v/>
      </c>
      <c r="R771" s="441" t="str">
        <v/>
      </c>
      <c r="S771" s="442" t="str">
        <v/>
      </c>
      <c r="T771" s="443" t="str">
        <v/>
      </c>
      <c r="U771" s="441" t="str">
        <v/>
      </c>
      <c r="V771" s="442" t="str">
        <v/>
      </c>
      <c r="W771" s="443" t="str">
        <v/>
      </c>
      <c r="X771" s="441" t="str">
        <v/>
      </c>
      <c r="Y771" s="442" t="str">
        <v/>
      </c>
      <c r="Z771" s="443" t="str">
        <v/>
      </c>
      <c r="AA771" s="441" t="str">
        <v/>
      </c>
      <c r="AB771" s="442" t="str">
        <v/>
      </c>
      <c r="AC771" s="443" t="str">
        <v/>
      </c>
      <c r="AD771" s="441" t="str">
        <v/>
      </c>
      <c r="AE771" s="442" t="str">
        <v/>
      </c>
      <c r="AF771" s="443" t="str">
        <v/>
      </c>
      <c r="AG771" s="492" t="str">
        <v/>
      </c>
      <c r="AH771" s="492" t="str">
        <v/>
      </c>
      <c r="AI771" s="493" t="str">
        <v/>
      </c>
      <c r="AJ771" s="494" t="str">
        <v/>
      </c>
      <c r="AK771" s="492" t="str">
        <v/>
      </c>
      <c r="AL771" s="493" t="str">
        <v/>
      </c>
      <c r="AM771" s="492" t="str">
        <v/>
      </c>
      <c r="AN771" s="492" t="str">
        <v/>
      </c>
      <c r="AO771" s="493" t="str">
        <v/>
      </c>
      <c r="AP771" s="494" t="str">
        <v/>
      </c>
      <c r="AQ771" s="492" t="str">
        <v/>
      </c>
      <c r="AR771" s="493" t="str">
        <v/>
      </c>
      <c r="AS771" s="495" t="str">
        <v/>
      </c>
      <c r="AT771" s="496" t="str">
        <v/>
      </c>
      <c r="AU771" s="496" t="str">
        <v/>
      </c>
      <c r="AV771" s="520" t="str">
        <v/>
      </c>
      <c r="AW771" s="497" t="str">
        <v/>
      </c>
      <c r="AX771" s="496" t="str">
        <v/>
      </c>
      <c r="AY771" s="496" t="str">
        <v/>
      </c>
      <c r="AZ771" s="520" t="str">
        <v/>
      </c>
      <c r="BA771" s="497" t="str">
        <v/>
      </c>
      <c r="BB771" s="496" t="str">
        <v/>
      </c>
      <c r="BC771" s="496" t="str">
        <v/>
      </c>
      <c r="BD771" s="520" t="str">
        <v/>
      </c>
      <c r="BE771" s="497" t="str">
        <v/>
      </c>
      <c r="BF771" s="496" t="str">
        <v/>
      </c>
      <c r="BG771" s="496" t="str">
        <v/>
      </c>
      <c r="BH771" s="520" t="str">
        <v/>
      </c>
      <c r="BI771" s="497" t="str">
        <v/>
      </c>
      <c r="BJ771" s="496" t="str">
        <v/>
      </c>
      <c r="BK771" s="496" t="str">
        <v/>
      </c>
      <c r="BL771" s="520" t="str">
        <v/>
      </c>
    </row>
    <row r="772" spans="1:64" ht="24.75" customHeight="1">
      <c r="A772" s="449" t="str">
        <v/>
      </c>
      <c r="B772" s="431"/>
      <c r="C772" s="432"/>
      <c r="D772" s="521" t="str">
        <v/>
      </c>
      <c r="E772" s="521" t="str">
        <v/>
      </c>
      <c r="F772" s="522" t="str">
        <v/>
      </c>
      <c r="G772" s="523" t="str">
        <v/>
      </c>
      <c r="H772" s="521" t="str">
        <v/>
      </c>
      <c r="I772" s="521" t="str">
        <v/>
      </c>
      <c r="J772" s="521" t="str">
        <v/>
      </c>
      <c r="K772" s="522" t="str">
        <v/>
      </c>
      <c r="L772" s="497" t="str">
        <v/>
      </c>
      <c r="M772" s="491" t="str">
        <v/>
      </c>
      <c r="N772" s="520" t="str">
        <v/>
      </c>
      <c r="O772" s="497" t="str">
        <v/>
      </c>
      <c r="P772" s="495" t="str">
        <v/>
      </c>
      <c r="Q772" s="520" t="str">
        <v/>
      </c>
      <c r="R772" s="497" t="str">
        <v/>
      </c>
      <c r="S772" s="495" t="str">
        <v/>
      </c>
      <c r="T772" s="520" t="str">
        <v/>
      </c>
      <c r="U772" s="497" t="str">
        <v/>
      </c>
      <c r="V772" s="495" t="str">
        <v/>
      </c>
      <c r="W772" s="520" t="str">
        <v/>
      </c>
      <c r="X772" s="497" t="str">
        <v/>
      </c>
      <c r="Y772" s="495" t="str">
        <v/>
      </c>
      <c r="Z772" s="520" t="str">
        <v/>
      </c>
      <c r="AA772" s="497" t="str">
        <v/>
      </c>
      <c r="AB772" s="495" t="str">
        <v/>
      </c>
      <c r="AC772" s="520" t="str">
        <v/>
      </c>
      <c r="AD772" s="497" t="str">
        <v/>
      </c>
      <c r="AE772" s="495" t="str">
        <v/>
      </c>
      <c r="AF772" s="520" t="str">
        <v/>
      </c>
      <c r="AG772" s="497" t="str">
        <v/>
      </c>
      <c r="AH772" s="495" t="str">
        <v/>
      </c>
      <c r="AI772" s="520" t="str">
        <v/>
      </c>
      <c r="AJ772" s="497" t="str">
        <v/>
      </c>
      <c r="AK772" s="495" t="str">
        <v/>
      </c>
      <c r="AL772" s="520" t="str">
        <v/>
      </c>
      <c r="AM772" s="497" t="str">
        <v/>
      </c>
      <c r="AN772" s="495" t="str">
        <v/>
      </c>
      <c r="AO772" s="520" t="str">
        <v/>
      </c>
      <c r="AP772" s="497" t="str">
        <v/>
      </c>
      <c r="AQ772" s="495" t="str">
        <v/>
      </c>
      <c r="AR772" s="520" t="str">
        <v/>
      </c>
      <c r="AS772" s="497" t="str">
        <v/>
      </c>
      <c r="AT772" s="495" t="str">
        <v/>
      </c>
      <c r="AU772" s="495" t="str">
        <v/>
      </c>
      <c r="AV772" s="520" t="str">
        <v/>
      </c>
      <c r="AW772" s="497" t="str">
        <v/>
      </c>
      <c r="AX772" s="495" t="str">
        <v/>
      </c>
      <c r="AY772" s="495" t="str">
        <v/>
      </c>
      <c r="AZ772" s="520" t="str">
        <v/>
      </c>
      <c r="BA772" s="497" t="str">
        <v/>
      </c>
      <c r="BB772" s="495" t="str">
        <v/>
      </c>
      <c r="BC772" s="495" t="str">
        <v/>
      </c>
      <c r="BD772" s="520" t="str">
        <v/>
      </c>
      <c r="BE772" s="497" t="str">
        <v/>
      </c>
      <c r="BF772" s="495" t="str">
        <v/>
      </c>
      <c r="BG772" s="495" t="str">
        <v/>
      </c>
      <c r="BH772" s="520" t="str">
        <v/>
      </c>
      <c r="BI772" s="497" t="str">
        <v/>
      </c>
      <c r="BJ772" s="495" t="str">
        <v/>
      </c>
      <c r="BK772" s="495" t="str">
        <v/>
      </c>
      <c r="BL772" s="520" t="str">
        <v/>
      </c>
    </row>
    <row r="773" spans="1:64" ht="24.75" customHeight="1">
      <c r="A773" s="449" t="str">
        <v/>
      </c>
      <c r="B773" s="431"/>
      <c r="C773" s="432"/>
      <c r="D773" s="433" t="str">
        <v/>
      </c>
      <c r="E773" s="434" t="str">
        <v/>
      </c>
      <c r="F773" s="435" t="str">
        <v/>
      </c>
      <c r="G773" s="436" t="str">
        <v/>
      </c>
      <c r="H773" s="437" t="str">
        <v/>
      </c>
      <c r="I773" s="437" t="str">
        <v/>
      </c>
      <c r="J773" s="437" t="str">
        <v/>
      </c>
      <c r="K773" s="435" t="str">
        <v/>
      </c>
      <c r="L773" s="450" t="str">
        <v/>
      </c>
      <c r="M773" s="498" t="str">
        <v/>
      </c>
      <c r="N773" s="440" t="str">
        <v/>
      </c>
      <c r="O773" s="441" t="str">
        <v/>
      </c>
      <c r="P773" s="442" t="str">
        <v/>
      </c>
      <c r="Q773" s="443" t="str">
        <v/>
      </c>
      <c r="R773" s="441" t="str">
        <v/>
      </c>
      <c r="S773" s="442" t="str">
        <v/>
      </c>
      <c r="T773" s="443" t="str">
        <v/>
      </c>
      <c r="U773" s="441" t="str">
        <v/>
      </c>
      <c r="V773" s="442" t="str">
        <v/>
      </c>
      <c r="W773" s="443" t="str">
        <v/>
      </c>
      <c r="X773" s="441" t="str">
        <v/>
      </c>
      <c r="Y773" s="442" t="str">
        <v/>
      </c>
      <c r="Z773" s="443" t="str">
        <v/>
      </c>
      <c r="AA773" s="441" t="str">
        <v/>
      </c>
      <c r="AB773" s="442" t="str">
        <v/>
      </c>
      <c r="AC773" s="443" t="str">
        <v/>
      </c>
      <c r="AD773" s="441" t="str">
        <v/>
      </c>
      <c r="AE773" s="442" t="str">
        <v/>
      </c>
      <c r="AF773" s="443" t="str">
        <v/>
      </c>
      <c r="AG773" s="492" t="str">
        <v/>
      </c>
      <c r="AH773" s="492" t="str">
        <v/>
      </c>
      <c r="AI773" s="493" t="str">
        <v/>
      </c>
      <c r="AJ773" s="494" t="str">
        <v/>
      </c>
      <c r="AK773" s="492" t="str">
        <v/>
      </c>
      <c r="AL773" s="493" t="str">
        <v/>
      </c>
      <c r="AM773" s="492" t="str">
        <v/>
      </c>
      <c r="AN773" s="492" t="str">
        <v/>
      </c>
      <c r="AO773" s="493" t="str">
        <v/>
      </c>
      <c r="AP773" s="494" t="str">
        <v/>
      </c>
      <c r="AQ773" s="492" t="str">
        <v/>
      </c>
      <c r="AR773" s="493" t="str">
        <v/>
      </c>
      <c r="AS773" s="495" t="str">
        <v/>
      </c>
      <c r="AT773" s="496" t="str">
        <v/>
      </c>
      <c r="AU773" s="496" t="str">
        <v/>
      </c>
      <c r="AV773" s="520" t="str">
        <v/>
      </c>
      <c r="AW773" s="497" t="str">
        <v/>
      </c>
      <c r="AX773" s="496" t="str">
        <v/>
      </c>
      <c r="AY773" s="496" t="str">
        <v/>
      </c>
      <c r="AZ773" s="520" t="str">
        <v/>
      </c>
      <c r="BA773" s="497" t="str">
        <v/>
      </c>
      <c r="BB773" s="496" t="str">
        <v/>
      </c>
      <c r="BC773" s="496" t="str">
        <v/>
      </c>
      <c r="BD773" s="520" t="str">
        <v/>
      </c>
      <c r="BE773" s="497" t="str">
        <v/>
      </c>
      <c r="BF773" s="496" t="str">
        <v/>
      </c>
      <c r="BG773" s="496" t="str">
        <v/>
      </c>
      <c r="BH773" s="520" t="str">
        <v/>
      </c>
      <c r="BI773" s="497" t="str">
        <v/>
      </c>
      <c r="BJ773" s="496" t="str">
        <v/>
      </c>
      <c r="BK773" s="496" t="str">
        <v/>
      </c>
      <c r="BL773" s="520" t="str">
        <v/>
      </c>
    </row>
    <row r="774" spans="1:64" ht="24.75" customHeight="1">
      <c r="A774" s="449" t="str">
        <v/>
      </c>
      <c r="B774" s="431"/>
      <c r="C774" s="432"/>
      <c r="D774" s="521" t="str">
        <v/>
      </c>
      <c r="E774" s="521" t="str">
        <v/>
      </c>
      <c r="F774" s="522" t="str">
        <v/>
      </c>
      <c r="G774" s="523" t="str">
        <v/>
      </c>
      <c r="H774" s="521" t="str">
        <v/>
      </c>
      <c r="I774" s="521" t="str">
        <v/>
      </c>
      <c r="J774" s="521" t="str">
        <v/>
      </c>
      <c r="K774" s="522" t="str">
        <v/>
      </c>
      <c r="L774" s="497" t="str">
        <v/>
      </c>
      <c r="M774" s="491" t="str">
        <v/>
      </c>
      <c r="N774" s="520" t="str">
        <v/>
      </c>
      <c r="O774" s="497" t="str">
        <v/>
      </c>
      <c r="P774" s="495" t="str">
        <v/>
      </c>
      <c r="Q774" s="520" t="str">
        <v/>
      </c>
      <c r="R774" s="497" t="str">
        <v/>
      </c>
      <c r="S774" s="495" t="str">
        <v/>
      </c>
      <c r="T774" s="520" t="str">
        <v/>
      </c>
      <c r="U774" s="497" t="str">
        <v/>
      </c>
      <c r="V774" s="495" t="str">
        <v/>
      </c>
      <c r="W774" s="520" t="str">
        <v/>
      </c>
      <c r="X774" s="497" t="str">
        <v/>
      </c>
      <c r="Y774" s="495" t="str">
        <v/>
      </c>
      <c r="Z774" s="520" t="str">
        <v/>
      </c>
      <c r="AA774" s="497" t="str">
        <v/>
      </c>
      <c r="AB774" s="495" t="str">
        <v/>
      </c>
      <c r="AC774" s="520" t="str">
        <v/>
      </c>
      <c r="AD774" s="497" t="str">
        <v/>
      </c>
      <c r="AE774" s="495" t="str">
        <v/>
      </c>
      <c r="AF774" s="520" t="str">
        <v/>
      </c>
      <c r="AG774" s="497" t="str">
        <v/>
      </c>
      <c r="AH774" s="495" t="str">
        <v/>
      </c>
      <c r="AI774" s="520" t="str">
        <v/>
      </c>
      <c r="AJ774" s="497" t="str">
        <v/>
      </c>
      <c r="AK774" s="495" t="str">
        <v/>
      </c>
      <c r="AL774" s="520" t="str">
        <v/>
      </c>
      <c r="AM774" s="497" t="str">
        <v/>
      </c>
      <c r="AN774" s="495" t="str">
        <v/>
      </c>
      <c r="AO774" s="520" t="str">
        <v/>
      </c>
      <c r="AP774" s="497" t="str">
        <v/>
      </c>
      <c r="AQ774" s="495" t="str">
        <v/>
      </c>
      <c r="AR774" s="520" t="str">
        <v/>
      </c>
      <c r="AS774" s="497" t="str">
        <v/>
      </c>
      <c r="AT774" s="495" t="str">
        <v/>
      </c>
      <c r="AU774" s="495" t="str">
        <v/>
      </c>
      <c r="AV774" s="520" t="str">
        <v/>
      </c>
      <c r="AW774" s="497" t="str">
        <v/>
      </c>
      <c r="AX774" s="495" t="str">
        <v/>
      </c>
      <c r="AY774" s="495" t="str">
        <v/>
      </c>
      <c r="AZ774" s="520" t="str">
        <v/>
      </c>
      <c r="BA774" s="497" t="str">
        <v/>
      </c>
      <c r="BB774" s="495" t="str">
        <v/>
      </c>
      <c r="BC774" s="495" t="str">
        <v/>
      </c>
      <c r="BD774" s="520" t="str">
        <v/>
      </c>
      <c r="BE774" s="497" t="str">
        <v/>
      </c>
      <c r="BF774" s="495" t="str">
        <v/>
      </c>
      <c r="BG774" s="495" t="str">
        <v/>
      </c>
      <c r="BH774" s="520" t="str">
        <v/>
      </c>
      <c r="BI774" s="497" t="str">
        <v/>
      </c>
      <c r="BJ774" s="495" t="str">
        <v/>
      </c>
      <c r="BK774" s="495" t="str">
        <v/>
      </c>
      <c r="BL774" s="520" t="str">
        <v/>
      </c>
    </row>
    <row r="775" spans="1:64" ht="24.75" customHeight="1">
      <c r="A775" s="449" t="str">
        <v/>
      </c>
      <c r="B775" s="431"/>
      <c r="C775" s="432"/>
      <c r="D775" s="433" t="str">
        <v/>
      </c>
      <c r="E775" s="434" t="str">
        <v/>
      </c>
      <c r="F775" s="435" t="str">
        <v/>
      </c>
      <c r="G775" s="436" t="str">
        <v/>
      </c>
      <c r="H775" s="437" t="str">
        <v/>
      </c>
      <c r="I775" s="437" t="str">
        <v/>
      </c>
      <c r="J775" s="437" t="str">
        <v/>
      </c>
      <c r="K775" s="435" t="str">
        <v/>
      </c>
      <c r="L775" s="450" t="str">
        <v/>
      </c>
      <c r="M775" s="498" t="str">
        <v/>
      </c>
      <c r="N775" s="440" t="str">
        <v/>
      </c>
      <c r="O775" s="441" t="str">
        <v/>
      </c>
      <c r="P775" s="442" t="str">
        <v/>
      </c>
      <c r="Q775" s="443" t="str">
        <v/>
      </c>
      <c r="R775" s="441" t="str">
        <v/>
      </c>
      <c r="S775" s="442" t="str">
        <v/>
      </c>
      <c r="T775" s="443" t="str">
        <v/>
      </c>
      <c r="U775" s="441" t="str">
        <v/>
      </c>
      <c r="V775" s="442" t="str">
        <v/>
      </c>
      <c r="W775" s="443" t="str">
        <v/>
      </c>
      <c r="X775" s="441" t="str">
        <v/>
      </c>
      <c r="Y775" s="442" t="str">
        <v/>
      </c>
      <c r="Z775" s="443" t="str">
        <v/>
      </c>
      <c r="AA775" s="441" t="str">
        <v/>
      </c>
      <c r="AB775" s="442" t="str">
        <v/>
      </c>
      <c r="AC775" s="443" t="str">
        <v/>
      </c>
      <c r="AD775" s="441" t="str">
        <v/>
      </c>
      <c r="AE775" s="442" t="str">
        <v/>
      </c>
      <c r="AF775" s="443" t="str">
        <v/>
      </c>
      <c r="AG775" s="492" t="str">
        <v/>
      </c>
      <c r="AH775" s="492" t="str">
        <v/>
      </c>
      <c r="AI775" s="493" t="str">
        <v/>
      </c>
      <c r="AJ775" s="494" t="str">
        <v/>
      </c>
      <c r="AK775" s="492" t="str">
        <v/>
      </c>
      <c r="AL775" s="493" t="str">
        <v/>
      </c>
      <c r="AM775" s="492" t="str">
        <v/>
      </c>
      <c r="AN775" s="492" t="str">
        <v/>
      </c>
      <c r="AO775" s="493" t="str">
        <v/>
      </c>
      <c r="AP775" s="494" t="str">
        <v/>
      </c>
      <c r="AQ775" s="492" t="str">
        <v/>
      </c>
      <c r="AR775" s="493" t="str">
        <v/>
      </c>
      <c r="AS775" s="495" t="str">
        <v/>
      </c>
      <c r="AT775" s="496" t="str">
        <v/>
      </c>
      <c r="AU775" s="496" t="str">
        <v/>
      </c>
      <c r="AV775" s="520" t="str">
        <v/>
      </c>
      <c r="AW775" s="497" t="str">
        <v/>
      </c>
      <c r="AX775" s="496" t="str">
        <v/>
      </c>
      <c r="AY775" s="496" t="str">
        <v/>
      </c>
      <c r="AZ775" s="520" t="str">
        <v/>
      </c>
      <c r="BA775" s="497" t="str">
        <v/>
      </c>
      <c r="BB775" s="496" t="str">
        <v/>
      </c>
      <c r="BC775" s="496" t="str">
        <v/>
      </c>
      <c r="BD775" s="520" t="str">
        <v/>
      </c>
      <c r="BE775" s="497" t="str">
        <v/>
      </c>
      <c r="BF775" s="496" t="str">
        <v/>
      </c>
      <c r="BG775" s="496" t="str">
        <v/>
      </c>
      <c r="BH775" s="520" t="str">
        <v/>
      </c>
      <c r="BI775" s="497" t="str">
        <v/>
      </c>
      <c r="BJ775" s="496" t="str">
        <v/>
      </c>
      <c r="BK775" s="496" t="str">
        <v/>
      </c>
      <c r="BL775" s="520" t="str">
        <v/>
      </c>
    </row>
    <row r="776" spans="1:64" ht="24.75" customHeight="1">
      <c r="A776" s="449" t="str">
        <v/>
      </c>
      <c r="B776" s="431"/>
      <c r="C776" s="432"/>
      <c r="D776" s="521" t="str">
        <v/>
      </c>
      <c r="E776" s="521" t="str">
        <v/>
      </c>
      <c r="F776" s="522" t="str">
        <v/>
      </c>
      <c r="G776" s="523" t="str">
        <v/>
      </c>
      <c r="H776" s="521" t="str">
        <v/>
      </c>
      <c r="I776" s="521" t="str">
        <v/>
      </c>
      <c r="J776" s="521" t="str">
        <v/>
      </c>
      <c r="K776" s="522" t="str">
        <v/>
      </c>
      <c r="L776" s="497" t="str">
        <v/>
      </c>
      <c r="M776" s="491" t="str">
        <v/>
      </c>
      <c r="N776" s="520" t="str">
        <v/>
      </c>
      <c r="O776" s="497" t="str">
        <v/>
      </c>
      <c r="P776" s="495" t="str">
        <v/>
      </c>
      <c r="Q776" s="520" t="str">
        <v/>
      </c>
      <c r="R776" s="497" t="str">
        <v/>
      </c>
      <c r="S776" s="495" t="str">
        <v/>
      </c>
      <c r="T776" s="520" t="str">
        <v/>
      </c>
      <c r="U776" s="497" t="str">
        <v/>
      </c>
      <c r="V776" s="495" t="str">
        <v/>
      </c>
      <c r="W776" s="520" t="str">
        <v/>
      </c>
      <c r="X776" s="497" t="str">
        <v/>
      </c>
      <c r="Y776" s="495" t="str">
        <v/>
      </c>
      <c r="Z776" s="520" t="str">
        <v/>
      </c>
      <c r="AA776" s="497" t="str">
        <v/>
      </c>
      <c r="AB776" s="495" t="str">
        <v/>
      </c>
      <c r="AC776" s="520" t="str">
        <v/>
      </c>
      <c r="AD776" s="497" t="str">
        <v/>
      </c>
      <c r="AE776" s="495" t="str">
        <v/>
      </c>
      <c r="AF776" s="520" t="str">
        <v/>
      </c>
      <c r="AG776" s="497" t="str">
        <v/>
      </c>
      <c r="AH776" s="495" t="str">
        <v/>
      </c>
      <c r="AI776" s="520" t="str">
        <v/>
      </c>
      <c r="AJ776" s="497" t="str">
        <v/>
      </c>
      <c r="AK776" s="495" t="str">
        <v/>
      </c>
      <c r="AL776" s="520" t="str">
        <v/>
      </c>
      <c r="AM776" s="497" t="str">
        <v/>
      </c>
      <c r="AN776" s="495" t="str">
        <v/>
      </c>
      <c r="AO776" s="520" t="str">
        <v/>
      </c>
      <c r="AP776" s="497" t="str">
        <v/>
      </c>
      <c r="AQ776" s="495" t="str">
        <v/>
      </c>
      <c r="AR776" s="520" t="str">
        <v/>
      </c>
      <c r="AS776" s="497" t="str">
        <v/>
      </c>
      <c r="AT776" s="495" t="str">
        <v/>
      </c>
      <c r="AU776" s="495" t="str">
        <v/>
      </c>
      <c r="AV776" s="520" t="str">
        <v/>
      </c>
      <c r="AW776" s="497" t="str">
        <v/>
      </c>
      <c r="AX776" s="495" t="str">
        <v/>
      </c>
      <c r="AY776" s="495" t="str">
        <v/>
      </c>
      <c r="AZ776" s="520" t="str">
        <v/>
      </c>
      <c r="BA776" s="497" t="str">
        <v/>
      </c>
      <c r="BB776" s="495" t="str">
        <v/>
      </c>
      <c r="BC776" s="495" t="str">
        <v/>
      </c>
      <c r="BD776" s="520" t="str">
        <v/>
      </c>
      <c r="BE776" s="497" t="str">
        <v/>
      </c>
      <c r="BF776" s="495" t="str">
        <v/>
      </c>
      <c r="BG776" s="495" t="str">
        <v/>
      </c>
      <c r="BH776" s="520" t="str">
        <v/>
      </c>
      <c r="BI776" s="497" t="str">
        <v/>
      </c>
      <c r="BJ776" s="495" t="str">
        <v/>
      </c>
      <c r="BK776" s="495" t="str">
        <v/>
      </c>
      <c r="BL776" s="520" t="str">
        <v/>
      </c>
    </row>
    <row r="777" spans="1:64" ht="24.75" customHeight="1">
      <c r="A777" s="449" t="str">
        <v/>
      </c>
      <c r="B777" s="431"/>
      <c r="C777" s="432"/>
      <c r="D777" s="433" t="str">
        <v/>
      </c>
      <c r="E777" s="434" t="str">
        <v/>
      </c>
      <c r="F777" s="435" t="str">
        <v/>
      </c>
      <c r="G777" s="436" t="str">
        <v/>
      </c>
      <c r="H777" s="437" t="str">
        <v/>
      </c>
      <c r="I777" s="437" t="str">
        <v/>
      </c>
      <c r="J777" s="437" t="str">
        <v/>
      </c>
      <c r="K777" s="435" t="str">
        <v/>
      </c>
      <c r="L777" s="450" t="str">
        <v/>
      </c>
      <c r="M777" s="498" t="str">
        <v/>
      </c>
      <c r="N777" s="440" t="str">
        <v/>
      </c>
      <c r="O777" s="441" t="str">
        <v/>
      </c>
      <c r="P777" s="442" t="str">
        <v/>
      </c>
      <c r="Q777" s="443" t="str">
        <v/>
      </c>
      <c r="R777" s="441" t="str">
        <v/>
      </c>
      <c r="S777" s="442" t="str">
        <v/>
      </c>
      <c r="T777" s="443" t="str">
        <v/>
      </c>
      <c r="U777" s="441" t="str">
        <v/>
      </c>
      <c r="V777" s="442" t="str">
        <v/>
      </c>
      <c r="W777" s="443" t="str">
        <v/>
      </c>
      <c r="X777" s="441" t="str">
        <v/>
      </c>
      <c r="Y777" s="442" t="str">
        <v/>
      </c>
      <c r="Z777" s="443" t="str">
        <v/>
      </c>
      <c r="AA777" s="441" t="str">
        <v/>
      </c>
      <c r="AB777" s="442" t="str">
        <v/>
      </c>
      <c r="AC777" s="443" t="str">
        <v/>
      </c>
      <c r="AD777" s="441" t="str">
        <v/>
      </c>
      <c r="AE777" s="442" t="str">
        <v/>
      </c>
      <c r="AF777" s="443" t="str">
        <v/>
      </c>
      <c r="AG777" s="492" t="str">
        <v/>
      </c>
      <c r="AH777" s="492" t="str">
        <v/>
      </c>
      <c r="AI777" s="493" t="str">
        <v/>
      </c>
      <c r="AJ777" s="494" t="str">
        <v/>
      </c>
      <c r="AK777" s="492" t="str">
        <v/>
      </c>
      <c r="AL777" s="493" t="str">
        <v/>
      </c>
      <c r="AM777" s="492" t="str">
        <v/>
      </c>
      <c r="AN777" s="492" t="str">
        <v/>
      </c>
      <c r="AO777" s="493" t="str">
        <v/>
      </c>
      <c r="AP777" s="494" t="str">
        <v/>
      </c>
      <c r="AQ777" s="492" t="str">
        <v/>
      </c>
      <c r="AR777" s="493" t="str">
        <v/>
      </c>
      <c r="AS777" s="495" t="str">
        <v/>
      </c>
      <c r="AT777" s="496" t="str">
        <v/>
      </c>
      <c r="AU777" s="496" t="str">
        <v/>
      </c>
      <c r="AV777" s="520" t="str">
        <v/>
      </c>
      <c r="AW777" s="497" t="str">
        <v/>
      </c>
      <c r="AX777" s="496" t="str">
        <v/>
      </c>
      <c r="AY777" s="496" t="str">
        <v/>
      </c>
      <c r="AZ777" s="520" t="str">
        <v/>
      </c>
      <c r="BA777" s="497" t="str">
        <v/>
      </c>
      <c r="BB777" s="496" t="str">
        <v/>
      </c>
      <c r="BC777" s="496" t="str">
        <v/>
      </c>
      <c r="BD777" s="520" t="str">
        <v/>
      </c>
      <c r="BE777" s="497" t="str">
        <v/>
      </c>
      <c r="BF777" s="496" t="str">
        <v/>
      </c>
      <c r="BG777" s="496" t="str">
        <v/>
      </c>
      <c r="BH777" s="520" t="str">
        <v/>
      </c>
      <c r="BI777" s="497" t="str">
        <v/>
      </c>
      <c r="BJ777" s="496" t="str">
        <v/>
      </c>
      <c r="BK777" s="496" t="str">
        <v/>
      </c>
      <c r="BL777" s="520" t="str">
        <v/>
      </c>
    </row>
    <row r="778" spans="1:64" ht="24.75" customHeight="1">
      <c r="A778" s="449" t="str">
        <v/>
      </c>
      <c r="B778" s="431"/>
      <c r="C778" s="432"/>
      <c r="D778" s="521" t="str">
        <v/>
      </c>
      <c r="E778" s="521" t="str">
        <v/>
      </c>
      <c r="F778" s="522" t="str">
        <v/>
      </c>
      <c r="G778" s="523" t="str">
        <v/>
      </c>
      <c r="H778" s="521" t="str">
        <v/>
      </c>
      <c r="I778" s="521" t="str">
        <v/>
      </c>
      <c r="J778" s="521" t="str">
        <v/>
      </c>
      <c r="K778" s="522" t="str">
        <v/>
      </c>
      <c r="L778" s="497" t="str">
        <v/>
      </c>
      <c r="M778" s="491" t="str">
        <v/>
      </c>
      <c r="N778" s="520" t="str">
        <v/>
      </c>
      <c r="O778" s="497" t="str">
        <v/>
      </c>
      <c r="P778" s="495" t="str">
        <v/>
      </c>
      <c r="Q778" s="520" t="str">
        <v/>
      </c>
      <c r="R778" s="497" t="str">
        <v/>
      </c>
      <c r="S778" s="495" t="str">
        <v/>
      </c>
      <c r="T778" s="520" t="str">
        <v/>
      </c>
      <c r="U778" s="497" t="str">
        <v/>
      </c>
      <c r="V778" s="495" t="str">
        <v/>
      </c>
      <c r="W778" s="520" t="str">
        <v/>
      </c>
      <c r="X778" s="497" t="str">
        <v/>
      </c>
      <c r="Y778" s="495" t="str">
        <v/>
      </c>
      <c r="Z778" s="520" t="str">
        <v/>
      </c>
      <c r="AA778" s="497" t="str">
        <v/>
      </c>
      <c r="AB778" s="495" t="str">
        <v/>
      </c>
      <c r="AC778" s="520" t="str">
        <v/>
      </c>
      <c r="AD778" s="497" t="str">
        <v/>
      </c>
      <c r="AE778" s="495" t="str">
        <v/>
      </c>
      <c r="AF778" s="520" t="str">
        <v/>
      </c>
      <c r="AG778" s="497" t="str">
        <v/>
      </c>
      <c r="AH778" s="495" t="str">
        <v/>
      </c>
      <c r="AI778" s="520" t="str">
        <v/>
      </c>
      <c r="AJ778" s="497" t="str">
        <v/>
      </c>
      <c r="AK778" s="495" t="str">
        <v/>
      </c>
      <c r="AL778" s="520" t="str">
        <v/>
      </c>
      <c r="AM778" s="497" t="str">
        <v/>
      </c>
      <c r="AN778" s="495" t="str">
        <v/>
      </c>
      <c r="AO778" s="520" t="str">
        <v/>
      </c>
      <c r="AP778" s="497" t="str">
        <v/>
      </c>
      <c r="AQ778" s="495" t="str">
        <v/>
      </c>
      <c r="AR778" s="520" t="str">
        <v/>
      </c>
      <c r="AS778" s="497" t="str">
        <v/>
      </c>
      <c r="AT778" s="495" t="str">
        <v/>
      </c>
      <c r="AU778" s="495" t="str">
        <v/>
      </c>
      <c r="AV778" s="520" t="str">
        <v/>
      </c>
      <c r="AW778" s="497" t="str">
        <v/>
      </c>
      <c r="AX778" s="495" t="str">
        <v/>
      </c>
      <c r="AY778" s="495" t="str">
        <v/>
      </c>
      <c r="AZ778" s="520" t="str">
        <v/>
      </c>
      <c r="BA778" s="497" t="str">
        <v/>
      </c>
      <c r="BB778" s="495" t="str">
        <v/>
      </c>
      <c r="BC778" s="495" t="str">
        <v/>
      </c>
      <c r="BD778" s="520" t="str">
        <v/>
      </c>
      <c r="BE778" s="497" t="str">
        <v/>
      </c>
      <c r="BF778" s="495" t="str">
        <v/>
      </c>
      <c r="BG778" s="495" t="str">
        <v/>
      </c>
      <c r="BH778" s="520" t="str">
        <v/>
      </c>
      <c r="BI778" s="497" t="str">
        <v/>
      </c>
      <c r="BJ778" s="495" t="str">
        <v/>
      </c>
      <c r="BK778" s="495" t="str">
        <v/>
      </c>
      <c r="BL778" s="520" t="str">
        <v/>
      </c>
    </row>
    <row r="779" spans="1:64" ht="24.75" customHeight="1">
      <c r="A779" s="449" t="str">
        <v/>
      </c>
      <c r="B779" s="431"/>
      <c r="C779" s="432"/>
      <c r="D779" s="433" t="str">
        <v/>
      </c>
      <c r="E779" s="434" t="str">
        <v/>
      </c>
      <c r="F779" s="435" t="str">
        <v/>
      </c>
      <c r="G779" s="436" t="str">
        <v/>
      </c>
      <c r="H779" s="437" t="str">
        <v/>
      </c>
      <c r="I779" s="437" t="str">
        <v/>
      </c>
      <c r="J779" s="437" t="str">
        <v/>
      </c>
      <c r="K779" s="435" t="str">
        <v/>
      </c>
      <c r="L779" s="450" t="str">
        <v/>
      </c>
      <c r="M779" s="498" t="str">
        <v/>
      </c>
      <c r="N779" s="440" t="str">
        <v/>
      </c>
      <c r="O779" s="441" t="str">
        <v/>
      </c>
      <c r="P779" s="442" t="str">
        <v/>
      </c>
      <c r="Q779" s="443" t="str">
        <v/>
      </c>
      <c r="R779" s="441" t="str">
        <v/>
      </c>
      <c r="S779" s="442" t="str">
        <v/>
      </c>
      <c r="T779" s="443" t="str">
        <v/>
      </c>
      <c r="U779" s="441" t="str">
        <v/>
      </c>
      <c r="V779" s="442" t="str">
        <v/>
      </c>
      <c r="W779" s="443" t="str">
        <v/>
      </c>
      <c r="X779" s="441" t="str">
        <v/>
      </c>
      <c r="Y779" s="442" t="str">
        <v/>
      </c>
      <c r="Z779" s="443" t="str">
        <v/>
      </c>
      <c r="AA779" s="441" t="str">
        <v/>
      </c>
      <c r="AB779" s="442" t="str">
        <v/>
      </c>
      <c r="AC779" s="443" t="str">
        <v/>
      </c>
      <c r="AD779" s="441" t="str">
        <v/>
      </c>
      <c r="AE779" s="442" t="str">
        <v/>
      </c>
      <c r="AF779" s="443" t="str">
        <v/>
      </c>
      <c r="AG779" s="492" t="str">
        <v/>
      </c>
      <c r="AH779" s="492" t="str">
        <v/>
      </c>
      <c r="AI779" s="493" t="str">
        <v/>
      </c>
      <c r="AJ779" s="494" t="str">
        <v/>
      </c>
      <c r="AK779" s="492" t="str">
        <v/>
      </c>
      <c r="AL779" s="493" t="str">
        <v/>
      </c>
      <c r="AM779" s="492" t="str">
        <v/>
      </c>
      <c r="AN779" s="492" t="str">
        <v/>
      </c>
      <c r="AO779" s="493" t="str">
        <v/>
      </c>
      <c r="AP779" s="494" t="str">
        <v/>
      </c>
      <c r="AQ779" s="492" t="str">
        <v/>
      </c>
      <c r="AR779" s="493" t="str">
        <v/>
      </c>
      <c r="AS779" s="495" t="str">
        <v/>
      </c>
      <c r="AT779" s="496" t="str">
        <v/>
      </c>
      <c r="AU779" s="496" t="str">
        <v/>
      </c>
      <c r="AV779" s="520" t="str">
        <v/>
      </c>
      <c r="AW779" s="497" t="str">
        <v/>
      </c>
      <c r="AX779" s="496" t="str">
        <v/>
      </c>
      <c r="AY779" s="496" t="str">
        <v/>
      </c>
      <c r="AZ779" s="520" t="str">
        <v/>
      </c>
      <c r="BA779" s="497" t="str">
        <v/>
      </c>
      <c r="BB779" s="496" t="str">
        <v/>
      </c>
      <c r="BC779" s="496" t="str">
        <v/>
      </c>
      <c r="BD779" s="520" t="str">
        <v/>
      </c>
      <c r="BE779" s="497" t="str">
        <v/>
      </c>
      <c r="BF779" s="496" t="str">
        <v/>
      </c>
      <c r="BG779" s="496" t="str">
        <v/>
      </c>
      <c r="BH779" s="520" t="str">
        <v/>
      </c>
      <c r="BI779" s="497" t="str">
        <v/>
      </c>
      <c r="BJ779" s="496" t="str">
        <v/>
      </c>
      <c r="BK779" s="496" t="str">
        <v/>
      </c>
      <c r="BL779" s="520" t="str">
        <v/>
      </c>
    </row>
    <row r="780" spans="1:64" ht="24.75" customHeight="1">
      <c r="A780" s="449" t="str">
        <v/>
      </c>
      <c r="B780" s="431"/>
      <c r="C780" s="432"/>
      <c r="D780" s="521" t="str">
        <v/>
      </c>
      <c r="E780" s="521" t="str">
        <v/>
      </c>
      <c r="F780" s="522" t="str">
        <v/>
      </c>
      <c r="G780" s="523" t="str">
        <v/>
      </c>
      <c r="H780" s="521" t="str">
        <v/>
      </c>
      <c r="I780" s="521" t="str">
        <v/>
      </c>
      <c r="J780" s="521" t="str">
        <v/>
      </c>
      <c r="K780" s="522" t="str">
        <v/>
      </c>
      <c r="L780" s="497" t="str">
        <v/>
      </c>
      <c r="M780" s="491" t="str">
        <v/>
      </c>
      <c r="N780" s="520" t="str">
        <v/>
      </c>
      <c r="O780" s="497" t="str">
        <v/>
      </c>
      <c r="P780" s="495" t="str">
        <v/>
      </c>
      <c r="Q780" s="520" t="str">
        <v/>
      </c>
      <c r="R780" s="497" t="str">
        <v/>
      </c>
      <c r="S780" s="495" t="str">
        <v/>
      </c>
      <c r="T780" s="520" t="str">
        <v/>
      </c>
      <c r="U780" s="497" t="str">
        <v/>
      </c>
      <c r="V780" s="495" t="str">
        <v/>
      </c>
      <c r="W780" s="520" t="str">
        <v/>
      </c>
      <c r="X780" s="497" t="str">
        <v/>
      </c>
      <c r="Y780" s="495" t="str">
        <v/>
      </c>
      <c r="Z780" s="520" t="str">
        <v/>
      </c>
      <c r="AA780" s="497" t="str">
        <v/>
      </c>
      <c r="AB780" s="495" t="str">
        <v/>
      </c>
      <c r="AC780" s="520" t="str">
        <v/>
      </c>
      <c r="AD780" s="497" t="str">
        <v/>
      </c>
      <c r="AE780" s="495" t="str">
        <v/>
      </c>
      <c r="AF780" s="520" t="str">
        <v/>
      </c>
      <c r="AG780" s="497" t="str">
        <v/>
      </c>
      <c r="AH780" s="495" t="str">
        <v/>
      </c>
      <c r="AI780" s="520" t="str">
        <v/>
      </c>
      <c r="AJ780" s="497" t="str">
        <v/>
      </c>
      <c r="AK780" s="495" t="str">
        <v/>
      </c>
      <c r="AL780" s="520" t="str">
        <v/>
      </c>
      <c r="AM780" s="497" t="str">
        <v/>
      </c>
      <c r="AN780" s="495" t="str">
        <v/>
      </c>
      <c r="AO780" s="520" t="str">
        <v/>
      </c>
      <c r="AP780" s="497" t="str">
        <v/>
      </c>
      <c r="AQ780" s="495" t="str">
        <v/>
      </c>
      <c r="AR780" s="520" t="str">
        <v/>
      </c>
      <c r="AS780" s="497" t="str">
        <v/>
      </c>
      <c r="AT780" s="495" t="str">
        <v/>
      </c>
      <c r="AU780" s="495" t="str">
        <v/>
      </c>
      <c r="AV780" s="520" t="str">
        <v/>
      </c>
      <c r="AW780" s="497" t="str">
        <v/>
      </c>
      <c r="AX780" s="495" t="str">
        <v/>
      </c>
      <c r="AY780" s="495" t="str">
        <v/>
      </c>
      <c r="AZ780" s="520" t="str">
        <v/>
      </c>
      <c r="BA780" s="497" t="str">
        <v/>
      </c>
      <c r="BB780" s="495" t="str">
        <v/>
      </c>
      <c r="BC780" s="495" t="str">
        <v/>
      </c>
      <c r="BD780" s="520" t="str">
        <v/>
      </c>
      <c r="BE780" s="497" t="str">
        <v/>
      </c>
      <c r="BF780" s="495" t="str">
        <v/>
      </c>
      <c r="BG780" s="495" t="str">
        <v/>
      </c>
      <c r="BH780" s="520" t="str">
        <v/>
      </c>
      <c r="BI780" s="497" t="str">
        <v/>
      </c>
      <c r="BJ780" s="495" t="str">
        <v/>
      </c>
      <c r="BK780" s="495" t="str">
        <v/>
      </c>
      <c r="BL780" s="520" t="str">
        <v/>
      </c>
    </row>
    <row r="781" spans="1:64" ht="24.75" customHeight="1">
      <c r="A781" s="449" t="str">
        <v/>
      </c>
      <c r="B781" s="431"/>
      <c r="C781" s="432"/>
      <c r="D781" s="433" t="str">
        <v/>
      </c>
      <c r="E781" s="434" t="str">
        <v/>
      </c>
      <c r="F781" s="435" t="str">
        <v/>
      </c>
      <c r="G781" s="436" t="str">
        <v/>
      </c>
      <c r="H781" s="437" t="str">
        <v/>
      </c>
      <c r="I781" s="437" t="str">
        <v/>
      </c>
      <c r="J781" s="437" t="str">
        <v/>
      </c>
      <c r="K781" s="435" t="str">
        <v/>
      </c>
      <c r="L781" s="450" t="str">
        <v/>
      </c>
      <c r="M781" s="498" t="str">
        <v/>
      </c>
      <c r="N781" s="440" t="str">
        <v/>
      </c>
      <c r="O781" s="441" t="str">
        <v/>
      </c>
      <c r="P781" s="442" t="str">
        <v/>
      </c>
      <c r="Q781" s="443" t="str">
        <v/>
      </c>
      <c r="R781" s="441" t="str">
        <v/>
      </c>
      <c r="S781" s="442" t="str">
        <v/>
      </c>
      <c r="T781" s="443" t="str">
        <v/>
      </c>
      <c r="U781" s="441" t="str">
        <v/>
      </c>
      <c r="V781" s="442" t="str">
        <v/>
      </c>
      <c r="W781" s="443" t="str">
        <v/>
      </c>
      <c r="X781" s="441" t="str">
        <v/>
      </c>
      <c r="Y781" s="442" t="str">
        <v/>
      </c>
      <c r="Z781" s="443" t="str">
        <v/>
      </c>
      <c r="AA781" s="441" t="str">
        <v/>
      </c>
      <c r="AB781" s="442" t="str">
        <v/>
      </c>
      <c r="AC781" s="443" t="str">
        <v/>
      </c>
      <c r="AD781" s="441" t="str">
        <v/>
      </c>
      <c r="AE781" s="442" t="str">
        <v/>
      </c>
      <c r="AF781" s="443" t="str">
        <v/>
      </c>
      <c r="AG781" s="492" t="str">
        <v/>
      </c>
      <c r="AH781" s="492" t="str">
        <v/>
      </c>
      <c r="AI781" s="493" t="str">
        <v/>
      </c>
      <c r="AJ781" s="494" t="str">
        <v/>
      </c>
      <c r="AK781" s="492" t="str">
        <v/>
      </c>
      <c r="AL781" s="493" t="str">
        <v/>
      </c>
      <c r="AM781" s="492" t="str">
        <v/>
      </c>
      <c r="AN781" s="492" t="str">
        <v/>
      </c>
      <c r="AO781" s="493" t="str">
        <v/>
      </c>
      <c r="AP781" s="494" t="str">
        <v/>
      </c>
      <c r="AQ781" s="492" t="str">
        <v/>
      </c>
      <c r="AR781" s="493" t="str">
        <v/>
      </c>
      <c r="AS781" s="495" t="str">
        <v/>
      </c>
      <c r="AT781" s="496" t="str">
        <v/>
      </c>
      <c r="AU781" s="496" t="str">
        <v/>
      </c>
      <c r="AV781" s="520" t="str">
        <v/>
      </c>
      <c r="AW781" s="497" t="str">
        <v/>
      </c>
      <c r="AX781" s="496" t="str">
        <v/>
      </c>
      <c r="AY781" s="496" t="str">
        <v/>
      </c>
      <c r="AZ781" s="520" t="str">
        <v/>
      </c>
      <c r="BA781" s="497" t="str">
        <v/>
      </c>
      <c r="BB781" s="496" t="str">
        <v/>
      </c>
      <c r="BC781" s="496" t="str">
        <v/>
      </c>
      <c r="BD781" s="520" t="str">
        <v/>
      </c>
      <c r="BE781" s="497" t="str">
        <v/>
      </c>
      <c r="BF781" s="496" t="str">
        <v/>
      </c>
      <c r="BG781" s="496" t="str">
        <v/>
      </c>
      <c r="BH781" s="520" t="str">
        <v/>
      </c>
      <c r="BI781" s="497" t="str">
        <v/>
      </c>
      <c r="BJ781" s="496" t="str">
        <v/>
      </c>
      <c r="BK781" s="496" t="str">
        <v/>
      </c>
      <c r="BL781" s="520" t="str">
        <v/>
      </c>
    </row>
    <row r="782" spans="1:64" ht="24.75" customHeight="1">
      <c r="A782" s="449" t="str">
        <v/>
      </c>
      <c r="B782" s="431"/>
      <c r="C782" s="432"/>
      <c r="D782" s="521" t="str">
        <v/>
      </c>
      <c r="E782" s="521" t="str">
        <v/>
      </c>
      <c r="F782" s="522" t="str">
        <v/>
      </c>
      <c r="G782" s="523" t="str">
        <v/>
      </c>
      <c r="H782" s="521" t="str">
        <v/>
      </c>
      <c r="I782" s="521" t="str">
        <v/>
      </c>
      <c r="J782" s="521" t="str">
        <v/>
      </c>
      <c r="K782" s="522" t="str">
        <v/>
      </c>
      <c r="L782" s="497" t="str">
        <v/>
      </c>
      <c r="M782" s="491" t="str">
        <v/>
      </c>
      <c r="N782" s="520" t="str">
        <v/>
      </c>
      <c r="O782" s="497" t="str">
        <v/>
      </c>
      <c r="P782" s="495" t="str">
        <v/>
      </c>
      <c r="Q782" s="520" t="str">
        <v/>
      </c>
      <c r="R782" s="497" t="str">
        <v/>
      </c>
      <c r="S782" s="495" t="str">
        <v/>
      </c>
      <c r="T782" s="520" t="str">
        <v/>
      </c>
      <c r="U782" s="497" t="str">
        <v/>
      </c>
      <c r="V782" s="495" t="str">
        <v/>
      </c>
      <c r="W782" s="520" t="str">
        <v/>
      </c>
      <c r="X782" s="497" t="str">
        <v/>
      </c>
      <c r="Y782" s="495" t="str">
        <v/>
      </c>
      <c r="Z782" s="520" t="str">
        <v/>
      </c>
      <c r="AA782" s="497" t="str">
        <v/>
      </c>
      <c r="AB782" s="495" t="str">
        <v/>
      </c>
      <c r="AC782" s="520" t="str">
        <v/>
      </c>
      <c r="AD782" s="497" t="str">
        <v/>
      </c>
      <c r="AE782" s="495" t="str">
        <v/>
      </c>
      <c r="AF782" s="520" t="str">
        <v/>
      </c>
      <c r="AG782" s="497" t="str">
        <v/>
      </c>
      <c r="AH782" s="495" t="str">
        <v/>
      </c>
      <c r="AI782" s="520" t="str">
        <v/>
      </c>
      <c r="AJ782" s="497" t="str">
        <v/>
      </c>
      <c r="AK782" s="495" t="str">
        <v/>
      </c>
      <c r="AL782" s="520" t="str">
        <v/>
      </c>
      <c r="AM782" s="497" t="str">
        <v/>
      </c>
      <c r="AN782" s="495" t="str">
        <v/>
      </c>
      <c r="AO782" s="520" t="str">
        <v/>
      </c>
      <c r="AP782" s="497" t="str">
        <v/>
      </c>
      <c r="AQ782" s="495" t="str">
        <v/>
      </c>
      <c r="AR782" s="520" t="str">
        <v/>
      </c>
      <c r="AS782" s="497" t="str">
        <v/>
      </c>
      <c r="AT782" s="495" t="str">
        <v/>
      </c>
      <c r="AU782" s="495" t="str">
        <v/>
      </c>
      <c r="AV782" s="520" t="str">
        <v/>
      </c>
      <c r="AW782" s="497" t="str">
        <v/>
      </c>
      <c r="AX782" s="495" t="str">
        <v/>
      </c>
      <c r="AY782" s="495" t="str">
        <v/>
      </c>
      <c r="AZ782" s="520" t="str">
        <v/>
      </c>
      <c r="BA782" s="497" t="str">
        <v/>
      </c>
      <c r="BB782" s="495" t="str">
        <v/>
      </c>
      <c r="BC782" s="495" t="str">
        <v/>
      </c>
      <c r="BD782" s="520" t="str">
        <v/>
      </c>
      <c r="BE782" s="497" t="str">
        <v/>
      </c>
      <c r="BF782" s="495" t="str">
        <v/>
      </c>
      <c r="BG782" s="495" t="str">
        <v/>
      </c>
      <c r="BH782" s="520" t="str">
        <v/>
      </c>
      <c r="BI782" s="497" t="str">
        <v/>
      </c>
      <c r="BJ782" s="495" t="str">
        <v/>
      </c>
      <c r="BK782" s="495" t="str">
        <v/>
      </c>
      <c r="BL782" s="520" t="str">
        <v/>
      </c>
    </row>
    <row r="783" spans="1:64" ht="24.75" customHeight="1">
      <c r="A783" s="449" t="str">
        <v/>
      </c>
      <c r="B783" s="431"/>
      <c r="C783" s="432"/>
      <c r="D783" s="433" t="str">
        <v/>
      </c>
      <c r="E783" s="434" t="str">
        <v/>
      </c>
      <c r="F783" s="435" t="str">
        <v/>
      </c>
      <c r="G783" s="436" t="str">
        <v/>
      </c>
      <c r="H783" s="437" t="str">
        <v/>
      </c>
      <c r="I783" s="437" t="str">
        <v/>
      </c>
      <c r="J783" s="437" t="str">
        <v/>
      </c>
      <c r="K783" s="435" t="str">
        <v/>
      </c>
      <c r="L783" s="450" t="str">
        <v/>
      </c>
      <c r="M783" s="498" t="str">
        <v/>
      </c>
      <c r="N783" s="440" t="str">
        <v/>
      </c>
      <c r="O783" s="441" t="str">
        <v/>
      </c>
      <c r="P783" s="442" t="str">
        <v/>
      </c>
      <c r="Q783" s="443" t="str">
        <v/>
      </c>
      <c r="R783" s="441" t="str">
        <v/>
      </c>
      <c r="S783" s="442" t="str">
        <v/>
      </c>
      <c r="T783" s="443" t="str">
        <v/>
      </c>
      <c r="U783" s="441" t="str">
        <v/>
      </c>
      <c r="V783" s="442" t="str">
        <v/>
      </c>
      <c r="W783" s="443" t="str">
        <v/>
      </c>
      <c r="X783" s="441" t="str">
        <v/>
      </c>
      <c r="Y783" s="442" t="str">
        <v/>
      </c>
      <c r="Z783" s="443" t="str">
        <v/>
      </c>
      <c r="AA783" s="441" t="str">
        <v/>
      </c>
      <c r="AB783" s="442" t="str">
        <v/>
      </c>
      <c r="AC783" s="443" t="str">
        <v/>
      </c>
      <c r="AD783" s="441" t="str">
        <v/>
      </c>
      <c r="AE783" s="442" t="str">
        <v/>
      </c>
      <c r="AF783" s="443" t="str">
        <v/>
      </c>
      <c r="AG783" s="492" t="str">
        <v/>
      </c>
      <c r="AH783" s="492" t="str">
        <v/>
      </c>
      <c r="AI783" s="493" t="str">
        <v/>
      </c>
      <c r="AJ783" s="494" t="str">
        <v/>
      </c>
      <c r="AK783" s="492" t="str">
        <v/>
      </c>
      <c r="AL783" s="493" t="str">
        <v/>
      </c>
      <c r="AM783" s="492" t="str">
        <v/>
      </c>
      <c r="AN783" s="492" t="str">
        <v/>
      </c>
      <c r="AO783" s="493" t="str">
        <v/>
      </c>
      <c r="AP783" s="494" t="str">
        <v/>
      </c>
      <c r="AQ783" s="492" t="str">
        <v/>
      </c>
      <c r="AR783" s="493" t="str">
        <v/>
      </c>
      <c r="AS783" s="495" t="str">
        <v/>
      </c>
      <c r="AT783" s="496" t="str">
        <v/>
      </c>
      <c r="AU783" s="496" t="str">
        <v/>
      </c>
      <c r="AV783" s="520" t="str">
        <v/>
      </c>
      <c r="AW783" s="497" t="str">
        <v/>
      </c>
      <c r="AX783" s="496" t="str">
        <v/>
      </c>
      <c r="AY783" s="496" t="str">
        <v/>
      </c>
      <c r="AZ783" s="520" t="str">
        <v/>
      </c>
      <c r="BA783" s="497" t="str">
        <v/>
      </c>
      <c r="BB783" s="496" t="str">
        <v/>
      </c>
      <c r="BC783" s="496" t="str">
        <v/>
      </c>
      <c r="BD783" s="520" t="str">
        <v/>
      </c>
      <c r="BE783" s="497" t="str">
        <v/>
      </c>
      <c r="BF783" s="496" t="str">
        <v/>
      </c>
      <c r="BG783" s="496" t="str">
        <v/>
      </c>
      <c r="BH783" s="520" t="str">
        <v/>
      </c>
      <c r="BI783" s="497" t="str">
        <v/>
      </c>
      <c r="BJ783" s="496" t="str">
        <v/>
      </c>
      <c r="BK783" s="496" t="str">
        <v/>
      </c>
      <c r="BL783" s="520" t="str">
        <v/>
      </c>
    </row>
    <row r="784" spans="1:64" ht="24.75" customHeight="1">
      <c r="A784" s="449" t="str">
        <v/>
      </c>
      <c r="B784" s="431"/>
      <c r="C784" s="432"/>
      <c r="D784" s="521" t="str">
        <v/>
      </c>
      <c r="E784" s="521" t="str">
        <v/>
      </c>
      <c r="F784" s="522" t="str">
        <v/>
      </c>
      <c r="G784" s="523" t="str">
        <v/>
      </c>
      <c r="H784" s="521" t="str">
        <v/>
      </c>
      <c r="I784" s="521" t="str">
        <v/>
      </c>
      <c r="J784" s="521" t="str">
        <v/>
      </c>
      <c r="K784" s="522" t="str">
        <v/>
      </c>
      <c r="L784" s="497" t="str">
        <v/>
      </c>
      <c r="M784" s="491" t="str">
        <v/>
      </c>
      <c r="N784" s="520" t="str">
        <v/>
      </c>
      <c r="O784" s="497" t="str">
        <v/>
      </c>
      <c r="P784" s="495" t="str">
        <v/>
      </c>
      <c r="Q784" s="520" t="str">
        <v/>
      </c>
      <c r="R784" s="497" t="str">
        <v/>
      </c>
      <c r="S784" s="495" t="str">
        <v/>
      </c>
      <c r="T784" s="520" t="str">
        <v/>
      </c>
      <c r="U784" s="497" t="str">
        <v/>
      </c>
      <c r="V784" s="495" t="str">
        <v/>
      </c>
      <c r="W784" s="520" t="str">
        <v/>
      </c>
      <c r="X784" s="497" t="str">
        <v/>
      </c>
      <c r="Y784" s="495" t="str">
        <v/>
      </c>
      <c r="Z784" s="520" t="str">
        <v/>
      </c>
      <c r="AA784" s="497" t="str">
        <v/>
      </c>
      <c r="AB784" s="495" t="str">
        <v/>
      </c>
      <c r="AC784" s="520" t="str">
        <v/>
      </c>
      <c r="AD784" s="497" t="str">
        <v/>
      </c>
      <c r="AE784" s="495" t="str">
        <v/>
      </c>
      <c r="AF784" s="520" t="str">
        <v/>
      </c>
      <c r="AG784" s="497" t="str">
        <v/>
      </c>
      <c r="AH784" s="495" t="str">
        <v/>
      </c>
      <c r="AI784" s="520" t="str">
        <v/>
      </c>
      <c r="AJ784" s="497" t="str">
        <v/>
      </c>
      <c r="AK784" s="495" t="str">
        <v/>
      </c>
      <c r="AL784" s="520" t="str">
        <v/>
      </c>
      <c r="AM784" s="497" t="str">
        <v/>
      </c>
      <c r="AN784" s="495" t="str">
        <v/>
      </c>
      <c r="AO784" s="520" t="str">
        <v/>
      </c>
      <c r="AP784" s="497" t="str">
        <v/>
      </c>
      <c r="AQ784" s="495" t="str">
        <v/>
      </c>
      <c r="AR784" s="520" t="str">
        <v/>
      </c>
      <c r="AS784" s="497" t="str">
        <v/>
      </c>
      <c r="AT784" s="495" t="str">
        <v/>
      </c>
      <c r="AU784" s="495" t="str">
        <v/>
      </c>
      <c r="AV784" s="520" t="str">
        <v/>
      </c>
      <c r="AW784" s="497" t="str">
        <v/>
      </c>
      <c r="AX784" s="495" t="str">
        <v/>
      </c>
      <c r="AY784" s="495" t="str">
        <v/>
      </c>
      <c r="AZ784" s="520" t="str">
        <v/>
      </c>
      <c r="BA784" s="497" t="str">
        <v/>
      </c>
      <c r="BB784" s="495" t="str">
        <v/>
      </c>
      <c r="BC784" s="495" t="str">
        <v/>
      </c>
      <c r="BD784" s="520" t="str">
        <v/>
      </c>
      <c r="BE784" s="497" t="str">
        <v/>
      </c>
      <c r="BF784" s="495" t="str">
        <v/>
      </c>
      <c r="BG784" s="495" t="str">
        <v/>
      </c>
      <c r="BH784" s="520" t="str">
        <v/>
      </c>
      <c r="BI784" s="497" t="str">
        <v/>
      </c>
      <c r="BJ784" s="495" t="str">
        <v/>
      </c>
      <c r="BK784" s="495" t="str">
        <v/>
      </c>
      <c r="BL784" s="520" t="str">
        <v/>
      </c>
    </row>
    <row r="785" spans="1:64" ht="24.75" customHeight="1">
      <c r="A785" s="449" t="str">
        <v/>
      </c>
      <c r="B785" s="431"/>
      <c r="C785" s="432"/>
      <c r="D785" s="433" t="str">
        <v/>
      </c>
      <c r="E785" s="434" t="str">
        <v/>
      </c>
      <c r="F785" s="435" t="str">
        <v/>
      </c>
      <c r="G785" s="436" t="str">
        <v/>
      </c>
      <c r="H785" s="437" t="str">
        <v/>
      </c>
      <c r="I785" s="437" t="str">
        <v/>
      </c>
      <c r="J785" s="437" t="str">
        <v/>
      </c>
      <c r="K785" s="435" t="str">
        <v/>
      </c>
      <c r="L785" s="450" t="str">
        <v/>
      </c>
      <c r="M785" s="498" t="str">
        <v/>
      </c>
      <c r="N785" s="440" t="str">
        <v/>
      </c>
      <c r="O785" s="441" t="str">
        <v/>
      </c>
      <c r="P785" s="442" t="str">
        <v/>
      </c>
      <c r="Q785" s="443" t="str">
        <v/>
      </c>
      <c r="R785" s="441" t="str">
        <v/>
      </c>
      <c r="S785" s="442" t="str">
        <v/>
      </c>
      <c r="T785" s="443" t="str">
        <v/>
      </c>
      <c r="U785" s="441" t="str">
        <v/>
      </c>
      <c r="V785" s="442" t="str">
        <v/>
      </c>
      <c r="W785" s="443" t="str">
        <v/>
      </c>
      <c r="X785" s="441" t="str">
        <v/>
      </c>
      <c r="Y785" s="442" t="str">
        <v/>
      </c>
      <c r="Z785" s="443" t="str">
        <v/>
      </c>
      <c r="AA785" s="441" t="str">
        <v/>
      </c>
      <c r="AB785" s="442" t="str">
        <v/>
      </c>
      <c r="AC785" s="443" t="str">
        <v/>
      </c>
      <c r="AD785" s="441" t="str">
        <v/>
      </c>
      <c r="AE785" s="442" t="str">
        <v/>
      </c>
      <c r="AF785" s="443" t="str">
        <v/>
      </c>
      <c r="AG785" s="492" t="str">
        <v/>
      </c>
      <c r="AH785" s="492" t="str">
        <v/>
      </c>
      <c r="AI785" s="493" t="str">
        <v/>
      </c>
      <c r="AJ785" s="494" t="str">
        <v/>
      </c>
      <c r="AK785" s="492" t="str">
        <v/>
      </c>
      <c r="AL785" s="493" t="str">
        <v/>
      </c>
      <c r="AM785" s="492" t="str">
        <v/>
      </c>
      <c r="AN785" s="492" t="str">
        <v/>
      </c>
      <c r="AO785" s="493" t="str">
        <v/>
      </c>
      <c r="AP785" s="494" t="str">
        <v/>
      </c>
      <c r="AQ785" s="492" t="str">
        <v/>
      </c>
      <c r="AR785" s="493" t="str">
        <v/>
      </c>
      <c r="AS785" s="495" t="str">
        <v/>
      </c>
      <c r="AT785" s="496" t="str">
        <v/>
      </c>
      <c r="AU785" s="496" t="str">
        <v/>
      </c>
      <c r="AV785" s="520" t="str">
        <v/>
      </c>
      <c r="AW785" s="497" t="str">
        <v/>
      </c>
      <c r="AX785" s="496" t="str">
        <v/>
      </c>
      <c r="AY785" s="496" t="str">
        <v/>
      </c>
      <c r="AZ785" s="520" t="str">
        <v/>
      </c>
      <c r="BA785" s="497" t="str">
        <v/>
      </c>
      <c r="BB785" s="496" t="str">
        <v/>
      </c>
      <c r="BC785" s="496" t="str">
        <v/>
      </c>
      <c r="BD785" s="520" t="str">
        <v/>
      </c>
      <c r="BE785" s="497" t="str">
        <v/>
      </c>
      <c r="BF785" s="496" t="str">
        <v/>
      </c>
      <c r="BG785" s="496" t="str">
        <v/>
      </c>
      <c r="BH785" s="520" t="str">
        <v/>
      </c>
      <c r="BI785" s="497" t="str">
        <v/>
      </c>
      <c r="BJ785" s="496" t="str">
        <v/>
      </c>
      <c r="BK785" s="496" t="str">
        <v/>
      </c>
      <c r="BL785" s="520" t="str">
        <v/>
      </c>
    </row>
    <row r="786" spans="1:64" ht="24.75" customHeight="1">
      <c r="A786" s="449" t="str">
        <v/>
      </c>
      <c r="B786" s="431"/>
      <c r="C786" s="432"/>
      <c r="D786" s="521" t="str">
        <v/>
      </c>
      <c r="E786" s="521" t="str">
        <v/>
      </c>
      <c r="F786" s="522" t="str">
        <v/>
      </c>
      <c r="G786" s="523" t="str">
        <v/>
      </c>
      <c r="H786" s="521" t="str">
        <v/>
      </c>
      <c r="I786" s="521" t="str">
        <v/>
      </c>
      <c r="J786" s="521" t="str">
        <v/>
      </c>
      <c r="K786" s="522" t="str">
        <v/>
      </c>
      <c r="L786" s="497" t="str">
        <v/>
      </c>
      <c r="M786" s="491" t="str">
        <v/>
      </c>
      <c r="N786" s="520" t="str">
        <v/>
      </c>
      <c r="O786" s="497" t="str">
        <v/>
      </c>
      <c r="P786" s="495" t="str">
        <v/>
      </c>
      <c r="Q786" s="520" t="str">
        <v/>
      </c>
      <c r="R786" s="497" t="str">
        <v/>
      </c>
      <c r="S786" s="495" t="str">
        <v/>
      </c>
      <c r="T786" s="520" t="str">
        <v/>
      </c>
      <c r="U786" s="497" t="str">
        <v/>
      </c>
      <c r="V786" s="495" t="str">
        <v/>
      </c>
      <c r="W786" s="520" t="str">
        <v/>
      </c>
      <c r="X786" s="497" t="str">
        <v/>
      </c>
      <c r="Y786" s="495" t="str">
        <v/>
      </c>
      <c r="Z786" s="520" t="str">
        <v/>
      </c>
      <c r="AA786" s="497" t="str">
        <v/>
      </c>
      <c r="AB786" s="495" t="str">
        <v/>
      </c>
      <c r="AC786" s="520" t="str">
        <v/>
      </c>
      <c r="AD786" s="497" t="str">
        <v/>
      </c>
      <c r="AE786" s="495" t="str">
        <v/>
      </c>
      <c r="AF786" s="520" t="str">
        <v/>
      </c>
      <c r="AG786" s="497" t="str">
        <v/>
      </c>
      <c r="AH786" s="495" t="str">
        <v/>
      </c>
      <c r="AI786" s="520" t="str">
        <v/>
      </c>
      <c r="AJ786" s="497" t="str">
        <v/>
      </c>
      <c r="AK786" s="495" t="str">
        <v/>
      </c>
      <c r="AL786" s="520" t="str">
        <v/>
      </c>
      <c r="AM786" s="497" t="str">
        <v/>
      </c>
      <c r="AN786" s="495" t="str">
        <v/>
      </c>
      <c r="AO786" s="520" t="str">
        <v/>
      </c>
      <c r="AP786" s="497" t="str">
        <v/>
      </c>
      <c r="AQ786" s="495" t="str">
        <v/>
      </c>
      <c r="AR786" s="520" t="str">
        <v/>
      </c>
      <c r="AS786" s="497" t="str">
        <v/>
      </c>
      <c r="AT786" s="495" t="str">
        <v/>
      </c>
      <c r="AU786" s="495" t="str">
        <v/>
      </c>
      <c r="AV786" s="520" t="str">
        <v/>
      </c>
      <c r="AW786" s="497" t="str">
        <v/>
      </c>
      <c r="AX786" s="495" t="str">
        <v/>
      </c>
      <c r="AY786" s="495" t="str">
        <v/>
      </c>
      <c r="AZ786" s="520" t="str">
        <v/>
      </c>
      <c r="BA786" s="497" t="str">
        <v/>
      </c>
      <c r="BB786" s="495" t="str">
        <v/>
      </c>
      <c r="BC786" s="495" t="str">
        <v/>
      </c>
      <c r="BD786" s="520" t="str">
        <v/>
      </c>
      <c r="BE786" s="497" t="str">
        <v/>
      </c>
      <c r="BF786" s="495" t="str">
        <v/>
      </c>
      <c r="BG786" s="495" t="str">
        <v/>
      </c>
      <c r="BH786" s="520" t="str">
        <v/>
      </c>
      <c r="BI786" s="497" t="str">
        <v/>
      </c>
      <c r="BJ786" s="495" t="str">
        <v/>
      </c>
      <c r="BK786" s="495" t="str">
        <v/>
      </c>
      <c r="BL786" s="520" t="str">
        <v/>
      </c>
    </row>
    <row r="787" spans="1:64" ht="24.75" customHeight="1">
      <c r="A787" s="449" t="str">
        <v/>
      </c>
      <c r="B787" s="431"/>
      <c r="C787" s="432"/>
      <c r="D787" s="433" t="str">
        <v/>
      </c>
      <c r="E787" s="434" t="str">
        <v/>
      </c>
      <c r="F787" s="435" t="str">
        <v/>
      </c>
      <c r="G787" s="436" t="str">
        <v/>
      </c>
      <c r="H787" s="437" t="str">
        <v/>
      </c>
      <c r="I787" s="437" t="str">
        <v/>
      </c>
      <c r="J787" s="437" t="str">
        <v/>
      </c>
      <c r="K787" s="435" t="str">
        <v/>
      </c>
      <c r="L787" s="450" t="str">
        <v/>
      </c>
      <c r="M787" s="498" t="str">
        <v/>
      </c>
      <c r="N787" s="440" t="str">
        <v/>
      </c>
      <c r="O787" s="441" t="str">
        <v/>
      </c>
      <c r="P787" s="442" t="str">
        <v/>
      </c>
      <c r="Q787" s="443" t="str">
        <v/>
      </c>
      <c r="R787" s="441" t="str">
        <v/>
      </c>
      <c r="S787" s="442" t="str">
        <v/>
      </c>
      <c r="T787" s="443" t="str">
        <v/>
      </c>
      <c r="U787" s="441" t="str">
        <v/>
      </c>
      <c r="V787" s="442" t="str">
        <v/>
      </c>
      <c r="W787" s="443" t="str">
        <v/>
      </c>
      <c r="X787" s="441" t="str">
        <v/>
      </c>
      <c r="Y787" s="442" t="str">
        <v/>
      </c>
      <c r="Z787" s="443" t="str">
        <v/>
      </c>
      <c r="AA787" s="441" t="str">
        <v/>
      </c>
      <c r="AB787" s="442" t="str">
        <v/>
      </c>
      <c r="AC787" s="443" t="str">
        <v/>
      </c>
      <c r="AD787" s="441" t="str">
        <v/>
      </c>
      <c r="AE787" s="442" t="str">
        <v/>
      </c>
      <c r="AF787" s="443" t="str">
        <v/>
      </c>
      <c r="AG787" s="492" t="str">
        <v/>
      </c>
      <c r="AH787" s="492" t="str">
        <v/>
      </c>
      <c r="AI787" s="493" t="str">
        <v/>
      </c>
      <c r="AJ787" s="494" t="str">
        <v/>
      </c>
      <c r="AK787" s="492" t="str">
        <v/>
      </c>
      <c r="AL787" s="493" t="str">
        <v/>
      </c>
      <c r="AM787" s="492" t="str">
        <v/>
      </c>
      <c r="AN787" s="492" t="str">
        <v/>
      </c>
      <c r="AO787" s="493" t="str">
        <v/>
      </c>
      <c r="AP787" s="494" t="str">
        <v/>
      </c>
      <c r="AQ787" s="492" t="str">
        <v/>
      </c>
      <c r="AR787" s="493" t="str">
        <v/>
      </c>
      <c r="AS787" s="495" t="str">
        <v/>
      </c>
      <c r="AT787" s="496" t="str">
        <v/>
      </c>
      <c r="AU787" s="496" t="str">
        <v/>
      </c>
      <c r="AV787" s="520" t="str">
        <v/>
      </c>
      <c r="AW787" s="497" t="str">
        <v/>
      </c>
      <c r="AX787" s="496" t="str">
        <v/>
      </c>
      <c r="AY787" s="496" t="str">
        <v/>
      </c>
      <c r="AZ787" s="520" t="str">
        <v/>
      </c>
      <c r="BA787" s="497" t="str">
        <v/>
      </c>
      <c r="BB787" s="496" t="str">
        <v/>
      </c>
      <c r="BC787" s="496" t="str">
        <v/>
      </c>
      <c r="BD787" s="520" t="str">
        <v/>
      </c>
      <c r="BE787" s="497" t="str">
        <v/>
      </c>
      <c r="BF787" s="496" t="str">
        <v/>
      </c>
      <c r="BG787" s="496" t="str">
        <v/>
      </c>
      <c r="BH787" s="520" t="str">
        <v/>
      </c>
      <c r="BI787" s="497" t="str">
        <v/>
      </c>
      <c r="BJ787" s="496" t="str">
        <v/>
      </c>
      <c r="BK787" s="496" t="str">
        <v/>
      </c>
      <c r="BL787" s="520" t="str">
        <v/>
      </c>
    </row>
    <row r="788" spans="1:64" ht="24.75" customHeight="1">
      <c r="A788" s="449" t="str">
        <v/>
      </c>
      <c r="B788" s="431"/>
      <c r="C788" s="432"/>
      <c r="D788" s="521" t="str">
        <v/>
      </c>
      <c r="E788" s="521" t="str">
        <v/>
      </c>
      <c r="F788" s="522" t="str">
        <v/>
      </c>
      <c r="G788" s="523" t="str">
        <v/>
      </c>
      <c r="H788" s="521" t="str">
        <v/>
      </c>
      <c r="I788" s="521" t="str">
        <v/>
      </c>
      <c r="J788" s="521" t="str">
        <v/>
      </c>
      <c r="K788" s="522" t="str">
        <v/>
      </c>
      <c r="L788" s="497" t="str">
        <v/>
      </c>
      <c r="M788" s="491" t="str">
        <v/>
      </c>
      <c r="N788" s="520" t="str">
        <v/>
      </c>
      <c r="O788" s="497" t="str">
        <v/>
      </c>
      <c r="P788" s="495" t="str">
        <v/>
      </c>
      <c r="Q788" s="520" t="str">
        <v/>
      </c>
      <c r="R788" s="497" t="str">
        <v/>
      </c>
      <c r="S788" s="495" t="str">
        <v/>
      </c>
      <c r="T788" s="520" t="str">
        <v/>
      </c>
      <c r="U788" s="497" t="str">
        <v/>
      </c>
      <c r="V788" s="495" t="str">
        <v/>
      </c>
      <c r="W788" s="520" t="str">
        <v/>
      </c>
      <c r="X788" s="497" t="str">
        <v/>
      </c>
      <c r="Y788" s="495" t="str">
        <v/>
      </c>
      <c r="Z788" s="520" t="str">
        <v/>
      </c>
      <c r="AA788" s="497" t="str">
        <v/>
      </c>
      <c r="AB788" s="495" t="str">
        <v/>
      </c>
      <c r="AC788" s="520" t="str">
        <v/>
      </c>
      <c r="AD788" s="497" t="str">
        <v/>
      </c>
      <c r="AE788" s="495" t="str">
        <v/>
      </c>
      <c r="AF788" s="520" t="str">
        <v/>
      </c>
      <c r="AG788" s="497" t="str">
        <v/>
      </c>
      <c r="AH788" s="495" t="str">
        <v/>
      </c>
      <c r="AI788" s="520" t="str">
        <v/>
      </c>
      <c r="AJ788" s="497" t="str">
        <v/>
      </c>
      <c r="AK788" s="495" t="str">
        <v/>
      </c>
      <c r="AL788" s="520" t="str">
        <v/>
      </c>
      <c r="AM788" s="497" t="str">
        <v/>
      </c>
      <c r="AN788" s="495" t="str">
        <v/>
      </c>
      <c r="AO788" s="520" t="str">
        <v/>
      </c>
      <c r="AP788" s="497" t="str">
        <v/>
      </c>
      <c r="AQ788" s="495" t="str">
        <v/>
      </c>
      <c r="AR788" s="520" t="str">
        <v/>
      </c>
      <c r="AS788" s="497" t="str">
        <v/>
      </c>
      <c r="AT788" s="495" t="str">
        <v/>
      </c>
      <c r="AU788" s="495" t="str">
        <v/>
      </c>
      <c r="AV788" s="520" t="str">
        <v/>
      </c>
      <c r="AW788" s="497" t="str">
        <v/>
      </c>
      <c r="AX788" s="495" t="str">
        <v/>
      </c>
      <c r="AY788" s="495" t="str">
        <v/>
      </c>
      <c r="AZ788" s="520" t="str">
        <v/>
      </c>
      <c r="BA788" s="497" t="str">
        <v/>
      </c>
      <c r="BB788" s="495" t="str">
        <v/>
      </c>
      <c r="BC788" s="495" t="str">
        <v/>
      </c>
      <c r="BD788" s="520" t="str">
        <v/>
      </c>
      <c r="BE788" s="497" t="str">
        <v/>
      </c>
      <c r="BF788" s="495" t="str">
        <v/>
      </c>
      <c r="BG788" s="495" t="str">
        <v/>
      </c>
      <c r="BH788" s="520" t="str">
        <v/>
      </c>
      <c r="BI788" s="497" t="str">
        <v/>
      </c>
      <c r="BJ788" s="495" t="str">
        <v/>
      </c>
      <c r="BK788" s="495" t="str">
        <v/>
      </c>
      <c r="BL788" s="520" t="str">
        <v/>
      </c>
    </row>
    <row r="789" spans="1:64" ht="24.75" customHeight="1">
      <c r="A789" s="449" t="str">
        <v/>
      </c>
      <c r="B789" s="431"/>
      <c r="C789" s="432"/>
      <c r="D789" s="433" t="str">
        <v/>
      </c>
      <c r="E789" s="434" t="str">
        <v/>
      </c>
      <c r="F789" s="435" t="str">
        <v/>
      </c>
      <c r="G789" s="436" t="str">
        <v/>
      </c>
      <c r="H789" s="437" t="str">
        <v/>
      </c>
      <c r="I789" s="437" t="str">
        <v/>
      </c>
      <c r="J789" s="437" t="str">
        <v/>
      </c>
      <c r="K789" s="435" t="str">
        <v/>
      </c>
      <c r="L789" s="450" t="str">
        <v/>
      </c>
      <c r="M789" s="498" t="str">
        <v/>
      </c>
      <c r="N789" s="440" t="str">
        <v/>
      </c>
      <c r="O789" s="441" t="str">
        <v/>
      </c>
      <c r="P789" s="442" t="str">
        <v/>
      </c>
      <c r="Q789" s="443" t="str">
        <v/>
      </c>
      <c r="R789" s="441" t="str">
        <v/>
      </c>
      <c r="S789" s="442" t="str">
        <v/>
      </c>
      <c r="T789" s="443" t="str">
        <v/>
      </c>
      <c r="U789" s="441" t="str">
        <v/>
      </c>
      <c r="V789" s="442" t="str">
        <v/>
      </c>
      <c r="W789" s="443" t="str">
        <v/>
      </c>
      <c r="X789" s="441" t="str">
        <v/>
      </c>
      <c r="Y789" s="442" t="str">
        <v/>
      </c>
      <c r="Z789" s="443" t="str">
        <v/>
      </c>
      <c r="AA789" s="441" t="str">
        <v/>
      </c>
      <c r="AB789" s="442" t="str">
        <v/>
      </c>
      <c r="AC789" s="443" t="str">
        <v/>
      </c>
      <c r="AD789" s="441" t="str">
        <v/>
      </c>
      <c r="AE789" s="442" t="str">
        <v/>
      </c>
      <c r="AF789" s="443" t="str">
        <v/>
      </c>
      <c r="AG789" s="492" t="str">
        <v/>
      </c>
      <c r="AH789" s="492" t="str">
        <v/>
      </c>
      <c r="AI789" s="493" t="str">
        <v/>
      </c>
      <c r="AJ789" s="494" t="str">
        <v/>
      </c>
      <c r="AK789" s="492" t="str">
        <v/>
      </c>
      <c r="AL789" s="493" t="str">
        <v/>
      </c>
      <c r="AM789" s="492" t="str">
        <v/>
      </c>
      <c r="AN789" s="492" t="str">
        <v/>
      </c>
      <c r="AO789" s="493" t="str">
        <v/>
      </c>
      <c r="AP789" s="494" t="str">
        <v/>
      </c>
      <c r="AQ789" s="492" t="str">
        <v/>
      </c>
      <c r="AR789" s="493" t="str">
        <v/>
      </c>
      <c r="AS789" s="495" t="str">
        <v/>
      </c>
      <c r="AT789" s="496" t="str">
        <v/>
      </c>
      <c r="AU789" s="496" t="str">
        <v/>
      </c>
      <c r="AV789" s="520" t="str">
        <v/>
      </c>
      <c r="AW789" s="497" t="str">
        <v/>
      </c>
      <c r="AX789" s="496" t="str">
        <v/>
      </c>
      <c r="AY789" s="496" t="str">
        <v/>
      </c>
      <c r="AZ789" s="520" t="str">
        <v/>
      </c>
      <c r="BA789" s="497" t="str">
        <v/>
      </c>
      <c r="BB789" s="496" t="str">
        <v/>
      </c>
      <c r="BC789" s="496" t="str">
        <v/>
      </c>
      <c r="BD789" s="520" t="str">
        <v/>
      </c>
      <c r="BE789" s="497" t="str">
        <v/>
      </c>
      <c r="BF789" s="496" t="str">
        <v/>
      </c>
      <c r="BG789" s="496" t="str">
        <v/>
      </c>
      <c r="BH789" s="520" t="str">
        <v/>
      </c>
      <c r="BI789" s="497" t="str">
        <v/>
      </c>
      <c r="BJ789" s="496" t="str">
        <v/>
      </c>
      <c r="BK789" s="496" t="str">
        <v/>
      </c>
      <c r="BL789" s="520" t="str">
        <v/>
      </c>
    </row>
    <row r="790" spans="1:64" ht="24.75" customHeight="1">
      <c r="A790" s="449" t="str">
        <v/>
      </c>
      <c r="B790" s="431"/>
      <c r="C790" s="432"/>
      <c r="D790" s="521" t="str">
        <v/>
      </c>
      <c r="E790" s="521" t="str">
        <v/>
      </c>
      <c r="F790" s="522" t="str">
        <v/>
      </c>
      <c r="G790" s="523" t="str">
        <v/>
      </c>
      <c r="H790" s="521" t="str">
        <v/>
      </c>
      <c r="I790" s="521" t="str">
        <v/>
      </c>
      <c r="J790" s="521" t="str">
        <v/>
      </c>
      <c r="K790" s="522" t="str">
        <v/>
      </c>
      <c r="L790" s="497" t="str">
        <v/>
      </c>
      <c r="M790" s="491" t="str">
        <v/>
      </c>
      <c r="N790" s="520" t="str">
        <v/>
      </c>
      <c r="O790" s="497" t="str">
        <v/>
      </c>
      <c r="P790" s="495" t="str">
        <v/>
      </c>
      <c r="Q790" s="520" t="str">
        <v/>
      </c>
      <c r="R790" s="497" t="str">
        <v/>
      </c>
      <c r="S790" s="495" t="str">
        <v/>
      </c>
      <c r="T790" s="520" t="str">
        <v/>
      </c>
      <c r="U790" s="497" t="str">
        <v/>
      </c>
      <c r="V790" s="495" t="str">
        <v/>
      </c>
      <c r="W790" s="520" t="str">
        <v/>
      </c>
      <c r="X790" s="497" t="str">
        <v/>
      </c>
      <c r="Y790" s="495" t="str">
        <v/>
      </c>
      <c r="Z790" s="520" t="str">
        <v/>
      </c>
      <c r="AA790" s="497" t="str">
        <v/>
      </c>
      <c r="AB790" s="495" t="str">
        <v/>
      </c>
      <c r="AC790" s="520" t="str">
        <v/>
      </c>
      <c r="AD790" s="497" t="str">
        <v/>
      </c>
      <c r="AE790" s="495" t="str">
        <v/>
      </c>
      <c r="AF790" s="520" t="str">
        <v/>
      </c>
      <c r="AG790" s="497" t="str">
        <v/>
      </c>
      <c r="AH790" s="495" t="str">
        <v/>
      </c>
      <c r="AI790" s="520" t="str">
        <v/>
      </c>
      <c r="AJ790" s="497" t="str">
        <v/>
      </c>
      <c r="AK790" s="495" t="str">
        <v/>
      </c>
      <c r="AL790" s="520" t="str">
        <v/>
      </c>
      <c r="AM790" s="497" t="str">
        <v/>
      </c>
      <c r="AN790" s="495" t="str">
        <v/>
      </c>
      <c r="AO790" s="520" t="str">
        <v/>
      </c>
      <c r="AP790" s="497" t="str">
        <v/>
      </c>
      <c r="AQ790" s="495" t="str">
        <v/>
      </c>
      <c r="AR790" s="520" t="str">
        <v/>
      </c>
      <c r="AS790" s="497" t="str">
        <v/>
      </c>
      <c r="AT790" s="495" t="str">
        <v/>
      </c>
      <c r="AU790" s="495" t="str">
        <v/>
      </c>
      <c r="AV790" s="520" t="str">
        <v/>
      </c>
      <c r="AW790" s="497" t="str">
        <v/>
      </c>
      <c r="AX790" s="495" t="str">
        <v/>
      </c>
      <c r="AY790" s="495" t="str">
        <v/>
      </c>
      <c r="AZ790" s="520" t="str">
        <v/>
      </c>
      <c r="BA790" s="497" t="str">
        <v/>
      </c>
      <c r="BB790" s="495" t="str">
        <v/>
      </c>
      <c r="BC790" s="495" t="str">
        <v/>
      </c>
      <c r="BD790" s="520" t="str">
        <v/>
      </c>
      <c r="BE790" s="497" t="str">
        <v/>
      </c>
      <c r="BF790" s="495" t="str">
        <v/>
      </c>
      <c r="BG790" s="495" t="str">
        <v/>
      </c>
      <c r="BH790" s="520" t="str">
        <v/>
      </c>
      <c r="BI790" s="497" t="str">
        <v/>
      </c>
      <c r="BJ790" s="495" t="str">
        <v/>
      </c>
      <c r="BK790" s="495" t="str">
        <v/>
      </c>
      <c r="BL790" s="520" t="str">
        <v/>
      </c>
    </row>
    <row r="791" spans="1:64" ht="24.75" customHeight="1">
      <c r="A791" s="449" t="str">
        <v/>
      </c>
      <c r="B791" s="431"/>
      <c r="C791" s="432"/>
      <c r="D791" s="433" t="str">
        <v/>
      </c>
      <c r="E791" s="434" t="str">
        <v/>
      </c>
      <c r="F791" s="435" t="str">
        <v/>
      </c>
      <c r="G791" s="436" t="str">
        <v/>
      </c>
      <c r="H791" s="437" t="str">
        <v/>
      </c>
      <c r="I791" s="437" t="str">
        <v/>
      </c>
      <c r="J791" s="437" t="str">
        <v/>
      </c>
      <c r="K791" s="435" t="str">
        <v/>
      </c>
      <c r="L791" s="450" t="str">
        <v/>
      </c>
      <c r="M791" s="498" t="str">
        <v/>
      </c>
      <c r="N791" s="440" t="str">
        <v/>
      </c>
      <c r="O791" s="441" t="str">
        <v/>
      </c>
      <c r="P791" s="442" t="str">
        <v/>
      </c>
      <c r="Q791" s="443" t="str">
        <v/>
      </c>
      <c r="R791" s="441" t="str">
        <v/>
      </c>
      <c r="S791" s="442" t="str">
        <v/>
      </c>
      <c r="T791" s="443" t="str">
        <v/>
      </c>
      <c r="U791" s="441" t="str">
        <v/>
      </c>
      <c r="V791" s="442" t="str">
        <v/>
      </c>
      <c r="W791" s="443" t="str">
        <v/>
      </c>
      <c r="X791" s="441" t="str">
        <v/>
      </c>
      <c r="Y791" s="442" t="str">
        <v/>
      </c>
      <c r="Z791" s="443" t="str">
        <v/>
      </c>
      <c r="AA791" s="441" t="str">
        <v/>
      </c>
      <c r="AB791" s="442" t="str">
        <v/>
      </c>
      <c r="AC791" s="443" t="str">
        <v/>
      </c>
      <c r="AD791" s="441" t="str">
        <v/>
      </c>
      <c r="AE791" s="442" t="str">
        <v/>
      </c>
      <c r="AF791" s="443" t="str">
        <v/>
      </c>
      <c r="AG791" s="492" t="str">
        <v/>
      </c>
      <c r="AH791" s="492" t="str">
        <v/>
      </c>
      <c r="AI791" s="493" t="str">
        <v/>
      </c>
      <c r="AJ791" s="494" t="str">
        <v/>
      </c>
      <c r="AK791" s="492" t="str">
        <v/>
      </c>
      <c r="AL791" s="493" t="str">
        <v/>
      </c>
      <c r="AM791" s="492" t="str">
        <v/>
      </c>
      <c r="AN791" s="492" t="str">
        <v/>
      </c>
      <c r="AO791" s="493" t="str">
        <v/>
      </c>
      <c r="AP791" s="494" t="str">
        <v/>
      </c>
      <c r="AQ791" s="492" t="str">
        <v/>
      </c>
      <c r="AR791" s="493" t="str">
        <v/>
      </c>
      <c r="AS791" s="495" t="str">
        <v/>
      </c>
      <c r="AT791" s="496" t="str">
        <v/>
      </c>
      <c r="AU791" s="496" t="str">
        <v/>
      </c>
      <c r="AV791" s="520" t="str">
        <v/>
      </c>
      <c r="AW791" s="497" t="str">
        <v/>
      </c>
      <c r="AX791" s="496" t="str">
        <v/>
      </c>
      <c r="AY791" s="496" t="str">
        <v/>
      </c>
      <c r="AZ791" s="520" t="str">
        <v/>
      </c>
      <c r="BA791" s="497" t="str">
        <v/>
      </c>
      <c r="BB791" s="496" t="str">
        <v/>
      </c>
      <c r="BC791" s="496" t="str">
        <v/>
      </c>
      <c r="BD791" s="520" t="str">
        <v/>
      </c>
      <c r="BE791" s="497" t="str">
        <v/>
      </c>
      <c r="BF791" s="496" t="str">
        <v/>
      </c>
      <c r="BG791" s="496" t="str">
        <v/>
      </c>
      <c r="BH791" s="520" t="str">
        <v/>
      </c>
      <c r="BI791" s="497" t="str">
        <v/>
      </c>
      <c r="BJ791" s="496" t="str">
        <v/>
      </c>
      <c r="BK791" s="496" t="str">
        <v/>
      </c>
      <c r="BL791" s="520" t="str">
        <v/>
      </c>
    </row>
    <row r="792" spans="1:64" ht="24.75" customHeight="1">
      <c r="A792" s="449" t="str">
        <v/>
      </c>
      <c r="B792" s="431"/>
      <c r="C792" s="432"/>
      <c r="D792" s="521" t="str">
        <v/>
      </c>
      <c r="E792" s="521" t="str">
        <v/>
      </c>
      <c r="F792" s="522" t="str">
        <v/>
      </c>
      <c r="G792" s="523" t="str">
        <v/>
      </c>
      <c r="H792" s="521" t="str">
        <v/>
      </c>
      <c r="I792" s="521" t="str">
        <v/>
      </c>
      <c r="J792" s="521" t="str">
        <v/>
      </c>
      <c r="K792" s="522" t="str">
        <v/>
      </c>
      <c r="L792" s="497" t="str">
        <v/>
      </c>
      <c r="M792" s="491" t="str">
        <v/>
      </c>
      <c r="N792" s="520" t="str">
        <v/>
      </c>
      <c r="O792" s="497" t="str">
        <v/>
      </c>
      <c r="P792" s="495" t="str">
        <v/>
      </c>
      <c r="Q792" s="520" t="str">
        <v/>
      </c>
      <c r="R792" s="497" t="str">
        <v/>
      </c>
      <c r="S792" s="495" t="str">
        <v/>
      </c>
      <c r="T792" s="520" t="str">
        <v/>
      </c>
      <c r="U792" s="497" t="str">
        <v/>
      </c>
      <c r="V792" s="495" t="str">
        <v/>
      </c>
      <c r="W792" s="520" t="str">
        <v/>
      </c>
      <c r="X792" s="497" t="str">
        <v/>
      </c>
      <c r="Y792" s="495" t="str">
        <v/>
      </c>
      <c r="Z792" s="520" t="str">
        <v/>
      </c>
      <c r="AA792" s="497" t="str">
        <v/>
      </c>
      <c r="AB792" s="495" t="str">
        <v/>
      </c>
      <c r="AC792" s="520" t="str">
        <v/>
      </c>
      <c r="AD792" s="497" t="str">
        <v/>
      </c>
      <c r="AE792" s="495" t="str">
        <v/>
      </c>
      <c r="AF792" s="520" t="str">
        <v/>
      </c>
      <c r="AG792" s="497" t="str">
        <v/>
      </c>
      <c r="AH792" s="495" t="str">
        <v/>
      </c>
      <c r="AI792" s="520" t="str">
        <v/>
      </c>
      <c r="AJ792" s="497" t="str">
        <v/>
      </c>
      <c r="AK792" s="495" t="str">
        <v/>
      </c>
      <c r="AL792" s="520" t="str">
        <v/>
      </c>
      <c r="AM792" s="497" t="str">
        <v/>
      </c>
      <c r="AN792" s="495" t="str">
        <v/>
      </c>
      <c r="AO792" s="520" t="str">
        <v/>
      </c>
      <c r="AP792" s="497" t="str">
        <v/>
      </c>
      <c r="AQ792" s="495" t="str">
        <v/>
      </c>
      <c r="AR792" s="520" t="str">
        <v/>
      </c>
      <c r="AS792" s="497" t="str">
        <v/>
      </c>
      <c r="AT792" s="495" t="str">
        <v/>
      </c>
      <c r="AU792" s="495" t="str">
        <v/>
      </c>
      <c r="AV792" s="520" t="str">
        <v/>
      </c>
      <c r="AW792" s="497" t="str">
        <v/>
      </c>
      <c r="AX792" s="495" t="str">
        <v/>
      </c>
      <c r="AY792" s="495" t="str">
        <v/>
      </c>
      <c r="AZ792" s="520" t="str">
        <v/>
      </c>
      <c r="BA792" s="497" t="str">
        <v/>
      </c>
      <c r="BB792" s="495" t="str">
        <v/>
      </c>
      <c r="BC792" s="495" t="str">
        <v/>
      </c>
      <c r="BD792" s="520" t="str">
        <v/>
      </c>
      <c r="BE792" s="497" t="str">
        <v/>
      </c>
      <c r="BF792" s="495" t="str">
        <v/>
      </c>
      <c r="BG792" s="495" t="str">
        <v/>
      </c>
      <c r="BH792" s="520" t="str">
        <v/>
      </c>
      <c r="BI792" s="497" t="str">
        <v/>
      </c>
      <c r="BJ792" s="495" t="str">
        <v/>
      </c>
      <c r="BK792" s="495" t="str">
        <v/>
      </c>
      <c r="BL792" s="520" t="str">
        <v/>
      </c>
    </row>
    <row r="793" spans="1:64" ht="24.75" customHeight="1">
      <c r="A793" s="449" t="str">
        <v/>
      </c>
      <c r="B793" s="431"/>
      <c r="C793" s="432"/>
      <c r="D793" s="433" t="str">
        <v/>
      </c>
      <c r="E793" s="434" t="str">
        <v/>
      </c>
      <c r="F793" s="435" t="str">
        <v/>
      </c>
      <c r="G793" s="436" t="str">
        <v/>
      </c>
      <c r="H793" s="437" t="str">
        <v/>
      </c>
      <c r="I793" s="437" t="str">
        <v/>
      </c>
      <c r="J793" s="437" t="str">
        <v/>
      </c>
      <c r="K793" s="435" t="str">
        <v/>
      </c>
      <c r="L793" s="450" t="str">
        <v/>
      </c>
      <c r="M793" s="498" t="str">
        <v/>
      </c>
      <c r="N793" s="440" t="str">
        <v/>
      </c>
      <c r="O793" s="441" t="str">
        <v/>
      </c>
      <c r="P793" s="442" t="str">
        <v/>
      </c>
      <c r="Q793" s="443" t="str">
        <v/>
      </c>
      <c r="R793" s="441" t="str">
        <v/>
      </c>
      <c r="S793" s="442" t="str">
        <v/>
      </c>
      <c r="T793" s="443" t="str">
        <v/>
      </c>
      <c r="U793" s="441" t="str">
        <v/>
      </c>
      <c r="V793" s="442" t="str">
        <v/>
      </c>
      <c r="W793" s="443" t="str">
        <v/>
      </c>
      <c r="X793" s="441" t="str">
        <v/>
      </c>
      <c r="Y793" s="442" t="str">
        <v/>
      </c>
      <c r="Z793" s="443" t="str">
        <v/>
      </c>
      <c r="AA793" s="441" t="str">
        <v/>
      </c>
      <c r="AB793" s="442" t="str">
        <v/>
      </c>
      <c r="AC793" s="443" t="str">
        <v/>
      </c>
      <c r="AD793" s="441" t="str">
        <v/>
      </c>
      <c r="AE793" s="442" t="str">
        <v/>
      </c>
      <c r="AF793" s="443" t="str">
        <v/>
      </c>
      <c r="AG793" s="492" t="str">
        <v/>
      </c>
      <c r="AH793" s="492" t="str">
        <v/>
      </c>
      <c r="AI793" s="493" t="str">
        <v/>
      </c>
      <c r="AJ793" s="494" t="str">
        <v/>
      </c>
      <c r="AK793" s="492" t="str">
        <v/>
      </c>
      <c r="AL793" s="493" t="str">
        <v/>
      </c>
      <c r="AM793" s="492" t="str">
        <v/>
      </c>
      <c r="AN793" s="492" t="str">
        <v/>
      </c>
      <c r="AO793" s="493" t="str">
        <v/>
      </c>
      <c r="AP793" s="494" t="str">
        <v/>
      </c>
      <c r="AQ793" s="492" t="str">
        <v/>
      </c>
      <c r="AR793" s="493" t="str">
        <v/>
      </c>
      <c r="AS793" s="495" t="str">
        <v/>
      </c>
      <c r="AT793" s="496" t="str">
        <v/>
      </c>
      <c r="AU793" s="496" t="str">
        <v/>
      </c>
      <c r="AV793" s="520" t="str">
        <v/>
      </c>
      <c r="AW793" s="497" t="str">
        <v/>
      </c>
      <c r="AX793" s="496" t="str">
        <v/>
      </c>
      <c r="AY793" s="496" t="str">
        <v/>
      </c>
      <c r="AZ793" s="520" t="str">
        <v/>
      </c>
      <c r="BA793" s="497" t="str">
        <v/>
      </c>
      <c r="BB793" s="496" t="str">
        <v/>
      </c>
      <c r="BC793" s="496" t="str">
        <v/>
      </c>
      <c r="BD793" s="520" t="str">
        <v/>
      </c>
      <c r="BE793" s="497" t="str">
        <v/>
      </c>
      <c r="BF793" s="496" t="str">
        <v/>
      </c>
      <c r="BG793" s="496" t="str">
        <v/>
      </c>
      <c r="BH793" s="520" t="str">
        <v/>
      </c>
      <c r="BI793" s="497" t="str">
        <v/>
      </c>
      <c r="BJ793" s="496" t="str">
        <v/>
      </c>
      <c r="BK793" s="496" t="str">
        <v/>
      </c>
      <c r="BL793" s="520" t="str">
        <v/>
      </c>
    </row>
    <row r="794" spans="1:64" ht="24.75" customHeight="1">
      <c r="A794" s="449" t="str">
        <v/>
      </c>
      <c r="B794" s="431"/>
      <c r="C794" s="432"/>
      <c r="D794" s="521" t="str">
        <v/>
      </c>
      <c r="E794" s="521" t="str">
        <v/>
      </c>
      <c r="F794" s="522" t="str">
        <v/>
      </c>
      <c r="G794" s="523" t="str">
        <v/>
      </c>
      <c r="H794" s="521" t="str">
        <v/>
      </c>
      <c r="I794" s="521" t="str">
        <v/>
      </c>
      <c r="J794" s="521" t="str">
        <v/>
      </c>
      <c r="K794" s="522" t="str">
        <v/>
      </c>
      <c r="L794" s="497" t="str">
        <v/>
      </c>
      <c r="M794" s="491" t="str">
        <v/>
      </c>
      <c r="N794" s="520" t="str">
        <v/>
      </c>
      <c r="O794" s="497" t="str">
        <v/>
      </c>
      <c r="P794" s="495" t="str">
        <v/>
      </c>
      <c r="Q794" s="520" t="str">
        <v/>
      </c>
      <c r="R794" s="497" t="str">
        <v/>
      </c>
      <c r="S794" s="495" t="str">
        <v/>
      </c>
      <c r="T794" s="520" t="str">
        <v/>
      </c>
      <c r="U794" s="497" t="str">
        <v/>
      </c>
      <c r="V794" s="495" t="str">
        <v/>
      </c>
      <c r="W794" s="520" t="str">
        <v/>
      </c>
      <c r="X794" s="497" t="str">
        <v/>
      </c>
      <c r="Y794" s="495" t="str">
        <v/>
      </c>
      <c r="Z794" s="520" t="str">
        <v/>
      </c>
      <c r="AA794" s="497" t="str">
        <v/>
      </c>
      <c r="AB794" s="495" t="str">
        <v/>
      </c>
      <c r="AC794" s="520" t="str">
        <v/>
      </c>
      <c r="AD794" s="497" t="str">
        <v/>
      </c>
      <c r="AE794" s="495" t="str">
        <v/>
      </c>
      <c r="AF794" s="520" t="str">
        <v/>
      </c>
      <c r="AG794" s="497" t="str">
        <v/>
      </c>
      <c r="AH794" s="495" t="str">
        <v/>
      </c>
      <c r="AI794" s="520" t="str">
        <v/>
      </c>
      <c r="AJ794" s="497" t="str">
        <v/>
      </c>
      <c r="AK794" s="495" t="str">
        <v/>
      </c>
      <c r="AL794" s="520" t="str">
        <v/>
      </c>
      <c r="AM794" s="497" t="str">
        <v/>
      </c>
      <c r="AN794" s="495" t="str">
        <v/>
      </c>
      <c r="AO794" s="520" t="str">
        <v/>
      </c>
      <c r="AP794" s="497" t="str">
        <v/>
      </c>
      <c r="AQ794" s="495" t="str">
        <v/>
      </c>
      <c r="AR794" s="520" t="str">
        <v/>
      </c>
      <c r="AS794" s="497" t="str">
        <v/>
      </c>
      <c r="AT794" s="495" t="str">
        <v/>
      </c>
      <c r="AU794" s="495" t="str">
        <v/>
      </c>
      <c r="AV794" s="520" t="str">
        <v/>
      </c>
      <c r="AW794" s="497" t="str">
        <v/>
      </c>
      <c r="AX794" s="495" t="str">
        <v/>
      </c>
      <c r="AY794" s="495" t="str">
        <v/>
      </c>
      <c r="AZ794" s="520" t="str">
        <v/>
      </c>
      <c r="BA794" s="497" t="str">
        <v/>
      </c>
      <c r="BB794" s="495" t="str">
        <v/>
      </c>
      <c r="BC794" s="495" t="str">
        <v/>
      </c>
      <c r="BD794" s="520" t="str">
        <v/>
      </c>
      <c r="BE794" s="497" t="str">
        <v/>
      </c>
      <c r="BF794" s="495" t="str">
        <v/>
      </c>
      <c r="BG794" s="495" t="str">
        <v/>
      </c>
      <c r="BH794" s="520" t="str">
        <v/>
      </c>
      <c r="BI794" s="497" t="str">
        <v/>
      </c>
      <c r="BJ794" s="495" t="str">
        <v/>
      </c>
      <c r="BK794" s="495" t="str">
        <v/>
      </c>
      <c r="BL794" s="520" t="str">
        <v/>
      </c>
    </row>
    <row r="795" spans="1:64" ht="24.75" customHeight="1">
      <c r="A795" s="449" t="str">
        <v/>
      </c>
      <c r="B795" s="431"/>
      <c r="C795" s="432"/>
      <c r="D795" s="433" t="str">
        <v/>
      </c>
      <c r="E795" s="434" t="str">
        <v/>
      </c>
      <c r="F795" s="435" t="str">
        <v/>
      </c>
      <c r="G795" s="436" t="str">
        <v/>
      </c>
      <c r="H795" s="437" t="str">
        <v/>
      </c>
      <c r="I795" s="437" t="str">
        <v/>
      </c>
      <c r="J795" s="437" t="str">
        <v/>
      </c>
      <c r="K795" s="435" t="str">
        <v/>
      </c>
      <c r="L795" s="450" t="str">
        <v/>
      </c>
      <c r="M795" s="498" t="str">
        <v/>
      </c>
      <c r="N795" s="440" t="str">
        <v/>
      </c>
      <c r="O795" s="441" t="str">
        <v/>
      </c>
      <c r="P795" s="442" t="str">
        <v/>
      </c>
      <c r="Q795" s="443" t="str">
        <v/>
      </c>
      <c r="R795" s="441" t="str">
        <v/>
      </c>
      <c r="S795" s="442" t="str">
        <v/>
      </c>
      <c r="T795" s="443" t="str">
        <v/>
      </c>
      <c r="U795" s="441" t="str">
        <v/>
      </c>
      <c r="V795" s="442" t="str">
        <v/>
      </c>
      <c r="W795" s="443" t="str">
        <v/>
      </c>
      <c r="X795" s="441" t="str">
        <v/>
      </c>
      <c r="Y795" s="442" t="str">
        <v/>
      </c>
      <c r="Z795" s="443" t="str">
        <v/>
      </c>
      <c r="AA795" s="441" t="str">
        <v/>
      </c>
      <c r="AB795" s="442" t="str">
        <v/>
      </c>
      <c r="AC795" s="443" t="str">
        <v/>
      </c>
      <c r="AD795" s="441" t="str">
        <v/>
      </c>
      <c r="AE795" s="442" t="str">
        <v/>
      </c>
      <c r="AF795" s="443" t="str">
        <v/>
      </c>
      <c r="AG795" s="492" t="str">
        <v/>
      </c>
      <c r="AH795" s="492" t="str">
        <v/>
      </c>
      <c r="AI795" s="493" t="str">
        <v/>
      </c>
      <c r="AJ795" s="494" t="str">
        <v/>
      </c>
      <c r="AK795" s="492" t="str">
        <v/>
      </c>
      <c r="AL795" s="493" t="str">
        <v/>
      </c>
      <c r="AM795" s="492" t="str">
        <v/>
      </c>
      <c r="AN795" s="492" t="str">
        <v/>
      </c>
      <c r="AO795" s="493" t="str">
        <v/>
      </c>
      <c r="AP795" s="494" t="str">
        <v/>
      </c>
      <c r="AQ795" s="492" t="str">
        <v/>
      </c>
      <c r="AR795" s="493" t="str">
        <v/>
      </c>
      <c r="AS795" s="495" t="str">
        <v/>
      </c>
      <c r="AT795" s="496" t="str">
        <v/>
      </c>
      <c r="AU795" s="496" t="str">
        <v/>
      </c>
      <c r="AV795" s="520" t="str">
        <v/>
      </c>
      <c r="AW795" s="497" t="str">
        <v/>
      </c>
      <c r="AX795" s="496" t="str">
        <v/>
      </c>
      <c r="AY795" s="496" t="str">
        <v/>
      </c>
      <c r="AZ795" s="520" t="str">
        <v/>
      </c>
      <c r="BA795" s="497" t="str">
        <v/>
      </c>
      <c r="BB795" s="496" t="str">
        <v/>
      </c>
      <c r="BC795" s="496" t="str">
        <v/>
      </c>
      <c r="BD795" s="520" t="str">
        <v/>
      </c>
      <c r="BE795" s="497" t="str">
        <v/>
      </c>
      <c r="BF795" s="496" t="str">
        <v/>
      </c>
      <c r="BG795" s="496" t="str">
        <v/>
      </c>
      <c r="BH795" s="520" t="str">
        <v/>
      </c>
      <c r="BI795" s="497" t="str">
        <v/>
      </c>
      <c r="BJ795" s="496" t="str">
        <v/>
      </c>
      <c r="BK795" s="496" t="str">
        <v/>
      </c>
      <c r="BL795" s="520" t="str">
        <v/>
      </c>
    </row>
    <row r="796" spans="1:64" ht="24.75" customHeight="1">
      <c r="A796" s="449" t="str">
        <v/>
      </c>
      <c r="B796" s="431"/>
      <c r="C796" s="432"/>
      <c r="D796" s="521" t="str">
        <v/>
      </c>
      <c r="E796" s="521" t="str">
        <v/>
      </c>
      <c r="F796" s="522" t="str">
        <v/>
      </c>
      <c r="G796" s="523" t="str">
        <v/>
      </c>
      <c r="H796" s="521" t="str">
        <v/>
      </c>
      <c r="I796" s="521" t="str">
        <v/>
      </c>
      <c r="J796" s="521" t="str">
        <v/>
      </c>
      <c r="K796" s="522" t="str">
        <v/>
      </c>
      <c r="L796" s="497" t="str">
        <v/>
      </c>
      <c r="M796" s="491" t="str">
        <v/>
      </c>
      <c r="N796" s="520" t="str">
        <v/>
      </c>
      <c r="O796" s="497" t="str">
        <v/>
      </c>
      <c r="P796" s="495" t="str">
        <v/>
      </c>
      <c r="Q796" s="520" t="str">
        <v/>
      </c>
      <c r="R796" s="497" t="str">
        <v/>
      </c>
      <c r="S796" s="495" t="str">
        <v/>
      </c>
      <c r="T796" s="520" t="str">
        <v/>
      </c>
      <c r="U796" s="497" t="str">
        <v/>
      </c>
      <c r="V796" s="495" t="str">
        <v/>
      </c>
      <c r="W796" s="520" t="str">
        <v/>
      </c>
      <c r="X796" s="497" t="str">
        <v/>
      </c>
      <c r="Y796" s="495" t="str">
        <v/>
      </c>
      <c r="Z796" s="520" t="str">
        <v/>
      </c>
      <c r="AA796" s="497" t="str">
        <v/>
      </c>
      <c r="AB796" s="495" t="str">
        <v/>
      </c>
      <c r="AC796" s="520" t="str">
        <v/>
      </c>
      <c r="AD796" s="497" t="str">
        <v/>
      </c>
      <c r="AE796" s="495" t="str">
        <v/>
      </c>
      <c r="AF796" s="520" t="str">
        <v/>
      </c>
      <c r="AG796" s="497" t="str">
        <v/>
      </c>
      <c r="AH796" s="495" t="str">
        <v/>
      </c>
      <c r="AI796" s="520" t="str">
        <v/>
      </c>
      <c r="AJ796" s="497" t="str">
        <v/>
      </c>
      <c r="AK796" s="495" t="str">
        <v/>
      </c>
      <c r="AL796" s="520" t="str">
        <v/>
      </c>
      <c r="AM796" s="497" t="str">
        <v/>
      </c>
      <c r="AN796" s="495" t="str">
        <v/>
      </c>
      <c r="AO796" s="520" t="str">
        <v/>
      </c>
      <c r="AP796" s="497" t="str">
        <v/>
      </c>
      <c r="AQ796" s="495" t="str">
        <v/>
      </c>
      <c r="AR796" s="520" t="str">
        <v/>
      </c>
      <c r="AS796" s="497" t="str">
        <v/>
      </c>
      <c r="AT796" s="495" t="str">
        <v/>
      </c>
      <c r="AU796" s="495" t="str">
        <v/>
      </c>
      <c r="AV796" s="520" t="str">
        <v/>
      </c>
      <c r="AW796" s="497" t="str">
        <v/>
      </c>
      <c r="AX796" s="495" t="str">
        <v/>
      </c>
      <c r="AY796" s="495" t="str">
        <v/>
      </c>
      <c r="AZ796" s="520" t="str">
        <v/>
      </c>
      <c r="BA796" s="497" t="str">
        <v/>
      </c>
      <c r="BB796" s="495" t="str">
        <v/>
      </c>
      <c r="BC796" s="495" t="str">
        <v/>
      </c>
      <c r="BD796" s="520" t="str">
        <v/>
      </c>
      <c r="BE796" s="497" t="str">
        <v/>
      </c>
      <c r="BF796" s="495" t="str">
        <v/>
      </c>
      <c r="BG796" s="495" t="str">
        <v/>
      </c>
      <c r="BH796" s="520" t="str">
        <v/>
      </c>
      <c r="BI796" s="497" t="str">
        <v/>
      </c>
      <c r="BJ796" s="495" t="str">
        <v/>
      </c>
      <c r="BK796" s="495" t="str">
        <v/>
      </c>
      <c r="BL796" s="520" t="str">
        <v/>
      </c>
    </row>
    <row r="797" spans="1:64" ht="24.75" customHeight="1">
      <c r="A797" s="449" t="str">
        <v/>
      </c>
      <c r="B797" s="431"/>
      <c r="C797" s="432"/>
      <c r="D797" s="433" t="str">
        <v/>
      </c>
      <c r="E797" s="434" t="str">
        <v/>
      </c>
      <c r="F797" s="435" t="str">
        <v/>
      </c>
      <c r="G797" s="436" t="str">
        <v/>
      </c>
      <c r="H797" s="437" t="str">
        <v/>
      </c>
      <c r="I797" s="437" t="str">
        <v/>
      </c>
      <c r="J797" s="437" t="str">
        <v/>
      </c>
      <c r="K797" s="435" t="str">
        <v/>
      </c>
      <c r="L797" s="450" t="str">
        <v/>
      </c>
      <c r="M797" s="498" t="str">
        <v/>
      </c>
      <c r="N797" s="440" t="str">
        <v/>
      </c>
      <c r="O797" s="441" t="str">
        <v/>
      </c>
      <c r="P797" s="442" t="str">
        <v/>
      </c>
      <c r="Q797" s="443" t="str">
        <v/>
      </c>
      <c r="R797" s="441" t="str">
        <v/>
      </c>
      <c r="S797" s="442" t="str">
        <v/>
      </c>
      <c r="T797" s="443" t="str">
        <v/>
      </c>
      <c r="U797" s="441" t="str">
        <v/>
      </c>
      <c r="V797" s="442" t="str">
        <v/>
      </c>
      <c r="W797" s="443" t="str">
        <v/>
      </c>
      <c r="X797" s="441" t="str">
        <v/>
      </c>
      <c r="Y797" s="442" t="str">
        <v/>
      </c>
      <c r="Z797" s="443" t="str">
        <v/>
      </c>
      <c r="AA797" s="441" t="str">
        <v/>
      </c>
      <c r="AB797" s="442" t="str">
        <v/>
      </c>
      <c r="AC797" s="443" t="str">
        <v/>
      </c>
      <c r="AD797" s="441" t="str">
        <v/>
      </c>
      <c r="AE797" s="442" t="str">
        <v/>
      </c>
      <c r="AF797" s="443" t="str">
        <v/>
      </c>
      <c r="AG797" s="492" t="str">
        <v/>
      </c>
      <c r="AH797" s="492" t="str">
        <v/>
      </c>
      <c r="AI797" s="493" t="str">
        <v/>
      </c>
      <c r="AJ797" s="494" t="str">
        <v/>
      </c>
      <c r="AK797" s="492" t="str">
        <v/>
      </c>
      <c r="AL797" s="493" t="str">
        <v/>
      </c>
      <c r="AM797" s="492" t="str">
        <v/>
      </c>
      <c r="AN797" s="492" t="str">
        <v/>
      </c>
      <c r="AO797" s="493" t="str">
        <v/>
      </c>
      <c r="AP797" s="494" t="str">
        <v/>
      </c>
      <c r="AQ797" s="492" t="str">
        <v/>
      </c>
      <c r="AR797" s="493" t="str">
        <v/>
      </c>
      <c r="AS797" s="495" t="str">
        <v/>
      </c>
      <c r="AT797" s="496" t="str">
        <v/>
      </c>
      <c r="AU797" s="496" t="str">
        <v/>
      </c>
      <c r="AV797" s="520" t="str">
        <v/>
      </c>
      <c r="AW797" s="497" t="str">
        <v/>
      </c>
      <c r="AX797" s="496" t="str">
        <v/>
      </c>
      <c r="AY797" s="496" t="str">
        <v/>
      </c>
      <c r="AZ797" s="520" t="str">
        <v/>
      </c>
      <c r="BA797" s="497" t="str">
        <v/>
      </c>
      <c r="BB797" s="496" t="str">
        <v/>
      </c>
      <c r="BC797" s="496" t="str">
        <v/>
      </c>
      <c r="BD797" s="520" t="str">
        <v/>
      </c>
      <c r="BE797" s="497" t="str">
        <v/>
      </c>
      <c r="BF797" s="496" t="str">
        <v/>
      </c>
      <c r="BG797" s="496" t="str">
        <v/>
      </c>
      <c r="BH797" s="520" t="str">
        <v/>
      </c>
      <c r="BI797" s="497" t="str">
        <v/>
      </c>
      <c r="BJ797" s="496" t="str">
        <v/>
      </c>
      <c r="BK797" s="496" t="str">
        <v/>
      </c>
      <c r="BL797" s="520" t="str">
        <v/>
      </c>
    </row>
    <row r="798" spans="1:64" ht="24.75" customHeight="1">
      <c r="A798" s="449" t="str">
        <v/>
      </c>
      <c r="B798" s="431"/>
      <c r="C798" s="432"/>
      <c r="D798" s="521" t="str">
        <v/>
      </c>
      <c r="E798" s="521" t="str">
        <v/>
      </c>
      <c r="F798" s="522" t="str">
        <v/>
      </c>
      <c r="G798" s="523" t="str">
        <v/>
      </c>
      <c r="H798" s="521" t="str">
        <v/>
      </c>
      <c r="I798" s="521" t="str">
        <v/>
      </c>
      <c r="J798" s="521" t="str">
        <v/>
      </c>
      <c r="K798" s="522" t="str">
        <v/>
      </c>
      <c r="L798" s="497" t="str">
        <v/>
      </c>
      <c r="M798" s="491" t="str">
        <v/>
      </c>
      <c r="N798" s="520" t="str">
        <v/>
      </c>
      <c r="O798" s="497" t="str">
        <v/>
      </c>
      <c r="P798" s="495" t="str">
        <v/>
      </c>
      <c r="Q798" s="520" t="str">
        <v/>
      </c>
      <c r="R798" s="497" t="str">
        <v/>
      </c>
      <c r="S798" s="495" t="str">
        <v/>
      </c>
      <c r="T798" s="520" t="str">
        <v/>
      </c>
      <c r="U798" s="497" t="str">
        <v/>
      </c>
      <c r="V798" s="495" t="str">
        <v/>
      </c>
      <c r="W798" s="520" t="str">
        <v/>
      </c>
      <c r="X798" s="497" t="str">
        <v/>
      </c>
      <c r="Y798" s="495" t="str">
        <v/>
      </c>
      <c r="Z798" s="520" t="str">
        <v/>
      </c>
      <c r="AA798" s="497" t="str">
        <v/>
      </c>
      <c r="AB798" s="495" t="str">
        <v/>
      </c>
      <c r="AC798" s="520" t="str">
        <v/>
      </c>
      <c r="AD798" s="497" t="str">
        <v/>
      </c>
      <c r="AE798" s="495" t="str">
        <v/>
      </c>
      <c r="AF798" s="520" t="str">
        <v/>
      </c>
      <c r="AG798" s="497" t="str">
        <v/>
      </c>
      <c r="AH798" s="495" t="str">
        <v/>
      </c>
      <c r="AI798" s="520" t="str">
        <v/>
      </c>
      <c r="AJ798" s="497" t="str">
        <v/>
      </c>
      <c r="AK798" s="495" t="str">
        <v/>
      </c>
      <c r="AL798" s="520" t="str">
        <v/>
      </c>
      <c r="AM798" s="497" t="str">
        <v/>
      </c>
      <c r="AN798" s="495" t="str">
        <v/>
      </c>
      <c r="AO798" s="520" t="str">
        <v/>
      </c>
      <c r="AP798" s="497" t="str">
        <v/>
      </c>
      <c r="AQ798" s="495" t="str">
        <v/>
      </c>
      <c r="AR798" s="520" t="str">
        <v/>
      </c>
      <c r="AS798" s="497" t="str">
        <v/>
      </c>
      <c r="AT798" s="495" t="str">
        <v/>
      </c>
      <c r="AU798" s="495" t="str">
        <v/>
      </c>
      <c r="AV798" s="520" t="str">
        <v/>
      </c>
      <c r="AW798" s="497" t="str">
        <v/>
      </c>
      <c r="AX798" s="495" t="str">
        <v/>
      </c>
      <c r="AY798" s="495" t="str">
        <v/>
      </c>
      <c r="AZ798" s="520" t="str">
        <v/>
      </c>
      <c r="BA798" s="497" t="str">
        <v/>
      </c>
      <c r="BB798" s="495" t="str">
        <v/>
      </c>
      <c r="BC798" s="495" t="str">
        <v/>
      </c>
      <c r="BD798" s="520" t="str">
        <v/>
      </c>
      <c r="BE798" s="497" t="str">
        <v/>
      </c>
      <c r="BF798" s="495" t="str">
        <v/>
      </c>
      <c r="BG798" s="495" t="str">
        <v/>
      </c>
      <c r="BH798" s="520" t="str">
        <v/>
      </c>
      <c r="BI798" s="497" t="str">
        <v/>
      </c>
      <c r="BJ798" s="495" t="str">
        <v/>
      </c>
      <c r="BK798" s="495" t="str">
        <v/>
      </c>
      <c r="BL798" s="520" t="str">
        <v/>
      </c>
    </row>
    <row r="799" spans="1:64" ht="24.75" customHeight="1">
      <c r="A799" s="449" t="str">
        <v/>
      </c>
      <c r="B799" s="431"/>
      <c r="C799" s="432"/>
      <c r="D799" s="433" t="str">
        <v/>
      </c>
      <c r="E799" s="434" t="str">
        <v/>
      </c>
      <c r="F799" s="435" t="str">
        <v/>
      </c>
      <c r="G799" s="436" t="str">
        <v/>
      </c>
      <c r="H799" s="437" t="str">
        <v/>
      </c>
      <c r="I799" s="437" t="str">
        <v/>
      </c>
      <c r="J799" s="437" t="str">
        <v/>
      </c>
      <c r="K799" s="435" t="str">
        <v/>
      </c>
      <c r="L799" s="450" t="str">
        <v/>
      </c>
      <c r="M799" s="498" t="str">
        <v/>
      </c>
      <c r="N799" s="440" t="str">
        <v/>
      </c>
      <c r="O799" s="441" t="str">
        <v/>
      </c>
      <c r="P799" s="442" t="str">
        <v/>
      </c>
      <c r="Q799" s="443" t="str">
        <v/>
      </c>
      <c r="R799" s="441" t="str">
        <v/>
      </c>
      <c r="S799" s="442" t="str">
        <v/>
      </c>
      <c r="T799" s="443" t="str">
        <v/>
      </c>
      <c r="U799" s="441" t="str">
        <v/>
      </c>
      <c r="V799" s="442" t="str">
        <v/>
      </c>
      <c r="W799" s="443" t="str">
        <v/>
      </c>
      <c r="X799" s="441" t="str">
        <v/>
      </c>
      <c r="Y799" s="442" t="str">
        <v/>
      </c>
      <c r="Z799" s="443" t="str">
        <v/>
      </c>
      <c r="AA799" s="441" t="str">
        <v/>
      </c>
      <c r="AB799" s="442" t="str">
        <v/>
      </c>
      <c r="AC799" s="443" t="str">
        <v/>
      </c>
      <c r="AD799" s="441" t="str">
        <v/>
      </c>
      <c r="AE799" s="442" t="str">
        <v/>
      </c>
      <c r="AF799" s="443" t="str">
        <v/>
      </c>
      <c r="AG799" s="492" t="str">
        <v/>
      </c>
      <c r="AH799" s="492" t="str">
        <v/>
      </c>
      <c r="AI799" s="493" t="str">
        <v/>
      </c>
      <c r="AJ799" s="494" t="str">
        <v/>
      </c>
      <c r="AK799" s="492" t="str">
        <v/>
      </c>
      <c r="AL799" s="493" t="str">
        <v/>
      </c>
      <c r="AM799" s="492" t="str">
        <v/>
      </c>
      <c r="AN799" s="492" t="str">
        <v/>
      </c>
      <c r="AO799" s="493" t="str">
        <v/>
      </c>
      <c r="AP799" s="494" t="str">
        <v/>
      </c>
      <c r="AQ799" s="492" t="str">
        <v/>
      </c>
      <c r="AR799" s="493" t="str">
        <v/>
      </c>
      <c r="AS799" s="495" t="str">
        <v/>
      </c>
      <c r="AT799" s="496" t="str">
        <v/>
      </c>
      <c r="AU799" s="496" t="str">
        <v/>
      </c>
      <c r="AV799" s="520" t="str">
        <v/>
      </c>
      <c r="AW799" s="497" t="str">
        <v/>
      </c>
      <c r="AX799" s="496" t="str">
        <v/>
      </c>
      <c r="AY799" s="496" t="str">
        <v/>
      </c>
      <c r="AZ799" s="520" t="str">
        <v/>
      </c>
      <c r="BA799" s="497" t="str">
        <v/>
      </c>
      <c r="BB799" s="496" t="str">
        <v/>
      </c>
      <c r="BC799" s="496" t="str">
        <v/>
      </c>
      <c r="BD799" s="520" t="str">
        <v/>
      </c>
      <c r="BE799" s="497" t="str">
        <v/>
      </c>
      <c r="BF799" s="496" t="str">
        <v/>
      </c>
      <c r="BG799" s="496" t="str">
        <v/>
      </c>
      <c r="BH799" s="520" t="str">
        <v/>
      </c>
      <c r="BI799" s="497" t="str">
        <v/>
      </c>
      <c r="BJ799" s="496" t="str">
        <v/>
      </c>
      <c r="BK799" s="496" t="str">
        <v/>
      </c>
      <c r="BL799" s="520" t="str">
        <v/>
      </c>
    </row>
    <row r="800" spans="1:64" ht="24.75" customHeight="1">
      <c r="A800" s="449" t="str">
        <v/>
      </c>
      <c r="B800" s="431"/>
      <c r="C800" s="432"/>
      <c r="D800" s="521" t="str">
        <v/>
      </c>
      <c r="E800" s="521" t="str">
        <v/>
      </c>
      <c r="F800" s="522" t="str">
        <v/>
      </c>
      <c r="G800" s="523" t="str">
        <v/>
      </c>
      <c r="H800" s="521" t="str">
        <v/>
      </c>
      <c r="I800" s="521" t="str">
        <v/>
      </c>
      <c r="J800" s="521" t="str">
        <v/>
      </c>
      <c r="K800" s="522" t="str">
        <v/>
      </c>
      <c r="L800" s="497" t="str">
        <v/>
      </c>
      <c r="M800" s="491" t="str">
        <v/>
      </c>
      <c r="N800" s="520" t="str">
        <v/>
      </c>
      <c r="O800" s="497" t="str">
        <v/>
      </c>
      <c r="P800" s="495" t="str">
        <v/>
      </c>
      <c r="Q800" s="520" t="str">
        <v/>
      </c>
      <c r="R800" s="497" t="str">
        <v/>
      </c>
      <c r="S800" s="495" t="str">
        <v/>
      </c>
      <c r="T800" s="520" t="str">
        <v/>
      </c>
      <c r="U800" s="497" t="str">
        <v/>
      </c>
      <c r="V800" s="495" t="str">
        <v/>
      </c>
      <c r="W800" s="520" t="str">
        <v/>
      </c>
      <c r="X800" s="497" t="str">
        <v/>
      </c>
      <c r="Y800" s="495" t="str">
        <v/>
      </c>
      <c r="Z800" s="520" t="str">
        <v/>
      </c>
      <c r="AA800" s="497" t="str">
        <v/>
      </c>
      <c r="AB800" s="495" t="str">
        <v/>
      </c>
      <c r="AC800" s="520" t="str">
        <v/>
      </c>
      <c r="AD800" s="497" t="str">
        <v/>
      </c>
      <c r="AE800" s="495" t="str">
        <v/>
      </c>
      <c r="AF800" s="520" t="str">
        <v/>
      </c>
      <c r="AG800" s="497" t="str">
        <v/>
      </c>
      <c r="AH800" s="495" t="str">
        <v/>
      </c>
      <c r="AI800" s="520" t="str">
        <v/>
      </c>
      <c r="AJ800" s="497" t="str">
        <v/>
      </c>
      <c r="AK800" s="495" t="str">
        <v/>
      </c>
      <c r="AL800" s="520" t="str">
        <v/>
      </c>
      <c r="AM800" s="497" t="str">
        <v/>
      </c>
      <c r="AN800" s="495" t="str">
        <v/>
      </c>
      <c r="AO800" s="520" t="str">
        <v/>
      </c>
      <c r="AP800" s="497" t="str">
        <v/>
      </c>
      <c r="AQ800" s="495" t="str">
        <v/>
      </c>
      <c r="AR800" s="520" t="str">
        <v/>
      </c>
      <c r="AS800" s="497" t="str">
        <v/>
      </c>
      <c r="AT800" s="495" t="str">
        <v/>
      </c>
      <c r="AU800" s="495" t="str">
        <v/>
      </c>
      <c r="AV800" s="520" t="str">
        <v/>
      </c>
      <c r="AW800" s="497" t="str">
        <v/>
      </c>
      <c r="AX800" s="495" t="str">
        <v/>
      </c>
      <c r="AY800" s="495" t="str">
        <v/>
      </c>
      <c r="AZ800" s="520" t="str">
        <v/>
      </c>
      <c r="BA800" s="497" t="str">
        <v/>
      </c>
      <c r="BB800" s="495" t="str">
        <v/>
      </c>
      <c r="BC800" s="495" t="str">
        <v/>
      </c>
      <c r="BD800" s="520" t="str">
        <v/>
      </c>
      <c r="BE800" s="497" t="str">
        <v/>
      </c>
      <c r="BF800" s="495" t="str">
        <v/>
      </c>
      <c r="BG800" s="495" t="str">
        <v/>
      </c>
      <c r="BH800" s="520" t="str">
        <v/>
      </c>
      <c r="BI800" s="497" t="str">
        <v/>
      </c>
      <c r="BJ800" s="495" t="str">
        <v/>
      </c>
      <c r="BK800" s="495" t="str">
        <v/>
      </c>
      <c r="BL800" s="520" t="str">
        <v/>
      </c>
    </row>
    <row r="801" spans="1:64" ht="24.75" customHeight="1">
      <c r="A801" s="449" t="str">
        <v/>
      </c>
      <c r="B801" s="431"/>
      <c r="C801" s="432"/>
      <c r="D801" s="433" t="str">
        <v/>
      </c>
      <c r="E801" s="434" t="str">
        <v/>
      </c>
      <c r="F801" s="435" t="str">
        <v/>
      </c>
      <c r="G801" s="436" t="str">
        <v/>
      </c>
      <c r="H801" s="437" t="str">
        <v/>
      </c>
      <c r="I801" s="437" t="str">
        <v/>
      </c>
      <c r="J801" s="437" t="str">
        <v/>
      </c>
      <c r="K801" s="435" t="str">
        <v/>
      </c>
      <c r="L801" s="450" t="str">
        <v/>
      </c>
      <c r="M801" s="498" t="str">
        <v/>
      </c>
      <c r="N801" s="440" t="str">
        <v/>
      </c>
      <c r="O801" s="441" t="str">
        <v/>
      </c>
      <c r="P801" s="442" t="str">
        <v/>
      </c>
      <c r="Q801" s="443" t="str">
        <v/>
      </c>
      <c r="R801" s="441" t="str">
        <v/>
      </c>
      <c r="S801" s="442" t="str">
        <v/>
      </c>
      <c r="T801" s="443" t="str">
        <v/>
      </c>
      <c r="U801" s="441" t="str">
        <v/>
      </c>
      <c r="V801" s="442" t="str">
        <v/>
      </c>
      <c r="W801" s="443" t="str">
        <v/>
      </c>
      <c r="X801" s="441" t="str">
        <v/>
      </c>
      <c r="Y801" s="442" t="str">
        <v/>
      </c>
      <c r="Z801" s="443" t="str">
        <v/>
      </c>
      <c r="AA801" s="441" t="str">
        <v/>
      </c>
      <c r="AB801" s="442" t="str">
        <v/>
      </c>
      <c r="AC801" s="443" t="str">
        <v/>
      </c>
      <c r="AD801" s="441" t="str">
        <v/>
      </c>
      <c r="AE801" s="442" t="str">
        <v/>
      </c>
      <c r="AF801" s="443" t="str">
        <v/>
      </c>
      <c r="AG801" s="492" t="str">
        <v/>
      </c>
      <c r="AH801" s="492" t="str">
        <v/>
      </c>
      <c r="AI801" s="493" t="str">
        <v/>
      </c>
      <c r="AJ801" s="494" t="str">
        <v/>
      </c>
      <c r="AK801" s="492" t="str">
        <v/>
      </c>
      <c r="AL801" s="493" t="str">
        <v/>
      </c>
      <c r="AM801" s="492" t="str">
        <v/>
      </c>
      <c r="AN801" s="492" t="str">
        <v/>
      </c>
      <c r="AO801" s="493" t="str">
        <v/>
      </c>
      <c r="AP801" s="494" t="str">
        <v/>
      </c>
      <c r="AQ801" s="492" t="str">
        <v/>
      </c>
      <c r="AR801" s="493" t="str">
        <v/>
      </c>
      <c r="AS801" s="495" t="str">
        <v/>
      </c>
      <c r="AT801" s="496" t="str">
        <v/>
      </c>
      <c r="AU801" s="496" t="str">
        <v/>
      </c>
      <c r="AV801" s="520" t="str">
        <v/>
      </c>
      <c r="AW801" s="497" t="str">
        <v/>
      </c>
      <c r="AX801" s="496" t="str">
        <v/>
      </c>
      <c r="AY801" s="496" t="str">
        <v/>
      </c>
      <c r="AZ801" s="520" t="str">
        <v/>
      </c>
      <c r="BA801" s="497" t="str">
        <v/>
      </c>
      <c r="BB801" s="496" t="str">
        <v/>
      </c>
      <c r="BC801" s="496" t="str">
        <v/>
      </c>
      <c r="BD801" s="520" t="str">
        <v/>
      </c>
      <c r="BE801" s="497" t="str">
        <v/>
      </c>
      <c r="BF801" s="496" t="str">
        <v/>
      </c>
      <c r="BG801" s="496" t="str">
        <v/>
      </c>
      <c r="BH801" s="520" t="str">
        <v/>
      </c>
      <c r="BI801" s="497" t="str">
        <v/>
      </c>
      <c r="BJ801" s="496" t="str">
        <v/>
      </c>
      <c r="BK801" s="496" t="str">
        <v/>
      </c>
      <c r="BL801" s="520" t="str">
        <v/>
      </c>
    </row>
    <row r="802" spans="1:64" ht="24.75" customHeight="1">
      <c r="A802" s="449" t="str">
        <v/>
      </c>
      <c r="B802" s="431"/>
      <c r="C802" s="432"/>
      <c r="D802" s="521" t="str">
        <v/>
      </c>
      <c r="E802" s="521" t="str">
        <v/>
      </c>
      <c r="F802" s="522" t="str">
        <v/>
      </c>
      <c r="G802" s="523" t="str">
        <v/>
      </c>
      <c r="H802" s="521" t="str">
        <v/>
      </c>
      <c r="I802" s="521" t="str">
        <v/>
      </c>
      <c r="J802" s="521" t="str">
        <v/>
      </c>
      <c r="K802" s="522" t="str">
        <v/>
      </c>
      <c r="L802" s="497" t="str">
        <v/>
      </c>
      <c r="M802" s="491" t="str">
        <v/>
      </c>
      <c r="N802" s="520" t="str">
        <v/>
      </c>
      <c r="O802" s="497" t="str">
        <v/>
      </c>
      <c r="P802" s="495" t="str">
        <v/>
      </c>
      <c r="Q802" s="520" t="str">
        <v/>
      </c>
      <c r="R802" s="497" t="str">
        <v/>
      </c>
      <c r="S802" s="495" t="str">
        <v/>
      </c>
      <c r="T802" s="520" t="str">
        <v/>
      </c>
      <c r="U802" s="497" t="str">
        <v/>
      </c>
      <c r="V802" s="495" t="str">
        <v/>
      </c>
      <c r="W802" s="520" t="str">
        <v/>
      </c>
      <c r="X802" s="497" t="str">
        <v/>
      </c>
      <c r="Y802" s="495" t="str">
        <v/>
      </c>
      <c r="Z802" s="520" t="str">
        <v/>
      </c>
      <c r="AA802" s="497" t="str">
        <v/>
      </c>
      <c r="AB802" s="495" t="str">
        <v/>
      </c>
      <c r="AC802" s="520" t="str">
        <v/>
      </c>
      <c r="AD802" s="497" t="str">
        <v/>
      </c>
      <c r="AE802" s="495" t="str">
        <v/>
      </c>
      <c r="AF802" s="520" t="str">
        <v/>
      </c>
      <c r="AG802" s="497" t="str">
        <v/>
      </c>
      <c r="AH802" s="495" t="str">
        <v/>
      </c>
      <c r="AI802" s="520" t="str">
        <v/>
      </c>
      <c r="AJ802" s="497" t="str">
        <v/>
      </c>
      <c r="AK802" s="495" t="str">
        <v/>
      </c>
      <c r="AL802" s="520" t="str">
        <v/>
      </c>
      <c r="AM802" s="497" t="str">
        <v/>
      </c>
      <c r="AN802" s="495" t="str">
        <v/>
      </c>
      <c r="AO802" s="520" t="str">
        <v/>
      </c>
      <c r="AP802" s="497" t="str">
        <v/>
      </c>
      <c r="AQ802" s="495" t="str">
        <v/>
      </c>
      <c r="AR802" s="520" t="str">
        <v/>
      </c>
      <c r="AS802" s="497" t="str">
        <v/>
      </c>
      <c r="AT802" s="495" t="str">
        <v/>
      </c>
      <c r="AU802" s="495" t="str">
        <v/>
      </c>
      <c r="AV802" s="520" t="str">
        <v/>
      </c>
      <c r="AW802" s="497" t="str">
        <v/>
      </c>
      <c r="AX802" s="495" t="str">
        <v/>
      </c>
      <c r="AY802" s="495" t="str">
        <v/>
      </c>
      <c r="AZ802" s="520" t="str">
        <v/>
      </c>
      <c r="BA802" s="497" t="str">
        <v/>
      </c>
      <c r="BB802" s="495" t="str">
        <v/>
      </c>
      <c r="BC802" s="495" t="str">
        <v/>
      </c>
      <c r="BD802" s="520" t="str">
        <v/>
      </c>
      <c r="BE802" s="497" t="str">
        <v/>
      </c>
      <c r="BF802" s="495" t="str">
        <v/>
      </c>
      <c r="BG802" s="495" t="str">
        <v/>
      </c>
      <c r="BH802" s="520" t="str">
        <v/>
      </c>
      <c r="BI802" s="497" t="str">
        <v/>
      </c>
      <c r="BJ802" s="495" t="str">
        <v/>
      </c>
      <c r="BK802" s="495" t="str">
        <v/>
      </c>
      <c r="BL802" s="520" t="str">
        <v/>
      </c>
    </row>
    <row r="803" spans="1:64" ht="24.75" customHeight="1">
      <c r="A803" s="449" t="str">
        <v/>
      </c>
      <c r="B803" s="431"/>
      <c r="C803" s="432"/>
      <c r="D803" s="433" t="str">
        <v/>
      </c>
      <c r="E803" s="434" t="str">
        <v/>
      </c>
      <c r="F803" s="435" t="str">
        <v/>
      </c>
      <c r="G803" s="436" t="str">
        <v/>
      </c>
      <c r="H803" s="437" t="str">
        <v/>
      </c>
      <c r="I803" s="437" t="str">
        <v/>
      </c>
      <c r="J803" s="437" t="str">
        <v/>
      </c>
      <c r="K803" s="435" t="str">
        <v/>
      </c>
      <c r="L803" s="450" t="str">
        <v/>
      </c>
      <c r="M803" s="498" t="str">
        <v/>
      </c>
      <c r="N803" s="440" t="str">
        <v/>
      </c>
      <c r="O803" s="441" t="str">
        <v/>
      </c>
      <c r="P803" s="442" t="str">
        <v/>
      </c>
      <c r="Q803" s="443" t="str">
        <v/>
      </c>
      <c r="R803" s="441" t="str">
        <v/>
      </c>
      <c r="S803" s="442" t="str">
        <v/>
      </c>
      <c r="T803" s="443" t="str">
        <v/>
      </c>
      <c r="U803" s="441" t="str">
        <v/>
      </c>
      <c r="V803" s="442" t="str">
        <v/>
      </c>
      <c r="W803" s="443" t="str">
        <v/>
      </c>
      <c r="X803" s="441" t="str">
        <v/>
      </c>
      <c r="Y803" s="442" t="str">
        <v/>
      </c>
      <c r="Z803" s="443" t="str">
        <v/>
      </c>
      <c r="AA803" s="441" t="str">
        <v/>
      </c>
      <c r="AB803" s="442" t="str">
        <v/>
      </c>
      <c r="AC803" s="443" t="str">
        <v/>
      </c>
      <c r="AD803" s="441" t="str">
        <v/>
      </c>
      <c r="AE803" s="442" t="str">
        <v/>
      </c>
      <c r="AF803" s="443" t="str">
        <v/>
      </c>
      <c r="AG803" s="492" t="str">
        <v/>
      </c>
      <c r="AH803" s="492" t="str">
        <v/>
      </c>
      <c r="AI803" s="493" t="str">
        <v/>
      </c>
      <c r="AJ803" s="494" t="str">
        <v/>
      </c>
      <c r="AK803" s="492" t="str">
        <v/>
      </c>
      <c r="AL803" s="493" t="str">
        <v/>
      </c>
      <c r="AM803" s="492" t="str">
        <v/>
      </c>
      <c r="AN803" s="492" t="str">
        <v/>
      </c>
      <c r="AO803" s="493" t="str">
        <v/>
      </c>
      <c r="AP803" s="494" t="str">
        <v/>
      </c>
      <c r="AQ803" s="492" t="str">
        <v/>
      </c>
      <c r="AR803" s="493" t="str">
        <v/>
      </c>
      <c r="AS803" s="495" t="str">
        <v/>
      </c>
      <c r="AT803" s="496" t="str">
        <v/>
      </c>
      <c r="AU803" s="496" t="str">
        <v/>
      </c>
      <c r="AV803" s="520" t="str">
        <v/>
      </c>
      <c r="AW803" s="497" t="str">
        <v/>
      </c>
      <c r="AX803" s="496" t="str">
        <v/>
      </c>
      <c r="AY803" s="496" t="str">
        <v/>
      </c>
      <c r="AZ803" s="520" t="str">
        <v/>
      </c>
      <c r="BA803" s="497" t="str">
        <v/>
      </c>
      <c r="BB803" s="496" t="str">
        <v/>
      </c>
      <c r="BC803" s="496" t="str">
        <v/>
      </c>
      <c r="BD803" s="520" t="str">
        <v/>
      </c>
      <c r="BE803" s="497" t="str">
        <v/>
      </c>
      <c r="BF803" s="496" t="str">
        <v/>
      </c>
      <c r="BG803" s="496" t="str">
        <v/>
      </c>
      <c r="BH803" s="520" t="str">
        <v/>
      </c>
      <c r="BI803" s="497" t="str">
        <v/>
      </c>
      <c r="BJ803" s="496" t="str">
        <v/>
      </c>
      <c r="BK803" s="496" t="str">
        <v/>
      </c>
      <c r="BL803" s="520" t="str">
        <v/>
      </c>
    </row>
    <row r="804" spans="1:64" ht="24.75" customHeight="1">
      <c r="A804" s="449" t="str">
        <v/>
      </c>
      <c r="B804" s="431"/>
      <c r="C804" s="432"/>
      <c r="D804" s="521" t="str">
        <v/>
      </c>
      <c r="E804" s="521" t="str">
        <v/>
      </c>
      <c r="F804" s="522" t="str">
        <v/>
      </c>
      <c r="G804" s="523" t="str">
        <v/>
      </c>
      <c r="H804" s="521" t="str">
        <v/>
      </c>
      <c r="I804" s="521" t="str">
        <v/>
      </c>
      <c r="J804" s="521" t="str">
        <v/>
      </c>
      <c r="K804" s="522" t="str">
        <v/>
      </c>
      <c r="L804" s="497" t="str">
        <v/>
      </c>
      <c r="M804" s="491" t="str">
        <v/>
      </c>
      <c r="N804" s="520" t="str">
        <v/>
      </c>
      <c r="O804" s="497" t="str">
        <v/>
      </c>
      <c r="P804" s="495" t="str">
        <v/>
      </c>
      <c r="Q804" s="520" t="str">
        <v/>
      </c>
      <c r="R804" s="497" t="str">
        <v/>
      </c>
      <c r="S804" s="495" t="str">
        <v/>
      </c>
      <c r="T804" s="520" t="str">
        <v/>
      </c>
      <c r="U804" s="497" t="str">
        <v/>
      </c>
      <c r="V804" s="495" t="str">
        <v/>
      </c>
      <c r="W804" s="520" t="str">
        <v/>
      </c>
      <c r="X804" s="497" t="str">
        <v/>
      </c>
      <c r="Y804" s="495" t="str">
        <v/>
      </c>
      <c r="Z804" s="520" t="str">
        <v/>
      </c>
      <c r="AA804" s="497" t="str">
        <v/>
      </c>
      <c r="AB804" s="495" t="str">
        <v/>
      </c>
      <c r="AC804" s="520" t="str">
        <v/>
      </c>
      <c r="AD804" s="497" t="str">
        <v/>
      </c>
      <c r="AE804" s="495" t="str">
        <v/>
      </c>
      <c r="AF804" s="520" t="str">
        <v/>
      </c>
      <c r="AG804" s="497" t="str">
        <v/>
      </c>
      <c r="AH804" s="495" t="str">
        <v/>
      </c>
      <c r="AI804" s="520" t="str">
        <v/>
      </c>
      <c r="AJ804" s="497" t="str">
        <v/>
      </c>
      <c r="AK804" s="495" t="str">
        <v/>
      </c>
      <c r="AL804" s="520" t="str">
        <v/>
      </c>
      <c r="AM804" s="497" t="str">
        <v/>
      </c>
      <c r="AN804" s="495" t="str">
        <v/>
      </c>
      <c r="AO804" s="520" t="str">
        <v/>
      </c>
      <c r="AP804" s="497" t="str">
        <v/>
      </c>
      <c r="AQ804" s="495" t="str">
        <v/>
      </c>
      <c r="AR804" s="520" t="str">
        <v/>
      </c>
      <c r="AS804" s="497" t="str">
        <v/>
      </c>
      <c r="AT804" s="495" t="str">
        <v/>
      </c>
      <c r="AU804" s="495" t="str">
        <v/>
      </c>
      <c r="AV804" s="520" t="str">
        <v/>
      </c>
      <c r="AW804" s="497" t="str">
        <v/>
      </c>
      <c r="AX804" s="495" t="str">
        <v/>
      </c>
      <c r="AY804" s="495" t="str">
        <v/>
      </c>
      <c r="AZ804" s="520" t="str">
        <v/>
      </c>
      <c r="BA804" s="497" t="str">
        <v/>
      </c>
      <c r="BB804" s="495" t="str">
        <v/>
      </c>
      <c r="BC804" s="495" t="str">
        <v/>
      </c>
      <c r="BD804" s="520" t="str">
        <v/>
      </c>
      <c r="BE804" s="497" t="str">
        <v/>
      </c>
      <c r="BF804" s="495" t="str">
        <v/>
      </c>
      <c r="BG804" s="495" t="str">
        <v/>
      </c>
      <c r="BH804" s="520" t="str">
        <v/>
      </c>
      <c r="BI804" s="497" t="str">
        <v/>
      </c>
      <c r="BJ804" s="495" t="str">
        <v/>
      </c>
      <c r="BK804" s="495" t="str">
        <v/>
      </c>
      <c r="BL804" s="520" t="str">
        <v/>
      </c>
    </row>
    <row r="805" spans="1:64" ht="24.75" customHeight="1">
      <c r="A805" s="449" t="str">
        <v/>
      </c>
      <c r="B805" s="431"/>
      <c r="C805" s="432"/>
      <c r="D805" s="433" t="str">
        <v/>
      </c>
      <c r="E805" s="434" t="str">
        <v/>
      </c>
      <c r="F805" s="435" t="str">
        <v/>
      </c>
      <c r="G805" s="436" t="str">
        <v/>
      </c>
      <c r="H805" s="437" t="str">
        <v/>
      </c>
      <c r="I805" s="437" t="str">
        <v/>
      </c>
      <c r="J805" s="437" t="str">
        <v/>
      </c>
      <c r="K805" s="435" t="str">
        <v/>
      </c>
      <c r="L805" s="450" t="str">
        <v/>
      </c>
      <c r="M805" s="498" t="str">
        <v/>
      </c>
      <c r="N805" s="440" t="str">
        <v/>
      </c>
      <c r="O805" s="441" t="str">
        <v/>
      </c>
      <c r="P805" s="442" t="str">
        <v/>
      </c>
      <c r="Q805" s="443" t="str">
        <v/>
      </c>
      <c r="R805" s="441" t="str">
        <v/>
      </c>
      <c r="S805" s="442" t="str">
        <v/>
      </c>
      <c r="T805" s="443" t="str">
        <v/>
      </c>
      <c r="U805" s="441" t="str">
        <v/>
      </c>
      <c r="V805" s="442" t="str">
        <v/>
      </c>
      <c r="W805" s="443" t="str">
        <v/>
      </c>
      <c r="X805" s="441" t="str">
        <v/>
      </c>
      <c r="Y805" s="442" t="str">
        <v/>
      </c>
      <c r="Z805" s="443" t="str">
        <v/>
      </c>
      <c r="AA805" s="441" t="str">
        <v/>
      </c>
      <c r="AB805" s="442" t="str">
        <v/>
      </c>
      <c r="AC805" s="443" t="str">
        <v/>
      </c>
      <c r="AD805" s="441" t="str">
        <v/>
      </c>
      <c r="AE805" s="442" t="str">
        <v/>
      </c>
      <c r="AF805" s="443" t="str">
        <v/>
      </c>
      <c r="AG805" s="492" t="str">
        <v/>
      </c>
      <c r="AH805" s="492" t="str">
        <v/>
      </c>
      <c r="AI805" s="493" t="str">
        <v/>
      </c>
      <c r="AJ805" s="494" t="str">
        <v/>
      </c>
      <c r="AK805" s="492" t="str">
        <v/>
      </c>
      <c r="AL805" s="493" t="str">
        <v/>
      </c>
      <c r="AM805" s="492" t="str">
        <v/>
      </c>
      <c r="AN805" s="492" t="str">
        <v/>
      </c>
      <c r="AO805" s="493" t="str">
        <v/>
      </c>
      <c r="AP805" s="494" t="str">
        <v/>
      </c>
      <c r="AQ805" s="492" t="str">
        <v/>
      </c>
      <c r="AR805" s="493" t="str">
        <v/>
      </c>
      <c r="AS805" s="495" t="str">
        <v/>
      </c>
      <c r="AT805" s="496" t="str">
        <v/>
      </c>
      <c r="AU805" s="496" t="str">
        <v/>
      </c>
      <c r="AV805" s="520" t="str">
        <v/>
      </c>
      <c r="AW805" s="497" t="str">
        <v/>
      </c>
      <c r="AX805" s="496" t="str">
        <v/>
      </c>
      <c r="AY805" s="496" t="str">
        <v/>
      </c>
      <c r="AZ805" s="520" t="str">
        <v/>
      </c>
      <c r="BA805" s="497" t="str">
        <v/>
      </c>
      <c r="BB805" s="496" t="str">
        <v/>
      </c>
      <c r="BC805" s="496" t="str">
        <v/>
      </c>
      <c r="BD805" s="520" t="str">
        <v/>
      </c>
      <c r="BE805" s="497" t="str">
        <v/>
      </c>
      <c r="BF805" s="496" t="str">
        <v/>
      </c>
      <c r="BG805" s="496" t="str">
        <v/>
      </c>
      <c r="BH805" s="520" t="str">
        <v/>
      </c>
      <c r="BI805" s="497" t="str">
        <v/>
      </c>
      <c r="BJ805" s="496" t="str">
        <v/>
      </c>
      <c r="BK805" s="496" t="str">
        <v/>
      </c>
      <c r="BL805" s="520" t="str">
        <v/>
      </c>
    </row>
    <row r="806" spans="1:64" ht="24.75" customHeight="1">
      <c r="A806" s="449" t="str">
        <v/>
      </c>
      <c r="B806" s="431"/>
      <c r="C806" s="432"/>
      <c r="D806" s="521" t="str">
        <v/>
      </c>
      <c r="E806" s="521" t="str">
        <v/>
      </c>
      <c r="F806" s="522" t="str">
        <v/>
      </c>
      <c r="G806" s="523" t="str">
        <v/>
      </c>
      <c r="H806" s="521" t="str">
        <v/>
      </c>
      <c r="I806" s="521" t="str">
        <v/>
      </c>
      <c r="J806" s="521" t="str">
        <v/>
      </c>
      <c r="K806" s="522" t="str">
        <v/>
      </c>
      <c r="L806" s="497" t="str">
        <v/>
      </c>
      <c r="M806" s="491" t="str">
        <v/>
      </c>
      <c r="N806" s="520" t="str">
        <v/>
      </c>
      <c r="O806" s="497" t="str">
        <v/>
      </c>
      <c r="P806" s="495" t="str">
        <v/>
      </c>
      <c r="Q806" s="520" t="str">
        <v/>
      </c>
      <c r="R806" s="497" t="str">
        <v/>
      </c>
      <c r="S806" s="495" t="str">
        <v/>
      </c>
      <c r="T806" s="520" t="str">
        <v/>
      </c>
      <c r="U806" s="497" t="str">
        <v/>
      </c>
      <c r="V806" s="495" t="str">
        <v/>
      </c>
      <c r="W806" s="520" t="str">
        <v/>
      </c>
      <c r="X806" s="497" t="str">
        <v/>
      </c>
      <c r="Y806" s="495" t="str">
        <v/>
      </c>
      <c r="Z806" s="520" t="str">
        <v/>
      </c>
      <c r="AA806" s="497" t="str">
        <v/>
      </c>
      <c r="AB806" s="495" t="str">
        <v/>
      </c>
      <c r="AC806" s="520" t="str">
        <v/>
      </c>
      <c r="AD806" s="497" t="str">
        <v/>
      </c>
      <c r="AE806" s="495" t="str">
        <v/>
      </c>
      <c r="AF806" s="520" t="str">
        <v/>
      </c>
      <c r="AG806" s="497" t="str">
        <v/>
      </c>
      <c r="AH806" s="495" t="str">
        <v/>
      </c>
      <c r="AI806" s="520" t="str">
        <v/>
      </c>
      <c r="AJ806" s="497" t="str">
        <v/>
      </c>
      <c r="AK806" s="495" t="str">
        <v/>
      </c>
      <c r="AL806" s="520" t="str">
        <v/>
      </c>
      <c r="AM806" s="497" t="str">
        <v/>
      </c>
      <c r="AN806" s="495" t="str">
        <v/>
      </c>
      <c r="AO806" s="520" t="str">
        <v/>
      </c>
      <c r="AP806" s="497" t="str">
        <v/>
      </c>
      <c r="AQ806" s="495" t="str">
        <v/>
      </c>
      <c r="AR806" s="520" t="str">
        <v/>
      </c>
      <c r="AS806" s="497" t="str">
        <v/>
      </c>
      <c r="AT806" s="495" t="str">
        <v/>
      </c>
      <c r="AU806" s="495" t="str">
        <v/>
      </c>
      <c r="AV806" s="520" t="str">
        <v/>
      </c>
      <c r="AW806" s="497" t="str">
        <v/>
      </c>
      <c r="AX806" s="495" t="str">
        <v/>
      </c>
      <c r="AY806" s="495" t="str">
        <v/>
      </c>
      <c r="AZ806" s="520" t="str">
        <v/>
      </c>
      <c r="BA806" s="497" t="str">
        <v/>
      </c>
      <c r="BB806" s="495" t="str">
        <v/>
      </c>
      <c r="BC806" s="495" t="str">
        <v/>
      </c>
      <c r="BD806" s="520" t="str">
        <v/>
      </c>
      <c r="BE806" s="497" t="str">
        <v/>
      </c>
      <c r="BF806" s="495" t="str">
        <v/>
      </c>
      <c r="BG806" s="495" t="str">
        <v/>
      </c>
      <c r="BH806" s="520" t="str">
        <v/>
      </c>
      <c r="BI806" s="497" t="str">
        <v/>
      </c>
      <c r="BJ806" s="495" t="str">
        <v/>
      </c>
      <c r="BK806" s="495" t="str">
        <v/>
      </c>
      <c r="BL806" s="520" t="str">
        <v/>
      </c>
    </row>
    <row r="807" spans="1:64" ht="24.75" customHeight="1">
      <c r="A807" s="449" t="str">
        <v/>
      </c>
      <c r="B807" s="431"/>
      <c r="C807" s="432"/>
      <c r="D807" s="433" t="str">
        <v/>
      </c>
      <c r="E807" s="434" t="str">
        <v/>
      </c>
      <c r="F807" s="435" t="str">
        <v/>
      </c>
      <c r="G807" s="436" t="str">
        <v/>
      </c>
      <c r="H807" s="437" t="str">
        <v/>
      </c>
      <c r="I807" s="437" t="str">
        <v/>
      </c>
      <c r="J807" s="437" t="str">
        <v/>
      </c>
      <c r="K807" s="435" t="str">
        <v/>
      </c>
      <c r="L807" s="450" t="str">
        <v/>
      </c>
      <c r="M807" s="498" t="str">
        <v/>
      </c>
      <c r="N807" s="440" t="str">
        <v/>
      </c>
      <c r="O807" s="441" t="str">
        <v/>
      </c>
      <c r="P807" s="442" t="str">
        <v/>
      </c>
      <c r="Q807" s="443" t="str">
        <v/>
      </c>
      <c r="R807" s="441" t="str">
        <v/>
      </c>
      <c r="S807" s="442" t="str">
        <v/>
      </c>
      <c r="T807" s="443" t="str">
        <v/>
      </c>
      <c r="U807" s="441" t="str">
        <v/>
      </c>
      <c r="V807" s="442" t="str">
        <v/>
      </c>
      <c r="W807" s="443" t="str">
        <v/>
      </c>
      <c r="X807" s="441" t="str">
        <v/>
      </c>
      <c r="Y807" s="442" t="str">
        <v/>
      </c>
      <c r="Z807" s="443" t="str">
        <v/>
      </c>
      <c r="AA807" s="441" t="str">
        <v/>
      </c>
      <c r="AB807" s="442" t="str">
        <v/>
      </c>
      <c r="AC807" s="443" t="str">
        <v/>
      </c>
      <c r="AD807" s="441" t="str">
        <v/>
      </c>
      <c r="AE807" s="442" t="str">
        <v/>
      </c>
      <c r="AF807" s="443" t="str">
        <v/>
      </c>
      <c r="AG807" s="492" t="str">
        <v/>
      </c>
      <c r="AH807" s="492" t="str">
        <v/>
      </c>
      <c r="AI807" s="493" t="str">
        <v/>
      </c>
      <c r="AJ807" s="494" t="str">
        <v/>
      </c>
      <c r="AK807" s="492" t="str">
        <v/>
      </c>
      <c r="AL807" s="493" t="str">
        <v/>
      </c>
      <c r="AM807" s="492" t="str">
        <v/>
      </c>
      <c r="AN807" s="492" t="str">
        <v/>
      </c>
      <c r="AO807" s="493" t="str">
        <v/>
      </c>
      <c r="AP807" s="494" t="str">
        <v/>
      </c>
      <c r="AQ807" s="492" t="str">
        <v/>
      </c>
      <c r="AR807" s="493" t="str">
        <v/>
      </c>
      <c r="AS807" s="495" t="str">
        <v/>
      </c>
      <c r="AT807" s="496" t="str">
        <v/>
      </c>
      <c r="AU807" s="496" t="str">
        <v/>
      </c>
      <c r="AV807" s="520" t="str">
        <v/>
      </c>
      <c r="AW807" s="497" t="str">
        <v/>
      </c>
      <c r="AX807" s="496" t="str">
        <v/>
      </c>
      <c r="AY807" s="496" t="str">
        <v/>
      </c>
      <c r="AZ807" s="520" t="str">
        <v/>
      </c>
      <c r="BA807" s="497" t="str">
        <v/>
      </c>
      <c r="BB807" s="496" t="str">
        <v/>
      </c>
      <c r="BC807" s="496" t="str">
        <v/>
      </c>
      <c r="BD807" s="520" t="str">
        <v/>
      </c>
      <c r="BE807" s="497" t="str">
        <v/>
      </c>
      <c r="BF807" s="496" t="str">
        <v/>
      </c>
      <c r="BG807" s="496" t="str">
        <v/>
      </c>
      <c r="BH807" s="520" t="str">
        <v/>
      </c>
      <c r="BI807" s="497" t="str">
        <v/>
      </c>
      <c r="BJ807" s="496" t="str">
        <v/>
      </c>
      <c r="BK807" s="496" t="str">
        <v/>
      </c>
      <c r="BL807" s="520" t="str">
        <v/>
      </c>
    </row>
    <row r="808" spans="1:64" ht="24.75" customHeight="1">
      <c r="A808" s="449" t="str">
        <v/>
      </c>
      <c r="B808" s="431"/>
      <c r="C808" s="432"/>
      <c r="D808" s="521" t="str">
        <v/>
      </c>
      <c r="E808" s="521" t="str">
        <v/>
      </c>
      <c r="F808" s="522" t="str">
        <v/>
      </c>
      <c r="G808" s="523" t="str">
        <v/>
      </c>
      <c r="H808" s="521" t="str">
        <v/>
      </c>
      <c r="I808" s="521" t="str">
        <v/>
      </c>
      <c r="J808" s="521" t="str">
        <v/>
      </c>
      <c r="K808" s="522" t="str">
        <v/>
      </c>
      <c r="L808" s="497" t="str">
        <v/>
      </c>
      <c r="M808" s="491" t="str">
        <v/>
      </c>
      <c r="N808" s="520" t="str">
        <v/>
      </c>
      <c r="O808" s="497" t="str">
        <v/>
      </c>
      <c r="P808" s="495" t="str">
        <v/>
      </c>
      <c r="Q808" s="520" t="str">
        <v/>
      </c>
      <c r="R808" s="497" t="str">
        <v/>
      </c>
      <c r="S808" s="495" t="str">
        <v/>
      </c>
      <c r="T808" s="520" t="str">
        <v/>
      </c>
      <c r="U808" s="497" t="str">
        <v/>
      </c>
      <c r="V808" s="495" t="str">
        <v/>
      </c>
      <c r="W808" s="520" t="str">
        <v/>
      </c>
      <c r="X808" s="497" t="str">
        <v/>
      </c>
      <c r="Y808" s="495" t="str">
        <v/>
      </c>
      <c r="Z808" s="520" t="str">
        <v/>
      </c>
      <c r="AA808" s="497" t="str">
        <v/>
      </c>
      <c r="AB808" s="495" t="str">
        <v/>
      </c>
      <c r="AC808" s="520" t="str">
        <v/>
      </c>
      <c r="AD808" s="497" t="str">
        <v/>
      </c>
      <c r="AE808" s="495" t="str">
        <v/>
      </c>
      <c r="AF808" s="520" t="str">
        <v/>
      </c>
      <c r="AG808" s="497" t="str">
        <v/>
      </c>
      <c r="AH808" s="495" t="str">
        <v/>
      </c>
      <c r="AI808" s="520" t="str">
        <v/>
      </c>
      <c r="AJ808" s="497" t="str">
        <v/>
      </c>
      <c r="AK808" s="495" t="str">
        <v/>
      </c>
      <c r="AL808" s="520" t="str">
        <v/>
      </c>
      <c r="AM808" s="497" t="str">
        <v/>
      </c>
      <c r="AN808" s="495" t="str">
        <v/>
      </c>
      <c r="AO808" s="520" t="str">
        <v/>
      </c>
      <c r="AP808" s="497" t="str">
        <v/>
      </c>
      <c r="AQ808" s="495" t="str">
        <v/>
      </c>
      <c r="AR808" s="520" t="str">
        <v/>
      </c>
      <c r="AS808" s="497" t="str">
        <v/>
      </c>
      <c r="AT808" s="495" t="str">
        <v/>
      </c>
      <c r="AU808" s="495" t="str">
        <v/>
      </c>
      <c r="AV808" s="520" t="str">
        <v/>
      </c>
      <c r="AW808" s="497" t="str">
        <v/>
      </c>
      <c r="AX808" s="495" t="str">
        <v/>
      </c>
      <c r="AY808" s="495" t="str">
        <v/>
      </c>
      <c r="AZ808" s="520" t="str">
        <v/>
      </c>
      <c r="BA808" s="497" t="str">
        <v/>
      </c>
      <c r="BB808" s="495" t="str">
        <v/>
      </c>
      <c r="BC808" s="495" t="str">
        <v/>
      </c>
      <c r="BD808" s="520" t="str">
        <v/>
      </c>
      <c r="BE808" s="497" t="str">
        <v/>
      </c>
      <c r="BF808" s="495" t="str">
        <v/>
      </c>
      <c r="BG808" s="495" t="str">
        <v/>
      </c>
      <c r="BH808" s="520" t="str">
        <v/>
      </c>
      <c r="BI808" s="497" t="str">
        <v/>
      </c>
      <c r="BJ808" s="495" t="str">
        <v/>
      </c>
      <c r="BK808" s="495" t="str">
        <v/>
      </c>
      <c r="BL808" s="520" t="str">
        <v/>
      </c>
    </row>
    <row r="809" spans="1:64" ht="24.75" customHeight="1">
      <c r="A809" s="449" t="str">
        <v/>
      </c>
      <c r="B809" s="431"/>
      <c r="C809" s="432"/>
      <c r="D809" s="433" t="str">
        <v/>
      </c>
      <c r="E809" s="434" t="str">
        <v/>
      </c>
      <c r="F809" s="435" t="str">
        <v/>
      </c>
      <c r="G809" s="436" t="str">
        <v/>
      </c>
      <c r="H809" s="437" t="str">
        <v/>
      </c>
      <c r="I809" s="437" t="str">
        <v/>
      </c>
      <c r="J809" s="437" t="str">
        <v/>
      </c>
      <c r="K809" s="435" t="str">
        <v/>
      </c>
      <c r="L809" s="450" t="str">
        <v/>
      </c>
      <c r="M809" s="498" t="str">
        <v/>
      </c>
      <c r="N809" s="440" t="str">
        <v/>
      </c>
      <c r="O809" s="441" t="str">
        <v/>
      </c>
      <c r="P809" s="442" t="str">
        <v/>
      </c>
      <c r="Q809" s="443" t="str">
        <v/>
      </c>
      <c r="R809" s="441" t="str">
        <v/>
      </c>
      <c r="S809" s="442" t="str">
        <v/>
      </c>
      <c r="T809" s="443" t="str">
        <v/>
      </c>
      <c r="U809" s="441" t="str">
        <v/>
      </c>
      <c r="V809" s="442" t="str">
        <v/>
      </c>
      <c r="W809" s="443" t="str">
        <v/>
      </c>
      <c r="X809" s="441" t="str">
        <v/>
      </c>
      <c r="Y809" s="442" t="str">
        <v/>
      </c>
      <c r="Z809" s="443" t="str">
        <v/>
      </c>
      <c r="AA809" s="441" t="str">
        <v/>
      </c>
      <c r="AB809" s="442" t="str">
        <v/>
      </c>
      <c r="AC809" s="443" t="str">
        <v/>
      </c>
      <c r="AD809" s="441" t="str">
        <v/>
      </c>
      <c r="AE809" s="442" t="str">
        <v/>
      </c>
      <c r="AF809" s="443" t="str">
        <v/>
      </c>
      <c r="AG809" s="492" t="str">
        <v/>
      </c>
      <c r="AH809" s="492" t="str">
        <v/>
      </c>
      <c r="AI809" s="493" t="str">
        <v/>
      </c>
      <c r="AJ809" s="494" t="str">
        <v/>
      </c>
      <c r="AK809" s="492" t="str">
        <v/>
      </c>
      <c r="AL809" s="493" t="str">
        <v/>
      </c>
      <c r="AM809" s="492" t="str">
        <v/>
      </c>
      <c r="AN809" s="492" t="str">
        <v/>
      </c>
      <c r="AO809" s="493" t="str">
        <v/>
      </c>
      <c r="AP809" s="494" t="str">
        <v/>
      </c>
      <c r="AQ809" s="492" t="str">
        <v/>
      </c>
      <c r="AR809" s="493" t="str">
        <v/>
      </c>
      <c r="AS809" s="495" t="str">
        <v/>
      </c>
      <c r="AT809" s="496" t="str">
        <v/>
      </c>
      <c r="AU809" s="496" t="str">
        <v/>
      </c>
      <c r="AV809" s="520" t="str">
        <v/>
      </c>
      <c r="AW809" s="497" t="str">
        <v/>
      </c>
      <c r="AX809" s="496" t="str">
        <v/>
      </c>
      <c r="AY809" s="496" t="str">
        <v/>
      </c>
      <c r="AZ809" s="520" t="str">
        <v/>
      </c>
      <c r="BA809" s="497" t="str">
        <v/>
      </c>
      <c r="BB809" s="496" t="str">
        <v/>
      </c>
      <c r="BC809" s="496" t="str">
        <v/>
      </c>
      <c r="BD809" s="520" t="str">
        <v/>
      </c>
      <c r="BE809" s="497" t="str">
        <v/>
      </c>
      <c r="BF809" s="496" t="str">
        <v/>
      </c>
      <c r="BG809" s="496" t="str">
        <v/>
      </c>
      <c r="BH809" s="520" t="str">
        <v/>
      </c>
      <c r="BI809" s="497" t="str">
        <v/>
      </c>
      <c r="BJ809" s="496" t="str">
        <v/>
      </c>
      <c r="BK809" s="496" t="str">
        <v/>
      </c>
      <c r="BL809" s="520" t="str">
        <v/>
      </c>
    </row>
    <row r="810" spans="1:64" ht="24.75" customHeight="1">
      <c r="A810" s="449" t="str">
        <v/>
      </c>
      <c r="B810" s="431"/>
      <c r="C810" s="432"/>
      <c r="D810" s="521" t="str">
        <v/>
      </c>
      <c r="E810" s="521" t="str">
        <v/>
      </c>
      <c r="F810" s="522" t="str">
        <v/>
      </c>
      <c r="G810" s="523" t="str">
        <v/>
      </c>
      <c r="H810" s="521" t="str">
        <v/>
      </c>
      <c r="I810" s="521" t="str">
        <v/>
      </c>
      <c r="J810" s="521" t="str">
        <v/>
      </c>
      <c r="K810" s="522" t="str">
        <v/>
      </c>
      <c r="L810" s="497" t="str">
        <v/>
      </c>
      <c r="M810" s="491" t="str">
        <v/>
      </c>
      <c r="N810" s="520" t="str">
        <v/>
      </c>
      <c r="O810" s="497" t="str">
        <v/>
      </c>
      <c r="P810" s="495" t="str">
        <v/>
      </c>
      <c r="Q810" s="520" t="str">
        <v/>
      </c>
      <c r="R810" s="497" t="str">
        <v/>
      </c>
      <c r="S810" s="495" t="str">
        <v/>
      </c>
      <c r="T810" s="520" t="str">
        <v/>
      </c>
      <c r="U810" s="497" t="str">
        <v/>
      </c>
      <c r="V810" s="495" t="str">
        <v/>
      </c>
      <c r="W810" s="520" t="str">
        <v/>
      </c>
      <c r="X810" s="497" t="str">
        <v/>
      </c>
      <c r="Y810" s="495" t="str">
        <v/>
      </c>
      <c r="Z810" s="520" t="str">
        <v/>
      </c>
      <c r="AA810" s="497" t="str">
        <v/>
      </c>
      <c r="AB810" s="495" t="str">
        <v/>
      </c>
      <c r="AC810" s="520" t="str">
        <v/>
      </c>
      <c r="AD810" s="497" t="str">
        <v/>
      </c>
      <c r="AE810" s="495" t="str">
        <v/>
      </c>
      <c r="AF810" s="520" t="str">
        <v/>
      </c>
      <c r="AG810" s="497" t="str">
        <v/>
      </c>
      <c r="AH810" s="495" t="str">
        <v/>
      </c>
      <c r="AI810" s="520" t="str">
        <v/>
      </c>
      <c r="AJ810" s="497" t="str">
        <v/>
      </c>
      <c r="AK810" s="495" t="str">
        <v/>
      </c>
      <c r="AL810" s="520" t="str">
        <v/>
      </c>
      <c r="AM810" s="497" t="str">
        <v/>
      </c>
      <c r="AN810" s="495" t="str">
        <v/>
      </c>
      <c r="AO810" s="520" t="str">
        <v/>
      </c>
      <c r="AP810" s="497" t="str">
        <v/>
      </c>
      <c r="AQ810" s="495" t="str">
        <v/>
      </c>
      <c r="AR810" s="520" t="str">
        <v/>
      </c>
      <c r="AS810" s="497" t="str">
        <v/>
      </c>
      <c r="AT810" s="495" t="str">
        <v/>
      </c>
      <c r="AU810" s="495" t="str">
        <v/>
      </c>
      <c r="AV810" s="520" t="str">
        <v/>
      </c>
      <c r="AW810" s="497" t="str">
        <v/>
      </c>
      <c r="AX810" s="495" t="str">
        <v/>
      </c>
      <c r="AY810" s="495" t="str">
        <v/>
      </c>
      <c r="AZ810" s="520" t="str">
        <v/>
      </c>
      <c r="BA810" s="497" t="str">
        <v/>
      </c>
      <c r="BB810" s="495" t="str">
        <v/>
      </c>
      <c r="BC810" s="495" t="str">
        <v/>
      </c>
      <c r="BD810" s="520" t="str">
        <v/>
      </c>
      <c r="BE810" s="497" t="str">
        <v/>
      </c>
      <c r="BF810" s="495" t="str">
        <v/>
      </c>
      <c r="BG810" s="495" t="str">
        <v/>
      </c>
      <c r="BH810" s="520" t="str">
        <v/>
      </c>
      <c r="BI810" s="497" t="str">
        <v/>
      </c>
      <c r="BJ810" s="495" t="str">
        <v/>
      </c>
      <c r="BK810" s="495" t="str">
        <v/>
      </c>
      <c r="BL810" s="520" t="str">
        <v/>
      </c>
    </row>
    <row r="811" spans="1:64" ht="24.75" customHeight="1">
      <c r="A811" s="449" t="str">
        <v/>
      </c>
      <c r="B811" s="431"/>
      <c r="C811" s="432"/>
      <c r="D811" s="433" t="str">
        <v/>
      </c>
      <c r="E811" s="434" t="str">
        <v/>
      </c>
      <c r="F811" s="435" t="str">
        <v/>
      </c>
      <c r="G811" s="436" t="str">
        <v/>
      </c>
      <c r="H811" s="437" t="str">
        <v/>
      </c>
      <c r="I811" s="437" t="str">
        <v/>
      </c>
      <c r="J811" s="437" t="str">
        <v/>
      </c>
      <c r="K811" s="435" t="str">
        <v/>
      </c>
      <c r="L811" s="450" t="str">
        <v/>
      </c>
      <c r="M811" s="498" t="str">
        <v/>
      </c>
      <c r="N811" s="440" t="str">
        <v/>
      </c>
      <c r="O811" s="441" t="str">
        <v/>
      </c>
      <c r="P811" s="442" t="str">
        <v/>
      </c>
      <c r="Q811" s="443" t="str">
        <v/>
      </c>
      <c r="R811" s="441" t="str">
        <v/>
      </c>
      <c r="S811" s="442" t="str">
        <v/>
      </c>
      <c r="T811" s="443" t="str">
        <v/>
      </c>
      <c r="U811" s="441" t="str">
        <v/>
      </c>
      <c r="V811" s="442" t="str">
        <v/>
      </c>
      <c r="W811" s="443" t="str">
        <v/>
      </c>
      <c r="X811" s="441" t="str">
        <v/>
      </c>
      <c r="Y811" s="442" t="str">
        <v/>
      </c>
      <c r="Z811" s="443" t="str">
        <v/>
      </c>
      <c r="AA811" s="441" t="str">
        <v/>
      </c>
      <c r="AB811" s="442" t="str">
        <v/>
      </c>
      <c r="AC811" s="443" t="str">
        <v/>
      </c>
      <c r="AD811" s="441" t="str">
        <v/>
      </c>
      <c r="AE811" s="442" t="str">
        <v/>
      </c>
      <c r="AF811" s="443" t="str">
        <v/>
      </c>
      <c r="AG811" s="492" t="str">
        <v/>
      </c>
      <c r="AH811" s="492" t="str">
        <v/>
      </c>
      <c r="AI811" s="493" t="str">
        <v/>
      </c>
      <c r="AJ811" s="494" t="str">
        <v/>
      </c>
      <c r="AK811" s="492" t="str">
        <v/>
      </c>
      <c r="AL811" s="493" t="str">
        <v/>
      </c>
      <c r="AM811" s="492" t="str">
        <v/>
      </c>
      <c r="AN811" s="492" t="str">
        <v/>
      </c>
      <c r="AO811" s="493" t="str">
        <v/>
      </c>
      <c r="AP811" s="494" t="str">
        <v/>
      </c>
      <c r="AQ811" s="492" t="str">
        <v/>
      </c>
      <c r="AR811" s="493" t="str">
        <v/>
      </c>
      <c r="AS811" s="495" t="str">
        <v/>
      </c>
      <c r="AT811" s="496" t="str">
        <v/>
      </c>
      <c r="AU811" s="496" t="str">
        <v/>
      </c>
      <c r="AV811" s="520" t="str">
        <v/>
      </c>
      <c r="AW811" s="497" t="str">
        <v/>
      </c>
      <c r="AX811" s="496" t="str">
        <v/>
      </c>
      <c r="AY811" s="496" t="str">
        <v/>
      </c>
      <c r="AZ811" s="520" t="str">
        <v/>
      </c>
      <c r="BA811" s="497" t="str">
        <v/>
      </c>
      <c r="BB811" s="496" t="str">
        <v/>
      </c>
      <c r="BC811" s="496" t="str">
        <v/>
      </c>
      <c r="BD811" s="520" t="str">
        <v/>
      </c>
      <c r="BE811" s="497" t="str">
        <v/>
      </c>
      <c r="BF811" s="496" t="str">
        <v/>
      </c>
      <c r="BG811" s="496" t="str">
        <v/>
      </c>
      <c r="BH811" s="520" t="str">
        <v/>
      </c>
      <c r="BI811" s="497" t="str">
        <v/>
      </c>
      <c r="BJ811" s="496" t="str">
        <v/>
      </c>
      <c r="BK811" s="496" t="str">
        <v/>
      </c>
      <c r="BL811" s="520" t="str">
        <v/>
      </c>
    </row>
    <row r="812" spans="1:64" ht="24.75" customHeight="1">
      <c r="A812" s="449" t="str">
        <v/>
      </c>
      <c r="B812" s="431"/>
      <c r="C812" s="432"/>
      <c r="D812" s="521" t="str">
        <v/>
      </c>
      <c r="E812" s="521" t="str">
        <v/>
      </c>
      <c r="F812" s="522" t="str">
        <v/>
      </c>
      <c r="G812" s="523" t="str">
        <v/>
      </c>
      <c r="H812" s="521" t="str">
        <v/>
      </c>
      <c r="I812" s="521" t="str">
        <v/>
      </c>
      <c r="J812" s="521" t="str">
        <v/>
      </c>
      <c r="K812" s="522" t="str">
        <v/>
      </c>
      <c r="L812" s="497" t="str">
        <v/>
      </c>
      <c r="M812" s="491" t="str">
        <v/>
      </c>
      <c r="N812" s="520" t="str">
        <v/>
      </c>
      <c r="O812" s="497" t="str">
        <v/>
      </c>
      <c r="P812" s="495" t="str">
        <v/>
      </c>
      <c r="Q812" s="520" t="str">
        <v/>
      </c>
      <c r="R812" s="497" t="str">
        <v/>
      </c>
      <c r="S812" s="495" t="str">
        <v/>
      </c>
      <c r="T812" s="520" t="str">
        <v/>
      </c>
      <c r="U812" s="497" t="str">
        <v/>
      </c>
      <c r="V812" s="495" t="str">
        <v/>
      </c>
      <c r="W812" s="520" t="str">
        <v/>
      </c>
      <c r="X812" s="497" t="str">
        <v/>
      </c>
      <c r="Y812" s="495" t="str">
        <v/>
      </c>
      <c r="Z812" s="520" t="str">
        <v/>
      </c>
      <c r="AA812" s="497" t="str">
        <v/>
      </c>
      <c r="AB812" s="495" t="str">
        <v/>
      </c>
      <c r="AC812" s="520" t="str">
        <v/>
      </c>
      <c r="AD812" s="497" t="str">
        <v/>
      </c>
      <c r="AE812" s="495" t="str">
        <v/>
      </c>
      <c r="AF812" s="520" t="str">
        <v/>
      </c>
      <c r="AG812" s="497" t="str">
        <v/>
      </c>
      <c r="AH812" s="495" t="str">
        <v/>
      </c>
      <c r="AI812" s="520" t="str">
        <v/>
      </c>
      <c r="AJ812" s="497" t="str">
        <v/>
      </c>
      <c r="AK812" s="495" t="str">
        <v/>
      </c>
      <c r="AL812" s="520" t="str">
        <v/>
      </c>
      <c r="AM812" s="497" t="str">
        <v/>
      </c>
      <c r="AN812" s="495" t="str">
        <v/>
      </c>
      <c r="AO812" s="520" t="str">
        <v/>
      </c>
      <c r="AP812" s="497" t="str">
        <v/>
      </c>
      <c r="AQ812" s="495" t="str">
        <v/>
      </c>
      <c r="AR812" s="520" t="str">
        <v/>
      </c>
      <c r="AS812" s="497" t="str">
        <v/>
      </c>
      <c r="AT812" s="495" t="str">
        <v/>
      </c>
      <c r="AU812" s="495" t="str">
        <v/>
      </c>
      <c r="AV812" s="520" t="str">
        <v/>
      </c>
      <c r="AW812" s="497" t="str">
        <v/>
      </c>
      <c r="AX812" s="495" t="str">
        <v/>
      </c>
      <c r="AY812" s="495" t="str">
        <v/>
      </c>
      <c r="AZ812" s="520" t="str">
        <v/>
      </c>
      <c r="BA812" s="497" t="str">
        <v/>
      </c>
      <c r="BB812" s="495" t="str">
        <v/>
      </c>
      <c r="BC812" s="495" t="str">
        <v/>
      </c>
      <c r="BD812" s="520" t="str">
        <v/>
      </c>
      <c r="BE812" s="497" t="str">
        <v/>
      </c>
      <c r="BF812" s="495" t="str">
        <v/>
      </c>
      <c r="BG812" s="495" t="str">
        <v/>
      </c>
      <c r="BH812" s="520" t="str">
        <v/>
      </c>
      <c r="BI812" s="497" t="str">
        <v/>
      </c>
      <c r="BJ812" s="495" t="str">
        <v/>
      </c>
      <c r="BK812" s="495" t="str">
        <v/>
      </c>
      <c r="BL812" s="520" t="str">
        <v/>
      </c>
    </row>
    <row r="813" spans="1:64" ht="24.75" customHeight="1">
      <c r="A813" s="449" t="str">
        <v/>
      </c>
      <c r="B813" s="431"/>
      <c r="C813" s="432"/>
      <c r="D813" s="433" t="str">
        <v/>
      </c>
      <c r="E813" s="434" t="str">
        <v/>
      </c>
      <c r="F813" s="435" t="str">
        <v/>
      </c>
      <c r="G813" s="436" t="str">
        <v/>
      </c>
      <c r="H813" s="437" t="str">
        <v/>
      </c>
      <c r="I813" s="437" t="str">
        <v/>
      </c>
      <c r="J813" s="437" t="str">
        <v/>
      </c>
      <c r="K813" s="435" t="str">
        <v/>
      </c>
      <c r="L813" s="450" t="str">
        <v/>
      </c>
      <c r="M813" s="498" t="str">
        <v/>
      </c>
      <c r="N813" s="440" t="str">
        <v/>
      </c>
      <c r="O813" s="441" t="str">
        <v/>
      </c>
      <c r="P813" s="442" t="str">
        <v/>
      </c>
      <c r="Q813" s="443" t="str">
        <v/>
      </c>
      <c r="R813" s="441" t="str">
        <v/>
      </c>
      <c r="S813" s="442" t="str">
        <v/>
      </c>
      <c r="T813" s="443" t="str">
        <v/>
      </c>
      <c r="U813" s="441" t="str">
        <v/>
      </c>
      <c r="V813" s="442" t="str">
        <v/>
      </c>
      <c r="W813" s="443" t="str">
        <v/>
      </c>
      <c r="X813" s="441" t="str">
        <v/>
      </c>
      <c r="Y813" s="442" t="str">
        <v/>
      </c>
      <c r="Z813" s="443" t="str">
        <v/>
      </c>
      <c r="AA813" s="441" t="str">
        <v/>
      </c>
      <c r="AB813" s="442" t="str">
        <v/>
      </c>
      <c r="AC813" s="443" t="str">
        <v/>
      </c>
      <c r="AD813" s="441" t="str">
        <v/>
      </c>
      <c r="AE813" s="442" t="str">
        <v/>
      </c>
      <c r="AF813" s="443" t="str">
        <v/>
      </c>
      <c r="AG813" s="492" t="str">
        <v/>
      </c>
      <c r="AH813" s="492" t="str">
        <v/>
      </c>
      <c r="AI813" s="493" t="str">
        <v/>
      </c>
      <c r="AJ813" s="494" t="str">
        <v/>
      </c>
      <c r="AK813" s="492" t="str">
        <v/>
      </c>
      <c r="AL813" s="493" t="str">
        <v/>
      </c>
      <c r="AM813" s="492" t="str">
        <v/>
      </c>
      <c r="AN813" s="492" t="str">
        <v/>
      </c>
      <c r="AO813" s="493" t="str">
        <v/>
      </c>
      <c r="AP813" s="494" t="str">
        <v/>
      </c>
      <c r="AQ813" s="492" t="str">
        <v/>
      </c>
      <c r="AR813" s="493" t="str">
        <v/>
      </c>
      <c r="AS813" s="495" t="str">
        <v/>
      </c>
      <c r="AT813" s="496" t="str">
        <v/>
      </c>
      <c r="AU813" s="496" t="str">
        <v/>
      </c>
      <c r="AV813" s="520" t="str">
        <v/>
      </c>
      <c r="AW813" s="497" t="str">
        <v/>
      </c>
      <c r="AX813" s="496" t="str">
        <v/>
      </c>
      <c r="AY813" s="496" t="str">
        <v/>
      </c>
      <c r="AZ813" s="520" t="str">
        <v/>
      </c>
      <c r="BA813" s="497" t="str">
        <v/>
      </c>
      <c r="BB813" s="496" t="str">
        <v/>
      </c>
      <c r="BC813" s="496" t="str">
        <v/>
      </c>
      <c r="BD813" s="520" t="str">
        <v/>
      </c>
      <c r="BE813" s="497" t="str">
        <v/>
      </c>
      <c r="BF813" s="496" t="str">
        <v/>
      </c>
      <c r="BG813" s="496" t="str">
        <v/>
      </c>
      <c r="BH813" s="520" t="str">
        <v/>
      </c>
      <c r="BI813" s="497" t="str">
        <v/>
      </c>
      <c r="BJ813" s="496" t="str">
        <v/>
      </c>
      <c r="BK813" s="496" t="str">
        <v/>
      </c>
      <c r="BL813" s="520" t="str">
        <v/>
      </c>
    </row>
    <row r="814" spans="1:64" ht="24.75" customHeight="1">
      <c r="A814" s="449" t="str">
        <v/>
      </c>
      <c r="B814" s="431"/>
      <c r="C814" s="432"/>
      <c r="D814" s="521" t="str">
        <v/>
      </c>
      <c r="E814" s="521" t="str">
        <v/>
      </c>
      <c r="F814" s="522" t="str">
        <v/>
      </c>
      <c r="G814" s="523" t="str">
        <v/>
      </c>
      <c r="H814" s="521" t="str">
        <v/>
      </c>
      <c r="I814" s="521" t="str">
        <v/>
      </c>
      <c r="J814" s="521" t="str">
        <v/>
      </c>
      <c r="K814" s="522" t="str">
        <v/>
      </c>
      <c r="L814" s="497" t="str">
        <v/>
      </c>
      <c r="M814" s="491" t="str">
        <v/>
      </c>
      <c r="N814" s="520" t="str">
        <v/>
      </c>
      <c r="O814" s="497" t="str">
        <v/>
      </c>
      <c r="P814" s="495" t="str">
        <v/>
      </c>
      <c r="Q814" s="520" t="str">
        <v/>
      </c>
      <c r="R814" s="497" t="str">
        <v/>
      </c>
      <c r="S814" s="495" t="str">
        <v/>
      </c>
      <c r="T814" s="520" t="str">
        <v/>
      </c>
      <c r="U814" s="497" t="str">
        <v/>
      </c>
      <c r="V814" s="495" t="str">
        <v/>
      </c>
      <c r="W814" s="520" t="str">
        <v/>
      </c>
      <c r="X814" s="497" t="str">
        <v/>
      </c>
      <c r="Y814" s="495" t="str">
        <v/>
      </c>
      <c r="Z814" s="520" t="str">
        <v/>
      </c>
      <c r="AA814" s="497" t="str">
        <v/>
      </c>
      <c r="AB814" s="495" t="str">
        <v/>
      </c>
      <c r="AC814" s="520" t="str">
        <v/>
      </c>
      <c r="AD814" s="497" t="str">
        <v/>
      </c>
      <c r="AE814" s="495" t="str">
        <v/>
      </c>
      <c r="AF814" s="520" t="str">
        <v/>
      </c>
      <c r="AG814" s="497" t="str">
        <v/>
      </c>
      <c r="AH814" s="495" t="str">
        <v/>
      </c>
      <c r="AI814" s="520" t="str">
        <v/>
      </c>
      <c r="AJ814" s="497" t="str">
        <v/>
      </c>
      <c r="AK814" s="495" t="str">
        <v/>
      </c>
      <c r="AL814" s="520" t="str">
        <v/>
      </c>
      <c r="AM814" s="497" t="str">
        <v/>
      </c>
      <c r="AN814" s="495" t="str">
        <v/>
      </c>
      <c r="AO814" s="520" t="str">
        <v/>
      </c>
      <c r="AP814" s="497" t="str">
        <v/>
      </c>
      <c r="AQ814" s="495" t="str">
        <v/>
      </c>
      <c r="AR814" s="520" t="str">
        <v/>
      </c>
      <c r="AS814" s="497" t="str">
        <v/>
      </c>
      <c r="AT814" s="495" t="str">
        <v/>
      </c>
      <c r="AU814" s="495" t="str">
        <v/>
      </c>
      <c r="AV814" s="520" t="str">
        <v/>
      </c>
      <c r="AW814" s="497" t="str">
        <v/>
      </c>
      <c r="AX814" s="495" t="str">
        <v/>
      </c>
      <c r="AY814" s="495" t="str">
        <v/>
      </c>
      <c r="AZ814" s="520" t="str">
        <v/>
      </c>
      <c r="BA814" s="497" t="str">
        <v/>
      </c>
      <c r="BB814" s="495" t="str">
        <v/>
      </c>
      <c r="BC814" s="495" t="str">
        <v/>
      </c>
      <c r="BD814" s="520" t="str">
        <v/>
      </c>
      <c r="BE814" s="497" t="str">
        <v/>
      </c>
      <c r="BF814" s="495" t="str">
        <v/>
      </c>
      <c r="BG814" s="495" t="str">
        <v/>
      </c>
      <c r="BH814" s="520" t="str">
        <v/>
      </c>
      <c r="BI814" s="497" t="str">
        <v/>
      </c>
      <c r="BJ814" s="495" t="str">
        <v/>
      </c>
      <c r="BK814" s="495" t="str">
        <v/>
      </c>
      <c r="BL814" s="520" t="str">
        <v/>
      </c>
    </row>
    <row r="815" spans="1:64" ht="24.75" customHeight="1">
      <c r="A815" s="449" t="str">
        <v/>
      </c>
      <c r="B815" s="431"/>
      <c r="C815" s="432"/>
      <c r="D815" s="433" t="str">
        <v/>
      </c>
      <c r="E815" s="434" t="str">
        <v/>
      </c>
      <c r="F815" s="435" t="str">
        <v/>
      </c>
      <c r="G815" s="436" t="str">
        <v/>
      </c>
      <c r="H815" s="437" t="str">
        <v/>
      </c>
      <c r="I815" s="437" t="str">
        <v/>
      </c>
      <c r="J815" s="437" t="str">
        <v/>
      </c>
      <c r="K815" s="435" t="str">
        <v/>
      </c>
      <c r="L815" s="450" t="str">
        <v/>
      </c>
      <c r="M815" s="498" t="str">
        <v/>
      </c>
      <c r="N815" s="440" t="str">
        <v/>
      </c>
      <c r="O815" s="441" t="str">
        <v/>
      </c>
      <c r="P815" s="442" t="str">
        <v/>
      </c>
      <c r="Q815" s="443" t="str">
        <v/>
      </c>
      <c r="R815" s="441" t="str">
        <v/>
      </c>
      <c r="S815" s="442" t="str">
        <v/>
      </c>
      <c r="T815" s="443" t="str">
        <v/>
      </c>
      <c r="U815" s="441" t="str">
        <v/>
      </c>
      <c r="V815" s="442" t="str">
        <v/>
      </c>
      <c r="W815" s="443" t="str">
        <v/>
      </c>
      <c r="X815" s="441" t="str">
        <v/>
      </c>
      <c r="Y815" s="442" t="str">
        <v/>
      </c>
      <c r="Z815" s="443" t="str">
        <v/>
      </c>
      <c r="AA815" s="441" t="str">
        <v/>
      </c>
      <c r="AB815" s="442" t="str">
        <v/>
      </c>
      <c r="AC815" s="443" t="str">
        <v/>
      </c>
      <c r="AD815" s="441" t="str">
        <v/>
      </c>
      <c r="AE815" s="442" t="str">
        <v/>
      </c>
      <c r="AF815" s="443" t="str">
        <v/>
      </c>
      <c r="AG815" s="492" t="str">
        <v/>
      </c>
      <c r="AH815" s="492" t="str">
        <v/>
      </c>
      <c r="AI815" s="493" t="str">
        <v/>
      </c>
      <c r="AJ815" s="494" t="str">
        <v/>
      </c>
      <c r="AK815" s="492" t="str">
        <v/>
      </c>
      <c r="AL815" s="493" t="str">
        <v/>
      </c>
      <c r="AM815" s="492" t="str">
        <v/>
      </c>
      <c r="AN815" s="492" t="str">
        <v/>
      </c>
      <c r="AO815" s="493" t="str">
        <v/>
      </c>
      <c r="AP815" s="494" t="str">
        <v/>
      </c>
      <c r="AQ815" s="492" t="str">
        <v/>
      </c>
      <c r="AR815" s="493" t="str">
        <v/>
      </c>
      <c r="AS815" s="495" t="str">
        <v/>
      </c>
      <c r="AT815" s="496" t="str">
        <v/>
      </c>
      <c r="AU815" s="496" t="str">
        <v/>
      </c>
      <c r="AV815" s="520" t="str">
        <v/>
      </c>
      <c r="AW815" s="497" t="str">
        <v/>
      </c>
      <c r="AX815" s="496" t="str">
        <v/>
      </c>
      <c r="AY815" s="496" t="str">
        <v/>
      </c>
      <c r="AZ815" s="520" t="str">
        <v/>
      </c>
      <c r="BA815" s="497" t="str">
        <v/>
      </c>
      <c r="BB815" s="496" t="str">
        <v/>
      </c>
      <c r="BC815" s="496" t="str">
        <v/>
      </c>
      <c r="BD815" s="520" t="str">
        <v/>
      </c>
      <c r="BE815" s="497" t="str">
        <v/>
      </c>
      <c r="BF815" s="496" t="str">
        <v/>
      </c>
      <c r="BG815" s="496" t="str">
        <v/>
      </c>
      <c r="BH815" s="520" t="str">
        <v/>
      </c>
      <c r="BI815" s="497" t="str">
        <v/>
      </c>
      <c r="BJ815" s="496" t="str">
        <v/>
      </c>
      <c r="BK815" s="496" t="str">
        <v/>
      </c>
      <c r="BL815" s="520" t="str">
        <v/>
      </c>
    </row>
    <row r="816" spans="1:64" ht="24.75" customHeight="1">
      <c r="A816" s="449" t="str">
        <v/>
      </c>
      <c r="B816" s="431"/>
      <c r="C816" s="432"/>
      <c r="D816" s="521" t="str">
        <v/>
      </c>
      <c r="E816" s="521" t="str">
        <v/>
      </c>
      <c r="F816" s="522" t="str">
        <v/>
      </c>
      <c r="G816" s="523" t="str">
        <v/>
      </c>
      <c r="H816" s="521" t="str">
        <v/>
      </c>
      <c r="I816" s="521" t="str">
        <v/>
      </c>
      <c r="J816" s="521" t="str">
        <v/>
      </c>
      <c r="K816" s="522" t="str">
        <v/>
      </c>
      <c r="L816" s="497" t="str">
        <v/>
      </c>
      <c r="M816" s="491" t="str">
        <v/>
      </c>
      <c r="N816" s="520" t="str">
        <v/>
      </c>
      <c r="O816" s="497" t="str">
        <v/>
      </c>
      <c r="P816" s="495" t="str">
        <v/>
      </c>
      <c r="Q816" s="520" t="str">
        <v/>
      </c>
      <c r="R816" s="497" t="str">
        <v/>
      </c>
      <c r="S816" s="495" t="str">
        <v/>
      </c>
      <c r="T816" s="520" t="str">
        <v/>
      </c>
      <c r="U816" s="497" t="str">
        <v/>
      </c>
      <c r="V816" s="495" t="str">
        <v/>
      </c>
      <c r="W816" s="520" t="str">
        <v/>
      </c>
      <c r="X816" s="497" t="str">
        <v/>
      </c>
      <c r="Y816" s="495" t="str">
        <v/>
      </c>
      <c r="Z816" s="520" t="str">
        <v/>
      </c>
      <c r="AA816" s="497" t="str">
        <v/>
      </c>
      <c r="AB816" s="495" t="str">
        <v/>
      </c>
      <c r="AC816" s="520" t="str">
        <v/>
      </c>
      <c r="AD816" s="497" t="str">
        <v/>
      </c>
      <c r="AE816" s="495" t="str">
        <v/>
      </c>
      <c r="AF816" s="520" t="str">
        <v/>
      </c>
      <c r="AG816" s="497" t="str">
        <v/>
      </c>
      <c r="AH816" s="495" t="str">
        <v/>
      </c>
      <c r="AI816" s="520" t="str">
        <v/>
      </c>
      <c r="AJ816" s="497" t="str">
        <v/>
      </c>
      <c r="AK816" s="495" t="str">
        <v/>
      </c>
      <c r="AL816" s="520" t="str">
        <v/>
      </c>
      <c r="AM816" s="497" t="str">
        <v/>
      </c>
      <c r="AN816" s="495" t="str">
        <v/>
      </c>
      <c r="AO816" s="520" t="str">
        <v/>
      </c>
      <c r="AP816" s="497" t="str">
        <v/>
      </c>
      <c r="AQ816" s="495" t="str">
        <v/>
      </c>
      <c r="AR816" s="520" t="str">
        <v/>
      </c>
      <c r="AS816" s="497" t="str">
        <v/>
      </c>
      <c r="AT816" s="495" t="str">
        <v/>
      </c>
      <c r="AU816" s="495" t="str">
        <v/>
      </c>
      <c r="AV816" s="520" t="str">
        <v/>
      </c>
      <c r="AW816" s="497" t="str">
        <v/>
      </c>
      <c r="AX816" s="495" t="str">
        <v/>
      </c>
      <c r="AY816" s="495" t="str">
        <v/>
      </c>
      <c r="AZ816" s="520" t="str">
        <v/>
      </c>
      <c r="BA816" s="497" t="str">
        <v/>
      </c>
      <c r="BB816" s="495" t="str">
        <v/>
      </c>
      <c r="BC816" s="495" t="str">
        <v/>
      </c>
      <c r="BD816" s="520" t="str">
        <v/>
      </c>
      <c r="BE816" s="497" t="str">
        <v/>
      </c>
      <c r="BF816" s="495" t="str">
        <v/>
      </c>
      <c r="BG816" s="495" t="str">
        <v/>
      </c>
      <c r="BH816" s="520" t="str">
        <v/>
      </c>
      <c r="BI816" s="497" t="str">
        <v/>
      </c>
      <c r="BJ816" s="495" t="str">
        <v/>
      </c>
      <c r="BK816" s="495" t="str">
        <v/>
      </c>
      <c r="BL816" s="520" t="str">
        <v/>
      </c>
    </row>
    <row r="817" spans="1:64" ht="24.75" customHeight="1">
      <c r="A817" s="449" t="str">
        <v/>
      </c>
      <c r="B817" s="431"/>
      <c r="C817" s="432"/>
      <c r="D817" s="433" t="str">
        <v/>
      </c>
      <c r="E817" s="434" t="str">
        <v/>
      </c>
      <c r="F817" s="435" t="str">
        <v/>
      </c>
      <c r="G817" s="436" t="str">
        <v/>
      </c>
      <c r="H817" s="437" t="str">
        <v/>
      </c>
      <c r="I817" s="437" t="str">
        <v/>
      </c>
      <c r="J817" s="437" t="str">
        <v/>
      </c>
      <c r="K817" s="435" t="str">
        <v/>
      </c>
      <c r="L817" s="450" t="str">
        <v/>
      </c>
      <c r="M817" s="498" t="str">
        <v/>
      </c>
      <c r="N817" s="440" t="str">
        <v/>
      </c>
      <c r="O817" s="441" t="str">
        <v/>
      </c>
      <c r="P817" s="442" t="str">
        <v/>
      </c>
      <c r="Q817" s="443" t="str">
        <v/>
      </c>
      <c r="R817" s="441" t="str">
        <v/>
      </c>
      <c r="S817" s="442" t="str">
        <v/>
      </c>
      <c r="T817" s="443" t="str">
        <v/>
      </c>
      <c r="U817" s="441" t="str">
        <v/>
      </c>
      <c r="V817" s="442" t="str">
        <v/>
      </c>
      <c r="W817" s="443" t="str">
        <v/>
      </c>
      <c r="X817" s="441" t="str">
        <v/>
      </c>
      <c r="Y817" s="442" t="str">
        <v/>
      </c>
      <c r="Z817" s="443" t="str">
        <v/>
      </c>
      <c r="AA817" s="441" t="str">
        <v/>
      </c>
      <c r="AB817" s="442" t="str">
        <v/>
      </c>
      <c r="AC817" s="443" t="str">
        <v/>
      </c>
      <c r="AD817" s="441" t="str">
        <v/>
      </c>
      <c r="AE817" s="442" t="str">
        <v/>
      </c>
      <c r="AF817" s="443" t="str">
        <v/>
      </c>
      <c r="AG817" s="492" t="str">
        <v/>
      </c>
      <c r="AH817" s="492" t="str">
        <v/>
      </c>
      <c r="AI817" s="493" t="str">
        <v/>
      </c>
      <c r="AJ817" s="494" t="str">
        <v/>
      </c>
      <c r="AK817" s="492" t="str">
        <v/>
      </c>
      <c r="AL817" s="493" t="str">
        <v/>
      </c>
      <c r="AM817" s="492" t="str">
        <v/>
      </c>
      <c r="AN817" s="492" t="str">
        <v/>
      </c>
      <c r="AO817" s="493" t="str">
        <v/>
      </c>
      <c r="AP817" s="494" t="str">
        <v/>
      </c>
      <c r="AQ817" s="492" t="str">
        <v/>
      </c>
      <c r="AR817" s="493" t="str">
        <v/>
      </c>
      <c r="AS817" s="495" t="str">
        <v/>
      </c>
      <c r="AT817" s="496" t="str">
        <v/>
      </c>
      <c r="AU817" s="496" t="str">
        <v/>
      </c>
      <c r="AV817" s="520" t="str">
        <v/>
      </c>
      <c r="AW817" s="497" t="str">
        <v/>
      </c>
      <c r="AX817" s="496" t="str">
        <v/>
      </c>
      <c r="AY817" s="496" t="str">
        <v/>
      </c>
      <c r="AZ817" s="520" t="str">
        <v/>
      </c>
      <c r="BA817" s="497" t="str">
        <v/>
      </c>
      <c r="BB817" s="496" t="str">
        <v/>
      </c>
      <c r="BC817" s="496" t="str">
        <v/>
      </c>
      <c r="BD817" s="520" t="str">
        <v/>
      </c>
      <c r="BE817" s="497" t="str">
        <v/>
      </c>
      <c r="BF817" s="496" t="str">
        <v/>
      </c>
      <c r="BG817" s="496" t="str">
        <v/>
      </c>
      <c r="BH817" s="520" t="str">
        <v/>
      </c>
      <c r="BI817" s="497" t="str">
        <v/>
      </c>
      <c r="BJ817" s="496" t="str">
        <v/>
      </c>
      <c r="BK817" s="496" t="str">
        <v/>
      </c>
      <c r="BL817" s="520" t="str">
        <v/>
      </c>
    </row>
    <row r="818" spans="1:64" ht="24.75" customHeight="1">
      <c r="A818" s="449" t="str">
        <v/>
      </c>
      <c r="B818" s="431"/>
      <c r="C818" s="432"/>
      <c r="D818" s="521" t="str">
        <v/>
      </c>
      <c r="E818" s="521" t="str">
        <v/>
      </c>
      <c r="F818" s="522" t="str">
        <v/>
      </c>
      <c r="G818" s="523" t="str">
        <v/>
      </c>
      <c r="H818" s="521" t="str">
        <v/>
      </c>
      <c r="I818" s="521" t="str">
        <v/>
      </c>
      <c r="J818" s="521" t="str">
        <v/>
      </c>
      <c r="K818" s="522" t="str">
        <v/>
      </c>
      <c r="L818" s="497" t="str">
        <v/>
      </c>
      <c r="M818" s="491" t="str">
        <v/>
      </c>
      <c r="N818" s="520" t="str">
        <v/>
      </c>
      <c r="O818" s="497" t="str">
        <v/>
      </c>
      <c r="P818" s="495" t="str">
        <v/>
      </c>
      <c r="Q818" s="520" t="str">
        <v/>
      </c>
      <c r="R818" s="497" t="str">
        <v/>
      </c>
      <c r="S818" s="495" t="str">
        <v/>
      </c>
      <c r="T818" s="520" t="str">
        <v/>
      </c>
      <c r="U818" s="497" t="str">
        <v/>
      </c>
      <c r="V818" s="495" t="str">
        <v/>
      </c>
      <c r="W818" s="520" t="str">
        <v/>
      </c>
      <c r="X818" s="497" t="str">
        <v/>
      </c>
      <c r="Y818" s="495" t="str">
        <v/>
      </c>
      <c r="Z818" s="520" t="str">
        <v/>
      </c>
      <c r="AA818" s="497" t="str">
        <v/>
      </c>
      <c r="AB818" s="495" t="str">
        <v/>
      </c>
      <c r="AC818" s="520" t="str">
        <v/>
      </c>
      <c r="AD818" s="497" t="str">
        <v/>
      </c>
      <c r="AE818" s="495" t="str">
        <v/>
      </c>
      <c r="AF818" s="520" t="str">
        <v/>
      </c>
      <c r="AG818" s="497" t="str">
        <v/>
      </c>
      <c r="AH818" s="495" t="str">
        <v/>
      </c>
      <c r="AI818" s="520" t="str">
        <v/>
      </c>
      <c r="AJ818" s="497" t="str">
        <v/>
      </c>
      <c r="AK818" s="495" t="str">
        <v/>
      </c>
      <c r="AL818" s="520" t="str">
        <v/>
      </c>
      <c r="AM818" s="497" t="str">
        <v/>
      </c>
      <c r="AN818" s="495" t="str">
        <v/>
      </c>
      <c r="AO818" s="520" t="str">
        <v/>
      </c>
      <c r="AP818" s="497" t="str">
        <v/>
      </c>
      <c r="AQ818" s="495" t="str">
        <v/>
      </c>
      <c r="AR818" s="520" t="str">
        <v/>
      </c>
      <c r="AS818" s="497" t="str">
        <v/>
      </c>
      <c r="AT818" s="495" t="str">
        <v/>
      </c>
      <c r="AU818" s="495" t="str">
        <v/>
      </c>
      <c r="AV818" s="520" t="str">
        <v/>
      </c>
      <c r="AW818" s="497" t="str">
        <v/>
      </c>
      <c r="AX818" s="495" t="str">
        <v/>
      </c>
      <c r="AY818" s="495" t="str">
        <v/>
      </c>
      <c r="AZ818" s="520" t="str">
        <v/>
      </c>
      <c r="BA818" s="497" t="str">
        <v/>
      </c>
      <c r="BB818" s="495" t="str">
        <v/>
      </c>
      <c r="BC818" s="495" t="str">
        <v/>
      </c>
      <c r="BD818" s="520" t="str">
        <v/>
      </c>
      <c r="BE818" s="497" t="str">
        <v/>
      </c>
      <c r="BF818" s="495" t="str">
        <v/>
      </c>
      <c r="BG818" s="495" t="str">
        <v/>
      </c>
      <c r="BH818" s="520" t="str">
        <v/>
      </c>
      <c r="BI818" s="497" t="str">
        <v/>
      </c>
      <c r="BJ818" s="495" t="str">
        <v/>
      </c>
      <c r="BK818" s="495" t="str">
        <v/>
      </c>
      <c r="BL818" s="520" t="str">
        <v/>
      </c>
    </row>
    <row r="819" spans="1:64" ht="24.75" customHeight="1">
      <c r="A819" s="449" t="str">
        <v/>
      </c>
      <c r="B819" s="431"/>
      <c r="C819" s="432"/>
      <c r="D819" s="433" t="str">
        <v/>
      </c>
      <c r="E819" s="434" t="str">
        <v/>
      </c>
      <c r="F819" s="435" t="str">
        <v/>
      </c>
      <c r="G819" s="436" t="str">
        <v/>
      </c>
      <c r="H819" s="437" t="str">
        <v/>
      </c>
      <c r="I819" s="437" t="str">
        <v/>
      </c>
      <c r="J819" s="437" t="str">
        <v/>
      </c>
      <c r="K819" s="435" t="str">
        <v/>
      </c>
      <c r="L819" s="450" t="str">
        <v/>
      </c>
      <c r="M819" s="498" t="str">
        <v/>
      </c>
      <c r="N819" s="440" t="str">
        <v/>
      </c>
      <c r="O819" s="441" t="str">
        <v/>
      </c>
      <c r="P819" s="442" t="str">
        <v/>
      </c>
      <c r="Q819" s="443" t="str">
        <v/>
      </c>
      <c r="R819" s="441" t="str">
        <v/>
      </c>
      <c r="S819" s="442" t="str">
        <v/>
      </c>
      <c r="T819" s="443" t="str">
        <v/>
      </c>
      <c r="U819" s="441" t="str">
        <v/>
      </c>
      <c r="V819" s="442" t="str">
        <v/>
      </c>
      <c r="W819" s="443" t="str">
        <v/>
      </c>
      <c r="X819" s="441" t="str">
        <v/>
      </c>
      <c r="Y819" s="442" t="str">
        <v/>
      </c>
      <c r="Z819" s="443" t="str">
        <v/>
      </c>
      <c r="AA819" s="441" t="str">
        <v/>
      </c>
      <c r="AB819" s="442" t="str">
        <v/>
      </c>
      <c r="AC819" s="443" t="str">
        <v/>
      </c>
      <c r="AD819" s="441" t="str">
        <v/>
      </c>
      <c r="AE819" s="442" t="str">
        <v/>
      </c>
      <c r="AF819" s="443" t="str">
        <v/>
      </c>
      <c r="AG819" s="492" t="str">
        <v/>
      </c>
      <c r="AH819" s="492" t="str">
        <v/>
      </c>
      <c r="AI819" s="493" t="str">
        <v/>
      </c>
      <c r="AJ819" s="494" t="str">
        <v/>
      </c>
      <c r="AK819" s="492" t="str">
        <v/>
      </c>
      <c r="AL819" s="493" t="str">
        <v/>
      </c>
      <c r="AM819" s="492" t="str">
        <v/>
      </c>
      <c r="AN819" s="492" t="str">
        <v/>
      </c>
      <c r="AO819" s="493" t="str">
        <v/>
      </c>
      <c r="AP819" s="494" t="str">
        <v/>
      </c>
      <c r="AQ819" s="492" t="str">
        <v/>
      </c>
      <c r="AR819" s="493" t="str">
        <v/>
      </c>
      <c r="AS819" s="495" t="str">
        <v/>
      </c>
      <c r="AT819" s="496" t="str">
        <v/>
      </c>
      <c r="AU819" s="496" t="str">
        <v/>
      </c>
      <c r="AV819" s="520" t="str">
        <v/>
      </c>
      <c r="AW819" s="497" t="str">
        <v/>
      </c>
      <c r="AX819" s="496" t="str">
        <v/>
      </c>
      <c r="AY819" s="496" t="str">
        <v/>
      </c>
      <c r="AZ819" s="520" t="str">
        <v/>
      </c>
      <c r="BA819" s="497" t="str">
        <v/>
      </c>
      <c r="BB819" s="496" t="str">
        <v/>
      </c>
      <c r="BC819" s="496" t="str">
        <v/>
      </c>
      <c r="BD819" s="520" t="str">
        <v/>
      </c>
      <c r="BE819" s="497" t="str">
        <v/>
      </c>
      <c r="BF819" s="496" t="str">
        <v/>
      </c>
      <c r="BG819" s="496" t="str">
        <v/>
      </c>
      <c r="BH819" s="520" t="str">
        <v/>
      </c>
      <c r="BI819" s="497" t="str">
        <v/>
      </c>
      <c r="BJ819" s="496" t="str">
        <v/>
      </c>
      <c r="BK819" s="496" t="str">
        <v/>
      </c>
      <c r="BL819" s="520" t="str">
        <v/>
      </c>
    </row>
    <row r="820" spans="1:64" ht="24.75" customHeight="1">
      <c r="A820" s="449" t="str">
        <v/>
      </c>
      <c r="B820" s="431"/>
      <c r="C820" s="432"/>
      <c r="D820" s="521" t="str">
        <v/>
      </c>
      <c r="E820" s="521" t="str">
        <v/>
      </c>
      <c r="F820" s="522" t="str">
        <v/>
      </c>
      <c r="G820" s="523" t="str">
        <v/>
      </c>
      <c r="H820" s="521" t="str">
        <v/>
      </c>
      <c r="I820" s="521" t="str">
        <v/>
      </c>
      <c r="J820" s="521" t="str">
        <v/>
      </c>
      <c r="K820" s="522" t="str">
        <v/>
      </c>
      <c r="L820" s="497" t="str">
        <v/>
      </c>
      <c r="M820" s="491" t="str">
        <v/>
      </c>
      <c r="N820" s="520" t="str">
        <v/>
      </c>
      <c r="O820" s="497" t="str">
        <v/>
      </c>
      <c r="P820" s="495" t="str">
        <v/>
      </c>
      <c r="Q820" s="520" t="str">
        <v/>
      </c>
      <c r="R820" s="497" t="str">
        <v/>
      </c>
      <c r="S820" s="495" t="str">
        <v/>
      </c>
      <c r="T820" s="520" t="str">
        <v/>
      </c>
      <c r="U820" s="497" t="str">
        <v/>
      </c>
      <c r="V820" s="495" t="str">
        <v/>
      </c>
      <c r="W820" s="520" t="str">
        <v/>
      </c>
      <c r="X820" s="497" t="str">
        <v/>
      </c>
      <c r="Y820" s="495" t="str">
        <v/>
      </c>
      <c r="Z820" s="520" t="str">
        <v/>
      </c>
      <c r="AA820" s="497" t="str">
        <v/>
      </c>
      <c r="AB820" s="495" t="str">
        <v/>
      </c>
      <c r="AC820" s="520" t="str">
        <v/>
      </c>
      <c r="AD820" s="497" t="str">
        <v/>
      </c>
      <c r="AE820" s="495" t="str">
        <v/>
      </c>
      <c r="AF820" s="520" t="str">
        <v/>
      </c>
      <c r="AG820" s="497" t="str">
        <v/>
      </c>
      <c r="AH820" s="495" t="str">
        <v/>
      </c>
      <c r="AI820" s="520" t="str">
        <v/>
      </c>
      <c r="AJ820" s="497" t="str">
        <v/>
      </c>
      <c r="AK820" s="495" t="str">
        <v/>
      </c>
      <c r="AL820" s="520" t="str">
        <v/>
      </c>
      <c r="AM820" s="497" t="str">
        <v/>
      </c>
      <c r="AN820" s="495" t="str">
        <v/>
      </c>
      <c r="AO820" s="520" t="str">
        <v/>
      </c>
      <c r="AP820" s="497" t="str">
        <v/>
      </c>
      <c r="AQ820" s="495" t="str">
        <v/>
      </c>
      <c r="AR820" s="520" t="str">
        <v/>
      </c>
      <c r="AS820" s="497" t="str">
        <v/>
      </c>
      <c r="AT820" s="495" t="str">
        <v/>
      </c>
      <c r="AU820" s="495" t="str">
        <v/>
      </c>
      <c r="AV820" s="520" t="str">
        <v/>
      </c>
      <c r="AW820" s="497" t="str">
        <v/>
      </c>
      <c r="AX820" s="495" t="str">
        <v/>
      </c>
      <c r="AY820" s="495" t="str">
        <v/>
      </c>
      <c r="AZ820" s="520" t="str">
        <v/>
      </c>
      <c r="BA820" s="497" t="str">
        <v/>
      </c>
      <c r="BB820" s="495" t="str">
        <v/>
      </c>
      <c r="BC820" s="495" t="str">
        <v/>
      </c>
      <c r="BD820" s="520" t="str">
        <v/>
      </c>
      <c r="BE820" s="497" t="str">
        <v/>
      </c>
      <c r="BF820" s="495" t="str">
        <v/>
      </c>
      <c r="BG820" s="495" t="str">
        <v/>
      </c>
      <c r="BH820" s="520" t="str">
        <v/>
      </c>
      <c r="BI820" s="497" t="str">
        <v/>
      </c>
      <c r="BJ820" s="495" t="str">
        <v/>
      </c>
      <c r="BK820" s="495" t="str">
        <v/>
      </c>
      <c r="BL820" s="520" t="str">
        <v/>
      </c>
    </row>
    <row r="821" spans="1:64" ht="24.75" customHeight="1">
      <c r="A821" s="449" t="str">
        <v/>
      </c>
      <c r="B821" s="431"/>
      <c r="C821" s="432"/>
      <c r="D821" s="433" t="str">
        <v/>
      </c>
      <c r="E821" s="434" t="str">
        <v/>
      </c>
      <c r="F821" s="435" t="str">
        <v/>
      </c>
      <c r="G821" s="436" t="str">
        <v/>
      </c>
      <c r="H821" s="437" t="str">
        <v/>
      </c>
      <c r="I821" s="437" t="str">
        <v/>
      </c>
      <c r="J821" s="437" t="str">
        <v/>
      </c>
      <c r="K821" s="435" t="str">
        <v/>
      </c>
      <c r="L821" s="450" t="str">
        <v/>
      </c>
      <c r="M821" s="498" t="str">
        <v/>
      </c>
      <c r="N821" s="440" t="str">
        <v/>
      </c>
      <c r="O821" s="441" t="str">
        <v/>
      </c>
      <c r="P821" s="442" t="str">
        <v/>
      </c>
      <c r="Q821" s="443" t="str">
        <v/>
      </c>
      <c r="R821" s="441" t="str">
        <v/>
      </c>
      <c r="S821" s="442" t="str">
        <v/>
      </c>
      <c r="T821" s="443" t="str">
        <v/>
      </c>
      <c r="U821" s="441" t="str">
        <v/>
      </c>
      <c r="V821" s="442" t="str">
        <v/>
      </c>
      <c r="W821" s="443" t="str">
        <v/>
      </c>
      <c r="X821" s="441" t="str">
        <v/>
      </c>
      <c r="Y821" s="442" t="str">
        <v/>
      </c>
      <c r="Z821" s="443" t="str">
        <v/>
      </c>
      <c r="AA821" s="441" t="str">
        <v/>
      </c>
      <c r="AB821" s="442" t="str">
        <v/>
      </c>
      <c r="AC821" s="443" t="str">
        <v/>
      </c>
      <c r="AD821" s="441" t="str">
        <v/>
      </c>
      <c r="AE821" s="442" t="str">
        <v/>
      </c>
      <c r="AF821" s="443" t="str">
        <v/>
      </c>
      <c r="AG821" s="492" t="str">
        <v/>
      </c>
      <c r="AH821" s="492" t="str">
        <v/>
      </c>
      <c r="AI821" s="493" t="str">
        <v/>
      </c>
      <c r="AJ821" s="494" t="str">
        <v/>
      </c>
      <c r="AK821" s="492" t="str">
        <v/>
      </c>
      <c r="AL821" s="493" t="str">
        <v/>
      </c>
      <c r="AM821" s="492" t="str">
        <v/>
      </c>
      <c r="AN821" s="492" t="str">
        <v/>
      </c>
      <c r="AO821" s="493" t="str">
        <v/>
      </c>
      <c r="AP821" s="494" t="str">
        <v/>
      </c>
      <c r="AQ821" s="492" t="str">
        <v/>
      </c>
      <c r="AR821" s="493" t="str">
        <v/>
      </c>
      <c r="AS821" s="495" t="str">
        <v/>
      </c>
      <c r="AT821" s="496" t="str">
        <v/>
      </c>
      <c r="AU821" s="496" t="str">
        <v/>
      </c>
      <c r="AV821" s="520" t="str">
        <v/>
      </c>
      <c r="AW821" s="497" t="str">
        <v/>
      </c>
      <c r="AX821" s="496" t="str">
        <v/>
      </c>
      <c r="AY821" s="496" t="str">
        <v/>
      </c>
      <c r="AZ821" s="520" t="str">
        <v/>
      </c>
      <c r="BA821" s="497" t="str">
        <v/>
      </c>
      <c r="BB821" s="496" t="str">
        <v/>
      </c>
      <c r="BC821" s="496" t="str">
        <v/>
      </c>
      <c r="BD821" s="520" t="str">
        <v/>
      </c>
      <c r="BE821" s="497" t="str">
        <v/>
      </c>
      <c r="BF821" s="496" t="str">
        <v/>
      </c>
      <c r="BG821" s="496" t="str">
        <v/>
      </c>
      <c r="BH821" s="520" t="str">
        <v/>
      </c>
      <c r="BI821" s="497" t="str">
        <v/>
      </c>
      <c r="BJ821" s="496" t="str">
        <v/>
      </c>
      <c r="BK821" s="496" t="str">
        <v/>
      </c>
      <c r="BL821" s="520" t="str">
        <v/>
      </c>
    </row>
    <row r="822" spans="1:64" ht="24.75" customHeight="1">
      <c r="A822" s="449" t="str">
        <v/>
      </c>
      <c r="B822" s="431"/>
      <c r="C822" s="432"/>
      <c r="D822" s="521" t="str">
        <v/>
      </c>
      <c r="E822" s="521" t="str">
        <v/>
      </c>
      <c r="F822" s="522" t="str">
        <v/>
      </c>
      <c r="G822" s="523" t="str">
        <v/>
      </c>
      <c r="H822" s="521" t="str">
        <v/>
      </c>
      <c r="I822" s="521" t="str">
        <v/>
      </c>
      <c r="J822" s="521" t="str">
        <v/>
      </c>
      <c r="K822" s="522" t="str">
        <v/>
      </c>
      <c r="L822" s="497" t="str">
        <v/>
      </c>
      <c r="M822" s="491" t="str">
        <v/>
      </c>
      <c r="N822" s="520" t="str">
        <v/>
      </c>
      <c r="O822" s="497" t="str">
        <v/>
      </c>
      <c r="P822" s="495" t="str">
        <v/>
      </c>
      <c r="Q822" s="520" t="str">
        <v/>
      </c>
      <c r="R822" s="497" t="str">
        <v/>
      </c>
      <c r="S822" s="495" t="str">
        <v/>
      </c>
      <c r="T822" s="520" t="str">
        <v/>
      </c>
      <c r="U822" s="497" t="str">
        <v/>
      </c>
      <c r="V822" s="495" t="str">
        <v/>
      </c>
      <c r="W822" s="520" t="str">
        <v/>
      </c>
      <c r="X822" s="497" t="str">
        <v/>
      </c>
      <c r="Y822" s="495" t="str">
        <v/>
      </c>
      <c r="Z822" s="520" t="str">
        <v/>
      </c>
      <c r="AA822" s="497" t="str">
        <v/>
      </c>
      <c r="AB822" s="495" t="str">
        <v/>
      </c>
      <c r="AC822" s="520" t="str">
        <v/>
      </c>
      <c r="AD822" s="497" t="str">
        <v/>
      </c>
      <c r="AE822" s="495" t="str">
        <v/>
      </c>
      <c r="AF822" s="520" t="str">
        <v/>
      </c>
      <c r="AG822" s="497" t="str">
        <v/>
      </c>
      <c r="AH822" s="495" t="str">
        <v/>
      </c>
      <c r="AI822" s="520" t="str">
        <v/>
      </c>
      <c r="AJ822" s="497" t="str">
        <v/>
      </c>
      <c r="AK822" s="495" t="str">
        <v/>
      </c>
      <c r="AL822" s="520" t="str">
        <v/>
      </c>
      <c r="AM822" s="497" t="str">
        <v/>
      </c>
      <c r="AN822" s="495" t="str">
        <v/>
      </c>
      <c r="AO822" s="520" t="str">
        <v/>
      </c>
      <c r="AP822" s="497" t="str">
        <v/>
      </c>
      <c r="AQ822" s="495" t="str">
        <v/>
      </c>
      <c r="AR822" s="520" t="str">
        <v/>
      </c>
      <c r="AS822" s="497" t="str">
        <v/>
      </c>
      <c r="AT822" s="495" t="str">
        <v/>
      </c>
      <c r="AU822" s="495" t="str">
        <v/>
      </c>
      <c r="AV822" s="520" t="str">
        <v/>
      </c>
      <c r="AW822" s="497" t="str">
        <v/>
      </c>
      <c r="AX822" s="495" t="str">
        <v/>
      </c>
      <c r="AY822" s="495" t="str">
        <v/>
      </c>
      <c r="AZ822" s="520" t="str">
        <v/>
      </c>
      <c r="BA822" s="497" t="str">
        <v/>
      </c>
      <c r="BB822" s="495" t="str">
        <v/>
      </c>
      <c r="BC822" s="495" t="str">
        <v/>
      </c>
      <c r="BD822" s="520" t="str">
        <v/>
      </c>
      <c r="BE822" s="497" t="str">
        <v/>
      </c>
      <c r="BF822" s="495" t="str">
        <v/>
      </c>
      <c r="BG822" s="495" t="str">
        <v/>
      </c>
      <c r="BH822" s="520" t="str">
        <v/>
      </c>
      <c r="BI822" s="497" t="str">
        <v/>
      </c>
      <c r="BJ822" s="495" t="str">
        <v/>
      </c>
      <c r="BK822" s="495" t="str">
        <v/>
      </c>
      <c r="BL822" s="520" t="str">
        <v/>
      </c>
    </row>
    <row r="823" spans="1:64" ht="24.75" customHeight="1">
      <c r="A823" s="449" t="str">
        <v/>
      </c>
      <c r="B823" s="431"/>
      <c r="C823" s="432"/>
      <c r="D823" s="433" t="str">
        <v/>
      </c>
      <c r="E823" s="434" t="str">
        <v/>
      </c>
      <c r="F823" s="435" t="str">
        <v/>
      </c>
      <c r="G823" s="436" t="str">
        <v/>
      </c>
      <c r="H823" s="437" t="str">
        <v/>
      </c>
      <c r="I823" s="437" t="str">
        <v/>
      </c>
      <c r="J823" s="437" t="str">
        <v/>
      </c>
      <c r="K823" s="435" t="str">
        <v/>
      </c>
      <c r="L823" s="450" t="str">
        <v/>
      </c>
      <c r="M823" s="498" t="str">
        <v/>
      </c>
      <c r="N823" s="440" t="str">
        <v/>
      </c>
      <c r="O823" s="441" t="str">
        <v/>
      </c>
      <c r="P823" s="442" t="str">
        <v/>
      </c>
      <c r="Q823" s="443" t="str">
        <v/>
      </c>
      <c r="R823" s="441" t="str">
        <v/>
      </c>
      <c r="S823" s="442" t="str">
        <v/>
      </c>
      <c r="T823" s="443" t="str">
        <v/>
      </c>
      <c r="U823" s="441" t="str">
        <v/>
      </c>
      <c r="V823" s="442" t="str">
        <v/>
      </c>
      <c r="W823" s="443" t="str">
        <v/>
      </c>
      <c r="X823" s="441" t="str">
        <v/>
      </c>
      <c r="Y823" s="442" t="str">
        <v/>
      </c>
      <c r="Z823" s="443" t="str">
        <v/>
      </c>
      <c r="AA823" s="441" t="str">
        <v/>
      </c>
      <c r="AB823" s="442" t="str">
        <v/>
      </c>
      <c r="AC823" s="443" t="str">
        <v/>
      </c>
      <c r="AD823" s="441" t="str">
        <v/>
      </c>
      <c r="AE823" s="442" t="str">
        <v/>
      </c>
      <c r="AF823" s="443" t="str">
        <v/>
      </c>
      <c r="AG823" s="492" t="str">
        <v/>
      </c>
      <c r="AH823" s="492" t="str">
        <v/>
      </c>
      <c r="AI823" s="493" t="str">
        <v/>
      </c>
      <c r="AJ823" s="494" t="str">
        <v/>
      </c>
      <c r="AK823" s="492" t="str">
        <v/>
      </c>
      <c r="AL823" s="493" t="str">
        <v/>
      </c>
      <c r="AM823" s="492" t="str">
        <v/>
      </c>
      <c r="AN823" s="492" t="str">
        <v/>
      </c>
      <c r="AO823" s="493" t="str">
        <v/>
      </c>
      <c r="AP823" s="494" t="str">
        <v/>
      </c>
      <c r="AQ823" s="492" t="str">
        <v/>
      </c>
      <c r="AR823" s="493" t="str">
        <v/>
      </c>
      <c r="AS823" s="495" t="str">
        <v/>
      </c>
      <c r="AT823" s="496" t="str">
        <v/>
      </c>
      <c r="AU823" s="496" t="str">
        <v/>
      </c>
      <c r="AV823" s="520" t="str">
        <v/>
      </c>
      <c r="AW823" s="497" t="str">
        <v/>
      </c>
      <c r="AX823" s="496" t="str">
        <v/>
      </c>
      <c r="AY823" s="496" t="str">
        <v/>
      </c>
      <c r="AZ823" s="520" t="str">
        <v/>
      </c>
      <c r="BA823" s="497" t="str">
        <v/>
      </c>
      <c r="BB823" s="496" t="str">
        <v/>
      </c>
      <c r="BC823" s="496" t="str">
        <v/>
      </c>
      <c r="BD823" s="520" t="str">
        <v/>
      </c>
      <c r="BE823" s="497" t="str">
        <v/>
      </c>
      <c r="BF823" s="496" t="str">
        <v/>
      </c>
      <c r="BG823" s="496" t="str">
        <v/>
      </c>
      <c r="BH823" s="520" t="str">
        <v/>
      </c>
      <c r="BI823" s="497" t="str">
        <v/>
      </c>
      <c r="BJ823" s="496" t="str">
        <v/>
      </c>
      <c r="BK823" s="496" t="str">
        <v/>
      </c>
      <c r="BL823" s="520" t="str">
        <v/>
      </c>
    </row>
    <row r="824" spans="1:64" ht="24.75" customHeight="1">
      <c r="A824" s="449" t="str">
        <v/>
      </c>
      <c r="B824" s="431"/>
      <c r="C824" s="432"/>
      <c r="D824" s="521" t="str">
        <v/>
      </c>
      <c r="E824" s="521" t="str">
        <v/>
      </c>
      <c r="F824" s="522" t="str">
        <v/>
      </c>
      <c r="G824" s="523" t="str">
        <v/>
      </c>
      <c r="H824" s="521" t="str">
        <v/>
      </c>
      <c r="I824" s="521" t="str">
        <v/>
      </c>
      <c r="J824" s="521" t="str">
        <v/>
      </c>
      <c r="K824" s="522" t="str">
        <v/>
      </c>
      <c r="L824" s="497" t="str">
        <v/>
      </c>
      <c r="M824" s="491" t="str">
        <v/>
      </c>
      <c r="N824" s="520" t="str">
        <v/>
      </c>
      <c r="O824" s="497" t="str">
        <v/>
      </c>
      <c r="P824" s="495" t="str">
        <v/>
      </c>
      <c r="Q824" s="520" t="str">
        <v/>
      </c>
      <c r="R824" s="497" t="str">
        <v/>
      </c>
      <c r="S824" s="495" t="str">
        <v/>
      </c>
      <c r="T824" s="520" t="str">
        <v/>
      </c>
      <c r="U824" s="497" t="str">
        <v/>
      </c>
      <c r="V824" s="495" t="str">
        <v/>
      </c>
      <c r="W824" s="520" t="str">
        <v/>
      </c>
      <c r="X824" s="497" t="str">
        <v/>
      </c>
      <c r="Y824" s="495" t="str">
        <v/>
      </c>
      <c r="Z824" s="520" t="str">
        <v/>
      </c>
      <c r="AA824" s="497" t="str">
        <v/>
      </c>
      <c r="AB824" s="495" t="str">
        <v/>
      </c>
      <c r="AC824" s="520" t="str">
        <v/>
      </c>
      <c r="AD824" s="497" t="str">
        <v/>
      </c>
      <c r="AE824" s="495" t="str">
        <v/>
      </c>
      <c r="AF824" s="520" t="str">
        <v/>
      </c>
      <c r="AG824" s="497" t="str">
        <v/>
      </c>
      <c r="AH824" s="495" t="str">
        <v/>
      </c>
      <c r="AI824" s="520" t="str">
        <v/>
      </c>
      <c r="AJ824" s="497" t="str">
        <v/>
      </c>
      <c r="AK824" s="495" t="str">
        <v/>
      </c>
      <c r="AL824" s="520" t="str">
        <v/>
      </c>
      <c r="AM824" s="497" t="str">
        <v/>
      </c>
      <c r="AN824" s="495" t="str">
        <v/>
      </c>
      <c r="AO824" s="520" t="str">
        <v/>
      </c>
      <c r="AP824" s="497" t="str">
        <v/>
      </c>
      <c r="AQ824" s="495" t="str">
        <v/>
      </c>
      <c r="AR824" s="520" t="str">
        <v/>
      </c>
      <c r="AS824" s="497" t="str">
        <v/>
      </c>
      <c r="AT824" s="495" t="str">
        <v/>
      </c>
      <c r="AU824" s="495" t="str">
        <v/>
      </c>
      <c r="AV824" s="520" t="str">
        <v/>
      </c>
      <c r="AW824" s="497" t="str">
        <v/>
      </c>
      <c r="AX824" s="495" t="str">
        <v/>
      </c>
      <c r="AY824" s="495" t="str">
        <v/>
      </c>
      <c r="AZ824" s="520" t="str">
        <v/>
      </c>
      <c r="BA824" s="497" t="str">
        <v/>
      </c>
      <c r="BB824" s="495" t="str">
        <v/>
      </c>
      <c r="BC824" s="495" t="str">
        <v/>
      </c>
      <c r="BD824" s="520" t="str">
        <v/>
      </c>
      <c r="BE824" s="497" t="str">
        <v/>
      </c>
      <c r="BF824" s="495" t="str">
        <v/>
      </c>
      <c r="BG824" s="495" t="str">
        <v/>
      </c>
      <c r="BH824" s="520" t="str">
        <v/>
      </c>
      <c r="BI824" s="497" t="str">
        <v/>
      </c>
      <c r="BJ824" s="495" t="str">
        <v/>
      </c>
      <c r="BK824" s="495" t="str">
        <v/>
      </c>
      <c r="BL824" s="520" t="str">
        <v/>
      </c>
    </row>
    <row r="825" spans="1:64" ht="24.75" customHeight="1">
      <c r="A825" s="449" t="str">
        <v/>
      </c>
      <c r="B825" s="431"/>
      <c r="C825" s="432"/>
      <c r="D825" s="433" t="str">
        <v/>
      </c>
      <c r="E825" s="434" t="str">
        <v/>
      </c>
      <c r="F825" s="435" t="str">
        <v/>
      </c>
      <c r="G825" s="436" t="str">
        <v/>
      </c>
      <c r="H825" s="437" t="str">
        <v/>
      </c>
      <c r="I825" s="437" t="str">
        <v/>
      </c>
      <c r="J825" s="437" t="str">
        <v/>
      </c>
      <c r="K825" s="435" t="str">
        <v/>
      </c>
      <c r="L825" s="450" t="str">
        <v/>
      </c>
      <c r="M825" s="498" t="str">
        <v/>
      </c>
      <c r="N825" s="440" t="str">
        <v/>
      </c>
      <c r="O825" s="441" t="str">
        <v/>
      </c>
      <c r="P825" s="442" t="str">
        <v/>
      </c>
      <c r="Q825" s="443" t="str">
        <v/>
      </c>
      <c r="R825" s="441" t="str">
        <v/>
      </c>
      <c r="S825" s="442" t="str">
        <v/>
      </c>
      <c r="T825" s="443" t="str">
        <v/>
      </c>
      <c r="U825" s="441" t="str">
        <v/>
      </c>
      <c r="V825" s="442" t="str">
        <v/>
      </c>
      <c r="W825" s="443" t="str">
        <v/>
      </c>
      <c r="X825" s="441" t="str">
        <v/>
      </c>
      <c r="Y825" s="442" t="str">
        <v/>
      </c>
      <c r="Z825" s="443" t="str">
        <v/>
      </c>
      <c r="AA825" s="441" t="str">
        <v/>
      </c>
      <c r="AB825" s="442" t="str">
        <v/>
      </c>
      <c r="AC825" s="443" t="str">
        <v/>
      </c>
      <c r="AD825" s="441" t="str">
        <v/>
      </c>
      <c r="AE825" s="442" t="str">
        <v/>
      </c>
      <c r="AF825" s="443" t="str">
        <v/>
      </c>
      <c r="AG825" s="492" t="str">
        <v/>
      </c>
      <c r="AH825" s="492" t="str">
        <v/>
      </c>
      <c r="AI825" s="493" t="str">
        <v/>
      </c>
      <c r="AJ825" s="494" t="str">
        <v/>
      </c>
      <c r="AK825" s="492" t="str">
        <v/>
      </c>
      <c r="AL825" s="493" t="str">
        <v/>
      </c>
      <c r="AM825" s="492" t="str">
        <v/>
      </c>
      <c r="AN825" s="492" t="str">
        <v/>
      </c>
      <c r="AO825" s="493" t="str">
        <v/>
      </c>
      <c r="AP825" s="494" t="str">
        <v/>
      </c>
      <c r="AQ825" s="492" t="str">
        <v/>
      </c>
      <c r="AR825" s="493" t="str">
        <v/>
      </c>
      <c r="AS825" s="495" t="str">
        <v/>
      </c>
      <c r="AT825" s="496" t="str">
        <v/>
      </c>
      <c r="AU825" s="496" t="str">
        <v/>
      </c>
      <c r="AV825" s="520" t="str">
        <v/>
      </c>
      <c r="AW825" s="497" t="str">
        <v/>
      </c>
      <c r="AX825" s="496" t="str">
        <v/>
      </c>
      <c r="AY825" s="496" t="str">
        <v/>
      </c>
      <c r="AZ825" s="520" t="str">
        <v/>
      </c>
      <c r="BA825" s="497" t="str">
        <v/>
      </c>
      <c r="BB825" s="496" t="str">
        <v/>
      </c>
      <c r="BC825" s="496" t="str">
        <v/>
      </c>
      <c r="BD825" s="520" t="str">
        <v/>
      </c>
      <c r="BE825" s="497" t="str">
        <v/>
      </c>
      <c r="BF825" s="496" t="str">
        <v/>
      </c>
      <c r="BG825" s="496" t="str">
        <v/>
      </c>
      <c r="BH825" s="520" t="str">
        <v/>
      </c>
      <c r="BI825" s="497" t="str">
        <v/>
      </c>
      <c r="BJ825" s="496" t="str">
        <v/>
      </c>
      <c r="BK825" s="496" t="str">
        <v/>
      </c>
      <c r="BL825" s="520" t="str">
        <v/>
      </c>
    </row>
    <row r="826" spans="1:64" ht="24.75" customHeight="1">
      <c r="A826" s="449" t="str">
        <v/>
      </c>
      <c r="B826" s="431"/>
      <c r="C826" s="432"/>
      <c r="D826" s="521" t="str">
        <v/>
      </c>
      <c r="E826" s="521" t="str">
        <v/>
      </c>
      <c r="F826" s="522" t="str">
        <v/>
      </c>
      <c r="G826" s="523" t="str">
        <v/>
      </c>
      <c r="H826" s="521" t="str">
        <v/>
      </c>
      <c r="I826" s="521" t="str">
        <v/>
      </c>
      <c r="J826" s="521" t="str">
        <v/>
      </c>
      <c r="K826" s="522" t="str">
        <v/>
      </c>
      <c r="L826" s="497" t="str">
        <v/>
      </c>
      <c r="M826" s="491" t="str">
        <v/>
      </c>
      <c r="N826" s="520" t="str">
        <v/>
      </c>
      <c r="O826" s="497" t="str">
        <v/>
      </c>
      <c r="P826" s="495" t="str">
        <v/>
      </c>
      <c r="Q826" s="520" t="str">
        <v/>
      </c>
      <c r="R826" s="497" t="str">
        <v/>
      </c>
      <c r="S826" s="495" t="str">
        <v/>
      </c>
      <c r="T826" s="520" t="str">
        <v/>
      </c>
      <c r="U826" s="497" t="str">
        <v/>
      </c>
      <c r="V826" s="495" t="str">
        <v/>
      </c>
      <c r="W826" s="520" t="str">
        <v/>
      </c>
      <c r="X826" s="497" t="str">
        <v/>
      </c>
      <c r="Y826" s="495" t="str">
        <v/>
      </c>
      <c r="Z826" s="520" t="str">
        <v/>
      </c>
      <c r="AA826" s="497" t="str">
        <v/>
      </c>
      <c r="AB826" s="495" t="str">
        <v/>
      </c>
      <c r="AC826" s="520" t="str">
        <v/>
      </c>
      <c r="AD826" s="497" t="str">
        <v/>
      </c>
      <c r="AE826" s="495" t="str">
        <v/>
      </c>
      <c r="AF826" s="520" t="str">
        <v/>
      </c>
      <c r="AG826" s="497" t="str">
        <v/>
      </c>
      <c r="AH826" s="495" t="str">
        <v/>
      </c>
      <c r="AI826" s="520" t="str">
        <v/>
      </c>
      <c r="AJ826" s="497" t="str">
        <v/>
      </c>
      <c r="AK826" s="495" t="str">
        <v/>
      </c>
      <c r="AL826" s="520" t="str">
        <v/>
      </c>
      <c r="AM826" s="497" t="str">
        <v/>
      </c>
      <c r="AN826" s="495" t="str">
        <v/>
      </c>
      <c r="AO826" s="520" t="str">
        <v/>
      </c>
      <c r="AP826" s="497" t="str">
        <v/>
      </c>
      <c r="AQ826" s="495" t="str">
        <v/>
      </c>
      <c r="AR826" s="520" t="str">
        <v/>
      </c>
      <c r="AS826" s="497" t="str">
        <v/>
      </c>
      <c r="AT826" s="495" t="str">
        <v/>
      </c>
      <c r="AU826" s="495" t="str">
        <v/>
      </c>
      <c r="AV826" s="520" t="str">
        <v/>
      </c>
      <c r="AW826" s="497" t="str">
        <v/>
      </c>
      <c r="AX826" s="495" t="str">
        <v/>
      </c>
      <c r="AY826" s="495" t="str">
        <v/>
      </c>
      <c r="AZ826" s="520" t="str">
        <v/>
      </c>
      <c r="BA826" s="497" t="str">
        <v/>
      </c>
      <c r="BB826" s="495" t="str">
        <v/>
      </c>
      <c r="BC826" s="495" t="str">
        <v/>
      </c>
      <c r="BD826" s="520" t="str">
        <v/>
      </c>
      <c r="BE826" s="497" t="str">
        <v/>
      </c>
      <c r="BF826" s="495" t="str">
        <v/>
      </c>
      <c r="BG826" s="495" t="str">
        <v/>
      </c>
      <c r="BH826" s="520" t="str">
        <v/>
      </c>
      <c r="BI826" s="497" t="str">
        <v/>
      </c>
      <c r="BJ826" s="495" t="str">
        <v/>
      </c>
      <c r="BK826" s="495" t="str">
        <v/>
      </c>
      <c r="BL826" s="520" t="str">
        <v/>
      </c>
    </row>
    <row r="827" spans="1:64" ht="24.75" customHeight="1">
      <c r="A827" s="449" t="str">
        <v/>
      </c>
      <c r="B827" s="431"/>
      <c r="C827" s="432"/>
      <c r="D827" s="433" t="str">
        <v/>
      </c>
      <c r="E827" s="434" t="str">
        <v/>
      </c>
      <c r="F827" s="435" t="str">
        <v/>
      </c>
      <c r="G827" s="436" t="str">
        <v/>
      </c>
      <c r="H827" s="437" t="str">
        <v/>
      </c>
      <c r="I827" s="437" t="str">
        <v/>
      </c>
      <c r="J827" s="437" t="str">
        <v/>
      </c>
      <c r="K827" s="435" t="str">
        <v/>
      </c>
      <c r="L827" s="450" t="str">
        <v/>
      </c>
      <c r="M827" s="498" t="str">
        <v/>
      </c>
      <c r="N827" s="440" t="str">
        <v/>
      </c>
      <c r="O827" s="441" t="str">
        <v/>
      </c>
      <c r="P827" s="442" t="str">
        <v/>
      </c>
      <c r="Q827" s="443" t="str">
        <v/>
      </c>
      <c r="R827" s="441" t="str">
        <v/>
      </c>
      <c r="S827" s="442" t="str">
        <v/>
      </c>
      <c r="T827" s="443" t="str">
        <v/>
      </c>
      <c r="U827" s="441" t="str">
        <v/>
      </c>
      <c r="V827" s="442" t="str">
        <v/>
      </c>
      <c r="W827" s="443" t="str">
        <v/>
      </c>
      <c r="X827" s="441" t="str">
        <v/>
      </c>
      <c r="Y827" s="442" t="str">
        <v/>
      </c>
      <c r="Z827" s="443" t="str">
        <v/>
      </c>
      <c r="AA827" s="441" t="str">
        <v/>
      </c>
      <c r="AB827" s="442" t="str">
        <v/>
      </c>
      <c r="AC827" s="443" t="str">
        <v/>
      </c>
      <c r="AD827" s="441" t="str">
        <v/>
      </c>
      <c r="AE827" s="442" t="str">
        <v/>
      </c>
      <c r="AF827" s="443" t="str">
        <v/>
      </c>
      <c r="AG827" s="492" t="str">
        <v/>
      </c>
      <c r="AH827" s="492" t="str">
        <v/>
      </c>
      <c r="AI827" s="493" t="str">
        <v/>
      </c>
      <c r="AJ827" s="494" t="str">
        <v/>
      </c>
      <c r="AK827" s="492" t="str">
        <v/>
      </c>
      <c r="AL827" s="493" t="str">
        <v/>
      </c>
      <c r="AM827" s="492" t="str">
        <v/>
      </c>
      <c r="AN827" s="492" t="str">
        <v/>
      </c>
      <c r="AO827" s="493" t="str">
        <v/>
      </c>
      <c r="AP827" s="494" t="str">
        <v/>
      </c>
      <c r="AQ827" s="492" t="str">
        <v/>
      </c>
      <c r="AR827" s="493" t="str">
        <v/>
      </c>
      <c r="AS827" s="495" t="str">
        <v/>
      </c>
      <c r="AT827" s="496" t="str">
        <v/>
      </c>
      <c r="AU827" s="496" t="str">
        <v/>
      </c>
      <c r="AV827" s="520" t="str">
        <v/>
      </c>
      <c r="AW827" s="497" t="str">
        <v/>
      </c>
      <c r="AX827" s="496" t="str">
        <v/>
      </c>
      <c r="AY827" s="496" t="str">
        <v/>
      </c>
      <c r="AZ827" s="520" t="str">
        <v/>
      </c>
      <c r="BA827" s="497" t="str">
        <v/>
      </c>
      <c r="BB827" s="496" t="str">
        <v/>
      </c>
      <c r="BC827" s="496" t="str">
        <v/>
      </c>
      <c r="BD827" s="520" t="str">
        <v/>
      </c>
      <c r="BE827" s="497" t="str">
        <v/>
      </c>
      <c r="BF827" s="496" t="str">
        <v/>
      </c>
      <c r="BG827" s="496" t="str">
        <v/>
      </c>
      <c r="BH827" s="520" t="str">
        <v/>
      </c>
      <c r="BI827" s="497" t="str">
        <v/>
      </c>
      <c r="BJ827" s="496" t="str">
        <v/>
      </c>
      <c r="BK827" s="496" t="str">
        <v/>
      </c>
      <c r="BL827" s="520" t="str">
        <v/>
      </c>
    </row>
    <row r="828" spans="1:64" ht="24.75" customHeight="1">
      <c r="A828" s="449" t="str">
        <v/>
      </c>
      <c r="B828" s="431"/>
      <c r="C828" s="432"/>
      <c r="D828" s="521" t="str">
        <v/>
      </c>
      <c r="E828" s="521" t="str">
        <v/>
      </c>
      <c r="F828" s="522" t="str">
        <v/>
      </c>
      <c r="G828" s="523" t="str">
        <v/>
      </c>
      <c r="H828" s="521" t="str">
        <v/>
      </c>
      <c r="I828" s="521" t="str">
        <v/>
      </c>
      <c r="J828" s="521" t="str">
        <v/>
      </c>
      <c r="K828" s="522" t="str">
        <v/>
      </c>
      <c r="L828" s="497" t="str">
        <v/>
      </c>
      <c r="M828" s="491" t="str">
        <v/>
      </c>
      <c r="N828" s="520" t="str">
        <v/>
      </c>
      <c r="O828" s="497" t="str">
        <v/>
      </c>
      <c r="P828" s="495" t="str">
        <v/>
      </c>
      <c r="Q828" s="520" t="str">
        <v/>
      </c>
      <c r="R828" s="497" t="str">
        <v/>
      </c>
      <c r="S828" s="495" t="str">
        <v/>
      </c>
      <c r="T828" s="520" t="str">
        <v/>
      </c>
      <c r="U828" s="497" t="str">
        <v/>
      </c>
      <c r="V828" s="495" t="str">
        <v/>
      </c>
      <c r="W828" s="520" t="str">
        <v/>
      </c>
      <c r="X828" s="497" t="str">
        <v/>
      </c>
      <c r="Y828" s="495" t="str">
        <v/>
      </c>
      <c r="Z828" s="520" t="str">
        <v/>
      </c>
      <c r="AA828" s="497" t="str">
        <v/>
      </c>
      <c r="AB828" s="495" t="str">
        <v/>
      </c>
      <c r="AC828" s="520" t="str">
        <v/>
      </c>
      <c r="AD828" s="497" t="str">
        <v/>
      </c>
      <c r="AE828" s="495" t="str">
        <v/>
      </c>
      <c r="AF828" s="520" t="str">
        <v/>
      </c>
      <c r="AG828" s="497" t="str">
        <v/>
      </c>
      <c r="AH828" s="495" t="str">
        <v/>
      </c>
      <c r="AI828" s="520" t="str">
        <v/>
      </c>
      <c r="AJ828" s="497" t="str">
        <v/>
      </c>
      <c r="AK828" s="495" t="str">
        <v/>
      </c>
      <c r="AL828" s="520" t="str">
        <v/>
      </c>
      <c r="AM828" s="497" t="str">
        <v/>
      </c>
      <c r="AN828" s="495" t="str">
        <v/>
      </c>
      <c r="AO828" s="520" t="str">
        <v/>
      </c>
      <c r="AP828" s="497" t="str">
        <v/>
      </c>
      <c r="AQ828" s="495" t="str">
        <v/>
      </c>
      <c r="AR828" s="520" t="str">
        <v/>
      </c>
      <c r="AS828" s="497" t="str">
        <v/>
      </c>
      <c r="AT828" s="495" t="str">
        <v/>
      </c>
      <c r="AU828" s="495" t="str">
        <v/>
      </c>
      <c r="AV828" s="520" t="str">
        <v/>
      </c>
      <c r="AW828" s="497" t="str">
        <v/>
      </c>
      <c r="AX828" s="495" t="str">
        <v/>
      </c>
      <c r="AY828" s="495" t="str">
        <v/>
      </c>
      <c r="AZ828" s="520" t="str">
        <v/>
      </c>
      <c r="BA828" s="497" t="str">
        <v/>
      </c>
      <c r="BB828" s="495" t="str">
        <v/>
      </c>
      <c r="BC828" s="495" t="str">
        <v/>
      </c>
      <c r="BD828" s="520" t="str">
        <v/>
      </c>
      <c r="BE828" s="497" t="str">
        <v/>
      </c>
      <c r="BF828" s="495" t="str">
        <v/>
      </c>
      <c r="BG828" s="495" t="str">
        <v/>
      </c>
      <c r="BH828" s="520" t="str">
        <v/>
      </c>
      <c r="BI828" s="497" t="str">
        <v/>
      </c>
      <c r="BJ828" s="495" t="str">
        <v/>
      </c>
      <c r="BK828" s="495" t="str">
        <v/>
      </c>
      <c r="BL828" s="520" t="str">
        <v/>
      </c>
    </row>
    <row r="829" spans="1:64" ht="24.75" customHeight="1">
      <c r="A829" s="449" t="str">
        <v/>
      </c>
      <c r="B829" s="431"/>
      <c r="C829" s="432"/>
      <c r="D829" s="433" t="str">
        <v/>
      </c>
      <c r="E829" s="434" t="str">
        <v/>
      </c>
      <c r="F829" s="435" t="str">
        <v/>
      </c>
      <c r="G829" s="436" t="str">
        <v/>
      </c>
      <c r="H829" s="437" t="str">
        <v/>
      </c>
      <c r="I829" s="437" t="str">
        <v/>
      </c>
      <c r="J829" s="437" t="str">
        <v/>
      </c>
      <c r="K829" s="435" t="str">
        <v/>
      </c>
      <c r="L829" s="450" t="str">
        <v/>
      </c>
      <c r="M829" s="498" t="str">
        <v/>
      </c>
      <c r="N829" s="440" t="str">
        <v/>
      </c>
      <c r="O829" s="441" t="str">
        <v/>
      </c>
      <c r="P829" s="442" t="str">
        <v/>
      </c>
      <c r="Q829" s="443" t="str">
        <v/>
      </c>
      <c r="R829" s="441" t="str">
        <v/>
      </c>
      <c r="S829" s="442" t="str">
        <v/>
      </c>
      <c r="T829" s="443" t="str">
        <v/>
      </c>
      <c r="U829" s="441" t="str">
        <v/>
      </c>
      <c r="V829" s="442" t="str">
        <v/>
      </c>
      <c r="W829" s="443" t="str">
        <v/>
      </c>
      <c r="X829" s="441" t="str">
        <v/>
      </c>
      <c r="Y829" s="442" t="str">
        <v/>
      </c>
      <c r="Z829" s="443" t="str">
        <v/>
      </c>
      <c r="AA829" s="441" t="str">
        <v/>
      </c>
      <c r="AB829" s="442" t="str">
        <v/>
      </c>
      <c r="AC829" s="443" t="str">
        <v/>
      </c>
      <c r="AD829" s="441" t="str">
        <v/>
      </c>
      <c r="AE829" s="442" t="str">
        <v/>
      </c>
      <c r="AF829" s="443" t="str">
        <v/>
      </c>
      <c r="AG829" s="492" t="str">
        <v/>
      </c>
      <c r="AH829" s="492" t="str">
        <v/>
      </c>
      <c r="AI829" s="493" t="str">
        <v/>
      </c>
      <c r="AJ829" s="494" t="str">
        <v/>
      </c>
      <c r="AK829" s="492" t="str">
        <v/>
      </c>
      <c r="AL829" s="493" t="str">
        <v/>
      </c>
      <c r="AM829" s="492" t="str">
        <v/>
      </c>
      <c r="AN829" s="492" t="str">
        <v/>
      </c>
      <c r="AO829" s="493" t="str">
        <v/>
      </c>
      <c r="AP829" s="494" t="str">
        <v/>
      </c>
      <c r="AQ829" s="492" t="str">
        <v/>
      </c>
      <c r="AR829" s="493" t="str">
        <v/>
      </c>
      <c r="AS829" s="495" t="str">
        <v/>
      </c>
      <c r="AT829" s="496" t="str">
        <v/>
      </c>
      <c r="AU829" s="496" t="str">
        <v/>
      </c>
      <c r="AV829" s="520" t="str">
        <v/>
      </c>
      <c r="AW829" s="497" t="str">
        <v/>
      </c>
      <c r="AX829" s="496" t="str">
        <v/>
      </c>
      <c r="AY829" s="496" t="str">
        <v/>
      </c>
      <c r="AZ829" s="520" t="str">
        <v/>
      </c>
      <c r="BA829" s="497" t="str">
        <v/>
      </c>
      <c r="BB829" s="496" t="str">
        <v/>
      </c>
      <c r="BC829" s="496" t="str">
        <v/>
      </c>
      <c r="BD829" s="520" t="str">
        <v/>
      </c>
      <c r="BE829" s="497" t="str">
        <v/>
      </c>
      <c r="BF829" s="496" t="str">
        <v/>
      </c>
      <c r="BG829" s="496" t="str">
        <v/>
      </c>
      <c r="BH829" s="520" t="str">
        <v/>
      </c>
      <c r="BI829" s="497" t="str">
        <v/>
      </c>
      <c r="BJ829" s="496" t="str">
        <v/>
      </c>
      <c r="BK829" s="496" t="str">
        <v/>
      </c>
      <c r="BL829" s="520" t="str">
        <v/>
      </c>
    </row>
    <row r="830" spans="1:64" ht="24.75" customHeight="1">
      <c r="A830" s="449" t="str">
        <v/>
      </c>
      <c r="B830" s="431"/>
      <c r="C830" s="432"/>
      <c r="D830" s="521" t="str">
        <v/>
      </c>
      <c r="E830" s="521" t="str">
        <v/>
      </c>
      <c r="F830" s="522" t="str">
        <v/>
      </c>
      <c r="G830" s="523" t="str">
        <v/>
      </c>
      <c r="H830" s="521" t="str">
        <v/>
      </c>
      <c r="I830" s="521" t="str">
        <v/>
      </c>
      <c r="J830" s="521" t="str">
        <v/>
      </c>
      <c r="K830" s="522" t="str">
        <v/>
      </c>
      <c r="L830" s="497" t="str">
        <v/>
      </c>
      <c r="M830" s="491" t="str">
        <v/>
      </c>
      <c r="N830" s="520" t="str">
        <v/>
      </c>
      <c r="O830" s="497" t="str">
        <v/>
      </c>
      <c r="P830" s="495" t="str">
        <v/>
      </c>
      <c r="Q830" s="520" t="str">
        <v/>
      </c>
      <c r="R830" s="497" t="str">
        <v/>
      </c>
      <c r="S830" s="495" t="str">
        <v/>
      </c>
      <c r="T830" s="520" t="str">
        <v/>
      </c>
      <c r="U830" s="497" t="str">
        <v/>
      </c>
      <c r="V830" s="495" t="str">
        <v/>
      </c>
      <c r="W830" s="520" t="str">
        <v/>
      </c>
      <c r="X830" s="497" t="str">
        <v/>
      </c>
      <c r="Y830" s="495" t="str">
        <v/>
      </c>
      <c r="Z830" s="520" t="str">
        <v/>
      </c>
      <c r="AA830" s="497" t="str">
        <v/>
      </c>
      <c r="AB830" s="495" t="str">
        <v/>
      </c>
      <c r="AC830" s="520" t="str">
        <v/>
      </c>
      <c r="AD830" s="497" t="str">
        <v/>
      </c>
      <c r="AE830" s="495" t="str">
        <v/>
      </c>
      <c r="AF830" s="520" t="str">
        <v/>
      </c>
      <c r="AG830" s="497" t="str">
        <v/>
      </c>
      <c r="AH830" s="495" t="str">
        <v/>
      </c>
      <c r="AI830" s="520" t="str">
        <v/>
      </c>
      <c r="AJ830" s="497" t="str">
        <v/>
      </c>
      <c r="AK830" s="495" t="str">
        <v/>
      </c>
      <c r="AL830" s="520" t="str">
        <v/>
      </c>
      <c r="AM830" s="497" t="str">
        <v/>
      </c>
      <c r="AN830" s="495" t="str">
        <v/>
      </c>
      <c r="AO830" s="520" t="str">
        <v/>
      </c>
      <c r="AP830" s="497" t="str">
        <v/>
      </c>
      <c r="AQ830" s="495" t="str">
        <v/>
      </c>
      <c r="AR830" s="520" t="str">
        <v/>
      </c>
      <c r="AS830" s="497" t="str">
        <v/>
      </c>
      <c r="AT830" s="495" t="str">
        <v/>
      </c>
      <c r="AU830" s="495" t="str">
        <v/>
      </c>
      <c r="AV830" s="520" t="str">
        <v/>
      </c>
      <c r="AW830" s="497" t="str">
        <v/>
      </c>
      <c r="AX830" s="495" t="str">
        <v/>
      </c>
      <c r="AY830" s="495" t="str">
        <v/>
      </c>
      <c r="AZ830" s="520" t="str">
        <v/>
      </c>
      <c r="BA830" s="497" t="str">
        <v/>
      </c>
      <c r="BB830" s="495" t="str">
        <v/>
      </c>
      <c r="BC830" s="495" t="str">
        <v/>
      </c>
      <c r="BD830" s="520" t="str">
        <v/>
      </c>
      <c r="BE830" s="497" t="str">
        <v/>
      </c>
      <c r="BF830" s="495" t="str">
        <v/>
      </c>
      <c r="BG830" s="495" t="str">
        <v/>
      </c>
      <c r="BH830" s="520" t="str">
        <v/>
      </c>
      <c r="BI830" s="497" t="str">
        <v/>
      </c>
      <c r="BJ830" s="495" t="str">
        <v/>
      </c>
      <c r="BK830" s="495" t="str">
        <v/>
      </c>
      <c r="BL830" s="520" t="str">
        <v/>
      </c>
    </row>
    <row r="831" spans="1:64" ht="24.75" customHeight="1">
      <c r="A831" s="449" t="str">
        <v/>
      </c>
      <c r="B831" s="431"/>
      <c r="C831" s="432"/>
      <c r="D831" s="433" t="str">
        <v/>
      </c>
      <c r="E831" s="434" t="str">
        <v/>
      </c>
      <c r="F831" s="435" t="str">
        <v/>
      </c>
      <c r="G831" s="436" t="str">
        <v/>
      </c>
      <c r="H831" s="437" t="str">
        <v/>
      </c>
      <c r="I831" s="437" t="str">
        <v/>
      </c>
      <c r="J831" s="437" t="str">
        <v/>
      </c>
      <c r="K831" s="435" t="str">
        <v/>
      </c>
      <c r="L831" s="450" t="str">
        <v/>
      </c>
      <c r="M831" s="498" t="str">
        <v/>
      </c>
      <c r="N831" s="440" t="str">
        <v/>
      </c>
      <c r="O831" s="441" t="str">
        <v/>
      </c>
      <c r="P831" s="442" t="str">
        <v/>
      </c>
      <c r="Q831" s="443" t="str">
        <v/>
      </c>
      <c r="R831" s="441" t="str">
        <v/>
      </c>
      <c r="S831" s="442" t="str">
        <v/>
      </c>
      <c r="T831" s="443" t="str">
        <v/>
      </c>
      <c r="U831" s="441" t="str">
        <v/>
      </c>
      <c r="V831" s="442" t="str">
        <v/>
      </c>
      <c r="W831" s="443" t="str">
        <v/>
      </c>
      <c r="X831" s="441" t="str">
        <v/>
      </c>
      <c r="Y831" s="442" t="str">
        <v/>
      </c>
      <c r="Z831" s="443" t="str">
        <v/>
      </c>
      <c r="AA831" s="441" t="str">
        <v/>
      </c>
      <c r="AB831" s="442" t="str">
        <v/>
      </c>
      <c r="AC831" s="443" t="str">
        <v/>
      </c>
      <c r="AD831" s="441" t="str">
        <v/>
      </c>
      <c r="AE831" s="442" t="str">
        <v/>
      </c>
      <c r="AF831" s="443" t="str">
        <v/>
      </c>
      <c r="AG831" s="492" t="str">
        <v/>
      </c>
      <c r="AH831" s="492" t="str">
        <v/>
      </c>
      <c r="AI831" s="493" t="str">
        <v/>
      </c>
      <c r="AJ831" s="494" t="str">
        <v/>
      </c>
      <c r="AK831" s="492" t="str">
        <v/>
      </c>
      <c r="AL831" s="493" t="str">
        <v/>
      </c>
      <c r="AM831" s="492" t="str">
        <v/>
      </c>
      <c r="AN831" s="492" t="str">
        <v/>
      </c>
      <c r="AO831" s="493" t="str">
        <v/>
      </c>
      <c r="AP831" s="494" t="str">
        <v/>
      </c>
      <c r="AQ831" s="492" t="str">
        <v/>
      </c>
      <c r="AR831" s="493" t="str">
        <v/>
      </c>
      <c r="AS831" s="495" t="str">
        <v/>
      </c>
      <c r="AT831" s="496" t="str">
        <v/>
      </c>
      <c r="AU831" s="496" t="str">
        <v/>
      </c>
      <c r="AV831" s="520" t="str">
        <v/>
      </c>
      <c r="AW831" s="497" t="str">
        <v/>
      </c>
      <c r="AX831" s="496" t="str">
        <v/>
      </c>
      <c r="AY831" s="496" t="str">
        <v/>
      </c>
      <c r="AZ831" s="520" t="str">
        <v/>
      </c>
      <c r="BA831" s="497" t="str">
        <v/>
      </c>
      <c r="BB831" s="496" t="str">
        <v/>
      </c>
      <c r="BC831" s="496" t="str">
        <v/>
      </c>
      <c r="BD831" s="520" t="str">
        <v/>
      </c>
      <c r="BE831" s="497" t="str">
        <v/>
      </c>
      <c r="BF831" s="496" t="str">
        <v/>
      </c>
      <c r="BG831" s="496" t="str">
        <v/>
      </c>
      <c r="BH831" s="520" t="str">
        <v/>
      </c>
      <c r="BI831" s="497" t="str">
        <v/>
      </c>
      <c r="BJ831" s="496" t="str">
        <v/>
      </c>
      <c r="BK831" s="496" t="str">
        <v/>
      </c>
      <c r="BL831" s="520" t="str">
        <v/>
      </c>
    </row>
    <row r="832" spans="1:64" ht="24.75" customHeight="1">
      <c r="A832" s="449" t="str">
        <v/>
      </c>
      <c r="B832" s="431"/>
      <c r="C832" s="432"/>
      <c r="D832" s="521" t="str">
        <v/>
      </c>
      <c r="E832" s="521" t="str">
        <v/>
      </c>
      <c r="F832" s="522" t="str">
        <v/>
      </c>
      <c r="G832" s="523" t="str">
        <v/>
      </c>
      <c r="H832" s="521" t="str">
        <v/>
      </c>
      <c r="I832" s="521" t="str">
        <v/>
      </c>
      <c r="J832" s="521" t="str">
        <v/>
      </c>
      <c r="K832" s="522" t="str">
        <v/>
      </c>
      <c r="L832" s="497" t="str">
        <v/>
      </c>
      <c r="M832" s="491" t="str">
        <v/>
      </c>
      <c r="N832" s="520" t="str">
        <v/>
      </c>
      <c r="O832" s="497" t="str">
        <v/>
      </c>
      <c r="P832" s="495" t="str">
        <v/>
      </c>
      <c r="Q832" s="520" t="str">
        <v/>
      </c>
      <c r="R832" s="497" t="str">
        <v/>
      </c>
      <c r="S832" s="495" t="str">
        <v/>
      </c>
      <c r="T832" s="520" t="str">
        <v/>
      </c>
      <c r="U832" s="497" t="str">
        <v/>
      </c>
      <c r="V832" s="495" t="str">
        <v/>
      </c>
      <c r="W832" s="520" t="str">
        <v/>
      </c>
      <c r="X832" s="497" t="str">
        <v/>
      </c>
      <c r="Y832" s="495" t="str">
        <v/>
      </c>
      <c r="Z832" s="520" t="str">
        <v/>
      </c>
      <c r="AA832" s="497" t="str">
        <v/>
      </c>
      <c r="AB832" s="495" t="str">
        <v/>
      </c>
      <c r="AC832" s="520" t="str">
        <v/>
      </c>
      <c r="AD832" s="497" t="str">
        <v/>
      </c>
      <c r="AE832" s="495" t="str">
        <v/>
      </c>
      <c r="AF832" s="520" t="str">
        <v/>
      </c>
      <c r="AG832" s="497" t="str">
        <v/>
      </c>
      <c r="AH832" s="495" t="str">
        <v/>
      </c>
      <c r="AI832" s="520" t="str">
        <v/>
      </c>
      <c r="AJ832" s="497" t="str">
        <v/>
      </c>
      <c r="AK832" s="495" t="str">
        <v/>
      </c>
      <c r="AL832" s="520" t="str">
        <v/>
      </c>
      <c r="AM832" s="497" t="str">
        <v/>
      </c>
      <c r="AN832" s="495" t="str">
        <v/>
      </c>
      <c r="AO832" s="520" t="str">
        <v/>
      </c>
      <c r="AP832" s="497" t="str">
        <v/>
      </c>
      <c r="AQ832" s="495" t="str">
        <v/>
      </c>
      <c r="AR832" s="520" t="str">
        <v/>
      </c>
      <c r="AS832" s="497" t="str">
        <v/>
      </c>
      <c r="AT832" s="495" t="str">
        <v/>
      </c>
      <c r="AU832" s="495" t="str">
        <v/>
      </c>
      <c r="AV832" s="520" t="str">
        <v/>
      </c>
      <c r="AW832" s="497" t="str">
        <v/>
      </c>
      <c r="AX832" s="495" t="str">
        <v/>
      </c>
      <c r="AY832" s="495" t="str">
        <v/>
      </c>
      <c r="AZ832" s="520" t="str">
        <v/>
      </c>
      <c r="BA832" s="497" t="str">
        <v/>
      </c>
      <c r="BB832" s="495" t="str">
        <v/>
      </c>
      <c r="BC832" s="495" t="str">
        <v/>
      </c>
      <c r="BD832" s="520" t="str">
        <v/>
      </c>
      <c r="BE832" s="497" t="str">
        <v/>
      </c>
      <c r="BF832" s="495" t="str">
        <v/>
      </c>
      <c r="BG832" s="495" t="str">
        <v/>
      </c>
      <c r="BH832" s="520" t="str">
        <v/>
      </c>
      <c r="BI832" s="497" t="str">
        <v/>
      </c>
      <c r="BJ832" s="495" t="str">
        <v/>
      </c>
      <c r="BK832" s="495" t="str">
        <v/>
      </c>
      <c r="BL832" s="520" t="str">
        <v/>
      </c>
    </row>
    <row r="833" spans="1:64" ht="24.75" customHeight="1">
      <c r="A833" s="449" t="str">
        <v/>
      </c>
      <c r="B833" s="431"/>
      <c r="C833" s="432"/>
      <c r="D833" s="433" t="str">
        <v/>
      </c>
      <c r="E833" s="434" t="str">
        <v/>
      </c>
      <c r="F833" s="435" t="str">
        <v/>
      </c>
      <c r="G833" s="436" t="str">
        <v/>
      </c>
      <c r="H833" s="437" t="str">
        <v/>
      </c>
      <c r="I833" s="437" t="str">
        <v/>
      </c>
      <c r="J833" s="437" t="str">
        <v/>
      </c>
      <c r="K833" s="435" t="str">
        <v/>
      </c>
      <c r="L833" s="450" t="str">
        <v/>
      </c>
      <c r="M833" s="498" t="str">
        <v/>
      </c>
      <c r="N833" s="440" t="str">
        <v/>
      </c>
      <c r="O833" s="441" t="str">
        <v/>
      </c>
      <c r="P833" s="442" t="str">
        <v/>
      </c>
      <c r="Q833" s="443" t="str">
        <v/>
      </c>
      <c r="R833" s="441" t="str">
        <v/>
      </c>
      <c r="S833" s="442" t="str">
        <v/>
      </c>
      <c r="T833" s="443" t="str">
        <v/>
      </c>
      <c r="U833" s="441" t="str">
        <v/>
      </c>
      <c r="V833" s="442" t="str">
        <v/>
      </c>
      <c r="W833" s="443" t="str">
        <v/>
      </c>
      <c r="X833" s="441" t="str">
        <v/>
      </c>
      <c r="Y833" s="442" t="str">
        <v/>
      </c>
      <c r="Z833" s="443" t="str">
        <v/>
      </c>
      <c r="AA833" s="441" t="str">
        <v/>
      </c>
      <c r="AB833" s="442" t="str">
        <v/>
      </c>
      <c r="AC833" s="443" t="str">
        <v/>
      </c>
      <c r="AD833" s="441" t="str">
        <v/>
      </c>
      <c r="AE833" s="442" t="str">
        <v/>
      </c>
      <c r="AF833" s="443" t="str">
        <v/>
      </c>
      <c r="AG833" s="492" t="str">
        <v/>
      </c>
      <c r="AH833" s="492" t="str">
        <v/>
      </c>
      <c r="AI833" s="493" t="str">
        <v/>
      </c>
      <c r="AJ833" s="494" t="str">
        <v/>
      </c>
      <c r="AK833" s="492" t="str">
        <v/>
      </c>
      <c r="AL833" s="493" t="str">
        <v/>
      </c>
      <c r="AM833" s="492" t="str">
        <v/>
      </c>
      <c r="AN833" s="492" t="str">
        <v/>
      </c>
      <c r="AO833" s="493" t="str">
        <v/>
      </c>
      <c r="AP833" s="494" t="str">
        <v/>
      </c>
      <c r="AQ833" s="492" t="str">
        <v/>
      </c>
      <c r="AR833" s="493" t="str">
        <v/>
      </c>
      <c r="AS833" s="495" t="str">
        <v/>
      </c>
      <c r="AT833" s="496" t="str">
        <v/>
      </c>
      <c r="AU833" s="496" t="str">
        <v/>
      </c>
      <c r="AV833" s="520" t="str">
        <v/>
      </c>
      <c r="AW833" s="497" t="str">
        <v/>
      </c>
      <c r="AX833" s="496" t="str">
        <v/>
      </c>
      <c r="AY833" s="496" t="str">
        <v/>
      </c>
      <c r="AZ833" s="520" t="str">
        <v/>
      </c>
      <c r="BA833" s="497" t="str">
        <v/>
      </c>
      <c r="BB833" s="496" t="str">
        <v/>
      </c>
      <c r="BC833" s="496" t="str">
        <v/>
      </c>
      <c r="BD833" s="520" t="str">
        <v/>
      </c>
      <c r="BE833" s="497" t="str">
        <v/>
      </c>
      <c r="BF833" s="496" t="str">
        <v/>
      </c>
      <c r="BG833" s="496" t="str">
        <v/>
      </c>
      <c r="BH833" s="520" t="str">
        <v/>
      </c>
      <c r="BI833" s="497" t="str">
        <v/>
      </c>
      <c r="BJ833" s="496" t="str">
        <v/>
      </c>
      <c r="BK833" s="496" t="str">
        <v/>
      </c>
      <c r="BL833" s="520" t="str">
        <v/>
      </c>
    </row>
    <row r="834" spans="1:64" ht="24.75" customHeight="1">
      <c r="A834" s="449" t="str">
        <v/>
      </c>
      <c r="B834" s="431"/>
      <c r="C834" s="432"/>
      <c r="D834" s="521" t="str">
        <v/>
      </c>
      <c r="E834" s="521" t="str">
        <v/>
      </c>
      <c r="F834" s="522" t="str">
        <v/>
      </c>
      <c r="G834" s="523" t="str">
        <v/>
      </c>
      <c r="H834" s="521" t="str">
        <v/>
      </c>
      <c r="I834" s="521" t="str">
        <v/>
      </c>
      <c r="J834" s="521" t="str">
        <v/>
      </c>
      <c r="K834" s="522" t="str">
        <v/>
      </c>
      <c r="L834" s="497" t="str">
        <v/>
      </c>
      <c r="M834" s="491" t="str">
        <v/>
      </c>
      <c r="N834" s="520" t="str">
        <v/>
      </c>
      <c r="O834" s="497" t="str">
        <v/>
      </c>
      <c r="P834" s="495" t="str">
        <v/>
      </c>
      <c r="Q834" s="520" t="str">
        <v/>
      </c>
      <c r="R834" s="497" t="str">
        <v/>
      </c>
      <c r="S834" s="495" t="str">
        <v/>
      </c>
      <c r="T834" s="520" t="str">
        <v/>
      </c>
      <c r="U834" s="497" t="str">
        <v/>
      </c>
      <c r="V834" s="495" t="str">
        <v/>
      </c>
      <c r="W834" s="520" t="str">
        <v/>
      </c>
      <c r="X834" s="497" t="str">
        <v/>
      </c>
      <c r="Y834" s="495" t="str">
        <v/>
      </c>
      <c r="Z834" s="520" t="str">
        <v/>
      </c>
      <c r="AA834" s="497" t="str">
        <v/>
      </c>
      <c r="AB834" s="495" t="str">
        <v/>
      </c>
      <c r="AC834" s="520" t="str">
        <v/>
      </c>
      <c r="AD834" s="497" t="str">
        <v/>
      </c>
      <c r="AE834" s="495" t="str">
        <v/>
      </c>
      <c r="AF834" s="520" t="str">
        <v/>
      </c>
      <c r="AG834" s="497" t="str">
        <v/>
      </c>
      <c r="AH834" s="495" t="str">
        <v/>
      </c>
      <c r="AI834" s="520" t="str">
        <v/>
      </c>
      <c r="AJ834" s="497" t="str">
        <v/>
      </c>
      <c r="AK834" s="495" t="str">
        <v/>
      </c>
      <c r="AL834" s="520" t="str">
        <v/>
      </c>
      <c r="AM834" s="497" t="str">
        <v/>
      </c>
      <c r="AN834" s="495" t="str">
        <v/>
      </c>
      <c r="AO834" s="520" t="str">
        <v/>
      </c>
      <c r="AP834" s="497" t="str">
        <v/>
      </c>
      <c r="AQ834" s="495" t="str">
        <v/>
      </c>
      <c r="AR834" s="520" t="str">
        <v/>
      </c>
      <c r="AS834" s="497" t="str">
        <v/>
      </c>
      <c r="AT834" s="495" t="str">
        <v/>
      </c>
      <c r="AU834" s="495" t="str">
        <v/>
      </c>
      <c r="AV834" s="520" t="str">
        <v/>
      </c>
      <c r="AW834" s="497" t="str">
        <v/>
      </c>
      <c r="AX834" s="495" t="str">
        <v/>
      </c>
      <c r="AY834" s="495" t="str">
        <v/>
      </c>
      <c r="AZ834" s="520" t="str">
        <v/>
      </c>
      <c r="BA834" s="497" t="str">
        <v/>
      </c>
      <c r="BB834" s="495" t="str">
        <v/>
      </c>
      <c r="BC834" s="495" t="str">
        <v/>
      </c>
      <c r="BD834" s="520" t="str">
        <v/>
      </c>
      <c r="BE834" s="497" t="str">
        <v/>
      </c>
      <c r="BF834" s="495" t="str">
        <v/>
      </c>
      <c r="BG834" s="495" t="str">
        <v/>
      </c>
      <c r="BH834" s="520" t="str">
        <v/>
      </c>
      <c r="BI834" s="497" t="str">
        <v/>
      </c>
      <c r="BJ834" s="495" t="str">
        <v/>
      </c>
      <c r="BK834" s="495" t="str">
        <v/>
      </c>
      <c r="BL834" s="520" t="str">
        <v/>
      </c>
    </row>
    <row r="835" spans="1:64" ht="24.75" customHeight="1">
      <c r="A835" s="449" t="str">
        <v/>
      </c>
      <c r="B835" s="431"/>
      <c r="C835" s="432"/>
      <c r="D835" s="433" t="str">
        <v/>
      </c>
      <c r="E835" s="434" t="str">
        <v/>
      </c>
      <c r="F835" s="435" t="str">
        <v/>
      </c>
      <c r="G835" s="436" t="str">
        <v/>
      </c>
      <c r="H835" s="437" t="str">
        <v/>
      </c>
      <c r="I835" s="437" t="str">
        <v/>
      </c>
      <c r="J835" s="437" t="str">
        <v/>
      </c>
      <c r="K835" s="435" t="str">
        <v/>
      </c>
      <c r="L835" s="450" t="str">
        <v/>
      </c>
      <c r="M835" s="498" t="str">
        <v/>
      </c>
      <c r="N835" s="440" t="str">
        <v/>
      </c>
      <c r="O835" s="441" t="str">
        <v/>
      </c>
      <c r="P835" s="442" t="str">
        <v/>
      </c>
      <c r="Q835" s="443" t="str">
        <v/>
      </c>
      <c r="R835" s="441" t="str">
        <v/>
      </c>
      <c r="S835" s="442" t="str">
        <v/>
      </c>
      <c r="T835" s="443" t="str">
        <v/>
      </c>
      <c r="U835" s="441" t="str">
        <v/>
      </c>
      <c r="V835" s="442" t="str">
        <v/>
      </c>
      <c r="W835" s="443" t="str">
        <v/>
      </c>
      <c r="X835" s="441" t="str">
        <v/>
      </c>
      <c r="Y835" s="442" t="str">
        <v/>
      </c>
      <c r="Z835" s="443" t="str">
        <v/>
      </c>
      <c r="AA835" s="441" t="str">
        <v/>
      </c>
      <c r="AB835" s="442" t="str">
        <v/>
      </c>
      <c r="AC835" s="443" t="str">
        <v/>
      </c>
      <c r="AD835" s="441" t="str">
        <v/>
      </c>
      <c r="AE835" s="442" t="str">
        <v/>
      </c>
      <c r="AF835" s="443" t="str">
        <v/>
      </c>
      <c r="AG835" s="492" t="str">
        <v/>
      </c>
      <c r="AH835" s="492" t="str">
        <v/>
      </c>
      <c r="AI835" s="493" t="str">
        <v/>
      </c>
      <c r="AJ835" s="494" t="str">
        <v/>
      </c>
      <c r="AK835" s="492" t="str">
        <v/>
      </c>
      <c r="AL835" s="493" t="str">
        <v/>
      </c>
      <c r="AM835" s="492" t="str">
        <v/>
      </c>
      <c r="AN835" s="492" t="str">
        <v/>
      </c>
      <c r="AO835" s="493" t="str">
        <v/>
      </c>
      <c r="AP835" s="494" t="str">
        <v/>
      </c>
      <c r="AQ835" s="492" t="str">
        <v/>
      </c>
      <c r="AR835" s="493" t="str">
        <v/>
      </c>
      <c r="AS835" s="495" t="str">
        <v/>
      </c>
      <c r="AT835" s="496" t="str">
        <v/>
      </c>
      <c r="AU835" s="496" t="str">
        <v/>
      </c>
      <c r="AV835" s="520" t="str">
        <v/>
      </c>
      <c r="AW835" s="497" t="str">
        <v/>
      </c>
      <c r="AX835" s="496" t="str">
        <v/>
      </c>
      <c r="AY835" s="496" t="str">
        <v/>
      </c>
      <c r="AZ835" s="520" t="str">
        <v/>
      </c>
      <c r="BA835" s="497" t="str">
        <v/>
      </c>
      <c r="BB835" s="496" t="str">
        <v/>
      </c>
      <c r="BC835" s="496" t="str">
        <v/>
      </c>
      <c r="BD835" s="520" t="str">
        <v/>
      </c>
      <c r="BE835" s="497" t="str">
        <v/>
      </c>
      <c r="BF835" s="496" t="str">
        <v/>
      </c>
      <c r="BG835" s="496" t="str">
        <v/>
      </c>
      <c r="BH835" s="520" t="str">
        <v/>
      </c>
      <c r="BI835" s="497" t="str">
        <v/>
      </c>
      <c r="BJ835" s="496" t="str">
        <v/>
      </c>
      <c r="BK835" s="496" t="str">
        <v/>
      </c>
      <c r="BL835" s="520" t="str">
        <v/>
      </c>
    </row>
    <row r="836" spans="1:64" ht="24.75" customHeight="1">
      <c r="A836" s="449" t="str">
        <v/>
      </c>
      <c r="B836" s="431"/>
      <c r="C836" s="432"/>
      <c r="D836" s="521" t="str">
        <v/>
      </c>
      <c r="E836" s="521" t="str">
        <v/>
      </c>
      <c r="F836" s="522" t="str">
        <v/>
      </c>
      <c r="G836" s="523" t="str">
        <v/>
      </c>
      <c r="H836" s="521" t="str">
        <v/>
      </c>
      <c r="I836" s="521" t="str">
        <v/>
      </c>
      <c r="J836" s="521" t="str">
        <v/>
      </c>
      <c r="K836" s="522" t="str">
        <v/>
      </c>
      <c r="L836" s="497" t="str">
        <v/>
      </c>
      <c r="M836" s="491" t="str">
        <v/>
      </c>
      <c r="N836" s="520" t="str">
        <v/>
      </c>
      <c r="O836" s="497" t="str">
        <v/>
      </c>
      <c r="P836" s="495" t="str">
        <v/>
      </c>
      <c r="Q836" s="520" t="str">
        <v/>
      </c>
      <c r="R836" s="497" t="str">
        <v/>
      </c>
      <c r="S836" s="495" t="str">
        <v/>
      </c>
      <c r="T836" s="520" t="str">
        <v/>
      </c>
      <c r="U836" s="497" t="str">
        <v/>
      </c>
      <c r="V836" s="495" t="str">
        <v/>
      </c>
      <c r="W836" s="520" t="str">
        <v/>
      </c>
      <c r="X836" s="497" t="str">
        <v/>
      </c>
      <c r="Y836" s="495" t="str">
        <v/>
      </c>
      <c r="Z836" s="520" t="str">
        <v/>
      </c>
      <c r="AA836" s="497" t="str">
        <v/>
      </c>
      <c r="AB836" s="495" t="str">
        <v/>
      </c>
      <c r="AC836" s="520" t="str">
        <v/>
      </c>
      <c r="AD836" s="497" t="str">
        <v/>
      </c>
      <c r="AE836" s="495" t="str">
        <v/>
      </c>
      <c r="AF836" s="520" t="str">
        <v/>
      </c>
      <c r="AG836" s="497" t="str">
        <v/>
      </c>
      <c r="AH836" s="495" t="str">
        <v/>
      </c>
      <c r="AI836" s="520" t="str">
        <v/>
      </c>
      <c r="AJ836" s="497" t="str">
        <v/>
      </c>
      <c r="AK836" s="495" t="str">
        <v/>
      </c>
      <c r="AL836" s="520" t="str">
        <v/>
      </c>
      <c r="AM836" s="497" t="str">
        <v/>
      </c>
      <c r="AN836" s="495" t="str">
        <v/>
      </c>
      <c r="AO836" s="520" t="str">
        <v/>
      </c>
      <c r="AP836" s="497" t="str">
        <v/>
      </c>
      <c r="AQ836" s="495" t="str">
        <v/>
      </c>
      <c r="AR836" s="520" t="str">
        <v/>
      </c>
      <c r="AS836" s="497" t="str">
        <v/>
      </c>
      <c r="AT836" s="495" t="str">
        <v/>
      </c>
      <c r="AU836" s="495" t="str">
        <v/>
      </c>
      <c r="AV836" s="520" t="str">
        <v/>
      </c>
      <c r="AW836" s="497" t="str">
        <v/>
      </c>
      <c r="AX836" s="495" t="str">
        <v/>
      </c>
      <c r="AY836" s="495" t="str">
        <v/>
      </c>
      <c r="AZ836" s="520" t="str">
        <v/>
      </c>
      <c r="BA836" s="497" t="str">
        <v/>
      </c>
      <c r="BB836" s="495" t="str">
        <v/>
      </c>
      <c r="BC836" s="495" t="str">
        <v/>
      </c>
      <c r="BD836" s="520" t="str">
        <v/>
      </c>
      <c r="BE836" s="497" t="str">
        <v/>
      </c>
      <c r="BF836" s="495" t="str">
        <v/>
      </c>
      <c r="BG836" s="495" t="str">
        <v/>
      </c>
      <c r="BH836" s="520" t="str">
        <v/>
      </c>
      <c r="BI836" s="497" t="str">
        <v/>
      </c>
      <c r="BJ836" s="495" t="str">
        <v/>
      </c>
      <c r="BK836" s="495" t="str">
        <v/>
      </c>
      <c r="BL836" s="520" t="str">
        <v/>
      </c>
    </row>
    <row r="837" spans="1:64" ht="24.75" customHeight="1">
      <c r="A837" s="449" t="str">
        <v/>
      </c>
      <c r="B837" s="431"/>
      <c r="C837" s="432"/>
      <c r="D837" s="433" t="str">
        <v/>
      </c>
      <c r="E837" s="434" t="str">
        <v/>
      </c>
      <c r="F837" s="435" t="str">
        <v/>
      </c>
      <c r="G837" s="436" t="str">
        <v/>
      </c>
      <c r="H837" s="437" t="str">
        <v/>
      </c>
      <c r="I837" s="437" t="str">
        <v/>
      </c>
      <c r="J837" s="437" t="str">
        <v/>
      </c>
      <c r="K837" s="435" t="str">
        <v/>
      </c>
      <c r="L837" s="450" t="str">
        <v/>
      </c>
      <c r="M837" s="498" t="str">
        <v/>
      </c>
      <c r="N837" s="440" t="str">
        <v/>
      </c>
      <c r="O837" s="441" t="str">
        <v/>
      </c>
      <c r="P837" s="442" t="str">
        <v/>
      </c>
      <c r="Q837" s="443" t="str">
        <v/>
      </c>
      <c r="R837" s="441" t="str">
        <v/>
      </c>
      <c r="S837" s="442" t="str">
        <v/>
      </c>
      <c r="T837" s="443" t="str">
        <v/>
      </c>
      <c r="U837" s="441" t="str">
        <v/>
      </c>
      <c r="V837" s="442" t="str">
        <v/>
      </c>
      <c r="W837" s="443" t="str">
        <v/>
      </c>
      <c r="X837" s="441" t="str">
        <v/>
      </c>
      <c r="Y837" s="442" t="str">
        <v/>
      </c>
      <c r="Z837" s="443" t="str">
        <v/>
      </c>
      <c r="AA837" s="441" t="str">
        <v/>
      </c>
      <c r="AB837" s="442" t="str">
        <v/>
      </c>
      <c r="AC837" s="443" t="str">
        <v/>
      </c>
      <c r="AD837" s="441" t="str">
        <v/>
      </c>
      <c r="AE837" s="442" t="str">
        <v/>
      </c>
      <c r="AF837" s="443" t="str">
        <v/>
      </c>
      <c r="AG837" s="492" t="str">
        <v/>
      </c>
      <c r="AH837" s="492" t="str">
        <v/>
      </c>
      <c r="AI837" s="493" t="str">
        <v/>
      </c>
      <c r="AJ837" s="494" t="str">
        <v/>
      </c>
      <c r="AK837" s="492" t="str">
        <v/>
      </c>
      <c r="AL837" s="493" t="str">
        <v/>
      </c>
      <c r="AM837" s="492" t="str">
        <v/>
      </c>
      <c r="AN837" s="492" t="str">
        <v/>
      </c>
      <c r="AO837" s="493" t="str">
        <v/>
      </c>
      <c r="AP837" s="494" t="str">
        <v/>
      </c>
      <c r="AQ837" s="492" t="str">
        <v/>
      </c>
      <c r="AR837" s="493" t="str">
        <v/>
      </c>
      <c r="AS837" s="495" t="str">
        <v/>
      </c>
      <c r="AT837" s="496" t="str">
        <v/>
      </c>
      <c r="AU837" s="496" t="str">
        <v/>
      </c>
      <c r="AV837" s="520" t="str">
        <v/>
      </c>
      <c r="AW837" s="497" t="str">
        <v/>
      </c>
      <c r="AX837" s="496" t="str">
        <v/>
      </c>
      <c r="AY837" s="496" t="str">
        <v/>
      </c>
      <c r="AZ837" s="520" t="str">
        <v/>
      </c>
      <c r="BA837" s="497" t="str">
        <v/>
      </c>
      <c r="BB837" s="496" t="str">
        <v/>
      </c>
      <c r="BC837" s="496" t="str">
        <v/>
      </c>
      <c r="BD837" s="520" t="str">
        <v/>
      </c>
      <c r="BE837" s="497" t="str">
        <v/>
      </c>
      <c r="BF837" s="496" t="str">
        <v/>
      </c>
      <c r="BG837" s="496" t="str">
        <v/>
      </c>
      <c r="BH837" s="520" t="str">
        <v/>
      </c>
      <c r="BI837" s="497" t="str">
        <v/>
      </c>
      <c r="BJ837" s="496" t="str">
        <v/>
      </c>
      <c r="BK837" s="496" t="str">
        <v/>
      </c>
      <c r="BL837" s="520" t="str">
        <v/>
      </c>
    </row>
    <row r="838" spans="1:64" ht="24.75" customHeight="1">
      <c r="A838" s="449" t="str">
        <v/>
      </c>
      <c r="B838" s="431"/>
      <c r="C838" s="432"/>
      <c r="D838" s="521" t="str">
        <v/>
      </c>
      <c r="E838" s="521" t="str">
        <v/>
      </c>
      <c r="F838" s="522" t="str">
        <v/>
      </c>
      <c r="G838" s="523" t="str">
        <v/>
      </c>
      <c r="H838" s="521" t="str">
        <v/>
      </c>
      <c r="I838" s="521" t="str">
        <v/>
      </c>
      <c r="J838" s="521" t="str">
        <v/>
      </c>
      <c r="K838" s="522" t="str">
        <v/>
      </c>
      <c r="L838" s="497" t="str">
        <v/>
      </c>
      <c r="M838" s="491" t="str">
        <v/>
      </c>
      <c r="N838" s="520" t="str">
        <v/>
      </c>
      <c r="O838" s="497" t="str">
        <v/>
      </c>
      <c r="P838" s="495" t="str">
        <v/>
      </c>
      <c r="Q838" s="520" t="str">
        <v/>
      </c>
      <c r="R838" s="497" t="str">
        <v/>
      </c>
      <c r="S838" s="495" t="str">
        <v/>
      </c>
      <c r="T838" s="520" t="str">
        <v/>
      </c>
      <c r="U838" s="497" t="str">
        <v/>
      </c>
      <c r="V838" s="495" t="str">
        <v/>
      </c>
      <c r="W838" s="520" t="str">
        <v/>
      </c>
      <c r="X838" s="497" t="str">
        <v/>
      </c>
      <c r="Y838" s="495" t="str">
        <v/>
      </c>
      <c r="Z838" s="520" t="str">
        <v/>
      </c>
      <c r="AA838" s="497" t="str">
        <v/>
      </c>
      <c r="AB838" s="495" t="str">
        <v/>
      </c>
      <c r="AC838" s="520" t="str">
        <v/>
      </c>
      <c r="AD838" s="497" t="str">
        <v/>
      </c>
      <c r="AE838" s="495" t="str">
        <v/>
      </c>
      <c r="AF838" s="520" t="str">
        <v/>
      </c>
      <c r="AG838" s="497" t="str">
        <v/>
      </c>
      <c r="AH838" s="495" t="str">
        <v/>
      </c>
      <c r="AI838" s="520" t="str">
        <v/>
      </c>
      <c r="AJ838" s="497" t="str">
        <v/>
      </c>
      <c r="AK838" s="495" t="str">
        <v/>
      </c>
      <c r="AL838" s="520" t="str">
        <v/>
      </c>
      <c r="AM838" s="497" t="str">
        <v/>
      </c>
      <c r="AN838" s="495" t="str">
        <v/>
      </c>
      <c r="AO838" s="520" t="str">
        <v/>
      </c>
      <c r="AP838" s="497" t="str">
        <v/>
      </c>
      <c r="AQ838" s="495" t="str">
        <v/>
      </c>
      <c r="AR838" s="520" t="str">
        <v/>
      </c>
      <c r="AS838" s="497" t="str">
        <v/>
      </c>
      <c r="AT838" s="495" t="str">
        <v/>
      </c>
      <c r="AU838" s="495" t="str">
        <v/>
      </c>
      <c r="AV838" s="520" t="str">
        <v/>
      </c>
      <c r="AW838" s="497" t="str">
        <v/>
      </c>
      <c r="AX838" s="495" t="str">
        <v/>
      </c>
      <c r="AY838" s="495" t="str">
        <v/>
      </c>
      <c r="AZ838" s="520" t="str">
        <v/>
      </c>
      <c r="BA838" s="497" t="str">
        <v/>
      </c>
      <c r="BB838" s="495" t="str">
        <v/>
      </c>
      <c r="BC838" s="495" t="str">
        <v/>
      </c>
      <c r="BD838" s="520" t="str">
        <v/>
      </c>
      <c r="BE838" s="497" t="str">
        <v/>
      </c>
      <c r="BF838" s="495" t="str">
        <v/>
      </c>
      <c r="BG838" s="495" t="str">
        <v/>
      </c>
      <c r="BH838" s="520" t="str">
        <v/>
      </c>
      <c r="BI838" s="497" t="str">
        <v/>
      </c>
      <c r="BJ838" s="495" t="str">
        <v/>
      </c>
      <c r="BK838" s="495" t="str">
        <v/>
      </c>
      <c r="BL838" s="520" t="str">
        <v/>
      </c>
    </row>
    <row r="839" spans="1:64" ht="24.75" customHeight="1">
      <c r="A839" s="449" t="str">
        <v/>
      </c>
      <c r="B839" s="431"/>
      <c r="C839" s="432"/>
      <c r="D839" s="433" t="str">
        <v/>
      </c>
      <c r="E839" s="434" t="str">
        <v/>
      </c>
      <c r="F839" s="435" t="str">
        <v/>
      </c>
      <c r="G839" s="436" t="str">
        <v/>
      </c>
      <c r="H839" s="437" t="str">
        <v/>
      </c>
      <c r="I839" s="437" t="str">
        <v/>
      </c>
      <c r="J839" s="437" t="str">
        <v/>
      </c>
      <c r="K839" s="435" t="str">
        <v/>
      </c>
      <c r="L839" s="450" t="str">
        <v/>
      </c>
      <c r="M839" s="498" t="str">
        <v/>
      </c>
      <c r="N839" s="440" t="str">
        <v/>
      </c>
      <c r="O839" s="441" t="str">
        <v/>
      </c>
      <c r="P839" s="442" t="str">
        <v/>
      </c>
      <c r="Q839" s="443" t="str">
        <v/>
      </c>
      <c r="R839" s="441" t="str">
        <v/>
      </c>
      <c r="S839" s="442" t="str">
        <v/>
      </c>
      <c r="T839" s="443" t="str">
        <v/>
      </c>
      <c r="U839" s="441" t="str">
        <v/>
      </c>
      <c r="V839" s="442" t="str">
        <v/>
      </c>
      <c r="W839" s="443" t="str">
        <v/>
      </c>
      <c r="X839" s="441" t="str">
        <v/>
      </c>
      <c r="Y839" s="442" t="str">
        <v/>
      </c>
      <c r="Z839" s="443" t="str">
        <v/>
      </c>
      <c r="AA839" s="441" t="str">
        <v/>
      </c>
      <c r="AB839" s="442" t="str">
        <v/>
      </c>
      <c r="AC839" s="443" t="str">
        <v/>
      </c>
      <c r="AD839" s="441" t="str">
        <v/>
      </c>
      <c r="AE839" s="442" t="str">
        <v/>
      </c>
      <c r="AF839" s="443" t="str">
        <v/>
      </c>
      <c r="AG839" s="492" t="str">
        <v/>
      </c>
      <c r="AH839" s="492" t="str">
        <v/>
      </c>
      <c r="AI839" s="493" t="str">
        <v/>
      </c>
      <c r="AJ839" s="494" t="str">
        <v/>
      </c>
      <c r="AK839" s="492" t="str">
        <v/>
      </c>
      <c r="AL839" s="493" t="str">
        <v/>
      </c>
      <c r="AM839" s="492" t="str">
        <v/>
      </c>
      <c r="AN839" s="492" t="str">
        <v/>
      </c>
      <c r="AO839" s="493" t="str">
        <v/>
      </c>
      <c r="AP839" s="494" t="str">
        <v/>
      </c>
      <c r="AQ839" s="492" t="str">
        <v/>
      </c>
      <c r="AR839" s="493" t="str">
        <v/>
      </c>
      <c r="AS839" s="495" t="str">
        <v/>
      </c>
      <c r="AT839" s="496" t="str">
        <v/>
      </c>
      <c r="AU839" s="496" t="str">
        <v/>
      </c>
      <c r="AV839" s="520" t="str">
        <v/>
      </c>
      <c r="AW839" s="497" t="str">
        <v/>
      </c>
      <c r="AX839" s="496" t="str">
        <v/>
      </c>
      <c r="AY839" s="496" t="str">
        <v/>
      </c>
      <c r="AZ839" s="520" t="str">
        <v/>
      </c>
      <c r="BA839" s="497" t="str">
        <v/>
      </c>
      <c r="BB839" s="496" t="str">
        <v/>
      </c>
      <c r="BC839" s="496" t="str">
        <v/>
      </c>
      <c r="BD839" s="520" t="str">
        <v/>
      </c>
      <c r="BE839" s="497" t="str">
        <v/>
      </c>
      <c r="BF839" s="496" t="str">
        <v/>
      </c>
      <c r="BG839" s="496" t="str">
        <v/>
      </c>
      <c r="BH839" s="520" t="str">
        <v/>
      </c>
      <c r="BI839" s="497" t="str">
        <v/>
      </c>
      <c r="BJ839" s="496" t="str">
        <v/>
      </c>
      <c r="BK839" s="496" t="str">
        <v/>
      </c>
      <c r="BL839" s="520" t="str">
        <v/>
      </c>
    </row>
    <row r="840" spans="1:64" ht="24.75" customHeight="1">
      <c r="A840" s="449" t="str">
        <v/>
      </c>
      <c r="B840" s="431"/>
      <c r="C840" s="432"/>
      <c r="D840" s="521" t="str">
        <v/>
      </c>
      <c r="E840" s="521" t="str">
        <v/>
      </c>
      <c r="F840" s="522" t="str">
        <v/>
      </c>
      <c r="G840" s="523" t="str">
        <v/>
      </c>
      <c r="H840" s="521" t="str">
        <v/>
      </c>
      <c r="I840" s="521" t="str">
        <v/>
      </c>
      <c r="J840" s="521" t="str">
        <v/>
      </c>
      <c r="K840" s="522" t="str">
        <v/>
      </c>
      <c r="L840" s="497" t="str">
        <v/>
      </c>
      <c r="M840" s="491" t="str">
        <v/>
      </c>
      <c r="N840" s="520" t="str">
        <v/>
      </c>
      <c r="O840" s="497" t="str">
        <v/>
      </c>
      <c r="P840" s="495" t="str">
        <v/>
      </c>
      <c r="Q840" s="520" t="str">
        <v/>
      </c>
      <c r="R840" s="497" t="str">
        <v/>
      </c>
      <c r="S840" s="495" t="str">
        <v/>
      </c>
      <c r="T840" s="520" t="str">
        <v/>
      </c>
      <c r="U840" s="497" t="str">
        <v/>
      </c>
      <c r="V840" s="495" t="str">
        <v/>
      </c>
      <c r="W840" s="520" t="str">
        <v/>
      </c>
      <c r="X840" s="497" t="str">
        <v/>
      </c>
      <c r="Y840" s="495" t="str">
        <v/>
      </c>
      <c r="Z840" s="520" t="str">
        <v/>
      </c>
      <c r="AA840" s="497" t="str">
        <v/>
      </c>
      <c r="AB840" s="495" t="str">
        <v/>
      </c>
      <c r="AC840" s="520" t="str">
        <v/>
      </c>
      <c r="AD840" s="497" t="str">
        <v/>
      </c>
      <c r="AE840" s="495" t="str">
        <v/>
      </c>
      <c r="AF840" s="520" t="str">
        <v/>
      </c>
      <c r="AG840" s="497" t="str">
        <v/>
      </c>
      <c r="AH840" s="495" t="str">
        <v/>
      </c>
      <c r="AI840" s="520" t="str">
        <v/>
      </c>
      <c r="AJ840" s="497" t="str">
        <v/>
      </c>
      <c r="AK840" s="495" t="str">
        <v/>
      </c>
      <c r="AL840" s="520" t="str">
        <v/>
      </c>
      <c r="AM840" s="497" t="str">
        <v/>
      </c>
      <c r="AN840" s="495" t="str">
        <v/>
      </c>
      <c r="AO840" s="520" t="str">
        <v/>
      </c>
      <c r="AP840" s="497" t="str">
        <v/>
      </c>
      <c r="AQ840" s="495" t="str">
        <v/>
      </c>
      <c r="AR840" s="520" t="str">
        <v/>
      </c>
      <c r="AS840" s="497" t="str">
        <v/>
      </c>
      <c r="AT840" s="495" t="str">
        <v/>
      </c>
      <c r="AU840" s="495" t="str">
        <v/>
      </c>
      <c r="AV840" s="520" t="str">
        <v/>
      </c>
      <c r="AW840" s="497" t="str">
        <v/>
      </c>
      <c r="AX840" s="495" t="str">
        <v/>
      </c>
      <c r="AY840" s="495" t="str">
        <v/>
      </c>
      <c r="AZ840" s="520" t="str">
        <v/>
      </c>
      <c r="BA840" s="497" t="str">
        <v/>
      </c>
      <c r="BB840" s="495" t="str">
        <v/>
      </c>
      <c r="BC840" s="495" t="str">
        <v/>
      </c>
      <c r="BD840" s="520" t="str">
        <v/>
      </c>
      <c r="BE840" s="497" t="str">
        <v/>
      </c>
      <c r="BF840" s="495" t="str">
        <v/>
      </c>
      <c r="BG840" s="495" t="str">
        <v/>
      </c>
      <c r="BH840" s="520" t="str">
        <v/>
      </c>
      <c r="BI840" s="497" t="str">
        <v/>
      </c>
      <c r="BJ840" s="495" t="str">
        <v/>
      </c>
      <c r="BK840" s="495" t="str">
        <v/>
      </c>
      <c r="BL840" s="520" t="str">
        <v/>
      </c>
    </row>
    <row r="841" spans="1:64" ht="24.75" customHeight="1">
      <c r="A841" s="449" t="str">
        <v/>
      </c>
      <c r="B841" s="431"/>
      <c r="C841" s="432"/>
      <c r="D841" s="433" t="str">
        <v/>
      </c>
      <c r="E841" s="434" t="str">
        <v/>
      </c>
      <c r="F841" s="435" t="str">
        <v/>
      </c>
      <c r="G841" s="436" t="str">
        <v/>
      </c>
      <c r="H841" s="437" t="str">
        <v/>
      </c>
      <c r="I841" s="437" t="str">
        <v/>
      </c>
      <c r="J841" s="437" t="str">
        <v/>
      </c>
      <c r="K841" s="435" t="str">
        <v/>
      </c>
      <c r="L841" s="450" t="str">
        <v/>
      </c>
      <c r="M841" s="498" t="str">
        <v/>
      </c>
      <c r="N841" s="440" t="str">
        <v/>
      </c>
      <c r="O841" s="441" t="str">
        <v/>
      </c>
      <c r="P841" s="442" t="str">
        <v/>
      </c>
      <c r="Q841" s="443" t="str">
        <v/>
      </c>
      <c r="R841" s="441" t="str">
        <v/>
      </c>
      <c r="S841" s="442" t="str">
        <v/>
      </c>
      <c r="T841" s="443" t="str">
        <v/>
      </c>
      <c r="U841" s="441" t="str">
        <v/>
      </c>
      <c r="V841" s="442" t="str">
        <v/>
      </c>
      <c r="W841" s="443" t="str">
        <v/>
      </c>
      <c r="X841" s="441" t="str">
        <v/>
      </c>
      <c r="Y841" s="442" t="str">
        <v/>
      </c>
      <c r="Z841" s="443" t="str">
        <v/>
      </c>
      <c r="AA841" s="441" t="str">
        <v/>
      </c>
      <c r="AB841" s="442" t="str">
        <v/>
      </c>
      <c r="AC841" s="443" t="str">
        <v/>
      </c>
      <c r="AD841" s="441" t="str">
        <v/>
      </c>
      <c r="AE841" s="442" t="str">
        <v/>
      </c>
      <c r="AF841" s="443" t="str">
        <v/>
      </c>
      <c r="AG841" s="492" t="str">
        <v/>
      </c>
      <c r="AH841" s="492" t="str">
        <v/>
      </c>
      <c r="AI841" s="493" t="str">
        <v/>
      </c>
      <c r="AJ841" s="494" t="str">
        <v/>
      </c>
      <c r="AK841" s="492" t="str">
        <v/>
      </c>
      <c r="AL841" s="493" t="str">
        <v/>
      </c>
      <c r="AM841" s="492" t="str">
        <v/>
      </c>
      <c r="AN841" s="492" t="str">
        <v/>
      </c>
      <c r="AO841" s="493" t="str">
        <v/>
      </c>
      <c r="AP841" s="494" t="str">
        <v/>
      </c>
      <c r="AQ841" s="492" t="str">
        <v/>
      </c>
      <c r="AR841" s="493" t="str">
        <v/>
      </c>
      <c r="AS841" s="495" t="str">
        <v/>
      </c>
      <c r="AT841" s="496" t="str">
        <v/>
      </c>
      <c r="AU841" s="496" t="str">
        <v/>
      </c>
      <c r="AV841" s="520" t="str">
        <v/>
      </c>
      <c r="AW841" s="497" t="str">
        <v/>
      </c>
      <c r="AX841" s="496" t="str">
        <v/>
      </c>
      <c r="AY841" s="496" t="str">
        <v/>
      </c>
      <c r="AZ841" s="520" t="str">
        <v/>
      </c>
      <c r="BA841" s="497" t="str">
        <v/>
      </c>
      <c r="BB841" s="496" t="str">
        <v/>
      </c>
      <c r="BC841" s="496" t="str">
        <v/>
      </c>
      <c r="BD841" s="520" t="str">
        <v/>
      </c>
      <c r="BE841" s="497" t="str">
        <v/>
      </c>
      <c r="BF841" s="496" t="str">
        <v/>
      </c>
      <c r="BG841" s="496" t="str">
        <v/>
      </c>
      <c r="BH841" s="520" t="str">
        <v/>
      </c>
      <c r="BI841" s="497" t="str">
        <v/>
      </c>
      <c r="BJ841" s="496" t="str">
        <v/>
      </c>
      <c r="BK841" s="496" t="str">
        <v/>
      </c>
      <c r="BL841" s="520" t="str">
        <v/>
      </c>
    </row>
    <row r="842" spans="1:64" ht="24.75" customHeight="1">
      <c r="A842" s="449" t="str">
        <v/>
      </c>
      <c r="B842" s="431"/>
      <c r="C842" s="432"/>
      <c r="D842" s="521" t="str">
        <v/>
      </c>
      <c r="E842" s="521" t="str">
        <v/>
      </c>
      <c r="F842" s="522" t="str">
        <v/>
      </c>
      <c r="G842" s="523" t="str">
        <v/>
      </c>
      <c r="H842" s="521" t="str">
        <v/>
      </c>
      <c r="I842" s="521" t="str">
        <v/>
      </c>
      <c r="J842" s="521" t="str">
        <v/>
      </c>
      <c r="K842" s="522" t="str">
        <v/>
      </c>
      <c r="L842" s="497" t="str">
        <v/>
      </c>
      <c r="M842" s="491" t="str">
        <v/>
      </c>
      <c r="N842" s="520" t="str">
        <v/>
      </c>
      <c r="O842" s="497" t="str">
        <v/>
      </c>
      <c r="P842" s="495" t="str">
        <v/>
      </c>
      <c r="Q842" s="520" t="str">
        <v/>
      </c>
      <c r="R842" s="497" t="str">
        <v/>
      </c>
      <c r="S842" s="495" t="str">
        <v/>
      </c>
      <c r="T842" s="520" t="str">
        <v/>
      </c>
      <c r="U842" s="497" t="str">
        <v/>
      </c>
      <c r="V842" s="495" t="str">
        <v/>
      </c>
      <c r="W842" s="520" t="str">
        <v/>
      </c>
      <c r="X842" s="497" t="str">
        <v/>
      </c>
      <c r="Y842" s="495" t="str">
        <v/>
      </c>
      <c r="Z842" s="520" t="str">
        <v/>
      </c>
      <c r="AA842" s="497" t="str">
        <v/>
      </c>
      <c r="AB842" s="495" t="str">
        <v/>
      </c>
      <c r="AC842" s="520" t="str">
        <v/>
      </c>
      <c r="AD842" s="497" t="str">
        <v/>
      </c>
      <c r="AE842" s="495" t="str">
        <v/>
      </c>
      <c r="AF842" s="520" t="str">
        <v/>
      </c>
      <c r="AG842" s="497" t="str">
        <v/>
      </c>
      <c r="AH842" s="495" t="str">
        <v/>
      </c>
      <c r="AI842" s="520" t="str">
        <v/>
      </c>
      <c r="AJ842" s="497" t="str">
        <v/>
      </c>
      <c r="AK842" s="495" t="str">
        <v/>
      </c>
      <c r="AL842" s="520" t="str">
        <v/>
      </c>
      <c r="AM842" s="497" t="str">
        <v/>
      </c>
      <c r="AN842" s="495" t="str">
        <v/>
      </c>
      <c r="AO842" s="520" t="str">
        <v/>
      </c>
      <c r="AP842" s="497" t="str">
        <v/>
      </c>
      <c r="AQ842" s="495" t="str">
        <v/>
      </c>
      <c r="AR842" s="520" t="str">
        <v/>
      </c>
      <c r="AS842" s="497" t="str">
        <v/>
      </c>
      <c r="AT842" s="495" t="str">
        <v/>
      </c>
      <c r="AU842" s="495" t="str">
        <v/>
      </c>
      <c r="AV842" s="520" t="str">
        <v/>
      </c>
      <c r="AW842" s="497" t="str">
        <v/>
      </c>
      <c r="AX842" s="495" t="str">
        <v/>
      </c>
      <c r="AY842" s="495" t="str">
        <v/>
      </c>
      <c r="AZ842" s="520" t="str">
        <v/>
      </c>
      <c r="BA842" s="497" t="str">
        <v/>
      </c>
      <c r="BB842" s="495" t="str">
        <v/>
      </c>
      <c r="BC842" s="495" t="str">
        <v/>
      </c>
      <c r="BD842" s="520" t="str">
        <v/>
      </c>
      <c r="BE842" s="497" t="str">
        <v/>
      </c>
      <c r="BF842" s="495" t="str">
        <v/>
      </c>
      <c r="BG842" s="495" t="str">
        <v/>
      </c>
      <c r="BH842" s="520" t="str">
        <v/>
      </c>
      <c r="BI842" s="497" t="str">
        <v/>
      </c>
      <c r="BJ842" s="495" t="str">
        <v/>
      </c>
      <c r="BK842" s="495" t="str">
        <v/>
      </c>
      <c r="BL842" s="520" t="str">
        <v/>
      </c>
    </row>
    <row r="843" spans="1:64" ht="24.75" customHeight="1">
      <c r="A843" s="449" t="str">
        <v/>
      </c>
      <c r="B843" s="431"/>
      <c r="C843" s="432"/>
      <c r="D843" s="433" t="str">
        <v/>
      </c>
      <c r="E843" s="434" t="str">
        <v/>
      </c>
      <c r="F843" s="435" t="str">
        <v/>
      </c>
      <c r="G843" s="436" t="str">
        <v/>
      </c>
      <c r="H843" s="437" t="str">
        <v/>
      </c>
      <c r="I843" s="437" t="str">
        <v/>
      </c>
      <c r="J843" s="437" t="str">
        <v/>
      </c>
      <c r="K843" s="435" t="str">
        <v/>
      </c>
      <c r="L843" s="450" t="str">
        <v/>
      </c>
      <c r="M843" s="498" t="str">
        <v/>
      </c>
      <c r="N843" s="440" t="str">
        <v/>
      </c>
      <c r="O843" s="441" t="str">
        <v/>
      </c>
      <c r="P843" s="442" t="str">
        <v/>
      </c>
      <c r="Q843" s="443" t="str">
        <v/>
      </c>
      <c r="R843" s="441" t="str">
        <v/>
      </c>
      <c r="S843" s="442" t="str">
        <v/>
      </c>
      <c r="T843" s="443" t="str">
        <v/>
      </c>
      <c r="U843" s="441" t="str">
        <v/>
      </c>
      <c r="V843" s="442" t="str">
        <v/>
      </c>
      <c r="W843" s="443" t="str">
        <v/>
      </c>
      <c r="X843" s="441" t="str">
        <v/>
      </c>
      <c r="Y843" s="442" t="str">
        <v/>
      </c>
      <c r="Z843" s="443" t="str">
        <v/>
      </c>
      <c r="AA843" s="441" t="str">
        <v/>
      </c>
      <c r="AB843" s="442" t="str">
        <v/>
      </c>
      <c r="AC843" s="443" t="str">
        <v/>
      </c>
      <c r="AD843" s="441" t="str">
        <v/>
      </c>
      <c r="AE843" s="442" t="str">
        <v/>
      </c>
      <c r="AF843" s="443" t="str">
        <v/>
      </c>
      <c r="AG843" s="492" t="str">
        <v/>
      </c>
      <c r="AH843" s="492" t="str">
        <v/>
      </c>
      <c r="AI843" s="493" t="str">
        <v/>
      </c>
      <c r="AJ843" s="494" t="str">
        <v/>
      </c>
      <c r="AK843" s="492" t="str">
        <v/>
      </c>
      <c r="AL843" s="493" t="str">
        <v/>
      </c>
      <c r="AM843" s="492" t="str">
        <v/>
      </c>
      <c r="AN843" s="492" t="str">
        <v/>
      </c>
      <c r="AO843" s="493" t="str">
        <v/>
      </c>
      <c r="AP843" s="494" t="str">
        <v/>
      </c>
      <c r="AQ843" s="492" t="str">
        <v/>
      </c>
      <c r="AR843" s="493" t="str">
        <v/>
      </c>
      <c r="AS843" s="495" t="str">
        <v/>
      </c>
      <c r="AT843" s="496" t="str">
        <v/>
      </c>
      <c r="AU843" s="496" t="str">
        <v/>
      </c>
      <c r="AV843" s="520" t="str">
        <v/>
      </c>
      <c r="AW843" s="497" t="str">
        <v/>
      </c>
      <c r="AX843" s="496" t="str">
        <v/>
      </c>
      <c r="AY843" s="496" t="str">
        <v/>
      </c>
      <c r="AZ843" s="520" t="str">
        <v/>
      </c>
      <c r="BA843" s="497" t="str">
        <v/>
      </c>
      <c r="BB843" s="496" t="str">
        <v/>
      </c>
      <c r="BC843" s="496" t="str">
        <v/>
      </c>
      <c r="BD843" s="520" t="str">
        <v/>
      </c>
      <c r="BE843" s="497" t="str">
        <v/>
      </c>
      <c r="BF843" s="496" t="str">
        <v/>
      </c>
      <c r="BG843" s="496" t="str">
        <v/>
      </c>
      <c r="BH843" s="520" t="str">
        <v/>
      </c>
      <c r="BI843" s="497" t="str">
        <v/>
      </c>
      <c r="BJ843" s="496" t="str">
        <v/>
      </c>
      <c r="BK843" s="496" t="str">
        <v/>
      </c>
      <c r="BL843" s="520" t="str">
        <v/>
      </c>
    </row>
    <row r="844" spans="1:64" ht="24.75" customHeight="1">
      <c r="A844" s="449" t="str">
        <v/>
      </c>
      <c r="B844" s="431"/>
      <c r="C844" s="432"/>
      <c r="D844" s="521" t="str">
        <v/>
      </c>
      <c r="E844" s="521" t="str">
        <v/>
      </c>
      <c r="F844" s="522" t="str">
        <v/>
      </c>
      <c r="G844" s="523" t="str">
        <v/>
      </c>
      <c r="H844" s="521" t="str">
        <v/>
      </c>
      <c r="I844" s="521" t="str">
        <v/>
      </c>
      <c r="J844" s="521" t="str">
        <v/>
      </c>
      <c r="K844" s="522" t="str">
        <v/>
      </c>
      <c r="L844" s="497" t="str">
        <v/>
      </c>
      <c r="M844" s="491" t="str">
        <v/>
      </c>
      <c r="N844" s="520" t="str">
        <v/>
      </c>
      <c r="O844" s="497" t="str">
        <v/>
      </c>
      <c r="P844" s="495" t="str">
        <v/>
      </c>
      <c r="Q844" s="520" t="str">
        <v/>
      </c>
      <c r="R844" s="497" t="str">
        <v/>
      </c>
      <c r="S844" s="495" t="str">
        <v/>
      </c>
      <c r="T844" s="520" t="str">
        <v/>
      </c>
      <c r="U844" s="497" t="str">
        <v/>
      </c>
      <c r="V844" s="495" t="str">
        <v/>
      </c>
      <c r="W844" s="520" t="str">
        <v/>
      </c>
      <c r="X844" s="497" t="str">
        <v/>
      </c>
      <c r="Y844" s="495" t="str">
        <v/>
      </c>
      <c r="Z844" s="520" t="str">
        <v/>
      </c>
      <c r="AA844" s="497" t="str">
        <v/>
      </c>
      <c r="AB844" s="495" t="str">
        <v/>
      </c>
      <c r="AC844" s="520" t="str">
        <v/>
      </c>
      <c r="AD844" s="497" t="str">
        <v/>
      </c>
      <c r="AE844" s="495" t="str">
        <v/>
      </c>
      <c r="AF844" s="520" t="str">
        <v/>
      </c>
      <c r="AG844" s="497" t="str">
        <v/>
      </c>
      <c r="AH844" s="495" t="str">
        <v/>
      </c>
      <c r="AI844" s="520" t="str">
        <v/>
      </c>
      <c r="AJ844" s="497" t="str">
        <v/>
      </c>
      <c r="AK844" s="495" t="str">
        <v/>
      </c>
      <c r="AL844" s="520" t="str">
        <v/>
      </c>
      <c r="AM844" s="497" t="str">
        <v/>
      </c>
      <c r="AN844" s="495" t="str">
        <v/>
      </c>
      <c r="AO844" s="520" t="str">
        <v/>
      </c>
      <c r="AP844" s="497" t="str">
        <v/>
      </c>
      <c r="AQ844" s="495" t="str">
        <v/>
      </c>
      <c r="AR844" s="520" t="str">
        <v/>
      </c>
      <c r="AS844" s="497" t="str">
        <v/>
      </c>
      <c r="AT844" s="495" t="str">
        <v/>
      </c>
      <c r="AU844" s="495" t="str">
        <v/>
      </c>
      <c r="AV844" s="520" t="str">
        <v/>
      </c>
      <c r="AW844" s="497" t="str">
        <v/>
      </c>
      <c r="AX844" s="495" t="str">
        <v/>
      </c>
      <c r="AY844" s="495" t="str">
        <v/>
      </c>
      <c r="AZ844" s="520" t="str">
        <v/>
      </c>
      <c r="BA844" s="497" t="str">
        <v/>
      </c>
      <c r="BB844" s="495" t="str">
        <v/>
      </c>
      <c r="BC844" s="495" t="str">
        <v/>
      </c>
      <c r="BD844" s="520" t="str">
        <v/>
      </c>
      <c r="BE844" s="497" t="str">
        <v/>
      </c>
      <c r="BF844" s="495" t="str">
        <v/>
      </c>
      <c r="BG844" s="495" t="str">
        <v/>
      </c>
      <c r="BH844" s="520" t="str">
        <v/>
      </c>
      <c r="BI844" s="497" t="str">
        <v/>
      </c>
      <c r="BJ844" s="495" t="str">
        <v/>
      </c>
      <c r="BK844" s="495" t="str">
        <v/>
      </c>
      <c r="BL844" s="520" t="str">
        <v/>
      </c>
    </row>
    <row r="845" spans="1:64" ht="24.75" customHeight="1">
      <c r="A845" s="449" t="str">
        <v/>
      </c>
      <c r="B845" s="431"/>
      <c r="C845" s="432"/>
      <c r="D845" s="433" t="str">
        <v/>
      </c>
      <c r="E845" s="434" t="str">
        <v/>
      </c>
      <c r="F845" s="435" t="str">
        <v/>
      </c>
      <c r="G845" s="436" t="str">
        <v/>
      </c>
      <c r="H845" s="437" t="str">
        <v/>
      </c>
      <c r="I845" s="437" t="str">
        <v/>
      </c>
      <c r="J845" s="437" t="str">
        <v/>
      </c>
      <c r="K845" s="435" t="str">
        <v/>
      </c>
      <c r="L845" s="450" t="str">
        <v/>
      </c>
      <c r="M845" s="498" t="str">
        <v/>
      </c>
      <c r="N845" s="440" t="str">
        <v/>
      </c>
      <c r="O845" s="441" t="str">
        <v/>
      </c>
      <c r="P845" s="442" t="str">
        <v/>
      </c>
      <c r="Q845" s="443" t="str">
        <v/>
      </c>
      <c r="R845" s="441" t="str">
        <v/>
      </c>
      <c r="S845" s="442" t="str">
        <v/>
      </c>
      <c r="T845" s="443" t="str">
        <v/>
      </c>
      <c r="U845" s="441" t="str">
        <v/>
      </c>
      <c r="V845" s="442" t="str">
        <v/>
      </c>
      <c r="W845" s="443" t="str">
        <v/>
      </c>
      <c r="X845" s="441" t="str">
        <v/>
      </c>
      <c r="Y845" s="442" t="str">
        <v/>
      </c>
      <c r="Z845" s="443" t="str">
        <v/>
      </c>
      <c r="AA845" s="441" t="str">
        <v/>
      </c>
      <c r="AB845" s="442" t="str">
        <v/>
      </c>
      <c r="AC845" s="443" t="str">
        <v/>
      </c>
      <c r="AD845" s="441" t="str">
        <v/>
      </c>
      <c r="AE845" s="442" t="str">
        <v/>
      </c>
      <c r="AF845" s="443" t="str">
        <v/>
      </c>
      <c r="AG845" s="492" t="str">
        <v/>
      </c>
      <c r="AH845" s="492" t="str">
        <v/>
      </c>
      <c r="AI845" s="493" t="str">
        <v/>
      </c>
      <c r="AJ845" s="494" t="str">
        <v/>
      </c>
      <c r="AK845" s="492" t="str">
        <v/>
      </c>
      <c r="AL845" s="493" t="str">
        <v/>
      </c>
      <c r="AM845" s="492" t="str">
        <v/>
      </c>
      <c r="AN845" s="492" t="str">
        <v/>
      </c>
      <c r="AO845" s="493" t="str">
        <v/>
      </c>
      <c r="AP845" s="494" t="str">
        <v/>
      </c>
      <c r="AQ845" s="492" t="str">
        <v/>
      </c>
      <c r="AR845" s="493" t="str">
        <v/>
      </c>
      <c r="AS845" s="495" t="str">
        <v/>
      </c>
      <c r="AT845" s="496" t="str">
        <v/>
      </c>
      <c r="AU845" s="496" t="str">
        <v/>
      </c>
      <c r="AV845" s="520" t="str">
        <v/>
      </c>
      <c r="AW845" s="497" t="str">
        <v/>
      </c>
      <c r="AX845" s="496" t="str">
        <v/>
      </c>
      <c r="AY845" s="496" t="str">
        <v/>
      </c>
      <c r="AZ845" s="520" t="str">
        <v/>
      </c>
      <c r="BA845" s="497" t="str">
        <v/>
      </c>
      <c r="BB845" s="496" t="str">
        <v/>
      </c>
      <c r="BC845" s="496" t="str">
        <v/>
      </c>
      <c r="BD845" s="520" t="str">
        <v/>
      </c>
      <c r="BE845" s="497" t="str">
        <v/>
      </c>
      <c r="BF845" s="496" t="str">
        <v/>
      </c>
      <c r="BG845" s="496" t="str">
        <v/>
      </c>
      <c r="BH845" s="520" t="str">
        <v/>
      </c>
      <c r="BI845" s="497" t="str">
        <v/>
      </c>
      <c r="BJ845" s="496" t="str">
        <v/>
      </c>
      <c r="BK845" s="496" t="str">
        <v/>
      </c>
      <c r="BL845" s="520" t="str">
        <v/>
      </c>
    </row>
    <row r="846" spans="1:64" ht="24.75" customHeight="1">
      <c r="A846" s="449" t="str">
        <v/>
      </c>
      <c r="B846" s="431"/>
      <c r="C846" s="432"/>
      <c r="D846" s="521" t="str">
        <v/>
      </c>
      <c r="E846" s="521" t="str">
        <v/>
      </c>
      <c r="F846" s="522" t="str">
        <v/>
      </c>
      <c r="G846" s="523" t="str">
        <v/>
      </c>
      <c r="H846" s="521" t="str">
        <v/>
      </c>
      <c r="I846" s="521" t="str">
        <v/>
      </c>
      <c r="J846" s="521" t="str">
        <v/>
      </c>
      <c r="K846" s="522" t="str">
        <v/>
      </c>
      <c r="L846" s="497" t="str">
        <v/>
      </c>
      <c r="M846" s="491" t="str">
        <v/>
      </c>
      <c r="N846" s="520" t="str">
        <v/>
      </c>
      <c r="O846" s="497" t="str">
        <v/>
      </c>
      <c r="P846" s="495" t="str">
        <v/>
      </c>
      <c r="Q846" s="520" t="str">
        <v/>
      </c>
      <c r="R846" s="497" t="str">
        <v/>
      </c>
      <c r="S846" s="495" t="str">
        <v/>
      </c>
      <c r="T846" s="520" t="str">
        <v/>
      </c>
      <c r="U846" s="497" t="str">
        <v/>
      </c>
      <c r="V846" s="495" t="str">
        <v/>
      </c>
      <c r="W846" s="520" t="str">
        <v/>
      </c>
      <c r="X846" s="497" t="str">
        <v/>
      </c>
      <c r="Y846" s="495" t="str">
        <v/>
      </c>
      <c r="Z846" s="520" t="str">
        <v/>
      </c>
      <c r="AA846" s="497" t="str">
        <v/>
      </c>
      <c r="AB846" s="495" t="str">
        <v/>
      </c>
      <c r="AC846" s="520" t="str">
        <v/>
      </c>
      <c r="AD846" s="497" t="str">
        <v/>
      </c>
      <c r="AE846" s="495" t="str">
        <v/>
      </c>
      <c r="AF846" s="520" t="str">
        <v/>
      </c>
      <c r="AG846" s="497" t="str">
        <v/>
      </c>
      <c r="AH846" s="495" t="str">
        <v/>
      </c>
      <c r="AI846" s="520" t="str">
        <v/>
      </c>
      <c r="AJ846" s="497" t="str">
        <v/>
      </c>
      <c r="AK846" s="495" t="str">
        <v/>
      </c>
      <c r="AL846" s="520" t="str">
        <v/>
      </c>
      <c r="AM846" s="497" t="str">
        <v/>
      </c>
      <c r="AN846" s="495" t="str">
        <v/>
      </c>
      <c r="AO846" s="520" t="str">
        <v/>
      </c>
      <c r="AP846" s="497" t="str">
        <v/>
      </c>
      <c r="AQ846" s="495" t="str">
        <v/>
      </c>
      <c r="AR846" s="520" t="str">
        <v/>
      </c>
      <c r="AS846" s="497" t="str">
        <v/>
      </c>
      <c r="AT846" s="495" t="str">
        <v/>
      </c>
      <c r="AU846" s="495" t="str">
        <v/>
      </c>
      <c r="AV846" s="520" t="str">
        <v/>
      </c>
      <c r="AW846" s="497" t="str">
        <v/>
      </c>
      <c r="AX846" s="495" t="str">
        <v/>
      </c>
      <c r="AY846" s="495" t="str">
        <v/>
      </c>
      <c r="AZ846" s="520" t="str">
        <v/>
      </c>
      <c r="BA846" s="497" t="str">
        <v/>
      </c>
      <c r="BB846" s="495" t="str">
        <v/>
      </c>
      <c r="BC846" s="495" t="str">
        <v/>
      </c>
      <c r="BD846" s="520" t="str">
        <v/>
      </c>
      <c r="BE846" s="497" t="str">
        <v/>
      </c>
      <c r="BF846" s="495" t="str">
        <v/>
      </c>
      <c r="BG846" s="495" t="str">
        <v/>
      </c>
      <c r="BH846" s="520" t="str">
        <v/>
      </c>
      <c r="BI846" s="497" t="str">
        <v/>
      </c>
      <c r="BJ846" s="495" t="str">
        <v/>
      </c>
      <c r="BK846" s="495" t="str">
        <v/>
      </c>
      <c r="BL846" s="520" t="str">
        <v/>
      </c>
    </row>
    <row r="847" spans="1:64" ht="24.75" customHeight="1">
      <c r="A847" s="449" t="str">
        <v/>
      </c>
      <c r="B847" s="431"/>
      <c r="C847" s="432"/>
      <c r="D847" s="433" t="str">
        <v/>
      </c>
      <c r="E847" s="434" t="str">
        <v/>
      </c>
      <c r="F847" s="435" t="str">
        <v/>
      </c>
      <c r="G847" s="436" t="str">
        <v/>
      </c>
      <c r="H847" s="437" t="str">
        <v/>
      </c>
      <c r="I847" s="437" t="str">
        <v/>
      </c>
      <c r="J847" s="437" t="str">
        <v/>
      </c>
      <c r="K847" s="435" t="str">
        <v/>
      </c>
      <c r="L847" s="450" t="str">
        <v/>
      </c>
      <c r="M847" s="498" t="str">
        <v/>
      </c>
      <c r="N847" s="440" t="str">
        <v/>
      </c>
      <c r="O847" s="441" t="str">
        <v/>
      </c>
      <c r="P847" s="442" t="str">
        <v/>
      </c>
      <c r="Q847" s="443" t="str">
        <v/>
      </c>
      <c r="R847" s="441" t="str">
        <v/>
      </c>
      <c r="S847" s="442" t="str">
        <v/>
      </c>
      <c r="T847" s="443" t="str">
        <v/>
      </c>
      <c r="U847" s="441" t="str">
        <v/>
      </c>
      <c r="V847" s="442" t="str">
        <v/>
      </c>
      <c r="W847" s="443" t="str">
        <v/>
      </c>
      <c r="X847" s="441" t="str">
        <v/>
      </c>
      <c r="Y847" s="442" t="str">
        <v/>
      </c>
      <c r="Z847" s="443" t="str">
        <v/>
      </c>
      <c r="AA847" s="441" t="str">
        <v/>
      </c>
      <c r="AB847" s="442" t="str">
        <v/>
      </c>
      <c r="AC847" s="443" t="str">
        <v/>
      </c>
      <c r="AD847" s="441" t="str">
        <v/>
      </c>
      <c r="AE847" s="442" t="str">
        <v/>
      </c>
      <c r="AF847" s="443" t="str">
        <v/>
      </c>
      <c r="AG847" s="492" t="str">
        <v/>
      </c>
      <c r="AH847" s="492" t="str">
        <v/>
      </c>
      <c r="AI847" s="493" t="str">
        <v/>
      </c>
      <c r="AJ847" s="494" t="str">
        <v/>
      </c>
      <c r="AK847" s="492" t="str">
        <v/>
      </c>
      <c r="AL847" s="493" t="str">
        <v/>
      </c>
      <c r="AM847" s="492" t="str">
        <v/>
      </c>
      <c r="AN847" s="492" t="str">
        <v/>
      </c>
      <c r="AO847" s="493" t="str">
        <v/>
      </c>
      <c r="AP847" s="494" t="str">
        <v/>
      </c>
      <c r="AQ847" s="492" t="str">
        <v/>
      </c>
      <c r="AR847" s="493" t="str">
        <v/>
      </c>
      <c r="AS847" s="495" t="str">
        <v/>
      </c>
      <c r="AT847" s="496" t="str">
        <v/>
      </c>
      <c r="AU847" s="496" t="str">
        <v/>
      </c>
      <c r="AV847" s="520" t="str">
        <v/>
      </c>
      <c r="AW847" s="497" t="str">
        <v/>
      </c>
      <c r="AX847" s="496" t="str">
        <v/>
      </c>
      <c r="AY847" s="496" t="str">
        <v/>
      </c>
      <c r="AZ847" s="520" t="str">
        <v/>
      </c>
      <c r="BA847" s="497" t="str">
        <v/>
      </c>
      <c r="BB847" s="496" t="str">
        <v/>
      </c>
      <c r="BC847" s="496" t="str">
        <v/>
      </c>
      <c r="BD847" s="520" t="str">
        <v/>
      </c>
      <c r="BE847" s="497" t="str">
        <v/>
      </c>
      <c r="BF847" s="496" t="str">
        <v/>
      </c>
      <c r="BG847" s="496" t="str">
        <v/>
      </c>
      <c r="BH847" s="520" t="str">
        <v/>
      </c>
      <c r="BI847" s="497" t="str">
        <v/>
      </c>
      <c r="BJ847" s="496" t="str">
        <v/>
      </c>
      <c r="BK847" s="496" t="str">
        <v/>
      </c>
      <c r="BL847" s="520" t="str">
        <v/>
      </c>
    </row>
    <row r="848" spans="1:64" ht="24.75" customHeight="1">
      <c r="A848" s="449" t="str">
        <v/>
      </c>
      <c r="B848" s="431"/>
      <c r="C848" s="432"/>
      <c r="D848" s="521" t="str">
        <v/>
      </c>
      <c r="E848" s="521" t="str">
        <v/>
      </c>
      <c r="F848" s="522" t="str">
        <v/>
      </c>
      <c r="G848" s="523" t="str">
        <v/>
      </c>
      <c r="H848" s="521" t="str">
        <v/>
      </c>
      <c r="I848" s="521" t="str">
        <v/>
      </c>
      <c r="J848" s="521" t="str">
        <v/>
      </c>
      <c r="K848" s="522" t="str">
        <v/>
      </c>
      <c r="L848" s="497" t="str">
        <v/>
      </c>
      <c r="M848" s="491" t="str">
        <v/>
      </c>
      <c r="N848" s="520" t="str">
        <v/>
      </c>
      <c r="O848" s="497" t="str">
        <v/>
      </c>
      <c r="P848" s="495" t="str">
        <v/>
      </c>
      <c r="Q848" s="520" t="str">
        <v/>
      </c>
      <c r="R848" s="497" t="str">
        <v/>
      </c>
      <c r="S848" s="495" t="str">
        <v/>
      </c>
      <c r="T848" s="520" t="str">
        <v/>
      </c>
      <c r="U848" s="497" t="str">
        <v/>
      </c>
      <c r="V848" s="495" t="str">
        <v/>
      </c>
      <c r="W848" s="520" t="str">
        <v/>
      </c>
      <c r="X848" s="497" t="str">
        <v/>
      </c>
      <c r="Y848" s="495" t="str">
        <v/>
      </c>
      <c r="Z848" s="520" t="str">
        <v/>
      </c>
      <c r="AA848" s="497" t="str">
        <v/>
      </c>
      <c r="AB848" s="495" t="str">
        <v/>
      </c>
      <c r="AC848" s="520" t="str">
        <v/>
      </c>
      <c r="AD848" s="497" t="str">
        <v/>
      </c>
      <c r="AE848" s="495" t="str">
        <v/>
      </c>
      <c r="AF848" s="520" t="str">
        <v/>
      </c>
      <c r="AG848" s="497" t="str">
        <v/>
      </c>
      <c r="AH848" s="495" t="str">
        <v/>
      </c>
      <c r="AI848" s="520" t="str">
        <v/>
      </c>
      <c r="AJ848" s="497" t="str">
        <v/>
      </c>
      <c r="AK848" s="495" t="str">
        <v/>
      </c>
      <c r="AL848" s="520" t="str">
        <v/>
      </c>
      <c r="AM848" s="497" t="str">
        <v/>
      </c>
      <c r="AN848" s="495" t="str">
        <v/>
      </c>
      <c r="AO848" s="520" t="str">
        <v/>
      </c>
      <c r="AP848" s="497" t="str">
        <v/>
      </c>
      <c r="AQ848" s="495" t="str">
        <v/>
      </c>
      <c r="AR848" s="520" t="str">
        <v/>
      </c>
      <c r="AS848" s="497" t="str">
        <v/>
      </c>
      <c r="AT848" s="495" t="str">
        <v/>
      </c>
      <c r="AU848" s="495" t="str">
        <v/>
      </c>
      <c r="AV848" s="520" t="str">
        <v/>
      </c>
      <c r="AW848" s="497" t="str">
        <v/>
      </c>
      <c r="AX848" s="495" t="str">
        <v/>
      </c>
      <c r="AY848" s="495" t="str">
        <v/>
      </c>
      <c r="AZ848" s="520" t="str">
        <v/>
      </c>
      <c r="BA848" s="497" t="str">
        <v/>
      </c>
      <c r="BB848" s="495" t="str">
        <v/>
      </c>
      <c r="BC848" s="495" t="str">
        <v/>
      </c>
      <c r="BD848" s="520" t="str">
        <v/>
      </c>
      <c r="BE848" s="497" t="str">
        <v/>
      </c>
      <c r="BF848" s="495" t="str">
        <v/>
      </c>
      <c r="BG848" s="495" t="str">
        <v/>
      </c>
      <c r="BH848" s="520" t="str">
        <v/>
      </c>
      <c r="BI848" s="497" t="str">
        <v/>
      </c>
      <c r="BJ848" s="495" t="str">
        <v/>
      </c>
      <c r="BK848" s="495" t="str">
        <v/>
      </c>
      <c r="BL848" s="520" t="str">
        <v/>
      </c>
    </row>
    <row r="849" spans="1:64" ht="24.75" customHeight="1">
      <c r="A849" s="449" t="str">
        <v/>
      </c>
      <c r="B849" s="431"/>
      <c r="C849" s="432"/>
      <c r="D849" s="433" t="str">
        <v/>
      </c>
      <c r="E849" s="434" t="str">
        <v/>
      </c>
      <c r="F849" s="435" t="str">
        <v/>
      </c>
      <c r="G849" s="436" t="str">
        <v/>
      </c>
      <c r="H849" s="437" t="str">
        <v/>
      </c>
      <c r="I849" s="437" t="str">
        <v/>
      </c>
      <c r="J849" s="437" t="str">
        <v/>
      </c>
      <c r="K849" s="435" t="str">
        <v/>
      </c>
      <c r="L849" s="450" t="str">
        <v/>
      </c>
      <c r="M849" s="498" t="str">
        <v/>
      </c>
      <c r="N849" s="440" t="str">
        <v/>
      </c>
      <c r="O849" s="441" t="str">
        <v/>
      </c>
      <c r="P849" s="442" t="str">
        <v/>
      </c>
      <c r="Q849" s="443" t="str">
        <v/>
      </c>
      <c r="R849" s="441" t="str">
        <v/>
      </c>
      <c r="S849" s="442" t="str">
        <v/>
      </c>
      <c r="T849" s="443" t="str">
        <v/>
      </c>
      <c r="U849" s="441" t="str">
        <v/>
      </c>
      <c r="V849" s="442" t="str">
        <v/>
      </c>
      <c r="W849" s="443" t="str">
        <v/>
      </c>
      <c r="X849" s="441" t="str">
        <v/>
      </c>
      <c r="Y849" s="442" t="str">
        <v/>
      </c>
      <c r="Z849" s="443" t="str">
        <v/>
      </c>
      <c r="AA849" s="441" t="str">
        <v/>
      </c>
      <c r="AB849" s="442" t="str">
        <v/>
      </c>
      <c r="AC849" s="443" t="str">
        <v/>
      </c>
      <c r="AD849" s="441" t="str">
        <v/>
      </c>
      <c r="AE849" s="442" t="str">
        <v/>
      </c>
      <c r="AF849" s="443" t="str">
        <v/>
      </c>
      <c r="AG849" s="492" t="str">
        <v/>
      </c>
      <c r="AH849" s="492" t="str">
        <v/>
      </c>
      <c r="AI849" s="493" t="str">
        <v/>
      </c>
      <c r="AJ849" s="494" t="str">
        <v/>
      </c>
      <c r="AK849" s="492" t="str">
        <v/>
      </c>
      <c r="AL849" s="493" t="str">
        <v/>
      </c>
      <c r="AM849" s="492" t="str">
        <v/>
      </c>
      <c r="AN849" s="492" t="str">
        <v/>
      </c>
      <c r="AO849" s="493" t="str">
        <v/>
      </c>
      <c r="AP849" s="494" t="str">
        <v/>
      </c>
      <c r="AQ849" s="492" t="str">
        <v/>
      </c>
      <c r="AR849" s="493" t="str">
        <v/>
      </c>
      <c r="AS849" s="495" t="str">
        <v/>
      </c>
      <c r="AT849" s="496" t="str">
        <v/>
      </c>
      <c r="AU849" s="496" t="str">
        <v/>
      </c>
      <c r="AV849" s="520" t="str">
        <v/>
      </c>
      <c r="AW849" s="497" t="str">
        <v/>
      </c>
      <c r="AX849" s="496" t="str">
        <v/>
      </c>
      <c r="AY849" s="496" t="str">
        <v/>
      </c>
      <c r="AZ849" s="520" t="str">
        <v/>
      </c>
      <c r="BA849" s="497" t="str">
        <v/>
      </c>
      <c r="BB849" s="496" t="str">
        <v/>
      </c>
      <c r="BC849" s="496" t="str">
        <v/>
      </c>
      <c r="BD849" s="520" t="str">
        <v/>
      </c>
      <c r="BE849" s="497" t="str">
        <v/>
      </c>
      <c r="BF849" s="496" t="str">
        <v/>
      </c>
      <c r="BG849" s="496" t="str">
        <v/>
      </c>
      <c r="BH849" s="520" t="str">
        <v/>
      </c>
      <c r="BI849" s="497" t="str">
        <v/>
      </c>
      <c r="BJ849" s="496" t="str">
        <v/>
      </c>
      <c r="BK849" s="496" t="str">
        <v/>
      </c>
      <c r="BL849" s="520" t="str">
        <v/>
      </c>
    </row>
    <row r="850" spans="1:64" ht="24.75" customHeight="1">
      <c r="A850" s="449" t="str">
        <v/>
      </c>
      <c r="B850" s="431"/>
      <c r="C850" s="432"/>
      <c r="D850" s="521" t="str">
        <v/>
      </c>
      <c r="E850" s="521" t="str">
        <v/>
      </c>
      <c r="F850" s="522" t="str">
        <v/>
      </c>
      <c r="G850" s="523" t="str">
        <v/>
      </c>
      <c r="H850" s="521" t="str">
        <v/>
      </c>
      <c r="I850" s="521" t="str">
        <v/>
      </c>
      <c r="J850" s="521" t="str">
        <v/>
      </c>
      <c r="K850" s="522" t="str">
        <v/>
      </c>
      <c r="L850" s="497" t="str">
        <v/>
      </c>
      <c r="M850" s="491" t="str">
        <v/>
      </c>
      <c r="N850" s="520" t="str">
        <v/>
      </c>
      <c r="O850" s="497" t="str">
        <v/>
      </c>
      <c r="P850" s="495" t="str">
        <v/>
      </c>
      <c r="Q850" s="520" t="str">
        <v/>
      </c>
      <c r="R850" s="497" t="str">
        <v/>
      </c>
      <c r="S850" s="495" t="str">
        <v/>
      </c>
      <c r="T850" s="520" t="str">
        <v/>
      </c>
      <c r="U850" s="497" t="str">
        <v/>
      </c>
      <c r="V850" s="495" t="str">
        <v/>
      </c>
      <c r="W850" s="520" t="str">
        <v/>
      </c>
      <c r="X850" s="497" t="str">
        <v/>
      </c>
      <c r="Y850" s="495" t="str">
        <v/>
      </c>
      <c r="Z850" s="520" t="str">
        <v/>
      </c>
      <c r="AA850" s="497" t="str">
        <v/>
      </c>
      <c r="AB850" s="495" t="str">
        <v/>
      </c>
      <c r="AC850" s="520" t="str">
        <v/>
      </c>
      <c r="AD850" s="497" t="str">
        <v/>
      </c>
      <c r="AE850" s="495" t="str">
        <v/>
      </c>
      <c r="AF850" s="520" t="str">
        <v/>
      </c>
      <c r="AG850" s="497" t="str">
        <v/>
      </c>
      <c r="AH850" s="495" t="str">
        <v/>
      </c>
      <c r="AI850" s="520" t="str">
        <v/>
      </c>
      <c r="AJ850" s="497" t="str">
        <v/>
      </c>
      <c r="AK850" s="495" t="str">
        <v/>
      </c>
      <c r="AL850" s="520" t="str">
        <v/>
      </c>
      <c r="AM850" s="497" t="str">
        <v/>
      </c>
      <c r="AN850" s="495" t="str">
        <v/>
      </c>
      <c r="AO850" s="520" t="str">
        <v/>
      </c>
      <c r="AP850" s="497" t="str">
        <v/>
      </c>
      <c r="AQ850" s="495" t="str">
        <v/>
      </c>
      <c r="AR850" s="520" t="str">
        <v/>
      </c>
      <c r="AS850" s="497" t="str">
        <v/>
      </c>
      <c r="AT850" s="495" t="str">
        <v/>
      </c>
      <c r="AU850" s="495" t="str">
        <v/>
      </c>
      <c r="AV850" s="520" t="str">
        <v/>
      </c>
      <c r="AW850" s="497" t="str">
        <v/>
      </c>
      <c r="AX850" s="495" t="str">
        <v/>
      </c>
      <c r="AY850" s="495" t="str">
        <v/>
      </c>
      <c r="AZ850" s="520" t="str">
        <v/>
      </c>
      <c r="BA850" s="497" t="str">
        <v/>
      </c>
      <c r="BB850" s="495" t="str">
        <v/>
      </c>
      <c r="BC850" s="495" t="str">
        <v/>
      </c>
      <c r="BD850" s="520" t="str">
        <v/>
      </c>
      <c r="BE850" s="497" t="str">
        <v/>
      </c>
      <c r="BF850" s="495" t="str">
        <v/>
      </c>
      <c r="BG850" s="495" t="str">
        <v/>
      </c>
      <c r="BH850" s="520" t="str">
        <v/>
      </c>
      <c r="BI850" s="497" t="str">
        <v/>
      </c>
      <c r="BJ850" s="495" t="str">
        <v/>
      </c>
      <c r="BK850" s="495" t="str">
        <v/>
      </c>
      <c r="BL850" s="520" t="str">
        <v/>
      </c>
    </row>
    <row r="851" spans="1:64" ht="24.75" customHeight="1">
      <c r="A851" s="449" t="str">
        <v/>
      </c>
      <c r="B851" s="431"/>
      <c r="C851" s="432"/>
      <c r="D851" s="433" t="str">
        <v/>
      </c>
      <c r="E851" s="434" t="str">
        <v/>
      </c>
      <c r="F851" s="435" t="str">
        <v/>
      </c>
      <c r="G851" s="436" t="str">
        <v/>
      </c>
      <c r="H851" s="437" t="str">
        <v/>
      </c>
      <c r="I851" s="437" t="str">
        <v/>
      </c>
      <c r="J851" s="437" t="str">
        <v/>
      </c>
      <c r="K851" s="435" t="str">
        <v/>
      </c>
      <c r="L851" s="450" t="str">
        <v/>
      </c>
      <c r="M851" s="498" t="str">
        <v/>
      </c>
      <c r="N851" s="440" t="str">
        <v/>
      </c>
      <c r="O851" s="441" t="str">
        <v/>
      </c>
      <c r="P851" s="442" t="str">
        <v/>
      </c>
      <c r="Q851" s="443" t="str">
        <v/>
      </c>
      <c r="R851" s="441" t="str">
        <v/>
      </c>
      <c r="S851" s="442" t="str">
        <v/>
      </c>
      <c r="T851" s="443" t="str">
        <v/>
      </c>
      <c r="U851" s="441" t="str">
        <v/>
      </c>
      <c r="V851" s="442" t="str">
        <v/>
      </c>
      <c r="W851" s="443" t="str">
        <v/>
      </c>
      <c r="X851" s="441" t="str">
        <v/>
      </c>
      <c r="Y851" s="442" t="str">
        <v/>
      </c>
      <c r="Z851" s="443" t="str">
        <v/>
      </c>
      <c r="AA851" s="441" t="str">
        <v/>
      </c>
      <c r="AB851" s="442" t="str">
        <v/>
      </c>
      <c r="AC851" s="443" t="str">
        <v/>
      </c>
      <c r="AD851" s="441" t="str">
        <v/>
      </c>
      <c r="AE851" s="442" t="str">
        <v/>
      </c>
      <c r="AF851" s="443" t="str">
        <v/>
      </c>
      <c r="AG851" s="492" t="str">
        <v/>
      </c>
      <c r="AH851" s="492" t="str">
        <v/>
      </c>
      <c r="AI851" s="493" t="str">
        <v/>
      </c>
      <c r="AJ851" s="494" t="str">
        <v/>
      </c>
      <c r="AK851" s="492" t="str">
        <v/>
      </c>
      <c r="AL851" s="493" t="str">
        <v/>
      </c>
      <c r="AM851" s="492" t="str">
        <v/>
      </c>
      <c r="AN851" s="492" t="str">
        <v/>
      </c>
      <c r="AO851" s="493" t="str">
        <v/>
      </c>
      <c r="AP851" s="494" t="str">
        <v/>
      </c>
      <c r="AQ851" s="492" t="str">
        <v/>
      </c>
      <c r="AR851" s="493" t="str">
        <v/>
      </c>
      <c r="AS851" s="495" t="str">
        <v/>
      </c>
      <c r="AT851" s="496" t="str">
        <v/>
      </c>
      <c r="AU851" s="496" t="str">
        <v/>
      </c>
      <c r="AV851" s="520" t="str">
        <v/>
      </c>
      <c r="AW851" s="497" t="str">
        <v/>
      </c>
      <c r="AX851" s="496" t="str">
        <v/>
      </c>
      <c r="AY851" s="496" t="str">
        <v/>
      </c>
      <c r="AZ851" s="520" t="str">
        <v/>
      </c>
      <c r="BA851" s="497" t="str">
        <v/>
      </c>
      <c r="BB851" s="496" t="str">
        <v/>
      </c>
      <c r="BC851" s="496" t="str">
        <v/>
      </c>
      <c r="BD851" s="520" t="str">
        <v/>
      </c>
      <c r="BE851" s="497" t="str">
        <v/>
      </c>
      <c r="BF851" s="496" t="str">
        <v/>
      </c>
      <c r="BG851" s="496" t="str">
        <v/>
      </c>
      <c r="BH851" s="520" t="str">
        <v/>
      </c>
      <c r="BI851" s="497" t="str">
        <v/>
      </c>
      <c r="BJ851" s="496" t="str">
        <v/>
      </c>
      <c r="BK851" s="496" t="str">
        <v/>
      </c>
      <c r="BL851" s="520" t="str">
        <v/>
      </c>
    </row>
    <row r="852" spans="1:64" ht="24.75" customHeight="1">
      <c r="A852" s="449" t="str">
        <v/>
      </c>
      <c r="B852" s="431"/>
      <c r="C852" s="432"/>
      <c r="D852" s="521" t="str">
        <v/>
      </c>
      <c r="E852" s="521" t="str">
        <v/>
      </c>
      <c r="F852" s="522" t="str">
        <v/>
      </c>
      <c r="G852" s="523" t="str">
        <v/>
      </c>
      <c r="H852" s="521" t="str">
        <v/>
      </c>
      <c r="I852" s="521" t="str">
        <v/>
      </c>
      <c r="J852" s="521" t="str">
        <v/>
      </c>
      <c r="K852" s="522" t="str">
        <v/>
      </c>
      <c r="L852" s="497" t="str">
        <v/>
      </c>
      <c r="M852" s="491" t="str">
        <v/>
      </c>
      <c r="N852" s="520" t="str">
        <v/>
      </c>
      <c r="O852" s="497" t="str">
        <v/>
      </c>
      <c r="P852" s="495" t="str">
        <v/>
      </c>
      <c r="Q852" s="520" t="str">
        <v/>
      </c>
      <c r="R852" s="497" t="str">
        <v/>
      </c>
      <c r="S852" s="495" t="str">
        <v/>
      </c>
      <c r="T852" s="520" t="str">
        <v/>
      </c>
      <c r="U852" s="497" t="str">
        <v/>
      </c>
      <c r="V852" s="495" t="str">
        <v/>
      </c>
      <c r="W852" s="520" t="str">
        <v/>
      </c>
      <c r="X852" s="497" t="str">
        <v/>
      </c>
      <c r="Y852" s="495" t="str">
        <v/>
      </c>
      <c r="Z852" s="520" t="str">
        <v/>
      </c>
      <c r="AA852" s="497" t="str">
        <v/>
      </c>
      <c r="AB852" s="495" t="str">
        <v/>
      </c>
      <c r="AC852" s="520" t="str">
        <v/>
      </c>
      <c r="AD852" s="497" t="str">
        <v/>
      </c>
      <c r="AE852" s="495" t="str">
        <v/>
      </c>
      <c r="AF852" s="520" t="str">
        <v/>
      </c>
      <c r="AG852" s="497" t="str">
        <v/>
      </c>
      <c r="AH852" s="495" t="str">
        <v/>
      </c>
      <c r="AI852" s="520" t="str">
        <v/>
      </c>
      <c r="AJ852" s="497" t="str">
        <v/>
      </c>
      <c r="AK852" s="495" t="str">
        <v/>
      </c>
      <c r="AL852" s="520" t="str">
        <v/>
      </c>
      <c r="AM852" s="497" t="str">
        <v/>
      </c>
      <c r="AN852" s="495" t="str">
        <v/>
      </c>
      <c r="AO852" s="520" t="str">
        <v/>
      </c>
      <c r="AP852" s="497" t="str">
        <v/>
      </c>
      <c r="AQ852" s="495" t="str">
        <v/>
      </c>
      <c r="AR852" s="520" t="str">
        <v/>
      </c>
      <c r="AS852" s="497" t="str">
        <v/>
      </c>
      <c r="AT852" s="495" t="str">
        <v/>
      </c>
      <c r="AU852" s="495" t="str">
        <v/>
      </c>
      <c r="AV852" s="520" t="str">
        <v/>
      </c>
      <c r="AW852" s="497" t="str">
        <v/>
      </c>
      <c r="AX852" s="495" t="str">
        <v/>
      </c>
      <c r="AY852" s="495" t="str">
        <v/>
      </c>
      <c r="AZ852" s="520" t="str">
        <v/>
      </c>
      <c r="BA852" s="497" t="str">
        <v/>
      </c>
      <c r="BB852" s="495" t="str">
        <v/>
      </c>
      <c r="BC852" s="495" t="str">
        <v/>
      </c>
      <c r="BD852" s="520" t="str">
        <v/>
      </c>
      <c r="BE852" s="497" t="str">
        <v/>
      </c>
      <c r="BF852" s="495" t="str">
        <v/>
      </c>
      <c r="BG852" s="495" t="str">
        <v/>
      </c>
      <c r="BH852" s="520" t="str">
        <v/>
      </c>
      <c r="BI852" s="497" t="str">
        <v/>
      </c>
      <c r="BJ852" s="495" t="str">
        <v/>
      </c>
      <c r="BK852" s="495" t="str">
        <v/>
      </c>
      <c r="BL852" s="520" t="str">
        <v/>
      </c>
    </row>
    <row r="853" spans="1:64" ht="24.75" customHeight="1">
      <c r="A853" s="449" t="str">
        <v/>
      </c>
      <c r="B853" s="431"/>
      <c r="C853" s="432"/>
      <c r="D853" s="433" t="str">
        <v/>
      </c>
      <c r="E853" s="434" t="str">
        <v/>
      </c>
      <c r="F853" s="435" t="str">
        <v/>
      </c>
      <c r="G853" s="436" t="str">
        <v/>
      </c>
      <c r="H853" s="437" t="str">
        <v/>
      </c>
      <c r="I853" s="437" t="str">
        <v/>
      </c>
      <c r="J853" s="437" t="str">
        <v/>
      </c>
      <c r="K853" s="435" t="str">
        <v/>
      </c>
      <c r="L853" s="450" t="str">
        <v/>
      </c>
      <c r="M853" s="498" t="str">
        <v/>
      </c>
      <c r="N853" s="440" t="str">
        <v/>
      </c>
      <c r="O853" s="441" t="str">
        <v/>
      </c>
      <c r="P853" s="442" t="str">
        <v/>
      </c>
      <c r="Q853" s="443" t="str">
        <v/>
      </c>
      <c r="R853" s="441" t="str">
        <v/>
      </c>
      <c r="S853" s="442" t="str">
        <v/>
      </c>
      <c r="T853" s="443" t="str">
        <v/>
      </c>
      <c r="U853" s="441" t="str">
        <v/>
      </c>
      <c r="V853" s="442" t="str">
        <v/>
      </c>
      <c r="W853" s="443" t="str">
        <v/>
      </c>
      <c r="X853" s="441" t="str">
        <v/>
      </c>
      <c r="Y853" s="442" t="str">
        <v/>
      </c>
      <c r="Z853" s="443" t="str">
        <v/>
      </c>
      <c r="AA853" s="441" t="str">
        <v/>
      </c>
      <c r="AB853" s="442" t="str">
        <v/>
      </c>
      <c r="AC853" s="443" t="str">
        <v/>
      </c>
      <c r="AD853" s="441" t="str">
        <v/>
      </c>
      <c r="AE853" s="442" t="str">
        <v/>
      </c>
      <c r="AF853" s="443" t="str">
        <v/>
      </c>
      <c r="AG853" s="492" t="str">
        <v/>
      </c>
      <c r="AH853" s="492" t="str">
        <v/>
      </c>
      <c r="AI853" s="493" t="str">
        <v/>
      </c>
      <c r="AJ853" s="494" t="str">
        <v/>
      </c>
      <c r="AK853" s="492" t="str">
        <v/>
      </c>
      <c r="AL853" s="493" t="str">
        <v/>
      </c>
      <c r="AM853" s="492" t="str">
        <v/>
      </c>
      <c r="AN853" s="492" t="str">
        <v/>
      </c>
      <c r="AO853" s="493" t="str">
        <v/>
      </c>
      <c r="AP853" s="494" t="str">
        <v/>
      </c>
      <c r="AQ853" s="492" t="str">
        <v/>
      </c>
      <c r="AR853" s="493" t="str">
        <v/>
      </c>
      <c r="AS853" s="495" t="str">
        <v/>
      </c>
      <c r="AT853" s="496" t="str">
        <v/>
      </c>
      <c r="AU853" s="496" t="str">
        <v/>
      </c>
      <c r="AV853" s="520" t="str">
        <v/>
      </c>
      <c r="AW853" s="497" t="str">
        <v/>
      </c>
      <c r="AX853" s="496" t="str">
        <v/>
      </c>
      <c r="AY853" s="496" t="str">
        <v/>
      </c>
      <c r="AZ853" s="520" t="str">
        <v/>
      </c>
      <c r="BA853" s="497" t="str">
        <v/>
      </c>
      <c r="BB853" s="496" t="str">
        <v/>
      </c>
      <c r="BC853" s="496" t="str">
        <v/>
      </c>
      <c r="BD853" s="520" t="str">
        <v/>
      </c>
      <c r="BE853" s="497" t="str">
        <v/>
      </c>
      <c r="BF853" s="496" t="str">
        <v/>
      </c>
      <c r="BG853" s="496" t="str">
        <v/>
      </c>
      <c r="BH853" s="520" t="str">
        <v/>
      </c>
      <c r="BI853" s="497" t="str">
        <v/>
      </c>
      <c r="BJ853" s="496" t="str">
        <v/>
      </c>
      <c r="BK853" s="496" t="str">
        <v/>
      </c>
      <c r="BL853" s="520" t="str">
        <v/>
      </c>
    </row>
    <row r="854" spans="1:64" ht="24.75" customHeight="1">
      <c r="A854" s="449" t="str">
        <v/>
      </c>
      <c r="B854" s="431"/>
      <c r="C854" s="432"/>
      <c r="D854" s="521" t="str">
        <v/>
      </c>
      <c r="E854" s="521" t="str">
        <v/>
      </c>
      <c r="F854" s="522" t="str">
        <v/>
      </c>
      <c r="G854" s="523" t="str">
        <v/>
      </c>
      <c r="H854" s="521" t="str">
        <v/>
      </c>
      <c r="I854" s="521" t="str">
        <v/>
      </c>
      <c r="J854" s="521" t="str">
        <v/>
      </c>
      <c r="K854" s="522" t="str">
        <v/>
      </c>
      <c r="L854" s="497" t="str">
        <v/>
      </c>
      <c r="M854" s="491" t="str">
        <v/>
      </c>
      <c r="N854" s="520" t="str">
        <v/>
      </c>
      <c r="O854" s="497" t="str">
        <v/>
      </c>
      <c r="P854" s="495" t="str">
        <v/>
      </c>
      <c r="Q854" s="520" t="str">
        <v/>
      </c>
      <c r="R854" s="497" t="str">
        <v/>
      </c>
      <c r="S854" s="495" t="str">
        <v/>
      </c>
      <c r="T854" s="520" t="str">
        <v/>
      </c>
      <c r="U854" s="497" t="str">
        <v/>
      </c>
      <c r="V854" s="495" t="str">
        <v/>
      </c>
      <c r="W854" s="520" t="str">
        <v/>
      </c>
      <c r="X854" s="497" t="str">
        <v/>
      </c>
      <c r="Y854" s="495" t="str">
        <v/>
      </c>
      <c r="Z854" s="520" t="str">
        <v/>
      </c>
      <c r="AA854" s="497" t="str">
        <v/>
      </c>
      <c r="AB854" s="495" t="str">
        <v/>
      </c>
      <c r="AC854" s="520" t="str">
        <v/>
      </c>
      <c r="AD854" s="497" t="str">
        <v/>
      </c>
      <c r="AE854" s="495" t="str">
        <v/>
      </c>
      <c r="AF854" s="520" t="str">
        <v/>
      </c>
      <c r="AG854" s="497" t="str">
        <v/>
      </c>
      <c r="AH854" s="495" t="str">
        <v/>
      </c>
      <c r="AI854" s="520" t="str">
        <v/>
      </c>
      <c r="AJ854" s="497" t="str">
        <v/>
      </c>
      <c r="AK854" s="495" t="str">
        <v/>
      </c>
      <c r="AL854" s="520" t="str">
        <v/>
      </c>
      <c r="AM854" s="497" t="str">
        <v/>
      </c>
      <c r="AN854" s="495" t="str">
        <v/>
      </c>
      <c r="AO854" s="520" t="str">
        <v/>
      </c>
      <c r="AP854" s="497" t="str">
        <v/>
      </c>
      <c r="AQ854" s="495" t="str">
        <v/>
      </c>
      <c r="AR854" s="520" t="str">
        <v/>
      </c>
      <c r="AS854" s="497" t="str">
        <v/>
      </c>
      <c r="AT854" s="495" t="str">
        <v/>
      </c>
      <c r="AU854" s="495" t="str">
        <v/>
      </c>
      <c r="AV854" s="520" t="str">
        <v/>
      </c>
      <c r="AW854" s="497" t="str">
        <v/>
      </c>
      <c r="AX854" s="495" t="str">
        <v/>
      </c>
      <c r="AY854" s="495" t="str">
        <v/>
      </c>
      <c r="AZ854" s="520" t="str">
        <v/>
      </c>
      <c r="BA854" s="497" t="str">
        <v/>
      </c>
      <c r="BB854" s="495" t="str">
        <v/>
      </c>
      <c r="BC854" s="495" t="str">
        <v/>
      </c>
      <c r="BD854" s="520" t="str">
        <v/>
      </c>
      <c r="BE854" s="497" t="str">
        <v/>
      </c>
      <c r="BF854" s="495" t="str">
        <v/>
      </c>
      <c r="BG854" s="495" t="str">
        <v/>
      </c>
      <c r="BH854" s="520" t="str">
        <v/>
      </c>
      <c r="BI854" s="497" t="str">
        <v/>
      </c>
      <c r="BJ854" s="495" t="str">
        <v/>
      </c>
      <c r="BK854" s="495" t="str">
        <v/>
      </c>
      <c r="BL854" s="520" t="str">
        <v/>
      </c>
    </row>
    <row r="855" spans="1:64" ht="24.75" customHeight="1">
      <c r="A855" s="449" t="str">
        <v/>
      </c>
      <c r="B855" s="431"/>
      <c r="C855" s="432"/>
      <c r="D855" s="433" t="str">
        <v/>
      </c>
      <c r="E855" s="434" t="str">
        <v/>
      </c>
      <c r="F855" s="435" t="str">
        <v/>
      </c>
      <c r="G855" s="436" t="str">
        <v/>
      </c>
      <c r="H855" s="437" t="str">
        <v/>
      </c>
      <c r="I855" s="437" t="str">
        <v/>
      </c>
      <c r="J855" s="437" t="str">
        <v/>
      </c>
      <c r="K855" s="435" t="str">
        <v/>
      </c>
      <c r="L855" s="450" t="str">
        <v/>
      </c>
      <c r="M855" s="498" t="str">
        <v/>
      </c>
      <c r="N855" s="440" t="str">
        <v/>
      </c>
      <c r="O855" s="441" t="str">
        <v/>
      </c>
      <c r="P855" s="442" t="str">
        <v/>
      </c>
      <c r="Q855" s="443" t="str">
        <v/>
      </c>
      <c r="R855" s="441" t="str">
        <v/>
      </c>
      <c r="S855" s="442" t="str">
        <v/>
      </c>
      <c r="T855" s="443" t="str">
        <v/>
      </c>
      <c r="U855" s="441" t="str">
        <v/>
      </c>
      <c r="V855" s="442" t="str">
        <v/>
      </c>
      <c r="W855" s="443" t="str">
        <v/>
      </c>
      <c r="X855" s="441" t="str">
        <v/>
      </c>
      <c r="Y855" s="442" t="str">
        <v/>
      </c>
      <c r="Z855" s="443" t="str">
        <v/>
      </c>
      <c r="AA855" s="441" t="str">
        <v/>
      </c>
      <c r="AB855" s="442" t="str">
        <v/>
      </c>
      <c r="AC855" s="443" t="str">
        <v/>
      </c>
      <c r="AD855" s="441" t="str">
        <v/>
      </c>
      <c r="AE855" s="442" t="str">
        <v/>
      </c>
      <c r="AF855" s="443" t="str">
        <v/>
      </c>
      <c r="AG855" s="492" t="str">
        <v/>
      </c>
      <c r="AH855" s="492" t="str">
        <v/>
      </c>
      <c r="AI855" s="493" t="str">
        <v/>
      </c>
      <c r="AJ855" s="494" t="str">
        <v/>
      </c>
      <c r="AK855" s="492" t="str">
        <v/>
      </c>
      <c r="AL855" s="493" t="str">
        <v/>
      </c>
      <c r="AM855" s="492" t="str">
        <v/>
      </c>
      <c r="AN855" s="492" t="str">
        <v/>
      </c>
      <c r="AO855" s="493" t="str">
        <v/>
      </c>
      <c r="AP855" s="494" t="str">
        <v/>
      </c>
      <c r="AQ855" s="492" t="str">
        <v/>
      </c>
      <c r="AR855" s="493" t="str">
        <v/>
      </c>
      <c r="AS855" s="495" t="str">
        <v/>
      </c>
      <c r="AT855" s="496" t="str">
        <v/>
      </c>
      <c r="AU855" s="496" t="str">
        <v/>
      </c>
      <c r="AV855" s="520" t="str">
        <v/>
      </c>
      <c r="AW855" s="497" t="str">
        <v/>
      </c>
      <c r="AX855" s="496" t="str">
        <v/>
      </c>
      <c r="AY855" s="496" t="str">
        <v/>
      </c>
      <c r="AZ855" s="520" t="str">
        <v/>
      </c>
      <c r="BA855" s="497" t="str">
        <v/>
      </c>
      <c r="BB855" s="496" t="str">
        <v/>
      </c>
      <c r="BC855" s="496" t="str">
        <v/>
      </c>
      <c r="BD855" s="520" t="str">
        <v/>
      </c>
      <c r="BE855" s="497" t="str">
        <v/>
      </c>
      <c r="BF855" s="496" t="str">
        <v/>
      </c>
      <c r="BG855" s="496" t="str">
        <v/>
      </c>
      <c r="BH855" s="520" t="str">
        <v/>
      </c>
      <c r="BI855" s="497" t="str">
        <v/>
      </c>
      <c r="BJ855" s="496" t="str">
        <v/>
      </c>
      <c r="BK855" s="496" t="str">
        <v/>
      </c>
      <c r="BL855" s="520" t="str">
        <v/>
      </c>
    </row>
    <row r="856" spans="1:64" ht="24.75" customHeight="1">
      <c r="A856" s="449" t="str">
        <v/>
      </c>
      <c r="B856" s="431"/>
      <c r="C856" s="432"/>
      <c r="D856" s="521" t="str">
        <v/>
      </c>
      <c r="E856" s="521" t="str">
        <v/>
      </c>
      <c r="F856" s="522" t="str">
        <v/>
      </c>
      <c r="G856" s="523" t="str">
        <v/>
      </c>
      <c r="H856" s="521" t="str">
        <v/>
      </c>
      <c r="I856" s="521" t="str">
        <v/>
      </c>
      <c r="J856" s="521" t="str">
        <v/>
      </c>
      <c r="K856" s="522" t="str">
        <v/>
      </c>
      <c r="L856" s="497" t="str">
        <v/>
      </c>
      <c r="M856" s="491" t="str">
        <v/>
      </c>
      <c r="N856" s="520" t="str">
        <v/>
      </c>
      <c r="O856" s="497" t="str">
        <v/>
      </c>
      <c r="P856" s="495" t="str">
        <v/>
      </c>
      <c r="Q856" s="520" t="str">
        <v/>
      </c>
      <c r="R856" s="497" t="str">
        <v/>
      </c>
      <c r="S856" s="495" t="str">
        <v/>
      </c>
      <c r="T856" s="520" t="str">
        <v/>
      </c>
      <c r="U856" s="497" t="str">
        <v/>
      </c>
      <c r="V856" s="495" t="str">
        <v/>
      </c>
      <c r="W856" s="520" t="str">
        <v/>
      </c>
      <c r="X856" s="497" t="str">
        <v/>
      </c>
      <c r="Y856" s="495" t="str">
        <v/>
      </c>
      <c r="Z856" s="520" t="str">
        <v/>
      </c>
      <c r="AA856" s="497" t="str">
        <v/>
      </c>
      <c r="AB856" s="495" t="str">
        <v/>
      </c>
      <c r="AC856" s="520" t="str">
        <v/>
      </c>
      <c r="AD856" s="497" t="str">
        <v/>
      </c>
      <c r="AE856" s="495" t="str">
        <v/>
      </c>
      <c r="AF856" s="520" t="str">
        <v/>
      </c>
      <c r="AG856" s="497" t="str">
        <v/>
      </c>
      <c r="AH856" s="495" t="str">
        <v/>
      </c>
      <c r="AI856" s="520" t="str">
        <v/>
      </c>
      <c r="AJ856" s="497" t="str">
        <v/>
      </c>
      <c r="AK856" s="495" t="str">
        <v/>
      </c>
      <c r="AL856" s="520" t="str">
        <v/>
      </c>
      <c r="AM856" s="497" t="str">
        <v/>
      </c>
      <c r="AN856" s="495" t="str">
        <v/>
      </c>
      <c r="AO856" s="520" t="str">
        <v/>
      </c>
      <c r="AP856" s="497" t="str">
        <v/>
      </c>
      <c r="AQ856" s="495" t="str">
        <v/>
      </c>
      <c r="AR856" s="520" t="str">
        <v/>
      </c>
      <c r="AS856" s="497" t="str">
        <v/>
      </c>
      <c r="AT856" s="495" t="str">
        <v/>
      </c>
      <c r="AU856" s="495" t="str">
        <v/>
      </c>
      <c r="AV856" s="520" t="str">
        <v/>
      </c>
      <c r="AW856" s="497" t="str">
        <v/>
      </c>
      <c r="AX856" s="495" t="str">
        <v/>
      </c>
      <c r="AY856" s="495" t="str">
        <v/>
      </c>
      <c r="AZ856" s="520" t="str">
        <v/>
      </c>
      <c r="BA856" s="497" t="str">
        <v/>
      </c>
      <c r="BB856" s="495" t="str">
        <v/>
      </c>
      <c r="BC856" s="495" t="str">
        <v/>
      </c>
      <c r="BD856" s="520" t="str">
        <v/>
      </c>
      <c r="BE856" s="497" t="str">
        <v/>
      </c>
      <c r="BF856" s="495" t="str">
        <v/>
      </c>
      <c r="BG856" s="495" t="str">
        <v/>
      </c>
      <c r="BH856" s="520" t="str">
        <v/>
      </c>
      <c r="BI856" s="497" t="str">
        <v/>
      </c>
      <c r="BJ856" s="495" t="str">
        <v/>
      </c>
      <c r="BK856" s="495" t="str">
        <v/>
      </c>
      <c r="BL856" s="520" t="str">
        <v/>
      </c>
    </row>
    <row r="857" spans="1:64" ht="24.75" customHeight="1">
      <c r="A857" s="449" t="str">
        <v/>
      </c>
      <c r="B857" s="431"/>
      <c r="C857" s="432"/>
      <c r="D857" s="433" t="str">
        <v/>
      </c>
      <c r="E857" s="434" t="str">
        <v/>
      </c>
      <c r="F857" s="435" t="str">
        <v/>
      </c>
      <c r="G857" s="436" t="str">
        <v/>
      </c>
      <c r="H857" s="437" t="str">
        <v/>
      </c>
      <c r="I857" s="437" t="str">
        <v/>
      </c>
      <c r="J857" s="437" t="str">
        <v/>
      </c>
      <c r="K857" s="435" t="str">
        <v/>
      </c>
      <c r="L857" s="450" t="str">
        <v/>
      </c>
      <c r="M857" s="498" t="str">
        <v/>
      </c>
      <c r="N857" s="440" t="str">
        <v/>
      </c>
      <c r="O857" s="441" t="str">
        <v/>
      </c>
      <c r="P857" s="442" t="str">
        <v/>
      </c>
      <c r="Q857" s="443" t="str">
        <v/>
      </c>
      <c r="R857" s="441" t="str">
        <v/>
      </c>
      <c r="S857" s="442" t="str">
        <v/>
      </c>
      <c r="T857" s="443" t="str">
        <v/>
      </c>
      <c r="U857" s="441" t="str">
        <v/>
      </c>
      <c r="V857" s="442" t="str">
        <v/>
      </c>
      <c r="W857" s="443" t="str">
        <v/>
      </c>
      <c r="X857" s="441" t="str">
        <v/>
      </c>
      <c r="Y857" s="442" t="str">
        <v/>
      </c>
      <c r="Z857" s="443" t="str">
        <v/>
      </c>
      <c r="AA857" s="441" t="str">
        <v/>
      </c>
      <c r="AB857" s="442" t="str">
        <v/>
      </c>
      <c r="AC857" s="443" t="str">
        <v/>
      </c>
      <c r="AD857" s="441" t="str">
        <v/>
      </c>
      <c r="AE857" s="442" t="str">
        <v/>
      </c>
      <c r="AF857" s="443" t="str">
        <v/>
      </c>
      <c r="AG857" s="492" t="str">
        <v/>
      </c>
      <c r="AH857" s="492" t="str">
        <v/>
      </c>
      <c r="AI857" s="493" t="str">
        <v/>
      </c>
      <c r="AJ857" s="494" t="str">
        <v/>
      </c>
      <c r="AK857" s="492" t="str">
        <v/>
      </c>
      <c r="AL857" s="493" t="str">
        <v/>
      </c>
      <c r="AM857" s="492" t="str">
        <v/>
      </c>
      <c r="AN857" s="492" t="str">
        <v/>
      </c>
      <c r="AO857" s="493" t="str">
        <v/>
      </c>
      <c r="AP857" s="494" t="str">
        <v/>
      </c>
      <c r="AQ857" s="492" t="str">
        <v/>
      </c>
      <c r="AR857" s="493" t="str">
        <v/>
      </c>
      <c r="AS857" s="495" t="str">
        <v/>
      </c>
      <c r="AT857" s="496" t="str">
        <v/>
      </c>
      <c r="AU857" s="496" t="str">
        <v/>
      </c>
      <c r="AV857" s="520" t="str">
        <v/>
      </c>
      <c r="AW857" s="497" t="str">
        <v/>
      </c>
      <c r="AX857" s="496" t="str">
        <v/>
      </c>
      <c r="AY857" s="496" t="str">
        <v/>
      </c>
      <c r="AZ857" s="520" t="str">
        <v/>
      </c>
      <c r="BA857" s="497" t="str">
        <v/>
      </c>
      <c r="BB857" s="496" t="str">
        <v/>
      </c>
      <c r="BC857" s="496" t="str">
        <v/>
      </c>
      <c r="BD857" s="520" t="str">
        <v/>
      </c>
      <c r="BE857" s="497" t="str">
        <v/>
      </c>
      <c r="BF857" s="496" t="str">
        <v/>
      </c>
      <c r="BG857" s="496" t="str">
        <v/>
      </c>
      <c r="BH857" s="520" t="str">
        <v/>
      </c>
      <c r="BI857" s="497" t="str">
        <v/>
      </c>
      <c r="BJ857" s="496" t="str">
        <v/>
      </c>
      <c r="BK857" s="496" t="str">
        <v/>
      </c>
      <c r="BL857" s="520" t="str">
        <v/>
      </c>
    </row>
    <row r="858" spans="1:64" ht="24.75" customHeight="1">
      <c r="A858" s="449" t="str">
        <v/>
      </c>
      <c r="B858" s="431"/>
      <c r="C858" s="432"/>
      <c r="D858" s="521" t="str">
        <v/>
      </c>
      <c r="E858" s="521" t="str">
        <v/>
      </c>
      <c r="F858" s="522" t="str">
        <v/>
      </c>
      <c r="G858" s="523" t="str">
        <v/>
      </c>
      <c r="H858" s="521" t="str">
        <v/>
      </c>
      <c r="I858" s="521" t="str">
        <v/>
      </c>
      <c r="J858" s="521" t="str">
        <v/>
      </c>
      <c r="K858" s="522" t="str">
        <v/>
      </c>
      <c r="L858" s="497" t="str">
        <v/>
      </c>
      <c r="M858" s="491" t="str">
        <v/>
      </c>
      <c r="N858" s="520" t="str">
        <v/>
      </c>
      <c r="O858" s="497" t="str">
        <v/>
      </c>
      <c r="P858" s="495" t="str">
        <v/>
      </c>
      <c r="Q858" s="520" t="str">
        <v/>
      </c>
      <c r="R858" s="497" t="str">
        <v/>
      </c>
      <c r="S858" s="495" t="str">
        <v/>
      </c>
      <c r="T858" s="520" t="str">
        <v/>
      </c>
      <c r="U858" s="497" t="str">
        <v/>
      </c>
      <c r="V858" s="495" t="str">
        <v/>
      </c>
      <c r="W858" s="520" t="str">
        <v/>
      </c>
      <c r="X858" s="497" t="str">
        <v/>
      </c>
      <c r="Y858" s="495" t="str">
        <v/>
      </c>
      <c r="Z858" s="520" t="str">
        <v/>
      </c>
      <c r="AA858" s="497" t="str">
        <v/>
      </c>
      <c r="AB858" s="495" t="str">
        <v/>
      </c>
      <c r="AC858" s="520" t="str">
        <v/>
      </c>
      <c r="AD858" s="497" t="str">
        <v/>
      </c>
      <c r="AE858" s="495" t="str">
        <v/>
      </c>
      <c r="AF858" s="520" t="str">
        <v/>
      </c>
      <c r="AG858" s="497" t="str">
        <v/>
      </c>
      <c r="AH858" s="495" t="str">
        <v/>
      </c>
      <c r="AI858" s="520" t="str">
        <v/>
      </c>
      <c r="AJ858" s="497" t="str">
        <v/>
      </c>
      <c r="AK858" s="495" t="str">
        <v/>
      </c>
      <c r="AL858" s="520" t="str">
        <v/>
      </c>
      <c r="AM858" s="497" t="str">
        <v/>
      </c>
      <c r="AN858" s="495" t="str">
        <v/>
      </c>
      <c r="AO858" s="520" t="str">
        <v/>
      </c>
      <c r="AP858" s="497" t="str">
        <v/>
      </c>
      <c r="AQ858" s="495" t="str">
        <v/>
      </c>
      <c r="AR858" s="520" t="str">
        <v/>
      </c>
      <c r="AS858" s="497" t="str">
        <v/>
      </c>
      <c r="AT858" s="495" t="str">
        <v/>
      </c>
      <c r="AU858" s="495" t="str">
        <v/>
      </c>
      <c r="AV858" s="520" t="str">
        <v/>
      </c>
      <c r="AW858" s="497" t="str">
        <v/>
      </c>
      <c r="AX858" s="495" t="str">
        <v/>
      </c>
      <c r="AY858" s="495" t="str">
        <v/>
      </c>
      <c r="AZ858" s="520" t="str">
        <v/>
      </c>
      <c r="BA858" s="497" t="str">
        <v/>
      </c>
      <c r="BB858" s="495" t="str">
        <v/>
      </c>
      <c r="BC858" s="495" t="str">
        <v/>
      </c>
      <c r="BD858" s="520" t="str">
        <v/>
      </c>
      <c r="BE858" s="497" t="str">
        <v/>
      </c>
      <c r="BF858" s="495" t="str">
        <v/>
      </c>
      <c r="BG858" s="495" t="str">
        <v/>
      </c>
      <c r="BH858" s="520" t="str">
        <v/>
      </c>
      <c r="BI858" s="497" t="str">
        <v/>
      </c>
      <c r="BJ858" s="495" t="str">
        <v/>
      </c>
      <c r="BK858" s="495" t="str">
        <v/>
      </c>
      <c r="BL858" s="520" t="str">
        <v/>
      </c>
    </row>
    <row r="859" spans="1:64" ht="24.75" customHeight="1">
      <c r="A859" s="449" t="str">
        <v/>
      </c>
      <c r="B859" s="431"/>
      <c r="C859" s="432"/>
      <c r="D859" s="433" t="str">
        <v/>
      </c>
      <c r="E859" s="434" t="str">
        <v/>
      </c>
      <c r="F859" s="435" t="str">
        <v/>
      </c>
      <c r="G859" s="436" t="str">
        <v/>
      </c>
      <c r="H859" s="437" t="str">
        <v/>
      </c>
      <c r="I859" s="437" t="str">
        <v/>
      </c>
      <c r="J859" s="437" t="str">
        <v/>
      </c>
      <c r="K859" s="435" t="str">
        <v/>
      </c>
      <c r="L859" s="450" t="str">
        <v/>
      </c>
      <c r="M859" s="498" t="str">
        <v/>
      </c>
      <c r="N859" s="440" t="str">
        <v/>
      </c>
      <c r="O859" s="441" t="str">
        <v/>
      </c>
      <c r="P859" s="442" t="str">
        <v/>
      </c>
      <c r="Q859" s="443" t="str">
        <v/>
      </c>
      <c r="R859" s="441" t="str">
        <v/>
      </c>
      <c r="S859" s="442" t="str">
        <v/>
      </c>
      <c r="T859" s="443" t="str">
        <v/>
      </c>
      <c r="U859" s="441" t="str">
        <v/>
      </c>
      <c r="V859" s="442" t="str">
        <v/>
      </c>
      <c r="W859" s="443" t="str">
        <v/>
      </c>
      <c r="X859" s="441" t="str">
        <v/>
      </c>
      <c r="Y859" s="442" t="str">
        <v/>
      </c>
      <c r="Z859" s="443" t="str">
        <v/>
      </c>
      <c r="AA859" s="441" t="str">
        <v/>
      </c>
      <c r="AB859" s="442" t="str">
        <v/>
      </c>
      <c r="AC859" s="443" t="str">
        <v/>
      </c>
      <c r="AD859" s="441" t="str">
        <v/>
      </c>
      <c r="AE859" s="442" t="str">
        <v/>
      </c>
      <c r="AF859" s="443" t="str">
        <v/>
      </c>
      <c r="AG859" s="492" t="str">
        <v/>
      </c>
      <c r="AH859" s="492" t="str">
        <v/>
      </c>
      <c r="AI859" s="493" t="str">
        <v/>
      </c>
      <c r="AJ859" s="494" t="str">
        <v/>
      </c>
      <c r="AK859" s="492" t="str">
        <v/>
      </c>
      <c r="AL859" s="493" t="str">
        <v/>
      </c>
      <c r="AM859" s="492" t="str">
        <v/>
      </c>
      <c r="AN859" s="492" t="str">
        <v/>
      </c>
      <c r="AO859" s="493" t="str">
        <v/>
      </c>
      <c r="AP859" s="494" t="str">
        <v/>
      </c>
      <c r="AQ859" s="492" t="str">
        <v/>
      </c>
      <c r="AR859" s="493" t="str">
        <v/>
      </c>
      <c r="AS859" s="495" t="str">
        <v/>
      </c>
      <c r="AT859" s="496" t="str">
        <v/>
      </c>
      <c r="AU859" s="496" t="str">
        <v/>
      </c>
      <c r="AV859" s="520" t="str">
        <v/>
      </c>
      <c r="AW859" s="497" t="str">
        <v/>
      </c>
      <c r="AX859" s="496" t="str">
        <v/>
      </c>
      <c r="AY859" s="496" t="str">
        <v/>
      </c>
      <c r="AZ859" s="520" t="str">
        <v/>
      </c>
      <c r="BA859" s="497" t="str">
        <v/>
      </c>
      <c r="BB859" s="496" t="str">
        <v/>
      </c>
      <c r="BC859" s="496" t="str">
        <v/>
      </c>
      <c r="BD859" s="520" t="str">
        <v/>
      </c>
      <c r="BE859" s="497" t="str">
        <v/>
      </c>
      <c r="BF859" s="496" t="str">
        <v/>
      </c>
      <c r="BG859" s="496" t="str">
        <v/>
      </c>
      <c r="BH859" s="520" t="str">
        <v/>
      </c>
      <c r="BI859" s="497" t="str">
        <v/>
      </c>
      <c r="BJ859" s="496" t="str">
        <v/>
      </c>
      <c r="BK859" s="496" t="str">
        <v/>
      </c>
      <c r="BL859" s="520" t="str">
        <v/>
      </c>
    </row>
    <row r="860" spans="1:64" ht="24.75" customHeight="1">
      <c r="A860" s="449" t="str">
        <v/>
      </c>
      <c r="B860" s="431"/>
      <c r="C860" s="432"/>
      <c r="D860" s="521" t="str">
        <v/>
      </c>
      <c r="E860" s="521" t="str">
        <v/>
      </c>
      <c r="F860" s="522" t="str">
        <v/>
      </c>
      <c r="G860" s="523" t="str">
        <v/>
      </c>
      <c r="H860" s="521" t="str">
        <v/>
      </c>
      <c r="I860" s="521" t="str">
        <v/>
      </c>
      <c r="J860" s="521" t="str">
        <v/>
      </c>
      <c r="K860" s="522" t="str">
        <v/>
      </c>
      <c r="L860" s="497" t="str">
        <v/>
      </c>
      <c r="M860" s="491" t="str">
        <v/>
      </c>
      <c r="N860" s="520" t="str">
        <v/>
      </c>
      <c r="O860" s="497" t="str">
        <v/>
      </c>
      <c r="P860" s="495" t="str">
        <v/>
      </c>
      <c r="Q860" s="520" t="str">
        <v/>
      </c>
      <c r="R860" s="497" t="str">
        <v/>
      </c>
      <c r="S860" s="495" t="str">
        <v/>
      </c>
      <c r="T860" s="520" t="str">
        <v/>
      </c>
      <c r="U860" s="497" t="str">
        <v/>
      </c>
      <c r="V860" s="495" t="str">
        <v/>
      </c>
      <c r="W860" s="520" t="str">
        <v/>
      </c>
      <c r="X860" s="497" t="str">
        <v/>
      </c>
      <c r="Y860" s="495" t="str">
        <v/>
      </c>
      <c r="Z860" s="520" t="str">
        <v/>
      </c>
      <c r="AA860" s="497" t="str">
        <v/>
      </c>
      <c r="AB860" s="495" t="str">
        <v/>
      </c>
      <c r="AC860" s="520" t="str">
        <v/>
      </c>
      <c r="AD860" s="497" t="str">
        <v/>
      </c>
      <c r="AE860" s="495" t="str">
        <v/>
      </c>
      <c r="AF860" s="520" t="str">
        <v/>
      </c>
      <c r="AG860" s="497" t="str">
        <v/>
      </c>
      <c r="AH860" s="495" t="str">
        <v/>
      </c>
      <c r="AI860" s="520" t="str">
        <v/>
      </c>
      <c r="AJ860" s="497" t="str">
        <v/>
      </c>
      <c r="AK860" s="495" t="str">
        <v/>
      </c>
      <c r="AL860" s="520" t="str">
        <v/>
      </c>
      <c r="AM860" s="497" t="str">
        <v/>
      </c>
      <c r="AN860" s="495" t="str">
        <v/>
      </c>
      <c r="AO860" s="520" t="str">
        <v/>
      </c>
      <c r="AP860" s="497" t="str">
        <v/>
      </c>
      <c r="AQ860" s="495" t="str">
        <v/>
      </c>
      <c r="AR860" s="520" t="str">
        <v/>
      </c>
      <c r="AS860" s="497" t="str">
        <v/>
      </c>
      <c r="AT860" s="495" t="str">
        <v/>
      </c>
      <c r="AU860" s="495" t="str">
        <v/>
      </c>
      <c r="AV860" s="520" t="str">
        <v/>
      </c>
      <c r="AW860" s="497" t="str">
        <v/>
      </c>
      <c r="AX860" s="495" t="str">
        <v/>
      </c>
      <c r="AY860" s="495" t="str">
        <v/>
      </c>
      <c r="AZ860" s="520" t="str">
        <v/>
      </c>
      <c r="BA860" s="497" t="str">
        <v/>
      </c>
      <c r="BB860" s="495" t="str">
        <v/>
      </c>
      <c r="BC860" s="495" t="str">
        <v/>
      </c>
      <c r="BD860" s="520" t="str">
        <v/>
      </c>
      <c r="BE860" s="497" t="str">
        <v/>
      </c>
      <c r="BF860" s="495" t="str">
        <v/>
      </c>
      <c r="BG860" s="495" t="str">
        <v/>
      </c>
      <c r="BH860" s="520" t="str">
        <v/>
      </c>
      <c r="BI860" s="497" t="str">
        <v/>
      </c>
      <c r="BJ860" s="495" t="str">
        <v/>
      </c>
      <c r="BK860" s="495" t="str">
        <v/>
      </c>
      <c r="BL860" s="520" t="str">
        <v/>
      </c>
    </row>
    <row r="861" spans="1:64" ht="24.75" customHeight="1">
      <c r="A861" s="449" t="str">
        <v/>
      </c>
      <c r="B861" s="431"/>
      <c r="C861" s="432"/>
      <c r="D861" s="433" t="str">
        <v/>
      </c>
      <c r="E861" s="434" t="str">
        <v/>
      </c>
      <c r="F861" s="435" t="str">
        <v/>
      </c>
      <c r="G861" s="436" t="str">
        <v/>
      </c>
      <c r="H861" s="437" t="str">
        <v/>
      </c>
      <c r="I861" s="437" t="str">
        <v/>
      </c>
      <c r="J861" s="437" t="str">
        <v/>
      </c>
      <c r="K861" s="435" t="str">
        <v/>
      </c>
      <c r="L861" s="450" t="str">
        <v/>
      </c>
      <c r="M861" s="498" t="str">
        <v/>
      </c>
      <c r="N861" s="440" t="str">
        <v/>
      </c>
      <c r="O861" s="441" t="str">
        <v/>
      </c>
      <c r="P861" s="442" t="str">
        <v/>
      </c>
      <c r="Q861" s="443" t="str">
        <v/>
      </c>
      <c r="R861" s="441" t="str">
        <v/>
      </c>
      <c r="S861" s="442" t="str">
        <v/>
      </c>
      <c r="T861" s="443" t="str">
        <v/>
      </c>
      <c r="U861" s="441" t="str">
        <v/>
      </c>
      <c r="V861" s="442" t="str">
        <v/>
      </c>
      <c r="W861" s="443" t="str">
        <v/>
      </c>
      <c r="X861" s="441" t="str">
        <v/>
      </c>
      <c r="Y861" s="442" t="str">
        <v/>
      </c>
      <c r="Z861" s="443" t="str">
        <v/>
      </c>
      <c r="AA861" s="441" t="str">
        <v/>
      </c>
      <c r="AB861" s="442" t="str">
        <v/>
      </c>
      <c r="AC861" s="443" t="str">
        <v/>
      </c>
      <c r="AD861" s="441" t="str">
        <v/>
      </c>
      <c r="AE861" s="442" t="str">
        <v/>
      </c>
      <c r="AF861" s="443" t="str">
        <v/>
      </c>
      <c r="AG861" s="492" t="str">
        <v/>
      </c>
      <c r="AH861" s="492" t="str">
        <v/>
      </c>
      <c r="AI861" s="493" t="str">
        <v/>
      </c>
      <c r="AJ861" s="494" t="str">
        <v/>
      </c>
      <c r="AK861" s="492" t="str">
        <v/>
      </c>
      <c r="AL861" s="493" t="str">
        <v/>
      </c>
      <c r="AM861" s="492" t="str">
        <v/>
      </c>
      <c r="AN861" s="492" t="str">
        <v/>
      </c>
      <c r="AO861" s="493" t="str">
        <v/>
      </c>
      <c r="AP861" s="494" t="str">
        <v/>
      </c>
      <c r="AQ861" s="492" t="str">
        <v/>
      </c>
      <c r="AR861" s="493" t="str">
        <v/>
      </c>
      <c r="AS861" s="495" t="str">
        <v/>
      </c>
      <c r="AT861" s="496" t="str">
        <v/>
      </c>
      <c r="AU861" s="496" t="str">
        <v/>
      </c>
      <c r="AV861" s="520" t="str">
        <v/>
      </c>
      <c r="AW861" s="497" t="str">
        <v/>
      </c>
      <c r="AX861" s="496" t="str">
        <v/>
      </c>
      <c r="AY861" s="496" t="str">
        <v/>
      </c>
      <c r="AZ861" s="520" t="str">
        <v/>
      </c>
      <c r="BA861" s="497" t="str">
        <v/>
      </c>
      <c r="BB861" s="496" t="str">
        <v/>
      </c>
      <c r="BC861" s="496" t="str">
        <v/>
      </c>
      <c r="BD861" s="520" t="str">
        <v/>
      </c>
      <c r="BE861" s="497" t="str">
        <v/>
      </c>
      <c r="BF861" s="496" t="str">
        <v/>
      </c>
      <c r="BG861" s="496" t="str">
        <v/>
      </c>
      <c r="BH861" s="520" t="str">
        <v/>
      </c>
      <c r="BI861" s="497" t="str">
        <v/>
      </c>
      <c r="BJ861" s="496" t="str">
        <v/>
      </c>
      <c r="BK861" s="496" t="str">
        <v/>
      </c>
      <c r="BL861" s="520" t="str">
        <v/>
      </c>
    </row>
    <row r="862" spans="1:64" ht="24.75" customHeight="1">
      <c r="A862" s="449" t="str">
        <v/>
      </c>
      <c r="B862" s="431"/>
      <c r="C862" s="432"/>
      <c r="D862" s="521" t="str">
        <v/>
      </c>
      <c r="E862" s="521" t="str">
        <v/>
      </c>
      <c r="F862" s="522" t="str">
        <v/>
      </c>
      <c r="G862" s="523" t="str">
        <v/>
      </c>
      <c r="H862" s="521" t="str">
        <v/>
      </c>
      <c r="I862" s="521" t="str">
        <v/>
      </c>
      <c r="J862" s="521" t="str">
        <v/>
      </c>
      <c r="K862" s="522" t="str">
        <v/>
      </c>
      <c r="L862" s="497" t="str">
        <v/>
      </c>
      <c r="M862" s="491" t="str">
        <v/>
      </c>
      <c r="N862" s="520" t="str">
        <v/>
      </c>
      <c r="O862" s="497" t="str">
        <v/>
      </c>
      <c r="P862" s="495" t="str">
        <v/>
      </c>
      <c r="Q862" s="520" t="str">
        <v/>
      </c>
      <c r="R862" s="497" t="str">
        <v/>
      </c>
      <c r="S862" s="495" t="str">
        <v/>
      </c>
      <c r="T862" s="520" t="str">
        <v/>
      </c>
      <c r="U862" s="497" t="str">
        <v/>
      </c>
      <c r="V862" s="495" t="str">
        <v/>
      </c>
      <c r="W862" s="520" t="str">
        <v/>
      </c>
      <c r="X862" s="497" t="str">
        <v/>
      </c>
      <c r="Y862" s="495" t="str">
        <v/>
      </c>
      <c r="Z862" s="520" t="str">
        <v/>
      </c>
      <c r="AA862" s="497" t="str">
        <v/>
      </c>
      <c r="AB862" s="495" t="str">
        <v/>
      </c>
      <c r="AC862" s="520" t="str">
        <v/>
      </c>
      <c r="AD862" s="497" t="str">
        <v/>
      </c>
      <c r="AE862" s="495" t="str">
        <v/>
      </c>
      <c r="AF862" s="520" t="str">
        <v/>
      </c>
      <c r="AG862" s="497" t="str">
        <v/>
      </c>
      <c r="AH862" s="495" t="str">
        <v/>
      </c>
      <c r="AI862" s="520" t="str">
        <v/>
      </c>
      <c r="AJ862" s="497" t="str">
        <v/>
      </c>
      <c r="AK862" s="495" t="str">
        <v/>
      </c>
      <c r="AL862" s="520" t="str">
        <v/>
      </c>
      <c r="AM862" s="497" t="str">
        <v/>
      </c>
      <c r="AN862" s="495" t="str">
        <v/>
      </c>
      <c r="AO862" s="520" t="str">
        <v/>
      </c>
      <c r="AP862" s="497" t="str">
        <v/>
      </c>
      <c r="AQ862" s="495" t="str">
        <v/>
      </c>
      <c r="AR862" s="520" t="str">
        <v/>
      </c>
      <c r="AS862" s="497" t="str">
        <v/>
      </c>
      <c r="AT862" s="495" t="str">
        <v/>
      </c>
      <c r="AU862" s="495" t="str">
        <v/>
      </c>
      <c r="AV862" s="520" t="str">
        <v/>
      </c>
      <c r="AW862" s="497" t="str">
        <v/>
      </c>
      <c r="AX862" s="495" t="str">
        <v/>
      </c>
      <c r="AY862" s="495" t="str">
        <v/>
      </c>
      <c r="AZ862" s="520" t="str">
        <v/>
      </c>
      <c r="BA862" s="497" t="str">
        <v/>
      </c>
      <c r="BB862" s="495" t="str">
        <v/>
      </c>
      <c r="BC862" s="495" t="str">
        <v/>
      </c>
      <c r="BD862" s="520" t="str">
        <v/>
      </c>
      <c r="BE862" s="497" t="str">
        <v/>
      </c>
      <c r="BF862" s="495" t="str">
        <v/>
      </c>
      <c r="BG862" s="495" t="str">
        <v/>
      </c>
      <c r="BH862" s="520" t="str">
        <v/>
      </c>
      <c r="BI862" s="497" t="str">
        <v/>
      </c>
      <c r="BJ862" s="495" t="str">
        <v/>
      </c>
      <c r="BK862" s="495" t="str">
        <v/>
      </c>
      <c r="BL862" s="520" t="str">
        <v/>
      </c>
    </row>
    <row r="863" spans="1:64" ht="24.75" customHeight="1">
      <c r="A863" s="449" t="str">
        <v/>
      </c>
      <c r="B863" s="431"/>
      <c r="C863" s="432"/>
      <c r="D863" s="433" t="str">
        <v/>
      </c>
      <c r="E863" s="434" t="str">
        <v/>
      </c>
      <c r="F863" s="435" t="str">
        <v/>
      </c>
      <c r="G863" s="436" t="str">
        <v/>
      </c>
      <c r="H863" s="437" t="str">
        <v/>
      </c>
      <c r="I863" s="437" t="str">
        <v/>
      </c>
      <c r="J863" s="437" t="str">
        <v/>
      </c>
      <c r="K863" s="435" t="str">
        <v/>
      </c>
      <c r="L863" s="450" t="str">
        <v/>
      </c>
      <c r="M863" s="498" t="str">
        <v/>
      </c>
      <c r="N863" s="440" t="str">
        <v/>
      </c>
      <c r="O863" s="441" t="str">
        <v/>
      </c>
      <c r="P863" s="442" t="str">
        <v/>
      </c>
      <c r="Q863" s="443" t="str">
        <v/>
      </c>
      <c r="R863" s="441" t="str">
        <v/>
      </c>
      <c r="S863" s="442" t="str">
        <v/>
      </c>
      <c r="T863" s="443" t="str">
        <v/>
      </c>
      <c r="U863" s="441" t="str">
        <v/>
      </c>
      <c r="V863" s="442" t="str">
        <v/>
      </c>
      <c r="W863" s="443" t="str">
        <v/>
      </c>
      <c r="X863" s="441" t="str">
        <v/>
      </c>
      <c r="Y863" s="442" t="str">
        <v/>
      </c>
      <c r="Z863" s="443" t="str">
        <v/>
      </c>
      <c r="AA863" s="441" t="str">
        <v/>
      </c>
      <c r="AB863" s="442" t="str">
        <v/>
      </c>
      <c r="AC863" s="443" t="str">
        <v/>
      </c>
      <c r="AD863" s="441" t="str">
        <v/>
      </c>
      <c r="AE863" s="442" t="str">
        <v/>
      </c>
      <c r="AF863" s="443" t="str">
        <v/>
      </c>
      <c r="AG863" s="492" t="str">
        <v/>
      </c>
      <c r="AH863" s="492" t="str">
        <v/>
      </c>
      <c r="AI863" s="493" t="str">
        <v/>
      </c>
      <c r="AJ863" s="494" t="str">
        <v/>
      </c>
      <c r="AK863" s="492" t="str">
        <v/>
      </c>
      <c r="AL863" s="493" t="str">
        <v/>
      </c>
      <c r="AM863" s="492" t="str">
        <v/>
      </c>
      <c r="AN863" s="492" t="str">
        <v/>
      </c>
      <c r="AO863" s="493" t="str">
        <v/>
      </c>
      <c r="AP863" s="494" t="str">
        <v/>
      </c>
      <c r="AQ863" s="492" t="str">
        <v/>
      </c>
      <c r="AR863" s="493" t="str">
        <v/>
      </c>
      <c r="AS863" s="495" t="str">
        <v/>
      </c>
      <c r="AT863" s="496" t="str">
        <v/>
      </c>
      <c r="AU863" s="496" t="str">
        <v/>
      </c>
      <c r="AV863" s="520" t="str">
        <v/>
      </c>
      <c r="AW863" s="497" t="str">
        <v/>
      </c>
      <c r="AX863" s="496" t="str">
        <v/>
      </c>
      <c r="AY863" s="496" t="str">
        <v/>
      </c>
      <c r="AZ863" s="520" t="str">
        <v/>
      </c>
      <c r="BA863" s="497" t="str">
        <v/>
      </c>
      <c r="BB863" s="496" t="str">
        <v/>
      </c>
      <c r="BC863" s="496" t="str">
        <v/>
      </c>
      <c r="BD863" s="520" t="str">
        <v/>
      </c>
      <c r="BE863" s="497" t="str">
        <v/>
      </c>
      <c r="BF863" s="496" t="str">
        <v/>
      </c>
      <c r="BG863" s="496" t="str">
        <v/>
      </c>
      <c r="BH863" s="520" t="str">
        <v/>
      </c>
      <c r="BI863" s="497" t="str">
        <v/>
      </c>
      <c r="BJ863" s="496" t="str">
        <v/>
      </c>
      <c r="BK863" s="496" t="str">
        <v/>
      </c>
      <c r="BL863" s="520" t="str">
        <v/>
      </c>
    </row>
    <row r="864" spans="1:64" ht="24.75" customHeight="1">
      <c r="A864" s="449" t="str">
        <v/>
      </c>
      <c r="B864" s="431"/>
      <c r="C864" s="432"/>
      <c r="D864" s="521" t="str">
        <v/>
      </c>
      <c r="E864" s="521" t="str">
        <v/>
      </c>
      <c r="F864" s="522" t="str">
        <v/>
      </c>
      <c r="G864" s="523" t="str">
        <v/>
      </c>
      <c r="H864" s="521" t="str">
        <v/>
      </c>
      <c r="I864" s="521" t="str">
        <v/>
      </c>
      <c r="J864" s="521" t="str">
        <v/>
      </c>
      <c r="K864" s="522" t="str">
        <v/>
      </c>
      <c r="L864" s="497" t="str">
        <v/>
      </c>
      <c r="M864" s="491" t="str">
        <v/>
      </c>
      <c r="N864" s="520" t="str">
        <v/>
      </c>
      <c r="O864" s="497" t="str">
        <v/>
      </c>
      <c r="P864" s="495" t="str">
        <v/>
      </c>
      <c r="Q864" s="520" t="str">
        <v/>
      </c>
      <c r="R864" s="497" t="str">
        <v/>
      </c>
      <c r="S864" s="495" t="str">
        <v/>
      </c>
      <c r="T864" s="520" t="str">
        <v/>
      </c>
      <c r="U864" s="497" t="str">
        <v/>
      </c>
      <c r="V864" s="495" t="str">
        <v/>
      </c>
      <c r="W864" s="520" t="str">
        <v/>
      </c>
      <c r="X864" s="497" t="str">
        <v/>
      </c>
      <c r="Y864" s="495" t="str">
        <v/>
      </c>
      <c r="Z864" s="520" t="str">
        <v/>
      </c>
      <c r="AA864" s="497" t="str">
        <v/>
      </c>
      <c r="AB864" s="495" t="str">
        <v/>
      </c>
      <c r="AC864" s="520" t="str">
        <v/>
      </c>
      <c r="AD864" s="497" t="str">
        <v/>
      </c>
      <c r="AE864" s="495" t="str">
        <v/>
      </c>
      <c r="AF864" s="520" t="str">
        <v/>
      </c>
      <c r="AG864" s="497" t="str">
        <v/>
      </c>
      <c r="AH864" s="495" t="str">
        <v/>
      </c>
      <c r="AI864" s="520" t="str">
        <v/>
      </c>
      <c r="AJ864" s="497" t="str">
        <v/>
      </c>
      <c r="AK864" s="495" t="str">
        <v/>
      </c>
      <c r="AL864" s="520" t="str">
        <v/>
      </c>
      <c r="AM864" s="497" t="str">
        <v/>
      </c>
      <c r="AN864" s="495" t="str">
        <v/>
      </c>
      <c r="AO864" s="520" t="str">
        <v/>
      </c>
      <c r="AP864" s="497" t="str">
        <v/>
      </c>
      <c r="AQ864" s="495" t="str">
        <v/>
      </c>
      <c r="AR864" s="520" t="str">
        <v/>
      </c>
      <c r="AS864" s="497" t="str">
        <v/>
      </c>
      <c r="AT864" s="495" t="str">
        <v/>
      </c>
      <c r="AU864" s="495" t="str">
        <v/>
      </c>
      <c r="AV864" s="520" t="str">
        <v/>
      </c>
      <c r="AW864" s="497" t="str">
        <v/>
      </c>
      <c r="AX864" s="495" t="str">
        <v/>
      </c>
      <c r="AY864" s="495" t="str">
        <v/>
      </c>
      <c r="AZ864" s="520" t="str">
        <v/>
      </c>
      <c r="BA864" s="497" t="str">
        <v/>
      </c>
      <c r="BB864" s="495" t="str">
        <v/>
      </c>
      <c r="BC864" s="495" t="str">
        <v/>
      </c>
      <c r="BD864" s="520" t="str">
        <v/>
      </c>
      <c r="BE864" s="497" t="str">
        <v/>
      </c>
      <c r="BF864" s="495" t="str">
        <v/>
      </c>
      <c r="BG864" s="495" t="str">
        <v/>
      </c>
      <c r="BH864" s="520" t="str">
        <v/>
      </c>
      <c r="BI864" s="497" t="str">
        <v/>
      </c>
      <c r="BJ864" s="495" t="str">
        <v/>
      </c>
      <c r="BK864" s="495" t="str">
        <v/>
      </c>
      <c r="BL864" s="520" t="str">
        <v/>
      </c>
    </row>
    <row r="865" spans="1:64" ht="24.75" customHeight="1">
      <c r="A865" s="449" t="str">
        <v/>
      </c>
      <c r="B865" s="431"/>
      <c r="C865" s="432"/>
      <c r="D865" s="433" t="str">
        <v/>
      </c>
      <c r="E865" s="434" t="str">
        <v/>
      </c>
      <c r="F865" s="435" t="str">
        <v/>
      </c>
      <c r="G865" s="436" t="str">
        <v/>
      </c>
      <c r="H865" s="437" t="str">
        <v/>
      </c>
      <c r="I865" s="437" t="str">
        <v/>
      </c>
      <c r="J865" s="437" t="str">
        <v/>
      </c>
      <c r="K865" s="435" t="str">
        <v/>
      </c>
      <c r="L865" s="450" t="str">
        <v/>
      </c>
      <c r="M865" s="498" t="str">
        <v/>
      </c>
      <c r="N865" s="440" t="str">
        <v/>
      </c>
      <c r="O865" s="441" t="str">
        <v/>
      </c>
      <c r="P865" s="442" t="str">
        <v/>
      </c>
      <c r="Q865" s="443" t="str">
        <v/>
      </c>
      <c r="R865" s="441" t="str">
        <v/>
      </c>
      <c r="S865" s="442" t="str">
        <v/>
      </c>
      <c r="T865" s="443" t="str">
        <v/>
      </c>
      <c r="U865" s="441" t="str">
        <v/>
      </c>
      <c r="V865" s="442" t="str">
        <v/>
      </c>
      <c r="W865" s="443" t="str">
        <v/>
      </c>
      <c r="X865" s="441" t="str">
        <v/>
      </c>
      <c r="Y865" s="442" t="str">
        <v/>
      </c>
      <c r="Z865" s="443" t="str">
        <v/>
      </c>
      <c r="AA865" s="441" t="str">
        <v/>
      </c>
      <c r="AB865" s="442" t="str">
        <v/>
      </c>
      <c r="AC865" s="443" t="str">
        <v/>
      </c>
      <c r="AD865" s="441" t="str">
        <v/>
      </c>
      <c r="AE865" s="442" t="str">
        <v/>
      </c>
      <c r="AF865" s="443" t="str">
        <v/>
      </c>
      <c r="AG865" s="492" t="str">
        <v/>
      </c>
      <c r="AH865" s="492" t="str">
        <v/>
      </c>
      <c r="AI865" s="493" t="str">
        <v/>
      </c>
      <c r="AJ865" s="494" t="str">
        <v/>
      </c>
      <c r="AK865" s="492" t="str">
        <v/>
      </c>
      <c r="AL865" s="493" t="str">
        <v/>
      </c>
      <c r="AM865" s="492" t="str">
        <v/>
      </c>
      <c r="AN865" s="492" t="str">
        <v/>
      </c>
      <c r="AO865" s="493" t="str">
        <v/>
      </c>
      <c r="AP865" s="494" t="str">
        <v/>
      </c>
      <c r="AQ865" s="492" t="str">
        <v/>
      </c>
      <c r="AR865" s="493" t="str">
        <v/>
      </c>
      <c r="AS865" s="495" t="str">
        <v/>
      </c>
      <c r="AT865" s="496" t="str">
        <v/>
      </c>
      <c r="AU865" s="496" t="str">
        <v/>
      </c>
      <c r="AV865" s="520" t="str">
        <v/>
      </c>
      <c r="AW865" s="497" t="str">
        <v/>
      </c>
      <c r="AX865" s="496" t="str">
        <v/>
      </c>
      <c r="AY865" s="496" t="str">
        <v/>
      </c>
      <c r="AZ865" s="520" t="str">
        <v/>
      </c>
      <c r="BA865" s="497" t="str">
        <v/>
      </c>
      <c r="BB865" s="496" t="str">
        <v/>
      </c>
      <c r="BC865" s="496" t="str">
        <v/>
      </c>
      <c r="BD865" s="520" t="str">
        <v/>
      </c>
      <c r="BE865" s="497" t="str">
        <v/>
      </c>
      <c r="BF865" s="496" t="str">
        <v/>
      </c>
      <c r="BG865" s="496" t="str">
        <v/>
      </c>
      <c r="BH865" s="520" t="str">
        <v/>
      </c>
      <c r="BI865" s="497" t="str">
        <v/>
      </c>
      <c r="BJ865" s="496" t="str">
        <v/>
      </c>
      <c r="BK865" s="496" t="str">
        <v/>
      </c>
      <c r="BL865" s="520" t="str">
        <v/>
      </c>
    </row>
    <row r="866" spans="1:64" ht="24.75" customHeight="1">
      <c r="A866" s="449" t="str">
        <v/>
      </c>
      <c r="B866" s="431"/>
      <c r="C866" s="432"/>
      <c r="D866" s="521" t="str">
        <v/>
      </c>
      <c r="E866" s="521" t="str">
        <v/>
      </c>
      <c r="F866" s="522" t="str">
        <v/>
      </c>
      <c r="G866" s="523" t="str">
        <v/>
      </c>
      <c r="H866" s="521" t="str">
        <v/>
      </c>
      <c r="I866" s="521" t="str">
        <v/>
      </c>
      <c r="J866" s="521" t="str">
        <v/>
      </c>
      <c r="K866" s="522" t="str">
        <v/>
      </c>
      <c r="L866" s="497" t="str">
        <v/>
      </c>
      <c r="M866" s="491" t="str">
        <v/>
      </c>
      <c r="N866" s="520" t="str">
        <v/>
      </c>
      <c r="O866" s="497" t="str">
        <v/>
      </c>
      <c r="P866" s="495" t="str">
        <v/>
      </c>
      <c r="Q866" s="520" t="str">
        <v/>
      </c>
      <c r="R866" s="497" t="str">
        <v/>
      </c>
      <c r="S866" s="495" t="str">
        <v/>
      </c>
      <c r="T866" s="520" t="str">
        <v/>
      </c>
      <c r="U866" s="497" t="str">
        <v/>
      </c>
      <c r="V866" s="495" t="str">
        <v/>
      </c>
      <c r="W866" s="520" t="str">
        <v/>
      </c>
      <c r="X866" s="497" t="str">
        <v/>
      </c>
      <c r="Y866" s="495" t="str">
        <v/>
      </c>
      <c r="Z866" s="520" t="str">
        <v/>
      </c>
      <c r="AA866" s="497" t="str">
        <v/>
      </c>
      <c r="AB866" s="495" t="str">
        <v/>
      </c>
      <c r="AC866" s="520" t="str">
        <v/>
      </c>
      <c r="AD866" s="497" t="str">
        <v/>
      </c>
      <c r="AE866" s="495" t="str">
        <v/>
      </c>
      <c r="AF866" s="520" t="str">
        <v/>
      </c>
      <c r="AG866" s="497" t="str">
        <v/>
      </c>
      <c r="AH866" s="495" t="str">
        <v/>
      </c>
      <c r="AI866" s="520" t="str">
        <v/>
      </c>
      <c r="AJ866" s="497" t="str">
        <v/>
      </c>
      <c r="AK866" s="495" t="str">
        <v/>
      </c>
      <c r="AL866" s="520" t="str">
        <v/>
      </c>
      <c r="AM866" s="497" t="str">
        <v/>
      </c>
      <c r="AN866" s="495" t="str">
        <v/>
      </c>
      <c r="AO866" s="520" t="str">
        <v/>
      </c>
      <c r="AP866" s="497" t="str">
        <v/>
      </c>
      <c r="AQ866" s="495" t="str">
        <v/>
      </c>
      <c r="AR866" s="520" t="str">
        <v/>
      </c>
      <c r="AS866" s="497" t="str">
        <v/>
      </c>
      <c r="AT866" s="495" t="str">
        <v/>
      </c>
      <c r="AU866" s="495" t="str">
        <v/>
      </c>
      <c r="AV866" s="520" t="str">
        <v/>
      </c>
      <c r="AW866" s="497" t="str">
        <v/>
      </c>
      <c r="AX866" s="495" t="str">
        <v/>
      </c>
      <c r="AY866" s="495" t="str">
        <v/>
      </c>
      <c r="AZ866" s="520" t="str">
        <v/>
      </c>
      <c r="BA866" s="497" t="str">
        <v/>
      </c>
      <c r="BB866" s="495" t="str">
        <v/>
      </c>
      <c r="BC866" s="495" t="str">
        <v/>
      </c>
      <c r="BD866" s="520" t="str">
        <v/>
      </c>
      <c r="BE866" s="497" t="str">
        <v/>
      </c>
      <c r="BF866" s="495" t="str">
        <v/>
      </c>
      <c r="BG866" s="495" t="str">
        <v/>
      </c>
      <c r="BH866" s="520" t="str">
        <v/>
      </c>
      <c r="BI866" s="497" t="str">
        <v/>
      </c>
      <c r="BJ866" s="495" t="str">
        <v/>
      </c>
      <c r="BK866" s="495" t="str">
        <v/>
      </c>
      <c r="BL866" s="520" t="str">
        <v/>
      </c>
    </row>
    <row r="867" spans="1:64" ht="24.75" customHeight="1">
      <c r="A867" s="449" t="str">
        <v/>
      </c>
      <c r="B867" s="431"/>
      <c r="C867" s="432"/>
      <c r="D867" s="433" t="str">
        <v/>
      </c>
      <c r="E867" s="434" t="str">
        <v/>
      </c>
      <c r="F867" s="435" t="str">
        <v/>
      </c>
      <c r="G867" s="436" t="str">
        <v/>
      </c>
      <c r="H867" s="437" t="str">
        <v/>
      </c>
      <c r="I867" s="437" t="str">
        <v/>
      </c>
      <c r="J867" s="437" t="str">
        <v/>
      </c>
      <c r="K867" s="435" t="str">
        <v/>
      </c>
      <c r="L867" s="450" t="str">
        <v/>
      </c>
      <c r="M867" s="498" t="str">
        <v/>
      </c>
      <c r="N867" s="440" t="str">
        <v/>
      </c>
      <c r="O867" s="441" t="str">
        <v/>
      </c>
      <c r="P867" s="442" t="str">
        <v/>
      </c>
      <c r="Q867" s="443" t="str">
        <v/>
      </c>
      <c r="R867" s="441" t="str">
        <v/>
      </c>
      <c r="S867" s="442" t="str">
        <v/>
      </c>
      <c r="T867" s="443" t="str">
        <v/>
      </c>
      <c r="U867" s="441" t="str">
        <v/>
      </c>
      <c r="V867" s="442" t="str">
        <v/>
      </c>
      <c r="W867" s="443" t="str">
        <v/>
      </c>
      <c r="X867" s="441" t="str">
        <v/>
      </c>
      <c r="Y867" s="442" t="str">
        <v/>
      </c>
      <c r="Z867" s="443" t="str">
        <v/>
      </c>
      <c r="AA867" s="441" t="str">
        <v/>
      </c>
      <c r="AB867" s="442" t="str">
        <v/>
      </c>
      <c r="AC867" s="443" t="str">
        <v/>
      </c>
      <c r="AD867" s="441" t="str">
        <v/>
      </c>
      <c r="AE867" s="442" t="str">
        <v/>
      </c>
      <c r="AF867" s="443" t="str">
        <v/>
      </c>
      <c r="AG867" s="492" t="str">
        <v/>
      </c>
      <c r="AH867" s="492" t="str">
        <v/>
      </c>
      <c r="AI867" s="493" t="str">
        <v/>
      </c>
      <c r="AJ867" s="494" t="str">
        <v/>
      </c>
      <c r="AK867" s="492" t="str">
        <v/>
      </c>
      <c r="AL867" s="493" t="str">
        <v/>
      </c>
      <c r="AM867" s="492" t="str">
        <v/>
      </c>
      <c r="AN867" s="492" t="str">
        <v/>
      </c>
      <c r="AO867" s="493" t="str">
        <v/>
      </c>
      <c r="AP867" s="494" t="str">
        <v/>
      </c>
      <c r="AQ867" s="492" t="str">
        <v/>
      </c>
      <c r="AR867" s="493" t="str">
        <v/>
      </c>
      <c r="AS867" s="495" t="str">
        <v/>
      </c>
      <c r="AT867" s="496" t="str">
        <v/>
      </c>
      <c r="AU867" s="496" t="str">
        <v/>
      </c>
      <c r="AV867" s="520" t="str">
        <v/>
      </c>
      <c r="AW867" s="497" t="str">
        <v/>
      </c>
      <c r="AX867" s="496" t="str">
        <v/>
      </c>
      <c r="AY867" s="496" t="str">
        <v/>
      </c>
      <c r="AZ867" s="520" t="str">
        <v/>
      </c>
      <c r="BA867" s="497" t="str">
        <v/>
      </c>
      <c r="BB867" s="496" t="str">
        <v/>
      </c>
      <c r="BC867" s="496" t="str">
        <v/>
      </c>
      <c r="BD867" s="520" t="str">
        <v/>
      </c>
      <c r="BE867" s="497" t="str">
        <v/>
      </c>
      <c r="BF867" s="496" t="str">
        <v/>
      </c>
      <c r="BG867" s="496" t="str">
        <v/>
      </c>
      <c r="BH867" s="520" t="str">
        <v/>
      </c>
      <c r="BI867" s="497" t="str">
        <v/>
      </c>
      <c r="BJ867" s="496" t="str">
        <v/>
      </c>
      <c r="BK867" s="496" t="str">
        <v/>
      </c>
      <c r="BL867" s="520" t="str">
        <v/>
      </c>
    </row>
    <row r="868" spans="1:64" ht="24.75" customHeight="1">
      <c r="A868" s="449" t="str">
        <v/>
      </c>
      <c r="B868" s="431"/>
      <c r="C868" s="432"/>
      <c r="D868" s="521" t="str">
        <v/>
      </c>
      <c r="E868" s="521" t="str">
        <v/>
      </c>
      <c r="F868" s="522" t="str">
        <v/>
      </c>
      <c r="G868" s="523" t="str">
        <v/>
      </c>
      <c r="H868" s="521" t="str">
        <v/>
      </c>
      <c r="I868" s="521" t="str">
        <v/>
      </c>
      <c r="J868" s="521" t="str">
        <v/>
      </c>
      <c r="K868" s="522" t="str">
        <v/>
      </c>
      <c r="L868" s="497" t="str">
        <v/>
      </c>
      <c r="M868" s="491" t="str">
        <v/>
      </c>
      <c r="N868" s="520" t="str">
        <v/>
      </c>
      <c r="O868" s="497" t="str">
        <v/>
      </c>
      <c r="P868" s="495" t="str">
        <v/>
      </c>
      <c r="Q868" s="520" t="str">
        <v/>
      </c>
      <c r="R868" s="497" t="str">
        <v/>
      </c>
      <c r="S868" s="495" t="str">
        <v/>
      </c>
      <c r="T868" s="520" t="str">
        <v/>
      </c>
      <c r="U868" s="497" t="str">
        <v/>
      </c>
      <c r="V868" s="495" t="str">
        <v/>
      </c>
      <c r="W868" s="520" t="str">
        <v/>
      </c>
      <c r="X868" s="497" t="str">
        <v/>
      </c>
      <c r="Y868" s="495" t="str">
        <v/>
      </c>
      <c r="Z868" s="520" t="str">
        <v/>
      </c>
      <c r="AA868" s="497" t="str">
        <v/>
      </c>
      <c r="AB868" s="495" t="str">
        <v/>
      </c>
      <c r="AC868" s="520" t="str">
        <v/>
      </c>
      <c r="AD868" s="497" t="str">
        <v/>
      </c>
      <c r="AE868" s="495" t="str">
        <v/>
      </c>
      <c r="AF868" s="520" t="str">
        <v/>
      </c>
      <c r="AG868" s="497" t="str">
        <v/>
      </c>
      <c r="AH868" s="495" t="str">
        <v/>
      </c>
      <c r="AI868" s="520" t="str">
        <v/>
      </c>
      <c r="AJ868" s="497" t="str">
        <v/>
      </c>
      <c r="AK868" s="495" t="str">
        <v/>
      </c>
      <c r="AL868" s="520" t="str">
        <v/>
      </c>
      <c r="AM868" s="497" t="str">
        <v/>
      </c>
      <c r="AN868" s="495" t="str">
        <v/>
      </c>
      <c r="AO868" s="520" t="str">
        <v/>
      </c>
      <c r="AP868" s="497" t="str">
        <v/>
      </c>
      <c r="AQ868" s="495" t="str">
        <v/>
      </c>
      <c r="AR868" s="520" t="str">
        <v/>
      </c>
      <c r="AS868" s="497" t="str">
        <v/>
      </c>
      <c r="AT868" s="495" t="str">
        <v/>
      </c>
      <c r="AU868" s="495" t="str">
        <v/>
      </c>
      <c r="AV868" s="520" t="str">
        <v/>
      </c>
      <c r="AW868" s="497" t="str">
        <v/>
      </c>
      <c r="AX868" s="495" t="str">
        <v/>
      </c>
      <c r="AY868" s="495" t="str">
        <v/>
      </c>
      <c r="AZ868" s="520" t="str">
        <v/>
      </c>
      <c r="BA868" s="497" t="str">
        <v/>
      </c>
      <c r="BB868" s="495" t="str">
        <v/>
      </c>
      <c r="BC868" s="495" t="str">
        <v/>
      </c>
      <c r="BD868" s="520" t="str">
        <v/>
      </c>
      <c r="BE868" s="497" t="str">
        <v/>
      </c>
      <c r="BF868" s="495" t="str">
        <v/>
      </c>
      <c r="BG868" s="495" t="str">
        <v/>
      </c>
      <c r="BH868" s="520" t="str">
        <v/>
      </c>
      <c r="BI868" s="497" t="str">
        <v/>
      </c>
      <c r="BJ868" s="495" t="str">
        <v/>
      </c>
      <c r="BK868" s="495" t="str">
        <v/>
      </c>
      <c r="BL868" s="520" t="str">
        <v/>
      </c>
    </row>
    <row r="869" spans="1:64" ht="24.75" customHeight="1">
      <c r="A869" s="449" t="str">
        <v/>
      </c>
      <c r="B869" s="431"/>
      <c r="C869" s="432"/>
      <c r="D869" s="433" t="str">
        <v/>
      </c>
      <c r="E869" s="434" t="str">
        <v/>
      </c>
      <c r="F869" s="435" t="str">
        <v/>
      </c>
      <c r="G869" s="436" t="str">
        <v/>
      </c>
      <c r="H869" s="437" t="str">
        <v/>
      </c>
      <c r="I869" s="437" t="str">
        <v/>
      </c>
      <c r="J869" s="437" t="str">
        <v/>
      </c>
      <c r="K869" s="435" t="str">
        <v/>
      </c>
      <c r="L869" s="450" t="str">
        <v/>
      </c>
      <c r="M869" s="498" t="str">
        <v/>
      </c>
      <c r="N869" s="440" t="str">
        <v/>
      </c>
      <c r="O869" s="441" t="str">
        <v/>
      </c>
      <c r="P869" s="442" t="str">
        <v/>
      </c>
      <c r="Q869" s="443" t="str">
        <v/>
      </c>
      <c r="R869" s="441" t="str">
        <v/>
      </c>
      <c r="S869" s="442" t="str">
        <v/>
      </c>
      <c r="T869" s="443" t="str">
        <v/>
      </c>
      <c r="U869" s="441" t="str">
        <v/>
      </c>
      <c r="V869" s="442" t="str">
        <v/>
      </c>
      <c r="W869" s="443" t="str">
        <v/>
      </c>
      <c r="X869" s="441" t="str">
        <v/>
      </c>
      <c r="Y869" s="442" t="str">
        <v/>
      </c>
      <c r="Z869" s="443" t="str">
        <v/>
      </c>
      <c r="AA869" s="441" t="str">
        <v/>
      </c>
      <c r="AB869" s="442" t="str">
        <v/>
      </c>
      <c r="AC869" s="443" t="str">
        <v/>
      </c>
      <c r="AD869" s="441" t="str">
        <v/>
      </c>
      <c r="AE869" s="442" t="str">
        <v/>
      </c>
      <c r="AF869" s="443" t="str">
        <v/>
      </c>
      <c r="AG869" s="492" t="str">
        <v/>
      </c>
      <c r="AH869" s="492" t="str">
        <v/>
      </c>
      <c r="AI869" s="493" t="str">
        <v/>
      </c>
      <c r="AJ869" s="494" t="str">
        <v/>
      </c>
      <c r="AK869" s="492" t="str">
        <v/>
      </c>
      <c r="AL869" s="493" t="str">
        <v/>
      </c>
      <c r="AM869" s="492" t="str">
        <v/>
      </c>
      <c r="AN869" s="492" t="str">
        <v/>
      </c>
      <c r="AO869" s="493" t="str">
        <v/>
      </c>
      <c r="AP869" s="494" t="str">
        <v/>
      </c>
      <c r="AQ869" s="492" t="str">
        <v/>
      </c>
      <c r="AR869" s="493" t="str">
        <v/>
      </c>
      <c r="AS869" s="495" t="str">
        <v/>
      </c>
      <c r="AT869" s="496" t="str">
        <v/>
      </c>
      <c r="AU869" s="496" t="str">
        <v/>
      </c>
      <c r="AV869" s="520" t="str">
        <v/>
      </c>
      <c r="AW869" s="497" t="str">
        <v/>
      </c>
      <c r="AX869" s="496" t="str">
        <v/>
      </c>
      <c r="AY869" s="496" t="str">
        <v/>
      </c>
      <c r="AZ869" s="520" t="str">
        <v/>
      </c>
      <c r="BA869" s="497" t="str">
        <v/>
      </c>
      <c r="BB869" s="496" t="str">
        <v/>
      </c>
      <c r="BC869" s="496" t="str">
        <v/>
      </c>
      <c r="BD869" s="520" t="str">
        <v/>
      </c>
      <c r="BE869" s="497" t="str">
        <v/>
      </c>
      <c r="BF869" s="496" t="str">
        <v/>
      </c>
      <c r="BG869" s="496" t="str">
        <v/>
      </c>
      <c r="BH869" s="520" t="str">
        <v/>
      </c>
      <c r="BI869" s="497" t="str">
        <v/>
      </c>
      <c r="BJ869" s="496" t="str">
        <v/>
      </c>
      <c r="BK869" s="496" t="str">
        <v/>
      </c>
      <c r="BL869" s="520" t="str">
        <v/>
      </c>
    </row>
    <row r="870" spans="1:64" ht="24.75" customHeight="1">
      <c r="A870" s="449" t="str">
        <v/>
      </c>
      <c r="B870" s="431"/>
      <c r="C870" s="432"/>
      <c r="D870" s="521" t="str">
        <v/>
      </c>
      <c r="E870" s="521" t="str">
        <v/>
      </c>
      <c r="F870" s="522" t="str">
        <v/>
      </c>
      <c r="G870" s="523" t="str">
        <v/>
      </c>
      <c r="H870" s="521" t="str">
        <v/>
      </c>
      <c r="I870" s="521" t="str">
        <v/>
      </c>
      <c r="J870" s="521" t="str">
        <v/>
      </c>
      <c r="K870" s="522" t="str">
        <v/>
      </c>
      <c r="L870" s="497" t="str">
        <v/>
      </c>
      <c r="M870" s="491" t="str">
        <v/>
      </c>
      <c r="N870" s="520" t="str">
        <v/>
      </c>
      <c r="O870" s="497" t="str">
        <v/>
      </c>
      <c r="P870" s="495" t="str">
        <v/>
      </c>
      <c r="Q870" s="520" t="str">
        <v/>
      </c>
      <c r="R870" s="497" t="str">
        <v/>
      </c>
      <c r="S870" s="495" t="str">
        <v/>
      </c>
      <c r="T870" s="520" t="str">
        <v/>
      </c>
      <c r="U870" s="497" t="str">
        <v/>
      </c>
      <c r="V870" s="495" t="str">
        <v/>
      </c>
      <c r="W870" s="520" t="str">
        <v/>
      </c>
      <c r="X870" s="497" t="str">
        <v/>
      </c>
      <c r="Y870" s="495" t="str">
        <v/>
      </c>
      <c r="Z870" s="520" t="str">
        <v/>
      </c>
      <c r="AA870" s="497" t="str">
        <v/>
      </c>
      <c r="AB870" s="495" t="str">
        <v/>
      </c>
      <c r="AC870" s="520" t="str">
        <v/>
      </c>
      <c r="AD870" s="497" t="str">
        <v/>
      </c>
      <c r="AE870" s="495" t="str">
        <v/>
      </c>
      <c r="AF870" s="520" t="str">
        <v/>
      </c>
      <c r="AG870" s="497" t="str">
        <v/>
      </c>
      <c r="AH870" s="495" t="str">
        <v/>
      </c>
      <c r="AI870" s="520" t="str">
        <v/>
      </c>
      <c r="AJ870" s="497" t="str">
        <v/>
      </c>
      <c r="AK870" s="495" t="str">
        <v/>
      </c>
      <c r="AL870" s="520" t="str">
        <v/>
      </c>
      <c r="AM870" s="497" t="str">
        <v/>
      </c>
      <c r="AN870" s="495" t="str">
        <v/>
      </c>
      <c r="AO870" s="520" t="str">
        <v/>
      </c>
      <c r="AP870" s="497" t="str">
        <v/>
      </c>
      <c r="AQ870" s="495" t="str">
        <v/>
      </c>
      <c r="AR870" s="520" t="str">
        <v/>
      </c>
      <c r="AS870" s="497" t="str">
        <v/>
      </c>
      <c r="AT870" s="495" t="str">
        <v/>
      </c>
      <c r="AU870" s="495" t="str">
        <v/>
      </c>
      <c r="AV870" s="520" t="str">
        <v/>
      </c>
      <c r="AW870" s="497" t="str">
        <v/>
      </c>
      <c r="AX870" s="495" t="str">
        <v/>
      </c>
      <c r="AY870" s="495" t="str">
        <v/>
      </c>
      <c r="AZ870" s="520" t="str">
        <v/>
      </c>
      <c r="BA870" s="497" t="str">
        <v/>
      </c>
      <c r="BB870" s="495" t="str">
        <v/>
      </c>
      <c r="BC870" s="495" t="str">
        <v/>
      </c>
      <c r="BD870" s="520" t="str">
        <v/>
      </c>
      <c r="BE870" s="497" t="str">
        <v/>
      </c>
      <c r="BF870" s="495" t="str">
        <v/>
      </c>
      <c r="BG870" s="495" t="str">
        <v/>
      </c>
      <c r="BH870" s="520" t="str">
        <v/>
      </c>
      <c r="BI870" s="497" t="str">
        <v/>
      </c>
      <c r="BJ870" s="495" t="str">
        <v/>
      </c>
      <c r="BK870" s="495" t="str">
        <v/>
      </c>
      <c r="BL870" s="520" t="str">
        <v/>
      </c>
    </row>
    <row r="871" spans="1:64" ht="24.75" customHeight="1">
      <c r="A871" s="449" t="str">
        <v/>
      </c>
      <c r="B871" s="431"/>
      <c r="C871" s="432"/>
      <c r="D871" s="433" t="str">
        <v/>
      </c>
      <c r="E871" s="434" t="str">
        <v/>
      </c>
      <c r="F871" s="435" t="str">
        <v/>
      </c>
      <c r="G871" s="436" t="str">
        <v/>
      </c>
      <c r="H871" s="437" t="str">
        <v/>
      </c>
      <c r="I871" s="437" t="str">
        <v/>
      </c>
      <c r="J871" s="437" t="str">
        <v/>
      </c>
      <c r="K871" s="435" t="str">
        <v/>
      </c>
      <c r="L871" s="450" t="str">
        <v/>
      </c>
      <c r="M871" s="498" t="str">
        <v/>
      </c>
      <c r="N871" s="440" t="str">
        <v/>
      </c>
      <c r="O871" s="441" t="str">
        <v/>
      </c>
      <c r="P871" s="442" t="str">
        <v/>
      </c>
      <c r="Q871" s="443" t="str">
        <v/>
      </c>
      <c r="R871" s="441" t="str">
        <v/>
      </c>
      <c r="S871" s="442" t="str">
        <v/>
      </c>
      <c r="T871" s="443" t="str">
        <v/>
      </c>
      <c r="U871" s="441" t="str">
        <v/>
      </c>
      <c r="V871" s="442" t="str">
        <v/>
      </c>
      <c r="W871" s="443" t="str">
        <v/>
      </c>
      <c r="X871" s="441" t="str">
        <v/>
      </c>
      <c r="Y871" s="442" t="str">
        <v/>
      </c>
      <c r="Z871" s="443" t="str">
        <v/>
      </c>
      <c r="AA871" s="441" t="str">
        <v/>
      </c>
      <c r="AB871" s="442" t="str">
        <v/>
      </c>
      <c r="AC871" s="443" t="str">
        <v/>
      </c>
      <c r="AD871" s="441" t="str">
        <v/>
      </c>
      <c r="AE871" s="442" t="str">
        <v/>
      </c>
      <c r="AF871" s="443" t="str">
        <v/>
      </c>
      <c r="AG871" s="492" t="str">
        <v/>
      </c>
      <c r="AH871" s="492" t="str">
        <v/>
      </c>
      <c r="AI871" s="493" t="str">
        <v/>
      </c>
      <c r="AJ871" s="494" t="str">
        <v/>
      </c>
      <c r="AK871" s="492" t="str">
        <v/>
      </c>
      <c r="AL871" s="493" t="str">
        <v/>
      </c>
      <c r="AM871" s="492" t="str">
        <v/>
      </c>
      <c r="AN871" s="492" t="str">
        <v/>
      </c>
      <c r="AO871" s="493" t="str">
        <v/>
      </c>
      <c r="AP871" s="494" t="str">
        <v/>
      </c>
      <c r="AQ871" s="492" t="str">
        <v/>
      </c>
      <c r="AR871" s="493" t="str">
        <v/>
      </c>
      <c r="AS871" s="495" t="str">
        <v/>
      </c>
      <c r="AT871" s="496" t="str">
        <v/>
      </c>
      <c r="AU871" s="496" t="str">
        <v/>
      </c>
      <c r="AV871" s="520" t="str">
        <v/>
      </c>
      <c r="AW871" s="497" t="str">
        <v/>
      </c>
      <c r="AX871" s="496" t="str">
        <v/>
      </c>
      <c r="AY871" s="496" t="str">
        <v/>
      </c>
      <c r="AZ871" s="520" t="str">
        <v/>
      </c>
      <c r="BA871" s="497" t="str">
        <v/>
      </c>
      <c r="BB871" s="496" t="str">
        <v/>
      </c>
      <c r="BC871" s="496" t="str">
        <v/>
      </c>
      <c r="BD871" s="520" t="str">
        <v/>
      </c>
      <c r="BE871" s="497" t="str">
        <v/>
      </c>
      <c r="BF871" s="496" t="str">
        <v/>
      </c>
      <c r="BG871" s="496" t="str">
        <v/>
      </c>
      <c r="BH871" s="520" t="str">
        <v/>
      </c>
      <c r="BI871" s="497" t="str">
        <v/>
      </c>
      <c r="BJ871" s="496" t="str">
        <v/>
      </c>
      <c r="BK871" s="496" t="str">
        <v/>
      </c>
      <c r="BL871" s="520" t="str">
        <v/>
      </c>
    </row>
    <row r="872" spans="1:64" ht="24.75" customHeight="1">
      <c r="A872" s="449" t="str">
        <v/>
      </c>
      <c r="B872" s="431"/>
      <c r="C872" s="432"/>
      <c r="D872" s="521" t="str">
        <v/>
      </c>
      <c r="E872" s="521" t="str">
        <v/>
      </c>
      <c r="F872" s="522" t="str">
        <v/>
      </c>
      <c r="G872" s="523" t="str">
        <v/>
      </c>
      <c r="H872" s="521" t="str">
        <v/>
      </c>
      <c r="I872" s="521" t="str">
        <v/>
      </c>
      <c r="J872" s="521" t="str">
        <v/>
      </c>
      <c r="K872" s="522" t="str">
        <v/>
      </c>
      <c r="L872" s="497" t="str">
        <v/>
      </c>
      <c r="M872" s="491" t="str">
        <v/>
      </c>
      <c r="N872" s="520" t="str">
        <v/>
      </c>
      <c r="O872" s="497" t="str">
        <v/>
      </c>
      <c r="P872" s="495" t="str">
        <v/>
      </c>
      <c r="Q872" s="520" t="str">
        <v/>
      </c>
      <c r="R872" s="497" t="str">
        <v/>
      </c>
      <c r="S872" s="495" t="str">
        <v/>
      </c>
      <c r="T872" s="520" t="str">
        <v/>
      </c>
      <c r="U872" s="497" t="str">
        <v/>
      </c>
      <c r="V872" s="495" t="str">
        <v/>
      </c>
      <c r="W872" s="520" t="str">
        <v/>
      </c>
      <c r="X872" s="497" t="str">
        <v/>
      </c>
      <c r="Y872" s="495" t="str">
        <v/>
      </c>
      <c r="Z872" s="520" t="str">
        <v/>
      </c>
      <c r="AA872" s="497" t="str">
        <v/>
      </c>
      <c r="AB872" s="495" t="str">
        <v/>
      </c>
      <c r="AC872" s="520" t="str">
        <v/>
      </c>
      <c r="AD872" s="497" t="str">
        <v/>
      </c>
      <c r="AE872" s="495" t="str">
        <v/>
      </c>
      <c r="AF872" s="520" t="str">
        <v/>
      </c>
      <c r="AG872" s="497" t="str">
        <v/>
      </c>
      <c r="AH872" s="495" t="str">
        <v/>
      </c>
      <c r="AI872" s="520" t="str">
        <v/>
      </c>
      <c r="AJ872" s="497" t="str">
        <v/>
      </c>
      <c r="AK872" s="495" t="str">
        <v/>
      </c>
      <c r="AL872" s="520" t="str">
        <v/>
      </c>
      <c r="AM872" s="497" t="str">
        <v/>
      </c>
      <c r="AN872" s="495" t="str">
        <v/>
      </c>
      <c r="AO872" s="520" t="str">
        <v/>
      </c>
      <c r="AP872" s="497" t="str">
        <v/>
      </c>
      <c r="AQ872" s="495" t="str">
        <v/>
      </c>
      <c r="AR872" s="520" t="str">
        <v/>
      </c>
      <c r="AS872" s="497" t="str">
        <v/>
      </c>
      <c r="AT872" s="495" t="str">
        <v/>
      </c>
      <c r="AU872" s="495" t="str">
        <v/>
      </c>
      <c r="AV872" s="520" t="str">
        <v/>
      </c>
      <c r="AW872" s="497" t="str">
        <v/>
      </c>
      <c r="AX872" s="495" t="str">
        <v/>
      </c>
      <c r="AY872" s="495" t="str">
        <v/>
      </c>
      <c r="AZ872" s="520" t="str">
        <v/>
      </c>
      <c r="BA872" s="497" t="str">
        <v/>
      </c>
      <c r="BB872" s="495" t="str">
        <v/>
      </c>
      <c r="BC872" s="495" t="str">
        <v/>
      </c>
      <c r="BD872" s="520" t="str">
        <v/>
      </c>
      <c r="BE872" s="497" t="str">
        <v/>
      </c>
      <c r="BF872" s="495" t="str">
        <v/>
      </c>
      <c r="BG872" s="495" t="str">
        <v/>
      </c>
      <c r="BH872" s="520" t="str">
        <v/>
      </c>
      <c r="BI872" s="497" t="str">
        <v/>
      </c>
      <c r="BJ872" s="495" t="str">
        <v/>
      </c>
      <c r="BK872" s="495" t="str">
        <v/>
      </c>
      <c r="BL872" s="520" t="str">
        <v/>
      </c>
    </row>
    <row r="873" spans="1:64" ht="24.75" customHeight="1">
      <c r="A873" s="449" t="str">
        <v/>
      </c>
      <c r="B873" s="431"/>
      <c r="C873" s="432"/>
      <c r="D873" s="433" t="str">
        <v/>
      </c>
      <c r="E873" s="434" t="str">
        <v/>
      </c>
      <c r="F873" s="435" t="str">
        <v/>
      </c>
      <c r="G873" s="436" t="str">
        <v/>
      </c>
      <c r="H873" s="437" t="str">
        <v/>
      </c>
      <c r="I873" s="437" t="str">
        <v/>
      </c>
      <c r="J873" s="437" t="str">
        <v/>
      </c>
      <c r="K873" s="435" t="str">
        <v/>
      </c>
      <c r="L873" s="450" t="str">
        <v/>
      </c>
      <c r="M873" s="498" t="str">
        <v/>
      </c>
      <c r="N873" s="440" t="str">
        <v/>
      </c>
      <c r="O873" s="441" t="str">
        <v/>
      </c>
      <c r="P873" s="442" t="str">
        <v/>
      </c>
      <c r="Q873" s="443" t="str">
        <v/>
      </c>
      <c r="R873" s="441" t="str">
        <v/>
      </c>
      <c r="S873" s="442" t="str">
        <v/>
      </c>
      <c r="T873" s="443" t="str">
        <v/>
      </c>
      <c r="U873" s="441" t="str">
        <v/>
      </c>
      <c r="V873" s="442" t="str">
        <v/>
      </c>
      <c r="W873" s="443" t="str">
        <v/>
      </c>
      <c r="X873" s="441" t="str">
        <v/>
      </c>
      <c r="Y873" s="442" t="str">
        <v/>
      </c>
      <c r="Z873" s="443" t="str">
        <v/>
      </c>
      <c r="AA873" s="441" t="str">
        <v/>
      </c>
      <c r="AB873" s="442" t="str">
        <v/>
      </c>
      <c r="AC873" s="443" t="str">
        <v/>
      </c>
      <c r="AD873" s="441" t="str">
        <v/>
      </c>
      <c r="AE873" s="442" t="str">
        <v/>
      </c>
      <c r="AF873" s="443" t="str">
        <v/>
      </c>
      <c r="AG873" s="492" t="str">
        <v/>
      </c>
      <c r="AH873" s="492" t="str">
        <v/>
      </c>
      <c r="AI873" s="493" t="str">
        <v/>
      </c>
      <c r="AJ873" s="494" t="str">
        <v/>
      </c>
      <c r="AK873" s="492" t="str">
        <v/>
      </c>
      <c r="AL873" s="493" t="str">
        <v/>
      </c>
      <c r="AM873" s="492" t="str">
        <v/>
      </c>
      <c r="AN873" s="492" t="str">
        <v/>
      </c>
      <c r="AO873" s="493" t="str">
        <v/>
      </c>
      <c r="AP873" s="494" t="str">
        <v/>
      </c>
      <c r="AQ873" s="492" t="str">
        <v/>
      </c>
      <c r="AR873" s="493" t="str">
        <v/>
      </c>
      <c r="AS873" s="495" t="str">
        <v/>
      </c>
      <c r="AT873" s="496" t="str">
        <v/>
      </c>
      <c r="AU873" s="496" t="str">
        <v/>
      </c>
      <c r="AV873" s="520" t="str">
        <v/>
      </c>
      <c r="AW873" s="497" t="str">
        <v/>
      </c>
      <c r="AX873" s="496" t="str">
        <v/>
      </c>
      <c r="AY873" s="496" t="str">
        <v/>
      </c>
      <c r="AZ873" s="520" t="str">
        <v/>
      </c>
      <c r="BA873" s="497" t="str">
        <v/>
      </c>
      <c r="BB873" s="496" t="str">
        <v/>
      </c>
      <c r="BC873" s="496" t="str">
        <v/>
      </c>
      <c r="BD873" s="520" t="str">
        <v/>
      </c>
      <c r="BE873" s="497" t="str">
        <v/>
      </c>
      <c r="BF873" s="496" t="str">
        <v/>
      </c>
      <c r="BG873" s="496" t="str">
        <v/>
      </c>
      <c r="BH873" s="520" t="str">
        <v/>
      </c>
      <c r="BI873" s="497" t="str">
        <v/>
      </c>
      <c r="BJ873" s="496" t="str">
        <v/>
      </c>
      <c r="BK873" s="496" t="str">
        <v/>
      </c>
      <c r="BL873" s="520" t="str">
        <v/>
      </c>
    </row>
    <row r="874" spans="1:64" ht="24.75" customHeight="1">
      <c r="A874" s="449" t="str">
        <v/>
      </c>
      <c r="B874" s="431"/>
      <c r="C874" s="432"/>
      <c r="D874" s="521" t="str">
        <v/>
      </c>
      <c r="E874" s="521" t="str">
        <v/>
      </c>
      <c r="F874" s="522" t="str">
        <v/>
      </c>
      <c r="G874" s="523" t="str">
        <v/>
      </c>
      <c r="H874" s="521" t="str">
        <v/>
      </c>
      <c r="I874" s="521" t="str">
        <v/>
      </c>
      <c r="J874" s="521" t="str">
        <v/>
      </c>
      <c r="K874" s="522" t="str">
        <v/>
      </c>
      <c r="L874" s="497" t="str">
        <v/>
      </c>
      <c r="M874" s="491" t="str">
        <v/>
      </c>
      <c r="N874" s="520" t="str">
        <v/>
      </c>
      <c r="O874" s="497" t="str">
        <v/>
      </c>
      <c r="P874" s="495" t="str">
        <v/>
      </c>
      <c r="Q874" s="520" t="str">
        <v/>
      </c>
      <c r="R874" s="497" t="str">
        <v/>
      </c>
      <c r="S874" s="495" t="str">
        <v/>
      </c>
      <c r="T874" s="520" t="str">
        <v/>
      </c>
      <c r="U874" s="497" t="str">
        <v/>
      </c>
      <c r="V874" s="495" t="str">
        <v/>
      </c>
      <c r="W874" s="520" t="str">
        <v/>
      </c>
      <c r="X874" s="497" t="str">
        <v/>
      </c>
      <c r="Y874" s="495" t="str">
        <v/>
      </c>
      <c r="Z874" s="520" t="str">
        <v/>
      </c>
      <c r="AA874" s="497" t="str">
        <v/>
      </c>
      <c r="AB874" s="495" t="str">
        <v/>
      </c>
      <c r="AC874" s="520" t="str">
        <v/>
      </c>
      <c r="AD874" s="497" t="str">
        <v/>
      </c>
      <c r="AE874" s="495" t="str">
        <v/>
      </c>
      <c r="AF874" s="520" t="str">
        <v/>
      </c>
      <c r="AG874" s="497" t="str">
        <v/>
      </c>
      <c r="AH874" s="495" t="str">
        <v/>
      </c>
      <c r="AI874" s="520" t="str">
        <v/>
      </c>
      <c r="AJ874" s="497" t="str">
        <v/>
      </c>
      <c r="AK874" s="495" t="str">
        <v/>
      </c>
      <c r="AL874" s="520" t="str">
        <v/>
      </c>
      <c r="AM874" s="497" t="str">
        <v/>
      </c>
      <c r="AN874" s="495" t="str">
        <v/>
      </c>
      <c r="AO874" s="520" t="str">
        <v/>
      </c>
      <c r="AP874" s="497" t="str">
        <v/>
      </c>
      <c r="AQ874" s="495" t="str">
        <v/>
      </c>
      <c r="AR874" s="520" t="str">
        <v/>
      </c>
      <c r="AS874" s="497" t="str">
        <v/>
      </c>
      <c r="AT874" s="495" t="str">
        <v/>
      </c>
      <c r="AU874" s="495" t="str">
        <v/>
      </c>
      <c r="AV874" s="520" t="str">
        <v/>
      </c>
      <c r="AW874" s="497" t="str">
        <v/>
      </c>
      <c r="AX874" s="495" t="str">
        <v/>
      </c>
      <c r="AY874" s="495" t="str">
        <v/>
      </c>
      <c r="AZ874" s="520" t="str">
        <v/>
      </c>
      <c r="BA874" s="497" t="str">
        <v/>
      </c>
      <c r="BB874" s="495" t="str">
        <v/>
      </c>
      <c r="BC874" s="495" t="str">
        <v/>
      </c>
      <c r="BD874" s="520" t="str">
        <v/>
      </c>
      <c r="BE874" s="497" t="str">
        <v/>
      </c>
      <c r="BF874" s="495" t="str">
        <v/>
      </c>
      <c r="BG874" s="495" t="str">
        <v/>
      </c>
      <c r="BH874" s="520" t="str">
        <v/>
      </c>
      <c r="BI874" s="497" t="str">
        <v/>
      </c>
      <c r="BJ874" s="495" t="str">
        <v/>
      </c>
      <c r="BK874" s="495" t="str">
        <v/>
      </c>
      <c r="BL874" s="520" t="str">
        <v/>
      </c>
    </row>
    <row r="875" spans="1:64" ht="24.75" customHeight="1">
      <c r="A875" s="449" t="str">
        <v/>
      </c>
      <c r="B875" s="431"/>
      <c r="C875" s="432"/>
      <c r="D875" s="433" t="str">
        <v/>
      </c>
      <c r="E875" s="434" t="str">
        <v/>
      </c>
      <c r="F875" s="435" t="str">
        <v/>
      </c>
      <c r="G875" s="436" t="str">
        <v/>
      </c>
      <c r="H875" s="437" t="str">
        <v/>
      </c>
      <c r="I875" s="437" t="str">
        <v/>
      </c>
      <c r="J875" s="437" t="str">
        <v/>
      </c>
      <c r="K875" s="435" t="str">
        <v/>
      </c>
      <c r="L875" s="450" t="str">
        <v/>
      </c>
      <c r="M875" s="498" t="str">
        <v/>
      </c>
      <c r="N875" s="440" t="str">
        <v/>
      </c>
      <c r="O875" s="441" t="str">
        <v/>
      </c>
      <c r="P875" s="442" t="str">
        <v/>
      </c>
      <c r="Q875" s="443" t="str">
        <v/>
      </c>
      <c r="R875" s="441" t="str">
        <v/>
      </c>
      <c r="S875" s="442" t="str">
        <v/>
      </c>
      <c r="T875" s="443" t="str">
        <v/>
      </c>
      <c r="U875" s="441" t="str">
        <v/>
      </c>
      <c r="V875" s="442" t="str">
        <v/>
      </c>
      <c r="W875" s="443" t="str">
        <v/>
      </c>
      <c r="X875" s="441" t="str">
        <v/>
      </c>
      <c r="Y875" s="442" t="str">
        <v/>
      </c>
      <c r="Z875" s="443" t="str">
        <v/>
      </c>
      <c r="AA875" s="441" t="str">
        <v/>
      </c>
      <c r="AB875" s="442" t="str">
        <v/>
      </c>
      <c r="AC875" s="443" t="str">
        <v/>
      </c>
      <c r="AD875" s="441" t="str">
        <v/>
      </c>
      <c r="AE875" s="442" t="str">
        <v/>
      </c>
      <c r="AF875" s="443" t="str">
        <v/>
      </c>
      <c r="AG875" s="492" t="str">
        <v/>
      </c>
      <c r="AH875" s="492" t="str">
        <v/>
      </c>
      <c r="AI875" s="493" t="str">
        <v/>
      </c>
      <c r="AJ875" s="494" t="str">
        <v/>
      </c>
      <c r="AK875" s="492" t="str">
        <v/>
      </c>
      <c r="AL875" s="493" t="str">
        <v/>
      </c>
      <c r="AM875" s="492" t="str">
        <v/>
      </c>
      <c r="AN875" s="492" t="str">
        <v/>
      </c>
      <c r="AO875" s="493" t="str">
        <v/>
      </c>
      <c r="AP875" s="494" t="str">
        <v/>
      </c>
      <c r="AQ875" s="492" t="str">
        <v/>
      </c>
      <c r="AR875" s="493" t="str">
        <v/>
      </c>
      <c r="AS875" s="495" t="str">
        <v/>
      </c>
      <c r="AT875" s="496" t="str">
        <v/>
      </c>
      <c r="AU875" s="496" t="str">
        <v/>
      </c>
      <c r="AV875" s="520" t="str">
        <v/>
      </c>
      <c r="AW875" s="497" t="str">
        <v/>
      </c>
      <c r="AX875" s="496" t="str">
        <v/>
      </c>
      <c r="AY875" s="496" t="str">
        <v/>
      </c>
      <c r="AZ875" s="520" t="str">
        <v/>
      </c>
      <c r="BA875" s="497" t="str">
        <v/>
      </c>
      <c r="BB875" s="496" t="str">
        <v/>
      </c>
      <c r="BC875" s="496" t="str">
        <v/>
      </c>
      <c r="BD875" s="520" t="str">
        <v/>
      </c>
      <c r="BE875" s="497" t="str">
        <v/>
      </c>
      <c r="BF875" s="496" t="str">
        <v/>
      </c>
      <c r="BG875" s="496" t="str">
        <v/>
      </c>
      <c r="BH875" s="520" t="str">
        <v/>
      </c>
      <c r="BI875" s="497" t="str">
        <v/>
      </c>
      <c r="BJ875" s="496" t="str">
        <v/>
      </c>
      <c r="BK875" s="496" t="str">
        <v/>
      </c>
      <c r="BL875" s="520" t="str">
        <v/>
      </c>
    </row>
    <row r="876" spans="1:64" ht="24.75" customHeight="1">
      <c r="A876" s="449" t="str">
        <v/>
      </c>
      <c r="B876" s="431"/>
      <c r="C876" s="432"/>
      <c r="D876" s="521" t="str">
        <v/>
      </c>
      <c r="E876" s="521" t="str">
        <v/>
      </c>
      <c r="F876" s="522" t="str">
        <v/>
      </c>
      <c r="G876" s="523" t="str">
        <v/>
      </c>
      <c r="H876" s="521" t="str">
        <v/>
      </c>
      <c r="I876" s="521" t="str">
        <v/>
      </c>
      <c r="J876" s="521" t="str">
        <v/>
      </c>
      <c r="K876" s="522" t="str">
        <v/>
      </c>
      <c r="L876" s="497" t="str">
        <v/>
      </c>
      <c r="M876" s="491" t="str">
        <v/>
      </c>
      <c r="N876" s="520" t="str">
        <v/>
      </c>
      <c r="O876" s="497" t="str">
        <v/>
      </c>
      <c r="P876" s="495" t="str">
        <v/>
      </c>
      <c r="Q876" s="520" t="str">
        <v/>
      </c>
      <c r="R876" s="497" t="str">
        <v/>
      </c>
      <c r="S876" s="495" t="str">
        <v/>
      </c>
      <c r="T876" s="520" t="str">
        <v/>
      </c>
      <c r="U876" s="497" t="str">
        <v/>
      </c>
      <c r="V876" s="495" t="str">
        <v/>
      </c>
      <c r="W876" s="520" t="str">
        <v/>
      </c>
      <c r="X876" s="497" t="str">
        <v/>
      </c>
      <c r="Y876" s="495" t="str">
        <v/>
      </c>
      <c r="Z876" s="520" t="str">
        <v/>
      </c>
      <c r="AA876" s="497" t="str">
        <v/>
      </c>
      <c r="AB876" s="495" t="str">
        <v/>
      </c>
      <c r="AC876" s="520" t="str">
        <v/>
      </c>
      <c r="AD876" s="497" t="str">
        <v/>
      </c>
      <c r="AE876" s="495" t="str">
        <v/>
      </c>
      <c r="AF876" s="520" t="str">
        <v/>
      </c>
      <c r="AG876" s="497" t="str">
        <v/>
      </c>
      <c r="AH876" s="495" t="str">
        <v/>
      </c>
      <c r="AI876" s="520" t="str">
        <v/>
      </c>
      <c r="AJ876" s="497" t="str">
        <v/>
      </c>
      <c r="AK876" s="495" t="str">
        <v/>
      </c>
      <c r="AL876" s="520" t="str">
        <v/>
      </c>
      <c r="AM876" s="497" t="str">
        <v/>
      </c>
      <c r="AN876" s="495" t="str">
        <v/>
      </c>
      <c r="AO876" s="520" t="str">
        <v/>
      </c>
      <c r="AP876" s="497" t="str">
        <v/>
      </c>
      <c r="AQ876" s="495" t="str">
        <v/>
      </c>
      <c r="AR876" s="520" t="str">
        <v/>
      </c>
      <c r="AS876" s="497" t="str">
        <v/>
      </c>
      <c r="AT876" s="495" t="str">
        <v/>
      </c>
      <c r="AU876" s="495" t="str">
        <v/>
      </c>
      <c r="AV876" s="520" t="str">
        <v/>
      </c>
      <c r="AW876" s="497" t="str">
        <v/>
      </c>
      <c r="AX876" s="495" t="str">
        <v/>
      </c>
      <c r="AY876" s="495" t="str">
        <v/>
      </c>
      <c r="AZ876" s="520" t="str">
        <v/>
      </c>
      <c r="BA876" s="497" t="str">
        <v/>
      </c>
      <c r="BB876" s="495" t="str">
        <v/>
      </c>
      <c r="BC876" s="495" t="str">
        <v/>
      </c>
      <c r="BD876" s="520" t="str">
        <v/>
      </c>
      <c r="BE876" s="497" t="str">
        <v/>
      </c>
      <c r="BF876" s="495" t="str">
        <v/>
      </c>
      <c r="BG876" s="495" t="str">
        <v/>
      </c>
      <c r="BH876" s="520" t="str">
        <v/>
      </c>
      <c r="BI876" s="497" t="str">
        <v/>
      </c>
      <c r="BJ876" s="495" t="str">
        <v/>
      </c>
      <c r="BK876" s="495" t="str">
        <v/>
      </c>
      <c r="BL876" s="520" t="str">
        <v/>
      </c>
    </row>
    <row r="877" spans="1:64" ht="24.75" customHeight="1">
      <c r="A877" s="449" t="str">
        <v/>
      </c>
      <c r="B877" s="431"/>
      <c r="C877" s="432"/>
      <c r="D877" s="433" t="str">
        <v/>
      </c>
      <c r="E877" s="434" t="str">
        <v/>
      </c>
      <c r="F877" s="435" t="str">
        <v/>
      </c>
      <c r="G877" s="436" t="str">
        <v/>
      </c>
      <c r="H877" s="437" t="str">
        <v/>
      </c>
      <c r="I877" s="437" t="str">
        <v/>
      </c>
      <c r="J877" s="437" t="str">
        <v/>
      </c>
      <c r="K877" s="435" t="str">
        <v/>
      </c>
      <c r="L877" s="450" t="str">
        <v/>
      </c>
      <c r="M877" s="498" t="str">
        <v/>
      </c>
      <c r="N877" s="440" t="str">
        <v/>
      </c>
      <c r="O877" s="441" t="str">
        <v/>
      </c>
      <c r="P877" s="442" t="str">
        <v/>
      </c>
      <c r="Q877" s="443" t="str">
        <v/>
      </c>
      <c r="R877" s="441" t="str">
        <v/>
      </c>
      <c r="S877" s="442" t="str">
        <v/>
      </c>
      <c r="T877" s="443" t="str">
        <v/>
      </c>
      <c r="U877" s="441" t="str">
        <v/>
      </c>
      <c r="V877" s="442" t="str">
        <v/>
      </c>
      <c r="W877" s="443" t="str">
        <v/>
      </c>
      <c r="X877" s="441" t="str">
        <v/>
      </c>
      <c r="Y877" s="442" t="str">
        <v/>
      </c>
      <c r="Z877" s="443" t="str">
        <v/>
      </c>
      <c r="AA877" s="441" t="str">
        <v/>
      </c>
      <c r="AB877" s="442" t="str">
        <v/>
      </c>
      <c r="AC877" s="443" t="str">
        <v/>
      </c>
      <c r="AD877" s="441" t="str">
        <v/>
      </c>
      <c r="AE877" s="442" t="str">
        <v/>
      </c>
      <c r="AF877" s="443" t="str">
        <v/>
      </c>
      <c r="AG877" s="492" t="str">
        <v/>
      </c>
      <c r="AH877" s="492" t="str">
        <v/>
      </c>
      <c r="AI877" s="493" t="str">
        <v/>
      </c>
      <c r="AJ877" s="494" t="str">
        <v/>
      </c>
      <c r="AK877" s="492" t="str">
        <v/>
      </c>
      <c r="AL877" s="493" t="str">
        <v/>
      </c>
      <c r="AM877" s="492" t="str">
        <v/>
      </c>
      <c r="AN877" s="492" t="str">
        <v/>
      </c>
      <c r="AO877" s="493" t="str">
        <v/>
      </c>
      <c r="AP877" s="494" t="str">
        <v/>
      </c>
      <c r="AQ877" s="492" t="str">
        <v/>
      </c>
      <c r="AR877" s="493" t="str">
        <v/>
      </c>
      <c r="AS877" s="495" t="str">
        <v/>
      </c>
      <c r="AT877" s="496" t="str">
        <v/>
      </c>
      <c r="AU877" s="496" t="str">
        <v/>
      </c>
      <c r="AV877" s="520" t="str">
        <v/>
      </c>
      <c r="AW877" s="497" t="str">
        <v/>
      </c>
      <c r="AX877" s="496" t="str">
        <v/>
      </c>
      <c r="AY877" s="496" t="str">
        <v/>
      </c>
      <c r="AZ877" s="520" t="str">
        <v/>
      </c>
      <c r="BA877" s="497" t="str">
        <v/>
      </c>
      <c r="BB877" s="496" t="str">
        <v/>
      </c>
      <c r="BC877" s="496" t="str">
        <v/>
      </c>
      <c r="BD877" s="520" t="str">
        <v/>
      </c>
      <c r="BE877" s="497" t="str">
        <v/>
      </c>
      <c r="BF877" s="496" t="str">
        <v/>
      </c>
      <c r="BG877" s="496" t="str">
        <v/>
      </c>
      <c r="BH877" s="520" t="str">
        <v/>
      </c>
      <c r="BI877" s="497" t="str">
        <v/>
      </c>
      <c r="BJ877" s="496" t="str">
        <v/>
      </c>
      <c r="BK877" s="496" t="str">
        <v/>
      </c>
      <c r="BL877" s="520" t="str">
        <v/>
      </c>
    </row>
    <row r="878" spans="1:64" ht="24.75" customHeight="1">
      <c r="A878" s="449" t="str">
        <v/>
      </c>
      <c r="B878" s="431"/>
      <c r="C878" s="432"/>
      <c r="D878" s="521" t="str">
        <v/>
      </c>
      <c r="E878" s="521" t="str">
        <v/>
      </c>
      <c r="F878" s="522" t="str">
        <v/>
      </c>
      <c r="G878" s="523" t="str">
        <v/>
      </c>
      <c r="H878" s="521" t="str">
        <v/>
      </c>
      <c r="I878" s="521" t="str">
        <v/>
      </c>
      <c r="J878" s="521" t="str">
        <v/>
      </c>
      <c r="K878" s="522" t="str">
        <v/>
      </c>
      <c r="L878" s="497" t="str">
        <v/>
      </c>
      <c r="M878" s="491" t="str">
        <v/>
      </c>
      <c r="N878" s="520" t="str">
        <v/>
      </c>
      <c r="O878" s="497" t="str">
        <v/>
      </c>
      <c r="P878" s="495" t="str">
        <v/>
      </c>
      <c r="Q878" s="520" t="str">
        <v/>
      </c>
      <c r="R878" s="497" t="str">
        <v/>
      </c>
      <c r="S878" s="495" t="str">
        <v/>
      </c>
      <c r="T878" s="520" t="str">
        <v/>
      </c>
      <c r="U878" s="497" t="str">
        <v/>
      </c>
      <c r="V878" s="495" t="str">
        <v/>
      </c>
      <c r="W878" s="520" t="str">
        <v/>
      </c>
      <c r="X878" s="497" t="str">
        <v/>
      </c>
      <c r="Y878" s="495" t="str">
        <v/>
      </c>
      <c r="Z878" s="520" t="str">
        <v/>
      </c>
      <c r="AA878" s="497" t="str">
        <v/>
      </c>
      <c r="AB878" s="495" t="str">
        <v/>
      </c>
      <c r="AC878" s="520" t="str">
        <v/>
      </c>
      <c r="AD878" s="497" t="str">
        <v/>
      </c>
      <c r="AE878" s="495" t="str">
        <v/>
      </c>
      <c r="AF878" s="520" t="str">
        <v/>
      </c>
      <c r="AG878" s="497" t="str">
        <v/>
      </c>
      <c r="AH878" s="495" t="str">
        <v/>
      </c>
      <c r="AI878" s="520" t="str">
        <v/>
      </c>
      <c r="AJ878" s="497" t="str">
        <v/>
      </c>
      <c r="AK878" s="495" t="str">
        <v/>
      </c>
      <c r="AL878" s="520" t="str">
        <v/>
      </c>
      <c r="AM878" s="497" t="str">
        <v/>
      </c>
      <c r="AN878" s="495" t="str">
        <v/>
      </c>
      <c r="AO878" s="520" t="str">
        <v/>
      </c>
      <c r="AP878" s="497" t="str">
        <v/>
      </c>
      <c r="AQ878" s="495" t="str">
        <v/>
      </c>
      <c r="AR878" s="520" t="str">
        <v/>
      </c>
      <c r="AS878" s="497" t="str">
        <v/>
      </c>
      <c r="AT878" s="495" t="str">
        <v/>
      </c>
      <c r="AU878" s="495" t="str">
        <v/>
      </c>
      <c r="AV878" s="520" t="str">
        <v/>
      </c>
      <c r="AW878" s="497" t="str">
        <v/>
      </c>
      <c r="AX878" s="495" t="str">
        <v/>
      </c>
      <c r="AY878" s="495" t="str">
        <v/>
      </c>
      <c r="AZ878" s="520" t="str">
        <v/>
      </c>
      <c r="BA878" s="497" t="str">
        <v/>
      </c>
      <c r="BB878" s="495" t="str">
        <v/>
      </c>
      <c r="BC878" s="495" t="str">
        <v/>
      </c>
      <c r="BD878" s="520" t="str">
        <v/>
      </c>
      <c r="BE878" s="497" t="str">
        <v/>
      </c>
      <c r="BF878" s="495" t="str">
        <v/>
      </c>
      <c r="BG878" s="495" t="str">
        <v/>
      </c>
      <c r="BH878" s="520" t="str">
        <v/>
      </c>
      <c r="BI878" s="497" t="str">
        <v/>
      </c>
      <c r="BJ878" s="495" t="str">
        <v/>
      </c>
      <c r="BK878" s="495" t="str">
        <v/>
      </c>
      <c r="BL878" s="520" t="str">
        <v/>
      </c>
    </row>
    <row r="879" spans="1:64" ht="24.75" customHeight="1">
      <c r="A879" s="449" t="str">
        <v/>
      </c>
      <c r="B879" s="431"/>
      <c r="C879" s="432"/>
      <c r="D879" s="433" t="str">
        <v/>
      </c>
      <c r="E879" s="434" t="str">
        <v/>
      </c>
      <c r="F879" s="435" t="str">
        <v/>
      </c>
      <c r="G879" s="436" t="str">
        <v/>
      </c>
      <c r="H879" s="437" t="str">
        <v/>
      </c>
      <c r="I879" s="437" t="str">
        <v/>
      </c>
      <c r="J879" s="437" t="str">
        <v/>
      </c>
      <c r="K879" s="435" t="str">
        <v/>
      </c>
      <c r="L879" s="450" t="str">
        <v/>
      </c>
      <c r="M879" s="498" t="str">
        <v/>
      </c>
      <c r="N879" s="440" t="str">
        <v/>
      </c>
      <c r="O879" s="441" t="str">
        <v/>
      </c>
      <c r="P879" s="442" t="str">
        <v/>
      </c>
      <c r="Q879" s="443" t="str">
        <v/>
      </c>
      <c r="R879" s="441" t="str">
        <v/>
      </c>
      <c r="S879" s="442" t="str">
        <v/>
      </c>
      <c r="T879" s="443" t="str">
        <v/>
      </c>
      <c r="U879" s="441" t="str">
        <v/>
      </c>
      <c r="V879" s="442" t="str">
        <v/>
      </c>
      <c r="W879" s="443" t="str">
        <v/>
      </c>
      <c r="X879" s="441" t="str">
        <v/>
      </c>
      <c r="Y879" s="442" t="str">
        <v/>
      </c>
      <c r="Z879" s="443" t="str">
        <v/>
      </c>
      <c r="AA879" s="441" t="str">
        <v/>
      </c>
      <c r="AB879" s="442" t="str">
        <v/>
      </c>
      <c r="AC879" s="443" t="str">
        <v/>
      </c>
      <c r="AD879" s="441" t="str">
        <v/>
      </c>
      <c r="AE879" s="442" t="str">
        <v/>
      </c>
      <c r="AF879" s="443" t="str">
        <v/>
      </c>
      <c r="AG879" s="492" t="str">
        <v/>
      </c>
      <c r="AH879" s="492" t="str">
        <v/>
      </c>
      <c r="AI879" s="493" t="str">
        <v/>
      </c>
      <c r="AJ879" s="494" t="str">
        <v/>
      </c>
      <c r="AK879" s="492" t="str">
        <v/>
      </c>
      <c r="AL879" s="493" t="str">
        <v/>
      </c>
      <c r="AM879" s="492" t="str">
        <v/>
      </c>
      <c r="AN879" s="492" t="str">
        <v/>
      </c>
      <c r="AO879" s="493" t="str">
        <v/>
      </c>
      <c r="AP879" s="494" t="str">
        <v/>
      </c>
      <c r="AQ879" s="492" t="str">
        <v/>
      </c>
      <c r="AR879" s="493" t="str">
        <v/>
      </c>
      <c r="AS879" s="495" t="str">
        <v/>
      </c>
      <c r="AT879" s="496" t="str">
        <v/>
      </c>
      <c r="AU879" s="496" t="str">
        <v/>
      </c>
      <c r="AV879" s="520" t="str">
        <v/>
      </c>
      <c r="AW879" s="497" t="str">
        <v/>
      </c>
      <c r="AX879" s="496" t="str">
        <v/>
      </c>
      <c r="AY879" s="496" t="str">
        <v/>
      </c>
      <c r="AZ879" s="520" t="str">
        <v/>
      </c>
      <c r="BA879" s="497" t="str">
        <v/>
      </c>
      <c r="BB879" s="496" t="str">
        <v/>
      </c>
      <c r="BC879" s="496" t="str">
        <v/>
      </c>
      <c r="BD879" s="520" t="str">
        <v/>
      </c>
      <c r="BE879" s="497" t="str">
        <v/>
      </c>
      <c r="BF879" s="496" t="str">
        <v/>
      </c>
      <c r="BG879" s="496" t="str">
        <v/>
      </c>
      <c r="BH879" s="520" t="str">
        <v/>
      </c>
      <c r="BI879" s="497" t="str">
        <v/>
      </c>
      <c r="BJ879" s="496" t="str">
        <v/>
      </c>
      <c r="BK879" s="496" t="str">
        <v/>
      </c>
      <c r="BL879" s="520" t="str">
        <v/>
      </c>
    </row>
    <row r="880" spans="1:64" ht="24.75" customHeight="1">
      <c r="A880" s="449" t="str">
        <v/>
      </c>
      <c r="B880" s="431"/>
      <c r="C880" s="432"/>
      <c r="D880" s="521" t="str">
        <v/>
      </c>
      <c r="E880" s="521" t="str">
        <v/>
      </c>
      <c r="F880" s="522" t="str">
        <v/>
      </c>
      <c r="G880" s="523" t="str">
        <v/>
      </c>
      <c r="H880" s="521" t="str">
        <v/>
      </c>
      <c r="I880" s="521" t="str">
        <v/>
      </c>
      <c r="J880" s="521" t="str">
        <v/>
      </c>
      <c r="K880" s="522" t="str">
        <v/>
      </c>
      <c r="L880" s="497" t="str">
        <v/>
      </c>
      <c r="M880" s="491" t="str">
        <v/>
      </c>
      <c r="N880" s="520" t="str">
        <v/>
      </c>
      <c r="O880" s="497" t="str">
        <v/>
      </c>
      <c r="P880" s="495" t="str">
        <v/>
      </c>
      <c r="Q880" s="520" t="str">
        <v/>
      </c>
      <c r="R880" s="497" t="str">
        <v/>
      </c>
      <c r="S880" s="495" t="str">
        <v/>
      </c>
      <c r="T880" s="520" t="str">
        <v/>
      </c>
      <c r="U880" s="497" t="str">
        <v/>
      </c>
      <c r="V880" s="495" t="str">
        <v/>
      </c>
      <c r="W880" s="520" t="str">
        <v/>
      </c>
      <c r="X880" s="497" t="str">
        <v/>
      </c>
      <c r="Y880" s="495" t="str">
        <v/>
      </c>
      <c r="Z880" s="520" t="str">
        <v/>
      </c>
      <c r="AA880" s="497" t="str">
        <v/>
      </c>
      <c r="AB880" s="495" t="str">
        <v/>
      </c>
      <c r="AC880" s="520" t="str">
        <v/>
      </c>
      <c r="AD880" s="497" t="str">
        <v/>
      </c>
      <c r="AE880" s="495" t="str">
        <v/>
      </c>
      <c r="AF880" s="520" t="str">
        <v/>
      </c>
      <c r="AG880" s="497" t="str">
        <v/>
      </c>
      <c r="AH880" s="495" t="str">
        <v/>
      </c>
      <c r="AI880" s="520" t="str">
        <v/>
      </c>
      <c r="AJ880" s="497" t="str">
        <v/>
      </c>
      <c r="AK880" s="495" t="str">
        <v/>
      </c>
      <c r="AL880" s="520" t="str">
        <v/>
      </c>
      <c r="AM880" s="497" t="str">
        <v/>
      </c>
      <c r="AN880" s="495" t="str">
        <v/>
      </c>
      <c r="AO880" s="520" t="str">
        <v/>
      </c>
      <c r="AP880" s="497" t="str">
        <v/>
      </c>
      <c r="AQ880" s="495" t="str">
        <v/>
      </c>
      <c r="AR880" s="520" t="str">
        <v/>
      </c>
      <c r="AS880" s="497" t="str">
        <v/>
      </c>
      <c r="AT880" s="495" t="str">
        <v/>
      </c>
      <c r="AU880" s="495" t="str">
        <v/>
      </c>
      <c r="AV880" s="520" t="str">
        <v/>
      </c>
      <c r="AW880" s="497" t="str">
        <v/>
      </c>
      <c r="AX880" s="495" t="str">
        <v/>
      </c>
      <c r="AY880" s="495" t="str">
        <v/>
      </c>
      <c r="AZ880" s="520" t="str">
        <v/>
      </c>
      <c r="BA880" s="497" t="str">
        <v/>
      </c>
      <c r="BB880" s="495" t="str">
        <v/>
      </c>
      <c r="BC880" s="495" t="str">
        <v/>
      </c>
      <c r="BD880" s="520" t="str">
        <v/>
      </c>
      <c r="BE880" s="497" t="str">
        <v/>
      </c>
      <c r="BF880" s="495" t="str">
        <v/>
      </c>
      <c r="BG880" s="495" t="str">
        <v/>
      </c>
      <c r="BH880" s="520" t="str">
        <v/>
      </c>
      <c r="BI880" s="497" t="str">
        <v/>
      </c>
      <c r="BJ880" s="495" t="str">
        <v/>
      </c>
      <c r="BK880" s="495" t="str">
        <v/>
      </c>
      <c r="BL880" s="520" t="str">
        <v/>
      </c>
    </row>
    <row r="881" spans="1:64" ht="24.75" customHeight="1">
      <c r="A881" s="449" t="str">
        <v/>
      </c>
      <c r="B881" s="431"/>
      <c r="C881" s="432"/>
      <c r="D881" s="433" t="str">
        <v/>
      </c>
      <c r="E881" s="434" t="str">
        <v/>
      </c>
      <c r="F881" s="435" t="str">
        <v/>
      </c>
      <c r="G881" s="436" t="str">
        <v/>
      </c>
      <c r="H881" s="437" t="str">
        <v/>
      </c>
      <c r="I881" s="437" t="str">
        <v/>
      </c>
      <c r="J881" s="437" t="str">
        <v/>
      </c>
      <c r="K881" s="435" t="str">
        <v/>
      </c>
      <c r="L881" s="450" t="str">
        <v/>
      </c>
      <c r="M881" s="498" t="str">
        <v/>
      </c>
      <c r="N881" s="440" t="str">
        <v/>
      </c>
      <c r="O881" s="441" t="str">
        <v/>
      </c>
      <c r="P881" s="442" t="str">
        <v/>
      </c>
      <c r="Q881" s="443" t="str">
        <v/>
      </c>
      <c r="R881" s="441" t="str">
        <v/>
      </c>
      <c r="S881" s="442" t="str">
        <v/>
      </c>
      <c r="T881" s="443" t="str">
        <v/>
      </c>
      <c r="U881" s="441" t="str">
        <v/>
      </c>
      <c r="V881" s="442" t="str">
        <v/>
      </c>
      <c r="W881" s="443" t="str">
        <v/>
      </c>
      <c r="X881" s="441" t="str">
        <v/>
      </c>
      <c r="Y881" s="442" t="str">
        <v/>
      </c>
      <c r="Z881" s="443" t="str">
        <v/>
      </c>
      <c r="AA881" s="441" t="str">
        <v/>
      </c>
      <c r="AB881" s="442" t="str">
        <v/>
      </c>
      <c r="AC881" s="443" t="str">
        <v/>
      </c>
      <c r="AD881" s="441" t="str">
        <v/>
      </c>
      <c r="AE881" s="442" t="str">
        <v/>
      </c>
      <c r="AF881" s="443" t="str">
        <v/>
      </c>
      <c r="AG881" s="492" t="str">
        <v/>
      </c>
      <c r="AH881" s="492" t="str">
        <v/>
      </c>
      <c r="AI881" s="493" t="str">
        <v/>
      </c>
      <c r="AJ881" s="494" t="str">
        <v/>
      </c>
      <c r="AK881" s="492" t="str">
        <v/>
      </c>
      <c r="AL881" s="493" t="str">
        <v/>
      </c>
      <c r="AM881" s="492" t="str">
        <v/>
      </c>
      <c r="AN881" s="492" t="str">
        <v/>
      </c>
      <c r="AO881" s="493" t="str">
        <v/>
      </c>
      <c r="AP881" s="494" t="str">
        <v/>
      </c>
      <c r="AQ881" s="492" t="str">
        <v/>
      </c>
      <c r="AR881" s="493" t="str">
        <v/>
      </c>
      <c r="AS881" s="495" t="str">
        <v/>
      </c>
      <c r="AT881" s="496" t="str">
        <v/>
      </c>
      <c r="AU881" s="496" t="str">
        <v/>
      </c>
      <c r="AV881" s="520" t="str">
        <v/>
      </c>
      <c r="AW881" s="497" t="str">
        <v/>
      </c>
      <c r="AX881" s="496" t="str">
        <v/>
      </c>
      <c r="AY881" s="496" t="str">
        <v/>
      </c>
      <c r="AZ881" s="520" t="str">
        <v/>
      </c>
      <c r="BA881" s="497" t="str">
        <v/>
      </c>
      <c r="BB881" s="496" t="str">
        <v/>
      </c>
      <c r="BC881" s="496" t="str">
        <v/>
      </c>
      <c r="BD881" s="520" t="str">
        <v/>
      </c>
      <c r="BE881" s="497" t="str">
        <v/>
      </c>
      <c r="BF881" s="496" t="str">
        <v/>
      </c>
      <c r="BG881" s="496" t="str">
        <v/>
      </c>
      <c r="BH881" s="520" t="str">
        <v/>
      </c>
      <c r="BI881" s="497" t="str">
        <v/>
      </c>
      <c r="BJ881" s="496" t="str">
        <v/>
      </c>
      <c r="BK881" s="496" t="str">
        <v/>
      </c>
      <c r="BL881" s="520" t="str">
        <v/>
      </c>
    </row>
    <row r="882" spans="1:64" ht="24.75" customHeight="1">
      <c r="A882" s="449" t="str">
        <v/>
      </c>
      <c r="B882" s="431"/>
      <c r="C882" s="432"/>
      <c r="D882" s="521" t="str">
        <v/>
      </c>
      <c r="E882" s="521" t="str">
        <v/>
      </c>
      <c r="F882" s="522" t="str">
        <v/>
      </c>
      <c r="G882" s="523" t="str">
        <v/>
      </c>
      <c r="H882" s="521" t="str">
        <v/>
      </c>
      <c r="I882" s="521" t="str">
        <v/>
      </c>
      <c r="J882" s="521" t="str">
        <v/>
      </c>
      <c r="K882" s="522" t="str">
        <v/>
      </c>
      <c r="L882" s="497" t="str">
        <v/>
      </c>
      <c r="M882" s="491" t="str">
        <v/>
      </c>
      <c r="N882" s="520" t="str">
        <v/>
      </c>
      <c r="O882" s="497" t="str">
        <v/>
      </c>
      <c r="P882" s="495" t="str">
        <v/>
      </c>
      <c r="Q882" s="520" t="str">
        <v/>
      </c>
      <c r="R882" s="497" t="str">
        <v/>
      </c>
      <c r="S882" s="495" t="str">
        <v/>
      </c>
      <c r="T882" s="520" t="str">
        <v/>
      </c>
      <c r="U882" s="497" t="str">
        <v/>
      </c>
      <c r="V882" s="495" t="str">
        <v/>
      </c>
      <c r="W882" s="520" t="str">
        <v/>
      </c>
      <c r="X882" s="497" t="str">
        <v/>
      </c>
      <c r="Y882" s="495" t="str">
        <v/>
      </c>
      <c r="Z882" s="520" t="str">
        <v/>
      </c>
      <c r="AA882" s="497" t="str">
        <v/>
      </c>
      <c r="AB882" s="495" t="str">
        <v/>
      </c>
      <c r="AC882" s="520" t="str">
        <v/>
      </c>
      <c r="AD882" s="497" t="str">
        <v/>
      </c>
      <c r="AE882" s="495" t="str">
        <v/>
      </c>
      <c r="AF882" s="520" t="str">
        <v/>
      </c>
      <c r="AG882" s="497" t="str">
        <v/>
      </c>
      <c r="AH882" s="495" t="str">
        <v/>
      </c>
      <c r="AI882" s="520" t="str">
        <v/>
      </c>
      <c r="AJ882" s="497" t="str">
        <v/>
      </c>
      <c r="AK882" s="495" t="str">
        <v/>
      </c>
      <c r="AL882" s="520" t="str">
        <v/>
      </c>
      <c r="AM882" s="497" t="str">
        <v/>
      </c>
      <c r="AN882" s="495" t="str">
        <v/>
      </c>
      <c r="AO882" s="520" t="str">
        <v/>
      </c>
      <c r="AP882" s="497" t="str">
        <v/>
      </c>
      <c r="AQ882" s="495" t="str">
        <v/>
      </c>
      <c r="AR882" s="520" t="str">
        <v/>
      </c>
      <c r="AS882" s="497" t="str">
        <v/>
      </c>
      <c r="AT882" s="495" t="str">
        <v/>
      </c>
      <c r="AU882" s="495" t="str">
        <v/>
      </c>
      <c r="AV882" s="520" t="str">
        <v/>
      </c>
      <c r="AW882" s="497" t="str">
        <v/>
      </c>
      <c r="AX882" s="495" t="str">
        <v/>
      </c>
      <c r="AY882" s="495" t="str">
        <v/>
      </c>
      <c r="AZ882" s="520" t="str">
        <v/>
      </c>
      <c r="BA882" s="497" t="str">
        <v/>
      </c>
      <c r="BB882" s="495" t="str">
        <v/>
      </c>
      <c r="BC882" s="495" t="str">
        <v/>
      </c>
      <c r="BD882" s="520" t="str">
        <v/>
      </c>
      <c r="BE882" s="497" t="str">
        <v/>
      </c>
      <c r="BF882" s="495" t="str">
        <v/>
      </c>
      <c r="BG882" s="495" t="str">
        <v/>
      </c>
      <c r="BH882" s="520" t="str">
        <v/>
      </c>
      <c r="BI882" s="497" t="str">
        <v/>
      </c>
      <c r="BJ882" s="495" t="str">
        <v/>
      </c>
      <c r="BK882" s="495" t="str">
        <v/>
      </c>
      <c r="BL882" s="520" t="str">
        <v/>
      </c>
    </row>
    <row r="883" spans="1:64" ht="24.75" customHeight="1">
      <c r="A883" s="449" t="str">
        <v/>
      </c>
      <c r="B883" s="431"/>
      <c r="C883" s="432"/>
      <c r="D883" s="433" t="str">
        <v/>
      </c>
      <c r="E883" s="434" t="str">
        <v/>
      </c>
      <c r="F883" s="435" t="str">
        <v/>
      </c>
      <c r="G883" s="436" t="str">
        <v/>
      </c>
      <c r="H883" s="437" t="str">
        <v/>
      </c>
      <c r="I883" s="437" t="str">
        <v/>
      </c>
      <c r="J883" s="437" t="str">
        <v/>
      </c>
      <c r="K883" s="435" t="str">
        <v/>
      </c>
      <c r="L883" s="450" t="str">
        <v/>
      </c>
      <c r="M883" s="498" t="str">
        <v/>
      </c>
      <c r="N883" s="440" t="str">
        <v/>
      </c>
      <c r="O883" s="441" t="str">
        <v/>
      </c>
      <c r="P883" s="442" t="str">
        <v/>
      </c>
      <c r="Q883" s="443" t="str">
        <v/>
      </c>
      <c r="R883" s="441" t="str">
        <v/>
      </c>
      <c r="S883" s="442" t="str">
        <v/>
      </c>
      <c r="T883" s="443" t="str">
        <v/>
      </c>
      <c r="U883" s="441" t="str">
        <v/>
      </c>
      <c r="V883" s="442" t="str">
        <v/>
      </c>
      <c r="W883" s="443" t="str">
        <v/>
      </c>
      <c r="X883" s="441" t="str">
        <v/>
      </c>
      <c r="Y883" s="442" t="str">
        <v/>
      </c>
      <c r="Z883" s="443" t="str">
        <v/>
      </c>
      <c r="AA883" s="441" t="str">
        <v/>
      </c>
      <c r="AB883" s="442" t="str">
        <v/>
      </c>
      <c r="AC883" s="443" t="str">
        <v/>
      </c>
      <c r="AD883" s="441" t="str">
        <v/>
      </c>
      <c r="AE883" s="442" t="str">
        <v/>
      </c>
      <c r="AF883" s="443" t="str">
        <v/>
      </c>
      <c r="AG883" s="492" t="str">
        <v/>
      </c>
      <c r="AH883" s="492" t="str">
        <v/>
      </c>
      <c r="AI883" s="493" t="str">
        <v/>
      </c>
      <c r="AJ883" s="494" t="str">
        <v/>
      </c>
      <c r="AK883" s="492" t="str">
        <v/>
      </c>
      <c r="AL883" s="493" t="str">
        <v/>
      </c>
      <c r="AM883" s="492" t="str">
        <v/>
      </c>
      <c r="AN883" s="492" t="str">
        <v/>
      </c>
      <c r="AO883" s="493" t="str">
        <v/>
      </c>
      <c r="AP883" s="494" t="str">
        <v/>
      </c>
      <c r="AQ883" s="492" t="str">
        <v/>
      </c>
      <c r="AR883" s="493" t="str">
        <v/>
      </c>
      <c r="AS883" s="495" t="str">
        <v/>
      </c>
      <c r="AT883" s="496" t="str">
        <v/>
      </c>
      <c r="AU883" s="496" t="str">
        <v/>
      </c>
      <c r="AV883" s="520" t="str">
        <v/>
      </c>
      <c r="AW883" s="497" t="str">
        <v/>
      </c>
      <c r="AX883" s="496" t="str">
        <v/>
      </c>
      <c r="AY883" s="496" t="str">
        <v/>
      </c>
      <c r="AZ883" s="520" t="str">
        <v/>
      </c>
      <c r="BA883" s="497" t="str">
        <v/>
      </c>
      <c r="BB883" s="496" t="str">
        <v/>
      </c>
      <c r="BC883" s="496" t="str">
        <v/>
      </c>
      <c r="BD883" s="520" t="str">
        <v/>
      </c>
      <c r="BE883" s="497" t="str">
        <v/>
      </c>
      <c r="BF883" s="496" t="str">
        <v/>
      </c>
      <c r="BG883" s="496" t="str">
        <v/>
      </c>
      <c r="BH883" s="520" t="str">
        <v/>
      </c>
      <c r="BI883" s="497" t="str">
        <v/>
      </c>
      <c r="BJ883" s="496" t="str">
        <v/>
      </c>
      <c r="BK883" s="496" t="str">
        <v/>
      </c>
      <c r="BL883" s="520" t="str">
        <v/>
      </c>
    </row>
    <row r="884" spans="1:64" ht="24.75" customHeight="1">
      <c r="A884" s="449" t="str">
        <v/>
      </c>
      <c r="B884" s="431"/>
      <c r="C884" s="432"/>
      <c r="D884" s="521" t="str">
        <v/>
      </c>
      <c r="E884" s="521" t="str">
        <v/>
      </c>
      <c r="F884" s="522" t="str">
        <v/>
      </c>
      <c r="G884" s="523" t="str">
        <v/>
      </c>
      <c r="H884" s="521" t="str">
        <v/>
      </c>
      <c r="I884" s="521" t="str">
        <v/>
      </c>
      <c r="J884" s="521" t="str">
        <v/>
      </c>
      <c r="K884" s="522" t="str">
        <v/>
      </c>
      <c r="L884" s="497" t="str">
        <v/>
      </c>
      <c r="M884" s="491" t="str">
        <v/>
      </c>
      <c r="N884" s="520" t="str">
        <v/>
      </c>
      <c r="O884" s="497" t="str">
        <v/>
      </c>
      <c r="P884" s="495" t="str">
        <v/>
      </c>
      <c r="Q884" s="520" t="str">
        <v/>
      </c>
      <c r="R884" s="497" t="str">
        <v/>
      </c>
      <c r="S884" s="495" t="str">
        <v/>
      </c>
      <c r="T884" s="520" t="str">
        <v/>
      </c>
      <c r="U884" s="497" t="str">
        <v/>
      </c>
      <c r="V884" s="495" t="str">
        <v/>
      </c>
      <c r="W884" s="520" t="str">
        <v/>
      </c>
      <c r="X884" s="497" t="str">
        <v/>
      </c>
      <c r="Y884" s="495" t="str">
        <v/>
      </c>
      <c r="Z884" s="520" t="str">
        <v/>
      </c>
      <c r="AA884" s="497" t="str">
        <v/>
      </c>
      <c r="AB884" s="495" t="str">
        <v/>
      </c>
      <c r="AC884" s="520" t="str">
        <v/>
      </c>
      <c r="AD884" s="497" t="str">
        <v/>
      </c>
      <c r="AE884" s="495" t="str">
        <v/>
      </c>
      <c r="AF884" s="520" t="str">
        <v/>
      </c>
      <c r="AG884" s="497" t="str">
        <v/>
      </c>
      <c r="AH884" s="495" t="str">
        <v/>
      </c>
      <c r="AI884" s="520" t="str">
        <v/>
      </c>
      <c r="AJ884" s="497" t="str">
        <v/>
      </c>
      <c r="AK884" s="495" t="str">
        <v/>
      </c>
      <c r="AL884" s="520" t="str">
        <v/>
      </c>
      <c r="AM884" s="497" t="str">
        <v/>
      </c>
      <c r="AN884" s="495" t="str">
        <v/>
      </c>
      <c r="AO884" s="520" t="str">
        <v/>
      </c>
      <c r="AP884" s="497" t="str">
        <v/>
      </c>
      <c r="AQ884" s="495" t="str">
        <v/>
      </c>
      <c r="AR884" s="520" t="str">
        <v/>
      </c>
      <c r="AS884" s="497" t="str">
        <v/>
      </c>
      <c r="AT884" s="495" t="str">
        <v/>
      </c>
      <c r="AU884" s="495" t="str">
        <v/>
      </c>
      <c r="AV884" s="520" t="str">
        <v/>
      </c>
      <c r="AW884" s="497" t="str">
        <v/>
      </c>
      <c r="AX884" s="495" t="str">
        <v/>
      </c>
      <c r="AY884" s="495" t="str">
        <v/>
      </c>
      <c r="AZ884" s="520" t="str">
        <v/>
      </c>
      <c r="BA884" s="497" t="str">
        <v/>
      </c>
      <c r="BB884" s="495" t="str">
        <v/>
      </c>
      <c r="BC884" s="495" t="str">
        <v/>
      </c>
      <c r="BD884" s="520" t="str">
        <v/>
      </c>
      <c r="BE884" s="497" t="str">
        <v/>
      </c>
      <c r="BF884" s="495" t="str">
        <v/>
      </c>
      <c r="BG884" s="495" t="str">
        <v/>
      </c>
      <c r="BH884" s="520" t="str">
        <v/>
      </c>
      <c r="BI884" s="497" t="str">
        <v/>
      </c>
      <c r="BJ884" s="495" t="str">
        <v/>
      </c>
      <c r="BK884" s="495" t="str">
        <v/>
      </c>
      <c r="BL884" s="520" t="str">
        <v/>
      </c>
    </row>
    <row r="885" spans="1:64" ht="24.75" customHeight="1">
      <c r="A885" s="449" t="str">
        <v/>
      </c>
      <c r="B885" s="431"/>
      <c r="C885" s="432"/>
      <c r="D885" s="433" t="str">
        <v/>
      </c>
      <c r="E885" s="434" t="str">
        <v/>
      </c>
      <c r="F885" s="435" t="str">
        <v/>
      </c>
      <c r="G885" s="436" t="str">
        <v/>
      </c>
      <c r="H885" s="437" t="str">
        <v/>
      </c>
      <c r="I885" s="437" t="str">
        <v/>
      </c>
      <c r="J885" s="437" t="str">
        <v/>
      </c>
      <c r="K885" s="435" t="str">
        <v/>
      </c>
      <c r="L885" s="450" t="str">
        <v/>
      </c>
      <c r="M885" s="498" t="str">
        <v/>
      </c>
      <c r="N885" s="440" t="str">
        <v/>
      </c>
      <c r="O885" s="441" t="str">
        <v/>
      </c>
      <c r="P885" s="442" t="str">
        <v/>
      </c>
      <c r="Q885" s="443" t="str">
        <v/>
      </c>
      <c r="R885" s="441" t="str">
        <v/>
      </c>
      <c r="S885" s="442" t="str">
        <v/>
      </c>
      <c r="T885" s="443" t="str">
        <v/>
      </c>
      <c r="U885" s="441" t="str">
        <v/>
      </c>
      <c r="V885" s="442" t="str">
        <v/>
      </c>
      <c r="W885" s="443" t="str">
        <v/>
      </c>
      <c r="X885" s="441" t="str">
        <v/>
      </c>
      <c r="Y885" s="442" t="str">
        <v/>
      </c>
      <c r="Z885" s="443" t="str">
        <v/>
      </c>
      <c r="AA885" s="441" t="str">
        <v/>
      </c>
      <c r="AB885" s="442" t="str">
        <v/>
      </c>
      <c r="AC885" s="443" t="str">
        <v/>
      </c>
      <c r="AD885" s="441" t="str">
        <v/>
      </c>
      <c r="AE885" s="442" t="str">
        <v/>
      </c>
      <c r="AF885" s="443" t="str">
        <v/>
      </c>
      <c r="AG885" s="492" t="str">
        <v/>
      </c>
      <c r="AH885" s="492" t="str">
        <v/>
      </c>
      <c r="AI885" s="493" t="str">
        <v/>
      </c>
      <c r="AJ885" s="494" t="str">
        <v/>
      </c>
      <c r="AK885" s="492" t="str">
        <v/>
      </c>
      <c r="AL885" s="493" t="str">
        <v/>
      </c>
      <c r="AM885" s="492" t="str">
        <v/>
      </c>
      <c r="AN885" s="492" t="str">
        <v/>
      </c>
      <c r="AO885" s="493" t="str">
        <v/>
      </c>
      <c r="AP885" s="494" t="str">
        <v/>
      </c>
      <c r="AQ885" s="492" t="str">
        <v/>
      </c>
      <c r="AR885" s="493" t="str">
        <v/>
      </c>
      <c r="AS885" s="495" t="str">
        <v/>
      </c>
      <c r="AT885" s="496" t="str">
        <v/>
      </c>
      <c r="AU885" s="496" t="str">
        <v/>
      </c>
      <c r="AV885" s="520" t="str">
        <v/>
      </c>
      <c r="AW885" s="497" t="str">
        <v/>
      </c>
      <c r="AX885" s="496" t="str">
        <v/>
      </c>
      <c r="AY885" s="496" t="str">
        <v/>
      </c>
      <c r="AZ885" s="520" t="str">
        <v/>
      </c>
      <c r="BA885" s="497" t="str">
        <v/>
      </c>
      <c r="BB885" s="496" t="str">
        <v/>
      </c>
      <c r="BC885" s="496" t="str">
        <v/>
      </c>
      <c r="BD885" s="520" t="str">
        <v/>
      </c>
      <c r="BE885" s="497" t="str">
        <v/>
      </c>
      <c r="BF885" s="496" t="str">
        <v/>
      </c>
      <c r="BG885" s="496" t="str">
        <v/>
      </c>
      <c r="BH885" s="520" t="str">
        <v/>
      </c>
      <c r="BI885" s="497" t="str">
        <v/>
      </c>
      <c r="BJ885" s="496" t="str">
        <v/>
      </c>
      <c r="BK885" s="496" t="str">
        <v/>
      </c>
      <c r="BL885" s="520" t="str">
        <v/>
      </c>
    </row>
    <row r="886" spans="1:64" ht="24.75" customHeight="1">
      <c r="A886" s="449" t="str">
        <v/>
      </c>
      <c r="B886" s="431"/>
      <c r="C886" s="432"/>
      <c r="D886" s="521" t="str">
        <v/>
      </c>
      <c r="E886" s="521" t="str">
        <v/>
      </c>
      <c r="F886" s="522" t="str">
        <v/>
      </c>
      <c r="G886" s="523" t="str">
        <v/>
      </c>
      <c r="H886" s="521" t="str">
        <v/>
      </c>
      <c r="I886" s="521" t="str">
        <v/>
      </c>
      <c r="J886" s="521" t="str">
        <v/>
      </c>
      <c r="K886" s="522" t="str">
        <v/>
      </c>
      <c r="L886" s="497" t="str">
        <v/>
      </c>
      <c r="M886" s="491" t="str">
        <v/>
      </c>
      <c r="N886" s="520" t="str">
        <v/>
      </c>
      <c r="O886" s="497" t="str">
        <v/>
      </c>
      <c r="P886" s="495" t="str">
        <v/>
      </c>
      <c r="Q886" s="520" t="str">
        <v/>
      </c>
      <c r="R886" s="497" t="str">
        <v/>
      </c>
      <c r="S886" s="495" t="str">
        <v/>
      </c>
      <c r="T886" s="520" t="str">
        <v/>
      </c>
      <c r="U886" s="497" t="str">
        <v/>
      </c>
      <c r="V886" s="495" t="str">
        <v/>
      </c>
      <c r="W886" s="520" t="str">
        <v/>
      </c>
      <c r="X886" s="497" t="str">
        <v/>
      </c>
      <c r="Y886" s="495" t="str">
        <v/>
      </c>
      <c r="Z886" s="520" t="str">
        <v/>
      </c>
      <c r="AA886" s="497" t="str">
        <v/>
      </c>
      <c r="AB886" s="495" t="str">
        <v/>
      </c>
      <c r="AC886" s="520" t="str">
        <v/>
      </c>
      <c r="AD886" s="497" t="str">
        <v/>
      </c>
      <c r="AE886" s="495" t="str">
        <v/>
      </c>
      <c r="AF886" s="520" t="str">
        <v/>
      </c>
      <c r="AG886" s="497" t="str">
        <v/>
      </c>
      <c r="AH886" s="495" t="str">
        <v/>
      </c>
      <c r="AI886" s="520" t="str">
        <v/>
      </c>
      <c r="AJ886" s="497" t="str">
        <v/>
      </c>
      <c r="AK886" s="495" t="str">
        <v/>
      </c>
      <c r="AL886" s="520" t="str">
        <v/>
      </c>
      <c r="AM886" s="497" t="str">
        <v/>
      </c>
      <c r="AN886" s="495" t="str">
        <v/>
      </c>
      <c r="AO886" s="520" t="str">
        <v/>
      </c>
      <c r="AP886" s="497" t="str">
        <v/>
      </c>
      <c r="AQ886" s="495" t="str">
        <v/>
      </c>
      <c r="AR886" s="520" t="str">
        <v/>
      </c>
      <c r="AS886" s="497" t="str">
        <v/>
      </c>
      <c r="AT886" s="495" t="str">
        <v/>
      </c>
      <c r="AU886" s="495" t="str">
        <v/>
      </c>
      <c r="AV886" s="520" t="str">
        <v/>
      </c>
      <c r="AW886" s="497" t="str">
        <v/>
      </c>
      <c r="AX886" s="495" t="str">
        <v/>
      </c>
      <c r="AY886" s="495" t="str">
        <v/>
      </c>
      <c r="AZ886" s="520" t="str">
        <v/>
      </c>
      <c r="BA886" s="497" t="str">
        <v/>
      </c>
      <c r="BB886" s="495" t="str">
        <v/>
      </c>
      <c r="BC886" s="495" t="str">
        <v/>
      </c>
      <c r="BD886" s="520" t="str">
        <v/>
      </c>
      <c r="BE886" s="497" t="str">
        <v/>
      </c>
      <c r="BF886" s="495" t="str">
        <v/>
      </c>
      <c r="BG886" s="495" t="str">
        <v/>
      </c>
      <c r="BH886" s="520" t="str">
        <v/>
      </c>
      <c r="BI886" s="497" t="str">
        <v/>
      </c>
      <c r="BJ886" s="495" t="str">
        <v/>
      </c>
      <c r="BK886" s="495" t="str">
        <v/>
      </c>
      <c r="BL886" s="520" t="str">
        <v/>
      </c>
    </row>
    <row r="887" spans="1:64" ht="24.75" customHeight="1">
      <c r="A887" s="449" t="str">
        <v/>
      </c>
      <c r="B887" s="431"/>
      <c r="C887" s="432"/>
      <c r="D887" s="433" t="str">
        <v/>
      </c>
      <c r="E887" s="434" t="str">
        <v/>
      </c>
      <c r="F887" s="435" t="str">
        <v/>
      </c>
      <c r="G887" s="436" t="str">
        <v/>
      </c>
      <c r="H887" s="437" t="str">
        <v/>
      </c>
      <c r="I887" s="437" t="str">
        <v/>
      </c>
      <c r="J887" s="437" t="str">
        <v/>
      </c>
      <c r="K887" s="435" t="str">
        <v/>
      </c>
      <c r="L887" s="450" t="str">
        <v/>
      </c>
      <c r="M887" s="498" t="str">
        <v/>
      </c>
      <c r="N887" s="440" t="str">
        <v/>
      </c>
      <c r="O887" s="441" t="str">
        <v/>
      </c>
      <c r="P887" s="442" t="str">
        <v/>
      </c>
      <c r="Q887" s="443" t="str">
        <v/>
      </c>
      <c r="R887" s="441" t="str">
        <v/>
      </c>
      <c r="S887" s="442" t="str">
        <v/>
      </c>
      <c r="T887" s="443" t="str">
        <v/>
      </c>
      <c r="U887" s="441" t="str">
        <v/>
      </c>
      <c r="V887" s="442" t="str">
        <v/>
      </c>
      <c r="W887" s="443" t="str">
        <v/>
      </c>
      <c r="X887" s="441" t="str">
        <v/>
      </c>
      <c r="Y887" s="442" t="str">
        <v/>
      </c>
      <c r="Z887" s="443" t="str">
        <v/>
      </c>
      <c r="AA887" s="441" t="str">
        <v/>
      </c>
      <c r="AB887" s="442" t="str">
        <v/>
      </c>
      <c r="AC887" s="443" t="str">
        <v/>
      </c>
      <c r="AD887" s="441" t="str">
        <v/>
      </c>
      <c r="AE887" s="442" t="str">
        <v/>
      </c>
      <c r="AF887" s="443" t="str">
        <v/>
      </c>
      <c r="AG887" s="492" t="str">
        <v/>
      </c>
      <c r="AH887" s="492" t="str">
        <v/>
      </c>
      <c r="AI887" s="493" t="str">
        <v/>
      </c>
      <c r="AJ887" s="494" t="str">
        <v/>
      </c>
      <c r="AK887" s="492" t="str">
        <v/>
      </c>
      <c r="AL887" s="493" t="str">
        <v/>
      </c>
      <c r="AM887" s="492" t="str">
        <v/>
      </c>
      <c r="AN887" s="492" t="str">
        <v/>
      </c>
      <c r="AO887" s="493" t="str">
        <v/>
      </c>
      <c r="AP887" s="494" t="str">
        <v/>
      </c>
      <c r="AQ887" s="492" t="str">
        <v/>
      </c>
      <c r="AR887" s="493" t="str">
        <v/>
      </c>
      <c r="AS887" s="495" t="str">
        <v/>
      </c>
      <c r="AT887" s="496" t="str">
        <v/>
      </c>
      <c r="AU887" s="496" t="str">
        <v/>
      </c>
      <c r="AV887" s="520" t="str">
        <v/>
      </c>
      <c r="AW887" s="497" t="str">
        <v/>
      </c>
      <c r="AX887" s="496" t="str">
        <v/>
      </c>
      <c r="AY887" s="496" t="str">
        <v/>
      </c>
      <c r="AZ887" s="520" t="str">
        <v/>
      </c>
      <c r="BA887" s="497" t="str">
        <v/>
      </c>
      <c r="BB887" s="496" t="str">
        <v/>
      </c>
      <c r="BC887" s="496" t="str">
        <v/>
      </c>
      <c r="BD887" s="520" t="str">
        <v/>
      </c>
      <c r="BE887" s="497" t="str">
        <v/>
      </c>
      <c r="BF887" s="496" t="str">
        <v/>
      </c>
      <c r="BG887" s="496" t="str">
        <v/>
      </c>
      <c r="BH887" s="520" t="str">
        <v/>
      </c>
      <c r="BI887" s="497" t="str">
        <v/>
      </c>
      <c r="BJ887" s="496" t="str">
        <v/>
      </c>
      <c r="BK887" s="496" t="str">
        <v/>
      </c>
      <c r="BL887" s="520" t="str">
        <v/>
      </c>
    </row>
    <row r="888" spans="1:64" ht="24.75" customHeight="1">
      <c r="A888" s="449" t="str">
        <v/>
      </c>
      <c r="B888" s="431"/>
      <c r="C888" s="432"/>
      <c r="D888" s="521" t="str">
        <v/>
      </c>
      <c r="E888" s="521" t="str">
        <v/>
      </c>
      <c r="F888" s="522" t="str">
        <v/>
      </c>
      <c r="G888" s="523" t="str">
        <v/>
      </c>
      <c r="H888" s="521" t="str">
        <v/>
      </c>
      <c r="I888" s="521" t="str">
        <v/>
      </c>
      <c r="J888" s="521" t="str">
        <v/>
      </c>
      <c r="K888" s="522" t="str">
        <v/>
      </c>
      <c r="L888" s="497" t="str">
        <v/>
      </c>
      <c r="M888" s="491" t="str">
        <v/>
      </c>
      <c r="N888" s="520" t="str">
        <v/>
      </c>
      <c r="O888" s="497" t="str">
        <v/>
      </c>
      <c r="P888" s="495" t="str">
        <v/>
      </c>
      <c r="Q888" s="520" t="str">
        <v/>
      </c>
      <c r="R888" s="497" t="str">
        <v/>
      </c>
      <c r="S888" s="495" t="str">
        <v/>
      </c>
      <c r="T888" s="520" t="str">
        <v/>
      </c>
      <c r="U888" s="497" t="str">
        <v/>
      </c>
      <c r="V888" s="495" t="str">
        <v/>
      </c>
      <c r="W888" s="520" t="str">
        <v/>
      </c>
      <c r="X888" s="497" t="str">
        <v/>
      </c>
      <c r="Y888" s="495" t="str">
        <v/>
      </c>
      <c r="Z888" s="520" t="str">
        <v/>
      </c>
      <c r="AA888" s="497" t="str">
        <v/>
      </c>
      <c r="AB888" s="495" t="str">
        <v/>
      </c>
      <c r="AC888" s="520" t="str">
        <v/>
      </c>
      <c r="AD888" s="497" t="str">
        <v/>
      </c>
      <c r="AE888" s="495" t="str">
        <v/>
      </c>
      <c r="AF888" s="520" t="str">
        <v/>
      </c>
      <c r="AG888" s="497" t="str">
        <v/>
      </c>
      <c r="AH888" s="495" t="str">
        <v/>
      </c>
      <c r="AI888" s="520" t="str">
        <v/>
      </c>
      <c r="AJ888" s="497" t="str">
        <v/>
      </c>
      <c r="AK888" s="495" t="str">
        <v/>
      </c>
      <c r="AL888" s="520" t="str">
        <v/>
      </c>
      <c r="AM888" s="497" t="str">
        <v/>
      </c>
      <c r="AN888" s="495" t="str">
        <v/>
      </c>
      <c r="AO888" s="520" t="str">
        <v/>
      </c>
      <c r="AP888" s="497" t="str">
        <v/>
      </c>
      <c r="AQ888" s="495" t="str">
        <v/>
      </c>
      <c r="AR888" s="520" t="str">
        <v/>
      </c>
      <c r="AS888" s="497" t="str">
        <v/>
      </c>
      <c r="AT888" s="495" t="str">
        <v/>
      </c>
      <c r="AU888" s="495" t="str">
        <v/>
      </c>
      <c r="AV888" s="520" t="str">
        <v/>
      </c>
      <c r="AW888" s="497" t="str">
        <v/>
      </c>
      <c r="AX888" s="495" t="str">
        <v/>
      </c>
      <c r="AY888" s="495" t="str">
        <v/>
      </c>
      <c r="AZ888" s="520" t="str">
        <v/>
      </c>
      <c r="BA888" s="497" t="str">
        <v/>
      </c>
      <c r="BB888" s="495" t="str">
        <v/>
      </c>
      <c r="BC888" s="495" t="str">
        <v/>
      </c>
      <c r="BD888" s="520" t="str">
        <v/>
      </c>
      <c r="BE888" s="497" t="str">
        <v/>
      </c>
      <c r="BF888" s="495" t="str">
        <v/>
      </c>
      <c r="BG888" s="495" t="str">
        <v/>
      </c>
      <c r="BH888" s="520" t="str">
        <v/>
      </c>
      <c r="BI888" s="497" t="str">
        <v/>
      </c>
      <c r="BJ888" s="495" t="str">
        <v/>
      </c>
      <c r="BK888" s="495" t="str">
        <v/>
      </c>
      <c r="BL888" s="520" t="str">
        <v/>
      </c>
    </row>
    <row r="889" spans="1:64" ht="24.75" customHeight="1">
      <c r="A889" s="449" t="str">
        <v/>
      </c>
      <c r="B889" s="431"/>
      <c r="C889" s="432"/>
      <c r="D889" s="433" t="str">
        <v/>
      </c>
      <c r="E889" s="434" t="str">
        <v/>
      </c>
      <c r="F889" s="435" t="str">
        <v/>
      </c>
      <c r="G889" s="436" t="str">
        <v/>
      </c>
      <c r="H889" s="437" t="str">
        <v/>
      </c>
      <c r="I889" s="437" t="str">
        <v/>
      </c>
      <c r="J889" s="437" t="str">
        <v/>
      </c>
      <c r="K889" s="435" t="str">
        <v/>
      </c>
      <c r="L889" s="450" t="str">
        <v/>
      </c>
      <c r="M889" s="498" t="str">
        <v/>
      </c>
      <c r="N889" s="440" t="str">
        <v/>
      </c>
      <c r="O889" s="441" t="str">
        <v/>
      </c>
      <c r="P889" s="442" t="str">
        <v/>
      </c>
      <c r="Q889" s="443" t="str">
        <v/>
      </c>
      <c r="R889" s="441" t="str">
        <v/>
      </c>
      <c r="S889" s="442" t="str">
        <v/>
      </c>
      <c r="T889" s="443" t="str">
        <v/>
      </c>
      <c r="U889" s="441" t="str">
        <v/>
      </c>
      <c r="V889" s="442" t="str">
        <v/>
      </c>
      <c r="W889" s="443" t="str">
        <v/>
      </c>
      <c r="X889" s="441" t="str">
        <v/>
      </c>
      <c r="Y889" s="442" t="str">
        <v/>
      </c>
      <c r="Z889" s="443" t="str">
        <v/>
      </c>
      <c r="AA889" s="441" t="str">
        <v/>
      </c>
      <c r="AB889" s="442" t="str">
        <v/>
      </c>
      <c r="AC889" s="443" t="str">
        <v/>
      </c>
      <c r="AD889" s="441" t="str">
        <v/>
      </c>
      <c r="AE889" s="442" t="str">
        <v/>
      </c>
      <c r="AF889" s="443" t="str">
        <v/>
      </c>
      <c r="AG889" s="492" t="str">
        <v/>
      </c>
      <c r="AH889" s="492" t="str">
        <v/>
      </c>
      <c r="AI889" s="493" t="str">
        <v/>
      </c>
      <c r="AJ889" s="494" t="str">
        <v/>
      </c>
      <c r="AK889" s="492" t="str">
        <v/>
      </c>
      <c r="AL889" s="493" t="str">
        <v/>
      </c>
      <c r="AM889" s="492" t="str">
        <v/>
      </c>
      <c r="AN889" s="492" t="str">
        <v/>
      </c>
      <c r="AO889" s="493" t="str">
        <v/>
      </c>
      <c r="AP889" s="494" t="str">
        <v/>
      </c>
      <c r="AQ889" s="492" t="str">
        <v/>
      </c>
      <c r="AR889" s="493" t="str">
        <v/>
      </c>
      <c r="AS889" s="495" t="str">
        <v/>
      </c>
      <c r="AT889" s="496" t="str">
        <v/>
      </c>
      <c r="AU889" s="496" t="str">
        <v/>
      </c>
      <c r="AV889" s="520" t="str">
        <v/>
      </c>
      <c r="AW889" s="497" t="str">
        <v/>
      </c>
      <c r="AX889" s="496" t="str">
        <v/>
      </c>
      <c r="AY889" s="496" t="str">
        <v/>
      </c>
      <c r="AZ889" s="520" t="str">
        <v/>
      </c>
      <c r="BA889" s="497" t="str">
        <v/>
      </c>
      <c r="BB889" s="496" t="str">
        <v/>
      </c>
      <c r="BC889" s="496" t="str">
        <v/>
      </c>
      <c r="BD889" s="520" t="str">
        <v/>
      </c>
      <c r="BE889" s="497" t="str">
        <v/>
      </c>
      <c r="BF889" s="496" t="str">
        <v/>
      </c>
      <c r="BG889" s="496" t="str">
        <v/>
      </c>
      <c r="BH889" s="520" t="str">
        <v/>
      </c>
      <c r="BI889" s="497" t="str">
        <v/>
      </c>
      <c r="BJ889" s="496" t="str">
        <v/>
      </c>
      <c r="BK889" s="496" t="str">
        <v/>
      </c>
      <c r="BL889" s="520" t="str">
        <v/>
      </c>
    </row>
    <row r="890" spans="1:64" ht="24.75" customHeight="1">
      <c r="A890" s="449" t="str">
        <v/>
      </c>
      <c r="B890" s="431"/>
      <c r="C890" s="432"/>
      <c r="D890" s="521" t="str">
        <v/>
      </c>
      <c r="E890" s="521" t="str">
        <v/>
      </c>
      <c r="F890" s="522" t="str">
        <v/>
      </c>
      <c r="G890" s="523" t="str">
        <v/>
      </c>
      <c r="H890" s="521" t="str">
        <v/>
      </c>
      <c r="I890" s="521" t="str">
        <v/>
      </c>
      <c r="J890" s="521" t="str">
        <v/>
      </c>
      <c r="K890" s="522" t="str">
        <v/>
      </c>
      <c r="L890" s="497" t="str">
        <v/>
      </c>
      <c r="M890" s="491" t="str">
        <v/>
      </c>
      <c r="N890" s="520" t="str">
        <v/>
      </c>
      <c r="O890" s="497" t="str">
        <v/>
      </c>
      <c r="P890" s="495" t="str">
        <v/>
      </c>
      <c r="Q890" s="520" t="str">
        <v/>
      </c>
      <c r="R890" s="497" t="str">
        <v/>
      </c>
      <c r="S890" s="495" t="str">
        <v/>
      </c>
      <c r="T890" s="520" t="str">
        <v/>
      </c>
      <c r="U890" s="497" t="str">
        <v/>
      </c>
      <c r="V890" s="495" t="str">
        <v/>
      </c>
      <c r="W890" s="520" t="str">
        <v/>
      </c>
      <c r="X890" s="497" t="str">
        <v/>
      </c>
      <c r="Y890" s="495" t="str">
        <v/>
      </c>
      <c r="Z890" s="520" t="str">
        <v/>
      </c>
      <c r="AA890" s="497" t="str">
        <v/>
      </c>
      <c r="AB890" s="495" t="str">
        <v/>
      </c>
      <c r="AC890" s="520" t="str">
        <v/>
      </c>
      <c r="AD890" s="497" t="str">
        <v/>
      </c>
      <c r="AE890" s="495" t="str">
        <v/>
      </c>
      <c r="AF890" s="520" t="str">
        <v/>
      </c>
      <c r="AG890" s="497" t="str">
        <v/>
      </c>
      <c r="AH890" s="495" t="str">
        <v/>
      </c>
      <c r="AI890" s="520" t="str">
        <v/>
      </c>
      <c r="AJ890" s="497" t="str">
        <v/>
      </c>
      <c r="AK890" s="495" t="str">
        <v/>
      </c>
      <c r="AL890" s="520" t="str">
        <v/>
      </c>
      <c r="AM890" s="497" t="str">
        <v/>
      </c>
      <c r="AN890" s="495" t="str">
        <v/>
      </c>
      <c r="AO890" s="520" t="str">
        <v/>
      </c>
      <c r="AP890" s="497" t="str">
        <v/>
      </c>
      <c r="AQ890" s="495" t="str">
        <v/>
      </c>
      <c r="AR890" s="520" t="str">
        <v/>
      </c>
      <c r="AS890" s="497" t="str">
        <v/>
      </c>
      <c r="AT890" s="495" t="str">
        <v/>
      </c>
      <c r="AU890" s="495" t="str">
        <v/>
      </c>
      <c r="AV890" s="520" t="str">
        <v/>
      </c>
      <c r="AW890" s="497" t="str">
        <v/>
      </c>
      <c r="AX890" s="495" t="str">
        <v/>
      </c>
      <c r="AY890" s="495" t="str">
        <v/>
      </c>
      <c r="AZ890" s="520" t="str">
        <v/>
      </c>
      <c r="BA890" s="497" t="str">
        <v/>
      </c>
      <c r="BB890" s="495" t="str">
        <v/>
      </c>
      <c r="BC890" s="495" t="str">
        <v/>
      </c>
      <c r="BD890" s="520" t="str">
        <v/>
      </c>
      <c r="BE890" s="497" t="str">
        <v/>
      </c>
      <c r="BF890" s="495" t="str">
        <v/>
      </c>
      <c r="BG890" s="495" t="str">
        <v/>
      </c>
      <c r="BH890" s="520" t="str">
        <v/>
      </c>
      <c r="BI890" s="497" t="str">
        <v/>
      </c>
      <c r="BJ890" s="495" t="str">
        <v/>
      </c>
      <c r="BK890" s="495" t="str">
        <v/>
      </c>
      <c r="BL890" s="520" t="str">
        <v/>
      </c>
    </row>
    <row r="891" spans="1:64" ht="24.75" customHeight="1">
      <c r="A891" s="449" t="str">
        <v/>
      </c>
      <c r="B891" s="431"/>
      <c r="C891" s="432"/>
      <c r="D891" s="433" t="str">
        <v/>
      </c>
      <c r="E891" s="434" t="str">
        <v/>
      </c>
      <c r="F891" s="435" t="str">
        <v/>
      </c>
      <c r="G891" s="436" t="str">
        <v/>
      </c>
      <c r="H891" s="437" t="str">
        <v/>
      </c>
      <c r="I891" s="437" t="str">
        <v/>
      </c>
      <c r="J891" s="437" t="str">
        <v/>
      </c>
      <c r="K891" s="435" t="str">
        <v/>
      </c>
      <c r="L891" s="450" t="str">
        <v/>
      </c>
      <c r="M891" s="498" t="str">
        <v/>
      </c>
      <c r="N891" s="440" t="str">
        <v/>
      </c>
      <c r="O891" s="441" t="str">
        <v/>
      </c>
      <c r="P891" s="442" t="str">
        <v/>
      </c>
      <c r="Q891" s="443" t="str">
        <v/>
      </c>
      <c r="R891" s="441" t="str">
        <v/>
      </c>
      <c r="S891" s="442" t="str">
        <v/>
      </c>
      <c r="T891" s="443" t="str">
        <v/>
      </c>
      <c r="U891" s="441" t="str">
        <v/>
      </c>
      <c r="V891" s="442" t="str">
        <v/>
      </c>
      <c r="W891" s="443" t="str">
        <v/>
      </c>
      <c r="X891" s="441" t="str">
        <v/>
      </c>
      <c r="Y891" s="442" t="str">
        <v/>
      </c>
      <c r="Z891" s="443" t="str">
        <v/>
      </c>
      <c r="AA891" s="441" t="str">
        <v/>
      </c>
      <c r="AB891" s="442" t="str">
        <v/>
      </c>
      <c r="AC891" s="443" t="str">
        <v/>
      </c>
      <c r="AD891" s="441" t="str">
        <v/>
      </c>
      <c r="AE891" s="442" t="str">
        <v/>
      </c>
      <c r="AF891" s="443" t="str">
        <v/>
      </c>
      <c r="AG891" s="492" t="str">
        <v/>
      </c>
      <c r="AH891" s="492" t="str">
        <v/>
      </c>
      <c r="AI891" s="493" t="str">
        <v/>
      </c>
      <c r="AJ891" s="494" t="str">
        <v/>
      </c>
      <c r="AK891" s="492" t="str">
        <v/>
      </c>
      <c r="AL891" s="493" t="str">
        <v/>
      </c>
      <c r="AM891" s="492" t="str">
        <v/>
      </c>
      <c r="AN891" s="492" t="str">
        <v/>
      </c>
      <c r="AO891" s="493" t="str">
        <v/>
      </c>
      <c r="AP891" s="494" t="str">
        <v/>
      </c>
      <c r="AQ891" s="492" t="str">
        <v/>
      </c>
      <c r="AR891" s="493" t="str">
        <v/>
      </c>
      <c r="AS891" s="495" t="str">
        <v/>
      </c>
      <c r="AT891" s="496" t="str">
        <v/>
      </c>
      <c r="AU891" s="496" t="str">
        <v/>
      </c>
      <c r="AV891" s="520" t="str">
        <v/>
      </c>
      <c r="AW891" s="497" t="str">
        <v/>
      </c>
      <c r="AX891" s="496" t="str">
        <v/>
      </c>
      <c r="AY891" s="496" t="str">
        <v/>
      </c>
      <c r="AZ891" s="520" t="str">
        <v/>
      </c>
      <c r="BA891" s="497" t="str">
        <v/>
      </c>
      <c r="BB891" s="496" t="str">
        <v/>
      </c>
      <c r="BC891" s="496" t="str">
        <v/>
      </c>
      <c r="BD891" s="520" t="str">
        <v/>
      </c>
      <c r="BE891" s="497" t="str">
        <v/>
      </c>
      <c r="BF891" s="496" t="str">
        <v/>
      </c>
      <c r="BG891" s="496" t="str">
        <v/>
      </c>
      <c r="BH891" s="520" t="str">
        <v/>
      </c>
      <c r="BI891" s="497" t="str">
        <v/>
      </c>
      <c r="BJ891" s="496" t="str">
        <v/>
      </c>
      <c r="BK891" s="496" t="str">
        <v/>
      </c>
      <c r="BL891" s="520" t="str">
        <v/>
      </c>
    </row>
    <row r="892" spans="1:64" ht="24.75" customHeight="1">
      <c r="A892" s="449" t="str">
        <v/>
      </c>
      <c r="B892" s="431"/>
      <c r="C892" s="432"/>
      <c r="D892" s="521" t="str">
        <v/>
      </c>
      <c r="E892" s="521" t="str">
        <v/>
      </c>
      <c r="F892" s="522" t="str">
        <v/>
      </c>
      <c r="G892" s="523" t="str">
        <v/>
      </c>
      <c r="H892" s="521" t="str">
        <v/>
      </c>
      <c r="I892" s="521" t="str">
        <v/>
      </c>
      <c r="J892" s="521" t="str">
        <v/>
      </c>
      <c r="K892" s="522" t="str">
        <v/>
      </c>
      <c r="L892" s="497" t="str">
        <v/>
      </c>
      <c r="M892" s="491" t="str">
        <v/>
      </c>
      <c r="N892" s="520" t="str">
        <v/>
      </c>
      <c r="O892" s="497" t="str">
        <v/>
      </c>
      <c r="P892" s="495" t="str">
        <v/>
      </c>
      <c r="Q892" s="520" t="str">
        <v/>
      </c>
      <c r="R892" s="497" t="str">
        <v/>
      </c>
      <c r="S892" s="495" t="str">
        <v/>
      </c>
      <c r="T892" s="520" t="str">
        <v/>
      </c>
      <c r="U892" s="497" t="str">
        <v/>
      </c>
      <c r="V892" s="495" t="str">
        <v/>
      </c>
      <c r="W892" s="520" t="str">
        <v/>
      </c>
      <c r="X892" s="497" t="str">
        <v/>
      </c>
      <c r="Y892" s="495" t="str">
        <v/>
      </c>
      <c r="Z892" s="520" t="str">
        <v/>
      </c>
      <c r="AA892" s="497" t="str">
        <v/>
      </c>
      <c r="AB892" s="495" t="str">
        <v/>
      </c>
      <c r="AC892" s="520" t="str">
        <v/>
      </c>
      <c r="AD892" s="497" t="str">
        <v/>
      </c>
      <c r="AE892" s="495" t="str">
        <v/>
      </c>
      <c r="AF892" s="520" t="str">
        <v/>
      </c>
      <c r="AG892" s="497" t="str">
        <v/>
      </c>
      <c r="AH892" s="495" t="str">
        <v/>
      </c>
      <c r="AI892" s="520" t="str">
        <v/>
      </c>
      <c r="AJ892" s="497" t="str">
        <v/>
      </c>
      <c r="AK892" s="495" t="str">
        <v/>
      </c>
      <c r="AL892" s="520" t="str">
        <v/>
      </c>
      <c r="AM892" s="497" t="str">
        <v/>
      </c>
      <c r="AN892" s="495" t="str">
        <v/>
      </c>
      <c r="AO892" s="520" t="str">
        <v/>
      </c>
      <c r="AP892" s="497" t="str">
        <v/>
      </c>
      <c r="AQ892" s="495" t="str">
        <v/>
      </c>
      <c r="AR892" s="520" t="str">
        <v/>
      </c>
      <c r="AS892" s="497" t="str">
        <v/>
      </c>
      <c r="AT892" s="495" t="str">
        <v/>
      </c>
      <c r="AU892" s="495" t="str">
        <v/>
      </c>
      <c r="AV892" s="520" t="str">
        <v/>
      </c>
      <c r="AW892" s="497" t="str">
        <v/>
      </c>
      <c r="AX892" s="495" t="str">
        <v/>
      </c>
      <c r="AY892" s="495" t="str">
        <v/>
      </c>
      <c r="AZ892" s="520" t="str">
        <v/>
      </c>
      <c r="BA892" s="497" t="str">
        <v/>
      </c>
      <c r="BB892" s="495" t="str">
        <v/>
      </c>
      <c r="BC892" s="495" t="str">
        <v/>
      </c>
      <c r="BD892" s="520" t="str">
        <v/>
      </c>
      <c r="BE892" s="497" t="str">
        <v/>
      </c>
      <c r="BF892" s="495" t="str">
        <v/>
      </c>
      <c r="BG892" s="495" t="str">
        <v/>
      </c>
      <c r="BH892" s="520" t="str">
        <v/>
      </c>
      <c r="BI892" s="497" t="str">
        <v/>
      </c>
      <c r="BJ892" s="495" t="str">
        <v/>
      </c>
      <c r="BK892" s="495" t="str">
        <v/>
      </c>
      <c r="BL892" s="520" t="str">
        <v/>
      </c>
    </row>
    <row r="893" spans="1:64" ht="24.75" customHeight="1">
      <c r="A893" s="449" t="str">
        <v/>
      </c>
      <c r="B893" s="431"/>
      <c r="C893" s="432"/>
      <c r="D893" s="433" t="str">
        <v/>
      </c>
      <c r="E893" s="434" t="str">
        <v/>
      </c>
      <c r="F893" s="435" t="str">
        <v/>
      </c>
      <c r="G893" s="436" t="str">
        <v/>
      </c>
      <c r="H893" s="437" t="str">
        <v/>
      </c>
      <c r="I893" s="437" t="str">
        <v/>
      </c>
      <c r="J893" s="437" t="str">
        <v/>
      </c>
      <c r="K893" s="435" t="str">
        <v/>
      </c>
      <c r="L893" s="450" t="str">
        <v/>
      </c>
      <c r="M893" s="498" t="str">
        <v/>
      </c>
      <c r="N893" s="440" t="str">
        <v/>
      </c>
      <c r="O893" s="441" t="str">
        <v/>
      </c>
      <c r="P893" s="442" t="str">
        <v/>
      </c>
      <c r="Q893" s="443" t="str">
        <v/>
      </c>
      <c r="R893" s="441" t="str">
        <v/>
      </c>
      <c r="S893" s="442" t="str">
        <v/>
      </c>
      <c r="T893" s="443" t="str">
        <v/>
      </c>
      <c r="U893" s="441" t="str">
        <v/>
      </c>
      <c r="V893" s="442" t="str">
        <v/>
      </c>
      <c r="W893" s="443" t="str">
        <v/>
      </c>
      <c r="X893" s="441" t="str">
        <v/>
      </c>
      <c r="Y893" s="442" t="str">
        <v/>
      </c>
      <c r="Z893" s="443" t="str">
        <v/>
      </c>
      <c r="AA893" s="441" t="str">
        <v/>
      </c>
      <c r="AB893" s="442" t="str">
        <v/>
      </c>
      <c r="AC893" s="443" t="str">
        <v/>
      </c>
      <c r="AD893" s="441" t="str">
        <v/>
      </c>
      <c r="AE893" s="442" t="str">
        <v/>
      </c>
      <c r="AF893" s="443" t="str">
        <v/>
      </c>
      <c r="AG893" s="492" t="str">
        <v/>
      </c>
      <c r="AH893" s="492" t="str">
        <v/>
      </c>
      <c r="AI893" s="493" t="str">
        <v/>
      </c>
      <c r="AJ893" s="494" t="str">
        <v/>
      </c>
      <c r="AK893" s="492" t="str">
        <v/>
      </c>
      <c r="AL893" s="493" t="str">
        <v/>
      </c>
      <c r="AM893" s="492" t="str">
        <v/>
      </c>
      <c r="AN893" s="492" t="str">
        <v/>
      </c>
      <c r="AO893" s="493" t="str">
        <v/>
      </c>
      <c r="AP893" s="494" t="str">
        <v/>
      </c>
      <c r="AQ893" s="492" t="str">
        <v/>
      </c>
      <c r="AR893" s="493" t="str">
        <v/>
      </c>
      <c r="AS893" s="495" t="str">
        <v/>
      </c>
      <c r="AT893" s="496" t="str">
        <v/>
      </c>
      <c r="AU893" s="496" t="str">
        <v/>
      </c>
      <c r="AV893" s="520" t="str">
        <v/>
      </c>
      <c r="AW893" s="497" t="str">
        <v/>
      </c>
      <c r="AX893" s="496" t="str">
        <v/>
      </c>
      <c r="AY893" s="496" t="str">
        <v/>
      </c>
      <c r="AZ893" s="520" t="str">
        <v/>
      </c>
      <c r="BA893" s="497" t="str">
        <v/>
      </c>
      <c r="BB893" s="496" t="str">
        <v/>
      </c>
      <c r="BC893" s="496" t="str">
        <v/>
      </c>
      <c r="BD893" s="520" t="str">
        <v/>
      </c>
      <c r="BE893" s="497" t="str">
        <v/>
      </c>
      <c r="BF893" s="496" t="str">
        <v/>
      </c>
      <c r="BG893" s="496" t="str">
        <v/>
      </c>
      <c r="BH893" s="520" t="str">
        <v/>
      </c>
      <c r="BI893" s="497" t="str">
        <v/>
      </c>
      <c r="BJ893" s="496" t="str">
        <v/>
      </c>
      <c r="BK893" s="496" t="str">
        <v/>
      </c>
      <c r="BL893" s="520" t="str">
        <v/>
      </c>
    </row>
    <row r="894" spans="1:64" ht="24.75" customHeight="1">
      <c r="A894" s="449" t="str">
        <v/>
      </c>
      <c r="B894" s="431"/>
      <c r="C894" s="432"/>
      <c r="D894" s="521" t="str">
        <v/>
      </c>
      <c r="E894" s="521" t="str">
        <v/>
      </c>
      <c r="F894" s="522" t="str">
        <v/>
      </c>
      <c r="G894" s="523" t="str">
        <v/>
      </c>
      <c r="H894" s="521" t="str">
        <v/>
      </c>
      <c r="I894" s="521" t="str">
        <v/>
      </c>
      <c r="J894" s="521" t="str">
        <v/>
      </c>
      <c r="K894" s="522" t="str">
        <v/>
      </c>
      <c r="L894" s="497" t="str">
        <v/>
      </c>
      <c r="M894" s="491" t="str">
        <v/>
      </c>
      <c r="N894" s="520" t="str">
        <v/>
      </c>
      <c r="O894" s="497" t="str">
        <v/>
      </c>
      <c r="P894" s="495" t="str">
        <v/>
      </c>
      <c r="Q894" s="520" t="str">
        <v/>
      </c>
      <c r="R894" s="497" t="str">
        <v/>
      </c>
      <c r="S894" s="495" t="str">
        <v/>
      </c>
      <c r="T894" s="520" t="str">
        <v/>
      </c>
      <c r="U894" s="497" t="str">
        <v/>
      </c>
      <c r="V894" s="495" t="str">
        <v/>
      </c>
      <c r="W894" s="520" t="str">
        <v/>
      </c>
      <c r="X894" s="497" t="str">
        <v/>
      </c>
      <c r="Y894" s="495" t="str">
        <v/>
      </c>
      <c r="Z894" s="520" t="str">
        <v/>
      </c>
      <c r="AA894" s="497" t="str">
        <v/>
      </c>
      <c r="AB894" s="495" t="str">
        <v/>
      </c>
      <c r="AC894" s="520" t="str">
        <v/>
      </c>
      <c r="AD894" s="497" t="str">
        <v/>
      </c>
      <c r="AE894" s="495" t="str">
        <v/>
      </c>
      <c r="AF894" s="520" t="str">
        <v/>
      </c>
      <c r="AG894" s="497" t="str">
        <v/>
      </c>
      <c r="AH894" s="495" t="str">
        <v/>
      </c>
      <c r="AI894" s="520" t="str">
        <v/>
      </c>
      <c r="AJ894" s="497" t="str">
        <v/>
      </c>
      <c r="AK894" s="495" t="str">
        <v/>
      </c>
      <c r="AL894" s="520" t="str">
        <v/>
      </c>
      <c r="AM894" s="497" t="str">
        <v/>
      </c>
      <c r="AN894" s="495" t="str">
        <v/>
      </c>
      <c r="AO894" s="520" t="str">
        <v/>
      </c>
      <c r="AP894" s="497" t="str">
        <v/>
      </c>
      <c r="AQ894" s="495" t="str">
        <v/>
      </c>
      <c r="AR894" s="520" t="str">
        <v/>
      </c>
      <c r="AS894" s="497" t="str">
        <v/>
      </c>
      <c r="AT894" s="495" t="str">
        <v/>
      </c>
      <c r="AU894" s="495" t="str">
        <v/>
      </c>
      <c r="AV894" s="520" t="str">
        <v/>
      </c>
      <c r="AW894" s="497" t="str">
        <v/>
      </c>
      <c r="AX894" s="495" t="str">
        <v/>
      </c>
      <c r="AY894" s="495" t="str">
        <v/>
      </c>
      <c r="AZ894" s="520" t="str">
        <v/>
      </c>
      <c r="BA894" s="497" t="str">
        <v/>
      </c>
      <c r="BB894" s="495" t="str">
        <v/>
      </c>
      <c r="BC894" s="495" t="str">
        <v/>
      </c>
      <c r="BD894" s="520" t="str">
        <v/>
      </c>
      <c r="BE894" s="497" t="str">
        <v/>
      </c>
      <c r="BF894" s="495" t="str">
        <v/>
      </c>
      <c r="BG894" s="495" t="str">
        <v/>
      </c>
      <c r="BH894" s="520" t="str">
        <v/>
      </c>
      <c r="BI894" s="497" t="str">
        <v/>
      </c>
      <c r="BJ894" s="495" t="str">
        <v/>
      </c>
      <c r="BK894" s="495" t="str">
        <v/>
      </c>
      <c r="BL894" s="520" t="str">
        <v/>
      </c>
    </row>
    <row r="895" spans="1:64" ht="24.75" customHeight="1">
      <c r="A895" s="449" t="str">
        <v/>
      </c>
      <c r="B895" s="431"/>
      <c r="C895" s="432"/>
      <c r="D895" s="433" t="str">
        <v/>
      </c>
      <c r="E895" s="434" t="str">
        <v/>
      </c>
      <c r="F895" s="435" t="str">
        <v/>
      </c>
      <c r="G895" s="436" t="str">
        <v/>
      </c>
      <c r="H895" s="437" t="str">
        <v/>
      </c>
      <c r="I895" s="437" t="str">
        <v/>
      </c>
      <c r="J895" s="437" t="str">
        <v/>
      </c>
      <c r="K895" s="435" t="str">
        <v/>
      </c>
      <c r="L895" s="450" t="str">
        <v/>
      </c>
      <c r="M895" s="498" t="str">
        <v/>
      </c>
      <c r="N895" s="440" t="str">
        <v/>
      </c>
      <c r="O895" s="441" t="str">
        <v/>
      </c>
      <c r="P895" s="442" t="str">
        <v/>
      </c>
      <c r="Q895" s="443" t="str">
        <v/>
      </c>
      <c r="R895" s="441" t="str">
        <v/>
      </c>
      <c r="S895" s="442" t="str">
        <v/>
      </c>
      <c r="T895" s="443" t="str">
        <v/>
      </c>
      <c r="U895" s="441" t="str">
        <v/>
      </c>
      <c r="V895" s="442" t="str">
        <v/>
      </c>
      <c r="W895" s="443" t="str">
        <v/>
      </c>
      <c r="X895" s="441" t="str">
        <v/>
      </c>
      <c r="Y895" s="442" t="str">
        <v/>
      </c>
      <c r="Z895" s="443" t="str">
        <v/>
      </c>
      <c r="AA895" s="441" t="str">
        <v/>
      </c>
      <c r="AB895" s="442" t="str">
        <v/>
      </c>
      <c r="AC895" s="443" t="str">
        <v/>
      </c>
      <c r="AD895" s="441" t="str">
        <v/>
      </c>
      <c r="AE895" s="442" t="str">
        <v/>
      </c>
      <c r="AF895" s="443" t="str">
        <v/>
      </c>
      <c r="AG895" s="492" t="str">
        <v/>
      </c>
      <c r="AH895" s="492" t="str">
        <v/>
      </c>
      <c r="AI895" s="493" t="str">
        <v/>
      </c>
      <c r="AJ895" s="494" t="str">
        <v/>
      </c>
      <c r="AK895" s="492" t="str">
        <v/>
      </c>
      <c r="AL895" s="493" t="str">
        <v/>
      </c>
      <c r="AM895" s="492" t="str">
        <v/>
      </c>
      <c r="AN895" s="492" t="str">
        <v/>
      </c>
      <c r="AO895" s="493" t="str">
        <v/>
      </c>
      <c r="AP895" s="494" t="str">
        <v/>
      </c>
      <c r="AQ895" s="492" t="str">
        <v/>
      </c>
      <c r="AR895" s="493" t="str">
        <v/>
      </c>
      <c r="AS895" s="495" t="str">
        <v/>
      </c>
      <c r="AT895" s="496" t="str">
        <v/>
      </c>
      <c r="AU895" s="496" t="str">
        <v/>
      </c>
      <c r="AV895" s="520" t="str">
        <v/>
      </c>
      <c r="AW895" s="497" t="str">
        <v/>
      </c>
      <c r="AX895" s="496" t="str">
        <v/>
      </c>
      <c r="AY895" s="496" t="str">
        <v/>
      </c>
      <c r="AZ895" s="520" t="str">
        <v/>
      </c>
      <c r="BA895" s="497" t="str">
        <v/>
      </c>
      <c r="BB895" s="496" t="str">
        <v/>
      </c>
      <c r="BC895" s="496" t="str">
        <v/>
      </c>
      <c r="BD895" s="520" t="str">
        <v/>
      </c>
      <c r="BE895" s="497" t="str">
        <v/>
      </c>
      <c r="BF895" s="496" t="str">
        <v/>
      </c>
      <c r="BG895" s="496" t="str">
        <v/>
      </c>
      <c r="BH895" s="520" t="str">
        <v/>
      </c>
      <c r="BI895" s="497" t="str">
        <v/>
      </c>
      <c r="BJ895" s="496" t="str">
        <v/>
      </c>
      <c r="BK895" s="496" t="str">
        <v/>
      </c>
      <c r="BL895" s="520" t="str">
        <v/>
      </c>
    </row>
    <row r="896" spans="1:64" ht="24.75" customHeight="1">
      <c r="A896" s="449" t="str">
        <v/>
      </c>
      <c r="B896" s="431"/>
      <c r="C896" s="432"/>
      <c r="D896" s="521" t="str">
        <v/>
      </c>
      <c r="E896" s="521" t="str">
        <v/>
      </c>
      <c r="F896" s="522" t="str">
        <v/>
      </c>
      <c r="G896" s="523" t="str">
        <v/>
      </c>
      <c r="H896" s="521" t="str">
        <v/>
      </c>
      <c r="I896" s="521" t="str">
        <v/>
      </c>
      <c r="J896" s="521" t="str">
        <v/>
      </c>
      <c r="K896" s="522" t="str">
        <v/>
      </c>
      <c r="L896" s="497" t="str">
        <v/>
      </c>
      <c r="M896" s="491" t="str">
        <v/>
      </c>
      <c r="N896" s="520" t="str">
        <v/>
      </c>
      <c r="O896" s="497" t="str">
        <v/>
      </c>
      <c r="P896" s="495" t="str">
        <v/>
      </c>
      <c r="Q896" s="520" t="str">
        <v/>
      </c>
      <c r="R896" s="497" t="str">
        <v/>
      </c>
      <c r="S896" s="495" t="str">
        <v/>
      </c>
      <c r="T896" s="520" t="str">
        <v/>
      </c>
      <c r="U896" s="497" t="str">
        <v/>
      </c>
      <c r="V896" s="495" t="str">
        <v/>
      </c>
      <c r="W896" s="520" t="str">
        <v/>
      </c>
      <c r="X896" s="497" t="str">
        <v/>
      </c>
      <c r="Y896" s="495" t="str">
        <v/>
      </c>
      <c r="Z896" s="520" t="str">
        <v/>
      </c>
      <c r="AA896" s="497" t="str">
        <v/>
      </c>
      <c r="AB896" s="495" t="str">
        <v/>
      </c>
      <c r="AC896" s="520" t="str">
        <v/>
      </c>
      <c r="AD896" s="497" t="str">
        <v/>
      </c>
      <c r="AE896" s="495" t="str">
        <v/>
      </c>
      <c r="AF896" s="520" t="str">
        <v/>
      </c>
      <c r="AG896" s="497" t="str">
        <v/>
      </c>
      <c r="AH896" s="495" t="str">
        <v/>
      </c>
      <c r="AI896" s="520" t="str">
        <v/>
      </c>
      <c r="AJ896" s="497" t="str">
        <v/>
      </c>
      <c r="AK896" s="495" t="str">
        <v/>
      </c>
      <c r="AL896" s="520" t="str">
        <v/>
      </c>
      <c r="AM896" s="497" t="str">
        <v/>
      </c>
      <c r="AN896" s="495" t="str">
        <v/>
      </c>
      <c r="AO896" s="520" t="str">
        <v/>
      </c>
      <c r="AP896" s="497" t="str">
        <v/>
      </c>
      <c r="AQ896" s="495" t="str">
        <v/>
      </c>
      <c r="AR896" s="520" t="str">
        <v/>
      </c>
      <c r="AS896" s="497" t="str">
        <v/>
      </c>
      <c r="AT896" s="495" t="str">
        <v/>
      </c>
      <c r="AU896" s="495" t="str">
        <v/>
      </c>
      <c r="AV896" s="520" t="str">
        <v/>
      </c>
      <c r="AW896" s="497" t="str">
        <v/>
      </c>
      <c r="AX896" s="495" t="str">
        <v/>
      </c>
      <c r="AY896" s="495" t="str">
        <v/>
      </c>
      <c r="AZ896" s="520" t="str">
        <v/>
      </c>
      <c r="BA896" s="497" t="str">
        <v/>
      </c>
      <c r="BB896" s="495" t="str">
        <v/>
      </c>
      <c r="BC896" s="495" t="str">
        <v/>
      </c>
      <c r="BD896" s="520" t="str">
        <v/>
      </c>
      <c r="BE896" s="497" t="str">
        <v/>
      </c>
      <c r="BF896" s="495" t="str">
        <v/>
      </c>
      <c r="BG896" s="495" t="str">
        <v/>
      </c>
      <c r="BH896" s="520" t="str">
        <v/>
      </c>
      <c r="BI896" s="497" t="str">
        <v/>
      </c>
      <c r="BJ896" s="495" t="str">
        <v/>
      </c>
      <c r="BK896" s="495" t="str">
        <v/>
      </c>
      <c r="BL896" s="520" t="str">
        <v/>
      </c>
    </row>
    <row r="897" spans="1:64" ht="24.75" customHeight="1">
      <c r="A897" s="449" t="str">
        <v/>
      </c>
      <c r="B897" s="431"/>
      <c r="C897" s="432"/>
      <c r="D897" s="433" t="str">
        <v/>
      </c>
      <c r="E897" s="434" t="str">
        <v/>
      </c>
      <c r="F897" s="435" t="str">
        <v/>
      </c>
      <c r="G897" s="436" t="str">
        <v/>
      </c>
      <c r="H897" s="437" t="str">
        <v/>
      </c>
      <c r="I897" s="437" t="str">
        <v/>
      </c>
      <c r="J897" s="437" t="str">
        <v/>
      </c>
      <c r="K897" s="435" t="str">
        <v/>
      </c>
      <c r="L897" s="450" t="str">
        <v/>
      </c>
      <c r="M897" s="498" t="str">
        <v/>
      </c>
      <c r="N897" s="440" t="str">
        <v/>
      </c>
      <c r="O897" s="441" t="str">
        <v/>
      </c>
      <c r="P897" s="442" t="str">
        <v/>
      </c>
      <c r="Q897" s="443" t="str">
        <v/>
      </c>
      <c r="R897" s="441" t="str">
        <v/>
      </c>
      <c r="S897" s="442" t="str">
        <v/>
      </c>
      <c r="T897" s="443" t="str">
        <v/>
      </c>
      <c r="U897" s="441" t="str">
        <v/>
      </c>
      <c r="V897" s="442" t="str">
        <v/>
      </c>
      <c r="W897" s="443" t="str">
        <v/>
      </c>
      <c r="X897" s="441" t="str">
        <v/>
      </c>
      <c r="Y897" s="442" t="str">
        <v/>
      </c>
      <c r="Z897" s="443" t="str">
        <v/>
      </c>
      <c r="AA897" s="441" t="str">
        <v/>
      </c>
      <c r="AB897" s="442" t="str">
        <v/>
      </c>
      <c r="AC897" s="443" t="str">
        <v/>
      </c>
      <c r="AD897" s="441" t="str">
        <v/>
      </c>
      <c r="AE897" s="442" t="str">
        <v/>
      </c>
      <c r="AF897" s="443" t="str">
        <v/>
      </c>
      <c r="AG897" s="492" t="str">
        <v/>
      </c>
      <c r="AH897" s="492" t="str">
        <v/>
      </c>
      <c r="AI897" s="493" t="str">
        <v/>
      </c>
      <c r="AJ897" s="494" t="str">
        <v/>
      </c>
      <c r="AK897" s="492" t="str">
        <v/>
      </c>
      <c r="AL897" s="493" t="str">
        <v/>
      </c>
      <c r="AM897" s="492" t="str">
        <v/>
      </c>
      <c r="AN897" s="492" t="str">
        <v/>
      </c>
      <c r="AO897" s="493" t="str">
        <v/>
      </c>
      <c r="AP897" s="494" t="str">
        <v/>
      </c>
      <c r="AQ897" s="492" t="str">
        <v/>
      </c>
      <c r="AR897" s="493" t="str">
        <v/>
      </c>
      <c r="AS897" s="495" t="str">
        <v/>
      </c>
      <c r="AT897" s="496" t="str">
        <v/>
      </c>
      <c r="AU897" s="496" t="str">
        <v/>
      </c>
      <c r="AV897" s="520" t="str">
        <v/>
      </c>
      <c r="AW897" s="497" t="str">
        <v/>
      </c>
      <c r="AX897" s="496" t="str">
        <v/>
      </c>
      <c r="AY897" s="496" t="str">
        <v/>
      </c>
      <c r="AZ897" s="520" t="str">
        <v/>
      </c>
      <c r="BA897" s="497" t="str">
        <v/>
      </c>
      <c r="BB897" s="496" t="str">
        <v/>
      </c>
      <c r="BC897" s="496" t="str">
        <v/>
      </c>
      <c r="BD897" s="520" t="str">
        <v/>
      </c>
      <c r="BE897" s="497" t="str">
        <v/>
      </c>
      <c r="BF897" s="496" t="str">
        <v/>
      </c>
      <c r="BG897" s="496" t="str">
        <v/>
      </c>
      <c r="BH897" s="520" t="str">
        <v/>
      </c>
      <c r="BI897" s="497" t="str">
        <v/>
      </c>
      <c r="BJ897" s="496" t="str">
        <v/>
      </c>
      <c r="BK897" s="496" t="str">
        <v/>
      </c>
      <c r="BL897" s="520" t="str">
        <v/>
      </c>
    </row>
    <row r="898" spans="1:64" ht="24.75" customHeight="1">
      <c r="A898" s="449" t="str">
        <v/>
      </c>
      <c r="B898" s="431"/>
      <c r="C898" s="432"/>
      <c r="D898" s="521" t="str">
        <v/>
      </c>
      <c r="E898" s="521" t="str">
        <v/>
      </c>
      <c r="F898" s="522" t="str">
        <v/>
      </c>
      <c r="G898" s="523" t="str">
        <v/>
      </c>
      <c r="H898" s="521" t="str">
        <v/>
      </c>
      <c r="I898" s="521" t="str">
        <v/>
      </c>
      <c r="J898" s="521" t="str">
        <v/>
      </c>
      <c r="K898" s="522" t="str">
        <v/>
      </c>
      <c r="L898" s="497" t="str">
        <v/>
      </c>
      <c r="M898" s="491" t="str">
        <v/>
      </c>
      <c r="N898" s="520" t="str">
        <v/>
      </c>
      <c r="O898" s="497" t="str">
        <v/>
      </c>
      <c r="P898" s="495" t="str">
        <v/>
      </c>
      <c r="Q898" s="520" t="str">
        <v/>
      </c>
      <c r="R898" s="497" t="str">
        <v/>
      </c>
      <c r="S898" s="495" t="str">
        <v/>
      </c>
      <c r="T898" s="520" t="str">
        <v/>
      </c>
      <c r="U898" s="497" t="str">
        <v/>
      </c>
      <c r="V898" s="495" t="str">
        <v/>
      </c>
      <c r="W898" s="520" t="str">
        <v/>
      </c>
      <c r="X898" s="497" t="str">
        <v/>
      </c>
      <c r="Y898" s="495" t="str">
        <v/>
      </c>
      <c r="Z898" s="520" t="str">
        <v/>
      </c>
      <c r="AA898" s="497" t="str">
        <v/>
      </c>
      <c r="AB898" s="495" t="str">
        <v/>
      </c>
      <c r="AC898" s="520" t="str">
        <v/>
      </c>
      <c r="AD898" s="497" t="str">
        <v/>
      </c>
      <c r="AE898" s="495" t="str">
        <v/>
      </c>
      <c r="AF898" s="520" t="str">
        <v/>
      </c>
      <c r="AG898" s="497" t="str">
        <v/>
      </c>
      <c r="AH898" s="495" t="str">
        <v/>
      </c>
      <c r="AI898" s="520" t="str">
        <v/>
      </c>
      <c r="AJ898" s="497" t="str">
        <v/>
      </c>
      <c r="AK898" s="495" t="str">
        <v/>
      </c>
      <c r="AL898" s="520" t="str">
        <v/>
      </c>
      <c r="AM898" s="497" t="str">
        <v/>
      </c>
      <c r="AN898" s="495" t="str">
        <v/>
      </c>
      <c r="AO898" s="520" t="str">
        <v/>
      </c>
      <c r="AP898" s="497" t="str">
        <v/>
      </c>
      <c r="AQ898" s="495" t="str">
        <v/>
      </c>
      <c r="AR898" s="520" t="str">
        <v/>
      </c>
      <c r="AS898" s="497" t="str">
        <v/>
      </c>
      <c r="AT898" s="495" t="str">
        <v/>
      </c>
      <c r="AU898" s="495" t="str">
        <v/>
      </c>
      <c r="AV898" s="520" t="str">
        <v/>
      </c>
      <c r="AW898" s="497" t="str">
        <v/>
      </c>
      <c r="AX898" s="495" t="str">
        <v/>
      </c>
      <c r="AY898" s="495" t="str">
        <v/>
      </c>
      <c r="AZ898" s="520" t="str">
        <v/>
      </c>
      <c r="BA898" s="497" t="str">
        <v/>
      </c>
      <c r="BB898" s="495" t="str">
        <v/>
      </c>
      <c r="BC898" s="495" t="str">
        <v/>
      </c>
      <c r="BD898" s="520" t="str">
        <v/>
      </c>
      <c r="BE898" s="497" t="str">
        <v/>
      </c>
      <c r="BF898" s="495" t="str">
        <v/>
      </c>
      <c r="BG898" s="495" t="str">
        <v/>
      </c>
      <c r="BH898" s="520" t="str">
        <v/>
      </c>
      <c r="BI898" s="497" t="str">
        <v/>
      </c>
      <c r="BJ898" s="495" t="str">
        <v/>
      </c>
      <c r="BK898" s="495" t="str">
        <v/>
      </c>
      <c r="BL898" s="520" t="str">
        <v/>
      </c>
    </row>
    <row r="899" spans="1:64" ht="24.75" customHeight="1">
      <c r="A899" s="449" t="str">
        <v/>
      </c>
      <c r="B899" s="431"/>
      <c r="C899" s="432"/>
      <c r="D899" s="433" t="str">
        <v/>
      </c>
      <c r="E899" s="434" t="str">
        <v/>
      </c>
      <c r="F899" s="435" t="str">
        <v/>
      </c>
      <c r="G899" s="436" t="str">
        <v/>
      </c>
      <c r="H899" s="437" t="str">
        <v/>
      </c>
      <c r="I899" s="437" t="str">
        <v/>
      </c>
      <c r="J899" s="437" t="str">
        <v/>
      </c>
      <c r="K899" s="435" t="str">
        <v/>
      </c>
      <c r="L899" s="450" t="str">
        <v/>
      </c>
      <c r="M899" s="498" t="str">
        <v/>
      </c>
      <c r="N899" s="440" t="str">
        <v/>
      </c>
      <c r="O899" s="441" t="str">
        <v/>
      </c>
      <c r="P899" s="442" t="str">
        <v/>
      </c>
      <c r="Q899" s="443" t="str">
        <v/>
      </c>
      <c r="R899" s="441" t="str">
        <v/>
      </c>
      <c r="S899" s="442" t="str">
        <v/>
      </c>
      <c r="T899" s="443" t="str">
        <v/>
      </c>
      <c r="U899" s="441" t="str">
        <v/>
      </c>
      <c r="V899" s="442" t="str">
        <v/>
      </c>
      <c r="W899" s="443" t="str">
        <v/>
      </c>
      <c r="X899" s="441" t="str">
        <v/>
      </c>
      <c r="Y899" s="442" t="str">
        <v/>
      </c>
      <c r="Z899" s="443" t="str">
        <v/>
      </c>
      <c r="AA899" s="441" t="str">
        <v/>
      </c>
      <c r="AB899" s="442" t="str">
        <v/>
      </c>
      <c r="AC899" s="443" t="str">
        <v/>
      </c>
      <c r="AD899" s="441" t="str">
        <v/>
      </c>
      <c r="AE899" s="442" t="str">
        <v/>
      </c>
      <c r="AF899" s="443" t="str">
        <v/>
      </c>
      <c r="AG899" s="492" t="str">
        <v/>
      </c>
      <c r="AH899" s="492" t="str">
        <v/>
      </c>
      <c r="AI899" s="493" t="str">
        <v/>
      </c>
      <c r="AJ899" s="494" t="str">
        <v/>
      </c>
      <c r="AK899" s="492" t="str">
        <v/>
      </c>
      <c r="AL899" s="493" t="str">
        <v/>
      </c>
      <c r="AM899" s="492" t="str">
        <v/>
      </c>
      <c r="AN899" s="492" t="str">
        <v/>
      </c>
      <c r="AO899" s="493" t="str">
        <v/>
      </c>
      <c r="AP899" s="494" t="str">
        <v/>
      </c>
      <c r="AQ899" s="492" t="str">
        <v/>
      </c>
      <c r="AR899" s="493" t="str">
        <v/>
      </c>
      <c r="AS899" s="495" t="str">
        <v/>
      </c>
      <c r="AT899" s="496" t="str">
        <v/>
      </c>
      <c r="AU899" s="496" t="str">
        <v/>
      </c>
      <c r="AV899" s="520" t="str">
        <v/>
      </c>
      <c r="AW899" s="497" t="str">
        <v/>
      </c>
      <c r="AX899" s="496" t="str">
        <v/>
      </c>
      <c r="AY899" s="496" t="str">
        <v/>
      </c>
      <c r="AZ899" s="520" t="str">
        <v/>
      </c>
      <c r="BA899" s="497" t="str">
        <v/>
      </c>
      <c r="BB899" s="496" t="str">
        <v/>
      </c>
      <c r="BC899" s="496" t="str">
        <v/>
      </c>
      <c r="BD899" s="520" t="str">
        <v/>
      </c>
      <c r="BE899" s="497" t="str">
        <v/>
      </c>
      <c r="BF899" s="496" t="str">
        <v/>
      </c>
      <c r="BG899" s="496" t="str">
        <v/>
      </c>
      <c r="BH899" s="520" t="str">
        <v/>
      </c>
      <c r="BI899" s="497" t="str">
        <v/>
      </c>
      <c r="BJ899" s="496" t="str">
        <v/>
      </c>
      <c r="BK899" s="496" t="str">
        <v/>
      </c>
      <c r="BL899" s="520" t="str">
        <v/>
      </c>
    </row>
    <row r="900" spans="1:64" ht="24.75" customHeight="1">
      <c r="A900" s="449" t="str">
        <v/>
      </c>
      <c r="B900" s="431"/>
      <c r="C900" s="432"/>
      <c r="D900" s="521" t="str">
        <v/>
      </c>
      <c r="E900" s="521" t="str">
        <v/>
      </c>
      <c r="F900" s="522" t="str">
        <v/>
      </c>
      <c r="G900" s="523" t="str">
        <v/>
      </c>
      <c r="H900" s="521" t="str">
        <v/>
      </c>
      <c r="I900" s="521" t="str">
        <v/>
      </c>
      <c r="J900" s="521" t="str">
        <v/>
      </c>
      <c r="K900" s="522" t="str">
        <v/>
      </c>
      <c r="L900" s="497" t="str">
        <v/>
      </c>
      <c r="M900" s="491" t="str">
        <v/>
      </c>
      <c r="N900" s="520" t="str">
        <v/>
      </c>
      <c r="O900" s="497" t="str">
        <v/>
      </c>
      <c r="P900" s="495" t="str">
        <v/>
      </c>
      <c r="Q900" s="520" t="str">
        <v/>
      </c>
      <c r="R900" s="497" t="str">
        <v/>
      </c>
      <c r="S900" s="495" t="str">
        <v/>
      </c>
      <c r="T900" s="520" t="str">
        <v/>
      </c>
      <c r="U900" s="497" t="str">
        <v/>
      </c>
      <c r="V900" s="495" t="str">
        <v/>
      </c>
      <c r="W900" s="520" t="str">
        <v/>
      </c>
      <c r="X900" s="497" t="str">
        <v/>
      </c>
      <c r="Y900" s="495" t="str">
        <v/>
      </c>
      <c r="Z900" s="520" t="str">
        <v/>
      </c>
      <c r="AA900" s="497" t="str">
        <v/>
      </c>
      <c r="AB900" s="495" t="str">
        <v/>
      </c>
      <c r="AC900" s="520" t="str">
        <v/>
      </c>
      <c r="AD900" s="497" t="str">
        <v/>
      </c>
      <c r="AE900" s="495" t="str">
        <v/>
      </c>
      <c r="AF900" s="520" t="str">
        <v/>
      </c>
      <c r="AG900" s="497" t="str">
        <v/>
      </c>
      <c r="AH900" s="495" t="str">
        <v/>
      </c>
      <c r="AI900" s="520" t="str">
        <v/>
      </c>
      <c r="AJ900" s="497" t="str">
        <v/>
      </c>
      <c r="AK900" s="495" t="str">
        <v/>
      </c>
      <c r="AL900" s="520" t="str">
        <v/>
      </c>
      <c r="AM900" s="497" t="str">
        <v/>
      </c>
      <c r="AN900" s="495" t="str">
        <v/>
      </c>
      <c r="AO900" s="520" t="str">
        <v/>
      </c>
      <c r="AP900" s="497" t="str">
        <v/>
      </c>
      <c r="AQ900" s="495" t="str">
        <v/>
      </c>
      <c r="AR900" s="520" t="str">
        <v/>
      </c>
      <c r="AS900" s="497" t="str">
        <v/>
      </c>
      <c r="AT900" s="495" t="str">
        <v/>
      </c>
      <c r="AU900" s="495" t="str">
        <v/>
      </c>
      <c r="AV900" s="520" t="str">
        <v/>
      </c>
      <c r="AW900" s="497" t="str">
        <v/>
      </c>
      <c r="AX900" s="495" t="str">
        <v/>
      </c>
      <c r="AY900" s="495" t="str">
        <v/>
      </c>
      <c r="AZ900" s="520" t="str">
        <v/>
      </c>
      <c r="BA900" s="497" t="str">
        <v/>
      </c>
      <c r="BB900" s="495" t="str">
        <v/>
      </c>
      <c r="BC900" s="495" t="str">
        <v/>
      </c>
      <c r="BD900" s="520" t="str">
        <v/>
      </c>
      <c r="BE900" s="497" t="str">
        <v/>
      </c>
      <c r="BF900" s="495" t="str">
        <v/>
      </c>
      <c r="BG900" s="495" t="str">
        <v/>
      </c>
      <c r="BH900" s="520" t="str">
        <v/>
      </c>
      <c r="BI900" s="497" t="str">
        <v/>
      </c>
      <c r="BJ900" s="495" t="str">
        <v/>
      </c>
      <c r="BK900" s="495" t="str">
        <v/>
      </c>
      <c r="BL900" s="520" t="str">
        <v/>
      </c>
    </row>
    <row r="901" spans="1:64" ht="24.75" customHeight="1">
      <c r="A901" s="449" t="str">
        <v/>
      </c>
      <c r="B901" s="431"/>
      <c r="C901" s="432"/>
      <c r="D901" s="433" t="str">
        <v/>
      </c>
      <c r="E901" s="434" t="str">
        <v/>
      </c>
      <c r="F901" s="435" t="str">
        <v/>
      </c>
      <c r="G901" s="436" t="str">
        <v/>
      </c>
      <c r="H901" s="437" t="str">
        <v/>
      </c>
      <c r="I901" s="437" t="str">
        <v/>
      </c>
      <c r="J901" s="437" t="str">
        <v/>
      </c>
      <c r="K901" s="435" t="str">
        <v/>
      </c>
      <c r="L901" s="450" t="str">
        <v/>
      </c>
      <c r="M901" s="498" t="str">
        <v/>
      </c>
      <c r="N901" s="440" t="str">
        <v/>
      </c>
      <c r="O901" s="441" t="str">
        <v/>
      </c>
      <c r="P901" s="442" t="str">
        <v/>
      </c>
      <c r="Q901" s="443" t="str">
        <v/>
      </c>
      <c r="R901" s="441" t="str">
        <v/>
      </c>
      <c r="S901" s="442" t="str">
        <v/>
      </c>
      <c r="T901" s="443" t="str">
        <v/>
      </c>
      <c r="U901" s="441" t="str">
        <v/>
      </c>
      <c r="V901" s="442" t="str">
        <v/>
      </c>
      <c r="W901" s="443" t="str">
        <v/>
      </c>
      <c r="X901" s="441" t="str">
        <v/>
      </c>
      <c r="Y901" s="442" t="str">
        <v/>
      </c>
      <c r="Z901" s="443" t="str">
        <v/>
      </c>
      <c r="AA901" s="441" t="str">
        <v/>
      </c>
      <c r="AB901" s="442" t="str">
        <v/>
      </c>
      <c r="AC901" s="443" t="str">
        <v/>
      </c>
      <c r="AD901" s="441" t="str">
        <v/>
      </c>
      <c r="AE901" s="442" t="str">
        <v/>
      </c>
      <c r="AF901" s="443" t="str">
        <v/>
      </c>
      <c r="AG901" s="492" t="str">
        <v/>
      </c>
      <c r="AH901" s="492" t="str">
        <v/>
      </c>
      <c r="AI901" s="493" t="str">
        <v/>
      </c>
      <c r="AJ901" s="494" t="str">
        <v/>
      </c>
      <c r="AK901" s="492" t="str">
        <v/>
      </c>
      <c r="AL901" s="493" t="str">
        <v/>
      </c>
      <c r="AM901" s="492" t="str">
        <v/>
      </c>
      <c r="AN901" s="492" t="str">
        <v/>
      </c>
      <c r="AO901" s="493" t="str">
        <v/>
      </c>
      <c r="AP901" s="494" t="str">
        <v/>
      </c>
      <c r="AQ901" s="492" t="str">
        <v/>
      </c>
      <c r="AR901" s="493" t="str">
        <v/>
      </c>
      <c r="AS901" s="495" t="str">
        <v/>
      </c>
      <c r="AT901" s="496" t="str">
        <v/>
      </c>
      <c r="AU901" s="496" t="str">
        <v/>
      </c>
      <c r="AV901" s="520" t="str">
        <v/>
      </c>
      <c r="AW901" s="497" t="str">
        <v/>
      </c>
      <c r="AX901" s="496" t="str">
        <v/>
      </c>
      <c r="AY901" s="496" t="str">
        <v/>
      </c>
      <c r="AZ901" s="520" t="str">
        <v/>
      </c>
      <c r="BA901" s="497" t="str">
        <v/>
      </c>
      <c r="BB901" s="496" t="str">
        <v/>
      </c>
      <c r="BC901" s="496" t="str">
        <v/>
      </c>
      <c r="BD901" s="520" t="str">
        <v/>
      </c>
      <c r="BE901" s="497" t="str">
        <v/>
      </c>
      <c r="BF901" s="496" t="str">
        <v/>
      </c>
      <c r="BG901" s="496" t="str">
        <v/>
      </c>
      <c r="BH901" s="520" t="str">
        <v/>
      </c>
      <c r="BI901" s="497" t="str">
        <v/>
      </c>
      <c r="BJ901" s="496" t="str">
        <v/>
      </c>
      <c r="BK901" s="496" t="str">
        <v/>
      </c>
      <c r="BL901" s="520" t="str">
        <v/>
      </c>
    </row>
    <row r="902" spans="1:64" ht="24.75" customHeight="1">
      <c r="A902" s="449" t="str">
        <v/>
      </c>
      <c r="B902" s="431"/>
      <c r="C902" s="432"/>
      <c r="D902" s="521" t="str">
        <v/>
      </c>
      <c r="E902" s="521" t="str">
        <v/>
      </c>
      <c r="F902" s="522" t="str">
        <v/>
      </c>
      <c r="G902" s="523" t="str">
        <v/>
      </c>
      <c r="H902" s="521" t="str">
        <v/>
      </c>
      <c r="I902" s="521" t="str">
        <v/>
      </c>
      <c r="J902" s="521" t="str">
        <v/>
      </c>
      <c r="K902" s="522" t="str">
        <v/>
      </c>
      <c r="L902" s="497" t="str">
        <v/>
      </c>
      <c r="M902" s="491" t="str">
        <v/>
      </c>
      <c r="N902" s="520" t="str">
        <v/>
      </c>
      <c r="O902" s="497" t="str">
        <v/>
      </c>
      <c r="P902" s="495" t="str">
        <v/>
      </c>
      <c r="Q902" s="520" t="str">
        <v/>
      </c>
      <c r="R902" s="497" t="str">
        <v/>
      </c>
      <c r="S902" s="495" t="str">
        <v/>
      </c>
      <c r="T902" s="520" t="str">
        <v/>
      </c>
      <c r="U902" s="497" t="str">
        <v/>
      </c>
      <c r="V902" s="495" t="str">
        <v/>
      </c>
      <c r="W902" s="520" t="str">
        <v/>
      </c>
      <c r="X902" s="497" t="str">
        <v/>
      </c>
      <c r="Y902" s="495" t="str">
        <v/>
      </c>
      <c r="Z902" s="520" t="str">
        <v/>
      </c>
      <c r="AA902" s="497" t="str">
        <v/>
      </c>
      <c r="AB902" s="495" t="str">
        <v/>
      </c>
      <c r="AC902" s="520" t="str">
        <v/>
      </c>
      <c r="AD902" s="497" t="str">
        <v/>
      </c>
      <c r="AE902" s="495" t="str">
        <v/>
      </c>
      <c r="AF902" s="520" t="str">
        <v/>
      </c>
      <c r="AG902" s="497" t="str">
        <v/>
      </c>
      <c r="AH902" s="495" t="str">
        <v/>
      </c>
      <c r="AI902" s="520" t="str">
        <v/>
      </c>
      <c r="AJ902" s="497" t="str">
        <v/>
      </c>
      <c r="AK902" s="495" t="str">
        <v/>
      </c>
      <c r="AL902" s="520" t="str">
        <v/>
      </c>
      <c r="AM902" s="497" t="str">
        <v/>
      </c>
      <c r="AN902" s="495" t="str">
        <v/>
      </c>
      <c r="AO902" s="520" t="str">
        <v/>
      </c>
      <c r="AP902" s="497" t="str">
        <v/>
      </c>
      <c r="AQ902" s="495" t="str">
        <v/>
      </c>
      <c r="AR902" s="520" t="str">
        <v/>
      </c>
      <c r="AS902" s="497" t="str">
        <v/>
      </c>
      <c r="AT902" s="495" t="str">
        <v/>
      </c>
      <c r="AU902" s="495" t="str">
        <v/>
      </c>
      <c r="AV902" s="520" t="str">
        <v/>
      </c>
      <c r="AW902" s="497" t="str">
        <v/>
      </c>
      <c r="AX902" s="495" t="str">
        <v/>
      </c>
      <c r="AY902" s="495" t="str">
        <v/>
      </c>
      <c r="AZ902" s="520" t="str">
        <v/>
      </c>
      <c r="BA902" s="497" t="str">
        <v/>
      </c>
      <c r="BB902" s="495" t="str">
        <v/>
      </c>
      <c r="BC902" s="495" t="str">
        <v/>
      </c>
      <c r="BD902" s="520" t="str">
        <v/>
      </c>
      <c r="BE902" s="497" t="str">
        <v/>
      </c>
      <c r="BF902" s="495" t="str">
        <v/>
      </c>
      <c r="BG902" s="495" t="str">
        <v/>
      </c>
      <c r="BH902" s="520" t="str">
        <v/>
      </c>
      <c r="BI902" s="497" t="str">
        <v/>
      </c>
      <c r="BJ902" s="495" t="str">
        <v/>
      </c>
      <c r="BK902" s="495" t="str">
        <v/>
      </c>
      <c r="BL902" s="520" t="str">
        <v/>
      </c>
    </row>
    <row r="903" spans="1:64" ht="24.75" customHeight="1">
      <c r="A903" s="449" t="str">
        <v/>
      </c>
      <c r="B903" s="431"/>
      <c r="C903" s="432"/>
      <c r="D903" s="433" t="str">
        <v/>
      </c>
      <c r="E903" s="434" t="str">
        <v/>
      </c>
      <c r="F903" s="435" t="str">
        <v/>
      </c>
      <c r="G903" s="436" t="str">
        <v/>
      </c>
      <c r="H903" s="437" t="str">
        <v/>
      </c>
      <c r="I903" s="437" t="str">
        <v/>
      </c>
      <c r="J903" s="437" t="str">
        <v/>
      </c>
      <c r="K903" s="435" t="str">
        <v/>
      </c>
      <c r="L903" s="450" t="str">
        <v/>
      </c>
      <c r="M903" s="498" t="str">
        <v/>
      </c>
      <c r="N903" s="440" t="str">
        <v/>
      </c>
      <c r="O903" s="441" t="str">
        <v/>
      </c>
      <c r="P903" s="442" t="str">
        <v/>
      </c>
      <c r="Q903" s="443" t="str">
        <v/>
      </c>
      <c r="R903" s="441" t="str">
        <v/>
      </c>
      <c r="S903" s="442" t="str">
        <v/>
      </c>
      <c r="T903" s="443" t="str">
        <v/>
      </c>
      <c r="U903" s="441" t="str">
        <v/>
      </c>
      <c r="V903" s="442" t="str">
        <v/>
      </c>
      <c r="W903" s="443" t="str">
        <v/>
      </c>
      <c r="X903" s="441" t="str">
        <v/>
      </c>
      <c r="Y903" s="442" t="str">
        <v/>
      </c>
      <c r="Z903" s="443" t="str">
        <v/>
      </c>
      <c r="AA903" s="441" t="str">
        <v/>
      </c>
      <c r="AB903" s="442" t="str">
        <v/>
      </c>
      <c r="AC903" s="443" t="str">
        <v/>
      </c>
      <c r="AD903" s="441" t="str">
        <v/>
      </c>
      <c r="AE903" s="442" t="str">
        <v/>
      </c>
      <c r="AF903" s="443" t="str">
        <v/>
      </c>
      <c r="AG903" s="492" t="str">
        <v/>
      </c>
      <c r="AH903" s="492" t="str">
        <v/>
      </c>
      <c r="AI903" s="493" t="str">
        <v/>
      </c>
      <c r="AJ903" s="494" t="str">
        <v/>
      </c>
      <c r="AK903" s="492" t="str">
        <v/>
      </c>
      <c r="AL903" s="493" t="str">
        <v/>
      </c>
      <c r="AM903" s="492" t="str">
        <v/>
      </c>
      <c r="AN903" s="492" t="str">
        <v/>
      </c>
      <c r="AO903" s="493" t="str">
        <v/>
      </c>
      <c r="AP903" s="494" t="str">
        <v/>
      </c>
      <c r="AQ903" s="492" t="str">
        <v/>
      </c>
      <c r="AR903" s="493" t="str">
        <v/>
      </c>
      <c r="AS903" s="495" t="str">
        <v/>
      </c>
      <c r="AT903" s="496" t="str">
        <v/>
      </c>
      <c r="AU903" s="496" t="str">
        <v/>
      </c>
      <c r="AV903" s="520" t="str">
        <v/>
      </c>
      <c r="AW903" s="497" t="str">
        <v/>
      </c>
      <c r="AX903" s="496" t="str">
        <v/>
      </c>
      <c r="AY903" s="496" t="str">
        <v/>
      </c>
      <c r="AZ903" s="520" t="str">
        <v/>
      </c>
      <c r="BA903" s="497" t="str">
        <v/>
      </c>
      <c r="BB903" s="496" t="str">
        <v/>
      </c>
      <c r="BC903" s="496" t="str">
        <v/>
      </c>
      <c r="BD903" s="520" t="str">
        <v/>
      </c>
      <c r="BE903" s="497" t="str">
        <v/>
      </c>
      <c r="BF903" s="496" t="str">
        <v/>
      </c>
      <c r="BG903" s="496" t="str">
        <v/>
      </c>
      <c r="BH903" s="520" t="str">
        <v/>
      </c>
      <c r="BI903" s="497" t="str">
        <v/>
      </c>
      <c r="BJ903" s="496" t="str">
        <v/>
      </c>
      <c r="BK903" s="496" t="str">
        <v/>
      </c>
      <c r="BL903" s="520" t="str">
        <v/>
      </c>
    </row>
    <row r="904" spans="1:64" ht="24.75" customHeight="1">
      <c r="A904" s="449" t="str">
        <v/>
      </c>
      <c r="B904" s="431"/>
      <c r="C904" s="432"/>
      <c r="D904" s="521" t="str">
        <v/>
      </c>
      <c r="E904" s="521" t="str">
        <v/>
      </c>
      <c r="F904" s="522" t="str">
        <v/>
      </c>
      <c r="G904" s="523" t="str">
        <v/>
      </c>
      <c r="H904" s="521" t="str">
        <v/>
      </c>
      <c r="I904" s="521" t="str">
        <v/>
      </c>
      <c r="J904" s="521" t="str">
        <v/>
      </c>
      <c r="K904" s="522" t="str">
        <v/>
      </c>
      <c r="L904" s="497" t="str">
        <v/>
      </c>
      <c r="M904" s="491" t="str">
        <v/>
      </c>
      <c r="N904" s="520" t="str">
        <v/>
      </c>
      <c r="O904" s="497" t="str">
        <v/>
      </c>
      <c r="P904" s="495" t="str">
        <v/>
      </c>
      <c r="Q904" s="520" t="str">
        <v/>
      </c>
      <c r="R904" s="497" t="str">
        <v/>
      </c>
      <c r="S904" s="495" t="str">
        <v/>
      </c>
      <c r="T904" s="520" t="str">
        <v/>
      </c>
      <c r="U904" s="497" t="str">
        <v/>
      </c>
      <c r="V904" s="495" t="str">
        <v/>
      </c>
      <c r="W904" s="520" t="str">
        <v/>
      </c>
      <c r="X904" s="497" t="str">
        <v/>
      </c>
      <c r="Y904" s="495" t="str">
        <v/>
      </c>
      <c r="Z904" s="520" t="str">
        <v/>
      </c>
      <c r="AA904" s="497" t="str">
        <v/>
      </c>
      <c r="AB904" s="495" t="str">
        <v/>
      </c>
      <c r="AC904" s="520" t="str">
        <v/>
      </c>
      <c r="AD904" s="497" t="str">
        <v/>
      </c>
      <c r="AE904" s="495" t="str">
        <v/>
      </c>
      <c r="AF904" s="520" t="str">
        <v/>
      </c>
      <c r="AG904" s="497" t="str">
        <v/>
      </c>
      <c r="AH904" s="495" t="str">
        <v/>
      </c>
      <c r="AI904" s="520" t="str">
        <v/>
      </c>
      <c r="AJ904" s="497" t="str">
        <v/>
      </c>
      <c r="AK904" s="495" t="str">
        <v/>
      </c>
      <c r="AL904" s="520" t="str">
        <v/>
      </c>
      <c r="AM904" s="497" t="str">
        <v/>
      </c>
      <c r="AN904" s="495" t="str">
        <v/>
      </c>
      <c r="AO904" s="520" t="str">
        <v/>
      </c>
      <c r="AP904" s="497" t="str">
        <v/>
      </c>
      <c r="AQ904" s="495" t="str">
        <v/>
      </c>
      <c r="AR904" s="520" t="str">
        <v/>
      </c>
      <c r="AS904" s="497" t="str">
        <v/>
      </c>
      <c r="AT904" s="495" t="str">
        <v/>
      </c>
      <c r="AU904" s="495" t="str">
        <v/>
      </c>
      <c r="AV904" s="520" t="str">
        <v/>
      </c>
      <c r="AW904" s="497" t="str">
        <v/>
      </c>
      <c r="AX904" s="495" t="str">
        <v/>
      </c>
      <c r="AY904" s="495" t="str">
        <v/>
      </c>
      <c r="AZ904" s="520" t="str">
        <v/>
      </c>
      <c r="BA904" s="497" t="str">
        <v/>
      </c>
      <c r="BB904" s="495" t="str">
        <v/>
      </c>
      <c r="BC904" s="495" t="str">
        <v/>
      </c>
      <c r="BD904" s="520" t="str">
        <v/>
      </c>
      <c r="BE904" s="497" t="str">
        <v/>
      </c>
      <c r="BF904" s="495" t="str">
        <v/>
      </c>
      <c r="BG904" s="495" t="str">
        <v/>
      </c>
      <c r="BH904" s="520" t="str">
        <v/>
      </c>
      <c r="BI904" s="497" t="str">
        <v/>
      </c>
      <c r="BJ904" s="495" t="str">
        <v/>
      </c>
      <c r="BK904" s="495" t="str">
        <v/>
      </c>
      <c r="BL904" s="520" t="str">
        <v/>
      </c>
    </row>
    <row r="905" spans="1:64" ht="24.75" customHeight="1">
      <c r="A905" s="449" t="str">
        <v/>
      </c>
      <c r="B905" s="431"/>
      <c r="C905" s="432"/>
      <c r="D905" s="433" t="str">
        <v/>
      </c>
      <c r="E905" s="434" t="str">
        <v/>
      </c>
      <c r="F905" s="435" t="str">
        <v/>
      </c>
      <c r="G905" s="436" t="str">
        <v/>
      </c>
      <c r="H905" s="437" t="str">
        <v/>
      </c>
      <c r="I905" s="437" t="str">
        <v/>
      </c>
      <c r="J905" s="437" t="str">
        <v/>
      </c>
      <c r="K905" s="435" t="str">
        <v/>
      </c>
      <c r="L905" s="450" t="str">
        <v/>
      </c>
      <c r="M905" s="498" t="str">
        <v/>
      </c>
      <c r="N905" s="440" t="str">
        <v/>
      </c>
      <c r="O905" s="441" t="str">
        <v/>
      </c>
      <c r="P905" s="442" t="str">
        <v/>
      </c>
      <c r="Q905" s="443" t="str">
        <v/>
      </c>
      <c r="R905" s="441" t="str">
        <v/>
      </c>
      <c r="S905" s="442" t="str">
        <v/>
      </c>
      <c r="T905" s="443" t="str">
        <v/>
      </c>
      <c r="U905" s="441" t="str">
        <v/>
      </c>
      <c r="V905" s="442" t="str">
        <v/>
      </c>
      <c r="W905" s="443" t="str">
        <v/>
      </c>
      <c r="X905" s="441" t="str">
        <v/>
      </c>
      <c r="Y905" s="442" t="str">
        <v/>
      </c>
      <c r="Z905" s="443" t="str">
        <v/>
      </c>
      <c r="AA905" s="441" t="str">
        <v/>
      </c>
      <c r="AB905" s="442" t="str">
        <v/>
      </c>
      <c r="AC905" s="443" t="str">
        <v/>
      </c>
      <c r="AD905" s="441" t="str">
        <v/>
      </c>
      <c r="AE905" s="442" t="str">
        <v/>
      </c>
      <c r="AF905" s="443" t="str">
        <v/>
      </c>
      <c r="AG905" s="492" t="str">
        <v/>
      </c>
      <c r="AH905" s="492" t="str">
        <v/>
      </c>
      <c r="AI905" s="493" t="str">
        <v/>
      </c>
      <c r="AJ905" s="494" t="str">
        <v/>
      </c>
      <c r="AK905" s="492" t="str">
        <v/>
      </c>
      <c r="AL905" s="493" t="str">
        <v/>
      </c>
      <c r="AM905" s="492" t="str">
        <v/>
      </c>
      <c r="AN905" s="492" t="str">
        <v/>
      </c>
      <c r="AO905" s="493" t="str">
        <v/>
      </c>
      <c r="AP905" s="494" t="str">
        <v/>
      </c>
      <c r="AQ905" s="492" t="str">
        <v/>
      </c>
      <c r="AR905" s="493" t="str">
        <v/>
      </c>
      <c r="AS905" s="495" t="str">
        <v/>
      </c>
      <c r="AT905" s="496" t="str">
        <v/>
      </c>
      <c r="AU905" s="496" t="str">
        <v/>
      </c>
      <c r="AV905" s="520" t="str">
        <v/>
      </c>
      <c r="AW905" s="497" t="str">
        <v/>
      </c>
      <c r="AX905" s="496" t="str">
        <v/>
      </c>
      <c r="AY905" s="496" t="str">
        <v/>
      </c>
      <c r="AZ905" s="520" t="str">
        <v/>
      </c>
      <c r="BA905" s="497" t="str">
        <v/>
      </c>
      <c r="BB905" s="496" t="str">
        <v/>
      </c>
      <c r="BC905" s="496" t="str">
        <v/>
      </c>
      <c r="BD905" s="520" t="str">
        <v/>
      </c>
      <c r="BE905" s="497" t="str">
        <v/>
      </c>
      <c r="BF905" s="496" t="str">
        <v/>
      </c>
      <c r="BG905" s="496" t="str">
        <v/>
      </c>
      <c r="BH905" s="520" t="str">
        <v/>
      </c>
      <c r="BI905" s="497" t="str">
        <v/>
      </c>
      <c r="BJ905" s="496" t="str">
        <v/>
      </c>
      <c r="BK905" s="496" t="str">
        <v/>
      </c>
      <c r="BL905" s="520" t="str">
        <v/>
      </c>
    </row>
    <row r="906" spans="1:64" ht="24.75" customHeight="1">
      <c r="A906" s="449" t="str">
        <v/>
      </c>
      <c r="B906" s="431"/>
      <c r="C906" s="432"/>
      <c r="D906" s="521" t="str">
        <v/>
      </c>
      <c r="E906" s="521" t="str">
        <v/>
      </c>
      <c r="F906" s="522" t="str">
        <v/>
      </c>
      <c r="G906" s="523" t="str">
        <v/>
      </c>
      <c r="H906" s="521" t="str">
        <v/>
      </c>
      <c r="I906" s="521" t="str">
        <v/>
      </c>
      <c r="J906" s="521" t="str">
        <v/>
      </c>
      <c r="K906" s="522" t="str">
        <v/>
      </c>
      <c r="L906" s="497" t="str">
        <v/>
      </c>
      <c r="M906" s="491" t="str">
        <v/>
      </c>
      <c r="N906" s="520" t="str">
        <v/>
      </c>
      <c r="O906" s="497" t="str">
        <v/>
      </c>
      <c r="P906" s="495" t="str">
        <v/>
      </c>
      <c r="Q906" s="520" t="str">
        <v/>
      </c>
      <c r="R906" s="497" t="str">
        <v/>
      </c>
      <c r="S906" s="495" t="str">
        <v/>
      </c>
      <c r="T906" s="520" t="str">
        <v/>
      </c>
      <c r="U906" s="497" t="str">
        <v/>
      </c>
      <c r="V906" s="495" t="str">
        <v/>
      </c>
      <c r="W906" s="520" t="str">
        <v/>
      </c>
      <c r="X906" s="497" t="str">
        <v/>
      </c>
      <c r="Y906" s="495" t="str">
        <v/>
      </c>
      <c r="Z906" s="520" t="str">
        <v/>
      </c>
      <c r="AA906" s="497" t="str">
        <v/>
      </c>
      <c r="AB906" s="495" t="str">
        <v/>
      </c>
      <c r="AC906" s="520" t="str">
        <v/>
      </c>
      <c r="AD906" s="497" t="str">
        <v/>
      </c>
      <c r="AE906" s="495" t="str">
        <v/>
      </c>
      <c r="AF906" s="520" t="str">
        <v/>
      </c>
      <c r="AG906" s="497" t="str">
        <v/>
      </c>
      <c r="AH906" s="495" t="str">
        <v/>
      </c>
      <c r="AI906" s="520" t="str">
        <v/>
      </c>
      <c r="AJ906" s="497" t="str">
        <v/>
      </c>
      <c r="AK906" s="495" t="str">
        <v/>
      </c>
      <c r="AL906" s="520" t="str">
        <v/>
      </c>
      <c r="AM906" s="497" t="str">
        <v/>
      </c>
      <c r="AN906" s="495" t="str">
        <v/>
      </c>
      <c r="AO906" s="520" t="str">
        <v/>
      </c>
      <c r="AP906" s="497" t="str">
        <v/>
      </c>
      <c r="AQ906" s="495" t="str">
        <v/>
      </c>
      <c r="AR906" s="520" t="str">
        <v/>
      </c>
      <c r="AS906" s="497" t="str">
        <v/>
      </c>
      <c r="AT906" s="495" t="str">
        <v/>
      </c>
      <c r="AU906" s="495" t="str">
        <v/>
      </c>
      <c r="AV906" s="520" t="str">
        <v/>
      </c>
      <c r="AW906" s="497" t="str">
        <v/>
      </c>
      <c r="AX906" s="495" t="str">
        <v/>
      </c>
      <c r="AY906" s="495" t="str">
        <v/>
      </c>
      <c r="AZ906" s="520" t="str">
        <v/>
      </c>
      <c r="BA906" s="497" t="str">
        <v/>
      </c>
      <c r="BB906" s="495" t="str">
        <v/>
      </c>
      <c r="BC906" s="495" t="str">
        <v/>
      </c>
      <c r="BD906" s="520" t="str">
        <v/>
      </c>
      <c r="BE906" s="497" t="str">
        <v/>
      </c>
      <c r="BF906" s="495" t="str">
        <v/>
      </c>
      <c r="BG906" s="495" t="str">
        <v/>
      </c>
      <c r="BH906" s="520" t="str">
        <v/>
      </c>
      <c r="BI906" s="497" t="str">
        <v/>
      </c>
      <c r="BJ906" s="495" t="str">
        <v/>
      </c>
      <c r="BK906" s="495" t="str">
        <v/>
      </c>
      <c r="BL906" s="520" t="str">
        <v/>
      </c>
    </row>
    <row r="907" spans="1:64" ht="24.75" customHeight="1">
      <c r="A907" s="449" t="str">
        <v/>
      </c>
      <c r="B907" s="431"/>
      <c r="C907" s="432"/>
      <c r="D907" s="433" t="str">
        <v/>
      </c>
      <c r="E907" s="434" t="str">
        <v/>
      </c>
      <c r="F907" s="435" t="str">
        <v/>
      </c>
      <c r="G907" s="436" t="str">
        <v/>
      </c>
      <c r="H907" s="437" t="str">
        <v/>
      </c>
      <c r="I907" s="437" t="str">
        <v/>
      </c>
      <c r="J907" s="437" t="str">
        <v/>
      </c>
      <c r="K907" s="435" t="str">
        <v/>
      </c>
      <c r="L907" s="450" t="str">
        <v/>
      </c>
      <c r="M907" s="498" t="str">
        <v/>
      </c>
      <c r="N907" s="440" t="str">
        <v/>
      </c>
      <c r="O907" s="441" t="str">
        <v/>
      </c>
      <c r="P907" s="442" t="str">
        <v/>
      </c>
      <c r="Q907" s="443" t="str">
        <v/>
      </c>
      <c r="R907" s="441" t="str">
        <v/>
      </c>
      <c r="S907" s="442" t="str">
        <v/>
      </c>
      <c r="T907" s="443" t="str">
        <v/>
      </c>
      <c r="U907" s="441" t="str">
        <v/>
      </c>
      <c r="V907" s="442" t="str">
        <v/>
      </c>
      <c r="W907" s="443" t="str">
        <v/>
      </c>
      <c r="X907" s="441" t="str">
        <v/>
      </c>
      <c r="Y907" s="442" t="str">
        <v/>
      </c>
      <c r="Z907" s="443" t="str">
        <v/>
      </c>
      <c r="AA907" s="441" t="str">
        <v/>
      </c>
      <c r="AB907" s="442" t="str">
        <v/>
      </c>
      <c r="AC907" s="443" t="str">
        <v/>
      </c>
      <c r="AD907" s="441" t="str">
        <v/>
      </c>
      <c r="AE907" s="442" t="str">
        <v/>
      </c>
      <c r="AF907" s="443" t="str">
        <v/>
      </c>
      <c r="AG907" s="492" t="str">
        <v/>
      </c>
      <c r="AH907" s="492" t="str">
        <v/>
      </c>
      <c r="AI907" s="493" t="str">
        <v/>
      </c>
      <c r="AJ907" s="494" t="str">
        <v/>
      </c>
      <c r="AK907" s="492" t="str">
        <v/>
      </c>
      <c r="AL907" s="493" t="str">
        <v/>
      </c>
      <c r="AM907" s="492" t="str">
        <v/>
      </c>
      <c r="AN907" s="492" t="str">
        <v/>
      </c>
      <c r="AO907" s="493" t="str">
        <v/>
      </c>
      <c r="AP907" s="494" t="str">
        <v/>
      </c>
      <c r="AQ907" s="492" t="str">
        <v/>
      </c>
      <c r="AR907" s="493" t="str">
        <v/>
      </c>
      <c r="AS907" s="495" t="str">
        <v/>
      </c>
      <c r="AT907" s="496" t="str">
        <v/>
      </c>
      <c r="AU907" s="496" t="str">
        <v/>
      </c>
      <c r="AV907" s="520" t="str">
        <v/>
      </c>
      <c r="AW907" s="497" t="str">
        <v/>
      </c>
      <c r="AX907" s="496" t="str">
        <v/>
      </c>
      <c r="AY907" s="496" t="str">
        <v/>
      </c>
      <c r="AZ907" s="520" t="str">
        <v/>
      </c>
      <c r="BA907" s="497" t="str">
        <v/>
      </c>
      <c r="BB907" s="496" t="str">
        <v/>
      </c>
      <c r="BC907" s="496" t="str">
        <v/>
      </c>
      <c r="BD907" s="520" t="str">
        <v/>
      </c>
      <c r="BE907" s="497" t="str">
        <v/>
      </c>
      <c r="BF907" s="496" t="str">
        <v/>
      </c>
      <c r="BG907" s="496" t="str">
        <v/>
      </c>
      <c r="BH907" s="520" t="str">
        <v/>
      </c>
      <c r="BI907" s="497" t="str">
        <v/>
      </c>
      <c r="BJ907" s="496" t="str">
        <v/>
      </c>
      <c r="BK907" s="496" t="str">
        <v/>
      </c>
      <c r="BL907" s="520" t="str">
        <v/>
      </c>
    </row>
    <row r="908" spans="1:64" ht="24.75" customHeight="1">
      <c r="A908" s="449" t="str">
        <v/>
      </c>
      <c r="B908" s="431"/>
      <c r="C908" s="432"/>
      <c r="D908" s="521" t="str">
        <v/>
      </c>
      <c r="E908" s="521" t="str">
        <v/>
      </c>
      <c r="F908" s="522" t="str">
        <v/>
      </c>
      <c r="G908" s="523" t="str">
        <v/>
      </c>
      <c r="H908" s="521" t="str">
        <v/>
      </c>
      <c r="I908" s="521" t="str">
        <v/>
      </c>
      <c r="J908" s="521" t="str">
        <v/>
      </c>
      <c r="K908" s="522" t="str">
        <v/>
      </c>
      <c r="L908" s="497" t="str">
        <v/>
      </c>
      <c r="M908" s="491" t="str">
        <v/>
      </c>
      <c r="N908" s="520" t="str">
        <v/>
      </c>
      <c r="O908" s="497" t="str">
        <v/>
      </c>
      <c r="P908" s="495" t="str">
        <v/>
      </c>
      <c r="Q908" s="520" t="str">
        <v/>
      </c>
      <c r="R908" s="497" t="str">
        <v/>
      </c>
      <c r="S908" s="495" t="str">
        <v/>
      </c>
      <c r="T908" s="520" t="str">
        <v/>
      </c>
      <c r="U908" s="497" t="str">
        <v/>
      </c>
      <c r="V908" s="495" t="str">
        <v/>
      </c>
      <c r="W908" s="520" t="str">
        <v/>
      </c>
      <c r="X908" s="497" t="str">
        <v/>
      </c>
      <c r="Y908" s="495" t="str">
        <v/>
      </c>
      <c r="Z908" s="520" t="str">
        <v/>
      </c>
      <c r="AA908" s="497" t="str">
        <v/>
      </c>
      <c r="AB908" s="495" t="str">
        <v/>
      </c>
      <c r="AC908" s="520" t="str">
        <v/>
      </c>
      <c r="AD908" s="497" t="str">
        <v/>
      </c>
      <c r="AE908" s="495" t="str">
        <v/>
      </c>
      <c r="AF908" s="520" t="str">
        <v/>
      </c>
      <c r="AG908" s="497" t="str">
        <v/>
      </c>
      <c r="AH908" s="495" t="str">
        <v/>
      </c>
      <c r="AI908" s="520" t="str">
        <v/>
      </c>
      <c r="AJ908" s="497" t="str">
        <v/>
      </c>
      <c r="AK908" s="495" t="str">
        <v/>
      </c>
      <c r="AL908" s="520" t="str">
        <v/>
      </c>
      <c r="AM908" s="497" t="str">
        <v/>
      </c>
      <c r="AN908" s="495" t="str">
        <v/>
      </c>
      <c r="AO908" s="520" t="str">
        <v/>
      </c>
      <c r="AP908" s="497" t="str">
        <v/>
      </c>
      <c r="AQ908" s="495" t="str">
        <v/>
      </c>
      <c r="AR908" s="520" t="str">
        <v/>
      </c>
      <c r="AS908" s="497" t="str">
        <v/>
      </c>
      <c r="AT908" s="495" t="str">
        <v/>
      </c>
      <c r="AU908" s="495" t="str">
        <v/>
      </c>
      <c r="AV908" s="520" t="str">
        <v/>
      </c>
      <c r="AW908" s="497" t="str">
        <v/>
      </c>
      <c r="AX908" s="495" t="str">
        <v/>
      </c>
      <c r="AY908" s="495" t="str">
        <v/>
      </c>
      <c r="AZ908" s="520" t="str">
        <v/>
      </c>
      <c r="BA908" s="497" t="str">
        <v/>
      </c>
      <c r="BB908" s="495" t="str">
        <v/>
      </c>
      <c r="BC908" s="495" t="str">
        <v/>
      </c>
      <c r="BD908" s="520" t="str">
        <v/>
      </c>
      <c r="BE908" s="497" t="str">
        <v/>
      </c>
      <c r="BF908" s="495" t="str">
        <v/>
      </c>
      <c r="BG908" s="495" t="str">
        <v/>
      </c>
      <c r="BH908" s="520" t="str">
        <v/>
      </c>
      <c r="BI908" s="497" t="str">
        <v/>
      </c>
      <c r="BJ908" s="495" t="str">
        <v/>
      </c>
      <c r="BK908" s="495" t="str">
        <v/>
      </c>
      <c r="BL908" s="520" t="str">
        <v/>
      </c>
    </row>
    <row r="909" spans="1:64" ht="24.75" customHeight="1">
      <c r="A909" s="449" t="str">
        <v/>
      </c>
      <c r="B909" s="431"/>
      <c r="C909" s="432"/>
      <c r="D909" s="433" t="str">
        <v/>
      </c>
      <c r="E909" s="434" t="str">
        <v/>
      </c>
      <c r="F909" s="435" t="str">
        <v/>
      </c>
      <c r="G909" s="436" t="str">
        <v/>
      </c>
      <c r="H909" s="437" t="str">
        <v/>
      </c>
      <c r="I909" s="437" t="str">
        <v/>
      </c>
      <c r="J909" s="437" t="str">
        <v/>
      </c>
      <c r="K909" s="435" t="str">
        <v/>
      </c>
      <c r="L909" s="450" t="str">
        <v/>
      </c>
      <c r="M909" s="498" t="str">
        <v/>
      </c>
      <c r="N909" s="440" t="str">
        <v/>
      </c>
      <c r="O909" s="441" t="str">
        <v/>
      </c>
      <c r="P909" s="442" t="str">
        <v/>
      </c>
      <c r="Q909" s="443" t="str">
        <v/>
      </c>
      <c r="R909" s="441" t="str">
        <v/>
      </c>
      <c r="S909" s="442" t="str">
        <v/>
      </c>
      <c r="T909" s="443" t="str">
        <v/>
      </c>
      <c r="U909" s="441" t="str">
        <v/>
      </c>
      <c r="V909" s="442" t="str">
        <v/>
      </c>
      <c r="W909" s="443" t="str">
        <v/>
      </c>
      <c r="X909" s="441" t="str">
        <v/>
      </c>
      <c r="Y909" s="442" t="str">
        <v/>
      </c>
      <c r="Z909" s="443" t="str">
        <v/>
      </c>
      <c r="AA909" s="441" t="str">
        <v/>
      </c>
      <c r="AB909" s="442" t="str">
        <v/>
      </c>
      <c r="AC909" s="443" t="str">
        <v/>
      </c>
      <c r="AD909" s="441" t="str">
        <v/>
      </c>
      <c r="AE909" s="442" t="str">
        <v/>
      </c>
      <c r="AF909" s="443" t="str">
        <v/>
      </c>
      <c r="AG909" s="492" t="str">
        <v/>
      </c>
      <c r="AH909" s="492" t="str">
        <v/>
      </c>
      <c r="AI909" s="493" t="str">
        <v/>
      </c>
      <c r="AJ909" s="494" t="str">
        <v/>
      </c>
      <c r="AK909" s="492" t="str">
        <v/>
      </c>
      <c r="AL909" s="493" t="str">
        <v/>
      </c>
      <c r="AM909" s="492" t="str">
        <v/>
      </c>
      <c r="AN909" s="492" t="str">
        <v/>
      </c>
      <c r="AO909" s="493" t="str">
        <v/>
      </c>
      <c r="AP909" s="494" t="str">
        <v/>
      </c>
      <c r="AQ909" s="492" t="str">
        <v/>
      </c>
      <c r="AR909" s="493" t="str">
        <v/>
      </c>
      <c r="AS909" s="495" t="str">
        <v/>
      </c>
      <c r="AT909" s="496" t="str">
        <v/>
      </c>
      <c r="AU909" s="496" t="str">
        <v/>
      </c>
      <c r="AV909" s="520" t="str">
        <v/>
      </c>
      <c r="AW909" s="497" t="str">
        <v/>
      </c>
      <c r="AX909" s="496" t="str">
        <v/>
      </c>
      <c r="AY909" s="496" t="str">
        <v/>
      </c>
      <c r="AZ909" s="520" t="str">
        <v/>
      </c>
      <c r="BA909" s="497" t="str">
        <v/>
      </c>
      <c r="BB909" s="496" t="str">
        <v/>
      </c>
      <c r="BC909" s="496" t="str">
        <v/>
      </c>
      <c r="BD909" s="520" t="str">
        <v/>
      </c>
      <c r="BE909" s="497" t="str">
        <v/>
      </c>
      <c r="BF909" s="496" t="str">
        <v/>
      </c>
      <c r="BG909" s="496" t="str">
        <v/>
      </c>
      <c r="BH909" s="520" t="str">
        <v/>
      </c>
      <c r="BI909" s="497" t="str">
        <v/>
      </c>
      <c r="BJ909" s="496" t="str">
        <v/>
      </c>
      <c r="BK909" s="496" t="str">
        <v/>
      </c>
      <c r="BL909" s="520" t="str">
        <v/>
      </c>
    </row>
    <row r="910" spans="1:64" ht="24.75" customHeight="1">
      <c r="A910" s="449" t="str">
        <v/>
      </c>
      <c r="B910" s="431"/>
      <c r="C910" s="432"/>
      <c r="D910" s="521" t="str">
        <v/>
      </c>
      <c r="E910" s="521" t="str">
        <v/>
      </c>
      <c r="F910" s="522" t="str">
        <v/>
      </c>
      <c r="G910" s="523" t="str">
        <v/>
      </c>
      <c r="H910" s="521" t="str">
        <v/>
      </c>
      <c r="I910" s="521" t="str">
        <v/>
      </c>
      <c r="J910" s="521" t="str">
        <v/>
      </c>
      <c r="K910" s="522" t="str">
        <v/>
      </c>
      <c r="L910" s="497" t="str">
        <v/>
      </c>
      <c r="M910" s="491" t="str">
        <v/>
      </c>
      <c r="N910" s="520" t="str">
        <v/>
      </c>
      <c r="O910" s="497" t="str">
        <v/>
      </c>
      <c r="P910" s="495" t="str">
        <v/>
      </c>
      <c r="Q910" s="520" t="str">
        <v/>
      </c>
      <c r="R910" s="497" t="str">
        <v/>
      </c>
      <c r="S910" s="495" t="str">
        <v/>
      </c>
      <c r="T910" s="520" t="str">
        <v/>
      </c>
      <c r="U910" s="497" t="str">
        <v/>
      </c>
      <c r="V910" s="495" t="str">
        <v/>
      </c>
      <c r="W910" s="520" t="str">
        <v/>
      </c>
      <c r="X910" s="497" t="str">
        <v/>
      </c>
      <c r="Y910" s="495" t="str">
        <v/>
      </c>
      <c r="Z910" s="520" t="str">
        <v/>
      </c>
      <c r="AA910" s="497" t="str">
        <v/>
      </c>
      <c r="AB910" s="495" t="str">
        <v/>
      </c>
      <c r="AC910" s="520" t="str">
        <v/>
      </c>
      <c r="AD910" s="497" t="str">
        <v/>
      </c>
      <c r="AE910" s="495" t="str">
        <v/>
      </c>
      <c r="AF910" s="520" t="str">
        <v/>
      </c>
      <c r="AG910" s="497" t="str">
        <v/>
      </c>
      <c r="AH910" s="495" t="str">
        <v/>
      </c>
      <c r="AI910" s="520" t="str">
        <v/>
      </c>
      <c r="AJ910" s="497" t="str">
        <v/>
      </c>
      <c r="AK910" s="495" t="str">
        <v/>
      </c>
      <c r="AL910" s="520" t="str">
        <v/>
      </c>
      <c r="AM910" s="497" t="str">
        <v/>
      </c>
      <c r="AN910" s="495" t="str">
        <v/>
      </c>
      <c r="AO910" s="520" t="str">
        <v/>
      </c>
      <c r="AP910" s="497" t="str">
        <v/>
      </c>
      <c r="AQ910" s="495" t="str">
        <v/>
      </c>
      <c r="AR910" s="520" t="str">
        <v/>
      </c>
      <c r="AS910" s="497" t="str">
        <v/>
      </c>
      <c r="AT910" s="495" t="str">
        <v/>
      </c>
      <c r="AU910" s="495" t="str">
        <v/>
      </c>
      <c r="AV910" s="520" t="str">
        <v/>
      </c>
      <c r="AW910" s="497" t="str">
        <v/>
      </c>
      <c r="AX910" s="495" t="str">
        <v/>
      </c>
      <c r="AY910" s="495" t="str">
        <v/>
      </c>
      <c r="AZ910" s="520" t="str">
        <v/>
      </c>
      <c r="BA910" s="497" t="str">
        <v/>
      </c>
      <c r="BB910" s="495" t="str">
        <v/>
      </c>
      <c r="BC910" s="495" t="str">
        <v/>
      </c>
      <c r="BD910" s="520" t="str">
        <v/>
      </c>
      <c r="BE910" s="497" t="str">
        <v/>
      </c>
      <c r="BF910" s="495" t="str">
        <v/>
      </c>
      <c r="BG910" s="495" t="str">
        <v/>
      </c>
      <c r="BH910" s="520" t="str">
        <v/>
      </c>
      <c r="BI910" s="497" t="str">
        <v/>
      </c>
      <c r="BJ910" s="495" t="str">
        <v/>
      </c>
      <c r="BK910" s="495" t="str">
        <v/>
      </c>
      <c r="BL910" s="520" t="str">
        <v/>
      </c>
    </row>
    <row r="911" spans="1:64" ht="24.75" customHeight="1">
      <c r="A911" s="449" t="str">
        <v/>
      </c>
      <c r="B911" s="431"/>
      <c r="C911" s="432"/>
      <c r="D911" s="433" t="str">
        <v/>
      </c>
      <c r="E911" s="434" t="str">
        <v/>
      </c>
      <c r="F911" s="435" t="str">
        <v/>
      </c>
      <c r="G911" s="436" t="str">
        <v/>
      </c>
      <c r="H911" s="437" t="str">
        <v/>
      </c>
      <c r="I911" s="437" t="str">
        <v/>
      </c>
      <c r="J911" s="437" t="str">
        <v/>
      </c>
      <c r="K911" s="435" t="str">
        <v/>
      </c>
      <c r="L911" s="450" t="str">
        <v/>
      </c>
      <c r="M911" s="498" t="str">
        <v/>
      </c>
      <c r="N911" s="440" t="str">
        <v/>
      </c>
      <c r="O911" s="441" t="str">
        <v/>
      </c>
      <c r="P911" s="442" t="str">
        <v/>
      </c>
      <c r="Q911" s="443" t="str">
        <v/>
      </c>
      <c r="R911" s="441" t="str">
        <v/>
      </c>
      <c r="S911" s="442" t="str">
        <v/>
      </c>
      <c r="T911" s="443" t="str">
        <v/>
      </c>
      <c r="U911" s="441" t="str">
        <v/>
      </c>
      <c r="V911" s="442" t="str">
        <v/>
      </c>
      <c r="W911" s="443" t="str">
        <v/>
      </c>
      <c r="X911" s="441" t="str">
        <v/>
      </c>
      <c r="Y911" s="442" t="str">
        <v/>
      </c>
      <c r="Z911" s="443" t="str">
        <v/>
      </c>
      <c r="AA911" s="441" t="str">
        <v/>
      </c>
      <c r="AB911" s="442" t="str">
        <v/>
      </c>
      <c r="AC911" s="443" t="str">
        <v/>
      </c>
      <c r="AD911" s="441" t="str">
        <v/>
      </c>
      <c r="AE911" s="442" t="str">
        <v/>
      </c>
      <c r="AF911" s="443" t="str">
        <v/>
      </c>
      <c r="AG911" s="492" t="str">
        <v/>
      </c>
      <c r="AH911" s="492" t="str">
        <v/>
      </c>
      <c r="AI911" s="493" t="str">
        <v/>
      </c>
      <c r="AJ911" s="494" t="str">
        <v/>
      </c>
      <c r="AK911" s="492" t="str">
        <v/>
      </c>
      <c r="AL911" s="493" t="str">
        <v/>
      </c>
      <c r="AM911" s="492" t="str">
        <v/>
      </c>
      <c r="AN911" s="492" t="str">
        <v/>
      </c>
      <c r="AO911" s="493" t="str">
        <v/>
      </c>
      <c r="AP911" s="494" t="str">
        <v/>
      </c>
      <c r="AQ911" s="492" t="str">
        <v/>
      </c>
      <c r="AR911" s="493" t="str">
        <v/>
      </c>
      <c r="AS911" s="495" t="str">
        <v/>
      </c>
      <c r="AT911" s="496" t="str">
        <v/>
      </c>
      <c r="AU911" s="496" t="str">
        <v/>
      </c>
      <c r="AV911" s="520" t="str">
        <v/>
      </c>
      <c r="AW911" s="497" t="str">
        <v/>
      </c>
      <c r="AX911" s="496" t="str">
        <v/>
      </c>
      <c r="AY911" s="496" t="str">
        <v/>
      </c>
      <c r="AZ911" s="520" t="str">
        <v/>
      </c>
      <c r="BA911" s="497" t="str">
        <v/>
      </c>
      <c r="BB911" s="496" t="str">
        <v/>
      </c>
      <c r="BC911" s="496" t="str">
        <v/>
      </c>
      <c r="BD911" s="520" t="str">
        <v/>
      </c>
      <c r="BE911" s="497" t="str">
        <v/>
      </c>
      <c r="BF911" s="496" t="str">
        <v/>
      </c>
      <c r="BG911" s="496" t="str">
        <v/>
      </c>
      <c r="BH911" s="520" t="str">
        <v/>
      </c>
      <c r="BI911" s="497" t="str">
        <v/>
      </c>
      <c r="BJ911" s="496" t="str">
        <v/>
      </c>
      <c r="BK911" s="496" t="str">
        <v/>
      </c>
      <c r="BL911" s="520" t="str">
        <v/>
      </c>
    </row>
    <row r="912" spans="1:64" ht="24.75" customHeight="1">
      <c r="A912" s="449" t="str">
        <v/>
      </c>
      <c r="B912" s="431"/>
      <c r="C912" s="432"/>
      <c r="D912" s="521" t="str">
        <v/>
      </c>
      <c r="E912" s="521" t="str">
        <v/>
      </c>
      <c r="F912" s="522" t="str">
        <v/>
      </c>
      <c r="G912" s="523" t="str">
        <v/>
      </c>
      <c r="H912" s="521" t="str">
        <v/>
      </c>
      <c r="I912" s="521" t="str">
        <v/>
      </c>
      <c r="J912" s="521" t="str">
        <v/>
      </c>
      <c r="K912" s="522" t="str">
        <v/>
      </c>
      <c r="L912" s="497" t="str">
        <v/>
      </c>
      <c r="M912" s="491" t="str">
        <v/>
      </c>
      <c r="N912" s="520" t="str">
        <v/>
      </c>
      <c r="O912" s="497" t="str">
        <v/>
      </c>
      <c r="P912" s="495" t="str">
        <v/>
      </c>
      <c r="Q912" s="520" t="str">
        <v/>
      </c>
      <c r="R912" s="497" t="str">
        <v/>
      </c>
      <c r="S912" s="495" t="str">
        <v/>
      </c>
      <c r="T912" s="520" t="str">
        <v/>
      </c>
      <c r="U912" s="497" t="str">
        <v/>
      </c>
      <c r="V912" s="495" t="str">
        <v/>
      </c>
      <c r="W912" s="520" t="str">
        <v/>
      </c>
      <c r="X912" s="497" t="str">
        <v/>
      </c>
      <c r="Y912" s="495" t="str">
        <v/>
      </c>
      <c r="Z912" s="520" t="str">
        <v/>
      </c>
      <c r="AA912" s="497" t="str">
        <v/>
      </c>
      <c r="AB912" s="495" t="str">
        <v/>
      </c>
      <c r="AC912" s="520" t="str">
        <v/>
      </c>
      <c r="AD912" s="497" t="str">
        <v/>
      </c>
      <c r="AE912" s="495" t="str">
        <v/>
      </c>
      <c r="AF912" s="520" t="str">
        <v/>
      </c>
      <c r="AG912" s="497" t="str">
        <v/>
      </c>
      <c r="AH912" s="495" t="str">
        <v/>
      </c>
      <c r="AI912" s="520" t="str">
        <v/>
      </c>
      <c r="AJ912" s="497" t="str">
        <v/>
      </c>
      <c r="AK912" s="495" t="str">
        <v/>
      </c>
      <c r="AL912" s="520" t="str">
        <v/>
      </c>
      <c r="AM912" s="497" t="str">
        <v/>
      </c>
      <c r="AN912" s="495" t="str">
        <v/>
      </c>
      <c r="AO912" s="520" t="str">
        <v/>
      </c>
      <c r="AP912" s="497" t="str">
        <v/>
      </c>
      <c r="AQ912" s="495" t="str">
        <v/>
      </c>
      <c r="AR912" s="520" t="str">
        <v/>
      </c>
      <c r="AS912" s="497" t="str">
        <v/>
      </c>
      <c r="AT912" s="495" t="str">
        <v/>
      </c>
      <c r="AU912" s="495" t="str">
        <v/>
      </c>
      <c r="AV912" s="520" t="str">
        <v/>
      </c>
      <c r="AW912" s="497" t="str">
        <v/>
      </c>
      <c r="AX912" s="495" t="str">
        <v/>
      </c>
      <c r="AY912" s="495" t="str">
        <v/>
      </c>
      <c r="AZ912" s="520" t="str">
        <v/>
      </c>
      <c r="BA912" s="497" t="str">
        <v/>
      </c>
      <c r="BB912" s="495" t="str">
        <v/>
      </c>
      <c r="BC912" s="495" t="str">
        <v/>
      </c>
      <c r="BD912" s="520" t="str">
        <v/>
      </c>
      <c r="BE912" s="497" t="str">
        <v/>
      </c>
      <c r="BF912" s="495" t="str">
        <v/>
      </c>
      <c r="BG912" s="495" t="str">
        <v/>
      </c>
      <c r="BH912" s="520" t="str">
        <v/>
      </c>
      <c r="BI912" s="497" t="str">
        <v/>
      </c>
      <c r="BJ912" s="495" t="str">
        <v/>
      </c>
      <c r="BK912" s="495" t="str">
        <v/>
      </c>
      <c r="BL912" s="520" t="str">
        <v/>
      </c>
    </row>
    <row r="913" spans="1:64" ht="24.75" customHeight="1">
      <c r="A913" s="449" t="str">
        <v/>
      </c>
      <c r="B913" s="431"/>
      <c r="C913" s="432"/>
      <c r="D913" s="433" t="str">
        <v/>
      </c>
      <c r="E913" s="434" t="str">
        <v/>
      </c>
      <c r="F913" s="435" t="str">
        <v/>
      </c>
      <c r="G913" s="436" t="str">
        <v/>
      </c>
      <c r="H913" s="437" t="str">
        <v/>
      </c>
      <c r="I913" s="437" t="str">
        <v/>
      </c>
      <c r="J913" s="437" t="str">
        <v/>
      </c>
      <c r="K913" s="435" t="str">
        <v/>
      </c>
      <c r="L913" s="450" t="str">
        <v/>
      </c>
      <c r="M913" s="498" t="str">
        <v/>
      </c>
      <c r="N913" s="440" t="str">
        <v/>
      </c>
      <c r="O913" s="441" t="str">
        <v/>
      </c>
      <c r="P913" s="442" t="str">
        <v/>
      </c>
      <c r="Q913" s="443" t="str">
        <v/>
      </c>
      <c r="R913" s="441" t="str">
        <v/>
      </c>
      <c r="S913" s="442" t="str">
        <v/>
      </c>
      <c r="T913" s="443" t="str">
        <v/>
      </c>
      <c r="U913" s="441" t="str">
        <v/>
      </c>
      <c r="V913" s="442" t="str">
        <v/>
      </c>
      <c r="W913" s="443" t="str">
        <v/>
      </c>
      <c r="X913" s="441" t="str">
        <v/>
      </c>
      <c r="Y913" s="442" t="str">
        <v/>
      </c>
      <c r="Z913" s="443" t="str">
        <v/>
      </c>
      <c r="AA913" s="441" t="str">
        <v/>
      </c>
      <c r="AB913" s="442" t="str">
        <v/>
      </c>
      <c r="AC913" s="443" t="str">
        <v/>
      </c>
      <c r="AD913" s="441" t="str">
        <v/>
      </c>
      <c r="AE913" s="442" t="str">
        <v/>
      </c>
      <c r="AF913" s="443" t="str">
        <v/>
      </c>
      <c r="AG913" s="492" t="str">
        <v/>
      </c>
      <c r="AH913" s="492" t="str">
        <v/>
      </c>
      <c r="AI913" s="493" t="str">
        <v/>
      </c>
      <c r="AJ913" s="494" t="str">
        <v/>
      </c>
      <c r="AK913" s="492" t="str">
        <v/>
      </c>
      <c r="AL913" s="493" t="str">
        <v/>
      </c>
      <c r="AM913" s="492" t="str">
        <v/>
      </c>
      <c r="AN913" s="492" t="str">
        <v/>
      </c>
      <c r="AO913" s="493" t="str">
        <v/>
      </c>
      <c r="AP913" s="494" t="str">
        <v/>
      </c>
      <c r="AQ913" s="492" t="str">
        <v/>
      </c>
      <c r="AR913" s="493" t="str">
        <v/>
      </c>
      <c r="AS913" s="495" t="str">
        <v/>
      </c>
      <c r="AT913" s="496" t="str">
        <v/>
      </c>
      <c r="AU913" s="496" t="str">
        <v/>
      </c>
      <c r="AV913" s="520" t="str">
        <v/>
      </c>
      <c r="AW913" s="497" t="str">
        <v/>
      </c>
      <c r="AX913" s="496" t="str">
        <v/>
      </c>
      <c r="AY913" s="496" t="str">
        <v/>
      </c>
      <c r="AZ913" s="520" t="str">
        <v/>
      </c>
      <c r="BA913" s="497" t="str">
        <v/>
      </c>
      <c r="BB913" s="496" t="str">
        <v/>
      </c>
      <c r="BC913" s="496" t="str">
        <v/>
      </c>
      <c r="BD913" s="520" t="str">
        <v/>
      </c>
      <c r="BE913" s="497" t="str">
        <v/>
      </c>
      <c r="BF913" s="496" t="str">
        <v/>
      </c>
      <c r="BG913" s="496" t="str">
        <v/>
      </c>
      <c r="BH913" s="520" t="str">
        <v/>
      </c>
      <c r="BI913" s="497" t="str">
        <v/>
      </c>
      <c r="BJ913" s="496" t="str">
        <v/>
      </c>
      <c r="BK913" s="496" t="str">
        <v/>
      </c>
      <c r="BL913" s="520" t="str">
        <v/>
      </c>
    </row>
    <row r="914" spans="1:64" ht="24.75" customHeight="1">
      <c r="A914" s="449" t="str">
        <v/>
      </c>
      <c r="B914" s="431"/>
      <c r="C914" s="432"/>
      <c r="D914" s="521" t="str">
        <v/>
      </c>
      <c r="E914" s="521" t="str">
        <v/>
      </c>
      <c r="F914" s="522" t="str">
        <v/>
      </c>
      <c r="G914" s="523" t="str">
        <v/>
      </c>
      <c r="H914" s="521" t="str">
        <v/>
      </c>
      <c r="I914" s="521" t="str">
        <v/>
      </c>
      <c r="J914" s="521" t="str">
        <v/>
      </c>
      <c r="K914" s="522" t="str">
        <v/>
      </c>
      <c r="L914" s="497" t="str">
        <v/>
      </c>
      <c r="M914" s="491" t="str">
        <v/>
      </c>
      <c r="N914" s="520" t="str">
        <v/>
      </c>
      <c r="O914" s="497" t="str">
        <v/>
      </c>
      <c r="P914" s="495" t="str">
        <v/>
      </c>
      <c r="Q914" s="520" t="str">
        <v/>
      </c>
      <c r="R914" s="497" t="str">
        <v/>
      </c>
      <c r="S914" s="495" t="str">
        <v/>
      </c>
      <c r="T914" s="520" t="str">
        <v/>
      </c>
      <c r="U914" s="497" t="str">
        <v/>
      </c>
      <c r="V914" s="495" t="str">
        <v/>
      </c>
      <c r="W914" s="520" t="str">
        <v/>
      </c>
      <c r="X914" s="497" t="str">
        <v/>
      </c>
      <c r="Y914" s="495" t="str">
        <v/>
      </c>
      <c r="Z914" s="520" t="str">
        <v/>
      </c>
      <c r="AA914" s="497" t="str">
        <v/>
      </c>
      <c r="AB914" s="495" t="str">
        <v/>
      </c>
      <c r="AC914" s="520" t="str">
        <v/>
      </c>
      <c r="AD914" s="497" t="str">
        <v/>
      </c>
      <c r="AE914" s="495" t="str">
        <v/>
      </c>
      <c r="AF914" s="520" t="str">
        <v/>
      </c>
      <c r="AG914" s="497" t="str">
        <v/>
      </c>
      <c r="AH914" s="495" t="str">
        <v/>
      </c>
      <c r="AI914" s="520" t="str">
        <v/>
      </c>
      <c r="AJ914" s="497" t="str">
        <v/>
      </c>
      <c r="AK914" s="495" t="str">
        <v/>
      </c>
      <c r="AL914" s="520" t="str">
        <v/>
      </c>
      <c r="AM914" s="497" t="str">
        <v/>
      </c>
      <c r="AN914" s="495" t="str">
        <v/>
      </c>
      <c r="AO914" s="520" t="str">
        <v/>
      </c>
      <c r="AP914" s="497" t="str">
        <v/>
      </c>
      <c r="AQ914" s="495" t="str">
        <v/>
      </c>
      <c r="AR914" s="520" t="str">
        <v/>
      </c>
      <c r="AS914" s="497" t="str">
        <v/>
      </c>
      <c r="AT914" s="495" t="str">
        <v/>
      </c>
      <c r="AU914" s="495" t="str">
        <v/>
      </c>
      <c r="AV914" s="520" t="str">
        <v/>
      </c>
      <c r="AW914" s="497" t="str">
        <v/>
      </c>
      <c r="AX914" s="495" t="str">
        <v/>
      </c>
      <c r="AY914" s="495" t="str">
        <v/>
      </c>
      <c r="AZ914" s="520" t="str">
        <v/>
      </c>
      <c r="BA914" s="497" t="str">
        <v/>
      </c>
      <c r="BB914" s="495" t="str">
        <v/>
      </c>
      <c r="BC914" s="495" t="str">
        <v/>
      </c>
      <c r="BD914" s="520" t="str">
        <v/>
      </c>
      <c r="BE914" s="497" t="str">
        <v/>
      </c>
      <c r="BF914" s="495" t="str">
        <v/>
      </c>
      <c r="BG914" s="495" t="str">
        <v/>
      </c>
      <c r="BH914" s="520" t="str">
        <v/>
      </c>
      <c r="BI914" s="497" t="str">
        <v/>
      </c>
      <c r="BJ914" s="495" t="str">
        <v/>
      </c>
      <c r="BK914" s="495" t="str">
        <v/>
      </c>
      <c r="BL914" s="520" t="str">
        <v/>
      </c>
    </row>
    <row r="915" spans="1:64" ht="24.75" customHeight="1">
      <c r="A915" s="449" t="str">
        <v/>
      </c>
      <c r="B915" s="431"/>
      <c r="C915" s="432"/>
      <c r="D915" s="433" t="str">
        <v/>
      </c>
      <c r="E915" s="434" t="str">
        <v/>
      </c>
      <c r="F915" s="435" t="str">
        <v/>
      </c>
      <c r="G915" s="436" t="str">
        <v/>
      </c>
      <c r="H915" s="437" t="str">
        <v/>
      </c>
      <c r="I915" s="437" t="str">
        <v/>
      </c>
      <c r="J915" s="437" t="str">
        <v/>
      </c>
      <c r="K915" s="435" t="str">
        <v/>
      </c>
      <c r="L915" s="450" t="str">
        <v/>
      </c>
      <c r="M915" s="498" t="str">
        <v/>
      </c>
      <c r="N915" s="440" t="str">
        <v/>
      </c>
      <c r="O915" s="441" t="str">
        <v/>
      </c>
      <c r="P915" s="442" t="str">
        <v/>
      </c>
      <c r="Q915" s="443" t="str">
        <v/>
      </c>
      <c r="R915" s="441" t="str">
        <v/>
      </c>
      <c r="S915" s="442" t="str">
        <v/>
      </c>
      <c r="T915" s="443" t="str">
        <v/>
      </c>
      <c r="U915" s="441" t="str">
        <v/>
      </c>
      <c r="V915" s="442" t="str">
        <v/>
      </c>
      <c r="W915" s="443" t="str">
        <v/>
      </c>
      <c r="X915" s="441" t="str">
        <v/>
      </c>
      <c r="Y915" s="442" t="str">
        <v/>
      </c>
      <c r="Z915" s="443" t="str">
        <v/>
      </c>
      <c r="AA915" s="441" t="str">
        <v/>
      </c>
      <c r="AB915" s="442" t="str">
        <v/>
      </c>
      <c r="AC915" s="443" t="str">
        <v/>
      </c>
      <c r="AD915" s="441" t="str">
        <v/>
      </c>
      <c r="AE915" s="442" t="str">
        <v/>
      </c>
      <c r="AF915" s="443" t="str">
        <v/>
      </c>
      <c r="AG915" s="492" t="str">
        <v/>
      </c>
      <c r="AH915" s="492" t="str">
        <v/>
      </c>
      <c r="AI915" s="493" t="str">
        <v/>
      </c>
      <c r="AJ915" s="494" t="str">
        <v/>
      </c>
      <c r="AK915" s="492" t="str">
        <v/>
      </c>
      <c r="AL915" s="493" t="str">
        <v/>
      </c>
      <c r="AM915" s="492" t="str">
        <v/>
      </c>
      <c r="AN915" s="492" t="str">
        <v/>
      </c>
      <c r="AO915" s="493" t="str">
        <v/>
      </c>
      <c r="AP915" s="494" t="str">
        <v/>
      </c>
      <c r="AQ915" s="492" t="str">
        <v/>
      </c>
      <c r="AR915" s="493" t="str">
        <v/>
      </c>
      <c r="AS915" s="495" t="str">
        <v/>
      </c>
      <c r="AT915" s="496" t="str">
        <v/>
      </c>
      <c r="AU915" s="496" t="str">
        <v/>
      </c>
      <c r="AV915" s="520" t="str">
        <v/>
      </c>
      <c r="AW915" s="497" t="str">
        <v/>
      </c>
      <c r="AX915" s="496" t="str">
        <v/>
      </c>
      <c r="AY915" s="496" t="str">
        <v/>
      </c>
      <c r="AZ915" s="520" t="str">
        <v/>
      </c>
      <c r="BA915" s="497" t="str">
        <v/>
      </c>
      <c r="BB915" s="496" t="str">
        <v/>
      </c>
      <c r="BC915" s="496" t="str">
        <v/>
      </c>
      <c r="BD915" s="520" t="str">
        <v/>
      </c>
      <c r="BE915" s="497" t="str">
        <v/>
      </c>
      <c r="BF915" s="496" t="str">
        <v/>
      </c>
      <c r="BG915" s="496" t="str">
        <v/>
      </c>
      <c r="BH915" s="520" t="str">
        <v/>
      </c>
      <c r="BI915" s="497" t="str">
        <v/>
      </c>
      <c r="BJ915" s="496" t="str">
        <v/>
      </c>
      <c r="BK915" s="496" t="str">
        <v/>
      </c>
      <c r="BL915" s="520" t="str">
        <v/>
      </c>
    </row>
    <row r="916" spans="1:64" ht="24.75" customHeight="1">
      <c r="A916" s="449" t="str">
        <v/>
      </c>
      <c r="B916" s="431"/>
      <c r="C916" s="432"/>
      <c r="D916" s="521" t="str">
        <v/>
      </c>
      <c r="E916" s="521" t="str">
        <v/>
      </c>
      <c r="F916" s="522" t="str">
        <v/>
      </c>
      <c r="G916" s="523" t="str">
        <v/>
      </c>
      <c r="H916" s="521" t="str">
        <v/>
      </c>
      <c r="I916" s="521" t="str">
        <v/>
      </c>
      <c r="J916" s="521" t="str">
        <v/>
      </c>
      <c r="K916" s="522" t="str">
        <v/>
      </c>
      <c r="L916" s="497" t="str">
        <v/>
      </c>
      <c r="M916" s="491" t="str">
        <v/>
      </c>
      <c r="N916" s="520" t="str">
        <v/>
      </c>
      <c r="O916" s="497" t="str">
        <v/>
      </c>
      <c r="P916" s="495" t="str">
        <v/>
      </c>
      <c r="Q916" s="520" t="str">
        <v/>
      </c>
      <c r="R916" s="497" t="str">
        <v/>
      </c>
      <c r="S916" s="495" t="str">
        <v/>
      </c>
      <c r="T916" s="520" t="str">
        <v/>
      </c>
      <c r="U916" s="497" t="str">
        <v/>
      </c>
      <c r="V916" s="495" t="str">
        <v/>
      </c>
      <c r="W916" s="520" t="str">
        <v/>
      </c>
      <c r="X916" s="497" t="str">
        <v/>
      </c>
      <c r="Y916" s="495" t="str">
        <v/>
      </c>
      <c r="Z916" s="520" t="str">
        <v/>
      </c>
      <c r="AA916" s="497" t="str">
        <v/>
      </c>
      <c r="AB916" s="495" t="str">
        <v/>
      </c>
      <c r="AC916" s="520" t="str">
        <v/>
      </c>
      <c r="AD916" s="497" t="str">
        <v/>
      </c>
      <c r="AE916" s="495" t="str">
        <v/>
      </c>
      <c r="AF916" s="520" t="str">
        <v/>
      </c>
      <c r="AG916" s="497" t="str">
        <v/>
      </c>
      <c r="AH916" s="495" t="str">
        <v/>
      </c>
      <c r="AI916" s="520" t="str">
        <v/>
      </c>
      <c r="AJ916" s="497" t="str">
        <v/>
      </c>
      <c r="AK916" s="495" t="str">
        <v/>
      </c>
      <c r="AL916" s="520" t="str">
        <v/>
      </c>
      <c r="AM916" s="497" t="str">
        <v/>
      </c>
      <c r="AN916" s="495" t="str">
        <v/>
      </c>
      <c r="AO916" s="520" t="str">
        <v/>
      </c>
      <c r="AP916" s="497" t="str">
        <v/>
      </c>
      <c r="AQ916" s="495" t="str">
        <v/>
      </c>
      <c r="AR916" s="520" t="str">
        <v/>
      </c>
      <c r="AS916" s="497" t="str">
        <v/>
      </c>
      <c r="AT916" s="495" t="str">
        <v/>
      </c>
      <c r="AU916" s="495" t="str">
        <v/>
      </c>
      <c r="AV916" s="520" t="str">
        <v/>
      </c>
      <c r="AW916" s="497" t="str">
        <v/>
      </c>
      <c r="AX916" s="495" t="str">
        <v/>
      </c>
      <c r="AY916" s="495" t="str">
        <v/>
      </c>
      <c r="AZ916" s="520" t="str">
        <v/>
      </c>
      <c r="BA916" s="497" t="str">
        <v/>
      </c>
      <c r="BB916" s="495" t="str">
        <v/>
      </c>
      <c r="BC916" s="495" t="str">
        <v/>
      </c>
      <c r="BD916" s="520" t="str">
        <v/>
      </c>
      <c r="BE916" s="497" t="str">
        <v/>
      </c>
      <c r="BF916" s="495" t="str">
        <v/>
      </c>
      <c r="BG916" s="495" t="str">
        <v/>
      </c>
      <c r="BH916" s="520" t="str">
        <v/>
      </c>
      <c r="BI916" s="497" t="str">
        <v/>
      </c>
      <c r="BJ916" s="495" t="str">
        <v/>
      </c>
      <c r="BK916" s="495" t="str">
        <v/>
      </c>
      <c r="BL916" s="520" t="str">
        <v/>
      </c>
    </row>
    <row r="917" spans="1:64" ht="24.75" customHeight="1">
      <c r="A917" s="449" t="str">
        <v/>
      </c>
      <c r="B917" s="431"/>
      <c r="C917" s="432"/>
      <c r="D917" s="433" t="str">
        <v/>
      </c>
      <c r="E917" s="434" t="str">
        <v/>
      </c>
      <c r="F917" s="435" t="str">
        <v/>
      </c>
      <c r="G917" s="436" t="str">
        <v/>
      </c>
      <c r="H917" s="437" t="str">
        <v/>
      </c>
      <c r="I917" s="437" t="str">
        <v/>
      </c>
      <c r="J917" s="437" t="str">
        <v/>
      </c>
      <c r="K917" s="435" t="str">
        <v/>
      </c>
      <c r="L917" s="450" t="str">
        <v/>
      </c>
      <c r="M917" s="498" t="str">
        <v/>
      </c>
      <c r="N917" s="440" t="str">
        <v/>
      </c>
      <c r="O917" s="441" t="str">
        <v/>
      </c>
      <c r="P917" s="442" t="str">
        <v/>
      </c>
      <c r="Q917" s="443" t="str">
        <v/>
      </c>
      <c r="R917" s="441" t="str">
        <v/>
      </c>
      <c r="S917" s="442" t="str">
        <v/>
      </c>
      <c r="T917" s="443" t="str">
        <v/>
      </c>
      <c r="U917" s="441" t="str">
        <v/>
      </c>
      <c r="V917" s="442" t="str">
        <v/>
      </c>
      <c r="W917" s="443" t="str">
        <v/>
      </c>
      <c r="X917" s="441" t="str">
        <v/>
      </c>
      <c r="Y917" s="442" t="str">
        <v/>
      </c>
      <c r="Z917" s="443" t="str">
        <v/>
      </c>
      <c r="AA917" s="441" t="str">
        <v/>
      </c>
      <c r="AB917" s="442" t="str">
        <v/>
      </c>
      <c r="AC917" s="443" t="str">
        <v/>
      </c>
      <c r="AD917" s="441" t="str">
        <v/>
      </c>
      <c r="AE917" s="442" t="str">
        <v/>
      </c>
      <c r="AF917" s="443" t="str">
        <v/>
      </c>
      <c r="AG917" s="492" t="str">
        <v/>
      </c>
      <c r="AH917" s="492" t="str">
        <v/>
      </c>
      <c r="AI917" s="493" t="str">
        <v/>
      </c>
      <c r="AJ917" s="494" t="str">
        <v/>
      </c>
      <c r="AK917" s="492" t="str">
        <v/>
      </c>
      <c r="AL917" s="493" t="str">
        <v/>
      </c>
      <c r="AM917" s="492" t="str">
        <v/>
      </c>
      <c r="AN917" s="492" t="str">
        <v/>
      </c>
      <c r="AO917" s="493" t="str">
        <v/>
      </c>
      <c r="AP917" s="494" t="str">
        <v/>
      </c>
      <c r="AQ917" s="492" t="str">
        <v/>
      </c>
      <c r="AR917" s="493" t="str">
        <v/>
      </c>
      <c r="AS917" s="495" t="str">
        <v/>
      </c>
      <c r="AT917" s="496" t="str">
        <v/>
      </c>
      <c r="AU917" s="496" t="str">
        <v/>
      </c>
      <c r="AV917" s="520" t="str">
        <v/>
      </c>
      <c r="AW917" s="497" t="str">
        <v/>
      </c>
      <c r="AX917" s="496" t="str">
        <v/>
      </c>
      <c r="AY917" s="496" t="str">
        <v/>
      </c>
      <c r="AZ917" s="520" t="str">
        <v/>
      </c>
      <c r="BA917" s="497" t="str">
        <v/>
      </c>
      <c r="BB917" s="496" t="str">
        <v/>
      </c>
      <c r="BC917" s="496" t="str">
        <v/>
      </c>
      <c r="BD917" s="520" t="str">
        <v/>
      </c>
      <c r="BE917" s="497" t="str">
        <v/>
      </c>
      <c r="BF917" s="496" t="str">
        <v/>
      </c>
      <c r="BG917" s="496" t="str">
        <v/>
      </c>
      <c r="BH917" s="520" t="str">
        <v/>
      </c>
      <c r="BI917" s="497" t="str">
        <v/>
      </c>
      <c r="BJ917" s="496" t="str">
        <v/>
      </c>
      <c r="BK917" s="496" t="str">
        <v/>
      </c>
      <c r="BL917" s="520" t="str">
        <v/>
      </c>
    </row>
    <row r="918" spans="1:64" ht="24.75" customHeight="1">
      <c r="A918" s="449" t="str">
        <v/>
      </c>
      <c r="B918" s="431"/>
      <c r="C918" s="432"/>
      <c r="D918" s="521" t="str">
        <v/>
      </c>
      <c r="E918" s="521" t="str">
        <v/>
      </c>
      <c r="F918" s="522" t="str">
        <v/>
      </c>
      <c r="G918" s="523" t="str">
        <v/>
      </c>
      <c r="H918" s="521" t="str">
        <v/>
      </c>
      <c r="I918" s="521" t="str">
        <v/>
      </c>
      <c r="J918" s="521" t="str">
        <v/>
      </c>
      <c r="K918" s="522" t="str">
        <v/>
      </c>
      <c r="L918" s="497" t="str">
        <v/>
      </c>
      <c r="M918" s="491" t="str">
        <v/>
      </c>
      <c r="N918" s="520" t="str">
        <v/>
      </c>
      <c r="O918" s="497" t="str">
        <v/>
      </c>
      <c r="P918" s="495" t="str">
        <v/>
      </c>
      <c r="Q918" s="520" t="str">
        <v/>
      </c>
      <c r="R918" s="497" t="str">
        <v/>
      </c>
      <c r="S918" s="495" t="str">
        <v/>
      </c>
      <c r="T918" s="520" t="str">
        <v/>
      </c>
      <c r="U918" s="497" t="str">
        <v/>
      </c>
      <c r="V918" s="495" t="str">
        <v/>
      </c>
      <c r="W918" s="520" t="str">
        <v/>
      </c>
      <c r="X918" s="497" t="str">
        <v/>
      </c>
      <c r="Y918" s="495" t="str">
        <v/>
      </c>
      <c r="Z918" s="520" t="str">
        <v/>
      </c>
      <c r="AA918" s="497" t="str">
        <v/>
      </c>
      <c r="AB918" s="495" t="str">
        <v/>
      </c>
      <c r="AC918" s="520" t="str">
        <v/>
      </c>
      <c r="AD918" s="497" t="str">
        <v/>
      </c>
      <c r="AE918" s="495" t="str">
        <v/>
      </c>
      <c r="AF918" s="520" t="str">
        <v/>
      </c>
      <c r="AG918" s="497" t="str">
        <v/>
      </c>
      <c r="AH918" s="495" t="str">
        <v/>
      </c>
      <c r="AI918" s="520" t="str">
        <v/>
      </c>
      <c r="AJ918" s="497" t="str">
        <v/>
      </c>
      <c r="AK918" s="495" t="str">
        <v/>
      </c>
      <c r="AL918" s="520" t="str">
        <v/>
      </c>
      <c r="AM918" s="497" t="str">
        <v/>
      </c>
      <c r="AN918" s="495" t="str">
        <v/>
      </c>
      <c r="AO918" s="520" t="str">
        <v/>
      </c>
      <c r="AP918" s="497" t="str">
        <v/>
      </c>
      <c r="AQ918" s="495" t="str">
        <v/>
      </c>
      <c r="AR918" s="520" t="str">
        <v/>
      </c>
      <c r="AS918" s="497" t="str">
        <v/>
      </c>
      <c r="AT918" s="495" t="str">
        <v/>
      </c>
      <c r="AU918" s="495" t="str">
        <v/>
      </c>
      <c r="AV918" s="520" t="str">
        <v/>
      </c>
      <c r="AW918" s="497" t="str">
        <v/>
      </c>
      <c r="AX918" s="495" t="str">
        <v/>
      </c>
      <c r="AY918" s="495" t="str">
        <v/>
      </c>
      <c r="AZ918" s="520" t="str">
        <v/>
      </c>
      <c r="BA918" s="497" t="str">
        <v/>
      </c>
      <c r="BB918" s="495" t="str">
        <v/>
      </c>
      <c r="BC918" s="495" t="str">
        <v/>
      </c>
      <c r="BD918" s="520" t="str">
        <v/>
      </c>
      <c r="BE918" s="497" t="str">
        <v/>
      </c>
      <c r="BF918" s="495" t="str">
        <v/>
      </c>
      <c r="BG918" s="495" t="str">
        <v/>
      </c>
      <c r="BH918" s="520" t="str">
        <v/>
      </c>
      <c r="BI918" s="497" t="str">
        <v/>
      </c>
      <c r="BJ918" s="495" t="str">
        <v/>
      </c>
      <c r="BK918" s="495" t="str">
        <v/>
      </c>
      <c r="BL918" s="520" t="str">
        <v/>
      </c>
    </row>
    <row r="919" spans="1:64" ht="24.75" customHeight="1">
      <c r="A919" s="449" t="str">
        <v/>
      </c>
      <c r="B919" s="431"/>
      <c r="C919" s="432"/>
      <c r="D919" s="433" t="str">
        <v/>
      </c>
      <c r="E919" s="434" t="str">
        <v/>
      </c>
      <c r="F919" s="435" t="str">
        <v/>
      </c>
      <c r="G919" s="436" t="str">
        <v/>
      </c>
      <c r="H919" s="437" t="str">
        <v/>
      </c>
      <c r="I919" s="437" t="str">
        <v/>
      </c>
      <c r="J919" s="437" t="str">
        <v/>
      </c>
      <c r="K919" s="435" t="str">
        <v/>
      </c>
      <c r="L919" s="450" t="str">
        <v/>
      </c>
      <c r="M919" s="498" t="str">
        <v/>
      </c>
      <c r="N919" s="440" t="str">
        <v/>
      </c>
      <c r="O919" s="441" t="str">
        <v/>
      </c>
      <c r="P919" s="442" t="str">
        <v/>
      </c>
      <c r="Q919" s="443" t="str">
        <v/>
      </c>
      <c r="R919" s="441" t="str">
        <v/>
      </c>
      <c r="S919" s="442" t="str">
        <v/>
      </c>
      <c r="T919" s="443" t="str">
        <v/>
      </c>
      <c r="U919" s="441" t="str">
        <v/>
      </c>
      <c r="V919" s="442" t="str">
        <v/>
      </c>
      <c r="W919" s="443" t="str">
        <v/>
      </c>
      <c r="X919" s="441" t="str">
        <v/>
      </c>
      <c r="Y919" s="442" t="str">
        <v/>
      </c>
      <c r="Z919" s="443" t="str">
        <v/>
      </c>
      <c r="AA919" s="441" t="str">
        <v/>
      </c>
      <c r="AB919" s="442" t="str">
        <v/>
      </c>
      <c r="AC919" s="443" t="str">
        <v/>
      </c>
      <c r="AD919" s="441" t="str">
        <v/>
      </c>
      <c r="AE919" s="442" t="str">
        <v/>
      </c>
      <c r="AF919" s="443" t="str">
        <v/>
      </c>
      <c r="AG919" s="492" t="str">
        <v/>
      </c>
      <c r="AH919" s="492" t="str">
        <v/>
      </c>
      <c r="AI919" s="493" t="str">
        <v/>
      </c>
      <c r="AJ919" s="494" t="str">
        <v/>
      </c>
      <c r="AK919" s="492" t="str">
        <v/>
      </c>
      <c r="AL919" s="493" t="str">
        <v/>
      </c>
      <c r="AM919" s="492" t="str">
        <v/>
      </c>
      <c r="AN919" s="492" t="str">
        <v/>
      </c>
      <c r="AO919" s="493" t="str">
        <v/>
      </c>
      <c r="AP919" s="494" t="str">
        <v/>
      </c>
      <c r="AQ919" s="492" t="str">
        <v/>
      </c>
      <c r="AR919" s="493" t="str">
        <v/>
      </c>
      <c r="AS919" s="495" t="str">
        <v/>
      </c>
      <c r="AT919" s="496" t="str">
        <v/>
      </c>
      <c r="AU919" s="496" t="str">
        <v/>
      </c>
      <c r="AV919" s="520" t="str">
        <v/>
      </c>
      <c r="AW919" s="497" t="str">
        <v/>
      </c>
      <c r="AX919" s="496" t="str">
        <v/>
      </c>
      <c r="AY919" s="496" t="str">
        <v/>
      </c>
      <c r="AZ919" s="520" t="str">
        <v/>
      </c>
      <c r="BA919" s="497" t="str">
        <v/>
      </c>
      <c r="BB919" s="496" t="str">
        <v/>
      </c>
      <c r="BC919" s="496" t="str">
        <v/>
      </c>
      <c r="BD919" s="520" t="str">
        <v/>
      </c>
      <c r="BE919" s="497" t="str">
        <v/>
      </c>
      <c r="BF919" s="496" t="str">
        <v/>
      </c>
      <c r="BG919" s="496" t="str">
        <v/>
      </c>
      <c r="BH919" s="520" t="str">
        <v/>
      </c>
      <c r="BI919" s="497" t="str">
        <v/>
      </c>
      <c r="BJ919" s="496" t="str">
        <v/>
      </c>
      <c r="BK919" s="496" t="str">
        <v/>
      </c>
      <c r="BL919" s="520" t="str">
        <v/>
      </c>
    </row>
    <row r="920" spans="1:64" ht="24.75" customHeight="1">
      <c r="A920" s="449" t="str">
        <v/>
      </c>
      <c r="B920" s="431"/>
      <c r="C920" s="432"/>
      <c r="D920" s="521" t="str">
        <v/>
      </c>
      <c r="E920" s="521" t="str">
        <v/>
      </c>
      <c r="F920" s="522" t="str">
        <v/>
      </c>
      <c r="G920" s="523" t="str">
        <v/>
      </c>
      <c r="H920" s="521" t="str">
        <v/>
      </c>
      <c r="I920" s="521" t="str">
        <v/>
      </c>
      <c r="J920" s="521" t="str">
        <v/>
      </c>
      <c r="K920" s="522" t="str">
        <v/>
      </c>
      <c r="L920" s="497" t="str">
        <v/>
      </c>
      <c r="M920" s="491" t="str">
        <v/>
      </c>
      <c r="N920" s="520" t="str">
        <v/>
      </c>
      <c r="O920" s="497" t="str">
        <v/>
      </c>
      <c r="P920" s="495" t="str">
        <v/>
      </c>
      <c r="Q920" s="520" t="str">
        <v/>
      </c>
      <c r="R920" s="497" t="str">
        <v/>
      </c>
      <c r="S920" s="495" t="str">
        <v/>
      </c>
      <c r="T920" s="520" t="str">
        <v/>
      </c>
      <c r="U920" s="497" t="str">
        <v/>
      </c>
      <c r="V920" s="495" t="str">
        <v/>
      </c>
      <c r="W920" s="520" t="str">
        <v/>
      </c>
      <c r="X920" s="497" t="str">
        <v/>
      </c>
      <c r="Y920" s="495" t="str">
        <v/>
      </c>
      <c r="Z920" s="520" t="str">
        <v/>
      </c>
      <c r="AA920" s="497" t="str">
        <v/>
      </c>
      <c r="AB920" s="495" t="str">
        <v/>
      </c>
      <c r="AC920" s="520" t="str">
        <v/>
      </c>
      <c r="AD920" s="497" t="str">
        <v/>
      </c>
      <c r="AE920" s="495" t="str">
        <v/>
      </c>
      <c r="AF920" s="520" t="str">
        <v/>
      </c>
      <c r="AG920" s="497" t="str">
        <v/>
      </c>
      <c r="AH920" s="495" t="str">
        <v/>
      </c>
      <c r="AI920" s="520" t="str">
        <v/>
      </c>
      <c r="AJ920" s="497" t="str">
        <v/>
      </c>
      <c r="AK920" s="495" t="str">
        <v/>
      </c>
      <c r="AL920" s="520" t="str">
        <v/>
      </c>
      <c r="AM920" s="497" t="str">
        <v/>
      </c>
      <c r="AN920" s="495" t="str">
        <v/>
      </c>
      <c r="AO920" s="520" t="str">
        <v/>
      </c>
      <c r="AP920" s="497" t="str">
        <v/>
      </c>
      <c r="AQ920" s="495" t="str">
        <v/>
      </c>
      <c r="AR920" s="520" t="str">
        <v/>
      </c>
      <c r="AS920" s="497" t="str">
        <v/>
      </c>
      <c r="AT920" s="495" t="str">
        <v/>
      </c>
      <c r="AU920" s="495" t="str">
        <v/>
      </c>
      <c r="AV920" s="520" t="str">
        <v/>
      </c>
      <c r="AW920" s="497" t="str">
        <v/>
      </c>
      <c r="AX920" s="495" t="str">
        <v/>
      </c>
      <c r="AY920" s="495" t="str">
        <v/>
      </c>
      <c r="AZ920" s="520" t="str">
        <v/>
      </c>
      <c r="BA920" s="497" t="str">
        <v/>
      </c>
      <c r="BB920" s="495" t="str">
        <v/>
      </c>
      <c r="BC920" s="495" t="str">
        <v/>
      </c>
      <c r="BD920" s="520" t="str">
        <v/>
      </c>
      <c r="BE920" s="497" t="str">
        <v/>
      </c>
      <c r="BF920" s="495" t="str">
        <v/>
      </c>
      <c r="BG920" s="495" t="str">
        <v/>
      </c>
      <c r="BH920" s="520" t="str">
        <v/>
      </c>
      <c r="BI920" s="497" t="str">
        <v/>
      </c>
      <c r="BJ920" s="495" t="str">
        <v/>
      </c>
      <c r="BK920" s="495" t="str">
        <v/>
      </c>
      <c r="BL920" s="520" t="str">
        <v/>
      </c>
    </row>
    <row r="921" spans="1:64" ht="24.75" customHeight="1">
      <c r="A921" s="449" t="str">
        <v/>
      </c>
      <c r="B921" s="431"/>
      <c r="C921" s="432"/>
      <c r="D921" s="433" t="str">
        <v/>
      </c>
      <c r="E921" s="434" t="str">
        <v/>
      </c>
      <c r="F921" s="435" t="str">
        <v/>
      </c>
      <c r="G921" s="436" t="str">
        <v/>
      </c>
      <c r="H921" s="437" t="str">
        <v/>
      </c>
      <c r="I921" s="437" t="str">
        <v/>
      </c>
      <c r="J921" s="437" t="str">
        <v/>
      </c>
      <c r="K921" s="435" t="str">
        <v/>
      </c>
      <c r="L921" s="450" t="str">
        <v/>
      </c>
      <c r="M921" s="498" t="str">
        <v/>
      </c>
      <c r="N921" s="440" t="str">
        <v/>
      </c>
      <c r="O921" s="441" t="str">
        <v/>
      </c>
      <c r="P921" s="442" t="str">
        <v/>
      </c>
      <c r="Q921" s="443" t="str">
        <v/>
      </c>
      <c r="R921" s="441" t="str">
        <v/>
      </c>
      <c r="S921" s="442" t="str">
        <v/>
      </c>
      <c r="T921" s="443" t="str">
        <v/>
      </c>
      <c r="U921" s="441" t="str">
        <v/>
      </c>
      <c r="V921" s="442" t="str">
        <v/>
      </c>
      <c r="W921" s="443" t="str">
        <v/>
      </c>
      <c r="X921" s="441" t="str">
        <v/>
      </c>
      <c r="Y921" s="442" t="str">
        <v/>
      </c>
      <c r="Z921" s="443" t="str">
        <v/>
      </c>
      <c r="AA921" s="441" t="str">
        <v/>
      </c>
      <c r="AB921" s="442" t="str">
        <v/>
      </c>
      <c r="AC921" s="443" t="str">
        <v/>
      </c>
      <c r="AD921" s="441" t="str">
        <v/>
      </c>
      <c r="AE921" s="442" t="str">
        <v/>
      </c>
      <c r="AF921" s="443" t="str">
        <v/>
      </c>
      <c r="AG921" s="492" t="str">
        <v/>
      </c>
      <c r="AH921" s="492" t="str">
        <v/>
      </c>
      <c r="AI921" s="493" t="str">
        <v/>
      </c>
      <c r="AJ921" s="494" t="str">
        <v/>
      </c>
      <c r="AK921" s="492" t="str">
        <v/>
      </c>
      <c r="AL921" s="493" t="str">
        <v/>
      </c>
      <c r="AM921" s="492" t="str">
        <v/>
      </c>
      <c r="AN921" s="492" t="str">
        <v/>
      </c>
      <c r="AO921" s="493" t="str">
        <v/>
      </c>
      <c r="AP921" s="494" t="str">
        <v/>
      </c>
      <c r="AQ921" s="492" t="str">
        <v/>
      </c>
      <c r="AR921" s="493" t="str">
        <v/>
      </c>
      <c r="AS921" s="495" t="str">
        <v/>
      </c>
      <c r="AT921" s="496" t="str">
        <v/>
      </c>
      <c r="AU921" s="496" t="str">
        <v/>
      </c>
      <c r="AV921" s="520" t="str">
        <v/>
      </c>
      <c r="AW921" s="497" t="str">
        <v/>
      </c>
      <c r="AX921" s="496" t="str">
        <v/>
      </c>
      <c r="AY921" s="496" t="str">
        <v/>
      </c>
      <c r="AZ921" s="520" t="str">
        <v/>
      </c>
      <c r="BA921" s="497" t="str">
        <v/>
      </c>
      <c r="BB921" s="496" t="str">
        <v/>
      </c>
      <c r="BC921" s="496" t="str">
        <v/>
      </c>
      <c r="BD921" s="520" t="str">
        <v/>
      </c>
      <c r="BE921" s="497" t="str">
        <v/>
      </c>
      <c r="BF921" s="496" t="str">
        <v/>
      </c>
      <c r="BG921" s="496" t="str">
        <v/>
      </c>
      <c r="BH921" s="520" t="str">
        <v/>
      </c>
      <c r="BI921" s="497" t="str">
        <v/>
      </c>
      <c r="BJ921" s="496" t="str">
        <v/>
      </c>
      <c r="BK921" s="496" t="str">
        <v/>
      </c>
      <c r="BL921" s="520" t="str">
        <v/>
      </c>
    </row>
    <row r="922" spans="1:64" ht="24.75" customHeight="1">
      <c r="A922" s="449" t="str">
        <v/>
      </c>
      <c r="B922" s="431"/>
      <c r="C922" s="432"/>
      <c r="D922" s="521" t="str">
        <v/>
      </c>
      <c r="E922" s="521" t="str">
        <v/>
      </c>
      <c r="F922" s="522" t="str">
        <v/>
      </c>
      <c r="G922" s="523" t="str">
        <v/>
      </c>
      <c r="H922" s="521" t="str">
        <v/>
      </c>
      <c r="I922" s="521" t="str">
        <v/>
      </c>
      <c r="J922" s="521" t="str">
        <v/>
      </c>
      <c r="K922" s="522" t="str">
        <v/>
      </c>
      <c r="L922" s="497" t="str">
        <v/>
      </c>
      <c r="M922" s="491" t="str">
        <v/>
      </c>
      <c r="N922" s="520" t="str">
        <v/>
      </c>
      <c r="O922" s="497" t="str">
        <v/>
      </c>
      <c r="P922" s="495" t="str">
        <v/>
      </c>
      <c r="Q922" s="520" t="str">
        <v/>
      </c>
      <c r="R922" s="497" t="str">
        <v/>
      </c>
      <c r="S922" s="495" t="str">
        <v/>
      </c>
      <c r="T922" s="520" t="str">
        <v/>
      </c>
      <c r="U922" s="497" t="str">
        <v/>
      </c>
      <c r="V922" s="495" t="str">
        <v/>
      </c>
      <c r="W922" s="520" t="str">
        <v/>
      </c>
      <c r="X922" s="497" t="str">
        <v/>
      </c>
      <c r="Y922" s="495" t="str">
        <v/>
      </c>
      <c r="Z922" s="520" t="str">
        <v/>
      </c>
      <c r="AA922" s="497" t="str">
        <v/>
      </c>
      <c r="AB922" s="495" t="str">
        <v/>
      </c>
      <c r="AC922" s="520" t="str">
        <v/>
      </c>
      <c r="AD922" s="497" t="str">
        <v/>
      </c>
      <c r="AE922" s="495" t="str">
        <v/>
      </c>
      <c r="AF922" s="520" t="str">
        <v/>
      </c>
      <c r="AG922" s="497" t="str">
        <v/>
      </c>
      <c r="AH922" s="495" t="str">
        <v/>
      </c>
      <c r="AI922" s="520" t="str">
        <v/>
      </c>
      <c r="AJ922" s="497" t="str">
        <v/>
      </c>
      <c r="AK922" s="495" t="str">
        <v/>
      </c>
      <c r="AL922" s="520" t="str">
        <v/>
      </c>
      <c r="AM922" s="497" t="str">
        <v/>
      </c>
      <c r="AN922" s="495" t="str">
        <v/>
      </c>
      <c r="AO922" s="520" t="str">
        <v/>
      </c>
      <c r="AP922" s="497" t="str">
        <v/>
      </c>
      <c r="AQ922" s="495" t="str">
        <v/>
      </c>
      <c r="AR922" s="520" t="str">
        <v/>
      </c>
      <c r="AS922" s="497" t="str">
        <v/>
      </c>
      <c r="AT922" s="495" t="str">
        <v/>
      </c>
      <c r="AU922" s="495" t="str">
        <v/>
      </c>
      <c r="AV922" s="520" t="str">
        <v/>
      </c>
      <c r="AW922" s="497" t="str">
        <v/>
      </c>
      <c r="AX922" s="495" t="str">
        <v/>
      </c>
      <c r="AY922" s="495" t="str">
        <v/>
      </c>
      <c r="AZ922" s="520" t="str">
        <v/>
      </c>
      <c r="BA922" s="497" t="str">
        <v/>
      </c>
      <c r="BB922" s="495" t="str">
        <v/>
      </c>
      <c r="BC922" s="495" t="str">
        <v/>
      </c>
      <c r="BD922" s="520" t="str">
        <v/>
      </c>
      <c r="BE922" s="497" t="str">
        <v/>
      </c>
      <c r="BF922" s="495" t="str">
        <v/>
      </c>
      <c r="BG922" s="495" t="str">
        <v/>
      </c>
      <c r="BH922" s="520" t="str">
        <v/>
      </c>
      <c r="BI922" s="497" t="str">
        <v/>
      </c>
      <c r="BJ922" s="495" t="str">
        <v/>
      </c>
      <c r="BK922" s="495" t="str">
        <v/>
      </c>
      <c r="BL922" s="520" t="str">
        <v/>
      </c>
    </row>
    <row r="923" spans="1:64" ht="24.75" customHeight="1">
      <c r="A923" s="449" t="str">
        <v/>
      </c>
      <c r="B923" s="431"/>
      <c r="C923" s="432"/>
      <c r="D923" s="433" t="str">
        <v/>
      </c>
      <c r="E923" s="434" t="str">
        <v/>
      </c>
      <c r="F923" s="435" t="str">
        <v/>
      </c>
      <c r="G923" s="436" t="str">
        <v/>
      </c>
      <c r="H923" s="437" t="str">
        <v/>
      </c>
      <c r="I923" s="437" t="str">
        <v/>
      </c>
      <c r="J923" s="437" t="str">
        <v/>
      </c>
      <c r="K923" s="435" t="str">
        <v/>
      </c>
      <c r="L923" s="450" t="str">
        <v/>
      </c>
      <c r="M923" s="498" t="str">
        <v/>
      </c>
      <c r="N923" s="440" t="str">
        <v/>
      </c>
      <c r="O923" s="441" t="str">
        <v/>
      </c>
      <c r="P923" s="442" t="str">
        <v/>
      </c>
      <c r="Q923" s="443" t="str">
        <v/>
      </c>
      <c r="R923" s="441" t="str">
        <v/>
      </c>
      <c r="S923" s="442" t="str">
        <v/>
      </c>
      <c r="T923" s="443" t="str">
        <v/>
      </c>
      <c r="U923" s="441" t="str">
        <v/>
      </c>
      <c r="V923" s="442" t="str">
        <v/>
      </c>
      <c r="W923" s="443" t="str">
        <v/>
      </c>
      <c r="X923" s="441" t="str">
        <v/>
      </c>
      <c r="Y923" s="442" t="str">
        <v/>
      </c>
      <c r="Z923" s="443" t="str">
        <v/>
      </c>
      <c r="AA923" s="441" t="str">
        <v/>
      </c>
      <c r="AB923" s="442" t="str">
        <v/>
      </c>
      <c r="AC923" s="443" t="str">
        <v/>
      </c>
      <c r="AD923" s="441" t="str">
        <v/>
      </c>
      <c r="AE923" s="442" t="str">
        <v/>
      </c>
      <c r="AF923" s="443" t="str">
        <v/>
      </c>
      <c r="AG923" s="492" t="str">
        <v/>
      </c>
      <c r="AH923" s="492" t="str">
        <v/>
      </c>
      <c r="AI923" s="493" t="str">
        <v/>
      </c>
      <c r="AJ923" s="494" t="str">
        <v/>
      </c>
      <c r="AK923" s="492" t="str">
        <v/>
      </c>
      <c r="AL923" s="493" t="str">
        <v/>
      </c>
      <c r="AM923" s="492" t="str">
        <v/>
      </c>
      <c r="AN923" s="492" t="str">
        <v/>
      </c>
      <c r="AO923" s="493" t="str">
        <v/>
      </c>
      <c r="AP923" s="494" t="str">
        <v/>
      </c>
      <c r="AQ923" s="492" t="str">
        <v/>
      </c>
      <c r="AR923" s="493" t="str">
        <v/>
      </c>
      <c r="AS923" s="495" t="str">
        <v/>
      </c>
      <c r="AT923" s="496" t="str">
        <v/>
      </c>
      <c r="AU923" s="496" t="str">
        <v/>
      </c>
      <c r="AV923" s="520" t="str">
        <v/>
      </c>
      <c r="AW923" s="497" t="str">
        <v/>
      </c>
      <c r="AX923" s="496" t="str">
        <v/>
      </c>
      <c r="AY923" s="496" t="str">
        <v/>
      </c>
      <c r="AZ923" s="520" t="str">
        <v/>
      </c>
      <c r="BA923" s="497" t="str">
        <v/>
      </c>
      <c r="BB923" s="496" t="str">
        <v/>
      </c>
      <c r="BC923" s="496" t="str">
        <v/>
      </c>
      <c r="BD923" s="520" t="str">
        <v/>
      </c>
      <c r="BE923" s="497" t="str">
        <v/>
      </c>
      <c r="BF923" s="496" t="str">
        <v/>
      </c>
      <c r="BG923" s="496" t="str">
        <v/>
      </c>
      <c r="BH923" s="520" t="str">
        <v/>
      </c>
      <c r="BI923" s="497" t="str">
        <v/>
      </c>
      <c r="BJ923" s="496" t="str">
        <v/>
      </c>
      <c r="BK923" s="496" t="str">
        <v/>
      </c>
      <c r="BL923" s="520" t="str">
        <v/>
      </c>
    </row>
    <row r="924" spans="1:64" ht="24.75" customHeight="1">
      <c r="A924" s="449" t="str">
        <v/>
      </c>
      <c r="B924" s="431"/>
      <c r="C924" s="432"/>
      <c r="D924" s="521" t="str">
        <v/>
      </c>
      <c r="E924" s="521" t="str">
        <v/>
      </c>
      <c r="F924" s="522" t="str">
        <v/>
      </c>
      <c r="G924" s="523" t="str">
        <v/>
      </c>
      <c r="H924" s="521" t="str">
        <v/>
      </c>
      <c r="I924" s="521" t="str">
        <v/>
      </c>
      <c r="J924" s="521" t="str">
        <v/>
      </c>
      <c r="K924" s="522" t="str">
        <v/>
      </c>
      <c r="L924" s="497" t="str">
        <v/>
      </c>
      <c r="M924" s="491" t="str">
        <v/>
      </c>
      <c r="N924" s="520" t="str">
        <v/>
      </c>
      <c r="O924" s="497" t="str">
        <v/>
      </c>
      <c r="P924" s="495" t="str">
        <v/>
      </c>
      <c r="Q924" s="520" t="str">
        <v/>
      </c>
      <c r="R924" s="497" t="str">
        <v/>
      </c>
      <c r="S924" s="495" t="str">
        <v/>
      </c>
      <c r="T924" s="520" t="str">
        <v/>
      </c>
      <c r="U924" s="497" t="str">
        <v/>
      </c>
      <c r="V924" s="495" t="str">
        <v/>
      </c>
      <c r="W924" s="520" t="str">
        <v/>
      </c>
      <c r="X924" s="497" t="str">
        <v/>
      </c>
      <c r="Y924" s="495" t="str">
        <v/>
      </c>
      <c r="Z924" s="520" t="str">
        <v/>
      </c>
      <c r="AA924" s="497" t="str">
        <v/>
      </c>
      <c r="AB924" s="495" t="str">
        <v/>
      </c>
      <c r="AC924" s="520" t="str">
        <v/>
      </c>
      <c r="AD924" s="497" t="str">
        <v/>
      </c>
      <c r="AE924" s="495" t="str">
        <v/>
      </c>
      <c r="AF924" s="520" t="str">
        <v/>
      </c>
      <c r="AG924" s="497" t="str">
        <v/>
      </c>
      <c r="AH924" s="495" t="str">
        <v/>
      </c>
      <c r="AI924" s="520" t="str">
        <v/>
      </c>
      <c r="AJ924" s="497" t="str">
        <v/>
      </c>
      <c r="AK924" s="495" t="str">
        <v/>
      </c>
      <c r="AL924" s="520" t="str">
        <v/>
      </c>
      <c r="AM924" s="497" t="str">
        <v/>
      </c>
      <c r="AN924" s="495" t="str">
        <v/>
      </c>
      <c r="AO924" s="520" t="str">
        <v/>
      </c>
      <c r="AP924" s="497" t="str">
        <v/>
      </c>
      <c r="AQ924" s="495" t="str">
        <v/>
      </c>
      <c r="AR924" s="520" t="str">
        <v/>
      </c>
      <c r="AS924" s="497" t="str">
        <v/>
      </c>
      <c r="AT924" s="495" t="str">
        <v/>
      </c>
      <c r="AU924" s="495" t="str">
        <v/>
      </c>
      <c r="AV924" s="520" t="str">
        <v/>
      </c>
      <c r="AW924" s="497" t="str">
        <v/>
      </c>
      <c r="AX924" s="495" t="str">
        <v/>
      </c>
      <c r="AY924" s="495" t="str">
        <v/>
      </c>
      <c r="AZ924" s="520" t="str">
        <v/>
      </c>
      <c r="BA924" s="497" t="str">
        <v/>
      </c>
      <c r="BB924" s="495" t="str">
        <v/>
      </c>
      <c r="BC924" s="495" t="str">
        <v/>
      </c>
      <c r="BD924" s="520" t="str">
        <v/>
      </c>
      <c r="BE924" s="497" t="str">
        <v/>
      </c>
      <c r="BF924" s="495" t="str">
        <v/>
      </c>
      <c r="BG924" s="495" t="str">
        <v/>
      </c>
      <c r="BH924" s="520" t="str">
        <v/>
      </c>
      <c r="BI924" s="497" t="str">
        <v/>
      </c>
      <c r="BJ924" s="495" t="str">
        <v/>
      </c>
      <c r="BK924" s="495" t="str">
        <v/>
      </c>
      <c r="BL924" s="520" t="str">
        <v/>
      </c>
    </row>
    <row r="925" spans="1:64" ht="24.75" customHeight="1">
      <c r="A925" s="449" t="str">
        <v/>
      </c>
      <c r="B925" s="431"/>
      <c r="C925" s="432"/>
      <c r="D925" s="433" t="str">
        <v/>
      </c>
      <c r="E925" s="434" t="str">
        <v/>
      </c>
      <c r="F925" s="435" t="str">
        <v/>
      </c>
      <c r="G925" s="436" t="str">
        <v/>
      </c>
      <c r="H925" s="437" t="str">
        <v/>
      </c>
      <c r="I925" s="437" t="str">
        <v/>
      </c>
      <c r="J925" s="437" t="str">
        <v/>
      </c>
      <c r="K925" s="435" t="str">
        <v/>
      </c>
      <c r="L925" s="450" t="str">
        <v/>
      </c>
      <c r="M925" s="498" t="str">
        <v/>
      </c>
      <c r="N925" s="440" t="str">
        <v/>
      </c>
      <c r="O925" s="441" t="str">
        <v/>
      </c>
      <c r="P925" s="442" t="str">
        <v/>
      </c>
      <c r="Q925" s="443" t="str">
        <v/>
      </c>
      <c r="R925" s="441" t="str">
        <v/>
      </c>
      <c r="S925" s="442" t="str">
        <v/>
      </c>
      <c r="T925" s="443" t="str">
        <v/>
      </c>
      <c r="U925" s="441" t="str">
        <v/>
      </c>
      <c r="V925" s="442" t="str">
        <v/>
      </c>
      <c r="W925" s="443" t="str">
        <v/>
      </c>
      <c r="X925" s="441" t="str">
        <v/>
      </c>
      <c r="Y925" s="442" t="str">
        <v/>
      </c>
      <c r="Z925" s="443" t="str">
        <v/>
      </c>
      <c r="AA925" s="441" t="str">
        <v/>
      </c>
      <c r="AB925" s="442" t="str">
        <v/>
      </c>
      <c r="AC925" s="443" t="str">
        <v/>
      </c>
      <c r="AD925" s="441" t="str">
        <v/>
      </c>
      <c r="AE925" s="442" t="str">
        <v/>
      </c>
      <c r="AF925" s="443" t="str">
        <v/>
      </c>
      <c r="AG925" s="492" t="str">
        <v/>
      </c>
      <c r="AH925" s="492" t="str">
        <v/>
      </c>
      <c r="AI925" s="493" t="str">
        <v/>
      </c>
      <c r="AJ925" s="494" t="str">
        <v/>
      </c>
      <c r="AK925" s="492" t="str">
        <v/>
      </c>
      <c r="AL925" s="493" t="str">
        <v/>
      </c>
      <c r="AM925" s="492" t="str">
        <v/>
      </c>
      <c r="AN925" s="492" t="str">
        <v/>
      </c>
      <c r="AO925" s="493" t="str">
        <v/>
      </c>
      <c r="AP925" s="494" t="str">
        <v/>
      </c>
      <c r="AQ925" s="492" t="str">
        <v/>
      </c>
      <c r="AR925" s="493" t="str">
        <v/>
      </c>
      <c r="AS925" s="495" t="str">
        <v/>
      </c>
      <c r="AT925" s="496" t="str">
        <v/>
      </c>
      <c r="AU925" s="496" t="str">
        <v/>
      </c>
      <c r="AV925" s="520" t="str">
        <v/>
      </c>
      <c r="AW925" s="497" t="str">
        <v/>
      </c>
      <c r="AX925" s="496" t="str">
        <v/>
      </c>
      <c r="AY925" s="496" t="str">
        <v/>
      </c>
      <c r="AZ925" s="520" t="str">
        <v/>
      </c>
      <c r="BA925" s="497" t="str">
        <v/>
      </c>
      <c r="BB925" s="496" t="str">
        <v/>
      </c>
      <c r="BC925" s="496" t="str">
        <v/>
      </c>
      <c r="BD925" s="520" t="str">
        <v/>
      </c>
      <c r="BE925" s="497" t="str">
        <v/>
      </c>
      <c r="BF925" s="496" t="str">
        <v/>
      </c>
      <c r="BG925" s="496" t="str">
        <v/>
      </c>
      <c r="BH925" s="520" t="str">
        <v/>
      </c>
      <c r="BI925" s="497" t="str">
        <v/>
      </c>
      <c r="BJ925" s="496" t="str">
        <v/>
      </c>
      <c r="BK925" s="496" t="str">
        <v/>
      </c>
      <c r="BL925" s="520" t="str">
        <v/>
      </c>
    </row>
    <row r="926" spans="1:64" ht="24.75" customHeight="1">
      <c r="A926" s="449" t="str">
        <v/>
      </c>
      <c r="B926" s="431"/>
      <c r="C926" s="432"/>
      <c r="D926" s="521" t="str">
        <v/>
      </c>
      <c r="E926" s="521" t="str">
        <v/>
      </c>
      <c r="F926" s="522" t="str">
        <v/>
      </c>
      <c r="G926" s="523" t="str">
        <v/>
      </c>
      <c r="H926" s="521" t="str">
        <v/>
      </c>
      <c r="I926" s="521" t="str">
        <v/>
      </c>
      <c r="J926" s="521" t="str">
        <v/>
      </c>
      <c r="K926" s="522" t="str">
        <v/>
      </c>
      <c r="L926" s="497" t="str">
        <v/>
      </c>
      <c r="M926" s="491" t="str">
        <v/>
      </c>
      <c r="N926" s="520" t="str">
        <v/>
      </c>
      <c r="O926" s="497" t="str">
        <v/>
      </c>
      <c r="P926" s="495" t="str">
        <v/>
      </c>
      <c r="Q926" s="520" t="str">
        <v/>
      </c>
      <c r="R926" s="497" t="str">
        <v/>
      </c>
      <c r="S926" s="495" t="str">
        <v/>
      </c>
      <c r="T926" s="520" t="str">
        <v/>
      </c>
      <c r="U926" s="497" t="str">
        <v/>
      </c>
      <c r="V926" s="495" t="str">
        <v/>
      </c>
      <c r="W926" s="520" t="str">
        <v/>
      </c>
      <c r="X926" s="497" t="str">
        <v/>
      </c>
      <c r="Y926" s="495" t="str">
        <v/>
      </c>
      <c r="Z926" s="520" t="str">
        <v/>
      </c>
      <c r="AA926" s="497" t="str">
        <v/>
      </c>
      <c r="AB926" s="495" t="str">
        <v/>
      </c>
      <c r="AC926" s="520" t="str">
        <v/>
      </c>
      <c r="AD926" s="497" t="str">
        <v/>
      </c>
      <c r="AE926" s="495" t="str">
        <v/>
      </c>
      <c r="AF926" s="520" t="str">
        <v/>
      </c>
      <c r="AG926" s="497" t="str">
        <v/>
      </c>
      <c r="AH926" s="495" t="str">
        <v/>
      </c>
      <c r="AI926" s="520" t="str">
        <v/>
      </c>
      <c r="AJ926" s="497" t="str">
        <v/>
      </c>
      <c r="AK926" s="495" t="str">
        <v/>
      </c>
      <c r="AL926" s="520" t="str">
        <v/>
      </c>
      <c r="AM926" s="497" t="str">
        <v/>
      </c>
      <c r="AN926" s="495" t="str">
        <v/>
      </c>
      <c r="AO926" s="520" t="str">
        <v/>
      </c>
      <c r="AP926" s="497" t="str">
        <v/>
      </c>
      <c r="AQ926" s="495" t="str">
        <v/>
      </c>
      <c r="AR926" s="520" t="str">
        <v/>
      </c>
      <c r="AS926" s="497" t="str">
        <v/>
      </c>
      <c r="AT926" s="495" t="str">
        <v/>
      </c>
      <c r="AU926" s="495" t="str">
        <v/>
      </c>
      <c r="AV926" s="520" t="str">
        <v/>
      </c>
      <c r="AW926" s="497" t="str">
        <v/>
      </c>
      <c r="AX926" s="495" t="str">
        <v/>
      </c>
      <c r="AY926" s="495" t="str">
        <v/>
      </c>
      <c r="AZ926" s="520" t="str">
        <v/>
      </c>
      <c r="BA926" s="497" t="str">
        <v/>
      </c>
      <c r="BB926" s="495" t="str">
        <v/>
      </c>
      <c r="BC926" s="495" t="str">
        <v/>
      </c>
      <c r="BD926" s="520" t="str">
        <v/>
      </c>
      <c r="BE926" s="497" t="str">
        <v/>
      </c>
      <c r="BF926" s="495" t="str">
        <v/>
      </c>
      <c r="BG926" s="495" t="str">
        <v/>
      </c>
      <c r="BH926" s="520" t="str">
        <v/>
      </c>
      <c r="BI926" s="497" t="str">
        <v/>
      </c>
      <c r="BJ926" s="495" t="str">
        <v/>
      </c>
      <c r="BK926" s="495" t="str">
        <v/>
      </c>
      <c r="BL926" s="520" t="str">
        <v/>
      </c>
    </row>
    <row r="927" spans="1:64" ht="24.75" customHeight="1">
      <c r="A927" s="449" t="str">
        <v/>
      </c>
      <c r="B927" s="431"/>
      <c r="C927" s="432"/>
      <c r="D927" s="433" t="str">
        <v/>
      </c>
      <c r="E927" s="434" t="str">
        <v/>
      </c>
      <c r="F927" s="435" t="str">
        <v/>
      </c>
      <c r="G927" s="436" t="str">
        <v/>
      </c>
      <c r="H927" s="437" t="str">
        <v/>
      </c>
      <c r="I927" s="437" t="str">
        <v/>
      </c>
      <c r="J927" s="437" t="str">
        <v/>
      </c>
      <c r="K927" s="435" t="str">
        <v/>
      </c>
      <c r="L927" s="450" t="str">
        <v/>
      </c>
      <c r="M927" s="498" t="str">
        <v/>
      </c>
      <c r="N927" s="440" t="str">
        <v/>
      </c>
      <c r="O927" s="441" t="str">
        <v/>
      </c>
      <c r="P927" s="442" t="str">
        <v/>
      </c>
      <c r="Q927" s="443" t="str">
        <v/>
      </c>
      <c r="R927" s="441" t="str">
        <v/>
      </c>
      <c r="S927" s="442" t="str">
        <v/>
      </c>
      <c r="T927" s="443" t="str">
        <v/>
      </c>
      <c r="U927" s="441" t="str">
        <v/>
      </c>
      <c r="V927" s="442" t="str">
        <v/>
      </c>
      <c r="W927" s="443" t="str">
        <v/>
      </c>
      <c r="X927" s="441" t="str">
        <v/>
      </c>
      <c r="Y927" s="442" t="str">
        <v/>
      </c>
      <c r="Z927" s="443" t="str">
        <v/>
      </c>
      <c r="AA927" s="441" t="str">
        <v/>
      </c>
      <c r="AB927" s="442" t="str">
        <v/>
      </c>
      <c r="AC927" s="443" t="str">
        <v/>
      </c>
      <c r="AD927" s="441" t="str">
        <v/>
      </c>
      <c r="AE927" s="442" t="str">
        <v/>
      </c>
      <c r="AF927" s="443" t="str">
        <v/>
      </c>
      <c r="AG927" s="492" t="str">
        <v/>
      </c>
      <c r="AH927" s="492" t="str">
        <v/>
      </c>
      <c r="AI927" s="493" t="str">
        <v/>
      </c>
      <c r="AJ927" s="494" t="str">
        <v/>
      </c>
      <c r="AK927" s="492" t="str">
        <v/>
      </c>
      <c r="AL927" s="493" t="str">
        <v/>
      </c>
      <c r="AM927" s="492" t="str">
        <v/>
      </c>
      <c r="AN927" s="492" t="str">
        <v/>
      </c>
      <c r="AO927" s="493" t="str">
        <v/>
      </c>
      <c r="AP927" s="494" t="str">
        <v/>
      </c>
      <c r="AQ927" s="492" t="str">
        <v/>
      </c>
      <c r="AR927" s="493" t="str">
        <v/>
      </c>
      <c r="AS927" s="495" t="str">
        <v/>
      </c>
      <c r="AT927" s="496" t="str">
        <v/>
      </c>
      <c r="AU927" s="496" t="str">
        <v/>
      </c>
      <c r="AV927" s="520" t="str">
        <v/>
      </c>
      <c r="AW927" s="497" t="str">
        <v/>
      </c>
      <c r="AX927" s="496" t="str">
        <v/>
      </c>
      <c r="AY927" s="496" t="str">
        <v/>
      </c>
      <c r="AZ927" s="520" t="str">
        <v/>
      </c>
      <c r="BA927" s="497" t="str">
        <v/>
      </c>
      <c r="BB927" s="496" t="str">
        <v/>
      </c>
      <c r="BC927" s="496" t="str">
        <v/>
      </c>
      <c r="BD927" s="520" t="str">
        <v/>
      </c>
      <c r="BE927" s="497" t="str">
        <v/>
      </c>
      <c r="BF927" s="496" t="str">
        <v/>
      </c>
      <c r="BG927" s="496" t="str">
        <v/>
      </c>
      <c r="BH927" s="520" t="str">
        <v/>
      </c>
      <c r="BI927" s="497" t="str">
        <v/>
      </c>
      <c r="BJ927" s="496" t="str">
        <v/>
      </c>
      <c r="BK927" s="496" t="str">
        <v/>
      </c>
      <c r="BL927" s="520" t="str">
        <v/>
      </c>
    </row>
    <row r="928" spans="1:64" ht="24.75" customHeight="1">
      <c r="A928" s="449" t="str">
        <v/>
      </c>
      <c r="B928" s="431"/>
      <c r="C928" s="432"/>
      <c r="D928" s="521" t="str">
        <v/>
      </c>
      <c r="E928" s="521" t="str">
        <v/>
      </c>
      <c r="F928" s="522" t="str">
        <v/>
      </c>
      <c r="G928" s="523" t="str">
        <v/>
      </c>
      <c r="H928" s="521" t="str">
        <v/>
      </c>
      <c r="I928" s="521" t="str">
        <v/>
      </c>
      <c r="J928" s="521" t="str">
        <v/>
      </c>
      <c r="K928" s="522" t="str">
        <v/>
      </c>
      <c r="L928" s="497" t="str">
        <v/>
      </c>
      <c r="M928" s="491" t="str">
        <v/>
      </c>
      <c r="N928" s="520" t="str">
        <v/>
      </c>
      <c r="O928" s="497" t="str">
        <v/>
      </c>
      <c r="P928" s="495" t="str">
        <v/>
      </c>
      <c r="Q928" s="520" t="str">
        <v/>
      </c>
      <c r="R928" s="497" t="str">
        <v/>
      </c>
      <c r="S928" s="495" t="str">
        <v/>
      </c>
      <c r="T928" s="520" t="str">
        <v/>
      </c>
      <c r="U928" s="497" t="str">
        <v/>
      </c>
      <c r="V928" s="495" t="str">
        <v/>
      </c>
      <c r="W928" s="520" t="str">
        <v/>
      </c>
      <c r="X928" s="497" t="str">
        <v/>
      </c>
      <c r="Y928" s="495" t="str">
        <v/>
      </c>
      <c r="Z928" s="520" t="str">
        <v/>
      </c>
      <c r="AA928" s="497" t="str">
        <v/>
      </c>
      <c r="AB928" s="495" t="str">
        <v/>
      </c>
      <c r="AC928" s="520" t="str">
        <v/>
      </c>
      <c r="AD928" s="497" t="str">
        <v/>
      </c>
      <c r="AE928" s="495" t="str">
        <v/>
      </c>
      <c r="AF928" s="520" t="str">
        <v/>
      </c>
      <c r="AG928" s="497" t="str">
        <v/>
      </c>
      <c r="AH928" s="495" t="str">
        <v/>
      </c>
      <c r="AI928" s="520" t="str">
        <v/>
      </c>
      <c r="AJ928" s="497" t="str">
        <v/>
      </c>
      <c r="AK928" s="495" t="str">
        <v/>
      </c>
      <c r="AL928" s="520" t="str">
        <v/>
      </c>
      <c r="AM928" s="497" t="str">
        <v/>
      </c>
      <c r="AN928" s="495" t="str">
        <v/>
      </c>
      <c r="AO928" s="520" t="str">
        <v/>
      </c>
      <c r="AP928" s="497" t="str">
        <v/>
      </c>
      <c r="AQ928" s="495" t="str">
        <v/>
      </c>
      <c r="AR928" s="520" t="str">
        <v/>
      </c>
      <c r="AS928" s="497" t="str">
        <v/>
      </c>
      <c r="AT928" s="495" t="str">
        <v/>
      </c>
      <c r="AU928" s="495" t="str">
        <v/>
      </c>
      <c r="AV928" s="520" t="str">
        <v/>
      </c>
      <c r="AW928" s="497" t="str">
        <v/>
      </c>
      <c r="AX928" s="495" t="str">
        <v/>
      </c>
      <c r="AY928" s="495" t="str">
        <v/>
      </c>
      <c r="AZ928" s="520" t="str">
        <v/>
      </c>
      <c r="BA928" s="497" t="str">
        <v/>
      </c>
      <c r="BB928" s="495" t="str">
        <v/>
      </c>
      <c r="BC928" s="495" t="str">
        <v/>
      </c>
      <c r="BD928" s="520" t="str">
        <v/>
      </c>
      <c r="BE928" s="497" t="str">
        <v/>
      </c>
      <c r="BF928" s="495" t="str">
        <v/>
      </c>
      <c r="BG928" s="495" t="str">
        <v/>
      </c>
      <c r="BH928" s="520" t="str">
        <v/>
      </c>
      <c r="BI928" s="497" t="str">
        <v/>
      </c>
      <c r="BJ928" s="495" t="str">
        <v/>
      </c>
      <c r="BK928" s="495" t="str">
        <v/>
      </c>
      <c r="BL928" s="520" t="str">
        <v/>
      </c>
    </row>
    <row r="929" spans="1:64" ht="24.75" customHeight="1">
      <c r="A929" s="449" t="str">
        <v/>
      </c>
      <c r="B929" s="431"/>
      <c r="C929" s="432"/>
      <c r="D929" s="433" t="str">
        <v/>
      </c>
      <c r="E929" s="434" t="str">
        <v/>
      </c>
      <c r="F929" s="435" t="str">
        <v/>
      </c>
      <c r="G929" s="436" t="str">
        <v/>
      </c>
      <c r="H929" s="437" t="str">
        <v/>
      </c>
      <c r="I929" s="437" t="str">
        <v/>
      </c>
      <c r="J929" s="437" t="str">
        <v/>
      </c>
      <c r="K929" s="435" t="str">
        <v/>
      </c>
      <c r="L929" s="450" t="str">
        <v/>
      </c>
      <c r="M929" s="498" t="str">
        <v/>
      </c>
      <c r="N929" s="440" t="str">
        <v/>
      </c>
      <c r="O929" s="441" t="str">
        <v/>
      </c>
      <c r="P929" s="442" t="str">
        <v/>
      </c>
      <c r="Q929" s="443" t="str">
        <v/>
      </c>
      <c r="R929" s="441" t="str">
        <v/>
      </c>
      <c r="S929" s="442" t="str">
        <v/>
      </c>
      <c r="T929" s="443" t="str">
        <v/>
      </c>
      <c r="U929" s="441" t="str">
        <v/>
      </c>
      <c r="V929" s="442" t="str">
        <v/>
      </c>
      <c r="W929" s="443" t="str">
        <v/>
      </c>
      <c r="X929" s="441" t="str">
        <v/>
      </c>
      <c r="Y929" s="442" t="str">
        <v/>
      </c>
      <c r="Z929" s="443" t="str">
        <v/>
      </c>
      <c r="AA929" s="441" t="str">
        <v/>
      </c>
      <c r="AB929" s="442" t="str">
        <v/>
      </c>
      <c r="AC929" s="443" t="str">
        <v/>
      </c>
      <c r="AD929" s="441" t="str">
        <v/>
      </c>
      <c r="AE929" s="442" t="str">
        <v/>
      </c>
      <c r="AF929" s="443" t="str">
        <v/>
      </c>
      <c r="AG929" s="492" t="str">
        <v/>
      </c>
      <c r="AH929" s="492" t="str">
        <v/>
      </c>
      <c r="AI929" s="493" t="str">
        <v/>
      </c>
      <c r="AJ929" s="494" t="str">
        <v/>
      </c>
      <c r="AK929" s="492" t="str">
        <v/>
      </c>
      <c r="AL929" s="493" t="str">
        <v/>
      </c>
      <c r="AM929" s="492" t="str">
        <v/>
      </c>
      <c r="AN929" s="492" t="str">
        <v/>
      </c>
      <c r="AO929" s="493" t="str">
        <v/>
      </c>
      <c r="AP929" s="494" t="str">
        <v/>
      </c>
      <c r="AQ929" s="492" t="str">
        <v/>
      </c>
      <c r="AR929" s="493" t="str">
        <v/>
      </c>
      <c r="AS929" s="495" t="str">
        <v/>
      </c>
      <c r="AT929" s="496" t="str">
        <v/>
      </c>
      <c r="AU929" s="496" t="str">
        <v/>
      </c>
      <c r="AV929" s="520" t="str">
        <v/>
      </c>
      <c r="AW929" s="497" t="str">
        <v/>
      </c>
      <c r="AX929" s="496" t="str">
        <v/>
      </c>
      <c r="AY929" s="496" t="str">
        <v/>
      </c>
      <c r="AZ929" s="520" t="str">
        <v/>
      </c>
      <c r="BA929" s="497" t="str">
        <v/>
      </c>
      <c r="BB929" s="496" t="str">
        <v/>
      </c>
      <c r="BC929" s="496" t="str">
        <v/>
      </c>
      <c r="BD929" s="520" t="str">
        <v/>
      </c>
      <c r="BE929" s="497" t="str">
        <v/>
      </c>
      <c r="BF929" s="496" t="str">
        <v/>
      </c>
      <c r="BG929" s="496" t="str">
        <v/>
      </c>
      <c r="BH929" s="520" t="str">
        <v/>
      </c>
      <c r="BI929" s="497" t="str">
        <v/>
      </c>
      <c r="BJ929" s="496" t="str">
        <v/>
      </c>
      <c r="BK929" s="496" t="str">
        <v/>
      </c>
      <c r="BL929" s="520" t="str">
        <v/>
      </c>
    </row>
    <row r="930" spans="1:64" ht="24.75" customHeight="1">
      <c r="A930" s="449" t="str">
        <v/>
      </c>
      <c r="B930" s="431"/>
      <c r="C930" s="432"/>
      <c r="D930" s="521" t="str">
        <v/>
      </c>
      <c r="E930" s="521" t="str">
        <v/>
      </c>
      <c r="F930" s="522" t="str">
        <v/>
      </c>
      <c r="G930" s="523" t="str">
        <v/>
      </c>
      <c r="H930" s="521" t="str">
        <v/>
      </c>
      <c r="I930" s="521" t="str">
        <v/>
      </c>
      <c r="J930" s="521" t="str">
        <v/>
      </c>
      <c r="K930" s="522" t="str">
        <v/>
      </c>
      <c r="L930" s="497" t="str">
        <v/>
      </c>
      <c r="M930" s="491" t="str">
        <v/>
      </c>
      <c r="N930" s="520" t="str">
        <v/>
      </c>
      <c r="O930" s="497" t="str">
        <v/>
      </c>
      <c r="P930" s="495" t="str">
        <v/>
      </c>
      <c r="Q930" s="520" t="str">
        <v/>
      </c>
      <c r="R930" s="497" t="str">
        <v/>
      </c>
      <c r="S930" s="495" t="str">
        <v/>
      </c>
      <c r="T930" s="520" t="str">
        <v/>
      </c>
      <c r="U930" s="497" t="str">
        <v/>
      </c>
      <c r="V930" s="495" t="str">
        <v/>
      </c>
      <c r="W930" s="520" t="str">
        <v/>
      </c>
      <c r="X930" s="497" t="str">
        <v/>
      </c>
      <c r="Y930" s="495" t="str">
        <v/>
      </c>
      <c r="Z930" s="520" t="str">
        <v/>
      </c>
      <c r="AA930" s="497" t="str">
        <v/>
      </c>
      <c r="AB930" s="495" t="str">
        <v/>
      </c>
      <c r="AC930" s="520" t="str">
        <v/>
      </c>
      <c r="AD930" s="497" t="str">
        <v/>
      </c>
      <c r="AE930" s="495" t="str">
        <v/>
      </c>
      <c r="AF930" s="520" t="str">
        <v/>
      </c>
      <c r="AG930" s="497" t="str">
        <v/>
      </c>
      <c r="AH930" s="495" t="str">
        <v/>
      </c>
      <c r="AI930" s="520" t="str">
        <v/>
      </c>
      <c r="AJ930" s="497" t="str">
        <v/>
      </c>
      <c r="AK930" s="495" t="str">
        <v/>
      </c>
      <c r="AL930" s="520" t="str">
        <v/>
      </c>
      <c r="AM930" s="497" t="str">
        <v/>
      </c>
      <c r="AN930" s="495" t="str">
        <v/>
      </c>
      <c r="AO930" s="520" t="str">
        <v/>
      </c>
      <c r="AP930" s="497" t="str">
        <v/>
      </c>
      <c r="AQ930" s="495" t="str">
        <v/>
      </c>
      <c r="AR930" s="520" t="str">
        <v/>
      </c>
      <c r="AS930" s="497" t="str">
        <v/>
      </c>
      <c r="AT930" s="495" t="str">
        <v/>
      </c>
      <c r="AU930" s="495" t="str">
        <v/>
      </c>
      <c r="AV930" s="520" t="str">
        <v/>
      </c>
      <c r="AW930" s="497" t="str">
        <v/>
      </c>
      <c r="AX930" s="495" t="str">
        <v/>
      </c>
      <c r="AY930" s="495" t="str">
        <v/>
      </c>
      <c r="AZ930" s="520" t="str">
        <v/>
      </c>
      <c r="BA930" s="497" t="str">
        <v/>
      </c>
      <c r="BB930" s="495" t="str">
        <v/>
      </c>
      <c r="BC930" s="495" t="str">
        <v/>
      </c>
      <c r="BD930" s="520" t="str">
        <v/>
      </c>
      <c r="BE930" s="497" t="str">
        <v/>
      </c>
      <c r="BF930" s="495" t="str">
        <v/>
      </c>
      <c r="BG930" s="495" t="str">
        <v/>
      </c>
      <c r="BH930" s="520" t="str">
        <v/>
      </c>
      <c r="BI930" s="497" t="str">
        <v/>
      </c>
      <c r="BJ930" s="495" t="str">
        <v/>
      </c>
      <c r="BK930" s="495" t="str">
        <v/>
      </c>
      <c r="BL930" s="520" t="str">
        <v/>
      </c>
    </row>
    <row r="931" spans="1:64" ht="24.75" customHeight="1">
      <c r="A931" s="449" t="str">
        <v/>
      </c>
      <c r="B931" s="431"/>
      <c r="C931" s="432"/>
      <c r="D931" s="433" t="str">
        <v/>
      </c>
      <c r="E931" s="434" t="str">
        <v/>
      </c>
      <c r="F931" s="435" t="str">
        <v/>
      </c>
      <c r="G931" s="436" t="str">
        <v/>
      </c>
      <c r="H931" s="437" t="str">
        <v/>
      </c>
      <c r="I931" s="437" t="str">
        <v/>
      </c>
      <c r="J931" s="437" t="str">
        <v/>
      </c>
      <c r="K931" s="435" t="str">
        <v/>
      </c>
      <c r="L931" s="450" t="str">
        <v/>
      </c>
      <c r="M931" s="498" t="str">
        <v/>
      </c>
      <c r="N931" s="440" t="str">
        <v/>
      </c>
      <c r="O931" s="441" t="str">
        <v/>
      </c>
      <c r="P931" s="442" t="str">
        <v/>
      </c>
      <c r="Q931" s="443" t="str">
        <v/>
      </c>
      <c r="R931" s="441" t="str">
        <v/>
      </c>
      <c r="S931" s="442" t="str">
        <v/>
      </c>
      <c r="T931" s="443" t="str">
        <v/>
      </c>
      <c r="U931" s="441" t="str">
        <v/>
      </c>
      <c r="V931" s="442" t="str">
        <v/>
      </c>
      <c r="W931" s="443" t="str">
        <v/>
      </c>
      <c r="X931" s="441" t="str">
        <v/>
      </c>
      <c r="Y931" s="442" t="str">
        <v/>
      </c>
      <c r="Z931" s="443" t="str">
        <v/>
      </c>
      <c r="AA931" s="441" t="str">
        <v/>
      </c>
      <c r="AB931" s="442" t="str">
        <v/>
      </c>
      <c r="AC931" s="443" t="str">
        <v/>
      </c>
      <c r="AD931" s="441" t="str">
        <v/>
      </c>
      <c r="AE931" s="442" t="str">
        <v/>
      </c>
      <c r="AF931" s="443" t="str">
        <v/>
      </c>
      <c r="AG931" s="492" t="str">
        <v/>
      </c>
      <c r="AH931" s="492" t="str">
        <v/>
      </c>
      <c r="AI931" s="493" t="str">
        <v/>
      </c>
      <c r="AJ931" s="494" t="str">
        <v/>
      </c>
      <c r="AK931" s="492" t="str">
        <v/>
      </c>
      <c r="AL931" s="493" t="str">
        <v/>
      </c>
      <c r="AM931" s="492" t="str">
        <v/>
      </c>
      <c r="AN931" s="492" t="str">
        <v/>
      </c>
      <c r="AO931" s="493" t="str">
        <v/>
      </c>
      <c r="AP931" s="494" t="str">
        <v/>
      </c>
      <c r="AQ931" s="492" t="str">
        <v/>
      </c>
      <c r="AR931" s="493" t="str">
        <v/>
      </c>
      <c r="AS931" s="495" t="str">
        <v/>
      </c>
      <c r="AT931" s="496" t="str">
        <v/>
      </c>
      <c r="AU931" s="496" t="str">
        <v/>
      </c>
      <c r="AV931" s="520" t="str">
        <v/>
      </c>
      <c r="AW931" s="497" t="str">
        <v/>
      </c>
      <c r="AX931" s="496" t="str">
        <v/>
      </c>
      <c r="AY931" s="496" t="str">
        <v/>
      </c>
      <c r="AZ931" s="520" t="str">
        <v/>
      </c>
      <c r="BA931" s="497" t="str">
        <v/>
      </c>
      <c r="BB931" s="496" t="str">
        <v/>
      </c>
      <c r="BC931" s="496" t="str">
        <v/>
      </c>
      <c r="BD931" s="520" t="str">
        <v/>
      </c>
      <c r="BE931" s="497" t="str">
        <v/>
      </c>
      <c r="BF931" s="496" t="str">
        <v/>
      </c>
      <c r="BG931" s="496" t="str">
        <v/>
      </c>
      <c r="BH931" s="520" t="str">
        <v/>
      </c>
      <c r="BI931" s="497" t="str">
        <v/>
      </c>
      <c r="BJ931" s="496" t="str">
        <v/>
      </c>
      <c r="BK931" s="496" t="str">
        <v/>
      </c>
      <c r="BL931" s="520" t="str">
        <v/>
      </c>
    </row>
    <row r="932" spans="1:64" ht="24.75" customHeight="1">
      <c r="A932" s="449" t="str">
        <v/>
      </c>
      <c r="B932" s="431"/>
      <c r="C932" s="432"/>
      <c r="D932" s="521" t="str">
        <v/>
      </c>
      <c r="E932" s="521" t="str">
        <v/>
      </c>
      <c r="F932" s="522" t="str">
        <v/>
      </c>
      <c r="G932" s="523" t="str">
        <v/>
      </c>
      <c r="H932" s="521" t="str">
        <v/>
      </c>
      <c r="I932" s="521" t="str">
        <v/>
      </c>
      <c r="J932" s="521" t="str">
        <v/>
      </c>
      <c r="K932" s="522" t="str">
        <v/>
      </c>
      <c r="L932" s="497" t="str">
        <v/>
      </c>
      <c r="M932" s="491" t="str">
        <v/>
      </c>
      <c r="N932" s="520" t="str">
        <v/>
      </c>
      <c r="O932" s="497" t="str">
        <v/>
      </c>
      <c r="P932" s="495" t="str">
        <v/>
      </c>
      <c r="Q932" s="520" t="str">
        <v/>
      </c>
      <c r="R932" s="497" t="str">
        <v/>
      </c>
      <c r="S932" s="495" t="str">
        <v/>
      </c>
      <c r="T932" s="520" t="str">
        <v/>
      </c>
      <c r="U932" s="497" t="str">
        <v/>
      </c>
      <c r="V932" s="495" t="str">
        <v/>
      </c>
      <c r="W932" s="520" t="str">
        <v/>
      </c>
      <c r="X932" s="497" t="str">
        <v/>
      </c>
      <c r="Y932" s="495" t="str">
        <v/>
      </c>
      <c r="Z932" s="520" t="str">
        <v/>
      </c>
      <c r="AA932" s="497" t="str">
        <v/>
      </c>
      <c r="AB932" s="495" t="str">
        <v/>
      </c>
      <c r="AC932" s="520" t="str">
        <v/>
      </c>
      <c r="AD932" s="497" t="str">
        <v/>
      </c>
      <c r="AE932" s="495" t="str">
        <v/>
      </c>
      <c r="AF932" s="520" t="str">
        <v/>
      </c>
      <c r="AG932" s="497" t="str">
        <v/>
      </c>
      <c r="AH932" s="495" t="str">
        <v/>
      </c>
      <c r="AI932" s="520" t="str">
        <v/>
      </c>
      <c r="AJ932" s="497" t="str">
        <v/>
      </c>
      <c r="AK932" s="495" t="str">
        <v/>
      </c>
      <c r="AL932" s="520" t="str">
        <v/>
      </c>
      <c r="AM932" s="497" t="str">
        <v/>
      </c>
      <c r="AN932" s="495" t="str">
        <v/>
      </c>
      <c r="AO932" s="520" t="str">
        <v/>
      </c>
      <c r="AP932" s="497" t="str">
        <v/>
      </c>
      <c r="AQ932" s="495" t="str">
        <v/>
      </c>
      <c r="AR932" s="520" t="str">
        <v/>
      </c>
      <c r="AS932" s="497" t="str">
        <v/>
      </c>
      <c r="AT932" s="495" t="str">
        <v/>
      </c>
      <c r="AU932" s="495" t="str">
        <v/>
      </c>
      <c r="AV932" s="520" t="str">
        <v/>
      </c>
      <c r="AW932" s="497" t="str">
        <v/>
      </c>
      <c r="AX932" s="495" t="str">
        <v/>
      </c>
      <c r="AY932" s="495" t="str">
        <v/>
      </c>
      <c r="AZ932" s="520" t="str">
        <v/>
      </c>
      <c r="BA932" s="497" t="str">
        <v/>
      </c>
      <c r="BB932" s="495" t="str">
        <v/>
      </c>
      <c r="BC932" s="495" t="str">
        <v/>
      </c>
      <c r="BD932" s="520" t="str">
        <v/>
      </c>
      <c r="BE932" s="497" t="str">
        <v/>
      </c>
      <c r="BF932" s="495" t="str">
        <v/>
      </c>
      <c r="BG932" s="495" t="str">
        <v/>
      </c>
      <c r="BH932" s="520" t="str">
        <v/>
      </c>
      <c r="BI932" s="497" t="str">
        <v/>
      </c>
      <c r="BJ932" s="495" t="str">
        <v/>
      </c>
      <c r="BK932" s="495" t="str">
        <v/>
      </c>
      <c r="BL932" s="520" t="str">
        <v/>
      </c>
    </row>
    <row r="933" spans="1:64" ht="24.75" customHeight="1">
      <c r="A933" s="449" t="str">
        <v/>
      </c>
      <c r="B933" s="431"/>
      <c r="C933" s="432"/>
      <c r="D933" s="433" t="str">
        <v/>
      </c>
      <c r="E933" s="434" t="str">
        <v/>
      </c>
      <c r="F933" s="435" t="str">
        <v/>
      </c>
      <c r="G933" s="436" t="str">
        <v/>
      </c>
      <c r="H933" s="437" t="str">
        <v/>
      </c>
      <c r="I933" s="437" t="str">
        <v/>
      </c>
      <c r="J933" s="437" t="str">
        <v/>
      </c>
      <c r="K933" s="435" t="str">
        <v/>
      </c>
      <c r="L933" s="450" t="str">
        <v/>
      </c>
      <c r="M933" s="498" t="str">
        <v/>
      </c>
      <c r="N933" s="440" t="str">
        <v/>
      </c>
      <c r="O933" s="441" t="str">
        <v/>
      </c>
      <c r="P933" s="442" t="str">
        <v/>
      </c>
      <c r="Q933" s="443" t="str">
        <v/>
      </c>
      <c r="R933" s="441" t="str">
        <v/>
      </c>
      <c r="S933" s="442" t="str">
        <v/>
      </c>
      <c r="T933" s="443" t="str">
        <v/>
      </c>
      <c r="U933" s="441" t="str">
        <v/>
      </c>
      <c r="V933" s="442" t="str">
        <v/>
      </c>
      <c r="W933" s="443" t="str">
        <v/>
      </c>
      <c r="X933" s="441" t="str">
        <v/>
      </c>
      <c r="Y933" s="442" t="str">
        <v/>
      </c>
      <c r="Z933" s="443" t="str">
        <v/>
      </c>
      <c r="AA933" s="441" t="str">
        <v/>
      </c>
      <c r="AB933" s="442" t="str">
        <v/>
      </c>
      <c r="AC933" s="443" t="str">
        <v/>
      </c>
      <c r="AD933" s="441" t="str">
        <v/>
      </c>
      <c r="AE933" s="442" t="str">
        <v/>
      </c>
      <c r="AF933" s="443" t="str">
        <v/>
      </c>
      <c r="AG933" s="492" t="str">
        <v/>
      </c>
      <c r="AH933" s="492" t="str">
        <v/>
      </c>
      <c r="AI933" s="493" t="str">
        <v/>
      </c>
      <c r="AJ933" s="494" t="str">
        <v/>
      </c>
      <c r="AK933" s="492" t="str">
        <v/>
      </c>
      <c r="AL933" s="493" t="str">
        <v/>
      </c>
      <c r="AM933" s="492" t="str">
        <v/>
      </c>
      <c r="AN933" s="492" t="str">
        <v/>
      </c>
      <c r="AO933" s="493" t="str">
        <v/>
      </c>
      <c r="AP933" s="494" t="str">
        <v/>
      </c>
      <c r="AQ933" s="492" t="str">
        <v/>
      </c>
      <c r="AR933" s="493" t="str">
        <v/>
      </c>
      <c r="AS933" s="495" t="str">
        <v/>
      </c>
      <c r="AT933" s="496" t="str">
        <v/>
      </c>
      <c r="AU933" s="496" t="str">
        <v/>
      </c>
      <c r="AV933" s="520" t="str">
        <v/>
      </c>
      <c r="AW933" s="497" t="str">
        <v/>
      </c>
      <c r="AX933" s="496" t="str">
        <v/>
      </c>
      <c r="AY933" s="496" t="str">
        <v/>
      </c>
      <c r="AZ933" s="520" t="str">
        <v/>
      </c>
      <c r="BA933" s="497" t="str">
        <v/>
      </c>
      <c r="BB933" s="496" t="str">
        <v/>
      </c>
      <c r="BC933" s="496" t="str">
        <v/>
      </c>
      <c r="BD933" s="520" t="str">
        <v/>
      </c>
      <c r="BE933" s="497" t="str">
        <v/>
      </c>
      <c r="BF933" s="496" t="str">
        <v/>
      </c>
      <c r="BG933" s="496" t="str">
        <v/>
      </c>
      <c r="BH933" s="520" t="str">
        <v/>
      </c>
      <c r="BI933" s="497" t="str">
        <v/>
      </c>
      <c r="BJ933" s="496" t="str">
        <v/>
      </c>
      <c r="BK933" s="496" t="str">
        <v/>
      </c>
      <c r="BL933" s="520" t="str">
        <v/>
      </c>
    </row>
    <row r="934" spans="1:64" ht="24.75" customHeight="1">
      <c r="A934" s="449" t="str">
        <v/>
      </c>
      <c r="B934" s="431"/>
      <c r="C934" s="432"/>
      <c r="D934" s="521" t="str">
        <v/>
      </c>
      <c r="E934" s="521" t="str">
        <v/>
      </c>
      <c r="F934" s="522" t="str">
        <v/>
      </c>
      <c r="G934" s="523" t="str">
        <v/>
      </c>
      <c r="H934" s="521" t="str">
        <v/>
      </c>
      <c r="I934" s="521" t="str">
        <v/>
      </c>
      <c r="J934" s="521" t="str">
        <v/>
      </c>
      <c r="K934" s="522" t="str">
        <v/>
      </c>
      <c r="L934" s="497" t="str">
        <v/>
      </c>
      <c r="M934" s="491" t="str">
        <v/>
      </c>
      <c r="N934" s="520" t="str">
        <v/>
      </c>
      <c r="O934" s="497" t="str">
        <v/>
      </c>
      <c r="P934" s="495" t="str">
        <v/>
      </c>
      <c r="Q934" s="520" t="str">
        <v/>
      </c>
      <c r="R934" s="497" t="str">
        <v/>
      </c>
      <c r="S934" s="495" t="str">
        <v/>
      </c>
      <c r="T934" s="520" t="str">
        <v/>
      </c>
      <c r="U934" s="497" t="str">
        <v/>
      </c>
      <c r="V934" s="495" t="str">
        <v/>
      </c>
      <c r="W934" s="520" t="str">
        <v/>
      </c>
      <c r="X934" s="497" t="str">
        <v/>
      </c>
      <c r="Y934" s="495" t="str">
        <v/>
      </c>
      <c r="Z934" s="520" t="str">
        <v/>
      </c>
      <c r="AA934" s="497" t="str">
        <v/>
      </c>
      <c r="AB934" s="495" t="str">
        <v/>
      </c>
      <c r="AC934" s="520" t="str">
        <v/>
      </c>
      <c r="AD934" s="497" t="str">
        <v/>
      </c>
      <c r="AE934" s="495" t="str">
        <v/>
      </c>
      <c r="AF934" s="520" t="str">
        <v/>
      </c>
      <c r="AG934" s="497" t="str">
        <v/>
      </c>
      <c r="AH934" s="495" t="str">
        <v/>
      </c>
      <c r="AI934" s="520" t="str">
        <v/>
      </c>
      <c r="AJ934" s="497" t="str">
        <v/>
      </c>
      <c r="AK934" s="495" t="str">
        <v/>
      </c>
      <c r="AL934" s="520" t="str">
        <v/>
      </c>
      <c r="AM934" s="497" t="str">
        <v/>
      </c>
      <c r="AN934" s="495" t="str">
        <v/>
      </c>
      <c r="AO934" s="520" t="str">
        <v/>
      </c>
      <c r="AP934" s="497" t="str">
        <v/>
      </c>
      <c r="AQ934" s="495" t="str">
        <v/>
      </c>
      <c r="AR934" s="520" t="str">
        <v/>
      </c>
      <c r="AS934" s="497" t="str">
        <v/>
      </c>
      <c r="AT934" s="495" t="str">
        <v/>
      </c>
      <c r="AU934" s="495" t="str">
        <v/>
      </c>
      <c r="AV934" s="520" t="str">
        <v/>
      </c>
      <c r="AW934" s="497" t="str">
        <v/>
      </c>
      <c r="AX934" s="495" t="str">
        <v/>
      </c>
      <c r="AY934" s="495" t="str">
        <v/>
      </c>
      <c r="AZ934" s="520" t="str">
        <v/>
      </c>
      <c r="BA934" s="497" t="str">
        <v/>
      </c>
      <c r="BB934" s="495" t="str">
        <v/>
      </c>
      <c r="BC934" s="495" t="str">
        <v/>
      </c>
      <c r="BD934" s="520" t="str">
        <v/>
      </c>
      <c r="BE934" s="497" t="str">
        <v/>
      </c>
      <c r="BF934" s="495" t="str">
        <v/>
      </c>
      <c r="BG934" s="495" t="str">
        <v/>
      </c>
      <c r="BH934" s="520" t="str">
        <v/>
      </c>
      <c r="BI934" s="497" t="str">
        <v/>
      </c>
      <c r="BJ934" s="495" t="str">
        <v/>
      </c>
      <c r="BK934" s="495" t="str">
        <v/>
      </c>
      <c r="BL934" s="520" t="str">
        <v/>
      </c>
    </row>
    <row r="935" spans="1:64" ht="24.75" customHeight="1">
      <c r="A935" s="449" t="str">
        <v/>
      </c>
      <c r="B935" s="431"/>
      <c r="C935" s="432"/>
      <c r="D935" s="433" t="str">
        <v/>
      </c>
      <c r="E935" s="434" t="str">
        <v/>
      </c>
      <c r="F935" s="435" t="str">
        <v/>
      </c>
      <c r="G935" s="436" t="str">
        <v/>
      </c>
      <c r="H935" s="437" t="str">
        <v/>
      </c>
      <c r="I935" s="437" t="str">
        <v/>
      </c>
      <c r="J935" s="437" t="str">
        <v/>
      </c>
      <c r="K935" s="435" t="str">
        <v/>
      </c>
      <c r="L935" s="450" t="str">
        <v/>
      </c>
      <c r="M935" s="498" t="str">
        <v/>
      </c>
      <c r="N935" s="440" t="str">
        <v/>
      </c>
      <c r="O935" s="441" t="str">
        <v/>
      </c>
      <c r="P935" s="442" t="str">
        <v/>
      </c>
      <c r="Q935" s="443" t="str">
        <v/>
      </c>
      <c r="R935" s="441" t="str">
        <v/>
      </c>
      <c r="S935" s="442" t="str">
        <v/>
      </c>
      <c r="T935" s="443" t="str">
        <v/>
      </c>
      <c r="U935" s="441" t="str">
        <v/>
      </c>
      <c r="V935" s="442" t="str">
        <v/>
      </c>
      <c r="W935" s="443" t="str">
        <v/>
      </c>
      <c r="X935" s="441" t="str">
        <v/>
      </c>
      <c r="Y935" s="442" t="str">
        <v/>
      </c>
      <c r="Z935" s="443" t="str">
        <v/>
      </c>
      <c r="AA935" s="441" t="str">
        <v/>
      </c>
      <c r="AB935" s="442" t="str">
        <v/>
      </c>
      <c r="AC935" s="443" t="str">
        <v/>
      </c>
      <c r="AD935" s="441" t="str">
        <v/>
      </c>
      <c r="AE935" s="442" t="str">
        <v/>
      </c>
      <c r="AF935" s="443" t="str">
        <v/>
      </c>
      <c r="AG935" s="492" t="str">
        <v/>
      </c>
      <c r="AH935" s="492" t="str">
        <v/>
      </c>
      <c r="AI935" s="493" t="str">
        <v/>
      </c>
      <c r="AJ935" s="494" t="str">
        <v/>
      </c>
      <c r="AK935" s="492" t="str">
        <v/>
      </c>
      <c r="AL935" s="493" t="str">
        <v/>
      </c>
      <c r="AM935" s="492" t="str">
        <v/>
      </c>
      <c r="AN935" s="492" t="str">
        <v/>
      </c>
      <c r="AO935" s="493" t="str">
        <v/>
      </c>
      <c r="AP935" s="494" t="str">
        <v/>
      </c>
      <c r="AQ935" s="492" t="str">
        <v/>
      </c>
      <c r="AR935" s="493" t="str">
        <v/>
      </c>
      <c r="AS935" s="495" t="str">
        <v/>
      </c>
      <c r="AT935" s="496" t="str">
        <v/>
      </c>
      <c r="AU935" s="496" t="str">
        <v/>
      </c>
      <c r="AV935" s="520" t="str">
        <v/>
      </c>
      <c r="AW935" s="497" t="str">
        <v/>
      </c>
      <c r="AX935" s="496" t="str">
        <v/>
      </c>
      <c r="AY935" s="496" t="str">
        <v/>
      </c>
      <c r="AZ935" s="520" t="str">
        <v/>
      </c>
      <c r="BA935" s="497" t="str">
        <v/>
      </c>
      <c r="BB935" s="496" t="str">
        <v/>
      </c>
      <c r="BC935" s="496" t="str">
        <v/>
      </c>
      <c r="BD935" s="520" t="str">
        <v/>
      </c>
      <c r="BE935" s="497" t="str">
        <v/>
      </c>
      <c r="BF935" s="496" t="str">
        <v/>
      </c>
      <c r="BG935" s="496" t="str">
        <v/>
      </c>
      <c r="BH935" s="520" t="str">
        <v/>
      </c>
      <c r="BI935" s="497" t="str">
        <v/>
      </c>
      <c r="BJ935" s="496" t="str">
        <v/>
      </c>
      <c r="BK935" s="496" t="str">
        <v/>
      </c>
      <c r="BL935" s="520" t="str">
        <v/>
      </c>
    </row>
    <row r="936" spans="1:64" ht="24.75" customHeight="1">
      <c r="A936" s="449" t="str">
        <v/>
      </c>
      <c r="B936" s="431"/>
      <c r="C936" s="432"/>
      <c r="D936" s="521" t="str">
        <v/>
      </c>
      <c r="E936" s="521" t="str">
        <v/>
      </c>
      <c r="F936" s="522" t="str">
        <v/>
      </c>
      <c r="G936" s="523" t="str">
        <v/>
      </c>
      <c r="H936" s="521" t="str">
        <v/>
      </c>
      <c r="I936" s="521" t="str">
        <v/>
      </c>
      <c r="J936" s="521" t="str">
        <v/>
      </c>
      <c r="K936" s="522" t="str">
        <v/>
      </c>
      <c r="L936" s="497" t="str">
        <v/>
      </c>
      <c r="M936" s="491" t="str">
        <v/>
      </c>
      <c r="N936" s="520" t="str">
        <v/>
      </c>
      <c r="O936" s="497" t="str">
        <v/>
      </c>
      <c r="P936" s="495" t="str">
        <v/>
      </c>
      <c r="Q936" s="520" t="str">
        <v/>
      </c>
      <c r="R936" s="497" t="str">
        <v/>
      </c>
      <c r="S936" s="495" t="str">
        <v/>
      </c>
      <c r="T936" s="520" t="str">
        <v/>
      </c>
      <c r="U936" s="497" t="str">
        <v/>
      </c>
      <c r="V936" s="495" t="str">
        <v/>
      </c>
      <c r="W936" s="520" t="str">
        <v/>
      </c>
      <c r="X936" s="497" t="str">
        <v/>
      </c>
      <c r="Y936" s="495" t="str">
        <v/>
      </c>
      <c r="Z936" s="520" t="str">
        <v/>
      </c>
      <c r="AA936" s="497" t="str">
        <v/>
      </c>
      <c r="AB936" s="495" t="str">
        <v/>
      </c>
      <c r="AC936" s="520" t="str">
        <v/>
      </c>
      <c r="AD936" s="497" t="str">
        <v/>
      </c>
      <c r="AE936" s="495" t="str">
        <v/>
      </c>
      <c r="AF936" s="520" t="str">
        <v/>
      </c>
      <c r="AG936" s="497" t="str">
        <v/>
      </c>
      <c r="AH936" s="495" t="str">
        <v/>
      </c>
      <c r="AI936" s="520" t="str">
        <v/>
      </c>
      <c r="AJ936" s="497" t="str">
        <v/>
      </c>
      <c r="AK936" s="495" t="str">
        <v/>
      </c>
      <c r="AL936" s="520" t="str">
        <v/>
      </c>
      <c r="AM936" s="497" t="str">
        <v/>
      </c>
      <c r="AN936" s="495" t="str">
        <v/>
      </c>
      <c r="AO936" s="520" t="str">
        <v/>
      </c>
      <c r="AP936" s="497" t="str">
        <v/>
      </c>
      <c r="AQ936" s="495" t="str">
        <v/>
      </c>
      <c r="AR936" s="520" t="str">
        <v/>
      </c>
      <c r="AS936" s="497" t="str">
        <v/>
      </c>
      <c r="AT936" s="495" t="str">
        <v/>
      </c>
      <c r="AU936" s="495" t="str">
        <v/>
      </c>
      <c r="AV936" s="520" t="str">
        <v/>
      </c>
      <c r="AW936" s="497" t="str">
        <v/>
      </c>
      <c r="AX936" s="495" t="str">
        <v/>
      </c>
      <c r="AY936" s="495" t="str">
        <v/>
      </c>
      <c r="AZ936" s="520" t="str">
        <v/>
      </c>
      <c r="BA936" s="497" t="str">
        <v/>
      </c>
      <c r="BB936" s="495" t="str">
        <v/>
      </c>
      <c r="BC936" s="495" t="str">
        <v/>
      </c>
      <c r="BD936" s="520" t="str">
        <v/>
      </c>
      <c r="BE936" s="497" t="str">
        <v/>
      </c>
      <c r="BF936" s="495" t="str">
        <v/>
      </c>
      <c r="BG936" s="495" t="str">
        <v/>
      </c>
      <c r="BH936" s="520" t="str">
        <v/>
      </c>
      <c r="BI936" s="497" t="str">
        <v/>
      </c>
      <c r="BJ936" s="495" t="str">
        <v/>
      </c>
      <c r="BK936" s="495" t="str">
        <v/>
      </c>
      <c r="BL936" s="520" t="str">
        <v/>
      </c>
    </row>
    <row r="937" spans="1:64" ht="24.75" customHeight="1">
      <c r="A937" s="449" t="str">
        <v/>
      </c>
      <c r="B937" s="431"/>
      <c r="C937" s="432"/>
      <c r="D937" s="433" t="str">
        <v/>
      </c>
      <c r="E937" s="434" t="str">
        <v/>
      </c>
      <c r="F937" s="435" t="str">
        <v/>
      </c>
      <c r="G937" s="436" t="str">
        <v/>
      </c>
      <c r="H937" s="437" t="str">
        <v/>
      </c>
      <c r="I937" s="437" t="str">
        <v/>
      </c>
      <c r="J937" s="437" t="str">
        <v/>
      </c>
      <c r="K937" s="435" t="str">
        <v/>
      </c>
      <c r="L937" s="450" t="str">
        <v/>
      </c>
      <c r="M937" s="498" t="str">
        <v/>
      </c>
      <c r="N937" s="440" t="str">
        <v/>
      </c>
      <c r="O937" s="441" t="str">
        <v/>
      </c>
      <c r="P937" s="442" t="str">
        <v/>
      </c>
      <c r="Q937" s="443" t="str">
        <v/>
      </c>
      <c r="R937" s="441" t="str">
        <v/>
      </c>
      <c r="S937" s="442" t="str">
        <v/>
      </c>
      <c r="T937" s="443" t="str">
        <v/>
      </c>
      <c r="U937" s="441" t="str">
        <v/>
      </c>
      <c r="V937" s="442" t="str">
        <v/>
      </c>
      <c r="W937" s="443" t="str">
        <v/>
      </c>
      <c r="X937" s="441" t="str">
        <v/>
      </c>
      <c r="Y937" s="442" t="str">
        <v/>
      </c>
      <c r="Z937" s="443" t="str">
        <v/>
      </c>
      <c r="AA937" s="441" t="str">
        <v/>
      </c>
      <c r="AB937" s="442" t="str">
        <v/>
      </c>
      <c r="AC937" s="443" t="str">
        <v/>
      </c>
      <c r="AD937" s="441" t="str">
        <v/>
      </c>
      <c r="AE937" s="442" t="str">
        <v/>
      </c>
      <c r="AF937" s="443" t="str">
        <v/>
      </c>
      <c r="AG937" s="492" t="str">
        <v/>
      </c>
      <c r="AH937" s="492" t="str">
        <v/>
      </c>
      <c r="AI937" s="493" t="str">
        <v/>
      </c>
      <c r="AJ937" s="494" t="str">
        <v/>
      </c>
      <c r="AK937" s="492" t="str">
        <v/>
      </c>
      <c r="AL937" s="493" t="str">
        <v/>
      </c>
      <c r="AM937" s="492" t="str">
        <v/>
      </c>
      <c r="AN937" s="492" t="str">
        <v/>
      </c>
      <c r="AO937" s="493" t="str">
        <v/>
      </c>
      <c r="AP937" s="494" t="str">
        <v/>
      </c>
      <c r="AQ937" s="492" t="str">
        <v/>
      </c>
      <c r="AR937" s="493" t="str">
        <v/>
      </c>
      <c r="AS937" s="495" t="str">
        <v/>
      </c>
      <c r="AT937" s="496" t="str">
        <v/>
      </c>
      <c r="AU937" s="496" t="str">
        <v/>
      </c>
      <c r="AV937" s="520" t="str">
        <v/>
      </c>
      <c r="AW937" s="497" t="str">
        <v/>
      </c>
      <c r="AX937" s="496" t="str">
        <v/>
      </c>
      <c r="AY937" s="496" t="str">
        <v/>
      </c>
      <c r="AZ937" s="520" t="str">
        <v/>
      </c>
      <c r="BA937" s="497" t="str">
        <v/>
      </c>
      <c r="BB937" s="496" t="str">
        <v/>
      </c>
      <c r="BC937" s="496" t="str">
        <v/>
      </c>
      <c r="BD937" s="520" t="str">
        <v/>
      </c>
      <c r="BE937" s="497" t="str">
        <v/>
      </c>
      <c r="BF937" s="496" t="str">
        <v/>
      </c>
      <c r="BG937" s="496" t="str">
        <v/>
      </c>
      <c r="BH937" s="520" t="str">
        <v/>
      </c>
      <c r="BI937" s="497" t="str">
        <v/>
      </c>
      <c r="BJ937" s="496" t="str">
        <v/>
      </c>
      <c r="BK937" s="496" t="str">
        <v/>
      </c>
      <c r="BL937" s="520" t="str">
        <v/>
      </c>
    </row>
    <row r="938" spans="1:64" ht="24.75" customHeight="1">
      <c r="A938" s="449" t="str">
        <v/>
      </c>
      <c r="B938" s="431"/>
      <c r="C938" s="432"/>
      <c r="D938" s="521" t="str">
        <v/>
      </c>
      <c r="E938" s="521" t="str">
        <v/>
      </c>
      <c r="F938" s="522" t="str">
        <v/>
      </c>
      <c r="G938" s="523" t="str">
        <v/>
      </c>
      <c r="H938" s="521" t="str">
        <v/>
      </c>
      <c r="I938" s="521" t="str">
        <v/>
      </c>
      <c r="J938" s="521" t="str">
        <v/>
      </c>
      <c r="K938" s="522" t="str">
        <v/>
      </c>
      <c r="L938" s="497" t="str">
        <v/>
      </c>
      <c r="M938" s="491" t="str">
        <v/>
      </c>
      <c r="N938" s="520" t="str">
        <v/>
      </c>
      <c r="O938" s="497" t="str">
        <v/>
      </c>
      <c r="P938" s="495" t="str">
        <v/>
      </c>
      <c r="Q938" s="520" t="str">
        <v/>
      </c>
      <c r="R938" s="497" t="str">
        <v/>
      </c>
      <c r="S938" s="495" t="str">
        <v/>
      </c>
      <c r="T938" s="520" t="str">
        <v/>
      </c>
      <c r="U938" s="497" t="str">
        <v/>
      </c>
      <c r="V938" s="495" t="str">
        <v/>
      </c>
      <c r="W938" s="520" t="str">
        <v/>
      </c>
      <c r="X938" s="497" t="str">
        <v/>
      </c>
      <c r="Y938" s="495" t="str">
        <v/>
      </c>
      <c r="Z938" s="520" t="str">
        <v/>
      </c>
      <c r="AA938" s="497" t="str">
        <v/>
      </c>
      <c r="AB938" s="495" t="str">
        <v/>
      </c>
      <c r="AC938" s="520" t="str">
        <v/>
      </c>
      <c r="AD938" s="497" t="str">
        <v/>
      </c>
      <c r="AE938" s="495" t="str">
        <v/>
      </c>
      <c r="AF938" s="520" t="str">
        <v/>
      </c>
      <c r="AG938" s="497" t="str">
        <v/>
      </c>
      <c r="AH938" s="495" t="str">
        <v/>
      </c>
      <c r="AI938" s="520" t="str">
        <v/>
      </c>
      <c r="AJ938" s="497" t="str">
        <v/>
      </c>
      <c r="AK938" s="495" t="str">
        <v/>
      </c>
      <c r="AL938" s="520" t="str">
        <v/>
      </c>
      <c r="AM938" s="497" t="str">
        <v/>
      </c>
      <c r="AN938" s="495" t="str">
        <v/>
      </c>
      <c r="AO938" s="520" t="str">
        <v/>
      </c>
      <c r="AP938" s="497" t="str">
        <v/>
      </c>
      <c r="AQ938" s="495" t="str">
        <v/>
      </c>
      <c r="AR938" s="520" t="str">
        <v/>
      </c>
      <c r="AS938" s="497" t="str">
        <v/>
      </c>
      <c r="AT938" s="495" t="str">
        <v/>
      </c>
      <c r="AU938" s="495" t="str">
        <v/>
      </c>
      <c r="AV938" s="520" t="str">
        <v/>
      </c>
      <c r="AW938" s="497" t="str">
        <v/>
      </c>
      <c r="AX938" s="495" t="str">
        <v/>
      </c>
      <c r="AY938" s="495" t="str">
        <v/>
      </c>
      <c r="AZ938" s="520" t="str">
        <v/>
      </c>
      <c r="BA938" s="497" t="str">
        <v/>
      </c>
      <c r="BB938" s="495" t="str">
        <v/>
      </c>
      <c r="BC938" s="495" t="str">
        <v/>
      </c>
      <c r="BD938" s="520" t="str">
        <v/>
      </c>
      <c r="BE938" s="497" t="str">
        <v/>
      </c>
      <c r="BF938" s="495" t="str">
        <v/>
      </c>
      <c r="BG938" s="495" t="str">
        <v/>
      </c>
      <c r="BH938" s="520" t="str">
        <v/>
      </c>
      <c r="BI938" s="497" t="str">
        <v/>
      </c>
      <c r="BJ938" s="495" t="str">
        <v/>
      </c>
      <c r="BK938" s="495" t="str">
        <v/>
      </c>
      <c r="BL938" s="520" t="str">
        <v/>
      </c>
    </row>
    <row r="939" spans="1:64" ht="24.75" customHeight="1">
      <c r="A939" s="449" t="str">
        <v/>
      </c>
      <c r="B939" s="431"/>
      <c r="C939" s="432"/>
      <c r="D939" s="433" t="str">
        <v/>
      </c>
      <c r="E939" s="434" t="str">
        <v/>
      </c>
      <c r="F939" s="435" t="str">
        <v/>
      </c>
      <c r="G939" s="436" t="str">
        <v/>
      </c>
      <c r="H939" s="437" t="str">
        <v/>
      </c>
      <c r="I939" s="437" t="str">
        <v/>
      </c>
      <c r="J939" s="437" t="str">
        <v/>
      </c>
      <c r="K939" s="435" t="str">
        <v/>
      </c>
      <c r="L939" s="450" t="str">
        <v/>
      </c>
      <c r="M939" s="498" t="str">
        <v/>
      </c>
      <c r="N939" s="440" t="str">
        <v/>
      </c>
      <c r="O939" s="441" t="str">
        <v/>
      </c>
      <c r="P939" s="442" t="str">
        <v/>
      </c>
      <c r="Q939" s="443" t="str">
        <v/>
      </c>
      <c r="R939" s="441" t="str">
        <v/>
      </c>
      <c r="S939" s="442" t="str">
        <v/>
      </c>
      <c r="T939" s="443" t="str">
        <v/>
      </c>
      <c r="U939" s="441" t="str">
        <v/>
      </c>
      <c r="V939" s="442" t="str">
        <v/>
      </c>
      <c r="W939" s="443" t="str">
        <v/>
      </c>
      <c r="X939" s="441" t="str">
        <v/>
      </c>
      <c r="Y939" s="442" t="str">
        <v/>
      </c>
      <c r="Z939" s="443" t="str">
        <v/>
      </c>
      <c r="AA939" s="441" t="str">
        <v/>
      </c>
      <c r="AB939" s="442" t="str">
        <v/>
      </c>
      <c r="AC939" s="443" t="str">
        <v/>
      </c>
      <c r="AD939" s="441" t="str">
        <v/>
      </c>
      <c r="AE939" s="442" t="str">
        <v/>
      </c>
      <c r="AF939" s="443" t="str">
        <v/>
      </c>
      <c r="AG939" s="492" t="str">
        <v/>
      </c>
      <c r="AH939" s="492" t="str">
        <v/>
      </c>
      <c r="AI939" s="493" t="str">
        <v/>
      </c>
      <c r="AJ939" s="494" t="str">
        <v/>
      </c>
      <c r="AK939" s="492" t="str">
        <v/>
      </c>
      <c r="AL939" s="493" t="str">
        <v/>
      </c>
      <c r="AM939" s="492" t="str">
        <v/>
      </c>
      <c r="AN939" s="492" t="str">
        <v/>
      </c>
      <c r="AO939" s="493" t="str">
        <v/>
      </c>
      <c r="AP939" s="494" t="str">
        <v/>
      </c>
      <c r="AQ939" s="492" t="str">
        <v/>
      </c>
      <c r="AR939" s="493" t="str">
        <v/>
      </c>
      <c r="AS939" s="495" t="str">
        <v/>
      </c>
      <c r="AT939" s="496" t="str">
        <v/>
      </c>
      <c r="AU939" s="496" t="str">
        <v/>
      </c>
      <c r="AV939" s="520" t="str">
        <v/>
      </c>
      <c r="AW939" s="497" t="str">
        <v/>
      </c>
      <c r="AX939" s="496" t="str">
        <v/>
      </c>
      <c r="AY939" s="496" t="str">
        <v/>
      </c>
      <c r="AZ939" s="520" t="str">
        <v/>
      </c>
      <c r="BA939" s="497" t="str">
        <v/>
      </c>
      <c r="BB939" s="496" t="str">
        <v/>
      </c>
      <c r="BC939" s="496" t="str">
        <v/>
      </c>
      <c r="BD939" s="520" t="str">
        <v/>
      </c>
      <c r="BE939" s="497" t="str">
        <v/>
      </c>
      <c r="BF939" s="496" t="str">
        <v/>
      </c>
      <c r="BG939" s="496" t="str">
        <v/>
      </c>
      <c r="BH939" s="520" t="str">
        <v/>
      </c>
      <c r="BI939" s="497" t="str">
        <v/>
      </c>
      <c r="BJ939" s="496" t="str">
        <v/>
      </c>
      <c r="BK939" s="496" t="str">
        <v/>
      </c>
      <c r="BL939" s="520" t="str">
        <v/>
      </c>
    </row>
    <row r="940" spans="1:64" ht="24.75" customHeight="1">
      <c r="A940" s="449" t="str">
        <v/>
      </c>
      <c r="B940" s="431"/>
      <c r="C940" s="432"/>
      <c r="D940" s="521" t="str">
        <v/>
      </c>
      <c r="E940" s="521" t="str">
        <v/>
      </c>
      <c r="F940" s="522" t="str">
        <v/>
      </c>
      <c r="G940" s="523" t="str">
        <v/>
      </c>
      <c r="H940" s="521" t="str">
        <v/>
      </c>
      <c r="I940" s="521" t="str">
        <v/>
      </c>
      <c r="J940" s="521" t="str">
        <v/>
      </c>
      <c r="K940" s="522" t="str">
        <v/>
      </c>
      <c r="L940" s="497" t="str">
        <v/>
      </c>
      <c r="M940" s="491" t="str">
        <v/>
      </c>
      <c r="N940" s="520" t="str">
        <v/>
      </c>
      <c r="O940" s="497" t="str">
        <v/>
      </c>
      <c r="P940" s="495" t="str">
        <v/>
      </c>
      <c r="Q940" s="520" t="str">
        <v/>
      </c>
      <c r="R940" s="497" t="str">
        <v/>
      </c>
      <c r="S940" s="495" t="str">
        <v/>
      </c>
      <c r="T940" s="520" t="str">
        <v/>
      </c>
      <c r="U940" s="497" t="str">
        <v/>
      </c>
      <c r="V940" s="495" t="str">
        <v/>
      </c>
      <c r="W940" s="520" t="str">
        <v/>
      </c>
      <c r="X940" s="497" t="str">
        <v/>
      </c>
      <c r="Y940" s="495" t="str">
        <v/>
      </c>
      <c r="Z940" s="520" t="str">
        <v/>
      </c>
      <c r="AA940" s="497" t="str">
        <v/>
      </c>
      <c r="AB940" s="495" t="str">
        <v/>
      </c>
      <c r="AC940" s="520" t="str">
        <v/>
      </c>
      <c r="AD940" s="497" t="str">
        <v/>
      </c>
      <c r="AE940" s="495" t="str">
        <v/>
      </c>
      <c r="AF940" s="520" t="str">
        <v/>
      </c>
      <c r="AG940" s="497" t="str">
        <v/>
      </c>
      <c r="AH940" s="495" t="str">
        <v/>
      </c>
      <c r="AI940" s="520" t="str">
        <v/>
      </c>
      <c r="AJ940" s="497" t="str">
        <v/>
      </c>
      <c r="AK940" s="495" t="str">
        <v/>
      </c>
      <c r="AL940" s="520" t="str">
        <v/>
      </c>
      <c r="AM940" s="497" t="str">
        <v/>
      </c>
      <c r="AN940" s="495" t="str">
        <v/>
      </c>
      <c r="AO940" s="520" t="str">
        <v/>
      </c>
      <c r="AP940" s="497" t="str">
        <v/>
      </c>
      <c r="AQ940" s="495" t="str">
        <v/>
      </c>
      <c r="AR940" s="520" t="str">
        <v/>
      </c>
      <c r="AS940" s="497" t="str">
        <v/>
      </c>
      <c r="AT940" s="495" t="str">
        <v/>
      </c>
      <c r="AU940" s="495" t="str">
        <v/>
      </c>
      <c r="AV940" s="520" t="str">
        <v/>
      </c>
      <c r="AW940" s="497" t="str">
        <v/>
      </c>
      <c r="AX940" s="495" t="str">
        <v/>
      </c>
      <c r="AY940" s="495" t="str">
        <v/>
      </c>
      <c r="AZ940" s="520" t="str">
        <v/>
      </c>
      <c r="BA940" s="497" t="str">
        <v/>
      </c>
      <c r="BB940" s="495" t="str">
        <v/>
      </c>
      <c r="BC940" s="495" t="str">
        <v/>
      </c>
      <c r="BD940" s="520" t="str">
        <v/>
      </c>
      <c r="BE940" s="497" t="str">
        <v/>
      </c>
      <c r="BF940" s="495" t="str">
        <v/>
      </c>
      <c r="BG940" s="495" t="str">
        <v/>
      </c>
      <c r="BH940" s="520" t="str">
        <v/>
      </c>
      <c r="BI940" s="497" t="str">
        <v/>
      </c>
      <c r="BJ940" s="495" t="str">
        <v/>
      </c>
      <c r="BK940" s="495" t="str">
        <v/>
      </c>
      <c r="BL940" s="520" t="str">
        <v/>
      </c>
    </row>
    <row r="941" spans="1:64" ht="24.75" customHeight="1">
      <c r="A941" s="449" t="str">
        <v/>
      </c>
      <c r="B941" s="431"/>
      <c r="C941" s="432"/>
      <c r="D941" s="433" t="str">
        <v/>
      </c>
      <c r="E941" s="434" t="str">
        <v/>
      </c>
      <c r="F941" s="435" t="str">
        <v/>
      </c>
      <c r="G941" s="436" t="str">
        <v/>
      </c>
      <c r="H941" s="437" t="str">
        <v/>
      </c>
      <c r="I941" s="437" t="str">
        <v/>
      </c>
      <c r="J941" s="437" t="str">
        <v/>
      </c>
      <c r="K941" s="435" t="str">
        <v/>
      </c>
      <c r="L941" s="450" t="str">
        <v/>
      </c>
      <c r="M941" s="498" t="str">
        <v/>
      </c>
      <c r="N941" s="440" t="str">
        <v/>
      </c>
      <c r="O941" s="441" t="str">
        <v/>
      </c>
      <c r="P941" s="442" t="str">
        <v/>
      </c>
      <c r="Q941" s="443" t="str">
        <v/>
      </c>
      <c r="R941" s="441" t="str">
        <v/>
      </c>
      <c r="S941" s="442" t="str">
        <v/>
      </c>
      <c r="T941" s="443" t="str">
        <v/>
      </c>
      <c r="U941" s="441" t="str">
        <v/>
      </c>
      <c r="V941" s="442" t="str">
        <v/>
      </c>
      <c r="W941" s="443" t="str">
        <v/>
      </c>
      <c r="X941" s="441" t="str">
        <v/>
      </c>
      <c r="Y941" s="442" t="str">
        <v/>
      </c>
      <c r="Z941" s="443" t="str">
        <v/>
      </c>
      <c r="AA941" s="441" t="str">
        <v/>
      </c>
      <c r="AB941" s="442" t="str">
        <v/>
      </c>
      <c r="AC941" s="443" t="str">
        <v/>
      </c>
      <c r="AD941" s="441" t="str">
        <v/>
      </c>
      <c r="AE941" s="442" t="str">
        <v/>
      </c>
      <c r="AF941" s="443" t="str">
        <v/>
      </c>
      <c r="AG941" s="492" t="str">
        <v/>
      </c>
      <c r="AH941" s="492" t="str">
        <v/>
      </c>
      <c r="AI941" s="493" t="str">
        <v/>
      </c>
      <c r="AJ941" s="494" t="str">
        <v/>
      </c>
      <c r="AK941" s="492" t="str">
        <v/>
      </c>
      <c r="AL941" s="493" t="str">
        <v/>
      </c>
      <c r="AM941" s="492" t="str">
        <v/>
      </c>
      <c r="AN941" s="492" t="str">
        <v/>
      </c>
      <c r="AO941" s="493" t="str">
        <v/>
      </c>
      <c r="AP941" s="494" t="str">
        <v/>
      </c>
      <c r="AQ941" s="492" t="str">
        <v/>
      </c>
      <c r="AR941" s="493" t="str">
        <v/>
      </c>
      <c r="AS941" s="495" t="str">
        <v/>
      </c>
      <c r="AT941" s="496" t="str">
        <v/>
      </c>
      <c r="AU941" s="496" t="str">
        <v/>
      </c>
      <c r="AV941" s="520" t="str">
        <v/>
      </c>
      <c r="AW941" s="497" t="str">
        <v/>
      </c>
      <c r="AX941" s="496" t="str">
        <v/>
      </c>
      <c r="AY941" s="496" t="str">
        <v/>
      </c>
      <c r="AZ941" s="520" t="str">
        <v/>
      </c>
      <c r="BA941" s="497" t="str">
        <v/>
      </c>
      <c r="BB941" s="496" t="str">
        <v/>
      </c>
      <c r="BC941" s="496" t="str">
        <v/>
      </c>
      <c r="BD941" s="520" t="str">
        <v/>
      </c>
      <c r="BE941" s="497" t="str">
        <v/>
      </c>
      <c r="BF941" s="496" t="str">
        <v/>
      </c>
      <c r="BG941" s="496" t="str">
        <v/>
      </c>
      <c r="BH941" s="520" t="str">
        <v/>
      </c>
      <c r="BI941" s="497" t="str">
        <v/>
      </c>
      <c r="BJ941" s="496" t="str">
        <v/>
      </c>
      <c r="BK941" s="496" t="str">
        <v/>
      </c>
      <c r="BL941" s="520" t="str">
        <v/>
      </c>
    </row>
    <row r="942" spans="1:64" ht="24.75" customHeight="1">
      <c r="A942" s="449" t="str">
        <v/>
      </c>
      <c r="B942" s="431"/>
      <c r="C942" s="432"/>
      <c r="D942" s="521" t="str">
        <v/>
      </c>
      <c r="E942" s="521" t="str">
        <v/>
      </c>
      <c r="F942" s="522" t="str">
        <v/>
      </c>
      <c r="G942" s="523" t="str">
        <v/>
      </c>
      <c r="H942" s="521" t="str">
        <v/>
      </c>
      <c r="I942" s="521" t="str">
        <v/>
      </c>
      <c r="J942" s="521" t="str">
        <v/>
      </c>
      <c r="K942" s="522" t="str">
        <v/>
      </c>
      <c r="L942" s="497" t="str">
        <v/>
      </c>
      <c r="M942" s="491" t="str">
        <v/>
      </c>
      <c r="N942" s="520" t="str">
        <v/>
      </c>
      <c r="O942" s="497" t="str">
        <v/>
      </c>
      <c r="P942" s="495" t="str">
        <v/>
      </c>
      <c r="Q942" s="520" t="str">
        <v/>
      </c>
      <c r="R942" s="497" t="str">
        <v/>
      </c>
      <c r="S942" s="495" t="str">
        <v/>
      </c>
      <c r="T942" s="520" t="str">
        <v/>
      </c>
      <c r="U942" s="497" t="str">
        <v/>
      </c>
      <c r="V942" s="495" t="str">
        <v/>
      </c>
      <c r="W942" s="520" t="str">
        <v/>
      </c>
      <c r="X942" s="497" t="str">
        <v/>
      </c>
      <c r="Y942" s="495" t="str">
        <v/>
      </c>
      <c r="Z942" s="520" t="str">
        <v/>
      </c>
      <c r="AA942" s="497" t="str">
        <v/>
      </c>
      <c r="AB942" s="495" t="str">
        <v/>
      </c>
      <c r="AC942" s="520" t="str">
        <v/>
      </c>
      <c r="AD942" s="497" t="str">
        <v/>
      </c>
      <c r="AE942" s="495" t="str">
        <v/>
      </c>
      <c r="AF942" s="520" t="str">
        <v/>
      </c>
      <c r="AG942" s="497" t="str">
        <v/>
      </c>
      <c r="AH942" s="495" t="str">
        <v/>
      </c>
      <c r="AI942" s="520" t="str">
        <v/>
      </c>
      <c r="AJ942" s="497" t="str">
        <v/>
      </c>
      <c r="AK942" s="495" t="str">
        <v/>
      </c>
      <c r="AL942" s="520" t="str">
        <v/>
      </c>
      <c r="AM942" s="497" t="str">
        <v/>
      </c>
      <c r="AN942" s="495" t="str">
        <v/>
      </c>
      <c r="AO942" s="520" t="str">
        <v/>
      </c>
      <c r="AP942" s="497" t="str">
        <v/>
      </c>
      <c r="AQ942" s="495" t="str">
        <v/>
      </c>
      <c r="AR942" s="520" t="str">
        <v/>
      </c>
      <c r="AS942" s="497" t="str">
        <v/>
      </c>
      <c r="AT942" s="495" t="str">
        <v/>
      </c>
      <c r="AU942" s="495" t="str">
        <v/>
      </c>
      <c r="AV942" s="520" t="str">
        <v/>
      </c>
      <c r="AW942" s="497" t="str">
        <v/>
      </c>
      <c r="AX942" s="495" t="str">
        <v/>
      </c>
      <c r="AY942" s="495" t="str">
        <v/>
      </c>
      <c r="AZ942" s="520" t="str">
        <v/>
      </c>
      <c r="BA942" s="497" t="str">
        <v/>
      </c>
      <c r="BB942" s="495" t="str">
        <v/>
      </c>
      <c r="BC942" s="495" t="str">
        <v/>
      </c>
      <c r="BD942" s="520" t="str">
        <v/>
      </c>
      <c r="BE942" s="497" t="str">
        <v/>
      </c>
      <c r="BF942" s="495" t="str">
        <v/>
      </c>
      <c r="BG942" s="495" t="str">
        <v/>
      </c>
      <c r="BH942" s="520" t="str">
        <v/>
      </c>
      <c r="BI942" s="497" t="str">
        <v/>
      </c>
      <c r="BJ942" s="495" t="str">
        <v/>
      </c>
      <c r="BK942" s="495" t="str">
        <v/>
      </c>
      <c r="BL942" s="520" t="str">
        <v/>
      </c>
    </row>
    <row r="943" spans="1:64" ht="24.75" customHeight="1">
      <c r="A943" s="449" t="str">
        <v/>
      </c>
      <c r="B943" s="431"/>
      <c r="C943" s="432"/>
      <c r="D943" s="433" t="str">
        <v/>
      </c>
      <c r="E943" s="434" t="str">
        <v/>
      </c>
      <c r="F943" s="435" t="str">
        <v/>
      </c>
      <c r="G943" s="436" t="str">
        <v/>
      </c>
      <c r="H943" s="437" t="str">
        <v/>
      </c>
      <c r="I943" s="437" t="str">
        <v/>
      </c>
      <c r="J943" s="437" t="str">
        <v/>
      </c>
      <c r="K943" s="435" t="str">
        <v/>
      </c>
      <c r="L943" s="450" t="str">
        <v/>
      </c>
      <c r="M943" s="498" t="str">
        <v/>
      </c>
      <c r="N943" s="440" t="str">
        <v/>
      </c>
      <c r="O943" s="441" t="str">
        <v/>
      </c>
      <c r="P943" s="442" t="str">
        <v/>
      </c>
      <c r="Q943" s="443" t="str">
        <v/>
      </c>
      <c r="R943" s="441" t="str">
        <v/>
      </c>
      <c r="S943" s="442" t="str">
        <v/>
      </c>
      <c r="T943" s="443" t="str">
        <v/>
      </c>
      <c r="U943" s="441" t="str">
        <v/>
      </c>
      <c r="V943" s="442" t="str">
        <v/>
      </c>
      <c r="W943" s="443" t="str">
        <v/>
      </c>
      <c r="X943" s="441" t="str">
        <v/>
      </c>
      <c r="Y943" s="442" t="str">
        <v/>
      </c>
      <c r="Z943" s="443" t="str">
        <v/>
      </c>
      <c r="AA943" s="441" t="str">
        <v/>
      </c>
      <c r="AB943" s="442" t="str">
        <v/>
      </c>
      <c r="AC943" s="443" t="str">
        <v/>
      </c>
      <c r="AD943" s="441" t="str">
        <v/>
      </c>
      <c r="AE943" s="442" t="str">
        <v/>
      </c>
      <c r="AF943" s="443" t="str">
        <v/>
      </c>
      <c r="AG943" s="492" t="str">
        <v/>
      </c>
      <c r="AH943" s="492" t="str">
        <v/>
      </c>
      <c r="AI943" s="493" t="str">
        <v/>
      </c>
      <c r="AJ943" s="494" t="str">
        <v/>
      </c>
      <c r="AK943" s="492" t="str">
        <v/>
      </c>
      <c r="AL943" s="493" t="str">
        <v/>
      </c>
      <c r="AM943" s="492" t="str">
        <v/>
      </c>
      <c r="AN943" s="492" t="str">
        <v/>
      </c>
      <c r="AO943" s="493" t="str">
        <v/>
      </c>
      <c r="AP943" s="494" t="str">
        <v/>
      </c>
      <c r="AQ943" s="492" t="str">
        <v/>
      </c>
      <c r="AR943" s="493" t="str">
        <v/>
      </c>
      <c r="AS943" s="495" t="str">
        <v/>
      </c>
      <c r="AT943" s="496" t="str">
        <v/>
      </c>
      <c r="AU943" s="496" t="str">
        <v/>
      </c>
      <c r="AV943" s="520" t="str">
        <v/>
      </c>
      <c r="AW943" s="497" t="str">
        <v/>
      </c>
      <c r="AX943" s="496" t="str">
        <v/>
      </c>
      <c r="AY943" s="496" t="str">
        <v/>
      </c>
      <c r="AZ943" s="520" t="str">
        <v/>
      </c>
      <c r="BA943" s="497" t="str">
        <v/>
      </c>
      <c r="BB943" s="496" t="str">
        <v/>
      </c>
      <c r="BC943" s="496" t="str">
        <v/>
      </c>
      <c r="BD943" s="520" t="str">
        <v/>
      </c>
      <c r="BE943" s="497" t="str">
        <v/>
      </c>
      <c r="BF943" s="496" t="str">
        <v/>
      </c>
      <c r="BG943" s="496" t="str">
        <v/>
      </c>
      <c r="BH943" s="520" t="str">
        <v/>
      </c>
      <c r="BI943" s="497" t="str">
        <v/>
      </c>
      <c r="BJ943" s="496" t="str">
        <v/>
      </c>
      <c r="BK943" s="496" t="str">
        <v/>
      </c>
      <c r="BL943" s="520" t="str">
        <v/>
      </c>
    </row>
    <row r="944" spans="1:64" ht="24.75" customHeight="1">
      <c r="A944" s="449" t="str">
        <v/>
      </c>
      <c r="B944" s="431"/>
      <c r="C944" s="432"/>
      <c r="D944" s="521" t="str">
        <v/>
      </c>
      <c r="E944" s="521" t="str">
        <v/>
      </c>
      <c r="F944" s="522" t="str">
        <v/>
      </c>
      <c r="G944" s="523" t="str">
        <v/>
      </c>
      <c r="H944" s="521" t="str">
        <v/>
      </c>
      <c r="I944" s="521" t="str">
        <v/>
      </c>
      <c r="J944" s="521" t="str">
        <v/>
      </c>
      <c r="K944" s="522" t="str">
        <v/>
      </c>
      <c r="L944" s="497" t="str">
        <v/>
      </c>
      <c r="M944" s="491" t="str">
        <v/>
      </c>
      <c r="N944" s="520" t="str">
        <v/>
      </c>
      <c r="O944" s="497" t="str">
        <v/>
      </c>
      <c r="P944" s="495" t="str">
        <v/>
      </c>
      <c r="Q944" s="520" t="str">
        <v/>
      </c>
      <c r="R944" s="497" t="str">
        <v/>
      </c>
      <c r="S944" s="495" t="str">
        <v/>
      </c>
      <c r="T944" s="520" t="str">
        <v/>
      </c>
      <c r="U944" s="497" t="str">
        <v/>
      </c>
      <c r="V944" s="495" t="str">
        <v/>
      </c>
      <c r="W944" s="520" t="str">
        <v/>
      </c>
      <c r="X944" s="497" t="str">
        <v/>
      </c>
      <c r="Y944" s="495" t="str">
        <v/>
      </c>
      <c r="Z944" s="520" t="str">
        <v/>
      </c>
      <c r="AA944" s="497" t="str">
        <v/>
      </c>
      <c r="AB944" s="495" t="str">
        <v/>
      </c>
      <c r="AC944" s="520" t="str">
        <v/>
      </c>
      <c r="AD944" s="497" t="str">
        <v/>
      </c>
      <c r="AE944" s="495" t="str">
        <v/>
      </c>
      <c r="AF944" s="520" t="str">
        <v/>
      </c>
      <c r="AG944" s="497" t="str">
        <v/>
      </c>
      <c r="AH944" s="495" t="str">
        <v/>
      </c>
      <c r="AI944" s="520" t="str">
        <v/>
      </c>
      <c r="AJ944" s="497" t="str">
        <v/>
      </c>
      <c r="AK944" s="495" t="str">
        <v/>
      </c>
      <c r="AL944" s="520" t="str">
        <v/>
      </c>
      <c r="AM944" s="497" t="str">
        <v/>
      </c>
      <c r="AN944" s="495" t="str">
        <v/>
      </c>
      <c r="AO944" s="520" t="str">
        <v/>
      </c>
      <c r="AP944" s="497" t="str">
        <v/>
      </c>
      <c r="AQ944" s="495" t="str">
        <v/>
      </c>
      <c r="AR944" s="520" t="str">
        <v/>
      </c>
      <c r="AS944" s="497" t="str">
        <v/>
      </c>
      <c r="AT944" s="495" t="str">
        <v/>
      </c>
      <c r="AU944" s="495" t="str">
        <v/>
      </c>
      <c r="AV944" s="520" t="str">
        <v/>
      </c>
      <c r="AW944" s="497" t="str">
        <v/>
      </c>
      <c r="AX944" s="495" t="str">
        <v/>
      </c>
      <c r="AY944" s="495" t="str">
        <v/>
      </c>
      <c r="AZ944" s="520" t="str">
        <v/>
      </c>
      <c r="BA944" s="497" t="str">
        <v/>
      </c>
      <c r="BB944" s="495" t="str">
        <v/>
      </c>
      <c r="BC944" s="495" t="str">
        <v/>
      </c>
      <c r="BD944" s="520" t="str">
        <v/>
      </c>
      <c r="BE944" s="497" t="str">
        <v/>
      </c>
      <c r="BF944" s="495" t="str">
        <v/>
      </c>
      <c r="BG944" s="495" t="str">
        <v/>
      </c>
      <c r="BH944" s="520" t="str">
        <v/>
      </c>
      <c r="BI944" s="497" t="str">
        <v/>
      </c>
      <c r="BJ944" s="495" t="str">
        <v/>
      </c>
      <c r="BK944" s="495" t="str">
        <v/>
      </c>
      <c r="BL944" s="520" t="str">
        <v/>
      </c>
    </row>
    <row r="945" spans="1:64" ht="24.75" customHeight="1">
      <c r="A945" s="449" t="str">
        <v/>
      </c>
      <c r="B945" s="431"/>
      <c r="C945" s="432"/>
      <c r="D945" s="433" t="str">
        <v/>
      </c>
      <c r="E945" s="434" t="str">
        <v/>
      </c>
      <c r="F945" s="435" t="str">
        <v/>
      </c>
      <c r="G945" s="436" t="str">
        <v/>
      </c>
      <c r="H945" s="437" t="str">
        <v/>
      </c>
      <c r="I945" s="437" t="str">
        <v/>
      </c>
      <c r="J945" s="437" t="str">
        <v/>
      </c>
      <c r="K945" s="435" t="str">
        <v/>
      </c>
      <c r="L945" s="450" t="str">
        <v/>
      </c>
      <c r="M945" s="498" t="str">
        <v/>
      </c>
      <c r="N945" s="440" t="str">
        <v/>
      </c>
      <c r="O945" s="441" t="str">
        <v/>
      </c>
      <c r="P945" s="442" t="str">
        <v/>
      </c>
      <c r="Q945" s="443" t="str">
        <v/>
      </c>
      <c r="R945" s="441" t="str">
        <v/>
      </c>
      <c r="S945" s="442" t="str">
        <v/>
      </c>
      <c r="T945" s="443" t="str">
        <v/>
      </c>
      <c r="U945" s="441" t="str">
        <v/>
      </c>
      <c r="V945" s="442" t="str">
        <v/>
      </c>
      <c r="W945" s="443" t="str">
        <v/>
      </c>
      <c r="X945" s="441" t="str">
        <v/>
      </c>
      <c r="Y945" s="442" t="str">
        <v/>
      </c>
      <c r="Z945" s="443" t="str">
        <v/>
      </c>
      <c r="AA945" s="441" t="str">
        <v/>
      </c>
      <c r="AB945" s="442" t="str">
        <v/>
      </c>
      <c r="AC945" s="443" t="str">
        <v/>
      </c>
      <c r="AD945" s="441" t="str">
        <v/>
      </c>
      <c r="AE945" s="442" t="str">
        <v/>
      </c>
      <c r="AF945" s="443" t="str">
        <v/>
      </c>
      <c r="AG945" s="492" t="str">
        <v/>
      </c>
      <c r="AH945" s="492" t="str">
        <v/>
      </c>
      <c r="AI945" s="493" t="str">
        <v/>
      </c>
      <c r="AJ945" s="494" t="str">
        <v/>
      </c>
      <c r="AK945" s="492" t="str">
        <v/>
      </c>
      <c r="AL945" s="493" t="str">
        <v/>
      </c>
      <c r="AM945" s="492" t="str">
        <v/>
      </c>
      <c r="AN945" s="492" t="str">
        <v/>
      </c>
      <c r="AO945" s="493" t="str">
        <v/>
      </c>
      <c r="AP945" s="494" t="str">
        <v/>
      </c>
      <c r="AQ945" s="492" t="str">
        <v/>
      </c>
      <c r="AR945" s="493" t="str">
        <v/>
      </c>
      <c r="AS945" s="495" t="str">
        <v/>
      </c>
      <c r="AT945" s="496" t="str">
        <v/>
      </c>
      <c r="AU945" s="496" t="str">
        <v/>
      </c>
      <c r="AV945" s="520" t="str">
        <v/>
      </c>
      <c r="AW945" s="497" t="str">
        <v/>
      </c>
      <c r="AX945" s="496" t="str">
        <v/>
      </c>
      <c r="AY945" s="496" t="str">
        <v/>
      </c>
      <c r="AZ945" s="520" t="str">
        <v/>
      </c>
      <c r="BA945" s="497" t="str">
        <v/>
      </c>
      <c r="BB945" s="496" t="str">
        <v/>
      </c>
      <c r="BC945" s="496" t="str">
        <v/>
      </c>
      <c r="BD945" s="520" t="str">
        <v/>
      </c>
      <c r="BE945" s="497" t="str">
        <v/>
      </c>
      <c r="BF945" s="496" t="str">
        <v/>
      </c>
      <c r="BG945" s="496" t="str">
        <v/>
      </c>
      <c r="BH945" s="520" t="str">
        <v/>
      </c>
      <c r="BI945" s="497" t="str">
        <v/>
      </c>
      <c r="BJ945" s="496" t="str">
        <v/>
      </c>
      <c r="BK945" s="496" t="str">
        <v/>
      </c>
      <c r="BL945" s="520" t="str">
        <v/>
      </c>
    </row>
    <row r="946" spans="1:64" ht="24.75" customHeight="1">
      <c r="A946" s="449" t="str">
        <v/>
      </c>
      <c r="B946" s="431"/>
      <c r="C946" s="432"/>
      <c r="D946" s="521" t="str">
        <v/>
      </c>
      <c r="E946" s="521" t="str">
        <v/>
      </c>
      <c r="F946" s="522" t="str">
        <v/>
      </c>
      <c r="G946" s="523" t="str">
        <v/>
      </c>
      <c r="H946" s="521" t="str">
        <v/>
      </c>
      <c r="I946" s="521" t="str">
        <v/>
      </c>
      <c r="J946" s="521" t="str">
        <v/>
      </c>
      <c r="K946" s="522" t="str">
        <v/>
      </c>
      <c r="L946" s="497" t="str">
        <v/>
      </c>
      <c r="M946" s="491" t="str">
        <v/>
      </c>
      <c r="N946" s="520" t="str">
        <v/>
      </c>
      <c r="O946" s="497" t="str">
        <v/>
      </c>
      <c r="P946" s="495" t="str">
        <v/>
      </c>
      <c r="Q946" s="520" t="str">
        <v/>
      </c>
      <c r="R946" s="497" t="str">
        <v/>
      </c>
      <c r="S946" s="495" t="str">
        <v/>
      </c>
      <c r="T946" s="520" t="str">
        <v/>
      </c>
      <c r="U946" s="497" t="str">
        <v/>
      </c>
      <c r="V946" s="495" t="str">
        <v/>
      </c>
      <c r="W946" s="520" t="str">
        <v/>
      </c>
      <c r="X946" s="497" t="str">
        <v/>
      </c>
      <c r="Y946" s="495" t="str">
        <v/>
      </c>
      <c r="Z946" s="520" t="str">
        <v/>
      </c>
      <c r="AA946" s="497" t="str">
        <v/>
      </c>
      <c r="AB946" s="495" t="str">
        <v/>
      </c>
      <c r="AC946" s="520" t="str">
        <v/>
      </c>
      <c r="AD946" s="497" t="str">
        <v/>
      </c>
      <c r="AE946" s="495" t="str">
        <v/>
      </c>
      <c r="AF946" s="520" t="str">
        <v/>
      </c>
      <c r="AG946" s="497" t="str">
        <v/>
      </c>
      <c r="AH946" s="495" t="str">
        <v/>
      </c>
      <c r="AI946" s="520" t="str">
        <v/>
      </c>
      <c r="AJ946" s="497" t="str">
        <v/>
      </c>
      <c r="AK946" s="495" t="str">
        <v/>
      </c>
      <c r="AL946" s="520" t="str">
        <v/>
      </c>
      <c r="AM946" s="497" t="str">
        <v/>
      </c>
      <c r="AN946" s="495" t="str">
        <v/>
      </c>
      <c r="AO946" s="520" t="str">
        <v/>
      </c>
      <c r="AP946" s="497" t="str">
        <v/>
      </c>
      <c r="AQ946" s="495" t="str">
        <v/>
      </c>
      <c r="AR946" s="520" t="str">
        <v/>
      </c>
      <c r="AS946" s="497" t="str">
        <v/>
      </c>
      <c r="AT946" s="495" t="str">
        <v/>
      </c>
      <c r="AU946" s="495" t="str">
        <v/>
      </c>
      <c r="AV946" s="520" t="str">
        <v/>
      </c>
      <c r="AW946" s="497" t="str">
        <v/>
      </c>
      <c r="AX946" s="495" t="str">
        <v/>
      </c>
      <c r="AY946" s="495" t="str">
        <v/>
      </c>
      <c r="AZ946" s="520" t="str">
        <v/>
      </c>
      <c r="BA946" s="497" t="str">
        <v/>
      </c>
      <c r="BB946" s="495" t="str">
        <v/>
      </c>
      <c r="BC946" s="495" t="str">
        <v/>
      </c>
      <c r="BD946" s="520" t="str">
        <v/>
      </c>
      <c r="BE946" s="497" t="str">
        <v/>
      </c>
      <c r="BF946" s="495" t="str">
        <v/>
      </c>
      <c r="BG946" s="495" t="str">
        <v/>
      </c>
      <c r="BH946" s="520" t="str">
        <v/>
      </c>
      <c r="BI946" s="497" t="str">
        <v/>
      </c>
      <c r="BJ946" s="495" t="str">
        <v/>
      </c>
      <c r="BK946" s="495" t="str">
        <v/>
      </c>
      <c r="BL946" s="520" t="str">
        <v/>
      </c>
    </row>
    <row r="947" spans="1:64" ht="24.75" customHeight="1">
      <c r="A947" s="449" t="str">
        <v/>
      </c>
      <c r="B947" s="431"/>
      <c r="C947" s="432"/>
      <c r="D947" s="433" t="str">
        <v/>
      </c>
      <c r="E947" s="434" t="str">
        <v/>
      </c>
      <c r="F947" s="435" t="str">
        <v/>
      </c>
      <c r="G947" s="436" t="str">
        <v/>
      </c>
      <c r="H947" s="437" t="str">
        <v/>
      </c>
      <c r="I947" s="437" t="str">
        <v/>
      </c>
      <c r="J947" s="437" t="str">
        <v/>
      </c>
      <c r="K947" s="435" t="str">
        <v/>
      </c>
      <c r="L947" s="450" t="str">
        <v/>
      </c>
      <c r="M947" s="498" t="str">
        <v/>
      </c>
      <c r="N947" s="440" t="str">
        <v/>
      </c>
      <c r="O947" s="441" t="str">
        <v/>
      </c>
      <c r="P947" s="442" t="str">
        <v/>
      </c>
      <c r="Q947" s="443" t="str">
        <v/>
      </c>
      <c r="R947" s="441" t="str">
        <v/>
      </c>
      <c r="S947" s="442" t="str">
        <v/>
      </c>
      <c r="T947" s="443" t="str">
        <v/>
      </c>
      <c r="U947" s="441" t="str">
        <v/>
      </c>
      <c r="V947" s="442" t="str">
        <v/>
      </c>
      <c r="W947" s="443" t="str">
        <v/>
      </c>
      <c r="X947" s="441" t="str">
        <v/>
      </c>
      <c r="Y947" s="442" t="str">
        <v/>
      </c>
      <c r="Z947" s="443" t="str">
        <v/>
      </c>
      <c r="AA947" s="441" t="str">
        <v/>
      </c>
      <c r="AB947" s="442" t="str">
        <v/>
      </c>
      <c r="AC947" s="443" t="str">
        <v/>
      </c>
      <c r="AD947" s="441" t="str">
        <v/>
      </c>
      <c r="AE947" s="442" t="str">
        <v/>
      </c>
      <c r="AF947" s="443" t="str">
        <v/>
      </c>
      <c r="AG947" s="492" t="str">
        <v/>
      </c>
      <c r="AH947" s="492" t="str">
        <v/>
      </c>
      <c r="AI947" s="493" t="str">
        <v/>
      </c>
      <c r="AJ947" s="494" t="str">
        <v/>
      </c>
      <c r="AK947" s="492" t="str">
        <v/>
      </c>
      <c r="AL947" s="493" t="str">
        <v/>
      </c>
      <c r="AM947" s="492" t="str">
        <v/>
      </c>
      <c r="AN947" s="492" t="str">
        <v/>
      </c>
      <c r="AO947" s="493" t="str">
        <v/>
      </c>
      <c r="AP947" s="494" t="str">
        <v/>
      </c>
      <c r="AQ947" s="492" t="str">
        <v/>
      </c>
      <c r="AR947" s="493" t="str">
        <v/>
      </c>
      <c r="AS947" s="495" t="str">
        <v/>
      </c>
      <c r="AT947" s="496" t="str">
        <v/>
      </c>
      <c r="AU947" s="496" t="str">
        <v/>
      </c>
      <c r="AV947" s="520" t="str">
        <v/>
      </c>
      <c r="AW947" s="497" t="str">
        <v/>
      </c>
      <c r="AX947" s="496" t="str">
        <v/>
      </c>
      <c r="AY947" s="496" t="str">
        <v/>
      </c>
      <c r="AZ947" s="520" t="str">
        <v/>
      </c>
      <c r="BA947" s="497" t="str">
        <v/>
      </c>
      <c r="BB947" s="496" t="str">
        <v/>
      </c>
      <c r="BC947" s="496" t="str">
        <v/>
      </c>
      <c r="BD947" s="520" t="str">
        <v/>
      </c>
      <c r="BE947" s="497" t="str">
        <v/>
      </c>
      <c r="BF947" s="496" t="str">
        <v/>
      </c>
      <c r="BG947" s="496" t="str">
        <v/>
      </c>
      <c r="BH947" s="520" t="str">
        <v/>
      </c>
      <c r="BI947" s="497" t="str">
        <v/>
      </c>
      <c r="BJ947" s="496" t="str">
        <v/>
      </c>
      <c r="BK947" s="496" t="str">
        <v/>
      </c>
      <c r="BL947" s="520" t="str">
        <v/>
      </c>
    </row>
    <row r="948" spans="1:64" ht="24.75" customHeight="1">
      <c r="A948" s="449" t="str">
        <v/>
      </c>
      <c r="B948" s="431"/>
      <c r="C948" s="432"/>
      <c r="D948" s="521" t="str">
        <v/>
      </c>
      <c r="E948" s="521" t="str">
        <v/>
      </c>
      <c r="F948" s="522" t="str">
        <v/>
      </c>
      <c r="G948" s="523" t="str">
        <v/>
      </c>
      <c r="H948" s="521" t="str">
        <v/>
      </c>
      <c r="I948" s="521" t="str">
        <v/>
      </c>
      <c r="J948" s="521" t="str">
        <v/>
      </c>
      <c r="K948" s="522" t="str">
        <v/>
      </c>
      <c r="L948" s="497" t="str">
        <v/>
      </c>
      <c r="M948" s="491" t="str">
        <v/>
      </c>
      <c r="N948" s="520" t="str">
        <v/>
      </c>
      <c r="O948" s="497" t="str">
        <v/>
      </c>
      <c r="P948" s="495" t="str">
        <v/>
      </c>
      <c r="Q948" s="520" t="str">
        <v/>
      </c>
      <c r="R948" s="497" t="str">
        <v/>
      </c>
      <c r="S948" s="495" t="str">
        <v/>
      </c>
      <c r="T948" s="520" t="str">
        <v/>
      </c>
      <c r="U948" s="497" t="str">
        <v/>
      </c>
      <c r="V948" s="495" t="str">
        <v/>
      </c>
      <c r="W948" s="520" t="str">
        <v/>
      </c>
      <c r="X948" s="497" t="str">
        <v/>
      </c>
      <c r="Y948" s="495" t="str">
        <v/>
      </c>
      <c r="Z948" s="520" t="str">
        <v/>
      </c>
      <c r="AA948" s="497" t="str">
        <v/>
      </c>
      <c r="AB948" s="495" t="str">
        <v/>
      </c>
      <c r="AC948" s="520" t="str">
        <v/>
      </c>
      <c r="AD948" s="497" t="str">
        <v/>
      </c>
      <c r="AE948" s="495" t="str">
        <v/>
      </c>
      <c r="AF948" s="520" t="str">
        <v/>
      </c>
      <c r="AG948" s="497" t="str">
        <v/>
      </c>
      <c r="AH948" s="495" t="str">
        <v/>
      </c>
      <c r="AI948" s="520" t="str">
        <v/>
      </c>
      <c r="AJ948" s="497" t="str">
        <v/>
      </c>
      <c r="AK948" s="495" t="str">
        <v/>
      </c>
      <c r="AL948" s="520" t="str">
        <v/>
      </c>
      <c r="AM948" s="497" t="str">
        <v/>
      </c>
      <c r="AN948" s="495" t="str">
        <v/>
      </c>
      <c r="AO948" s="520" t="str">
        <v/>
      </c>
      <c r="AP948" s="497" t="str">
        <v/>
      </c>
      <c r="AQ948" s="495" t="str">
        <v/>
      </c>
      <c r="AR948" s="520" t="str">
        <v/>
      </c>
      <c r="AS948" s="497" t="str">
        <v/>
      </c>
      <c r="AT948" s="495" t="str">
        <v/>
      </c>
      <c r="AU948" s="495" t="str">
        <v/>
      </c>
      <c r="AV948" s="520" t="str">
        <v/>
      </c>
      <c r="AW948" s="497" t="str">
        <v/>
      </c>
      <c r="AX948" s="495" t="str">
        <v/>
      </c>
      <c r="AY948" s="495" t="str">
        <v/>
      </c>
      <c r="AZ948" s="520" t="str">
        <v/>
      </c>
      <c r="BA948" s="497" t="str">
        <v/>
      </c>
      <c r="BB948" s="495" t="str">
        <v/>
      </c>
      <c r="BC948" s="495" t="str">
        <v/>
      </c>
      <c r="BD948" s="520" t="str">
        <v/>
      </c>
      <c r="BE948" s="497" t="str">
        <v/>
      </c>
      <c r="BF948" s="495" t="str">
        <v/>
      </c>
      <c r="BG948" s="495" t="str">
        <v/>
      </c>
      <c r="BH948" s="520" t="str">
        <v/>
      </c>
      <c r="BI948" s="497" t="str">
        <v/>
      </c>
      <c r="BJ948" s="495" t="str">
        <v/>
      </c>
      <c r="BK948" s="495" t="str">
        <v/>
      </c>
      <c r="BL948" s="520" t="str">
        <v/>
      </c>
    </row>
    <row r="949" spans="1:64" ht="24.75" customHeight="1">
      <c r="A949" s="449" t="str">
        <v/>
      </c>
      <c r="B949" s="431"/>
      <c r="C949" s="432"/>
      <c r="D949" s="433" t="str">
        <v/>
      </c>
      <c r="E949" s="434" t="str">
        <v/>
      </c>
      <c r="F949" s="435" t="str">
        <v/>
      </c>
      <c r="G949" s="436" t="str">
        <v/>
      </c>
      <c r="H949" s="437" t="str">
        <v/>
      </c>
      <c r="I949" s="437" t="str">
        <v/>
      </c>
      <c r="J949" s="437" t="str">
        <v/>
      </c>
      <c r="K949" s="435" t="str">
        <v/>
      </c>
      <c r="L949" s="450" t="str">
        <v/>
      </c>
      <c r="M949" s="498" t="str">
        <v/>
      </c>
      <c r="N949" s="440" t="str">
        <v/>
      </c>
      <c r="O949" s="441" t="str">
        <v/>
      </c>
      <c r="P949" s="442" t="str">
        <v/>
      </c>
      <c r="Q949" s="443" t="str">
        <v/>
      </c>
      <c r="R949" s="441" t="str">
        <v/>
      </c>
      <c r="S949" s="442" t="str">
        <v/>
      </c>
      <c r="T949" s="443" t="str">
        <v/>
      </c>
      <c r="U949" s="441" t="str">
        <v/>
      </c>
      <c r="V949" s="442" t="str">
        <v/>
      </c>
      <c r="W949" s="443" t="str">
        <v/>
      </c>
      <c r="X949" s="441" t="str">
        <v/>
      </c>
      <c r="Y949" s="442" t="str">
        <v/>
      </c>
      <c r="Z949" s="443" t="str">
        <v/>
      </c>
      <c r="AA949" s="441" t="str">
        <v/>
      </c>
      <c r="AB949" s="442" t="str">
        <v/>
      </c>
      <c r="AC949" s="443" t="str">
        <v/>
      </c>
      <c r="AD949" s="441" t="str">
        <v/>
      </c>
      <c r="AE949" s="442" t="str">
        <v/>
      </c>
      <c r="AF949" s="443" t="str">
        <v/>
      </c>
      <c r="AG949" s="492" t="str">
        <v/>
      </c>
      <c r="AH949" s="492" t="str">
        <v/>
      </c>
      <c r="AI949" s="493" t="str">
        <v/>
      </c>
      <c r="AJ949" s="494" t="str">
        <v/>
      </c>
      <c r="AK949" s="492" t="str">
        <v/>
      </c>
      <c r="AL949" s="493" t="str">
        <v/>
      </c>
      <c r="AM949" s="492" t="str">
        <v/>
      </c>
      <c r="AN949" s="492" t="str">
        <v/>
      </c>
      <c r="AO949" s="493" t="str">
        <v/>
      </c>
      <c r="AP949" s="494" t="str">
        <v/>
      </c>
      <c r="AQ949" s="492" t="str">
        <v/>
      </c>
      <c r="AR949" s="493" t="str">
        <v/>
      </c>
      <c r="AS949" s="495" t="str">
        <v/>
      </c>
      <c r="AT949" s="496" t="str">
        <v/>
      </c>
      <c r="AU949" s="496" t="str">
        <v/>
      </c>
      <c r="AV949" s="520" t="str">
        <v/>
      </c>
      <c r="AW949" s="497" t="str">
        <v/>
      </c>
      <c r="AX949" s="496" t="str">
        <v/>
      </c>
      <c r="AY949" s="496" t="str">
        <v/>
      </c>
      <c r="AZ949" s="520" t="str">
        <v/>
      </c>
      <c r="BA949" s="497" t="str">
        <v/>
      </c>
      <c r="BB949" s="496" t="str">
        <v/>
      </c>
      <c r="BC949" s="496" t="str">
        <v/>
      </c>
      <c r="BD949" s="520" t="str">
        <v/>
      </c>
      <c r="BE949" s="497" t="str">
        <v/>
      </c>
      <c r="BF949" s="496" t="str">
        <v/>
      </c>
      <c r="BG949" s="496" t="str">
        <v/>
      </c>
      <c r="BH949" s="520" t="str">
        <v/>
      </c>
      <c r="BI949" s="497" t="str">
        <v/>
      </c>
      <c r="BJ949" s="496" t="str">
        <v/>
      </c>
      <c r="BK949" s="496" t="str">
        <v/>
      </c>
      <c r="BL949" s="520" t="str">
        <v/>
      </c>
    </row>
    <row r="950" spans="1:64" ht="24.75" customHeight="1">
      <c r="A950" s="449" t="str">
        <v/>
      </c>
      <c r="B950" s="431"/>
      <c r="C950" s="432"/>
      <c r="D950" s="433" t="str">
        <v/>
      </c>
      <c r="E950" s="434" t="str">
        <v/>
      </c>
      <c r="F950" s="435" t="str">
        <v/>
      </c>
      <c r="G950" s="436" t="str">
        <v/>
      </c>
      <c r="H950" s="437" t="str">
        <v/>
      </c>
      <c r="I950" s="437" t="str">
        <v/>
      </c>
      <c r="J950" s="437" t="str">
        <v/>
      </c>
      <c r="K950" s="435" t="str">
        <v/>
      </c>
      <c r="L950" s="450" t="str">
        <v/>
      </c>
      <c r="M950" s="498" t="str">
        <v/>
      </c>
      <c r="N950" s="440" t="str">
        <v/>
      </c>
      <c r="O950" s="441" t="str">
        <v/>
      </c>
      <c r="P950" s="442" t="str">
        <v/>
      </c>
      <c r="Q950" s="443" t="str">
        <v/>
      </c>
      <c r="R950" s="441" t="str">
        <v/>
      </c>
      <c r="S950" s="442" t="str">
        <v/>
      </c>
      <c r="T950" s="443" t="str">
        <v/>
      </c>
      <c r="U950" s="441" t="str">
        <v/>
      </c>
      <c r="V950" s="442" t="str">
        <v/>
      </c>
      <c r="W950" s="443" t="str">
        <v/>
      </c>
      <c r="X950" s="441" t="str">
        <v/>
      </c>
      <c r="Y950" s="442" t="str">
        <v/>
      </c>
      <c r="Z950" s="443" t="str">
        <v/>
      </c>
      <c r="AA950" s="441" t="str">
        <v/>
      </c>
      <c r="AB950" s="442" t="str">
        <v/>
      </c>
      <c r="AC950" s="443" t="str">
        <v/>
      </c>
      <c r="AD950" s="441" t="str">
        <v/>
      </c>
      <c r="AE950" s="442" t="str">
        <v/>
      </c>
      <c r="AF950" s="443" t="str">
        <v/>
      </c>
      <c r="AG950" s="492" t="str">
        <v/>
      </c>
      <c r="AH950" s="492" t="str">
        <v/>
      </c>
      <c r="AI950" s="493" t="str">
        <v/>
      </c>
      <c r="AJ950" s="494" t="str">
        <v/>
      </c>
      <c r="AK950" s="492" t="str">
        <v/>
      </c>
      <c r="AL950" s="493" t="str">
        <v/>
      </c>
      <c r="AM950" s="492" t="str">
        <v/>
      </c>
      <c r="AN950" s="492" t="str">
        <v/>
      </c>
      <c r="AO950" s="493" t="str">
        <v/>
      </c>
      <c r="AP950" s="494" t="str">
        <v/>
      </c>
      <c r="AQ950" s="492" t="str">
        <v/>
      </c>
      <c r="AR950" s="493" t="str">
        <v/>
      </c>
      <c r="AS950" s="495" t="str">
        <v/>
      </c>
      <c r="AT950" s="496" t="str">
        <v/>
      </c>
      <c r="AU950" s="496" t="str">
        <v/>
      </c>
      <c r="AV950" s="520" t="str">
        <v/>
      </c>
      <c r="AW950" s="497" t="str">
        <v/>
      </c>
      <c r="AX950" s="496" t="str">
        <v/>
      </c>
      <c r="AY950" s="496" t="str">
        <v/>
      </c>
      <c r="AZ950" s="520" t="str">
        <v/>
      </c>
      <c r="BA950" s="497" t="str">
        <v/>
      </c>
      <c r="BB950" s="496" t="str">
        <v/>
      </c>
      <c r="BC950" s="496" t="str">
        <v/>
      </c>
      <c r="BD950" s="520" t="str">
        <v/>
      </c>
      <c r="BE950" s="497" t="str">
        <v/>
      </c>
      <c r="BF950" s="496" t="str">
        <v/>
      </c>
      <c r="BG950" s="496" t="str">
        <v/>
      </c>
      <c r="BH950" s="520" t="str">
        <v/>
      </c>
      <c r="BI950" s="497" t="str">
        <v/>
      </c>
      <c r="BJ950" s="496" t="str">
        <v/>
      </c>
      <c r="BK950" s="496" t="str">
        <v/>
      </c>
      <c r="BL950" s="520" t="str">
        <v/>
      </c>
    </row>
    <row r="951" spans="1:64" ht="24.75" customHeight="1">
      <c r="A951" s="524" t="str">
        <v/>
      </c>
      <c r="B951" s="525"/>
      <c r="C951" s="526"/>
      <c r="D951" s="527"/>
      <c r="E951" s="528"/>
      <c r="F951" s="528"/>
      <c r="G951" s="527"/>
      <c r="H951" s="528"/>
      <c r="I951" s="528"/>
      <c r="J951" s="528"/>
      <c r="K951" s="528"/>
      <c r="L951" s="529"/>
      <c r="M951" s="530"/>
      <c r="N951" s="529"/>
      <c r="O951" s="529"/>
      <c r="P951" s="529"/>
      <c r="Q951" s="529"/>
      <c r="R951" s="529"/>
      <c r="S951" s="529"/>
      <c r="T951" s="529"/>
      <c r="U951" s="529"/>
      <c r="V951" s="529"/>
      <c r="W951" s="529"/>
      <c r="X951" s="529"/>
      <c r="Y951" s="529"/>
      <c r="Z951" s="529"/>
      <c r="AA951" s="529"/>
      <c r="AB951" s="529"/>
      <c r="AC951" s="529"/>
      <c r="AD951" s="529"/>
      <c r="AE951" s="529"/>
      <c r="AF951" s="529"/>
      <c r="AG951" s="531"/>
      <c r="AH951" s="531"/>
      <c r="AI951" s="531"/>
      <c r="AJ951" s="531"/>
      <c r="AK951" s="531"/>
      <c r="AL951" s="531"/>
      <c r="AM951" s="531"/>
      <c r="AN951" s="531"/>
      <c r="AO951" s="531"/>
      <c r="AP951" s="531"/>
      <c r="AQ951" s="531"/>
      <c r="AR951" s="531"/>
      <c r="AS951" s="532"/>
      <c r="AT951" s="533"/>
      <c r="AU951" s="533"/>
      <c r="AV951" s="532"/>
      <c r="AW951" s="532"/>
      <c r="AX951" s="533"/>
      <c r="AY951" s="533"/>
      <c r="AZ951" s="532"/>
      <c r="BA951" s="532"/>
      <c r="BB951" s="533"/>
      <c r="BC951" s="533"/>
      <c r="BD951" s="532"/>
      <c r="BE951" s="532"/>
      <c r="BF951" s="533"/>
      <c r="BG951" s="533"/>
      <c r="BH951" s="532"/>
      <c r="BI951" s="532"/>
      <c r="BJ951" s="533"/>
      <c r="BK951" s="533"/>
      <c r="BL951" s="532"/>
    </row>
    <row r="952" spans="1:64" ht="24.75" customHeight="1">
      <c r="A952" s="524" t="str">
        <v/>
      </c>
      <c r="B952" s="525"/>
      <c r="C952" s="526"/>
      <c r="D952" s="527"/>
      <c r="E952" s="528"/>
      <c r="F952" s="528"/>
      <c r="G952" s="527"/>
      <c r="H952" s="528"/>
      <c r="I952" s="528"/>
      <c r="J952" s="528"/>
      <c r="K952" s="528"/>
      <c r="L952" s="529"/>
      <c r="M952" s="530"/>
      <c r="N952" s="529"/>
      <c r="O952" s="529"/>
      <c r="P952" s="529"/>
      <c r="Q952" s="529"/>
      <c r="R952" s="529"/>
      <c r="S952" s="529"/>
      <c r="T952" s="529"/>
      <c r="U952" s="529"/>
      <c r="V952" s="529"/>
      <c r="W952" s="529"/>
      <c r="X952" s="529"/>
      <c r="Y952" s="529"/>
      <c r="Z952" s="529"/>
      <c r="AA952" s="529"/>
      <c r="AB952" s="529"/>
      <c r="AC952" s="529"/>
      <c r="AD952" s="529"/>
      <c r="AE952" s="529"/>
      <c r="AF952" s="529"/>
      <c r="AG952" s="531"/>
      <c r="AH952" s="531"/>
      <c r="AI952" s="531"/>
      <c r="AJ952" s="531"/>
      <c r="AK952" s="531"/>
      <c r="AL952" s="531"/>
      <c r="AM952" s="531"/>
      <c r="AN952" s="531"/>
      <c r="AO952" s="531"/>
      <c r="AP952" s="531"/>
      <c r="AQ952" s="531"/>
      <c r="AR952" s="531"/>
      <c r="AS952" s="532"/>
      <c r="AT952" s="533"/>
      <c r="AU952" s="533"/>
      <c r="AV952" s="532"/>
      <c r="AW952" s="532"/>
      <c r="AX952" s="533"/>
      <c r="AY952" s="533"/>
      <c r="AZ952" s="532"/>
      <c r="BA952" s="532"/>
      <c r="BB952" s="533"/>
      <c r="BC952" s="533"/>
      <c r="BD952" s="532"/>
      <c r="BE952" s="532"/>
      <c r="BF952" s="533"/>
      <c r="BG952" s="533"/>
      <c r="BH952" s="532"/>
      <c r="BI952" s="532"/>
      <c r="BJ952" s="533"/>
      <c r="BK952" s="533"/>
      <c r="BL952" s="532"/>
    </row>
    <row r="953" spans="1:64" ht="24.75" customHeight="1">
      <c r="A953" s="524" t="str">
        <v/>
      </c>
      <c r="B953" s="525"/>
      <c r="C953" s="526"/>
      <c r="D953" s="527"/>
      <c r="E953" s="528"/>
      <c r="F953" s="528"/>
      <c r="G953" s="527"/>
      <c r="H953" s="528"/>
      <c r="I953" s="528"/>
      <c r="J953" s="528"/>
      <c r="K953" s="528"/>
      <c r="L953" s="529"/>
      <c r="M953" s="530"/>
      <c r="N953" s="529"/>
      <c r="O953" s="529"/>
      <c r="P953" s="529"/>
      <c r="Q953" s="529"/>
      <c r="R953" s="529"/>
      <c r="S953" s="529"/>
      <c r="T953" s="529"/>
      <c r="U953" s="529"/>
      <c r="V953" s="529"/>
      <c r="W953" s="529"/>
      <c r="X953" s="529"/>
      <c r="Y953" s="529"/>
      <c r="Z953" s="529"/>
      <c r="AA953" s="529"/>
      <c r="AB953" s="529"/>
      <c r="AC953" s="529"/>
      <c r="AD953" s="529"/>
      <c r="AE953" s="529"/>
      <c r="AF953" s="529"/>
      <c r="AG953" s="531"/>
      <c r="AH953" s="531"/>
      <c r="AI953" s="531"/>
      <c r="AJ953" s="531"/>
      <c r="AK953" s="531"/>
      <c r="AL953" s="531"/>
      <c r="AM953" s="531"/>
      <c r="AN953" s="531"/>
      <c r="AO953" s="531"/>
      <c r="AP953" s="531"/>
      <c r="AQ953" s="531"/>
      <c r="AR953" s="531"/>
      <c r="AS953" s="532"/>
      <c r="AT953" s="533"/>
      <c r="AU953" s="533"/>
      <c r="AV953" s="532"/>
      <c r="AW953" s="532"/>
      <c r="AX953" s="533"/>
      <c r="AY953" s="533"/>
      <c r="AZ953" s="532"/>
      <c r="BA953" s="532"/>
      <c r="BB953" s="533"/>
      <c r="BC953" s="533"/>
      <c r="BD953" s="532"/>
      <c r="BE953" s="532"/>
      <c r="BF953" s="533"/>
      <c r="BG953" s="533"/>
      <c r="BH953" s="532"/>
      <c r="BI953" s="532"/>
      <c r="BJ953" s="533"/>
      <c r="BK953" s="533"/>
      <c r="BL953" s="532"/>
    </row>
    <row r="954" spans="1:64" ht="24.75" customHeight="1">
      <c r="A954" s="524" t="str">
        <v/>
      </c>
      <c r="B954" s="525"/>
      <c r="C954" s="526"/>
      <c r="D954" s="527"/>
      <c r="E954" s="528"/>
      <c r="F954" s="528"/>
      <c r="G954" s="527"/>
      <c r="H954" s="528"/>
      <c r="I954" s="528"/>
      <c r="J954" s="528"/>
      <c r="K954" s="528"/>
      <c r="L954" s="529"/>
      <c r="M954" s="530"/>
      <c r="N954" s="529"/>
      <c r="O954" s="529"/>
      <c r="P954" s="529"/>
      <c r="Q954" s="529"/>
      <c r="R954" s="529"/>
      <c r="S954" s="529"/>
      <c r="T954" s="529"/>
      <c r="U954" s="529"/>
      <c r="V954" s="529"/>
      <c r="W954" s="529"/>
      <c r="X954" s="529"/>
      <c r="Y954" s="529"/>
      <c r="Z954" s="529"/>
      <c r="AA954" s="529"/>
      <c r="AB954" s="529"/>
      <c r="AC954" s="529"/>
      <c r="AD954" s="529"/>
      <c r="AE954" s="529"/>
      <c r="AF954" s="529"/>
      <c r="AG954" s="531"/>
      <c r="AH954" s="531"/>
      <c r="AI954" s="531"/>
      <c r="AJ954" s="531"/>
      <c r="AK954" s="531"/>
      <c r="AL954" s="531"/>
      <c r="AM954" s="531"/>
      <c r="AN954" s="531"/>
      <c r="AO954" s="531"/>
      <c r="AP954" s="531"/>
      <c r="AQ954" s="531"/>
      <c r="AR954" s="531"/>
      <c r="AS954" s="532"/>
      <c r="AT954" s="533"/>
      <c r="AU954" s="533"/>
      <c r="AV954" s="532"/>
      <c r="AW954" s="532"/>
      <c r="AX954" s="533"/>
      <c r="AY954" s="533"/>
      <c r="AZ954" s="532"/>
      <c r="BA954" s="532"/>
      <c r="BB954" s="533"/>
      <c r="BC954" s="533"/>
      <c r="BD954" s="532"/>
      <c r="BE954" s="532"/>
      <c r="BF954" s="533"/>
      <c r="BG954" s="533"/>
      <c r="BH954" s="532"/>
      <c r="BI954" s="532"/>
      <c r="BJ954" s="533"/>
      <c r="BK954" s="533"/>
      <c r="BL954" s="532"/>
    </row>
    <row r="955" spans="1:64" ht="24.75" customHeight="1">
      <c r="A955" s="524" t="str">
        <v/>
      </c>
      <c r="B955" s="525"/>
      <c r="C955" s="526"/>
      <c r="D955" s="527"/>
      <c r="E955" s="528"/>
      <c r="F955" s="528"/>
      <c r="G955" s="527"/>
      <c r="H955" s="528"/>
      <c r="I955" s="528"/>
      <c r="J955" s="528"/>
      <c r="K955" s="528"/>
      <c r="L955" s="529"/>
      <c r="M955" s="530"/>
      <c r="N955" s="529"/>
      <c r="O955" s="529"/>
      <c r="P955" s="529"/>
      <c r="Q955" s="529"/>
      <c r="R955" s="529"/>
      <c r="S955" s="529"/>
      <c r="T955" s="529"/>
      <c r="U955" s="529"/>
      <c r="V955" s="529"/>
      <c r="W955" s="529"/>
      <c r="X955" s="529"/>
      <c r="Y955" s="529"/>
      <c r="Z955" s="529"/>
      <c r="AA955" s="529"/>
      <c r="AB955" s="529"/>
      <c r="AC955" s="529"/>
      <c r="AD955" s="529"/>
      <c r="AE955" s="529"/>
      <c r="AF955" s="529"/>
      <c r="AG955" s="531"/>
      <c r="AH955" s="531"/>
      <c r="AI955" s="531"/>
      <c r="AJ955" s="531"/>
      <c r="AK955" s="531"/>
      <c r="AL955" s="531"/>
      <c r="AM955" s="531"/>
      <c r="AN955" s="531"/>
      <c r="AO955" s="531"/>
      <c r="AP955" s="531"/>
      <c r="AQ955" s="531"/>
      <c r="AR955" s="531"/>
      <c r="AS955" s="532"/>
      <c r="AT955" s="533"/>
      <c r="AU955" s="533"/>
      <c r="AV955" s="532"/>
      <c r="AW955" s="532"/>
      <c r="AX955" s="533"/>
      <c r="AY955" s="533"/>
      <c r="AZ955" s="532"/>
      <c r="BA955" s="532"/>
      <c r="BB955" s="533"/>
      <c r="BC955" s="533"/>
      <c r="BD955" s="532"/>
      <c r="BE955" s="532"/>
      <c r="BF955" s="533"/>
      <c r="BG955" s="533"/>
      <c r="BH955" s="532"/>
      <c r="BI955" s="532"/>
      <c r="BJ955" s="533"/>
      <c r="BK955" s="533"/>
      <c r="BL955" s="532"/>
    </row>
    <row r="956" spans="1:64" ht="24.75" customHeight="1">
      <c r="A956" s="524" t="str">
        <v/>
      </c>
      <c r="B956" s="525"/>
      <c r="C956" s="526"/>
      <c r="D956" s="527"/>
      <c r="E956" s="528"/>
      <c r="F956" s="528"/>
      <c r="G956" s="527"/>
      <c r="H956" s="528"/>
      <c r="I956" s="528"/>
      <c r="J956" s="528"/>
      <c r="K956" s="528"/>
      <c r="L956" s="529"/>
      <c r="M956" s="530"/>
      <c r="N956" s="529"/>
      <c r="O956" s="529"/>
      <c r="P956" s="529"/>
      <c r="Q956" s="529"/>
      <c r="R956" s="529"/>
      <c r="S956" s="529"/>
      <c r="T956" s="529"/>
      <c r="U956" s="529"/>
      <c r="V956" s="529"/>
      <c r="W956" s="529"/>
      <c r="X956" s="529"/>
      <c r="Y956" s="529"/>
      <c r="Z956" s="529"/>
      <c r="AA956" s="529"/>
      <c r="AB956" s="529"/>
      <c r="AC956" s="529"/>
      <c r="AD956" s="529"/>
      <c r="AE956" s="529"/>
      <c r="AF956" s="529"/>
      <c r="AG956" s="531"/>
      <c r="AH956" s="531"/>
      <c r="AI956" s="531"/>
      <c r="AJ956" s="531"/>
      <c r="AK956" s="531"/>
      <c r="AL956" s="531"/>
      <c r="AM956" s="531"/>
      <c r="AN956" s="531"/>
      <c r="AO956" s="531"/>
      <c r="AP956" s="531"/>
      <c r="AQ956" s="531"/>
      <c r="AR956" s="531"/>
      <c r="AS956" s="532"/>
      <c r="AT956" s="533"/>
      <c r="AU956" s="533"/>
      <c r="AV956" s="532"/>
      <c r="AW956" s="532"/>
      <c r="AX956" s="533"/>
      <c r="AY956" s="533"/>
      <c r="AZ956" s="532"/>
      <c r="BA956" s="532"/>
      <c r="BB956" s="533"/>
      <c r="BC956" s="533"/>
      <c r="BD956" s="532"/>
      <c r="BE956" s="532"/>
      <c r="BF956" s="533"/>
      <c r="BG956" s="533"/>
      <c r="BH956" s="532"/>
      <c r="BI956" s="532"/>
      <c r="BJ956" s="533"/>
      <c r="BK956" s="533"/>
      <c r="BL956" s="532"/>
    </row>
    <row r="957" spans="1:64" ht="24.75" customHeight="1">
      <c r="A957" s="524" t="str">
        <v/>
      </c>
      <c r="B957" s="525"/>
      <c r="C957" s="526"/>
      <c r="D957" s="527"/>
      <c r="E957" s="528"/>
      <c r="F957" s="528"/>
      <c r="G957" s="527"/>
      <c r="H957" s="528"/>
      <c r="I957" s="528"/>
      <c r="J957" s="528"/>
      <c r="K957" s="528"/>
      <c r="L957" s="529"/>
      <c r="M957" s="530"/>
      <c r="N957" s="529"/>
      <c r="O957" s="529"/>
      <c r="P957" s="529"/>
      <c r="Q957" s="529"/>
      <c r="R957" s="529"/>
      <c r="S957" s="529"/>
      <c r="T957" s="529"/>
      <c r="U957" s="529"/>
      <c r="V957" s="529"/>
      <c r="W957" s="529"/>
      <c r="X957" s="529"/>
      <c r="Y957" s="529"/>
      <c r="Z957" s="529"/>
      <c r="AA957" s="529"/>
      <c r="AB957" s="529"/>
      <c r="AC957" s="529"/>
      <c r="AD957" s="529"/>
      <c r="AE957" s="529"/>
      <c r="AF957" s="529"/>
      <c r="AG957" s="531"/>
      <c r="AH957" s="531"/>
      <c r="AI957" s="531"/>
      <c r="AJ957" s="531"/>
      <c r="AK957" s="531"/>
      <c r="AL957" s="531"/>
      <c r="AM957" s="531"/>
      <c r="AN957" s="531"/>
      <c r="AO957" s="531"/>
      <c r="AP957" s="531"/>
      <c r="AQ957" s="531"/>
      <c r="AR957" s="531"/>
      <c r="AS957" s="532"/>
      <c r="AT957" s="533"/>
      <c r="AU957" s="533"/>
      <c r="AV957" s="532"/>
      <c r="AW957" s="532"/>
      <c r="AX957" s="533"/>
      <c r="AY957" s="533"/>
      <c r="AZ957" s="532"/>
      <c r="BA957" s="532"/>
      <c r="BB957" s="533"/>
      <c r="BC957" s="533"/>
      <c r="BD957" s="532"/>
      <c r="BE957" s="532"/>
      <c r="BF957" s="533"/>
      <c r="BG957" s="533"/>
      <c r="BH957" s="532"/>
      <c r="BI957" s="532"/>
      <c r="BJ957" s="533"/>
      <c r="BK957" s="533"/>
      <c r="BL957" s="532"/>
    </row>
    <row r="958" spans="1:64" ht="24.75" customHeight="1">
      <c r="A958" s="524" t="str">
        <v/>
      </c>
      <c r="B958" s="525"/>
      <c r="C958" s="526"/>
      <c r="D958" s="527"/>
      <c r="E958" s="528"/>
      <c r="F958" s="528"/>
      <c r="G958" s="527"/>
      <c r="H958" s="528"/>
      <c r="I958" s="528"/>
      <c r="J958" s="528"/>
      <c r="K958" s="528"/>
      <c r="L958" s="529"/>
      <c r="M958" s="530"/>
      <c r="N958" s="529"/>
      <c r="O958" s="529"/>
      <c r="P958" s="529"/>
      <c r="Q958" s="529"/>
      <c r="R958" s="529"/>
      <c r="S958" s="529"/>
      <c r="T958" s="529"/>
      <c r="U958" s="529"/>
      <c r="V958" s="529"/>
      <c r="W958" s="529"/>
      <c r="X958" s="529"/>
      <c r="Y958" s="529"/>
      <c r="Z958" s="529"/>
      <c r="AA958" s="529"/>
      <c r="AB958" s="529"/>
      <c r="AC958" s="529"/>
      <c r="AD958" s="529"/>
      <c r="AE958" s="529"/>
      <c r="AF958" s="529"/>
      <c r="AG958" s="531"/>
      <c r="AH958" s="531"/>
      <c r="AI958" s="531"/>
      <c r="AJ958" s="531"/>
      <c r="AK958" s="531"/>
      <c r="AL958" s="531"/>
      <c r="AM958" s="531"/>
      <c r="AN958" s="531"/>
      <c r="AO958" s="531"/>
      <c r="AP958" s="531"/>
      <c r="AQ958" s="531"/>
      <c r="AR958" s="531"/>
      <c r="AS958" s="532"/>
      <c r="AT958" s="533"/>
      <c r="AU958" s="533"/>
      <c r="AV958" s="532"/>
      <c r="AW958" s="532"/>
      <c r="AX958" s="533"/>
      <c r="AY958" s="533"/>
      <c r="AZ958" s="532"/>
      <c r="BA958" s="532"/>
      <c r="BB958" s="533"/>
      <c r="BC958" s="533"/>
      <c r="BD958" s="532"/>
      <c r="BE958" s="532"/>
      <c r="BF958" s="533"/>
      <c r="BG958" s="533"/>
      <c r="BH958" s="532"/>
      <c r="BI958" s="532"/>
      <c r="BJ958" s="533"/>
      <c r="BK958" s="533"/>
      <c r="BL958" s="532"/>
    </row>
    <row r="959" spans="1:64" ht="24.75" customHeight="1">
      <c r="A959" s="524" t="str">
        <v/>
      </c>
      <c r="B959" s="525"/>
      <c r="C959" s="526"/>
      <c r="D959" s="527"/>
      <c r="E959" s="528"/>
      <c r="F959" s="528"/>
      <c r="G959" s="527"/>
      <c r="H959" s="528"/>
      <c r="I959" s="528"/>
      <c r="J959" s="528"/>
      <c r="K959" s="528"/>
      <c r="L959" s="529"/>
      <c r="M959" s="530"/>
      <c r="N959" s="529"/>
      <c r="O959" s="529"/>
      <c r="P959" s="529"/>
      <c r="Q959" s="529"/>
      <c r="R959" s="529"/>
      <c r="S959" s="529"/>
      <c r="T959" s="529"/>
      <c r="U959" s="529"/>
      <c r="V959" s="529"/>
      <c r="W959" s="529"/>
      <c r="X959" s="529"/>
      <c r="Y959" s="529"/>
      <c r="Z959" s="529"/>
      <c r="AA959" s="529"/>
      <c r="AB959" s="529"/>
      <c r="AC959" s="529"/>
      <c r="AD959" s="529"/>
      <c r="AE959" s="529"/>
      <c r="AF959" s="529"/>
      <c r="AG959" s="531"/>
      <c r="AH959" s="531"/>
      <c r="AI959" s="531"/>
      <c r="AJ959" s="531"/>
      <c r="AK959" s="531"/>
      <c r="AL959" s="531"/>
      <c r="AM959" s="531"/>
      <c r="AN959" s="531"/>
      <c r="AO959" s="531"/>
      <c r="AP959" s="531"/>
      <c r="AQ959" s="531"/>
      <c r="AR959" s="531"/>
      <c r="AS959" s="532"/>
      <c r="AT959" s="533"/>
      <c r="AU959" s="533"/>
      <c r="AV959" s="532"/>
      <c r="AW959" s="532"/>
      <c r="AX959" s="533"/>
      <c r="AY959" s="533"/>
      <c r="AZ959" s="532"/>
      <c r="BA959" s="532"/>
      <c r="BB959" s="533"/>
      <c r="BC959" s="533"/>
      <c r="BD959" s="532"/>
      <c r="BE959" s="532"/>
      <c r="BF959" s="533"/>
      <c r="BG959" s="533"/>
      <c r="BH959" s="532"/>
      <c r="BI959" s="532"/>
      <c r="BJ959" s="533"/>
      <c r="BK959" s="533"/>
      <c r="BL959" s="532"/>
    </row>
    <row r="960" spans="1:64" ht="24.75" customHeight="1">
      <c r="A960" s="524" t="str">
        <v/>
      </c>
      <c r="B960" s="525"/>
      <c r="C960" s="526"/>
      <c r="D960" s="527"/>
      <c r="E960" s="528"/>
      <c r="F960" s="528"/>
      <c r="G960" s="527"/>
      <c r="H960" s="528"/>
      <c r="I960" s="528"/>
      <c r="J960" s="528"/>
      <c r="K960" s="528"/>
      <c r="L960" s="529"/>
      <c r="M960" s="530"/>
      <c r="N960" s="529"/>
      <c r="O960" s="529"/>
      <c r="P960" s="529"/>
      <c r="Q960" s="529"/>
      <c r="R960" s="529"/>
      <c r="S960" s="529"/>
      <c r="T960" s="529"/>
      <c r="U960" s="529"/>
      <c r="V960" s="529"/>
      <c r="W960" s="529"/>
      <c r="X960" s="529"/>
      <c r="Y960" s="529"/>
      <c r="Z960" s="529"/>
      <c r="AA960" s="529"/>
      <c r="AB960" s="529"/>
      <c r="AC960" s="529"/>
      <c r="AD960" s="529"/>
      <c r="AE960" s="529"/>
      <c r="AF960" s="529"/>
      <c r="AG960" s="531"/>
      <c r="AH960" s="531"/>
      <c r="AI960" s="531"/>
      <c r="AJ960" s="531"/>
      <c r="AK960" s="531"/>
      <c r="AL960" s="531"/>
      <c r="AM960" s="531"/>
      <c r="AN960" s="531"/>
      <c r="AO960" s="531"/>
      <c r="AP960" s="531"/>
      <c r="AQ960" s="531"/>
      <c r="AR960" s="531"/>
      <c r="AS960" s="532"/>
      <c r="AT960" s="533"/>
      <c r="AU960" s="533"/>
      <c r="AV960" s="532"/>
      <c r="AW960" s="532"/>
      <c r="AX960" s="533"/>
      <c r="AY960" s="533"/>
      <c r="AZ960" s="532"/>
      <c r="BA960" s="532"/>
      <c r="BB960" s="533"/>
      <c r="BC960" s="533"/>
      <c r="BD960" s="532"/>
      <c r="BE960" s="532"/>
      <c r="BF960" s="533"/>
      <c r="BG960" s="533"/>
      <c r="BH960" s="532"/>
      <c r="BI960" s="532"/>
      <c r="BJ960" s="533"/>
      <c r="BK960" s="533"/>
      <c r="BL960" s="532"/>
    </row>
    <row r="961" spans="1:64" ht="24.75" customHeight="1">
      <c r="A961" s="524" t="str">
        <v/>
      </c>
      <c r="B961" s="525"/>
      <c r="C961" s="526"/>
      <c r="D961" s="527"/>
      <c r="E961" s="528"/>
      <c r="F961" s="528"/>
      <c r="G961" s="527"/>
      <c r="H961" s="528"/>
      <c r="I961" s="528"/>
      <c r="J961" s="528"/>
      <c r="K961" s="528"/>
      <c r="L961" s="529"/>
      <c r="M961" s="530"/>
      <c r="N961" s="529"/>
      <c r="O961" s="529"/>
      <c r="P961" s="529"/>
      <c r="Q961" s="529"/>
      <c r="R961" s="529"/>
      <c r="S961" s="529"/>
      <c r="T961" s="529"/>
      <c r="U961" s="529"/>
      <c r="V961" s="529"/>
      <c r="W961" s="529"/>
      <c r="X961" s="529"/>
      <c r="Y961" s="529"/>
      <c r="Z961" s="529"/>
      <c r="AA961" s="529"/>
      <c r="AB961" s="529"/>
      <c r="AC961" s="529"/>
      <c r="AD961" s="529"/>
      <c r="AE961" s="529"/>
      <c r="AF961" s="529"/>
      <c r="AG961" s="531"/>
      <c r="AH961" s="531"/>
      <c r="AI961" s="531"/>
      <c r="AJ961" s="531"/>
      <c r="AK961" s="531"/>
      <c r="AL961" s="531"/>
      <c r="AM961" s="531"/>
      <c r="AN961" s="531"/>
      <c r="AO961" s="531"/>
      <c r="AP961" s="531"/>
      <c r="AQ961" s="531"/>
      <c r="AR961" s="531"/>
      <c r="AS961" s="532"/>
      <c r="AT961" s="533"/>
      <c r="AU961" s="533"/>
      <c r="AV961" s="532"/>
      <c r="AW961" s="532"/>
      <c r="AX961" s="533"/>
      <c r="AY961" s="533"/>
      <c r="AZ961" s="532"/>
      <c r="BA961" s="532"/>
      <c r="BB961" s="533"/>
      <c r="BC961" s="533"/>
      <c r="BD961" s="532"/>
      <c r="BE961" s="532"/>
      <c r="BF961" s="533"/>
      <c r="BG961" s="533"/>
      <c r="BH961" s="532"/>
      <c r="BI961" s="532"/>
      <c r="BJ961" s="533"/>
      <c r="BK961" s="533"/>
      <c r="BL961" s="532"/>
    </row>
    <row r="962" spans="1:64" ht="24.75" customHeight="1">
      <c r="A962" s="524" t="str">
        <v/>
      </c>
      <c r="B962" s="525"/>
      <c r="C962" s="526"/>
      <c r="D962" s="527"/>
      <c r="E962" s="528"/>
      <c r="F962" s="528"/>
      <c r="G962" s="527"/>
      <c r="H962" s="528"/>
      <c r="I962" s="528"/>
      <c r="J962" s="528"/>
      <c r="K962" s="528"/>
      <c r="L962" s="529"/>
      <c r="M962" s="530"/>
      <c r="N962" s="529"/>
      <c r="O962" s="529"/>
      <c r="P962" s="529"/>
      <c r="Q962" s="529"/>
      <c r="R962" s="529"/>
      <c r="S962" s="529"/>
      <c r="T962" s="529"/>
      <c r="U962" s="529"/>
      <c r="V962" s="529"/>
      <c r="W962" s="529"/>
      <c r="X962" s="529"/>
      <c r="Y962" s="529"/>
      <c r="Z962" s="529"/>
      <c r="AA962" s="529"/>
      <c r="AB962" s="529"/>
      <c r="AC962" s="529"/>
      <c r="AD962" s="529"/>
      <c r="AE962" s="529"/>
      <c r="AF962" s="529"/>
      <c r="AG962" s="531"/>
      <c r="AH962" s="531"/>
      <c r="AI962" s="531"/>
      <c r="AJ962" s="531"/>
      <c r="AK962" s="531"/>
      <c r="AL962" s="531"/>
      <c r="AM962" s="531"/>
      <c r="AN962" s="531"/>
      <c r="AO962" s="531"/>
      <c r="AP962" s="531"/>
      <c r="AQ962" s="531"/>
      <c r="AR962" s="531"/>
      <c r="AS962" s="532"/>
      <c r="AT962" s="533"/>
      <c r="AU962" s="533"/>
      <c r="AV962" s="532"/>
      <c r="AW962" s="532"/>
      <c r="AX962" s="533"/>
      <c r="AY962" s="533"/>
      <c r="AZ962" s="532"/>
      <c r="BA962" s="532"/>
      <c r="BB962" s="533"/>
      <c r="BC962" s="533"/>
      <c r="BD962" s="532"/>
      <c r="BE962" s="532"/>
      <c r="BF962" s="533"/>
      <c r="BG962" s="533"/>
      <c r="BH962" s="532"/>
      <c r="BI962" s="532"/>
      <c r="BJ962" s="533"/>
      <c r="BK962" s="533"/>
      <c r="BL962" s="532"/>
    </row>
    <row r="963" spans="1:64" ht="24.75" customHeight="1">
      <c r="A963" s="524" t="str">
        <v/>
      </c>
      <c r="B963" s="525"/>
      <c r="C963" s="526"/>
      <c r="D963" s="527"/>
      <c r="E963" s="528"/>
      <c r="F963" s="528"/>
      <c r="G963" s="527"/>
      <c r="H963" s="528"/>
      <c r="I963" s="528"/>
      <c r="J963" s="528"/>
      <c r="K963" s="528"/>
      <c r="L963" s="529"/>
      <c r="M963" s="530"/>
      <c r="N963" s="529"/>
      <c r="O963" s="529"/>
      <c r="P963" s="529"/>
      <c r="Q963" s="529"/>
      <c r="R963" s="529"/>
      <c r="S963" s="529"/>
      <c r="T963" s="529"/>
      <c r="U963" s="529"/>
      <c r="V963" s="529"/>
      <c r="W963" s="529"/>
      <c r="X963" s="529"/>
      <c r="Y963" s="529"/>
      <c r="Z963" s="529"/>
      <c r="AA963" s="529"/>
      <c r="AB963" s="529"/>
      <c r="AC963" s="529"/>
      <c r="AD963" s="529"/>
      <c r="AE963" s="529"/>
      <c r="AF963" s="529"/>
      <c r="AG963" s="531"/>
      <c r="AH963" s="531"/>
      <c r="AI963" s="531"/>
      <c r="AJ963" s="531"/>
      <c r="AK963" s="531"/>
      <c r="AL963" s="531"/>
      <c r="AM963" s="531"/>
      <c r="AN963" s="531"/>
      <c r="AO963" s="531"/>
      <c r="AP963" s="531"/>
      <c r="AQ963" s="531"/>
      <c r="AR963" s="531"/>
      <c r="AS963" s="532"/>
      <c r="AT963" s="533"/>
      <c r="AU963" s="533"/>
      <c r="AV963" s="532"/>
      <c r="AW963" s="532"/>
      <c r="AX963" s="533"/>
      <c r="AY963" s="533"/>
      <c r="AZ963" s="532"/>
      <c r="BA963" s="532"/>
      <c r="BB963" s="533"/>
      <c r="BC963" s="533"/>
      <c r="BD963" s="532"/>
      <c r="BE963" s="532"/>
      <c r="BF963" s="533"/>
      <c r="BG963" s="533"/>
      <c r="BH963" s="532"/>
      <c r="BI963" s="532"/>
      <c r="BJ963" s="533"/>
      <c r="BK963" s="533"/>
      <c r="BL963" s="532"/>
    </row>
    <row r="964" spans="1:64" ht="24.75" customHeight="1">
      <c r="A964" s="524" t="str">
        <v/>
      </c>
      <c r="B964" s="525"/>
      <c r="C964" s="526"/>
      <c r="D964" s="527"/>
      <c r="E964" s="528"/>
      <c r="F964" s="528"/>
      <c r="G964" s="527"/>
      <c r="H964" s="528"/>
      <c r="I964" s="528"/>
      <c r="J964" s="528"/>
      <c r="K964" s="528"/>
      <c r="L964" s="529"/>
      <c r="M964" s="530"/>
      <c r="N964" s="529"/>
      <c r="O964" s="529"/>
      <c r="P964" s="529"/>
      <c r="Q964" s="529"/>
      <c r="R964" s="529"/>
      <c r="S964" s="529"/>
      <c r="T964" s="529"/>
      <c r="U964" s="529"/>
      <c r="V964" s="529"/>
      <c r="W964" s="529"/>
      <c r="X964" s="529"/>
      <c r="Y964" s="529"/>
      <c r="Z964" s="529"/>
      <c r="AA964" s="529"/>
      <c r="AB964" s="529"/>
      <c r="AC964" s="529"/>
      <c r="AD964" s="529"/>
      <c r="AE964" s="529"/>
      <c r="AF964" s="529"/>
      <c r="AG964" s="531"/>
      <c r="AH964" s="531"/>
      <c r="AI964" s="531"/>
      <c r="AJ964" s="531"/>
      <c r="AK964" s="531"/>
      <c r="AL964" s="531"/>
      <c r="AM964" s="531"/>
      <c r="AN964" s="531"/>
      <c r="AO964" s="531"/>
      <c r="AP964" s="531"/>
      <c r="AQ964" s="531"/>
      <c r="AR964" s="531"/>
      <c r="AS964" s="532"/>
      <c r="AT964" s="533"/>
      <c r="AU964" s="533"/>
      <c r="AV964" s="532"/>
      <c r="AW964" s="532"/>
      <c r="AX964" s="533"/>
      <c r="AY964" s="533"/>
      <c r="AZ964" s="532"/>
      <c r="BA964" s="532"/>
      <c r="BB964" s="533"/>
      <c r="BC964" s="533"/>
      <c r="BD964" s="532"/>
      <c r="BE964" s="532"/>
      <c r="BF964" s="533"/>
      <c r="BG964" s="533"/>
      <c r="BH964" s="532"/>
      <c r="BI964" s="532"/>
      <c r="BJ964" s="533"/>
      <c r="BK964" s="533"/>
      <c r="BL964" s="532"/>
    </row>
    <row r="965" spans="1:64" ht="24.75" customHeight="1">
      <c r="A965" s="524" t="str">
        <v/>
      </c>
      <c r="B965" s="525"/>
      <c r="C965" s="526"/>
      <c r="D965" s="527"/>
      <c r="E965" s="528"/>
      <c r="F965" s="528"/>
      <c r="G965" s="527"/>
      <c r="H965" s="528"/>
      <c r="I965" s="528"/>
      <c r="J965" s="528"/>
      <c r="K965" s="528"/>
      <c r="L965" s="529"/>
      <c r="M965" s="530"/>
      <c r="N965" s="529"/>
      <c r="O965" s="529"/>
      <c r="P965" s="529"/>
      <c r="Q965" s="529"/>
      <c r="R965" s="529"/>
      <c r="S965" s="529"/>
      <c r="T965" s="529"/>
      <c r="U965" s="529"/>
      <c r="V965" s="529"/>
      <c r="W965" s="529"/>
      <c r="X965" s="529"/>
      <c r="Y965" s="529"/>
      <c r="Z965" s="529"/>
      <c r="AA965" s="529"/>
      <c r="AB965" s="529"/>
      <c r="AC965" s="529"/>
      <c r="AD965" s="529"/>
      <c r="AE965" s="529"/>
      <c r="AF965" s="529"/>
      <c r="AG965" s="531"/>
      <c r="AH965" s="531"/>
      <c r="AI965" s="531"/>
      <c r="AJ965" s="531"/>
      <c r="AK965" s="531"/>
      <c r="AL965" s="531"/>
      <c r="AM965" s="531"/>
      <c r="AN965" s="531"/>
      <c r="AO965" s="531"/>
      <c r="AP965" s="531"/>
      <c r="AQ965" s="531"/>
      <c r="AR965" s="531"/>
      <c r="AS965" s="532"/>
      <c r="AT965" s="533"/>
      <c r="AU965" s="533"/>
      <c r="AV965" s="532"/>
      <c r="AW965" s="532"/>
      <c r="AX965" s="533"/>
      <c r="AY965" s="533"/>
      <c r="AZ965" s="532"/>
      <c r="BA965" s="532"/>
      <c r="BB965" s="533"/>
      <c r="BC965" s="533"/>
      <c r="BD965" s="532"/>
      <c r="BE965" s="532"/>
      <c r="BF965" s="533"/>
      <c r="BG965" s="533"/>
      <c r="BH965" s="532"/>
      <c r="BI965" s="532"/>
      <c r="BJ965" s="533"/>
      <c r="BK965" s="533"/>
      <c r="BL965" s="532"/>
    </row>
    <row r="966" spans="1:64" ht="24.75" customHeight="1">
      <c r="A966" s="524" t="str">
        <v/>
      </c>
      <c r="B966" s="525"/>
      <c r="C966" s="526"/>
      <c r="D966" s="527"/>
      <c r="E966" s="528"/>
      <c r="F966" s="528"/>
      <c r="G966" s="527"/>
      <c r="H966" s="528"/>
      <c r="I966" s="528"/>
      <c r="J966" s="528"/>
      <c r="K966" s="528"/>
      <c r="L966" s="529"/>
      <c r="M966" s="530"/>
      <c r="N966" s="529"/>
      <c r="O966" s="529"/>
      <c r="P966" s="529"/>
      <c r="Q966" s="529"/>
      <c r="R966" s="529"/>
      <c r="S966" s="529"/>
      <c r="T966" s="529"/>
      <c r="U966" s="529"/>
      <c r="V966" s="529"/>
      <c r="W966" s="529"/>
      <c r="X966" s="529"/>
      <c r="Y966" s="529"/>
      <c r="Z966" s="529"/>
      <c r="AA966" s="529"/>
      <c r="AB966" s="529"/>
      <c r="AC966" s="529"/>
      <c r="AD966" s="529"/>
      <c r="AE966" s="529"/>
      <c r="AF966" s="529"/>
      <c r="AG966" s="531"/>
      <c r="AH966" s="531"/>
      <c r="AI966" s="531"/>
      <c r="AJ966" s="531"/>
      <c r="AK966" s="531"/>
      <c r="AL966" s="531"/>
      <c r="AM966" s="531"/>
      <c r="AN966" s="531"/>
      <c r="AO966" s="531"/>
      <c r="AP966" s="531"/>
      <c r="AQ966" s="531"/>
      <c r="AR966" s="531"/>
      <c r="AS966" s="532"/>
      <c r="AT966" s="533"/>
      <c r="AU966" s="533"/>
      <c r="AV966" s="532"/>
      <c r="AW966" s="532"/>
      <c r="AX966" s="533"/>
      <c r="AY966" s="533"/>
      <c r="AZ966" s="532"/>
      <c r="BA966" s="532"/>
      <c r="BB966" s="533"/>
      <c r="BC966" s="533"/>
      <c r="BD966" s="532"/>
      <c r="BE966" s="532"/>
      <c r="BF966" s="533"/>
      <c r="BG966" s="533"/>
      <c r="BH966" s="532"/>
      <c r="BI966" s="532"/>
      <c r="BJ966" s="533"/>
      <c r="BK966" s="533"/>
      <c r="BL966" s="532"/>
    </row>
    <row r="967" spans="1:64" ht="24.75" customHeight="1">
      <c r="A967" s="524" t="str">
        <v/>
      </c>
      <c r="B967" s="525"/>
      <c r="C967" s="526"/>
      <c r="D967" s="527"/>
      <c r="E967" s="528"/>
      <c r="F967" s="528"/>
      <c r="G967" s="527"/>
      <c r="H967" s="528"/>
      <c r="I967" s="528"/>
      <c r="J967" s="528"/>
      <c r="K967" s="528"/>
      <c r="L967" s="529"/>
      <c r="M967" s="530"/>
      <c r="N967" s="529"/>
      <c r="O967" s="529"/>
      <c r="P967" s="529"/>
      <c r="Q967" s="529"/>
      <c r="R967" s="529"/>
      <c r="S967" s="529"/>
      <c r="T967" s="529"/>
      <c r="U967" s="529"/>
      <c r="V967" s="529"/>
      <c r="W967" s="529"/>
      <c r="X967" s="529"/>
      <c r="Y967" s="529"/>
      <c r="Z967" s="529"/>
      <c r="AA967" s="529"/>
      <c r="AB967" s="529"/>
      <c r="AC967" s="529"/>
      <c r="AD967" s="529"/>
      <c r="AE967" s="529"/>
      <c r="AF967" s="529"/>
      <c r="AG967" s="531"/>
      <c r="AH967" s="531"/>
      <c r="AI967" s="531"/>
      <c r="AJ967" s="531"/>
      <c r="AK967" s="531"/>
      <c r="AL967" s="531"/>
      <c r="AM967" s="531"/>
      <c r="AN967" s="531"/>
      <c r="AO967" s="531"/>
      <c r="AP967" s="531"/>
      <c r="AQ967" s="531"/>
      <c r="AR967" s="531"/>
      <c r="AS967" s="532"/>
      <c r="AT967" s="533"/>
      <c r="AU967" s="533"/>
      <c r="AV967" s="532"/>
      <c r="AW967" s="532"/>
      <c r="AX967" s="533"/>
      <c r="AY967" s="533"/>
      <c r="AZ967" s="532"/>
      <c r="BA967" s="532"/>
      <c r="BB967" s="533"/>
      <c r="BC967" s="533"/>
      <c r="BD967" s="532"/>
      <c r="BE967" s="532"/>
      <c r="BF967" s="533"/>
      <c r="BG967" s="533"/>
      <c r="BH967" s="532"/>
      <c r="BI967" s="532"/>
      <c r="BJ967" s="533"/>
      <c r="BK967" s="533"/>
      <c r="BL967" s="532"/>
    </row>
    <row r="968" spans="1:64" ht="24.75" customHeight="1">
      <c r="A968" s="524" t="str">
        <v/>
      </c>
      <c r="B968" s="525"/>
      <c r="C968" s="526"/>
      <c r="D968" s="527"/>
      <c r="E968" s="528"/>
      <c r="F968" s="528"/>
      <c r="G968" s="527"/>
      <c r="H968" s="528"/>
      <c r="I968" s="528"/>
      <c r="J968" s="528"/>
      <c r="K968" s="528"/>
      <c r="L968" s="529"/>
      <c r="M968" s="530"/>
      <c r="N968" s="529"/>
      <c r="O968" s="529"/>
      <c r="P968" s="529"/>
      <c r="Q968" s="529"/>
      <c r="R968" s="529"/>
      <c r="S968" s="529"/>
      <c r="T968" s="529"/>
      <c r="U968" s="529"/>
      <c r="V968" s="529"/>
      <c r="W968" s="529"/>
      <c r="X968" s="529"/>
      <c r="Y968" s="529"/>
      <c r="Z968" s="529"/>
      <c r="AA968" s="529"/>
      <c r="AB968" s="529"/>
      <c r="AC968" s="529"/>
      <c r="AD968" s="529"/>
      <c r="AE968" s="529"/>
      <c r="AF968" s="529"/>
      <c r="AG968" s="531"/>
      <c r="AH968" s="531"/>
      <c r="AI968" s="531"/>
      <c r="AJ968" s="531"/>
      <c r="AK968" s="531"/>
      <c r="AL968" s="531"/>
      <c r="AM968" s="531"/>
      <c r="AN968" s="531"/>
      <c r="AO968" s="531"/>
      <c r="AP968" s="531"/>
      <c r="AQ968" s="531"/>
      <c r="AR968" s="531"/>
      <c r="AS968" s="532"/>
      <c r="AT968" s="533"/>
      <c r="AU968" s="533"/>
      <c r="AV968" s="532"/>
      <c r="AW968" s="532"/>
      <c r="AX968" s="533"/>
      <c r="AY968" s="533"/>
      <c r="AZ968" s="532"/>
      <c r="BA968" s="532"/>
      <c r="BB968" s="533"/>
      <c r="BC968" s="533"/>
      <c r="BD968" s="532"/>
      <c r="BE968" s="532"/>
      <c r="BF968" s="533"/>
      <c r="BG968" s="533"/>
      <c r="BH968" s="532"/>
      <c r="BI968" s="532"/>
      <c r="BJ968" s="533"/>
      <c r="BK968" s="533"/>
      <c r="BL968" s="532"/>
    </row>
    <row r="969" spans="1:64" ht="24.75" customHeight="1">
      <c r="A969" s="524" t="str">
        <v/>
      </c>
      <c r="B969" s="525"/>
      <c r="C969" s="526"/>
      <c r="D969" s="527"/>
      <c r="E969" s="528"/>
      <c r="F969" s="528"/>
      <c r="G969" s="527"/>
      <c r="H969" s="528"/>
      <c r="I969" s="528"/>
      <c r="J969" s="528"/>
      <c r="K969" s="528"/>
      <c r="L969" s="529"/>
      <c r="M969" s="530"/>
      <c r="N969" s="529"/>
      <c r="O969" s="529"/>
      <c r="P969" s="529"/>
      <c r="Q969" s="529"/>
      <c r="R969" s="529"/>
      <c r="S969" s="529"/>
      <c r="T969" s="529"/>
      <c r="U969" s="529"/>
      <c r="V969" s="529"/>
      <c r="W969" s="529"/>
      <c r="X969" s="529"/>
      <c r="Y969" s="529"/>
      <c r="Z969" s="529"/>
      <c r="AA969" s="529"/>
      <c r="AB969" s="529"/>
      <c r="AC969" s="529"/>
      <c r="AD969" s="529"/>
      <c r="AE969" s="529"/>
      <c r="AF969" s="529"/>
      <c r="AG969" s="531"/>
      <c r="AH969" s="531"/>
      <c r="AI969" s="531"/>
      <c r="AJ969" s="531"/>
      <c r="AK969" s="531"/>
      <c r="AL969" s="531"/>
      <c r="AM969" s="531"/>
      <c r="AN969" s="531"/>
      <c r="AO969" s="531"/>
      <c r="AP969" s="531"/>
      <c r="AQ969" s="531"/>
      <c r="AR969" s="531"/>
      <c r="AS969" s="532"/>
      <c r="AT969" s="533"/>
      <c r="AU969" s="533"/>
      <c r="AV969" s="532"/>
      <c r="AW969" s="532"/>
      <c r="AX969" s="533"/>
      <c r="AY969" s="533"/>
      <c r="AZ969" s="532"/>
      <c r="BA969" s="532"/>
      <c r="BB969" s="533"/>
      <c r="BC969" s="533"/>
      <c r="BD969" s="532"/>
      <c r="BE969" s="532"/>
      <c r="BF969" s="533"/>
      <c r="BG969" s="533"/>
      <c r="BH969" s="532"/>
      <c r="BI969" s="532"/>
      <c r="BJ969" s="533"/>
      <c r="BK969" s="533"/>
      <c r="BL969" s="532"/>
    </row>
    <row r="970" spans="1:64" ht="24.75" customHeight="1">
      <c r="A970" s="524" t="str">
        <v/>
      </c>
      <c r="B970" s="525"/>
      <c r="C970" s="526"/>
      <c r="D970" s="527"/>
      <c r="E970" s="528"/>
      <c r="F970" s="528"/>
      <c r="G970" s="527"/>
      <c r="H970" s="528"/>
      <c r="I970" s="528"/>
      <c r="J970" s="528"/>
      <c r="K970" s="528"/>
      <c r="L970" s="529"/>
      <c r="M970" s="530"/>
      <c r="N970" s="529"/>
      <c r="O970" s="529"/>
      <c r="P970" s="529"/>
      <c r="Q970" s="529"/>
      <c r="R970" s="529"/>
      <c r="S970" s="529"/>
      <c r="T970" s="529"/>
      <c r="U970" s="529"/>
      <c r="V970" s="529"/>
      <c r="W970" s="529"/>
      <c r="X970" s="529"/>
      <c r="Y970" s="529"/>
      <c r="Z970" s="529"/>
      <c r="AA970" s="529"/>
      <c r="AB970" s="529"/>
      <c r="AC970" s="529"/>
      <c r="AD970" s="529"/>
      <c r="AE970" s="529"/>
      <c r="AF970" s="529"/>
      <c r="AG970" s="531"/>
      <c r="AH970" s="531"/>
      <c r="AI970" s="531"/>
      <c r="AJ970" s="531"/>
      <c r="AK970" s="531"/>
      <c r="AL970" s="531"/>
      <c r="AM970" s="531"/>
      <c r="AN970" s="531"/>
      <c r="AO970" s="531"/>
      <c r="AP970" s="531"/>
      <c r="AQ970" s="531"/>
      <c r="AR970" s="531"/>
      <c r="AS970" s="532"/>
      <c r="AT970" s="533"/>
      <c r="AU970" s="533"/>
      <c r="AV970" s="532"/>
      <c r="AW970" s="532"/>
      <c r="AX970" s="533"/>
      <c r="AY970" s="533"/>
      <c r="AZ970" s="532"/>
      <c r="BA970" s="532"/>
      <c r="BB970" s="533"/>
      <c r="BC970" s="533"/>
      <c r="BD970" s="532"/>
      <c r="BE970" s="532"/>
      <c r="BF970" s="533"/>
      <c r="BG970" s="533"/>
      <c r="BH970" s="532"/>
      <c r="BI970" s="532"/>
      <c r="BJ970" s="533"/>
      <c r="BK970" s="533"/>
      <c r="BL970" s="532"/>
    </row>
    <row r="971" spans="1:64" ht="24.75" customHeight="1">
      <c r="A971" s="524" t="str">
        <v/>
      </c>
      <c r="B971" s="525"/>
      <c r="C971" s="526"/>
      <c r="D971" s="527"/>
      <c r="E971" s="528"/>
      <c r="F971" s="528"/>
      <c r="G971" s="527"/>
      <c r="H971" s="528"/>
      <c r="I971" s="528"/>
      <c r="J971" s="528"/>
      <c r="K971" s="528"/>
      <c r="L971" s="529"/>
      <c r="M971" s="530"/>
      <c r="N971" s="529"/>
      <c r="O971" s="529"/>
      <c r="P971" s="529"/>
      <c r="Q971" s="529"/>
      <c r="R971" s="529"/>
      <c r="S971" s="529"/>
      <c r="T971" s="529"/>
      <c r="U971" s="529"/>
      <c r="V971" s="529"/>
      <c r="W971" s="529"/>
      <c r="X971" s="529"/>
      <c r="Y971" s="529"/>
      <c r="Z971" s="529"/>
      <c r="AA971" s="529"/>
      <c r="AB971" s="529"/>
      <c r="AC971" s="529"/>
      <c r="AD971" s="529"/>
      <c r="AE971" s="529"/>
      <c r="AF971" s="529"/>
      <c r="AG971" s="531"/>
      <c r="AH971" s="531"/>
      <c r="AI971" s="531"/>
      <c r="AJ971" s="531"/>
      <c r="AK971" s="531"/>
      <c r="AL971" s="531"/>
      <c r="AM971" s="531"/>
      <c r="AN971" s="531"/>
      <c r="AO971" s="531"/>
      <c r="AP971" s="531"/>
      <c r="AQ971" s="531"/>
      <c r="AR971" s="531"/>
      <c r="AS971" s="532"/>
      <c r="AT971" s="533"/>
      <c r="AU971" s="533"/>
      <c r="AV971" s="532"/>
      <c r="AW971" s="532"/>
      <c r="AX971" s="533"/>
      <c r="AY971" s="533"/>
      <c r="AZ971" s="532"/>
      <c r="BA971" s="532"/>
      <c r="BB971" s="533"/>
      <c r="BC971" s="533"/>
      <c r="BD971" s="532"/>
      <c r="BE971" s="532"/>
      <c r="BF971" s="533"/>
      <c r="BG971" s="533"/>
      <c r="BH971" s="532"/>
      <c r="BI971" s="532"/>
      <c r="BJ971" s="533"/>
      <c r="BK971" s="533"/>
      <c r="BL971" s="532"/>
    </row>
    <row r="972" spans="1:64" ht="24.75" customHeight="1">
      <c r="A972" s="524" t="str">
        <v/>
      </c>
      <c r="B972" s="525"/>
      <c r="C972" s="526"/>
      <c r="D972" s="527"/>
      <c r="E972" s="528"/>
      <c r="F972" s="528"/>
      <c r="G972" s="527"/>
      <c r="H972" s="528"/>
      <c r="I972" s="528"/>
      <c r="J972" s="528"/>
      <c r="K972" s="528"/>
      <c r="L972" s="529"/>
      <c r="M972" s="530"/>
      <c r="N972" s="529"/>
      <c r="O972" s="529"/>
      <c r="P972" s="529"/>
      <c r="Q972" s="529"/>
      <c r="R972" s="529"/>
      <c r="S972" s="529"/>
      <c r="T972" s="529"/>
      <c r="U972" s="529"/>
      <c r="V972" s="529"/>
      <c r="W972" s="529"/>
      <c r="X972" s="529"/>
      <c r="Y972" s="529"/>
      <c r="Z972" s="529"/>
      <c r="AA972" s="529"/>
      <c r="AB972" s="529"/>
      <c r="AC972" s="529"/>
      <c r="AD972" s="529"/>
      <c r="AE972" s="529"/>
      <c r="AF972" s="529"/>
      <c r="AG972" s="531"/>
      <c r="AH972" s="531"/>
      <c r="AI972" s="531"/>
      <c r="AJ972" s="531"/>
      <c r="AK972" s="531"/>
      <c r="AL972" s="531"/>
      <c r="AM972" s="531"/>
      <c r="AN972" s="531"/>
      <c r="AO972" s="531"/>
      <c r="AP972" s="531"/>
      <c r="AQ972" s="531"/>
      <c r="AR972" s="531"/>
      <c r="AS972" s="532"/>
      <c r="AT972" s="533"/>
      <c r="AU972" s="533"/>
      <c r="AV972" s="532"/>
      <c r="AW972" s="532"/>
      <c r="AX972" s="533"/>
      <c r="AY972" s="533"/>
      <c r="AZ972" s="532"/>
      <c r="BA972" s="532"/>
      <c r="BB972" s="533"/>
      <c r="BC972" s="533"/>
      <c r="BD972" s="532"/>
      <c r="BE972" s="532"/>
      <c r="BF972" s="533"/>
      <c r="BG972" s="533"/>
      <c r="BH972" s="532"/>
      <c r="BI972" s="532"/>
      <c r="BJ972" s="533"/>
      <c r="BK972" s="533"/>
      <c r="BL972" s="532"/>
    </row>
    <row r="973" spans="1:64" ht="24.75" customHeight="1">
      <c r="A973" s="524" t="str">
        <v/>
      </c>
      <c r="B973" s="525"/>
      <c r="C973" s="526"/>
      <c r="D973" s="527"/>
      <c r="E973" s="528"/>
      <c r="F973" s="528"/>
      <c r="G973" s="527"/>
      <c r="H973" s="528"/>
      <c r="I973" s="528"/>
      <c r="J973" s="528"/>
      <c r="K973" s="528"/>
      <c r="L973" s="529"/>
      <c r="M973" s="530"/>
      <c r="N973" s="529"/>
      <c r="O973" s="529"/>
      <c r="P973" s="529"/>
      <c r="Q973" s="529"/>
      <c r="R973" s="529"/>
      <c r="S973" s="529"/>
      <c r="T973" s="529"/>
      <c r="U973" s="529"/>
      <c r="V973" s="529"/>
      <c r="W973" s="529"/>
      <c r="X973" s="529"/>
      <c r="Y973" s="529"/>
      <c r="Z973" s="529"/>
      <c r="AA973" s="529"/>
      <c r="AB973" s="529"/>
      <c r="AC973" s="529"/>
      <c r="AD973" s="529"/>
      <c r="AE973" s="529"/>
      <c r="AF973" s="529"/>
      <c r="AG973" s="531"/>
      <c r="AH973" s="531"/>
      <c r="AI973" s="531"/>
      <c r="AJ973" s="531"/>
      <c r="AK973" s="531"/>
      <c r="AL973" s="531"/>
      <c r="AM973" s="531"/>
      <c r="AN973" s="531"/>
      <c r="AO973" s="531"/>
      <c r="AP973" s="531"/>
      <c r="AQ973" s="531"/>
      <c r="AR973" s="531"/>
      <c r="AS973" s="532"/>
      <c r="AT973" s="533"/>
      <c r="AU973" s="533"/>
      <c r="AV973" s="532"/>
      <c r="AW973" s="532"/>
      <c r="AX973" s="533"/>
      <c r="AY973" s="533"/>
      <c r="AZ973" s="532"/>
      <c r="BA973" s="532"/>
      <c r="BB973" s="533"/>
      <c r="BC973" s="533"/>
      <c r="BD973" s="532"/>
      <c r="BE973" s="532"/>
      <c r="BF973" s="533"/>
      <c r="BG973" s="533"/>
      <c r="BH973" s="532"/>
      <c r="BI973" s="532"/>
      <c r="BJ973" s="533"/>
      <c r="BK973" s="533"/>
      <c r="BL973" s="532"/>
    </row>
    <row r="974" spans="1:64" ht="24.75" customHeight="1">
      <c r="A974" s="524" t="str">
        <v/>
      </c>
      <c r="B974" s="525"/>
      <c r="C974" s="526"/>
      <c r="D974" s="527"/>
      <c r="E974" s="528"/>
      <c r="F974" s="528"/>
      <c r="G974" s="527"/>
      <c r="H974" s="528"/>
      <c r="I974" s="528"/>
      <c r="J974" s="528"/>
      <c r="K974" s="528"/>
      <c r="L974" s="529"/>
      <c r="M974" s="530"/>
      <c r="N974" s="529"/>
      <c r="O974" s="529"/>
      <c r="P974" s="529"/>
      <c r="Q974" s="529"/>
      <c r="R974" s="529"/>
      <c r="S974" s="529"/>
      <c r="T974" s="529"/>
      <c r="U974" s="529"/>
      <c r="V974" s="529"/>
      <c r="W974" s="529"/>
      <c r="X974" s="529"/>
      <c r="Y974" s="529"/>
      <c r="Z974" s="529"/>
      <c r="AA974" s="529"/>
      <c r="AB974" s="529"/>
      <c r="AC974" s="529"/>
      <c r="AD974" s="529"/>
      <c r="AE974" s="529"/>
      <c r="AF974" s="529"/>
      <c r="AG974" s="531"/>
      <c r="AH974" s="531"/>
      <c r="AI974" s="531"/>
      <c r="AJ974" s="531"/>
      <c r="AK974" s="531"/>
      <c r="AL974" s="531"/>
      <c r="AM974" s="531"/>
      <c r="AN974" s="531"/>
      <c r="AO974" s="531"/>
      <c r="AP974" s="531"/>
      <c r="AQ974" s="531"/>
      <c r="AR974" s="531"/>
      <c r="AS974" s="532"/>
      <c r="AT974" s="533"/>
      <c r="AU974" s="533"/>
      <c r="AV974" s="532"/>
      <c r="AW974" s="532"/>
      <c r="AX974" s="533"/>
      <c r="AY974" s="533"/>
      <c r="AZ974" s="532"/>
      <c r="BA974" s="532"/>
      <c r="BB974" s="533"/>
      <c r="BC974" s="533"/>
      <c r="BD974" s="532"/>
      <c r="BE974" s="532"/>
      <c r="BF974" s="533"/>
      <c r="BG974" s="533"/>
      <c r="BH974" s="532"/>
      <c r="BI974" s="532"/>
      <c r="BJ974" s="533"/>
      <c r="BK974" s="533"/>
      <c r="BL974" s="532"/>
    </row>
    <row r="975" spans="1:64" ht="24.75" customHeight="1">
      <c r="A975" s="524" t="str">
        <v/>
      </c>
      <c r="B975" s="525"/>
      <c r="C975" s="526"/>
      <c r="D975" s="527"/>
      <c r="E975" s="528"/>
      <c r="F975" s="528"/>
      <c r="G975" s="527"/>
      <c r="H975" s="528"/>
      <c r="I975" s="528"/>
      <c r="J975" s="528"/>
      <c r="K975" s="528"/>
      <c r="L975" s="529"/>
      <c r="M975" s="530"/>
      <c r="N975" s="529"/>
      <c r="O975" s="529"/>
      <c r="P975" s="529"/>
      <c r="Q975" s="529"/>
      <c r="R975" s="529"/>
      <c r="S975" s="529"/>
      <c r="T975" s="529"/>
      <c r="U975" s="529"/>
      <c r="V975" s="529"/>
      <c r="W975" s="529"/>
      <c r="X975" s="529"/>
      <c r="Y975" s="529"/>
      <c r="Z975" s="529"/>
      <c r="AA975" s="529"/>
      <c r="AB975" s="529"/>
      <c r="AC975" s="529"/>
      <c r="AD975" s="529"/>
      <c r="AE975" s="529"/>
      <c r="AF975" s="529"/>
      <c r="AG975" s="531"/>
      <c r="AH975" s="531"/>
      <c r="AI975" s="531"/>
      <c r="AJ975" s="531"/>
      <c r="AK975" s="531"/>
      <c r="AL975" s="531"/>
      <c r="AM975" s="531"/>
      <c r="AN975" s="531"/>
      <c r="AO975" s="531"/>
      <c r="AP975" s="531"/>
      <c r="AQ975" s="531"/>
      <c r="AR975" s="531"/>
      <c r="AS975" s="532"/>
      <c r="AT975" s="533"/>
      <c r="AU975" s="533"/>
      <c r="AV975" s="532"/>
      <c r="AW975" s="532"/>
      <c r="AX975" s="533"/>
      <c r="AY975" s="533"/>
      <c r="AZ975" s="532"/>
      <c r="BA975" s="532"/>
      <c r="BB975" s="533"/>
      <c r="BC975" s="533"/>
      <c r="BD975" s="532"/>
      <c r="BE975" s="532"/>
      <c r="BF975" s="533"/>
      <c r="BG975" s="533"/>
      <c r="BH975" s="532"/>
      <c r="BI975" s="532"/>
      <c r="BJ975" s="533"/>
      <c r="BK975" s="533"/>
      <c r="BL975" s="532"/>
    </row>
    <row r="976" spans="1:64" ht="24.75" customHeight="1">
      <c r="A976" s="524" t="str">
        <v/>
      </c>
      <c r="B976" s="525"/>
      <c r="C976" s="526"/>
      <c r="D976" s="527"/>
      <c r="E976" s="528"/>
      <c r="F976" s="528"/>
      <c r="G976" s="527"/>
      <c r="H976" s="528"/>
      <c r="I976" s="528"/>
      <c r="J976" s="528"/>
      <c r="K976" s="528"/>
      <c r="L976" s="529"/>
      <c r="M976" s="530"/>
      <c r="N976" s="529"/>
      <c r="O976" s="529"/>
      <c r="P976" s="529"/>
      <c r="Q976" s="529"/>
      <c r="R976" s="529"/>
      <c r="S976" s="529"/>
      <c r="T976" s="529"/>
      <c r="U976" s="529"/>
      <c r="V976" s="529"/>
      <c r="W976" s="529"/>
      <c r="X976" s="529"/>
      <c r="Y976" s="529"/>
      <c r="Z976" s="529"/>
      <c r="AA976" s="529"/>
      <c r="AB976" s="529"/>
      <c r="AC976" s="529"/>
      <c r="AD976" s="529"/>
      <c r="AE976" s="529"/>
      <c r="AF976" s="529"/>
      <c r="AG976" s="531"/>
      <c r="AH976" s="531"/>
      <c r="AI976" s="531"/>
      <c r="AJ976" s="531"/>
      <c r="AK976" s="531"/>
      <c r="AL976" s="531"/>
      <c r="AM976" s="531"/>
      <c r="AN976" s="531"/>
      <c r="AO976" s="531"/>
      <c r="AP976" s="531"/>
      <c r="AQ976" s="531"/>
      <c r="AR976" s="531"/>
      <c r="AS976" s="532"/>
      <c r="AT976" s="533"/>
      <c r="AU976" s="533"/>
      <c r="AV976" s="532"/>
      <c r="AW976" s="532"/>
      <c r="AX976" s="533"/>
      <c r="AY976" s="533"/>
      <c r="AZ976" s="532"/>
      <c r="BA976" s="532"/>
      <c r="BB976" s="533"/>
      <c r="BC976" s="533"/>
      <c r="BD976" s="532"/>
      <c r="BE976" s="532"/>
      <c r="BF976" s="533"/>
      <c r="BG976" s="533"/>
      <c r="BH976" s="532"/>
      <c r="BI976" s="532"/>
      <c r="BJ976" s="533"/>
      <c r="BK976" s="533"/>
      <c r="BL976" s="532"/>
    </row>
    <row r="977" spans="1:64" ht="24.75" customHeight="1">
      <c r="A977" s="524" t="str">
        <v/>
      </c>
      <c r="B977" s="525"/>
      <c r="C977" s="526"/>
      <c r="D977" s="527"/>
      <c r="E977" s="528"/>
      <c r="F977" s="528"/>
      <c r="G977" s="527"/>
      <c r="H977" s="528"/>
      <c r="I977" s="528"/>
      <c r="J977" s="528"/>
      <c r="K977" s="528"/>
      <c r="L977" s="529"/>
      <c r="M977" s="530"/>
      <c r="N977" s="529"/>
      <c r="O977" s="529"/>
      <c r="P977" s="529"/>
      <c r="Q977" s="529"/>
      <c r="R977" s="529"/>
      <c r="S977" s="529"/>
      <c r="T977" s="529"/>
      <c r="U977" s="529"/>
      <c r="V977" s="529"/>
      <c r="W977" s="529"/>
      <c r="X977" s="529"/>
      <c r="Y977" s="529"/>
      <c r="Z977" s="529"/>
      <c r="AA977" s="529"/>
      <c r="AB977" s="529"/>
      <c r="AC977" s="529"/>
      <c r="AD977" s="529"/>
      <c r="AE977" s="529"/>
      <c r="AF977" s="529"/>
      <c r="AG977" s="531"/>
      <c r="AH977" s="531"/>
      <c r="AI977" s="531"/>
      <c r="AJ977" s="531"/>
      <c r="AK977" s="531"/>
      <c r="AL977" s="531"/>
      <c r="AM977" s="531"/>
      <c r="AN977" s="531"/>
      <c r="AO977" s="531"/>
      <c r="AP977" s="531"/>
      <c r="AQ977" s="531"/>
      <c r="AR977" s="531"/>
      <c r="AS977" s="532"/>
      <c r="AT977" s="533"/>
      <c r="AU977" s="533"/>
      <c r="AV977" s="532"/>
      <c r="AW977" s="532"/>
      <c r="AX977" s="533"/>
      <c r="AY977" s="533"/>
      <c r="AZ977" s="532"/>
      <c r="BA977" s="532"/>
      <c r="BB977" s="533"/>
      <c r="BC977" s="533"/>
      <c r="BD977" s="532"/>
      <c r="BE977" s="532"/>
      <c r="BF977" s="533"/>
      <c r="BG977" s="533"/>
      <c r="BH977" s="532"/>
      <c r="BI977" s="532"/>
      <c r="BJ977" s="533"/>
      <c r="BK977" s="533"/>
      <c r="BL977" s="532"/>
    </row>
    <row r="978" spans="1:64" ht="24.75" customHeight="1">
      <c r="A978" s="524" t="str">
        <v/>
      </c>
      <c r="B978" s="525"/>
      <c r="C978" s="526"/>
      <c r="D978" s="527"/>
      <c r="E978" s="528"/>
      <c r="F978" s="528"/>
      <c r="G978" s="527"/>
      <c r="H978" s="528"/>
      <c r="I978" s="528"/>
      <c r="J978" s="528"/>
      <c r="K978" s="528"/>
      <c r="L978" s="529"/>
      <c r="M978" s="530"/>
      <c r="N978" s="529"/>
      <c r="O978" s="529"/>
      <c r="P978" s="529"/>
      <c r="Q978" s="529"/>
      <c r="R978" s="529"/>
      <c r="S978" s="529"/>
      <c r="T978" s="529"/>
      <c r="U978" s="529"/>
      <c r="V978" s="529"/>
      <c r="W978" s="529"/>
      <c r="X978" s="529"/>
      <c r="Y978" s="529"/>
      <c r="Z978" s="529"/>
      <c r="AA978" s="529"/>
      <c r="AB978" s="529"/>
      <c r="AC978" s="529"/>
      <c r="AD978" s="529"/>
      <c r="AE978" s="529"/>
      <c r="AF978" s="529"/>
      <c r="AG978" s="531"/>
      <c r="AH978" s="531"/>
      <c r="AI978" s="531"/>
      <c r="AJ978" s="531"/>
      <c r="AK978" s="531"/>
      <c r="AL978" s="531"/>
      <c r="AM978" s="531"/>
      <c r="AN978" s="531"/>
      <c r="AO978" s="531"/>
      <c r="AP978" s="531"/>
      <c r="AQ978" s="531"/>
      <c r="AR978" s="531"/>
      <c r="AS978" s="532"/>
      <c r="AT978" s="533"/>
      <c r="AU978" s="533"/>
      <c r="AV978" s="532"/>
      <c r="AW978" s="532"/>
      <c r="AX978" s="533"/>
      <c r="AY978" s="533"/>
      <c r="AZ978" s="532"/>
      <c r="BA978" s="532"/>
      <c r="BB978" s="533"/>
      <c r="BC978" s="533"/>
      <c r="BD978" s="532"/>
      <c r="BE978" s="532"/>
      <c r="BF978" s="533"/>
      <c r="BG978" s="533"/>
      <c r="BH978" s="532"/>
      <c r="BI978" s="532"/>
      <c r="BJ978" s="533"/>
      <c r="BK978" s="533"/>
      <c r="BL978" s="532"/>
    </row>
    <row r="979" spans="1:64" ht="24.75" customHeight="1">
      <c r="A979" s="524" t="str">
        <v/>
      </c>
      <c r="B979" s="525"/>
      <c r="C979" s="526"/>
      <c r="D979" s="527"/>
      <c r="E979" s="528"/>
      <c r="F979" s="528"/>
      <c r="G979" s="527"/>
      <c r="H979" s="528"/>
      <c r="I979" s="528"/>
      <c r="J979" s="528"/>
      <c r="K979" s="528"/>
      <c r="L979" s="529"/>
      <c r="M979" s="530"/>
      <c r="N979" s="529"/>
      <c r="O979" s="529"/>
      <c r="P979" s="529"/>
      <c r="Q979" s="529"/>
      <c r="R979" s="529"/>
      <c r="S979" s="529"/>
      <c r="T979" s="529"/>
      <c r="U979" s="529"/>
      <c r="V979" s="529"/>
      <c r="W979" s="529"/>
      <c r="X979" s="529"/>
      <c r="Y979" s="529"/>
      <c r="Z979" s="529"/>
      <c r="AA979" s="529"/>
      <c r="AB979" s="529"/>
      <c r="AC979" s="529"/>
      <c r="AD979" s="529"/>
      <c r="AE979" s="529"/>
      <c r="AF979" s="529"/>
      <c r="AG979" s="531"/>
      <c r="AH979" s="531"/>
      <c r="AI979" s="531"/>
      <c r="AJ979" s="531"/>
      <c r="AK979" s="531"/>
      <c r="AL979" s="531"/>
      <c r="AM979" s="531"/>
      <c r="AN979" s="531"/>
      <c r="AO979" s="531"/>
      <c r="AP979" s="531"/>
      <c r="AQ979" s="531"/>
      <c r="AR979" s="531"/>
      <c r="AS979" s="532"/>
      <c r="AT979" s="533"/>
      <c r="AU979" s="533"/>
      <c r="AV979" s="532"/>
      <c r="AW979" s="532"/>
      <c r="AX979" s="533"/>
      <c r="AY979" s="533"/>
      <c r="AZ979" s="532"/>
      <c r="BA979" s="532"/>
      <c r="BB979" s="533"/>
      <c r="BC979" s="533"/>
      <c r="BD979" s="532"/>
      <c r="BE979" s="532"/>
      <c r="BF979" s="533"/>
      <c r="BG979" s="533"/>
      <c r="BH979" s="532"/>
      <c r="BI979" s="532"/>
      <c r="BJ979" s="533"/>
      <c r="BK979" s="533"/>
      <c r="BL979" s="532"/>
    </row>
    <row r="980" spans="1:64" ht="24.75" customHeight="1">
      <c r="A980" s="524" t="str">
        <v/>
      </c>
      <c r="B980" s="525"/>
      <c r="C980" s="526"/>
      <c r="D980" s="527"/>
      <c r="E980" s="528"/>
      <c r="F980" s="528"/>
      <c r="G980" s="527"/>
      <c r="H980" s="528"/>
      <c r="I980" s="528"/>
      <c r="J980" s="528"/>
      <c r="K980" s="528"/>
      <c r="L980" s="529"/>
      <c r="M980" s="530"/>
      <c r="N980" s="529"/>
      <c r="O980" s="529"/>
      <c r="P980" s="529"/>
      <c r="Q980" s="529"/>
      <c r="R980" s="529"/>
      <c r="S980" s="529"/>
      <c r="T980" s="529"/>
      <c r="U980" s="529"/>
      <c r="V980" s="529"/>
      <c r="W980" s="529"/>
      <c r="X980" s="529"/>
      <c r="Y980" s="529"/>
      <c r="Z980" s="529"/>
      <c r="AA980" s="529"/>
      <c r="AB980" s="529"/>
      <c r="AC980" s="529"/>
      <c r="AD980" s="529"/>
      <c r="AE980" s="529"/>
      <c r="AF980" s="529"/>
      <c r="AG980" s="531"/>
      <c r="AH980" s="531"/>
      <c r="AI980" s="531"/>
      <c r="AJ980" s="531"/>
      <c r="AK980" s="531"/>
      <c r="AL980" s="531"/>
      <c r="AM980" s="531"/>
      <c r="AN980" s="531"/>
      <c r="AO980" s="531"/>
      <c r="AP980" s="531"/>
      <c r="AQ980" s="531"/>
      <c r="AR980" s="531"/>
      <c r="AS980" s="532"/>
      <c r="AT980" s="533"/>
      <c r="AU980" s="533"/>
      <c r="AV980" s="532"/>
      <c r="AW980" s="532"/>
      <c r="AX980" s="533"/>
      <c r="AY980" s="533"/>
      <c r="AZ980" s="532"/>
      <c r="BA980" s="532"/>
      <c r="BB980" s="533"/>
      <c r="BC980" s="533"/>
      <c r="BD980" s="532"/>
      <c r="BE980" s="532"/>
      <c r="BF980" s="533"/>
      <c r="BG980" s="533"/>
      <c r="BH980" s="532"/>
      <c r="BI980" s="532"/>
      <c r="BJ980" s="533"/>
      <c r="BK980" s="533"/>
      <c r="BL980" s="532"/>
    </row>
    <row r="981" spans="1:64" ht="24.75" customHeight="1">
      <c r="A981" s="524" t="str">
        <v/>
      </c>
      <c r="B981" s="525"/>
      <c r="C981" s="526"/>
      <c r="D981" s="527"/>
      <c r="E981" s="528"/>
      <c r="F981" s="528"/>
      <c r="G981" s="527"/>
      <c r="H981" s="528"/>
      <c r="I981" s="528"/>
      <c r="J981" s="528"/>
      <c r="K981" s="528"/>
      <c r="L981" s="529"/>
      <c r="M981" s="530"/>
      <c r="N981" s="529"/>
      <c r="O981" s="529"/>
      <c r="P981" s="529"/>
      <c r="Q981" s="529"/>
      <c r="R981" s="529"/>
      <c r="S981" s="529"/>
      <c r="T981" s="529"/>
      <c r="U981" s="529"/>
      <c r="V981" s="529"/>
      <c r="W981" s="529"/>
      <c r="X981" s="529"/>
      <c r="Y981" s="529"/>
      <c r="Z981" s="529"/>
      <c r="AA981" s="529"/>
      <c r="AB981" s="529"/>
      <c r="AC981" s="529"/>
      <c r="AD981" s="529"/>
      <c r="AE981" s="529"/>
      <c r="AF981" s="529"/>
      <c r="AG981" s="531"/>
      <c r="AH981" s="531"/>
      <c r="AI981" s="531"/>
      <c r="AJ981" s="531"/>
      <c r="AK981" s="531"/>
      <c r="AL981" s="531"/>
      <c r="AM981" s="531"/>
      <c r="AN981" s="531"/>
      <c r="AO981" s="531"/>
      <c r="AP981" s="531"/>
      <c r="AQ981" s="531"/>
      <c r="AR981" s="531"/>
      <c r="AS981" s="532"/>
      <c r="AT981" s="533"/>
      <c r="AU981" s="533"/>
      <c r="AV981" s="532"/>
      <c r="AW981" s="532"/>
      <c r="AX981" s="533"/>
      <c r="AY981" s="533"/>
      <c r="AZ981" s="532"/>
      <c r="BA981" s="532"/>
      <c r="BB981" s="533"/>
      <c r="BC981" s="533"/>
      <c r="BD981" s="532"/>
      <c r="BE981" s="532"/>
      <c r="BF981" s="533"/>
      <c r="BG981" s="533"/>
      <c r="BH981" s="532"/>
      <c r="BI981" s="532"/>
      <c r="BJ981" s="533"/>
      <c r="BK981" s="533"/>
      <c r="BL981" s="532"/>
    </row>
    <row r="982" spans="1:64" ht="24.75" customHeight="1">
      <c r="A982" s="524" t="str">
        <v/>
      </c>
      <c r="B982" s="525"/>
      <c r="C982" s="526"/>
      <c r="D982" s="527"/>
      <c r="E982" s="528"/>
      <c r="F982" s="528"/>
      <c r="G982" s="527"/>
      <c r="H982" s="528"/>
      <c r="I982" s="528"/>
      <c r="J982" s="528"/>
      <c r="K982" s="528"/>
      <c r="L982" s="529"/>
      <c r="M982" s="530"/>
      <c r="N982" s="529"/>
      <c r="O982" s="529"/>
      <c r="P982" s="529"/>
      <c r="Q982" s="529"/>
      <c r="R982" s="529"/>
      <c r="S982" s="529"/>
      <c r="T982" s="529"/>
      <c r="U982" s="529"/>
      <c r="V982" s="529"/>
      <c r="W982" s="529"/>
      <c r="X982" s="529"/>
      <c r="Y982" s="529"/>
      <c r="Z982" s="529"/>
      <c r="AA982" s="529"/>
      <c r="AB982" s="529"/>
      <c r="AC982" s="529"/>
      <c r="AD982" s="529"/>
      <c r="AE982" s="529"/>
      <c r="AF982" s="529"/>
      <c r="AG982" s="531"/>
      <c r="AH982" s="531"/>
      <c r="AI982" s="531"/>
      <c r="AJ982" s="531"/>
      <c r="AK982" s="531"/>
      <c r="AL982" s="531"/>
      <c r="AM982" s="531"/>
      <c r="AN982" s="531"/>
      <c r="AO982" s="531"/>
      <c r="AP982" s="531"/>
      <c r="AQ982" s="531"/>
      <c r="AR982" s="531"/>
      <c r="AS982" s="532"/>
      <c r="AT982" s="533"/>
      <c r="AU982" s="533"/>
      <c r="AV982" s="532"/>
      <c r="AW982" s="532"/>
      <c r="AX982" s="533"/>
      <c r="AY982" s="533"/>
      <c r="AZ982" s="532"/>
      <c r="BA982" s="532"/>
      <c r="BB982" s="533"/>
      <c r="BC982" s="533"/>
      <c r="BD982" s="532"/>
      <c r="BE982" s="532"/>
      <c r="BF982" s="533"/>
      <c r="BG982" s="533"/>
      <c r="BH982" s="532"/>
      <c r="BI982" s="532"/>
      <c r="BJ982" s="533"/>
      <c r="BK982" s="533"/>
      <c r="BL982" s="532"/>
    </row>
    <row r="983" spans="1:64" ht="24.75" customHeight="1">
      <c r="A983" s="524" t="str">
        <v/>
      </c>
      <c r="B983" s="525"/>
      <c r="C983" s="526"/>
      <c r="D983" s="527"/>
      <c r="E983" s="528"/>
      <c r="F983" s="528"/>
      <c r="G983" s="527"/>
      <c r="H983" s="528"/>
      <c r="I983" s="528"/>
      <c r="J983" s="528"/>
      <c r="K983" s="528"/>
      <c r="L983" s="529"/>
      <c r="M983" s="530"/>
      <c r="N983" s="529"/>
      <c r="O983" s="529"/>
      <c r="P983" s="529"/>
      <c r="Q983" s="529"/>
      <c r="R983" s="529"/>
      <c r="S983" s="529"/>
      <c r="T983" s="529"/>
      <c r="U983" s="529"/>
      <c r="V983" s="529"/>
      <c r="W983" s="529"/>
      <c r="X983" s="529"/>
      <c r="Y983" s="529"/>
      <c r="Z983" s="529"/>
      <c r="AA983" s="529"/>
      <c r="AB983" s="529"/>
      <c r="AC983" s="529"/>
      <c r="AD983" s="529"/>
      <c r="AE983" s="529"/>
      <c r="AF983" s="529"/>
      <c r="AG983" s="531"/>
      <c r="AH983" s="531"/>
      <c r="AI983" s="531"/>
      <c r="AJ983" s="531"/>
      <c r="AK983" s="531"/>
      <c r="AL983" s="531"/>
      <c r="AM983" s="531"/>
      <c r="AN983" s="531"/>
      <c r="AO983" s="531"/>
      <c r="AP983" s="531"/>
      <c r="AQ983" s="531"/>
      <c r="AR983" s="531"/>
      <c r="AS983" s="532"/>
      <c r="AT983" s="533"/>
      <c r="AU983" s="533"/>
      <c r="AV983" s="532"/>
      <c r="AW983" s="532"/>
      <c r="AX983" s="533"/>
      <c r="AY983" s="533"/>
      <c r="AZ983" s="532"/>
      <c r="BA983" s="532"/>
      <c r="BB983" s="533"/>
      <c r="BC983" s="533"/>
      <c r="BD983" s="532"/>
      <c r="BE983" s="532"/>
      <c r="BF983" s="533"/>
      <c r="BG983" s="533"/>
      <c r="BH983" s="532"/>
      <c r="BI983" s="532"/>
      <c r="BJ983" s="533"/>
      <c r="BK983" s="533"/>
      <c r="BL983" s="532"/>
    </row>
    <row r="984" spans="1:64" ht="24.75" customHeight="1">
      <c r="A984" s="524" t="str">
        <v/>
      </c>
      <c r="B984" s="525"/>
      <c r="C984" s="526"/>
      <c r="D984" s="527"/>
      <c r="E984" s="528"/>
      <c r="F984" s="528"/>
      <c r="G984" s="527"/>
      <c r="H984" s="528"/>
      <c r="I984" s="528"/>
      <c r="J984" s="528"/>
      <c r="K984" s="528"/>
      <c r="L984" s="529"/>
      <c r="M984" s="530"/>
      <c r="N984" s="529"/>
      <c r="O984" s="529"/>
      <c r="P984" s="529"/>
      <c r="Q984" s="529"/>
      <c r="R984" s="529"/>
      <c r="S984" s="529"/>
      <c r="T984" s="529"/>
      <c r="U984" s="529"/>
      <c r="V984" s="529"/>
      <c r="W984" s="529"/>
      <c r="X984" s="529"/>
      <c r="Y984" s="529"/>
      <c r="Z984" s="529"/>
      <c r="AA984" s="529"/>
      <c r="AB984" s="529"/>
      <c r="AC984" s="529"/>
      <c r="AD984" s="529"/>
      <c r="AE984" s="529"/>
      <c r="AF984" s="529"/>
      <c r="AG984" s="531"/>
      <c r="AH984" s="531"/>
      <c r="AI984" s="531"/>
      <c r="AJ984" s="531"/>
      <c r="AK984" s="531"/>
      <c r="AL984" s="531"/>
      <c r="AM984" s="531"/>
      <c r="AN984" s="531"/>
      <c r="AO984" s="531"/>
      <c r="AP984" s="531"/>
      <c r="AQ984" s="531"/>
      <c r="AR984" s="531"/>
      <c r="AS984" s="532"/>
      <c r="AT984" s="533"/>
      <c r="AU984" s="533"/>
      <c r="AV984" s="532"/>
      <c r="AW984" s="532"/>
      <c r="AX984" s="533"/>
      <c r="AY984" s="533"/>
      <c r="AZ984" s="532"/>
      <c r="BA984" s="532"/>
      <c r="BB984" s="533"/>
      <c r="BC984" s="533"/>
      <c r="BD984" s="532"/>
      <c r="BE984" s="532"/>
      <c r="BF984" s="533"/>
      <c r="BG984" s="533"/>
      <c r="BH984" s="532"/>
      <c r="BI984" s="532"/>
      <c r="BJ984" s="533"/>
      <c r="BK984" s="533"/>
      <c r="BL984" s="532"/>
    </row>
    <row r="985" spans="1:64" ht="24.75" customHeight="1">
      <c r="A985" s="524" t="str">
        <v/>
      </c>
      <c r="B985" s="525"/>
      <c r="C985" s="526"/>
      <c r="D985" s="527"/>
      <c r="E985" s="528"/>
      <c r="F985" s="528"/>
      <c r="G985" s="527"/>
      <c r="H985" s="528"/>
      <c r="I985" s="528"/>
      <c r="J985" s="528"/>
      <c r="K985" s="528"/>
      <c r="L985" s="529"/>
      <c r="M985" s="530"/>
      <c r="N985" s="529"/>
      <c r="O985" s="529"/>
      <c r="P985" s="529"/>
      <c r="Q985" s="529"/>
      <c r="R985" s="529"/>
      <c r="S985" s="529"/>
      <c r="T985" s="529"/>
      <c r="U985" s="529"/>
      <c r="V985" s="529"/>
      <c r="W985" s="529"/>
      <c r="X985" s="529"/>
      <c r="Y985" s="529"/>
      <c r="Z985" s="529"/>
      <c r="AA985" s="529"/>
      <c r="AB985" s="529"/>
      <c r="AC985" s="529"/>
      <c r="AD985" s="529"/>
      <c r="AE985" s="529"/>
      <c r="AF985" s="529"/>
      <c r="AG985" s="531"/>
      <c r="AH985" s="531"/>
      <c r="AI985" s="531"/>
      <c r="AJ985" s="531"/>
      <c r="AK985" s="531"/>
      <c r="AL985" s="531"/>
      <c r="AM985" s="531"/>
      <c r="AN985" s="531"/>
      <c r="AO985" s="531"/>
      <c r="AP985" s="531"/>
      <c r="AQ985" s="531"/>
      <c r="AR985" s="531"/>
      <c r="AS985" s="532"/>
      <c r="AT985" s="533"/>
      <c r="AU985" s="533"/>
      <c r="AV985" s="532"/>
      <c r="AW985" s="532"/>
      <c r="AX985" s="533"/>
      <c r="AY985" s="533"/>
      <c r="AZ985" s="532"/>
      <c r="BA985" s="532"/>
      <c r="BB985" s="533"/>
      <c r="BC985" s="533"/>
      <c r="BD985" s="532"/>
      <c r="BE985" s="532"/>
      <c r="BF985" s="533"/>
      <c r="BG985" s="533"/>
      <c r="BH985" s="532"/>
      <c r="BI985" s="532"/>
      <c r="BJ985" s="533"/>
      <c r="BK985" s="533"/>
      <c r="BL985" s="532"/>
    </row>
    <row r="986" spans="1:64" ht="24.75" customHeight="1">
      <c r="A986" s="524" t="str">
        <v/>
      </c>
      <c r="B986" s="525"/>
      <c r="C986" s="526"/>
      <c r="D986" s="527"/>
      <c r="E986" s="528"/>
      <c r="F986" s="528"/>
      <c r="G986" s="527"/>
      <c r="H986" s="528"/>
      <c r="I986" s="528"/>
      <c r="J986" s="528"/>
      <c r="K986" s="528"/>
      <c r="L986" s="529"/>
      <c r="M986" s="530"/>
      <c r="N986" s="529"/>
      <c r="O986" s="529"/>
      <c r="P986" s="529"/>
      <c r="Q986" s="529"/>
      <c r="R986" s="529"/>
      <c r="S986" s="529"/>
      <c r="T986" s="529"/>
      <c r="U986" s="529"/>
      <c r="V986" s="529"/>
      <c r="W986" s="529"/>
      <c r="X986" s="529"/>
      <c r="Y986" s="529"/>
      <c r="Z986" s="529"/>
      <c r="AA986" s="529"/>
      <c r="AB986" s="529"/>
      <c r="AC986" s="529"/>
      <c r="AD986" s="529"/>
      <c r="AE986" s="529"/>
      <c r="AF986" s="529"/>
      <c r="AG986" s="531"/>
      <c r="AH986" s="531"/>
      <c r="AI986" s="531"/>
      <c r="AJ986" s="531"/>
      <c r="AK986" s="531"/>
      <c r="AL986" s="531"/>
      <c r="AM986" s="531"/>
      <c r="AN986" s="531"/>
      <c r="AO986" s="531"/>
      <c r="AP986" s="531"/>
      <c r="AQ986" s="531"/>
      <c r="AR986" s="531"/>
      <c r="AS986" s="532"/>
      <c r="AT986" s="533"/>
      <c r="AU986" s="533"/>
      <c r="AV986" s="532"/>
      <c r="AW986" s="532"/>
      <c r="AX986" s="533"/>
      <c r="AY986" s="533"/>
      <c r="AZ986" s="532"/>
      <c r="BA986" s="532"/>
      <c r="BB986" s="533"/>
      <c r="BC986" s="533"/>
      <c r="BD986" s="532"/>
      <c r="BE986" s="532"/>
      <c r="BF986" s="533"/>
      <c r="BG986" s="533"/>
      <c r="BH986" s="532"/>
      <c r="BI986" s="532"/>
      <c r="BJ986" s="533"/>
      <c r="BK986" s="533"/>
      <c r="BL986" s="532"/>
    </row>
    <row r="987" spans="1:64" ht="24.75" customHeight="1">
      <c r="A987" s="524" t="str">
        <v/>
      </c>
      <c r="B987" s="525"/>
      <c r="C987" s="526"/>
      <c r="D987" s="527"/>
      <c r="E987" s="528"/>
      <c r="F987" s="528"/>
      <c r="G987" s="527"/>
      <c r="H987" s="528"/>
      <c r="I987" s="528"/>
      <c r="J987" s="528"/>
      <c r="K987" s="528"/>
      <c r="L987" s="529"/>
      <c r="M987" s="530"/>
      <c r="N987" s="529"/>
      <c r="O987" s="529"/>
      <c r="P987" s="529"/>
      <c r="Q987" s="529"/>
      <c r="R987" s="529"/>
      <c r="S987" s="529"/>
      <c r="T987" s="529"/>
      <c r="U987" s="529"/>
      <c r="V987" s="529"/>
      <c r="W987" s="529"/>
      <c r="X987" s="529"/>
      <c r="Y987" s="529"/>
      <c r="Z987" s="529"/>
      <c r="AA987" s="529"/>
      <c r="AB987" s="529"/>
      <c r="AC987" s="529"/>
      <c r="AD987" s="529"/>
      <c r="AE987" s="529"/>
      <c r="AF987" s="529"/>
      <c r="AG987" s="531"/>
      <c r="AH987" s="531"/>
      <c r="AI987" s="531"/>
      <c r="AJ987" s="531"/>
      <c r="AK987" s="531"/>
      <c r="AL987" s="531"/>
      <c r="AM987" s="531"/>
      <c r="AN987" s="531"/>
      <c r="AO987" s="531"/>
      <c r="AP987" s="531"/>
      <c r="AQ987" s="531"/>
      <c r="AR987" s="531"/>
      <c r="AS987" s="532"/>
      <c r="AT987" s="533"/>
      <c r="AU987" s="533"/>
      <c r="AV987" s="532"/>
      <c r="AW987" s="532"/>
      <c r="AX987" s="533"/>
      <c r="AY987" s="533"/>
      <c r="AZ987" s="532"/>
      <c r="BA987" s="532"/>
      <c r="BB987" s="533"/>
      <c r="BC987" s="533"/>
      <c r="BD987" s="532"/>
      <c r="BE987" s="532"/>
      <c r="BF987" s="533"/>
      <c r="BG987" s="533"/>
      <c r="BH987" s="532"/>
      <c r="BI987" s="532"/>
      <c r="BJ987" s="533"/>
      <c r="BK987" s="533"/>
      <c r="BL987" s="532"/>
    </row>
    <row r="988" spans="1:64" ht="24.75" customHeight="1">
      <c r="A988" s="524" t="str">
        <v/>
      </c>
      <c r="B988" s="525"/>
      <c r="C988" s="526"/>
      <c r="D988" s="527"/>
      <c r="E988" s="528"/>
      <c r="F988" s="528"/>
      <c r="G988" s="527"/>
      <c r="H988" s="528"/>
      <c r="I988" s="528"/>
      <c r="J988" s="528"/>
      <c r="K988" s="528"/>
      <c r="L988" s="529"/>
      <c r="M988" s="530"/>
      <c r="N988" s="529"/>
      <c r="O988" s="529"/>
      <c r="P988" s="529"/>
      <c r="Q988" s="529"/>
      <c r="R988" s="529"/>
      <c r="S988" s="529"/>
      <c r="T988" s="529"/>
      <c r="U988" s="529"/>
      <c r="V988" s="529"/>
      <c r="W988" s="529"/>
      <c r="X988" s="529"/>
      <c r="Y988" s="529"/>
      <c r="Z988" s="529"/>
      <c r="AA988" s="529"/>
      <c r="AB988" s="529"/>
      <c r="AC988" s="529"/>
      <c r="AD988" s="529"/>
      <c r="AE988" s="529"/>
      <c r="AF988" s="529"/>
      <c r="AG988" s="531"/>
      <c r="AH988" s="531"/>
      <c r="AI988" s="531"/>
      <c r="AJ988" s="531"/>
      <c r="AK988" s="531"/>
      <c r="AL988" s="531"/>
      <c r="AM988" s="531"/>
      <c r="AN988" s="531"/>
      <c r="AO988" s="531"/>
      <c r="AP988" s="531"/>
      <c r="AQ988" s="531"/>
      <c r="AR988" s="531"/>
      <c r="AS988" s="532"/>
      <c r="AT988" s="533"/>
      <c r="AU988" s="533"/>
      <c r="AV988" s="532"/>
      <c r="AW988" s="532"/>
      <c r="AX988" s="533"/>
      <c r="AY988" s="533"/>
      <c r="AZ988" s="532"/>
      <c r="BA988" s="532"/>
      <c r="BB988" s="533"/>
      <c r="BC988" s="533"/>
      <c r="BD988" s="532"/>
      <c r="BE988" s="532"/>
      <c r="BF988" s="533"/>
      <c r="BG988" s="533"/>
      <c r="BH988" s="532"/>
      <c r="BI988" s="532"/>
      <c r="BJ988" s="533"/>
      <c r="BK988" s="533"/>
      <c r="BL988" s="532"/>
    </row>
    <row r="989" spans="1:64" ht="24.75" customHeight="1">
      <c r="A989" s="524" t="str">
        <v/>
      </c>
      <c r="B989" s="525"/>
      <c r="C989" s="526"/>
      <c r="D989" s="527"/>
      <c r="E989" s="528"/>
      <c r="F989" s="528"/>
      <c r="G989" s="527"/>
      <c r="H989" s="528"/>
      <c r="I989" s="528"/>
      <c r="J989" s="528"/>
      <c r="K989" s="528"/>
      <c r="L989" s="529"/>
      <c r="M989" s="530"/>
      <c r="N989" s="529"/>
      <c r="O989" s="529"/>
      <c r="P989" s="529"/>
      <c r="Q989" s="529"/>
      <c r="R989" s="529"/>
      <c r="S989" s="529"/>
      <c r="T989" s="529"/>
      <c r="U989" s="529"/>
      <c r="V989" s="529"/>
      <c r="W989" s="529"/>
      <c r="X989" s="529"/>
      <c r="Y989" s="529"/>
      <c r="Z989" s="529"/>
      <c r="AA989" s="529"/>
      <c r="AB989" s="529"/>
      <c r="AC989" s="529"/>
      <c r="AD989" s="529"/>
      <c r="AE989" s="529"/>
      <c r="AF989" s="529"/>
      <c r="AG989" s="531"/>
      <c r="AH989" s="531"/>
      <c r="AI989" s="531"/>
      <c r="AJ989" s="531"/>
      <c r="AK989" s="531"/>
      <c r="AL989" s="531"/>
      <c r="AM989" s="531"/>
      <c r="AN989" s="531"/>
      <c r="AO989" s="531"/>
      <c r="AP989" s="531"/>
      <c r="AQ989" s="531"/>
      <c r="AR989" s="531"/>
      <c r="AS989" s="532"/>
      <c r="AT989" s="533"/>
      <c r="AU989" s="533"/>
      <c r="AV989" s="532"/>
      <c r="AW989" s="532"/>
      <c r="AX989" s="533"/>
      <c r="AY989" s="533"/>
      <c r="AZ989" s="532"/>
      <c r="BA989" s="532"/>
      <c r="BB989" s="533"/>
      <c r="BC989" s="533"/>
      <c r="BD989" s="532"/>
      <c r="BE989" s="532"/>
      <c r="BF989" s="533"/>
      <c r="BG989" s="533"/>
      <c r="BH989" s="532"/>
      <c r="BI989" s="532"/>
      <c r="BJ989" s="533"/>
      <c r="BK989" s="533"/>
      <c r="BL989" s="532"/>
    </row>
    <row r="990" spans="1:64" ht="24.75" customHeight="1">
      <c r="A990" s="524" t="str">
        <v/>
      </c>
      <c r="B990" s="525"/>
      <c r="C990" s="526"/>
      <c r="D990" s="527"/>
      <c r="E990" s="528"/>
      <c r="F990" s="528"/>
      <c r="G990" s="527"/>
      <c r="H990" s="528"/>
      <c r="I990" s="528"/>
      <c r="J990" s="528"/>
      <c r="K990" s="528"/>
      <c r="L990" s="529"/>
      <c r="M990" s="530"/>
      <c r="N990" s="529"/>
      <c r="O990" s="529"/>
      <c r="P990" s="529"/>
      <c r="Q990" s="529"/>
      <c r="R990" s="529"/>
      <c r="S990" s="529"/>
      <c r="T990" s="529"/>
      <c r="U990" s="529"/>
      <c r="V990" s="529"/>
      <c r="W990" s="529"/>
      <c r="X990" s="529"/>
      <c r="Y990" s="529"/>
      <c r="Z990" s="529"/>
      <c r="AA990" s="529"/>
      <c r="AB990" s="529"/>
      <c r="AC990" s="529"/>
      <c r="AD990" s="529"/>
      <c r="AE990" s="529"/>
      <c r="AF990" s="529"/>
      <c r="AG990" s="531"/>
      <c r="AH990" s="531"/>
      <c r="AI990" s="531"/>
      <c r="AJ990" s="531"/>
      <c r="AK990" s="531"/>
      <c r="AL990" s="531"/>
      <c r="AM990" s="531"/>
      <c r="AN990" s="531"/>
      <c r="AO990" s="531"/>
      <c r="AP990" s="531"/>
      <c r="AQ990" s="531"/>
      <c r="AR990" s="531"/>
      <c r="AS990" s="532"/>
      <c r="AT990" s="533"/>
      <c r="AU990" s="533"/>
      <c r="AV990" s="532"/>
      <c r="AW990" s="532"/>
      <c r="AX990" s="533"/>
      <c r="AY990" s="533"/>
      <c r="AZ990" s="532"/>
      <c r="BA990" s="532"/>
      <c r="BB990" s="533"/>
      <c r="BC990" s="533"/>
      <c r="BD990" s="532"/>
      <c r="BE990" s="532"/>
      <c r="BF990" s="533"/>
      <c r="BG990" s="533"/>
      <c r="BH990" s="532"/>
      <c r="BI990" s="532"/>
      <c r="BJ990" s="533"/>
      <c r="BK990" s="533"/>
      <c r="BL990" s="532"/>
    </row>
    <row r="991" spans="1:64" ht="24.75" customHeight="1">
      <c r="A991" s="524" t="str">
        <v/>
      </c>
      <c r="B991" s="525"/>
      <c r="C991" s="526"/>
      <c r="D991" s="527"/>
      <c r="E991" s="528"/>
      <c r="F991" s="528"/>
      <c r="G991" s="527"/>
      <c r="H991" s="528"/>
      <c r="I991" s="528"/>
      <c r="J991" s="528"/>
      <c r="K991" s="528"/>
      <c r="L991" s="529"/>
      <c r="M991" s="530"/>
      <c r="N991" s="529"/>
      <c r="O991" s="529"/>
      <c r="P991" s="529"/>
      <c r="Q991" s="529"/>
      <c r="R991" s="529"/>
      <c r="S991" s="529"/>
      <c r="T991" s="529"/>
      <c r="U991" s="529"/>
      <c r="V991" s="529"/>
      <c r="W991" s="529"/>
      <c r="X991" s="529"/>
      <c r="Y991" s="529"/>
      <c r="Z991" s="529"/>
      <c r="AA991" s="529"/>
      <c r="AB991" s="529"/>
      <c r="AC991" s="529"/>
      <c r="AD991" s="529"/>
      <c r="AE991" s="529"/>
      <c r="AF991" s="529"/>
      <c r="AG991" s="531"/>
      <c r="AH991" s="531"/>
      <c r="AI991" s="531"/>
      <c r="AJ991" s="531"/>
      <c r="AK991" s="531"/>
      <c r="AL991" s="531"/>
      <c r="AM991" s="531"/>
      <c r="AN991" s="531"/>
      <c r="AO991" s="531"/>
      <c r="AP991" s="531"/>
      <c r="AQ991" s="531"/>
      <c r="AR991" s="531"/>
      <c r="AS991" s="532"/>
      <c r="AT991" s="533"/>
      <c r="AU991" s="533"/>
      <c r="AV991" s="532"/>
      <c r="AW991" s="532"/>
      <c r="AX991" s="533"/>
      <c r="AY991" s="533"/>
      <c r="AZ991" s="532"/>
      <c r="BA991" s="532"/>
      <c r="BB991" s="533"/>
      <c r="BC991" s="533"/>
      <c r="BD991" s="532"/>
      <c r="BE991" s="532"/>
      <c r="BF991" s="533"/>
      <c r="BG991" s="533"/>
      <c r="BH991" s="532"/>
      <c r="BI991" s="532"/>
      <c r="BJ991" s="533"/>
      <c r="BK991" s="533"/>
      <c r="BL991" s="532"/>
    </row>
    <row r="992" spans="1:64" ht="24.75" customHeight="1">
      <c r="A992" s="524" t="str">
        <v/>
      </c>
      <c r="B992" s="525"/>
      <c r="C992" s="526"/>
      <c r="D992" s="527"/>
      <c r="E992" s="528"/>
      <c r="F992" s="528"/>
      <c r="G992" s="527"/>
      <c r="H992" s="528"/>
      <c r="I992" s="528"/>
      <c r="J992" s="528"/>
      <c r="K992" s="528"/>
      <c r="L992" s="529"/>
      <c r="M992" s="530"/>
      <c r="N992" s="529"/>
      <c r="O992" s="529"/>
      <c r="P992" s="529"/>
      <c r="Q992" s="529"/>
      <c r="R992" s="529"/>
      <c r="S992" s="529"/>
      <c r="T992" s="529"/>
      <c r="U992" s="529"/>
      <c r="V992" s="529"/>
      <c r="W992" s="529"/>
      <c r="X992" s="529"/>
      <c r="Y992" s="529"/>
      <c r="Z992" s="529"/>
      <c r="AA992" s="529"/>
      <c r="AB992" s="529"/>
      <c r="AC992" s="529"/>
      <c r="AD992" s="529"/>
      <c r="AE992" s="529"/>
      <c r="AF992" s="529"/>
      <c r="AG992" s="531"/>
      <c r="AH992" s="531"/>
      <c r="AI992" s="531"/>
      <c r="AJ992" s="531"/>
      <c r="AK992" s="531"/>
      <c r="AL992" s="531"/>
      <c r="AM992" s="531"/>
      <c r="AN992" s="531"/>
      <c r="AO992" s="531"/>
      <c r="AP992" s="531"/>
      <c r="AQ992" s="531"/>
      <c r="AR992" s="531"/>
      <c r="AS992" s="532"/>
      <c r="AT992" s="533"/>
      <c r="AU992" s="533"/>
      <c r="AV992" s="532"/>
      <c r="AW992" s="532"/>
      <c r="AX992" s="533"/>
      <c r="AY992" s="533"/>
      <c r="AZ992" s="532"/>
      <c r="BA992" s="532"/>
      <c r="BB992" s="533"/>
      <c r="BC992" s="533"/>
      <c r="BD992" s="532"/>
      <c r="BE992" s="532"/>
      <c r="BF992" s="533"/>
      <c r="BG992" s="533"/>
      <c r="BH992" s="532"/>
      <c r="BI992" s="532"/>
      <c r="BJ992" s="533"/>
      <c r="BK992" s="533"/>
      <c r="BL992" s="532"/>
    </row>
    <row r="993" spans="1:64" ht="24.75" customHeight="1">
      <c r="A993" s="524" t="str">
        <v/>
      </c>
      <c r="B993" s="525"/>
      <c r="C993" s="526"/>
      <c r="D993" s="527"/>
      <c r="E993" s="528"/>
      <c r="F993" s="528"/>
      <c r="G993" s="527"/>
      <c r="H993" s="528"/>
      <c r="I993" s="528"/>
      <c r="J993" s="528"/>
      <c r="K993" s="528"/>
      <c r="L993" s="529"/>
      <c r="M993" s="530"/>
      <c r="N993" s="529"/>
      <c r="O993" s="529"/>
      <c r="P993" s="529"/>
      <c r="Q993" s="529"/>
      <c r="R993" s="529"/>
      <c r="S993" s="529"/>
      <c r="T993" s="529"/>
      <c r="U993" s="529"/>
      <c r="V993" s="529"/>
      <c r="W993" s="529"/>
      <c r="X993" s="529"/>
      <c r="Y993" s="529"/>
      <c r="Z993" s="529"/>
      <c r="AA993" s="529"/>
      <c r="AB993" s="529"/>
      <c r="AC993" s="529"/>
      <c r="AD993" s="529"/>
      <c r="AE993" s="529"/>
      <c r="AF993" s="529"/>
      <c r="AG993" s="531"/>
      <c r="AH993" s="531"/>
      <c r="AI993" s="531"/>
      <c r="AJ993" s="531"/>
      <c r="AK993" s="531"/>
      <c r="AL993" s="531"/>
      <c r="AM993" s="531"/>
      <c r="AN993" s="531"/>
      <c r="AO993" s="531"/>
      <c r="AP993" s="531"/>
      <c r="AQ993" s="531"/>
      <c r="AR993" s="531"/>
      <c r="AS993" s="532"/>
      <c r="AT993" s="533"/>
      <c r="AU993" s="533"/>
      <c r="AV993" s="532"/>
      <c r="AW993" s="532"/>
      <c r="AX993" s="533"/>
      <c r="AY993" s="533"/>
      <c r="AZ993" s="532"/>
      <c r="BA993" s="532"/>
      <c r="BB993" s="533"/>
      <c r="BC993" s="533"/>
      <c r="BD993" s="532"/>
      <c r="BE993" s="532"/>
      <c r="BF993" s="533"/>
      <c r="BG993" s="533"/>
      <c r="BH993" s="532"/>
      <c r="BI993" s="532"/>
      <c r="BJ993" s="533"/>
      <c r="BK993" s="533"/>
      <c r="BL993" s="532"/>
    </row>
    <row r="994" spans="1:64" ht="24.75" customHeight="1">
      <c r="A994" s="524" t="str">
        <v/>
      </c>
      <c r="B994" s="525"/>
      <c r="C994" s="526"/>
      <c r="D994" s="527"/>
      <c r="E994" s="528"/>
      <c r="F994" s="528"/>
      <c r="G994" s="527"/>
      <c r="H994" s="528"/>
      <c r="I994" s="528"/>
      <c r="J994" s="528"/>
      <c r="K994" s="528"/>
      <c r="L994" s="529"/>
      <c r="M994" s="530"/>
      <c r="N994" s="529"/>
      <c r="O994" s="529"/>
      <c r="P994" s="529"/>
      <c r="Q994" s="529"/>
      <c r="R994" s="529"/>
      <c r="S994" s="529"/>
      <c r="T994" s="529"/>
      <c r="U994" s="529"/>
      <c r="V994" s="529"/>
      <c r="W994" s="529"/>
      <c r="X994" s="529"/>
      <c r="Y994" s="529"/>
      <c r="Z994" s="529"/>
      <c r="AA994" s="529"/>
      <c r="AB994" s="529"/>
      <c r="AC994" s="529"/>
      <c r="AD994" s="529"/>
      <c r="AE994" s="529"/>
      <c r="AF994" s="529"/>
      <c r="AG994" s="531"/>
      <c r="AH994" s="531"/>
      <c r="AI994" s="531"/>
      <c r="AJ994" s="531"/>
      <c r="AK994" s="531"/>
      <c r="AL994" s="531"/>
      <c r="AM994" s="531"/>
      <c r="AN994" s="531"/>
      <c r="AO994" s="531"/>
      <c r="AP994" s="531"/>
      <c r="AQ994" s="531"/>
      <c r="AR994" s="531"/>
      <c r="AS994" s="532"/>
      <c r="AT994" s="533"/>
      <c r="AU994" s="533"/>
      <c r="AV994" s="532"/>
      <c r="AW994" s="532"/>
      <c r="AX994" s="533"/>
      <c r="AY994" s="533"/>
      <c r="AZ994" s="532"/>
      <c r="BA994" s="532"/>
      <c r="BB994" s="533"/>
      <c r="BC994" s="533"/>
      <c r="BD994" s="532"/>
      <c r="BE994" s="532"/>
      <c r="BF994" s="533"/>
      <c r="BG994" s="533"/>
      <c r="BH994" s="532"/>
      <c r="BI994" s="532"/>
      <c r="BJ994" s="533"/>
      <c r="BK994" s="533"/>
      <c r="BL994" s="532"/>
    </row>
    <row r="995" spans="1:64" ht="24.75" customHeight="1">
      <c r="A995" s="524" t="str">
        <v/>
      </c>
      <c r="B995" s="525"/>
      <c r="C995" s="526"/>
      <c r="D995" s="527"/>
      <c r="E995" s="528"/>
      <c r="F995" s="528"/>
      <c r="G995" s="527"/>
      <c r="H995" s="528"/>
      <c r="I995" s="528"/>
      <c r="J995" s="528"/>
      <c r="K995" s="528"/>
      <c r="L995" s="529"/>
      <c r="M995" s="530"/>
      <c r="N995" s="529"/>
      <c r="O995" s="529"/>
      <c r="P995" s="529"/>
      <c r="Q995" s="529"/>
      <c r="R995" s="529"/>
      <c r="S995" s="529"/>
      <c r="T995" s="529"/>
      <c r="U995" s="529"/>
      <c r="V995" s="529"/>
      <c r="W995" s="529"/>
      <c r="X995" s="529"/>
      <c r="Y995" s="529"/>
      <c r="Z995" s="529"/>
      <c r="AA995" s="529"/>
      <c r="AB995" s="529"/>
      <c r="AC995" s="529"/>
      <c r="AD995" s="529"/>
      <c r="AE995" s="529"/>
      <c r="AF995" s="529"/>
      <c r="AG995" s="531"/>
      <c r="AH995" s="531"/>
      <c r="AI995" s="531"/>
      <c r="AJ995" s="531"/>
      <c r="AK995" s="531"/>
      <c r="AL995" s="531"/>
      <c r="AM995" s="531"/>
      <c r="AN995" s="531"/>
      <c r="AO995" s="531"/>
      <c r="AP995" s="531"/>
      <c r="AQ995" s="531"/>
      <c r="AR995" s="531"/>
      <c r="AS995" s="532"/>
      <c r="AT995" s="533"/>
      <c r="AU995" s="533"/>
      <c r="AV995" s="532"/>
      <c r="AW995" s="532"/>
      <c r="AX995" s="533"/>
      <c r="AY995" s="533"/>
      <c r="AZ995" s="532"/>
      <c r="BA995" s="532"/>
      <c r="BB995" s="533"/>
      <c r="BC995" s="533"/>
      <c r="BD995" s="532"/>
      <c r="BE995" s="532"/>
      <c r="BF995" s="533"/>
      <c r="BG995" s="533"/>
      <c r="BH995" s="532"/>
      <c r="BI995" s="532"/>
      <c r="BJ995" s="533"/>
      <c r="BK995" s="533"/>
      <c r="BL995" s="532"/>
    </row>
    <row r="996" spans="1:64" ht="24.75" customHeight="1">
      <c r="A996" s="524" t="str">
        <v/>
      </c>
      <c r="B996" s="525"/>
      <c r="C996" s="526"/>
      <c r="D996" s="527"/>
      <c r="E996" s="528"/>
      <c r="F996" s="528"/>
      <c r="G996" s="527"/>
      <c r="H996" s="528"/>
      <c r="I996" s="528"/>
      <c r="J996" s="528"/>
      <c r="K996" s="528"/>
      <c r="L996" s="529"/>
      <c r="M996" s="530"/>
      <c r="N996" s="529"/>
      <c r="O996" s="529"/>
      <c r="P996" s="529"/>
      <c r="Q996" s="529"/>
      <c r="R996" s="529"/>
      <c r="S996" s="529"/>
      <c r="T996" s="529"/>
      <c r="U996" s="529"/>
      <c r="V996" s="529"/>
      <c r="W996" s="529"/>
      <c r="X996" s="529"/>
      <c r="Y996" s="529"/>
      <c r="Z996" s="529"/>
      <c r="AA996" s="529"/>
      <c r="AB996" s="529"/>
      <c r="AC996" s="529"/>
      <c r="AD996" s="529"/>
      <c r="AE996" s="529"/>
      <c r="AF996" s="529"/>
      <c r="AG996" s="531"/>
      <c r="AH996" s="531"/>
      <c r="AI996" s="531"/>
      <c r="AJ996" s="531"/>
      <c r="AK996" s="531"/>
      <c r="AL996" s="531"/>
      <c r="AM996" s="531"/>
      <c r="AN996" s="531"/>
      <c r="AO996" s="531"/>
      <c r="AP996" s="531"/>
      <c r="AQ996" s="531"/>
      <c r="AR996" s="531"/>
      <c r="AS996" s="532"/>
      <c r="AT996" s="533"/>
      <c r="AU996" s="533"/>
      <c r="AV996" s="532"/>
      <c r="AW996" s="532"/>
      <c r="AX996" s="533"/>
      <c r="AY996" s="533"/>
      <c r="AZ996" s="532"/>
      <c r="BA996" s="532"/>
      <c r="BB996" s="533"/>
      <c r="BC996" s="533"/>
      <c r="BD996" s="532"/>
      <c r="BE996" s="532"/>
      <c r="BF996" s="533"/>
      <c r="BG996" s="533"/>
      <c r="BH996" s="532"/>
      <c r="BI996" s="532"/>
      <c r="BJ996" s="533"/>
      <c r="BK996" s="533"/>
      <c r="BL996" s="532"/>
    </row>
    <row r="997" spans="1:64" ht="24.75" customHeight="1">
      <c r="A997" s="524" t="str">
        <v/>
      </c>
      <c r="B997" s="525"/>
      <c r="C997" s="526"/>
      <c r="D997" s="527"/>
      <c r="E997" s="528"/>
      <c r="F997" s="528"/>
      <c r="G997" s="527"/>
      <c r="H997" s="528"/>
      <c r="I997" s="528"/>
      <c r="J997" s="528"/>
      <c r="K997" s="528"/>
      <c r="L997" s="529"/>
      <c r="M997" s="530"/>
      <c r="N997" s="529"/>
      <c r="O997" s="529"/>
      <c r="P997" s="529"/>
      <c r="Q997" s="529"/>
      <c r="R997" s="529"/>
      <c r="S997" s="529"/>
      <c r="T997" s="529"/>
      <c r="U997" s="529"/>
      <c r="V997" s="529"/>
      <c r="W997" s="529"/>
      <c r="X997" s="529"/>
      <c r="Y997" s="529"/>
      <c r="Z997" s="529"/>
      <c r="AA997" s="529"/>
      <c r="AB997" s="529"/>
      <c r="AC997" s="529"/>
      <c r="AD997" s="529"/>
      <c r="AE997" s="529"/>
      <c r="AF997" s="529"/>
      <c r="AG997" s="531"/>
      <c r="AH997" s="531"/>
      <c r="AI997" s="531"/>
      <c r="AJ997" s="531"/>
      <c r="AK997" s="531"/>
      <c r="AL997" s="531"/>
      <c r="AM997" s="531"/>
      <c r="AN997" s="531"/>
      <c r="AO997" s="531"/>
      <c r="AP997" s="531"/>
      <c r="AQ997" s="531"/>
      <c r="AR997" s="531"/>
      <c r="AS997" s="532"/>
      <c r="AT997" s="533"/>
      <c r="AU997" s="533"/>
      <c r="AV997" s="532"/>
      <c r="AW997" s="532"/>
      <c r="AX997" s="533"/>
      <c r="AY997" s="533"/>
      <c r="AZ997" s="532"/>
      <c r="BA997" s="532"/>
      <c r="BB997" s="533"/>
      <c r="BC997" s="533"/>
      <c r="BD997" s="532"/>
      <c r="BE997" s="532"/>
      <c r="BF997" s="533"/>
      <c r="BG997" s="533"/>
      <c r="BH997" s="532"/>
      <c r="BI997" s="532"/>
      <c r="BJ997" s="533"/>
      <c r="BK997" s="533"/>
      <c r="BL997" s="532"/>
    </row>
    <row r="998" spans="1:64" ht="24.75" customHeight="1">
      <c r="A998" s="524" t="str">
        <v/>
      </c>
      <c r="B998" s="525"/>
      <c r="C998" s="526"/>
      <c r="D998" s="527"/>
      <c r="E998" s="528"/>
      <c r="F998" s="528"/>
      <c r="G998" s="527"/>
      <c r="H998" s="528"/>
      <c r="I998" s="528"/>
      <c r="J998" s="528"/>
      <c r="K998" s="528"/>
      <c r="L998" s="529"/>
      <c r="M998" s="530"/>
      <c r="N998" s="529"/>
      <c r="O998" s="529"/>
      <c r="P998" s="529"/>
      <c r="Q998" s="529"/>
      <c r="R998" s="529"/>
      <c r="S998" s="529"/>
      <c r="T998" s="529"/>
      <c r="U998" s="529"/>
      <c r="V998" s="529"/>
      <c r="W998" s="529"/>
      <c r="X998" s="529"/>
      <c r="Y998" s="529"/>
      <c r="Z998" s="529"/>
      <c r="AA998" s="529"/>
      <c r="AB998" s="529"/>
      <c r="AC998" s="529"/>
      <c r="AD998" s="529"/>
      <c r="AE998" s="529"/>
      <c r="AF998" s="529"/>
      <c r="AG998" s="531"/>
      <c r="AH998" s="531"/>
      <c r="AI998" s="531"/>
      <c r="AJ998" s="531"/>
      <c r="AK998" s="531"/>
      <c r="AL998" s="531"/>
      <c r="AM998" s="531"/>
      <c r="AN998" s="531"/>
      <c r="AO998" s="531"/>
      <c r="AP998" s="531"/>
      <c r="AQ998" s="531"/>
      <c r="AR998" s="531"/>
      <c r="AS998" s="532"/>
      <c r="AT998" s="533"/>
      <c r="AU998" s="533"/>
      <c r="AV998" s="532"/>
      <c r="AW998" s="532"/>
      <c r="AX998" s="533"/>
      <c r="AY998" s="533"/>
      <c r="AZ998" s="532"/>
      <c r="BA998" s="532"/>
      <c r="BB998" s="533"/>
      <c r="BC998" s="533"/>
      <c r="BD998" s="532"/>
      <c r="BE998" s="532"/>
      <c r="BF998" s="533"/>
      <c r="BG998" s="533"/>
      <c r="BH998" s="532"/>
      <c r="BI998" s="532"/>
      <c r="BJ998" s="533"/>
      <c r="BK998" s="533"/>
      <c r="BL998" s="532"/>
    </row>
    <row r="999" spans="1:64" ht="24.75" customHeight="1">
      <c r="A999" s="524" t="str">
        <v/>
      </c>
      <c r="B999" s="525"/>
      <c r="C999" s="526"/>
      <c r="D999" s="527"/>
      <c r="E999" s="528"/>
      <c r="F999" s="528"/>
      <c r="G999" s="527"/>
      <c r="H999" s="528"/>
      <c r="I999" s="528"/>
      <c r="J999" s="528"/>
      <c r="K999" s="528"/>
      <c r="L999" s="529"/>
      <c r="M999" s="530"/>
      <c r="N999" s="529"/>
      <c r="O999" s="529"/>
      <c r="P999" s="529"/>
      <c r="Q999" s="529"/>
      <c r="R999" s="529"/>
      <c r="S999" s="529"/>
      <c r="T999" s="529"/>
      <c r="U999" s="529"/>
      <c r="V999" s="529"/>
      <c r="W999" s="529"/>
      <c r="X999" s="529"/>
      <c r="Y999" s="529"/>
      <c r="Z999" s="529"/>
      <c r="AA999" s="529"/>
      <c r="AB999" s="529"/>
      <c r="AC999" s="529"/>
      <c r="AD999" s="529"/>
      <c r="AE999" s="529"/>
      <c r="AF999" s="529"/>
      <c r="AG999" s="531"/>
      <c r="AH999" s="531"/>
      <c r="AI999" s="531"/>
      <c r="AJ999" s="531"/>
      <c r="AK999" s="531"/>
      <c r="AL999" s="531"/>
      <c r="AM999" s="531"/>
      <c r="AN999" s="531"/>
      <c r="AO999" s="531"/>
      <c r="AP999" s="531"/>
      <c r="AQ999" s="531"/>
      <c r="AR999" s="531"/>
      <c r="AS999" s="532"/>
      <c r="AT999" s="533"/>
      <c r="AU999" s="533"/>
      <c r="AV999" s="532"/>
      <c r="AW999" s="532"/>
      <c r="AX999" s="533"/>
      <c r="AY999" s="533"/>
      <c r="AZ999" s="532"/>
      <c r="BA999" s="532"/>
      <c r="BB999" s="533"/>
      <c r="BC999" s="533"/>
      <c r="BD999" s="532"/>
      <c r="BE999" s="532"/>
      <c r="BF999" s="533"/>
      <c r="BG999" s="533"/>
      <c r="BH999" s="532"/>
      <c r="BI999" s="532"/>
      <c r="BJ999" s="533"/>
      <c r="BK999" s="533"/>
      <c r="BL999" s="532"/>
    </row>
    <row r="1000" spans="1:64" ht="24.75" customHeight="1">
      <c r="A1000" s="524" t="str">
        <v/>
      </c>
      <c r="B1000" s="525"/>
      <c r="C1000" s="526"/>
      <c r="D1000" s="527"/>
      <c r="E1000" s="528"/>
      <c r="F1000" s="528"/>
      <c r="G1000" s="527"/>
      <c r="H1000" s="528"/>
      <c r="I1000" s="528"/>
      <c r="J1000" s="528"/>
      <c r="K1000" s="528"/>
      <c r="L1000" s="529"/>
      <c r="M1000" s="530"/>
      <c r="N1000" s="529"/>
      <c r="O1000" s="529"/>
      <c r="P1000" s="529"/>
      <c r="Q1000" s="529"/>
      <c r="R1000" s="529"/>
      <c r="S1000" s="529"/>
      <c r="T1000" s="529"/>
      <c r="U1000" s="529"/>
      <c r="V1000" s="529"/>
      <c r="W1000" s="529"/>
      <c r="X1000" s="529"/>
      <c r="Y1000" s="529"/>
      <c r="Z1000" s="529"/>
      <c r="AA1000" s="529"/>
      <c r="AB1000" s="529"/>
      <c r="AC1000" s="529"/>
      <c r="AD1000" s="529"/>
      <c r="AE1000" s="529"/>
      <c r="AF1000" s="529"/>
      <c r="AG1000" s="531"/>
      <c r="AH1000" s="531"/>
      <c r="AI1000" s="531"/>
      <c r="AJ1000" s="531"/>
      <c r="AK1000" s="531"/>
      <c r="AL1000" s="531"/>
      <c r="AM1000" s="531"/>
      <c r="AN1000" s="531"/>
      <c r="AO1000" s="531"/>
      <c r="AP1000" s="531"/>
      <c r="AQ1000" s="531"/>
      <c r="AR1000" s="531"/>
      <c r="AS1000" s="532"/>
      <c r="AT1000" s="533"/>
      <c r="AU1000" s="533"/>
      <c r="AV1000" s="532"/>
      <c r="AW1000" s="532"/>
      <c r="AX1000" s="533"/>
      <c r="AY1000" s="533"/>
      <c r="AZ1000" s="532"/>
      <c r="BA1000" s="532"/>
      <c r="BB1000" s="533"/>
      <c r="BC1000" s="533"/>
      <c r="BD1000" s="532"/>
      <c r="BE1000" s="532"/>
      <c r="BF1000" s="533"/>
      <c r="BG1000" s="533"/>
      <c r="BH1000" s="532"/>
      <c r="BI1000" s="532"/>
      <c r="BJ1000" s="533"/>
      <c r="BK1000" s="533"/>
      <c r="BL1000" s="532"/>
    </row>
    <row r="1001" spans="1:64" ht="24.75" customHeight="1">
      <c r="A1001" s="524" t="str">
        <v/>
      </c>
      <c r="B1001" s="525"/>
      <c r="C1001" s="526"/>
      <c r="D1001" s="527"/>
      <c r="E1001" s="528"/>
      <c r="F1001" s="528"/>
      <c r="G1001" s="527"/>
      <c r="H1001" s="528"/>
      <c r="I1001" s="528"/>
      <c r="J1001" s="528"/>
      <c r="K1001" s="528"/>
      <c r="L1001" s="529"/>
      <c r="M1001" s="530"/>
      <c r="N1001" s="529"/>
      <c r="O1001" s="529"/>
      <c r="P1001" s="529"/>
      <c r="Q1001" s="529"/>
      <c r="R1001" s="529"/>
      <c r="S1001" s="529"/>
      <c r="T1001" s="529"/>
      <c r="U1001" s="529"/>
      <c r="V1001" s="529"/>
      <c r="W1001" s="529"/>
      <c r="X1001" s="529"/>
      <c r="Y1001" s="529"/>
      <c r="Z1001" s="529"/>
      <c r="AA1001" s="529"/>
      <c r="AB1001" s="529"/>
      <c r="AC1001" s="529"/>
      <c r="AD1001" s="529"/>
      <c r="AE1001" s="529"/>
      <c r="AF1001" s="529"/>
      <c r="AG1001" s="531"/>
      <c r="AH1001" s="531"/>
      <c r="AI1001" s="531"/>
      <c r="AJ1001" s="531"/>
      <c r="AK1001" s="531"/>
      <c r="AL1001" s="531"/>
      <c r="AM1001" s="531"/>
      <c r="AN1001" s="531"/>
      <c r="AO1001" s="531"/>
      <c r="AP1001" s="531"/>
      <c r="AQ1001" s="531"/>
      <c r="AR1001" s="531"/>
      <c r="AS1001" s="532"/>
      <c r="AT1001" s="533"/>
      <c r="AU1001" s="533"/>
      <c r="AV1001" s="532"/>
      <c r="AW1001" s="532"/>
      <c r="AX1001" s="533"/>
      <c r="AY1001" s="533"/>
      <c r="AZ1001" s="532"/>
      <c r="BA1001" s="532"/>
      <c r="BB1001" s="533"/>
      <c r="BC1001" s="533"/>
      <c r="BD1001" s="532"/>
      <c r="BE1001" s="532"/>
      <c r="BF1001" s="533"/>
      <c r="BG1001" s="533"/>
      <c r="BH1001" s="532"/>
      <c r="BI1001" s="532"/>
      <c r="BJ1001" s="533"/>
      <c r="BK1001" s="533"/>
      <c r="BL1001" s="532"/>
    </row>
    <row r="1002" spans="1:64" ht="24.75" customHeight="1">
      <c r="A1002" s="524" t="str">
        <v/>
      </c>
      <c r="B1002" s="525"/>
      <c r="C1002" s="526"/>
      <c r="D1002" s="527"/>
      <c r="E1002" s="528"/>
      <c r="F1002" s="528"/>
      <c r="G1002" s="527"/>
      <c r="H1002" s="528"/>
      <c r="I1002" s="528"/>
      <c r="J1002" s="528"/>
      <c r="K1002" s="528"/>
      <c r="L1002" s="529"/>
      <c r="M1002" s="530"/>
      <c r="N1002" s="529"/>
      <c r="O1002" s="529"/>
      <c r="P1002" s="529"/>
      <c r="Q1002" s="529"/>
      <c r="R1002" s="529"/>
      <c r="S1002" s="529"/>
      <c r="T1002" s="529"/>
      <c r="U1002" s="529"/>
      <c r="V1002" s="529"/>
      <c r="W1002" s="529"/>
      <c r="X1002" s="529"/>
      <c r="Y1002" s="529"/>
      <c r="Z1002" s="529"/>
      <c r="AA1002" s="529"/>
      <c r="AB1002" s="529"/>
      <c r="AC1002" s="529"/>
      <c r="AD1002" s="529"/>
      <c r="AE1002" s="529"/>
      <c r="AF1002" s="529"/>
      <c r="AG1002" s="531"/>
      <c r="AH1002" s="531"/>
      <c r="AI1002" s="531"/>
      <c r="AJ1002" s="531"/>
      <c r="AK1002" s="531"/>
      <c r="AL1002" s="531"/>
      <c r="AM1002" s="531"/>
      <c r="AN1002" s="531"/>
      <c r="AO1002" s="531"/>
      <c r="AP1002" s="531"/>
      <c r="AQ1002" s="531"/>
      <c r="AR1002" s="531"/>
      <c r="AS1002" s="532"/>
      <c r="AT1002" s="533"/>
      <c r="AU1002" s="533"/>
      <c r="AV1002" s="532"/>
      <c r="AW1002" s="532"/>
      <c r="AX1002" s="533"/>
      <c r="AY1002" s="533"/>
      <c r="AZ1002" s="532"/>
      <c r="BA1002" s="532"/>
      <c r="BB1002" s="533"/>
      <c r="BC1002" s="533"/>
      <c r="BD1002" s="532"/>
      <c r="BE1002" s="532"/>
      <c r="BF1002" s="533"/>
      <c r="BG1002" s="533"/>
      <c r="BH1002" s="532"/>
      <c r="BI1002" s="532"/>
      <c r="BJ1002" s="533"/>
      <c r="BK1002" s="533"/>
      <c r="BL1002" s="532"/>
    </row>
    <row r="1003" spans="1:64" ht="24.75" customHeight="1">
      <c r="A1003" s="524" t="str">
        <v/>
      </c>
      <c r="B1003" s="525"/>
      <c r="C1003" s="526"/>
      <c r="D1003" s="527"/>
      <c r="E1003" s="528"/>
      <c r="F1003" s="528"/>
      <c r="G1003" s="527"/>
      <c r="H1003" s="528"/>
      <c r="I1003" s="528"/>
      <c r="J1003" s="528"/>
      <c r="K1003" s="528"/>
      <c r="L1003" s="529"/>
      <c r="M1003" s="530"/>
      <c r="N1003" s="529"/>
      <c r="O1003" s="529"/>
      <c r="P1003" s="529"/>
      <c r="Q1003" s="529"/>
      <c r="R1003" s="529"/>
      <c r="S1003" s="529"/>
      <c r="T1003" s="529"/>
      <c r="U1003" s="529"/>
      <c r="V1003" s="529"/>
      <c r="W1003" s="529"/>
      <c r="X1003" s="529"/>
      <c r="Y1003" s="529"/>
      <c r="Z1003" s="529"/>
      <c r="AA1003" s="529"/>
      <c r="AB1003" s="529"/>
      <c r="AC1003" s="529"/>
      <c r="AD1003" s="529"/>
      <c r="AE1003" s="529"/>
      <c r="AF1003" s="529"/>
      <c r="AG1003" s="531"/>
      <c r="AH1003" s="531"/>
      <c r="AI1003" s="531"/>
      <c r="AJ1003" s="531"/>
      <c r="AK1003" s="531"/>
      <c r="AL1003" s="531"/>
      <c r="AM1003" s="531"/>
      <c r="AN1003" s="531"/>
      <c r="AO1003" s="531"/>
      <c r="AP1003" s="531"/>
      <c r="AQ1003" s="531"/>
      <c r="AR1003" s="531"/>
      <c r="AS1003" s="532"/>
      <c r="AT1003" s="533"/>
      <c r="AU1003" s="533"/>
      <c r="AV1003" s="532"/>
      <c r="AW1003" s="532"/>
      <c r="AX1003" s="533"/>
      <c r="AY1003" s="533"/>
      <c r="AZ1003" s="532"/>
      <c r="BA1003" s="532"/>
      <c r="BB1003" s="533"/>
      <c r="BC1003" s="533"/>
      <c r="BD1003" s="532"/>
      <c r="BE1003" s="532"/>
      <c r="BF1003" s="533"/>
      <c r="BG1003" s="533"/>
      <c r="BH1003" s="532"/>
      <c r="BI1003" s="532"/>
      <c r="BJ1003" s="533"/>
      <c r="BK1003" s="533"/>
      <c r="BL1003" s="532"/>
    </row>
    <row r="1004" spans="1:64" ht="24.75" customHeight="1">
      <c r="A1004" s="524" t="str">
        <v/>
      </c>
      <c r="B1004" s="525"/>
      <c r="C1004" s="526"/>
      <c r="D1004" s="527"/>
      <c r="E1004" s="528"/>
      <c r="F1004" s="528"/>
      <c r="G1004" s="527"/>
      <c r="H1004" s="528"/>
      <c r="I1004" s="528"/>
      <c r="J1004" s="528"/>
      <c r="K1004" s="528"/>
      <c r="L1004" s="529"/>
      <c r="M1004" s="530"/>
      <c r="N1004" s="529"/>
      <c r="O1004" s="529"/>
      <c r="P1004" s="529"/>
      <c r="Q1004" s="529"/>
      <c r="R1004" s="529"/>
      <c r="S1004" s="529"/>
      <c r="T1004" s="529"/>
      <c r="U1004" s="529"/>
      <c r="V1004" s="529"/>
      <c r="W1004" s="529"/>
      <c r="X1004" s="529"/>
      <c r="Y1004" s="529"/>
      <c r="Z1004" s="529"/>
      <c r="AA1004" s="529"/>
      <c r="AB1004" s="529"/>
      <c r="AC1004" s="529"/>
      <c r="AD1004" s="529"/>
      <c r="AE1004" s="529"/>
      <c r="AF1004" s="529"/>
      <c r="AG1004" s="531"/>
      <c r="AH1004" s="531"/>
      <c r="AI1004" s="531"/>
      <c r="AJ1004" s="531"/>
      <c r="AK1004" s="531"/>
      <c r="AL1004" s="531"/>
      <c r="AM1004" s="531"/>
      <c r="AN1004" s="531"/>
      <c r="AO1004" s="531"/>
      <c r="AP1004" s="531"/>
      <c r="AQ1004" s="531"/>
      <c r="AR1004" s="531"/>
      <c r="AS1004" s="532"/>
      <c r="AT1004" s="533"/>
      <c r="AU1004" s="533"/>
      <c r="AV1004" s="532"/>
      <c r="AW1004" s="532"/>
      <c r="AX1004" s="533"/>
      <c r="AY1004" s="533"/>
      <c r="AZ1004" s="532"/>
      <c r="BA1004" s="532"/>
      <c r="BB1004" s="533"/>
      <c r="BC1004" s="533"/>
      <c r="BD1004" s="532"/>
      <c r="BE1004" s="532"/>
      <c r="BF1004" s="533"/>
      <c r="BG1004" s="533"/>
      <c r="BH1004" s="532"/>
      <c r="BI1004" s="532"/>
      <c r="BJ1004" s="533"/>
      <c r="BK1004" s="533"/>
      <c r="BL1004" s="532"/>
    </row>
    <row r="1005" spans="1:64" ht="24.75" customHeight="1">
      <c r="A1005" s="524" t="str">
        <v/>
      </c>
      <c r="B1005" s="525"/>
      <c r="C1005" s="526"/>
      <c r="D1005" s="527"/>
      <c r="E1005" s="528"/>
      <c r="F1005" s="528"/>
      <c r="G1005" s="527"/>
      <c r="H1005" s="528"/>
      <c r="I1005" s="528"/>
      <c r="J1005" s="528"/>
      <c r="K1005" s="528"/>
      <c r="L1005" s="529"/>
      <c r="M1005" s="530"/>
      <c r="N1005" s="529"/>
      <c r="O1005" s="529"/>
      <c r="P1005" s="529"/>
      <c r="Q1005" s="529"/>
      <c r="R1005" s="529"/>
      <c r="S1005" s="529"/>
      <c r="T1005" s="529"/>
      <c r="U1005" s="529"/>
      <c r="V1005" s="529"/>
      <c r="W1005" s="529"/>
      <c r="X1005" s="529"/>
      <c r="Y1005" s="529"/>
      <c r="Z1005" s="529"/>
      <c r="AA1005" s="529"/>
      <c r="AB1005" s="529"/>
      <c r="AC1005" s="529"/>
      <c r="AD1005" s="529"/>
      <c r="AE1005" s="529"/>
      <c r="AF1005" s="529"/>
      <c r="AG1005" s="531"/>
      <c r="AH1005" s="531"/>
      <c r="AI1005" s="531"/>
      <c r="AJ1005" s="531"/>
      <c r="AK1005" s="531"/>
      <c r="AL1005" s="531"/>
      <c r="AM1005" s="531"/>
      <c r="AN1005" s="531"/>
      <c r="AO1005" s="531"/>
      <c r="AP1005" s="531"/>
      <c r="AQ1005" s="531"/>
      <c r="AR1005" s="531"/>
      <c r="AS1005" s="532"/>
      <c r="AT1005" s="533"/>
      <c r="AU1005" s="533"/>
      <c r="AV1005" s="532"/>
      <c r="AW1005" s="532"/>
      <c r="AX1005" s="533"/>
      <c r="AY1005" s="533"/>
      <c r="AZ1005" s="532"/>
      <c r="BA1005" s="532"/>
      <c r="BB1005" s="533"/>
      <c r="BC1005" s="533"/>
      <c r="BD1005" s="532"/>
      <c r="BE1005" s="532"/>
      <c r="BF1005" s="533"/>
      <c r="BG1005" s="533"/>
      <c r="BH1005" s="532"/>
      <c r="BI1005" s="532"/>
      <c r="BJ1005" s="533"/>
      <c r="BK1005" s="533"/>
      <c r="BL1005" s="532"/>
    </row>
    <row r="1006" spans="1:64" ht="24.75" customHeight="1">
      <c r="A1006" s="524" t="str">
        <v/>
      </c>
      <c r="B1006" s="525"/>
      <c r="C1006" s="526"/>
      <c r="D1006" s="527"/>
      <c r="E1006" s="528"/>
      <c r="F1006" s="528"/>
      <c r="G1006" s="527"/>
      <c r="H1006" s="528"/>
      <c r="I1006" s="528"/>
      <c r="J1006" s="528"/>
      <c r="K1006" s="528"/>
      <c r="L1006" s="529"/>
      <c r="M1006" s="530"/>
      <c r="N1006" s="529"/>
      <c r="O1006" s="529"/>
      <c r="P1006" s="529"/>
      <c r="Q1006" s="529"/>
      <c r="R1006" s="529"/>
      <c r="S1006" s="529"/>
      <c r="T1006" s="529"/>
      <c r="U1006" s="529"/>
      <c r="V1006" s="529"/>
      <c r="W1006" s="529"/>
      <c r="X1006" s="529"/>
      <c r="Y1006" s="529"/>
      <c r="Z1006" s="529"/>
      <c r="AA1006" s="529"/>
      <c r="AB1006" s="529"/>
      <c r="AC1006" s="529"/>
      <c r="AD1006" s="529"/>
      <c r="AE1006" s="529"/>
      <c r="AF1006" s="529"/>
      <c r="AG1006" s="531"/>
      <c r="AH1006" s="531"/>
      <c r="AI1006" s="531"/>
      <c r="AJ1006" s="531"/>
      <c r="AK1006" s="531"/>
      <c r="AL1006" s="531"/>
      <c r="AM1006" s="531"/>
      <c r="AN1006" s="531"/>
      <c r="AO1006" s="531"/>
      <c r="AP1006" s="531"/>
      <c r="AQ1006" s="531"/>
      <c r="AR1006" s="531"/>
      <c r="AS1006" s="532"/>
      <c r="AT1006" s="533"/>
      <c r="AU1006" s="533"/>
      <c r="AV1006" s="532"/>
      <c r="AW1006" s="532"/>
      <c r="AX1006" s="533"/>
      <c r="AY1006" s="533"/>
      <c r="AZ1006" s="532"/>
      <c r="BA1006" s="532"/>
      <c r="BB1006" s="533"/>
      <c r="BC1006" s="533"/>
      <c r="BD1006" s="532"/>
      <c r="BE1006" s="532"/>
      <c r="BF1006" s="533"/>
      <c r="BG1006" s="533"/>
      <c r="BH1006" s="532"/>
      <c r="BI1006" s="532"/>
      <c r="BJ1006" s="533"/>
      <c r="BK1006" s="533"/>
      <c r="BL1006" s="532"/>
    </row>
    <row r="1007" spans="1:64" ht="24.75" customHeight="1">
      <c r="A1007" s="524" t="str">
        <v/>
      </c>
      <c r="B1007" s="525"/>
      <c r="C1007" s="526"/>
      <c r="D1007" s="527"/>
      <c r="E1007" s="528"/>
      <c r="F1007" s="528"/>
      <c r="G1007" s="527"/>
      <c r="H1007" s="528"/>
      <c r="I1007" s="528"/>
      <c r="J1007" s="528"/>
      <c r="K1007" s="528"/>
      <c r="L1007" s="529"/>
      <c r="M1007" s="530"/>
      <c r="N1007" s="529"/>
      <c r="O1007" s="529"/>
      <c r="P1007" s="529"/>
      <c r="Q1007" s="529"/>
      <c r="R1007" s="529"/>
      <c r="S1007" s="529"/>
      <c r="T1007" s="529"/>
      <c r="U1007" s="529"/>
      <c r="V1007" s="529"/>
      <c r="W1007" s="529"/>
      <c r="X1007" s="529"/>
      <c r="Y1007" s="529"/>
      <c r="Z1007" s="529"/>
      <c r="AA1007" s="529"/>
      <c r="AB1007" s="529"/>
      <c r="AC1007" s="529"/>
      <c r="AD1007" s="529"/>
      <c r="AE1007" s="529"/>
      <c r="AF1007" s="529"/>
      <c r="AG1007" s="531"/>
      <c r="AH1007" s="531"/>
      <c r="AI1007" s="531"/>
      <c r="AJ1007" s="531"/>
      <c r="AK1007" s="531"/>
      <c r="AL1007" s="531"/>
      <c r="AM1007" s="531"/>
      <c r="AN1007" s="531"/>
      <c r="AO1007" s="531"/>
      <c r="AP1007" s="531"/>
      <c r="AQ1007" s="531"/>
      <c r="AR1007" s="531"/>
      <c r="AS1007" s="532"/>
      <c r="AT1007" s="533"/>
      <c r="AU1007" s="533"/>
      <c r="AV1007" s="532"/>
      <c r="AW1007" s="532"/>
      <c r="AX1007" s="533"/>
      <c r="AY1007" s="533"/>
      <c r="AZ1007" s="532"/>
      <c r="BA1007" s="532"/>
      <c r="BB1007" s="533"/>
      <c r="BC1007" s="533"/>
      <c r="BD1007" s="532"/>
      <c r="BE1007" s="532"/>
      <c r="BF1007" s="533"/>
      <c r="BG1007" s="533"/>
      <c r="BH1007" s="532"/>
      <c r="BI1007" s="532"/>
      <c r="BJ1007" s="533"/>
      <c r="BK1007" s="533"/>
      <c r="BL1007" s="532"/>
    </row>
    <row r="1008" spans="1:64" ht="24.75" customHeight="1">
      <c r="A1008" s="524" t="str">
        <v/>
      </c>
      <c r="B1008" s="525"/>
      <c r="C1008" s="526"/>
      <c r="D1008" s="527"/>
      <c r="E1008" s="528"/>
      <c r="F1008" s="528"/>
      <c r="G1008" s="527"/>
      <c r="H1008" s="528"/>
      <c r="I1008" s="528"/>
      <c r="J1008" s="528"/>
      <c r="K1008" s="528"/>
      <c r="L1008" s="529"/>
      <c r="M1008" s="530"/>
      <c r="N1008" s="529"/>
      <c r="O1008" s="529"/>
      <c r="P1008" s="529"/>
      <c r="Q1008" s="529"/>
      <c r="R1008" s="529"/>
      <c r="S1008" s="529"/>
      <c r="T1008" s="529"/>
      <c r="U1008" s="529"/>
      <c r="V1008" s="529"/>
      <c r="W1008" s="529"/>
      <c r="X1008" s="529"/>
      <c r="Y1008" s="529"/>
      <c r="Z1008" s="529"/>
      <c r="AA1008" s="529"/>
      <c r="AB1008" s="529"/>
      <c r="AC1008" s="529"/>
      <c r="AD1008" s="529"/>
      <c r="AE1008" s="529"/>
      <c r="AF1008" s="529"/>
      <c r="AG1008" s="531"/>
      <c r="AH1008" s="531"/>
      <c r="AI1008" s="531"/>
      <c r="AJ1008" s="531"/>
      <c r="AK1008" s="531"/>
      <c r="AL1008" s="531"/>
      <c r="AM1008" s="531"/>
      <c r="AN1008" s="531"/>
      <c r="AO1008" s="531"/>
      <c r="AP1008" s="531"/>
      <c r="AQ1008" s="531"/>
      <c r="AR1008" s="531"/>
      <c r="AS1008" s="532"/>
      <c r="AT1008" s="533"/>
      <c r="AU1008" s="533"/>
      <c r="AV1008" s="532"/>
      <c r="AW1008" s="532"/>
      <c r="AX1008" s="533"/>
      <c r="AY1008" s="533"/>
      <c r="AZ1008" s="532"/>
      <c r="BA1008" s="532"/>
      <c r="BB1008" s="533"/>
      <c r="BC1008" s="533"/>
      <c r="BD1008" s="532"/>
      <c r="BE1008" s="532"/>
      <c r="BF1008" s="533"/>
      <c r="BG1008" s="533"/>
      <c r="BH1008" s="532"/>
      <c r="BI1008" s="532"/>
      <c r="BJ1008" s="533"/>
      <c r="BK1008" s="533"/>
      <c r="BL1008" s="532"/>
    </row>
    <row r="1009" spans="1:64" ht="24.75" customHeight="1">
      <c r="A1009" s="524" t="str">
        <v/>
      </c>
      <c r="B1009" s="525"/>
      <c r="C1009" s="526"/>
      <c r="D1009" s="527"/>
      <c r="E1009" s="528"/>
      <c r="F1009" s="528"/>
      <c r="G1009" s="527"/>
      <c r="H1009" s="528"/>
      <c r="I1009" s="528"/>
      <c r="J1009" s="528"/>
      <c r="K1009" s="528"/>
      <c r="L1009" s="529"/>
      <c r="M1009" s="530"/>
      <c r="N1009" s="529"/>
      <c r="O1009" s="529"/>
      <c r="P1009" s="529"/>
      <c r="Q1009" s="529"/>
      <c r="R1009" s="529"/>
      <c r="S1009" s="529"/>
      <c r="T1009" s="529"/>
      <c r="U1009" s="529"/>
      <c r="V1009" s="529"/>
      <c r="W1009" s="529"/>
      <c r="X1009" s="529"/>
      <c r="Y1009" s="529"/>
      <c r="Z1009" s="529"/>
      <c r="AA1009" s="529"/>
      <c r="AB1009" s="529"/>
      <c r="AC1009" s="529"/>
      <c r="AD1009" s="529"/>
      <c r="AE1009" s="529"/>
      <c r="AF1009" s="529"/>
      <c r="AG1009" s="531"/>
      <c r="AH1009" s="531"/>
      <c r="AI1009" s="531"/>
      <c r="AJ1009" s="531"/>
      <c r="AK1009" s="531"/>
      <c r="AL1009" s="531"/>
      <c r="AM1009" s="531"/>
      <c r="AN1009" s="531"/>
      <c r="AO1009" s="531"/>
      <c r="AP1009" s="531"/>
      <c r="AQ1009" s="531"/>
      <c r="AR1009" s="531"/>
      <c r="AS1009" s="532"/>
      <c r="AT1009" s="533"/>
      <c r="AU1009" s="533"/>
      <c r="AV1009" s="532"/>
      <c r="AW1009" s="532"/>
      <c r="AX1009" s="533"/>
      <c r="AY1009" s="533"/>
      <c r="AZ1009" s="532"/>
      <c r="BA1009" s="532"/>
      <c r="BB1009" s="533"/>
      <c r="BC1009" s="533"/>
      <c r="BD1009" s="532"/>
      <c r="BE1009" s="532"/>
      <c r="BF1009" s="533"/>
      <c r="BG1009" s="533"/>
      <c r="BH1009" s="532"/>
      <c r="BI1009" s="532"/>
      <c r="BJ1009" s="533"/>
      <c r="BK1009" s="533"/>
      <c r="BL1009" s="532"/>
    </row>
    <row r="1010" spans="1:64" ht="24.75" customHeight="1">
      <c r="A1010" s="524" t="str">
        <v/>
      </c>
      <c r="B1010" s="525"/>
      <c r="C1010" s="526"/>
      <c r="D1010" s="527"/>
      <c r="E1010" s="528"/>
      <c r="F1010" s="528"/>
      <c r="G1010" s="527"/>
      <c r="H1010" s="528"/>
      <c r="I1010" s="528"/>
      <c r="J1010" s="528"/>
      <c r="K1010" s="528"/>
      <c r="L1010" s="529"/>
      <c r="M1010" s="530"/>
      <c r="N1010" s="529"/>
      <c r="O1010" s="529"/>
      <c r="P1010" s="529"/>
      <c r="Q1010" s="529"/>
      <c r="R1010" s="529"/>
      <c r="S1010" s="529"/>
      <c r="T1010" s="529"/>
      <c r="U1010" s="529"/>
      <c r="V1010" s="529"/>
      <c r="W1010" s="529"/>
      <c r="X1010" s="529"/>
      <c r="Y1010" s="529"/>
      <c r="Z1010" s="529"/>
      <c r="AA1010" s="529"/>
      <c r="AB1010" s="529"/>
      <c r="AC1010" s="529"/>
      <c r="AD1010" s="529"/>
      <c r="AE1010" s="529"/>
      <c r="AF1010" s="529"/>
      <c r="AG1010" s="531"/>
      <c r="AH1010" s="531"/>
      <c r="AI1010" s="531"/>
      <c r="AJ1010" s="531"/>
      <c r="AK1010" s="531"/>
      <c r="AL1010" s="531"/>
      <c r="AM1010" s="531"/>
      <c r="AN1010" s="531"/>
      <c r="AO1010" s="531"/>
      <c r="AP1010" s="531"/>
      <c r="AQ1010" s="531"/>
      <c r="AR1010" s="531"/>
      <c r="AS1010" s="532"/>
      <c r="AT1010" s="533"/>
      <c r="AU1010" s="533"/>
      <c r="AV1010" s="532"/>
      <c r="AW1010" s="532"/>
      <c r="AX1010" s="533"/>
      <c r="AY1010" s="533"/>
      <c r="AZ1010" s="532"/>
      <c r="BA1010" s="532"/>
      <c r="BB1010" s="533"/>
      <c r="BC1010" s="533"/>
      <c r="BD1010" s="532"/>
      <c r="BE1010" s="532"/>
      <c r="BF1010" s="533"/>
      <c r="BG1010" s="533"/>
      <c r="BH1010" s="532"/>
      <c r="BI1010" s="532"/>
      <c r="BJ1010" s="533"/>
      <c r="BK1010" s="533"/>
      <c r="BL1010" s="532"/>
    </row>
    <row r="1011" spans="1:64" ht="24.75" customHeight="1">
      <c r="A1011" s="524" t="str">
        <v/>
      </c>
      <c r="B1011" s="525"/>
      <c r="C1011" s="526"/>
      <c r="D1011" s="527"/>
      <c r="E1011" s="528"/>
      <c r="F1011" s="528"/>
      <c r="G1011" s="527"/>
      <c r="H1011" s="528"/>
      <c r="I1011" s="528"/>
      <c r="J1011" s="528"/>
      <c r="K1011" s="528"/>
      <c r="L1011" s="529"/>
      <c r="M1011" s="530"/>
      <c r="N1011" s="529"/>
      <c r="O1011" s="529"/>
      <c r="P1011" s="529"/>
      <c r="Q1011" s="529"/>
      <c r="R1011" s="529"/>
      <c r="S1011" s="529"/>
      <c r="T1011" s="529"/>
      <c r="U1011" s="529"/>
      <c r="V1011" s="529"/>
      <c r="W1011" s="529"/>
      <c r="X1011" s="529"/>
      <c r="Y1011" s="529"/>
      <c r="Z1011" s="529"/>
      <c r="AA1011" s="529"/>
      <c r="AB1011" s="529"/>
      <c r="AC1011" s="529"/>
      <c r="AD1011" s="529"/>
      <c r="AE1011" s="529"/>
      <c r="AF1011" s="529"/>
      <c r="AG1011" s="531"/>
      <c r="AH1011" s="531"/>
      <c r="AI1011" s="531"/>
      <c r="AJ1011" s="531"/>
      <c r="AK1011" s="531"/>
      <c r="AL1011" s="531"/>
      <c r="AM1011" s="531"/>
      <c r="AN1011" s="531"/>
      <c r="AO1011" s="531"/>
      <c r="AP1011" s="531"/>
      <c r="AQ1011" s="531"/>
      <c r="AR1011" s="531"/>
      <c r="AS1011" s="532"/>
      <c r="AT1011" s="533"/>
      <c r="AU1011" s="533"/>
      <c r="AV1011" s="532"/>
      <c r="AW1011" s="532"/>
      <c r="AX1011" s="533"/>
      <c r="AY1011" s="533"/>
      <c r="AZ1011" s="532"/>
      <c r="BA1011" s="532"/>
      <c r="BB1011" s="533"/>
      <c r="BC1011" s="533"/>
      <c r="BD1011" s="532"/>
      <c r="BE1011" s="532"/>
      <c r="BF1011" s="533"/>
      <c r="BG1011" s="533"/>
      <c r="BH1011" s="532"/>
      <c r="BI1011" s="532"/>
      <c r="BJ1011" s="533"/>
      <c r="BK1011" s="533"/>
      <c r="BL1011" s="532"/>
    </row>
    <row r="1012" spans="1:64" ht="24.75" customHeight="1">
      <c r="A1012" s="524" t="str">
        <v/>
      </c>
      <c r="B1012" s="525"/>
      <c r="C1012" s="526"/>
      <c r="D1012" s="527"/>
      <c r="E1012" s="528"/>
      <c r="F1012" s="528"/>
      <c r="G1012" s="527"/>
      <c r="H1012" s="528"/>
      <c r="I1012" s="528"/>
      <c r="J1012" s="528"/>
      <c r="K1012" s="528"/>
      <c r="L1012" s="529"/>
      <c r="M1012" s="530"/>
      <c r="N1012" s="529"/>
      <c r="O1012" s="529"/>
      <c r="P1012" s="529"/>
      <c r="Q1012" s="529"/>
      <c r="R1012" s="529"/>
      <c r="S1012" s="529"/>
      <c r="T1012" s="529"/>
      <c r="U1012" s="529"/>
      <c r="V1012" s="529"/>
      <c r="W1012" s="529"/>
      <c r="X1012" s="529"/>
      <c r="Y1012" s="529"/>
      <c r="Z1012" s="529"/>
      <c r="AA1012" s="529"/>
      <c r="AB1012" s="529"/>
      <c r="AC1012" s="529"/>
      <c r="AD1012" s="529"/>
      <c r="AE1012" s="529"/>
      <c r="AF1012" s="529"/>
      <c r="AG1012" s="531"/>
      <c r="AH1012" s="531"/>
      <c r="AI1012" s="531"/>
      <c r="AJ1012" s="531"/>
      <c r="AK1012" s="531"/>
      <c r="AL1012" s="531"/>
      <c r="AM1012" s="531"/>
      <c r="AN1012" s="531"/>
      <c r="AO1012" s="531"/>
      <c r="AP1012" s="531"/>
      <c r="AQ1012" s="531"/>
      <c r="AR1012" s="531"/>
      <c r="AS1012" s="532"/>
      <c r="AT1012" s="533"/>
      <c r="AU1012" s="533"/>
      <c r="AV1012" s="532"/>
      <c r="AW1012" s="532"/>
      <c r="AX1012" s="533"/>
      <c r="AY1012" s="533"/>
      <c r="AZ1012" s="532"/>
      <c r="BA1012" s="532"/>
      <c r="BB1012" s="533"/>
      <c r="BC1012" s="533"/>
      <c r="BD1012" s="532"/>
      <c r="BE1012" s="532"/>
      <c r="BF1012" s="533"/>
      <c r="BG1012" s="533"/>
      <c r="BH1012" s="532"/>
      <c r="BI1012" s="532"/>
      <c r="BJ1012" s="533"/>
      <c r="BK1012" s="533"/>
      <c r="BL1012" s="532"/>
    </row>
    <row r="1013" spans="1:64" ht="24.75" customHeight="1">
      <c r="A1013" s="524" t="str">
        <v/>
      </c>
      <c r="B1013" s="525"/>
      <c r="C1013" s="526"/>
      <c r="D1013" s="527"/>
      <c r="E1013" s="528"/>
      <c r="F1013" s="528"/>
      <c r="G1013" s="527"/>
      <c r="H1013" s="528"/>
      <c r="I1013" s="528"/>
      <c r="J1013" s="528"/>
      <c r="K1013" s="528"/>
      <c r="L1013" s="529"/>
      <c r="M1013" s="530"/>
      <c r="N1013" s="529"/>
      <c r="O1013" s="529"/>
      <c r="P1013" s="529"/>
      <c r="Q1013" s="529"/>
      <c r="R1013" s="529"/>
      <c r="S1013" s="529"/>
      <c r="T1013" s="529"/>
      <c r="U1013" s="529"/>
      <c r="V1013" s="529"/>
      <c r="W1013" s="529"/>
      <c r="X1013" s="529"/>
      <c r="Y1013" s="529"/>
      <c r="Z1013" s="529"/>
      <c r="AA1013" s="529"/>
      <c r="AB1013" s="529"/>
      <c r="AC1013" s="529"/>
      <c r="AD1013" s="529"/>
      <c r="AE1013" s="529"/>
      <c r="AF1013" s="529"/>
      <c r="AG1013" s="531"/>
      <c r="AH1013" s="531"/>
      <c r="AI1013" s="531"/>
      <c r="AJ1013" s="531"/>
      <c r="AK1013" s="531"/>
      <c r="AL1013" s="531"/>
      <c r="AM1013" s="531"/>
      <c r="AN1013" s="531"/>
      <c r="AO1013" s="531"/>
      <c r="AP1013" s="531"/>
      <c r="AQ1013" s="531"/>
      <c r="AR1013" s="531"/>
      <c r="AS1013" s="532"/>
      <c r="AT1013" s="533"/>
      <c r="AU1013" s="533"/>
      <c r="AV1013" s="532"/>
      <c r="AW1013" s="532"/>
      <c r="AX1013" s="533"/>
      <c r="AY1013" s="533"/>
      <c r="AZ1013" s="532"/>
      <c r="BA1013" s="532"/>
      <c r="BB1013" s="533"/>
      <c r="BC1013" s="533"/>
      <c r="BD1013" s="532"/>
      <c r="BE1013" s="532"/>
      <c r="BF1013" s="533"/>
      <c r="BG1013" s="533"/>
      <c r="BH1013" s="532"/>
      <c r="BI1013" s="532"/>
      <c r="BJ1013" s="533"/>
      <c r="BK1013" s="533"/>
      <c r="BL1013" s="532"/>
    </row>
    <row r="1014" spans="1:64" ht="24.75" customHeight="1">
      <c r="A1014" s="524" t="str">
        <v/>
      </c>
      <c r="B1014" s="525"/>
      <c r="C1014" s="526"/>
      <c r="D1014" s="527"/>
      <c r="E1014" s="528"/>
      <c r="F1014" s="528"/>
      <c r="G1014" s="527"/>
      <c r="H1014" s="528"/>
      <c r="I1014" s="528"/>
      <c r="J1014" s="528"/>
      <c r="K1014" s="528"/>
      <c r="L1014" s="529"/>
      <c r="M1014" s="530"/>
      <c r="N1014" s="529"/>
      <c r="O1014" s="529"/>
      <c r="P1014" s="529"/>
      <c r="Q1014" s="529"/>
      <c r="R1014" s="529"/>
      <c r="S1014" s="529"/>
      <c r="T1014" s="529"/>
      <c r="U1014" s="529"/>
      <c r="V1014" s="529"/>
      <c r="W1014" s="529"/>
      <c r="X1014" s="529"/>
      <c r="Y1014" s="529"/>
      <c r="Z1014" s="529"/>
      <c r="AA1014" s="529"/>
      <c r="AB1014" s="529"/>
      <c r="AC1014" s="529"/>
      <c r="AD1014" s="529"/>
      <c r="AE1014" s="529"/>
      <c r="AF1014" s="529"/>
      <c r="AG1014" s="531"/>
      <c r="AH1014" s="531"/>
      <c r="AI1014" s="531"/>
      <c r="AJ1014" s="531"/>
      <c r="AK1014" s="531"/>
      <c r="AL1014" s="531"/>
      <c r="AM1014" s="531"/>
      <c r="AN1014" s="531"/>
      <c r="AO1014" s="531"/>
      <c r="AP1014" s="531"/>
      <c r="AQ1014" s="531"/>
      <c r="AR1014" s="531"/>
      <c r="AS1014" s="532"/>
      <c r="AT1014" s="533"/>
      <c r="AU1014" s="533"/>
      <c r="AV1014" s="532"/>
      <c r="AW1014" s="532"/>
      <c r="AX1014" s="533"/>
      <c r="AY1014" s="533"/>
      <c r="AZ1014" s="532"/>
      <c r="BA1014" s="532"/>
      <c r="BB1014" s="533"/>
      <c r="BC1014" s="533"/>
      <c r="BD1014" s="532"/>
      <c r="BE1014" s="532"/>
      <c r="BF1014" s="533"/>
      <c r="BG1014" s="533"/>
      <c r="BH1014" s="532"/>
      <c r="BI1014" s="532"/>
      <c r="BJ1014" s="533"/>
      <c r="BK1014" s="533"/>
      <c r="BL1014" s="532"/>
    </row>
    <row r="1015" spans="1:64" ht="24.75" customHeight="1">
      <c r="A1015" s="524" t="str">
        <v/>
      </c>
      <c r="B1015" s="525"/>
      <c r="C1015" s="526"/>
      <c r="D1015" s="527"/>
      <c r="E1015" s="528"/>
      <c r="F1015" s="528"/>
      <c r="G1015" s="527"/>
      <c r="H1015" s="528"/>
      <c r="I1015" s="528"/>
      <c r="J1015" s="528"/>
      <c r="K1015" s="528"/>
      <c r="L1015" s="529"/>
      <c r="M1015" s="530"/>
      <c r="N1015" s="529"/>
      <c r="O1015" s="529"/>
      <c r="P1015" s="529"/>
      <c r="Q1015" s="529"/>
      <c r="R1015" s="529"/>
      <c r="S1015" s="529"/>
      <c r="T1015" s="529"/>
      <c r="U1015" s="529"/>
      <c r="V1015" s="529"/>
      <c r="W1015" s="529"/>
      <c r="X1015" s="529"/>
      <c r="Y1015" s="529"/>
      <c r="Z1015" s="529"/>
      <c r="AA1015" s="529"/>
      <c r="AB1015" s="529"/>
      <c r="AC1015" s="529"/>
      <c r="AD1015" s="529"/>
      <c r="AE1015" s="529"/>
      <c r="AF1015" s="529"/>
      <c r="AG1015" s="531"/>
      <c r="AH1015" s="531"/>
      <c r="AI1015" s="531"/>
      <c r="AJ1015" s="531"/>
      <c r="AK1015" s="531"/>
      <c r="AL1015" s="531"/>
      <c r="AM1015" s="531"/>
      <c r="AN1015" s="531"/>
      <c r="AO1015" s="531"/>
      <c r="AP1015" s="531"/>
      <c r="AQ1015" s="531"/>
      <c r="AR1015" s="531"/>
      <c r="AS1015" s="532"/>
      <c r="AT1015" s="533"/>
      <c r="AU1015" s="533"/>
      <c r="AV1015" s="532"/>
      <c r="AW1015" s="532"/>
      <c r="AX1015" s="533"/>
      <c r="AY1015" s="533"/>
      <c r="AZ1015" s="532"/>
      <c r="BA1015" s="532"/>
      <c r="BB1015" s="533"/>
      <c r="BC1015" s="533"/>
      <c r="BD1015" s="532"/>
      <c r="BE1015" s="532"/>
      <c r="BF1015" s="533"/>
      <c r="BG1015" s="533"/>
      <c r="BH1015" s="532"/>
      <c r="BI1015" s="532"/>
      <c r="BJ1015" s="533"/>
      <c r="BK1015" s="533"/>
      <c r="BL1015" s="532"/>
    </row>
    <row r="1016" spans="1:64" ht="24.75" customHeight="1">
      <c r="A1016" s="524" t="str">
        <v/>
      </c>
      <c r="B1016" s="525"/>
      <c r="C1016" s="526"/>
      <c r="D1016" s="527"/>
      <c r="E1016" s="528"/>
      <c r="F1016" s="528"/>
      <c r="G1016" s="527"/>
      <c r="H1016" s="528"/>
      <c r="I1016" s="528"/>
      <c r="J1016" s="528"/>
      <c r="K1016" s="528"/>
      <c r="L1016" s="529"/>
      <c r="M1016" s="530"/>
      <c r="N1016" s="529"/>
      <c r="O1016" s="529"/>
      <c r="P1016" s="529"/>
      <c r="Q1016" s="529"/>
      <c r="R1016" s="529"/>
      <c r="S1016" s="529"/>
      <c r="T1016" s="529"/>
      <c r="U1016" s="529"/>
      <c r="V1016" s="529"/>
      <c r="W1016" s="529"/>
      <c r="X1016" s="529"/>
      <c r="Y1016" s="529"/>
      <c r="Z1016" s="529"/>
      <c r="AA1016" s="529"/>
      <c r="AB1016" s="529"/>
      <c r="AC1016" s="529"/>
      <c r="AD1016" s="529"/>
      <c r="AE1016" s="529"/>
      <c r="AF1016" s="529"/>
      <c r="AG1016" s="531"/>
      <c r="AH1016" s="531"/>
      <c r="AI1016" s="531"/>
      <c r="AJ1016" s="531"/>
      <c r="AK1016" s="531"/>
      <c r="AL1016" s="531"/>
      <c r="AM1016" s="531"/>
      <c r="AN1016" s="531"/>
      <c r="AO1016" s="531"/>
      <c r="AP1016" s="531"/>
      <c r="AQ1016" s="531"/>
      <c r="AR1016" s="531"/>
      <c r="AS1016" s="532"/>
      <c r="AT1016" s="533"/>
      <c r="AU1016" s="533"/>
      <c r="AV1016" s="532"/>
      <c r="AW1016" s="532"/>
      <c r="AX1016" s="533"/>
      <c r="AY1016" s="533"/>
      <c r="AZ1016" s="532"/>
      <c r="BA1016" s="532"/>
      <c r="BB1016" s="533"/>
      <c r="BC1016" s="533"/>
      <c r="BD1016" s="532"/>
      <c r="BE1016" s="532"/>
      <c r="BF1016" s="533"/>
      <c r="BG1016" s="533"/>
      <c r="BH1016" s="532"/>
      <c r="BI1016" s="532"/>
      <c r="BJ1016" s="533"/>
      <c r="BK1016" s="533"/>
      <c r="BL1016" s="532"/>
    </row>
    <row r="1017" spans="1:64" ht="24.75" customHeight="1">
      <c r="A1017" s="524" t="str">
        <v/>
      </c>
      <c r="B1017" s="525"/>
      <c r="C1017" s="526"/>
      <c r="D1017" s="527"/>
      <c r="E1017" s="528"/>
      <c r="F1017" s="528"/>
      <c r="G1017" s="527"/>
      <c r="H1017" s="528"/>
      <c r="I1017" s="528"/>
      <c r="J1017" s="528"/>
      <c r="K1017" s="528"/>
      <c r="L1017" s="529"/>
      <c r="M1017" s="530"/>
      <c r="N1017" s="529"/>
      <c r="O1017" s="529"/>
      <c r="P1017" s="529"/>
      <c r="Q1017" s="529"/>
      <c r="R1017" s="529"/>
      <c r="S1017" s="529"/>
      <c r="T1017" s="529"/>
      <c r="U1017" s="529"/>
      <c r="V1017" s="529"/>
      <c r="W1017" s="529"/>
      <c r="X1017" s="529"/>
      <c r="Y1017" s="529"/>
      <c r="Z1017" s="529"/>
      <c r="AA1017" s="529"/>
      <c r="AB1017" s="529"/>
      <c r="AC1017" s="529"/>
      <c r="AD1017" s="529"/>
      <c r="AE1017" s="529"/>
      <c r="AF1017" s="529"/>
      <c r="AG1017" s="531"/>
      <c r="AH1017" s="531"/>
      <c r="AI1017" s="531"/>
      <c r="AJ1017" s="531"/>
      <c r="AK1017" s="531"/>
      <c r="AL1017" s="531"/>
      <c r="AM1017" s="531"/>
      <c r="AN1017" s="531"/>
      <c r="AO1017" s="531"/>
      <c r="AP1017" s="531"/>
      <c r="AQ1017" s="531"/>
      <c r="AR1017" s="531"/>
      <c r="AS1017" s="532"/>
      <c r="AT1017" s="533"/>
      <c r="AU1017" s="533"/>
      <c r="AV1017" s="532"/>
      <c r="AW1017" s="532"/>
      <c r="AX1017" s="533"/>
      <c r="AY1017" s="533"/>
      <c r="AZ1017" s="532"/>
      <c r="BA1017" s="532"/>
      <c r="BB1017" s="533"/>
      <c r="BC1017" s="533"/>
      <c r="BD1017" s="532"/>
      <c r="BE1017" s="532"/>
      <c r="BF1017" s="533"/>
      <c r="BG1017" s="533"/>
      <c r="BH1017" s="532"/>
      <c r="BI1017" s="532"/>
      <c r="BJ1017" s="533"/>
      <c r="BK1017" s="533"/>
      <c r="BL1017" s="532"/>
    </row>
    <row r="1018" spans="1:64" ht="24.75" customHeight="1">
      <c r="A1018" s="524" t="str">
        <v/>
      </c>
      <c r="B1018" s="525"/>
      <c r="C1018" s="526"/>
      <c r="D1018" s="527"/>
      <c r="E1018" s="528"/>
      <c r="F1018" s="528"/>
      <c r="G1018" s="527"/>
      <c r="H1018" s="528"/>
      <c r="I1018" s="528"/>
      <c r="J1018" s="528"/>
      <c r="K1018" s="528"/>
      <c r="L1018" s="529"/>
      <c r="M1018" s="530"/>
      <c r="N1018" s="529"/>
      <c r="O1018" s="529"/>
      <c r="P1018" s="529"/>
      <c r="Q1018" s="529"/>
      <c r="R1018" s="529"/>
      <c r="S1018" s="529"/>
      <c r="T1018" s="529"/>
      <c r="U1018" s="529"/>
      <c r="V1018" s="529"/>
      <c r="W1018" s="529"/>
      <c r="X1018" s="529"/>
      <c r="Y1018" s="529"/>
      <c r="Z1018" s="529"/>
      <c r="AA1018" s="529"/>
      <c r="AB1018" s="529"/>
      <c r="AC1018" s="529"/>
      <c r="AD1018" s="529"/>
      <c r="AE1018" s="529"/>
      <c r="AF1018" s="529"/>
      <c r="AG1018" s="531"/>
      <c r="AH1018" s="531"/>
      <c r="AI1018" s="531"/>
      <c r="AJ1018" s="531"/>
      <c r="AK1018" s="531"/>
      <c r="AL1018" s="531"/>
      <c r="AM1018" s="531"/>
      <c r="AN1018" s="531"/>
      <c r="AO1018" s="531"/>
      <c r="AP1018" s="531"/>
      <c r="AQ1018" s="531"/>
      <c r="AR1018" s="531"/>
      <c r="AS1018" s="532"/>
      <c r="AT1018" s="533"/>
      <c r="AU1018" s="533"/>
      <c r="AV1018" s="532"/>
      <c r="AW1018" s="532"/>
      <c r="AX1018" s="533"/>
      <c r="AY1018" s="533"/>
      <c r="AZ1018" s="532"/>
      <c r="BA1018" s="532"/>
      <c r="BB1018" s="533"/>
      <c r="BC1018" s="533"/>
      <c r="BD1018" s="532"/>
      <c r="BE1018" s="532"/>
      <c r="BF1018" s="533"/>
      <c r="BG1018" s="533"/>
      <c r="BH1018" s="532"/>
      <c r="BI1018" s="532"/>
      <c r="BJ1018" s="533"/>
      <c r="BK1018" s="533"/>
      <c r="BL1018" s="532"/>
    </row>
    <row r="1019" spans="1:64" ht="24.75" customHeight="1">
      <c r="A1019" s="524" t="str">
        <v/>
      </c>
      <c r="B1019" s="525"/>
      <c r="C1019" s="526"/>
      <c r="D1019" s="527"/>
      <c r="E1019" s="528"/>
      <c r="F1019" s="528"/>
      <c r="G1019" s="527"/>
      <c r="H1019" s="528"/>
      <c r="I1019" s="528"/>
      <c r="J1019" s="528"/>
      <c r="K1019" s="528"/>
      <c r="L1019" s="529"/>
      <c r="M1019" s="530"/>
      <c r="N1019" s="529"/>
      <c r="O1019" s="529"/>
      <c r="P1019" s="529"/>
      <c r="Q1019" s="529"/>
      <c r="R1019" s="529"/>
      <c r="S1019" s="529"/>
      <c r="T1019" s="529"/>
      <c r="U1019" s="529"/>
      <c r="V1019" s="529"/>
      <c r="W1019" s="529"/>
      <c r="X1019" s="529"/>
      <c r="Y1019" s="529"/>
      <c r="Z1019" s="529"/>
      <c r="AA1019" s="529"/>
      <c r="AB1019" s="529"/>
      <c r="AC1019" s="529"/>
      <c r="AD1019" s="529"/>
      <c r="AE1019" s="529"/>
      <c r="AF1019" s="529"/>
      <c r="AG1019" s="531"/>
      <c r="AH1019" s="531"/>
      <c r="AI1019" s="531"/>
      <c r="AJ1019" s="531"/>
      <c r="AK1019" s="531"/>
      <c r="AL1019" s="531"/>
      <c r="AM1019" s="531"/>
      <c r="AN1019" s="531"/>
      <c r="AO1019" s="531"/>
      <c r="AP1019" s="531"/>
      <c r="AQ1019" s="531"/>
      <c r="AR1019" s="531"/>
      <c r="AS1019" s="532"/>
      <c r="AT1019" s="533"/>
      <c r="AU1019" s="533"/>
      <c r="AV1019" s="532"/>
      <c r="AW1019" s="532"/>
      <c r="AX1019" s="533"/>
      <c r="AY1019" s="533"/>
      <c r="AZ1019" s="532"/>
      <c r="BA1019" s="532"/>
      <c r="BB1019" s="533"/>
      <c r="BC1019" s="533"/>
      <c r="BD1019" s="532"/>
      <c r="BE1019" s="532"/>
      <c r="BF1019" s="533"/>
      <c r="BG1019" s="533"/>
      <c r="BH1019" s="532"/>
      <c r="BI1019" s="532"/>
      <c r="BJ1019" s="533"/>
      <c r="BK1019" s="533"/>
      <c r="BL1019" s="532"/>
    </row>
    <row r="1020" spans="1:64" ht="24.75" customHeight="1">
      <c r="A1020" s="524" t="str">
        <v/>
      </c>
      <c r="B1020" s="525"/>
      <c r="C1020" s="526"/>
      <c r="D1020" s="527"/>
      <c r="E1020" s="528"/>
      <c r="F1020" s="528"/>
      <c r="G1020" s="527"/>
      <c r="H1020" s="528"/>
      <c r="I1020" s="528"/>
      <c r="J1020" s="528"/>
      <c r="K1020" s="528"/>
      <c r="L1020" s="529"/>
      <c r="M1020" s="530"/>
      <c r="N1020" s="529"/>
      <c r="O1020" s="529"/>
      <c r="P1020" s="529"/>
      <c r="Q1020" s="529"/>
      <c r="R1020" s="529"/>
      <c r="S1020" s="529"/>
      <c r="T1020" s="529"/>
      <c r="U1020" s="529"/>
      <c r="V1020" s="529"/>
      <c r="W1020" s="529"/>
      <c r="X1020" s="529"/>
      <c r="Y1020" s="529"/>
      <c r="Z1020" s="529"/>
      <c r="AA1020" s="529"/>
      <c r="AB1020" s="529"/>
      <c r="AC1020" s="529"/>
      <c r="AD1020" s="529"/>
      <c r="AE1020" s="529"/>
      <c r="AF1020" s="529"/>
      <c r="AG1020" s="531"/>
      <c r="AH1020" s="531"/>
      <c r="AI1020" s="531"/>
      <c r="AJ1020" s="531"/>
      <c r="AK1020" s="531"/>
      <c r="AL1020" s="531"/>
      <c r="AM1020" s="531"/>
      <c r="AN1020" s="531"/>
      <c r="AO1020" s="531"/>
      <c r="AP1020" s="531"/>
      <c r="AQ1020" s="531"/>
      <c r="AR1020" s="531"/>
      <c r="AS1020" s="532"/>
      <c r="AT1020" s="533"/>
      <c r="AU1020" s="533"/>
      <c r="AV1020" s="532"/>
      <c r="AW1020" s="532"/>
      <c r="AX1020" s="533"/>
      <c r="AY1020" s="533"/>
      <c r="AZ1020" s="532"/>
      <c r="BA1020" s="532"/>
      <c r="BB1020" s="533"/>
      <c r="BC1020" s="533"/>
      <c r="BD1020" s="532"/>
      <c r="BE1020" s="532"/>
      <c r="BF1020" s="533"/>
      <c r="BG1020" s="533"/>
      <c r="BH1020" s="532"/>
      <c r="BI1020" s="532"/>
      <c r="BJ1020" s="533"/>
      <c r="BK1020" s="533"/>
      <c r="BL1020" s="532"/>
    </row>
    <row r="1021" spans="1:64" ht="24.75" customHeight="1">
      <c r="A1021" s="524" t="str">
        <v/>
      </c>
      <c r="B1021" s="525"/>
      <c r="C1021" s="526"/>
      <c r="D1021" s="527"/>
      <c r="E1021" s="528"/>
      <c r="F1021" s="528"/>
      <c r="G1021" s="527"/>
      <c r="H1021" s="528"/>
      <c r="I1021" s="528"/>
      <c r="J1021" s="528"/>
      <c r="K1021" s="528"/>
      <c r="L1021" s="529"/>
      <c r="M1021" s="530"/>
      <c r="N1021" s="529"/>
      <c r="O1021" s="529"/>
      <c r="P1021" s="529"/>
      <c r="Q1021" s="529"/>
      <c r="R1021" s="529"/>
      <c r="S1021" s="529"/>
      <c r="T1021" s="529"/>
      <c r="U1021" s="529"/>
      <c r="V1021" s="529"/>
      <c r="W1021" s="529"/>
      <c r="X1021" s="529"/>
      <c r="Y1021" s="529"/>
      <c r="Z1021" s="529"/>
      <c r="AA1021" s="529"/>
      <c r="AB1021" s="529"/>
      <c r="AC1021" s="529"/>
      <c r="AD1021" s="529"/>
      <c r="AE1021" s="529"/>
      <c r="AF1021" s="529"/>
      <c r="AG1021" s="531"/>
      <c r="AH1021" s="531"/>
      <c r="AI1021" s="531"/>
      <c r="AJ1021" s="531"/>
      <c r="AK1021" s="531"/>
      <c r="AL1021" s="531"/>
      <c r="AM1021" s="531"/>
      <c r="AN1021" s="531"/>
      <c r="AO1021" s="531"/>
      <c r="AP1021" s="531"/>
      <c r="AQ1021" s="531"/>
      <c r="AR1021" s="531"/>
      <c r="AS1021" s="532"/>
      <c r="AT1021" s="533"/>
      <c r="AU1021" s="533"/>
      <c r="AV1021" s="532"/>
      <c r="AW1021" s="532"/>
      <c r="AX1021" s="533"/>
      <c r="AY1021" s="533"/>
      <c r="AZ1021" s="532"/>
      <c r="BA1021" s="532"/>
      <c r="BB1021" s="533"/>
      <c r="BC1021" s="533"/>
      <c r="BD1021" s="532"/>
      <c r="BE1021" s="532"/>
      <c r="BF1021" s="533"/>
      <c r="BG1021" s="533"/>
      <c r="BH1021" s="532"/>
      <c r="BI1021" s="532"/>
      <c r="BJ1021" s="533"/>
      <c r="BK1021" s="533"/>
      <c r="BL1021" s="532"/>
    </row>
    <row r="1022" spans="1:64" ht="24.75" customHeight="1">
      <c r="A1022" s="524" t="str">
        <v/>
      </c>
      <c r="B1022" s="525"/>
      <c r="C1022" s="526"/>
      <c r="D1022" s="527"/>
      <c r="E1022" s="528"/>
      <c r="F1022" s="528"/>
      <c r="G1022" s="527"/>
      <c r="H1022" s="528"/>
      <c r="I1022" s="528"/>
      <c r="J1022" s="528"/>
      <c r="K1022" s="528"/>
      <c r="L1022" s="529"/>
      <c r="M1022" s="530"/>
      <c r="N1022" s="529"/>
      <c r="O1022" s="529"/>
      <c r="P1022" s="529"/>
      <c r="Q1022" s="529"/>
      <c r="R1022" s="529"/>
      <c r="S1022" s="529"/>
      <c r="T1022" s="529"/>
      <c r="U1022" s="529"/>
      <c r="V1022" s="529"/>
      <c r="W1022" s="529"/>
      <c r="X1022" s="529"/>
      <c r="Y1022" s="529"/>
      <c r="Z1022" s="529"/>
      <c r="AA1022" s="529"/>
      <c r="AB1022" s="529"/>
      <c r="AC1022" s="529"/>
      <c r="AD1022" s="529"/>
      <c r="AE1022" s="529"/>
      <c r="AF1022" s="529"/>
      <c r="AG1022" s="531"/>
      <c r="AH1022" s="531"/>
      <c r="AI1022" s="531"/>
      <c r="AJ1022" s="531"/>
      <c r="AK1022" s="531"/>
      <c r="AL1022" s="531"/>
      <c r="AM1022" s="531"/>
      <c r="AN1022" s="531"/>
      <c r="AO1022" s="531"/>
      <c r="AP1022" s="531"/>
      <c r="AQ1022" s="531"/>
      <c r="AR1022" s="531"/>
      <c r="AS1022" s="532"/>
      <c r="AT1022" s="533"/>
      <c r="AU1022" s="533"/>
      <c r="AV1022" s="532"/>
      <c r="AW1022" s="532"/>
      <c r="AX1022" s="533"/>
      <c r="AY1022" s="533"/>
      <c r="AZ1022" s="532"/>
      <c r="BA1022" s="532"/>
      <c r="BB1022" s="533"/>
      <c r="BC1022" s="533"/>
      <c r="BD1022" s="532"/>
      <c r="BE1022" s="532"/>
      <c r="BF1022" s="533"/>
      <c r="BG1022" s="533"/>
      <c r="BH1022" s="532"/>
      <c r="BI1022" s="532"/>
      <c r="BJ1022" s="533"/>
      <c r="BK1022" s="533"/>
      <c r="BL1022" s="532"/>
    </row>
    <row r="1023" spans="1:64" ht="24.75" customHeight="1">
      <c r="A1023" s="524" t="str">
        <v/>
      </c>
      <c r="B1023" s="525"/>
      <c r="C1023" s="526"/>
      <c r="D1023" s="527"/>
      <c r="E1023" s="528"/>
      <c r="F1023" s="528"/>
      <c r="G1023" s="527"/>
      <c r="H1023" s="528"/>
      <c r="I1023" s="528"/>
      <c r="J1023" s="528"/>
      <c r="K1023" s="528"/>
      <c r="L1023" s="529"/>
      <c r="M1023" s="530"/>
      <c r="N1023" s="529"/>
      <c r="O1023" s="529"/>
      <c r="P1023" s="529"/>
      <c r="Q1023" s="529"/>
      <c r="R1023" s="529"/>
      <c r="S1023" s="529"/>
      <c r="T1023" s="529"/>
      <c r="U1023" s="529"/>
      <c r="V1023" s="529"/>
      <c r="W1023" s="529"/>
      <c r="X1023" s="529"/>
      <c r="Y1023" s="529"/>
      <c r="Z1023" s="529"/>
      <c r="AA1023" s="529"/>
      <c r="AB1023" s="529"/>
      <c r="AC1023" s="529"/>
      <c r="AD1023" s="529"/>
      <c r="AE1023" s="529"/>
      <c r="AF1023" s="529"/>
      <c r="AG1023" s="531"/>
      <c r="AH1023" s="531"/>
      <c r="AI1023" s="531"/>
      <c r="AJ1023" s="531"/>
      <c r="AK1023" s="531"/>
      <c r="AL1023" s="531"/>
      <c r="AM1023" s="531"/>
      <c r="AN1023" s="531"/>
      <c r="AO1023" s="531"/>
      <c r="AP1023" s="531"/>
      <c r="AQ1023" s="531"/>
      <c r="AR1023" s="531"/>
      <c r="AS1023" s="532"/>
      <c r="AT1023" s="533"/>
      <c r="AU1023" s="533"/>
      <c r="AV1023" s="532"/>
      <c r="AW1023" s="532"/>
      <c r="AX1023" s="533"/>
      <c r="AY1023" s="533"/>
      <c r="AZ1023" s="532"/>
      <c r="BA1023" s="532"/>
      <c r="BB1023" s="533"/>
      <c r="BC1023" s="533"/>
      <c r="BD1023" s="532"/>
      <c r="BE1023" s="532"/>
      <c r="BF1023" s="533"/>
      <c r="BG1023" s="533"/>
      <c r="BH1023" s="532"/>
      <c r="BI1023" s="532"/>
      <c r="BJ1023" s="533"/>
      <c r="BK1023" s="533"/>
      <c r="BL1023" s="532"/>
    </row>
    <row r="1024" spans="1:64" ht="24.75" customHeight="1">
      <c r="A1024" s="524" t="str">
        <v/>
      </c>
      <c r="B1024" s="525"/>
      <c r="C1024" s="526"/>
      <c r="D1024" s="527"/>
      <c r="E1024" s="528"/>
      <c r="F1024" s="528"/>
      <c r="G1024" s="527"/>
      <c r="H1024" s="528"/>
      <c r="I1024" s="528"/>
      <c r="J1024" s="528"/>
      <c r="K1024" s="528"/>
      <c r="L1024" s="529"/>
      <c r="M1024" s="530"/>
      <c r="N1024" s="529"/>
      <c r="O1024" s="529"/>
      <c r="P1024" s="529"/>
      <c r="Q1024" s="529"/>
      <c r="R1024" s="529"/>
      <c r="S1024" s="529"/>
      <c r="T1024" s="529"/>
      <c r="U1024" s="529"/>
      <c r="V1024" s="529"/>
      <c r="W1024" s="529"/>
      <c r="X1024" s="529"/>
      <c r="Y1024" s="529"/>
      <c r="Z1024" s="529"/>
      <c r="AA1024" s="529"/>
      <c r="AB1024" s="529"/>
      <c r="AC1024" s="529"/>
      <c r="AD1024" s="529"/>
      <c r="AE1024" s="529"/>
      <c r="AF1024" s="529"/>
      <c r="AG1024" s="531"/>
      <c r="AH1024" s="531"/>
      <c r="AI1024" s="531"/>
      <c r="AJ1024" s="531"/>
      <c r="AK1024" s="531"/>
      <c r="AL1024" s="531"/>
      <c r="AM1024" s="531"/>
      <c r="AN1024" s="531"/>
      <c r="AO1024" s="531"/>
      <c r="AP1024" s="531"/>
      <c r="AQ1024" s="531"/>
      <c r="AR1024" s="531"/>
      <c r="AS1024" s="532"/>
      <c r="AT1024" s="533"/>
      <c r="AU1024" s="533"/>
      <c r="AV1024" s="532"/>
      <c r="AW1024" s="532"/>
      <c r="AX1024" s="533"/>
      <c r="AY1024" s="533"/>
      <c r="AZ1024" s="532"/>
      <c r="BA1024" s="532"/>
      <c r="BB1024" s="533"/>
      <c r="BC1024" s="533"/>
      <c r="BD1024" s="532"/>
      <c r="BE1024" s="532"/>
      <c r="BF1024" s="533"/>
      <c r="BG1024" s="533"/>
      <c r="BH1024" s="532"/>
      <c r="BI1024" s="532"/>
      <c r="BJ1024" s="533"/>
      <c r="BK1024" s="533"/>
      <c r="BL1024" s="532"/>
    </row>
    <row r="1025" spans="1:64" ht="24.75" customHeight="1">
      <c r="A1025" s="524" t="str">
        <v/>
      </c>
      <c r="B1025" s="525"/>
      <c r="C1025" s="526"/>
      <c r="D1025" s="527"/>
      <c r="E1025" s="528"/>
      <c r="F1025" s="528"/>
      <c r="G1025" s="527"/>
      <c r="H1025" s="528"/>
      <c r="I1025" s="528"/>
      <c r="J1025" s="528"/>
      <c r="K1025" s="528"/>
      <c r="L1025" s="529"/>
      <c r="M1025" s="530"/>
      <c r="N1025" s="529"/>
      <c r="O1025" s="529"/>
      <c r="P1025" s="529"/>
      <c r="Q1025" s="529"/>
      <c r="R1025" s="529"/>
      <c r="S1025" s="529"/>
      <c r="T1025" s="529"/>
      <c r="U1025" s="529"/>
      <c r="V1025" s="529"/>
      <c r="W1025" s="529"/>
      <c r="X1025" s="529"/>
      <c r="Y1025" s="529"/>
      <c r="Z1025" s="529"/>
      <c r="AA1025" s="529"/>
      <c r="AB1025" s="529"/>
      <c r="AC1025" s="529"/>
      <c r="AD1025" s="529"/>
      <c r="AE1025" s="529"/>
      <c r="AF1025" s="529"/>
      <c r="AG1025" s="531"/>
      <c r="AH1025" s="531"/>
      <c r="AI1025" s="531"/>
      <c r="AJ1025" s="531"/>
      <c r="AK1025" s="531"/>
      <c r="AL1025" s="531"/>
      <c r="AM1025" s="531"/>
      <c r="AN1025" s="531"/>
      <c r="AO1025" s="531"/>
      <c r="AP1025" s="531"/>
      <c r="AQ1025" s="531"/>
      <c r="AR1025" s="531"/>
      <c r="AS1025" s="532"/>
      <c r="AT1025" s="533"/>
      <c r="AU1025" s="533"/>
      <c r="AV1025" s="532"/>
      <c r="AW1025" s="532"/>
      <c r="AX1025" s="533"/>
      <c r="AY1025" s="533"/>
      <c r="AZ1025" s="532"/>
      <c r="BA1025" s="532"/>
      <c r="BB1025" s="533"/>
      <c r="BC1025" s="533"/>
      <c r="BD1025" s="532"/>
      <c r="BE1025" s="532"/>
      <c r="BF1025" s="533"/>
      <c r="BG1025" s="533"/>
      <c r="BH1025" s="532"/>
      <c r="BI1025" s="532"/>
      <c r="BJ1025" s="533"/>
      <c r="BK1025" s="533"/>
      <c r="BL1025" s="532"/>
    </row>
    <row r="1026" spans="1:64" ht="24.75" customHeight="1">
      <c r="A1026" s="524" t="str">
        <v/>
      </c>
      <c r="B1026" s="525"/>
      <c r="C1026" s="526"/>
      <c r="D1026" s="527"/>
      <c r="E1026" s="528"/>
      <c r="F1026" s="528"/>
      <c r="G1026" s="527"/>
      <c r="H1026" s="528"/>
      <c r="I1026" s="528"/>
      <c r="J1026" s="528"/>
      <c r="K1026" s="528"/>
      <c r="L1026" s="529"/>
      <c r="M1026" s="530"/>
      <c r="N1026" s="529"/>
      <c r="O1026" s="529"/>
      <c r="P1026" s="529"/>
      <c r="Q1026" s="529"/>
      <c r="R1026" s="529"/>
      <c r="S1026" s="529"/>
      <c r="T1026" s="529"/>
      <c r="U1026" s="529"/>
      <c r="V1026" s="529"/>
      <c r="W1026" s="529"/>
      <c r="X1026" s="529"/>
      <c r="Y1026" s="529"/>
      <c r="Z1026" s="529"/>
      <c r="AA1026" s="529"/>
      <c r="AB1026" s="529"/>
      <c r="AC1026" s="529"/>
      <c r="AD1026" s="529"/>
      <c r="AE1026" s="529"/>
      <c r="AF1026" s="529"/>
      <c r="AG1026" s="531"/>
      <c r="AH1026" s="531"/>
      <c r="AI1026" s="531"/>
      <c r="AJ1026" s="531"/>
      <c r="AK1026" s="531"/>
      <c r="AL1026" s="531"/>
      <c r="AM1026" s="531"/>
      <c r="AN1026" s="531"/>
      <c r="AO1026" s="531"/>
      <c r="AP1026" s="531"/>
      <c r="AQ1026" s="531"/>
      <c r="AR1026" s="531"/>
      <c r="AS1026" s="532"/>
      <c r="AT1026" s="533"/>
      <c r="AU1026" s="533"/>
      <c r="AV1026" s="532"/>
      <c r="AW1026" s="532"/>
      <c r="AX1026" s="533"/>
      <c r="AY1026" s="533"/>
      <c r="AZ1026" s="532"/>
      <c r="BA1026" s="532"/>
      <c r="BB1026" s="533"/>
      <c r="BC1026" s="533"/>
      <c r="BD1026" s="532"/>
      <c r="BE1026" s="532"/>
      <c r="BF1026" s="533"/>
      <c r="BG1026" s="533"/>
      <c r="BH1026" s="532"/>
      <c r="BI1026" s="532"/>
      <c r="BJ1026" s="533"/>
      <c r="BK1026" s="533"/>
      <c r="BL1026" s="532"/>
    </row>
    <row r="1027" spans="1:64" ht="24.75" customHeight="1">
      <c r="A1027" s="524" t="str">
        <v/>
      </c>
      <c r="B1027" s="525"/>
      <c r="C1027" s="526"/>
      <c r="D1027" s="527"/>
      <c r="E1027" s="528"/>
      <c r="F1027" s="528"/>
      <c r="G1027" s="527"/>
      <c r="H1027" s="528"/>
      <c r="I1027" s="528"/>
      <c r="J1027" s="528"/>
      <c r="K1027" s="528"/>
      <c r="L1027" s="529"/>
      <c r="M1027" s="530"/>
      <c r="N1027" s="529"/>
      <c r="O1027" s="529"/>
      <c r="P1027" s="529"/>
      <c r="Q1027" s="529"/>
      <c r="R1027" s="529"/>
      <c r="S1027" s="529"/>
      <c r="T1027" s="529"/>
      <c r="U1027" s="529"/>
      <c r="V1027" s="529"/>
      <c r="W1027" s="529"/>
      <c r="X1027" s="529"/>
      <c r="Y1027" s="529"/>
      <c r="Z1027" s="529"/>
      <c r="AA1027" s="529"/>
      <c r="AB1027" s="529"/>
      <c r="AC1027" s="529"/>
      <c r="AD1027" s="529"/>
      <c r="AE1027" s="529"/>
      <c r="AF1027" s="529"/>
      <c r="AG1027" s="531"/>
      <c r="AH1027" s="531"/>
      <c r="AI1027" s="531"/>
      <c r="AJ1027" s="531"/>
      <c r="AK1027" s="531"/>
      <c r="AL1027" s="531"/>
      <c r="AM1027" s="531"/>
      <c r="AN1027" s="531"/>
      <c r="AO1027" s="531"/>
      <c r="AP1027" s="531"/>
      <c r="AQ1027" s="531"/>
      <c r="AR1027" s="531"/>
      <c r="AS1027" s="532"/>
      <c r="AT1027" s="533"/>
      <c r="AU1027" s="533"/>
      <c r="AV1027" s="532"/>
      <c r="AW1027" s="532"/>
      <c r="AX1027" s="533"/>
      <c r="AY1027" s="533"/>
      <c r="AZ1027" s="532"/>
      <c r="BA1027" s="532"/>
      <c r="BB1027" s="533"/>
      <c r="BC1027" s="533"/>
      <c r="BD1027" s="532"/>
      <c r="BE1027" s="532"/>
      <c r="BF1027" s="533"/>
      <c r="BG1027" s="533"/>
      <c r="BH1027" s="532"/>
      <c r="BI1027" s="532"/>
      <c r="BJ1027" s="533"/>
      <c r="BK1027" s="533"/>
      <c r="BL1027" s="532"/>
    </row>
    <row r="1028" spans="1:64" ht="24.75" customHeight="1">
      <c r="A1028" s="524" t="str">
        <v/>
      </c>
      <c r="B1028" s="525"/>
      <c r="C1028" s="526"/>
      <c r="D1028" s="527"/>
      <c r="E1028" s="528"/>
      <c r="F1028" s="528"/>
      <c r="G1028" s="527"/>
      <c r="H1028" s="528"/>
      <c r="I1028" s="528"/>
      <c r="J1028" s="528"/>
      <c r="K1028" s="528"/>
      <c r="L1028" s="529"/>
      <c r="M1028" s="530"/>
      <c r="N1028" s="529"/>
      <c r="O1028" s="529"/>
      <c r="P1028" s="529"/>
      <c r="Q1028" s="529"/>
      <c r="R1028" s="529"/>
      <c r="S1028" s="529"/>
      <c r="T1028" s="529"/>
      <c r="U1028" s="529"/>
      <c r="V1028" s="529"/>
      <c r="W1028" s="529"/>
      <c r="X1028" s="529"/>
      <c r="Y1028" s="529"/>
      <c r="Z1028" s="529"/>
      <c r="AA1028" s="529"/>
      <c r="AB1028" s="529"/>
      <c r="AC1028" s="529"/>
      <c r="AD1028" s="529"/>
      <c r="AE1028" s="529"/>
      <c r="AF1028" s="529"/>
      <c r="AG1028" s="531"/>
      <c r="AH1028" s="531"/>
      <c r="AI1028" s="531"/>
      <c r="AJ1028" s="531"/>
      <c r="AK1028" s="531"/>
      <c r="AL1028" s="531"/>
      <c r="AM1028" s="531"/>
      <c r="AN1028" s="531"/>
      <c r="AO1028" s="531"/>
      <c r="AP1028" s="531"/>
      <c r="AQ1028" s="531"/>
      <c r="AR1028" s="531"/>
      <c r="AS1028" s="532"/>
      <c r="AT1028" s="533"/>
      <c r="AU1028" s="533"/>
      <c r="AV1028" s="532"/>
      <c r="AW1028" s="532"/>
      <c r="AX1028" s="533"/>
      <c r="AY1028" s="533"/>
      <c r="AZ1028" s="532"/>
      <c r="BA1028" s="532"/>
      <c r="BB1028" s="533"/>
      <c r="BC1028" s="533"/>
      <c r="BD1028" s="532"/>
      <c r="BE1028" s="532"/>
      <c r="BF1028" s="533"/>
      <c r="BG1028" s="533"/>
      <c r="BH1028" s="532"/>
      <c r="BI1028" s="532"/>
      <c r="BJ1028" s="533"/>
      <c r="BK1028" s="533"/>
      <c r="BL1028" s="532"/>
    </row>
    <row r="1029" spans="1:64" ht="24.75" customHeight="1">
      <c r="A1029" s="524" t="str">
        <v/>
      </c>
      <c r="B1029" s="525"/>
      <c r="C1029" s="526"/>
      <c r="D1029" s="527"/>
      <c r="E1029" s="528"/>
      <c r="F1029" s="528"/>
      <c r="G1029" s="527"/>
      <c r="H1029" s="528"/>
      <c r="I1029" s="528"/>
      <c r="J1029" s="528"/>
      <c r="K1029" s="528"/>
      <c r="L1029" s="529"/>
      <c r="M1029" s="530"/>
      <c r="N1029" s="529"/>
      <c r="O1029" s="529"/>
      <c r="P1029" s="529"/>
      <c r="Q1029" s="529"/>
      <c r="R1029" s="529"/>
      <c r="S1029" s="529"/>
      <c r="T1029" s="529"/>
      <c r="U1029" s="529"/>
      <c r="V1029" s="529"/>
      <c r="W1029" s="529"/>
      <c r="X1029" s="529"/>
      <c r="Y1029" s="529"/>
      <c r="Z1029" s="529"/>
      <c r="AA1029" s="529"/>
      <c r="AB1029" s="529"/>
      <c r="AC1029" s="529"/>
      <c r="AD1029" s="529"/>
      <c r="AE1029" s="529"/>
      <c r="AF1029" s="529"/>
      <c r="AG1029" s="531"/>
      <c r="AH1029" s="531"/>
      <c r="AI1029" s="531"/>
      <c r="AJ1029" s="531"/>
      <c r="AK1029" s="531"/>
      <c r="AL1029" s="531"/>
      <c r="AM1029" s="531"/>
      <c r="AN1029" s="531"/>
      <c r="AO1029" s="531"/>
      <c r="AP1029" s="531"/>
      <c r="AQ1029" s="531"/>
      <c r="AR1029" s="531"/>
      <c r="AS1029" s="532"/>
      <c r="AT1029" s="533"/>
      <c r="AU1029" s="533"/>
      <c r="AV1029" s="532"/>
      <c r="AW1029" s="532"/>
      <c r="AX1029" s="533"/>
      <c r="AY1029" s="533"/>
      <c r="AZ1029" s="532"/>
      <c r="BA1029" s="532"/>
      <c r="BB1029" s="533"/>
      <c r="BC1029" s="533"/>
      <c r="BD1029" s="532"/>
      <c r="BE1029" s="532"/>
      <c r="BF1029" s="533"/>
      <c r="BG1029" s="533"/>
      <c r="BH1029" s="532"/>
      <c r="BI1029" s="532"/>
      <c r="BJ1029" s="533"/>
      <c r="BK1029" s="533"/>
      <c r="BL1029" s="532"/>
    </row>
    <row r="1030" spans="1:64" ht="24.75" customHeight="1">
      <c r="A1030" s="524" t="str">
        <v/>
      </c>
      <c r="B1030" s="525"/>
      <c r="C1030" s="526"/>
      <c r="D1030" s="527"/>
      <c r="E1030" s="528"/>
      <c r="F1030" s="528"/>
      <c r="G1030" s="527"/>
      <c r="H1030" s="528"/>
      <c r="I1030" s="528"/>
      <c r="J1030" s="528"/>
      <c r="K1030" s="528"/>
      <c r="L1030" s="529"/>
      <c r="M1030" s="530"/>
      <c r="N1030" s="529"/>
      <c r="O1030" s="529"/>
      <c r="P1030" s="529"/>
      <c r="Q1030" s="529"/>
      <c r="R1030" s="529"/>
      <c r="S1030" s="529"/>
      <c r="T1030" s="529"/>
      <c r="U1030" s="529"/>
      <c r="V1030" s="529"/>
      <c r="W1030" s="529"/>
      <c r="X1030" s="529"/>
      <c r="Y1030" s="529"/>
      <c r="Z1030" s="529"/>
      <c r="AA1030" s="529"/>
      <c r="AB1030" s="529"/>
      <c r="AC1030" s="529"/>
      <c r="AD1030" s="529"/>
      <c r="AE1030" s="529"/>
      <c r="AF1030" s="529"/>
      <c r="AG1030" s="531"/>
      <c r="AH1030" s="531"/>
      <c r="AI1030" s="531"/>
      <c r="AJ1030" s="531"/>
      <c r="AK1030" s="531"/>
      <c r="AL1030" s="531"/>
      <c r="AM1030" s="531"/>
      <c r="AN1030" s="531"/>
      <c r="AO1030" s="531"/>
      <c r="AP1030" s="531"/>
      <c r="AQ1030" s="531"/>
      <c r="AR1030" s="531"/>
      <c r="AS1030" s="532"/>
      <c r="AT1030" s="533"/>
      <c r="AU1030" s="533"/>
      <c r="AV1030" s="532"/>
      <c r="AW1030" s="532"/>
      <c r="AX1030" s="533"/>
      <c r="AY1030" s="533"/>
      <c r="AZ1030" s="532"/>
      <c r="BA1030" s="532"/>
      <c r="BB1030" s="533"/>
      <c r="BC1030" s="533"/>
      <c r="BD1030" s="532"/>
      <c r="BE1030" s="532"/>
      <c r="BF1030" s="533"/>
      <c r="BG1030" s="533"/>
      <c r="BH1030" s="532"/>
      <c r="BI1030" s="532"/>
      <c r="BJ1030" s="533"/>
      <c r="BK1030" s="533"/>
      <c r="BL1030" s="532"/>
    </row>
    <row r="1031" spans="1:64" ht="24.75" customHeight="1">
      <c r="A1031" s="524" t="str">
        <v/>
      </c>
      <c r="B1031" s="525"/>
      <c r="C1031" s="526"/>
      <c r="D1031" s="527"/>
      <c r="E1031" s="528"/>
      <c r="F1031" s="528"/>
      <c r="G1031" s="527"/>
      <c r="H1031" s="528"/>
      <c r="I1031" s="528"/>
      <c r="J1031" s="528"/>
      <c r="K1031" s="528"/>
      <c r="L1031" s="529"/>
      <c r="M1031" s="530"/>
      <c r="N1031" s="529"/>
      <c r="O1031" s="529"/>
      <c r="P1031" s="529"/>
      <c r="Q1031" s="529"/>
      <c r="R1031" s="529"/>
      <c r="S1031" s="529"/>
      <c r="T1031" s="529"/>
      <c r="U1031" s="529"/>
      <c r="V1031" s="529"/>
      <c r="W1031" s="529"/>
      <c r="X1031" s="529"/>
      <c r="Y1031" s="529"/>
      <c r="Z1031" s="529"/>
      <c r="AA1031" s="529"/>
      <c r="AB1031" s="529"/>
      <c r="AC1031" s="529"/>
      <c r="AD1031" s="529"/>
      <c r="AE1031" s="529"/>
      <c r="AF1031" s="529"/>
      <c r="AG1031" s="531"/>
      <c r="AH1031" s="531"/>
      <c r="AI1031" s="531"/>
      <c r="AJ1031" s="531"/>
      <c r="AK1031" s="531"/>
      <c r="AL1031" s="531"/>
      <c r="AM1031" s="531"/>
      <c r="AN1031" s="531"/>
      <c r="AO1031" s="531"/>
      <c r="AP1031" s="531"/>
      <c r="AQ1031" s="531"/>
      <c r="AR1031" s="531"/>
      <c r="AS1031" s="532"/>
      <c r="AT1031" s="533"/>
      <c r="AU1031" s="533"/>
      <c r="AV1031" s="532"/>
      <c r="AW1031" s="532"/>
      <c r="AX1031" s="533"/>
      <c r="AY1031" s="533"/>
      <c r="AZ1031" s="532"/>
      <c r="BA1031" s="532"/>
      <c r="BB1031" s="533"/>
      <c r="BC1031" s="533"/>
      <c r="BD1031" s="532"/>
      <c r="BE1031" s="532"/>
      <c r="BF1031" s="533"/>
      <c r="BG1031" s="533"/>
      <c r="BH1031" s="532"/>
      <c r="BI1031" s="532"/>
      <c r="BJ1031" s="533"/>
      <c r="BK1031" s="533"/>
      <c r="BL1031" s="532"/>
    </row>
    <row r="1032" spans="1:64" ht="24.75" customHeight="1">
      <c r="A1032" s="524" t="str">
        <v/>
      </c>
      <c r="B1032" s="525"/>
      <c r="C1032" s="526"/>
      <c r="D1032" s="527"/>
      <c r="E1032" s="528"/>
      <c r="F1032" s="528"/>
      <c r="G1032" s="527"/>
      <c r="H1032" s="528"/>
      <c r="I1032" s="528"/>
      <c r="J1032" s="528"/>
      <c r="K1032" s="528"/>
      <c r="L1032" s="529"/>
      <c r="M1032" s="530"/>
      <c r="N1032" s="529"/>
      <c r="O1032" s="529"/>
      <c r="P1032" s="529"/>
      <c r="Q1032" s="529"/>
      <c r="R1032" s="529"/>
      <c r="S1032" s="529"/>
      <c r="T1032" s="529"/>
      <c r="U1032" s="529"/>
      <c r="V1032" s="529"/>
      <c r="W1032" s="529"/>
      <c r="X1032" s="529"/>
      <c r="Y1032" s="529"/>
      <c r="Z1032" s="529"/>
      <c r="AA1032" s="529"/>
      <c r="AB1032" s="529"/>
      <c r="AC1032" s="529"/>
      <c r="AD1032" s="529"/>
      <c r="AE1032" s="529"/>
      <c r="AF1032" s="529"/>
      <c r="AG1032" s="531"/>
      <c r="AH1032" s="531"/>
      <c r="AI1032" s="531"/>
      <c r="AJ1032" s="531"/>
      <c r="AK1032" s="531"/>
      <c r="AL1032" s="531"/>
      <c r="AM1032" s="531"/>
      <c r="AN1032" s="531"/>
      <c r="AO1032" s="531"/>
      <c r="AP1032" s="531"/>
      <c r="AQ1032" s="531"/>
      <c r="AR1032" s="531"/>
      <c r="AS1032" s="532"/>
      <c r="AT1032" s="533"/>
      <c r="AU1032" s="533"/>
      <c r="AV1032" s="532"/>
      <c r="AW1032" s="532"/>
      <c r="AX1032" s="533"/>
      <c r="AY1032" s="533"/>
      <c r="AZ1032" s="532"/>
      <c r="BA1032" s="532"/>
      <c r="BB1032" s="533"/>
      <c r="BC1032" s="533"/>
      <c r="BD1032" s="532"/>
      <c r="BE1032" s="532"/>
      <c r="BF1032" s="533"/>
      <c r="BG1032" s="533"/>
      <c r="BH1032" s="532"/>
      <c r="BI1032" s="532"/>
      <c r="BJ1032" s="533"/>
      <c r="BK1032" s="533"/>
      <c r="BL1032" s="532"/>
    </row>
    <row r="1033" spans="1:64" ht="24.75" customHeight="1">
      <c r="A1033" s="524" t="str">
        <v/>
      </c>
      <c r="B1033" s="525"/>
      <c r="C1033" s="526"/>
      <c r="D1033" s="527"/>
      <c r="E1033" s="528"/>
      <c r="F1033" s="528"/>
      <c r="G1033" s="527"/>
      <c r="H1033" s="528"/>
      <c r="I1033" s="528"/>
      <c r="J1033" s="528"/>
      <c r="K1033" s="528"/>
      <c r="L1033" s="529"/>
      <c r="M1033" s="530"/>
      <c r="N1033" s="529"/>
      <c r="O1033" s="529"/>
      <c r="P1033" s="529"/>
      <c r="Q1033" s="529"/>
      <c r="R1033" s="529"/>
      <c r="S1033" s="529"/>
      <c r="T1033" s="529"/>
      <c r="U1033" s="529"/>
      <c r="V1033" s="529"/>
      <c r="W1033" s="529"/>
      <c r="X1033" s="529"/>
      <c r="Y1033" s="529"/>
      <c r="Z1033" s="529"/>
      <c r="AA1033" s="529"/>
      <c r="AB1033" s="529"/>
      <c r="AC1033" s="529"/>
      <c r="AD1033" s="529"/>
      <c r="AE1033" s="529"/>
      <c r="AF1033" s="529"/>
      <c r="AG1033" s="531"/>
      <c r="AH1033" s="531"/>
      <c r="AI1033" s="531"/>
      <c r="AJ1033" s="531"/>
      <c r="AK1033" s="531"/>
      <c r="AL1033" s="531"/>
      <c r="AM1033" s="531"/>
      <c r="AN1033" s="531"/>
      <c r="AO1033" s="531"/>
      <c r="AP1033" s="531"/>
      <c r="AQ1033" s="531"/>
      <c r="AR1033" s="531"/>
      <c r="AS1033" s="532"/>
      <c r="AT1033" s="533"/>
      <c r="AU1033" s="533"/>
      <c r="AV1033" s="532"/>
      <c r="AW1033" s="532"/>
      <c r="AX1033" s="533"/>
      <c r="AY1033" s="533"/>
      <c r="AZ1033" s="532"/>
      <c r="BA1033" s="532"/>
      <c r="BB1033" s="533"/>
      <c r="BC1033" s="533"/>
      <c r="BD1033" s="532"/>
      <c r="BE1033" s="532"/>
      <c r="BF1033" s="533"/>
      <c r="BG1033" s="533"/>
      <c r="BH1033" s="532"/>
      <c r="BI1033" s="532"/>
      <c r="BJ1033" s="533"/>
      <c r="BK1033" s="533"/>
      <c r="BL1033" s="532"/>
    </row>
    <row r="1034" spans="1:64" ht="24.75" customHeight="1">
      <c r="A1034" s="524" t="str">
        <v/>
      </c>
      <c r="B1034" s="525"/>
      <c r="C1034" s="526"/>
      <c r="D1034" s="527"/>
      <c r="E1034" s="528"/>
      <c r="F1034" s="528"/>
      <c r="G1034" s="527"/>
      <c r="H1034" s="528"/>
      <c r="I1034" s="528"/>
      <c r="J1034" s="528"/>
      <c r="K1034" s="528"/>
      <c r="L1034" s="529"/>
      <c r="M1034" s="530"/>
      <c r="N1034" s="529"/>
      <c r="O1034" s="529"/>
      <c r="P1034" s="529"/>
      <c r="Q1034" s="529"/>
      <c r="R1034" s="529"/>
      <c r="S1034" s="529"/>
      <c r="T1034" s="529"/>
      <c r="U1034" s="529"/>
      <c r="V1034" s="529"/>
      <c r="W1034" s="529"/>
      <c r="X1034" s="529"/>
      <c r="Y1034" s="529"/>
      <c r="Z1034" s="529"/>
      <c r="AA1034" s="529"/>
      <c r="AB1034" s="529"/>
      <c r="AC1034" s="529"/>
      <c r="AD1034" s="529"/>
      <c r="AE1034" s="529"/>
      <c r="AF1034" s="529"/>
      <c r="AG1034" s="531"/>
      <c r="AH1034" s="531"/>
      <c r="AI1034" s="531"/>
      <c r="AJ1034" s="531"/>
      <c r="AK1034" s="531"/>
      <c r="AL1034" s="531"/>
      <c r="AM1034" s="531"/>
      <c r="AN1034" s="531"/>
      <c r="AO1034" s="531"/>
      <c r="AP1034" s="531"/>
      <c r="AQ1034" s="531"/>
      <c r="AR1034" s="531"/>
      <c r="AS1034" s="532"/>
      <c r="AT1034" s="533"/>
      <c r="AU1034" s="533"/>
      <c r="AV1034" s="532"/>
      <c r="AW1034" s="532"/>
      <c r="AX1034" s="533"/>
      <c r="AY1034" s="533"/>
      <c r="AZ1034" s="532"/>
      <c r="BA1034" s="532"/>
      <c r="BB1034" s="533"/>
      <c r="BC1034" s="533"/>
      <c r="BD1034" s="532"/>
      <c r="BE1034" s="532"/>
      <c r="BF1034" s="533"/>
      <c r="BG1034" s="533"/>
      <c r="BH1034" s="532"/>
      <c r="BI1034" s="532"/>
      <c r="BJ1034" s="533"/>
      <c r="BK1034" s="533"/>
      <c r="BL1034" s="532"/>
    </row>
    <row r="1035" spans="1:64" ht="24.75" customHeight="1">
      <c r="A1035" s="524" t="str">
        <v/>
      </c>
      <c r="B1035" s="525"/>
      <c r="C1035" s="526"/>
      <c r="D1035" s="527"/>
      <c r="E1035" s="528"/>
      <c r="F1035" s="528"/>
      <c r="G1035" s="527"/>
      <c r="H1035" s="528"/>
      <c r="I1035" s="528"/>
      <c r="J1035" s="528"/>
      <c r="K1035" s="528"/>
      <c r="L1035" s="529"/>
      <c r="M1035" s="530"/>
      <c r="N1035" s="529"/>
      <c r="O1035" s="529"/>
      <c r="P1035" s="529"/>
      <c r="Q1035" s="529"/>
      <c r="R1035" s="529"/>
      <c r="S1035" s="529"/>
      <c r="T1035" s="529"/>
      <c r="U1035" s="529"/>
      <c r="V1035" s="529"/>
      <c r="W1035" s="529"/>
      <c r="X1035" s="529"/>
      <c r="Y1035" s="529"/>
      <c r="Z1035" s="529"/>
      <c r="AA1035" s="529"/>
      <c r="AB1035" s="529"/>
      <c r="AC1035" s="529"/>
      <c r="AD1035" s="529"/>
      <c r="AE1035" s="529"/>
      <c r="AF1035" s="529"/>
      <c r="AG1035" s="531"/>
      <c r="AH1035" s="531"/>
      <c r="AI1035" s="531"/>
      <c r="AJ1035" s="531"/>
      <c r="AK1035" s="531"/>
      <c r="AL1035" s="531"/>
      <c r="AM1035" s="531"/>
      <c r="AN1035" s="531"/>
      <c r="AO1035" s="531"/>
      <c r="AP1035" s="531"/>
      <c r="AQ1035" s="531"/>
      <c r="AR1035" s="531"/>
      <c r="AS1035" s="532"/>
      <c r="AT1035" s="533"/>
      <c r="AU1035" s="533"/>
      <c r="AV1035" s="532"/>
      <c r="AW1035" s="532"/>
      <c r="AX1035" s="533"/>
      <c r="AY1035" s="533"/>
      <c r="AZ1035" s="532"/>
      <c r="BA1035" s="532"/>
      <c r="BB1035" s="533"/>
      <c r="BC1035" s="533"/>
      <c r="BD1035" s="532"/>
      <c r="BE1035" s="532"/>
      <c r="BF1035" s="533"/>
      <c r="BG1035" s="533"/>
      <c r="BH1035" s="532"/>
      <c r="BI1035" s="532"/>
      <c r="BJ1035" s="533"/>
      <c r="BK1035" s="533"/>
      <c r="BL1035" s="532"/>
    </row>
    <row r="1036" spans="1:64" ht="24.75" customHeight="1">
      <c r="A1036" s="524" t="str">
        <v/>
      </c>
      <c r="B1036" s="525"/>
      <c r="C1036" s="526"/>
      <c r="D1036" s="527"/>
      <c r="E1036" s="528"/>
      <c r="F1036" s="528"/>
      <c r="G1036" s="527"/>
      <c r="H1036" s="528"/>
      <c r="I1036" s="528"/>
      <c r="J1036" s="528"/>
      <c r="K1036" s="528"/>
      <c r="L1036" s="529"/>
      <c r="M1036" s="530"/>
      <c r="N1036" s="529"/>
      <c r="O1036" s="529"/>
      <c r="P1036" s="529"/>
      <c r="Q1036" s="529"/>
      <c r="R1036" s="529"/>
      <c r="S1036" s="529"/>
      <c r="T1036" s="529"/>
      <c r="U1036" s="529"/>
      <c r="V1036" s="529"/>
      <c r="W1036" s="529"/>
      <c r="X1036" s="529"/>
      <c r="Y1036" s="529"/>
      <c r="Z1036" s="529"/>
      <c r="AA1036" s="529"/>
      <c r="AB1036" s="529"/>
      <c r="AC1036" s="529"/>
      <c r="AD1036" s="529"/>
      <c r="AE1036" s="529"/>
      <c r="AF1036" s="529"/>
      <c r="AG1036" s="531"/>
      <c r="AH1036" s="531"/>
      <c r="AI1036" s="531"/>
      <c r="AJ1036" s="531"/>
      <c r="AK1036" s="531"/>
      <c r="AL1036" s="531"/>
      <c r="AM1036" s="531"/>
      <c r="AN1036" s="531"/>
      <c r="AO1036" s="531"/>
      <c r="AP1036" s="531"/>
      <c r="AQ1036" s="531"/>
      <c r="AR1036" s="531"/>
      <c r="AS1036" s="532"/>
      <c r="AT1036" s="533"/>
      <c r="AU1036" s="533"/>
      <c r="AV1036" s="532"/>
      <c r="AW1036" s="532"/>
      <c r="AX1036" s="533"/>
      <c r="AY1036" s="533"/>
      <c r="AZ1036" s="532"/>
      <c r="BA1036" s="532"/>
      <c r="BB1036" s="533"/>
      <c r="BC1036" s="533"/>
      <c r="BD1036" s="532"/>
      <c r="BE1036" s="532"/>
      <c r="BF1036" s="533"/>
      <c r="BG1036" s="533"/>
      <c r="BH1036" s="532"/>
      <c r="BI1036" s="532"/>
      <c r="BJ1036" s="533"/>
      <c r="BK1036" s="533"/>
      <c r="BL1036" s="532"/>
    </row>
    <row r="1037" spans="1:64" ht="24.75" customHeight="1">
      <c r="A1037" s="524" t="str">
        <v/>
      </c>
      <c r="B1037" s="525"/>
      <c r="C1037" s="526"/>
      <c r="D1037" s="527"/>
      <c r="E1037" s="528"/>
      <c r="F1037" s="528"/>
      <c r="G1037" s="527"/>
      <c r="H1037" s="528"/>
      <c r="I1037" s="528"/>
      <c r="J1037" s="528"/>
      <c r="K1037" s="528"/>
      <c r="L1037" s="529"/>
      <c r="M1037" s="530"/>
      <c r="N1037" s="529"/>
      <c r="O1037" s="529"/>
      <c r="P1037" s="529"/>
      <c r="Q1037" s="529"/>
      <c r="R1037" s="529"/>
      <c r="S1037" s="529"/>
      <c r="T1037" s="529"/>
      <c r="U1037" s="529"/>
      <c r="V1037" s="529"/>
      <c r="W1037" s="529"/>
      <c r="X1037" s="529"/>
      <c r="Y1037" s="529"/>
      <c r="Z1037" s="529"/>
      <c r="AA1037" s="529"/>
      <c r="AB1037" s="529"/>
      <c r="AC1037" s="529"/>
      <c r="AD1037" s="529"/>
      <c r="AE1037" s="529"/>
      <c r="AF1037" s="529"/>
      <c r="AG1037" s="531"/>
      <c r="AH1037" s="531"/>
      <c r="AI1037" s="531"/>
      <c r="AJ1037" s="531"/>
      <c r="AK1037" s="531"/>
      <c r="AL1037" s="531"/>
      <c r="AM1037" s="531"/>
      <c r="AN1037" s="531"/>
      <c r="AO1037" s="531"/>
      <c r="AP1037" s="531"/>
      <c r="AQ1037" s="531"/>
      <c r="AR1037" s="531"/>
      <c r="AS1037" s="532"/>
      <c r="AT1037" s="533"/>
      <c r="AU1037" s="533"/>
      <c r="AV1037" s="532"/>
      <c r="AW1037" s="532"/>
      <c r="AX1037" s="533"/>
      <c r="AY1037" s="533"/>
      <c r="AZ1037" s="532"/>
      <c r="BA1037" s="532"/>
      <c r="BB1037" s="533"/>
      <c r="BC1037" s="533"/>
      <c r="BD1037" s="532"/>
      <c r="BE1037" s="532"/>
      <c r="BF1037" s="533"/>
      <c r="BG1037" s="533"/>
      <c r="BH1037" s="532"/>
      <c r="BI1037" s="532"/>
      <c r="BJ1037" s="533"/>
      <c r="BK1037" s="533"/>
      <c r="BL1037" s="532"/>
    </row>
    <row r="1038" spans="1:64" ht="24.75" customHeight="1">
      <c r="A1038" s="524" t="str">
        <v/>
      </c>
      <c r="B1038" s="525"/>
      <c r="C1038" s="526"/>
      <c r="D1038" s="527"/>
      <c r="E1038" s="528"/>
      <c r="F1038" s="528"/>
      <c r="G1038" s="527"/>
      <c r="H1038" s="528"/>
      <c r="I1038" s="528"/>
      <c r="J1038" s="528"/>
      <c r="K1038" s="528"/>
      <c r="L1038" s="529"/>
      <c r="M1038" s="530"/>
      <c r="N1038" s="529"/>
      <c r="O1038" s="529"/>
      <c r="P1038" s="529"/>
      <c r="Q1038" s="529"/>
      <c r="R1038" s="529"/>
      <c r="S1038" s="529"/>
      <c r="T1038" s="529"/>
      <c r="U1038" s="529"/>
      <c r="V1038" s="529"/>
      <c r="W1038" s="529"/>
      <c r="X1038" s="529"/>
      <c r="Y1038" s="529"/>
      <c r="Z1038" s="529"/>
      <c r="AA1038" s="529"/>
      <c r="AB1038" s="529"/>
      <c r="AC1038" s="529"/>
      <c r="AD1038" s="529"/>
      <c r="AE1038" s="529"/>
      <c r="AF1038" s="529"/>
      <c r="AG1038" s="531"/>
      <c r="AH1038" s="531"/>
      <c r="AI1038" s="531"/>
      <c r="AJ1038" s="531"/>
      <c r="AK1038" s="531"/>
      <c r="AL1038" s="531"/>
      <c r="AM1038" s="531"/>
      <c r="AN1038" s="531"/>
      <c r="AO1038" s="531"/>
      <c r="AP1038" s="531"/>
      <c r="AQ1038" s="531"/>
      <c r="AR1038" s="531"/>
      <c r="AS1038" s="532"/>
      <c r="AT1038" s="533"/>
      <c r="AU1038" s="533"/>
      <c r="AV1038" s="532"/>
      <c r="AW1038" s="532"/>
      <c r="AX1038" s="533"/>
      <c r="AY1038" s="533"/>
      <c r="AZ1038" s="532"/>
      <c r="BA1038" s="532"/>
      <c r="BB1038" s="533"/>
      <c r="BC1038" s="533"/>
      <c r="BD1038" s="532"/>
      <c r="BE1038" s="532"/>
      <c r="BF1038" s="533"/>
      <c r="BG1038" s="533"/>
      <c r="BH1038" s="532"/>
      <c r="BI1038" s="532"/>
      <c r="BJ1038" s="533"/>
      <c r="BK1038" s="533"/>
      <c r="BL1038" s="532"/>
    </row>
    <row r="1039" spans="1:64" ht="24.75" customHeight="1">
      <c r="A1039" s="524" t="str">
        <v/>
      </c>
      <c r="B1039" s="525"/>
      <c r="C1039" s="526"/>
      <c r="D1039" s="527"/>
      <c r="E1039" s="528"/>
      <c r="F1039" s="528"/>
      <c r="G1039" s="527"/>
      <c r="H1039" s="528"/>
      <c r="I1039" s="528"/>
      <c r="J1039" s="528"/>
      <c r="K1039" s="528"/>
      <c r="L1039" s="529"/>
      <c r="M1039" s="530"/>
      <c r="N1039" s="529"/>
      <c r="O1039" s="529"/>
      <c r="P1039" s="529"/>
      <c r="Q1039" s="529"/>
      <c r="R1039" s="529"/>
      <c r="S1039" s="529"/>
      <c r="T1039" s="529"/>
      <c r="U1039" s="529"/>
      <c r="V1039" s="529"/>
      <c r="W1039" s="529"/>
      <c r="X1039" s="529"/>
      <c r="Y1039" s="529"/>
      <c r="Z1039" s="529"/>
      <c r="AA1039" s="529"/>
      <c r="AB1039" s="529"/>
      <c r="AC1039" s="529"/>
      <c r="AD1039" s="529"/>
      <c r="AE1039" s="529"/>
      <c r="AF1039" s="529"/>
      <c r="AG1039" s="531"/>
      <c r="AH1039" s="531"/>
      <c r="AI1039" s="531"/>
      <c r="AJ1039" s="531"/>
      <c r="AK1039" s="531"/>
      <c r="AL1039" s="531"/>
      <c r="AM1039" s="531"/>
      <c r="AN1039" s="531"/>
      <c r="AO1039" s="531"/>
      <c r="AP1039" s="531"/>
      <c r="AQ1039" s="531"/>
      <c r="AR1039" s="531"/>
      <c r="AS1039" s="532"/>
      <c r="AT1039" s="533"/>
      <c r="AU1039" s="533"/>
      <c r="AV1039" s="532"/>
      <c r="AW1039" s="532"/>
      <c r="AX1039" s="533"/>
      <c r="AY1039" s="533"/>
      <c r="AZ1039" s="532"/>
      <c r="BA1039" s="532"/>
      <c r="BB1039" s="533"/>
      <c r="BC1039" s="533"/>
      <c r="BD1039" s="532"/>
      <c r="BE1039" s="532"/>
      <c r="BF1039" s="533"/>
      <c r="BG1039" s="533"/>
      <c r="BH1039" s="532"/>
      <c r="BI1039" s="532"/>
      <c r="BJ1039" s="533"/>
      <c r="BK1039" s="533"/>
      <c r="BL1039" s="532"/>
    </row>
    <row r="1040" spans="1:64" ht="24.75" customHeight="1">
      <c r="A1040" s="524" t="str">
        <v/>
      </c>
      <c r="B1040" s="525"/>
      <c r="C1040" s="526"/>
      <c r="D1040" s="527"/>
      <c r="E1040" s="528"/>
      <c r="F1040" s="528"/>
      <c r="G1040" s="527"/>
      <c r="H1040" s="528"/>
      <c r="I1040" s="528"/>
      <c r="J1040" s="528"/>
      <c r="K1040" s="528"/>
      <c r="L1040" s="529"/>
      <c r="M1040" s="530"/>
      <c r="N1040" s="529"/>
      <c r="O1040" s="529"/>
      <c r="P1040" s="529"/>
      <c r="Q1040" s="529"/>
      <c r="R1040" s="529"/>
      <c r="S1040" s="529"/>
      <c r="T1040" s="529"/>
      <c r="U1040" s="529"/>
      <c r="V1040" s="529"/>
      <c r="W1040" s="529"/>
      <c r="X1040" s="529"/>
      <c r="Y1040" s="529"/>
      <c r="Z1040" s="529"/>
      <c r="AA1040" s="529"/>
      <c r="AB1040" s="529"/>
      <c r="AC1040" s="529"/>
      <c r="AD1040" s="529"/>
      <c r="AE1040" s="529"/>
      <c r="AF1040" s="529"/>
      <c r="AG1040" s="531"/>
      <c r="AH1040" s="531"/>
      <c r="AI1040" s="531"/>
      <c r="AJ1040" s="531"/>
      <c r="AK1040" s="531"/>
      <c r="AL1040" s="531"/>
      <c r="AM1040" s="531"/>
      <c r="AN1040" s="531"/>
      <c r="AO1040" s="531"/>
      <c r="AP1040" s="531"/>
      <c r="AQ1040" s="531"/>
      <c r="AR1040" s="531"/>
      <c r="AS1040" s="532"/>
      <c r="AT1040" s="533"/>
      <c r="AU1040" s="533"/>
      <c r="AV1040" s="532"/>
      <c r="AW1040" s="532"/>
      <c r="AX1040" s="533"/>
      <c r="AY1040" s="533"/>
      <c r="AZ1040" s="532"/>
      <c r="BA1040" s="532"/>
      <c r="BB1040" s="533"/>
      <c r="BC1040" s="533"/>
      <c r="BD1040" s="532"/>
      <c r="BE1040" s="532"/>
      <c r="BF1040" s="533"/>
      <c r="BG1040" s="533"/>
      <c r="BH1040" s="532"/>
      <c r="BI1040" s="532"/>
      <c r="BJ1040" s="533"/>
      <c r="BK1040" s="533"/>
      <c r="BL1040" s="532"/>
    </row>
    <row r="1041" spans="1:64" ht="24.75" customHeight="1">
      <c r="A1041" s="524" t="str">
        <v/>
      </c>
      <c r="B1041" s="525"/>
      <c r="C1041" s="526"/>
      <c r="D1041" s="527"/>
      <c r="E1041" s="528"/>
      <c r="F1041" s="528"/>
      <c r="G1041" s="527"/>
      <c r="H1041" s="528"/>
      <c r="I1041" s="528"/>
      <c r="J1041" s="528"/>
      <c r="K1041" s="528"/>
      <c r="L1041" s="529"/>
      <c r="M1041" s="530"/>
      <c r="N1041" s="529"/>
      <c r="O1041" s="529"/>
      <c r="P1041" s="529"/>
      <c r="Q1041" s="529"/>
      <c r="R1041" s="529"/>
      <c r="S1041" s="529"/>
      <c r="T1041" s="529"/>
      <c r="U1041" s="529"/>
      <c r="V1041" s="529"/>
      <c r="W1041" s="529"/>
      <c r="X1041" s="529"/>
      <c r="Y1041" s="529"/>
      <c r="Z1041" s="529"/>
      <c r="AA1041" s="529"/>
      <c r="AB1041" s="529"/>
      <c r="AC1041" s="529"/>
      <c r="AD1041" s="529"/>
      <c r="AE1041" s="529"/>
      <c r="AF1041" s="529"/>
      <c r="AG1041" s="531"/>
      <c r="AH1041" s="531"/>
      <c r="AI1041" s="531"/>
      <c r="AJ1041" s="531"/>
      <c r="AK1041" s="531"/>
      <c r="AL1041" s="531"/>
      <c r="AM1041" s="531"/>
      <c r="AN1041" s="531"/>
      <c r="AO1041" s="531"/>
      <c r="AP1041" s="531"/>
      <c r="AQ1041" s="531"/>
      <c r="AR1041" s="531"/>
      <c r="AS1041" s="532"/>
      <c r="AT1041" s="533"/>
      <c r="AU1041" s="533"/>
      <c r="AV1041" s="532"/>
      <c r="AW1041" s="532"/>
      <c r="AX1041" s="533"/>
      <c r="AY1041" s="533"/>
      <c r="AZ1041" s="532"/>
      <c r="BA1041" s="532"/>
      <c r="BB1041" s="533"/>
      <c r="BC1041" s="533"/>
      <c r="BD1041" s="532"/>
      <c r="BE1041" s="532"/>
      <c r="BF1041" s="533"/>
      <c r="BG1041" s="533"/>
      <c r="BH1041" s="532"/>
      <c r="BI1041" s="532"/>
      <c r="BJ1041" s="533"/>
      <c r="BK1041" s="533"/>
      <c r="BL1041" s="532"/>
    </row>
    <row r="1042" spans="1:64" ht="24.75" customHeight="1">
      <c r="A1042" s="524" t="str">
        <v/>
      </c>
      <c r="B1042" s="525"/>
      <c r="C1042" s="526"/>
      <c r="D1042" s="527"/>
      <c r="E1042" s="528"/>
      <c r="F1042" s="528"/>
      <c r="G1042" s="527"/>
      <c r="H1042" s="528"/>
      <c r="I1042" s="528"/>
      <c r="J1042" s="528"/>
      <c r="K1042" s="528"/>
      <c r="L1042" s="529"/>
      <c r="M1042" s="530"/>
      <c r="N1042" s="529"/>
      <c r="O1042" s="529"/>
      <c r="P1042" s="529"/>
      <c r="Q1042" s="529"/>
      <c r="R1042" s="529"/>
      <c r="S1042" s="529"/>
      <c r="T1042" s="529"/>
      <c r="U1042" s="529"/>
      <c r="V1042" s="529"/>
      <c r="W1042" s="529"/>
      <c r="X1042" s="529"/>
      <c r="Y1042" s="529"/>
      <c r="Z1042" s="529"/>
      <c r="AA1042" s="529"/>
      <c r="AB1042" s="529"/>
      <c r="AC1042" s="529"/>
      <c r="AD1042" s="529"/>
      <c r="AE1042" s="529"/>
      <c r="AF1042" s="529"/>
      <c r="AG1042" s="531"/>
      <c r="AH1042" s="531"/>
      <c r="AI1042" s="531"/>
      <c r="AJ1042" s="531"/>
      <c r="AK1042" s="531"/>
      <c r="AL1042" s="531"/>
      <c r="AM1042" s="531"/>
      <c r="AN1042" s="531"/>
      <c r="AO1042" s="531"/>
      <c r="AP1042" s="531"/>
      <c r="AQ1042" s="531"/>
      <c r="AR1042" s="531"/>
      <c r="AS1042" s="532"/>
      <c r="AT1042" s="533"/>
      <c r="AU1042" s="533"/>
      <c r="AV1042" s="532"/>
      <c r="AW1042" s="532"/>
      <c r="AX1042" s="533"/>
      <c r="AY1042" s="533"/>
      <c r="AZ1042" s="532"/>
      <c r="BA1042" s="532"/>
      <c r="BB1042" s="533"/>
      <c r="BC1042" s="533"/>
      <c r="BD1042" s="532"/>
      <c r="BE1042" s="532"/>
      <c r="BF1042" s="533"/>
      <c r="BG1042" s="533"/>
      <c r="BH1042" s="532"/>
      <c r="BI1042" s="532"/>
      <c r="BJ1042" s="533"/>
      <c r="BK1042" s="533"/>
      <c r="BL1042" s="532"/>
    </row>
    <row r="1043" spans="1:64" ht="24.75" customHeight="1">
      <c r="A1043" s="524" t="str">
        <v/>
      </c>
      <c r="B1043" s="525"/>
      <c r="C1043" s="526"/>
      <c r="D1043" s="527"/>
      <c r="E1043" s="528"/>
      <c r="F1043" s="528"/>
      <c r="G1043" s="527"/>
      <c r="H1043" s="528"/>
      <c r="I1043" s="528"/>
      <c r="J1043" s="528"/>
      <c r="K1043" s="528"/>
      <c r="L1043" s="529"/>
      <c r="M1043" s="530"/>
      <c r="N1043" s="529"/>
      <c r="O1043" s="529"/>
      <c r="P1043" s="529"/>
      <c r="Q1043" s="529"/>
      <c r="R1043" s="529"/>
      <c r="S1043" s="529"/>
      <c r="T1043" s="529"/>
      <c r="U1043" s="529"/>
      <c r="V1043" s="529"/>
      <c r="W1043" s="529"/>
      <c r="X1043" s="529"/>
      <c r="Y1043" s="529"/>
      <c r="Z1043" s="529"/>
      <c r="AA1043" s="529"/>
      <c r="AB1043" s="529"/>
      <c r="AC1043" s="529"/>
      <c r="AD1043" s="529"/>
      <c r="AE1043" s="529"/>
      <c r="AF1043" s="529"/>
      <c r="AG1043" s="531"/>
      <c r="AH1043" s="531"/>
      <c r="AI1043" s="531"/>
      <c r="AJ1043" s="531"/>
      <c r="AK1043" s="531"/>
      <c r="AL1043" s="531"/>
      <c r="AM1043" s="531"/>
      <c r="AN1043" s="531"/>
      <c r="AO1043" s="531"/>
      <c r="AP1043" s="531"/>
      <c r="AQ1043" s="531"/>
      <c r="AR1043" s="531"/>
      <c r="AS1043" s="532"/>
      <c r="AT1043" s="533"/>
      <c r="AU1043" s="533"/>
      <c r="AV1043" s="532"/>
      <c r="AW1043" s="532"/>
      <c r="AX1043" s="533"/>
      <c r="AY1043" s="533"/>
      <c r="AZ1043" s="532"/>
      <c r="BA1043" s="532"/>
      <c r="BB1043" s="533"/>
      <c r="BC1043" s="533"/>
      <c r="BD1043" s="532"/>
      <c r="BE1043" s="532"/>
      <c r="BF1043" s="533"/>
      <c r="BG1043" s="533"/>
      <c r="BH1043" s="532"/>
      <c r="BI1043" s="532"/>
      <c r="BJ1043" s="533"/>
      <c r="BK1043" s="533"/>
      <c r="BL1043" s="532"/>
    </row>
    <row r="1044" spans="1:64" ht="24.75" customHeight="1">
      <c r="A1044" s="524" t="str">
        <v/>
      </c>
      <c r="B1044" s="525"/>
      <c r="C1044" s="526"/>
      <c r="D1044" s="527"/>
      <c r="E1044" s="528"/>
      <c r="F1044" s="528"/>
      <c r="G1044" s="527"/>
      <c r="H1044" s="528"/>
      <c r="I1044" s="528"/>
      <c r="J1044" s="528"/>
      <c r="K1044" s="528"/>
      <c r="L1044" s="529"/>
      <c r="M1044" s="530"/>
      <c r="N1044" s="529"/>
      <c r="O1044" s="529"/>
      <c r="P1044" s="529"/>
      <c r="Q1044" s="529"/>
      <c r="R1044" s="529"/>
      <c r="S1044" s="529"/>
      <c r="T1044" s="529"/>
      <c r="U1044" s="529"/>
      <c r="V1044" s="529"/>
      <c r="W1044" s="529"/>
      <c r="X1044" s="529"/>
      <c r="Y1044" s="529"/>
      <c r="Z1044" s="529"/>
      <c r="AA1044" s="529"/>
      <c r="AB1044" s="529"/>
      <c r="AC1044" s="529"/>
      <c r="AD1044" s="529"/>
      <c r="AE1044" s="529"/>
      <c r="AF1044" s="529"/>
      <c r="AG1044" s="531"/>
      <c r="AH1044" s="531"/>
      <c r="AI1044" s="531"/>
      <c r="AJ1044" s="531"/>
      <c r="AK1044" s="531"/>
      <c r="AL1044" s="531"/>
      <c r="AM1044" s="531"/>
      <c r="AN1044" s="531"/>
      <c r="AO1044" s="531"/>
      <c r="AP1044" s="531"/>
      <c r="AQ1044" s="531"/>
      <c r="AR1044" s="531"/>
      <c r="AS1044" s="532"/>
      <c r="AT1044" s="533"/>
      <c r="AU1044" s="533"/>
      <c r="AV1044" s="532"/>
      <c r="AW1044" s="532"/>
      <c r="AX1044" s="533"/>
      <c r="AY1044" s="533"/>
      <c r="AZ1044" s="532"/>
      <c r="BA1044" s="532"/>
      <c r="BB1044" s="533"/>
      <c r="BC1044" s="533"/>
      <c r="BD1044" s="532"/>
      <c r="BE1044" s="532"/>
      <c r="BF1044" s="533"/>
      <c r="BG1044" s="533"/>
      <c r="BH1044" s="532"/>
      <c r="BI1044" s="532"/>
      <c r="BJ1044" s="533"/>
      <c r="BK1044" s="533"/>
      <c r="BL1044" s="532"/>
    </row>
    <row r="1045" spans="1:64" ht="24.75" customHeight="1">
      <c r="A1045" s="524" t="str">
        <v/>
      </c>
      <c r="B1045" s="525"/>
      <c r="C1045" s="526"/>
      <c r="D1045" s="527"/>
      <c r="E1045" s="528"/>
      <c r="F1045" s="528"/>
      <c r="G1045" s="527"/>
      <c r="H1045" s="528"/>
      <c r="I1045" s="528"/>
      <c r="J1045" s="528"/>
      <c r="K1045" s="528"/>
      <c r="L1045" s="529"/>
      <c r="M1045" s="530"/>
      <c r="N1045" s="529"/>
      <c r="O1045" s="529"/>
      <c r="P1045" s="529"/>
      <c r="Q1045" s="529"/>
      <c r="R1045" s="529"/>
      <c r="S1045" s="529"/>
      <c r="T1045" s="529"/>
      <c r="U1045" s="529"/>
      <c r="V1045" s="529"/>
      <c r="W1045" s="529"/>
      <c r="X1045" s="529"/>
      <c r="Y1045" s="529"/>
      <c r="Z1045" s="529"/>
      <c r="AA1045" s="529"/>
      <c r="AB1045" s="529"/>
      <c r="AC1045" s="529"/>
      <c r="AD1045" s="529"/>
      <c r="AE1045" s="529"/>
      <c r="AF1045" s="529"/>
      <c r="AG1045" s="531"/>
      <c r="AH1045" s="531"/>
      <c r="AI1045" s="531"/>
      <c r="AJ1045" s="531"/>
      <c r="AK1045" s="531"/>
      <c r="AL1045" s="531"/>
      <c r="AM1045" s="531"/>
      <c r="AN1045" s="531"/>
      <c r="AO1045" s="531"/>
      <c r="AP1045" s="531"/>
      <c r="AQ1045" s="531"/>
      <c r="AR1045" s="531"/>
      <c r="AS1045" s="532"/>
      <c r="AT1045" s="533"/>
      <c r="AU1045" s="533"/>
      <c r="AV1045" s="532"/>
      <c r="AW1045" s="532"/>
      <c r="AX1045" s="533"/>
      <c r="AY1045" s="533"/>
      <c r="AZ1045" s="532"/>
      <c r="BA1045" s="532"/>
      <c r="BB1045" s="533"/>
      <c r="BC1045" s="533"/>
      <c r="BD1045" s="532"/>
      <c r="BE1045" s="532"/>
      <c r="BF1045" s="533"/>
      <c r="BG1045" s="533"/>
      <c r="BH1045" s="532"/>
      <c r="BI1045" s="532"/>
      <c r="BJ1045" s="533"/>
      <c r="BK1045" s="533"/>
      <c r="BL1045" s="532"/>
    </row>
    <row r="1046" spans="1:64" ht="24.75" customHeight="1">
      <c r="A1046" s="524" t="str">
        <v/>
      </c>
      <c r="B1046" s="525"/>
      <c r="C1046" s="526"/>
      <c r="D1046" s="527"/>
      <c r="E1046" s="528"/>
      <c r="F1046" s="528"/>
      <c r="G1046" s="527"/>
      <c r="H1046" s="528"/>
      <c r="I1046" s="528"/>
      <c r="J1046" s="528"/>
      <c r="K1046" s="528"/>
      <c r="L1046" s="529"/>
      <c r="M1046" s="530"/>
      <c r="N1046" s="529"/>
      <c r="O1046" s="529"/>
      <c r="P1046" s="529"/>
      <c r="Q1046" s="529"/>
      <c r="R1046" s="529"/>
      <c r="S1046" s="529"/>
      <c r="T1046" s="529"/>
      <c r="U1046" s="529"/>
      <c r="V1046" s="529"/>
      <c r="W1046" s="529"/>
      <c r="X1046" s="529"/>
      <c r="Y1046" s="529"/>
      <c r="Z1046" s="529"/>
      <c r="AA1046" s="529"/>
      <c r="AB1046" s="529"/>
      <c r="AC1046" s="529"/>
      <c r="AD1046" s="529"/>
      <c r="AE1046" s="529"/>
      <c r="AF1046" s="529"/>
      <c r="AG1046" s="531"/>
      <c r="AH1046" s="531"/>
      <c r="AI1046" s="531"/>
      <c r="AJ1046" s="531"/>
      <c r="AK1046" s="531"/>
      <c r="AL1046" s="531"/>
      <c r="AM1046" s="531"/>
      <c r="AN1046" s="531"/>
      <c r="AO1046" s="531"/>
      <c r="AP1046" s="531"/>
      <c r="AQ1046" s="531"/>
      <c r="AR1046" s="531"/>
      <c r="AS1046" s="532"/>
      <c r="AT1046" s="533"/>
      <c r="AU1046" s="533"/>
      <c r="AV1046" s="532"/>
      <c r="AW1046" s="532"/>
      <c r="AX1046" s="533"/>
      <c r="AY1046" s="533"/>
      <c r="AZ1046" s="532"/>
      <c r="BA1046" s="532"/>
      <c r="BB1046" s="533"/>
      <c r="BC1046" s="533"/>
      <c r="BD1046" s="532"/>
      <c r="BE1046" s="532"/>
      <c r="BF1046" s="533"/>
      <c r="BG1046" s="533"/>
      <c r="BH1046" s="532"/>
      <c r="BI1046" s="532"/>
      <c r="BJ1046" s="533"/>
      <c r="BK1046" s="533"/>
      <c r="BL1046" s="532"/>
    </row>
    <row r="1047" spans="1:64" ht="24.75" customHeight="1">
      <c r="A1047" s="524" t="str">
        <v/>
      </c>
      <c r="B1047" s="525"/>
      <c r="C1047" s="526"/>
      <c r="D1047" s="527"/>
      <c r="E1047" s="528"/>
      <c r="F1047" s="528"/>
      <c r="G1047" s="527"/>
      <c r="H1047" s="528"/>
      <c r="I1047" s="528"/>
      <c r="J1047" s="528"/>
      <c r="K1047" s="528"/>
      <c r="L1047" s="529"/>
      <c r="M1047" s="530"/>
      <c r="N1047" s="529"/>
      <c r="O1047" s="529"/>
      <c r="P1047" s="529"/>
      <c r="Q1047" s="529"/>
      <c r="R1047" s="529"/>
      <c r="S1047" s="529"/>
      <c r="T1047" s="529"/>
      <c r="U1047" s="529"/>
      <c r="V1047" s="529"/>
      <c r="W1047" s="529"/>
      <c r="X1047" s="529"/>
      <c r="Y1047" s="529"/>
      <c r="Z1047" s="529"/>
      <c r="AA1047" s="529"/>
      <c r="AB1047" s="529"/>
      <c r="AC1047" s="529"/>
      <c r="AD1047" s="529"/>
      <c r="AE1047" s="529"/>
      <c r="AF1047" s="529"/>
      <c r="AG1047" s="531"/>
      <c r="AH1047" s="531"/>
      <c r="AI1047" s="531"/>
      <c r="AJ1047" s="531"/>
      <c r="AK1047" s="531"/>
      <c r="AL1047" s="531"/>
      <c r="AM1047" s="531"/>
      <c r="AN1047" s="531"/>
      <c r="AO1047" s="531"/>
      <c r="AP1047" s="531"/>
      <c r="AQ1047" s="531"/>
      <c r="AR1047" s="531"/>
      <c r="AS1047" s="532"/>
      <c r="AT1047" s="533"/>
      <c r="AU1047" s="533"/>
      <c r="AV1047" s="532"/>
      <c r="AW1047" s="532"/>
      <c r="AX1047" s="533"/>
      <c r="AY1047" s="533"/>
      <c r="AZ1047" s="532"/>
      <c r="BA1047" s="532"/>
      <c r="BB1047" s="533"/>
      <c r="BC1047" s="533"/>
      <c r="BD1047" s="532"/>
      <c r="BE1047" s="532"/>
      <c r="BF1047" s="533"/>
      <c r="BG1047" s="533"/>
      <c r="BH1047" s="532"/>
      <c r="BI1047" s="532"/>
      <c r="BJ1047" s="533"/>
      <c r="BK1047" s="533"/>
      <c r="BL1047" s="532"/>
    </row>
    <row r="1048" spans="1:64" ht="24.75" customHeight="1">
      <c r="A1048" s="524" t="str">
        <v/>
      </c>
      <c r="B1048" s="525"/>
      <c r="C1048" s="526"/>
      <c r="D1048" s="527"/>
      <c r="E1048" s="528"/>
      <c r="F1048" s="528"/>
      <c r="G1048" s="527"/>
      <c r="H1048" s="528"/>
      <c r="I1048" s="528"/>
      <c r="J1048" s="528"/>
      <c r="K1048" s="528"/>
      <c r="L1048" s="529"/>
      <c r="M1048" s="530"/>
      <c r="N1048" s="529"/>
      <c r="O1048" s="529"/>
      <c r="P1048" s="529"/>
      <c r="Q1048" s="529"/>
      <c r="R1048" s="529"/>
      <c r="S1048" s="529"/>
      <c r="T1048" s="529"/>
      <c r="U1048" s="529"/>
      <c r="V1048" s="529"/>
      <c r="W1048" s="529"/>
      <c r="X1048" s="529"/>
      <c r="Y1048" s="529"/>
      <c r="Z1048" s="529"/>
      <c r="AA1048" s="529"/>
      <c r="AB1048" s="529"/>
      <c r="AC1048" s="529"/>
      <c r="AD1048" s="529"/>
      <c r="AE1048" s="529"/>
      <c r="AF1048" s="529"/>
      <c r="AG1048" s="531"/>
      <c r="AH1048" s="531"/>
      <c r="AI1048" s="531"/>
      <c r="AJ1048" s="531"/>
      <c r="AK1048" s="531"/>
      <c r="AL1048" s="531"/>
      <c r="AM1048" s="531"/>
      <c r="AN1048" s="531"/>
      <c r="AO1048" s="531"/>
      <c r="AP1048" s="531"/>
      <c r="AQ1048" s="531"/>
      <c r="AR1048" s="531"/>
      <c r="AS1048" s="532"/>
      <c r="AT1048" s="533"/>
      <c r="AU1048" s="533"/>
      <c r="AV1048" s="532"/>
      <c r="AW1048" s="532"/>
      <c r="AX1048" s="533"/>
      <c r="AY1048" s="533"/>
      <c r="AZ1048" s="532"/>
      <c r="BA1048" s="532"/>
      <c r="BB1048" s="533"/>
      <c r="BC1048" s="533"/>
      <c r="BD1048" s="532"/>
      <c r="BE1048" s="532"/>
      <c r="BF1048" s="533"/>
      <c r="BG1048" s="533"/>
      <c r="BH1048" s="532"/>
      <c r="BI1048" s="532"/>
      <c r="BJ1048" s="533"/>
      <c r="BK1048" s="533"/>
      <c r="BL1048" s="532"/>
    </row>
    <row r="1049" spans="1:64" ht="24.75" customHeight="1">
      <c r="A1049" s="524" t="str">
        <v/>
      </c>
      <c r="B1049" s="525"/>
      <c r="C1049" s="526"/>
      <c r="D1049" s="527"/>
      <c r="E1049" s="528"/>
      <c r="F1049" s="528"/>
      <c r="G1049" s="527"/>
      <c r="H1049" s="528"/>
      <c r="I1049" s="528"/>
      <c r="J1049" s="528"/>
      <c r="K1049" s="528"/>
      <c r="L1049" s="529"/>
      <c r="M1049" s="530"/>
      <c r="N1049" s="529"/>
      <c r="O1049" s="529"/>
      <c r="P1049" s="529"/>
      <c r="Q1049" s="529"/>
      <c r="R1049" s="529"/>
      <c r="S1049" s="529"/>
      <c r="T1049" s="529"/>
      <c r="U1049" s="529"/>
      <c r="V1049" s="529"/>
      <c r="W1049" s="529"/>
      <c r="X1049" s="529"/>
      <c r="Y1049" s="529"/>
      <c r="Z1049" s="529"/>
      <c r="AA1049" s="529"/>
      <c r="AB1049" s="529"/>
      <c r="AC1049" s="529"/>
      <c r="AD1049" s="529"/>
      <c r="AE1049" s="529"/>
      <c r="AF1049" s="529"/>
      <c r="AG1049" s="531"/>
      <c r="AH1049" s="531"/>
      <c r="AI1049" s="531"/>
      <c r="AJ1049" s="531"/>
      <c r="AK1049" s="531"/>
      <c r="AL1049" s="531"/>
      <c r="AM1049" s="531"/>
      <c r="AN1049" s="531"/>
      <c r="AO1049" s="531"/>
      <c r="AP1049" s="531"/>
      <c r="AQ1049" s="531"/>
      <c r="AR1049" s="531"/>
      <c r="AS1049" s="532"/>
      <c r="AT1049" s="533"/>
      <c r="AU1049" s="533"/>
      <c r="AV1049" s="532"/>
      <c r="AW1049" s="532"/>
      <c r="AX1049" s="533"/>
      <c r="AY1049" s="533"/>
      <c r="AZ1049" s="532"/>
      <c r="BA1049" s="532"/>
      <c r="BB1049" s="533"/>
      <c r="BC1049" s="533"/>
      <c r="BD1049" s="532"/>
      <c r="BE1049" s="532"/>
      <c r="BF1049" s="533"/>
      <c r="BG1049" s="533"/>
      <c r="BH1049" s="532"/>
      <c r="BI1049" s="532"/>
      <c r="BJ1049" s="533"/>
      <c r="BK1049" s="533"/>
      <c r="BL1049" s="532"/>
    </row>
    <row r="1050" spans="1:64" ht="24.75" customHeight="1">
      <c r="A1050" s="524" t="str">
        <v/>
      </c>
      <c r="B1050" s="525"/>
      <c r="C1050" s="526"/>
      <c r="D1050" s="527"/>
      <c r="E1050" s="528"/>
      <c r="F1050" s="528"/>
      <c r="G1050" s="527"/>
      <c r="H1050" s="528"/>
      <c r="I1050" s="528"/>
      <c r="J1050" s="528"/>
      <c r="K1050" s="528"/>
      <c r="L1050" s="529"/>
      <c r="M1050" s="530"/>
      <c r="N1050" s="529"/>
      <c r="O1050" s="529"/>
      <c r="P1050" s="529"/>
      <c r="Q1050" s="529"/>
      <c r="R1050" s="529"/>
      <c r="S1050" s="529"/>
      <c r="T1050" s="529"/>
      <c r="U1050" s="529"/>
      <c r="V1050" s="529"/>
      <c r="W1050" s="529"/>
      <c r="X1050" s="529"/>
      <c r="Y1050" s="529"/>
      <c r="Z1050" s="529"/>
      <c r="AA1050" s="529"/>
      <c r="AB1050" s="529"/>
      <c r="AC1050" s="529"/>
      <c r="AD1050" s="529"/>
      <c r="AE1050" s="529"/>
      <c r="AF1050" s="529"/>
      <c r="AG1050" s="531"/>
      <c r="AH1050" s="531"/>
      <c r="AI1050" s="531"/>
      <c r="AJ1050" s="531"/>
      <c r="AK1050" s="531"/>
      <c r="AL1050" s="531"/>
      <c r="AM1050" s="531"/>
      <c r="AN1050" s="531"/>
      <c r="AO1050" s="531"/>
      <c r="AP1050" s="531"/>
      <c r="AQ1050" s="531"/>
      <c r="AR1050" s="531"/>
      <c r="AS1050" s="532"/>
      <c r="AT1050" s="533"/>
      <c r="AU1050" s="533"/>
      <c r="AV1050" s="532"/>
      <c r="AW1050" s="532"/>
      <c r="AX1050" s="533"/>
      <c r="AY1050" s="533"/>
      <c r="AZ1050" s="532"/>
      <c r="BA1050" s="532"/>
      <c r="BB1050" s="533"/>
      <c r="BC1050" s="533"/>
      <c r="BD1050" s="532"/>
      <c r="BE1050" s="532"/>
      <c r="BF1050" s="533"/>
      <c r="BG1050" s="533"/>
      <c r="BH1050" s="532"/>
      <c r="BI1050" s="532"/>
      <c r="BJ1050" s="533"/>
      <c r="BK1050" s="533"/>
      <c r="BL1050" s="532"/>
    </row>
    <row r="1051" spans="1:64" ht="24.75" customHeight="1">
      <c r="A1051" s="524" t="str">
        <v/>
      </c>
      <c r="B1051" s="525"/>
      <c r="C1051" s="526"/>
      <c r="D1051" s="527"/>
      <c r="E1051" s="528"/>
      <c r="F1051" s="528"/>
      <c r="G1051" s="527"/>
      <c r="H1051" s="528"/>
      <c r="I1051" s="528"/>
      <c r="J1051" s="528"/>
      <c r="K1051" s="528"/>
      <c r="L1051" s="529"/>
      <c r="M1051" s="530"/>
      <c r="N1051" s="529"/>
      <c r="O1051" s="529"/>
      <c r="P1051" s="529"/>
      <c r="Q1051" s="529"/>
      <c r="R1051" s="529"/>
      <c r="S1051" s="529"/>
      <c r="T1051" s="529"/>
      <c r="U1051" s="529"/>
      <c r="V1051" s="529"/>
      <c r="W1051" s="529"/>
      <c r="X1051" s="529"/>
      <c r="Y1051" s="529"/>
      <c r="Z1051" s="529"/>
      <c r="AA1051" s="529"/>
      <c r="AB1051" s="529"/>
      <c r="AC1051" s="529"/>
      <c r="AD1051" s="529"/>
      <c r="AE1051" s="529"/>
      <c r="AF1051" s="529"/>
      <c r="AG1051" s="531"/>
      <c r="AH1051" s="531"/>
      <c r="AI1051" s="531"/>
      <c r="AJ1051" s="531"/>
      <c r="AK1051" s="531"/>
      <c r="AL1051" s="531"/>
      <c r="AM1051" s="531"/>
      <c r="AN1051" s="531"/>
      <c r="AO1051" s="531"/>
      <c r="AP1051" s="531"/>
      <c r="AQ1051" s="531"/>
      <c r="AR1051" s="531"/>
      <c r="AS1051" s="532"/>
      <c r="AT1051" s="533"/>
      <c r="AU1051" s="533"/>
      <c r="AV1051" s="532"/>
      <c r="AW1051" s="532"/>
      <c r="AX1051" s="533"/>
      <c r="AY1051" s="533"/>
      <c r="AZ1051" s="532"/>
      <c r="BA1051" s="532"/>
      <c r="BB1051" s="533"/>
      <c r="BC1051" s="533"/>
      <c r="BD1051" s="532"/>
      <c r="BE1051" s="532"/>
      <c r="BF1051" s="533"/>
      <c r="BG1051" s="533"/>
      <c r="BH1051" s="532"/>
      <c r="BI1051" s="532"/>
      <c r="BJ1051" s="533"/>
      <c r="BK1051" s="533"/>
      <c r="BL1051" s="532"/>
    </row>
    <row r="1052" spans="1:64" ht="24.75" customHeight="1">
      <c r="A1052" s="524" t="str">
        <v/>
      </c>
      <c r="B1052" s="525"/>
      <c r="C1052" s="526"/>
      <c r="D1052" s="527"/>
      <c r="E1052" s="528"/>
      <c r="F1052" s="528"/>
      <c r="G1052" s="527"/>
      <c r="H1052" s="528"/>
      <c r="I1052" s="528"/>
      <c r="J1052" s="528"/>
      <c r="K1052" s="528"/>
      <c r="L1052" s="529"/>
      <c r="M1052" s="530"/>
      <c r="N1052" s="529"/>
      <c r="O1052" s="529"/>
      <c r="P1052" s="529"/>
      <c r="Q1052" s="529"/>
      <c r="R1052" s="529"/>
      <c r="S1052" s="529"/>
      <c r="T1052" s="529"/>
      <c r="U1052" s="529"/>
      <c r="V1052" s="529"/>
      <c r="W1052" s="529"/>
      <c r="X1052" s="529"/>
      <c r="Y1052" s="529"/>
      <c r="Z1052" s="529"/>
      <c r="AA1052" s="529"/>
      <c r="AB1052" s="529"/>
      <c r="AC1052" s="529"/>
      <c r="AD1052" s="529"/>
      <c r="AE1052" s="529"/>
      <c r="AF1052" s="529"/>
      <c r="AG1052" s="531"/>
      <c r="AH1052" s="531"/>
      <c r="AI1052" s="531"/>
      <c r="AJ1052" s="531"/>
      <c r="AK1052" s="531"/>
      <c r="AL1052" s="531"/>
      <c r="AM1052" s="531"/>
      <c r="AN1052" s="531"/>
      <c r="AO1052" s="531"/>
      <c r="AP1052" s="531"/>
      <c r="AQ1052" s="531"/>
      <c r="AR1052" s="531"/>
      <c r="AS1052" s="532"/>
      <c r="AT1052" s="533"/>
      <c r="AU1052" s="533"/>
      <c r="AV1052" s="532"/>
      <c r="AW1052" s="532"/>
      <c r="AX1052" s="533"/>
      <c r="AY1052" s="533"/>
      <c r="AZ1052" s="532"/>
      <c r="BA1052" s="532"/>
      <c r="BB1052" s="533"/>
      <c r="BC1052" s="533"/>
      <c r="BD1052" s="532"/>
      <c r="BE1052" s="532"/>
      <c r="BF1052" s="533"/>
      <c r="BG1052" s="533"/>
      <c r="BH1052" s="532"/>
      <c r="BI1052" s="532"/>
      <c r="BJ1052" s="533"/>
      <c r="BK1052" s="533"/>
      <c r="BL1052" s="532"/>
    </row>
    <row r="1053" spans="1:64" ht="24.75" customHeight="1">
      <c r="A1053" s="524" t="str">
        <v/>
      </c>
      <c r="B1053" s="525"/>
      <c r="C1053" s="526"/>
      <c r="D1053" s="527"/>
      <c r="E1053" s="528"/>
      <c r="F1053" s="528"/>
      <c r="G1053" s="527"/>
      <c r="H1053" s="528"/>
      <c r="I1053" s="528"/>
      <c r="J1053" s="528"/>
      <c r="K1053" s="528"/>
      <c r="L1053" s="529"/>
      <c r="M1053" s="530"/>
      <c r="N1053" s="529"/>
      <c r="O1053" s="529"/>
      <c r="P1053" s="529"/>
      <c r="Q1053" s="529"/>
      <c r="R1053" s="529"/>
      <c r="S1053" s="529"/>
      <c r="T1053" s="529"/>
      <c r="U1053" s="529"/>
      <c r="V1053" s="529"/>
      <c r="W1053" s="529"/>
      <c r="X1053" s="529"/>
      <c r="Y1053" s="529"/>
      <c r="Z1053" s="529"/>
      <c r="AA1053" s="529"/>
      <c r="AB1053" s="529"/>
      <c r="AC1053" s="529"/>
      <c r="AD1053" s="529"/>
      <c r="AE1053" s="529"/>
      <c r="AF1053" s="529"/>
      <c r="AG1053" s="531"/>
      <c r="AH1053" s="531"/>
      <c r="AI1053" s="531"/>
      <c r="AJ1053" s="531"/>
      <c r="AK1053" s="531"/>
      <c r="AL1053" s="531"/>
      <c r="AM1053" s="531"/>
      <c r="AN1053" s="531"/>
      <c r="AO1053" s="531"/>
      <c r="AP1053" s="531"/>
      <c r="AQ1053" s="531"/>
      <c r="AR1053" s="531"/>
      <c r="AS1053" s="532"/>
      <c r="AT1053" s="533"/>
      <c r="AU1053" s="533"/>
      <c r="AV1053" s="532"/>
      <c r="AW1053" s="532"/>
      <c r="AX1053" s="533"/>
      <c r="AY1053" s="533"/>
      <c r="AZ1053" s="532"/>
      <c r="BA1053" s="532"/>
      <c r="BB1053" s="533"/>
      <c r="BC1053" s="533"/>
      <c r="BD1053" s="532"/>
      <c r="BE1053" s="532"/>
      <c r="BF1053" s="533"/>
      <c r="BG1053" s="533"/>
      <c r="BH1053" s="532"/>
      <c r="BI1053" s="532"/>
      <c r="BJ1053" s="533"/>
      <c r="BK1053" s="533"/>
      <c r="BL1053" s="532"/>
    </row>
    <row r="1054" spans="1:64" ht="24.75" customHeight="1">
      <c r="A1054" s="524" t="str">
        <v/>
      </c>
      <c r="B1054" s="525"/>
      <c r="C1054" s="526"/>
      <c r="D1054" s="527"/>
      <c r="E1054" s="528"/>
      <c r="F1054" s="528"/>
      <c r="G1054" s="527"/>
      <c r="H1054" s="528"/>
      <c r="I1054" s="528"/>
      <c r="J1054" s="528"/>
      <c r="K1054" s="528"/>
      <c r="L1054" s="529"/>
      <c r="M1054" s="530"/>
      <c r="N1054" s="529"/>
      <c r="O1054" s="529"/>
      <c r="P1054" s="529"/>
      <c r="Q1054" s="529"/>
      <c r="R1054" s="529"/>
      <c r="S1054" s="529"/>
      <c r="T1054" s="529"/>
      <c r="U1054" s="529"/>
      <c r="V1054" s="529"/>
      <c r="W1054" s="529"/>
      <c r="X1054" s="529"/>
      <c r="Y1054" s="529"/>
      <c r="Z1054" s="529"/>
      <c r="AA1054" s="529"/>
      <c r="AB1054" s="529"/>
      <c r="AC1054" s="529"/>
      <c r="AD1054" s="529"/>
      <c r="AE1054" s="529"/>
      <c r="AF1054" s="529"/>
      <c r="AG1054" s="531"/>
      <c r="AH1054" s="531"/>
      <c r="AI1054" s="531"/>
      <c r="AJ1054" s="531"/>
      <c r="AK1054" s="531"/>
      <c r="AL1054" s="531"/>
      <c r="AM1054" s="531"/>
      <c r="AN1054" s="531"/>
      <c r="AO1054" s="531"/>
      <c r="AP1054" s="531"/>
      <c r="AQ1054" s="531"/>
      <c r="AR1054" s="531"/>
      <c r="AS1054" s="532"/>
      <c r="AT1054" s="533"/>
      <c r="AU1054" s="533"/>
      <c r="AV1054" s="532"/>
      <c r="AW1054" s="532"/>
      <c r="AX1054" s="533"/>
      <c r="AY1054" s="533"/>
      <c r="AZ1054" s="532"/>
      <c r="BA1054" s="532"/>
      <c r="BB1054" s="533"/>
      <c r="BC1054" s="533"/>
      <c r="BD1054" s="532"/>
      <c r="BE1054" s="532"/>
      <c r="BF1054" s="533"/>
      <c r="BG1054" s="533"/>
      <c r="BH1054" s="532"/>
      <c r="BI1054" s="532"/>
      <c r="BJ1054" s="533"/>
      <c r="BK1054" s="533"/>
      <c r="BL1054" s="532"/>
    </row>
    <row r="1055" spans="1:64" ht="24.75" customHeight="1">
      <c r="A1055" s="524" t="str">
        <v/>
      </c>
      <c r="B1055" s="525"/>
      <c r="C1055" s="526"/>
      <c r="D1055" s="527"/>
      <c r="E1055" s="528"/>
      <c r="F1055" s="528"/>
      <c r="G1055" s="527"/>
      <c r="H1055" s="528"/>
      <c r="I1055" s="528"/>
      <c r="J1055" s="528"/>
      <c r="K1055" s="528"/>
      <c r="L1055" s="529"/>
      <c r="M1055" s="530"/>
      <c r="N1055" s="529"/>
      <c r="O1055" s="529"/>
      <c r="P1055" s="529"/>
      <c r="Q1055" s="529"/>
      <c r="R1055" s="529"/>
      <c r="S1055" s="529"/>
      <c r="T1055" s="529"/>
      <c r="U1055" s="529"/>
      <c r="V1055" s="529"/>
      <c r="W1055" s="529"/>
      <c r="X1055" s="529"/>
      <c r="Y1055" s="529"/>
      <c r="Z1055" s="529"/>
      <c r="AA1055" s="529"/>
      <c r="AB1055" s="529"/>
      <c r="AC1055" s="529"/>
      <c r="AD1055" s="529"/>
      <c r="AE1055" s="529"/>
      <c r="AF1055" s="529"/>
      <c r="AG1055" s="531"/>
      <c r="AH1055" s="531"/>
      <c r="AI1055" s="531"/>
      <c r="AJ1055" s="531"/>
      <c r="AK1055" s="531"/>
      <c r="AL1055" s="531"/>
      <c r="AM1055" s="531"/>
      <c r="AN1055" s="531"/>
      <c r="AO1055" s="531"/>
      <c r="AP1055" s="531"/>
      <c r="AQ1055" s="531"/>
      <c r="AR1055" s="531"/>
      <c r="AS1055" s="532"/>
      <c r="AT1055" s="533"/>
      <c r="AU1055" s="533"/>
      <c r="AV1055" s="532"/>
      <c r="AW1055" s="532"/>
      <c r="AX1055" s="533"/>
      <c r="AY1055" s="533"/>
      <c r="AZ1055" s="532"/>
      <c r="BA1055" s="532"/>
      <c r="BB1055" s="533"/>
      <c r="BC1055" s="533"/>
      <c r="BD1055" s="532"/>
      <c r="BE1055" s="532"/>
      <c r="BF1055" s="533"/>
      <c r="BG1055" s="533"/>
      <c r="BH1055" s="532"/>
      <c r="BI1055" s="532"/>
      <c r="BJ1055" s="533"/>
      <c r="BK1055" s="533"/>
      <c r="BL1055" s="532"/>
    </row>
    <row r="1056" spans="1:64" ht="24.75" customHeight="1">
      <c r="A1056" s="524" t="str">
        <v/>
      </c>
      <c r="B1056" s="525"/>
      <c r="C1056" s="526"/>
      <c r="D1056" s="527"/>
      <c r="E1056" s="528"/>
      <c r="F1056" s="528"/>
      <c r="G1056" s="527"/>
      <c r="H1056" s="528"/>
      <c r="I1056" s="528"/>
      <c r="J1056" s="528"/>
      <c r="K1056" s="528"/>
      <c r="L1056" s="529"/>
      <c r="M1056" s="530"/>
      <c r="N1056" s="529"/>
      <c r="O1056" s="529"/>
      <c r="P1056" s="529"/>
      <c r="Q1056" s="529"/>
      <c r="R1056" s="529"/>
      <c r="S1056" s="529"/>
      <c r="T1056" s="529"/>
      <c r="U1056" s="529"/>
      <c r="V1056" s="529"/>
      <c r="W1056" s="529"/>
      <c r="X1056" s="529"/>
      <c r="Y1056" s="529"/>
      <c r="Z1056" s="529"/>
      <c r="AA1056" s="529"/>
      <c r="AB1056" s="529"/>
      <c r="AC1056" s="529"/>
      <c r="AD1056" s="529"/>
      <c r="AE1056" s="529"/>
      <c r="AF1056" s="529"/>
      <c r="AG1056" s="531"/>
      <c r="AH1056" s="531"/>
      <c r="AI1056" s="531"/>
      <c r="AJ1056" s="531"/>
      <c r="AK1056" s="531"/>
      <c r="AL1056" s="531"/>
      <c r="AM1056" s="531"/>
      <c r="AN1056" s="531"/>
      <c r="AO1056" s="531"/>
      <c r="AP1056" s="531"/>
      <c r="AQ1056" s="531"/>
      <c r="AR1056" s="531"/>
      <c r="AS1056" s="532"/>
      <c r="AT1056" s="533"/>
      <c r="AU1056" s="533"/>
      <c r="AV1056" s="532"/>
      <c r="AW1056" s="532"/>
      <c r="AX1056" s="533"/>
      <c r="AY1056" s="533"/>
      <c r="AZ1056" s="532"/>
      <c r="BA1056" s="532"/>
      <c r="BB1056" s="533"/>
      <c r="BC1056" s="533"/>
      <c r="BD1056" s="532"/>
      <c r="BE1056" s="532"/>
      <c r="BF1056" s="533"/>
      <c r="BG1056" s="533"/>
      <c r="BH1056" s="532"/>
      <c r="BI1056" s="532"/>
      <c r="BJ1056" s="533"/>
      <c r="BK1056" s="533"/>
      <c r="BL1056" s="532"/>
    </row>
    <row r="1057" spans="1:64" ht="24.75" customHeight="1">
      <c r="A1057" s="524" t="str">
        <v/>
      </c>
      <c r="B1057" s="525"/>
      <c r="C1057" s="526"/>
      <c r="D1057" s="527"/>
      <c r="E1057" s="528"/>
      <c r="F1057" s="528"/>
      <c r="G1057" s="527"/>
      <c r="H1057" s="528"/>
      <c r="I1057" s="528"/>
      <c r="J1057" s="528"/>
      <c r="K1057" s="528"/>
      <c r="L1057" s="529"/>
      <c r="M1057" s="530"/>
      <c r="N1057" s="529"/>
      <c r="O1057" s="529"/>
      <c r="P1057" s="529"/>
      <c r="Q1057" s="529"/>
      <c r="R1057" s="529"/>
      <c r="S1057" s="529"/>
      <c r="T1057" s="529"/>
      <c r="U1057" s="529"/>
      <c r="V1057" s="529"/>
      <c r="W1057" s="529"/>
      <c r="X1057" s="529"/>
      <c r="Y1057" s="529"/>
      <c r="Z1057" s="529"/>
      <c r="AA1057" s="529"/>
      <c r="AB1057" s="529"/>
      <c r="AC1057" s="529"/>
      <c r="AD1057" s="529"/>
      <c r="AE1057" s="529"/>
      <c r="AF1057" s="529"/>
      <c r="AG1057" s="531"/>
      <c r="AH1057" s="531"/>
      <c r="AI1057" s="531"/>
      <c r="AJ1057" s="531"/>
      <c r="AK1057" s="531"/>
      <c r="AL1057" s="531"/>
      <c r="AM1057" s="531"/>
      <c r="AN1057" s="531"/>
      <c r="AO1057" s="531"/>
      <c r="AP1057" s="531"/>
      <c r="AQ1057" s="531"/>
      <c r="AR1057" s="531"/>
      <c r="AS1057" s="532"/>
      <c r="AT1057" s="533"/>
      <c r="AU1057" s="533"/>
      <c r="AV1057" s="532"/>
      <c r="AW1057" s="532"/>
      <c r="AX1057" s="533"/>
      <c r="AY1057" s="533"/>
      <c r="AZ1057" s="532"/>
      <c r="BA1057" s="532"/>
      <c r="BB1057" s="533"/>
      <c r="BC1057" s="533"/>
      <c r="BD1057" s="532"/>
      <c r="BE1057" s="532"/>
      <c r="BF1057" s="533"/>
      <c r="BG1057" s="533"/>
      <c r="BH1057" s="532"/>
      <c r="BI1057" s="532"/>
      <c r="BJ1057" s="533"/>
      <c r="BK1057" s="533"/>
      <c r="BL1057" s="532"/>
    </row>
    <row r="1058" spans="1:64" ht="24.75" customHeight="1">
      <c r="A1058" s="524" t="str">
        <v/>
      </c>
      <c r="B1058" s="525"/>
      <c r="C1058" s="526"/>
      <c r="D1058" s="527"/>
      <c r="E1058" s="528"/>
      <c r="F1058" s="528"/>
      <c r="G1058" s="527"/>
      <c r="H1058" s="528"/>
      <c r="I1058" s="528"/>
      <c r="J1058" s="528"/>
      <c r="K1058" s="528"/>
      <c r="L1058" s="529"/>
      <c r="M1058" s="530"/>
      <c r="N1058" s="529"/>
      <c r="O1058" s="529"/>
      <c r="P1058" s="529"/>
      <c r="Q1058" s="529"/>
      <c r="R1058" s="529"/>
      <c r="S1058" s="529"/>
      <c r="T1058" s="529"/>
      <c r="U1058" s="529"/>
      <c r="V1058" s="529"/>
      <c r="W1058" s="529"/>
      <c r="X1058" s="529"/>
      <c r="Y1058" s="529"/>
      <c r="Z1058" s="529"/>
      <c r="AA1058" s="529"/>
      <c r="AB1058" s="529"/>
      <c r="AC1058" s="529"/>
      <c r="AD1058" s="529"/>
      <c r="AE1058" s="529"/>
      <c r="AF1058" s="529"/>
      <c r="AG1058" s="531"/>
      <c r="AH1058" s="531"/>
      <c r="AI1058" s="531"/>
      <c r="AJ1058" s="531"/>
      <c r="AK1058" s="531"/>
      <c r="AL1058" s="531"/>
      <c r="AM1058" s="531"/>
      <c r="AN1058" s="531"/>
      <c r="AO1058" s="531"/>
      <c r="AP1058" s="531"/>
      <c r="AQ1058" s="531"/>
      <c r="AR1058" s="531"/>
      <c r="AS1058" s="532"/>
      <c r="AT1058" s="533"/>
      <c r="AU1058" s="533"/>
      <c r="AV1058" s="532"/>
      <c r="AW1058" s="532"/>
      <c r="AX1058" s="533"/>
      <c r="AY1058" s="533"/>
      <c r="AZ1058" s="532"/>
      <c r="BA1058" s="532"/>
      <c r="BB1058" s="533"/>
      <c r="BC1058" s="533"/>
      <c r="BD1058" s="532"/>
      <c r="BE1058" s="532"/>
      <c r="BF1058" s="533"/>
      <c r="BG1058" s="533"/>
      <c r="BH1058" s="532"/>
      <c r="BI1058" s="532"/>
      <c r="BJ1058" s="533"/>
      <c r="BK1058" s="533"/>
      <c r="BL1058" s="532"/>
    </row>
    <row r="1059" spans="1:64" ht="24.75" customHeight="1">
      <c r="A1059" s="524" t="str">
        <v/>
      </c>
      <c r="B1059" s="525"/>
      <c r="C1059" s="526"/>
      <c r="D1059" s="527"/>
      <c r="E1059" s="528"/>
      <c r="F1059" s="528"/>
      <c r="G1059" s="527"/>
      <c r="H1059" s="528"/>
      <c r="I1059" s="528"/>
      <c r="J1059" s="528"/>
      <c r="K1059" s="528"/>
      <c r="L1059" s="529"/>
      <c r="M1059" s="530"/>
      <c r="N1059" s="529"/>
      <c r="O1059" s="529"/>
      <c r="P1059" s="529"/>
      <c r="Q1059" s="529"/>
      <c r="R1059" s="529"/>
      <c r="S1059" s="529"/>
      <c r="T1059" s="529"/>
      <c r="U1059" s="529"/>
      <c r="V1059" s="529"/>
      <c r="W1059" s="529"/>
      <c r="X1059" s="529"/>
      <c r="Y1059" s="529"/>
      <c r="Z1059" s="529"/>
      <c r="AA1059" s="529"/>
      <c r="AB1059" s="529"/>
      <c r="AC1059" s="529"/>
      <c r="AD1059" s="529"/>
      <c r="AE1059" s="529"/>
      <c r="AF1059" s="529"/>
      <c r="AG1059" s="531"/>
      <c r="AH1059" s="531"/>
      <c r="AI1059" s="531"/>
      <c r="AJ1059" s="531"/>
      <c r="AK1059" s="531"/>
      <c r="AL1059" s="531"/>
      <c r="AM1059" s="531"/>
      <c r="AN1059" s="531"/>
      <c r="AO1059" s="531"/>
      <c r="AP1059" s="531"/>
      <c r="AQ1059" s="531"/>
      <c r="AR1059" s="531"/>
      <c r="AS1059" s="532"/>
      <c r="AT1059" s="533"/>
      <c r="AU1059" s="533"/>
      <c r="AV1059" s="532"/>
      <c r="AW1059" s="532"/>
      <c r="AX1059" s="533"/>
      <c r="AY1059" s="533"/>
      <c r="AZ1059" s="532"/>
      <c r="BA1059" s="532"/>
      <c r="BB1059" s="533"/>
      <c r="BC1059" s="533"/>
      <c r="BD1059" s="532"/>
      <c r="BE1059" s="532"/>
      <c r="BF1059" s="533"/>
      <c r="BG1059" s="533"/>
      <c r="BH1059" s="532"/>
      <c r="BI1059" s="532"/>
      <c r="BJ1059" s="533"/>
      <c r="BK1059" s="533"/>
      <c r="BL1059" s="532"/>
    </row>
    <row r="1060" spans="1:64" ht="24.75" customHeight="1">
      <c r="A1060" s="524" t="str">
        <v/>
      </c>
      <c r="B1060" s="525"/>
      <c r="C1060" s="526"/>
      <c r="D1060" s="527"/>
      <c r="E1060" s="528"/>
      <c r="F1060" s="528"/>
      <c r="G1060" s="527"/>
      <c r="H1060" s="528"/>
      <c r="I1060" s="528"/>
      <c r="J1060" s="528"/>
      <c r="K1060" s="528"/>
      <c r="L1060" s="529"/>
      <c r="M1060" s="530"/>
      <c r="N1060" s="529"/>
      <c r="O1060" s="529"/>
      <c r="P1060" s="529"/>
      <c r="Q1060" s="529"/>
      <c r="R1060" s="529"/>
      <c r="S1060" s="529"/>
      <c r="T1060" s="529"/>
      <c r="U1060" s="529"/>
      <c r="V1060" s="529"/>
      <c r="W1060" s="529"/>
      <c r="X1060" s="529"/>
      <c r="Y1060" s="529"/>
      <c r="Z1060" s="529"/>
      <c r="AA1060" s="529"/>
      <c r="AB1060" s="529"/>
      <c r="AC1060" s="529"/>
      <c r="AD1060" s="529"/>
      <c r="AE1060" s="529"/>
      <c r="AF1060" s="529"/>
      <c r="AG1060" s="531"/>
      <c r="AH1060" s="531"/>
      <c r="AI1060" s="531"/>
      <c r="AJ1060" s="531"/>
      <c r="AK1060" s="531"/>
      <c r="AL1060" s="531"/>
      <c r="AM1060" s="531"/>
      <c r="AN1060" s="531"/>
      <c r="AO1060" s="531"/>
      <c r="AP1060" s="531"/>
      <c r="AQ1060" s="531"/>
      <c r="AR1060" s="531"/>
      <c r="AS1060" s="532"/>
      <c r="AT1060" s="533"/>
      <c r="AU1060" s="533"/>
      <c r="AV1060" s="532"/>
      <c r="AW1060" s="532"/>
      <c r="AX1060" s="533"/>
      <c r="AY1060" s="533"/>
      <c r="AZ1060" s="532"/>
      <c r="BA1060" s="532"/>
      <c r="BB1060" s="533"/>
      <c r="BC1060" s="533"/>
      <c r="BD1060" s="532"/>
      <c r="BE1060" s="532"/>
      <c r="BF1060" s="533"/>
      <c r="BG1060" s="533"/>
      <c r="BH1060" s="532"/>
      <c r="BI1060" s="532"/>
      <c r="BJ1060" s="533"/>
      <c r="BK1060" s="533"/>
      <c r="BL1060" s="532"/>
    </row>
    <row r="1061" spans="1:64" ht="24.75" customHeight="1">
      <c r="A1061" s="524" t="str">
        <v/>
      </c>
      <c r="B1061" s="525"/>
      <c r="C1061" s="526"/>
      <c r="D1061" s="527"/>
      <c r="E1061" s="528"/>
      <c r="F1061" s="528"/>
      <c r="G1061" s="527"/>
      <c r="H1061" s="528"/>
      <c r="I1061" s="528"/>
      <c r="J1061" s="528"/>
      <c r="K1061" s="528"/>
      <c r="L1061" s="529"/>
      <c r="M1061" s="530"/>
      <c r="N1061" s="529"/>
      <c r="O1061" s="529"/>
      <c r="P1061" s="529"/>
      <c r="Q1061" s="529"/>
      <c r="R1061" s="529"/>
      <c r="S1061" s="529"/>
      <c r="T1061" s="529"/>
      <c r="U1061" s="529"/>
      <c r="V1061" s="529"/>
      <c r="W1061" s="529"/>
      <c r="X1061" s="529"/>
      <c r="Y1061" s="529"/>
      <c r="Z1061" s="529"/>
      <c r="AA1061" s="529"/>
      <c r="AB1061" s="529"/>
      <c r="AC1061" s="529"/>
      <c r="AD1061" s="529"/>
      <c r="AE1061" s="529"/>
      <c r="AF1061" s="529"/>
      <c r="AG1061" s="531"/>
      <c r="AH1061" s="531"/>
      <c r="AI1061" s="531"/>
      <c r="AJ1061" s="531"/>
      <c r="AK1061" s="531"/>
      <c r="AL1061" s="531"/>
      <c r="AM1061" s="531"/>
      <c r="AN1061" s="531"/>
      <c r="AO1061" s="531"/>
      <c r="AP1061" s="531"/>
      <c r="AQ1061" s="531"/>
      <c r="AR1061" s="531"/>
      <c r="AS1061" s="532"/>
      <c r="AT1061" s="533"/>
      <c r="AU1061" s="533"/>
      <c r="AV1061" s="532"/>
      <c r="AW1061" s="532"/>
      <c r="AX1061" s="533"/>
      <c r="AY1061" s="533"/>
      <c r="AZ1061" s="532"/>
      <c r="BA1061" s="532"/>
      <c r="BB1061" s="533"/>
      <c r="BC1061" s="533"/>
      <c r="BD1061" s="532"/>
      <c r="BE1061" s="532"/>
      <c r="BF1061" s="533"/>
      <c r="BG1061" s="533"/>
      <c r="BH1061" s="532"/>
      <c r="BI1061" s="532"/>
      <c r="BJ1061" s="533"/>
      <c r="BK1061" s="533"/>
      <c r="BL1061" s="532"/>
    </row>
    <row r="1062" spans="1:64" ht="24.75" customHeight="1">
      <c r="A1062" s="524" t="str">
        <v/>
      </c>
      <c r="B1062" s="525"/>
      <c r="C1062" s="526"/>
      <c r="D1062" s="527"/>
      <c r="E1062" s="528"/>
      <c r="F1062" s="528"/>
      <c r="G1062" s="527"/>
      <c r="H1062" s="528"/>
      <c r="I1062" s="528"/>
      <c r="J1062" s="528"/>
      <c r="K1062" s="528"/>
      <c r="L1062" s="529"/>
      <c r="M1062" s="530"/>
      <c r="N1062" s="529"/>
      <c r="O1062" s="529"/>
      <c r="P1062" s="529"/>
      <c r="Q1062" s="529"/>
      <c r="R1062" s="529"/>
      <c r="S1062" s="529"/>
      <c r="T1062" s="529"/>
      <c r="U1062" s="529"/>
      <c r="V1062" s="529"/>
      <c r="W1062" s="529"/>
      <c r="X1062" s="529"/>
      <c r="Y1062" s="529"/>
      <c r="Z1062" s="529"/>
      <c r="AA1062" s="529"/>
      <c r="AB1062" s="529"/>
      <c r="AC1062" s="529"/>
      <c r="AD1062" s="529"/>
      <c r="AE1062" s="529"/>
      <c r="AF1062" s="529"/>
      <c r="AG1062" s="531"/>
      <c r="AH1062" s="531"/>
      <c r="AI1062" s="531"/>
      <c r="AJ1062" s="531"/>
      <c r="AK1062" s="531"/>
      <c r="AL1062" s="531"/>
      <c r="AM1062" s="531"/>
      <c r="AN1062" s="531"/>
      <c r="AO1062" s="531"/>
      <c r="AP1062" s="531"/>
      <c r="AQ1062" s="531"/>
      <c r="AR1062" s="531"/>
      <c r="AS1062" s="532"/>
      <c r="AT1062" s="533"/>
      <c r="AU1062" s="533"/>
      <c r="AV1062" s="532"/>
      <c r="AW1062" s="532"/>
      <c r="AX1062" s="533"/>
      <c r="AY1062" s="533"/>
      <c r="AZ1062" s="532"/>
      <c r="BA1062" s="532"/>
      <c r="BB1062" s="533"/>
      <c r="BC1062" s="533"/>
      <c r="BD1062" s="532"/>
      <c r="BE1062" s="532"/>
      <c r="BF1062" s="533"/>
      <c r="BG1062" s="533"/>
      <c r="BH1062" s="532"/>
      <c r="BI1062" s="532"/>
      <c r="BJ1062" s="533"/>
      <c r="BK1062" s="533"/>
      <c r="BL1062" s="532"/>
    </row>
    <row r="1063" spans="1:64" ht="24.75" customHeight="1">
      <c r="A1063" s="524" t="str">
        <v/>
      </c>
      <c r="B1063" s="525"/>
      <c r="C1063" s="526"/>
      <c r="D1063" s="527"/>
      <c r="E1063" s="528"/>
      <c r="F1063" s="528"/>
      <c r="G1063" s="527"/>
      <c r="H1063" s="528"/>
      <c r="I1063" s="528"/>
      <c r="J1063" s="528"/>
      <c r="K1063" s="528"/>
      <c r="L1063" s="529"/>
      <c r="M1063" s="530"/>
      <c r="N1063" s="529"/>
      <c r="O1063" s="529"/>
      <c r="P1063" s="529"/>
      <c r="Q1063" s="529"/>
      <c r="R1063" s="529"/>
      <c r="S1063" s="529"/>
      <c r="T1063" s="529"/>
      <c r="U1063" s="529"/>
      <c r="V1063" s="529"/>
      <c r="W1063" s="529"/>
      <c r="X1063" s="529"/>
      <c r="Y1063" s="529"/>
      <c r="Z1063" s="529"/>
      <c r="AA1063" s="529"/>
      <c r="AB1063" s="529"/>
      <c r="AC1063" s="529"/>
      <c r="AD1063" s="529"/>
      <c r="AE1063" s="529"/>
      <c r="AF1063" s="529"/>
      <c r="AG1063" s="531"/>
      <c r="AH1063" s="531"/>
      <c r="AI1063" s="531"/>
      <c r="AJ1063" s="531"/>
      <c r="AK1063" s="531"/>
      <c r="AL1063" s="531"/>
      <c r="AM1063" s="531"/>
      <c r="AN1063" s="531"/>
      <c r="AO1063" s="531"/>
      <c r="AP1063" s="531"/>
      <c r="AQ1063" s="531"/>
      <c r="AR1063" s="531"/>
      <c r="AS1063" s="532"/>
      <c r="AT1063" s="533"/>
      <c r="AU1063" s="533"/>
      <c r="AV1063" s="532"/>
      <c r="AW1063" s="532"/>
      <c r="AX1063" s="533"/>
      <c r="AY1063" s="533"/>
      <c r="AZ1063" s="532"/>
      <c r="BA1063" s="532"/>
      <c r="BB1063" s="533"/>
      <c r="BC1063" s="533"/>
      <c r="BD1063" s="532"/>
      <c r="BE1063" s="532"/>
      <c r="BF1063" s="533"/>
      <c r="BG1063" s="533"/>
      <c r="BH1063" s="532"/>
      <c r="BI1063" s="532"/>
      <c r="BJ1063" s="533"/>
      <c r="BK1063" s="533"/>
      <c r="BL1063" s="532"/>
    </row>
    <row r="1064" spans="1:64" ht="24.75" customHeight="1">
      <c r="A1064" s="524" t="str">
        <v/>
      </c>
      <c r="B1064" s="525"/>
      <c r="C1064" s="526"/>
      <c r="D1064" s="527"/>
      <c r="E1064" s="528"/>
      <c r="F1064" s="528"/>
      <c r="G1064" s="527"/>
      <c r="H1064" s="528"/>
      <c r="I1064" s="528"/>
      <c r="J1064" s="528"/>
      <c r="K1064" s="528"/>
      <c r="L1064" s="529"/>
      <c r="M1064" s="530"/>
      <c r="N1064" s="529"/>
      <c r="O1064" s="529"/>
      <c r="P1064" s="529"/>
      <c r="Q1064" s="529"/>
      <c r="R1064" s="529"/>
      <c r="S1064" s="529"/>
      <c r="T1064" s="529"/>
      <c r="U1064" s="529"/>
      <c r="V1064" s="529"/>
      <c r="W1064" s="529"/>
      <c r="X1064" s="529"/>
      <c r="Y1064" s="529"/>
      <c r="Z1064" s="529"/>
      <c r="AA1064" s="529"/>
      <c r="AB1064" s="529"/>
      <c r="AC1064" s="529"/>
      <c r="AD1064" s="529"/>
      <c r="AE1064" s="529"/>
      <c r="AF1064" s="529"/>
      <c r="AG1064" s="531"/>
      <c r="AH1064" s="531"/>
      <c r="AI1064" s="531"/>
      <c r="AJ1064" s="531"/>
      <c r="AK1064" s="531"/>
      <c r="AL1064" s="531"/>
      <c r="AM1064" s="531"/>
      <c r="AN1064" s="531"/>
      <c r="AO1064" s="531"/>
      <c r="AP1064" s="531"/>
      <c r="AQ1064" s="531"/>
      <c r="AR1064" s="531"/>
      <c r="AS1064" s="532"/>
      <c r="AT1064" s="533"/>
      <c r="AU1064" s="533"/>
      <c r="AV1064" s="532"/>
      <c r="AW1064" s="532"/>
      <c r="AX1064" s="533"/>
      <c r="AY1064" s="533"/>
      <c r="AZ1064" s="532"/>
      <c r="BA1064" s="532"/>
      <c r="BB1064" s="533"/>
      <c r="BC1064" s="533"/>
      <c r="BD1064" s="532"/>
      <c r="BE1064" s="532"/>
      <c r="BF1064" s="533"/>
      <c r="BG1064" s="533"/>
      <c r="BH1064" s="532"/>
      <c r="BI1064" s="532"/>
      <c r="BJ1064" s="533"/>
      <c r="BK1064" s="533"/>
      <c r="BL1064" s="532"/>
    </row>
    <row r="1065" spans="1:64" ht="24.75" customHeight="1">
      <c r="A1065" s="524" t="str">
        <v/>
      </c>
      <c r="B1065" s="525"/>
      <c r="C1065" s="526"/>
      <c r="D1065" s="527"/>
      <c r="E1065" s="528"/>
      <c r="F1065" s="528"/>
      <c r="G1065" s="527"/>
      <c r="H1065" s="528"/>
      <c r="I1065" s="528"/>
      <c r="J1065" s="528"/>
      <c r="K1065" s="528"/>
      <c r="L1065" s="529"/>
      <c r="M1065" s="530"/>
      <c r="N1065" s="529"/>
      <c r="O1065" s="529"/>
      <c r="P1065" s="529"/>
      <c r="Q1065" s="529"/>
      <c r="R1065" s="529"/>
      <c r="S1065" s="529"/>
      <c r="T1065" s="529"/>
      <c r="U1065" s="529"/>
      <c r="V1065" s="529"/>
      <c r="W1065" s="529"/>
      <c r="X1065" s="529"/>
      <c r="Y1065" s="529"/>
      <c r="Z1065" s="529"/>
      <c r="AA1065" s="529"/>
      <c r="AB1065" s="529"/>
      <c r="AC1065" s="529"/>
      <c r="AD1065" s="529"/>
      <c r="AE1065" s="529"/>
      <c r="AF1065" s="529"/>
      <c r="AG1065" s="531"/>
      <c r="AH1065" s="531"/>
      <c r="AI1065" s="531"/>
      <c r="AJ1065" s="531"/>
      <c r="AK1065" s="531"/>
      <c r="AL1065" s="531"/>
      <c r="AM1065" s="531"/>
      <c r="AN1065" s="531"/>
      <c r="AO1065" s="531"/>
      <c r="AP1065" s="531"/>
      <c r="AQ1065" s="531"/>
      <c r="AR1065" s="531"/>
      <c r="AS1065" s="532"/>
      <c r="AT1065" s="533"/>
      <c r="AU1065" s="533"/>
      <c r="AV1065" s="532"/>
      <c r="AW1065" s="532"/>
      <c r="AX1065" s="533"/>
      <c r="AY1065" s="533"/>
      <c r="AZ1065" s="532"/>
      <c r="BA1065" s="532"/>
      <c r="BB1065" s="533"/>
      <c r="BC1065" s="533"/>
      <c r="BD1065" s="532"/>
      <c r="BE1065" s="532"/>
      <c r="BF1065" s="533"/>
      <c r="BG1065" s="533"/>
      <c r="BH1065" s="532"/>
      <c r="BI1065" s="532"/>
      <c r="BJ1065" s="533"/>
      <c r="BK1065" s="533"/>
      <c r="BL1065" s="532"/>
    </row>
    <row r="1066" spans="1:64" ht="24.75" customHeight="1">
      <c r="A1066" s="524" t="str">
        <v/>
      </c>
      <c r="B1066" s="525"/>
      <c r="C1066" s="526"/>
      <c r="D1066" s="527"/>
      <c r="E1066" s="528"/>
      <c r="F1066" s="528"/>
      <c r="G1066" s="527"/>
      <c r="H1066" s="528"/>
      <c r="I1066" s="528"/>
      <c r="J1066" s="528"/>
      <c r="K1066" s="528"/>
      <c r="L1066" s="529"/>
      <c r="M1066" s="530"/>
      <c r="N1066" s="529"/>
      <c r="O1066" s="529"/>
      <c r="P1066" s="529"/>
      <c r="Q1066" s="529"/>
      <c r="R1066" s="529"/>
      <c r="S1066" s="529"/>
      <c r="T1066" s="529"/>
      <c r="U1066" s="529"/>
      <c r="V1066" s="529"/>
      <c r="W1066" s="529"/>
      <c r="X1066" s="529"/>
      <c r="Y1066" s="529"/>
      <c r="Z1066" s="529"/>
      <c r="AA1066" s="529"/>
      <c r="AB1066" s="529"/>
      <c r="AC1066" s="529"/>
      <c r="AD1066" s="529"/>
      <c r="AE1066" s="529"/>
      <c r="AF1066" s="529"/>
      <c r="AG1066" s="531"/>
      <c r="AH1066" s="531"/>
      <c r="AI1066" s="531"/>
      <c r="AJ1066" s="531"/>
      <c r="AK1066" s="531"/>
      <c r="AL1066" s="531"/>
      <c r="AM1066" s="531"/>
      <c r="AN1066" s="531"/>
      <c r="AO1066" s="531"/>
      <c r="AP1066" s="531"/>
      <c r="AQ1066" s="531"/>
      <c r="AR1066" s="531"/>
      <c r="AS1066" s="532"/>
      <c r="AT1066" s="533"/>
      <c r="AU1066" s="533"/>
      <c r="AV1066" s="532"/>
      <c r="AW1066" s="532"/>
      <c r="AX1066" s="533"/>
      <c r="AY1066" s="533"/>
      <c r="AZ1066" s="532"/>
      <c r="BA1066" s="532"/>
      <c r="BB1066" s="533"/>
      <c r="BC1066" s="533"/>
      <c r="BD1066" s="532"/>
      <c r="BE1066" s="532"/>
      <c r="BF1066" s="533"/>
      <c r="BG1066" s="533"/>
      <c r="BH1066" s="532"/>
      <c r="BI1066" s="532"/>
      <c r="BJ1066" s="533"/>
      <c r="BK1066" s="533"/>
      <c r="BL1066" s="532"/>
    </row>
    <row r="1067" spans="1:64" ht="24.75" customHeight="1">
      <c r="A1067" s="524" t="str">
        <v/>
      </c>
      <c r="B1067" s="525"/>
      <c r="C1067" s="526"/>
      <c r="D1067" s="527"/>
      <c r="E1067" s="528"/>
      <c r="F1067" s="528"/>
      <c r="G1067" s="527"/>
      <c r="H1067" s="528"/>
      <c r="I1067" s="528"/>
      <c r="J1067" s="528"/>
      <c r="K1067" s="528"/>
      <c r="L1067" s="529"/>
      <c r="M1067" s="530"/>
      <c r="N1067" s="529"/>
      <c r="O1067" s="529"/>
      <c r="P1067" s="529"/>
      <c r="Q1067" s="529"/>
      <c r="R1067" s="529"/>
      <c r="S1067" s="529"/>
      <c r="T1067" s="529"/>
      <c r="U1067" s="529"/>
      <c r="V1067" s="529"/>
      <c r="W1067" s="529"/>
      <c r="X1067" s="529"/>
      <c r="Y1067" s="529"/>
      <c r="Z1067" s="529"/>
      <c r="AA1067" s="529"/>
      <c r="AB1067" s="529"/>
      <c r="AC1067" s="529"/>
      <c r="AD1067" s="529"/>
      <c r="AE1067" s="529"/>
      <c r="AF1067" s="529"/>
      <c r="AG1067" s="531"/>
      <c r="AH1067" s="531"/>
      <c r="AI1067" s="531"/>
      <c r="AJ1067" s="531"/>
      <c r="AK1067" s="531"/>
      <c r="AL1067" s="531"/>
      <c r="AM1067" s="531"/>
      <c r="AN1067" s="531"/>
      <c r="AO1067" s="531"/>
      <c r="AP1067" s="531"/>
      <c r="AQ1067" s="531"/>
      <c r="AR1067" s="531"/>
      <c r="AS1067" s="532"/>
      <c r="AT1067" s="533"/>
      <c r="AU1067" s="533"/>
      <c r="AV1067" s="532"/>
      <c r="AW1067" s="532"/>
      <c r="AX1067" s="533"/>
      <c r="AY1067" s="533"/>
      <c r="AZ1067" s="532"/>
      <c r="BA1067" s="532"/>
      <c r="BB1067" s="533"/>
      <c r="BC1067" s="533"/>
      <c r="BD1067" s="532"/>
      <c r="BE1067" s="532"/>
      <c r="BF1067" s="533"/>
      <c r="BG1067" s="533"/>
      <c r="BH1067" s="532"/>
      <c r="BI1067" s="532"/>
      <c r="BJ1067" s="533"/>
      <c r="BK1067" s="533"/>
      <c r="BL1067" s="532"/>
    </row>
    <row r="1068" spans="1:64" ht="24.75" customHeight="1">
      <c r="A1068" s="524" t="str">
        <v/>
      </c>
      <c r="B1068" s="525"/>
      <c r="C1068" s="526"/>
      <c r="D1068" s="527"/>
      <c r="E1068" s="528"/>
      <c r="F1068" s="528"/>
      <c r="G1068" s="527"/>
      <c r="H1068" s="528"/>
      <c r="I1068" s="528"/>
      <c r="J1068" s="528"/>
      <c r="K1068" s="528"/>
      <c r="L1068" s="529"/>
      <c r="M1068" s="530"/>
      <c r="N1068" s="529"/>
      <c r="O1068" s="529"/>
      <c r="P1068" s="529"/>
      <c r="Q1068" s="529"/>
      <c r="R1068" s="529"/>
      <c r="S1068" s="529"/>
      <c r="T1068" s="529"/>
      <c r="U1068" s="529"/>
      <c r="V1068" s="529"/>
      <c r="W1068" s="529"/>
      <c r="X1068" s="529"/>
      <c r="Y1068" s="529"/>
      <c r="Z1068" s="529"/>
      <c r="AA1068" s="529"/>
      <c r="AB1068" s="529"/>
      <c r="AC1068" s="529"/>
      <c r="AD1068" s="529"/>
      <c r="AE1068" s="529"/>
      <c r="AF1068" s="529"/>
      <c r="AG1068" s="531"/>
      <c r="AH1068" s="531"/>
      <c r="AI1068" s="531"/>
      <c r="AJ1068" s="531"/>
      <c r="AK1068" s="531"/>
      <c r="AL1068" s="531"/>
      <c r="AM1068" s="531"/>
      <c r="AN1068" s="531"/>
      <c r="AO1068" s="531"/>
      <c r="AP1068" s="531"/>
      <c r="AQ1068" s="531"/>
      <c r="AR1068" s="531"/>
      <c r="AS1068" s="532"/>
      <c r="AT1068" s="533"/>
      <c r="AU1068" s="533"/>
      <c r="AV1068" s="532"/>
      <c r="AW1068" s="532"/>
      <c r="AX1068" s="533"/>
      <c r="AY1068" s="533"/>
      <c r="AZ1068" s="532"/>
      <c r="BA1068" s="532"/>
      <c r="BB1068" s="533"/>
      <c r="BC1068" s="533"/>
      <c r="BD1068" s="532"/>
      <c r="BE1068" s="532"/>
      <c r="BF1068" s="533"/>
      <c r="BG1068" s="533"/>
      <c r="BH1068" s="532"/>
      <c r="BI1068" s="532"/>
      <c r="BJ1068" s="533"/>
      <c r="BK1068" s="533"/>
      <c r="BL1068" s="532"/>
    </row>
    <row r="1069" spans="1:64" ht="24.75" customHeight="1">
      <c r="A1069" s="524" t="str">
        <v/>
      </c>
      <c r="B1069" s="525"/>
      <c r="C1069" s="526"/>
      <c r="D1069" s="527"/>
      <c r="E1069" s="528"/>
      <c r="F1069" s="528"/>
      <c r="G1069" s="527"/>
      <c r="H1069" s="528"/>
      <c r="I1069" s="528"/>
      <c r="J1069" s="528"/>
      <c r="K1069" s="528"/>
      <c r="L1069" s="529"/>
      <c r="M1069" s="530"/>
      <c r="N1069" s="529"/>
      <c r="O1069" s="529"/>
      <c r="P1069" s="529"/>
      <c r="Q1069" s="529"/>
      <c r="R1069" s="529"/>
      <c r="S1069" s="529"/>
      <c r="T1069" s="529"/>
      <c r="U1069" s="529"/>
      <c r="V1069" s="529"/>
      <c r="W1069" s="529"/>
      <c r="X1069" s="529"/>
      <c r="Y1069" s="529"/>
      <c r="Z1069" s="529"/>
      <c r="AA1069" s="529"/>
      <c r="AB1069" s="529"/>
      <c r="AC1069" s="529"/>
      <c r="AD1069" s="529"/>
      <c r="AE1069" s="529"/>
      <c r="AF1069" s="529"/>
      <c r="AG1069" s="531"/>
      <c r="AH1069" s="531"/>
      <c r="AI1069" s="531"/>
      <c r="AJ1069" s="531"/>
      <c r="AK1069" s="531"/>
      <c r="AL1069" s="531"/>
      <c r="AM1069" s="531"/>
      <c r="AN1069" s="531"/>
      <c r="AO1069" s="531"/>
      <c r="AP1069" s="531"/>
      <c r="AQ1069" s="531"/>
      <c r="AR1069" s="531"/>
      <c r="AS1069" s="532"/>
      <c r="AT1069" s="533"/>
      <c r="AU1069" s="533"/>
      <c r="AV1069" s="532"/>
      <c r="AW1069" s="532"/>
      <c r="AX1069" s="533"/>
      <c r="AY1069" s="533"/>
      <c r="AZ1069" s="532"/>
      <c r="BA1069" s="532"/>
      <c r="BB1069" s="533"/>
      <c r="BC1069" s="533"/>
      <c r="BD1069" s="532"/>
      <c r="BE1069" s="532"/>
      <c r="BF1069" s="533"/>
      <c r="BG1069" s="533"/>
      <c r="BH1069" s="532"/>
      <c r="BI1069" s="532"/>
      <c r="BJ1069" s="533"/>
      <c r="BK1069" s="533"/>
      <c r="BL1069" s="532"/>
    </row>
    <row r="1070" spans="1:64" ht="24.75" customHeight="1">
      <c r="A1070" s="524" t="str">
        <v/>
      </c>
      <c r="B1070" s="525"/>
      <c r="C1070" s="526"/>
      <c r="D1070" s="527"/>
      <c r="E1070" s="528"/>
      <c r="F1070" s="528"/>
      <c r="G1070" s="527"/>
      <c r="H1070" s="528"/>
      <c r="I1070" s="528"/>
      <c r="J1070" s="528"/>
      <c r="K1070" s="528"/>
      <c r="L1070" s="529"/>
      <c r="M1070" s="530"/>
      <c r="N1070" s="529"/>
      <c r="O1070" s="529"/>
      <c r="P1070" s="529"/>
      <c r="Q1070" s="529"/>
      <c r="R1070" s="529"/>
      <c r="S1070" s="529"/>
      <c r="T1070" s="529"/>
      <c r="U1070" s="529"/>
      <c r="V1070" s="529"/>
      <c r="W1070" s="529"/>
      <c r="X1070" s="529"/>
      <c r="Y1070" s="529"/>
      <c r="Z1070" s="529"/>
      <c r="AA1070" s="529"/>
      <c r="AB1070" s="529"/>
      <c r="AC1070" s="529"/>
      <c r="AD1070" s="529"/>
      <c r="AE1070" s="529"/>
      <c r="AF1070" s="529"/>
      <c r="AG1070" s="531"/>
      <c r="AH1070" s="531"/>
      <c r="AI1070" s="531"/>
      <c r="AJ1070" s="531"/>
      <c r="AK1070" s="531"/>
      <c r="AL1070" s="531"/>
      <c r="AM1070" s="531"/>
      <c r="AN1070" s="531"/>
      <c r="AO1070" s="531"/>
      <c r="AP1070" s="531"/>
      <c r="AQ1070" s="531"/>
      <c r="AR1070" s="531"/>
      <c r="AS1070" s="532"/>
      <c r="AT1070" s="533"/>
      <c r="AU1070" s="533"/>
      <c r="AV1070" s="532"/>
      <c r="AW1070" s="532"/>
      <c r="AX1070" s="533"/>
      <c r="AY1070" s="533"/>
      <c r="AZ1070" s="532"/>
      <c r="BA1070" s="532"/>
      <c r="BB1070" s="533"/>
      <c r="BC1070" s="533"/>
      <c r="BD1070" s="532"/>
      <c r="BE1070" s="532"/>
      <c r="BF1070" s="533"/>
      <c r="BG1070" s="533"/>
      <c r="BH1070" s="532"/>
      <c r="BI1070" s="532"/>
      <c r="BJ1070" s="533"/>
      <c r="BK1070" s="533"/>
      <c r="BL1070" s="532"/>
    </row>
    <row r="1071" spans="1:64" ht="24.75" customHeight="1">
      <c r="A1071" s="524" t="str">
        <v/>
      </c>
      <c r="B1071" s="525"/>
      <c r="C1071" s="526"/>
      <c r="D1071" s="527"/>
      <c r="E1071" s="528"/>
      <c r="F1071" s="528"/>
      <c r="G1071" s="527"/>
      <c r="H1071" s="528"/>
      <c r="I1071" s="528"/>
      <c r="J1071" s="528"/>
      <c r="K1071" s="528"/>
      <c r="L1071" s="529"/>
      <c r="M1071" s="530"/>
      <c r="N1071" s="529"/>
      <c r="O1071" s="529"/>
      <c r="P1071" s="529"/>
      <c r="Q1071" s="529"/>
      <c r="R1071" s="529"/>
      <c r="S1071" s="529"/>
      <c r="T1071" s="529"/>
      <c r="U1071" s="529"/>
      <c r="V1071" s="529"/>
      <c r="W1071" s="529"/>
      <c r="X1071" s="529"/>
      <c r="Y1071" s="529"/>
      <c r="Z1071" s="529"/>
      <c r="AA1071" s="529"/>
      <c r="AB1071" s="529"/>
      <c r="AC1071" s="529"/>
      <c r="AD1071" s="529"/>
      <c r="AE1071" s="529"/>
      <c r="AF1071" s="529"/>
      <c r="AG1071" s="531"/>
      <c r="AH1071" s="531"/>
      <c r="AI1071" s="531"/>
      <c r="AJ1071" s="531"/>
      <c r="AK1071" s="531"/>
      <c r="AL1071" s="531"/>
      <c r="AM1071" s="531"/>
      <c r="AN1071" s="531"/>
      <c r="AO1071" s="531"/>
      <c r="AP1071" s="531"/>
      <c r="AQ1071" s="531"/>
      <c r="AR1071" s="531"/>
      <c r="AS1071" s="532"/>
      <c r="AT1071" s="533"/>
      <c r="AU1071" s="533"/>
      <c r="AV1071" s="532"/>
      <c r="AW1071" s="532"/>
      <c r="AX1071" s="533"/>
      <c r="AY1071" s="533"/>
      <c r="AZ1071" s="532"/>
      <c r="BA1071" s="532"/>
      <c r="BB1071" s="533"/>
      <c r="BC1071" s="533"/>
      <c r="BD1071" s="532"/>
      <c r="BE1071" s="532"/>
      <c r="BF1071" s="533"/>
      <c r="BG1071" s="533"/>
      <c r="BH1071" s="532"/>
      <c r="BI1071" s="532"/>
      <c r="BJ1071" s="533"/>
      <c r="BK1071" s="533"/>
      <c r="BL1071" s="532"/>
    </row>
    <row r="1072" spans="1:64" ht="24.75" customHeight="1">
      <c r="A1072" s="524" t="str">
        <v/>
      </c>
      <c r="B1072" s="525"/>
      <c r="C1072" s="526"/>
      <c r="D1072" s="527"/>
      <c r="E1072" s="528"/>
      <c r="F1072" s="528"/>
      <c r="G1072" s="527"/>
      <c r="H1072" s="528"/>
      <c r="I1072" s="528"/>
      <c r="J1072" s="528"/>
      <c r="K1072" s="528"/>
      <c r="L1072" s="529"/>
      <c r="M1072" s="530"/>
      <c r="N1072" s="529"/>
      <c r="O1072" s="529"/>
      <c r="P1072" s="529"/>
      <c r="Q1072" s="529"/>
      <c r="R1072" s="529"/>
      <c r="S1072" s="529"/>
      <c r="T1072" s="529"/>
      <c r="U1072" s="529"/>
      <c r="V1072" s="529"/>
      <c r="W1072" s="529"/>
      <c r="X1072" s="529"/>
      <c r="Y1072" s="529"/>
      <c r="Z1072" s="529"/>
      <c r="AA1072" s="529"/>
      <c r="AB1072" s="529"/>
      <c r="AC1072" s="529"/>
      <c r="AD1072" s="529"/>
      <c r="AE1072" s="529"/>
      <c r="AF1072" s="529"/>
      <c r="AG1072" s="531"/>
      <c r="AH1072" s="531"/>
      <c r="AI1072" s="531"/>
      <c r="AJ1072" s="531"/>
      <c r="AK1072" s="531"/>
      <c r="AL1072" s="531"/>
      <c r="AM1072" s="531"/>
      <c r="AN1072" s="531"/>
      <c r="AO1072" s="531"/>
      <c r="AP1072" s="531"/>
      <c r="AQ1072" s="531"/>
      <c r="AR1072" s="531"/>
      <c r="AS1072" s="532"/>
      <c r="AT1072" s="533"/>
      <c r="AU1072" s="533"/>
      <c r="AV1072" s="532"/>
      <c r="AW1072" s="532"/>
      <c r="AX1072" s="533"/>
      <c r="AY1072" s="533"/>
      <c r="AZ1072" s="532"/>
      <c r="BA1072" s="532"/>
      <c r="BB1072" s="533"/>
      <c r="BC1072" s="533"/>
      <c r="BD1072" s="532"/>
      <c r="BE1072" s="532"/>
      <c r="BF1072" s="533"/>
      <c r="BG1072" s="533"/>
      <c r="BH1072" s="532"/>
      <c r="BI1072" s="532"/>
      <c r="BJ1072" s="533"/>
      <c r="BK1072" s="533"/>
      <c r="BL1072" s="532"/>
    </row>
    <row r="1073" spans="1:64" ht="24.75" customHeight="1">
      <c r="A1073" s="524" t="str">
        <v/>
      </c>
      <c r="B1073" s="525"/>
      <c r="C1073" s="526"/>
      <c r="D1073" s="527"/>
      <c r="E1073" s="528"/>
      <c r="F1073" s="528"/>
      <c r="G1073" s="527"/>
      <c r="H1073" s="528"/>
      <c r="I1073" s="528"/>
      <c r="J1073" s="528"/>
      <c r="K1073" s="528"/>
      <c r="L1073" s="529"/>
      <c r="M1073" s="530"/>
      <c r="N1073" s="529"/>
      <c r="O1073" s="529"/>
      <c r="P1073" s="529"/>
      <c r="Q1073" s="529"/>
      <c r="R1073" s="529"/>
      <c r="S1073" s="529"/>
      <c r="T1073" s="529"/>
      <c r="U1073" s="529"/>
      <c r="V1073" s="529"/>
      <c r="W1073" s="529"/>
      <c r="X1073" s="529"/>
      <c r="Y1073" s="529"/>
      <c r="Z1073" s="529"/>
      <c r="AA1073" s="529"/>
      <c r="AB1073" s="529"/>
      <c r="AC1073" s="529"/>
      <c r="AD1073" s="529"/>
      <c r="AE1073" s="529"/>
      <c r="AF1073" s="529"/>
      <c r="AG1073" s="531"/>
      <c r="AH1073" s="531"/>
      <c r="AI1073" s="531"/>
      <c r="AJ1073" s="531"/>
      <c r="AK1073" s="531"/>
      <c r="AL1073" s="531"/>
      <c r="AM1073" s="531"/>
      <c r="AN1073" s="531"/>
      <c r="AO1073" s="531"/>
      <c r="AP1073" s="531"/>
      <c r="AQ1073" s="531"/>
      <c r="AR1073" s="531"/>
      <c r="AS1073" s="532"/>
      <c r="AT1073" s="533"/>
      <c r="AU1073" s="533"/>
      <c r="AV1073" s="532"/>
      <c r="AW1073" s="532"/>
      <c r="AX1073" s="533"/>
      <c r="AY1073" s="533"/>
      <c r="AZ1073" s="532"/>
      <c r="BA1073" s="532"/>
      <c r="BB1073" s="533"/>
      <c r="BC1073" s="533"/>
      <c r="BD1073" s="532"/>
      <c r="BE1073" s="532"/>
      <c r="BF1073" s="533"/>
      <c r="BG1073" s="533"/>
      <c r="BH1073" s="532"/>
      <c r="BI1073" s="532"/>
      <c r="BJ1073" s="533"/>
      <c r="BK1073" s="533"/>
      <c r="BL1073" s="532"/>
    </row>
    <row r="1074" spans="1:64" ht="24.75" customHeight="1">
      <c r="A1074" s="524" t="str">
        <v/>
      </c>
      <c r="B1074" s="525"/>
      <c r="C1074" s="526"/>
      <c r="D1074" s="527"/>
      <c r="E1074" s="528"/>
      <c r="F1074" s="528"/>
      <c r="G1074" s="527"/>
      <c r="H1074" s="528"/>
      <c r="I1074" s="528"/>
      <c r="J1074" s="528"/>
      <c r="K1074" s="528"/>
      <c r="L1074" s="529"/>
      <c r="M1074" s="530"/>
      <c r="N1074" s="529"/>
      <c r="O1074" s="529"/>
      <c r="P1074" s="529"/>
      <c r="Q1074" s="529"/>
      <c r="R1074" s="529"/>
      <c r="S1074" s="529"/>
      <c r="T1074" s="529"/>
      <c r="U1074" s="529"/>
      <c r="V1074" s="529"/>
      <c r="W1074" s="529"/>
      <c r="X1074" s="529"/>
      <c r="Y1074" s="529"/>
      <c r="Z1074" s="529"/>
      <c r="AA1074" s="529"/>
      <c r="AB1074" s="529"/>
      <c r="AC1074" s="529"/>
      <c r="AD1074" s="529"/>
      <c r="AE1074" s="529"/>
      <c r="AF1074" s="529"/>
      <c r="AG1074" s="531"/>
      <c r="AH1074" s="531"/>
      <c r="AI1074" s="531"/>
      <c r="AJ1074" s="531"/>
      <c r="AK1074" s="531"/>
      <c r="AL1074" s="531"/>
      <c r="AM1074" s="531"/>
      <c r="AN1074" s="531"/>
      <c r="AO1074" s="531"/>
      <c r="AP1074" s="531"/>
      <c r="AQ1074" s="531"/>
      <c r="AR1074" s="531"/>
      <c r="AS1074" s="532"/>
      <c r="AT1074" s="533"/>
      <c r="AU1074" s="533"/>
      <c r="AV1074" s="532"/>
      <c r="AW1074" s="532"/>
      <c r="AX1074" s="533"/>
      <c r="AY1074" s="533"/>
      <c r="AZ1074" s="532"/>
      <c r="BA1074" s="532"/>
      <c r="BB1074" s="533"/>
      <c r="BC1074" s="533"/>
      <c r="BD1074" s="532"/>
      <c r="BE1074" s="532"/>
      <c r="BF1074" s="533"/>
      <c r="BG1074" s="533"/>
      <c r="BH1074" s="532"/>
      <c r="BI1074" s="532"/>
      <c r="BJ1074" s="533"/>
      <c r="BK1074" s="533"/>
      <c r="BL1074" s="532"/>
    </row>
    <row r="1075" spans="1:64" ht="24.75" customHeight="1">
      <c r="A1075" s="524" t="str">
        <v/>
      </c>
      <c r="B1075" s="525"/>
      <c r="C1075" s="526"/>
      <c r="D1075" s="527"/>
      <c r="E1075" s="528"/>
      <c r="F1075" s="528"/>
      <c r="G1075" s="527"/>
      <c r="H1075" s="528"/>
      <c r="I1075" s="528"/>
      <c r="J1075" s="528"/>
      <c r="K1075" s="528"/>
      <c r="L1075" s="529"/>
      <c r="M1075" s="530"/>
      <c r="N1075" s="529"/>
      <c r="O1075" s="529"/>
      <c r="P1075" s="529"/>
      <c r="Q1075" s="529"/>
      <c r="R1075" s="529"/>
      <c r="S1075" s="529"/>
      <c r="T1075" s="529"/>
      <c r="U1075" s="529"/>
      <c r="V1075" s="529"/>
      <c r="W1075" s="529"/>
      <c r="X1075" s="529"/>
      <c r="Y1075" s="529"/>
      <c r="Z1075" s="529"/>
      <c r="AA1075" s="529"/>
      <c r="AB1075" s="529"/>
      <c r="AC1075" s="529"/>
      <c r="AD1075" s="529"/>
      <c r="AE1075" s="529"/>
      <c r="AF1075" s="529"/>
      <c r="AG1075" s="531"/>
      <c r="AH1075" s="531"/>
      <c r="AI1075" s="531"/>
      <c r="AJ1075" s="531"/>
      <c r="AK1075" s="531"/>
      <c r="AL1075" s="531"/>
      <c r="AM1075" s="531"/>
      <c r="AN1075" s="531"/>
      <c r="AO1075" s="531"/>
      <c r="AP1075" s="531"/>
      <c r="AQ1075" s="531"/>
      <c r="AR1075" s="531"/>
      <c r="AS1075" s="532"/>
      <c r="AT1075" s="533"/>
      <c r="AU1075" s="533"/>
      <c r="AV1075" s="532"/>
      <c r="AW1075" s="532"/>
      <c r="AX1075" s="533"/>
      <c r="AY1075" s="533"/>
      <c r="AZ1075" s="532"/>
      <c r="BA1075" s="532"/>
      <c r="BB1075" s="533"/>
      <c r="BC1075" s="533"/>
      <c r="BD1075" s="532"/>
      <c r="BE1075" s="532"/>
      <c r="BF1075" s="533"/>
      <c r="BG1075" s="533"/>
      <c r="BH1075" s="532"/>
      <c r="BI1075" s="532"/>
      <c r="BJ1075" s="533"/>
      <c r="BK1075" s="533"/>
      <c r="BL1075" s="532"/>
    </row>
    <row r="1076" spans="1:64" ht="24.75" customHeight="1">
      <c r="A1076" s="524" t="str">
        <v/>
      </c>
      <c r="B1076" s="525"/>
      <c r="C1076" s="526"/>
      <c r="D1076" s="527"/>
      <c r="E1076" s="528"/>
      <c r="F1076" s="528"/>
      <c r="G1076" s="527"/>
      <c r="H1076" s="528"/>
      <c r="I1076" s="528"/>
      <c r="J1076" s="528"/>
      <c r="K1076" s="528"/>
      <c r="L1076" s="529"/>
      <c r="M1076" s="530"/>
      <c r="N1076" s="529"/>
      <c r="O1076" s="529"/>
      <c r="P1076" s="529"/>
      <c r="Q1076" s="529"/>
      <c r="R1076" s="529"/>
      <c r="S1076" s="529"/>
      <c r="T1076" s="529"/>
      <c r="U1076" s="529"/>
      <c r="V1076" s="529"/>
      <c r="W1076" s="529"/>
      <c r="X1076" s="529"/>
      <c r="Y1076" s="529"/>
      <c r="Z1076" s="529"/>
      <c r="AA1076" s="529"/>
      <c r="AB1076" s="529"/>
      <c r="AC1076" s="529"/>
      <c r="AD1076" s="529"/>
      <c r="AE1076" s="529"/>
      <c r="AF1076" s="529"/>
      <c r="AG1076" s="531"/>
      <c r="AH1076" s="531"/>
      <c r="AI1076" s="531"/>
      <c r="AJ1076" s="531"/>
      <c r="AK1076" s="531"/>
      <c r="AL1076" s="531"/>
      <c r="AM1076" s="531"/>
      <c r="AN1076" s="531"/>
      <c r="AO1076" s="531"/>
      <c r="AP1076" s="531"/>
      <c r="AQ1076" s="531"/>
      <c r="AR1076" s="531"/>
      <c r="AS1076" s="532"/>
      <c r="AT1076" s="533"/>
      <c r="AU1076" s="533"/>
      <c r="AV1076" s="532"/>
      <c r="AW1076" s="532"/>
      <c r="AX1076" s="533"/>
      <c r="AY1076" s="533"/>
      <c r="AZ1076" s="532"/>
      <c r="BA1076" s="532"/>
      <c r="BB1076" s="533"/>
      <c r="BC1076" s="533"/>
      <c r="BD1076" s="532"/>
      <c r="BE1076" s="532"/>
      <c r="BF1076" s="533"/>
      <c r="BG1076" s="533"/>
      <c r="BH1076" s="532"/>
      <c r="BI1076" s="532"/>
      <c r="BJ1076" s="533"/>
      <c r="BK1076" s="533"/>
      <c r="BL1076" s="532"/>
    </row>
    <row r="1077" spans="1:64" ht="24.75" customHeight="1">
      <c r="A1077" s="524" t="str">
        <v/>
      </c>
      <c r="B1077" s="525"/>
      <c r="C1077" s="526"/>
      <c r="D1077" s="527"/>
      <c r="E1077" s="528"/>
      <c r="F1077" s="528"/>
      <c r="G1077" s="527"/>
      <c r="H1077" s="528"/>
      <c r="I1077" s="528"/>
      <c r="J1077" s="528"/>
      <c r="K1077" s="528"/>
      <c r="L1077" s="529"/>
      <c r="M1077" s="530"/>
      <c r="N1077" s="529"/>
      <c r="O1077" s="529"/>
      <c r="P1077" s="529"/>
      <c r="Q1077" s="529"/>
      <c r="R1077" s="529"/>
      <c r="S1077" s="529"/>
      <c r="T1077" s="529"/>
      <c r="U1077" s="529"/>
      <c r="V1077" s="529"/>
      <c r="W1077" s="529"/>
      <c r="X1077" s="529"/>
      <c r="Y1077" s="529"/>
      <c r="Z1077" s="529"/>
      <c r="AA1077" s="529"/>
      <c r="AB1077" s="529"/>
      <c r="AC1077" s="529"/>
      <c r="AD1077" s="529"/>
      <c r="AE1077" s="529"/>
      <c r="AF1077" s="529"/>
      <c r="AG1077" s="531"/>
      <c r="AH1077" s="531"/>
      <c r="AI1077" s="531"/>
      <c r="AJ1077" s="531"/>
      <c r="AK1077" s="531"/>
      <c r="AL1077" s="531"/>
      <c r="AM1077" s="531"/>
      <c r="AN1077" s="531"/>
      <c r="AO1077" s="531"/>
      <c r="AP1077" s="531"/>
      <c r="AQ1077" s="531"/>
      <c r="AR1077" s="531"/>
      <c r="AS1077" s="532"/>
      <c r="AT1077" s="533"/>
      <c r="AU1077" s="533"/>
      <c r="AV1077" s="532"/>
      <c r="AW1077" s="532"/>
      <c r="AX1077" s="533"/>
      <c r="AY1077" s="533"/>
      <c r="AZ1077" s="532"/>
      <c r="BA1077" s="532"/>
      <c r="BB1077" s="533"/>
      <c r="BC1077" s="533"/>
      <c r="BD1077" s="532"/>
      <c r="BE1077" s="532"/>
      <c r="BF1077" s="533"/>
      <c r="BG1077" s="533"/>
      <c r="BH1077" s="532"/>
      <c r="BI1077" s="532"/>
      <c r="BJ1077" s="533"/>
      <c r="BK1077" s="533"/>
      <c r="BL1077" s="532"/>
    </row>
    <row r="1078" spans="1:64" ht="24.75" customHeight="1">
      <c r="A1078" s="524" t="str">
        <v/>
      </c>
      <c r="B1078" s="525"/>
      <c r="C1078" s="526"/>
      <c r="D1078" s="527"/>
      <c r="E1078" s="528"/>
      <c r="F1078" s="528"/>
      <c r="G1078" s="527"/>
      <c r="H1078" s="528"/>
      <c r="I1078" s="528"/>
      <c r="J1078" s="528"/>
      <c r="K1078" s="528"/>
      <c r="L1078" s="529"/>
      <c r="M1078" s="530"/>
      <c r="N1078" s="529"/>
      <c r="O1078" s="529"/>
      <c r="P1078" s="529"/>
      <c r="Q1078" s="529"/>
      <c r="R1078" s="529"/>
      <c r="S1078" s="529"/>
      <c r="T1078" s="529"/>
      <c r="U1078" s="529"/>
      <c r="V1078" s="529"/>
      <c r="W1078" s="529"/>
      <c r="X1078" s="529"/>
      <c r="Y1078" s="529"/>
      <c r="Z1078" s="529"/>
      <c r="AA1078" s="529"/>
      <c r="AB1078" s="529"/>
      <c r="AC1078" s="529"/>
      <c r="AD1078" s="529"/>
      <c r="AE1078" s="529"/>
      <c r="AF1078" s="529"/>
      <c r="AG1078" s="531"/>
      <c r="AH1078" s="531"/>
      <c r="AI1078" s="531"/>
      <c r="AJ1078" s="531"/>
      <c r="AK1078" s="531"/>
      <c r="AL1078" s="531"/>
      <c r="AM1078" s="531"/>
      <c r="AN1078" s="531"/>
      <c r="AO1078" s="531"/>
      <c r="AP1078" s="531"/>
      <c r="AQ1078" s="531"/>
      <c r="AR1078" s="531"/>
      <c r="AS1078" s="532"/>
      <c r="AT1078" s="533"/>
      <c r="AU1078" s="533"/>
      <c r="AV1078" s="532"/>
      <c r="AW1078" s="532"/>
      <c r="AX1078" s="533"/>
      <c r="AY1078" s="533"/>
      <c r="AZ1078" s="532"/>
      <c r="BA1078" s="532"/>
      <c r="BB1078" s="533"/>
      <c r="BC1078" s="533"/>
      <c r="BD1078" s="532"/>
      <c r="BE1078" s="532"/>
      <c r="BF1078" s="533"/>
      <c r="BG1078" s="533"/>
      <c r="BH1078" s="532"/>
      <c r="BI1078" s="532"/>
      <c r="BJ1078" s="533"/>
      <c r="BK1078" s="533"/>
      <c r="BL1078" s="532"/>
    </row>
    <row r="1079" spans="1:64" ht="24.75" customHeight="1">
      <c r="A1079" s="524" t="str">
        <v/>
      </c>
      <c r="B1079" s="525"/>
      <c r="C1079" s="526"/>
      <c r="D1079" s="527"/>
      <c r="E1079" s="528"/>
      <c r="F1079" s="528"/>
      <c r="G1079" s="527"/>
      <c r="H1079" s="528"/>
      <c r="I1079" s="528"/>
      <c r="J1079" s="528"/>
      <c r="K1079" s="528"/>
      <c r="L1079" s="529"/>
      <c r="M1079" s="530"/>
      <c r="N1079" s="529"/>
      <c r="O1079" s="529"/>
      <c r="P1079" s="529"/>
      <c r="Q1079" s="529"/>
      <c r="R1079" s="529"/>
      <c r="S1079" s="529"/>
      <c r="T1079" s="529"/>
      <c r="U1079" s="529"/>
      <c r="V1079" s="529"/>
      <c r="W1079" s="529"/>
      <c r="X1079" s="529"/>
      <c r="Y1079" s="529"/>
      <c r="Z1079" s="529"/>
      <c r="AA1079" s="529"/>
      <c r="AB1079" s="529"/>
      <c r="AC1079" s="529"/>
      <c r="AD1079" s="529"/>
      <c r="AE1079" s="529"/>
      <c r="AF1079" s="529"/>
      <c r="AG1079" s="531"/>
      <c r="AH1079" s="531"/>
      <c r="AI1079" s="531"/>
      <c r="AJ1079" s="531"/>
      <c r="AK1079" s="531"/>
      <c r="AL1079" s="531"/>
      <c r="AM1079" s="531"/>
      <c r="AN1079" s="531"/>
      <c r="AO1079" s="531"/>
      <c r="AP1079" s="531"/>
      <c r="AQ1079" s="531"/>
      <c r="AR1079" s="531"/>
      <c r="AS1079" s="532"/>
      <c r="AT1079" s="533"/>
      <c r="AU1079" s="533"/>
      <c r="AV1079" s="532"/>
      <c r="AW1079" s="532"/>
      <c r="AX1079" s="533"/>
      <c r="AY1079" s="533"/>
      <c r="AZ1079" s="532"/>
      <c r="BA1079" s="532"/>
      <c r="BB1079" s="533"/>
      <c r="BC1079" s="533"/>
      <c r="BD1079" s="532"/>
      <c r="BE1079" s="532"/>
      <c r="BF1079" s="533"/>
      <c r="BG1079" s="533"/>
      <c r="BH1079" s="532"/>
      <c r="BI1079" s="532"/>
      <c r="BJ1079" s="533"/>
      <c r="BK1079" s="533"/>
      <c r="BL1079" s="532"/>
    </row>
    <row r="1080" spans="1:64" ht="24.75" customHeight="1">
      <c r="A1080" s="524" t="str">
        <v/>
      </c>
      <c r="B1080" s="525"/>
      <c r="C1080" s="526"/>
      <c r="D1080" s="527"/>
      <c r="E1080" s="528"/>
      <c r="F1080" s="528"/>
      <c r="G1080" s="527"/>
      <c r="H1080" s="528"/>
      <c r="I1080" s="528"/>
      <c r="J1080" s="528"/>
      <c r="K1080" s="528"/>
      <c r="L1080" s="529"/>
      <c r="M1080" s="530"/>
      <c r="N1080" s="529"/>
      <c r="O1080" s="529"/>
      <c r="P1080" s="529"/>
      <c r="Q1080" s="529"/>
      <c r="R1080" s="529"/>
      <c r="S1080" s="529"/>
      <c r="T1080" s="529"/>
      <c r="U1080" s="529"/>
      <c r="V1080" s="529"/>
      <c r="W1080" s="529"/>
      <c r="X1080" s="529"/>
      <c r="Y1080" s="529"/>
      <c r="Z1080" s="529"/>
      <c r="AA1080" s="529"/>
      <c r="AB1080" s="529"/>
      <c r="AC1080" s="529"/>
      <c r="AD1080" s="529"/>
      <c r="AE1080" s="529"/>
      <c r="AF1080" s="529"/>
      <c r="AG1080" s="531"/>
      <c r="AH1080" s="531"/>
      <c r="AI1080" s="531"/>
      <c r="AJ1080" s="531"/>
      <c r="AK1080" s="531"/>
      <c r="AL1080" s="531"/>
      <c r="AM1080" s="531"/>
      <c r="AN1080" s="531"/>
      <c r="AO1080" s="531"/>
      <c r="AP1080" s="531"/>
      <c r="AQ1080" s="531"/>
      <c r="AR1080" s="531"/>
      <c r="AS1080" s="532"/>
      <c r="AT1080" s="533"/>
      <c r="AU1080" s="533"/>
      <c r="AV1080" s="532"/>
      <c r="AW1080" s="532"/>
      <c r="AX1080" s="533"/>
      <c r="AY1080" s="533"/>
      <c r="AZ1080" s="532"/>
      <c r="BA1080" s="532"/>
      <c r="BB1080" s="533"/>
      <c r="BC1080" s="533"/>
      <c r="BD1080" s="532"/>
      <c r="BE1080" s="532"/>
      <c r="BF1080" s="533"/>
      <c r="BG1080" s="533"/>
      <c r="BH1080" s="532"/>
      <c r="BI1080" s="532"/>
      <c r="BJ1080" s="533"/>
      <c r="BK1080" s="533"/>
      <c r="BL1080" s="532"/>
    </row>
    <row r="1081" spans="1:64" ht="24.75" customHeight="1">
      <c r="A1081" s="524" t="str">
        <v/>
      </c>
      <c r="B1081" s="525"/>
      <c r="C1081" s="526"/>
      <c r="D1081" s="527"/>
      <c r="E1081" s="528"/>
      <c r="F1081" s="528"/>
      <c r="G1081" s="527"/>
      <c r="H1081" s="528"/>
      <c r="I1081" s="528"/>
      <c r="J1081" s="528"/>
      <c r="K1081" s="528"/>
      <c r="L1081" s="529"/>
      <c r="M1081" s="530"/>
      <c r="N1081" s="529"/>
      <c r="O1081" s="529"/>
      <c r="P1081" s="529"/>
      <c r="Q1081" s="529"/>
      <c r="R1081" s="529"/>
      <c r="S1081" s="529"/>
      <c r="T1081" s="529"/>
      <c r="U1081" s="529"/>
      <c r="V1081" s="529"/>
      <c r="W1081" s="529"/>
      <c r="X1081" s="529"/>
      <c r="Y1081" s="529"/>
      <c r="Z1081" s="529"/>
      <c r="AA1081" s="529"/>
      <c r="AB1081" s="529"/>
      <c r="AC1081" s="529"/>
      <c r="AD1081" s="529"/>
      <c r="AE1081" s="529"/>
      <c r="AF1081" s="529"/>
      <c r="AG1081" s="531"/>
      <c r="AH1081" s="531"/>
      <c r="AI1081" s="531"/>
      <c r="AJ1081" s="531"/>
      <c r="AK1081" s="531"/>
      <c r="AL1081" s="531"/>
      <c r="AM1081" s="531"/>
      <c r="AN1081" s="531"/>
      <c r="AO1081" s="531"/>
      <c r="AP1081" s="531"/>
      <c r="AQ1081" s="531"/>
      <c r="AR1081" s="531"/>
      <c r="AS1081" s="532"/>
      <c r="AT1081" s="533"/>
      <c r="AU1081" s="533"/>
      <c r="AV1081" s="532"/>
      <c r="AW1081" s="532"/>
      <c r="AX1081" s="533"/>
      <c r="AY1081" s="533"/>
      <c r="AZ1081" s="532"/>
      <c r="BA1081" s="532"/>
      <c r="BB1081" s="533"/>
      <c r="BC1081" s="533"/>
      <c r="BD1081" s="532"/>
      <c r="BE1081" s="532"/>
      <c r="BF1081" s="533"/>
      <c r="BG1081" s="533"/>
      <c r="BH1081" s="532"/>
      <c r="BI1081" s="532"/>
      <c r="BJ1081" s="533"/>
      <c r="BK1081" s="533"/>
      <c r="BL1081" s="532"/>
    </row>
    <row r="1082" spans="1:64" ht="24.75" customHeight="1">
      <c r="A1082" s="524" t="str">
        <v/>
      </c>
      <c r="B1082" s="525"/>
      <c r="C1082" s="526"/>
      <c r="D1082" s="527"/>
      <c r="E1082" s="528"/>
      <c r="F1082" s="528"/>
      <c r="G1082" s="527"/>
      <c r="H1082" s="528"/>
      <c r="I1082" s="528"/>
      <c r="J1082" s="528"/>
      <c r="K1082" s="528"/>
      <c r="L1082" s="529"/>
      <c r="M1082" s="530"/>
      <c r="N1082" s="529"/>
      <c r="O1082" s="529"/>
      <c r="P1082" s="529"/>
      <c r="Q1082" s="529"/>
      <c r="R1082" s="529"/>
      <c r="S1082" s="529"/>
      <c r="T1082" s="529"/>
      <c r="U1082" s="529"/>
      <c r="V1082" s="529"/>
      <c r="W1082" s="529"/>
      <c r="X1082" s="529"/>
      <c r="Y1082" s="529"/>
      <c r="Z1082" s="529"/>
      <c r="AA1082" s="529"/>
      <c r="AB1082" s="529"/>
      <c r="AC1082" s="529"/>
      <c r="AD1082" s="529"/>
      <c r="AE1082" s="529"/>
      <c r="AF1082" s="529"/>
      <c r="AG1082" s="531"/>
      <c r="AH1082" s="531"/>
      <c r="AI1082" s="531"/>
      <c r="AJ1082" s="531"/>
      <c r="AK1082" s="531"/>
      <c r="AL1082" s="531"/>
      <c r="AM1082" s="531"/>
      <c r="AN1082" s="531"/>
      <c r="AO1082" s="531"/>
      <c r="AP1082" s="531"/>
      <c r="AQ1082" s="531"/>
      <c r="AR1082" s="531"/>
      <c r="AS1082" s="532"/>
      <c r="AT1082" s="533"/>
      <c r="AU1082" s="533"/>
      <c r="AV1082" s="532"/>
      <c r="AW1082" s="532"/>
      <c r="AX1082" s="533"/>
      <c r="AY1082" s="533"/>
      <c r="AZ1082" s="532"/>
      <c r="BA1082" s="532"/>
      <c r="BB1082" s="533"/>
      <c r="BC1082" s="533"/>
      <c r="BD1082" s="532"/>
      <c r="BE1082" s="532"/>
      <c r="BF1082" s="533"/>
      <c r="BG1082" s="533"/>
      <c r="BH1082" s="532"/>
      <c r="BI1082" s="532"/>
      <c r="BJ1082" s="533"/>
      <c r="BK1082" s="533"/>
      <c r="BL1082" s="532"/>
    </row>
    <row r="1083" spans="1:64" ht="24.75" customHeight="1">
      <c r="A1083" s="524" t="str">
        <v/>
      </c>
      <c r="B1083" s="525"/>
      <c r="C1083" s="526"/>
      <c r="D1083" s="527"/>
      <c r="E1083" s="528"/>
      <c r="F1083" s="528"/>
      <c r="G1083" s="527"/>
      <c r="H1083" s="528"/>
      <c r="I1083" s="528"/>
      <c r="J1083" s="528"/>
      <c r="K1083" s="528"/>
      <c r="L1083" s="529"/>
      <c r="M1083" s="530"/>
      <c r="N1083" s="529"/>
      <c r="O1083" s="529"/>
      <c r="P1083" s="529"/>
      <c r="Q1083" s="529"/>
      <c r="R1083" s="529"/>
      <c r="S1083" s="529"/>
      <c r="T1083" s="529"/>
      <c r="U1083" s="529"/>
      <c r="V1083" s="529"/>
      <c r="W1083" s="529"/>
      <c r="X1083" s="529"/>
      <c r="Y1083" s="529"/>
      <c r="Z1083" s="529"/>
      <c r="AA1083" s="529"/>
      <c r="AB1083" s="529"/>
      <c r="AC1083" s="529"/>
      <c r="AD1083" s="529"/>
      <c r="AE1083" s="529"/>
      <c r="AF1083" s="529"/>
      <c r="AG1083" s="531"/>
      <c r="AH1083" s="531"/>
      <c r="AI1083" s="531"/>
      <c r="AJ1083" s="531"/>
      <c r="AK1083" s="531"/>
      <c r="AL1083" s="531"/>
      <c r="AM1083" s="531"/>
      <c r="AN1083" s="531"/>
      <c r="AO1083" s="531"/>
      <c r="AP1083" s="531"/>
      <c r="AQ1083" s="531"/>
      <c r="AR1083" s="531"/>
      <c r="AS1083" s="532"/>
      <c r="AT1083" s="533"/>
      <c r="AU1083" s="533"/>
      <c r="AV1083" s="532"/>
      <c r="AW1083" s="532"/>
      <c r="AX1083" s="533"/>
      <c r="AY1083" s="533"/>
      <c r="AZ1083" s="532"/>
      <c r="BA1083" s="532"/>
      <c r="BB1083" s="533"/>
      <c r="BC1083" s="533"/>
      <c r="BD1083" s="532"/>
      <c r="BE1083" s="532"/>
      <c r="BF1083" s="533"/>
      <c r="BG1083" s="533"/>
      <c r="BH1083" s="532"/>
      <c r="BI1083" s="532"/>
      <c r="BJ1083" s="533"/>
      <c r="BK1083" s="533"/>
      <c r="BL1083" s="532"/>
    </row>
    <row r="1084" spans="1:64" ht="24.75" customHeight="1">
      <c r="A1084" s="524" t="str">
        <v/>
      </c>
      <c r="B1084" s="525"/>
      <c r="C1084" s="526"/>
      <c r="D1084" s="527"/>
      <c r="E1084" s="528"/>
      <c r="F1084" s="528"/>
      <c r="G1084" s="527"/>
      <c r="H1084" s="528"/>
      <c r="I1084" s="528"/>
      <c r="J1084" s="528"/>
      <c r="K1084" s="528"/>
      <c r="L1084" s="529"/>
      <c r="M1084" s="530"/>
      <c r="N1084" s="529"/>
      <c r="O1084" s="529"/>
      <c r="P1084" s="529"/>
      <c r="Q1084" s="529"/>
      <c r="R1084" s="529"/>
      <c r="S1084" s="529"/>
      <c r="T1084" s="529"/>
      <c r="U1084" s="529"/>
      <c r="V1084" s="529"/>
      <c r="W1084" s="529"/>
      <c r="X1084" s="529"/>
      <c r="Y1084" s="529"/>
      <c r="Z1084" s="529"/>
      <c r="AA1084" s="529"/>
      <c r="AB1084" s="529"/>
      <c r="AC1084" s="529"/>
      <c r="AD1084" s="529"/>
      <c r="AE1084" s="529"/>
      <c r="AF1084" s="529"/>
      <c r="AG1084" s="531"/>
      <c r="AH1084" s="531"/>
      <c r="AI1084" s="531"/>
      <c r="AJ1084" s="531"/>
      <c r="AK1084" s="531"/>
      <c r="AL1084" s="531"/>
      <c r="AM1084" s="531"/>
      <c r="AN1084" s="531"/>
      <c r="AO1084" s="531"/>
      <c r="AP1084" s="531"/>
      <c r="AQ1084" s="531"/>
      <c r="AR1084" s="531"/>
      <c r="AS1084" s="532"/>
      <c r="AT1084" s="533"/>
      <c r="AU1084" s="533"/>
      <c r="AV1084" s="532"/>
      <c r="AW1084" s="532"/>
      <c r="AX1084" s="533"/>
      <c r="AY1084" s="533"/>
      <c r="AZ1084" s="532"/>
      <c r="BA1084" s="532"/>
      <c r="BB1084" s="533"/>
      <c r="BC1084" s="533"/>
      <c r="BD1084" s="532"/>
      <c r="BE1084" s="532"/>
      <c r="BF1084" s="533"/>
      <c r="BG1084" s="533"/>
      <c r="BH1084" s="532"/>
      <c r="BI1084" s="532"/>
      <c r="BJ1084" s="533"/>
      <c r="BK1084" s="533"/>
      <c r="BL1084" s="532"/>
    </row>
    <row r="1085" spans="1:64" ht="24.75" customHeight="1">
      <c r="A1085" s="524" t="str">
        <v/>
      </c>
      <c r="B1085" s="525"/>
      <c r="C1085" s="526"/>
      <c r="D1085" s="527"/>
      <c r="E1085" s="528"/>
      <c r="F1085" s="528"/>
      <c r="G1085" s="527"/>
      <c r="H1085" s="528"/>
      <c r="I1085" s="528"/>
      <c r="J1085" s="528"/>
      <c r="K1085" s="528"/>
      <c r="L1085" s="529"/>
      <c r="M1085" s="530"/>
      <c r="N1085" s="529"/>
      <c r="O1085" s="529"/>
      <c r="P1085" s="529"/>
      <c r="Q1085" s="529"/>
      <c r="R1085" s="529"/>
      <c r="S1085" s="529"/>
      <c r="T1085" s="529"/>
      <c r="U1085" s="529"/>
      <c r="V1085" s="529"/>
      <c r="W1085" s="529"/>
      <c r="X1085" s="529"/>
      <c r="Y1085" s="529"/>
      <c r="Z1085" s="529"/>
      <c r="AA1085" s="529"/>
      <c r="AB1085" s="529"/>
      <c r="AC1085" s="529"/>
      <c r="AD1085" s="529"/>
      <c r="AE1085" s="529"/>
      <c r="AF1085" s="529"/>
      <c r="AG1085" s="531"/>
      <c r="AH1085" s="531"/>
      <c r="AI1085" s="531"/>
      <c r="AJ1085" s="531"/>
      <c r="AK1085" s="531"/>
      <c r="AL1085" s="531"/>
      <c r="AM1085" s="531"/>
      <c r="AN1085" s="531"/>
      <c r="AO1085" s="531"/>
      <c r="AP1085" s="531"/>
      <c r="AQ1085" s="531"/>
      <c r="AR1085" s="531"/>
      <c r="AS1085" s="532"/>
      <c r="AT1085" s="533"/>
      <c r="AU1085" s="533"/>
      <c r="AV1085" s="532"/>
      <c r="AW1085" s="532"/>
      <c r="AX1085" s="533"/>
      <c r="AY1085" s="533"/>
      <c r="AZ1085" s="532"/>
      <c r="BA1085" s="532"/>
      <c r="BB1085" s="533"/>
      <c r="BC1085" s="533"/>
      <c r="BD1085" s="532"/>
      <c r="BE1085" s="532"/>
      <c r="BF1085" s="533"/>
      <c r="BG1085" s="533"/>
      <c r="BH1085" s="532"/>
      <c r="BI1085" s="532"/>
      <c r="BJ1085" s="533"/>
      <c r="BK1085" s="533"/>
      <c r="BL1085" s="532"/>
    </row>
    <row r="1086" spans="1:64" ht="24.75" customHeight="1">
      <c r="A1086" s="524" t="str">
        <v/>
      </c>
      <c r="B1086" s="525"/>
      <c r="C1086" s="526"/>
      <c r="D1086" s="527"/>
      <c r="E1086" s="528"/>
      <c r="F1086" s="528"/>
      <c r="G1086" s="527"/>
      <c r="H1086" s="528"/>
      <c r="I1086" s="528"/>
      <c r="J1086" s="528"/>
      <c r="K1086" s="528"/>
      <c r="L1086" s="529"/>
      <c r="M1086" s="530"/>
      <c r="N1086" s="529"/>
      <c r="O1086" s="529"/>
      <c r="P1086" s="529"/>
      <c r="Q1086" s="529"/>
      <c r="R1086" s="529"/>
      <c r="S1086" s="529"/>
      <c r="T1086" s="529"/>
      <c r="U1086" s="529"/>
      <c r="V1086" s="529"/>
      <c r="W1086" s="529"/>
      <c r="X1086" s="529"/>
      <c r="Y1086" s="529"/>
      <c r="Z1086" s="529"/>
      <c r="AA1086" s="529"/>
      <c r="AB1086" s="529"/>
      <c r="AC1086" s="529"/>
      <c r="AD1086" s="529"/>
      <c r="AE1086" s="529"/>
      <c r="AF1086" s="529"/>
      <c r="AG1086" s="531"/>
      <c r="AH1086" s="531"/>
      <c r="AI1086" s="531"/>
      <c r="AJ1086" s="531"/>
      <c r="AK1086" s="531"/>
      <c r="AL1086" s="531"/>
      <c r="AM1086" s="531"/>
      <c r="AN1086" s="531"/>
      <c r="AO1086" s="531"/>
      <c r="AP1086" s="531"/>
      <c r="AQ1086" s="531"/>
      <c r="AR1086" s="531"/>
      <c r="AS1086" s="532"/>
      <c r="AT1086" s="533"/>
      <c r="AU1086" s="533"/>
      <c r="AV1086" s="532"/>
      <c r="AW1086" s="532"/>
      <c r="AX1086" s="533"/>
      <c r="AY1086" s="533"/>
      <c r="AZ1086" s="532"/>
      <c r="BA1086" s="532"/>
      <c r="BB1086" s="533"/>
      <c r="BC1086" s="533"/>
      <c r="BD1086" s="532"/>
      <c r="BE1086" s="532"/>
      <c r="BF1086" s="533"/>
      <c r="BG1086" s="533"/>
      <c r="BH1086" s="532"/>
      <c r="BI1086" s="532"/>
      <c r="BJ1086" s="533"/>
      <c r="BK1086" s="533"/>
      <c r="BL1086" s="532"/>
    </row>
    <row r="1087" spans="1:64" ht="24.75" customHeight="1">
      <c r="A1087" s="524" t="str">
        <v/>
      </c>
      <c r="B1087" s="525"/>
      <c r="C1087" s="526"/>
      <c r="D1087" s="527"/>
      <c r="E1087" s="528"/>
      <c r="F1087" s="528"/>
      <c r="G1087" s="527"/>
      <c r="H1087" s="528"/>
      <c r="I1087" s="528"/>
      <c r="J1087" s="528"/>
      <c r="K1087" s="528"/>
      <c r="L1087" s="529"/>
      <c r="M1087" s="530"/>
      <c r="N1087" s="529"/>
      <c r="O1087" s="529"/>
      <c r="P1087" s="529"/>
      <c r="Q1087" s="529"/>
      <c r="R1087" s="529"/>
      <c r="S1087" s="529"/>
      <c r="T1087" s="529"/>
      <c r="U1087" s="529"/>
      <c r="V1087" s="529"/>
      <c r="W1087" s="529"/>
      <c r="X1087" s="529"/>
      <c r="Y1087" s="529"/>
      <c r="Z1087" s="529"/>
      <c r="AA1087" s="529"/>
      <c r="AB1087" s="529"/>
      <c r="AC1087" s="529"/>
      <c r="AD1087" s="529"/>
      <c r="AE1087" s="529"/>
      <c r="AF1087" s="529"/>
      <c r="AG1087" s="531"/>
      <c r="AH1087" s="531"/>
      <c r="AI1087" s="531"/>
      <c r="AJ1087" s="531"/>
      <c r="AK1087" s="531"/>
      <c r="AL1087" s="531"/>
      <c r="AM1087" s="531"/>
      <c r="AN1087" s="531"/>
      <c r="AO1087" s="531"/>
      <c r="AP1087" s="531"/>
      <c r="AQ1087" s="531"/>
      <c r="AR1087" s="531"/>
      <c r="AS1087" s="532"/>
      <c r="AT1087" s="533"/>
      <c r="AU1087" s="533"/>
      <c r="AV1087" s="532"/>
      <c r="AW1087" s="532"/>
      <c r="AX1087" s="533"/>
      <c r="AY1087" s="533"/>
      <c r="AZ1087" s="532"/>
      <c r="BA1087" s="532"/>
      <c r="BB1087" s="533"/>
      <c r="BC1087" s="533"/>
      <c r="BD1087" s="532"/>
      <c r="BE1087" s="532"/>
      <c r="BF1087" s="533"/>
      <c r="BG1087" s="533"/>
      <c r="BH1087" s="532"/>
      <c r="BI1087" s="532"/>
      <c r="BJ1087" s="533"/>
      <c r="BK1087" s="533"/>
      <c r="BL1087" s="532"/>
    </row>
    <row r="1088" spans="1:64" ht="24.75" customHeight="1">
      <c r="A1088" s="524" t="str">
        <v/>
      </c>
      <c r="B1088" s="525"/>
      <c r="C1088" s="526"/>
      <c r="D1088" s="527"/>
      <c r="E1088" s="528"/>
      <c r="F1088" s="528"/>
      <c r="G1088" s="527"/>
      <c r="H1088" s="528"/>
      <c r="I1088" s="528"/>
      <c r="J1088" s="528"/>
      <c r="K1088" s="528"/>
      <c r="L1088" s="529"/>
      <c r="M1088" s="530"/>
      <c r="N1088" s="529"/>
      <c r="O1088" s="529"/>
      <c r="P1088" s="529"/>
      <c r="Q1088" s="529"/>
      <c r="R1088" s="529"/>
      <c r="S1088" s="529"/>
      <c r="T1088" s="529"/>
      <c r="U1088" s="529"/>
      <c r="V1088" s="529"/>
      <c r="W1088" s="529"/>
      <c r="X1088" s="529"/>
      <c r="Y1088" s="529"/>
      <c r="Z1088" s="529"/>
      <c r="AA1088" s="529"/>
      <c r="AB1088" s="529"/>
      <c r="AC1088" s="529"/>
      <c r="AD1088" s="529"/>
      <c r="AE1088" s="529"/>
      <c r="AF1088" s="529"/>
      <c r="AG1088" s="531"/>
      <c r="AH1088" s="531"/>
      <c r="AI1088" s="531"/>
      <c r="AJ1088" s="531"/>
      <c r="AK1088" s="531"/>
      <c r="AL1088" s="531"/>
      <c r="AM1088" s="531"/>
      <c r="AN1088" s="531"/>
      <c r="AO1088" s="531"/>
      <c r="AP1088" s="531"/>
      <c r="AQ1088" s="531"/>
      <c r="AR1088" s="531"/>
      <c r="AS1088" s="532"/>
      <c r="AT1088" s="533"/>
      <c r="AU1088" s="533"/>
      <c r="AV1088" s="532"/>
      <c r="AW1088" s="532"/>
      <c r="AX1088" s="533"/>
      <c r="AY1088" s="533"/>
      <c r="AZ1088" s="532"/>
      <c r="BA1088" s="532"/>
      <c r="BB1088" s="533"/>
      <c r="BC1088" s="533"/>
      <c r="BD1088" s="532"/>
      <c r="BE1088" s="532"/>
      <c r="BF1088" s="533"/>
      <c r="BG1088" s="533"/>
      <c r="BH1088" s="532"/>
      <c r="BI1088" s="532"/>
      <c r="BJ1088" s="533"/>
      <c r="BK1088" s="533"/>
      <c r="BL1088" s="532"/>
    </row>
    <row r="1089" spans="1:64" ht="24.75" customHeight="1">
      <c r="A1089" s="524" t="str">
        <v/>
      </c>
      <c r="B1089" s="525"/>
      <c r="C1089" s="526"/>
      <c r="D1089" s="527"/>
      <c r="E1089" s="528"/>
      <c r="F1089" s="528"/>
      <c r="G1089" s="527"/>
      <c r="H1089" s="528"/>
      <c r="I1089" s="528"/>
      <c r="J1089" s="528"/>
      <c r="K1089" s="528"/>
      <c r="L1089" s="529"/>
      <c r="M1089" s="530"/>
      <c r="N1089" s="529"/>
      <c r="O1089" s="529"/>
      <c r="P1089" s="529"/>
      <c r="Q1089" s="529"/>
      <c r="R1089" s="529"/>
      <c r="S1089" s="529"/>
      <c r="T1089" s="529"/>
      <c r="U1089" s="529"/>
      <c r="V1089" s="529"/>
      <c r="W1089" s="529"/>
      <c r="X1089" s="529"/>
      <c r="Y1089" s="529"/>
      <c r="Z1089" s="529"/>
      <c r="AA1089" s="529"/>
      <c r="AB1089" s="529"/>
      <c r="AC1089" s="529"/>
      <c r="AD1089" s="529"/>
      <c r="AE1089" s="529"/>
      <c r="AF1089" s="529"/>
      <c r="AG1089" s="531"/>
      <c r="AH1089" s="531"/>
      <c r="AI1089" s="531"/>
      <c r="AJ1089" s="531"/>
      <c r="AK1089" s="531"/>
      <c r="AL1089" s="531"/>
      <c r="AM1089" s="531"/>
      <c r="AN1089" s="531"/>
      <c r="AO1089" s="531"/>
      <c r="AP1089" s="531"/>
      <c r="AQ1089" s="531"/>
      <c r="AR1089" s="531"/>
      <c r="AS1089" s="532"/>
      <c r="AT1089" s="533"/>
      <c r="AU1089" s="533"/>
      <c r="AV1089" s="532"/>
      <c r="AW1089" s="532"/>
      <c r="AX1089" s="533"/>
      <c r="AY1089" s="533"/>
      <c r="AZ1089" s="532"/>
      <c r="BA1089" s="532"/>
      <c r="BB1089" s="533"/>
      <c r="BC1089" s="533"/>
      <c r="BD1089" s="532"/>
      <c r="BE1089" s="532"/>
      <c r="BF1089" s="533"/>
      <c r="BG1089" s="533"/>
      <c r="BH1089" s="532"/>
      <c r="BI1089" s="532"/>
      <c r="BJ1089" s="533"/>
      <c r="BK1089" s="533"/>
      <c r="BL1089" s="532"/>
    </row>
    <row r="1090" spans="1:64" ht="24.75" customHeight="1">
      <c r="A1090" s="524" t="str">
        <v/>
      </c>
      <c r="B1090" s="525"/>
      <c r="C1090" s="526"/>
      <c r="D1090" s="527"/>
      <c r="E1090" s="528"/>
      <c r="F1090" s="528"/>
      <c r="G1090" s="527"/>
      <c r="H1090" s="528"/>
      <c r="I1090" s="528"/>
      <c r="J1090" s="528"/>
      <c r="K1090" s="528"/>
      <c r="L1090" s="529"/>
      <c r="M1090" s="530"/>
      <c r="N1090" s="529"/>
      <c r="O1090" s="529"/>
      <c r="P1090" s="529"/>
      <c r="Q1090" s="529"/>
      <c r="R1090" s="529"/>
      <c r="S1090" s="529"/>
      <c r="T1090" s="529"/>
      <c r="U1090" s="529"/>
      <c r="V1090" s="529"/>
      <c r="W1090" s="529"/>
      <c r="X1090" s="529"/>
      <c r="Y1090" s="529"/>
      <c r="Z1090" s="529"/>
      <c r="AA1090" s="529"/>
      <c r="AB1090" s="529"/>
      <c r="AC1090" s="529"/>
      <c r="AD1090" s="529"/>
      <c r="AE1090" s="529"/>
      <c r="AF1090" s="529"/>
      <c r="AG1090" s="531"/>
      <c r="AH1090" s="531"/>
      <c r="AI1090" s="531"/>
      <c r="AJ1090" s="531"/>
      <c r="AK1090" s="531"/>
      <c r="AL1090" s="531"/>
      <c r="AM1090" s="531"/>
      <c r="AN1090" s="531"/>
      <c r="AO1090" s="531"/>
      <c r="AP1090" s="531"/>
      <c r="AQ1090" s="531"/>
      <c r="AR1090" s="531"/>
      <c r="AS1090" s="532"/>
      <c r="AT1090" s="533"/>
      <c r="AU1090" s="533"/>
      <c r="AV1090" s="532"/>
      <c r="AW1090" s="532"/>
      <c r="AX1090" s="533"/>
      <c r="AY1090" s="533"/>
      <c r="AZ1090" s="532"/>
      <c r="BA1090" s="532"/>
      <c r="BB1090" s="533"/>
      <c r="BC1090" s="533"/>
      <c r="BD1090" s="532"/>
      <c r="BE1090" s="532"/>
      <c r="BF1090" s="533"/>
      <c r="BG1090" s="533"/>
      <c r="BH1090" s="532"/>
      <c r="BI1090" s="532"/>
      <c r="BJ1090" s="533"/>
      <c r="BK1090" s="533"/>
      <c r="BL1090" s="532"/>
    </row>
    <row r="1091" spans="1:64" ht="24.75" customHeight="1">
      <c r="A1091" s="524" t="str">
        <v/>
      </c>
      <c r="B1091" s="525"/>
      <c r="C1091" s="526"/>
      <c r="D1091" s="527"/>
      <c r="E1091" s="528"/>
      <c r="F1091" s="528"/>
      <c r="G1091" s="527"/>
      <c r="H1091" s="528"/>
      <c r="I1091" s="528"/>
      <c r="J1091" s="528"/>
      <c r="K1091" s="528"/>
      <c r="L1091" s="529"/>
      <c r="M1091" s="530"/>
      <c r="N1091" s="529"/>
      <c r="O1091" s="529"/>
      <c r="P1091" s="529"/>
      <c r="Q1091" s="529"/>
      <c r="R1091" s="529"/>
      <c r="S1091" s="529"/>
      <c r="T1091" s="529"/>
      <c r="U1091" s="529"/>
      <c r="V1091" s="529"/>
      <c r="W1091" s="529"/>
      <c r="X1091" s="529"/>
      <c r="Y1091" s="529"/>
      <c r="Z1091" s="529"/>
      <c r="AA1091" s="529"/>
      <c r="AB1091" s="529"/>
      <c r="AC1091" s="529"/>
      <c r="AD1091" s="529"/>
      <c r="AE1091" s="529"/>
      <c r="AF1091" s="529"/>
      <c r="AG1091" s="531"/>
      <c r="AH1091" s="531"/>
      <c r="AI1091" s="531"/>
      <c r="AJ1091" s="531"/>
      <c r="AK1091" s="531"/>
      <c r="AL1091" s="531"/>
      <c r="AM1091" s="531"/>
      <c r="AN1091" s="531"/>
      <c r="AO1091" s="531"/>
      <c r="AP1091" s="531"/>
      <c r="AQ1091" s="531"/>
      <c r="AR1091" s="531"/>
      <c r="AS1091" s="532"/>
      <c r="AT1091" s="533"/>
      <c r="AU1091" s="533"/>
      <c r="AV1091" s="532"/>
      <c r="AW1091" s="532"/>
      <c r="AX1091" s="533"/>
      <c r="AY1091" s="533"/>
      <c r="AZ1091" s="532"/>
      <c r="BA1091" s="532"/>
      <c r="BB1091" s="533"/>
      <c r="BC1091" s="533"/>
      <c r="BD1091" s="532"/>
      <c r="BE1091" s="532"/>
      <c r="BF1091" s="533"/>
      <c r="BG1091" s="533"/>
      <c r="BH1091" s="532"/>
      <c r="BI1091" s="532"/>
      <c r="BJ1091" s="533"/>
      <c r="BK1091" s="533"/>
      <c r="BL1091" s="532"/>
    </row>
    <row r="1092" spans="1:64" ht="24.75" customHeight="1">
      <c r="A1092" s="524" t="str">
        <v/>
      </c>
      <c r="B1092" s="525"/>
      <c r="C1092" s="526"/>
      <c r="D1092" s="527"/>
      <c r="E1092" s="528"/>
      <c r="F1092" s="528"/>
      <c r="G1092" s="527"/>
      <c r="H1092" s="528"/>
      <c r="I1092" s="528"/>
      <c r="J1092" s="528"/>
      <c r="K1092" s="528"/>
      <c r="L1092" s="529"/>
      <c r="M1092" s="530"/>
      <c r="N1092" s="529"/>
      <c r="O1092" s="529"/>
      <c r="P1092" s="529"/>
      <c r="Q1092" s="529"/>
      <c r="R1092" s="529"/>
      <c r="S1092" s="529"/>
      <c r="T1092" s="529"/>
      <c r="U1092" s="529"/>
      <c r="V1092" s="529"/>
      <c r="W1092" s="529"/>
      <c r="X1092" s="529"/>
      <c r="Y1092" s="529"/>
      <c r="Z1092" s="529"/>
      <c r="AA1092" s="529"/>
      <c r="AB1092" s="529"/>
      <c r="AC1092" s="529"/>
      <c r="AD1092" s="529"/>
      <c r="AE1092" s="529"/>
      <c r="AF1092" s="529"/>
      <c r="AG1092" s="531"/>
      <c r="AH1092" s="531"/>
      <c r="AI1092" s="531"/>
      <c r="AJ1092" s="531"/>
      <c r="AK1092" s="531"/>
      <c r="AL1092" s="531"/>
      <c r="AM1092" s="531"/>
      <c r="AN1092" s="531"/>
      <c r="AO1092" s="531"/>
      <c r="AP1092" s="531"/>
      <c r="AQ1092" s="531"/>
      <c r="AR1092" s="531"/>
      <c r="AS1092" s="532"/>
      <c r="AT1092" s="533"/>
      <c r="AU1092" s="533"/>
      <c r="AV1092" s="532"/>
      <c r="AW1092" s="532"/>
      <c r="AX1092" s="533"/>
      <c r="AY1092" s="533"/>
      <c r="AZ1092" s="532"/>
      <c r="BA1092" s="532"/>
      <c r="BB1092" s="533"/>
      <c r="BC1092" s="533"/>
      <c r="BD1092" s="532"/>
      <c r="BE1092" s="532"/>
      <c r="BF1092" s="533"/>
      <c r="BG1092" s="533"/>
      <c r="BH1092" s="532"/>
      <c r="BI1092" s="532"/>
      <c r="BJ1092" s="533"/>
      <c r="BK1092" s="533"/>
      <c r="BL1092" s="532"/>
    </row>
    <row r="1093" spans="1:64" ht="24.75" customHeight="1">
      <c r="A1093" s="524" t="str">
        <v/>
      </c>
      <c r="B1093" s="525"/>
      <c r="C1093" s="526"/>
      <c r="D1093" s="527"/>
      <c r="E1093" s="528"/>
      <c r="F1093" s="528"/>
      <c r="G1093" s="527"/>
      <c r="H1093" s="528"/>
      <c r="I1093" s="528"/>
      <c r="J1093" s="528"/>
      <c r="K1093" s="528"/>
      <c r="L1093" s="529"/>
      <c r="M1093" s="530"/>
      <c r="N1093" s="529"/>
      <c r="O1093" s="529"/>
      <c r="P1093" s="529"/>
      <c r="Q1093" s="529"/>
      <c r="R1093" s="529"/>
      <c r="S1093" s="529"/>
      <c r="T1093" s="529"/>
      <c r="U1093" s="529"/>
      <c r="V1093" s="529"/>
      <c r="W1093" s="529"/>
      <c r="X1093" s="529"/>
      <c r="Y1093" s="529"/>
      <c r="Z1093" s="529"/>
      <c r="AA1093" s="529"/>
      <c r="AB1093" s="529"/>
      <c r="AC1093" s="529"/>
      <c r="AD1093" s="529"/>
      <c r="AE1093" s="529"/>
      <c r="AF1093" s="529"/>
      <c r="AG1093" s="531"/>
      <c r="AH1093" s="531"/>
      <c r="AI1093" s="531"/>
      <c r="AJ1093" s="531"/>
      <c r="AK1093" s="531"/>
      <c r="AL1093" s="531"/>
      <c r="AM1093" s="531"/>
      <c r="AN1093" s="531"/>
      <c r="AO1093" s="531"/>
      <c r="AP1093" s="531"/>
      <c r="AQ1093" s="531"/>
      <c r="AR1093" s="531"/>
      <c r="AS1093" s="532"/>
      <c r="AT1093" s="533"/>
      <c r="AU1093" s="533"/>
      <c r="AV1093" s="532"/>
      <c r="AW1093" s="532"/>
      <c r="AX1093" s="533"/>
      <c r="AY1093" s="533"/>
      <c r="AZ1093" s="532"/>
      <c r="BA1093" s="532"/>
      <c r="BB1093" s="533"/>
      <c r="BC1093" s="533"/>
      <c r="BD1093" s="532"/>
      <c r="BE1093" s="532"/>
      <c r="BF1093" s="533"/>
      <c r="BG1093" s="533"/>
      <c r="BH1093" s="532"/>
      <c r="BI1093" s="532"/>
      <c r="BJ1093" s="533"/>
      <c r="BK1093" s="533"/>
      <c r="BL1093" s="532"/>
    </row>
    <row r="1094" spans="1:64" ht="24.75" customHeight="1">
      <c r="A1094" s="524" t="str">
        <v/>
      </c>
      <c r="B1094" s="525"/>
      <c r="C1094" s="526"/>
      <c r="D1094" s="527"/>
      <c r="E1094" s="528"/>
      <c r="F1094" s="528"/>
      <c r="G1094" s="527"/>
      <c r="H1094" s="528"/>
      <c r="I1094" s="528"/>
      <c r="J1094" s="528"/>
      <c r="K1094" s="528"/>
      <c r="L1094" s="529"/>
      <c r="M1094" s="530"/>
      <c r="N1094" s="529"/>
      <c r="O1094" s="529"/>
      <c r="P1094" s="529"/>
      <c r="Q1094" s="529"/>
      <c r="R1094" s="529"/>
      <c r="S1094" s="529"/>
      <c r="T1094" s="529"/>
      <c r="U1094" s="529"/>
      <c r="V1094" s="529"/>
      <c r="W1094" s="529"/>
      <c r="X1094" s="529"/>
      <c r="Y1094" s="529"/>
      <c r="Z1094" s="529"/>
      <c r="AA1094" s="529"/>
      <c r="AB1094" s="529"/>
      <c r="AC1094" s="529"/>
      <c r="AD1094" s="529"/>
      <c r="AE1094" s="529"/>
      <c r="AF1094" s="529"/>
      <c r="AG1094" s="531"/>
      <c r="AH1094" s="531"/>
      <c r="AI1094" s="531"/>
      <c r="AJ1094" s="531"/>
      <c r="AK1094" s="531"/>
      <c r="AL1094" s="531"/>
      <c r="AM1094" s="531"/>
      <c r="AN1094" s="531"/>
      <c r="AO1094" s="531"/>
      <c r="AP1094" s="531"/>
      <c r="AQ1094" s="531"/>
      <c r="AR1094" s="531"/>
      <c r="AS1094" s="532"/>
      <c r="AT1094" s="533"/>
      <c r="AU1094" s="533"/>
      <c r="AV1094" s="532"/>
      <c r="AW1094" s="532"/>
      <c r="AX1094" s="533"/>
      <c r="AY1094" s="533"/>
      <c r="AZ1094" s="532"/>
      <c r="BA1094" s="532"/>
      <c r="BB1094" s="533"/>
      <c r="BC1094" s="533"/>
      <c r="BD1094" s="532"/>
      <c r="BE1094" s="532"/>
      <c r="BF1094" s="533"/>
      <c r="BG1094" s="533"/>
      <c r="BH1094" s="532"/>
      <c r="BI1094" s="532"/>
      <c r="BJ1094" s="533"/>
      <c r="BK1094" s="533"/>
      <c r="BL1094" s="532"/>
    </row>
    <row r="1095" spans="1:64" ht="24.75" customHeight="1">
      <c r="A1095" s="524" t="str">
        <v/>
      </c>
      <c r="B1095" s="525"/>
      <c r="C1095" s="526"/>
      <c r="D1095" s="527"/>
      <c r="E1095" s="528"/>
      <c r="F1095" s="528"/>
      <c r="G1095" s="527"/>
      <c r="H1095" s="528"/>
      <c r="I1095" s="528"/>
      <c r="J1095" s="528"/>
      <c r="K1095" s="528"/>
      <c r="L1095" s="529"/>
      <c r="M1095" s="530"/>
      <c r="N1095" s="529"/>
      <c r="O1095" s="529"/>
      <c r="P1095" s="529"/>
      <c r="Q1095" s="529"/>
      <c r="R1095" s="529"/>
      <c r="S1095" s="529"/>
      <c r="T1095" s="529"/>
      <c r="U1095" s="529"/>
      <c r="V1095" s="529"/>
      <c r="W1095" s="529"/>
      <c r="X1095" s="529"/>
      <c r="Y1095" s="529"/>
      <c r="Z1095" s="529"/>
      <c r="AA1095" s="529"/>
      <c r="AB1095" s="529"/>
      <c r="AC1095" s="529"/>
      <c r="AD1095" s="529"/>
      <c r="AE1095" s="529"/>
      <c r="AF1095" s="529"/>
      <c r="AG1095" s="531"/>
      <c r="AH1095" s="531"/>
      <c r="AI1095" s="531"/>
      <c r="AJ1095" s="531"/>
      <c r="AK1095" s="531"/>
      <c r="AL1095" s="531"/>
      <c r="AM1095" s="531"/>
      <c r="AN1095" s="531"/>
      <c r="AO1095" s="531"/>
      <c r="AP1095" s="531"/>
      <c r="AQ1095" s="531"/>
      <c r="AR1095" s="531"/>
      <c r="AS1095" s="532"/>
      <c r="AT1095" s="533"/>
      <c r="AU1095" s="533"/>
      <c r="AV1095" s="532"/>
      <c r="AW1095" s="532"/>
      <c r="AX1095" s="533"/>
      <c r="AY1095" s="533"/>
      <c r="AZ1095" s="532"/>
      <c r="BA1095" s="532"/>
      <c r="BB1095" s="533"/>
      <c r="BC1095" s="533"/>
      <c r="BD1095" s="532"/>
      <c r="BE1095" s="532"/>
      <c r="BF1095" s="533"/>
      <c r="BG1095" s="533"/>
      <c r="BH1095" s="532"/>
      <c r="BI1095" s="532"/>
      <c r="BJ1095" s="533"/>
      <c r="BK1095" s="533"/>
      <c r="BL1095" s="532"/>
    </row>
    <row r="1096" spans="1:64" ht="24.75" customHeight="1">
      <c r="A1096" s="524" t="str">
        <v/>
      </c>
      <c r="B1096" s="525"/>
      <c r="C1096" s="526"/>
      <c r="D1096" s="527"/>
      <c r="E1096" s="528"/>
      <c r="F1096" s="528"/>
      <c r="G1096" s="527"/>
      <c r="H1096" s="528"/>
      <c r="I1096" s="528"/>
      <c r="J1096" s="528"/>
      <c r="K1096" s="528"/>
      <c r="L1096" s="529"/>
      <c r="M1096" s="530"/>
      <c r="N1096" s="529"/>
      <c r="O1096" s="529"/>
      <c r="P1096" s="529"/>
      <c r="Q1096" s="529"/>
      <c r="R1096" s="529"/>
      <c r="S1096" s="529"/>
      <c r="T1096" s="529"/>
      <c r="U1096" s="529"/>
      <c r="V1096" s="529"/>
      <c r="W1096" s="529"/>
      <c r="X1096" s="529"/>
      <c r="Y1096" s="529"/>
      <c r="Z1096" s="529"/>
      <c r="AA1096" s="529"/>
      <c r="AB1096" s="529"/>
      <c r="AC1096" s="529"/>
      <c r="AD1096" s="529"/>
      <c r="AE1096" s="529"/>
      <c r="AF1096" s="529"/>
      <c r="AG1096" s="531"/>
      <c r="AH1096" s="531"/>
      <c r="AI1096" s="531"/>
      <c r="AJ1096" s="531"/>
      <c r="AK1096" s="531"/>
      <c r="AL1096" s="531"/>
      <c r="AM1096" s="531"/>
      <c r="AN1096" s="531"/>
      <c r="AO1096" s="531"/>
      <c r="AP1096" s="531"/>
      <c r="AQ1096" s="531"/>
      <c r="AR1096" s="531"/>
      <c r="AS1096" s="532"/>
      <c r="AT1096" s="533"/>
      <c r="AU1096" s="533"/>
      <c r="AV1096" s="532"/>
      <c r="AW1096" s="532"/>
      <c r="AX1096" s="533"/>
      <c r="AY1096" s="533"/>
      <c r="AZ1096" s="532"/>
      <c r="BA1096" s="532"/>
      <c r="BB1096" s="533"/>
      <c r="BC1096" s="533"/>
      <c r="BD1096" s="532"/>
      <c r="BE1096" s="532"/>
      <c r="BF1096" s="533"/>
      <c r="BG1096" s="533"/>
      <c r="BH1096" s="532"/>
      <c r="BI1096" s="532"/>
      <c r="BJ1096" s="533"/>
      <c r="BK1096" s="533"/>
      <c r="BL1096" s="532"/>
    </row>
    <row r="1097" spans="1:64" ht="24.75" customHeight="1">
      <c r="A1097" s="524" t="str">
        <v/>
      </c>
      <c r="B1097" s="525"/>
      <c r="C1097" s="526"/>
      <c r="D1097" s="527"/>
      <c r="E1097" s="528"/>
      <c r="F1097" s="528"/>
      <c r="G1097" s="527"/>
      <c r="H1097" s="528"/>
      <c r="I1097" s="528"/>
      <c r="J1097" s="528"/>
      <c r="K1097" s="528"/>
      <c r="L1097" s="529"/>
      <c r="M1097" s="530"/>
      <c r="N1097" s="529"/>
      <c r="O1097" s="529"/>
      <c r="P1097" s="529"/>
      <c r="Q1097" s="529"/>
      <c r="R1097" s="529"/>
      <c r="S1097" s="529"/>
      <c r="T1097" s="529"/>
      <c r="U1097" s="529"/>
      <c r="V1097" s="529"/>
      <c r="W1097" s="529"/>
      <c r="X1097" s="529"/>
      <c r="Y1097" s="529"/>
      <c r="Z1097" s="529"/>
      <c r="AA1097" s="529"/>
      <c r="AB1097" s="529"/>
      <c r="AC1097" s="529"/>
      <c r="AD1097" s="529"/>
      <c r="AE1097" s="529"/>
      <c r="AF1097" s="529"/>
      <c r="AG1097" s="531"/>
      <c r="AH1097" s="531"/>
      <c r="AI1097" s="531"/>
      <c r="AJ1097" s="531"/>
      <c r="AK1097" s="531"/>
      <c r="AL1097" s="531"/>
      <c r="AM1097" s="531"/>
      <c r="AN1097" s="531"/>
      <c r="AO1097" s="531"/>
      <c r="AP1097" s="531"/>
      <c r="AQ1097" s="531"/>
      <c r="AR1097" s="531"/>
      <c r="AS1097" s="532"/>
      <c r="AT1097" s="533"/>
      <c r="AU1097" s="533"/>
      <c r="AV1097" s="532"/>
      <c r="AW1097" s="532"/>
      <c r="AX1097" s="533"/>
      <c r="AY1097" s="533"/>
      <c r="AZ1097" s="532"/>
      <c r="BA1097" s="532"/>
      <c r="BB1097" s="533"/>
      <c r="BC1097" s="533"/>
      <c r="BD1097" s="532"/>
      <c r="BE1097" s="532"/>
      <c r="BF1097" s="533"/>
      <c r="BG1097" s="533"/>
      <c r="BH1097" s="532"/>
      <c r="BI1097" s="532"/>
      <c r="BJ1097" s="533"/>
      <c r="BK1097" s="533"/>
      <c r="BL1097" s="532"/>
    </row>
    <row r="1098" spans="1:64" ht="24.75" customHeight="1">
      <c r="A1098" s="524" t="str">
        <v/>
      </c>
      <c r="B1098" s="525"/>
      <c r="C1098" s="526"/>
      <c r="D1098" s="527"/>
      <c r="E1098" s="528"/>
      <c r="F1098" s="528"/>
      <c r="G1098" s="527"/>
      <c r="H1098" s="528"/>
      <c r="I1098" s="528"/>
      <c r="J1098" s="528"/>
      <c r="K1098" s="528"/>
      <c r="L1098" s="529"/>
      <c r="M1098" s="530"/>
      <c r="N1098" s="529"/>
      <c r="O1098" s="529"/>
      <c r="P1098" s="529"/>
      <c r="Q1098" s="529"/>
      <c r="R1098" s="529"/>
      <c r="S1098" s="529"/>
      <c r="T1098" s="529"/>
      <c r="U1098" s="529"/>
      <c r="V1098" s="529"/>
      <c r="W1098" s="529"/>
      <c r="X1098" s="529"/>
      <c r="Y1098" s="529"/>
      <c r="Z1098" s="529"/>
      <c r="AA1098" s="529"/>
      <c r="AB1098" s="529"/>
      <c r="AC1098" s="529"/>
      <c r="AD1098" s="529"/>
      <c r="AE1098" s="529"/>
      <c r="AF1098" s="529"/>
      <c r="AG1098" s="531"/>
      <c r="AH1098" s="531"/>
      <c r="AI1098" s="531"/>
      <c r="AJ1098" s="531"/>
      <c r="AK1098" s="531"/>
      <c r="AL1098" s="531"/>
      <c r="AM1098" s="531"/>
      <c r="AN1098" s="531"/>
      <c r="AO1098" s="531"/>
      <c r="AP1098" s="531"/>
      <c r="AQ1098" s="531"/>
      <c r="AR1098" s="531"/>
      <c r="AS1098" s="532"/>
      <c r="AT1098" s="533"/>
      <c r="AU1098" s="533"/>
      <c r="AV1098" s="532"/>
      <c r="AW1098" s="532"/>
      <c r="AX1098" s="533"/>
      <c r="AY1098" s="533"/>
      <c r="AZ1098" s="532"/>
      <c r="BA1098" s="532"/>
      <c r="BB1098" s="533"/>
      <c r="BC1098" s="533"/>
      <c r="BD1098" s="532"/>
      <c r="BE1098" s="532"/>
      <c r="BF1098" s="533"/>
      <c r="BG1098" s="533"/>
      <c r="BH1098" s="532"/>
      <c r="BI1098" s="532"/>
      <c r="BJ1098" s="533"/>
      <c r="BK1098" s="533"/>
      <c r="BL1098" s="532"/>
    </row>
    <row r="1099" spans="1:64" ht="24.75" customHeight="1">
      <c r="A1099" s="524" t="str">
        <v/>
      </c>
      <c r="B1099" s="525"/>
      <c r="C1099" s="526"/>
      <c r="D1099" s="527"/>
      <c r="E1099" s="528"/>
      <c r="F1099" s="528"/>
      <c r="G1099" s="527"/>
      <c r="H1099" s="528"/>
      <c r="I1099" s="528"/>
      <c r="J1099" s="528"/>
      <c r="K1099" s="528"/>
      <c r="L1099" s="529"/>
      <c r="M1099" s="530"/>
      <c r="N1099" s="529"/>
      <c r="O1099" s="529"/>
      <c r="P1099" s="529"/>
      <c r="Q1099" s="529"/>
      <c r="R1099" s="529"/>
      <c r="S1099" s="529"/>
      <c r="T1099" s="529"/>
      <c r="U1099" s="529"/>
      <c r="V1099" s="529"/>
      <c r="W1099" s="529"/>
      <c r="X1099" s="529"/>
      <c r="Y1099" s="529"/>
      <c r="Z1099" s="529"/>
      <c r="AA1099" s="529"/>
      <c r="AB1099" s="529"/>
      <c r="AC1099" s="529"/>
      <c r="AD1099" s="529"/>
      <c r="AE1099" s="529"/>
      <c r="AF1099" s="529"/>
      <c r="AG1099" s="531"/>
      <c r="AH1099" s="531"/>
      <c r="AI1099" s="531"/>
      <c r="AJ1099" s="531"/>
      <c r="AK1099" s="531"/>
      <c r="AL1099" s="531"/>
      <c r="AM1099" s="531"/>
      <c r="AN1099" s="531"/>
      <c r="AO1099" s="531"/>
      <c r="AP1099" s="531"/>
      <c r="AQ1099" s="531"/>
      <c r="AR1099" s="531"/>
      <c r="AS1099" s="532"/>
      <c r="AT1099" s="533"/>
      <c r="AU1099" s="533"/>
      <c r="AV1099" s="532"/>
      <c r="AW1099" s="532"/>
      <c r="AX1099" s="533"/>
      <c r="AY1099" s="533"/>
      <c r="AZ1099" s="532"/>
      <c r="BA1099" s="532"/>
      <c r="BB1099" s="533"/>
      <c r="BC1099" s="533"/>
      <c r="BD1099" s="532"/>
      <c r="BE1099" s="532"/>
      <c r="BF1099" s="533"/>
      <c r="BG1099" s="533"/>
      <c r="BH1099" s="532"/>
      <c r="BI1099" s="532"/>
      <c r="BJ1099" s="533"/>
      <c r="BK1099" s="533"/>
      <c r="BL1099" s="532"/>
    </row>
    <row r="1100" spans="1:64" ht="24.75" customHeight="1">
      <c r="A1100" s="524" t="str">
        <v/>
      </c>
      <c r="B1100" s="525"/>
      <c r="C1100" s="526"/>
      <c r="D1100" s="527"/>
      <c r="E1100" s="528"/>
      <c r="F1100" s="528"/>
      <c r="G1100" s="527"/>
      <c r="H1100" s="528"/>
      <c r="I1100" s="528"/>
      <c r="J1100" s="528"/>
      <c r="K1100" s="528"/>
      <c r="L1100" s="529"/>
      <c r="M1100" s="530"/>
      <c r="N1100" s="529"/>
      <c r="O1100" s="529"/>
      <c r="P1100" s="529"/>
      <c r="Q1100" s="529"/>
      <c r="R1100" s="529"/>
      <c r="S1100" s="529"/>
      <c r="T1100" s="529"/>
      <c r="U1100" s="529"/>
      <c r="V1100" s="529"/>
      <c r="W1100" s="529"/>
      <c r="X1100" s="529"/>
      <c r="Y1100" s="529"/>
      <c r="Z1100" s="529"/>
      <c r="AA1100" s="529"/>
      <c r="AB1100" s="529"/>
      <c r="AC1100" s="529"/>
      <c r="AD1100" s="529"/>
      <c r="AE1100" s="529"/>
      <c r="AF1100" s="529"/>
      <c r="AG1100" s="531"/>
      <c r="AH1100" s="531"/>
      <c r="AI1100" s="531"/>
      <c r="AJ1100" s="531"/>
      <c r="AK1100" s="531"/>
      <c r="AL1100" s="531"/>
      <c r="AM1100" s="531"/>
      <c r="AN1100" s="531"/>
      <c r="AO1100" s="531"/>
      <c r="AP1100" s="531"/>
      <c r="AQ1100" s="531"/>
      <c r="AR1100" s="531"/>
      <c r="AS1100" s="532"/>
      <c r="AT1100" s="533"/>
      <c r="AU1100" s="533"/>
      <c r="AV1100" s="532"/>
      <c r="AW1100" s="532"/>
      <c r="AX1100" s="533"/>
      <c r="AY1100" s="533"/>
      <c r="AZ1100" s="532"/>
      <c r="BA1100" s="532"/>
      <c r="BB1100" s="533"/>
      <c r="BC1100" s="533"/>
      <c r="BD1100" s="532"/>
      <c r="BE1100" s="532"/>
      <c r="BF1100" s="533"/>
      <c r="BG1100" s="533"/>
      <c r="BH1100" s="532"/>
      <c r="BI1100" s="532"/>
      <c r="BJ1100" s="533"/>
      <c r="BK1100" s="533"/>
      <c r="BL1100" s="532"/>
    </row>
    <row r="1101" spans="1:64" ht="24.75" customHeight="1">
      <c r="A1101" s="524" t="str">
        <v/>
      </c>
      <c r="B1101" s="525"/>
      <c r="C1101" s="526"/>
      <c r="D1101" s="527"/>
      <c r="E1101" s="528"/>
      <c r="F1101" s="528"/>
      <c r="G1101" s="527"/>
      <c r="H1101" s="528"/>
      <c r="I1101" s="528"/>
      <c r="J1101" s="528"/>
      <c r="K1101" s="528"/>
      <c r="L1101" s="529"/>
      <c r="M1101" s="530"/>
      <c r="N1101" s="529"/>
      <c r="O1101" s="529"/>
      <c r="P1101" s="529"/>
      <c r="Q1101" s="529"/>
      <c r="R1101" s="529"/>
      <c r="S1101" s="529"/>
      <c r="T1101" s="529"/>
      <c r="U1101" s="529"/>
      <c r="V1101" s="529"/>
      <c r="W1101" s="529"/>
      <c r="X1101" s="529"/>
      <c r="Y1101" s="529"/>
      <c r="Z1101" s="529"/>
      <c r="AA1101" s="529"/>
      <c r="AB1101" s="529"/>
      <c r="AC1101" s="529"/>
      <c r="AD1101" s="529"/>
      <c r="AE1101" s="529"/>
      <c r="AF1101" s="529"/>
      <c r="AG1101" s="531"/>
      <c r="AH1101" s="531"/>
      <c r="AI1101" s="531"/>
      <c r="AJ1101" s="531"/>
      <c r="AK1101" s="531"/>
      <c r="AL1101" s="531"/>
      <c r="AM1101" s="531"/>
      <c r="AN1101" s="531"/>
      <c r="AO1101" s="531"/>
      <c r="AP1101" s="531"/>
      <c r="AQ1101" s="531"/>
      <c r="AR1101" s="531"/>
      <c r="AS1101" s="532"/>
      <c r="AT1101" s="533"/>
      <c r="AU1101" s="533"/>
      <c r="AV1101" s="532"/>
      <c r="AW1101" s="532"/>
      <c r="AX1101" s="533"/>
      <c r="AY1101" s="533"/>
      <c r="AZ1101" s="532"/>
      <c r="BA1101" s="532"/>
      <c r="BB1101" s="533"/>
      <c r="BC1101" s="533"/>
      <c r="BD1101" s="532"/>
      <c r="BE1101" s="532"/>
      <c r="BF1101" s="533"/>
      <c r="BG1101" s="533"/>
      <c r="BH1101" s="532"/>
      <c r="BI1101" s="532"/>
      <c r="BJ1101" s="533"/>
      <c r="BK1101" s="533"/>
      <c r="BL1101" s="532"/>
    </row>
    <row r="1102" spans="1:64" ht="24.75" customHeight="1">
      <c r="A1102" s="524" t="str">
        <v/>
      </c>
      <c r="B1102" s="525"/>
      <c r="C1102" s="526"/>
      <c r="D1102" s="527"/>
      <c r="E1102" s="528"/>
      <c r="F1102" s="528"/>
      <c r="G1102" s="527"/>
      <c r="H1102" s="528"/>
      <c r="I1102" s="528"/>
      <c r="J1102" s="528"/>
      <c r="K1102" s="528"/>
      <c r="L1102" s="529"/>
      <c r="M1102" s="530"/>
      <c r="N1102" s="529"/>
      <c r="O1102" s="529"/>
      <c r="P1102" s="529"/>
      <c r="Q1102" s="529"/>
      <c r="R1102" s="529"/>
      <c r="S1102" s="529"/>
      <c r="T1102" s="529"/>
      <c r="U1102" s="529"/>
      <c r="V1102" s="529"/>
      <c r="W1102" s="529"/>
      <c r="X1102" s="529"/>
      <c r="Y1102" s="529"/>
      <c r="Z1102" s="529"/>
      <c r="AA1102" s="529"/>
      <c r="AB1102" s="529"/>
      <c r="AC1102" s="529"/>
      <c r="AD1102" s="529"/>
      <c r="AE1102" s="529"/>
      <c r="AF1102" s="529"/>
      <c r="AG1102" s="531"/>
      <c r="AH1102" s="531"/>
      <c r="AI1102" s="531"/>
      <c r="AJ1102" s="531"/>
      <c r="AK1102" s="531"/>
      <c r="AL1102" s="531"/>
      <c r="AM1102" s="531"/>
      <c r="AN1102" s="531"/>
      <c r="AO1102" s="531"/>
      <c r="AP1102" s="531"/>
      <c r="AQ1102" s="531"/>
      <c r="AR1102" s="531"/>
      <c r="AS1102" s="532"/>
      <c r="AT1102" s="533"/>
      <c r="AU1102" s="533"/>
      <c r="AV1102" s="532"/>
      <c r="AW1102" s="532"/>
      <c r="AX1102" s="533"/>
      <c r="AY1102" s="533"/>
      <c r="AZ1102" s="532"/>
      <c r="BA1102" s="532"/>
      <c r="BB1102" s="533"/>
      <c r="BC1102" s="533"/>
      <c r="BD1102" s="532"/>
      <c r="BE1102" s="532"/>
      <c r="BF1102" s="533"/>
      <c r="BG1102" s="533"/>
      <c r="BH1102" s="532"/>
      <c r="BI1102" s="532"/>
      <c r="BJ1102" s="533"/>
      <c r="BK1102" s="533"/>
      <c r="BL1102" s="532"/>
    </row>
    <row r="1103" spans="1:64" ht="24.75" customHeight="1">
      <c r="A1103" s="524" t="str">
        <v/>
      </c>
      <c r="B1103" s="525"/>
      <c r="C1103" s="526"/>
      <c r="D1103" s="527"/>
      <c r="E1103" s="528"/>
      <c r="F1103" s="528"/>
      <c r="G1103" s="527"/>
      <c r="H1103" s="528"/>
      <c r="I1103" s="528"/>
      <c r="J1103" s="528"/>
      <c r="K1103" s="528"/>
      <c r="L1103" s="529"/>
      <c r="M1103" s="530"/>
      <c r="N1103" s="529"/>
      <c r="O1103" s="529"/>
      <c r="P1103" s="529"/>
      <c r="Q1103" s="529"/>
      <c r="R1103" s="529"/>
      <c r="S1103" s="529"/>
      <c r="T1103" s="529"/>
      <c r="U1103" s="529"/>
      <c r="V1103" s="529"/>
      <c r="W1103" s="529"/>
      <c r="X1103" s="529"/>
      <c r="Y1103" s="529"/>
      <c r="Z1103" s="529"/>
      <c r="AA1103" s="529"/>
      <c r="AB1103" s="529"/>
      <c r="AC1103" s="529"/>
      <c r="AD1103" s="529"/>
      <c r="AE1103" s="529"/>
      <c r="AF1103" s="529"/>
      <c r="AG1103" s="531"/>
      <c r="AH1103" s="531"/>
      <c r="AI1103" s="531"/>
      <c r="AJ1103" s="531"/>
      <c r="AK1103" s="531"/>
      <c r="AL1103" s="531"/>
      <c r="AM1103" s="531"/>
      <c r="AN1103" s="531"/>
      <c r="AO1103" s="531"/>
      <c r="AP1103" s="531"/>
      <c r="AQ1103" s="531"/>
      <c r="AR1103" s="531"/>
      <c r="AS1103" s="532"/>
      <c r="AT1103" s="533"/>
      <c r="AU1103" s="533"/>
      <c r="AV1103" s="532"/>
      <c r="AW1103" s="532"/>
      <c r="AX1103" s="533"/>
      <c r="AY1103" s="533"/>
      <c r="AZ1103" s="532"/>
      <c r="BA1103" s="532"/>
      <c r="BB1103" s="533"/>
      <c r="BC1103" s="533"/>
      <c r="BD1103" s="532"/>
      <c r="BE1103" s="532"/>
      <c r="BF1103" s="533"/>
      <c r="BG1103" s="533"/>
      <c r="BH1103" s="532"/>
      <c r="BI1103" s="532"/>
      <c r="BJ1103" s="533"/>
      <c r="BK1103" s="533"/>
      <c r="BL1103" s="532"/>
    </row>
    <row r="1104" spans="1:64" ht="24.75" customHeight="1">
      <c r="A1104" s="524" t="str">
        <v/>
      </c>
      <c r="B1104" s="525"/>
      <c r="C1104" s="526"/>
      <c r="D1104" s="527"/>
      <c r="E1104" s="528"/>
      <c r="F1104" s="528"/>
      <c r="G1104" s="527"/>
      <c r="H1104" s="528"/>
      <c r="I1104" s="528"/>
      <c r="J1104" s="528"/>
      <c r="K1104" s="528"/>
      <c r="L1104" s="529"/>
      <c r="M1104" s="530"/>
      <c r="N1104" s="529"/>
      <c r="O1104" s="529"/>
      <c r="P1104" s="529"/>
      <c r="Q1104" s="529"/>
      <c r="R1104" s="529"/>
      <c r="S1104" s="529"/>
      <c r="T1104" s="529"/>
      <c r="U1104" s="529"/>
      <c r="V1104" s="529"/>
      <c r="W1104" s="529"/>
      <c r="X1104" s="529"/>
      <c r="Y1104" s="529"/>
      <c r="Z1104" s="529"/>
      <c r="AA1104" s="529"/>
      <c r="AB1104" s="529"/>
      <c r="AC1104" s="529"/>
      <c r="AD1104" s="529"/>
      <c r="AE1104" s="529"/>
      <c r="AF1104" s="529"/>
      <c r="AG1104" s="531"/>
      <c r="AH1104" s="531"/>
      <c r="AI1104" s="531"/>
      <c r="AJ1104" s="531"/>
      <c r="AK1104" s="531"/>
      <c r="AL1104" s="531"/>
      <c r="AM1104" s="531"/>
      <c r="AN1104" s="531"/>
      <c r="AO1104" s="531"/>
      <c r="AP1104" s="531"/>
      <c r="AQ1104" s="531"/>
      <c r="AR1104" s="531"/>
      <c r="AS1104" s="532"/>
      <c r="AT1104" s="533"/>
      <c r="AU1104" s="533"/>
      <c r="AV1104" s="532"/>
      <c r="AW1104" s="532"/>
      <c r="AX1104" s="533"/>
      <c r="AY1104" s="533"/>
      <c r="AZ1104" s="532"/>
      <c r="BA1104" s="532"/>
      <c r="BB1104" s="533"/>
      <c r="BC1104" s="533"/>
      <c r="BD1104" s="532"/>
      <c r="BE1104" s="532"/>
      <c r="BF1104" s="533"/>
      <c r="BG1104" s="533"/>
      <c r="BH1104" s="532"/>
      <c r="BI1104" s="532"/>
      <c r="BJ1104" s="533"/>
      <c r="BK1104" s="533"/>
      <c r="BL1104" s="532"/>
    </row>
    <row r="1105" spans="1:64" ht="24.75" customHeight="1">
      <c r="A1105" s="524" t="str">
        <v/>
      </c>
      <c r="B1105" s="525"/>
      <c r="C1105" s="526"/>
      <c r="D1105" s="527"/>
      <c r="E1105" s="528"/>
      <c r="F1105" s="528"/>
      <c r="G1105" s="527"/>
      <c r="H1105" s="528"/>
      <c r="I1105" s="528"/>
      <c r="J1105" s="528"/>
      <c r="K1105" s="528"/>
      <c r="L1105" s="529"/>
      <c r="M1105" s="530"/>
      <c r="N1105" s="529"/>
      <c r="O1105" s="529"/>
      <c r="P1105" s="529"/>
      <c r="Q1105" s="529"/>
      <c r="R1105" s="529"/>
      <c r="S1105" s="529"/>
      <c r="T1105" s="529"/>
      <c r="U1105" s="529"/>
      <c r="V1105" s="529"/>
      <c r="W1105" s="529"/>
      <c r="X1105" s="529"/>
      <c r="Y1105" s="529"/>
      <c r="Z1105" s="529"/>
      <c r="AA1105" s="529"/>
      <c r="AB1105" s="529"/>
      <c r="AC1105" s="529"/>
      <c r="AD1105" s="529"/>
      <c r="AE1105" s="529"/>
      <c r="AF1105" s="529"/>
      <c r="AG1105" s="531"/>
      <c r="AH1105" s="531"/>
      <c r="AI1105" s="531"/>
      <c r="AJ1105" s="531"/>
      <c r="AK1105" s="531"/>
      <c r="AL1105" s="531"/>
      <c r="AM1105" s="531"/>
      <c r="AN1105" s="531"/>
      <c r="AO1105" s="531"/>
      <c r="AP1105" s="531"/>
      <c r="AQ1105" s="531"/>
      <c r="AR1105" s="531"/>
      <c r="AS1105" s="532"/>
      <c r="AT1105" s="533"/>
      <c r="AU1105" s="533"/>
      <c r="AV1105" s="532"/>
      <c r="AW1105" s="532"/>
      <c r="AX1105" s="533"/>
      <c r="AY1105" s="533"/>
      <c r="AZ1105" s="532"/>
      <c r="BA1105" s="532"/>
      <c r="BB1105" s="533"/>
      <c r="BC1105" s="533"/>
      <c r="BD1105" s="532"/>
      <c r="BE1105" s="532"/>
      <c r="BF1105" s="533"/>
      <c r="BG1105" s="533"/>
      <c r="BH1105" s="532"/>
      <c r="BI1105" s="532"/>
      <c r="BJ1105" s="533"/>
      <c r="BK1105" s="533"/>
      <c r="BL1105" s="532"/>
    </row>
    <row r="1106" spans="1:64" ht="24.75" customHeight="1">
      <c r="A1106" s="524" t="str">
        <v/>
      </c>
      <c r="B1106" s="525"/>
      <c r="C1106" s="526"/>
      <c r="D1106" s="527"/>
      <c r="E1106" s="528"/>
      <c r="F1106" s="528"/>
      <c r="G1106" s="527"/>
      <c r="H1106" s="528"/>
      <c r="I1106" s="528"/>
      <c r="J1106" s="528"/>
      <c r="K1106" s="528"/>
      <c r="L1106" s="529"/>
      <c r="M1106" s="530"/>
      <c r="N1106" s="529"/>
      <c r="O1106" s="529"/>
      <c r="P1106" s="529"/>
      <c r="Q1106" s="529"/>
      <c r="R1106" s="529"/>
      <c r="S1106" s="529"/>
      <c r="T1106" s="529"/>
      <c r="U1106" s="529"/>
      <c r="V1106" s="529"/>
      <c r="W1106" s="529"/>
      <c r="X1106" s="529"/>
      <c r="Y1106" s="529"/>
      <c r="Z1106" s="529"/>
      <c r="AA1106" s="529"/>
      <c r="AB1106" s="529"/>
      <c r="AC1106" s="529"/>
      <c r="AD1106" s="529"/>
      <c r="AE1106" s="529"/>
      <c r="AF1106" s="529"/>
      <c r="AG1106" s="531"/>
      <c r="AH1106" s="531"/>
      <c r="AI1106" s="531"/>
      <c r="AJ1106" s="531"/>
      <c r="AK1106" s="531"/>
      <c r="AL1106" s="531"/>
      <c r="AM1106" s="531"/>
      <c r="AN1106" s="531"/>
      <c r="AO1106" s="531"/>
      <c r="AP1106" s="531"/>
      <c r="AQ1106" s="531"/>
      <c r="AR1106" s="531"/>
      <c r="AS1106" s="532"/>
      <c r="AT1106" s="533"/>
      <c r="AU1106" s="533"/>
      <c r="AV1106" s="532"/>
      <c r="AW1106" s="532"/>
      <c r="AX1106" s="533"/>
      <c r="AY1106" s="533"/>
      <c r="AZ1106" s="532"/>
      <c r="BA1106" s="532"/>
      <c r="BB1106" s="533"/>
      <c r="BC1106" s="533"/>
      <c r="BD1106" s="532"/>
      <c r="BE1106" s="532"/>
      <c r="BF1106" s="533"/>
      <c r="BG1106" s="533"/>
      <c r="BH1106" s="532"/>
      <c r="BI1106" s="532"/>
      <c r="BJ1106" s="533"/>
      <c r="BK1106" s="533"/>
      <c r="BL1106" s="532"/>
    </row>
    <row r="1107" spans="1:64" ht="24.75" customHeight="1">
      <c r="A1107" s="524" t="str">
        <v/>
      </c>
      <c r="B1107" s="525"/>
      <c r="C1107" s="526"/>
      <c r="D1107" s="527"/>
      <c r="E1107" s="528"/>
      <c r="F1107" s="528"/>
      <c r="G1107" s="527"/>
      <c r="H1107" s="528"/>
      <c r="I1107" s="528"/>
      <c r="J1107" s="528"/>
      <c r="K1107" s="528"/>
      <c r="L1107" s="529"/>
      <c r="M1107" s="530"/>
      <c r="N1107" s="529"/>
      <c r="O1107" s="529"/>
      <c r="P1107" s="529"/>
      <c r="Q1107" s="529"/>
      <c r="R1107" s="529"/>
      <c r="S1107" s="529"/>
      <c r="T1107" s="529"/>
      <c r="U1107" s="529"/>
      <c r="V1107" s="529"/>
      <c r="W1107" s="529"/>
      <c r="X1107" s="529"/>
      <c r="Y1107" s="529"/>
      <c r="Z1107" s="529"/>
      <c r="AA1107" s="529"/>
      <c r="AB1107" s="529"/>
      <c r="AC1107" s="529"/>
      <c r="AD1107" s="529"/>
      <c r="AE1107" s="529"/>
      <c r="AF1107" s="529"/>
      <c r="AG1107" s="531"/>
      <c r="AH1107" s="531"/>
      <c r="AI1107" s="531"/>
      <c r="AJ1107" s="531"/>
      <c r="AK1107" s="531"/>
      <c r="AL1107" s="531"/>
      <c r="AM1107" s="531"/>
      <c r="AN1107" s="531"/>
      <c r="AO1107" s="531"/>
      <c r="AP1107" s="531"/>
      <c r="AQ1107" s="531"/>
      <c r="AR1107" s="531"/>
      <c r="AS1107" s="532"/>
      <c r="AT1107" s="533"/>
      <c r="AU1107" s="533"/>
      <c r="AV1107" s="532"/>
      <c r="AW1107" s="532"/>
      <c r="AX1107" s="533"/>
      <c r="AY1107" s="533"/>
      <c r="AZ1107" s="532"/>
      <c r="BA1107" s="532"/>
      <c r="BB1107" s="533"/>
      <c r="BC1107" s="533"/>
      <c r="BD1107" s="532"/>
      <c r="BE1107" s="532"/>
      <c r="BF1107" s="533"/>
      <c r="BG1107" s="533"/>
      <c r="BH1107" s="532"/>
      <c r="BI1107" s="532"/>
      <c r="BJ1107" s="533"/>
      <c r="BK1107" s="533"/>
      <c r="BL1107" s="532"/>
    </row>
    <row r="1108" spans="1:64" ht="24.75" customHeight="1">
      <c r="A1108" s="524" t="str">
        <v/>
      </c>
      <c r="B1108" s="525"/>
      <c r="C1108" s="526"/>
      <c r="D1108" s="527"/>
      <c r="E1108" s="528"/>
      <c r="F1108" s="528"/>
      <c r="G1108" s="527"/>
      <c r="H1108" s="528"/>
      <c r="I1108" s="528"/>
      <c r="J1108" s="528"/>
      <c r="K1108" s="528"/>
      <c r="L1108" s="529"/>
      <c r="M1108" s="530"/>
      <c r="N1108" s="529"/>
      <c r="O1108" s="529"/>
      <c r="P1108" s="529"/>
      <c r="Q1108" s="529"/>
      <c r="R1108" s="529"/>
      <c r="S1108" s="529"/>
      <c r="T1108" s="529"/>
      <c r="U1108" s="529"/>
      <c r="V1108" s="529"/>
      <c r="W1108" s="529"/>
      <c r="X1108" s="529"/>
      <c r="Y1108" s="529"/>
      <c r="Z1108" s="529"/>
      <c r="AA1108" s="529"/>
      <c r="AB1108" s="529"/>
      <c r="AC1108" s="529"/>
      <c r="AD1108" s="529"/>
      <c r="AE1108" s="529"/>
      <c r="AF1108" s="529"/>
      <c r="AG1108" s="531"/>
      <c r="AH1108" s="531"/>
      <c r="AI1108" s="531"/>
      <c r="AJ1108" s="531"/>
      <c r="AK1108" s="531"/>
      <c r="AL1108" s="531"/>
      <c r="AM1108" s="531"/>
      <c r="AN1108" s="531"/>
      <c r="AO1108" s="531"/>
      <c r="AP1108" s="531"/>
      <c r="AQ1108" s="531"/>
      <c r="AR1108" s="531"/>
      <c r="AS1108" s="532"/>
      <c r="AT1108" s="533"/>
      <c r="AU1108" s="533"/>
      <c r="AV1108" s="532"/>
      <c r="AW1108" s="532"/>
      <c r="AX1108" s="533"/>
      <c r="AY1108" s="533"/>
      <c r="AZ1108" s="532"/>
      <c r="BA1108" s="532"/>
      <c r="BB1108" s="533"/>
      <c r="BC1108" s="533"/>
      <c r="BD1108" s="532"/>
      <c r="BE1108" s="532"/>
      <c r="BF1108" s="533"/>
      <c r="BG1108" s="533"/>
      <c r="BH1108" s="532"/>
      <c r="BI1108" s="532"/>
      <c r="BJ1108" s="533"/>
      <c r="BK1108" s="533"/>
      <c r="BL1108" s="532"/>
    </row>
    <row r="1109" spans="1:64" ht="24.75" customHeight="1">
      <c r="A1109" s="524" t="str">
        <v/>
      </c>
      <c r="B1109" s="525"/>
      <c r="C1109" s="526"/>
      <c r="D1109" s="527"/>
      <c r="E1109" s="528"/>
      <c r="F1109" s="528"/>
      <c r="G1109" s="527"/>
      <c r="H1109" s="528"/>
      <c r="I1109" s="528"/>
      <c r="J1109" s="528"/>
      <c r="K1109" s="528"/>
      <c r="L1109" s="529"/>
      <c r="M1109" s="530"/>
      <c r="N1109" s="529"/>
      <c r="O1109" s="529"/>
      <c r="P1109" s="529"/>
      <c r="Q1109" s="529"/>
      <c r="R1109" s="529"/>
      <c r="S1109" s="529"/>
      <c r="T1109" s="529"/>
      <c r="U1109" s="529"/>
      <c r="V1109" s="529"/>
      <c r="W1109" s="529"/>
      <c r="X1109" s="529"/>
      <c r="Y1109" s="529"/>
      <c r="Z1109" s="529"/>
      <c r="AA1109" s="529"/>
      <c r="AB1109" s="529"/>
      <c r="AC1109" s="529"/>
      <c r="AD1109" s="529"/>
      <c r="AE1109" s="529"/>
      <c r="AF1109" s="529"/>
      <c r="AG1109" s="531"/>
      <c r="AH1109" s="531"/>
      <c r="AI1109" s="531"/>
      <c r="AJ1109" s="531"/>
      <c r="AK1109" s="531"/>
      <c r="AL1109" s="531"/>
      <c r="AM1109" s="531"/>
      <c r="AN1109" s="531"/>
      <c r="AO1109" s="531"/>
      <c r="AP1109" s="531"/>
      <c r="AQ1109" s="531"/>
      <c r="AR1109" s="531"/>
      <c r="AS1109" s="532"/>
      <c r="AT1109" s="533"/>
      <c r="AU1109" s="533"/>
      <c r="AV1109" s="532"/>
      <c r="AW1109" s="532"/>
      <c r="AX1109" s="533"/>
      <c r="AY1109" s="533"/>
      <c r="AZ1109" s="532"/>
      <c r="BA1109" s="532"/>
      <c r="BB1109" s="533"/>
      <c r="BC1109" s="533"/>
      <c r="BD1109" s="532"/>
      <c r="BE1109" s="532"/>
      <c r="BF1109" s="533"/>
      <c r="BG1109" s="533"/>
      <c r="BH1109" s="532"/>
      <c r="BI1109" s="532"/>
      <c r="BJ1109" s="533"/>
      <c r="BK1109" s="533"/>
      <c r="BL1109" s="532"/>
    </row>
    <row r="1110" spans="1:64" ht="24.75" customHeight="1">
      <c r="A1110" s="524" t="str">
        <v/>
      </c>
      <c r="B1110" s="525"/>
      <c r="C1110" s="526"/>
      <c r="D1110" s="527"/>
      <c r="E1110" s="528"/>
      <c r="F1110" s="528"/>
      <c r="G1110" s="527"/>
      <c r="H1110" s="528"/>
      <c r="I1110" s="528"/>
      <c r="J1110" s="528"/>
      <c r="K1110" s="528"/>
      <c r="L1110" s="529"/>
      <c r="M1110" s="530"/>
      <c r="N1110" s="529"/>
      <c r="O1110" s="529"/>
      <c r="P1110" s="529"/>
      <c r="Q1110" s="529"/>
      <c r="R1110" s="529"/>
      <c r="S1110" s="529"/>
      <c r="T1110" s="529"/>
      <c r="U1110" s="529"/>
      <c r="V1110" s="529"/>
      <c r="W1110" s="529"/>
      <c r="X1110" s="529"/>
      <c r="Y1110" s="529"/>
      <c r="Z1110" s="529"/>
      <c r="AA1110" s="529"/>
      <c r="AB1110" s="529"/>
      <c r="AC1110" s="529"/>
      <c r="AD1110" s="529"/>
      <c r="AE1110" s="529"/>
      <c r="AF1110" s="529"/>
      <c r="AG1110" s="531"/>
      <c r="AH1110" s="531"/>
      <c r="AI1110" s="531"/>
      <c r="AJ1110" s="531"/>
      <c r="AK1110" s="531"/>
      <c r="AL1110" s="531"/>
      <c r="AM1110" s="531"/>
      <c r="AN1110" s="531"/>
      <c r="AO1110" s="531"/>
      <c r="AP1110" s="531"/>
      <c r="AQ1110" s="531"/>
      <c r="AR1110" s="531"/>
      <c r="AS1110" s="532"/>
      <c r="AT1110" s="533"/>
      <c r="AU1110" s="533"/>
      <c r="AV1110" s="532"/>
      <c r="AW1110" s="532"/>
      <c r="AX1110" s="533"/>
      <c r="AY1110" s="533"/>
      <c r="AZ1110" s="532"/>
      <c r="BA1110" s="532"/>
      <c r="BB1110" s="533"/>
      <c r="BC1110" s="533"/>
      <c r="BD1110" s="532"/>
      <c r="BE1110" s="532"/>
      <c r="BF1110" s="533"/>
      <c r="BG1110" s="533"/>
      <c r="BH1110" s="532"/>
      <c r="BI1110" s="532"/>
      <c r="BJ1110" s="533"/>
      <c r="BK1110" s="533"/>
      <c r="BL1110" s="532"/>
    </row>
    <row r="1111" spans="1:64" ht="24.75" customHeight="1">
      <c r="A1111" s="524" t="str">
        <v/>
      </c>
      <c r="B1111" s="525"/>
      <c r="C1111" s="526"/>
      <c r="D1111" s="527"/>
      <c r="E1111" s="528"/>
      <c r="F1111" s="528"/>
      <c r="G1111" s="527"/>
      <c r="H1111" s="528"/>
      <c r="I1111" s="528"/>
      <c r="J1111" s="528"/>
      <c r="K1111" s="528"/>
      <c r="L1111" s="529"/>
      <c r="M1111" s="530"/>
      <c r="N1111" s="529"/>
      <c r="O1111" s="529"/>
      <c r="P1111" s="529"/>
      <c r="Q1111" s="529"/>
      <c r="R1111" s="529"/>
      <c r="S1111" s="529"/>
      <c r="T1111" s="529"/>
      <c r="U1111" s="529"/>
      <c r="V1111" s="529"/>
      <c r="W1111" s="529"/>
      <c r="X1111" s="529"/>
      <c r="Y1111" s="529"/>
      <c r="Z1111" s="529"/>
      <c r="AA1111" s="529"/>
      <c r="AB1111" s="529"/>
      <c r="AC1111" s="529"/>
      <c r="AD1111" s="529"/>
      <c r="AE1111" s="529"/>
      <c r="AF1111" s="529"/>
      <c r="AG1111" s="531"/>
      <c r="AH1111" s="531"/>
      <c r="AI1111" s="531"/>
      <c r="AJ1111" s="531"/>
      <c r="AK1111" s="531"/>
      <c r="AL1111" s="531"/>
      <c r="AM1111" s="531"/>
      <c r="AN1111" s="531"/>
      <c r="AO1111" s="531"/>
      <c r="AP1111" s="531"/>
      <c r="AQ1111" s="531"/>
      <c r="AR1111" s="531"/>
      <c r="AS1111" s="532"/>
      <c r="AT1111" s="533"/>
      <c r="AU1111" s="533"/>
      <c r="AV1111" s="532"/>
      <c r="AW1111" s="532"/>
      <c r="AX1111" s="533"/>
      <c r="AY1111" s="533"/>
      <c r="AZ1111" s="532"/>
      <c r="BA1111" s="532"/>
      <c r="BB1111" s="533"/>
      <c r="BC1111" s="533"/>
      <c r="BD1111" s="532"/>
      <c r="BE1111" s="532"/>
      <c r="BF1111" s="533"/>
      <c r="BG1111" s="533"/>
      <c r="BH1111" s="532"/>
      <c r="BI1111" s="532"/>
      <c r="BJ1111" s="533"/>
      <c r="BK1111" s="533"/>
      <c r="BL1111" s="532"/>
    </row>
    <row r="1112" spans="1:64" ht="24.75" customHeight="1">
      <c r="A1112" s="524" t="str">
        <v/>
      </c>
      <c r="B1112" s="525"/>
      <c r="C1112" s="526"/>
      <c r="D1112" s="527"/>
      <c r="E1112" s="528"/>
      <c r="F1112" s="528"/>
      <c r="G1112" s="527"/>
      <c r="H1112" s="528"/>
      <c r="I1112" s="528"/>
      <c r="J1112" s="528"/>
      <c r="K1112" s="528"/>
      <c r="L1112" s="529"/>
      <c r="M1112" s="530"/>
      <c r="N1112" s="529"/>
      <c r="O1112" s="529"/>
      <c r="P1112" s="529"/>
      <c r="Q1112" s="529"/>
      <c r="R1112" s="529"/>
      <c r="S1112" s="529"/>
      <c r="T1112" s="529"/>
      <c r="U1112" s="529"/>
      <c r="V1112" s="529"/>
      <c r="W1112" s="529"/>
      <c r="X1112" s="529"/>
      <c r="Y1112" s="529"/>
      <c r="Z1112" s="529"/>
      <c r="AA1112" s="529"/>
      <c r="AB1112" s="529"/>
      <c r="AC1112" s="529"/>
      <c r="AD1112" s="529"/>
      <c r="AE1112" s="529"/>
      <c r="AF1112" s="529"/>
      <c r="AG1112" s="531"/>
      <c r="AH1112" s="531"/>
      <c r="AI1112" s="531"/>
      <c r="AJ1112" s="531"/>
      <c r="AK1112" s="531"/>
      <c r="AL1112" s="531"/>
      <c r="AM1112" s="531"/>
      <c r="AN1112" s="531"/>
      <c r="AO1112" s="531"/>
      <c r="AP1112" s="531"/>
      <c r="AQ1112" s="531"/>
      <c r="AR1112" s="531"/>
      <c r="AS1112" s="532"/>
      <c r="AT1112" s="533"/>
      <c r="AU1112" s="533"/>
      <c r="AV1112" s="532"/>
      <c r="AW1112" s="532"/>
      <c r="AX1112" s="533"/>
      <c r="AY1112" s="533"/>
      <c r="AZ1112" s="532"/>
      <c r="BA1112" s="532"/>
      <c r="BB1112" s="533"/>
      <c r="BC1112" s="533"/>
      <c r="BD1112" s="532"/>
      <c r="BE1112" s="532"/>
      <c r="BF1112" s="533"/>
      <c r="BG1112" s="533"/>
      <c r="BH1112" s="532"/>
      <c r="BI1112" s="532"/>
      <c r="BJ1112" s="533"/>
      <c r="BK1112" s="533"/>
      <c r="BL1112" s="532"/>
    </row>
    <row r="1113" spans="1:64" ht="24.75" customHeight="1">
      <c r="A1113" s="524" t="str">
        <v/>
      </c>
      <c r="B1113" s="525"/>
      <c r="C1113" s="526"/>
      <c r="D1113" s="527"/>
      <c r="E1113" s="528"/>
      <c r="F1113" s="528"/>
      <c r="G1113" s="527"/>
      <c r="H1113" s="528"/>
      <c r="I1113" s="528"/>
      <c r="J1113" s="528"/>
      <c r="K1113" s="528"/>
      <c r="L1113" s="529"/>
      <c r="M1113" s="530"/>
      <c r="N1113" s="529"/>
      <c r="O1113" s="529"/>
      <c r="P1113" s="529"/>
      <c r="Q1113" s="529"/>
      <c r="R1113" s="529"/>
      <c r="S1113" s="529"/>
      <c r="T1113" s="529"/>
      <c r="U1113" s="529"/>
      <c r="V1113" s="529"/>
      <c r="W1113" s="529"/>
      <c r="X1113" s="529"/>
      <c r="Y1113" s="529"/>
      <c r="Z1113" s="529"/>
      <c r="AA1113" s="529"/>
      <c r="AB1113" s="529"/>
      <c r="AC1113" s="529"/>
      <c r="AD1113" s="529"/>
      <c r="AE1113" s="529"/>
      <c r="AF1113" s="529"/>
      <c r="AG1113" s="531"/>
      <c r="AH1113" s="531"/>
      <c r="AI1113" s="531"/>
      <c r="AJ1113" s="531"/>
      <c r="AK1113" s="531"/>
      <c r="AL1113" s="531"/>
      <c r="AM1113" s="531"/>
      <c r="AN1113" s="531"/>
      <c r="AO1113" s="531"/>
      <c r="AP1113" s="531"/>
      <c r="AQ1113" s="531"/>
      <c r="AR1113" s="531"/>
      <c r="AS1113" s="532"/>
      <c r="AT1113" s="533"/>
      <c r="AU1113" s="533"/>
      <c r="AV1113" s="532"/>
      <c r="AW1113" s="532"/>
      <c r="AX1113" s="533"/>
      <c r="AY1113" s="533"/>
      <c r="AZ1113" s="532"/>
      <c r="BA1113" s="532"/>
      <c r="BB1113" s="533"/>
      <c r="BC1113" s="533"/>
      <c r="BD1113" s="532"/>
      <c r="BE1113" s="532"/>
      <c r="BF1113" s="533"/>
      <c r="BG1113" s="533"/>
      <c r="BH1113" s="532"/>
      <c r="BI1113" s="532"/>
      <c r="BJ1113" s="533"/>
      <c r="BK1113" s="533"/>
      <c r="BL1113" s="532"/>
    </row>
    <row r="1114" spans="1:64" ht="24.75" customHeight="1">
      <c r="A1114" s="524" t="str">
        <v/>
      </c>
      <c r="B1114" s="525"/>
      <c r="C1114" s="526"/>
      <c r="D1114" s="527"/>
      <c r="E1114" s="528"/>
      <c r="F1114" s="528"/>
      <c r="G1114" s="527"/>
      <c r="H1114" s="528"/>
      <c r="I1114" s="528"/>
      <c r="J1114" s="528"/>
      <c r="K1114" s="528"/>
      <c r="L1114" s="529"/>
      <c r="M1114" s="530"/>
      <c r="N1114" s="529"/>
      <c r="O1114" s="529"/>
      <c r="P1114" s="529"/>
      <c r="Q1114" s="529"/>
      <c r="R1114" s="529"/>
      <c r="S1114" s="529"/>
      <c r="T1114" s="529"/>
      <c r="U1114" s="529"/>
      <c r="V1114" s="529"/>
      <c r="W1114" s="529"/>
      <c r="X1114" s="529"/>
      <c r="Y1114" s="529"/>
      <c r="Z1114" s="529"/>
      <c r="AA1114" s="529"/>
      <c r="AB1114" s="529"/>
      <c r="AC1114" s="529"/>
      <c r="AD1114" s="529"/>
      <c r="AE1114" s="529"/>
      <c r="AF1114" s="529"/>
      <c r="AG1114" s="531"/>
      <c r="AH1114" s="531"/>
      <c r="AI1114" s="531"/>
      <c r="AJ1114" s="531"/>
      <c r="AK1114" s="531"/>
      <c r="AL1114" s="531"/>
      <c r="AM1114" s="531"/>
      <c r="AN1114" s="531"/>
      <c r="AO1114" s="531"/>
      <c r="AP1114" s="531"/>
      <c r="AQ1114" s="531"/>
      <c r="AR1114" s="531"/>
      <c r="AS1114" s="532"/>
      <c r="AT1114" s="533"/>
      <c r="AU1114" s="533"/>
      <c r="AV1114" s="532"/>
      <c r="AW1114" s="532"/>
      <c r="AX1114" s="533"/>
      <c r="AY1114" s="533"/>
      <c r="AZ1114" s="532"/>
      <c r="BA1114" s="532"/>
      <c r="BB1114" s="533"/>
      <c r="BC1114" s="533"/>
      <c r="BD1114" s="532"/>
      <c r="BE1114" s="532"/>
      <c r="BF1114" s="533"/>
      <c r="BG1114" s="533"/>
      <c r="BH1114" s="532"/>
      <c r="BI1114" s="532"/>
      <c r="BJ1114" s="533"/>
      <c r="BK1114" s="533"/>
      <c r="BL1114" s="532"/>
    </row>
    <row r="1115" spans="1:64" ht="24.75" customHeight="1">
      <c r="A1115" s="524" t="str">
        <v/>
      </c>
      <c r="B1115" s="525"/>
      <c r="C1115" s="526"/>
      <c r="D1115" s="527"/>
      <c r="E1115" s="528"/>
      <c r="F1115" s="528"/>
      <c r="G1115" s="527"/>
      <c r="H1115" s="528"/>
      <c r="I1115" s="528"/>
      <c r="J1115" s="528"/>
      <c r="K1115" s="528"/>
      <c r="L1115" s="529"/>
      <c r="M1115" s="530"/>
      <c r="N1115" s="529"/>
      <c r="O1115" s="529"/>
      <c r="P1115" s="529"/>
      <c r="Q1115" s="529"/>
      <c r="R1115" s="529"/>
      <c r="S1115" s="529"/>
      <c r="T1115" s="529"/>
      <c r="U1115" s="529"/>
      <c r="V1115" s="529"/>
      <c r="W1115" s="529"/>
      <c r="X1115" s="529"/>
      <c r="Y1115" s="529"/>
      <c r="Z1115" s="529"/>
      <c r="AA1115" s="529"/>
      <c r="AB1115" s="529"/>
      <c r="AC1115" s="529"/>
      <c r="AD1115" s="529"/>
      <c r="AE1115" s="529"/>
      <c r="AF1115" s="529"/>
      <c r="AG1115" s="531"/>
      <c r="AH1115" s="531"/>
      <c r="AI1115" s="531"/>
      <c r="AJ1115" s="531"/>
      <c r="AK1115" s="531"/>
      <c r="AL1115" s="531"/>
      <c r="AM1115" s="531"/>
      <c r="AN1115" s="531"/>
      <c r="AO1115" s="531"/>
      <c r="AP1115" s="531"/>
      <c r="AQ1115" s="531"/>
      <c r="AR1115" s="531"/>
      <c r="AS1115" s="532"/>
      <c r="AT1115" s="533"/>
      <c r="AU1115" s="533"/>
      <c r="AV1115" s="532"/>
      <c r="AW1115" s="532"/>
      <c r="AX1115" s="533"/>
      <c r="AY1115" s="533"/>
      <c r="AZ1115" s="532"/>
      <c r="BA1115" s="532"/>
      <c r="BB1115" s="533"/>
      <c r="BC1115" s="533"/>
      <c r="BD1115" s="532"/>
      <c r="BE1115" s="532"/>
      <c r="BF1115" s="533"/>
      <c r="BG1115" s="533"/>
      <c r="BH1115" s="532"/>
      <c r="BI1115" s="532"/>
      <c r="BJ1115" s="533"/>
      <c r="BK1115" s="533"/>
      <c r="BL1115" s="532"/>
    </row>
    <row r="1116" spans="1:64" ht="24.75" customHeight="1">
      <c r="A1116" s="524" t="str">
        <v/>
      </c>
      <c r="B1116" s="525"/>
      <c r="C1116" s="526"/>
      <c r="D1116" s="527"/>
      <c r="E1116" s="528"/>
      <c r="F1116" s="528"/>
      <c r="G1116" s="527"/>
      <c r="H1116" s="528"/>
      <c r="I1116" s="528"/>
      <c r="J1116" s="528"/>
      <c r="K1116" s="528"/>
      <c r="L1116" s="529"/>
      <c r="M1116" s="530"/>
      <c r="N1116" s="529"/>
      <c r="O1116" s="529"/>
      <c r="P1116" s="529"/>
      <c r="Q1116" s="529"/>
      <c r="R1116" s="529"/>
      <c r="S1116" s="529"/>
      <c r="T1116" s="529"/>
      <c r="U1116" s="529"/>
      <c r="V1116" s="529"/>
      <c r="W1116" s="529"/>
      <c r="X1116" s="529"/>
      <c r="Y1116" s="529"/>
      <c r="Z1116" s="529"/>
      <c r="AA1116" s="529"/>
      <c r="AB1116" s="529"/>
      <c r="AC1116" s="529"/>
      <c r="AD1116" s="529"/>
      <c r="AE1116" s="529"/>
      <c r="AF1116" s="529"/>
      <c r="AG1116" s="531"/>
      <c r="AH1116" s="531"/>
      <c r="AI1116" s="531"/>
      <c r="AJ1116" s="531"/>
      <c r="AK1116" s="531"/>
      <c r="AL1116" s="531"/>
      <c r="AM1116" s="531"/>
      <c r="AN1116" s="531"/>
      <c r="AO1116" s="531"/>
      <c r="AP1116" s="531"/>
      <c r="AQ1116" s="531"/>
      <c r="AR1116" s="531"/>
      <c r="AS1116" s="532"/>
      <c r="AT1116" s="533"/>
      <c r="AU1116" s="533"/>
      <c r="AV1116" s="532"/>
      <c r="AW1116" s="532"/>
      <c r="AX1116" s="533"/>
      <c r="AY1116" s="533"/>
      <c r="AZ1116" s="532"/>
      <c r="BA1116" s="532"/>
      <c r="BB1116" s="533"/>
      <c r="BC1116" s="533"/>
      <c r="BD1116" s="532"/>
      <c r="BE1116" s="532"/>
      <c r="BF1116" s="533"/>
      <c r="BG1116" s="533"/>
      <c r="BH1116" s="532"/>
      <c r="BI1116" s="532"/>
      <c r="BJ1116" s="533"/>
      <c r="BK1116" s="533"/>
      <c r="BL1116" s="532"/>
    </row>
    <row r="1117" spans="1:64" ht="24.75" customHeight="1">
      <c r="A1117" s="524" t="str">
        <v/>
      </c>
      <c r="B1117" s="525"/>
      <c r="C1117" s="526"/>
      <c r="D1117" s="527"/>
      <c r="E1117" s="528"/>
      <c r="F1117" s="528"/>
      <c r="G1117" s="527"/>
      <c r="H1117" s="528"/>
      <c r="I1117" s="528"/>
      <c r="J1117" s="528"/>
      <c r="K1117" s="528"/>
      <c r="L1117" s="529"/>
      <c r="M1117" s="530"/>
      <c r="N1117" s="529"/>
      <c r="O1117" s="529"/>
      <c r="P1117" s="529"/>
      <c r="Q1117" s="529"/>
      <c r="R1117" s="529"/>
      <c r="S1117" s="529"/>
      <c r="T1117" s="529"/>
      <c r="U1117" s="529"/>
      <c r="V1117" s="529"/>
      <c r="W1117" s="529"/>
      <c r="X1117" s="529"/>
      <c r="Y1117" s="529"/>
      <c r="Z1117" s="529"/>
      <c r="AA1117" s="529"/>
      <c r="AB1117" s="529"/>
      <c r="AC1117" s="529"/>
      <c r="AD1117" s="529"/>
      <c r="AE1117" s="529"/>
      <c r="AF1117" s="529"/>
      <c r="AG1117" s="531"/>
      <c r="AH1117" s="531"/>
      <c r="AI1117" s="531"/>
      <c r="AJ1117" s="531"/>
      <c r="AK1117" s="531"/>
      <c r="AL1117" s="531"/>
      <c r="AM1117" s="531"/>
      <c r="AN1117" s="531"/>
      <c r="AO1117" s="531"/>
      <c r="AP1117" s="531"/>
      <c r="AQ1117" s="531"/>
      <c r="AR1117" s="531"/>
      <c r="AS1117" s="532"/>
      <c r="AT1117" s="533"/>
      <c r="AU1117" s="533"/>
      <c r="AV1117" s="532"/>
      <c r="AW1117" s="532"/>
      <c r="AX1117" s="533"/>
      <c r="AY1117" s="533"/>
      <c r="AZ1117" s="532"/>
      <c r="BA1117" s="532"/>
      <c r="BB1117" s="533"/>
      <c r="BC1117" s="533"/>
      <c r="BD1117" s="532"/>
      <c r="BE1117" s="532"/>
      <c r="BF1117" s="533"/>
      <c r="BG1117" s="533"/>
      <c r="BH1117" s="532"/>
      <c r="BI1117" s="532"/>
      <c r="BJ1117" s="533"/>
      <c r="BK1117" s="533"/>
      <c r="BL1117" s="532"/>
    </row>
    <row r="1118" spans="1:64" ht="24.75" customHeight="1">
      <c r="A1118" s="524" t="str">
        <v/>
      </c>
      <c r="B1118" s="525"/>
      <c r="C1118" s="526"/>
      <c r="D1118" s="527"/>
      <c r="E1118" s="528"/>
      <c r="F1118" s="528"/>
      <c r="G1118" s="527"/>
      <c r="H1118" s="528"/>
      <c r="I1118" s="528"/>
      <c r="J1118" s="528"/>
      <c r="K1118" s="528"/>
      <c r="L1118" s="529"/>
      <c r="M1118" s="530"/>
      <c r="N1118" s="529"/>
      <c r="O1118" s="529"/>
      <c r="P1118" s="529"/>
      <c r="Q1118" s="529"/>
      <c r="R1118" s="529"/>
      <c r="S1118" s="529"/>
      <c r="T1118" s="529"/>
      <c r="U1118" s="529"/>
      <c r="V1118" s="529"/>
      <c r="W1118" s="529"/>
      <c r="X1118" s="529"/>
      <c r="Y1118" s="529"/>
      <c r="Z1118" s="529"/>
      <c r="AA1118" s="529"/>
      <c r="AB1118" s="529"/>
      <c r="AC1118" s="529"/>
      <c r="AD1118" s="529"/>
      <c r="AE1118" s="529"/>
      <c r="AF1118" s="529"/>
      <c r="AG1118" s="531"/>
      <c r="AH1118" s="531"/>
      <c r="AI1118" s="531"/>
      <c r="AJ1118" s="531"/>
      <c r="AK1118" s="531"/>
      <c r="AL1118" s="531"/>
      <c r="AM1118" s="531"/>
      <c r="AN1118" s="531"/>
      <c r="AO1118" s="531"/>
      <c r="AP1118" s="531"/>
      <c r="AQ1118" s="531"/>
      <c r="AR1118" s="531"/>
      <c r="AS1118" s="532"/>
      <c r="AT1118" s="533"/>
      <c r="AU1118" s="533"/>
      <c r="AV1118" s="532"/>
      <c r="AW1118" s="532"/>
      <c r="AX1118" s="533"/>
      <c r="AY1118" s="533"/>
      <c r="AZ1118" s="532"/>
      <c r="BA1118" s="532"/>
      <c r="BB1118" s="533"/>
      <c r="BC1118" s="533"/>
      <c r="BD1118" s="532"/>
      <c r="BE1118" s="532"/>
      <c r="BF1118" s="533"/>
      <c r="BG1118" s="533"/>
      <c r="BH1118" s="532"/>
      <c r="BI1118" s="532"/>
      <c r="BJ1118" s="533"/>
      <c r="BK1118" s="533"/>
      <c r="BL1118" s="532"/>
    </row>
    <row r="1119" spans="1:64" ht="24.75" customHeight="1">
      <c r="A1119" s="524" t="str">
        <v/>
      </c>
      <c r="B1119" s="525"/>
      <c r="C1119" s="526"/>
      <c r="D1119" s="527"/>
      <c r="E1119" s="528"/>
      <c r="F1119" s="528"/>
      <c r="G1119" s="527"/>
      <c r="H1119" s="528"/>
      <c r="I1119" s="528"/>
      <c r="J1119" s="528"/>
      <c r="K1119" s="528"/>
      <c r="L1119" s="529"/>
      <c r="M1119" s="530"/>
      <c r="N1119" s="529"/>
      <c r="O1119" s="529"/>
      <c r="P1119" s="529"/>
      <c r="Q1119" s="529"/>
      <c r="R1119" s="529"/>
      <c r="S1119" s="529"/>
      <c r="T1119" s="529"/>
      <c r="U1119" s="529"/>
      <c r="V1119" s="529"/>
      <c r="W1119" s="529"/>
      <c r="X1119" s="529"/>
      <c r="Y1119" s="529"/>
      <c r="Z1119" s="529"/>
      <c r="AA1119" s="529"/>
      <c r="AB1119" s="529"/>
      <c r="AC1119" s="529"/>
      <c r="AD1119" s="529"/>
      <c r="AE1119" s="529"/>
      <c r="AF1119" s="529"/>
      <c r="AG1119" s="531"/>
      <c r="AH1119" s="531"/>
      <c r="AI1119" s="531"/>
      <c r="AJ1119" s="531"/>
      <c r="AK1119" s="531"/>
      <c r="AL1119" s="531"/>
      <c r="AM1119" s="531"/>
      <c r="AN1119" s="531"/>
      <c r="AO1119" s="531"/>
      <c r="AP1119" s="531"/>
      <c r="AQ1119" s="531"/>
      <c r="AR1119" s="531"/>
      <c r="AS1119" s="532"/>
      <c r="AT1119" s="533"/>
      <c r="AU1119" s="533"/>
      <c r="AV1119" s="532"/>
      <c r="AW1119" s="532"/>
      <c r="AX1119" s="533"/>
      <c r="AY1119" s="533"/>
      <c r="AZ1119" s="532"/>
      <c r="BA1119" s="532"/>
      <c r="BB1119" s="533"/>
      <c r="BC1119" s="533"/>
      <c r="BD1119" s="532"/>
      <c r="BE1119" s="532"/>
      <c r="BF1119" s="533"/>
      <c r="BG1119" s="533"/>
      <c r="BH1119" s="532"/>
      <c r="BI1119" s="532"/>
      <c r="BJ1119" s="533"/>
      <c r="BK1119" s="533"/>
      <c r="BL1119" s="532"/>
    </row>
    <row r="1120" spans="1:64" ht="24.75" customHeight="1">
      <c r="A1120" s="524" t="str">
        <v/>
      </c>
      <c r="B1120" s="525"/>
      <c r="C1120" s="526"/>
      <c r="D1120" s="527"/>
      <c r="E1120" s="528"/>
      <c r="F1120" s="528"/>
      <c r="G1120" s="527"/>
      <c r="H1120" s="528"/>
      <c r="I1120" s="528"/>
      <c r="J1120" s="528"/>
      <c r="K1120" s="528"/>
      <c r="L1120" s="529"/>
      <c r="M1120" s="530"/>
      <c r="N1120" s="529"/>
      <c r="O1120" s="529"/>
      <c r="P1120" s="529"/>
      <c r="Q1120" s="529"/>
      <c r="R1120" s="529"/>
      <c r="S1120" s="529"/>
      <c r="T1120" s="529"/>
      <c r="U1120" s="529"/>
      <c r="V1120" s="529"/>
      <c r="W1120" s="529"/>
      <c r="X1120" s="529"/>
      <c r="Y1120" s="529"/>
      <c r="Z1120" s="529"/>
      <c r="AA1120" s="529"/>
      <c r="AB1120" s="529"/>
      <c r="AC1120" s="529"/>
      <c r="AD1120" s="529"/>
      <c r="AE1120" s="529"/>
      <c r="AF1120" s="529"/>
      <c r="AG1120" s="531"/>
      <c r="AH1120" s="531"/>
      <c r="AI1120" s="531"/>
      <c r="AJ1120" s="531"/>
      <c r="AK1120" s="531"/>
      <c r="AL1120" s="531"/>
      <c r="AM1120" s="531"/>
      <c r="AN1120" s="531"/>
      <c r="AO1120" s="531"/>
      <c r="AP1120" s="531"/>
      <c r="AQ1120" s="531"/>
      <c r="AR1120" s="531"/>
      <c r="AS1120" s="532"/>
      <c r="AT1120" s="533"/>
      <c r="AU1120" s="533"/>
      <c r="AV1120" s="532"/>
      <c r="AW1120" s="532"/>
      <c r="AX1120" s="533"/>
      <c r="AY1120" s="533"/>
      <c r="AZ1120" s="532"/>
      <c r="BA1120" s="532"/>
      <c r="BB1120" s="533"/>
      <c r="BC1120" s="533"/>
      <c r="BD1120" s="532"/>
      <c r="BE1120" s="532"/>
      <c r="BF1120" s="533"/>
      <c r="BG1120" s="533"/>
      <c r="BH1120" s="532"/>
      <c r="BI1120" s="532"/>
      <c r="BJ1120" s="533"/>
      <c r="BK1120" s="533"/>
      <c r="BL1120" s="532"/>
    </row>
    <row r="1121" spans="1:64" ht="24.75" customHeight="1">
      <c r="A1121" s="524" t="str">
        <v/>
      </c>
      <c r="B1121" s="525"/>
      <c r="C1121" s="526"/>
      <c r="D1121" s="527"/>
      <c r="E1121" s="528"/>
      <c r="F1121" s="528"/>
      <c r="G1121" s="527"/>
      <c r="H1121" s="528"/>
      <c r="I1121" s="528"/>
      <c r="J1121" s="528"/>
      <c r="K1121" s="528"/>
      <c r="L1121" s="529"/>
      <c r="M1121" s="530"/>
      <c r="N1121" s="529"/>
      <c r="O1121" s="529"/>
      <c r="P1121" s="529"/>
      <c r="Q1121" s="529"/>
      <c r="R1121" s="529"/>
      <c r="S1121" s="529"/>
      <c r="T1121" s="529"/>
      <c r="U1121" s="529"/>
      <c r="V1121" s="529"/>
      <c r="W1121" s="529"/>
      <c r="X1121" s="529"/>
      <c r="Y1121" s="529"/>
      <c r="Z1121" s="529"/>
      <c r="AA1121" s="529"/>
      <c r="AB1121" s="529"/>
      <c r="AC1121" s="529"/>
      <c r="AD1121" s="529"/>
      <c r="AE1121" s="529"/>
      <c r="AF1121" s="529"/>
      <c r="AG1121" s="531"/>
      <c r="AH1121" s="531"/>
      <c r="AI1121" s="531"/>
      <c r="AJ1121" s="531"/>
      <c r="AK1121" s="531"/>
      <c r="AL1121" s="531"/>
      <c r="AM1121" s="531"/>
      <c r="AN1121" s="531"/>
      <c r="AO1121" s="531"/>
      <c r="AP1121" s="531"/>
      <c r="AQ1121" s="531"/>
      <c r="AR1121" s="531"/>
      <c r="AS1121" s="532"/>
      <c r="AT1121" s="533"/>
      <c r="AU1121" s="533"/>
      <c r="AV1121" s="532"/>
      <c r="AW1121" s="532"/>
      <c r="AX1121" s="533"/>
      <c r="AY1121" s="533"/>
      <c r="AZ1121" s="532"/>
      <c r="BA1121" s="532"/>
      <c r="BB1121" s="533"/>
      <c r="BC1121" s="533"/>
      <c r="BD1121" s="532"/>
      <c r="BE1121" s="532"/>
      <c r="BF1121" s="533"/>
      <c r="BG1121" s="533"/>
      <c r="BH1121" s="532"/>
      <c r="BI1121" s="532"/>
      <c r="BJ1121" s="533"/>
      <c r="BK1121" s="533"/>
      <c r="BL1121" s="532"/>
    </row>
    <row r="1122" spans="1:64" ht="24.75" customHeight="1">
      <c r="A1122" s="524" t="str">
        <v/>
      </c>
      <c r="B1122" s="525"/>
      <c r="C1122" s="526"/>
      <c r="D1122" s="527"/>
      <c r="E1122" s="528"/>
      <c r="F1122" s="528"/>
      <c r="G1122" s="527"/>
      <c r="H1122" s="528"/>
      <c r="I1122" s="528"/>
      <c r="J1122" s="528"/>
      <c r="K1122" s="528"/>
      <c r="L1122" s="529"/>
      <c r="M1122" s="530"/>
      <c r="N1122" s="529"/>
      <c r="O1122" s="529"/>
      <c r="P1122" s="529"/>
      <c r="Q1122" s="529"/>
      <c r="R1122" s="529"/>
      <c r="S1122" s="529"/>
      <c r="T1122" s="529"/>
      <c r="U1122" s="529"/>
      <c r="V1122" s="529"/>
      <c r="W1122" s="529"/>
      <c r="X1122" s="529"/>
      <c r="Y1122" s="529"/>
      <c r="Z1122" s="529"/>
      <c r="AA1122" s="529"/>
      <c r="AB1122" s="529"/>
      <c r="AC1122" s="529"/>
      <c r="AD1122" s="529"/>
      <c r="AE1122" s="529"/>
      <c r="AF1122" s="529"/>
      <c r="AG1122" s="531"/>
      <c r="AH1122" s="531"/>
      <c r="AI1122" s="531"/>
      <c r="AJ1122" s="531"/>
      <c r="AK1122" s="531"/>
      <c r="AL1122" s="531"/>
      <c r="AM1122" s="531"/>
      <c r="AN1122" s="531"/>
      <c r="AO1122" s="531"/>
      <c r="AP1122" s="531"/>
      <c r="AQ1122" s="531"/>
      <c r="AR1122" s="531"/>
      <c r="AS1122" s="532"/>
      <c r="AT1122" s="533"/>
      <c r="AU1122" s="533"/>
      <c r="AV1122" s="532"/>
      <c r="AW1122" s="532"/>
      <c r="AX1122" s="533"/>
      <c r="AY1122" s="533"/>
      <c r="AZ1122" s="532"/>
      <c r="BA1122" s="532"/>
      <c r="BB1122" s="533"/>
      <c r="BC1122" s="533"/>
      <c r="BD1122" s="532"/>
      <c r="BE1122" s="532"/>
      <c r="BF1122" s="533"/>
      <c r="BG1122" s="533"/>
      <c r="BH1122" s="532"/>
      <c r="BI1122" s="532"/>
      <c r="BJ1122" s="533"/>
      <c r="BK1122" s="533"/>
      <c r="BL1122" s="532"/>
    </row>
    <row r="1123" spans="1:64" ht="24.75" customHeight="1">
      <c r="A1123" s="524" t="str">
        <v/>
      </c>
      <c r="B1123" s="525"/>
      <c r="C1123" s="526"/>
      <c r="D1123" s="527"/>
      <c r="E1123" s="528"/>
      <c r="F1123" s="528"/>
      <c r="G1123" s="527"/>
      <c r="H1123" s="528"/>
      <c r="I1123" s="528"/>
      <c r="J1123" s="528"/>
      <c r="K1123" s="528"/>
      <c r="L1123" s="529"/>
      <c r="M1123" s="530"/>
      <c r="N1123" s="529"/>
      <c r="O1123" s="529"/>
      <c r="P1123" s="529"/>
      <c r="Q1123" s="529"/>
      <c r="R1123" s="529"/>
      <c r="S1123" s="529"/>
      <c r="T1123" s="529"/>
      <c r="U1123" s="529"/>
      <c r="V1123" s="529"/>
      <c r="W1123" s="529"/>
      <c r="X1123" s="529"/>
      <c r="Y1123" s="529"/>
      <c r="Z1123" s="529"/>
      <c r="AA1123" s="529"/>
      <c r="AB1123" s="529"/>
      <c r="AC1123" s="529"/>
      <c r="AD1123" s="529"/>
      <c r="AE1123" s="529"/>
      <c r="AF1123" s="529"/>
      <c r="AG1123" s="531"/>
      <c r="AH1123" s="531"/>
      <c r="AI1123" s="531"/>
      <c r="AJ1123" s="531"/>
      <c r="AK1123" s="531"/>
      <c r="AL1123" s="531"/>
      <c r="AM1123" s="531"/>
      <c r="AN1123" s="531"/>
      <c r="AO1123" s="531"/>
      <c r="AP1123" s="531"/>
      <c r="AQ1123" s="531"/>
      <c r="AR1123" s="531"/>
      <c r="AS1123" s="532"/>
      <c r="AT1123" s="533"/>
      <c r="AU1123" s="533"/>
      <c r="AV1123" s="532"/>
      <c r="AW1123" s="532"/>
      <c r="AX1123" s="533"/>
      <c r="AY1123" s="533"/>
      <c r="AZ1123" s="532"/>
      <c r="BA1123" s="532"/>
      <c r="BB1123" s="533"/>
      <c r="BC1123" s="533"/>
      <c r="BD1123" s="532"/>
      <c r="BE1123" s="532"/>
      <c r="BF1123" s="533"/>
      <c r="BG1123" s="533"/>
      <c r="BH1123" s="532"/>
      <c r="BI1123" s="532"/>
      <c r="BJ1123" s="533"/>
      <c r="BK1123" s="533"/>
      <c r="BL1123" s="532"/>
    </row>
    <row r="1124" spans="1:64" ht="24.75" customHeight="1">
      <c r="A1124" s="524" t="str">
        <v/>
      </c>
      <c r="B1124" s="525"/>
      <c r="C1124" s="526"/>
      <c r="D1124" s="527"/>
      <c r="E1124" s="528"/>
      <c r="F1124" s="528"/>
      <c r="G1124" s="527"/>
      <c r="H1124" s="528"/>
      <c r="I1124" s="528"/>
      <c r="J1124" s="528"/>
      <c r="K1124" s="528"/>
      <c r="L1124" s="529"/>
      <c r="M1124" s="530"/>
      <c r="N1124" s="529"/>
      <c r="O1124" s="529"/>
      <c r="P1124" s="529"/>
      <c r="Q1124" s="529"/>
      <c r="R1124" s="529"/>
      <c r="S1124" s="529"/>
      <c r="T1124" s="529"/>
      <c r="U1124" s="529"/>
      <c r="V1124" s="529"/>
      <c r="W1124" s="529"/>
      <c r="X1124" s="529"/>
      <c r="Y1124" s="529"/>
      <c r="Z1124" s="529"/>
      <c r="AA1124" s="529"/>
      <c r="AB1124" s="529"/>
      <c r="AC1124" s="529"/>
      <c r="AD1124" s="529"/>
      <c r="AE1124" s="529"/>
      <c r="AF1124" s="529"/>
      <c r="AG1124" s="531"/>
      <c r="AH1124" s="531"/>
      <c r="AI1124" s="531"/>
      <c r="AJ1124" s="531"/>
      <c r="AK1124" s="531"/>
      <c r="AL1124" s="531"/>
      <c r="AM1124" s="531"/>
      <c r="AN1124" s="531"/>
      <c r="AO1124" s="531"/>
      <c r="AP1124" s="531"/>
      <c r="AQ1124" s="531"/>
      <c r="AR1124" s="531"/>
      <c r="AS1124" s="532"/>
      <c r="AT1124" s="533"/>
      <c r="AU1124" s="533"/>
      <c r="AV1124" s="532"/>
      <c r="AW1124" s="532"/>
      <c r="AX1124" s="533"/>
      <c r="AY1124" s="533"/>
      <c r="AZ1124" s="532"/>
      <c r="BA1124" s="532"/>
      <c r="BB1124" s="533"/>
      <c r="BC1124" s="533"/>
      <c r="BD1124" s="532"/>
      <c r="BE1124" s="532"/>
      <c r="BF1124" s="533"/>
      <c r="BG1124" s="533"/>
      <c r="BH1124" s="532"/>
      <c r="BI1124" s="532"/>
      <c r="BJ1124" s="533"/>
      <c r="BK1124" s="533"/>
      <c r="BL1124" s="532"/>
    </row>
    <row r="1125" spans="1:64" ht="24.75" customHeight="1">
      <c r="A1125" s="524" t="str">
        <v/>
      </c>
      <c r="B1125" s="525"/>
      <c r="C1125" s="526"/>
      <c r="D1125" s="527"/>
      <c r="E1125" s="528"/>
      <c r="F1125" s="528"/>
      <c r="G1125" s="527"/>
      <c r="H1125" s="528"/>
      <c r="I1125" s="528"/>
      <c r="J1125" s="528"/>
      <c r="K1125" s="528"/>
      <c r="L1125" s="529"/>
      <c r="M1125" s="530"/>
      <c r="N1125" s="529"/>
      <c r="O1125" s="529"/>
      <c r="P1125" s="529"/>
      <c r="Q1125" s="529"/>
      <c r="R1125" s="529"/>
      <c r="S1125" s="529"/>
      <c r="T1125" s="529"/>
      <c r="U1125" s="529"/>
      <c r="V1125" s="529"/>
      <c r="W1125" s="529"/>
      <c r="X1125" s="529"/>
      <c r="Y1125" s="529"/>
      <c r="Z1125" s="529"/>
      <c r="AA1125" s="529"/>
      <c r="AB1125" s="529"/>
      <c r="AC1125" s="529"/>
      <c r="AD1125" s="529"/>
      <c r="AE1125" s="529"/>
      <c r="AF1125" s="529"/>
      <c r="AG1125" s="531"/>
      <c r="AH1125" s="531"/>
      <c r="AI1125" s="531"/>
      <c r="AJ1125" s="531"/>
      <c r="AK1125" s="531"/>
      <c r="AL1125" s="531"/>
      <c r="AM1125" s="531"/>
      <c r="AN1125" s="531"/>
      <c r="AO1125" s="531"/>
      <c r="AP1125" s="531"/>
      <c r="AQ1125" s="531"/>
      <c r="AR1125" s="531"/>
      <c r="AS1125" s="532"/>
      <c r="AT1125" s="533"/>
      <c r="AU1125" s="533"/>
      <c r="AV1125" s="532"/>
      <c r="AW1125" s="532"/>
      <c r="AX1125" s="533"/>
      <c r="AY1125" s="533"/>
      <c r="AZ1125" s="532"/>
      <c r="BA1125" s="532"/>
      <c r="BB1125" s="533"/>
      <c r="BC1125" s="533"/>
      <c r="BD1125" s="532"/>
      <c r="BE1125" s="532"/>
      <c r="BF1125" s="533"/>
      <c r="BG1125" s="533"/>
      <c r="BH1125" s="532"/>
      <c r="BI1125" s="532"/>
      <c r="BJ1125" s="533"/>
      <c r="BK1125" s="533"/>
      <c r="BL1125" s="532"/>
    </row>
    <row r="1126" spans="1:64" ht="24.75" customHeight="1">
      <c r="A1126" s="524" t="str">
        <v/>
      </c>
      <c r="B1126" s="525"/>
      <c r="C1126" s="526"/>
      <c r="D1126" s="527"/>
      <c r="E1126" s="528"/>
      <c r="F1126" s="528"/>
      <c r="G1126" s="527"/>
      <c r="H1126" s="528"/>
      <c r="I1126" s="528"/>
      <c r="J1126" s="528"/>
      <c r="K1126" s="528"/>
      <c r="L1126" s="529"/>
      <c r="M1126" s="530"/>
      <c r="N1126" s="529"/>
      <c r="O1126" s="529"/>
      <c r="P1126" s="529"/>
      <c r="Q1126" s="529"/>
      <c r="R1126" s="529"/>
      <c r="S1126" s="529"/>
      <c r="T1126" s="529"/>
      <c r="U1126" s="529"/>
      <c r="V1126" s="529"/>
      <c r="W1126" s="529"/>
      <c r="X1126" s="529"/>
      <c r="Y1126" s="529"/>
      <c r="Z1126" s="529"/>
      <c r="AA1126" s="529"/>
      <c r="AB1126" s="529"/>
      <c r="AC1126" s="529"/>
      <c r="AD1126" s="529"/>
      <c r="AE1126" s="529"/>
      <c r="AF1126" s="529"/>
      <c r="AG1126" s="531"/>
      <c r="AH1126" s="531"/>
      <c r="AI1126" s="531"/>
      <c r="AJ1126" s="531"/>
      <c r="AK1126" s="531"/>
      <c r="AL1126" s="531"/>
      <c r="AM1126" s="531"/>
      <c r="AN1126" s="531"/>
      <c r="AO1126" s="531"/>
      <c r="AP1126" s="531"/>
      <c r="AQ1126" s="531"/>
      <c r="AR1126" s="531"/>
      <c r="AS1126" s="532"/>
      <c r="AT1126" s="533"/>
      <c r="AU1126" s="533"/>
      <c r="AV1126" s="532"/>
      <c r="AW1126" s="532"/>
      <c r="AX1126" s="533"/>
      <c r="AY1126" s="533"/>
      <c r="AZ1126" s="532"/>
      <c r="BA1126" s="532"/>
      <c r="BB1126" s="533"/>
      <c r="BC1126" s="533"/>
      <c r="BD1126" s="532"/>
      <c r="BE1126" s="532"/>
      <c r="BF1126" s="533"/>
      <c r="BG1126" s="533"/>
      <c r="BH1126" s="532"/>
      <c r="BI1126" s="532"/>
      <c r="BJ1126" s="533"/>
      <c r="BK1126" s="533"/>
      <c r="BL1126" s="532"/>
    </row>
    <row r="1127" spans="1:64" ht="24.75" customHeight="1">
      <c r="A1127" s="524" t="str">
        <v/>
      </c>
      <c r="B1127" s="525"/>
      <c r="C1127" s="526"/>
      <c r="D1127" s="527"/>
      <c r="E1127" s="528"/>
      <c r="F1127" s="528"/>
      <c r="G1127" s="527"/>
      <c r="H1127" s="528"/>
      <c r="I1127" s="528"/>
      <c r="J1127" s="528"/>
      <c r="K1127" s="528"/>
      <c r="L1127" s="529"/>
      <c r="M1127" s="530"/>
      <c r="N1127" s="529"/>
      <c r="O1127" s="529"/>
      <c r="P1127" s="529"/>
      <c r="Q1127" s="529"/>
      <c r="R1127" s="529"/>
      <c r="S1127" s="529"/>
      <c r="T1127" s="529"/>
      <c r="U1127" s="529"/>
      <c r="V1127" s="529"/>
      <c r="W1127" s="529"/>
      <c r="X1127" s="529"/>
      <c r="Y1127" s="529"/>
      <c r="Z1127" s="529"/>
      <c r="AA1127" s="529"/>
      <c r="AB1127" s="529"/>
      <c r="AC1127" s="529"/>
      <c r="AD1127" s="529"/>
      <c r="AE1127" s="529"/>
      <c r="AF1127" s="529"/>
      <c r="AG1127" s="531"/>
      <c r="AH1127" s="531"/>
      <c r="AI1127" s="531"/>
      <c r="AJ1127" s="531"/>
      <c r="AK1127" s="531"/>
      <c r="AL1127" s="531"/>
      <c r="AM1127" s="531"/>
      <c r="AN1127" s="531"/>
      <c r="AO1127" s="531"/>
      <c r="AP1127" s="531"/>
      <c r="AQ1127" s="531"/>
      <c r="AR1127" s="531"/>
      <c r="AS1127" s="532"/>
      <c r="AT1127" s="533"/>
      <c r="AU1127" s="533"/>
      <c r="AV1127" s="532"/>
      <c r="AW1127" s="532"/>
      <c r="AX1127" s="533"/>
      <c r="AY1127" s="533"/>
      <c r="AZ1127" s="532"/>
      <c r="BA1127" s="532"/>
      <c r="BB1127" s="533"/>
      <c r="BC1127" s="533"/>
      <c r="BD1127" s="532"/>
      <c r="BE1127" s="532"/>
      <c r="BF1127" s="533"/>
      <c r="BG1127" s="533"/>
      <c r="BH1127" s="532"/>
      <c r="BI1127" s="532"/>
      <c r="BJ1127" s="533"/>
      <c r="BK1127" s="533"/>
      <c r="BL1127" s="532"/>
    </row>
    <row r="1128" spans="1:64" ht="24.75" customHeight="1">
      <c r="A1128" s="524" t="str">
        <v/>
      </c>
      <c r="B1128" s="525"/>
      <c r="C1128" s="526"/>
      <c r="D1128" s="527"/>
      <c r="E1128" s="528"/>
      <c r="F1128" s="528"/>
      <c r="G1128" s="527"/>
      <c r="H1128" s="528"/>
      <c r="I1128" s="528"/>
      <c r="J1128" s="528"/>
      <c r="K1128" s="528"/>
      <c r="L1128" s="529"/>
      <c r="M1128" s="530"/>
      <c r="N1128" s="529"/>
      <c r="O1128" s="529"/>
      <c r="P1128" s="529"/>
      <c r="Q1128" s="529"/>
      <c r="R1128" s="529"/>
      <c r="S1128" s="529"/>
      <c r="T1128" s="529"/>
      <c r="U1128" s="529"/>
      <c r="V1128" s="529"/>
      <c r="W1128" s="529"/>
      <c r="X1128" s="529"/>
      <c r="Y1128" s="529"/>
      <c r="Z1128" s="529"/>
      <c r="AA1128" s="529"/>
      <c r="AB1128" s="529"/>
      <c r="AC1128" s="529"/>
      <c r="AD1128" s="529"/>
      <c r="AE1128" s="529"/>
      <c r="AF1128" s="529"/>
      <c r="AG1128" s="531"/>
      <c r="AH1128" s="531"/>
      <c r="AI1128" s="531"/>
      <c r="AJ1128" s="531"/>
      <c r="AK1128" s="531"/>
      <c r="AL1128" s="531"/>
      <c r="AM1128" s="531"/>
      <c r="AN1128" s="531"/>
      <c r="AO1128" s="531"/>
      <c r="AP1128" s="531"/>
      <c r="AQ1128" s="531"/>
      <c r="AR1128" s="531"/>
      <c r="AS1128" s="532"/>
      <c r="AT1128" s="533"/>
      <c r="AU1128" s="533"/>
      <c r="AV1128" s="532"/>
      <c r="AW1128" s="532"/>
      <c r="AX1128" s="533"/>
      <c r="AY1128" s="533"/>
      <c r="AZ1128" s="532"/>
      <c r="BA1128" s="532"/>
      <c r="BB1128" s="533"/>
      <c r="BC1128" s="533"/>
      <c r="BD1128" s="532"/>
      <c r="BE1128" s="532"/>
      <c r="BF1128" s="533"/>
      <c r="BG1128" s="533"/>
      <c r="BH1128" s="532"/>
      <c r="BI1128" s="532"/>
      <c r="BJ1128" s="533"/>
      <c r="BK1128" s="533"/>
      <c r="BL1128" s="532"/>
    </row>
    <row r="1129" spans="1:64" ht="24.75" customHeight="1">
      <c r="A1129" s="524" t="str">
        <v/>
      </c>
      <c r="B1129" s="525"/>
      <c r="C1129" s="526"/>
      <c r="D1129" s="527"/>
      <c r="E1129" s="528"/>
      <c r="F1129" s="528"/>
      <c r="G1129" s="527"/>
      <c r="H1129" s="528"/>
      <c r="I1129" s="528"/>
      <c r="J1129" s="528"/>
      <c r="K1129" s="528"/>
      <c r="L1129" s="529"/>
      <c r="M1129" s="530"/>
      <c r="N1129" s="529"/>
      <c r="O1129" s="529"/>
      <c r="P1129" s="529"/>
      <c r="Q1129" s="529"/>
      <c r="R1129" s="529"/>
      <c r="S1129" s="529"/>
      <c r="T1129" s="529"/>
      <c r="U1129" s="529"/>
      <c r="V1129" s="529"/>
      <c r="W1129" s="529"/>
      <c r="X1129" s="529"/>
      <c r="Y1129" s="529"/>
      <c r="Z1129" s="529"/>
      <c r="AA1129" s="529"/>
      <c r="AB1129" s="529"/>
      <c r="AC1129" s="529"/>
      <c r="AD1129" s="529"/>
      <c r="AE1129" s="529"/>
      <c r="AF1129" s="529"/>
      <c r="AG1129" s="531"/>
      <c r="AH1129" s="531"/>
      <c r="AI1129" s="531"/>
      <c r="AJ1129" s="531"/>
      <c r="AK1129" s="531"/>
      <c r="AL1129" s="531"/>
      <c r="AM1129" s="531"/>
      <c r="AN1129" s="531"/>
      <c r="AO1129" s="531"/>
      <c r="AP1129" s="531"/>
      <c r="AQ1129" s="531"/>
      <c r="AR1129" s="531"/>
      <c r="AS1129" s="532"/>
      <c r="AT1129" s="533"/>
      <c r="AU1129" s="533"/>
      <c r="AV1129" s="532"/>
      <c r="AW1129" s="532"/>
      <c r="AX1129" s="533"/>
      <c r="AY1129" s="533"/>
      <c r="AZ1129" s="532"/>
      <c r="BA1129" s="532"/>
      <c r="BB1129" s="533"/>
      <c r="BC1129" s="533"/>
      <c r="BD1129" s="532"/>
      <c r="BE1129" s="532"/>
      <c r="BF1129" s="533"/>
      <c r="BG1129" s="533"/>
      <c r="BH1129" s="532"/>
      <c r="BI1129" s="532"/>
      <c r="BJ1129" s="533"/>
      <c r="BK1129" s="533"/>
      <c r="BL1129" s="532"/>
    </row>
    <row r="1130" spans="1:64" ht="24.75" customHeight="1">
      <c r="A1130" s="524" t="str">
        <v/>
      </c>
      <c r="B1130" s="525"/>
      <c r="C1130" s="526"/>
      <c r="D1130" s="527"/>
      <c r="E1130" s="528"/>
      <c r="F1130" s="528"/>
      <c r="G1130" s="527"/>
      <c r="H1130" s="528"/>
      <c r="I1130" s="528"/>
      <c r="J1130" s="528"/>
      <c r="K1130" s="528"/>
      <c r="L1130" s="529"/>
      <c r="M1130" s="530"/>
      <c r="N1130" s="529"/>
      <c r="O1130" s="529"/>
      <c r="P1130" s="529"/>
      <c r="Q1130" s="529"/>
      <c r="R1130" s="529"/>
      <c r="S1130" s="529"/>
      <c r="T1130" s="529"/>
      <c r="U1130" s="529"/>
      <c r="V1130" s="529"/>
      <c r="W1130" s="529"/>
      <c r="X1130" s="529"/>
      <c r="Y1130" s="529"/>
      <c r="Z1130" s="529"/>
      <c r="AA1130" s="529"/>
      <c r="AB1130" s="529"/>
      <c r="AC1130" s="529"/>
      <c r="AD1130" s="529"/>
      <c r="AE1130" s="529"/>
      <c r="AF1130" s="529"/>
      <c r="AG1130" s="531"/>
      <c r="AH1130" s="531"/>
      <c r="AI1130" s="531"/>
      <c r="AJ1130" s="531"/>
      <c r="AK1130" s="531"/>
      <c r="AL1130" s="531"/>
      <c r="AM1130" s="531"/>
      <c r="AN1130" s="531"/>
      <c r="AO1130" s="531"/>
      <c r="AP1130" s="531"/>
      <c r="AQ1130" s="531"/>
      <c r="AR1130" s="531"/>
      <c r="AS1130" s="532"/>
      <c r="AT1130" s="533"/>
      <c r="AU1130" s="533"/>
      <c r="AV1130" s="532"/>
      <c r="AW1130" s="532"/>
      <c r="AX1130" s="533"/>
      <c r="AY1130" s="533"/>
      <c r="AZ1130" s="532"/>
      <c r="BA1130" s="532"/>
      <c r="BB1130" s="533"/>
      <c r="BC1130" s="533"/>
      <c r="BD1130" s="532"/>
      <c r="BE1130" s="532"/>
      <c r="BF1130" s="533"/>
      <c r="BG1130" s="533"/>
      <c r="BH1130" s="532"/>
      <c r="BI1130" s="532"/>
      <c r="BJ1130" s="533"/>
      <c r="BK1130" s="533"/>
      <c r="BL1130" s="532"/>
    </row>
    <row r="1131" spans="1:64" ht="24.75" customHeight="1">
      <c r="A1131" s="524" t="str">
        <v/>
      </c>
      <c r="B1131" s="525"/>
      <c r="C1131" s="526"/>
      <c r="D1131" s="527"/>
      <c r="E1131" s="528"/>
      <c r="F1131" s="528"/>
      <c r="G1131" s="527"/>
      <c r="H1131" s="528"/>
      <c r="I1131" s="528"/>
      <c r="J1131" s="528"/>
      <c r="K1131" s="528"/>
      <c r="L1131" s="529"/>
      <c r="M1131" s="530"/>
      <c r="N1131" s="529"/>
      <c r="O1131" s="529"/>
      <c r="P1131" s="529"/>
      <c r="Q1131" s="529"/>
      <c r="R1131" s="529"/>
      <c r="S1131" s="529"/>
      <c r="T1131" s="529"/>
      <c r="U1131" s="529"/>
      <c r="V1131" s="529"/>
      <c r="W1131" s="529"/>
      <c r="X1131" s="529"/>
      <c r="Y1131" s="529"/>
      <c r="Z1131" s="529"/>
      <c r="AA1131" s="529"/>
      <c r="AB1131" s="529"/>
      <c r="AC1131" s="529"/>
      <c r="AD1131" s="529"/>
      <c r="AE1131" s="529"/>
      <c r="AF1131" s="529"/>
      <c r="AG1131" s="531"/>
      <c r="AH1131" s="531"/>
      <c r="AI1131" s="531"/>
      <c r="AJ1131" s="531"/>
      <c r="AK1131" s="531"/>
      <c r="AL1131" s="531"/>
      <c r="AM1131" s="531"/>
      <c r="AN1131" s="531"/>
      <c r="AO1131" s="531"/>
      <c r="AP1131" s="531"/>
      <c r="AQ1131" s="531"/>
      <c r="AR1131" s="531"/>
      <c r="AS1131" s="532"/>
      <c r="AT1131" s="533"/>
      <c r="AU1131" s="533"/>
      <c r="AV1131" s="532"/>
      <c r="AW1131" s="532"/>
      <c r="AX1131" s="533"/>
      <c r="AY1131" s="533"/>
      <c r="AZ1131" s="532"/>
      <c r="BA1131" s="532"/>
      <c r="BB1131" s="533"/>
      <c r="BC1131" s="533"/>
      <c r="BD1131" s="532"/>
      <c r="BE1131" s="532"/>
      <c r="BF1131" s="533"/>
      <c r="BG1131" s="533"/>
      <c r="BH1131" s="532"/>
      <c r="BI1131" s="532"/>
      <c r="BJ1131" s="533"/>
      <c r="BK1131" s="533"/>
      <c r="BL1131" s="532"/>
    </row>
    <row r="1132" spans="1:64" ht="24.75" customHeight="1">
      <c r="A1132" s="524" t="str">
        <v/>
      </c>
      <c r="B1132" s="525"/>
      <c r="C1132" s="526"/>
      <c r="D1132" s="527"/>
      <c r="E1132" s="528"/>
      <c r="F1132" s="528"/>
      <c r="G1132" s="527"/>
      <c r="H1132" s="528"/>
      <c r="I1132" s="528"/>
      <c r="J1132" s="528"/>
      <c r="K1132" s="528"/>
      <c r="L1132" s="529"/>
      <c r="M1132" s="530"/>
      <c r="N1132" s="529"/>
      <c r="O1132" s="529"/>
      <c r="P1132" s="529"/>
      <c r="Q1132" s="529"/>
      <c r="R1132" s="529"/>
      <c r="S1132" s="529"/>
      <c r="T1132" s="529"/>
      <c r="U1132" s="529"/>
      <c r="V1132" s="529"/>
      <c r="W1132" s="529"/>
      <c r="X1132" s="529"/>
      <c r="Y1132" s="529"/>
      <c r="Z1132" s="529"/>
      <c r="AA1132" s="529"/>
      <c r="AB1132" s="529"/>
      <c r="AC1132" s="529"/>
      <c r="AD1132" s="529"/>
      <c r="AE1132" s="529"/>
      <c r="AF1132" s="529"/>
      <c r="AG1132" s="531"/>
      <c r="AH1132" s="531"/>
      <c r="AI1132" s="531"/>
      <c r="AJ1132" s="531"/>
      <c r="AK1132" s="531"/>
      <c r="AL1132" s="531"/>
      <c r="AM1132" s="531"/>
      <c r="AN1132" s="531"/>
      <c r="AO1132" s="531"/>
      <c r="AP1132" s="531"/>
      <c r="AQ1132" s="531"/>
      <c r="AR1132" s="531"/>
      <c r="AS1132" s="532"/>
      <c r="AT1132" s="533"/>
      <c r="AU1132" s="533"/>
      <c r="AV1132" s="532"/>
      <c r="AW1132" s="532"/>
      <c r="AX1132" s="533"/>
      <c r="AY1132" s="533"/>
      <c r="AZ1132" s="532"/>
      <c r="BA1132" s="532"/>
      <c r="BB1132" s="533"/>
      <c r="BC1132" s="533"/>
      <c r="BD1132" s="532"/>
      <c r="BE1132" s="532"/>
      <c r="BF1132" s="533"/>
      <c r="BG1132" s="533"/>
      <c r="BH1132" s="532"/>
      <c r="BI1132" s="532"/>
      <c r="BJ1132" s="533"/>
      <c r="BK1132" s="533"/>
      <c r="BL1132" s="532"/>
    </row>
    <row r="1133" spans="1:64" ht="24.75" customHeight="1">
      <c r="A1133" s="524" t="str">
        <v/>
      </c>
      <c r="B1133" s="525"/>
      <c r="C1133" s="526"/>
      <c r="D1133" s="527"/>
      <c r="E1133" s="528"/>
      <c r="F1133" s="528"/>
      <c r="G1133" s="527"/>
      <c r="H1133" s="528"/>
      <c r="I1133" s="528"/>
      <c r="J1133" s="528"/>
      <c r="K1133" s="528"/>
      <c r="L1133" s="529"/>
      <c r="M1133" s="530"/>
      <c r="N1133" s="529"/>
      <c r="O1133" s="529"/>
      <c r="P1133" s="529"/>
      <c r="Q1133" s="529"/>
      <c r="R1133" s="529"/>
      <c r="S1133" s="529"/>
      <c r="T1133" s="529"/>
      <c r="U1133" s="529"/>
      <c r="V1133" s="529"/>
      <c r="W1133" s="529"/>
      <c r="X1133" s="529"/>
      <c r="Y1133" s="529"/>
      <c r="Z1133" s="529"/>
      <c r="AA1133" s="529"/>
      <c r="AB1133" s="529"/>
      <c r="AC1133" s="529"/>
      <c r="AD1133" s="529"/>
      <c r="AE1133" s="529"/>
      <c r="AF1133" s="529"/>
      <c r="AG1133" s="531"/>
      <c r="AH1133" s="531"/>
      <c r="AI1133" s="531"/>
      <c r="AJ1133" s="531"/>
      <c r="AK1133" s="531"/>
      <c r="AL1133" s="531"/>
      <c r="AM1133" s="531"/>
      <c r="AN1133" s="531"/>
      <c r="AO1133" s="531"/>
      <c r="AP1133" s="531"/>
      <c r="AQ1133" s="531"/>
      <c r="AR1133" s="531"/>
      <c r="AS1133" s="532"/>
      <c r="AT1133" s="533"/>
      <c r="AU1133" s="533"/>
      <c r="AV1133" s="532"/>
      <c r="AW1133" s="532"/>
      <c r="AX1133" s="533"/>
      <c r="AY1133" s="533"/>
      <c r="AZ1133" s="532"/>
      <c r="BA1133" s="532"/>
      <c r="BB1133" s="533"/>
      <c r="BC1133" s="533"/>
      <c r="BD1133" s="532"/>
      <c r="BE1133" s="532"/>
      <c r="BF1133" s="533"/>
      <c r="BG1133" s="533"/>
      <c r="BH1133" s="532"/>
      <c r="BI1133" s="532"/>
      <c r="BJ1133" s="533"/>
      <c r="BK1133" s="533"/>
      <c r="BL1133" s="532"/>
    </row>
    <row r="1134" spans="1:64" ht="24.75" customHeight="1">
      <c r="A1134" s="524" t="str">
        <v/>
      </c>
      <c r="B1134" s="525"/>
      <c r="C1134" s="526"/>
      <c r="D1134" s="527"/>
      <c r="E1134" s="528"/>
      <c r="F1134" s="528"/>
      <c r="G1134" s="527"/>
      <c r="H1134" s="528"/>
      <c r="I1134" s="528"/>
      <c r="J1134" s="528"/>
      <c r="K1134" s="528"/>
      <c r="L1134" s="529"/>
      <c r="M1134" s="530"/>
      <c r="N1134" s="529"/>
      <c r="O1134" s="529"/>
      <c r="P1134" s="529"/>
      <c r="Q1134" s="529"/>
      <c r="R1134" s="529"/>
      <c r="S1134" s="529"/>
      <c r="T1134" s="529"/>
      <c r="U1134" s="529"/>
      <c r="V1134" s="529"/>
      <c r="W1134" s="529"/>
      <c r="X1134" s="529"/>
      <c r="Y1134" s="529"/>
      <c r="Z1134" s="529"/>
      <c r="AA1134" s="529"/>
      <c r="AB1134" s="529"/>
      <c r="AC1134" s="529"/>
      <c r="AD1134" s="529"/>
      <c r="AE1134" s="529"/>
      <c r="AF1134" s="529"/>
      <c r="AG1134" s="531"/>
      <c r="AH1134" s="531"/>
      <c r="AI1134" s="531"/>
      <c r="AJ1134" s="531"/>
      <c r="AK1134" s="531"/>
      <c r="AL1134" s="531"/>
      <c r="AM1134" s="531"/>
      <c r="AN1134" s="531"/>
      <c r="AO1134" s="531"/>
      <c r="AP1134" s="531"/>
      <c r="AQ1134" s="531"/>
      <c r="AR1134" s="531"/>
      <c r="AS1134" s="532"/>
      <c r="AT1134" s="533"/>
      <c r="AU1134" s="533"/>
      <c r="AV1134" s="532"/>
      <c r="AW1134" s="532"/>
      <c r="AX1134" s="533"/>
      <c r="AY1134" s="533"/>
      <c r="AZ1134" s="532"/>
      <c r="BA1134" s="532"/>
      <c r="BB1134" s="533"/>
      <c r="BC1134" s="533"/>
      <c r="BD1134" s="532"/>
      <c r="BE1134" s="532"/>
      <c r="BF1134" s="533"/>
      <c r="BG1134" s="533"/>
      <c r="BH1134" s="532"/>
      <c r="BI1134" s="532"/>
      <c r="BJ1134" s="533"/>
      <c r="BK1134" s="533"/>
      <c r="BL1134" s="532"/>
    </row>
    <row r="1135" spans="1:64" ht="24.75" customHeight="1">
      <c r="A1135" s="524" t="str">
        <v/>
      </c>
      <c r="B1135" s="525"/>
      <c r="C1135" s="526"/>
      <c r="D1135" s="527"/>
      <c r="E1135" s="528"/>
      <c r="F1135" s="528"/>
      <c r="G1135" s="527"/>
      <c r="H1135" s="528"/>
      <c r="I1135" s="528"/>
      <c r="J1135" s="528"/>
      <c r="K1135" s="528"/>
      <c r="L1135" s="529"/>
      <c r="M1135" s="530"/>
      <c r="N1135" s="529"/>
      <c r="O1135" s="529"/>
      <c r="P1135" s="529"/>
      <c r="Q1135" s="529"/>
      <c r="R1135" s="529"/>
      <c r="S1135" s="529"/>
      <c r="T1135" s="529"/>
      <c r="U1135" s="529"/>
      <c r="V1135" s="529"/>
      <c r="W1135" s="529"/>
      <c r="X1135" s="529"/>
      <c r="Y1135" s="529"/>
      <c r="Z1135" s="529"/>
      <c r="AA1135" s="529"/>
      <c r="AB1135" s="529"/>
      <c r="AC1135" s="529"/>
      <c r="AD1135" s="529"/>
      <c r="AE1135" s="529"/>
      <c r="AF1135" s="529"/>
      <c r="AG1135" s="531"/>
      <c r="AH1135" s="531"/>
      <c r="AI1135" s="531"/>
      <c r="AJ1135" s="531"/>
      <c r="AK1135" s="531"/>
      <c r="AL1135" s="531"/>
      <c r="AM1135" s="531"/>
      <c r="AN1135" s="531"/>
      <c r="AO1135" s="531"/>
      <c r="AP1135" s="531"/>
      <c r="AQ1135" s="531"/>
      <c r="AR1135" s="531"/>
      <c r="AS1135" s="532"/>
      <c r="AT1135" s="533"/>
      <c r="AU1135" s="533"/>
      <c r="AV1135" s="532"/>
      <c r="AW1135" s="532"/>
      <c r="AX1135" s="533"/>
      <c r="AY1135" s="533"/>
      <c r="AZ1135" s="532"/>
      <c r="BA1135" s="532"/>
      <c r="BB1135" s="533"/>
      <c r="BC1135" s="533"/>
      <c r="BD1135" s="532"/>
      <c r="BE1135" s="532"/>
      <c r="BF1135" s="533"/>
      <c r="BG1135" s="533"/>
      <c r="BH1135" s="532"/>
      <c r="BI1135" s="532"/>
      <c r="BJ1135" s="533"/>
      <c r="BK1135" s="533"/>
      <c r="BL1135" s="532"/>
    </row>
    <row r="1136" spans="1:64" ht="24.75" customHeight="1">
      <c r="A1136" s="524" t="str">
        <v/>
      </c>
      <c r="B1136" s="525"/>
      <c r="C1136" s="526"/>
      <c r="D1136" s="527"/>
      <c r="E1136" s="528"/>
      <c r="F1136" s="528"/>
      <c r="G1136" s="527"/>
      <c r="H1136" s="528"/>
      <c r="I1136" s="528"/>
      <c r="J1136" s="528"/>
      <c r="K1136" s="528"/>
      <c r="L1136" s="529"/>
      <c r="M1136" s="530"/>
      <c r="N1136" s="529"/>
      <c r="O1136" s="529"/>
      <c r="P1136" s="529"/>
      <c r="Q1136" s="529"/>
      <c r="R1136" s="529"/>
      <c r="S1136" s="529"/>
      <c r="T1136" s="529"/>
      <c r="U1136" s="529"/>
      <c r="V1136" s="529"/>
      <c r="W1136" s="529"/>
      <c r="X1136" s="529"/>
      <c r="Y1136" s="529"/>
      <c r="Z1136" s="529"/>
      <c r="AA1136" s="529"/>
      <c r="AB1136" s="529"/>
      <c r="AC1136" s="529"/>
      <c r="AD1136" s="529"/>
      <c r="AE1136" s="529"/>
      <c r="AF1136" s="529"/>
      <c r="AG1136" s="531"/>
      <c r="AH1136" s="531"/>
      <c r="AI1136" s="531"/>
      <c r="AJ1136" s="531"/>
      <c r="AK1136" s="531"/>
      <c r="AL1136" s="531"/>
      <c r="AM1136" s="531"/>
      <c r="AN1136" s="531"/>
      <c r="AO1136" s="531"/>
      <c r="AP1136" s="531"/>
      <c r="AQ1136" s="531"/>
      <c r="AR1136" s="531"/>
      <c r="AS1136" s="532"/>
      <c r="AT1136" s="533"/>
      <c r="AU1136" s="533"/>
      <c r="AV1136" s="532"/>
      <c r="AW1136" s="532"/>
      <c r="AX1136" s="533"/>
      <c r="AY1136" s="533"/>
      <c r="AZ1136" s="532"/>
      <c r="BA1136" s="532"/>
      <c r="BB1136" s="533"/>
      <c r="BC1136" s="533"/>
      <c r="BD1136" s="532"/>
      <c r="BE1136" s="532"/>
      <c r="BF1136" s="533"/>
      <c r="BG1136" s="533"/>
      <c r="BH1136" s="532"/>
      <c r="BI1136" s="532"/>
      <c r="BJ1136" s="533"/>
      <c r="BK1136" s="533"/>
      <c r="BL1136" s="532"/>
    </row>
    <row r="1137" spans="1:64" ht="24.75" customHeight="1">
      <c r="A1137" s="524" t="str">
        <v/>
      </c>
      <c r="B1137" s="525"/>
      <c r="C1137" s="526"/>
      <c r="D1137" s="527"/>
      <c r="E1137" s="528"/>
      <c r="F1137" s="528"/>
      <c r="G1137" s="527"/>
      <c r="H1137" s="528"/>
      <c r="I1137" s="528"/>
      <c r="J1137" s="528"/>
      <c r="K1137" s="528"/>
      <c r="L1137" s="529"/>
      <c r="M1137" s="530"/>
      <c r="N1137" s="529"/>
      <c r="O1137" s="529"/>
      <c r="P1137" s="529"/>
      <c r="Q1137" s="529"/>
      <c r="R1137" s="529"/>
      <c r="S1137" s="529"/>
      <c r="T1137" s="529"/>
      <c r="U1137" s="529"/>
      <c r="V1137" s="529"/>
      <c r="W1137" s="529"/>
      <c r="X1137" s="529"/>
      <c r="Y1137" s="529"/>
      <c r="Z1137" s="529"/>
      <c r="AA1137" s="529"/>
      <c r="AB1137" s="529"/>
      <c r="AC1137" s="529"/>
      <c r="AD1137" s="529"/>
      <c r="AE1137" s="529"/>
      <c r="AF1137" s="529"/>
      <c r="AG1137" s="531"/>
      <c r="AH1137" s="531"/>
      <c r="AI1137" s="531"/>
      <c r="AJ1137" s="531"/>
      <c r="AK1137" s="531"/>
      <c r="AL1137" s="531"/>
      <c r="AM1137" s="531"/>
      <c r="AN1137" s="531"/>
      <c r="AO1137" s="531"/>
      <c r="AP1137" s="531"/>
      <c r="AQ1137" s="531"/>
      <c r="AR1137" s="531"/>
      <c r="AS1137" s="532"/>
      <c r="AT1137" s="533"/>
      <c r="AU1137" s="533"/>
      <c r="AV1137" s="532"/>
      <c r="AW1137" s="532"/>
      <c r="AX1137" s="533"/>
      <c r="AY1137" s="533"/>
      <c r="AZ1137" s="532"/>
      <c r="BA1137" s="532"/>
      <c r="BB1137" s="533"/>
      <c r="BC1137" s="533"/>
      <c r="BD1137" s="532"/>
      <c r="BE1137" s="532"/>
      <c r="BF1137" s="533"/>
      <c r="BG1137" s="533"/>
      <c r="BH1137" s="532"/>
      <c r="BI1137" s="532"/>
      <c r="BJ1137" s="533"/>
      <c r="BK1137" s="533"/>
      <c r="BL1137" s="532"/>
    </row>
    <row r="1138" spans="1:64" ht="24.75" customHeight="1">
      <c r="A1138" s="524" t="str">
        <v/>
      </c>
      <c r="B1138" s="525"/>
      <c r="C1138" s="526"/>
      <c r="D1138" s="527"/>
      <c r="E1138" s="528"/>
      <c r="F1138" s="528"/>
      <c r="G1138" s="527"/>
      <c r="H1138" s="528"/>
      <c r="I1138" s="528"/>
      <c r="J1138" s="528"/>
      <c r="K1138" s="528"/>
      <c r="L1138" s="529"/>
      <c r="M1138" s="530"/>
      <c r="N1138" s="529"/>
      <c r="O1138" s="529"/>
      <c r="P1138" s="529"/>
      <c r="Q1138" s="529"/>
      <c r="R1138" s="529"/>
      <c r="S1138" s="529"/>
      <c r="T1138" s="529"/>
      <c r="U1138" s="529"/>
      <c r="V1138" s="529"/>
      <c r="W1138" s="529"/>
      <c r="X1138" s="529"/>
      <c r="Y1138" s="529"/>
      <c r="Z1138" s="529"/>
      <c r="AA1138" s="529"/>
      <c r="AB1138" s="529"/>
      <c r="AC1138" s="529"/>
      <c r="AD1138" s="529"/>
      <c r="AE1138" s="529"/>
      <c r="AF1138" s="529"/>
      <c r="AG1138" s="531"/>
      <c r="AH1138" s="531"/>
      <c r="AI1138" s="531"/>
      <c r="AJ1138" s="531"/>
      <c r="AK1138" s="531"/>
      <c r="AL1138" s="531"/>
      <c r="AM1138" s="531"/>
      <c r="AN1138" s="531"/>
      <c r="AO1138" s="531"/>
      <c r="AP1138" s="531"/>
      <c r="AQ1138" s="531"/>
      <c r="AR1138" s="531"/>
      <c r="AS1138" s="532"/>
      <c r="AT1138" s="533"/>
      <c r="AU1138" s="533"/>
      <c r="AV1138" s="532"/>
      <c r="AW1138" s="532"/>
      <c r="AX1138" s="533"/>
      <c r="AY1138" s="533"/>
      <c r="AZ1138" s="532"/>
      <c r="BA1138" s="532"/>
      <c r="BB1138" s="533"/>
      <c r="BC1138" s="533"/>
      <c r="BD1138" s="532"/>
      <c r="BE1138" s="532"/>
      <c r="BF1138" s="533"/>
      <c r="BG1138" s="533"/>
      <c r="BH1138" s="532"/>
      <c r="BI1138" s="532"/>
      <c r="BJ1138" s="533"/>
      <c r="BK1138" s="533"/>
      <c r="BL1138" s="532"/>
    </row>
    <row r="1139" spans="1:64" ht="24.75" customHeight="1">
      <c r="A1139" s="524" t="str">
        <v/>
      </c>
      <c r="B1139" s="525"/>
      <c r="C1139" s="526"/>
      <c r="D1139" s="527"/>
      <c r="E1139" s="528"/>
      <c r="F1139" s="528"/>
      <c r="G1139" s="527"/>
      <c r="H1139" s="528"/>
      <c r="I1139" s="528"/>
      <c r="J1139" s="528"/>
      <c r="K1139" s="528"/>
      <c r="L1139" s="529"/>
      <c r="M1139" s="530"/>
      <c r="N1139" s="529"/>
      <c r="O1139" s="529"/>
      <c r="P1139" s="529"/>
      <c r="Q1139" s="529"/>
      <c r="R1139" s="529"/>
      <c r="S1139" s="529"/>
      <c r="T1139" s="529"/>
      <c r="U1139" s="529"/>
      <c r="V1139" s="529"/>
      <c r="W1139" s="529"/>
      <c r="X1139" s="529"/>
      <c r="Y1139" s="529"/>
      <c r="Z1139" s="529"/>
      <c r="AA1139" s="529"/>
      <c r="AB1139" s="529"/>
      <c r="AC1139" s="529"/>
      <c r="AD1139" s="529"/>
      <c r="AE1139" s="529"/>
      <c r="AF1139" s="529"/>
      <c r="AG1139" s="531"/>
      <c r="AH1139" s="531"/>
      <c r="AI1139" s="531"/>
      <c r="AJ1139" s="531"/>
      <c r="AK1139" s="531"/>
      <c r="AL1139" s="531"/>
      <c r="AM1139" s="531"/>
      <c r="AN1139" s="531"/>
      <c r="AO1139" s="531"/>
      <c r="AP1139" s="531"/>
      <c r="AQ1139" s="531"/>
      <c r="AR1139" s="531"/>
      <c r="AS1139" s="532"/>
      <c r="AT1139" s="533"/>
      <c r="AU1139" s="533"/>
      <c r="AV1139" s="532"/>
      <c r="AW1139" s="532"/>
      <c r="AX1139" s="533"/>
      <c r="AY1139" s="533"/>
      <c r="AZ1139" s="532"/>
      <c r="BA1139" s="532"/>
      <c r="BB1139" s="533"/>
      <c r="BC1139" s="533"/>
      <c r="BD1139" s="532"/>
      <c r="BE1139" s="532"/>
      <c r="BF1139" s="533"/>
      <c r="BG1139" s="533"/>
      <c r="BH1139" s="532"/>
      <c r="BI1139" s="532"/>
      <c r="BJ1139" s="533"/>
      <c r="BK1139" s="533"/>
      <c r="BL1139" s="532"/>
    </row>
    <row r="1140" spans="1:64" ht="24.75" customHeight="1">
      <c r="A1140" s="524" t="str">
        <v/>
      </c>
      <c r="B1140" s="525"/>
      <c r="C1140" s="526"/>
      <c r="D1140" s="527"/>
      <c r="E1140" s="528"/>
      <c r="F1140" s="528"/>
      <c r="G1140" s="527"/>
      <c r="H1140" s="528"/>
      <c r="I1140" s="528"/>
      <c r="J1140" s="528"/>
      <c r="K1140" s="528"/>
      <c r="L1140" s="529"/>
      <c r="M1140" s="530"/>
      <c r="N1140" s="529"/>
      <c r="O1140" s="529"/>
      <c r="P1140" s="529"/>
      <c r="Q1140" s="529"/>
      <c r="R1140" s="529"/>
      <c r="S1140" s="529"/>
      <c r="T1140" s="529"/>
      <c r="U1140" s="529"/>
      <c r="V1140" s="529"/>
      <c r="W1140" s="529"/>
      <c r="X1140" s="529"/>
      <c r="Y1140" s="529"/>
      <c r="Z1140" s="529"/>
      <c r="AA1140" s="529"/>
      <c r="AB1140" s="529"/>
      <c r="AC1140" s="529"/>
      <c r="AD1140" s="529"/>
      <c r="AE1140" s="529"/>
      <c r="AF1140" s="529"/>
      <c r="AG1140" s="531"/>
      <c r="AH1140" s="531"/>
      <c r="AI1140" s="531"/>
      <c r="AJ1140" s="531"/>
      <c r="AK1140" s="531"/>
      <c r="AL1140" s="531"/>
      <c r="AM1140" s="531"/>
      <c r="AN1140" s="531"/>
      <c r="AO1140" s="531"/>
      <c r="AP1140" s="531"/>
      <c r="AQ1140" s="531"/>
      <c r="AR1140" s="531"/>
      <c r="AS1140" s="532"/>
      <c r="AT1140" s="533"/>
      <c r="AU1140" s="533"/>
      <c r="AV1140" s="532"/>
      <c r="AW1140" s="532"/>
      <c r="AX1140" s="533"/>
      <c r="AY1140" s="533"/>
      <c r="AZ1140" s="532"/>
      <c r="BA1140" s="532"/>
      <c r="BB1140" s="533"/>
      <c r="BC1140" s="533"/>
      <c r="BD1140" s="532"/>
      <c r="BE1140" s="532"/>
      <c r="BF1140" s="533"/>
      <c r="BG1140" s="533"/>
      <c r="BH1140" s="532"/>
      <c r="BI1140" s="532"/>
      <c r="BJ1140" s="533"/>
      <c r="BK1140" s="533"/>
      <c r="BL1140" s="532"/>
    </row>
    <row r="1141" spans="1:64" ht="24.75" customHeight="1">
      <c r="A1141" s="524" t="str">
        <v/>
      </c>
      <c r="B1141" s="525"/>
      <c r="C1141" s="526"/>
      <c r="D1141" s="527"/>
      <c r="E1141" s="528"/>
      <c r="F1141" s="528"/>
      <c r="G1141" s="527"/>
      <c r="H1141" s="528"/>
      <c r="I1141" s="528"/>
      <c r="J1141" s="528"/>
      <c r="K1141" s="528"/>
      <c r="L1141" s="529"/>
      <c r="M1141" s="530"/>
      <c r="N1141" s="529"/>
      <c r="O1141" s="529"/>
      <c r="P1141" s="529"/>
      <c r="Q1141" s="529"/>
      <c r="R1141" s="529"/>
      <c r="S1141" s="529"/>
      <c r="T1141" s="529"/>
      <c r="U1141" s="529"/>
      <c r="V1141" s="529"/>
      <c r="W1141" s="529"/>
      <c r="X1141" s="529"/>
      <c r="Y1141" s="529"/>
      <c r="Z1141" s="529"/>
      <c r="AA1141" s="529"/>
      <c r="AB1141" s="529"/>
      <c r="AC1141" s="529"/>
      <c r="AD1141" s="529"/>
      <c r="AE1141" s="529"/>
      <c r="AF1141" s="529"/>
      <c r="AG1141" s="531"/>
      <c r="AH1141" s="531"/>
      <c r="AI1141" s="531"/>
      <c r="AJ1141" s="531"/>
      <c r="AK1141" s="531"/>
      <c r="AL1141" s="531"/>
      <c r="AM1141" s="531"/>
      <c r="AN1141" s="531"/>
      <c r="AO1141" s="531"/>
      <c r="AP1141" s="531"/>
      <c r="AQ1141" s="531"/>
      <c r="AR1141" s="531"/>
      <c r="AS1141" s="532"/>
      <c r="AT1141" s="533"/>
      <c r="AU1141" s="533"/>
      <c r="AV1141" s="532"/>
      <c r="AW1141" s="532"/>
      <c r="AX1141" s="533"/>
      <c r="AY1141" s="533"/>
      <c r="AZ1141" s="532"/>
      <c r="BA1141" s="532"/>
      <c r="BB1141" s="533"/>
      <c r="BC1141" s="533"/>
      <c r="BD1141" s="532"/>
      <c r="BE1141" s="532"/>
      <c r="BF1141" s="533"/>
      <c r="BG1141" s="533"/>
      <c r="BH1141" s="532"/>
      <c r="BI1141" s="532"/>
      <c r="BJ1141" s="533"/>
      <c r="BK1141" s="533"/>
      <c r="BL1141" s="532"/>
    </row>
    <row r="1142" spans="1:64" ht="24.75" customHeight="1">
      <c r="A1142" s="524" t="str">
        <v/>
      </c>
      <c r="B1142" s="525"/>
      <c r="C1142" s="526"/>
      <c r="D1142" s="527"/>
      <c r="E1142" s="528"/>
      <c r="F1142" s="528"/>
      <c r="G1142" s="527"/>
      <c r="H1142" s="528"/>
      <c r="I1142" s="528"/>
      <c r="J1142" s="528"/>
      <c r="K1142" s="528"/>
      <c r="L1142" s="529"/>
      <c r="M1142" s="530"/>
      <c r="N1142" s="529"/>
      <c r="O1142" s="529"/>
      <c r="P1142" s="529"/>
      <c r="Q1142" s="529"/>
      <c r="R1142" s="529"/>
      <c r="S1142" s="529"/>
      <c r="T1142" s="529"/>
      <c r="U1142" s="529"/>
      <c r="V1142" s="529"/>
      <c r="W1142" s="529"/>
      <c r="X1142" s="529"/>
      <c r="Y1142" s="529"/>
      <c r="Z1142" s="529"/>
      <c r="AA1142" s="529"/>
      <c r="AB1142" s="529"/>
      <c r="AC1142" s="529"/>
      <c r="AD1142" s="529"/>
      <c r="AE1142" s="529"/>
      <c r="AF1142" s="529"/>
      <c r="AG1142" s="531"/>
      <c r="AH1142" s="531"/>
      <c r="AI1142" s="531"/>
      <c r="AJ1142" s="531"/>
      <c r="AK1142" s="531"/>
      <c r="AL1142" s="531"/>
      <c r="AM1142" s="531"/>
      <c r="AN1142" s="531"/>
      <c r="AO1142" s="531"/>
      <c r="AP1142" s="531"/>
      <c r="AQ1142" s="531"/>
      <c r="AR1142" s="531"/>
      <c r="AS1142" s="532"/>
      <c r="AT1142" s="533"/>
      <c r="AU1142" s="533"/>
      <c r="AV1142" s="532"/>
      <c r="AW1142" s="532"/>
      <c r="AX1142" s="533"/>
      <c r="AY1142" s="533"/>
      <c r="AZ1142" s="532"/>
      <c r="BA1142" s="532"/>
      <c r="BB1142" s="533"/>
      <c r="BC1142" s="533"/>
      <c r="BD1142" s="532"/>
      <c r="BE1142" s="532"/>
      <c r="BF1142" s="533"/>
      <c r="BG1142" s="533"/>
      <c r="BH1142" s="532"/>
      <c r="BI1142" s="532"/>
      <c r="BJ1142" s="533"/>
      <c r="BK1142" s="533"/>
      <c r="BL1142" s="532"/>
    </row>
    <row r="1143" spans="1:64" ht="24.75" customHeight="1">
      <c r="A1143" s="524" t="str">
        <v/>
      </c>
      <c r="B1143" s="525"/>
      <c r="C1143" s="526"/>
      <c r="D1143" s="527"/>
      <c r="E1143" s="528"/>
      <c r="F1143" s="528"/>
      <c r="G1143" s="527"/>
      <c r="H1143" s="528"/>
      <c r="I1143" s="528"/>
      <c r="J1143" s="528"/>
      <c r="K1143" s="528"/>
      <c r="L1143" s="529"/>
      <c r="M1143" s="530"/>
      <c r="N1143" s="529"/>
      <c r="O1143" s="529"/>
      <c r="P1143" s="529"/>
      <c r="Q1143" s="529"/>
      <c r="R1143" s="529"/>
      <c r="S1143" s="529"/>
      <c r="T1143" s="529"/>
      <c r="U1143" s="529"/>
      <c r="V1143" s="529"/>
      <c r="W1143" s="529"/>
      <c r="X1143" s="529"/>
      <c r="Y1143" s="529"/>
      <c r="Z1143" s="529"/>
      <c r="AA1143" s="529"/>
      <c r="AB1143" s="529"/>
      <c r="AC1143" s="529"/>
      <c r="AD1143" s="529"/>
      <c r="AE1143" s="529"/>
      <c r="AF1143" s="529"/>
      <c r="AG1143" s="531"/>
      <c r="AH1143" s="531"/>
      <c r="AI1143" s="531"/>
      <c r="AJ1143" s="531"/>
      <c r="AK1143" s="531"/>
      <c r="AL1143" s="531"/>
      <c r="AM1143" s="531"/>
      <c r="AN1143" s="531"/>
      <c r="AO1143" s="531"/>
      <c r="AP1143" s="531"/>
      <c r="AQ1143" s="531"/>
      <c r="AR1143" s="531"/>
      <c r="AS1143" s="532"/>
      <c r="AT1143" s="533"/>
      <c r="AU1143" s="533"/>
      <c r="AV1143" s="532"/>
      <c r="AW1143" s="532"/>
      <c r="AX1143" s="533"/>
      <c r="AY1143" s="533"/>
      <c r="AZ1143" s="532"/>
      <c r="BA1143" s="532"/>
      <c r="BB1143" s="533"/>
      <c r="BC1143" s="533"/>
      <c r="BD1143" s="532"/>
      <c r="BE1143" s="532"/>
      <c r="BF1143" s="533"/>
      <c r="BG1143" s="533"/>
      <c r="BH1143" s="532"/>
      <c r="BI1143" s="532"/>
      <c r="BJ1143" s="533"/>
      <c r="BK1143" s="533"/>
      <c r="BL1143" s="532"/>
    </row>
    <row r="1144" spans="1:64" ht="24.75" customHeight="1">
      <c r="A1144" s="524" t="str">
        <v/>
      </c>
      <c r="B1144" s="525"/>
      <c r="C1144" s="526"/>
      <c r="D1144" s="527"/>
      <c r="E1144" s="528"/>
      <c r="F1144" s="528"/>
      <c r="G1144" s="527"/>
      <c r="H1144" s="528"/>
      <c r="I1144" s="528"/>
      <c r="J1144" s="528"/>
      <c r="K1144" s="528"/>
      <c r="L1144" s="529"/>
      <c r="M1144" s="530"/>
      <c r="N1144" s="529"/>
      <c r="O1144" s="529"/>
      <c r="P1144" s="529"/>
      <c r="Q1144" s="529"/>
      <c r="R1144" s="529"/>
      <c r="S1144" s="529"/>
      <c r="T1144" s="529"/>
      <c r="U1144" s="529"/>
      <c r="V1144" s="529"/>
      <c r="W1144" s="529"/>
      <c r="X1144" s="529"/>
      <c r="Y1144" s="529"/>
      <c r="Z1144" s="529"/>
      <c r="AA1144" s="529"/>
      <c r="AB1144" s="529"/>
      <c r="AC1144" s="529"/>
      <c r="AD1144" s="529"/>
      <c r="AE1144" s="529"/>
      <c r="AF1144" s="529"/>
      <c r="AG1144" s="531"/>
      <c r="AH1144" s="531"/>
      <c r="AI1144" s="531"/>
      <c r="AJ1144" s="531"/>
      <c r="AK1144" s="531"/>
      <c r="AL1144" s="531"/>
      <c r="AM1144" s="531"/>
      <c r="AN1144" s="531"/>
      <c r="AO1144" s="531"/>
      <c r="AP1144" s="531"/>
      <c r="AQ1144" s="531"/>
      <c r="AR1144" s="531"/>
      <c r="AS1144" s="532"/>
      <c r="AT1144" s="533"/>
      <c r="AU1144" s="533"/>
      <c r="AV1144" s="532"/>
      <c r="AW1144" s="532"/>
      <c r="AX1144" s="533"/>
      <c r="AY1144" s="533"/>
      <c r="AZ1144" s="532"/>
      <c r="BA1144" s="532"/>
      <c r="BB1144" s="533"/>
      <c r="BC1144" s="533"/>
      <c r="BD1144" s="532"/>
      <c r="BE1144" s="532"/>
      <c r="BF1144" s="533"/>
      <c r="BG1144" s="533"/>
      <c r="BH1144" s="532"/>
      <c r="BI1144" s="532"/>
      <c r="BJ1144" s="533"/>
      <c r="BK1144" s="533"/>
      <c r="BL1144" s="532"/>
    </row>
    <row r="1145" spans="1:64" ht="24.75" customHeight="1">
      <c r="A1145" s="524" t="str">
        <v/>
      </c>
      <c r="B1145" s="525"/>
      <c r="C1145" s="526"/>
      <c r="D1145" s="527"/>
      <c r="E1145" s="528"/>
      <c r="F1145" s="528"/>
      <c r="G1145" s="527"/>
      <c r="H1145" s="528"/>
      <c r="I1145" s="528"/>
      <c r="J1145" s="528"/>
      <c r="K1145" s="528"/>
      <c r="L1145" s="529"/>
      <c r="M1145" s="530"/>
      <c r="N1145" s="529"/>
      <c r="O1145" s="529"/>
      <c r="P1145" s="529"/>
      <c r="Q1145" s="529"/>
      <c r="R1145" s="529"/>
      <c r="S1145" s="529"/>
      <c r="T1145" s="529"/>
      <c r="U1145" s="529"/>
      <c r="V1145" s="529"/>
      <c r="W1145" s="529"/>
      <c r="X1145" s="529"/>
      <c r="Y1145" s="529"/>
      <c r="Z1145" s="529"/>
      <c r="AA1145" s="529"/>
      <c r="AB1145" s="529"/>
      <c r="AC1145" s="529"/>
      <c r="AD1145" s="529"/>
      <c r="AE1145" s="529"/>
      <c r="AF1145" s="529"/>
      <c r="AG1145" s="531"/>
      <c r="AH1145" s="531"/>
      <c r="AI1145" s="531"/>
      <c r="AJ1145" s="531"/>
      <c r="AK1145" s="531"/>
      <c r="AL1145" s="531"/>
      <c r="AM1145" s="531"/>
      <c r="AN1145" s="531"/>
      <c r="AO1145" s="531"/>
      <c r="AP1145" s="531"/>
      <c r="AQ1145" s="531"/>
      <c r="AR1145" s="531"/>
      <c r="AS1145" s="532"/>
      <c r="AT1145" s="533"/>
      <c r="AU1145" s="533"/>
      <c r="AV1145" s="532"/>
      <c r="AW1145" s="532"/>
      <c r="AX1145" s="533"/>
      <c r="AY1145" s="533"/>
      <c r="AZ1145" s="532"/>
      <c r="BA1145" s="532"/>
      <c r="BB1145" s="533"/>
      <c r="BC1145" s="533"/>
      <c r="BD1145" s="532"/>
      <c r="BE1145" s="532"/>
      <c r="BF1145" s="533"/>
      <c r="BG1145" s="533"/>
      <c r="BH1145" s="532"/>
      <c r="BI1145" s="532"/>
      <c r="BJ1145" s="533"/>
      <c r="BK1145" s="533"/>
      <c r="BL1145" s="532"/>
    </row>
    <row r="1146" spans="1:64" ht="24.75" customHeight="1">
      <c r="A1146" s="524" t="str">
        <v/>
      </c>
      <c r="B1146" s="525"/>
      <c r="C1146" s="526"/>
      <c r="D1146" s="527"/>
      <c r="E1146" s="528"/>
      <c r="F1146" s="528"/>
      <c r="G1146" s="527"/>
      <c r="H1146" s="528"/>
      <c r="I1146" s="528"/>
      <c r="J1146" s="528"/>
      <c r="K1146" s="528"/>
      <c r="L1146" s="529"/>
      <c r="M1146" s="530"/>
      <c r="N1146" s="529"/>
      <c r="O1146" s="529"/>
      <c r="P1146" s="529"/>
      <c r="Q1146" s="529"/>
      <c r="R1146" s="529"/>
      <c r="S1146" s="529"/>
      <c r="T1146" s="529"/>
      <c r="U1146" s="529"/>
      <c r="V1146" s="529"/>
      <c r="W1146" s="529"/>
      <c r="X1146" s="529"/>
      <c r="Y1146" s="529"/>
      <c r="Z1146" s="529"/>
      <c r="AA1146" s="529"/>
      <c r="AB1146" s="529"/>
      <c r="AC1146" s="529"/>
      <c r="AD1146" s="529"/>
      <c r="AE1146" s="529"/>
      <c r="AF1146" s="529"/>
      <c r="AG1146" s="531"/>
      <c r="AH1146" s="531"/>
      <c r="AI1146" s="531"/>
      <c r="AJ1146" s="531"/>
      <c r="AK1146" s="531"/>
      <c r="AL1146" s="531"/>
      <c r="AM1146" s="531"/>
      <c r="AN1146" s="531"/>
      <c r="AO1146" s="531"/>
      <c r="AP1146" s="531"/>
      <c r="AQ1146" s="531"/>
      <c r="AR1146" s="531"/>
      <c r="AS1146" s="532"/>
      <c r="AT1146" s="533"/>
      <c r="AU1146" s="533"/>
      <c r="AV1146" s="532"/>
      <c r="AW1146" s="532"/>
      <c r="AX1146" s="533"/>
      <c r="AY1146" s="533"/>
      <c r="AZ1146" s="532"/>
      <c r="BA1146" s="532"/>
      <c r="BB1146" s="533"/>
      <c r="BC1146" s="533"/>
      <c r="BD1146" s="532"/>
      <c r="BE1146" s="532"/>
      <c r="BF1146" s="533"/>
      <c r="BG1146" s="533"/>
      <c r="BH1146" s="532"/>
      <c r="BI1146" s="532"/>
      <c r="BJ1146" s="533"/>
      <c r="BK1146" s="533"/>
      <c r="BL1146" s="532"/>
    </row>
    <row r="1147" spans="1:64" ht="24.75" customHeight="1">
      <c r="A1147" s="524" t="str">
        <v/>
      </c>
      <c r="B1147" s="525"/>
      <c r="C1147" s="526"/>
      <c r="D1147" s="527"/>
      <c r="E1147" s="528"/>
      <c r="F1147" s="528"/>
      <c r="G1147" s="527"/>
      <c r="H1147" s="528"/>
      <c r="I1147" s="528"/>
      <c r="J1147" s="528"/>
      <c r="K1147" s="528"/>
      <c r="L1147" s="529"/>
      <c r="M1147" s="530"/>
      <c r="N1147" s="529"/>
      <c r="O1147" s="529"/>
      <c r="P1147" s="529"/>
      <c r="Q1147" s="529"/>
      <c r="R1147" s="529"/>
      <c r="S1147" s="529"/>
      <c r="T1147" s="529"/>
      <c r="U1147" s="529"/>
      <c r="V1147" s="529"/>
      <c r="W1147" s="529"/>
      <c r="X1147" s="529"/>
      <c r="Y1147" s="529"/>
      <c r="Z1147" s="529"/>
      <c r="AA1147" s="529"/>
      <c r="AB1147" s="529"/>
      <c r="AC1147" s="529"/>
      <c r="AD1147" s="529"/>
      <c r="AE1147" s="529"/>
      <c r="AF1147" s="529"/>
      <c r="AG1147" s="531"/>
      <c r="AH1147" s="531"/>
      <c r="AI1147" s="531"/>
      <c r="AJ1147" s="531"/>
      <c r="AK1147" s="531"/>
      <c r="AL1147" s="531"/>
      <c r="AM1147" s="531"/>
      <c r="AN1147" s="531"/>
      <c r="AO1147" s="531"/>
      <c r="AP1147" s="531"/>
      <c r="AQ1147" s="531"/>
      <c r="AR1147" s="531"/>
      <c r="AS1147" s="532"/>
      <c r="AT1147" s="533"/>
      <c r="AU1147" s="533"/>
      <c r="AV1147" s="532"/>
      <c r="AW1147" s="532"/>
      <c r="AX1147" s="533"/>
      <c r="AY1147" s="533"/>
      <c r="AZ1147" s="532"/>
      <c r="BA1147" s="532"/>
      <c r="BB1147" s="533"/>
      <c r="BC1147" s="533"/>
      <c r="BD1147" s="532"/>
      <c r="BE1147" s="532"/>
      <c r="BF1147" s="533"/>
      <c r="BG1147" s="533"/>
      <c r="BH1147" s="532"/>
      <c r="BI1147" s="532"/>
      <c r="BJ1147" s="533"/>
      <c r="BK1147" s="533"/>
      <c r="BL1147" s="532"/>
    </row>
    <row r="1148" spans="1:64" ht="24.75" customHeight="1">
      <c r="A1148" s="524" t="str">
        <v/>
      </c>
      <c r="B1148" s="525"/>
      <c r="C1148" s="526"/>
      <c r="D1148" s="527"/>
      <c r="E1148" s="528"/>
      <c r="F1148" s="528"/>
      <c r="G1148" s="527"/>
      <c r="H1148" s="528"/>
      <c r="I1148" s="528"/>
      <c r="J1148" s="528"/>
      <c r="K1148" s="528"/>
      <c r="L1148" s="529"/>
      <c r="M1148" s="530"/>
      <c r="N1148" s="529"/>
      <c r="O1148" s="529"/>
      <c r="P1148" s="529"/>
      <c r="Q1148" s="529"/>
      <c r="R1148" s="529"/>
      <c r="S1148" s="529"/>
      <c r="T1148" s="529"/>
      <c r="U1148" s="529"/>
      <c r="V1148" s="529"/>
      <c r="W1148" s="529"/>
      <c r="X1148" s="529"/>
      <c r="Y1148" s="529"/>
      <c r="Z1148" s="529"/>
      <c r="AA1148" s="529"/>
      <c r="AB1148" s="529"/>
      <c r="AC1148" s="529"/>
      <c r="AD1148" s="529"/>
      <c r="AE1148" s="529"/>
      <c r="AF1148" s="529"/>
      <c r="AG1148" s="531"/>
      <c r="AH1148" s="531"/>
      <c r="AI1148" s="531"/>
      <c r="AJ1148" s="531"/>
      <c r="AK1148" s="531"/>
      <c r="AL1148" s="531"/>
      <c r="AM1148" s="531"/>
      <c r="AN1148" s="531"/>
      <c r="AO1148" s="531"/>
      <c r="AP1148" s="531"/>
      <c r="AQ1148" s="531"/>
      <c r="AR1148" s="531"/>
      <c r="AS1148" s="532"/>
      <c r="AT1148" s="533"/>
      <c r="AU1148" s="533"/>
      <c r="AV1148" s="532"/>
      <c r="AW1148" s="532"/>
      <c r="AX1148" s="533"/>
      <c r="AY1148" s="533"/>
      <c r="AZ1148" s="532"/>
      <c r="BA1148" s="532"/>
      <c r="BB1148" s="533"/>
      <c r="BC1148" s="533"/>
      <c r="BD1148" s="532"/>
      <c r="BE1148" s="532"/>
      <c r="BF1148" s="533"/>
      <c r="BG1148" s="533"/>
      <c r="BH1148" s="532"/>
      <c r="BI1148" s="532"/>
      <c r="BJ1148" s="533"/>
      <c r="BK1148" s="533"/>
      <c r="BL1148" s="532"/>
    </row>
    <row r="1149" spans="1:64" ht="24.75" customHeight="1">
      <c r="A1149" s="524" t="str">
        <v/>
      </c>
      <c r="B1149" s="525"/>
      <c r="C1149" s="526"/>
      <c r="D1149" s="527"/>
      <c r="E1149" s="528"/>
      <c r="F1149" s="528"/>
      <c r="G1149" s="527"/>
      <c r="H1149" s="528"/>
      <c r="I1149" s="528"/>
      <c r="J1149" s="528"/>
      <c r="K1149" s="528"/>
      <c r="L1149" s="529"/>
      <c r="M1149" s="530"/>
      <c r="N1149" s="529"/>
      <c r="O1149" s="529"/>
      <c r="P1149" s="529"/>
      <c r="Q1149" s="529"/>
      <c r="R1149" s="529"/>
      <c r="S1149" s="529"/>
      <c r="T1149" s="529"/>
      <c r="U1149" s="529"/>
      <c r="V1149" s="529"/>
      <c r="W1149" s="529"/>
      <c r="X1149" s="529"/>
      <c r="Y1149" s="529"/>
      <c r="Z1149" s="529"/>
      <c r="AA1149" s="529"/>
      <c r="AB1149" s="529"/>
      <c r="AC1149" s="529"/>
      <c r="AD1149" s="529"/>
      <c r="AE1149" s="529"/>
      <c r="AF1149" s="529"/>
      <c r="AG1149" s="531"/>
      <c r="AH1149" s="531"/>
      <c r="AI1149" s="531"/>
      <c r="AJ1149" s="531"/>
      <c r="AK1149" s="531"/>
      <c r="AL1149" s="531"/>
      <c r="AM1149" s="531"/>
      <c r="AN1149" s="531"/>
      <c r="AO1149" s="531"/>
      <c r="AP1149" s="531"/>
      <c r="AQ1149" s="531"/>
      <c r="AR1149" s="531"/>
      <c r="AS1149" s="532"/>
      <c r="AT1149" s="533"/>
      <c r="AU1149" s="533"/>
      <c r="AV1149" s="532"/>
      <c r="AW1149" s="532"/>
      <c r="AX1149" s="533"/>
      <c r="AY1149" s="533"/>
      <c r="AZ1149" s="532"/>
      <c r="BA1149" s="532"/>
      <c r="BB1149" s="533"/>
      <c r="BC1149" s="533"/>
      <c r="BD1149" s="532"/>
      <c r="BE1149" s="532"/>
      <c r="BF1149" s="533"/>
      <c r="BG1149" s="533"/>
      <c r="BH1149" s="532"/>
      <c r="BI1149" s="532"/>
      <c r="BJ1149" s="533"/>
      <c r="BK1149" s="533"/>
      <c r="BL1149" s="532"/>
    </row>
    <row r="1150" spans="1:64" ht="24.75" customHeight="1">
      <c r="A1150" s="524" t="str">
        <v/>
      </c>
      <c r="B1150" s="525"/>
      <c r="C1150" s="526"/>
      <c r="D1150" s="527"/>
      <c r="E1150" s="528"/>
      <c r="F1150" s="528"/>
      <c r="G1150" s="527"/>
      <c r="H1150" s="528"/>
      <c r="I1150" s="528"/>
      <c r="J1150" s="528"/>
      <c r="K1150" s="528"/>
      <c r="L1150" s="529"/>
      <c r="M1150" s="530"/>
      <c r="N1150" s="529"/>
      <c r="O1150" s="529"/>
      <c r="P1150" s="529"/>
      <c r="Q1150" s="529"/>
      <c r="R1150" s="529"/>
      <c r="S1150" s="529"/>
      <c r="T1150" s="529"/>
      <c r="U1150" s="529"/>
      <c r="V1150" s="529"/>
      <c r="W1150" s="529"/>
      <c r="X1150" s="529"/>
      <c r="Y1150" s="529"/>
      <c r="Z1150" s="529"/>
      <c r="AA1150" s="529"/>
      <c r="AB1150" s="529"/>
      <c r="AC1150" s="529"/>
      <c r="AD1150" s="529"/>
      <c r="AE1150" s="529"/>
      <c r="AF1150" s="529"/>
      <c r="AG1150" s="531"/>
      <c r="AH1150" s="531"/>
      <c r="AI1150" s="531"/>
      <c r="AJ1150" s="531"/>
      <c r="AK1150" s="531"/>
      <c r="AL1150" s="531"/>
      <c r="AM1150" s="531"/>
      <c r="AN1150" s="531"/>
      <c r="AO1150" s="531"/>
      <c r="AP1150" s="531"/>
      <c r="AQ1150" s="531"/>
      <c r="AR1150" s="531"/>
      <c r="AS1150" s="532"/>
      <c r="AT1150" s="533"/>
      <c r="AU1150" s="533"/>
      <c r="AV1150" s="532"/>
      <c r="AW1150" s="532"/>
      <c r="AX1150" s="533"/>
      <c r="AY1150" s="533"/>
      <c r="AZ1150" s="532"/>
      <c r="BA1150" s="532"/>
      <c r="BB1150" s="533"/>
      <c r="BC1150" s="533"/>
      <c r="BD1150" s="532"/>
      <c r="BE1150" s="532"/>
      <c r="BF1150" s="533"/>
      <c r="BG1150" s="533"/>
      <c r="BH1150" s="532"/>
      <c r="BI1150" s="532"/>
      <c r="BJ1150" s="533"/>
      <c r="BK1150" s="533"/>
      <c r="BL1150" s="532"/>
    </row>
    <row r="1151" spans="1:64" ht="24.75" customHeight="1">
      <c r="A1151" s="524" t="str">
        <v/>
      </c>
      <c r="B1151" s="525"/>
      <c r="C1151" s="526"/>
      <c r="D1151" s="527"/>
      <c r="E1151" s="528"/>
      <c r="F1151" s="528"/>
      <c r="G1151" s="527"/>
      <c r="H1151" s="528"/>
      <c r="I1151" s="528"/>
      <c r="J1151" s="528"/>
      <c r="K1151" s="528"/>
      <c r="L1151" s="529"/>
      <c r="M1151" s="530"/>
      <c r="N1151" s="529"/>
      <c r="O1151" s="529"/>
      <c r="P1151" s="529"/>
      <c r="Q1151" s="529"/>
      <c r="R1151" s="529"/>
      <c r="S1151" s="529"/>
      <c r="T1151" s="529"/>
      <c r="U1151" s="529"/>
      <c r="V1151" s="529"/>
      <c r="W1151" s="529"/>
      <c r="X1151" s="529"/>
      <c r="Y1151" s="529"/>
      <c r="Z1151" s="529"/>
      <c r="AA1151" s="529"/>
      <c r="AB1151" s="529"/>
      <c r="AC1151" s="529"/>
      <c r="AD1151" s="529"/>
      <c r="AE1151" s="529"/>
      <c r="AF1151" s="529"/>
      <c r="AG1151" s="531"/>
      <c r="AH1151" s="531"/>
      <c r="AI1151" s="531"/>
      <c r="AJ1151" s="531"/>
      <c r="AK1151" s="531"/>
      <c r="AL1151" s="531"/>
      <c r="AM1151" s="531"/>
      <c r="AN1151" s="531"/>
      <c r="AO1151" s="531"/>
      <c r="AP1151" s="531"/>
      <c r="AQ1151" s="531"/>
      <c r="AR1151" s="531"/>
      <c r="AS1151" s="532"/>
      <c r="AT1151" s="533"/>
      <c r="AU1151" s="533"/>
      <c r="AV1151" s="532"/>
      <c r="AW1151" s="532"/>
      <c r="AX1151" s="533"/>
      <c r="AY1151" s="533"/>
      <c r="AZ1151" s="532"/>
      <c r="BA1151" s="532"/>
      <c r="BB1151" s="533"/>
      <c r="BC1151" s="533"/>
      <c r="BD1151" s="532"/>
      <c r="BE1151" s="532"/>
      <c r="BF1151" s="533"/>
      <c r="BG1151" s="533"/>
      <c r="BH1151" s="532"/>
      <c r="BI1151" s="532"/>
      <c r="BJ1151" s="533"/>
      <c r="BK1151" s="533"/>
      <c r="BL1151" s="532"/>
    </row>
    <row r="1152" spans="1:64" ht="24.75" customHeight="1">
      <c r="A1152" s="524" t="str">
        <v/>
      </c>
      <c r="B1152" s="525"/>
      <c r="C1152" s="526"/>
      <c r="D1152" s="527"/>
      <c r="E1152" s="528"/>
      <c r="F1152" s="528"/>
      <c r="G1152" s="527"/>
      <c r="H1152" s="528"/>
      <c r="I1152" s="528"/>
      <c r="J1152" s="528"/>
      <c r="K1152" s="528"/>
      <c r="L1152" s="529"/>
      <c r="M1152" s="530"/>
      <c r="N1152" s="529"/>
      <c r="O1152" s="529"/>
      <c r="P1152" s="529"/>
      <c r="Q1152" s="529"/>
      <c r="R1152" s="529"/>
      <c r="S1152" s="529"/>
      <c r="T1152" s="529"/>
      <c r="U1152" s="529"/>
      <c r="V1152" s="529"/>
      <c r="W1152" s="529"/>
      <c r="X1152" s="529"/>
      <c r="Y1152" s="529"/>
      <c r="Z1152" s="529"/>
      <c r="AA1152" s="529"/>
      <c r="AB1152" s="529"/>
      <c r="AC1152" s="529"/>
      <c r="AD1152" s="529"/>
      <c r="AE1152" s="529"/>
      <c r="AF1152" s="529"/>
      <c r="AG1152" s="531"/>
      <c r="AH1152" s="531"/>
      <c r="AI1152" s="531"/>
      <c r="AJ1152" s="531"/>
      <c r="AK1152" s="531"/>
      <c r="AL1152" s="531"/>
      <c r="AM1152" s="531"/>
      <c r="AN1152" s="531"/>
      <c r="AO1152" s="531"/>
      <c r="AP1152" s="531"/>
      <c r="AQ1152" s="531"/>
      <c r="AR1152" s="531"/>
      <c r="AS1152" s="532"/>
      <c r="AT1152" s="533"/>
      <c r="AU1152" s="533"/>
      <c r="AV1152" s="532"/>
      <c r="AW1152" s="532"/>
      <c r="AX1152" s="533"/>
      <c r="AY1152" s="533"/>
      <c r="AZ1152" s="532"/>
      <c r="BA1152" s="532"/>
      <c r="BB1152" s="533"/>
      <c r="BC1152" s="533"/>
      <c r="BD1152" s="532"/>
      <c r="BE1152" s="532"/>
      <c r="BF1152" s="533"/>
      <c r="BG1152" s="533"/>
      <c r="BH1152" s="532"/>
      <c r="BI1152" s="532"/>
      <c r="BJ1152" s="533"/>
      <c r="BK1152" s="533"/>
      <c r="BL1152" s="532"/>
    </row>
    <row r="1153" spans="1:64" ht="24.75" customHeight="1">
      <c r="A1153" s="524" t="str">
        <v/>
      </c>
      <c r="B1153" s="525"/>
      <c r="C1153" s="526"/>
      <c r="D1153" s="527"/>
      <c r="E1153" s="528"/>
      <c r="F1153" s="528"/>
      <c r="G1153" s="527"/>
      <c r="H1153" s="528"/>
      <c r="I1153" s="528"/>
      <c r="J1153" s="528"/>
      <c r="K1153" s="528"/>
      <c r="L1153" s="529"/>
      <c r="M1153" s="530"/>
      <c r="N1153" s="529"/>
      <c r="O1153" s="529"/>
      <c r="P1153" s="529"/>
      <c r="Q1153" s="529"/>
      <c r="R1153" s="529"/>
      <c r="S1153" s="529"/>
      <c r="T1153" s="529"/>
      <c r="U1153" s="529"/>
      <c r="V1153" s="529"/>
      <c r="W1153" s="529"/>
      <c r="X1153" s="529"/>
      <c r="Y1153" s="529"/>
      <c r="Z1153" s="529"/>
      <c r="AA1153" s="529"/>
      <c r="AB1153" s="529"/>
      <c r="AC1153" s="529"/>
      <c r="AD1153" s="529"/>
      <c r="AE1153" s="529"/>
      <c r="AF1153" s="529"/>
      <c r="AG1153" s="531"/>
      <c r="AH1153" s="531"/>
      <c r="AI1153" s="531"/>
      <c r="AJ1153" s="531"/>
      <c r="AK1153" s="531"/>
      <c r="AL1153" s="531"/>
      <c r="AM1153" s="531"/>
      <c r="AN1153" s="531"/>
      <c r="AO1153" s="531"/>
      <c r="AP1153" s="531"/>
      <c r="AQ1153" s="531"/>
      <c r="AR1153" s="531"/>
      <c r="AS1153" s="532"/>
      <c r="AT1153" s="533"/>
      <c r="AU1153" s="533"/>
      <c r="AV1153" s="532"/>
      <c r="AW1153" s="532"/>
      <c r="AX1153" s="533"/>
      <c r="AY1153" s="533"/>
      <c r="AZ1153" s="532"/>
      <c r="BA1153" s="532"/>
      <c r="BB1153" s="533"/>
      <c r="BC1153" s="533"/>
      <c r="BD1153" s="532"/>
      <c r="BE1153" s="532"/>
      <c r="BF1153" s="533"/>
      <c r="BG1153" s="533"/>
      <c r="BH1153" s="532"/>
      <c r="BI1153" s="532"/>
      <c r="BJ1153" s="533"/>
      <c r="BK1153" s="533"/>
      <c r="BL1153" s="532"/>
    </row>
    <row r="1154" spans="1:64" ht="24.75" customHeight="1">
      <c r="A1154" s="524" t="str">
        <v/>
      </c>
      <c r="B1154" s="525"/>
      <c r="C1154" s="526"/>
      <c r="D1154" s="527"/>
      <c r="E1154" s="528"/>
      <c r="F1154" s="528"/>
      <c r="G1154" s="527"/>
      <c r="H1154" s="528"/>
      <c r="I1154" s="528"/>
      <c r="J1154" s="528"/>
      <c r="K1154" s="528"/>
      <c r="L1154" s="529"/>
      <c r="M1154" s="530"/>
      <c r="N1154" s="529"/>
      <c r="O1154" s="529"/>
      <c r="P1154" s="529"/>
      <c r="Q1154" s="529"/>
      <c r="R1154" s="529"/>
      <c r="S1154" s="529"/>
      <c r="T1154" s="529"/>
      <c r="U1154" s="529"/>
      <c r="V1154" s="529"/>
      <c r="W1154" s="529"/>
      <c r="X1154" s="529"/>
      <c r="Y1154" s="529"/>
      <c r="Z1154" s="529"/>
      <c r="AA1154" s="529"/>
      <c r="AB1154" s="529"/>
      <c r="AC1154" s="529"/>
      <c r="AD1154" s="529"/>
      <c r="AE1154" s="529"/>
      <c r="AF1154" s="529"/>
      <c r="AG1154" s="531"/>
      <c r="AH1154" s="531"/>
      <c r="AI1154" s="531"/>
      <c r="AJ1154" s="531"/>
      <c r="AK1154" s="531"/>
      <c r="AL1154" s="531"/>
      <c r="AM1154" s="531"/>
      <c r="AN1154" s="531"/>
      <c r="AO1154" s="531"/>
      <c r="AP1154" s="531"/>
      <c r="AQ1154" s="531"/>
      <c r="AR1154" s="531"/>
      <c r="AS1154" s="532"/>
      <c r="AT1154" s="533"/>
      <c r="AU1154" s="533"/>
      <c r="AV1154" s="532"/>
      <c r="AW1154" s="532"/>
      <c r="AX1154" s="533"/>
      <c r="AY1154" s="533"/>
      <c r="AZ1154" s="532"/>
      <c r="BA1154" s="532"/>
      <c r="BB1154" s="533"/>
      <c r="BC1154" s="533"/>
      <c r="BD1154" s="532"/>
      <c r="BE1154" s="532"/>
      <c r="BF1154" s="533"/>
      <c r="BG1154" s="533"/>
      <c r="BH1154" s="532"/>
      <c r="BI1154" s="532"/>
      <c r="BJ1154" s="533"/>
      <c r="BK1154" s="533"/>
      <c r="BL1154" s="532"/>
    </row>
    <row r="1155" spans="1:64" ht="24.75" customHeight="1">
      <c r="A1155" s="524" t="str">
        <v/>
      </c>
      <c r="B1155" s="525"/>
      <c r="C1155" s="526"/>
      <c r="D1155" s="527"/>
      <c r="E1155" s="528"/>
      <c r="F1155" s="528"/>
      <c r="G1155" s="527"/>
      <c r="H1155" s="528"/>
      <c r="I1155" s="528"/>
      <c r="J1155" s="528"/>
      <c r="K1155" s="528"/>
      <c r="L1155" s="529"/>
      <c r="M1155" s="530"/>
      <c r="N1155" s="529"/>
      <c r="O1155" s="529"/>
      <c r="P1155" s="529"/>
      <c r="Q1155" s="529"/>
      <c r="R1155" s="529"/>
      <c r="S1155" s="529"/>
      <c r="T1155" s="529"/>
      <c r="U1155" s="529"/>
      <c r="V1155" s="529"/>
      <c r="W1155" s="529"/>
      <c r="X1155" s="529"/>
      <c r="Y1155" s="529"/>
      <c r="Z1155" s="529"/>
      <c r="AA1155" s="529"/>
      <c r="AB1155" s="529"/>
      <c r="AC1155" s="529"/>
      <c r="AD1155" s="529"/>
      <c r="AE1155" s="529"/>
      <c r="AF1155" s="529"/>
      <c r="AG1155" s="531"/>
      <c r="AH1155" s="531"/>
      <c r="AI1155" s="531"/>
      <c r="AJ1155" s="531"/>
      <c r="AK1155" s="531"/>
      <c r="AL1155" s="531"/>
      <c r="AM1155" s="531"/>
      <c r="AN1155" s="531"/>
      <c r="AO1155" s="531"/>
      <c r="AP1155" s="531"/>
      <c r="AQ1155" s="531"/>
      <c r="AR1155" s="531"/>
      <c r="AS1155" s="532"/>
      <c r="AT1155" s="533"/>
      <c r="AU1155" s="533"/>
      <c r="AV1155" s="532"/>
      <c r="AW1155" s="532"/>
      <c r="AX1155" s="533"/>
      <c r="AY1155" s="533"/>
      <c r="AZ1155" s="532"/>
      <c r="BA1155" s="532"/>
      <c r="BB1155" s="533"/>
      <c r="BC1155" s="533"/>
      <c r="BD1155" s="532"/>
      <c r="BE1155" s="532"/>
      <c r="BF1155" s="533"/>
      <c r="BG1155" s="533"/>
      <c r="BH1155" s="532"/>
      <c r="BI1155" s="532"/>
      <c r="BJ1155" s="533"/>
      <c r="BK1155" s="533"/>
      <c r="BL1155" s="532"/>
    </row>
    <row r="1156" spans="1:64" ht="24.75" customHeight="1">
      <c r="A1156" s="524" t="str">
        <v/>
      </c>
      <c r="B1156" s="525"/>
      <c r="C1156" s="526"/>
      <c r="D1156" s="527"/>
      <c r="E1156" s="528"/>
      <c r="F1156" s="528"/>
      <c r="G1156" s="527"/>
      <c r="H1156" s="528"/>
      <c r="I1156" s="528"/>
      <c r="J1156" s="528"/>
      <c r="K1156" s="528"/>
      <c r="L1156" s="529"/>
      <c r="M1156" s="530"/>
      <c r="N1156" s="529"/>
      <c r="O1156" s="529"/>
      <c r="P1156" s="529"/>
      <c r="Q1156" s="529"/>
      <c r="R1156" s="529"/>
      <c r="S1156" s="529"/>
      <c r="T1156" s="529"/>
      <c r="U1156" s="529"/>
      <c r="V1156" s="529"/>
      <c r="W1156" s="529"/>
      <c r="X1156" s="529"/>
      <c r="Y1156" s="529"/>
      <c r="Z1156" s="529"/>
      <c r="AA1156" s="529"/>
      <c r="AB1156" s="529"/>
      <c r="AC1156" s="529"/>
      <c r="AD1156" s="529"/>
      <c r="AE1156" s="529"/>
      <c r="AF1156" s="529"/>
      <c r="AG1156" s="531"/>
      <c r="AH1156" s="531"/>
      <c r="AI1156" s="531"/>
      <c r="AJ1156" s="531"/>
      <c r="AK1156" s="531"/>
      <c r="AL1156" s="531"/>
      <c r="AM1156" s="531"/>
      <c r="AN1156" s="531"/>
      <c r="AO1156" s="531"/>
      <c r="AP1156" s="531"/>
      <c r="AQ1156" s="531"/>
      <c r="AR1156" s="531"/>
      <c r="AS1156" s="532"/>
      <c r="AT1156" s="533"/>
      <c r="AU1156" s="533"/>
      <c r="AV1156" s="532"/>
      <c r="AW1156" s="532"/>
      <c r="AX1156" s="533"/>
      <c r="AY1156" s="533"/>
      <c r="AZ1156" s="532"/>
      <c r="BA1156" s="532"/>
      <c r="BB1156" s="533"/>
      <c r="BC1156" s="533"/>
      <c r="BD1156" s="532"/>
      <c r="BE1156" s="532"/>
      <c r="BF1156" s="533"/>
      <c r="BG1156" s="533"/>
      <c r="BH1156" s="532"/>
      <c r="BI1156" s="532"/>
      <c r="BJ1156" s="533"/>
      <c r="BK1156" s="533"/>
      <c r="BL1156" s="532"/>
    </row>
    <row r="1157" spans="1:64" ht="24.75" customHeight="1">
      <c r="A1157" s="524" t="str">
        <v/>
      </c>
      <c r="B1157" s="525"/>
      <c r="C1157" s="526"/>
      <c r="D1157" s="527"/>
      <c r="E1157" s="528"/>
      <c r="F1157" s="528"/>
      <c r="G1157" s="527"/>
      <c r="H1157" s="528"/>
      <c r="I1157" s="528"/>
      <c r="J1157" s="528"/>
      <c r="K1157" s="528"/>
      <c r="L1157" s="529"/>
      <c r="M1157" s="530"/>
      <c r="N1157" s="529"/>
      <c r="O1157" s="529"/>
      <c r="P1157" s="529"/>
      <c r="Q1157" s="529"/>
      <c r="R1157" s="529"/>
      <c r="S1157" s="529"/>
      <c r="T1157" s="529"/>
      <c r="U1157" s="529"/>
      <c r="V1157" s="529"/>
      <c r="W1157" s="529"/>
      <c r="X1157" s="529"/>
      <c r="Y1157" s="529"/>
      <c r="Z1157" s="529"/>
      <c r="AA1157" s="529"/>
      <c r="AB1157" s="529"/>
      <c r="AC1157" s="529"/>
      <c r="AD1157" s="529"/>
      <c r="AE1157" s="529"/>
      <c r="AF1157" s="529"/>
      <c r="AG1157" s="531"/>
      <c r="AH1157" s="531"/>
      <c r="AI1157" s="531"/>
      <c r="AJ1157" s="531"/>
      <c r="AK1157" s="531"/>
      <c r="AL1157" s="531"/>
      <c r="AM1157" s="531"/>
      <c r="AN1157" s="531"/>
      <c r="AO1157" s="531"/>
      <c r="AP1157" s="531"/>
      <c r="AQ1157" s="531"/>
      <c r="AR1157" s="531"/>
      <c r="AS1157" s="532"/>
      <c r="AT1157" s="533"/>
      <c r="AU1157" s="533"/>
      <c r="AV1157" s="532"/>
      <c r="AW1157" s="532"/>
      <c r="AX1157" s="533"/>
      <c r="AY1157" s="533"/>
      <c r="AZ1157" s="532"/>
      <c r="BA1157" s="532"/>
      <c r="BB1157" s="533"/>
      <c r="BC1157" s="533"/>
      <c r="BD1157" s="532"/>
      <c r="BE1157" s="532"/>
      <c r="BF1157" s="533"/>
      <c r="BG1157" s="533"/>
      <c r="BH1157" s="532"/>
      <c r="BI1157" s="532"/>
      <c r="BJ1157" s="533"/>
      <c r="BK1157" s="533"/>
      <c r="BL1157" s="532"/>
    </row>
    <row r="1158" spans="1:64" ht="24.75" customHeight="1">
      <c r="A1158" s="524" t="str">
        <v/>
      </c>
      <c r="B1158" s="525"/>
      <c r="C1158" s="526"/>
      <c r="D1158" s="527"/>
      <c r="E1158" s="528"/>
      <c r="F1158" s="528"/>
      <c r="G1158" s="527"/>
      <c r="H1158" s="528"/>
      <c r="I1158" s="528"/>
      <c r="J1158" s="528"/>
      <c r="K1158" s="528"/>
      <c r="L1158" s="529"/>
      <c r="M1158" s="530"/>
      <c r="N1158" s="529"/>
      <c r="O1158" s="529"/>
      <c r="P1158" s="529"/>
      <c r="Q1158" s="529"/>
      <c r="R1158" s="529"/>
      <c r="S1158" s="529"/>
      <c r="T1158" s="529"/>
      <c r="U1158" s="529"/>
      <c r="V1158" s="529"/>
      <c r="W1158" s="529"/>
      <c r="X1158" s="529"/>
      <c r="Y1158" s="529"/>
      <c r="Z1158" s="529"/>
      <c r="AA1158" s="529"/>
      <c r="AB1158" s="529"/>
      <c r="AC1158" s="529"/>
      <c r="AD1158" s="529"/>
      <c r="AE1158" s="529"/>
      <c r="AF1158" s="529"/>
      <c r="AG1158" s="531"/>
      <c r="AH1158" s="531"/>
      <c r="AI1158" s="531"/>
      <c r="AJ1158" s="531"/>
      <c r="AK1158" s="531"/>
      <c r="AL1158" s="531"/>
      <c r="AM1158" s="531"/>
      <c r="AN1158" s="531"/>
      <c r="AO1158" s="531"/>
      <c r="AP1158" s="531"/>
      <c r="AQ1158" s="531"/>
      <c r="AR1158" s="531"/>
      <c r="AS1158" s="532"/>
      <c r="AT1158" s="533"/>
      <c r="AU1158" s="533"/>
      <c r="AV1158" s="532"/>
      <c r="AW1158" s="532"/>
      <c r="AX1158" s="533"/>
      <c r="AY1158" s="533"/>
      <c r="AZ1158" s="532"/>
      <c r="BA1158" s="532"/>
      <c r="BB1158" s="533"/>
      <c r="BC1158" s="533"/>
      <c r="BD1158" s="532"/>
      <c r="BE1158" s="532"/>
      <c r="BF1158" s="533"/>
      <c r="BG1158" s="533"/>
      <c r="BH1158" s="532"/>
      <c r="BI1158" s="532"/>
      <c r="BJ1158" s="533"/>
      <c r="BK1158" s="533"/>
      <c r="BL1158" s="532"/>
    </row>
    <row r="1159" spans="1:64" ht="24.75" customHeight="1">
      <c r="A1159" s="524" t="str">
        <v/>
      </c>
      <c r="B1159" s="525"/>
      <c r="C1159" s="526"/>
      <c r="D1159" s="527"/>
      <c r="E1159" s="528"/>
      <c r="F1159" s="528"/>
      <c r="G1159" s="527"/>
      <c r="H1159" s="528"/>
      <c r="I1159" s="528"/>
      <c r="J1159" s="528"/>
      <c r="K1159" s="528"/>
      <c r="L1159" s="529"/>
      <c r="M1159" s="530"/>
      <c r="N1159" s="529"/>
      <c r="O1159" s="529"/>
      <c r="P1159" s="529"/>
      <c r="Q1159" s="529"/>
      <c r="R1159" s="529"/>
      <c r="S1159" s="529"/>
      <c r="T1159" s="529"/>
      <c r="U1159" s="529"/>
      <c r="V1159" s="529"/>
      <c r="W1159" s="529"/>
      <c r="X1159" s="529"/>
      <c r="Y1159" s="529"/>
      <c r="Z1159" s="529"/>
      <c r="AA1159" s="529"/>
      <c r="AB1159" s="529"/>
      <c r="AC1159" s="529"/>
      <c r="AD1159" s="529"/>
      <c r="AE1159" s="529"/>
      <c r="AF1159" s="529"/>
      <c r="AG1159" s="531"/>
      <c r="AH1159" s="531"/>
      <c r="AI1159" s="531"/>
      <c r="AJ1159" s="531"/>
      <c r="AK1159" s="531"/>
      <c r="AL1159" s="531"/>
      <c r="AM1159" s="531"/>
      <c r="AN1159" s="531"/>
      <c r="AO1159" s="531"/>
      <c r="AP1159" s="531"/>
      <c r="AQ1159" s="531"/>
      <c r="AR1159" s="531"/>
      <c r="AS1159" s="532"/>
      <c r="AT1159" s="533"/>
      <c r="AU1159" s="533"/>
      <c r="AV1159" s="532"/>
      <c r="AW1159" s="532"/>
      <c r="AX1159" s="533"/>
      <c r="AY1159" s="533"/>
      <c r="AZ1159" s="532"/>
      <c r="BA1159" s="532"/>
      <c r="BB1159" s="533"/>
      <c r="BC1159" s="533"/>
      <c r="BD1159" s="532"/>
      <c r="BE1159" s="532"/>
      <c r="BF1159" s="533"/>
      <c r="BG1159" s="533"/>
      <c r="BH1159" s="532"/>
      <c r="BI1159" s="532"/>
      <c r="BJ1159" s="533"/>
      <c r="BK1159" s="533"/>
      <c r="BL1159" s="532"/>
    </row>
    <row r="1160" spans="1:64" ht="24.75" customHeight="1">
      <c r="A1160" s="524" t="str">
        <v/>
      </c>
      <c r="B1160" s="525"/>
      <c r="C1160" s="526"/>
      <c r="D1160" s="527"/>
      <c r="E1160" s="528"/>
      <c r="F1160" s="528"/>
      <c r="G1160" s="527"/>
      <c r="H1160" s="528"/>
      <c r="I1160" s="528"/>
      <c r="J1160" s="528"/>
      <c r="K1160" s="528"/>
      <c r="L1160" s="529"/>
      <c r="M1160" s="530"/>
      <c r="N1160" s="529"/>
      <c r="O1160" s="529"/>
      <c r="P1160" s="529"/>
      <c r="Q1160" s="529"/>
      <c r="R1160" s="529"/>
      <c r="S1160" s="529"/>
      <c r="T1160" s="529"/>
      <c r="U1160" s="529"/>
      <c r="V1160" s="529"/>
      <c r="W1160" s="529"/>
      <c r="X1160" s="529"/>
      <c r="Y1160" s="529"/>
      <c r="Z1160" s="529"/>
      <c r="AA1160" s="529"/>
      <c r="AB1160" s="529"/>
      <c r="AC1160" s="529"/>
      <c r="AD1160" s="529"/>
      <c r="AE1160" s="529"/>
      <c r="AF1160" s="529"/>
      <c r="AG1160" s="531"/>
      <c r="AH1160" s="531"/>
      <c r="AI1160" s="531"/>
      <c r="AJ1160" s="531"/>
      <c r="AK1160" s="531"/>
      <c r="AL1160" s="531"/>
      <c r="AM1160" s="531"/>
      <c r="AN1160" s="531"/>
      <c r="AO1160" s="531"/>
      <c r="AP1160" s="531"/>
      <c r="AQ1160" s="531"/>
      <c r="AR1160" s="531"/>
      <c r="AS1160" s="532"/>
      <c r="AT1160" s="533"/>
      <c r="AU1160" s="533"/>
      <c r="AV1160" s="532"/>
      <c r="AW1160" s="532"/>
      <c r="AX1160" s="533"/>
      <c r="AY1160" s="533"/>
      <c r="AZ1160" s="532"/>
      <c r="BA1160" s="532"/>
      <c r="BB1160" s="533"/>
      <c r="BC1160" s="533"/>
      <c r="BD1160" s="532"/>
      <c r="BE1160" s="532"/>
      <c r="BF1160" s="533"/>
      <c r="BG1160" s="533"/>
      <c r="BH1160" s="532"/>
      <c r="BI1160" s="532"/>
      <c r="BJ1160" s="533"/>
      <c r="BK1160" s="533"/>
      <c r="BL1160" s="532"/>
    </row>
    <row r="1161" spans="1:64" ht="24.75" customHeight="1">
      <c r="A1161" s="524" t="str">
        <v/>
      </c>
      <c r="B1161" s="525"/>
      <c r="C1161" s="526"/>
      <c r="D1161" s="527"/>
      <c r="E1161" s="528"/>
      <c r="F1161" s="528"/>
      <c r="G1161" s="527"/>
      <c r="H1161" s="528"/>
      <c r="I1161" s="528"/>
      <c r="J1161" s="528"/>
      <c r="K1161" s="528"/>
      <c r="L1161" s="529"/>
      <c r="M1161" s="530"/>
      <c r="N1161" s="529"/>
      <c r="O1161" s="529"/>
      <c r="P1161" s="529"/>
      <c r="Q1161" s="529"/>
      <c r="R1161" s="529"/>
      <c r="S1161" s="529"/>
      <c r="T1161" s="529"/>
      <c r="U1161" s="529"/>
      <c r="V1161" s="529"/>
      <c r="W1161" s="529"/>
      <c r="X1161" s="529"/>
      <c r="Y1161" s="529"/>
      <c r="Z1161" s="529"/>
      <c r="AA1161" s="529"/>
      <c r="AB1161" s="529"/>
      <c r="AC1161" s="529"/>
      <c r="AD1161" s="529"/>
      <c r="AE1161" s="529"/>
      <c r="AF1161" s="529"/>
      <c r="AG1161" s="531"/>
      <c r="AH1161" s="531"/>
      <c r="AI1161" s="531"/>
      <c r="AJ1161" s="531"/>
      <c r="AK1161" s="531"/>
      <c r="AL1161" s="531"/>
      <c r="AM1161" s="531"/>
      <c r="AN1161" s="531"/>
      <c r="AO1161" s="531"/>
      <c r="AP1161" s="531"/>
      <c r="AQ1161" s="531"/>
      <c r="AR1161" s="531"/>
      <c r="AS1161" s="532"/>
      <c r="AT1161" s="533"/>
      <c r="AU1161" s="533"/>
      <c r="AV1161" s="532"/>
      <c r="AW1161" s="532"/>
      <c r="AX1161" s="533"/>
      <c r="AY1161" s="533"/>
      <c r="AZ1161" s="532"/>
      <c r="BA1161" s="532"/>
      <c r="BB1161" s="533"/>
      <c r="BC1161" s="533"/>
      <c r="BD1161" s="532"/>
      <c r="BE1161" s="532"/>
      <c r="BF1161" s="533"/>
      <c r="BG1161" s="533"/>
      <c r="BH1161" s="532"/>
      <c r="BI1161" s="532"/>
      <c r="BJ1161" s="533"/>
      <c r="BK1161" s="533"/>
      <c r="BL1161" s="532"/>
    </row>
    <row r="1162" spans="1:64" ht="24.75" customHeight="1">
      <c r="A1162" s="524" t="str">
        <v/>
      </c>
      <c r="B1162" s="525"/>
      <c r="C1162" s="526"/>
      <c r="D1162" s="527"/>
      <c r="E1162" s="528"/>
      <c r="F1162" s="528"/>
      <c r="G1162" s="527"/>
      <c r="H1162" s="528"/>
      <c r="I1162" s="528"/>
      <c r="J1162" s="528"/>
      <c r="K1162" s="528"/>
      <c r="L1162" s="529"/>
      <c r="M1162" s="530"/>
      <c r="N1162" s="529"/>
      <c r="O1162" s="529"/>
      <c r="P1162" s="529"/>
      <c r="Q1162" s="529"/>
      <c r="R1162" s="529"/>
      <c r="S1162" s="529"/>
      <c r="T1162" s="529"/>
      <c r="U1162" s="529"/>
      <c r="V1162" s="529"/>
      <c r="W1162" s="529"/>
      <c r="X1162" s="529"/>
      <c r="Y1162" s="529"/>
      <c r="Z1162" s="529"/>
      <c r="AA1162" s="529"/>
      <c r="AB1162" s="529"/>
      <c r="AC1162" s="529"/>
      <c r="AD1162" s="529"/>
      <c r="AE1162" s="529"/>
      <c r="AF1162" s="529"/>
      <c r="AG1162" s="531"/>
      <c r="AH1162" s="531"/>
      <c r="AI1162" s="531"/>
      <c r="AJ1162" s="531"/>
      <c r="AK1162" s="531"/>
      <c r="AL1162" s="531"/>
      <c r="AM1162" s="531"/>
      <c r="AN1162" s="531"/>
      <c r="AO1162" s="531"/>
      <c r="AP1162" s="531"/>
      <c r="AQ1162" s="531"/>
      <c r="AR1162" s="531"/>
      <c r="AS1162" s="532"/>
      <c r="AT1162" s="533"/>
      <c r="AU1162" s="533"/>
      <c r="AV1162" s="532"/>
      <c r="AW1162" s="532"/>
      <c r="AX1162" s="533"/>
      <c r="AY1162" s="533"/>
      <c r="AZ1162" s="532"/>
      <c r="BA1162" s="532"/>
      <c r="BB1162" s="533"/>
      <c r="BC1162" s="533"/>
      <c r="BD1162" s="532"/>
      <c r="BE1162" s="532"/>
      <c r="BF1162" s="533"/>
      <c r="BG1162" s="533"/>
      <c r="BH1162" s="532"/>
      <c r="BI1162" s="532"/>
      <c r="BJ1162" s="533"/>
      <c r="BK1162" s="533"/>
      <c r="BL1162" s="532"/>
    </row>
    <row r="1163" spans="1:64" ht="24.75" customHeight="1">
      <c r="A1163" s="524" t="str">
        <v/>
      </c>
      <c r="B1163" s="525"/>
      <c r="C1163" s="526"/>
      <c r="D1163" s="527"/>
      <c r="E1163" s="528"/>
      <c r="F1163" s="528"/>
      <c r="G1163" s="527"/>
      <c r="H1163" s="528"/>
      <c r="I1163" s="528"/>
      <c r="J1163" s="528"/>
      <c r="K1163" s="528"/>
      <c r="L1163" s="529"/>
      <c r="M1163" s="530"/>
      <c r="N1163" s="529"/>
      <c r="O1163" s="529"/>
      <c r="P1163" s="529"/>
      <c r="Q1163" s="529"/>
      <c r="R1163" s="529"/>
      <c r="S1163" s="529"/>
      <c r="T1163" s="529"/>
      <c r="U1163" s="529"/>
      <c r="V1163" s="529"/>
      <c r="W1163" s="529"/>
      <c r="X1163" s="529"/>
      <c r="Y1163" s="529"/>
      <c r="Z1163" s="529"/>
      <c r="AA1163" s="529"/>
      <c r="AB1163" s="529"/>
      <c r="AC1163" s="529"/>
      <c r="AD1163" s="529"/>
      <c r="AE1163" s="529"/>
      <c r="AF1163" s="529"/>
      <c r="AG1163" s="531"/>
      <c r="AH1163" s="531"/>
      <c r="AI1163" s="531"/>
      <c r="AJ1163" s="531"/>
      <c r="AK1163" s="531"/>
      <c r="AL1163" s="531"/>
      <c r="AM1163" s="531"/>
      <c r="AN1163" s="531"/>
      <c r="AO1163" s="531"/>
      <c r="AP1163" s="531"/>
      <c r="AQ1163" s="531"/>
      <c r="AR1163" s="531"/>
      <c r="AS1163" s="532"/>
      <c r="AT1163" s="533"/>
      <c r="AU1163" s="533"/>
      <c r="AV1163" s="532"/>
      <c r="AW1163" s="532"/>
      <c r="AX1163" s="533"/>
      <c r="AY1163" s="533"/>
      <c r="AZ1163" s="532"/>
      <c r="BA1163" s="532"/>
      <c r="BB1163" s="533"/>
      <c r="BC1163" s="533"/>
      <c r="BD1163" s="532"/>
      <c r="BE1163" s="532"/>
      <c r="BF1163" s="533"/>
      <c r="BG1163" s="533"/>
      <c r="BH1163" s="532"/>
      <c r="BI1163" s="532"/>
      <c r="BJ1163" s="533"/>
      <c r="BK1163" s="533"/>
      <c r="BL1163" s="532"/>
    </row>
    <row r="1164" spans="1:64" ht="24.75" customHeight="1">
      <c r="A1164" s="524" t="str">
        <v/>
      </c>
      <c r="B1164" s="525"/>
      <c r="C1164" s="526"/>
      <c r="D1164" s="527"/>
      <c r="E1164" s="528"/>
      <c r="F1164" s="528"/>
      <c r="G1164" s="527"/>
      <c r="H1164" s="528"/>
      <c r="I1164" s="528"/>
      <c r="J1164" s="528"/>
      <c r="K1164" s="528"/>
      <c r="L1164" s="529"/>
      <c r="M1164" s="530"/>
      <c r="N1164" s="529"/>
      <c r="O1164" s="529"/>
      <c r="P1164" s="529"/>
      <c r="Q1164" s="529"/>
      <c r="R1164" s="529"/>
      <c r="S1164" s="529"/>
      <c r="T1164" s="529"/>
      <c r="U1164" s="529"/>
      <c r="V1164" s="529"/>
      <c r="W1164" s="529"/>
      <c r="X1164" s="529"/>
      <c r="Y1164" s="529"/>
      <c r="Z1164" s="529"/>
      <c r="AA1164" s="529"/>
      <c r="AB1164" s="529"/>
      <c r="AC1164" s="529"/>
      <c r="AD1164" s="529"/>
      <c r="AE1164" s="529"/>
      <c r="AF1164" s="529"/>
      <c r="AG1164" s="531"/>
      <c r="AH1164" s="531"/>
      <c r="AI1164" s="531"/>
      <c r="AJ1164" s="531"/>
      <c r="AK1164" s="531"/>
      <c r="AL1164" s="531"/>
      <c r="AM1164" s="531"/>
      <c r="AN1164" s="531"/>
      <c r="AO1164" s="531"/>
      <c r="AP1164" s="531"/>
      <c r="AQ1164" s="531"/>
      <c r="AR1164" s="531"/>
      <c r="AS1164" s="532"/>
      <c r="AT1164" s="533"/>
      <c r="AU1164" s="533"/>
      <c r="AV1164" s="532"/>
      <c r="AW1164" s="532"/>
      <c r="AX1164" s="533"/>
      <c r="AY1164" s="533"/>
      <c r="AZ1164" s="532"/>
      <c r="BA1164" s="532"/>
      <c r="BB1164" s="533"/>
      <c r="BC1164" s="533"/>
      <c r="BD1164" s="532"/>
      <c r="BE1164" s="532"/>
      <c r="BF1164" s="533"/>
      <c r="BG1164" s="533"/>
      <c r="BH1164" s="532"/>
      <c r="BI1164" s="532"/>
      <c r="BJ1164" s="533"/>
      <c r="BK1164" s="533"/>
      <c r="BL1164" s="532"/>
    </row>
    <row r="1165" spans="1:64" ht="24.75" customHeight="1">
      <c r="A1165" s="524" t="str">
        <v/>
      </c>
      <c r="B1165" s="525"/>
      <c r="C1165" s="526"/>
      <c r="D1165" s="527"/>
      <c r="E1165" s="528"/>
      <c r="F1165" s="528"/>
      <c r="G1165" s="527"/>
      <c r="H1165" s="528"/>
      <c r="I1165" s="528"/>
      <c r="J1165" s="528"/>
      <c r="K1165" s="528"/>
      <c r="L1165" s="529"/>
      <c r="M1165" s="530"/>
      <c r="N1165" s="529"/>
      <c r="O1165" s="529"/>
      <c r="P1165" s="529"/>
      <c r="Q1165" s="529"/>
      <c r="R1165" s="529"/>
      <c r="S1165" s="529"/>
      <c r="T1165" s="529"/>
      <c r="U1165" s="529"/>
      <c r="V1165" s="529"/>
      <c r="W1165" s="529"/>
      <c r="X1165" s="529"/>
      <c r="Y1165" s="529"/>
      <c r="Z1165" s="529"/>
      <c r="AA1165" s="529"/>
      <c r="AB1165" s="529"/>
      <c r="AC1165" s="529"/>
      <c r="AD1165" s="529"/>
      <c r="AE1165" s="529"/>
      <c r="AF1165" s="529"/>
      <c r="AG1165" s="531"/>
      <c r="AH1165" s="531"/>
      <c r="AI1165" s="531"/>
      <c r="AJ1165" s="531"/>
      <c r="AK1165" s="531"/>
      <c r="AL1165" s="531"/>
      <c r="AM1165" s="531"/>
      <c r="AN1165" s="531"/>
      <c r="AO1165" s="531"/>
      <c r="AP1165" s="531"/>
      <c r="AQ1165" s="531"/>
      <c r="AR1165" s="531"/>
      <c r="AS1165" s="532"/>
      <c r="AT1165" s="533"/>
      <c r="AU1165" s="533"/>
      <c r="AV1165" s="532"/>
      <c r="AW1165" s="532"/>
      <c r="AX1165" s="533"/>
      <c r="AY1165" s="533"/>
      <c r="AZ1165" s="532"/>
      <c r="BA1165" s="532"/>
      <c r="BB1165" s="533"/>
      <c r="BC1165" s="533"/>
      <c r="BD1165" s="532"/>
      <c r="BE1165" s="532"/>
      <c r="BF1165" s="533"/>
      <c r="BG1165" s="533"/>
      <c r="BH1165" s="532"/>
      <c r="BI1165" s="532"/>
      <c r="BJ1165" s="533"/>
      <c r="BK1165" s="533"/>
      <c r="BL1165" s="532"/>
    </row>
    <row r="1166" spans="1:64" ht="24.75" customHeight="1">
      <c r="A1166" s="524" t="str">
        <v/>
      </c>
      <c r="B1166" s="525"/>
      <c r="C1166" s="526"/>
      <c r="D1166" s="527"/>
      <c r="E1166" s="528"/>
      <c r="F1166" s="528"/>
      <c r="G1166" s="527"/>
      <c r="H1166" s="528"/>
      <c r="I1166" s="528"/>
      <c r="J1166" s="528"/>
      <c r="K1166" s="528"/>
      <c r="L1166" s="529"/>
      <c r="M1166" s="530"/>
      <c r="N1166" s="529"/>
      <c r="O1166" s="529"/>
      <c r="P1166" s="529"/>
      <c r="Q1166" s="529"/>
      <c r="R1166" s="529"/>
      <c r="S1166" s="529"/>
      <c r="T1166" s="529"/>
      <c r="U1166" s="529"/>
      <c r="V1166" s="529"/>
      <c r="W1166" s="529"/>
      <c r="X1166" s="529"/>
      <c r="Y1166" s="529"/>
      <c r="Z1166" s="529"/>
      <c r="AA1166" s="529"/>
      <c r="AB1166" s="529"/>
      <c r="AC1166" s="529"/>
      <c r="AD1166" s="529"/>
      <c r="AE1166" s="529"/>
      <c r="AF1166" s="529"/>
      <c r="AG1166" s="531"/>
      <c r="AH1166" s="531"/>
      <c r="AI1166" s="531"/>
      <c r="AJ1166" s="531"/>
      <c r="AK1166" s="531"/>
      <c r="AL1166" s="531"/>
      <c r="AM1166" s="531"/>
      <c r="AN1166" s="531"/>
      <c r="AO1166" s="531"/>
      <c r="AP1166" s="531"/>
      <c r="AQ1166" s="531"/>
      <c r="AR1166" s="531"/>
      <c r="AS1166" s="532"/>
      <c r="AT1166" s="533"/>
      <c r="AU1166" s="533"/>
      <c r="AV1166" s="532"/>
      <c r="AW1166" s="532"/>
      <c r="AX1166" s="533"/>
      <c r="AY1166" s="533"/>
      <c r="AZ1166" s="532"/>
      <c r="BA1166" s="532"/>
      <c r="BB1166" s="533"/>
      <c r="BC1166" s="533"/>
      <c r="BD1166" s="532"/>
      <c r="BE1166" s="532"/>
      <c r="BF1166" s="533"/>
      <c r="BG1166" s="533"/>
      <c r="BH1166" s="532"/>
      <c r="BI1166" s="532"/>
      <c r="BJ1166" s="533"/>
      <c r="BK1166" s="533"/>
      <c r="BL1166" s="532"/>
    </row>
    <row r="1167" spans="1:64" ht="24.75" customHeight="1">
      <c r="A1167" s="524" t="str">
        <v/>
      </c>
      <c r="B1167" s="525"/>
      <c r="C1167" s="526"/>
      <c r="D1167" s="527"/>
      <c r="E1167" s="528"/>
      <c r="F1167" s="528"/>
      <c r="G1167" s="527"/>
      <c r="H1167" s="528"/>
      <c r="I1167" s="528"/>
      <c r="J1167" s="528"/>
      <c r="K1167" s="528"/>
      <c r="L1167" s="529"/>
      <c r="M1167" s="530"/>
      <c r="N1167" s="529"/>
      <c r="O1167" s="529"/>
      <c r="P1167" s="529"/>
      <c r="Q1167" s="529"/>
      <c r="R1167" s="529"/>
      <c r="S1167" s="529"/>
      <c r="T1167" s="529"/>
      <c r="U1167" s="529"/>
      <c r="V1167" s="529"/>
      <c r="W1167" s="529"/>
      <c r="X1167" s="529"/>
      <c r="Y1167" s="529"/>
      <c r="Z1167" s="529"/>
      <c r="AA1167" s="529"/>
      <c r="AB1167" s="529"/>
      <c r="AC1167" s="529"/>
      <c r="AD1167" s="529"/>
      <c r="AE1167" s="529"/>
      <c r="AF1167" s="529"/>
      <c r="AG1167" s="531"/>
      <c r="AH1167" s="531"/>
      <c r="AI1167" s="531"/>
      <c r="AJ1167" s="531"/>
      <c r="AK1167" s="531"/>
      <c r="AL1167" s="531"/>
      <c r="AM1167" s="531"/>
      <c r="AN1167" s="531"/>
      <c r="AO1167" s="531"/>
      <c r="AP1167" s="531"/>
      <c r="AQ1167" s="531"/>
      <c r="AR1167" s="531"/>
      <c r="AS1167" s="532"/>
      <c r="AT1167" s="533"/>
      <c r="AU1167" s="533"/>
      <c r="AV1167" s="532"/>
      <c r="AW1167" s="532"/>
      <c r="AX1167" s="533"/>
      <c r="AY1167" s="533"/>
      <c r="AZ1167" s="532"/>
      <c r="BA1167" s="532"/>
      <c r="BB1167" s="533"/>
      <c r="BC1167" s="533"/>
      <c r="BD1167" s="532"/>
      <c r="BE1167" s="532"/>
      <c r="BF1167" s="533"/>
      <c r="BG1167" s="533"/>
      <c r="BH1167" s="532"/>
      <c r="BI1167" s="532"/>
      <c r="BJ1167" s="533"/>
      <c r="BK1167" s="533"/>
      <c r="BL1167" s="532"/>
    </row>
    <row r="1168" spans="1:64" ht="24.75" customHeight="1">
      <c r="A1168" s="524" t="str">
        <v/>
      </c>
      <c r="B1168" s="525"/>
      <c r="C1168" s="526"/>
      <c r="D1168" s="527"/>
      <c r="E1168" s="528"/>
      <c r="F1168" s="528"/>
      <c r="G1168" s="527"/>
      <c r="H1168" s="528"/>
      <c r="I1168" s="528"/>
      <c r="J1168" s="528"/>
      <c r="K1168" s="528"/>
      <c r="L1168" s="529"/>
      <c r="M1168" s="530"/>
      <c r="N1168" s="529"/>
      <c r="O1168" s="529"/>
      <c r="P1168" s="529"/>
      <c r="Q1168" s="529"/>
      <c r="R1168" s="529"/>
      <c r="S1168" s="529"/>
      <c r="T1168" s="529"/>
      <c r="U1168" s="529"/>
      <c r="V1168" s="529"/>
      <c r="W1168" s="529"/>
      <c r="X1168" s="529"/>
      <c r="Y1168" s="529"/>
      <c r="Z1168" s="529"/>
      <c r="AA1168" s="529"/>
      <c r="AB1168" s="529"/>
      <c r="AC1168" s="529"/>
      <c r="AD1168" s="529"/>
      <c r="AE1168" s="529"/>
      <c r="AF1168" s="529"/>
      <c r="AG1168" s="531"/>
      <c r="AH1168" s="531"/>
      <c r="AI1168" s="531"/>
      <c r="AJ1168" s="531"/>
      <c r="AK1168" s="531"/>
      <c r="AL1168" s="531"/>
      <c r="AM1168" s="531"/>
      <c r="AN1168" s="531"/>
      <c r="AO1168" s="531"/>
      <c r="AP1168" s="531"/>
      <c r="AQ1168" s="531"/>
      <c r="AR1168" s="531"/>
      <c r="AS1168" s="532"/>
      <c r="AT1168" s="533"/>
      <c r="AU1168" s="533"/>
      <c r="AV1168" s="532"/>
      <c r="AW1168" s="532"/>
      <c r="AX1168" s="533"/>
      <c r="AY1168" s="533"/>
      <c r="AZ1168" s="532"/>
      <c r="BA1168" s="532"/>
      <c r="BB1168" s="533"/>
      <c r="BC1168" s="533"/>
      <c r="BD1168" s="532"/>
      <c r="BE1168" s="532"/>
      <c r="BF1168" s="533"/>
      <c r="BG1168" s="533"/>
      <c r="BH1168" s="532"/>
      <c r="BI1168" s="532"/>
      <c r="BJ1168" s="533"/>
      <c r="BK1168" s="533"/>
      <c r="BL1168" s="532"/>
    </row>
    <row r="1169" spans="1:64" ht="24.75" customHeight="1">
      <c r="A1169" s="524" t="str">
        <v/>
      </c>
      <c r="B1169" s="525"/>
      <c r="C1169" s="526"/>
      <c r="D1169" s="527"/>
      <c r="E1169" s="528"/>
      <c r="F1169" s="528"/>
      <c r="G1169" s="527"/>
      <c r="H1169" s="528"/>
      <c r="I1169" s="528"/>
      <c r="J1169" s="528"/>
      <c r="K1169" s="528"/>
      <c r="L1169" s="529"/>
      <c r="M1169" s="530"/>
      <c r="N1169" s="529"/>
      <c r="O1169" s="529"/>
      <c r="P1169" s="529"/>
      <c r="Q1169" s="529"/>
      <c r="R1169" s="529"/>
      <c r="S1169" s="529"/>
      <c r="T1169" s="529"/>
      <c r="U1169" s="529"/>
      <c r="V1169" s="529"/>
      <c r="W1169" s="529"/>
      <c r="X1169" s="529"/>
      <c r="Y1169" s="529"/>
      <c r="Z1169" s="529"/>
      <c r="AA1169" s="529"/>
      <c r="AB1169" s="529"/>
      <c r="AC1169" s="529"/>
      <c r="AD1169" s="529"/>
      <c r="AE1169" s="529"/>
      <c r="AF1169" s="529"/>
      <c r="AG1169" s="531"/>
      <c r="AH1169" s="531"/>
      <c r="AI1169" s="531"/>
      <c r="AJ1169" s="531"/>
      <c r="AK1169" s="531"/>
      <c r="AL1169" s="531"/>
      <c r="AM1169" s="531"/>
      <c r="AN1169" s="531"/>
      <c r="AO1169" s="531"/>
      <c r="AP1169" s="531"/>
      <c r="AQ1169" s="531"/>
      <c r="AR1169" s="531"/>
      <c r="AS1169" s="532"/>
      <c r="AT1169" s="533"/>
      <c r="AU1169" s="533"/>
      <c r="AV1169" s="532"/>
      <c r="AW1169" s="532"/>
      <c r="AX1169" s="533"/>
      <c r="AY1169" s="533"/>
      <c r="AZ1169" s="532"/>
      <c r="BA1169" s="532"/>
      <c r="BB1169" s="533"/>
      <c r="BC1169" s="533"/>
      <c r="BD1169" s="532"/>
      <c r="BE1169" s="532"/>
      <c r="BF1169" s="533"/>
      <c r="BG1169" s="533"/>
      <c r="BH1169" s="532"/>
      <c r="BI1169" s="532"/>
      <c r="BJ1169" s="533"/>
      <c r="BK1169" s="533"/>
      <c r="BL1169" s="532"/>
    </row>
    <row r="1170" spans="1:64" ht="24.75" customHeight="1">
      <c r="A1170" s="524" t="str">
        <v/>
      </c>
      <c r="B1170" s="525"/>
      <c r="C1170" s="526"/>
      <c r="D1170" s="527"/>
      <c r="E1170" s="528"/>
      <c r="F1170" s="528"/>
      <c r="G1170" s="527"/>
      <c r="H1170" s="528"/>
      <c r="I1170" s="528"/>
      <c r="J1170" s="528"/>
      <c r="K1170" s="528"/>
      <c r="L1170" s="529"/>
      <c r="M1170" s="530"/>
      <c r="N1170" s="529"/>
      <c r="O1170" s="529"/>
      <c r="P1170" s="529"/>
      <c r="Q1170" s="529"/>
      <c r="R1170" s="529"/>
      <c r="S1170" s="529"/>
      <c r="T1170" s="529"/>
      <c r="U1170" s="529"/>
      <c r="V1170" s="529"/>
      <c r="W1170" s="529"/>
      <c r="X1170" s="529"/>
      <c r="Y1170" s="529"/>
      <c r="Z1170" s="529"/>
      <c r="AA1170" s="529"/>
      <c r="AB1170" s="529"/>
      <c r="AC1170" s="529"/>
      <c r="AD1170" s="529"/>
      <c r="AE1170" s="529"/>
      <c r="AF1170" s="529"/>
      <c r="AG1170" s="531"/>
      <c r="AH1170" s="531"/>
      <c r="AI1170" s="531"/>
      <c r="AJ1170" s="531"/>
      <c r="AK1170" s="531"/>
      <c r="AL1170" s="531"/>
      <c r="AM1170" s="531"/>
      <c r="AN1170" s="531"/>
      <c r="AO1170" s="531"/>
      <c r="AP1170" s="531"/>
      <c r="AQ1170" s="531"/>
      <c r="AR1170" s="531"/>
      <c r="AS1170" s="532"/>
      <c r="AT1170" s="533"/>
      <c r="AU1170" s="533"/>
      <c r="AV1170" s="532"/>
      <c r="AW1170" s="532"/>
      <c r="AX1170" s="533"/>
      <c r="AY1170" s="533"/>
      <c r="AZ1170" s="532"/>
      <c r="BA1170" s="532"/>
      <c r="BB1170" s="533"/>
      <c r="BC1170" s="533"/>
      <c r="BD1170" s="532"/>
      <c r="BE1170" s="532"/>
      <c r="BF1170" s="533"/>
      <c r="BG1170" s="533"/>
      <c r="BH1170" s="532"/>
      <c r="BI1170" s="532"/>
      <c r="BJ1170" s="533"/>
      <c r="BK1170" s="533"/>
      <c r="BL1170" s="532"/>
    </row>
    <row r="1171" spans="1:64" ht="24.75" customHeight="1">
      <c r="A1171" s="524" t="str">
        <v/>
      </c>
      <c r="B1171" s="525"/>
      <c r="C1171" s="526"/>
      <c r="D1171" s="527"/>
      <c r="E1171" s="528"/>
      <c r="F1171" s="528"/>
      <c r="G1171" s="527"/>
      <c r="H1171" s="528"/>
      <c r="I1171" s="528"/>
      <c r="J1171" s="528"/>
      <c r="K1171" s="528"/>
      <c r="L1171" s="529"/>
      <c r="M1171" s="530"/>
      <c r="N1171" s="529"/>
      <c r="O1171" s="529"/>
      <c r="P1171" s="529"/>
      <c r="Q1171" s="529"/>
      <c r="R1171" s="529"/>
      <c r="S1171" s="529"/>
      <c r="T1171" s="529"/>
      <c r="U1171" s="529"/>
      <c r="V1171" s="529"/>
      <c r="W1171" s="529"/>
      <c r="X1171" s="529"/>
      <c r="Y1171" s="529"/>
      <c r="Z1171" s="529"/>
      <c r="AA1171" s="529"/>
      <c r="AB1171" s="529"/>
      <c r="AC1171" s="529"/>
      <c r="AD1171" s="529"/>
      <c r="AE1171" s="529"/>
      <c r="AF1171" s="529"/>
      <c r="AG1171" s="531"/>
      <c r="AH1171" s="531"/>
      <c r="AI1171" s="531"/>
      <c r="AJ1171" s="531"/>
      <c r="AK1171" s="531"/>
      <c r="AL1171" s="531"/>
      <c r="AM1171" s="531"/>
      <c r="AN1171" s="531"/>
      <c r="AO1171" s="531"/>
      <c r="AP1171" s="531"/>
      <c r="AQ1171" s="531"/>
      <c r="AR1171" s="531"/>
      <c r="AS1171" s="532"/>
      <c r="AT1171" s="533"/>
      <c r="AU1171" s="533"/>
      <c r="AV1171" s="532"/>
      <c r="AW1171" s="532"/>
      <c r="AX1171" s="533"/>
      <c r="AY1171" s="533"/>
      <c r="AZ1171" s="532"/>
      <c r="BA1171" s="532"/>
      <c r="BB1171" s="533"/>
      <c r="BC1171" s="533"/>
      <c r="BD1171" s="532"/>
      <c r="BE1171" s="532"/>
      <c r="BF1171" s="533"/>
      <c r="BG1171" s="533"/>
      <c r="BH1171" s="532"/>
      <c r="BI1171" s="532"/>
      <c r="BJ1171" s="533"/>
      <c r="BK1171" s="533"/>
      <c r="BL1171" s="532"/>
    </row>
    <row r="1172" spans="1:64" ht="24.75" customHeight="1">
      <c r="A1172" s="524" t="str">
        <v/>
      </c>
      <c r="B1172" s="525"/>
      <c r="C1172" s="526"/>
      <c r="D1172" s="527"/>
      <c r="E1172" s="528"/>
      <c r="F1172" s="528"/>
      <c r="G1172" s="527"/>
      <c r="H1172" s="528"/>
      <c r="I1172" s="528"/>
      <c r="J1172" s="528"/>
      <c r="K1172" s="528"/>
      <c r="L1172" s="529"/>
      <c r="M1172" s="530"/>
      <c r="N1172" s="529"/>
      <c r="O1172" s="529"/>
      <c r="P1172" s="529"/>
      <c r="Q1172" s="529"/>
      <c r="R1172" s="529"/>
      <c r="S1172" s="529"/>
      <c r="T1172" s="529"/>
      <c r="U1172" s="529"/>
      <c r="V1172" s="529"/>
      <c r="W1172" s="529"/>
      <c r="X1172" s="529"/>
      <c r="Y1172" s="529"/>
      <c r="Z1172" s="529"/>
      <c r="AA1172" s="529"/>
      <c r="AB1172" s="529"/>
      <c r="AC1172" s="529"/>
      <c r="AD1172" s="529"/>
      <c r="AE1172" s="529"/>
      <c r="AF1172" s="529"/>
      <c r="AG1172" s="531"/>
      <c r="AH1172" s="531"/>
      <c r="AI1172" s="531"/>
      <c r="AJ1172" s="531"/>
      <c r="AK1172" s="531"/>
      <c r="AL1172" s="531"/>
      <c r="AM1172" s="531"/>
      <c r="AN1172" s="531"/>
      <c r="AO1172" s="531"/>
      <c r="AP1172" s="531"/>
      <c r="AQ1172" s="531"/>
      <c r="AR1172" s="531"/>
      <c r="AS1172" s="532"/>
      <c r="AT1172" s="533"/>
      <c r="AU1172" s="533"/>
      <c r="AV1172" s="532"/>
      <c r="AW1172" s="532"/>
      <c r="AX1172" s="533"/>
      <c r="AY1172" s="533"/>
      <c r="AZ1172" s="532"/>
      <c r="BA1172" s="532"/>
      <c r="BB1172" s="533"/>
      <c r="BC1172" s="533"/>
      <c r="BD1172" s="532"/>
      <c r="BE1172" s="532"/>
      <c r="BF1172" s="533"/>
      <c r="BG1172" s="533"/>
      <c r="BH1172" s="532"/>
      <c r="BI1172" s="532"/>
      <c r="BJ1172" s="533"/>
      <c r="BK1172" s="533"/>
      <c r="BL1172" s="532"/>
    </row>
    <row r="1173" spans="1:64" ht="24.75" customHeight="1">
      <c r="A1173" s="524" t="str">
        <v/>
      </c>
      <c r="B1173" s="525"/>
      <c r="C1173" s="526"/>
      <c r="D1173" s="527"/>
      <c r="E1173" s="528"/>
      <c r="F1173" s="528"/>
      <c r="G1173" s="527"/>
      <c r="H1173" s="528"/>
      <c r="I1173" s="528"/>
      <c r="J1173" s="528"/>
      <c r="K1173" s="528"/>
      <c r="L1173" s="529"/>
      <c r="M1173" s="530"/>
      <c r="N1173" s="529"/>
      <c r="O1173" s="529"/>
      <c r="P1173" s="529"/>
      <c r="Q1173" s="529"/>
      <c r="R1173" s="529"/>
      <c r="S1173" s="529"/>
      <c r="T1173" s="529"/>
      <c r="U1173" s="529"/>
      <c r="V1173" s="529"/>
      <c r="W1173" s="529"/>
      <c r="X1173" s="529"/>
      <c r="Y1173" s="529"/>
      <c r="Z1173" s="529"/>
      <c r="AA1173" s="529"/>
      <c r="AB1173" s="529"/>
      <c r="AC1173" s="529"/>
      <c r="AD1173" s="529"/>
      <c r="AE1173" s="529"/>
      <c r="AF1173" s="529"/>
      <c r="AG1173" s="531"/>
      <c r="AH1173" s="531"/>
      <c r="AI1173" s="531"/>
      <c r="AJ1173" s="531"/>
      <c r="AK1173" s="531"/>
      <c r="AL1173" s="531"/>
      <c r="AM1173" s="531"/>
      <c r="AN1173" s="531"/>
      <c r="AO1173" s="531"/>
      <c r="AP1173" s="531"/>
      <c r="AQ1173" s="531"/>
      <c r="AR1173" s="531"/>
      <c r="AS1173" s="532"/>
      <c r="AT1173" s="533"/>
      <c r="AU1173" s="533"/>
      <c r="AV1173" s="532"/>
      <c r="AW1173" s="532"/>
      <c r="AX1173" s="533"/>
      <c r="AY1173" s="533"/>
      <c r="AZ1173" s="532"/>
      <c r="BA1173" s="532"/>
      <c r="BB1173" s="533"/>
      <c r="BC1173" s="533"/>
      <c r="BD1173" s="532"/>
      <c r="BE1173" s="532"/>
      <c r="BF1173" s="533"/>
      <c r="BG1173" s="533"/>
      <c r="BH1173" s="532"/>
      <c r="BI1173" s="532"/>
      <c r="BJ1173" s="533"/>
      <c r="BK1173" s="533"/>
      <c r="BL1173" s="532"/>
    </row>
    <row r="1174" spans="1:64" ht="24.75" customHeight="1">
      <c r="A1174" s="524" t="str">
        <v/>
      </c>
      <c r="B1174" s="525"/>
      <c r="C1174" s="526"/>
      <c r="D1174" s="527"/>
      <c r="E1174" s="528"/>
      <c r="F1174" s="528"/>
      <c r="G1174" s="527"/>
      <c r="H1174" s="528"/>
      <c r="I1174" s="528"/>
      <c r="J1174" s="528"/>
      <c r="K1174" s="528"/>
      <c r="L1174" s="529"/>
      <c r="M1174" s="530"/>
      <c r="N1174" s="529"/>
      <c r="O1174" s="529"/>
      <c r="P1174" s="529"/>
      <c r="Q1174" s="529"/>
      <c r="R1174" s="529"/>
      <c r="S1174" s="529"/>
      <c r="T1174" s="529"/>
      <c r="U1174" s="529"/>
      <c r="V1174" s="529"/>
      <c r="W1174" s="529"/>
      <c r="X1174" s="529"/>
      <c r="Y1174" s="529"/>
      <c r="Z1174" s="529"/>
      <c r="AA1174" s="529"/>
      <c r="AB1174" s="529"/>
      <c r="AC1174" s="529"/>
      <c r="AD1174" s="529"/>
      <c r="AE1174" s="529"/>
      <c r="AF1174" s="529"/>
      <c r="AG1174" s="531"/>
      <c r="AH1174" s="531"/>
      <c r="AI1174" s="531"/>
      <c r="AJ1174" s="531"/>
      <c r="AK1174" s="531"/>
      <c r="AL1174" s="531"/>
      <c r="AM1174" s="531"/>
      <c r="AN1174" s="531"/>
      <c r="AO1174" s="531"/>
      <c r="AP1174" s="531"/>
      <c r="AQ1174" s="531"/>
      <c r="AR1174" s="531"/>
      <c r="AS1174" s="532"/>
      <c r="AT1174" s="533"/>
      <c r="AU1174" s="533"/>
      <c r="AV1174" s="532"/>
      <c r="AW1174" s="532"/>
      <c r="AX1174" s="533"/>
      <c r="AY1174" s="533"/>
      <c r="AZ1174" s="532"/>
      <c r="BA1174" s="532"/>
      <c r="BB1174" s="533"/>
      <c r="BC1174" s="533"/>
      <c r="BD1174" s="532"/>
      <c r="BE1174" s="532"/>
      <c r="BF1174" s="533"/>
      <c r="BG1174" s="533"/>
      <c r="BH1174" s="532"/>
      <c r="BI1174" s="532"/>
      <c r="BJ1174" s="533"/>
      <c r="BK1174" s="533"/>
      <c r="BL1174" s="532"/>
    </row>
    <row r="1175" spans="1:64" ht="24.75" customHeight="1">
      <c r="A1175" s="524" t="str">
        <v/>
      </c>
      <c r="B1175" s="525"/>
      <c r="C1175" s="526"/>
      <c r="D1175" s="527"/>
      <c r="E1175" s="528"/>
      <c r="F1175" s="528"/>
      <c r="G1175" s="527"/>
      <c r="H1175" s="528"/>
      <c r="I1175" s="528"/>
      <c r="J1175" s="528"/>
      <c r="K1175" s="528"/>
      <c r="L1175" s="529"/>
      <c r="M1175" s="530"/>
      <c r="N1175" s="529"/>
      <c r="O1175" s="529"/>
      <c r="P1175" s="529"/>
      <c r="Q1175" s="529"/>
      <c r="R1175" s="529"/>
      <c r="S1175" s="529"/>
      <c r="T1175" s="529"/>
      <c r="U1175" s="529"/>
      <c r="V1175" s="529"/>
      <c r="W1175" s="529"/>
      <c r="X1175" s="529"/>
      <c r="Y1175" s="529"/>
      <c r="Z1175" s="529"/>
      <c r="AA1175" s="529"/>
      <c r="AB1175" s="529"/>
      <c r="AC1175" s="529"/>
      <c r="AD1175" s="529"/>
      <c r="AE1175" s="529"/>
      <c r="AF1175" s="529"/>
      <c r="AG1175" s="531"/>
      <c r="AH1175" s="531"/>
      <c r="AI1175" s="531"/>
      <c r="AJ1175" s="531"/>
      <c r="AK1175" s="531"/>
      <c r="AL1175" s="531"/>
      <c r="AM1175" s="531"/>
      <c r="AN1175" s="531"/>
      <c r="AO1175" s="531"/>
      <c r="AP1175" s="531"/>
      <c r="AQ1175" s="531"/>
      <c r="AR1175" s="531"/>
      <c r="AS1175" s="532"/>
      <c r="AT1175" s="533"/>
      <c r="AU1175" s="533"/>
      <c r="AV1175" s="532"/>
      <c r="AW1175" s="532"/>
      <c r="AX1175" s="533"/>
      <c r="AY1175" s="533"/>
      <c r="AZ1175" s="532"/>
      <c r="BA1175" s="532"/>
      <c r="BB1175" s="533"/>
      <c r="BC1175" s="533"/>
      <c r="BD1175" s="532"/>
      <c r="BE1175" s="532"/>
      <c r="BF1175" s="533"/>
      <c r="BG1175" s="533"/>
      <c r="BH1175" s="532"/>
      <c r="BI1175" s="532"/>
      <c r="BJ1175" s="533"/>
      <c r="BK1175" s="533"/>
      <c r="BL1175" s="532"/>
    </row>
    <row r="1176" spans="1:64" ht="24.75" customHeight="1">
      <c r="A1176" s="524" t="str">
        <v/>
      </c>
      <c r="B1176" s="525"/>
      <c r="C1176" s="526"/>
      <c r="D1176" s="527"/>
      <c r="E1176" s="528"/>
      <c r="F1176" s="528"/>
      <c r="G1176" s="527"/>
      <c r="H1176" s="528"/>
      <c r="I1176" s="528"/>
      <c r="J1176" s="528"/>
      <c r="K1176" s="528"/>
      <c r="L1176" s="529"/>
      <c r="M1176" s="530"/>
      <c r="N1176" s="529"/>
      <c r="O1176" s="529"/>
      <c r="P1176" s="529"/>
      <c r="Q1176" s="529"/>
      <c r="R1176" s="529"/>
      <c r="S1176" s="529"/>
      <c r="T1176" s="529"/>
      <c r="U1176" s="529"/>
      <c r="V1176" s="529"/>
      <c r="W1176" s="529"/>
      <c r="X1176" s="529"/>
      <c r="Y1176" s="529"/>
      <c r="Z1176" s="529"/>
      <c r="AA1176" s="529"/>
      <c r="AB1176" s="529"/>
      <c r="AC1176" s="529"/>
      <c r="AD1176" s="529"/>
      <c r="AE1176" s="529"/>
      <c r="AF1176" s="529"/>
      <c r="AG1176" s="531"/>
      <c r="AH1176" s="531"/>
      <c r="AI1176" s="531"/>
      <c r="AJ1176" s="531"/>
      <c r="AK1176" s="531"/>
      <c r="AL1176" s="531"/>
      <c r="AM1176" s="531"/>
      <c r="AN1176" s="531"/>
      <c r="AO1176" s="531"/>
      <c r="AP1176" s="531"/>
      <c r="AQ1176" s="531"/>
      <c r="AR1176" s="531"/>
      <c r="AS1176" s="532"/>
      <c r="AT1176" s="533"/>
      <c r="AU1176" s="533"/>
      <c r="AV1176" s="532"/>
      <c r="AW1176" s="532"/>
      <c r="AX1176" s="533"/>
      <c r="AY1176" s="533"/>
      <c r="AZ1176" s="532"/>
      <c r="BA1176" s="532"/>
      <c r="BB1176" s="533"/>
      <c r="BC1176" s="533"/>
      <c r="BD1176" s="532"/>
      <c r="BE1176" s="532"/>
      <c r="BF1176" s="533"/>
      <c r="BG1176" s="533"/>
      <c r="BH1176" s="532"/>
      <c r="BI1176" s="532"/>
      <c r="BJ1176" s="533"/>
      <c r="BK1176" s="533"/>
      <c r="BL1176" s="532"/>
    </row>
    <row r="1177" spans="1:64" ht="24.75" customHeight="1">
      <c r="A1177" s="524" t="str">
        <v/>
      </c>
      <c r="B1177" s="525"/>
      <c r="C1177" s="526"/>
      <c r="D1177" s="527"/>
      <c r="E1177" s="528"/>
      <c r="F1177" s="528"/>
      <c r="G1177" s="527"/>
      <c r="H1177" s="528"/>
      <c r="I1177" s="528"/>
      <c r="J1177" s="528"/>
      <c r="K1177" s="528"/>
      <c r="L1177" s="529"/>
      <c r="M1177" s="530"/>
      <c r="N1177" s="529"/>
      <c r="O1177" s="529"/>
      <c r="P1177" s="529"/>
      <c r="Q1177" s="529"/>
      <c r="R1177" s="529"/>
      <c r="S1177" s="529"/>
      <c r="T1177" s="529"/>
      <c r="U1177" s="529"/>
      <c r="V1177" s="529"/>
      <c r="W1177" s="529"/>
      <c r="X1177" s="529"/>
      <c r="Y1177" s="529"/>
      <c r="Z1177" s="529"/>
      <c r="AA1177" s="529"/>
      <c r="AB1177" s="529"/>
      <c r="AC1177" s="529"/>
      <c r="AD1177" s="529"/>
      <c r="AE1177" s="529"/>
      <c r="AF1177" s="529"/>
      <c r="AG1177" s="531"/>
      <c r="AH1177" s="531"/>
      <c r="AI1177" s="531"/>
      <c r="AJ1177" s="531"/>
      <c r="AK1177" s="531"/>
      <c r="AL1177" s="531"/>
      <c r="AM1177" s="531"/>
      <c r="AN1177" s="531"/>
      <c r="AO1177" s="531"/>
      <c r="AP1177" s="531"/>
      <c r="AQ1177" s="531"/>
      <c r="AR1177" s="531"/>
      <c r="AS1177" s="532"/>
      <c r="AT1177" s="533"/>
      <c r="AU1177" s="533"/>
      <c r="AV1177" s="532"/>
      <c r="AW1177" s="532"/>
      <c r="AX1177" s="533"/>
      <c r="AY1177" s="533"/>
      <c r="AZ1177" s="532"/>
      <c r="BA1177" s="532"/>
      <c r="BB1177" s="533"/>
      <c r="BC1177" s="533"/>
      <c r="BD1177" s="532"/>
      <c r="BE1177" s="532"/>
      <c r="BF1177" s="533"/>
      <c r="BG1177" s="533"/>
      <c r="BH1177" s="532"/>
      <c r="BI1177" s="532"/>
      <c r="BJ1177" s="533"/>
      <c r="BK1177" s="533"/>
      <c r="BL1177" s="532"/>
    </row>
    <row r="1178" spans="1:64" ht="24.75" customHeight="1">
      <c r="A1178" s="524" t="str">
        <v/>
      </c>
      <c r="B1178" s="525"/>
      <c r="C1178" s="526"/>
      <c r="D1178" s="527"/>
      <c r="E1178" s="528"/>
      <c r="F1178" s="528"/>
      <c r="G1178" s="527"/>
      <c r="H1178" s="528"/>
      <c r="I1178" s="528"/>
      <c r="J1178" s="528"/>
      <c r="K1178" s="528"/>
      <c r="L1178" s="529"/>
      <c r="M1178" s="530"/>
      <c r="N1178" s="529"/>
      <c r="O1178" s="529"/>
      <c r="P1178" s="529"/>
      <c r="Q1178" s="529"/>
      <c r="R1178" s="529"/>
      <c r="S1178" s="529"/>
      <c r="T1178" s="529"/>
      <c r="U1178" s="529"/>
      <c r="V1178" s="529"/>
      <c r="W1178" s="529"/>
      <c r="X1178" s="529"/>
      <c r="Y1178" s="529"/>
      <c r="Z1178" s="529"/>
      <c r="AA1178" s="529"/>
      <c r="AB1178" s="529"/>
      <c r="AC1178" s="529"/>
      <c r="AD1178" s="529"/>
      <c r="AE1178" s="529"/>
      <c r="AF1178" s="529"/>
      <c r="AG1178" s="531"/>
      <c r="AH1178" s="531"/>
      <c r="AI1178" s="531"/>
      <c r="AJ1178" s="531"/>
      <c r="AK1178" s="531"/>
      <c r="AL1178" s="531"/>
      <c r="AM1178" s="531"/>
      <c r="AN1178" s="531"/>
      <c r="AO1178" s="531"/>
      <c r="AP1178" s="531"/>
      <c r="AQ1178" s="531"/>
      <c r="AR1178" s="531"/>
      <c r="AS1178" s="532"/>
      <c r="AT1178" s="533"/>
      <c r="AU1178" s="533"/>
      <c r="AV1178" s="532"/>
      <c r="AW1178" s="532"/>
      <c r="AX1178" s="533"/>
      <c r="AY1178" s="533"/>
      <c r="AZ1178" s="532"/>
      <c r="BA1178" s="532"/>
      <c r="BB1178" s="533"/>
      <c r="BC1178" s="533"/>
      <c r="BD1178" s="532"/>
      <c r="BE1178" s="532"/>
      <c r="BF1178" s="533"/>
      <c r="BG1178" s="533"/>
      <c r="BH1178" s="532"/>
      <c r="BI1178" s="532"/>
      <c r="BJ1178" s="533"/>
      <c r="BK1178" s="533"/>
      <c r="BL1178" s="532"/>
    </row>
    <row r="1179" spans="1:64" ht="24.75" customHeight="1">
      <c r="A1179" s="524" t="str">
        <v/>
      </c>
      <c r="B1179" s="525"/>
      <c r="C1179" s="526"/>
      <c r="D1179" s="527"/>
      <c r="E1179" s="528"/>
      <c r="F1179" s="528"/>
      <c r="G1179" s="527"/>
      <c r="H1179" s="528"/>
      <c r="I1179" s="528"/>
      <c r="J1179" s="528"/>
      <c r="K1179" s="528"/>
      <c r="L1179" s="529"/>
      <c r="M1179" s="530"/>
      <c r="N1179" s="529"/>
      <c r="O1179" s="529"/>
      <c r="P1179" s="529"/>
      <c r="Q1179" s="529"/>
      <c r="R1179" s="529"/>
      <c r="S1179" s="529"/>
      <c r="T1179" s="529"/>
      <c r="U1179" s="529"/>
      <c r="V1179" s="529"/>
      <c r="W1179" s="529"/>
      <c r="X1179" s="529"/>
      <c r="Y1179" s="529"/>
      <c r="Z1179" s="529"/>
      <c r="AA1179" s="529"/>
      <c r="AB1179" s="529"/>
      <c r="AC1179" s="529"/>
      <c r="AD1179" s="529"/>
      <c r="AE1179" s="529"/>
      <c r="AF1179" s="529"/>
      <c r="AG1179" s="531"/>
      <c r="AH1179" s="531"/>
      <c r="AI1179" s="531"/>
      <c r="AJ1179" s="531"/>
      <c r="AK1179" s="531"/>
      <c r="AL1179" s="531"/>
      <c r="AM1179" s="531"/>
      <c r="AN1179" s="531"/>
      <c r="AO1179" s="531"/>
      <c r="AP1179" s="531"/>
      <c r="AQ1179" s="531"/>
      <c r="AR1179" s="531"/>
      <c r="AS1179" s="532"/>
      <c r="AT1179" s="533"/>
      <c r="AU1179" s="533"/>
      <c r="AV1179" s="532"/>
      <c r="AW1179" s="532"/>
      <c r="AX1179" s="533"/>
      <c r="AY1179" s="533"/>
      <c r="AZ1179" s="532"/>
      <c r="BA1179" s="532"/>
      <c r="BB1179" s="533"/>
      <c r="BC1179" s="533"/>
      <c r="BD1179" s="532"/>
      <c r="BE1179" s="532"/>
      <c r="BF1179" s="533"/>
      <c r="BG1179" s="533"/>
      <c r="BH1179" s="532"/>
      <c r="BI1179" s="532"/>
      <c r="BJ1179" s="533"/>
      <c r="BK1179" s="533"/>
      <c r="BL1179" s="532"/>
    </row>
    <row r="1180" spans="1:64" ht="24.75" customHeight="1">
      <c r="A1180" s="524" t="str">
        <v/>
      </c>
      <c r="B1180" s="525"/>
      <c r="C1180" s="526"/>
      <c r="D1180" s="527"/>
      <c r="E1180" s="528"/>
      <c r="F1180" s="528"/>
      <c r="G1180" s="527"/>
      <c r="H1180" s="528"/>
      <c r="I1180" s="528"/>
      <c r="J1180" s="528"/>
      <c r="K1180" s="528"/>
      <c r="L1180" s="529"/>
      <c r="M1180" s="530"/>
      <c r="N1180" s="529"/>
      <c r="O1180" s="529"/>
      <c r="P1180" s="529"/>
      <c r="Q1180" s="529"/>
      <c r="R1180" s="529"/>
      <c r="S1180" s="529"/>
      <c r="T1180" s="529"/>
      <c r="U1180" s="529"/>
      <c r="V1180" s="529"/>
      <c r="W1180" s="529"/>
      <c r="X1180" s="529"/>
      <c r="Y1180" s="529"/>
      <c r="Z1180" s="529"/>
      <c r="AA1180" s="529"/>
      <c r="AB1180" s="529"/>
      <c r="AC1180" s="529"/>
      <c r="AD1180" s="529"/>
      <c r="AE1180" s="529"/>
      <c r="AF1180" s="529"/>
      <c r="AG1180" s="531"/>
      <c r="AH1180" s="531"/>
      <c r="AI1180" s="531"/>
      <c r="AJ1180" s="531"/>
      <c r="AK1180" s="531"/>
      <c r="AL1180" s="531"/>
      <c r="AM1180" s="531"/>
      <c r="AN1180" s="531"/>
      <c r="AO1180" s="531"/>
      <c r="AP1180" s="531"/>
      <c r="AQ1180" s="531"/>
      <c r="AR1180" s="531"/>
      <c r="AS1180" s="532"/>
      <c r="AT1180" s="533"/>
      <c r="AU1180" s="533"/>
      <c r="AV1180" s="532"/>
      <c r="AW1180" s="532"/>
      <c r="AX1180" s="533"/>
      <c r="AY1180" s="533"/>
      <c r="AZ1180" s="532"/>
      <c r="BA1180" s="532"/>
      <c r="BB1180" s="533"/>
      <c r="BC1180" s="533"/>
      <c r="BD1180" s="532"/>
      <c r="BE1180" s="532"/>
      <c r="BF1180" s="533"/>
      <c r="BG1180" s="533"/>
      <c r="BH1180" s="532"/>
      <c r="BI1180" s="532"/>
      <c r="BJ1180" s="533"/>
      <c r="BK1180" s="533"/>
      <c r="BL1180" s="532"/>
    </row>
    <row r="1181" spans="1:64" ht="24.75" customHeight="1">
      <c r="A1181" s="524" t="str">
        <v/>
      </c>
      <c r="B1181" s="525"/>
      <c r="C1181" s="526"/>
      <c r="D1181" s="527"/>
      <c r="E1181" s="528"/>
      <c r="F1181" s="528"/>
      <c r="G1181" s="527"/>
      <c r="H1181" s="528"/>
      <c r="I1181" s="528"/>
      <c r="J1181" s="528"/>
      <c r="K1181" s="528"/>
      <c r="L1181" s="529"/>
      <c r="M1181" s="530"/>
      <c r="N1181" s="529"/>
      <c r="O1181" s="529"/>
      <c r="P1181" s="529"/>
      <c r="Q1181" s="529"/>
      <c r="R1181" s="529"/>
      <c r="S1181" s="529"/>
      <c r="T1181" s="529"/>
      <c r="U1181" s="529"/>
      <c r="V1181" s="529"/>
      <c r="W1181" s="529"/>
      <c r="X1181" s="529"/>
      <c r="Y1181" s="529"/>
      <c r="Z1181" s="529"/>
      <c r="AA1181" s="529"/>
      <c r="AB1181" s="529"/>
      <c r="AC1181" s="529"/>
      <c r="AD1181" s="529"/>
      <c r="AE1181" s="529"/>
      <c r="AF1181" s="529"/>
      <c r="AG1181" s="531"/>
      <c r="AH1181" s="531"/>
      <c r="AI1181" s="531"/>
      <c r="AJ1181" s="531"/>
      <c r="AK1181" s="531"/>
      <c r="AL1181" s="531"/>
      <c r="AM1181" s="531"/>
      <c r="AN1181" s="531"/>
      <c r="AO1181" s="531"/>
      <c r="AP1181" s="531"/>
      <c r="AQ1181" s="531"/>
      <c r="AR1181" s="531"/>
      <c r="AS1181" s="532"/>
      <c r="AT1181" s="533"/>
      <c r="AU1181" s="533"/>
      <c r="AV1181" s="532"/>
      <c r="AW1181" s="532"/>
      <c r="AX1181" s="533"/>
      <c r="AY1181" s="533"/>
      <c r="AZ1181" s="532"/>
      <c r="BA1181" s="532"/>
      <c r="BB1181" s="533"/>
      <c r="BC1181" s="533"/>
      <c r="BD1181" s="532"/>
      <c r="BE1181" s="532"/>
      <c r="BF1181" s="533"/>
      <c r="BG1181" s="533"/>
      <c r="BH1181" s="532"/>
      <c r="BI1181" s="532"/>
      <c r="BJ1181" s="533"/>
      <c r="BK1181" s="533"/>
      <c r="BL1181" s="532"/>
    </row>
    <row r="1182" spans="1:64" ht="24.75" customHeight="1">
      <c r="A1182" s="524" t="str">
        <v/>
      </c>
      <c r="B1182" s="525"/>
      <c r="C1182" s="526"/>
      <c r="D1182" s="527"/>
      <c r="E1182" s="528"/>
      <c r="F1182" s="528"/>
      <c r="G1182" s="527"/>
      <c r="H1182" s="528"/>
      <c r="I1182" s="528"/>
      <c r="J1182" s="528"/>
      <c r="K1182" s="528"/>
      <c r="L1182" s="529"/>
      <c r="M1182" s="530"/>
      <c r="N1182" s="529"/>
      <c r="O1182" s="529"/>
      <c r="P1182" s="529"/>
      <c r="Q1182" s="529"/>
      <c r="R1182" s="529"/>
      <c r="S1182" s="529"/>
      <c r="T1182" s="529"/>
      <c r="U1182" s="529"/>
      <c r="V1182" s="529"/>
      <c r="W1182" s="529"/>
      <c r="X1182" s="529"/>
      <c r="Y1182" s="529"/>
      <c r="Z1182" s="529"/>
      <c r="AA1182" s="529"/>
      <c r="AB1182" s="529"/>
      <c r="AC1182" s="529"/>
      <c r="AD1182" s="529"/>
      <c r="AE1182" s="529"/>
      <c r="AF1182" s="529"/>
      <c r="AG1182" s="531"/>
      <c r="AH1182" s="531"/>
      <c r="AI1182" s="531"/>
      <c r="AJ1182" s="531"/>
      <c r="AK1182" s="531"/>
      <c r="AL1182" s="531"/>
      <c r="AM1182" s="531"/>
      <c r="AN1182" s="531"/>
      <c r="AO1182" s="531"/>
      <c r="AP1182" s="531"/>
      <c r="AQ1182" s="531"/>
      <c r="AR1182" s="531"/>
      <c r="AS1182" s="532"/>
      <c r="AT1182" s="533"/>
      <c r="AU1182" s="533"/>
      <c r="AV1182" s="532"/>
      <c r="AW1182" s="532"/>
      <c r="AX1182" s="533"/>
      <c r="AY1182" s="533"/>
      <c r="AZ1182" s="532"/>
      <c r="BA1182" s="532"/>
      <c r="BB1182" s="533"/>
      <c r="BC1182" s="533"/>
      <c r="BD1182" s="532"/>
      <c r="BE1182" s="532"/>
      <c r="BF1182" s="533"/>
      <c r="BG1182" s="533"/>
      <c r="BH1182" s="532"/>
      <c r="BI1182" s="532"/>
      <c r="BJ1182" s="533"/>
      <c r="BK1182" s="533"/>
      <c r="BL1182" s="532"/>
    </row>
    <row r="1183" spans="1:64" ht="24.75" customHeight="1">
      <c r="A1183" s="524" t="str">
        <v/>
      </c>
      <c r="B1183" s="525"/>
      <c r="C1183" s="526"/>
      <c r="D1183" s="527"/>
      <c r="E1183" s="528"/>
      <c r="F1183" s="528"/>
      <c r="G1183" s="527"/>
      <c r="H1183" s="528"/>
      <c r="I1183" s="528"/>
      <c r="J1183" s="528"/>
      <c r="K1183" s="528"/>
      <c r="L1183" s="529"/>
      <c r="M1183" s="530"/>
      <c r="N1183" s="529"/>
      <c r="O1183" s="529"/>
      <c r="P1183" s="529"/>
      <c r="Q1183" s="529"/>
      <c r="R1183" s="529"/>
      <c r="S1183" s="529"/>
      <c r="T1183" s="529"/>
      <c r="U1183" s="529"/>
      <c r="V1183" s="529"/>
      <c r="W1183" s="529"/>
      <c r="X1183" s="529"/>
      <c r="Y1183" s="529"/>
      <c r="Z1183" s="529"/>
      <c r="AA1183" s="529"/>
      <c r="AB1183" s="529"/>
      <c r="AC1183" s="529"/>
      <c r="AD1183" s="529"/>
      <c r="AE1183" s="529"/>
      <c r="AF1183" s="529"/>
      <c r="AG1183" s="531"/>
      <c r="AH1183" s="531"/>
      <c r="AI1183" s="531"/>
      <c r="AJ1183" s="531"/>
      <c r="AK1183" s="531"/>
      <c r="AL1183" s="531"/>
      <c r="AM1183" s="531"/>
      <c r="AN1183" s="531"/>
      <c r="AO1183" s="531"/>
      <c r="AP1183" s="531"/>
      <c r="AQ1183" s="531"/>
      <c r="AR1183" s="531"/>
      <c r="AS1183" s="532"/>
      <c r="AT1183" s="533"/>
      <c r="AU1183" s="533"/>
      <c r="AV1183" s="532"/>
      <c r="AW1183" s="532"/>
      <c r="AX1183" s="533"/>
      <c r="AY1183" s="533"/>
      <c r="AZ1183" s="532"/>
      <c r="BA1183" s="532"/>
      <c r="BB1183" s="533"/>
      <c r="BC1183" s="533"/>
      <c r="BD1183" s="532"/>
      <c r="BE1183" s="532"/>
      <c r="BF1183" s="533"/>
      <c r="BG1183" s="533"/>
      <c r="BH1183" s="532"/>
      <c r="BI1183" s="532"/>
      <c r="BJ1183" s="533"/>
      <c r="BK1183" s="533"/>
      <c r="BL1183" s="532"/>
    </row>
    <row r="1184" spans="1:64" ht="24.75" customHeight="1">
      <c r="A1184" s="524" t="str">
        <v/>
      </c>
      <c r="B1184" s="525"/>
      <c r="C1184" s="526"/>
      <c r="D1184" s="527"/>
      <c r="E1184" s="528"/>
      <c r="F1184" s="528"/>
      <c r="G1184" s="527"/>
      <c r="H1184" s="528"/>
      <c r="I1184" s="528"/>
      <c r="J1184" s="528"/>
      <c r="K1184" s="528"/>
      <c r="L1184" s="529"/>
      <c r="M1184" s="530"/>
      <c r="N1184" s="529"/>
      <c r="O1184" s="529"/>
      <c r="P1184" s="529"/>
      <c r="Q1184" s="529"/>
      <c r="R1184" s="529"/>
      <c r="S1184" s="529"/>
      <c r="T1184" s="529"/>
      <c r="U1184" s="529"/>
      <c r="V1184" s="529"/>
      <c r="W1184" s="529"/>
      <c r="X1184" s="529"/>
      <c r="Y1184" s="529"/>
      <c r="Z1184" s="529"/>
      <c r="AA1184" s="529"/>
      <c r="AB1184" s="529"/>
      <c r="AC1184" s="529"/>
      <c r="AD1184" s="529"/>
      <c r="AE1184" s="529"/>
      <c r="AF1184" s="529"/>
      <c r="AG1184" s="531"/>
      <c r="AH1184" s="531"/>
      <c r="AI1184" s="531"/>
      <c r="AJ1184" s="531"/>
      <c r="AK1184" s="531"/>
      <c r="AL1184" s="531"/>
      <c r="AM1184" s="531"/>
      <c r="AN1184" s="531"/>
      <c r="AO1184" s="531"/>
      <c r="AP1184" s="531"/>
      <c r="AQ1184" s="531"/>
      <c r="AR1184" s="531"/>
      <c r="AS1184" s="532"/>
      <c r="AT1184" s="533"/>
      <c r="AU1184" s="533"/>
      <c r="AV1184" s="532"/>
      <c r="AW1184" s="532"/>
      <c r="AX1184" s="533"/>
      <c r="AY1184" s="533"/>
      <c r="AZ1184" s="532"/>
      <c r="BA1184" s="532"/>
      <c r="BB1184" s="533"/>
      <c r="BC1184" s="533"/>
      <c r="BD1184" s="532"/>
      <c r="BE1184" s="532"/>
      <c r="BF1184" s="533"/>
      <c r="BG1184" s="533"/>
      <c r="BH1184" s="532"/>
      <c r="BI1184" s="532"/>
      <c r="BJ1184" s="533"/>
      <c r="BK1184" s="533"/>
      <c r="BL1184" s="532"/>
    </row>
    <row r="1185" spans="1:64" ht="24.75" customHeight="1">
      <c r="A1185" s="524" t="str">
        <v/>
      </c>
      <c r="B1185" s="525"/>
      <c r="C1185" s="526"/>
      <c r="D1185" s="527"/>
      <c r="E1185" s="528"/>
      <c r="F1185" s="528"/>
      <c r="G1185" s="527"/>
      <c r="H1185" s="528"/>
      <c r="I1185" s="528"/>
      <c r="J1185" s="528"/>
      <c r="K1185" s="528"/>
      <c r="L1185" s="529"/>
      <c r="M1185" s="530"/>
      <c r="N1185" s="529"/>
      <c r="O1185" s="529"/>
      <c r="P1185" s="529"/>
      <c r="Q1185" s="529"/>
      <c r="R1185" s="529"/>
      <c r="S1185" s="529"/>
      <c r="T1185" s="529"/>
      <c r="U1185" s="529"/>
      <c r="V1185" s="529"/>
      <c r="W1185" s="529"/>
      <c r="X1185" s="529"/>
      <c r="Y1185" s="529"/>
      <c r="Z1185" s="529"/>
      <c r="AA1185" s="529"/>
      <c r="AB1185" s="529"/>
      <c r="AC1185" s="529"/>
      <c r="AD1185" s="529"/>
      <c r="AE1185" s="529"/>
      <c r="AF1185" s="529"/>
      <c r="AG1185" s="531"/>
      <c r="AH1185" s="531"/>
      <c r="AI1185" s="531"/>
      <c r="AJ1185" s="531"/>
      <c r="AK1185" s="531"/>
      <c r="AL1185" s="531"/>
      <c r="AM1185" s="531"/>
      <c r="AN1185" s="531"/>
      <c r="AO1185" s="531"/>
      <c r="AP1185" s="531"/>
      <c r="AQ1185" s="531"/>
      <c r="AR1185" s="531"/>
      <c r="AS1185" s="532"/>
      <c r="AT1185" s="533"/>
      <c r="AU1185" s="533"/>
      <c r="AV1185" s="532"/>
      <c r="AW1185" s="532"/>
      <c r="AX1185" s="533"/>
      <c r="AY1185" s="533"/>
      <c r="AZ1185" s="532"/>
      <c r="BA1185" s="532"/>
      <c r="BB1185" s="533"/>
      <c r="BC1185" s="533"/>
      <c r="BD1185" s="532"/>
      <c r="BE1185" s="532"/>
      <c r="BF1185" s="533"/>
      <c r="BG1185" s="533"/>
      <c r="BH1185" s="532"/>
      <c r="BI1185" s="532"/>
      <c r="BJ1185" s="533"/>
      <c r="BK1185" s="533"/>
      <c r="BL1185" s="532"/>
    </row>
    <row r="1186" spans="1:64" ht="24.75" customHeight="1">
      <c r="A1186" s="524" t="str">
        <v/>
      </c>
      <c r="B1186" s="525"/>
      <c r="C1186" s="526"/>
      <c r="D1186" s="527"/>
      <c r="E1186" s="528"/>
      <c r="F1186" s="528"/>
      <c r="G1186" s="527"/>
      <c r="H1186" s="528"/>
      <c r="I1186" s="528"/>
      <c r="J1186" s="528"/>
      <c r="K1186" s="528"/>
      <c r="L1186" s="529"/>
      <c r="M1186" s="530"/>
      <c r="N1186" s="529"/>
      <c r="O1186" s="529"/>
      <c r="P1186" s="529"/>
      <c r="Q1186" s="529"/>
      <c r="R1186" s="529"/>
      <c r="S1186" s="529"/>
      <c r="T1186" s="529"/>
      <c r="U1186" s="529"/>
      <c r="V1186" s="529"/>
      <c r="W1186" s="529"/>
      <c r="X1186" s="529"/>
      <c r="Y1186" s="529"/>
      <c r="Z1186" s="529"/>
      <c r="AA1186" s="529"/>
      <c r="AB1186" s="529"/>
      <c r="AC1186" s="529"/>
      <c r="AD1186" s="529"/>
      <c r="AE1186" s="529"/>
      <c r="AF1186" s="529"/>
      <c r="AG1186" s="531"/>
      <c r="AH1186" s="531"/>
      <c r="AI1186" s="531"/>
      <c r="AJ1186" s="531"/>
      <c r="AK1186" s="531"/>
      <c r="AL1186" s="531"/>
      <c r="AM1186" s="531"/>
      <c r="AN1186" s="531"/>
      <c r="AO1186" s="531"/>
      <c r="AP1186" s="531"/>
      <c r="AQ1186" s="531"/>
      <c r="AR1186" s="531"/>
      <c r="AS1186" s="532"/>
      <c r="AT1186" s="533"/>
      <c r="AU1186" s="533"/>
      <c r="AV1186" s="532"/>
      <c r="AW1186" s="532"/>
      <c r="AX1186" s="533"/>
      <c r="AY1186" s="533"/>
      <c r="AZ1186" s="532"/>
      <c r="BA1186" s="532"/>
      <c r="BB1186" s="533"/>
      <c r="BC1186" s="533"/>
      <c r="BD1186" s="532"/>
      <c r="BE1186" s="532"/>
      <c r="BF1186" s="533"/>
      <c r="BG1186" s="533"/>
      <c r="BH1186" s="532"/>
      <c r="BI1186" s="532"/>
      <c r="BJ1186" s="533"/>
      <c r="BK1186" s="533"/>
      <c r="BL1186" s="532"/>
    </row>
    <row r="1187" spans="1:64" ht="24.75" customHeight="1">
      <c r="A1187" s="524" t="str">
        <v/>
      </c>
      <c r="B1187" s="525"/>
      <c r="C1187" s="526"/>
      <c r="D1187" s="527"/>
      <c r="E1187" s="528"/>
      <c r="F1187" s="528"/>
      <c r="G1187" s="527"/>
      <c r="H1187" s="528"/>
      <c r="I1187" s="528"/>
      <c r="J1187" s="528"/>
      <c r="K1187" s="528"/>
      <c r="L1187" s="529"/>
      <c r="M1187" s="530"/>
      <c r="N1187" s="529"/>
      <c r="O1187" s="529"/>
      <c r="P1187" s="529"/>
      <c r="Q1187" s="529"/>
      <c r="R1187" s="529"/>
      <c r="S1187" s="529"/>
      <c r="T1187" s="529"/>
      <c r="U1187" s="529"/>
      <c r="V1187" s="529"/>
      <c r="W1187" s="529"/>
      <c r="X1187" s="529"/>
      <c r="Y1187" s="529"/>
      <c r="Z1187" s="529"/>
      <c r="AA1187" s="529"/>
      <c r="AB1187" s="529"/>
      <c r="AC1187" s="529"/>
      <c r="AD1187" s="529"/>
      <c r="AE1187" s="529"/>
      <c r="AF1187" s="529"/>
      <c r="AG1187" s="531"/>
      <c r="AH1187" s="531"/>
      <c r="AI1187" s="531"/>
      <c r="AJ1187" s="531"/>
      <c r="AK1187" s="531"/>
      <c r="AL1187" s="531"/>
      <c r="AM1187" s="531"/>
      <c r="AN1187" s="531"/>
      <c r="AO1187" s="531"/>
      <c r="AP1187" s="531"/>
      <c r="AQ1187" s="531"/>
      <c r="AR1187" s="531"/>
      <c r="AS1187" s="532"/>
      <c r="AT1187" s="533"/>
      <c r="AU1187" s="533"/>
      <c r="AV1187" s="532"/>
      <c r="AW1187" s="532"/>
      <c r="AX1187" s="533"/>
      <c r="AY1187" s="533"/>
      <c r="AZ1187" s="532"/>
      <c r="BA1187" s="532"/>
      <c r="BB1187" s="533"/>
      <c r="BC1187" s="533"/>
      <c r="BD1187" s="532"/>
      <c r="BE1187" s="532"/>
      <c r="BF1187" s="533"/>
      <c r="BG1187" s="533"/>
      <c r="BH1187" s="532"/>
      <c r="BI1187" s="532"/>
      <c r="BJ1187" s="533"/>
      <c r="BK1187" s="533"/>
      <c r="BL1187" s="532"/>
    </row>
    <row r="1188" spans="1:64" ht="24.75" customHeight="1">
      <c r="A1188" s="524" t="str">
        <v/>
      </c>
      <c r="B1188" s="525"/>
      <c r="C1188" s="526"/>
      <c r="D1188" s="527"/>
      <c r="E1188" s="528"/>
      <c r="F1188" s="528"/>
      <c r="G1188" s="527"/>
      <c r="H1188" s="528"/>
      <c r="I1188" s="528"/>
      <c r="J1188" s="528"/>
      <c r="K1188" s="528"/>
      <c r="L1188" s="529"/>
      <c r="M1188" s="530"/>
      <c r="N1188" s="529"/>
      <c r="O1188" s="529"/>
      <c r="P1188" s="529"/>
      <c r="Q1188" s="529"/>
      <c r="R1188" s="529"/>
      <c r="S1188" s="529"/>
      <c r="T1188" s="529"/>
      <c r="U1188" s="529"/>
      <c r="V1188" s="529"/>
      <c r="W1188" s="529"/>
      <c r="X1188" s="529"/>
      <c r="Y1188" s="529"/>
      <c r="Z1188" s="529"/>
      <c r="AA1188" s="529"/>
      <c r="AB1188" s="529"/>
      <c r="AC1188" s="529"/>
      <c r="AD1188" s="529"/>
      <c r="AE1188" s="529"/>
      <c r="AF1188" s="529"/>
      <c r="AG1188" s="531"/>
      <c r="AH1188" s="531"/>
      <c r="AI1188" s="531"/>
      <c r="AJ1188" s="531"/>
      <c r="AK1188" s="531"/>
      <c r="AL1188" s="531"/>
      <c r="AM1188" s="531"/>
      <c r="AN1188" s="531"/>
      <c r="AO1188" s="531"/>
      <c r="AP1188" s="531"/>
      <c r="AQ1188" s="531"/>
      <c r="AR1188" s="531"/>
      <c r="AS1188" s="532"/>
      <c r="AT1188" s="533"/>
      <c r="AU1188" s="533"/>
      <c r="AV1188" s="532"/>
      <c r="AW1188" s="532"/>
      <c r="AX1188" s="533"/>
      <c r="AY1188" s="533"/>
      <c r="AZ1188" s="532"/>
      <c r="BA1188" s="532"/>
      <c r="BB1188" s="533"/>
      <c r="BC1188" s="533"/>
      <c r="BD1188" s="532"/>
      <c r="BE1188" s="532"/>
      <c r="BF1188" s="533"/>
      <c r="BG1188" s="533"/>
      <c r="BH1188" s="532"/>
      <c r="BI1188" s="532"/>
      <c r="BJ1188" s="533"/>
      <c r="BK1188" s="533"/>
      <c r="BL1188" s="532"/>
    </row>
    <row r="1189" spans="1:64" ht="24.75" customHeight="1">
      <c r="A1189" s="524" t="str">
        <v/>
      </c>
      <c r="B1189" s="525"/>
      <c r="C1189" s="526"/>
      <c r="D1189" s="527"/>
      <c r="E1189" s="528"/>
      <c r="F1189" s="528"/>
      <c r="G1189" s="527"/>
      <c r="H1189" s="528"/>
      <c r="I1189" s="528"/>
      <c r="J1189" s="528"/>
      <c r="K1189" s="528"/>
      <c r="L1189" s="529"/>
      <c r="M1189" s="530"/>
      <c r="N1189" s="529"/>
      <c r="O1189" s="529"/>
      <c r="P1189" s="529"/>
      <c r="Q1189" s="529"/>
      <c r="R1189" s="529"/>
      <c r="S1189" s="529"/>
      <c r="T1189" s="529"/>
      <c r="U1189" s="529"/>
      <c r="V1189" s="529"/>
      <c r="W1189" s="529"/>
      <c r="X1189" s="529"/>
      <c r="Y1189" s="529"/>
      <c r="Z1189" s="529"/>
      <c r="AA1189" s="529"/>
      <c r="AB1189" s="529"/>
      <c r="AC1189" s="529"/>
      <c r="AD1189" s="529"/>
      <c r="AE1189" s="529"/>
      <c r="AF1189" s="529"/>
      <c r="AG1189" s="531"/>
      <c r="AH1189" s="531"/>
      <c r="AI1189" s="531"/>
      <c r="AJ1189" s="531"/>
      <c r="AK1189" s="531"/>
      <c r="AL1189" s="531"/>
      <c r="AM1189" s="531"/>
      <c r="AN1189" s="531"/>
      <c r="AO1189" s="531"/>
      <c r="AP1189" s="531"/>
      <c r="AQ1189" s="531"/>
      <c r="AR1189" s="531"/>
      <c r="AS1189" s="532"/>
      <c r="AT1189" s="533"/>
      <c r="AU1189" s="533"/>
      <c r="AV1189" s="532"/>
      <c r="AW1189" s="532"/>
      <c r="AX1189" s="533"/>
      <c r="AY1189" s="533"/>
      <c r="AZ1189" s="532"/>
      <c r="BA1189" s="532"/>
      <c r="BB1189" s="533"/>
      <c r="BC1189" s="533"/>
      <c r="BD1189" s="532"/>
      <c r="BE1189" s="532"/>
      <c r="BF1189" s="533"/>
      <c r="BG1189" s="533"/>
      <c r="BH1189" s="532"/>
      <c r="BI1189" s="532"/>
      <c r="BJ1189" s="533"/>
      <c r="BK1189" s="533"/>
      <c r="BL1189" s="532"/>
    </row>
    <row r="1190" spans="1:64" ht="24.75" customHeight="1">
      <c r="A1190" s="524" t="str">
        <v/>
      </c>
      <c r="B1190" s="525"/>
      <c r="C1190" s="526"/>
      <c r="D1190" s="527"/>
      <c r="E1190" s="528"/>
      <c r="F1190" s="528"/>
      <c r="G1190" s="527"/>
      <c r="H1190" s="528"/>
      <c r="I1190" s="528"/>
      <c r="J1190" s="528"/>
      <c r="K1190" s="528"/>
      <c r="L1190" s="529"/>
      <c r="M1190" s="530"/>
      <c r="N1190" s="529"/>
      <c r="O1190" s="529"/>
      <c r="P1190" s="529"/>
      <c r="Q1190" s="529"/>
      <c r="R1190" s="529"/>
      <c r="S1190" s="529"/>
      <c r="T1190" s="529"/>
      <c r="U1190" s="529"/>
      <c r="V1190" s="529"/>
      <c r="W1190" s="529"/>
      <c r="X1190" s="529"/>
      <c r="Y1190" s="529"/>
      <c r="Z1190" s="529"/>
      <c r="AA1190" s="529"/>
      <c r="AB1190" s="529"/>
      <c r="AC1190" s="529"/>
      <c r="AD1190" s="529"/>
      <c r="AE1190" s="529"/>
      <c r="AF1190" s="529"/>
      <c r="AG1190" s="531"/>
      <c r="AH1190" s="531"/>
      <c r="AI1190" s="531"/>
      <c r="AJ1190" s="531"/>
      <c r="AK1190" s="531"/>
      <c r="AL1190" s="531"/>
      <c r="AM1190" s="531"/>
      <c r="AN1190" s="531"/>
      <c r="AO1190" s="531"/>
      <c r="AP1190" s="531"/>
      <c r="AQ1190" s="531"/>
      <c r="AR1190" s="531"/>
      <c r="AS1190" s="532"/>
      <c r="AT1190" s="533"/>
      <c r="AU1190" s="533"/>
      <c r="AV1190" s="532"/>
      <c r="AW1190" s="532"/>
      <c r="AX1190" s="533"/>
      <c r="AY1190" s="533"/>
      <c r="AZ1190" s="532"/>
      <c r="BA1190" s="532"/>
      <c r="BB1190" s="533"/>
      <c r="BC1190" s="533"/>
      <c r="BD1190" s="532"/>
      <c r="BE1190" s="532"/>
      <c r="BF1190" s="533"/>
      <c r="BG1190" s="533"/>
      <c r="BH1190" s="532"/>
      <c r="BI1190" s="532"/>
      <c r="BJ1190" s="533"/>
      <c r="BK1190" s="533"/>
      <c r="BL1190" s="532"/>
    </row>
    <row r="1191" spans="1:64" ht="24.75" customHeight="1">
      <c r="A1191" s="524" t="str">
        <v/>
      </c>
      <c r="B1191" s="525"/>
      <c r="C1191" s="526"/>
      <c r="D1191" s="527"/>
      <c r="E1191" s="528"/>
      <c r="F1191" s="528"/>
      <c r="G1191" s="527"/>
      <c r="H1191" s="528"/>
      <c r="I1191" s="528"/>
      <c r="J1191" s="528"/>
      <c r="K1191" s="528"/>
      <c r="L1191" s="529"/>
      <c r="M1191" s="530"/>
      <c r="N1191" s="529"/>
      <c r="O1191" s="529"/>
      <c r="P1191" s="529"/>
      <c r="Q1191" s="529"/>
      <c r="R1191" s="529"/>
      <c r="S1191" s="529"/>
      <c r="T1191" s="529"/>
      <c r="U1191" s="529"/>
      <c r="V1191" s="529"/>
      <c r="W1191" s="529"/>
      <c r="X1191" s="529"/>
      <c r="Y1191" s="529"/>
      <c r="Z1191" s="529"/>
      <c r="AA1191" s="529"/>
      <c r="AB1191" s="529"/>
      <c r="AC1191" s="529"/>
      <c r="AD1191" s="529"/>
      <c r="AE1191" s="529"/>
      <c r="AF1191" s="529"/>
      <c r="AG1191" s="531"/>
      <c r="AH1191" s="531"/>
      <c r="AI1191" s="531"/>
      <c r="AJ1191" s="531"/>
      <c r="AK1191" s="531"/>
      <c r="AL1191" s="531"/>
      <c r="AM1191" s="531"/>
      <c r="AN1191" s="531"/>
      <c r="AO1191" s="531"/>
      <c r="AP1191" s="531"/>
      <c r="AQ1191" s="531"/>
      <c r="AR1191" s="531"/>
      <c r="AS1191" s="532"/>
      <c r="AT1191" s="533"/>
      <c r="AU1191" s="533"/>
      <c r="AV1191" s="532"/>
      <c r="AW1191" s="532"/>
      <c r="AX1191" s="533"/>
      <c r="AY1191" s="533"/>
      <c r="AZ1191" s="532"/>
      <c r="BA1191" s="532"/>
      <c r="BB1191" s="533"/>
      <c r="BC1191" s="533"/>
      <c r="BD1191" s="532"/>
      <c r="BE1191" s="532"/>
      <c r="BF1191" s="533"/>
      <c r="BG1191" s="533"/>
      <c r="BH1191" s="532"/>
      <c r="BI1191" s="532"/>
      <c r="BJ1191" s="533"/>
      <c r="BK1191" s="533"/>
      <c r="BL1191" s="532"/>
    </row>
    <row r="1192" spans="1:64" ht="24.75" customHeight="1">
      <c r="A1192" s="524" t="str">
        <v/>
      </c>
      <c r="B1192" s="525"/>
      <c r="C1192" s="526"/>
      <c r="D1192" s="527"/>
      <c r="E1192" s="528"/>
      <c r="F1192" s="528"/>
      <c r="G1192" s="527"/>
      <c r="H1192" s="528"/>
      <c r="I1192" s="528"/>
      <c r="J1192" s="528"/>
      <c r="K1192" s="528"/>
      <c r="L1192" s="529"/>
      <c r="M1192" s="530"/>
      <c r="N1192" s="529"/>
      <c r="O1192" s="529"/>
      <c r="P1192" s="529"/>
      <c r="Q1192" s="529"/>
      <c r="R1192" s="529"/>
      <c r="S1192" s="529"/>
      <c r="T1192" s="529"/>
      <c r="U1192" s="529"/>
      <c r="V1192" s="529"/>
      <c r="W1192" s="529"/>
      <c r="X1192" s="529"/>
      <c r="Y1192" s="529"/>
      <c r="Z1192" s="529"/>
      <c r="AA1192" s="529"/>
      <c r="AB1192" s="529"/>
      <c r="AC1192" s="529"/>
      <c r="AD1192" s="529"/>
      <c r="AE1192" s="529"/>
      <c r="AF1192" s="529"/>
      <c r="AG1192" s="531"/>
      <c r="AH1192" s="531"/>
      <c r="AI1192" s="531"/>
      <c r="AJ1192" s="531"/>
      <c r="AK1192" s="531"/>
      <c r="AL1192" s="531"/>
      <c r="AM1192" s="531"/>
      <c r="AN1192" s="531"/>
      <c r="AO1192" s="531"/>
      <c r="AP1192" s="531"/>
      <c r="AQ1192" s="531"/>
      <c r="AR1192" s="531"/>
      <c r="AS1192" s="532"/>
      <c r="AT1192" s="533"/>
      <c r="AU1192" s="533"/>
      <c r="AV1192" s="532"/>
      <c r="AW1192" s="532"/>
      <c r="AX1192" s="533"/>
      <c r="AY1192" s="533"/>
      <c r="AZ1192" s="532"/>
      <c r="BA1192" s="532"/>
      <c r="BB1192" s="533"/>
      <c r="BC1192" s="533"/>
      <c r="BD1192" s="532"/>
      <c r="BE1192" s="532"/>
      <c r="BF1192" s="533"/>
      <c r="BG1192" s="533"/>
      <c r="BH1192" s="532"/>
      <c r="BI1192" s="532"/>
      <c r="BJ1192" s="533"/>
      <c r="BK1192" s="533"/>
      <c r="BL1192" s="532"/>
    </row>
    <row r="1193" spans="1:64" ht="24.75" customHeight="1">
      <c r="A1193" s="524" t="str">
        <v/>
      </c>
      <c r="B1193" s="525"/>
      <c r="C1193" s="526"/>
      <c r="D1193" s="527"/>
      <c r="E1193" s="528"/>
      <c r="F1193" s="528"/>
      <c r="G1193" s="527"/>
      <c r="H1193" s="528"/>
      <c r="I1193" s="528"/>
      <c r="J1193" s="528"/>
      <c r="K1193" s="528"/>
      <c r="L1193" s="529"/>
      <c r="M1193" s="530"/>
      <c r="N1193" s="529"/>
      <c r="O1193" s="529"/>
      <c r="P1193" s="529"/>
      <c r="Q1193" s="529"/>
      <c r="R1193" s="529"/>
      <c r="S1193" s="529"/>
      <c r="T1193" s="529"/>
      <c r="U1193" s="529"/>
      <c r="V1193" s="529"/>
      <c r="W1193" s="529"/>
      <c r="X1193" s="529"/>
      <c r="Y1193" s="529"/>
      <c r="Z1193" s="529"/>
      <c r="AA1193" s="529"/>
      <c r="AB1193" s="529"/>
      <c r="AC1193" s="529"/>
      <c r="AD1193" s="529"/>
      <c r="AE1193" s="529"/>
      <c r="AF1193" s="529"/>
      <c r="AG1193" s="531"/>
      <c r="AH1193" s="531"/>
      <c r="AI1193" s="531"/>
      <c r="AJ1193" s="531"/>
      <c r="AK1193" s="531"/>
      <c r="AL1193" s="531"/>
      <c r="AM1193" s="531"/>
      <c r="AN1193" s="531"/>
      <c r="AO1193" s="531"/>
      <c r="AP1193" s="531"/>
      <c r="AQ1193" s="531"/>
      <c r="AR1193" s="531"/>
      <c r="AS1193" s="532"/>
      <c r="AT1193" s="533"/>
      <c r="AU1193" s="533"/>
      <c r="AV1193" s="532"/>
      <c r="AW1193" s="532"/>
      <c r="AX1193" s="533"/>
      <c r="AY1193" s="533"/>
      <c r="AZ1193" s="532"/>
      <c r="BA1193" s="532"/>
      <c r="BB1193" s="533"/>
      <c r="BC1193" s="533"/>
      <c r="BD1193" s="532"/>
      <c r="BE1193" s="532"/>
      <c r="BF1193" s="533"/>
      <c r="BG1193" s="533"/>
      <c r="BH1193" s="532"/>
      <c r="BI1193" s="532"/>
      <c r="BJ1193" s="533"/>
      <c r="BK1193" s="533"/>
      <c r="BL1193" s="532"/>
    </row>
    <row r="1194" spans="1:64" ht="24.75" customHeight="1">
      <c r="A1194" s="524" t="str">
        <v/>
      </c>
      <c r="B1194" s="525"/>
      <c r="C1194" s="526"/>
      <c r="D1194" s="527"/>
      <c r="E1194" s="528"/>
      <c r="F1194" s="528"/>
      <c r="G1194" s="527"/>
      <c r="H1194" s="528"/>
      <c r="I1194" s="528"/>
      <c r="J1194" s="528"/>
      <c r="K1194" s="528"/>
      <c r="L1194" s="529"/>
      <c r="M1194" s="530"/>
      <c r="N1194" s="529"/>
      <c r="O1194" s="529"/>
      <c r="P1194" s="529"/>
      <c r="Q1194" s="529"/>
      <c r="R1194" s="529"/>
      <c r="S1194" s="529"/>
      <c r="T1194" s="529"/>
      <c r="U1194" s="529"/>
      <c r="V1194" s="529"/>
      <c r="W1194" s="529"/>
      <c r="X1194" s="529"/>
      <c r="Y1194" s="529"/>
      <c r="Z1194" s="529"/>
      <c r="AA1194" s="529"/>
      <c r="AB1194" s="529"/>
      <c r="AC1194" s="529"/>
      <c r="AD1194" s="529"/>
      <c r="AE1194" s="529"/>
      <c r="AF1194" s="529"/>
      <c r="AG1194" s="531"/>
      <c r="AH1194" s="531"/>
      <c r="AI1194" s="531"/>
      <c r="AJ1194" s="531"/>
      <c r="AK1194" s="531"/>
      <c r="AL1194" s="531"/>
      <c r="AM1194" s="531"/>
      <c r="AN1194" s="531"/>
      <c r="AO1194" s="531"/>
      <c r="AP1194" s="531"/>
      <c r="AQ1194" s="531"/>
      <c r="AR1194" s="531"/>
      <c r="AS1194" s="532"/>
      <c r="AT1194" s="533"/>
      <c r="AU1194" s="533"/>
      <c r="AV1194" s="532"/>
      <c r="AW1194" s="532"/>
      <c r="AX1194" s="533"/>
      <c r="AY1194" s="533"/>
      <c r="AZ1194" s="532"/>
      <c r="BA1194" s="532"/>
      <c r="BB1194" s="533"/>
      <c r="BC1194" s="533"/>
      <c r="BD1194" s="532"/>
      <c r="BE1194" s="532"/>
      <c r="BF1194" s="533"/>
      <c r="BG1194" s="533"/>
      <c r="BH1194" s="532"/>
      <c r="BI1194" s="532"/>
      <c r="BJ1194" s="533"/>
      <c r="BK1194" s="533"/>
      <c r="BL1194" s="532"/>
    </row>
    <row r="1195" spans="1:64" ht="24.75" customHeight="1">
      <c r="A1195" s="524" t="str">
        <v/>
      </c>
      <c r="B1195" s="525"/>
      <c r="C1195" s="526"/>
      <c r="D1195" s="527"/>
      <c r="E1195" s="528"/>
      <c r="F1195" s="528"/>
      <c r="G1195" s="527"/>
      <c r="H1195" s="528"/>
      <c r="I1195" s="528"/>
      <c r="J1195" s="528"/>
      <c r="K1195" s="528"/>
      <c r="L1195" s="529"/>
      <c r="M1195" s="530"/>
      <c r="N1195" s="529"/>
      <c r="O1195" s="529"/>
      <c r="P1195" s="529"/>
      <c r="Q1195" s="529"/>
      <c r="R1195" s="529"/>
      <c r="S1195" s="529"/>
      <c r="T1195" s="529"/>
      <c r="U1195" s="529"/>
      <c r="V1195" s="529"/>
      <c r="W1195" s="529"/>
      <c r="X1195" s="529"/>
      <c r="Y1195" s="529"/>
      <c r="Z1195" s="529"/>
      <c r="AA1195" s="529"/>
      <c r="AB1195" s="529"/>
      <c r="AC1195" s="529"/>
      <c r="AD1195" s="529"/>
      <c r="AE1195" s="529"/>
      <c r="AF1195" s="529"/>
      <c r="AG1195" s="531"/>
      <c r="AH1195" s="531"/>
      <c r="AI1195" s="531"/>
      <c r="AJ1195" s="531"/>
      <c r="AK1195" s="531"/>
      <c r="AL1195" s="531"/>
      <c r="AM1195" s="531"/>
      <c r="AN1195" s="531"/>
      <c r="AO1195" s="531"/>
      <c r="AP1195" s="531"/>
      <c r="AQ1195" s="531"/>
      <c r="AR1195" s="531"/>
      <c r="AS1195" s="532"/>
      <c r="AT1195" s="533"/>
      <c r="AU1195" s="533"/>
      <c r="AV1195" s="532"/>
      <c r="AW1195" s="532"/>
      <c r="AX1195" s="533"/>
      <c r="AY1195" s="533"/>
      <c r="AZ1195" s="532"/>
      <c r="BA1195" s="532"/>
      <c r="BB1195" s="533"/>
      <c r="BC1195" s="533"/>
      <c r="BD1195" s="532"/>
      <c r="BE1195" s="532"/>
      <c r="BF1195" s="533"/>
      <c r="BG1195" s="533"/>
      <c r="BH1195" s="532"/>
      <c r="BI1195" s="532"/>
      <c r="BJ1195" s="533"/>
      <c r="BK1195" s="533"/>
      <c r="BL1195" s="532"/>
    </row>
    <row r="1196" spans="1:64" ht="24.75" customHeight="1">
      <c r="A1196" s="524" t="str">
        <v/>
      </c>
      <c r="B1196" s="525"/>
      <c r="C1196" s="526"/>
      <c r="D1196" s="527"/>
      <c r="E1196" s="528"/>
      <c r="F1196" s="528"/>
      <c r="G1196" s="527"/>
      <c r="H1196" s="528"/>
      <c r="I1196" s="528"/>
      <c r="J1196" s="528"/>
      <c r="K1196" s="528"/>
      <c r="L1196" s="529"/>
      <c r="M1196" s="530"/>
      <c r="N1196" s="529"/>
      <c r="O1196" s="529"/>
      <c r="P1196" s="529"/>
      <c r="Q1196" s="529"/>
      <c r="R1196" s="529"/>
      <c r="S1196" s="529"/>
      <c r="T1196" s="529"/>
      <c r="U1196" s="529"/>
      <c r="V1196" s="529"/>
      <c r="W1196" s="529"/>
      <c r="X1196" s="529"/>
      <c r="Y1196" s="529"/>
      <c r="Z1196" s="529"/>
      <c r="AA1196" s="529"/>
      <c r="AB1196" s="529"/>
      <c r="AC1196" s="529"/>
      <c r="AD1196" s="529"/>
      <c r="AE1196" s="529"/>
      <c r="AF1196" s="529"/>
      <c r="AG1196" s="531"/>
      <c r="AH1196" s="531"/>
      <c r="AI1196" s="531"/>
      <c r="AJ1196" s="531"/>
      <c r="AK1196" s="531"/>
      <c r="AL1196" s="531"/>
      <c r="AM1196" s="531"/>
      <c r="AN1196" s="531"/>
      <c r="AO1196" s="531"/>
      <c r="AP1196" s="531"/>
      <c r="AQ1196" s="531"/>
      <c r="AR1196" s="531"/>
      <c r="AS1196" s="532"/>
      <c r="AT1196" s="533"/>
      <c r="AU1196" s="533"/>
      <c r="AV1196" s="532"/>
      <c r="AW1196" s="532"/>
      <c r="AX1196" s="533"/>
      <c r="AY1196" s="533"/>
      <c r="AZ1196" s="532"/>
      <c r="BA1196" s="532"/>
      <c r="BB1196" s="533"/>
      <c r="BC1196" s="533"/>
      <c r="BD1196" s="532"/>
      <c r="BE1196" s="532"/>
      <c r="BF1196" s="533"/>
      <c r="BG1196" s="533"/>
      <c r="BH1196" s="532"/>
      <c r="BI1196" s="532"/>
      <c r="BJ1196" s="533"/>
      <c r="BK1196" s="533"/>
      <c r="BL1196" s="532"/>
    </row>
    <row r="1197" spans="1:64" ht="24.75" customHeight="1">
      <c r="A1197" s="524" t="str">
        <v/>
      </c>
      <c r="B1197" s="525"/>
      <c r="C1197" s="526"/>
      <c r="D1197" s="527"/>
      <c r="E1197" s="528"/>
      <c r="F1197" s="528"/>
      <c r="G1197" s="527"/>
      <c r="H1197" s="528"/>
      <c r="I1197" s="528"/>
      <c r="J1197" s="528"/>
      <c r="K1197" s="528"/>
      <c r="L1197" s="529"/>
      <c r="M1197" s="530"/>
      <c r="N1197" s="529"/>
      <c r="O1197" s="529"/>
      <c r="P1197" s="529"/>
      <c r="Q1197" s="529"/>
      <c r="R1197" s="529"/>
      <c r="S1197" s="529"/>
      <c r="T1197" s="529"/>
      <c r="U1197" s="529"/>
      <c r="V1197" s="529"/>
      <c r="W1197" s="529"/>
      <c r="X1197" s="529"/>
      <c r="Y1197" s="529"/>
      <c r="Z1197" s="529"/>
      <c r="AA1197" s="529"/>
      <c r="AB1197" s="529"/>
      <c r="AC1197" s="529"/>
      <c r="AD1197" s="529"/>
      <c r="AE1197" s="529"/>
      <c r="AF1197" s="529"/>
      <c r="AG1197" s="531"/>
      <c r="AH1197" s="531"/>
      <c r="AI1197" s="531"/>
      <c r="AJ1197" s="531"/>
      <c r="AK1197" s="531"/>
      <c r="AL1197" s="531"/>
      <c r="AM1197" s="531"/>
      <c r="AN1197" s="531"/>
      <c r="AO1197" s="531"/>
      <c r="AP1197" s="531"/>
      <c r="AQ1197" s="531"/>
      <c r="AR1197" s="531"/>
      <c r="AS1197" s="532"/>
      <c r="AT1197" s="533"/>
      <c r="AU1197" s="533"/>
      <c r="AV1197" s="532"/>
      <c r="AW1197" s="532"/>
      <c r="AX1197" s="533"/>
      <c r="AY1197" s="533"/>
      <c r="AZ1197" s="532"/>
      <c r="BA1197" s="532"/>
      <c r="BB1197" s="533"/>
      <c r="BC1197" s="533"/>
      <c r="BD1197" s="532"/>
      <c r="BE1197" s="532"/>
      <c r="BF1197" s="533"/>
      <c r="BG1197" s="533"/>
      <c r="BH1197" s="532"/>
      <c r="BI1197" s="532"/>
      <c r="BJ1197" s="533"/>
      <c r="BK1197" s="533"/>
      <c r="BL1197" s="532"/>
    </row>
    <row r="1198" spans="1:64" ht="24.75" customHeight="1">
      <c r="A1198" s="524" t="str">
        <v/>
      </c>
      <c r="B1198" s="525"/>
      <c r="C1198" s="526"/>
      <c r="D1198" s="527"/>
      <c r="E1198" s="528"/>
      <c r="F1198" s="528"/>
      <c r="G1198" s="527"/>
      <c r="H1198" s="528"/>
      <c r="I1198" s="528"/>
      <c r="J1198" s="528"/>
      <c r="K1198" s="528"/>
      <c r="L1198" s="529"/>
      <c r="M1198" s="530"/>
      <c r="N1198" s="529"/>
      <c r="O1198" s="529"/>
      <c r="P1198" s="529"/>
      <c r="Q1198" s="529"/>
      <c r="R1198" s="529"/>
      <c r="S1198" s="529"/>
      <c r="T1198" s="529"/>
      <c r="U1198" s="529"/>
      <c r="V1198" s="529"/>
      <c r="W1198" s="529"/>
      <c r="X1198" s="529"/>
      <c r="Y1198" s="529"/>
      <c r="Z1198" s="529"/>
      <c r="AA1198" s="529"/>
      <c r="AB1198" s="529"/>
      <c r="AC1198" s="529"/>
      <c r="AD1198" s="529"/>
      <c r="AE1198" s="529"/>
      <c r="AF1198" s="529"/>
      <c r="AG1198" s="531"/>
      <c r="AH1198" s="531"/>
      <c r="AI1198" s="531"/>
      <c r="AJ1198" s="531"/>
      <c r="AK1198" s="531"/>
      <c r="AL1198" s="531"/>
      <c r="AM1198" s="531"/>
      <c r="AN1198" s="531"/>
      <c r="AO1198" s="531"/>
      <c r="AP1198" s="531"/>
      <c r="AQ1198" s="531"/>
      <c r="AR1198" s="531"/>
      <c r="AS1198" s="532"/>
      <c r="AT1198" s="533"/>
      <c r="AU1198" s="533"/>
      <c r="AV1198" s="532"/>
      <c r="AW1198" s="532"/>
      <c r="AX1198" s="533"/>
      <c r="AY1198" s="533"/>
      <c r="AZ1198" s="532"/>
      <c r="BA1198" s="532"/>
      <c r="BB1198" s="533"/>
      <c r="BC1198" s="533"/>
      <c r="BD1198" s="532"/>
      <c r="BE1198" s="532"/>
      <c r="BF1198" s="533"/>
      <c r="BG1198" s="533"/>
      <c r="BH1198" s="532"/>
      <c r="BI1198" s="532"/>
      <c r="BJ1198" s="533"/>
      <c r="BK1198" s="533"/>
      <c r="BL1198" s="532"/>
    </row>
    <row r="1199" spans="1:64" ht="24.75" customHeight="1">
      <c r="A1199" s="524" t="str">
        <v/>
      </c>
      <c r="B1199" s="525"/>
      <c r="C1199" s="526"/>
      <c r="D1199" s="527"/>
      <c r="E1199" s="528"/>
      <c r="F1199" s="528"/>
      <c r="G1199" s="527"/>
      <c r="H1199" s="528"/>
      <c r="I1199" s="528"/>
      <c r="J1199" s="528"/>
      <c r="K1199" s="528"/>
      <c r="L1199" s="529"/>
      <c r="M1199" s="530"/>
      <c r="N1199" s="529"/>
      <c r="O1199" s="529"/>
      <c r="P1199" s="529"/>
      <c r="Q1199" s="529"/>
      <c r="R1199" s="529"/>
      <c r="S1199" s="529"/>
      <c r="T1199" s="529"/>
      <c r="U1199" s="529"/>
      <c r="V1199" s="529"/>
      <c r="W1199" s="529"/>
      <c r="X1199" s="529"/>
      <c r="Y1199" s="529"/>
      <c r="Z1199" s="529"/>
      <c r="AA1199" s="529"/>
      <c r="AB1199" s="529"/>
      <c r="AC1199" s="529"/>
      <c r="AD1199" s="529"/>
      <c r="AE1199" s="529"/>
      <c r="AF1199" s="529"/>
      <c r="AG1199" s="531"/>
      <c r="AH1199" s="531"/>
      <c r="AI1199" s="531"/>
      <c r="AJ1199" s="531"/>
      <c r="AK1199" s="531"/>
      <c r="AL1199" s="531"/>
      <c r="AM1199" s="531"/>
      <c r="AN1199" s="531"/>
      <c r="AO1199" s="531"/>
      <c r="AP1199" s="531"/>
      <c r="AQ1199" s="531"/>
      <c r="AR1199" s="531"/>
      <c r="AS1199" s="532"/>
      <c r="AT1199" s="533"/>
      <c r="AU1199" s="533"/>
      <c r="AV1199" s="532"/>
      <c r="AW1199" s="532"/>
      <c r="AX1199" s="533"/>
      <c r="AY1199" s="533"/>
      <c r="AZ1199" s="532"/>
      <c r="BA1199" s="532"/>
      <c r="BB1199" s="533"/>
      <c r="BC1199" s="533"/>
      <c r="BD1199" s="532"/>
      <c r="BE1199" s="532"/>
      <c r="BF1199" s="533"/>
      <c r="BG1199" s="533"/>
      <c r="BH1199" s="532"/>
      <c r="BI1199" s="532"/>
      <c r="BJ1199" s="533"/>
      <c r="BK1199" s="533"/>
      <c r="BL1199" s="532"/>
    </row>
    <row r="1200" spans="1:64" ht="24.75" customHeight="1">
      <c r="A1200" s="524" t="str">
        <v/>
      </c>
      <c r="B1200" s="525"/>
      <c r="C1200" s="526"/>
      <c r="D1200" s="527"/>
      <c r="E1200" s="528"/>
      <c r="F1200" s="528"/>
      <c r="G1200" s="527"/>
      <c r="H1200" s="528"/>
      <c r="I1200" s="528"/>
      <c r="J1200" s="528"/>
      <c r="K1200" s="528"/>
      <c r="L1200" s="529"/>
      <c r="M1200" s="530"/>
      <c r="N1200" s="529"/>
      <c r="O1200" s="529"/>
      <c r="P1200" s="529"/>
      <c r="Q1200" s="529"/>
      <c r="R1200" s="529"/>
      <c r="S1200" s="529"/>
      <c r="T1200" s="529"/>
      <c r="U1200" s="529"/>
      <c r="V1200" s="529"/>
      <c r="W1200" s="529"/>
      <c r="X1200" s="529"/>
      <c r="Y1200" s="529"/>
      <c r="Z1200" s="529"/>
      <c r="AA1200" s="529"/>
      <c r="AB1200" s="529"/>
      <c r="AC1200" s="529"/>
      <c r="AD1200" s="529"/>
      <c r="AE1200" s="529"/>
      <c r="AF1200" s="529"/>
      <c r="AG1200" s="531"/>
      <c r="AH1200" s="531"/>
      <c r="AI1200" s="531"/>
      <c r="AJ1200" s="531"/>
      <c r="AK1200" s="531"/>
      <c r="AL1200" s="531"/>
      <c r="AM1200" s="531"/>
      <c r="AN1200" s="531"/>
      <c r="AO1200" s="531"/>
      <c r="AP1200" s="531"/>
      <c r="AQ1200" s="531"/>
      <c r="AR1200" s="531"/>
      <c r="AS1200" s="532"/>
      <c r="AT1200" s="533"/>
      <c r="AU1200" s="533"/>
      <c r="AV1200" s="532"/>
      <c r="AW1200" s="532"/>
      <c r="AX1200" s="533"/>
      <c r="AY1200" s="533"/>
      <c r="AZ1200" s="532"/>
      <c r="BA1200" s="532"/>
      <c r="BB1200" s="533"/>
      <c r="BC1200" s="533"/>
      <c r="BD1200" s="532"/>
      <c r="BE1200" s="532"/>
      <c r="BF1200" s="533"/>
      <c r="BG1200" s="533"/>
      <c r="BH1200" s="532"/>
      <c r="BI1200" s="532"/>
      <c r="BJ1200" s="533"/>
      <c r="BK1200" s="533"/>
      <c r="BL1200" s="532"/>
    </row>
    <row r="1201" spans="1:64" ht="24.75" customHeight="1">
      <c r="A1201" s="524" t="str">
        <v/>
      </c>
      <c r="B1201" s="525"/>
      <c r="C1201" s="526"/>
      <c r="D1201" s="527"/>
      <c r="E1201" s="528"/>
      <c r="F1201" s="528"/>
      <c r="G1201" s="527"/>
      <c r="H1201" s="528"/>
      <c r="I1201" s="528"/>
      <c r="J1201" s="528"/>
      <c r="K1201" s="528"/>
      <c r="L1201" s="529"/>
      <c r="M1201" s="530"/>
      <c r="N1201" s="529"/>
      <c r="O1201" s="529"/>
      <c r="P1201" s="529"/>
      <c r="Q1201" s="529"/>
      <c r="R1201" s="529"/>
      <c r="S1201" s="529"/>
      <c r="T1201" s="529"/>
      <c r="U1201" s="529"/>
      <c r="V1201" s="529"/>
      <c r="W1201" s="529"/>
      <c r="X1201" s="529"/>
      <c r="Y1201" s="529"/>
      <c r="Z1201" s="529"/>
      <c r="AA1201" s="529"/>
      <c r="AB1201" s="529"/>
      <c r="AC1201" s="529"/>
      <c r="AD1201" s="529"/>
      <c r="AE1201" s="529"/>
      <c r="AF1201" s="529"/>
      <c r="AG1201" s="531"/>
      <c r="AH1201" s="531"/>
      <c r="AI1201" s="531"/>
      <c r="AJ1201" s="531"/>
      <c r="AK1201" s="531"/>
      <c r="AL1201" s="531"/>
      <c r="AM1201" s="531"/>
      <c r="AN1201" s="531"/>
      <c r="AO1201" s="531"/>
      <c r="AP1201" s="531"/>
      <c r="AQ1201" s="531"/>
      <c r="AR1201" s="531"/>
      <c r="AS1201" s="532"/>
      <c r="AT1201" s="533"/>
      <c r="AU1201" s="533"/>
      <c r="AV1201" s="532"/>
      <c r="AW1201" s="532"/>
      <c r="AX1201" s="533"/>
      <c r="AY1201" s="533"/>
      <c r="AZ1201" s="532"/>
      <c r="BA1201" s="532"/>
      <c r="BB1201" s="533"/>
      <c r="BC1201" s="533"/>
      <c r="BD1201" s="532"/>
      <c r="BE1201" s="532"/>
      <c r="BF1201" s="533"/>
      <c r="BG1201" s="533"/>
      <c r="BH1201" s="532"/>
      <c r="BI1201" s="532"/>
      <c r="BJ1201" s="533"/>
      <c r="BK1201" s="533"/>
      <c r="BL1201" s="532"/>
    </row>
    <row r="1202" spans="1:64" ht="24.75" customHeight="1">
      <c r="A1202" s="524" t="str">
        <v/>
      </c>
      <c r="B1202" s="525"/>
      <c r="C1202" s="526"/>
      <c r="D1202" s="527"/>
      <c r="E1202" s="528"/>
      <c r="F1202" s="528"/>
      <c r="G1202" s="527"/>
      <c r="H1202" s="528"/>
      <c r="I1202" s="528"/>
      <c r="J1202" s="528"/>
      <c r="K1202" s="528"/>
      <c r="L1202" s="529"/>
      <c r="M1202" s="530"/>
      <c r="N1202" s="529"/>
      <c r="O1202" s="529"/>
      <c r="P1202" s="529"/>
      <c r="Q1202" s="529"/>
      <c r="R1202" s="529"/>
      <c r="S1202" s="529"/>
      <c r="T1202" s="529"/>
      <c r="U1202" s="529"/>
      <c r="V1202" s="529"/>
      <c r="W1202" s="529"/>
      <c r="X1202" s="529"/>
      <c r="Y1202" s="529"/>
      <c r="Z1202" s="529"/>
      <c r="AA1202" s="529"/>
      <c r="AB1202" s="529"/>
      <c r="AC1202" s="529"/>
      <c r="AD1202" s="529"/>
      <c r="AE1202" s="529"/>
      <c r="AF1202" s="529"/>
      <c r="AG1202" s="531"/>
      <c r="AH1202" s="531"/>
      <c r="AI1202" s="531"/>
      <c r="AJ1202" s="531"/>
      <c r="AK1202" s="531"/>
      <c r="AL1202" s="531"/>
      <c r="AM1202" s="531"/>
      <c r="AN1202" s="531"/>
      <c r="AO1202" s="531"/>
      <c r="AP1202" s="531"/>
      <c r="AQ1202" s="531"/>
      <c r="AR1202" s="531"/>
      <c r="AS1202" s="532"/>
      <c r="AT1202" s="533"/>
      <c r="AU1202" s="533"/>
      <c r="AV1202" s="532"/>
      <c r="AW1202" s="532"/>
      <c r="AX1202" s="533"/>
      <c r="AY1202" s="533"/>
      <c r="AZ1202" s="532"/>
      <c r="BA1202" s="532"/>
      <c r="BB1202" s="533"/>
      <c r="BC1202" s="533"/>
      <c r="BD1202" s="532"/>
      <c r="BE1202" s="532"/>
      <c r="BF1202" s="533"/>
      <c r="BG1202" s="533"/>
      <c r="BH1202" s="532"/>
      <c r="BI1202" s="532"/>
      <c r="BJ1202" s="533"/>
      <c r="BK1202" s="533"/>
      <c r="BL1202" s="532"/>
    </row>
    <row r="1203" spans="1:64" ht="24.75" customHeight="1">
      <c r="A1203" s="524" t="str">
        <v/>
      </c>
      <c r="B1203" s="525"/>
      <c r="C1203" s="526"/>
      <c r="D1203" s="527"/>
      <c r="E1203" s="528"/>
      <c r="F1203" s="528"/>
      <c r="G1203" s="527"/>
      <c r="H1203" s="528"/>
      <c r="I1203" s="528"/>
      <c r="J1203" s="528"/>
      <c r="K1203" s="528"/>
      <c r="L1203" s="529"/>
      <c r="M1203" s="530"/>
      <c r="N1203" s="529"/>
      <c r="O1203" s="529"/>
      <c r="P1203" s="529"/>
      <c r="Q1203" s="529"/>
      <c r="R1203" s="529"/>
      <c r="S1203" s="529"/>
      <c r="T1203" s="529"/>
      <c r="U1203" s="529"/>
      <c r="V1203" s="529"/>
      <c r="W1203" s="529"/>
      <c r="X1203" s="529"/>
      <c r="Y1203" s="529"/>
      <c r="Z1203" s="529"/>
      <c r="AA1203" s="529"/>
      <c r="AB1203" s="529"/>
      <c r="AC1203" s="529"/>
      <c r="AD1203" s="529"/>
      <c r="AE1203" s="529"/>
      <c r="AF1203" s="529"/>
      <c r="AG1203" s="531"/>
      <c r="AH1203" s="531"/>
      <c r="AI1203" s="531"/>
      <c r="AJ1203" s="531"/>
      <c r="AK1203" s="531"/>
      <c r="AL1203" s="531"/>
      <c r="AM1203" s="531"/>
      <c r="AN1203" s="531"/>
      <c r="AO1203" s="531"/>
      <c r="AP1203" s="531"/>
      <c r="AQ1203" s="531"/>
      <c r="AR1203" s="531"/>
      <c r="AS1203" s="532"/>
      <c r="AT1203" s="533"/>
      <c r="AU1203" s="533"/>
      <c r="AV1203" s="532"/>
      <c r="AW1203" s="532"/>
      <c r="AX1203" s="533"/>
      <c r="AY1203" s="533"/>
      <c r="AZ1203" s="532"/>
      <c r="BA1203" s="532"/>
      <c r="BB1203" s="533"/>
      <c r="BC1203" s="533"/>
      <c r="BD1203" s="532"/>
      <c r="BE1203" s="532"/>
      <c r="BF1203" s="533"/>
      <c r="BG1203" s="533"/>
      <c r="BH1203" s="532"/>
      <c r="BI1203" s="532"/>
      <c r="BJ1203" s="533"/>
      <c r="BK1203" s="533"/>
      <c r="BL1203" s="532"/>
    </row>
    <row r="1204" spans="1:64" ht="24.75" customHeight="1">
      <c r="A1204" s="524" t="str">
        <v/>
      </c>
      <c r="B1204" s="525"/>
      <c r="C1204" s="526"/>
      <c r="D1204" s="527"/>
      <c r="E1204" s="528"/>
      <c r="F1204" s="528"/>
      <c r="G1204" s="527"/>
      <c r="H1204" s="528"/>
      <c r="I1204" s="528"/>
      <c r="J1204" s="528"/>
      <c r="K1204" s="528"/>
      <c r="L1204" s="529"/>
      <c r="M1204" s="530"/>
      <c r="N1204" s="529"/>
      <c r="O1204" s="529"/>
      <c r="P1204" s="529"/>
      <c r="Q1204" s="529"/>
      <c r="R1204" s="529"/>
      <c r="S1204" s="529"/>
      <c r="T1204" s="529"/>
      <c r="U1204" s="529"/>
      <c r="V1204" s="529"/>
      <c r="W1204" s="529"/>
      <c r="X1204" s="529"/>
      <c r="Y1204" s="529"/>
      <c r="Z1204" s="529"/>
      <c r="AA1204" s="529"/>
      <c r="AB1204" s="529"/>
      <c r="AC1204" s="529"/>
      <c r="AD1204" s="529"/>
      <c r="AE1204" s="529"/>
      <c r="AF1204" s="529"/>
      <c r="AG1204" s="531"/>
      <c r="AH1204" s="531"/>
      <c r="AI1204" s="531"/>
      <c r="AJ1204" s="531"/>
      <c r="AK1204" s="531"/>
      <c r="AL1204" s="531"/>
      <c r="AM1204" s="531"/>
      <c r="AN1204" s="531"/>
      <c r="AO1204" s="531"/>
      <c r="AP1204" s="531"/>
      <c r="AQ1204" s="531"/>
      <c r="AR1204" s="531"/>
      <c r="AS1204" s="532"/>
      <c r="AT1204" s="533"/>
      <c r="AU1204" s="533"/>
      <c r="AV1204" s="532"/>
      <c r="AW1204" s="532"/>
      <c r="AX1204" s="533"/>
      <c r="AY1204" s="533"/>
      <c r="AZ1204" s="532"/>
      <c r="BA1204" s="532"/>
      <c r="BB1204" s="533"/>
      <c r="BC1204" s="533"/>
      <c r="BD1204" s="532"/>
      <c r="BE1204" s="532"/>
      <c r="BF1204" s="533"/>
      <c r="BG1204" s="533"/>
      <c r="BH1204" s="532"/>
      <c r="BI1204" s="532"/>
      <c r="BJ1204" s="533"/>
      <c r="BK1204" s="533"/>
      <c r="BL1204" s="532"/>
    </row>
    <row r="1205" spans="1:64" ht="24.75" customHeight="1">
      <c r="A1205" s="524" t="str">
        <v/>
      </c>
      <c r="B1205" s="525"/>
      <c r="C1205" s="526"/>
      <c r="D1205" s="527"/>
      <c r="E1205" s="528"/>
      <c r="F1205" s="528"/>
      <c r="G1205" s="527"/>
      <c r="H1205" s="528"/>
      <c r="I1205" s="528"/>
      <c r="J1205" s="528"/>
      <c r="K1205" s="528"/>
      <c r="L1205" s="529"/>
      <c r="M1205" s="530"/>
      <c r="N1205" s="529"/>
      <c r="O1205" s="529"/>
      <c r="P1205" s="529"/>
      <c r="Q1205" s="529"/>
      <c r="R1205" s="529"/>
      <c r="S1205" s="529"/>
      <c r="T1205" s="529"/>
      <c r="U1205" s="529"/>
      <c r="V1205" s="529"/>
      <c r="W1205" s="529"/>
      <c r="X1205" s="529"/>
      <c r="Y1205" s="529"/>
      <c r="Z1205" s="529"/>
      <c r="AA1205" s="529"/>
      <c r="AB1205" s="529"/>
      <c r="AC1205" s="529"/>
      <c r="AD1205" s="529"/>
      <c r="AE1205" s="529"/>
      <c r="AF1205" s="529"/>
      <c r="AG1205" s="531"/>
      <c r="AH1205" s="531"/>
      <c r="AI1205" s="531"/>
      <c r="AJ1205" s="531"/>
      <c r="AK1205" s="531"/>
      <c r="AL1205" s="531"/>
      <c r="AM1205" s="531"/>
      <c r="AN1205" s="531"/>
      <c r="AO1205" s="531"/>
      <c r="AP1205" s="531"/>
      <c r="AQ1205" s="531"/>
      <c r="AR1205" s="531"/>
      <c r="AS1205" s="532"/>
      <c r="AT1205" s="533"/>
      <c r="AU1205" s="533"/>
      <c r="AV1205" s="532"/>
      <c r="AW1205" s="532"/>
      <c r="AX1205" s="533"/>
      <c r="AY1205" s="533"/>
      <c r="AZ1205" s="532"/>
      <c r="BA1205" s="532"/>
      <c r="BB1205" s="533"/>
      <c r="BC1205" s="533"/>
      <c r="BD1205" s="532"/>
      <c r="BE1205" s="532"/>
      <c r="BF1205" s="533"/>
      <c r="BG1205" s="533"/>
      <c r="BH1205" s="532"/>
      <c r="BI1205" s="532"/>
      <c r="BJ1205" s="533"/>
      <c r="BK1205" s="533"/>
      <c r="BL1205" s="532"/>
    </row>
    <row r="1206" spans="1:64" ht="24.75" customHeight="1">
      <c r="A1206" s="524" t="str">
        <v/>
      </c>
      <c r="B1206" s="525"/>
      <c r="C1206" s="526"/>
      <c r="D1206" s="527"/>
      <c r="E1206" s="528"/>
      <c r="F1206" s="528"/>
      <c r="G1206" s="527"/>
      <c r="H1206" s="528"/>
      <c r="I1206" s="528"/>
      <c r="J1206" s="528"/>
      <c r="K1206" s="528"/>
      <c r="L1206" s="529"/>
      <c r="M1206" s="530"/>
      <c r="N1206" s="529"/>
      <c r="O1206" s="529"/>
      <c r="P1206" s="529"/>
      <c r="Q1206" s="529"/>
      <c r="R1206" s="529"/>
      <c r="S1206" s="529"/>
      <c r="T1206" s="529"/>
      <c r="U1206" s="529"/>
      <c r="V1206" s="529"/>
      <c r="W1206" s="529"/>
      <c r="X1206" s="529"/>
      <c r="Y1206" s="529"/>
      <c r="Z1206" s="529"/>
      <c r="AA1206" s="529"/>
      <c r="AB1206" s="529"/>
      <c r="AC1206" s="529"/>
      <c r="AD1206" s="529"/>
      <c r="AE1206" s="529"/>
      <c r="AF1206" s="529"/>
      <c r="AG1206" s="531"/>
      <c r="AH1206" s="531"/>
      <c r="AI1206" s="531"/>
      <c r="AJ1206" s="531"/>
      <c r="AK1206" s="531"/>
      <c r="AL1206" s="531"/>
      <c r="AM1206" s="531"/>
      <c r="AN1206" s="531"/>
      <c r="AO1206" s="531"/>
      <c r="AP1206" s="531"/>
      <c r="AQ1206" s="531"/>
      <c r="AR1206" s="531"/>
      <c r="AS1206" s="532"/>
      <c r="AT1206" s="533"/>
      <c r="AU1206" s="533"/>
      <c r="AV1206" s="532"/>
      <c r="AW1206" s="532"/>
      <c r="AX1206" s="533"/>
      <c r="AY1206" s="533"/>
      <c r="AZ1206" s="532"/>
      <c r="BA1206" s="532"/>
      <c r="BB1206" s="533"/>
      <c r="BC1206" s="533"/>
      <c r="BD1206" s="532"/>
      <c r="BE1206" s="532"/>
      <c r="BF1206" s="533"/>
      <c r="BG1206" s="533"/>
      <c r="BH1206" s="532"/>
      <c r="BI1206" s="532"/>
      <c r="BJ1206" s="533"/>
      <c r="BK1206" s="533"/>
      <c r="BL1206" s="532"/>
    </row>
    <row r="1207" spans="1:64" ht="24.75" customHeight="1">
      <c r="A1207" s="524" t="str">
        <v/>
      </c>
      <c r="B1207" s="525"/>
      <c r="C1207" s="526"/>
      <c r="D1207" s="527"/>
      <c r="E1207" s="528"/>
      <c r="F1207" s="528"/>
      <c r="G1207" s="527"/>
      <c r="H1207" s="528"/>
      <c r="I1207" s="528"/>
      <c r="J1207" s="528"/>
      <c r="K1207" s="528"/>
      <c r="L1207" s="529"/>
      <c r="M1207" s="530"/>
      <c r="N1207" s="529"/>
      <c r="O1207" s="529"/>
      <c r="P1207" s="529"/>
      <c r="Q1207" s="529"/>
      <c r="R1207" s="529"/>
      <c r="S1207" s="529"/>
      <c r="T1207" s="529"/>
      <c r="U1207" s="529"/>
      <c r="V1207" s="529"/>
      <c r="W1207" s="529"/>
      <c r="X1207" s="529"/>
      <c r="Y1207" s="529"/>
      <c r="Z1207" s="529"/>
      <c r="AA1207" s="529"/>
      <c r="AB1207" s="529"/>
      <c r="AC1207" s="529"/>
      <c r="AD1207" s="529"/>
      <c r="AE1207" s="529"/>
      <c r="AF1207" s="529"/>
      <c r="AG1207" s="531"/>
      <c r="AH1207" s="531"/>
      <c r="AI1207" s="531"/>
      <c r="AJ1207" s="531"/>
      <c r="AK1207" s="531"/>
      <c r="AL1207" s="531"/>
      <c r="AM1207" s="531"/>
      <c r="AN1207" s="531"/>
      <c r="AO1207" s="531"/>
      <c r="AP1207" s="531"/>
      <c r="AQ1207" s="531"/>
      <c r="AR1207" s="531"/>
      <c r="AS1207" s="532"/>
      <c r="AT1207" s="533"/>
      <c r="AU1207" s="533"/>
      <c r="AV1207" s="532"/>
      <c r="AW1207" s="532"/>
      <c r="AX1207" s="533"/>
      <c r="AY1207" s="533"/>
      <c r="AZ1207" s="532"/>
      <c r="BA1207" s="532"/>
      <c r="BB1207" s="533"/>
      <c r="BC1207" s="533"/>
      <c r="BD1207" s="532"/>
      <c r="BE1207" s="532"/>
      <c r="BF1207" s="533"/>
      <c r="BG1207" s="533"/>
      <c r="BH1207" s="532"/>
      <c r="BI1207" s="532"/>
      <c r="BJ1207" s="533"/>
      <c r="BK1207" s="533"/>
      <c r="BL1207" s="532"/>
    </row>
    <row r="1208" spans="1:64" ht="24.75" customHeight="1">
      <c r="A1208" s="524" t="str">
        <v/>
      </c>
      <c r="B1208" s="525"/>
      <c r="C1208" s="526"/>
      <c r="D1208" s="527"/>
      <c r="E1208" s="528"/>
      <c r="F1208" s="528"/>
      <c r="G1208" s="527"/>
      <c r="H1208" s="528"/>
      <c r="I1208" s="528"/>
      <c r="J1208" s="528"/>
      <c r="K1208" s="528"/>
      <c r="L1208" s="529"/>
      <c r="M1208" s="530"/>
      <c r="N1208" s="529"/>
      <c r="O1208" s="529"/>
      <c r="P1208" s="529"/>
      <c r="Q1208" s="529"/>
      <c r="R1208" s="529"/>
      <c r="S1208" s="529"/>
      <c r="T1208" s="529"/>
      <c r="U1208" s="529"/>
      <c r="V1208" s="529"/>
      <c r="W1208" s="529"/>
      <c r="X1208" s="529"/>
      <c r="Y1208" s="529"/>
      <c r="Z1208" s="529"/>
      <c r="AA1208" s="529"/>
      <c r="AB1208" s="529"/>
      <c r="AC1208" s="529"/>
      <c r="AD1208" s="529"/>
      <c r="AE1208" s="529"/>
      <c r="AF1208" s="529"/>
      <c r="AG1208" s="531"/>
      <c r="AH1208" s="531"/>
      <c r="AI1208" s="531"/>
      <c r="AJ1208" s="531"/>
      <c r="AK1208" s="531"/>
      <c r="AL1208" s="531"/>
      <c r="AM1208" s="531"/>
      <c r="AN1208" s="531"/>
      <c r="AO1208" s="531"/>
      <c r="AP1208" s="531"/>
      <c r="AQ1208" s="531"/>
      <c r="AR1208" s="531"/>
      <c r="AS1208" s="532"/>
      <c r="AT1208" s="533"/>
      <c r="AU1208" s="533"/>
      <c r="AV1208" s="532"/>
      <c r="AW1208" s="532"/>
      <c r="AX1208" s="533"/>
      <c r="AY1208" s="533"/>
      <c r="AZ1208" s="532"/>
      <c r="BA1208" s="532"/>
      <c r="BB1208" s="533"/>
      <c r="BC1208" s="533"/>
      <c r="BD1208" s="532"/>
      <c r="BE1208" s="532"/>
      <c r="BF1208" s="533"/>
      <c r="BG1208" s="533"/>
      <c r="BH1208" s="532"/>
      <c r="BI1208" s="532"/>
      <c r="BJ1208" s="533"/>
      <c r="BK1208" s="533"/>
      <c r="BL1208" s="532"/>
    </row>
    <row r="1209" spans="1:64" ht="24.75" customHeight="1">
      <c r="A1209" s="524" t="str">
        <v/>
      </c>
      <c r="B1209" s="525"/>
      <c r="C1209" s="526"/>
      <c r="D1209" s="527"/>
      <c r="E1209" s="528"/>
      <c r="F1209" s="528"/>
      <c r="G1209" s="527"/>
      <c r="H1209" s="528"/>
      <c r="I1209" s="528"/>
      <c r="J1209" s="528"/>
      <c r="K1209" s="528"/>
      <c r="L1209" s="529"/>
      <c r="M1209" s="530"/>
      <c r="N1209" s="529"/>
      <c r="O1209" s="529"/>
      <c r="P1209" s="529"/>
      <c r="Q1209" s="529"/>
      <c r="R1209" s="529"/>
      <c r="S1209" s="529"/>
      <c r="T1209" s="529"/>
      <c r="U1209" s="529"/>
      <c r="V1209" s="529"/>
      <c r="W1209" s="529"/>
      <c r="X1209" s="529"/>
      <c r="Y1209" s="529"/>
      <c r="Z1209" s="529"/>
      <c r="AA1209" s="529"/>
      <c r="AB1209" s="529"/>
      <c r="AC1209" s="529"/>
      <c r="AD1209" s="529"/>
      <c r="AE1209" s="529"/>
      <c r="AF1209" s="529"/>
      <c r="AG1209" s="531"/>
      <c r="AH1209" s="531"/>
      <c r="AI1209" s="531"/>
      <c r="AJ1209" s="531"/>
      <c r="AK1209" s="531"/>
      <c r="AL1209" s="531"/>
      <c r="AM1209" s="531"/>
      <c r="AN1209" s="531"/>
      <c r="AO1209" s="531"/>
      <c r="AP1209" s="531"/>
      <c r="AQ1209" s="531"/>
      <c r="AR1209" s="531"/>
      <c r="AS1209" s="532"/>
      <c r="AT1209" s="533"/>
      <c r="AU1209" s="533"/>
      <c r="AV1209" s="532"/>
      <c r="AW1209" s="532"/>
      <c r="AX1209" s="533"/>
      <c r="AY1209" s="533"/>
      <c r="AZ1209" s="532"/>
      <c r="BA1209" s="532"/>
      <c r="BB1209" s="533"/>
      <c r="BC1209" s="533"/>
      <c r="BD1209" s="532"/>
      <c r="BE1209" s="532"/>
      <c r="BF1209" s="533"/>
      <c r="BG1209" s="533"/>
      <c r="BH1209" s="532"/>
      <c r="BI1209" s="532"/>
      <c r="BJ1209" s="533"/>
      <c r="BK1209" s="533"/>
      <c r="BL1209" s="532"/>
    </row>
    <row r="1210" spans="1:64" ht="24.75" customHeight="1">
      <c r="A1210" s="524" t="str">
        <v/>
      </c>
      <c r="B1210" s="525"/>
      <c r="C1210" s="526"/>
      <c r="D1210" s="527"/>
      <c r="E1210" s="528"/>
      <c r="F1210" s="528"/>
      <c r="G1210" s="527"/>
      <c r="H1210" s="528"/>
      <c r="I1210" s="528"/>
      <c r="J1210" s="528"/>
      <c r="K1210" s="528"/>
      <c r="L1210" s="529"/>
      <c r="M1210" s="530"/>
      <c r="N1210" s="529"/>
      <c r="O1210" s="529"/>
      <c r="P1210" s="529"/>
      <c r="Q1210" s="529"/>
      <c r="R1210" s="529"/>
      <c r="S1210" s="529"/>
      <c r="T1210" s="529"/>
      <c r="U1210" s="529"/>
      <c r="V1210" s="529"/>
      <c r="W1210" s="529"/>
      <c r="X1210" s="529"/>
      <c r="Y1210" s="529"/>
      <c r="Z1210" s="529"/>
      <c r="AA1210" s="529"/>
      <c r="AB1210" s="529"/>
      <c r="AC1210" s="529"/>
      <c r="AD1210" s="529"/>
      <c r="AE1210" s="529"/>
      <c r="AF1210" s="529"/>
      <c r="AG1210" s="531"/>
      <c r="AH1210" s="531"/>
      <c r="AI1210" s="531"/>
      <c r="AJ1210" s="531"/>
      <c r="AK1210" s="531"/>
      <c r="AL1210" s="531"/>
      <c r="AM1210" s="531"/>
      <c r="AN1210" s="531"/>
      <c r="AO1210" s="531"/>
      <c r="AP1210" s="531"/>
      <c r="AQ1210" s="531"/>
      <c r="AR1210" s="531"/>
      <c r="AS1210" s="532"/>
      <c r="AT1210" s="533"/>
      <c r="AU1210" s="533"/>
      <c r="AV1210" s="532"/>
      <c r="AW1210" s="532"/>
      <c r="AX1210" s="533"/>
      <c r="AY1210" s="533"/>
      <c r="AZ1210" s="532"/>
      <c r="BA1210" s="532"/>
      <c r="BB1210" s="533"/>
      <c r="BC1210" s="533"/>
      <c r="BD1210" s="532"/>
      <c r="BE1210" s="532"/>
      <c r="BF1210" s="533"/>
      <c r="BG1210" s="533"/>
      <c r="BH1210" s="532"/>
      <c r="BI1210" s="532"/>
      <c r="BJ1210" s="533"/>
      <c r="BK1210" s="533"/>
      <c r="BL1210" s="532"/>
    </row>
    <row r="1211" spans="1:64" ht="24.75" customHeight="1">
      <c r="A1211" s="524" t="str">
        <v/>
      </c>
      <c r="B1211" s="525"/>
      <c r="C1211" s="526"/>
      <c r="D1211" s="527"/>
      <c r="E1211" s="528"/>
      <c r="F1211" s="528"/>
      <c r="G1211" s="527"/>
      <c r="H1211" s="528"/>
      <c r="I1211" s="528"/>
      <c r="J1211" s="528"/>
      <c r="K1211" s="528"/>
      <c r="L1211" s="529"/>
      <c r="M1211" s="530"/>
      <c r="N1211" s="529"/>
      <c r="O1211" s="529"/>
      <c r="P1211" s="529"/>
      <c r="Q1211" s="529"/>
      <c r="R1211" s="529"/>
      <c r="S1211" s="529"/>
      <c r="T1211" s="529"/>
      <c r="U1211" s="529"/>
      <c r="V1211" s="529"/>
      <c r="W1211" s="529"/>
      <c r="X1211" s="529"/>
      <c r="Y1211" s="529"/>
      <c r="Z1211" s="529"/>
      <c r="AA1211" s="529"/>
      <c r="AB1211" s="529"/>
      <c r="AC1211" s="529"/>
      <c r="AD1211" s="529"/>
      <c r="AE1211" s="529"/>
      <c r="AF1211" s="529"/>
      <c r="AG1211" s="531"/>
      <c r="AH1211" s="531"/>
      <c r="AI1211" s="531"/>
      <c r="AJ1211" s="531"/>
      <c r="AK1211" s="531"/>
      <c r="AL1211" s="531"/>
      <c r="AM1211" s="531"/>
      <c r="AN1211" s="531"/>
      <c r="AO1211" s="531"/>
      <c r="AP1211" s="531"/>
      <c r="AQ1211" s="531"/>
      <c r="AR1211" s="531"/>
      <c r="AS1211" s="532"/>
      <c r="AT1211" s="533"/>
      <c r="AU1211" s="533"/>
      <c r="AV1211" s="532"/>
      <c r="AW1211" s="532"/>
      <c r="AX1211" s="533"/>
      <c r="AY1211" s="533"/>
      <c r="AZ1211" s="532"/>
      <c r="BA1211" s="532"/>
      <c r="BB1211" s="533"/>
      <c r="BC1211" s="533"/>
      <c r="BD1211" s="532"/>
      <c r="BE1211" s="532"/>
      <c r="BF1211" s="533"/>
      <c r="BG1211" s="533"/>
      <c r="BH1211" s="532"/>
      <c r="BI1211" s="532"/>
      <c r="BJ1211" s="533"/>
      <c r="BK1211" s="533"/>
      <c r="BL1211" s="532"/>
    </row>
    <row r="1212" spans="1:64" ht="24.75" customHeight="1">
      <c r="A1212" s="524" t="str">
        <v/>
      </c>
      <c r="B1212" s="525"/>
      <c r="C1212" s="526"/>
      <c r="D1212" s="527"/>
      <c r="E1212" s="528"/>
      <c r="F1212" s="528"/>
      <c r="G1212" s="527"/>
      <c r="H1212" s="528"/>
      <c r="I1212" s="528"/>
      <c r="J1212" s="528"/>
      <c r="K1212" s="528"/>
      <c r="L1212" s="529"/>
      <c r="M1212" s="530"/>
      <c r="N1212" s="529"/>
      <c r="O1212" s="529"/>
      <c r="P1212" s="529"/>
      <c r="Q1212" s="529"/>
      <c r="R1212" s="529"/>
      <c r="S1212" s="529"/>
      <c r="T1212" s="529"/>
      <c r="U1212" s="529"/>
      <c r="V1212" s="529"/>
      <c r="W1212" s="529"/>
      <c r="X1212" s="529"/>
      <c r="Y1212" s="529"/>
      <c r="Z1212" s="529"/>
      <c r="AA1212" s="529"/>
      <c r="AB1212" s="529"/>
      <c r="AC1212" s="529"/>
      <c r="AD1212" s="529"/>
      <c r="AE1212" s="529"/>
      <c r="AF1212" s="529"/>
      <c r="AG1212" s="531"/>
      <c r="AH1212" s="531"/>
      <c r="AI1212" s="531"/>
      <c r="AJ1212" s="531"/>
      <c r="AK1212" s="531"/>
      <c r="AL1212" s="531"/>
      <c r="AM1212" s="531"/>
      <c r="AN1212" s="531"/>
      <c r="AO1212" s="531"/>
      <c r="AP1212" s="531"/>
      <c r="AQ1212" s="531"/>
      <c r="AR1212" s="531"/>
      <c r="AS1212" s="532"/>
      <c r="AT1212" s="533"/>
      <c r="AU1212" s="533"/>
      <c r="AV1212" s="532"/>
      <c r="AW1212" s="532"/>
      <c r="AX1212" s="533"/>
      <c r="AY1212" s="533"/>
      <c r="AZ1212" s="532"/>
      <c r="BA1212" s="532"/>
      <c r="BB1212" s="533"/>
      <c r="BC1212" s="533"/>
      <c r="BD1212" s="532"/>
      <c r="BE1212" s="532"/>
      <c r="BF1212" s="533"/>
      <c r="BG1212" s="533"/>
      <c r="BH1212" s="532"/>
      <c r="BI1212" s="532"/>
      <c r="BJ1212" s="533"/>
      <c r="BK1212" s="533"/>
      <c r="BL1212" s="532"/>
    </row>
    <row r="1213" spans="1:64" ht="24.75" customHeight="1">
      <c r="A1213" s="524" t="str">
        <v/>
      </c>
      <c r="B1213" s="525"/>
      <c r="C1213" s="526"/>
      <c r="D1213" s="527"/>
      <c r="E1213" s="528"/>
      <c r="F1213" s="528"/>
      <c r="G1213" s="527"/>
      <c r="H1213" s="528"/>
      <c r="I1213" s="528"/>
      <c r="J1213" s="528"/>
      <c r="K1213" s="528"/>
      <c r="L1213" s="529"/>
      <c r="M1213" s="530"/>
      <c r="N1213" s="529"/>
      <c r="O1213" s="529"/>
      <c r="P1213" s="529"/>
      <c r="Q1213" s="529"/>
      <c r="R1213" s="529"/>
      <c r="S1213" s="529"/>
      <c r="T1213" s="529"/>
      <c r="U1213" s="529"/>
      <c r="V1213" s="529"/>
      <c r="W1213" s="529"/>
      <c r="X1213" s="529"/>
      <c r="Y1213" s="529"/>
      <c r="Z1213" s="529"/>
      <c r="AA1213" s="529"/>
      <c r="AB1213" s="529"/>
      <c r="AC1213" s="529"/>
      <c r="AD1213" s="529"/>
      <c r="AE1213" s="529"/>
      <c r="AF1213" s="529"/>
      <c r="AG1213" s="531"/>
      <c r="AH1213" s="531"/>
      <c r="AI1213" s="531"/>
      <c r="AJ1213" s="531"/>
      <c r="AK1213" s="531"/>
      <c r="AL1213" s="531"/>
      <c r="AM1213" s="531"/>
      <c r="AN1213" s="531"/>
      <c r="AO1213" s="531"/>
      <c r="AP1213" s="531"/>
      <c r="AQ1213" s="531"/>
      <c r="AR1213" s="531"/>
      <c r="AS1213" s="532"/>
      <c r="AT1213" s="533"/>
      <c r="AU1213" s="533"/>
      <c r="AV1213" s="532"/>
      <c r="AW1213" s="532"/>
      <c r="AX1213" s="533"/>
      <c r="AY1213" s="533"/>
      <c r="AZ1213" s="532"/>
      <c r="BA1213" s="532"/>
      <c r="BB1213" s="533"/>
      <c r="BC1213" s="533"/>
      <c r="BD1213" s="532"/>
      <c r="BE1213" s="532"/>
      <c r="BF1213" s="533"/>
      <c r="BG1213" s="533"/>
      <c r="BH1213" s="532"/>
      <c r="BI1213" s="532"/>
      <c r="BJ1213" s="533"/>
      <c r="BK1213" s="533"/>
      <c r="BL1213" s="532"/>
    </row>
    <row r="1214" spans="1:64" ht="24.75" customHeight="1">
      <c r="A1214" s="524" t="str">
        <v/>
      </c>
      <c r="B1214" s="525"/>
      <c r="C1214" s="526"/>
      <c r="D1214" s="527"/>
      <c r="E1214" s="528"/>
      <c r="F1214" s="528"/>
      <c r="G1214" s="527"/>
      <c r="H1214" s="528"/>
      <c r="I1214" s="528"/>
      <c r="J1214" s="528"/>
      <c r="K1214" s="528"/>
      <c r="L1214" s="529"/>
      <c r="M1214" s="530"/>
      <c r="N1214" s="529"/>
      <c r="O1214" s="529"/>
      <c r="P1214" s="529"/>
      <c r="Q1214" s="529"/>
      <c r="R1214" s="529"/>
      <c r="S1214" s="529"/>
      <c r="T1214" s="529"/>
      <c r="U1214" s="529"/>
      <c r="V1214" s="529"/>
      <c r="W1214" s="529"/>
      <c r="X1214" s="529"/>
      <c r="Y1214" s="529"/>
      <c r="Z1214" s="529"/>
      <c r="AA1214" s="529"/>
      <c r="AB1214" s="529"/>
      <c r="AC1214" s="529"/>
      <c r="AD1214" s="529"/>
      <c r="AE1214" s="529"/>
      <c r="AF1214" s="529"/>
      <c r="AG1214" s="531"/>
      <c r="AH1214" s="531"/>
      <c r="AI1214" s="531"/>
      <c r="AJ1214" s="531"/>
      <c r="AK1214" s="531"/>
      <c r="AL1214" s="531"/>
      <c r="AM1214" s="531"/>
      <c r="AN1214" s="531"/>
      <c r="AO1214" s="531"/>
      <c r="AP1214" s="531"/>
      <c r="AQ1214" s="531"/>
      <c r="AR1214" s="531"/>
      <c r="AS1214" s="532"/>
      <c r="AT1214" s="533"/>
      <c r="AU1214" s="533"/>
      <c r="AV1214" s="532"/>
      <c r="AW1214" s="532"/>
      <c r="AX1214" s="533"/>
      <c r="AY1214" s="533"/>
      <c r="AZ1214" s="532"/>
      <c r="BA1214" s="532"/>
      <c r="BB1214" s="533"/>
      <c r="BC1214" s="533"/>
      <c r="BD1214" s="532"/>
      <c r="BE1214" s="532"/>
      <c r="BF1214" s="533"/>
      <c r="BG1214" s="533"/>
      <c r="BH1214" s="532"/>
      <c r="BI1214" s="532"/>
      <c r="BJ1214" s="533"/>
      <c r="BK1214" s="533"/>
      <c r="BL1214" s="532"/>
    </row>
    <row r="1215" spans="1:64" ht="24.75" customHeight="1">
      <c r="A1215" s="524" t="str">
        <v/>
      </c>
      <c r="B1215" s="525"/>
      <c r="C1215" s="526"/>
      <c r="D1215" s="527"/>
      <c r="E1215" s="528"/>
      <c r="F1215" s="528"/>
      <c r="G1215" s="527"/>
      <c r="H1215" s="528"/>
      <c r="I1215" s="528"/>
      <c r="J1215" s="528"/>
      <c r="K1215" s="528"/>
      <c r="L1215" s="529"/>
      <c r="M1215" s="530"/>
      <c r="N1215" s="529"/>
      <c r="O1215" s="529"/>
      <c r="P1215" s="529"/>
      <c r="Q1215" s="529"/>
      <c r="R1215" s="529"/>
      <c r="S1215" s="529"/>
      <c r="T1215" s="529"/>
      <c r="U1215" s="529"/>
      <c r="V1215" s="529"/>
      <c r="W1215" s="529"/>
      <c r="X1215" s="529"/>
      <c r="Y1215" s="529"/>
      <c r="Z1215" s="529"/>
      <c r="AA1215" s="529"/>
      <c r="AB1215" s="529"/>
      <c r="AC1215" s="529"/>
      <c r="AD1215" s="529"/>
      <c r="AE1215" s="529"/>
      <c r="AF1215" s="529"/>
      <c r="AG1215" s="531"/>
      <c r="AH1215" s="531"/>
      <c r="AI1215" s="531"/>
      <c r="AJ1215" s="531"/>
      <c r="AK1215" s="531"/>
      <c r="AL1215" s="531"/>
      <c r="AM1215" s="531"/>
      <c r="AN1215" s="531"/>
      <c r="AO1215" s="531"/>
      <c r="AP1215" s="531"/>
      <c r="AQ1215" s="531"/>
      <c r="AR1215" s="531"/>
      <c r="AS1215" s="532"/>
      <c r="AT1215" s="533"/>
      <c r="AU1215" s="533"/>
      <c r="AV1215" s="532"/>
      <c r="AW1215" s="532"/>
      <c r="AX1215" s="533"/>
      <c r="AY1215" s="533"/>
      <c r="AZ1215" s="532"/>
      <c r="BA1215" s="532"/>
      <c r="BB1215" s="533"/>
      <c r="BC1215" s="533"/>
      <c r="BD1215" s="532"/>
      <c r="BE1215" s="532"/>
      <c r="BF1215" s="533"/>
      <c r="BG1215" s="533"/>
      <c r="BH1215" s="532"/>
      <c r="BI1215" s="532"/>
      <c r="BJ1215" s="533"/>
      <c r="BK1215" s="533"/>
      <c r="BL1215" s="532"/>
    </row>
    <row r="1216" spans="1:64" ht="24.75" customHeight="1">
      <c r="A1216" s="524" t="str">
        <v/>
      </c>
      <c r="B1216" s="525"/>
      <c r="C1216" s="526"/>
      <c r="D1216" s="527"/>
      <c r="E1216" s="528"/>
      <c r="F1216" s="528"/>
      <c r="G1216" s="527"/>
      <c r="H1216" s="528"/>
      <c r="I1216" s="528"/>
      <c r="J1216" s="528"/>
      <c r="K1216" s="528"/>
      <c r="L1216" s="529"/>
      <c r="M1216" s="530"/>
      <c r="N1216" s="529"/>
      <c r="O1216" s="529"/>
      <c r="P1216" s="529"/>
      <c r="Q1216" s="529"/>
      <c r="R1216" s="529"/>
      <c r="S1216" s="529"/>
      <c r="T1216" s="529"/>
      <c r="U1216" s="529"/>
      <c r="V1216" s="529"/>
      <c r="W1216" s="529"/>
      <c r="X1216" s="529"/>
      <c r="Y1216" s="529"/>
      <c r="Z1216" s="529"/>
      <c r="AA1216" s="529"/>
      <c r="AB1216" s="529"/>
      <c r="AC1216" s="529"/>
      <c r="AD1216" s="529"/>
      <c r="AE1216" s="529"/>
      <c r="AF1216" s="529"/>
      <c r="AG1216" s="531"/>
      <c r="AH1216" s="531"/>
      <c r="AI1216" s="531"/>
      <c r="AJ1216" s="531"/>
      <c r="AK1216" s="531"/>
      <c r="AL1216" s="531"/>
      <c r="AM1216" s="531"/>
      <c r="AN1216" s="531"/>
      <c r="AO1216" s="531"/>
      <c r="AP1216" s="531"/>
      <c r="AQ1216" s="531"/>
      <c r="AR1216" s="531"/>
      <c r="AS1216" s="532"/>
      <c r="AT1216" s="533"/>
      <c r="AU1216" s="533"/>
      <c r="AV1216" s="532"/>
      <c r="AW1216" s="532"/>
      <c r="AX1216" s="533"/>
      <c r="AY1216" s="533"/>
      <c r="AZ1216" s="532"/>
      <c r="BA1216" s="532"/>
      <c r="BB1216" s="533"/>
      <c r="BC1216" s="533"/>
      <c r="BD1216" s="532"/>
      <c r="BE1216" s="532"/>
      <c r="BF1216" s="533"/>
      <c r="BG1216" s="533"/>
      <c r="BH1216" s="532"/>
      <c r="BI1216" s="532"/>
      <c r="BJ1216" s="533"/>
      <c r="BK1216" s="533"/>
      <c r="BL1216" s="532"/>
    </row>
    <row r="1217" spans="1:64" ht="24.75" customHeight="1">
      <c r="A1217" s="524" t="str">
        <v/>
      </c>
      <c r="B1217" s="525"/>
      <c r="C1217" s="526"/>
      <c r="D1217" s="527"/>
      <c r="E1217" s="528"/>
      <c r="F1217" s="528"/>
      <c r="G1217" s="527"/>
      <c r="H1217" s="528"/>
      <c r="I1217" s="528"/>
      <c r="J1217" s="528"/>
      <c r="K1217" s="528"/>
      <c r="L1217" s="529"/>
      <c r="M1217" s="530"/>
      <c r="N1217" s="529"/>
      <c r="O1217" s="529"/>
      <c r="P1217" s="529"/>
      <c r="Q1217" s="529"/>
      <c r="R1217" s="529"/>
      <c r="S1217" s="529"/>
      <c r="T1217" s="529"/>
      <c r="U1217" s="529"/>
      <c r="V1217" s="529"/>
      <c r="W1217" s="529"/>
      <c r="X1217" s="529"/>
      <c r="Y1217" s="529"/>
      <c r="Z1217" s="529"/>
      <c r="AA1217" s="529"/>
      <c r="AB1217" s="529"/>
      <c r="AC1217" s="529"/>
      <c r="AD1217" s="529"/>
      <c r="AE1217" s="529"/>
      <c r="AF1217" s="529"/>
      <c r="AG1217" s="531"/>
      <c r="AH1217" s="531"/>
      <c r="AI1217" s="531"/>
      <c r="AJ1217" s="531"/>
      <c r="AK1217" s="531"/>
      <c r="AL1217" s="531"/>
      <c r="AM1217" s="531"/>
      <c r="AN1217" s="531"/>
      <c r="AO1217" s="531"/>
      <c r="AP1217" s="531"/>
      <c r="AQ1217" s="531"/>
      <c r="AR1217" s="531"/>
      <c r="AS1217" s="532"/>
      <c r="AT1217" s="533"/>
      <c r="AU1217" s="533"/>
      <c r="AV1217" s="532"/>
      <c r="AW1217" s="532"/>
      <c r="AX1217" s="533"/>
      <c r="AY1217" s="533"/>
      <c r="AZ1217" s="532"/>
      <c r="BA1217" s="532"/>
      <c r="BB1217" s="533"/>
      <c r="BC1217" s="533"/>
      <c r="BD1217" s="532"/>
      <c r="BE1217" s="532"/>
      <c r="BF1217" s="533"/>
      <c r="BG1217" s="533"/>
      <c r="BH1217" s="532"/>
      <c r="BI1217" s="532"/>
      <c r="BJ1217" s="533"/>
      <c r="BK1217" s="533"/>
      <c r="BL1217" s="532"/>
    </row>
    <row r="1218" spans="1:64" ht="24.75" customHeight="1">
      <c r="A1218" s="524" t="str">
        <v/>
      </c>
      <c r="B1218" s="525"/>
      <c r="C1218" s="526"/>
      <c r="D1218" s="527"/>
      <c r="E1218" s="528"/>
      <c r="F1218" s="528"/>
      <c r="G1218" s="527"/>
      <c r="H1218" s="528"/>
      <c r="I1218" s="528"/>
      <c r="J1218" s="528"/>
      <c r="K1218" s="528"/>
      <c r="L1218" s="529"/>
      <c r="M1218" s="530"/>
      <c r="N1218" s="529"/>
      <c r="O1218" s="529"/>
      <c r="P1218" s="529"/>
      <c r="Q1218" s="529"/>
      <c r="R1218" s="529"/>
      <c r="S1218" s="529"/>
      <c r="T1218" s="529"/>
      <c r="U1218" s="529"/>
      <c r="V1218" s="529"/>
      <c r="W1218" s="529"/>
      <c r="X1218" s="529"/>
      <c r="Y1218" s="529"/>
      <c r="Z1218" s="529"/>
      <c r="AA1218" s="529"/>
      <c r="AB1218" s="529"/>
      <c r="AC1218" s="529"/>
      <c r="AD1218" s="529"/>
      <c r="AE1218" s="529"/>
      <c r="AF1218" s="529"/>
      <c r="AG1218" s="531"/>
      <c r="AH1218" s="531"/>
      <c r="AI1218" s="531"/>
      <c r="AJ1218" s="531"/>
      <c r="AK1218" s="531"/>
      <c r="AL1218" s="531"/>
      <c r="AM1218" s="531"/>
      <c r="AN1218" s="531"/>
      <c r="AO1218" s="531"/>
      <c r="AP1218" s="531"/>
      <c r="AQ1218" s="531"/>
      <c r="AR1218" s="531"/>
      <c r="AS1218" s="532"/>
      <c r="AT1218" s="533"/>
      <c r="AU1218" s="533"/>
      <c r="AV1218" s="532"/>
      <c r="AW1218" s="532"/>
      <c r="AX1218" s="533"/>
      <c r="AY1218" s="533"/>
      <c r="AZ1218" s="532"/>
      <c r="BA1218" s="532"/>
      <c r="BB1218" s="533"/>
      <c r="BC1218" s="533"/>
      <c r="BD1218" s="532"/>
      <c r="BE1218" s="532"/>
      <c r="BF1218" s="533"/>
      <c r="BG1218" s="533"/>
      <c r="BH1218" s="532"/>
      <c r="BI1218" s="532"/>
      <c r="BJ1218" s="533"/>
      <c r="BK1218" s="533"/>
      <c r="BL1218" s="532"/>
    </row>
    <row r="1219" spans="1:64" ht="24.75" customHeight="1">
      <c r="A1219" s="524" t="str">
        <v/>
      </c>
      <c r="B1219" s="525"/>
      <c r="C1219" s="526"/>
      <c r="D1219" s="527"/>
      <c r="E1219" s="528"/>
      <c r="F1219" s="528"/>
      <c r="G1219" s="527"/>
      <c r="H1219" s="528"/>
      <c r="I1219" s="528"/>
      <c r="J1219" s="528"/>
      <c r="K1219" s="528"/>
      <c r="L1219" s="529"/>
      <c r="M1219" s="530"/>
      <c r="N1219" s="529"/>
      <c r="O1219" s="529"/>
      <c r="P1219" s="529"/>
      <c r="Q1219" s="529"/>
      <c r="R1219" s="529"/>
      <c r="S1219" s="529"/>
      <c r="T1219" s="529"/>
      <c r="U1219" s="529"/>
      <c r="V1219" s="529"/>
      <c r="W1219" s="529"/>
      <c r="X1219" s="529"/>
      <c r="Y1219" s="529"/>
      <c r="Z1219" s="529"/>
      <c r="AA1219" s="529"/>
      <c r="AB1219" s="529"/>
      <c r="AC1219" s="529"/>
      <c r="AD1219" s="529"/>
      <c r="AE1219" s="529"/>
      <c r="AF1219" s="529"/>
      <c r="AG1219" s="531"/>
      <c r="AH1219" s="531"/>
      <c r="AI1219" s="531"/>
      <c r="AJ1219" s="531"/>
      <c r="AK1219" s="531"/>
      <c r="AL1219" s="531"/>
      <c r="AM1219" s="531"/>
      <c r="AN1219" s="531"/>
      <c r="AO1219" s="531"/>
      <c r="AP1219" s="531"/>
      <c r="AQ1219" s="531"/>
      <c r="AR1219" s="531"/>
      <c r="AS1219" s="532"/>
      <c r="AT1219" s="533"/>
      <c r="AU1219" s="533"/>
      <c r="AV1219" s="532"/>
      <c r="AW1219" s="532"/>
      <c r="AX1219" s="533"/>
      <c r="AY1219" s="533"/>
      <c r="AZ1219" s="532"/>
      <c r="BA1219" s="532"/>
      <c r="BB1219" s="533"/>
      <c r="BC1219" s="533"/>
      <c r="BD1219" s="532"/>
      <c r="BE1219" s="532"/>
      <c r="BF1219" s="533"/>
      <c r="BG1219" s="533"/>
      <c r="BH1219" s="532"/>
      <c r="BI1219" s="532"/>
      <c r="BJ1219" s="533"/>
      <c r="BK1219" s="533"/>
      <c r="BL1219" s="532"/>
    </row>
    <row r="1220" spans="1:64" ht="24.75" customHeight="1">
      <c r="A1220" s="524" t="str">
        <v/>
      </c>
      <c r="B1220" s="525"/>
      <c r="C1220" s="526"/>
      <c r="D1220" s="527"/>
      <c r="E1220" s="528"/>
      <c r="F1220" s="528"/>
      <c r="G1220" s="527"/>
      <c r="H1220" s="528"/>
      <c r="I1220" s="528"/>
      <c r="J1220" s="528"/>
      <c r="K1220" s="528"/>
      <c r="L1220" s="529"/>
      <c r="M1220" s="530"/>
      <c r="N1220" s="529"/>
      <c r="O1220" s="529"/>
      <c r="P1220" s="529"/>
      <c r="Q1220" s="529"/>
      <c r="R1220" s="529"/>
      <c r="S1220" s="529"/>
      <c r="T1220" s="529"/>
      <c r="U1220" s="529"/>
      <c r="V1220" s="529"/>
      <c r="W1220" s="529"/>
      <c r="X1220" s="529"/>
      <c r="Y1220" s="529"/>
      <c r="Z1220" s="529"/>
      <c r="AA1220" s="529"/>
      <c r="AB1220" s="529"/>
      <c r="AC1220" s="529"/>
      <c r="AD1220" s="529"/>
      <c r="AE1220" s="529"/>
      <c r="AF1220" s="529"/>
      <c r="AG1220" s="531"/>
      <c r="AH1220" s="531"/>
      <c r="AI1220" s="531"/>
      <c r="AJ1220" s="531"/>
      <c r="AK1220" s="531"/>
      <c r="AL1220" s="531"/>
      <c r="AM1220" s="531"/>
      <c r="AN1220" s="531"/>
      <c r="AO1220" s="531"/>
      <c r="AP1220" s="531"/>
      <c r="AQ1220" s="531"/>
      <c r="AR1220" s="531"/>
      <c r="AS1220" s="532"/>
      <c r="AT1220" s="533"/>
      <c r="AU1220" s="533"/>
      <c r="AV1220" s="532"/>
      <c r="AW1220" s="532"/>
      <c r="AX1220" s="533"/>
      <c r="AY1220" s="533"/>
      <c r="AZ1220" s="532"/>
      <c r="BA1220" s="532"/>
      <c r="BB1220" s="533"/>
      <c r="BC1220" s="533"/>
      <c r="BD1220" s="532"/>
      <c r="BE1220" s="532"/>
      <c r="BF1220" s="533"/>
      <c r="BG1220" s="533"/>
      <c r="BH1220" s="532"/>
      <c r="BI1220" s="532"/>
      <c r="BJ1220" s="533"/>
      <c r="BK1220" s="533"/>
      <c r="BL1220" s="532"/>
    </row>
    <row r="1221" spans="1:64" ht="24.75" customHeight="1">
      <c r="A1221" s="524" t="str">
        <v/>
      </c>
      <c r="B1221" s="525"/>
      <c r="C1221" s="526"/>
      <c r="D1221" s="527"/>
      <c r="E1221" s="528"/>
      <c r="F1221" s="528"/>
      <c r="G1221" s="527"/>
      <c r="H1221" s="528"/>
      <c r="I1221" s="528"/>
      <c r="J1221" s="528"/>
      <c r="K1221" s="528"/>
      <c r="L1221" s="529"/>
      <c r="M1221" s="530"/>
      <c r="N1221" s="529"/>
      <c r="O1221" s="529"/>
      <c r="P1221" s="529"/>
      <c r="Q1221" s="529"/>
      <c r="R1221" s="529"/>
      <c r="S1221" s="529"/>
      <c r="T1221" s="529"/>
      <c r="U1221" s="529"/>
      <c r="V1221" s="529"/>
      <c r="W1221" s="529"/>
      <c r="X1221" s="529"/>
      <c r="Y1221" s="529"/>
      <c r="Z1221" s="529"/>
      <c r="AA1221" s="529"/>
      <c r="AB1221" s="529"/>
      <c r="AC1221" s="529"/>
      <c r="AD1221" s="529"/>
      <c r="AE1221" s="529"/>
      <c r="AF1221" s="529"/>
      <c r="AG1221" s="531"/>
      <c r="AH1221" s="531"/>
      <c r="AI1221" s="531"/>
      <c r="AJ1221" s="531"/>
      <c r="AK1221" s="531"/>
      <c r="AL1221" s="531"/>
      <c r="AM1221" s="531"/>
      <c r="AN1221" s="531"/>
      <c r="AO1221" s="531"/>
      <c r="AP1221" s="531"/>
      <c r="AQ1221" s="531"/>
      <c r="AR1221" s="531"/>
      <c r="AS1221" s="532"/>
      <c r="AT1221" s="533"/>
      <c r="AU1221" s="533"/>
      <c r="AV1221" s="532"/>
      <c r="AW1221" s="532"/>
      <c r="AX1221" s="533"/>
      <c r="AY1221" s="533"/>
      <c r="AZ1221" s="532"/>
      <c r="BA1221" s="532"/>
      <c r="BB1221" s="533"/>
      <c r="BC1221" s="533"/>
      <c r="BD1221" s="532"/>
      <c r="BE1221" s="532"/>
      <c r="BF1221" s="533"/>
      <c r="BG1221" s="533"/>
      <c r="BH1221" s="532"/>
      <c r="BI1221" s="532"/>
      <c r="BJ1221" s="533"/>
      <c r="BK1221" s="533"/>
      <c r="BL1221" s="532"/>
    </row>
    <row r="1222" spans="1:64" ht="24.75" customHeight="1">
      <c r="A1222" s="524" t="str">
        <v/>
      </c>
      <c r="B1222" s="525"/>
      <c r="C1222" s="526"/>
      <c r="D1222" s="527"/>
      <c r="E1222" s="528"/>
      <c r="F1222" s="528"/>
      <c r="G1222" s="527"/>
      <c r="H1222" s="528"/>
      <c r="I1222" s="528"/>
      <c r="J1222" s="528"/>
      <c r="K1222" s="528"/>
      <c r="L1222" s="529"/>
      <c r="M1222" s="530"/>
      <c r="N1222" s="529"/>
      <c r="O1222" s="529"/>
      <c r="P1222" s="529"/>
      <c r="Q1222" s="529"/>
      <c r="R1222" s="529"/>
      <c r="S1222" s="529"/>
      <c r="T1222" s="529"/>
      <c r="U1222" s="529"/>
      <c r="V1222" s="529"/>
      <c r="W1222" s="529"/>
      <c r="X1222" s="529"/>
      <c r="Y1222" s="529"/>
      <c r="Z1222" s="529"/>
      <c r="AA1222" s="529"/>
      <c r="AB1222" s="529"/>
      <c r="AC1222" s="529"/>
      <c r="AD1222" s="529"/>
      <c r="AE1222" s="529"/>
      <c r="AF1222" s="529"/>
      <c r="AG1222" s="531"/>
      <c r="AH1222" s="531"/>
      <c r="AI1222" s="531"/>
      <c r="AJ1222" s="531"/>
      <c r="AK1222" s="531"/>
      <c r="AL1222" s="531"/>
      <c r="AM1222" s="531"/>
      <c r="AN1222" s="531"/>
      <c r="AO1222" s="531"/>
      <c r="AP1222" s="531"/>
      <c r="AQ1222" s="531"/>
      <c r="AR1222" s="531"/>
      <c r="AS1222" s="532"/>
      <c r="AT1222" s="533"/>
      <c r="AU1222" s="533"/>
      <c r="AV1222" s="532"/>
      <c r="AW1222" s="532"/>
      <c r="AX1222" s="533"/>
      <c r="AY1222" s="533"/>
      <c r="AZ1222" s="532"/>
      <c r="BA1222" s="532"/>
      <c r="BB1222" s="533"/>
      <c r="BC1222" s="533"/>
      <c r="BD1222" s="532"/>
      <c r="BE1222" s="532"/>
      <c r="BF1222" s="533"/>
      <c r="BG1222" s="533"/>
      <c r="BH1222" s="532"/>
      <c r="BI1222" s="532"/>
      <c r="BJ1222" s="533"/>
      <c r="BK1222" s="533"/>
      <c r="BL1222" s="532"/>
    </row>
    <row r="1223" spans="1:64" ht="24.75" customHeight="1">
      <c r="A1223" s="524" t="str">
        <v/>
      </c>
      <c r="B1223" s="525"/>
      <c r="C1223" s="526"/>
      <c r="D1223" s="527"/>
      <c r="E1223" s="528"/>
      <c r="F1223" s="528"/>
      <c r="G1223" s="527"/>
      <c r="H1223" s="528"/>
      <c r="I1223" s="528"/>
      <c r="J1223" s="528"/>
      <c r="K1223" s="528"/>
      <c r="L1223" s="529"/>
      <c r="M1223" s="530"/>
      <c r="N1223" s="529"/>
      <c r="O1223" s="529"/>
      <c r="P1223" s="529"/>
      <c r="Q1223" s="529"/>
      <c r="R1223" s="529"/>
      <c r="S1223" s="529"/>
      <c r="T1223" s="529"/>
      <c r="U1223" s="529"/>
      <c r="V1223" s="529"/>
      <c r="W1223" s="529"/>
      <c r="X1223" s="529"/>
      <c r="Y1223" s="529"/>
      <c r="Z1223" s="529"/>
      <c r="AA1223" s="529"/>
      <c r="AB1223" s="529"/>
      <c r="AC1223" s="529"/>
      <c r="AD1223" s="529"/>
      <c r="AE1223" s="529"/>
      <c r="AF1223" s="529"/>
      <c r="AG1223" s="531"/>
      <c r="AH1223" s="531"/>
      <c r="AI1223" s="531"/>
      <c r="AJ1223" s="531"/>
      <c r="AK1223" s="531"/>
      <c r="AL1223" s="531"/>
      <c r="AM1223" s="531"/>
      <c r="AN1223" s="531"/>
      <c r="AO1223" s="531"/>
      <c r="AP1223" s="531"/>
      <c r="AQ1223" s="531"/>
      <c r="AR1223" s="531"/>
      <c r="AS1223" s="532"/>
      <c r="AT1223" s="533"/>
      <c r="AU1223" s="533"/>
      <c r="AV1223" s="532"/>
      <c r="AW1223" s="532"/>
      <c r="AX1223" s="533"/>
      <c r="AY1223" s="533"/>
      <c r="AZ1223" s="532"/>
      <c r="BA1223" s="532"/>
      <c r="BB1223" s="533"/>
      <c r="BC1223" s="533"/>
      <c r="BD1223" s="532"/>
      <c r="BE1223" s="532"/>
      <c r="BF1223" s="533"/>
      <c r="BG1223" s="533"/>
      <c r="BH1223" s="532"/>
      <c r="BI1223" s="532"/>
      <c r="BJ1223" s="533"/>
      <c r="BK1223" s="533"/>
      <c r="BL1223" s="532"/>
    </row>
    <row r="1224" spans="1:64" ht="24.75" customHeight="1">
      <c r="A1224" s="524" t="str">
        <v/>
      </c>
      <c r="B1224" s="525"/>
      <c r="C1224" s="526"/>
      <c r="D1224" s="527"/>
      <c r="E1224" s="528"/>
      <c r="F1224" s="528"/>
      <c r="G1224" s="527"/>
      <c r="H1224" s="528"/>
      <c r="I1224" s="528"/>
      <c r="J1224" s="528"/>
      <c r="K1224" s="528"/>
      <c r="L1224" s="529"/>
      <c r="M1224" s="530"/>
      <c r="N1224" s="529"/>
      <c r="O1224" s="529"/>
      <c r="P1224" s="529"/>
      <c r="Q1224" s="529"/>
      <c r="R1224" s="529"/>
      <c r="S1224" s="529"/>
      <c r="T1224" s="529"/>
      <c r="U1224" s="529"/>
      <c r="V1224" s="529"/>
      <c r="W1224" s="529"/>
      <c r="X1224" s="529"/>
      <c r="Y1224" s="529"/>
      <c r="Z1224" s="529"/>
      <c r="AA1224" s="529"/>
      <c r="AB1224" s="529"/>
      <c r="AC1224" s="529"/>
      <c r="AD1224" s="529"/>
      <c r="AE1224" s="529"/>
      <c r="AF1224" s="529"/>
      <c r="AG1224" s="531"/>
      <c r="AH1224" s="531"/>
      <c r="AI1224" s="531"/>
      <c r="AJ1224" s="531"/>
      <c r="AK1224" s="531"/>
      <c r="AL1224" s="531"/>
      <c r="AM1224" s="531"/>
      <c r="AN1224" s="531"/>
      <c r="AO1224" s="531"/>
      <c r="AP1224" s="531"/>
      <c r="AQ1224" s="531"/>
      <c r="AR1224" s="531"/>
      <c r="AS1224" s="532"/>
      <c r="AT1224" s="533"/>
      <c r="AU1224" s="533"/>
      <c r="AV1224" s="532"/>
      <c r="AW1224" s="532"/>
      <c r="AX1224" s="533"/>
      <c r="AY1224" s="533"/>
      <c r="AZ1224" s="532"/>
      <c r="BA1224" s="532"/>
      <c r="BB1224" s="533"/>
      <c r="BC1224" s="533"/>
      <c r="BD1224" s="532"/>
      <c r="BE1224" s="532"/>
      <c r="BF1224" s="533"/>
      <c r="BG1224" s="533"/>
      <c r="BH1224" s="532"/>
      <c r="BI1224" s="532"/>
      <c r="BJ1224" s="533"/>
      <c r="BK1224" s="533"/>
      <c r="BL1224" s="532"/>
    </row>
    <row r="1225" spans="1:64" ht="24.75" customHeight="1">
      <c r="A1225" s="524" t="str">
        <v/>
      </c>
      <c r="B1225" s="525"/>
      <c r="C1225" s="526"/>
      <c r="D1225" s="527"/>
      <c r="E1225" s="528"/>
      <c r="F1225" s="528"/>
      <c r="G1225" s="527"/>
      <c r="H1225" s="528"/>
      <c r="I1225" s="528"/>
      <c r="J1225" s="528"/>
      <c r="K1225" s="528"/>
      <c r="L1225" s="529"/>
      <c r="M1225" s="530"/>
      <c r="N1225" s="529"/>
      <c r="O1225" s="529"/>
      <c r="P1225" s="529"/>
      <c r="Q1225" s="529"/>
      <c r="R1225" s="529"/>
      <c r="S1225" s="529"/>
      <c r="T1225" s="529"/>
      <c r="U1225" s="529"/>
      <c r="V1225" s="529"/>
      <c r="W1225" s="529"/>
      <c r="X1225" s="529"/>
      <c r="Y1225" s="529"/>
      <c r="Z1225" s="529"/>
      <c r="AA1225" s="529"/>
      <c r="AB1225" s="529"/>
      <c r="AC1225" s="529"/>
      <c r="AD1225" s="529"/>
      <c r="AE1225" s="529"/>
      <c r="AF1225" s="529"/>
      <c r="AG1225" s="531"/>
      <c r="AH1225" s="531"/>
      <c r="AI1225" s="531"/>
      <c r="AJ1225" s="531"/>
      <c r="AK1225" s="531"/>
      <c r="AL1225" s="531"/>
      <c r="AM1225" s="531"/>
      <c r="AN1225" s="531"/>
      <c r="AO1225" s="531"/>
      <c r="AP1225" s="531"/>
      <c r="AQ1225" s="531"/>
      <c r="AR1225" s="531"/>
      <c r="AS1225" s="532"/>
      <c r="AT1225" s="533"/>
      <c r="AU1225" s="533"/>
      <c r="AV1225" s="532"/>
      <c r="AW1225" s="532"/>
      <c r="AX1225" s="533"/>
      <c r="AY1225" s="533"/>
      <c r="AZ1225" s="532"/>
      <c r="BA1225" s="532"/>
      <c r="BB1225" s="533"/>
      <c r="BC1225" s="533"/>
      <c r="BD1225" s="532"/>
      <c r="BE1225" s="532"/>
      <c r="BF1225" s="533"/>
      <c r="BG1225" s="533"/>
      <c r="BH1225" s="532"/>
      <c r="BI1225" s="532"/>
      <c r="BJ1225" s="533"/>
      <c r="BK1225" s="533"/>
      <c r="BL1225" s="532"/>
    </row>
    <row r="1226" spans="1:64" ht="24.75" customHeight="1">
      <c r="A1226" s="524" t="str">
        <v/>
      </c>
      <c r="B1226" s="525"/>
      <c r="C1226" s="526"/>
      <c r="D1226" s="527"/>
      <c r="E1226" s="528"/>
      <c r="F1226" s="528"/>
      <c r="G1226" s="527"/>
      <c r="H1226" s="528"/>
      <c r="I1226" s="528"/>
      <c r="J1226" s="528"/>
      <c r="K1226" s="528"/>
      <c r="L1226" s="529"/>
      <c r="M1226" s="530"/>
      <c r="N1226" s="529"/>
      <c r="O1226" s="529"/>
      <c r="P1226" s="529"/>
      <c r="Q1226" s="529"/>
      <c r="R1226" s="529"/>
      <c r="S1226" s="529"/>
      <c r="T1226" s="529"/>
      <c r="U1226" s="529"/>
      <c r="V1226" s="529"/>
      <c r="W1226" s="529"/>
      <c r="X1226" s="529"/>
      <c r="Y1226" s="529"/>
      <c r="Z1226" s="529"/>
      <c r="AA1226" s="529"/>
      <c r="AB1226" s="529"/>
      <c r="AC1226" s="529"/>
      <c r="AD1226" s="529"/>
      <c r="AE1226" s="529"/>
      <c r="AF1226" s="529"/>
      <c r="AG1226" s="531"/>
      <c r="AH1226" s="531"/>
      <c r="AI1226" s="531"/>
      <c r="AJ1226" s="531"/>
      <c r="AK1226" s="531"/>
      <c r="AL1226" s="531"/>
      <c r="AM1226" s="531"/>
      <c r="AN1226" s="531"/>
      <c r="AO1226" s="531"/>
      <c r="AP1226" s="531"/>
      <c r="AQ1226" s="531"/>
      <c r="AR1226" s="531"/>
      <c r="AS1226" s="532"/>
      <c r="AT1226" s="533"/>
      <c r="AU1226" s="533"/>
      <c r="AV1226" s="532"/>
      <c r="AW1226" s="532"/>
      <c r="AX1226" s="533"/>
      <c r="AY1226" s="533"/>
      <c r="AZ1226" s="532"/>
      <c r="BA1226" s="532"/>
      <c r="BB1226" s="533"/>
      <c r="BC1226" s="533"/>
      <c r="BD1226" s="532"/>
      <c r="BE1226" s="532"/>
      <c r="BF1226" s="533"/>
      <c r="BG1226" s="533"/>
      <c r="BH1226" s="532"/>
      <c r="BI1226" s="532"/>
      <c r="BJ1226" s="533"/>
      <c r="BK1226" s="533"/>
      <c r="BL1226" s="532"/>
    </row>
    <row r="1227" spans="1:64" ht="24.75" customHeight="1">
      <c r="A1227" s="524" t="str">
        <v/>
      </c>
      <c r="B1227" s="525"/>
      <c r="C1227" s="526"/>
      <c r="D1227" s="527"/>
      <c r="E1227" s="528"/>
      <c r="F1227" s="528"/>
      <c r="G1227" s="527"/>
      <c r="H1227" s="528"/>
      <c r="I1227" s="528"/>
      <c r="J1227" s="528"/>
      <c r="K1227" s="528"/>
      <c r="L1227" s="529"/>
      <c r="M1227" s="530"/>
      <c r="N1227" s="529"/>
      <c r="O1227" s="529"/>
      <c r="P1227" s="529"/>
      <c r="Q1227" s="529"/>
      <c r="R1227" s="529"/>
      <c r="S1227" s="529"/>
      <c r="T1227" s="529"/>
      <c r="U1227" s="529"/>
      <c r="V1227" s="529"/>
      <c r="W1227" s="529"/>
      <c r="X1227" s="529"/>
      <c r="Y1227" s="529"/>
      <c r="Z1227" s="529"/>
      <c r="AA1227" s="529"/>
      <c r="AB1227" s="529"/>
      <c r="AC1227" s="529"/>
      <c r="AD1227" s="529"/>
      <c r="AE1227" s="529"/>
      <c r="AF1227" s="529"/>
      <c r="AG1227" s="531"/>
      <c r="AH1227" s="531"/>
      <c r="AI1227" s="531"/>
      <c r="AJ1227" s="531"/>
      <c r="AK1227" s="531"/>
      <c r="AL1227" s="531"/>
      <c r="AM1227" s="531"/>
      <c r="AN1227" s="531"/>
      <c r="AO1227" s="531"/>
      <c r="AP1227" s="531"/>
      <c r="AQ1227" s="531"/>
      <c r="AR1227" s="531"/>
      <c r="AS1227" s="532"/>
      <c r="AT1227" s="533"/>
      <c r="AU1227" s="533"/>
      <c r="AV1227" s="532"/>
      <c r="AW1227" s="532"/>
      <c r="AX1227" s="533"/>
      <c r="AY1227" s="533"/>
      <c r="AZ1227" s="532"/>
      <c r="BA1227" s="532"/>
      <c r="BB1227" s="533"/>
      <c r="BC1227" s="533"/>
      <c r="BD1227" s="532"/>
      <c r="BE1227" s="532"/>
      <c r="BF1227" s="533"/>
      <c r="BG1227" s="533"/>
      <c r="BH1227" s="532"/>
      <c r="BI1227" s="532"/>
      <c r="BJ1227" s="533"/>
      <c r="BK1227" s="533"/>
      <c r="BL1227" s="532"/>
    </row>
    <row r="1228" spans="1:64" ht="24.75" customHeight="1">
      <c r="A1228" s="524" t="str">
        <v/>
      </c>
      <c r="B1228" s="525"/>
      <c r="C1228" s="526"/>
      <c r="D1228" s="527"/>
      <c r="E1228" s="528"/>
      <c r="F1228" s="528"/>
      <c r="G1228" s="527"/>
      <c r="H1228" s="528"/>
      <c r="I1228" s="528"/>
      <c r="J1228" s="528"/>
      <c r="K1228" s="528"/>
      <c r="L1228" s="529"/>
      <c r="M1228" s="530"/>
      <c r="N1228" s="529"/>
      <c r="O1228" s="529"/>
      <c r="P1228" s="529"/>
      <c r="Q1228" s="529"/>
      <c r="R1228" s="529"/>
      <c r="S1228" s="529"/>
      <c r="T1228" s="529"/>
      <c r="U1228" s="529"/>
      <c r="V1228" s="529"/>
      <c r="W1228" s="529"/>
      <c r="X1228" s="529"/>
      <c r="Y1228" s="529"/>
      <c r="Z1228" s="529"/>
      <c r="AA1228" s="529"/>
      <c r="AB1228" s="529"/>
      <c r="AC1228" s="529"/>
      <c r="AD1228" s="529"/>
      <c r="AE1228" s="529"/>
      <c r="AF1228" s="529"/>
      <c r="AG1228" s="531"/>
      <c r="AH1228" s="531"/>
      <c r="AI1228" s="531"/>
      <c r="AJ1228" s="531"/>
      <c r="AK1228" s="531"/>
      <c r="AL1228" s="531"/>
      <c r="AM1228" s="531"/>
      <c r="AN1228" s="531"/>
      <c r="AO1228" s="531"/>
      <c r="AP1228" s="531"/>
      <c r="AQ1228" s="531"/>
      <c r="AR1228" s="531"/>
      <c r="AS1228" s="532"/>
      <c r="AT1228" s="533"/>
      <c r="AU1228" s="533"/>
      <c r="AV1228" s="532"/>
      <c r="AW1228" s="532"/>
      <c r="AX1228" s="533"/>
      <c r="AY1228" s="533"/>
      <c r="AZ1228" s="532"/>
      <c r="BA1228" s="532"/>
      <c r="BB1228" s="533"/>
      <c r="BC1228" s="533"/>
      <c r="BD1228" s="532"/>
      <c r="BE1228" s="532"/>
      <c r="BF1228" s="533"/>
      <c r="BG1228" s="533"/>
      <c r="BH1228" s="532"/>
      <c r="BI1228" s="532"/>
      <c r="BJ1228" s="533"/>
      <c r="BK1228" s="533"/>
      <c r="BL1228" s="532"/>
    </row>
    <row r="1229" spans="1:64" ht="24.75" customHeight="1">
      <c r="A1229" s="524" t="str">
        <v/>
      </c>
      <c r="B1229" s="525"/>
      <c r="C1229" s="526"/>
      <c r="D1229" s="527"/>
      <c r="E1229" s="528"/>
      <c r="F1229" s="528"/>
      <c r="G1229" s="527"/>
      <c r="H1229" s="528"/>
      <c r="I1229" s="528"/>
      <c r="J1229" s="528"/>
      <c r="K1229" s="528"/>
      <c r="L1229" s="529"/>
      <c r="M1229" s="530"/>
      <c r="N1229" s="529"/>
      <c r="O1229" s="529"/>
      <c r="P1229" s="529"/>
      <c r="Q1229" s="529"/>
      <c r="R1229" s="529"/>
      <c r="S1229" s="529"/>
      <c r="T1229" s="529"/>
      <c r="U1229" s="529"/>
      <c r="V1229" s="529"/>
      <c r="W1229" s="529"/>
      <c r="X1229" s="529"/>
      <c r="Y1229" s="529"/>
      <c r="Z1229" s="529"/>
      <c r="AA1229" s="529"/>
      <c r="AB1229" s="529"/>
      <c r="AC1229" s="529"/>
      <c r="AD1229" s="529"/>
      <c r="AE1229" s="529"/>
      <c r="AF1229" s="529"/>
      <c r="AG1229" s="531"/>
      <c r="AH1229" s="531"/>
      <c r="AI1229" s="531"/>
      <c r="AJ1229" s="531"/>
      <c r="AK1229" s="531"/>
      <c r="AL1229" s="531"/>
      <c r="AM1229" s="531"/>
      <c r="AN1229" s="531"/>
      <c r="AO1229" s="531"/>
      <c r="AP1229" s="531"/>
      <c r="AQ1229" s="531"/>
      <c r="AR1229" s="531"/>
      <c r="AS1229" s="532"/>
      <c r="AT1229" s="533"/>
      <c r="AU1229" s="533"/>
      <c r="AV1229" s="532"/>
      <c r="AW1229" s="532"/>
      <c r="AX1229" s="533"/>
      <c r="AY1229" s="533"/>
      <c r="AZ1229" s="532"/>
      <c r="BA1229" s="532"/>
      <c r="BB1229" s="533"/>
      <c r="BC1229" s="533"/>
      <c r="BD1229" s="532"/>
      <c r="BE1229" s="532"/>
      <c r="BF1229" s="533"/>
      <c r="BG1229" s="533"/>
      <c r="BH1229" s="532"/>
      <c r="BI1229" s="532"/>
      <c r="BJ1229" s="533"/>
      <c r="BK1229" s="533"/>
      <c r="BL1229" s="532"/>
    </row>
    <row r="1230" spans="1:64" ht="24.75" customHeight="1">
      <c r="A1230" s="524" t="str">
        <v/>
      </c>
      <c r="B1230" s="525"/>
      <c r="C1230" s="526"/>
      <c r="D1230" s="527"/>
      <c r="E1230" s="528"/>
      <c r="F1230" s="528"/>
      <c r="G1230" s="527"/>
      <c r="H1230" s="528"/>
      <c r="I1230" s="528"/>
      <c r="J1230" s="528"/>
      <c r="K1230" s="528"/>
      <c r="L1230" s="529"/>
      <c r="M1230" s="530"/>
      <c r="N1230" s="529"/>
      <c r="O1230" s="529"/>
      <c r="P1230" s="529"/>
      <c r="Q1230" s="529"/>
      <c r="R1230" s="529"/>
      <c r="S1230" s="529"/>
      <c r="T1230" s="529"/>
      <c r="U1230" s="529"/>
      <c r="V1230" s="529"/>
      <c r="W1230" s="529"/>
      <c r="X1230" s="529"/>
      <c r="Y1230" s="529"/>
      <c r="Z1230" s="529"/>
      <c r="AA1230" s="529"/>
      <c r="AB1230" s="529"/>
      <c r="AC1230" s="529"/>
      <c r="AD1230" s="529"/>
      <c r="AE1230" s="529"/>
      <c r="AF1230" s="529"/>
      <c r="AG1230" s="531"/>
      <c r="AH1230" s="531"/>
      <c r="AI1230" s="531"/>
      <c r="AJ1230" s="531"/>
      <c r="AK1230" s="531"/>
      <c r="AL1230" s="531"/>
      <c r="AM1230" s="531"/>
      <c r="AN1230" s="531"/>
      <c r="AO1230" s="531"/>
      <c r="AP1230" s="531"/>
      <c r="AQ1230" s="531"/>
      <c r="AR1230" s="531"/>
      <c r="AS1230" s="532"/>
      <c r="AT1230" s="533"/>
      <c r="AU1230" s="533"/>
      <c r="AV1230" s="532"/>
      <c r="AW1230" s="532"/>
      <c r="AX1230" s="533"/>
      <c r="AY1230" s="533"/>
      <c r="AZ1230" s="532"/>
      <c r="BA1230" s="532"/>
      <c r="BB1230" s="533"/>
      <c r="BC1230" s="533"/>
      <c r="BD1230" s="532"/>
      <c r="BE1230" s="532"/>
      <c r="BF1230" s="533"/>
      <c r="BG1230" s="533"/>
      <c r="BH1230" s="532"/>
      <c r="BI1230" s="532"/>
      <c r="BJ1230" s="533"/>
      <c r="BK1230" s="533"/>
      <c r="BL1230" s="532"/>
    </row>
    <row r="1231" spans="1:64" ht="24.75" customHeight="1">
      <c r="A1231" s="524" t="str">
        <v/>
      </c>
      <c r="B1231" s="525"/>
      <c r="C1231" s="526"/>
      <c r="D1231" s="527"/>
      <c r="E1231" s="528"/>
      <c r="F1231" s="528"/>
      <c r="G1231" s="527"/>
      <c r="H1231" s="528"/>
      <c r="I1231" s="528"/>
      <c r="J1231" s="528"/>
      <c r="K1231" s="528"/>
      <c r="L1231" s="529"/>
      <c r="M1231" s="530"/>
      <c r="N1231" s="529"/>
      <c r="O1231" s="529"/>
      <c r="P1231" s="529"/>
      <c r="Q1231" s="529"/>
      <c r="R1231" s="529"/>
      <c r="S1231" s="529"/>
      <c r="T1231" s="529"/>
      <c r="U1231" s="529"/>
      <c r="V1231" s="529"/>
      <c r="W1231" s="529"/>
      <c r="X1231" s="529"/>
      <c r="Y1231" s="529"/>
      <c r="Z1231" s="529"/>
      <c r="AA1231" s="529"/>
      <c r="AB1231" s="529"/>
      <c r="AC1231" s="529"/>
      <c r="AD1231" s="529"/>
      <c r="AE1231" s="529"/>
      <c r="AF1231" s="529"/>
      <c r="AG1231" s="531"/>
      <c r="AH1231" s="531"/>
      <c r="AI1231" s="531"/>
      <c r="AJ1231" s="531"/>
      <c r="AK1231" s="531"/>
      <c r="AL1231" s="531"/>
      <c r="AM1231" s="531"/>
      <c r="AN1231" s="531"/>
      <c r="AO1231" s="531"/>
      <c r="AP1231" s="531"/>
      <c r="AQ1231" s="531"/>
      <c r="AR1231" s="531"/>
      <c r="AS1231" s="532"/>
      <c r="AT1231" s="533"/>
      <c r="AU1231" s="533"/>
      <c r="AV1231" s="532"/>
      <c r="AW1231" s="532"/>
      <c r="AX1231" s="533"/>
      <c r="AY1231" s="533"/>
      <c r="AZ1231" s="532"/>
      <c r="BA1231" s="532"/>
      <c r="BB1231" s="533"/>
      <c r="BC1231" s="533"/>
      <c r="BD1231" s="532"/>
      <c r="BE1231" s="532"/>
      <c r="BF1231" s="533"/>
      <c r="BG1231" s="533"/>
      <c r="BH1231" s="532"/>
      <c r="BI1231" s="532"/>
      <c r="BJ1231" s="533"/>
      <c r="BK1231" s="533"/>
      <c r="BL1231" s="532"/>
    </row>
    <row r="1232" spans="1:64" ht="24.75" customHeight="1">
      <c r="A1232" s="524" t="str">
        <v/>
      </c>
      <c r="B1232" s="525"/>
      <c r="C1232" s="526"/>
      <c r="D1232" s="527"/>
      <c r="E1232" s="528"/>
      <c r="F1232" s="528"/>
      <c r="G1232" s="527"/>
      <c r="H1232" s="528"/>
      <c r="I1232" s="528"/>
      <c r="J1232" s="528"/>
      <c r="K1232" s="528"/>
      <c r="L1232" s="529"/>
      <c r="M1232" s="530"/>
      <c r="N1232" s="529"/>
      <c r="O1232" s="529"/>
      <c r="P1232" s="529"/>
      <c r="Q1232" s="529"/>
      <c r="R1232" s="529"/>
      <c r="S1232" s="529"/>
      <c r="T1232" s="529"/>
      <c r="U1232" s="529"/>
      <c r="V1232" s="529"/>
      <c r="W1232" s="529"/>
      <c r="X1232" s="529"/>
      <c r="Y1232" s="529"/>
      <c r="Z1232" s="529"/>
      <c r="AA1232" s="529"/>
      <c r="AB1232" s="529"/>
      <c r="AC1232" s="529"/>
      <c r="AD1232" s="529"/>
      <c r="AE1232" s="529"/>
      <c r="AF1232" s="529"/>
      <c r="AG1232" s="531"/>
      <c r="AH1232" s="531"/>
      <c r="AI1232" s="531"/>
      <c r="AJ1232" s="531"/>
      <c r="AK1232" s="531"/>
      <c r="AL1232" s="531"/>
      <c r="AM1232" s="531"/>
      <c r="AN1232" s="531"/>
      <c r="AO1232" s="531"/>
      <c r="AP1232" s="531"/>
      <c r="AQ1232" s="531"/>
      <c r="AR1232" s="531"/>
      <c r="AS1232" s="532"/>
      <c r="AT1232" s="533"/>
      <c r="AU1232" s="533"/>
      <c r="AV1232" s="532"/>
      <c r="AW1232" s="532"/>
      <c r="AX1232" s="533"/>
      <c r="AY1232" s="533"/>
      <c r="AZ1232" s="532"/>
      <c r="BA1232" s="532"/>
      <c r="BB1232" s="533"/>
      <c r="BC1232" s="533"/>
      <c r="BD1232" s="532"/>
      <c r="BE1232" s="532"/>
      <c r="BF1232" s="533"/>
      <c r="BG1232" s="533"/>
      <c r="BH1232" s="532"/>
      <c r="BI1232" s="532"/>
      <c r="BJ1232" s="533"/>
      <c r="BK1232" s="533"/>
      <c r="BL1232" s="532"/>
    </row>
    <row r="1233" spans="1:64" ht="24.75" customHeight="1">
      <c r="A1233" s="524" t="str">
        <v/>
      </c>
      <c r="B1233" s="525"/>
      <c r="C1233" s="526"/>
      <c r="D1233" s="527"/>
      <c r="E1233" s="528"/>
      <c r="F1233" s="528"/>
      <c r="G1233" s="527"/>
      <c r="H1233" s="528"/>
      <c r="I1233" s="528"/>
      <c r="J1233" s="528"/>
      <c r="K1233" s="528"/>
      <c r="L1233" s="529"/>
      <c r="M1233" s="530"/>
      <c r="N1233" s="529"/>
      <c r="O1233" s="529"/>
      <c r="P1233" s="529"/>
      <c r="Q1233" s="529"/>
      <c r="R1233" s="529"/>
      <c r="S1233" s="529"/>
      <c r="T1233" s="529"/>
      <c r="U1233" s="529"/>
      <c r="V1233" s="529"/>
      <c r="W1233" s="529"/>
      <c r="X1233" s="529"/>
      <c r="Y1233" s="529"/>
      <c r="Z1233" s="529"/>
      <c r="AA1233" s="529"/>
      <c r="AB1233" s="529"/>
      <c r="AC1233" s="529"/>
      <c r="AD1233" s="529"/>
      <c r="AE1233" s="529"/>
      <c r="AF1233" s="529"/>
      <c r="AG1233" s="531"/>
      <c r="AH1233" s="531"/>
      <c r="AI1233" s="531"/>
      <c r="AJ1233" s="531"/>
      <c r="AK1233" s="531"/>
      <c r="AL1233" s="531"/>
      <c r="AM1233" s="531"/>
      <c r="AN1233" s="531"/>
      <c r="AO1233" s="531"/>
      <c r="AP1233" s="531"/>
      <c r="AQ1233" s="531"/>
      <c r="AR1233" s="531"/>
      <c r="AS1233" s="532"/>
      <c r="AT1233" s="533"/>
      <c r="AU1233" s="533"/>
      <c r="AV1233" s="532"/>
      <c r="AW1233" s="532"/>
      <c r="AX1233" s="533"/>
      <c r="AY1233" s="533"/>
      <c r="AZ1233" s="532"/>
      <c r="BA1233" s="532"/>
      <c r="BB1233" s="533"/>
      <c r="BC1233" s="533"/>
      <c r="BD1233" s="532"/>
      <c r="BE1233" s="532"/>
      <c r="BF1233" s="533"/>
      <c r="BG1233" s="533"/>
      <c r="BH1233" s="532"/>
      <c r="BI1233" s="532"/>
      <c r="BJ1233" s="533"/>
      <c r="BK1233" s="533"/>
      <c r="BL1233" s="532"/>
    </row>
    <row r="1234" spans="1:64" ht="24.75" customHeight="1">
      <c r="A1234" s="524" t="str">
        <v/>
      </c>
      <c r="B1234" s="525"/>
      <c r="C1234" s="526"/>
      <c r="D1234" s="527"/>
      <c r="E1234" s="528"/>
      <c r="F1234" s="528"/>
      <c r="G1234" s="527"/>
      <c r="H1234" s="528"/>
      <c r="I1234" s="528"/>
      <c r="J1234" s="528"/>
      <c r="K1234" s="528"/>
      <c r="L1234" s="529"/>
      <c r="M1234" s="530"/>
      <c r="N1234" s="529"/>
      <c r="O1234" s="529"/>
      <c r="P1234" s="529"/>
      <c r="Q1234" s="529"/>
      <c r="R1234" s="529"/>
      <c r="S1234" s="529"/>
      <c r="T1234" s="529"/>
      <c r="U1234" s="529"/>
      <c r="V1234" s="529"/>
      <c r="W1234" s="529"/>
      <c r="X1234" s="529"/>
      <c r="Y1234" s="529"/>
      <c r="Z1234" s="529"/>
      <c r="AA1234" s="529"/>
      <c r="AB1234" s="529"/>
      <c r="AC1234" s="529"/>
      <c r="AD1234" s="529"/>
      <c r="AE1234" s="529"/>
      <c r="AF1234" s="529"/>
      <c r="AG1234" s="531"/>
      <c r="AH1234" s="531"/>
      <c r="AI1234" s="531"/>
      <c r="AJ1234" s="531"/>
      <c r="AK1234" s="531"/>
      <c r="AL1234" s="531"/>
      <c r="AM1234" s="531"/>
      <c r="AN1234" s="531"/>
      <c r="AO1234" s="531"/>
      <c r="AP1234" s="531"/>
      <c r="AQ1234" s="531"/>
      <c r="AR1234" s="531"/>
      <c r="AS1234" s="532"/>
      <c r="AT1234" s="533"/>
      <c r="AU1234" s="533"/>
      <c r="AV1234" s="532"/>
      <c r="AW1234" s="532"/>
      <c r="AX1234" s="533"/>
      <c r="AY1234" s="533"/>
      <c r="AZ1234" s="532"/>
      <c r="BA1234" s="532"/>
      <c r="BB1234" s="533"/>
      <c r="BC1234" s="533"/>
      <c r="BD1234" s="532"/>
      <c r="BE1234" s="532"/>
      <c r="BF1234" s="533"/>
      <c r="BG1234" s="533"/>
      <c r="BH1234" s="532"/>
      <c r="BI1234" s="532"/>
      <c r="BJ1234" s="533"/>
      <c r="BK1234" s="533"/>
      <c r="BL1234" s="532"/>
    </row>
    <row r="1235" spans="1:64" ht="24.75" customHeight="1">
      <c r="A1235" s="524" t="str">
        <v/>
      </c>
      <c r="B1235" s="525"/>
      <c r="C1235" s="526"/>
      <c r="D1235" s="527"/>
      <c r="E1235" s="528"/>
      <c r="F1235" s="528"/>
      <c r="G1235" s="527"/>
      <c r="H1235" s="528"/>
      <c r="I1235" s="528"/>
      <c r="J1235" s="528"/>
      <c r="K1235" s="528"/>
      <c r="L1235" s="529"/>
      <c r="M1235" s="530"/>
      <c r="N1235" s="529"/>
      <c r="O1235" s="529"/>
      <c r="P1235" s="529"/>
      <c r="Q1235" s="529"/>
      <c r="R1235" s="529"/>
      <c r="S1235" s="529"/>
      <c r="T1235" s="529"/>
      <c r="U1235" s="529"/>
      <c r="V1235" s="529"/>
      <c r="W1235" s="529"/>
      <c r="X1235" s="529"/>
      <c r="Y1235" s="529"/>
      <c r="Z1235" s="529"/>
      <c r="AA1235" s="529"/>
      <c r="AB1235" s="529"/>
      <c r="AC1235" s="529"/>
      <c r="AD1235" s="529"/>
      <c r="AE1235" s="529"/>
      <c r="AF1235" s="529"/>
      <c r="AG1235" s="531"/>
      <c r="AH1235" s="531"/>
      <c r="AI1235" s="531"/>
      <c r="AJ1235" s="531"/>
      <c r="AK1235" s="531"/>
      <c r="AL1235" s="531"/>
      <c r="AM1235" s="531"/>
      <c r="AN1235" s="531"/>
      <c r="AO1235" s="531"/>
      <c r="AP1235" s="531"/>
      <c r="AQ1235" s="531"/>
      <c r="AR1235" s="531"/>
      <c r="AS1235" s="532"/>
      <c r="AT1235" s="533"/>
      <c r="AU1235" s="533"/>
      <c r="AV1235" s="532"/>
      <c r="AW1235" s="532"/>
      <c r="AX1235" s="533"/>
      <c r="AY1235" s="533"/>
      <c r="AZ1235" s="532"/>
      <c r="BA1235" s="532"/>
      <c r="BB1235" s="533"/>
      <c r="BC1235" s="533"/>
      <c r="BD1235" s="532"/>
      <c r="BE1235" s="532"/>
      <c r="BF1235" s="533"/>
      <c r="BG1235" s="533"/>
      <c r="BH1235" s="532"/>
      <c r="BI1235" s="532"/>
      <c r="BJ1235" s="533"/>
      <c r="BK1235" s="533"/>
      <c r="BL1235" s="532"/>
    </row>
    <row r="1236" spans="1:64" ht="24.75" customHeight="1">
      <c r="A1236" s="524" t="str">
        <v/>
      </c>
      <c r="B1236" s="525"/>
      <c r="C1236" s="526"/>
      <c r="D1236" s="527"/>
      <c r="E1236" s="528"/>
      <c r="F1236" s="528"/>
      <c r="G1236" s="527"/>
      <c r="H1236" s="528"/>
      <c r="I1236" s="528"/>
      <c r="J1236" s="528"/>
      <c r="K1236" s="528"/>
      <c r="L1236" s="529"/>
      <c r="M1236" s="530"/>
      <c r="N1236" s="529"/>
      <c r="O1236" s="529"/>
      <c r="P1236" s="529"/>
      <c r="Q1236" s="529"/>
      <c r="R1236" s="529"/>
      <c r="S1236" s="529"/>
      <c r="T1236" s="529"/>
      <c r="U1236" s="529"/>
      <c r="V1236" s="529"/>
      <c r="W1236" s="529"/>
      <c r="X1236" s="529"/>
      <c r="Y1236" s="529"/>
      <c r="Z1236" s="529"/>
      <c r="AA1236" s="529"/>
      <c r="AB1236" s="529"/>
      <c r="AC1236" s="529"/>
      <c r="AD1236" s="529"/>
      <c r="AE1236" s="529"/>
      <c r="AF1236" s="529"/>
      <c r="AG1236" s="531"/>
      <c r="AH1236" s="531"/>
      <c r="AI1236" s="531"/>
      <c r="AJ1236" s="531"/>
      <c r="AK1236" s="531"/>
      <c r="AL1236" s="531"/>
      <c r="AM1236" s="531"/>
      <c r="AN1236" s="531"/>
      <c r="AO1236" s="531"/>
      <c r="AP1236" s="531"/>
      <c r="AQ1236" s="531"/>
      <c r="AR1236" s="531"/>
      <c r="AS1236" s="532"/>
      <c r="AT1236" s="533"/>
      <c r="AU1236" s="533"/>
      <c r="AV1236" s="532"/>
      <c r="AW1236" s="532"/>
      <c r="AX1236" s="533"/>
      <c r="AY1236" s="533"/>
      <c r="AZ1236" s="532"/>
      <c r="BA1236" s="532"/>
      <c r="BB1236" s="533"/>
      <c r="BC1236" s="533"/>
      <c r="BD1236" s="532"/>
      <c r="BE1236" s="532"/>
      <c r="BF1236" s="533"/>
      <c r="BG1236" s="533"/>
      <c r="BH1236" s="532"/>
      <c r="BI1236" s="532"/>
      <c r="BJ1236" s="533"/>
      <c r="BK1236" s="533"/>
      <c r="BL1236" s="532"/>
    </row>
    <row r="1237" spans="1:64" ht="24.75" customHeight="1">
      <c r="A1237" s="524" t="str">
        <v/>
      </c>
      <c r="B1237" s="525"/>
      <c r="C1237" s="526"/>
      <c r="D1237" s="527"/>
      <c r="E1237" s="528"/>
      <c r="F1237" s="528"/>
      <c r="G1237" s="527"/>
      <c r="H1237" s="528"/>
      <c r="I1237" s="528"/>
      <c r="J1237" s="528"/>
      <c r="K1237" s="528"/>
      <c r="L1237" s="529"/>
      <c r="M1237" s="530"/>
      <c r="N1237" s="529"/>
      <c r="O1237" s="529"/>
      <c r="P1237" s="529"/>
      <c r="Q1237" s="529"/>
      <c r="R1237" s="529"/>
      <c r="S1237" s="529"/>
      <c r="T1237" s="529"/>
      <c r="U1237" s="529"/>
      <c r="V1237" s="529"/>
      <c r="W1237" s="529"/>
      <c r="X1237" s="529"/>
      <c r="Y1237" s="529"/>
      <c r="Z1237" s="529"/>
      <c r="AA1237" s="529"/>
      <c r="AB1237" s="529"/>
      <c r="AC1237" s="529"/>
      <c r="AD1237" s="529"/>
      <c r="AE1237" s="529"/>
      <c r="AF1237" s="529"/>
      <c r="AG1237" s="531"/>
      <c r="AH1237" s="531"/>
      <c r="AI1237" s="531"/>
      <c r="AJ1237" s="531"/>
      <c r="AK1237" s="531"/>
      <c r="AL1237" s="531"/>
      <c r="AM1237" s="531"/>
      <c r="AN1237" s="531"/>
      <c r="AO1237" s="531"/>
      <c r="AP1237" s="531"/>
      <c r="AQ1237" s="531"/>
      <c r="AR1237" s="531"/>
      <c r="AS1237" s="532"/>
      <c r="AT1237" s="533"/>
      <c r="AU1237" s="533"/>
      <c r="AV1237" s="532"/>
      <c r="AW1237" s="532"/>
      <c r="AX1237" s="533"/>
      <c r="AY1237" s="533"/>
      <c r="AZ1237" s="532"/>
      <c r="BA1237" s="532"/>
      <c r="BB1237" s="533"/>
      <c r="BC1237" s="533"/>
      <c r="BD1237" s="532"/>
      <c r="BE1237" s="532"/>
      <c r="BF1237" s="533"/>
      <c r="BG1237" s="533"/>
      <c r="BH1237" s="532"/>
      <c r="BI1237" s="532"/>
      <c r="BJ1237" s="533"/>
      <c r="BK1237" s="533"/>
      <c r="BL1237" s="532"/>
    </row>
    <row r="1238" spans="1:64" ht="24.75" customHeight="1">
      <c r="A1238" s="524" t="str">
        <v/>
      </c>
      <c r="B1238" s="525"/>
      <c r="C1238" s="526"/>
      <c r="D1238" s="527"/>
      <c r="E1238" s="528"/>
      <c r="F1238" s="528"/>
      <c r="G1238" s="527"/>
      <c r="H1238" s="528"/>
      <c r="I1238" s="528"/>
      <c r="J1238" s="528"/>
      <c r="K1238" s="528"/>
      <c r="L1238" s="529"/>
      <c r="M1238" s="530"/>
      <c r="N1238" s="529"/>
      <c r="O1238" s="529"/>
      <c r="P1238" s="529"/>
      <c r="Q1238" s="529"/>
      <c r="R1238" s="529"/>
      <c r="S1238" s="529"/>
      <c r="T1238" s="529"/>
      <c r="U1238" s="529"/>
      <c r="V1238" s="529"/>
      <c r="W1238" s="529"/>
      <c r="X1238" s="529"/>
      <c r="Y1238" s="529"/>
      <c r="Z1238" s="529"/>
      <c r="AA1238" s="529"/>
      <c r="AB1238" s="529"/>
      <c r="AC1238" s="529"/>
      <c r="AD1238" s="529"/>
      <c r="AE1238" s="529"/>
      <c r="AF1238" s="529"/>
      <c r="AG1238" s="531"/>
      <c r="AH1238" s="531"/>
      <c r="AI1238" s="531"/>
      <c r="AJ1238" s="531"/>
      <c r="AK1238" s="531"/>
      <c r="AL1238" s="531"/>
      <c r="AM1238" s="531"/>
      <c r="AN1238" s="531"/>
      <c r="AO1238" s="531"/>
      <c r="AP1238" s="531"/>
      <c r="AQ1238" s="531"/>
      <c r="AR1238" s="531"/>
      <c r="AS1238" s="532"/>
      <c r="AT1238" s="533"/>
      <c r="AU1238" s="533"/>
      <c r="AV1238" s="532"/>
      <c r="AW1238" s="532"/>
      <c r="AX1238" s="533"/>
      <c r="AY1238" s="533"/>
      <c r="AZ1238" s="532"/>
      <c r="BA1238" s="532"/>
      <c r="BB1238" s="533"/>
      <c r="BC1238" s="533"/>
      <c r="BD1238" s="532"/>
      <c r="BE1238" s="532"/>
      <c r="BF1238" s="533"/>
      <c r="BG1238" s="533"/>
      <c r="BH1238" s="532"/>
      <c r="BI1238" s="532"/>
      <c r="BJ1238" s="533"/>
      <c r="BK1238" s="533"/>
      <c r="BL1238" s="532"/>
    </row>
    <row r="1239" spans="1:64" ht="24.75" customHeight="1">
      <c r="A1239" s="524" t="str">
        <v/>
      </c>
      <c r="B1239" s="525"/>
      <c r="C1239" s="526"/>
      <c r="D1239" s="527"/>
      <c r="E1239" s="528"/>
      <c r="F1239" s="528"/>
      <c r="G1239" s="527"/>
      <c r="H1239" s="528"/>
      <c r="I1239" s="528"/>
      <c r="J1239" s="528"/>
      <c r="K1239" s="528"/>
      <c r="L1239" s="529"/>
      <c r="M1239" s="530"/>
      <c r="N1239" s="529"/>
      <c r="O1239" s="529"/>
      <c r="P1239" s="529"/>
      <c r="Q1239" s="529"/>
      <c r="R1239" s="529"/>
      <c r="S1239" s="529"/>
      <c r="T1239" s="529"/>
      <c r="U1239" s="529"/>
      <c r="V1239" s="529"/>
      <c r="W1239" s="529"/>
      <c r="X1239" s="529"/>
      <c r="Y1239" s="529"/>
      <c r="Z1239" s="529"/>
      <c r="AA1239" s="529"/>
      <c r="AB1239" s="529"/>
      <c r="AC1239" s="529"/>
      <c r="AD1239" s="529"/>
      <c r="AE1239" s="529"/>
      <c r="AF1239" s="529"/>
      <c r="AG1239" s="531"/>
      <c r="AH1239" s="531"/>
      <c r="AI1239" s="531"/>
      <c r="AJ1239" s="531"/>
      <c r="AK1239" s="531"/>
      <c r="AL1239" s="531"/>
      <c r="AM1239" s="531"/>
      <c r="AN1239" s="531"/>
      <c r="AO1239" s="531"/>
      <c r="AP1239" s="531"/>
      <c r="AQ1239" s="531"/>
      <c r="AR1239" s="531"/>
      <c r="AS1239" s="532"/>
      <c r="AT1239" s="533"/>
      <c r="AU1239" s="533"/>
      <c r="AV1239" s="532"/>
      <c r="AW1239" s="532"/>
      <c r="AX1239" s="533"/>
      <c r="AY1239" s="533"/>
      <c r="AZ1239" s="532"/>
      <c r="BA1239" s="532"/>
      <c r="BB1239" s="533"/>
      <c r="BC1239" s="533"/>
      <c r="BD1239" s="532"/>
      <c r="BE1239" s="532"/>
      <c r="BF1239" s="533"/>
      <c r="BG1239" s="533"/>
      <c r="BH1239" s="532"/>
      <c r="BI1239" s="532"/>
      <c r="BJ1239" s="533"/>
      <c r="BK1239" s="533"/>
      <c r="BL1239" s="532"/>
    </row>
    <row r="1240" spans="1:64" ht="24.75" customHeight="1">
      <c r="A1240" s="524" t="str">
        <v/>
      </c>
      <c r="B1240" s="525"/>
      <c r="C1240" s="526"/>
      <c r="D1240" s="527"/>
      <c r="E1240" s="528"/>
      <c r="F1240" s="528"/>
      <c r="G1240" s="527"/>
      <c r="H1240" s="528"/>
      <c r="I1240" s="528"/>
      <c r="J1240" s="528"/>
      <c r="K1240" s="528"/>
      <c r="L1240" s="529"/>
      <c r="M1240" s="530"/>
      <c r="N1240" s="529"/>
      <c r="O1240" s="529"/>
      <c r="P1240" s="529"/>
      <c r="Q1240" s="529"/>
      <c r="R1240" s="529"/>
      <c r="S1240" s="529"/>
      <c r="T1240" s="529"/>
      <c r="U1240" s="529"/>
      <c r="V1240" s="529"/>
      <c r="W1240" s="529"/>
      <c r="X1240" s="529"/>
      <c r="Y1240" s="529"/>
      <c r="Z1240" s="529"/>
      <c r="AA1240" s="529"/>
      <c r="AB1240" s="529"/>
      <c r="AC1240" s="529"/>
      <c r="AD1240" s="529"/>
      <c r="AE1240" s="529"/>
      <c r="AF1240" s="529"/>
      <c r="AG1240" s="531"/>
      <c r="AH1240" s="531"/>
      <c r="AI1240" s="531"/>
      <c r="AJ1240" s="531"/>
      <c r="AK1240" s="531"/>
      <c r="AL1240" s="531"/>
      <c r="AM1240" s="531"/>
      <c r="AN1240" s="531"/>
      <c r="AO1240" s="531"/>
      <c r="AP1240" s="531"/>
      <c r="AQ1240" s="531"/>
      <c r="AR1240" s="531"/>
      <c r="AS1240" s="532"/>
      <c r="AT1240" s="533"/>
      <c r="AU1240" s="533"/>
      <c r="AV1240" s="532"/>
      <c r="AW1240" s="532"/>
      <c r="AX1240" s="533"/>
      <c r="AY1240" s="533"/>
      <c r="AZ1240" s="532"/>
      <c r="BA1240" s="532"/>
      <c r="BB1240" s="533"/>
      <c r="BC1240" s="533"/>
      <c r="BD1240" s="532"/>
      <c r="BE1240" s="532"/>
      <c r="BF1240" s="533"/>
      <c r="BG1240" s="533"/>
      <c r="BH1240" s="532"/>
      <c r="BI1240" s="532"/>
      <c r="BJ1240" s="533"/>
      <c r="BK1240" s="533"/>
      <c r="BL1240" s="532"/>
    </row>
    <row r="1241" spans="1:64" ht="24.75" customHeight="1">
      <c r="A1241" s="524" t="str">
        <v/>
      </c>
      <c r="B1241" s="525"/>
      <c r="C1241" s="526"/>
      <c r="D1241" s="527"/>
      <c r="E1241" s="528"/>
      <c r="F1241" s="528"/>
      <c r="G1241" s="527"/>
      <c r="H1241" s="528"/>
      <c r="I1241" s="528"/>
      <c r="J1241" s="528"/>
      <c r="K1241" s="528"/>
      <c r="L1241" s="529"/>
      <c r="M1241" s="530"/>
      <c r="N1241" s="529"/>
      <c r="O1241" s="529"/>
      <c r="P1241" s="529"/>
      <c r="Q1241" s="529"/>
      <c r="R1241" s="529"/>
      <c r="S1241" s="529"/>
      <c r="T1241" s="529"/>
      <c r="U1241" s="529"/>
      <c r="V1241" s="529"/>
      <c r="W1241" s="529"/>
      <c r="X1241" s="529"/>
      <c r="Y1241" s="529"/>
      <c r="Z1241" s="529"/>
      <c r="AA1241" s="529"/>
      <c r="AB1241" s="529"/>
      <c r="AC1241" s="529"/>
      <c r="AD1241" s="529"/>
      <c r="AE1241" s="529"/>
      <c r="AF1241" s="529"/>
      <c r="AG1241" s="531"/>
      <c r="AH1241" s="531"/>
      <c r="AI1241" s="531"/>
      <c r="AJ1241" s="531"/>
      <c r="AK1241" s="531"/>
      <c r="AL1241" s="531"/>
      <c r="AM1241" s="531"/>
      <c r="AN1241" s="531"/>
      <c r="AO1241" s="531"/>
      <c r="AP1241" s="531"/>
      <c r="AQ1241" s="531"/>
      <c r="AR1241" s="531"/>
      <c r="AS1241" s="532"/>
      <c r="AT1241" s="533"/>
      <c r="AU1241" s="533"/>
      <c r="AV1241" s="532"/>
      <c r="AW1241" s="532"/>
      <c r="AX1241" s="533"/>
      <c r="AY1241" s="533"/>
      <c r="AZ1241" s="532"/>
      <c r="BA1241" s="532"/>
      <c r="BB1241" s="533"/>
      <c r="BC1241" s="533"/>
      <c r="BD1241" s="532"/>
      <c r="BE1241" s="532"/>
      <c r="BF1241" s="533"/>
      <c r="BG1241" s="533"/>
      <c r="BH1241" s="532"/>
      <c r="BI1241" s="532"/>
      <c r="BJ1241" s="533"/>
      <c r="BK1241" s="533"/>
      <c r="BL1241" s="532"/>
    </row>
    <row r="1242" spans="1:64" ht="24.75" customHeight="1">
      <c r="A1242" s="524" t="str">
        <v/>
      </c>
      <c r="B1242" s="525"/>
      <c r="C1242" s="526"/>
      <c r="D1242" s="527"/>
      <c r="E1242" s="528"/>
      <c r="F1242" s="528"/>
      <c r="G1242" s="527"/>
      <c r="H1242" s="528"/>
      <c r="I1242" s="528"/>
      <c r="J1242" s="528"/>
      <c r="K1242" s="528"/>
      <c r="L1242" s="529"/>
      <c r="M1242" s="530"/>
      <c r="N1242" s="529"/>
      <c r="O1242" s="529"/>
      <c r="P1242" s="529"/>
      <c r="Q1242" s="529"/>
      <c r="R1242" s="529"/>
      <c r="S1242" s="529"/>
      <c r="T1242" s="529"/>
      <c r="U1242" s="529"/>
      <c r="V1242" s="529"/>
      <c r="W1242" s="529"/>
      <c r="X1242" s="529"/>
      <c r="Y1242" s="529"/>
      <c r="Z1242" s="529"/>
      <c r="AA1242" s="529"/>
      <c r="AB1242" s="529"/>
      <c r="AC1242" s="529"/>
      <c r="AD1242" s="529"/>
      <c r="AE1242" s="529"/>
      <c r="AF1242" s="529"/>
      <c r="AG1242" s="531"/>
      <c r="AH1242" s="531"/>
      <c r="AI1242" s="531"/>
      <c r="AJ1242" s="531"/>
      <c r="AK1242" s="531"/>
      <c r="AL1242" s="531"/>
      <c r="AM1242" s="531"/>
      <c r="AN1242" s="531"/>
      <c r="AO1242" s="531"/>
      <c r="AP1242" s="531"/>
      <c r="AQ1242" s="531"/>
      <c r="AR1242" s="531"/>
      <c r="AS1242" s="532"/>
      <c r="AT1242" s="533"/>
      <c r="AU1242" s="533"/>
      <c r="AV1242" s="532"/>
      <c r="AW1242" s="532"/>
      <c r="AX1242" s="533"/>
      <c r="AY1242" s="533"/>
      <c r="AZ1242" s="532"/>
      <c r="BA1242" s="532"/>
      <c r="BB1242" s="533"/>
      <c r="BC1242" s="533"/>
      <c r="BD1242" s="532"/>
      <c r="BE1242" s="532"/>
      <c r="BF1242" s="533"/>
      <c r="BG1242" s="533"/>
      <c r="BH1242" s="532"/>
      <c r="BI1242" s="532"/>
      <c r="BJ1242" s="533"/>
      <c r="BK1242" s="533"/>
      <c r="BL1242" s="532"/>
    </row>
    <row r="1243" spans="1:64" ht="24.75" customHeight="1">
      <c r="A1243" s="524" t="str">
        <v/>
      </c>
      <c r="B1243" s="525"/>
      <c r="C1243" s="526"/>
      <c r="D1243" s="527"/>
      <c r="E1243" s="528"/>
      <c r="F1243" s="528"/>
      <c r="G1243" s="527"/>
      <c r="H1243" s="528"/>
      <c r="I1243" s="528"/>
      <c r="J1243" s="528"/>
      <c r="K1243" s="528"/>
      <c r="L1243" s="529"/>
      <c r="M1243" s="530"/>
      <c r="N1243" s="529"/>
      <c r="O1243" s="529"/>
      <c r="P1243" s="529"/>
      <c r="Q1243" s="529"/>
      <c r="R1243" s="529"/>
      <c r="S1243" s="529"/>
      <c r="T1243" s="529"/>
      <c r="U1243" s="529"/>
      <c r="V1243" s="529"/>
      <c r="W1243" s="529"/>
      <c r="X1243" s="529"/>
      <c r="Y1243" s="529"/>
      <c r="Z1243" s="529"/>
      <c r="AA1243" s="529"/>
      <c r="AB1243" s="529"/>
      <c r="AC1243" s="529"/>
      <c r="AD1243" s="529"/>
      <c r="AE1243" s="529"/>
      <c r="AF1243" s="529"/>
      <c r="AG1243" s="531"/>
      <c r="AH1243" s="531"/>
      <c r="AI1243" s="531"/>
      <c r="AJ1243" s="531"/>
      <c r="AK1243" s="531"/>
      <c r="AL1243" s="531"/>
      <c r="AM1243" s="531"/>
      <c r="AN1243" s="531"/>
      <c r="AO1243" s="531"/>
      <c r="AP1243" s="531"/>
      <c r="AQ1243" s="531"/>
      <c r="AR1243" s="531"/>
      <c r="AS1243" s="532"/>
      <c r="AT1243" s="533"/>
      <c r="AU1243" s="533"/>
      <c r="AV1243" s="532"/>
      <c r="AW1243" s="532"/>
      <c r="AX1243" s="533"/>
      <c r="AY1243" s="533"/>
      <c r="AZ1243" s="532"/>
      <c r="BA1243" s="532"/>
      <c r="BB1243" s="533"/>
      <c r="BC1243" s="533"/>
      <c r="BD1243" s="532"/>
      <c r="BE1243" s="532"/>
      <c r="BF1243" s="533"/>
      <c r="BG1243" s="533"/>
      <c r="BH1243" s="532"/>
      <c r="BI1243" s="532"/>
      <c r="BJ1243" s="533"/>
      <c r="BK1243" s="533"/>
      <c r="BL1243" s="532"/>
    </row>
    <row r="1244" spans="1:64" ht="24.75" customHeight="1">
      <c r="A1244" s="524" t="str">
        <v/>
      </c>
      <c r="B1244" s="525"/>
      <c r="C1244" s="526"/>
      <c r="D1244" s="527"/>
      <c r="E1244" s="528"/>
      <c r="F1244" s="528"/>
      <c r="G1244" s="527"/>
      <c r="H1244" s="528"/>
      <c r="I1244" s="528"/>
      <c r="J1244" s="528"/>
      <c r="K1244" s="528"/>
      <c r="L1244" s="529"/>
      <c r="M1244" s="530"/>
      <c r="N1244" s="529"/>
      <c r="O1244" s="529"/>
      <c r="P1244" s="529"/>
      <c r="Q1244" s="529"/>
      <c r="R1244" s="529"/>
      <c r="S1244" s="529"/>
      <c r="T1244" s="529"/>
      <c r="U1244" s="529"/>
      <c r="V1244" s="529"/>
      <c r="W1244" s="529"/>
      <c r="X1244" s="529"/>
      <c r="Y1244" s="529"/>
      <c r="Z1244" s="529"/>
      <c r="AA1244" s="529"/>
      <c r="AB1244" s="529"/>
      <c r="AC1244" s="529"/>
      <c r="AD1244" s="529"/>
      <c r="AE1244" s="529"/>
      <c r="AF1244" s="529"/>
      <c r="AG1244" s="531"/>
      <c r="AH1244" s="531"/>
      <c r="AI1244" s="531"/>
      <c r="AJ1244" s="531"/>
      <c r="AK1244" s="531"/>
      <c r="AL1244" s="531"/>
      <c r="AM1244" s="531"/>
      <c r="AN1244" s="531"/>
      <c r="AO1244" s="531"/>
      <c r="AP1244" s="531"/>
      <c r="AQ1244" s="531"/>
      <c r="AR1244" s="531"/>
      <c r="AS1244" s="532"/>
      <c r="AT1244" s="533"/>
      <c r="AU1244" s="533"/>
      <c r="AV1244" s="532"/>
      <c r="AW1244" s="532"/>
      <c r="AX1244" s="533"/>
      <c r="AY1244" s="533"/>
      <c r="AZ1244" s="532"/>
      <c r="BA1244" s="532"/>
      <c r="BB1244" s="533"/>
      <c r="BC1244" s="533"/>
      <c r="BD1244" s="532"/>
      <c r="BE1244" s="532"/>
      <c r="BF1244" s="533"/>
      <c r="BG1244" s="533"/>
      <c r="BH1244" s="532"/>
      <c r="BI1244" s="532"/>
      <c r="BJ1244" s="533"/>
      <c r="BK1244" s="533"/>
      <c r="BL1244" s="532"/>
    </row>
    <row r="1245" spans="1:64" ht="24.75" customHeight="1">
      <c r="A1245" s="524" t="str">
        <v/>
      </c>
      <c r="B1245" s="525"/>
      <c r="C1245" s="526"/>
      <c r="D1245" s="527"/>
      <c r="E1245" s="528"/>
      <c r="F1245" s="528"/>
      <c r="G1245" s="527"/>
      <c r="H1245" s="528"/>
      <c r="I1245" s="528"/>
      <c r="J1245" s="528"/>
      <c r="K1245" s="528"/>
      <c r="L1245" s="529"/>
      <c r="M1245" s="530"/>
      <c r="N1245" s="529"/>
      <c r="O1245" s="529"/>
      <c r="P1245" s="529"/>
      <c r="Q1245" s="529"/>
      <c r="R1245" s="529"/>
      <c r="S1245" s="529"/>
      <c r="T1245" s="529"/>
      <c r="U1245" s="529"/>
      <c r="V1245" s="529"/>
      <c r="W1245" s="529"/>
      <c r="X1245" s="529"/>
      <c r="Y1245" s="529"/>
      <c r="Z1245" s="529"/>
      <c r="AA1245" s="529"/>
      <c r="AB1245" s="529"/>
      <c r="AC1245" s="529"/>
      <c r="AD1245" s="529"/>
      <c r="AE1245" s="529"/>
      <c r="AF1245" s="529"/>
      <c r="AG1245" s="531"/>
      <c r="AH1245" s="531"/>
      <c r="AI1245" s="531"/>
      <c r="AJ1245" s="531"/>
      <c r="AK1245" s="531"/>
      <c r="AL1245" s="531"/>
      <c r="AM1245" s="531"/>
      <c r="AN1245" s="531"/>
      <c r="AO1245" s="531"/>
      <c r="AP1245" s="531"/>
      <c r="AQ1245" s="531"/>
      <c r="AR1245" s="531"/>
      <c r="AS1245" s="532"/>
      <c r="AT1245" s="533"/>
      <c r="AU1245" s="533"/>
      <c r="AV1245" s="532"/>
      <c r="AW1245" s="532"/>
      <c r="AX1245" s="533"/>
      <c r="AY1245" s="533"/>
      <c r="AZ1245" s="532"/>
      <c r="BA1245" s="532"/>
      <c r="BB1245" s="533"/>
      <c r="BC1245" s="533"/>
      <c r="BD1245" s="532"/>
      <c r="BE1245" s="532"/>
      <c r="BF1245" s="533"/>
      <c r="BG1245" s="533"/>
      <c r="BH1245" s="532"/>
      <c r="BI1245" s="532"/>
      <c r="BJ1245" s="533"/>
      <c r="BK1245" s="533"/>
      <c r="BL1245" s="532"/>
    </row>
    <row r="1246" spans="1:64" ht="24.75" customHeight="1">
      <c r="A1246" s="524" t="str">
        <v/>
      </c>
      <c r="B1246" s="525"/>
      <c r="C1246" s="526"/>
      <c r="D1246" s="527"/>
      <c r="E1246" s="528"/>
      <c r="F1246" s="528"/>
      <c r="G1246" s="527"/>
      <c r="H1246" s="528"/>
      <c r="I1246" s="528"/>
      <c r="J1246" s="528"/>
      <c r="K1246" s="528"/>
      <c r="L1246" s="529"/>
      <c r="M1246" s="530"/>
      <c r="N1246" s="529"/>
      <c r="O1246" s="529"/>
      <c r="P1246" s="529"/>
      <c r="Q1246" s="529"/>
      <c r="R1246" s="529"/>
      <c r="S1246" s="529"/>
      <c r="T1246" s="529"/>
      <c r="U1246" s="529"/>
      <c r="V1246" s="529"/>
      <c r="W1246" s="529"/>
      <c r="X1246" s="529"/>
      <c r="Y1246" s="529"/>
      <c r="Z1246" s="529"/>
      <c r="AA1246" s="529"/>
      <c r="AB1246" s="529"/>
      <c r="AC1246" s="529"/>
      <c r="AD1246" s="529"/>
      <c r="AE1246" s="529"/>
      <c r="AF1246" s="529"/>
      <c r="AG1246" s="531"/>
      <c r="AH1246" s="531"/>
      <c r="AI1246" s="531"/>
      <c r="AJ1246" s="531"/>
      <c r="AK1246" s="531"/>
      <c r="AL1246" s="531"/>
      <c r="AM1246" s="531"/>
      <c r="AN1246" s="531"/>
      <c r="AO1246" s="531"/>
      <c r="AP1246" s="531"/>
      <c r="AQ1246" s="531"/>
      <c r="AR1246" s="531"/>
      <c r="AS1246" s="532"/>
      <c r="AT1246" s="533"/>
      <c r="AU1246" s="533"/>
      <c r="AV1246" s="532"/>
      <c r="AW1246" s="532"/>
      <c r="AX1246" s="533"/>
      <c r="AY1246" s="533"/>
      <c r="AZ1246" s="532"/>
      <c r="BA1246" s="532"/>
      <c r="BB1246" s="533"/>
      <c r="BC1246" s="533"/>
      <c r="BD1246" s="532"/>
      <c r="BE1246" s="532"/>
      <c r="BF1246" s="533"/>
      <c r="BG1246" s="533"/>
      <c r="BH1246" s="532"/>
      <c r="BI1246" s="532"/>
      <c r="BJ1246" s="533"/>
      <c r="BK1246" s="533"/>
      <c r="BL1246" s="532"/>
    </row>
    <row r="1247" spans="1:64" ht="24.75" customHeight="1">
      <c r="A1247" s="524" t="str">
        <v/>
      </c>
      <c r="B1247" s="525"/>
      <c r="C1247" s="526"/>
      <c r="D1247" s="527"/>
      <c r="E1247" s="528"/>
      <c r="F1247" s="528"/>
      <c r="G1247" s="527"/>
      <c r="H1247" s="528"/>
      <c r="I1247" s="528"/>
      <c r="J1247" s="528"/>
      <c r="K1247" s="528"/>
      <c r="L1247" s="529"/>
      <c r="M1247" s="530"/>
      <c r="N1247" s="529"/>
      <c r="O1247" s="529"/>
      <c r="P1247" s="529"/>
      <c r="Q1247" s="529"/>
      <c r="R1247" s="529"/>
      <c r="S1247" s="529"/>
      <c r="T1247" s="529"/>
      <c r="U1247" s="529"/>
      <c r="V1247" s="529"/>
      <c r="W1247" s="529"/>
      <c r="X1247" s="529"/>
      <c r="Y1247" s="529"/>
      <c r="Z1247" s="529"/>
      <c r="AA1247" s="529"/>
      <c r="AB1247" s="529"/>
      <c r="AC1247" s="529"/>
      <c r="AD1247" s="529"/>
      <c r="AE1247" s="529"/>
      <c r="AF1247" s="529"/>
      <c r="AG1247" s="531"/>
      <c r="AH1247" s="531"/>
      <c r="AI1247" s="531"/>
      <c r="AJ1247" s="531"/>
      <c r="AK1247" s="531"/>
      <c r="AL1247" s="531"/>
      <c r="AM1247" s="531"/>
      <c r="AN1247" s="531"/>
      <c r="AO1247" s="531"/>
      <c r="AP1247" s="531"/>
      <c r="AQ1247" s="531"/>
      <c r="AR1247" s="531"/>
      <c r="AS1247" s="532"/>
      <c r="AT1247" s="533"/>
      <c r="AU1247" s="533"/>
      <c r="AV1247" s="532"/>
      <c r="AW1247" s="532"/>
      <c r="AX1247" s="533"/>
      <c r="AY1247" s="533"/>
      <c r="AZ1247" s="532"/>
      <c r="BA1247" s="532"/>
      <c r="BB1247" s="533"/>
      <c r="BC1247" s="533"/>
      <c r="BD1247" s="532"/>
      <c r="BE1247" s="532"/>
      <c r="BF1247" s="533"/>
      <c r="BG1247" s="533"/>
      <c r="BH1247" s="532"/>
      <c r="BI1247" s="532"/>
      <c r="BJ1247" s="533"/>
      <c r="BK1247" s="533"/>
      <c r="BL1247" s="532"/>
    </row>
    <row r="1248" spans="1:64" ht="24.75" customHeight="1">
      <c r="A1248" s="524" t="str">
        <v/>
      </c>
      <c r="B1248" s="525"/>
      <c r="C1248" s="526"/>
      <c r="D1248" s="527"/>
      <c r="E1248" s="528"/>
      <c r="F1248" s="528"/>
      <c r="G1248" s="527"/>
      <c r="H1248" s="528"/>
      <c r="I1248" s="528"/>
      <c r="J1248" s="528"/>
      <c r="K1248" s="528"/>
      <c r="L1248" s="529"/>
      <c r="M1248" s="530"/>
      <c r="N1248" s="529"/>
      <c r="O1248" s="529"/>
      <c r="P1248" s="529"/>
      <c r="Q1248" s="529"/>
      <c r="R1248" s="529"/>
      <c r="S1248" s="529"/>
      <c r="T1248" s="529"/>
      <c r="U1248" s="529"/>
      <c r="V1248" s="529"/>
      <c r="W1248" s="529"/>
      <c r="X1248" s="529"/>
      <c r="Y1248" s="529"/>
      <c r="Z1248" s="529"/>
      <c r="AA1248" s="529"/>
      <c r="AB1248" s="529"/>
      <c r="AC1248" s="529"/>
      <c r="AD1248" s="529"/>
      <c r="AE1248" s="529"/>
      <c r="AF1248" s="529"/>
      <c r="AG1248" s="531"/>
      <c r="AH1248" s="531"/>
      <c r="AI1248" s="531"/>
      <c r="AJ1248" s="531"/>
      <c r="AK1248" s="531"/>
      <c r="AL1248" s="531"/>
      <c r="AM1248" s="531"/>
      <c r="AN1248" s="531"/>
      <c r="AO1248" s="531"/>
      <c r="AP1248" s="531"/>
      <c r="AQ1248" s="531"/>
      <c r="AR1248" s="531"/>
      <c r="AS1248" s="532"/>
      <c r="AT1248" s="533"/>
      <c r="AU1248" s="533"/>
      <c r="AV1248" s="532"/>
      <c r="AW1248" s="532"/>
      <c r="AX1248" s="533"/>
      <c r="AY1248" s="533"/>
      <c r="AZ1248" s="532"/>
      <c r="BA1248" s="532"/>
      <c r="BB1248" s="533"/>
      <c r="BC1248" s="533"/>
      <c r="BD1248" s="532"/>
      <c r="BE1248" s="532"/>
      <c r="BF1248" s="533"/>
      <c r="BG1248" s="533"/>
      <c r="BH1248" s="532"/>
      <c r="BI1248" s="532"/>
      <c r="BJ1248" s="533"/>
      <c r="BK1248" s="533"/>
      <c r="BL1248" s="532"/>
    </row>
    <row r="1249" spans="1:64" ht="24.75" customHeight="1">
      <c r="A1249" s="524" t="str">
        <v/>
      </c>
      <c r="B1249" s="525"/>
      <c r="C1249" s="526"/>
      <c r="D1249" s="527"/>
      <c r="E1249" s="528"/>
      <c r="F1249" s="528"/>
      <c r="G1249" s="527"/>
      <c r="H1249" s="528"/>
      <c r="I1249" s="528"/>
      <c r="J1249" s="528"/>
      <c r="K1249" s="528"/>
      <c r="L1249" s="529"/>
      <c r="M1249" s="530"/>
      <c r="N1249" s="529"/>
      <c r="O1249" s="529"/>
      <c r="P1249" s="529"/>
      <c r="Q1249" s="529"/>
      <c r="R1249" s="529"/>
      <c r="S1249" s="529"/>
      <c r="T1249" s="529"/>
      <c r="U1249" s="529"/>
      <c r="V1249" s="529"/>
      <c r="W1249" s="529"/>
      <c r="X1249" s="529"/>
      <c r="Y1249" s="529"/>
      <c r="Z1249" s="529"/>
      <c r="AA1249" s="529"/>
      <c r="AB1249" s="529"/>
      <c r="AC1249" s="529"/>
      <c r="AD1249" s="529"/>
      <c r="AE1249" s="529"/>
      <c r="AF1249" s="529"/>
      <c r="AG1249" s="531"/>
      <c r="AH1249" s="531"/>
      <c r="AI1249" s="531"/>
      <c r="AJ1249" s="531"/>
      <c r="AK1249" s="531"/>
      <c r="AL1249" s="531"/>
      <c r="AM1249" s="531"/>
      <c r="AN1249" s="531"/>
      <c r="AO1249" s="531"/>
      <c r="AP1249" s="531"/>
      <c r="AQ1249" s="531"/>
      <c r="AR1249" s="531"/>
      <c r="AS1249" s="532"/>
      <c r="AT1249" s="533"/>
      <c r="AU1249" s="533"/>
      <c r="AV1249" s="532"/>
      <c r="AW1249" s="532"/>
      <c r="AX1249" s="533"/>
      <c r="AY1249" s="533"/>
      <c r="AZ1249" s="532"/>
      <c r="BA1249" s="532"/>
      <c r="BB1249" s="533"/>
      <c r="BC1249" s="533"/>
      <c r="BD1249" s="532"/>
      <c r="BE1249" s="532"/>
      <c r="BF1249" s="533"/>
      <c r="BG1249" s="533"/>
      <c r="BH1249" s="532"/>
      <c r="BI1249" s="532"/>
      <c r="BJ1249" s="533"/>
      <c r="BK1249" s="533"/>
      <c r="BL1249" s="532"/>
    </row>
    <row r="1250" spans="1:64" ht="24.75" customHeight="1">
      <c r="A1250" s="524" t="str">
        <v/>
      </c>
      <c r="B1250" s="525"/>
      <c r="C1250" s="526"/>
      <c r="D1250" s="527"/>
      <c r="E1250" s="528"/>
      <c r="F1250" s="528"/>
      <c r="G1250" s="527"/>
      <c r="H1250" s="528"/>
      <c r="I1250" s="528"/>
      <c r="J1250" s="528"/>
      <c r="K1250" s="528"/>
      <c r="L1250" s="529"/>
      <c r="M1250" s="530"/>
      <c r="N1250" s="529"/>
      <c r="O1250" s="529"/>
      <c r="P1250" s="529"/>
      <c r="Q1250" s="529"/>
      <c r="R1250" s="529"/>
      <c r="S1250" s="529"/>
      <c r="T1250" s="529"/>
      <c r="U1250" s="529"/>
      <c r="V1250" s="529"/>
      <c r="W1250" s="529"/>
      <c r="X1250" s="529"/>
      <c r="Y1250" s="529"/>
      <c r="Z1250" s="529"/>
      <c r="AA1250" s="529"/>
      <c r="AB1250" s="529"/>
      <c r="AC1250" s="529"/>
      <c r="AD1250" s="529"/>
      <c r="AE1250" s="529"/>
      <c r="AF1250" s="529"/>
      <c r="AG1250" s="531"/>
      <c r="AH1250" s="531"/>
      <c r="AI1250" s="531"/>
      <c r="AJ1250" s="531"/>
      <c r="AK1250" s="531"/>
      <c r="AL1250" s="531"/>
      <c r="AM1250" s="531"/>
      <c r="AN1250" s="531"/>
      <c r="AO1250" s="531"/>
      <c r="AP1250" s="531"/>
      <c r="AQ1250" s="531"/>
      <c r="AR1250" s="531"/>
      <c r="AS1250" s="532"/>
      <c r="AT1250" s="533"/>
      <c r="AU1250" s="533"/>
      <c r="AV1250" s="532"/>
      <c r="AW1250" s="532"/>
      <c r="AX1250" s="533"/>
      <c r="AY1250" s="533"/>
      <c r="AZ1250" s="532"/>
      <c r="BA1250" s="532"/>
      <c r="BB1250" s="533"/>
      <c r="BC1250" s="533"/>
      <c r="BD1250" s="532"/>
      <c r="BE1250" s="532"/>
      <c r="BF1250" s="533"/>
      <c r="BG1250" s="533"/>
      <c r="BH1250" s="532"/>
      <c r="BI1250" s="532"/>
      <c r="BJ1250" s="533"/>
      <c r="BK1250" s="533"/>
      <c r="BL1250" s="532"/>
    </row>
    <row r="1251" spans="1:64" ht="24.75" customHeight="1">
      <c r="A1251" s="524" t="str">
        <v/>
      </c>
      <c r="B1251" s="525"/>
      <c r="C1251" s="526"/>
      <c r="D1251" s="527"/>
      <c r="E1251" s="528"/>
      <c r="F1251" s="528"/>
      <c r="G1251" s="527"/>
      <c r="H1251" s="528"/>
      <c r="I1251" s="528"/>
      <c r="J1251" s="528"/>
      <c r="K1251" s="528"/>
      <c r="L1251" s="529"/>
      <c r="M1251" s="530"/>
      <c r="N1251" s="529"/>
      <c r="O1251" s="529"/>
      <c r="P1251" s="529"/>
      <c r="Q1251" s="529"/>
      <c r="R1251" s="529"/>
      <c r="S1251" s="529"/>
      <c r="T1251" s="529"/>
      <c r="U1251" s="529"/>
      <c r="V1251" s="529"/>
      <c r="W1251" s="529"/>
      <c r="X1251" s="529"/>
      <c r="Y1251" s="529"/>
      <c r="Z1251" s="529"/>
      <c r="AA1251" s="529"/>
      <c r="AB1251" s="529"/>
      <c r="AC1251" s="529"/>
      <c r="AD1251" s="529"/>
      <c r="AE1251" s="529"/>
      <c r="AF1251" s="529"/>
      <c r="AG1251" s="531"/>
      <c r="AH1251" s="531"/>
      <c r="AI1251" s="531"/>
      <c r="AJ1251" s="531"/>
      <c r="AK1251" s="531"/>
      <c r="AL1251" s="531"/>
      <c r="AM1251" s="531"/>
      <c r="AN1251" s="531"/>
      <c r="AO1251" s="531"/>
      <c r="AP1251" s="531"/>
      <c r="AQ1251" s="531"/>
      <c r="AR1251" s="531"/>
      <c r="AS1251" s="532"/>
      <c r="AT1251" s="533"/>
      <c r="AU1251" s="533"/>
      <c r="AV1251" s="532"/>
      <c r="AW1251" s="532"/>
      <c r="AX1251" s="533"/>
      <c r="AY1251" s="533"/>
      <c r="AZ1251" s="532"/>
      <c r="BA1251" s="532"/>
      <c r="BB1251" s="533"/>
      <c r="BC1251" s="533"/>
      <c r="BD1251" s="532"/>
      <c r="BE1251" s="532"/>
      <c r="BF1251" s="533"/>
      <c r="BG1251" s="533"/>
      <c r="BH1251" s="532"/>
      <c r="BI1251" s="532"/>
      <c r="BJ1251" s="533"/>
      <c r="BK1251" s="533"/>
      <c r="BL1251" s="532"/>
    </row>
    <row r="1252" spans="1:64" ht="24.75" customHeight="1">
      <c r="A1252" s="524" t="str">
        <v/>
      </c>
      <c r="B1252" s="525"/>
      <c r="C1252" s="526"/>
      <c r="D1252" s="527"/>
      <c r="E1252" s="528"/>
      <c r="F1252" s="528"/>
      <c r="G1252" s="527"/>
      <c r="H1252" s="528"/>
      <c r="I1252" s="528"/>
      <c r="J1252" s="528"/>
      <c r="K1252" s="528"/>
      <c r="L1252" s="529"/>
      <c r="M1252" s="530"/>
      <c r="N1252" s="529"/>
      <c r="O1252" s="529"/>
      <c r="P1252" s="529"/>
      <c r="Q1252" s="529"/>
      <c r="R1252" s="529"/>
      <c r="S1252" s="529"/>
      <c r="T1252" s="529"/>
      <c r="U1252" s="529"/>
      <c r="V1252" s="529"/>
      <c r="W1252" s="529"/>
      <c r="X1252" s="529"/>
      <c r="Y1252" s="529"/>
      <c r="Z1252" s="529"/>
      <c r="AA1252" s="529"/>
      <c r="AB1252" s="529"/>
      <c r="AC1252" s="529"/>
      <c r="AD1252" s="529"/>
      <c r="AE1252" s="529"/>
      <c r="AF1252" s="529"/>
      <c r="AG1252" s="531"/>
      <c r="AH1252" s="531"/>
      <c r="AI1252" s="531"/>
      <c r="AJ1252" s="531"/>
      <c r="AK1252" s="531"/>
      <c r="AL1252" s="531"/>
      <c r="AM1252" s="531"/>
      <c r="AN1252" s="531"/>
      <c r="AO1252" s="531"/>
      <c r="AP1252" s="531"/>
      <c r="AQ1252" s="531"/>
      <c r="AR1252" s="531"/>
      <c r="AS1252" s="532"/>
      <c r="AT1252" s="533"/>
      <c r="AU1252" s="533"/>
      <c r="AV1252" s="532"/>
      <c r="AW1252" s="532"/>
      <c r="AX1252" s="533"/>
      <c r="AY1252" s="533"/>
      <c r="AZ1252" s="532"/>
      <c r="BA1252" s="532"/>
      <c r="BB1252" s="533"/>
      <c r="BC1252" s="533"/>
      <c r="BD1252" s="532"/>
      <c r="BE1252" s="532"/>
      <c r="BF1252" s="533"/>
      <c r="BG1252" s="533"/>
      <c r="BH1252" s="532"/>
      <c r="BI1252" s="532"/>
      <c r="BJ1252" s="533"/>
      <c r="BK1252" s="533"/>
      <c r="BL1252" s="532"/>
    </row>
    <row r="1253" spans="1:64" ht="24.75" customHeight="1">
      <c r="A1253" s="524" t="str">
        <v/>
      </c>
      <c r="B1253" s="525"/>
      <c r="C1253" s="526"/>
      <c r="D1253" s="527"/>
      <c r="E1253" s="528"/>
      <c r="F1253" s="528"/>
      <c r="G1253" s="527"/>
      <c r="H1253" s="528"/>
      <c r="I1253" s="528"/>
      <c r="J1253" s="528"/>
      <c r="K1253" s="528"/>
      <c r="L1253" s="529"/>
      <c r="M1253" s="530"/>
      <c r="N1253" s="529"/>
      <c r="O1253" s="529"/>
      <c r="P1253" s="529"/>
      <c r="Q1253" s="529"/>
      <c r="R1253" s="529"/>
      <c r="S1253" s="529"/>
      <c r="T1253" s="529"/>
      <c r="U1253" s="529"/>
      <c r="V1253" s="529"/>
      <c r="W1253" s="529"/>
      <c r="X1253" s="529"/>
      <c r="Y1253" s="529"/>
      <c r="Z1253" s="529"/>
      <c r="AA1253" s="529"/>
      <c r="AB1253" s="529"/>
      <c r="AC1253" s="529"/>
      <c r="AD1253" s="529"/>
      <c r="AE1253" s="529"/>
      <c r="AF1253" s="529"/>
      <c r="AG1253" s="531"/>
      <c r="AH1253" s="531"/>
      <c r="AI1253" s="531"/>
      <c r="AJ1253" s="531"/>
      <c r="AK1253" s="531"/>
      <c r="AL1253" s="531"/>
      <c r="AM1253" s="531"/>
      <c r="AN1253" s="531"/>
      <c r="AO1253" s="531"/>
      <c r="AP1253" s="531"/>
      <c r="AQ1253" s="531"/>
      <c r="AR1253" s="531"/>
      <c r="AS1253" s="532"/>
      <c r="AT1253" s="533"/>
      <c r="AU1253" s="533"/>
      <c r="AV1253" s="532"/>
      <c r="AW1253" s="532"/>
      <c r="AX1253" s="533"/>
      <c r="AY1253" s="533"/>
      <c r="AZ1253" s="532"/>
      <c r="BA1253" s="532"/>
      <c r="BB1253" s="533"/>
      <c r="BC1253" s="533"/>
      <c r="BD1253" s="532"/>
      <c r="BE1253" s="532"/>
      <c r="BF1253" s="533"/>
      <c r="BG1253" s="533"/>
      <c r="BH1253" s="532"/>
      <c r="BI1253" s="532"/>
      <c r="BJ1253" s="533"/>
      <c r="BK1253" s="533"/>
      <c r="BL1253" s="532"/>
    </row>
    <row r="1254" spans="1:64" ht="24.75" customHeight="1">
      <c r="A1254" s="524" t="str">
        <v/>
      </c>
      <c r="B1254" s="525"/>
      <c r="C1254" s="526"/>
      <c r="D1254" s="527"/>
      <c r="E1254" s="528"/>
      <c r="F1254" s="528"/>
      <c r="G1254" s="527"/>
      <c r="H1254" s="528"/>
      <c r="I1254" s="528"/>
      <c r="J1254" s="528"/>
      <c r="K1254" s="528"/>
      <c r="L1254" s="529"/>
      <c r="M1254" s="530"/>
      <c r="N1254" s="529"/>
      <c r="O1254" s="529"/>
      <c r="P1254" s="529"/>
      <c r="Q1254" s="529"/>
      <c r="R1254" s="529"/>
      <c r="S1254" s="529"/>
      <c r="T1254" s="529"/>
      <c r="U1254" s="529"/>
      <c r="V1254" s="529"/>
      <c r="W1254" s="529"/>
      <c r="X1254" s="529"/>
      <c r="Y1254" s="529"/>
      <c r="Z1254" s="529"/>
      <c r="AA1254" s="529"/>
      <c r="AB1254" s="529"/>
      <c r="AC1254" s="529"/>
      <c r="AD1254" s="529"/>
      <c r="AE1254" s="529"/>
      <c r="AF1254" s="529"/>
      <c r="AG1254" s="531"/>
      <c r="AH1254" s="531"/>
      <c r="AI1254" s="531"/>
      <c r="AJ1254" s="531"/>
      <c r="AK1254" s="531"/>
      <c r="AL1254" s="531"/>
      <c r="AM1254" s="531"/>
      <c r="AN1254" s="531"/>
      <c r="AO1254" s="531"/>
      <c r="AP1254" s="531"/>
      <c r="AQ1254" s="531"/>
      <c r="AR1254" s="531"/>
      <c r="AS1254" s="532"/>
      <c r="AT1254" s="533"/>
      <c r="AU1254" s="533"/>
      <c r="AV1254" s="532"/>
      <c r="AW1254" s="532"/>
      <c r="AX1254" s="533"/>
      <c r="AY1254" s="533"/>
      <c r="AZ1254" s="532"/>
      <c r="BA1254" s="532"/>
      <c r="BB1254" s="533"/>
      <c r="BC1254" s="533"/>
      <c r="BD1254" s="532"/>
      <c r="BE1254" s="532"/>
      <c r="BF1254" s="533"/>
      <c r="BG1254" s="533"/>
      <c r="BH1254" s="532"/>
      <c r="BI1254" s="532"/>
      <c r="BJ1254" s="533"/>
      <c r="BK1254" s="533"/>
      <c r="BL1254" s="532"/>
    </row>
    <row r="1255" spans="1:64" ht="24.75" customHeight="1">
      <c r="A1255" s="524" t="str">
        <v/>
      </c>
      <c r="B1255" s="525"/>
      <c r="C1255" s="526"/>
      <c r="D1255" s="527"/>
      <c r="E1255" s="528"/>
      <c r="F1255" s="528"/>
      <c r="G1255" s="527"/>
      <c r="H1255" s="528"/>
      <c r="I1255" s="528"/>
      <c r="J1255" s="528"/>
      <c r="K1255" s="528"/>
      <c r="L1255" s="529"/>
      <c r="M1255" s="530"/>
      <c r="N1255" s="529"/>
      <c r="O1255" s="529"/>
      <c r="P1255" s="529"/>
      <c r="Q1255" s="529"/>
      <c r="R1255" s="529"/>
      <c r="S1255" s="529"/>
      <c r="T1255" s="529"/>
      <c r="U1255" s="529"/>
      <c r="V1255" s="529"/>
      <c r="W1255" s="529"/>
      <c r="X1255" s="529"/>
      <c r="Y1255" s="529"/>
      <c r="Z1255" s="529"/>
      <c r="AA1255" s="529"/>
      <c r="AB1255" s="529"/>
      <c r="AC1255" s="529"/>
      <c r="AD1255" s="529"/>
      <c r="AE1255" s="529"/>
      <c r="AF1255" s="529"/>
      <c r="AG1255" s="531"/>
      <c r="AH1255" s="531"/>
      <c r="AI1255" s="531"/>
      <c r="AJ1255" s="531"/>
      <c r="AK1255" s="531"/>
      <c r="AL1255" s="531"/>
      <c r="AM1255" s="531"/>
      <c r="AN1255" s="531"/>
      <c r="AO1255" s="531"/>
      <c r="AP1255" s="531"/>
      <c r="AQ1255" s="531"/>
      <c r="AR1255" s="531"/>
      <c r="AS1255" s="532"/>
      <c r="AT1255" s="533"/>
      <c r="AU1255" s="533"/>
      <c r="AV1255" s="532"/>
      <c r="AW1255" s="532"/>
      <c r="AX1255" s="533"/>
      <c r="AY1255" s="533"/>
      <c r="AZ1255" s="532"/>
      <c r="BA1255" s="532"/>
      <c r="BB1255" s="533"/>
      <c r="BC1255" s="533"/>
      <c r="BD1255" s="532"/>
      <c r="BE1255" s="532"/>
      <c r="BF1255" s="533"/>
      <c r="BG1255" s="533"/>
      <c r="BH1255" s="532"/>
      <c r="BI1255" s="532"/>
      <c r="BJ1255" s="533"/>
      <c r="BK1255" s="533"/>
      <c r="BL1255" s="532"/>
    </row>
    <row r="1256" spans="1:64" ht="24.75" customHeight="1">
      <c r="A1256" s="524" t="str">
        <v/>
      </c>
      <c r="B1256" s="525"/>
      <c r="C1256" s="526"/>
      <c r="D1256" s="527"/>
      <c r="E1256" s="528"/>
      <c r="F1256" s="528"/>
      <c r="G1256" s="527"/>
      <c r="H1256" s="528"/>
      <c r="I1256" s="528"/>
      <c r="J1256" s="528"/>
      <c r="K1256" s="528"/>
      <c r="L1256" s="529"/>
      <c r="M1256" s="530"/>
      <c r="N1256" s="529"/>
      <c r="O1256" s="529"/>
      <c r="P1256" s="529"/>
      <c r="Q1256" s="529"/>
      <c r="R1256" s="529"/>
      <c r="S1256" s="529"/>
      <c r="T1256" s="529"/>
      <c r="U1256" s="529"/>
      <c r="V1256" s="529"/>
      <c r="W1256" s="529"/>
      <c r="X1256" s="529"/>
      <c r="Y1256" s="529"/>
      <c r="Z1256" s="529"/>
      <c r="AA1256" s="529"/>
      <c r="AB1256" s="529"/>
      <c r="AC1256" s="529"/>
      <c r="AD1256" s="529"/>
      <c r="AE1256" s="529"/>
      <c r="AF1256" s="529"/>
      <c r="AG1256" s="531"/>
      <c r="AH1256" s="531"/>
      <c r="AI1256" s="531"/>
      <c r="AJ1256" s="531"/>
      <c r="AK1256" s="531"/>
      <c r="AL1256" s="531"/>
      <c r="AM1256" s="531"/>
      <c r="AN1256" s="531"/>
      <c r="AO1256" s="531"/>
      <c r="AP1256" s="531"/>
      <c r="AQ1256" s="531"/>
      <c r="AR1256" s="531"/>
      <c r="AS1256" s="532"/>
      <c r="AT1256" s="533"/>
      <c r="AU1256" s="533"/>
      <c r="AV1256" s="532"/>
      <c r="AW1256" s="532"/>
      <c r="AX1256" s="533"/>
      <c r="AY1256" s="533"/>
      <c r="AZ1256" s="532"/>
      <c r="BA1256" s="532"/>
      <c r="BB1256" s="533"/>
      <c r="BC1256" s="533"/>
      <c r="BD1256" s="532"/>
      <c r="BE1256" s="532"/>
      <c r="BF1256" s="533"/>
      <c r="BG1256" s="533"/>
      <c r="BH1256" s="532"/>
      <c r="BI1256" s="532"/>
      <c r="BJ1256" s="533"/>
      <c r="BK1256" s="533"/>
      <c r="BL1256" s="532"/>
    </row>
    <row r="1257" spans="1:64" ht="24.75" customHeight="1">
      <c r="A1257" s="524" t="str">
        <v/>
      </c>
      <c r="B1257" s="525"/>
      <c r="C1257" s="526"/>
      <c r="D1257" s="527"/>
      <c r="E1257" s="528"/>
      <c r="F1257" s="528"/>
      <c r="G1257" s="527"/>
      <c r="H1257" s="528"/>
      <c r="I1257" s="528"/>
      <c r="J1257" s="528"/>
      <c r="K1257" s="528"/>
      <c r="L1257" s="529"/>
      <c r="M1257" s="530"/>
      <c r="N1257" s="529"/>
      <c r="O1257" s="529"/>
      <c r="P1257" s="529"/>
      <c r="Q1257" s="529"/>
      <c r="R1257" s="529"/>
      <c r="S1257" s="529"/>
      <c r="T1257" s="529"/>
      <c r="U1257" s="529"/>
      <c r="V1257" s="529"/>
      <c r="W1257" s="529"/>
      <c r="X1257" s="529"/>
      <c r="Y1257" s="529"/>
      <c r="Z1257" s="529"/>
      <c r="AA1257" s="529"/>
      <c r="AB1257" s="529"/>
      <c r="AC1257" s="529"/>
      <c r="AD1257" s="529"/>
      <c r="AE1257" s="529"/>
      <c r="AF1257" s="529"/>
      <c r="AG1257" s="531"/>
      <c r="AH1257" s="531"/>
      <c r="AI1257" s="531"/>
      <c r="AJ1257" s="531"/>
      <c r="AK1257" s="531"/>
      <c r="AL1257" s="531"/>
      <c r="AM1257" s="531"/>
      <c r="AN1257" s="531"/>
      <c r="AO1257" s="531"/>
      <c r="AP1257" s="531"/>
      <c r="AQ1257" s="531"/>
      <c r="AR1257" s="531"/>
      <c r="AS1257" s="532"/>
      <c r="AT1257" s="533"/>
      <c r="AU1257" s="533"/>
      <c r="AV1257" s="532"/>
      <c r="AW1257" s="532"/>
      <c r="AX1257" s="533"/>
      <c r="AY1257" s="533"/>
      <c r="AZ1257" s="532"/>
      <c r="BA1257" s="532"/>
      <c r="BB1257" s="533"/>
      <c r="BC1257" s="533"/>
      <c r="BD1257" s="532"/>
      <c r="BE1257" s="532"/>
      <c r="BF1257" s="533"/>
      <c r="BG1257" s="533"/>
      <c r="BH1257" s="532"/>
      <c r="BI1257" s="532"/>
      <c r="BJ1257" s="533"/>
      <c r="BK1257" s="533"/>
      <c r="BL1257" s="532"/>
    </row>
    <row r="1258" spans="1:64" ht="24.75" customHeight="1">
      <c r="A1258" s="524" t="str">
        <v/>
      </c>
      <c r="B1258" s="525"/>
      <c r="C1258" s="526"/>
      <c r="D1258" s="527"/>
      <c r="E1258" s="528"/>
      <c r="F1258" s="528"/>
      <c r="G1258" s="527"/>
      <c r="H1258" s="528"/>
      <c r="I1258" s="528"/>
      <c r="J1258" s="528"/>
      <c r="K1258" s="528"/>
      <c r="L1258" s="529"/>
      <c r="M1258" s="530"/>
      <c r="N1258" s="529"/>
      <c r="O1258" s="529"/>
      <c r="P1258" s="529"/>
      <c r="Q1258" s="529"/>
      <c r="R1258" s="529"/>
      <c r="S1258" s="529"/>
      <c r="T1258" s="529"/>
      <c r="U1258" s="529"/>
      <c r="V1258" s="529"/>
      <c r="W1258" s="529"/>
      <c r="X1258" s="529"/>
      <c r="Y1258" s="529"/>
      <c r="Z1258" s="529"/>
      <c r="AA1258" s="529"/>
      <c r="AB1258" s="529"/>
      <c r="AC1258" s="529"/>
      <c r="AD1258" s="529"/>
      <c r="AE1258" s="529"/>
      <c r="AF1258" s="529"/>
      <c r="AG1258" s="531"/>
      <c r="AH1258" s="531"/>
      <c r="AI1258" s="531"/>
      <c r="AJ1258" s="531"/>
      <c r="AK1258" s="531"/>
      <c r="AL1258" s="531"/>
      <c r="AM1258" s="531"/>
      <c r="AN1258" s="531"/>
      <c r="AO1258" s="531"/>
      <c r="AP1258" s="531"/>
      <c r="AQ1258" s="531"/>
      <c r="AR1258" s="531"/>
      <c r="AS1258" s="532"/>
      <c r="AT1258" s="533"/>
      <c r="AU1258" s="533"/>
      <c r="AV1258" s="532"/>
      <c r="AW1258" s="532"/>
      <c r="AX1258" s="533"/>
      <c r="AY1258" s="533"/>
      <c r="AZ1258" s="532"/>
      <c r="BA1258" s="532"/>
      <c r="BB1258" s="533"/>
      <c r="BC1258" s="533"/>
      <c r="BD1258" s="532"/>
      <c r="BE1258" s="532"/>
      <c r="BF1258" s="533"/>
      <c r="BG1258" s="533"/>
      <c r="BH1258" s="532"/>
      <c r="BI1258" s="532"/>
      <c r="BJ1258" s="533"/>
      <c r="BK1258" s="533"/>
      <c r="BL1258" s="532"/>
    </row>
    <row r="1259" spans="1:64" ht="24.75" customHeight="1">
      <c r="A1259" s="524" t="str">
        <v/>
      </c>
      <c r="B1259" s="525"/>
      <c r="C1259" s="526"/>
      <c r="D1259" s="527"/>
      <c r="E1259" s="528"/>
      <c r="F1259" s="528"/>
      <c r="G1259" s="527"/>
      <c r="H1259" s="528"/>
      <c r="I1259" s="528"/>
      <c r="J1259" s="528"/>
      <c r="K1259" s="528"/>
      <c r="L1259" s="529"/>
      <c r="M1259" s="530"/>
      <c r="N1259" s="529"/>
      <c r="O1259" s="529"/>
      <c r="P1259" s="529"/>
      <c r="Q1259" s="529"/>
      <c r="R1259" s="529"/>
      <c r="S1259" s="529"/>
      <c r="T1259" s="529"/>
      <c r="U1259" s="529"/>
      <c r="V1259" s="529"/>
      <c r="W1259" s="529"/>
      <c r="X1259" s="529"/>
      <c r="Y1259" s="529"/>
      <c r="Z1259" s="529"/>
      <c r="AA1259" s="529"/>
      <c r="AB1259" s="529"/>
      <c r="AC1259" s="529"/>
      <c r="AD1259" s="529"/>
      <c r="AE1259" s="529"/>
      <c r="AF1259" s="529"/>
      <c r="AG1259" s="531"/>
      <c r="AH1259" s="531"/>
      <c r="AI1259" s="531"/>
      <c r="AJ1259" s="531"/>
      <c r="AK1259" s="531"/>
      <c r="AL1259" s="531"/>
      <c r="AM1259" s="531"/>
      <c r="AN1259" s="531"/>
      <c r="AO1259" s="531"/>
      <c r="AP1259" s="531"/>
      <c r="AQ1259" s="531"/>
      <c r="AR1259" s="531"/>
      <c r="AS1259" s="532"/>
      <c r="AT1259" s="533"/>
      <c r="AU1259" s="533"/>
      <c r="AV1259" s="532"/>
      <c r="AW1259" s="532"/>
      <c r="AX1259" s="533"/>
      <c r="AY1259" s="533"/>
      <c r="AZ1259" s="532"/>
      <c r="BA1259" s="532"/>
      <c r="BB1259" s="533"/>
      <c r="BC1259" s="533"/>
      <c r="BD1259" s="532"/>
      <c r="BE1259" s="532"/>
      <c r="BF1259" s="533"/>
      <c r="BG1259" s="533"/>
      <c r="BH1259" s="532"/>
      <c r="BI1259" s="532"/>
      <c r="BJ1259" s="533"/>
      <c r="BK1259" s="533"/>
      <c r="BL1259" s="532"/>
    </row>
    <row r="1260" spans="1:64" ht="24.75" customHeight="1">
      <c r="A1260" s="524" t="str">
        <v/>
      </c>
      <c r="B1260" s="525"/>
      <c r="C1260" s="526"/>
      <c r="D1260" s="527"/>
      <c r="E1260" s="528"/>
      <c r="F1260" s="528"/>
      <c r="G1260" s="527"/>
      <c r="H1260" s="528"/>
      <c r="I1260" s="528"/>
      <c r="J1260" s="528"/>
      <c r="K1260" s="528"/>
      <c r="L1260" s="529"/>
      <c r="M1260" s="530"/>
      <c r="N1260" s="529"/>
      <c r="O1260" s="529"/>
      <c r="P1260" s="529"/>
      <c r="Q1260" s="529"/>
      <c r="R1260" s="529"/>
      <c r="S1260" s="529"/>
      <c r="T1260" s="529"/>
      <c r="U1260" s="529"/>
      <c r="V1260" s="529"/>
      <c r="W1260" s="529"/>
      <c r="X1260" s="529"/>
      <c r="Y1260" s="529"/>
      <c r="Z1260" s="529"/>
      <c r="AA1260" s="529"/>
      <c r="AB1260" s="529"/>
      <c r="AC1260" s="529"/>
      <c r="AD1260" s="529"/>
      <c r="AE1260" s="529"/>
      <c r="AF1260" s="529"/>
      <c r="AG1260" s="531"/>
      <c r="AH1260" s="531"/>
      <c r="AI1260" s="531"/>
      <c r="AJ1260" s="531"/>
      <c r="AK1260" s="531"/>
      <c r="AL1260" s="531"/>
      <c r="AM1260" s="531"/>
      <c r="AN1260" s="531"/>
      <c r="AO1260" s="531"/>
      <c r="AP1260" s="531"/>
      <c r="AQ1260" s="531"/>
      <c r="AR1260" s="531"/>
      <c r="AS1260" s="532"/>
      <c r="AT1260" s="533"/>
      <c r="AU1260" s="533"/>
      <c r="AV1260" s="532"/>
      <c r="AW1260" s="532"/>
      <c r="AX1260" s="533"/>
      <c r="AY1260" s="533"/>
      <c r="AZ1260" s="532"/>
      <c r="BA1260" s="532"/>
      <c r="BB1260" s="533"/>
      <c r="BC1260" s="533"/>
      <c r="BD1260" s="532"/>
      <c r="BE1260" s="532"/>
      <c r="BF1260" s="533"/>
      <c r="BG1260" s="533"/>
      <c r="BH1260" s="532"/>
      <c r="BI1260" s="532"/>
      <c r="BJ1260" s="533"/>
      <c r="BK1260" s="533"/>
      <c r="BL1260" s="532"/>
    </row>
    <row r="1261" spans="1:64" ht="24.75" customHeight="1">
      <c r="A1261" s="524" t="str">
        <v/>
      </c>
      <c r="B1261" s="525"/>
      <c r="C1261" s="526"/>
      <c r="D1261" s="527"/>
      <c r="E1261" s="528"/>
      <c r="F1261" s="528"/>
      <c r="G1261" s="527"/>
      <c r="H1261" s="528"/>
      <c r="I1261" s="528"/>
      <c r="J1261" s="528"/>
      <c r="K1261" s="528"/>
      <c r="L1261" s="529"/>
      <c r="M1261" s="530"/>
      <c r="N1261" s="529"/>
      <c r="O1261" s="529"/>
      <c r="P1261" s="529"/>
      <c r="Q1261" s="529"/>
      <c r="R1261" s="529"/>
      <c r="S1261" s="529"/>
      <c r="T1261" s="529"/>
      <c r="U1261" s="529"/>
      <c r="V1261" s="529"/>
      <c r="W1261" s="529"/>
      <c r="X1261" s="529"/>
      <c r="Y1261" s="529"/>
      <c r="Z1261" s="529"/>
      <c r="AA1261" s="529"/>
      <c r="AB1261" s="529"/>
      <c r="AC1261" s="529"/>
      <c r="AD1261" s="529"/>
      <c r="AE1261" s="529"/>
      <c r="AF1261" s="529"/>
      <c r="AG1261" s="531"/>
      <c r="AH1261" s="531"/>
      <c r="AI1261" s="531"/>
      <c r="AJ1261" s="531"/>
      <c r="AK1261" s="531"/>
      <c r="AL1261" s="531"/>
      <c r="AM1261" s="531"/>
      <c r="AN1261" s="531"/>
      <c r="AO1261" s="531"/>
      <c r="AP1261" s="531"/>
      <c r="AQ1261" s="531"/>
      <c r="AR1261" s="531"/>
      <c r="AS1261" s="532"/>
      <c r="AT1261" s="533"/>
      <c r="AU1261" s="533"/>
      <c r="AV1261" s="532"/>
      <c r="AW1261" s="532"/>
      <c r="AX1261" s="533"/>
      <c r="AY1261" s="533"/>
      <c r="AZ1261" s="532"/>
      <c r="BA1261" s="532"/>
      <c r="BB1261" s="533"/>
      <c r="BC1261" s="533"/>
      <c r="BD1261" s="532"/>
      <c r="BE1261" s="532"/>
      <c r="BF1261" s="533"/>
      <c r="BG1261" s="533"/>
      <c r="BH1261" s="532"/>
      <c r="BI1261" s="532"/>
      <c r="BJ1261" s="533"/>
      <c r="BK1261" s="533"/>
      <c r="BL1261" s="532"/>
    </row>
    <row r="1262" spans="1:64" ht="24.75" customHeight="1">
      <c r="A1262" s="524" t="str">
        <v/>
      </c>
      <c r="B1262" s="525"/>
      <c r="C1262" s="526"/>
      <c r="D1262" s="527"/>
      <c r="E1262" s="528"/>
      <c r="F1262" s="528"/>
      <c r="G1262" s="527"/>
      <c r="H1262" s="528"/>
      <c r="I1262" s="528"/>
      <c r="J1262" s="528"/>
      <c r="K1262" s="528"/>
      <c r="L1262" s="529"/>
      <c r="M1262" s="530"/>
      <c r="N1262" s="529"/>
      <c r="O1262" s="529"/>
      <c r="P1262" s="529"/>
      <c r="Q1262" s="529"/>
      <c r="R1262" s="529"/>
      <c r="S1262" s="529"/>
      <c r="T1262" s="529"/>
      <c r="U1262" s="529"/>
      <c r="V1262" s="529"/>
      <c r="W1262" s="529"/>
      <c r="X1262" s="529"/>
      <c r="Y1262" s="529"/>
      <c r="Z1262" s="529"/>
      <c r="AA1262" s="529"/>
      <c r="AB1262" s="529"/>
      <c r="AC1262" s="529"/>
      <c r="AD1262" s="529"/>
      <c r="AE1262" s="529"/>
      <c r="AF1262" s="529"/>
      <c r="AG1262" s="531"/>
      <c r="AH1262" s="531"/>
      <c r="AI1262" s="531"/>
      <c r="AJ1262" s="531"/>
      <c r="AK1262" s="531"/>
      <c r="AL1262" s="531"/>
      <c r="AM1262" s="531"/>
      <c r="AN1262" s="531"/>
      <c r="AO1262" s="531"/>
      <c r="AP1262" s="531"/>
      <c r="AQ1262" s="531"/>
      <c r="AR1262" s="531"/>
      <c r="AS1262" s="532"/>
      <c r="AT1262" s="533"/>
      <c r="AU1262" s="533"/>
      <c r="AV1262" s="532"/>
      <c r="AW1262" s="532"/>
      <c r="AX1262" s="533"/>
      <c r="AY1262" s="533"/>
      <c r="AZ1262" s="532"/>
      <c r="BA1262" s="532"/>
      <c r="BB1262" s="533"/>
      <c r="BC1262" s="533"/>
      <c r="BD1262" s="532"/>
      <c r="BE1262" s="532"/>
      <c r="BF1262" s="533"/>
      <c r="BG1262" s="533"/>
      <c r="BH1262" s="532"/>
      <c r="BI1262" s="532"/>
      <c r="BJ1262" s="533"/>
      <c r="BK1262" s="533"/>
      <c r="BL1262" s="532"/>
    </row>
    <row r="1263" spans="1:64" ht="24.75" customHeight="1">
      <c r="A1263" s="524" t="str">
        <v/>
      </c>
      <c r="B1263" s="525"/>
      <c r="C1263" s="526"/>
      <c r="D1263" s="527"/>
      <c r="E1263" s="528"/>
      <c r="F1263" s="528"/>
      <c r="G1263" s="527"/>
      <c r="H1263" s="528"/>
      <c r="I1263" s="528"/>
      <c r="J1263" s="528"/>
      <c r="K1263" s="528"/>
      <c r="L1263" s="529"/>
      <c r="M1263" s="530"/>
      <c r="N1263" s="529"/>
      <c r="O1263" s="529"/>
      <c r="P1263" s="529"/>
      <c r="Q1263" s="529"/>
      <c r="R1263" s="529"/>
      <c r="S1263" s="529"/>
      <c r="T1263" s="529"/>
      <c r="U1263" s="529"/>
      <c r="V1263" s="529"/>
      <c r="W1263" s="529"/>
      <c r="X1263" s="529"/>
      <c r="Y1263" s="529"/>
      <c r="Z1263" s="529"/>
      <c r="AA1263" s="529"/>
      <c r="AB1263" s="529"/>
      <c r="AC1263" s="529"/>
      <c r="AD1263" s="529"/>
      <c r="AE1263" s="529"/>
      <c r="AF1263" s="529"/>
      <c r="AG1263" s="531"/>
      <c r="AH1263" s="531"/>
      <c r="AI1263" s="531"/>
      <c r="AJ1263" s="531"/>
      <c r="AK1263" s="531"/>
      <c r="AL1263" s="531"/>
      <c r="AM1263" s="531"/>
      <c r="AN1263" s="531"/>
      <c r="AO1263" s="531"/>
      <c r="AP1263" s="531"/>
      <c r="AQ1263" s="531"/>
      <c r="AR1263" s="531"/>
      <c r="AS1263" s="532"/>
      <c r="AT1263" s="533"/>
      <c r="AU1263" s="533"/>
      <c r="AV1263" s="532"/>
      <c r="AW1263" s="532"/>
      <c r="AX1263" s="533"/>
      <c r="AY1263" s="533"/>
      <c r="AZ1263" s="532"/>
      <c r="BA1263" s="532"/>
      <c r="BB1263" s="533"/>
      <c r="BC1263" s="533"/>
      <c r="BD1263" s="532"/>
      <c r="BE1263" s="532"/>
      <c r="BF1263" s="533"/>
      <c r="BG1263" s="533"/>
      <c r="BH1263" s="532"/>
      <c r="BI1263" s="532"/>
      <c r="BJ1263" s="533"/>
      <c r="BK1263" s="533"/>
      <c r="BL1263" s="532"/>
    </row>
    <row r="1264" spans="1:64" ht="24.75" customHeight="1">
      <c r="A1264" s="524" t="str">
        <v/>
      </c>
      <c r="B1264" s="525"/>
      <c r="C1264" s="526"/>
      <c r="D1264" s="527"/>
      <c r="E1264" s="528"/>
      <c r="F1264" s="528"/>
      <c r="G1264" s="527"/>
      <c r="H1264" s="528"/>
      <c r="I1264" s="528"/>
      <c r="J1264" s="528"/>
      <c r="K1264" s="528"/>
      <c r="L1264" s="529"/>
      <c r="M1264" s="530"/>
      <c r="N1264" s="529"/>
      <c r="O1264" s="529"/>
      <c r="P1264" s="529"/>
      <c r="Q1264" s="529"/>
      <c r="R1264" s="529"/>
      <c r="S1264" s="529"/>
      <c r="T1264" s="529"/>
      <c r="U1264" s="529"/>
      <c r="V1264" s="529"/>
      <c r="W1264" s="529"/>
      <c r="X1264" s="529"/>
      <c r="Y1264" s="529"/>
      <c r="Z1264" s="529"/>
      <c r="AA1264" s="529"/>
      <c r="AB1264" s="529"/>
      <c r="AC1264" s="529"/>
      <c r="AD1264" s="529"/>
      <c r="AE1264" s="529"/>
      <c r="AF1264" s="529"/>
      <c r="AG1264" s="531"/>
      <c r="AH1264" s="531"/>
      <c r="AI1264" s="531"/>
      <c r="AJ1264" s="531"/>
      <c r="AK1264" s="531"/>
      <c r="AL1264" s="531"/>
      <c r="AM1264" s="531"/>
      <c r="AN1264" s="531"/>
      <c r="AO1264" s="531"/>
      <c r="AP1264" s="531"/>
      <c r="AQ1264" s="531"/>
      <c r="AR1264" s="531"/>
      <c r="AS1264" s="532"/>
      <c r="AT1264" s="533"/>
      <c r="AU1264" s="533"/>
      <c r="AV1264" s="532"/>
      <c r="AW1264" s="532"/>
      <c r="AX1264" s="533"/>
      <c r="AY1264" s="533"/>
      <c r="AZ1264" s="532"/>
      <c r="BA1264" s="532"/>
      <c r="BB1264" s="533"/>
      <c r="BC1264" s="533"/>
      <c r="BD1264" s="532"/>
      <c r="BE1264" s="532"/>
      <c r="BF1264" s="533"/>
      <c r="BG1264" s="533"/>
      <c r="BH1264" s="532"/>
      <c r="BI1264" s="532"/>
      <c r="BJ1264" s="533"/>
      <c r="BK1264" s="533"/>
      <c r="BL1264" s="532"/>
    </row>
    <row r="1265" spans="1:64" ht="24.75" customHeight="1">
      <c r="A1265" s="524" t="str">
        <v/>
      </c>
      <c r="B1265" s="525"/>
      <c r="C1265" s="526"/>
      <c r="D1265" s="527"/>
      <c r="E1265" s="528"/>
      <c r="F1265" s="528"/>
      <c r="G1265" s="527"/>
      <c r="H1265" s="528"/>
      <c r="I1265" s="528"/>
      <c r="J1265" s="528"/>
      <c r="K1265" s="528"/>
      <c r="L1265" s="529"/>
      <c r="M1265" s="530"/>
      <c r="N1265" s="529"/>
      <c r="O1265" s="529"/>
      <c r="P1265" s="529"/>
      <c r="Q1265" s="529"/>
      <c r="R1265" s="529"/>
      <c r="S1265" s="529"/>
      <c r="T1265" s="529"/>
      <c r="U1265" s="529"/>
      <c r="V1265" s="529"/>
      <c r="W1265" s="529"/>
      <c r="X1265" s="529"/>
      <c r="Y1265" s="529"/>
      <c r="Z1265" s="529"/>
      <c r="AA1265" s="529"/>
      <c r="AB1265" s="529"/>
      <c r="AC1265" s="529"/>
      <c r="AD1265" s="529"/>
      <c r="AE1265" s="529"/>
      <c r="AF1265" s="529"/>
      <c r="AG1265" s="531"/>
      <c r="AH1265" s="531"/>
      <c r="AI1265" s="531"/>
      <c r="AJ1265" s="531"/>
      <c r="AK1265" s="531"/>
      <c r="AL1265" s="531"/>
      <c r="AM1265" s="531"/>
      <c r="AN1265" s="531"/>
      <c r="AO1265" s="531"/>
      <c r="AP1265" s="531"/>
      <c r="AQ1265" s="531"/>
      <c r="AR1265" s="531"/>
      <c r="AS1265" s="532"/>
      <c r="AT1265" s="533"/>
      <c r="AU1265" s="533"/>
      <c r="AV1265" s="532"/>
      <c r="AW1265" s="532"/>
      <c r="AX1265" s="533"/>
      <c r="AY1265" s="533"/>
      <c r="AZ1265" s="532"/>
      <c r="BA1265" s="532"/>
      <c r="BB1265" s="533"/>
      <c r="BC1265" s="533"/>
      <c r="BD1265" s="532"/>
      <c r="BE1265" s="532"/>
      <c r="BF1265" s="533"/>
      <c r="BG1265" s="533"/>
      <c r="BH1265" s="532"/>
      <c r="BI1265" s="532"/>
      <c r="BJ1265" s="533"/>
      <c r="BK1265" s="533"/>
      <c r="BL1265" s="532"/>
    </row>
    <row r="1266" spans="1:64" ht="24.75" customHeight="1">
      <c r="A1266" s="524" t="str">
        <v/>
      </c>
      <c r="B1266" s="525"/>
      <c r="C1266" s="526"/>
      <c r="D1266" s="527"/>
      <c r="E1266" s="528"/>
      <c r="F1266" s="528"/>
      <c r="G1266" s="527"/>
      <c r="H1266" s="528"/>
      <c r="I1266" s="528"/>
      <c r="J1266" s="528"/>
      <c r="K1266" s="528"/>
      <c r="L1266" s="529"/>
      <c r="M1266" s="530"/>
      <c r="N1266" s="529"/>
      <c r="O1266" s="529"/>
      <c r="P1266" s="529"/>
      <c r="Q1266" s="529"/>
      <c r="R1266" s="529"/>
      <c r="S1266" s="529"/>
      <c r="T1266" s="529"/>
      <c r="U1266" s="529"/>
      <c r="V1266" s="529"/>
      <c r="W1266" s="529"/>
      <c r="X1266" s="529"/>
      <c r="Y1266" s="529"/>
      <c r="Z1266" s="529"/>
      <c r="AA1266" s="529"/>
      <c r="AB1266" s="529"/>
      <c r="AC1266" s="529"/>
      <c r="AD1266" s="529"/>
      <c r="AE1266" s="529"/>
      <c r="AF1266" s="529"/>
      <c r="AG1266" s="531"/>
      <c r="AH1266" s="531"/>
      <c r="AI1266" s="531"/>
      <c r="AJ1266" s="531"/>
      <c r="AK1266" s="531"/>
      <c r="AL1266" s="531"/>
      <c r="AM1266" s="531"/>
      <c r="AN1266" s="531"/>
      <c r="AO1266" s="531"/>
      <c r="AP1266" s="531"/>
      <c r="AQ1266" s="531"/>
      <c r="AR1266" s="531"/>
      <c r="AS1266" s="532"/>
      <c r="AT1266" s="533"/>
      <c r="AU1266" s="533"/>
      <c r="AV1266" s="532"/>
      <c r="AW1266" s="532"/>
      <c r="AX1266" s="533"/>
      <c r="AY1266" s="533"/>
      <c r="AZ1266" s="532"/>
      <c r="BA1266" s="532"/>
      <c r="BB1266" s="533"/>
      <c r="BC1266" s="533"/>
      <c r="BD1266" s="532"/>
      <c r="BE1266" s="532"/>
      <c r="BF1266" s="533"/>
      <c r="BG1266" s="533"/>
      <c r="BH1266" s="532"/>
      <c r="BI1266" s="532"/>
      <c r="BJ1266" s="533"/>
      <c r="BK1266" s="533"/>
      <c r="BL1266" s="532"/>
    </row>
    <row r="1267" spans="1:64" ht="24.75" customHeight="1">
      <c r="A1267" s="524" t="str">
        <v/>
      </c>
      <c r="B1267" s="525"/>
      <c r="C1267" s="526"/>
      <c r="D1267" s="527"/>
      <c r="E1267" s="528"/>
      <c r="F1267" s="528"/>
      <c r="G1267" s="527"/>
      <c r="H1267" s="528"/>
      <c r="I1267" s="528"/>
      <c r="J1267" s="528"/>
      <c r="K1267" s="528"/>
      <c r="L1267" s="529"/>
      <c r="M1267" s="530"/>
      <c r="N1267" s="529"/>
      <c r="O1267" s="529"/>
      <c r="P1267" s="529"/>
      <c r="Q1267" s="529"/>
      <c r="R1267" s="529"/>
      <c r="S1267" s="529"/>
      <c r="T1267" s="529"/>
      <c r="U1267" s="529"/>
      <c r="V1267" s="529"/>
      <c r="W1267" s="529"/>
      <c r="X1267" s="529"/>
      <c r="Y1267" s="529"/>
      <c r="Z1267" s="529"/>
      <c r="AA1267" s="529"/>
      <c r="AB1267" s="529"/>
      <c r="AC1267" s="529"/>
      <c r="AD1267" s="529"/>
      <c r="AE1267" s="529"/>
      <c r="AF1267" s="529"/>
      <c r="AG1267" s="531"/>
      <c r="AH1267" s="531"/>
      <c r="AI1267" s="531"/>
      <c r="AJ1267" s="531"/>
      <c r="AK1267" s="531"/>
      <c r="AL1267" s="531"/>
      <c r="AM1267" s="531"/>
      <c r="AN1267" s="531"/>
      <c r="AO1267" s="531"/>
      <c r="AP1267" s="531"/>
      <c r="AQ1267" s="531"/>
      <c r="AR1267" s="531"/>
      <c r="AS1267" s="532"/>
      <c r="AT1267" s="533"/>
      <c r="AU1267" s="533"/>
      <c r="AV1267" s="532"/>
      <c r="AW1267" s="532"/>
      <c r="AX1267" s="533"/>
      <c r="AY1267" s="533"/>
      <c r="AZ1267" s="532"/>
      <c r="BA1267" s="532"/>
      <c r="BB1267" s="533"/>
      <c r="BC1267" s="533"/>
      <c r="BD1267" s="532"/>
      <c r="BE1267" s="532"/>
      <c r="BF1267" s="533"/>
      <c r="BG1267" s="533"/>
      <c r="BH1267" s="532"/>
      <c r="BI1267" s="532"/>
      <c r="BJ1267" s="533"/>
      <c r="BK1267" s="533"/>
      <c r="BL1267" s="532"/>
    </row>
    <row r="1268" spans="1:64" ht="24.75" customHeight="1">
      <c r="A1268" s="524" t="str">
        <v/>
      </c>
      <c r="B1268" s="525"/>
      <c r="C1268" s="526"/>
      <c r="D1268" s="527"/>
      <c r="E1268" s="528"/>
      <c r="F1268" s="528"/>
      <c r="G1268" s="527"/>
      <c r="H1268" s="528"/>
      <c r="I1268" s="528"/>
      <c r="J1268" s="528"/>
      <c r="K1268" s="528"/>
      <c r="L1268" s="529"/>
      <c r="M1268" s="530"/>
      <c r="N1268" s="529"/>
      <c r="O1268" s="529"/>
      <c r="P1268" s="529"/>
      <c r="Q1268" s="529"/>
      <c r="R1268" s="529"/>
      <c r="S1268" s="529"/>
      <c r="T1268" s="529"/>
      <c r="U1268" s="529"/>
      <c r="V1268" s="529"/>
      <c r="W1268" s="529"/>
      <c r="X1268" s="529"/>
      <c r="Y1268" s="529"/>
      <c r="Z1268" s="529"/>
      <c r="AA1268" s="529"/>
      <c r="AB1268" s="529"/>
      <c r="AC1268" s="529"/>
      <c r="AD1268" s="529"/>
      <c r="AE1268" s="529"/>
      <c r="AF1268" s="529"/>
      <c r="AG1268" s="531"/>
      <c r="AH1268" s="531"/>
      <c r="AI1268" s="531"/>
      <c r="AJ1268" s="531"/>
      <c r="AK1268" s="531"/>
      <c r="AL1268" s="531"/>
      <c r="AM1268" s="531"/>
      <c r="AN1268" s="531"/>
      <c r="AO1268" s="531"/>
      <c r="AP1268" s="531"/>
      <c r="AQ1268" s="531"/>
      <c r="AR1268" s="531"/>
      <c r="AS1268" s="532"/>
      <c r="AT1268" s="533"/>
      <c r="AU1268" s="533"/>
      <c r="AV1268" s="532"/>
      <c r="AW1268" s="532"/>
      <c r="AX1268" s="533"/>
      <c r="AY1268" s="533"/>
      <c r="AZ1268" s="532"/>
      <c r="BA1268" s="532"/>
      <c r="BB1268" s="533"/>
      <c r="BC1268" s="533"/>
      <c r="BD1268" s="532"/>
      <c r="BE1268" s="532"/>
      <c r="BF1268" s="533"/>
      <c r="BG1268" s="533"/>
      <c r="BH1268" s="532"/>
      <c r="BI1268" s="532"/>
      <c r="BJ1268" s="533"/>
      <c r="BK1268" s="533"/>
      <c r="BL1268" s="532"/>
    </row>
    <row r="1269" spans="1:64" ht="24.75" customHeight="1">
      <c r="A1269" s="524" t="str">
        <v/>
      </c>
      <c r="B1269" s="525"/>
      <c r="C1269" s="526"/>
      <c r="D1269" s="527"/>
      <c r="E1269" s="528"/>
      <c r="F1269" s="528"/>
      <c r="G1269" s="527"/>
      <c r="H1269" s="528"/>
      <c r="I1269" s="528"/>
      <c r="J1269" s="528"/>
      <c r="K1269" s="528"/>
      <c r="L1269" s="529"/>
      <c r="M1269" s="530"/>
      <c r="N1269" s="529"/>
      <c r="O1269" s="529"/>
      <c r="P1269" s="529"/>
      <c r="Q1269" s="529"/>
      <c r="R1269" s="529"/>
      <c r="S1269" s="529"/>
      <c r="T1269" s="529"/>
      <c r="U1269" s="529"/>
      <c r="V1269" s="529"/>
      <c r="W1269" s="529"/>
      <c r="X1269" s="529"/>
      <c r="Y1269" s="529"/>
      <c r="Z1269" s="529"/>
      <c r="AA1269" s="529"/>
      <c r="AB1269" s="529"/>
      <c r="AC1269" s="529"/>
      <c r="AD1269" s="529"/>
      <c r="AE1269" s="529"/>
      <c r="AF1269" s="529"/>
      <c r="AG1269" s="531"/>
      <c r="AH1269" s="531"/>
      <c r="AI1269" s="531"/>
      <c r="AJ1269" s="531"/>
      <c r="AK1269" s="531"/>
      <c r="AL1269" s="531"/>
      <c r="AM1269" s="531"/>
      <c r="AN1269" s="531"/>
      <c r="AO1269" s="531"/>
      <c r="AP1269" s="531"/>
      <c r="AQ1269" s="531"/>
      <c r="AR1269" s="531"/>
      <c r="AS1269" s="532"/>
      <c r="AT1269" s="533"/>
      <c r="AU1269" s="533"/>
      <c r="AV1269" s="532"/>
      <c r="AW1269" s="532"/>
      <c r="AX1269" s="533"/>
      <c r="AY1269" s="533"/>
      <c r="AZ1269" s="532"/>
      <c r="BA1269" s="532"/>
      <c r="BB1269" s="533"/>
      <c r="BC1269" s="533"/>
      <c r="BD1269" s="532"/>
      <c r="BE1269" s="532"/>
      <c r="BF1269" s="533"/>
      <c r="BG1269" s="533"/>
      <c r="BH1269" s="532"/>
      <c r="BI1269" s="532"/>
      <c r="BJ1269" s="533"/>
      <c r="BK1269" s="533"/>
      <c r="BL1269" s="532"/>
    </row>
    <row r="1270" spans="1:64" ht="24.75" customHeight="1">
      <c r="A1270" s="524" t="str">
        <v/>
      </c>
      <c r="B1270" s="525"/>
      <c r="C1270" s="526"/>
      <c r="D1270" s="527"/>
      <c r="E1270" s="528"/>
      <c r="F1270" s="528"/>
      <c r="G1270" s="527"/>
      <c r="H1270" s="528"/>
      <c r="I1270" s="528"/>
      <c r="J1270" s="528"/>
      <c r="K1270" s="528"/>
      <c r="L1270" s="529"/>
      <c r="M1270" s="530"/>
      <c r="N1270" s="529"/>
      <c r="O1270" s="529"/>
      <c r="P1270" s="529"/>
      <c r="Q1270" s="529"/>
      <c r="R1270" s="529"/>
      <c r="S1270" s="529"/>
      <c r="T1270" s="529"/>
      <c r="U1270" s="529"/>
      <c r="V1270" s="529"/>
      <c r="W1270" s="529"/>
      <c r="X1270" s="529"/>
      <c r="Y1270" s="529"/>
      <c r="Z1270" s="529"/>
      <c r="AA1270" s="529"/>
      <c r="AB1270" s="529"/>
      <c r="AC1270" s="529"/>
      <c r="AD1270" s="529"/>
      <c r="AE1270" s="529"/>
      <c r="AF1270" s="529"/>
      <c r="AG1270" s="531"/>
      <c r="AH1270" s="531"/>
      <c r="AI1270" s="531"/>
      <c r="AJ1270" s="531"/>
      <c r="AK1270" s="531"/>
      <c r="AL1270" s="531"/>
      <c r="AM1270" s="531"/>
      <c r="AN1270" s="531"/>
      <c r="AO1270" s="531"/>
      <c r="AP1270" s="531"/>
      <c r="AQ1270" s="531"/>
      <c r="AR1270" s="531"/>
      <c r="AS1270" s="532"/>
      <c r="AT1270" s="533"/>
      <c r="AU1270" s="533"/>
      <c r="AV1270" s="532"/>
      <c r="AW1270" s="532"/>
      <c r="AX1270" s="533"/>
      <c r="AY1270" s="533"/>
      <c r="AZ1270" s="532"/>
      <c r="BA1270" s="532"/>
      <c r="BB1270" s="533"/>
      <c r="BC1270" s="533"/>
      <c r="BD1270" s="532"/>
      <c r="BE1270" s="532"/>
      <c r="BF1270" s="533"/>
      <c r="BG1270" s="533"/>
      <c r="BH1270" s="532"/>
      <c r="BI1270" s="532"/>
      <c r="BJ1270" s="533"/>
      <c r="BK1270" s="533"/>
      <c r="BL1270" s="532"/>
    </row>
    <row r="1271" spans="1:64" ht="24.75" customHeight="1">
      <c r="A1271" s="524" t="str">
        <v/>
      </c>
      <c r="B1271" s="525"/>
      <c r="C1271" s="526"/>
      <c r="D1271" s="527"/>
      <c r="E1271" s="528"/>
      <c r="F1271" s="528"/>
      <c r="G1271" s="527"/>
      <c r="H1271" s="528"/>
      <c r="I1271" s="528"/>
      <c r="J1271" s="528"/>
      <c r="K1271" s="528"/>
      <c r="L1271" s="529"/>
      <c r="M1271" s="530"/>
      <c r="N1271" s="529"/>
      <c r="O1271" s="529"/>
      <c r="P1271" s="529"/>
      <c r="Q1271" s="529"/>
      <c r="R1271" s="529"/>
      <c r="S1271" s="529"/>
      <c r="T1271" s="529"/>
      <c r="U1271" s="529"/>
      <c r="V1271" s="529"/>
      <c r="W1271" s="529"/>
      <c r="X1271" s="529"/>
      <c r="Y1271" s="529"/>
      <c r="Z1271" s="529"/>
      <c r="AA1271" s="529"/>
      <c r="AB1271" s="529"/>
      <c r="AC1271" s="529"/>
      <c r="AD1271" s="529"/>
      <c r="AE1271" s="529"/>
      <c r="AF1271" s="529"/>
      <c r="AG1271" s="531"/>
      <c r="AH1271" s="531"/>
      <c r="AI1271" s="531"/>
      <c r="AJ1271" s="531"/>
      <c r="AK1271" s="531"/>
      <c r="AL1271" s="531"/>
      <c r="AM1271" s="531"/>
      <c r="AN1271" s="531"/>
      <c r="AO1271" s="531"/>
      <c r="AP1271" s="531"/>
      <c r="AQ1271" s="531"/>
      <c r="AR1271" s="531"/>
      <c r="AS1271" s="532"/>
      <c r="AT1271" s="533"/>
      <c r="AU1271" s="533"/>
      <c r="AV1271" s="532"/>
      <c r="AW1271" s="532"/>
      <c r="AX1271" s="533"/>
      <c r="AY1271" s="533"/>
      <c r="AZ1271" s="532"/>
      <c r="BA1271" s="532"/>
      <c r="BB1271" s="533"/>
      <c r="BC1271" s="533"/>
      <c r="BD1271" s="532"/>
      <c r="BE1271" s="532"/>
      <c r="BF1271" s="533"/>
      <c r="BG1271" s="533"/>
      <c r="BH1271" s="532"/>
      <c r="BI1271" s="532"/>
      <c r="BJ1271" s="533"/>
      <c r="BK1271" s="533"/>
      <c r="BL1271" s="532"/>
    </row>
    <row r="1272" spans="1:64" ht="24.75" customHeight="1">
      <c r="A1272" s="524" t="str">
        <v/>
      </c>
      <c r="B1272" s="525"/>
      <c r="C1272" s="526"/>
      <c r="D1272" s="527"/>
      <c r="E1272" s="528"/>
      <c r="F1272" s="528"/>
      <c r="G1272" s="527"/>
      <c r="H1272" s="528"/>
      <c r="I1272" s="528"/>
      <c r="J1272" s="528"/>
      <c r="K1272" s="528"/>
      <c r="L1272" s="529"/>
      <c r="M1272" s="530"/>
      <c r="N1272" s="529"/>
      <c r="O1272" s="529"/>
      <c r="P1272" s="529"/>
      <c r="Q1272" s="529"/>
      <c r="R1272" s="529"/>
      <c r="S1272" s="529"/>
      <c r="T1272" s="529"/>
      <c r="U1272" s="529"/>
      <c r="V1272" s="529"/>
      <c r="W1272" s="529"/>
      <c r="X1272" s="529"/>
      <c r="Y1272" s="529"/>
      <c r="Z1272" s="529"/>
      <c r="AA1272" s="529"/>
      <c r="AB1272" s="529"/>
      <c r="AC1272" s="529"/>
      <c r="AD1272" s="529"/>
      <c r="AE1272" s="529"/>
      <c r="AF1272" s="529"/>
      <c r="AG1272" s="531"/>
      <c r="AH1272" s="531"/>
      <c r="AI1272" s="531"/>
      <c r="AJ1272" s="531"/>
      <c r="AK1272" s="531"/>
      <c r="AL1272" s="531"/>
      <c r="AM1272" s="531"/>
      <c r="AN1272" s="531"/>
      <c r="AO1272" s="531"/>
      <c r="AP1272" s="531"/>
      <c r="AQ1272" s="531"/>
      <c r="AR1272" s="531"/>
      <c r="AS1272" s="532"/>
      <c r="AT1272" s="533"/>
      <c r="AU1272" s="533"/>
      <c r="AV1272" s="532"/>
      <c r="AW1272" s="532"/>
      <c r="AX1272" s="533"/>
      <c r="AY1272" s="533"/>
      <c r="AZ1272" s="532"/>
      <c r="BA1272" s="532"/>
      <c r="BB1272" s="533"/>
      <c r="BC1272" s="533"/>
      <c r="BD1272" s="532"/>
      <c r="BE1272" s="532"/>
      <c r="BF1272" s="533"/>
      <c r="BG1272" s="533"/>
      <c r="BH1272" s="532"/>
      <c r="BI1272" s="532"/>
      <c r="BJ1272" s="533"/>
      <c r="BK1272" s="533"/>
      <c r="BL1272" s="532"/>
    </row>
    <row r="1273" spans="1:64" ht="24.75" customHeight="1">
      <c r="A1273" s="524" t="str">
        <v/>
      </c>
      <c r="B1273" s="525"/>
      <c r="C1273" s="526"/>
      <c r="D1273" s="527"/>
      <c r="E1273" s="528"/>
      <c r="F1273" s="528"/>
      <c r="G1273" s="527"/>
      <c r="H1273" s="528"/>
      <c r="I1273" s="528"/>
      <c r="J1273" s="528"/>
      <c r="K1273" s="528"/>
      <c r="L1273" s="529"/>
      <c r="M1273" s="530"/>
      <c r="N1273" s="529"/>
      <c r="O1273" s="529"/>
      <c r="P1273" s="529"/>
      <c r="Q1273" s="529"/>
      <c r="R1273" s="529"/>
      <c r="S1273" s="529"/>
      <c r="T1273" s="529"/>
      <c r="U1273" s="529"/>
      <c r="V1273" s="529"/>
      <c r="W1273" s="529"/>
      <c r="X1273" s="529"/>
      <c r="Y1273" s="529"/>
      <c r="Z1273" s="529"/>
      <c r="AA1273" s="529"/>
      <c r="AB1273" s="529"/>
      <c r="AC1273" s="529"/>
      <c r="AD1273" s="529"/>
      <c r="AE1273" s="529"/>
      <c r="AF1273" s="529"/>
      <c r="AG1273" s="531"/>
      <c r="AH1273" s="531"/>
      <c r="AI1273" s="531"/>
      <c r="AJ1273" s="531"/>
      <c r="AK1273" s="531"/>
      <c r="AL1273" s="531"/>
      <c r="AM1273" s="531"/>
      <c r="AN1273" s="531"/>
      <c r="AO1273" s="531"/>
      <c r="AP1273" s="531"/>
      <c r="AQ1273" s="531"/>
      <c r="AR1273" s="531"/>
      <c r="AS1273" s="532"/>
      <c r="AT1273" s="533"/>
      <c r="AU1273" s="533"/>
      <c r="AV1273" s="532"/>
      <c r="AW1273" s="532"/>
      <c r="AX1273" s="533"/>
      <c r="AY1273" s="533"/>
      <c r="AZ1273" s="532"/>
      <c r="BA1273" s="532"/>
      <c r="BB1273" s="533"/>
      <c r="BC1273" s="533"/>
      <c r="BD1273" s="532"/>
      <c r="BE1273" s="532"/>
      <c r="BF1273" s="533"/>
      <c r="BG1273" s="533"/>
      <c r="BH1273" s="532"/>
      <c r="BI1273" s="532"/>
      <c r="BJ1273" s="533"/>
      <c r="BK1273" s="533"/>
      <c r="BL1273" s="532"/>
    </row>
    <row r="1274" spans="1:64" ht="24.75" customHeight="1">
      <c r="A1274" s="524" t="str">
        <v/>
      </c>
      <c r="B1274" s="525"/>
      <c r="C1274" s="526"/>
      <c r="D1274" s="527"/>
      <c r="E1274" s="528"/>
      <c r="F1274" s="528"/>
      <c r="G1274" s="527"/>
      <c r="H1274" s="528"/>
      <c r="I1274" s="528"/>
      <c r="J1274" s="528"/>
      <c r="K1274" s="528"/>
      <c r="L1274" s="529"/>
      <c r="M1274" s="530"/>
      <c r="N1274" s="529"/>
      <c r="O1274" s="529"/>
      <c r="P1274" s="529"/>
      <c r="Q1274" s="529"/>
      <c r="R1274" s="529"/>
      <c r="S1274" s="529"/>
      <c r="T1274" s="529"/>
      <c r="U1274" s="529"/>
      <c r="V1274" s="529"/>
      <c r="W1274" s="529"/>
      <c r="X1274" s="529"/>
      <c r="Y1274" s="529"/>
      <c r="Z1274" s="529"/>
      <c r="AA1274" s="529"/>
      <c r="AB1274" s="529"/>
      <c r="AC1274" s="529"/>
      <c r="AD1274" s="529"/>
      <c r="AE1274" s="529"/>
      <c r="AF1274" s="529"/>
      <c r="AG1274" s="531"/>
      <c r="AH1274" s="531"/>
      <c r="AI1274" s="531"/>
      <c r="AJ1274" s="531"/>
      <c r="AK1274" s="531"/>
      <c r="AL1274" s="531"/>
      <c r="AM1274" s="531"/>
      <c r="AN1274" s="531"/>
      <c r="AO1274" s="531"/>
      <c r="AP1274" s="531"/>
      <c r="AQ1274" s="531"/>
      <c r="AR1274" s="531"/>
      <c r="AS1274" s="532"/>
      <c r="AT1274" s="533"/>
      <c r="AU1274" s="533"/>
      <c r="AV1274" s="532"/>
      <c r="AW1274" s="532"/>
      <c r="AX1274" s="533"/>
      <c r="AY1274" s="533"/>
      <c r="AZ1274" s="532"/>
      <c r="BA1274" s="532"/>
      <c r="BB1274" s="533"/>
      <c r="BC1274" s="533"/>
      <c r="BD1274" s="532"/>
      <c r="BE1274" s="532"/>
      <c r="BF1274" s="533"/>
      <c r="BG1274" s="533"/>
      <c r="BH1274" s="532"/>
      <c r="BI1274" s="532"/>
      <c r="BJ1274" s="533"/>
      <c r="BK1274" s="533"/>
      <c r="BL1274" s="532"/>
    </row>
    <row r="1275" spans="1:64" ht="24.75" customHeight="1">
      <c r="A1275" s="524" t="str">
        <v/>
      </c>
      <c r="B1275" s="525"/>
      <c r="C1275" s="526"/>
      <c r="D1275" s="527"/>
      <c r="E1275" s="528"/>
      <c r="F1275" s="528"/>
      <c r="G1275" s="527"/>
      <c r="H1275" s="528"/>
      <c r="I1275" s="528"/>
      <c r="J1275" s="528"/>
      <c r="K1275" s="528"/>
      <c r="L1275" s="529"/>
      <c r="M1275" s="530"/>
      <c r="N1275" s="529"/>
      <c r="O1275" s="529"/>
      <c r="P1275" s="529"/>
      <c r="Q1275" s="529"/>
      <c r="R1275" s="529"/>
      <c r="S1275" s="529"/>
      <c r="T1275" s="529"/>
      <c r="U1275" s="529"/>
      <c r="V1275" s="529"/>
      <c r="W1275" s="529"/>
      <c r="X1275" s="529"/>
      <c r="Y1275" s="529"/>
      <c r="Z1275" s="529"/>
      <c r="AA1275" s="529"/>
      <c r="AB1275" s="529"/>
      <c r="AC1275" s="529"/>
      <c r="AD1275" s="529"/>
      <c r="AE1275" s="529"/>
      <c r="AF1275" s="529"/>
      <c r="AG1275" s="531"/>
      <c r="AH1275" s="531"/>
      <c r="AI1275" s="531"/>
      <c r="AJ1275" s="531"/>
      <c r="AK1275" s="531"/>
      <c r="AL1275" s="531"/>
      <c r="AM1275" s="531"/>
      <c r="AN1275" s="531"/>
      <c r="AO1275" s="531"/>
      <c r="AP1275" s="531"/>
      <c r="AQ1275" s="531"/>
      <c r="AR1275" s="531"/>
      <c r="AS1275" s="532"/>
      <c r="AT1275" s="533"/>
      <c r="AU1275" s="533"/>
      <c r="AV1275" s="532"/>
      <c r="AW1275" s="532"/>
      <c r="AX1275" s="533"/>
      <c r="AY1275" s="533"/>
      <c r="AZ1275" s="532"/>
      <c r="BA1275" s="532"/>
      <c r="BB1275" s="533"/>
      <c r="BC1275" s="533"/>
      <c r="BD1275" s="532"/>
      <c r="BE1275" s="532"/>
      <c r="BF1275" s="533"/>
      <c r="BG1275" s="533"/>
      <c r="BH1275" s="532"/>
      <c r="BI1275" s="532"/>
      <c r="BJ1275" s="533"/>
      <c r="BK1275" s="533"/>
      <c r="BL1275" s="532"/>
    </row>
    <row r="1276" spans="1:64" ht="24.75" customHeight="1">
      <c r="A1276" s="524" t="str">
        <v/>
      </c>
      <c r="B1276" s="525"/>
      <c r="C1276" s="526"/>
      <c r="D1276" s="527"/>
      <c r="E1276" s="528"/>
      <c r="F1276" s="528"/>
      <c r="G1276" s="527"/>
      <c r="H1276" s="528"/>
      <c r="I1276" s="528"/>
      <c r="J1276" s="528"/>
      <c r="K1276" s="528"/>
      <c r="L1276" s="529"/>
      <c r="M1276" s="530"/>
      <c r="N1276" s="529"/>
      <c r="O1276" s="529"/>
      <c r="P1276" s="529"/>
      <c r="Q1276" s="529"/>
      <c r="R1276" s="529"/>
      <c r="S1276" s="529"/>
      <c r="T1276" s="529"/>
      <c r="U1276" s="529"/>
      <c r="V1276" s="529"/>
      <c r="W1276" s="529"/>
      <c r="X1276" s="529"/>
      <c r="Y1276" s="529"/>
      <c r="Z1276" s="529"/>
      <c r="AA1276" s="529"/>
      <c r="AB1276" s="529"/>
      <c r="AC1276" s="529"/>
      <c r="AD1276" s="529"/>
      <c r="AE1276" s="529"/>
      <c r="AF1276" s="529"/>
      <c r="AG1276" s="531"/>
      <c r="AH1276" s="531"/>
      <c r="AI1276" s="531"/>
      <c r="AJ1276" s="531"/>
      <c r="AK1276" s="531"/>
      <c r="AL1276" s="531"/>
      <c r="AM1276" s="531"/>
      <c r="AN1276" s="531"/>
      <c r="AO1276" s="531"/>
      <c r="AP1276" s="531"/>
      <c r="AQ1276" s="531"/>
      <c r="AR1276" s="531"/>
      <c r="AS1276" s="532"/>
      <c r="AT1276" s="533"/>
      <c r="AU1276" s="533"/>
      <c r="AV1276" s="532"/>
      <c r="AW1276" s="532"/>
      <c r="AX1276" s="533"/>
      <c r="AY1276" s="533"/>
      <c r="AZ1276" s="532"/>
      <c r="BA1276" s="532"/>
      <c r="BB1276" s="533"/>
      <c r="BC1276" s="533"/>
      <c r="BD1276" s="532"/>
      <c r="BE1276" s="532"/>
      <c r="BF1276" s="533"/>
      <c r="BG1276" s="533"/>
      <c r="BH1276" s="532"/>
      <c r="BI1276" s="532"/>
      <c r="BJ1276" s="533"/>
      <c r="BK1276" s="533"/>
      <c r="BL1276" s="532"/>
    </row>
    <row r="1277" spans="1:64" ht="24.75" customHeight="1">
      <c r="A1277" s="524" t="str">
        <v/>
      </c>
      <c r="B1277" s="525"/>
      <c r="C1277" s="526"/>
      <c r="D1277" s="527"/>
      <c r="E1277" s="528"/>
      <c r="F1277" s="528"/>
      <c r="G1277" s="527"/>
      <c r="H1277" s="528"/>
      <c r="I1277" s="528"/>
      <c r="J1277" s="528"/>
      <c r="K1277" s="528"/>
      <c r="L1277" s="529"/>
      <c r="M1277" s="530"/>
      <c r="N1277" s="529"/>
      <c r="O1277" s="529"/>
      <c r="P1277" s="529"/>
      <c r="Q1277" s="529"/>
      <c r="R1277" s="529"/>
      <c r="S1277" s="529"/>
      <c r="T1277" s="529"/>
      <c r="U1277" s="529"/>
      <c r="V1277" s="529"/>
      <c r="W1277" s="529"/>
      <c r="X1277" s="529"/>
      <c r="Y1277" s="529"/>
      <c r="Z1277" s="529"/>
      <c r="AA1277" s="529"/>
      <c r="AB1277" s="529"/>
      <c r="AC1277" s="529"/>
      <c r="AD1277" s="529"/>
      <c r="AE1277" s="529"/>
      <c r="AF1277" s="529"/>
      <c r="AG1277" s="531"/>
      <c r="AH1277" s="531"/>
      <c r="AI1277" s="531"/>
      <c r="AJ1277" s="531"/>
      <c r="AK1277" s="531"/>
      <c r="AL1277" s="531"/>
      <c r="AM1277" s="531"/>
      <c r="AN1277" s="531"/>
      <c r="AO1277" s="531"/>
      <c r="AP1277" s="531"/>
      <c r="AQ1277" s="531"/>
      <c r="AR1277" s="531"/>
      <c r="AS1277" s="532"/>
      <c r="AT1277" s="533"/>
      <c r="AU1277" s="533"/>
      <c r="AV1277" s="532"/>
      <c r="AW1277" s="532"/>
      <c r="AX1277" s="533"/>
      <c r="AY1277" s="533"/>
      <c r="AZ1277" s="532"/>
      <c r="BA1277" s="532"/>
      <c r="BB1277" s="533"/>
      <c r="BC1277" s="533"/>
      <c r="BD1277" s="532"/>
      <c r="BE1277" s="532"/>
      <c r="BF1277" s="533"/>
      <c r="BG1277" s="533"/>
      <c r="BH1277" s="532"/>
      <c r="BI1277" s="532"/>
      <c r="BJ1277" s="533"/>
      <c r="BK1277" s="533"/>
      <c r="BL1277" s="532"/>
    </row>
    <row r="1278" spans="1:64" ht="24.75" customHeight="1">
      <c r="A1278" s="524" t="str">
        <v/>
      </c>
      <c r="B1278" s="525"/>
      <c r="C1278" s="526"/>
      <c r="D1278" s="527"/>
      <c r="E1278" s="528"/>
      <c r="F1278" s="528"/>
      <c r="G1278" s="527"/>
      <c r="H1278" s="528"/>
      <c r="I1278" s="528"/>
      <c r="J1278" s="528"/>
      <c r="K1278" s="528"/>
      <c r="L1278" s="529"/>
      <c r="M1278" s="530"/>
      <c r="N1278" s="529"/>
      <c r="O1278" s="529"/>
      <c r="P1278" s="529"/>
      <c r="Q1278" s="529"/>
      <c r="R1278" s="529"/>
      <c r="S1278" s="529"/>
      <c r="T1278" s="529"/>
      <c r="U1278" s="529"/>
      <c r="V1278" s="529"/>
      <c r="W1278" s="529"/>
      <c r="X1278" s="529"/>
      <c r="Y1278" s="529"/>
      <c r="Z1278" s="529"/>
      <c r="AA1278" s="529"/>
      <c r="AB1278" s="529"/>
      <c r="AC1278" s="529"/>
      <c r="AD1278" s="529"/>
      <c r="AE1278" s="529"/>
      <c r="AF1278" s="529"/>
      <c r="AG1278" s="531"/>
      <c r="AH1278" s="531"/>
      <c r="AI1278" s="531"/>
      <c r="AJ1278" s="531"/>
      <c r="AK1278" s="531"/>
      <c r="AL1278" s="531"/>
      <c r="AM1278" s="531"/>
      <c r="AN1278" s="531"/>
      <c r="AO1278" s="531"/>
      <c r="AP1278" s="531"/>
      <c r="AQ1278" s="531"/>
      <c r="AR1278" s="531"/>
      <c r="AS1278" s="532"/>
      <c r="AT1278" s="533"/>
      <c r="AU1278" s="533"/>
      <c r="AV1278" s="532"/>
      <c r="AW1278" s="532"/>
      <c r="AX1278" s="533"/>
      <c r="AY1278" s="533"/>
      <c r="AZ1278" s="532"/>
      <c r="BA1278" s="532"/>
      <c r="BB1278" s="533"/>
      <c r="BC1278" s="533"/>
      <c r="BD1278" s="532"/>
      <c r="BE1278" s="532"/>
      <c r="BF1278" s="533"/>
      <c r="BG1278" s="533"/>
      <c r="BH1278" s="532"/>
      <c r="BI1278" s="532"/>
      <c r="BJ1278" s="533"/>
      <c r="BK1278" s="533"/>
      <c r="BL1278" s="532"/>
    </row>
    <row r="1279" spans="1:64" ht="24.75" customHeight="1">
      <c r="A1279" s="524" t="str">
        <v/>
      </c>
      <c r="B1279" s="525"/>
      <c r="C1279" s="526"/>
      <c r="D1279" s="527"/>
      <c r="E1279" s="528"/>
      <c r="F1279" s="528"/>
      <c r="G1279" s="527"/>
      <c r="H1279" s="528"/>
      <c r="I1279" s="528"/>
      <c r="J1279" s="528"/>
      <c r="K1279" s="528"/>
      <c r="L1279" s="529"/>
      <c r="M1279" s="530"/>
      <c r="N1279" s="529"/>
      <c r="O1279" s="529"/>
      <c r="P1279" s="529"/>
      <c r="Q1279" s="529"/>
      <c r="R1279" s="529"/>
      <c r="S1279" s="529"/>
      <c r="T1279" s="529"/>
      <c r="U1279" s="529"/>
      <c r="V1279" s="529"/>
      <c r="W1279" s="529"/>
      <c r="X1279" s="529"/>
      <c r="Y1279" s="529"/>
      <c r="Z1279" s="529"/>
      <c r="AA1279" s="529"/>
      <c r="AB1279" s="529"/>
      <c r="AC1279" s="529"/>
      <c r="AD1279" s="529"/>
      <c r="AE1279" s="529"/>
      <c r="AF1279" s="529"/>
      <c r="AG1279" s="531"/>
      <c r="AH1279" s="531"/>
      <c r="AI1279" s="531"/>
      <c r="AJ1279" s="531"/>
      <c r="AK1279" s="531"/>
      <c r="AL1279" s="531"/>
      <c r="AM1279" s="531"/>
      <c r="AN1279" s="531"/>
      <c r="AO1279" s="531"/>
      <c r="AP1279" s="531"/>
      <c r="AQ1279" s="531"/>
      <c r="AR1279" s="531"/>
      <c r="AS1279" s="532"/>
      <c r="AT1279" s="533"/>
      <c r="AU1279" s="533"/>
      <c r="AV1279" s="532"/>
      <c r="AW1279" s="532"/>
      <c r="AX1279" s="533"/>
      <c r="AY1279" s="533"/>
      <c r="AZ1279" s="532"/>
      <c r="BA1279" s="532"/>
      <c r="BB1279" s="533"/>
      <c r="BC1279" s="533"/>
      <c r="BD1279" s="532"/>
      <c r="BE1279" s="532"/>
      <c r="BF1279" s="533"/>
      <c r="BG1279" s="533"/>
      <c r="BH1279" s="532"/>
      <c r="BI1279" s="532"/>
      <c r="BJ1279" s="533"/>
      <c r="BK1279" s="533"/>
      <c r="BL1279" s="532"/>
    </row>
    <row r="1280" spans="1:64" ht="24.75" customHeight="1">
      <c r="A1280" s="524" t="str">
        <v/>
      </c>
      <c r="B1280" s="525"/>
      <c r="C1280" s="526"/>
      <c r="D1280" s="527"/>
      <c r="E1280" s="528"/>
      <c r="F1280" s="528"/>
      <c r="G1280" s="527"/>
      <c r="H1280" s="528"/>
      <c r="I1280" s="528"/>
      <c r="J1280" s="528"/>
      <c r="K1280" s="528"/>
      <c r="L1280" s="529"/>
      <c r="M1280" s="530"/>
      <c r="N1280" s="529"/>
      <c r="O1280" s="529"/>
      <c r="P1280" s="529"/>
      <c r="Q1280" s="529"/>
      <c r="R1280" s="529"/>
      <c r="S1280" s="529"/>
      <c r="T1280" s="529"/>
      <c r="U1280" s="529"/>
      <c r="V1280" s="529"/>
      <c r="W1280" s="529"/>
      <c r="X1280" s="529"/>
      <c r="Y1280" s="529"/>
      <c r="Z1280" s="529"/>
      <c r="AA1280" s="529"/>
      <c r="AB1280" s="529"/>
      <c r="AC1280" s="529"/>
      <c r="AD1280" s="529"/>
      <c r="AE1280" s="529"/>
      <c r="AF1280" s="529"/>
      <c r="AG1280" s="531"/>
      <c r="AH1280" s="531"/>
      <c r="AI1280" s="531"/>
      <c r="AJ1280" s="531"/>
      <c r="AK1280" s="531"/>
      <c r="AL1280" s="531"/>
      <c r="AM1280" s="531"/>
      <c r="AN1280" s="531"/>
      <c r="AO1280" s="531"/>
      <c r="AP1280" s="531"/>
      <c r="AQ1280" s="531"/>
      <c r="AR1280" s="531"/>
      <c r="AS1280" s="532"/>
      <c r="AT1280" s="533"/>
      <c r="AU1280" s="533"/>
      <c r="AV1280" s="532"/>
      <c r="AW1280" s="532"/>
      <c r="AX1280" s="533"/>
      <c r="AY1280" s="533"/>
      <c r="AZ1280" s="532"/>
      <c r="BA1280" s="532"/>
      <c r="BB1280" s="533"/>
      <c r="BC1280" s="533"/>
      <c r="BD1280" s="532"/>
      <c r="BE1280" s="532"/>
      <c r="BF1280" s="533"/>
      <c r="BG1280" s="533"/>
      <c r="BH1280" s="532"/>
      <c r="BI1280" s="532"/>
      <c r="BJ1280" s="533"/>
      <c r="BK1280" s="533"/>
      <c r="BL1280" s="532"/>
    </row>
    <row r="1281" spans="1:64" ht="24.75" customHeight="1">
      <c r="A1281" s="524" t="str">
        <v/>
      </c>
      <c r="B1281" s="525"/>
      <c r="C1281" s="526"/>
      <c r="D1281" s="527"/>
      <c r="E1281" s="528"/>
      <c r="F1281" s="528"/>
      <c r="G1281" s="527"/>
      <c r="H1281" s="528"/>
      <c r="I1281" s="528"/>
      <c r="J1281" s="528"/>
      <c r="K1281" s="528"/>
      <c r="L1281" s="529"/>
      <c r="M1281" s="530"/>
      <c r="N1281" s="529"/>
      <c r="O1281" s="529"/>
      <c r="P1281" s="529"/>
      <c r="Q1281" s="529"/>
      <c r="R1281" s="529"/>
      <c r="S1281" s="529"/>
      <c r="T1281" s="529"/>
      <c r="U1281" s="529"/>
      <c r="V1281" s="529"/>
      <c r="W1281" s="529"/>
      <c r="X1281" s="529"/>
      <c r="Y1281" s="529"/>
      <c r="Z1281" s="529"/>
      <c r="AA1281" s="529"/>
      <c r="AB1281" s="529"/>
      <c r="AC1281" s="529"/>
      <c r="AD1281" s="529"/>
      <c r="AE1281" s="529"/>
      <c r="AF1281" s="529"/>
      <c r="AG1281" s="531"/>
      <c r="AH1281" s="531"/>
      <c r="AI1281" s="531"/>
      <c r="AJ1281" s="531"/>
      <c r="AK1281" s="531"/>
      <c r="AL1281" s="531"/>
      <c r="AM1281" s="531"/>
      <c r="AN1281" s="531"/>
      <c r="AO1281" s="531"/>
      <c r="AP1281" s="531"/>
      <c r="AQ1281" s="531"/>
      <c r="AR1281" s="531"/>
      <c r="AS1281" s="532"/>
      <c r="AT1281" s="533"/>
      <c r="AU1281" s="533"/>
      <c r="AV1281" s="532"/>
      <c r="AW1281" s="532"/>
      <c r="AX1281" s="533"/>
      <c r="AY1281" s="533"/>
      <c r="AZ1281" s="532"/>
      <c r="BA1281" s="532"/>
      <c r="BB1281" s="533"/>
      <c r="BC1281" s="533"/>
      <c r="BD1281" s="532"/>
      <c r="BE1281" s="532"/>
      <c r="BF1281" s="533"/>
      <c r="BG1281" s="533"/>
      <c r="BH1281" s="532"/>
      <c r="BI1281" s="532"/>
      <c r="BJ1281" s="533"/>
      <c r="BK1281" s="533"/>
      <c r="BL1281" s="532"/>
    </row>
    <row r="1282" spans="1:64" ht="24.75" customHeight="1">
      <c r="A1282" s="524" t="str">
        <v/>
      </c>
      <c r="B1282" s="525"/>
      <c r="C1282" s="526"/>
      <c r="D1282" s="527"/>
      <c r="E1282" s="528"/>
      <c r="F1282" s="528"/>
      <c r="G1282" s="527"/>
      <c r="H1282" s="528"/>
      <c r="I1282" s="528"/>
      <c r="J1282" s="528"/>
      <c r="K1282" s="528"/>
      <c r="L1282" s="529"/>
      <c r="M1282" s="530"/>
      <c r="N1282" s="529"/>
      <c r="O1282" s="529"/>
      <c r="P1282" s="529"/>
      <c r="Q1282" s="529"/>
      <c r="R1282" s="529"/>
      <c r="S1282" s="529"/>
      <c r="T1282" s="529"/>
      <c r="U1282" s="529"/>
      <c r="V1282" s="529"/>
      <c r="W1282" s="529"/>
      <c r="X1282" s="529"/>
      <c r="Y1282" s="529"/>
      <c r="Z1282" s="529"/>
      <c r="AA1282" s="529"/>
      <c r="AB1282" s="529"/>
      <c r="AC1282" s="529"/>
      <c r="AD1282" s="529"/>
      <c r="AE1282" s="529"/>
      <c r="AF1282" s="529"/>
      <c r="AG1282" s="531"/>
      <c r="AH1282" s="531"/>
      <c r="AI1282" s="531"/>
      <c r="AJ1282" s="531"/>
      <c r="AK1282" s="531"/>
      <c r="AL1282" s="531"/>
      <c r="AM1282" s="531"/>
      <c r="AN1282" s="531"/>
      <c r="AO1282" s="531"/>
      <c r="AP1282" s="531"/>
      <c r="AQ1282" s="531"/>
      <c r="AR1282" s="531"/>
      <c r="AS1282" s="532"/>
      <c r="AT1282" s="533"/>
      <c r="AU1282" s="533"/>
      <c r="AV1282" s="532"/>
      <c r="AW1282" s="532"/>
      <c r="AX1282" s="533"/>
      <c r="AY1282" s="533"/>
      <c r="AZ1282" s="532"/>
      <c r="BA1282" s="532"/>
      <c r="BB1282" s="533"/>
      <c r="BC1282" s="533"/>
      <c r="BD1282" s="532"/>
      <c r="BE1282" s="532"/>
      <c r="BF1282" s="533"/>
      <c r="BG1282" s="533"/>
      <c r="BH1282" s="532"/>
      <c r="BI1282" s="532"/>
      <c r="BJ1282" s="533"/>
      <c r="BK1282" s="533"/>
      <c r="BL1282" s="532"/>
    </row>
    <row r="1283" spans="1:64" ht="24.75" customHeight="1">
      <c r="A1283" s="524" t="str">
        <v/>
      </c>
      <c r="B1283" s="525"/>
      <c r="C1283" s="526"/>
      <c r="D1283" s="527"/>
      <c r="E1283" s="528"/>
      <c r="F1283" s="528"/>
      <c r="G1283" s="527"/>
      <c r="H1283" s="528"/>
      <c r="I1283" s="528"/>
      <c r="J1283" s="528"/>
      <c r="K1283" s="528"/>
      <c r="L1283" s="529"/>
      <c r="M1283" s="530"/>
      <c r="N1283" s="529"/>
      <c r="O1283" s="529"/>
      <c r="P1283" s="529"/>
      <c r="Q1283" s="529"/>
      <c r="R1283" s="529"/>
      <c r="S1283" s="529"/>
      <c r="T1283" s="529"/>
      <c r="U1283" s="529"/>
      <c r="V1283" s="529"/>
      <c r="W1283" s="529"/>
      <c r="X1283" s="529"/>
      <c r="Y1283" s="529"/>
      <c r="Z1283" s="529"/>
      <c r="AA1283" s="529"/>
      <c r="AB1283" s="529"/>
      <c r="AC1283" s="529"/>
      <c r="AD1283" s="529"/>
      <c r="AE1283" s="529"/>
      <c r="AF1283" s="529"/>
      <c r="AG1283" s="531"/>
      <c r="AH1283" s="531"/>
      <c r="AI1283" s="531"/>
      <c r="AJ1283" s="531"/>
      <c r="AK1283" s="531"/>
      <c r="AL1283" s="531"/>
      <c r="AM1283" s="531"/>
      <c r="AN1283" s="531"/>
      <c r="AO1283" s="531"/>
      <c r="AP1283" s="531"/>
      <c r="AQ1283" s="531"/>
      <c r="AR1283" s="531"/>
      <c r="AS1283" s="532"/>
      <c r="AT1283" s="533"/>
      <c r="AU1283" s="533"/>
      <c r="AV1283" s="532"/>
      <c r="AW1283" s="532"/>
      <c r="AX1283" s="533"/>
      <c r="AY1283" s="533"/>
      <c r="AZ1283" s="532"/>
      <c r="BA1283" s="532"/>
      <c r="BB1283" s="533"/>
      <c r="BC1283" s="533"/>
      <c r="BD1283" s="532"/>
      <c r="BE1283" s="532"/>
      <c r="BF1283" s="533"/>
      <c r="BG1283" s="533"/>
      <c r="BH1283" s="532"/>
      <c r="BI1283" s="532"/>
      <c r="BJ1283" s="533"/>
      <c r="BK1283" s="533"/>
      <c r="BL1283" s="532"/>
    </row>
    <row r="1284" spans="1:64" ht="24.75" customHeight="1">
      <c r="A1284" s="524" t="str">
        <v/>
      </c>
      <c r="B1284" s="525"/>
      <c r="C1284" s="526"/>
      <c r="D1284" s="527"/>
      <c r="E1284" s="528"/>
      <c r="F1284" s="528"/>
      <c r="G1284" s="527"/>
      <c r="H1284" s="528"/>
      <c r="I1284" s="528"/>
      <c r="J1284" s="528"/>
      <c r="K1284" s="528"/>
      <c r="L1284" s="529"/>
      <c r="M1284" s="530"/>
      <c r="N1284" s="529"/>
      <c r="O1284" s="529"/>
      <c r="P1284" s="529"/>
      <c r="Q1284" s="529"/>
      <c r="R1284" s="529"/>
      <c r="S1284" s="529"/>
      <c r="T1284" s="529"/>
      <c r="U1284" s="529"/>
      <c r="V1284" s="529"/>
      <c r="W1284" s="529"/>
      <c r="X1284" s="529"/>
      <c r="Y1284" s="529"/>
      <c r="Z1284" s="529"/>
      <c r="AA1284" s="529"/>
      <c r="AB1284" s="529"/>
      <c r="AC1284" s="529"/>
      <c r="AD1284" s="529"/>
      <c r="AE1284" s="529"/>
      <c r="AF1284" s="529"/>
      <c r="AG1284" s="531"/>
      <c r="AH1284" s="531"/>
      <c r="AI1284" s="531"/>
      <c r="AJ1284" s="531"/>
      <c r="AK1284" s="531"/>
      <c r="AL1284" s="531"/>
      <c r="AM1284" s="531"/>
      <c r="AN1284" s="531"/>
      <c r="AO1284" s="531"/>
      <c r="AP1284" s="531"/>
      <c r="AQ1284" s="531"/>
      <c r="AR1284" s="531"/>
      <c r="AS1284" s="532"/>
      <c r="AT1284" s="533"/>
      <c r="AU1284" s="533"/>
      <c r="AV1284" s="532"/>
      <c r="AW1284" s="532"/>
      <c r="AX1284" s="533"/>
      <c r="AY1284" s="533"/>
      <c r="AZ1284" s="532"/>
      <c r="BA1284" s="532"/>
      <c r="BB1284" s="533"/>
      <c r="BC1284" s="533"/>
      <c r="BD1284" s="532"/>
      <c r="BE1284" s="532"/>
      <c r="BF1284" s="533"/>
      <c r="BG1284" s="533"/>
      <c r="BH1284" s="532"/>
      <c r="BI1284" s="532"/>
      <c r="BJ1284" s="533"/>
      <c r="BK1284" s="533"/>
      <c r="BL1284" s="532"/>
    </row>
    <row r="1285" spans="1:64" ht="24.75" customHeight="1">
      <c r="A1285" s="524" t="str">
        <v/>
      </c>
      <c r="B1285" s="525"/>
      <c r="C1285" s="526"/>
      <c r="D1285" s="527"/>
      <c r="E1285" s="528"/>
      <c r="F1285" s="528"/>
      <c r="G1285" s="527"/>
      <c r="H1285" s="528"/>
      <c r="I1285" s="528"/>
      <c r="J1285" s="528"/>
      <c r="K1285" s="528"/>
      <c r="L1285" s="529"/>
      <c r="M1285" s="530"/>
      <c r="N1285" s="529"/>
      <c r="O1285" s="529"/>
      <c r="P1285" s="529"/>
      <c r="Q1285" s="529"/>
      <c r="R1285" s="529"/>
      <c r="S1285" s="529"/>
      <c r="T1285" s="529"/>
      <c r="U1285" s="529"/>
      <c r="V1285" s="529"/>
      <c r="W1285" s="529"/>
      <c r="X1285" s="529"/>
      <c r="Y1285" s="529"/>
      <c r="Z1285" s="529"/>
      <c r="AA1285" s="529"/>
      <c r="AB1285" s="529"/>
      <c r="AC1285" s="529"/>
      <c r="AD1285" s="529"/>
      <c r="AE1285" s="529"/>
      <c r="AF1285" s="529"/>
      <c r="AG1285" s="531"/>
      <c r="AH1285" s="531"/>
      <c r="AI1285" s="531"/>
      <c r="AJ1285" s="531"/>
      <c r="AK1285" s="531"/>
      <c r="AL1285" s="531"/>
      <c r="AM1285" s="531"/>
      <c r="AN1285" s="531"/>
      <c r="AO1285" s="531"/>
      <c r="AP1285" s="531"/>
      <c r="AQ1285" s="531"/>
      <c r="AR1285" s="531"/>
      <c r="AS1285" s="532"/>
      <c r="AT1285" s="533"/>
      <c r="AU1285" s="533"/>
      <c r="AV1285" s="532"/>
      <c r="AW1285" s="532"/>
      <c r="AX1285" s="533"/>
      <c r="AY1285" s="533"/>
      <c r="AZ1285" s="532"/>
      <c r="BA1285" s="532"/>
      <c r="BB1285" s="533"/>
      <c r="BC1285" s="533"/>
      <c r="BD1285" s="532"/>
      <c r="BE1285" s="532"/>
      <c r="BF1285" s="533"/>
      <c r="BG1285" s="533"/>
      <c r="BH1285" s="532"/>
      <c r="BI1285" s="532"/>
      <c r="BJ1285" s="533"/>
      <c r="BK1285" s="533"/>
      <c r="BL1285" s="532"/>
    </row>
    <row r="1286" spans="1:64" ht="24.75" customHeight="1">
      <c r="A1286" s="524" t="str">
        <v/>
      </c>
      <c r="B1286" s="525"/>
      <c r="C1286" s="526"/>
      <c r="D1286" s="527"/>
      <c r="E1286" s="528"/>
      <c r="F1286" s="528"/>
      <c r="G1286" s="527"/>
      <c r="H1286" s="528"/>
      <c r="I1286" s="528"/>
      <c r="J1286" s="528"/>
      <c r="K1286" s="528"/>
      <c r="L1286" s="529"/>
      <c r="M1286" s="530"/>
      <c r="N1286" s="529"/>
      <c r="O1286" s="529"/>
      <c r="P1286" s="529"/>
      <c r="Q1286" s="529"/>
      <c r="R1286" s="529"/>
      <c r="S1286" s="529"/>
      <c r="T1286" s="529"/>
      <c r="U1286" s="529"/>
      <c r="V1286" s="529"/>
      <c r="W1286" s="529"/>
      <c r="X1286" s="529"/>
      <c r="Y1286" s="529"/>
      <c r="Z1286" s="529"/>
      <c r="AA1286" s="529"/>
      <c r="AB1286" s="529"/>
      <c r="AC1286" s="529"/>
      <c r="AD1286" s="529"/>
      <c r="AE1286" s="529"/>
      <c r="AF1286" s="529"/>
      <c r="AG1286" s="531"/>
      <c r="AH1286" s="531"/>
      <c r="AI1286" s="531"/>
      <c r="AJ1286" s="531"/>
      <c r="AK1286" s="531"/>
      <c r="AL1286" s="531"/>
      <c r="AM1286" s="531"/>
      <c r="AN1286" s="531"/>
      <c r="AO1286" s="531"/>
      <c r="AP1286" s="531"/>
      <c r="AQ1286" s="531"/>
      <c r="AR1286" s="531"/>
      <c r="AS1286" s="532"/>
      <c r="AT1286" s="533"/>
      <c r="AU1286" s="533"/>
      <c r="AV1286" s="532"/>
      <c r="AW1286" s="532"/>
      <c r="AX1286" s="533"/>
      <c r="AY1286" s="533"/>
      <c r="AZ1286" s="532"/>
      <c r="BA1286" s="532"/>
      <c r="BB1286" s="533"/>
      <c r="BC1286" s="533"/>
      <c r="BD1286" s="532"/>
      <c r="BE1286" s="532"/>
      <c r="BF1286" s="533"/>
      <c r="BG1286" s="533"/>
      <c r="BH1286" s="532"/>
      <c r="BI1286" s="532"/>
      <c r="BJ1286" s="533"/>
      <c r="BK1286" s="533"/>
      <c r="BL1286" s="532"/>
    </row>
    <row r="1287" spans="1:64" ht="24.75" customHeight="1">
      <c r="A1287" s="524" t="str">
        <v/>
      </c>
      <c r="B1287" s="525"/>
      <c r="C1287" s="526"/>
      <c r="D1287" s="527"/>
      <c r="E1287" s="528"/>
      <c r="F1287" s="528"/>
      <c r="G1287" s="527"/>
      <c r="H1287" s="528"/>
      <c r="I1287" s="528"/>
      <c r="J1287" s="528"/>
      <c r="K1287" s="528"/>
      <c r="L1287" s="529"/>
      <c r="M1287" s="530"/>
      <c r="N1287" s="529"/>
      <c r="O1287" s="529"/>
      <c r="P1287" s="529"/>
      <c r="Q1287" s="529"/>
      <c r="R1287" s="529"/>
      <c r="S1287" s="529"/>
      <c r="T1287" s="529"/>
      <c r="U1287" s="529"/>
      <c r="V1287" s="529"/>
      <c r="W1287" s="529"/>
      <c r="X1287" s="529"/>
      <c r="Y1287" s="529"/>
      <c r="Z1287" s="529"/>
      <c r="AA1287" s="529"/>
      <c r="AB1287" s="529"/>
      <c r="AC1287" s="529"/>
      <c r="AD1287" s="529"/>
      <c r="AE1287" s="529"/>
      <c r="AF1287" s="529"/>
      <c r="AG1287" s="531"/>
      <c r="AH1287" s="531"/>
      <c r="AI1287" s="531"/>
      <c r="AJ1287" s="531"/>
      <c r="AK1287" s="531"/>
      <c r="AL1287" s="531"/>
      <c r="AM1287" s="531"/>
      <c r="AN1287" s="531"/>
      <c r="AO1287" s="531"/>
      <c r="AP1287" s="531"/>
      <c r="AQ1287" s="531"/>
      <c r="AR1287" s="531"/>
      <c r="AS1287" s="532"/>
      <c r="AT1287" s="533"/>
      <c r="AU1287" s="533"/>
      <c r="AV1287" s="532"/>
      <c r="AW1287" s="532"/>
      <c r="AX1287" s="533"/>
      <c r="AY1287" s="533"/>
      <c r="AZ1287" s="532"/>
      <c r="BA1287" s="532"/>
      <c r="BB1287" s="533"/>
      <c r="BC1287" s="533"/>
      <c r="BD1287" s="532"/>
      <c r="BE1287" s="532"/>
      <c r="BF1287" s="533"/>
      <c r="BG1287" s="533"/>
      <c r="BH1287" s="532"/>
      <c r="BI1287" s="532"/>
      <c r="BJ1287" s="533"/>
      <c r="BK1287" s="533"/>
      <c r="BL1287" s="532"/>
    </row>
    <row r="1288" spans="1:64" ht="24.75" customHeight="1">
      <c r="A1288" s="524" t="str">
        <v/>
      </c>
      <c r="B1288" s="525"/>
      <c r="C1288" s="526"/>
      <c r="D1288" s="527"/>
      <c r="E1288" s="528"/>
      <c r="F1288" s="528"/>
      <c r="G1288" s="527"/>
      <c r="H1288" s="528"/>
      <c r="I1288" s="528"/>
      <c r="J1288" s="528"/>
      <c r="K1288" s="528"/>
      <c r="L1288" s="529"/>
      <c r="M1288" s="530"/>
      <c r="N1288" s="529"/>
      <c r="O1288" s="529"/>
      <c r="P1288" s="529"/>
      <c r="Q1288" s="529"/>
      <c r="R1288" s="529"/>
      <c r="S1288" s="529"/>
      <c r="T1288" s="529"/>
      <c r="U1288" s="529"/>
      <c r="V1288" s="529"/>
      <c r="W1288" s="529"/>
      <c r="X1288" s="529"/>
      <c r="Y1288" s="529"/>
      <c r="Z1288" s="529"/>
      <c r="AA1288" s="529"/>
      <c r="AB1288" s="529"/>
      <c r="AC1288" s="529"/>
      <c r="AD1288" s="529"/>
      <c r="AE1288" s="529"/>
      <c r="AF1288" s="529"/>
      <c r="AG1288" s="531"/>
      <c r="AH1288" s="531"/>
      <c r="AI1288" s="531"/>
      <c r="AJ1288" s="531"/>
      <c r="AK1288" s="531"/>
      <c r="AL1288" s="531"/>
      <c r="AM1288" s="531"/>
      <c r="AN1288" s="531"/>
      <c r="AO1288" s="531"/>
      <c r="AP1288" s="531"/>
      <c r="AQ1288" s="531"/>
      <c r="AR1288" s="531"/>
      <c r="AS1288" s="532"/>
      <c r="AT1288" s="533"/>
      <c r="AU1288" s="533"/>
      <c r="AV1288" s="532"/>
      <c r="AW1288" s="532"/>
      <c r="AX1288" s="533"/>
      <c r="AY1288" s="533"/>
      <c r="AZ1288" s="532"/>
      <c r="BA1288" s="532"/>
      <c r="BB1288" s="533"/>
      <c r="BC1288" s="533"/>
      <c r="BD1288" s="532"/>
      <c r="BE1288" s="532"/>
      <c r="BF1288" s="533"/>
      <c r="BG1288" s="533"/>
      <c r="BH1288" s="532"/>
      <c r="BI1288" s="532"/>
      <c r="BJ1288" s="533"/>
      <c r="BK1288" s="533"/>
      <c r="BL1288" s="532"/>
    </row>
    <row r="1289" spans="1:64" ht="24.75" customHeight="1">
      <c r="A1289" s="524" t="str">
        <v/>
      </c>
      <c r="B1289" s="525"/>
      <c r="C1289" s="526"/>
      <c r="D1289" s="527"/>
      <c r="E1289" s="528"/>
      <c r="F1289" s="528"/>
      <c r="G1289" s="527"/>
      <c r="H1289" s="528"/>
      <c r="I1289" s="528"/>
      <c r="J1289" s="528"/>
      <c r="K1289" s="528"/>
      <c r="L1289" s="529"/>
      <c r="M1289" s="530"/>
      <c r="N1289" s="529"/>
      <c r="O1289" s="529"/>
      <c r="P1289" s="529"/>
      <c r="Q1289" s="529"/>
      <c r="R1289" s="529"/>
      <c r="S1289" s="529"/>
      <c r="T1289" s="529"/>
      <c r="U1289" s="529"/>
      <c r="V1289" s="529"/>
      <c r="W1289" s="529"/>
      <c r="X1289" s="529"/>
      <c r="Y1289" s="529"/>
      <c r="Z1289" s="529"/>
      <c r="AA1289" s="529"/>
      <c r="AB1289" s="529"/>
      <c r="AC1289" s="529"/>
      <c r="AD1289" s="529"/>
      <c r="AE1289" s="529"/>
      <c r="AF1289" s="529"/>
      <c r="AG1289" s="531"/>
      <c r="AH1289" s="531"/>
      <c r="AI1289" s="531"/>
      <c r="AJ1289" s="531"/>
      <c r="AK1289" s="531"/>
      <c r="AL1289" s="531"/>
      <c r="AM1289" s="531"/>
      <c r="AN1289" s="531"/>
      <c r="AO1289" s="531"/>
      <c r="AP1289" s="531"/>
      <c r="AQ1289" s="531"/>
      <c r="AR1289" s="531"/>
      <c r="AS1289" s="532"/>
      <c r="AT1289" s="533"/>
      <c r="AU1289" s="533"/>
      <c r="AV1289" s="532"/>
      <c r="AW1289" s="532"/>
      <c r="AX1289" s="533"/>
      <c r="AY1289" s="533"/>
      <c r="AZ1289" s="532"/>
      <c r="BA1289" s="532"/>
      <c r="BB1289" s="533"/>
      <c r="BC1289" s="533"/>
      <c r="BD1289" s="532"/>
      <c r="BE1289" s="532"/>
      <c r="BF1289" s="533"/>
      <c r="BG1289" s="533"/>
      <c r="BH1289" s="532"/>
      <c r="BI1289" s="532"/>
      <c r="BJ1289" s="533"/>
      <c r="BK1289" s="533"/>
      <c r="BL1289" s="532"/>
    </row>
    <row r="1290" spans="1:64" ht="24.75" customHeight="1">
      <c r="A1290" s="524" t="str">
        <v/>
      </c>
      <c r="B1290" s="525"/>
      <c r="C1290" s="526"/>
      <c r="D1290" s="527"/>
      <c r="E1290" s="528"/>
      <c r="F1290" s="528"/>
      <c r="G1290" s="527"/>
      <c r="H1290" s="528"/>
      <c r="I1290" s="528"/>
      <c r="J1290" s="528"/>
      <c r="K1290" s="528"/>
      <c r="L1290" s="529"/>
      <c r="M1290" s="530"/>
      <c r="N1290" s="529"/>
      <c r="O1290" s="529"/>
      <c r="P1290" s="529"/>
      <c r="Q1290" s="529"/>
      <c r="R1290" s="529"/>
      <c r="S1290" s="529"/>
      <c r="T1290" s="529"/>
      <c r="U1290" s="529"/>
      <c r="V1290" s="529"/>
      <c r="W1290" s="529"/>
      <c r="X1290" s="529"/>
      <c r="Y1290" s="529"/>
      <c r="Z1290" s="529"/>
      <c r="AA1290" s="529"/>
      <c r="AB1290" s="529"/>
      <c r="AC1290" s="529"/>
      <c r="AD1290" s="529"/>
      <c r="AE1290" s="529"/>
      <c r="AF1290" s="529"/>
      <c r="AG1290" s="531"/>
      <c r="AH1290" s="531"/>
      <c r="AI1290" s="531"/>
      <c r="AJ1290" s="531"/>
      <c r="AK1290" s="531"/>
      <c r="AL1290" s="531"/>
      <c r="AM1290" s="531"/>
      <c r="AN1290" s="531"/>
      <c r="AO1290" s="531"/>
      <c r="AP1290" s="531"/>
      <c r="AQ1290" s="531"/>
      <c r="AR1290" s="531"/>
      <c r="AS1290" s="532"/>
      <c r="AT1290" s="533"/>
      <c r="AU1290" s="533"/>
      <c r="AV1290" s="532"/>
      <c r="AW1290" s="532"/>
      <c r="AX1290" s="533"/>
      <c r="AY1290" s="533"/>
      <c r="AZ1290" s="532"/>
      <c r="BA1290" s="532"/>
      <c r="BB1290" s="533"/>
      <c r="BC1290" s="533"/>
      <c r="BD1290" s="532"/>
      <c r="BE1290" s="532"/>
      <c r="BF1290" s="533"/>
      <c r="BG1290" s="533"/>
      <c r="BH1290" s="532"/>
      <c r="BI1290" s="532"/>
      <c r="BJ1290" s="533"/>
      <c r="BK1290" s="533"/>
      <c r="BL1290" s="532"/>
    </row>
    <row r="1291" spans="1:64" ht="24.75" customHeight="1">
      <c r="A1291" s="524" t="str">
        <v/>
      </c>
      <c r="B1291" s="525"/>
      <c r="C1291" s="526"/>
      <c r="D1291" s="527"/>
      <c r="E1291" s="528"/>
      <c r="F1291" s="528"/>
      <c r="G1291" s="527"/>
      <c r="H1291" s="528"/>
      <c r="I1291" s="528"/>
      <c r="J1291" s="528"/>
      <c r="K1291" s="528"/>
      <c r="L1291" s="529"/>
      <c r="M1291" s="530"/>
      <c r="N1291" s="529"/>
      <c r="O1291" s="529"/>
      <c r="P1291" s="529"/>
      <c r="Q1291" s="529"/>
      <c r="R1291" s="529"/>
      <c r="S1291" s="529"/>
      <c r="T1291" s="529"/>
      <c r="U1291" s="529"/>
      <c r="V1291" s="529"/>
      <c r="W1291" s="529"/>
      <c r="X1291" s="529"/>
      <c r="Y1291" s="529"/>
      <c r="Z1291" s="529"/>
      <c r="AA1291" s="529"/>
      <c r="AB1291" s="529"/>
      <c r="AC1291" s="529"/>
      <c r="AD1291" s="529"/>
      <c r="AE1291" s="529"/>
      <c r="AF1291" s="529"/>
      <c r="AG1291" s="531"/>
      <c r="AH1291" s="531"/>
      <c r="AI1291" s="531"/>
      <c r="AJ1291" s="531"/>
      <c r="AK1291" s="531"/>
      <c r="AL1291" s="531"/>
      <c r="AM1291" s="531"/>
      <c r="AN1291" s="531"/>
      <c r="AO1291" s="531"/>
      <c r="AP1291" s="531"/>
      <c r="AQ1291" s="531"/>
      <c r="AR1291" s="531"/>
      <c r="AS1291" s="532"/>
      <c r="AT1291" s="533"/>
      <c r="AU1291" s="533"/>
      <c r="AV1291" s="532"/>
      <c r="AW1291" s="532"/>
      <c r="AX1291" s="533"/>
      <c r="AY1291" s="533"/>
      <c r="AZ1291" s="532"/>
      <c r="BA1291" s="532"/>
      <c r="BB1291" s="533"/>
      <c r="BC1291" s="533"/>
      <c r="BD1291" s="532"/>
      <c r="BE1291" s="532"/>
      <c r="BF1291" s="533"/>
      <c r="BG1291" s="533"/>
      <c r="BH1291" s="532"/>
      <c r="BI1291" s="532"/>
      <c r="BJ1291" s="533"/>
      <c r="BK1291" s="533"/>
      <c r="BL1291" s="532"/>
    </row>
    <row r="1292" spans="1:64" ht="24.75" customHeight="1">
      <c r="A1292" s="524" t="str">
        <v/>
      </c>
      <c r="B1292" s="525"/>
      <c r="C1292" s="526"/>
      <c r="D1292" s="527"/>
      <c r="E1292" s="528"/>
      <c r="F1292" s="528"/>
      <c r="G1292" s="527"/>
      <c r="H1292" s="528"/>
      <c r="I1292" s="528"/>
      <c r="J1292" s="528"/>
      <c r="K1292" s="528"/>
      <c r="L1292" s="529"/>
      <c r="M1292" s="530"/>
      <c r="N1292" s="529"/>
      <c r="O1292" s="529"/>
      <c r="P1292" s="529"/>
      <c r="Q1292" s="529"/>
      <c r="R1292" s="529"/>
      <c r="S1292" s="529"/>
      <c r="T1292" s="529"/>
      <c r="U1292" s="529"/>
      <c r="V1292" s="529"/>
      <c r="W1292" s="529"/>
      <c r="X1292" s="529"/>
      <c r="Y1292" s="529"/>
      <c r="Z1292" s="529"/>
      <c r="AA1292" s="529"/>
      <c r="AB1292" s="529"/>
      <c r="AC1292" s="529"/>
      <c r="AD1292" s="529"/>
      <c r="AE1292" s="529"/>
      <c r="AF1292" s="529"/>
      <c r="AG1292" s="531"/>
      <c r="AH1292" s="531"/>
      <c r="AI1292" s="531"/>
      <c r="AJ1292" s="531"/>
      <c r="AK1292" s="531"/>
      <c r="AL1292" s="531"/>
      <c r="AM1292" s="531"/>
      <c r="AN1292" s="531"/>
      <c r="AO1292" s="531"/>
      <c r="AP1292" s="531"/>
      <c r="AQ1292" s="531"/>
      <c r="AR1292" s="531"/>
      <c r="AS1292" s="532"/>
      <c r="AT1292" s="533"/>
      <c r="AU1292" s="533"/>
      <c r="AV1292" s="532"/>
      <c r="AW1292" s="532"/>
      <c r="AX1292" s="533"/>
      <c r="AY1292" s="533"/>
      <c r="AZ1292" s="532"/>
      <c r="BA1292" s="532"/>
      <c r="BB1292" s="533"/>
      <c r="BC1292" s="533"/>
      <c r="BD1292" s="532"/>
      <c r="BE1292" s="532"/>
      <c r="BF1292" s="533"/>
      <c r="BG1292" s="533"/>
      <c r="BH1292" s="532"/>
      <c r="BI1292" s="532"/>
      <c r="BJ1292" s="533"/>
      <c r="BK1292" s="533"/>
      <c r="BL1292" s="532"/>
    </row>
    <row r="1293" spans="1:64" ht="24.75" customHeight="1">
      <c r="A1293" s="524" t="str">
        <v/>
      </c>
      <c r="B1293" s="525"/>
      <c r="C1293" s="526"/>
      <c r="D1293" s="527"/>
      <c r="E1293" s="528"/>
      <c r="F1293" s="528"/>
      <c r="G1293" s="527"/>
      <c r="H1293" s="528"/>
      <c r="I1293" s="528"/>
      <c r="J1293" s="528"/>
      <c r="K1293" s="528"/>
      <c r="L1293" s="529"/>
      <c r="M1293" s="530"/>
      <c r="N1293" s="529"/>
      <c r="O1293" s="529"/>
      <c r="P1293" s="529"/>
      <c r="Q1293" s="529"/>
      <c r="R1293" s="529"/>
      <c r="S1293" s="529"/>
      <c r="T1293" s="529"/>
      <c r="U1293" s="529"/>
      <c r="V1293" s="529"/>
      <c r="W1293" s="529"/>
      <c r="X1293" s="529"/>
      <c r="Y1293" s="529"/>
      <c r="Z1293" s="529"/>
      <c r="AA1293" s="529"/>
      <c r="AB1293" s="529"/>
      <c r="AC1293" s="529"/>
      <c r="AD1293" s="529"/>
      <c r="AE1293" s="529"/>
      <c r="AF1293" s="529"/>
      <c r="AG1293" s="531"/>
      <c r="AH1293" s="531"/>
      <c r="AI1293" s="531"/>
      <c r="AJ1293" s="531"/>
      <c r="AK1293" s="531"/>
      <c r="AL1293" s="531"/>
      <c r="AM1293" s="531"/>
      <c r="AN1293" s="531"/>
      <c r="AO1293" s="531"/>
      <c r="AP1293" s="531"/>
      <c r="AQ1293" s="531"/>
      <c r="AR1293" s="531"/>
      <c r="AS1293" s="532"/>
      <c r="AT1293" s="533"/>
      <c r="AU1293" s="533"/>
      <c r="AV1293" s="532"/>
      <c r="AW1293" s="532"/>
      <c r="AX1293" s="533"/>
      <c r="AY1293" s="533"/>
      <c r="AZ1293" s="532"/>
      <c r="BA1293" s="532"/>
      <c r="BB1293" s="533"/>
      <c r="BC1293" s="533"/>
      <c r="BD1293" s="532"/>
      <c r="BE1293" s="532"/>
      <c r="BF1293" s="533"/>
      <c r="BG1293" s="533"/>
      <c r="BH1293" s="532"/>
      <c r="BI1293" s="532"/>
      <c r="BJ1293" s="533"/>
      <c r="BK1293" s="533"/>
      <c r="BL1293" s="532"/>
    </row>
    <row r="1294" spans="1:64" ht="24.75" customHeight="1">
      <c r="A1294" s="524" t="str">
        <v/>
      </c>
      <c r="B1294" s="525"/>
      <c r="C1294" s="526"/>
      <c r="D1294" s="527"/>
      <c r="E1294" s="528"/>
      <c r="F1294" s="528"/>
      <c r="G1294" s="527"/>
      <c r="H1294" s="528"/>
      <c r="I1294" s="528"/>
      <c r="J1294" s="528"/>
      <c r="K1294" s="528"/>
      <c r="L1294" s="529"/>
      <c r="M1294" s="530"/>
      <c r="N1294" s="529"/>
      <c r="O1294" s="529"/>
      <c r="P1294" s="529"/>
      <c r="Q1294" s="529"/>
      <c r="R1294" s="529"/>
      <c r="S1294" s="529"/>
      <c r="T1294" s="529"/>
      <c r="U1294" s="529"/>
      <c r="V1294" s="529"/>
      <c r="W1294" s="529"/>
      <c r="X1294" s="529"/>
      <c r="Y1294" s="529"/>
      <c r="Z1294" s="529"/>
      <c r="AA1294" s="529"/>
      <c r="AB1294" s="529"/>
      <c r="AC1294" s="529"/>
      <c r="AD1294" s="529"/>
      <c r="AE1294" s="529"/>
      <c r="AF1294" s="529"/>
      <c r="AG1294" s="531"/>
      <c r="AH1294" s="531"/>
      <c r="AI1294" s="531"/>
      <c r="AJ1294" s="531"/>
      <c r="AK1294" s="531"/>
      <c r="AL1294" s="531"/>
      <c r="AM1294" s="531"/>
      <c r="AN1294" s="531"/>
      <c r="AO1294" s="531"/>
      <c r="AP1294" s="531"/>
      <c r="AQ1294" s="531"/>
      <c r="AR1294" s="531"/>
      <c r="AS1294" s="532"/>
      <c r="AT1294" s="533"/>
      <c r="AU1294" s="533"/>
      <c r="AV1294" s="532"/>
      <c r="AW1294" s="532"/>
      <c r="AX1294" s="533"/>
      <c r="AY1294" s="533"/>
      <c r="AZ1294" s="532"/>
      <c r="BA1294" s="532"/>
      <c r="BB1294" s="533"/>
      <c r="BC1294" s="533"/>
      <c r="BD1294" s="532"/>
      <c r="BE1294" s="532"/>
      <c r="BF1294" s="533"/>
      <c r="BG1294" s="533"/>
      <c r="BH1294" s="532"/>
      <c r="BI1294" s="532"/>
      <c r="BJ1294" s="533"/>
      <c r="BK1294" s="533"/>
      <c r="BL1294" s="532"/>
    </row>
    <row r="1295" spans="1:64" ht="24.75" customHeight="1">
      <c r="A1295" s="524" t="str">
        <v/>
      </c>
      <c r="B1295" s="525"/>
      <c r="C1295" s="526"/>
      <c r="D1295" s="527"/>
      <c r="E1295" s="528"/>
      <c r="F1295" s="528"/>
      <c r="G1295" s="527"/>
      <c r="H1295" s="528"/>
      <c r="I1295" s="528"/>
      <c r="J1295" s="528"/>
      <c r="K1295" s="528"/>
      <c r="L1295" s="529"/>
      <c r="M1295" s="530"/>
      <c r="N1295" s="529"/>
      <c r="O1295" s="529"/>
      <c r="P1295" s="529"/>
      <c r="Q1295" s="529"/>
      <c r="R1295" s="529"/>
      <c r="S1295" s="529"/>
      <c r="T1295" s="529"/>
      <c r="U1295" s="529"/>
      <c r="V1295" s="529"/>
      <c r="W1295" s="529"/>
      <c r="X1295" s="529"/>
      <c r="Y1295" s="529"/>
      <c r="Z1295" s="529"/>
      <c r="AA1295" s="529"/>
      <c r="AB1295" s="529"/>
      <c r="AC1295" s="529"/>
      <c r="AD1295" s="529"/>
      <c r="AE1295" s="529"/>
      <c r="AF1295" s="529"/>
      <c r="AG1295" s="531"/>
      <c r="AH1295" s="531"/>
      <c r="AI1295" s="531"/>
      <c r="AJ1295" s="531"/>
      <c r="AK1295" s="531"/>
      <c r="AL1295" s="531"/>
      <c r="AM1295" s="531"/>
      <c r="AN1295" s="531"/>
      <c r="AO1295" s="531"/>
      <c r="AP1295" s="531"/>
      <c r="AQ1295" s="531"/>
      <c r="AR1295" s="531"/>
      <c r="AS1295" s="532"/>
      <c r="AT1295" s="533"/>
      <c r="AU1295" s="533"/>
      <c r="AV1295" s="532"/>
      <c r="AW1295" s="532"/>
      <c r="AX1295" s="533"/>
      <c r="AY1295" s="533"/>
      <c r="AZ1295" s="532"/>
      <c r="BA1295" s="532"/>
      <c r="BB1295" s="533"/>
      <c r="BC1295" s="533"/>
      <c r="BD1295" s="532"/>
      <c r="BE1295" s="532"/>
      <c r="BF1295" s="533"/>
      <c r="BG1295" s="533"/>
      <c r="BH1295" s="532"/>
      <c r="BI1295" s="532"/>
      <c r="BJ1295" s="533"/>
      <c r="BK1295" s="533"/>
      <c r="BL1295" s="532"/>
    </row>
    <row r="1296" spans="1:64" ht="24.75" customHeight="1">
      <c r="A1296" s="524" t="str">
        <v/>
      </c>
      <c r="B1296" s="525"/>
      <c r="C1296" s="526"/>
      <c r="D1296" s="527"/>
      <c r="E1296" s="528"/>
      <c r="F1296" s="528"/>
      <c r="G1296" s="527"/>
      <c r="H1296" s="528"/>
      <c r="I1296" s="528"/>
      <c r="J1296" s="528"/>
      <c r="K1296" s="528"/>
      <c r="L1296" s="529"/>
      <c r="M1296" s="530"/>
      <c r="N1296" s="529"/>
      <c r="O1296" s="529"/>
      <c r="P1296" s="529"/>
      <c r="Q1296" s="529"/>
      <c r="R1296" s="529"/>
      <c r="S1296" s="529"/>
      <c r="T1296" s="529"/>
      <c r="U1296" s="529"/>
      <c r="V1296" s="529"/>
      <c r="W1296" s="529"/>
      <c r="X1296" s="529"/>
      <c r="Y1296" s="529"/>
      <c r="Z1296" s="529"/>
      <c r="AA1296" s="529"/>
      <c r="AB1296" s="529"/>
      <c r="AC1296" s="529"/>
      <c r="AD1296" s="529"/>
      <c r="AE1296" s="529"/>
      <c r="AF1296" s="529"/>
      <c r="AG1296" s="531"/>
      <c r="AH1296" s="531"/>
      <c r="AI1296" s="531"/>
      <c r="AJ1296" s="531"/>
      <c r="AK1296" s="531"/>
      <c r="AL1296" s="531"/>
      <c r="AM1296" s="531"/>
      <c r="AN1296" s="531"/>
      <c r="AO1296" s="531"/>
      <c r="AP1296" s="531"/>
      <c r="AQ1296" s="531"/>
      <c r="AR1296" s="531"/>
      <c r="AS1296" s="532"/>
      <c r="AT1296" s="533"/>
      <c r="AU1296" s="533"/>
      <c r="AV1296" s="532"/>
      <c r="AW1296" s="532"/>
      <c r="AX1296" s="533"/>
      <c r="AY1296" s="533"/>
      <c r="AZ1296" s="532"/>
      <c r="BA1296" s="532"/>
      <c r="BB1296" s="533"/>
      <c r="BC1296" s="533"/>
      <c r="BD1296" s="532"/>
      <c r="BE1296" s="532"/>
      <c r="BF1296" s="533"/>
      <c r="BG1296" s="533"/>
      <c r="BH1296" s="532"/>
      <c r="BI1296" s="532"/>
      <c r="BJ1296" s="533"/>
      <c r="BK1296" s="533"/>
      <c r="BL1296" s="532"/>
    </row>
    <row r="1297" spans="1:64" ht="24.75" customHeight="1">
      <c r="A1297" s="524" t="str">
        <v/>
      </c>
      <c r="B1297" s="525"/>
      <c r="C1297" s="526"/>
      <c r="D1297" s="527"/>
      <c r="E1297" s="528"/>
      <c r="F1297" s="528"/>
      <c r="G1297" s="527"/>
      <c r="H1297" s="528"/>
      <c r="I1297" s="528"/>
      <c r="J1297" s="528"/>
      <c r="K1297" s="528"/>
      <c r="L1297" s="529"/>
      <c r="M1297" s="530"/>
      <c r="N1297" s="529"/>
      <c r="O1297" s="529"/>
      <c r="P1297" s="529"/>
      <c r="Q1297" s="529"/>
      <c r="R1297" s="529"/>
      <c r="S1297" s="529"/>
      <c r="T1297" s="529"/>
      <c r="U1297" s="529"/>
      <c r="V1297" s="529"/>
      <c r="W1297" s="529"/>
      <c r="X1297" s="529"/>
      <c r="Y1297" s="529"/>
      <c r="Z1297" s="529"/>
      <c r="AA1297" s="529"/>
      <c r="AB1297" s="529"/>
      <c r="AC1297" s="529"/>
      <c r="AD1297" s="529"/>
      <c r="AE1297" s="529"/>
      <c r="AF1297" s="529"/>
      <c r="AG1297" s="531"/>
      <c r="AH1297" s="531"/>
      <c r="AI1297" s="531"/>
      <c r="AJ1297" s="531"/>
      <c r="AK1297" s="531"/>
      <c r="AL1297" s="531"/>
      <c r="AM1297" s="531"/>
      <c r="AN1297" s="531"/>
      <c r="AO1297" s="531"/>
      <c r="AP1297" s="531"/>
      <c r="AQ1297" s="531"/>
      <c r="AR1297" s="531"/>
      <c r="AS1297" s="532"/>
      <c r="AT1297" s="533"/>
      <c r="AU1297" s="533"/>
      <c r="AV1297" s="532"/>
      <c r="AW1297" s="532"/>
      <c r="AX1297" s="533"/>
      <c r="AY1297" s="533"/>
      <c r="AZ1297" s="532"/>
      <c r="BA1297" s="532"/>
      <c r="BB1297" s="533"/>
      <c r="BC1297" s="533"/>
      <c r="BD1297" s="532"/>
      <c r="BE1297" s="532"/>
      <c r="BF1297" s="533"/>
      <c r="BG1297" s="533"/>
      <c r="BH1297" s="532"/>
      <c r="BI1297" s="532"/>
      <c r="BJ1297" s="533"/>
      <c r="BK1297" s="533"/>
      <c r="BL1297" s="532"/>
    </row>
    <row r="1298" spans="1:64" ht="24.75" customHeight="1">
      <c r="A1298" s="524" t="str">
        <v/>
      </c>
      <c r="B1298" s="525"/>
      <c r="C1298" s="526"/>
      <c r="D1298" s="527"/>
      <c r="E1298" s="528"/>
      <c r="F1298" s="528"/>
      <c r="G1298" s="527"/>
      <c r="H1298" s="528"/>
      <c r="I1298" s="528"/>
      <c r="J1298" s="528"/>
      <c r="K1298" s="528"/>
      <c r="L1298" s="529"/>
      <c r="M1298" s="530"/>
      <c r="N1298" s="529"/>
      <c r="O1298" s="529"/>
      <c r="P1298" s="529"/>
      <c r="Q1298" s="529"/>
      <c r="R1298" s="529"/>
      <c r="S1298" s="529"/>
      <c r="T1298" s="529"/>
      <c r="U1298" s="529"/>
      <c r="V1298" s="529"/>
      <c r="W1298" s="529"/>
      <c r="X1298" s="529"/>
      <c r="Y1298" s="529"/>
      <c r="Z1298" s="529"/>
      <c r="AA1298" s="529"/>
      <c r="AB1298" s="529"/>
      <c r="AC1298" s="529"/>
      <c r="AD1298" s="529"/>
      <c r="AE1298" s="529"/>
      <c r="AF1298" s="529"/>
      <c r="AG1298" s="531"/>
      <c r="AH1298" s="531"/>
      <c r="AI1298" s="531"/>
      <c r="AJ1298" s="531"/>
      <c r="AK1298" s="531"/>
      <c r="AL1298" s="531"/>
      <c r="AM1298" s="531"/>
      <c r="AN1298" s="531"/>
      <c r="AO1298" s="531"/>
      <c r="AP1298" s="531"/>
      <c r="AQ1298" s="531"/>
      <c r="AR1298" s="531"/>
      <c r="AS1298" s="532"/>
      <c r="AT1298" s="533"/>
      <c r="AU1298" s="533"/>
      <c r="AV1298" s="532"/>
      <c r="AW1298" s="532"/>
      <c r="AX1298" s="533"/>
      <c r="AY1298" s="533"/>
      <c r="AZ1298" s="532"/>
      <c r="BA1298" s="532"/>
      <c r="BB1298" s="533"/>
      <c r="BC1298" s="533"/>
      <c r="BD1298" s="532"/>
      <c r="BE1298" s="532"/>
      <c r="BF1298" s="533"/>
      <c r="BG1298" s="533"/>
      <c r="BH1298" s="532"/>
      <c r="BI1298" s="532"/>
      <c r="BJ1298" s="533"/>
      <c r="BK1298" s="533"/>
      <c r="BL1298" s="532"/>
    </row>
    <row r="1299" spans="1:64" ht="24.75" customHeight="1">
      <c r="A1299" s="524" t="str">
        <v/>
      </c>
      <c r="B1299" s="525"/>
      <c r="C1299" s="526"/>
      <c r="D1299" s="527"/>
      <c r="E1299" s="528"/>
      <c r="F1299" s="528"/>
      <c r="G1299" s="527"/>
      <c r="H1299" s="528"/>
      <c r="I1299" s="528"/>
      <c r="J1299" s="528"/>
      <c r="K1299" s="528"/>
      <c r="L1299" s="529"/>
      <c r="M1299" s="530"/>
      <c r="N1299" s="529"/>
      <c r="O1299" s="529"/>
      <c r="P1299" s="529"/>
      <c r="Q1299" s="529"/>
      <c r="R1299" s="529"/>
      <c r="S1299" s="529"/>
      <c r="T1299" s="529"/>
      <c r="U1299" s="529"/>
      <c r="V1299" s="529"/>
      <c r="W1299" s="529"/>
      <c r="X1299" s="529"/>
      <c r="Y1299" s="529"/>
      <c r="Z1299" s="529"/>
      <c r="AA1299" s="529"/>
      <c r="AB1299" s="529"/>
      <c r="AC1299" s="529"/>
      <c r="AD1299" s="529"/>
      <c r="AE1299" s="529"/>
      <c r="AF1299" s="529"/>
      <c r="AG1299" s="531"/>
      <c r="AH1299" s="531"/>
      <c r="AI1299" s="531"/>
      <c r="AJ1299" s="531"/>
      <c r="AK1299" s="531"/>
      <c r="AL1299" s="531"/>
      <c r="AM1299" s="531"/>
      <c r="AN1299" s="531"/>
      <c r="AO1299" s="531"/>
      <c r="AP1299" s="531"/>
      <c r="AQ1299" s="531"/>
      <c r="AR1299" s="531"/>
      <c r="AS1299" s="532"/>
      <c r="AT1299" s="533"/>
      <c r="AU1299" s="533"/>
      <c r="AV1299" s="532"/>
      <c r="AW1299" s="532"/>
      <c r="AX1299" s="533"/>
      <c r="AY1299" s="533"/>
      <c r="AZ1299" s="532"/>
      <c r="BA1299" s="532"/>
      <c r="BB1299" s="533"/>
      <c r="BC1299" s="533"/>
      <c r="BD1299" s="532"/>
      <c r="BE1299" s="532"/>
      <c r="BF1299" s="533"/>
      <c r="BG1299" s="533"/>
      <c r="BH1299" s="532"/>
      <c r="BI1299" s="532"/>
      <c r="BJ1299" s="533"/>
      <c r="BK1299" s="533"/>
      <c r="BL1299" s="532"/>
    </row>
    <row r="1300" spans="1:64" ht="24.75" customHeight="1">
      <c r="A1300" s="524" t="str">
        <v/>
      </c>
      <c r="B1300" s="525"/>
      <c r="C1300" s="526"/>
      <c r="D1300" s="527"/>
      <c r="E1300" s="528"/>
      <c r="F1300" s="528"/>
      <c r="G1300" s="527"/>
      <c r="H1300" s="528"/>
      <c r="I1300" s="528"/>
      <c r="J1300" s="528"/>
      <c r="K1300" s="528"/>
      <c r="L1300" s="529"/>
      <c r="M1300" s="530"/>
      <c r="N1300" s="529"/>
      <c r="O1300" s="529"/>
      <c r="P1300" s="529"/>
      <c r="Q1300" s="529"/>
      <c r="R1300" s="529"/>
      <c r="S1300" s="529"/>
      <c r="T1300" s="529"/>
      <c r="U1300" s="529"/>
      <c r="V1300" s="529"/>
      <c r="W1300" s="529"/>
      <c r="X1300" s="529"/>
      <c r="Y1300" s="529"/>
      <c r="Z1300" s="529"/>
      <c r="AA1300" s="529"/>
      <c r="AB1300" s="529"/>
      <c r="AC1300" s="529"/>
      <c r="AD1300" s="529"/>
      <c r="AE1300" s="529"/>
      <c r="AF1300" s="529"/>
      <c r="AG1300" s="531"/>
      <c r="AH1300" s="531"/>
      <c r="AI1300" s="531"/>
      <c r="AJ1300" s="531"/>
      <c r="AK1300" s="531"/>
      <c r="AL1300" s="531"/>
      <c r="AM1300" s="531"/>
      <c r="AN1300" s="531"/>
      <c r="AO1300" s="531"/>
      <c r="AP1300" s="531"/>
      <c r="AQ1300" s="531"/>
      <c r="AR1300" s="531"/>
      <c r="AS1300" s="532"/>
      <c r="AT1300" s="533"/>
      <c r="AU1300" s="533"/>
      <c r="AV1300" s="532"/>
      <c r="AW1300" s="532"/>
      <c r="AX1300" s="533"/>
      <c r="AY1300" s="533"/>
      <c r="AZ1300" s="532"/>
      <c r="BA1300" s="532"/>
      <c r="BB1300" s="533"/>
      <c r="BC1300" s="533"/>
      <c r="BD1300" s="532"/>
      <c r="BE1300" s="532"/>
      <c r="BF1300" s="533"/>
      <c r="BG1300" s="533"/>
      <c r="BH1300" s="532"/>
      <c r="BI1300" s="532"/>
      <c r="BJ1300" s="533"/>
      <c r="BK1300" s="533"/>
      <c r="BL1300" s="532"/>
    </row>
    <row r="1301" spans="1:64" ht="24.75" customHeight="1">
      <c r="A1301" s="524" t="str">
        <v/>
      </c>
      <c r="B1301" s="525"/>
      <c r="C1301" s="526"/>
      <c r="D1301" s="527"/>
      <c r="E1301" s="528"/>
      <c r="F1301" s="528"/>
      <c r="G1301" s="527"/>
      <c r="H1301" s="528"/>
      <c r="I1301" s="528"/>
      <c r="J1301" s="528"/>
      <c r="K1301" s="528"/>
      <c r="L1301" s="529"/>
      <c r="M1301" s="530"/>
      <c r="N1301" s="529"/>
      <c r="O1301" s="529"/>
      <c r="P1301" s="529"/>
      <c r="Q1301" s="529"/>
      <c r="R1301" s="529"/>
      <c r="S1301" s="529"/>
      <c r="T1301" s="529"/>
      <c r="U1301" s="529"/>
      <c r="V1301" s="529"/>
      <c r="W1301" s="529"/>
      <c r="X1301" s="529"/>
      <c r="Y1301" s="529"/>
      <c r="Z1301" s="529"/>
      <c r="AA1301" s="529"/>
      <c r="AB1301" s="529"/>
      <c r="AC1301" s="529"/>
      <c r="AD1301" s="529"/>
      <c r="AE1301" s="529"/>
      <c r="AF1301" s="529"/>
      <c r="AG1301" s="531"/>
      <c r="AH1301" s="531"/>
      <c r="AI1301" s="531"/>
      <c r="AJ1301" s="531"/>
      <c r="AK1301" s="531"/>
      <c r="AL1301" s="531"/>
      <c r="AM1301" s="531"/>
      <c r="AN1301" s="531"/>
      <c r="AO1301" s="531"/>
      <c r="AP1301" s="531"/>
      <c r="AQ1301" s="531"/>
      <c r="AR1301" s="531"/>
      <c r="AS1301" s="532"/>
      <c r="AT1301" s="533"/>
      <c r="AU1301" s="533"/>
      <c r="AV1301" s="532"/>
      <c r="AW1301" s="532"/>
      <c r="AX1301" s="533"/>
      <c r="AY1301" s="533"/>
      <c r="AZ1301" s="532"/>
      <c r="BA1301" s="532"/>
      <c r="BB1301" s="533"/>
      <c r="BC1301" s="533"/>
      <c r="BD1301" s="532"/>
      <c r="BE1301" s="532"/>
      <c r="BF1301" s="533"/>
      <c r="BG1301" s="533"/>
      <c r="BH1301" s="532"/>
      <c r="BI1301" s="532"/>
      <c r="BJ1301" s="533"/>
      <c r="BK1301" s="533"/>
      <c r="BL1301" s="532"/>
    </row>
    <row r="1302" spans="1:64" ht="24.75" customHeight="1">
      <c r="A1302" s="524" t="str">
        <v/>
      </c>
      <c r="B1302" s="525"/>
      <c r="C1302" s="526"/>
      <c r="D1302" s="527"/>
      <c r="E1302" s="528"/>
      <c r="F1302" s="528"/>
      <c r="G1302" s="527"/>
      <c r="H1302" s="528"/>
      <c r="I1302" s="528"/>
      <c r="J1302" s="528"/>
      <c r="K1302" s="528"/>
      <c r="L1302" s="529"/>
      <c r="M1302" s="530"/>
      <c r="N1302" s="529"/>
      <c r="O1302" s="529"/>
      <c r="P1302" s="529"/>
      <c r="Q1302" s="529"/>
      <c r="R1302" s="529"/>
      <c r="S1302" s="529"/>
      <c r="T1302" s="529"/>
      <c r="U1302" s="529"/>
      <c r="V1302" s="529"/>
      <c r="W1302" s="529"/>
      <c r="X1302" s="529"/>
      <c r="Y1302" s="529"/>
      <c r="Z1302" s="529"/>
      <c r="AA1302" s="529"/>
      <c r="AB1302" s="529"/>
      <c r="AC1302" s="529"/>
      <c r="AD1302" s="529"/>
      <c r="AE1302" s="529"/>
      <c r="AF1302" s="529"/>
      <c r="AG1302" s="531"/>
      <c r="AH1302" s="531"/>
      <c r="AI1302" s="531"/>
      <c r="AJ1302" s="531"/>
      <c r="AK1302" s="531"/>
      <c r="AL1302" s="531"/>
      <c r="AM1302" s="531"/>
      <c r="AN1302" s="531"/>
      <c r="AO1302" s="531"/>
      <c r="AP1302" s="531"/>
      <c r="AQ1302" s="531"/>
      <c r="AR1302" s="531"/>
      <c r="AS1302" s="532"/>
      <c r="AT1302" s="533"/>
      <c r="AU1302" s="533"/>
      <c r="AV1302" s="532"/>
      <c r="AW1302" s="532"/>
      <c r="AX1302" s="533"/>
      <c r="AY1302" s="533"/>
      <c r="AZ1302" s="532"/>
      <c r="BA1302" s="532"/>
      <c r="BB1302" s="533"/>
      <c r="BC1302" s="533"/>
      <c r="BD1302" s="532"/>
      <c r="BE1302" s="532"/>
      <c r="BF1302" s="533"/>
      <c r="BG1302" s="533"/>
      <c r="BH1302" s="532"/>
      <c r="BI1302" s="532"/>
      <c r="BJ1302" s="533"/>
      <c r="BK1302" s="533"/>
      <c r="BL1302" s="532"/>
    </row>
    <row r="1303" spans="1:64" ht="24.75" customHeight="1">
      <c r="A1303" s="524" t="str">
        <v/>
      </c>
      <c r="B1303" s="525"/>
      <c r="C1303" s="526"/>
      <c r="D1303" s="527"/>
      <c r="E1303" s="528"/>
      <c r="F1303" s="528"/>
      <c r="G1303" s="527"/>
      <c r="H1303" s="528"/>
      <c r="I1303" s="528"/>
      <c r="J1303" s="528"/>
      <c r="K1303" s="528"/>
      <c r="L1303" s="529"/>
      <c r="M1303" s="530"/>
      <c r="N1303" s="529"/>
      <c r="O1303" s="529"/>
      <c r="P1303" s="529"/>
      <c r="Q1303" s="529"/>
      <c r="R1303" s="529"/>
      <c r="S1303" s="529"/>
      <c r="T1303" s="529"/>
      <c r="U1303" s="529"/>
      <c r="V1303" s="529"/>
      <c r="W1303" s="529"/>
      <c r="X1303" s="529"/>
      <c r="Y1303" s="529"/>
      <c r="Z1303" s="529"/>
      <c r="AA1303" s="529"/>
      <c r="AB1303" s="529"/>
      <c r="AC1303" s="529"/>
      <c r="AD1303" s="529"/>
      <c r="AE1303" s="529"/>
      <c r="AF1303" s="529"/>
      <c r="AG1303" s="531"/>
      <c r="AH1303" s="531"/>
      <c r="AI1303" s="531"/>
      <c r="AJ1303" s="531"/>
      <c r="AK1303" s="531"/>
      <c r="AL1303" s="531"/>
      <c r="AM1303" s="531"/>
      <c r="AN1303" s="531"/>
      <c r="AO1303" s="531"/>
      <c r="AP1303" s="531"/>
      <c r="AQ1303" s="531"/>
      <c r="AR1303" s="531"/>
      <c r="AS1303" s="532"/>
      <c r="AT1303" s="533"/>
      <c r="AU1303" s="533"/>
      <c r="AV1303" s="532"/>
      <c r="AW1303" s="532"/>
      <c r="AX1303" s="533"/>
      <c r="AY1303" s="533"/>
      <c r="AZ1303" s="532"/>
      <c r="BA1303" s="532"/>
      <c r="BB1303" s="533"/>
      <c r="BC1303" s="533"/>
      <c r="BD1303" s="532"/>
      <c r="BE1303" s="532"/>
      <c r="BF1303" s="533"/>
      <c r="BG1303" s="533"/>
      <c r="BH1303" s="532"/>
      <c r="BI1303" s="532"/>
      <c r="BJ1303" s="533"/>
      <c r="BK1303" s="533"/>
      <c r="BL1303" s="532"/>
    </row>
    <row r="1304" spans="1:64" ht="24.75" customHeight="1">
      <c r="A1304" s="524" t="str">
        <v/>
      </c>
      <c r="B1304" s="525"/>
      <c r="C1304" s="526"/>
      <c r="D1304" s="527"/>
      <c r="E1304" s="528"/>
      <c r="F1304" s="528"/>
      <c r="G1304" s="527"/>
      <c r="H1304" s="528"/>
      <c r="I1304" s="528"/>
      <c r="J1304" s="528"/>
      <c r="K1304" s="528"/>
      <c r="L1304" s="529"/>
      <c r="M1304" s="530"/>
      <c r="N1304" s="529"/>
      <c r="O1304" s="529"/>
      <c r="P1304" s="529"/>
      <c r="Q1304" s="529"/>
      <c r="R1304" s="529"/>
      <c r="S1304" s="529"/>
      <c r="T1304" s="529"/>
      <c r="U1304" s="529"/>
      <c r="V1304" s="529"/>
      <c r="W1304" s="529"/>
      <c r="X1304" s="529"/>
      <c r="Y1304" s="529"/>
      <c r="Z1304" s="529"/>
      <c r="AA1304" s="529"/>
      <c r="AB1304" s="529"/>
      <c r="AC1304" s="529"/>
      <c r="AD1304" s="529"/>
      <c r="AE1304" s="529"/>
      <c r="AF1304" s="529"/>
      <c r="AG1304" s="531"/>
      <c r="AH1304" s="531"/>
      <c r="AI1304" s="531"/>
      <c r="AJ1304" s="531"/>
      <c r="AK1304" s="531"/>
      <c r="AL1304" s="531"/>
      <c r="AM1304" s="531"/>
      <c r="AN1304" s="531"/>
      <c r="AO1304" s="531"/>
      <c r="AP1304" s="531"/>
      <c r="AQ1304" s="531"/>
      <c r="AR1304" s="531"/>
      <c r="AS1304" s="532"/>
      <c r="AT1304" s="533"/>
      <c r="AU1304" s="533"/>
      <c r="AV1304" s="532"/>
      <c r="AW1304" s="532"/>
      <c r="AX1304" s="533"/>
      <c r="AY1304" s="533"/>
      <c r="AZ1304" s="532"/>
      <c r="BA1304" s="532"/>
      <c r="BB1304" s="533"/>
      <c r="BC1304" s="533"/>
      <c r="BD1304" s="532"/>
      <c r="BE1304" s="532"/>
      <c r="BF1304" s="533"/>
      <c r="BG1304" s="533"/>
      <c r="BH1304" s="532"/>
      <c r="BI1304" s="532"/>
      <c r="BJ1304" s="533"/>
      <c r="BK1304" s="533"/>
      <c r="BL1304" s="532"/>
    </row>
    <row r="1305" spans="1:64" ht="24.75" customHeight="1">
      <c r="A1305" s="524" t="str">
        <v/>
      </c>
      <c r="B1305" s="525"/>
      <c r="C1305" s="526"/>
      <c r="D1305" s="527"/>
      <c r="E1305" s="528"/>
      <c r="F1305" s="528"/>
      <c r="G1305" s="527"/>
      <c r="H1305" s="528"/>
      <c r="I1305" s="528"/>
      <c r="J1305" s="528"/>
      <c r="K1305" s="528"/>
      <c r="L1305" s="529"/>
      <c r="M1305" s="530"/>
      <c r="N1305" s="529"/>
      <c r="O1305" s="529"/>
      <c r="P1305" s="529"/>
      <c r="Q1305" s="529"/>
      <c r="R1305" s="529"/>
      <c r="S1305" s="529"/>
      <c r="T1305" s="529"/>
      <c r="U1305" s="529"/>
      <c r="V1305" s="529"/>
      <c r="W1305" s="529"/>
      <c r="X1305" s="529"/>
      <c r="Y1305" s="529"/>
      <c r="Z1305" s="529"/>
      <c r="AA1305" s="529"/>
      <c r="AB1305" s="529"/>
      <c r="AC1305" s="529"/>
      <c r="AD1305" s="529"/>
      <c r="AE1305" s="529"/>
      <c r="AF1305" s="529"/>
      <c r="AG1305" s="531"/>
      <c r="AH1305" s="531"/>
      <c r="AI1305" s="531"/>
      <c r="AJ1305" s="531"/>
      <c r="AK1305" s="531"/>
      <c r="AL1305" s="531"/>
      <c r="AM1305" s="531"/>
      <c r="AN1305" s="531"/>
      <c r="AO1305" s="531"/>
      <c r="AP1305" s="531"/>
      <c r="AQ1305" s="531"/>
      <c r="AR1305" s="531"/>
      <c r="AS1305" s="532"/>
      <c r="AT1305" s="533"/>
      <c r="AU1305" s="533"/>
      <c r="AV1305" s="532"/>
      <c r="AW1305" s="532"/>
      <c r="AX1305" s="533"/>
      <c r="AY1305" s="533"/>
      <c r="AZ1305" s="532"/>
      <c r="BA1305" s="532"/>
      <c r="BB1305" s="533"/>
      <c r="BC1305" s="533"/>
      <c r="BD1305" s="532"/>
      <c r="BE1305" s="532"/>
      <c r="BF1305" s="533"/>
      <c r="BG1305" s="533"/>
      <c r="BH1305" s="532"/>
      <c r="BI1305" s="532"/>
      <c r="BJ1305" s="533"/>
      <c r="BK1305" s="533"/>
      <c r="BL1305" s="532"/>
    </row>
    <row r="1306" spans="1:64" ht="24.75" customHeight="1">
      <c r="A1306" s="524" t="str">
        <v/>
      </c>
      <c r="B1306" s="525"/>
      <c r="C1306" s="526"/>
      <c r="D1306" s="527"/>
      <c r="E1306" s="528"/>
      <c r="F1306" s="528"/>
      <c r="G1306" s="527"/>
      <c r="H1306" s="528"/>
      <c r="I1306" s="528"/>
      <c r="J1306" s="528"/>
      <c r="K1306" s="528"/>
      <c r="L1306" s="529"/>
      <c r="M1306" s="530"/>
      <c r="N1306" s="529"/>
      <c r="O1306" s="529"/>
      <c r="P1306" s="529"/>
      <c r="Q1306" s="529"/>
      <c r="R1306" s="529"/>
      <c r="S1306" s="529"/>
      <c r="T1306" s="529"/>
      <c r="U1306" s="529"/>
      <c r="V1306" s="529"/>
      <c r="W1306" s="529"/>
      <c r="X1306" s="529"/>
      <c r="Y1306" s="529"/>
      <c r="Z1306" s="529"/>
      <c r="AA1306" s="529"/>
      <c r="AB1306" s="529"/>
      <c r="AC1306" s="529"/>
      <c r="AD1306" s="529"/>
      <c r="AE1306" s="529"/>
      <c r="AF1306" s="529"/>
      <c r="AG1306" s="531"/>
      <c r="AH1306" s="531"/>
      <c r="AI1306" s="531"/>
      <c r="AJ1306" s="531"/>
      <c r="AK1306" s="531"/>
      <c r="AL1306" s="531"/>
      <c r="AM1306" s="531"/>
      <c r="AN1306" s="531"/>
      <c r="AO1306" s="531"/>
      <c r="AP1306" s="531"/>
      <c r="AQ1306" s="531"/>
      <c r="AR1306" s="531"/>
      <c r="AS1306" s="532"/>
      <c r="AT1306" s="533"/>
      <c r="AU1306" s="533"/>
      <c r="AV1306" s="532"/>
      <c r="AW1306" s="532"/>
      <c r="AX1306" s="533"/>
      <c r="AY1306" s="533"/>
      <c r="AZ1306" s="532"/>
      <c r="BA1306" s="532"/>
      <c r="BB1306" s="533"/>
      <c r="BC1306" s="533"/>
      <c r="BD1306" s="532"/>
      <c r="BE1306" s="532"/>
      <c r="BF1306" s="533"/>
      <c r="BG1306" s="533"/>
      <c r="BH1306" s="532"/>
      <c r="BI1306" s="532"/>
      <c r="BJ1306" s="533"/>
      <c r="BK1306" s="533"/>
      <c r="BL1306" s="532"/>
    </row>
    <row r="1307" spans="1:64" ht="24.75" customHeight="1">
      <c r="A1307" s="524" t="str">
        <v/>
      </c>
      <c r="B1307" s="525"/>
      <c r="C1307" s="526"/>
      <c r="D1307" s="527"/>
      <c r="E1307" s="528"/>
      <c r="F1307" s="528"/>
      <c r="G1307" s="527"/>
      <c r="H1307" s="528"/>
      <c r="I1307" s="528"/>
      <c r="J1307" s="528"/>
      <c r="K1307" s="528"/>
      <c r="L1307" s="529"/>
      <c r="M1307" s="530"/>
      <c r="N1307" s="529"/>
      <c r="O1307" s="529"/>
      <c r="P1307" s="529"/>
      <c r="Q1307" s="529"/>
      <c r="R1307" s="529"/>
      <c r="S1307" s="529"/>
      <c r="T1307" s="529"/>
      <c r="U1307" s="529"/>
      <c r="V1307" s="529"/>
      <c r="W1307" s="529"/>
      <c r="X1307" s="529"/>
      <c r="Y1307" s="529"/>
      <c r="Z1307" s="529"/>
      <c r="AA1307" s="529"/>
      <c r="AB1307" s="529"/>
      <c r="AC1307" s="529"/>
      <c r="AD1307" s="529"/>
      <c r="AE1307" s="529"/>
      <c r="AF1307" s="529"/>
      <c r="AG1307" s="531"/>
      <c r="AH1307" s="531"/>
      <c r="AI1307" s="531"/>
      <c r="AJ1307" s="531"/>
      <c r="AK1307" s="531"/>
      <c r="AL1307" s="531"/>
      <c r="AM1307" s="531"/>
      <c r="AN1307" s="531"/>
      <c r="AO1307" s="531"/>
      <c r="AP1307" s="531"/>
      <c r="AQ1307" s="531"/>
      <c r="AR1307" s="531"/>
      <c r="AS1307" s="532"/>
      <c r="AT1307" s="533"/>
      <c r="AU1307" s="533"/>
      <c r="AV1307" s="532"/>
      <c r="AW1307" s="532"/>
      <c r="AX1307" s="533"/>
      <c r="AY1307" s="533"/>
      <c r="AZ1307" s="532"/>
      <c r="BA1307" s="532"/>
      <c r="BB1307" s="533"/>
      <c r="BC1307" s="533"/>
      <c r="BD1307" s="532"/>
      <c r="BE1307" s="532"/>
      <c r="BF1307" s="533"/>
      <c r="BG1307" s="533"/>
      <c r="BH1307" s="532"/>
      <c r="BI1307" s="532"/>
      <c r="BJ1307" s="533"/>
      <c r="BK1307" s="533"/>
      <c r="BL1307" s="532"/>
    </row>
    <row r="1308" spans="1:64" ht="24.75" customHeight="1">
      <c r="A1308" s="524" t="str">
        <v/>
      </c>
      <c r="B1308" s="525"/>
      <c r="C1308" s="526"/>
      <c r="D1308" s="527"/>
      <c r="E1308" s="528"/>
      <c r="F1308" s="528"/>
      <c r="G1308" s="527"/>
      <c r="H1308" s="528"/>
      <c r="I1308" s="528"/>
      <c r="J1308" s="528"/>
      <c r="K1308" s="528"/>
      <c r="L1308" s="529"/>
      <c r="M1308" s="530"/>
      <c r="N1308" s="529"/>
      <c r="O1308" s="529"/>
      <c r="P1308" s="529"/>
      <c r="Q1308" s="529"/>
      <c r="R1308" s="529"/>
      <c r="S1308" s="529"/>
      <c r="T1308" s="529"/>
      <c r="U1308" s="529"/>
      <c r="V1308" s="529"/>
      <c r="W1308" s="529"/>
      <c r="X1308" s="529"/>
      <c r="Y1308" s="529"/>
      <c r="Z1308" s="529"/>
      <c r="AA1308" s="529"/>
      <c r="AB1308" s="529"/>
      <c r="AC1308" s="529"/>
      <c r="AD1308" s="529"/>
      <c r="AE1308" s="529"/>
      <c r="AF1308" s="529"/>
      <c r="AG1308" s="531"/>
      <c r="AH1308" s="531"/>
      <c r="AI1308" s="531"/>
      <c r="AJ1308" s="531"/>
      <c r="AK1308" s="531"/>
      <c r="AL1308" s="531"/>
      <c r="AM1308" s="531"/>
      <c r="AN1308" s="531"/>
      <c r="AO1308" s="531"/>
      <c r="AP1308" s="531"/>
      <c r="AQ1308" s="531"/>
      <c r="AR1308" s="531"/>
      <c r="AS1308" s="532"/>
      <c r="AT1308" s="533"/>
      <c r="AU1308" s="533"/>
      <c r="AV1308" s="532"/>
      <c r="AW1308" s="532"/>
      <c r="AX1308" s="533"/>
      <c r="AY1308" s="533"/>
      <c r="AZ1308" s="532"/>
      <c r="BA1308" s="532"/>
      <c r="BB1308" s="533"/>
      <c r="BC1308" s="533"/>
      <c r="BD1308" s="532"/>
      <c r="BE1308" s="532"/>
      <c r="BF1308" s="533"/>
      <c r="BG1308" s="533"/>
      <c r="BH1308" s="532"/>
      <c r="BI1308" s="532"/>
      <c r="BJ1308" s="533"/>
      <c r="BK1308" s="533"/>
      <c r="BL1308" s="532"/>
    </row>
    <row r="1309" spans="1:64" ht="24.75" customHeight="1">
      <c r="A1309" s="524" t="str">
        <v/>
      </c>
      <c r="B1309" s="525"/>
      <c r="C1309" s="526"/>
      <c r="D1309" s="527"/>
      <c r="E1309" s="528"/>
      <c r="F1309" s="528"/>
      <c r="G1309" s="527"/>
      <c r="H1309" s="528"/>
      <c r="I1309" s="528"/>
      <c r="J1309" s="528"/>
      <c r="K1309" s="528"/>
      <c r="L1309" s="529"/>
      <c r="M1309" s="530"/>
      <c r="N1309" s="529"/>
      <c r="O1309" s="529"/>
      <c r="P1309" s="529"/>
      <c r="Q1309" s="529"/>
      <c r="R1309" s="529"/>
      <c r="S1309" s="529"/>
      <c r="T1309" s="529"/>
      <c r="U1309" s="529"/>
      <c r="V1309" s="529"/>
      <c r="W1309" s="529"/>
      <c r="X1309" s="529"/>
      <c r="Y1309" s="529"/>
      <c r="Z1309" s="529"/>
      <c r="AA1309" s="529"/>
      <c r="AB1309" s="529"/>
      <c r="AC1309" s="529"/>
      <c r="AD1309" s="529"/>
      <c r="AE1309" s="529"/>
      <c r="AF1309" s="529"/>
      <c r="AG1309" s="531"/>
      <c r="AH1309" s="531"/>
      <c r="AI1309" s="531"/>
      <c r="AJ1309" s="531"/>
      <c r="AK1309" s="531"/>
      <c r="AL1309" s="531"/>
      <c r="AM1309" s="531"/>
      <c r="AN1309" s="531"/>
      <c r="AO1309" s="531"/>
      <c r="AP1309" s="531"/>
      <c r="AQ1309" s="531"/>
      <c r="AR1309" s="531"/>
      <c r="AS1309" s="532"/>
      <c r="AT1309" s="533"/>
      <c r="AU1309" s="533"/>
      <c r="AV1309" s="532"/>
      <c r="AW1309" s="532"/>
      <c r="AX1309" s="533"/>
      <c r="AY1309" s="533"/>
      <c r="AZ1309" s="532"/>
      <c r="BA1309" s="532"/>
      <c r="BB1309" s="533"/>
      <c r="BC1309" s="533"/>
      <c r="BD1309" s="532"/>
      <c r="BE1309" s="532"/>
      <c r="BF1309" s="533"/>
      <c r="BG1309" s="533"/>
      <c r="BH1309" s="532"/>
      <c r="BI1309" s="532"/>
      <c r="BJ1309" s="533"/>
      <c r="BK1309" s="533"/>
      <c r="BL1309" s="532"/>
    </row>
    <row r="1310" spans="1:64" ht="24.75" customHeight="1">
      <c r="A1310" s="524" t="str">
        <v/>
      </c>
      <c r="B1310" s="525"/>
      <c r="C1310" s="526"/>
      <c r="D1310" s="527"/>
      <c r="E1310" s="528"/>
      <c r="F1310" s="528"/>
      <c r="G1310" s="527"/>
      <c r="H1310" s="528"/>
      <c r="I1310" s="528"/>
      <c r="J1310" s="528"/>
      <c r="K1310" s="528"/>
      <c r="L1310" s="529"/>
      <c r="M1310" s="530"/>
      <c r="N1310" s="529"/>
      <c r="O1310" s="529"/>
      <c r="P1310" s="529"/>
      <c r="Q1310" s="529"/>
      <c r="R1310" s="529"/>
      <c r="S1310" s="529"/>
      <c r="T1310" s="529"/>
      <c r="U1310" s="529"/>
      <c r="V1310" s="529"/>
      <c r="W1310" s="529"/>
      <c r="X1310" s="529"/>
      <c r="Y1310" s="529"/>
      <c r="Z1310" s="529"/>
      <c r="AA1310" s="529"/>
      <c r="AB1310" s="529"/>
      <c r="AC1310" s="529"/>
      <c r="AD1310" s="529"/>
      <c r="AE1310" s="529"/>
      <c r="AF1310" s="529"/>
      <c r="AG1310" s="531"/>
      <c r="AH1310" s="531"/>
      <c r="AI1310" s="531"/>
      <c r="AJ1310" s="531"/>
      <c r="AK1310" s="531"/>
      <c r="AL1310" s="531"/>
      <c r="AM1310" s="531"/>
      <c r="AN1310" s="531"/>
      <c r="AO1310" s="531"/>
      <c r="AP1310" s="531"/>
      <c r="AQ1310" s="531"/>
      <c r="AR1310" s="531"/>
      <c r="AS1310" s="532"/>
      <c r="AT1310" s="533"/>
      <c r="AU1310" s="533"/>
      <c r="AV1310" s="532"/>
      <c r="AW1310" s="532"/>
      <c r="AX1310" s="533"/>
      <c r="AY1310" s="533"/>
      <c r="AZ1310" s="532"/>
      <c r="BA1310" s="532"/>
      <c r="BB1310" s="533"/>
      <c r="BC1310" s="533"/>
      <c r="BD1310" s="532"/>
      <c r="BE1310" s="532"/>
      <c r="BF1310" s="533"/>
      <c r="BG1310" s="533"/>
      <c r="BH1310" s="532"/>
      <c r="BI1310" s="532"/>
      <c r="BJ1310" s="533"/>
      <c r="BK1310" s="533"/>
      <c r="BL1310" s="532"/>
    </row>
    <row r="1311" spans="1:64" ht="24.75" customHeight="1">
      <c r="A1311" s="524" t="str">
        <v/>
      </c>
      <c r="B1311" s="525"/>
      <c r="C1311" s="526"/>
      <c r="D1311" s="527"/>
      <c r="E1311" s="528"/>
      <c r="F1311" s="528"/>
      <c r="G1311" s="527"/>
      <c r="H1311" s="528"/>
      <c r="I1311" s="528"/>
      <c r="J1311" s="528"/>
      <c r="K1311" s="528"/>
      <c r="L1311" s="529"/>
      <c r="M1311" s="530"/>
      <c r="N1311" s="529"/>
      <c r="O1311" s="529"/>
      <c r="P1311" s="529"/>
      <c r="Q1311" s="529"/>
      <c r="R1311" s="529"/>
      <c r="S1311" s="529"/>
      <c r="T1311" s="529"/>
      <c r="U1311" s="529"/>
      <c r="V1311" s="529"/>
      <c r="W1311" s="529"/>
      <c r="X1311" s="529"/>
      <c r="Y1311" s="529"/>
      <c r="Z1311" s="529"/>
      <c r="AA1311" s="529"/>
      <c r="AB1311" s="529"/>
      <c r="AC1311" s="529"/>
      <c r="AD1311" s="529"/>
      <c r="AE1311" s="529"/>
      <c r="AF1311" s="529"/>
      <c r="AG1311" s="531"/>
      <c r="AH1311" s="531"/>
      <c r="AI1311" s="531"/>
      <c r="AJ1311" s="531"/>
      <c r="AK1311" s="531"/>
      <c r="AL1311" s="531"/>
      <c r="AM1311" s="531"/>
      <c r="AN1311" s="531"/>
      <c r="AO1311" s="531"/>
      <c r="AP1311" s="531"/>
      <c r="AQ1311" s="531"/>
      <c r="AR1311" s="531"/>
      <c r="AS1311" s="532"/>
      <c r="AT1311" s="533"/>
      <c r="AU1311" s="533"/>
      <c r="AV1311" s="532"/>
      <c r="AW1311" s="532"/>
      <c r="AX1311" s="533"/>
      <c r="AY1311" s="533"/>
      <c r="AZ1311" s="532"/>
      <c r="BA1311" s="532"/>
      <c r="BB1311" s="533"/>
      <c r="BC1311" s="533"/>
      <c r="BD1311" s="532"/>
      <c r="BE1311" s="532"/>
      <c r="BF1311" s="533"/>
      <c r="BG1311" s="533"/>
      <c r="BH1311" s="532"/>
      <c r="BI1311" s="532"/>
      <c r="BJ1311" s="533"/>
      <c r="BK1311" s="533"/>
      <c r="BL1311" s="532"/>
    </row>
    <row r="1312" spans="1:64" ht="24.75" customHeight="1">
      <c r="A1312" s="524" t="str">
        <v/>
      </c>
      <c r="B1312" s="525"/>
      <c r="C1312" s="526"/>
      <c r="D1312" s="527"/>
      <c r="E1312" s="528"/>
      <c r="F1312" s="528"/>
      <c r="G1312" s="527"/>
      <c r="H1312" s="528"/>
      <c r="I1312" s="528"/>
      <c r="J1312" s="528"/>
      <c r="K1312" s="528"/>
      <c r="L1312" s="529"/>
      <c r="M1312" s="530"/>
      <c r="N1312" s="529"/>
      <c r="O1312" s="529"/>
      <c r="P1312" s="529"/>
      <c r="Q1312" s="529"/>
      <c r="R1312" s="529"/>
      <c r="S1312" s="529"/>
      <c r="T1312" s="529"/>
      <c r="U1312" s="529"/>
      <c r="V1312" s="529"/>
      <c r="W1312" s="529"/>
      <c r="X1312" s="529"/>
      <c r="Y1312" s="529"/>
      <c r="Z1312" s="529"/>
      <c r="AA1312" s="529"/>
      <c r="AB1312" s="529"/>
      <c r="AC1312" s="529"/>
      <c r="AD1312" s="529"/>
      <c r="AE1312" s="529"/>
      <c r="AF1312" s="529"/>
      <c r="AG1312" s="531"/>
      <c r="AH1312" s="531"/>
      <c r="AI1312" s="531"/>
      <c r="AJ1312" s="531"/>
      <c r="AK1312" s="531"/>
      <c r="AL1312" s="531"/>
      <c r="AM1312" s="531"/>
      <c r="AN1312" s="531"/>
      <c r="AO1312" s="531"/>
      <c r="AP1312" s="531"/>
      <c r="AQ1312" s="531"/>
      <c r="AR1312" s="531"/>
      <c r="AS1312" s="532"/>
      <c r="AT1312" s="533"/>
      <c r="AU1312" s="533"/>
      <c r="AV1312" s="532"/>
      <c r="AW1312" s="532"/>
      <c r="AX1312" s="533"/>
      <c r="AY1312" s="533"/>
      <c r="AZ1312" s="532"/>
      <c r="BA1312" s="532"/>
      <c r="BB1312" s="533"/>
      <c r="BC1312" s="533"/>
      <c r="BD1312" s="532"/>
      <c r="BE1312" s="532"/>
      <c r="BF1312" s="533"/>
      <c r="BG1312" s="533"/>
      <c r="BH1312" s="532"/>
      <c r="BI1312" s="532"/>
      <c r="BJ1312" s="533"/>
      <c r="BK1312" s="533"/>
      <c r="BL1312" s="532"/>
    </row>
    <row r="1313" spans="1:64" ht="24.75" customHeight="1">
      <c r="A1313" s="524" t="str">
        <v/>
      </c>
      <c r="B1313" s="525"/>
      <c r="C1313" s="526"/>
      <c r="D1313" s="527"/>
      <c r="E1313" s="528"/>
      <c r="F1313" s="528"/>
      <c r="G1313" s="527"/>
      <c r="H1313" s="528"/>
      <c r="I1313" s="528"/>
      <c r="J1313" s="528"/>
      <c r="K1313" s="528"/>
      <c r="L1313" s="529"/>
      <c r="M1313" s="530"/>
      <c r="N1313" s="529"/>
      <c r="O1313" s="529"/>
      <c r="P1313" s="529"/>
      <c r="Q1313" s="529"/>
      <c r="R1313" s="529"/>
      <c r="S1313" s="529"/>
      <c r="T1313" s="529"/>
      <c r="U1313" s="529"/>
      <c r="V1313" s="529"/>
      <c r="W1313" s="529"/>
      <c r="X1313" s="529"/>
      <c r="Y1313" s="529"/>
      <c r="Z1313" s="529"/>
      <c r="AA1313" s="529"/>
      <c r="AB1313" s="529"/>
      <c r="AC1313" s="529"/>
      <c r="AD1313" s="529"/>
      <c r="AE1313" s="529"/>
      <c r="AF1313" s="529"/>
      <c r="AG1313" s="531"/>
      <c r="AH1313" s="531"/>
      <c r="AI1313" s="531"/>
      <c r="AJ1313" s="531"/>
      <c r="AK1313" s="531"/>
      <c r="AL1313" s="531"/>
      <c r="AM1313" s="531"/>
      <c r="AN1313" s="531"/>
      <c r="AO1313" s="531"/>
      <c r="AP1313" s="531"/>
      <c r="AQ1313" s="531"/>
      <c r="AR1313" s="531"/>
      <c r="AS1313" s="532"/>
      <c r="AT1313" s="533"/>
      <c r="AU1313" s="533"/>
      <c r="AV1313" s="532"/>
      <c r="AW1313" s="532"/>
      <c r="AX1313" s="533"/>
      <c r="AY1313" s="533"/>
      <c r="AZ1313" s="532"/>
      <c r="BA1313" s="532"/>
      <c r="BB1313" s="533"/>
      <c r="BC1313" s="533"/>
      <c r="BD1313" s="532"/>
      <c r="BE1313" s="532"/>
      <c r="BF1313" s="533"/>
      <c r="BG1313" s="533"/>
      <c r="BH1313" s="532"/>
      <c r="BI1313" s="532"/>
      <c r="BJ1313" s="533"/>
      <c r="BK1313" s="533"/>
      <c r="BL1313" s="532"/>
    </row>
    <row r="1314" spans="1:64" ht="24.75" customHeight="1">
      <c r="A1314" s="524" t="str">
        <v/>
      </c>
      <c r="B1314" s="525"/>
      <c r="C1314" s="526"/>
      <c r="D1314" s="527"/>
      <c r="E1314" s="528"/>
      <c r="F1314" s="528"/>
      <c r="G1314" s="527"/>
      <c r="H1314" s="528"/>
      <c r="I1314" s="528"/>
      <c r="J1314" s="528"/>
      <c r="K1314" s="528"/>
      <c r="L1314" s="529"/>
      <c r="M1314" s="530"/>
      <c r="N1314" s="529"/>
      <c r="O1314" s="529"/>
      <c r="P1314" s="529"/>
      <c r="Q1314" s="529"/>
      <c r="R1314" s="529"/>
      <c r="S1314" s="529"/>
      <c r="T1314" s="529"/>
      <c r="U1314" s="529"/>
      <c r="V1314" s="529"/>
      <c r="W1314" s="529"/>
      <c r="X1314" s="529"/>
      <c r="Y1314" s="529"/>
      <c r="Z1314" s="529"/>
      <c r="AA1314" s="529"/>
      <c r="AB1314" s="529"/>
      <c r="AC1314" s="529"/>
      <c r="AD1314" s="529"/>
      <c r="AE1314" s="529"/>
      <c r="AF1314" s="529"/>
      <c r="AG1314" s="531"/>
      <c r="AH1314" s="531"/>
      <c r="AI1314" s="531"/>
      <c r="AJ1314" s="531"/>
      <c r="AK1314" s="531"/>
      <c r="AL1314" s="531"/>
      <c r="AM1314" s="531"/>
      <c r="AN1314" s="531"/>
      <c r="AO1314" s="531"/>
      <c r="AP1314" s="531"/>
      <c r="AQ1314" s="531"/>
      <c r="AR1314" s="531"/>
      <c r="AS1314" s="532"/>
      <c r="AT1314" s="533"/>
      <c r="AU1314" s="533"/>
      <c r="AV1314" s="532"/>
      <c r="AW1314" s="532"/>
      <c r="AX1314" s="533"/>
      <c r="AY1314" s="533"/>
      <c r="AZ1314" s="532"/>
      <c r="BA1314" s="532"/>
      <c r="BB1314" s="533"/>
      <c r="BC1314" s="533"/>
      <c r="BD1314" s="532"/>
      <c r="BE1314" s="532"/>
      <c r="BF1314" s="533"/>
      <c r="BG1314" s="533"/>
      <c r="BH1314" s="532"/>
      <c r="BI1314" s="532"/>
      <c r="BJ1314" s="533"/>
      <c r="BK1314" s="533"/>
      <c r="BL1314" s="532"/>
    </row>
    <row r="1315" spans="1:64" ht="24.75" customHeight="1">
      <c r="A1315" s="524" t="str">
        <v/>
      </c>
      <c r="B1315" s="525"/>
      <c r="C1315" s="526"/>
      <c r="D1315" s="527"/>
      <c r="E1315" s="528"/>
      <c r="F1315" s="528"/>
      <c r="G1315" s="527"/>
      <c r="H1315" s="528"/>
      <c r="I1315" s="528"/>
      <c r="J1315" s="528"/>
      <c r="K1315" s="528"/>
      <c r="L1315" s="529"/>
      <c r="M1315" s="530"/>
      <c r="N1315" s="529"/>
      <c r="O1315" s="529"/>
      <c r="P1315" s="529"/>
      <c r="Q1315" s="529"/>
      <c r="R1315" s="529"/>
      <c r="S1315" s="529"/>
      <c r="T1315" s="529"/>
      <c r="U1315" s="529"/>
      <c r="V1315" s="529"/>
      <c r="W1315" s="529"/>
      <c r="X1315" s="529"/>
      <c r="Y1315" s="529"/>
      <c r="Z1315" s="529"/>
      <c r="AA1315" s="529"/>
      <c r="AB1315" s="529"/>
      <c r="AC1315" s="529"/>
      <c r="AD1315" s="529"/>
      <c r="AE1315" s="529"/>
      <c r="AF1315" s="529"/>
      <c r="AG1315" s="531"/>
      <c r="AH1315" s="531"/>
      <c r="AI1315" s="531"/>
      <c r="AJ1315" s="531"/>
      <c r="AK1315" s="531"/>
      <c r="AL1315" s="531"/>
      <c r="AM1315" s="531"/>
      <c r="AN1315" s="531"/>
      <c r="AO1315" s="531"/>
      <c r="AP1315" s="531"/>
      <c r="AQ1315" s="531"/>
      <c r="AR1315" s="531"/>
      <c r="AS1315" s="532"/>
      <c r="AT1315" s="533"/>
      <c r="AU1315" s="533"/>
      <c r="AV1315" s="532"/>
      <c r="AW1315" s="532"/>
      <c r="AX1315" s="533"/>
      <c r="AY1315" s="533"/>
      <c r="AZ1315" s="532"/>
      <c r="BA1315" s="532"/>
      <c r="BB1315" s="533"/>
      <c r="BC1315" s="533"/>
      <c r="BD1315" s="532"/>
      <c r="BE1315" s="532"/>
      <c r="BF1315" s="533"/>
      <c r="BG1315" s="533"/>
      <c r="BH1315" s="532"/>
      <c r="BI1315" s="532"/>
      <c r="BJ1315" s="533"/>
      <c r="BK1315" s="533"/>
      <c r="BL1315" s="532"/>
    </row>
    <row r="1316" spans="1:64" ht="24.75" customHeight="1">
      <c r="A1316" s="524" t="str">
        <v/>
      </c>
      <c r="B1316" s="525"/>
      <c r="C1316" s="526"/>
      <c r="D1316" s="527"/>
      <c r="E1316" s="528"/>
      <c r="F1316" s="528"/>
      <c r="G1316" s="527"/>
      <c r="H1316" s="528"/>
      <c r="I1316" s="528"/>
      <c r="J1316" s="528"/>
      <c r="K1316" s="528"/>
      <c r="L1316" s="529"/>
      <c r="M1316" s="530"/>
      <c r="N1316" s="529"/>
      <c r="O1316" s="529"/>
      <c r="P1316" s="529"/>
      <c r="Q1316" s="529"/>
      <c r="R1316" s="529"/>
      <c r="S1316" s="529"/>
      <c r="T1316" s="529"/>
      <c r="U1316" s="529"/>
      <c r="V1316" s="529"/>
      <c r="W1316" s="529"/>
      <c r="X1316" s="529"/>
      <c r="Y1316" s="529"/>
      <c r="Z1316" s="529"/>
      <c r="AA1316" s="529"/>
      <c r="AB1316" s="529"/>
      <c r="AC1316" s="529"/>
      <c r="AD1316" s="529"/>
      <c r="AE1316" s="529"/>
      <c r="AF1316" s="529"/>
      <c r="AG1316" s="531"/>
      <c r="AH1316" s="531"/>
      <c r="AI1316" s="531"/>
      <c r="AJ1316" s="531"/>
      <c r="AK1316" s="531"/>
      <c r="AL1316" s="531"/>
      <c r="AM1316" s="531"/>
      <c r="AN1316" s="531"/>
      <c r="AO1316" s="531"/>
      <c r="AP1316" s="531"/>
      <c r="AQ1316" s="531"/>
      <c r="AR1316" s="531"/>
      <c r="AS1316" s="532"/>
      <c r="AT1316" s="533"/>
      <c r="AU1316" s="533"/>
      <c r="AV1316" s="532"/>
      <c r="AW1316" s="532"/>
      <c r="AX1316" s="533"/>
      <c r="AY1316" s="533"/>
      <c r="AZ1316" s="532"/>
      <c r="BA1316" s="532"/>
      <c r="BB1316" s="533"/>
      <c r="BC1316" s="533"/>
      <c r="BD1316" s="532"/>
      <c r="BE1316" s="532"/>
      <c r="BF1316" s="533"/>
      <c r="BG1316" s="533"/>
      <c r="BH1316" s="532"/>
      <c r="BI1316" s="532"/>
      <c r="BJ1316" s="533"/>
      <c r="BK1316" s="533"/>
      <c r="BL1316" s="532"/>
    </row>
    <row r="1317" spans="1:64" ht="24.75" customHeight="1">
      <c r="A1317" s="524" t="str">
        <v/>
      </c>
      <c r="B1317" s="525"/>
      <c r="C1317" s="526"/>
      <c r="D1317" s="527"/>
      <c r="E1317" s="528"/>
      <c r="F1317" s="528"/>
      <c r="G1317" s="527"/>
      <c r="H1317" s="528"/>
      <c r="I1317" s="528"/>
      <c r="J1317" s="528"/>
      <c r="K1317" s="528"/>
      <c r="L1317" s="529"/>
      <c r="M1317" s="530"/>
      <c r="N1317" s="529"/>
      <c r="O1317" s="529"/>
      <c r="P1317" s="529"/>
      <c r="Q1317" s="529"/>
      <c r="R1317" s="529"/>
      <c r="S1317" s="529"/>
      <c r="T1317" s="529"/>
      <c r="U1317" s="529"/>
      <c r="V1317" s="529"/>
      <c r="W1317" s="529"/>
      <c r="X1317" s="529"/>
      <c r="Y1317" s="529"/>
      <c r="Z1317" s="529"/>
      <c r="AA1317" s="529"/>
      <c r="AB1317" s="529"/>
      <c r="AC1317" s="529"/>
      <c r="AD1317" s="529"/>
      <c r="AE1317" s="529"/>
      <c r="AF1317" s="529"/>
      <c r="AG1317" s="531"/>
      <c r="AH1317" s="531"/>
      <c r="AI1317" s="531"/>
      <c r="AJ1317" s="531"/>
      <c r="AK1317" s="531"/>
      <c r="AL1317" s="531"/>
      <c r="AM1317" s="531"/>
      <c r="AN1317" s="531"/>
      <c r="AO1317" s="531"/>
      <c r="AP1317" s="531"/>
      <c r="AQ1317" s="531"/>
      <c r="AR1317" s="531"/>
      <c r="AS1317" s="532"/>
      <c r="AT1317" s="533"/>
      <c r="AU1317" s="533"/>
      <c r="AV1317" s="532"/>
      <c r="AW1317" s="532"/>
      <c r="AX1317" s="533"/>
      <c r="AY1317" s="533"/>
      <c r="AZ1317" s="532"/>
      <c r="BA1317" s="532"/>
      <c r="BB1317" s="533"/>
      <c r="BC1317" s="533"/>
      <c r="BD1317" s="532"/>
      <c r="BE1317" s="532"/>
      <c r="BF1317" s="533"/>
      <c r="BG1317" s="533"/>
      <c r="BH1317" s="532"/>
      <c r="BI1317" s="532"/>
      <c r="BJ1317" s="533"/>
      <c r="BK1317" s="533"/>
      <c r="BL1317" s="532"/>
    </row>
    <row r="1318" spans="1:64" ht="24.75" customHeight="1">
      <c r="A1318" s="524" t="str">
        <v/>
      </c>
      <c r="B1318" s="525"/>
      <c r="C1318" s="526"/>
      <c r="D1318" s="527"/>
      <c r="E1318" s="528"/>
      <c r="F1318" s="528"/>
      <c r="G1318" s="527"/>
      <c r="H1318" s="528"/>
      <c r="I1318" s="528"/>
      <c r="J1318" s="528"/>
      <c r="K1318" s="528"/>
      <c r="L1318" s="529"/>
      <c r="M1318" s="530"/>
      <c r="N1318" s="529"/>
      <c r="O1318" s="529"/>
      <c r="P1318" s="529"/>
      <c r="Q1318" s="529"/>
      <c r="R1318" s="529"/>
      <c r="S1318" s="529"/>
      <c r="T1318" s="529"/>
      <c r="U1318" s="529"/>
      <c r="V1318" s="529"/>
      <c r="W1318" s="529"/>
      <c r="X1318" s="529"/>
      <c r="Y1318" s="529"/>
      <c r="Z1318" s="529"/>
      <c r="AA1318" s="529"/>
      <c r="AB1318" s="529"/>
      <c r="AC1318" s="529"/>
      <c r="AD1318" s="529"/>
      <c r="AE1318" s="529"/>
      <c r="AF1318" s="529"/>
      <c r="AG1318" s="531"/>
      <c r="AH1318" s="531"/>
      <c r="AI1318" s="531"/>
      <c r="AJ1318" s="531"/>
      <c r="AK1318" s="531"/>
      <c r="AL1318" s="531"/>
      <c r="AM1318" s="531"/>
      <c r="AN1318" s="531"/>
      <c r="AO1318" s="531"/>
      <c r="AP1318" s="531"/>
      <c r="AQ1318" s="531"/>
      <c r="AR1318" s="531"/>
      <c r="AS1318" s="532"/>
      <c r="AT1318" s="533"/>
      <c r="AU1318" s="533"/>
      <c r="AV1318" s="532"/>
      <c r="AW1318" s="532"/>
      <c r="AX1318" s="533"/>
      <c r="AY1318" s="533"/>
      <c r="AZ1318" s="532"/>
      <c r="BA1318" s="532"/>
      <c r="BB1318" s="533"/>
      <c r="BC1318" s="533"/>
      <c r="BD1318" s="532"/>
      <c r="BE1318" s="532"/>
      <c r="BF1318" s="533"/>
      <c r="BG1318" s="533"/>
      <c r="BH1318" s="532"/>
      <c r="BI1318" s="532"/>
      <c r="BJ1318" s="533"/>
      <c r="BK1318" s="533"/>
      <c r="BL1318" s="532"/>
    </row>
    <row r="1319" spans="1:64" ht="24.75" customHeight="1">
      <c r="A1319" s="524" t="str">
        <v/>
      </c>
      <c r="B1319" s="525"/>
      <c r="C1319" s="526"/>
      <c r="D1319" s="527"/>
      <c r="E1319" s="528"/>
      <c r="F1319" s="528"/>
      <c r="G1319" s="527"/>
      <c r="H1319" s="528"/>
      <c r="I1319" s="528"/>
      <c r="J1319" s="528"/>
      <c r="K1319" s="528"/>
      <c r="L1319" s="529"/>
      <c r="M1319" s="530"/>
      <c r="N1319" s="529"/>
      <c r="O1319" s="529"/>
      <c r="P1319" s="529"/>
      <c r="Q1319" s="529"/>
      <c r="R1319" s="529"/>
      <c r="S1319" s="529"/>
      <c r="T1319" s="529"/>
      <c r="U1319" s="529"/>
      <c r="V1319" s="529"/>
      <c r="W1319" s="529"/>
      <c r="X1319" s="529"/>
      <c r="Y1319" s="529"/>
      <c r="Z1319" s="529"/>
      <c r="AA1319" s="529"/>
      <c r="AB1319" s="529"/>
      <c r="AC1319" s="529"/>
      <c r="AD1319" s="529"/>
      <c r="AE1319" s="529"/>
      <c r="AF1319" s="529"/>
      <c r="AG1319" s="531"/>
      <c r="AH1319" s="531"/>
      <c r="AI1319" s="531"/>
      <c r="AJ1319" s="531"/>
      <c r="AK1319" s="531"/>
      <c r="AL1319" s="531"/>
      <c r="AM1319" s="531"/>
      <c r="AN1319" s="531"/>
      <c r="AO1319" s="531"/>
      <c r="AP1319" s="531"/>
      <c r="AQ1319" s="531"/>
      <c r="AR1319" s="531"/>
      <c r="AS1319" s="532"/>
      <c r="AT1319" s="533"/>
      <c r="AU1319" s="533"/>
      <c r="AV1319" s="532"/>
      <c r="AW1319" s="532"/>
      <c r="AX1319" s="533"/>
      <c r="AY1319" s="533"/>
      <c r="AZ1319" s="532"/>
      <c r="BA1319" s="532"/>
      <c r="BB1319" s="533"/>
      <c r="BC1319" s="533"/>
      <c r="BD1319" s="532"/>
      <c r="BE1319" s="532"/>
      <c r="BF1319" s="533"/>
      <c r="BG1319" s="533"/>
      <c r="BH1319" s="532"/>
      <c r="BI1319" s="532"/>
      <c r="BJ1319" s="533"/>
      <c r="BK1319" s="533"/>
      <c r="BL1319" s="532"/>
    </row>
    <row r="1320" spans="1:64" ht="24.75" customHeight="1">
      <c r="A1320" s="524" t="str">
        <v/>
      </c>
      <c r="B1320" s="525"/>
      <c r="C1320" s="526"/>
      <c r="D1320" s="527"/>
      <c r="E1320" s="528"/>
      <c r="F1320" s="528"/>
      <c r="G1320" s="527"/>
      <c r="H1320" s="528"/>
      <c r="I1320" s="528"/>
      <c r="J1320" s="528"/>
      <c r="K1320" s="528"/>
      <c r="L1320" s="529"/>
      <c r="M1320" s="530"/>
      <c r="N1320" s="529"/>
      <c r="O1320" s="529"/>
      <c r="P1320" s="529"/>
      <c r="Q1320" s="529"/>
      <c r="R1320" s="529"/>
      <c r="S1320" s="529"/>
      <c r="T1320" s="529"/>
      <c r="U1320" s="529"/>
      <c r="V1320" s="529"/>
      <c r="W1320" s="529"/>
      <c r="X1320" s="529"/>
      <c r="Y1320" s="529"/>
      <c r="Z1320" s="529"/>
      <c r="AA1320" s="529"/>
      <c r="AB1320" s="529"/>
      <c r="AC1320" s="529"/>
      <c r="AD1320" s="529"/>
      <c r="AE1320" s="529"/>
      <c r="AF1320" s="529"/>
      <c r="AG1320" s="531"/>
      <c r="AH1320" s="531"/>
      <c r="AI1320" s="531"/>
      <c r="AJ1320" s="531"/>
      <c r="AK1320" s="531"/>
      <c r="AL1320" s="531"/>
      <c r="AM1320" s="531"/>
      <c r="AN1320" s="531"/>
      <c r="AO1320" s="531"/>
      <c r="AP1320" s="531"/>
      <c r="AQ1320" s="531"/>
      <c r="AR1320" s="531"/>
      <c r="AS1320" s="532"/>
      <c r="AT1320" s="533"/>
      <c r="AU1320" s="533"/>
      <c r="AV1320" s="532"/>
      <c r="AW1320" s="532"/>
      <c r="AX1320" s="533"/>
      <c r="AY1320" s="533"/>
      <c r="AZ1320" s="532"/>
      <c r="BA1320" s="532"/>
      <c r="BB1320" s="533"/>
      <c r="BC1320" s="533"/>
      <c r="BD1320" s="532"/>
      <c r="BE1320" s="532"/>
      <c r="BF1320" s="533"/>
      <c r="BG1320" s="533"/>
      <c r="BH1320" s="532"/>
      <c r="BI1320" s="532"/>
      <c r="BJ1320" s="533"/>
      <c r="BK1320" s="533"/>
      <c r="BL1320" s="532"/>
    </row>
    <row r="1321" spans="1:64" ht="24.75" customHeight="1">
      <c r="A1321" s="524" t="str">
        <v/>
      </c>
      <c r="B1321" s="525"/>
      <c r="C1321" s="526"/>
      <c r="D1321" s="527"/>
      <c r="E1321" s="528"/>
      <c r="F1321" s="528"/>
      <c r="G1321" s="527"/>
      <c r="H1321" s="528"/>
      <c r="I1321" s="528"/>
      <c r="J1321" s="528"/>
      <c r="K1321" s="528"/>
      <c r="L1321" s="529"/>
      <c r="M1321" s="530"/>
      <c r="N1321" s="529"/>
      <c r="O1321" s="529"/>
      <c r="P1321" s="529"/>
      <c r="Q1321" s="529"/>
      <c r="R1321" s="529"/>
      <c r="S1321" s="529"/>
      <c r="T1321" s="529"/>
      <c r="U1321" s="529"/>
      <c r="V1321" s="529"/>
      <c r="W1321" s="529"/>
      <c r="X1321" s="529"/>
      <c r="Y1321" s="529"/>
      <c r="Z1321" s="529"/>
      <c r="AA1321" s="529"/>
      <c r="AB1321" s="529"/>
      <c r="AC1321" s="529"/>
      <c r="AD1321" s="529"/>
      <c r="AE1321" s="529"/>
      <c r="AF1321" s="529"/>
      <c r="AG1321" s="531"/>
      <c r="AH1321" s="531"/>
      <c r="AI1321" s="531"/>
      <c r="AJ1321" s="531"/>
      <c r="AK1321" s="531"/>
      <c r="AL1321" s="531"/>
      <c r="AM1321" s="531"/>
      <c r="AN1321" s="531"/>
      <c r="AO1321" s="531"/>
      <c r="AP1321" s="531"/>
      <c r="AQ1321" s="531"/>
      <c r="AR1321" s="531"/>
      <c r="AS1321" s="532"/>
      <c r="AT1321" s="533"/>
      <c r="AU1321" s="533"/>
      <c r="AV1321" s="532"/>
      <c r="AW1321" s="532"/>
      <c r="AX1321" s="533"/>
      <c r="AY1321" s="533"/>
      <c r="AZ1321" s="532"/>
      <c r="BA1321" s="532"/>
      <c r="BB1321" s="533"/>
      <c r="BC1321" s="533"/>
      <c r="BD1321" s="532"/>
      <c r="BE1321" s="532"/>
      <c r="BF1321" s="533"/>
      <c r="BG1321" s="533"/>
      <c r="BH1321" s="532"/>
      <c r="BI1321" s="532"/>
      <c r="BJ1321" s="533"/>
      <c r="BK1321" s="533"/>
      <c r="BL1321" s="532"/>
    </row>
    <row r="1322" spans="1:64" ht="24.75" customHeight="1">
      <c r="A1322" s="524" t="str">
        <v/>
      </c>
      <c r="B1322" s="525"/>
      <c r="C1322" s="526"/>
      <c r="D1322" s="527"/>
      <c r="E1322" s="528"/>
      <c r="F1322" s="528"/>
      <c r="G1322" s="527"/>
      <c r="H1322" s="528"/>
      <c r="I1322" s="528"/>
      <c r="J1322" s="528"/>
      <c r="K1322" s="528"/>
      <c r="L1322" s="529"/>
      <c r="M1322" s="530"/>
      <c r="N1322" s="529"/>
      <c r="O1322" s="529"/>
      <c r="P1322" s="529"/>
      <c r="Q1322" s="529"/>
      <c r="R1322" s="529"/>
      <c r="S1322" s="529"/>
      <c r="T1322" s="529"/>
      <c r="U1322" s="529"/>
      <c r="V1322" s="529"/>
      <c r="W1322" s="529"/>
      <c r="X1322" s="529"/>
      <c r="Y1322" s="529"/>
      <c r="Z1322" s="529"/>
      <c r="AA1322" s="529"/>
      <c r="AB1322" s="529"/>
      <c r="AC1322" s="529"/>
      <c r="AD1322" s="529"/>
      <c r="AE1322" s="529"/>
      <c r="AF1322" s="529"/>
      <c r="AG1322" s="531"/>
      <c r="AH1322" s="531"/>
      <c r="AI1322" s="531"/>
      <c r="AJ1322" s="531"/>
      <c r="AK1322" s="531"/>
      <c r="AL1322" s="531"/>
      <c r="AM1322" s="531"/>
      <c r="AN1322" s="531"/>
      <c r="AO1322" s="531"/>
      <c r="AP1322" s="531"/>
      <c r="AQ1322" s="531"/>
      <c r="AR1322" s="531"/>
      <c r="AS1322" s="532"/>
      <c r="AT1322" s="533"/>
      <c r="AU1322" s="533"/>
      <c r="AV1322" s="532"/>
      <c r="AW1322" s="532"/>
      <c r="AX1322" s="533"/>
      <c r="AY1322" s="533"/>
      <c r="AZ1322" s="532"/>
      <c r="BA1322" s="532"/>
      <c r="BB1322" s="533"/>
      <c r="BC1322" s="533"/>
      <c r="BD1322" s="532"/>
      <c r="BE1322" s="532"/>
      <c r="BF1322" s="533"/>
      <c r="BG1322" s="533"/>
      <c r="BH1322" s="532"/>
      <c r="BI1322" s="532"/>
      <c r="BJ1322" s="533"/>
      <c r="BK1322" s="533"/>
      <c r="BL1322" s="532"/>
    </row>
    <row r="1323" spans="1:64" ht="24.75" customHeight="1">
      <c r="A1323" s="524" t="str">
        <v/>
      </c>
      <c r="B1323" s="525"/>
      <c r="C1323" s="526"/>
      <c r="D1323" s="527"/>
      <c r="E1323" s="528"/>
      <c r="F1323" s="528"/>
      <c r="G1323" s="527"/>
      <c r="H1323" s="528"/>
      <c r="I1323" s="528"/>
      <c r="J1323" s="528"/>
      <c r="K1323" s="528"/>
      <c r="L1323" s="529"/>
      <c r="M1323" s="530"/>
      <c r="N1323" s="529"/>
      <c r="O1323" s="529"/>
      <c r="P1323" s="529"/>
      <c r="Q1323" s="529"/>
      <c r="R1323" s="529"/>
      <c r="S1323" s="529"/>
      <c r="T1323" s="529"/>
      <c r="U1323" s="529"/>
      <c r="V1323" s="529"/>
      <c r="W1323" s="529"/>
      <c r="X1323" s="529"/>
      <c r="Y1323" s="529"/>
      <c r="Z1323" s="529"/>
      <c r="AA1323" s="529"/>
      <c r="AB1323" s="529"/>
      <c r="AC1323" s="529"/>
      <c r="AD1323" s="529"/>
      <c r="AE1323" s="529"/>
      <c r="AF1323" s="529"/>
      <c r="AG1323" s="531"/>
      <c r="AH1323" s="531"/>
      <c r="AI1323" s="531"/>
      <c r="AJ1323" s="531"/>
      <c r="AK1323" s="531"/>
      <c r="AL1323" s="531"/>
      <c r="AM1323" s="531"/>
      <c r="AN1323" s="531"/>
      <c r="AO1323" s="531"/>
      <c r="AP1323" s="531"/>
      <c r="AQ1323" s="531"/>
      <c r="AR1323" s="531"/>
      <c r="AS1323" s="532"/>
      <c r="AT1323" s="533"/>
      <c r="AU1323" s="533"/>
      <c r="AV1323" s="532"/>
      <c r="AW1323" s="532"/>
      <c r="AX1323" s="533"/>
      <c r="AY1323" s="533"/>
      <c r="AZ1323" s="532"/>
      <c r="BA1323" s="532"/>
      <c r="BB1323" s="533"/>
      <c r="BC1323" s="533"/>
      <c r="BD1323" s="532"/>
      <c r="BE1323" s="532"/>
      <c r="BF1323" s="533"/>
      <c r="BG1323" s="533"/>
      <c r="BH1323" s="532"/>
      <c r="BI1323" s="532"/>
      <c r="BJ1323" s="533"/>
      <c r="BK1323" s="533"/>
      <c r="BL1323" s="532"/>
    </row>
    <row r="1324" spans="1:64" ht="24.75" customHeight="1">
      <c r="A1324" s="524" t="str">
        <v/>
      </c>
      <c r="B1324" s="525"/>
      <c r="C1324" s="526"/>
      <c r="D1324" s="527"/>
      <c r="E1324" s="528"/>
      <c r="F1324" s="528"/>
      <c r="G1324" s="527"/>
      <c r="H1324" s="528"/>
      <c r="I1324" s="528"/>
      <c r="J1324" s="528"/>
      <c r="K1324" s="528"/>
      <c r="L1324" s="529"/>
      <c r="M1324" s="530"/>
      <c r="N1324" s="529"/>
      <c r="O1324" s="529"/>
      <c r="P1324" s="529"/>
      <c r="Q1324" s="529"/>
      <c r="R1324" s="529"/>
      <c r="S1324" s="529"/>
      <c r="T1324" s="529"/>
      <c r="U1324" s="529"/>
      <c r="V1324" s="529"/>
      <c r="W1324" s="529"/>
      <c r="X1324" s="529"/>
      <c r="Y1324" s="529"/>
      <c r="Z1324" s="529"/>
      <c r="AA1324" s="529"/>
      <c r="AB1324" s="529"/>
      <c r="AC1324" s="529"/>
      <c r="AD1324" s="529"/>
      <c r="AE1324" s="529"/>
      <c r="AF1324" s="529"/>
      <c r="AG1324" s="531"/>
      <c r="AH1324" s="531"/>
      <c r="AI1324" s="531"/>
      <c r="AJ1324" s="531"/>
      <c r="AK1324" s="531"/>
      <c r="AL1324" s="531"/>
      <c r="AM1324" s="531"/>
      <c r="AN1324" s="531"/>
      <c r="AO1324" s="531"/>
      <c r="AP1324" s="531"/>
      <c r="AQ1324" s="531"/>
      <c r="AR1324" s="531"/>
      <c r="AS1324" s="532"/>
      <c r="AT1324" s="533"/>
      <c r="AU1324" s="533"/>
      <c r="AV1324" s="532"/>
      <c r="AW1324" s="532"/>
      <c r="AX1324" s="533"/>
      <c r="AY1324" s="533"/>
      <c r="AZ1324" s="532"/>
      <c r="BA1324" s="532"/>
      <c r="BB1324" s="533"/>
      <c r="BC1324" s="533"/>
      <c r="BD1324" s="532"/>
      <c r="BE1324" s="532"/>
      <c r="BF1324" s="533"/>
      <c r="BG1324" s="533"/>
      <c r="BH1324" s="532"/>
      <c r="BI1324" s="532"/>
      <c r="BJ1324" s="533"/>
      <c r="BK1324" s="533"/>
      <c r="BL1324" s="532"/>
    </row>
    <row r="1325" spans="1:64" ht="24.75" customHeight="1">
      <c r="A1325" s="524" t="str">
        <v/>
      </c>
      <c r="B1325" s="525"/>
      <c r="C1325" s="526"/>
      <c r="D1325" s="527"/>
      <c r="E1325" s="528"/>
      <c r="F1325" s="528"/>
      <c r="G1325" s="527"/>
      <c r="H1325" s="528"/>
      <c r="I1325" s="528"/>
      <c r="J1325" s="528"/>
      <c r="K1325" s="528"/>
      <c r="L1325" s="529"/>
      <c r="M1325" s="530"/>
      <c r="N1325" s="529"/>
      <c r="O1325" s="529"/>
      <c r="P1325" s="529"/>
      <c r="Q1325" s="529"/>
      <c r="R1325" s="529"/>
      <c r="S1325" s="529"/>
      <c r="T1325" s="529"/>
      <c r="U1325" s="529"/>
      <c r="V1325" s="529"/>
      <c r="W1325" s="529"/>
      <c r="X1325" s="529"/>
      <c r="Y1325" s="529"/>
      <c r="Z1325" s="529"/>
      <c r="AA1325" s="529"/>
      <c r="AB1325" s="529"/>
      <c r="AC1325" s="529"/>
      <c r="AD1325" s="529"/>
      <c r="AE1325" s="529"/>
      <c r="AF1325" s="529"/>
      <c r="AG1325" s="531"/>
      <c r="AH1325" s="531"/>
      <c r="AI1325" s="531"/>
      <c r="AJ1325" s="531"/>
      <c r="AK1325" s="531"/>
      <c r="AL1325" s="531"/>
      <c r="AM1325" s="531"/>
      <c r="AN1325" s="531"/>
      <c r="AO1325" s="531"/>
      <c r="AP1325" s="531"/>
      <c r="AQ1325" s="531"/>
      <c r="AR1325" s="531"/>
      <c r="AS1325" s="532"/>
      <c r="AT1325" s="533"/>
      <c r="AU1325" s="533"/>
      <c r="AV1325" s="532"/>
      <c r="AW1325" s="532"/>
      <c r="AX1325" s="533"/>
      <c r="AY1325" s="533"/>
      <c r="AZ1325" s="532"/>
      <c r="BA1325" s="532"/>
      <c r="BB1325" s="533"/>
      <c r="BC1325" s="533"/>
      <c r="BD1325" s="532"/>
      <c r="BE1325" s="532"/>
      <c r="BF1325" s="533"/>
      <c r="BG1325" s="533"/>
      <c r="BH1325" s="532"/>
      <c r="BI1325" s="532"/>
      <c r="BJ1325" s="533"/>
      <c r="BK1325" s="533"/>
      <c r="BL1325" s="532"/>
    </row>
    <row r="1326" spans="1:64" ht="24.75" customHeight="1">
      <c r="A1326" s="524" t="str">
        <v/>
      </c>
      <c r="B1326" s="525"/>
      <c r="C1326" s="526"/>
      <c r="D1326" s="527"/>
      <c r="E1326" s="528"/>
      <c r="F1326" s="528"/>
      <c r="G1326" s="527"/>
      <c r="H1326" s="528"/>
      <c r="I1326" s="528"/>
      <c r="J1326" s="528"/>
      <c r="K1326" s="528"/>
      <c r="L1326" s="529"/>
      <c r="M1326" s="530"/>
      <c r="N1326" s="529"/>
      <c r="O1326" s="529"/>
      <c r="P1326" s="529"/>
      <c r="Q1326" s="529"/>
      <c r="R1326" s="529"/>
      <c r="S1326" s="529"/>
      <c r="T1326" s="529"/>
      <c r="U1326" s="529"/>
      <c r="V1326" s="529"/>
      <c r="W1326" s="529"/>
      <c r="X1326" s="529"/>
      <c r="Y1326" s="529"/>
      <c r="Z1326" s="529"/>
      <c r="AA1326" s="529"/>
      <c r="AB1326" s="529"/>
      <c r="AC1326" s="529"/>
      <c r="AD1326" s="529"/>
      <c r="AE1326" s="529"/>
      <c r="AF1326" s="529"/>
      <c r="AG1326" s="531"/>
      <c r="AH1326" s="531"/>
      <c r="AI1326" s="531"/>
      <c r="AJ1326" s="531"/>
      <c r="AK1326" s="531"/>
      <c r="AL1326" s="531"/>
      <c r="AM1326" s="531"/>
      <c r="AN1326" s="531"/>
      <c r="AO1326" s="531"/>
      <c r="AP1326" s="531"/>
      <c r="AQ1326" s="531"/>
      <c r="AR1326" s="531"/>
      <c r="AS1326" s="532"/>
      <c r="AT1326" s="533"/>
      <c r="AU1326" s="533"/>
      <c r="AV1326" s="532"/>
      <c r="AW1326" s="532"/>
      <c r="AX1326" s="533"/>
      <c r="AY1326" s="533"/>
      <c r="AZ1326" s="532"/>
      <c r="BA1326" s="532"/>
      <c r="BB1326" s="533"/>
      <c r="BC1326" s="533"/>
      <c r="BD1326" s="532"/>
      <c r="BE1326" s="532"/>
      <c r="BF1326" s="533"/>
      <c r="BG1326" s="533"/>
      <c r="BH1326" s="532"/>
      <c r="BI1326" s="532"/>
      <c r="BJ1326" s="533"/>
      <c r="BK1326" s="533"/>
      <c r="BL1326" s="532"/>
    </row>
    <row r="1327" spans="1:64" ht="24.75" customHeight="1">
      <c r="A1327" s="524" t="str">
        <v/>
      </c>
      <c r="B1327" s="525"/>
      <c r="C1327" s="526"/>
      <c r="D1327" s="527"/>
      <c r="E1327" s="528"/>
      <c r="F1327" s="528"/>
      <c r="G1327" s="527"/>
      <c r="H1327" s="528"/>
      <c r="I1327" s="528"/>
      <c r="J1327" s="528"/>
      <c r="K1327" s="528"/>
      <c r="L1327" s="529"/>
      <c r="M1327" s="530"/>
      <c r="N1327" s="529"/>
      <c r="O1327" s="529"/>
      <c r="P1327" s="529"/>
      <c r="Q1327" s="529"/>
      <c r="R1327" s="529"/>
      <c r="S1327" s="529"/>
      <c r="T1327" s="529"/>
      <c r="U1327" s="529"/>
      <c r="V1327" s="529"/>
      <c r="W1327" s="529"/>
      <c r="X1327" s="529"/>
      <c r="Y1327" s="529"/>
      <c r="Z1327" s="529"/>
      <c r="AA1327" s="529"/>
      <c r="AB1327" s="529"/>
      <c r="AC1327" s="529"/>
      <c r="AD1327" s="529"/>
      <c r="AE1327" s="529"/>
      <c r="AF1327" s="529"/>
      <c r="AG1327" s="531"/>
      <c r="AH1327" s="531"/>
      <c r="AI1327" s="531"/>
      <c r="AJ1327" s="531"/>
      <c r="AK1327" s="531"/>
      <c r="AL1327" s="531"/>
      <c r="AM1327" s="531"/>
      <c r="AN1327" s="531"/>
      <c r="AO1327" s="531"/>
      <c r="AP1327" s="531"/>
      <c r="AQ1327" s="531"/>
      <c r="AR1327" s="531"/>
      <c r="AS1327" s="532"/>
      <c r="AT1327" s="533"/>
      <c r="AU1327" s="533"/>
      <c r="AV1327" s="532"/>
      <c r="AW1327" s="532"/>
      <c r="AX1327" s="533"/>
      <c r="AY1327" s="533"/>
      <c r="AZ1327" s="532"/>
      <c r="BA1327" s="532"/>
      <c r="BB1327" s="533"/>
      <c r="BC1327" s="533"/>
      <c r="BD1327" s="532"/>
      <c r="BE1327" s="532"/>
      <c r="BF1327" s="533"/>
      <c r="BG1327" s="533"/>
      <c r="BH1327" s="532"/>
      <c r="BI1327" s="532"/>
      <c r="BJ1327" s="533"/>
      <c r="BK1327" s="533"/>
      <c r="BL1327" s="532"/>
    </row>
    <row r="1328" spans="1:64" ht="24.75" customHeight="1">
      <c r="A1328" s="524" t="str">
        <v/>
      </c>
      <c r="B1328" s="525"/>
      <c r="C1328" s="526"/>
      <c r="D1328" s="527"/>
      <c r="E1328" s="528"/>
      <c r="F1328" s="528"/>
      <c r="G1328" s="527"/>
      <c r="H1328" s="528"/>
      <c r="I1328" s="528"/>
      <c r="J1328" s="528"/>
      <c r="K1328" s="528"/>
      <c r="L1328" s="529"/>
      <c r="M1328" s="530"/>
      <c r="N1328" s="529"/>
      <c r="O1328" s="529"/>
      <c r="P1328" s="529"/>
      <c r="Q1328" s="529"/>
      <c r="R1328" s="529"/>
      <c r="S1328" s="529"/>
      <c r="T1328" s="529"/>
      <c r="U1328" s="529"/>
      <c r="V1328" s="529"/>
      <c r="W1328" s="529"/>
      <c r="X1328" s="529"/>
      <c r="Y1328" s="529"/>
      <c r="Z1328" s="529"/>
      <c r="AA1328" s="529"/>
      <c r="AB1328" s="529"/>
      <c r="AC1328" s="529"/>
      <c r="AD1328" s="529"/>
      <c r="AE1328" s="529"/>
      <c r="AF1328" s="529"/>
      <c r="AG1328" s="531"/>
      <c r="AH1328" s="531"/>
      <c r="AI1328" s="531"/>
      <c r="AJ1328" s="531"/>
      <c r="AK1328" s="531"/>
      <c r="AL1328" s="531"/>
      <c r="AM1328" s="531"/>
      <c r="AN1328" s="531"/>
      <c r="AO1328" s="531"/>
      <c r="AP1328" s="531"/>
      <c r="AQ1328" s="531"/>
      <c r="AR1328" s="531"/>
      <c r="AS1328" s="532"/>
      <c r="AT1328" s="533"/>
      <c r="AU1328" s="533"/>
      <c r="AV1328" s="532"/>
      <c r="AW1328" s="532"/>
      <c r="AX1328" s="533"/>
      <c r="AY1328" s="533"/>
      <c r="AZ1328" s="532"/>
      <c r="BA1328" s="532"/>
      <c r="BB1328" s="533"/>
      <c r="BC1328" s="533"/>
      <c r="BD1328" s="532"/>
      <c r="BE1328" s="532"/>
      <c r="BF1328" s="533"/>
      <c r="BG1328" s="533"/>
      <c r="BH1328" s="532"/>
      <c r="BI1328" s="532"/>
      <c r="BJ1328" s="533"/>
      <c r="BK1328" s="533"/>
      <c r="BL1328" s="532"/>
    </row>
    <row r="1329" spans="1:64" ht="24.75" customHeight="1">
      <c r="A1329" s="524" t="str">
        <v/>
      </c>
      <c r="B1329" s="525"/>
      <c r="C1329" s="526"/>
      <c r="D1329" s="527"/>
      <c r="E1329" s="528"/>
      <c r="F1329" s="528"/>
      <c r="G1329" s="527"/>
      <c r="H1329" s="528"/>
      <c r="I1329" s="528"/>
      <c r="J1329" s="528"/>
      <c r="K1329" s="528"/>
      <c r="L1329" s="529"/>
      <c r="M1329" s="530"/>
      <c r="N1329" s="529"/>
      <c r="O1329" s="529"/>
      <c r="P1329" s="529"/>
      <c r="Q1329" s="529"/>
      <c r="R1329" s="529"/>
      <c r="S1329" s="529"/>
      <c r="T1329" s="529"/>
      <c r="U1329" s="529"/>
      <c r="V1329" s="529"/>
      <c r="W1329" s="529"/>
      <c r="X1329" s="529"/>
      <c r="Y1329" s="529"/>
      <c r="Z1329" s="529"/>
      <c r="AA1329" s="529"/>
      <c r="AB1329" s="529"/>
      <c r="AC1329" s="529"/>
      <c r="AD1329" s="529"/>
      <c r="AE1329" s="529"/>
      <c r="AF1329" s="529"/>
      <c r="AG1329" s="531"/>
      <c r="AH1329" s="531"/>
      <c r="AI1329" s="531"/>
      <c r="AJ1329" s="531"/>
      <c r="AK1329" s="531"/>
      <c r="AL1329" s="531"/>
      <c r="AM1329" s="531"/>
      <c r="AN1329" s="531"/>
      <c r="AO1329" s="531"/>
      <c r="AP1329" s="531"/>
      <c r="AQ1329" s="531"/>
      <c r="AR1329" s="531"/>
      <c r="AS1329" s="532"/>
      <c r="AT1329" s="533"/>
      <c r="AU1329" s="533"/>
      <c r="AV1329" s="532"/>
      <c r="AW1329" s="532"/>
      <c r="AX1329" s="533"/>
      <c r="AY1329" s="533"/>
      <c r="AZ1329" s="532"/>
      <c r="BA1329" s="532"/>
      <c r="BB1329" s="533"/>
      <c r="BC1329" s="533"/>
      <c r="BD1329" s="532"/>
      <c r="BE1329" s="532"/>
      <c r="BF1329" s="533"/>
      <c r="BG1329" s="533"/>
      <c r="BH1329" s="532"/>
      <c r="BI1329" s="532"/>
      <c r="BJ1329" s="533"/>
      <c r="BK1329" s="533"/>
      <c r="BL1329" s="532"/>
    </row>
    <row r="1330" spans="1:64" ht="24.75" customHeight="1">
      <c r="A1330" s="524" t="str">
        <v/>
      </c>
      <c r="B1330" s="525"/>
      <c r="C1330" s="526"/>
      <c r="D1330" s="527"/>
      <c r="E1330" s="528"/>
      <c r="F1330" s="528"/>
      <c r="G1330" s="527"/>
      <c r="H1330" s="528"/>
      <c r="I1330" s="528"/>
      <c r="J1330" s="528"/>
      <c r="K1330" s="528"/>
      <c r="L1330" s="529"/>
      <c r="M1330" s="530"/>
      <c r="N1330" s="529"/>
      <c r="O1330" s="529"/>
      <c r="P1330" s="529"/>
      <c r="Q1330" s="529"/>
      <c r="R1330" s="529"/>
      <c r="S1330" s="529"/>
      <c r="T1330" s="529"/>
      <c r="U1330" s="529"/>
      <c r="V1330" s="529"/>
      <c r="W1330" s="529"/>
      <c r="X1330" s="529"/>
      <c r="Y1330" s="529"/>
      <c r="Z1330" s="529"/>
      <c r="AA1330" s="529"/>
      <c r="AB1330" s="529"/>
      <c r="AC1330" s="529"/>
      <c r="AD1330" s="529"/>
      <c r="AE1330" s="529"/>
      <c r="AF1330" s="529"/>
      <c r="AG1330" s="531"/>
      <c r="AH1330" s="531"/>
      <c r="AI1330" s="531"/>
      <c r="AJ1330" s="531"/>
      <c r="AK1330" s="531"/>
      <c r="AL1330" s="531"/>
      <c r="AM1330" s="531"/>
      <c r="AN1330" s="531"/>
      <c r="AO1330" s="531"/>
      <c r="AP1330" s="531"/>
      <c r="AQ1330" s="531"/>
      <c r="AR1330" s="531"/>
      <c r="AS1330" s="532"/>
      <c r="AT1330" s="533"/>
      <c r="AU1330" s="533"/>
      <c r="AV1330" s="532"/>
      <c r="AW1330" s="532"/>
      <c r="AX1330" s="533"/>
      <c r="AY1330" s="533"/>
      <c r="AZ1330" s="532"/>
      <c r="BA1330" s="532"/>
      <c r="BB1330" s="533"/>
      <c r="BC1330" s="533"/>
      <c r="BD1330" s="532"/>
      <c r="BE1330" s="532"/>
      <c r="BF1330" s="533"/>
      <c r="BG1330" s="533"/>
      <c r="BH1330" s="532"/>
      <c r="BI1330" s="532"/>
      <c r="BJ1330" s="533"/>
      <c r="BK1330" s="533"/>
      <c r="BL1330" s="532"/>
    </row>
    <row r="1331" spans="1:64" ht="24.75" customHeight="1">
      <c r="A1331" s="524" t="str">
        <v/>
      </c>
      <c r="B1331" s="525"/>
      <c r="C1331" s="526"/>
      <c r="D1331" s="527"/>
      <c r="E1331" s="528"/>
      <c r="F1331" s="528"/>
      <c r="G1331" s="527"/>
      <c r="H1331" s="528"/>
      <c r="I1331" s="528"/>
      <c r="J1331" s="528"/>
      <c r="K1331" s="528"/>
      <c r="L1331" s="529"/>
      <c r="M1331" s="530"/>
      <c r="N1331" s="529"/>
      <c r="O1331" s="529"/>
      <c r="P1331" s="529"/>
      <c r="Q1331" s="529"/>
      <c r="R1331" s="529"/>
      <c r="S1331" s="529"/>
      <c r="T1331" s="529"/>
      <c r="U1331" s="529"/>
      <c r="V1331" s="529"/>
      <c r="W1331" s="529"/>
      <c r="X1331" s="529"/>
      <c r="Y1331" s="529"/>
      <c r="Z1331" s="529"/>
      <c r="AA1331" s="529"/>
      <c r="AB1331" s="529"/>
      <c r="AC1331" s="529"/>
      <c r="AD1331" s="529"/>
      <c r="AE1331" s="529"/>
      <c r="AF1331" s="529"/>
      <c r="AG1331" s="531"/>
      <c r="AH1331" s="531"/>
      <c r="AI1331" s="531"/>
      <c r="AJ1331" s="531"/>
      <c r="AK1331" s="531"/>
      <c r="AL1331" s="531"/>
      <c r="AM1331" s="531"/>
      <c r="AN1331" s="531"/>
      <c r="AO1331" s="531"/>
      <c r="AP1331" s="531"/>
      <c r="AQ1331" s="531"/>
      <c r="AR1331" s="531"/>
      <c r="AS1331" s="532"/>
      <c r="AT1331" s="533"/>
      <c r="AU1331" s="533"/>
      <c r="AV1331" s="532"/>
      <c r="AW1331" s="532"/>
      <c r="AX1331" s="533"/>
      <c r="AY1331" s="533"/>
      <c r="AZ1331" s="532"/>
      <c r="BA1331" s="532"/>
      <c r="BB1331" s="533"/>
      <c r="BC1331" s="533"/>
      <c r="BD1331" s="532"/>
      <c r="BE1331" s="532"/>
      <c r="BF1331" s="533"/>
      <c r="BG1331" s="533"/>
      <c r="BH1331" s="532"/>
      <c r="BI1331" s="532"/>
      <c r="BJ1331" s="533"/>
      <c r="BK1331" s="533"/>
      <c r="BL1331" s="532"/>
    </row>
    <row r="1332" spans="1:64" ht="24.75" customHeight="1">
      <c r="A1332" s="524" t="str">
        <v/>
      </c>
      <c r="B1332" s="525"/>
      <c r="C1332" s="526"/>
      <c r="D1332" s="527"/>
      <c r="E1332" s="528"/>
      <c r="F1332" s="528"/>
      <c r="G1332" s="527"/>
      <c r="H1332" s="528"/>
      <c r="I1332" s="528"/>
      <c r="J1332" s="528"/>
      <c r="K1332" s="528"/>
      <c r="L1332" s="529"/>
      <c r="M1332" s="530"/>
      <c r="N1332" s="529"/>
      <c r="O1332" s="529"/>
      <c r="P1332" s="529"/>
      <c r="Q1332" s="529"/>
      <c r="R1332" s="529"/>
      <c r="S1332" s="529"/>
      <c r="T1332" s="529"/>
      <c r="U1332" s="529"/>
      <c r="V1332" s="529"/>
      <c r="W1332" s="529"/>
      <c r="X1332" s="529"/>
      <c r="Y1332" s="529"/>
      <c r="Z1332" s="529"/>
      <c r="AA1332" s="529"/>
      <c r="AB1332" s="529"/>
      <c r="AC1332" s="529"/>
      <c r="AD1332" s="529"/>
      <c r="AE1332" s="529"/>
      <c r="AF1332" s="529"/>
      <c r="AG1332" s="531"/>
      <c r="AH1332" s="531"/>
      <c r="AI1332" s="531"/>
      <c r="AJ1332" s="531"/>
      <c r="AK1332" s="531"/>
      <c r="AL1332" s="531"/>
      <c r="AM1332" s="531"/>
      <c r="AN1332" s="531"/>
      <c r="AO1332" s="531"/>
      <c r="AP1332" s="531"/>
      <c r="AQ1332" s="531"/>
      <c r="AR1332" s="531"/>
      <c r="AS1332" s="532"/>
      <c r="AT1332" s="533"/>
      <c r="AU1332" s="533"/>
      <c r="AV1332" s="532"/>
      <c r="AW1332" s="532"/>
      <c r="AX1332" s="533"/>
      <c r="AY1332" s="533"/>
      <c r="AZ1332" s="532"/>
      <c r="BA1332" s="532"/>
      <c r="BB1332" s="533"/>
      <c r="BC1332" s="533"/>
      <c r="BD1332" s="532"/>
      <c r="BE1332" s="532"/>
      <c r="BF1332" s="533"/>
      <c r="BG1332" s="533"/>
      <c r="BH1332" s="532"/>
      <c r="BI1332" s="532"/>
      <c r="BJ1332" s="533"/>
      <c r="BK1332" s="533"/>
      <c r="BL1332" s="532"/>
    </row>
    <row r="1333" spans="1:64" ht="24.75" customHeight="1">
      <c r="A1333" s="524" t="str">
        <v/>
      </c>
      <c r="B1333" s="525"/>
      <c r="C1333" s="526"/>
      <c r="D1333" s="527"/>
      <c r="E1333" s="528"/>
      <c r="F1333" s="528"/>
      <c r="G1333" s="527"/>
      <c r="H1333" s="528"/>
      <c r="I1333" s="528"/>
      <c r="J1333" s="528"/>
      <c r="K1333" s="528"/>
      <c r="L1333" s="529"/>
      <c r="M1333" s="530"/>
      <c r="N1333" s="529"/>
      <c r="O1333" s="529"/>
      <c r="P1333" s="529"/>
      <c r="Q1333" s="529"/>
      <c r="R1333" s="529"/>
      <c r="S1333" s="529"/>
      <c r="T1333" s="529"/>
      <c r="U1333" s="529"/>
      <c r="V1333" s="529"/>
      <c r="W1333" s="529"/>
      <c r="X1333" s="529"/>
      <c r="Y1333" s="529"/>
      <c r="Z1333" s="529"/>
      <c r="AA1333" s="529"/>
      <c r="AB1333" s="529"/>
      <c r="AC1333" s="529"/>
      <c r="AD1333" s="529"/>
      <c r="AE1333" s="529"/>
      <c r="AF1333" s="529"/>
      <c r="AG1333" s="531"/>
      <c r="AH1333" s="531"/>
      <c r="AI1333" s="531"/>
      <c r="AJ1333" s="531"/>
      <c r="AK1333" s="531"/>
      <c r="AL1333" s="531"/>
      <c r="AM1333" s="531"/>
      <c r="AN1333" s="531"/>
      <c r="AO1333" s="531"/>
      <c r="AP1333" s="531"/>
      <c r="AQ1333" s="531"/>
      <c r="AR1333" s="531"/>
      <c r="AS1333" s="532"/>
      <c r="AT1333" s="533"/>
      <c r="AU1333" s="533"/>
      <c r="AV1333" s="532"/>
      <c r="AW1333" s="532"/>
      <c r="AX1333" s="533"/>
      <c r="AY1333" s="533"/>
      <c r="AZ1333" s="532"/>
      <c r="BA1333" s="532"/>
      <c r="BB1333" s="533"/>
      <c r="BC1333" s="533"/>
      <c r="BD1333" s="532"/>
      <c r="BE1333" s="532"/>
      <c r="BF1333" s="533"/>
      <c r="BG1333" s="533"/>
      <c r="BH1333" s="532"/>
      <c r="BI1333" s="532"/>
      <c r="BJ1333" s="533"/>
      <c r="BK1333" s="533"/>
      <c r="BL1333" s="532"/>
    </row>
    <row r="1334" spans="1:64" ht="24.75" customHeight="1">
      <c r="A1334" s="524" t="str">
        <v/>
      </c>
      <c r="B1334" s="525"/>
      <c r="C1334" s="526"/>
      <c r="D1334" s="527"/>
      <c r="E1334" s="528"/>
      <c r="F1334" s="528"/>
      <c r="G1334" s="527"/>
      <c r="H1334" s="528"/>
      <c r="I1334" s="528"/>
      <c r="J1334" s="528"/>
      <c r="K1334" s="528"/>
      <c r="L1334" s="529"/>
      <c r="M1334" s="530"/>
      <c r="N1334" s="529"/>
      <c r="O1334" s="529"/>
      <c r="P1334" s="529"/>
      <c r="Q1334" s="529"/>
      <c r="R1334" s="529"/>
      <c r="S1334" s="529"/>
      <c r="T1334" s="529"/>
      <c r="U1334" s="529"/>
      <c r="V1334" s="529"/>
      <c r="W1334" s="529"/>
      <c r="X1334" s="529"/>
      <c r="Y1334" s="529"/>
      <c r="Z1334" s="529"/>
      <c r="AA1334" s="529"/>
      <c r="AB1334" s="529"/>
      <c r="AC1334" s="529"/>
      <c r="AD1334" s="529"/>
      <c r="AE1334" s="529"/>
      <c r="AF1334" s="529"/>
      <c r="AG1334" s="531"/>
      <c r="AH1334" s="531"/>
      <c r="AI1334" s="531"/>
      <c r="AJ1334" s="531"/>
      <c r="AK1334" s="531"/>
      <c r="AL1334" s="531"/>
      <c r="AM1334" s="531"/>
      <c r="AN1334" s="531"/>
      <c r="AO1334" s="531"/>
      <c r="AP1334" s="531"/>
      <c r="AQ1334" s="531"/>
      <c r="AR1334" s="531"/>
      <c r="AS1334" s="532"/>
      <c r="AT1334" s="533"/>
      <c r="AU1334" s="533"/>
      <c r="AV1334" s="532"/>
      <c r="AW1334" s="532"/>
      <c r="AX1334" s="533"/>
      <c r="AY1334" s="533"/>
      <c r="AZ1334" s="532"/>
      <c r="BA1334" s="532"/>
      <c r="BB1334" s="533"/>
      <c r="BC1334" s="533"/>
      <c r="BD1334" s="532"/>
      <c r="BE1334" s="532"/>
      <c r="BF1334" s="533"/>
      <c r="BG1334" s="533"/>
      <c r="BH1334" s="532"/>
      <c r="BI1334" s="532"/>
      <c r="BJ1334" s="533"/>
      <c r="BK1334" s="533"/>
      <c r="BL1334" s="532"/>
    </row>
    <row r="1335" spans="1:64" ht="24.75" customHeight="1">
      <c r="A1335" s="524" t="str">
        <v/>
      </c>
      <c r="B1335" s="525"/>
      <c r="C1335" s="526"/>
      <c r="D1335" s="527"/>
      <c r="E1335" s="528"/>
      <c r="F1335" s="528"/>
      <c r="G1335" s="527"/>
      <c r="H1335" s="528"/>
      <c r="I1335" s="528"/>
      <c r="J1335" s="528"/>
      <c r="K1335" s="528"/>
      <c r="L1335" s="529"/>
      <c r="M1335" s="530"/>
      <c r="N1335" s="529"/>
      <c r="O1335" s="529"/>
      <c r="P1335" s="529"/>
      <c r="Q1335" s="529"/>
      <c r="R1335" s="529"/>
      <c r="S1335" s="529"/>
      <c r="T1335" s="529"/>
      <c r="U1335" s="529"/>
      <c r="V1335" s="529"/>
      <c r="W1335" s="529"/>
      <c r="X1335" s="529"/>
      <c r="Y1335" s="529"/>
      <c r="Z1335" s="529"/>
      <c r="AA1335" s="529"/>
      <c r="AB1335" s="529"/>
      <c r="AC1335" s="529"/>
      <c r="AD1335" s="529"/>
      <c r="AE1335" s="529"/>
      <c r="AF1335" s="529"/>
      <c r="AG1335" s="531"/>
      <c r="AH1335" s="531"/>
      <c r="AI1335" s="531"/>
      <c r="AJ1335" s="531"/>
      <c r="AK1335" s="531"/>
      <c r="AL1335" s="531"/>
      <c r="AM1335" s="531"/>
      <c r="AN1335" s="531"/>
      <c r="AO1335" s="531"/>
      <c r="AP1335" s="531"/>
      <c r="AQ1335" s="531"/>
      <c r="AR1335" s="531"/>
      <c r="AS1335" s="532"/>
      <c r="AT1335" s="533"/>
      <c r="AU1335" s="533"/>
      <c r="AV1335" s="532"/>
      <c r="AW1335" s="532"/>
      <c r="AX1335" s="533"/>
      <c r="AY1335" s="533"/>
      <c r="AZ1335" s="532"/>
      <c r="BA1335" s="532"/>
      <c r="BB1335" s="533"/>
      <c r="BC1335" s="533"/>
      <c r="BD1335" s="532"/>
      <c r="BE1335" s="532"/>
      <c r="BF1335" s="533"/>
      <c r="BG1335" s="533"/>
      <c r="BH1335" s="532"/>
      <c r="BI1335" s="532"/>
      <c r="BJ1335" s="533"/>
      <c r="BK1335" s="533"/>
      <c r="BL1335" s="532"/>
    </row>
    <row r="1336" spans="1:64" ht="24.75" customHeight="1">
      <c r="A1336" s="524" t="str">
        <v/>
      </c>
      <c r="B1336" s="525"/>
      <c r="C1336" s="526"/>
      <c r="D1336" s="527"/>
      <c r="E1336" s="528"/>
      <c r="F1336" s="528"/>
      <c r="G1336" s="527"/>
      <c r="H1336" s="528"/>
      <c r="I1336" s="528"/>
      <c r="J1336" s="528"/>
      <c r="K1336" s="528"/>
      <c r="L1336" s="529"/>
      <c r="M1336" s="530"/>
      <c r="N1336" s="529"/>
      <c r="O1336" s="529"/>
      <c r="P1336" s="529"/>
      <c r="Q1336" s="529"/>
      <c r="R1336" s="529"/>
      <c r="S1336" s="529"/>
      <c r="T1336" s="529"/>
      <c r="U1336" s="529"/>
      <c r="V1336" s="529"/>
      <c r="W1336" s="529"/>
      <c r="X1336" s="529"/>
      <c r="Y1336" s="529"/>
      <c r="Z1336" s="529"/>
      <c r="AA1336" s="529"/>
      <c r="AB1336" s="529"/>
      <c r="AC1336" s="529"/>
      <c r="AD1336" s="529"/>
      <c r="AE1336" s="529"/>
      <c r="AF1336" s="529"/>
      <c r="AG1336" s="531"/>
      <c r="AH1336" s="531"/>
      <c r="AI1336" s="531"/>
      <c r="AJ1336" s="531"/>
      <c r="AK1336" s="531"/>
      <c r="AL1336" s="531"/>
      <c r="AM1336" s="531"/>
      <c r="AN1336" s="531"/>
      <c r="AO1336" s="531"/>
      <c r="AP1336" s="531"/>
      <c r="AQ1336" s="531"/>
      <c r="AR1336" s="531"/>
      <c r="AS1336" s="532"/>
      <c r="AT1336" s="533"/>
      <c r="AU1336" s="533"/>
      <c r="AV1336" s="532"/>
      <c r="AW1336" s="532"/>
      <c r="AX1336" s="533"/>
      <c r="AY1336" s="533"/>
      <c r="AZ1336" s="532"/>
      <c r="BA1336" s="532"/>
      <c r="BB1336" s="533"/>
      <c r="BC1336" s="533"/>
      <c r="BD1336" s="532"/>
      <c r="BE1336" s="532"/>
      <c r="BF1336" s="533"/>
      <c r="BG1336" s="533"/>
      <c r="BH1336" s="532"/>
      <c r="BI1336" s="532"/>
      <c r="BJ1336" s="533"/>
      <c r="BK1336" s="533"/>
      <c r="BL1336" s="532"/>
    </row>
    <row r="1337" spans="1:64" ht="24.75" customHeight="1">
      <c r="A1337" s="524" t="str">
        <v/>
      </c>
      <c r="B1337" s="525"/>
      <c r="C1337" s="526"/>
      <c r="D1337" s="527"/>
      <c r="E1337" s="528"/>
      <c r="F1337" s="528"/>
      <c r="G1337" s="527"/>
      <c r="H1337" s="528"/>
      <c r="I1337" s="528"/>
      <c r="J1337" s="528"/>
      <c r="K1337" s="528"/>
      <c r="L1337" s="529"/>
      <c r="M1337" s="530"/>
      <c r="N1337" s="529"/>
      <c r="O1337" s="529"/>
      <c r="P1337" s="529"/>
      <c r="Q1337" s="529"/>
      <c r="R1337" s="529"/>
      <c r="S1337" s="529"/>
      <c r="T1337" s="529"/>
      <c r="U1337" s="529"/>
      <c r="V1337" s="529"/>
      <c r="W1337" s="529"/>
      <c r="X1337" s="529"/>
      <c r="Y1337" s="529"/>
      <c r="Z1337" s="529"/>
      <c r="AA1337" s="529"/>
      <c r="AB1337" s="529"/>
      <c r="AC1337" s="529"/>
      <c r="AD1337" s="529"/>
      <c r="AE1337" s="529"/>
      <c r="AF1337" s="529"/>
      <c r="AG1337" s="531"/>
      <c r="AH1337" s="531"/>
      <c r="AI1337" s="531"/>
      <c r="AJ1337" s="531"/>
      <c r="AK1337" s="531"/>
      <c r="AL1337" s="531"/>
      <c r="AM1337" s="531"/>
      <c r="AN1337" s="531"/>
      <c r="AO1337" s="531"/>
      <c r="AP1337" s="531"/>
      <c r="AQ1337" s="531"/>
      <c r="AR1337" s="531"/>
      <c r="AS1337" s="532"/>
      <c r="AT1337" s="533"/>
      <c r="AU1337" s="533"/>
      <c r="AV1337" s="532"/>
      <c r="AW1337" s="532"/>
      <c r="AX1337" s="533"/>
      <c r="AY1337" s="533"/>
      <c r="AZ1337" s="532"/>
      <c r="BA1337" s="532"/>
      <c r="BB1337" s="533"/>
      <c r="BC1337" s="533"/>
      <c r="BD1337" s="532"/>
      <c r="BE1337" s="532"/>
      <c r="BF1337" s="533"/>
      <c r="BG1337" s="533"/>
      <c r="BH1337" s="532"/>
      <c r="BI1337" s="532"/>
      <c r="BJ1337" s="533"/>
      <c r="BK1337" s="533"/>
      <c r="BL1337" s="532"/>
    </row>
    <row r="1338" spans="1:64" ht="24.75" customHeight="1">
      <c r="A1338" s="524" t="str">
        <v/>
      </c>
      <c r="B1338" s="525"/>
      <c r="C1338" s="526"/>
      <c r="D1338" s="527"/>
      <c r="E1338" s="528"/>
      <c r="F1338" s="528"/>
      <c r="G1338" s="527"/>
      <c r="H1338" s="528"/>
      <c r="I1338" s="528"/>
      <c r="J1338" s="528"/>
      <c r="K1338" s="528"/>
      <c r="L1338" s="529"/>
      <c r="M1338" s="530"/>
      <c r="N1338" s="529"/>
      <c r="O1338" s="529"/>
      <c r="P1338" s="529"/>
      <c r="Q1338" s="529"/>
      <c r="R1338" s="529"/>
      <c r="S1338" s="529"/>
      <c r="T1338" s="529"/>
      <c r="U1338" s="529"/>
      <c r="V1338" s="529"/>
      <c r="W1338" s="529"/>
      <c r="X1338" s="529"/>
      <c r="Y1338" s="529"/>
      <c r="Z1338" s="529"/>
      <c r="AA1338" s="529"/>
      <c r="AB1338" s="529"/>
      <c r="AC1338" s="529"/>
      <c r="AD1338" s="529"/>
      <c r="AE1338" s="529"/>
      <c r="AF1338" s="529"/>
      <c r="AG1338" s="531"/>
      <c r="AH1338" s="531"/>
      <c r="AI1338" s="531"/>
      <c r="AJ1338" s="531"/>
      <c r="AK1338" s="531"/>
      <c r="AL1338" s="531"/>
      <c r="AM1338" s="531"/>
      <c r="AN1338" s="531"/>
      <c r="AO1338" s="531"/>
      <c r="AP1338" s="531"/>
      <c r="AQ1338" s="531"/>
      <c r="AR1338" s="531"/>
      <c r="AS1338" s="532"/>
      <c r="AT1338" s="533"/>
      <c r="AU1338" s="533"/>
      <c r="AV1338" s="532"/>
      <c r="AW1338" s="532"/>
      <c r="AX1338" s="533"/>
      <c r="AY1338" s="533"/>
      <c r="AZ1338" s="532"/>
      <c r="BA1338" s="532"/>
      <c r="BB1338" s="533"/>
      <c r="BC1338" s="533"/>
      <c r="BD1338" s="532"/>
      <c r="BE1338" s="532"/>
      <c r="BF1338" s="533"/>
      <c r="BG1338" s="533"/>
      <c r="BH1338" s="532"/>
      <c r="BI1338" s="532"/>
      <c r="BJ1338" s="533"/>
      <c r="BK1338" s="533"/>
      <c r="BL1338" s="532"/>
    </row>
    <row r="1339" spans="1:64" ht="24.75" customHeight="1">
      <c r="A1339" s="524" t="str">
        <v/>
      </c>
      <c r="B1339" s="525"/>
      <c r="C1339" s="526"/>
      <c r="D1339" s="527"/>
      <c r="E1339" s="528"/>
      <c r="F1339" s="528"/>
      <c r="G1339" s="527"/>
      <c r="H1339" s="528"/>
      <c r="I1339" s="528"/>
      <c r="J1339" s="528"/>
      <c r="K1339" s="528"/>
      <c r="L1339" s="529"/>
      <c r="M1339" s="530"/>
      <c r="N1339" s="529"/>
      <c r="O1339" s="529"/>
      <c r="P1339" s="529"/>
      <c r="Q1339" s="529"/>
      <c r="R1339" s="529"/>
      <c r="S1339" s="529"/>
      <c r="T1339" s="529"/>
      <c r="U1339" s="529"/>
      <c r="V1339" s="529"/>
      <c r="W1339" s="529"/>
      <c r="X1339" s="529"/>
      <c r="Y1339" s="529"/>
      <c r="Z1339" s="529"/>
      <c r="AA1339" s="529"/>
      <c r="AB1339" s="529"/>
      <c r="AC1339" s="529"/>
      <c r="AD1339" s="529"/>
      <c r="AE1339" s="529"/>
      <c r="AF1339" s="529"/>
      <c r="AG1339" s="531"/>
      <c r="AH1339" s="531"/>
      <c r="AI1339" s="531"/>
      <c r="AJ1339" s="531"/>
      <c r="AK1339" s="531"/>
      <c r="AL1339" s="531"/>
      <c r="AM1339" s="531"/>
      <c r="AN1339" s="531"/>
      <c r="AO1339" s="531"/>
      <c r="AP1339" s="531"/>
      <c r="AQ1339" s="531"/>
      <c r="AR1339" s="531"/>
      <c r="AS1339" s="532"/>
      <c r="AT1339" s="533"/>
      <c r="AU1339" s="533"/>
      <c r="AV1339" s="532"/>
      <c r="AW1339" s="532"/>
      <c r="AX1339" s="533"/>
      <c r="AY1339" s="533"/>
      <c r="AZ1339" s="532"/>
      <c r="BA1339" s="532"/>
      <c r="BB1339" s="533"/>
      <c r="BC1339" s="533"/>
      <c r="BD1339" s="532"/>
      <c r="BE1339" s="532"/>
      <c r="BF1339" s="533"/>
      <c r="BG1339" s="533"/>
      <c r="BH1339" s="532"/>
      <c r="BI1339" s="532"/>
      <c r="BJ1339" s="533"/>
      <c r="BK1339" s="533"/>
      <c r="BL1339" s="532"/>
    </row>
    <row r="1340" spans="1:64" ht="24.75" customHeight="1">
      <c r="A1340" s="524" t="str">
        <v/>
      </c>
      <c r="B1340" s="525"/>
      <c r="C1340" s="526"/>
      <c r="D1340" s="527"/>
      <c r="E1340" s="528"/>
      <c r="F1340" s="528"/>
      <c r="G1340" s="527"/>
      <c r="H1340" s="528"/>
      <c r="I1340" s="528"/>
      <c r="J1340" s="528"/>
      <c r="K1340" s="528"/>
      <c r="L1340" s="529"/>
      <c r="M1340" s="530"/>
      <c r="N1340" s="529"/>
      <c r="O1340" s="529"/>
      <c r="P1340" s="529"/>
      <c r="Q1340" s="529"/>
      <c r="R1340" s="529"/>
      <c r="S1340" s="529"/>
      <c r="T1340" s="529"/>
      <c r="U1340" s="529"/>
      <c r="V1340" s="529"/>
      <c r="W1340" s="529"/>
      <c r="X1340" s="529"/>
      <c r="Y1340" s="529"/>
      <c r="Z1340" s="529"/>
      <c r="AA1340" s="529"/>
      <c r="AB1340" s="529"/>
      <c r="AC1340" s="529"/>
      <c r="AD1340" s="529"/>
      <c r="AE1340" s="529"/>
      <c r="AF1340" s="529"/>
      <c r="AG1340" s="531"/>
      <c r="AH1340" s="531"/>
      <c r="AI1340" s="531"/>
      <c r="AJ1340" s="531"/>
      <c r="AK1340" s="531"/>
      <c r="AL1340" s="531"/>
      <c r="AM1340" s="531"/>
      <c r="AN1340" s="531"/>
      <c r="AO1340" s="531"/>
      <c r="AP1340" s="531"/>
      <c r="AQ1340" s="531"/>
      <c r="AR1340" s="531"/>
      <c r="AS1340" s="532"/>
      <c r="AT1340" s="533"/>
      <c r="AU1340" s="533"/>
      <c r="AV1340" s="532"/>
      <c r="AW1340" s="532"/>
      <c r="AX1340" s="533"/>
      <c r="AY1340" s="533"/>
      <c r="AZ1340" s="532"/>
      <c r="BA1340" s="532"/>
      <c r="BB1340" s="533"/>
      <c r="BC1340" s="533"/>
      <c r="BD1340" s="532"/>
      <c r="BE1340" s="532"/>
      <c r="BF1340" s="533"/>
      <c r="BG1340" s="533"/>
      <c r="BH1340" s="532"/>
      <c r="BI1340" s="532"/>
      <c r="BJ1340" s="533"/>
      <c r="BK1340" s="533"/>
      <c r="BL1340" s="532"/>
    </row>
    <row r="1341" spans="1:64" ht="24.75" customHeight="1">
      <c r="A1341" s="524" t="str">
        <v/>
      </c>
      <c r="B1341" s="525"/>
      <c r="C1341" s="526"/>
      <c r="D1341" s="527"/>
      <c r="E1341" s="528"/>
      <c r="F1341" s="528"/>
      <c r="G1341" s="527"/>
      <c r="H1341" s="528"/>
      <c r="I1341" s="528"/>
      <c r="J1341" s="528"/>
      <c r="K1341" s="528"/>
      <c r="L1341" s="529"/>
      <c r="M1341" s="530"/>
      <c r="N1341" s="529"/>
      <c r="O1341" s="529"/>
      <c r="P1341" s="529"/>
      <c r="Q1341" s="529"/>
      <c r="R1341" s="529"/>
      <c r="S1341" s="529"/>
      <c r="T1341" s="529"/>
      <c r="U1341" s="529"/>
      <c r="V1341" s="529"/>
      <c r="W1341" s="529"/>
      <c r="X1341" s="529"/>
      <c r="Y1341" s="529"/>
      <c r="Z1341" s="529"/>
      <c r="AA1341" s="529"/>
      <c r="AB1341" s="529"/>
      <c r="AC1341" s="529"/>
      <c r="AD1341" s="529"/>
      <c r="AE1341" s="529"/>
      <c r="AF1341" s="529"/>
      <c r="AG1341" s="531"/>
      <c r="AH1341" s="531"/>
      <c r="AI1341" s="531"/>
      <c r="AJ1341" s="531"/>
      <c r="AK1341" s="531"/>
      <c r="AL1341" s="531"/>
      <c r="AM1341" s="531"/>
      <c r="AN1341" s="531"/>
      <c r="AO1341" s="531"/>
      <c r="AP1341" s="531"/>
      <c r="AQ1341" s="531"/>
      <c r="AR1341" s="531"/>
      <c r="AS1341" s="532"/>
      <c r="AT1341" s="533"/>
      <c r="AU1341" s="533"/>
      <c r="AV1341" s="532"/>
      <c r="AW1341" s="532"/>
      <c r="AX1341" s="533"/>
      <c r="AY1341" s="533"/>
      <c r="AZ1341" s="532"/>
      <c r="BA1341" s="532"/>
      <c r="BB1341" s="533"/>
      <c r="BC1341" s="533"/>
      <c r="BD1341" s="532"/>
      <c r="BE1341" s="532"/>
      <c r="BF1341" s="533"/>
      <c r="BG1341" s="533"/>
      <c r="BH1341" s="532"/>
      <c r="BI1341" s="532"/>
      <c r="BJ1341" s="533"/>
      <c r="BK1341" s="533"/>
      <c r="BL1341" s="532"/>
    </row>
    <row r="1342" spans="1:64" ht="24.75" customHeight="1">
      <c r="A1342" s="524" t="str">
        <v/>
      </c>
      <c r="B1342" s="525"/>
      <c r="C1342" s="526"/>
      <c r="D1342" s="527"/>
      <c r="E1342" s="528"/>
      <c r="F1342" s="528"/>
      <c r="G1342" s="527"/>
      <c r="H1342" s="528"/>
      <c r="I1342" s="528"/>
      <c r="J1342" s="528"/>
      <c r="K1342" s="528"/>
      <c r="L1342" s="529"/>
      <c r="M1342" s="530"/>
      <c r="N1342" s="529"/>
      <c r="O1342" s="529"/>
      <c r="P1342" s="529"/>
      <c r="Q1342" s="529"/>
      <c r="R1342" s="529"/>
      <c r="S1342" s="529"/>
      <c r="T1342" s="529"/>
      <c r="U1342" s="529"/>
      <c r="V1342" s="529"/>
      <c r="W1342" s="529"/>
      <c r="X1342" s="529"/>
      <c r="Y1342" s="529"/>
      <c r="Z1342" s="529"/>
      <c r="AA1342" s="529"/>
      <c r="AB1342" s="529"/>
      <c r="AC1342" s="529"/>
      <c r="AD1342" s="529"/>
      <c r="AE1342" s="529"/>
      <c r="AF1342" s="529"/>
      <c r="AG1342" s="531"/>
      <c r="AH1342" s="531"/>
      <c r="AI1342" s="531"/>
      <c r="AJ1342" s="531"/>
      <c r="AK1342" s="531"/>
      <c r="AL1342" s="531"/>
      <c r="AM1342" s="531"/>
      <c r="AN1342" s="531"/>
      <c r="AO1342" s="531"/>
      <c r="AP1342" s="531"/>
      <c r="AQ1342" s="531"/>
      <c r="AR1342" s="531"/>
      <c r="AS1342" s="532"/>
      <c r="AT1342" s="533"/>
      <c r="AU1342" s="533"/>
      <c r="AV1342" s="532"/>
      <c r="AW1342" s="532"/>
      <c r="AX1342" s="533"/>
      <c r="AY1342" s="533"/>
      <c r="AZ1342" s="532"/>
      <c r="BA1342" s="532"/>
      <c r="BB1342" s="533"/>
      <c r="BC1342" s="533"/>
      <c r="BD1342" s="532"/>
      <c r="BE1342" s="532"/>
      <c r="BF1342" s="533"/>
      <c r="BG1342" s="533"/>
      <c r="BH1342" s="532"/>
      <c r="BI1342" s="532"/>
      <c r="BJ1342" s="533"/>
      <c r="BK1342" s="533"/>
      <c r="BL1342" s="532"/>
    </row>
    <row r="1343" spans="1:64" ht="24.75" customHeight="1">
      <c r="A1343" s="524" t="str">
        <v/>
      </c>
      <c r="B1343" s="525"/>
      <c r="C1343" s="526"/>
      <c r="D1343" s="527"/>
      <c r="E1343" s="528"/>
      <c r="F1343" s="528"/>
      <c r="G1343" s="527"/>
      <c r="H1343" s="528"/>
      <c r="I1343" s="528"/>
      <c r="J1343" s="528"/>
      <c r="K1343" s="528"/>
      <c r="L1343" s="529"/>
      <c r="M1343" s="530"/>
      <c r="N1343" s="529"/>
      <c r="O1343" s="529"/>
      <c r="P1343" s="529"/>
      <c r="Q1343" s="529"/>
      <c r="R1343" s="529"/>
      <c r="S1343" s="529"/>
      <c r="T1343" s="529"/>
      <c r="U1343" s="529"/>
      <c r="V1343" s="529"/>
      <c r="W1343" s="529"/>
      <c r="X1343" s="529"/>
      <c r="Y1343" s="529"/>
      <c r="Z1343" s="529"/>
      <c r="AA1343" s="529"/>
      <c r="AB1343" s="529"/>
      <c r="AC1343" s="529"/>
      <c r="AD1343" s="529"/>
      <c r="AE1343" s="529"/>
      <c r="AF1343" s="529"/>
      <c r="AG1343" s="531"/>
      <c r="AH1343" s="531"/>
      <c r="AI1343" s="531"/>
      <c r="AJ1343" s="531"/>
      <c r="AK1343" s="531"/>
      <c r="AL1343" s="531"/>
      <c r="AM1343" s="531"/>
      <c r="AN1343" s="531"/>
      <c r="AO1343" s="531"/>
      <c r="AP1343" s="531"/>
      <c r="AQ1343" s="531"/>
      <c r="AR1343" s="531"/>
      <c r="AS1343" s="532"/>
      <c r="AT1343" s="533"/>
      <c r="AU1343" s="533"/>
      <c r="AV1343" s="532"/>
      <c r="AW1343" s="532"/>
      <c r="AX1343" s="533"/>
      <c r="AY1343" s="533"/>
      <c r="AZ1343" s="532"/>
      <c r="BA1343" s="532"/>
      <c r="BB1343" s="533"/>
      <c r="BC1343" s="533"/>
      <c r="BD1343" s="532"/>
      <c r="BE1343" s="532"/>
      <c r="BF1343" s="533"/>
      <c r="BG1343" s="533"/>
      <c r="BH1343" s="532"/>
      <c r="BI1343" s="532"/>
      <c r="BJ1343" s="533"/>
      <c r="BK1343" s="533"/>
      <c r="BL1343" s="532"/>
    </row>
    <row r="1344" spans="1:64" ht="24.75" customHeight="1">
      <c r="A1344" s="524" t="str">
        <v/>
      </c>
      <c r="B1344" s="525"/>
      <c r="C1344" s="526"/>
      <c r="D1344" s="527"/>
      <c r="E1344" s="528"/>
      <c r="F1344" s="528"/>
      <c r="G1344" s="527"/>
      <c r="H1344" s="528"/>
      <c r="I1344" s="528"/>
      <c r="J1344" s="528"/>
      <c r="K1344" s="528"/>
      <c r="L1344" s="529"/>
      <c r="M1344" s="530"/>
      <c r="N1344" s="529"/>
      <c r="O1344" s="529"/>
      <c r="P1344" s="529"/>
      <c r="Q1344" s="529"/>
      <c r="R1344" s="529"/>
      <c r="S1344" s="529"/>
      <c r="T1344" s="529"/>
      <c r="U1344" s="529"/>
      <c r="V1344" s="529"/>
      <c r="W1344" s="529"/>
      <c r="X1344" s="529"/>
      <c r="Y1344" s="529"/>
      <c r="Z1344" s="529"/>
      <c r="AA1344" s="529"/>
      <c r="AB1344" s="529"/>
      <c r="AC1344" s="529"/>
      <c r="AD1344" s="529"/>
      <c r="AE1344" s="529"/>
      <c r="AF1344" s="529"/>
      <c r="AG1344" s="531"/>
      <c r="AH1344" s="531"/>
      <c r="AI1344" s="531"/>
      <c r="AJ1344" s="531"/>
      <c r="AK1344" s="531"/>
      <c r="AL1344" s="531"/>
      <c r="AM1344" s="531"/>
      <c r="AN1344" s="531"/>
      <c r="AO1344" s="531"/>
      <c r="AP1344" s="531"/>
      <c r="AQ1344" s="531"/>
      <c r="AR1344" s="531"/>
      <c r="AS1344" s="532"/>
      <c r="AT1344" s="533"/>
      <c r="AU1344" s="533"/>
      <c r="AV1344" s="532"/>
      <c r="AW1344" s="532"/>
      <c r="AX1344" s="533"/>
      <c r="AY1344" s="533"/>
      <c r="AZ1344" s="532"/>
      <c r="BA1344" s="532"/>
      <c r="BB1344" s="533"/>
      <c r="BC1344" s="533"/>
      <c r="BD1344" s="532"/>
      <c r="BE1344" s="532"/>
      <c r="BF1344" s="533"/>
      <c r="BG1344" s="533"/>
      <c r="BH1344" s="532"/>
      <c r="BI1344" s="532"/>
      <c r="BJ1344" s="533"/>
      <c r="BK1344" s="533"/>
      <c r="BL1344" s="532"/>
    </row>
    <row r="1345" spans="1:64" ht="24.75" customHeight="1">
      <c r="A1345" s="524" t="str">
        <v/>
      </c>
      <c r="B1345" s="525"/>
      <c r="C1345" s="526"/>
      <c r="D1345" s="527"/>
      <c r="E1345" s="528"/>
      <c r="F1345" s="528"/>
      <c r="G1345" s="527"/>
      <c r="H1345" s="528"/>
      <c r="I1345" s="528"/>
      <c r="J1345" s="528"/>
      <c r="K1345" s="528"/>
      <c r="L1345" s="529"/>
      <c r="M1345" s="530"/>
      <c r="N1345" s="529"/>
      <c r="O1345" s="529"/>
      <c r="P1345" s="529"/>
      <c r="Q1345" s="529"/>
      <c r="R1345" s="529"/>
      <c r="S1345" s="529"/>
      <c r="T1345" s="529"/>
      <c r="U1345" s="529"/>
      <c r="V1345" s="529"/>
      <c r="W1345" s="529"/>
      <c r="X1345" s="529"/>
      <c r="Y1345" s="529"/>
      <c r="Z1345" s="529"/>
      <c r="AA1345" s="529"/>
      <c r="AB1345" s="529"/>
      <c r="AC1345" s="529"/>
      <c r="AD1345" s="529"/>
      <c r="AE1345" s="529"/>
      <c r="AF1345" s="529"/>
      <c r="AG1345" s="531"/>
      <c r="AH1345" s="531"/>
      <c r="AI1345" s="531"/>
      <c r="AJ1345" s="531"/>
      <c r="AK1345" s="531"/>
      <c r="AL1345" s="531"/>
      <c r="AM1345" s="531"/>
      <c r="AN1345" s="531"/>
      <c r="AO1345" s="531"/>
      <c r="AP1345" s="531"/>
      <c r="AQ1345" s="531"/>
      <c r="AR1345" s="531"/>
      <c r="AS1345" s="532"/>
      <c r="AT1345" s="533"/>
      <c r="AU1345" s="533"/>
      <c r="AV1345" s="532"/>
      <c r="AW1345" s="532"/>
      <c r="AX1345" s="533"/>
      <c r="AY1345" s="533"/>
      <c r="AZ1345" s="532"/>
      <c r="BA1345" s="532"/>
      <c r="BB1345" s="533"/>
      <c r="BC1345" s="533"/>
      <c r="BD1345" s="532"/>
      <c r="BE1345" s="532"/>
      <c r="BF1345" s="533"/>
      <c r="BG1345" s="533"/>
      <c r="BH1345" s="532"/>
      <c r="BI1345" s="532"/>
      <c r="BJ1345" s="533"/>
      <c r="BK1345" s="533"/>
      <c r="BL1345" s="532"/>
    </row>
    <row r="1346" spans="1:64" ht="24.75" customHeight="1">
      <c r="A1346" s="524" t="str">
        <v/>
      </c>
      <c r="B1346" s="525"/>
      <c r="C1346" s="526"/>
      <c r="D1346" s="527"/>
      <c r="E1346" s="528"/>
      <c r="F1346" s="528"/>
      <c r="G1346" s="527"/>
      <c r="H1346" s="528"/>
      <c r="I1346" s="528"/>
      <c r="J1346" s="528"/>
      <c r="K1346" s="528"/>
      <c r="L1346" s="529"/>
      <c r="M1346" s="530"/>
      <c r="N1346" s="529"/>
      <c r="O1346" s="529"/>
      <c r="P1346" s="529"/>
      <c r="Q1346" s="529"/>
      <c r="R1346" s="529"/>
      <c r="S1346" s="529"/>
      <c r="T1346" s="529"/>
      <c r="U1346" s="529"/>
      <c r="V1346" s="529"/>
      <c r="W1346" s="529"/>
      <c r="X1346" s="529"/>
      <c r="Y1346" s="529"/>
      <c r="Z1346" s="529"/>
      <c r="AA1346" s="529"/>
      <c r="AB1346" s="529"/>
      <c r="AC1346" s="529"/>
      <c r="AD1346" s="529"/>
      <c r="AE1346" s="529"/>
      <c r="AF1346" s="529"/>
      <c r="AG1346" s="531"/>
      <c r="AH1346" s="531"/>
      <c r="AI1346" s="531"/>
      <c r="AJ1346" s="531"/>
      <c r="AK1346" s="531"/>
      <c r="AL1346" s="531"/>
      <c r="AM1346" s="531"/>
      <c r="AN1346" s="531"/>
      <c r="AO1346" s="531"/>
      <c r="AP1346" s="531"/>
      <c r="AQ1346" s="531"/>
      <c r="AR1346" s="531"/>
      <c r="AS1346" s="532"/>
      <c r="AT1346" s="533"/>
      <c r="AU1346" s="533"/>
      <c r="AV1346" s="532"/>
      <c r="AW1346" s="532"/>
      <c r="AX1346" s="533"/>
      <c r="AY1346" s="533"/>
      <c r="AZ1346" s="532"/>
      <c r="BA1346" s="532"/>
      <c r="BB1346" s="533"/>
      <c r="BC1346" s="533"/>
      <c r="BD1346" s="532"/>
      <c r="BE1346" s="532"/>
      <c r="BF1346" s="533"/>
      <c r="BG1346" s="533"/>
      <c r="BH1346" s="532"/>
      <c r="BI1346" s="532"/>
      <c r="BJ1346" s="533"/>
      <c r="BK1346" s="533"/>
      <c r="BL1346" s="532"/>
    </row>
    <row r="1347" spans="1:64" ht="24.75" customHeight="1">
      <c r="A1347" s="524" t="str">
        <v/>
      </c>
      <c r="B1347" s="525"/>
      <c r="C1347" s="526"/>
      <c r="D1347" s="527"/>
      <c r="E1347" s="528"/>
      <c r="F1347" s="528"/>
      <c r="G1347" s="527"/>
      <c r="H1347" s="528"/>
      <c r="I1347" s="528"/>
      <c r="J1347" s="528"/>
      <c r="K1347" s="528"/>
      <c r="L1347" s="529"/>
      <c r="M1347" s="530"/>
      <c r="N1347" s="529"/>
      <c r="O1347" s="529"/>
      <c r="P1347" s="529"/>
      <c r="Q1347" s="529"/>
      <c r="R1347" s="529"/>
      <c r="S1347" s="529"/>
      <c r="T1347" s="529"/>
      <c r="U1347" s="529"/>
      <c r="V1347" s="529"/>
      <c r="W1347" s="529"/>
      <c r="X1347" s="529"/>
      <c r="Y1347" s="529"/>
      <c r="Z1347" s="529"/>
      <c r="AA1347" s="529"/>
      <c r="AB1347" s="529"/>
      <c r="AC1347" s="529"/>
      <c r="AD1347" s="529"/>
      <c r="AE1347" s="529"/>
      <c r="AF1347" s="529"/>
      <c r="AG1347" s="531"/>
      <c r="AH1347" s="531"/>
      <c r="AI1347" s="531"/>
      <c r="AJ1347" s="531"/>
      <c r="AK1347" s="531"/>
      <c r="AL1347" s="531"/>
      <c r="AM1347" s="531"/>
      <c r="AN1347" s="531"/>
      <c r="AO1347" s="531"/>
      <c r="AP1347" s="531"/>
      <c r="AQ1347" s="531"/>
      <c r="AR1347" s="531"/>
      <c r="AS1347" s="532"/>
      <c r="AT1347" s="533"/>
      <c r="AU1347" s="533"/>
      <c r="AV1347" s="532"/>
      <c r="AW1347" s="532"/>
      <c r="AX1347" s="533"/>
      <c r="AY1347" s="533"/>
      <c r="AZ1347" s="532"/>
      <c r="BA1347" s="532"/>
      <c r="BB1347" s="533"/>
      <c r="BC1347" s="533"/>
      <c r="BD1347" s="532"/>
      <c r="BE1347" s="532"/>
      <c r="BF1347" s="533"/>
      <c r="BG1347" s="533"/>
      <c r="BH1347" s="532"/>
      <c r="BI1347" s="532"/>
      <c r="BJ1347" s="533"/>
      <c r="BK1347" s="533"/>
      <c r="BL1347" s="532"/>
    </row>
    <row r="1348" spans="1:64" ht="24.75" customHeight="1">
      <c r="A1348" s="524" t="str">
        <v/>
      </c>
      <c r="B1348" s="525"/>
      <c r="C1348" s="526"/>
      <c r="D1348" s="527"/>
      <c r="E1348" s="528"/>
      <c r="F1348" s="528"/>
      <c r="G1348" s="527"/>
      <c r="H1348" s="528"/>
      <c r="I1348" s="528"/>
      <c r="J1348" s="528"/>
      <c r="K1348" s="528"/>
      <c r="L1348" s="529"/>
      <c r="M1348" s="530"/>
      <c r="N1348" s="529"/>
      <c r="O1348" s="529"/>
      <c r="P1348" s="529"/>
      <c r="Q1348" s="529"/>
      <c r="R1348" s="529"/>
      <c r="S1348" s="529"/>
      <c r="T1348" s="529"/>
      <c r="U1348" s="529"/>
      <c r="V1348" s="529"/>
      <c r="W1348" s="529"/>
      <c r="X1348" s="529"/>
      <c r="Y1348" s="529"/>
      <c r="Z1348" s="529"/>
      <c r="AA1348" s="529"/>
      <c r="AB1348" s="529"/>
      <c r="AC1348" s="529"/>
      <c r="AD1348" s="529"/>
      <c r="AE1348" s="529"/>
      <c r="AF1348" s="529"/>
      <c r="AG1348" s="531"/>
      <c r="AH1348" s="531"/>
      <c r="AI1348" s="531"/>
      <c r="AJ1348" s="531"/>
      <c r="AK1348" s="531"/>
      <c r="AL1348" s="531"/>
      <c r="AM1348" s="531"/>
      <c r="AN1348" s="531"/>
      <c r="AO1348" s="531"/>
      <c r="AP1348" s="531"/>
      <c r="AQ1348" s="531"/>
      <c r="AR1348" s="531"/>
      <c r="AS1348" s="532"/>
      <c r="AT1348" s="533"/>
      <c r="AU1348" s="533"/>
      <c r="AV1348" s="532"/>
      <c r="AW1348" s="532"/>
      <c r="AX1348" s="533"/>
      <c r="AY1348" s="533"/>
      <c r="AZ1348" s="532"/>
      <c r="BA1348" s="532"/>
      <c r="BB1348" s="533"/>
      <c r="BC1348" s="533"/>
      <c r="BD1348" s="532"/>
      <c r="BE1348" s="532"/>
      <c r="BF1348" s="533"/>
      <c r="BG1348" s="533"/>
      <c r="BH1348" s="532"/>
      <c r="BI1348" s="532"/>
      <c r="BJ1348" s="533"/>
      <c r="BK1348" s="533"/>
      <c r="BL1348" s="532"/>
    </row>
    <row r="1349" spans="1:64" ht="24.75" customHeight="1">
      <c r="A1349" s="524" t="str">
        <v/>
      </c>
      <c r="B1349" s="525"/>
      <c r="C1349" s="526"/>
      <c r="D1349" s="527"/>
      <c r="E1349" s="528"/>
      <c r="F1349" s="528"/>
      <c r="G1349" s="527"/>
      <c r="H1349" s="528"/>
      <c r="I1349" s="528"/>
      <c r="J1349" s="528"/>
      <c r="K1349" s="528"/>
      <c r="L1349" s="529"/>
      <c r="M1349" s="530"/>
      <c r="N1349" s="529"/>
      <c r="O1349" s="529"/>
      <c r="P1349" s="529"/>
      <c r="Q1349" s="529"/>
      <c r="R1349" s="529"/>
      <c r="S1349" s="529"/>
      <c r="T1349" s="529"/>
      <c r="U1349" s="529"/>
      <c r="V1349" s="529"/>
      <c r="W1349" s="529"/>
      <c r="X1349" s="529"/>
      <c r="Y1349" s="529"/>
      <c r="Z1349" s="529"/>
      <c r="AA1349" s="529"/>
      <c r="AB1349" s="529"/>
      <c r="AC1349" s="529"/>
      <c r="AD1349" s="529"/>
      <c r="AE1349" s="529"/>
      <c r="AF1349" s="529"/>
      <c r="AG1349" s="531"/>
      <c r="AH1349" s="531"/>
      <c r="AI1349" s="531"/>
      <c r="AJ1349" s="531"/>
      <c r="AK1349" s="531"/>
      <c r="AL1349" s="531"/>
      <c r="AM1349" s="531"/>
      <c r="AN1349" s="531"/>
      <c r="AO1349" s="531"/>
      <c r="AP1349" s="531"/>
      <c r="AQ1349" s="531"/>
      <c r="AR1349" s="531"/>
      <c r="AS1349" s="532"/>
      <c r="AT1349" s="533"/>
      <c r="AU1349" s="533"/>
      <c r="AV1349" s="532"/>
      <c r="AW1349" s="532"/>
      <c r="AX1349" s="533"/>
      <c r="AY1349" s="533"/>
      <c r="AZ1349" s="532"/>
      <c r="BA1349" s="532"/>
      <c r="BB1349" s="533"/>
      <c r="BC1349" s="533"/>
      <c r="BD1349" s="532"/>
      <c r="BE1349" s="532"/>
      <c r="BF1349" s="533"/>
      <c r="BG1349" s="533"/>
      <c r="BH1349" s="532"/>
      <c r="BI1349" s="532"/>
      <c r="BJ1349" s="533"/>
      <c r="BK1349" s="533"/>
      <c r="BL1349" s="532"/>
    </row>
    <row r="1350" spans="1:64" ht="24.75" customHeight="1">
      <c r="A1350" s="524" t="str">
        <v/>
      </c>
      <c r="B1350" s="525"/>
      <c r="C1350" s="526"/>
      <c r="D1350" s="527"/>
      <c r="E1350" s="528"/>
      <c r="F1350" s="528"/>
      <c r="G1350" s="527"/>
      <c r="H1350" s="528"/>
      <c r="I1350" s="528"/>
      <c r="J1350" s="528"/>
      <c r="K1350" s="528"/>
      <c r="L1350" s="529"/>
      <c r="M1350" s="530"/>
      <c r="N1350" s="529"/>
      <c r="O1350" s="529"/>
      <c r="P1350" s="529"/>
      <c r="Q1350" s="529"/>
      <c r="R1350" s="529"/>
      <c r="S1350" s="529"/>
      <c r="T1350" s="529"/>
      <c r="U1350" s="529"/>
      <c r="V1350" s="529"/>
      <c r="W1350" s="529"/>
      <c r="X1350" s="529"/>
      <c r="Y1350" s="529"/>
      <c r="Z1350" s="529"/>
      <c r="AA1350" s="529"/>
      <c r="AB1350" s="529"/>
      <c r="AC1350" s="529"/>
      <c r="AD1350" s="529"/>
      <c r="AE1350" s="529"/>
      <c r="AF1350" s="529"/>
      <c r="AG1350" s="531"/>
      <c r="AH1350" s="531"/>
      <c r="AI1350" s="531"/>
      <c r="AJ1350" s="531"/>
      <c r="AK1350" s="531"/>
      <c r="AL1350" s="531"/>
      <c r="AM1350" s="531"/>
      <c r="AN1350" s="531"/>
      <c r="AO1350" s="531"/>
      <c r="AP1350" s="531"/>
      <c r="AQ1350" s="531"/>
      <c r="AR1350" s="531"/>
      <c r="AS1350" s="532"/>
      <c r="AT1350" s="533"/>
      <c r="AU1350" s="533"/>
      <c r="AV1350" s="532"/>
      <c r="AW1350" s="532"/>
      <c r="AX1350" s="533"/>
      <c r="AY1350" s="533"/>
      <c r="AZ1350" s="532"/>
      <c r="BA1350" s="532"/>
      <c r="BB1350" s="533"/>
      <c r="BC1350" s="533"/>
      <c r="BD1350" s="532"/>
      <c r="BE1350" s="532"/>
      <c r="BF1350" s="533"/>
      <c r="BG1350" s="533"/>
      <c r="BH1350" s="532"/>
      <c r="BI1350" s="532"/>
      <c r="BJ1350" s="533"/>
      <c r="BK1350" s="533"/>
      <c r="BL1350" s="532"/>
    </row>
    <row r="1351" spans="1:64" ht="24.75" customHeight="1">
      <c r="A1351" s="524" t="str">
        <v/>
      </c>
      <c r="B1351" s="525"/>
      <c r="C1351" s="526"/>
      <c r="D1351" s="527"/>
      <c r="E1351" s="528"/>
      <c r="F1351" s="528"/>
      <c r="G1351" s="527"/>
      <c r="H1351" s="528"/>
      <c r="I1351" s="528"/>
      <c r="J1351" s="528"/>
      <c r="K1351" s="528"/>
      <c r="L1351" s="529"/>
      <c r="M1351" s="530"/>
      <c r="N1351" s="529"/>
      <c r="O1351" s="529"/>
      <c r="P1351" s="529"/>
      <c r="Q1351" s="529"/>
      <c r="R1351" s="529"/>
      <c r="S1351" s="529"/>
      <c r="T1351" s="529"/>
      <c r="U1351" s="529"/>
      <c r="V1351" s="529"/>
      <c r="W1351" s="529"/>
      <c r="X1351" s="529"/>
      <c r="Y1351" s="529"/>
      <c r="Z1351" s="529"/>
      <c r="AA1351" s="529"/>
      <c r="AB1351" s="529"/>
      <c r="AC1351" s="529"/>
      <c r="AD1351" s="529"/>
      <c r="AE1351" s="529"/>
      <c r="AF1351" s="529"/>
      <c r="AG1351" s="531"/>
      <c r="AH1351" s="531"/>
      <c r="AI1351" s="531"/>
      <c r="AJ1351" s="531"/>
      <c r="AK1351" s="531"/>
      <c r="AL1351" s="531"/>
      <c r="AM1351" s="531"/>
      <c r="AN1351" s="531"/>
      <c r="AO1351" s="531"/>
      <c r="AP1351" s="531"/>
      <c r="AQ1351" s="531"/>
      <c r="AR1351" s="531"/>
      <c r="AS1351" s="532"/>
      <c r="AT1351" s="533"/>
      <c r="AU1351" s="533"/>
      <c r="AV1351" s="532"/>
      <c r="AW1351" s="532"/>
      <c r="AX1351" s="533"/>
      <c r="AY1351" s="533"/>
      <c r="AZ1351" s="532"/>
      <c r="BA1351" s="532"/>
      <c r="BB1351" s="533"/>
      <c r="BC1351" s="533"/>
      <c r="BD1351" s="532"/>
      <c r="BE1351" s="532"/>
      <c r="BF1351" s="533"/>
      <c r="BG1351" s="533"/>
      <c r="BH1351" s="532"/>
      <c r="BI1351" s="532"/>
      <c r="BJ1351" s="533"/>
      <c r="BK1351" s="533"/>
      <c r="BL1351" s="532"/>
    </row>
    <row r="1352" spans="1:64" ht="24.75" customHeight="1">
      <c r="A1352" s="524" t="str">
        <v/>
      </c>
      <c r="B1352" s="525"/>
      <c r="C1352" s="526"/>
      <c r="D1352" s="527"/>
      <c r="E1352" s="528"/>
      <c r="F1352" s="528"/>
      <c r="G1352" s="527"/>
      <c r="H1352" s="528"/>
      <c r="I1352" s="528"/>
      <c r="J1352" s="528"/>
      <c r="K1352" s="528"/>
      <c r="L1352" s="529"/>
      <c r="M1352" s="530"/>
      <c r="N1352" s="529"/>
      <c r="O1352" s="529"/>
      <c r="P1352" s="529"/>
      <c r="Q1352" s="529"/>
      <c r="R1352" s="529"/>
      <c r="S1352" s="529"/>
      <c r="T1352" s="529"/>
      <c r="U1352" s="529"/>
      <c r="V1352" s="529"/>
      <c r="W1352" s="529"/>
      <c r="X1352" s="529"/>
      <c r="Y1352" s="529"/>
      <c r="Z1352" s="529"/>
      <c r="AA1352" s="529"/>
      <c r="AB1352" s="529"/>
      <c r="AC1352" s="529"/>
      <c r="AD1352" s="529"/>
      <c r="AE1352" s="529"/>
      <c r="AF1352" s="529"/>
      <c r="AG1352" s="531"/>
      <c r="AH1352" s="531"/>
      <c r="AI1352" s="531"/>
      <c r="AJ1352" s="531"/>
      <c r="AK1352" s="531"/>
      <c r="AL1352" s="531"/>
      <c r="AM1352" s="531"/>
      <c r="AN1352" s="531"/>
      <c r="AO1352" s="531"/>
      <c r="AP1352" s="531"/>
      <c r="AQ1352" s="531"/>
      <c r="AR1352" s="531"/>
      <c r="AS1352" s="532"/>
      <c r="AT1352" s="533"/>
      <c r="AU1352" s="533"/>
      <c r="AV1352" s="532"/>
      <c r="AW1352" s="532"/>
      <c r="AX1352" s="533"/>
      <c r="AY1352" s="533"/>
      <c r="AZ1352" s="532"/>
      <c r="BA1352" s="532"/>
      <c r="BB1352" s="533"/>
      <c r="BC1352" s="533"/>
      <c r="BD1352" s="532"/>
      <c r="BE1352" s="532"/>
      <c r="BF1352" s="533"/>
      <c r="BG1352" s="533"/>
      <c r="BH1352" s="532"/>
      <c r="BI1352" s="532"/>
      <c r="BJ1352" s="533"/>
      <c r="BK1352" s="533"/>
      <c r="BL1352" s="532"/>
    </row>
    <row r="1353" spans="1:64" ht="24.75" customHeight="1">
      <c r="A1353" s="524" t="str">
        <v/>
      </c>
      <c r="B1353" s="525"/>
      <c r="C1353" s="526"/>
      <c r="D1353" s="527"/>
      <c r="E1353" s="528"/>
      <c r="F1353" s="528"/>
      <c r="G1353" s="527"/>
      <c r="H1353" s="528"/>
      <c r="I1353" s="528"/>
      <c r="J1353" s="528"/>
      <c r="K1353" s="528"/>
      <c r="L1353" s="529"/>
      <c r="M1353" s="530"/>
      <c r="N1353" s="529"/>
      <c r="O1353" s="529"/>
      <c r="P1353" s="529"/>
      <c r="Q1353" s="529"/>
      <c r="R1353" s="529"/>
      <c r="S1353" s="529"/>
      <c r="T1353" s="529"/>
      <c r="U1353" s="529"/>
      <c r="V1353" s="529"/>
      <c r="W1353" s="529"/>
      <c r="X1353" s="529"/>
      <c r="Y1353" s="529"/>
      <c r="Z1353" s="529"/>
      <c r="AA1353" s="529"/>
      <c r="AB1353" s="529"/>
      <c r="AC1353" s="529"/>
      <c r="AD1353" s="529"/>
      <c r="AE1353" s="529"/>
      <c r="AF1353" s="529"/>
      <c r="AG1353" s="531"/>
      <c r="AH1353" s="531"/>
      <c r="AI1353" s="531"/>
      <c r="AJ1353" s="531"/>
      <c r="AK1353" s="531"/>
      <c r="AL1353" s="531"/>
      <c r="AM1353" s="531"/>
      <c r="AN1353" s="531"/>
      <c r="AO1353" s="531"/>
      <c r="AP1353" s="531"/>
      <c r="AQ1353" s="531"/>
      <c r="AR1353" s="531"/>
      <c r="AS1353" s="532"/>
      <c r="AT1353" s="533"/>
      <c r="AU1353" s="533"/>
      <c r="AV1353" s="532"/>
      <c r="AW1353" s="532"/>
      <c r="AX1353" s="533"/>
      <c r="AY1353" s="533"/>
      <c r="AZ1353" s="532"/>
      <c r="BA1353" s="532"/>
      <c r="BB1353" s="533"/>
      <c r="BC1353" s="533"/>
      <c r="BD1353" s="532"/>
      <c r="BE1353" s="532"/>
      <c r="BF1353" s="533"/>
      <c r="BG1353" s="533"/>
      <c r="BH1353" s="532"/>
      <c r="BI1353" s="532"/>
      <c r="BJ1353" s="533"/>
      <c r="BK1353" s="533"/>
      <c r="BL1353" s="532"/>
    </row>
    <row r="1354" spans="1:64" ht="24.75" customHeight="1">
      <c r="A1354" s="524" t="str">
        <v/>
      </c>
      <c r="B1354" s="525"/>
      <c r="C1354" s="526"/>
      <c r="D1354" s="527"/>
      <c r="E1354" s="528"/>
      <c r="F1354" s="528"/>
      <c r="G1354" s="527"/>
      <c r="H1354" s="528"/>
      <c r="I1354" s="528"/>
      <c r="J1354" s="528"/>
      <c r="K1354" s="528"/>
      <c r="L1354" s="529"/>
      <c r="M1354" s="530"/>
      <c r="N1354" s="529"/>
      <c r="O1354" s="529"/>
      <c r="P1354" s="529"/>
      <c r="Q1354" s="529"/>
      <c r="R1354" s="529"/>
      <c r="S1354" s="529"/>
      <c r="T1354" s="529"/>
      <c r="U1354" s="529"/>
      <c r="V1354" s="529"/>
      <c r="W1354" s="529"/>
      <c r="X1354" s="529"/>
      <c r="Y1354" s="529"/>
      <c r="Z1354" s="529"/>
      <c r="AA1354" s="529"/>
      <c r="AB1354" s="529"/>
      <c r="AC1354" s="529"/>
      <c r="AD1354" s="529"/>
      <c r="AE1354" s="529"/>
      <c r="AF1354" s="529"/>
      <c r="AG1354" s="531"/>
      <c r="AH1354" s="531"/>
      <c r="AI1354" s="531"/>
      <c r="AJ1354" s="531"/>
      <c r="AK1354" s="531"/>
      <c r="AL1354" s="531"/>
      <c r="AM1354" s="531"/>
      <c r="AN1354" s="531"/>
      <c r="AO1354" s="531"/>
      <c r="AP1354" s="531"/>
      <c r="AQ1354" s="531"/>
      <c r="AR1354" s="531"/>
      <c r="AS1354" s="532"/>
      <c r="AT1354" s="533"/>
      <c r="AU1354" s="533"/>
      <c r="AV1354" s="532"/>
      <c r="AW1354" s="532"/>
      <c r="AX1354" s="533"/>
      <c r="AY1354" s="533"/>
      <c r="AZ1354" s="532"/>
      <c r="BA1354" s="532"/>
      <c r="BB1354" s="533"/>
      <c r="BC1354" s="533"/>
      <c r="BD1354" s="532"/>
      <c r="BE1354" s="532"/>
      <c r="BF1354" s="533"/>
      <c r="BG1354" s="533"/>
      <c r="BH1354" s="532"/>
      <c r="BI1354" s="532"/>
      <c r="BJ1354" s="533"/>
      <c r="BK1354" s="533"/>
      <c r="BL1354" s="532"/>
    </row>
    <row r="1355" spans="1:64" ht="24.75" customHeight="1">
      <c r="A1355" s="524" t="str">
        <v/>
      </c>
      <c r="B1355" s="525"/>
      <c r="C1355" s="526"/>
      <c r="D1355" s="527"/>
      <c r="E1355" s="528"/>
      <c r="F1355" s="528"/>
      <c r="G1355" s="527"/>
      <c r="H1355" s="528"/>
      <c r="I1355" s="528"/>
      <c r="J1355" s="528"/>
      <c r="K1355" s="528"/>
      <c r="L1355" s="529"/>
      <c r="M1355" s="530"/>
      <c r="N1355" s="529"/>
      <c r="O1355" s="529"/>
      <c r="P1355" s="529"/>
      <c r="Q1355" s="529"/>
      <c r="R1355" s="529"/>
      <c r="S1355" s="529"/>
      <c r="T1355" s="529"/>
      <c r="U1355" s="529"/>
      <c r="V1355" s="529"/>
      <c r="W1355" s="529"/>
      <c r="X1355" s="529"/>
      <c r="Y1355" s="529"/>
      <c r="Z1355" s="529"/>
      <c r="AA1355" s="529"/>
      <c r="AB1355" s="529"/>
      <c r="AC1355" s="529"/>
      <c r="AD1355" s="529"/>
      <c r="AE1355" s="529"/>
      <c r="AF1355" s="529"/>
      <c r="AG1355" s="531"/>
      <c r="AH1355" s="531"/>
      <c r="AI1355" s="531"/>
      <c r="AJ1355" s="531"/>
      <c r="AK1355" s="531"/>
      <c r="AL1355" s="531"/>
      <c r="AM1355" s="531"/>
      <c r="AN1355" s="531"/>
      <c r="AO1355" s="531"/>
      <c r="AP1355" s="531"/>
      <c r="AQ1355" s="531"/>
      <c r="AR1355" s="531"/>
      <c r="AS1355" s="532"/>
      <c r="AT1355" s="533"/>
      <c r="AU1355" s="533"/>
      <c r="AV1355" s="532"/>
      <c r="AW1355" s="532"/>
      <c r="AX1355" s="533"/>
      <c r="AY1355" s="533"/>
      <c r="AZ1355" s="532"/>
      <c r="BA1355" s="532"/>
      <c r="BB1355" s="533"/>
      <c r="BC1355" s="533"/>
      <c r="BD1355" s="532"/>
      <c r="BE1355" s="532"/>
      <c r="BF1355" s="533"/>
      <c r="BG1355" s="533"/>
      <c r="BH1355" s="532"/>
      <c r="BI1355" s="532"/>
      <c r="BJ1355" s="533"/>
      <c r="BK1355" s="533"/>
      <c r="BL1355" s="532"/>
    </row>
    <row r="1356" spans="1:64" ht="24.75" customHeight="1">
      <c r="A1356" s="524" t="str">
        <v/>
      </c>
      <c r="B1356" s="525"/>
      <c r="C1356" s="526"/>
      <c r="D1356" s="527"/>
      <c r="E1356" s="528"/>
      <c r="F1356" s="528"/>
      <c r="G1356" s="527"/>
      <c r="H1356" s="528"/>
      <c r="I1356" s="528"/>
      <c r="J1356" s="528"/>
      <c r="K1356" s="528"/>
      <c r="L1356" s="529"/>
      <c r="M1356" s="530"/>
      <c r="N1356" s="529"/>
      <c r="O1356" s="529"/>
      <c r="P1356" s="529"/>
      <c r="Q1356" s="529"/>
      <c r="R1356" s="529"/>
      <c r="S1356" s="529"/>
      <c r="T1356" s="529"/>
      <c r="U1356" s="529"/>
      <c r="V1356" s="529"/>
      <c r="W1356" s="529"/>
      <c r="X1356" s="529"/>
      <c r="Y1356" s="529"/>
      <c r="Z1356" s="529"/>
      <c r="AA1356" s="529"/>
      <c r="AB1356" s="529"/>
      <c r="AC1356" s="529"/>
      <c r="AD1356" s="529"/>
      <c r="AE1356" s="529"/>
      <c r="AF1356" s="529"/>
      <c r="AG1356" s="531"/>
      <c r="AH1356" s="531"/>
      <c r="AI1356" s="531"/>
      <c r="AJ1356" s="531"/>
      <c r="AK1356" s="531"/>
      <c r="AL1356" s="531"/>
      <c r="AM1356" s="531"/>
      <c r="AN1356" s="531"/>
      <c r="AO1356" s="531"/>
      <c r="AP1356" s="531"/>
      <c r="AQ1356" s="531"/>
      <c r="AR1356" s="531"/>
      <c r="AS1356" s="532"/>
      <c r="AT1356" s="533"/>
      <c r="AU1356" s="533"/>
      <c r="AV1356" s="532"/>
      <c r="AW1356" s="532"/>
      <c r="AX1356" s="533"/>
      <c r="AY1356" s="533"/>
      <c r="AZ1356" s="532"/>
      <c r="BA1356" s="532"/>
      <c r="BB1356" s="533"/>
      <c r="BC1356" s="533"/>
      <c r="BD1356" s="532"/>
      <c r="BE1356" s="532"/>
      <c r="BF1356" s="533"/>
      <c r="BG1356" s="533"/>
      <c r="BH1356" s="532"/>
      <c r="BI1356" s="532"/>
      <c r="BJ1356" s="533"/>
      <c r="BK1356" s="533"/>
      <c r="BL1356" s="532"/>
    </row>
    <row r="1357" spans="1:64" ht="24.75" customHeight="1">
      <c r="A1357" s="524" t="str">
        <v/>
      </c>
      <c r="B1357" s="525"/>
      <c r="C1357" s="526"/>
      <c r="D1357" s="527"/>
      <c r="E1357" s="528"/>
      <c r="F1357" s="528"/>
      <c r="G1357" s="527"/>
      <c r="H1357" s="528"/>
      <c r="I1357" s="528"/>
      <c r="J1357" s="528"/>
      <c r="K1357" s="528"/>
      <c r="L1357" s="529"/>
      <c r="M1357" s="530"/>
      <c r="N1357" s="529"/>
      <c r="O1357" s="529"/>
      <c r="P1357" s="529"/>
      <c r="Q1357" s="529"/>
      <c r="R1357" s="529"/>
      <c r="S1357" s="529"/>
      <c r="T1357" s="529"/>
      <c r="U1357" s="529"/>
      <c r="V1357" s="529"/>
      <c r="W1357" s="529"/>
      <c r="X1357" s="529"/>
      <c r="Y1357" s="529"/>
      <c r="Z1357" s="529"/>
      <c r="AA1357" s="529"/>
      <c r="AB1357" s="529"/>
      <c r="AC1357" s="529"/>
      <c r="AD1357" s="529"/>
      <c r="AE1357" s="529"/>
      <c r="AF1357" s="529"/>
      <c r="AG1357" s="531"/>
      <c r="AH1357" s="531"/>
      <c r="AI1357" s="531"/>
      <c r="AJ1357" s="531"/>
      <c r="AK1357" s="531"/>
      <c r="AL1357" s="531"/>
      <c r="AM1357" s="531"/>
      <c r="AN1357" s="531"/>
      <c r="AO1357" s="531"/>
      <c r="AP1357" s="531"/>
      <c r="AQ1357" s="531"/>
      <c r="AR1357" s="531"/>
      <c r="AS1357" s="532"/>
      <c r="AT1357" s="533"/>
      <c r="AU1357" s="533"/>
      <c r="AV1357" s="532"/>
      <c r="AW1357" s="532"/>
      <c r="AX1357" s="533"/>
      <c r="AY1357" s="533"/>
      <c r="AZ1357" s="532"/>
      <c r="BA1357" s="532"/>
      <c r="BB1357" s="533"/>
      <c r="BC1357" s="533"/>
      <c r="BD1357" s="532"/>
      <c r="BE1357" s="532"/>
      <c r="BF1357" s="533"/>
      <c r="BG1357" s="533"/>
      <c r="BH1357" s="532"/>
      <c r="BI1357" s="532"/>
      <c r="BJ1357" s="533"/>
      <c r="BK1357" s="533"/>
      <c r="BL1357" s="532"/>
    </row>
    <row r="1358" spans="1:64" ht="24.75" customHeight="1">
      <c r="A1358" s="524" t="str">
        <v/>
      </c>
      <c r="B1358" s="525"/>
      <c r="C1358" s="526"/>
      <c r="D1358" s="527"/>
      <c r="E1358" s="528"/>
      <c r="F1358" s="528"/>
      <c r="G1358" s="527"/>
      <c r="H1358" s="528"/>
      <c r="I1358" s="528"/>
      <c r="J1358" s="528"/>
      <c r="K1358" s="528"/>
      <c r="L1358" s="529"/>
      <c r="M1358" s="530"/>
      <c r="N1358" s="529"/>
      <c r="O1358" s="529"/>
      <c r="P1358" s="529"/>
      <c r="Q1358" s="529"/>
      <c r="R1358" s="529"/>
      <c r="S1358" s="529"/>
      <c r="T1358" s="529"/>
      <c r="U1358" s="529"/>
      <c r="V1358" s="529"/>
      <c r="W1358" s="529"/>
      <c r="X1358" s="529"/>
      <c r="Y1358" s="529"/>
      <c r="Z1358" s="529"/>
      <c r="AA1358" s="529"/>
      <c r="AB1358" s="529"/>
      <c r="AC1358" s="529"/>
      <c r="AD1358" s="529"/>
      <c r="AE1358" s="529"/>
      <c r="AF1358" s="529"/>
      <c r="AG1358" s="531"/>
      <c r="AH1358" s="531"/>
      <c r="AI1358" s="531"/>
      <c r="AJ1358" s="531"/>
      <c r="AK1358" s="531"/>
      <c r="AL1358" s="531"/>
      <c r="AM1358" s="531"/>
      <c r="AN1358" s="531"/>
      <c r="AO1358" s="531"/>
      <c r="AP1358" s="531"/>
      <c r="AQ1358" s="531"/>
      <c r="AR1358" s="531"/>
      <c r="AS1358" s="532"/>
      <c r="AT1358" s="533"/>
      <c r="AU1358" s="533"/>
      <c r="AV1358" s="532"/>
      <c r="AW1358" s="532"/>
      <c r="AX1358" s="533"/>
      <c r="AY1358" s="533"/>
      <c r="AZ1358" s="532"/>
      <c r="BA1358" s="532"/>
      <c r="BB1358" s="533"/>
      <c r="BC1358" s="533"/>
      <c r="BD1358" s="532"/>
      <c r="BE1358" s="532"/>
      <c r="BF1358" s="533"/>
      <c r="BG1358" s="533"/>
      <c r="BH1358" s="532"/>
      <c r="BI1358" s="532"/>
      <c r="BJ1358" s="533"/>
      <c r="BK1358" s="533"/>
      <c r="BL1358" s="532"/>
    </row>
    <row r="1359" spans="1:64" ht="24.75" customHeight="1">
      <c r="A1359" s="524" t="str">
        <v/>
      </c>
      <c r="B1359" s="525"/>
      <c r="C1359" s="526"/>
      <c r="D1359" s="527"/>
      <c r="E1359" s="528"/>
      <c r="F1359" s="528"/>
      <c r="G1359" s="527"/>
      <c r="H1359" s="528"/>
      <c r="I1359" s="528"/>
      <c r="J1359" s="528"/>
      <c r="K1359" s="528"/>
      <c r="L1359" s="529"/>
      <c r="M1359" s="530"/>
      <c r="N1359" s="529"/>
      <c r="O1359" s="529"/>
      <c r="P1359" s="529"/>
      <c r="Q1359" s="529"/>
      <c r="R1359" s="529"/>
      <c r="S1359" s="529"/>
      <c r="T1359" s="529"/>
      <c r="U1359" s="529"/>
      <c r="V1359" s="529"/>
      <c r="W1359" s="529"/>
      <c r="X1359" s="529"/>
      <c r="Y1359" s="529"/>
      <c r="Z1359" s="529"/>
      <c r="AA1359" s="529"/>
      <c r="AB1359" s="529"/>
      <c r="AC1359" s="529"/>
      <c r="AD1359" s="529"/>
      <c r="AE1359" s="529"/>
      <c r="AF1359" s="529"/>
      <c r="AG1359" s="531"/>
      <c r="AH1359" s="531"/>
      <c r="AI1359" s="531"/>
      <c r="AJ1359" s="531"/>
      <c r="AK1359" s="531"/>
      <c r="AL1359" s="531"/>
      <c r="AM1359" s="531"/>
      <c r="AN1359" s="531"/>
      <c r="AO1359" s="531"/>
      <c r="AP1359" s="531"/>
      <c r="AQ1359" s="531"/>
      <c r="AR1359" s="531"/>
      <c r="AS1359" s="532"/>
      <c r="AT1359" s="533"/>
      <c r="AU1359" s="533"/>
      <c r="AV1359" s="532"/>
      <c r="AW1359" s="532"/>
      <c r="AX1359" s="533"/>
      <c r="AY1359" s="533"/>
      <c r="AZ1359" s="532"/>
      <c r="BA1359" s="532"/>
      <c r="BB1359" s="533"/>
      <c r="BC1359" s="533"/>
      <c r="BD1359" s="532"/>
      <c r="BE1359" s="532"/>
      <c r="BF1359" s="533"/>
      <c r="BG1359" s="533"/>
      <c r="BH1359" s="532"/>
      <c r="BI1359" s="532"/>
      <c r="BJ1359" s="533"/>
      <c r="BK1359" s="533"/>
      <c r="BL1359" s="532"/>
    </row>
    <row r="1360" spans="1:64" ht="24.75" customHeight="1">
      <c r="A1360" s="524" t="str">
        <v/>
      </c>
      <c r="B1360" s="525"/>
      <c r="C1360" s="526"/>
      <c r="D1360" s="527"/>
      <c r="E1360" s="528"/>
      <c r="F1360" s="528"/>
      <c r="G1360" s="527"/>
      <c r="H1360" s="528"/>
      <c r="I1360" s="528"/>
      <c r="J1360" s="528"/>
      <c r="K1360" s="528"/>
      <c r="L1360" s="529"/>
      <c r="M1360" s="530"/>
      <c r="N1360" s="529"/>
      <c r="O1360" s="529"/>
      <c r="P1360" s="529"/>
      <c r="Q1360" s="529"/>
      <c r="R1360" s="529"/>
      <c r="S1360" s="529"/>
      <c r="T1360" s="529"/>
      <c r="U1360" s="529"/>
      <c r="V1360" s="529"/>
      <c r="W1360" s="529"/>
      <c r="X1360" s="529"/>
      <c r="Y1360" s="529"/>
      <c r="Z1360" s="529"/>
      <c r="AA1360" s="529"/>
      <c r="AB1360" s="529"/>
      <c r="AC1360" s="529"/>
      <c r="AD1360" s="529"/>
      <c r="AE1360" s="529"/>
      <c r="AF1360" s="529"/>
      <c r="AG1360" s="531"/>
      <c r="AH1360" s="531"/>
      <c r="AI1360" s="531"/>
      <c r="AJ1360" s="531"/>
      <c r="AK1360" s="531"/>
      <c r="AL1360" s="531"/>
      <c r="AM1360" s="531"/>
      <c r="AN1360" s="531"/>
      <c r="AO1360" s="531"/>
      <c r="AP1360" s="531"/>
      <c r="AQ1360" s="531"/>
      <c r="AR1360" s="531"/>
      <c r="AS1360" s="532"/>
      <c r="AT1360" s="533"/>
      <c r="AU1360" s="533"/>
      <c r="AV1360" s="532"/>
      <c r="AW1360" s="532"/>
      <c r="AX1360" s="533"/>
      <c r="AY1360" s="533"/>
      <c r="AZ1360" s="532"/>
      <c r="BA1360" s="532"/>
      <c r="BB1360" s="533"/>
      <c r="BC1360" s="533"/>
      <c r="BD1360" s="532"/>
      <c r="BE1360" s="532"/>
      <c r="BF1360" s="533"/>
      <c r="BG1360" s="533"/>
      <c r="BH1360" s="532"/>
      <c r="BI1360" s="532"/>
      <c r="BJ1360" s="533"/>
      <c r="BK1360" s="533"/>
      <c r="BL1360" s="532"/>
    </row>
    <row r="1361" spans="1:64" ht="24.75" customHeight="1">
      <c r="A1361" s="524" t="str">
        <v/>
      </c>
      <c r="B1361" s="525"/>
      <c r="C1361" s="526"/>
      <c r="D1361" s="527"/>
      <c r="E1361" s="528"/>
      <c r="F1361" s="528"/>
      <c r="G1361" s="527"/>
      <c r="H1361" s="528"/>
      <c r="I1361" s="528"/>
      <c r="J1361" s="528"/>
      <c r="K1361" s="528"/>
      <c r="L1361" s="529"/>
      <c r="M1361" s="530"/>
      <c r="N1361" s="529"/>
      <c r="O1361" s="529"/>
      <c r="P1361" s="529"/>
      <c r="Q1361" s="529"/>
      <c r="R1361" s="529"/>
      <c r="S1361" s="529"/>
      <c r="T1361" s="529"/>
      <c r="U1361" s="529"/>
      <c r="V1361" s="529"/>
      <c r="W1361" s="529"/>
      <c r="X1361" s="529"/>
      <c r="Y1361" s="529"/>
      <c r="Z1361" s="529"/>
      <c r="AA1361" s="529"/>
      <c r="AB1361" s="529"/>
      <c r="AC1361" s="529"/>
      <c r="AD1361" s="529"/>
      <c r="AE1361" s="529"/>
      <c r="AF1361" s="529"/>
      <c r="AG1361" s="531"/>
      <c r="AH1361" s="531"/>
      <c r="AI1361" s="531"/>
      <c r="AJ1361" s="531"/>
      <c r="AK1361" s="531"/>
      <c r="AL1361" s="531"/>
      <c r="AM1361" s="531"/>
      <c r="AN1361" s="531"/>
      <c r="AO1361" s="531"/>
      <c r="AP1361" s="531"/>
      <c r="AQ1361" s="531"/>
      <c r="AR1361" s="531"/>
      <c r="AS1361" s="532"/>
      <c r="AT1361" s="533"/>
      <c r="AU1361" s="533"/>
      <c r="AV1361" s="532"/>
      <c r="AW1361" s="532"/>
      <c r="AX1361" s="533"/>
      <c r="AY1361" s="533"/>
      <c r="AZ1361" s="532"/>
      <c r="BA1361" s="532"/>
      <c r="BB1361" s="533"/>
      <c r="BC1361" s="533"/>
      <c r="BD1361" s="532"/>
      <c r="BE1361" s="532"/>
      <c r="BF1361" s="533"/>
      <c r="BG1361" s="533"/>
      <c r="BH1361" s="532"/>
      <c r="BI1361" s="532"/>
      <c r="BJ1361" s="533"/>
      <c r="BK1361" s="533"/>
      <c r="BL1361" s="532"/>
    </row>
    <row r="1362" spans="1:64" ht="24.75" customHeight="1">
      <c r="A1362" s="524" t="str">
        <v/>
      </c>
      <c r="B1362" s="525"/>
      <c r="C1362" s="526"/>
      <c r="D1362" s="527"/>
      <c r="E1362" s="528"/>
      <c r="F1362" s="528"/>
      <c r="G1362" s="527"/>
      <c r="H1362" s="528"/>
      <c r="I1362" s="528"/>
      <c r="J1362" s="528"/>
      <c r="K1362" s="528"/>
      <c r="L1362" s="529"/>
      <c r="M1362" s="530"/>
      <c r="N1362" s="529"/>
      <c r="O1362" s="529"/>
      <c r="P1362" s="529"/>
      <c r="Q1362" s="529"/>
      <c r="R1362" s="529"/>
      <c r="S1362" s="529"/>
      <c r="T1362" s="529"/>
      <c r="U1362" s="529"/>
      <c r="V1362" s="529"/>
      <c r="W1362" s="529"/>
      <c r="X1362" s="529"/>
      <c r="Y1362" s="529"/>
      <c r="Z1362" s="529"/>
      <c r="AA1362" s="529"/>
      <c r="AB1362" s="529"/>
      <c r="AC1362" s="529"/>
      <c r="AD1362" s="529"/>
      <c r="AE1362" s="529"/>
      <c r="AF1362" s="529"/>
      <c r="AG1362" s="531"/>
      <c r="AH1362" s="531"/>
      <c r="AI1362" s="531"/>
      <c r="AJ1362" s="531"/>
      <c r="AK1362" s="531"/>
      <c r="AL1362" s="531"/>
      <c r="AM1362" s="531"/>
      <c r="AN1362" s="531"/>
      <c r="AO1362" s="531"/>
      <c r="AP1362" s="531"/>
      <c r="AQ1362" s="531"/>
      <c r="AR1362" s="531"/>
      <c r="AS1362" s="532"/>
      <c r="AT1362" s="533"/>
      <c r="AU1362" s="533"/>
      <c r="AV1362" s="532"/>
      <c r="AW1362" s="532"/>
      <c r="AX1362" s="533"/>
      <c r="AY1362" s="533"/>
      <c r="AZ1362" s="532"/>
      <c r="BA1362" s="532"/>
      <c r="BB1362" s="533"/>
      <c r="BC1362" s="533"/>
      <c r="BD1362" s="532"/>
      <c r="BE1362" s="532"/>
      <c r="BF1362" s="533"/>
      <c r="BG1362" s="533"/>
      <c r="BH1362" s="532"/>
      <c r="BI1362" s="532"/>
      <c r="BJ1362" s="533"/>
      <c r="BK1362" s="533"/>
      <c r="BL1362" s="532"/>
    </row>
    <row r="1363" spans="1:64" ht="24.75" customHeight="1">
      <c r="A1363" s="524" t="str">
        <v/>
      </c>
      <c r="B1363" s="525"/>
      <c r="C1363" s="526"/>
      <c r="D1363" s="527"/>
      <c r="E1363" s="528"/>
      <c r="F1363" s="528"/>
      <c r="G1363" s="527"/>
      <c r="H1363" s="528"/>
      <c r="I1363" s="528"/>
      <c r="J1363" s="528"/>
      <c r="K1363" s="528"/>
      <c r="L1363" s="529"/>
      <c r="M1363" s="530"/>
      <c r="N1363" s="529"/>
      <c r="O1363" s="529"/>
      <c r="P1363" s="529"/>
      <c r="Q1363" s="529"/>
      <c r="R1363" s="529"/>
      <c r="S1363" s="529"/>
      <c r="T1363" s="529"/>
      <c r="U1363" s="529"/>
      <c r="V1363" s="529"/>
      <c r="W1363" s="529"/>
      <c r="X1363" s="529"/>
      <c r="Y1363" s="529"/>
      <c r="Z1363" s="529"/>
      <c r="AA1363" s="529"/>
      <c r="AB1363" s="529"/>
      <c r="AC1363" s="529"/>
      <c r="AD1363" s="529"/>
      <c r="AE1363" s="529"/>
      <c r="AF1363" s="529"/>
      <c r="AG1363" s="531"/>
      <c r="AH1363" s="531"/>
      <c r="AI1363" s="531"/>
      <c r="AJ1363" s="531"/>
      <c r="AK1363" s="531"/>
      <c r="AL1363" s="531"/>
      <c r="AM1363" s="531"/>
      <c r="AN1363" s="531"/>
      <c r="AO1363" s="531"/>
      <c r="AP1363" s="531"/>
      <c r="AQ1363" s="531"/>
      <c r="AR1363" s="531"/>
      <c r="AS1363" s="532"/>
      <c r="AT1363" s="533"/>
      <c r="AU1363" s="533"/>
      <c r="AV1363" s="532"/>
      <c r="AW1363" s="532"/>
      <c r="AX1363" s="533"/>
      <c r="AY1363" s="533"/>
      <c r="AZ1363" s="532"/>
      <c r="BA1363" s="532"/>
      <c r="BB1363" s="533"/>
      <c r="BC1363" s="533"/>
      <c r="BD1363" s="532"/>
      <c r="BE1363" s="532"/>
      <c r="BF1363" s="533"/>
      <c r="BG1363" s="533"/>
      <c r="BH1363" s="532"/>
      <c r="BI1363" s="532"/>
      <c r="BJ1363" s="533"/>
      <c r="BK1363" s="533"/>
      <c r="BL1363" s="532"/>
    </row>
    <row r="1364" spans="1:64" ht="24.75" customHeight="1">
      <c r="A1364" s="524" t="str">
        <v/>
      </c>
      <c r="B1364" s="525"/>
      <c r="C1364" s="526"/>
      <c r="D1364" s="527"/>
      <c r="E1364" s="528"/>
      <c r="F1364" s="528"/>
      <c r="G1364" s="527"/>
      <c r="H1364" s="528"/>
      <c r="I1364" s="528"/>
      <c r="J1364" s="528"/>
      <c r="K1364" s="528"/>
      <c r="L1364" s="529"/>
      <c r="M1364" s="530"/>
      <c r="N1364" s="529"/>
      <c r="O1364" s="529"/>
      <c r="P1364" s="529"/>
      <c r="Q1364" s="529"/>
      <c r="R1364" s="529"/>
      <c r="S1364" s="529"/>
      <c r="T1364" s="529"/>
      <c r="U1364" s="529"/>
      <c r="V1364" s="529"/>
      <c r="W1364" s="529"/>
      <c r="X1364" s="529"/>
      <c r="Y1364" s="529"/>
      <c r="Z1364" s="529"/>
      <c r="AA1364" s="529"/>
      <c r="AB1364" s="529"/>
      <c r="AC1364" s="529"/>
      <c r="AD1364" s="529"/>
      <c r="AE1364" s="529"/>
      <c r="AF1364" s="529"/>
      <c r="AG1364" s="531"/>
      <c r="AH1364" s="531"/>
      <c r="AI1364" s="531"/>
      <c r="AJ1364" s="531"/>
      <c r="AK1364" s="531"/>
      <c r="AL1364" s="531"/>
      <c r="AM1364" s="531"/>
      <c r="AN1364" s="531"/>
      <c r="AO1364" s="531"/>
      <c r="AP1364" s="531"/>
      <c r="AQ1364" s="531"/>
      <c r="AR1364" s="531"/>
      <c r="AS1364" s="532"/>
      <c r="AT1364" s="533"/>
      <c r="AU1364" s="533"/>
      <c r="AV1364" s="532"/>
      <c r="AW1364" s="532"/>
      <c r="AX1364" s="533"/>
      <c r="AY1364" s="533"/>
      <c r="AZ1364" s="532"/>
      <c r="BA1364" s="532"/>
      <c r="BB1364" s="533"/>
      <c r="BC1364" s="533"/>
      <c r="BD1364" s="532"/>
      <c r="BE1364" s="532"/>
      <c r="BF1364" s="533"/>
      <c r="BG1364" s="533"/>
      <c r="BH1364" s="532"/>
      <c r="BI1364" s="532"/>
      <c r="BJ1364" s="533"/>
      <c r="BK1364" s="533"/>
      <c r="BL1364" s="532"/>
    </row>
    <row r="1365" spans="1:64" ht="24.75" customHeight="1">
      <c r="A1365" s="524" t="str">
        <v/>
      </c>
      <c r="B1365" s="525"/>
      <c r="C1365" s="526"/>
      <c r="D1365" s="527"/>
      <c r="E1365" s="528"/>
      <c r="F1365" s="528"/>
      <c r="G1365" s="527"/>
      <c r="H1365" s="528"/>
      <c r="I1365" s="528"/>
      <c r="J1365" s="528"/>
      <c r="K1365" s="528"/>
      <c r="L1365" s="529"/>
      <c r="M1365" s="530"/>
      <c r="N1365" s="529"/>
      <c r="O1365" s="529"/>
      <c r="P1365" s="529"/>
      <c r="Q1365" s="529"/>
      <c r="R1365" s="529"/>
      <c r="S1365" s="529"/>
      <c r="T1365" s="529"/>
      <c r="U1365" s="529"/>
      <c r="V1365" s="529"/>
      <c r="W1365" s="529"/>
      <c r="X1365" s="529"/>
      <c r="Y1365" s="529"/>
      <c r="Z1365" s="529"/>
      <c r="AA1365" s="529"/>
      <c r="AB1365" s="529"/>
      <c r="AC1365" s="529"/>
      <c r="AD1365" s="529"/>
      <c r="AE1365" s="529"/>
      <c r="AF1365" s="529"/>
      <c r="AG1365" s="531"/>
      <c r="AH1365" s="531"/>
      <c r="AI1365" s="531"/>
      <c r="AJ1365" s="531"/>
      <c r="AK1365" s="531"/>
      <c r="AL1365" s="531"/>
      <c r="AM1365" s="531"/>
      <c r="AN1365" s="531"/>
      <c r="AO1365" s="531"/>
      <c r="AP1365" s="531"/>
      <c r="AQ1365" s="531"/>
      <c r="AR1365" s="531"/>
      <c r="AS1365" s="532"/>
      <c r="AT1365" s="533"/>
      <c r="AU1365" s="533"/>
      <c r="AV1365" s="532"/>
      <c r="AW1365" s="532"/>
      <c r="AX1365" s="533"/>
      <c r="AY1365" s="533"/>
      <c r="AZ1365" s="532"/>
      <c r="BA1365" s="532"/>
      <c r="BB1365" s="533"/>
      <c r="BC1365" s="533"/>
      <c r="BD1365" s="532"/>
      <c r="BE1365" s="532"/>
      <c r="BF1365" s="533"/>
      <c r="BG1365" s="533"/>
      <c r="BH1365" s="532"/>
      <c r="BI1365" s="532"/>
      <c r="BJ1365" s="533"/>
      <c r="BK1365" s="533"/>
      <c r="BL1365" s="532"/>
    </row>
    <row r="1366" spans="1:64" ht="24.75" customHeight="1">
      <c r="A1366" s="524" t="str">
        <v/>
      </c>
      <c r="B1366" s="525"/>
      <c r="C1366" s="526"/>
      <c r="D1366" s="527"/>
      <c r="E1366" s="528"/>
      <c r="F1366" s="528"/>
      <c r="G1366" s="527"/>
      <c r="H1366" s="528"/>
      <c r="I1366" s="528"/>
      <c r="J1366" s="528"/>
      <c r="K1366" s="528"/>
      <c r="L1366" s="529"/>
      <c r="M1366" s="530"/>
      <c r="N1366" s="529"/>
      <c r="O1366" s="529"/>
      <c r="P1366" s="529"/>
      <c r="Q1366" s="529"/>
      <c r="R1366" s="529"/>
      <c r="S1366" s="529"/>
      <c r="T1366" s="529"/>
      <c r="U1366" s="529"/>
      <c r="V1366" s="529"/>
      <c r="W1366" s="529"/>
      <c r="X1366" s="529"/>
      <c r="Y1366" s="529"/>
      <c r="Z1366" s="529"/>
      <c r="AA1366" s="529"/>
      <c r="AB1366" s="529"/>
      <c r="AC1366" s="529"/>
      <c r="AD1366" s="529"/>
      <c r="AE1366" s="529"/>
      <c r="AF1366" s="529"/>
      <c r="AG1366" s="531"/>
      <c r="AH1366" s="531"/>
      <c r="AI1366" s="531"/>
      <c r="AJ1366" s="531"/>
      <c r="AK1366" s="531"/>
      <c r="AL1366" s="531"/>
      <c r="AM1366" s="531"/>
      <c r="AN1366" s="531"/>
      <c r="AO1366" s="531"/>
      <c r="AP1366" s="531"/>
      <c r="AQ1366" s="531"/>
      <c r="AR1366" s="531"/>
      <c r="AS1366" s="532"/>
      <c r="AT1366" s="533"/>
      <c r="AU1366" s="533"/>
      <c r="AV1366" s="532"/>
      <c r="AW1366" s="532"/>
      <c r="AX1366" s="533"/>
      <c r="AY1366" s="533"/>
      <c r="AZ1366" s="532"/>
      <c r="BA1366" s="532"/>
      <c r="BB1366" s="533"/>
      <c r="BC1366" s="533"/>
      <c r="BD1366" s="532"/>
      <c r="BE1366" s="532"/>
      <c r="BF1366" s="533"/>
      <c r="BG1366" s="533"/>
      <c r="BH1366" s="532"/>
      <c r="BI1366" s="532"/>
      <c r="BJ1366" s="533"/>
      <c r="BK1366" s="533"/>
      <c r="BL1366" s="532"/>
    </row>
    <row r="1367" spans="1:64" ht="24.75" customHeight="1">
      <c r="A1367" s="524" t="str">
        <v/>
      </c>
      <c r="B1367" s="525"/>
      <c r="C1367" s="526"/>
      <c r="D1367" s="527"/>
      <c r="E1367" s="528"/>
      <c r="F1367" s="528"/>
      <c r="G1367" s="527"/>
      <c r="H1367" s="528"/>
      <c r="I1367" s="528"/>
      <c r="J1367" s="528"/>
      <c r="K1367" s="528"/>
      <c r="L1367" s="529"/>
      <c r="M1367" s="530"/>
      <c r="N1367" s="529"/>
      <c r="O1367" s="529"/>
      <c r="P1367" s="529"/>
      <c r="Q1367" s="529"/>
      <c r="R1367" s="529"/>
      <c r="S1367" s="529"/>
      <c r="T1367" s="529"/>
      <c r="U1367" s="529"/>
      <c r="V1367" s="529"/>
      <c r="W1367" s="529"/>
      <c r="X1367" s="529"/>
      <c r="Y1367" s="529"/>
      <c r="Z1367" s="529"/>
      <c r="AA1367" s="529"/>
      <c r="AB1367" s="529"/>
      <c r="AC1367" s="529"/>
      <c r="AD1367" s="529"/>
      <c r="AE1367" s="529"/>
      <c r="AF1367" s="529"/>
      <c r="AG1367" s="531"/>
      <c r="AH1367" s="531"/>
      <c r="AI1367" s="531"/>
      <c r="AJ1367" s="531"/>
      <c r="AK1367" s="531"/>
      <c r="AL1367" s="531"/>
      <c r="AM1367" s="531"/>
      <c r="AN1367" s="531"/>
      <c r="AO1367" s="531"/>
      <c r="AP1367" s="531"/>
      <c r="AQ1367" s="531"/>
      <c r="AR1367" s="531"/>
      <c r="AS1367" s="532"/>
      <c r="AT1367" s="533"/>
      <c r="AU1367" s="533"/>
      <c r="AV1367" s="532"/>
      <c r="AW1367" s="532"/>
      <c r="AX1367" s="533"/>
      <c r="AY1367" s="533"/>
      <c r="AZ1367" s="532"/>
      <c r="BA1367" s="532"/>
      <c r="BB1367" s="533"/>
      <c r="BC1367" s="533"/>
      <c r="BD1367" s="532"/>
      <c r="BE1367" s="532"/>
      <c r="BF1367" s="533"/>
      <c r="BG1367" s="533"/>
      <c r="BH1367" s="532"/>
      <c r="BI1367" s="532"/>
      <c r="BJ1367" s="533"/>
      <c r="BK1367" s="533"/>
      <c r="BL1367" s="532"/>
    </row>
    <row r="1368" spans="1:64" ht="24.75" customHeight="1">
      <c r="A1368" s="524" t="str">
        <v/>
      </c>
      <c r="B1368" s="525"/>
      <c r="C1368" s="526"/>
      <c r="D1368" s="527"/>
      <c r="E1368" s="528"/>
      <c r="F1368" s="528"/>
      <c r="G1368" s="527"/>
      <c r="H1368" s="528"/>
      <c r="I1368" s="528"/>
      <c r="J1368" s="528"/>
      <c r="K1368" s="528"/>
      <c r="L1368" s="529"/>
      <c r="M1368" s="530"/>
      <c r="N1368" s="529"/>
      <c r="O1368" s="529"/>
      <c r="P1368" s="529"/>
      <c r="Q1368" s="529"/>
      <c r="R1368" s="529"/>
      <c r="S1368" s="529"/>
      <c r="T1368" s="529"/>
      <c r="U1368" s="529"/>
      <c r="V1368" s="529"/>
      <c r="W1368" s="529"/>
      <c r="X1368" s="529"/>
      <c r="Y1368" s="529"/>
      <c r="Z1368" s="529"/>
      <c r="AA1368" s="529"/>
      <c r="AB1368" s="529"/>
      <c r="AC1368" s="529"/>
      <c r="AD1368" s="529"/>
      <c r="AE1368" s="529"/>
      <c r="AF1368" s="529"/>
      <c r="AG1368" s="531"/>
      <c r="AH1368" s="531"/>
      <c r="AI1368" s="531"/>
      <c r="AJ1368" s="531"/>
      <c r="AK1368" s="531"/>
      <c r="AL1368" s="531"/>
      <c r="AM1368" s="531"/>
      <c r="AN1368" s="531"/>
      <c r="AO1368" s="531"/>
      <c r="AP1368" s="531"/>
      <c r="AQ1368" s="531"/>
      <c r="AR1368" s="531"/>
      <c r="AS1368" s="532"/>
      <c r="AT1368" s="533"/>
      <c r="AU1368" s="533"/>
      <c r="AV1368" s="532"/>
      <c r="AW1368" s="532"/>
      <c r="AX1368" s="533"/>
      <c r="AY1368" s="533"/>
      <c r="AZ1368" s="532"/>
      <c r="BA1368" s="532"/>
      <c r="BB1368" s="533"/>
      <c r="BC1368" s="533"/>
      <c r="BD1368" s="532"/>
      <c r="BE1368" s="532"/>
      <c r="BF1368" s="533"/>
      <c r="BG1368" s="533"/>
      <c r="BH1368" s="532"/>
      <c r="BI1368" s="532"/>
      <c r="BJ1368" s="533"/>
      <c r="BK1368" s="533"/>
      <c r="BL1368" s="532"/>
    </row>
    <row r="1369" spans="1:64" ht="24.75" customHeight="1">
      <c r="A1369" s="524" t="str">
        <v/>
      </c>
      <c r="B1369" s="525"/>
      <c r="C1369" s="526"/>
      <c r="D1369" s="527"/>
      <c r="E1369" s="528"/>
      <c r="F1369" s="528"/>
      <c r="G1369" s="527"/>
      <c r="H1369" s="528"/>
      <c r="I1369" s="528"/>
      <c r="J1369" s="528"/>
      <c r="K1369" s="528"/>
      <c r="L1369" s="529"/>
      <c r="M1369" s="530"/>
      <c r="N1369" s="529"/>
      <c r="O1369" s="529"/>
      <c r="P1369" s="529"/>
      <c r="Q1369" s="529"/>
      <c r="R1369" s="529"/>
      <c r="S1369" s="529"/>
      <c r="T1369" s="529"/>
      <c r="U1369" s="529"/>
      <c r="V1369" s="529"/>
      <c r="W1369" s="529"/>
      <c r="X1369" s="529"/>
      <c r="Y1369" s="529"/>
      <c r="Z1369" s="529"/>
      <c r="AA1369" s="529"/>
      <c r="AB1369" s="529"/>
      <c r="AC1369" s="529"/>
      <c r="AD1369" s="529"/>
      <c r="AE1369" s="529"/>
      <c r="AF1369" s="529"/>
      <c r="AG1369" s="531"/>
      <c r="AH1369" s="531"/>
      <c r="AI1369" s="531"/>
      <c r="AJ1369" s="531"/>
      <c r="AK1369" s="531"/>
      <c r="AL1369" s="531"/>
      <c r="AM1369" s="531"/>
      <c r="AN1369" s="531"/>
      <c r="AO1369" s="531"/>
      <c r="AP1369" s="531"/>
      <c r="AQ1369" s="531"/>
      <c r="AR1369" s="531"/>
      <c r="AS1369" s="532"/>
      <c r="AT1369" s="533"/>
      <c r="AU1369" s="533"/>
      <c r="AV1369" s="532"/>
      <c r="AW1369" s="532"/>
      <c r="AX1369" s="533"/>
      <c r="AY1369" s="533"/>
      <c r="AZ1369" s="532"/>
      <c r="BA1369" s="532"/>
      <c r="BB1369" s="533"/>
      <c r="BC1369" s="533"/>
      <c r="BD1369" s="532"/>
      <c r="BE1369" s="532"/>
      <c r="BF1369" s="533"/>
      <c r="BG1369" s="533"/>
      <c r="BH1369" s="532"/>
      <c r="BI1369" s="532"/>
      <c r="BJ1369" s="533"/>
      <c r="BK1369" s="533"/>
      <c r="BL1369" s="532"/>
    </row>
    <row r="1370" spans="1:64" ht="24.75" customHeight="1">
      <c r="A1370" s="524" t="str">
        <v/>
      </c>
      <c r="B1370" s="525"/>
      <c r="C1370" s="526"/>
      <c r="D1370" s="527"/>
      <c r="E1370" s="528"/>
      <c r="F1370" s="528"/>
      <c r="G1370" s="527"/>
      <c r="H1370" s="528"/>
      <c r="I1370" s="528"/>
      <c r="J1370" s="528"/>
      <c r="K1370" s="528"/>
      <c r="L1370" s="529"/>
      <c r="M1370" s="530"/>
      <c r="N1370" s="529"/>
      <c r="O1370" s="529"/>
      <c r="P1370" s="529"/>
      <c r="Q1370" s="529"/>
      <c r="R1370" s="529"/>
      <c r="S1370" s="529"/>
      <c r="T1370" s="529"/>
      <c r="U1370" s="529"/>
      <c r="V1370" s="529"/>
      <c r="W1370" s="529"/>
      <c r="X1370" s="529"/>
      <c r="Y1370" s="529"/>
      <c r="Z1370" s="529"/>
      <c r="AA1370" s="529"/>
      <c r="AB1370" s="529"/>
      <c r="AC1370" s="529"/>
      <c r="AD1370" s="529"/>
      <c r="AE1370" s="529"/>
      <c r="AF1370" s="529"/>
      <c r="AG1370" s="531"/>
      <c r="AH1370" s="531"/>
      <c r="AI1370" s="531"/>
      <c r="AJ1370" s="531"/>
      <c r="AK1370" s="531"/>
      <c r="AL1370" s="531"/>
      <c r="AM1370" s="531"/>
      <c r="AN1370" s="531"/>
      <c r="AO1370" s="531"/>
      <c r="AP1370" s="531"/>
      <c r="AQ1370" s="531"/>
      <c r="AR1370" s="531"/>
      <c r="AS1370" s="532"/>
      <c r="AT1370" s="533"/>
      <c r="AU1370" s="533"/>
      <c r="AV1370" s="532"/>
      <c r="AW1370" s="532"/>
      <c r="AX1370" s="533"/>
      <c r="AY1370" s="533"/>
      <c r="AZ1370" s="532"/>
      <c r="BA1370" s="532"/>
      <c r="BB1370" s="533"/>
      <c r="BC1370" s="533"/>
      <c r="BD1370" s="532"/>
      <c r="BE1370" s="532"/>
      <c r="BF1370" s="533"/>
      <c r="BG1370" s="533"/>
      <c r="BH1370" s="532"/>
      <c r="BI1370" s="532"/>
      <c r="BJ1370" s="533"/>
      <c r="BK1370" s="533"/>
      <c r="BL1370" s="532"/>
    </row>
    <row r="1371" spans="1:64" ht="24.75" customHeight="1">
      <c r="A1371" s="524" t="str">
        <v/>
      </c>
      <c r="B1371" s="525"/>
      <c r="C1371" s="526"/>
      <c r="D1371" s="527"/>
      <c r="E1371" s="528"/>
      <c r="F1371" s="528"/>
      <c r="G1371" s="527"/>
      <c r="H1371" s="528"/>
      <c r="I1371" s="528"/>
      <c r="J1371" s="528"/>
      <c r="K1371" s="528"/>
      <c r="L1371" s="529"/>
      <c r="M1371" s="530"/>
      <c r="N1371" s="529"/>
      <c r="O1371" s="529"/>
      <c r="P1371" s="529"/>
      <c r="Q1371" s="529"/>
      <c r="R1371" s="529"/>
      <c r="S1371" s="529"/>
      <c r="T1371" s="529"/>
      <c r="U1371" s="529"/>
      <c r="V1371" s="529"/>
      <c r="W1371" s="529"/>
      <c r="X1371" s="529"/>
      <c r="Y1371" s="529"/>
      <c r="Z1371" s="529"/>
      <c r="AA1371" s="529"/>
      <c r="AB1371" s="529"/>
      <c r="AC1371" s="529"/>
      <c r="AD1371" s="529"/>
      <c r="AE1371" s="529"/>
      <c r="AF1371" s="529"/>
      <c r="AG1371" s="531"/>
      <c r="AH1371" s="531"/>
      <c r="AI1371" s="531"/>
      <c r="AJ1371" s="531"/>
      <c r="AK1371" s="531"/>
      <c r="AL1371" s="531"/>
      <c r="AM1371" s="531"/>
      <c r="AN1371" s="531"/>
      <c r="AO1371" s="531"/>
      <c r="AP1371" s="531"/>
      <c r="AQ1371" s="531"/>
      <c r="AR1371" s="531"/>
      <c r="AS1371" s="532"/>
      <c r="AT1371" s="533"/>
      <c r="AU1371" s="533"/>
      <c r="AV1371" s="532"/>
      <c r="AW1371" s="532"/>
      <c r="AX1371" s="533"/>
      <c r="AY1371" s="533"/>
      <c r="AZ1371" s="532"/>
      <c r="BA1371" s="532"/>
      <c r="BB1371" s="533"/>
      <c r="BC1371" s="533"/>
      <c r="BD1371" s="532"/>
      <c r="BE1371" s="532"/>
      <c r="BF1371" s="533"/>
      <c r="BG1371" s="533"/>
      <c r="BH1371" s="532"/>
      <c r="BI1371" s="532"/>
      <c r="BJ1371" s="533"/>
      <c r="BK1371" s="533"/>
      <c r="BL1371" s="532"/>
    </row>
    <row r="1372" spans="1:64" ht="24.75" customHeight="1">
      <c r="A1372" s="524" t="str">
        <v/>
      </c>
      <c r="B1372" s="525"/>
      <c r="C1372" s="526"/>
      <c r="D1372" s="527"/>
      <c r="E1372" s="528"/>
      <c r="F1372" s="528"/>
      <c r="G1372" s="527"/>
      <c r="H1372" s="528"/>
      <c r="I1372" s="528"/>
      <c r="J1372" s="528"/>
      <c r="K1372" s="528"/>
      <c r="L1372" s="529"/>
      <c r="M1372" s="530"/>
      <c r="N1372" s="529"/>
      <c r="O1372" s="529"/>
      <c r="P1372" s="529"/>
      <c r="Q1372" s="529"/>
      <c r="R1372" s="529"/>
      <c r="S1372" s="529"/>
      <c r="T1372" s="529"/>
      <c r="U1372" s="529"/>
      <c r="V1372" s="529"/>
      <c r="W1372" s="529"/>
      <c r="X1372" s="529"/>
      <c r="Y1372" s="529"/>
      <c r="Z1372" s="529"/>
      <c r="AA1372" s="529"/>
      <c r="AB1372" s="529"/>
      <c r="AC1372" s="529"/>
      <c r="AD1372" s="529"/>
      <c r="AE1372" s="529"/>
      <c r="AF1372" s="529"/>
      <c r="AG1372" s="531"/>
      <c r="AH1372" s="531"/>
      <c r="AI1372" s="531"/>
      <c r="AJ1372" s="531"/>
      <c r="AK1372" s="531"/>
      <c r="AL1372" s="531"/>
      <c r="AM1372" s="531"/>
      <c r="AN1372" s="531"/>
      <c r="AO1372" s="531"/>
      <c r="AP1372" s="531"/>
      <c r="AQ1372" s="531"/>
      <c r="AR1372" s="531"/>
      <c r="AS1372" s="532"/>
      <c r="AT1372" s="533"/>
      <c r="AU1372" s="533"/>
      <c r="AV1372" s="532"/>
      <c r="AW1372" s="532"/>
      <c r="AX1372" s="533"/>
      <c r="AY1372" s="533"/>
      <c r="AZ1372" s="532"/>
      <c r="BA1372" s="532"/>
      <c r="BB1372" s="533"/>
      <c r="BC1372" s="533"/>
      <c r="BD1372" s="532"/>
      <c r="BE1372" s="532"/>
      <c r="BF1372" s="533"/>
      <c r="BG1372" s="533"/>
      <c r="BH1372" s="532"/>
      <c r="BI1372" s="532"/>
      <c r="BJ1372" s="533"/>
      <c r="BK1372" s="533"/>
      <c r="BL1372" s="532"/>
    </row>
    <row r="1373" spans="1:64" ht="24.75" customHeight="1">
      <c r="A1373" s="524" t="str">
        <v/>
      </c>
      <c r="B1373" s="525"/>
      <c r="C1373" s="526"/>
      <c r="D1373" s="527"/>
      <c r="E1373" s="528"/>
      <c r="F1373" s="528"/>
      <c r="G1373" s="527"/>
      <c r="H1373" s="528"/>
      <c r="I1373" s="528"/>
      <c r="J1373" s="528"/>
      <c r="K1373" s="528"/>
      <c r="L1373" s="529"/>
      <c r="M1373" s="530"/>
      <c r="N1373" s="529"/>
      <c r="O1373" s="529"/>
      <c r="P1373" s="529"/>
      <c r="Q1373" s="529"/>
      <c r="R1373" s="529"/>
      <c r="S1373" s="529"/>
      <c r="T1373" s="529"/>
      <c r="U1373" s="529"/>
      <c r="V1373" s="529"/>
      <c r="W1373" s="529"/>
      <c r="X1373" s="529"/>
      <c r="Y1373" s="529"/>
      <c r="Z1373" s="529"/>
      <c r="AA1373" s="529"/>
      <c r="AB1373" s="529"/>
      <c r="AC1373" s="529"/>
      <c r="AD1373" s="529"/>
      <c r="AE1373" s="529"/>
      <c r="AF1373" s="529"/>
      <c r="AG1373" s="531"/>
      <c r="AH1373" s="531"/>
      <c r="AI1373" s="531"/>
      <c r="AJ1373" s="531"/>
      <c r="AK1373" s="531"/>
      <c r="AL1373" s="531"/>
      <c r="AM1373" s="531"/>
      <c r="AN1373" s="531"/>
      <c r="AO1373" s="531"/>
      <c r="AP1373" s="531"/>
      <c r="AQ1373" s="531"/>
      <c r="AR1373" s="531"/>
      <c r="AS1373" s="532"/>
      <c r="AT1373" s="533"/>
      <c r="AU1373" s="533"/>
      <c r="AV1373" s="532"/>
      <c r="AW1373" s="532"/>
      <c r="AX1373" s="533"/>
      <c r="AY1373" s="533"/>
      <c r="AZ1373" s="532"/>
      <c r="BA1373" s="532"/>
      <c r="BB1373" s="533"/>
      <c r="BC1373" s="533"/>
      <c r="BD1373" s="532"/>
      <c r="BE1373" s="532"/>
      <c r="BF1373" s="533"/>
      <c r="BG1373" s="533"/>
      <c r="BH1373" s="532"/>
      <c r="BI1373" s="532"/>
      <c r="BJ1373" s="533"/>
      <c r="BK1373" s="533"/>
      <c r="BL1373" s="532"/>
    </row>
    <row r="1374" spans="1:64" ht="24.75" customHeight="1">
      <c r="A1374" s="524" t="str">
        <v/>
      </c>
      <c r="B1374" s="525"/>
      <c r="C1374" s="526"/>
      <c r="D1374" s="527"/>
      <c r="E1374" s="528"/>
      <c r="F1374" s="528"/>
      <c r="G1374" s="527"/>
      <c r="H1374" s="528"/>
      <c r="I1374" s="528"/>
      <c r="J1374" s="528"/>
      <c r="K1374" s="528"/>
      <c r="L1374" s="529"/>
      <c r="M1374" s="530"/>
      <c r="N1374" s="529"/>
      <c r="O1374" s="529"/>
      <c r="P1374" s="529"/>
      <c r="Q1374" s="529"/>
      <c r="R1374" s="529"/>
      <c r="S1374" s="529"/>
      <c r="T1374" s="529"/>
      <c r="U1374" s="529"/>
      <c r="V1374" s="529"/>
      <c r="W1374" s="529"/>
      <c r="X1374" s="529"/>
      <c r="Y1374" s="529"/>
      <c r="Z1374" s="529"/>
      <c r="AA1374" s="529"/>
      <c r="AB1374" s="529"/>
      <c r="AC1374" s="529"/>
      <c r="AD1374" s="529"/>
      <c r="AE1374" s="529"/>
      <c r="AF1374" s="529"/>
      <c r="AG1374" s="531"/>
      <c r="AH1374" s="531"/>
      <c r="AI1374" s="531"/>
      <c r="AJ1374" s="531"/>
      <c r="AK1374" s="531"/>
      <c r="AL1374" s="531"/>
      <c r="AM1374" s="531"/>
      <c r="AN1374" s="531"/>
      <c r="AO1374" s="531"/>
      <c r="AP1374" s="531"/>
      <c r="AQ1374" s="531"/>
      <c r="AR1374" s="531"/>
      <c r="AS1374" s="532"/>
      <c r="AT1374" s="533"/>
      <c r="AU1374" s="533"/>
      <c r="AV1374" s="532"/>
      <c r="AW1374" s="532"/>
      <c r="AX1374" s="533"/>
      <c r="AY1374" s="533"/>
      <c r="AZ1374" s="532"/>
      <c r="BA1374" s="532"/>
      <c r="BB1374" s="533"/>
      <c r="BC1374" s="533"/>
      <c r="BD1374" s="532"/>
      <c r="BE1374" s="532"/>
      <c r="BF1374" s="533"/>
      <c r="BG1374" s="533"/>
      <c r="BH1374" s="532"/>
      <c r="BI1374" s="532"/>
      <c r="BJ1374" s="533"/>
      <c r="BK1374" s="533"/>
      <c r="BL1374" s="532"/>
    </row>
    <row r="1375" spans="1:64" ht="24.75" customHeight="1">
      <c r="A1375" s="524" t="str">
        <v/>
      </c>
      <c r="B1375" s="525"/>
      <c r="C1375" s="526"/>
      <c r="D1375" s="527"/>
      <c r="E1375" s="528"/>
      <c r="F1375" s="528"/>
      <c r="G1375" s="527"/>
      <c r="H1375" s="528"/>
      <c r="I1375" s="528"/>
      <c r="J1375" s="528"/>
      <c r="K1375" s="528"/>
      <c r="L1375" s="529"/>
      <c r="M1375" s="530"/>
      <c r="N1375" s="529"/>
      <c r="O1375" s="529"/>
      <c r="P1375" s="529"/>
      <c r="Q1375" s="529"/>
      <c r="R1375" s="529"/>
      <c r="S1375" s="529"/>
      <c r="T1375" s="529"/>
      <c r="U1375" s="529"/>
      <c r="V1375" s="529"/>
      <c r="W1375" s="529"/>
      <c r="X1375" s="529"/>
      <c r="Y1375" s="529"/>
      <c r="Z1375" s="529"/>
      <c r="AA1375" s="529"/>
      <c r="AB1375" s="529"/>
      <c r="AC1375" s="529"/>
      <c r="AD1375" s="529"/>
      <c r="AE1375" s="529"/>
      <c r="AF1375" s="529"/>
      <c r="AG1375" s="531"/>
      <c r="AH1375" s="531"/>
      <c r="AI1375" s="531"/>
      <c r="AJ1375" s="531"/>
      <c r="AK1375" s="531"/>
      <c r="AL1375" s="531"/>
      <c r="AM1375" s="531"/>
      <c r="AN1375" s="531"/>
      <c r="AO1375" s="531"/>
      <c r="AP1375" s="531"/>
      <c r="AQ1375" s="531"/>
      <c r="AR1375" s="531"/>
      <c r="AS1375" s="532"/>
      <c r="AT1375" s="533"/>
      <c r="AU1375" s="533"/>
      <c r="AV1375" s="532"/>
      <c r="AW1375" s="532"/>
      <c r="AX1375" s="533"/>
      <c r="AY1375" s="533"/>
      <c r="AZ1375" s="532"/>
      <c r="BA1375" s="532"/>
      <c r="BB1375" s="533"/>
      <c r="BC1375" s="533"/>
      <c r="BD1375" s="532"/>
      <c r="BE1375" s="532"/>
      <c r="BF1375" s="533"/>
      <c r="BG1375" s="533"/>
      <c r="BH1375" s="532"/>
      <c r="BI1375" s="532"/>
      <c r="BJ1375" s="533"/>
      <c r="BK1375" s="533"/>
      <c r="BL1375" s="532"/>
    </row>
    <row r="1376" spans="1:64" ht="24.75" customHeight="1">
      <c r="A1376" s="524" t="str">
        <v/>
      </c>
      <c r="B1376" s="525"/>
      <c r="C1376" s="526"/>
      <c r="D1376" s="527"/>
      <c r="E1376" s="528"/>
      <c r="F1376" s="528"/>
      <c r="G1376" s="527"/>
      <c r="H1376" s="528"/>
      <c r="I1376" s="528"/>
      <c r="J1376" s="528"/>
      <c r="K1376" s="528"/>
      <c r="L1376" s="529"/>
      <c r="M1376" s="530"/>
      <c r="N1376" s="529"/>
      <c r="O1376" s="529"/>
      <c r="P1376" s="529"/>
      <c r="Q1376" s="529"/>
      <c r="R1376" s="529"/>
      <c r="S1376" s="529"/>
      <c r="T1376" s="529"/>
      <c r="U1376" s="529"/>
      <c r="V1376" s="529"/>
      <c r="W1376" s="529"/>
      <c r="X1376" s="529"/>
      <c r="Y1376" s="529"/>
      <c r="Z1376" s="529"/>
      <c r="AA1376" s="529"/>
      <c r="AB1376" s="529"/>
      <c r="AC1376" s="529"/>
      <c r="AD1376" s="529"/>
      <c r="AE1376" s="529"/>
      <c r="AF1376" s="529"/>
      <c r="AG1376" s="531"/>
      <c r="AH1376" s="531"/>
      <c r="AI1376" s="531"/>
      <c r="AJ1376" s="531"/>
      <c r="AK1376" s="531"/>
      <c r="AL1376" s="531"/>
      <c r="AM1376" s="531"/>
      <c r="AN1376" s="531"/>
      <c r="AO1376" s="531"/>
      <c r="AP1376" s="531"/>
      <c r="AQ1376" s="531"/>
      <c r="AR1376" s="531"/>
      <c r="AS1376" s="532"/>
      <c r="AT1376" s="533"/>
      <c r="AU1376" s="533"/>
      <c r="AV1376" s="532"/>
      <c r="AW1376" s="532"/>
      <c r="AX1376" s="533"/>
      <c r="AY1376" s="533"/>
      <c r="AZ1376" s="532"/>
      <c r="BA1376" s="532"/>
      <c r="BB1376" s="533"/>
      <c r="BC1376" s="533"/>
      <c r="BD1376" s="532"/>
      <c r="BE1376" s="532"/>
      <c r="BF1376" s="533"/>
      <c r="BG1376" s="533"/>
      <c r="BH1376" s="532"/>
      <c r="BI1376" s="532"/>
      <c r="BJ1376" s="533"/>
      <c r="BK1376" s="533"/>
      <c r="BL1376" s="532"/>
    </row>
    <row r="1377" spans="1:64" ht="24.75" customHeight="1">
      <c r="A1377" s="524" t="str">
        <v/>
      </c>
      <c r="B1377" s="525"/>
      <c r="C1377" s="526"/>
      <c r="D1377" s="527"/>
      <c r="E1377" s="528"/>
      <c r="F1377" s="528"/>
      <c r="G1377" s="527"/>
      <c r="H1377" s="528"/>
      <c r="I1377" s="528"/>
      <c r="J1377" s="528"/>
      <c r="K1377" s="528"/>
      <c r="L1377" s="529"/>
      <c r="M1377" s="530"/>
      <c r="N1377" s="529"/>
      <c r="O1377" s="529"/>
      <c r="P1377" s="529"/>
      <c r="Q1377" s="529"/>
      <c r="R1377" s="529"/>
      <c r="S1377" s="529"/>
      <c r="T1377" s="529"/>
      <c r="U1377" s="529"/>
      <c r="V1377" s="529"/>
      <c r="W1377" s="529"/>
      <c r="X1377" s="529"/>
      <c r="Y1377" s="529"/>
      <c r="Z1377" s="529"/>
      <c r="AA1377" s="529"/>
      <c r="AB1377" s="529"/>
      <c r="AC1377" s="529"/>
      <c r="AD1377" s="529"/>
      <c r="AE1377" s="529"/>
      <c r="AF1377" s="529"/>
      <c r="AG1377" s="531"/>
      <c r="AH1377" s="531"/>
      <c r="AI1377" s="531"/>
      <c r="AJ1377" s="531"/>
      <c r="AK1377" s="531"/>
      <c r="AL1377" s="531"/>
      <c r="AM1377" s="531"/>
      <c r="AN1377" s="531"/>
      <c r="AO1377" s="531"/>
      <c r="AP1377" s="531"/>
      <c r="AQ1377" s="531"/>
      <c r="AR1377" s="531"/>
      <c r="AS1377" s="532"/>
      <c r="AT1377" s="533"/>
      <c r="AU1377" s="533"/>
      <c r="AV1377" s="532"/>
      <c r="AW1377" s="532"/>
      <c r="AX1377" s="533"/>
      <c r="AY1377" s="533"/>
      <c r="AZ1377" s="532"/>
      <c r="BA1377" s="532"/>
      <c r="BB1377" s="533"/>
      <c r="BC1377" s="533"/>
      <c r="BD1377" s="532"/>
      <c r="BE1377" s="532"/>
      <c r="BF1377" s="533"/>
      <c r="BG1377" s="533"/>
      <c r="BH1377" s="532"/>
      <c r="BI1377" s="532"/>
      <c r="BJ1377" s="533"/>
      <c r="BK1377" s="533"/>
      <c r="BL1377" s="532"/>
    </row>
    <row r="1378" spans="1:64" ht="24.75" customHeight="1">
      <c r="A1378" s="524" t="str">
        <v/>
      </c>
      <c r="B1378" s="525"/>
      <c r="C1378" s="526"/>
      <c r="D1378" s="527"/>
      <c r="E1378" s="528"/>
      <c r="F1378" s="528"/>
      <c r="G1378" s="527"/>
      <c r="H1378" s="528"/>
      <c r="I1378" s="528"/>
      <c r="J1378" s="528"/>
      <c r="K1378" s="528"/>
      <c r="L1378" s="529"/>
      <c r="M1378" s="530"/>
      <c r="N1378" s="529"/>
      <c r="O1378" s="529"/>
      <c r="P1378" s="529"/>
      <c r="Q1378" s="529"/>
      <c r="R1378" s="529"/>
      <c r="S1378" s="529"/>
      <c r="T1378" s="529"/>
      <c r="U1378" s="529"/>
      <c r="V1378" s="529"/>
      <c r="W1378" s="529"/>
      <c r="X1378" s="529"/>
      <c r="Y1378" s="529"/>
      <c r="Z1378" s="529"/>
      <c r="AA1378" s="529"/>
      <c r="AB1378" s="529"/>
      <c r="AC1378" s="529"/>
      <c r="AD1378" s="529"/>
      <c r="AE1378" s="529"/>
      <c r="AF1378" s="529"/>
      <c r="AG1378" s="531"/>
      <c r="AH1378" s="531"/>
      <c r="AI1378" s="531"/>
      <c r="AJ1378" s="531"/>
      <c r="AK1378" s="531"/>
      <c r="AL1378" s="531"/>
      <c r="AM1378" s="531"/>
      <c r="AN1378" s="531"/>
      <c r="AO1378" s="531"/>
      <c r="AP1378" s="531"/>
      <c r="AQ1378" s="531"/>
      <c r="AR1378" s="531"/>
      <c r="AS1378" s="532"/>
      <c r="AT1378" s="533"/>
      <c r="AU1378" s="533"/>
      <c r="AV1378" s="532"/>
      <c r="AW1378" s="532"/>
      <c r="AX1378" s="533"/>
      <c r="AY1378" s="533"/>
      <c r="AZ1378" s="532"/>
      <c r="BA1378" s="532"/>
      <c r="BB1378" s="533"/>
      <c r="BC1378" s="533"/>
      <c r="BD1378" s="532"/>
      <c r="BE1378" s="532"/>
      <c r="BF1378" s="533"/>
      <c r="BG1378" s="533"/>
      <c r="BH1378" s="532"/>
      <c r="BI1378" s="532"/>
      <c r="BJ1378" s="533"/>
      <c r="BK1378" s="533"/>
      <c r="BL1378" s="532"/>
    </row>
    <row r="1379" spans="1:64" ht="24.75" customHeight="1">
      <c r="A1379" s="524" t="str">
        <v/>
      </c>
      <c r="B1379" s="525"/>
      <c r="C1379" s="526"/>
      <c r="D1379" s="527"/>
      <c r="E1379" s="528"/>
      <c r="F1379" s="528"/>
      <c r="G1379" s="527"/>
      <c r="H1379" s="528"/>
      <c r="I1379" s="528"/>
      <c r="J1379" s="528"/>
      <c r="K1379" s="528"/>
      <c r="L1379" s="529"/>
      <c r="M1379" s="530"/>
      <c r="N1379" s="529"/>
      <c r="O1379" s="529"/>
      <c r="P1379" s="529"/>
      <c r="Q1379" s="529"/>
      <c r="R1379" s="529"/>
      <c r="S1379" s="529"/>
      <c r="T1379" s="529"/>
      <c r="U1379" s="529"/>
      <c r="V1379" s="529"/>
      <c r="W1379" s="529"/>
      <c r="X1379" s="529"/>
      <c r="Y1379" s="529"/>
      <c r="Z1379" s="529"/>
      <c r="AA1379" s="529"/>
      <c r="AB1379" s="529"/>
      <c r="AC1379" s="529"/>
      <c r="AD1379" s="529"/>
      <c r="AE1379" s="529"/>
      <c r="AF1379" s="529"/>
      <c r="AG1379" s="531"/>
      <c r="AH1379" s="531"/>
      <c r="AI1379" s="531"/>
      <c r="AJ1379" s="531"/>
      <c r="AK1379" s="531"/>
      <c r="AL1379" s="531"/>
      <c r="AM1379" s="531"/>
      <c r="AN1379" s="531"/>
      <c r="AO1379" s="531"/>
      <c r="AP1379" s="531"/>
      <c r="AQ1379" s="531"/>
      <c r="AR1379" s="531"/>
      <c r="AS1379" s="532"/>
      <c r="AT1379" s="533"/>
      <c r="AU1379" s="533"/>
      <c r="AV1379" s="532"/>
      <c r="AW1379" s="532"/>
      <c r="AX1379" s="533"/>
      <c r="AY1379" s="533"/>
      <c r="AZ1379" s="532"/>
      <c r="BA1379" s="532"/>
      <c r="BB1379" s="533"/>
      <c r="BC1379" s="533"/>
      <c r="BD1379" s="532"/>
      <c r="BE1379" s="532"/>
      <c r="BF1379" s="533"/>
      <c r="BG1379" s="533"/>
      <c r="BH1379" s="532"/>
      <c r="BI1379" s="532"/>
      <c r="BJ1379" s="533"/>
      <c r="BK1379" s="533"/>
      <c r="BL1379" s="532"/>
    </row>
    <row r="1380" spans="1:64" ht="24.75" customHeight="1">
      <c r="A1380" s="524" t="str">
        <v/>
      </c>
      <c r="B1380" s="525"/>
      <c r="C1380" s="526"/>
      <c r="D1380" s="527"/>
      <c r="E1380" s="528"/>
      <c r="F1380" s="528"/>
      <c r="G1380" s="527"/>
      <c r="H1380" s="528"/>
      <c r="I1380" s="528"/>
      <c r="J1380" s="528"/>
      <c r="K1380" s="528"/>
      <c r="L1380" s="529"/>
      <c r="M1380" s="530"/>
      <c r="N1380" s="529"/>
      <c r="O1380" s="529"/>
      <c r="P1380" s="529"/>
      <c r="Q1380" s="529"/>
      <c r="R1380" s="529"/>
      <c r="S1380" s="529"/>
      <c r="T1380" s="529"/>
      <c r="U1380" s="529"/>
      <c r="V1380" s="529"/>
      <c r="W1380" s="529"/>
      <c r="X1380" s="529"/>
      <c r="Y1380" s="529"/>
      <c r="Z1380" s="529"/>
      <c r="AA1380" s="529"/>
      <c r="AB1380" s="529"/>
      <c r="AC1380" s="529"/>
      <c r="AD1380" s="529"/>
      <c r="AE1380" s="529"/>
      <c r="AF1380" s="529"/>
      <c r="AG1380" s="531"/>
      <c r="AH1380" s="531"/>
      <c r="AI1380" s="531"/>
      <c r="AJ1380" s="531"/>
      <c r="AK1380" s="531"/>
      <c r="AL1380" s="531"/>
      <c r="AM1380" s="531"/>
      <c r="AN1380" s="531"/>
      <c r="AO1380" s="531"/>
      <c r="AP1380" s="531"/>
      <c r="AQ1380" s="531"/>
      <c r="AR1380" s="531"/>
      <c r="AS1380" s="532"/>
      <c r="AT1380" s="533"/>
      <c r="AU1380" s="533"/>
      <c r="AV1380" s="532"/>
      <c r="AW1380" s="532"/>
      <c r="AX1380" s="533"/>
      <c r="AY1380" s="533"/>
      <c r="AZ1380" s="532"/>
      <c r="BA1380" s="532"/>
      <c r="BB1380" s="533"/>
      <c r="BC1380" s="533"/>
      <c r="BD1380" s="532"/>
      <c r="BE1380" s="532"/>
      <c r="BF1380" s="533"/>
      <c r="BG1380" s="533"/>
      <c r="BH1380" s="532"/>
      <c r="BI1380" s="532"/>
      <c r="BJ1380" s="533"/>
      <c r="BK1380" s="533"/>
      <c r="BL1380" s="532"/>
    </row>
    <row r="1381" spans="1:64" ht="24.75" customHeight="1">
      <c r="A1381" s="524" t="str">
        <v/>
      </c>
      <c r="B1381" s="525"/>
      <c r="C1381" s="526"/>
      <c r="D1381" s="527"/>
      <c r="E1381" s="528"/>
      <c r="F1381" s="528"/>
      <c r="G1381" s="527"/>
      <c r="H1381" s="528"/>
      <c r="I1381" s="528"/>
      <c r="J1381" s="528"/>
      <c r="K1381" s="528"/>
      <c r="L1381" s="529"/>
      <c r="M1381" s="530"/>
      <c r="N1381" s="529"/>
      <c r="O1381" s="529"/>
      <c r="P1381" s="529"/>
      <c r="Q1381" s="529"/>
      <c r="R1381" s="529"/>
      <c r="S1381" s="529"/>
      <c r="T1381" s="529"/>
      <c r="U1381" s="529"/>
      <c r="V1381" s="529"/>
      <c r="W1381" s="529"/>
      <c r="X1381" s="529"/>
      <c r="Y1381" s="529"/>
      <c r="Z1381" s="529"/>
      <c r="AA1381" s="529"/>
      <c r="AB1381" s="529"/>
      <c r="AC1381" s="529"/>
      <c r="AD1381" s="529"/>
      <c r="AE1381" s="529"/>
      <c r="AF1381" s="529"/>
      <c r="AG1381" s="531"/>
      <c r="AH1381" s="531"/>
      <c r="AI1381" s="531"/>
      <c r="AJ1381" s="531"/>
      <c r="AK1381" s="531"/>
      <c r="AL1381" s="531"/>
      <c r="AM1381" s="531"/>
      <c r="AN1381" s="531"/>
      <c r="AO1381" s="531"/>
      <c r="AP1381" s="531"/>
      <c r="AQ1381" s="531"/>
      <c r="AR1381" s="531"/>
      <c r="AS1381" s="532"/>
      <c r="AT1381" s="533"/>
      <c r="AU1381" s="533"/>
      <c r="AV1381" s="532"/>
      <c r="AW1381" s="532"/>
      <c r="AX1381" s="533"/>
      <c r="AY1381" s="533"/>
      <c r="AZ1381" s="532"/>
      <c r="BA1381" s="532"/>
      <c r="BB1381" s="533"/>
      <c r="BC1381" s="533"/>
      <c r="BD1381" s="532"/>
      <c r="BE1381" s="532"/>
      <c r="BF1381" s="533"/>
      <c r="BG1381" s="533"/>
      <c r="BH1381" s="532"/>
      <c r="BI1381" s="532"/>
      <c r="BJ1381" s="533"/>
      <c r="BK1381" s="533"/>
      <c r="BL1381" s="532"/>
    </row>
    <row r="1382" spans="1:64" ht="24.75" customHeight="1">
      <c r="A1382" s="524" t="str">
        <v/>
      </c>
      <c r="B1382" s="525"/>
      <c r="C1382" s="526"/>
      <c r="D1382" s="527"/>
      <c r="E1382" s="528"/>
      <c r="F1382" s="528"/>
      <c r="G1382" s="527"/>
      <c r="H1382" s="528"/>
      <c r="I1382" s="528"/>
      <c r="J1382" s="528"/>
      <c r="K1382" s="528"/>
      <c r="L1382" s="529"/>
      <c r="M1382" s="530"/>
      <c r="N1382" s="529"/>
      <c r="O1382" s="529"/>
      <c r="P1382" s="529"/>
      <c r="Q1382" s="529"/>
      <c r="R1382" s="529"/>
      <c r="S1382" s="529"/>
      <c r="T1382" s="529"/>
      <c r="U1382" s="529"/>
      <c r="V1382" s="529"/>
      <c r="W1382" s="529"/>
      <c r="X1382" s="529"/>
      <c r="Y1382" s="529"/>
      <c r="Z1382" s="529"/>
      <c r="AA1382" s="529"/>
      <c r="AB1382" s="529"/>
      <c r="AC1382" s="529"/>
      <c r="AD1382" s="529"/>
      <c r="AE1382" s="529"/>
      <c r="AF1382" s="529"/>
      <c r="AG1382" s="531"/>
      <c r="AH1382" s="531"/>
      <c r="AI1382" s="531"/>
      <c r="AJ1382" s="531"/>
      <c r="AK1382" s="531"/>
      <c r="AL1382" s="531"/>
      <c r="AM1382" s="531"/>
      <c r="AN1382" s="531"/>
      <c r="AO1382" s="531"/>
      <c r="AP1382" s="531"/>
      <c r="AQ1382" s="531"/>
      <c r="AR1382" s="531"/>
      <c r="AS1382" s="532"/>
      <c r="AT1382" s="533"/>
      <c r="AU1382" s="533"/>
      <c r="AV1382" s="532"/>
      <c r="AW1382" s="532"/>
      <c r="AX1382" s="533"/>
      <c r="AY1382" s="533"/>
      <c r="AZ1382" s="532"/>
      <c r="BA1382" s="532"/>
      <c r="BB1382" s="533"/>
      <c r="BC1382" s="533"/>
      <c r="BD1382" s="532"/>
      <c r="BE1382" s="532"/>
      <c r="BF1382" s="533"/>
      <c r="BG1382" s="533"/>
      <c r="BH1382" s="532"/>
      <c r="BI1382" s="532"/>
      <c r="BJ1382" s="533"/>
      <c r="BK1382" s="533"/>
      <c r="BL1382" s="532"/>
    </row>
    <row r="1383" spans="1:64" ht="24.75" customHeight="1">
      <c r="A1383" s="524" t="str">
        <v/>
      </c>
      <c r="B1383" s="525"/>
      <c r="C1383" s="526"/>
      <c r="D1383" s="527"/>
      <c r="E1383" s="528"/>
      <c r="F1383" s="528"/>
      <c r="G1383" s="527"/>
      <c r="H1383" s="528"/>
      <c r="I1383" s="528"/>
      <c r="J1383" s="528"/>
      <c r="K1383" s="528"/>
      <c r="L1383" s="529"/>
      <c r="M1383" s="530"/>
      <c r="N1383" s="529"/>
      <c r="O1383" s="529"/>
      <c r="P1383" s="529"/>
      <c r="Q1383" s="529"/>
      <c r="R1383" s="529"/>
      <c r="S1383" s="529"/>
      <c r="T1383" s="529"/>
      <c r="U1383" s="529"/>
      <c r="V1383" s="529"/>
      <c r="W1383" s="529"/>
      <c r="X1383" s="529"/>
      <c r="Y1383" s="529"/>
      <c r="Z1383" s="529"/>
      <c r="AA1383" s="529"/>
      <c r="AB1383" s="529"/>
      <c r="AC1383" s="529"/>
      <c r="AD1383" s="529"/>
      <c r="AE1383" s="529"/>
      <c r="AF1383" s="529"/>
      <c r="AG1383" s="531"/>
      <c r="AH1383" s="531"/>
      <c r="AI1383" s="531"/>
      <c r="AJ1383" s="531"/>
      <c r="AK1383" s="531"/>
      <c r="AL1383" s="531"/>
      <c r="AM1383" s="531"/>
      <c r="AN1383" s="531"/>
      <c r="AO1383" s="531"/>
      <c r="AP1383" s="531"/>
      <c r="AQ1383" s="531"/>
      <c r="AR1383" s="531"/>
      <c r="AS1383" s="532"/>
      <c r="AT1383" s="533"/>
      <c r="AU1383" s="533"/>
      <c r="AV1383" s="532"/>
      <c r="AW1383" s="532"/>
      <c r="AX1383" s="533"/>
      <c r="AY1383" s="533"/>
      <c r="AZ1383" s="532"/>
      <c r="BA1383" s="532"/>
      <c r="BB1383" s="533"/>
      <c r="BC1383" s="533"/>
      <c r="BD1383" s="532"/>
      <c r="BE1383" s="532"/>
      <c r="BF1383" s="533"/>
      <c r="BG1383" s="533"/>
      <c r="BH1383" s="532"/>
      <c r="BI1383" s="532"/>
      <c r="BJ1383" s="533"/>
      <c r="BK1383" s="533"/>
      <c r="BL1383" s="532"/>
    </row>
    <row r="1384" spans="1:64" ht="24.75" customHeight="1">
      <c r="A1384" s="524" t="str">
        <v/>
      </c>
      <c r="B1384" s="525"/>
      <c r="C1384" s="526"/>
      <c r="D1384" s="527"/>
      <c r="E1384" s="528"/>
      <c r="F1384" s="528"/>
      <c r="G1384" s="527"/>
      <c r="H1384" s="528"/>
      <c r="I1384" s="528"/>
      <c r="J1384" s="528"/>
      <c r="K1384" s="528"/>
      <c r="L1384" s="529"/>
      <c r="M1384" s="530"/>
      <c r="N1384" s="529"/>
      <c r="O1384" s="529"/>
      <c r="P1384" s="529"/>
      <c r="Q1384" s="529"/>
      <c r="R1384" s="529"/>
      <c r="S1384" s="529"/>
      <c r="T1384" s="529"/>
      <c r="U1384" s="529"/>
      <c r="V1384" s="529"/>
      <c r="W1384" s="529"/>
      <c r="X1384" s="529"/>
      <c r="Y1384" s="529"/>
      <c r="Z1384" s="529"/>
      <c r="AA1384" s="529"/>
      <c r="AB1384" s="529"/>
      <c r="AC1384" s="529"/>
      <c r="AD1384" s="529"/>
      <c r="AE1384" s="529"/>
      <c r="AF1384" s="529"/>
      <c r="AG1384" s="531"/>
      <c r="AH1384" s="531"/>
      <c r="AI1384" s="531"/>
      <c r="AJ1384" s="531"/>
      <c r="AK1384" s="531"/>
      <c r="AL1384" s="531"/>
      <c r="AM1384" s="531"/>
      <c r="AN1384" s="531"/>
      <c r="AO1384" s="531"/>
      <c r="AP1384" s="531"/>
      <c r="AQ1384" s="531"/>
      <c r="AR1384" s="531"/>
      <c r="AS1384" s="532"/>
      <c r="AT1384" s="533"/>
      <c r="AU1384" s="533"/>
      <c r="AV1384" s="532"/>
      <c r="AW1384" s="532"/>
      <c r="AX1384" s="533"/>
      <c r="AY1384" s="533"/>
      <c r="AZ1384" s="532"/>
      <c r="BA1384" s="532"/>
      <c r="BB1384" s="533"/>
      <c r="BC1384" s="533"/>
      <c r="BD1384" s="532"/>
      <c r="BE1384" s="532"/>
      <c r="BF1384" s="533"/>
      <c r="BG1384" s="533"/>
      <c r="BH1384" s="532"/>
      <c r="BI1384" s="532"/>
      <c r="BJ1384" s="533"/>
      <c r="BK1384" s="533"/>
      <c r="BL1384" s="532"/>
    </row>
    <row r="1385" spans="1:64" ht="24.75" customHeight="1">
      <c r="A1385" s="524" t="str">
        <v/>
      </c>
      <c r="B1385" s="525"/>
      <c r="C1385" s="526"/>
      <c r="D1385" s="527"/>
      <c r="E1385" s="528"/>
      <c r="F1385" s="528"/>
      <c r="G1385" s="527"/>
      <c r="H1385" s="528"/>
      <c r="I1385" s="528"/>
      <c r="J1385" s="528"/>
      <c r="K1385" s="528"/>
      <c r="L1385" s="529"/>
      <c r="M1385" s="530"/>
      <c r="N1385" s="529"/>
      <c r="O1385" s="529"/>
      <c r="P1385" s="529"/>
      <c r="Q1385" s="529"/>
      <c r="R1385" s="529"/>
      <c r="S1385" s="529"/>
      <c r="T1385" s="529"/>
      <c r="U1385" s="529"/>
      <c r="V1385" s="529"/>
      <c r="W1385" s="529"/>
      <c r="X1385" s="529"/>
      <c r="Y1385" s="529"/>
      <c r="Z1385" s="529"/>
      <c r="AA1385" s="529"/>
      <c r="AB1385" s="529"/>
      <c r="AC1385" s="529"/>
      <c r="AD1385" s="529"/>
      <c r="AE1385" s="529"/>
      <c r="AF1385" s="529"/>
      <c r="AG1385" s="531"/>
      <c r="AH1385" s="531"/>
      <c r="AI1385" s="531"/>
      <c r="AJ1385" s="531"/>
      <c r="AK1385" s="531"/>
      <c r="AL1385" s="531"/>
      <c r="AM1385" s="531"/>
      <c r="AN1385" s="531"/>
      <c r="AO1385" s="531"/>
      <c r="AP1385" s="531"/>
      <c r="AQ1385" s="531"/>
      <c r="AR1385" s="531"/>
      <c r="AS1385" s="532"/>
      <c r="AT1385" s="533"/>
      <c r="AU1385" s="533"/>
      <c r="AV1385" s="532"/>
      <c r="AW1385" s="532"/>
      <c r="AX1385" s="533"/>
      <c r="AY1385" s="533"/>
      <c r="AZ1385" s="532"/>
      <c r="BA1385" s="532"/>
      <c r="BB1385" s="533"/>
      <c r="BC1385" s="533"/>
      <c r="BD1385" s="532"/>
      <c r="BE1385" s="532"/>
      <c r="BF1385" s="533"/>
      <c r="BG1385" s="533"/>
      <c r="BH1385" s="532"/>
      <c r="BI1385" s="532"/>
      <c r="BJ1385" s="533"/>
      <c r="BK1385" s="533"/>
      <c r="BL1385" s="532"/>
    </row>
    <row r="1386" spans="1:64" ht="24.75" customHeight="1">
      <c r="A1386" s="524" t="str">
        <v/>
      </c>
      <c r="B1386" s="525"/>
      <c r="C1386" s="526"/>
      <c r="D1386" s="527"/>
      <c r="E1386" s="528"/>
      <c r="F1386" s="528"/>
      <c r="G1386" s="527"/>
      <c r="H1386" s="528"/>
      <c r="I1386" s="528"/>
      <c r="J1386" s="528"/>
      <c r="K1386" s="528"/>
      <c r="L1386" s="529"/>
      <c r="M1386" s="530"/>
      <c r="N1386" s="529"/>
      <c r="O1386" s="529"/>
      <c r="P1386" s="529"/>
      <c r="Q1386" s="529"/>
      <c r="R1386" s="529"/>
      <c r="S1386" s="529"/>
      <c r="T1386" s="529"/>
      <c r="U1386" s="529"/>
      <c r="V1386" s="529"/>
      <c r="W1386" s="529"/>
      <c r="X1386" s="529"/>
      <c r="Y1386" s="529"/>
      <c r="Z1386" s="529"/>
      <c r="AA1386" s="529"/>
      <c r="AB1386" s="529"/>
      <c r="AC1386" s="529"/>
      <c r="AD1386" s="529"/>
      <c r="AE1386" s="529"/>
      <c r="AF1386" s="529"/>
      <c r="AG1386" s="531"/>
      <c r="AH1386" s="531"/>
      <c r="AI1386" s="531"/>
      <c r="AJ1386" s="531"/>
      <c r="AK1386" s="531"/>
      <c r="AL1386" s="531"/>
      <c r="AM1386" s="531"/>
      <c r="AN1386" s="531"/>
      <c r="AO1386" s="531"/>
      <c r="AP1386" s="531"/>
      <c r="AQ1386" s="531"/>
      <c r="AR1386" s="531"/>
      <c r="AS1386" s="532"/>
      <c r="AT1386" s="533"/>
      <c r="AU1386" s="533"/>
      <c r="AV1386" s="532"/>
      <c r="AW1386" s="532"/>
      <c r="AX1386" s="533"/>
      <c r="AY1386" s="533"/>
      <c r="AZ1386" s="532"/>
      <c r="BA1386" s="532"/>
      <c r="BB1386" s="533"/>
      <c r="BC1386" s="533"/>
      <c r="BD1386" s="532"/>
      <c r="BE1386" s="532"/>
      <c r="BF1386" s="533"/>
      <c r="BG1386" s="533"/>
      <c r="BH1386" s="532"/>
      <c r="BI1386" s="532"/>
      <c r="BJ1386" s="533"/>
      <c r="BK1386" s="533"/>
      <c r="BL1386" s="532"/>
    </row>
    <row r="1387" spans="1:64" ht="24.75" customHeight="1">
      <c r="A1387" s="524" t="str">
        <v/>
      </c>
      <c r="B1387" s="525"/>
      <c r="C1387" s="526"/>
      <c r="D1387" s="527"/>
      <c r="E1387" s="528"/>
      <c r="F1387" s="528"/>
      <c r="G1387" s="527"/>
      <c r="H1387" s="528"/>
      <c r="I1387" s="528"/>
      <c r="J1387" s="528"/>
      <c r="K1387" s="528"/>
      <c r="L1387" s="529"/>
      <c r="M1387" s="530"/>
      <c r="N1387" s="529"/>
      <c r="O1387" s="529"/>
      <c r="P1387" s="529"/>
      <c r="Q1387" s="529"/>
      <c r="R1387" s="529"/>
      <c r="S1387" s="529"/>
      <c r="T1387" s="529"/>
      <c r="U1387" s="529"/>
      <c r="V1387" s="529"/>
      <c r="W1387" s="529"/>
      <c r="X1387" s="529"/>
      <c r="Y1387" s="529"/>
      <c r="Z1387" s="529"/>
      <c r="AA1387" s="529"/>
      <c r="AB1387" s="529"/>
      <c r="AC1387" s="529"/>
      <c r="AD1387" s="529"/>
      <c r="AE1387" s="529"/>
      <c r="AF1387" s="529"/>
      <c r="AG1387" s="531"/>
      <c r="AH1387" s="531"/>
      <c r="AI1387" s="531"/>
      <c r="AJ1387" s="531"/>
      <c r="AK1387" s="531"/>
      <c r="AL1387" s="531"/>
      <c r="AM1387" s="531"/>
      <c r="AN1387" s="531"/>
      <c r="AO1387" s="531"/>
      <c r="AP1387" s="531"/>
      <c r="AQ1387" s="531"/>
      <c r="AR1387" s="531"/>
      <c r="AS1387" s="532"/>
      <c r="AT1387" s="533"/>
      <c r="AU1387" s="533"/>
      <c r="AV1387" s="532"/>
      <c r="AW1387" s="532"/>
      <c r="AX1387" s="533"/>
      <c r="AY1387" s="533"/>
      <c r="AZ1387" s="532"/>
      <c r="BA1387" s="532"/>
      <c r="BB1387" s="533"/>
      <c r="BC1387" s="533"/>
      <c r="BD1387" s="532"/>
      <c r="BE1387" s="532"/>
      <c r="BF1387" s="533"/>
      <c r="BG1387" s="533"/>
      <c r="BH1387" s="532"/>
      <c r="BI1387" s="532"/>
      <c r="BJ1387" s="533"/>
      <c r="BK1387" s="533"/>
      <c r="BL1387" s="532"/>
    </row>
    <row r="1388" spans="1:64" ht="24.75" customHeight="1">
      <c r="A1388" s="524" t="str">
        <v/>
      </c>
      <c r="B1388" s="525"/>
      <c r="C1388" s="526"/>
      <c r="D1388" s="527"/>
      <c r="E1388" s="528"/>
      <c r="F1388" s="528"/>
      <c r="G1388" s="527"/>
      <c r="H1388" s="528"/>
      <c r="I1388" s="528"/>
      <c r="J1388" s="528"/>
      <c r="K1388" s="528"/>
      <c r="L1388" s="529"/>
      <c r="M1388" s="530"/>
      <c r="N1388" s="529"/>
      <c r="O1388" s="529"/>
      <c r="P1388" s="529"/>
      <c r="Q1388" s="529"/>
      <c r="R1388" s="529"/>
      <c r="S1388" s="529"/>
      <c r="T1388" s="529"/>
      <c r="U1388" s="529"/>
      <c r="V1388" s="529"/>
      <c r="W1388" s="529"/>
      <c r="X1388" s="529"/>
      <c r="Y1388" s="529"/>
      <c r="Z1388" s="529"/>
      <c r="AA1388" s="529"/>
      <c r="AB1388" s="529"/>
      <c r="AC1388" s="529"/>
      <c r="AD1388" s="529"/>
      <c r="AE1388" s="529"/>
      <c r="AF1388" s="529"/>
      <c r="AG1388" s="531"/>
      <c r="AH1388" s="531"/>
      <c r="AI1388" s="531"/>
      <c r="AJ1388" s="531"/>
      <c r="AK1388" s="531"/>
      <c r="AL1388" s="531"/>
      <c r="AM1388" s="531"/>
      <c r="AN1388" s="531"/>
      <c r="AO1388" s="531"/>
      <c r="AP1388" s="531"/>
      <c r="AQ1388" s="531"/>
      <c r="AR1388" s="531"/>
      <c r="AS1388" s="532"/>
      <c r="AT1388" s="533"/>
      <c r="AU1388" s="533"/>
      <c r="AV1388" s="532"/>
      <c r="AW1388" s="532"/>
      <c r="AX1388" s="533"/>
      <c r="AY1388" s="533"/>
      <c r="AZ1388" s="532"/>
      <c r="BA1388" s="532"/>
      <c r="BB1388" s="533"/>
      <c r="BC1388" s="533"/>
      <c r="BD1388" s="532"/>
      <c r="BE1388" s="532"/>
      <c r="BF1388" s="533"/>
      <c r="BG1388" s="533"/>
      <c r="BH1388" s="532"/>
      <c r="BI1388" s="532"/>
      <c r="BJ1388" s="533"/>
      <c r="BK1388" s="533"/>
      <c r="BL1388" s="532"/>
    </row>
    <row r="1389" spans="1:64" ht="24.75" customHeight="1">
      <c r="A1389" s="524" t="str">
        <v/>
      </c>
      <c r="B1389" s="525"/>
      <c r="C1389" s="526"/>
      <c r="D1389" s="527"/>
      <c r="E1389" s="528"/>
      <c r="F1389" s="528"/>
      <c r="G1389" s="527"/>
      <c r="H1389" s="528"/>
      <c r="I1389" s="528"/>
      <c r="J1389" s="528"/>
      <c r="K1389" s="528"/>
      <c r="L1389" s="529"/>
      <c r="M1389" s="530"/>
      <c r="N1389" s="529"/>
      <c r="O1389" s="529"/>
      <c r="P1389" s="529"/>
      <c r="Q1389" s="529"/>
      <c r="R1389" s="529"/>
      <c r="S1389" s="529"/>
      <c r="T1389" s="529"/>
      <c r="U1389" s="529"/>
      <c r="V1389" s="529"/>
      <c r="W1389" s="529"/>
      <c r="X1389" s="529"/>
      <c r="Y1389" s="529"/>
      <c r="Z1389" s="529"/>
      <c r="AA1389" s="529"/>
      <c r="AB1389" s="529"/>
      <c r="AC1389" s="529"/>
      <c r="AD1389" s="529"/>
      <c r="AE1389" s="529"/>
      <c r="AF1389" s="529"/>
      <c r="AG1389" s="531"/>
      <c r="AH1389" s="531"/>
      <c r="AI1389" s="531"/>
      <c r="AJ1389" s="531"/>
      <c r="AK1389" s="531"/>
      <c r="AL1389" s="531"/>
      <c r="AM1389" s="531"/>
      <c r="AN1389" s="531"/>
      <c r="AO1389" s="531"/>
      <c r="AP1389" s="531"/>
      <c r="AQ1389" s="531"/>
      <c r="AR1389" s="531"/>
      <c r="AS1389" s="532"/>
      <c r="AT1389" s="533"/>
      <c r="AU1389" s="533"/>
      <c r="AV1389" s="532"/>
      <c r="AW1389" s="532"/>
      <c r="AX1389" s="533"/>
      <c r="AY1389" s="533"/>
      <c r="AZ1389" s="532"/>
      <c r="BA1389" s="532"/>
      <c r="BB1389" s="533"/>
      <c r="BC1389" s="533"/>
      <c r="BD1389" s="532"/>
      <c r="BE1389" s="532"/>
      <c r="BF1389" s="533"/>
      <c r="BG1389" s="533"/>
      <c r="BH1389" s="532"/>
      <c r="BI1389" s="532"/>
      <c r="BJ1389" s="533"/>
      <c r="BK1389" s="533"/>
      <c r="BL1389" s="532"/>
    </row>
    <row r="1390" spans="1:64" ht="24.75" customHeight="1">
      <c r="A1390" s="524" t="str">
        <v/>
      </c>
      <c r="B1390" s="525"/>
      <c r="C1390" s="526"/>
      <c r="D1390" s="527"/>
      <c r="E1390" s="528"/>
      <c r="F1390" s="528"/>
      <c r="G1390" s="527"/>
      <c r="H1390" s="528"/>
      <c r="I1390" s="528"/>
      <c r="J1390" s="528"/>
      <c r="K1390" s="528"/>
      <c r="L1390" s="529"/>
      <c r="M1390" s="530"/>
      <c r="N1390" s="529"/>
      <c r="O1390" s="529"/>
      <c r="P1390" s="529"/>
      <c r="Q1390" s="529"/>
      <c r="R1390" s="529"/>
      <c r="S1390" s="529"/>
      <c r="T1390" s="529"/>
      <c r="U1390" s="529"/>
      <c r="V1390" s="529"/>
      <c r="W1390" s="529"/>
      <c r="X1390" s="529"/>
      <c r="Y1390" s="529"/>
      <c r="Z1390" s="529"/>
      <c r="AA1390" s="529"/>
      <c r="AB1390" s="529"/>
      <c r="AC1390" s="529"/>
      <c r="AD1390" s="529"/>
      <c r="AE1390" s="529"/>
      <c r="AF1390" s="529"/>
      <c r="AG1390" s="531"/>
      <c r="AH1390" s="531"/>
      <c r="AI1390" s="531"/>
      <c r="AJ1390" s="531"/>
      <c r="AK1390" s="531"/>
      <c r="AL1390" s="531"/>
      <c r="AM1390" s="531"/>
      <c r="AN1390" s="531"/>
      <c r="AO1390" s="531"/>
      <c r="AP1390" s="531"/>
      <c r="AQ1390" s="531"/>
      <c r="AR1390" s="531"/>
      <c r="AS1390" s="532"/>
      <c r="AT1390" s="533"/>
      <c r="AU1390" s="533"/>
      <c r="AV1390" s="532"/>
      <c r="AW1390" s="532"/>
      <c r="AX1390" s="533"/>
      <c r="AY1390" s="533"/>
      <c r="AZ1390" s="532"/>
      <c r="BA1390" s="532"/>
      <c r="BB1390" s="533"/>
      <c r="BC1390" s="533"/>
      <c r="BD1390" s="532"/>
      <c r="BE1390" s="532"/>
      <c r="BF1390" s="533"/>
      <c r="BG1390" s="533"/>
      <c r="BH1390" s="532"/>
      <c r="BI1390" s="532"/>
      <c r="BJ1390" s="533"/>
      <c r="BK1390" s="533"/>
      <c r="BL1390" s="532"/>
    </row>
    <row r="1391" spans="1:64" ht="24.75" customHeight="1">
      <c r="A1391" s="524" t="str">
        <v/>
      </c>
      <c r="B1391" s="525"/>
      <c r="C1391" s="526"/>
      <c r="D1391" s="527"/>
      <c r="E1391" s="528"/>
      <c r="F1391" s="528"/>
      <c r="G1391" s="527"/>
      <c r="H1391" s="528"/>
      <c r="I1391" s="528"/>
      <c r="J1391" s="528"/>
      <c r="K1391" s="528"/>
      <c r="L1391" s="529"/>
      <c r="M1391" s="530"/>
      <c r="N1391" s="529"/>
      <c r="O1391" s="529"/>
      <c r="P1391" s="529"/>
      <c r="Q1391" s="529"/>
      <c r="R1391" s="529"/>
      <c r="S1391" s="529"/>
      <c r="T1391" s="529"/>
      <c r="U1391" s="529"/>
      <c r="V1391" s="529"/>
      <c r="W1391" s="529"/>
      <c r="X1391" s="529"/>
      <c r="Y1391" s="529"/>
      <c r="Z1391" s="529"/>
      <c r="AA1391" s="529"/>
      <c r="AB1391" s="529"/>
      <c r="AC1391" s="529"/>
      <c r="AD1391" s="529"/>
      <c r="AE1391" s="529"/>
      <c r="AF1391" s="529"/>
      <c r="AG1391" s="531"/>
      <c r="AH1391" s="531"/>
      <c r="AI1391" s="531"/>
      <c r="AJ1391" s="531"/>
      <c r="AK1391" s="531"/>
      <c r="AL1391" s="531"/>
      <c r="AM1391" s="531"/>
      <c r="AN1391" s="531"/>
      <c r="AO1391" s="531"/>
      <c r="AP1391" s="531"/>
      <c r="AQ1391" s="531"/>
      <c r="AR1391" s="531"/>
      <c r="AS1391" s="532"/>
      <c r="AT1391" s="533"/>
      <c r="AU1391" s="533"/>
      <c r="AV1391" s="532"/>
      <c r="AW1391" s="532"/>
      <c r="AX1391" s="533"/>
      <c r="AY1391" s="533"/>
      <c r="AZ1391" s="532"/>
      <c r="BA1391" s="532"/>
      <c r="BB1391" s="533"/>
      <c r="BC1391" s="533"/>
      <c r="BD1391" s="532"/>
      <c r="BE1391" s="532"/>
      <c r="BF1391" s="533"/>
      <c r="BG1391" s="533"/>
      <c r="BH1391" s="532"/>
      <c r="BI1391" s="532"/>
      <c r="BJ1391" s="533"/>
      <c r="BK1391" s="533"/>
      <c r="BL1391" s="532"/>
    </row>
    <row r="1392" spans="1:64" ht="24.75" customHeight="1">
      <c r="A1392" s="524" t="str">
        <v/>
      </c>
      <c r="B1392" s="525"/>
      <c r="C1392" s="526"/>
      <c r="D1392" s="527"/>
      <c r="E1392" s="528"/>
      <c r="F1392" s="528"/>
      <c r="G1392" s="527"/>
      <c r="H1392" s="528"/>
      <c r="I1392" s="528"/>
      <c r="J1392" s="528"/>
      <c r="K1392" s="528"/>
      <c r="L1392" s="529"/>
      <c r="M1392" s="530"/>
      <c r="N1392" s="529"/>
      <c r="O1392" s="529"/>
      <c r="P1392" s="529"/>
      <c r="Q1392" s="529"/>
      <c r="R1392" s="529"/>
      <c r="S1392" s="529"/>
      <c r="T1392" s="529"/>
      <c r="U1392" s="529"/>
      <c r="V1392" s="529"/>
      <c r="W1392" s="529"/>
      <c r="X1392" s="529"/>
      <c r="Y1392" s="529"/>
      <c r="Z1392" s="529"/>
      <c r="AA1392" s="529"/>
      <c r="AB1392" s="529"/>
      <c r="AC1392" s="529"/>
      <c r="AD1392" s="529"/>
      <c r="AE1392" s="529"/>
      <c r="AF1392" s="529"/>
      <c r="AG1392" s="531"/>
      <c r="AH1392" s="531"/>
      <c r="AI1392" s="531"/>
      <c r="AJ1392" s="531"/>
      <c r="AK1392" s="531"/>
      <c r="AL1392" s="531"/>
      <c r="AM1392" s="531"/>
      <c r="AN1392" s="531"/>
      <c r="AO1392" s="531"/>
      <c r="AP1392" s="531"/>
      <c r="AQ1392" s="531"/>
      <c r="AR1392" s="531"/>
      <c r="AS1392" s="532"/>
      <c r="AT1392" s="533"/>
      <c r="AU1392" s="533"/>
      <c r="AV1392" s="532"/>
      <c r="AW1392" s="532"/>
      <c r="AX1392" s="533"/>
      <c r="AY1392" s="533"/>
      <c r="AZ1392" s="532"/>
      <c r="BA1392" s="532"/>
      <c r="BB1392" s="533"/>
      <c r="BC1392" s="533"/>
      <c r="BD1392" s="532"/>
      <c r="BE1392" s="532"/>
      <c r="BF1392" s="533"/>
      <c r="BG1392" s="533"/>
      <c r="BH1392" s="532"/>
      <c r="BI1392" s="532"/>
      <c r="BJ1392" s="533"/>
      <c r="BK1392" s="533"/>
      <c r="BL1392" s="532"/>
    </row>
    <row r="1393" spans="1:64" ht="24.75" customHeight="1">
      <c r="A1393" s="524" t="str">
        <v/>
      </c>
      <c r="B1393" s="525"/>
      <c r="C1393" s="526"/>
      <c r="D1393" s="527"/>
      <c r="E1393" s="528"/>
      <c r="F1393" s="528"/>
      <c r="G1393" s="527"/>
      <c r="H1393" s="528"/>
      <c r="I1393" s="528"/>
      <c r="J1393" s="528"/>
      <c r="K1393" s="528"/>
      <c r="L1393" s="529"/>
      <c r="M1393" s="530"/>
      <c r="N1393" s="529"/>
      <c r="O1393" s="529"/>
      <c r="P1393" s="529"/>
      <c r="Q1393" s="529"/>
      <c r="R1393" s="529"/>
      <c r="S1393" s="529"/>
      <c r="T1393" s="529"/>
      <c r="U1393" s="529"/>
      <c r="V1393" s="529"/>
      <c r="W1393" s="529"/>
      <c r="X1393" s="529"/>
      <c r="Y1393" s="529"/>
      <c r="Z1393" s="529"/>
      <c r="AA1393" s="529"/>
      <c r="AB1393" s="529"/>
      <c r="AC1393" s="529"/>
      <c r="AD1393" s="529"/>
      <c r="AE1393" s="529"/>
      <c r="AF1393" s="529"/>
      <c r="AG1393" s="531"/>
      <c r="AH1393" s="531"/>
      <c r="AI1393" s="531"/>
      <c r="AJ1393" s="531"/>
      <c r="AK1393" s="531"/>
      <c r="AL1393" s="531"/>
      <c r="AM1393" s="531"/>
      <c r="AN1393" s="531"/>
      <c r="AO1393" s="531"/>
      <c r="AP1393" s="531"/>
      <c r="AQ1393" s="531"/>
      <c r="AR1393" s="531"/>
      <c r="AS1393" s="532"/>
      <c r="AT1393" s="533"/>
      <c r="AU1393" s="533"/>
      <c r="AV1393" s="532"/>
      <c r="AW1393" s="532"/>
      <c r="AX1393" s="533"/>
      <c r="AY1393" s="533"/>
      <c r="AZ1393" s="532"/>
      <c r="BA1393" s="532"/>
      <c r="BB1393" s="533"/>
      <c r="BC1393" s="533"/>
      <c r="BD1393" s="532"/>
      <c r="BE1393" s="532"/>
      <c r="BF1393" s="533"/>
      <c r="BG1393" s="533"/>
      <c r="BH1393" s="532"/>
      <c r="BI1393" s="532"/>
      <c r="BJ1393" s="533"/>
      <c r="BK1393" s="533"/>
      <c r="BL1393" s="532"/>
    </row>
    <row r="1394" spans="1:64" ht="24.75" customHeight="1">
      <c r="A1394" s="524" t="str">
        <v/>
      </c>
      <c r="B1394" s="525"/>
      <c r="C1394" s="526"/>
      <c r="D1394" s="527"/>
      <c r="E1394" s="528"/>
      <c r="F1394" s="528"/>
      <c r="G1394" s="527"/>
      <c r="H1394" s="528"/>
      <c r="I1394" s="528"/>
      <c r="J1394" s="528"/>
      <c r="K1394" s="528"/>
      <c r="L1394" s="529"/>
      <c r="M1394" s="530"/>
      <c r="N1394" s="529"/>
      <c r="O1394" s="529"/>
      <c r="P1394" s="529"/>
      <c r="Q1394" s="529"/>
      <c r="R1394" s="529"/>
      <c r="S1394" s="529"/>
      <c r="T1394" s="529"/>
      <c r="U1394" s="529"/>
      <c r="V1394" s="529"/>
      <c r="W1394" s="529"/>
      <c r="X1394" s="529"/>
      <c r="Y1394" s="529"/>
      <c r="Z1394" s="529"/>
      <c r="AA1394" s="529"/>
      <c r="AB1394" s="529"/>
      <c r="AC1394" s="529"/>
      <c r="AD1394" s="529"/>
      <c r="AE1394" s="529"/>
      <c r="AF1394" s="529"/>
      <c r="AG1394" s="531"/>
      <c r="AH1394" s="531"/>
      <c r="AI1394" s="531"/>
      <c r="AJ1394" s="531"/>
      <c r="AK1394" s="531"/>
      <c r="AL1394" s="531"/>
      <c r="AM1394" s="531"/>
      <c r="AN1394" s="531"/>
      <c r="AO1394" s="531"/>
      <c r="AP1394" s="531"/>
      <c r="AQ1394" s="531"/>
      <c r="AR1394" s="531"/>
      <c r="AS1394" s="532"/>
      <c r="AT1394" s="533"/>
      <c r="AU1394" s="533"/>
      <c r="AV1394" s="532"/>
      <c r="AW1394" s="532"/>
      <c r="AX1394" s="533"/>
      <c r="AY1394" s="533"/>
      <c r="AZ1394" s="532"/>
      <c r="BA1394" s="532"/>
      <c r="BB1394" s="533"/>
      <c r="BC1394" s="533"/>
      <c r="BD1394" s="532"/>
      <c r="BE1394" s="532"/>
      <c r="BF1394" s="533"/>
      <c r="BG1394" s="533"/>
      <c r="BH1394" s="532"/>
      <c r="BI1394" s="532"/>
      <c r="BJ1394" s="533"/>
      <c r="BK1394" s="533"/>
      <c r="BL1394" s="532"/>
    </row>
    <row r="1395" spans="1:64" ht="24.75" customHeight="1">
      <c r="A1395" s="524" t="str">
        <v/>
      </c>
      <c r="B1395" s="525"/>
      <c r="C1395" s="526"/>
      <c r="D1395" s="527"/>
      <c r="E1395" s="528"/>
      <c r="F1395" s="528"/>
      <c r="G1395" s="527"/>
      <c r="H1395" s="528"/>
      <c r="I1395" s="528"/>
      <c r="J1395" s="528"/>
      <c r="K1395" s="528"/>
      <c r="L1395" s="529"/>
      <c r="M1395" s="530"/>
      <c r="N1395" s="529"/>
      <c r="O1395" s="529"/>
      <c r="P1395" s="529"/>
      <c r="Q1395" s="529"/>
      <c r="R1395" s="529"/>
      <c r="S1395" s="529"/>
      <c r="T1395" s="529"/>
      <c r="U1395" s="529"/>
      <c r="V1395" s="529"/>
      <c r="W1395" s="529"/>
      <c r="X1395" s="529"/>
      <c r="Y1395" s="529"/>
      <c r="Z1395" s="529"/>
      <c r="AA1395" s="529"/>
      <c r="AB1395" s="529"/>
      <c r="AC1395" s="529"/>
      <c r="AD1395" s="529"/>
      <c r="AE1395" s="529"/>
      <c r="AF1395" s="529"/>
      <c r="AG1395" s="531"/>
      <c r="AH1395" s="531"/>
      <c r="AI1395" s="531"/>
      <c r="AJ1395" s="531"/>
      <c r="AK1395" s="531"/>
      <c r="AL1395" s="531"/>
      <c r="AM1395" s="531"/>
      <c r="AN1395" s="531"/>
      <c r="AO1395" s="531"/>
      <c r="AP1395" s="531"/>
      <c r="AQ1395" s="531"/>
      <c r="AR1395" s="531"/>
      <c r="AS1395" s="532"/>
      <c r="AT1395" s="533"/>
      <c r="AU1395" s="533"/>
      <c r="AV1395" s="532"/>
      <c r="AW1395" s="532"/>
      <c r="AX1395" s="533"/>
      <c r="AY1395" s="533"/>
      <c r="AZ1395" s="532"/>
      <c r="BA1395" s="532"/>
      <c r="BB1395" s="533"/>
      <c r="BC1395" s="533"/>
      <c r="BD1395" s="532"/>
      <c r="BE1395" s="532"/>
      <c r="BF1395" s="533"/>
      <c r="BG1395" s="533"/>
      <c r="BH1395" s="532"/>
      <c r="BI1395" s="532"/>
      <c r="BJ1395" s="533"/>
      <c r="BK1395" s="533"/>
      <c r="BL1395" s="532"/>
    </row>
    <row r="1396" spans="1:64" ht="24.75" customHeight="1">
      <c r="A1396" s="524" t="str">
        <v/>
      </c>
      <c r="B1396" s="525"/>
      <c r="C1396" s="526"/>
      <c r="D1396" s="527"/>
      <c r="E1396" s="528"/>
      <c r="F1396" s="528"/>
      <c r="G1396" s="527"/>
      <c r="H1396" s="528"/>
      <c r="I1396" s="528"/>
      <c r="J1396" s="528"/>
      <c r="K1396" s="528"/>
      <c r="L1396" s="529"/>
      <c r="M1396" s="530"/>
      <c r="N1396" s="529"/>
      <c r="O1396" s="529"/>
      <c r="P1396" s="529"/>
      <c r="Q1396" s="529"/>
      <c r="R1396" s="529"/>
      <c r="S1396" s="529"/>
      <c r="T1396" s="529"/>
      <c r="U1396" s="529"/>
      <c r="V1396" s="529"/>
      <c r="W1396" s="529"/>
      <c r="X1396" s="529"/>
      <c r="Y1396" s="529"/>
      <c r="Z1396" s="529"/>
      <c r="AA1396" s="529"/>
      <c r="AB1396" s="529"/>
      <c r="AC1396" s="529"/>
      <c r="AD1396" s="529"/>
      <c r="AE1396" s="529"/>
      <c r="AF1396" s="529"/>
      <c r="AG1396" s="531"/>
      <c r="AH1396" s="531"/>
      <c r="AI1396" s="531"/>
      <c r="AJ1396" s="531"/>
      <c r="AK1396" s="531"/>
      <c r="AL1396" s="531"/>
      <c r="AM1396" s="531"/>
      <c r="AN1396" s="531"/>
      <c r="AO1396" s="531"/>
      <c r="AP1396" s="531"/>
      <c r="AQ1396" s="531"/>
      <c r="AR1396" s="531"/>
      <c r="AS1396" s="532"/>
      <c r="AT1396" s="533"/>
      <c r="AU1396" s="533"/>
      <c r="AV1396" s="532"/>
      <c r="AW1396" s="532"/>
      <c r="AX1396" s="533"/>
      <c r="AY1396" s="533"/>
      <c r="AZ1396" s="532"/>
      <c r="BA1396" s="532"/>
      <c r="BB1396" s="533"/>
      <c r="BC1396" s="533"/>
      <c r="BD1396" s="532"/>
      <c r="BE1396" s="532"/>
      <c r="BF1396" s="533"/>
      <c r="BG1396" s="533"/>
      <c r="BH1396" s="532"/>
      <c r="BI1396" s="532"/>
      <c r="BJ1396" s="533"/>
      <c r="BK1396" s="533"/>
      <c r="BL1396" s="532"/>
    </row>
    <row r="1397" spans="1:64" ht="24.75" customHeight="1">
      <c r="A1397" s="524" t="str">
        <v/>
      </c>
      <c r="B1397" s="525"/>
      <c r="C1397" s="526"/>
      <c r="D1397" s="527"/>
      <c r="E1397" s="528"/>
      <c r="F1397" s="528"/>
      <c r="G1397" s="527"/>
      <c r="H1397" s="528"/>
      <c r="I1397" s="528"/>
      <c r="J1397" s="528"/>
      <c r="K1397" s="528"/>
      <c r="L1397" s="529"/>
      <c r="M1397" s="530"/>
      <c r="N1397" s="529"/>
      <c r="O1397" s="529"/>
      <c r="P1397" s="529"/>
      <c r="Q1397" s="529"/>
      <c r="R1397" s="529"/>
      <c r="S1397" s="529"/>
      <c r="T1397" s="529"/>
      <c r="U1397" s="529"/>
      <c r="V1397" s="529"/>
      <c r="W1397" s="529"/>
      <c r="X1397" s="529"/>
      <c r="Y1397" s="529"/>
      <c r="Z1397" s="529"/>
      <c r="AA1397" s="529"/>
      <c r="AB1397" s="529"/>
      <c r="AC1397" s="529"/>
      <c r="AD1397" s="529"/>
      <c r="AE1397" s="529"/>
      <c r="AF1397" s="529"/>
      <c r="AG1397" s="531"/>
      <c r="AH1397" s="531"/>
      <c r="AI1397" s="531"/>
      <c r="AJ1397" s="531"/>
      <c r="AK1397" s="531"/>
      <c r="AL1397" s="531"/>
      <c r="AM1397" s="531"/>
      <c r="AN1397" s="531"/>
      <c r="AO1397" s="531"/>
      <c r="AP1397" s="531"/>
      <c r="AQ1397" s="531"/>
      <c r="AR1397" s="531"/>
      <c r="AS1397" s="532"/>
      <c r="AT1397" s="533"/>
      <c r="AU1397" s="533"/>
      <c r="AV1397" s="532"/>
      <c r="AW1397" s="532"/>
      <c r="AX1397" s="533"/>
      <c r="AY1397" s="533"/>
      <c r="AZ1397" s="532"/>
      <c r="BA1397" s="532"/>
      <c r="BB1397" s="533"/>
      <c r="BC1397" s="533"/>
      <c r="BD1397" s="532"/>
      <c r="BE1397" s="532"/>
      <c r="BF1397" s="533"/>
      <c r="BG1397" s="533"/>
      <c r="BH1397" s="532"/>
      <c r="BI1397" s="532"/>
      <c r="BJ1397" s="533"/>
      <c r="BK1397" s="533"/>
      <c r="BL1397" s="532"/>
    </row>
    <row r="1398" spans="1:64" ht="24.75" customHeight="1">
      <c r="A1398" s="524" t="str">
        <v/>
      </c>
      <c r="B1398" s="525"/>
      <c r="C1398" s="526"/>
      <c r="D1398" s="527"/>
      <c r="E1398" s="528"/>
      <c r="F1398" s="528"/>
      <c r="G1398" s="527"/>
      <c r="H1398" s="528"/>
      <c r="I1398" s="528"/>
      <c r="J1398" s="528"/>
      <c r="K1398" s="528"/>
      <c r="L1398" s="529"/>
      <c r="M1398" s="530"/>
      <c r="N1398" s="529"/>
      <c r="O1398" s="529"/>
      <c r="P1398" s="529"/>
      <c r="Q1398" s="529"/>
      <c r="R1398" s="529"/>
      <c r="S1398" s="529"/>
      <c r="T1398" s="529"/>
      <c r="U1398" s="529"/>
      <c r="V1398" s="529"/>
      <c r="W1398" s="529"/>
      <c r="X1398" s="529"/>
      <c r="Y1398" s="529"/>
      <c r="Z1398" s="529"/>
      <c r="AA1398" s="529"/>
      <c r="AB1398" s="529"/>
      <c r="AC1398" s="529"/>
      <c r="AD1398" s="529"/>
      <c r="AE1398" s="529"/>
      <c r="AF1398" s="529"/>
      <c r="AG1398" s="531"/>
      <c r="AH1398" s="531"/>
      <c r="AI1398" s="531"/>
      <c r="AJ1398" s="531"/>
      <c r="AK1398" s="531"/>
      <c r="AL1398" s="531"/>
      <c r="AM1398" s="531"/>
      <c r="AN1398" s="531"/>
      <c r="AO1398" s="531"/>
      <c r="AP1398" s="531"/>
      <c r="AQ1398" s="531"/>
      <c r="AR1398" s="531"/>
      <c r="AS1398" s="532"/>
      <c r="AT1398" s="533"/>
      <c r="AU1398" s="533"/>
      <c r="AV1398" s="532"/>
      <c r="AW1398" s="532"/>
      <c r="AX1398" s="533"/>
      <c r="AY1398" s="533"/>
      <c r="AZ1398" s="532"/>
      <c r="BA1398" s="532"/>
      <c r="BB1398" s="533"/>
      <c r="BC1398" s="533"/>
      <c r="BD1398" s="532"/>
      <c r="BE1398" s="532"/>
      <c r="BF1398" s="533"/>
      <c r="BG1398" s="533"/>
      <c r="BH1398" s="532"/>
      <c r="BI1398" s="532"/>
      <c r="BJ1398" s="533"/>
      <c r="BK1398" s="533"/>
      <c r="BL1398" s="532"/>
    </row>
    <row r="1399" spans="1:64" ht="24.75" customHeight="1">
      <c r="A1399" s="524" t="str">
        <v/>
      </c>
      <c r="B1399" s="525"/>
      <c r="C1399" s="526"/>
      <c r="D1399" s="527"/>
      <c r="E1399" s="528"/>
      <c r="F1399" s="528"/>
      <c r="G1399" s="527"/>
      <c r="H1399" s="528"/>
      <c r="I1399" s="528"/>
      <c r="J1399" s="528"/>
      <c r="K1399" s="528"/>
      <c r="L1399" s="529"/>
      <c r="M1399" s="530"/>
      <c r="N1399" s="529"/>
      <c r="O1399" s="529"/>
      <c r="P1399" s="529"/>
      <c r="Q1399" s="529"/>
      <c r="R1399" s="529"/>
      <c r="S1399" s="529"/>
      <c r="T1399" s="529"/>
      <c r="U1399" s="529"/>
      <c r="V1399" s="529"/>
      <c r="W1399" s="529"/>
      <c r="X1399" s="529"/>
      <c r="Y1399" s="529"/>
      <c r="Z1399" s="529"/>
      <c r="AA1399" s="529"/>
      <c r="AB1399" s="529"/>
      <c r="AC1399" s="529"/>
      <c r="AD1399" s="529"/>
      <c r="AE1399" s="529"/>
      <c r="AF1399" s="529"/>
      <c r="AG1399" s="531"/>
      <c r="AH1399" s="531"/>
      <c r="AI1399" s="531"/>
      <c r="AJ1399" s="531"/>
      <c r="AK1399" s="531"/>
      <c r="AL1399" s="531"/>
      <c r="AM1399" s="531"/>
      <c r="AN1399" s="531"/>
      <c r="AO1399" s="531"/>
      <c r="AP1399" s="531"/>
      <c r="AQ1399" s="531"/>
      <c r="AR1399" s="531"/>
      <c r="AS1399" s="532"/>
      <c r="AT1399" s="533"/>
      <c r="AU1399" s="533"/>
      <c r="AV1399" s="532"/>
      <c r="AW1399" s="532"/>
      <c r="AX1399" s="533"/>
      <c r="AY1399" s="533"/>
      <c r="AZ1399" s="532"/>
      <c r="BA1399" s="532"/>
      <c r="BB1399" s="533"/>
      <c r="BC1399" s="533"/>
      <c r="BD1399" s="532"/>
      <c r="BE1399" s="532"/>
      <c r="BF1399" s="533"/>
      <c r="BG1399" s="533"/>
      <c r="BH1399" s="532"/>
      <c r="BI1399" s="532"/>
      <c r="BJ1399" s="533"/>
      <c r="BK1399" s="533"/>
      <c r="BL1399" s="532"/>
    </row>
    <row r="1400" spans="1:64" ht="24.75" customHeight="1">
      <c r="A1400" s="524" t="str">
        <v/>
      </c>
      <c r="B1400" s="525"/>
      <c r="C1400" s="526"/>
      <c r="D1400" s="527"/>
      <c r="E1400" s="528"/>
      <c r="F1400" s="528"/>
      <c r="G1400" s="527"/>
      <c r="H1400" s="528"/>
      <c r="I1400" s="528"/>
      <c r="J1400" s="528"/>
      <c r="K1400" s="528"/>
      <c r="L1400" s="529"/>
      <c r="M1400" s="530"/>
      <c r="N1400" s="529"/>
      <c r="O1400" s="529"/>
      <c r="P1400" s="529"/>
      <c r="Q1400" s="529"/>
      <c r="R1400" s="529"/>
      <c r="S1400" s="529"/>
      <c r="T1400" s="529"/>
      <c r="U1400" s="529"/>
      <c r="V1400" s="529"/>
      <c r="W1400" s="529"/>
      <c r="X1400" s="529"/>
      <c r="Y1400" s="529"/>
      <c r="Z1400" s="529"/>
      <c r="AA1400" s="529"/>
      <c r="AB1400" s="529"/>
      <c r="AC1400" s="529"/>
      <c r="AD1400" s="529"/>
      <c r="AE1400" s="529"/>
      <c r="AF1400" s="529"/>
      <c r="AG1400" s="531"/>
      <c r="AH1400" s="531"/>
      <c r="AI1400" s="531"/>
      <c r="AJ1400" s="531"/>
      <c r="AK1400" s="531"/>
      <c r="AL1400" s="531"/>
      <c r="AM1400" s="531"/>
      <c r="AN1400" s="531"/>
      <c r="AO1400" s="531"/>
      <c r="AP1400" s="531"/>
      <c r="AQ1400" s="531"/>
      <c r="AR1400" s="531"/>
      <c r="AS1400" s="532"/>
      <c r="AT1400" s="533"/>
      <c r="AU1400" s="533"/>
      <c r="AV1400" s="532"/>
      <c r="AW1400" s="532"/>
      <c r="AX1400" s="533"/>
      <c r="AY1400" s="533"/>
      <c r="AZ1400" s="532"/>
      <c r="BA1400" s="532"/>
      <c r="BB1400" s="533"/>
      <c r="BC1400" s="533"/>
      <c r="BD1400" s="532"/>
      <c r="BE1400" s="532"/>
      <c r="BF1400" s="533"/>
      <c r="BG1400" s="533"/>
      <c r="BH1400" s="532"/>
      <c r="BI1400" s="532"/>
      <c r="BJ1400" s="533"/>
      <c r="BK1400" s="533"/>
      <c r="BL1400" s="532"/>
    </row>
    <row r="1401" spans="1:64" ht="24.75" customHeight="1">
      <c r="A1401" s="524" t="str">
        <v/>
      </c>
      <c r="B1401" s="525"/>
      <c r="C1401" s="526"/>
      <c r="D1401" s="527"/>
      <c r="E1401" s="528"/>
      <c r="F1401" s="528"/>
      <c r="G1401" s="527"/>
      <c r="H1401" s="528"/>
      <c r="I1401" s="528"/>
      <c r="J1401" s="528"/>
      <c r="K1401" s="528"/>
      <c r="L1401" s="529"/>
      <c r="M1401" s="530"/>
      <c r="N1401" s="529"/>
      <c r="O1401" s="529"/>
      <c r="P1401" s="529"/>
      <c r="Q1401" s="529"/>
      <c r="R1401" s="529"/>
      <c r="S1401" s="529"/>
      <c r="T1401" s="529"/>
      <c r="U1401" s="529"/>
      <c r="V1401" s="529"/>
      <c r="W1401" s="529"/>
      <c r="X1401" s="529"/>
      <c r="Y1401" s="529"/>
      <c r="Z1401" s="529"/>
      <c r="AA1401" s="529"/>
      <c r="AB1401" s="529"/>
      <c r="AC1401" s="529"/>
      <c r="AD1401" s="529"/>
      <c r="AE1401" s="529"/>
      <c r="AF1401" s="529"/>
      <c r="AG1401" s="531"/>
      <c r="AH1401" s="531"/>
      <c r="AI1401" s="531"/>
      <c r="AJ1401" s="531"/>
      <c r="AK1401" s="531"/>
      <c r="AL1401" s="531"/>
      <c r="AM1401" s="531"/>
      <c r="AN1401" s="531"/>
      <c r="AO1401" s="531"/>
      <c r="AP1401" s="531"/>
      <c r="AQ1401" s="531"/>
      <c r="AR1401" s="531"/>
      <c r="AS1401" s="532"/>
      <c r="AT1401" s="533"/>
      <c r="AU1401" s="533"/>
      <c r="AV1401" s="532"/>
      <c r="AW1401" s="532"/>
      <c r="AX1401" s="533"/>
      <c r="AY1401" s="533"/>
      <c r="AZ1401" s="532"/>
      <c r="BA1401" s="532"/>
      <c r="BB1401" s="533"/>
      <c r="BC1401" s="533"/>
      <c r="BD1401" s="532"/>
      <c r="BE1401" s="532"/>
      <c r="BF1401" s="533"/>
      <c r="BG1401" s="533"/>
      <c r="BH1401" s="532"/>
      <c r="BI1401" s="532"/>
      <c r="BJ1401" s="533"/>
      <c r="BK1401" s="533"/>
      <c r="BL1401" s="532"/>
    </row>
    <row r="1402" spans="1:64" ht="24.75" customHeight="1">
      <c r="A1402" s="524" t="str">
        <v/>
      </c>
      <c r="B1402" s="525"/>
      <c r="C1402" s="526"/>
      <c r="D1402" s="527"/>
      <c r="E1402" s="528"/>
      <c r="F1402" s="528"/>
      <c r="G1402" s="527"/>
      <c r="H1402" s="528"/>
      <c r="I1402" s="528"/>
      <c r="J1402" s="528"/>
      <c r="K1402" s="528"/>
      <c r="L1402" s="529"/>
      <c r="M1402" s="530"/>
      <c r="N1402" s="529"/>
      <c r="O1402" s="529"/>
      <c r="P1402" s="529"/>
      <c r="Q1402" s="529"/>
      <c r="R1402" s="529"/>
      <c r="S1402" s="529"/>
      <c r="T1402" s="529"/>
      <c r="U1402" s="529"/>
      <c r="V1402" s="529"/>
      <c r="W1402" s="529"/>
      <c r="X1402" s="529"/>
      <c r="Y1402" s="529"/>
      <c r="Z1402" s="529"/>
      <c r="AA1402" s="529"/>
      <c r="AB1402" s="529"/>
      <c r="AC1402" s="529"/>
      <c r="AD1402" s="529"/>
      <c r="AE1402" s="529"/>
      <c r="AF1402" s="529"/>
      <c r="AG1402" s="531"/>
      <c r="AH1402" s="531"/>
      <c r="AI1402" s="531"/>
      <c r="AJ1402" s="531"/>
      <c r="AK1402" s="531"/>
      <c r="AL1402" s="531"/>
      <c r="AM1402" s="531"/>
      <c r="AN1402" s="531"/>
      <c r="AO1402" s="531"/>
      <c r="AP1402" s="531"/>
      <c r="AQ1402" s="531"/>
      <c r="AR1402" s="531"/>
      <c r="AS1402" s="532"/>
      <c r="AT1402" s="533"/>
      <c r="AU1402" s="533"/>
      <c r="AV1402" s="532"/>
      <c r="AW1402" s="532"/>
      <c r="AX1402" s="533"/>
      <c r="AY1402" s="533"/>
      <c r="AZ1402" s="532"/>
      <c r="BA1402" s="532"/>
      <c r="BB1402" s="533"/>
      <c r="BC1402" s="533"/>
      <c r="BD1402" s="532"/>
      <c r="BE1402" s="532"/>
      <c r="BF1402" s="533"/>
      <c r="BG1402" s="533"/>
      <c r="BH1402" s="532"/>
      <c r="BI1402" s="532"/>
      <c r="BJ1402" s="533"/>
      <c r="BK1402" s="533"/>
      <c r="BL1402" s="532"/>
    </row>
    <row r="1403" spans="1:64" ht="24.75" customHeight="1">
      <c r="A1403" s="524" t="str">
        <v/>
      </c>
      <c r="B1403" s="525"/>
      <c r="C1403" s="526"/>
      <c r="D1403" s="527"/>
      <c r="E1403" s="528"/>
      <c r="F1403" s="528"/>
      <c r="G1403" s="527"/>
      <c r="H1403" s="528"/>
      <c r="I1403" s="528"/>
      <c r="J1403" s="528"/>
      <c r="K1403" s="528"/>
      <c r="L1403" s="529"/>
      <c r="M1403" s="530"/>
      <c r="N1403" s="529"/>
      <c r="O1403" s="529"/>
      <c r="P1403" s="529"/>
      <c r="Q1403" s="529"/>
      <c r="R1403" s="529"/>
      <c r="S1403" s="529"/>
      <c r="T1403" s="529"/>
      <c r="U1403" s="529"/>
      <c r="V1403" s="529"/>
      <c r="W1403" s="529"/>
      <c r="X1403" s="529"/>
      <c r="Y1403" s="529"/>
      <c r="Z1403" s="529"/>
      <c r="AA1403" s="529"/>
      <c r="AB1403" s="529"/>
      <c r="AC1403" s="529"/>
      <c r="AD1403" s="529"/>
      <c r="AE1403" s="529"/>
      <c r="AF1403" s="529"/>
      <c r="AG1403" s="531"/>
      <c r="AH1403" s="531"/>
      <c r="AI1403" s="531"/>
      <c r="AJ1403" s="531"/>
      <c r="AK1403" s="531"/>
      <c r="AL1403" s="531"/>
      <c r="AM1403" s="531"/>
      <c r="AN1403" s="531"/>
      <c r="AO1403" s="531"/>
      <c r="AP1403" s="531"/>
      <c r="AQ1403" s="531"/>
      <c r="AR1403" s="531"/>
      <c r="AS1403" s="532"/>
      <c r="AT1403" s="533"/>
      <c r="AU1403" s="533"/>
      <c r="AV1403" s="532"/>
      <c r="AW1403" s="532"/>
      <c r="AX1403" s="533"/>
      <c r="AY1403" s="533"/>
      <c r="AZ1403" s="532"/>
      <c r="BA1403" s="532"/>
      <c r="BB1403" s="533"/>
      <c r="BC1403" s="533"/>
      <c r="BD1403" s="532"/>
      <c r="BE1403" s="532"/>
      <c r="BF1403" s="533"/>
      <c r="BG1403" s="533"/>
      <c r="BH1403" s="532"/>
      <c r="BI1403" s="532"/>
      <c r="BJ1403" s="533"/>
      <c r="BK1403" s="533"/>
      <c r="BL1403" s="532"/>
    </row>
    <row r="1404" spans="1:64" ht="24.75" customHeight="1">
      <c r="A1404" s="524" t="str">
        <v/>
      </c>
      <c r="B1404" s="525"/>
      <c r="C1404" s="526"/>
      <c r="D1404" s="527"/>
      <c r="E1404" s="528"/>
      <c r="F1404" s="528"/>
      <c r="G1404" s="527"/>
      <c r="H1404" s="528"/>
      <c r="I1404" s="528"/>
      <c r="J1404" s="528"/>
      <c r="K1404" s="528"/>
      <c r="L1404" s="529"/>
      <c r="M1404" s="530"/>
      <c r="N1404" s="529"/>
      <c r="O1404" s="529"/>
      <c r="P1404" s="529"/>
      <c r="Q1404" s="529"/>
      <c r="R1404" s="529"/>
      <c r="S1404" s="529"/>
      <c r="T1404" s="529"/>
      <c r="U1404" s="529"/>
      <c r="V1404" s="529"/>
      <c r="W1404" s="529"/>
      <c r="X1404" s="529"/>
      <c r="Y1404" s="529"/>
      <c r="Z1404" s="529"/>
      <c r="AA1404" s="529"/>
      <c r="AB1404" s="529"/>
      <c r="AC1404" s="529"/>
      <c r="AD1404" s="529"/>
      <c r="AE1404" s="529"/>
      <c r="AF1404" s="529"/>
      <c r="AG1404" s="531"/>
      <c r="AH1404" s="531"/>
      <c r="AI1404" s="531"/>
      <c r="AJ1404" s="531"/>
      <c r="AK1404" s="531"/>
      <c r="AL1404" s="531"/>
      <c r="AM1404" s="531"/>
      <c r="AN1404" s="531"/>
      <c r="AO1404" s="531"/>
      <c r="AP1404" s="531"/>
      <c r="AQ1404" s="531"/>
      <c r="AR1404" s="531"/>
      <c r="AS1404" s="532"/>
      <c r="AT1404" s="533"/>
      <c r="AU1404" s="533"/>
      <c r="AV1404" s="532"/>
      <c r="AW1404" s="532"/>
      <c r="AX1404" s="533"/>
      <c r="AY1404" s="533"/>
      <c r="AZ1404" s="532"/>
      <c r="BA1404" s="532"/>
      <c r="BB1404" s="533"/>
      <c r="BC1404" s="533"/>
      <c r="BD1404" s="532"/>
      <c r="BE1404" s="532"/>
      <c r="BF1404" s="533"/>
      <c r="BG1404" s="533"/>
      <c r="BH1404" s="532"/>
      <c r="BI1404" s="532"/>
      <c r="BJ1404" s="533"/>
      <c r="BK1404" s="533"/>
      <c r="BL1404" s="532"/>
    </row>
    <row r="1405" spans="1:64" ht="24.75" customHeight="1">
      <c r="A1405" s="524" t="str">
        <v/>
      </c>
      <c r="B1405" s="525"/>
      <c r="C1405" s="526"/>
      <c r="D1405" s="527"/>
      <c r="E1405" s="528"/>
      <c r="F1405" s="528"/>
      <c r="G1405" s="527"/>
      <c r="H1405" s="528"/>
      <c r="I1405" s="528"/>
      <c r="J1405" s="528"/>
      <c r="K1405" s="528"/>
      <c r="L1405" s="529"/>
      <c r="M1405" s="530"/>
      <c r="N1405" s="529"/>
      <c r="O1405" s="529"/>
      <c r="P1405" s="529"/>
      <c r="Q1405" s="529"/>
      <c r="R1405" s="529"/>
      <c r="S1405" s="529"/>
      <c r="T1405" s="529"/>
      <c r="U1405" s="529"/>
      <c r="V1405" s="529"/>
      <c r="W1405" s="529"/>
      <c r="X1405" s="529"/>
      <c r="Y1405" s="529"/>
      <c r="Z1405" s="529"/>
      <c r="AA1405" s="529"/>
      <c r="AB1405" s="529"/>
      <c r="AC1405" s="529"/>
      <c r="AD1405" s="529"/>
      <c r="AE1405" s="529"/>
      <c r="AF1405" s="529"/>
      <c r="AG1405" s="531"/>
      <c r="AH1405" s="531"/>
      <c r="AI1405" s="531"/>
      <c r="AJ1405" s="531"/>
      <c r="AK1405" s="531"/>
      <c r="AL1405" s="531"/>
      <c r="AM1405" s="531"/>
      <c r="AN1405" s="531"/>
      <c r="AO1405" s="531"/>
      <c r="AP1405" s="531"/>
      <c r="AQ1405" s="531"/>
      <c r="AR1405" s="531"/>
      <c r="AS1405" s="532"/>
      <c r="AT1405" s="533"/>
      <c r="AU1405" s="533"/>
      <c r="AV1405" s="532"/>
      <c r="AW1405" s="532"/>
      <c r="AX1405" s="533"/>
      <c r="AY1405" s="533"/>
      <c r="AZ1405" s="532"/>
      <c r="BA1405" s="532"/>
      <c r="BB1405" s="533"/>
      <c r="BC1405" s="533"/>
      <c r="BD1405" s="532"/>
      <c r="BE1405" s="532"/>
      <c r="BF1405" s="533"/>
      <c r="BG1405" s="533"/>
      <c r="BH1405" s="532"/>
      <c r="BI1405" s="532"/>
      <c r="BJ1405" s="533"/>
      <c r="BK1405" s="533"/>
      <c r="BL1405" s="532"/>
    </row>
    <row r="1406" spans="1:64" ht="24.75" customHeight="1">
      <c r="A1406" s="524" t="str">
        <v/>
      </c>
      <c r="B1406" s="525"/>
      <c r="C1406" s="526"/>
      <c r="D1406" s="527"/>
      <c r="E1406" s="528"/>
      <c r="F1406" s="528"/>
      <c r="G1406" s="527"/>
      <c r="H1406" s="528"/>
      <c r="I1406" s="528"/>
      <c r="J1406" s="528"/>
      <c r="K1406" s="528"/>
      <c r="L1406" s="529"/>
      <c r="M1406" s="530"/>
      <c r="N1406" s="529"/>
      <c r="O1406" s="529"/>
      <c r="P1406" s="529"/>
      <c r="Q1406" s="529"/>
      <c r="R1406" s="529"/>
      <c r="S1406" s="529"/>
      <c r="T1406" s="529"/>
      <c r="U1406" s="529"/>
      <c r="V1406" s="529"/>
      <c r="W1406" s="529"/>
      <c r="X1406" s="529"/>
      <c r="Y1406" s="529"/>
      <c r="Z1406" s="529"/>
      <c r="AA1406" s="529"/>
      <c r="AB1406" s="529"/>
      <c r="AC1406" s="529"/>
      <c r="AD1406" s="529"/>
      <c r="AE1406" s="529"/>
      <c r="AF1406" s="529"/>
      <c r="AG1406" s="531"/>
      <c r="AH1406" s="531"/>
      <c r="AI1406" s="531"/>
      <c r="AJ1406" s="531"/>
      <c r="AK1406" s="531"/>
      <c r="AL1406" s="531"/>
      <c r="AM1406" s="531"/>
      <c r="AN1406" s="531"/>
      <c r="AO1406" s="531"/>
      <c r="AP1406" s="531"/>
      <c r="AQ1406" s="531"/>
      <c r="AR1406" s="531"/>
      <c r="AS1406" s="532"/>
      <c r="AT1406" s="533"/>
      <c r="AU1406" s="533"/>
      <c r="AV1406" s="532"/>
      <c r="AW1406" s="532"/>
      <c r="AX1406" s="533"/>
      <c r="AY1406" s="533"/>
      <c r="AZ1406" s="532"/>
      <c r="BA1406" s="532"/>
      <c r="BB1406" s="533"/>
      <c r="BC1406" s="533"/>
      <c r="BD1406" s="532"/>
      <c r="BE1406" s="532"/>
      <c r="BF1406" s="533"/>
      <c r="BG1406" s="533"/>
      <c r="BH1406" s="532"/>
      <c r="BI1406" s="532"/>
      <c r="BJ1406" s="533"/>
      <c r="BK1406" s="533"/>
      <c r="BL1406" s="532"/>
    </row>
    <row r="1407" spans="1:64" ht="24.75" customHeight="1">
      <c r="A1407" s="524" t="str">
        <v/>
      </c>
      <c r="B1407" s="525"/>
      <c r="C1407" s="526"/>
      <c r="D1407" s="527"/>
      <c r="E1407" s="528"/>
      <c r="F1407" s="528"/>
      <c r="G1407" s="527"/>
      <c r="H1407" s="528"/>
      <c r="I1407" s="528"/>
      <c r="J1407" s="528"/>
      <c r="K1407" s="528"/>
      <c r="L1407" s="529"/>
      <c r="M1407" s="530"/>
      <c r="N1407" s="529"/>
      <c r="O1407" s="529"/>
      <c r="P1407" s="529"/>
      <c r="Q1407" s="529"/>
      <c r="R1407" s="529"/>
      <c r="S1407" s="529"/>
      <c r="T1407" s="529"/>
      <c r="U1407" s="529"/>
      <c r="V1407" s="529"/>
      <c r="W1407" s="529"/>
      <c r="X1407" s="529"/>
      <c r="Y1407" s="529"/>
      <c r="Z1407" s="529"/>
      <c r="AA1407" s="529"/>
      <c r="AB1407" s="529"/>
      <c r="AC1407" s="529"/>
      <c r="AD1407" s="529"/>
      <c r="AE1407" s="529"/>
      <c r="AF1407" s="529"/>
      <c r="AG1407" s="531"/>
      <c r="AH1407" s="531"/>
      <c r="AI1407" s="531"/>
      <c r="AJ1407" s="531"/>
      <c r="AK1407" s="531"/>
      <c r="AL1407" s="531"/>
      <c r="AM1407" s="531"/>
      <c r="AN1407" s="531"/>
      <c r="AO1407" s="531"/>
      <c r="AP1407" s="531"/>
      <c r="AQ1407" s="531"/>
      <c r="AR1407" s="531"/>
      <c r="AS1407" s="532"/>
      <c r="AT1407" s="533"/>
      <c r="AU1407" s="533"/>
      <c r="AV1407" s="532"/>
      <c r="AW1407" s="532"/>
      <c r="AX1407" s="533"/>
      <c r="AY1407" s="533"/>
      <c r="AZ1407" s="532"/>
      <c r="BA1407" s="532"/>
      <c r="BB1407" s="533"/>
      <c r="BC1407" s="533"/>
      <c r="BD1407" s="532"/>
      <c r="BE1407" s="532"/>
      <c r="BF1407" s="533"/>
      <c r="BG1407" s="533"/>
      <c r="BH1407" s="532"/>
      <c r="BI1407" s="532"/>
      <c r="BJ1407" s="533"/>
      <c r="BK1407" s="533"/>
      <c r="BL1407" s="532"/>
    </row>
    <row r="1408" spans="1:64" ht="24.75" customHeight="1">
      <c r="A1408" s="524" t="str">
        <v/>
      </c>
      <c r="B1408" s="525"/>
      <c r="C1408" s="526"/>
      <c r="D1408" s="527"/>
      <c r="E1408" s="528"/>
      <c r="F1408" s="528"/>
      <c r="G1408" s="527"/>
      <c r="H1408" s="528"/>
      <c r="I1408" s="528"/>
      <c r="J1408" s="528"/>
      <c r="K1408" s="528"/>
      <c r="L1408" s="529"/>
      <c r="M1408" s="530"/>
      <c r="N1408" s="529"/>
      <c r="O1408" s="529"/>
      <c r="P1408" s="529"/>
      <c r="Q1408" s="529"/>
      <c r="R1408" s="529"/>
      <c r="S1408" s="529"/>
      <c r="T1408" s="529"/>
      <c r="U1408" s="529"/>
      <c r="V1408" s="529"/>
      <c r="W1408" s="529"/>
      <c r="X1408" s="529"/>
      <c r="Y1408" s="529"/>
      <c r="Z1408" s="529"/>
      <c r="AA1408" s="529"/>
      <c r="AB1408" s="529"/>
      <c r="AC1408" s="529"/>
      <c r="AD1408" s="529"/>
      <c r="AE1408" s="529"/>
      <c r="AF1408" s="529"/>
      <c r="AG1408" s="531"/>
      <c r="AH1408" s="531"/>
      <c r="AI1408" s="531"/>
      <c r="AJ1408" s="531"/>
      <c r="AK1408" s="531"/>
      <c r="AL1408" s="531"/>
      <c r="AM1408" s="531"/>
      <c r="AN1408" s="531"/>
      <c r="AO1408" s="531"/>
      <c r="AP1408" s="531"/>
      <c r="AQ1408" s="531"/>
      <c r="AR1408" s="531"/>
      <c r="AS1408" s="532"/>
      <c r="AT1408" s="533"/>
      <c r="AU1408" s="533"/>
      <c r="AV1408" s="532"/>
      <c r="AW1408" s="532"/>
      <c r="AX1408" s="533"/>
      <c r="AY1408" s="533"/>
      <c r="AZ1408" s="532"/>
      <c r="BA1408" s="532"/>
      <c r="BB1408" s="533"/>
      <c r="BC1408" s="533"/>
      <c r="BD1408" s="532"/>
      <c r="BE1408" s="532"/>
      <c r="BF1408" s="533"/>
      <c r="BG1408" s="533"/>
      <c r="BH1408" s="532"/>
      <c r="BI1408" s="532"/>
      <c r="BJ1408" s="533"/>
      <c r="BK1408" s="533"/>
      <c r="BL1408" s="532"/>
    </row>
    <row r="1409" spans="1:64" ht="24.75" customHeight="1">
      <c r="A1409" s="524" t="str">
        <v/>
      </c>
      <c r="B1409" s="525"/>
      <c r="C1409" s="526"/>
      <c r="D1409" s="527"/>
      <c r="E1409" s="528"/>
      <c r="F1409" s="528"/>
      <c r="G1409" s="527"/>
      <c r="H1409" s="528"/>
      <c r="I1409" s="528"/>
      <c r="J1409" s="528"/>
      <c r="K1409" s="528"/>
      <c r="L1409" s="529"/>
      <c r="M1409" s="530"/>
      <c r="N1409" s="529"/>
      <c r="O1409" s="529"/>
      <c r="P1409" s="529"/>
      <c r="Q1409" s="529"/>
      <c r="R1409" s="529"/>
      <c r="S1409" s="529"/>
      <c r="T1409" s="529"/>
      <c r="U1409" s="529"/>
      <c r="V1409" s="529"/>
      <c r="W1409" s="529"/>
      <c r="X1409" s="529"/>
      <c r="Y1409" s="529"/>
      <c r="Z1409" s="529"/>
      <c r="AA1409" s="529"/>
      <c r="AB1409" s="529"/>
      <c r="AC1409" s="529"/>
      <c r="AD1409" s="529"/>
      <c r="AE1409" s="529"/>
      <c r="AF1409" s="529"/>
      <c r="AG1409" s="531"/>
      <c r="AH1409" s="531"/>
      <c r="AI1409" s="531"/>
      <c r="AJ1409" s="531"/>
      <c r="AK1409" s="531"/>
      <c r="AL1409" s="531"/>
      <c r="AM1409" s="531"/>
      <c r="AN1409" s="531"/>
      <c r="AO1409" s="531"/>
      <c r="AP1409" s="531"/>
      <c r="AQ1409" s="531"/>
      <c r="AR1409" s="531"/>
      <c r="AS1409" s="532"/>
      <c r="AT1409" s="533"/>
      <c r="AU1409" s="533"/>
      <c r="AV1409" s="532"/>
      <c r="AW1409" s="532"/>
      <c r="AX1409" s="533"/>
      <c r="AY1409" s="533"/>
      <c r="AZ1409" s="532"/>
      <c r="BA1409" s="532"/>
      <c r="BB1409" s="533"/>
      <c r="BC1409" s="533"/>
      <c r="BD1409" s="532"/>
      <c r="BE1409" s="532"/>
      <c r="BF1409" s="533"/>
      <c r="BG1409" s="533"/>
      <c r="BH1409" s="532"/>
      <c r="BI1409" s="532"/>
      <c r="BJ1409" s="533"/>
      <c r="BK1409" s="533"/>
      <c r="BL1409" s="532"/>
    </row>
    <row r="1410" spans="1:64" ht="24.75" customHeight="1">
      <c r="A1410" s="524" t="str">
        <v/>
      </c>
      <c r="B1410" s="525"/>
      <c r="C1410" s="526"/>
      <c r="D1410" s="527"/>
      <c r="E1410" s="528"/>
      <c r="F1410" s="528"/>
      <c r="G1410" s="527"/>
      <c r="H1410" s="528"/>
      <c r="I1410" s="528"/>
      <c r="J1410" s="528"/>
      <c r="K1410" s="528"/>
      <c r="L1410" s="529"/>
      <c r="M1410" s="530"/>
      <c r="N1410" s="529"/>
      <c r="O1410" s="529"/>
      <c r="P1410" s="529"/>
      <c r="Q1410" s="529"/>
      <c r="R1410" s="529"/>
      <c r="S1410" s="529"/>
      <c r="T1410" s="529"/>
      <c r="U1410" s="529"/>
      <c r="V1410" s="529"/>
      <c r="W1410" s="529"/>
      <c r="X1410" s="529"/>
      <c r="Y1410" s="529"/>
      <c r="Z1410" s="529"/>
      <c r="AA1410" s="529"/>
      <c r="AB1410" s="529"/>
      <c r="AC1410" s="529"/>
      <c r="AD1410" s="529"/>
      <c r="AE1410" s="529"/>
      <c r="AF1410" s="529"/>
      <c r="AG1410" s="531"/>
      <c r="AH1410" s="531"/>
      <c r="AI1410" s="531"/>
      <c r="AJ1410" s="531"/>
      <c r="AK1410" s="531"/>
      <c r="AL1410" s="531"/>
      <c r="AM1410" s="531"/>
      <c r="AN1410" s="531"/>
      <c r="AO1410" s="531"/>
      <c r="AP1410" s="531"/>
      <c r="AQ1410" s="531"/>
      <c r="AR1410" s="531"/>
      <c r="AS1410" s="532"/>
      <c r="AT1410" s="533"/>
      <c r="AU1410" s="533"/>
      <c r="AV1410" s="532"/>
      <c r="AW1410" s="532"/>
      <c r="AX1410" s="533"/>
      <c r="AY1410" s="533"/>
      <c r="AZ1410" s="532"/>
      <c r="BA1410" s="532"/>
      <c r="BB1410" s="533"/>
      <c r="BC1410" s="533"/>
      <c r="BD1410" s="532"/>
      <c r="BE1410" s="532"/>
      <c r="BF1410" s="533"/>
      <c r="BG1410" s="533"/>
      <c r="BH1410" s="532"/>
      <c r="BI1410" s="532"/>
      <c r="BJ1410" s="533"/>
      <c r="BK1410" s="533"/>
      <c r="BL1410" s="532"/>
    </row>
    <row r="1411" spans="1:64" ht="24.75" customHeight="1">
      <c r="A1411" s="524" t="str">
        <v/>
      </c>
      <c r="B1411" s="525"/>
      <c r="C1411" s="526"/>
      <c r="D1411" s="527"/>
      <c r="E1411" s="528"/>
      <c r="F1411" s="528"/>
      <c r="G1411" s="527"/>
      <c r="H1411" s="528"/>
      <c r="I1411" s="528"/>
      <c r="J1411" s="528"/>
      <c r="K1411" s="528"/>
      <c r="L1411" s="529"/>
      <c r="M1411" s="530"/>
      <c r="N1411" s="529"/>
      <c r="O1411" s="529"/>
      <c r="P1411" s="529"/>
      <c r="Q1411" s="529"/>
      <c r="R1411" s="529"/>
      <c r="S1411" s="529"/>
      <c r="T1411" s="529"/>
      <c r="U1411" s="529"/>
      <c r="V1411" s="529"/>
      <c r="W1411" s="529"/>
      <c r="X1411" s="529"/>
      <c r="Y1411" s="529"/>
      <c r="Z1411" s="529"/>
      <c r="AA1411" s="529"/>
      <c r="AB1411" s="529"/>
      <c r="AC1411" s="529"/>
      <c r="AD1411" s="529"/>
      <c r="AE1411" s="529"/>
      <c r="AF1411" s="529"/>
      <c r="AG1411" s="531"/>
      <c r="AH1411" s="531"/>
      <c r="AI1411" s="531"/>
      <c r="AJ1411" s="531"/>
      <c r="AK1411" s="531"/>
      <c r="AL1411" s="531"/>
      <c r="AM1411" s="531"/>
      <c r="AN1411" s="531"/>
      <c r="AO1411" s="531"/>
      <c r="AP1411" s="531"/>
      <c r="AQ1411" s="531"/>
      <c r="AR1411" s="531"/>
      <c r="AS1411" s="532"/>
      <c r="AT1411" s="533"/>
      <c r="AU1411" s="533"/>
      <c r="AV1411" s="532"/>
      <c r="AW1411" s="532"/>
      <c r="AX1411" s="533"/>
      <c r="AY1411" s="533"/>
      <c r="AZ1411" s="532"/>
      <c r="BA1411" s="532"/>
      <c r="BB1411" s="533"/>
      <c r="BC1411" s="533"/>
      <c r="BD1411" s="532"/>
      <c r="BE1411" s="532"/>
      <c r="BF1411" s="533"/>
      <c r="BG1411" s="533"/>
      <c r="BH1411" s="532"/>
      <c r="BI1411" s="532"/>
      <c r="BJ1411" s="533"/>
      <c r="BK1411" s="533"/>
      <c r="BL1411" s="532"/>
    </row>
    <row r="1412" spans="1:64" ht="24.75" customHeight="1">
      <c r="A1412" s="524" t="str">
        <v/>
      </c>
      <c r="B1412" s="525"/>
      <c r="C1412" s="526"/>
      <c r="D1412" s="527"/>
      <c r="E1412" s="528"/>
      <c r="F1412" s="528"/>
      <c r="G1412" s="527"/>
      <c r="H1412" s="528"/>
      <c r="I1412" s="528"/>
      <c r="J1412" s="528"/>
      <c r="K1412" s="528"/>
      <c r="L1412" s="529"/>
      <c r="M1412" s="530"/>
      <c r="N1412" s="529"/>
      <c r="O1412" s="529"/>
      <c r="P1412" s="529"/>
      <c r="Q1412" s="529"/>
      <c r="R1412" s="529"/>
      <c r="S1412" s="529"/>
      <c r="T1412" s="529"/>
      <c r="U1412" s="529"/>
      <c r="V1412" s="529"/>
      <c r="W1412" s="529"/>
      <c r="X1412" s="529"/>
      <c r="Y1412" s="529"/>
      <c r="Z1412" s="529"/>
      <c r="AA1412" s="529"/>
      <c r="AB1412" s="529"/>
      <c r="AC1412" s="529"/>
      <c r="AD1412" s="529"/>
      <c r="AE1412" s="529"/>
      <c r="AF1412" s="529"/>
      <c r="AG1412" s="531"/>
      <c r="AH1412" s="531"/>
      <c r="AI1412" s="531"/>
      <c r="AJ1412" s="531"/>
      <c r="AK1412" s="531"/>
      <c r="AL1412" s="531"/>
      <c r="AM1412" s="531"/>
      <c r="AN1412" s="531"/>
      <c r="AO1412" s="531"/>
      <c r="AP1412" s="531"/>
      <c r="AQ1412" s="531"/>
      <c r="AR1412" s="531"/>
      <c r="AS1412" s="532"/>
      <c r="AT1412" s="533"/>
      <c r="AU1412" s="533"/>
      <c r="AV1412" s="532"/>
      <c r="AW1412" s="532"/>
      <c r="AX1412" s="533"/>
      <c r="AY1412" s="533"/>
      <c r="AZ1412" s="532"/>
      <c r="BA1412" s="532"/>
      <c r="BB1412" s="533"/>
      <c r="BC1412" s="533"/>
      <c r="BD1412" s="532"/>
      <c r="BE1412" s="532"/>
      <c r="BF1412" s="533"/>
      <c r="BG1412" s="533"/>
      <c r="BH1412" s="532"/>
      <c r="BI1412" s="532"/>
      <c r="BJ1412" s="533"/>
      <c r="BK1412" s="533"/>
      <c r="BL1412" s="532"/>
    </row>
    <row r="1413" spans="1:64" ht="24.75" customHeight="1">
      <c r="A1413" s="524" t="str">
        <v/>
      </c>
      <c r="B1413" s="525"/>
      <c r="C1413" s="526"/>
      <c r="D1413" s="527"/>
      <c r="E1413" s="528"/>
      <c r="F1413" s="528"/>
      <c r="G1413" s="527"/>
      <c r="H1413" s="528"/>
      <c r="I1413" s="528"/>
      <c r="J1413" s="528"/>
      <c r="K1413" s="528"/>
      <c r="L1413" s="529"/>
      <c r="M1413" s="530"/>
      <c r="N1413" s="529"/>
      <c r="O1413" s="529"/>
      <c r="P1413" s="529"/>
      <c r="Q1413" s="529"/>
      <c r="R1413" s="529"/>
      <c r="S1413" s="529"/>
      <c r="T1413" s="529"/>
      <c r="U1413" s="529"/>
      <c r="V1413" s="529"/>
      <c r="W1413" s="529"/>
      <c r="X1413" s="529"/>
      <c r="Y1413" s="529"/>
      <c r="Z1413" s="529"/>
      <c r="AA1413" s="529"/>
      <c r="AB1413" s="529"/>
      <c r="AC1413" s="529"/>
      <c r="AD1413" s="529"/>
      <c r="AE1413" s="529"/>
      <c r="AF1413" s="529"/>
      <c r="AG1413" s="531"/>
      <c r="AH1413" s="531"/>
      <c r="AI1413" s="531"/>
      <c r="AJ1413" s="531"/>
      <c r="AK1413" s="531"/>
      <c r="AL1413" s="531"/>
      <c r="AM1413" s="531"/>
      <c r="AN1413" s="531"/>
      <c r="AO1413" s="531"/>
      <c r="AP1413" s="531"/>
      <c r="AQ1413" s="531"/>
      <c r="AR1413" s="531"/>
      <c r="AS1413" s="532"/>
      <c r="AT1413" s="533"/>
      <c r="AU1413" s="533"/>
      <c r="AV1413" s="532"/>
      <c r="AW1413" s="532"/>
      <c r="AX1413" s="533"/>
      <c r="AY1413" s="533"/>
      <c r="AZ1413" s="532"/>
      <c r="BA1413" s="532"/>
      <c r="BB1413" s="533"/>
      <c r="BC1413" s="533"/>
      <c r="BD1413" s="532"/>
      <c r="BE1413" s="532"/>
      <c r="BF1413" s="533"/>
      <c r="BG1413" s="533"/>
      <c r="BH1413" s="532"/>
      <c r="BI1413" s="532"/>
      <c r="BJ1413" s="533"/>
      <c r="BK1413" s="533"/>
      <c r="BL1413" s="532"/>
    </row>
    <row r="1414" spans="1:64" ht="24.75" customHeight="1">
      <c r="A1414" s="524" t="str">
        <v/>
      </c>
      <c r="B1414" s="525"/>
      <c r="C1414" s="526"/>
      <c r="D1414" s="527"/>
      <c r="E1414" s="528"/>
      <c r="F1414" s="528"/>
      <c r="G1414" s="527"/>
      <c r="H1414" s="528"/>
      <c r="I1414" s="528"/>
      <c r="J1414" s="528"/>
      <c r="K1414" s="528"/>
      <c r="L1414" s="529"/>
      <c r="M1414" s="530"/>
      <c r="N1414" s="529"/>
      <c r="O1414" s="529"/>
      <c r="P1414" s="529"/>
      <c r="Q1414" s="529"/>
      <c r="R1414" s="529"/>
      <c r="S1414" s="529"/>
      <c r="T1414" s="529"/>
      <c r="U1414" s="529"/>
      <c r="V1414" s="529"/>
      <c r="W1414" s="529"/>
      <c r="X1414" s="529"/>
      <c r="Y1414" s="529"/>
      <c r="Z1414" s="529"/>
      <c r="AA1414" s="529"/>
      <c r="AB1414" s="529"/>
      <c r="AC1414" s="529"/>
      <c r="AD1414" s="529"/>
      <c r="AE1414" s="529"/>
      <c r="AF1414" s="529"/>
      <c r="AG1414" s="531"/>
      <c r="AH1414" s="531"/>
      <c r="AI1414" s="531"/>
      <c r="AJ1414" s="531"/>
      <c r="AK1414" s="531"/>
      <c r="AL1414" s="531"/>
      <c r="AM1414" s="531"/>
      <c r="AN1414" s="531"/>
      <c r="AO1414" s="531"/>
      <c r="AP1414" s="531"/>
      <c r="AQ1414" s="531"/>
      <c r="AR1414" s="531"/>
      <c r="AS1414" s="532"/>
      <c r="AT1414" s="533"/>
      <c r="AU1414" s="533"/>
      <c r="AV1414" s="532"/>
      <c r="AW1414" s="532"/>
      <c r="AX1414" s="533"/>
      <c r="AY1414" s="533"/>
      <c r="AZ1414" s="532"/>
      <c r="BA1414" s="532"/>
      <c r="BB1414" s="533"/>
      <c r="BC1414" s="533"/>
      <c r="BD1414" s="532"/>
      <c r="BE1414" s="532"/>
      <c r="BF1414" s="533"/>
      <c r="BG1414" s="533"/>
      <c r="BH1414" s="532"/>
      <c r="BI1414" s="532"/>
      <c r="BJ1414" s="533"/>
      <c r="BK1414" s="533"/>
      <c r="BL1414" s="532"/>
    </row>
    <row r="1415" spans="1:64" ht="24.75" customHeight="1">
      <c r="A1415" s="524" t="str">
        <v/>
      </c>
      <c r="B1415" s="525"/>
      <c r="C1415" s="526"/>
      <c r="D1415" s="527"/>
      <c r="E1415" s="528"/>
      <c r="F1415" s="528"/>
      <c r="G1415" s="527"/>
      <c r="H1415" s="528"/>
      <c r="I1415" s="528"/>
      <c r="J1415" s="528"/>
      <c r="K1415" s="528"/>
      <c r="L1415" s="529"/>
      <c r="M1415" s="530"/>
      <c r="N1415" s="529"/>
      <c r="O1415" s="529"/>
      <c r="P1415" s="529"/>
      <c r="Q1415" s="529"/>
      <c r="R1415" s="529"/>
      <c r="S1415" s="529"/>
      <c r="T1415" s="529"/>
      <c r="U1415" s="529"/>
      <c r="V1415" s="529"/>
      <c r="W1415" s="529"/>
      <c r="X1415" s="529"/>
      <c r="Y1415" s="529"/>
      <c r="Z1415" s="529"/>
      <c r="AA1415" s="529"/>
      <c r="AB1415" s="529"/>
      <c r="AC1415" s="529"/>
      <c r="AD1415" s="529"/>
      <c r="AE1415" s="529"/>
      <c r="AF1415" s="529"/>
      <c r="AG1415" s="531"/>
      <c r="AH1415" s="531"/>
      <c r="AI1415" s="531"/>
      <c r="AJ1415" s="531"/>
      <c r="AK1415" s="531"/>
      <c r="AL1415" s="531"/>
      <c r="AM1415" s="531"/>
      <c r="AN1415" s="531"/>
      <c r="AO1415" s="531"/>
      <c r="AP1415" s="531"/>
      <c r="AQ1415" s="531"/>
      <c r="AR1415" s="531"/>
      <c r="AS1415" s="532"/>
      <c r="AT1415" s="533"/>
      <c r="AU1415" s="533"/>
      <c r="AV1415" s="532"/>
      <c r="AW1415" s="532"/>
      <c r="AX1415" s="533"/>
      <c r="AY1415" s="533"/>
      <c r="AZ1415" s="532"/>
      <c r="BA1415" s="532"/>
      <c r="BB1415" s="533"/>
      <c r="BC1415" s="533"/>
      <c r="BD1415" s="532"/>
      <c r="BE1415" s="532"/>
      <c r="BF1415" s="533"/>
      <c r="BG1415" s="533"/>
      <c r="BH1415" s="532"/>
      <c r="BI1415" s="532"/>
      <c r="BJ1415" s="533"/>
      <c r="BK1415" s="533"/>
      <c r="BL1415" s="532"/>
    </row>
    <row r="1416" spans="1:64" ht="24.75" customHeight="1">
      <c r="A1416" s="524" t="str">
        <v/>
      </c>
      <c r="B1416" s="525"/>
      <c r="C1416" s="526"/>
      <c r="D1416" s="527"/>
      <c r="E1416" s="528"/>
      <c r="F1416" s="528"/>
      <c r="G1416" s="527"/>
      <c r="H1416" s="528"/>
      <c r="I1416" s="528"/>
      <c r="J1416" s="528"/>
      <c r="K1416" s="528"/>
      <c r="L1416" s="529"/>
      <c r="M1416" s="530"/>
      <c r="N1416" s="529"/>
      <c r="O1416" s="529"/>
      <c r="P1416" s="529"/>
      <c r="Q1416" s="529"/>
      <c r="R1416" s="529"/>
      <c r="S1416" s="529"/>
      <c r="T1416" s="529"/>
      <c r="U1416" s="529"/>
      <c r="V1416" s="529"/>
      <c r="W1416" s="529"/>
      <c r="X1416" s="529"/>
      <c r="Y1416" s="529"/>
      <c r="Z1416" s="529"/>
      <c r="AA1416" s="529"/>
      <c r="AB1416" s="529"/>
      <c r="AC1416" s="529"/>
      <c r="AD1416" s="529"/>
      <c r="AE1416" s="529"/>
      <c r="AF1416" s="529"/>
      <c r="AG1416" s="531"/>
      <c r="AH1416" s="531"/>
      <c r="AI1416" s="531"/>
      <c r="AJ1416" s="531"/>
      <c r="AK1416" s="531"/>
      <c r="AL1416" s="531"/>
      <c r="AM1416" s="531"/>
      <c r="AN1416" s="531"/>
      <c r="AO1416" s="531"/>
      <c r="AP1416" s="531"/>
      <c r="AQ1416" s="531"/>
      <c r="AR1416" s="531"/>
      <c r="AS1416" s="532"/>
      <c r="AT1416" s="533"/>
      <c r="AU1416" s="533"/>
      <c r="AV1416" s="532"/>
      <c r="AW1416" s="532"/>
      <c r="AX1416" s="533"/>
      <c r="AY1416" s="533"/>
      <c r="AZ1416" s="532"/>
      <c r="BA1416" s="532"/>
      <c r="BB1416" s="533"/>
      <c r="BC1416" s="533"/>
      <c r="BD1416" s="532"/>
      <c r="BE1416" s="532"/>
      <c r="BF1416" s="533"/>
      <c r="BG1416" s="533"/>
      <c r="BH1416" s="532"/>
      <c r="BI1416" s="532"/>
      <c r="BJ1416" s="533"/>
      <c r="BK1416" s="533"/>
      <c r="BL1416" s="532"/>
    </row>
    <row r="1417" spans="1:64" ht="24.75" customHeight="1">
      <c r="A1417" s="524" t="str">
        <v/>
      </c>
      <c r="B1417" s="525"/>
      <c r="C1417" s="526"/>
      <c r="D1417" s="527"/>
      <c r="E1417" s="528"/>
      <c r="F1417" s="528"/>
      <c r="G1417" s="527"/>
      <c r="H1417" s="528"/>
      <c r="I1417" s="528"/>
      <c r="J1417" s="528"/>
      <c r="K1417" s="528"/>
      <c r="L1417" s="529"/>
      <c r="M1417" s="530"/>
      <c r="N1417" s="529"/>
      <c r="O1417" s="529"/>
      <c r="P1417" s="529"/>
      <c r="Q1417" s="529"/>
      <c r="R1417" s="529"/>
      <c r="S1417" s="529"/>
      <c r="T1417" s="529"/>
      <c r="U1417" s="529"/>
      <c r="V1417" s="529"/>
      <c r="W1417" s="529"/>
      <c r="X1417" s="529"/>
      <c r="Y1417" s="529"/>
      <c r="Z1417" s="529"/>
      <c r="AA1417" s="529"/>
      <c r="AB1417" s="529"/>
      <c r="AC1417" s="529"/>
      <c r="AD1417" s="529"/>
      <c r="AE1417" s="529"/>
      <c r="AF1417" s="529"/>
      <c r="AG1417" s="531"/>
      <c r="AH1417" s="531"/>
      <c r="AI1417" s="531"/>
      <c r="AJ1417" s="531"/>
      <c r="AK1417" s="531"/>
      <c r="AL1417" s="531"/>
      <c r="AM1417" s="531"/>
      <c r="AN1417" s="531"/>
      <c r="AO1417" s="531"/>
      <c r="AP1417" s="531"/>
      <c r="AQ1417" s="531"/>
      <c r="AR1417" s="531"/>
      <c r="AS1417" s="532"/>
      <c r="AT1417" s="533"/>
      <c r="AU1417" s="533"/>
      <c r="AV1417" s="532"/>
      <c r="AW1417" s="532"/>
      <c r="AX1417" s="533"/>
      <c r="AY1417" s="533"/>
      <c r="AZ1417" s="532"/>
      <c r="BA1417" s="532"/>
      <c r="BB1417" s="533"/>
      <c r="BC1417" s="533"/>
      <c r="BD1417" s="532"/>
      <c r="BE1417" s="532"/>
      <c r="BF1417" s="533"/>
      <c r="BG1417" s="533"/>
      <c r="BH1417" s="532"/>
      <c r="BI1417" s="532"/>
      <c r="BJ1417" s="533"/>
      <c r="BK1417" s="533"/>
      <c r="BL1417" s="532"/>
    </row>
    <row r="1418" spans="1:64" ht="24.75" customHeight="1">
      <c r="A1418" s="524" t="str">
        <v/>
      </c>
      <c r="B1418" s="525"/>
      <c r="C1418" s="526"/>
      <c r="D1418" s="527"/>
      <c r="E1418" s="528"/>
      <c r="F1418" s="528"/>
      <c r="G1418" s="527"/>
      <c r="H1418" s="528"/>
      <c r="I1418" s="528"/>
      <c r="J1418" s="528"/>
      <c r="K1418" s="528"/>
      <c r="L1418" s="529"/>
      <c r="M1418" s="530"/>
      <c r="N1418" s="529"/>
      <c r="O1418" s="529"/>
      <c r="P1418" s="529"/>
      <c r="Q1418" s="529"/>
      <c r="R1418" s="529"/>
      <c r="S1418" s="529"/>
      <c r="T1418" s="529"/>
      <c r="U1418" s="529"/>
      <c r="V1418" s="529"/>
      <c r="W1418" s="529"/>
      <c r="X1418" s="529"/>
      <c r="Y1418" s="529"/>
      <c r="Z1418" s="529"/>
      <c r="AA1418" s="529"/>
      <c r="AB1418" s="529"/>
      <c r="AC1418" s="529"/>
      <c r="AD1418" s="529"/>
      <c r="AE1418" s="529"/>
      <c r="AF1418" s="529"/>
      <c r="AG1418" s="531"/>
      <c r="AH1418" s="531"/>
      <c r="AI1418" s="531"/>
      <c r="AJ1418" s="531"/>
      <c r="AK1418" s="531"/>
      <c r="AL1418" s="531"/>
      <c r="AM1418" s="531"/>
      <c r="AN1418" s="531"/>
      <c r="AO1418" s="531"/>
      <c r="AP1418" s="531"/>
      <c r="AQ1418" s="531"/>
      <c r="AR1418" s="531"/>
      <c r="AS1418" s="532"/>
      <c r="AT1418" s="533"/>
      <c r="AU1418" s="533"/>
      <c r="AV1418" s="532"/>
      <c r="AW1418" s="532"/>
      <c r="AX1418" s="533"/>
      <c r="AY1418" s="533"/>
      <c r="AZ1418" s="532"/>
      <c r="BA1418" s="532"/>
      <c r="BB1418" s="533"/>
      <c r="BC1418" s="533"/>
      <c r="BD1418" s="532"/>
      <c r="BE1418" s="532"/>
      <c r="BF1418" s="533"/>
      <c r="BG1418" s="533"/>
      <c r="BH1418" s="532"/>
      <c r="BI1418" s="532"/>
      <c r="BJ1418" s="533"/>
      <c r="BK1418" s="533"/>
      <c r="BL1418" s="532"/>
    </row>
    <row r="1419" spans="1:64" ht="24.75" customHeight="1">
      <c r="A1419" s="524" t="str">
        <v/>
      </c>
      <c r="B1419" s="525"/>
      <c r="C1419" s="526"/>
      <c r="D1419" s="527"/>
      <c r="E1419" s="528"/>
      <c r="F1419" s="528"/>
      <c r="G1419" s="527"/>
      <c r="H1419" s="528"/>
      <c r="I1419" s="528"/>
      <c r="J1419" s="528"/>
      <c r="K1419" s="528"/>
      <c r="L1419" s="529"/>
      <c r="M1419" s="530"/>
      <c r="N1419" s="529"/>
      <c r="O1419" s="529"/>
      <c r="P1419" s="529"/>
      <c r="Q1419" s="529"/>
      <c r="R1419" s="529"/>
      <c r="S1419" s="529"/>
      <c r="T1419" s="529"/>
      <c r="U1419" s="529"/>
      <c r="V1419" s="529"/>
      <c r="W1419" s="529"/>
      <c r="X1419" s="529"/>
      <c r="Y1419" s="529"/>
      <c r="Z1419" s="529"/>
      <c r="AA1419" s="529"/>
      <c r="AB1419" s="529"/>
      <c r="AC1419" s="529"/>
      <c r="AD1419" s="529"/>
      <c r="AE1419" s="529"/>
      <c r="AF1419" s="529"/>
      <c r="AG1419" s="531"/>
      <c r="AH1419" s="531"/>
      <c r="AI1419" s="531"/>
      <c r="AJ1419" s="531"/>
      <c r="AK1419" s="531"/>
      <c r="AL1419" s="531"/>
      <c r="AM1419" s="531"/>
      <c r="AN1419" s="531"/>
      <c r="AO1419" s="531"/>
      <c r="AP1419" s="531"/>
      <c r="AQ1419" s="531"/>
      <c r="AR1419" s="531"/>
      <c r="AS1419" s="532"/>
      <c r="AT1419" s="533"/>
      <c r="AU1419" s="533"/>
      <c r="AV1419" s="532"/>
      <c r="AW1419" s="532"/>
      <c r="AX1419" s="533"/>
      <c r="AY1419" s="533"/>
      <c r="AZ1419" s="532"/>
      <c r="BA1419" s="532"/>
      <c r="BB1419" s="533"/>
      <c r="BC1419" s="533"/>
      <c r="BD1419" s="532"/>
      <c r="BE1419" s="532"/>
      <c r="BF1419" s="533"/>
      <c r="BG1419" s="533"/>
      <c r="BH1419" s="532"/>
      <c r="BI1419" s="532"/>
      <c r="BJ1419" s="533"/>
      <c r="BK1419" s="533"/>
      <c r="BL1419" s="532"/>
    </row>
    <row r="1420" spans="1:64" ht="24.75" customHeight="1">
      <c r="A1420" s="524" t="str">
        <v/>
      </c>
      <c r="B1420" s="525"/>
      <c r="C1420" s="526"/>
      <c r="D1420" s="527"/>
      <c r="E1420" s="528"/>
      <c r="F1420" s="528"/>
      <c r="G1420" s="527"/>
      <c r="H1420" s="528"/>
      <c r="I1420" s="528"/>
      <c r="J1420" s="528"/>
      <c r="K1420" s="528"/>
      <c r="L1420" s="529"/>
      <c r="M1420" s="530"/>
      <c r="N1420" s="529"/>
      <c r="O1420" s="529"/>
      <c r="P1420" s="529"/>
      <c r="Q1420" s="529"/>
      <c r="R1420" s="529"/>
      <c r="S1420" s="529"/>
      <c r="T1420" s="529"/>
      <c r="U1420" s="529"/>
      <c r="V1420" s="529"/>
      <c r="W1420" s="529"/>
      <c r="X1420" s="529"/>
      <c r="Y1420" s="529"/>
      <c r="Z1420" s="529"/>
      <c r="AA1420" s="529"/>
      <c r="AB1420" s="529"/>
      <c r="AC1420" s="529"/>
      <c r="AD1420" s="529"/>
      <c r="AE1420" s="529"/>
      <c r="AF1420" s="529"/>
      <c r="AG1420" s="531"/>
      <c r="AH1420" s="531"/>
      <c r="AI1420" s="531"/>
      <c r="AJ1420" s="531"/>
      <c r="AK1420" s="531"/>
      <c r="AL1420" s="531"/>
      <c r="AM1420" s="531"/>
      <c r="AN1420" s="531"/>
      <c r="AO1420" s="531"/>
      <c r="AP1420" s="531"/>
      <c r="AQ1420" s="531"/>
      <c r="AR1420" s="531"/>
      <c r="AS1420" s="532"/>
      <c r="AT1420" s="533"/>
      <c r="AU1420" s="533"/>
      <c r="AV1420" s="532"/>
      <c r="AW1420" s="532"/>
      <c r="AX1420" s="533"/>
      <c r="AY1420" s="533"/>
      <c r="AZ1420" s="532"/>
      <c r="BA1420" s="532"/>
      <c r="BB1420" s="533"/>
      <c r="BC1420" s="533"/>
      <c r="BD1420" s="532"/>
      <c r="BE1420" s="532"/>
      <c r="BF1420" s="533"/>
      <c r="BG1420" s="533"/>
      <c r="BH1420" s="532"/>
      <c r="BI1420" s="532"/>
      <c r="BJ1420" s="533"/>
      <c r="BK1420" s="533"/>
      <c r="BL1420" s="532"/>
    </row>
    <row r="1421" spans="1:64" ht="24.75" customHeight="1">
      <c r="A1421" s="524" t="str">
        <v/>
      </c>
      <c r="B1421" s="525"/>
      <c r="C1421" s="526"/>
      <c r="D1421" s="527"/>
      <c r="E1421" s="528"/>
      <c r="F1421" s="528"/>
      <c r="G1421" s="527"/>
      <c r="H1421" s="528"/>
      <c r="I1421" s="528"/>
      <c r="J1421" s="528"/>
      <c r="K1421" s="528"/>
      <c r="L1421" s="529"/>
      <c r="M1421" s="530"/>
      <c r="N1421" s="529"/>
      <c r="O1421" s="529"/>
      <c r="P1421" s="529"/>
      <c r="Q1421" s="529"/>
      <c r="R1421" s="529"/>
      <c r="S1421" s="529"/>
      <c r="T1421" s="529"/>
      <c r="U1421" s="529"/>
      <c r="V1421" s="529"/>
      <c r="W1421" s="529"/>
      <c r="X1421" s="529"/>
      <c r="Y1421" s="529"/>
      <c r="Z1421" s="529"/>
      <c r="AA1421" s="529"/>
      <c r="AB1421" s="529"/>
      <c r="AC1421" s="529"/>
      <c r="AD1421" s="529"/>
      <c r="AE1421" s="529"/>
      <c r="AF1421" s="529"/>
      <c r="AG1421" s="531"/>
      <c r="AH1421" s="531"/>
      <c r="AI1421" s="531"/>
      <c r="AJ1421" s="531"/>
      <c r="AK1421" s="531"/>
      <c r="AL1421" s="531"/>
      <c r="AM1421" s="531"/>
      <c r="AN1421" s="531"/>
      <c r="AO1421" s="531"/>
      <c r="AP1421" s="531"/>
      <c r="AQ1421" s="531"/>
      <c r="AR1421" s="531"/>
      <c r="AS1421" s="532"/>
      <c r="AT1421" s="533"/>
      <c r="AU1421" s="533"/>
      <c r="AV1421" s="532"/>
      <c r="AW1421" s="532"/>
      <c r="AX1421" s="533"/>
      <c r="AY1421" s="533"/>
      <c r="AZ1421" s="532"/>
      <c r="BA1421" s="532"/>
      <c r="BB1421" s="533"/>
      <c r="BC1421" s="533"/>
      <c r="BD1421" s="532"/>
      <c r="BE1421" s="532"/>
      <c r="BF1421" s="533"/>
      <c r="BG1421" s="533"/>
      <c r="BH1421" s="532"/>
      <c r="BI1421" s="532"/>
      <c r="BJ1421" s="533"/>
      <c r="BK1421" s="533"/>
      <c r="BL1421" s="532"/>
    </row>
    <row r="1422" spans="1:64" ht="24.75" customHeight="1">
      <c r="A1422" s="524" t="str">
        <v/>
      </c>
      <c r="B1422" s="525"/>
      <c r="C1422" s="526"/>
      <c r="D1422" s="527"/>
      <c r="E1422" s="528"/>
      <c r="F1422" s="528"/>
      <c r="G1422" s="527"/>
      <c r="H1422" s="528"/>
      <c r="I1422" s="528"/>
      <c r="J1422" s="528"/>
      <c r="K1422" s="528"/>
      <c r="L1422" s="529"/>
      <c r="M1422" s="530"/>
      <c r="N1422" s="529"/>
      <c r="O1422" s="529"/>
      <c r="P1422" s="529"/>
      <c r="Q1422" s="529"/>
      <c r="R1422" s="529"/>
      <c r="S1422" s="529"/>
      <c r="T1422" s="529"/>
      <c r="U1422" s="529"/>
      <c r="V1422" s="529"/>
      <c r="W1422" s="529"/>
      <c r="X1422" s="529"/>
      <c r="Y1422" s="529"/>
      <c r="Z1422" s="529"/>
      <c r="AA1422" s="529"/>
      <c r="AB1422" s="529"/>
      <c r="AC1422" s="529"/>
      <c r="AD1422" s="529"/>
      <c r="AE1422" s="529"/>
      <c r="AF1422" s="529"/>
      <c r="AG1422" s="531"/>
      <c r="AH1422" s="531"/>
      <c r="AI1422" s="531"/>
      <c r="AJ1422" s="531"/>
      <c r="AK1422" s="531"/>
      <c r="AL1422" s="531"/>
      <c r="AM1422" s="531"/>
      <c r="AN1422" s="531"/>
      <c r="AO1422" s="531"/>
      <c r="AP1422" s="531"/>
      <c r="AQ1422" s="531"/>
      <c r="AR1422" s="531"/>
      <c r="AS1422" s="532"/>
      <c r="AT1422" s="533"/>
      <c r="AU1422" s="533"/>
      <c r="AV1422" s="532"/>
      <c r="AW1422" s="532"/>
      <c r="AX1422" s="533"/>
      <c r="AY1422" s="533"/>
      <c r="AZ1422" s="532"/>
      <c r="BA1422" s="532"/>
      <c r="BB1422" s="533"/>
      <c r="BC1422" s="533"/>
      <c r="BD1422" s="532"/>
      <c r="BE1422" s="532"/>
      <c r="BF1422" s="533"/>
      <c r="BG1422" s="533"/>
      <c r="BH1422" s="532"/>
      <c r="BI1422" s="532"/>
      <c r="BJ1422" s="533"/>
      <c r="BK1422" s="533"/>
      <c r="BL1422" s="532"/>
    </row>
    <row r="1423" spans="1:64" ht="24.75" customHeight="1">
      <c r="A1423" s="524" t="str">
        <v/>
      </c>
      <c r="B1423" s="525"/>
      <c r="C1423" s="526"/>
      <c r="D1423" s="527"/>
      <c r="E1423" s="528"/>
      <c r="F1423" s="528"/>
      <c r="G1423" s="527"/>
      <c r="H1423" s="528"/>
      <c r="I1423" s="528"/>
      <c r="J1423" s="528"/>
      <c r="K1423" s="528"/>
      <c r="L1423" s="529"/>
      <c r="M1423" s="530"/>
      <c r="N1423" s="529"/>
      <c r="O1423" s="529"/>
      <c r="P1423" s="529"/>
      <c r="Q1423" s="529"/>
      <c r="R1423" s="529"/>
      <c r="S1423" s="529"/>
      <c r="T1423" s="529"/>
      <c r="U1423" s="529"/>
      <c r="V1423" s="529"/>
      <c r="W1423" s="529"/>
      <c r="X1423" s="529"/>
      <c r="Y1423" s="529"/>
      <c r="Z1423" s="529"/>
      <c r="AA1423" s="529"/>
      <c r="AB1423" s="529"/>
      <c r="AC1423" s="529"/>
      <c r="AD1423" s="529"/>
      <c r="AE1423" s="529"/>
      <c r="AF1423" s="529"/>
      <c r="AG1423" s="531"/>
      <c r="AH1423" s="531"/>
      <c r="AI1423" s="531"/>
      <c r="AJ1423" s="531"/>
      <c r="AK1423" s="531"/>
      <c r="AL1423" s="531"/>
      <c r="AM1423" s="531"/>
      <c r="AN1423" s="531"/>
      <c r="AO1423" s="531"/>
      <c r="AP1423" s="531"/>
      <c r="AQ1423" s="531"/>
      <c r="AR1423" s="531"/>
      <c r="AS1423" s="532"/>
      <c r="AT1423" s="533"/>
      <c r="AU1423" s="533"/>
      <c r="AV1423" s="532"/>
      <c r="AW1423" s="532"/>
      <c r="AX1423" s="533"/>
      <c r="AY1423" s="533"/>
      <c r="AZ1423" s="532"/>
      <c r="BA1423" s="532"/>
      <c r="BB1423" s="533"/>
      <c r="BC1423" s="533"/>
      <c r="BD1423" s="532"/>
      <c r="BE1423" s="532"/>
      <c r="BF1423" s="533"/>
      <c r="BG1423" s="533"/>
      <c r="BH1423" s="532"/>
      <c r="BI1423" s="532"/>
      <c r="BJ1423" s="533"/>
      <c r="BK1423" s="533"/>
      <c r="BL1423" s="532"/>
    </row>
    <row r="1424" spans="1:64" ht="24.75" customHeight="1">
      <c r="A1424" s="524" t="str">
        <v/>
      </c>
      <c r="B1424" s="525"/>
      <c r="C1424" s="526"/>
      <c r="D1424" s="527"/>
      <c r="E1424" s="528"/>
      <c r="F1424" s="528"/>
      <c r="G1424" s="527"/>
      <c r="H1424" s="528"/>
      <c r="I1424" s="528"/>
      <c r="J1424" s="528"/>
      <c r="K1424" s="528"/>
      <c r="L1424" s="529"/>
      <c r="M1424" s="530"/>
      <c r="N1424" s="529"/>
      <c r="O1424" s="529"/>
      <c r="P1424" s="529"/>
      <c r="Q1424" s="529"/>
      <c r="R1424" s="529"/>
      <c r="S1424" s="529"/>
      <c r="T1424" s="529"/>
      <c r="U1424" s="529"/>
      <c r="V1424" s="529"/>
      <c r="W1424" s="529"/>
      <c r="X1424" s="529"/>
      <c r="Y1424" s="529"/>
      <c r="Z1424" s="529"/>
      <c r="AA1424" s="529"/>
      <c r="AB1424" s="529"/>
      <c r="AC1424" s="529"/>
      <c r="AD1424" s="529"/>
      <c r="AE1424" s="529"/>
      <c r="AF1424" s="529"/>
      <c r="AG1424" s="531"/>
      <c r="AH1424" s="531"/>
      <c r="AI1424" s="531"/>
      <c r="AJ1424" s="531"/>
      <c r="AK1424" s="531"/>
      <c r="AL1424" s="531"/>
      <c r="AM1424" s="531"/>
      <c r="AN1424" s="531"/>
      <c r="AO1424" s="531"/>
      <c r="AP1424" s="531"/>
      <c r="AQ1424" s="531"/>
      <c r="AR1424" s="531"/>
      <c r="AS1424" s="532"/>
      <c r="AT1424" s="533"/>
      <c r="AU1424" s="533"/>
      <c r="AV1424" s="532"/>
      <c r="AW1424" s="532"/>
      <c r="AX1424" s="533"/>
      <c r="AY1424" s="533"/>
      <c r="AZ1424" s="532"/>
      <c r="BA1424" s="532"/>
      <c r="BB1424" s="533"/>
      <c r="BC1424" s="533"/>
      <c r="BD1424" s="532"/>
      <c r="BE1424" s="532"/>
      <c r="BF1424" s="533"/>
      <c r="BG1424" s="533"/>
      <c r="BH1424" s="532"/>
      <c r="BI1424" s="532"/>
      <c r="BJ1424" s="533"/>
      <c r="BK1424" s="533"/>
      <c r="BL1424" s="532"/>
    </row>
    <row r="1425" spans="1:64" ht="24.75" customHeight="1">
      <c r="A1425" s="524" t="str">
        <v/>
      </c>
      <c r="B1425" s="525"/>
      <c r="C1425" s="526"/>
      <c r="D1425" s="527"/>
      <c r="E1425" s="528"/>
      <c r="F1425" s="528"/>
      <c r="G1425" s="527"/>
      <c r="H1425" s="528"/>
      <c r="I1425" s="528"/>
      <c r="J1425" s="528"/>
      <c r="K1425" s="528"/>
      <c r="L1425" s="529"/>
      <c r="M1425" s="530"/>
      <c r="N1425" s="529"/>
      <c r="O1425" s="529"/>
      <c r="P1425" s="529"/>
      <c r="Q1425" s="529"/>
      <c r="R1425" s="529"/>
      <c r="S1425" s="529"/>
      <c r="T1425" s="529"/>
      <c r="U1425" s="529"/>
      <c r="V1425" s="529"/>
      <c r="W1425" s="529"/>
      <c r="X1425" s="529"/>
      <c r="Y1425" s="529"/>
      <c r="Z1425" s="529"/>
      <c r="AA1425" s="529"/>
      <c r="AB1425" s="529"/>
      <c r="AC1425" s="529"/>
      <c r="AD1425" s="529"/>
      <c r="AE1425" s="529"/>
      <c r="AF1425" s="529"/>
      <c r="AG1425" s="531"/>
      <c r="AH1425" s="531"/>
      <c r="AI1425" s="531"/>
      <c r="AJ1425" s="531"/>
      <c r="AK1425" s="531"/>
      <c r="AL1425" s="531"/>
      <c r="AM1425" s="531"/>
      <c r="AN1425" s="531"/>
      <c r="AO1425" s="531"/>
      <c r="AP1425" s="531"/>
      <c r="AQ1425" s="531"/>
      <c r="AR1425" s="531"/>
      <c r="AS1425" s="532"/>
      <c r="AT1425" s="533"/>
      <c r="AU1425" s="533"/>
      <c r="AV1425" s="532"/>
      <c r="AW1425" s="532"/>
      <c r="AX1425" s="533"/>
      <c r="AY1425" s="533"/>
      <c r="AZ1425" s="532"/>
      <c r="BA1425" s="532"/>
      <c r="BB1425" s="533"/>
      <c r="BC1425" s="533"/>
      <c r="BD1425" s="532"/>
      <c r="BE1425" s="532"/>
      <c r="BF1425" s="533"/>
      <c r="BG1425" s="533"/>
      <c r="BH1425" s="532"/>
      <c r="BI1425" s="532"/>
      <c r="BJ1425" s="533"/>
      <c r="BK1425" s="533"/>
      <c r="BL1425" s="532"/>
    </row>
    <row r="1426" spans="1:64" ht="24.75" customHeight="1">
      <c r="A1426" s="524" t="str">
        <v/>
      </c>
      <c r="B1426" s="525"/>
      <c r="C1426" s="526"/>
      <c r="D1426" s="527"/>
      <c r="E1426" s="528"/>
      <c r="F1426" s="528"/>
      <c r="G1426" s="527"/>
      <c r="H1426" s="528"/>
      <c r="I1426" s="528"/>
      <c r="J1426" s="528"/>
      <c r="K1426" s="528"/>
      <c r="L1426" s="529"/>
      <c r="M1426" s="530"/>
      <c r="N1426" s="529"/>
      <c r="O1426" s="529"/>
      <c r="P1426" s="529"/>
      <c r="Q1426" s="529"/>
      <c r="R1426" s="529"/>
      <c r="S1426" s="529"/>
      <c r="T1426" s="529"/>
      <c r="U1426" s="529"/>
      <c r="V1426" s="529"/>
      <c r="W1426" s="529"/>
      <c r="X1426" s="529"/>
      <c r="Y1426" s="529"/>
      <c r="Z1426" s="529"/>
      <c r="AA1426" s="529"/>
      <c r="AB1426" s="529"/>
      <c r="AC1426" s="529"/>
      <c r="AD1426" s="529"/>
      <c r="AE1426" s="529"/>
      <c r="AF1426" s="529"/>
      <c r="AG1426" s="531"/>
      <c r="AH1426" s="531"/>
      <c r="AI1426" s="531"/>
      <c r="AJ1426" s="531"/>
      <c r="AK1426" s="531"/>
      <c r="AL1426" s="531"/>
      <c r="AM1426" s="531"/>
      <c r="AN1426" s="531"/>
      <c r="AO1426" s="531"/>
      <c r="AP1426" s="531"/>
      <c r="AQ1426" s="531"/>
      <c r="AR1426" s="531"/>
      <c r="AS1426" s="532"/>
      <c r="AT1426" s="533"/>
      <c r="AU1426" s="533"/>
      <c r="AV1426" s="532"/>
      <c r="AW1426" s="532"/>
      <c r="AX1426" s="533"/>
      <c r="AY1426" s="533"/>
      <c r="AZ1426" s="532"/>
      <c r="BA1426" s="532"/>
      <c r="BB1426" s="533"/>
      <c r="BC1426" s="533"/>
      <c r="BD1426" s="532"/>
      <c r="BE1426" s="532"/>
      <c r="BF1426" s="533"/>
      <c r="BG1426" s="533"/>
      <c r="BH1426" s="532"/>
      <c r="BI1426" s="532"/>
      <c r="BJ1426" s="533"/>
      <c r="BK1426" s="533"/>
      <c r="BL1426" s="532"/>
    </row>
    <row r="1427" spans="1:64" ht="24.75" customHeight="1">
      <c r="A1427" s="524" t="str">
        <v/>
      </c>
      <c r="B1427" s="525"/>
      <c r="C1427" s="526"/>
      <c r="D1427" s="527"/>
      <c r="E1427" s="528"/>
      <c r="F1427" s="528"/>
      <c r="G1427" s="527"/>
      <c r="H1427" s="528"/>
      <c r="I1427" s="528"/>
      <c r="J1427" s="528"/>
      <c r="K1427" s="528"/>
      <c r="L1427" s="529"/>
      <c r="M1427" s="530"/>
      <c r="N1427" s="529"/>
      <c r="O1427" s="529"/>
      <c r="P1427" s="529"/>
      <c r="Q1427" s="529"/>
      <c r="R1427" s="529"/>
      <c r="S1427" s="529"/>
      <c r="T1427" s="529"/>
      <c r="U1427" s="529"/>
      <c r="V1427" s="529"/>
      <c r="W1427" s="529"/>
      <c r="X1427" s="529"/>
      <c r="Y1427" s="529"/>
      <c r="Z1427" s="529"/>
      <c r="AA1427" s="529"/>
      <c r="AB1427" s="529"/>
      <c r="AC1427" s="529"/>
      <c r="AD1427" s="529"/>
      <c r="AE1427" s="529"/>
      <c r="AF1427" s="529"/>
      <c r="AG1427" s="531"/>
      <c r="AH1427" s="531"/>
      <c r="AI1427" s="531"/>
      <c r="AJ1427" s="531"/>
      <c r="AK1427" s="531"/>
      <c r="AL1427" s="531"/>
      <c r="AM1427" s="531"/>
      <c r="AN1427" s="531"/>
      <c r="AO1427" s="531"/>
      <c r="AP1427" s="531"/>
      <c r="AQ1427" s="531"/>
      <c r="AR1427" s="531"/>
      <c r="AS1427" s="532"/>
      <c r="AT1427" s="533"/>
      <c r="AU1427" s="533"/>
      <c r="AV1427" s="532"/>
      <c r="AW1427" s="532"/>
      <c r="AX1427" s="533"/>
      <c r="AY1427" s="533"/>
      <c r="AZ1427" s="532"/>
      <c r="BA1427" s="532"/>
      <c r="BB1427" s="533"/>
      <c r="BC1427" s="533"/>
      <c r="BD1427" s="532"/>
      <c r="BE1427" s="532"/>
      <c r="BF1427" s="533"/>
      <c r="BG1427" s="533"/>
      <c r="BH1427" s="532"/>
      <c r="BI1427" s="532"/>
      <c r="BJ1427" s="533"/>
      <c r="BK1427" s="533"/>
      <c r="BL1427" s="532"/>
    </row>
    <row r="1428" spans="1:64" ht="24.75" customHeight="1">
      <c r="A1428" s="524" t="str">
        <v/>
      </c>
      <c r="B1428" s="525"/>
      <c r="C1428" s="526"/>
      <c r="D1428" s="527"/>
      <c r="E1428" s="528"/>
      <c r="F1428" s="528"/>
      <c r="G1428" s="527"/>
      <c r="H1428" s="528"/>
      <c r="I1428" s="528"/>
      <c r="J1428" s="528"/>
      <c r="K1428" s="528"/>
      <c r="L1428" s="529"/>
      <c r="M1428" s="530"/>
      <c r="N1428" s="529"/>
      <c r="O1428" s="529"/>
      <c r="P1428" s="529"/>
      <c r="Q1428" s="529"/>
      <c r="R1428" s="529"/>
      <c r="S1428" s="529"/>
      <c r="T1428" s="529"/>
      <c r="U1428" s="529"/>
      <c r="V1428" s="529"/>
      <c r="W1428" s="529"/>
      <c r="X1428" s="529"/>
      <c r="Y1428" s="529"/>
      <c r="Z1428" s="529"/>
      <c r="AA1428" s="529"/>
      <c r="AB1428" s="529"/>
      <c r="AC1428" s="529"/>
      <c r="AD1428" s="529"/>
      <c r="AE1428" s="529"/>
      <c r="AF1428" s="529"/>
      <c r="AG1428" s="531"/>
      <c r="AH1428" s="531"/>
      <c r="AI1428" s="531"/>
      <c r="AJ1428" s="531"/>
      <c r="AK1428" s="531"/>
      <c r="AL1428" s="531"/>
      <c r="AM1428" s="531"/>
      <c r="AN1428" s="531"/>
      <c r="AO1428" s="531"/>
      <c r="AP1428" s="531"/>
      <c r="AQ1428" s="531"/>
      <c r="AR1428" s="531"/>
      <c r="AS1428" s="532"/>
      <c r="AT1428" s="533"/>
      <c r="AU1428" s="533"/>
      <c r="AV1428" s="532"/>
      <c r="AW1428" s="532"/>
      <c r="AX1428" s="533"/>
      <c r="AY1428" s="533"/>
      <c r="AZ1428" s="532"/>
      <c r="BA1428" s="532"/>
      <c r="BB1428" s="533"/>
      <c r="BC1428" s="533"/>
      <c r="BD1428" s="532"/>
      <c r="BE1428" s="532"/>
      <c r="BF1428" s="533"/>
      <c r="BG1428" s="533"/>
      <c r="BH1428" s="532"/>
      <c r="BI1428" s="532"/>
      <c r="BJ1428" s="533"/>
      <c r="BK1428" s="533"/>
      <c r="BL1428" s="532"/>
    </row>
    <row r="1429" spans="1:64" ht="24.75" customHeight="1">
      <c r="A1429" s="524" t="str">
        <v/>
      </c>
      <c r="B1429" s="525"/>
      <c r="C1429" s="526"/>
      <c r="D1429" s="527"/>
      <c r="E1429" s="528"/>
      <c r="F1429" s="528"/>
      <c r="G1429" s="527"/>
      <c r="H1429" s="528"/>
      <c r="I1429" s="528"/>
      <c r="J1429" s="528"/>
      <c r="K1429" s="528"/>
      <c r="L1429" s="529"/>
      <c r="M1429" s="530"/>
      <c r="N1429" s="529"/>
      <c r="O1429" s="529"/>
      <c r="P1429" s="529"/>
      <c r="Q1429" s="529"/>
      <c r="R1429" s="529"/>
      <c r="S1429" s="529"/>
      <c r="T1429" s="529"/>
      <c r="U1429" s="529"/>
      <c r="V1429" s="529"/>
      <c r="W1429" s="529"/>
      <c r="X1429" s="529"/>
      <c r="Y1429" s="529"/>
      <c r="Z1429" s="529"/>
      <c r="AA1429" s="529"/>
      <c r="AB1429" s="529"/>
      <c r="AC1429" s="529"/>
      <c r="AD1429" s="529"/>
      <c r="AE1429" s="529"/>
      <c r="AF1429" s="529"/>
      <c r="AG1429" s="531"/>
      <c r="AH1429" s="531"/>
      <c r="AI1429" s="531"/>
      <c r="AJ1429" s="531"/>
      <c r="AK1429" s="531"/>
      <c r="AL1429" s="531"/>
      <c r="AM1429" s="531"/>
      <c r="AN1429" s="531"/>
      <c r="AO1429" s="531"/>
      <c r="AP1429" s="531"/>
      <c r="AQ1429" s="531"/>
      <c r="AR1429" s="531"/>
      <c r="AS1429" s="532"/>
      <c r="AT1429" s="533"/>
      <c r="AU1429" s="533"/>
      <c r="AV1429" s="532"/>
      <c r="AW1429" s="532"/>
      <c r="AX1429" s="533"/>
      <c r="AY1429" s="533"/>
      <c r="AZ1429" s="532"/>
      <c r="BA1429" s="532"/>
      <c r="BB1429" s="533"/>
      <c r="BC1429" s="533"/>
      <c r="BD1429" s="532"/>
      <c r="BE1429" s="532"/>
      <c r="BF1429" s="533"/>
      <c r="BG1429" s="533"/>
      <c r="BH1429" s="532"/>
      <c r="BI1429" s="532"/>
      <c r="BJ1429" s="533"/>
      <c r="BK1429" s="533"/>
      <c r="BL1429" s="532"/>
    </row>
    <row r="1430" spans="1:64" ht="24.75" customHeight="1">
      <c r="A1430" s="524" t="str">
        <v/>
      </c>
      <c r="B1430" s="525"/>
      <c r="C1430" s="526"/>
      <c r="D1430" s="527"/>
      <c r="E1430" s="528"/>
      <c r="F1430" s="528"/>
      <c r="G1430" s="527"/>
      <c r="H1430" s="528"/>
      <c r="I1430" s="528"/>
      <c r="J1430" s="528"/>
      <c r="K1430" s="528"/>
      <c r="L1430" s="529"/>
      <c r="M1430" s="530"/>
      <c r="N1430" s="529"/>
      <c r="O1430" s="529"/>
      <c r="P1430" s="529"/>
      <c r="Q1430" s="529"/>
      <c r="R1430" s="529"/>
      <c r="S1430" s="529"/>
      <c r="T1430" s="529"/>
      <c r="U1430" s="529"/>
      <c r="V1430" s="529"/>
      <c r="W1430" s="529"/>
      <c r="X1430" s="529"/>
      <c r="Y1430" s="529"/>
      <c r="Z1430" s="529"/>
      <c r="AA1430" s="529"/>
      <c r="AB1430" s="529"/>
      <c r="AC1430" s="529"/>
      <c r="AD1430" s="529"/>
      <c r="AE1430" s="529"/>
      <c r="AF1430" s="529"/>
      <c r="AG1430" s="531"/>
      <c r="AH1430" s="531"/>
      <c r="AI1430" s="531"/>
      <c r="AJ1430" s="531"/>
      <c r="AK1430" s="531"/>
      <c r="AL1430" s="531"/>
      <c r="AM1430" s="531"/>
      <c r="AN1430" s="531"/>
      <c r="AO1430" s="531"/>
      <c r="AP1430" s="531"/>
      <c r="AQ1430" s="531"/>
      <c r="AR1430" s="531"/>
      <c r="AS1430" s="532"/>
      <c r="AT1430" s="533"/>
      <c r="AU1430" s="533"/>
      <c r="AV1430" s="532"/>
      <c r="AW1430" s="532"/>
      <c r="AX1430" s="533"/>
      <c r="AY1430" s="533"/>
      <c r="AZ1430" s="532"/>
      <c r="BA1430" s="532"/>
      <c r="BB1430" s="533"/>
      <c r="BC1430" s="533"/>
      <c r="BD1430" s="532"/>
      <c r="BE1430" s="532"/>
      <c r="BF1430" s="533"/>
      <c r="BG1430" s="533"/>
      <c r="BH1430" s="532"/>
      <c r="BI1430" s="532"/>
      <c r="BJ1430" s="533"/>
      <c r="BK1430" s="533"/>
      <c r="BL1430" s="532"/>
    </row>
    <row r="1431" spans="1:64" ht="24.75" customHeight="1">
      <c r="A1431" s="524" t="str">
        <v/>
      </c>
      <c r="B1431" s="525"/>
      <c r="C1431" s="526"/>
      <c r="D1431" s="527"/>
      <c r="E1431" s="528"/>
      <c r="F1431" s="528"/>
      <c r="G1431" s="527"/>
      <c r="H1431" s="528"/>
      <c r="I1431" s="528"/>
      <c r="J1431" s="528"/>
      <c r="K1431" s="528"/>
      <c r="L1431" s="529"/>
      <c r="M1431" s="530"/>
      <c r="N1431" s="529"/>
      <c r="O1431" s="529"/>
      <c r="P1431" s="529"/>
      <c r="Q1431" s="529"/>
      <c r="R1431" s="529"/>
      <c r="S1431" s="529"/>
      <c r="T1431" s="529"/>
      <c r="U1431" s="529"/>
      <c r="V1431" s="529"/>
      <c r="W1431" s="529"/>
      <c r="X1431" s="529"/>
      <c r="Y1431" s="529"/>
      <c r="Z1431" s="529"/>
      <c r="AA1431" s="529"/>
      <c r="AB1431" s="529"/>
      <c r="AC1431" s="529"/>
      <c r="AD1431" s="529"/>
      <c r="AE1431" s="529"/>
      <c r="AF1431" s="529"/>
      <c r="AG1431" s="531"/>
      <c r="AH1431" s="531"/>
      <c r="AI1431" s="531"/>
      <c r="AJ1431" s="531"/>
      <c r="AK1431" s="531"/>
      <c r="AL1431" s="531"/>
      <c r="AM1431" s="531"/>
      <c r="AN1431" s="531"/>
      <c r="AO1431" s="531"/>
      <c r="AP1431" s="531"/>
      <c r="AQ1431" s="531"/>
      <c r="AR1431" s="531"/>
      <c r="AS1431" s="532"/>
      <c r="AT1431" s="533"/>
      <c r="AU1431" s="533"/>
      <c r="AV1431" s="532"/>
      <c r="AW1431" s="532"/>
      <c r="AX1431" s="533"/>
      <c r="AY1431" s="533"/>
      <c r="AZ1431" s="532"/>
      <c r="BA1431" s="532"/>
      <c r="BB1431" s="533"/>
      <c r="BC1431" s="533"/>
      <c r="BD1431" s="532"/>
      <c r="BE1431" s="532"/>
      <c r="BF1431" s="533"/>
      <c r="BG1431" s="533"/>
      <c r="BH1431" s="532"/>
      <c r="BI1431" s="532"/>
      <c r="BJ1431" s="533"/>
      <c r="BK1431" s="533"/>
      <c r="BL1431" s="532"/>
    </row>
    <row r="1432" spans="1:64" ht="24.75" customHeight="1">
      <c r="A1432" s="524" t="str">
        <v/>
      </c>
      <c r="B1432" s="525"/>
      <c r="C1432" s="526"/>
      <c r="D1432" s="527"/>
      <c r="E1432" s="528"/>
      <c r="F1432" s="528"/>
      <c r="G1432" s="527"/>
      <c r="H1432" s="528"/>
      <c r="I1432" s="528"/>
      <c r="J1432" s="528"/>
      <c r="K1432" s="528"/>
      <c r="L1432" s="529"/>
      <c r="M1432" s="530"/>
      <c r="N1432" s="529"/>
      <c r="O1432" s="529"/>
      <c r="P1432" s="529"/>
      <c r="Q1432" s="529"/>
      <c r="R1432" s="529"/>
      <c r="S1432" s="529"/>
      <c r="T1432" s="529"/>
      <c r="U1432" s="529"/>
      <c r="V1432" s="529"/>
      <c r="W1432" s="529"/>
      <c r="X1432" s="529"/>
      <c r="Y1432" s="529"/>
      <c r="Z1432" s="529"/>
      <c r="AA1432" s="529"/>
      <c r="AB1432" s="529"/>
      <c r="AC1432" s="529"/>
      <c r="AD1432" s="529"/>
      <c r="AE1432" s="529"/>
      <c r="AF1432" s="529"/>
      <c r="AG1432" s="531"/>
      <c r="AH1432" s="531"/>
      <c r="AI1432" s="531"/>
      <c r="AJ1432" s="531"/>
      <c r="AK1432" s="531"/>
      <c r="AL1432" s="531"/>
      <c r="AM1432" s="531"/>
      <c r="AN1432" s="531"/>
      <c r="AO1432" s="531"/>
      <c r="AP1432" s="531"/>
      <c r="AQ1432" s="531"/>
      <c r="AR1432" s="531"/>
      <c r="AS1432" s="532"/>
      <c r="AT1432" s="533"/>
      <c r="AU1432" s="533"/>
      <c r="AV1432" s="532"/>
      <c r="AW1432" s="532"/>
      <c r="AX1432" s="533"/>
      <c r="AY1432" s="533"/>
      <c r="AZ1432" s="532"/>
      <c r="BA1432" s="532"/>
      <c r="BB1432" s="533"/>
      <c r="BC1432" s="533"/>
      <c r="BD1432" s="532"/>
      <c r="BE1432" s="532"/>
      <c r="BF1432" s="533"/>
      <c r="BG1432" s="533"/>
      <c r="BH1432" s="532"/>
      <c r="BI1432" s="532"/>
      <c r="BJ1432" s="533"/>
      <c r="BK1432" s="533"/>
      <c r="BL1432" s="532"/>
    </row>
    <row r="1433" spans="1:64" ht="24.75" customHeight="1">
      <c r="A1433" s="524" t="str">
        <v/>
      </c>
      <c r="B1433" s="525"/>
      <c r="C1433" s="526"/>
      <c r="D1433" s="527"/>
      <c r="E1433" s="528"/>
      <c r="F1433" s="528"/>
      <c r="G1433" s="527"/>
      <c r="H1433" s="528"/>
      <c r="I1433" s="528"/>
      <c r="J1433" s="528"/>
      <c r="K1433" s="528"/>
      <c r="L1433" s="529"/>
      <c r="M1433" s="530"/>
      <c r="N1433" s="529"/>
      <c r="O1433" s="529"/>
      <c r="P1433" s="529"/>
      <c r="Q1433" s="529"/>
      <c r="R1433" s="529"/>
      <c r="S1433" s="529"/>
      <c r="T1433" s="529"/>
      <c r="U1433" s="529"/>
      <c r="V1433" s="529"/>
      <c r="W1433" s="529"/>
      <c r="X1433" s="529"/>
      <c r="Y1433" s="529"/>
      <c r="Z1433" s="529"/>
      <c r="AA1433" s="529"/>
      <c r="AB1433" s="529"/>
      <c r="AC1433" s="529"/>
      <c r="AD1433" s="529"/>
      <c r="AE1433" s="529"/>
      <c r="AF1433" s="529"/>
      <c r="AG1433" s="531"/>
      <c r="AH1433" s="531"/>
      <c r="AI1433" s="531"/>
      <c r="AJ1433" s="531"/>
      <c r="AK1433" s="531"/>
      <c r="AL1433" s="531"/>
      <c r="AM1433" s="531"/>
      <c r="AN1433" s="531"/>
      <c r="AO1433" s="531"/>
      <c r="AP1433" s="531"/>
      <c r="AQ1433" s="531"/>
      <c r="AR1433" s="531"/>
      <c r="AS1433" s="532"/>
      <c r="AT1433" s="533"/>
      <c r="AU1433" s="533"/>
      <c r="AV1433" s="532"/>
      <c r="AW1433" s="532"/>
      <c r="AX1433" s="533"/>
      <c r="AY1433" s="533"/>
      <c r="AZ1433" s="532"/>
      <c r="BA1433" s="532"/>
      <c r="BB1433" s="533"/>
      <c r="BC1433" s="533"/>
      <c r="BD1433" s="532"/>
      <c r="BE1433" s="532"/>
      <c r="BF1433" s="533"/>
      <c r="BG1433" s="533"/>
      <c r="BH1433" s="532"/>
      <c r="BI1433" s="532"/>
      <c r="BJ1433" s="533"/>
      <c r="BK1433" s="533"/>
      <c r="BL1433" s="532"/>
    </row>
    <row r="1434" spans="1:64" ht="24.75" customHeight="1">
      <c r="A1434" s="524" t="str">
        <v/>
      </c>
      <c r="B1434" s="525"/>
      <c r="C1434" s="526"/>
      <c r="D1434" s="527"/>
      <c r="E1434" s="528"/>
      <c r="F1434" s="528"/>
      <c r="G1434" s="527"/>
      <c r="H1434" s="528"/>
      <c r="I1434" s="528"/>
      <c r="J1434" s="528"/>
      <c r="K1434" s="528"/>
      <c r="L1434" s="529"/>
      <c r="M1434" s="530"/>
      <c r="N1434" s="529"/>
      <c r="O1434" s="529"/>
      <c r="P1434" s="529"/>
      <c r="Q1434" s="529"/>
      <c r="R1434" s="529"/>
      <c r="S1434" s="529"/>
      <c r="T1434" s="529"/>
      <c r="U1434" s="529"/>
      <c r="V1434" s="529"/>
      <c r="W1434" s="529"/>
      <c r="X1434" s="529"/>
      <c r="Y1434" s="529"/>
      <c r="Z1434" s="529"/>
      <c r="AA1434" s="529"/>
      <c r="AB1434" s="529"/>
      <c r="AC1434" s="529"/>
      <c r="AD1434" s="529"/>
      <c r="AE1434" s="529"/>
      <c r="AF1434" s="529"/>
      <c r="AG1434" s="531"/>
      <c r="AH1434" s="531"/>
      <c r="AI1434" s="531"/>
      <c r="AJ1434" s="531"/>
      <c r="AK1434" s="531"/>
      <c r="AL1434" s="531"/>
      <c r="AM1434" s="531"/>
      <c r="AN1434" s="531"/>
      <c r="AO1434" s="531"/>
      <c r="AP1434" s="531"/>
      <c r="AQ1434" s="531"/>
      <c r="AR1434" s="531"/>
      <c r="AS1434" s="532"/>
      <c r="AT1434" s="533"/>
      <c r="AU1434" s="533"/>
      <c r="AV1434" s="532"/>
      <c r="AW1434" s="532"/>
      <c r="AX1434" s="533"/>
      <c r="AY1434" s="533"/>
      <c r="AZ1434" s="532"/>
      <c r="BA1434" s="532"/>
      <c r="BB1434" s="533"/>
      <c r="BC1434" s="533"/>
      <c r="BD1434" s="532"/>
      <c r="BE1434" s="532"/>
      <c r="BF1434" s="533"/>
      <c r="BG1434" s="533"/>
      <c r="BH1434" s="532"/>
      <c r="BI1434" s="532"/>
      <c r="BJ1434" s="533"/>
      <c r="BK1434" s="533"/>
      <c r="BL1434" s="532"/>
    </row>
    <row r="1435" spans="1:64" ht="24.75" customHeight="1">
      <c r="A1435" s="524" t="str">
        <v/>
      </c>
      <c r="B1435" s="525"/>
      <c r="C1435" s="526"/>
      <c r="D1435" s="527"/>
      <c r="E1435" s="528"/>
      <c r="F1435" s="528"/>
      <c r="G1435" s="527"/>
      <c r="H1435" s="528"/>
      <c r="I1435" s="528"/>
      <c r="J1435" s="528"/>
      <c r="K1435" s="528"/>
      <c r="L1435" s="529"/>
      <c r="M1435" s="530"/>
      <c r="N1435" s="529"/>
      <c r="O1435" s="529"/>
      <c r="P1435" s="529"/>
      <c r="Q1435" s="529"/>
      <c r="R1435" s="529"/>
      <c r="S1435" s="529"/>
      <c r="T1435" s="529"/>
      <c r="U1435" s="529"/>
      <c r="V1435" s="529"/>
      <c r="W1435" s="529"/>
      <c r="X1435" s="529"/>
      <c r="Y1435" s="529"/>
      <c r="Z1435" s="529"/>
      <c r="AA1435" s="529"/>
      <c r="AB1435" s="529"/>
      <c r="AC1435" s="529"/>
      <c r="AD1435" s="529"/>
      <c r="AE1435" s="529"/>
      <c r="AF1435" s="529"/>
      <c r="AG1435" s="531"/>
      <c r="AH1435" s="531"/>
      <c r="AI1435" s="531"/>
      <c r="AJ1435" s="531"/>
      <c r="AK1435" s="531"/>
      <c r="AL1435" s="531"/>
      <c r="AM1435" s="531"/>
      <c r="AN1435" s="531"/>
      <c r="AO1435" s="531"/>
      <c r="AP1435" s="531"/>
      <c r="AQ1435" s="531"/>
      <c r="AR1435" s="531"/>
      <c r="AS1435" s="532"/>
      <c r="AT1435" s="533"/>
      <c r="AU1435" s="533"/>
      <c r="AV1435" s="532"/>
      <c r="AW1435" s="532"/>
      <c r="AX1435" s="533"/>
      <c r="AY1435" s="533"/>
      <c r="AZ1435" s="532"/>
      <c r="BA1435" s="532"/>
      <c r="BB1435" s="533"/>
      <c r="BC1435" s="533"/>
      <c r="BD1435" s="532"/>
      <c r="BE1435" s="532"/>
      <c r="BF1435" s="533"/>
      <c r="BG1435" s="533"/>
      <c r="BH1435" s="532"/>
      <c r="BI1435" s="532"/>
      <c r="BJ1435" s="533"/>
      <c r="BK1435" s="533"/>
      <c r="BL1435" s="532"/>
    </row>
    <row r="1436" spans="1:64" ht="24.75" customHeight="1">
      <c r="A1436" s="524" t="str">
        <v/>
      </c>
      <c r="B1436" s="525"/>
      <c r="C1436" s="526"/>
      <c r="D1436" s="527"/>
      <c r="E1436" s="528"/>
      <c r="F1436" s="528"/>
      <c r="G1436" s="527"/>
      <c r="H1436" s="528"/>
      <c r="I1436" s="528"/>
      <c r="J1436" s="528"/>
      <c r="K1436" s="528"/>
      <c r="L1436" s="529"/>
      <c r="M1436" s="530"/>
      <c r="N1436" s="529"/>
      <c r="O1436" s="529"/>
      <c r="P1436" s="529"/>
      <c r="Q1436" s="529"/>
      <c r="R1436" s="529"/>
      <c r="S1436" s="529"/>
      <c r="T1436" s="529"/>
      <c r="U1436" s="529"/>
      <c r="V1436" s="529"/>
      <c r="W1436" s="529"/>
      <c r="X1436" s="529"/>
      <c r="Y1436" s="529"/>
      <c r="Z1436" s="529"/>
      <c r="AA1436" s="529"/>
      <c r="AB1436" s="529"/>
      <c r="AC1436" s="529"/>
      <c r="AD1436" s="529"/>
      <c r="AE1436" s="529"/>
      <c r="AF1436" s="529"/>
      <c r="AG1436" s="531"/>
      <c r="AH1436" s="531"/>
      <c r="AI1436" s="531"/>
      <c r="AJ1436" s="531"/>
      <c r="AK1436" s="531"/>
      <c r="AL1436" s="531"/>
      <c r="AM1436" s="531"/>
      <c r="AN1436" s="531"/>
      <c r="AO1436" s="531"/>
      <c r="AP1436" s="531"/>
      <c r="AQ1436" s="531"/>
      <c r="AR1436" s="531"/>
      <c r="AS1436" s="532"/>
      <c r="AT1436" s="533"/>
      <c r="AU1436" s="533"/>
      <c r="AV1436" s="532"/>
      <c r="AW1436" s="532"/>
      <c r="AX1436" s="533"/>
      <c r="AY1436" s="533"/>
      <c r="AZ1436" s="532"/>
      <c r="BA1436" s="532"/>
      <c r="BB1436" s="533"/>
      <c r="BC1436" s="533"/>
      <c r="BD1436" s="532"/>
      <c r="BE1436" s="532"/>
      <c r="BF1436" s="533"/>
      <c r="BG1436" s="533"/>
      <c r="BH1436" s="532"/>
      <c r="BI1436" s="532"/>
      <c r="BJ1436" s="533"/>
      <c r="BK1436" s="533"/>
      <c r="BL1436" s="532"/>
    </row>
    <row r="1437" spans="1:64" ht="24.75" customHeight="1">
      <c r="A1437" s="524" t="str">
        <v/>
      </c>
      <c r="B1437" s="525"/>
      <c r="C1437" s="526"/>
      <c r="D1437" s="527"/>
      <c r="E1437" s="528"/>
      <c r="F1437" s="528"/>
      <c r="G1437" s="527"/>
      <c r="H1437" s="528"/>
      <c r="I1437" s="528"/>
      <c r="J1437" s="528"/>
      <c r="K1437" s="528"/>
      <c r="L1437" s="529"/>
      <c r="M1437" s="530"/>
      <c r="N1437" s="529"/>
      <c r="O1437" s="529"/>
      <c r="P1437" s="529"/>
      <c r="Q1437" s="529"/>
      <c r="R1437" s="529"/>
      <c r="S1437" s="529"/>
      <c r="T1437" s="529"/>
      <c r="U1437" s="529"/>
      <c r="V1437" s="529"/>
      <c r="W1437" s="529"/>
      <c r="X1437" s="529"/>
      <c r="Y1437" s="529"/>
      <c r="Z1437" s="529"/>
      <c r="AA1437" s="529"/>
      <c r="AB1437" s="529"/>
      <c r="AC1437" s="529"/>
      <c r="AD1437" s="529"/>
      <c r="AE1437" s="529"/>
      <c r="AF1437" s="529"/>
      <c r="AG1437" s="531"/>
      <c r="AH1437" s="531"/>
      <c r="AI1437" s="531"/>
      <c r="AJ1437" s="531"/>
      <c r="AK1437" s="531"/>
      <c r="AL1437" s="531"/>
      <c r="AM1437" s="531"/>
      <c r="AN1437" s="531"/>
      <c r="AO1437" s="531"/>
      <c r="AP1437" s="531"/>
      <c r="AQ1437" s="531"/>
      <c r="AR1437" s="531"/>
      <c r="AS1437" s="532"/>
      <c r="AT1437" s="533"/>
      <c r="AU1437" s="533"/>
      <c r="AV1437" s="532"/>
      <c r="AW1437" s="532"/>
      <c r="AX1437" s="533"/>
      <c r="AY1437" s="533"/>
      <c r="AZ1437" s="532"/>
      <c r="BA1437" s="532"/>
      <c r="BB1437" s="533"/>
      <c r="BC1437" s="533"/>
      <c r="BD1437" s="532"/>
      <c r="BE1437" s="532"/>
      <c r="BF1437" s="533"/>
      <c r="BG1437" s="533"/>
      <c r="BH1437" s="532"/>
      <c r="BI1437" s="532"/>
      <c r="BJ1437" s="533"/>
      <c r="BK1437" s="533"/>
      <c r="BL1437" s="532"/>
    </row>
    <row r="1438" spans="1:64" ht="24.75" customHeight="1">
      <c r="A1438" s="524" t="str">
        <v/>
      </c>
      <c r="B1438" s="525"/>
      <c r="C1438" s="526"/>
      <c r="D1438" s="527"/>
      <c r="E1438" s="528"/>
      <c r="F1438" s="528"/>
      <c r="G1438" s="527"/>
      <c r="H1438" s="528"/>
      <c r="I1438" s="528"/>
      <c r="J1438" s="528"/>
      <c r="K1438" s="528"/>
      <c r="L1438" s="529"/>
      <c r="M1438" s="530"/>
      <c r="N1438" s="529"/>
      <c r="O1438" s="529"/>
      <c r="P1438" s="529"/>
      <c r="Q1438" s="529"/>
      <c r="R1438" s="529"/>
      <c r="S1438" s="529"/>
      <c r="T1438" s="529"/>
      <c r="U1438" s="529"/>
      <c r="V1438" s="529"/>
      <c r="W1438" s="529"/>
      <c r="X1438" s="529"/>
      <c r="Y1438" s="529"/>
      <c r="Z1438" s="529"/>
      <c r="AA1438" s="529"/>
      <c r="AB1438" s="529"/>
      <c r="AC1438" s="529"/>
      <c r="AD1438" s="529"/>
      <c r="AE1438" s="529"/>
      <c r="AF1438" s="529"/>
      <c r="AG1438" s="531"/>
      <c r="AH1438" s="531"/>
      <c r="AI1438" s="531"/>
      <c r="AJ1438" s="531"/>
      <c r="AK1438" s="531"/>
      <c r="AL1438" s="531"/>
      <c r="AM1438" s="531"/>
      <c r="AN1438" s="531"/>
      <c r="AO1438" s="531"/>
      <c r="AP1438" s="531"/>
      <c r="AQ1438" s="531"/>
      <c r="AR1438" s="531"/>
      <c r="AS1438" s="532"/>
      <c r="AT1438" s="533"/>
      <c r="AU1438" s="533"/>
      <c r="AV1438" s="532"/>
      <c r="AW1438" s="532"/>
      <c r="AX1438" s="533"/>
      <c r="AY1438" s="533"/>
      <c r="AZ1438" s="532"/>
      <c r="BA1438" s="532"/>
      <c r="BB1438" s="533"/>
      <c r="BC1438" s="533"/>
      <c r="BD1438" s="532"/>
      <c r="BE1438" s="532"/>
      <c r="BF1438" s="533"/>
      <c r="BG1438" s="533"/>
      <c r="BH1438" s="532"/>
      <c r="BI1438" s="532"/>
      <c r="BJ1438" s="533"/>
      <c r="BK1438" s="533"/>
      <c r="BL1438" s="532"/>
    </row>
    <row r="1439" spans="1:64" ht="24.75" customHeight="1">
      <c r="A1439" s="524" t="str">
        <v/>
      </c>
      <c r="B1439" s="525"/>
      <c r="C1439" s="526"/>
      <c r="D1439" s="527"/>
      <c r="E1439" s="528"/>
      <c r="F1439" s="528"/>
      <c r="G1439" s="527"/>
      <c r="H1439" s="528"/>
      <c r="I1439" s="528"/>
      <c r="J1439" s="528"/>
      <c r="K1439" s="528"/>
      <c r="L1439" s="529"/>
      <c r="M1439" s="530"/>
      <c r="N1439" s="529"/>
      <c r="O1439" s="529"/>
      <c r="P1439" s="529"/>
      <c r="Q1439" s="529"/>
      <c r="R1439" s="529"/>
      <c r="S1439" s="529"/>
      <c r="T1439" s="529"/>
      <c r="U1439" s="529"/>
      <c r="V1439" s="529"/>
      <c r="W1439" s="529"/>
      <c r="X1439" s="529"/>
      <c r="Y1439" s="529"/>
      <c r="Z1439" s="529"/>
      <c r="AA1439" s="529"/>
      <c r="AB1439" s="529"/>
      <c r="AC1439" s="529"/>
      <c r="AD1439" s="529"/>
      <c r="AE1439" s="529"/>
      <c r="AF1439" s="529"/>
      <c r="AG1439" s="531"/>
      <c r="AH1439" s="531"/>
      <c r="AI1439" s="531"/>
      <c r="AJ1439" s="531"/>
      <c r="AK1439" s="531"/>
      <c r="AL1439" s="531"/>
      <c r="AM1439" s="531"/>
      <c r="AN1439" s="531"/>
      <c r="AO1439" s="531"/>
      <c r="AP1439" s="531"/>
      <c r="AQ1439" s="531"/>
      <c r="AR1439" s="531"/>
      <c r="AS1439" s="532"/>
      <c r="AT1439" s="533"/>
      <c r="AU1439" s="533"/>
      <c r="AV1439" s="532"/>
      <c r="AW1439" s="532"/>
      <c r="AX1439" s="533"/>
      <c r="AY1439" s="533"/>
      <c r="AZ1439" s="532"/>
      <c r="BA1439" s="532"/>
      <c r="BB1439" s="533"/>
      <c r="BC1439" s="533"/>
      <c r="BD1439" s="532"/>
      <c r="BE1439" s="532"/>
      <c r="BF1439" s="533"/>
      <c r="BG1439" s="533"/>
      <c r="BH1439" s="532"/>
      <c r="BI1439" s="532"/>
      <c r="BJ1439" s="533"/>
      <c r="BK1439" s="533"/>
      <c r="BL1439" s="532"/>
    </row>
    <row r="1440" spans="1:64" ht="24.75" customHeight="1">
      <c r="A1440" s="524" t="str">
        <v/>
      </c>
      <c r="B1440" s="525"/>
      <c r="C1440" s="526"/>
      <c r="D1440" s="527"/>
      <c r="E1440" s="528"/>
      <c r="F1440" s="528"/>
      <c r="G1440" s="527"/>
      <c r="H1440" s="528"/>
      <c r="I1440" s="528"/>
      <c r="J1440" s="528"/>
      <c r="K1440" s="528"/>
      <c r="L1440" s="529"/>
      <c r="M1440" s="530"/>
      <c r="N1440" s="529"/>
      <c r="O1440" s="529"/>
      <c r="P1440" s="529"/>
      <c r="Q1440" s="529"/>
      <c r="R1440" s="529"/>
      <c r="S1440" s="529"/>
      <c r="T1440" s="529"/>
      <c r="U1440" s="529"/>
      <c r="V1440" s="529"/>
      <c r="W1440" s="529"/>
      <c r="X1440" s="529"/>
      <c r="Y1440" s="529"/>
      <c r="Z1440" s="529"/>
      <c r="AA1440" s="529"/>
      <c r="AB1440" s="529"/>
      <c r="AC1440" s="529"/>
      <c r="AD1440" s="529"/>
      <c r="AE1440" s="529"/>
      <c r="AF1440" s="529"/>
      <c r="AG1440" s="531"/>
      <c r="AH1440" s="531"/>
      <c r="AI1440" s="531"/>
      <c r="AJ1440" s="531"/>
      <c r="AK1440" s="531"/>
      <c r="AL1440" s="531"/>
      <c r="AM1440" s="531"/>
      <c r="AN1440" s="531"/>
      <c r="AO1440" s="531"/>
      <c r="AP1440" s="531"/>
      <c r="AQ1440" s="531"/>
      <c r="AR1440" s="531"/>
      <c r="AS1440" s="532"/>
      <c r="AT1440" s="533"/>
      <c r="AU1440" s="533"/>
      <c r="AV1440" s="532"/>
      <c r="AW1440" s="532"/>
      <c r="AX1440" s="533"/>
      <c r="AY1440" s="533"/>
      <c r="AZ1440" s="532"/>
      <c r="BA1440" s="532"/>
      <c r="BB1440" s="533"/>
      <c r="BC1440" s="533"/>
      <c r="BD1440" s="532"/>
      <c r="BE1440" s="532"/>
      <c r="BF1440" s="533"/>
      <c r="BG1440" s="533"/>
      <c r="BH1440" s="532"/>
      <c r="BI1440" s="532"/>
      <c r="BJ1440" s="533"/>
      <c r="BK1440" s="533"/>
      <c r="BL1440" s="532"/>
    </row>
    <row r="1441" spans="1:64" ht="24.75" customHeight="1">
      <c r="A1441" s="524" t="str">
        <v/>
      </c>
      <c r="B1441" s="525"/>
      <c r="C1441" s="526"/>
      <c r="D1441" s="527"/>
      <c r="E1441" s="528"/>
      <c r="F1441" s="528"/>
      <c r="G1441" s="527"/>
      <c r="H1441" s="528"/>
      <c r="I1441" s="528"/>
      <c r="J1441" s="528"/>
      <c r="K1441" s="528"/>
      <c r="L1441" s="529"/>
      <c r="M1441" s="530"/>
      <c r="N1441" s="529"/>
      <c r="O1441" s="529"/>
      <c r="P1441" s="529"/>
      <c r="Q1441" s="529"/>
      <c r="R1441" s="529"/>
      <c r="S1441" s="529"/>
      <c r="T1441" s="529"/>
      <c r="U1441" s="529"/>
      <c r="V1441" s="529"/>
      <c r="W1441" s="529"/>
      <c r="X1441" s="529"/>
      <c r="Y1441" s="529"/>
      <c r="Z1441" s="529"/>
      <c r="AA1441" s="529"/>
      <c r="AB1441" s="529"/>
      <c r="AC1441" s="529"/>
      <c r="AD1441" s="529"/>
      <c r="AE1441" s="529"/>
      <c r="AF1441" s="529"/>
      <c r="AG1441" s="531"/>
      <c r="AH1441" s="531"/>
      <c r="AI1441" s="531"/>
      <c r="AJ1441" s="531"/>
      <c r="AK1441" s="531"/>
      <c r="AL1441" s="531"/>
      <c r="AM1441" s="531"/>
      <c r="AN1441" s="531"/>
      <c r="AO1441" s="531"/>
      <c r="AP1441" s="531"/>
      <c r="AQ1441" s="531"/>
      <c r="AR1441" s="531"/>
      <c r="AS1441" s="532"/>
      <c r="AT1441" s="533"/>
      <c r="AU1441" s="533"/>
      <c r="AV1441" s="532"/>
      <c r="AW1441" s="532"/>
      <c r="AX1441" s="533"/>
      <c r="AY1441" s="533"/>
      <c r="AZ1441" s="532"/>
      <c r="BA1441" s="532"/>
      <c r="BB1441" s="533"/>
      <c r="BC1441" s="533"/>
      <c r="BD1441" s="532"/>
      <c r="BE1441" s="532"/>
      <c r="BF1441" s="533"/>
      <c r="BG1441" s="533"/>
      <c r="BH1441" s="532"/>
      <c r="BI1441" s="532"/>
      <c r="BJ1441" s="533"/>
      <c r="BK1441" s="533"/>
      <c r="BL1441" s="532"/>
    </row>
    <row r="1442" spans="1:64" ht="24.75" customHeight="1">
      <c r="A1442" s="524" t="str">
        <v/>
      </c>
      <c r="B1442" s="525"/>
      <c r="C1442" s="526"/>
      <c r="D1442" s="527"/>
      <c r="E1442" s="528"/>
      <c r="F1442" s="528"/>
      <c r="G1442" s="527"/>
      <c r="H1442" s="528"/>
      <c r="I1442" s="528"/>
      <c r="J1442" s="528"/>
      <c r="K1442" s="528"/>
      <c r="L1442" s="529"/>
      <c r="M1442" s="530"/>
      <c r="N1442" s="529"/>
      <c r="O1442" s="529"/>
      <c r="P1442" s="529"/>
      <c r="Q1442" s="529"/>
      <c r="R1442" s="529"/>
      <c r="S1442" s="529"/>
      <c r="T1442" s="529"/>
      <c r="U1442" s="529"/>
      <c r="V1442" s="529"/>
      <c r="W1442" s="529"/>
      <c r="X1442" s="529"/>
      <c r="Y1442" s="529"/>
      <c r="Z1442" s="529"/>
      <c r="AA1442" s="529"/>
      <c r="AB1442" s="529"/>
      <c r="AC1442" s="529"/>
      <c r="AD1442" s="529"/>
      <c r="AE1442" s="529"/>
      <c r="AF1442" s="529"/>
      <c r="AG1442" s="531"/>
      <c r="AH1442" s="531"/>
      <c r="AI1442" s="531"/>
      <c r="AJ1442" s="531"/>
      <c r="AK1442" s="531"/>
      <c r="AL1442" s="531"/>
      <c r="AM1442" s="531"/>
      <c r="AN1442" s="531"/>
      <c r="AO1442" s="531"/>
      <c r="AP1442" s="531"/>
      <c r="AQ1442" s="531"/>
      <c r="AR1442" s="531"/>
      <c r="AS1442" s="532"/>
      <c r="AT1442" s="533"/>
      <c r="AU1442" s="533"/>
      <c r="AV1442" s="532"/>
      <c r="AW1442" s="532"/>
      <c r="AX1442" s="533"/>
      <c r="AY1442" s="533"/>
      <c r="AZ1442" s="532"/>
      <c r="BA1442" s="532"/>
      <c r="BB1442" s="533"/>
      <c r="BC1442" s="533"/>
      <c r="BD1442" s="532"/>
      <c r="BE1442" s="532"/>
      <c r="BF1442" s="533"/>
      <c r="BG1442" s="533"/>
      <c r="BH1442" s="532"/>
      <c r="BI1442" s="532"/>
      <c r="BJ1442" s="533"/>
      <c r="BK1442" s="533"/>
      <c r="BL1442" s="532"/>
    </row>
    <row r="1443" spans="1:64" ht="24.75" customHeight="1">
      <c r="A1443" s="524" t="str">
        <v/>
      </c>
      <c r="B1443" s="525"/>
      <c r="C1443" s="526"/>
      <c r="D1443" s="527"/>
      <c r="E1443" s="528"/>
      <c r="F1443" s="528"/>
      <c r="G1443" s="527"/>
      <c r="H1443" s="528"/>
      <c r="I1443" s="528"/>
      <c r="J1443" s="528"/>
      <c r="K1443" s="528"/>
      <c r="L1443" s="529"/>
      <c r="M1443" s="530"/>
      <c r="N1443" s="529"/>
      <c r="O1443" s="529"/>
      <c r="P1443" s="529"/>
      <c r="Q1443" s="529"/>
      <c r="R1443" s="529"/>
      <c r="S1443" s="529"/>
      <c r="T1443" s="529"/>
      <c r="U1443" s="529"/>
      <c r="V1443" s="529"/>
      <c r="W1443" s="529"/>
      <c r="X1443" s="529"/>
      <c r="Y1443" s="529"/>
      <c r="Z1443" s="529"/>
      <c r="AA1443" s="529"/>
      <c r="AB1443" s="529"/>
      <c r="AC1443" s="529"/>
      <c r="AD1443" s="529"/>
      <c r="AE1443" s="529"/>
      <c r="AF1443" s="529"/>
      <c r="AG1443" s="531"/>
      <c r="AH1443" s="531"/>
      <c r="AI1443" s="531"/>
      <c r="AJ1443" s="531"/>
      <c r="AK1443" s="531"/>
      <c r="AL1443" s="531"/>
      <c r="AM1443" s="531"/>
      <c r="AN1443" s="531"/>
      <c r="AO1443" s="531"/>
      <c r="AP1443" s="531"/>
      <c r="AQ1443" s="531"/>
      <c r="AR1443" s="531"/>
      <c r="AS1443" s="532"/>
      <c r="AT1443" s="533"/>
      <c r="AU1443" s="533"/>
      <c r="AV1443" s="532"/>
      <c r="AW1443" s="532"/>
      <c r="AX1443" s="533"/>
      <c r="AY1443" s="533"/>
      <c r="AZ1443" s="532"/>
      <c r="BA1443" s="532"/>
      <c r="BB1443" s="533"/>
      <c r="BC1443" s="533"/>
      <c r="BD1443" s="532"/>
      <c r="BE1443" s="532"/>
      <c r="BF1443" s="533"/>
      <c r="BG1443" s="533"/>
      <c r="BH1443" s="532"/>
      <c r="BI1443" s="532"/>
      <c r="BJ1443" s="533"/>
      <c r="BK1443" s="533"/>
      <c r="BL1443" s="532"/>
    </row>
    <row r="1444" spans="1:64" ht="24.75" customHeight="1">
      <c r="A1444" s="524" t="str">
        <v/>
      </c>
      <c r="B1444" s="525"/>
      <c r="C1444" s="526"/>
      <c r="D1444" s="527"/>
      <c r="E1444" s="528"/>
      <c r="F1444" s="528"/>
      <c r="G1444" s="527"/>
      <c r="H1444" s="528"/>
      <c r="I1444" s="528"/>
      <c r="J1444" s="528"/>
      <c r="K1444" s="528"/>
      <c r="L1444" s="529"/>
      <c r="M1444" s="530"/>
      <c r="N1444" s="529"/>
      <c r="O1444" s="529"/>
      <c r="P1444" s="529"/>
      <c r="Q1444" s="529"/>
      <c r="R1444" s="529"/>
      <c r="S1444" s="529"/>
      <c r="T1444" s="529"/>
      <c r="U1444" s="529"/>
      <c r="V1444" s="529"/>
      <c r="W1444" s="529"/>
      <c r="X1444" s="529"/>
      <c r="Y1444" s="529"/>
      <c r="Z1444" s="529"/>
      <c r="AA1444" s="529"/>
      <c r="AB1444" s="529"/>
      <c r="AC1444" s="529"/>
      <c r="AD1444" s="529"/>
      <c r="AE1444" s="529"/>
      <c r="AF1444" s="529"/>
      <c r="AG1444" s="531"/>
      <c r="AH1444" s="531"/>
      <c r="AI1444" s="531"/>
      <c r="AJ1444" s="531"/>
      <c r="AK1444" s="531"/>
      <c r="AL1444" s="531"/>
      <c r="AM1444" s="531"/>
      <c r="AN1444" s="531"/>
      <c r="AO1444" s="531"/>
      <c r="AP1444" s="531"/>
      <c r="AQ1444" s="531"/>
      <c r="AR1444" s="531"/>
      <c r="AS1444" s="532"/>
      <c r="AT1444" s="533"/>
      <c r="AU1444" s="533"/>
      <c r="AV1444" s="532"/>
      <c r="AW1444" s="532"/>
      <c r="AX1444" s="533"/>
      <c r="AY1444" s="533"/>
      <c r="AZ1444" s="532"/>
      <c r="BA1444" s="532"/>
      <c r="BB1444" s="533"/>
      <c r="BC1444" s="533"/>
      <c r="BD1444" s="532"/>
      <c r="BE1444" s="532"/>
      <c r="BF1444" s="533"/>
      <c r="BG1444" s="533"/>
      <c r="BH1444" s="532"/>
      <c r="BI1444" s="532"/>
      <c r="BJ1444" s="533"/>
      <c r="BK1444" s="533"/>
      <c r="BL1444" s="532"/>
    </row>
    <row r="1445" spans="1:64" ht="24.75" customHeight="1">
      <c r="A1445" s="524" t="str">
        <v/>
      </c>
      <c r="B1445" s="525"/>
      <c r="C1445" s="526"/>
      <c r="D1445" s="527"/>
      <c r="E1445" s="528"/>
      <c r="F1445" s="528"/>
      <c r="G1445" s="527"/>
      <c r="H1445" s="528"/>
      <c r="I1445" s="528"/>
      <c r="J1445" s="528"/>
      <c r="K1445" s="528"/>
      <c r="L1445" s="529"/>
      <c r="M1445" s="530"/>
      <c r="N1445" s="529"/>
      <c r="O1445" s="529"/>
      <c r="P1445" s="529"/>
      <c r="Q1445" s="529"/>
      <c r="R1445" s="529"/>
      <c r="S1445" s="529"/>
      <c r="T1445" s="529"/>
      <c r="U1445" s="529"/>
      <c r="V1445" s="529"/>
      <c r="W1445" s="529"/>
      <c r="X1445" s="529"/>
      <c r="Y1445" s="529"/>
      <c r="Z1445" s="529"/>
      <c r="AA1445" s="529"/>
      <c r="AB1445" s="529"/>
      <c r="AC1445" s="529"/>
      <c r="AD1445" s="529"/>
      <c r="AE1445" s="529"/>
      <c r="AF1445" s="529"/>
      <c r="AG1445" s="531"/>
      <c r="AH1445" s="531"/>
      <c r="AI1445" s="531"/>
      <c r="AJ1445" s="531"/>
      <c r="AK1445" s="531"/>
      <c r="AL1445" s="531"/>
      <c r="AM1445" s="531"/>
      <c r="AN1445" s="531"/>
      <c r="AO1445" s="531"/>
      <c r="AP1445" s="531"/>
      <c r="AQ1445" s="531"/>
      <c r="AR1445" s="531"/>
      <c r="AS1445" s="532"/>
      <c r="AT1445" s="533"/>
      <c r="AU1445" s="533"/>
      <c r="AV1445" s="532"/>
      <c r="AW1445" s="532"/>
      <c r="AX1445" s="533"/>
      <c r="AY1445" s="533"/>
      <c r="AZ1445" s="532"/>
      <c r="BA1445" s="532"/>
      <c r="BB1445" s="533"/>
      <c r="BC1445" s="533"/>
      <c r="BD1445" s="532"/>
      <c r="BE1445" s="532"/>
      <c r="BF1445" s="533"/>
      <c r="BG1445" s="533"/>
      <c r="BH1445" s="532"/>
      <c r="BI1445" s="532"/>
      <c r="BJ1445" s="533"/>
      <c r="BK1445" s="533"/>
      <c r="BL1445" s="532"/>
    </row>
    <row r="1446" spans="1:64" ht="24.75" customHeight="1">
      <c r="A1446" s="524" t="str">
        <v/>
      </c>
      <c r="B1446" s="525"/>
      <c r="C1446" s="526"/>
      <c r="D1446" s="527"/>
      <c r="E1446" s="528"/>
      <c r="F1446" s="528"/>
      <c r="G1446" s="527"/>
      <c r="H1446" s="528"/>
      <c r="I1446" s="528"/>
      <c r="J1446" s="528"/>
      <c r="K1446" s="528"/>
      <c r="L1446" s="529"/>
      <c r="M1446" s="530"/>
      <c r="N1446" s="529"/>
      <c r="O1446" s="529"/>
      <c r="P1446" s="529"/>
      <c r="Q1446" s="529"/>
      <c r="R1446" s="529"/>
      <c r="S1446" s="529"/>
      <c r="T1446" s="529"/>
      <c r="U1446" s="529"/>
      <c r="V1446" s="529"/>
      <c r="W1446" s="529"/>
      <c r="X1446" s="529"/>
      <c r="Y1446" s="529"/>
      <c r="Z1446" s="529"/>
      <c r="AA1446" s="529"/>
      <c r="AB1446" s="529"/>
      <c r="AC1446" s="529"/>
      <c r="AD1446" s="529"/>
      <c r="AE1446" s="529"/>
      <c r="AF1446" s="529"/>
      <c r="AG1446" s="531"/>
      <c r="AH1446" s="531"/>
      <c r="AI1446" s="531"/>
      <c r="AJ1446" s="531"/>
      <c r="AK1446" s="531"/>
      <c r="AL1446" s="531"/>
      <c r="AM1446" s="531"/>
      <c r="AN1446" s="531"/>
      <c r="AO1446" s="531"/>
      <c r="AP1446" s="531"/>
      <c r="AQ1446" s="531"/>
      <c r="AR1446" s="531"/>
      <c r="AS1446" s="532"/>
      <c r="AT1446" s="533"/>
      <c r="AU1446" s="533"/>
      <c r="AV1446" s="532"/>
      <c r="AW1446" s="532"/>
      <c r="AX1446" s="533"/>
      <c r="AY1446" s="533"/>
      <c r="AZ1446" s="532"/>
      <c r="BA1446" s="532"/>
      <c r="BB1446" s="533"/>
      <c r="BC1446" s="533"/>
      <c r="BD1446" s="532"/>
      <c r="BE1446" s="532"/>
      <c r="BF1446" s="533"/>
      <c r="BG1446" s="533"/>
      <c r="BH1446" s="532"/>
      <c r="BI1446" s="532"/>
      <c r="BJ1446" s="533"/>
      <c r="BK1446" s="533"/>
      <c r="BL1446" s="532"/>
    </row>
    <row r="1447" spans="1:64" ht="24.75" customHeight="1">
      <c r="A1447" s="524" t="str">
        <v/>
      </c>
      <c r="B1447" s="525"/>
      <c r="C1447" s="526"/>
      <c r="D1447" s="527"/>
      <c r="E1447" s="528"/>
      <c r="F1447" s="528"/>
      <c r="G1447" s="527"/>
      <c r="H1447" s="528"/>
      <c r="I1447" s="528"/>
      <c r="J1447" s="528"/>
      <c r="K1447" s="528"/>
      <c r="L1447" s="529"/>
      <c r="M1447" s="530"/>
      <c r="N1447" s="529"/>
      <c r="O1447" s="529"/>
      <c r="P1447" s="529"/>
      <c r="Q1447" s="529"/>
      <c r="R1447" s="529"/>
      <c r="S1447" s="529"/>
      <c r="T1447" s="529"/>
      <c r="U1447" s="529"/>
      <c r="V1447" s="529"/>
      <c r="W1447" s="529"/>
      <c r="X1447" s="529"/>
      <c r="Y1447" s="529"/>
      <c r="Z1447" s="529"/>
      <c r="AA1447" s="529"/>
      <c r="AB1447" s="529"/>
      <c r="AC1447" s="529"/>
      <c r="AD1447" s="529"/>
      <c r="AE1447" s="529"/>
      <c r="AF1447" s="529"/>
      <c r="AG1447" s="531"/>
      <c r="AH1447" s="531"/>
      <c r="AI1447" s="531"/>
      <c r="AJ1447" s="531"/>
      <c r="AK1447" s="531"/>
      <c r="AL1447" s="531"/>
      <c r="AM1447" s="531"/>
      <c r="AN1447" s="531"/>
      <c r="AO1447" s="531"/>
      <c r="AP1447" s="531"/>
      <c r="AQ1447" s="531"/>
      <c r="AR1447" s="531"/>
      <c r="AS1447" s="532"/>
      <c r="AT1447" s="533"/>
      <c r="AU1447" s="533"/>
      <c r="AV1447" s="532"/>
      <c r="AW1447" s="532"/>
      <c r="AX1447" s="533"/>
      <c r="AY1447" s="533"/>
      <c r="AZ1447" s="532"/>
      <c r="BA1447" s="532"/>
      <c r="BB1447" s="533"/>
      <c r="BC1447" s="533"/>
      <c r="BD1447" s="532"/>
      <c r="BE1447" s="532"/>
      <c r="BF1447" s="533"/>
      <c r="BG1447" s="533"/>
      <c r="BH1447" s="532"/>
      <c r="BI1447" s="532"/>
      <c r="BJ1447" s="533"/>
      <c r="BK1447" s="533"/>
      <c r="BL1447" s="532"/>
    </row>
    <row r="1448" spans="1:64" ht="24.75" customHeight="1">
      <c r="A1448" s="524" t="str">
        <v/>
      </c>
      <c r="B1448" s="525"/>
      <c r="C1448" s="526"/>
      <c r="D1448" s="527"/>
      <c r="E1448" s="528"/>
      <c r="F1448" s="528"/>
      <c r="G1448" s="527"/>
      <c r="H1448" s="528"/>
      <c r="I1448" s="528"/>
      <c r="J1448" s="528"/>
      <c r="K1448" s="528"/>
      <c r="L1448" s="529"/>
      <c r="M1448" s="530"/>
      <c r="N1448" s="529"/>
      <c r="O1448" s="529"/>
      <c r="P1448" s="529"/>
      <c r="Q1448" s="529"/>
      <c r="R1448" s="529"/>
      <c r="S1448" s="529"/>
      <c r="T1448" s="529"/>
      <c r="U1448" s="529"/>
      <c r="V1448" s="529"/>
      <c r="W1448" s="529"/>
      <c r="X1448" s="529"/>
      <c r="Y1448" s="529"/>
      <c r="Z1448" s="529"/>
      <c r="AA1448" s="529"/>
      <c r="AB1448" s="529"/>
      <c r="AC1448" s="529"/>
      <c r="AD1448" s="529"/>
      <c r="AE1448" s="529"/>
      <c r="AF1448" s="529"/>
      <c r="AG1448" s="531"/>
      <c r="AH1448" s="531"/>
      <c r="AI1448" s="531"/>
      <c r="AJ1448" s="531"/>
      <c r="AK1448" s="531"/>
      <c r="AL1448" s="531"/>
      <c r="AM1448" s="531"/>
      <c r="AN1448" s="531"/>
      <c r="AO1448" s="531"/>
      <c r="AP1448" s="531"/>
      <c r="AQ1448" s="531"/>
      <c r="AR1448" s="531"/>
      <c r="AS1448" s="532"/>
      <c r="AT1448" s="533"/>
      <c r="AU1448" s="533"/>
      <c r="AV1448" s="532"/>
      <c r="AW1448" s="532"/>
      <c r="AX1448" s="533"/>
      <c r="AY1448" s="533"/>
      <c r="AZ1448" s="532"/>
      <c r="BA1448" s="532"/>
      <c r="BB1448" s="533"/>
      <c r="BC1448" s="533"/>
      <c r="BD1448" s="532"/>
      <c r="BE1448" s="532"/>
      <c r="BF1448" s="533"/>
      <c r="BG1448" s="533"/>
      <c r="BH1448" s="532"/>
      <c r="BI1448" s="532"/>
      <c r="BJ1448" s="533"/>
      <c r="BK1448" s="533"/>
      <c r="BL1448" s="532"/>
    </row>
    <row r="1449" spans="1:64" ht="24.75" customHeight="1">
      <c r="A1449" s="524" t="str">
        <v/>
      </c>
      <c r="B1449" s="525"/>
      <c r="C1449" s="526"/>
      <c r="D1449" s="527"/>
      <c r="E1449" s="528"/>
      <c r="F1449" s="528"/>
      <c r="G1449" s="527"/>
      <c r="H1449" s="528"/>
      <c r="I1449" s="528"/>
      <c r="J1449" s="528"/>
      <c r="K1449" s="528"/>
      <c r="L1449" s="529"/>
      <c r="M1449" s="530"/>
      <c r="N1449" s="529"/>
      <c r="O1449" s="529"/>
      <c r="P1449" s="529"/>
      <c r="Q1449" s="529"/>
      <c r="R1449" s="529"/>
      <c r="S1449" s="529"/>
      <c r="T1449" s="529"/>
      <c r="U1449" s="529"/>
      <c r="V1449" s="529"/>
      <c r="W1449" s="529"/>
      <c r="X1449" s="529"/>
      <c r="Y1449" s="529"/>
      <c r="Z1449" s="529"/>
      <c r="AA1449" s="529"/>
      <c r="AB1449" s="529"/>
      <c r="AC1449" s="529"/>
      <c r="AD1449" s="529"/>
      <c r="AE1449" s="529"/>
      <c r="AF1449" s="529"/>
      <c r="AG1449" s="531"/>
      <c r="AH1449" s="531"/>
      <c r="AI1449" s="531"/>
      <c r="AJ1449" s="531"/>
      <c r="AK1449" s="531"/>
      <c r="AL1449" s="531"/>
      <c r="AM1449" s="531"/>
      <c r="AN1449" s="531"/>
      <c r="AO1449" s="531"/>
      <c r="AP1449" s="531"/>
      <c r="AQ1449" s="531"/>
      <c r="AR1449" s="531"/>
      <c r="AS1449" s="532"/>
      <c r="AT1449" s="533"/>
      <c r="AU1449" s="533"/>
      <c r="AV1449" s="532"/>
      <c r="AW1449" s="532"/>
      <c r="AX1449" s="533"/>
      <c r="AY1449" s="533"/>
      <c r="AZ1449" s="532"/>
      <c r="BA1449" s="532"/>
      <c r="BB1449" s="533"/>
      <c r="BC1449" s="533"/>
      <c r="BD1449" s="532"/>
      <c r="BE1449" s="532"/>
      <c r="BF1449" s="533"/>
      <c r="BG1449" s="533"/>
      <c r="BH1449" s="532"/>
      <c r="BI1449" s="532"/>
      <c r="BJ1449" s="533"/>
      <c r="BK1449" s="533"/>
      <c r="BL1449" s="532"/>
    </row>
    <row r="1450" spans="1:64" ht="24.75" customHeight="1">
      <c r="A1450" s="524" t="str">
        <v/>
      </c>
      <c r="B1450" s="525"/>
      <c r="C1450" s="526"/>
      <c r="D1450" s="527"/>
      <c r="E1450" s="528"/>
      <c r="F1450" s="528"/>
      <c r="G1450" s="527"/>
      <c r="H1450" s="528"/>
      <c r="I1450" s="528"/>
      <c r="J1450" s="528"/>
      <c r="K1450" s="528"/>
      <c r="L1450" s="529"/>
      <c r="M1450" s="530"/>
      <c r="N1450" s="529"/>
      <c r="O1450" s="529"/>
      <c r="P1450" s="529"/>
      <c r="Q1450" s="529"/>
      <c r="R1450" s="529"/>
      <c r="S1450" s="529"/>
      <c r="T1450" s="529"/>
      <c r="U1450" s="529"/>
      <c r="V1450" s="529"/>
      <c r="W1450" s="529"/>
      <c r="X1450" s="529"/>
      <c r="Y1450" s="529"/>
      <c r="Z1450" s="529"/>
      <c r="AA1450" s="529"/>
      <c r="AB1450" s="529"/>
      <c r="AC1450" s="529"/>
      <c r="AD1450" s="529"/>
      <c r="AE1450" s="529"/>
      <c r="AF1450" s="529"/>
      <c r="AG1450" s="531"/>
      <c r="AH1450" s="531"/>
      <c r="AI1450" s="531"/>
      <c r="AJ1450" s="531"/>
      <c r="AK1450" s="531"/>
      <c r="AL1450" s="531"/>
      <c r="AM1450" s="531"/>
      <c r="AN1450" s="531"/>
      <c r="AO1450" s="531"/>
      <c r="AP1450" s="531"/>
      <c r="AQ1450" s="531"/>
      <c r="AR1450" s="531"/>
      <c r="AS1450" s="532"/>
      <c r="AT1450" s="533"/>
      <c r="AU1450" s="533"/>
      <c r="AV1450" s="532"/>
      <c r="AW1450" s="532"/>
      <c r="AX1450" s="533"/>
      <c r="AY1450" s="533"/>
      <c r="AZ1450" s="532"/>
      <c r="BA1450" s="532"/>
      <c r="BB1450" s="533"/>
      <c r="BC1450" s="533"/>
      <c r="BD1450" s="532"/>
      <c r="BE1450" s="532"/>
      <c r="BF1450" s="533"/>
      <c r="BG1450" s="533"/>
      <c r="BH1450" s="532"/>
      <c r="BI1450" s="532"/>
      <c r="BJ1450" s="533"/>
      <c r="BK1450" s="533"/>
      <c r="BL1450" s="532"/>
    </row>
    <row r="1451" spans="1:64" ht="24.75" customHeight="1">
      <c r="A1451" s="524" t="str">
        <v/>
      </c>
      <c r="B1451" s="525"/>
      <c r="C1451" s="526"/>
      <c r="D1451" s="527"/>
      <c r="E1451" s="528"/>
      <c r="F1451" s="528"/>
      <c r="G1451" s="527"/>
      <c r="H1451" s="528"/>
      <c r="I1451" s="528"/>
      <c r="J1451" s="528"/>
      <c r="K1451" s="528"/>
      <c r="L1451" s="529"/>
      <c r="M1451" s="530"/>
      <c r="N1451" s="529"/>
      <c r="O1451" s="529"/>
      <c r="P1451" s="529"/>
      <c r="Q1451" s="529"/>
      <c r="R1451" s="529"/>
      <c r="S1451" s="529"/>
      <c r="T1451" s="529"/>
      <c r="U1451" s="529"/>
      <c r="V1451" s="529"/>
      <c r="W1451" s="529"/>
      <c r="X1451" s="529"/>
      <c r="Y1451" s="529"/>
      <c r="Z1451" s="529"/>
      <c r="AA1451" s="529"/>
      <c r="AB1451" s="529"/>
      <c r="AC1451" s="529"/>
      <c r="AD1451" s="529"/>
      <c r="AE1451" s="529"/>
      <c r="AF1451" s="529"/>
      <c r="AG1451" s="531"/>
      <c r="AH1451" s="531"/>
      <c r="AI1451" s="531"/>
      <c r="AJ1451" s="531"/>
      <c r="AK1451" s="531"/>
      <c r="AL1451" s="531"/>
      <c r="AM1451" s="531"/>
      <c r="AN1451" s="531"/>
      <c r="AO1451" s="531"/>
      <c r="AP1451" s="531"/>
      <c r="AQ1451" s="531"/>
      <c r="AR1451" s="531"/>
      <c r="AS1451" s="532"/>
      <c r="AT1451" s="533"/>
      <c r="AU1451" s="533"/>
      <c r="AV1451" s="532"/>
      <c r="AW1451" s="532"/>
      <c r="AX1451" s="533"/>
      <c r="AY1451" s="533"/>
      <c r="AZ1451" s="532"/>
      <c r="BA1451" s="532"/>
      <c r="BB1451" s="533"/>
      <c r="BC1451" s="533"/>
      <c r="BD1451" s="532"/>
      <c r="BE1451" s="532"/>
      <c r="BF1451" s="533"/>
      <c r="BG1451" s="533"/>
      <c r="BH1451" s="532"/>
      <c r="BI1451" s="532"/>
      <c r="BJ1451" s="533"/>
      <c r="BK1451" s="533"/>
      <c r="BL1451" s="532"/>
    </row>
  </sheetData>
  <mergeCells count="21">
    <mergeCell ref="AW2:AZ2"/>
    <mergeCell ref="BA2:BD2"/>
    <mergeCell ref="BE2:BH2"/>
    <mergeCell ref="BI2:BL2"/>
    <mergeCell ref="R2:T2"/>
    <mergeCell ref="U2:W2"/>
    <mergeCell ref="X2:Z2"/>
    <mergeCell ref="AA2:AC2"/>
    <mergeCell ref="AD2:AF2"/>
    <mergeCell ref="AG2:AI2"/>
    <mergeCell ref="AJ2:AL2"/>
    <mergeCell ref="L2:N2"/>
    <mergeCell ref="O2:Q2"/>
    <mergeCell ref="AM2:AO2"/>
    <mergeCell ref="AP2:AR2"/>
    <mergeCell ref="AS2:AV2"/>
    <mergeCell ref="A2:A3"/>
    <mergeCell ref="B2:B3"/>
    <mergeCell ref="C2:C3"/>
    <mergeCell ref="D2:F2"/>
    <mergeCell ref="G2:K2"/>
  </mergeCells>
  <conditionalFormatting sqref="AT5:AT1451">
    <cfRule type="cellIs" dxfId="1" priority="1" operator="greaterThan">
      <formula>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N1516"/>
  <sheetViews>
    <sheetView workbookViewId="0">
      <pane ySplit="2" topLeftCell="A3" activePane="bottomLeft" state="frozen"/>
      <selection pane="bottomLeft" activeCell="B4" sqref="B4"/>
    </sheetView>
  </sheetViews>
  <sheetFormatPr defaultColWidth="14.44140625" defaultRowHeight="15" customHeight="1"/>
  <cols>
    <col min="1" max="1" width="4.88671875" customWidth="1"/>
    <col min="2" max="2" width="14.6640625" customWidth="1"/>
    <col min="3" max="3" width="22.44140625" hidden="1" customWidth="1"/>
    <col min="4" max="4" width="30.88671875" customWidth="1"/>
    <col min="5" max="5" width="27.44140625" customWidth="1"/>
    <col min="6" max="7" width="9.88671875" customWidth="1"/>
    <col min="8" max="8" width="3.33203125" customWidth="1"/>
    <col min="9" max="10" width="22.44140625" customWidth="1"/>
    <col min="11" max="11" width="3" customWidth="1"/>
    <col min="12" max="12" width="22.44140625" customWidth="1"/>
    <col min="13" max="13" width="3.6640625" customWidth="1"/>
    <col min="14" max="14" width="22.44140625" customWidth="1"/>
    <col min="15" max="15" width="4.33203125" customWidth="1"/>
    <col min="16" max="18" width="22.44140625" customWidth="1"/>
    <col min="19" max="19" width="3.88671875" customWidth="1"/>
    <col min="20" max="20" width="22.44140625" customWidth="1"/>
    <col min="21" max="21" width="2.6640625" customWidth="1"/>
    <col min="22" max="22" width="22.44140625" customWidth="1"/>
    <col min="23" max="23" width="1.6640625" customWidth="1"/>
    <col min="24" max="25" width="22.44140625" customWidth="1"/>
    <col min="26" max="26" width="1.88671875" customWidth="1"/>
    <col min="27" max="32" width="0.44140625" customWidth="1"/>
    <col min="33" max="33" width="22.44140625" customWidth="1"/>
    <col min="34" max="36" width="22.44140625" hidden="1" customWidth="1"/>
    <col min="37" max="37" width="2.6640625" customWidth="1"/>
    <col min="38" max="38" width="22.44140625" customWidth="1"/>
    <col min="39" max="39" width="2.88671875" customWidth="1"/>
    <col min="40" max="40" width="22.44140625" customWidth="1"/>
  </cols>
  <sheetData>
    <row r="1" spans="1:40" ht="17.25" customHeight="1">
      <c r="A1" s="534" t="s">
        <v>211</v>
      </c>
      <c r="B1" s="534"/>
      <c r="C1" s="535"/>
      <c r="D1" s="535"/>
      <c r="E1" s="534"/>
      <c r="F1" s="534"/>
      <c r="G1" s="534"/>
      <c r="H1" s="536"/>
      <c r="I1" s="535" t="s">
        <v>212</v>
      </c>
      <c r="J1" s="535" t="s">
        <v>213</v>
      </c>
      <c r="K1" s="536"/>
      <c r="L1" s="535" t="s">
        <v>213</v>
      </c>
      <c r="M1" s="536"/>
      <c r="N1" s="537" t="s">
        <v>214</v>
      </c>
      <c r="O1" s="536"/>
      <c r="P1" s="537" t="s">
        <v>215</v>
      </c>
      <c r="Q1" s="537"/>
      <c r="R1" s="537"/>
      <c r="S1" s="536"/>
      <c r="T1" s="537" t="s">
        <v>212</v>
      </c>
      <c r="U1" s="538"/>
      <c r="V1" s="537" t="s">
        <v>216</v>
      </c>
      <c r="W1" s="536"/>
      <c r="X1" s="539" t="s">
        <v>217</v>
      </c>
      <c r="Y1" s="539"/>
      <c r="Z1" s="536"/>
      <c r="AA1" s="540" t="s">
        <v>218</v>
      </c>
      <c r="AB1" s="541" t="s">
        <v>219</v>
      </c>
      <c r="AC1" s="541" t="s">
        <v>220</v>
      </c>
      <c r="AD1" s="541" t="s">
        <v>221</v>
      </c>
      <c r="AE1" s="541" t="s">
        <v>222</v>
      </c>
      <c r="AF1" s="541" t="s">
        <v>223</v>
      </c>
      <c r="AG1" s="539" t="s">
        <v>224</v>
      </c>
      <c r="AH1" s="541" t="s">
        <v>225</v>
      </c>
      <c r="AI1" s="541" t="s">
        <v>226</v>
      </c>
      <c r="AJ1" s="541" t="s">
        <v>227</v>
      </c>
      <c r="AK1" s="542"/>
      <c r="AL1" s="539" t="s">
        <v>212</v>
      </c>
      <c r="AM1" s="542"/>
      <c r="AN1" s="539" t="s">
        <v>212</v>
      </c>
    </row>
    <row r="2" spans="1:40" ht="17.25" customHeight="1">
      <c r="A2" s="543" t="s">
        <v>28</v>
      </c>
      <c r="B2" s="543" t="s">
        <v>228</v>
      </c>
      <c r="C2" s="544" t="s">
        <v>229</v>
      </c>
      <c r="D2" s="544" t="s">
        <v>58</v>
      </c>
      <c r="E2" s="543" t="s">
        <v>230</v>
      </c>
      <c r="F2" s="543" t="s">
        <v>231</v>
      </c>
      <c r="G2" s="543" t="s">
        <v>232</v>
      </c>
      <c r="H2" s="545"/>
      <c r="I2" s="544" t="s">
        <v>233</v>
      </c>
      <c r="J2" s="544" t="s">
        <v>231</v>
      </c>
      <c r="K2" s="545"/>
      <c r="L2" s="544" t="s">
        <v>234</v>
      </c>
      <c r="M2" s="545"/>
      <c r="N2" s="546" t="s">
        <v>42</v>
      </c>
      <c r="O2" s="545"/>
      <c r="P2" s="546" t="s">
        <v>235</v>
      </c>
      <c r="Q2" s="546" t="s">
        <v>236</v>
      </c>
      <c r="R2" s="546" t="s">
        <v>237</v>
      </c>
      <c r="S2" s="545"/>
      <c r="T2" s="546" t="s">
        <v>38</v>
      </c>
      <c r="U2" s="547"/>
      <c r="V2" s="546" t="s">
        <v>238</v>
      </c>
      <c r="W2" s="545"/>
      <c r="X2" s="548" t="s">
        <v>239</v>
      </c>
      <c r="Y2" s="548" t="s">
        <v>240</v>
      </c>
      <c r="Z2" s="545"/>
      <c r="AA2" s="549" t="s">
        <v>241</v>
      </c>
      <c r="AB2" s="550" t="s">
        <v>242</v>
      </c>
      <c r="AC2" s="551" t="s">
        <v>243</v>
      </c>
      <c r="AD2" s="551" t="s">
        <v>243</v>
      </c>
      <c r="AE2" s="551" t="s">
        <v>244</v>
      </c>
      <c r="AF2" s="552" t="s">
        <v>245</v>
      </c>
      <c r="AG2" s="548" t="s">
        <v>246</v>
      </c>
      <c r="AH2" s="551" t="s">
        <v>247</v>
      </c>
      <c r="AI2" s="551" t="s">
        <v>248</v>
      </c>
      <c r="AJ2" s="551" t="s">
        <v>249</v>
      </c>
      <c r="AK2" s="553"/>
      <c r="AL2" s="546" t="s">
        <v>250</v>
      </c>
      <c r="AM2" s="553"/>
      <c r="AN2" s="546" t="s">
        <v>251</v>
      </c>
    </row>
    <row r="3" spans="1:40" ht="18.75" customHeight="1">
      <c r="A3" s="554" t="s">
        <v>242</v>
      </c>
      <c r="B3" s="554" t="s">
        <v>252</v>
      </c>
      <c r="C3" s="554" t="s">
        <v>253</v>
      </c>
      <c r="D3" s="554" t="s">
        <v>253</v>
      </c>
      <c r="E3" s="555"/>
      <c r="F3" s="555"/>
      <c r="G3" s="555"/>
      <c r="H3" s="545"/>
      <c r="I3" s="556" t="s">
        <v>104</v>
      </c>
      <c r="J3" s="554" t="s">
        <v>243</v>
      </c>
      <c r="K3" s="545"/>
      <c r="L3" s="554" t="s">
        <v>23</v>
      </c>
      <c r="M3" s="545"/>
      <c r="N3" s="557" t="s">
        <v>254</v>
      </c>
      <c r="O3" s="545"/>
      <c r="P3" s="558" t="s">
        <v>255</v>
      </c>
      <c r="Q3" s="558" t="s">
        <v>256</v>
      </c>
      <c r="R3" s="558" t="s">
        <v>22</v>
      </c>
      <c r="S3" s="545"/>
      <c r="T3" s="559" t="s">
        <v>22</v>
      </c>
      <c r="U3" s="560"/>
      <c r="V3" s="559" t="s">
        <v>257</v>
      </c>
      <c r="W3" s="545"/>
      <c r="X3" s="561" t="str">
        <f t="array" ref="X3:X1016">IF(moc_quocgia&lt;&gt;"",moc_tinhthanh&amp;" "&amp;moc_quanhuyen&amp;" "&amp;moc_loaihinh&amp;" "&amp;moc_tenmoc&amp;" "&amp;moc_tangmoc&amp;" "&amp;moc_diachi,"")</f>
        <v>TPHCM 09 Nhà riêng Nhà riêng của BN  38C Trần Thị Điệu, Phước Long B, Quận 9, TPHCM</v>
      </c>
      <c r="Y3" s="562" t="str">
        <f t="array" ref="Y3:Y1016">IF(AND(moc_mabenhnhan&lt;&gt;"",moc_mabenhnhan="0000"),moc_tenbenhnhan,IF(AND(moc_mabenhnhan&lt;&gt;"",moc_mabenhnhan="xxxx"),moc_tenbenhnhan,moc_mabenhnhan))</f>
        <v>Châu Ngọc Phương Trinh</v>
      </c>
      <c r="Z3" s="545"/>
      <c r="AA3" s="563" t="s">
        <v>241</v>
      </c>
      <c r="AB3" s="564" t="s">
        <v>242</v>
      </c>
      <c r="AC3" s="565" t="s">
        <v>243</v>
      </c>
      <c r="AD3" s="565" t="s">
        <v>243</v>
      </c>
      <c r="AE3" s="565" t="s">
        <v>244</v>
      </c>
      <c r="AF3" s="566" t="s">
        <v>258</v>
      </c>
      <c r="AG3" s="567" t="s">
        <v>259</v>
      </c>
      <c r="AH3" s="565" t="s">
        <v>260</v>
      </c>
      <c r="AI3" s="565" t="s">
        <v>261</v>
      </c>
      <c r="AJ3" s="565" t="s">
        <v>262</v>
      </c>
      <c r="AK3" s="568"/>
      <c r="AL3" s="567" t="s">
        <v>263</v>
      </c>
      <c r="AM3" s="568"/>
      <c r="AN3" s="567" t="s">
        <v>264</v>
      </c>
    </row>
    <row r="4" spans="1:40" ht="18.75" customHeight="1">
      <c r="A4" s="554" t="s">
        <v>242</v>
      </c>
      <c r="B4" s="554" t="s">
        <v>265</v>
      </c>
      <c r="C4" s="554" t="s">
        <v>266</v>
      </c>
      <c r="D4" s="554" t="s">
        <v>266</v>
      </c>
      <c r="E4" s="555"/>
      <c r="F4" s="555"/>
      <c r="G4" s="555"/>
      <c r="H4" s="545"/>
      <c r="I4" s="569" t="s">
        <v>267</v>
      </c>
      <c r="J4" s="554" t="s">
        <v>268</v>
      </c>
      <c r="K4" s="545"/>
      <c r="L4" s="554" t="s">
        <v>269</v>
      </c>
      <c r="M4" s="545"/>
      <c r="N4" s="557" t="s">
        <v>270</v>
      </c>
      <c r="O4" s="545"/>
      <c r="P4" s="558" t="s">
        <v>271</v>
      </c>
      <c r="Q4" s="558" t="s">
        <v>272</v>
      </c>
      <c r="R4" s="558" t="s">
        <v>273</v>
      </c>
      <c r="S4" s="545"/>
      <c r="T4" s="559" t="s">
        <v>274</v>
      </c>
      <c r="U4" s="560"/>
      <c r="V4" s="559" t="s">
        <v>275</v>
      </c>
      <c r="W4" s="545"/>
      <c r="X4" s="561" t="str">
        <v>TPHCM 09 Nhà riêng Nhà riêng của BN  38C Trần Thị Điệu, Phước Long B, Quận 9, TPHCM</v>
      </c>
      <c r="Y4" s="562" t="str">
        <v>Trần Thị Út</v>
      </c>
      <c r="Z4" s="545"/>
      <c r="AA4" s="563" t="s">
        <v>241</v>
      </c>
      <c r="AB4" s="564" t="s">
        <v>242</v>
      </c>
      <c r="AC4" s="565" t="s">
        <v>243</v>
      </c>
      <c r="AD4" s="565" t="s">
        <v>243</v>
      </c>
      <c r="AE4" s="565" t="s">
        <v>244</v>
      </c>
      <c r="AF4" s="566" t="s">
        <v>276</v>
      </c>
      <c r="AG4" s="567" t="s">
        <v>277</v>
      </c>
      <c r="AH4" s="565" t="s">
        <v>278</v>
      </c>
      <c r="AI4" s="565" t="s">
        <v>279</v>
      </c>
      <c r="AJ4" s="565" t="s">
        <v>280</v>
      </c>
      <c r="AK4" s="568"/>
      <c r="AL4" s="570" t="s">
        <v>281</v>
      </c>
      <c r="AM4" s="568"/>
      <c r="AN4" s="567" t="s">
        <v>282</v>
      </c>
    </row>
    <row r="5" spans="1:40" ht="18.75" customHeight="1">
      <c r="A5" s="554" t="s">
        <v>283</v>
      </c>
      <c r="B5" s="554" t="s">
        <v>265</v>
      </c>
      <c r="C5" s="554" t="s">
        <v>284</v>
      </c>
      <c r="D5" s="554" t="s">
        <v>284</v>
      </c>
      <c r="E5" s="555"/>
      <c r="F5" s="555"/>
      <c r="G5" s="555"/>
      <c r="H5" s="545"/>
      <c r="I5" s="569" t="s">
        <v>285</v>
      </c>
      <c r="J5" s="554" t="s">
        <v>286</v>
      </c>
      <c r="K5" s="545"/>
      <c r="L5" s="554" t="s">
        <v>287</v>
      </c>
      <c r="M5" s="545"/>
      <c r="N5" s="557" t="s">
        <v>288</v>
      </c>
      <c r="O5" s="545"/>
      <c r="P5" s="558" t="s">
        <v>289</v>
      </c>
      <c r="Q5" s="558" t="s">
        <v>290</v>
      </c>
      <c r="R5" s="558" t="s">
        <v>291</v>
      </c>
      <c r="S5" s="545"/>
      <c r="T5" s="559" t="s">
        <v>292</v>
      </c>
      <c r="U5" s="560"/>
      <c r="V5" s="559" t="s">
        <v>293</v>
      </c>
      <c r="W5" s="545"/>
      <c r="X5" s="561" t="str">
        <v/>
      </c>
      <c r="Y5" s="562">
        <v>0</v>
      </c>
      <c r="Z5" s="545"/>
      <c r="AA5" s="563" t="s">
        <v>241</v>
      </c>
      <c r="AB5" s="564" t="s">
        <v>242</v>
      </c>
      <c r="AC5" s="565" t="s">
        <v>243</v>
      </c>
      <c r="AD5" s="565" t="s">
        <v>243</v>
      </c>
      <c r="AE5" s="565" t="s">
        <v>244</v>
      </c>
      <c r="AF5" s="566" t="s">
        <v>294</v>
      </c>
      <c r="AG5" s="567" t="s">
        <v>295</v>
      </c>
      <c r="AH5" s="565" t="s">
        <v>296</v>
      </c>
      <c r="AI5" s="565" t="s">
        <v>297</v>
      </c>
      <c r="AJ5" s="565" t="s">
        <v>298</v>
      </c>
      <c r="AK5" s="568"/>
      <c r="AL5" s="570" t="s">
        <v>299</v>
      </c>
      <c r="AM5" s="568"/>
      <c r="AN5" s="567" t="s">
        <v>300</v>
      </c>
    </row>
    <row r="6" spans="1:40" ht="18.75" customHeight="1">
      <c r="A6" s="554" t="s">
        <v>242</v>
      </c>
      <c r="B6" s="554" t="s">
        <v>301</v>
      </c>
      <c r="C6" s="554" t="s">
        <v>302</v>
      </c>
      <c r="D6" s="554" t="s">
        <v>303</v>
      </c>
      <c r="E6" s="554" t="s">
        <v>304</v>
      </c>
      <c r="F6" s="555"/>
      <c r="G6" s="555"/>
      <c r="H6" s="545"/>
      <c r="I6" s="569" t="s">
        <v>305</v>
      </c>
      <c r="J6" s="554" t="s">
        <v>306</v>
      </c>
      <c r="K6" s="545"/>
      <c r="L6" s="554" t="s">
        <v>307</v>
      </c>
      <c r="M6" s="545"/>
      <c r="N6" s="557" t="s">
        <v>308</v>
      </c>
      <c r="O6" s="545"/>
      <c r="P6" s="558" t="s">
        <v>309</v>
      </c>
      <c r="Q6" s="558" t="s">
        <v>274</v>
      </c>
      <c r="R6" s="558" t="s">
        <v>274</v>
      </c>
      <c r="S6" s="545"/>
      <c r="T6" s="559" t="s">
        <v>310</v>
      </c>
      <c r="U6" s="560"/>
      <c r="V6" s="559" t="s">
        <v>311</v>
      </c>
      <c r="W6" s="545"/>
      <c r="X6" s="561" t="str">
        <v/>
      </c>
      <c r="Y6" s="562">
        <v>0</v>
      </c>
      <c r="Z6" s="545"/>
      <c r="AA6" s="563" t="s">
        <v>241</v>
      </c>
      <c r="AB6" s="564" t="s">
        <v>242</v>
      </c>
      <c r="AC6" s="565" t="s">
        <v>243</v>
      </c>
      <c r="AD6" s="565" t="s">
        <v>243</v>
      </c>
      <c r="AE6" s="565" t="s">
        <v>244</v>
      </c>
      <c r="AF6" s="566" t="s">
        <v>312</v>
      </c>
      <c r="AG6" s="567" t="s">
        <v>313</v>
      </c>
      <c r="AH6" s="565" t="s">
        <v>314</v>
      </c>
      <c r="AI6" s="565" t="s">
        <v>315</v>
      </c>
      <c r="AJ6" s="565" t="s">
        <v>316</v>
      </c>
      <c r="AK6" s="568"/>
      <c r="AL6" s="570" t="s">
        <v>317</v>
      </c>
      <c r="AM6" s="568"/>
      <c r="AN6" s="567" t="s">
        <v>318</v>
      </c>
    </row>
    <row r="7" spans="1:40" ht="18.75" customHeight="1">
      <c r="A7" s="554" t="s">
        <v>283</v>
      </c>
      <c r="B7" s="554" t="s">
        <v>301</v>
      </c>
      <c r="C7" s="554" t="s">
        <v>319</v>
      </c>
      <c r="D7" s="554" t="s">
        <v>320</v>
      </c>
      <c r="E7" s="554" t="s">
        <v>321</v>
      </c>
      <c r="F7" s="555"/>
      <c r="G7" s="555"/>
      <c r="H7" s="545"/>
      <c r="I7" s="554"/>
      <c r="J7" s="554" t="s">
        <v>322</v>
      </c>
      <c r="K7" s="545"/>
      <c r="L7" s="554" t="s">
        <v>323</v>
      </c>
      <c r="M7" s="545"/>
      <c r="N7" s="557" t="s">
        <v>324</v>
      </c>
      <c r="O7" s="545"/>
      <c r="P7" s="558" t="s">
        <v>325</v>
      </c>
      <c r="Q7" s="558" t="s">
        <v>326</v>
      </c>
      <c r="R7" s="558" t="s">
        <v>327</v>
      </c>
      <c r="S7" s="545"/>
      <c r="T7" s="559" t="s">
        <v>328</v>
      </c>
      <c r="U7" s="560"/>
      <c r="V7" s="559" t="s">
        <v>329</v>
      </c>
      <c r="W7" s="545"/>
      <c r="X7" s="561" t="str">
        <v/>
      </c>
      <c r="Y7" s="562">
        <v>0</v>
      </c>
      <c r="Z7" s="545"/>
      <c r="AA7" s="563" t="s">
        <v>241</v>
      </c>
      <c r="AB7" s="564" t="s">
        <v>242</v>
      </c>
      <c r="AC7" s="565" t="s">
        <v>243</v>
      </c>
      <c r="AD7" s="565" t="s">
        <v>243</v>
      </c>
      <c r="AE7" s="565" t="s">
        <v>244</v>
      </c>
      <c r="AF7" s="566" t="s">
        <v>330</v>
      </c>
      <c r="AG7" s="567" t="s">
        <v>331</v>
      </c>
      <c r="AH7" s="565" t="s">
        <v>332</v>
      </c>
      <c r="AI7" s="565" t="s">
        <v>333</v>
      </c>
      <c r="AJ7" s="565" t="s">
        <v>334</v>
      </c>
      <c r="AK7" s="568"/>
      <c r="AL7" s="567" t="s">
        <v>335</v>
      </c>
      <c r="AM7" s="568"/>
      <c r="AN7" s="567" t="s">
        <v>336</v>
      </c>
    </row>
    <row r="8" spans="1:40" ht="18.75" customHeight="1">
      <c r="A8" s="554" t="s">
        <v>242</v>
      </c>
      <c r="B8" s="554" t="s">
        <v>337</v>
      </c>
      <c r="C8" s="554" t="s">
        <v>338</v>
      </c>
      <c r="D8" s="554" t="s">
        <v>339</v>
      </c>
      <c r="E8" s="555"/>
      <c r="F8" s="555"/>
      <c r="G8" s="555"/>
      <c r="H8" s="545"/>
      <c r="I8" s="571"/>
      <c r="J8" s="554" t="s">
        <v>340</v>
      </c>
      <c r="K8" s="545"/>
      <c r="L8" s="554" t="s">
        <v>341</v>
      </c>
      <c r="M8" s="545"/>
      <c r="N8" s="557" t="s">
        <v>342</v>
      </c>
      <c r="O8" s="545"/>
      <c r="P8" s="558" t="s">
        <v>343</v>
      </c>
      <c r="Q8" s="558" t="s">
        <v>344</v>
      </c>
      <c r="R8" s="558" t="s">
        <v>344</v>
      </c>
      <c r="S8" s="545"/>
      <c r="T8" s="559" t="s">
        <v>345</v>
      </c>
      <c r="U8" s="560"/>
      <c r="V8" s="559" t="s">
        <v>265</v>
      </c>
      <c r="W8" s="545"/>
      <c r="X8" s="561" t="str">
        <v/>
      </c>
      <c r="Y8" s="562">
        <v>0</v>
      </c>
      <c r="Z8" s="545"/>
      <c r="AA8" s="563" t="s">
        <v>241</v>
      </c>
      <c r="AB8" s="564" t="s">
        <v>242</v>
      </c>
      <c r="AC8" s="565" t="s">
        <v>243</v>
      </c>
      <c r="AD8" s="565" t="s">
        <v>243</v>
      </c>
      <c r="AE8" s="565" t="s">
        <v>244</v>
      </c>
      <c r="AF8" s="566" t="s">
        <v>346</v>
      </c>
      <c r="AG8" s="567" t="s">
        <v>347</v>
      </c>
      <c r="AH8" s="565" t="s">
        <v>348</v>
      </c>
      <c r="AI8" s="565" t="s">
        <v>349</v>
      </c>
      <c r="AJ8" s="565" t="s">
        <v>350</v>
      </c>
      <c r="AK8" s="568"/>
      <c r="AL8" s="567" t="s">
        <v>351</v>
      </c>
      <c r="AM8" s="568"/>
      <c r="AN8" s="567" t="s">
        <v>352</v>
      </c>
    </row>
    <row r="9" spans="1:40" ht="18.75" customHeight="1">
      <c r="A9" s="554" t="s">
        <v>283</v>
      </c>
      <c r="B9" s="554" t="s">
        <v>337</v>
      </c>
      <c r="C9" s="554" t="s">
        <v>353</v>
      </c>
      <c r="D9" s="554" t="s">
        <v>354</v>
      </c>
      <c r="E9" s="555"/>
      <c r="F9" s="555"/>
      <c r="G9" s="555"/>
      <c r="H9" s="545"/>
      <c r="I9" s="571"/>
      <c r="J9" s="554" t="s">
        <v>355</v>
      </c>
      <c r="K9" s="545"/>
      <c r="L9" s="554" t="s">
        <v>356</v>
      </c>
      <c r="M9" s="545"/>
      <c r="N9" s="557" t="s">
        <v>357</v>
      </c>
      <c r="O9" s="545"/>
      <c r="P9" s="558" t="s">
        <v>358</v>
      </c>
      <c r="Q9" s="558" t="s">
        <v>310</v>
      </c>
      <c r="R9" s="558" t="s">
        <v>310</v>
      </c>
      <c r="S9" s="545"/>
      <c r="T9" s="559" t="s">
        <v>272</v>
      </c>
      <c r="U9" s="560"/>
      <c r="V9" s="559" t="s">
        <v>359</v>
      </c>
      <c r="W9" s="545"/>
      <c r="X9" s="561" t="str">
        <v/>
      </c>
      <c r="Y9" s="562">
        <v>0</v>
      </c>
      <c r="Z9" s="545"/>
      <c r="AA9" s="563" t="s">
        <v>241</v>
      </c>
      <c r="AB9" s="564" t="s">
        <v>242</v>
      </c>
      <c r="AC9" s="565" t="s">
        <v>243</v>
      </c>
      <c r="AD9" s="565" t="s">
        <v>243</v>
      </c>
      <c r="AE9" s="565" t="s">
        <v>244</v>
      </c>
      <c r="AF9" s="566" t="s">
        <v>360</v>
      </c>
      <c r="AG9" s="567" t="s">
        <v>361</v>
      </c>
      <c r="AH9" s="565" t="s">
        <v>362</v>
      </c>
      <c r="AI9" s="565" t="s">
        <v>363</v>
      </c>
      <c r="AJ9" s="565" t="s">
        <v>364</v>
      </c>
      <c r="AK9" s="568"/>
      <c r="AL9" s="567" t="s">
        <v>365</v>
      </c>
      <c r="AM9" s="568"/>
      <c r="AN9" s="567" t="s">
        <v>366</v>
      </c>
    </row>
    <row r="10" spans="1:40" ht="18.75" customHeight="1">
      <c r="A10" s="554" t="s">
        <v>367</v>
      </c>
      <c r="B10" s="554" t="s">
        <v>337</v>
      </c>
      <c r="C10" s="554" t="s">
        <v>368</v>
      </c>
      <c r="D10" s="554" t="s">
        <v>369</v>
      </c>
      <c r="E10" s="555"/>
      <c r="F10" s="555"/>
      <c r="G10" s="555"/>
      <c r="H10" s="545"/>
      <c r="I10" s="571"/>
      <c r="J10" s="554" t="s">
        <v>370</v>
      </c>
      <c r="K10" s="545"/>
      <c r="L10" s="554" t="s">
        <v>371</v>
      </c>
      <c r="M10" s="545"/>
      <c r="N10" s="557" t="s">
        <v>372</v>
      </c>
      <c r="O10" s="545"/>
      <c r="P10" s="558" t="s">
        <v>373</v>
      </c>
      <c r="Q10" s="558" t="s">
        <v>374</v>
      </c>
      <c r="R10" s="558" t="s">
        <v>375</v>
      </c>
      <c r="S10" s="545"/>
      <c r="T10" s="559" t="s">
        <v>376</v>
      </c>
      <c r="U10" s="560"/>
      <c r="V10" s="559" t="s">
        <v>377</v>
      </c>
      <c r="W10" s="545"/>
      <c r="X10" s="561" t="str">
        <v/>
      </c>
      <c r="Y10" s="562">
        <v>0</v>
      </c>
      <c r="Z10" s="545"/>
      <c r="AA10" s="563" t="s">
        <v>241</v>
      </c>
      <c r="AB10" s="564" t="s">
        <v>242</v>
      </c>
      <c r="AC10" s="565" t="s">
        <v>243</v>
      </c>
      <c r="AD10" s="565" t="s">
        <v>243</v>
      </c>
      <c r="AE10" s="565" t="s">
        <v>244</v>
      </c>
      <c r="AF10" s="566" t="s">
        <v>378</v>
      </c>
      <c r="AG10" s="567" t="s">
        <v>379</v>
      </c>
      <c r="AH10" s="565" t="s">
        <v>380</v>
      </c>
      <c r="AI10" s="565" t="s">
        <v>381</v>
      </c>
      <c r="AJ10" s="565" t="s">
        <v>382</v>
      </c>
      <c r="AK10" s="568"/>
      <c r="AL10" s="570" t="s">
        <v>383</v>
      </c>
      <c r="AM10" s="568"/>
      <c r="AN10" s="567" t="s">
        <v>384</v>
      </c>
    </row>
    <row r="11" spans="1:40" ht="18.75" customHeight="1">
      <c r="A11" s="554" t="s">
        <v>385</v>
      </c>
      <c r="B11" s="554" t="s">
        <v>337</v>
      </c>
      <c r="C11" s="554" t="s">
        <v>386</v>
      </c>
      <c r="D11" s="554" t="s">
        <v>387</v>
      </c>
      <c r="E11" s="555"/>
      <c r="F11" s="555"/>
      <c r="G11" s="555"/>
      <c r="H11" s="545"/>
      <c r="I11" s="571"/>
      <c r="J11" s="554" t="s">
        <v>388</v>
      </c>
      <c r="K11" s="545"/>
      <c r="L11" s="554" t="s">
        <v>389</v>
      </c>
      <c r="M11" s="545"/>
      <c r="N11" s="557" t="s">
        <v>390</v>
      </c>
      <c r="O11" s="545"/>
      <c r="P11" s="558" t="s">
        <v>391</v>
      </c>
      <c r="Q11" s="558" t="s">
        <v>376</v>
      </c>
      <c r="R11" s="558" t="s">
        <v>392</v>
      </c>
      <c r="S11" s="545"/>
      <c r="T11" s="559" t="s">
        <v>344</v>
      </c>
      <c r="U11" s="560"/>
      <c r="V11" s="559" t="s">
        <v>25</v>
      </c>
      <c r="W11" s="545"/>
      <c r="X11" s="561" t="str">
        <v/>
      </c>
      <c r="Y11" s="562">
        <v>0</v>
      </c>
      <c r="Z11" s="545"/>
      <c r="AA11" s="563" t="s">
        <v>241</v>
      </c>
      <c r="AB11" s="564" t="s">
        <v>242</v>
      </c>
      <c r="AC11" s="565" t="s">
        <v>243</v>
      </c>
      <c r="AD11" s="565" t="s">
        <v>243</v>
      </c>
      <c r="AE11" s="565" t="s">
        <v>244</v>
      </c>
      <c r="AF11" s="566" t="s">
        <v>393</v>
      </c>
      <c r="AG11" s="567" t="s">
        <v>394</v>
      </c>
      <c r="AH11" s="565" t="s">
        <v>395</v>
      </c>
      <c r="AI11" s="565" t="s">
        <v>396</v>
      </c>
      <c r="AJ11" s="565" t="s">
        <v>397</v>
      </c>
      <c r="AK11" s="568"/>
      <c r="AL11" s="570" t="s">
        <v>398</v>
      </c>
      <c r="AM11" s="568"/>
      <c r="AN11" s="567" t="s">
        <v>399</v>
      </c>
    </row>
    <row r="12" spans="1:40" ht="18.75" customHeight="1">
      <c r="A12" s="554" t="s">
        <v>400</v>
      </c>
      <c r="B12" s="554" t="s">
        <v>337</v>
      </c>
      <c r="C12" s="554" t="s">
        <v>401</v>
      </c>
      <c r="D12" s="554" t="s">
        <v>281</v>
      </c>
      <c r="E12" s="555"/>
      <c r="F12" s="555"/>
      <c r="G12" s="555"/>
      <c r="H12" s="545"/>
      <c r="I12" s="571"/>
      <c r="J12" s="554" t="s">
        <v>402</v>
      </c>
      <c r="K12" s="545"/>
      <c r="L12" s="554" t="s">
        <v>403</v>
      </c>
      <c r="M12" s="545"/>
      <c r="N12" s="557" t="s">
        <v>404</v>
      </c>
      <c r="O12" s="545"/>
      <c r="P12" s="558" t="s">
        <v>405</v>
      </c>
      <c r="Q12" s="558" t="s">
        <v>406</v>
      </c>
      <c r="R12" s="558" t="s">
        <v>407</v>
      </c>
      <c r="S12" s="545"/>
      <c r="T12" s="559" t="s">
        <v>408</v>
      </c>
      <c r="U12" s="560"/>
      <c r="V12" s="559" t="s">
        <v>409</v>
      </c>
      <c r="W12" s="545"/>
      <c r="X12" s="561" t="str">
        <v/>
      </c>
      <c r="Y12" s="562">
        <v>0</v>
      </c>
      <c r="Z12" s="545"/>
      <c r="AA12" s="563" t="s">
        <v>241</v>
      </c>
      <c r="AB12" s="564" t="s">
        <v>283</v>
      </c>
      <c r="AC12" s="565" t="s">
        <v>268</v>
      </c>
      <c r="AD12" s="565" t="s">
        <v>268</v>
      </c>
      <c r="AE12" s="565" t="s">
        <v>410</v>
      </c>
      <c r="AF12" s="566" t="s">
        <v>411</v>
      </c>
      <c r="AG12" s="567" t="s">
        <v>412</v>
      </c>
      <c r="AH12" s="565" t="s">
        <v>413</v>
      </c>
      <c r="AI12" s="565" t="s">
        <v>414</v>
      </c>
      <c r="AJ12" s="565" t="s">
        <v>415</v>
      </c>
      <c r="AK12" s="568"/>
      <c r="AL12" s="568"/>
      <c r="AM12" s="568"/>
      <c r="AN12" s="567" t="s">
        <v>416</v>
      </c>
    </row>
    <row r="13" spans="1:40" ht="18.75" customHeight="1">
      <c r="A13" s="554" t="s">
        <v>417</v>
      </c>
      <c r="B13" s="554" t="s">
        <v>337</v>
      </c>
      <c r="C13" s="554" t="s">
        <v>418</v>
      </c>
      <c r="D13" s="554" t="s">
        <v>299</v>
      </c>
      <c r="E13" s="555"/>
      <c r="F13" s="555"/>
      <c r="G13" s="555"/>
      <c r="H13" s="545"/>
      <c r="I13" s="571"/>
      <c r="J13" s="554" t="s">
        <v>419</v>
      </c>
      <c r="K13" s="545"/>
      <c r="L13" s="554" t="s">
        <v>420</v>
      </c>
      <c r="M13" s="545"/>
      <c r="N13" s="557" t="s">
        <v>421</v>
      </c>
      <c r="O13" s="545"/>
      <c r="P13" s="558" t="s">
        <v>422</v>
      </c>
      <c r="Q13" s="558" t="s">
        <v>423</v>
      </c>
      <c r="R13" s="558" t="s">
        <v>423</v>
      </c>
      <c r="S13" s="545"/>
      <c r="T13" s="559" t="s">
        <v>424</v>
      </c>
      <c r="U13" s="560"/>
      <c r="V13" s="559" t="s">
        <v>425</v>
      </c>
      <c r="W13" s="545"/>
      <c r="X13" s="561" t="str">
        <v/>
      </c>
      <c r="Y13" s="562">
        <v>0</v>
      </c>
      <c r="Z13" s="545"/>
      <c r="AA13" s="563" t="s">
        <v>241</v>
      </c>
      <c r="AB13" s="564" t="s">
        <v>283</v>
      </c>
      <c r="AC13" s="565" t="s">
        <v>268</v>
      </c>
      <c r="AD13" s="565" t="s">
        <v>268</v>
      </c>
      <c r="AE13" s="565" t="s">
        <v>410</v>
      </c>
      <c r="AF13" s="566" t="s">
        <v>426</v>
      </c>
      <c r="AG13" s="567" t="s">
        <v>427</v>
      </c>
      <c r="AH13" s="565" t="s">
        <v>428</v>
      </c>
      <c r="AI13" s="565" t="s">
        <v>429</v>
      </c>
      <c r="AJ13" s="565" t="s">
        <v>430</v>
      </c>
      <c r="AK13" s="568"/>
      <c r="AL13" s="568"/>
      <c r="AM13" s="568"/>
      <c r="AN13" s="567" t="s">
        <v>431</v>
      </c>
    </row>
    <row r="14" spans="1:40" ht="18.75" customHeight="1">
      <c r="A14" s="554" t="s">
        <v>432</v>
      </c>
      <c r="B14" s="554" t="s">
        <v>337</v>
      </c>
      <c r="C14" s="554" t="s">
        <v>433</v>
      </c>
      <c r="D14" s="554" t="s">
        <v>434</v>
      </c>
      <c r="E14" s="555"/>
      <c r="F14" s="555"/>
      <c r="G14" s="555"/>
      <c r="H14" s="545"/>
      <c r="I14" s="571"/>
      <c r="J14" s="554" t="s">
        <v>435</v>
      </c>
      <c r="K14" s="545"/>
      <c r="L14" s="554" t="s">
        <v>436</v>
      </c>
      <c r="M14" s="545"/>
      <c r="N14" s="557" t="s">
        <v>437</v>
      </c>
      <c r="O14" s="545"/>
      <c r="P14" s="558" t="s">
        <v>438</v>
      </c>
      <c r="Q14" s="558" t="s">
        <v>345</v>
      </c>
      <c r="R14" s="558" t="s">
        <v>439</v>
      </c>
      <c r="S14" s="545"/>
      <c r="T14" s="559" t="s">
        <v>374</v>
      </c>
      <c r="U14" s="560"/>
      <c r="V14" s="559" t="s">
        <v>440</v>
      </c>
      <c r="W14" s="545"/>
      <c r="X14" s="561" t="str">
        <v/>
      </c>
      <c r="Y14" s="562">
        <v>0</v>
      </c>
      <c r="Z14" s="545"/>
      <c r="AA14" s="563" t="s">
        <v>241</v>
      </c>
      <c r="AB14" s="564" t="s">
        <v>283</v>
      </c>
      <c r="AC14" s="565" t="s">
        <v>268</v>
      </c>
      <c r="AD14" s="565" t="s">
        <v>268</v>
      </c>
      <c r="AE14" s="565" t="s">
        <v>410</v>
      </c>
      <c r="AF14" s="566" t="s">
        <v>441</v>
      </c>
      <c r="AG14" s="567" t="s">
        <v>442</v>
      </c>
      <c r="AH14" s="565" t="s">
        <v>443</v>
      </c>
      <c r="AI14" s="565" t="s">
        <v>444</v>
      </c>
      <c r="AJ14" s="565" t="s">
        <v>445</v>
      </c>
      <c r="AK14" s="568"/>
      <c r="AL14" s="568"/>
      <c r="AM14" s="568"/>
      <c r="AN14" s="567" t="s">
        <v>446</v>
      </c>
    </row>
    <row r="15" spans="1:40" ht="18.75" customHeight="1">
      <c r="A15" s="554" t="s">
        <v>447</v>
      </c>
      <c r="B15" s="554" t="s">
        <v>337</v>
      </c>
      <c r="C15" s="554" t="s">
        <v>448</v>
      </c>
      <c r="D15" s="554" t="s">
        <v>317</v>
      </c>
      <c r="E15" s="555"/>
      <c r="F15" s="555"/>
      <c r="G15" s="555"/>
      <c r="H15" s="545"/>
      <c r="I15" s="571"/>
      <c r="J15" s="554" t="s">
        <v>449</v>
      </c>
      <c r="K15" s="545"/>
      <c r="L15" s="554" t="s">
        <v>450</v>
      </c>
      <c r="M15" s="545"/>
      <c r="N15" s="557" t="s">
        <v>451</v>
      </c>
      <c r="O15" s="545"/>
      <c r="P15" s="558" t="s">
        <v>452</v>
      </c>
      <c r="Q15" s="558" t="s">
        <v>453</v>
      </c>
      <c r="R15" s="558" t="s">
        <v>454</v>
      </c>
      <c r="S15" s="545"/>
      <c r="T15" s="559" t="s">
        <v>455</v>
      </c>
      <c r="U15" s="560"/>
      <c r="V15" s="559" t="s">
        <v>456</v>
      </c>
      <c r="W15" s="545"/>
      <c r="X15" s="561" t="str">
        <v/>
      </c>
      <c r="Y15" s="562">
        <v>0</v>
      </c>
      <c r="Z15" s="545"/>
      <c r="AA15" s="563" t="s">
        <v>241</v>
      </c>
      <c r="AB15" s="564" t="s">
        <v>283</v>
      </c>
      <c r="AC15" s="565" t="s">
        <v>268</v>
      </c>
      <c r="AD15" s="565" t="s">
        <v>268</v>
      </c>
      <c r="AE15" s="565" t="s">
        <v>410</v>
      </c>
      <c r="AF15" s="566" t="s">
        <v>457</v>
      </c>
      <c r="AG15" s="567" t="s">
        <v>458</v>
      </c>
      <c r="AH15" s="565" t="s">
        <v>459</v>
      </c>
      <c r="AI15" s="565" t="s">
        <v>460</v>
      </c>
      <c r="AJ15" s="565" t="s">
        <v>461</v>
      </c>
      <c r="AK15" s="568"/>
      <c r="AL15" s="568"/>
      <c r="AM15" s="568"/>
      <c r="AN15" s="554" t="s">
        <v>462</v>
      </c>
    </row>
    <row r="16" spans="1:40" ht="18.75" customHeight="1">
      <c r="A16" s="554" t="s">
        <v>463</v>
      </c>
      <c r="B16" s="554" t="s">
        <v>337</v>
      </c>
      <c r="C16" s="554" t="s">
        <v>464</v>
      </c>
      <c r="D16" s="554" t="s">
        <v>383</v>
      </c>
      <c r="E16" s="555"/>
      <c r="F16" s="555"/>
      <c r="G16" s="555"/>
      <c r="H16" s="545"/>
      <c r="I16" s="571"/>
      <c r="J16" s="554" t="s">
        <v>465</v>
      </c>
      <c r="K16" s="545"/>
      <c r="L16" s="554" t="s">
        <v>466</v>
      </c>
      <c r="M16" s="545"/>
      <c r="N16" s="557" t="s">
        <v>467</v>
      </c>
      <c r="O16" s="545"/>
      <c r="P16" s="558" t="s">
        <v>468</v>
      </c>
      <c r="Q16" s="558" t="s">
        <v>469</v>
      </c>
      <c r="R16" s="558" t="s">
        <v>470</v>
      </c>
      <c r="S16" s="545"/>
      <c r="T16" s="559" t="s">
        <v>471</v>
      </c>
      <c r="U16" s="560"/>
      <c r="V16" s="559" t="s">
        <v>472</v>
      </c>
      <c r="W16" s="545"/>
      <c r="X16" s="561" t="str">
        <v/>
      </c>
      <c r="Y16" s="562">
        <v>0</v>
      </c>
      <c r="Z16" s="545"/>
      <c r="AA16" s="563" t="s">
        <v>241</v>
      </c>
      <c r="AB16" s="564" t="s">
        <v>283</v>
      </c>
      <c r="AC16" s="565" t="s">
        <v>268</v>
      </c>
      <c r="AD16" s="565" t="s">
        <v>268</v>
      </c>
      <c r="AE16" s="565" t="s">
        <v>410</v>
      </c>
      <c r="AF16" s="566" t="s">
        <v>473</v>
      </c>
      <c r="AG16" s="567" t="s">
        <v>474</v>
      </c>
      <c r="AH16" s="565" t="s">
        <v>475</v>
      </c>
      <c r="AI16" s="565" t="s">
        <v>476</v>
      </c>
      <c r="AJ16" s="565" t="s">
        <v>477</v>
      </c>
      <c r="AK16" s="568"/>
      <c r="AL16" s="568"/>
      <c r="AM16" s="568"/>
      <c r="AN16" s="554" t="s">
        <v>478</v>
      </c>
    </row>
    <row r="17" spans="1:40" ht="18.75" customHeight="1">
      <c r="A17" s="554" t="s">
        <v>402</v>
      </c>
      <c r="B17" s="554" t="s">
        <v>337</v>
      </c>
      <c r="C17" s="554" t="s">
        <v>479</v>
      </c>
      <c r="D17" s="554" t="s">
        <v>480</v>
      </c>
      <c r="E17" s="555"/>
      <c r="F17" s="555"/>
      <c r="G17" s="555"/>
      <c r="H17" s="545"/>
      <c r="I17" s="571"/>
      <c r="J17" s="554" t="s">
        <v>481</v>
      </c>
      <c r="K17" s="545"/>
      <c r="L17" s="554" t="s">
        <v>482</v>
      </c>
      <c r="M17" s="545"/>
      <c r="N17" s="557" t="s">
        <v>483</v>
      </c>
      <c r="O17" s="545"/>
      <c r="P17" s="558" t="s">
        <v>484</v>
      </c>
      <c r="Q17" s="558" t="s">
        <v>455</v>
      </c>
      <c r="R17" s="558" t="s">
        <v>455</v>
      </c>
      <c r="S17" s="545"/>
      <c r="T17" s="559" t="s">
        <v>454</v>
      </c>
      <c r="U17" s="560"/>
      <c r="V17" s="559" t="s">
        <v>485</v>
      </c>
      <c r="W17" s="545"/>
      <c r="X17" s="561" t="str">
        <v/>
      </c>
      <c r="Y17" s="562">
        <v>0</v>
      </c>
      <c r="Z17" s="545"/>
      <c r="AA17" s="563" t="s">
        <v>241</v>
      </c>
      <c r="AB17" s="564" t="s">
        <v>283</v>
      </c>
      <c r="AC17" s="565" t="s">
        <v>268</v>
      </c>
      <c r="AD17" s="565" t="s">
        <v>268</v>
      </c>
      <c r="AE17" s="565" t="s">
        <v>410</v>
      </c>
      <c r="AF17" s="566" t="s">
        <v>486</v>
      </c>
      <c r="AG17" s="567" t="s">
        <v>487</v>
      </c>
      <c r="AH17" s="565" t="s">
        <v>488</v>
      </c>
      <c r="AI17" s="565" t="s">
        <v>489</v>
      </c>
      <c r="AJ17" s="565" t="s">
        <v>490</v>
      </c>
      <c r="AK17" s="568"/>
      <c r="AL17" s="568"/>
      <c r="AM17" s="568"/>
      <c r="AN17" s="554" t="s">
        <v>491</v>
      </c>
    </row>
    <row r="18" spans="1:40" ht="18.75" customHeight="1">
      <c r="A18" s="554" t="s">
        <v>419</v>
      </c>
      <c r="B18" s="554" t="s">
        <v>337</v>
      </c>
      <c r="C18" s="554" t="s">
        <v>492</v>
      </c>
      <c r="D18" s="554" t="s">
        <v>493</v>
      </c>
      <c r="E18" s="555"/>
      <c r="F18" s="555"/>
      <c r="G18" s="555"/>
      <c r="H18" s="545"/>
      <c r="I18" s="571"/>
      <c r="J18" s="554" t="s">
        <v>494</v>
      </c>
      <c r="K18" s="545"/>
      <c r="L18" s="554" t="s">
        <v>495</v>
      </c>
      <c r="M18" s="545"/>
      <c r="N18" s="557" t="s">
        <v>496</v>
      </c>
      <c r="O18" s="545"/>
      <c r="P18" s="558" t="s">
        <v>497</v>
      </c>
      <c r="Q18" s="558" t="s">
        <v>498</v>
      </c>
      <c r="R18" s="558" t="s">
        <v>498</v>
      </c>
      <c r="S18" s="545"/>
      <c r="T18" s="559" t="s">
        <v>499</v>
      </c>
      <c r="U18" s="560"/>
      <c r="V18" s="559" t="s">
        <v>500</v>
      </c>
      <c r="W18" s="545"/>
      <c r="X18" s="561" t="str">
        <v/>
      </c>
      <c r="Y18" s="562">
        <v>0</v>
      </c>
      <c r="Z18" s="545"/>
      <c r="AA18" s="563" t="s">
        <v>241</v>
      </c>
      <c r="AB18" s="564" t="s">
        <v>283</v>
      </c>
      <c r="AC18" s="565" t="s">
        <v>268</v>
      </c>
      <c r="AD18" s="565" t="s">
        <v>268</v>
      </c>
      <c r="AE18" s="565" t="s">
        <v>410</v>
      </c>
      <c r="AF18" s="566" t="s">
        <v>501</v>
      </c>
      <c r="AG18" s="567" t="s">
        <v>502</v>
      </c>
      <c r="AH18" s="565" t="s">
        <v>503</v>
      </c>
      <c r="AI18" s="565" t="s">
        <v>504</v>
      </c>
      <c r="AJ18" s="565" t="s">
        <v>505</v>
      </c>
      <c r="AK18" s="568"/>
      <c r="AL18" s="568"/>
      <c r="AM18" s="568"/>
      <c r="AN18" s="554" t="s">
        <v>506</v>
      </c>
    </row>
    <row r="19" spans="1:40" ht="18.75" customHeight="1">
      <c r="A19" s="554" t="s">
        <v>435</v>
      </c>
      <c r="B19" s="554" t="s">
        <v>337</v>
      </c>
      <c r="C19" s="554" t="s">
        <v>507</v>
      </c>
      <c r="D19" s="554" t="s">
        <v>335</v>
      </c>
      <c r="E19" s="555"/>
      <c r="F19" s="555"/>
      <c r="G19" s="555"/>
      <c r="H19" s="545"/>
      <c r="I19" s="571"/>
      <c r="J19" s="554" t="s">
        <v>508</v>
      </c>
      <c r="K19" s="545"/>
      <c r="L19" s="554" t="s">
        <v>509</v>
      </c>
      <c r="M19" s="545"/>
      <c r="N19" s="557" t="s">
        <v>510</v>
      </c>
      <c r="O19" s="545"/>
      <c r="P19" s="558" t="s">
        <v>511</v>
      </c>
      <c r="Q19" s="558" t="s">
        <v>499</v>
      </c>
      <c r="R19" s="558" t="s">
        <v>512</v>
      </c>
      <c r="S19" s="545"/>
      <c r="T19" s="559" t="s">
        <v>513</v>
      </c>
      <c r="U19" s="560"/>
      <c r="V19" s="559" t="s">
        <v>337</v>
      </c>
      <c r="W19" s="545"/>
      <c r="X19" s="561" t="str">
        <v/>
      </c>
      <c r="Y19" s="562">
        <v>0</v>
      </c>
      <c r="Z19" s="545"/>
      <c r="AA19" s="563" t="s">
        <v>241</v>
      </c>
      <c r="AB19" s="564" t="s">
        <v>283</v>
      </c>
      <c r="AC19" s="565" t="s">
        <v>268</v>
      </c>
      <c r="AD19" s="565" t="s">
        <v>268</v>
      </c>
      <c r="AE19" s="565" t="s">
        <v>410</v>
      </c>
      <c r="AF19" s="566" t="s">
        <v>514</v>
      </c>
      <c r="AG19" s="567" t="s">
        <v>515</v>
      </c>
      <c r="AH19" s="565" t="s">
        <v>516</v>
      </c>
      <c r="AI19" s="565" t="s">
        <v>517</v>
      </c>
      <c r="AJ19" s="565" t="s">
        <v>518</v>
      </c>
      <c r="AK19" s="568"/>
      <c r="AL19" s="568"/>
      <c r="AM19" s="568"/>
      <c r="AN19" s="554" t="s">
        <v>519</v>
      </c>
    </row>
    <row r="20" spans="1:40" ht="18.75" customHeight="1">
      <c r="A20" s="554" t="s">
        <v>520</v>
      </c>
      <c r="B20" s="554" t="s">
        <v>337</v>
      </c>
      <c r="C20" s="554" t="s">
        <v>521</v>
      </c>
      <c r="D20" s="554" t="s">
        <v>522</v>
      </c>
      <c r="E20" s="555"/>
      <c r="F20" s="555"/>
      <c r="G20" s="555"/>
      <c r="H20" s="545"/>
      <c r="I20" s="571"/>
      <c r="J20" s="554" t="s">
        <v>24</v>
      </c>
      <c r="K20" s="545"/>
      <c r="L20" s="554" t="s">
        <v>523</v>
      </c>
      <c r="M20" s="545"/>
      <c r="N20" s="557" t="s">
        <v>524</v>
      </c>
      <c r="O20" s="545"/>
      <c r="P20" s="558" t="s">
        <v>525</v>
      </c>
      <c r="Q20" s="558" t="s">
        <v>526</v>
      </c>
      <c r="R20" s="558" t="s">
        <v>527</v>
      </c>
      <c r="S20" s="545"/>
      <c r="T20" s="559" t="s">
        <v>528</v>
      </c>
      <c r="U20" s="560"/>
      <c r="V20" s="559" t="s">
        <v>529</v>
      </c>
      <c r="W20" s="545"/>
      <c r="X20" s="561" t="str">
        <v/>
      </c>
      <c r="Y20" s="562">
        <v>0</v>
      </c>
      <c r="Z20" s="545"/>
      <c r="AA20" s="563" t="s">
        <v>241</v>
      </c>
      <c r="AB20" s="564" t="s">
        <v>283</v>
      </c>
      <c r="AC20" s="565" t="s">
        <v>268</v>
      </c>
      <c r="AD20" s="565" t="s">
        <v>268</v>
      </c>
      <c r="AE20" s="565" t="s">
        <v>410</v>
      </c>
      <c r="AF20" s="566" t="s">
        <v>530</v>
      </c>
      <c r="AG20" s="567" t="s">
        <v>531</v>
      </c>
      <c r="AH20" s="565" t="s">
        <v>532</v>
      </c>
      <c r="AI20" s="565" t="s">
        <v>533</v>
      </c>
      <c r="AJ20" s="565" t="s">
        <v>534</v>
      </c>
      <c r="AK20" s="568"/>
      <c r="AL20" s="568"/>
      <c r="AM20" s="568"/>
      <c r="AN20" s="554" t="s">
        <v>535</v>
      </c>
    </row>
    <row r="21" spans="1:40" ht="18.75" customHeight="1">
      <c r="A21" s="554" t="s">
        <v>536</v>
      </c>
      <c r="B21" s="554" t="s">
        <v>337</v>
      </c>
      <c r="C21" s="554" t="s">
        <v>537</v>
      </c>
      <c r="D21" s="554" t="s">
        <v>538</v>
      </c>
      <c r="E21" s="555"/>
      <c r="F21" s="555"/>
      <c r="G21" s="555"/>
      <c r="H21" s="545"/>
      <c r="I21" s="571"/>
      <c r="J21" s="554" t="s">
        <v>539</v>
      </c>
      <c r="K21" s="545"/>
      <c r="L21" s="554" t="s">
        <v>540</v>
      </c>
      <c r="M21" s="545"/>
      <c r="N21" s="557" t="s">
        <v>541</v>
      </c>
      <c r="O21" s="545"/>
      <c r="P21" s="558" t="s">
        <v>542</v>
      </c>
      <c r="Q21" s="558" t="s">
        <v>543</v>
      </c>
      <c r="R21" s="558" t="s">
        <v>544</v>
      </c>
      <c r="S21" s="545"/>
      <c r="T21" s="559" t="s">
        <v>545</v>
      </c>
      <c r="U21" s="560"/>
      <c r="V21" s="559" t="s">
        <v>546</v>
      </c>
      <c r="W21" s="545"/>
      <c r="X21" s="561" t="str">
        <v/>
      </c>
      <c r="Y21" s="562">
        <v>0</v>
      </c>
      <c r="Z21" s="545"/>
      <c r="AA21" s="563" t="s">
        <v>241</v>
      </c>
      <c r="AB21" s="564" t="s">
        <v>283</v>
      </c>
      <c r="AC21" s="565" t="s">
        <v>268</v>
      </c>
      <c r="AD21" s="565" t="s">
        <v>268</v>
      </c>
      <c r="AE21" s="565" t="s">
        <v>410</v>
      </c>
      <c r="AF21" s="566" t="s">
        <v>547</v>
      </c>
      <c r="AG21" s="567" t="s">
        <v>548</v>
      </c>
      <c r="AH21" s="565" t="s">
        <v>549</v>
      </c>
      <c r="AI21" s="565" t="s">
        <v>550</v>
      </c>
      <c r="AJ21" s="565" t="s">
        <v>551</v>
      </c>
      <c r="AK21" s="568"/>
      <c r="AL21" s="568"/>
      <c r="AM21" s="568"/>
      <c r="AN21" s="554" t="s">
        <v>552</v>
      </c>
    </row>
    <row r="22" spans="1:40" ht="18.75" customHeight="1">
      <c r="A22" s="554" t="s">
        <v>553</v>
      </c>
      <c r="B22" s="554" t="s">
        <v>337</v>
      </c>
      <c r="C22" s="554" t="s">
        <v>554</v>
      </c>
      <c r="D22" s="554" t="s">
        <v>555</v>
      </c>
      <c r="E22" s="555"/>
      <c r="F22" s="555"/>
      <c r="G22" s="555"/>
      <c r="H22" s="545"/>
      <c r="I22" s="571"/>
      <c r="J22" s="554" t="s">
        <v>556</v>
      </c>
      <c r="K22" s="545"/>
      <c r="L22" s="554" t="s">
        <v>557</v>
      </c>
      <c r="M22" s="545"/>
      <c r="N22" s="557" t="s">
        <v>558</v>
      </c>
      <c r="O22" s="545"/>
      <c r="P22" s="558" t="s">
        <v>559</v>
      </c>
      <c r="Q22" s="558" t="s">
        <v>560</v>
      </c>
      <c r="R22" s="558" t="s">
        <v>561</v>
      </c>
      <c r="S22" s="545"/>
      <c r="T22" s="559" t="s">
        <v>543</v>
      </c>
      <c r="U22" s="560"/>
      <c r="V22" s="559" t="s">
        <v>562</v>
      </c>
      <c r="W22" s="545"/>
      <c r="X22" s="561" t="str">
        <v/>
      </c>
      <c r="Y22" s="562">
        <v>0</v>
      </c>
      <c r="Z22" s="545"/>
      <c r="AA22" s="563" t="s">
        <v>241</v>
      </c>
      <c r="AB22" s="564" t="s">
        <v>283</v>
      </c>
      <c r="AC22" s="565" t="s">
        <v>268</v>
      </c>
      <c r="AD22" s="565" t="s">
        <v>268</v>
      </c>
      <c r="AE22" s="565" t="s">
        <v>410</v>
      </c>
      <c r="AF22" s="566" t="s">
        <v>563</v>
      </c>
      <c r="AG22" s="567" t="s">
        <v>564</v>
      </c>
      <c r="AH22" s="565" t="s">
        <v>565</v>
      </c>
      <c r="AI22" s="565" t="s">
        <v>566</v>
      </c>
      <c r="AJ22" s="565" t="s">
        <v>567</v>
      </c>
      <c r="AK22" s="568"/>
      <c r="AL22" s="568"/>
      <c r="AM22" s="568"/>
      <c r="AN22" s="554" t="s">
        <v>568</v>
      </c>
    </row>
    <row r="23" spans="1:40" ht="18.75" customHeight="1">
      <c r="A23" s="554" t="s">
        <v>569</v>
      </c>
      <c r="B23" s="554" t="s">
        <v>337</v>
      </c>
      <c r="C23" s="554" t="s">
        <v>570</v>
      </c>
      <c r="D23" s="554" t="s">
        <v>571</v>
      </c>
      <c r="E23" s="554" t="s">
        <v>572</v>
      </c>
      <c r="F23" s="555"/>
      <c r="G23" s="555"/>
      <c r="H23" s="545"/>
      <c r="I23" s="571"/>
      <c r="J23" s="554" t="s">
        <v>573</v>
      </c>
      <c r="K23" s="545"/>
      <c r="L23" s="554" t="s">
        <v>574</v>
      </c>
      <c r="M23" s="545"/>
      <c r="N23" s="557" t="s">
        <v>575</v>
      </c>
      <c r="O23" s="545"/>
      <c r="P23" s="558" t="s">
        <v>576</v>
      </c>
      <c r="Q23" s="558" t="s">
        <v>577</v>
      </c>
      <c r="R23" s="558" t="s">
        <v>578</v>
      </c>
      <c r="S23" s="545"/>
      <c r="T23" s="559" t="s">
        <v>579</v>
      </c>
      <c r="U23" s="560"/>
      <c r="V23" s="559" t="s">
        <v>580</v>
      </c>
      <c r="W23" s="545"/>
      <c r="X23" s="561" t="str">
        <v/>
      </c>
      <c r="Y23" s="562">
        <v>0</v>
      </c>
      <c r="Z23" s="545"/>
      <c r="AA23" s="563" t="s">
        <v>241</v>
      </c>
      <c r="AB23" s="564" t="s">
        <v>367</v>
      </c>
      <c r="AC23" s="565" t="s">
        <v>286</v>
      </c>
      <c r="AD23" s="565" t="s">
        <v>286</v>
      </c>
      <c r="AE23" s="565" t="s">
        <v>581</v>
      </c>
      <c r="AF23" s="566" t="s">
        <v>582</v>
      </c>
      <c r="AG23" s="567" t="s">
        <v>583</v>
      </c>
      <c r="AH23" s="565" t="s">
        <v>584</v>
      </c>
      <c r="AI23" s="565" t="s">
        <v>585</v>
      </c>
      <c r="AJ23" s="565" t="s">
        <v>582</v>
      </c>
      <c r="AK23" s="568"/>
      <c r="AL23" s="568"/>
      <c r="AM23" s="568"/>
      <c r="AN23" s="554" t="s">
        <v>586</v>
      </c>
    </row>
    <row r="24" spans="1:40" ht="18.75" customHeight="1">
      <c r="A24" s="554" t="s">
        <v>587</v>
      </c>
      <c r="B24" s="554" t="s">
        <v>337</v>
      </c>
      <c r="C24" s="554" t="s">
        <v>588</v>
      </c>
      <c r="D24" s="554" t="s">
        <v>589</v>
      </c>
      <c r="E24" s="555"/>
      <c r="F24" s="555"/>
      <c r="G24" s="555"/>
      <c r="H24" s="545"/>
      <c r="I24" s="571"/>
      <c r="J24" s="554" t="s">
        <v>590</v>
      </c>
      <c r="K24" s="545"/>
      <c r="L24" s="554" t="s">
        <v>591</v>
      </c>
      <c r="M24" s="545"/>
      <c r="N24" s="557" t="s">
        <v>592</v>
      </c>
      <c r="O24" s="545"/>
      <c r="P24" s="558" t="s">
        <v>593</v>
      </c>
      <c r="Q24" s="558" t="s">
        <v>594</v>
      </c>
      <c r="R24" s="558" t="s">
        <v>595</v>
      </c>
      <c r="S24" s="545"/>
      <c r="T24" s="559" t="s">
        <v>578</v>
      </c>
      <c r="U24" s="560"/>
      <c r="V24" s="559" t="s">
        <v>596</v>
      </c>
      <c r="W24" s="545"/>
      <c r="X24" s="561" t="str">
        <v/>
      </c>
      <c r="Y24" s="562">
        <v>0</v>
      </c>
      <c r="Z24" s="545"/>
      <c r="AA24" s="563" t="s">
        <v>241</v>
      </c>
      <c r="AB24" s="564" t="s">
        <v>367</v>
      </c>
      <c r="AC24" s="565" t="s">
        <v>286</v>
      </c>
      <c r="AD24" s="565" t="s">
        <v>286</v>
      </c>
      <c r="AE24" s="565" t="s">
        <v>581</v>
      </c>
      <c r="AF24" s="566" t="s">
        <v>597</v>
      </c>
      <c r="AG24" s="567" t="s">
        <v>243</v>
      </c>
      <c r="AH24" s="565" t="s">
        <v>598</v>
      </c>
      <c r="AI24" s="565" t="s">
        <v>599</v>
      </c>
      <c r="AJ24" s="565" t="s">
        <v>597</v>
      </c>
      <c r="AK24" s="568"/>
      <c r="AL24" s="568"/>
      <c r="AM24" s="568"/>
      <c r="AN24" s="554" t="s">
        <v>600</v>
      </c>
    </row>
    <row r="25" spans="1:40" ht="18.75" customHeight="1">
      <c r="A25" s="554" t="s">
        <v>601</v>
      </c>
      <c r="B25" s="554" t="s">
        <v>337</v>
      </c>
      <c r="C25" s="554" t="s">
        <v>602</v>
      </c>
      <c r="D25" s="554" t="s">
        <v>603</v>
      </c>
      <c r="E25" s="555"/>
      <c r="F25" s="555"/>
      <c r="G25" s="555"/>
      <c r="H25" s="545"/>
      <c r="I25" s="571"/>
      <c r="J25" s="554" t="s">
        <v>604</v>
      </c>
      <c r="K25" s="545"/>
      <c r="L25" s="554" t="s">
        <v>605</v>
      </c>
      <c r="M25" s="545"/>
      <c r="N25" s="557" t="s">
        <v>606</v>
      </c>
      <c r="O25" s="545"/>
      <c r="P25" s="558" t="s">
        <v>607</v>
      </c>
      <c r="Q25" s="558" t="s">
        <v>608</v>
      </c>
      <c r="R25" s="558" t="s">
        <v>609</v>
      </c>
      <c r="S25" s="545"/>
      <c r="T25" s="559" t="s">
        <v>610</v>
      </c>
      <c r="U25" s="560"/>
      <c r="V25" s="559" t="s">
        <v>611</v>
      </c>
      <c r="W25" s="545"/>
      <c r="X25" s="561" t="str">
        <v/>
      </c>
      <c r="Y25" s="562">
        <v>0</v>
      </c>
      <c r="Z25" s="545"/>
      <c r="AA25" s="563" t="s">
        <v>241</v>
      </c>
      <c r="AB25" s="564" t="s">
        <v>367</v>
      </c>
      <c r="AC25" s="565" t="s">
        <v>286</v>
      </c>
      <c r="AD25" s="565" t="s">
        <v>286</v>
      </c>
      <c r="AE25" s="565" t="s">
        <v>581</v>
      </c>
      <c r="AF25" s="566" t="s">
        <v>612</v>
      </c>
      <c r="AG25" s="567" t="s">
        <v>402</v>
      </c>
      <c r="AH25" s="565" t="s">
        <v>613</v>
      </c>
      <c r="AI25" s="565" t="s">
        <v>614</v>
      </c>
      <c r="AJ25" s="565" t="s">
        <v>612</v>
      </c>
      <c r="AK25" s="568"/>
      <c r="AL25" s="568"/>
      <c r="AM25" s="568"/>
      <c r="AN25" s="554" t="s">
        <v>615</v>
      </c>
    </row>
    <row r="26" spans="1:40" ht="18.75" customHeight="1">
      <c r="A26" s="554" t="s">
        <v>616</v>
      </c>
      <c r="B26" s="554" t="s">
        <v>337</v>
      </c>
      <c r="C26" s="554" t="s">
        <v>617</v>
      </c>
      <c r="D26" s="554" t="s">
        <v>618</v>
      </c>
      <c r="E26" s="554" t="s">
        <v>619</v>
      </c>
      <c r="F26" s="555"/>
      <c r="G26" s="555"/>
      <c r="H26" s="545"/>
      <c r="I26" s="571"/>
      <c r="J26" s="554" t="s">
        <v>620</v>
      </c>
      <c r="K26" s="545"/>
      <c r="L26" s="554" t="s">
        <v>621</v>
      </c>
      <c r="M26" s="545"/>
      <c r="N26" s="557" t="s">
        <v>622</v>
      </c>
      <c r="O26" s="545"/>
      <c r="P26" s="558" t="s">
        <v>623</v>
      </c>
      <c r="Q26" s="558" t="s">
        <v>528</v>
      </c>
      <c r="R26" s="558" t="s">
        <v>624</v>
      </c>
      <c r="S26" s="545"/>
      <c r="T26" s="559" t="s">
        <v>625</v>
      </c>
      <c r="U26" s="560"/>
      <c r="V26" s="559" t="s">
        <v>626</v>
      </c>
      <c r="W26" s="545"/>
      <c r="X26" s="561" t="str">
        <v/>
      </c>
      <c r="Y26" s="562">
        <v>0</v>
      </c>
      <c r="Z26" s="545"/>
      <c r="AA26" s="563" t="s">
        <v>241</v>
      </c>
      <c r="AB26" s="564" t="s">
        <v>367</v>
      </c>
      <c r="AC26" s="565" t="s">
        <v>286</v>
      </c>
      <c r="AD26" s="565" t="s">
        <v>286</v>
      </c>
      <c r="AE26" s="565" t="s">
        <v>581</v>
      </c>
      <c r="AF26" s="566" t="s">
        <v>627</v>
      </c>
      <c r="AG26" s="567" t="s">
        <v>419</v>
      </c>
      <c r="AH26" s="565" t="s">
        <v>628</v>
      </c>
      <c r="AI26" s="565" t="s">
        <v>629</v>
      </c>
      <c r="AJ26" s="565" t="s">
        <v>627</v>
      </c>
      <c r="AK26" s="568"/>
      <c r="AL26" s="568"/>
      <c r="AM26" s="568"/>
      <c r="AN26" s="554" t="s">
        <v>630</v>
      </c>
    </row>
    <row r="27" spans="1:40" ht="18.75" customHeight="1">
      <c r="A27" s="554" t="s">
        <v>631</v>
      </c>
      <c r="B27" s="554" t="s">
        <v>337</v>
      </c>
      <c r="C27" s="554" t="s">
        <v>632</v>
      </c>
      <c r="D27" s="554" t="s">
        <v>633</v>
      </c>
      <c r="E27" s="555"/>
      <c r="F27" s="555"/>
      <c r="G27" s="555"/>
      <c r="H27" s="545"/>
      <c r="I27" s="571"/>
      <c r="J27" s="571"/>
      <c r="K27" s="545"/>
      <c r="L27" s="554" t="s">
        <v>634</v>
      </c>
      <c r="M27" s="545"/>
      <c r="N27" s="572" t="s">
        <v>635</v>
      </c>
      <c r="O27" s="545"/>
      <c r="P27" s="558" t="s">
        <v>636</v>
      </c>
      <c r="Q27" s="558" t="s">
        <v>637</v>
      </c>
      <c r="R27" s="558" t="s">
        <v>637</v>
      </c>
      <c r="S27" s="545"/>
      <c r="T27" s="559" t="s">
        <v>638</v>
      </c>
      <c r="U27" s="560"/>
      <c r="V27" s="559" t="s">
        <v>250</v>
      </c>
      <c r="W27" s="545"/>
      <c r="X27" s="561" t="str">
        <v/>
      </c>
      <c r="Y27" s="562">
        <v>0</v>
      </c>
      <c r="Z27" s="545"/>
      <c r="AA27" s="563" t="s">
        <v>241</v>
      </c>
      <c r="AB27" s="564" t="s">
        <v>367</v>
      </c>
      <c r="AC27" s="565" t="s">
        <v>286</v>
      </c>
      <c r="AD27" s="565" t="s">
        <v>286</v>
      </c>
      <c r="AE27" s="565" t="s">
        <v>581</v>
      </c>
      <c r="AF27" s="566" t="s">
        <v>639</v>
      </c>
      <c r="AG27" s="567" t="s">
        <v>435</v>
      </c>
      <c r="AH27" s="565" t="s">
        <v>640</v>
      </c>
      <c r="AI27" s="565" t="s">
        <v>641</v>
      </c>
      <c r="AJ27" s="565" t="s">
        <v>639</v>
      </c>
      <c r="AK27" s="568"/>
      <c r="AL27" s="568"/>
      <c r="AM27" s="568"/>
      <c r="AN27" s="567" t="s">
        <v>642</v>
      </c>
    </row>
    <row r="28" spans="1:40" ht="18.75" customHeight="1">
      <c r="A28" s="554" t="s">
        <v>242</v>
      </c>
      <c r="B28" s="554" t="s">
        <v>643</v>
      </c>
      <c r="C28" s="554" t="s">
        <v>644</v>
      </c>
      <c r="D28" s="554" t="s">
        <v>645</v>
      </c>
      <c r="E28" s="555"/>
      <c r="F28" s="555"/>
      <c r="G28" s="555"/>
      <c r="H28" s="545"/>
      <c r="I28" s="571"/>
      <c r="J28" s="571"/>
      <c r="K28" s="545"/>
      <c r="L28" s="554" t="s">
        <v>646</v>
      </c>
      <c r="M28" s="545"/>
      <c r="N28" s="572" t="s">
        <v>647</v>
      </c>
      <c r="O28" s="545"/>
      <c r="P28" s="558" t="s">
        <v>648</v>
      </c>
      <c r="Q28" s="558" t="s">
        <v>625</v>
      </c>
      <c r="R28" s="558" t="s">
        <v>649</v>
      </c>
      <c r="S28" s="545"/>
      <c r="T28" s="559" t="s">
        <v>650</v>
      </c>
      <c r="U28" s="560"/>
      <c r="V28" s="559" t="s">
        <v>651</v>
      </c>
      <c r="W28" s="545"/>
      <c r="X28" s="561" t="str">
        <v/>
      </c>
      <c r="Y28" s="562">
        <v>0</v>
      </c>
      <c r="Z28" s="545"/>
      <c r="AA28" s="563" t="s">
        <v>241</v>
      </c>
      <c r="AB28" s="564" t="s">
        <v>367</v>
      </c>
      <c r="AC28" s="565" t="s">
        <v>286</v>
      </c>
      <c r="AD28" s="565" t="s">
        <v>286</v>
      </c>
      <c r="AE28" s="565" t="s">
        <v>581</v>
      </c>
      <c r="AF28" s="566" t="s">
        <v>652</v>
      </c>
      <c r="AG28" s="567" t="s">
        <v>520</v>
      </c>
      <c r="AH28" s="565" t="s">
        <v>653</v>
      </c>
      <c r="AI28" s="565" t="s">
        <v>654</v>
      </c>
      <c r="AJ28" s="565" t="s">
        <v>652</v>
      </c>
      <c r="AK28" s="568"/>
      <c r="AL28" s="568"/>
      <c r="AM28" s="568"/>
      <c r="AN28" s="567" t="s">
        <v>365</v>
      </c>
    </row>
    <row r="29" spans="1:40" ht="18.75" customHeight="1">
      <c r="A29" s="554" t="s">
        <v>283</v>
      </c>
      <c r="B29" s="554" t="s">
        <v>643</v>
      </c>
      <c r="C29" s="554" t="s">
        <v>655</v>
      </c>
      <c r="D29" s="554" t="s">
        <v>656</v>
      </c>
      <c r="E29" s="555"/>
      <c r="F29" s="555"/>
      <c r="G29" s="555"/>
      <c r="H29" s="545"/>
      <c r="I29" s="571"/>
      <c r="J29" s="571"/>
      <c r="K29" s="545"/>
      <c r="L29" s="554" t="s">
        <v>657</v>
      </c>
      <c r="M29" s="545"/>
      <c r="N29" s="572" t="s">
        <v>658</v>
      </c>
      <c r="O29" s="545"/>
      <c r="P29" s="558" t="s">
        <v>659</v>
      </c>
      <c r="Q29" s="558" t="s">
        <v>660</v>
      </c>
      <c r="R29" s="558" t="s">
        <v>660</v>
      </c>
      <c r="S29" s="545"/>
      <c r="T29" s="559" t="s">
        <v>661</v>
      </c>
      <c r="U29" s="560"/>
      <c r="V29" s="559" t="s">
        <v>662</v>
      </c>
      <c r="W29" s="545"/>
      <c r="X29" s="561" t="str">
        <v/>
      </c>
      <c r="Y29" s="562">
        <v>0</v>
      </c>
      <c r="Z29" s="545"/>
      <c r="AA29" s="563" t="s">
        <v>241</v>
      </c>
      <c r="AB29" s="564" t="s">
        <v>367</v>
      </c>
      <c r="AC29" s="565" t="s">
        <v>286</v>
      </c>
      <c r="AD29" s="565" t="s">
        <v>286</v>
      </c>
      <c r="AE29" s="565" t="s">
        <v>581</v>
      </c>
      <c r="AF29" s="566" t="s">
        <v>663</v>
      </c>
      <c r="AG29" s="567" t="s">
        <v>536</v>
      </c>
      <c r="AH29" s="565" t="s">
        <v>664</v>
      </c>
      <c r="AI29" s="565" t="s">
        <v>665</v>
      </c>
      <c r="AJ29" s="565" t="s">
        <v>663</v>
      </c>
      <c r="AK29" s="568"/>
      <c r="AL29" s="568"/>
      <c r="AM29" s="568"/>
      <c r="AN29" s="567" t="s">
        <v>666</v>
      </c>
    </row>
    <row r="30" spans="1:40" ht="18.75" customHeight="1">
      <c r="A30" s="554" t="s">
        <v>367</v>
      </c>
      <c r="B30" s="554" t="s">
        <v>643</v>
      </c>
      <c r="C30" s="554" t="s">
        <v>667</v>
      </c>
      <c r="D30" s="554" t="s">
        <v>668</v>
      </c>
      <c r="E30" s="555"/>
      <c r="F30" s="555"/>
      <c r="G30" s="555"/>
      <c r="H30" s="545"/>
      <c r="I30" s="571"/>
      <c r="J30" s="571"/>
      <c r="K30" s="545"/>
      <c r="L30" s="554" t="s">
        <v>669</v>
      </c>
      <c r="M30" s="545"/>
      <c r="N30" s="572" t="s">
        <v>670</v>
      </c>
      <c r="O30" s="545"/>
      <c r="P30" s="558" t="s">
        <v>671</v>
      </c>
      <c r="Q30" s="558" t="s">
        <v>638</v>
      </c>
      <c r="R30" s="558" t="s">
        <v>638</v>
      </c>
      <c r="S30" s="545"/>
      <c r="T30" s="559" t="s">
        <v>672</v>
      </c>
      <c r="U30" s="560"/>
      <c r="V30" s="559" t="s">
        <v>673</v>
      </c>
      <c r="W30" s="545"/>
      <c r="X30" s="561" t="str">
        <v/>
      </c>
      <c r="Y30" s="562">
        <v>0</v>
      </c>
      <c r="Z30" s="545"/>
      <c r="AA30" s="563" t="s">
        <v>241</v>
      </c>
      <c r="AB30" s="564" t="s">
        <v>367</v>
      </c>
      <c r="AC30" s="565" t="s">
        <v>286</v>
      </c>
      <c r="AD30" s="565" t="s">
        <v>286</v>
      </c>
      <c r="AE30" s="565" t="s">
        <v>581</v>
      </c>
      <c r="AF30" s="566" t="s">
        <v>674</v>
      </c>
      <c r="AG30" s="567" t="s">
        <v>268</v>
      </c>
      <c r="AH30" s="565" t="s">
        <v>675</v>
      </c>
      <c r="AI30" s="565" t="s">
        <v>676</v>
      </c>
      <c r="AJ30" s="565" t="s">
        <v>674</v>
      </c>
      <c r="AK30" s="568"/>
      <c r="AL30" s="568"/>
      <c r="AM30" s="568"/>
      <c r="AN30" s="567" t="s">
        <v>677</v>
      </c>
    </row>
    <row r="31" spans="1:40" ht="18.75" customHeight="1">
      <c r="A31" s="554" t="s">
        <v>385</v>
      </c>
      <c r="B31" s="554" t="s">
        <v>643</v>
      </c>
      <c r="C31" s="554" t="s">
        <v>678</v>
      </c>
      <c r="D31" s="554" t="s">
        <v>679</v>
      </c>
      <c r="E31" s="555"/>
      <c r="F31" s="555"/>
      <c r="G31" s="555"/>
      <c r="H31" s="545"/>
      <c r="I31" s="571"/>
      <c r="J31" s="571"/>
      <c r="K31" s="545"/>
      <c r="L31" s="554" t="s">
        <v>680</v>
      </c>
      <c r="M31" s="545"/>
      <c r="N31" s="572" t="s">
        <v>681</v>
      </c>
      <c r="O31" s="545"/>
      <c r="P31" s="558" t="s">
        <v>163</v>
      </c>
      <c r="Q31" s="558" t="s">
        <v>682</v>
      </c>
      <c r="R31" s="558" t="s">
        <v>683</v>
      </c>
      <c r="S31" s="545"/>
      <c r="T31" s="559" t="s">
        <v>684</v>
      </c>
      <c r="U31" s="560"/>
      <c r="V31" s="559" t="s">
        <v>685</v>
      </c>
      <c r="W31" s="545"/>
      <c r="X31" s="561" t="str">
        <v/>
      </c>
      <c r="Y31" s="562">
        <v>0</v>
      </c>
      <c r="Z31" s="545"/>
      <c r="AA31" s="563" t="s">
        <v>241</v>
      </c>
      <c r="AB31" s="564" t="s">
        <v>367</v>
      </c>
      <c r="AC31" s="565" t="s">
        <v>286</v>
      </c>
      <c r="AD31" s="565" t="s">
        <v>286</v>
      </c>
      <c r="AE31" s="565" t="s">
        <v>581</v>
      </c>
      <c r="AF31" s="566" t="s">
        <v>686</v>
      </c>
      <c r="AG31" s="567" t="s">
        <v>286</v>
      </c>
      <c r="AH31" s="565" t="s">
        <v>687</v>
      </c>
      <c r="AI31" s="565" t="s">
        <v>688</v>
      </c>
      <c r="AJ31" s="565" t="s">
        <v>686</v>
      </c>
      <c r="AK31" s="568"/>
      <c r="AL31" s="568"/>
      <c r="AM31" s="568"/>
      <c r="AN31" s="567" t="s">
        <v>689</v>
      </c>
    </row>
    <row r="32" spans="1:40" ht="18.75" customHeight="1">
      <c r="A32" s="554" t="s">
        <v>400</v>
      </c>
      <c r="B32" s="554" t="s">
        <v>643</v>
      </c>
      <c r="C32" s="554" t="s">
        <v>690</v>
      </c>
      <c r="D32" s="554" t="s">
        <v>691</v>
      </c>
      <c r="E32" s="555"/>
      <c r="F32" s="555"/>
      <c r="G32" s="555"/>
      <c r="H32" s="545"/>
      <c r="I32" s="571"/>
      <c r="J32" s="571"/>
      <c r="K32" s="545"/>
      <c r="L32" s="554" t="s">
        <v>692</v>
      </c>
      <c r="M32" s="545"/>
      <c r="N32" s="572" t="s">
        <v>693</v>
      </c>
      <c r="O32" s="545"/>
      <c r="P32" s="558" t="s">
        <v>694</v>
      </c>
      <c r="Q32" s="558" t="s">
        <v>695</v>
      </c>
      <c r="R32" s="558" t="s">
        <v>696</v>
      </c>
      <c r="S32" s="545"/>
      <c r="T32" s="559" t="s">
        <v>697</v>
      </c>
      <c r="U32" s="560"/>
      <c r="V32" s="559" t="s">
        <v>698</v>
      </c>
      <c r="W32" s="545"/>
      <c r="X32" s="561" t="str">
        <v/>
      </c>
      <c r="Y32" s="562">
        <v>0</v>
      </c>
      <c r="Z32" s="545"/>
      <c r="AA32" s="563" t="s">
        <v>241</v>
      </c>
      <c r="AB32" s="564" t="s">
        <v>367</v>
      </c>
      <c r="AC32" s="565" t="s">
        <v>286</v>
      </c>
      <c r="AD32" s="565" t="s">
        <v>286</v>
      </c>
      <c r="AE32" s="565" t="s">
        <v>581</v>
      </c>
      <c r="AF32" s="566" t="s">
        <v>699</v>
      </c>
      <c r="AG32" s="567" t="s">
        <v>306</v>
      </c>
      <c r="AH32" s="565" t="s">
        <v>700</v>
      </c>
      <c r="AI32" s="565" t="s">
        <v>701</v>
      </c>
      <c r="AJ32" s="565" t="s">
        <v>699</v>
      </c>
      <c r="AK32" s="568"/>
      <c r="AL32" s="568"/>
      <c r="AM32" s="568"/>
      <c r="AN32" s="567" t="s">
        <v>702</v>
      </c>
    </row>
    <row r="33" spans="1:40" ht="18.75" customHeight="1">
      <c r="A33" s="554" t="s">
        <v>417</v>
      </c>
      <c r="B33" s="554" t="s">
        <v>643</v>
      </c>
      <c r="C33" s="554" t="s">
        <v>703</v>
      </c>
      <c r="D33" s="554" t="s">
        <v>704</v>
      </c>
      <c r="E33" s="555"/>
      <c r="F33" s="555"/>
      <c r="G33" s="555"/>
      <c r="H33" s="545"/>
      <c r="I33" s="571"/>
      <c r="J33" s="571"/>
      <c r="K33" s="545"/>
      <c r="L33" s="554" t="s">
        <v>705</v>
      </c>
      <c r="M33" s="545"/>
      <c r="N33" s="572" t="s">
        <v>706</v>
      </c>
      <c r="O33" s="545"/>
      <c r="P33" s="558" t="s">
        <v>707</v>
      </c>
      <c r="Q33" s="558" t="s">
        <v>708</v>
      </c>
      <c r="R33" s="558" t="s">
        <v>708</v>
      </c>
      <c r="S33" s="545"/>
      <c r="T33" s="559" t="s">
        <v>709</v>
      </c>
      <c r="U33" s="560"/>
      <c r="V33" s="559" t="s">
        <v>710</v>
      </c>
      <c r="W33" s="545"/>
      <c r="X33" s="561" t="str">
        <v/>
      </c>
      <c r="Y33" s="562">
        <v>0</v>
      </c>
      <c r="Z33" s="545"/>
      <c r="AA33" s="563" t="s">
        <v>241</v>
      </c>
      <c r="AB33" s="564" t="s">
        <v>367</v>
      </c>
      <c r="AC33" s="565" t="s">
        <v>286</v>
      </c>
      <c r="AD33" s="565" t="s">
        <v>286</v>
      </c>
      <c r="AE33" s="565" t="s">
        <v>581</v>
      </c>
      <c r="AF33" s="566" t="s">
        <v>711</v>
      </c>
      <c r="AG33" s="567" t="s">
        <v>322</v>
      </c>
      <c r="AH33" s="565" t="s">
        <v>712</v>
      </c>
      <c r="AI33" s="565" t="s">
        <v>713</v>
      </c>
      <c r="AJ33" s="565" t="s">
        <v>711</v>
      </c>
      <c r="AK33" s="568"/>
      <c r="AL33" s="568"/>
      <c r="AM33" s="568"/>
      <c r="AN33" s="567" t="s">
        <v>714</v>
      </c>
    </row>
    <row r="34" spans="1:40" ht="18.75" customHeight="1">
      <c r="A34" s="554" t="s">
        <v>432</v>
      </c>
      <c r="B34" s="554" t="s">
        <v>643</v>
      </c>
      <c r="C34" s="554" t="s">
        <v>715</v>
      </c>
      <c r="D34" s="554" t="s">
        <v>716</v>
      </c>
      <c r="E34" s="555"/>
      <c r="F34" s="555"/>
      <c r="G34" s="555"/>
      <c r="H34" s="545"/>
      <c r="I34" s="571"/>
      <c r="J34" s="571"/>
      <c r="K34" s="545"/>
      <c r="L34" s="554" t="s">
        <v>717</v>
      </c>
      <c r="M34" s="545"/>
      <c r="N34" s="572" t="s">
        <v>718</v>
      </c>
      <c r="O34" s="545"/>
      <c r="P34" s="558" t="s">
        <v>719</v>
      </c>
      <c r="Q34" s="558" t="s">
        <v>709</v>
      </c>
      <c r="R34" s="558" t="s">
        <v>720</v>
      </c>
      <c r="S34" s="545"/>
      <c r="T34" s="559" t="s">
        <v>721</v>
      </c>
      <c r="U34" s="560"/>
      <c r="V34" s="559" t="s">
        <v>722</v>
      </c>
      <c r="W34" s="545"/>
      <c r="X34" s="561" t="str">
        <v/>
      </c>
      <c r="Y34" s="562">
        <v>0</v>
      </c>
      <c r="Z34" s="545"/>
      <c r="AA34" s="563" t="s">
        <v>241</v>
      </c>
      <c r="AB34" s="564" t="s">
        <v>367</v>
      </c>
      <c r="AC34" s="565" t="s">
        <v>286</v>
      </c>
      <c r="AD34" s="565" t="s">
        <v>286</v>
      </c>
      <c r="AE34" s="565" t="s">
        <v>581</v>
      </c>
      <c r="AF34" s="566" t="s">
        <v>723</v>
      </c>
      <c r="AG34" s="567" t="s">
        <v>340</v>
      </c>
      <c r="AH34" s="565" t="s">
        <v>724</v>
      </c>
      <c r="AI34" s="565" t="s">
        <v>725</v>
      </c>
      <c r="AJ34" s="565" t="s">
        <v>723</v>
      </c>
      <c r="AK34" s="568"/>
      <c r="AL34" s="568"/>
      <c r="AM34" s="568"/>
      <c r="AN34" s="567" t="s">
        <v>726</v>
      </c>
    </row>
    <row r="35" spans="1:40" ht="18.75" customHeight="1">
      <c r="A35" s="554" t="s">
        <v>447</v>
      </c>
      <c r="B35" s="554" t="s">
        <v>643</v>
      </c>
      <c r="C35" s="554" t="s">
        <v>727</v>
      </c>
      <c r="D35" s="554" t="s">
        <v>728</v>
      </c>
      <c r="E35" s="555"/>
      <c r="F35" s="555"/>
      <c r="G35" s="555"/>
      <c r="H35" s="545"/>
      <c r="I35" s="571"/>
      <c r="J35" s="571"/>
      <c r="K35" s="545"/>
      <c r="L35" s="554" t="s">
        <v>729</v>
      </c>
      <c r="M35" s="545"/>
      <c r="N35" s="572" t="s">
        <v>730</v>
      </c>
      <c r="O35" s="545"/>
      <c r="P35" s="558" t="s">
        <v>731</v>
      </c>
      <c r="Q35" s="558" t="s">
        <v>513</v>
      </c>
      <c r="R35" s="558" t="s">
        <v>732</v>
      </c>
      <c r="S35" s="545"/>
      <c r="T35" s="559" t="s">
        <v>733</v>
      </c>
      <c r="U35" s="560"/>
      <c r="V35" s="559" t="s">
        <v>734</v>
      </c>
      <c r="W35" s="545"/>
      <c r="X35" s="561" t="str">
        <v/>
      </c>
      <c r="Y35" s="562">
        <v>0</v>
      </c>
      <c r="Z35" s="545"/>
      <c r="AA35" s="563" t="s">
        <v>241</v>
      </c>
      <c r="AB35" s="564" t="s">
        <v>367</v>
      </c>
      <c r="AC35" s="565" t="s">
        <v>286</v>
      </c>
      <c r="AD35" s="565" t="s">
        <v>286</v>
      </c>
      <c r="AE35" s="565" t="s">
        <v>581</v>
      </c>
      <c r="AF35" s="566" t="s">
        <v>735</v>
      </c>
      <c r="AG35" s="567" t="s">
        <v>355</v>
      </c>
      <c r="AH35" s="565" t="s">
        <v>736</v>
      </c>
      <c r="AI35" s="565" t="s">
        <v>737</v>
      </c>
      <c r="AJ35" s="565" t="s">
        <v>735</v>
      </c>
      <c r="AK35" s="568"/>
      <c r="AL35" s="568"/>
      <c r="AM35" s="568"/>
      <c r="AN35" s="567" t="s">
        <v>738</v>
      </c>
    </row>
    <row r="36" spans="1:40" ht="18.75" customHeight="1">
      <c r="A36" s="554" t="s">
        <v>463</v>
      </c>
      <c r="B36" s="554" t="s">
        <v>643</v>
      </c>
      <c r="C36" s="554" t="s">
        <v>739</v>
      </c>
      <c r="D36" s="554" t="s">
        <v>740</v>
      </c>
      <c r="E36" s="555"/>
      <c r="F36" s="555"/>
      <c r="G36" s="555"/>
      <c r="H36" s="545"/>
      <c r="I36" s="571"/>
      <c r="J36" s="571"/>
      <c r="K36" s="545"/>
      <c r="L36" s="554" t="s">
        <v>741</v>
      </c>
      <c r="M36" s="545"/>
      <c r="N36" s="572" t="s">
        <v>742</v>
      </c>
      <c r="O36" s="545"/>
      <c r="P36" s="558" t="s">
        <v>743</v>
      </c>
      <c r="Q36" s="558" t="s">
        <v>650</v>
      </c>
      <c r="R36" s="558" t="s">
        <v>744</v>
      </c>
      <c r="S36" s="545"/>
      <c r="T36" s="559" t="s">
        <v>745</v>
      </c>
      <c r="U36" s="560"/>
      <c r="V36" s="559" t="s">
        <v>746</v>
      </c>
      <c r="W36" s="545"/>
      <c r="X36" s="561" t="str">
        <v/>
      </c>
      <c r="Y36" s="562">
        <v>0</v>
      </c>
      <c r="Z36" s="545"/>
      <c r="AA36" s="563" t="s">
        <v>241</v>
      </c>
      <c r="AB36" s="564" t="s">
        <v>367</v>
      </c>
      <c r="AC36" s="565" t="s">
        <v>286</v>
      </c>
      <c r="AD36" s="565" t="s">
        <v>286</v>
      </c>
      <c r="AE36" s="565" t="s">
        <v>581</v>
      </c>
      <c r="AF36" s="566" t="s">
        <v>747</v>
      </c>
      <c r="AG36" s="567" t="s">
        <v>370</v>
      </c>
      <c r="AH36" s="565" t="s">
        <v>748</v>
      </c>
      <c r="AI36" s="565" t="s">
        <v>749</v>
      </c>
      <c r="AJ36" s="565" t="s">
        <v>747</v>
      </c>
      <c r="AK36" s="568"/>
      <c r="AL36" s="568"/>
      <c r="AM36" s="568"/>
      <c r="AN36" s="567" t="s">
        <v>750</v>
      </c>
    </row>
    <row r="37" spans="1:40" ht="18.75" customHeight="1">
      <c r="A37" s="554" t="s">
        <v>402</v>
      </c>
      <c r="B37" s="554" t="s">
        <v>643</v>
      </c>
      <c r="C37" s="554" t="s">
        <v>751</v>
      </c>
      <c r="D37" s="554" t="s">
        <v>752</v>
      </c>
      <c r="E37" s="555"/>
      <c r="F37" s="555"/>
      <c r="G37" s="555"/>
      <c r="H37" s="545"/>
      <c r="I37" s="571"/>
      <c r="J37" s="571"/>
      <c r="K37" s="545"/>
      <c r="L37" s="554" t="s">
        <v>753</v>
      </c>
      <c r="M37" s="545"/>
      <c r="N37" s="573"/>
      <c r="O37" s="545"/>
      <c r="P37" s="558" t="s">
        <v>754</v>
      </c>
      <c r="Q37" s="558" t="s">
        <v>697</v>
      </c>
      <c r="R37" s="558" t="s">
        <v>755</v>
      </c>
      <c r="S37" s="545"/>
      <c r="T37" s="559" t="s">
        <v>594</v>
      </c>
      <c r="U37" s="560"/>
      <c r="V37" s="559" t="s">
        <v>756</v>
      </c>
      <c r="W37" s="545"/>
      <c r="X37" s="561" t="str">
        <v/>
      </c>
      <c r="Y37" s="562">
        <v>0</v>
      </c>
      <c r="Z37" s="545"/>
      <c r="AA37" s="563" t="s">
        <v>241</v>
      </c>
      <c r="AB37" s="564" t="s">
        <v>385</v>
      </c>
      <c r="AC37" s="565" t="s">
        <v>306</v>
      </c>
      <c r="AD37" s="565" t="s">
        <v>306</v>
      </c>
      <c r="AE37" s="565" t="s">
        <v>757</v>
      </c>
      <c r="AF37" s="566" t="s">
        <v>758</v>
      </c>
      <c r="AG37" s="567" t="s">
        <v>388</v>
      </c>
      <c r="AH37" s="565" t="s">
        <v>584</v>
      </c>
      <c r="AI37" s="565" t="s">
        <v>759</v>
      </c>
      <c r="AJ37" s="565" t="s">
        <v>758</v>
      </c>
      <c r="AK37" s="568"/>
      <c r="AL37" s="568"/>
      <c r="AM37" s="568"/>
      <c r="AN37" s="567" t="s">
        <v>589</v>
      </c>
    </row>
    <row r="38" spans="1:40" ht="18.75" customHeight="1">
      <c r="A38" s="554" t="s">
        <v>419</v>
      </c>
      <c r="B38" s="554" t="s">
        <v>643</v>
      </c>
      <c r="C38" s="554" t="s">
        <v>760</v>
      </c>
      <c r="D38" s="554" t="s">
        <v>761</v>
      </c>
      <c r="E38" s="555"/>
      <c r="F38" s="555"/>
      <c r="G38" s="555"/>
      <c r="H38" s="545"/>
      <c r="I38" s="571"/>
      <c r="J38" s="571"/>
      <c r="K38" s="545"/>
      <c r="L38" s="554" t="s">
        <v>762</v>
      </c>
      <c r="M38" s="545"/>
      <c r="N38" s="573"/>
      <c r="O38" s="545"/>
      <c r="P38" s="558" t="s">
        <v>763</v>
      </c>
      <c r="Q38" s="558" t="s">
        <v>684</v>
      </c>
      <c r="R38" s="558" t="s">
        <v>684</v>
      </c>
      <c r="S38" s="545"/>
      <c r="T38" s="559" t="s">
        <v>764</v>
      </c>
      <c r="U38" s="560"/>
      <c r="V38" s="559" t="s">
        <v>765</v>
      </c>
      <c r="W38" s="545"/>
      <c r="X38" s="561" t="str">
        <v/>
      </c>
      <c r="Y38" s="562">
        <v>0</v>
      </c>
      <c r="Z38" s="545"/>
      <c r="AA38" s="563" t="s">
        <v>241</v>
      </c>
      <c r="AB38" s="564" t="s">
        <v>385</v>
      </c>
      <c r="AC38" s="565" t="s">
        <v>306</v>
      </c>
      <c r="AD38" s="565" t="s">
        <v>306</v>
      </c>
      <c r="AE38" s="565" t="s">
        <v>757</v>
      </c>
      <c r="AF38" s="566" t="s">
        <v>766</v>
      </c>
      <c r="AG38" s="567" t="s">
        <v>243</v>
      </c>
      <c r="AH38" s="565" t="s">
        <v>598</v>
      </c>
      <c r="AI38" s="565" t="s">
        <v>767</v>
      </c>
      <c r="AJ38" s="565" t="s">
        <v>766</v>
      </c>
      <c r="AK38" s="568"/>
      <c r="AL38" s="568"/>
      <c r="AM38" s="568"/>
      <c r="AN38" s="567" t="s">
        <v>768</v>
      </c>
    </row>
    <row r="39" spans="1:40" ht="18.75" customHeight="1">
      <c r="A39" s="554" t="s">
        <v>435</v>
      </c>
      <c r="B39" s="554" t="s">
        <v>643</v>
      </c>
      <c r="C39" s="554" t="s">
        <v>769</v>
      </c>
      <c r="D39" s="554" t="s">
        <v>770</v>
      </c>
      <c r="E39" s="555"/>
      <c r="F39" s="555"/>
      <c r="G39" s="555"/>
      <c r="H39" s="545"/>
      <c r="I39" s="571"/>
      <c r="J39" s="571"/>
      <c r="K39" s="545"/>
      <c r="L39" s="554" t="s">
        <v>771</v>
      </c>
      <c r="M39" s="545"/>
      <c r="N39" s="573"/>
      <c r="O39" s="545"/>
      <c r="P39" s="558" t="s">
        <v>772</v>
      </c>
      <c r="Q39" s="558" t="s">
        <v>773</v>
      </c>
      <c r="R39" s="558" t="s">
        <v>774</v>
      </c>
      <c r="S39" s="545"/>
      <c r="T39" s="559" t="s">
        <v>637</v>
      </c>
      <c r="U39" s="560"/>
      <c r="V39" s="559" t="s">
        <v>775</v>
      </c>
      <c r="W39" s="545"/>
      <c r="X39" s="561" t="str">
        <v/>
      </c>
      <c r="Y39" s="562">
        <v>0</v>
      </c>
      <c r="Z39" s="545"/>
      <c r="AA39" s="563" t="s">
        <v>241</v>
      </c>
      <c r="AB39" s="564" t="s">
        <v>385</v>
      </c>
      <c r="AC39" s="565" t="s">
        <v>306</v>
      </c>
      <c r="AD39" s="565" t="s">
        <v>306</v>
      </c>
      <c r="AE39" s="565" t="s">
        <v>757</v>
      </c>
      <c r="AF39" s="566" t="s">
        <v>776</v>
      </c>
      <c r="AG39" s="567" t="s">
        <v>402</v>
      </c>
      <c r="AH39" s="565" t="s">
        <v>628</v>
      </c>
      <c r="AI39" s="565" t="s">
        <v>777</v>
      </c>
      <c r="AJ39" s="565" t="s">
        <v>776</v>
      </c>
      <c r="AK39" s="568"/>
      <c r="AL39" s="568"/>
      <c r="AM39" s="568"/>
      <c r="AN39" s="554" t="s">
        <v>778</v>
      </c>
    </row>
    <row r="40" spans="1:40" ht="18.75" customHeight="1">
      <c r="A40" s="554" t="s">
        <v>520</v>
      </c>
      <c r="B40" s="554" t="s">
        <v>643</v>
      </c>
      <c r="C40" s="554" t="s">
        <v>779</v>
      </c>
      <c r="D40" s="554" t="s">
        <v>780</v>
      </c>
      <c r="E40" s="555"/>
      <c r="F40" s="555"/>
      <c r="G40" s="555"/>
      <c r="H40" s="545"/>
      <c r="I40" s="571"/>
      <c r="J40" s="571"/>
      <c r="K40" s="545"/>
      <c r="L40" s="554" t="s">
        <v>781</v>
      </c>
      <c r="M40" s="545"/>
      <c r="N40" s="573"/>
      <c r="O40" s="545"/>
      <c r="P40" s="558" t="s">
        <v>782</v>
      </c>
      <c r="Q40" s="558" t="s">
        <v>610</v>
      </c>
      <c r="R40" s="558" t="s">
        <v>783</v>
      </c>
      <c r="S40" s="545"/>
      <c r="T40" s="559" t="s">
        <v>784</v>
      </c>
      <c r="U40" s="560"/>
      <c r="V40" s="559" t="s">
        <v>785</v>
      </c>
      <c r="W40" s="545"/>
      <c r="X40" s="561" t="str">
        <v/>
      </c>
      <c r="Y40" s="562">
        <v>0</v>
      </c>
      <c r="Z40" s="545"/>
      <c r="AA40" s="563" t="s">
        <v>241</v>
      </c>
      <c r="AB40" s="564" t="s">
        <v>385</v>
      </c>
      <c r="AC40" s="565" t="s">
        <v>306</v>
      </c>
      <c r="AD40" s="565" t="s">
        <v>306</v>
      </c>
      <c r="AE40" s="565" t="s">
        <v>757</v>
      </c>
      <c r="AF40" s="566" t="s">
        <v>786</v>
      </c>
      <c r="AG40" s="567" t="s">
        <v>435</v>
      </c>
      <c r="AH40" s="565" t="s">
        <v>640</v>
      </c>
      <c r="AI40" s="565" t="s">
        <v>787</v>
      </c>
      <c r="AJ40" s="565" t="s">
        <v>786</v>
      </c>
      <c r="AK40" s="568"/>
      <c r="AL40" s="568"/>
      <c r="AM40" s="568"/>
      <c r="AN40" s="554" t="s">
        <v>788</v>
      </c>
    </row>
    <row r="41" spans="1:40" ht="18.75" customHeight="1">
      <c r="A41" s="554" t="s">
        <v>536</v>
      </c>
      <c r="B41" s="554" t="s">
        <v>643</v>
      </c>
      <c r="C41" s="554" t="s">
        <v>789</v>
      </c>
      <c r="D41" s="554" t="s">
        <v>790</v>
      </c>
      <c r="E41" s="555"/>
      <c r="F41" s="555"/>
      <c r="G41" s="555"/>
      <c r="H41" s="545"/>
      <c r="I41" s="571"/>
      <c r="J41" s="571"/>
      <c r="K41" s="545"/>
      <c r="L41" s="554" t="s">
        <v>791</v>
      </c>
      <c r="M41" s="545"/>
      <c r="N41" s="573"/>
      <c r="O41" s="545"/>
      <c r="P41" s="558" t="s">
        <v>792</v>
      </c>
      <c r="Q41" s="558" t="s">
        <v>793</v>
      </c>
      <c r="R41" s="558" t="s">
        <v>794</v>
      </c>
      <c r="S41" s="545"/>
      <c r="T41" s="559" t="s">
        <v>795</v>
      </c>
      <c r="U41" s="560"/>
      <c r="V41" s="559" t="s">
        <v>796</v>
      </c>
      <c r="W41" s="545"/>
      <c r="X41" s="561" t="str">
        <v/>
      </c>
      <c r="Y41" s="562">
        <v>0</v>
      </c>
      <c r="Z41" s="545"/>
      <c r="AA41" s="563" t="s">
        <v>241</v>
      </c>
      <c r="AB41" s="564" t="s">
        <v>385</v>
      </c>
      <c r="AC41" s="565" t="s">
        <v>306</v>
      </c>
      <c r="AD41" s="565" t="s">
        <v>306</v>
      </c>
      <c r="AE41" s="565" t="s">
        <v>757</v>
      </c>
      <c r="AF41" s="566" t="s">
        <v>797</v>
      </c>
      <c r="AG41" s="567" t="s">
        <v>520</v>
      </c>
      <c r="AH41" s="565" t="s">
        <v>653</v>
      </c>
      <c r="AI41" s="565" t="s">
        <v>798</v>
      </c>
      <c r="AJ41" s="565" t="s">
        <v>797</v>
      </c>
      <c r="AK41" s="568"/>
      <c r="AL41" s="568"/>
      <c r="AM41" s="568"/>
      <c r="AN41" s="554" t="s">
        <v>799</v>
      </c>
    </row>
    <row r="42" spans="1:40" ht="18.75" customHeight="1">
      <c r="A42" s="554" t="s">
        <v>553</v>
      </c>
      <c r="B42" s="554" t="s">
        <v>643</v>
      </c>
      <c r="C42" s="554" t="s">
        <v>800</v>
      </c>
      <c r="D42" s="554" t="s">
        <v>801</v>
      </c>
      <c r="E42" s="555"/>
      <c r="F42" s="555"/>
      <c r="G42" s="555"/>
      <c r="H42" s="545"/>
      <c r="I42" s="571"/>
      <c r="J42" s="571"/>
      <c r="K42" s="545"/>
      <c r="L42" s="554" t="s">
        <v>802</v>
      </c>
      <c r="M42" s="545"/>
      <c r="N42" s="573"/>
      <c r="O42" s="545"/>
      <c r="P42" s="558" t="s">
        <v>803</v>
      </c>
      <c r="Q42" s="558" t="s">
        <v>804</v>
      </c>
      <c r="R42" s="558" t="s">
        <v>805</v>
      </c>
      <c r="S42" s="545"/>
      <c r="T42" s="574" t="s">
        <v>806</v>
      </c>
      <c r="U42" s="560"/>
      <c r="V42" s="559" t="s">
        <v>807</v>
      </c>
      <c r="W42" s="545"/>
      <c r="X42" s="561" t="str">
        <v/>
      </c>
      <c r="Y42" s="562">
        <v>0</v>
      </c>
      <c r="Z42" s="545"/>
      <c r="AA42" s="563" t="s">
        <v>241</v>
      </c>
      <c r="AB42" s="564" t="s">
        <v>385</v>
      </c>
      <c r="AC42" s="565" t="s">
        <v>306</v>
      </c>
      <c r="AD42" s="565" t="s">
        <v>306</v>
      </c>
      <c r="AE42" s="565" t="s">
        <v>757</v>
      </c>
      <c r="AF42" s="566" t="s">
        <v>808</v>
      </c>
      <c r="AG42" s="567" t="s">
        <v>536</v>
      </c>
      <c r="AH42" s="565" t="s">
        <v>809</v>
      </c>
      <c r="AI42" s="565" t="s">
        <v>810</v>
      </c>
      <c r="AJ42" s="565" t="s">
        <v>808</v>
      </c>
      <c r="AK42" s="568"/>
      <c r="AL42" s="568"/>
      <c r="AM42" s="568"/>
      <c r="AN42" s="554" t="s">
        <v>811</v>
      </c>
    </row>
    <row r="43" spans="1:40" ht="18.75" customHeight="1">
      <c r="A43" s="554" t="s">
        <v>569</v>
      </c>
      <c r="B43" s="554" t="s">
        <v>643</v>
      </c>
      <c r="C43" s="554" t="s">
        <v>812</v>
      </c>
      <c r="D43" s="554" t="s">
        <v>813</v>
      </c>
      <c r="E43" s="555"/>
      <c r="F43" s="555"/>
      <c r="G43" s="555"/>
      <c r="H43" s="545"/>
      <c r="I43" s="571"/>
      <c r="J43" s="571"/>
      <c r="K43" s="545"/>
      <c r="L43" s="554" t="s">
        <v>814</v>
      </c>
      <c r="M43" s="545"/>
      <c r="N43" s="573"/>
      <c r="O43" s="545"/>
      <c r="P43" s="558" t="s">
        <v>815</v>
      </c>
      <c r="Q43" s="558" t="s">
        <v>816</v>
      </c>
      <c r="R43" s="558" t="s">
        <v>817</v>
      </c>
      <c r="S43" s="545"/>
      <c r="T43" s="574" t="s">
        <v>793</v>
      </c>
      <c r="U43" s="545"/>
      <c r="V43" s="575" t="s">
        <v>818</v>
      </c>
      <c r="W43" s="545"/>
      <c r="X43" s="561" t="str">
        <v/>
      </c>
      <c r="Y43" s="562">
        <v>0</v>
      </c>
      <c r="Z43" s="545"/>
      <c r="AA43" s="563" t="s">
        <v>241</v>
      </c>
      <c r="AB43" s="564" t="s">
        <v>385</v>
      </c>
      <c r="AC43" s="565" t="s">
        <v>306</v>
      </c>
      <c r="AD43" s="565" t="s">
        <v>306</v>
      </c>
      <c r="AE43" s="565" t="s">
        <v>757</v>
      </c>
      <c r="AF43" s="566" t="s">
        <v>819</v>
      </c>
      <c r="AG43" s="567" t="s">
        <v>553</v>
      </c>
      <c r="AH43" s="565" t="s">
        <v>820</v>
      </c>
      <c r="AI43" s="565" t="s">
        <v>821</v>
      </c>
      <c r="AJ43" s="565" t="s">
        <v>819</v>
      </c>
      <c r="AK43" s="568"/>
      <c r="AL43" s="568"/>
      <c r="AM43" s="568"/>
      <c r="AN43" s="554" t="s">
        <v>822</v>
      </c>
    </row>
    <row r="44" spans="1:40" ht="18.75" customHeight="1">
      <c r="A44" s="554" t="s">
        <v>587</v>
      </c>
      <c r="B44" s="554" t="s">
        <v>643</v>
      </c>
      <c r="C44" s="554" t="s">
        <v>823</v>
      </c>
      <c r="D44" s="554" t="s">
        <v>824</v>
      </c>
      <c r="E44" s="555"/>
      <c r="F44" s="555"/>
      <c r="G44" s="555"/>
      <c r="H44" s="545"/>
      <c r="I44" s="571"/>
      <c r="J44" s="571"/>
      <c r="K44" s="545"/>
      <c r="L44" s="554" t="s">
        <v>825</v>
      </c>
      <c r="M44" s="545"/>
      <c r="N44" s="573"/>
      <c r="O44" s="545"/>
      <c r="P44" s="558" t="s">
        <v>826</v>
      </c>
      <c r="Q44" s="558" t="s">
        <v>827</v>
      </c>
      <c r="R44" s="558" t="s">
        <v>828</v>
      </c>
      <c r="S44" s="545"/>
      <c r="T44" s="574" t="s">
        <v>829</v>
      </c>
      <c r="U44" s="545"/>
      <c r="V44" s="576" t="s">
        <v>830</v>
      </c>
      <c r="W44" s="545"/>
      <c r="X44" s="561" t="str">
        <v/>
      </c>
      <c r="Y44" s="562">
        <v>0</v>
      </c>
      <c r="Z44" s="545"/>
      <c r="AA44" s="563" t="s">
        <v>241</v>
      </c>
      <c r="AB44" s="564" t="s">
        <v>385</v>
      </c>
      <c r="AC44" s="565" t="s">
        <v>306</v>
      </c>
      <c r="AD44" s="565" t="s">
        <v>306</v>
      </c>
      <c r="AE44" s="565" t="s">
        <v>757</v>
      </c>
      <c r="AF44" s="566" t="s">
        <v>831</v>
      </c>
      <c r="AG44" s="567" t="s">
        <v>569</v>
      </c>
      <c r="AH44" s="565" t="s">
        <v>832</v>
      </c>
      <c r="AI44" s="565" t="s">
        <v>833</v>
      </c>
      <c r="AJ44" s="565" t="s">
        <v>831</v>
      </c>
      <c r="AK44" s="568"/>
      <c r="AL44" s="568"/>
      <c r="AM44" s="568"/>
      <c r="AN44" s="554" t="s">
        <v>834</v>
      </c>
    </row>
    <row r="45" spans="1:40" ht="18.75" customHeight="1">
      <c r="A45" s="554" t="s">
        <v>601</v>
      </c>
      <c r="B45" s="554" t="s">
        <v>643</v>
      </c>
      <c r="C45" s="554" t="s">
        <v>835</v>
      </c>
      <c r="D45" s="554" t="s">
        <v>836</v>
      </c>
      <c r="E45" s="555"/>
      <c r="F45" s="555"/>
      <c r="G45" s="555"/>
      <c r="H45" s="545"/>
      <c r="I45" s="571"/>
      <c r="J45" s="571"/>
      <c r="K45" s="545"/>
      <c r="L45" s="554" t="s">
        <v>837</v>
      </c>
      <c r="M45" s="545"/>
      <c r="N45" s="573"/>
      <c r="O45" s="545"/>
      <c r="P45" s="558" t="s">
        <v>838</v>
      </c>
      <c r="Q45" s="558" t="s">
        <v>839</v>
      </c>
      <c r="R45" s="558" t="s">
        <v>840</v>
      </c>
      <c r="S45" s="545"/>
      <c r="T45" s="574" t="s">
        <v>841</v>
      </c>
      <c r="U45" s="545"/>
      <c r="V45" s="561" t="s">
        <v>842</v>
      </c>
      <c r="W45" s="545"/>
      <c r="X45" s="561" t="str">
        <v/>
      </c>
      <c r="Y45" s="562">
        <v>0</v>
      </c>
      <c r="Z45" s="545"/>
      <c r="AA45" s="563" t="s">
        <v>241</v>
      </c>
      <c r="AB45" s="564" t="s">
        <v>385</v>
      </c>
      <c r="AC45" s="565" t="s">
        <v>306</v>
      </c>
      <c r="AD45" s="565" t="s">
        <v>306</v>
      </c>
      <c r="AE45" s="565" t="s">
        <v>757</v>
      </c>
      <c r="AF45" s="566" t="s">
        <v>843</v>
      </c>
      <c r="AG45" s="567" t="s">
        <v>601</v>
      </c>
      <c r="AH45" s="565" t="s">
        <v>664</v>
      </c>
      <c r="AI45" s="565" t="s">
        <v>844</v>
      </c>
      <c r="AJ45" s="565" t="s">
        <v>843</v>
      </c>
      <c r="AK45" s="568"/>
      <c r="AL45" s="568"/>
      <c r="AM45" s="568"/>
      <c r="AN45" s="554" t="s">
        <v>845</v>
      </c>
    </row>
    <row r="46" spans="1:40" ht="18.75" customHeight="1">
      <c r="A46" s="554" t="s">
        <v>616</v>
      </c>
      <c r="B46" s="554" t="s">
        <v>643</v>
      </c>
      <c r="C46" s="554" t="s">
        <v>846</v>
      </c>
      <c r="D46" s="554" t="s">
        <v>847</v>
      </c>
      <c r="E46" s="555"/>
      <c r="F46" s="555"/>
      <c r="G46" s="555"/>
      <c r="H46" s="545"/>
      <c r="I46" s="571"/>
      <c r="J46" s="571"/>
      <c r="K46" s="545"/>
      <c r="L46" s="554" t="s">
        <v>848</v>
      </c>
      <c r="M46" s="545"/>
      <c r="N46" s="573"/>
      <c r="O46" s="545"/>
      <c r="P46" s="558" t="s">
        <v>849</v>
      </c>
      <c r="Q46" s="558" t="s">
        <v>850</v>
      </c>
      <c r="R46" s="558" t="s">
        <v>851</v>
      </c>
      <c r="S46" s="545"/>
      <c r="T46" s="574" t="s">
        <v>827</v>
      </c>
      <c r="U46" s="545"/>
      <c r="V46" s="561" t="s">
        <v>852</v>
      </c>
      <c r="W46" s="545"/>
      <c r="X46" s="561" t="str">
        <v/>
      </c>
      <c r="Y46" s="562">
        <v>0</v>
      </c>
      <c r="Z46" s="545"/>
      <c r="AA46" s="563" t="s">
        <v>241</v>
      </c>
      <c r="AB46" s="564" t="s">
        <v>385</v>
      </c>
      <c r="AC46" s="565" t="s">
        <v>306</v>
      </c>
      <c r="AD46" s="565" t="s">
        <v>306</v>
      </c>
      <c r="AE46" s="565" t="s">
        <v>757</v>
      </c>
      <c r="AF46" s="566" t="s">
        <v>853</v>
      </c>
      <c r="AG46" s="567" t="s">
        <v>268</v>
      </c>
      <c r="AH46" s="565" t="s">
        <v>675</v>
      </c>
      <c r="AI46" s="565" t="s">
        <v>854</v>
      </c>
      <c r="AJ46" s="565" t="s">
        <v>853</v>
      </c>
      <c r="AK46" s="568"/>
      <c r="AL46" s="568"/>
      <c r="AM46" s="568"/>
      <c r="AN46" s="554" t="s">
        <v>351</v>
      </c>
    </row>
    <row r="47" spans="1:40" ht="18.75" customHeight="1">
      <c r="A47" s="554" t="s">
        <v>631</v>
      </c>
      <c r="B47" s="554" t="s">
        <v>643</v>
      </c>
      <c r="C47" s="554" t="s">
        <v>855</v>
      </c>
      <c r="D47" s="554" t="s">
        <v>856</v>
      </c>
      <c r="E47" s="555"/>
      <c r="F47" s="555"/>
      <c r="G47" s="555"/>
      <c r="H47" s="545"/>
      <c r="I47" s="571"/>
      <c r="J47" s="571"/>
      <c r="K47" s="545"/>
      <c r="L47" s="554" t="s">
        <v>857</v>
      </c>
      <c r="M47" s="545"/>
      <c r="N47" s="573"/>
      <c r="O47" s="545"/>
      <c r="P47" s="558" t="s">
        <v>858</v>
      </c>
      <c r="Q47" s="558" t="s">
        <v>859</v>
      </c>
      <c r="R47" s="558" t="s">
        <v>860</v>
      </c>
      <c r="S47" s="545"/>
      <c r="T47" s="574" t="s">
        <v>861</v>
      </c>
      <c r="U47" s="545"/>
      <c r="V47" s="561" t="s">
        <v>862</v>
      </c>
      <c r="W47" s="545"/>
      <c r="X47" s="561" t="str">
        <v/>
      </c>
      <c r="Y47" s="562">
        <v>0</v>
      </c>
      <c r="Z47" s="545"/>
      <c r="AA47" s="563" t="s">
        <v>241</v>
      </c>
      <c r="AB47" s="564" t="s">
        <v>385</v>
      </c>
      <c r="AC47" s="565" t="s">
        <v>306</v>
      </c>
      <c r="AD47" s="565" t="s">
        <v>306</v>
      </c>
      <c r="AE47" s="565" t="s">
        <v>757</v>
      </c>
      <c r="AF47" s="566" t="s">
        <v>863</v>
      </c>
      <c r="AG47" s="567" t="s">
        <v>286</v>
      </c>
      <c r="AH47" s="565" t="s">
        <v>687</v>
      </c>
      <c r="AI47" s="565" t="s">
        <v>864</v>
      </c>
      <c r="AJ47" s="565" t="s">
        <v>863</v>
      </c>
      <c r="AK47" s="568"/>
      <c r="AL47" s="568"/>
      <c r="AM47" s="568"/>
      <c r="AN47" s="554" t="s">
        <v>865</v>
      </c>
    </row>
    <row r="48" spans="1:40" ht="18.75" customHeight="1">
      <c r="A48" s="554" t="s">
        <v>866</v>
      </c>
      <c r="B48" s="554" t="s">
        <v>643</v>
      </c>
      <c r="C48" s="554" t="s">
        <v>867</v>
      </c>
      <c r="D48" s="554" t="s">
        <v>868</v>
      </c>
      <c r="E48" s="555"/>
      <c r="F48" s="555"/>
      <c r="G48" s="555"/>
      <c r="H48" s="545"/>
      <c r="I48" s="571"/>
      <c r="J48" s="571"/>
      <c r="K48" s="545"/>
      <c r="L48" s="554" t="s">
        <v>869</v>
      </c>
      <c r="M48" s="545"/>
      <c r="N48" s="573"/>
      <c r="O48" s="545"/>
      <c r="P48" s="558" t="s">
        <v>870</v>
      </c>
      <c r="Q48" s="558" t="s">
        <v>871</v>
      </c>
      <c r="R48" s="558" t="s">
        <v>872</v>
      </c>
      <c r="S48" s="545"/>
      <c r="T48" s="574" t="s">
        <v>873</v>
      </c>
      <c r="U48" s="545"/>
      <c r="V48" s="561" t="s">
        <v>874</v>
      </c>
      <c r="W48" s="545"/>
      <c r="X48" s="561" t="str">
        <v/>
      </c>
      <c r="Y48" s="562">
        <v>0</v>
      </c>
      <c r="Z48" s="545"/>
      <c r="AA48" s="563" t="s">
        <v>241</v>
      </c>
      <c r="AB48" s="564" t="s">
        <v>385</v>
      </c>
      <c r="AC48" s="565" t="s">
        <v>306</v>
      </c>
      <c r="AD48" s="565" t="s">
        <v>306</v>
      </c>
      <c r="AE48" s="565" t="s">
        <v>757</v>
      </c>
      <c r="AF48" s="566" t="s">
        <v>875</v>
      </c>
      <c r="AG48" s="567" t="s">
        <v>306</v>
      </c>
      <c r="AH48" s="565" t="s">
        <v>700</v>
      </c>
      <c r="AI48" s="565" t="s">
        <v>876</v>
      </c>
      <c r="AJ48" s="565" t="s">
        <v>875</v>
      </c>
      <c r="AK48" s="568"/>
      <c r="AL48" s="568"/>
      <c r="AM48" s="568"/>
      <c r="AN48" s="554" t="s">
        <v>877</v>
      </c>
    </row>
    <row r="49" spans="1:40" ht="18.75" customHeight="1">
      <c r="A49" s="554" t="s">
        <v>878</v>
      </c>
      <c r="B49" s="554" t="s">
        <v>643</v>
      </c>
      <c r="C49" s="554" t="s">
        <v>879</v>
      </c>
      <c r="D49" s="554" t="s">
        <v>880</v>
      </c>
      <c r="E49" s="555"/>
      <c r="F49" s="555"/>
      <c r="G49" s="555"/>
      <c r="H49" s="545"/>
      <c r="I49" s="571"/>
      <c r="J49" s="571"/>
      <c r="K49" s="545"/>
      <c r="L49" s="554" t="s">
        <v>881</v>
      </c>
      <c r="M49" s="545"/>
      <c r="N49" s="573"/>
      <c r="O49" s="545"/>
      <c r="P49" s="558" t="s">
        <v>882</v>
      </c>
      <c r="Q49" s="558" t="s">
        <v>883</v>
      </c>
      <c r="R49" s="558" t="s">
        <v>884</v>
      </c>
      <c r="S49" s="545"/>
      <c r="T49" s="574" t="s">
        <v>885</v>
      </c>
      <c r="U49" s="545"/>
      <c r="V49" s="561" t="s">
        <v>886</v>
      </c>
      <c r="W49" s="545"/>
      <c r="X49" s="561" t="str">
        <v/>
      </c>
      <c r="Y49" s="562">
        <v>0</v>
      </c>
      <c r="Z49" s="545"/>
      <c r="AA49" s="563" t="s">
        <v>241</v>
      </c>
      <c r="AB49" s="564" t="s">
        <v>385</v>
      </c>
      <c r="AC49" s="565" t="s">
        <v>306</v>
      </c>
      <c r="AD49" s="565" t="s">
        <v>306</v>
      </c>
      <c r="AE49" s="565" t="s">
        <v>757</v>
      </c>
      <c r="AF49" s="566" t="s">
        <v>887</v>
      </c>
      <c r="AG49" s="567" t="s">
        <v>322</v>
      </c>
      <c r="AH49" s="565" t="s">
        <v>712</v>
      </c>
      <c r="AI49" s="565" t="s">
        <v>888</v>
      </c>
      <c r="AJ49" s="565" t="s">
        <v>887</v>
      </c>
      <c r="AK49" s="568"/>
      <c r="AL49" s="568"/>
      <c r="AM49" s="568"/>
      <c r="AN49" s="554" t="s">
        <v>889</v>
      </c>
    </row>
    <row r="50" spans="1:40" ht="18.75" customHeight="1">
      <c r="A50" s="554" t="s">
        <v>890</v>
      </c>
      <c r="B50" s="554" t="s">
        <v>643</v>
      </c>
      <c r="C50" s="554" t="s">
        <v>891</v>
      </c>
      <c r="D50" s="554" t="s">
        <v>892</v>
      </c>
      <c r="E50" s="555"/>
      <c r="F50" s="555"/>
      <c r="G50" s="555"/>
      <c r="H50" s="545"/>
      <c r="I50" s="571"/>
      <c r="J50" s="571"/>
      <c r="K50" s="545"/>
      <c r="L50" s="554" t="s">
        <v>893</v>
      </c>
      <c r="M50" s="545"/>
      <c r="N50" s="573"/>
      <c r="O50" s="545"/>
      <c r="P50" s="558" t="s">
        <v>894</v>
      </c>
      <c r="Q50" s="558" t="s">
        <v>895</v>
      </c>
      <c r="R50" s="558" t="s">
        <v>896</v>
      </c>
      <c r="S50" s="545"/>
      <c r="T50" s="574" t="s">
        <v>897</v>
      </c>
      <c r="U50" s="545"/>
      <c r="V50" s="561" t="s">
        <v>898</v>
      </c>
      <c r="W50" s="545"/>
      <c r="X50" s="561" t="str">
        <v/>
      </c>
      <c r="Y50" s="562">
        <v>0</v>
      </c>
      <c r="Z50" s="545"/>
      <c r="AA50" s="563" t="s">
        <v>241</v>
      </c>
      <c r="AB50" s="564" t="s">
        <v>385</v>
      </c>
      <c r="AC50" s="565" t="s">
        <v>306</v>
      </c>
      <c r="AD50" s="565" t="s">
        <v>306</v>
      </c>
      <c r="AE50" s="565" t="s">
        <v>757</v>
      </c>
      <c r="AF50" s="566" t="s">
        <v>899</v>
      </c>
      <c r="AG50" s="567" t="s">
        <v>340</v>
      </c>
      <c r="AH50" s="565" t="s">
        <v>736</v>
      </c>
      <c r="AI50" s="565" t="s">
        <v>900</v>
      </c>
      <c r="AJ50" s="565" t="s">
        <v>899</v>
      </c>
      <c r="AK50" s="568"/>
      <c r="AL50" s="568"/>
      <c r="AM50" s="568"/>
      <c r="AN50" s="554" t="s">
        <v>901</v>
      </c>
    </row>
    <row r="51" spans="1:40" ht="18.75" customHeight="1">
      <c r="A51" s="554" t="s">
        <v>902</v>
      </c>
      <c r="B51" s="554" t="s">
        <v>643</v>
      </c>
      <c r="C51" s="554" t="s">
        <v>903</v>
      </c>
      <c r="D51" s="554" t="s">
        <v>904</v>
      </c>
      <c r="E51" s="555"/>
      <c r="F51" s="555"/>
      <c r="G51" s="555"/>
      <c r="H51" s="545"/>
      <c r="I51" s="571"/>
      <c r="J51" s="571"/>
      <c r="K51" s="545"/>
      <c r="L51" s="554" t="s">
        <v>905</v>
      </c>
      <c r="M51" s="545"/>
      <c r="N51" s="573"/>
      <c r="O51" s="545"/>
      <c r="P51" s="558" t="s">
        <v>906</v>
      </c>
      <c r="Q51" s="558" t="s">
        <v>907</v>
      </c>
      <c r="R51" s="558" t="s">
        <v>885</v>
      </c>
      <c r="S51" s="545"/>
      <c r="T51" s="574" t="s">
        <v>908</v>
      </c>
      <c r="U51" s="545"/>
      <c r="V51" s="561" t="s">
        <v>909</v>
      </c>
      <c r="W51" s="545"/>
      <c r="X51" s="561" t="str">
        <v/>
      </c>
      <c r="Y51" s="562">
        <v>0</v>
      </c>
      <c r="Z51" s="545"/>
      <c r="AA51" s="563" t="s">
        <v>241</v>
      </c>
      <c r="AB51" s="564" t="s">
        <v>385</v>
      </c>
      <c r="AC51" s="565" t="s">
        <v>306</v>
      </c>
      <c r="AD51" s="565" t="s">
        <v>306</v>
      </c>
      <c r="AE51" s="565" t="s">
        <v>757</v>
      </c>
      <c r="AF51" s="566" t="s">
        <v>910</v>
      </c>
      <c r="AG51" s="567" t="s">
        <v>370</v>
      </c>
      <c r="AH51" s="565" t="s">
        <v>748</v>
      </c>
      <c r="AI51" s="565" t="s">
        <v>911</v>
      </c>
      <c r="AJ51" s="565" t="s">
        <v>910</v>
      </c>
      <c r="AK51" s="568"/>
      <c r="AL51" s="568"/>
      <c r="AM51" s="568"/>
      <c r="AN51" s="554" t="s">
        <v>912</v>
      </c>
    </row>
    <row r="52" spans="1:40" ht="18.75" customHeight="1">
      <c r="A52" s="554" t="s">
        <v>242</v>
      </c>
      <c r="B52" s="554" t="s">
        <v>913</v>
      </c>
      <c r="C52" s="554" t="s">
        <v>914</v>
      </c>
      <c r="D52" s="554" t="s">
        <v>914</v>
      </c>
      <c r="E52" s="554" t="s">
        <v>915</v>
      </c>
      <c r="F52" s="555"/>
      <c r="G52" s="555"/>
      <c r="H52" s="545"/>
      <c r="I52" s="571"/>
      <c r="J52" s="571"/>
      <c r="K52" s="545"/>
      <c r="L52" s="554" t="s">
        <v>916</v>
      </c>
      <c r="M52" s="545"/>
      <c r="N52" s="573"/>
      <c r="O52" s="545"/>
      <c r="P52" s="558" t="s">
        <v>917</v>
      </c>
      <c r="Q52" s="558" t="s">
        <v>918</v>
      </c>
      <c r="R52" s="558" t="s">
        <v>919</v>
      </c>
      <c r="S52" s="545"/>
      <c r="T52" s="574" t="s">
        <v>920</v>
      </c>
      <c r="U52" s="545"/>
      <c r="V52" s="561" t="s">
        <v>921</v>
      </c>
      <c r="W52" s="545"/>
      <c r="X52" s="561" t="str">
        <v/>
      </c>
      <c r="Y52" s="562">
        <v>0</v>
      </c>
      <c r="Z52" s="545"/>
      <c r="AA52" s="563" t="s">
        <v>241</v>
      </c>
      <c r="AB52" s="564" t="s">
        <v>400</v>
      </c>
      <c r="AC52" s="565" t="s">
        <v>322</v>
      </c>
      <c r="AD52" s="565" t="s">
        <v>322</v>
      </c>
      <c r="AE52" s="565" t="s">
        <v>922</v>
      </c>
      <c r="AF52" s="566" t="s">
        <v>923</v>
      </c>
      <c r="AG52" s="567" t="s">
        <v>388</v>
      </c>
      <c r="AH52" s="565" t="s">
        <v>584</v>
      </c>
      <c r="AI52" s="565" t="s">
        <v>924</v>
      </c>
      <c r="AJ52" s="565" t="s">
        <v>923</v>
      </c>
      <c r="AK52" s="568"/>
      <c r="AL52" s="568"/>
      <c r="AM52" s="568"/>
      <c r="AN52" s="554" t="s">
        <v>925</v>
      </c>
    </row>
    <row r="53" spans="1:40" ht="18.75" customHeight="1">
      <c r="A53" s="554" t="s">
        <v>283</v>
      </c>
      <c r="B53" s="554" t="s">
        <v>913</v>
      </c>
      <c r="C53" s="554" t="s">
        <v>926</v>
      </c>
      <c r="D53" s="554" t="s">
        <v>926</v>
      </c>
      <c r="E53" s="554" t="s">
        <v>927</v>
      </c>
      <c r="F53" s="555"/>
      <c r="G53" s="555"/>
      <c r="H53" s="545"/>
      <c r="I53" s="571"/>
      <c r="J53" s="571"/>
      <c r="K53" s="545"/>
      <c r="L53" s="554" t="s">
        <v>928</v>
      </c>
      <c r="M53" s="545"/>
      <c r="N53" s="573"/>
      <c r="O53" s="545"/>
      <c r="P53" s="558" t="s">
        <v>929</v>
      </c>
      <c r="Q53" s="558" t="s">
        <v>930</v>
      </c>
      <c r="R53" s="558" t="s">
        <v>931</v>
      </c>
      <c r="S53" s="545"/>
      <c r="T53" s="574" t="s">
        <v>932</v>
      </c>
      <c r="U53" s="545"/>
      <c r="V53" s="574" t="s">
        <v>933</v>
      </c>
      <c r="W53" s="545"/>
      <c r="X53" s="561" t="str">
        <v/>
      </c>
      <c r="Y53" s="562">
        <v>0</v>
      </c>
      <c r="Z53" s="545"/>
      <c r="AA53" s="563" t="s">
        <v>241</v>
      </c>
      <c r="AB53" s="564" t="s">
        <v>400</v>
      </c>
      <c r="AC53" s="565" t="s">
        <v>322</v>
      </c>
      <c r="AD53" s="565" t="s">
        <v>322</v>
      </c>
      <c r="AE53" s="565" t="s">
        <v>922</v>
      </c>
      <c r="AF53" s="566" t="s">
        <v>934</v>
      </c>
      <c r="AG53" s="567" t="s">
        <v>243</v>
      </c>
      <c r="AH53" s="565" t="s">
        <v>598</v>
      </c>
      <c r="AI53" s="565" t="s">
        <v>935</v>
      </c>
      <c r="AJ53" s="565" t="s">
        <v>934</v>
      </c>
      <c r="AK53" s="568"/>
      <c r="AL53" s="568"/>
      <c r="AM53" s="568"/>
      <c r="AN53" s="554" t="s">
        <v>354</v>
      </c>
    </row>
    <row r="54" spans="1:40" ht="18.75" customHeight="1">
      <c r="A54" s="554" t="s">
        <v>367</v>
      </c>
      <c r="B54" s="554" t="s">
        <v>913</v>
      </c>
      <c r="C54" s="554" t="s">
        <v>936</v>
      </c>
      <c r="D54" s="554" t="s">
        <v>936</v>
      </c>
      <c r="E54" s="555"/>
      <c r="F54" s="555"/>
      <c r="G54" s="555"/>
      <c r="H54" s="545"/>
      <c r="I54" s="571"/>
      <c r="J54" s="571"/>
      <c r="K54" s="545"/>
      <c r="L54" s="554" t="s">
        <v>937</v>
      </c>
      <c r="M54" s="545"/>
      <c r="N54" s="573"/>
      <c r="O54" s="545"/>
      <c r="P54" s="558" t="s">
        <v>938</v>
      </c>
      <c r="Q54" s="558" t="s">
        <v>939</v>
      </c>
      <c r="R54" s="558" t="s">
        <v>940</v>
      </c>
      <c r="S54" s="545"/>
      <c r="T54" s="574" t="s">
        <v>941</v>
      </c>
      <c r="U54" s="545"/>
      <c r="V54" s="574" t="s">
        <v>942</v>
      </c>
      <c r="W54" s="545"/>
      <c r="X54" s="561" t="str">
        <v/>
      </c>
      <c r="Y54" s="562">
        <v>0</v>
      </c>
      <c r="Z54" s="545"/>
      <c r="AA54" s="563" t="s">
        <v>241</v>
      </c>
      <c r="AB54" s="564" t="s">
        <v>400</v>
      </c>
      <c r="AC54" s="565" t="s">
        <v>322</v>
      </c>
      <c r="AD54" s="565" t="s">
        <v>322</v>
      </c>
      <c r="AE54" s="565" t="s">
        <v>922</v>
      </c>
      <c r="AF54" s="566" t="s">
        <v>943</v>
      </c>
      <c r="AG54" s="567" t="s">
        <v>402</v>
      </c>
      <c r="AH54" s="565" t="s">
        <v>613</v>
      </c>
      <c r="AI54" s="565" t="s">
        <v>944</v>
      </c>
      <c r="AJ54" s="565" t="s">
        <v>943</v>
      </c>
      <c r="AK54" s="568"/>
      <c r="AL54" s="568"/>
      <c r="AM54" s="568"/>
      <c r="AN54" s="554" t="s">
        <v>369</v>
      </c>
    </row>
    <row r="55" spans="1:40" ht="18.75" customHeight="1">
      <c r="A55" s="554" t="s">
        <v>385</v>
      </c>
      <c r="B55" s="554" t="s">
        <v>913</v>
      </c>
      <c r="C55" s="554" t="s">
        <v>945</v>
      </c>
      <c r="D55" s="554" t="s">
        <v>945</v>
      </c>
      <c r="E55" s="555"/>
      <c r="F55" s="555"/>
      <c r="G55" s="555"/>
      <c r="H55" s="545"/>
      <c r="I55" s="571"/>
      <c r="J55" s="571"/>
      <c r="K55" s="545"/>
      <c r="L55" s="554" t="s">
        <v>946</v>
      </c>
      <c r="M55" s="545"/>
      <c r="N55" s="573"/>
      <c r="O55" s="545"/>
      <c r="P55" s="558" t="s">
        <v>947</v>
      </c>
      <c r="Q55" s="558" t="s">
        <v>948</v>
      </c>
      <c r="R55" s="558" t="s">
        <v>949</v>
      </c>
      <c r="S55" s="545"/>
      <c r="T55" s="574" t="s">
        <v>950</v>
      </c>
      <c r="U55" s="545"/>
      <c r="V55" s="574" t="s">
        <v>951</v>
      </c>
      <c r="W55" s="545"/>
      <c r="X55" s="561" t="str">
        <v/>
      </c>
      <c r="Y55" s="562">
        <v>0</v>
      </c>
      <c r="Z55" s="545"/>
      <c r="AA55" s="563" t="s">
        <v>241</v>
      </c>
      <c r="AB55" s="564" t="s">
        <v>400</v>
      </c>
      <c r="AC55" s="565" t="s">
        <v>322</v>
      </c>
      <c r="AD55" s="565" t="s">
        <v>322</v>
      </c>
      <c r="AE55" s="565" t="s">
        <v>922</v>
      </c>
      <c r="AF55" s="566" t="s">
        <v>952</v>
      </c>
      <c r="AG55" s="567" t="s">
        <v>419</v>
      </c>
      <c r="AH55" s="565" t="s">
        <v>628</v>
      </c>
      <c r="AI55" s="565" t="s">
        <v>953</v>
      </c>
      <c r="AJ55" s="565" t="s">
        <v>952</v>
      </c>
      <c r="AK55" s="568"/>
      <c r="AL55" s="568"/>
      <c r="AM55" s="568"/>
      <c r="AN55" s="554" t="s">
        <v>387</v>
      </c>
    </row>
    <row r="56" spans="1:40" ht="18.75" customHeight="1">
      <c r="A56" s="554" t="s">
        <v>400</v>
      </c>
      <c r="B56" s="554" t="s">
        <v>913</v>
      </c>
      <c r="C56" s="554" t="s">
        <v>954</v>
      </c>
      <c r="D56" s="554" t="s">
        <v>954</v>
      </c>
      <c r="E56" s="555"/>
      <c r="F56" s="555"/>
      <c r="G56" s="555"/>
      <c r="H56" s="545"/>
      <c r="I56" s="571"/>
      <c r="J56" s="571"/>
      <c r="K56" s="545"/>
      <c r="L56" s="554" t="s">
        <v>955</v>
      </c>
      <c r="M56" s="545"/>
      <c r="N56" s="573"/>
      <c r="O56" s="545"/>
      <c r="P56" s="558" t="s">
        <v>956</v>
      </c>
      <c r="Q56" s="558" t="s">
        <v>957</v>
      </c>
      <c r="R56" s="558" t="s">
        <v>957</v>
      </c>
      <c r="S56" s="545"/>
      <c r="T56" s="574" t="s">
        <v>871</v>
      </c>
      <c r="U56" s="545"/>
      <c r="V56" s="574" t="s">
        <v>958</v>
      </c>
      <c r="W56" s="545"/>
      <c r="X56" s="561" t="str">
        <v/>
      </c>
      <c r="Y56" s="562">
        <v>0</v>
      </c>
      <c r="Z56" s="545"/>
      <c r="AA56" s="563" t="s">
        <v>241</v>
      </c>
      <c r="AB56" s="564" t="s">
        <v>400</v>
      </c>
      <c r="AC56" s="565" t="s">
        <v>322</v>
      </c>
      <c r="AD56" s="565" t="s">
        <v>322</v>
      </c>
      <c r="AE56" s="565" t="s">
        <v>922</v>
      </c>
      <c r="AF56" s="566" t="s">
        <v>959</v>
      </c>
      <c r="AG56" s="567" t="s">
        <v>435</v>
      </c>
      <c r="AH56" s="565" t="s">
        <v>640</v>
      </c>
      <c r="AI56" s="565" t="s">
        <v>960</v>
      </c>
      <c r="AJ56" s="565" t="s">
        <v>959</v>
      </c>
      <c r="AK56" s="568"/>
      <c r="AL56" s="568"/>
      <c r="AM56" s="568"/>
      <c r="AN56" s="554" t="s">
        <v>281</v>
      </c>
    </row>
    <row r="57" spans="1:40" ht="18.75" customHeight="1">
      <c r="A57" s="554" t="s">
        <v>417</v>
      </c>
      <c r="B57" s="554" t="s">
        <v>913</v>
      </c>
      <c r="C57" s="554" t="s">
        <v>961</v>
      </c>
      <c r="D57" s="554" t="s">
        <v>961</v>
      </c>
      <c r="E57" s="555"/>
      <c r="F57" s="555"/>
      <c r="G57" s="555"/>
      <c r="H57" s="545"/>
      <c r="I57" s="571"/>
      <c r="J57" s="571"/>
      <c r="K57" s="545"/>
      <c r="L57" s="554" t="s">
        <v>962</v>
      </c>
      <c r="M57" s="545"/>
      <c r="N57" s="573"/>
      <c r="O57" s="545"/>
      <c r="P57" s="558" t="s">
        <v>963</v>
      </c>
      <c r="Q57" s="558" t="s">
        <v>897</v>
      </c>
      <c r="R57" s="558" t="s">
        <v>964</v>
      </c>
      <c r="S57" s="545"/>
      <c r="T57" s="574" t="s">
        <v>965</v>
      </c>
      <c r="U57" s="545"/>
      <c r="V57" s="574" t="s">
        <v>966</v>
      </c>
      <c r="W57" s="545"/>
      <c r="X57" s="561" t="str">
        <v/>
      </c>
      <c r="Y57" s="562">
        <v>0</v>
      </c>
      <c r="Z57" s="545"/>
      <c r="AA57" s="563" t="s">
        <v>241</v>
      </c>
      <c r="AB57" s="564" t="s">
        <v>400</v>
      </c>
      <c r="AC57" s="565" t="s">
        <v>322</v>
      </c>
      <c r="AD57" s="565" t="s">
        <v>322</v>
      </c>
      <c r="AE57" s="565" t="s">
        <v>922</v>
      </c>
      <c r="AF57" s="566" t="s">
        <v>967</v>
      </c>
      <c r="AG57" s="567" t="s">
        <v>520</v>
      </c>
      <c r="AH57" s="565" t="s">
        <v>653</v>
      </c>
      <c r="AI57" s="565" t="s">
        <v>968</v>
      </c>
      <c r="AJ57" s="565" t="s">
        <v>967</v>
      </c>
      <c r="AK57" s="568"/>
      <c r="AL57" s="568"/>
      <c r="AM57" s="568"/>
      <c r="AN57" s="554" t="s">
        <v>299</v>
      </c>
    </row>
    <row r="58" spans="1:40" ht="18.75" customHeight="1">
      <c r="A58" s="554" t="s">
        <v>432</v>
      </c>
      <c r="B58" s="554" t="s">
        <v>913</v>
      </c>
      <c r="C58" s="554" t="s">
        <v>969</v>
      </c>
      <c r="D58" s="554" t="s">
        <v>969</v>
      </c>
      <c r="E58" s="555"/>
      <c r="F58" s="555"/>
      <c r="G58" s="555"/>
      <c r="H58" s="545"/>
      <c r="I58" s="571"/>
      <c r="J58" s="571"/>
      <c r="K58" s="545"/>
      <c r="L58" s="554" t="s">
        <v>970</v>
      </c>
      <c r="M58" s="545"/>
      <c r="N58" s="573"/>
      <c r="O58" s="545"/>
      <c r="P58" s="558" t="s">
        <v>971</v>
      </c>
      <c r="Q58" s="558" t="s">
        <v>972</v>
      </c>
      <c r="R58" s="558" t="s">
        <v>973</v>
      </c>
      <c r="S58" s="545"/>
      <c r="T58" s="574" t="s">
        <v>974</v>
      </c>
      <c r="U58" s="545"/>
      <c r="V58" s="574" t="s">
        <v>975</v>
      </c>
      <c r="W58" s="545"/>
      <c r="X58" s="561" t="str">
        <v/>
      </c>
      <c r="Y58" s="562">
        <v>0</v>
      </c>
      <c r="Z58" s="545"/>
      <c r="AA58" s="563" t="s">
        <v>241</v>
      </c>
      <c r="AB58" s="564" t="s">
        <v>400</v>
      </c>
      <c r="AC58" s="565" t="s">
        <v>322</v>
      </c>
      <c r="AD58" s="565" t="s">
        <v>322</v>
      </c>
      <c r="AE58" s="565" t="s">
        <v>922</v>
      </c>
      <c r="AF58" s="566" t="s">
        <v>976</v>
      </c>
      <c r="AG58" s="567" t="s">
        <v>536</v>
      </c>
      <c r="AH58" s="565" t="s">
        <v>809</v>
      </c>
      <c r="AI58" s="565" t="s">
        <v>977</v>
      </c>
      <c r="AJ58" s="565" t="s">
        <v>976</v>
      </c>
      <c r="AK58" s="568"/>
      <c r="AL58" s="568"/>
      <c r="AM58" s="568"/>
      <c r="AN58" s="554" t="s">
        <v>434</v>
      </c>
    </row>
    <row r="59" spans="1:40" ht="18.75" customHeight="1">
      <c r="A59" s="554" t="s">
        <v>242</v>
      </c>
      <c r="B59" s="554" t="s">
        <v>978</v>
      </c>
      <c r="C59" s="554" t="s">
        <v>979</v>
      </c>
      <c r="D59" s="554" t="s">
        <v>980</v>
      </c>
      <c r="E59" s="555"/>
      <c r="F59" s="555"/>
      <c r="G59" s="555"/>
      <c r="H59" s="545"/>
      <c r="I59" s="571"/>
      <c r="J59" s="571"/>
      <c r="K59" s="545"/>
      <c r="L59" s="554" t="s">
        <v>981</v>
      </c>
      <c r="M59" s="545"/>
      <c r="N59" s="573"/>
      <c r="O59" s="545"/>
      <c r="P59" s="558" t="s">
        <v>982</v>
      </c>
      <c r="Q59" s="558" t="s">
        <v>983</v>
      </c>
      <c r="R59" s="558" t="s">
        <v>984</v>
      </c>
      <c r="S59" s="545"/>
      <c r="T59" s="574" t="s">
        <v>985</v>
      </c>
      <c r="U59" s="545"/>
      <c r="V59" s="545"/>
      <c r="W59" s="545"/>
      <c r="X59" s="561" t="str">
        <v/>
      </c>
      <c r="Y59" s="562">
        <v>0</v>
      </c>
      <c r="Z59" s="545"/>
      <c r="AA59" s="563" t="s">
        <v>241</v>
      </c>
      <c r="AB59" s="564" t="s">
        <v>400</v>
      </c>
      <c r="AC59" s="565" t="s">
        <v>322</v>
      </c>
      <c r="AD59" s="565" t="s">
        <v>322</v>
      </c>
      <c r="AE59" s="565" t="s">
        <v>922</v>
      </c>
      <c r="AF59" s="566" t="s">
        <v>986</v>
      </c>
      <c r="AG59" s="567" t="s">
        <v>553</v>
      </c>
      <c r="AH59" s="565" t="s">
        <v>664</v>
      </c>
      <c r="AI59" s="565" t="s">
        <v>987</v>
      </c>
      <c r="AJ59" s="565" t="s">
        <v>986</v>
      </c>
      <c r="AK59" s="568"/>
      <c r="AL59" s="568"/>
      <c r="AM59" s="568"/>
      <c r="AN59" s="554" t="s">
        <v>317</v>
      </c>
    </row>
    <row r="60" spans="1:40" ht="18.75" customHeight="1">
      <c r="A60" s="554" t="s">
        <v>283</v>
      </c>
      <c r="B60" s="554" t="s">
        <v>978</v>
      </c>
      <c r="C60" s="554" t="s">
        <v>988</v>
      </c>
      <c r="D60" s="554" t="s">
        <v>989</v>
      </c>
      <c r="E60" s="554" t="s">
        <v>990</v>
      </c>
      <c r="F60" s="554" t="s">
        <v>991</v>
      </c>
      <c r="G60" s="554" t="s">
        <v>992</v>
      </c>
      <c r="H60" s="545"/>
      <c r="I60" s="571"/>
      <c r="J60" s="571"/>
      <c r="K60" s="545"/>
      <c r="L60" s="554" t="s">
        <v>993</v>
      </c>
      <c r="M60" s="545"/>
      <c r="N60" s="573"/>
      <c r="O60" s="545"/>
      <c r="P60" s="558" t="s">
        <v>994</v>
      </c>
      <c r="Q60" s="558" t="s">
        <v>995</v>
      </c>
      <c r="R60" s="558" t="s">
        <v>996</v>
      </c>
      <c r="S60" s="545"/>
      <c r="T60" s="574" t="s">
        <v>997</v>
      </c>
      <c r="U60" s="545"/>
      <c r="V60" s="545"/>
      <c r="W60" s="545"/>
      <c r="X60" s="561" t="str">
        <v/>
      </c>
      <c r="Y60" s="562">
        <v>0</v>
      </c>
      <c r="Z60" s="545"/>
      <c r="AA60" s="563" t="s">
        <v>241</v>
      </c>
      <c r="AB60" s="564" t="s">
        <v>400</v>
      </c>
      <c r="AC60" s="565" t="s">
        <v>322</v>
      </c>
      <c r="AD60" s="565" t="s">
        <v>322</v>
      </c>
      <c r="AE60" s="565" t="s">
        <v>922</v>
      </c>
      <c r="AF60" s="566" t="s">
        <v>998</v>
      </c>
      <c r="AG60" s="567" t="s">
        <v>268</v>
      </c>
      <c r="AH60" s="565" t="s">
        <v>675</v>
      </c>
      <c r="AI60" s="565" t="s">
        <v>999</v>
      </c>
      <c r="AJ60" s="565" t="s">
        <v>998</v>
      </c>
      <c r="AK60" s="568"/>
      <c r="AL60" s="568"/>
      <c r="AM60" s="568"/>
      <c r="AN60" s="554" t="s">
        <v>383</v>
      </c>
    </row>
    <row r="61" spans="1:40" ht="18.75" customHeight="1">
      <c r="A61" s="554" t="s">
        <v>367</v>
      </c>
      <c r="B61" s="554" t="s">
        <v>978</v>
      </c>
      <c r="C61" s="554" t="s">
        <v>1000</v>
      </c>
      <c r="D61" s="554" t="s">
        <v>1001</v>
      </c>
      <c r="E61" s="554" t="s">
        <v>1002</v>
      </c>
      <c r="F61" s="554" t="s">
        <v>991</v>
      </c>
      <c r="G61" s="554" t="s">
        <v>992</v>
      </c>
      <c r="H61" s="545"/>
      <c r="I61" s="571"/>
      <c r="J61" s="571"/>
      <c r="K61" s="545"/>
      <c r="L61" s="554" t="s">
        <v>1003</v>
      </c>
      <c r="M61" s="545"/>
      <c r="N61" s="573"/>
      <c r="O61" s="545"/>
      <c r="P61" s="558" t="s">
        <v>1004</v>
      </c>
      <c r="Q61" s="558" t="s">
        <v>1005</v>
      </c>
      <c r="R61" s="558" t="s">
        <v>1006</v>
      </c>
      <c r="S61" s="545"/>
      <c r="T61" s="574" t="s">
        <v>972</v>
      </c>
      <c r="U61" s="545"/>
      <c r="V61" s="545"/>
      <c r="W61" s="545"/>
      <c r="X61" s="561" t="str">
        <v/>
      </c>
      <c r="Y61" s="562">
        <v>0</v>
      </c>
      <c r="Z61" s="545"/>
      <c r="AA61" s="563" t="s">
        <v>241</v>
      </c>
      <c r="AB61" s="564" t="s">
        <v>400</v>
      </c>
      <c r="AC61" s="565" t="s">
        <v>322</v>
      </c>
      <c r="AD61" s="565" t="s">
        <v>322</v>
      </c>
      <c r="AE61" s="565" t="s">
        <v>922</v>
      </c>
      <c r="AF61" s="566" t="s">
        <v>1007</v>
      </c>
      <c r="AG61" s="567" t="s">
        <v>286</v>
      </c>
      <c r="AH61" s="565" t="s">
        <v>687</v>
      </c>
      <c r="AI61" s="565" t="s">
        <v>1008</v>
      </c>
      <c r="AJ61" s="565" t="s">
        <v>1007</v>
      </c>
      <c r="AK61" s="568"/>
      <c r="AL61" s="568"/>
      <c r="AM61" s="568"/>
      <c r="AN61" s="554" t="s">
        <v>480</v>
      </c>
    </row>
    <row r="62" spans="1:40" ht="18.75" customHeight="1">
      <c r="A62" s="554" t="s">
        <v>385</v>
      </c>
      <c r="B62" s="554" t="s">
        <v>978</v>
      </c>
      <c r="C62" s="554" t="s">
        <v>1009</v>
      </c>
      <c r="D62" s="554" t="s">
        <v>1010</v>
      </c>
      <c r="E62" s="554" t="s">
        <v>1011</v>
      </c>
      <c r="F62" s="555"/>
      <c r="G62" s="555"/>
      <c r="H62" s="545"/>
      <c r="I62" s="571"/>
      <c r="J62" s="571"/>
      <c r="K62" s="545"/>
      <c r="L62" s="554" t="s">
        <v>1012</v>
      </c>
      <c r="M62" s="545"/>
      <c r="N62" s="573"/>
      <c r="O62" s="545"/>
      <c r="P62" s="558" t="s">
        <v>1013</v>
      </c>
      <c r="Q62" s="558" t="s">
        <v>1014</v>
      </c>
      <c r="R62" s="558" t="s">
        <v>1015</v>
      </c>
      <c r="S62" s="545"/>
      <c r="T62" s="574" t="s">
        <v>1016</v>
      </c>
      <c r="U62" s="545"/>
      <c r="V62" s="545"/>
      <c r="W62" s="545"/>
      <c r="X62" s="561" t="str">
        <v/>
      </c>
      <c r="Y62" s="562">
        <v>0</v>
      </c>
      <c r="Z62" s="545"/>
      <c r="AA62" s="563" t="s">
        <v>241</v>
      </c>
      <c r="AB62" s="564" t="s">
        <v>400</v>
      </c>
      <c r="AC62" s="565" t="s">
        <v>322</v>
      </c>
      <c r="AD62" s="565" t="s">
        <v>322</v>
      </c>
      <c r="AE62" s="565" t="s">
        <v>922</v>
      </c>
      <c r="AF62" s="566" t="s">
        <v>1017</v>
      </c>
      <c r="AG62" s="567" t="s">
        <v>306</v>
      </c>
      <c r="AH62" s="565" t="s">
        <v>700</v>
      </c>
      <c r="AI62" s="565" t="s">
        <v>1018</v>
      </c>
      <c r="AJ62" s="565" t="s">
        <v>1017</v>
      </c>
      <c r="AK62" s="568"/>
      <c r="AL62" s="568"/>
      <c r="AM62" s="568"/>
      <c r="AN62" s="554" t="s">
        <v>493</v>
      </c>
    </row>
    <row r="63" spans="1:40" ht="18.75" customHeight="1">
      <c r="A63" s="554" t="s">
        <v>400</v>
      </c>
      <c r="B63" s="554" t="s">
        <v>978</v>
      </c>
      <c r="C63" s="554" t="s">
        <v>1019</v>
      </c>
      <c r="D63" s="554" t="s">
        <v>1020</v>
      </c>
      <c r="E63" s="554" t="s">
        <v>1021</v>
      </c>
      <c r="F63" s="555"/>
      <c r="G63" s="555"/>
      <c r="H63" s="545"/>
      <c r="I63" s="571"/>
      <c r="J63" s="571"/>
      <c r="K63" s="545"/>
      <c r="L63" s="554" t="s">
        <v>1022</v>
      </c>
      <c r="M63" s="545"/>
      <c r="N63" s="573"/>
      <c r="O63" s="545"/>
      <c r="P63" s="558" t="s">
        <v>1023</v>
      </c>
      <c r="Q63" s="558" t="s">
        <v>1024</v>
      </c>
      <c r="R63" s="558" t="s">
        <v>1025</v>
      </c>
      <c r="S63" s="545"/>
      <c r="T63" s="574" t="s">
        <v>1015</v>
      </c>
      <c r="U63" s="545"/>
      <c r="V63" s="545"/>
      <c r="W63" s="545"/>
      <c r="X63" s="561" t="str">
        <v/>
      </c>
      <c r="Y63" s="562">
        <v>0</v>
      </c>
      <c r="Z63" s="545"/>
      <c r="AA63" s="563" t="s">
        <v>241</v>
      </c>
      <c r="AB63" s="564" t="s">
        <v>400</v>
      </c>
      <c r="AC63" s="565" t="s">
        <v>322</v>
      </c>
      <c r="AD63" s="565" t="s">
        <v>322</v>
      </c>
      <c r="AE63" s="565" t="s">
        <v>922</v>
      </c>
      <c r="AF63" s="566" t="s">
        <v>1026</v>
      </c>
      <c r="AG63" s="567" t="s">
        <v>322</v>
      </c>
      <c r="AH63" s="565" t="s">
        <v>712</v>
      </c>
      <c r="AI63" s="565" t="s">
        <v>1027</v>
      </c>
      <c r="AJ63" s="565" t="s">
        <v>1026</v>
      </c>
      <c r="AK63" s="568"/>
      <c r="AL63" s="568"/>
      <c r="AM63" s="568"/>
      <c r="AN63" s="554" t="s">
        <v>335</v>
      </c>
    </row>
    <row r="64" spans="1:40" ht="18.75" customHeight="1">
      <c r="A64" s="554" t="s">
        <v>417</v>
      </c>
      <c r="B64" s="554" t="s">
        <v>978</v>
      </c>
      <c r="C64" s="554" t="s">
        <v>1028</v>
      </c>
      <c r="D64" s="554" t="s">
        <v>1029</v>
      </c>
      <c r="E64" s="554" t="s">
        <v>1030</v>
      </c>
      <c r="F64" s="555"/>
      <c r="G64" s="555"/>
      <c r="H64" s="545"/>
      <c r="I64" s="571"/>
      <c r="J64" s="571"/>
      <c r="K64" s="545"/>
      <c r="L64" s="554" t="s">
        <v>1031</v>
      </c>
      <c r="M64" s="545"/>
      <c r="N64" s="573"/>
      <c r="O64" s="545"/>
      <c r="P64" s="558" t="s">
        <v>1032</v>
      </c>
      <c r="Q64" s="558" t="s">
        <v>1033</v>
      </c>
      <c r="R64" s="558" t="s">
        <v>1034</v>
      </c>
      <c r="S64" s="545"/>
      <c r="T64" s="574" t="s">
        <v>1005</v>
      </c>
      <c r="U64" s="545"/>
      <c r="V64" s="545"/>
      <c r="W64" s="545"/>
      <c r="X64" s="561" t="str">
        <v/>
      </c>
      <c r="Y64" s="562">
        <v>0</v>
      </c>
      <c r="Z64" s="545"/>
      <c r="AA64" s="563" t="s">
        <v>241</v>
      </c>
      <c r="AB64" s="564" t="s">
        <v>400</v>
      </c>
      <c r="AC64" s="565" t="s">
        <v>322</v>
      </c>
      <c r="AD64" s="565" t="s">
        <v>322</v>
      </c>
      <c r="AE64" s="565" t="s">
        <v>922</v>
      </c>
      <c r="AF64" s="566" t="s">
        <v>1035</v>
      </c>
      <c r="AG64" s="567" t="s">
        <v>340</v>
      </c>
      <c r="AH64" s="565" t="s">
        <v>724</v>
      </c>
      <c r="AI64" s="565" t="s">
        <v>1036</v>
      </c>
      <c r="AJ64" s="565" t="s">
        <v>1035</v>
      </c>
      <c r="AK64" s="568"/>
      <c r="AL64" s="568"/>
      <c r="AM64" s="568"/>
      <c r="AN64" s="554" t="s">
        <v>522</v>
      </c>
    </row>
    <row r="65" spans="1:40" ht="18.75" customHeight="1">
      <c r="A65" s="554" t="s">
        <v>432</v>
      </c>
      <c r="B65" s="554" t="s">
        <v>978</v>
      </c>
      <c r="C65" s="554" t="s">
        <v>1037</v>
      </c>
      <c r="D65" s="554" t="s">
        <v>1038</v>
      </c>
      <c r="E65" s="554" t="s">
        <v>1039</v>
      </c>
      <c r="F65" s="555"/>
      <c r="G65" s="555"/>
      <c r="H65" s="545"/>
      <c r="I65" s="571"/>
      <c r="J65" s="571"/>
      <c r="K65" s="545"/>
      <c r="L65" s="554" t="s">
        <v>1040</v>
      </c>
      <c r="M65" s="545"/>
      <c r="N65" s="573"/>
      <c r="O65" s="545"/>
      <c r="P65" s="558" t="s">
        <v>1041</v>
      </c>
      <c r="Q65" s="558" t="s">
        <v>328</v>
      </c>
      <c r="R65" s="558" t="s">
        <v>1042</v>
      </c>
      <c r="S65" s="545"/>
      <c r="T65" s="574" t="s">
        <v>1024</v>
      </c>
      <c r="U65" s="545"/>
      <c r="V65" s="545"/>
      <c r="W65" s="545"/>
      <c r="X65" s="561" t="str">
        <v/>
      </c>
      <c r="Y65" s="562">
        <v>0</v>
      </c>
      <c r="Z65" s="545"/>
      <c r="AA65" s="563" t="s">
        <v>241</v>
      </c>
      <c r="AB65" s="564" t="s">
        <v>400</v>
      </c>
      <c r="AC65" s="565" t="s">
        <v>322</v>
      </c>
      <c r="AD65" s="565" t="s">
        <v>322</v>
      </c>
      <c r="AE65" s="565" t="s">
        <v>922</v>
      </c>
      <c r="AF65" s="566" t="s">
        <v>1043</v>
      </c>
      <c r="AG65" s="567" t="s">
        <v>355</v>
      </c>
      <c r="AH65" s="565" t="s">
        <v>736</v>
      </c>
      <c r="AI65" s="565" t="s">
        <v>1044</v>
      </c>
      <c r="AJ65" s="565" t="s">
        <v>1043</v>
      </c>
      <c r="AK65" s="568"/>
      <c r="AL65" s="568"/>
      <c r="AM65" s="568"/>
      <c r="AN65" s="554" t="s">
        <v>538</v>
      </c>
    </row>
    <row r="66" spans="1:40" ht="18.75" customHeight="1">
      <c r="A66" s="554" t="s">
        <v>447</v>
      </c>
      <c r="B66" s="554" t="s">
        <v>978</v>
      </c>
      <c r="C66" s="554" t="s">
        <v>1045</v>
      </c>
      <c r="D66" s="554" t="s">
        <v>1046</v>
      </c>
      <c r="E66" s="554" t="s">
        <v>1047</v>
      </c>
      <c r="F66" s="555"/>
      <c r="G66" s="555"/>
      <c r="H66" s="545"/>
      <c r="I66" s="577"/>
      <c r="J66" s="577"/>
      <c r="K66" s="545"/>
      <c r="L66" s="577"/>
      <c r="M66" s="545"/>
      <c r="N66" s="573"/>
      <c r="O66" s="545"/>
      <c r="P66" s="558" t="s">
        <v>1048</v>
      </c>
      <c r="Q66" s="558" t="s">
        <v>1049</v>
      </c>
      <c r="R66" s="558" t="s">
        <v>1050</v>
      </c>
      <c r="S66" s="545"/>
      <c r="T66" s="574" t="s">
        <v>1051</v>
      </c>
      <c r="U66" s="545"/>
      <c r="V66" s="545"/>
      <c r="W66" s="545"/>
      <c r="X66" s="561" t="str">
        <v/>
      </c>
      <c r="Y66" s="562">
        <v>0</v>
      </c>
      <c r="Z66" s="545"/>
      <c r="AA66" s="563" t="s">
        <v>241</v>
      </c>
      <c r="AB66" s="564" t="s">
        <v>400</v>
      </c>
      <c r="AC66" s="565" t="s">
        <v>322</v>
      </c>
      <c r="AD66" s="565" t="s">
        <v>322</v>
      </c>
      <c r="AE66" s="565" t="s">
        <v>922</v>
      </c>
      <c r="AF66" s="566" t="s">
        <v>1052</v>
      </c>
      <c r="AG66" s="567" t="s">
        <v>370</v>
      </c>
      <c r="AH66" s="565" t="s">
        <v>748</v>
      </c>
      <c r="AI66" s="565" t="s">
        <v>1053</v>
      </c>
      <c r="AJ66" s="565" t="s">
        <v>1052</v>
      </c>
      <c r="AK66" s="568"/>
      <c r="AL66" s="568"/>
      <c r="AM66" s="568"/>
      <c r="AN66" s="554" t="s">
        <v>555</v>
      </c>
    </row>
    <row r="67" spans="1:40" ht="18.75" customHeight="1">
      <c r="A67" s="554" t="s">
        <v>463</v>
      </c>
      <c r="B67" s="554" t="s">
        <v>978</v>
      </c>
      <c r="C67" s="554" t="s">
        <v>1054</v>
      </c>
      <c r="D67" s="554" t="s">
        <v>1055</v>
      </c>
      <c r="E67" s="554" t="s">
        <v>1056</v>
      </c>
      <c r="F67" s="555"/>
      <c r="G67" s="555"/>
      <c r="H67" s="545"/>
      <c r="I67" s="577"/>
      <c r="J67" s="577"/>
      <c r="K67" s="545"/>
      <c r="L67" s="577"/>
      <c r="M67" s="545"/>
      <c r="N67" s="573"/>
      <c r="O67" s="545"/>
      <c r="P67" s="558" t="s">
        <v>1057</v>
      </c>
      <c r="Q67" s="558" t="s">
        <v>1058</v>
      </c>
      <c r="R67" s="558" t="s">
        <v>1059</v>
      </c>
      <c r="S67" s="545"/>
      <c r="T67" s="574" t="s">
        <v>1060</v>
      </c>
      <c r="U67" s="545"/>
      <c r="V67" s="545"/>
      <c r="W67" s="545"/>
      <c r="X67" s="561" t="str">
        <v/>
      </c>
      <c r="Y67" s="562">
        <v>0</v>
      </c>
      <c r="Z67" s="545"/>
      <c r="AA67" s="563" t="s">
        <v>241</v>
      </c>
      <c r="AB67" s="564" t="s">
        <v>417</v>
      </c>
      <c r="AC67" s="565" t="s">
        <v>340</v>
      </c>
      <c r="AD67" s="565" t="s">
        <v>340</v>
      </c>
      <c r="AE67" s="565" t="s">
        <v>1061</v>
      </c>
      <c r="AF67" s="566" t="s">
        <v>1062</v>
      </c>
      <c r="AG67" s="567" t="s">
        <v>388</v>
      </c>
      <c r="AH67" s="565" t="s">
        <v>584</v>
      </c>
      <c r="AI67" s="565" t="s">
        <v>1063</v>
      </c>
      <c r="AJ67" s="565" t="s">
        <v>1062</v>
      </c>
      <c r="AK67" s="568"/>
      <c r="AL67" s="568"/>
      <c r="AM67" s="568"/>
      <c r="AN67" s="554" t="s">
        <v>603</v>
      </c>
    </row>
    <row r="68" spans="1:40" ht="18.75" customHeight="1">
      <c r="A68" s="554" t="s">
        <v>402</v>
      </c>
      <c r="B68" s="554" t="s">
        <v>978</v>
      </c>
      <c r="C68" s="554" t="s">
        <v>1064</v>
      </c>
      <c r="D68" s="554" t="s">
        <v>1065</v>
      </c>
      <c r="E68" s="554" t="s">
        <v>1066</v>
      </c>
      <c r="F68" s="555"/>
      <c r="G68" s="555"/>
      <c r="H68" s="545"/>
      <c r="I68" s="577"/>
      <c r="J68" s="577"/>
      <c r="K68" s="545"/>
      <c r="L68" s="577"/>
      <c r="M68" s="545"/>
      <c r="N68" s="573"/>
      <c r="O68" s="545"/>
      <c r="P68" s="558" t="s">
        <v>1067</v>
      </c>
      <c r="Q68" s="558" t="s">
        <v>1068</v>
      </c>
      <c r="R68" s="558" t="s">
        <v>1069</v>
      </c>
      <c r="S68" s="545"/>
      <c r="T68" s="574" t="s">
        <v>1070</v>
      </c>
      <c r="U68" s="545"/>
      <c r="V68" s="545"/>
      <c r="W68" s="545"/>
      <c r="X68" s="561" t="str">
        <v/>
      </c>
      <c r="Y68" s="562">
        <v>0</v>
      </c>
      <c r="Z68" s="545"/>
      <c r="AA68" s="563" t="s">
        <v>241</v>
      </c>
      <c r="AB68" s="564" t="s">
        <v>417</v>
      </c>
      <c r="AC68" s="565" t="s">
        <v>340</v>
      </c>
      <c r="AD68" s="565" t="s">
        <v>340</v>
      </c>
      <c r="AE68" s="565" t="s">
        <v>1061</v>
      </c>
      <c r="AF68" s="566" t="s">
        <v>1071</v>
      </c>
      <c r="AG68" s="567" t="s">
        <v>243</v>
      </c>
      <c r="AH68" s="565" t="s">
        <v>598</v>
      </c>
      <c r="AI68" s="565" t="s">
        <v>1072</v>
      </c>
      <c r="AJ68" s="565" t="s">
        <v>1071</v>
      </c>
      <c r="AK68" s="568"/>
      <c r="AL68" s="568"/>
      <c r="AM68" s="568"/>
      <c r="AN68" s="554" t="s">
        <v>618</v>
      </c>
    </row>
    <row r="69" spans="1:40" ht="18.75" customHeight="1">
      <c r="A69" s="554" t="s">
        <v>419</v>
      </c>
      <c r="B69" s="554" t="s">
        <v>978</v>
      </c>
      <c r="C69" s="554" t="s">
        <v>1073</v>
      </c>
      <c r="D69" s="554" t="s">
        <v>1074</v>
      </c>
      <c r="E69" s="554" t="s">
        <v>1075</v>
      </c>
      <c r="F69" s="555"/>
      <c r="G69" s="555"/>
      <c r="H69" s="545"/>
      <c r="I69" s="577"/>
      <c r="J69" s="577"/>
      <c r="K69" s="545"/>
      <c r="L69" s="577"/>
      <c r="M69" s="545"/>
      <c r="N69" s="573"/>
      <c r="O69" s="545"/>
      <c r="P69" s="558" t="s">
        <v>1076</v>
      </c>
      <c r="Q69" s="558" t="s">
        <v>1077</v>
      </c>
      <c r="R69" s="558" t="s">
        <v>1078</v>
      </c>
      <c r="S69" s="545"/>
      <c r="T69" s="574" t="s">
        <v>1079</v>
      </c>
      <c r="U69" s="545"/>
      <c r="V69" s="545"/>
      <c r="W69" s="545"/>
      <c r="X69" s="561" t="str">
        <v/>
      </c>
      <c r="Y69" s="562">
        <v>0</v>
      </c>
      <c r="Z69" s="545"/>
      <c r="AA69" s="563" t="s">
        <v>241</v>
      </c>
      <c r="AB69" s="564" t="s">
        <v>417</v>
      </c>
      <c r="AC69" s="565" t="s">
        <v>340</v>
      </c>
      <c r="AD69" s="565" t="s">
        <v>340</v>
      </c>
      <c r="AE69" s="565" t="s">
        <v>1061</v>
      </c>
      <c r="AF69" s="566" t="s">
        <v>1080</v>
      </c>
      <c r="AG69" s="567" t="s">
        <v>402</v>
      </c>
      <c r="AH69" s="565" t="s">
        <v>613</v>
      </c>
      <c r="AI69" s="565" t="s">
        <v>1081</v>
      </c>
      <c r="AJ69" s="565" t="s">
        <v>1080</v>
      </c>
      <c r="AK69" s="568"/>
      <c r="AL69" s="568"/>
      <c r="AM69" s="568"/>
      <c r="AN69" s="554" t="s">
        <v>633</v>
      </c>
    </row>
    <row r="70" spans="1:40" ht="18.75" customHeight="1">
      <c r="A70" s="554" t="s">
        <v>435</v>
      </c>
      <c r="B70" s="554" t="s">
        <v>978</v>
      </c>
      <c r="C70" s="554" t="s">
        <v>1082</v>
      </c>
      <c r="D70" s="554" t="s">
        <v>1083</v>
      </c>
      <c r="E70" s="554" t="s">
        <v>1084</v>
      </c>
      <c r="F70" s="555"/>
      <c r="G70" s="555"/>
      <c r="H70" s="545"/>
      <c r="I70" s="577"/>
      <c r="J70" s="577"/>
      <c r="K70" s="545"/>
      <c r="L70" s="577"/>
      <c r="M70" s="545"/>
      <c r="N70" s="573"/>
      <c r="O70" s="545"/>
      <c r="P70" s="558" t="s">
        <v>1085</v>
      </c>
      <c r="Q70" s="558" t="s">
        <v>1086</v>
      </c>
      <c r="R70" s="558" t="s">
        <v>1087</v>
      </c>
      <c r="S70" s="545"/>
      <c r="T70" s="574" t="s">
        <v>1088</v>
      </c>
      <c r="U70" s="545"/>
      <c r="V70" s="545"/>
      <c r="W70" s="545"/>
      <c r="X70" s="561" t="str">
        <v/>
      </c>
      <c r="Y70" s="562">
        <v>0</v>
      </c>
      <c r="Z70" s="545"/>
      <c r="AA70" s="563" t="s">
        <v>241</v>
      </c>
      <c r="AB70" s="564" t="s">
        <v>417</v>
      </c>
      <c r="AC70" s="565" t="s">
        <v>340</v>
      </c>
      <c r="AD70" s="565" t="s">
        <v>340</v>
      </c>
      <c r="AE70" s="565" t="s">
        <v>1061</v>
      </c>
      <c r="AF70" s="566" t="s">
        <v>1089</v>
      </c>
      <c r="AG70" s="567" t="s">
        <v>419</v>
      </c>
      <c r="AH70" s="565" t="s">
        <v>628</v>
      </c>
      <c r="AI70" s="565" t="s">
        <v>1090</v>
      </c>
      <c r="AJ70" s="565" t="s">
        <v>1089</v>
      </c>
      <c r="AK70" s="568"/>
      <c r="AL70" s="568"/>
      <c r="AM70" s="568"/>
      <c r="AN70" s="568"/>
    </row>
    <row r="71" spans="1:40" ht="18.75" customHeight="1">
      <c r="A71" s="554" t="s">
        <v>520</v>
      </c>
      <c r="B71" s="554" t="s">
        <v>978</v>
      </c>
      <c r="C71" s="554" t="s">
        <v>1091</v>
      </c>
      <c r="D71" s="554" t="s">
        <v>1092</v>
      </c>
      <c r="E71" s="554" t="s">
        <v>1093</v>
      </c>
      <c r="F71" s="555"/>
      <c r="G71" s="555"/>
      <c r="H71" s="545"/>
      <c r="I71" s="577"/>
      <c r="J71" s="577"/>
      <c r="K71" s="545"/>
      <c r="L71" s="577"/>
      <c r="M71" s="545"/>
      <c r="N71" s="545"/>
      <c r="O71" s="545"/>
      <c r="P71" s="558" t="s">
        <v>1094</v>
      </c>
      <c r="Q71" s="558" t="s">
        <v>1095</v>
      </c>
      <c r="R71" s="558" t="s">
        <v>1096</v>
      </c>
      <c r="S71" s="545"/>
      <c r="T71" s="574" t="s">
        <v>1086</v>
      </c>
      <c r="U71" s="545"/>
      <c r="V71" s="545"/>
      <c r="W71" s="545"/>
      <c r="X71" s="561" t="str">
        <v/>
      </c>
      <c r="Y71" s="562">
        <v>0</v>
      </c>
      <c r="Z71" s="545"/>
      <c r="AA71" s="563" t="s">
        <v>241</v>
      </c>
      <c r="AB71" s="564" t="s">
        <v>417</v>
      </c>
      <c r="AC71" s="565" t="s">
        <v>340</v>
      </c>
      <c r="AD71" s="565" t="s">
        <v>340</v>
      </c>
      <c r="AE71" s="565" t="s">
        <v>1061</v>
      </c>
      <c r="AF71" s="566" t="s">
        <v>1097</v>
      </c>
      <c r="AG71" s="567" t="s">
        <v>435</v>
      </c>
      <c r="AH71" s="565" t="s">
        <v>640</v>
      </c>
      <c r="AI71" s="565" t="s">
        <v>1098</v>
      </c>
      <c r="AJ71" s="565" t="s">
        <v>1097</v>
      </c>
      <c r="AK71" s="568"/>
      <c r="AL71" s="568"/>
      <c r="AM71" s="568"/>
      <c r="AN71" s="568"/>
    </row>
    <row r="72" spans="1:40" ht="18.75" customHeight="1">
      <c r="A72" s="554" t="s">
        <v>536</v>
      </c>
      <c r="B72" s="554" t="s">
        <v>978</v>
      </c>
      <c r="C72" s="554" t="s">
        <v>1099</v>
      </c>
      <c r="D72" s="554" t="s">
        <v>1100</v>
      </c>
      <c r="E72" s="554" t="s">
        <v>1101</v>
      </c>
      <c r="F72" s="555"/>
      <c r="G72" s="555"/>
      <c r="H72" s="545"/>
      <c r="I72" s="577"/>
      <c r="J72" s="577"/>
      <c r="K72" s="545"/>
      <c r="L72" s="577"/>
      <c r="M72" s="545"/>
      <c r="N72" s="545"/>
      <c r="O72" s="545"/>
      <c r="P72" s="558" t="s">
        <v>1102</v>
      </c>
      <c r="Q72" s="558" t="s">
        <v>1103</v>
      </c>
      <c r="R72" s="558" t="s">
        <v>1104</v>
      </c>
      <c r="S72" s="545"/>
      <c r="T72" s="574" t="s">
        <v>1058</v>
      </c>
      <c r="U72" s="545"/>
      <c r="V72" s="545"/>
      <c r="W72" s="545"/>
      <c r="X72" s="561" t="str">
        <v/>
      </c>
      <c r="Y72" s="562">
        <v>0</v>
      </c>
      <c r="Z72" s="545"/>
      <c r="AA72" s="563" t="s">
        <v>241</v>
      </c>
      <c r="AB72" s="564" t="s">
        <v>417</v>
      </c>
      <c r="AC72" s="565" t="s">
        <v>340</v>
      </c>
      <c r="AD72" s="565" t="s">
        <v>340</v>
      </c>
      <c r="AE72" s="565" t="s">
        <v>1061</v>
      </c>
      <c r="AF72" s="566" t="s">
        <v>1105</v>
      </c>
      <c r="AG72" s="567" t="s">
        <v>520</v>
      </c>
      <c r="AH72" s="565" t="s">
        <v>653</v>
      </c>
      <c r="AI72" s="565" t="s">
        <v>1106</v>
      </c>
      <c r="AJ72" s="565" t="s">
        <v>1105</v>
      </c>
      <c r="AK72" s="568"/>
      <c r="AL72" s="568"/>
      <c r="AM72" s="568"/>
      <c r="AN72" s="568"/>
    </row>
    <row r="73" spans="1:40" ht="18.75" customHeight="1">
      <c r="A73" s="554" t="s">
        <v>553</v>
      </c>
      <c r="B73" s="554" t="s">
        <v>978</v>
      </c>
      <c r="C73" s="554" t="s">
        <v>1107</v>
      </c>
      <c r="D73" s="554" t="s">
        <v>1108</v>
      </c>
      <c r="E73" s="554" t="s">
        <v>1109</v>
      </c>
      <c r="F73" s="555"/>
      <c r="G73" s="555"/>
      <c r="H73" s="545"/>
      <c r="I73" s="577"/>
      <c r="J73" s="577"/>
      <c r="K73" s="545"/>
      <c r="L73" s="577"/>
      <c r="M73" s="545"/>
      <c r="N73" s="545"/>
      <c r="O73" s="545"/>
      <c r="P73" s="558" t="s">
        <v>1110</v>
      </c>
      <c r="Q73" s="558" t="s">
        <v>1111</v>
      </c>
      <c r="R73" s="558" t="s">
        <v>1112</v>
      </c>
      <c r="S73" s="545"/>
      <c r="T73" s="574" t="s">
        <v>1103</v>
      </c>
      <c r="U73" s="545"/>
      <c r="V73" s="545"/>
      <c r="W73" s="545"/>
      <c r="X73" s="561" t="str">
        <v/>
      </c>
      <c r="Y73" s="562">
        <v>0</v>
      </c>
      <c r="Z73" s="545"/>
      <c r="AA73" s="563" t="s">
        <v>241</v>
      </c>
      <c r="AB73" s="564" t="s">
        <v>417</v>
      </c>
      <c r="AC73" s="565" t="s">
        <v>340</v>
      </c>
      <c r="AD73" s="565" t="s">
        <v>340</v>
      </c>
      <c r="AE73" s="565" t="s">
        <v>1061</v>
      </c>
      <c r="AF73" s="566" t="s">
        <v>1113</v>
      </c>
      <c r="AG73" s="567" t="s">
        <v>536</v>
      </c>
      <c r="AH73" s="565" t="s">
        <v>664</v>
      </c>
      <c r="AI73" s="565" t="s">
        <v>1114</v>
      </c>
      <c r="AJ73" s="565" t="s">
        <v>1113</v>
      </c>
      <c r="AK73" s="568"/>
      <c r="AL73" s="568"/>
      <c r="AM73" s="568"/>
      <c r="AN73" s="568"/>
    </row>
    <row r="74" spans="1:40" ht="18.75" customHeight="1">
      <c r="A74" s="554" t="s">
        <v>569</v>
      </c>
      <c r="B74" s="554" t="s">
        <v>978</v>
      </c>
      <c r="C74" s="554" t="s">
        <v>1115</v>
      </c>
      <c r="D74" s="554" t="s">
        <v>1116</v>
      </c>
      <c r="E74" s="554" t="s">
        <v>1117</v>
      </c>
      <c r="F74" s="555"/>
      <c r="G74" s="555"/>
      <c r="H74" s="545"/>
      <c r="I74" s="577"/>
      <c r="J74" s="577"/>
      <c r="K74" s="545"/>
      <c r="L74" s="577"/>
      <c r="M74" s="545"/>
      <c r="N74" s="545"/>
      <c r="O74" s="545"/>
      <c r="P74" s="558" t="s">
        <v>1118</v>
      </c>
      <c r="Q74" s="558" t="s">
        <v>1119</v>
      </c>
      <c r="R74" s="558" t="s">
        <v>1120</v>
      </c>
      <c r="S74" s="545"/>
      <c r="T74" s="574" t="s">
        <v>1121</v>
      </c>
      <c r="U74" s="545"/>
      <c r="V74" s="545"/>
      <c r="W74" s="545"/>
      <c r="X74" s="561" t="str">
        <v/>
      </c>
      <c r="Y74" s="562">
        <v>0</v>
      </c>
      <c r="Z74" s="545"/>
      <c r="AA74" s="563" t="s">
        <v>241</v>
      </c>
      <c r="AB74" s="564" t="s">
        <v>417</v>
      </c>
      <c r="AC74" s="565" t="s">
        <v>340</v>
      </c>
      <c r="AD74" s="565" t="s">
        <v>340</v>
      </c>
      <c r="AE74" s="565" t="s">
        <v>1061</v>
      </c>
      <c r="AF74" s="566" t="s">
        <v>1122</v>
      </c>
      <c r="AG74" s="567" t="s">
        <v>268</v>
      </c>
      <c r="AH74" s="565" t="s">
        <v>675</v>
      </c>
      <c r="AI74" s="565" t="s">
        <v>1123</v>
      </c>
      <c r="AJ74" s="565" t="s">
        <v>1122</v>
      </c>
      <c r="AK74" s="568"/>
      <c r="AL74" s="568"/>
      <c r="AM74" s="568"/>
      <c r="AN74" s="568"/>
    </row>
    <row r="75" spans="1:40" ht="18.75" customHeight="1">
      <c r="A75" s="554" t="s">
        <v>587</v>
      </c>
      <c r="B75" s="554" t="s">
        <v>978</v>
      </c>
      <c r="C75" s="554" t="s">
        <v>1124</v>
      </c>
      <c r="D75" s="554" t="s">
        <v>1125</v>
      </c>
      <c r="E75" s="554" t="s">
        <v>1126</v>
      </c>
      <c r="F75" s="555"/>
      <c r="G75" s="555"/>
      <c r="H75" s="545"/>
      <c r="I75" s="577"/>
      <c r="J75" s="577"/>
      <c r="K75" s="545"/>
      <c r="L75" s="577"/>
      <c r="M75" s="545"/>
      <c r="N75" s="545"/>
      <c r="O75" s="545"/>
      <c r="P75" s="558" t="s">
        <v>1127</v>
      </c>
      <c r="Q75" s="558" t="s">
        <v>1128</v>
      </c>
      <c r="R75" s="558" t="s">
        <v>1128</v>
      </c>
      <c r="S75" s="545"/>
      <c r="T75" s="574" t="s">
        <v>1129</v>
      </c>
      <c r="U75" s="545"/>
      <c r="V75" s="545"/>
      <c r="W75" s="545"/>
      <c r="X75" s="561" t="str">
        <v/>
      </c>
      <c r="Y75" s="562">
        <v>0</v>
      </c>
      <c r="Z75" s="545"/>
      <c r="AA75" s="563" t="s">
        <v>241</v>
      </c>
      <c r="AB75" s="564" t="s">
        <v>417</v>
      </c>
      <c r="AC75" s="565" t="s">
        <v>340</v>
      </c>
      <c r="AD75" s="565" t="s">
        <v>340</v>
      </c>
      <c r="AE75" s="565" t="s">
        <v>1061</v>
      </c>
      <c r="AF75" s="566" t="s">
        <v>1130</v>
      </c>
      <c r="AG75" s="567" t="s">
        <v>286</v>
      </c>
      <c r="AH75" s="565" t="s">
        <v>687</v>
      </c>
      <c r="AI75" s="565" t="s">
        <v>1131</v>
      </c>
      <c r="AJ75" s="565" t="s">
        <v>1130</v>
      </c>
      <c r="AK75" s="568"/>
      <c r="AL75" s="568"/>
      <c r="AM75" s="568"/>
      <c r="AN75" s="568"/>
    </row>
    <row r="76" spans="1:40" ht="18.75" customHeight="1">
      <c r="A76" s="554" t="s">
        <v>601</v>
      </c>
      <c r="B76" s="554" t="s">
        <v>978</v>
      </c>
      <c r="C76" s="554" t="s">
        <v>1132</v>
      </c>
      <c r="D76" s="554" t="s">
        <v>1133</v>
      </c>
      <c r="E76" s="554" t="s">
        <v>1134</v>
      </c>
      <c r="F76" s="555"/>
      <c r="G76" s="555"/>
      <c r="H76" s="545"/>
      <c r="I76" s="577"/>
      <c r="J76" s="577"/>
      <c r="K76" s="545"/>
      <c r="L76" s="577"/>
      <c r="M76" s="545"/>
      <c r="N76" s="545"/>
      <c r="O76" s="545"/>
      <c r="P76" s="558" t="s">
        <v>1135</v>
      </c>
      <c r="Q76" s="558" t="s">
        <v>1136</v>
      </c>
      <c r="R76" s="558" t="s">
        <v>1137</v>
      </c>
      <c r="S76" s="545"/>
      <c r="T76" s="574" t="s">
        <v>1138</v>
      </c>
      <c r="U76" s="545"/>
      <c r="V76" s="545"/>
      <c r="W76" s="545"/>
      <c r="X76" s="561" t="str">
        <v/>
      </c>
      <c r="Y76" s="562">
        <v>0</v>
      </c>
      <c r="Z76" s="545"/>
      <c r="AA76" s="563" t="s">
        <v>241</v>
      </c>
      <c r="AB76" s="564" t="s">
        <v>417</v>
      </c>
      <c r="AC76" s="565" t="s">
        <v>340</v>
      </c>
      <c r="AD76" s="565" t="s">
        <v>340</v>
      </c>
      <c r="AE76" s="565" t="s">
        <v>1061</v>
      </c>
      <c r="AF76" s="566" t="s">
        <v>1139</v>
      </c>
      <c r="AG76" s="567" t="s">
        <v>306</v>
      </c>
      <c r="AH76" s="565" t="s">
        <v>700</v>
      </c>
      <c r="AI76" s="565" t="s">
        <v>1140</v>
      </c>
      <c r="AJ76" s="565" t="s">
        <v>1139</v>
      </c>
      <c r="AK76" s="568"/>
      <c r="AL76" s="568"/>
      <c r="AM76" s="568"/>
      <c r="AN76" s="568"/>
    </row>
    <row r="77" spans="1:40" ht="18.75" customHeight="1">
      <c r="A77" s="554" t="s">
        <v>616</v>
      </c>
      <c r="B77" s="554" t="s">
        <v>978</v>
      </c>
      <c r="C77" s="554" t="s">
        <v>1141</v>
      </c>
      <c r="D77" s="554" t="s">
        <v>1142</v>
      </c>
      <c r="E77" s="554" t="s">
        <v>1143</v>
      </c>
      <c r="F77" s="555"/>
      <c r="G77" s="555"/>
      <c r="H77" s="545"/>
      <c r="I77" s="577"/>
      <c r="J77" s="577"/>
      <c r="K77" s="545"/>
      <c r="L77" s="577"/>
      <c r="M77" s="545"/>
      <c r="N77" s="545"/>
      <c r="O77" s="545"/>
      <c r="P77" s="558" t="s">
        <v>1144</v>
      </c>
      <c r="Q77" s="558" t="s">
        <v>1138</v>
      </c>
      <c r="R77" s="558" t="s">
        <v>1138</v>
      </c>
      <c r="S77" s="545"/>
      <c r="T77" s="574" t="s">
        <v>1119</v>
      </c>
      <c r="U77" s="545"/>
      <c r="V77" s="545"/>
      <c r="W77" s="545"/>
      <c r="X77" s="561" t="str">
        <v/>
      </c>
      <c r="Y77" s="562">
        <v>0</v>
      </c>
      <c r="Z77" s="545"/>
      <c r="AA77" s="563" t="s">
        <v>241</v>
      </c>
      <c r="AB77" s="564" t="s">
        <v>417</v>
      </c>
      <c r="AC77" s="565" t="s">
        <v>340</v>
      </c>
      <c r="AD77" s="565" t="s">
        <v>340</v>
      </c>
      <c r="AE77" s="565" t="s">
        <v>1061</v>
      </c>
      <c r="AF77" s="566" t="s">
        <v>1145</v>
      </c>
      <c r="AG77" s="567" t="s">
        <v>322</v>
      </c>
      <c r="AH77" s="565" t="s">
        <v>712</v>
      </c>
      <c r="AI77" s="565" t="s">
        <v>1146</v>
      </c>
      <c r="AJ77" s="565" t="s">
        <v>1145</v>
      </c>
      <c r="AK77" s="568"/>
      <c r="AL77" s="568"/>
      <c r="AM77" s="568"/>
      <c r="AN77" s="568"/>
    </row>
    <row r="78" spans="1:40" ht="18.75" customHeight="1">
      <c r="A78" s="554" t="s">
        <v>631</v>
      </c>
      <c r="B78" s="554" t="s">
        <v>978</v>
      </c>
      <c r="C78" s="554" t="s">
        <v>1147</v>
      </c>
      <c r="D78" s="554" t="s">
        <v>1148</v>
      </c>
      <c r="E78" s="554" t="s">
        <v>1149</v>
      </c>
      <c r="F78" s="555"/>
      <c r="G78" s="555"/>
      <c r="H78" s="545"/>
      <c r="I78" s="577"/>
      <c r="J78" s="577"/>
      <c r="K78" s="545"/>
      <c r="L78" s="577"/>
      <c r="M78" s="545"/>
      <c r="N78" s="545"/>
      <c r="O78" s="545"/>
      <c r="P78" s="558" t="s">
        <v>1150</v>
      </c>
      <c r="Q78" s="558" t="s">
        <v>1151</v>
      </c>
      <c r="R78" s="558" t="s">
        <v>1152</v>
      </c>
      <c r="S78" s="545"/>
      <c r="T78" s="574" t="s">
        <v>1112</v>
      </c>
      <c r="U78" s="545"/>
      <c r="V78" s="545"/>
      <c r="W78" s="545"/>
      <c r="X78" s="561" t="str">
        <v/>
      </c>
      <c r="Y78" s="562">
        <v>0</v>
      </c>
      <c r="Z78" s="545"/>
      <c r="AA78" s="563" t="s">
        <v>241</v>
      </c>
      <c r="AB78" s="564" t="s">
        <v>417</v>
      </c>
      <c r="AC78" s="565" t="s">
        <v>340</v>
      </c>
      <c r="AD78" s="565" t="s">
        <v>340</v>
      </c>
      <c r="AE78" s="565" t="s">
        <v>1061</v>
      </c>
      <c r="AF78" s="566" t="s">
        <v>1153</v>
      </c>
      <c r="AG78" s="567" t="s">
        <v>340</v>
      </c>
      <c r="AH78" s="565" t="s">
        <v>724</v>
      </c>
      <c r="AI78" s="565" t="s">
        <v>1154</v>
      </c>
      <c r="AJ78" s="565" t="s">
        <v>1153</v>
      </c>
      <c r="AK78" s="568"/>
      <c r="AL78" s="568"/>
      <c r="AM78" s="568"/>
      <c r="AN78" s="568"/>
    </row>
    <row r="79" spans="1:40" ht="18.75" customHeight="1">
      <c r="A79" s="554" t="s">
        <v>866</v>
      </c>
      <c r="B79" s="554" t="s">
        <v>978</v>
      </c>
      <c r="C79" s="554" t="s">
        <v>1155</v>
      </c>
      <c r="D79" s="554" t="s">
        <v>1156</v>
      </c>
      <c r="E79" s="554" t="s">
        <v>1157</v>
      </c>
      <c r="F79" s="555"/>
      <c r="G79" s="555"/>
      <c r="H79" s="545"/>
      <c r="I79" s="577"/>
      <c r="J79" s="577"/>
      <c r="K79" s="545"/>
      <c r="L79" s="577"/>
      <c r="M79" s="545"/>
      <c r="N79" s="545"/>
      <c r="O79" s="545"/>
      <c r="P79" s="558" t="s">
        <v>1158</v>
      </c>
      <c r="Q79" s="558" t="s">
        <v>1159</v>
      </c>
      <c r="R79" s="558" t="s">
        <v>1160</v>
      </c>
      <c r="S79" s="545"/>
      <c r="T79" s="574" t="s">
        <v>1161</v>
      </c>
      <c r="U79" s="545"/>
      <c r="V79" s="545"/>
      <c r="W79" s="545"/>
      <c r="X79" s="561" t="str">
        <v/>
      </c>
      <c r="Y79" s="562">
        <v>0</v>
      </c>
      <c r="Z79" s="545"/>
      <c r="AA79" s="563" t="s">
        <v>241</v>
      </c>
      <c r="AB79" s="564" t="s">
        <v>417</v>
      </c>
      <c r="AC79" s="565" t="s">
        <v>340</v>
      </c>
      <c r="AD79" s="565" t="s">
        <v>340</v>
      </c>
      <c r="AE79" s="565" t="s">
        <v>1061</v>
      </c>
      <c r="AF79" s="566" t="s">
        <v>1162</v>
      </c>
      <c r="AG79" s="567" t="s">
        <v>355</v>
      </c>
      <c r="AH79" s="565" t="s">
        <v>736</v>
      </c>
      <c r="AI79" s="565" t="s">
        <v>1163</v>
      </c>
      <c r="AJ79" s="565" t="s">
        <v>1162</v>
      </c>
      <c r="AK79" s="568"/>
      <c r="AL79" s="568"/>
      <c r="AM79" s="568"/>
      <c r="AN79" s="568"/>
    </row>
    <row r="80" spans="1:40" ht="18.75" customHeight="1">
      <c r="A80" s="554" t="s">
        <v>878</v>
      </c>
      <c r="B80" s="554" t="s">
        <v>978</v>
      </c>
      <c r="C80" s="554" t="s">
        <v>1164</v>
      </c>
      <c r="D80" s="554" t="s">
        <v>1165</v>
      </c>
      <c r="E80" s="554" t="s">
        <v>1166</v>
      </c>
      <c r="F80" s="555"/>
      <c r="G80" s="555"/>
      <c r="H80" s="545"/>
      <c r="I80" s="577"/>
      <c r="J80" s="577"/>
      <c r="K80" s="545"/>
      <c r="L80" s="577"/>
      <c r="M80" s="545"/>
      <c r="N80" s="545"/>
      <c r="O80" s="545"/>
      <c r="P80" s="558" t="s">
        <v>1167</v>
      </c>
      <c r="Q80" s="558" t="s">
        <v>1168</v>
      </c>
      <c r="R80" s="558" t="s">
        <v>1169</v>
      </c>
      <c r="S80" s="545"/>
      <c r="T80" s="574" t="s">
        <v>1170</v>
      </c>
      <c r="U80" s="545"/>
      <c r="V80" s="545"/>
      <c r="W80" s="545"/>
      <c r="X80" s="561" t="str">
        <v/>
      </c>
      <c r="Y80" s="562">
        <v>0</v>
      </c>
      <c r="Z80" s="545"/>
      <c r="AA80" s="563" t="s">
        <v>241</v>
      </c>
      <c r="AB80" s="564" t="s">
        <v>417</v>
      </c>
      <c r="AC80" s="565" t="s">
        <v>340</v>
      </c>
      <c r="AD80" s="565" t="s">
        <v>340</v>
      </c>
      <c r="AE80" s="565" t="s">
        <v>1061</v>
      </c>
      <c r="AF80" s="566" t="s">
        <v>1171</v>
      </c>
      <c r="AG80" s="567" t="s">
        <v>370</v>
      </c>
      <c r="AH80" s="565" t="s">
        <v>748</v>
      </c>
      <c r="AI80" s="565" t="s">
        <v>1172</v>
      </c>
      <c r="AJ80" s="565" t="s">
        <v>1171</v>
      </c>
      <c r="AK80" s="568"/>
      <c r="AL80" s="568"/>
      <c r="AM80" s="568"/>
      <c r="AN80" s="568"/>
    </row>
    <row r="81" spans="1:40" ht="18.75" customHeight="1">
      <c r="A81" s="554" t="s">
        <v>890</v>
      </c>
      <c r="B81" s="554" t="s">
        <v>978</v>
      </c>
      <c r="C81" s="554" t="s">
        <v>1173</v>
      </c>
      <c r="D81" s="554" t="s">
        <v>1174</v>
      </c>
      <c r="E81" s="554" t="s">
        <v>1175</v>
      </c>
      <c r="F81" s="555"/>
      <c r="G81" s="555"/>
      <c r="H81" s="545"/>
      <c r="I81" s="577"/>
      <c r="J81" s="577"/>
      <c r="K81" s="545"/>
      <c r="L81" s="577"/>
      <c r="M81" s="545"/>
      <c r="N81" s="545"/>
      <c r="O81" s="545"/>
      <c r="P81" s="558" t="s">
        <v>1176</v>
      </c>
      <c r="Q81" s="558" t="s">
        <v>1177</v>
      </c>
      <c r="R81" s="558" t="s">
        <v>1178</v>
      </c>
      <c r="S81" s="545"/>
      <c r="T81" s="574" t="s">
        <v>1179</v>
      </c>
      <c r="U81" s="545"/>
      <c r="V81" s="545"/>
      <c r="W81" s="545"/>
      <c r="X81" s="561" t="str">
        <v/>
      </c>
      <c r="Y81" s="562">
        <v>0</v>
      </c>
      <c r="Z81" s="545"/>
      <c r="AA81" s="563" t="s">
        <v>241</v>
      </c>
      <c r="AB81" s="564" t="s">
        <v>432</v>
      </c>
      <c r="AC81" s="565" t="s">
        <v>355</v>
      </c>
      <c r="AD81" s="565" t="s">
        <v>355</v>
      </c>
      <c r="AE81" s="565" t="s">
        <v>1180</v>
      </c>
      <c r="AF81" s="566" t="s">
        <v>1181</v>
      </c>
      <c r="AG81" s="567" t="s">
        <v>388</v>
      </c>
      <c r="AH81" s="565" t="s">
        <v>1182</v>
      </c>
      <c r="AI81" s="565" t="s">
        <v>1183</v>
      </c>
      <c r="AJ81" s="565" t="s">
        <v>1184</v>
      </c>
      <c r="AK81" s="568"/>
      <c r="AL81" s="568"/>
      <c r="AM81" s="568"/>
      <c r="AN81" s="568"/>
    </row>
    <row r="82" spans="1:40" ht="18.75" customHeight="1">
      <c r="A82" s="554" t="s">
        <v>902</v>
      </c>
      <c r="B82" s="554" t="s">
        <v>978</v>
      </c>
      <c r="C82" s="554" t="s">
        <v>1185</v>
      </c>
      <c r="D82" s="554" t="s">
        <v>1186</v>
      </c>
      <c r="E82" s="554" t="s">
        <v>1187</v>
      </c>
      <c r="F82" s="555"/>
      <c r="G82" s="555"/>
      <c r="H82" s="545"/>
      <c r="I82" s="577"/>
      <c r="J82" s="577"/>
      <c r="K82" s="545"/>
      <c r="L82" s="577"/>
      <c r="M82" s="545"/>
      <c r="N82" s="545"/>
      <c r="O82" s="545"/>
      <c r="P82" s="558" t="s">
        <v>1188</v>
      </c>
      <c r="Q82" s="558" t="s">
        <v>1189</v>
      </c>
      <c r="R82" s="558" t="s">
        <v>1190</v>
      </c>
      <c r="S82" s="545"/>
      <c r="T82" s="574" t="s">
        <v>1191</v>
      </c>
      <c r="U82" s="545"/>
      <c r="V82" s="545"/>
      <c r="W82" s="545"/>
      <c r="X82" s="561" t="str">
        <v/>
      </c>
      <c r="Y82" s="562">
        <v>0</v>
      </c>
      <c r="Z82" s="545"/>
      <c r="AA82" s="563" t="s">
        <v>241</v>
      </c>
      <c r="AB82" s="564" t="s">
        <v>432</v>
      </c>
      <c r="AC82" s="565" t="s">
        <v>355</v>
      </c>
      <c r="AD82" s="565" t="s">
        <v>355</v>
      </c>
      <c r="AE82" s="565" t="s">
        <v>1180</v>
      </c>
      <c r="AF82" s="566" t="s">
        <v>1192</v>
      </c>
      <c r="AG82" s="567" t="s">
        <v>1193</v>
      </c>
      <c r="AH82" s="565" t="s">
        <v>1194</v>
      </c>
      <c r="AI82" s="565" t="s">
        <v>1195</v>
      </c>
      <c r="AJ82" s="565" t="s">
        <v>1196</v>
      </c>
      <c r="AK82" s="568"/>
      <c r="AL82" s="568"/>
      <c r="AM82" s="568"/>
      <c r="AN82" s="568"/>
    </row>
    <row r="83" spans="1:40" ht="18.75" customHeight="1">
      <c r="A83" s="554" t="s">
        <v>1197</v>
      </c>
      <c r="B83" s="554" t="s">
        <v>978</v>
      </c>
      <c r="C83" s="554" t="s">
        <v>1198</v>
      </c>
      <c r="D83" s="554" t="s">
        <v>1199</v>
      </c>
      <c r="E83" s="554" t="s">
        <v>1200</v>
      </c>
      <c r="F83" s="555"/>
      <c r="G83" s="555"/>
      <c r="H83" s="545"/>
      <c r="I83" s="577"/>
      <c r="J83" s="577"/>
      <c r="K83" s="545"/>
      <c r="L83" s="577"/>
      <c r="M83" s="545"/>
      <c r="N83" s="545"/>
      <c r="O83" s="545"/>
      <c r="P83" s="558" t="s">
        <v>1201</v>
      </c>
      <c r="Q83" s="558" t="s">
        <v>1170</v>
      </c>
      <c r="R83" s="558" t="s">
        <v>1202</v>
      </c>
      <c r="S83" s="545"/>
      <c r="T83" s="574" t="s">
        <v>1203</v>
      </c>
      <c r="U83" s="545"/>
      <c r="V83" s="545"/>
      <c r="W83" s="545"/>
      <c r="X83" s="561" t="str">
        <v/>
      </c>
      <c r="Y83" s="562">
        <v>0</v>
      </c>
      <c r="Z83" s="545"/>
      <c r="AA83" s="563" t="s">
        <v>241</v>
      </c>
      <c r="AB83" s="564" t="s">
        <v>432</v>
      </c>
      <c r="AC83" s="565" t="s">
        <v>355</v>
      </c>
      <c r="AD83" s="565" t="s">
        <v>355</v>
      </c>
      <c r="AE83" s="565" t="s">
        <v>1180</v>
      </c>
      <c r="AF83" s="566" t="s">
        <v>1204</v>
      </c>
      <c r="AG83" s="567" t="s">
        <v>1205</v>
      </c>
      <c r="AH83" s="565" t="s">
        <v>1206</v>
      </c>
      <c r="AI83" s="565" t="s">
        <v>1207</v>
      </c>
      <c r="AJ83" s="565" t="s">
        <v>1208</v>
      </c>
      <c r="AK83" s="568"/>
      <c r="AL83" s="568"/>
      <c r="AM83" s="568"/>
      <c r="AN83" s="568"/>
    </row>
    <row r="84" spans="1:40" ht="18.75" customHeight="1">
      <c r="A84" s="554" t="s">
        <v>1209</v>
      </c>
      <c r="B84" s="554" t="s">
        <v>978</v>
      </c>
      <c r="C84" s="554" t="s">
        <v>1210</v>
      </c>
      <c r="D84" s="554" t="s">
        <v>1211</v>
      </c>
      <c r="E84" s="554" t="s">
        <v>1212</v>
      </c>
      <c r="F84" s="555"/>
      <c r="G84" s="555"/>
      <c r="H84" s="545"/>
      <c r="I84" s="577"/>
      <c r="J84" s="577"/>
      <c r="K84" s="545"/>
      <c r="L84" s="577"/>
      <c r="M84" s="545"/>
      <c r="N84" s="545"/>
      <c r="O84" s="545"/>
      <c r="P84" s="558" t="s">
        <v>1213</v>
      </c>
      <c r="Q84" s="558" t="s">
        <v>1214</v>
      </c>
      <c r="R84" s="558" t="s">
        <v>1214</v>
      </c>
      <c r="S84" s="545"/>
      <c r="T84" s="574" t="s">
        <v>1215</v>
      </c>
      <c r="U84" s="545"/>
      <c r="V84" s="545"/>
      <c r="W84" s="545"/>
      <c r="X84" s="561" t="str">
        <v/>
      </c>
      <c r="Y84" s="562">
        <v>0</v>
      </c>
      <c r="Z84" s="545"/>
      <c r="AA84" s="563" t="s">
        <v>241</v>
      </c>
      <c r="AB84" s="564" t="s">
        <v>432</v>
      </c>
      <c r="AC84" s="565" t="s">
        <v>355</v>
      </c>
      <c r="AD84" s="565" t="s">
        <v>355</v>
      </c>
      <c r="AE84" s="565" t="s">
        <v>1180</v>
      </c>
      <c r="AF84" s="566" t="s">
        <v>1216</v>
      </c>
      <c r="AG84" s="567" t="s">
        <v>1217</v>
      </c>
      <c r="AH84" s="565" t="s">
        <v>1218</v>
      </c>
      <c r="AI84" s="565" t="s">
        <v>1219</v>
      </c>
      <c r="AJ84" s="565" t="s">
        <v>1220</v>
      </c>
      <c r="AK84" s="568"/>
      <c r="AL84" s="568"/>
      <c r="AM84" s="568"/>
      <c r="AN84" s="568"/>
    </row>
    <row r="85" spans="1:40" ht="18.75" customHeight="1">
      <c r="A85" s="554" t="s">
        <v>1221</v>
      </c>
      <c r="B85" s="554" t="s">
        <v>978</v>
      </c>
      <c r="C85" s="554" t="s">
        <v>1222</v>
      </c>
      <c r="D85" s="554" t="s">
        <v>1223</v>
      </c>
      <c r="E85" s="554" t="s">
        <v>1224</v>
      </c>
      <c r="F85" s="555"/>
      <c r="G85" s="555"/>
      <c r="H85" s="545"/>
      <c r="I85" s="577"/>
      <c r="J85" s="577"/>
      <c r="K85" s="545"/>
      <c r="L85" s="577"/>
      <c r="M85" s="545"/>
      <c r="N85" s="545"/>
      <c r="O85" s="545"/>
      <c r="P85" s="558" t="s">
        <v>1225</v>
      </c>
      <c r="Q85" s="558" t="s">
        <v>1226</v>
      </c>
      <c r="R85" s="558" t="s">
        <v>1227</v>
      </c>
      <c r="S85" s="545"/>
      <c r="T85" s="574" t="s">
        <v>1189</v>
      </c>
      <c r="U85" s="545"/>
      <c r="V85" s="545"/>
      <c r="W85" s="545"/>
      <c r="X85" s="561" t="str">
        <v/>
      </c>
      <c r="Y85" s="562">
        <v>0</v>
      </c>
      <c r="Z85" s="545"/>
      <c r="AA85" s="563" t="s">
        <v>241</v>
      </c>
      <c r="AB85" s="564" t="s">
        <v>432</v>
      </c>
      <c r="AC85" s="565" t="s">
        <v>355</v>
      </c>
      <c r="AD85" s="565" t="s">
        <v>355</v>
      </c>
      <c r="AE85" s="565" t="s">
        <v>1180</v>
      </c>
      <c r="AF85" s="566" t="s">
        <v>1228</v>
      </c>
      <c r="AG85" s="567" t="s">
        <v>1229</v>
      </c>
      <c r="AH85" s="565" t="s">
        <v>1230</v>
      </c>
      <c r="AI85" s="565" t="s">
        <v>1231</v>
      </c>
      <c r="AJ85" s="565" t="s">
        <v>1232</v>
      </c>
      <c r="AK85" s="568"/>
      <c r="AL85" s="568"/>
      <c r="AM85" s="568"/>
      <c r="AN85" s="568"/>
    </row>
    <row r="86" spans="1:40" ht="18.75" customHeight="1">
      <c r="A86" s="554" t="s">
        <v>1233</v>
      </c>
      <c r="B86" s="554" t="s">
        <v>978</v>
      </c>
      <c r="C86" s="554" t="s">
        <v>1234</v>
      </c>
      <c r="D86" s="554" t="s">
        <v>1235</v>
      </c>
      <c r="E86" s="554" t="s">
        <v>1236</v>
      </c>
      <c r="F86" s="555"/>
      <c r="G86" s="555"/>
      <c r="H86" s="545"/>
      <c r="I86" s="577"/>
      <c r="J86" s="577"/>
      <c r="K86" s="545"/>
      <c r="L86" s="577"/>
      <c r="M86" s="545"/>
      <c r="N86" s="545"/>
      <c r="O86" s="545"/>
      <c r="P86" s="558" t="s">
        <v>1237</v>
      </c>
      <c r="Q86" s="558" t="s">
        <v>1238</v>
      </c>
      <c r="R86" s="558" t="s">
        <v>1238</v>
      </c>
      <c r="S86" s="545"/>
      <c r="T86" s="574" t="s">
        <v>996</v>
      </c>
      <c r="U86" s="545"/>
      <c r="V86" s="545"/>
      <c r="W86" s="545"/>
      <c r="X86" s="561" t="str">
        <v/>
      </c>
      <c r="Y86" s="562">
        <v>0</v>
      </c>
      <c r="Z86" s="545"/>
      <c r="AA86" s="563" t="s">
        <v>241</v>
      </c>
      <c r="AB86" s="564" t="s">
        <v>432</v>
      </c>
      <c r="AC86" s="565" t="s">
        <v>355</v>
      </c>
      <c r="AD86" s="565" t="s">
        <v>355</v>
      </c>
      <c r="AE86" s="565" t="s">
        <v>1180</v>
      </c>
      <c r="AF86" s="566" t="s">
        <v>1239</v>
      </c>
      <c r="AG86" s="567" t="s">
        <v>1240</v>
      </c>
      <c r="AH86" s="565" t="s">
        <v>1241</v>
      </c>
      <c r="AI86" s="565" t="s">
        <v>1242</v>
      </c>
      <c r="AJ86" s="565" t="s">
        <v>1243</v>
      </c>
      <c r="AK86" s="568"/>
      <c r="AL86" s="568"/>
      <c r="AM86" s="568"/>
      <c r="AN86" s="568"/>
    </row>
    <row r="87" spans="1:40" ht="18.75" customHeight="1">
      <c r="A87" s="554" t="s">
        <v>1244</v>
      </c>
      <c r="B87" s="554" t="s">
        <v>978</v>
      </c>
      <c r="C87" s="554" t="s">
        <v>1245</v>
      </c>
      <c r="D87" s="554" t="s">
        <v>1246</v>
      </c>
      <c r="E87" s="554" t="s">
        <v>1247</v>
      </c>
      <c r="F87" s="555"/>
      <c r="G87" s="555"/>
      <c r="H87" s="545"/>
      <c r="I87" s="577"/>
      <c r="J87" s="577"/>
      <c r="K87" s="545"/>
      <c r="L87" s="577"/>
      <c r="M87" s="545"/>
      <c r="N87" s="545"/>
      <c r="O87" s="545"/>
      <c r="P87" s="558" t="s">
        <v>1248</v>
      </c>
      <c r="Q87" s="558" t="s">
        <v>1249</v>
      </c>
      <c r="R87" s="558" t="s">
        <v>1249</v>
      </c>
      <c r="S87" s="545"/>
      <c r="T87" s="574" t="s">
        <v>1226</v>
      </c>
      <c r="U87" s="545"/>
      <c r="V87" s="545"/>
      <c r="W87" s="545"/>
      <c r="X87" s="561" t="str">
        <v/>
      </c>
      <c r="Y87" s="562">
        <v>0</v>
      </c>
      <c r="Z87" s="545"/>
      <c r="AA87" s="563" t="s">
        <v>241</v>
      </c>
      <c r="AB87" s="564" t="s">
        <v>432</v>
      </c>
      <c r="AC87" s="565" t="s">
        <v>355</v>
      </c>
      <c r="AD87" s="565" t="s">
        <v>355</v>
      </c>
      <c r="AE87" s="565" t="s">
        <v>1180</v>
      </c>
      <c r="AF87" s="566" t="s">
        <v>1250</v>
      </c>
      <c r="AG87" s="567" t="s">
        <v>1251</v>
      </c>
      <c r="AH87" s="565" t="s">
        <v>1252</v>
      </c>
      <c r="AI87" s="565" t="s">
        <v>1253</v>
      </c>
      <c r="AJ87" s="565" t="s">
        <v>1254</v>
      </c>
      <c r="AK87" s="568"/>
      <c r="AL87" s="568"/>
      <c r="AM87" s="568"/>
      <c r="AN87" s="568"/>
    </row>
    <row r="88" spans="1:40" ht="18.75" customHeight="1">
      <c r="A88" s="554" t="s">
        <v>1255</v>
      </c>
      <c r="B88" s="554" t="s">
        <v>978</v>
      </c>
      <c r="C88" s="554" t="s">
        <v>1256</v>
      </c>
      <c r="D88" s="554" t="s">
        <v>1257</v>
      </c>
      <c r="E88" s="554" t="s">
        <v>1258</v>
      </c>
      <c r="F88" s="555"/>
      <c r="G88" s="555"/>
      <c r="H88" s="545"/>
      <c r="I88" s="577"/>
      <c r="J88" s="577"/>
      <c r="K88" s="545"/>
      <c r="L88" s="577"/>
      <c r="M88" s="545"/>
      <c r="N88" s="545"/>
      <c r="O88" s="545"/>
      <c r="P88" s="558" t="s">
        <v>1259</v>
      </c>
      <c r="Q88" s="558" t="s">
        <v>1215</v>
      </c>
      <c r="R88" s="558" t="s">
        <v>1260</v>
      </c>
      <c r="S88" s="545"/>
      <c r="T88" s="574" t="s">
        <v>1238</v>
      </c>
      <c r="U88" s="545"/>
      <c r="V88" s="545"/>
      <c r="W88" s="545"/>
      <c r="X88" s="561" t="str">
        <v/>
      </c>
      <c r="Y88" s="562">
        <v>0</v>
      </c>
      <c r="Z88" s="545"/>
      <c r="AA88" s="563" t="s">
        <v>241</v>
      </c>
      <c r="AB88" s="564" t="s">
        <v>432</v>
      </c>
      <c r="AC88" s="565" t="s">
        <v>355</v>
      </c>
      <c r="AD88" s="565" t="s">
        <v>355</v>
      </c>
      <c r="AE88" s="565" t="s">
        <v>1180</v>
      </c>
      <c r="AF88" s="566" t="s">
        <v>1261</v>
      </c>
      <c r="AG88" s="567" t="s">
        <v>604</v>
      </c>
      <c r="AH88" s="565" t="s">
        <v>1262</v>
      </c>
      <c r="AI88" s="565" t="s">
        <v>1263</v>
      </c>
      <c r="AJ88" s="565" t="s">
        <v>1264</v>
      </c>
      <c r="AK88" s="568"/>
      <c r="AL88" s="568"/>
      <c r="AM88" s="568"/>
      <c r="AN88" s="568"/>
    </row>
    <row r="89" spans="1:40" ht="18.75" customHeight="1">
      <c r="A89" s="554" t="s">
        <v>1265</v>
      </c>
      <c r="B89" s="554" t="s">
        <v>978</v>
      </c>
      <c r="C89" s="554" t="s">
        <v>1266</v>
      </c>
      <c r="D89" s="554" t="s">
        <v>1267</v>
      </c>
      <c r="E89" s="554" t="s">
        <v>1268</v>
      </c>
      <c r="F89" s="555"/>
      <c r="G89" s="555"/>
      <c r="H89" s="545"/>
      <c r="I89" s="577"/>
      <c r="J89" s="577"/>
      <c r="K89" s="545"/>
      <c r="L89" s="577"/>
      <c r="M89" s="545"/>
      <c r="N89" s="545"/>
      <c r="O89" s="545"/>
      <c r="P89" s="558" t="s">
        <v>1269</v>
      </c>
      <c r="Q89" s="558" t="s">
        <v>1270</v>
      </c>
      <c r="R89" s="558" t="s">
        <v>1271</v>
      </c>
      <c r="S89" s="545"/>
      <c r="T89" s="574" t="s">
        <v>1272</v>
      </c>
      <c r="U89" s="545"/>
      <c r="V89" s="545"/>
      <c r="W89" s="545"/>
      <c r="X89" s="561" t="str">
        <v/>
      </c>
      <c r="Y89" s="562">
        <v>0</v>
      </c>
      <c r="Z89" s="545"/>
      <c r="AA89" s="563" t="s">
        <v>241</v>
      </c>
      <c r="AB89" s="564" t="s">
        <v>432</v>
      </c>
      <c r="AC89" s="565" t="s">
        <v>355</v>
      </c>
      <c r="AD89" s="565" t="s">
        <v>355</v>
      </c>
      <c r="AE89" s="565" t="s">
        <v>1180</v>
      </c>
      <c r="AF89" s="566" t="s">
        <v>1273</v>
      </c>
      <c r="AG89" s="567" t="s">
        <v>1274</v>
      </c>
      <c r="AH89" s="565" t="s">
        <v>1275</v>
      </c>
      <c r="AI89" s="565" t="s">
        <v>1276</v>
      </c>
      <c r="AJ89" s="565" t="s">
        <v>1277</v>
      </c>
      <c r="AK89" s="568"/>
      <c r="AL89" s="568"/>
      <c r="AM89" s="568"/>
      <c r="AN89" s="568"/>
    </row>
    <row r="90" spans="1:40" ht="18.75" customHeight="1">
      <c r="A90" s="554" t="s">
        <v>1278</v>
      </c>
      <c r="B90" s="554" t="s">
        <v>978</v>
      </c>
      <c r="C90" s="554" t="s">
        <v>1279</v>
      </c>
      <c r="D90" s="554" t="s">
        <v>1280</v>
      </c>
      <c r="E90" s="554" t="s">
        <v>1281</v>
      </c>
      <c r="F90" s="555"/>
      <c r="G90" s="555"/>
      <c r="H90" s="545"/>
      <c r="I90" s="577"/>
      <c r="J90" s="577"/>
      <c r="K90" s="545"/>
      <c r="L90" s="577"/>
      <c r="M90" s="545"/>
      <c r="N90" s="545"/>
      <c r="O90" s="545"/>
      <c r="P90" s="558" t="s">
        <v>1282</v>
      </c>
      <c r="Q90" s="558" t="s">
        <v>1283</v>
      </c>
      <c r="R90" s="558" t="s">
        <v>1283</v>
      </c>
      <c r="S90" s="545"/>
      <c r="T90" s="574" t="s">
        <v>1249</v>
      </c>
      <c r="U90" s="545"/>
      <c r="V90" s="545"/>
      <c r="W90" s="545"/>
      <c r="X90" s="561" t="str">
        <v/>
      </c>
      <c r="Y90" s="562">
        <v>0</v>
      </c>
      <c r="Z90" s="545"/>
      <c r="AA90" s="563" t="s">
        <v>241</v>
      </c>
      <c r="AB90" s="564" t="s">
        <v>432</v>
      </c>
      <c r="AC90" s="565" t="s">
        <v>355</v>
      </c>
      <c r="AD90" s="565" t="s">
        <v>355</v>
      </c>
      <c r="AE90" s="565" t="s">
        <v>1180</v>
      </c>
      <c r="AF90" s="566" t="s">
        <v>1284</v>
      </c>
      <c r="AG90" s="567" t="s">
        <v>1285</v>
      </c>
      <c r="AH90" s="565" t="s">
        <v>1286</v>
      </c>
      <c r="AI90" s="565" t="s">
        <v>1287</v>
      </c>
      <c r="AJ90" s="565" t="s">
        <v>1288</v>
      </c>
      <c r="AK90" s="568"/>
      <c r="AL90" s="568"/>
      <c r="AM90" s="568"/>
      <c r="AN90" s="568"/>
    </row>
    <row r="91" spans="1:40" ht="18.75" customHeight="1">
      <c r="A91" s="554" t="s">
        <v>1289</v>
      </c>
      <c r="B91" s="554" t="s">
        <v>978</v>
      </c>
      <c r="C91" s="554" t="s">
        <v>1290</v>
      </c>
      <c r="D91" s="554" t="s">
        <v>1291</v>
      </c>
      <c r="E91" s="554" t="s">
        <v>1292</v>
      </c>
      <c r="F91" s="555"/>
      <c r="G91" s="555"/>
      <c r="H91" s="545"/>
      <c r="I91" s="577"/>
      <c r="J91" s="577"/>
      <c r="K91" s="545"/>
      <c r="L91" s="577"/>
      <c r="M91" s="545"/>
      <c r="N91" s="545"/>
      <c r="O91" s="545"/>
      <c r="P91" s="558" t="s">
        <v>1293</v>
      </c>
      <c r="Q91" s="558" t="s">
        <v>1088</v>
      </c>
      <c r="R91" s="558" t="s">
        <v>1294</v>
      </c>
      <c r="S91" s="545"/>
      <c r="T91" s="574" t="s">
        <v>1177</v>
      </c>
      <c r="U91" s="545"/>
      <c r="V91" s="545"/>
      <c r="W91" s="545"/>
      <c r="X91" s="561" t="str">
        <v/>
      </c>
      <c r="Y91" s="562">
        <v>0</v>
      </c>
      <c r="Z91" s="545"/>
      <c r="AA91" s="563" t="s">
        <v>241</v>
      </c>
      <c r="AB91" s="564" t="s">
        <v>447</v>
      </c>
      <c r="AC91" s="565" t="s">
        <v>370</v>
      </c>
      <c r="AD91" s="565" t="s">
        <v>370</v>
      </c>
      <c r="AE91" s="565" t="s">
        <v>1295</v>
      </c>
      <c r="AF91" s="566" t="s">
        <v>1296</v>
      </c>
      <c r="AG91" s="567" t="s">
        <v>1297</v>
      </c>
      <c r="AH91" s="565" t="s">
        <v>584</v>
      </c>
      <c r="AI91" s="565" t="s">
        <v>1298</v>
      </c>
      <c r="AJ91" s="565" t="s">
        <v>1296</v>
      </c>
      <c r="AK91" s="568"/>
      <c r="AL91" s="568"/>
      <c r="AM91" s="568"/>
      <c r="AN91" s="568"/>
    </row>
    <row r="92" spans="1:40" ht="18.75" customHeight="1">
      <c r="A92" s="554" t="s">
        <v>1299</v>
      </c>
      <c r="B92" s="554" t="s">
        <v>978</v>
      </c>
      <c r="C92" s="554" t="s">
        <v>1300</v>
      </c>
      <c r="D92" s="554" t="s">
        <v>1301</v>
      </c>
      <c r="E92" s="554" t="s">
        <v>1302</v>
      </c>
      <c r="F92" s="555"/>
      <c r="G92" s="555"/>
      <c r="H92" s="545"/>
      <c r="I92" s="577"/>
      <c r="J92" s="577"/>
      <c r="K92" s="545"/>
      <c r="L92" s="577"/>
      <c r="M92" s="545"/>
      <c r="N92" s="545"/>
      <c r="O92" s="545"/>
      <c r="P92" s="558" t="s">
        <v>1303</v>
      </c>
      <c r="Q92" s="558" t="s">
        <v>1304</v>
      </c>
      <c r="R92" s="558" t="s">
        <v>1272</v>
      </c>
      <c r="S92" s="545"/>
      <c r="T92" s="574" t="s">
        <v>1283</v>
      </c>
      <c r="U92" s="545"/>
      <c r="V92" s="545"/>
      <c r="W92" s="545"/>
      <c r="X92" s="561" t="str">
        <v/>
      </c>
      <c r="Y92" s="562">
        <v>0</v>
      </c>
      <c r="Z92" s="545"/>
      <c r="AA92" s="563" t="s">
        <v>241</v>
      </c>
      <c r="AB92" s="564" t="s">
        <v>447</v>
      </c>
      <c r="AC92" s="565" t="s">
        <v>370</v>
      </c>
      <c r="AD92" s="565" t="s">
        <v>370</v>
      </c>
      <c r="AE92" s="565" t="s">
        <v>1295</v>
      </c>
      <c r="AF92" s="566" t="s">
        <v>1305</v>
      </c>
      <c r="AG92" s="567" t="s">
        <v>243</v>
      </c>
      <c r="AH92" s="565" t="s">
        <v>598</v>
      </c>
      <c r="AI92" s="565" t="s">
        <v>1306</v>
      </c>
      <c r="AJ92" s="565" t="s">
        <v>1305</v>
      </c>
      <c r="AK92" s="568"/>
      <c r="AL92" s="568"/>
      <c r="AM92" s="568"/>
      <c r="AN92" s="568"/>
    </row>
    <row r="93" spans="1:40" ht="18.75" customHeight="1">
      <c r="A93" s="554" t="s">
        <v>1307</v>
      </c>
      <c r="B93" s="554" t="s">
        <v>978</v>
      </c>
      <c r="C93" s="554" t="s">
        <v>1308</v>
      </c>
      <c r="D93" s="554" t="s">
        <v>1309</v>
      </c>
      <c r="E93" s="554" t="s">
        <v>1310</v>
      </c>
      <c r="F93" s="555"/>
      <c r="G93" s="555"/>
      <c r="H93" s="545"/>
      <c r="I93" s="577"/>
      <c r="J93" s="577"/>
      <c r="K93" s="545"/>
      <c r="L93" s="577"/>
      <c r="M93" s="545"/>
      <c r="N93" s="545"/>
      <c r="O93" s="545"/>
      <c r="P93" s="558" t="s">
        <v>1311</v>
      </c>
      <c r="Q93" s="558" t="s">
        <v>1312</v>
      </c>
      <c r="R93" s="558" t="s">
        <v>1313</v>
      </c>
      <c r="S93" s="545"/>
      <c r="T93" s="574" t="s">
        <v>1314</v>
      </c>
      <c r="U93" s="545"/>
      <c r="V93" s="545"/>
      <c r="W93" s="545"/>
      <c r="X93" s="561" t="str">
        <v/>
      </c>
      <c r="Y93" s="562">
        <v>0</v>
      </c>
      <c r="Z93" s="545"/>
      <c r="AA93" s="563" t="s">
        <v>241</v>
      </c>
      <c r="AB93" s="564" t="s">
        <v>447</v>
      </c>
      <c r="AC93" s="565" t="s">
        <v>370</v>
      </c>
      <c r="AD93" s="565" t="s">
        <v>370</v>
      </c>
      <c r="AE93" s="565" t="s">
        <v>1295</v>
      </c>
      <c r="AF93" s="566" t="s">
        <v>1315</v>
      </c>
      <c r="AG93" s="567" t="s">
        <v>402</v>
      </c>
      <c r="AH93" s="565" t="s">
        <v>613</v>
      </c>
      <c r="AI93" s="565" t="s">
        <v>1316</v>
      </c>
      <c r="AJ93" s="565" t="s">
        <v>1315</v>
      </c>
      <c r="AK93" s="568"/>
      <c r="AL93" s="568"/>
      <c r="AM93" s="568"/>
      <c r="AN93" s="568"/>
    </row>
    <row r="94" spans="1:40" ht="18.75" customHeight="1">
      <c r="A94" s="554" t="s">
        <v>1317</v>
      </c>
      <c r="B94" s="554" t="s">
        <v>978</v>
      </c>
      <c r="C94" s="554" t="s">
        <v>1318</v>
      </c>
      <c r="D94" s="554" t="s">
        <v>1319</v>
      </c>
      <c r="E94" s="554" t="s">
        <v>1320</v>
      </c>
      <c r="F94" s="555"/>
      <c r="G94" s="555"/>
      <c r="H94" s="545"/>
      <c r="I94" s="577"/>
      <c r="J94" s="577"/>
      <c r="K94" s="545"/>
      <c r="L94" s="577"/>
      <c r="M94" s="545"/>
      <c r="N94" s="545"/>
      <c r="O94" s="545"/>
      <c r="P94" s="558" t="s">
        <v>1321</v>
      </c>
      <c r="Q94" s="558" t="s">
        <v>1322</v>
      </c>
      <c r="R94" s="558" t="s">
        <v>1323</v>
      </c>
      <c r="S94" s="545"/>
      <c r="T94" s="574" t="s">
        <v>1322</v>
      </c>
      <c r="U94" s="545"/>
      <c r="V94" s="545"/>
      <c r="W94" s="545"/>
      <c r="X94" s="561" t="str">
        <v/>
      </c>
      <c r="Y94" s="562">
        <v>0</v>
      </c>
      <c r="Z94" s="545"/>
      <c r="AA94" s="563" t="s">
        <v>241</v>
      </c>
      <c r="AB94" s="564" t="s">
        <v>447</v>
      </c>
      <c r="AC94" s="565" t="s">
        <v>370</v>
      </c>
      <c r="AD94" s="565" t="s">
        <v>370</v>
      </c>
      <c r="AE94" s="565" t="s">
        <v>1295</v>
      </c>
      <c r="AF94" s="566" t="s">
        <v>1324</v>
      </c>
      <c r="AG94" s="567" t="s">
        <v>419</v>
      </c>
      <c r="AH94" s="565" t="s">
        <v>628</v>
      </c>
      <c r="AI94" s="565" t="s">
        <v>1325</v>
      </c>
      <c r="AJ94" s="565" t="s">
        <v>1324</v>
      </c>
      <c r="AK94" s="568"/>
      <c r="AL94" s="568"/>
      <c r="AM94" s="568"/>
      <c r="AN94" s="568"/>
    </row>
    <row r="95" spans="1:40" ht="18.75" customHeight="1">
      <c r="A95" s="554" t="s">
        <v>1326</v>
      </c>
      <c r="B95" s="554" t="s">
        <v>978</v>
      </c>
      <c r="C95" s="554" t="s">
        <v>1327</v>
      </c>
      <c r="D95" s="554" t="s">
        <v>1328</v>
      </c>
      <c r="E95" s="554" t="s">
        <v>1329</v>
      </c>
      <c r="F95" s="555"/>
      <c r="G95" s="555"/>
      <c r="H95" s="545"/>
      <c r="I95" s="577"/>
      <c r="J95" s="577"/>
      <c r="K95" s="545"/>
      <c r="L95" s="577"/>
      <c r="M95" s="545"/>
      <c r="N95" s="545"/>
      <c r="O95" s="545"/>
      <c r="P95" s="558" t="s">
        <v>1330</v>
      </c>
      <c r="Q95" s="558" t="s">
        <v>1314</v>
      </c>
      <c r="R95" s="558" t="s">
        <v>1314</v>
      </c>
      <c r="S95" s="545"/>
      <c r="T95" s="574" t="s">
        <v>1270</v>
      </c>
      <c r="U95" s="545"/>
      <c r="V95" s="545"/>
      <c r="W95" s="545"/>
      <c r="X95" s="561" t="str">
        <v/>
      </c>
      <c r="Y95" s="562">
        <v>0</v>
      </c>
      <c r="Z95" s="545"/>
      <c r="AA95" s="563" t="s">
        <v>241</v>
      </c>
      <c r="AB95" s="564" t="s">
        <v>447</v>
      </c>
      <c r="AC95" s="565" t="s">
        <v>370</v>
      </c>
      <c r="AD95" s="565" t="s">
        <v>370</v>
      </c>
      <c r="AE95" s="565" t="s">
        <v>1295</v>
      </c>
      <c r="AF95" s="566" t="s">
        <v>1331</v>
      </c>
      <c r="AG95" s="567" t="s">
        <v>435</v>
      </c>
      <c r="AH95" s="565" t="s">
        <v>640</v>
      </c>
      <c r="AI95" s="565" t="s">
        <v>1332</v>
      </c>
      <c r="AJ95" s="565" t="s">
        <v>1331</v>
      </c>
      <c r="AK95" s="568"/>
      <c r="AL95" s="568"/>
      <c r="AM95" s="568"/>
      <c r="AN95" s="568"/>
    </row>
    <row r="96" spans="1:40" ht="18.75" customHeight="1">
      <c r="A96" s="554" t="s">
        <v>1333</v>
      </c>
      <c r="B96" s="554" t="s">
        <v>978</v>
      </c>
      <c r="C96" s="554" t="s">
        <v>1334</v>
      </c>
      <c r="D96" s="554" t="s">
        <v>1335</v>
      </c>
      <c r="E96" s="554" t="s">
        <v>1336</v>
      </c>
      <c r="F96" s="555"/>
      <c r="G96" s="555"/>
      <c r="H96" s="545"/>
      <c r="I96" s="577"/>
      <c r="J96" s="577"/>
      <c r="K96" s="545"/>
      <c r="L96" s="577"/>
      <c r="M96" s="545"/>
      <c r="N96" s="545"/>
      <c r="O96" s="545"/>
      <c r="P96" s="558" t="s">
        <v>1337</v>
      </c>
      <c r="Q96" s="558" t="s">
        <v>1338</v>
      </c>
      <c r="R96" s="558" t="s">
        <v>1339</v>
      </c>
      <c r="S96" s="545"/>
      <c r="T96" s="574" t="s">
        <v>1338</v>
      </c>
      <c r="U96" s="545"/>
      <c r="V96" s="545"/>
      <c r="W96" s="545"/>
      <c r="X96" s="561" t="str">
        <v/>
      </c>
      <c r="Y96" s="562">
        <v>0</v>
      </c>
      <c r="Z96" s="545"/>
      <c r="AA96" s="563" t="s">
        <v>241</v>
      </c>
      <c r="AB96" s="564" t="s">
        <v>447</v>
      </c>
      <c r="AC96" s="565" t="s">
        <v>370</v>
      </c>
      <c r="AD96" s="565" t="s">
        <v>370</v>
      </c>
      <c r="AE96" s="565" t="s">
        <v>1295</v>
      </c>
      <c r="AF96" s="566" t="s">
        <v>1340</v>
      </c>
      <c r="AG96" s="567" t="s">
        <v>520</v>
      </c>
      <c r="AH96" s="565" t="s">
        <v>653</v>
      </c>
      <c r="AI96" s="565" t="s">
        <v>1341</v>
      </c>
      <c r="AJ96" s="565" t="s">
        <v>1340</v>
      </c>
      <c r="AK96" s="568"/>
      <c r="AL96" s="568"/>
      <c r="AM96" s="568"/>
      <c r="AN96" s="568"/>
    </row>
    <row r="97" spans="1:40" ht="18.75" customHeight="1">
      <c r="A97" s="554" t="s">
        <v>1342</v>
      </c>
      <c r="B97" s="554" t="s">
        <v>978</v>
      </c>
      <c r="C97" s="554" t="s">
        <v>1343</v>
      </c>
      <c r="D97" s="554" t="s">
        <v>1344</v>
      </c>
      <c r="E97" s="554" t="s">
        <v>1345</v>
      </c>
      <c r="F97" s="555"/>
      <c r="G97" s="555"/>
      <c r="H97" s="545"/>
      <c r="I97" s="577"/>
      <c r="J97" s="577"/>
      <c r="K97" s="545"/>
      <c r="L97" s="577"/>
      <c r="M97" s="545"/>
      <c r="N97" s="545"/>
      <c r="O97" s="545"/>
      <c r="P97" s="558" t="s">
        <v>1346</v>
      </c>
      <c r="Q97" s="558" t="s">
        <v>1347</v>
      </c>
      <c r="R97" s="558" t="s">
        <v>1348</v>
      </c>
      <c r="S97" s="545"/>
      <c r="T97" s="574" t="s">
        <v>1347</v>
      </c>
      <c r="U97" s="545"/>
      <c r="V97" s="545"/>
      <c r="W97" s="545"/>
      <c r="X97" s="561" t="str">
        <v/>
      </c>
      <c r="Y97" s="562">
        <v>0</v>
      </c>
      <c r="Z97" s="545"/>
      <c r="AA97" s="563" t="s">
        <v>241</v>
      </c>
      <c r="AB97" s="564" t="s">
        <v>447</v>
      </c>
      <c r="AC97" s="565" t="s">
        <v>370</v>
      </c>
      <c r="AD97" s="565" t="s">
        <v>370</v>
      </c>
      <c r="AE97" s="565" t="s">
        <v>1295</v>
      </c>
      <c r="AF97" s="566" t="s">
        <v>1349</v>
      </c>
      <c r="AG97" s="567" t="s">
        <v>536</v>
      </c>
      <c r="AH97" s="565" t="s">
        <v>809</v>
      </c>
      <c r="AI97" s="565" t="s">
        <v>1350</v>
      </c>
      <c r="AJ97" s="565" t="s">
        <v>1349</v>
      </c>
      <c r="AK97" s="568"/>
      <c r="AL97" s="568"/>
      <c r="AM97" s="568"/>
      <c r="AN97" s="568"/>
    </row>
    <row r="98" spans="1:40" ht="18.75" customHeight="1">
      <c r="A98" s="554" t="s">
        <v>1351</v>
      </c>
      <c r="B98" s="554" t="s">
        <v>978</v>
      </c>
      <c r="C98" s="554" t="s">
        <v>1352</v>
      </c>
      <c r="D98" s="554" t="s">
        <v>1353</v>
      </c>
      <c r="E98" s="554" t="s">
        <v>1354</v>
      </c>
      <c r="F98" s="555"/>
      <c r="G98" s="555"/>
      <c r="H98" s="545"/>
      <c r="I98" s="577"/>
      <c r="J98" s="577"/>
      <c r="K98" s="545"/>
      <c r="L98" s="577"/>
      <c r="M98" s="545"/>
      <c r="N98" s="545"/>
      <c r="O98" s="545"/>
      <c r="P98" s="558" t="s">
        <v>1355</v>
      </c>
      <c r="Q98" s="558" t="s">
        <v>1356</v>
      </c>
      <c r="R98" s="558" t="s">
        <v>1356</v>
      </c>
      <c r="S98" s="545"/>
      <c r="T98" s="574" t="s">
        <v>1357</v>
      </c>
      <c r="U98" s="545"/>
      <c r="V98" s="545"/>
      <c r="W98" s="545"/>
      <c r="X98" s="561" t="str">
        <v/>
      </c>
      <c r="Y98" s="562">
        <v>0</v>
      </c>
      <c r="Z98" s="545"/>
      <c r="AA98" s="563" t="s">
        <v>241</v>
      </c>
      <c r="AB98" s="564" t="s">
        <v>447</v>
      </c>
      <c r="AC98" s="565" t="s">
        <v>370</v>
      </c>
      <c r="AD98" s="565" t="s">
        <v>370</v>
      </c>
      <c r="AE98" s="565" t="s">
        <v>1295</v>
      </c>
      <c r="AF98" s="566" t="s">
        <v>1358</v>
      </c>
      <c r="AG98" s="567" t="s">
        <v>553</v>
      </c>
      <c r="AH98" s="565" t="s">
        <v>820</v>
      </c>
      <c r="AI98" s="565" t="s">
        <v>1359</v>
      </c>
      <c r="AJ98" s="565" t="s">
        <v>1358</v>
      </c>
      <c r="AK98" s="568"/>
      <c r="AL98" s="568"/>
      <c r="AM98" s="568"/>
      <c r="AN98" s="568"/>
    </row>
    <row r="99" spans="1:40" ht="18.75" customHeight="1">
      <c r="A99" s="554" t="s">
        <v>1360</v>
      </c>
      <c r="B99" s="554" t="s">
        <v>978</v>
      </c>
      <c r="C99" s="554" t="s">
        <v>1361</v>
      </c>
      <c r="D99" s="554" t="s">
        <v>1362</v>
      </c>
      <c r="E99" s="554" t="s">
        <v>1363</v>
      </c>
      <c r="F99" s="555"/>
      <c r="G99" s="555"/>
      <c r="H99" s="545"/>
      <c r="I99" s="577"/>
      <c r="J99" s="577"/>
      <c r="K99" s="545"/>
      <c r="L99" s="577"/>
      <c r="M99" s="545"/>
      <c r="N99" s="545"/>
      <c r="O99" s="545"/>
      <c r="P99" s="558" t="s">
        <v>1364</v>
      </c>
      <c r="Q99" s="558" t="s">
        <v>1365</v>
      </c>
      <c r="R99" s="558" t="s">
        <v>1365</v>
      </c>
      <c r="S99" s="545"/>
      <c r="T99" s="574" t="s">
        <v>1366</v>
      </c>
      <c r="U99" s="545"/>
      <c r="V99" s="545"/>
      <c r="W99" s="545"/>
      <c r="X99" s="561" t="str">
        <v/>
      </c>
      <c r="Y99" s="562">
        <v>0</v>
      </c>
      <c r="Z99" s="545"/>
      <c r="AA99" s="563" t="s">
        <v>241</v>
      </c>
      <c r="AB99" s="564" t="s">
        <v>447</v>
      </c>
      <c r="AC99" s="565" t="s">
        <v>370</v>
      </c>
      <c r="AD99" s="565" t="s">
        <v>370</v>
      </c>
      <c r="AE99" s="565" t="s">
        <v>1295</v>
      </c>
      <c r="AF99" s="566" t="s">
        <v>1367</v>
      </c>
      <c r="AG99" s="567" t="s">
        <v>569</v>
      </c>
      <c r="AH99" s="565" t="s">
        <v>664</v>
      </c>
      <c r="AI99" s="565" t="s">
        <v>1368</v>
      </c>
      <c r="AJ99" s="565" t="s">
        <v>1367</v>
      </c>
      <c r="AK99" s="568"/>
      <c r="AL99" s="568"/>
      <c r="AM99" s="568"/>
      <c r="AN99" s="568"/>
    </row>
    <row r="100" spans="1:40" ht="18.75" customHeight="1">
      <c r="A100" s="554" t="s">
        <v>1369</v>
      </c>
      <c r="B100" s="554" t="s">
        <v>978</v>
      </c>
      <c r="C100" s="554" t="s">
        <v>1370</v>
      </c>
      <c r="D100" s="554" t="s">
        <v>1371</v>
      </c>
      <c r="E100" s="554" t="s">
        <v>1372</v>
      </c>
      <c r="F100" s="555"/>
      <c r="G100" s="555"/>
      <c r="H100" s="545"/>
      <c r="I100" s="577"/>
      <c r="J100" s="577"/>
      <c r="K100" s="545"/>
      <c r="L100" s="577"/>
      <c r="M100" s="545"/>
      <c r="N100" s="545"/>
      <c r="O100" s="545"/>
      <c r="P100" s="558" t="s">
        <v>1373</v>
      </c>
      <c r="Q100" s="558" t="s">
        <v>1374</v>
      </c>
      <c r="R100" s="558" t="s">
        <v>1375</v>
      </c>
      <c r="S100" s="545"/>
      <c r="T100" s="574" t="s">
        <v>1374</v>
      </c>
      <c r="U100" s="545"/>
      <c r="V100" s="545"/>
      <c r="W100" s="545"/>
      <c r="X100" s="561" t="str">
        <v/>
      </c>
      <c r="Y100" s="562">
        <v>0</v>
      </c>
      <c r="Z100" s="545"/>
      <c r="AA100" s="563" t="s">
        <v>241</v>
      </c>
      <c r="AB100" s="564" t="s">
        <v>447</v>
      </c>
      <c r="AC100" s="565" t="s">
        <v>370</v>
      </c>
      <c r="AD100" s="565" t="s">
        <v>370</v>
      </c>
      <c r="AE100" s="565" t="s">
        <v>1295</v>
      </c>
      <c r="AF100" s="566" t="s">
        <v>1376</v>
      </c>
      <c r="AG100" s="567" t="s">
        <v>268</v>
      </c>
      <c r="AH100" s="565" t="s">
        <v>675</v>
      </c>
      <c r="AI100" s="565" t="s">
        <v>1377</v>
      </c>
      <c r="AJ100" s="565" t="s">
        <v>1376</v>
      </c>
      <c r="AK100" s="568"/>
      <c r="AL100" s="568"/>
      <c r="AM100" s="568"/>
      <c r="AN100" s="568"/>
    </row>
    <row r="101" spans="1:40" ht="18.75" customHeight="1">
      <c r="A101" s="554" t="s">
        <v>242</v>
      </c>
      <c r="B101" s="554" t="s">
        <v>234</v>
      </c>
      <c r="C101" s="554" t="s">
        <v>287</v>
      </c>
      <c r="D101" s="554" t="s">
        <v>287</v>
      </c>
      <c r="E101" s="555"/>
      <c r="F101" s="555"/>
      <c r="G101" s="555"/>
      <c r="H101" s="545"/>
      <c r="I101" s="577"/>
      <c r="J101" s="577"/>
      <c r="K101" s="545"/>
      <c r="L101" s="577"/>
      <c r="M101" s="545"/>
      <c r="N101" s="545"/>
      <c r="O101" s="545"/>
      <c r="P101" s="558" t="s">
        <v>1378</v>
      </c>
      <c r="Q101" s="558" t="s">
        <v>1379</v>
      </c>
      <c r="R101" s="558" t="s">
        <v>1380</v>
      </c>
      <c r="S101" s="545"/>
      <c r="T101" s="574" t="s">
        <v>1356</v>
      </c>
      <c r="U101" s="545"/>
      <c r="V101" s="545"/>
      <c r="W101" s="545"/>
      <c r="X101" s="561" t="str">
        <v/>
      </c>
      <c r="Y101" s="562">
        <v>0</v>
      </c>
      <c r="Z101" s="545"/>
      <c r="AA101" s="563" t="s">
        <v>241</v>
      </c>
      <c r="AB101" s="564" t="s">
        <v>447</v>
      </c>
      <c r="AC101" s="565" t="s">
        <v>370</v>
      </c>
      <c r="AD101" s="565" t="s">
        <v>370</v>
      </c>
      <c r="AE101" s="565" t="s">
        <v>1295</v>
      </c>
      <c r="AF101" s="566" t="s">
        <v>1381</v>
      </c>
      <c r="AG101" s="567" t="s">
        <v>286</v>
      </c>
      <c r="AH101" s="565" t="s">
        <v>687</v>
      </c>
      <c r="AI101" s="565" t="s">
        <v>1382</v>
      </c>
      <c r="AJ101" s="565" t="s">
        <v>1381</v>
      </c>
      <c r="AK101" s="568"/>
      <c r="AL101" s="568"/>
      <c r="AM101" s="568"/>
      <c r="AN101" s="568"/>
    </row>
    <row r="102" spans="1:40" ht="18.75" customHeight="1">
      <c r="A102" s="554" t="s">
        <v>283</v>
      </c>
      <c r="B102" s="554" t="s">
        <v>234</v>
      </c>
      <c r="C102" s="554" t="s">
        <v>307</v>
      </c>
      <c r="D102" s="554" t="s">
        <v>307</v>
      </c>
      <c r="E102" s="555"/>
      <c r="F102" s="555"/>
      <c r="G102" s="555"/>
      <c r="H102" s="545"/>
      <c r="I102" s="577"/>
      <c r="J102" s="577"/>
      <c r="K102" s="545"/>
      <c r="L102" s="577"/>
      <c r="M102" s="545"/>
      <c r="N102" s="545"/>
      <c r="O102" s="545"/>
      <c r="P102" s="558" t="s">
        <v>1383</v>
      </c>
      <c r="Q102" s="558" t="s">
        <v>1357</v>
      </c>
      <c r="R102" s="558" t="s">
        <v>1384</v>
      </c>
      <c r="S102" s="545"/>
      <c r="T102" s="574" t="s">
        <v>1385</v>
      </c>
      <c r="U102" s="545"/>
      <c r="V102" s="545"/>
      <c r="W102" s="545"/>
      <c r="X102" s="561" t="str">
        <v/>
      </c>
      <c r="Y102" s="562">
        <v>0</v>
      </c>
      <c r="Z102" s="545"/>
      <c r="AA102" s="563" t="s">
        <v>241</v>
      </c>
      <c r="AB102" s="564" t="s">
        <v>447</v>
      </c>
      <c r="AC102" s="565" t="s">
        <v>370</v>
      </c>
      <c r="AD102" s="565" t="s">
        <v>370</v>
      </c>
      <c r="AE102" s="565" t="s">
        <v>1295</v>
      </c>
      <c r="AF102" s="566" t="s">
        <v>1386</v>
      </c>
      <c r="AG102" s="567" t="s">
        <v>306</v>
      </c>
      <c r="AH102" s="565" t="s">
        <v>700</v>
      </c>
      <c r="AI102" s="565" t="s">
        <v>1387</v>
      </c>
      <c r="AJ102" s="565" t="s">
        <v>1386</v>
      </c>
      <c r="AK102" s="568"/>
      <c r="AL102" s="568"/>
      <c r="AM102" s="568"/>
      <c r="AN102" s="568"/>
    </row>
    <row r="103" spans="1:40" ht="18.75" customHeight="1">
      <c r="A103" s="554" t="s">
        <v>367</v>
      </c>
      <c r="B103" s="554" t="s">
        <v>234</v>
      </c>
      <c r="C103" s="554" t="s">
        <v>323</v>
      </c>
      <c r="D103" s="554" t="s">
        <v>323</v>
      </c>
      <c r="E103" s="555"/>
      <c r="F103" s="555"/>
      <c r="G103" s="555"/>
      <c r="H103" s="545"/>
      <c r="I103" s="577"/>
      <c r="J103" s="577"/>
      <c r="K103" s="545"/>
      <c r="L103" s="577"/>
      <c r="M103" s="545"/>
      <c r="N103" s="545"/>
      <c r="O103" s="545"/>
      <c r="P103" s="558" t="s">
        <v>1388</v>
      </c>
      <c r="Q103" s="558" t="s">
        <v>1385</v>
      </c>
      <c r="R103" s="558" t="s">
        <v>1389</v>
      </c>
      <c r="S103" s="545"/>
      <c r="T103" s="574" t="s">
        <v>1390</v>
      </c>
      <c r="U103" s="545"/>
      <c r="V103" s="545"/>
      <c r="W103" s="545"/>
      <c r="X103" s="561" t="str">
        <v/>
      </c>
      <c r="Y103" s="562">
        <v>0</v>
      </c>
      <c r="Z103" s="545"/>
      <c r="AA103" s="563" t="s">
        <v>241</v>
      </c>
      <c r="AB103" s="564" t="s">
        <v>447</v>
      </c>
      <c r="AC103" s="565" t="s">
        <v>370</v>
      </c>
      <c r="AD103" s="565" t="s">
        <v>370</v>
      </c>
      <c r="AE103" s="565" t="s">
        <v>1295</v>
      </c>
      <c r="AF103" s="566" t="s">
        <v>1391</v>
      </c>
      <c r="AG103" s="567" t="s">
        <v>322</v>
      </c>
      <c r="AH103" s="565" t="s">
        <v>712</v>
      </c>
      <c r="AI103" s="565" t="s">
        <v>1392</v>
      </c>
      <c r="AJ103" s="565" t="s">
        <v>1391</v>
      </c>
      <c r="AK103" s="568"/>
      <c r="AL103" s="568"/>
      <c r="AM103" s="568"/>
      <c r="AN103" s="568"/>
    </row>
    <row r="104" spans="1:40" ht="18.75" customHeight="1">
      <c r="A104" s="554" t="s">
        <v>385</v>
      </c>
      <c r="B104" s="554" t="s">
        <v>234</v>
      </c>
      <c r="C104" s="554" t="s">
        <v>341</v>
      </c>
      <c r="D104" s="554" t="s">
        <v>341</v>
      </c>
      <c r="E104" s="555"/>
      <c r="F104" s="555"/>
      <c r="G104" s="555"/>
      <c r="H104" s="545"/>
      <c r="I104" s="577"/>
      <c r="J104" s="577"/>
      <c r="K104" s="545"/>
      <c r="L104" s="577"/>
      <c r="M104" s="545"/>
      <c r="N104" s="545"/>
      <c r="O104" s="545"/>
      <c r="P104" s="558" t="s">
        <v>219</v>
      </c>
      <c r="Q104" s="558" t="s">
        <v>1393</v>
      </c>
      <c r="R104" s="558" t="s">
        <v>1394</v>
      </c>
      <c r="S104" s="545"/>
      <c r="T104" s="574" t="s">
        <v>1395</v>
      </c>
      <c r="U104" s="545"/>
      <c r="V104" s="545"/>
      <c r="W104" s="545"/>
      <c r="X104" s="561" t="str">
        <v/>
      </c>
      <c r="Y104" s="562">
        <v>0</v>
      </c>
      <c r="Z104" s="545"/>
      <c r="AA104" s="563" t="s">
        <v>241</v>
      </c>
      <c r="AB104" s="564" t="s">
        <v>447</v>
      </c>
      <c r="AC104" s="565" t="s">
        <v>370</v>
      </c>
      <c r="AD104" s="565" t="s">
        <v>370</v>
      </c>
      <c r="AE104" s="565" t="s">
        <v>1295</v>
      </c>
      <c r="AF104" s="566" t="s">
        <v>1396</v>
      </c>
      <c r="AG104" s="567" t="s">
        <v>340</v>
      </c>
      <c r="AH104" s="565" t="s">
        <v>724</v>
      </c>
      <c r="AI104" s="565" t="s">
        <v>1397</v>
      </c>
      <c r="AJ104" s="565" t="s">
        <v>1396</v>
      </c>
      <c r="AK104" s="568"/>
      <c r="AL104" s="568"/>
      <c r="AM104" s="568"/>
      <c r="AN104" s="568"/>
    </row>
    <row r="105" spans="1:40" ht="18.75" customHeight="1">
      <c r="A105" s="554" t="s">
        <v>400</v>
      </c>
      <c r="B105" s="554" t="s">
        <v>234</v>
      </c>
      <c r="C105" s="554" t="s">
        <v>356</v>
      </c>
      <c r="D105" s="554" t="s">
        <v>356</v>
      </c>
      <c r="E105" s="555"/>
      <c r="F105" s="555"/>
      <c r="G105" s="555"/>
      <c r="H105" s="545"/>
      <c r="I105" s="577"/>
      <c r="J105" s="577"/>
      <c r="K105" s="545"/>
      <c r="L105" s="577"/>
      <c r="M105" s="545"/>
      <c r="N105" s="545"/>
      <c r="O105" s="545"/>
      <c r="P105" s="558" t="s">
        <v>1398</v>
      </c>
      <c r="Q105" s="558" t="s">
        <v>1399</v>
      </c>
      <c r="R105" s="558" t="s">
        <v>1400</v>
      </c>
      <c r="S105" s="545"/>
      <c r="T105" s="574" t="s">
        <v>1401</v>
      </c>
      <c r="U105" s="545"/>
      <c r="V105" s="545"/>
      <c r="W105" s="545"/>
      <c r="X105" s="561" t="str">
        <v/>
      </c>
      <c r="Y105" s="562">
        <v>0</v>
      </c>
      <c r="Z105" s="545"/>
      <c r="AA105" s="563" t="s">
        <v>241</v>
      </c>
      <c r="AB105" s="564" t="s">
        <v>447</v>
      </c>
      <c r="AC105" s="565" t="s">
        <v>370</v>
      </c>
      <c r="AD105" s="565" t="s">
        <v>370</v>
      </c>
      <c r="AE105" s="565" t="s">
        <v>1295</v>
      </c>
      <c r="AF105" s="566" t="s">
        <v>1402</v>
      </c>
      <c r="AG105" s="567" t="s">
        <v>355</v>
      </c>
      <c r="AH105" s="565" t="s">
        <v>736</v>
      </c>
      <c r="AI105" s="565" t="s">
        <v>1403</v>
      </c>
      <c r="AJ105" s="565" t="s">
        <v>1402</v>
      </c>
      <c r="AK105" s="568"/>
      <c r="AL105" s="568"/>
      <c r="AM105" s="568"/>
      <c r="AN105" s="568"/>
    </row>
    <row r="106" spans="1:40" ht="18.75" customHeight="1">
      <c r="A106" s="554" t="s">
        <v>417</v>
      </c>
      <c r="B106" s="554" t="s">
        <v>234</v>
      </c>
      <c r="C106" s="554" t="s">
        <v>371</v>
      </c>
      <c r="D106" s="554" t="s">
        <v>371</v>
      </c>
      <c r="E106" s="555"/>
      <c r="F106" s="555"/>
      <c r="G106" s="555"/>
      <c r="H106" s="545"/>
      <c r="I106" s="577"/>
      <c r="J106" s="577"/>
      <c r="K106" s="545"/>
      <c r="L106" s="577"/>
      <c r="M106" s="545"/>
      <c r="N106" s="545"/>
      <c r="O106" s="545"/>
      <c r="P106" s="558" t="s">
        <v>1404</v>
      </c>
      <c r="Q106" s="558" t="s">
        <v>1405</v>
      </c>
      <c r="R106" s="558" t="s">
        <v>1406</v>
      </c>
      <c r="S106" s="545"/>
      <c r="T106" s="574" t="s">
        <v>1393</v>
      </c>
      <c r="U106" s="545"/>
      <c r="V106" s="545"/>
      <c r="W106" s="545"/>
      <c r="X106" s="561" t="str">
        <v/>
      </c>
      <c r="Y106" s="562">
        <v>0</v>
      </c>
      <c r="Z106" s="545"/>
      <c r="AA106" s="563" t="s">
        <v>241</v>
      </c>
      <c r="AB106" s="564" t="s">
        <v>447</v>
      </c>
      <c r="AC106" s="565" t="s">
        <v>370</v>
      </c>
      <c r="AD106" s="565" t="s">
        <v>370</v>
      </c>
      <c r="AE106" s="565" t="s">
        <v>1295</v>
      </c>
      <c r="AF106" s="566" t="s">
        <v>1407</v>
      </c>
      <c r="AG106" s="567" t="s">
        <v>370</v>
      </c>
      <c r="AH106" s="565" t="s">
        <v>748</v>
      </c>
      <c r="AI106" s="565" t="s">
        <v>1408</v>
      </c>
      <c r="AJ106" s="565" t="s">
        <v>1407</v>
      </c>
      <c r="AK106" s="568"/>
      <c r="AL106" s="568"/>
      <c r="AM106" s="568"/>
      <c r="AN106" s="568"/>
    </row>
    <row r="107" spans="1:40" ht="18.75" customHeight="1">
      <c r="A107" s="554" t="s">
        <v>432</v>
      </c>
      <c r="B107" s="554" t="s">
        <v>234</v>
      </c>
      <c r="C107" s="554" t="s">
        <v>389</v>
      </c>
      <c r="D107" s="554" t="s">
        <v>389</v>
      </c>
      <c r="E107" s="555"/>
      <c r="F107" s="555"/>
      <c r="G107" s="555"/>
      <c r="H107" s="545"/>
      <c r="I107" s="577"/>
      <c r="J107" s="577"/>
      <c r="K107" s="545"/>
      <c r="L107" s="577"/>
      <c r="M107" s="545"/>
      <c r="N107" s="545"/>
      <c r="O107" s="545"/>
      <c r="P107" s="558" t="s">
        <v>1409</v>
      </c>
      <c r="Q107" s="558" t="s">
        <v>1410</v>
      </c>
      <c r="R107" s="558" t="s">
        <v>1410</v>
      </c>
      <c r="S107" s="545"/>
      <c r="T107" s="574" t="s">
        <v>1411</v>
      </c>
      <c r="U107" s="545"/>
      <c r="V107" s="545"/>
      <c r="W107" s="545"/>
      <c r="X107" s="561" t="str">
        <v/>
      </c>
      <c r="Y107" s="562">
        <v>0</v>
      </c>
      <c r="Z107" s="545"/>
      <c r="AA107" s="563" t="s">
        <v>241</v>
      </c>
      <c r="AB107" s="564" t="s">
        <v>463</v>
      </c>
      <c r="AC107" s="565" t="s">
        <v>388</v>
      </c>
      <c r="AD107" s="565" t="s">
        <v>388</v>
      </c>
      <c r="AE107" s="565" t="s">
        <v>1412</v>
      </c>
      <c r="AF107" s="566" t="s">
        <v>1413</v>
      </c>
      <c r="AG107" s="567" t="s">
        <v>388</v>
      </c>
      <c r="AH107" s="565" t="s">
        <v>1414</v>
      </c>
      <c r="AI107" s="565" t="s">
        <v>1415</v>
      </c>
      <c r="AJ107" s="565" t="s">
        <v>1416</v>
      </c>
      <c r="AK107" s="568"/>
      <c r="AL107" s="568"/>
      <c r="AM107" s="568"/>
      <c r="AN107" s="568"/>
    </row>
    <row r="108" spans="1:40" ht="18.75" customHeight="1">
      <c r="A108" s="554" t="s">
        <v>447</v>
      </c>
      <c r="B108" s="554" t="s">
        <v>234</v>
      </c>
      <c r="C108" s="554" t="s">
        <v>403</v>
      </c>
      <c r="D108" s="554" t="s">
        <v>403</v>
      </c>
      <c r="E108" s="555"/>
      <c r="F108" s="555"/>
      <c r="G108" s="555"/>
      <c r="H108" s="545"/>
      <c r="I108" s="577"/>
      <c r="J108" s="577"/>
      <c r="K108" s="545"/>
      <c r="L108" s="577"/>
      <c r="M108" s="545"/>
      <c r="N108" s="545"/>
      <c r="O108" s="545"/>
      <c r="P108" s="558" t="s">
        <v>1417</v>
      </c>
      <c r="Q108" s="558" t="s">
        <v>1418</v>
      </c>
      <c r="R108" s="558" t="s">
        <v>1419</v>
      </c>
      <c r="S108" s="545"/>
      <c r="T108" s="574" t="s">
        <v>1420</v>
      </c>
      <c r="U108" s="545"/>
      <c r="V108" s="545"/>
      <c r="W108" s="545"/>
      <c r="X108" s="561" t="str">
        <v/>
      </c>
      <c r="Y108" s="562">
        <v>0</v>
      </c>
      <c r="Z108" s="545"/>
      <c r="AA108" s="563" t="s">
        <v>241</v>
      </c>
      <c r="AB108" s="564" t="s">
        <v>463</v>
      </c>
      <c r="AC108" s="565" t="s">
        <v>388</v>
      </c>
      <c r="AD108" s="565" t="s">
        <v>388</v>
      </c>
      <c r="AE108" s="565" t="s">
        <v>1412</v>
      </c>
      <c r="AF108" s="566" t="s">
        <v>1421</v>
      </c>
      <c r="AG108" s="567" t="s">
        <v>1422</v>
      </c>
      <c r="AH108" s="565" t="s">
        <v>1423</v>
      </c>
      <c r="AI108" s="565" t="s">
        <v>1424</v>
      </c>
      <c r="AJ108" s="565" t="s">
        <v>1425</v>
      </c>
      <c r="AK108" s="568"/>
      <c r="AL108" s="568"/>
      <c r="AM108" s="568"/>
      <c r="AN108" s="568"/>
    </row>
    <row r="109" spans="1:40" ht="18.75" customHeight="1">
      <c r="A109" s="554" t="s">
        <v>463</v>
      </c>
      <c r="B109" s="554" t="s">
        <v>234</v>
      </c>
      <c r="C109" s="554" t="s">
        <v>420</v>
      </c>
      <c r="D109" s="554" t="s">
        <v>420</v>
      </c>
      <c r="E109" s="555"/>
      <c r="F109" s="555"/>
      <c r="G109" s="555"/>
      <c r="H109" s="545"/>
      <c r="I109" s="577"/>
      <c r="J109" s="577"/>
      <c r="K109" s="545"/>
      <c r="L109" s="577"/>
      <c r="M109" s="545"/>
      <c r="N109" s="545"/>
      <c r="O109" s="545"/>
      <c r="P109" s="558" t="s">
        <v>1426</v>
      </c>
      <c r="Q109" s="558" t="s">
        <v>1427</v>
      </c>
      <c r="R109" s="558" t="s">
        <v>1428</v>
      </c>
      <c r="S109" s="545"/>
      <c r="T109" s="574" t="s">
        <v>1399</v>
      </c>
      <c r="U109" s="545"/>
      <c r="V109" s="545"/>
      <c r="W109" s="545"/>
      <c r="X109" s="561" t="str">
        <v/>
      </c>
      <c r="Y109" s="562">
        <v>0</v>
      </c>
      <c r="Z109" s="545"/>
      <c r="AA109" s="563" t="s">
        <v>241</v>
      </c>
      <c r="AB109" s="564" t="s">
        <v>463</v>
      </c>
      <c r="AC109" s="565" t="s">
        <v>388</v>
      </c>
      <c r="AD109" s="565" t="s">
        <v>388</v>
      </c>
      <c r="AE109" s="565" t="s">
        <v>1412</v>
      </c>
      <c r="AF109" s="566" t="s">
        <v>1429</v>
      </c>
      <c r="AG109" s="567" t="s">
        <v>1430</v>
      </c>
      <c r="AH109" s="565" t="s">
        <v>1431</v>
      </c>
      <c r="AI109" s="565" t="s">
        <v>1432</v>
      </c>
      <c r="AJ109" s="565" t="s">
        <v>1433</v>
      </c>
      <c r="AK109" s="568"/>
      <c r="AL109" s="568"/>
      <c r="AM109" s="568"/>
      <c r="AN109" s="568"/>
    </row>
    <row r="110" spans="1:40" ht="18.75" customHeight="1">
      <c r="A110" s="554" t="s">
        <v>402</v>
      </c>
      <c r="B110" s="554" t="s">
        <v>234</v>
      </c>
      <c r="C110" s="554" t="s">
        <v>436</v>
      </c>
      <c r="D110" s="554" t="s">
        <v>436</v>
      </c>
      <c r="E110" s="555"/>
      <c r="F110" s="555"/>
      <c r="G110" s="555"/>
      <c r="H110" s="545"/>
      <c r="I110" s="577"/>
      <c r="J110" s="577"/>
      <c r="K110" s="545"/>
      <c r="L110" s="577"/>
      <c r="M110" s="545"/>
      <c r="N110" s="545"/>
      <c r="O110" s="545"/>
      <c r="P110" s="558" t="s">
        <v>1434</v>
      </c>
      <c r="Q110" s="558" t="s">
        <v>1435</v>
      </c>
      <c r="R110" s="558" t="s">
        <v>1436</v>
      </c>
      <c r="S110" s="545"/>
      <c r="T110" s="574" t="s">
        <v>1405</v>
      </c>
      <c r="U110" s="545"/>
      <c r="V110" s="545"/>
      <c r="W110" s="545"/>
      <c r="X110" s="561" t="str">
        <v/>
      </c>
      <c r="Y110" s="562">
        <v>0</v>
      </c>
      <c r="Z110" s="545"/>
      <c r="AA110" s="563" t="s">
        <v>241</v>
      </c>
      <c r="AB110" s="564" t="s">
        <v>463</v>
      </c>
      <c r="AC110" s="565" t="s">
        <v>388</v>
      </c>
      <c r="AD110" s="565" t="s">
        <v>388</v>
      </c>
      <c r="AE110" s="565" t="s">
        <v>1412</v>
      </c>
      <c r="AF110" s="566" t="s">
        <v>1437</v>
      </c>
      <c r="AG110" s="567" t="s">
        <v>1438</v>
      </c>
      <c r="AH110" s="565" t="s">
        <v>1439</v>
      </c>
      <c r="AI110" s="565" t="s">
        <v>1440</v>
      </c>
      <c r="AJ110" s="565" t="s">
        <v>1441</v>
      </c>
      <c r="AK110" s="568"/>
      <c r="AL110" s="568"/>
      <c r="AM110" s="568"/>
      <c r="AN110" s="568"/>
    </row>
    <row r="111" spans="1:40" ht="18.75" customHeight="1">
      <c r="A111" s="554" t="s">
        <v>419</v>
      </c>
      <c r="B111" s="554" t="s">
        <v>234</v>
      </c>
      <c r="C111" s="554" t="s">
        <v>450</v>
      </c>
      <c r="D111" s="554" t="s">
        <v>450</v>
      </c>
      <c r="E111" s="555"/>
      <c r="F111" s="555"/>
      <c r="G111" s="555"/>
      <c r="H111" s="545"/>
      <c r="I111" s="577"/>
      <c r="J111" s="577"/>
      <c r="K111" s="545"/>
      <c r="L111" s="577"/>
      <c r="M111" s="545"/>
      <c r="N111" s="545"/>
      <c r="O111" s="545"/>
      <c r="P111" s="558" t="s">
        <v>1442</v>
      </c>
      <c r="Q111" s="558" t="s">
        <v>1443</v>
      </c>
      <c r="R111" s="558" t="s">
        <v>1411</v>
      </c>
      <c r="S111" s="545"/>
      <c r="T111" s="574" t="s">
        <v>1444</v>
      </c>
      <c r="U111" s="545"/>
      <c r="V111" s="545"/>
      <c r="W111" s="545"/>
      <c r="X111" s="561" t="str">
        <v/>
      </c>
      <c r="Y111" s="562">
        <v>0</v>
      </c>
      <c r="Z111" s="545"/>
      <c r="AA111" s="563" t="s">
        <v>241</v>
      </c>
      <c r="AB111" s="564" t="s">
        <v>463</v>
      </c>
      <c r="AC111" s="565" t="s">
        <v>388</v>
      </c>
      <c r="AD111" s="565" t="s">
        <v>388</v>
      </c>
      <c r="AE111" s="565" t="s">
        <v>1412</v>
      </c>
      <c r="AF111" s="566" t="s">
        <v>1445</v>
      </c>
      <c r="AG111" s="567" t="s">
        <v>1446</v>
      </c>
      <c r="AH111" s="565" t="s">
        <v>1447</v>
      </c>
      <c r="AI111" s="565" t="s">
        <v>1448</v>
      </c>
      <c r="AJ111" s="565" t="s">
        <v>1449</v>
      </c>
      <c r="AK111" s="568"/>
      <c r="AL111" s="568"/>
      <c r="AM111" s="568"/>
      <c r="AN111" s="568"/>
    </row>
    <row r="112" spans="1:40" ht="18.75" customHeight="1">
      <c r="A112" s="554" t="s">
        <v>435</v>
      </c>
      <c r="B112" s="554" t="s">
        <v>234</v>
      </c>
      <c r="C112" s="554" t="s">
        <v>466</v>
      </c>
      <c r="D112" s="554" t="s">
        <v>466</v>
      </c>
      <c r="E112" s="555"/>
      <c r="F112" s="555"/>
      <c r="G112" s="555"/>
      <c r="H112" s="545"/>
      <c r="I112" s="577"/>
      <c r="J112" s="577"/>
      <c r="K112" s="545"/>
      <c r="L112" s="577"/>
      <c r="M112" s="545"/>
      <c r="N112" s="545"/>
      <c r="O112" s="545"/>
      <c r="P112" s="558" t="s">
        <v>1450</v>
      </c>
      <c r="Q112" s="558" t="s">
        <v>1390</v>
      </c>
      <c r="R112" s="558" t="s">
        <v>1451</v>
      </c>
      <c r="S112" s="545"/>
      <c r="T112" s="574" t="s">
        <v>1452</v>
      </c>
      <c r="U112" s="545"/>
      <c r="V112" s="545"/>
      <c r="W112" s="545"/>
      <c r="X112" s="561" t="str">
        <v/>
      </c>
      <c r="Y112" s="562">
        <v>0</v>
      </c>
      <c r="Z112" s="545"/>
      <c r="AA112" s="563" t="s">
        <v>241</v>
      </c>
      <c r="AB112" s="564" t="s">
        <v>463</v>
      </c>
      <c r="AC112" s="565" t="s">
        <v>388</v>
      </c>
      <c r="AD112" s="565" t="s">
        <v>388</v>
      </c>
      <c r="AE112" s="565" t="s">
        <v>1412</v>
      </c>
      <c r="AF112" s="566" t="s">
        <v>1453</v>
      </c>
      <c r="AG112" s="567" t="s">
        <v>1454</v>
      </c>
      <c r="AH112" s="565" t="s">
        <v>1455</v>
      </c>
      <c r="AI112" s="565" t="s">
        <v>1456</v>
      </c>
      <c r="AJ112" s="565" t="s">
        <v>1457</v>
      </c>
      <c r="AK112" s="568"/>
      <c r="AL112" s="568"/>
      <c r="AM112" s="568"/>
      <c r="AN112" s="568"/>
    </row>
    <row r="113" spans="1:40" ht="18.75" customHeight="1">
      <c r="A113" s="554" t="s">
        <v>520</v>
      </c>
      <c r="B113" s="554" t="s">
        <v>234</v>
      </c>
      <c r="C113" s="554" t="s">
        <v>482</v>
      </c>
      <c r="D113" s="554" t="s">
        <v>482</v>
      </c>
      <c r="E113" s="555"/>
      <c r="F113" s="555"/>
      <c r="G113" s="555"/>
      <c r="H113" s="545"/>
      <c r="I113" s="577"/>
      <c r="J113" s="577"/>
      <c r="K113" s="545"/>
      <c r="L113" s="577"/>
      <c r="M113" s="545"/>
      <c r="N113" s="545"/>
      <c r="O113" s="545"/>
      <c r="P113" s="558" t="s">
        <v>1458</v>
      </c>
      <c r="Q113" s="558" t="s">
        <v>1459</v>
      </c>
      <c r="R113" s="558" t="s">
        <v>1460</v>
      </c>
      <c r="S113" s="545"/>
      <c r="T113" s="574" t="s">
        <v>1461</v>
      </c>
      <c r="U113" s="545"/>
      <c r="V113" s="545"/>
      <c r="W113" s="545"/>
      <c r="X113" s="561" t="str">
        <v/>
      </c>
      <c r="Y113" s="562">
        <v>0</v>
      </c>
      <c r="Z113" s="545"/>
      <c r="AA113" s="563" t="s">
        <v>241</v>
      </c>
      <c r="AB113" s="564" t="s">
        <v>463</v>
      </c>
      <c r="AC113" s="565" t="s">
        <v>388</v>
      </c>
      <c r="AD113" s="565" t="s">
        <v>388</v>
      </c>
      <c r="AE113" s="565" t="s">
        <v>1412</v>
      </c>
      <c r="AF113" s="566" t="s">
        <v>1462</v>
      </c>
      <c r="AG113" s="567" t="s">
        <v>1463</v>
      </c>
      <c r="AH113" s="565" t="s">
        <v>1464</v>
      </c>
      <c r="AI113" s="565" t="s">
        <v>1465</v>
      </c>
      <c r="AJ113" s="565" t="s">
        <v>1466</v>
      </c>
      <c r="AK113" s="568"/>
      <c r="AL113" s="568"/>
      <c r="AM113" s="568"/>
      <c r="AN113" s="568"/>
    </row>
    <row r="114" spans="1:40" ht="18.75" customHeight="1">
      <c r="A114" s="554" t="s">
        <v>536</v>
      </c>
      <c r="B114" s="554" t="s">
        <v>234</v>
      </c>
      <c r="C114" s="554" t="s">
        <v>495</v>
      </c>
      <c r="D114" s="554" t="s">
        <v>495</v>
      </c>
      <c r="E114" s="555"/>
      <c r="F114" s="555"/>
      <c r="G114" s="555"/>
      <c r="H114" s="545"/>
      <c r="I114" s="577"/>
      <c r="J114" s="577"/>
      <c r="K114" s="545"/>
      <c r="L114" s="577"/>
      <c r="M114" s="545"/>
      <c r="N114" s="545"/>
      <c r="O114" s="545"/>
      <c r="P114" s="558" t="s">
        <v>1467</v>
      </c>
      <c r="Q114" s="558" t="s">
        <v>1468</v>
      </c>
      <c r="R114" s="558" t="s">
        <v>1468</v>
      </c>
      <c r="S114" s="545"/>
      <c r="T114" s="574" t="s">
        <v>1469</v>
      </c>
      <c r="U114" s="545"/>
      <c r="V114" s="545"/>
      <c r="W114" s="545"/>
      <c r="X114" s="561" t="str">
        <v/>
      </c>
      <c r="Y114" s="562">
        <v>0</v>
      </c>
      <c r="Z114" s="545"/>
      <c r="AA114" s="563" t="s">
        <v>241</v>
      </c>
      <c r="AB114" s="564" t="s">
        <v>463</v>
      </c>
      <c r="AC114" s="565" t="s">
        <v>388</v>
      </c>
      <c r="AD114" s="565" t="s">
        <v>388</v>
      </c>
      <c r="AE114" s="565" t="s">
        <v>1412</v>
      </c>
      <c r="AF114" s="566" t="s">
        <v>1470</v>
      </c>
      <c r="AG114" s="567" t="s">
        <v>1471</v>
      </c>
      <c r="AH114" s="565" t="s">
        <v>1472</v>
      </c>
      <c r="AI114" s="565" t="s">
        <v>1473</v>
      </c>
      <c r="AJ114" s="565" t="s">
        <v>1474</v>
      </c>
      <c r="AK114" s="568"/>
      <c r="AL114" s="568"/>
      <c r="AM114" s="568"/>
      <c r="AN114" s="568"/>
    </row>
    <row r="115" spans="1:40" ht="18.75" customHeight="1">
      <c r="A115" s="554" t="s">
        <v>553</v>
      </c>
      <c r="B115" s="554" t="s">
        <v>234</v>
      </c>
      <c r="C115" s="554" t="s">
        <v>509</v>
      </c>
      <c r="D115" s="554" t="s">
        <v>509</v>
      </c>
      <c r="E115" s="555"/>
      <c r="F115" s="555"/>
      <c r="G115" s="555"/>
      <c r="H115" s="545"/>
      <c r="I115" s="577"/>
      <c r="J115" s="577"/>
      <c r="K115" s="545"/>
      <c r="L115" s="577"/>
      <c r="M115" s="545"/>
      <c r="N115" s="545"/>
      <c r="O115" s="545"/>
      <c r="P115" s="558" t="s">
        <v>1475</v>
      </c>
      <c r="Q115" s="558" t="s">
        <v>1452</v>
      </c>
      <c r="R115" s="558" t="s">
        <v>1476</v>
      </c>
      <c r="S115" s="545"/>
      <c r="T115" s="574" t="s">
        <v>1477</v>
      </c>
      <c r="U115" s="545"/>
      <c r="V115" s="545"/>
      <c r="W115" s="545"/>
      <c r="X115" s="561" t="str">
        <v/>
      </c>
      <c r="Y115" s="562">
        <v>0</v>
      </c>
      <c r="Z115" s="545"/>
      <c r="AA115" s="563" t="s">
        <v>241</v>
      </c>
      <c r="AB115" s="564" t="s">
        <v>463</v>
      </c>
      <c r="AC115" s="565" t="s">
        <v>388</v>
      </c>
      <c r="AD115" s="565" t="s">
        <v>388</v>
      </c>
      <c r="AE115" s="565" t="s">
        <v>1412</v>
      </c>
      <c r="AF115" s="566" t="s">
        <v>1478</v>
      </c>
      <c r="AG115" s="567" t="s">
        <v>1479</v>
      </c>
      <c r="AH115" s="565" t="s">
        <v>1480</v>
      </c>
      <c r="AI115" s="565" t="s">
        <v>1481</v>
      </c>
      <c r="AJ115" s="565" t="s">
        <v>1482</v>
      </c>
      <c r="AK115" s="568"/>
      <c r="AL115" s="568"/>
      <c r="AM115" s="568"/>
      <c r="AN115" s="568"/>
    </row>
    <row r="116" spans="1:40" ht="18.75" customHeight="1">
      <c r="A116" s="554" t="s">
        <v>569</v>
      </c>
      <c r="B116" s="554" t="s">
        <v>234</v>
      </c>
      <c r="C116" s="554" t="s">
        <v>523</v>
      </c>
      <c r="D116" s="554" t="s">
        <v>523</v>
      </c>
      <c r="E116" s="555"/>
      <c r="F116" s="555"/>
      <c r="G116" s="555"/>
      <c r="H116" s="545"/>
      <c r="I116" s="577"/>
      <c r="J116" s="577"/>
      <c r="K116" s="545"/>
      <c r="L116" s="577"/>
      <c r="M116" s="545"/>
      <c r="N116" s="545"/>
      <c r="O116" s="545"/>
      <c r="P116" s="558" t="s">
        <v>1483</v>
      </c>
      <c r="Q116" s="558" t="s">
        <v>1477</v>
      </c>
      <c r="R116" s="558" t="s">
        <v>1484</v>
      </c>
      <c r="S116" s="545"/>
      <c r="T116" s="574" t="s">
        <v>1485</v>
      </c>
      <c r="U116" s="545"/>
      <c r="V116" s="545"/>
      <c r="W116" s="545"/>
      <c r="X116" s="561" t="str">
        <v/>
      </c>
      <c r="Y116" s="562">
        <v>0</v>
      </c>
      <c r="Z116" s="545"/>
      <c r="AA116" s="563" t="s">
        <v>241</v>
      </c>
      <c r="AB116" s="564" t="s">
        <v>463</v>
      </c>
      <c r="AC116" s="565" t="s">
        <v>388</v>
      </c>
      <c r="AD116" s="565" t="s">
        <v>388</v>
      </c>
      <c r="AE116" s="565" t="s">
        <v>1412</v>
      </c>
      <c r="AF116" s="566" t="s">
        <v>1486</v>
      </c>
      <c r="AG116" s="567" t="s">
        <v>1487</v>
      </c>
      <c r="AH116" s="565" t="s">
        <v>1252</v>
      </c>
      <c r="AI116" s="565" t="s">
        <v>1488</v>
      </c>
      <c r="AJ116" s="565" t="s">
        <v>1489</v>
      </c>
      <c r="AK116" s="568"/>
      <c r="AL116" s="568"/>
      <c r="AM116" s="568"/>
      <c r="AN116" s="568"/>
    </row>
    <row r="117" spans="1:40" ht="18.75" customHeight="1">
      <c r="A117" s="554" t="s">
        <v>587</v>
      </c>
      <c r="B117" s="554" t="s">
        <v>234</v>
      </c>
      <c r="C117" s="554" t="s">
        <v>540</v>
      </c>
      <c r="D117" s="554" t="s">
        <v>540</v>
      </c>
      <c r="E117" s="555"/>
      <c r="F117" s="555"/>
      <c r="G117" s="555"/>
      <c r="H117" s="545"/>
      <c r="I117" s="577"/>
      <c r="J117" s="577"/>
      <c r="K117" s="545"/>
      <c r="L117" s="577"/>
      <c r="M117" s="545"/>
      <c r="N117" s="545"/>
      <c r="O117" s="545"/>
      <c r="P117" s="558" t="s">
        <v>1490</v>
      </c>
      <c r="Q117" s="558" t="s">
        <v>1491</v>
      </c>
      <c r="R117" s="558" t="s">
        <v>1469</v>
      </c>
      <c r="S117" s="545"/>
      <c r="T117" s="574" t="s">
        <v>1492</v>
      </c>
      <c r="U117" s="545"/>
      <c r="V117" s="545"/>
      <c r="W117" s="545"/>
      <c r="X117" s="561" t="str">
        <v/>
      </c>
      <c r="Y117" s="562">
        <v>0</v>
      </c>
      <c r="Z117" s="545"/>
      <c r="AA117" s="563" t="s">
        <v>241</v>
      </c>
      <c r="AB117" s="564" t="s">
        <v>463</v>
      </c>
      <c r="AC117" s="565" t="s">
        <v>388</v>
      </c>
      <c r="AD117" s="565" t="s">
        <v>388</v>
      </c>
      <c r="AE117" s="565" t="s">
        <v>1412</v>
      </c>
      <c r="AF117" s="566" t="s">
        <v>1493</v>
      </c>
      <c r="AG117" s="567" t="s">
        <v>604</v>
      </c>
      <c r="AH117" s="565" t="s">
        <v>1494</v>
      </c>
      <c r="AI117" s="565" t="s">
        <v>1495</v>
      </c>
      <c r="AJ117" s="565" t="s">
        <v>1496</v>
      </c>
      <c r="AK117" s="568"/>
      <c r="AL117" s="568"/>
      <c r="AM117" s="568"/>
      <c r="AN117" s="568"/>
    </row>
    <row r="118" spans="1:40" ht="18.75" customHeight="1">
      <c r="A118" s="554" t="s">
        <v>601</v>
      </c>
      <c r="B118" s="554" t="s">
        <v>234</v>
      </c>
      <c r="C118" s="554" t="s">
        <v>557</v>
      </c>
      <c r="D118" s="554" t="s">
        <v>557</v>
      </c>
      <c r="E118" s="555"/>
      <c r="F118" s="555"/>
      <c r="G118" s="555"/>
      <c r="H118" s="545"/>
      <c r="I118" s="577"/>
      <c r="J118" s="577"/>
      <c r="K118" s="545"/>
      <c r="L118" s="577"/>
      <c r="M118" s="545"/>
      <c r="N118" s="545"/>
      <c r="O118" s="545"/>
      <c r="P118" s="558" t="s">
        <v>1497</v>
      </c>
      <c r="Q118" s="558" t="s">
        <v>1492</v>
      </c>
      <c r="R118" s="558" t="s">
        <v>1498</v>
      </c>
      <c r="S118" s="545"/>
      <c r="T118" s="574" t="s">
        <v>1499</v>
      </c>
      <c r="U118" s="545"/>
      <c r="V118" s="545"/>
      <c r="W118" s="545"/>
      <c r="X118" s="561" t="str">
        <v/>
      </c>
      <c r="Y118" s="562">
        <v>0</v>
      </c>
      <c r="Z118" s="545"/>
      <c r="AA118" s="563" t="s">
        <v>241</v>
      </c>
      <c r="AB118" s="564" t="s">
        <v>463</v>
      </c>
      <c r="AC118" s="565" t="s">
        <v>388</v>
      </c>
      <c r="AD118" s="565" t="s">
        <v>388</v>
      </c>
      <c r="AE118" s="565" t="s">
        <v>1412</v>
      </c>
      <c r="AF118" s="566" t="s">
        <v>1500</v>
      </c>
      <c r="AG118" s="567" t="s">
        <v>1501</v>
      </c>
      <c r="AH118" s="565" t="s">
        <v>1502</v>
      </c>
      <c r="AI118" s="565" t="s">
        <v>1503</v>
      </c>
      <c r="AJ118" s="565" t="s">
        <v>1504</v>
      </c>
      <c r="AK118" s="568"/>
      <c r="AL118" s="568"/>
      <c r="AM118" s="568"/>
      <c r="AN118" s="568"/>
    </row>
    <row r="119" spans="1:40" ht="18.75" customHeight="1">
      <c r="A119" s="554" t="s">
        <v>616</v>
      </c>
      <c r="B119" s="554" t="s">
        <v>234</v>
      </c>
      <c r="C119" s="554" t="s">
        <v>574</v>
      </c>
      <c r="D119" s="554" t="s">
        <v>574</v>
      </c>
      <c r="E119" s="555"/>
      <c r="F119" s="555"/>
      <c r="G119" s="555"/>
      <c r="H119" s="545"/>
      <c r="I119" s="577"/>
      <c r="J119" s="577"/>
      <c r="K119" s="545"/>
      <c r="L119" s="577"/>
      <c r="M119" s="545"/>
      <c r="N119" s="545"/>
      <c r="O119" s="545"/>
      <c r="P119" s="558" t="s">
        <v>1505</v>
      </c>
      <c r="Q119" s="558" t="s">
        <v>1506</v>
      </c>
      <c r="R119" s="558" t="s">
        <v>1507</v>
      </c>
      <c r="S119" s="545"/>
      <c r="T119" s="574" t="s">
        <v>1508</v>
      </c>
      <c r="U119" s="545"/>
      <c r="V119" s="545"/>
      <c r="W119" s="545"/>
      <c r="X119" s="561" t="str">
        <v/>
      </c>
      <c r="Y119" s="562">
        <v>0</v>
      </c>
      <c r="Z119" s="545"/>
      <c r="AA119" s="563" t="s">
        <v>241</v>
      </c>
      <c r="AB119" s="564" t="s">
        <v>463</v>
      </c>
      <c r="AC119" s="565" t="s">
        <v>388</v>
      </c>
      <c r="AD119" s="565" t="s">
        <v>388</v>
      </c>
      <c r="AE119" s="565" t="s">
        <v>1412</v>
      </c>
      <c r="AF119" s="566" t="s">
        <v>1509</v>
      </c>
      <c r="AG119" s="567" t="s">
        <v>1510</v>
      </c>
      <c r="AH119" s="565" t="s">
        <v>1511</v>
      </c>
      <c r="AI119" s="565" t="s">
        <v>1512</v>
      </c>
      <c r="AJ119" s="565" t="s">
        <v>1513</v>
      </c>
      <c r="AK119" s="568"/>
      <c r="AL119" s="568"/>
      <c r="AM119" s="568"/>
      <c r="AN119" s="568"/>
    </row>
    <row r="120" spans="1:40" ht="18.75" customHeight="1">
      <c r="A120" s="554" t="s">
        <v>631</v>
      </c>
      <c r="B120" s="554" t="s">
        <v>234</v>
      </c>
      <c r="C120" s="554" t="s">
        <v>591</v>
      </c>
      <c r="D120" s="554" t="s">
        <v>591</v>
      </c>
      <c r="E120" s="555"/>
      <c r="F120" s="555"/>
      <c r="G120" s="555"/>
      <c r="H120" s="545"/>
      <c r="I120" s="577"/>
      <c r="J120" s="577"/>
      <c r="K120" s="545"/>
      <c r="L120" s="577"/>
      <c r="M120" s="545"/>
      <c r="N120" s="545"/>
      <c r="O120" s="545"/>
      <c r="P120" s="558" t="s">
        <v>1514</v>
      </c>
      <c r="Q120" s="558" t="s">
        <v>1515</v>
      </c>
      <c r="R120" s="558" t="s">
        <v>1516</v>
      </c>
      <c r="S120" s="545"/>
      <c r="T120" s="574" t="s">
        <v>1506</v>
      </c>
      <c r="U120" s="545"/>
      <c r="V120" s="545"/>
      <c r="W120" s="545"/>
      <c r="X120" s="561" t="str">
        <v/>
      </c>
      <c r="Y120" s="562">
        <v>0</v>
      </c>
      <c r="Z120" s="545"/>
      <c r="AA120" s="563" t="s">
        <v>241</v>
      </c>
      <c r="AB120" s="564" t="s">
        <v>402</v>
      </c>
      <c r="AC120" s="565" t="s">
        <v>402</v>
      </c>
      <c r="AD120" s="565" t="s">
        <v>402</v>
      </c>
      <c r="AE120" s="565" t="s">
        <v>1517</v>
      </c>
      <c r="AF120" s="566" t="s">
        <v>1518</v>
      </c>
      <c r="AG120" s="567" t="s">
        <v>1519</v>
      </c>
      <c r="AH120" s="565" t="s">
        <v>584</v>
      </c>
      <c r="AI120" s="565" t="s">
        <v>1520</v>
      </c>
      <c r="AJ120" s="565" t="s">
        <v>1518</v>
      </c>
      <c r="AK120" s="568"/>
      <c r="AL120" s="568"/>
      <c r="AM120" s="568"/>
      <c r="AN120" s="568"/>
    </row>
    <row r="121" spans="1:40" ht="18.75" customHeight="1">
      <c r="A121" s="554" t="s">
        <v>866</v>
      </c>
      <c r="B121" s="554" t="s">
        <v>234</v>
      </c>
      <c r="C121" s="554" t="s">
        <v>605</v>
      </c>
      <c r="D121" s="554" t="s">
        <v>605</v>
      </c>
      <c r="E121" s="555"/>
      <c r="F121" s="555"/>
      <c r="G121" s="555"/>
      <c r="H121" s="545"/>
      <c r="I121" s="577"/>
      <c r="J121" s="577"/>
      <c r="K121" s="545"/>
      <c r="L121" s="577"/>
      <c r="M121" s="545"/>
      <c r="N121" s="545"/>
      <c r="O121" s="545"/>
      <c r="P121" s="558" t="s">
        <v>1521</v>
      </c>
      <c r="Q121" s="558" t="s">
        <v>1499</v>
      </c>
      <c r="R121" s="558" t="s">
        <v>1499</v>
      </c>
      <c r="S121" s="545"/>
      <c r="T121" s="574" t="s">
        <v>1522</v>
      </c>
      <c r="U121" s="545"/>
      <c r="V121" s="545"/>
      <c r="W121" s="545"/>
      <c r="X121" s="561" t="str">
        <v/>
      </c>
      <c r="Y121" s="562">
        <v>0</v>
      </c>
      <c r="Z121" s="545"/>
      <c r="AA121" s="563" t="s">
        <v>241</v>
      </c>
      <c r="AB121" s="564" t="s">
        <v>402</v>
      </c>
      <c r="AC121" s="565" t="s">
        <v>402</v>
      </c>
      <c r="AD121" s="565" t="s">
        <v>402</v>
      </c>
      <c r="AE121" s="565" t="s">
        <v>1517</v>
      </c>
      <c r="AF121" s="566" t="s">
        <v>1523</v>
      </c>
      <c r="AG121" s="567" t="s">
        <v>243</v>
      </c>
      <c r="AH121" s="565" t="s">
        <v>598</v>
      </c>
      <c r="AI121" s="565" t="s">
        <v>1524</v>
      </c>
      <c r="AJ121" s="565" t="s">
        <v>1523</v>
      </c>
      <c r="AK121" s="568"/>
      <c r="AL121" s="568"/>
      <c r="AM121" s="568"/>
      <c r="AN121" s="568"/>
    </row>
    <row r="122" spans="1:40" ht="18.75" customHeight="1">
      <c r="A122" s="554" t="s">
        <v>878</v>
      </c>
      <c r="B122" s="554" t="s">
        <v>234</v>
      </c>
      <c r="C122" s="554" t="s">
        <v>621</v>
      </c>
      <c r="D122" s="554" t="s">
        <v>621</v>
      </c>
      <c r="E122" s="555"/>
      <c r="F122" s="555"/>
      <c r="G122" s="555"/>
      <c r="H122" s="545"/>
      <c r="I122" s="577"/>
      <c r="J122" s="577"/>
      <c r="K122" s="545"/>
      <c r="L122" s="577"/>
      <c r="M122" s="545"/>
      <c r="N122" s="545"/>
      <c r="O122" s="545"/>
      <c r="P122" s="558" t="s">
        <v>1525</v>
      </c>
      <c r="Q122" s="558" t="s">
        <v>932</v>
      </c>
      <c r="R122" s="558" t="s">
        <v>1526</v>
      </c>
      <c r="S122" s="545"/>
      <c r="T122" s="574" t="s">
        <v>1527</v>
      </c>
      <c r="U122" s="545"/>
      <c r="V122" s="545"/>
      <c r="W122" s="545"/>
      <c r="X122" s="561" t="str">
        <v/>
      </c>
      <c r="Y122" s="562">
        <v>0</v>
      </c>
      <c r="Z122" s="545"/>
      <c r="AA122" s="563" t="s">
        <v>241</v>
      </c>
      <c r="AB122" s="564" t="s">
        <v>402</v>
      </c>
      <c r="AC122" s="565" t="s">
        <v>402</v>
      </c>
      <c r="AD122" s="565" t="s">
        <v>402</v>
      </c>
      <c r="AE122" s="565" t="s">
        <v>1517</v>
      </c>
      <c r="AF122" s="566" t="s">
        <v>1528</v>
      </c>
      <c r="AG122" s="567" t="s">
        <v>402</v>
      </c>
      <c r="AH122" s="565" t="s">
        <v>613</v>
      </c>
      <c r="AI122" s="565" t="s">
        <v>1529</v>
      </c>
      <c r="AJ122" s="565" t="s">
        <v>1528</v>
      </c>
      <c r="AK122" s="568"/>
      <c r="AL122" s="568"/>
      <c r="AM122" s="568"/>
      <c r="AN122" s="568"/>
    </row>
    <row r="123" spans="1:40" ht="18.75" customHeight="1">
      <c r="A123" s="554" t="s">
        <v>890</v>
      </c>
      <c r="B123" s="554" t="s">
        <v>234</v>
      </c>
      <c r="C123" s="554" t="s">
        <v>634</v>
      </c>
      <c r="D123" s="554" t="s">
        <v>634</v>
      </c>
      <c r="E123" s="555"/>
      <c r="F123" s="555"/>
      <c r="G123" s="555"/>
      <c r="H123" s="545"/>
      <c r="I123" s="577"/>
      <c r="J123" s="577"/>
      <c r="K123" s="545"/>
      <c r="L123" s="577"/>
      <c r="M123" s="545"/>
      <c r="N123" s="545"/>
      <c r="O123" s="545"/>
      <c r="P123" s="558" t="s">
        <v>1530</v>
      </c>
      <c r="Q123" s="558" t="s">
        <v>1531</v>
      </c>
      <c r="R123" s="558" t="s">
        <v>1532</v>
      </c>
      <c r="S123" s="545"/>
      <c r="T123" s="574" t="s">
        <v>1533</v>
      </c>
      <c r="U123" s="545"/>
      <c r="V123" s="545"/>
      <c r="W123" s="545"/>
      <c r="X123" s="561" t="str">
        <v/>
      </c>
      <c r="Y123" s="562">
        <v>0</v>
      </c>
      <c r="Z123" s="545"/>
      <c r="AA123" s="563" t="s">
        <v>241</v>
      </c>
      <c r="AB123" s="564" t="s">
        <v>402</v>
      </c>
      <c r="AC123" s="565" t="s">
        <v>402</v>
      </c>
      <c r="AD123" s="565" t="s">
        <v>402</v>
      </c>
      <c r="AE123" s="565" t="s">
        <v>1517</v>
      </c>
      <c r="AF123" s="566" t="s">
        <v>1534</v>
      </c>
      <c r="AG123" s="567" t="s">
        <v>419</v>
      </c>
      <c r="AH123" s="565" t="s">
        <v>628</v>
      </c>
      <c r="AI123" s="565" t="s">
        <v>1535</v>
      </c>
      <c r="AJ123" s="565" t="s">
        <v>1534</v>
      </c>
      <c r="AK123" s="568"/>
      <c r="AL123" s="568"/>
      <c r="AM123" s="568"/>
      <c r="AN123" s="568"/>
    </row>
    <row r="124" spans="1:40" ht="18.75" customHeight="1">
      <c r="A124" s="554" t="s">
        <v>902</v>
      </c>
      <c r="B124" s="554" t="s">
        <v>234</v>
      </c>
      <c r="C124" s="554" t="s">
        <v>646</v>
      </c>
      <c r="D124" s="554" t="s">
        <v>646</v>
      </c>
      <c r="E124" s="555"/>
      <c r="F124" s="555"/>
      <c r="G124" s="555"/>
      <c r="H124" s="545"/>
      <c r="I124" s="577"/>
      <c r="J124" s="577"/>
      <c r="K124" s="545"/>
      <c r="L124" s="577"/>
      <c r="M124" s="545"/>
      <c r="N124" s="545"/>
      <c r="O124" s="545"/>
      <c r="P124" s="558" t="s">
        <v>1536</v>
      </c>
      <c r="Q124" s="558" t="s">
        <v>1537</v>
      </c>
      <c r="R124" s="558" t="s">
        <v>1538</v>
      </c>
      <c r="S124" s="545"/>
      <c r="T124" s="574" t="s">
        <v>1539</v>
      </c>
      <c r="U124" s="545"/>
      <c r="V124" s="545"/>
      <c r="W124" s="545"/>
      <c r="X124" s="561" t="str">
        <v/>
      </c>
      <c r="Y124" s="562">
        <v>0</v>
      </c>
      <c r="Z124" s="545"/>
      <c r="AA124" s="563" t="s">
        <v>241</v>
      </c>
      <c r="AB124" s="564" t="s">
        <v>402</v>
      </c>
      <c r="AC124" s="565" t="s">
        <v>402</v>
      </c>
      <c r="AD124" s="565" t="s">
        <v>402</v>
      </c>
      <c r="AE124" s="565" t="s">
        <v>1517</v>
      </c>
      <c r="AF124" s="566" t="s">
        <v>1540</v>
      </c>
      <c r="AG124" s="567" t="s">
        <v>435</v>
      </c>
      <c r="AH124" s="565" t="s">
        <v>640</v>
      </c>
      <c r="AI124" s="565" t="s">
        <v>1541</v>
      </c>
      <c r="AJ124" s="565" t="s">
        <v>1540</v>
      </c>
      <c r="AK124" s="568"/>
      <c r="AL124" s="568"/>
      <c r="AM124" s="568"/>
      <c r="AN124" s="568"/>
    </row>
    <row r="125" spans="1:40" ht="18.75" customHeight="1">
      <c r="A125" s="554" t="s">
        <v>1197</v>
      </c>
      <c r="B125" s="554" t="s">
        <v>234</v>
      </c>
      <c r="C125" s="554" t="s">
        <v>657</v>
      </c>
      <c r="D125" s="554" t="s">
        <v>657</v>
      </c>
      <c r="E125" s="555"/>
      <c r="F125" s="555"/>
      <c r="G125" s="555"/>
      <c r="H125" s="545"/>
      <c r="I125" s="577"/>
      <c r="J125" s="577"/>
      <c r="K125" s="545"/>
      <c r="L125" s="577"/>
      <c r="M125" s="545"/>
      <c r="N125" s="545"/>
      <c r="O125" s="545"/>
      <c r="P125" s="558" t="s">
        <v>1542</v>
      </c>
      <c r="Q125" s="558" t="s">
        <v>1543</v>
      </c>
      <c r="R125" s="558" t="s">
        <v>1544</v>
      </c>
      <c r="S125" s="545"/>
      <c r="T125" s="574" t="s">
        <v>1545</v>
      </c>
      <c r="U125" s="545"/>
      <c r="V125" s="545"/>
      <c r="W125" s="545"/>
      <c r="X125" s="561" t="str">
        <v/>
      </c>
      <c r="Y125" s="562">
        <v>0</v>
      </c>
      <c r="Z125" s="545"/>
      <c r="AA125" s="563" t="s">
        <v>241</v>
      </c>
      <c r="AB125" s="564" t="s">
        <v>402</v>
      </c>
      <c r="AC125" s="565" t="s">
        <v>402</v>
      </c>
      <c r="AD125" s="565" t="s">
        <v>402</v>
      </c>
      <c r="AE125" s="565" t="s">
        <v>1517</v>
      </c>
      <c r="AF125" s="566" t="s">
        <v>1546</v>
      </c>
      <c r="AG125" s="567" t="s">
        <v>520</v>
      </c>
      <c r="AH125" s="565" t="s">
        <v>653</v>
      </c>
      <c r="AI125" s="565" t="s">
        <v>1547</v>
      </c>
      <c r="AJ125" s="565" t="s">
        <v>1546</v>
      </c>
      <c r="AK125" s="568"/>
      <c r="AL125" s="568"/>
      <c r="AM125" s="568"/>
      <c r="AN125" s="568"/>
    </row>
    <row r="126" spans="1:40" ht="18.75" customHeight="1">
      <c r="A126" s="554" t="s">
        <v>1209</v>
      </c>
      <c r="B126" s="554" t="s">
        <v>234</v>
      </c>
      <c r="C126" s="554" t="s">
        <v>669</v>
      </c>
      <c r="D126" s="554" t="s">
        <v>669</v>
      </c>
      <c r="E126" s="555"/>
      <c r="F126" s="555"/>
      <c r="G126" s="555"/>
      <c r="H126" s="545"/>
      <c r="I126" s="577"/>
      <c r="J126" s="577"/>
      <c r="K126" s="545"/>
      <c r="L126" s="577"/>
      <c r="M126" s="545"/>
      <c r="N126" s="545"/>
      <c r="O126" s="545"/>
      <c r="P126" s="558" t="s">
        <v>1548</v>
      </c>
      <c r="Q126" s="558" t="s">
        <v>1508</v>
      </c>
      <c r="R126" s="558" t="s">
        <v>1549</v>
      </c>
      <c r="S126" s="545"/>
      <c r="T126" s="574" t="s">
        <v>1550</v>
      </c>
      <c r="U126" s="545"/>
      <c r="V126" s="545"/>
      <c r="W126" s="545"/>
      <c r="X126" s="561" t="str">
        <v/>
      </c>
      <c r="Y126" s="562">
        <v>0</v>
      </c>
      <c r="Z126" s="545"/>
      <c r="AA126" s="563" t="s">
        <v>241</v>
      </c>
      <c r="AB126" s="564" t="s">
        <v>402</v>
      </c>
      <c r="AC126" s="565" t="s">
        <v>402</v>
      </c>
      <c r="AD126" s="565" t="s">
        <v>402</v>
      </c>
      <c r="AE126" s="565" t="s">
        <v>1517</v>
      </c>
      <c r="AF126" s="566" t="s">
        <v>1551</v>
      </c>
      <c r="AG126" s="567" t="s">
        <v>536</v>
      </c>
      <c r="AH126" s="565" t="s">
        <v>809</v>
      </c>
      <c r="AI126" s="565" t="s">
        <v>1552</v>
      </c>
      <c r="AJ126" s="565" t="s">
        <v>1551</v>
      </c>
      <c r="AK126" s="568"/>
      <c r="AL126" s="568"/>
      <c r="AM126" s="568"/>
      <c r="AN126" s="568"/>
    </row>
    <row r="127" spans="1:40" ht="18.75" customHeight="1">
      <c r="A127" s="554" t="s">
        <v>1221</v>
      </c>
      <c r="B127" s="554" t="s">
        <v>234</v>
      </c>
      <c r="C127" s="554" t="s">
        <v>680</v>
      </c>
      <c r="D127" s="554" t="s">
        <v>680</v>
      </c>
      <c r="E127" s="555"/>
      <c r="F127" s="555"/>
      <c r="G127" s="555"/>
      <c r="H127" s="545"/>
      <c r="I127" s="577"/>
      <c r="J127" s="577"/>
      <c r="K127" s="545"/>
      <c r="L127" s="577"/>
      <c r="M127" s="545"/>
      <c r="N127" s="545"/>
      <c r="O127" s="545"/>
      <c r="P127" s="558" t="s">
        <v>1553</v>
      </c>
      <c r="Q127" s="558" t="s">
        <v>841</v>
      </c>
      <c r="R127" s="558" t="s">
        <v>841</v>
      </c>
      <c r="S127" s="545"/>
      <c r="T127" s="574" t="s">
        <v>1554</v>
      </c>
      <c r="U127" s="545"/>
      <c r="V127" s="545"/>
      <c r="W127" s="545"/>
      <c r="X127" s="561" t="str">
        <v/>
      </c>
      <c r="Y127" s="562">
        <v>0</v>
      </c>
      <c r="Z127" s="545"/>
      <c r="AA127" s="563" t="s">
        <v>241</v>
      </c>
      <c r="AB127" s="564" t="s">
        <v>402</v>
      </c>
      <c r="AC127" s="565" t="s">
        <v>402</v>
      </c>
      <c r="AD127" s="565" t="s">
        <v>402</v>
      </c>
      <c r="AE127" s="565" t="s">
        <v>1517</v>
      </c>
      <c r="AF127" s="566" t="s">
        <v>1555</v>
      </c>
      <c r="AG127" s="567" t="s">
        <v>553</v>
      </c>
      <c r="AH127" s="565" t="s">
        <v>664</v>
      </c>
      <c r="AI127" s="565" t="s">
        <v>1556</v>
      </c>
      <c r="AJ127" s="565" t="s">
        <v>1555</v>
      </c>
      <c r="AK127" s="568"/>
      <c r="AL127" s="568"/>
      <c r="AM127" s="568"/>
      <c r="AN127" s="568"/>
    </row>
    <row r="128" spans="1:40" ht="18.75" customHeight="1">
      <c r="A128" s="554" t="s">
        <v>1233</v>
      </c>
      <c r="B128" s="554" t="s">
        <v>234</v>
      </c>
      <c r="C128" s="554" t="s">
        <v>692</v>
      </c>
      <c r="D128" s="554" t="s">
        <v>692</v>
      </c>
      <c r="E128" s="555"/>
      <c r="F128" s="555"/>
      <c r="G128" s="555"/>
      <c r="H128" s="545"/>
      <c r="I128" s="577"/>
      <c r="J128" s="577"/>
      <c r="K128" s="545"/>
      <c r="L128" s="577"/>
      <c r="M128" s="545"/>
      <c r="N128" s="545"/>
      <c r="O128" s="545"/>
      <c r="P128" s="558" t="s">
        <v>1557</v>
      </c>
      <c r="Q128" s="558" t="s">
        <v>1485</v>
      </c>
      <c r="R128" s="558" t="s">
        <v>1558</v>
      </c>
      <c r="S128" s="545"/>
      <c r="T128" s="574" t="s">
        <v>1559</v>
      </c>
      <c r="U128" s="545"/>
      <c r="V128" s="545"/>
      <c r="W128" s="545"/>
      <c r="X128" s="561" t="str">
        <v/>
      </c>
      <c r="Y128" s="562">
        <v>0</v>
      </c>
      <c r="Z128" s="545"/>
      <c r="AA128" s="563" t="s">
        <v>241</v>
      </c>
      <c r="AB128" s="564" t="s">
        <v>402</v>
      </c>
      <c r="AC128" s="565" t="s">
        <v>402</v>
      </c>
      <c r="AD128" s="565" t="s">
        <v>402</v>
      </c>
      <c r="AE128" s="565" t="s">
        <v>1517</v>
      </c>
      <c r="AF128" s="566" t="s">
        <v>1560</v>
      </c>
      <c r="AG128" s="567" t="s">
        <v>268</v>
      </c>
      <c r="AH128" s="565" t="s">
        <v>675</v>
      </c>
      <c r="AI128" s="565" t="s">
        <v>1561</v>
      </c>
      <c r="AJ128" s="565" t="s">
        <v>1560</v>
      </c>
      <c r="AK128" s="568"/>
      <c r="AL128" s="568"/>
      <c r="AM128" s="568"/>
      <c r="AN128" s="568"/>
    </row>
    <row r="129" spans="1:40" ht="18.75" customHeight="1">
      <c r="A129" s="554" t="s">
        <v>1244</v>
      </c>
      <c r="B129" s="554" t="s">
        <v>234</v>
      </c>
      <c r="C129" s="554" t="s">
        <v>705</v>
      </c>
      <c r="D129" s="554" t="s">
        <v>705</v>
      </c>
      <c r="E129" s="555"/>
      <c r="F129" s="555"/>
      <c r="G129" s="555"/>
      <c r="H129" s="545"/>
      <c r="I129" s="577"/>
      <c r="J129" s="577"/>
      <c r="K129" s="545"/>
      <c r="L129" s="577"/>
      <c r="M129" s="545"/>
      <c r="N129" s="545"/>
      <c r="O129" s="545"/>
      <c r="P129" s="558" t="s">
        <v>1562</v>
      </c>
      <c r="Q129" s="558" t="s">
        <v>1563</v>
      </c>
      <c r="R129" s="558" t="s">
        <v>1522</v>
      </c>
      <c r="S129" s="545"/>
      <c r="T129" s="574" t="s">
        <v>1564</v>
      </c>
      <c r="U129" s="545"/>
      <c r="V129" s="545"/>
      <c r="W129" s="545"/>
      <c r="X129" s="561" t="str">
        <v/>
      </c>
      <c r="Y129" s="562">
        <v>0</v>
      </c>
      <c r="Z129" s="545"/>
      <c r="AA129" s="563" t="s">
        <v>241</v>
      </c>
      <c r="AB129" s="564" t="s">
        <v>402</v>
      </c>
      <c r="AC129" s="565" t="s">
        <v>402</v>
      </c>
      <c r="AD129" s="565" t="s">
        <v>402</v>
      </c>
      <c r="AE129" s="565" t="s">
        <v>1517</v>
      </c>
      <c r="AF129" s="566" t="s">
        <v>1565</v>
      </c>
      <c r="AG129" s="567" t="s">
        <v>286</v>
      </c>
      <c r="AH129" s="565" t="s">
        <v>687</v>
      </c>
      <c r="AI129" s="565" t="s">
        <v>1566</v>
      </c>
      <c r="AJ129" s="565" t="s">
        <v>1565</v>
      </c>
      <c r="AK129" s="568"/>
      <c r="AL129" s="568"/>
      <c r="AM129" s="568"/>
      <c r="AN129" s="568"/>
    </row>
    <row r="130" spans="1:40" ht="18.75" customHeight="1">
      <c r="A130" s="554" t="s">
        <v>1255</v>
      </c>
      <c r="B130" s="554" t="s">
        <v>234</v>
      </c>
      <c r="C130" s="554" t="s">
        <v>717</v>
      </c>
      <c r="D130" s="554" t="s">
        <v>717</v>
      </c>
      <c r="E130" s="555"/>
      <c r="F130" s="555"/>
      <c r="G130" s="555"/>
      <c r="H130" s="545"/>
      <c r="I130" s="577"/>
      <c r="J130" s="577"/>
      <c r="K130" s="545"/>
      <c r="L130" s="577"/>
      <c r="M130" s="545"/>
      <c r="N130" s="545"/>
      <c r="O130" s="545"/>
      <c r="P130" s="558" t="s">
        <v>1567</v>
      </c>
      <c r="Q130" s="558" t="s">
        <v>1533</v>
      </c>
      <c r="R130" s="558" t="s">
        <v>1568</v>
      </c>
      <c r="S130" s="545"/>
      <c r="T130" s="574" t="s">
        <v>1569</v>
      </c>
      <c r="U130" s="545"/>
      <c r="V130" s="545"/>
      <c r="W130" s="545"/>
      <c r="X130" s="561" t="str">
        <v/>
      </c>
      <c r="Y130" s="562">
        <v>0</v>
      </c>
      <c r="Z130" s="545"/>
      <c r="AA130" s="563" t="s">
        <v>241</v>
      </c>
      <c r="AB130" s="564" t="s">
        <v>402</v>
      </c>
      <c r="AC130" s="565" t="s">
        <v>402</v>
      </c>
      <c r="AD130" s="565" t="s">
        <v>402</v>
      </c>
      <c r="AE130" s="565" t="s">
        <v>1517</v>
      </c>
      <c r="AF130" s="566" t="s">
        <v>1570</v>
      </c>
      <c r="AG130" s="567" t="s">
        <v>306</v>
      </c>
      <c r="AH130" s="565" t="s">
        <v>700</v>
      </c>
      <c r="AI130" s="565" t="s">
        <v>1571</v>
      </c>
      <c r="AJ130" s="565" t="s">
        <v>1570</v>
      </c>
      <c r="AK130" s="568"/>
      <c r="AL130" s="568"/>
      <c r="AM130" s="568"/>
      <c r="AN130" s="568"/>
    </row>
    <row r="131" spans="1:40" ht="18.75" customHeight="1">
      <c r="A131" s="554" t="s">
        <v>1265</v>
      </c>
      <c r="B131" s="554" t="s">
        <v>234</v>
      </c>
      <c r="C131" s="554" t="s">
        <v>729</v>
      </c>
      <c r="D131" s="554" t="s">
        <v>729</v>
      </c>
      <c r="E131" s="555"/>
      <c r="F131" s="555"/>
      <c r="G131" s="555"/>
      <c r="H131" s="545"/>
      <c r="I131" s="577"/>
      <c r="J131" s="577"/>
      <c r="K131" s="545"/>
      <c r="L131" s="577"/>
      <c r="M131" s="545"/>
      <c r="N131" s="545"/>
      <c r="O131" s="545"/>
      <c r="P131" s="558" t="s">
        <v>1572</v>
      </c>
      <c r="Q131" s="558" t="s">
        <v>1573</v>
      </c>
      <c r="R131" s="558" t="s">
        <v>1574</v>
      </c>
      <c r="S131" s="545"/>
      <c r="T131" s="574" t="s">
        <v>1575</v>
      </c>
      <c r="U131" s="545"/>
      <c r="V131" s="545"/>
      <c r="W131" s="545"/>
      <c r="X131" s="561" t="str">
        <v/>
      </c>
      <c r="Y131" s="562">
        <v>0</v>
      </c>
      <c r="Z131" s="545"/>
      <c r="AA131" s="563" t="s">
        <v>241</v>
      </c>
      <c r="AB131" s="564" t="s">
        <v>402</v>
      </c>
      <c r="AC131" s="565" t="s">
        <v>402</v>
      </c>
      <c r="AD131" s="565" t="s">
        <v>402</v>
      </c>
      <c r="AE131" s="565" t="s">
        <v>1517</v>
      </c>
      <c r="AF131" s="566" t="s">
        <v>1576</v>
      </c>
      <c r="AG131" s="567" t="s">
        <v>322</v>
      </c>
      <c r="AH131" s="565" t="s">
        <v>712</v>
      </c>
      <c r="AI131" s="565" t="s">
        <v>1577</v>
      </c>
      <c r="AJ131" s="565" t="s">
        <v>1576</v>
      </c>
      <c r="AK131" s="568"/>
      <c r="AL131" s="568"/>
      <c r="AM131" s="568"/>
      <c r="AN131" s="568"/>
    </row>
    <row r="132" spans="1:40" ht="18.75" customHeight="1">
      <c r="A132" s="554" t="s">
        <v>1278</v>
      </c>
      <c r="B132" s="554" t="s">
        <v>234</v>
      </c>
      <c r="C132" s="554" t="s">
        <v>741</v>
      </c>
      <c r="D132" s="554" t="s">
        <v>741</v>
      </c>
      <c r="E132" s="555"/>
      <c r="F132" s="555"/>
      <c r="G132" s="555"/>
      <c r="H132" s="545"/>
      <c r="I132" s="577"/>
      <c r="J132" s="577"/>
      <c r="K132" s="545"/>
      <c r="L132" s="577"/>
      <c r="M132" s="545"/>
      <c r="N132" s="545"/>
      <c r="O132" s="545"/>
      <c r="P132" s="558" t="s">
        <v>1578</v>
      </c>
      <c r="Q132" s="558" t="s">
        <v>1554</v>
      </c>
      <c r="R132" s="558" t="s">
        <v>1579</v>
      </c>
      <c r="S132" s="545"/>
      <c r="T132" s="574" t="s">
        <v>1580</v>
      </c>
      <c r="U132" s="545"/>
      <c r="V132" s="545"/>
      <c r="W132" s="545"/>
      <c r="X132" s="561" t="str">
        <v/>
      </c>
      <c r="Y132" s="562">
        <v>0</v>
      </c>
      <c r="Z132" s="545"/>
      <c r="AA132" s="563" t="s">
        <v>241</v>
      </c>
      <c r="AB132" s="564" t="s">
        <v>402</v>
      </c>
      <c r="AC132" s="565" t="s">
        <v>402</v>
      </c>
      <c r="AD132" s="565" t="s">
        <v>402</v>
      </c>
      <c r="AE132" s="565" t="s">
        <v>1517</v>
      </c>
      <c r="AF132" s="566" t="s">
        <v>1581</v>
      </c>
      <c r="AG132" s="567" t="s">
        <v>340</v>
      </c>
      <c r="AH132" s="565" t="s">
        <v>724</v>
      </c>
      <c r="AI132" s="565" t="s">
        <v>1582</v>
      </c>
      <c r="AJ132" s="565" t="s">
        <v>1581</v>
      </c>
      <c r="AK132" s="568"/>
      <c r="AL132" s="568"/>
      <c r="AM132" s="568"/>
      <c r="AN132" s="568"/>
    </row>
    <row r="133" spans="1:40" ht="18.75" customHeight="1">
      <c r="A133" s="554" t="s">
        <v>1289</v>
      </c>
      <c r="B133" s="554" t="s">
        <v>234</v>
      </c>
      <c r="C133" s="554" t="s">
        <v>753</v>
      </c>
      <c r="D133" s="554" t="s">
        <v>753</v>
      </c>
      <c r="E133" s="555"/>
      <c r="F133" s="555"/>
      <c r="G133" s="555"/>
      <c r="H133" s="545"/>
      <c r="I133" s="577"/>
      <c r="J133" s="577"/>
      <c r="K133" s="545"/>
      <c r="L133" s="577"/>
      <c r="M133" s="545"/>
      <c r="N133" s="545"/>
      <c r="O133" s="545"/>
      <c r="P133" s="558" t="s">
        <v>1583</v>
      </c>
      <c r="Q133" s="558" t="s">
        <v>1584</v>
      </c>
      <c r="R133" s="558" t="s">
        <v>1585</v>
      </c>
      <c r="S133" s="545"/>
      <c r="T133" s="574" t="s">
        <v>1586</v>
      </c>
      <c r="U133" s="545"/>
      <c r="V133" s="545"/>
      <c r="W133" s="545"/>
      <c r="X133" s="561" t="str">
        <v/>
      </c>
      <c r="Y133" s="562">
        <v>0</v>
      </c>
      <c r="Z133" s="545"/>
      <c r="AA133" s="563" t="s">
        <v>241</v>
      </c>
      <c r="AB133" s="564" t="s">
        <v>402</v>
      </c>
      <c r="AC133" s="565" t="s">
        <v>402</v>
      </c>
      <c r="AD133" s="565" t="s">
        <v>402</v>
      </c>
      <c r="AE133" s="565" t="s">
        <v>1517</v>
      </c>
      <c r="AF133" s="566" t="s">
        <v>1587</v>
      </c>
      <c r="AG133" s="567" t="s">
        <v>355</v>
      </c>
      <c r="AH133" s="565" t="s">
        <v>736</v>
      </c>
      <c r="AI133" s="565" t="s">
        <v>1588</v>
      </c>
      <c r="AJ133" s="565" t="s">
        <v>1587</v>
      </c>
      <c r="AK133" s="568"/>
      <c r="AL133" s="568"/>
      <c r="AM133" s="568"/>
      <c r="AN133" s="568"/>
    </row>
    <row r="134" spans="1:40" ht="18.75" customHeight="1">
      <c r="A134" s="554" t="s">
        <v>1299</v>
      </c>
      <c r="B134" s="554" t="s">
        <v>234</v>
      </c>
      <c r="C134" s="554" t="s">
        <v>762</v>
      </c>
      <c r="D134" s="554" t="s">
        <v>762</v>
      </c>
      <c r="E134" s="555"/>
      <c r="F134" s="555"/>
      <c r="G134" s="555"/>
      <c r="H134" s="545"/>
      <c r="I134" s="577"/>
      <c r="J134" s="577"/>
      <c r="K134" s="545"/>
      <c r="L134" s="577"/>
      <c r="M134" s="545"/>
      <c r="N134" s="545"/>
      <c r="O134" s="545"/>
      <c r="P134" s="558" t="s">
        <v>1589</v>
      </c>
      <c r="Q134" s="558" t="s">
        <v>1545</v>
      </c>
      <c r="R134" s="558" t="s">
        <v>1590</v>
      </c>
      <c r="S134" s="545"/>
      <c r="T134" s="574" t="s">
        <v>1591</v>
      </c>
      <c r="U134" s="545"/>
      <c r="V134" s="545"/>
      <c r="W134" s="545"/>
      <c r="X134" s="561" t="str">
        <v/>
      </c>
      <c r="Y134" s="562">
        <v>0</v>
      </c>
      <c r="Z134" s="545"/>
      <c r="AA134" s="563" t="s">
        <v>241</v>
      </c>
      <c r="AB134" s="564" t="s">
        <v>402</v>
      </c>
      <c r="AC134" s="565" t="s">
        <v>402</v>
      </c>
      <c r="AD134" s="565" t="s">
        <v>402</v>
      </c>
      <c r="AE134" s="565" t="s">
        <v>1517</v>
      </c>
      <c r="AF134" s="566" t="s">
        <v>1592</v>
      </c>
      <c r="AG134" s="567" t="s">
        <v>370</v>
      </c>
      <c r="AH134" s="565" t="s">
        <v>748</v>
      </c>
      <c r="AI134" s="565" t="s">
        <v>1593</v>
      </c>
      <c r="AJ134" s="565" t="s">
        <v>1592</v>
      </c>
      <c r="AK134" s="568"/>
      <c r="AL134" s="568"/>
      <c r="AM134" s="568"/>
      <c r="AN134" s="568"/>
    </row>
    <row r="135" spans="1:40" ht="18.75" customHeight="1">
      <c r="A135" s="554" t="s">
        <v>1307</v>
      </c>
      <c r="B135" s="554" t="s">
        <v>234</v>
      </c>
      <c r="C135" s="554" t="s">
        <v>771</v>
      </c>
      <c r="D135" s="554" t="s">
        <v>771</v>
      </c>
      <c r="E135" s="555"/>
      <c r="F135" s="555"/>
      <c r="G135" s="555"/>
      <c r="H135" s="545"/>
      <c r="I135" s="577"/>
      <c r="J135" s="577"/>
      <c r="K135" s="545"/>
      <c r="L135" s="577"/>
      <c r="M135" s="545"/>
      <c r="N135" s="545"/>
      <c r="O135" s="545"/>
      <c r="P135" s="558" t="s">
        <v>1594</v>
      </c>
      <c r="Q135" s="558" t="s">
        <v>1539</v>
      </c>
      <c r="R135" s="558" t="s">
        <v>1595</v>
      </c>
      <c r="S135" s="545"/>
      <c r="T135" s="574" t="s">
        <v>1596</v>
      </c>
      <c r="U135" s="545"/>
      <c r="V135" s="545"/>
      <c r="W135" s="545"/>
      <c r="X135" s="561" t="str">
        <v/>
      </c>
      <c r="Y135" s="562">
        <v>0</v>
      </c>
      <c r="Z135" s="545"/>
      <c r="AA135" s="563" t="s">
        <v>241</v>
      </c>
      <c r="AB135" s="564" t="s">
        <v>419</v>
      </c>
      <c r="AC135" s="565" t="s">
        <v>419</v>
      </c>
      <c r="AD135" s="565" t="s">
        <v>419</v>
      </c>
      <c r="AE135" s="565" t="s">
        <v>1597</v>
      </c>
      <c r="AF135" s="566" t="s">
        <v>1598</v>
      </c>
      <c r="AG135" s="567" t="s">
        <v>388</v>
      </c>
      <c r="AH135" s="565" t="s">
        <v>584</v>
      </c>
      <c r="AI135" s="565" t="s">
        <v>1599</v>
      </c>
      <c r="AJ135" s="565" t="s">
        <v>1598</v>
      </c>
      <c r="AK135" s="568"/>
      <c r="AL135" s="568"/>
      <c r="AM135" s="568"/>
      <c r="AN135" s="568"/>
    </row>
    <row r="136" spans="1:40" ht="18.75" customHeight="1">
      <c r="A136" s="554" t="s">
        <v>1317</v>
      </c>
      <c r="B136" s="554" t="s">
        <v>234</v>
      </c>
      <c r="C136" s="554" t="s">
        <v>781</v>
      </c>
      <c r="D136" s="554" t="s">
        <v>781</v>
      </c>
      <c r="E136" s="555"/>
      <c r="F136" s="555"/>
      <c r="G136" s="555"/>
      <c r="H136" s="545"/>
      <c r="I136" s="577"/>
      <c r="J136" s="577"/>
      <c r="K136" s="545"/>
      <c r="L136" s="577"/>
      <c r="M136" s="545"/>
      <c r="N136" s="545"/>
      <c r="O136" s="545"/>
      <c r="P136" s="558" t="s">
        <v>1600</v>
      </c>
      <c r="Q136" s="558" t="s">
        <v>1559</v>
      </c>
      <c r="R136" s="558" t="s">
        <v>1601</v>
      </c>
      <c r="S136" s="545"/>
      <c r="T136" s="574" t="s">
        <v>1602</v>
      </c>
      <c r="U136" s="545"/>
      <c r="V136" s="545"/>
      <c r="W136" s="545"/>
      <c r="X136" s="561" t="str">
        <v/>
      </c>
      <c r="Y136" s="562">
        <v>0</v>
      </c>
      <c r="Z136" s="545"/>
      <c r="AA136" s="563" t="s">
        <v>241</v>
      </c>
      <c r="AB136" s="564" t="s">
        <v>419</v>
      </c>
      <c r="AC136" s="565" t="s">
        <v>419</v>
      </c>
      <c r="AD136" s="565" t="s">
        <v>419</v>
      </c>
      <c r="AE136" s="565" t="s">
        <v>1597</v>
      </c>
      <c r="AF136" s="566" t="s">
        <v>1603</v>
      </c>
      <c r="AG136" s="567" t="s">
        <v>243</v>
      </c>
      <c r="AH136" s="565" t="s">
        <v>598</v>
      </c>
      <c r="AI136" s="565" t="s">
        <v>1604</v>
      </c>
      <c r="AJ136" s="565" t="s">
        <v>1603</v>
      </c>
      <c r="AK136" s="568"/>
      <c r="AL136" s="568"/>
      <c r="AM136" s="568"/>
      <c r="AN136" s="568"/>
    </row>
    <row r="137" spans="1:40" ht="18.75" customHeight="1">
      <c r="A137" s="554" t="s">
        <v>1326</v>
      </c>
      <c r="B137" s="554" t="s">
        <v>234</v>
      </c>
      <c r="C137" s="554" t="s">
        <v>791</v>
      </c>
      <c r="D137" s="554" t="s">
        <v>791</v>
      </c>
      <c r="E137" s="555"/>
      <c r="F137" s="555"/>
      <c r="G137" s="555"/>
      <c r="H137" s="545"/>
      <c r="I137" s="577"/>
      <c r="J137" s="577"/>
      <c r="K137" s="545"/>
      <c r="L137" s="577"/>
      <c r="M137" s="545"/>
      <c r="N137" s="545"/>
      <c r="O137" s="545"/>
      <c r="P137" s="558" t="s">
        <v>1605</v>
      </c>
      <c r="Q137" s="558" t="s">
        <v>1564</v>
      </c>
      <c r="R137" s="558" t="s">
        <v>1606</v>
      </c>
      <c r="S137" s="545"/>
      <c r="T137" s="574" t="s">
        <v>1607</v>
      </c>
      <c r="U137" s="545"/>
      <c r="V137" s="545"/>
      <c r="W137" s="545"/>
      <c r="X137" s="561" t="str">
        <v/>
      </c>
      <c r="Y137" s="562">
        <v>0</v>
      </c>
      <c r="Z137" s="545"/>
      <c r="AA137" s="563" t="s">
        <v>241</v>
      </c>
      <c r="AB137" s="564" t="s">
        <v>419</v>
      </c>
      <c r="AC137" s="565" t="s">
        <v>419</v>
      </c>
      <c r="AD137" s="565" t="s">
        <v>419</v>
      </c>
      <c r="AE137" s="565" t="s">
        <v>1597</v>
      </c>
      <c r="AF137" s="566" t="s">
        <v>1608</v>
      </c>
      <c r="AG137" s="567" t="s">
        <v>402</v>
      </c>
      <c r="AH137" s="565" t="s">
        <v>613</v>
      </c>
      <c r="AI137" s="565" t="s">
        <v>1609</v>
      </c>
      <c r="AJ137" s="565" t="s">
        <v>1608</v>
      </c>
      <c r="AK137" s="568"/>
      <c r="AL137" s="568"/>
      <c r="AM137" s="568"/>
      <c r="AN137" s="568"/>
    </row>
    <row r="138" spans="1:40" ht="18.75" customHeight="1">
      <c r="A138" s="554" t="s">
        <v>1333</v>
      </c>
      <c r="B138" s="554" t="s">
        <v>234</v>
      </c>
      <c r="C138" s="554" t="s">
        <v>802</v>
      </c>
      <c r="D138" s="554" t="s">
        <v>802</v>
      </c>
      <c r="E138" s="555"/>
      <c r="F138" s="555"/>
      <c r="G138" s="555"/>
      <c r="H138" s="545"/>
      <c r="I138" s="577"/>
      <c r="J138" s="577"/>
      <c r="K138" s="545"/>
      <c r="L138" s="577"/>
      <c r="M138" s="545"/>
      <c r="N138" s="545"/>
      <c r="O138" s="545"/>
      <c r="P138" s="558" t="s">
        <v>1610</v>
      </c>
      <c r="Q138" s="558" t="s">
        <v>1527</v>
      </c>
      <c r="R138" s="558" t="s">
        <v>1611</v>
      </c>
      <c r="S138" s="545"/>
      <c r="T138" s="574" t="s">
        <v>1612</v>
      </c>
      <c r="U138" s="545"/>
      <c r="V138" s="545"/>
      <c r="W138" s="545"/>
      <c r="X138" s="561" t="str">
        <v/>
      </c>
      <c r="Y138" s="562">
        <v>0</v>
      </c>
      <c r="Z138" s="545"/>
      <c r="AA138" s="563" t="s">
        <v>241</v>
      </c>
      <c r="AB138" s="564" t="s">
        <v>419</v>
      </c>
      <c r="AC138" s="565" t="s">
        <v>419</v>
      </c>
      <c r="AD138" s="565" t="s">
        <v>419</v>
      </c>
      <c r="AE138" s="565" t="s">
        <v>1597</v>
      </c>
      <c r="AF138" s="566" t="s">
        <v>1613</v>
      </c>
      <c r="AG138" s="567" t="s">
        <v>419</v>
      </c>
      <c r="AH138" s="565" t="s">
        <v>628</v>
      </c>
      <c r="AI138" s="565" t="s">
        <v>1614</v>
      </c>
      <c r="AJ138" s="565" t="s">
        <v>1613</v>
      </c>
      <c r="AK138" s="568"/>
      <c r="AL138" s="568"/>
      <c r="AM138" s="568"/>
      <c r="AN138" s="568"/>
    </row>
    <row r="139" spans="1:40" ht="18.75" customHeight="1">
      <c r="A139" s="554" t="s">
        <v>1342</v>
      </c>
      <c r="B139" s="554" t="s">
        <v>234</v>
      </c>
      <c r="C139" s="554" t="s">
        <v>814</v>
      </c>
      <c r="D139" s="554" t="s">
        <v>814</v>
      </c>
      <c r="E139" s="555"/>
      <c r="F139" s="555"/>
      <c r="G139" s="555"/>
      <c r="H139" s="545"/>
      <c r="I139" s="577"/>
      <c r="J139" s="577"/>
      <c r="K139" s="545"/>
      <c r="L139" s="577"/>
      <c r="M139" s="545"/>
      <c r="N139" s="545"/>
      <c r="O139" s="545"/>
      <c r="P139" s="558" t="s">
        <v>1615</v>
      </c>
      <c r="Q139" s="558" t="s">
        <v>1550</v>
      </c>
      <c r="R139" s="558" t="s">
        <v>1616</v>
      </c>
      <c r="S139" s="545"/>
      <c r="T139" s="574" t="s">
        <v>1617</v>
      </c>
      <c r="U139" s="545"/>
      <c r="V139" s="545"/>
      <c r="W139" s="545"/>
      <c r="X139" s="561" t="str">
        <v/>
      </c>
      <c r="Y139" s="562">
        <v>0</v>
      </c>
      <c r="Z139" s="545"/>
      <c r="AA139" s="563" t="s">
        <v>241</v>
      </c>
      <c r="AB139" s="564" t="s">
        <v>419</v>
      </c>
      <c r="AC139" s="565" t="s">
        <v>419</v>
      </c>
      <c r="AD139" s="565" t="s">
        <v>419</v>
      </c>
      <c r="AE139" s="565" t="s">
        <v>1597</v>
      </c>
      <c r="AF139" s="566" t="s">
        <v>1618</v>
      </c>
      <c r="AG139" s="567" t="s">
        <v>435</v>
      </c>
      <c r="AH139" s="565" t="s">
        <v>640</v>
      </c>
      <c r="AI139" s="565" t="s">
        <v>1619</v>
      </c>
      <c r="AJ139" s="565" t="s">
        <v>1618</v>
      </c>
      <c r="AK139" s="568"/>
      <c r="AL139" s="568"/>
      <c r="AM139" s="568"/>
      <c r="AN139" s="568"/>
    </row>
    <row r="140" spans="1:40" ht="18.75" customHeight="1">
      <c r="A140" s="554" t="s">
        <v>1351</v>
      </c>
      <c r="B140" s="554" t="s">
        <v>234</v>
      </c>
      <c r="C140" s="554" t="s">
        <v>825</v>
      </c>
      <c r="D140" s="554" t="s">
        <v>825</v>
      </c>
      <c r="E140" s="555"/>
      <c r="F140" s="555"/>
      <c r="G140" s="555"/>
      <c r="H140" s="545"/>
      <c r="I140" s="577"/>
      <c r="J140" s="577"/>
      <c r="K140" s="545"/>
      <c r="L140" s="577"/>
      <c r="M140" s="545"/>
      <c r="N140" s="545"/>
      <c r="O140" s="545"/>
      <c r="P140" s="558" t="s">
        <v>1620</v>
      </c>
      <c r="Q140" s="558" t="s">
        <v>1621</v>
      </c>
      <c r="R140" s="558" t="s">
        <v>1622</v>
      </c>
      <c r="S140" s="545"/>
      <c r="T140" s="574" t="s">
        <v>1623</v>
      </c>
      <c r="U140" s="545"/>
      <c r="V140" s="545"/>
      <c r="W140" s="545"/>
      <c r="X140" s="561" t="str">
        <v/>
      </c>
      <c r="Y140" s="562">
        <v>0</v>
      </c>
      <c r="Z140" s="545"/>
      <c r="AA140" s="563" t="s">
        <v>241</v>
      </c>
      <c r="AB140" s="564" t="s">
        <v>419</v>
      </c>
      <c r="AC140" s="565" t="s">
        <v>419</v>
      </c>
      <c r="AD140" s="565" t="s">
        <v>419</v>
      </c>
      <c r="AE140" s="565" t="s">
        <v>1597</v>
      </c>
      <c r="AF140" s="566" t="s">
        <v>1624</v>
      </c>
      <c r="AG140" s="567" t="s">
        <v>520</v>
      </c>
      <c r="AH140" s="565" t="s">
        <v>653</v>
      </c>
      <c r="AI140" s="565" t="s">
        <v>1625</v>
      </c>
      <c r="AJ140" s="565" t="s">
        <v>1624</v>
      </c>
      <c r="AK140" s="568"/>
      <c r="AL140" s="568"/>
      <c r="AM140" s="568"/>
      <c r="AN140" s="568"/>
    </row>
    <row r="141" spans="1:40" ht="18.75" customHeight="1">
      <c r="A141" s="554" t="s">
        <v>1360</v>
      </c>
      <c r="B141" s="554" t="s">
        <v>234</v>
      </c>
      <c r="C141" s="554" t="s">
        <v>837</v>
      </c>
      <c r="D141" s="554" t="s">
        <v>837</v>
      </c>
      <c r="E141" s="555"/>
      <c r="F141" s="555"/>
      <c r="G141" s="555"/>
      <c r="H141" s="545"/>
      <c r="I141" s="577"/>
      <c r="J141" s="577"/>
      <c r="K141" s="545"/>
      <c r="L141" s="577"/>
      <c r="M141" s="545"/>
      <c r="N141" s="545"/>
      <c r="O141" s="545"/>
      <c r="P141" s="558" t="s">
        <v>1626</v>
      </c>
      <c r="Q141" s="558" t="s">
        <v>1627</v>
      </c>
      <c r="R141" s="558" t="s">
        <v>1628</v>
      </c>
      <c r="S141" s="545"/>
      <c r="T141" s="574" t="s">
        <v>1629</v>
      </c>
      <c r="U141" s="545"/>
      <c r="V141" s="545"/>
      <c r="W141" s="545"/>
      <c r="X141" s="561" t="str">
        <v/>
      </c>
      <c r="Y141" s="562">
        <v>0</v>
      </c>
      <c r="Z141" s="545"/>
      <c r="AA141" s="563" t="s">
        <v>241</v>
      </c>
      <c r="AB141" s="564" t="s">
        <v>419</v>
      </c>
      <c r="AC141" s="565" t="s">
        <v>419</v>
      </c>
      <c r="AD141" s="565" t="s">
        <v>419</v>
      </c>
      <c r="AE141" s="565" t="s">
        <v>1597</v>
      </c>
      <c r="AF141" s="566" t="s">
        <v>1630</v>
      </c>
      <c r="AG141" s="567" t="s">
        <v>536</v>
      </c>
      <c r="AH141" s="565" t="s">
        <v>809</v>
      </c>
      <c r="AI141" s="565" t="s">
        <v>1631</v>
      </c>
      <c r="AJ141" s="565" t="s">
        <v>1630</v>
      </c>
      <c r="AK141" s="568"/>
      <c r="AL141" s="568"/>
      <c r="AM141" s="568"/>
      <c r="AN141" s="568"/>
    </row>
    <row r="142" spans="1:40" ht="18.75" customHeight="1">
      <c r="A142" s="554" t="s">
        <v>1369</v>
      </c>
      <c r="B142" s="554" t="s">
        <v>234</v>
      </c>
      <c r="C142" s="554" t="s">
        <v>848</v>
      </c>
      <c r="D142" s="554" t="s">
        <v>848</v>
      </c>
      <c r="E142" s="555"/>
      <c r="F142" s="555"/>
      <c r="G142" s="555"/>
      <c r="H142" s="545"/>
      <c r="I142" s="577"/>
      <c r="J142" s="577"/>
      <c r="K142" s="545"/>
      <c r="L142" s="577"/>
      <c r="M142" s="545"/>
      <c r="N142" s="545"/>
      <c r="O142" s="545"/>
      <c r="P142" s="558" t="s">
        <v>1632</v>
      </c>
      <c r="Q142" s="558" t="s">
        <v>1633</v>
      </c>
      <c r="R142" s="558" t="s">
        <v>1634</v>
      </c>
      <c r="S142" s="545"/>
      <c r="T142" s="574" t="s">
        <v>1635</v>
      </c>
      <c r="U142" s="545"/>
      <c r="V142" s="545"/>
      <c r="W142" s="545"/>
      <c r="X142" s="561" t="str">
        <v/>
      </c>
      <c r="Y142" s="562">
        <v>0</v>
      </c>
      <c r="Z142" s="545"/>
      <c r="AA142" s="563" t="s">
        <v>241</v>
      </c>
      <c r="AB142" s="564" t="s">
        <v>419</v>
      </c>
      <c r="AC142" s="565" t="s">
        <v>419</v>
      </c>
      <c r="AD142" s="565" t="s">
        <v>419</v>
      </c>
      <c r="AE142" s="565" t="s">
        <v>1597</v>
      </c>
      <c r="AF142" s="566" t="s">
        <v>1636</v>
      </c>
      <c r="AG142" s="567" t="s">
        <v>553</v>
      </c>
      <c r="AH142" s="565" t="s">
        <v>820</v>
      </c>
      <c r="AI142" s="565" t="s">
        <v>1637</v>
      </c>
      <c r="AJ142" s="565" t="s">
        <v>1636</v>
      </c>
      <c r="AK142" s="568"/>
      <c r="AL142" s="568"/>
      <c r="AM142" s="568"/>
      <c r="AN142" s="568"/>
    </row>
    <row r="143" spans="1:40" ht="18.75" customHeight="1">
      <c r="A143" s="554" t="s">
        <v>1638</v>
      </c>
      <c r="B143" s="554" t="s">
        <v>234</v>
      </c>
      <c r="C143" s="554" t="s">
        <v>857</v>
      </c>
      <c r="D143" s="554" t="s">
        <v>857</v>
      </c>
      <c r="E143" s="555"/>
      <c r="F143" s="555"/>
      <c r="G143" s="555"/>
      <c r="H143" s="545"/>
      <c r="I143" s="577"/>
      <c r="J143" s="577"/>
      <c r="K143" s="545"/>
      <c r="L143" s="577"/>
      <c r="M143" s="545"/>
      <c r="N143" s="545"/>
      <c r="O143" s="545"/>
      <c r="P143" s="558" t="s">
        <v>1639</v>
      </c>
      <c r="Q143" s="558" t="s">
        <v>1640</v>
      </c>
      <c r="R143" s="558" t="s">
        <v>1641</v>
      </c>
      <c r="S143" s="545"/>
      <c r="T143" s="574" t="s">
        <v>1642</v>
      </c>
      <c r="U143" s="545"/>
      <c r="V143" s="545"/>
      <c r="W143" s="545"/>
      <c r="X143" s="561" t="str">
        <v/>
      </c>
      <c r="Y143" s="562">
        <v>0</v>
      </c>
      <c r="Z143" s="545"/>
      <c r="AA143" s="563" t="s">
        <v>241</v>
      </c>
      <c r="AB143" s="564" t="s">
        <v>419</v>
      </c>
      <c r="AC143" s="565" t="s">
        <v>419</v>
      </c>
      <c r="AD143" s="565" t="s">
        <v>419</v>
      </c>
      <c r="AE143" s="565" t="s">
        <v>1597</v>
      </c>
      <c r="AF143" s="566" t="s">
        <v>1643</v>
      </c>
      <c r="AG143" s="567" t="s">
        <v>569</v>
      </c>
      <c r="AH143" s="565" t="s">
        <v>664</v>
      </c>
      <c r="AI143" s="565" t="s">
        <v>1644</v>
      </c>
      <c r="AJ143" s="565" t="s">
        <v>1643</v>
      </c>
      <c r="AK143" s="568"/>
      <c r="AL143" s="568"/>
      <c r="AM143" s="568"/>
      <c r="AN143" s="568"/>
    </row>
    <row r="144" spans="1:40" ht="18.75" customHeight="1">
      <c r="A144" s="554" t="s">
        <v>1645</v>
      </c>
      <c r="B144" s="554" t="s">
        <v>234</v>
      </c>
      <c r="C144" s="554" t="s">
        <v>869</v>
      </c>
      <c r="D144" s="554" t="s">
        <v>869</v>
      </c>
      <c r="E144" s="555"/>
      <c r="F144" s="555"/>
      <c r="G144" s="555"/>
      <c r="H144" s="545"/>
      <c r="I144" s="577"/>
      <c r="J144" s="577"/>
      <c r="K144" s="545"/>
      <c r="L144" s="577"/>
      <c r="M144" s="545"/>
      <c r="N144" s="545"/>
      <c r="O144" s="545"/>
      <c r="P144" s="558" t="s">
        <v>1646</v>
      </c>
      <c r="Q144" s="558" t="s">
        <v>1647</v>
      </c>
      <c r="R144" s="558" t="s">
        <v>1647</v>
      </c>
      <c r="S144" s="545"/>
      <c r="T144" s="574" t="s">
        <v>1648</v>
      </c>
      <c r="U144" s="545"/>
      <c r="V144" s="545"/>
      <c r="W144" s="545"/>
      <c r="X144" s="561" t="str">
        <v/>
      </c>
      <c r="Y144" s="562">
        <v>0</v>
      </c>
      <c r="Z144" s="545"/>
      <c r="AA144" s="563" t="s">
        <v>241</v>
      </c>
      <c r="AB144" s="564" t="s">
        <v>419</v>
      </c>
      <c r="AC144" s="565" t="s">
        <v>419</v>
      </c>
      <c r="AD144" s="565" t="s">
        <v>419</v>
      </c>
      <c r="AE144" s="565" t="s">
        <v>1597</v>
      </c>
      <c r="AF144" s="566" t="s">
        <v>1649</v>
      </c>
      <c r="AG144" s="567" t="s">
        <v>268</v>
      </c>
      <c r="AH144" s="565" t="s">
        <v>675</v>
      </c>
      <c r="AI144" s="565" t="s">
        <v>1650</v>
      </c>
      <c r="AJ144" s="565" t="s">
        <v>1649</v>
      </c>
      <c r="AK144" s="568"/>
      <c r="AL144" s="568"/>
      <c r="AM144" s="568"/>
      <c r="AN144" s="568"/>
    </row>
    <row r="145" spans="1:40" ht="18.75" customHeight="1">
      <c r="A145" s="554" t="s">
        <v>1651</v>
      </c>
      <c r="B145" s="554" t="s">
        <v>234</v>
      </c>
      <c r="C145" s="554" t="s">
        <v>881</v>
      </c>
      <c r="D145" s="554" t="s">
        <v>881</v>
      </c>
      <c r="E145" s="555"/>
      <c r="F145" s="555"/>
      <c r="G145" s="555"/>
      <c r="H145" s="545"/>
      <c r="I145" s="577"/>
      <c r="J145" s="577"/>
      <c r="K145" s="545"/>
      <c r="L145" s="577"/>
      <c r="M145" s="545"/>
      <c r="N145" s="545"/>
      <c r="O145" s="545"/>
      <c r="P145" s="558" t="s">
        <v>1652</v>
      </c>
      <c r="Q145" s="558" t="s">
        <v>1580</v>
      </c>
      <c r="R145" s="558" t="s">
        <v>1580</v>
      </c>
      <c r="S145" s="545"/>
      <c r="T145" s="574" t="s">
        <v>1653</v>
      </c>
      <c r="U145" s="545"/>
      <c r="V145" s="545"/>
      <c r="W145" s="545"/>
      <c r="X145" s="561" t="str">
        <v/>
      </c>
      <c r="Y145" s="562">
        <v>0</v>
      </c>
      <c r="Z145" s="545"/>
      <c r="AA145" s="563" t="s">
        <v>241</v>
      </c>
      <c r="AB145" s="564" t="s">
        <v>419</v>
      </c>
      <c r="AC145" s="565" t="s">
        <v>419</v>
      </c>
      <c r="AD145" s="565" t="s">
        <v>419</v>
      </c>
      <c r="AE145" s="565" t="s">
        <v>1597</v>
      </c>
      <c r="AF145" s="566" t="s">
        <v>1654</v>
      </c>
      <c r="AG145" s="567" t="s">
        <v>286</v>
      </c>
      <c r="AH145" s="565" t="s">
        <v>687</v>
      </c>
      <c r="AI145" s="565" t="s">
        <v>1655</v>
      </c>
      <c r="AJ145" s="565" t="s">
        <v>1654</v>
      </c>
      <c r="AK145" s="568"/>
      <c r="AL145" s="568"/>
      <c r="AM145" s="568"/>
      <c r="AN145" s="568"/>
    </row>
    <row r="146" spans="1:40" ht="18.75" customHeight="1">
      <c r="A146" s="554" t="s">
        <v>1656</v>
      </c>
      <c r="B146" s="554" t="s">
        <v>234</v>
      </c>
      <c r="C146" s="554" t="s">
        <v>893</v>
      </c>
      <c r="D146" s="554" t="s">
        <v>893</v>
      </c>
      <c r="E146" s="555"/>
      <c r="F146" s="555"/>
      <c r="G146" s="555"/>
      <c r="H146" s="545"/>
      <c r="I146" s="577"/>
      <c r="J146" s="577"/>
      <c r="K146" s="545"/>
      <c r="L146" s="577"/>
      <c r="M146" s="545"/>
      <c r="N146" s="545"/>
      <c r="O146" s="545"/>
      <c r="P146" s="558" t="s">
        <v>1657</v>
      </c>
      <c r="Q146" s="558" t="s">
        <v>1612</v>
      </c>
      <c r="R146" s="558" t="s">
        <v>1658</v>
      </c>
      <c r="S146" s="545"/>
      <c r="T146" s="574" t="s">
        <v>1627</v>
      </c>
      <c r="U146" s="545"/>
      <c r="V146" s="545"/>
      <c r="W146" s="545"/>
      <c r="X146" s="561" t="str">
        <v/>
      </c>
      <c r="Y146" s="562">
        <v>0</v>
      </c>
      <c r="Z146" s="545"/>
      <c r="AA146" s="563" t="s">
        <v>241</v>
      </c>
      <c r="AB146" s="564" t="s">
        <v>419</v>
      </c>
      <c r="AC146" s="565" t="s">
        <v>419</v>
      </c>
      <c r="AD146" s="565" t="s">
        <v>419</v>
      </c>
      <c r="AE146" s="565" t="s">
        <v>1597</v>
      </c>
      <c r="AF146" s="566" t="s">
        <v>1659</v>
      </c>
      <c r="AG146" s="567" t="s">
        <v>306</v>
      </c>
      <c r="AH146" s="565" t="s">
        <v>700</v>
      </c>
      <c r="AI146" s="565" t="s">
        <v>1660</v>
      </c>
      <c r="AJ146" s="565" t="s">
        <v>1659</v>
      </c>
      <c r="AK146" s="568"/>
      <c r="AL146" s="568"/>
      <c r="AM146" s="568"/>
      <c r="AN146" s="568"/>
    </row>
    <row r="147" spans="1:40" ht="18.75" customHeight="1">
      <c r="A147" s="554" t="s">
        <v>1661</v>
      </c>
      <c r="B147" s="554" t="s">
        <v>234</v>
      </c>
      <c r="C147" s="554" t="s">
        <v>905</v>
      </c>
      <c r="D147" s="554" t="s">
        <v>905</v>
      </c>
      <c r="E147" s="555"/>
      <c r="F147" s="555"/>
      <c r="G147" s="555"/>
      <c r="H147" s="545"/>
      <c r="I147" s="577"/>
      <c r="J147" s="577"/>
      <c r="K147" s="545"/>
      <c r="L147" s="577"/>
      <c r="M147" s="545"/>
      <c r="N147" s="545"/>
      <c r="O147" s="545"/>
      <c r="P147" s="558" t="s">
        <v>1662</v>
      </c>
      <c r="Q147" s="558" t="s">
        <v>1663</v>
      </c>
      <c r="R147" s="558" t="s">
        <v>1664</v>
      </c>
      <c r="S147" s="545"/>
      <c r="T147" s="574" t="s">
        <v>1665</v>
      </c>
      <c r="U147" s="545"/>
      <c r="V147" s="545"/>
      <c r="W147" s="545"/>
      <c r="X147" s="561" t="str">
        <v/>
      </c>
      <c r="Y147" s="562">
        <v>0</v>
      </c>
      <c r="Z147" s="545"/>
      <c r="AA147" s="563" t="s">
        <v>241</v>
      </c>
      <c r="AB147" s="564" t="s">
        <v>419</v>
      </c>
      <c r="AC147" s="565" t="s">
        <v>419</v>
      </c>
      <c r="AD147" s="565" t="s">
        <v>419</v>
      </c>
      <c r="AE147" s="565" t="s">
        <v>1597</v>
      </c>
      <c r="AF147" s="566" t="s">
        <v>1666</v>
      </c>
      <c r="AG147" s="567" t="s">
        <v>322</v>
      </c>
      <c r="AH147" s="565" t="s">
        <v>712</v>
      </c>
      <c r="AI147" s="565" t="s">
        <v>1667</v>
      </c>
      <c r="AJ147" s="565" t="s">
        <v>1666</v>
      </c>
      <c r="AK147" s="568"/>
      <c r="AL147" s="568"/>
      <c r="AM147" s="568"/>
      <c r="AN147" s="568"/>
    </row>
    <row r="148" spans="1:40" ht="18.75" customHeight="1">
      <c r="A148" s="554" t="s">
        <v>1668</v>
      </c>
      <c r="B148" s="554" t="s">
        <v>234</v>
      </c>
      <c r="C148" s="554" t="s">
        <v>916</v>
      </c>
      <c r="D148" s="554" t="s">
        <v>916</v>
      </c>
      <c r="E148" s="555"/>
      <c r="F148" s="555"/>
      <c r="G148" s="555"/>
      <c r="H148" s="545"/>
      <c r="I148" s="577"/>
      <c r="J148" s="577"/>
      <c r="K148" s="545"/>
      <c r="L148" s="577"/>
      <c r="M148" s="545"/>
      <c r="N148" s="545"/>
      <c r="O148" s="545"/>
      <c r="P148" s="558" t="s">
        <v>1669</v>
      </c>
      <c r="Q148" s="558" t="s">
        <v>1602</v>
      </c>
      <c r="R148" s="558" t="s">
        <v>1602</v>
      </c>
      <c r="S148" s="545"/>
      <c r="T148" s="574" t="s">
        <v>1640</v>
      </c>
      <c r="U148" s="545"/>
      <c r="V148" s="545"/>
      <c r="W148" s="545"/>
      <c r="X148" s="561" t="str">
        <v/>
      </c>
      <c r="Y148" s="562">
        <v>0</v>
      </c>
      <c r="Z148" s="545"/>
      <c r="AA148" s="563" t="s">
        <v>241</v>
      </c>
      <c r="AB148" s="564" t="s">
        <v>419</v>
      </c>
      <c r="AC148" s="565" t="s">
        <v>419</v>
      </c>
      <c r="AD148" s="565" t="s">
        <v>419</v>
      </c>
      <c r="AE148" s="565" t="s">
        <v>1597</v>
      </c>
      <c r="AF148" s="566" t="s">
        <v>1670</v>
      </c>
      <c r="AG148" s="567" t="s">
        <v>340</v>
      </c>
      <c r="AH148" s="565" t="s">
        <v>724</v>
      </c>
      <c r="AI148" s="565" t="s">
        <v>1671</v>
      </c>
      <c r="AJ148" s="565" t="s">
        <v>1670</v>
      </c>
      <c r="AK148" s="568"/>
      <c r="AL148" s="568"/>
      <c r="AM148" s="568"/>
      <c r="AN148" s="568"/>
    </row>
    <row r="149" spans="1:40" ht="18.75" customHeight="1">
      <c r="A149" s="554" t="s">
        <v>1672</v>
      </c>
      <c r="B149" s="554" t="s">
        <v>234</v>
      </c>
      <c r="C149" s="554" t="s">
        <v>928</v>
      </c>
      <c r="D149" s="554" t="s">
        <v>928</v>
      </c>
      <c r="E149" s="555"/>
      <c r="F149" s="555"/>
      <c r="G149" s="555"/>
      <c r="H149" s="545"/>
      <c r="I149" s="577"/>
      <c r="J149" s="577"/>
      <c r="K149" s="545"/>
      <c r="L149" s="577"/>
      <c r="M149" s="545"/>
      <c r="N149" s="545"/>
      <c r="O149" s="545"/>
      <c r="P149" s="558" t="s">
        <v>1673</v>
      </c>
      <c r="Q149" s="558" t="s">
        <v>1674</v>
      </c>
      <c r="R149" s="558" t="s">
        <v>1675</v>
      </c>
      <c r="S149" s="545"/>
      <c r="T149" s="574" t="s">
        <v>1676</v>
      </c>
      <c r="U149" s="545"/>
      <c r="V149" s="545"/>
      <c r="W149" s="545"/>
      <c r="X149" s="561" t="str">
        <v/>
      </c>
      <c r="Y149" s="562">
        <v>0</v>
      </c>
      <c r="Z149" s="545"/>
      <c r="AA149" s="563" t="s">
        <v>241</v>
      </c>
      <c r="AB149" s="564" t="s">
        <v>419</v>
      </c>
      <c r="AC149" s="565" t="s">
        <v>419</v>
      </c>
      <c r="AD149" s="565" t="s">
        <v>419</v>
      </c>
      <c r="AE149" s="565" t="s">
        <v>1597</v>
      </c>
      <c r="AF149" s="566" t="s">
        <v>1677</v>
      </c>
      <c r="AG149" s="567" t="s">
        <v>355</v>
      </c>
      <c r="AH149" s="565" t="s">
        <v>736</v>
      </c>
      <c r="AI149" s="565" t="s">
        <v>1678</v>
      </c>
      <c r="AJ149" s="565" t="s">
        <v>1677</v>
      </c>
      <c r="AK149" s="568"/>
      <c r="AL149" s="568"/>
      <c r="AM149" s="568"/>
      <c r="AN149" s="568"/>
    </row>
    <row r="150" spans="1:40" ht="18.75" customHeight="1">
      <c r="A150" s="554" t="s">
        <v>1679</v>
      </c>
      <c r="B150" s="554" t="s">
        <v>234</v>
      </c>
      <c r="C150" s="554" t="s">
        <v>937</v>
      </c>
      <c r="D150" s="554" t="s">
        <v>937</v>
      </c>
      <c r="E150" s="555"/>
      <c r="F150" s="555"/>
      <c r="G150" s="555"/>
      <c r="H150" s="545"/>
      <c r="I150" s="577"/>
      <c r="J150" s="577"/>
      <c r="K150" s="545"/>
      <c r="L150" s="577"/>
      <c r="M150" s="545"/>
      <c r="N150" s="545"/>
      <c r="O150" s="545"/>
      <c r="P150" s="558" t="s">
        <v>1680</v>
      </c>
      <c r="Q150" s="558" t="s">
        <v>1665</v>
      </c>
      <c r="R150" s="558" t="s">
        <v>1681</v>
      </c>
      <c r="S150" s="545"/>
      <c r="T150" s="574" t="s">
        <v>1621</v>
      </c>
      <c r="U150" s="545"/>
      <c r="V150" s="545"/>
      <c r="W150" s="545"/>
      <c r="X150" s="561" t="str">
        <v/>
      </c>
      <c r="Y150" s="562">
        <v>0</v>
      </c>
      <c r="Z150" s="545"/>
      <c r="AA150" s="563" t="s">
        <v>241</v>
      </c>
      <c r="AB150" s="564" t="s">
        <v>419</v>
      </c>
      <c r="AC150" s="565" t="s">
        <v>419</v>
      </c>
      <c r="AD150" s="565" t="s">
        <v>419</v>
      </c>
      <c r="AE150" s="565" t="s">
        <v>1597</v>
      </c>
      <c r="AF150" s="566" t="s">
        <v>1682</v>
      </c>
      <c r="AG150" s="567" t="s">
        <v>370</v>
      </c>
      <c r="AH150" s="565" t="s">
        <v>748</v>
      </c>
      <c r="AI150" s="565" t="s">
        <v>1683</v>
      </c>
      <c r="AJ150" s="565" t="s">
        <v>1682</v>
      </c>
      <c r="AK150" s="568"/>
      <c r="AL150" s="568"/>
      <c r="AM150" s="568"/>
      <c r="AN150" s="568"/>
    </row>
    <row r="151" spans="1:40" ht="18.75" customHeight="1">
      <c r="A151" s="554" t="s">
        <v>1684</v>
      </c>
      <c r="B151" s="554" t="s">
        <v>234</v>
      </c>
      <c r="C151" s="554" t="s">
        <v>946</v>
      </c>
      <c r="D151" s="554" t="s">
        <v>946</v>
      </c>
      <c r="E151" s="555"/>
      <c r="F151" s="555"/>
      <c r="G151" s="555"/>
      <c r="H151" s="545"/>
      <c r="I151" s="577"/>
      <c r="J151" s="577"/>
      <c r="K151" s="545"/>
      <c r="L151" s="577"/>
      <c r="M151" s="545"/>
      <c r="N151" s="545"/>
      <c r="O151" s="545"/>
      <c r="P151" s="558" t="s">
        <v>1685</v>
      </c>
      <c r="Q151" s="558" t="s">
        <v>1686</v>
      </c>
      <c r="R151" s="558" t="s">
        <v>1686</v>
      </c>
      <c r="S151" s="545"/>
      <c r="T151" s="574" t="s">
        <v>1687</v>
      </c>
      <c r="U151" s="545"/>
      <c r="V151" s="545"/>
      <c r="W151" s="545"/>
      <c r="X151" s="561" t="str">
        <v/>
      </c>
      <c r="Y151" s="562">
        <v>0</v>
      </c>
      <c r="Z151" s="545"/>
      <c r="AA151" s="563" t="s">
        <v>241</v>
      </c>
      <c r="AB151" s="564" t="s">
        <v>435</v>
      </c>
      <c r="AC151" s="565" t="s">
        <v>878</v>
      </c>
      <c r="AD151" s="565" t="s">
        <v>435</v>
      </c>
      <c r="AE151" s="565" t="s">
        <v>1688</v>
      </c>
      <c r="AF151" s="566" t="s">
        <v>1689</v>
      </c>
      <c r="AG151" s="567" t="s">
        <v>388</v>
      </c>
      <c r="AH151" s="565" t="s">
        <v>1690</v>
      </c>
      <c r="AI151" s="565" t="s">
        <v>1691</v>
      </c>
      <c r="AJ151" s="565" t="s">
        <v>1692</v>
      </c>
      <c r="AK151" s="568"/>
      <c r="AL151" s="568"/>
      <c r="AM151" s="568"/>
      <c r="AN151" s="568"/>
    </row>
    <row r="152" spans="1:40" ht="18.75" customHeight="1">
      <c r="A152" s="554" t="s">
        <v>1693</v>
      </c>
      <c r="B152" s="554" t="s">
        <v>234</v>
      </c>
      <c r="C152" s="554" t="s">
        <v>955</v>
      </c>
      <c r="D152" s="554" t="s">
        <v>955</v>
      </c>
      <c r="E152" s="555"/>
      <c r="F152" s="555"/>
      <c r="G152" s="555"/>
      <c r="H152" s="545"/>
      <c r="I152" s="577"/>
      <c r="J152" s="577"/>
      <c r="K152" s="545"/>
      <c r="L152" s="577"/>
      <c r="M152" s="545"/>
      <c r="N152" s="545"/>
      <c r="O152" s="545"/>
      <c r="P152" s="558" t="s">
        <v>1694</v>
      </c>
      <c r="Q152" s="558" t="s">
        <v>1695</v>
      </c>
      <c r="R152" s="558" t="s">
        <v>1695</v>
      </c>
      <c r="S152" s="545"/>
      <c r="T152" s="574" t="s">
        <v>1696</v>
      </c>
      <c r="U152" s="545"/>
      <c r="V152" s="545"/>
      <c r="W152" s="545"/>
      <c r="X152" s="561" t="str">
        <v/>
      </c>
      <c r="Y152" s="562">
        <v>0</v>
      </c>
      <c r="Z152" s="545"/>
      <c r="AA152" s="563" t="s">
        <v>241</v>
      </c>
      <c r="AB152" s="564" t="s">
        <v>435</v>
      </c>
      <c r="AC152" s="565" t="s">
        <v>878</v>
      </c>
      <c r="AD152" s="565" t="s">
        <v>435</v>
      </c>
      <c r="AE152" s="565" t="s">
        <v>1688</v>
      </c>
      <c r="AF152" s="566" t="s">
        <v>1697</v>
      </c>
      <c r="AG152" s="567" t="s">
        <v>1698</v>
      </c>
      <c r="AH152" s="565" t="s">
        <v>1699</v>
      </c>
      <c r="AI152" s="565" t="s">
        <v>1700</v>
      </c>
      <c r="AJ152" s="565" t="s">
        <v>1701</v>
      </c>
      <c r="AK152" s="568"/>
      <c r="AL152" s="568"/>
      <c r="AM152" s="568"/>
      <c r="AN152" s="568"/>
    </row>
    <row r="153" spans="1:40" ht="18.75" customHeight="1">
      <c r="A153" s="554" t="s">
        <v>1702</v>
      </c>
      <c r="B153" s="554" t="s">
        <v>234</v>
      </c>
      <c r="C153" s="554" t="s">
        <v>962</v>
      </c>
      <c r="D153" s="554" t="s">
        <v>962</v>
      </c>
      <c r="E153" s="555"/>
      <c r="F153" s="555"/>
      <c r="G153" s="555"/>
      <c r="H153" s="545"/>
      <c r="I153" s="577"/>
      <c r="J153" s="577"/>
      <c r="K153" s="545"/>
      <c r="L153" s="577"/>
      <c r="M153" s="545"/>
      <c r="N153" s="545"/>
      <c r="O153" s="545"/>
      <c r="P153" s="558" t="s">
        <v>1703</v>
      </c>
      <c r="Q153" s="558" t="s">
        <v>1617</v>
      </c>
      <c r="R153" s="558" t="s">
        <v>1617</v>
      </c>
      <c r="S153" s="545"/>
      <c r="T153" s="574" t="s">
        <v>1704</v>
      </c>
      <c r="U153" s="545"/>
      <c r="V153" s="545"/>
      <c r="W153" s="545"/>
      <c r="X153" s="561" t="str">
        <v/>
      </c>
      <c r="Y153" s="562">
        <v>0</v>
      </c>
      <c r="Z153" s="545"/>
      <c r="AA153" s="563" t="s">
        <v>241</v>
      </c>
      <c r="AB153" s="564" t="s">
        <v>435</v>
      </c>
      <c r="AC153" s="565" t="s">
        <v>878</v>
      </c>
      <c r="AD153" s="565" t="s">
        <v>435</v>
      </c>
      <c r="AE153" s="565" t="s">
        <v>1688</v>
      </c>
      <c r="AF153" s="566" t="s">
        <v>1705</v>
      </c>
      <c r="AG153" s="567" t="s">
        <v>1706</v>
      </c>
      <c r="AH153" s="565" t="s">
        <v>1707</v>
      </c>
      <c r="AI153" s="565" t="s">
        <v>1708</v>
      </c>
      <c r="AJ153" s="565" t="s">
        <v>1709</v>
      </c>
      <c r="AK153" s="568"/>
      <c r="AL153" s="568"/>
      <c r="AM153" s="568"/>
      <c r="AN153" s="568"/>
    </row>
    <row r="154" spans="1:40" ht="18.75" customHeight="1">
      <c r="A154" s="554" t="s">
        <v>1710</v>
      </c>
      <c r="B154" s="554" t="s">
        <v>234</v>
      </c>
      <c r="C154" s="554" t="s">
        <v>970</v>
      </c>
      <c r="D154" s="554" t="s">
        <v>970</v>
      </c>
      <c r="E154" s="555"/>
      <c r="F154" s="555"/>
      <c r="G154" s="555"/>
      <c r="H154" s="545"/>
      <c r="I154" s="577"/>
      <c r="J154" s="577"/>
      <c r="K154" s="545"/>
      <c r="L154" s="577"/>
      <c r="M154" s="545"/>
      <c r="N154" s="545"/>
      <c r="O154" s="545"/>
      <c r="P154" s="558" t="s">
        <v>1711</v>
      </c>
      <c r="Q154" s="558" t="s">
        <v>1623</v>
      </c>
      <c r="R154" s="558" t="s">
        <v>1712</v>
      </c>
      <c r="S154" s="545"/>
      <c r="T154" s="574" t="s">
        <v>1713</v>
      </c>
      <c r="U154" s="545"/>
      <c r="V154" s="545"/>
      <c r="W154" s="545"/>
      <c r="X154" s="561" t="str">
        <v/>
      </c>
      <c r="Y154" s="562">
        <v>0</v>
      </c>
      <c r="Z154" s="545"/>
      <c r="AA154" s="563" t="s">
        <v>241</v>
      </c>
      <c r="AB154" s="564" t="s">
        <v>435</v>
      </c>
      <c r="AC154" s="565" t="s">
        <v>878</v>
      </c>
      <c r="AD154" s="565" t="s">
        <v>435</v>
      </c>
      <c r="AE154" s="565" t="s">
        <v>1688</v>
      </c>
      <c r="AF154" s="566" t="s">
        <v>1714</v>
      </c>
      <c r="AG154" s="567" t="s">
        <v>1715</v>
      </c>
      <c r="AH154" s="565" t="s">
        <v>1716</v>
      </c>
      <c r="AI154" s="565" t="s">
        <v>1717</v>
      </c>
      <c r="AJ154" s="565" t="s">
        <v>1718</v>
      </c>
      <c r="AK154" s="568"/>
      <c r="AL154" s="568"/>
      <c r="AM154" s="568"/>
      <c r="AN154" s="568"/>
    </row>
    <row r="155" spans="1:40" ht="18.75" customHeight="1">
      <c r="A155" s="554" t="s">
        <v>1719</v>
      </c>
      <c r="B155" s="554" t="s">
        <v>234</v>
      </c>
      <c r="C155" s="554" t="s">
        <v>981</v>
      </c>
      <c r="D155" s="554" t="s">
        <v>981</v>
      </c>
      <c r="E155" s="555"/>
      <c r="F155" s="555"/>
      <c r="G155" s="555"/>
      <c r="H155" s="545"/>
      <c r="I155" s="577"/>
      <c r="J155" s="577"/>
      <c r="K155" s="545"/>
      <c r="L155" s="577"/>
      <c r="M155" s="545"/>
      <c r="N155" s="545"/>
      <c r="O155" s="545"/>
      <c r="P155" s="558" t="s">
        <v>1720</v>
      </c>
      <c r="Q155" s="558" t="s">
        <v>1676</v>
      </c>
      <c r="R155" s="558" t="s">
        <v>1676</v>
      </c>
      <c r="S155" s="545"/>
      <c r="T155" s="574" t="s">
        <v>1721</v>
      </c>
      <c r="U155" s="545"/>
      <c r="V155" s="545"/>
      <c r="W155" s="545"/>
      <c r="X155" s="561" t="str">
        <v/>
      </c>
      <c r="Y155" s="562">
        <v>0</v>
      </c>
      <c r="Z155" s="545"/>
      <c r="AA155" s="563" t="s">
        <v>241</v>
      </c>
      <c r="AB155" s="564" t="s">
        <v>435</v>
      </c>
      <c r="AC155" s="565" t="s">
        <v>878</v>
      </c>
      <c r="AD155" s="565" t="s">
        <v>435</v>
      </c>
      <c r="AE155" s="565" t="s">
        <v>1688</v>
      </c>
      <c r="AF155" s="566" t="s">
        <v>1722</v>
      </c>
      <c r="AG155" s="567" t="s">
        <v>1723</v>
      </c>
      <c r="AH155" s="565" t="s">
        <v>1724</v>
      </c>
      <c r="AI155" s="565" t="s">
        <v>1725</v>
      </c>
      <c r="AJ155" s="565" t="s">
        <v>1726</v>
      </c>
      <c r="AK155" s="568"/>
      <c r="AL155" s="568"/>
      <c r="AM155" s="568"/>
      <c r="AN155" s="568"/>
    </row>
    <row r="156" spans="1:40" ht="18.75" customHeight="1">
      <c r="A156" s="554" t="s">
        <v>1727</v>
      </c>
      <c r="B156" s="554" t="s">
        <v>234</v>
      </c>
      <c r="C156" s="554" t="s">
        <v>993</v>
      </c>
      <c r="D156" s="554" t="s">
        <v>993</v>
      </c>
      <c r="E156" s="555"/>
      <c r="F156" s="555"/>
      <c r="G156" s="555"/>
      <c r="H156" s="545"/>
      <c r="I156" s="577"/>
      <c r="J156" s="577"/>
      <c r="K156" s="545"/>
      <c r="L156" s="577"/>
      <c r="M156" s="545"/>
      <c r="N156" s="545"/>
      <c r="O156" s="545"/>
      <c r="P156" s="558" t="s">
        <v>1728</v>
      </c>
      <c r="Q156" s="558" t="s">
        <v>1607</v>
      </c>
      <c r="R156" s="558" t="s">
        <v>1729</v>
      </c>
      <c r="S156" s="545"/>
      <c r="T156" s="574" t="s">
        <v>1730</v>
      </c>
      <c r="U156" s="545"/>
      <c r="V156" s="545"/>
      <c r="W156" s="545"/>
      <c r="X156" s="561" t="str">
        <v/>
      </c>
      <c r="Y156" s="562">
        <v>0</v>
      </c>
      <c r="Z156" s="545"/>
      <c r="AA156" s="563" t="s">
        <v>241</v>
      </c>
      <c r="AB156" s="564" t="s">
        <v>435</v>
      </c>
      <c r="AC156" s="565" t="s">
        <v>878</v>
      </c>
      <c r="AD156" s="565" t="s">
        <v>435</v>
      </c>
      <c r="AE156" s="565" t="s">
        <v>1688</v>
      </c>
      <c r="AF156" s="566" t="s">
        <v>1731</v>
      </c>
      <c r="AG156" s="567" t="s">
        <v>1732</v>
      </c>
      <c r="AH156" s="565" t="s">
        <v>1733</v>
      </c>
      <c r="AI156" s="565" t="s">
        <v>1734</v>
      </c>
      <c r="AJ156" s="565" t="s">
        <v>1735</v>
      </c>
      <c r="AK156" s="568"/>
      <c r="AL156" s="568"/>
      <c r="AM156" s="568"/>
      <c r="AN156" s="568"/>
    </row>
    <row r="157" spans="1:40" ht="18.75" customHeight="1">
      <c r="A157" s="554" t="s">
        <v>1736</v>
      </c>
      <c r="B157" s="554" t="s">
        <v>234</v>
      </c>
      <c r="C157" s="554" t="s">
        <v>1003</v>
      </c>
      <c r="D157" s="554" t="s">
        <v>1003</v>
      </c>
      <c r="E157" s="555"/>
      <c r="F157" s="555"/>
      <c r="G157" s="555"/>
      <c r="H157" s="545"/>
      <c r="I157" s="577"/>
      <c r="J157" s="577"/>
      <c r="K157" s="545"/>
      <c r="L157" s="577"/>
      <c r="M157" s="545"/>
      <c r="N157" s="545"/>
      <c r="O157" s="545"/>
      <c r="P157" s="558" t="s">
        <v>1737</v>
      </c>
      <c r="Q157" s="558" t="s">
        <v>1629</v>
      </c>
      <c r="R157" s="558" t="s">
        <v>1738</v>
      </c>
      <c r="S157" s="545"/>
      <c r="T157" s="574" t="s">
        <v>1739</v>
      </c>
      <c r="U157" s="545"/>
      <c r="V157" s="545"/>
      <c r="W157" s="545"/>
      <c r="X157" s="561" t="str">
        <v/>
      </c>
      <c r="Y157" s="562">
        <v>0</v>
      </c>
      <c r="Z157" s="545"/>
      <c r="AA157" s="563" t="s">
        <v>241</v>
      </c>
      <c r="AB157" s="564" t="s">
        <v>435</v>
      </c>
      <c r="AC157" s="565" t="s">
        <v>878</v>
      </c>
      <c r="AD157" s="565" t="s">
        <v>435</v>
      </c>
      <c r="AE157" s="565" t="s">
        <v>1688</v>
      </c>
      <c r="AF157" s="566" t="s">
        <v>1740</v>
      </c>
      <c r="AG157" s="567" t="s">
        <v>1741</v>
      </c>
      <c r="AH157" s="565" t="s">
        <v>1742</v>
      </c>
      <c r="AI157" s="565" t="s">
        <v>1743</v>
      </c>
      <c r="AJ157" s="565" t="s">
        <v>1744</v>
      </c>
      <c r="AK157" s="568"/>
      <c r="AL157" s="568"/>
      <c r="AM157" s="568"/>
      <c r="AN157" s="568"/>
    </row>
    <row r="158" spans="1:40" ht="18.75" customHeight="1">
      <c r="A158" s="554" t="s">
        <v>1745</v>
      </c>
      <c r="B158" s="554" t="s">
        <v>234</v>
      </c>
      <c r="C158" s="554" t="s">
        <v>1012</v>
      </c>
      <c r="D158" s="554" t="s">
        <v>1012</v>
      </c>
      <c r="E158" s="555"/>
      <c r="F158" s="555"/>
      <c r="G158" s="555"/>
      <c r="H158" s="545"/>
      <c r="I158" s="577"/>
      <c r="J158" s="577"/>
      <c r="K158" s="545"/>
      <c r="L158" s="577"/>
      <c r="M158" s="545"/>
      <c r="N158" s="545"/>
      <c r="O158" s="545"/>
      <c r="P158" s="558" t="s">
        <v>1746</v>
      </c>
      <c r="Q158" s="558" t="s">
        <v>1596</v>
      </c>
      <c r="R158" s="558" t="s">
        <v>1747</v>
      </c>
      <c r="S158" s="545"/>
      <c r="T158" s="574" t="s">
        <v>1748</v>
      </c>
      <c r="U158" s="545"/>
      <c r="V158" s="545"/>
      <c r="W158" s="545"/>
      <c r="X158" s="561" t="str">
        <v/>
      </c>
      <c r="Y158" s="562">
        <v>0</v>
      </c>
      <c r="Z158" s="545"/>
      <c r="AA158" s="563" t="s">
        <v>241</v>
      </c>
      <c r="AB158" s="564" t="s">
        <v>435</v>
      </c>
      <c r="AC158" s="565" t="s">
        <v>878</v>
      </c>
      <c r="AD158" s="565" t="s">
        <v>435</v>
      </c>
      <c r="AE158" s="565" t="s">
        <v>1688</v>
      </c>
      <c r="AF158" s="566" t="s">
        <v>1749</v>
      </c>
      <c r="AG158" s="567" t="s">
        <v>1750</v>
      </c>
      <c r="AH158" s="565" t="s">
        <v>1751</v>
      </c>
      <c r="AI158" s="565" t="s">
        <v>1752</v>
      </c>
      <c r="AJ158" s="565" t="s">
        <v>1753</v>
      </c>
      <c r="AK158" s="568"/>
      <c r="AL158" s="568"/>
      <c r="AM158" s="568"/>
      <c r="AN158" s="568"/>
    </row>
    <row r="159" spans="1:40" ht="18.75" customHeight="1">
      <c r="A159" s="554" t="s">
        <v>1754</v>
      </c>
      <c r="B159" s="554" t="s">
        <v>234</v>
      </c>
      <c r="C159" s="554" t="s">
        <v>1022</v>
      </c>
      <c r="D159" s="554" t="s">
        <v>1022</v>
      </c>
      <c r="E159" s="555"/>
      <c r="F159" s="555"/>
      <c r="G159" s="555"/>
      <c r="H159" s="545"/>
      <c r="I159" s="577"/>
      <c r="J159" s="577"/>
      <c r="K159" s="545"/>
      <c r="L159" s="577"/>
      <c r="M159" s="545"/>
      <c r="N159" s="545"/>
      <c r="O159" s="545"/>
      <c r="P159" s="558" t="s">
        <v>1755</v>
      </c>
      <c r="Q159" s="558" t="s">
        <v>1586</v>
      </c>
      <c r="R159" s="558" t="s">
        <v>1756</v>
      </c>
      <c r="S159" s="545"/>
      <c r="T159" s="574" t="s">
        <v>1757</v>
      </c>
      <c r="U159" s="545"/>
      <c r="V159" s="545"/>
      <c r="W159" s="545"/>
      <c r="X159" s="561" t="str">
        <v/>
      </c>
      <c r="Y159" s="562">
        <v>0</v>
      </c>
      <c r="Z159" s="545"/>
      <c r="AA159" s="563" t="s">
        <v>241</v>
      </c>
      <c r="AB159" s="564" t="s">
        <v>435</v>
      </c>
      <c r="AC159" s="565" t="s">
        <v>878</v>
      </c>
      <c r="AD159" s="565" t="s">
        <v>435</v>
      </c>
      <c r="AE159" s="565" t="s">
        <v>1688</v>
      </c>
      <c r="AF159" s="566" t="s">
        <v>1758</v>
      </c>
      <c r="AG159" s="567" t="s">
        <v>1759</v>
      </c>
      <c r="AH159" s="565" t="s">
        <v>1760</v>
      </c>
      <c r="AI159" s="565" t="s">
        <v>1761</v>
      </c>
      <c r="AJ159" s="565" t="s">
        <v>1762</v>
      </c>
      <c r="AK159" s="568"/>
      <c r="AL159" s="568"/>
      <c r="AM159" s="568"/>
      <c r="AN159" s="568"/>
    </row>
    <row r="160" spans="1:40" ht="18.75" customHeight="1">
      <c r="A160" s="554" t="s">
        <v>1763</v>
      </c>
      <c r="B160" s="554" t="s">
        <v>234</v>
      </c>
      <c r="C160" s="554" t="s">
        <v>1031</v>
      </c>
      <c r="D160" s="554" t="s">
        <v>1031</v>
      </c>
      <c r="E160" s="555"/>
      <c r="F160" s="555"/>
      <c r="G160" s="555"/>
      <c r="H160" s="545"/>
      <c r="I160" s="577"/>
      <c r="J160" s="577"/>
      <c r="K160" s="545"/>
      <c r="L160" s="577"/>
      <c r="M160" s="545"/>
      <c r="N160" s="545"/>
      <c r="O160" s="545"/>
      <c r="P160" s="558" t="s">
        <v>1764</v>
      </c>
      <c r="Q160" s="558" t="s">
        <v>1642</v>
      </c>
      <c r="R160" s="558" t="s">
        <v>1765</v>
      </c>
      <c r="S160" s="545"/>
      <c r="T160" s="574" t="s">
        <v>1766</v>
      </c>
      <c r="U160" s="545"/>
      <c r="V160" s="545"/>
      <c r="W160" s="545"/>
      <c r="X160" s="561" t="str">
        <v/>
      </c>
      <c r="Y160" s="562">
        <v>0</v>
      </c>
      <c r="Z160" s="545"/>
      <c r="AA160" s="563" t="s">
        <v>241</v>
      </c>
      <c r="AB160" s="564" t="s">
        <v>435</v>
      </c>
      <c r="AC160" s="565" t="s">
        <v>878</v>
      </c>
      <c r="AD160" s="565" t="s">
        <v>435</v>
      </c>
      <c r="AE160" s="565" t="s">
        <v>1688</v>
      </c>
      <c r="AF160" s="566" t="s">
        <v>1767</v>
      </c>
      <c r="AG160" s="567" t="s">
        <v>1768</v>
      </c>
      <c r="AH160" s="565" t="s">
        <v>1769</v>
      </c>
      <c r="AI160" s="565" t="s">
        <v>1770</v>
      </c>
      <c r="AJ160" s="565" t="s">
        <v>1771</v>
      </c>
      <c r="AK160" s="568"/>
      <c r="AL160" s="568"/>
      <c r="AM160" s="568"/>
      <c r="AN160" s="568"/>
    </row>
    <row r="161" spans="1:40" ht="18.75" customHeight="1">
      <c r="A161" s="554" t="s">
        <v>1772</v>
      </c>
      <c r="B161" s="554" t="s">
        <v>234</v>
      </c>
      <c r="C161" s="554" t="s">
        <v>1040</v>
      </c>
      <c r="D161" s="554" t="s">
        <v>1040</v>
      </c>
      <c r="E161" s="555"/>
      <c r="F161" s="555"/>
      <c r="G161" s="555"/>
      <c r="H161" s="545"/>
      <c r="I161" s="577"/>
      <c r="J161" s="577"/>
      <c r="K161" s="545"/>
      <c r="L161" s="577"/>
      <c r="M161" s="545"/>
      <c r="N161" s="545"/>
      <c r="O161" s="545"/>
      <c r="P161" s="558" t="s">
        <v>1773</v>
      </c>
      <c r="Q161" s="558" t="s">
        <v>1591</v>
      </c>
      <c r="R161" s="558" t="s">
        <v>1774</v>
      </c>
      <c r="S161" s="545"/>
      <c r="T161" s="574" t="s">
        <v>1775</v>
      </c>
      <c r="U161" s="545"/>
      <c r="V161" s="545"/>
      <c r="W161" s="545"/>
      <c r="X161" s="561" t="str">
        <v/>
      </c>
      <c r="Y161" s="562">
        <v>0</v>
      </c>
      <c r="Z161" s="545"/>
      <c r="AA161" s="563" t="s">
        <v>241</v>
      </c>
      <c r="AB161" s="564" t="s">
        <v>435</v>
      </c>
      <c r="AC161" s="565" t="s">
        <v>878</v>
      </c>
      <c r="AD161" s="565" t="s">
        <v>435</v>
      </c>
      <c r="AE161" s="565" t="s">
        <v>1688</v>
      </c>
      <c r="AF161" s="566" t="s">
        <v>1776</v>
      </c>
      <c r="AG161" s="567" t="s">
        <v>1777</v>
      </c>
      <c r="AH161" s="565" t="s">
        <v>1778</v>
      </c>
      <c r="AI161" s="565" t="s">
        <v>1779</v>
      </c>
      <c r="AJ161" s="565" t="s">
        <v>1780</v>
      </c>
      <c r="AK161" s="568"/>
      <c r="AL161" s="568"/>
      <c r="AM161" s="568"/>
      <c r="AN161" s="568"/>
    </row>
    <row r="162" spans="1:40" ht="17.25" customHeight="1">
      <c r="A162" s="578" t="s">
        <v>1781</v>
      </c>
      <c r="B162" s="579" t="s">
        <v>337</v>
      </c>
      <c r="C162" s="579"/>
      <c r="D162" s="579" t="s">
        <v>351</v>
      </c>
      <c r="E162" s="579"/>
      <c r="F162" s="579"/>
      <c r="G162" s="579"/>
      <c r="H162" s="545"/>
      <c r="I162" s="577"/>
      <c r="J162" s="577"/>
      <c r="K162" s="545"/>
      <c r="L162" s="577"/>
      <c r="M162" s="545"/>
      <c r="N162" s="545"/>
      <c r="O162" s="545"/>
      <c r="P162" s="558" t="s">
        <v>1782</v>
      </c>
      <c r="Q162" s="558" t="s">
        <v>1687</v>
      </c>
      <c r="R162" s="558" t="s">
        <v>1783</v>
      </c>
      <c r="S162" s="545"/>
      <c r="T162" s="574" t="s">
        <v>1784</v>
      </c>
      <c r="U162" s="545"/>
      <c r="V162" s="545"/>
      <c r="W162" s="545"/>
      <c r="X162" s="561" t="str">
        <v/>
      </c>
      <c r="Y162" s="562">
        <v>0</v>
      </c>
      <c r="Z162" s="545"/>
      <c r="AA162" s="563" t="s">
        <v>241</v>
      </c>
      <c r="AB162" s="564" t="s">
        <v>520</v>
      </c>
      <c r="AC162" s="565" t="s">
        <v>435</v>
      </c>
      <c r="AD162" s="565" t="s">
        <v>449</v>
      </c>
      <c r="AE162" s="565" t="s">
        <v>1785</v>
      </c>
      <c r="AF162" s="566" t="s">
        <v>1786</v>
      </c>
      <c r="AG162" s="567" t="s">
        <v>1787</v>
      </c>
      <c r="AH162" s="565" t="s">
        <v>584</v>
      </c>
      <c r="AI162" s="565" t="s">
        <v>1788</v>
      </c>
      <c r="AJ162" s="565" t="s">
        <v>1789</v>
      </c>
      <c r="AK162" s="568"/>
      <c r="AL162" s="568"/>
      <c r="AM162" s="568"/>
      <c r="AN162" s="568"/>
    </row>
    <row r="163" spans="1:40" ht="17.25" customHeight="1">
      <c r="A163" s="577"/>
      <c r="B163" s="577"/>
      <c r="C163" s="577"/>
      <c r="D163" s="577"/>
      <c r="E163" s="577"/>
      <c r="F163" s="577"/>
      <c r="G163" s="577"/>
      <c r="H163" s="545"/>
      <c r="I163" s="577"/>
      <c r="J163" s="577"/>
      <c r="K163" s="545"/>
      <c r="L163" s="577"/>
      <c r="M163" s="545"/>
      <c r="N163" s="545"/>
      <c r="O163" s="545"/>
      <c r="P163" s="558" t="s">
        <v>1790</v>
      </c>
      <c r="Q163" s="558" t="s">
        <v>1696</v>
      </c>
      <c r="R163" s="558" t="s">
        <v>1791</v>
      </c>
      <c r="S163" s="545"/>
      <c r="T163" s="574" t="s">
        <v>1792</v>
      </c>
      <c r="U163" s="545"/>
      <c r="V163" s="545"/>
      <c r="W163" s="545"/>
      <c r="X163" s="561" t="str">
        <v/>
      </c>
      <c r="Y163" s="562">
        <v>0</v>
      </c>
      <c r="Z163" s="545"/>
      <c r="AA163" s="563" t="s">
        <v>241</v>
      </c>
      <c r="AB163" s="564" t="s">
        <v>520</v>
      </c>
      <c r="AC163" s="565" t="s">
        <v>435</v>
      </c>
      <c r="AD163" s="565" t="s">
        <v>449</v>
      </c>
      <c r="AE163" s="565" t="s">
        <v>1785</v>
      </c>
      <c r="AF163" s="566" t="s">
        <v>1793</v>
      </c>
      <c r="AG163" s="567" t="s">
        <v>243</v>
      </c>
      <c r="AH163" s="565" t="s">
        <v>598</v>
      </c>
      <c r="AI163" s="565" t="s">
        <v>1794</v>
      </c>
      <c r="AJ163" s="565" t="s">
        <v>1795</v>
      </c>
      <c r="AK163" s="568"/>
      <c r="AL163" s="568"/>
      <c r="AM163" s="568"/>
      <c r="AN163" s="568"/>
    </row>
    <row r="164" spans="1:40" ht="17.25" customHeight="1">
      <c r="A164" s="577"/>
      <c r="B164" s="577"/>
      <c r="C164" s="577"/>
      <c r="D164" s="577"/>
      <c r="E164" s="577"/>
      <c r="F164" s="577"/>
      <c r="G164" s="577"/>
      <c r="H164" s="545"/>
      <c r="I164" s="577"/>
      <c r="J164" s="577"/>
      <c r="K164" s="545"/>
      <c r="L164" s="577"/>
      <c r="M164" s="545"/>
      <c r="N164" s="545"/>
      <c r="O164" s="545"/>
      <c r="P164" s="558" t="s">
        <v>1796</v>
      </c>
      <c r="Q164" s="558" t="s">
        <v>1739</v>
      </c>
      <c r="R164" s="558" t="s">
        <v>1739</v>
      </c>
      <c r="S164" s="545"/>
      <c r="T164" s="574" t="s">
        <v>1797</v>
      </c>
      <c r="U164" s="545"/>
      <c r="V164" s="545"/>
      <c r="W164" s="545"/>
      <c r="X164" s="561" t="str">
        <v/>
      </c>
      <c r="Y164" s="562">
        <v>0</v>
      </c>
      <c r="Z164" s="545"/>
      <c r="AA164" s="563" t="s">
        <v>241</v>
      </c>
      <c r="AB164" s="564" t="s">
        <v>520</v>
      </c>
      <c r="AC164" s="565" t="s">
        <v>435</v>
      </c>
      <c r="AD164" s="565" t="s">
        <v>449</v>
      </c>
      <c r="AE164" s="565" t="s">
        <v>1785</v>
      </c>
      <c r="AF164" s="566" t="s">
        <v>1798</v>
      </c>
      <c r="AG164" s="567" t="s">
        <v>402</v>
      </c>
      <c r="AH164" s="565" t="s">
        <v>613</v>
      </c>
      <c r="AI164" s="565" t="s">
        <v>1799</v>
      </c>
      <c r="AJ164" s="565" t="s">
        <v>1800</v>
      </c>
      <c r="AK164" s="568"/>
      <c r="AL164" s="568"/>
      <c r="AM164" s="568"/>
      <c r="AN164" s="568"/>
    </row>
    <row r="165" spans="1:40" ht="17.25" customHeight="1">
      <c r="A165" s="577"/>
      <c r="B165" s="577"/>
      <c r="C165" s="577"/>
      <c r="D165" s="577"/>
      <c r="E165" s="577"/>
      <c r="F165" s="577"/>
      <c r="G165" s="577"/>
      <c r="H165" s="545"/>
      <c r="I165" s="577"/>
      <c r="J165" s="577"/>
      <c r="K165" s="545"/>
      <c r="L165" s="577"/>
      <c r="M165" s="545"/>
      <c r="N165" s="545"/>
      <c r="O165" s="545"/>
      <c r="P165" s="558" t="s">
        <v>1801</v>
      </c>
      <c r="Q165" s="558" t="s">
        <v>1775</v>
      </c>
      <c r="R165" s="558" t="s">
        <v>1802</v>
      </c>
      <c r="S165" s="545"/>
      <c r="T165" s="574" t="s">
        <v>1538</v>
      </c>
      <c r="U165" s="545"/>
      <c r="V165" s="545"/>
      <c r="W165" s="545"/>
      <c r="X165" s="561" t="str">
        <v/>
      </c>
      <c r="Y165" s="562">
        <v>0</v>
      </c>
      <c r="Z165" s="545"/>
      <c r="AA165" s="563" t="s">
        <v>241</v>
      </c>
      <c r="AB165" s="564" t="s">
        <v>520</v>
      </c>
      <c r="AC165" s="565" t="s">
        <v>435</v>
      </c>
      <c r="AD165" s="565" t="s">
        <v>449</v>
      </c>
      <c r="AE165" s="565" t="s">
        <v>1785</v>
      </c>
      <c r="AF165" s="566" t="s">
        <v>1803</v>
      </c>
      <c r="AG165" s="567" t="s">
        <v>419</v>
      </c>
      <c r="AH165" s="565" t="s">
        <v>628</v>
      </c>
      <c r="AI165" s="565" t="s">
        <v>1804</v>
      </c>
      <c r="AJ165" s="565" t="s">
        <v>1805</v>
      </c>
      <c r="AK165" s="568"/>
      <c r="AL165" s="568"/>
      <c r="AM165" s="568"/>
      <c r="AN165" s="568"/>
    </row>
    <row r="166" spans="1:40" ht="17.25" customHeight="1">
      <c r="A166" s="577"/>
      <c r="B166" s="577"/>
      <c r="C166" s="577"/>
      <c r="D166" s="577"/>
      <c r="E166" s="577"/>
      <c r="F166" s="577"/>
      <c r="G166" s="577"/>
      <c r="H166" s="545"/>
      <c r="I166" s="577"/>
      <c r="J166" s="577"/>
      <c r="K166" s="545"/>
      <c r="L166" s="577"/>
      <c r="M166" s="545"/>
      <c r="N166" s="545"/>
      <c r="O166" s="545"/>
      <c r="P166" s="558" t="s">
        <v>1806</v>
      </c>
      <c r="Q166" s="558" t="s">
        <v>1797</v>
      </c>
      <c r="R166" s="558" t="s">
        <v>1797</v>
      </c>
      <c r="S166" s="545"/>
      <c r="T166" s="574" t="s">
        <v>1695</v>
      </c>
      <c r="U166" s="545"/>
      <c r="V166" s="545"/>
      <c r="W166" s="545"/>
      <c r="X166" s="561" t="str">
        <v/>
      </c>
      <c r="Y166" s="562">
        <v>0</v>
      </c>
      <c r="Z166" s="545"/>
      <c r="AA166" s="563" t="s">
        <v>241</v>
      </c>
      <c r="AB166" s="564" t="s">
        <v>520</v>
      </c>
      <c r="AC166" s="565" t="s">
        <v>435</v>
      </c>
      <c r="AD166" s="565" t="s">
        <v>449</v>
      </c>
      <c r="AE166" s="565" t="s">
        <v>1785</v>
      </c>
      <c r="AF166" s="566" t="s">
        <v>1807</v>
      </c>
      <c r="AG166" s="567" t="s">
        <v>435</v>
      </c>
      <c r="AH166" s="565" t="s">
        <v>640</v>
      </c>
      <c r="AI166" s="565" t="s">
        <v>1808</v>
      </c>
      <c r="AJ166" s="565" t="s">
        <v>1809</v>
      </c>
      <c r="AK166" s="568"/>
      <c r="AL166" s="568"/>
      <c r="AM166" s="568"/>
      <c r="AN166" s="568"/>
    </row>
    <row r="167" spans="1:40" ht="17.25" customHeight="1">
      <c r="A167" s="577"/>
      <c r="B167" s="577"/>
      <c r="C167" s="577"/>
      <c r="D167" s="577"/>
      <c r="E167" s="577"/>
      <c r="F167" s="577"/>
      <c r="G167" s="577"/>
      <c r="H167" s="545"/>
      <c r="I167" s="577"/>
      <c r="J167" s="577"/>
      <c r="K167" s="545"/>
      <c r="L167" s="577"/>
      <c r="M167" s="545"/>
      <c r="N167" s="545"/>
      <c r="O167" s="545"/>
      <c r="P167" s="558" t="s">
        <v>1810</v>
      </c>
      <c r="Q167" s="558" t="s">
        <v>1784</v>
      </c>
      <c r="R167" s="558" t="s">
        <v>1811</v>
      </c>
      <c r="S167" s="545"/>
      <c r="T167" s="574" t="s">
        <v>1812</v>
      </c>
      <c r="U167" s="545"/>
      <c r="V167" s="545"/>
      <c r="W167" s="545"/>
      <c r="X167" s="561" t="str">
        <v/>
      </c>
      <c r="Y167" s="562">
        <v>0</v>
      </c>
      <c r="Z167" s="545"/>
      <c r="AA167" s="563" t="s">
        <v>241</v>
      </c>
      <c r="AB167" s="564" t="s">
        <v>520</v>
      </c>
      <c r="AC167" s="565" t="s">
        <v>435</v>
      </c>
      <c r="AD167" s="565" t="s">
        <v>449</v>
      </c>
      <c r="AE167" s="565" t="s">
        <v>1785</v>
      </c>
      <c r="AF167" s="566" t="s">
        <v>1813</v>
      </c>
      <c r="AG167" s="567" t="s">
        <v>520</v>
      </c>
      <c r="AH167" s="565" t="s">
        <v>653</v>
      </c>
      <c r="AI167" s="565" t="s">
        <v>1814</v>
      </c>
      <c r="AJ167" s="565" t="s">
        <v>1815</v>
      </c>
      <c r="AK167" s="568"/>
      <c r="AL167" s="568"/>
      <c r="AM167" s="568"/>
      <c r="AN167" s="568"/>
    </row>
    <row r="168" spans="1:40" ht="17.25" customHeight="1">
      <c r="A168" s="577"/>
      <c r="B168" s="577"/>
      <c r="C168" s="577"/>
      <c r="D168" s="577"/>
      <c r="E168" s="577"/>
      <c r="F168" s="577"/>
      <c r="G168" s="577"/>
      <c r="H168" s="545"/>
      <c r="I168" s="577"/>
      <c r="J168" s="577"/>
      <c r="K168" s="545"/>
      <c r="L168" s="577"/>
      <c r="M168" s="545"/>
      <c r="N168" s="545"/>
      <c r="O168" s="545"/>
      <c r="P168" s="558" t="s">
        <v>1816</v>
      </c>
      <c r="Q168" s="558" t="s">
        <v>1766</v>
      </c>
      <c r="R168" s="558" t="s">
        <v>1817</v>
      </c>
      <c r="S168" s="545"/>
      <c r="T168" s="574" t="s">
        <v>1818</v>
      </c>
      <c r="U168" s="545"/>
      <c r="V168" s="545"/>
      <c r="W168" s="545"/>
      <c r="X168" s="561" t="str">
        <v/>
      </c>
      <c r="Y168" s="562">
        <v>0</v>
      </c>
      <c r="Z168" s="545"/>
      <c r="AA168" s="563" t="s">
        <v>241</v>
      </c>
      <c r="AB168" s="564" t="s">
        <v>520</v>
      </c>
      <c r="AC168" s="565" t="s">
        <v>435</v>
      </c>
      <c r="AD168" s="565" t="s">
        <v>449</v>
      </c>
      <c r="AE168" s="565" t="s">
        <v>1785</v>
      </c>
      <c r="AF168" s="566" t="s">
        <v>1819</v>
      </c>
      <c r="AG168" s="567" t="s">
        <v>536</v>
      </c>
      <c r="AH168" s="565" t="s">
        <v>809</v>
      </c>
      <c r="AI168" s="565" t="s">
        <v>1820</v>
      </c>
      <c r="AJ168" s="565" t="s">
        <v>1821</v>
      </c>
      <c r="AK168" s="568"/>
      <c r="AL168" s="568"/>
      <c r="AM168" s="568"/>
      <c r="AN168" s="568"/>
    </row>
    <row r="169" spans="1:40" ht="17.25" customHeight="1">
      <c r="A169" s="577"/>
      <c r="B169" s="577"/>
      <c r="C169" s="577"/>
      <c r="D169" s="577"/>
      <c r="E169" s="577"/>
      <c r="F169" s="577"/>
      <c r="G169" s="577"/>
      <c r="H169" s="545"/>
      <c r="I169" s="577"/>
      <c r="J169" s="577"/>
      <c r="K169" s="545"/>
      <c r="L169" s="577"/>
      <c r="M169" s="545"/>
      <c r="N169" s="545"/>
      <c r="O169" s="545"/>
      <c r="P169" s="558" t="s">
        <v>1822</v>
      </c>
      <c r="Q169" s="558" t="s">
        <v>1823</v>
      </c>
      <c r="R169" s="558" t="s">
        <v>1824</v>
      </c>
      <c r="S169" s="545"/>
      <c r="T169" s="574" t="s">
        <v>1825</v>
      </c>
      <c r="U169" s="545"/>
      <c r="V169" s="545"/>
      <c r="W169" s="545"/>
      <c r="X169" s="561" t="str">
        <v/>
      </c>
      <c r="Y169" s="562">
        <v>0</v>
      </c>
      <c r="Z169" s="545"/>
      <c r="AA169" s="563" t="s">
        <v>241</v>
      </c>
      <c r="AB169" s="564" t="s">
        <v>520</v>
      </c>
      <c r="AC169" s="565" t="s">
        <v>435</v>
      </c>
      <c r="AD169" s="565" t="s">
        <v>449</v>
      </c>
      <c r="AE169" s="565" t="s">
        <v>1785</v>
      </c>
      <c r="AF169" s="566" t="s">
        <v>1826</v>
      </c>
      <c r="AG169" s="567" t="s">
        <v>553</v>
      </c>
      <c r="AH169" s="565" t="s">
        <v>820</v>
      </c>
      <c r="AI169" s="565" t="s">
        <v>1827</v>
      </c>
      <c r="AJ169" s="565" t="s">
        <v>1828</v>
      </c>
      <c r="AK169" s="568"/>
      <c r="AL169" s="568"/>
      <c r="AM169" s="568"/>
      <c r="AN169" s="568"/>
    </row>
    <row r="170" spans="1:40" ht="17.25" customHeight="1">
      <c r="A170" s="577"/>
      <c r="B170" s="577"/>
      <c r="C170" s="577"/>
      <c r="D170" s="577"/>
      <c r="E170" s="577"/>
      <c r="F170" s="577"/>
      <c r="G170" s="577"/>
      <c r="H170" s="545"/>
      <c r="I170" s="577"/>
      <c r="J170" s="577"/>
      <c r="K170" s="545"/>
      <c r="L170" s="577"/>
      <c r="M170" s="545"/>
      <c r="N170" s="545"/>
      <c r="O170" s="545"/>
      <c r="P170" s="558" t="s">
        <v>1829</v>
      </c>
      <c r="Q170" s="558" t="s">
        <v>1830</v>
      </c>
      <c r="R170" s="558" t="s">
        <v>1812</v>
      </c>
      <c r="S170" s="545"/>
      <c r="T170" s="574" t="s">
        <v>1831</v>
      </c>
      <c r="U170" s="545"/>
      <c r="V170" s="545"/>
      <c r="W170" s="545"/>
      <c r="X170" s="561" t="str">
        <v/>
      </c>
      <c r="Y170" s="562">
        <v>0</v>
      </c>
      <c r="Z170" s="545"/>
      <c r="AA170" s="563" t="s">
        <v>241</v>
      </c>
      <c r="AB170" s="564" t="s">
        <v>520</v>
      </c>
      <c r="AC170" s="565" t="s">
        <v>435</v>
      </c>
      <c r="AD170" s="565" t="s">
        <v>449</v>
      </c>
      <c r="AE170" s="565" t="s">
        <v>1785</v>
      </c>
      <c r="AF170" s="566" t="s">
        <v>1832</v>
      </c>
      <c r="AG170" s="567" t="s">
        <v>569</v>
      </c>
      <c r="AH170" s="565" t="s">
        <v>1833</v>
      </c>
      <c r="AI170" s="565" t="s">
        <v>1834</v>
      </c>
      <c r="AJ170" s="565" t="s">
        <v>1835</v>
      </c>
      <c r="AK170" s="568"/>
      <c r="AL170" s="568"/>
      <c r="AM170" s="568"/>
      <c r="AN170" s="568"/>
    </row>
    <row r="171" spans="1:40" ht="17.25" customHeight="1">
      <c r="A171" s="577"/>
      <c r="B171" s="577"/>
      <c r="C171" s="577"/>
      <c r="D171" s="577"/>
      <c r="E171" s="577"/>
      <c r="F171" s="577"/>
      <c r="G171" s="577"/>
      <c r="H171" s="545"/>
      <c r="I171" s="577"/>
      <c r="J171" s="577"/>
      <c r="K171" s="545"/>
      <c r="L171" s="577"/>
      <c r="M171" s="545"/>
      <c r="N171" s="545"/>
      <c r="O171" s="545"/>
      <c r="P171" s="558" t="s">
        <v>1836</v>
      </c>
      <c r="Q171" s="558" t="s">
        <v>1713</v>
      </c>
      <c r="R171" s="558" t="s">
        <v>1837</v>
      </c>
      <c r="S171" s="545"/>
      <c r="T171" s="574" t="s">
        <v>1838</v>
      </c>
      <c r="U171" s="545"/>
      <c r="V171" s="545"/>
      <c r="W171" s="545"/>
      <c r="X171" s="561" t="str">
        <v/>
      </c>
      <c r="Y171" s="562">
        <v>0</v>
      </c>
      <c r="Z171" s="545"/>
      <c r="AA171" s="563" t="s">
        <v>241</v>
      </c>
      <c r="AB171" s="564" t="s">
        <v>520</v>
      </c>
      <c r="AC171" s="565" t="s">
        <v>435</v>
      </c>
      <c r="AD171" s="565" t="s">
        <v>449</v>
      </c>
      <c r="AE171" s="565" t="s">
        <v>1785</v>
      </c>
      <c r="AF171" s="566" t="s">
        <v>1839</v>
      </c>
      <c r="AG171" s="567" t="s">
        <v>587</v>
      </c>
      <c r="AH171" s="565" t="s">
        <v>675</v>
      </c>
      <c r="AI171" s="565" t="s">
        <v>1840</v>
      </c>
      <c r="AJ171" s="565" t="s">
        <v>1841</v>
      </c>
      <c r="AK171" s="568"/>
      <c r="AL171" s="568"/>
      <c r="AM171" s="568"/>
      <c r="AN171" s="568"/>
    </row>
    <row r="172" spans="1:40" ht="17.25" customHeight="1">
      <c r="A172" s="577"/>
      <c r="B172" s="577"/>
      <c r="C172" s="577"/>
      <c r="D172" s="577"/>
      <c r="E172" s="577"/>
      <c r="F172" s="577"/>
      <c r="G172" s="577"/>
      <c r="H172" s="545"/>
      <c r="I172" s="577"/>
      <c r="J172" s="577"/>
      <c r="K172" s="545"/>
      <c r="L172" s="577"/>
      <c r="M172" s="545"/>
      <c r="N172" s="545"/>
      <c r="O172" s="545"/>
      <c r="P172" s="558" t="s">
        <v>1842</v>
      </c>
      <c r="Q172" s="558" t="s">
        <v>1704</v>
      </c>
      <c r="R172" s="558" t="s">
        <v>1843</v>
      </c>
      <c r="S172" s="545"/>
      <c r="T172" s="574" t="s">
        <v>1844</v>
      </c>
      <c r="U172" s="545"/>
      <c r="V172" s="545"/>
      <c r="W172" s="545"/>
      <c r="X172" s="561" t="str">
        <v/>
      </c>
      <c r="Y172" s="562">
        <v>0</v>
      </c>
      <c r="Z172" s="545"/>
      <c r="AA172" s="563" t="s">
        <v>241</v>
      </c>
      <c r="AB172" s="564" t="s">
        <v>520</v>
      </c>
      <c r="AC172" s="565" t="s">
        <v>435</v>
      </c>
      <c r="AD172" s="565" t="s">
        <v>449</v>
      </c>
      <c r="AE172" s="565" t="s">
        <v>1785</v>
      </c>
      <c r="AF172" s="566" t="s">
        <v>1845</v>
      </c>
      <c r="AG172" s="567" t="s">
        <v>286</v>
      </c>
      <c r="AH172" s="565" t="s">
        <v>687</v>
      </c>
      <c r="AI172" s="565" t="s">
        <v>1846</v>
      </c>
      <c r="AJ172" s="565" t="s">
        <v>1847</v>
      </c>
      <c r="AK172" s="568"/>
      <c r="AL172" s="568"/>
      <c r="AM172" s="568"/>
      <c r="AN172" s="568"/>
    </row>
    <row r="173" spans="1:40" ht="17.25" customHeight="1">
      <c r="A173" s="577"/>
      <c r="B173" s="577"/>
      <c r="C173" s="577"/>
      <c r="D173" s="577"/>
      <c r="E173" s="577"/>
      <c r="F173" s="577"/>
      <c r="G173" s="577"/>
      <c r="H173" s="545"/>
      <c r="I173" s="577"/>
      <c r="J173" s="577"/>
      <c r="K173" s="545"/>
      <c r="L173" s="577"/>
      <c r="M173" s="545"/>
      <c r="N173" s="545"/>
      <c r="O173" s="545"/>
      <c r="P173" s="558" t="s">
        <v>1848</v>
      </c>
      <c r="Q173" s="558" t="s">
        <v>1792</v>
      </c>
      <c r="R173" s="558" t="s">
        <v>1792</v>
      </c>
      <c r="S173" s="545"/>
      <c r="T173" s="574" t="s">
        <v>1849</v>
      </c>
      <c r="U173" s="545"/>
      <c r="V173" s="545"/>
      <c r="W173" s="545"/>
      <c r="X173" s="561" t="str">
        <v/>
      </c>
      <c r="Y173" s="562">
        <v>0</v>
      </c>
      <c r="Z173" s="545"/>
      <c r="AA173" s="563" t="s">
        <v>241</v>
      </c>
      <c r="AB173" s="564" t="s">
        <v>520</v>
      </c>
      <c r="AC173" s="565" t="s">
        <v>435</v>
      </c>
      <c r="AD173" s="565" t="s">
        <v>449</v>
      </c>
      <c r="AE173" s="565" t="s">
        <v>1785</v>
      </c>
      <c r="AF173" s="566" t="s">
        <v>1850</v>
      </c>
      <c r="AG173" s="567" t="s">
        <v>306</v>
      </c>
      <c r="AH173" s="565" t="s">
        <v>700</v>
      </c>
      <c r="AI173" s="565" t="s">
        <v>1851</v>
      </c>
      <c r="AJ173" s="565" t="s">
        <v>1852</v>
      </c>
      <c r="AK173" s="568"/>
      <c r="AL173" s="568"/>
      <c r="AM173" s="568"/>
      <c r="AN173" s="568"/>
    </row>
    <row r="174" spans="1:40" ht="17.25" customHeight="1">
      <c r="A174" s="577"/>
      <c r="B174" s="577"/>
      <c r="C174" s="577"/>
      <c r="D174" s="577"/>
      <c r="E174" s="577"/>
      <c r="F174" s="577"/>
      <c r="G174" s="577"/>
      <c r="H174" s="545"/>
      <c r="I174" s="577"/>
      <c r="J174" s="577"/>
      <c r="K174" s="545"/>
      <c r="L174" s="577"/>
      <c r="M174" s="545"/>
      <c r="N174" s="545"/>
      <c r="O174" s="545"/>
      <c r="P174" s="558" t="s">
        <v>1853</v>
      </c>
      <c r="Q174" s="558" t="s">
        <v>1757</v>
      </c>
      <c r="R174" s="558" t="s">
        <v>1854</v>
      </c>
      <c r="S174" s="545"/>
      <c r="T174" s="574" t="s">
        <v>1855</v>
      </c>
      <c r="U174" s="545"/>
      <c r="V174" s="545"/>
      <c r="W174" s="545"/>
      <c r="X174" s="561" t="str">
        <v/>
      </c>
      <c r="Y174" s="562">
        <v>0</v>
      </c>
      <c r="Z174" s="545"/>
      <c r="AA174" s="563" t="s">
        <v>241</v>
      </c>
      <c r="AB174" s="564" t="s">
        <v>520</v>
      </c>
      <c r="AC174" s="565" t="s">
        <v>435</v>
      </c>
      <c r="AD174" s="565" t="s">
        <v>449</v>
      </c>
      <c r="AE174" s="565" t="s">
        <v>1785</v>
      </c>
      <c r="AF174" s="566" t="s">
        <v>1856</v>
      </c>
      <c r="AG174" s="567" t="s">
        <v>322</v>
      </c>
      <c r="AH174" s="565" t="s">
        <v>712</v>
      </c>
      <c r="AI174" s="565" t="s">
        <v>1857</v>
      </c>
      <c r="AJ174" s="565" t="s">
        <v>1858</v>
      </c>
      <c r="AK174" s="568"/>
      <c r="AL174" s="568"/>
      <c r="AM174" s="568"/>
      <c r="AN174" s="568"/>
    </row>
    <row r="175" spans="1:40" ht="17.25" customHeight="1">
      <c r="A175" s="577"/>
      <c r="B175" s="577"/>
      <c r="C175" s="577"/>
      <c r="D175" s="577"/>
      <c r="E175" s="577"/>
      <c r="F175" s="577"/>
      <c r="G175" s="577"/>
      <c r="H175" s="545"/>
      <c r="I175" s="577"/>
      <c r="J175" s="577"/>
      <c r="K175" s="545"/>
      <c r="L175" s="577"/>
      <c r="M175" s="545"/>
      <c r="N175" s="545"/>
      <c r="O175" s="545"/>
      <c r="P175" s="558" t="s">
        <v>1859</v>
      </c>
      <c r="Q175" s="558" t="s">
        <v>1818</v>
      </c>
      <c r="R175" s="558" t="s">
        <v>1860</v>
      </c>
      <c r="S175" s="545"/>
      <c r="T175" s="574" t="s">
        <v>1861</v>
      </c>
      <c r="U175" s="545"/>
      <c r="V175" s="545"/>
      <c r="W175" s="545"/>
      <c r="X175" s="561" t="str">
        <v/>
      </c>
      <c r="Y175" s="562">
        <v>0</v>
      </c>
      <c r="Z175" s="545"/>
      <c r="AA175" s="563" t="s">
        <v>241</v>
      </c>
      <c r="AB175" s="564" t="s">
        <v>520</v>
      </c>
      <c r="AC175" s="565" t="s">
        <v>435</v>
      </c>
      <c r="AD175" s="565" t="s">
        <v>449</v>
      </c>
      <c r="AE175" s="565" t="s">
        <v>1785</v>
      </c>
      <c r="AF175" s="566" t="s">
        <v>1862</v>
      </c>
      <c r="AG175" s="567" t="s">
        <v>340</v>
      </c>
      <c r="AH175" s="565" t="s">
        <v>724</v>
      </c>
      <c r="AI175" s="565" t="s">
        <v>1863</v>
      </c>
      <c r="AJ175" s="565" t="s">
        <v>1864</v>
      </c>
      <c r="AK175" s="568"/>
      <c r="AL175" s="568"/>
      <c r="AM175" s="568"/>
      <c r="AN175" s="568"/>
    </row>
    <row r="176" spans="1:40" ht="17.25" customHeight="1">
      <c r="A176" s="577"/>
      <c r="B176" s="577"/>
      <c r="C176" s="577"/>
      <c r="D176" s="577"/>
      <c r="E176" s="577"/>
      <c r="F176" s="577"/>
      <c r="G176" s="577"/>
      <c r="H176" s="545"/>
      <c r="I176" s="577"/>
      <c r="J176" s="577"/>
      <c r="K176" s="545"/>
      <c r="L176" s="577"/>
      <c r="M176" s="545"/>
      <c r="N176" s="545"/>
      <c r="O176" s="545"/>
      <c r="P176" s="558" t="s">
        <v>1865</v>
      </c>
      <c r="Q176" s="558" t="s">
        <v>1844</v>
      </c>
      <c r="R176" s="558" t="s">
        <v>1866</v>
      </c>
      <c r="S176" s="545"/>
      <c r="T176" s="574" t="s">
        <v>1867</v>
      </c>
      <c r="U176" s="545"/>
      <c r="V176" s="545"/>
      <c r="W176" s="545"/>
      <c r="X176" s="561" t="str">
        <v/>
      </c>
      <c r="Y176" s="562">
        <v>0</v>
      </c>
      <c r="Z176" s="545"/>
      <c r="AA176" s="563" t="s">
        <v>241</v>
      </c>
      <c r="AB176" s="564" t="s">
        <v>520</v>
      </c>
      <c r="AC176" s="565" t="s">
        <v>435</v>
      </c>
      <c r="AD176" s="565" t="s">
        <v>449</v>
      </c>
      <c r="AE176" s="565" t="s">
        <v>1785</v>
      </c>
      <c r="AF176" s="566" t="s">
        <v>1868</v>
      </c>
      <c r="AG176" s="567" t="s">
        <v>355</v>
      </c>
      <c r="AH176" s="565" t="s">
        <v>736</v>
      </c>
      <c r="AI176" s="565" t="s">
        <v>1869</v>
      </c>
      <c r="AJ176" s="565" t="s">
        <v>1870</v>
      </c>
      <c r="AK176" s="568"/>
      <c r="AL176" s="568"/>
      <c r="AM176" s="568"/>
      <c r="AN176" s="568"/>
    </row>
    <row r="177" spans="1:40" ht="17.25" customHeight="1">
      <c r="A177" s="577"/>
      <c r="B177" s="577"/>
      <c r="C177" s="577"/>
      <c r="D177" s="577"/>
      <c r="E177" s="577"/>
      <c r="F177" s="577"/>
      <c r="G177" s="577"/>
      <c r="H177" s="545"/>
      <c r="I177" s="577"/>
      <c r="J177" s="577"/>
      <c r="K177" s="545"/>
      <c r="L177" s="577"/>
      <c r="M177" s="545"/>
      <c r="N177" s="545"/>
      <c r="O177" s="545"/>
      <c r="P177" s="558" t="s">
        <v>1871</v>
      </c>
      <c r="Q177" s="558" t="s">
        <v>1855</v>
      </c>
      <c r="R177" s="558" t="s">
        <v>1872</v>
      </c>
      <c r="S177" s="545"/>
      <c r="T177" s="574" t="s">
        <v>1112</v>
      </c>
      <c r="U177" s="545"/>
      <c r="V177" s="545"/>
      <c r="W177" s="545"/>
      <c r="X177" s="561" t="str">
        <v/>
      </c>
      <c r="Y177" s="562">
        <v>0</v>
      </c>
      <c r="Z177" s="545"/>
      <c r="AA177" s="563" t="s">
        <v>241</v>
      </c>
      <c r="AB177" s="564" t="s">
        <v>520</v>
      </c>
      <c r="AC177" s="565" t="s">
        <v>435</v>
      </c>
      <c r="AD177" s="565" t="s">
        <v>449</v>
      </c>
      <c r="AE177" s="565" t="s">
        <v>1785</v>
      </c>
      <c r="AF177" s="566" t="s">
        <v>1873</v>
      </c>
      <c r="AG177" s="567" t="s">
        <v>370</v>
      </c>
      <c r="AH177" s="565" t="s">
        <v>748</v>
      </c>
      <c r="AI177" s="565" t="s">
        <v>1874</v>
      </c>
      <c r="AJ177" s="565" t="s">
        <v>1875</v>
      </c>
      <c r="AK177" s="568"/>
      <c r="AL177" s="568"/>
      <c r="AM177" s="568"/>
      <c r="AN177" s="568"/>
    </row>
    <row r="178" spans="1:40" ht="17.25" customHeight="1">
      <c r="A178" s="577"/>
      <c r="B178" s="577"/>
      <c r="C178" s="577"/>
      <c r="D178" s="577"/>
      <c r="E178" s="577"/>
      <c r="F178" s="577"/>
      <c r="G178" s="577"/>
      <c r="H178" s="545"/>
      <c r="I178" s="577"/>
      <c r="J178" s="577"/>
      <c r="K178" s="545"/>
      <c r="L178" s="577"/>
      <c r="M178" s="545"/>
      <c r="N178" s="545"/>
      <c r="O178" s="545"/>
      <c r="P178" s="558" t="s">
        <v>1876</v>
      </c>
      <c r="Q178" s="558" t="s">
        <v>1179</v>
      </c>
      <c r="R178" s="558" t="s">
        <v>1179</v>
      </c>
      <c r="S178" s="545"/>
      <c r="T178" s="574" t="s">
        <v>1877</v>
      </c>
      <c r="U178" s="545"/>
      <c r="V178" s="545"/>
      <c r="W178" s="545"/>
      <c r="X178" s="561" t="str">
        <v/>
      </c>
      <c r="Y178" s="562">
        <v>0</v>
      </c>
      <c r="Z178" s="545"/>
      <c r="AA178" s="563" t="s">
        <v>241</v>
      </c>
      <c r="AB178" s="564" t="s">
        <v>536</v>
      </c>
      <c r="AC178" s="565" t="s">
        <v>520</v>
      </c>
      <c r="AD178" s="565" t="s">
        <v>465</v>
      </c>
      <c r="AE178" s="565" t="s">
        <v>1878</v>
      </c>
      <c r="AF178" s="566" t="s">
        <v>1879</v>
      </c>
      <c r="AG178" s="567" t="s">
        <v>388</v>
      </c>
      <c r="AH178" s="565" t="s">
        <v>584</v>
      </c>
      <c r="AI178" s="565" t="s">
        <v>1880</v>
      </c>
      <c r="AJ178" s="565" t="s">
        <v>1881</v>
      </c>
      <c r="AK178" s="568"/>
      <c r="AL178" s="568"/>
      <c r="AM178" s="568"/>
      <c r="AN178" s="568"/>
    </row>
    <row r="179" spans="1:40" ht="17.25" customHeight="1">
      <c r="A179" s="577"/>
      <c r="B179" s="577"/>
      <c r="C179" s="577"/>
      <c r="D179" s="577"/>
      <c r="E179" s="577"/>
      <c r="F179" s="577"/>
      <c r="G179" s="577"/>
      <c r="H179" s="545"/>
      <c r="I179" s="577"/>
      <c r="J179" s="577"/>
      <c r="K179" s="545"/>
      <c r="L179" s="577"/>
      <c r="M179" s="545"/>
      <c r="N179" s="545"/>
      <c r="O179" s="545"/>
      <c r="P179" s="558" t="s">
        <v>1882</v>
      </c>
      <c r="Q179" s="558" t="s">
        <v>1883</v>
      </c>
      <c r="R179" s="558" t="s">
        <v>1884</v>
      </c>
      <c r="S179" s="545"/>
      <c r="T179" s="574" t="s">
        <v>1885</v>
      </c>
      <c r="U179" s="545"/>
      <c r="V179" s="545"/>
      <c r="W179" s="545"/>
      <c r="X179" s="561" t="str">
        <v/>
      </c>
      <c r="Y179" s="562">
        <v>0</v>
      </c>
      <c r="Z179" s="545"/>
      <c r="AA179" s="563" t="s">
        <v>241</v>
      </c>
      <c r="AB179" s="564" t="s">
        <v>536</v>
      </c>
      <c r="AC179" s="565" t="s">
        <v>520</v>
      </c>
      <c r="AD179" s="565" t="s">
        <v>465</v>
      </c>
      <c r="AE179" s="565" t="s">
        <v>1878</v>
      </c>
      <c r="AF179" s="566" t="s">
        <v>1886</v>
      </c>
      <c r="AG179" s="567" t="s">
        <v>243</v>
      </c>
      <c r="AH179" s="565" t="s">
        <v>598</v>
      </c>
      <c r="AI179" s="565" t="s">
        <v>1887</v>
      </c>
      <c r="AJ179" s="565" t="s">
        <v>1888</v>
      </c>
      <c r="AK179" s="568"/>
      <c r="AL179" s="568"/>
      <c r="AM179" s="568"/>
      <c r="AN179" s="568"/>
    </row>
    <row r="180" spans="1:40" ht="17.25" customHeight="1">
      <c r="A180" s="577"/>
      <c r="B180" s="577"/>
      <c r="C180" s="577"/>
      <c r="D180" s="577"/>
      <c r="E180" s="577"/>
      <c r="F180" s="577"/>
      <c r="G180" s="577"/>
      <c r="H180" s="545"/>
      <c r="I180" s="577"/>
      <c r="J180" s="577"/>
      <c r="K180" s="545"/>
      <c r="L180" s="577"/>
      <c r="M180" s="545"/>
      <c r="N180" s="545"/>
      <c r="O180" s="545"/>
      <c r="P180" s="558" t="s">
        <v>1889</v>
      </c>
      <c r="Q180" s="558" t="s">
        <v>1890</v>
      </c>
      <c r="R180" s="558" t="s">
        <v>1891</v>
      </c>
      <c r="S180" s="545"/>
      <c r="T180" s="574" t="s">
        <v>1892</v>
      </c>
      <c r="U180" s="545"/>
      <c r="V180" s="545"/>
      <c r="W180" s="545"/>
      <c r="X180" s="561" t="str">
        <v/>
      </c>
      <c r="Y180" s="562">
        <v>0</v>
      </c>
      <c r="Z180" s="545"/>
      <c r="AA180" s="563" t="s">
        <v>241</v>
      </c>
      <c r="AB180" s="564" t="s">
        <v>536</v>
      </c>
      <c r="AC180" s="565" t="s">
        <v>520</v>
      </c>
      <c r="AD180" s="565" t="s">
        <v>465</v>
      </c>
      <c r="AE180" s="565" t="s">
        <v>1878</v>
      </c>
      <c r="AF180" s="566" t="s">
        <v>1893</v>
      </c>
      <c r="AG180" s="567" t="s">
        <v>402</v>
      </c>
      <c r="AH180" s="565" t="s">
        <v>613</v>
      </c>
      <c r="AI180" s="565" t="s">
        <v>1894</v>
      </c>
      <c r="AJ180" s="565" t="s">
        <v>1895</v>
      </c>
      <c r="AK180" s="568"/>
      <c r="AL180" s="568"/>
      <c r="AM180" s="568"/>
      <c r="AN180" s="568"/>
    </row>
    <row r="181" spans="1:40" ht="17.25" customHeight="1">
      <c r="A181" s="577"/>
      <c r="B181" s="577"/>
      <c r="C181" s="577"/>
      <c r="D181" s="577"/>
      <c r="E181" s="577"/>
      <c r="F181" s="577"/>
      <c r="G181" s="577"/>
      <c r="H181" s="545"/>
      <c r="I181" s="577"/>
      <c r="J181" s="577"/>
      <c r="K181" s="545"/>
      <c r="L181" s="577"/>
      <c r="M181" s="545"/>
      <c r="N181" s="545"/>
      <c r="O181" s="545"/>
      <c r="P181" s="558" t="s">
        <v>1896</v>
      </c>
      <c r="Q181" s="558" t="s">
        <v>1825</v>
      </c>
      <c r="R181" s="558" t="s">
        <v>1897</v>
      </c>
      <c r="S181" s="545"/>
      <c r="T181" s="574" t="s">
        <v>1898</v>
      </c>
      <c r="U181" s="545"/>
      <c r="V181" s="545"/>
      <c r="W181" s="545"/>
      <c r="X181" s="561" t="str">
        <v/>
      </c>
      <c r="Y181" s="562">
        <v>0</v>
      </c>
      <c r="Z181" s="545"/>
      <c r="AA181" s="563" t="s">
        <v>241</v>
      </c>
      <c r="AB181" s="564" t="s">
        <v>536</v>
      </c>
      <c r="AC181" s="565" t="s">
        <v>520</v>
      </c>
      <c r="AD181" s="565" t="s">
        <v>465</v>
      </c>
      <c r="AE181" s="565" t="s">
        <v>1878</v>
      </c>
      <c r="AF181" s="566" t="s">
        <v>1899</v>
      </c>
      <c r="AG181" s="567" t="s">
        <v>419</v>
      </c>
      <c r="AH181" s="565" t="s">
        <v>628</v>
      </c>
      <c r="AI181" s="565" t="s">
        <v>1900</v>
      </c>
      <c r="AJ181" s="565" t="s">
        <v>1901</v>
      </c>
      <c r="AK181" s="568"/>
      <c r="AL181" s="568"/>
      <c r="AM181" s="568"/>
      <c r="AN181" s="568"/>
    </row>
    <row r="182" spans="1:40" ht="17.25" customHeight="1">
      <c r="A182" s="577"/>
      <c r="B182" s="577"/>
      <c r="C182" s="577"/>
      <c r="D182" s="577"/>
      <c r="E182" s="577"/>
      <c r="F182" s="577"/>
      <c r="G182" s="577"/>
      <c r="H182" s="545"/>
      <c r="I182" s="577"/>
      <c r="J182" s="577"/>
      <c r="K182" s="545"/>
      <c r="L182" s="577"/>
      <c r="M182" s="545"/>
      <c r="N182" s="545"/>
      <c r="O182" s="545"/>
      <c r="P182" s="558" t="s">
        <v>1902</v>
      </c>
      <c r="Q182" s="558" t="s">
        <v>1903</v>
      </c>
      <c r="R182" s="558" t="s">
        <v>1904</v>
      </c>
      <c r="S182" s="545"/>
      <c r="T182" s="574" t="s">
        <v>1905</v>
      </c>
      <c r="U182" s="545"/>
      <c r="V182" s="545"/>
      <c r="W182" s="545"/>
      <c r="X182" s="561" t="str">
        <v/>
      </c>
      <c r="Y182" s="562">
        <v>0</v>
      </c>
      <c r="Z182" s="545"/>
      <c r="AA182" s="563" t="s">
        <v>241</v>
      </c>
      <c r="AB182" s="564" t="s">
        <v>536</v>
      </c>
      <c r="AC182" s="565" t="s">
        <v>520</v>
      </c>
      <c r="AD182" s="565" t="s">
        <v>465</v>
      </c>
      <c r="AE182" s="565" t="s">
        <v>1878</v>
      </c>
      <c r="AF182" s="566" t="s">
        <v>1906</v>
      </c>
      <c r="AG182" s="567" t="s">
        <v>435</v>
      </c>
      <c r="AH182" s="565" t="s">
        <v>640</v>
      </c>
      <c r="AI182" s="565" t="s">
        <v>1907</v>
      </c>
      <c r="AJ182" s="565" t="s">
        <v>1908</v>
      </c>
      <c r="AK182" s="568"/>
      <c r="AL182" s="568"/>
      <c r="AM182" s="568"/>
      <c r="AN182" s="568"/>
    </row>
    <row r="183" spans="1:40" ht="17.25" customHeight="1">
      <c r="A183" s="577"/>
      <c r="B183" s="577"/>
      <c r="C183" s="577"/>
      <c r="D183" s="577"/>
      <c r="E183" s="577"/>
      <c r="F183" s="577"/>
      <c r="G183" s="577"/>
      <c r="H183" s="545"/>
      <c r="I183" s="577"/>
      <c r="J183" s="577"/>
      <c r="K183" s="545"/>
      <c r="L183" s="577"/>
      <c r="M183" s="545"/>
      <c r="N183" s="545"/>
      <c r="O183" s="545"/>
      <c r="P183" s="558" t="s">
        <v>1909</v>
      </c>
      <c r="Q183" s="558" t="s">
        <v>1910</v>
      </c>
      <c r="R183" s="558" t="s">
        <v>1910</v>
      </c>
      <c r="S183" s="545"/>
      <c r="T183" s="574" t="s">
        <v>1911</v>
      </c>
      <c r="U183" s="545"/>
      <c r="V183" s="545"/>
      <c r="W183" s="545"/>
      <c r="X183" s="561" t="str">
        <v/>
      </c>
      <c r="Y183" s="562">
        <v>0</v>
      </c>
      <c r="Z183" s="545"/>
      <c r="AA183" s="563" t="s">
        <v>241</v>
      </c>
      <c r="AB183" s="564" t="s">
        <v>536</v>
      </c>
      <c r="AC183" s="565" t="s">
        <v>520</v>
      </c>
      <c r="AD183" s="565" t="s">
        <v>465</v>
      </c>
      <c r="AE183" s="565" t="s">
        <v>1878</v>
      </c>
      <c r="AF183" s="566" t="s">
        <v>1912</v>
      </c>
      <c r="AG183" s="567" t="s">
        <v>520</v>
      </c>
      <c r="AH183" s="565" t="s">
        <v>653</v>
      </c>
      <c r="AI183" s="565" t="s">
        <v>1913</v>
      </c>
      <c r="AJ183" s="565" t="s">
        <v>1914</v>
      </c>
      <c r="AK183" s="568"/>
      <c r="AL183" s="568"/>
      <c r="AM183" s="568"/>
      <c r="AN183" s="568"/>
    </row>
    <row r="184" spans="1:40" ht="17.25" customHeight="1">
      <c r="A184" s="577"/>
      <c r="B184" s="577"/>
      <c r="C184" s="577"/>
      <c r="D184" s="577"/>
      <c r="E184" s="577"/>
      <c r="F184" s="577"/>
      <c r="G184" s="577"/>
      <c r="H184" s="545"/>
      <c r="I184" s="577"/>
      <c r="J184" s="577"/>
      <c r="K184" s="545"/>
      <c r="L184" s="577"/>
      <c r="M184" s="545"/>
      <c r="N184" s="545"/>
      <c r="O184" s="545"/>
      <c r="P184" s="558" t="s">
        <v>1915</v>
      </c>
      <c r="Q184" s="558" t="s">
        <v>1916</v>
      </c>
      <c r="R184" s="558" t="s">
        <v>1916</v>
      </c>
      <c r="S184" s="545"/>
      <c r="T184" s="574" t="s">
        <v>1917</v>
      </c>
      <c r="U184" s="545"/>
      <c r="V184" s="545"/>
      <c r="W184" s="545"/>
      <c r="X184" s="561" t="str">
        <v/>
      </c>
      <c r="Y184" s="562">
        <v>0</v>
      </c>
      <c r="Z184" s="545"/>
      <c r="AA184" s="563" t="s">
        <v>241</v>
      </c>
      <c r="AB184" s="564" t="s">
        <v>536</v>
      </c>
      <c r="AC184" s="565" t="s">
        <v>520</v>
      </c>
      <c r="AD184" s="565" t="s">
        <v>465</v>
      </c>
      <c r="AE184" s="565" t="s">
        <v>1878</v>
      </c>
      <c r="AF184" s="566" t="s">
        <v>1918</v>
      </c>
      <c r="AG184" s="567" t="s">
        <v>536</v>
      </c>
      <c r="AH184" s="565" t="s">
        <v>809</v>
      </c>
      <c r="AI184" s="565" t="s">
        <v>1919</v>
      </c>
      <c r="AJ184" s="565" t="s">
        <v>1920</v>
      </c>
      <c r="AK184" s="568"/>
      <c r="AL184" s="568"/>
      <c r="AM184" s="568"/>
      <c r="AN184" s="568"/>
    </row>
    <row r="185" spans="1:40" ht="17.25" customHeight="1">
      <c r="A185" s="577"/>
      <c r="B185" s="577"/>
      <c r="C185" s="577"/>
      <c r="D185" s="577"/>
      <c r="E185" s="577"/>
      <c r="F185" s="577"/>
      <c r="G185" s="577"/>
      <c r="H185" s="545"/>
      <c r="I185" s="577"/>
      <c r="J185" s="577"/>
      <c r="K185" s="545"/>
      <c r="L185" s="577"/>
      <c r="M185" s="545"/>
      <c r="N185" s="545"/>
      <c r="O185" s="545"/>
      <c r="P185" s="558" t="s">
        <v>1921</v>
      </c>
      <c r="Q185" s="558" t="s">
        <v>1885</v>
      </c>
      <c r="R185" s="558" t="s">
        <v>1885</v>
      </c>
      <c r="S185" s="545"/>
      <c r="T185" s="574" t="s">
        <v>1922</v>
      </c>
      <c r="U185" s="545"/>
      <c r="V185" s="545"/>
      <c r="W185" s="545"/>
      <c r="X185" s="561" t="str">
        <v/>
      </c>
      <c r="Y185" s="562">
        <v>0</v>
      </c>
      <c r="Z185" s="545"/>
      <c r="AA185" s="563" t="s">
        <v>241</v>
      </c>
      <c r="AB185" s="564" t="s">
        <v>536</v>
      </c>
      <c r="AC185" s="565" t="s">
        <v>520</v>
      </c>
      <c r="AD185" s="565" t="s">
        <v>465</v>
      </c>
      <c r="AE185" s="565" t="s">
        <v>1878</v>
      </c>
      <c r="AF185" s="566" t="s">
        <v>1923</v>
      </c>
      <c r="AG185" s="567" t="s">
        <v>553</v>
      </c>
      <c r="AH185" s="565" t="s">
        <v>664</v>
      </c>
      <c r="AI185" s="565" t="s">
        <v>1924</v>
      </c>
      <c r="AJ185" s="565" t="s">
        <v>1925</v>
      </c>
      <c r="AK185" s="568"/>
      <c r="AL185" s="568"/>
      <c r="AM185" s="568"/>
      <c r="AN185" s="568"/>
    </row>
    <row r="186" spans="1:40" ht="17.25" customHeight="1">
      <c r="A186" s="577"/>
      <c r="B186" s="577"/>
      <c r="C186" s="577"/>
      <c r="D186" s="577"/>
      <c r="E186" s="577"/>
      <c r="F186" s="577"/>
      <c r="G186" s="577"/>
      <c r="H186" s="545"/>
      <c r="I186" s="577"/>
      <c r="J186" s="577"/>
      <c r="K186" s="545"/>
      <c r="L186" s="577"/>
      <c r="M186" s="545"/>
      <c r="N186" s="545"/>
      <c r="O186" s="545"/>
      <c r="P186" s="558" t="s">
        <v>1926</v>
      </c>
      <c r="Q186" s="558" t="s">
        <v>1927</v>
      </c>
      <c r="R186" s="558" t="s">
        <v>1927</v>
      </c>
      <c r="S186" s="545"/>
      <c r="T186" s="574" t="s">
        <v>1531</v>
      </c>
      <c r="U186" s="545"/>
      <c r="V186" s="545"/>
      <c r="W186" s="545"/>
      <c r="X186" s="561" t="str">
        <v/>
      </c>
      <c r="Y186" s="562">
        <v>0</v>
      </c>
      <c r="Z186" s="545"/>
      <c r="AA186" s="563" t="s">
        <v>241</v>
      </c>
      <c r="AB186" s="564" t="s">
        <v>536</v>
      </c>
      <c r="AC186" s="565" t="s">
        <v>520</v>
      </c>
      <c r="AD186" s="565" t="s">
        <v>465</v>
      </c>
      <c r="AE186" s="565" t="s">
        <v>1878</v>
      </c>
      <c r="AF186" s="566" t="s">
        <v>1928</v>
      </c>
      <c r="AG186" s="567" t="s">
        <v>268</v>
      </c>
      <c r="AH186" s="565" t="s">
        <v>675</v>
      </c>
      <c r="AI186" s="565" t="s">
        <v>1929</v>
      </c>
      <c r="AJ186" s="565" t="s">
        <v>1930</v>
      </c>
      <c r="AK186" s="568"/>
      <c r="AL186" s="568"/>
      <c r="AM186" s="568"/>
      <c r="AN186" s="568"/>
    </row>
    <row r="187" spans="1:40" ht="17.25" customHeight="1">
      <c r="A187" s="577"/>
      <c r="B187" s="577"/>
      <c r="C187" s="577"/>
      <c r="D187" s="577"/>
      <c r="E187" s="577"/>
      <c r="F187" s="577"/>
      <c r="G187" s="577"/>
      <c r="H187" s="545"/>
      <c r="I187" s="577"/>
      <c r="J187" s="577"/>
      <c r="K187" s="545"/>
      <c r="L187" s="577"/>
      <c r="M187" s="545"/>
      <c r="N187" s="545"/>
      <c r="O187" s="545"/>
      <c r="P187" s="558" t="s">
        <v>1931</v>
      </c>
      <c r="Q187" s="558" t="s">
        <v>1932</v>
      </c>
      <c r="R187" s="558" t="s">
        <v>1877</v>
      </c>
      <c r="S187" s="545"/>
      <c r="T187" s="574" t="s">
        <v>1573</v>
      </c>
      <c r="U187" s="545"/>
      <c r="V187" s="545"/>
      <c r="W187" s="545"/>
      <c r="X187" s="561" t="str">
        <v/>
      </c>
      <c r="Y187" s="562">
        <v>0</v>
      </c>
      <c r="Z187" s="545"/>
      <c r="AA187" s="563" t="s">
        <v>241</v>
      </c>
      <c r="AB187" s="564" t="s">
        <v>536</v>
      </c>
      <c r="AC187" s="565" t="s">
        <v>520</v>
      </c>
      <c r="AD187" s="565" t="s">
        <v>465</v>
      </c>
      <c r="AE187" s="565" t="s">
        <v>1878</v>
      </c>
      <c r="AF187" s="566" t="s">
        <v>1933</v>
      </c>
      <c r="AG187" s="567" t="s">
        <v>286</v>
      </c>
      <c r="AH187" s="565" t="s">
        <v>687</v>
      </c>
      <c r="AI187" s="565" t="s">
        <v>1934</v>
      </c>
      <c r="AJ187" s="565" t="s">
        <v>1935</v>
      </c>
      <c r="AK187" s="568"/>
      <c r="AL187" s="568"/>
      <c r="AM187" s="568"/>
      <c r="AN187" s="568"/>
    </row>
    <row r="188" spans="1:40" ht="17.25" customHeight="1">
      <c r="A188" s="577"/>
      <c r="B188" s="577"/>
      <c r="C188" s="577"/>
      <c r="D188" s="577"/>
      <c r="E188" s="577"/>
      <c r="F188" s="577"/>
      <c r="G188" s="577"/>
      <c r="H188" s="545"/>
      <c r="I188" s="577"/>
      <c r="J188" s="577"/>
      <c r="K188" s="545"/>
      <c r="L188" s="577"/>
      <c r="M188" s="545"/>
      <c r="N188" s="545"/>
      <c r="O188" s="545"/>
      <c r="P188" s="558" t="s">
        <v>1936</v>
      </c>
      <c r="Q188" s="558" t="s">
        <v>1831</v>
      </c>
      <c r="R188" s="558" t="s">
        <v>1937</v>
      </c>
      <c r="S188" s="545"/>
      <c r="T188" s="574" t="s">
        <v>1938</v>
      </c>
      <c r="U188" s="545"/>
      <c r="V188" s="545"/>
      <c r="W188" s="545"/>
      <c r="X188" s="561" t="str">
        <v/>
      </c>
      <c r="Y188" s="562">
        <v>0</v>
      </c>
      <c r="Z188" s="545"/>
      <c r="AA188" s="563" t="s">
        <v>241</v>
      </c>
      <c r="AB188" s="564" t="s">
        <v>536</v>
      </c>
      <c r="AC188" s="565" t="s">
        <v>520</v>
      </c>
      <c r="AD188" s="565" t="s">
        <v>465</v>
      </c>
      <c r="AE188" s="565" t="s">
        <v>1878</v>
      </c>
      <c r="AF188" s="566" t="s">
        <v>1939</v>
      </c>
      <c r="AG188" s="567" t="s">
        <v>306</v>
      </c>
      <c r="AH188" s="565" t="s">
        <v>700</v>
      </c>
      <c r="AI188" s="565" t="s">
        <v>1940</v>
      </c>
      <c r="AJ188" s="565" t="s">
        <v>1941</v>
      </c>
      <c r="AK188" s="568"/>
      <c r="AL188" s="568"/>
      <c r="AM188" s="568"/>
      <c r="AN188" s="568"/>
    </row>
    <row r="189" spans="1:40" ht="17.25" customHeight="1">
      <c r="A189" s="577"/>
      <c r="B189" s="577"/>
      <c r="C189" s="577"/>
      <c r="D189" s="577"/>
      <c r="E189" s="577"/>
      <c r="F189" s="577"/>
      <c r="G189" s="577"/>
      <c r="H189" s="545"/>
      <c r="I189" s="577"/>
      <c r="J189" s="577"/>
      <c r="K189" s="545"/>
      <c r="L189" s="577"/>
      <c r="M189" s="545"/>
      <c r="N189" s="545"/>
      <c r="O189" s="545"/>
      <c r="P189" s="558" t="s">
        <v>1942</v>
      </c>
      <c r="Q189" s="558" t="s">
        <v>1849</v>
      </c>
      <c r="R189" s="558" t="s">
        <v>1943</v>
      </c>
      <c r="S189" s="545"/>
      <c r="T189" s="574" t="s">
        <v>1944</v>
      </c>
      <c r="U189" s="545"/>
      <c r="V189" s="545"/>
      <c r="W189" s="545"/>
      <c r="X189" s="561" t="str">
        <v/>
      </c>
      <c r="Y189" s="562">
        <v>0</v>
      </c>
      <c r="Z189" s="545"/>
      <c r="AA189" s="563" t="s">
        <v>241</v>
      </c>
      <c r="AB189" s="564" t="s">
        <v>536</v>
      </c>
      <c r="AC189" s="565" t="s">
        <v>520</v>
      </c>
      <c r="AD189" s="565" t="s">
        <v>465</v>
      </c>
      <c r="AE189" s="565" t="s">
        <v>1878</v>
      </c>
      <c r="AF189" s="566" t="s">
        <v>1945</v>
      </c>
      <c r="AG189" s="567" t="s">
        <v>322</v>
      </c>
      <c r="AH189" s="565" t="s">
        <v>712</v>
      </c>
      <c r="AI189" s="565" t="s">
        <v>1946</v>
      </c>
      <c r="AJ189" s="565" t="s">
        <v>1947</v>
      </c>
      <c r="AK189" s="568"/>
      <c r="AL189" s="568"/>
      <c r="AM189" s="568"/>
      <c r="AN189" s="568"/>
    </row>
    <row r="190" spans="1:40" ht="17.25" customHeight="1">
      <c r="A190" s="577"/>
      <c r="B190" s="577"/>
      <c r="C190" s="577"/>
      <c r="D190" s="577"/>
      <c r="E190" s="577"/>
      <c r="F190" s="577"/>
      <c r="G190" s="577"/>
      <c r="H190" s="545"/>
      <c r="I190" s="577"/>
      <c r="J190" s="577"/>
      <c r="K190" s="545"/>
      <c r="L190" s="577"/>
      <c r="M190" s="545"/>
      <c r="N190" s="545"/>
      <c r="O190" s="545"/>
      <c r="P190" s="558" t="s">
        <v>1948</v>
      </c>
      <c r="Q190" s="558" t="s">
        <v>1892</v>
      </c>
      <c r="R190" s="558" t="s">
        <v>1949</v>
      </c>
      <c r="S190" s="545"/>
      <c r="T190" s="574" t="s">
        <v>1950</v>
      </c>
      <c r="U190" s="545"/>
      <c r="V190" s="545"/>
      <c r="W190" s="545"/>
      <c r="X190" s="561" t="str">
        <v/>
      </c>
      <c r="Y190" s="562">
        <v>0</v>
      </c>
      <c r="Z190" s="545"/>
      <c r="AA190" s="563" t="s">
        <v>241</v>
      </c>
      <c r="AB190" s="564" t="s">
        <v>536</v>
      </c>
      <c r="AC190" s="565" t="s">
        <v>520</v>
      </c>
      <c r="AD190" s="565" t="s">
        <v>465</v>
      </c>
      <c r="AE190" s="565" t="s">
        <v>1878</v>
      </c>
      <c r="AF190" s="566" t="s">
        <v>1951</v>
      </c>
      <c r="AG190" s="567" t="s">
        <v>340</v>
      </c>
      <c r="AH190" s="565" t="s">
        <v>724</v>
      </c>
      <c r="AI190" s="565" t="s">
        <v>1952</v>
      </c>
      <c r="AJ190" s="565" t="s">
        <v>1953</v>
      </c>
      <c r="AK190" s="568"/>
      <c r="AL190" s="568"/>
      <c r="AM190" s="568"/>
      <c r="AN190" s="568"/>
    </row>
    <row r="191" spans="1:40" ht="17.25" customHeight="1">
      <c r="A191" s="577"/>
      <c r="B191" s="577"/>
      <c r="C191" s="577"/>
      <c r="D191" s="577"/>
      <c r="E191" s="577"/>
      <c r="F191" s="577"/>
      <c r="G191" s="577"/>
      <c r="H191" s="545"/>
      <c r="I191" s="577"/>
      <c r="J191" s="577"/>
      <c r="K191" s="545"/>
      <c r="L191" s="577"/>
      <c r="M191" s="545"/>
      <c r="N191" s="545"/>
      <c r="O191" s="545"/>
      <c r="P191" s="558" t="s">
        <v>1954</v>
      </c>
      <c r="Q191" s="558" t="s">
        <v>1955</v>
      </c>
      <c r="R191" s="558" t="s">
        <v>1955</v>
      </c>
      <c r="S191" s="545"/>
      <c r="T191" s="574" t="s">
        <v>1956</v>
      </c>
      <c r="U191" s="545"/>
      <c r="V191" s="545"/>
      <c r="W191" s="545"/>
      <c r="X191" s="561" t="str">
        <v/>
      </c>
      <c r="Y191" s="562">
        <v>0</v>
      </c>
      <c r="Z191" s="545"/>
      <c r="AA191" s="563" t="s">
        <v>241</v>
      </c>
      <c r="AB191" s="564" t="s">
        <v>536</v>
      </c>
      <c r="AC191" s="565" t="s">
        <v>520</v>
      </c>
      <c r="AD191" s="565" t="s">
        <v>465</v>
      </c>
      <c r="AE191" s="565" t="s">
        <v>1878</v>
      </c>
      <c r="AF191" s="566" t="s">
        <v>1957</v>
      </c>
      <c r="AG191" s="567" t="s">
        <v>355</v>
      </c>
      <c r="AH191" s="565" t="s">
        <v>736</v>
      </c>
      <c r="AI191" s="565" t="s">
        <v>1958</v>
      </c>
      <c r="AJ191" s="565" t="s">
        <v>1959</v>
      </c>
      <c r="AK191" s="568"/>
      <c r="AL191" s="568"/>
      <c r="AM191" s="568"/>
      <c r="AN191" s="568"/>
    </row>
    <row r="192" spans="1:40" ht="17.25" customHeight="1">
      <c r="A192" s="577"/>
      <c r="B192" s="577"/>
      <c r="C192" s="577"/>
      <c r="D192" s="577"/>
      <c r="E192" s="577"/>
      <c r="F192" s="577"/>
      <c r="G192" s="577"/>
      <c r="H192" s="545"/>
      <c r="I192" s="577"/>
      <c r="J192" s="577"/>
      <c r="K192" s="545"/>
      <c r="L192" s="577"/>
      <c r="M192" s="545"/>
      <c r="N192" s="545"/>
      <c r="O192" s="545"/>
      <c r="P192" s="558" t="s">
        <v>1960</v>
      </c>
      <c r="Q192" s="558" t="s">
        <v>1905</v>
      </c>
      <c r="R192" s="558" t="s">
        <v>1961</v>
      </c>
      <c r="S192" s="545"/>
      <c r="T192" s="574" t="s">
        <v>1962</v>
      </c>
      <c r="U192" s="545"/>
      <c r="V192" s="545"/>
      <c r="W192" s="545"/>
      <c r="X192" s="561" t="str">
        <v/>
      </c>
      <c r="Y192" s="562">
        <v>0</v>
      </c>
      <c r="Z192" s="545"/>
      <c r="AA192" s="563" t="s">
        <v>241</v>
      </c>
      <c r="AB192" s="564" t="s">
        <v>536</v>
      </c>
      <c r="AC192" s="565" t="s">
        <v>520</v>
      </c>
      <c r="AD192" s="565" t="s">
        <v>465</v>
      </c>
      <c r="AE192" s="565" t="s">
        <v>1878</v>
      </c>
      <c r="AF192" s="566" t="s">
        <v>1963</v>
      </c>
      <c r="AG192" s="567" t="s">
        <v>370</v>
      </c>
      <c r="AH192" s="565" t="s">
        <v>748</v>
      </c>
      <c r="AI192" s="565" t="s">
        <v>1964</v>
      </c>
      <c r="AJ192" s="565" t="s">
        <v>1965</v>
      </c>
      <c r="AK192" s="568"/>
      <c r="AL192" s="568"/>
      <c r="AM192" s="568"/>
      <c r="AN192" s="568"/>
    </row>
    <row r="193" spans="1:40" ht="17.25" customHeight="1">
      <c r="A193" s="577"/>
      <c r="B193" s="577"/>
      <c r="C193" s="577"/>
      <c r="D193" s="577"/>
      <c r="E193" s="577"/>
      <c r="F193" s="577"/>
      <c r="G193" s="577"/>
      <c r="H193" s="545"/>
      <c r="I193" s="577"/>
      <c r="J193" s="577"/>
      <c r="K193" s="545"/>
      <c r="L193" s="577"/>
      <c r="M193" s="545"/>
      <c r="N193" s="545"/>
      <c r="O193" s="545"/>
      <c r="P193" s="558" t="s">
        <v>1966</v>
      </c>
      <c r="Q193" s="558" t="s">
        <v>1967</v>
      </c>
      <c r="R193" s="558" t="s">
        <v>1968</v>
      </c>
      <c r="S193" s="545"/>
      <c r="T193" s="574" t="s">
        <v>1969</v>
      </c>
      <c r="U193" s="545"/>
      <c r="V193" s="545"/>
      <c r="W193" s="545"/>
      <c r="X193" s="561" t="str">
        <v/>
      </c>
      <c r="Y193" s="562">
        <v>0</v>
      </c>
      <c r="Z193" s="545"/>
      <c r="AA193" s="563" t="s">
        <v>241</v>
      </c>
      <c r="AB193" s="564" t="s">
        <v>553</v>
      </c>
      <c r="AC193" s="565" t="s">
        <v>536</v>
      </c>
      <c r="AD193" s="565" t="s">
        <v>481</v>
      </c>
      <c r="AE193" s="565" t="s">
        <v>1970</v>
      </c>
      <c r="AF193" s="566" t="s">
        <v>1971</v>
      </c>
      <c r="AG193" s="567" t="s">
        <v>388</v>
      </c>
      <c r="AH193" s="565" t="s">
        <v>584</v>
      </c>
      <c r="AI193" s="565" t="s">
        <v>1972</v>
      </c>
      <c r="AJ193" s="565" t="s">
        <v>1973</v>
      </c>
      <c r="AK193" s="568"/>
      <c r="AL193" s="568"/>
      <c r="AM193" s="568"/>
      <c r="AN193" s="568"/>
    </row>
    <row r="194" spans="1:40" ht="17.25" customHeight="1">
      <c r="A194" s="577"/>
      <c r="B194" s="577"/>
      <c r="C194" s="577"/>
      <c r="D194" s="577"/>
      <c r="E194" s="577"/>
      <c r="F194" s="577"/>
      <c r="G194" s="577"/>
      <c r="H194" s="545"/>
      <c r="I194" s="577"/>
      <c r="J194" s="577"/>
      <c r="K194" s="545"/>
      <c r="L194" s="577"/>
      <c r="M194" s="545"/>
      <c r="N194" s="545"/>
      <c r="O194" s="545"/>
      <c r="P194" s="558" t="s">
        <v>1974</v>
      </c>
      <c r="Q194" s="558" t="s">
        <v>1975</v>
      </c>
      <c r="R194" s="558" t="s">
        <v>1976</v>
      </c>
      <c r="S194" s="545"/>
      <c r="T194" s="574" t="s">
        <v>1977</v>
      </c>
      <c r="U194" s="545"/>
      <c r="V194" s="545"/>
      <c r="W194" s="545"/>
      <c r="X194" s="561" t="str">
        <v/>
      </c>
      <c r="Y194" s="562">
        <v>0</v>
      </c>
      <c r="Z194" s="545"/>
      <c r="AA194" s="563" t="s">
        <v>241</v>
      </c>
      <c r="AB194" s="564" t="s">
        <v>553</v>
      </c>
      <c r="AC194" s="565" t="s">
        <v>536</v>
      </c>
      <c r="AD194" s="565" t="s">
        <v>481</v>
      </c>
      <c r="AE194" s="565" t="s">
        <v>1970</v>
      </c>
      <c r="AF194" s="566" t="s">
        <v>1978</v>
      </c>
      <c r="AG194" s="567" t="s">
        <v>243</v>
      </c>
      <c r="AH194" s="565" t="s">
        <v>613</v>
      </c>
      <c r="AI194" s="565" t="s">
        <v>1979</v>
      </c>
      <c r="AJ194" s="565" t="s">
        <v>1980</v>
      </c>
      <c r="AK194" s="568"/>
      <c r="AL194" s="568"/>
      <c r="AM194" s="568"/>
      <c r="AN194" s="568"/>
    </row>
    <row r="195" spans="1:40" ht="17.25" customHeight="1">
      <c r="A195" s="577"/>
      <c r="B195" s="577"/>
      <c r="C195" s="577"/>
      <c r="D195" s="577"/>
      <c r="E195" s="577"/>
      <c r="F195" s="577"/>
      <c r="G195" s="577"/>
      <c r="H195" s="545"/>
      <c r="I195" s="577"/>
      <c r="J195" s="577"/>
      <c r="K195" s="545"/>
      <c r="L195" s="577"/>
      <c r="M195" s="545"/>
      <c r="N195" s="545"/>
      <c r="O195" s="545"/>
      <c r="P195" s="558" t="s">
        <v>1981</v>
      </c>
      <c r="Q195" s="558" t="s">
        <v>1917</v>
      </c>
      <c r="R195" s="558" t="s">
        <v>1982</v>
      </c>
      <c r="S195" s="545"/>
      <c r="T195" s="574" t="s">
        <v>1983</v>
      </c>
      <c r="U195" s="545"/>
      <c r="V195" s="545"/>
      <c r="W195" s="545"/>
      <c r="X195" s="561" t="str">
        <v/>
      </c>
      <c r="Y195" s="562">
        <v>0</v>
      </c>
      <c r="Z195" s="545"/>
      <c r="AA195" s="563" t="s">
        <v>241</v>
      </c>
      <c r="AB195" s="564" t="s">
        <v>553</v>
      </c>
      <c r="AC195" s="565" t="s">
        <v>536</v>
      </c>
      <c r="AD195" s="565" t="s">
        <v>481</v>
      </c>
      <c r="AE195" s="565" t="s">
        <v>1970</v>
      </c>
      <c r="AF195" s="566" t="s">
        <v>1984</v>
      </c>
      <c r="AG195" s="567" t="s">
        <v>419</v>
      </c>
      <c r="AH195" s="565" t="s">
        <v>628</v>
      </c>
      <c r="AI195" s="565" t="s">
        <v>1985</v>
      </c>
      <c r="AJ195" s="565" t="s">
        <v>1986</v>
      </c>
      <c r="AK195" s="568"/>
      <c r="AL195" s="568"/>
      <c r="AM195" s="568"/>
      <c r="AN195" s="568"/>
    </row>
    <row r="196" spans="1:40" ht="17.25" customHeight="1">
      <c r="A196" s="577"/>
      <c r="B196" s="577"/>
      <c r="C196" s="577"/>
      <c r="D196" s="577"/>
      <c r="E196" s="577"/>
      <c r="F196" s="577"/>
      <c r="G196" s="577"/>
      <c r="H196" s="545"/>
      <c r="I196" s="577"/>
      <c r="J196" s="577"/>
      <c r="K196" s="545"/>
      <c r="L196" s="577"/>
      <c r="M196" s="545"/>
      <c r="N196" s="545"/>
      <c r="O196" s="545"/>
      <c r="P196" s="558" t="s">
        <v>1987</v>
      </c>
      <c r="Q196" s="558" t="s">
        <v>1988</v>
      </c>
      <c r="R196" s="558" t="s">
        <v>1989</v>
      </c>
      <c r="S196" s="545"/>
      <c r="T196" s="574" t="s">
        <v>1990</v>
      </c>
      <c r="U196" s="545"/>
      <c r="V196" s="545"/>
      <c r="W196" s="545"/>
      <c r="X196" s="561" t="str">
        <v/>
      </c>
      <c r="Y196" s="562">
        <v>0</v>
      </c>
      <c r="Z196" s="545"/>
      <c r="AA196" s="563" t="s">
        <v>241</v>
      </c>
      <c r="AB196" s="564" t="s">
        <v>553</v>
      </c>
      <c r="AC196" s="565" t="s">
        <v>536</v>
      </c>
      <c r="AD196" s="565" t="s">
        <v>481</v>
      </c>
      <c r="AE196" s="565" t="s">
        <v>1970</v>
      </c>
      <c r="AF196" s="566" t="s">
        <v>1991</v>
      </c>
      <c r="AG196" s="567" t="s">
        <v>435</v>
      </c>
      <c r="AH196" s="565" t="s">
        <v>640</v>
      </c>
      <c r="AI196" s="565" t="s">
        <v>1992</v>
      </c>
      <c r="AJ196" s="565" t="s">
        <v>1993</v>
      </c>
      <c r="AK196" s="568"/>
      <c r="AL196" s="568"/>
      <c r="AM196" s="568"/>
      <c r="AN196" s="568"/>
    </row>
    <row r="197" spans="1:40" ht="17.25" customHeight="1">
      <c r="A197" s="577"/>
      <c r="B197" s="577"/>
      <c r="C197" s="577"/>
      <c r="D197" s="577"/>
      <c r="E197" s="577"/>
      <c r="F197" s="577"/>
      <c r="G197" s="577"/>
      <c r="H197" s="545"/>
      <c r="I197" s="577"/>
      <c r="J197" s="577"/>
      <c r="K197" s="545"/>
      <c r="L197" s="577"/>
      <c r="M197" s="545"/>
      <c r="N197" s="545"/>
      <c r="O197" s="545"/>
      <c r="P197" s="558" t="s">
        <v>1994</v>
      </c>
      <c r="Q197" s="558" t="s">
        <v>1995</v>
      </c>
      <c r="R197" s="558" t="s">
        <v>1996</v>
      </c>
      <c r="S197" s="545"/>
      <c r="T197" s="574" t="s">
        <v>1967</v>
      </c>
      <c r="U197" s="545"/>
      <c r="V197" s="545"/>
      <c r="W197" s="545"/>
      <c r="X197" s="561" t="str">
        <v/>
      </c>
      <c r="Y197" s="562">
        <v>0</v>
      </c>
      <c r="Z197" s="545"/>
      <c r="AA197" s="563" t="s">
        <v>241</v>
      </c>
      <c r="AB197" s="564" t="s">
        <v>553</v>
      </c>
      <c r="AC197" s="565" t="s">
        <v>536</v>
      </c>
      <c r="AD197" s="565" t="s">
        <v>481</v>
      </c>
      <c r="AE197" s="565" t="s">
        <v>1970</v>
      </c>
      <c r="AF197" s="566" t="s">
        <v>1997</v>
      </c>
      <c r="AG197" s="567" t="s">
        <v>520</v>
      </c>
      <c r="AH197" s="565" t="s">
        <v>653</v>
      </c>
      <c r="AI197" s="565" t="s">
        <v>1998</v>
      </c>
      <c r="AJ197" s="565" t="s">
        <v>1999</v>
      </c>
      <c r="AK197" s="568"/>
      <c r="AL197" s="568"/>
      <c r="AM197" s="568"/>
      <c r="AN197" s="568"/>
    </row>
    <row r="198" spans="1:40" ht="17.25" customHeight="1">
      <c r="A198" s="577"/>
      <c r="B198" s="577"/>
      <c r="C198" s="577"/>
      <c r="D198" s="577"/>
      <c r="E198" s="577"/>
      <c r="F198" s="577"/>
      <c r="G198" s="577"/>
      <c r="H198" s="545"/>
      <c r="I198" s="577"/>
      <c r="J198" s="577"/>
      <c r="K198" s="545"/>
      <c r="L198" s="577"/>
      <c r="M198" s="545"/>
      <c r="N198" s="545"/>
      <c r="O198" s="545"/>
      <c r="P198" s="558" t="s">
        <v>2000</v>
      </c>
      <c r="Q198" s="558" t="s">
        <v>2001</v>
      </c>
      <c r="R198" s="558" t="s">
        <v>2002</v>
      </c>
      <c r="S198" s="545"/>
      <c r="T198" s="574" t="s">
        <v>1967</v>
      </c>
      <c r="U198" s="545"/>
      <c r="V198" s="545"/>
      <c r="W198" s="545"/>
      <c r="X198" s="561" t="str">
        <v/>
      </c>
      <c r="Y198" s="562">
        <v>0</v>
      </c>
      <c r="Z198" s="545"/>
      <c r="AA198" s="563" t="s">
        <v>241</v>
      </c>
      <c r="AB198" s="564" t="s">
        <v>553</v>
      </c>
      <c r="AC198" s="565" t="s">
        <v>536</v>
      </c>
      <c r="AD198" s="565" t="s">
        <v>481</v>
      </c>
      <c r="AE198" s="565" t="s">
        <v>1970</v>
      </c>
      <c r="AF198" s="566" t="s">
        <v>2003</v>
      </c>
      <c r="AG198" s="567" t="s">
        <v>536</v>
      </c>
      <c r="AH198" s="565" t="s">
        <v>809</v>
      </c>
      <c r="AI198" s="565" t="s">
        <v>2004</v>
      </c>
      <c r="AJ198" s="565" t="s">
        <v>2005</v>
      </c>
      <c r="AK198" s="568"/>
      <c r="AL198" s="568"/>
      <c r="AM198" s="568"/>
      <c r="AN198" s="568"/>
    </row>
    <row r="199" spans="1:40" ht="17.25" customHeight="1">
      <c r="A199" s="577"/>
      <c r="B199" s="577"/>
      <c r="C199" s="577"/>
      <c r="D199" s="577"/>
      <c r="E199" s="577"/>
      <c r="F199" s="577"/>
      <c r="G199" s="577"/>
      <c r="H199" s="545"/>
      <c r="I199" s="577"/>
      <c r="J199" s="577"/>
      <c r="K199" s="545"/>
      <c r="L199" s="577"/>
      <c r="M199" s="545"/>
      <c r="N199" s="545"/>
      <c r="O199" s="545"/>
      <c r="P199" s="558" t="s">
        <v>2006</v>
      </c>
      <c r="Q199" s="558" t="s">
        <v>2007</v>
      </c>
      <c r="R199" s="558" t="s">
        <v>2008</v>
      </c>
      <c r="S199" s="545"/>
      <c r="T199" s="574" t="s">
        <v>2001</v>
      </c>
      <c r="U199" s="545"/>
      <c r="V199" s="545"/>
      <c r="W199" s="545"/>
      <c r="X199" s="561" t="str">
        <v/>
      </c>
      <c r="Y199" s="562">
        <v>0</v>
      </c>
      <c r="Z199" s="545"/>
      <c r="AA199" s="563" t="s">
        <v>241</v>
      </c>
      <c r="AB199" s="564" t="s">
        <v>553</v>
      </c>
      <c r="AC199" s="565" t="s">
        <v>536</v>
      </c>
      <c r="AD199" s="565" t="s">
        <v>481</v>
      </c>
      <c r="AE199" s="565" t="s">
        <v>1970</v>
      </c>
      <c r="AF199" s="566" t="s">
        <v>2009</v>
      </c>
      <c r="AG199" s="567" t="s">
        <v>553</v>
      </c>
      <c r="AH199" s="565" t="s">
        <v>1833</v>
      </c>
      <c r="AI199" s="565" t="s">
        <v>2010</v>
      </c>
      <c r="AJ199" s="565" t="s">
        <v>2011</v>
      </c>
      <c r="AK199" s="568"/>
      <c r="AL199" s="568"/>
      <c r="AM199" s="568"/>
      <c r="AN199" s="568"/>
    </row>
    <row r="200" spans="1:40" ht="17.25" customHeight="1">
      <c r="A200" s="577"/>
      <c r="B200" s="577"/>
      <c r="C200" s="577"/>
      <c r="D200" s="577"/>
      <c r="E200" s="577"/>
      <c r="F200" s="577"/>
      <c r="G200" s="577"/>
      <c r="H200" s="545"/>
      <c r="I200" s="577"/>
      <c r="J200" s="577"/>
      <c r="K200" s="545"/>
      <c r="L200" s="577"/>
      <c r="M200" s="545"/>
      <c r="N200" s="545"/>
      <c r="O200" s="545"/>
      <c r="P200" s="558" t="s">
        <v>2012</v>
      </c>
      <c r="Q200" s="558" t="s">
        <v>2013</v>
      </c>
      <c r="R200" s="558" t="s">
        <v>2014</v>
      </c>
      <c r="S200" s="545"/>
      <c r="T200" s="574" t="s">
        <v>2015</v>
      </c>
      <c r="U200" s="545"/>
      <c r="V200" s="545"/>
      <c r="W200" s="545"/>
      <c r="X200" s="561" t="str">
        <v/>
      </c>
      <c r="Y200" s="562">
        <v>0</v>
      </c>
      <c r="Z200" s="545"/>
      <c r="AA200" s="563" t="s">
        <v>241</v>
      </c>
      <c r="AB200" s="564" t="s">
        <v>553</v>
      </c>
      <c r="AC200" s="565" t="s">
        <v>536</v>
      </c>
      <c r="AD200" s="565" t="s">
        <v>481</v>
      </c>
      <c r="AE200" s="565" t="s">
        <v>1970</v>
      </c>
      <c r="AF200" s="566" t="s">
        <v>2016</v>
      </c>
      <c r="AG200" s="567" t="s">
        <v>587</v>
      </c>
      <c r="AH200" s="565" t="s">
        <v>2017</v>
      </c>
      <c r="AI200" s="565" t="s">
        <v>2018</v>
      </c>
      <c r="AJ200" s="565" t="s">
        <v>2019</v>
      </c>
      <c r="AK200" s="568"/>
      <c r="AL200" s="568"/>
      <c r="AM200" s="568"/>
      <c r="AN200" s="568"/>
    </row>
    <row r="201" spans="1:40" ht="17.25" customHeight="1">
      <c r="A201" s="577"/>
      <c r="B201" s="577"/>
      <c r="C201" s="577"/>
      <c r="D201" s="577"/>
      <c r="E201" s="577"/>
      <c r="F201" s="577"/>
      <c r="G201" s="577"/>
      <c r="H201" s="545"/>
      <c r="I201" s="577"/>
      <c r="J201" s="577"/>
      <c r="K201" s="545"/>
      <c r="L201" s="577"/>
      <c r="M201" s="545"/>
      <c r="N201" s="545"/>
      <c r="O201" s="545"/>
      <c r="P201" s="558" t="s">
        <v>2020</v>
      </c>
      <c r="Q201" s="558" t="s">
        <v>2021</v>
      </c>
      <c r="R201" s="558" t="s">
        <v>2022</v>
      </c>
      <c r="S201" s="545"/>
      <c r="T201" s="574" t="s">
        <v>2021</v>
      </c>
      <c r="U201" s="545"/>
      <c r="V201" s="545"/>
      <c r="W201" s="545"/>
      <c r="X201" s="561" t="str">
        <v/>
      </c>
      <c r="Y201" s="562">
        <v>0</v>
      </c>
      <c r="Z201" s="545"/>
      <c r="AA201" s="563" t="s">
        <v>241</v>
      </c>
      <c r="AB201" s="564" t="s">
        <v>553</v>
      </c>
      <c r="AC201" s="565" t="s">
        <v>536</v>
      </c>
      <c r="AD201" s="565" t="s">
        <v>481</v>
      </c>
      <c r="AE201" s="565" t="s">
        <v>1970</v>
      </c>
      <c r="AF201" s="566" t="s">
        <v>2023</v>
      </c>
      <c r="AG201" s="567" t="s">
        <v>616</v>
      </c>
      <c r="AH201" s="565" t="s">
        <v>664</v>
      </c>
      <c r="AI201" s="565" t="s">
        <v>2024</v>
      </c>
      <c r="AJ201" s="565" t="s">
        <v>2025</v>
      </c>
      <c r="AK201" s="568"/>
      <c r="AL201" s="568"/>
      <c r="AM201" s="568"/>
      <c r="AN201" s="568"/>
    </row>
    <row r="202" spans="1:40" ht="17.25" customHeight="1">
      <c r="A202" s="577"/>
      <c r="B202" s="577"/>
      <c r="C202" s="577"/>
      <c r="D202" s="577"/>
      <c r="E202" s="577"/>
      <c r="F202" s="577"/>
      <c r="G202" s="577"/>
      <c r="H202" s="545"/>
      <c r="I202" s="577"/>
      <c r="J202" s="577"/>
      <c r="K202" s="545"/>
      <c r="L202" s="577"/>
      <c r="M202" s="545"/>
      <c r="N202" s="545"/>
      <c r="O202" s="545"/>
      <c r="P202" s="558" t="s">
        <v>2026</v>
      </c>
      <c r="Q202" s="558" t="s">
        <v>2027</v>
      </c>
      <c r="R202" s="558" t="s">
        <v>2027</v>
      </c>
      <c r="S202" s="545"/>
      <c r="T202" s="574" t="s">
        <v>2028</v>
      </c>
      <c r="U202" s="545"/>
      <c r="V202" s="545"/>
      <c r="W202" s="545"/>
      <c r="X202" s="561" t="str">
        <v/>
      </c>
      <c r="Y202" s="562">
        <v>0</v>
      </c>
      <c r="Z202" s="545"/>
      <c r="AA202" s="563" t="s">
        <v>241</v>
      </c>
      <c r="AB202" s="564" t="s">
        <v>553</v>
      </c>
      <c r="AC202" s="565" t="s">
        <v>536</v>
      </c>
      <c r="AD202" s="565" t="s">
        <v>481</v>
      </c>
      <c r="AE202" s="565" t="s">
        <v>1970</v>
      </c>
      <c r="AF202" s="566" t="s">
        <v>2029</v>
      </c>
      <c r="AG202" s="567" t="s">
        <v>268</v>
      </c>
      <c r="AH202" s="565" t="s">
        <v>2030</v>
      </c>
      <c r="AI202" s="565" t="s">
        <v>2031</v>
      </c>
      <c r="AJ202" s="565" t="s">
        <v>2032</v>
      </c>
      <c r="AK202" s="568"/>
      <c r="AL202" s="568"/>
      <c r="AM202" s="568"/>
      <c r="AN202" s="568"/>
    </row>
    <row r="203" spans="1:40" ht="17.25" customHeight="1">
      <c r="A203" s="577"/>
      <c r="B203" s="577"/>
      <c r="C203" s="577"/>
      <c r="D203" s="577"/>
      <c r="E203" s="577"/>
      <c r="F203" s="577"/>
      <c r="G203" s="577"/>
      <c r="H203" s="545"/>
      <c r="I203" s="577"/>
      <c r="J203" s="577"/>
      <c r="K203" s="545"/>
      <c r="L203" s="577"/>
      <c r="M203" s="545"/>
      <c r="N203" s="545"/>
      <c r="O203" s="545"/>
      <c r="P203" s="558" t="s">
        <v>2033</v>
      </c>
      <c r="Q203" s="558" t="s">
        <v>2034</v>
      </c>
      <c r="R203" s="558" t="s">
        <v>2035</v>
      </c>
      <c r="S203" s="545"/>
      <c r="T203" s="574" t="s">
        <v>2034</v>
      </c>
      <c r="U203" s="545"/>
      <c r="V203" s="545"/>
      <c r="W203" s="545"/>
      <c r="X203" s="561" t="str">
        <v/>
      </c>
      <c r="Y203" s="562">
        <v>0</v>
      </c>
      <c r="Z203" s="545"/>
      <c r="AA203" s="563" t="s">
        <v>241</v>
      </c>
      <c r="AB203" s="564" t="s">
        <v>553</v>
      </c>
      <c r="AC203" s="565" t="s">
        <v>536</v>
      </c>
      <c r="AD203" s="565" t="s">
        <v>481</v>
      </c>
      <c r="AE203" s="565" t="s">
        <v>1970</v>
      </c>
      <c r="AF203" s="566" t="s">
        <v>2036</v>
      </c>
      <c r="AG203" s="567" t="s">
        <v>866</v>
      </c>
      <c r="AH203" s="565" t="s">
        <v>2037</v>
      </c>
      <c r="AI203" s="565" t="s">
        <v>2038</v>
      </c>
      <c r="AJ203" s="565" t="s">
        <v>2039</v>
      </c>
      <c r="AK203" s="568"/>
      <c r="AL203" s="568"/>
      <c r="AM203" s="568"/>
      <c r="AN203" s="568"/>
    </row>
    <row r="204" spans="1:40" ht="17.25" customHeight="1">
      <c r="A204" s="577"/>
      <c r="B204" s="577"/>
      <c r="C204" s="577"/>
      <c r="D204" s="577"/>
      <c r="E204" s="577"/>
      <c r="F204" s="577"/>
      <c r="G204" s="577"/>
      <c r="H204" s="545"/>
      <c r="I204" s="577"/>
      <c r="J204" s="577"/>
      <c r="K204" s="545"/>
      <c r="L204" s="577"/>
      <c r="M204" s="545"/>
      <c r="N204" s="545"/>
      <c r="O204" s="545"/>
      <c r="P204" s="558" t="s">
        <v>2040</v>
      </c>
      <c r="Q204" s="558" t="s">
        <v>2041</v>
      </c>
      <c r="R204" s="558" t="s">
        <v>2041</v>
      </c>
      <c r="S204" s="545"/>
      <c r="T204" s="574" t="s">
        <v>1995</v>
      </c>
      <c r="U204" s="545"/>
      <c r="V204" s="545"/>
      <c r="W204" s="545"/>
      <c r="X204" s="561" t="str">
        <v/>
      </c>
      <c r="Y204" s="562">
        <v>0</v>
      </c>
      <c r="Z204" s="545"/>
      <c r="AA204" s="563" t="s">
        <v>241</v>
      </c>
      <c r="AB204" s="564" t="s">
        <v>553</v>
      </c>
      <c r="AC204" s="565" t="s">
        <v>536</v>
      </c>
      <c r="AD204" s="565" t="s">
        <v>481</v>
      </c>
      <c r="AE204" s="565" t="s">
        <v>1970</v>
      </c>
      <c r="AF204" s="566" t="s">
        <v>2042</v>
      </c>
      <c r="AG204" s="567" t="s">
        <v>878</v>
      </c>
      <c r="AH204" s="565" t="s">
        <v>2043</v>
      </c>
      <c r="AI204" s="565" t="s">
        <v>2044</v>
      </c>
      <c r="AJ204" s="565" t="s">
        <v>2045</v>
      </c>
      <c r="AK204" s="568"/>
      <c r="AL204" s="568"/>
      <c r="AM204" s="568"/>
      <c r="AN204" s="568"/>
    </row>
    <row r="205" spans="1:40" ht="17.25" customHeight="1">
      <c r="A205" s="577"/>
      <c r="B205" s="577"/>
      <c r="C205" s="577"/>
      <c r="D205" s="577"/>
      <c r="E205" s="577"/>
      <c r="F205" s="577"/>
      <c r="G205" s="577"/>
      <c r="H205" s="545"/>
      <c r="I205" s="577"/>
      <c r="J205" s="577"/>
      <c r="K205" s="545"/>
      <c r="L205" s="577"/>
      <c r="M205" s="545"/>
      <c r="N205" s="545"/>
      <c r="O205" s="545"/>
      <c r="P205" s="558" t="s">
        <v>2046</v>
      </c>
      <c r="Q205" s="558" t="s">
        <v>2028</v>
      </c>
      <c r="R205" s="558" t="s">
        <v>2047</v>
      </c>
      <c r="S205" s="545"/>
      <c r="T205" s="574" t="s">
        <v>2048</v>
      </c>
      <c r="U205" s="545"/>
      <c r="V205" s="545"/>
      <c r="W205" s="545"/>
      <c r="X205" s="561" t="str">
        <v/>
      </c>
      <c r="Y205" s="562">
        <v>0</v>
      </c>
      <c r="Z205" s="545"/>
      <c r="AA205" s="563" t="s">
        <v>241</v>
      </c>
      <c r="AB205" s="564" t="s">
        <v>553</v>
      </c>
      <c r="AC205" s="565" t="s">
        <v>536</v>
      </c>
      <c r="AD205" s="565" t="s">
        <v>481</v>
      </c>
      <c r="AE205" s="565" t="s">
        <v>1970</v>
      </c>
      <c r="AF205" s="566" t="s">
        <v>2049</v>
      </c>
      <c r="AG205" s="567" t="s">
        <v>902</v>
      </c>
      <c r="AH205" s="565" t="s">
        <v>2050</v>
      </c>
      <c r="AI205" s="565" t="s">
        <v>2051</v>
      </c>
      <c r="AJ205" s="565" t="s">
        <v>2052</v>
      </c>
      <c r="AK205" s="568"/>
      <c r="AL205" s="568"/>
      <c r="AM205" s="568"/>
      <c r="AN205" s="568"/>
    </row>
    <row r="206" spans="1:40" ht="17.25" customHeight="1">
      <c r="A206" s="577"/>
      <c r="B206" s="577"/>
      <c r="C206" s="577"/>
      <c r="D206" s="577"/>
      <c r="E206" s="577"/>
      <c r="F206" s="577"/>
      <c r="G206" s="577"/>
      <c r="H206" s="545"/>
      <c r="I206" s="577"/>
      <c r="J206" s="577"/>
      <c r="K206" s="545"/>
      <c r="L206" s="577"/>
      <c r="M206" s="545"/>
      <c r="N206" s="545"/>
      <c r="O206" s="545"/>
      <c r="P206" s="558" t="s">
        <v>2053</v>
      </c>
      <c r="Q206" s="558" t="s">
        <v>2015</v>
      </c>
      <c r="R206" s="558" t="s">
        <v>2054</v>
      </c>
      <c r="S206" s="545"/>
      <c r="T206" s="574" t="s">
        <v>2055</v>
      </c>
      <c r="U206" s="545"/>
      <c r="V206" s="545"/>
      <c r="W206" s="545"/>
      <c r="X206" s="561" t="str">
        <v/>
      </c>
      <c r="Y206" s="562">
        <v>0</v>
      </c>
      <c r="Z206" s="545"/>
      <c r="AA206" s="563" t="s">
        <v>241</v>
      </c>
      <c r="AB206" s="564" t="s">
        <v>553</v>
      </c>
      <c r="AC206" s="565" t="s">
        <v>536</v>
      </c>
      <c r="AD206" s="565" t="s">
        <v>481</v>
      </c>
      <c r="AE206" s="565" t="s">
        <v>1970</v>
      </c>
      <c r="AF206" s="566" t="s">
        <v>2056</v>
      </c>
      <c r="AG206" s="567" t="s">
        <v>1197</v>
      </c>
      <c r="AH206" s="565" t="s">
        <v>2057</v>
      </c>
      <c r="AI206" s="565" t="s">
        <v>2058</v>
      </c>
      <c r="AJ206" s="565" t="s">
        <v>2059</v>
      </c>
      <c r="AK206" s="568"/>
      <c r="AL206" s="568"/>
      <c r="AM206" s="568"/>
      <c r="AN206" s="568"/>
    </row>
    <row r="207" spans="1:40" ht="17.25" customHeight="1">
      <c r="A207" s="577"/>
      <c r="B207" s="577"/>
      <c r="C207" s="577"/>
      <c r="D207" s="577"/>
      <c r="E207" s="577"/>
      <c r="F207" s="577"/>
      <c r="G207" s="577"/>
      <c r="H207" s="545"/>
      <c r="I207" s="577"/>
      <c r="J207" s="577"/>
      <c r="K207" s="545"/>
      <c r="L207" s="577"/>
      <c r="M207" s="545"/>
      <c r="N207" s="545"/>
      <c r="O207" s="545"/>
      <c r="P207" s="558" t="s">
        <v>2060</v>
      </c>
      <c r="Q207" s="558" t="s">
        <v>1956</v>
      </c>
      <c r="R207" s="558" t="s">
        <v>2061</v>
      </c>
      <c r="S207" s="545"/>
      <c r="T207" s="574" t="s">
        <v>2062</v>
      </c>
      <c r="U207" s="545"/>
      <c r="V207" s="545"/>
      <c r="W207" s="545"/>
      <c r="X207" s="561" t="str">
        <v/>
      </c>
      <c r="Y207" s="562">
        <v>0</v>
      </c>
      <c r="Z207" s="545"/>
      <c r="AA207" s="563" t="s">
        <v>241</v>
      </c>
      <c r="AB207" s="564" t="s">
        <v>553</v>
      </c>
      <c r="AC207" s="565" t="s">
        <v>536</v>
      </c>
      <c r="AD207" s="565" t="s">
        <v>481</v>
      </c>
      <c r="AE207" s="565" t="s">
        <v>1970</v>
      </c>
      <c r="AF207" s="566" t="s">
        <v>2063</v>
      </c>
      <c r="AG207" s="567" t="s">
        <v>1209</v>
      </c>
      <c r="AH207" s="565" t="s">
        <v>2064</v>
      </c>
      <c r="AI207" s="565" t="s">
        <v>2065</v>
      </c>
      <c r="AJ207" s="565" t="s">
        <v>2066</v>
      </c>
      <c r="AK207" s="568"/>
      <c r="AL207" s="568"/>
      <c r="AM207" s="568"/>
      <c r="AN207" s="568"/>
    </row>
    <row r="208" spans="1:40" ht="17.25" customHeight="1">
      <c r="A208" s="577"/>
      <c r="B208" s="577"/>
      <c r="C208" s="577"/>
      <c r="D208" s="577"/>
      <c r="E208" s="577"/>
      <c r="F208" s="577"/>
      <c r="G208" s="577"/>
      <c r="H208" s="545"/>
      <c r="I208" s="577"/>
      <c r="J208" s="577"/>
      <c r="K208" s="545"/>
      <c r="L208" s="577"/>
      <c r="M208" s="545"/>
      <c r="N208" s="545"/>
      <c r="O208" s="545"/>
      <c r="P208" s="558" t="s">
        <v>2067</v>
      </c>
      <c r="Q208" s="558" t="s">
        <v>1990</v>
      </c>
      <c r="R208" s="558" t="s">
        <v>2068</v>
      </c>
      <c r="S208" s="545"/>
      <c r="T208" s="574" t="s">
        <v>1096</v>
      </c>
      <c r="U208" s="545"/>
      <c r="V208" s="545"/>
      <c r="W208" s="545"/>
      <c r="X208" s="561" t="str">
        <v/>
      </c>
      <c r="Y208" s="562">
        <v>0</v>
      </c>
      <c r="Z208" s="545"/>
      <c r="AA208" s="563" t="s">
        <v>241</v>
      </c>
      <c r="AB208" s="564" t="s">
        <v>553</v>
      </c>
      <c r="AC208" s="565" t="s">
        <v>536</v>
      </c>
      <c r="AD208" s="565" t="s">
        <v>481</v>
      </c>
      <c r="AE208" s="565" t="s">
        <v>1970</v>
      </c>
      <c r="AF208" s="566" t="s">
        <v>2069</v>
      </c>
      <c r="AG208" s="567" t="s">
        <v>1221</v>
      </c>
      <c r="AH208" s="565" t="s">
        <v>2070</v>
      </c>
      <c r="AI208" s="565" t="s">
        <v>2071</v>
      </c>
      <c r="AJ208" s="565" t="s">
        <v>2072</v>
      </c>
      <c r="AK208" s="568"/>
      <c r="AL208" s="568"/>
      <c r="AM208" s="568"/>
      <c r="AN208" s="568"/>
    </row>
    <row r="209" spans="1:40" ht="17.25" customHeight="1">
      <c r="A209" s="577"/>
      <c r="B209" s="577"/>
      <c r="C209" s="577"/>
      <c r="D209" s="577"/>
      <c r="E209" s="577"/>
      <c r="F209" s="577"/>
      <c r="G209" s="577"/>
      <c r="H209" s="545"/>
      <c r="I209" s="577"/>
      <c r="J209" s="577"/>
      <c r="K209" s="545"/>
      <c r="L209" s="577"/>
      <c r="M209" s="545"/>
      <c r="N209" s="545"/>
      <c r="O209" s="545"/>
      <c r="P209" s="558" t="s">
        <v>2073</v>
      </c>
      <c r="Q209" s="558" t="s">
        <v>2048</v>
      </c>
      <c r="R209" s="558" t="s">
        <v>2074</v>
      </c>
      <c r="S209" s="545"/>
      <c r="T209" s="574" t="s">
        <v>1584</v>
      </c>
      <c r="U209" s="545"/>
      <c r="V209" s="545"/>
      <c r="W209" s="545"/>
      <c r="X209" s="561" t="str">
        <v/>
      </c>
      <c r="Y209" s="562">
        <v>0</v>
      </c>
      <c r="Z209" s="545"/>
      <c r="AA209" s="563" t="s">
        <v>241</v>
      </c>
      <c r="AB209" s="564" t="s">
        <v>553</v>
      </c>
      <c r="AC209" s="565" t="s">
        <v>536</v>
      </c>
      <c r="AD209" s="565" t="s">
        <v>481</v>
      </c>
      <c r="AE209" s="565" t="s">
        <v>1970</v>
      </c>
      <c r="AF209" s="566" t="s">
        <v>2075</v>
      </c>
      <c r="AG209" s="567" t="s">
        <v>1233</v>
      </c>
      <c r="AH209" s="565" t="s">
        <v>675</v>
      </c>
      <c r="AI209" s="565" t="s">
        <v>2076</v>
      </c>
      <c r="AJ209" s="565" t="s">
        <v>2077</v>
      </c>
      <c r="AK209" s="568"/>
      <c r="AL209" s="568"/>
      <c r="AM209" s="568"/>
      <c r="AN209" s="568"/>
    </row>
    <row r="210" spans="1:40" ht="17.25" customHeight="1">
      <c r="A210" s="577"/>
      <c r="B210" s="577"/>
      <c r="C210" s="577"/>
      <c r="D210" s="577"/>
      <c r="E210" s="577"/>
      <c r="F210" s="577"/>
      <c r="G210" s="577"/>
      <c r="H210" s="545"/>
      <c r="I210" s="577"/>
      <c r="J210" s="577"/>
      <c r="K210" s="545"/>
      <c r="L210" s="577"/>
      <c r="M210" s="545"/>
      <c r="N210" s="545"/>
      <c r="O210" s="545"/>
      <c r="P210" s="558" t="s">
        <v>2078</v>
      </c>
      <c r="Q210" s="558" t="s">
        <v>2079</v>
      </c>
      <c r="R210" s="558" t="s">
        <v>2080</v>
      </c>
      <c r="S210" s="545"/>
      <c r="T210" s="574" t="s">
        <v>2007</v>
      </c>
      <c r="U210" s="545"/>
      <c r="V210" s="545"/>
      <c r="W210" s="545"/>
      <c r="X210" s="561" t="str">
        <v/>
      </c>
      <c r="Y210" s="562">
        <v>0</v>
      </c>
      <c r="Z210" s="545"/>
      <c r="AA210" s="563" t="s">
        <v>241</v>
      </c>
      <c r="AB210" s="564" t="s">
        <v>553</v>
      </c>
      <c r="AC210" s="565" t="s">
        <v>536</v>
      </c>
      <c r="AD210" s="565" t="s">
        <v>481</v>
      </c>
      <c r="AE210" s="565" t="s">
        <v>1970</v>
      </c>
      <c r="AF210" s="566" t="s">
        <v>2081</v>
      </c>
      <c r="AG210" s="567" t="s">
        <v>286</v>
      </c>
      <c r="AH210" s="565" t="s">
        <v>700</v>
      </c>
      <c r="AI210" s="565" t="s">
        <v>2082</v>
      </c>
      <c r="AJ210" s="565" t="s">
        <v>2083</v>
      </c>
      <c r="AK210" s="568"/>
      <c r="AL210" s="568"/>
      <c r="AM210" s="568"/>
      <c r="AN210" s="568"/>
    </row>
    <row r="211" spans="1:40" ht="17.25" customHeight="1">
      <c r="A211" s="577"/>
      <c r="B211" s="577"/>
      <c r="C211" s="577"/>
      <c r="D211" s="577"/>
      <c r="E211" s="577"/>
      <c r="F211" s="577"/>
      <c r="G211" s="577"/>
      <c r="H211" s="545"/>
      <c r="I211" s="577"/>
      <c r="J211" s="577"/>
      <c r="K211" s="545"/>
      <c r="L211" s="577"/>
      <c r="M211" s="545"/>
      <c r="N211" s="545"/>
      <c r="O211" s="545"/>
      <c r="P211" s="558" t="s">
        <v>2084</v>
      </c>
      <c r="Q211" s="558" t="s">
        <v>2085</v>
      </c>
      <c r="R211" s="558" t="s">
        <v>2086</v>
      </c>
      <c r="S211" s="545"/>
      <c r="T211" s="574" t="s">
        <v>2079</v>
      </c>
      <c r="U211" s="545"/>
      <c r="V211" s="545"/>
      <c r="W211" s="545"/>
      <c r="X211" s="561" t="str">
        <v/>
      </c>
      <c r="Y211" s="562">
        <v>0</v>
      </c>
      <c r="Z211" s="545"/>
      <c r="AA211" s="563" t="s">
        <v>241</v>
      </c>
      <c r="AB211" s="564" t="s">
        <v>553</v>
      </c>
      <c r="AC211" s="565" t="s">
        <v>536</v>
      </c>
      <c r="AD211" s="565" t="s">
        <v>481</v>
      </c>
      <c r="AE211" s="565" t="s">
        <v>1970</v>
      </c>
      <c r="AF211" s="566" t="s">
        <v>2087</v>
      </c>
      <c r="AG211" s="567" t="s">
        <v>322</v>
      </c>
      <c r="AH211" s="565" t="s">
        <v>712</v>
      </c>
      <c r="AI211" s="565" t="s">
        <v>2088</v>
      </c>
      <c r="AJ211" s="565" t="s">
        <v>2089</v>
      </c>
      <c r="AK211" s="568"/>
      <c r="AL211" s="568"/>
      <c r="AM211" s="568"/>
      <c r="AN211" s="568"/>
    </row>
    <row r="212" spans="1:40" ht="17.25" customHeight="1">
      <c r="A212" s="577"/>
      <c r="B212" s="577"/>
      <c r="C212" s="577"/>
      <c r="D212" s="577"/>
      <c r="E212" s="577"/>
      <c r="F212" s="577"/>
      <c r="G212" s="577"/>
      <c r="H212" s="545"/>
      <c r="I212" s="577"/>
      <c r="J212" s="577"/>
      <c r="K212" s="545"/>
      <c r="L212" s="577"/>
      <c r="M212" s="545"/>
      <c r="N212" s="545"/>
      <c r="O212" s="545"/>
      <c r="P212" s="558" t="s">
        <v>2090</v>
      </c>
      <c r="Q212" s="558" t="s">
        <v>2091</v>
      </c>
      <c r="R212" s="558" t="s">
        <v>2092</v>
      </c>
      <c r="S212" s="545"/>
      <c r="T212" s="574" t="s">
        <v>2093</v>
      </c>
      <c r="U212" s="545"/>
      <c r="V212" s="545"/>
      <c r="W212" s="545"/>
      <c r="X212" s="561" t="str">
        <v/>
      </c>
      <c r="Y212" s="562">
        <v>0</v>
      </c>
      <c r="Z212" s="545"/>
      <c r="AA212" s="563" t="s">
        <v>241</v>
      </c>
      <c r="AB212" s="564" t="s">
        <v>553</v>
      </c>
      <c r="AC212" s="565" t="s">
        <v>536</v>
      </c>
      <c r="AD212" s="565" t="s">
        <v>481</v>
      </c>
      <c r="AE212" s="565" t="s">
        <v>1970</v>
      </c>
      <c r="AF212" s="566" t="s">
        <v>2094</v>
      </c>
      <c r="AG212" s="567" t="s">
        <v>340</v>
      </c>
      <c r="AH212" s="565" t="s">
        <v>724</v>
      </c>
      <c r="AI212" s="565" t="s">
        <v>2095</v>
      </c>
      <c r="AJ212" s="565" t="s">
        <v>2096</v>
      </c>
      <c r="AK212" s="568"/>
      <c r="AL212" s="568"/>
      <c r="AM212" s="568"/>
      <c r="AN212" s="568"/>
    </row>
    <row r="213" spans="1:40" ht="17.25" customHeight="1">
      <c r="A213" s="577"/>
      <c r="B213" s="577"/>
      <c r="C213" s="577"/>
      <c r="D213" s="577"/>
      <c r="E213" s="577"/>
      <c r="F213" s="577"/>
      <c r="G213" s="577"/>
      <c r="H213" s="545"/>
      <c r="I213" s="577"/>
      <c r="J213" s="577"/>
      <c r="K213" s="545"/>
      <c r="L213" s="577"/>
      <c r="M213" s="545"/>
      <c r="N213" s="545"/>
      <c r="O213" s="545"/>
      <c r="P213" s="558" t="s">
        <v>2097</v>
      </c>
      <c r="Q213" s="558" t="s">
        <v>1079</v>
      </c>
      <c r="R213" s="558" t="s">
        <v>2098</v>
      </c>
      <c r="S213" s="545"/>
      <c r="T213" s="574" t="s">
        <v>2099</v>
      </c>
      <c r="U213" s="545"/>
      <c r="V213" s="545"/>
      <c r="W213" s="545"/>
      <c r="X213" s="561" t="str">
        <v/>
      </c>
      <c r="Y213" s="562">
        <v>0</v>
      </c>
      <c r="Z213" s="545"/>
      <c r="AA213" s="563" t="s">
        <v>241</v>
      </c>
      <c r="AB213" s="564" t="s">
        <v>569</v>
      </c>
      <c r="AC213" s="565" t="s">
        <v>553</v>
      </c>
      <c r="AD213" s="565" t="s">
        <v>494</v>
      </c>
      <c r="AE213" s="565" t="s">
        <v>2100</v>
      </c>
      <c r="AF213" s="566" t="s">
        <v>2101</v>
      </c>
      <c r="AG213" s="567" t="s">
        <v>355</v>
      </c>
      <c r="AH213" s="565" t="s">
        <v>584</v>
      </c>
      <c r="AI213" s="565" t="s">
        <v>2102</v>
      </c>
      <c r="AJ213" s="565" t="s">
        <v>2103</v>
      </c>
      <c r="AK213" s="568"/>
      <c r="AL213" s="568"/>
      <c r="AM213" s="568"/>
      <c r="AN213" s="568"/>
    </row>
    <row r="214" spans="1:40" ht="17.25" customHeight="1">
      <c r="A214" s="577"/>
      <c r="B214" s="577"/>
      <c r="C214" s="577"/>
      <c r="D214" s="577"/>
      <c r="E214" s="577"/>
      <c r="F214" s="577"/>
      <c r="G214" s="577"/>
      <c r="H214" s="545"/>
      <c r="I214" s="577"/>
      <c r="J214" s="577"/>
      <c r="K214" s="545"/>
      <c r="L214" s="577"/>
      <c r="M214" s="545"/>
      <c r="N214" s="545"/>
      <c r="O214" s="545"/>
      <c r="P214" s="558" t="s">
        <v>2104</v>
      </c>
      <c r="Q214" s="558" t="s">
        <v>2105</v>
      </c>
      <c r="R214" s="558" t="s">
        <v>2105</v>
      </c>
      <c r="S214" s="545"/>
      <c r="T214" s="574" t="s">
        <v>2106</v>
      </c>
      <c r="U214" s="545"/>
      <c r="V214" s="545"/>
      <c r="W214" s="545"/>
      <c r="X214" s="561" t="str">
        <v/>
      </c>
      <c r="Y214" s="562">
        <v>0</v>
      </c>
      <c r="Z214" s="545"/>
      <c r="AA214" s="563" t="s">
        <v>241</v>
      </c>
      <c r="AB214" s="564" t="s">
        <v>569</v>
      </c>
      <c r="AC214" s="565" t="s">
        <v>553</v>
      </c>
      <c r="AD214" s="565" t="s">
        <v>494</v>
      </c>
      <c r="AE214" s="565" t="s">
        <v>2100</v>
      </c>
      <c r="AF214" s="566" t="s">
        <v>2107</v>
      </c>
      <c r="AG214" s="567" t="s">
        <v>243</v>
      </c>
      <c r="AH214" s="565" t="s">
        <v>598</v>
      </c>
      <c r="AI214" s="565" t="s">
        <v>2108</v>
      </c>
      <c r="AJ214" s="565" t="s">
        <v>2109</v>
      </c>
      <c r="AK214" s="568"/>
      <c r="AL214" s="568"/>
      <c r="AM214" s="568"/>
      <c r="AN214" s="568"/>
    </row>
    <row r="215" spans="1:40" ht="17.25" customHeight="1">
      <c r="A215" s="577"/>
      <c r="B215" s="577"/>
      <c r="C215" s="577"/>
      <c r="D215" s="577"/>
      <c r="E215" s="577"/>
      <c r="F215" s="577"/>
      <c r="G215" s="577"/>
      <c r="H215" s="545"/>
      <c r="I215" s="577"/>
      <c r="J215" s="577"/>
      <c r="K215" s="545"/>
      <c r="L215" s="577"/>
      <c r="M215" s="545"/>
      <c r="N215" s="545"/>
      <c r="O215" s="545"/>
      <c r="P215" s="558" t="s">
        <v>2110</v>
      </c>
      <c r="Q215" s="558" t="s">
        <v>2111</v>
      </c>
      <c r="R215" s="558" t="s">
        <v>2112</v>
      </c>
      <c r="S215" s="545"/>
      <c r="T215" s="574" t="s">
        <v>2113</v>
      </c>
      <c r="U215" s="545"/>
      <c r="V215" s="545"/>
      <c r="W215" s="545"/>
      <c r="X215" s="561" t="str">
        <v/>
      </c>
      <c r="Y215" s="562">
        <v>0</v>
      </c>
      <c r="Z215" s="545"/>
      <c r="AA215" s="563" t="s">
        <v>241</v>
      </c>
      <c r="AB215" s="564" t="s">
        <v>569</v>
      </c>
      <c r="AC215" s="565" t="s">
        <v>553</v>
      </c>
      <c r="AD215" s="565" t="s">
        <v>494</v>
      </c>
      <c r="AE215" s="565" t="s">
        <v>2100</v>
      </c>
      <c r="AF215" s="566" t="s">
        <v>2114</v>
      </c>
      <c r="AG215" s="567" t="s">
        <v>402</v>
      </c>
      <c r="AH215" s="565" t="s">
        <v>613</v>
      </c>
      <c r="AI215" s="565" t="s">
        <v>2115</v>
      </c>
      <c r="AJ215" s="565" t="s">
        <v>2116</v>
      </c>
      <c r="AK215" s="568"/>
      <c r="AL215" s="568"/>
      <c r="AM215" s="568"/>
      <c r="AN215" s="568"/>
    </row>
    <row r="216" spans="1:40" ht="17.25" customHeight="1">
      <c r="A216" s="577"/>
      <c r="B216" s="577"/>
      <c r="C216" s="577"/>
      <c r="D216" s="577"/>
      <c r="E216" s="577"/>
      <c r="F216" s="577"/>
      <c r="G216" s="577"/>
      <c r="H216" s="545"/>
      <c r="I216" s="577"/>
      <c r="J216" s="577"/>
      <c r="K216" s="545"/>
      <c r="L216" s="577"/>
      <c r="M216" s="545"/>
      <c r="N216" s="545"/>
      <c r="O216" s="545"/>
      <c r="P216" s="558" t="s">
        <v>2117</v>
      </c>
      <c r="Q216" s="558" t="s">
        <v>2093</v>
      </c>
      <c r="R216" s="558" t="s">
        <v>2118</v>
      </c>
      <c r="S216" s="545"/>
      <c r="T216" s="574" t="s">
        <v>2119</v>
      </c>
      <c r="U216" s="545"/>
      <c r="V216" s="545"/>
      <c r="W216" s="545"/>
      <c r="X216" s="561" t="str">
        <v/>
      </c>
      <c r="Y216" s="562">
        <v>0</v>
      </c>
      <c r="Z216" s="545"/>
      <c r="AA216" s="563" t="s">
        <v>241</v>
      </c>
      <c r="AB216" s="564" t="s">
        <v>569</v>
      </c>
      <c r="AC216" s="565" t="s">
        <v>553</v>
      </c>
      <c r="AD216" s="565" t="s">
        <v>494</v>
      </c>
      <c r="AE216" s="565" t="s">
        <v>2100</v>
      </c>
      <c r="AF216" s="566" t="s">
        <v>2120</v>
      </c>
      <c r="AG216" s="567" t="s">
        <v>419</v>
      </c>
      <c r="AH216" s="565" t="s">
        <v>628</v>
      </c>
      <c r="AI216" s="565" t="s">
        <v>2121</v>
      </c>
      <c r="AJ216" s="565" t="s">
        <v>2122</v>
      </c>
      <c r="AK216" s="568"/>
      <c r="AL216" s="568"/>
      <c r="AM216" s="568"/>
      <c r="AN216" s="568"/>
    </row>
    <row r="217" spans="1:40" ht="17.25" customHeight="1">
      <c r="A217" s="577"/>
      <c r="B217" s="577"/>
      <c r="C217" s="577"/>
      <c r="D217" s="577"/>
      <c r="E217" s="577"/>
      <c r="F217" s="577"/>
      <c r="G217" s="577"/>
      <c r="H217" s="545"/>
      <c r="I217" s="577"/>
      <c r="J217" s="577"/>
      <c r="K217" s="545"/>
      <c r="L217" s="577"/>
      <c r="M217" s="545"/>
      <c r="N217" s="545"/>
      <c r="O217" s="545"/>
      <c r="P217" s="558" t="s">
        <v>2123</v>
      </c>
      <c r="Q217" s="558" t="s">
        <v>2124</v>
      </c>
      <c r="R217" s="558" t="s">
        <v>2124</v>
      </c>
      <c r="S217" s="545"/>
      <c r="T217" s="574" t="s">
        <v>2125</v>
      </c>
      <c r="U217" s="545"/>
      <c r="V217" s="545"/>
      <c r="W217" s="545"/>
      <c r="X217" s="561" t="str">
        <v/>
      </c>
      <c r="Y217" s="562">
        <v>0</v>
      </c>
      <c r="Z217" s="545"/>
      <c r="AA217" s="563" t="s">
        <v>241</v>
      </c>
      <c r="AB217" s="564" t="s">
        <v>569</v>
      </c>
      <c r="AC217" s="565" t="s">
        <v>553</v>
      </c>
      <c r="AD217" s="565" t="s">
        <v>494</v>
      </c>
      <c r="AE217" s="565" t="s">
        <v>2100</v>
      </c>
      <c r="AF217" s="566" t="s">
        <v>2126</v>
      </c>
      <c r="AG217" s="567" t="s">
        <v>435</v>
      </c>
      <c r="AH217" s="565" t="s">
        <v>640</v>
      </c>
      <c r="AI217" s="565" t="s">
        <v>2127</v>
      </c>
      <c r="AJ217" s="565" t="s">
        <v>2128</v>
      </c>
      <c r="AK217" s="568"/>
      <c r="AL217" s="568"/>
      <c r="AM217" s="568"/>
      <c r="AN217" s="568"/>
    </row>
    <row r="218" spans="1:40" ht="17.25" customHeight="1">
      <c r="A218" s="577"/>
      <c r="B218" s="577"/>
      <c r="C218" s="577"/>
      <c r="D218" s="577"/>
      <c r="E218" s="577"/>
      <c r="F218" s="577"/>
      <c r="G218" s="577"/>
      <c r="H218" s="545"/>
      <c r="I218" s="577"/>
      <c r="J218" s="577"/>
      <c r="K218" s="545"/>
      <c r="L218" s="577"/>
      <c r="M218" s="545"/>
      <c r="N218" s="545"/>
      <c r="O218" s="545"/>
      <c r="P218" s="558" t="s">
        <v>2129</v>
      </c>
      <c r="Q218" s="558" t="s">
        <v>861</v>
      </c>
      <c r="R218" s="558" t="s">
        <v>2130</v>
      </c>
      <c r="S218" s="545"/>
      <c r="T218" s="574" t="s">
        <v>2131</v>
      </c>
      <c r="U218" s="545"/>
      <c r="V218" s="545"/>
      <c r="W218" s="545"/>
      <c r="X218" s="561" t="str">
        <v/>
      </c>
      <c r="Y218" s="562">
        <v>0</v>
      </c>
      <c r="Z218" s="545"/>
      <c r="AA218" s="563" t="s">
        <v>241</v>
      </c>
      <c r="AB218" s="564" t="s">
        <v>569</v>
      </c>
      <c r="AC218" s="565" t="s">
        <v>553</v>
      </c>
      <c r="AD218" s="565" t="s">
        <v>494</v>
      </c>
      <c r="AE218" s="565" t="s">
        <v>2100</v>
      </c>
      <c r="AF218" s="566" t="s">
        <v>2132</v>
      </c>
      <c r="AG218" s="567" t="s">
        <v>520</v>
      </c>
      <c r="AH218" s="565" t="s">
        <v>653</v>
      </c>
      <c r="AI218" s="565" t="s">
        <v>2133</v>
      </c>
      <c r="AJ218" s="565" t="s">
        <v>2134</v>
      </c>
      <c r="AK218" s="568"/>
      <c r="AL218" s="568"/>
      <c r="AM218" s="568"/>
      <c r="AN218" s="568"/>
    </row>
    <row r="219" spans="1:40" ht="17.25" customHeight="1">
      <c r="A219" s="577"/>
      <c r="B219" s="577"/>
      <c r="C219" s="577"/>
      <c r="D219" s="577"/>
      <c r="E219" s="577"/>
      <c r="F219" s="577"/>
      <c r="G219" s="577"/>
      <c r="H219" s="545"/>
      <c r="I219" s="577"/>
      <c r="J219" s="577"/>
      <c r="K219" s="545"/>
      <c r="L219" s="577"/>
      <c r="M219" s="545"/>
      <c r="N219" s="545"/>
      <c r="O219" s="545"/>
      <c r="P219" s="558" t="s">
        <v>2135</v>
      </c>
      <c r="Q219" s="558" t="s">
        <v>2136</v>
      </c>
      <c r="R219" s="558" t="s">
        <v>2137</v>
      </c>
      <c r="S219" s="545"/>
      <c r="T219" s="574" t="s">
        <v>2138</v>
      </c>
      <c r="U219" s="545"/>
      <c r="V219" s="545"/>
      <c r="W219" s="545"/>
      <c r="X219" s="561" t="str">
        <v/>
      </c>
      <c r="Y219" s="562">
        <v>0</v>
      </c>
      <c r="Z219" s="545"/>
      <c r="AA219" s="563" t="s">
        <v>241</v>
      </c>
      <c r="AB219" s="564" t="s">
        <v>569</v>
      </c>
      <c r="AC219" s="565" t="s">
        <v>553</v>
      </c>
      <c r="AD219" s="565" t="s">
        <v>494</v>
      </c>
      <c r="AE219" s="565" t="s">
        <v>2100</v>
      </c>
      <c r="AF219" s="566" t="s">
        <v>2139</v>
      </c>
      <c r="AG219" s="567" t="s">
        <v>536</v>
      </c>
      <c r="AH219" s="565" t="s">
        <v>809</v>
      </c>
      <c r="AI219" s="565" t="s">
        <v>2140</v>
      </c>
      <c r="AJ219" s="565" t="s">
        <v>2141</v>
      </c>
      <c r="AK219" s="568"/>
      <c r="AL219" s="568"/>
      <c r="AM219" s="568"/>
      <c r="AN219" s="568"/>
    </row>
    <row r="220" spans="1:40" ht="17.25" customHeight="1">
      <c r="A220" s="577"/>
      <c r="B220" s="577"/>
      <c r="C220" s="577"/>
      <c r="D220" s="577"/>
      <c r="E220" s="577"/>
      <c r="F220" s="577"/>
      <c r="G220" s="577"/>
      <c r="H220" s="545"/>
      <c r="I220" s="577"/>
      <c r="J220" s="577"/>
      <c r="K220" s="545"/>
      <c r="L220" s="577"/>
      <c r="M220" s="545"/>
      <c r="N220" s="545"/>
      <c r="O220" s="545"/>
      <c r="P220" s="558" t="s">
        <v>2142</v>
      </c>
      <c r="Q220" s="558" t="s">
        <v>2143</v>
      </c>
      <c r="R220" s="558" t="s">
        <v>2144</v>
      </c>
      <c r="S220" s="545"/>
      <c r="T220" s="574" t="s">
        <v>2145</v>
      </c>
      <c r="U220" s="545"/>
      <c r="V220" s="545"/>
      <c r="W220" s="545"/>
      <c r="X220" s="561" t="str">
        <v/>
      </c>
      <c r="Y220" s="562">
        <v>0</v>
      </c>
      <c r="Z220" s="545"/>
      <c r="AA220" s="563" t="s">
        <v>241</v>
      </c>
      <c r="AB220" s="564" t="s">
        <v>569</v>
      </c>
      <c r="AC220" s="565" t="s">
        <v>553</v>
      </c>
      <c r="AD220" s="565" t="s">
        <v>494</v>
      </c>
      <c r="AE220" s="565" t="s">
        <v>2100</v>
      </c>
      <c r="AF220" s="566" t="s">
        <v>2146</v>
      </c>
      <c r="AG220" s="567" t="s">
        <v>553</v>
      </c>
      <c r="AH220" s="565" t="s">
        <v>1833</v>
      </c>
      <c r="AI220" s="565" t="s">
        <v>2147</v>
      </c>
      <c r="AJ220" s="565" t="s">
        <v>2148</v>
      </c>
      <c r="AK220" s="568"/>
      <c r="AL220" s="568"/>
      <c r="AM220" s="568"/>
      <c r="AN220" s="568"/>
    </row>
    <row r="221" spans="1:40" ht="17.25" customHeight="1">
      <c r="A221" s="577"/>
      <c r="B221" s="577"/>
      <c r="C221" s="577"/>
      <c r="D221" s="577"/>
      <c r="E221" s="577"/>
      <c r="F221" s="577"/>
      <c r="G221" s="577"/>
      <c r="H221" s="545"/>
      <c r="I221" s="577"/>
      <c r="J221" s="577"/>
      <c r="K221" s="545"/>
      <c r="L221" s="577"/>
      <c r="M221" s="545"/>
      <c r="N221" s="545"/>
      <c r="O221" s="545"/>
      <c r="P221" s="558" t="s">
        <v>2149</v>
      </c>
      <c r="Q221" s="558" t="s">
        <v>2150</v>
      </c>
      <c r="R221" s="558" t="s">
        <v>2138</v>
      </c>
      <c r="S221" s="545"/>
      <c r="T221" s="574" t="s">
        <v>2143</v>
      </c>
      <c r="U221" s="545"/>
      <c r="V221" s="545"/>
      <c r="W221" s="545"/>
      <c r="X221" s="561" t="str">
        <v/>
      </c>
      <c r="Y221" s="562">
        <v>0</v>
      </c>
      <c r="Z221" s="545"/>
      <c r="AA221" s="563" t="s">
        <v>241</v>
      </c>
      <c r="AB221" s="564" t="s">
        <v>569</v>
      </c>
      <c r="AC221" s="565" t="s">
        <v>553</v>
      </c>
      <c r="AD221" s="565" t="s">
        <v>494</v>
      </c>
      <c r="AE221" s="565" t="s">
        <v>2100</v>
      </c>
      <c r="AF221" s="566" t="s">
        <v>2151</v>
      </c>
      <c r="AG221" s="567" t="s">
        <v>587</v>
      </c>
      <c r="AH221" s="565" t="s">
        <v>664</v>
      </c>
      <c r="AI221" s="565" t="s">
        <v>2152</v>
      </c>
      <c r="AJ221" s="565" t="s">
        <v>2153</v>
      </c>
      <c r="AK221" s="568"/>
      <c r="AL221" s="568"/>
      <c r="AM221" s="568"/>
      <c r="AN221" s="568"/>
    </row>
    <row r="222" spans="1:40" ht="17.25" customHeight="1">
      <c r="A222" s="577"/>
      <c r="B222" s="577"/>
      <c r="C222" s="577"/>
      <c r="D222" s="577"/>
      <c r="E222" s="577"/>
      <c r="F222" s="577"/>
      <c r="G222" s="577"/>
      <c r="H222" s="545"/>
      <c r="I222" s="577"/>
      <c r="J222" s="577"/>
      <c r="K222" s="545"/>
      <c r="L222" s="577"/>
      <c r="M222" s="545"/>
      <c r="N222" s="545"/>
      <c r="O222" s="545"/>
      <c r="P222" s="558" t="s">
        <v>2154</v>
      </c>
      <c r="Q222" s="558" t="s">
        <v>2125</v>
      </c>
      <c r="R222" s="558" t="s">
        <v>2155</v>
      </c>
      <c r="S222" s="545"/>
      <c r="T222" s="574" t="s">
        <v>2156</v>
      </c>
      <c r="U222" s="545"/>
      <c r="V222" s="545"/>
      <c r="W222" s="545"/>
      <c r="X222" s="561" t="str">
        <v/>
      </c>
      <c r="Y222" s="562">
        <v>0</v>
      </c>
      <c r="Z222" s="545"/>
      <c r="AA222" s="563" t="s">
        <v>241</v>
      </c>
      <c r="AB222" s="564" t="s">
        <v>569</v>
      </c>
      <c r="AC222" s="565" t="s">
        <v>553</v>
      </c>
      <c r="AD222" s="565" t="s">
        <v>494</v>
      </c>
      <c r="AE222" s="565" t="s">
        <v>2100</v>
      </c>
      <c r="AF222" s="566" t="s">
        <v>2157</v>
      </c>
      <c r="AG222" s="567" t="s">
        <v>268</v>
      </c>
      <c r="AH222" s="565" t="s">
        <v>675</v>
      </c>
      <c r="AI222" s="565" t="s">
        <v>2158</v>
      </c>
      <c r="AJ222" s="565" t="s">
        <v>2159</v>
      </c>
      <c r="AK222" s="568"/>
      <c r="AL222" s="568"/>
      <c r="AM222" s="568"/>
      <c r="AN222" s="568"/>
    </row>
    <row r="223" spans="1:40" ht="17.25" customHeight="1">
      <c r="A223" s="577"/>
      <c r="B223" s="577"/>
      <c r="C223" s="577"/>
      <c r="D223" s="577"/>
      <c r="E223" s="577"/>
      <c r="F223" s="577"/>
      <c r="G223" s="577"/>
      <c r="H223" s="545"/>
      <c r="I223" s="577"/>
      <c r="J223" s="577"/>
      <c r="K223" s="545"/>
      <c r="L223" s="577"/>
      <c r="M223" s="545"/>
      <c r="N223" s="545"/>
      <c r="O223" s="545"/>
      <c r="P223" s="558" t="s">
        <v>2160</v>
      </c>
      <c r="Q223" s="558" t="s">
        <v>2156</v>
      </c>
      <c r="R223" s="558" t="s">
        <v>2156</v>
      </c>
      <c r="S223" s="545"/>
      <c r="T223" s="574" t="s">
        <v>2161</v>
      </c>
      <c r="U223" s="545"/>
      <c r="V223" s="545"/>
      <c r="W223" s="545"/>
      <c r="X223" s="561" t="str">
        <v/>
      </c>
      <c r="Y223" s="562">
        <v>0</v>
      </c>
      <c r="Z223" s="545"/>
      <c r="AA223" s="563" t="s">
        <v>241</v>
      </c>
      <c r="AB223" s="564" t="s">
        <v>569</v>
      </c>
      <c r="AC223" s="565" t="s">
        <v>553</v>
      </c>
      <c r="AD223" s="565" t="s">
        <v>494</v>
      </c>
      <c r="AE223" s="565" t="s">
        <v>2100</v>
      </c>
      <c r="AF223" s="566" t="s">
        <v>2162</v>
      </c>
      <c r="AG223" s="567" t="s">
        <v>286</v>
      </c>
      <c r="AH223" s="565" t="s">
        <v>687</v>
      </c>
      <c r="AI223" s="565" t="s">
        <v>2163</v>
      </c>
      <c r="AJ223" s="565" t="s">
        <v>2164</v>
      </c>
      <c r="AK223" s="568"/>
      <c r="AL223" s="568"/>
      <c r="AM223" s="568"/>
      <c r="AN223" s="568"/>
    </row>
    <row r="224" spans="1:40" ht="17.25" customHeight="1">
      <c r="A224" s="577"/>
      <c r="B224" s="577"/>
      <c r="C224" s="577"/>
      <c r="D224" s="577"/>
      <c r="E224" s="577"/>
      <c r="F224" s="577"/>
      <c r="G224" s="577"/>
      <c r="H224" s="545"/>
      <c r="I224" s="577"/>
      <c r="J224" s="577"/>
      <c r="K224" s="545"/>
      <c r="L224" s="577"/>
      <c r="M224" s="545"/>
      <c r="N224" s="545"/>
      <c r="O224" s="545"/>
      <c r="P224" s="558" t="s">
        <v>2165</v>
      </c>
      <c r="Q224" s="558" t="s">
        <v>2166</v>
      </c>
      <c r="R224" s="558" t="s">
        <v>2167</v>
      </c>
      <c r="S224" s="545"/>
      <c r="T224" s="574" t="s">
        <v>2168</v>
      </c>
      <c r="U224" s="545"/>
      <c r="V224" s="545"/>
      <c r="W224" s="545"/>
      <c r="X224" s="561" t="str">
        <v/>
      </c>
      <c r="Y224" s="562">
        <v>0</v>
      </c>
      <c r="Z224" s="545"/>
      <c r="AA224" s="563" t="s">
        <v>241</v>
      </c>
      <c r="AB224" s="564" t="s">
        <v>569</v>
      </c>
      <c r="AC224" s="565" t="s">
        <v>553</v>
      </c>
      <c r="AD224" s="565" t="s">
        <v>494</v>
      </c>
      <c r="AE224" s="565" t="s">
        <v>2100</v>
      </c>
      <c r="AF224" s="566" t="s">
        <v>2169</v>
      </c>
      <c r="AG224" s="567" t="s">
        <v>306</v>
      </c>
      <c r="AH224" s="565" t="s">
        <v>700</v>
      </c>
      <c r="AI224" s="565" t="s">
        <v>2170</v>
      </c>
      <c r="AJ224" s="565" t="s">
        <v>2171</v>
      </c>
      <c r="AK224" s="568"/>
      <c r="AL224" s="568"/>
      <c r="AM224" s="568"/>
      <c r="AN224" s="568"/>
    </row>
    <row r="225" spans="1:40" ht="17.25" customHeight="1">
      <c r="A225" s="577"/>
      <c r="B225" s="577"/>
      <c r="C225" s="577"/>
      <c r="D225" s="577"/>
      <c r="E225" s="577"/>
      <c r="F225" s="577"/>
      <c r="G225" s="577"/>
      <c r="H225" s="545"/>
      <c r="I225" s="577"/>
      <c r="J225" s="577"/>
      <c r="K225" s="545"/>
      <c r="L225" s="577"/>
      <c r="M225" s="545"/>
      <c r="N225" s="545"/>
      <c r="O225" s="545"/>
      <c r="P225" s="558" t="s">
        <v>2172</v>
      </c>
      <c r="Q225" s="558" t="s">
        <v>2173</v>
      </c>
      <c r="R225" s="558" t="s">
        <v>2174</v>
      </c>
      <c r="S225" s="545"/>
      <c r="T225" s="574" t="s">
        <v>2175</v>
      </c>
      <c r="U225" s="545"/>
      <c r="V225" s="545"/>
      <c r="W225" s="545"/>
      <c r="X225" s="561" t="str">
        <v/>
      </c>
      <c r="Y225" s="562">
        <v>0</v>
      </c>
      <c r="Z225" s="545"/>
      <c r="AA225" s="563" t="s">
        <v>241</v>
      </c>
      <c r="AB225" s="564" t="s">
        <v>569</v>
      </c>
      <c r="AC225" s="565" t="s">
        <v>553</v>
      </c>
      <c r="AD225" s="565" t="s">
        <v>494</v>
      </c>
      <c r="AE225" s="565" t="s">
        <v>2100</v>
      </c>
      <c r="AF225" s="566" t="s">
        <v>2176</v>
      </c>
      <c r="AG225" s="567" t="s">
        <v>322</v>
      </c>
      <c r="AH225" s="565" t="s">
        <v>724</v>
      </c>
      <c r="AI225" s="565" t="s">
        <v>2177</v>
      </c>
      <c r="AJ225" s="565" t="s">
        <v>2178</v>
      </c>
      <c r="AK225" s="568"/>
      <c r="AL225" s="568"/>
      <c r="AM225" s="568"/>
      <c r="AN225" s="568"/>
    </row>
    <row r="226" spans="1:40" ht="17.25" customHeight="1">
      <c r="A226" s="577"/>
      <c r="B226" s="577"/>
      <c r="C226" s="577"/>
      <c r="D226" s="577"/>
      <c r="E226" s="577"/>
      <c r="F226" s="577"/>
      <c r="G226" s="577"/>
      <c r="H226" s="545"/>
      <c r="I226" s="577"/>
      <c r="J226" s="577"/>
      <c r="K226" s="545"/>
      <c r="L226" s="577"/>
      <c r="M226" s="545"/>
      <c r="N226" s="545"/>
      <c r="O226" s="545"/>
      <c r="P226" s="558" t="s">
        <v>2179</v>
      </c>
      <c r="Q226" s="558" t="s">
        <v>2175</v>
      </c>
      <c r="R226" s="558" t="s">
        <v>2180</v>
      </c>
      <c r="S226" s="545"/>
      <c r="T226" s="574" t="s">
        <v>2181</v>
      </c>
      <c r="U226" s="545"/>
      <c r="V226" s="545"/>
      <c r="W226" s="545"/>
      <c r="X226" s="561" t="str">
        <v/>
      </c>
      <c r="Y226" s="562">
        <v>0</v>
      </c>
      <c r="Z226" s="545"/>
      <c r="AA226" s="563" t="s">
        <v>241</v>
      </c>
      <c r="AB226" s="564" t="s">
        <v>569</v>
      </c>
      <c r="AC226" s="565" t="s">
        <v>553</v>
      </c>
      <c r="AD226" s="565" t="s">
        <v>494</v>
      </c>
      <c r="AE226" s="565" t="s">
        <v>2100</v>
      </c>
      <c r="AF226" s="566" t="s">
        <v>2182</v>
      </c>
      <c r="AG226" s="567" t="s">
        <v>355</v>
      </c>
      <c r="AH226" s="565" t="s">
        <v>736</v>
      </c>
      <c r="AI226" s="565" t="s">
        <v>2183</v>
      </c>
      <c r="AJ226" s="565" t="s">
        <v>2184</v>
      </c>
      <c r="AK226" s="568"/>
      <c r="AL226" s="568"/>
      <c r="AM226" s="568"/>
      <c r="AN226" s="568"/>
    </row>
    <row r="227" spans="1:40" ht="17.25" customHeight="1">
      <c r="A227" s="577"/>
      <c r="B227" s="577"/>
      <c r="C227" s="577"/>
      <c r="D227" s="577"/>
      <c r="E227" s="577"/>
      <c r="F227" s="577"/>
      <c r="G227" s="577"/>
      <c r="H227" s="545"/>
      <c r="I227" s="577"/>
      <c r="J227" s="577"/>
      <c r="K227" s="545"/>
      <c r="L227" s="577"/>
      <c r="M227" s="545"/>
      <c r="N227" s="545"/>
      <c r="O227" s="545"/>
      <c r="P227" s="558" t="s">
        <v>2185</v>
      </c>
      <c r="Q227" s="558" t="s">
        <v>2161</v>
      </c>
      <c r="R227" s="558" t="s">
        <v>2186</v>
      </c>
      <c r="S227" s="545"/>
      <c r="T227" s="574" t="s">
        <v>2173</v>
      </c>
      <c r="U227" s="545"/>
      <c r="V227" s="545"/>
      <c r="W227" s="545"/>
      <c r="X227" s="561" t="str">
        <v/>
      </c>
      <c r="Y227" s="562">
        <v>0</v>
      </c>
      <c r="Z227" s="545"/>
      <c r="AA227" s="563" t="s">
        <v>241</v>
      </c>
      <c r="AB227" s="564" t="s">
        <v>569</v>
      </c>
      <c r="AC227" s="565" t="s">
        <v>553</v>
      </c>
      <c r="AD227" s="565" t="s">
        <v>494</v>
      </c>
      <c r="AE227" s="565" t="s">
        <v>2100</v>
      </c>
      <c r="AF227" s="566" t="s">
        <v>2187</v>
      </c>
      <c r="AG227" s="567" t="s">
        <v>370</v>
      </c>
      <c r="AH227" s="565" t="s">
        <v>748</v>
      </c>
      <c r="AI227" s="565" t="s">
        <v>2188</v>
      </c>
      <c r="AJ227" s="565" t="s">
        <v>2189</v>
      </c>
      <c r="AK227" s="568"/>
      <c r="AL227" s="568"/>
      <c r="AM227" s="568"/>
      <c r="AN227" s="568"/>
    </row>
    <row r="228" spans="1:40" ht="17.25" customHeight="1">
      <c r="A228" s="577"/>
      <c r="B228" s="577"/>
      <c r="C228" s="577"/>
      <c r="D228" s="577"/>
      <c r="E228" s="577"/>
      <c r="F228" s="577"/>
      <c r="G228" s="577"/>
      <c r="H228" s="545"/>
      <c r="I228" s="577"/>
      <c r="J228" s="577"/>
      <c r="K228" s="545"/>
      <c r="L228" s="577"/>
      <c r="M228" s="545"/>
      <c r="N228" s="545"/>
      <c r="O228" s="545"/>
      <c r="P228" s="558" t="s">
        <v>2190</v>
      </c>
      <c r="Q228" s="558" t="s">
        <v>2191</v>
      </c>
      <c r="R228" s="558" t="s">
        <v>2181</v>
      </c>
      <c r="S228" s="545"/>
      <c r="T228" s="574" t="s">
        <v>2192</v>
      </c>
      <c r="U228" s="545"/>
      <c r="V228" s="545"/>
      <c r="W228" s="545"/>
      <c r="X228" s="561" t="str">
        <v/>
      </c>
      <c r="Y228" s="562">
        <v>0</v>
      </c>
      <c r="Z228" s="545"/>
      <c r="AA228" s="563" t="s">
        <v>241</v>
      </c>
      <c r="AB228" s="564" t="s">
        <v>587</v>
      </c>
      <c r="AC228" s="565" t="s">
        <v>601</v>
      </c>
      <c r="AD228" s="565" t="s">
        <v>539</v>
      </c>
      <c r="AE228" s="565" t="s">
        <v>2193</v>
      </c>
      <c r="AF228" s="566" t="s">
        <v>2194</v>
      </c>
      <c r="AG228" s="567" t="s">
        <v>388</v>
      </c>
      <c r="AH228" s="565" t="s">
        <v>2195</v>
      </c>
      <c r="AI228" s="565" t="s">
        <v>2196</v>
      </c>
      <c r="AJ228" s="565" t="s">
        <v>2197</v>
      </c>
      <c r="AK228" s="568"/>
      <c r="AL228" s="568"/>
      <c r="AM228" s="568"/>
      <c r="AN228" s="568"/>
    </row>
    <row r="229" spans="1:40" ht="17.25" customHeight="1">
      <c r="A229" s="577"/>
      <c r="B229" s="577"/>
      <c r="C229" s="577"/>
      <c r="D229" s="577"/>
      <c r="E229" s="577"/>
      <c r="F229" s="577"/>
      <c r="G229" s="577"/>
      <c r="H229" s="545"/>
      <c r="I229" s="577"/>
      <c r="J229" s="577"/>
      <c r="K229" s="545"/>
      <c r="L229" s="577"/>
      <c r="M229" s="545"/>
      <c r="N229" s="545"/>
      <c r="O229" s="545"/>
      <c r="P229" s="558" t="s">
        <v>28</v>
      </c>
      <c r="Q229" s="558" t="s">
        <v>2198</v>
      </c>
      <c r="R229" s="558" t="s">
        <v>2199</v>
      </c>
      <c r="S229" s="545"/>
      <c r="T229" s="574" t="s">
        <v>2200</v>
      </c>
      <c r="U229" s="545"/>
      <c r="V229" s="545"/>
      <c r="W229" s="545"/>
      <c r="X229" s="561" t="str">
        <v/>
      </c>
      <c r="Y229" s="562">
        <v>0</v>
      </c>
      <c r="Z229" s="545"/>
      <c r="AA229" s="563" t="s">
        <v>241</v>
      </c>
      <c r="AB229" s="564" t="s">
        <v>587</v>
      </c>
      <c r="AC229" s="565" t="s">
        <v>601</v>
      </c>
      <c r="AD229" s="565" t="s">
        <v>539</v>
      </c>
      <c r="AE229" s="565" t="s">
        <v>2193</v>
      </c>
      <c r="AF229" s="566" t="s">
        <v>2201</v>
      </c>
      <c r="AG229" s="567" t="s">
        <v>2202</v>
      </c>
      <c r="AH229" s="565" t="s">
        <v>2203</v>
      </c>
      <c r="AI229" s="565" t="s">
        <v>2204</v>
      </c>
      <c r="AJ229" s="565" t="s">
        <v>2205</v>
      </c>
      <c r="AK229" s="568"/>
      <c r="AL229" s="568"/>
      <c r="AM229" s="568"/>
      <c r="AN229" s="568"/>
    </row>
    <row r="230" spans="1:40" ht="17.25" customHeight="1">
      <c r="A230" s="577"/>
      <c r="B230" s="577"/>
      <c r="C230" s="577"/>
      <c r="D230" s="577"/>
      <c r="E230" s="577"/>
      <c r="F230" s="577"/>
      <c r="G230" s="577"/>
      <c r="H230" s="545"/>
      <c r="I230" s="577"/>
      <c r="J230" s="577"/>
      <c r="K230" s="545"/>
      <c r="L230" s="577"/>
      <c r="M230" s="545"/>
      <c r="N230" s="545"/>
      <c r="O230" s="545"/>
      <c r="P230" s="558" t="s">
        <v>2206</v>
      </c>
      <c r="Q230" s="558" t="s">
        <v>2192</v>
      </c>
      <c r="R230" s="558" t="s">
        <v>2192</v>
      </c>
      <c r="S230" s="545"/>
      <c r="T230" s="574" t="s">
        <v>2207</v>
      </c>
      <c r="U230" s="545"/>
      <c r="V230" s="545"/>
      <c r="W230" s="545"/>
      <c r="X230" s="561" t="str">
        <v/>
      </c>
      <c r="Y230" s="562">
        <v>0</v>
      </c>
      <c r="Z230" s="545"/>
      <c r="AA230" s="563" t="s">
        <v>241</v>
      </c>
      <c r="AB230" s="564" t="s">
        <v>587</v>
      </c>
      <c r="AC230" s="565" t="s">
        <v>601</v>
      </c>
      <c r="AD230" s="565" t="s">
        <v>539</v>
      </c>
      <c r="AE230" s="565" t="s">
        <v>2193</v>
      </c>
      <c r="AF230" s="566" t="s">
        <v>2208</v>
      </c>
      <c r="AG230" s="567" t="s">
        <v>2209</v>
      </c>
      <c r="AH230" s="565" t="s">
        <v>2210</v>
      </c>
      <c r="AI230" s="565" t="s">
        <v>2211</v>
      </c>
      <c r="AJ230" s="565" t="s">
        <v>2212</v>
      </c>
      <c r="AK230" s="568"/>
      <c r="AL230" s="568"/>
      <c r="AM230" s="568"/>
      <c r="AN230" s="568"/>
    </row>
    <row r="231" spans="1:40" ht="17.25" customHeight="1">
      <c r="A231" s="577"/>
      <c r="B231" s="577"/>
      <c r="C231" s="577"/>
      <c r="D231" s="577"/>
      <c r="E231" s="577"/>
      <c r="F231" s="577"/>
      <c r="G231" s="577"/>
      <c r="H231" s="545"/>
      <c r="I231" s="577"/>
      <c r="J231" s="577"/>
      <c r="K231" s="545"/>
      <c r="L231" s="577"/>
      <c r="M231" s="545"/>
      <c r="N231" s="545"/>
      <c r="O231" s="545"/>
      <c r="P231" s="558" t="s">
        <v>2213</v>
      </c>
      <c r="Q231" s="558" t="s">
        <v>2214</v>
      </c>
      <c r="R231" s="558" t="s">
        <v>2214</v>
      </c>
      <c r="S231" s="545"/>
      <c r="T231" s="574" t="s">
        <v>2215</v>
      </c>
      <c r="U231" s="545"/>
      <c r="V231" s="545"/>
      <c r="W231" s="545"/>
      <c r="X231" s="561" t="str">
        <v/>
      </c>
      <c r="Y231" s="562">
        <v>0</v>
      </c>
      <c r="Z231" s="545"/>
      <c r="AA231" s="563" t="s">
        <v>241</v>
      </c>
      <c r="AB231" s="564" t="s">
        <v>587</v>
      </c>
      <c r="AC231" s="565" t="s">
        <v>601</v>
      </c>
      <c r="AD231" s="565" t="s">
        <v>539</v>
      </c>
      <c r="AE231" s="565" t="s">
        <v>2193</v>
      </c>
      <c r="AF231" s="566" t="s">
        <v>2216</v>
      </c>
      <c r="AG231" s="567" t="s">
        <v>2217</v>
      </c>
      <c r="AH231" s="565" t="s">
        <v>2218</v>
      </c>
      <c r="AI231" s="565" t="s">
        <v>2219</v>
      </c>
      <c r="AJ231" s="565" t="s">
        <v>2220</v>
      </c>
      <c r="AK231" s="568"/>
      <c r="AL231" s="568"/>
      <c r="AM231" s="568"/>
      <c r="AN231" s="568"/>
    </row>
    <row r="232" spans="1:40" ht="17.25" customHeight="1">
      <c r="A232" s="577"/>
      <c r="B232" s="577"/>
      <c r="C232" s="577"/>
      <c r="D232" s="577"/>
      <c r="E232" s="577"/>
      <c r="F232" s="577"/>
      <c r="G232" s="577"/>
      <c r="H232" s="545"/>
      <c r="I232" s="577"/>
      <c r="J232" s="577"/>
      <c r="K232" s="545"/>
      <c r="L232" s="577"/>
      <c r="M232" s="545"/>
      <c r="N232" s="545"/>
      <c r="O232" s="545"/>
      <c r="P232" s="558" t="s">
        <v>2221</v>
      </c>
      <c r="Q232" s="558" t="s">
        <v>2222</v>
      </c>
      <c r="R232" s="558" t="s">
        <v>2223</v>
      </c>
      <c r="S232" s="545"/>
      <c r="T232" s="574" t="s">
        <v>2224</v>
      </c>
      <c r="U232" s="545"/>
      <c r="V232" s="545"/>
      <c r="W232" s="545"/>
      <c r="X232" s="561" t="str">
        <v/>
      </c>
      <c r="Y232" s="562">
        <v>0</v>
      </c>
      <c r="Z232" s="545"/>
      <c r="AA232" s="563" t="s">
        <v>241</v>
      </c>
      <c r="AB232" s="564" t="s">
        <v>587</v>
      </c>
      <c r="AC232" s="565" t="s">
        <v>601</v>
      </c>
      <c r="AD232" s="565" t="s">
        <v>539</v>
      </c>
      <c r="AE232" s="565" t="s">
        <v>2193</v>
      </c>
      <c r="AF232" s="566" t="s">
        <v>2225</v>
      </c>
      <c r="AG232" s="567" t="s">
        <v>2226</v>
      </c>
      <c r="AH232" s="565" t="s">
        <v>2227</v>
      </c>
      <c r="AI232" s="565" t="s">
        <v>2228</v>
      </c>
      <c r="AJ232" s="565" t="s">
        <v>2229</v>
      </c>
      <c r="AK232" s="568"/>
      <c r="AL232" s="568"/>
      <c r="AM232" s="568"/>
      <c r="AN232" s="568"/>
    </row>
    <row r="233" spans="1:40" ht="17.25" customHeight="1">
      <c r="A233" s="577"/>
      <c r="B233" s="577"/>
      <c r="C233" s="577"/>
      <c r="D233" s="577"/>
      <c r="E233" s="577"/>
      <c r="F233" s="577"/>
      <c r="G233" s="577"/>
      <c r="H233" s="545"/>
      <c r="I233" s="577"/>
      <c r="J233" s="577"/>
      <c r="K233" s="545"/>
      <c r="L233" s="577"/>
      <c r="M233" s="545"/>
      <c r="N233" s="545"/>
      <c r="O233" s="545"/>
      <c r="P233" s="558" t="s">
        <v>2230</v>
      </c>
      <c r="Q233" s="558" t="s">
        <v>2215</v>
      </c>
      <c r="R233" s="558" t="s">
        <v>2231</v>
      </c>
      <c r="S233" s="545"/>
      <c r="T233" s="574" t="s">
        <v>2232</v>
      </c>
      <c r="U233" s="545"/>
      <c r="V233" s="545"/>
      <c r="W233" s="545"/>
      <c r="X233" s="561" t="str">
        <v/>
      </c>
      <c r="Y233" s="562">
        <v>0</v>
      </c>
      <c r="Z233" s="545"/>
      <c r="AA233" s="563" t="s">
        <v>241</v>
      </c>
      <c r="AB233" s="564" t="s">
        <v>587</v>
      </c>
      <c r="AC233" s="565" t="s">
        <v>601</v>
      </c>
      <c r="AD233" s="565" t="s">
        <v>539</v>
      </c>
      <c r="AE233" s="565" t="s">
        <v>2193</v>
      </c>
      <c r="AF233" s="566" t="s">
        <v>2233</v>
      </c>
      <c r="AG233" s="567" t="s">
        <v>2234</v>
      </c>
      <c r="AH233" s="565" t="s">
        <v>2235</v>
      </c>
      <c r="AI233" s="565" t="s">
        <v>2236</v>
      </c>
      <c r="AJ233" s="565" t="s">
        <v>2237</v>
      </c>
      <c r="AK233" s="568"/>
      <c r="AL233" s="568"/>
      <c r="AM233" s="568"/>
      <c r="AN233" s="568"/>
    </row>
    <row r="234" spans="1:40" ht="17.25" customHeight="1">
      <c r="A234" s="577"/>
      <c r="B234" s="577"/>
      <c r="C234" s="577"/>
      <c r="D234" s="577"/>
      <c r="E234" s="577"/>
      <c r="F234" s="577"/>
      <c r="G234" s="577"/>
      <c r="H234" s="545"/>
      <c r="I234" s="577"/>
      <c r="J234" s="577"/>
      <c r="K234" s="545"/>
      <c r="L234" s="577"/>
      <c r="M234" s="545"/>
      <c r="N234" s="545"/>
      <c r="O234" s="545"/>
      <c r="P234" s="558" t="s">
        <v>2238</v>
      </c>
      <c r="Q234" s="558" t="s">
        <v>2207</v>
      </c>
      <c r="R234" s="558" t="s">
        <v>2239</v>
      </c>
      <c r="S234" s="545"/>
      <c r="T234" s="574" t="s">
        <v>2240</v>
      </c>
      <c r="U234" s="545"/>
      <c r="V234" s="545"/>
      <c r="W234" s="545"/>
      <c r="X234" s="561" t="str">
        <v/>
      </c>
      <c r="Y234" s="562">
        <v>0</v>
      </c>
      <c r="Z234" s="545"/>
      <c r="AA234" s="563" t="s">
        <v>241</v>
      </c>
      <c r="AB234" s="564" t="s">
        <v>587</v>
      </c>
      <c r="AC234" s="565" t="s">
        <v>601</v>
      </c>
      <c r="AD234" s="565" t="s">
        <v>539</v>
      </c>
      <c r="AE234" s="565" t="s">
        <v>2193</v>
      </c>
      <c r="AF234" s="566" t="s">
        <v>2241</v>
      </c>
      <c r="AG234" s="567" t="s">
        <v>2242</v>
      </c>
      <c r="AH234" s="565" t="s">
        <v>2243</v>
      </c>
      <c r="AI234" s="565" t="s">
        <v>2244</v>
      </c>
      <c r="AJ234" s="565" t="s">
        <v>2245</v>
      </c>
      <c r="AK234" s="568"/>
      <c r="AL234" s="568"/>
      <c r="AM234" s="568"/>
      <c r="AN234" s="568"/>
    </row>
    <row r="235" spans="1:40" ht="17.25" customHeight="1">
      <c r="A235" s="577"/>
      <c r="B235" s="577"/>
      <c r="C235" s="577"/>
      <c r="D235" s="577"/>
      <c r="E235" s="577"/>
      <c r="F235" s="577"/>
      <c r="G235" s="577"/>
      <c r="H235" s="545"/>
      <c r="I235" s="577"/>
      <c r="J235" s="577"/>
      <c r="K235" s="545"/>
      <c r="L235" s="577"/>
      <c r="M235" s="545"/>
      <c r="N235" s="545"/>
      <c r="O235" s="545"/>
      <c r="P235" s="558" t="s">
        <v>2246</v>
      </c>
      <c r="Q235" s="558" t="s">
        <v>2247</v>
      </c>
      <c r="R235" s="558" t="s">
        <v>2248</v>
      </c>
      <c r="S235" s="545"/>
      <c r="T235" s="574" t="s">
        <v>2249</v>
      </c>
      <c r="U235" s="545"/>
      <c r="V235" s="545"/>
      <c r="W235" s="545"/>
      <c r="X235" s="561" t="str">
        <v/>
      </c>
      <c r="Y235" s="562">
        <v>0</v>
      </c>
      <c r="Z235" s="545"/>
      <c r="AA235" s="563" t="s">
        <v>241</v>
      </c>
      <c r="AB235" s="564" t="s">
        <v>587</v>
      </c>
      <c r="AC235" s="565" t="s">
        <v>601</v>
      </c>
      <c r="AD235" s="565" t="s">
        <v>539</v>
      </c>
      <c r="AE235" s="565" t="s">
        <v>2193</v>
      </c>
      <c r="AF235" s="566" t="s">
        <v>2250</v>
      </c>
      <c r="AG235" s="567" t="s">
        <v>2251</v>
      </c>
      <c r="AH235" s="565" t="s">
        <v>2252</v>
      </c>
      <c r="AI235" s="565" t="s">
        <v>2253</v>
      </c>
      <c r="AJ235" s="565" t="s">
        <v>2254</v>
      </c>
      <c r="AK235" s="568"/>
      <c r="AL235" s="568"/>
      <c r="AM235" s="568"/>
      <c r="AN235" s="568"/>
    </row>
    <row r="236" spans="1:40" ht="17.25" customHeight="1">
      <c r="A236" s="577"/>
      <c r="B236" s="577"/>
      <c r="C236" s="577"/>
      <c r="D236" s="577"/>
      <c r="E236" s="577"/>
      <c r="F236" s="577"/>
      <c r="G236" s="577"/>
      <c r="H236" s="545"/>
      <c r="I236" s="577"/>
      <c r="J236" s="577"/>
      <c r="K236" s="545"/>
      <c r="L236" s="577"/>
      <c r="M236" s="545"/>
      <c r="N236" s="545"/>
      <c r="O236" s="545"/>
      <c r="P236" s="558" t="s">
        <v>2255</v>
      </c>
      <c r="Q236" s="558" t="s">
        <v>2256</v>
      </c>
      <c r="R236" s="558" t="s">
        <v>2257</v>
      </c>
      <c r="S236" s="545"/>
      <c r="T236" s="574" t="s">
        <v>2258</v>
      </c>
      <c r="U236" s="545"/>
      <c r="V236" s="545"/>
      <c r="W236" s="545"/>
      <c r="X236" s="561" t="str">
        <v/>
      </c>
      <c r="Y236" s="562">
        <v>0</v>
      </c>
      <c r="Z236" s="545"/>
      <c r="AA236" s="563" t="s">
        <v>241</v>
      </c>
      <c r="AB236" s="564" t="s">
        <v>587</v>
      </c>
      <c r="AC236" s="565" t="s">
        <v>601</v>
      </c>
      <c r="AD236" s="565" t="s">
        <v>539</v>
      </c>
      <c r="AE236" s="565" t="s">
        <v>2193</v>
      </c>
      <c r="AF236" s="566" t="s">
        <v>2259</v>
      </c>
      <c r="AG236" s="567" t="s">
        <v>2260</v>
      </c>
      <c r="AH236" s="565" t="s">
        <v>2261</v>
      </c>
      <c r="AI236" s="565" t="s">
        <v>2262</v>
      </c>
      <c r="AJ236" s="565" t="s">
        <v>2263</v>
      </c>
      <c r="AK236" s="568"/>
      <c r="AL236" s="568"/>
      <c r="AM236" s="568"/>
      <c r="AN236" s="568"/>
    </row>
    <row r="237" spans="1:40" ht="17.25" customHeight="1">
      <c r="A237" s="577"/>
      <c r="B237" s="577"/>
      <c r="C237" s="577"/>
      <c r="D237" s="577"/>
      <c r="E237" s="577"/>
      <c r="F237" s="577"/>
      <c r="G237" s="577"/>
      <c r="H237" s="545"/>
      <c r="I237" s="577"/>
      <c r="J237" s="577"/>
      <c r="K237" s="545"/>
      <c r="L237" s="577"/>
      <c r="M237" s="545"/>
      <c r="N237" s="545"/>
      <c r="O237" s="545"/>
      <c r="P237" s="558" t="s">
        <v>2264</v>
      </c>
      <c r="Q237" s="558" t="s">
        <v>2240</v>
      </c>
      <c r="R237" s="558" t="s">
        <v>2265</v>
      </c>
      <c r="S237" s="545"/>
      <c r="T237" s="574" t="s">
        <v>2266</v>
      </c>
      <c r="U237" s="545"/>
      <c r="V237" s="545"/>
      <c r="W237" s="545"/>
      <c r="X237" s="561" t="str">
        <v/>
      </c>
      <c r="Y237" s="562">
        <v>0</v>
      </c>
      <c r="Z237" s="545"/>
      <c r="AA237" s="563" t="s">
        <v>241</v>
      </c>
      <c r="AB237" s="564" t="s">
        <v>587</v>
      </c>
      <c r="AC237" s="565" t="s">
        <v>601</v>
      </c>
      <c r="AD237" s="565" t="s">
        <v>539</v>
      </c>
      <c r="AE237" s="565" t="s">
        <v>2193</v>
      </c>
      <c r="AF237" s="566" t="s">
        <v>2267</v>
      </c>
      <c r="AG237" s="567" t="s">
        <v>2268</v>
      </c>
      <c r="AH237" s="565" t="s">
        <v>2269</v>
      </c>
      <c r="AI237" s="565" t="s">
        <v>2270</v>
      </c>
      <c r="AJ237" s="565" t="s">
        <v>2271</v>
      </c>
      <c r="AK237" s="568"/>
      <c r="AL237" s="568"/>
      <c r="AM237" s="568"/>
      <c r="AN237" s="568"/>
    </row>
    <row r="238" spans="1:40" ht="17.25" customHeight="1">
      <c r="A238" s="577"/>
      <c r="B238" s="577"/>
      <c r="C238" s="577"/>
      <c r="D238" s="577"/>
      <c r="E238" s="577"/>
      <c r="F238" s="577"/>
      <c r="G238" s="577"/>
      <c r="H238" s="545"/>
      <c r="I238" s="577"/>
      <c r="J238" s="577"/>
      <c r="K238" s="545"/>
      <c r="L238" s="577"/>
      <c r="M238" s="545"/>
      <c r="N238" s="545"/>
      <c r="O238" s="545"/>
      <c r="P238" s="558" t="s">
        <v>2272</v>
      </c>
      <c r="Q238" s="558" t="s">
        <v>2266</v>
      </c>
      <c r="R238" s="558" t="s">
        <v>2273</v>
      </c>
      <c r="S238" s="545"/>
      <c r="T238" s="574" t="s">
        <v>2274</v>
      </c>
      <c r="U238" s="545"/>
      <c r="V238" s="545"/>
      <c r="W238" s="545"/>
      <c r="X238" s="561" t="str">
        <v/>
      </c>
      <c r="Y238" s="562">
        <v>0</v>
      </c>
      <c r="Z238" s="545"/>
      <c r="AA238" s="563" t="s">
        <v>241</v>
      </c>
      <c r="AB238" s="564" t="s">
        <v>587</v>
      </c>
      <c r="AC238" s="565" t="s">
        <v>601</v>
      </c>
      <c r="AD238" s="565" t="s">
        <v>539</v>
      </c>
      <c r="AE238" s="565" t="s">
        <v>2193</v>
      </c>
      <c r="AF238" s="566" t="s">
        <v>2275</v>
      </c>
      <c r="AG238" s="567" t="s">
        <v>2276</v>
      </c>
      <c r="AH238" s="565" t="s">
        <v>2277</v>
      </c>
      <c r="AI238" s="565" t="s">
        <v>2278</v>
      </c>
      <c r="AJ238" s="565" t="s">
        <v>2279</v>
      </c>
      <c r="AK238" s="568"/>
      <c r="AL238" s="568"/>
      <c r="AM238" s="568"/>
      <c r="AN238" s="568"/>
    </row>
    <row r="239" spans="1:40" ht="17.25" customHeight="1">
      <c r="A239" s="577"/>
      <c r="B239" s="577"/>
      <c r="C239" s="577"/>
      <c r="D239" s="577"/>
      <c r="E239" s="577"/>
      <c r="F239" s="577"/>
      <c r="G239" s="577"/>
      <c r="H239" s="545"/>
      <c r="I239" s="577"/>
      <c r="J239" s="577"/>
      <c r="K239" s="545"/>
      <c r="L239" s="577"/>
      <c r="M239" s="545"/>
      <c r="N239" s="545"/>
      <c r="O239" s="545"/>
      <c r="P239" s="558" t="s">
        <v>2280</v>
      </c>
      <c r="Q239" s="558" t="s">
        <v>2281</v>
      </c>
      <c r="R239" s="558" t="s">
        <v>2282</v>
      </c>
      <c r="S239" s="545"/>
      <c r="T239" s="574" t="s">
        <v>2283</v>
      </c>
      <c r="U239" s="545"/>
      <c r="V239" s="545"/>
      <c r="W239" s="545"/>
      <c r="X239" s="561" t="str">
        <v/>
      </c>
      <c r="Y239" s="562">
        <v>0</v>
      </c>
      <c r="Z239" s="545"/>
      <c r="AA239" s="563" t="s">
        <v>241</v>
      </c>
      <c r="AB239" s="564" t="s">
        <v>587</v>
      </c>
      <c r="AC239" s="565" t="s">
        <v>601</v>
      </c>
      <c r="AD239" s="565" t="s">
        <v>539</v>
      </c>
      <c r="AE239" s="565" t="s">
        <v>2193</v>
      </c>
      <c r="AF239" s="566" t="s">
        <v>2284</v>
      </c>
      <c r="AG239" s="567" t="s">
        <v>2285</v>
      </c>
      <c r="AH239" s="565" t="s">
        <v>2286</v>
      </c>
      <c r="AI239" s="565" t="s">
        <v>2287</v>
      </c>
      <c r="AJ239" s="565" t="s">
        <v>2288</v>
      </c>
      <c r="AK239" s="568"/>
      <c r="AL239" s="568"/>
      <c r="AM239" s="568"/>
      <c r="AN239" s="568"/>
    </row>
    <row r="240" spans="1:40" ht="17.25" customHeight="1">
      <c r="A240" s="577"/>
      <c r="B240" s="577"/>
      <c r="C240" s="577"/>
      <c r="D240" s="577"/>
      <c r="E240" s="577"/>
      <c r="F240" s="577"/>
      <c r="G240" s="577"/>
      <c r="H240" s="545"/>
      <c r="I240" s="577"/>
      <c r="J240" s="577"/>
      <c r="K240" s="545"/>
      <c r="L240" s="577"/>
      <c r="M240" s="545"/>
      <c r="N240" s="545"/>
      <c r="O240" s="545"/>
      <c r="P240" s="558" t="s">
        <v>2289</v>
      </c>
      <c r="Q240" s="558" t="s">
        <v>2290</v>
      </c>
      <c r="R240" s="558" t="s">
        <v>2291</v>
      </c>
      <c r="S240" s="545"/>
      <c r="T240" s="574" t="s">
        <v>2292</v>
      </c>
      <c r="U240" s="545"/>
      <c r="V240" s="545"/>
      <c r="W240" s="545"/>
      <c r="X240" s="561" t="str">
        <v/>
      </c>
      <c r="Y240" s="562">
        <v>0</v>
      </c>
      <c r="Z240" s="545"/>
      <c r="AA240" s="563" t="s">
        <v>241</v>
      </c>
      <c r="AB240" s="564" t="s">
        <v>601</v>
      </c>
      <c r="AC240" s="565" t="s">
        <v>569</v>
      </c>
      <c r="AD240" s="565" t="s">
        <v>508</v>
      </c>
      <c r="AE240" s="565" t="s">
        <v>2293</v>
      </c>
      <c r="AF240" s="566" t="s">
        <v>2294</v>
      </c>
      <c r="AG240" s="567" t="s">
        <v>2295</v>
      </c>
      <c r="AH240" s="565" t="s">
        <v>2296</v>
      </c>
      <c r="AI240" s="565" t="s">
        <v>2297</v>
      </c>
      <c r="AJ240" s="565" t="s">
        <v>2298</v>
      </c>
      <c r="AK240" s="568"/>
      <c r="AL240" s="568"/>
      <c r="AM240" s="568"/>
      <c r="AN240" s="568"/>
    </row>
    <row r="241" spans="1:40" ht="17.25" customHeight="1">
      <c r="A241" s="577"/>
      <c r="B241" s="577"/>
      <c r="C241" s="577"/>
      <c r="D241" s="577"/>
      <c r="E241" s="577"/>
      <c r="F241" s="577"/>
      <c r="G241" s="577"/>
      <c r="H241" s="545"/>
      <c r="I241" s="577"/>
      <c r="J241" s="577"/>
      <c r="K241" s="545"/>
      <c r="L241" s="577"/>
      <c r="M241" s="545"/>
      <c r="N241" s="545"/>
      <c r="O241" s="545"/>
      <c r="P241" s="558" t="s">
        <v>2299</v>
      </c>
      <c r="Q241" s="558" t="s">
        <v>2300</v>
      </c>
      <c r="R241" s="558" t="s">
        <v>2301</v>
      </c>
      <c r="S241" s="545"/>
      <c r="T241" s="574" t="s">
        <v>2302</v>
      </c>
      <c r="U241" s="545"/>
      <c r="V241" s="545"/>
      <c r="W241" s="545"/>
      <c r="X241" s="561" t="str">
        <v/>
      </c>
      <c r="Y241" s="562">
        <v>0</v>
      </c>
      <c r="Z241" s="545"/>
      <c r="AA241" s="563" t="s">
        <v>241</v>
      </c>
      <c r="AB241" s="564" t="s">
        <v>601</v>
      </c>
      <c r="AC241" s="565" t="s">
        <v>569</v>
      </c>
      <c r="AD241" s="565" t="s">
        <v>508</v>
      </c>
      <c r="AE241" s="565" t="s">
        <v>2293</v>
      </c>
      <c r="AF241" s="566" t="s">
        <v>2303</v>
      </c>
      <c r="AG241" s="567" t="s">
        <v>2304</v>
      </c>
      <c r="AH241" s="565" t="s">
        <v>2305</v>
      </c>
      <c r="AI241" s="565" t="s">
        <v>2306</v>
      </c>
      <c r="AJ241" s="565" t="s">
        <v>2307</v>
      </c>
      <c r="AK241" s="568"/>
      <c r="AL241" s="568"/>
      <c r="AM241" s="568"/>
      <c r="AN241" s="568"/>
    </row>
    <row r="242" spans="1:40" ht="17.25" customHeight="1">
      <c r="A242" s="577"/>
      <c r="B242" s="577"/>
      <c r="C242" s="577"/>
      <c r="D242" s="577"/>
      <c r="E242" s="577"/>
      <c r="F242" s="577"/>
      <c r="G242" s="577"/>
      <c r="H242" s="545"/>
      <c r="I242" s="577"/>
      <c r="J242" s="577"/>
      <c r="K242" s="545"/>
      <c r="L242" s="577"/>
      <c r="M242" s="545"/>
      <c r="N242" s="545"/>
      <c r="O242" s="545"/>
      <c r="P242" s="558" t="s">
        <v>2308</v>
      </c>
      <c r="Q242" s="558" t="s">
        <v>2309</v>
      </c>
      <c r="R242" s="558" t="s">
        <v>2309</v>
      </c>
      <c r="S242" s="545"/>
      <c r="T242" s="574" t="s">
        <v>2310</v>
      </c>
      <c r="U242" s="545"/>
      <c r="V242" s="545"/>
      <c r="W242" s="545"/>
      <c r="X242" s="561" t="str">
        <v/>
      </c>
      <c r="Y242" s="562">
        <v>0</v>
      </c>
      <c r="Z242" s="545"/>
      <c r="AA242" s="563" t="s">
        <v>241</v>
      </c>
      <c r="AB242" s="564" t="s">
        <v>601</v>
      </c>
      <c r="AC242" s="565" t="s">
        <v>569</v>
      </c>
      <c r="AD242" s="565" t="s">
        <v>508</v>
      </c>
      <c r="AE242" s="565" t="s">
        <v>2293</v>
      </c>
      <c r="AF242" s="566" t="s">
        <v>2311</v>
      </c>
      <c r="AG242" s="567" t="s">
        <v>2312</v>
      </c>
      <c r="AH242" s="565" t="s">
        <v>2313</v>
      </c>
      <c r="AI242" s="565" t="s">
        <v>2314</v>
      </c>
      <c r="AJ242" s="565" t="s">
        <v>2315</v>
      </c>
      <c r="AK242" s="568"/>
      <c r="AL242" s="568"/>
      <c r="AM242" s="568"/>
      <c r="AN242" s="568"/>
    </row>
    <row r="243" spans="1:40" ht="17.25" customHeight="1">
      <c r="A243" s="577"/>
      <c r="B243" s="577"/>
      <c r="C243" s="577"/>
      <c r="D243" s="577"/>
      <c r="E243" s="577"/>
      <c r="F243" s="577"/>
      <c r="G243" s="577"/>
      <c r="H243" s="545"/>
      <c r="I243" s="577"/>
      <c r="J243" s="577"/>
      <c r="K243" s="545"/>
      <c r="L243" s="577"/>
      <c r="M243" s="545"/>
      <c r="N243" s="545"/>
      <c r="O243" s="545"/>
      <c r="P243" s="558" t="s">
        <v>2316</v>
      </c>
      <c r="Q243" s="558" t="s">
        <v>2317</v>
      </c>
      <c r="R243" s="558" t="s">
        <v>2317</v>
      </c>
      <c r="S243" s="545"/>
      <c r="T243" s="574" t="s">
        <v>1077</v>
      </c>
      <c r="U243" s="545"/>
      <c r="V243" s="545"/>
      <c r="W243" s="545"/>
      <c r="X243" s="561" t="str">
        <v/>
      </c>
      <c r="Y243" s="562">
        <v>0</v>
      </c>
      <c r="Z243" s="545"/>
      <c r="AA243" s="563" t="s">
        <v>241</v>
      </c>
      <c r="AB243" s="564" t="s">
        <v>601</v>
      </c>
      <c r="AC243" s="565" t="s">
        <v>569</v>
      </c>
      <c r="AD243" s="565" t="s">
        <v>508</v>
      </c>
      <c r="AE243" s="565" t="s">
        <v>2293</v>
      </c>
      <c r="AF243" s="566" t="s">
        <v>2318</v>
      </c>
      <c r="AG243" s="567" t="s">
        <v>458</v>
      </c>
      <c r="AH243" s="565" t="s">
        <v>2319</v>
      </c>
      <c r="AI243" s="565" t="s">
        <v>2320</v>
      </c>
      <c r="AJ243" s="565" t="s">
        <v>2321</v>
      </c>
      <c r="AK243" s="568"/>
      <c r="AL243" s="568"/>
      <c r="AM243" s="568"/>
      <c r="AN243" s="568"/>
    </row>
    <row r="244" spans="1:40" ht="17.25" customHeight="1">
      <c r="A244" s="577"/>
      <c r="B244" s="577"/>
      <c r="C244" s="577"/>
      <c r="D244" s="577"/>
      <c r="E244" s="577"/>
      <c r="F244" s="577"/>
      <c r="G244" s="577"/>
      <c r="H244" s="545"/>
      <c r="I244" s="577"/>
      <c r="J244" s="577"/>
      <c r="K244" s="545"/>
      <c r="L244" s="577"/>
      <c r="M244" s="545"/>
      <c r="N244" s="545"/>
      <c r="O244" s="545"/>
      <c r="P244" s="558" t="s">
        <v>2322</v>
      </c>
      <c r="Q244" s="558" t="s">
        <v>2274</v>
      </c>
      <c r="R244" s="558" t="s">
        <v>2323</v>
      </c>
      <c r="S244" s="545"/>
      <c r="T244" s="574" t="s">
        <v>2324</v>
      </c>
      <c r="U244" s="545"/>
      <c r="V244" s="545"/>
      <c r="W244" s="545"/>
      <c r="X244" s="561" t="str">
        <v/>
      </c>
      <c r="Y244" s="562">
        <v>0</v>
      </c>
      <c r="Z244" s="545"/>
      <c r="AA244" s="563" t="s">
        <v>241</v>
      </c>
      <c r="AB244" s="564" t="s">
        <v>601</v>
      </c>
      <c r="AC244" s="565" t="s">
        <v>569</v>
      </c>
      <c r="AD244" s="565" t="s">
        <v>508</v>
      </c>
      <c r="AE244" s="565" t="s">
        <v>2293</v>
      </c>
      <c r="AF244" s="566" t="s">
        <v>2325</v>
      </c>
      <c r="AG244" s="567" t="s">
        <v>2326</v>
      </c>
      <c r="AH244" s="565" t="s">
        <v>2327</v>
      </c>
      <c r="AI244" s="565" t="s">
        <v>2328</v>
      </c>
      <c r="AJ244" s="565" t="s">
        <v>2329</v>
      </c>
      <c r="AK244" s="568"/>
      <c r="AL244" s="568"/>
      <c r="AM244" s="568"/>
      <c r="AN244" s="568"/>
    </row>
    <row r="245" spans="1:40" ht="17.25" customHeight="1">
      <c r="A245" s="577"/>
      <c r="B245" s="577"/>
      <c r="C245" s="577"/>
      <c r="D245" s="577"/>
      <c r="E245" s="577"/>
      <c r="F245" s="577"/>
      <c r="G245" s="577"/>
      <c r="H245" s="545"/>
      <c r="I245" s="577"/>
      <c r="J245" s="577"/>
      <c r="K245" s="545"/>
      <c r="L245" s="577"/>
      <c r="M245" s="545"/>
      <c r="N245" s="545"/>
      <c r="O245" s="545"/>
      <c r="P245" s="558" t="s">
        <v>2330</v>
      </c>
      <c r="Q245" s="558" t="s">
        <v>2310</v>
      </c>
      <c r="R245" s="558" t="s">
        <v>2310</v>
      </c>
      <c r="S245" s="545"/>
      <c r="T245" s="574" t="s">
        <v>2331</v>
      </c>
      <c r="U245" s="545"/>
      <c r="V245" s="545"/>
      <c r="W245" s="545"/>
      <c r="X245" s="561" t="str">
        <v/>
      </c>
      <c r="Y245" s="562">
        <v>0</v>
      </c>
      <c r="Z245" s="545"/>
      <c r="AA245" s="563" t="s">
        <v>241</v>
      </c>
      <c r="AB245" s="564" t="s">
        <v>601</v>
      </c>
      <c r="AC245" s="565" t="s">
        <v>569</v>
      </c>
      <c r="AD245" s="565" t="s">
        <v>508</v>
      </c>
      <c r="AE245" s="565" t="s">
        <v>2293</v>
      </c>
      <c r="AF245" s="566" t="s">
        <v>2332</v>
      </c>
      <c r="AG245" s="567" t="s">
        <v>2333</v>
      </c>
      <c r="AH245" s="565" t="s">
        <v>2334</v>
      </c>
      <c r="AI245" s="565" t="s">
        <v>2335</v>
      </c>
      <c r="AJ245" s="565" t="s">
        <v>2336</v>
      </c>
      <c r="AK245" s="568"/>
      <c r="AL245" s="568"/>
      <c r="AM245" s="568"/>
      <c r="AN245" s="568"/>
    </row>
    <row r="246" spans="1:40" ht="17.25" customHeight="1">
      <c r="A246" s="577"/>
      <c r="B246" s="577"/>
      <c r="C246" s="577"/>
      <c r="D246" s="577"/>
      <c r="E246" s="577"/>
      <c r="F246" s="577"/>
      <c r="G246" s="577"/>
      <c r="H246" s="545"/>
      <c r="I246" s="577"/>
      <c r="J246" s="577"/>
      <c r="K246" s="545"/>
      <c r="L246" s="577"/>
      <c r="M246" s="545"/>
      <c r="N246" s="545"/>
      <c r="O246" s="545"/>
      <c r="P246" s="558" t="s">
        <v>2337</v>
      </c>
      <c r="Q246" s="558" t="s">
        <v>1950</v>
      </c>
      <c r="R246" s="558" t="s">
        <v>2338</v>
      </c>
      <c r="S246" s="545"/>
      <c r="T246" s="574" t="s">
        <v>2339</v>
      </c>
      <c r="U246" s="545"/>
      <c r="V246" s="545"/>
      <c r="W246" s="545"/>
      <c r="X246" s="561" t="str">
        <v/>
      </c>
      <c r="Y246" s="562">
        <v>0</v>
      </c>
      <c r="Z246" s="545"/>
      <c r="AA246" s="563" t="s">
        <v>241</v>
      </c>
      <c r="AB246" s="564" t="s">
        <v>601</v>
      </c>
      <c r="AC246" s="565" t="s">
        <v>569</v>
      </c>
      <c r="AD246" s="565" t="s">
        <v>508</v>
      </c>
      <c r="AE246" s="565" t="s">
        <v>2293</v>
      </c>
      <c r="AF246" s="566" t="s">
        <v>2340</v>
      </c>
      <c r="AG246" s="567" t="s">
        <v>2341</v>
      </c>
      <c r="AH246" s="565" t="s">
        <v>2342</v>
      </c>
      <c r="AI246" s="565" t="s">
        <v>2343</v>
      </c>
      <c r="AJ246" s="565" t="s">
        <v>2344</v>
      </c>
      <c r="AK246" s="568"/>
      <c r="AL246" s="568"/>
      <c r="AM246" s="568"/>
      <c r="AN246" s="568"/>
    </row>
    <row r="247" spans="1:40" ht="17.25" customHeight="1">
      <c r="A247" s="577"/>
      <c r="B247" s="577"/>
      <c r="C247" s="577"/>
      <c r="D247" s="577"/>
      <c r="E247" s="577"/>
      <c r="F247" s="577"/>
      <c r="G247" s="577"/>
      <c r="H247" s="545"/>
      <c r="I247" s="577"/>
      <c r="J247" s="577"/>
      <c r="K247" s="545"/>
      <c r="L247" s="577"/>
      <c r="M247" s="545"/>
      <c r="N247" s="545"/>
      <c r="O247" s="545"/>
      <c r="P247" s="558" t="s">
        <v>2345</v>
      </c>
      <c r="Q247" s="558" t="s">
        <v>2324</v>
      </c>
      <c r="R247" s="558" t="s">
        <v>2346</v>
      </c>
      <c r="S247" s="545"/>
      <c r="T247" s="574"/>
      <c r="U247" s="545"/>
      <c r="V247" s="545"/>
      <c r="W247" s="545"/>
      <c r="X247" s="561" t="str">
        <v/>
      </c>
      <c r="Y247" s="562">
        <v>0</v>
      </c>
      <c r="Z247" s="545"/>
      <c r="AA247" s="563" t="s">
        <v>241</v>
      </c>
      <c r="AB247" s="564" t="s">
        <v>601</v>
      </c>
      <c r="AC247" s="565" t="s">
        <v>569</v>
      </c>
      <c r="AD247" s="565" t="s">
        <v>508</v>
      </c>
      <c r="AE247" s="565" t="s">
        <v>2293</v>
      </c>
      <c r="AF247" s="566" t="s">
        <v>2347</v>
      </c>
      <c r="AG247" s="567" t="s">
        <v>2348</v>
      </c>
      <c r="AH247" s="565" t="s">
        <v>2349</v>
      </c>
      <c r="AI247" s="565" t="s">
        <v>2350</v>
      </c>
      <c r="AJ247" s="565" t="s">
        <v>2351</v>
      </c>
      <c r="AK247" s="568"/>
      <c r="AL247" s="568"/>
      <c r="AM247" s="568"/>
      <c r="AN247" s="568"/>
    </row>
    <row r="248" spans="1:40" ht="17.25" customHeight="1">
      <c r="A248" s="577"/>
      <c r="B248" s="577"/>
      <c r="C248" s="577"/>
      <c r="D248" s="577"/>
      <c r="E248" s="577"/>
      <c r="F248" s="577"/>
      <c r="G248" s="577"/>
      <c r="H248" s="545"/>
      <c r="I248" s="577"/>
      <c r="J248" s="577"/>
      <c r="K248" s="545"/>
      <c r="L248" s="577"/>
      <c r="M248" s="545"/>
      <c r="N248" s="545"/>
      <c r="O248" s="545"/>
      <c r="P248" s="558" t="s">
        <v>2352</v>
      </c>
      <c r="Q248" s="558" t="s">
        <v>1635</v>
      </c>
      <c r="R248" s="558" t="s">
        <v>1635</v>
      </c>
      <c r="S248" s="545"/>
      <c r="T248" s="545"/>
      <c r="U248" s="545"/>
      <c r="V248" s="545"/>
      <c r="W248" s="545"/>
      <c r="X248" s="561" t="str">
        <v/>
      </c>
      <c r="Y248" s="562">
        <v>0</v>
      </c>
      <c r="Z248" s="545"/>
      <c r="AA248" s="563" t="s">
        <v>241</v>
      </c>
      <c r="AB248" s="564" t="s">
        <v>601</v>
      </c>
      <c r="AC248" s="565" t="s">
        <v>569</v>
      </c>
      <c r="AD248" s="565" t="s">
        <v>508</v>
      </c>
      <c r="AE248" s="565" t="s">
        <v>2293</v>
      </c>
      <c r="AF248" s="566" t="s">
        <v>2353</v>
      </c>
      <c r="AG248" s="567" t="s">
        <v>2354</v>
      </c>
      <c r="AH248" s="565" t="s">
        <v>2355</v>
      </c>
      <c r="AI248" s="565" t="s">
        <v>2356</v>
      </c>
      <c r="AJ248" s="565" t="s">
        <v>2357</v>
      </c>
      <c r="AK248" s="568"/>
      <c r="AL248" s="568"/>
      <c r="AM248" s="568"/>
      <c r="AN248" s="568"/>
    </row>
    <row r="249" spans="1:40" ht="17.25" customHeight="1">
      <c r="A249" s="577"/>
      <c r="B249" s="577"/>
      <c r="C249" s="577"/>
      <c r="D249" s="577"/>
      <c r="E249" s="577"/>
      <c r="F249" s="577"/>
      <c r="G249" s="577"/>
      <c r="H249" s="545"/>
      <c r="I249" s="577"/>
      <c r="J249" s="577"/>
      <c r="K249" s="545"/>
      <c r="L249" s="577"/>
      <c r="M249" s="545"/>
      <c r="N249" s="545"/>
      <c r="O249" s="545"/>
      <c r="P249" s="558" t="s">
        <v>2358</v>
      </c>
      <c r="Q249" s="558" t="s">
        <v>2359</v>
      </c>
      <c r="R249" s="558" t="s">
        <v>2055</v>
      </c>
      <c r="S249" s="545"/>
      <c r="T249" s="545"/>
      <c r="U249" s="545"/>
      <c r="V249" s="545"/>
      <c r="W249" s="545"/>
      <c r="X249" s="561" t="str">
        <v/>
      </c>
      <c r="Y249" s="562">
        <v>0</v>
      </c>
      <c r="Z249" s="545"/>
      <c r="AA249" s="563" t="s">
        <v>241</v>
      </c>
      <c r="AB249" s="564" t="s">
        <v>601</v>
      </c>
      <c r="AC249" s="565" t="s">
        <v>569</v>
      </c>
      <c r="AD249" s="565" t="s">
        <v>508</v>
      </c>
      <c r="AE249" s="565" t="s">
        <v>2293</v>
      </c>
      <c r="AF249" s="566" t="s">
        <v>2360</v>
      </c>
      <c r="AG249" s="567" t="s">
        <v>2361</v>
      </c>
      <c r="AH249" s="565" t="s">
        <v>2362</v>
      </c>
      <c r="AI249" s="565" t="s">
        <v>2363</v>
      </c>
      <c r="AJ249" s="565" t="s">
        <v>2364</v>
      </c>
      <c r="AK249" s="568"/>
      <c r="AL249" s="568"/>
      <c r="AM249" s="568"/>
      <c r="AN249" s="568"/>
    </row>
    <row r="250" spans="1:40" ht="17.25" customHeight="1">
      <c r="A250" s="577"/>
      <c r="B250" s="577"/>
      <c r="C250" s="577"/>
      <c r="D250" s="577"/>
      <c r="E250" s="577"/>
      <c r="F250" s="577"/>
      <c r="G250" s="577"/>
      <c r="H250" s="545"/>
      <c r="I250" s="577"/>
      <c r="J250" s="577"/>
      <c r="K250" s="545"/>
      <c r="L250" s="577"/>
      <c r="M250" s="545"/>
      <c r="N250" s="545"/>
      <c r="O250" s="545"/>
      <c r="P250" s="558" t="s">
        <v>2365</v>
      </c>
      <c r="Q250" s="558" t="s">
        <v>2331</v>
      </c>
      <c r="R250" s="558" t="s">
        <v>2366</v>
      </c>
      <c r="S250" s="545"/>
      <c r="T250" s="545"/>
      <c r="U250" s="545"/>
      <c r="V250" s="545"/>
      <c r="W250" s="545"/>
      <c r="X250" s="561" t="str">
        <v/>
      </c>
      <c r="Y250" s="562">
        <v>0</v>
      </c>
      <c r="Z250" s="545"/>
      <c r="AA250" s="563" t="s">
        <v>241</v>
      </c>
      <c r="AB250" s="564" t="s">
        <v>601</v>
      </c>
      <c r="AC250" s="565" t="s">
        <v>569</v>
      </c>
      <c r="AD250" s="565" t="s">
        <v>508</v>
      </c>
      <c r="AE250" s="565" t="s">
        <v>2293</v>
      </c>
      <c r="AF250" s="566" t="s">
        <v>2367</v>
      </c>
      <c r="AG250" s="567" t="s">
        <v>2368</v>
      </c>
      <c r="AH250" s="565" t="s">
        <v>2369</v>
      </c>
      <c r="AI250" s="565" t="s">
        <v>2370</v>
      </c>
      <c r="AJ250" s="565" t="s">
        <v>2371</v>
      </c>
      <c r="AK250" s="568"/>
      <c r="AL250" s="568"/>
      <c r="AM250" s="568"/>
      <c r="AN250" s="568"/>
    </row>
    <row r="251" spans="1:40" ht="17.25" customHeight="1">
      <c r="A251" s="577"/>
      <c r="B251" s="577"/>
      <c r="C251" s="577"/>
      <c r="D251" s="577"/>
      <c r="E251" s="577"/>
      <c r="F251" s="577"/>
      <c r="G251" s="577"/>
      <c r="H251" s="545"/>
      <c r="I251" s="577"/>
      <c r="J251" s="577"/>
      <c r="K251" s="545"/>
      <c r="L251" s="577"/>
      <c r="M251" s="545"/>
      <c r="N251" s="545"/>
      <c r="O251" s="545"/>
      <c r="P251" s="558" t="s">
        <v>2372</v>
      </c>
      <c r="Q251" s="558" t="s">
        <v>2339</v>
      </c>
      <c r="R251" s="558" t="s">
        <v>2373</v>
      </c>
      <c r="S251" s="545"/>
      <c r="T251" s="545"/>
      <c r="U251" s="545"/>
      <c r="V251" s="545"/>
      <c r="W251" s="545"/>
      <c r="X251" s="561" t="str">
        <v/>
      </c>
      <c r="Y251" s="562">
        <v>0</v>
      </c>
      <c r="Z251" s="545"/>
      <c r="AA251" s="563" t="s">
        <v>241</v>
      </c>
      <c r="AB251" s="564" t="s">
        <v>601</v>
      </c>
      <c r="AC251" s="565" t="s">
        <v>569</v>
      </c>
      <c r="AD251" s="565" t="s">
        <v>508</v>
      </c>
      <c r="AE251" s="565" t="s">
        <v>2293</v>
      </c>
      <c r="AF251" s="566" t="s">
        <v>2374</v>
      </c>
      <c r="AG251" s="567" t="s">
        <v>2375</v>
      </c>
      <c r="AH251" s="565" t="s">
        <v>2376</v>
      </c>
      <c r="AI251" s="565" t="s">
        <v>2377</v>
      </c>
      <c r="AJ251" s="565" t="s">
        <v>2378</v>
      </c>
      <c r="AK251" s="568"/>
      <c r="AL251" s="568"/>
      <c r="AM251" s="568"/>
      <c r="AN251" s="568"/>
    </row>
    <row r="252" spans="1:40" ht="17.25" customHeight="1">
      <c r="A252" s="577"/>
      <c r="B252" s="577"/>
      <c r="C252" s="577"/>
      <c r="D252" s="577"/>
      <c r="E252" s="577"/>
      <c r="F252" s="577"/>
      <c r="G252" s="577"/>
      <c r="H252" s="545"/>
      <c r="I252" s="577"/>
      <c r="J252" s="577"/>
      <c r="K252" s="545"/>
      <c r="L252" s="577"/>
      <c r="M252" s="545"/>
      <c r="N252" s="545"/>
      <c r="O252" s="545"/>
      <c r="P252" s="545"/>
      <c r="Q252" s="545"/>
      <c r="R252" s="545"/>
      <c r="S252" s="545"/>
      <c r="T252" s="545"/>
      <c r="U252" s="545"/>
      <c r="V252" s="545"/>
      <c r="W252" s="545"/>
      <c r="X252" s="561" t="str">
        <v/>
      </c>
      <c r="Y252" s="562">
        <v>0</v>
      </c>
      <c r="Z252" s="545"/>
      <c r="AA252" s="563" t="s">
        <v>241</v>
      </c>
      <c r="AB252" s="564" t="s">
        <v>601</v>
      </c>
      <c r="AC252" s="565" t="s">
        <v>569</v>
      </c>
      <c r="AD252" s="565" t="s">
        <v>508</v>
      </c>
      <c r="AE252" s="565" t="s">
        <v>2293</v>
      </c>
      <c r="AF252" s="566" t="s">
        <v>2379</v>
      </c>
      <c r="AG252" s="567" t="s">
        <v>2380</v>
      </c>
      <c r="AH252" s="565" t="s">
        <v>2381</v>
      </c>
      <c r="AI252" s="565" t="s">
        <v>2382</v>
      </c>
      <c r="AJ252" s="565" t="s">
        <v>2383</v>
      </c>
      <c r="AK252" s="568"/>
      <c r="AL252" s="568"/>
      <c r="AM252" s="568"/>
      <c r="AN252" s="568"/>
    </row>
    <row r="253" spans="1:40" ht="17.25" customHeight="1">
      <c r="A253" s="577"/>
      <c r="B253" s="577"/>
      <c r="C253" s="577"/>
      <c r="D253" s="577"/>
      <c r="E253" s="577"/>
      <c r="F253" s="577"/>
      <c r="G253" s="577"/>
      <c r="H253" s="545"/>
      <c r="I253" s="577"/>
      <c r="J253" s="577"/>
      <c r="K253" s="545"/>
      <c r="L253" s="577"/>
      <c r="M253" s="545"/>
      <c r="N253" s="545"/>
      <c r="O253" s="545"/>
      <c r="P253" s="545"/>
      <c r="Q253" s="545"/>
      <c r="R253" s="545"/>
      <c r="S253" s="545"/>
      <c r="T253" s="545"/>
      <c r="U253" s="545"/>
      <c r="V253" s="545"/>
      <c r="W253" s="545"/>
      <c r="X253" s="561" t="str">
        <v/>
      </c>
      <c r="Y253" s="562">
        <v>0</v>
      </c>
      <c r="Z253" s="545"/>
      <c r="AA253" s="563" t="s">
        <v>241</v>
      </c>
      <c r="AB253" s="564" t="s">
        <v>601</v>
      </c>
      <c r="AC253" s="565" t="s">
        <v>569</v>
      </c>
      <c r="AD253" s="565" t="s">
        <v>508</v>
      </c>
      <c r="AE253" s="565" t="s">
        <v>2293</v>
      </c>
      <c r="AF253" s="566" t="s">
        <v>2384</v>
      </c>
      <c r="AG253" s="567" t="s">
        <v>2385</v>
      </c>
      <c r="AH253" s="565" t="s">
        <v>2386</v>
      </c>
      <c r="AI253" s="565" t="s">
        <v>2387</v>
      </c>
      <c r="AJ253" s="565" t="s">
        <v>2388</v>
      </c>
      <c r="AK253" s="568"/>
      <c r="AL253" s="568"/>
      <c r="AM253" s="568"/>
      <c r="AN253" s="568"/>
    </row>
    <row r="254" spans="1:40" ht="17.25" customHeight="1">
      <c r="A254" s="577"/>
      <c r="B254" s="577"/>
      <c r="C254" s="577"/>
      <c r="D254" s="577"/>
      <c r="E254" s="577"/>
      <c r="F254" s="577"/>
      <c r="G254" s="577"/>
      <c r="H254" s="545"/>
      <c r="I254" s="577"/>
      <c r="J254" s="577"/>
      <c r="K254" s="545"/>
      <c r="L254" s="577"/>
      <c r="M254" s="545"/>
      <c r="N254" s="545"/>
      <c r="O254" s="545"/>
      <c r="P254" s="545"/>
      <c r="Q254" s="545"/>
      <c r="R254" s="545"/>
      <c r="S254" s="545"/>
      <c r="T254" s="545"/>
      <c r="U254" s="545"/>
      <c r="V254" s="545"/>
      <c r="W254" s="545"/>
      <c r="X254" s="561" t="str">
        <v/>
      </c>
      <c r="Y254" s="562">
        <v>0</v>
      </c>
      <c r="Z254" s="545"/>
      <c r="AA254" s="563" t="s">
        <v>241</v>
      </c>
      <c r="AB254" s="564" t="s">
        <v>601</v>
      </c>
      <c r="AC254" s="565" t="s">
        <v>569</v>
      </c>
      <c r="AD254" s="565" t="s">
        <v>508</v>
      </c>
      <c r="AE254" s="565" t="s">
        <v>2293</v>
      </c>
      <c r="AF254" s="566" t="s">
        <v>2389</v>
      </c>
      <c r="AG254" s="567" t="s">
        <v>2390</v>
      </c>
      <c r="AH254" s="565" t="s">
        <v>2391</v>
      </c>
      <c r="AI254" s="565" t="s">
        <v>2392</v>
      </c>
      <c r="AJ254" s="565" t="s">
        <v>2393</v>
      </c>
      <c r="AK254" s="568"/>
      <c r="AL254" s="568"/>
      <c r="AM254" s="568"/>
      <c r="AN254" s="568"/>
    </row>
    <row r="255" spans="1:40" ht="17.25" customHeight="1">
      <c r="A255" s="577"/>
      <c r="B255" s="577"/>
      <c r="C255" s="577"/>
      <c r="D255" s="577"/>
      <c r="E255" s="577"/>
      <c r="F255" s="577"/>
      <c r="G255" s="577"/>
      <c r="H255" s="545"/>
      <c r="I255" s="577"/>
      <c r="J255" s="577"/>
      <c r="K255" s="545"/>
      <c r="L255" s="577"/>
      <c r="M255" s="545"/>
      <c r="N255" s="545"/>
      <c r="O255" s="545"/>
      <c r="P255" s="545"/>
      <c r="Q255" s="545"/>
      <c r="R255" s="545"/>
      <c r="S255" s="545"/>
      <c r="T255" s="545"/>
      <c r="U255" s="545"/>
      <c r="V255" s="545"/>
      <c r="W255" s="545"/>
      <c r="X255" s="561" t="str">
        <v/>
      </c>
      <c r="Y255" s="562">
        <v>0</v>
      </c>
      <c r="Z255" s="545"/>
      <c r="AA255" s="563" t="s">
        <v>241</v>
      </c>
      <c r="AB255" s="564" t="s">
        <v>601</v>
      </c>
      <c r="AC255" s="565" t="s">
        <v>569</v>
      </c>
      <c r="AD255" s="565" t="s">
        <v>508</v>
      </c>
      <c r="AE255" s="565" t="s">
        <v>2293</v>
      </c>
      <c r="AF255" s="566" t="s">
        <v>2394</v>
      </c>
      <c r="AG255" s="567" t="s">
        <v>2395</v>
      </c>
      <c r="AH255" s="565" t="s">
        <v>2396</v>
      </c>
      <c r="AI255" s="565" t="s">
        <v>2397</v>
      </c>
      <c r="AJ255" s="565" t="s">
        <v>2398</v>
      </c>
      <c r="AK255" s="568"/>
      <c r="AL255" s="568"/>
      <c r="AM255" s="568"/>
      <c r="AN255" s="568"/>
    </row>
    <row r="256" spans="1:40" ht="17.25" customHeight="1">
      <c r="A256" s="577"/>
      <c r="B256" s="577"/>
      <c r="C256" s="577"/>
      <c r="D256" s="577"/>
      <c r="E256" s="577"/>
      <c r="F256" s="577"/>
      <c r="G256" s="577"/>
      <c r="H256" s="545"/>
      <c r="I256" s="577"/>
      <c r="J256" s="577"/>
      <c r="K256" s="545"/>
      <c r="L256" s="577"/>
      <c r="M256" s="545"/>
      <c r="N256" s="545"/>
      <c r="O256" s="545"/>
      <c r="P256" s="545"/>
      <c r="Q256" s="545"/>
      <c r="R256" s="545"/>
      <c r="S256" s="545"/>
      <c r="T256" s="545"/>
      <c r="U256" s="545"/>
      <c r="V256" s="545"/>
      <c r="W256" s="545"/>
      <c r="X256" s="561" t="str">
        <v/>
      </c>
      <c r="Y256" s="562">
        <v>0</v>
      </c>
      <c r="Z256" s="545"/>
      <c r="AA256" s="563" t="s">
        <v>241</v>
      </c>
      <c r="AB256" s="564" t="s">
        <v>601</v>
      </c>
      <c r="AC256" s="565" t="s">
        <v>569</v>
      </c>
      <c r="AD256" s="565" t="s">
        <v>508</v>
      </c>
      <c r="AE256" s="565" t="s">
        <v>2293</v>
      </c>
      <c r="AF256" s="566" t="s">
        <v>2399</v>
      </c>
      <c r="AG256" s="567" t="s">
        <v>2400</v>
      </c>
      <c r="AH256" s="565" t="s">
        <v>2401</v>
      </c>
      <c r="AI256" s="565" t="s">
        <v>2402</v>
      </c>
      <c r="AJ256" s="565" t="s">
        <v>2403</v>
      </c>
      <c r="AK256" s="568"/>
      <c r="AL256" s="568"/>
      <c r="AM256" s="568"/>
      <c r="AN256" s="568"/>
    </row>
    <row r="257" spans="1:40" ht="17.25" customHeight="1">
      <c r="A257" s="577"/>
      <c r="B257" s="577"/>
      <c r="C257" s="577"/>
      <c r="D257" s="577"/>
      <c r="E257" s="577"/>
      <c r="F257" s="577"/>
      <c r="G257" s="577"/>
      <c r="H257" s="545"/>
      <c r="I257" s="577"/>
      <c r="J257" s="577"/>
      <c r="K257" s="545"/>
      <c r="L257" s="577"/>
      <c r="M257" s="545"/>
      <c r="N257" s="545"/>
      <c r="O257" s="545"/>
      <c r="P257" s="545"/>
      <c r="Q257" s="545"/>
      <c r="R257" s="545"/>
      <c r="S257" s="545"/>
      <c r="T257" s="545"/>
      <c r="U257" s="545"/>
      <c r="V257" s="545"/>
      <c r="W257" s="545"/>
      <c r="X257" s="561" t="str">
        <v/>
      </c>
      <c r="Y257" s="562">
        <v>0</v>
      </c>
      <c r="Z257" s="545"/>
      <c r="AA257" s="563" t="s">
        <v>241</v>
      </c>
      <c r="AB257" s="564" t="s">
        <v>601</v>
      </c>
      <c r="AC257" s="565" t="s">
        <v>569</v>
      </c>
      <c r="AD257" s="565" t="s">
        <v>508</v>
      </c>
      <c r="AE257" s="565" t="s">
        <v>2293</v>
      </c>
      <c r="AF257" s="566" t="s">
        <v>2404</v>
      </c>
      <c r="AG257" s="567" t="s">
        <v>2405</v>
      </c>
      <c r="AH257" s="565" t="s">
        <v>2406</v>
      </c>
      <c r="AI257" s="565" t="s">
        <v>2407</v>
      </c>
      <c r="AJ257" s="565" t="s">
        <v>2408</v>
      </c>
      <c r="AK257" s="568"/>
      <c r="AL257" s="568"/>
      <c r="AM257" s="568"/>
      <c r="AN257" s="568"/>
    </row>
    <row r="258" spans="1:40" ht="17.25" customHeight="1">
      <c r="A258" s="577"/>
      <c r="B258" s="577"/>
      <c r="C258" s="577"/>
      <c r="D258" s="577"/>
      <c r="E258" s="577"/>
      <c r="F258" s="577"/>
      <c r="G258" s="577"/>
      <c r="H258" s="545"/>
      <c r="I258" s="577"/>
      <c r="J258" s="577"/>
      <c r="K258" s="545"/>
      <c r="L258" s="577"/>
      <c r="M258" s="545"/>
      <c r="N258" s="545"/>
      <c r="O258" s="545"/>
      <c r="P258" s="545"/>
      <c r="Q258" s="545"/>
      <c r="R258" s="545"/>
      <c r="S258" s="545"/>
      <c r="T258" s="545"/>
      <c r="U258" s="545"/>
      <c r="V258" s="545"/>
      <c r="W258" s="545"/>
      <c r="X258" s="561" t="str">
        <v/>
      </c>
      <c r="Y258" s="562">
        <v>0</v>
      </c>
      <c r="Z258" s="545"/>
      <c r="AA258" s="563" t="s">
        <v>241</v>
      </c>
      <c r="AB258" s="564" t="s">
        <v>601</v>
      </c>
      <c r="AC258" s="565" t="s">
        <v>569</v>
      </c>
      <c r="AD258" s="565" t="s">
        <v>508</v>
      </c>
      <c r="AE258" s="565" t="s">
        <v>2293</v>
      </c>
      <c r="AF258" s="566" t="s">
        <v>2409</v>
      </c>
      <c r="AG258" s="567" t="s">
        <v>2410</v>
      </c>
      <c r="AH258" s="565" t="s">
        <v>2411</v>
      </c>
      <c r="AI258" s="565" t="s">
        <v>2412</v>
      </c>
      <c r="AJ258" s="565" t="s">
        <v>2413</v>
      </c>
      <c r="AK258" s="568"/>
      <c r="AL258" s="568"/>
      <c r="AM258" s="568"/>
      <c r="AN258" s="568"/>
    </row>
    <row r="259" spans="1:40" ht="17.25" customHeight="1">
      <c r="A259" s="577"/>
      <c r="B259" s="577"/>
      <c r="C259" s="577"/>
      <c r="D259" s="577"/>
      <c r="E259" s="577"/>
      <c r="F259" s="577"/>
      <c r="G259" s="577"/>
      <c r="H259" s="545"/>
      <c r="I259" s="577"/>
      <c r="J259" s="577"/>
      <c r="K259" s="545"/>
      <c r="L259" s="577"/>
      <c r="M259" s="545"/>
      <c r="N259" s="545"/>
      <c r="O259" s="545"/>
      <c r="P259" s="545"/>
      <c r="Q259" s="545"/>
      <c r="R259" s="545"/>
      <c r="S259" s="545"/>
      <c r="T259" s="545"/>
      <c r="U259" s="545"/>
      <c r="V259" s="545"/>
      <c r="W259" s="545"/>
      <c r="X259" s="561" t="str">
        <v/>
      </c>
      <c r="Y259" s="562">
        <v>0</v>
      </c>
      <c r="Z259" s="545"/>
      <c r="AA259" s="563" t="s">
        <v>241</v>
      </c>
      <c r="AB259" s="564" t="s">
        <v>601</v>
      </c>
      <c r="AC259" s="565" t="s">
        <v>569</v>
      </c>
      <c r="AD259" s="565" t="s">
        <v>508</v>
      </c>
      <c r="AE259" s="565" t="s">
        <v>2293</v>
      </c>
      <c r="AF259" s="566" t="s">
        <v>2414</v>
      </c>
      <c r="AG259" s="567" t="s">
        <v>2415</v>
      </c>
      <c r="AH259" s="565" t="s">
        <v>2416</v>
      </c>
      <c r="AI259" s="565" t="s">
        <v>2417</v>
      </c>
      <c r="AJ259" s="565" t="s">
        <v>2418</v>
      </c>
      <c r="AK259" s="568"/>
      <c r="AL259" s="568"/>
      <c r="AM259" s="568"/>
      <c r="AN259" s="568"/>
    </row>
    <row r="260" spans="1:40" ht="17.25" customHeight="1">
      <c r="A260" s="577"/>
      <c r="B260" s="577"/>
      <c r="C260" s="577"/>
      <c r="D260" s="577"/>
      <c r="E260" s="577"/>
      <c r="F260" s="577"/>
      <c r="G260" s="577"/>
      <c r="H260" s="545"/>
      <c r="I260" s="577"/>
      <c r="J260" s="577"/>
      <c r="K260" s="545"/>
      <c r="L260" s="577"/>
      <c r="M260" s="545"/>
      <c r="N260" s="545"/>
      <c r="O260" s="545"/>
      <c r="P260" s="545"/>
      <c r="Q260" s="545"/>
      <c r="R260" s="545"/>
      <c r="S260" s="545"/>
      <c r="T260" s="545"/>
      <c r="U260" s="545"/>
      <c r="V260" s="545"/>
      <c r="W260" s="545"/>
      <c r="X260" s="561" t="str">
        <v/>
      </c>
      <c r="Y260" s="562">
        <v>0</v>
      </c>
      <c r="Z260" s="545"/>
      <c r="AA260" s="563" t="s">
        <v>241</v>
      </c>
      <c r="AB260" s="564" t="s">
        <v>601</v>
      </c>
      <c r="AC260" s="565" t="s">
        <v>569</v>
      </c>
      <c r="AD260" s="565" t="s">
        <v>508</v>
      </c>
      <c r="AE260" s="565" t="s">
        <v>2293</v>
      </c>
      <c r="AF260" s="566" t="s">
        <v>2419</v>
      </c>
      <c r="AG260" s="567" t="s">
        <v>2420</v>
      </c>
      <c r="AH260" s="565" t="s">
        <v>2421</v>
      </c>
      <c r="AI260" s="565" t="s">
        <v>2422</v>
      </c>
      <c r="AJ260" s="565" t="s">
        <v>2423</v>
      </c>
      <c r="AK260" s="568"/>
      <c r="AL260" s="568"/>
      <c r="AM260" s="568"/>
      <c r="AN260" s="568"/>
    </row>
    <row r="261" spans="1:40" ht="17.25" customHeight="1">
      <c r="A261" s="577"/>
      <c r="B261" s="577"/>
      <c r="C261" s="577"/>
      <c r="D261" s="577"/>
      <c r="E261" s="577"/>
      <c r="F261" s="577"/>
      <c r="G261" s="577"/>
      <c r="H261" s="545"/>
      <c r="I261" s="577"/>
      <c r="J261" s="577"/>
      <c r="K261" s="545"/>
      <c r="L261" s="577"/>
      <c r="M261" s="545"/>
      <c r="N261" s="545"/>
      <c r="O261" s="545"/>
      <c r="P261" s="545"/>
      <c r="Q261" s="545"/>
      <c r="R261" s="545"/>
      <c r="S261" s="545"/>
      <c r="T261" s="545"/>
      <c r="U261" s="545"/>
      <c r="V261" s="545"/>
      <c r="W261" s="545"/>
      <c r="X261" s="561" t="str">
        <v/>
      </c>
      <c r="Y261" s="562">
        <v>0</v>
      </c>
      <c r="Z261" s="545"/>
      <c r="AA261" s="563" t="s">
        <v>241</v>
      </c>
      <c r="AB261" s="564" t="s">
        <v>616</v>
      </c>
      <c r="AC261" s="565" t="s">
        <v>587</v>
      </c>
      <c r="AD261" s="565" t="s">
        <v>24</v>
      </c>
      <c r="AE261" s="565" t="s">
        <v>2424</v>
      </c>
      <c r="AF261" s="566" t="s">
        <v>2425</v>
      </c>
      <c r="AG261" s="567" t="s">
        <v>2426</v>
      </c>
      <c r="AH261" s="565" t="s">
        <v>2427</v>
      </c>
      <c r="AI261" s="565" t="s">
        <v>2428</v>
      </c>
      <c r="AJ261" s="565" t="s">
        <v>2429</v>
      </c>
      <c r="AK261" s="568"/>
      <c r="AL261" s="568"/>
      <c r="AM261" s="568"/>
      <c r="AN261" s="568"/>
    </row>
    <row r="262" spans="1:40" ht="17.25" customHeight="1">
      <c r="A262" s="577"/>
      <c r="B262" s="577"/>
      <c r="C262" s="577"/>
      <c r="D262" s="577"/>
      <c r="E262" s="577"/>
      <c r="F262" s="577"/>
      <c r="G262" s="577"/>
      <c r="H262" s="545"/>
      <c r="I262" s="577"/>
      <c r="J262" s="577"/>
      <c r="K262" s="545"/>
      <c r="L262" s="577"/>
      <c r="M262" s="545"/>
      <c r="N262" s="545"/>
      <c r="O262" s="545"/>
      <c r="P262" s="545"/>
      <c r="Q262" s="545"/>
      <c r="R262" s="545"/>
      <c r="S262" s="545"/>
      <c r="T262" s="545"/>
      <c r="U262" s="545"/>
      <c r="V262" s="545"/>
      <c r="W262" s="545"/>
      <c r="X262" s="561" t="str">
        <v/>
      </c>
      <c r="Y262" s="562">
        <v>0</v>
      </c>
      <c r="Z262" s="545"/>
      <c r="AA262" s="563" t="s">
        <v>241</v>
      </c>
      <c r="AB262" s="564" t="s">
        <v>616</v>
      </c>
      <c r="AC262" s="565" t="s">
        <v>587</v>
      </c>
      <c r="AD262" s="565" t="s">
        <v>24</v>
      </c>
      <c r="AE262" s="565" t="s">
        <v>2424</v>
      </c>
      <c r="AF262" s="566" t="s">
        <v>2430</v>
      </c>
      <c r="AG262" s="567" t="s">
        <v>2304</v>
      </c>
      <c r="AH262" s="565" t="s">
        <v>2431</v>
      </c>
      <c r="AI262" s="565" t="s">
        <v>2432</v>
      </c>
      <c r="AJ262" s="565" t="s">
        <v>2433</v>
      </c>
      <c r="AK262" s="568"/>
      <c r="AL262" s="568"/>
      <c r="AM262" s="568"/>
      <c r="AN262" s="568"/>
    </row>
    <row r="263" spans="1:40" ht="17.25" customHeight="1">
      <c r="A263" s="577"/>
      <c r="B263" s="577"/>
      <c r="C263" s="577"/>
      <c r="D263" s="577"/>
      <c r="E263" s="577"/>
      <c r="F263" s="577"/>
      <c r="G263" s="577"/>
      <c r="H263" s="545"/>
      <c r="I263" s="577"/>
      <c r="J263" s="577"/>
      <c r="K263" s="545"/>
      <c r="L263" s="577"/>
      <c r="M263" s="545"/>
      <c r="N263" s="545"/>
      <c r="O263" s="545"/>
      <c r="P263" s="545"/>
      <c r="Q263" s="545"/>
      <c r="R263" s="545"/>
      <c r="S263" s="545"/>
      <c r="T263" s="545"/>
      <c r="U263" s="545"/>
      <c r="V263" s="545"/>
      <c r="W263" s="545"/>
      <c r="X263" s="561" t="str">
        <v/>
      </c>
      <c r="Y263" s="562">
        <v>0</v>
      </c>
      <c r="Z263" s="545"/>
      <c r="AA263" s="563" t="s">
        <v>241</v>
      </c>
      <c r="AB263" s="564" t="s">
        <v>616</v>
      </c>
      <c r="AC263" s="565" t="s">
        <v>587</v>
      </c>
      <c r="AD263" s="565" t="s">
        <v>24</v>
      </c>
      <c r="AE263" s="565" t="s">
        <v>2424</v>
      </c>
      <c r="AF263" s="566" t="s">
        <v>2434</v>
      </c>
      <c r="AG263" s="567" t="s">
        <v>2435</v>
      </c>
      <c r="AH263" s="565" t="s">
        <v>2436</v>
      </c>
      <c r="AI263" s="565" t="s">
        <v>2437</v>
      </c>
      <c r="AJ263" s="565" t="s">
        <v>2438</v>
      </c>
      <c r="AK263" s="568"/>
      <c r="AL263" s="568"/>
      <c r="AM263" s="568"/>
      <c r="AN263" s="568"/>
    </row>
    <row r="264" spans="1:40" ht="17.25" customHeight="1">
      <c r="A264" s="577"/>
      <c r="B264" s="577"/>
      <c r="C264" s="577"/>
      <c r="D264" s="577"/>
      <c r="E264" s="577"/>
      <c r="F264" s="577"/>
      <c r="G264" s="577"/>
      <c r="H264" s="545"/>
      <c r="I264" s="577"/>
      <c r="J264" s="577"/>
      <c r="K264" s="545"/>
      <c r="L264" s="577"/>
      <c r="M264" s="545"/>
      <c r="N264" s="545"/>
      <c r="O264" s="545"/>
      <c r="P264" s="545"/>
      <c r="Q264" s="545"/>
      <c r="R264" s="545"/>
      <c r="S264" s="545"/>
      <c r="T264" s="545"/>
      <c r="U264" s="545"/>
      <c r="V264" s="545"/>
      <c r="W264" s="545"/>
      <c r="X264" s="561" t="str">
        <v/>
      </c>
      <c r="Y264" s="562">
        <v>0</v>
      </c>
      <c r="Z264" s="545"/>
      <c r="AA264" s="563" t="s">
        <v>241</v>
      </c>
      <c r="AB264" s="564" t="s">
        <v>616</v>
      </c>
      <c r="AC264" s="565" t="s">
        <v>587</v>
      </c>
      <c r="AD264" s="565" t="s">
        <v>24</v>
      </c>
      <c r="AE264" s="565" t="s">
        <v>2424</v>
      </c>
      <c r="AF264" s="566" t="s">
        <v>2439</v>
      </c>
      <c r="AG264" s="567" t="s">
        <v>27</v>
      </c>
      <c r="AH264" s="565" t="s">
        <v>2440</v>
      </c>
      <c r="AI264" s="565" t="s">
        <v>2441</v>
      </c>
      <c r="AJ264" s="565" t="s">
        <v>2442</v>
      </c>
      <c r="AK264" s="568"/>
      <c r="AL264" s="568"/>
      <c r="AM264" s="568"/>
      <c r="AN264" s="568"/>
    </row>
    <row r="265" spans="1:40" ht="17.25" customHeight="1">
      <c r="A265" s="577"/>
      <c r="B265" s="577"/>
      <c r="C265" s="577"/>
      <c r="D265" s="577"/>
      <c r="E265" s="577"/>
      <c r="F265" s="577"/>
      <c r="G265" s="577"/>
      <c r="H265" s="545"/>
      <c r="I265" s="577"/>
      <c r="J265" s="577"/>
      <c r="K265" s="545"/>
      <c r="L265" s="577"/>
      <c r="M265" s="545"/>
      <c r="N265" s="545"/>
      <c r="O265" s="545"/>
      <c r="P265" s="545"/>
      <c r="Q265" s="545"/>
      <c r="R265" s="545"/>
      <c r="S265" s="545"/>
      <c r="T265" s="545"/>
      <c r="U265" s="545"/>
      <c r="V265" s="545"/>
      <c r="W265" s="545"/>
      <c r="X265" s="561" t="str">
        <v/>
      </c>
      <c r="Y265" s="562">
        <v>0</v>
      </c>
      <c r="Z265" s="545"/>
      <c r="AA265" s="563" t="s">
        <v>241</v>
      </c>
      <c r="AB265" s="564" t="s">
        <v>616</v>
      </c>
      <c r="AC265" s="565" t="s">
        <v>587</v>
      </c>
      <c r="AD265" s="565" t="s">
        <v>24</v>
      </c>
      <c r="AE265" s="565" t="s">
        <v>2424</v>
      </c>
      <c r="AF265" s="566" t="s">
        <v>2443</v>
      </c>
      <c r="AG265" s="567" t="s">
        <v>2444</v>
      </c>
      <c r="AH265" s="565" t="s">
        <v>2445</v>
      </c>
      <c r="AI265" s="565" t="s">
        <v>2446</v>
      </c>
      <c r="AJ265" s="565" t="s">
        <v>2447</v>
      </c>
      <c r="AK265" s="568"/>
      <c r="AL265" s="568"/>
      <c r="AM265" s="568"/>
      <c r="AN265" s="568"/>
    </row>
    <row r="266" spans="1:40" ht="17.25" customHeight="1">
      <c r="A266" s="577"/>
      <c r="B266" s="577"/>
      <c r="C266" s="577"/>
      <c r="D266" s="577"/>
      <c r="E266" s="577"/>
      <c r="F266" s="577"/>
      <c r="G266" s="577"/>
      <c r="H266" s="545"/>
      <c r="I266" s="577"/>
      <c r="J266" s="577"/>
      <c r="K266" s="545"/>
      <c r="L266" s="577"/>
      <c r="M266" s="545"/>
      <c r="N266" s="545"/>
      <c r="O266" s="545"/>
      <c r="P266" s="545"/>
      <c r="Q266" s="545"/>
      <c r="R266" s="545"/>
      <c r="S266" s="545"/>
      <c r="T266" s="545"/>
      <c r="U266" s="545"/>
      <c r="V266" s="545"/>
      <c r="W266" s="545"/>
      <c r="X266" s="561" t="str">
        <v/>
      </c>
      <c r="Y266" s="562">
        <v>0</v>
      </c>
      <c r="Z266" s="545"/>
      <c r="AA266" s="563" t="s">
        <v>241</v>
      </c>
      <c r="AB266" s="564" t="s">
        <v>616</v>
      </c>
      <c r="AC266" s="565" t="s">
        <v>587</v>
      </c>
      <c r="AD266" s="565" t="s">
        <v>24</v>
      </c>
      <c r="AE266" s="565" t="s">
        <v>2424</v>
      </c>
      <c r="AF266" s="566" t="s">
        <v>2448</v>
      </c>
      <c r="AG266" s="567" t="s">
        <v>2449</v>
      </c>
      <c r="AH266" s="565" t="s">
        <v>2450</v>
      </c>
      <c r="AI266" s="565" t="s">
        <v>2451</v>
      </c>
      <c r="AJ266" s="565" t="s">
        <v>2452</v>
      </c>
      <c r="AK266" s="568"/>
      <c r="AL266" s="568"/>
      <c r="AM266" s="568"/>
      <c r="AN266" s="568"/>
    </row>
    <row r="267" spans="1:40" ht="17.25" customHeight="1">
      <c r="A267" s="577"/>
      <c r="B267" s="577"/>
      <c r="C267" s="577"/>
      <c r="D267" s="577"/>
      <c r="E267" s="577"/>
      <c r="F267" s="577"/>
      <c r="G267" s="577"/>
      <c r="H267" s="545"/>
      <c r="I267" s="577"/>
      <c r="J267" s="577"/>
      <c r="K267" s="545"/>
      <c r="L267" s="577"/>
      <c r="M267" s="545"/>
      <c r="N267" s="545"/>
      <c r="O267" s="545"/>
      <c r="P267" s="545"/>
      <c r="Q267" s="545"/>
      <c r="R267" s="545"/>
      <c r="S267" s="545"/>
      <c r="T267" s="545"/>
      <c r="U267" s="545"/>
      <c r="V267" s="545"/>
      <c r="W267" s="545"/>
      <c r="X267" s="561" t="str">
        <v/>
      </c>
      <c r="Y267" s="562">
        <v>0</v>
      </c>
      <c r="Z267" s="545"/>
      <c r="AA267" s="563" t="s">
        <v>241</v>
      </c>
      <c r="AB267" s="564" t="s">
        <v>616</v>
      </c>
      <c r="AC267" s="565" t="s">
        <v>587</v>
      </c>
      <c r="AD267" s="565" t="s">
        <v>24</v>
      </c>
      <c r="AE267" s="565" t="s">
        <v>2424</v>
      </c>
      <c r="AF267" s="566" t="s">
        <v>2453</v>
      </c>
      <c r="AG267" s="567" t="s">
        <v>2454</v>
      </c>
      <c r="AH267" s="565" t="s">
        <v>2455</v>
      </c>
      <c r="AI267" s="565" t="s">
        <v>2456</v>
      </c>
      <c r="AJ267" s="565" t="s">
        <v>2457</v>
      </c>
      <c r="AK267" s="568"/>
      <c r="AL267" s="568"/>
      <c r="AM267" s="568"/>
      <c r="AN267" s="568"/>
    </row>
    <row r="268" spans="1:40" ht="17.25" customHeight="1">
      <c r="A268" s="577"/>
      <c r="B268" s="577"/>
      <c r="C268" s="577"/>
      <c r="D268" s="577"/>
      <c r="E268" s="577"/>
      <c r="F268" s="577"/>
      <c r="G268" s="577"/>
      <c r="H268" s="545"/>
      <c r="I268" s="577"/>
      <c r="J268" s="577"/>
      <c r="K268" s="545"/>
      <c r="L268" s="577"/>
      <c r="M268" s="545"/>
      <c r="N268" s="545"/>
      <c r="O268" s="545"/>
      <c r="P268" s="545"/>
      <c r="Q268" s="545"/>
      <c r="R268" s="545"/>
      <c r="S268" s="545"/>
      <c r="T268" s="545"/>
      <c r="U268" s="545"/>
      <c r="V268" s="545"/>
      <c r="W268" s="545"/>
      <c r="X268" s="561" t="str">
        <v/>
      </c>
      <c r="Y268" s="562">
        <v>0</v>
      </c>
      <c r="Z268" s="545"/>
      <c r="AA268" s="563" t="s">
        <v>241</v>
      </c>
      <c r="AB268" s="564" t="s">
        <v>616</v>
      </c>
      <c r="AC268" s="565" t="s">
        <v>587</v>
      </c>
      <c r="AD268" s="565" t="s">
        <v>24</v>
      </c>
      <c r="AE268" s="565" t="s">
        <v>2424</v>
      </c>
      <c r="AF268" s="566" t="s">
        <v>2458</v>
      </c>
      <c r="AG268" s="567" t="s">
        <v>2459</v>
      </c>
      <c r="AH268" s="565" t="s">
        <v>2460</v>
      </c>
      <c r="AI268" s="565" t="s">
        <v>2461</v>
      </c>
      <c r="AJ268" s="565" t="s">
        <v>2462</v>
      </c>
      <c r="AK268" s="568"/>
      <c r="AL268" s="568"/>
      <c r="AM268" s="568"/>
      <c r="AN268" s="568"/>
    </row>
    <row r="269" spans="1:40" ht="17.25" customHeight="1">
      <c r="A269" s="577"/>
      <c r="B269" s="577"/>
      <c r="C269" s="577"/>
      <c r="D269" s="577"/>
      <c r="E269" s="577"/>
      <c r="F269" s="577"/>
      <c r="G269" s="577"/>
      <c r="H269" s="545"/>
      <c r="I269" s="577"/>
      <c r="J269" s="577"/>
      <c r="K269" s="545"/>
      <c r="L269" s="577"/>
      <c r="M269" s="545"/>
      <c r="N269" s="545"/>
      <c r="O269" s="545"/>
      <c r="P269" s="545"/>
      <c r="Q269" s="545"/>
      <c r="R269" s="545"/>
      <c r="S269" s="545"/>
      <c r="T269" s="545"/>
      <c r="U269" s="545"/>
      <c r="V269" s="545"/>
      <c r="W269" s="545"/>
      <c r="X269" s="561" t="str">
        <v/>
      </c>
      <c r="Y269" s="562">
        <v>0</v>
      </c>
      <c r="Z269" s="545"/>
      <c r="AA269" s="563" t="s">
        <v>241</v>
      </c>
      <c r="AB269" s="564" t="s">
        <v>616</v>
      </c>
      <c r="AC269" s="565" t="s">
        <v>587</v>
      </c>
      <c r="AD269" s="565" t="s">
        <v>24</v>
      </c>
      <c r="AE269" s="565" t="s">
        <v>2424</v>
      </c>
      <c r="AF269" s="566" t="s">
        <v>2463</v>
      </c>
      <c r="AG269" s="567" t="s">
        <v>2464</v>
      </c>
      <c r="AH269" s="565" t="s">
        <v>2465</v>
      </c>
      <c r="AI269" s="565" t="s">
        <v>2466</v>
      </c>
      <c r="AJ269" s="565" t="s">
        <v>2467</v>
      </c>
      <c r="AK269" s="568"/>
      <c r="AL269" s="568"/>
      <c r="AM269" s="568"/>
      <c r="AN269" s="568"/>
    </row>
    <row r="270" spans="1:40" ht="17.25" customHeight="1">
      <c r="A270" s="577"/>
      <c r="B270" s="577"/>
      <c r="C270" s="577"/>
      <c r="D270" s="577"/>
      <c r="E270" s="577"/>
      <c r="F270" s="577"/>
      <c r="G270" s="577"/>
      <c r="H270" s="545"/>
      <c r="I270" s="577"/>
      <c r="J270" s="577"/>
      <c r="K270" s="545"/>
      <c r="L270" s="577"/>
      <c r="M270" s="545"/>
      <c r="N270" s="545"/>
      <c r="O270" s="545"/>
      <c r="P270" s="545"/>
      <c r="Q270" s="545"/>
      <c r="R270" s="545"/>
      <c r="S270" s="545"/>
      <c r="T270" s="545"/>
      <c r="U270" s="545"/>
      <c r="V270" s="545"/>
      <c r="W270" s="545"/>
      <c r="X270" s="561" t="str">
        <v/>
      </c>
      <c r="Y270" s="562">
        <v>0</v>
      </c>
      <c r="Z270" s="545"/>
      <c r="AA270" s="563" t="s">
        <v>241</v>
      </c>
      <c r="AB270" s="564" t="s">
        <v>616</v>
      </c>
      <c r="AC270" s="565" t="s">
        <v>587</v>
      </c>
      <c r="AD270" s="565" t="s">
        <v>24</v>
      </c>
      <c r="AE270" s="565" t="s">
        <v>2424</v>
      </c>
      <c r="AF270" s="566" t="s">
        <v>2468</v>
      </c>
      <c r="AG270" s="567" t="s">
        <v>2469</v>
      </c>
      <c r="AH270" s="565" t="s">
        <v>2470</v>
      </c>
      <c r="AI270" s="565" t="s">
        <v>2471</v>
      </c>
      <c r="AJ270" s="565" t="s">
        <v>2472</v>
      </c>
      <c r="AK270" s="568"/>
      <c r="AL270" s="568"/>
      <c r="AM270" s="568"/>
      <c r="AN270" s="568"/>
    </row>
    <row r="271" spans="1:40" ht="17.25" customHeight="1">
      <c r="A271" s="577"/>
      <c r="B271" s="577"/>
      <c r="C271" s="577"/>
      <c r="D271" s="577"/>
      <c r="E271" s="577"/>
      <c r="F271" s="577"/>
      <c r="G271" s="577"/>
      <c r="H271" s="545"/>
      <c r="I271" s="577"/>
      <c r="J271" s="577"/>
      <c r="K271" s="545"/>
      <c r="L271" s="577"/>
      <c r="M271" s="545"/>
      <c r="N271" s="545"/>
      <c r="O271" s="545"/>
      <c r="P271" s="545"/>
      <c r="Q271" s="545"/>
      <c r="R271" s="545"/>
      <c r="S271" s="545"/>
      <c r="T271" s="545"/>
      <c r="U271" s="545"/>
      <c r="V271" s="545"/>
      <c r="W271" s="545"/>
      <c r="X271" s="561" t="str">
        <v/>
      </c>
      <c r="Y271" s="562">
        <v>0</v>
      </c>
      <c r="Z271" s="545"/>
      <c r="AA271" s="563" t="s">
        <v>241</v>
      </c>
      <c r="AB271" s="564" t="s">
        <v>616</v>
      </c>
      <c r="AC271" s="565" t="s">
        <v>587</v>
      </c>
      <c r="AD271" s="565" t="s">
        <v>24</v>
      </c>
      <c r="AE271" s="565" t="s">
        <v>2424</v>
      </c>
      <c r="AF271" s="566" t="s">
        <v>2473</v>
      </c>
      <c r="AG271" s="567" t="s">
        <v>2474</v>
      </c>
      <c r="AH271" s="565" t="s">
        <v>2475</v>
      </c>
      <c r="AI271" s="565" t="s">
        <v>2476</v>
      </c>
      <c r="AJ271" s="565" t="s">
        <v>2477</v>
      </c>
      <c r="AK271" s="568"/>
      <c r="AL271" s="568"/>
      <c r="AM271" s="568"/>
      <c r="AN271" s="568"/>
    </row>
    <row r="272" spans="1:40" ht="17.25" customHeight="1">
      <c r="A272" s="577"/>
      <c r="B272" s="577"/>
      <c r="C272" s="577"/>
      <c r="D272" s="577"/>
      <c r="E272" s="577"/>
      <c r="F272" s="577"/>
      <c r="G272" s="577"/>
      <c r="H272" s="545"/>
      <c r="I272" s="577"/>
      <c r="J272" s="577"/>
      <c r="K272" s="545"/>
      <c r="L272" s="577"/>
      <c r="M272" s="545"/>
      <c r="N272" s="545"/>
      <c r="O272" s="545"/>
      <c r="P272" s="545"/>
      <c r="Q272" s="545"/>
      <c r="R272" s="545"/>
      <c r="S272" s="545"/>
      <c r="T272" s="545"/>
      <c r="U272" s="545"/>
      <c r="V272" s="545"/>
      <c r="W272" s="545"/>
      <c r="X272" s="561" t="str">
        <v/>
      </c>
      <c r="Y272" s="562">
        <v>0</v>
      </c>
      <c r="Z272" s="545"/>
      <c r="AA272" s="563" t="s">
        <v>241</v>
      </c>
      <c r="AB272" s="564" t="s">
        <v>616</v>
      </c>
      <c r="AC272" s="565" t="s">
        <v>587</v>
      </c>
      <c r="AD272" s="565" t="s">
        <v>24</v>
      </c>
      <c r="AE272" s="565" t="s">
        <v>2424</v>
      </c>
      <c r="AF272" s="566" t="s">
        <v>2478</v>
      </c>
      <c r="AG272" s="567" t="s">
        <v>2479</v>
      </c>
      <c r="AH272" s="565" t="s">
        <v>2480</v>
      </c>
      <c r="AI272" s="565" t="s">
        <v>2481</v>
      </c>
      <c r="AJ272" s="565" t="s">
        <v>2482</v>
      </c>
      <c r="AK272" s="568"/>
      <c r="AL272" s="568"/>
      <c r="AM272" s="568"/>
      <c r="AN272" s="568"/>
    </row>
    <row r="273" spans="1:40" ht="17.25" customHeight="1">
      <c r="A273" s="577"/>
      <c r="B273" s="577"/>
      <c r="C273" s="577"/>
      <c r="D273" s="577"/>
      <c r="E273" s="577"/>
      <c r="F273" s="577"/>
      <c r="G273" s="577"/>
      <c r="H273" s="545"/>
      <c r="I273" s="577"/>
      <c r="J273" s="577"/>
      <c r="K273" s="545"/>
      <c r="L273" s="577"/>
      <c r="M273" s="545"/>
      <c r="N273" s="545"/>
      <c r="O273" s="545"/>
      <c r="P273" s="545"/>
      <c r="Q273" s="545"/>
      <c r="R273" s="545"/>
      <c r="S273" s="545"/>
      <c r="T273" s="545"/>
      <c r="U273" s="545"/>
      <c r="V273" s="545"/>
      <c r="W273" s="545"/>
      <c r="X273" s="561" t="str">
        <v/>
      </c>
      <c r="Y273" s="562">
        <v>0</v>
      </c>
      <c r="Z273" s="545"/>
      <c r="AA273" s="563" t="s">
        <v>241</v>
      </c>
      <c r="AB273" s="564" t="s">
        <v>631</v>
      </c>
      <c r="AC273" s="565" t="s">
        <v>616</v>
      </c>
      <c r="AD273" s="565" t="s">
        <v>556</v>
      </c>
      <c r="AE273" s="565" t="s">
        <v>2483</v>
      </c>
      <c r="AF273" s="566" t="s">
        <v>2484</v>
      </c>
      <c r="AG273" s="567" t="s">
        <v>2485</v>
      </c>
      <c r="AH273" s="565" t="s">
        <v>2486</v>
      </c>
      <c r="AI273" s="565" t="s">
        <v>2487</v>
      </c>
      <c r="AJ273" s="565" t="s">
        <v>2488</v>
      </c>
      <c r="AK273" s="568"/>
      <c r="AL273" s="568"/>
      <c r="AM273" s="568"/>
      <c r="AN273" s="568"/>
    </row>
    <row r="274" spans="1:40" ht="17.25" customHeight="1">
      <c r="A274" s="577"/>
      <c r="B274" s="577"/>
      <c r="C274" s="577"/>
      <c r="D274" s="577"/>
      <c r="E274" s="577"/>
      <c r="F274" s="577"/>
      <c r="G274" s="577"/>
      <c r="H274" s="545"/>
      <c r="I274" s="577"/>
      <c r="J274" s="577"/>
      <c r="K274" s="545"/>
      <c r="L274" s="577"/>
      <c r="M274" s="545"/>
      <c r="N274" s="545"/>
      <c r="O274" s="545"/>
      <c r="P274" s="545"/>
      <c r="Q274" s="545"/>
      <c r="R274" s="545"/>
      <c r="S274" s="545"/>
      <c r="T274" s="545"/>
      <c r="U274" s="545"/>
      <c r="V274" s="545"/>
      <c r="W274" s="545"/>
      <c r="X274" s="561" t="str">
        <v/>
      </c>
      <c r="Y274" s="562">
        <v>0</v>
      </c>
      <c r="Z274" s="545"/>
      <c r="AA274" s="563" t="s">
        <v>241</v>
      </c>
      <c r="AB274" s="564" t="s">
        <v>631</v>
      </c>
      <c r="AC274" s="565" t="s">
        <v>616</v>
      </c>
      <c r="AD274" s="565" t="s">
        <v>556</v>
      </c>
      <c r="AE274" s="565" t="s">
        <v>2483</v>
      </c>
      <c r="AF274" s="566" t="s">
        <v>2489</v>
      </c>
      <c r="AG274" s="567" t="s">
        <v>2490</v>
      </c>
      <c r="AH274" s="565" t="s">
        <v>2491</v>
      </c>
      <c r="AI274" s="565" t="s">
        <v>2492</v>
      </c>
      <c r="AJ274" s="565" t="s">
        <v>2493</v>
      </c>
      <c r="AK274" s="568"/>
      <c r="AL274" s="568"/>
      <c r="AM274" s="568"/>
      <c r="AN274" s="568"/>
    </row>
    <row r="275" spans="1:40" ht="17.25" customHeight="1">
      <c r="A275" s="577"/>
      <c r="B275" s="577"/>
      <c r="C275" s="577"/>
      <c r="D275" s="577"/>
      <c r="E275" s="577"/>
      <c r="F275" s="577"/>
      <c r="G275" s="577"/>
      <c r="H275" s="545"/>
      <c r="I275" s="577"/>
      <c r="J275" s="577"/>
      <c r="K275" s="545"/>
      <c r="L275" s="577"/>
      <c r="M275" s="545"/>
      <c r="N275" s="545"/>
      <c r="O275" s="545"/>
      <c r="P275" s="545"/>
      <c r="Q275" s="545"/>
      <c r="R275" s="545"/>
      <c r="S275" s="545"/>
      <c r="T275" s="545"/>
      <c r="U275" s="545"/>
      <c r="V275" s="545"/>
      <c r="W275" s="545"/>
      <c r="X275" s="561" t="str">
        <v/>
      </c>
      <c r="Y275" s="562">
        <v>0</v>
      </c>
      <c r="Z275" s="545"/>
      <c r="AA275" s="563" t="s">
        <v>241</v>
      </c>
      <c r="AB275" s="564" t="s">
        <v>631</v>
      </c>
      <c r="AC275" s="565" t="s">
        <v>616</v>
      </c>
      <c r="AD275" s="565" t="s">
        <v>556</v>
      </c>
      <c r="AE275" s="565" t="s">
        <v>2483</v>
      </c>
      <c r="AF275" s="566" t="s">
        <v>2494</v>
      </c>
      <c r="AG275" s="567" t="s">
        <v>556</v>
      </c>
      <c r="AH275" s="565" t="s">
        <v>2495</v>
      </c>
      <c r="AI275" s="565" t="s">
        <v>2496</v>
      </c>
      <c r="AJ275" s="565" t="s">
        <v>2497</v>
      </c>
      <c r="AK275" s="568"/>
      <c r="AL275" s="568"/>
      <c r="AM275" s="568"/>
      <c r="AN275" s="568"/>
    </row>
    <row r="276" spans="1:40" ht="17.25" customHeight="1">
      <c r="A276" s="577"/>
      <c r="B276" s="577"/>
      <c r="C276" s="577"/>
      <c r="D276" s="577"/>
      <c r="E276" s="577"/>
      <c r="F276" s="577"/>
      <c r="G276" s="577"/>
      <c r="H276" s="545"/>
      <c r="I276" s="577"/>
      <c r="J276" s="577"/>
      <c r="K276" s="545"/>
      <c r="L276" s="577"/>
      <c r="M276" s="545"/>
      <c r="N276" s="545"/>
      <c r="O276" s="545"/>
      <c r="P276" s="545"/>
      <c r="Q276" s="545"/>
      <c r="R276" s="545"/>
      <c r="S276" s="545"/>
      <c r="T276" s="545"/>
      <c r="U276" s="545"/>
      <c r="V276" s="545"/>
      <c r="W276" s="545"/>
      <c r="X276" s="561" t="str">
        <v/>
      </c>
      <c r="Y276" s="562">
        <v>0</v>
      </c>
      <c r="Z276" s="545"/>
      <c r="AA276" s="563" t="s">
        <v>241</v>
      </c>
      <c r="AB276" s="564" t="s">
        <v>631</v>
      </c>
      <c r="AC276" s="565" t="s">
        <v>616</v>
      </c>
      <c r="AD276" s="565" t="s">
        <v>556</v>
      </c>
      <c r="AE276" s="565" t="s">
        <v>2483</v>
      </c>
      <c r="AF276" s="566" t="s">
        <v>2498</v>
      </c>
      <c r="AG276" s="567" t="s">
        <v>2499</v>
      </c>
      <c r="AH276" s="565" t="s">
        <v>2500</v>
      </c>
      <c r="AI276" s="565" t="s">
        <v>2501</v>
      </c>
      <c r="AJ276" s="565" t="s">
        <v>2502</v>
      </c>
      <c r="AK276" s="568"/>
      <c r="AL276" s="568"/>
      <c r="AM276" s="568"/>
      <c r="AN276" s="568"/>
    </row>
    <row r="277" spans="1:40" ht="17.25" customHeight="1">
      <c r="A277" s="577"/>
      <c r="B277" s="577"/>
      <c r="C277" s="577"/>
      <c r="D277" s="577"/>
      <c r="E277" s="577"/>
      <c r="F277" s="577"/>
      <c r="G277" s="577"/>
      <c r="H277" s="545"/>
      <c r="I277" s="577"/>
      <c r="J277" s="577"/>
      <c r="K277" s="545"/>
      <c r="L277" s="577"/>
      <c r="M277" s="545"/>
      <c r="N277" s="545"/>
      <c r="O277" s="545"/>
      <c r="P277" s="545"/>
      <c r="Q277" s="545"/>
      <c r="R277" s="545"/>
      <c r="S277" s="545"/>
      <c r="T277" s="545"/>
      <c r="U277" s="545"/>
      <c r="V277" s="545"/>
      <c r="W277" s="545"/>
      <c r="X277" s="561" t="str">
        <v/>
      </c>
      <c r="Y277" s="562">
        <v>0</v>
      </c>
      <c r="Z277" s="545"/>
      <c r="AA277" s="563" t="s">
        <v>241</v>
      </c>
      <c r="AB277" s="564" t="s">
        <v>631</v>
      </c>
      <c r="AC277" s="565" t="s">
        <v>616</v>
      </c>
      <c r="AD277" s="565" t="s">
        <v>556</v>
      </c>
      <c r="AE277" s="565" t="s">
        <v>2483</v>
      </c>
      <c r="AF277" s="566" t="s">
        <v>2503</v>
      </c>
      <c r="AG277" s="567" t="s">
        <v>2504</v>
      </c>
      <c r="AH277" s="565" t="s">
        <v>2505</v>
      </c>
      <c r="AI277" s="565" t="s">
        <v>2506</v>
      </c>
      <c r="AJ277" s="565" t="s">
        <v>2507</v>
      </c>
      <c r="AK277" s="568"/>
      <c r="AL277" s="568"/>
      <c r="AM277" s="568"/>
      <c r="AN277" s="568"/>
    </row>
    <row r="278" spans="1:40" ht="17.25" customHeight="1">
      <c r="A278" s="577"/>
      <c r="B278" s="577"/>
      <c r="C278" s="577"/>
      <c r="D278" s="577"/>
      <c r="E278" s="577"/>
      <c r="F278" s="577"/>
      <c r="G278" s="577"/>
      <c r="H278" s="545"/>
      <c r="I278" s="577"/>
      <c r="J278" s="577"/>
      <c r="K278" s="545"/>
      <c r="L278" s="577"/>
      <c r="M278" s="545"/>
      <c r="N278" s="545"/>
      <c r="O278" s="545"/>
      <c r="P278" s="545"/>
      <c r="Q278" s="545"/>
      <c r="R278" s="545"/>
      <c r="S278" s="545"/>
      <c r="T278" s="545"/>
      <c r="U278" s="545"/>
      <c r="V278" s="545"/>
      <c r="W278" s="545"/>
      <c r="X278" s="561" t="str">
        <v/>
      </c>
      <c r="Y278" s="562">
        <v>0</v>
      </c>
      <c r="Z278" s="545"/>
      <c r="AA278" s="563" t="s">
        <v>241</v>
      </c>
      <c r="AB278" s="564" t="s">
        <v>631</v>
      </c>
      <c r="AC278" s="565" t="s">
        <v>616</v>
      </c>
      <c r="AD278" s="565" t="s">
        <v>556</v>
      </c>
      <c r="AE278" s="565" t="s">
        <v>2483</v>
      </c>
      <c r="AF278" s="566" t="s">
        <v>2508</v>
      </c>
      <c r="AG278" s="567" t="s">
        <v>2509</v>
      </c>
      <c r="AH278" s="565" t="s">
        <v>2510</v>
      </c>
      <c r="AI278" s="565" t="s">
        <v>2511</v>
      </c>
      <c r="AJ278" s="565" t="s">
        <v>2512</v>
      </c>
      <c r="AK278" s="568"/>
      <c r="AL278" s="568"/>
      <c r="AM278" s="568"/>
      <c r="AN278" s="568"/>
    </row>
    <row r="279" spans="1:40" ht="17.25" customHeight="1">
      <c r="A279" s="577"/>
      <c r="B279" s="577"/>
      <c r="C279" s="577"/>
      <c r="D279" s="577"/>
      <c r="E279" s="577"/>
      <c r="F279" s="577"/>
      <c r="G279" s="577"/>
      <c r="H279" s="545"/>
      <c r="I279" s="577"/>
      <c r="J279" s="577"/>
      <c r="K279" s="545"/>
      <c r="L279" s="577"/>
      <c r="M279" s="545"/>
      <c r="N279" s="545"/>
      <c r="O279" s="545"/>
      <c r="P279" s="545"/>
      <c r="Q279" s="545"/>
      <c r="R279" s="545"/>
      <c r="S279" s="545"/>
      <c r="T279" s="545"/>
      <c r="U279" s="545"/>
      <c r="V279" s="545"/>
      <c r="W279" s="545"/>
      <c r="X279" s="561" t="str">
        <v/>
      </c>
      <c r="Y279" s="562">
        <v>0</v>
      </c>
      <c r="Z279" s="545"/>
      <c r="AA279" s="563" t="s">
        <v>241</v>
      </c>
      <c r="AB279" s="564" t="s">
        <v>631</v>
      </c>
      <c r="AC279" s="565" t="s">
        <v>616</v>
      </c>
      <c r="AD279" s="565" t="s">
        <v>556</v>
      </c>
      <c r="AE279" s="565" t="s">
        <v>2483</v>
      </c>
      <c r="AF279" s="566" t="s">
        <v>2513</v>
      </c>
      <c r="AG279" s="567" t="s">
        <v>2514</v>
      </c>
      <c r="AH279" s="565" t="s">
        <v>2515</v>
      </c>
      <c r="AI279" s="565" t="s">
        <v>2516</v>
      </c>
      <c r="AJ279" s="565" t="s">
        <v>2517</v>
      </c>
      <c r="AK279" s="568"/>
      <c r="AL279" s="568"/>
      <c r="AM279" s="568"/>
      <c r="AN279" s="568"/>
    </row>
    <row r="280" spans="1:40" ht="17.25" customHeight="1">
      <c r="A280" s="577"/>
      <c r="B280" s="577"/>
      <c r="C280" s="577"/>
      <c r="D280" s="577"/>
      <c r="E280" s="577"/>
      <c r="F280" s="577"/>
      <c r="G280" s="577"/>
      <c r="H280" s="545"/>
      <c r="I280" s="577"/>
      <c r="J280" s="577"/>
      <c r="K280" s="545"/>
      <c r="L280" s="577"/>
      <c r="M280" s="545"/>
      <c r="N280" s="545"/>
      <c r="O280" s="545"/>
      <c r="P280" s="545"/>
      <c r="Q280" s="545"/>
      <c r="R280" s="545"/>
      <c r="S280" s="545"/>
      <c r="T280" s="545"/>
      <c r="U280" s="545"/>
      <c r="V280" s="545"/>
      <c r="W280" s="545"/>
      <c r="X280" s="561" t="str">
        <v/>
      </c>
      <c r="Y280" s="562">
        <v>0</v>
      </c>
      <c r="Z280" s="545"/>
      <c r="AA280" s="563" t="s">
        <v>241</v>
      </c>
      <c r="AB280" s="564" t="s">
        <v>631</v>
      </c>
      <c r="AC280" s="565" t="s">
        <v>616</v>
      </c>
      <c r="AD280" s="565" t="s">
        <v>556</v>
      </c>
      <c r="AE280" s="565" t="s">
        <v>2483</v>
      </c>
      <c r="AF280" s="566" t="s">
        <v>2518</v>
      </c>
      <c r="AG280" s="567" t="s">
        <v>2519</v>
      </c>
      <c r="AH280" s="565" t="s">
        <v>2520</v>
      </c>
      <c r="AI280" s="565" t="s">
        <v>2521</v>
      </c>
      <c r="AJ280" s="565" t="s">
        <v>2522</v>
      </c>
      <c r="AK280" s="568"/>
      <c r="AL280" s="568"/>
      <c r="AM280" s="568"/>
      <c r="AN280" s="568"/>
    </row>
    <row r="281" spans="1:40" ht="17.25" customHeight="1">
      <c r="A281" s="577"/>
      <c r="B281" s="577"/>
      <c r="C281" s="577"/>
      <c r="D281" s="577"/>
      <c r="E281" s="577"/>
      <c r="F281" s="577"/>
      <c r="G281" s="577"/>
      <c r="H281" s="545"/>
      <c r="I281" s="577"/>
      <c r="J281" s="577"/>
      <c r="K281" s="545"/>
      <c r="L281" s="577"/>
      <c r="M281" s="545"/>
      <c r="N281" s="545"/>
      <c r="O281" s="545"/>
      <c r="P281" s="545"/>
      <c r="Q281" s="545"/>
      <c r="R281" s="545"/>
      <c r="S281" s="545"/>
      <c r="T281" s="545"/>
      <c r="U281" s="545"/>
      <c r="V281" s="545"/>
      <c r="W281" s="545"/>
      <c r="X281" s="561" t="str">
        <v/>
      </c>
      <c r="Y281" s="562">
        <v>0</v>
      </c>
      <c r="Z281" s="545"/>
      <c r="AA281" s="563" t="s">
        <v>241</v>
      </c>
      <c r="AB281" s="564" t="s">
        <v>631</v>
      </c>
      <c r="AC281" s="565" t="s">
        <v>616</v>
      </c>
      <c r="AD281" s="565" t="s">
        <v>556</v>
      </c>
      <c r="AE281" s="565" t="s">
        <v>2483</v>
      </c>
      <c r="AF281" s="566" t="s">
        <v>2523</v>
      </c>
      <c r="AG281" s="567" t="s">
        <v>2524</v>
      </c>
      <c r="AH281" s="565" t="s">
        <v>2525</v>
      </c>
      <c r="AI281" s="565" t="s">
        <v>2526</v>
      </c>
      <c r="AJ281" s="565" t="s">
        <v>2527</v>
      </c>
      <c r="AK281" s="568"/>
      <c r="AL281" s="568"/>
      <c r="AM281" s="568"/>
      <c r="AN281" s="568"/>
    </row>
    <row r="282" spans="1:40" ht="17.25" customHeight="1">
      <c r="A282" s="577"/>
      <c r="B282" s="577"/>
      <c r="C282" s="577"/>
      <c r="D282" s="577"/>
      <c r="E282" s="577"/>
      <c r="F282" s="577"/>
      <c r="G282" s="577"/>
      <c r="H282" s="545"/>
      <c r="I282" s="577"/>
      <c r="J282" s="577"/>
      <c r="K282" s="545"/>
      <c r="L282" s="577"/>
      <c r="M282" s="545"/>
      <c r="N282" s="545"/>
      <c r="O282" s="545"/>
      <c r="P282" s="545"/>
      <c r="Q282" s="545"/>
      <c r="R282" s="545"/>
      <c r="S282" s="545"/>
      <c r="T282" s="545"/>
      <c r="U282" s="545"/>
      <c r="V282" s="545"/>
      <c r="W282" s="545"/>
      <c r="X282" s="561" t="str">
        <v/>
      </c>
      <c r="Y282" s="562">
        <v>0</v>
      </c>
      <c r="Z282" s="545"/>
      <c r="AA282" s="563" t="s">
        <v>241</v>
      </c>
      <c r="AB282" s="564" t="s">
        <v>631</v>
      </c>
      <c r="AC282" s="565" t="s">
        <v>616</v>
      </c>
      <c r="AD282" s="565" t="s">
        <v>556</v>
      </c>
      <c r="AE282" s="565" t="s">
        <v>2483</v>
      </c>
      <c r="AF282" s="566" t="s">
        <v>2528</v>
      </c>
      <c r="AG282" s="567" t="s">
        <v>2529</v>
      </c>
      <c r="AH282" s="565" t="s">
        <v>2530</v>
      </c>
      <c r="AI282" s="565" t="s">
        <v>2531</v>
      </c>
      <c r="AJ282" s="565" t="s">
        <v>2532</v>
      </c>
      <c r="AK282" s="568"/>
      <c r="AL282" s="568"/>
      <c r="AM282" s="568"/>
      <c r="AN282" s="568"/>
    </row>
    <row r="283" spans="1:40" ht="17.25" customHeight="1">
      <c r="A283" s="577"/>
      <c r="B283" s="577"/>
      <c r="C283" s="577"/>
      <c r="D283" s="577"/>
      <c r="E283" s="577"/>
      <c r="F283" s="577"/>
      <c r="G283" s="577"/>
      <c r="H283" s="545"/>
      <c r="I283" s="577"/>
      <c r="J283" s="577"/>
      <c r="K283" s="545"/>
      <c r="L283" s="577"/>
      <c r="M283" s="545"/>
      <c r="N283" s="545"/>
      <c r="O283" s="545"/>
      <c r="P283" s="545"/>
      <c r="Q283" s="545"/>
      <c r="R283" s="545"/>
      <c r="S283" s="545"/>
      <c r="T283" s="545"/>
      <c r="U283" s="545"/>
      <c r="V283" s="545"/>
      <c r="W283" s="545"/>
      <c r="X283" s="561" t="str">
        <v/>
      </c>
      <c r="Y283" s="562">
        <v>0</v>
      </c>
      <c r="Z283" s="545"/>
      <c r="AA283" s="563" t="s">
        <v>241</v>
      </c>
      <c r="AB283" s="564" t="s">
        <v>631</v>
      </c>
      <c r="AC283" s="565" t="s">
        <v>616</v>
      </c>
      <c r="AD283" s="565" t="s">
        <v>556</v>
      </c>
      <c r="AE283" s="565" t="s">
        <v>2483</v>
      </c>
      <c r="AF283" s="566" t="s">
        <v>2533</v>
      </c>
      <c r="AG283" s="567" t="s">
        <v>2534</v>
      </c>
      <c r="AH283" s="565" t="s">
        <v>2535</v>
      </c>
      <c r="AI283" s="565" t="s">
        <v>2536</v>
      </c>
      <c r="AJ283" s="565" t="s">
        <v>2537</v>
      </c>
      <c r="AK283" s="568"/>
      <c r="AL283" s="568"/>
      <c r="AM283" s="568"/>
      <c r="AN283" s="568"/>
    </row>
    <row r="284" spans="1:40" ht="17.25" customHeight="1">
      <c r="A284" s="577"/>
      <c r="B284" s="577"/>
      <c r="C284" s="577"/>
      <c r="D284" s="577"/>
      <c r="E284" s="577"/>
      <c r="F284" s="577"/>
      <c r="G284" s="577"/>
      <c r="H284" s="545"/>
      <c r="I284" s="577"/>
      <c r="J284" s="577"/>
      <c r="K284" s="545"/>
      <c r="L284" s="577"/>
      <c r="M284" s="545"/>
      <c r="N284" s="545"/>
      <c r="O284" s="545"/>
      <c r="P284" s="545"/>
      <c r="Q284" s="545"/>
      <c r="R284" s="545"/>
      <c r="S284" s="545"/>
      <c r="T284" s="545"/>
      <c r="U284" s="545"/>
      <c r="V284" s="545"/>
      <c r="W284" s="545"/>
      <c r="X284" s="561" t="str">
        <v/>
      </c>
      <c r="Y284" s="562">
        <v>0</v>
      </c>
      <c r="Z284" s="545"/>
      <c r="AA284" s="563" t="s">
        <v>241</v>
      </c>
      <c r="AB284" s="564" t="s">
        <v>631</v>
      </c>
      <c r="AC284" s="565" t="s">
        <v>616</v>
      </c>
      <c r="AD284" s="565" t="s">
        <v>556</v>
      </c>
      <c r="AE284" s="565" t="s">
        <v>2483</v>
      </c>
      <c r="AF284" s="566" t="s">
        <v>2538</v>
      </c>
      <c r="AG284" s="567" t="s">
        <v>2539</v>
      </c>
      <c r="AH284" s="565" t="s">
        <v>2540</v>
      </c>
      <c r="AI284" s="565" t="s">
        <v>2541</v>
      </c>
      <c r="AJ284" s="565" t="s">
        <v>2542</v>
      </c>
      <c r="AK284" s="568"/>
      <c r="AL284" s="568"/>
      <c r="AM284" s="568"/>
      <c r="AN284" s="568"/>
    </row>
    <row r="285" spans="1:40" ht="17.25" customHeight="1">
      <c r="A285" s="577"/>
      <c r="B285" s="577"/>
      <c r="C285" s="577"/>
      <c r="D285" s="577"/>
      <c r="E285" s="577"/>
      <c r="F285" s="577"/>
      <c r="G285" s="577"/>
      <c r="H285" s="545"/>
      <c r="I285" s="577"/>
      <c r="J285" s="577"/>
      <c r="K285" s="545"/>
      <c r="L285" s="577"/>
      <c r="M285" s="545"/>
      <c r="N285" s="545"/>
      <c r="O285" s="545"/>
      <c r="P285" s="545"/>
      <c r="Q285" s="545"/>
      <c r="R285" s="545"/>
      <c r="S285" s="545"/>
      <c r="T285" s="545"/>
      <c r="U285" s="545"/>
      <c r="V285" s="545"/>
      <c r="W285" s="545"/>
      <c r="X285" s="561" t="str">
        <v/>
      </c>
      <c r="Y285" s="562">
        <v>0</v>
      </c>
      <c r="Z285" s="545"/>
      <c r="AA285" s="563" t="s">
        <v>241</v>
      </c>
      <c r="AB285" s="564" t="s">
        <v>631</v>
      </c>
      <c r="AC285" s="565" t="s">
        <v>616</v>
      </c>
      <c r="AD285" s="565" t="s">
        <v>556</v>
      </c>
      <c r="AE285" s="565" t="s">
        <v>2483</v>
      </c>
      <c r="AF285" s="566" t="s">
        <v>2543</v>
      </c>
      <c r="AG285" s="567" t="s">
        <v>2544</v>
      </c>
      <c r="AH285" s="565" t="s">
        <v>2545</v>
      </c>
      <c r="AI285" s="565" t="s">
        <v>2546</v>
      </c>
      <c r="AJ285" s="565" t="s">
        <v>2547</v>
      </c>
      <c r="AK285" s="568"/>
      <c r="AL285" s="568"/>
      <c r="AM285" s="568"/>
      <c r="AN285" s="568"/>
    </row>
    <row r="286" spans="1:40" ht="17.25" customHeight="1">
      <c r="A286" s="577"/>
      <c r="B286" s="577"/>
      <c r="C286" s="577"/>
      <c r="D286" s="577"/>
      <c r="E286" s="577"/>
      <c r="F286" s="577"/>
      <c r="G286" s="577"/>
      <c r="H286" s="545"/>
      <c r="I286" s="577"/>
      <c r="J286" s="577"/>
      <c r="K286" s="545"/>
      <c r="L286" s="577"/>
      <c r="M286" s="545"/>
      <c r="N286" s="545"/>
      <c r="O286" s="545"/>
      <c r="P286" s="545"/>
      <c r="Q286" s="545"/>
      <c r="R286" s="545"/>
      <c r="S286" s="545"/>
      <c r="T286" s="545"/>
      <c r="U286" s="545"/>
      <c r="V286" s="545"/>
      <c r="W286" s="545"/>
      <c r="X286" s="561" t="str">
        <v/>
      </c>
      <c r="Y286" s="562">
        <v>0</v>
      </c>
      <c r="Z286" s="545"/>
      <c r="AA286" s="563" t="s">
        <v>241</v>
      </c>
      <c r="AB286" s="564" t="s">
        <v>631</v>
      </c>
      <c r="AC286" s="565" t="s">
        <v>616</v>
      </c>
      <c r="AD286" s="565" t="s">
        <v>556</v>
      </c>
      <c r="AE286" s="565" t="s">
        <v>2483</v>
      </c>
      <c r="AF286" s="566" t="s">
        <v>2548</v>
      </c>
      <c r="AG286" s="567" t="s">
        <v>2549</v>
      </c>
      <c r="AH286" s="565" t="s">
        <v>2550</v>
      </c>
      <c r="AI286" s="565" t="s">
        <v>2551</v>
      </c>
      <c r="AJ286" s="565" t="s">
        <v>2552</v>
      </c>
      <c r="AK286" s="568"/>
      <c r="AL286" s="568"/>
      <c r="AM286" s="568"/>
      <c r="AN286" s="568"/>
    </row>
    <row r="287" spans="1:40" ht="17.25" customHeight="1">
      <c r="A287" s="577"/>
      <c r="B287" s="577"/>
      <c r="C287" s="577"/>
      <c r="D287" s="577"/>
      <c r="E287" s="577"/>
      <c r="F287" s="577"/>
      <c r="G287" s="577"/>
      <c r="H287" s="545"/>
      <c r="I287" s="577"/>
      <c r="J287" s="577"/>
      <c r="K287" s="545"/>
      <c r="L287" s="577"/>
      <c r="M287" s="545"/>
      <c r="N287" s="545"/>
      <c r="O287" s="545"/>
      <c r="P287" s="545"/>
      <c r="Q287" s="545"/>
      <c r="R287" s="545"/>
      <c r="S287" s="545"/>
      <c r="T287" s="545"/>
      <c r="U287" s="545"/>
      <c r="V287" s="545"/>
      <c r="W287" s="545"/>
      <c r="X287" s="561" t="str">
        <v/>
      </c>
      <c r="Y287" s="562">
        <v>0</v>
      </c>
      <c r="Z287" s="545"/>
      <c r="AA287" s="563" t="s">
        <v>241</v>
      </c>
      <c r="AB287" s="564" t="s">
        <v>631</v>
      </c>
      <c r="AC287" s="565" t="s">
        <v>616</v>
      </c>
      <c r="AD287" s="565" t="s">
        <v>556</v>
      </c>
      <c r="AE287" s="565" t="s">
        <v>2483</v>
      </c>
      <c r="AF287" s="566" t="s">
        <v>2553</v>
      </c>
      <c r="AG287" s="567" t="s">
        <v>2554</v>
      </c>
      <c r="AH287" s="565" t="s">
        <v>2555</v>
      </c>
      <c r="AI287" s="565" t="s">
        <v>2556</v>
      </c>
      <c r="AJ287" s="565" t="s">
        <v>2557</v>
      </c>
      <c r="AK287" s="568"/>
      <c r="AL287" s="568"/>
      <c r="AM287" s="568"/>
      <c r="AN287" s="568"/>
    </row>
    <row r="288" spans="1:40" ht="17.25" customHeight="1">
      <c r="A288" s="577"/>
      <c r="B288" s="577"/>
      <c r="C288" s="577"/>
      <c r="D288" s="577"/>
      <c r="E288" s="577"/>
      <c r="F288" s="577"/>
      <c r="G288" s="577"/>
      <c r="H288" s="545"/>
      <c r="I288" s="577"/>
      <c r="J288" s="577"/>
      <c r="K288" s="545"/>
      <c r="L288" s="577"/>
      <c r="M288" s="545"/>
      <c r="N288" s="545"/>
      <c r="O288" s="545"/>
      <c r="P288" s="545"/>
      <c r="Q288" s="545"/>
      <c r="R288" s="545"/>
      <c r="S288" s="545"/>
      <c r="T288" s="545"/>
      <c r="U288" s="545"/>
      <c r="V288" s="545"/>
      <c r="W288" s="545"/>
      <c r="X288" s="561" t="str">
        <v/>
      </c>
      <c r="Y288" s="562">
        <v>0</v>
      </c>
      <c r="Z288" s="545"/>
      <c r="AA288" s="563" t="s">
        <v>241</v>
      </c>
      <c r="AB288" s="564" t="s">
        <v>631</v>
      </c>
      <c r="AC288" s="565" t="s">
        <v>616</v>
      </c>
      <c r="AD288" s="565" t="s">
        <v>556</v>
      </c>
      <c r="AE288" s="565" t="s">
        <v>2483</v>
      </c>
      <c r="AF288" s="566" t="s">
        <v>2558</v>
      </c>
      <c r="AG288" s="567" t="s">
        <v>2559</v>
      </c>
      <c r="AH288" s="565" t="s">
        <v>2560</v>
      </c>
      <c r="AI288" s="565" t="s">
        <v>2561</v>
      </c>
      <c r="AJ288" s="565" t="s">
        <v>2562</v>
      </c>
      <c r="AK288" s="568"/>
      <c r="AL288" s="568"/>
      <c r="AM288" s="568"/>
      <c r="AN288" s="568"/>
    </row>
    <row r="289" spans="1:40" ht="17.25" customHeight="1">
      <c r="A289" s="577"/>
      <c r="B289" s="577"/>
      <c r="C289" s="577"/>
      <c r="D289" s="577"/>
      <c r="E289" s="577"/>
      <c r="F289" s="577"/>
      <c r="G289" s="577"/>
      <c r="H289" s="545"/>
      <c r="I289" s="577"/>
      <c r="J289" s="577"/>
      <c r="K289" s="545"/>
      <c r="L289" s="577"/>
      <c r="M289" s="545"/>
      <c r="N289" s="545"/>
      <c r="O289" s="545"/>
      <c r="P289" s="545"/>
      <c r="Q289" s="545"/>
      <c r="R289" s="545"/>
      <c r="S289" s="545"/>
      <c r="T289" s="545"/>
      <c r="U289" s="545"/>
      <c r="V289" s="545"/>
      <c r="W289" s="545"/>
      <c r="X289" s="561" t="str">
        <v/>
      </c>
      <c r="Y289" s="562">
        <v>0</v>
      </c>
      <c r="Z289" s="545"/>
      <c r="AA289" s="563" t="s">
        <v>241</v>
      </c>
      <c r="AB289" s="564" t="s">
        <v>866</v>
      </c>
      <c r="AC289" s="565" t="s">
        <v>631</v>
      </c>
      <c r="AD289" s="565" t="s">
        <v>573</v>
      </c>
      <c r="AE289" s="565" t="s">
        <v>2563</v>
      </c>
      <c r="AF289" s="566" t="s">
        <v>2564</v>
      </c>
      <c r="AG289" s="567" t="s">
        <v>2565</v>
      </c>
      <c r="AH289" s="565" t="s">
        <v>2566</v>
      </c>
      <c r="AI289" s="565" t="s">
        <v>2567</v>
      </c>
      <c r="AJ289" s="565" t="s">
        <v>2568</v>
      </c>
      <c r="AK289" s="568"/>
      <c r="AL289" s="568"/>
      <c r="AM289" s="568"/>
      <c r="AN289" s="568"/>
    </row>
    <row r="290" spans="1:40" ht="17.25" customHeight="1">
      <c r="A290" s="577"/>
      <c r="B290" s="577"/>
      <c r="C290" s="577"/>
      <c r="D290" s="577"/>
      <c r="E290" s="577"/>
      <c r="F290" s="577"/>
      <c r="G290" s="577"/>
      <c r="H290" s="545"/>
      <c r="I290" s="577"/>
      <c r="J290" s="577"/>
      <c r="K290" s="545"/>
      <c r="L290" s="577"/>
      <c r="M290" s="545"/>
      <c r="N290" s="545"/>
      <c r="O290" s="545"/>
      <c r="P290" s="545"/>
      <c r="Q290" s="545"/>
      <c r="R290" s="545"/>
      <c r="S290" s="545"/>
      <c r="T290" s="545"/>
      <c r="U290" s="545"/>
      <c r="V290" s="545"/>
      <c r="W290" s="545"/>
      <c r="X290" s="561" t="str">
        <v/>
      </c>
      <c r="Y290" s="562">
        <v>0</v>
      </c>
      <c r="Z290" s="545"/>
      <c r="AA290" s="563" t="s">
        <v>241</v>
      </c>
      <c r="AB290" s="564" t="s">
        <v>866</v>
      </c>
      <c r="AC290" s="565" t="s">
        <v>631</v>
      </c>
      <c r="AD290" s="565" t="s">
        <v>573</v>
      </c>
      <c r="AE290" s="565" t="s">
        <v>2563</v>
      </c>
      <c r="AF290" s="566" t="s">
        <v>2569</v>
      </c>
      <c r="AG290" s="567" t="s">
        <v>2304</v>
      </c>
      <c r="AH290" s="565" t="s">
        <v>2570</v>
      </c>
      <c r="AI290" s="565" t="s">
        <v>2571</v>
      </c>
      <c r="AJ290" s="565" t="s">
        <v>2572</v>
      </c>
      <c r="AK290" s="568"/>
      <c r="AL290" s="568"/>
      <c r="AM290" s="568"/>
      <c r="AN290" s="568"/>
    </row>
    <row r="291" spans="1:40" ht="17.25" customHeight="1">
      <c r="A291" s="577"/>
      <c r="B291" s="577"/>
      <c r="C291" s="577"/>
      <c r="D291" s="577"/>
      <c r="E291" s="577"/>
      <c r="F291" s="577"/>
      <c r="G291" s="577"/>
      <c r="H291" s="545"/>
      <c r="I291" s="577"/>
      <c r="J291" s="577"/>
      <c r="K291" s="545"/>
      <c r="L291" s="577"/>
      <c r="M291" s="545"/>
      <c r="N291" s="545"/>
      <c r="O291" s="545"/>
      <c r="P291" s="545"/>
      <c r="Q291" s="545"/>
      <c r="R291" s="545"/>
      <c r="S291" s="545"/>
      <c r="T291" s="545"/>
      <c r="U291" s="545"/>
      <c r="V291" s="545"/>
      <c r="W291" s="545"/>
      <c r="X291" s="561" t="str">
        <v/>
      </c>
      <c r="Y291" s="562">
        <v>0</v>
      </c>
      <c r="Z291" s="545"/>
      <c r="AA291" s="563" t="s">
        <v>241</v>
      </c>
      <c r="AB291" s="564" t="s">
        <v>866</v>
      </c>
      <c r="AC291" s="565" t="s">
        <v>631</v>
      </c>
      <c r="AD291" s="565" t="s">
        <v>573</v>
      </c>
      <c r="AE291" s="565" t="s">
        <v>2563</v>
      </c>
      <c r="AF291" s="566" t="s">
        <v>2573</v>
      </c>
      <c r="AG291" s="567" t="s">
        <v>2574</v>
      </c>
      <c r="AH291" s="565" t="s">
        <v>2575</v>
      </c>
      <c r="AI291" s="565" t="s">
        <v>2576</v>
      </c>
      <c r="AJ291" s="565" t="s">
        <v>2577</v>
      </c>
      <c r="AK291" s="568"/>
      <c r="AL291" s="568"/>
      <c r="AM291" s="568"/>
      <c r="AN291" s="568"/>
    </row>
    <row r="292" spans="1:40" ht="17.25" customHeight="1">
      <c r="A292" s="577"/>
      <c r="B292" s="577"/>
      <c r="C292" s="577"/>
      <c r="D292" s="577"/>
      <c r="E292" s="577"/>
      <c r="F292" s="577"/>
      <c r="G292" s="577"/>
      <c r="H292" s="545"/>
      <c r="I292" s="577"/>
      <c r="J292" s="577"/>
      <c r="K292" s="545"/>
      <c r="L292" s="577"/>
      <c r="M292" s="545"/>
      <c r="N292" s="545"/>
      <c r="O292" s="545"/>
      <c r="P292" s="545"/>
      <c r="Q292" s="545"/>
      <c r="R292" s="545"/>
      <c r="S292" s="545"/>
      <c r="T292" s="545"/>
      <c r="U292" s="545"/>
      <c r="V292" s="545"/>
      <c r="W292" s="545"/>
      <c r="X292" s="561" t="str">
        <v/>
      </c>
      <c r="Y292" s="562">
        <v>0</v>
      </c>
      <c r="Z292" s="545"/>
      <c r="AA292" s="563" t="s">
        <v>241</v>
      </c>
      <c r="AB292" s="564" t="s">
        <v>866</v>
      </c>
      <c r="AC292" s="565" t="s">
        <v>631</v>
      </c>
      <c r="AD292" s="565" t="s">
        <v>573</v>
      </c>
      <c r="AE292" s="565" t="s">
        <v>2563</v>
      </c>
      <c r="AF292" s="566" t="s">
        <v>2578</v>
      </c>
      <c r="AG292" s="567" t="s">
        <v>2579</v>
      </c>
      <c r="AH292" s="565" t="s">
        <v>2580</v>
      </c>
      <c r="AI292" s="565" t="s">
        <v>2581</v>
      </c>
      <c r="AJ292" s="565" t="s">
        <v>2582</v>
      </c>
      <c r="AK292" s="568"/>
      <c r="AL292" s="568"/>
      <c r="AM292" s="568"/>
      <c r="AN292" s="568"/>
    </row>
    <row r="293" spans="1:40" ht="17.25" customHeight="1">
      <c r="A293" s="577"/>
      <c r="B293" s="577"/>
      <c r="C293" s="577"/>
      <c r="D293" s="577"/>
      <c r="E293" s="577"/>
      <c r="F293" s="577"/>
      <c r="G293" s="577"/>
      <c r="H293" s="545"/>
      <c r="I293" s="577"/>
      <c r="J293" s="577"/>
      <c r="K293" s="545"/>
      <c r="L293" s="577"/>
      <c r="M293" s="545"/>
      <c r="N293" s="545"/>
      <c r="O293" s="545"/>
      <c r="P293" s="545"/>
      <c r="Q293" s="545"/>
      <c r="R293" s="545"/>
      <c r="S293" s="545"/>
      <c r="T293" s="545"/>
      <c r="U293" s="545"/>
      <c r="V293" s="545"/>
      <c r="W293" s="545"/>
      <c r="X293" s="561" t="str">
        <v/>
      </c>
      <c r="Y293" s="562">
        <v>0</v>
      </c>
      <c r="Z293" s="545"/>
      <c r="AA293" s="563" t="s">
        <v>241</v>
      </c>
      <c r="AB293" s="564" t="s">
        <v>866</v>
      </c>
      <c r="AC293" s="565" t="s">
        <v>631</v>
      </c>
      <c r="AD293" s="565" t="s">
        <v>573</v>
      </c>
      <c r="AE293" s="565" t="s">
        <v>2563</v>
      </c>
      <c r="AF293" s="566" t="s">
        <v>2583</v>
      </c>
      <c r="AG293" s="567" t="s">
        <v>2584</v>
      </c>
      <c r="AH293" s="565" t="s">
        <v>2585</v>
      </c>
      <c r="AI293" s="565" t="s">
        <v>2586</v>
      </c>
      <c r="AJ293" s="565" t="s">
        <v>2587</v>
      </c>
      <c r="AK293" s="568"/>
      <c r="AL293" s="568"/>
      <c r="AM293" s="568"/>
      <c r="AN293" s="568"/>
    </row>
    <row r="294" spans="1:40" ht="17.25" customHeight="1">
      <c r="A294" s="577"/>
      <c r="B294" s="577"/>
      <c r="C294" s="577"/>
      <c r="D294" s="577"/>
      <c r="E294" s="577"/>
      <c r="F294" s="577"/>
      <c r="G294" s="577"/>
      <c r="H294" s="545"/>
      <c r="I294" s="577"/>
      <c r="J294" s="577"/>
      <c r="K294" s="545"/>
      <c r="L294" s="577"/>
      <c r="M294" s="545"/>
      <c r="N294" s="545"/>
      <c r="O294" s="545"/>
      <c r="P294" s="545"/>
      <c r="Q294" s="545"/>
      <c r="R294" s="545"/>
      <c r="S294" s="545"/>
      <c r="T294" s="545"/>
      <c r="U294" s="545"/>
      <c r="V294" s="545"/>
      <c r="W294" s="545"/>
      <c r="X294" s="561" t="str">
        <v/>
      </c>
      <c r="Y294" s="562">
        <v>0</v>
      </c>
      <c r="Z294" s="545"/>
      <c r="AA294" s="563" t="s">
        <v>241</v>
      </c>
      <c r="AB294" s="564" t="s">
        <v>866</v>
      </c>
      <c r="AC294" s="565" t="s">
        <v>631</v>
      </c>
      <c r="AD294" s="565" t="s">
        <v>573</v>
      </c>
      <c r="AE294" s="565" t="s">
        <v>2563</v>
      </c>
      <c r="AF294" s="566" t="s">
        <v>2588</v>
      </c>
      <c r="AG294" s="567" t="s">
        <v>2589</v>
      </c>
      <c r="AH294" s="565" t="s">
        <v>2590</v>
      </c>
      <c r="AI294" s="565" t="s">
        <v>2591</v>
      </c>
      <c r="AJ294" s="565" t="s">
        <v>2592</v>
      </c>
      <c r="AK294" s="568"/>
      <c r="AL294" s="568"/>
      <c r="AM294" s="568"/>
      <c r="AN294" s="568"/>
    </row>
    <row r="295" spans="1:40" ht="17.25" customHeight="1">
      <c r="A295" s="577"/>
      <c r="B295" s="577"/>
      <c r="C295" s="577"/>
      <c r="D295" s="577"/>
      <c r="E295" s="577"/>
      <c r="F295" s="577"/>
      <c r="G295" s="577"/>
      <c r="H295" s="545"/>
      <c r="I295" s="577"/>
      <c r="J295" s="577"/>
      <c r="K295" s="545"/>
      <c r="L295" s="577"/>
      <c r="M295" s="545"/>
      <c r="N295" s="545"/>
      <c r="O295" s="545"/>
      <c r="P295" s="545"/>
      <c r="Q295" s="545"/>
      <c r="R295" s="545"/>
      <c r="S295" s="545"/>
      <c r="T295" s="545"/>
      <c r="U295" s="545"/>
      <c r="V295" s="545"/>
      <c r="W295" s="545"/>
      <c r="X295" s="561" t="str">
        <v/>
      </c>
      <c r="Y295" s="562">
        <v>0</v>
      </c>
      <c r="Z295" s="545"/>
      <c r="AA295" s="563" t="s">
        <v>241</v>
      </c>
      <c r="AB295" s="564" t="s">
        <v>866</v>
      </c>
      <c r="AC295" s="565" t="s">
        <v>631</v>
      </c>
      <c r="AD295" s="565" t="s">
        <v>573</v>
      </c>
      <c r="AE295" s="565" t="s">
        <v>2563</v>
      </c>
      <c r="AF295" s="566" t="s">
        <v>2593</v>
      </c>
      <c r="AG295" s="567" t="s">
        <v>2594</v>
      </c>
      <c r="AH295" s="565" t="s">
        <v>2595</v>
      </c>
      <c r="AI295" s="565" t="s">
        <v>2596</v>
      </c>
      <c r="AJ295" s="565" t="s">
        <v>2597</v>
      </c>
      <c r="AK295" s="568"/>
      <c r="AL295" s="568"/>
      <c r="AM295" s="568"/>
      <c r="AN295" s="568"/>
    </row>
    <row r="296" spans="1:40" ht="17.25" customHeight="1">
      <c r="A296" s="577"/>
      <c r="B296" s="577"/>
      <c r="C296" s="577"/>
      <c r="D296" s="577"/>
      <c r="E296" s="577"/>
      <c r="F296" s="577"/>
      <c r="G296" s="577"/>
      <c r="H296" s="545"/>
      <c r="I296" s="577"/>
      <c r="J296" s="577"/>
      <c r="K296" s="545"/>
      <c r="L296" s="577"/>
      <c r="M296" s="545"/>
      <c r="N296" s="545"/>
      <c r="O296" s="545"/>
      <c r="P296" s="545"/>
      <c r="Q296" s="545"/>
      <c r="R296" s="545"/>
      <c r="S296" s="545"/>
      <c r="T296" s="545"/>
      <c r="U296" s="545"/>
      <c r="V296" s="545"/>
      <c r="W296" s="545"/>
      <c r="X296" s="561" t="str">
        <v/>
      </c>
      <c r="Y296" s="562">
        <v>0</v>
      </c>
      <c r="Z296" s="545"/>
      <c r="AA296" s="563" t="s">
        <v>241</v>
      </c>
      <c r="AB296" s="564" t="s">
        <v>878</v>
      </c>
      <c r="AC296" s="565" t="s">
        <v>866</v>
      </c>
      <c r="AD296" s="565" t="s">
        <v>590</v>
      </c>
      <c r="AE296" s="565" t="s">
        <v>2598</v>
      </c>
      <c r="AF296" s="566" t="s">
        <v>2599</v>
      </c>
      <c r="AG296" s="567" t="s">
        <v>2600</v>
      </c>
      <c r="AH296" s="565" t="s">
        <v>2601</v>
      </c>
      <c r="AI296" s="565" t="s">
        <v>2602</v>
      </c>
      <c r="AJ296" s="565" t="s">
        <v>2603</v>
      </c>
      <c r="AK296" s="568"/>
      <c r="AL296" s="568"/>
      <c r="AM296" s="568"/>
      <c r="AN296" s="568"/>
    </row>
    <row r="297" spans="1:40" ht="17.25" customHeight="1">
      <c r="A297" s="577"/>
      <c r="B297" s="577"/>
      <c r="C297" s="577"/>
      <c r="D297" s="577"/>
      <c r="E297" s="577"/>
      <c r="F297" s="577"/>
      <c r="G297" s="577"/>
      <c r="H297" s="545"/>
      <c r="I297" s="577"/>
      <c r="J297" s="577"/>
      <c r="K297" s="545"/>
      <c r="L297" s="577"/>
      <c r="M297" s="545"/>
      <c r="N297" s="545"/>
      <c r="O297" s="545"/>
      <c r="P297" s="545"/>
      <c r="Q297" s="545"/>
      <c r="R297" s="545"/>
      <c r="S297" s="545"/>
      <c r="T297" s="545"/>
      <c r="U297" s="545"/>
      <c r="V297" s="545"/>
      <c r="W297" s="545"/>
      <c r="X297" s="561" t="str">
        <v/>
      </c>
      <c r="Y297" s="562">
        <v>0</v>
      </c>
      <c r="Z297" s="545"/>
      <c r="AA297" s="563" t="s">
        <v>241</v>
      </c>
      <c r="AB297" s="564" t="s">
        <v>878</v>
      </c>
      <c r="AC297" s="565" t="s">
        <v>866</v>
      </c>
      <c r="AD297" s="565" t="s">
        <v>590</v>
      </c>
      <c r="AE297" s="565" t="s">
        <v>2598</v>
      </c>
      <c r="AF297" s="566" t="s">
        <v>2604</v>
      </c>
      <c r="AG297" s="567" t="s">
        <v>2605</v>
      </c>
      <c r="AH297" s="565" t="s">
        <v>2606</v>
      </c>
      <c r="AI297" s="565" t="s">
        <v>2607</v>
      </c>
      <c r="AJ297" s="565" t="s">
        <v>2608</v>
      </c>
      <c r="AK297" s="568"/>
      <c r="AL297" s="568"/>
      <c r="AM297" s="568"/>
      <c r="AN297" s="568"/>
    </row>
    <row r="298" spans="1:40" ht="17.25" customHeight="1">
      <c r="A298" s="577"/>
      <c r="B298" s="577"/>
      <c r="C298" s="577"/>
      <c r="D298" s="577"/>
      <c r="E298" s="577"/>
      <c r="F298" s="577"/>
      <c r="G298" s="577"/>
      <c r="H298" s="545"/>
      <c r="I298" s="577"/>
      <c r="J298" s="577"/>
      <c r="K298" s="545"/>
      <c r="L298" s="577"/>
      <c r="M298" s="545"/>
      <c r="N298" s="545"/>
      <c r="O298" s="545"/>
      <c r="P298" s="545"/>
      <c r="Q298" s="545"/>
      <c r="R298" s="545"/>
      <c r="S298" s="545"/>
      <c r="T298" s="545"/>
      <c r="U298" s="545"/>
      <c r="V298" s="545"/>
      <c r="W298" s="545"/>
      <c r="X298" s="561" t="str">
        <v/>
      </c>
      <c r="Y298" s="562">
        <v>0</v>
      </c>
      <c r="Z298" s="545"/>
      <c r="AA298" s="563" t="s">
        <v>241</v>
      </c>
      <c r="AB298" s="564" t="s">
        <v>878</v>
      </c>
      <c r="AC298" s="565" t="s">
        <v>866</v>
      </c>
      <c r="AD298" s="565" t="s">
        <v>590</v>
      </c>
      <c r="AE298" s="565" t="s">
        <v>2598</v>
      </c>
      <c r="AF298" s="566" t="s">
        <v>2609</v>
      </c>
      <c r="AG298" s="567" t="s">
        <v>487</v>
      </c>
      <c r="AH298" s="565" t="s">
        <v>2610</v>
      </c>
      <c r="AI298" s="565" t="s">
        <v>2611</v>
      </c>
      <c r="AJ298" s="565" t="s">
        <v>2612</v>
      </c>
      <c r="AK298" s="568"/>
      <c r="AL298" s="568"/>
      <c r="AM298" s="568"/>
      <c r="AN298" s="568"/>
    </row>
    <row r="299" spans="1:40" ht="17.25" customHeight="1">
      <c r="A299" s="577"/>
      <c r="B299" s="577"/>
      <c r="C299" s="577"/>
      <c r="D299" s="577"/>
      <c r="E299" s="577"/>
      <c r="F299" s="577"/>
      <c r="G299" s="577"/>
      <c r="H299" s="545"/>
      <c r="I299" s="577"/>
      <c r="J299" s="577"/>
      <c r="K299" s="545"/>
      <c r="L299" s="577"/>
      <c r="M299" s="545"/>
      <c r="N299" s="545"/>
      <c r="O299" s="545"/>
      <c r="P299" s="545"/>
      <c r="Q299" s="545"/>
      <c r="R299" s="545"/>
      <c r="S299" s="545"/>
      <c r="T299" s="545"/>
      <c r="U299" s="545"/>
      <c r="V299" s="545"/>
      <c r="W299" s="545"/>
      <c r="X299" s="561" t="str">
        <v/>
      </c>
      <c r="Y299" s="562">
        <v>0</v>
      </c>
      <c r="Z299" s="545"/>
      <c r="AA299" s="563" t="s">
        <v>241</v>
      </c>
      <c r="AB299" s="564" t="s">
        <v>878</v>
      </c>
      <c r="AC299" s="565" t="s">
        <v>866</v>
      </c>
      <c r="AD299" s="565" t="s">
        <v>590</v>
      </c>
      <c r="AE299" s="565" t="s">
        <v>2598</v>
      </c>
      <c r="AF299" s="566" t="s">
        <v>2613</v>
      </c>
      <c r="AG299" s="567" t="s">
        <v>2614</v>
      </c>
      <c r="AH299" s="565" t="s">
        <v>2615</v>
      </c>
      <c r="AI299" s="565" t="s">
        <v>2616</v>
      </c>
      <c r="AJ299" s="565" t="s">
        <v>2617</v>
      </c>
      <c r="AK299" s="568"/>
      <c r="AL299" s="568"/>
      <c r="AM299" s="568"/>
      <c r="AN299" s="568"/>
    </row>
    <row r="300" spans="1:40" ht="17.25" customHeight="1">
      <c r="A300" s="577"/>
      <c r="B300" s="577"/>
      <c r="C300" s="577"/>
      <c r="D300" s="577"/>
      <c r="E300" s="577"/>
      <c r="F300" s="577"/>
      <c r="G300" s="577"/>
      <c r="H300" s="545"/>
      <c r="I300" s="577"/>
      <c r="J300" s="577"/>
      <c r="K300" s="545"/>
      <c r="L300" s="577"/>
      <c r="M300" s="545"/>
      <c r="N300" s="545"/>
      <c r="O300" s="545"/>
      <c r="P300" s="545"/>
      <c r="Q300" s="545"/>
      <c r="R300" s="545"/>
      <c r="S300" s="545"/>
      <c r="T300" s="545"/>
      <c r="U300" s="545"/>
      <c r="V300" s="545"/>
      <c r="W300" s="545"/>
      <c r="X300" s="561" t="str">
        <v/>
      </c>
      <c r="Y300" s="562">
        <v>0</v>
      </c>
      <c r="Z300" s="545"/>
      <c r="AA300" s="563" t="s">
        <v>241</v>
      </c>
      <c r="AB300" s="564" t="s">
        <v>878</v>
      </c>
      <c r="AC300" s="565" t="s">
        <v>866</v>
      </c>
      <c r="AD300" s="565" t="s">
        <v>590</v>
      </c>
      <c r="AE300" s="565" t="s">
        <v>2598</v>
      </c>
      <c r="AF300" s="566" t="s">
        <v>2618</v>
      </c>
      <c r="AG300" s="567" t="s">
        <v>2619</v>
      </c>
      <c r="AH300" s="565" t="s">
        <v>2620</v>
      </c>
      <c r="AI300" s="565" t="s">
        <v>2621</v>
      </c>
      <c r="AJ300" s="565" t="s">
        <v>2622</v>
      </c>
      <c r="AK300" s="568"/>
      <c r="AL300" s="568"/>
      <c r="AM300" s="568"/>
      <c r="AN300" s="568"/>
    </row>
    <row r="301" spans="1:40" ht="17.25" customHeight="1">
      <c r="A301" s="577"/>
      <c r="B301" s="577"/>
      <c r="C301" s="577"/>
      <c r="D301" s="577"/>
      <c r="E301" s="577"/>
      <c r="F301" s="577"/>
      <c r="G301" s="577"/>
      <c r="H301" s="545"/>
      <c r="I301" s="577"/>
      <c r="J301" s="577"/>
      <c r="K301" s="545"/>
      <c r="L301" s="577"/>
      <c r="M301" s="545"/>
      <c r="N301" s="545"/>
      <c r="O301" s="545"/>
      <c r="P301" s="545"/>
      <c r="Q301" s="545"/>
      <c r="R301" s="545"/>
      <c r="S301" s="545"/>
      <c r="T301" s="545"/>
      <c r="U301" s="545"/>
      <c r="V301" s="545"/>
      <c r="W301" s="545"/>
      <c r="X301" s="561" t="str">
        <v/>
      </c>
      <c r="Y301" s="562">
        <v>0</v>
      </c>
      <c r="Z301" s="545"/>
      <c r="AA301" s="563" t="s">
        <v>241</v>
      </c>
      <c r="AB301" s="564" t="s">
        <v>878</v>
      </c>
      <c r="AC301" s="565" t="s">
        <v>866</v>
      </c>
      <c r="AD301" s="565" t="s">
        <v>590</v>
      </c>
      <c r="AE301" s="565" t="s">
        <v>2598</v>
      </c>
      <c r="AF301" s="566" t="s">
        <v>2623</v>
      </c>
      <c r="AG301" s="567" t="s">
        <v>2624</v>
      </c>
      <c r="AH301" s="565" t="s">
        <v>2625</v>
      </c>
      <c r="AI301" s="565" t="s">
        <v>2626</v>
      </c>
      <c r="AJ301" s="565" t="s">
        <v>2627</v>
      </c>
      <c r="AK301" s="568"/>
      <c r="AL301" s="568"/>
      <c r="AM301" s="568"/>
      <c r="AN301" s="568"/>
    </row>
    <row r="302" spans="1:40" ht="17.25" customHeight="1">
      <c r="A302" s="577"/>
      <c r="B302" s="577"/>
      <c r="C302" s="577"/>
      <c r="D302" s="577"/>
      <c r="E302" s="577"/>
      <c r="F302" s="577"/>
      <c r="G302" s="577"/>
      <c r="H302" s="545"/>
      <c r="I302" s="577"/>
      <c r="J302" s="577"/>
      <c r="K302" s="545"/>
      <c r="L302" s="577"/>
      <c r="M302" s="545"/>
      <c r="N302" s="545"/>
      <c r="O302" s="545"/>
      <c r="P302" s="545"/>
      <c r="Q302" s="545"/>
      <c r="R302" s="545"/>
      <c r="S302" s="545"/>
      <c r="T302" s="545"/>
      <c r="U302" s="545"/>
      <c r="V302" s="545"/>
      <c r="W302" s="545"/>
      <c r="X302" s="561" t="str">
        <v/>
      </c>
      <c r="Y302" s="562">
        <v>0</v>
      </c>
      <c r="Z302" s="545"/>
      <c r="AA302" s="563" t="s">
        <v>241</v>
      </c>
      <c r="AB302" s="564" t="s">
        <v>878</v>
      </c>
      <c r="AC302" s="565" t="s">
        <v>866</v>
      </c>
      <c r="AD302" s="565" t="s">
        <v>590</v>
      </c>
      <c r="AE302" s="565" t="s">
        <v>2598</v>
      </c>
      <c r="AF302" s="566" t="s">
        <v>2628</v>
      </c>
      <c r="AG302" s="567" t="s">
        <v>2629</v>
      </c>
      <c r="AH302" s="565" t="s">
        <v>2630</v>
      </c>
      <c r="AI302" s="565" t="s">
        <v>2631</v>
      </c>
      <c r="AJ302" s="565" t="s">
        <v>2632</v>
      </c>
      <c r="AK302" s="568"/>
      <c r="AL302" s="568"/>
      <c r="AM302" s="568"/>
      <c r="AN302" s="568"/>
    </row>
    <row r="303" spans="1:40" ht="17.25" customHeight="1">
      <c r="A303" s="577"/>
      <c r="B303" s="577"/>
      <c r="C303" s="577"/>
      <c r="D303" s="577"/>
      <c r="E303" s="577"/>
      <c r="F303" s="577"/>
      <c r="G303" s="577"/>
      <c r="H303" s="545"/>
      <c r="I303" s="577"/>
      <c r="J303" s="577"/>
      <c r="K303" s="545"/>
      <c r="L303" s="577"/>
      <c r="M303" s="545"/>
      <c r="N303" s="545"/>
      <c r="O303" s="545"/>
      <c r="P303" s="545"/>
      <c r="Q303" s="545"/>
      <c r="R303" s="545"/>
      <c r="S303" s="545"/>
      <c r="T303" s="545"/>
      <c r="U303" s="545"/>
      <c r="V303" s="545"/>
      <c r="W303" s="545"/>
      <c r="X303" s="561" t="str">
        <v/>
      </c>
      <c r="Y303" s="562">
        <v>0</v>
      </c>
      <c r="Z303" s="545"/>
      <c r="AA303" s="563" t="s">
        <v>241</v>
      </c>
      <c r="AB303" s="564" t="s">
        <v>890</v>
      </c>
      <c r="AC303" s="565" t="s">
        <v>902</v>
      </c>
      <c r="AD303" s="565" t="s">
        <v>620</v>
      </c>
      <c r="AE303" s="565" t="s">
        <v>2633</v>
      </c>
      <c r="AF303" s="566" t="s">
        <v>2634</v>
      </c>
      <c r="AG303" s="567" t="s">
        <v>2635</v>
      </c>
      <c r="AH303" s="565" t="s">
        <v>2636</v>
      </c>
      <c r="AI303" s="565" t="s">
        <v>2637</v>
      </c>
      <c r="AJ303" s="565" t="s">
        <v>2638</v>
      </c>
      <c r="AK303" s="568"/>
      <c r="AL303" s="568"/>
      <c r="AM303" s="568"/>
      <c r="AN303" s="568"/>
    </row>
    <row r="304" spans="1:40" ht="17.25" customHeight="1">
      <c r="A304" s="577"/>
      <c r="B304" s="577"/>
      <c r="C304" s="577"/>
      <c r="D304" s="577"/>
      <c r="E304" s="577"/>
      <c r="F304" s="577"/>
      <c r="G304" s="577"/>
      <c r="H304" s="545"/>
      <c r="I304" s="577"/>
      <c r="J304" s="577"/>
      <c r="K304" s="545"/>
      <c r="L304" s="577"/>
      <c r="M304" s="545"/>
      <c r="N304" s="545"/>
      <c r="O304" s="545"/>
      <c r="P304" s="545"/>
      <c r="Q304" s="545"/>
      <c r="R304" s="545"/>
      <c r="S304" s="545"/>
      <c r="T304" s="545"/>
      <c r="U304" s="545"/>
      <c r="V304" s="545"/>
      <c r="W304" s="545"/>
      <c r="X304" s="561" t="str">
        <v/>
      </c>
      <c r="Y304" s="562">
        <v>0</v>
      </c>
      <c r="Z304" s="545"/>
      <c r="AA304" s="563" t="s">
        <v>241</v>
      </c>
      <c r="AB304" s="564" t="s">
        <v>890</v>
      </c>
      <c r="AC304" s="565" t="s">
        <v>902</v>
      </c>
      <c r="AD304" s="565" t="s">
        <v>620</v>
      </c>
      <c r="AE304" s="565" t="s">
        <v>2633</v>
      </c>
      <c r="AF304" s="566" t="s">
        <v>2639</v>
      </c>
      <c r="AG304" s="567" t="s">
        <v>2640</v>
      </c>
      <c r="AH304" s="565" t="s">
        <v>2641</v>
      </c>
      <c r="AI304" s="565" t="s">
        <v>2642</v>
      </c>
      <c r="AJ304" s="565" t="s">
        <v>2643</v>
      </c>
      <c r="AK304" s="568"/>
      <c r="AL304" s="568"/>
      <c r="AM304" s="568"/>
      <c r="AN304" s="568"/>
    </row>
    <row r="305" spans="1:40" ht="17.25" customHeight="1">
      <c r="A305" s="577"/>
      <c r="B305" s="577"/>
      <c r="C305" s="577"/>
      <c r="D305" s="577"/>
      <c r="E305" s="577"/>
      <c r="F305" s="577"/>
      <c r="G305" s="577"/>
      <c r="H305" s="545"/>
      <c r="I305" s="577"/>
      <c r="J305" s="577"/>
      <c r="K305" s="545"/>
      <c r="L305" s="577"/>
      <c r="M305" s="545"/>
      <c r="N305" s="545"/>
      <c r="O305" s="545"/>
      <c r="P305" s="545"/>
      <c r="Q305" s="545"/>
      <c r="R305" s="545"/>
      <c r="S305" s="545"/>
      <c r="T305" s="545"/>
      <c r="U305" s="545"/>
      <c r="V305" s="545"/>
      <c r="W305" s="545"/>
      <c r="X305" s="561" t="str">
        <v/>
      </c>
      <c r="Y305" s="562">
        <v>0</v>
      </c>
      <c r="Z305" s="545"/>
      <c r="AA305" s="563" t="s">
        <v>241</v>
      </c>
      <c r="AB305" s="564" t="s">
        <v>890</v>
      </c>
      <c r="AC305" s="565" t="s">
        <v>902</v>
      </c>
      <c r="AD305" s="565" t="s">
        <v>620</v>
      </c>
      <c r="AE305" s="565" t="s">
        <v>2633</v>
      </c>
      <c r="AF305" s="566" t="s">
        <v>2644</v>
      </c>
      <c r="AG305" s="567" t="s">
        <v>2645</v>
      </c>
      <c r="AH305" s="565" t="s">
        <v>2646</v>
      </c>
      <c r="AI305" s="565" t="s">
        <v>2647</v>
      </c>
      <c r="AJ305" s="565" t="s">
        <v>2648</v>
      </c>
      <c r="AK305" s="568"/>
      <c r="AL305" s="568"/>
      <c r="AM305" s="568"/>
      <c r="AN305" s="568"/>
    </row>
    <row r="306" spans="1:40" ht="17.25" customHeight="1">
      <c r="A306" s="577"/>
      <c r="B306" s="577"/>
      <c r="C306" s="577"/>
      <c r="D306" s="577"/>
      <c r="E306" s="577"/>
      <c r="F306" s="577"/>
      <c r="G306" s="577"/>
      <c r="H306" s="545"/>
      <c r="I306" s="577"/>
      <c r="J306" s="577"/>
      <c r="K306" s="545"/>
      <c r="L306" s="577"/>
      <c r="M306" s="545"/>
      <c r="N306" s="545"/>
      <c r="O306" s="545"/>
      <c r="P306" s="545"/>
      <c r="Q306" s="545"/>
      <c r="R306" s="545"/>
      <c r="S306" s="545"/>
      <c r="T306" s="545"/>
      <c r="U306" s="545"/>
      <c r="V306" s="545"/>
      <c r="W306" s="545"/>
      <c r="X306" s="561" t="str">
        <v/>
      </c>
      <c r="Y306" s="562">
        <v>0</v>
      </c>
      <c r="Z306" s="545"/>
      <c r="AA306" s="563" t="s">
        <v>241</v>
      </c>
      <c r="AB306" s="564" t="s">
        <v>890</v>
      </c>
      <c r="AC306" s="565" t="s">
        <v>902</v>
      </c>
      <c r="AD306" s="565" t="s">
        <v>620</v>
      </c>
      <c r="AE306" s="565" t="s">
        <v>2633</v>
      </c>
      <c r="AF306" s="566" t="s">
        <v>2649</v>
      </c>
      <c r="AG306" s="567" t="s">
        <v>2650</v>
      </c>
      <c r="AH306" s="565" t="s">
        <v>2651</v>
      </c>
      <c r="AI306" s="565" t="s">
        <v>2652</v>
      </c>
      <c r="AJ306" s="565" t="s">
        <v>2653</v>
      </c>
      <c r="AK306" s="568"/>
      <c r="AL306" s="568"/>
      <c r="AM306" s="568"/>
      <c r="AN306" s="568"/>
    </row>
    <row r="307" spans="1:40" ht="17.25" customHeight="1">
      <c r="A307" s="577"/>
      <c r="B307" s="577"/>
      <c r="C307" s="577"/>
      <c r="D307" s="577"/>
      <c r="E307" s="577"/>
      <c r="F307" s="577"/>
      <c r="G307" s="577"/>
      <c r="H307" s="545"/>
      <c r="I307" s="577"/>
      <c r="J307" s="577"/>
      <c r="K307" s="545"/>
      <c r="L307" s="577"/>
      <c r="M307" s="545"/>
      <c r="N307" s="545"/>
      <c r="O307" s="545"/>
      <c r="P307" s="545"/>
      <c r="Q307" s="545"/>
      <c r="R307" s="545"/>
      <c r="S307" s="545"/>
      <c r="T307" s="545"/>
      <c r="U307" s="545"/>
      <c r="V307" s="545"/>
      <c r="W307" s="545"/>
      <c r="X307" s="561" t="str">
        <v/>
      </c>
      <c r="Y307" s="562">
        <v>0</v>
      </c>
      <c r="Z307" s="545"/>
      <c r="AA307" s="563" t="s">
        <v>241</v>
      </c>
      <c r="AB307" s="564" t="s">
        <v>890</v>
      </c>
      <c r="AC307" s="565" t="s">
        <v>902</v>
      </c>
      <c r="AD307" s="565" t="s">
        <v>620</v>
      </c>
      <c r="AE307" s="565" t="s">
        <v>2633</v>
      </c>
      <c r="AF307" s="566" t="s">
        <v>2654</v>
      </c>
      <c r="AG307" s="567" t="s">
        <v>2655</v>
      </c>
      <c r="AH307" s="565" t="s">
        <v>2656</v>
      </c>
      <c r="AI307" s="565" t="s">
        <v>2657</v>
      </c>
      <c r="AJ307" s="565" t="s">
        <v>2658</v>
      </c>
      <c r="AK307" s="568"/>
      <c r="AL307" s="568"/>
      <c r="AM307" s="568"/>
      <c r="AN307" s="568"/>
    </row>
    <row r="308" spans="1:40" ht="17.25" customHeight="1">
      <c r="A308" s="577"/>
      <c r="B308" s="577"/>
      <c r="C308" s="577"/>
      <c r="D308" s="577"/>
      <c r="E308" s="577"/>
      <c r="F308" s="577"/>
      <c r="G308" s="577"/>
      <c r="H308" s="545"/>
      <c r="I308" s="577"/>
      <c r="J308" s="577"/>
      <c r="K308" s="545"/>
      <c r="L308" s="577"/>
      <c r="M308" s="545"/>
      <c r="N308" s="545"/>
      <c r="O308" s="545"/>
      <c r="P308" s="545"/>
      <c r="Q308" s="545"/>
      <c r="R308" s="545"/>
      <c r="S308" s="545"/>
      <c r="T308" s="545"/>
      <c r="U308" s="545"/>
      <c r="V308" s="545"/>
      <c r="W308" s="545"/>
      <c r="X308" s="561" t="str">
        <v/>
      </c>
      <c r="Y308" s="562">
        <v>0</v>
      </c>
      <c r="Z308" s="545"/>
      <c r="AA308" s="563" t="s">
        <v>241</v>
      </c>
      <c r="AB308" s="564" t="s">
        <v>890</v>
      </c>
      <c r="AC308" s="565" t="s">
        <v>902</v>
      </c>
      <c r="AD308" s="565" t="s">
        <v>620</v>
      </c>
      <c r="AE308" s="565" t="s">
        <v>2633</v>
      </c>
      <c r="AF308" s="566" t="s">
        <v>2659</v>
      </c>
      <c r="AG308" s="567" t="s">
        <v>2660</v>
      </c>
      <c r="AH308" s="565" t="s">
        <v>2661</v>
      </c>
      <c r="AI308" s="565" t="s">
        <v>2662</v>
      </c>
      <c r="AJ308" s="565" t="s">
        <v>2663</v>
      </c>
      <c r="AK308" s="568"/>
      <c r="AL308" s="568"/>
      <c r="AM308" s="568"/>
      <c r="AN308" s="568"/>
    </row>
    <row r="309" spans="1:40" ht="17.25" customHeight="1">
      <c r="A309" s="577"/>
      <c r="B309" s="577"/>
      <c r="C309" s="577"/>
      <c r="D309" s="577"/>
      <c r="E309" s="577"/>
      <c r="F309" s="577"/>
      <c r="G309" s="577"/>
      <c r="H309" s="545"/>
      <c r="I309" s="577"/>
      <c r="J309" s="577"/>
      <c r="K309" s="545"/>
      <c r="L309" s="577"/>
      <c r="M309" s="545"/>
      <c r="N309" s="545"/>
      <c r="O309" s="545"/>
      <c r="P309" s="545"/>
      <c r="Q309" s="545"/>
      <c r="R309" s="545"/>
      <c r="S309" s="545"/>
      <c r="T309" s="545"/>
      <c r="U309" s="545"/>
      <c r="V309" s="545"/>
      <c r="W309" s="545"/>
      <c r="X309" s="561" t="str">
        <v/>
      </c>
      <c r="Y309" s="562">
        <v>0</v>
      </c>
      <c r="Z309" s="545"/>
      <c r="AA309" s="563" t="s">
        <v>241</v>
      </c>
      <c r="AB309" s="564" t="s">
        <v>890</v>
      </c>
      <c r="AC309" s="565" t="s">
        <v>902</v>
      </c>
      <c r="AD309" s="565" t="s">
        <v>620</v>
      </c>
      <c r="AE309" s="565" t="s">
        <v>2633</v>
      </c>
      <c r="AF309" s="566" t="s">
        <v>2664</v>
      </c>
      <c r="AG309" s="567" t="s">
        <v>2665</v>
      </c>
      <c r="AH309" s="565" t="s">
        <v>2666</v>
      </c>
      <c r="AI309" s="565" t="s">
        <v>2667</v>
      </c>
      <c r="AJ309" s="565" t="s">
        <v>2668</v>
      </c>
      <c r="AK309" s="568"/>
      <c r="AL309" s="568"/>
      <c r="AM309" s="568"/>
      <c r="AN309" s="568"/>
    </row>
    <row r="310" spans="1:40" ht="17.25" customHeight="1">
      <c r="A310" s="577"/>
      <c r="B310" s="577"/>
      <c r="C310" s="577"/>
      <c r="D310" s="577"/>
      <c r="E310" s="577"/>
      <c r="F310" s="577"/>
      <c r="G310" s="577"/>
      <c r="H310" s="545"/>
      <c r="I310" s="577"/>
      <c r="J310" s="577"/>
      <c r="K310" s="545"/>
      <c r="L310" s="577"/>
      <c r="M310" s="545"/>
      <c r="N310" s="545"/>
      <c r="O310" s="545"/>
      <c r="P310" s="545"/>
      <c r="Q310" s="545"/>
      <c r="R310" s="545"/>
      <c r="S310" s="545"/>
      <c r="T310" s="545"/>
      <c r="U310" s="545"/>
      <c r="V310" s="545"/>
      <c r="W310" s="545"/>
      <c r="X310" s="561" t="str">
        <v/>
      </c>
      <c r="Y310" s="562">
        <v>0</v>
      </c>
      <c r="Z310" s="545"/>
      <c r="AA310" s="563" t="s">
        <v>241</v>
      </c>
      <c r="AB310" s="564" t="s">
        <v>890</v>
      </c>
      <c r="AC310" s="565" t="s">
        <v>902</v>
      </c>
      <c r="AD310" s="565" t="s">
        <v>620</v>
      </c>
      <c r="AE310" s="565" t="s">
        <v>2633</v>
      </c>
      <c r="AF310" s="566" t="s">
        <v>2669</v>
      </c>
      <c r="AG310" s="567" t="s">
        <v>2670</v>
      </c>
      <c r="AH310" s="565" t="s">
        <v>2671</v>
      </c>
      <c r="AI310" s="565" t="s">
        <v>2672</v>
      </c>
      <c r="AJ310" s="565" t="s">
        <v>2673</v>
      </c>
      <c r="AK310" s="568"/>
      <c r="AL310" s="568"/>
      <c r="AM310" s="568"/>
      <c r="AN310" s="568"/>
    </row>
    <row r="311" spans="1:40" ht="17.25" customHeight="1">
      <c r="A311" s="577"/>
      <c r="B311" s="577"/>
      <c r="C311" s="577"/>
      <c r="D311" s="577"/>
      <c r="E311" s="577"/>
      <c r="F311" s="577"/>
      <c r="G311" s="577"/>
      <c r="H311" s="545"/>
      <c r="I311" s="577"/>
      <c r="J311" s="577"/>
      <c r="K311" s="545"/>
      <c r="L311" s="577"/>
      <c r="M311" s="545"/>
      <c r="N311" s="545"/>
      <c r="O311" s="545"/>
      <c r="P311" s="545"/>
      <c r="Q311" s="545"/>
      <c r="R311" s="545"/>
      <c r="S311" s="545"/>
      <c r="T311" s="545"/>
      <c r="U311" s="545"/>
      <c r="V311" s="545"/>
      <c r="W311" s="545"/>
      <c r="X311" s="561" t="str">
        <v/>
      </c>
      <c r="Y311" s="562">
        <v>0</v>
      </c>
      <c r="Z311" s="545"/>
      <c r="AA311" s="563" t="s">
        <v>241</v>
      </c>
      <c r="AB311" s="564" t="s">
        <v>890</v>
      </c>
      <c r="AC311" s="565" t="s">
        <v>902</v>
      </c>
      <c r="AD311" s="565" t="s">
        <v>620</v>
      </c>
      <c r="AE311" s="565" t="s">
        <v>2633</v>
      </c>
      <c r="AF311" s="566" t="s">
        <v>2674</v>
      </c>
      <c r="AG311" s="567" t="s">
        <v>2675</v>
      </c>
      <c r="AH311" s="565" t="s">
        <v>2676</v>
      </c>
      <c r="AI311" s="565" t="s">
        <v>2677</v>
      </c>
      <c r="AJ311" s="565" t="s">
        <v>2678</v>
      </c>
      <c r="AK311" s="568"/>
      <c r="AL311" s="568"/>
      <c r="AM311" s="568"/>
      <c r="AN311" s="568"/>
    </row>
    <row r="312" spans="1:40" ht="17.25" customHeight="1">
      <c r="A312" s="577"/>
      <c r="B312" s="577"/>
      <c r="C312" s="577"/>
      <c r="D312" s="577"/>
      <c r="E312" s="577"/>
      <c r="F312" s="577"/>
      <c r="G312" s="577"/>
      <c r="H312" s="545"/>
      <c r="I312" s="577"/>
      <c r="J312" s="577"/>
      <c r="K312" s="545"/>
      <c r="L312" s="577"/>
      <c r="M312" s="545"/>
      <c r="N312" s="545"/>
      <c r="O312" s="545"/>
      <c r="P312" s="545"/>
      <c r="Q312" s="545"/>
      <c r="R312" s="545"/>
      <c r="S312" s="545"/>
      <c r="T312" s="545"/>
      <c r="U312" s="545"/>
      <c r="V312" s="545"/>
      <c r="W312" s="545"/>
      <c r="X312" s="561" t="str">
        <v/>
      </c>
      <c r="Y312" s="562">
        <v>0</v>
      </c>
      <c r="Z312" s="545"/>
      <c r="AA312" s="563" t="s">
        <v>241</v>
      </c>
      <c r="AB312" s="564" t="s">
        <v>890</v>
      </c>
      <c r="AC312" s="565" t="s">
        <v>902</v>
      </c>
      <c r="AD312" s="565" t="s">
        <v>620</v>
      </c>
      <c r="AE312" s="565" t="s">
        <v>2633</v>
      </c>
      <c r="AF312" s="566" t="s">
        <v>2679</v>
      </c>
      <c r="AG312" s="567" t="s">
        <v>2680</v>
      </c>
      <c r="AH312" s="565" t="s">
        <v>2681</v>
      </c>
      <c r="AI312" s="565" t="s">
        <v>2682</v>
      </c>
      <c r="AJ312" s="565" t="s">
        <v>2683</v>
      </c>
      <c r="AK312" s="568"/>
      <c r="AL312" s="568"/>
      <c r="AM312" s="568"/>
      <c r="AN312" s="568"/>
    </row>
    <row r="313" spans="1:40" ht="17.25" customHeight="1">
      <c r="A313" s="577"/>
      <c r="B313" s="577"/>
      <c r="C313" s="577"/>
      <c r="D313" s="577"/>
      <c r="E313" s="577"/>
      <c r="F313" s="577"/>
      <c r="G313" s="577"/>
      <c r="H313" s="545"/>
      <c r="I313" s="577"/>
      <c r="J313" s="577"/>
      <c r="K313" s="545"/>
      <c r="L313" s="577"/>
      <c r="M313" s="545"/>
      <c r="N313" s="545"/>
      <c r="O313" s="545"/>
      <c r="P313" s="545"/>
      <c r="Q313" s="545"/>
      <c r="R313" s="545"/>
      <c r="S313" s="545"/>
      <c r="T313" s="545"/>
      <c r="U313" s="545"/>
      <c r="V313" s="545"/>
      <c r="W313" s="545"/>
      <c r="X313" s="561" t="str">
        <v/>
      </c>
      <c r="Y313" s="562">
        <v>0</v>
      </c>
      <c r="Z313" s="545"/>
      <c r="AA313" s="563" t="s">
        <v>241</v>
      </c>
      <c r="AB313" s="564" t="s">
        <v>902</v>
      </c>
      <c r="AC313" s="565" t="s">
        <v>890</v>
      </c>
      <c r="AD313" s="565" t="s">
        <v>604</v>
      </c>
      <c r="AE313" s="565" t="s">
        <v>2684</v>
      </c>
      <c r="AF313" s="566" t="s">
        <v>2685</v>
      </c>
      <c r="AG313" s="567" t="s">
        <v>2686</v>
      </c>
      <c r="AH313" s="565" t="s">
        <v>2687</v>
      </c>
      <c r="AI313" s="565" t="s">
        <v>2688</v>
      </c>
      <c r="AJ313" s="565" t="s">
        <v>2689</v>
      </c>
      <c r="AK313" s="568"/>
      <c r="AL313" s="568"/>
      <c r="AM313" s="568"/>
      <c r="AN313" s="568"/>
    </row>
    <row r="314" spans="1:40" ht="17.25" customHeight="1">
      <c r="A314" s="577"/>
      <c r="B314" s="577"/>
      <c r="C314" s="577"/>
      <c r="D314" s="577"/>
      <c r="E314" s="577"/>
      <c r="F314" s="577"/>
      <c r="G314" s="577"/>
      <c r="H314" s="545"/>
      <c r="I314" s="577"/>
      <c r="J314" s="577"/>
      <c r="K314" s="545"/>
      <c r="L314" s="577"/>
      <c r="M314" s="545"/>
      <c r="N314" s="545"/>
      <c r="O314" s="545"/>
      <c r="P314" s="545"/>
      <c r="Q314" s="545"/>
      <c r="R314" s="545"/>
      <c r="S314" s="545"/>
      <c r="T314" s="545"/>
      <c r="U314" s="545"/>
      <c r="V314" s="545"/>
      <c r="W314" s="545"/>
      <c r="X314" s="561" t="str">
        <v/>
      </c>
      <c r="Y314" s="562">
        <v>0</v>
      </c>
      <c r="Z314" s="545"/>
      <c r="AA314" s="563" t="s">
        <v>241</v>
      </c>
      <c r="AB314" s="564" t="s">
        <v>902</v>
      </c>
      <c r="AC314" s="565" t="s">
        <v>890</v>
      </c>
      <c r="AD314" s="565" t="s">
        <v>604</v>
      </c>
      <c r="AE314" s="565" t="s">
        <v>2684</v>
      </c>
      <c r="AF314" s="566" t="s">
        <v>2690</v>
      </c>
      <c r="AG314" s="567" t="s">
        <v>2691</v>
      </c>
      <c r="AH314" s="565" t="s">
        <v>2692</v>
      </c>
      <c r="AI314" s="565" t="s">
        <v>2693</v>
      </c>
      <c r="AJ314" s="565" t="s">
        <v>2694</v>
      </c>
      <c r="AK314" s="568"/>
      <c r="AL314" s="568"/>
      <c r="AM314" s="568"/>
      <c r="AN314" s="568"/>
    </row>
    <row r="315" spans="1:40" ht="17.25" customHeight="1">
      <c r="A315" s="577"/>
      <c r="B315" s="577"/>
      <c r="C315" s="577"/>
      <c r="D315" s="577"/>
      <c r="E315" s="577"/>
      <c r="F315" s="577"/>
      <c r="G315" s="577"/>
      <c r="H315" s="545"/>
      <c r="I315" s="577"/>
      <c r="J315" s="577"/>
      <c r="K315" s="545"/>
      <c r="L315" s="577"/>
      <c r="M315" s="545"/>
      <c r="N315" s="545"/>
      <c r="O315" s="545"/>
      <c r="P315" s="545"/>
      <c r="Q315" s="545"/>
      <c r="R315" s="545"/>
      <c r="S315" s="545"/>
      <c r="T315" s="545"/>
      <c r="U315" s="545"/>
      <c r="V315" s="545"/>
      <c r="W315" s="545"/>
      <c r="X315" s="561" t="str">
        <v/>
      </c>
      <c r="Y315" s="562">
        <v>0</v>
      </c>
      <c r="Z315" s="545"/>
      <c r="AA315" s="563" t="s">
        <v>241</v>
      </c>
      <c r="AB315" s="564" t="s">
        <v>902</v>
      </c>
      <c r="AC315" s="565" t="s">
        <v>890</v>
      </c>
      <c r="AD315" s="565" t="s">
        <v>604</v>
      </c>
      <c r="AE315" s="565" t="s">
        <v>2684</v>
      </c>
      <c r="AF315" s="566" t="s">
        <v>2695</v>
      </c>
      <c r="AG315" s="567" t="s">
        <v>2696</v>
      </c>
      <c r="AH315" s="565" t="s">
        <v>2697</v>
      </c>
      <c r="AI315" s="565" t="s">
        <v>2698</v>
      </c>
      <c r="AJ315" s="565" t="s">
        <v>2699</v>
      </c>
      <c r="AK315" s="568"/>
      <c r="AL315" s="568"/>
      <c r="AM315" s="568"/>
      <c r="AN315" s="568"/>
    </row>
    <row r="316" spans="1:40" ht="17.25" customHeight="1">
      <c r="A316" s="577"/>
      <c r="B316" s="577"/>
      <c r="C316" s="577"/>
      <c r="D316" s="577"/>
      <c r="E316" s="577"/>
      <c r="F316" s="577"/>
      <c r="G316" s="577"/>
      <c r="H316" s="545"/>
      <c r="I316" s="577"/>
      <c r="J316" s="577"/>
      <c r="K316" s="545"/>
      <c r="L316" s="577"/>
      <c r="M316" s="545"/>
      <c r="N316" s="545"/>
      <c r="O316" s="545"/>
      <c r="P316" s="545"/>
      <c r="Q316" s="545"/>
      <c r="R316" s="545"/>
      <c r="S316" s="545"/>
      <c r="T316" s="545"/>
      <c r="U316" s="545"/>
      <c r="V316" s="545"/>
      <c r="W316" s="545"/>
      <c r="X316" s="561" t="str">
        <v/>
      </c>
      <c r="Y316" s="562">
        <v>0</v>
      </c>
      <c r="Z316" s="545"/>
      <c r="AA316" s="563" t="s">
        <v>241</v>
      </c>
      <c r="AB316" s="564" t="s">
        <v>902</v>
      </c>
      <c r="AC316" s="565" t="s">
        <v>890</v>
      </c>
      <c r="AD316" s="565" t="s">
        <v>604</v>
      </c>
      <c r="AE316" s="565" t="s">
        <v>2684</v>
      </c>
      <c r="AF316" s="566" t="s">
        <v>2700</v>
      </c>
      <c r="AG316" s="567" t="s">
        <v>2701</v>
      </c>
      <c r="AH316" s="565" t="s">
        <v>2702</v>
      </c>
      <c r="AI316" s="565" t="s">
        <v>2703</v>
      </c>
      <c r="AJ316" s="565" t="s">
        <v>2704</v>
      </c>
      <c r="AK316" s="568"/>
      <c r="AL316" s="568"/>
      <c r="AM316" s="568"/>
      <c r="AN316" s="568"/>
    </row>
    <row r="317" spans="1:40" ht="17.25" customHeight="1">
      <c r="A317" s="577"/>
      <c r="B317" s="577"/>
      <c r="C317" s="577"/>
      <c r="D317" s="577"/>
      <c r="E317" s="577"/>
      <c r="F317" s="577"/>
      <c r="G317" s="577"/>
      <c r="H317" s="545"/>
      <c r="I317" s="577"/>
      <c r="J317" s="577"/>
      <c r="K317" s="545"/>
      <c r="L317" s="577"/>
      <c r="M317" s="545"/>
      <c r="N317" s="545"/>
      <c r="O317" s="545"/>
      <c r="P317" s="545"/>
      <c r="Q317" s="545"/>
      <c r="R317" s="545"/>
      <c r="S317" s="545"/>
      <c r="T317" s="545"/>
      <c r="U317" s="545"/>
      <c r="V317" s="545"/>
      <c r="W317" s="545"/>
      <c r="X317" s="561" t="str">
        <v/>
      </c>
      <c r="Y317" s="562">
        <v>0</v>
      </c>
      <c r="Z317" s="545"/>
      <c r="AA317" s="563" t="s">
        <v>241</v>
      </c>
      <c r="AB317" s="564" t="s">
        <v>902</v>
      </c>
      <c r="AC317" s="565" t="s">
        <v>890</v>
      </c>
      <c r="AD317" s="565" t="s">
        <v>604</v>
      </c>
      <c r="AE317" s="565" t="s">
        <v>2684</v>
      </c>
      <c r="AF317" s="566" t="s">
        <v>2705</v>
      </c>
      <c r="AG317" s="567" t="s">
        <v>2706</v>
      </c>
      <c r="AH317" s="565" t="s">
        <v>2707</v>
      </c>
      <c r="AI317" s="565" t="s">
        <v>2708</v>
      </c>
      <c r="AJ317" s="565" t="s">
        <v>2709</v>
      </c>
      <c r="AK317" s="568"/>
      <c r="AL317" s="568"/>
      <c r="AM317" s="568"/>
      <c r="AN317" s="568"/>
    </row>
    <row r="318" spans="1:40" ht="17.25" customHeight="1">
      <c r="A318" s="577"/>
      <c r="B318" s="577"/>
      <c r="C318" s="577"/>
      <c r="D318" s="577"/>
      <c r="E318" s="577"/>
      <c r="F318" s="577"/>
      <c r="G318" s="577"/>
      <c r="H318" s="545"/>
      <c r="I318" s="577"/>
      <c r="J318" s="577"/>
      <c r="K318" s="545"/>
      <c r="L318" s="577"/>
      <c r="M318" s="545"/>
      <c r="N318" s="545"/>
      <c r="O318" s="545"/>
      <c r="P318" s="545"/>
      <c r="Q318" s="545"/>
      <c r="R318" s="545"/>
      <c r="S318" s="545"/>
      <c r="T318" s="545"/>
      <c r="U318" s="545"/>
      <c r="V318" s="545"/>
      <c r="W318" s="545"/>
      <c r="X318" s="561" t="str">
        <v/>
      </c>
      <c r="Y318" s="562">
        <v>0</v>
      </c>
      <c r="Z318" s="545"/>
      <c r="AA318" s="563" t="s">
        <v>241</v>
      </c>
      <c r="AB318" s="564" t="s">
        <v>902</v>
      </c>
      <c r="AC318" s="565" t="s">
        <v>890</v>
      </c>
      <c r="AD318" s="565" t="s">
        <v>604</v>
      </c>
      <c r="AE318" s="565" t="s">
        <v>2684</v>
      </c>
      <c r="AF318" s="566" t="s">
        <v>2710</v>
      </c>
      <c r="AG318" s="567" t="s">
        <v>2711</v>
      </c>
      <c r="AH318" s="565" t="s">
        <v>2712</v>
      </c>
      <c r="AI318" s="565" t="s">
        <v>2713</v>
      </c>
      <c r="AJ318" s="565" t="s">
        <v>2714</v>
      </c>
      <c r="AK318" s="568"/>
      <c r="AL318" s="568"/>
      <c r="AM318" s="568"/>
      <c r="AN318" s="568"/>
    </row>
    <row r="319" spans="1:40" ht="17.25" customHeight="1">
      <c r="A319" s="577"/>
      <c r="B319" s="577"/>
      <c r="C319" s="577"/>
      <c r="D319" s="577"/>
      <c r="E319" s="577"/>
      <c r="F319" s="577"/>
      <c r="G319" s="577"/>
      <c r="H319" s="545"/>
      <c r="I319" s="577"/>
      <c r="J319" s="577"/>
      <c r="K319" s="545"/>
      <c r="L319" s="577"/>
      <c r="M319" s="545"/>
      <c r="N319" s="545"/>
      <c r="O319" s="545"/>
      <c r="P319" s="545"/>
      <c r="Q319" s="545"/>
      <c r="R319" s="545"/>
      <c r="S319" s="545"/>
      <c r="T319" s="545"/>
      <c r="U319" s="545"/>
      <c r="V319" s="545"/>
      <c r="W319" s="545"/>
      <c r="X319" s="561" t="str">
        <v/>
      </c>
      <c r="Y319" s="562">
        <v>0</v>
      </c>
      <c r="Z319" s="545"/>
      <c r="AA319" s="563" t="s">
        <v>241</v>
      </c>
      <c r="AB319" s="564" t="s">
        <v>902</v>
      </c>
      <c r="AC319" s="565" t="s">
        <v>890</v>
      </c>
      <c r="AD319" s="565" t="s">
        <v>604</v>
      </c>
      <c r="AE319" s="565" t="s">
        <v>2684</v>
      </c>
      <c r="AF319" s="566" t="s">
        <v>2715</v>
      </c>
      <c r="AG319" s="567" t="s">
        <v>2716</v>
      </c>
      <c r="AH319" s="565" t="s">
        <v>2717</v>
      </c>
      <c r="AI319" s="565" t="s">
        <v>2718</v>
      </c>
      <c r="AJ319" s="565" t="s">
        <v>2719</v>
      </c>
      <c r="AK319" s="568"/>
      <c r="AL319" s="568"/>
      <c r="AM319" s="568"/>
      <c r="AN319" s="568"/>
    </row>
    <row r="320" spans="1:40" ht="17.25" customHeight="1">
      <c r="A320" s="577"/>
      <c r="B320" s="577"/>
      <c r="C320" s="577"/>
      <c r="D320" s="577"/>
      <c r="E320" s="577"/>
      <c r="F320" s="577"/>
      <c r="G320" s="577"/>
      <c r="H320" s="545"/>
      <c r="I320" s="577"/>
      <c r="J320" s="577"/>
      <c r="K320" s="545"/>
      <c r="L320" s="577"/>
      <c r="M320" s="545"/>
      <c r="N320" s="545"/>
      <c r="O320" s="545"/>
      <c r="P320" s="545"/>
      <c r="Q320" s="545"/>
      <c r="R320" s="545"/>
      <c r="S320" s="545"/>
      <c r="T320" s="545"/>
      <c r="U320" s="545"/>
      <c r="V320" s="545"/>
      <c r="W320" s="545"/>
      <c r="X320" s="561" t="str">
        <v/>
      </c>
      <c r="Y320" s="562">
        <v>0</v>
      </c>
      <c r="Z320" s="545"/>
      <c r="AA320" s="563" t="s">
        <v>241</v>
      </c>
      <c r="AB320" s="564" t="s">
        <v>902</v>
      </c>
      <c r="AC320" s="565" t="s">
        <v>890</v>
      </c>
      <c r="AD320" s="565" t="s">
        <v>604</v>
      </c>
      <c r="AE320" s="565" t="s">
        <v>2684</v>
      </c>
      <c r="AF320" s="566" t="s">
        <v>2720</v>
      </c>
      <c r="AG320" s="567" t="s">
        <v>1274</v>
      </c>
      <c r="AH320" s="565" t="s">
        <v>2721</v>
      </c>
      <c r="AI320" s="565" t="s">
        <v>2722</v>
      </c>
      <c r="AJ320" s="565" t="s">
        <v>2723</v>
      </c>
      <c r="AK320" s="568"/>
      <c r="AL320" s="568"/>
      <c r="AM320" s="568"/>
      <c r="AN320" s="568"/>
    </row>
    <row r="321" spans="1:40" ht="17.25" customHeight="1">
      <c r="A321" s="577"/>
      <c r="B321" s="577"/>
      <c r="C321" s="577"/>
      <c r="D321" s="577"/>
      <c r="E321" s="577"/>
      <c r="F321" s="577"/>
      <c r="G321" s="577"/>
      <c r="H321" s="545"/>
      <c r="I321" s="577"/>
      <c r="J321" s="577"/>
      <c r="K321" s="545"/>
      <c r="L321" s="577"/>
      <c r="M321" s="545"/>
      <c r="N321" s="545"/>
      <c r="O321" s="545"/>
      <c r="P321" s="545"/>
      <c r="Q321" s="545"/>
      <c r="R321" s="545"/>
      <c r="S321" s="545"/>
      <c r="T321" s="545"/>
      <c r="U321" s="545"/>
      <c r="V321" s="545"/>
      <c r="W321" s="545"/>
      <c r="X321" s="561" t="str">
        <v/>
      </c>
      <c r="Y321" s="562">
        <v>0</v>
      </c>
      <c r="Z321" s="545"/>
      <c r="AA321" s="563" t="s">
        <v>241</v>
      </c>
      <c r="AB321" s="564" t="s">
        <v>902</v>
      </c>
      <c r="AC321" s="565" t="s">
        <v>890</v>
      </c>
      <c r="AD321" s="565" t="s">
        <v>604</v>
      </c>
      <c r="AE321" s="565" t="s">
        <v>2684</v>
      </c>
      <c r="AF321" s="566" t="s">
        <v>2724</v>
      </c>
      <c r="AG321" s="567" t="s">
        <v>2725</v>
      </c>
      <c r="AH321" s="565" t="s">
        <v>2726</v>
      </c>
      <c r="AI321" s="565" t="s">
        <v>2727</v>
      </c>
      <c r="AJ321" s="565" t="s">
        <v>2728</v>
      </c>
      <c r="AK321" s="568"/>
      <c r="AL321" s="568"/>
      <c r="AM321" s="568"/>
      <c r="AN321" s="568"/>
    </row>
    <row r="322" spans="1:40" ht="17.25" customHeight="1">
      <c r="A322" s="577"/>
      <c r="B322" s="577"/>
      <c r="C322" s="577"/>
      <c r="D322" s="577"/>
      <c r="E322" s="577"/>
      <c r="F322" s="577"/>
      <c r="G322" s="577"/>
      <c r="H322" s="545"/>
      <c r="I322" s="577"/>
      <c r="J322" s="577"/>
      <c r="K322" s="545"/>
      <c r="L322" s="577"/>
      <c r="M322" s="545"/>
      <c r="N322" s="545"/>
      <c r="O322" s="545"/>
      <c r="P322" s="545"/>
      <c r="Q322" s="545"/>
      <c r="R322" s="545"/>
      <c r="S322" s="545"/>
      <c r="T322" s="545"/>
      <c r="U322" s="545"/>
      <c r="V322" s="545"/>
      <c r="W322" s="545"/>
      <c r="X322" s="561" t="str">
        <v/>
      </c>
      <c r="Y322" s="562">
        <v>0</v>
      </c>
      <c r="Z322" s="545"/>
      <c r="AA322" s="563" t="s">
        <v>241</v>
      </c>
      <c r="AB322" s="564" t="s">
        <v>902</v>
      </c>
      <c r="AC322" s="565" t="s">
        <v>890</v>
      </c>
      <c r="AD322" s="565" t="s">
        <v>604</v>
      </c>
      <c r="AE322" s="565" t="s">
        <v>2684</v>
      </c>
      <c r="AF322" s="566" t="s">
        <v>2729</v>
      </c>
      <c r="AG322" s="567" t="s">
        <v>2730</v>
      </c>
      <c r="AH322" s="565" t="s">
        <v>2731</v>
      </c>
      <c r="AI322" s="565" t="s">
        <v>2732</v>
      </c>
      <c r="AJ322" s="565" t="s">
        <v>2733</v>
      </c>
      <c r="AK322" s="568"/>
      <c r="AL322" s="568"/>
      <c r="AM322" s="568"/>
      <c r="AN322" s="568"/>
    </row>
    <row r="323" spans="1:40" ht="17.25" customHeight="1">
      <c r="A323" s="577"/>
      <c r="B323" s="577"/>
      <c r="C323" s="577"/>
      <c r="D323" s="577"/>
      <c r="E323" s="577"/>
      <c r="F323" s="577"/>
      <c r="G323" s="577"/>
      <c r="H323" s="545"/>
      <c r="I323" s="577"/>
      <c r="J323" s="577"/>
      <c r="K323" s="545"/>
      <c r="L323" s="577"/>
      <c r="M323" s="545"/>
      <c r="N323" s="545"/>
      <c r="O323" s="545"/>
      <c r="P323" s="545"/>
      <c r="Q323" s="545"/>
      <c r="R323" s="545"/>
      <c r="S323" s="545"/>
      <c r="T323" s="545"/>
      <c r="U323" s="545"/>
      <c r="V323" s="545"/>
      <c r="W323" s="545"/>
      <c r="X323" s="561" t="str">
        <v/>
      </c>
      <c r="Y323" s="562">
        <v>0</v>
      </c>
      <c r="Z323" s="545"/>
      <c r="AA323" s="563" t="s">
        <v>241</v>
      </c>
      <c r="AB323" s="564" t="s">
        <v>902</v>
      </c>
      <c r="AC323" s="565" t="s">
        <v>890</v>
      </c>
      <c r="AD323" s="565" t="s">
        <v>604</v>
      </c>
      <c r="AE323" s="565" t="s">
        <v>2684</v>
      </c>
      <c r="AF323" s="566" t="s">
        <v>2734</v>
      </c>
      <c r="AG323" s="567" t="s">
        <v>2735</v>
      </c>
      <c r="AH323" s="565" t="s">
        <v>2736</v>
      </c>
      <c r="AI323" s="565" t="s">
        <v>2737</v>
      </c>
      <c r="AJ323" s="565" t="s">
        <v>2738</v>
      </c>
      <c r="AK323" s="568"/>
      <c r="AL323" s="568"/>
      <c r="AM323" s="568"/>
      <c r="AN323" s="568"/>
    </row>
    <row r="324" spans="1:40" ht="17.25" customHeight="1">
      <c r="A324" s="577"/>
      <c r="B324" s="577"/>
      <c r="C324" s="577"/>
      <c r="D324" s="577"/>
      <c r="E324" s="577"/>
      <c r="F324" s="577"/>
      <c r="G324" s="577"/>
      <c r="H324" s="545"/>
      <c r="I324" s="577"/>
      <c r="J324" s="577"/>
      <c r="K324" s="545"/>
      <c r="L324" s="577"/>
      <c r="M324" s="545"/>
      <c r="N324" s="545"/>
      <c r="O324" s="545"/>
      <c r="P324" s="545"/>
      <c r="Q324" s="545"/>
      <c r="R324" s="545"/>
      <c r="S324" s="545"/>
      <c r="T324" s="545"/>
      <c r="U324" s="545"/>
      <c r="V324" s="545"/>
      <c r="W324" s="545"/>
      <c r="X324" s="561" t="str">
        <v/>
      </c>
      <c r="Y324" s="562">
        <v>0</v>
      </c>
      <c r="Z324" s="545"/>
      <c r="AA324" s="580"/>
      <c r="AB324" s="580"/>
      <c r="AC324" s="580"/>
      <c r="AD324" s="580"/>
      <c r="AE324" s="580"/>
      <c r="AF324" s="580"/>
      <c r="AG324" s="567" t="s">
        <v>2739</v>
      </c>
      <c r="AH324" s="580"/>
      <c r="AI324" s="580"/>
      <c r="AJ324" s="580"/>
      <c r="AK324" s="580"/>
      <c r="AL324" s="568"/>
      <c r="AM324" s="580"/>
      <c r="AN324" s="580"/>
    </row>
    <row r="325" spans="1:40" ht="17.25" customHeight="1">
      <c r="A325" s="577"/>
      <c r="B325" s="577"/>
      <c r="C325" s="577"/>
      <c r="D325" s="577"/>
      <c r="E325" s="577"/>
      <c r="F325" s="577"/>
      <c r="G325" s="577"/>
      <c r="H325" s="545"/>
      <c r="I325" s="577"/>
      <c r="J325" s="577"/>
      <c r="K325" s="545"/>
      <c r="L325" s="577"/>
      <c r="M325" s="545"/>
      <c r="N325" s="545"/>
      <c r="O325" s="545"/>
      <c r="P325" s="545"/>
      <c r="Q325" s="545"/>
      <c r="R325" s="545"/>
      <c r="S325" s="545"/>
      <c r="T325" s="545"/>
      <c r="U325" s="545"/>
      <c r="V325" s="545"/>
      <c r="W325" s="545"/>
      <c r="X325" s="561" t="str">
        <v/>
      </c>
      <c r="Y325" s="562">
        <v>0</v>
      </c>
      <c r="Z325" s="545"/>
      <c r="AA325" s="577"/>
      <c r="AB325" s="577"/>
      <c r="AC325" s="577"/>
      <c r="AD325" s="577"/>
      <c r="AE325" s="577"/>
      <c r="AF325" s="577"/>
      <c r="AG325" s="581" t="s">
        <v>2740</v>
      </c>
      <c r="AH325" s="577"/>
      <c r="AI325" s="577"/>
      <c r="AJ325" s="577"/>
      <c r="AK325" s="577"/>
      <c r="AL325" s="568"/>
      <c r="AM325" s="577"/>
      <c r="AN325" s="577"/>
    </row>
    <row r="326" spans="1:40" ht="17.25" customHeight="1">
      <c r="A326" s="577"/>
      <c r="B326" s="577"/>
      <c r="C326" s="577"/>
      <c r="D326" s="577"/>
      <c r="E326" s="577"/>
      <c r="F326" s="577"/>
      <c r="G326" s="577"/>
      <c r="H326" s="545"/>
      <c r="I326" s="577"/>
      <c r="J326" s="577"/>
      <c r="K326" s="545"/>
      <c r="L326" s="577"/>
      <c r="M326" s="545"/>
      <c r="N326" s="545"/>
      <c r="O326" s="545"/>
      <c r="P326" s="545"/>
      <c r="Q326" s="545"/>
      <c r="R326" s="545"/>
      <c r="S326" s="545"/>
      <c r="T326" s="545"/>
      <c r="U326" s="545"/>
      <c r="V326" s="545"/>
      <c r="W326" s="545"/>
      <c r="X326" s="561" t="str">
        <v/>
      </c>
      <c r="Y326" s="562">
        <v>0</v>
      </c>
      <c r="Z326" s="545"/>
      <c r="AA326" s="577"/>
      <c r="AB326" s="577"/>
      <c r="AC326" s="577"/>
      <c r="AD326" s="577"/>
      <c r="AE326" s="577"/>
      <c r="AF326" s="577"/>
      <c r="AG326" s="577"/>
      <c r="AH326" s="577"/>
      <c r="AI326" s="577"/>
      <c r="AJ326" s="577"/>
      <c r="AK326" s="577"/>
      <c r="AL326" s="568"/>
      <c r="AM326" s="577"/>
      <c r="AN326" s="577"/>
    </row>
    <row r="327" spans="1:40" ht="17.25" customHeight="1">
      <c r="A327" s="577"/>
      <c r="B327" s="577"/>
      <c r="C327" s="577"/>
      <c r="D327" s="577"/>
      <c r="E327" s="577"/>
      <c r="F327" s="577"/>
      <c r="G327" s="577"/>
      <c r="H327" s="545"/>
      <c r="I327" s="577"/>
      <c r="J327" s="577"/>
      <c r="K327" s="545"/>
      <c r="L327" s="577"/>
      <c r="M327" s="545"/>
      <c r="N327" s="545"/>
      <c r="O327" s="545"/>
      <c r="P327" s="545"/>
      <c r="Q327" s="545"/>
      <c r="R327" s="545"/>
      <c r="S327" s="545"/>
      <c r="T327" s="545"/>
      <c r="U327" s="545"/>
      <c r="V327" s="545"/>
      <c r="W327" s="545"/>
      <c r="X327" s="561" t="str">
        <v/>
      </c>
      <c r="Y327" s="562">
        <v>0</v>
      </c>
      <c r="Z327" s="545"/>
      <c r="AA327" s="577"/>
      <c r="AB327" s="577"/>
      <c r="AC327" s="577"/>
      <c r="AD327" s="577"/>
      <c r="AE327" s="577"/>
      <c r="AF327" s="577"/>
      <c r="AG327" s="577"/>
      <c r="AH327" s="577"/>
      <c r="AI327" s="577"/>
      <c r="AJ327" s="577"/>
      <c r="AK327" s="577"/>
      <c r="AL327" s="580"/>
      <c r="AM327" s="577"/>
      <c r="AN327" s="577"/>
    </row>
    <row r="328" spans="1:40" ht="17.25" customHeight="1">
      <c r="A328" s="577"/>
      <c r="B328" s="577"/>
      <c r="C328" s="577"/>
      <c r="D328" s="577"/>
      <c r="E328" s="577"/>
      <c r="F328" s="577"/>
      <c r="G328" s="577"/>
      <c r="H328" s="545"/>
      <c r="I328" s="577"/>
      <c r="J328" s="577"/>
      <c r="K328" s="545"/>
      <c r="L328" s="577"/>
      <c r="M328" s="545"/>
      <c r="N328" s="545"/>
      <c r="O328" s="545"/>
      <c r="P328" s="545"/>
      <c r="Q328" s="545"/>
      <c r="R328" s="545"/>
      <c r="S328" s="545"/>
      <c r="T328" s="545"/>
      <c r="U328" s="545"/>
      <c r="V328" s="545"/>
      <c r="W328" s="545"/>
      <c r="X328" s="561" t="str">
        <v/>
      </c>
      <c r="Y328" s="562">
        <v>0</v>
      </c>
      <c r="Z328" s="545"/>
      <c r="AA328" s="577"/>
      <c r="AB328" s="577"/>
      <c r="AC328" s="577"/>
      <c r="AD328" s="577"/>
      <c r="AE328" s="577"/>
      <c r="AF328" s="577"/>
      <c r="AG328" s="577"/>
      <c r="AH328" s="577"/>
      <c r="AI328" s="577"/>
      <c r="AJ328" s="577"/>
      <c r="AK328" s="577"/>
      <c r="AL328" s="577"/>
      <c r="AM328" s="577"/>
      <c r="AN328" s="577"/>
    </row>
    <row r="329" spans="1:40" ht="17.25" customHeight="1">
      <c r="A329" s="577"/>
      <c r="B329" s="577"/>
      <c r="C329" s="577"/>
      <c r="D329" s="577"/>
      <c r="E329" s="577"/>
      <c r="F329" s="577"/>
      <c r="G329" s="577"/>
      <c r="H329" s="545"/>
      <c r="I329" s="577"/>
      <c r="J329" s="577"/>
      <c r="K329" s="545"/>
      <c r="L329" s="577"/>
      <c r="M329" s="545"/>
      <c r="N329" s="545"/>
      <c r="O329" s="545"/>
      <c r="P329" s="545"/>
      <c r="Q329" s="545"/>
      <c r="R329" s="545"/>
      <c r="S329" s="545"/>
      <c r="T329" s="545"/>
      <c r="U329" s="545"/>
      <c r="V329" s="545"/>
      <c r="W329" s="545"/>
      <c r="X329" s="561" t="str">
        <v/>
      </c>
      <c r="Y329" s="562">
        <v>0</v>
      </c>
      <c r="Z329" s="545"/>
      <c r="AA329" s="577"/>
      <c r="AB329" s="577"/>
      <c r="AC329" s="577"/>
      <c r="AD329" s="577"/>
      <c r="AE329" s="577"/>
      <c r="AF329" s="577"/>
      <c r="AG329" s="577"/>
      <c r="AH329" s="577"/>
      <c r="AI329" s="577"/>
      <c r="AJ329" s="577"/>
      <c r="AK329" s="577"/>
      <c r="AL329" s="577"/>
      <c r="AM329" s="577"/>
      <c r="AN329" s="577"/>
    </row>
    <row r="330" spans="1:40" ht="17.25" customHeight="1">
      <c r="A330" s="577"/>
      <c r="B330" s="577"/>
      <c r="C330" s="577"/>
      <c r="D330" s="577"/>
      <c r="E330" s="577"/>
      <c r="F330" s="577"/>
      <c r="G330" s="577"/>
      <c r="H330" s="545"/>
      <c r="I330" s="577"/>
      <c r="J330" s="577"/>
      <c r="K330" s="545"/>
      <c r="L330" s="577"/>
      <c r="M330" s="545"/>
      <c r="N330" s="545"/>
      <c r="O330" s="545"/>
      <c r="P330" s="545"/>
      <c r="Q330" s="545"/>
      <c r="R330" s="545"/>
      <c r="S330" s="545"/>
      <c r="T330" s="545"/>
      <c r="U330" s="545"/>
      <c r="V330" s="545"/>
      <c r="W330" s="545"/>
      <c r="X330" s="561" t="str">
        <v/>
      </c>
      <c r="Y330" s="562">
        <v>0</v>
      </c>
      <c r="Z330" s="545"/>
      <c r="AA330" s="577"/>
      <c r="AB330" s="577"/>
      <c r="AC330" s="577"/>
      <c r="AD330" s="577"/>
      <c r="AE330" s="577"/>
      <c r="AF330" s="577"/>
      <c r="AG330" s="577"/>
      <c r="AH330" s="577"/>
      <c r="AI330" s="577"/>
      <c r="AJ330" s="577"/>
      <c r="AK330" s="577"/>
      <c r="AL330" s="577"/>
      <c r="AM330" s="577"/>
      <c r="AN330" s="577"/>
    </row>
    <row r="331" spans="1:40" ht="17.25" customHeight="1">
      <c r="A331" s="577"/>
      <c r="B331" s="577"/>
      <c r="C331" s="577"/>
      <c r="D331" s="577"/>
      <c r="E331" s="577"/>
      <c r="F331" s="577"/>
      <c r="G331" s="577"/>
      <c r="H331" s="545"/>
      <c r="I331" s="577"/>
      <c r="J331" s="577"/>
      <c r="K331" s="545"/>
      <c r="L331" s="577"/>
      <c r="M331" s="545"/>
      <c r="N331" s="545"/>
      <c r="O331" s="545"/>
      <c r="P331" s="545"/>
      <c r="Q331" s="545"/>
      <c r="R331" s="545"/>
      <c r="S331" s="545"/>
      <c r="T331" s="545"/>
      <c r="U331" s="545"/>
      <c r="V331" s="545"/>
      <c r="W331" s="545"/>
      <c r="X331" s="561" t="str">
        <v/>
      </c>
      <c r="Y331" s="562">
        <v>0</v>
      </c>
      <c r="Z331" s="545"/>
      <c r="AA331" s="577"/>
      <c r="AB331" s="577"/>
      <c r="AC331" s="577"/>
      <c r="AD331" s="577"/>
      <c r="AE331" s="577"/>
      <c r="AF331" s="577"/>
      <c r="AG331" s="577"/>
      <c r="AH331" s="577"/>
      <c r="AI331" s="577"/>
      <c r="AJ331" s="577"/>
      <c r="AK331" s="577"/>
      <c r="AL331" s="577"/>
      <c r="AM331" s="577"/>
      <c r="AN331" s="577"/>
    </row>
    <row r="332" spans="1:40" ht="17.25" customHeight="1">
      <c r="A332" s="577"/>
      <c r="B332" s="577"/>
      <c r="C332" s="577"/>
      <c r="D332" s="577"/>
      <c r="E332" s="577"/>
      <c r="F332" s="577"/>
      <c r="G332" s="577"/>
      <c r="H332" s="545"/>
      <c r="I332" s="577"/>
      <c r="J332" s="577"/>
      <c r="K332" s="545"/>
      <c r="L332" s="577"/>
      <c r="M332" s="545"/>
      <c r="N332" s="545"/>
      <c r="O332" s="545"/>
      <c r="P332" s="545"/>
      <c r="Q332" s="545"/>
      <c r="R332" s="545"/>
      <c r="S332" s="545"/>
      <c r="T332" s="545"/>
      <c r="U332" s="545"/>
      <c r="V332" s="545"/>
      <c r="W332" s="545"/>
      <c r="X332" s="561" t="str">
        <v/>
      </c>
      <c r="Y332" s="562">
        <v>0</v>
      </c>
      <c r="Z332" s="545"/>
      <c r="AA332" s="577"/>
      <c r="AB332" s="577"/>
      <c r="AC332" s="577"/>
      <c r="AD332" s="577"/>
      <c r="AE332" s="577"/>
      <c r="AF332" s="577"/>
      <c r="AG332" s="577"/>
      <c r="AH332" s="577"/>
      <c r="AI332" s="577"/>
      <c r="AJ332" s="577"/>
      <c r="AK332" s="577"/>
      <c r="AL332" s="577"/>
      <c r="AM332" s="577"/>
      <c r="AN332" s="577"/>
    </row>
    <row r="333" spans="1:40" ht="17.25" customHeight="1">
      <c r="A333" s="577"/>
      <c r="B333" s="577"/>
      <c r="C333" s="577"/>
      <c r="D333" s="577"/>
      <c r="E333" s="577"/>
      <c r="F333" s="577"/>
      <c r="G333" s="577"/>
      <c r="H333" s="545"/>
      <c r="I333" s="577"/>
      <c r="J333" s="577"/>
      <c r="K333" s="545"/>
      <c r="L333" s="577"/>
      <c r="M333" s="545"/>
      <c r="N333" s="545"/>
      <c r="O333" s="545"/>
      <c r="P333" s="545"/>
      <c r="Q333" s="545"/>
      <c r="R333" s="545"/>
      <c r="S333" s="545"/>
      <c r="T333" s="545"/>
      <c r="U333" s="545"/>
      <c r="V333" s="545"/>
      <c r="W333" s="545"/>
      <c r="X333" s="561" t="str">
        <v/>
      </c>
      <c r="Y333" s="562">
        <v>0</v>
      </c>
      <c r="Z333" s="545"/>
      <c r="AA333" s="577"/>
      <c r="AB333" s="577"/>
      <c r="AC333" s="577"/>
      <c r="AD333" s="577"/>
      <c r="AE333" s="577"/>
      <c r="AF333" s="577"/>
      <c r="AG333" s="577"/>
      <c r="AH333" s="577"/>
      <c r="AI333" s="577"/>
      <c r="AJ333" s="577"/>
      <c r="AK333" s="577"/>
      <c r="AL333" s="577"/>
      <c r="AM333" s="577"/>
      <c r="AN333" s="577"/>
    </row>
    <row r="334" spans="1:40" ht="17.25" customHeight="1">
      <c r="A334" s="577"/>
      <c r="B334" s="577"/>
      <c r="C334" s="577"/>
      <c r="D334" s="577"/>
      <c r="E334" s="577"/>
      <c r="F334" s="577"/>
      <c r="G334" s="577"/>
      <c r="H334" s="545"/>
      <c r="I334" s="577"/>
      <c r="J334" s="577"/>
      <c r="K334" s="545"/>
      <c r="L334" s="577"/>
      <c r="M334" s="545"/>
      <c r="N334" s="545"/>
      <c r="O334" s="545"/>
      <c r="P334" s="545"/>
      <c r="Q334" s="545"/>
      <c r="R334" s="545"/>
      <c r="S334" s="545"/>
      <c r="T334" s="545"/>
      <c r="U334" s="545"/>
      <c r="V334" s="545"/>
      <c r="W334" s="545"/>
      <c r="X334" s="561" t="str">
        <v/>
      </c>
      <c r="Y334" s="562">
        <v>0</v>
      </c>
      <c r="Z334" s="545"/>
      <c r="AA334" s="577"/>
      <c r="AB334" s="577"/>
      <c r="AC334" s="577"/>
      <c r="AD334" s="577"/>
      <c r="AE334" s="577"/>
      <c r="AF334" s="577"/>
      <c r="AG334" s="577"/>
      <c r="AH334" s="577"/>
      <c r="AI334" s="577"/>
      <c r="AJ334" s="577"/>
      <c r="AK334" s="577"/>
      <c r="AL334" s="577"/>
      <c r="AM334" s="577"/>
      <c r="AN334" s="577"/>
    </row>
    <row r="335" spans="1:40" ht="17.25" customHeight="1">
      <c r="A335" s="577"/>
      <c r="B335" s="577"/>
      <c r="C335" s="577"/>
      <c r="D335" s="577"/>
      <c r="E335" s="577"/>
      <c r="F335" s="577"/>
      <c r="G335" s="577"/>
      <c r="H335" s="545"/>
      <c r="I335" s="577"/>
      <c r="J335" s="577"/>
      <c r="K335" s="545"/>
      <c r="L335" s="577"/>
      <c r="M335" s="545"/>
      <c r="N335" s="545"/>
      <c r="O335" s="545"/>
      <c r="P335" s="545"/>
      <c r="Q335" s="545"/>
      <c r="R335" s="545"/>
      <c r="S335" s="545"/>
      <c r="T335" s="545"/>
      <c r="U335" s="545"/>
      <c r="V335" s="545"/>
      <c r="W335" s="545"/>
      <c r="X335" s="561" t="str">
        <v/>
      </c>
      <c r="Y335" s="562">
        <v>0</v>
      </c>
      <c r="Z335" s="545"/>
      <c r="AA335" s="577"/>
      <c r="AB335" s="577"/>
      <c r="AC335" s="577"/>
      <c r="AD335" s="577"/>
      <c r="AE335" s="577"/>
      <c r="AF335" s="577"/>
      <c r="AG335" s="577"/>
      <c r="AH335" s="577"/>
      <c r="AI335" s="577"/>
      <c r="AJ335" s="577"/>
      <c r="AK335" s="577"/>
      <c r="AL335" s="577"/>
      <c r="AM335" s="577"/>
      <c r="AN335" s="577"/>
    </row>
    <row r="336" spans="1:40" ht="17.25" customHeight="1">
      <c r="A336" s="577"/>
      <c r="B336" s="577"/>
      <c r="C336" s="577"/>
      <c r="D336" s="577"/>
      <c r="E336" s="577"/>
      <c r="F336" s="577"/>
      <c r="G336" s="577"/>
      <c r="H336" s="545"/>
      <c r="I336" s="577"/>
      <c r="J336" s="577"/>
      <c r="K336" s="545"/>
      <c r="L336" s="577"/>
      <c r="M336" s="545"/>
      <c r="N336" s="545"/>
      <c r="O336" s="545"/>
      <c r="P336" s="545"/>
      <c r="Q336" s="545"/>
      <c r="R336" s="545"/>
      <c r="S336" s="545"/>
      <c r="T336" s="545"/>
      <c r="U336" s="545"/>
      <c r="V336" s="545"/>
      <c r="W336" s="545"/>
      <c r="X336" s="561" t="str">
        <v/>
      </c>
      <c r="Y336" s="562">
        <v>0</v>
      </c>
      <c r="Z336" s="545"/>
      <c r="AA336" s="577"/>
      <c r="AB336" s="577"/>
      <c r="AC336" s="577"/>
      <c r="AD336" s="577"/>
      <c r="AE336" s="577"/>
      <c r="AF336" s="577"/>
      <c r="AG336" s="577"/>
      <c r="AH336" s="577"/>
      <c r="AI336" s="577"/>
      <c r="AJ336" s="577"/>
      <c r="AK336" s="577"/>
      <c r="AL336" s="577"/>
      <c r="AM336" s="577"/>
      <c r="AN336" s="577"/>
    </row>
    <row r="337" spans="1:40" ht="17.25" customHeight="1">
      <c r="A337" s="577"/>
      <c r="B337" s="577"/>
      <c r="C337" s="577"/>
      <c r="D337" s="577"/>
      <c r="E337" s="577"/>
      <c r="F337" s="577"/>
      <c r="G337" s="577"/>
      <c r="H337" s="545"/>
      <c r="I337" s="577"/>
      <c r="J337" s="577"/>
      <c r="K337" s="545"/>
      <c r="L337" s="577"/>
      <c r="M337" s="545"/>
      <c r="N337" s="545"/>
      <c r="O337" s="545"/>
      <c r="P337" s="545"/>
      <c r="Q337" s="545"/>
      <c r="R337" s="545"/>
      <c r="S337" s="545"/>
      <c r="T337" s="545"/>
      <c r="U337" s="545"/>
      <c r="V337" s="545"/>
      <c r="W337" s="545"/>
      <c r="X337" s="561" t="str">
        <v/>
      </c>
      <c r="Y337" s="562">
        <v>0</v>
      </c>
      <c r="Z337" s="545"/>
      <c r="AA337" s="577"/>
      <c r="AB337" s="577"/>
      <c r="AC337" s="577"/>
      <c r="AD337" s="577"/>
      <c r="AE337" s="577"/>
      <c r="AF337" s="577"/>
      <c r="AG337" s="577"/>
      <c r="AH337" s="577"/>
      <c r="AI337" s="577"/>
      <c r="AJ337" s="577"/>
      <c r="AK337" s="577"/>
      <c r="AL337" s="577"/>
      <c r="AM337" s="577"/>
      <c r="AN337" s="577"/>
    </row>
    <row r="338" spans="1:40" ht="17.25" customHeight="1">
      <c r="A338" s="577"/>
      <c r="B338" s="577"/>
      <c r="C338" s="577"/>
      <c r="D338" s="577"/>
      <c r="E338" s="577"/>
      <c r="F338" s="577"/>
      <c r="G338" s="577"/>
      <c r="H338" s="545"/>
      <c r="I338" s="577"/>
      <c r="J338" s="577"/>
      <c r="K338" s="545"/>
      <c r="L338" s="577"/>
      <c r="M338" s="545"/>
      <c r="N338" s="545"/>
      <c r="O338" s="545"/>
      <c r="P338" s="545"/>
      <c r="Q338" s="545"/>
      <c r="R338" s="545"/>
      <c r="S338" s="545"/>
      <c r="T338" s="545"/>
      <c r="U338" s="545"/>
      <c r="V338" s="545"/>
      <c r="W338" s="545"/>
      <c r="X338" s="561" t="str">
        <v/>
      </c>
      <c r="Y338" s="562">
        <v>0</v>
      </c>
      <c r="Z338" s="545"/>
      <c r="AA338" s="577"/>
      <c r="AB338" s="577"/>
      <c r="AC338" s="577"/>
      <c r="AD338" s="577"/>
      <c r="AE338" s="577"/>
      <c r="AF338" s="577"/>
      <c r="AG338" s="577"/>
      <c r="AH338" s="577"/>
      <c r="AI338" s="577"/>
      <c r="AJ338" s="577"/>
      <c r="AK338" s="577"/>
      <c r="AL338" s="577"/>
      <c r="AM338" s="577"/>
      <c r="AN338" s="577"/>
    </row>
    <row r="339" spans="1:40" ht="17.25" customHeight="1">
      <c r="A339" s="577"/>
      <c r="B339" s="577"/>
      <c r="C339" s="577"/>
      <c r="D339" s="577"/>
      <c r="E339" s="577"/>
      <c r="F339" s="577"/>
      <c r="G339" s="577"/>
      <c r="H339" s="545"/>
      <c r="I339" s="577"/>
      <c r="J339" s="577"/>
      <c r="K339" s="545"/>
      <c r="L339" s="577"/>
      <c r="M339" s="545"/>
      <c r="N339" s="545"/>
      <c r="O339" s="545"/>
      <c r="P339" s="545"/>
      <c r="Q339" s="545"/>
      <c r="R339" s="545"/>
      <c r="S339" s="545"/>
      <c r="T339" s="545"/>
      <c r="U339" s="545"/>
      <c r="V339" s="545"/>
      <c r="W339" s="545"/>
      <c r="X339" s="561" t="str">
        <v/>
      </c>
      <c r="Y339" s="562">
        <v>0</v>
      </c>
      <c r="Z339" s="545"/>
      <c r="AA339" s="577"/>
      <c r="AB339" s="577"/>
      <c r="AC339" s="577"/>
      <c r="AD339" s="577"/>
      <c r="AE339" s="577"/>
      <c r="AF339" s="577"/>
      <c r="AG339" s="577"/>
      <c r="AH339" s="577"/>
      <c r="AI339" s="577"/>
      <c r="AJ339" s="577"/>
      <c r="AK339" s="577"/>
      <c r="AL339" s="577"/>
      <c r="AM339" s="577"/>
      <c r="AN339" s="577"/>
    </row>
    <row r="340" spans="1:40" ht="17.25" customHeight="1">
      <c r="A340" s="577"/>
      <c r="B340" s="577"/>
      <c r="C340" s="577"/>
      <c r="D340" s="577"/>
      <c r="E340" s="577"/>
      <c r="F340" s="577"/>
      <c r="G340" s="577"/>
      <c r="H340" s="545"/>
      <c r="I340" s="577"/>
      <c r="J340" s="577"/>
      <c r="K340" s="545"/>
      <c r="L340" s="577"/>
      <c r="M340" s="545"/>
      <c r="N340" s="545"/>
      <c r="O340" s="545"/>
      <c r="P340" s="545"/>
      <c r="Q340" s="545"/>
      <c r="R340" s="545"/>
      <c r="S340" s="545"/>
      <c r="T340" s="545"/>
      <c r="U340" s="545"/>
      <c r="V340" s="545"/>
      <c r="W340" s="545"/>
      <c r="X340" s="561" t="str">
        <v/>
      </c>
      <c r="Y340" s="562">
        <v>0</v>
      </c>
      <c r="Z340" s="545"/>
      <c r="AA340" s="577"/>
      <c r="AB340" s="577"/>
      <c r="AC340" s="577"/>
      <c r="AD340" s="577"/>
      <c r="AE340" s="577"/>
      <c r="AF340" s="577"/>
      <c r="AG340" s="577"/>
      <c r="AH340" s="577"/>
      <c r="AI340" s="577"/>
      <c r="AJ340" s="577"/>
      <c r="AK340" s="577"/>
      <c r="AL340" s="577"/>
      <c r="AM340" s="577"/>
      <c r="AN340" s="577"/>
    </row>
    <row r="341" spans="1:40" ht="17.25" customHeight="1">
      <c r="A341" s="577"/>
      <c r="B341" s="577"/>
      <c r="C341" s="577"/>
      <c r="D341" s="577"/>
      <c r="E341" s="577"/>
      <c r="F341" s="577"/>
      <c r="G341" s="577"/>
      <c r="H341" s="545"/>
      <c r="I341" s="577"/>
      <c r="J341" s="577"/>
      <c r="K341" s="545"/>
      <c r="L341" s="577"/>
      <c r="M341" s="545"/>
      <c r="N341" s="545"/>
      <c r="O341" s="545"/>
      <c r="P341" s="545"/>
      <c r="Q341" s="545"/>
      <c r="R341" s="545"/>
      <c r="S341" s="545"/>
      <c r="T341" s="545"/>
      <c r="U341" s="545"/>
      <c r="V341" s="545"/>
      <c r="W341" s="545"/>
      <c r="X341" s="561" t="str">
        <v/>
      </c>
      <c r="Y341" s="562">
        <v>0</v>
      </c>
      <c r="Z341" s="545"/>
      <c r="AA341" s="577"/>
      <c r="AB341" s="577"/>
      <c r="AC341" s="577"/>
      <c r="AD341" s="577"/>
      <c r="AE341" s="577"/>
      <c r="AF341" s="577"/>
      <c r="AG341" s="577"/>
      <c r="AH341" s="577"/>
      <c r="AI341" s="577"/>
      <c r="AJ341" s="577"/>
      <c r="AK341" s="577"/>
      <c r="AL341" s="577"/>
      <c r="AM341" s="577"/>
      <c r="AN341" s="577"/>
    </row>
    <row r="342" spans="1:40" ht="17.25" customHeight="1">
      <c r="A342" s="577"/>
      <c r="B342" s="577"/>
      <c r="C342" s="577"/>
      <c r="D342" s="577"/>
      <c r="E342" s="577"/>
      <c r="F342" s="577"/>
      <c r="G342" s="577"/>
      <c r="H342" s="545"/>
      <c r="I342" s="577"/>
      <c r="J342" s="577"/>
      <c r="K342" s="545"/>
      <c r="L342" s="577"/>
      <c r="M342" s="545"/>
      <c r="N342" s="545"/>
      <c r="O342" s="545"/>
      <c r="P342" s="545"/>
      <c r="Q342" s="545"/>
      <c r="R342" s="545"/>
      <c r="S342" s="545"/>
      <c r="T342" s="545"/>
      <c r="U342" s="545"/>
      <c r="V342" s="545"/>
      <c r="W342" s="545"/>
      <c r="X342" s="561" t="str">
        <v/>
      </c>
      <c r="Y342" s="562">
        <v>0</v>
      </c>
      <c r="Z342" s="545"/>
      <c r="AA342" s="577"/>
      <c r="AB342" s="577"/>
      <c r="AC342" s="577"/>
      <c r="AD342" s="577"/>
      <c r="AE342" s="577"/>
      <c r="AF342" s="577"/>
      <c r="AG342" s="577"/>
      <c r="AH342" s="577"/>
      <c r="AI342" s="577"/>
      <c r="AJ342" s="577"/>
      <c r="AK342" s="577"/>
      <c r="AL342" s="577"/>
      <c r="AM342" s="577"/>
      <c r="AN342" s="577"/>
    </row>
    <row r="343" spans="1:40" ht="17.25" customHeight="1">
      <c r="A343" s="577"/>
      <c r="B343" s="577"/>
      <c r="C343" s="577"/>
      <c r="D343" s="577"/>
      <c r="E343" s="577"/>
      <c r="F343" s="577"/>
      <c r="G343" s="577"/>
      <c r="H343" s="545"/>
      <c r="I343" s="577"/>
      <c r="J343" s="577"/>
      <c r="K343" s="545"/>
      <c r="L343" s="577"/>
      <c r="M343" s="545"/>
      <c r="N343" s="545"/>
      <c r="O343" s="545"/>
      <c r="P343" s="545"/>
      <c r="Q343" s="545"/>
      <c r="R343" s="545"/>
      <c r="S343" s="545"/>
      <c r="T343" s="545"/>
      <c r="U343" s="545"/>
      <c r="V343" s="545"/>
      <c r="W343" s="545"/>
      <c r="X343" s="561" t="str">
        <v/>
      </c>
      <c r="Y343" s="562">
        <v>0</v>
      </c>
      <c r="Z343" s="545"/>
      <c r="AA343" s="577"/>
      <c r="AB343" s="577"/>
      <c r="AC343" s="577"/>
      <c r="AD343" s="577"/>
      <c r="AE343" s="577"/>
      <c r="AF343" s="577"/>
      <c r="AG343" s="577"/>
      <c r="AH343" s="577"/>
      <c r="AI343" s="577"/>
      <c r="AJ343" s="577"/>
      <c r="AK343" s="577"/>
      <c r="AL343" s="577"/>
      <c r="AM343" s="577"/>
      <c r="AN343" s="577"/>
    </row>
    <row r="344" spans="1:40" ht="17.25" customHeight="1">
      <c r="A344" s="577"/>
      <c r="B344" s="577"/>
      <c r="C344" s="577"/>
      <c r="D344" s="577"/>
      <c r="E344" s="577"/>
      <c r="F344" s="577"/>
      <c r="G344" s="577"/>
      <c r="H344" s="545"/>
      <c r="I344" s="577"/>
      <c r="J344" s="577"/>
      <c r="K344" s="545"/>
      <c r="L344" s="577"/>
      <c r="M344" s="545"/>
      <c r="N344" s="545"/>
      <c r="O344" s="545"/>
      <c r="P344" s="545"/>
      <c r="Q344" s="545"/>
      <c r="R344" s="545"/>
      <c r="S344" s="545"/>
      <c r="T344" s="545"/>
      <c r="U344" s="545"/>
      <c r="V344" s="545"/>
      <c r="W344" s="545"/>
      <c r="X344" s="561" t="str">
        <v/>
      </c>
      <c r="Y344" s="562">
        <v>0</v>
      </c>
      <c r="Z344" s="545"/>
      <c r="AA344" s="577"/>
      <c r="AB344" s="577"/>
      <c r="AC344" s="577"/>
      <c r="AD344" s="577"/>
      <c r="AE344" s="577"/>
      <c r="AF344" s="577"/>
      <c r="AG344" s="577"/>
      <c r="AH344" s="577"/>
      <c r="AI344" s="577"/>
      <c r="AJ344" s="577"/>
      <c r="AK344" s="577"/>
      <c r="AL344" s="577"/>
      <c r="AM344" s="577"/>
      <c r="AN344" s="577"/>
    </row>
    <row r="345" spans="1:40" ht="17.25" customHeight="1">
      <c r="A345" s="577"/>
      <c r="B345" s="577"/>
      <c r="C345" s="577"/>
      <c r="D345" s="577"/>
      <c r="E345" s="577"/>
      <c r="F345" s="577"/>
      <c r="G345" s="577"/>
      <c r="H345" s="545"/>
      <c r="I345" s="577"/>
      <c r="J345" s="577"/>
      <c r="K345" s="545"/>
      <c r="L345" s="577"/>
      <c r="M345" s="545"/>
      <c r="N345" s="545"/>
      <c r="O345" s="545"/>
      <c r="P345" s="545"/>
      <c r="Q345" s="545"/>
      <c r="R345" s="545"/>
      <c r="S345" s="545"/>
      <c r="T345" s="545"/>
      <c r="U345" s="545"/>
      <c r="V345" s="545"/>
      <c r="W345" s="545"/>
      <c r="X345" s="561" t="str">
        <v/>
      </c>
      <c r="Y345" s="562">
        <v>0</v>
      </c>
      <c r="Z345" s="545"/>
      <c r="AA345" s="577"/>
      <c r="AB345" s="577"/>
      <c r="AC345" s="577"/>
      <c r="AD345" s="577"/>
      <c r="AE345" s="577"/>
      <c r="AF345" s="577"/>
      <c r="AG345" s="577"/>
      <c r="AH345" s="577"/>
      <c r="AI345" s="577"/>
      <c r="AJ345" s="577"/>
      <c r="AK345" s="577"/>
      <c r="AL345" s="577"/>
      <c r="AM345" s="577"/>
      <c r="AN345" s="577"/>
    </row>
    <row r="346" spans="1:40" ht="17.25" customHeight="1">
      <c r="A346" s="577"/>
      <c r="B346" s="577"/>
      <c r="C346" s="577"/>
      <c r="D346" s="577"/>
      <c r="E346" s="577"/>
      <c r="F346" s="577"/>
      <c r="G346" s="577"/>
      <c r="H346" s="545"/>
      <c r="I346" s="577"/>
      <c r="J346" s="577"/>
      <c r="K346" s="545"/>
      <c r="L346" s="577"/>
      <c r="M346" s="545"/>
      <c r="N346" s="545"/>
      <c r="O346" s="545"/>
      <c r="P346" s="545"/>
      <c r="Q346" s="545"/>
      <c r="R346" s="545"/>
      <c r="S346" s="545"/>
      <c r="T346" s="545"/>
      <c r="U346" s="545"/>
      <c r="V346" s="545"/>
      <c r="W346" s="545"/>
      <c r="X346" s="561" t="str">
        <v/>
      </c>
      <c r="Y346" s="562">
        <v>0</v>
      </c>
      <c r="Z346" s="545"/>
      <c r="AA346" s="577"/>
      <c r="AB346" s="577"/>
      <c r="AC346" s="577"/>
      <c r="AD346" s="577"/>
      <c r="AE346" s="577"/>
      <c r="AF346" s="577"/>
      <c r="AG346" s="577"/>
      <c r="AH346" s="577"/>
      <c r="AI346" s="577"/>
      <c r="AJ346" s="577"/>
      <c r="AK346" s="577"/>
      <c r="AL346" s="577"/>
      <c r="AM346" s="577"/>
      <c r="AN346" s="577"/>
    </row>
    <row r="347" spans="1:40" ht="17.25" customHeight="1">
      <c r="A347" s="577"/>
      <c r="B347" s="577"/>
      <c r="C347" s="577"/>
      <c r="D347" s="577"/>
      <c r="E347" s="577"/>
      <c r="F347" s="577"/>
      <c r="G347" s="577"/>
      <c r="H347" s="545"/>
      <c r="I347" s="577"/>
      <c r="J347" s="577"/>
      <c r="K347" s="545"/>
      <c r="L347" s="577"/>
      <c r="M347" s="545"/>
      <c r="N347" s="545"/>
      <c r="O347" s="545"/>
      <c r="P347" s="545"/>
      <c r="Q347" s="545"/>
      <c r="R347" s="545"/>
      <c r="S347" s="545"/>
      <c r="T347" s="545"/>
      <c r="U347" s="545"/>
      <c r="V347" s="545"/>
      <c r="W347" s="545"/>
      <c r="X347" s="561" t="str">
        <v/>
      </c>
      <c r="Y347" s="562">
        <v>0</v>
      </c>
      <c r="Z347" s="545"/>
      <c r="AA347" s="577"/>
      <c r="AB347" s="577"/>
      <c r="AC347" s="577"/>
      <c r="AD347" s="577"/>
      <c r="AE347" s="577"/>
      <c r="AF347" s="577"/>
      <c r="AG347" s="577"/>
      <c r="AH347" s="577"/>
      <c r="AI347" s="577"/>
      <c r="AJ347" s="577"/>
      <c r="AK347" s="577"/>
      <c r="AL347" s="577"/>
      <c r="AM347" s="577"/>
      <c r="AN347" s="577"/>
    </row>
    <row r="348" spans="1:40" ht="17.25" customHeight="1">
      <c r="A348" s="577"/>
      <c r="B348" s="577"/>
      <c r="C348" s="577"/>
      <c r="D348" s="577"/>
      <c r="E348" s="577"/>
      <c r="F348" s="577"/>
      <c r="G348" s="577"/>
      <c r="H348" s="545"/>
      <c r="I348" s="577"/>
      <c r="J348" s="577"/>
      <c r="K348" s="545"/>
      <c r="L348" s="577"/>
      <c r="M348" s="545"/>
      <c r="N348" s="545"/>
      <c r="O348" s="545"/>
      <c r="P348" s="545"/>
      <c r="Q348" s="545"/>
      <c r="R348" s="545"/>
      <c r="S348" s="545"/>
      <c r="T348" s="545"/>
      <c r="U348" s="545"/>
      <c r="V348" s="545"/>
      <c r="W348" s="545"/>
      <c r="X348" s="561" t="str">
        <v/>
      </c>
      <c r="Y348" s="562">
        <v>0</v>
      </c>
      <c r="Z348" s="545"/>
      <c r="AA348" s="577"/>
      <c r="AB348" s="577"/>
      <c r="AC348" s="577"/>
      <c r="AD348" s="577"/>
      <c r="AE348" s="577"/>
      <c r="AF348" s="577"/>
      <c r="AG348" s="577"/>
      <c r="AH348" s="577"/>
      <c r="AI348" s="577"/>
      <c r="AJ348" s="577"/>
      <c r="AK348" s="577"/>
      <c r="AL348" s="577"/>
      <c r="AM348" s="577"/>
      <c r="AN348" s="577"/>
    </row>
    <row r="349" spans="1:40" ht="17.25" customHeight="1">
      <c r="A349" s="577"/>
      <c r="B349" s="577"/>
      <c r="C349" s="577"/>
      <c r="D349" s="577"/>
      <c r="E349" s="577"/>
      <c r="F349" s="577"/>
      <c r="G349" s="577"/>
      <c r="H349" s="545"/>
      <c r="I349" s="577"/>
      <c r="J349" s="577"/>
      <c r="K349" s="545"/>
      <c r="L349" s="577"/>
      <c r="M349" s="545"/>
      <c r="N349" s="545"/>
      <c r="O349" s="545"/>
      <c r="P349" s="545"/>
      <c r="Q349" s="545"/>
      <c r="R349" s="545"/>
      <c r="S349" s="545"/>
      <c r="T349" s="545"/>
      <c r="U349" s="545"/>
      <c r="V349" s="545"/>
      <c r="W349" s="545"/>
      <c r="X349" s="561" t="str">
        <v/>
      </c>
      <c r="Y349" s="562">
        <v>0</v>
      </c>
      <c r="Z349" s="545"/>
      <c r="AA349" s="577"/>
      <c r="AB349" s="577"/>
      <c r="AC349" s="577"/>
      <c r="AD349" s="577"/>
      <c r="AE349" s="577"/>
      <c r="AF349" s="577"/>
      <c r="AG349" s="577"/>
      <c r="AH349" s="577"/>
      <c r="AI349" s="577"/>
      <c r="AJ349" s="577"/>
      <c r="AK349" s="577"/>
      <c r="AL349" s="577"/>
      <c r="AM349" s="577"/>
      <c r="AN349" s="577"/>
    </row>
    <row r="350" spans="1:40" ht="17.25" customHeight="1">
      <c r="A350" s="577"/>
      <c r="B350" s="577"/>
      <c r="C350" s="577"/>
      <c r="D350" s="577"/>
      <c r="E350" s="577"/>
      <c r="F350" s="577"/>
      <c r="G350" s="577"/>
      <c r="H350" s="545"/>
      <c r="I350" s="577"/>
      <c r="J350" s="577"/>
      <c r="K350" s="545"/>
      <c r="L350" s="577"/>
      <c r="M350" s="545"/>
      <c r="N350" s="545"/>
      <c r="O350" s="545"/>
      <c r="P350" s="545"/>
      <c r="Q350" s="545"/>
      <c r="R350" s="545"/>
      <c r="S350" s="545"/>
      <c r="T350" s="545"/>
      <c r="U350" s="545"/>
      <c r="V350" s="545"/>
      <c r="W350" s="545"/>
      <c r="X350" s="561" t="str">
        <v/>
      </c>
      <c r="Y350" s="562">
        <v>0</v>
      </c>
      <c r="Z350" s="545"/>
      <c r="AA350" s="577"/>
      <c r="AB350" s="577"/>
      <c r="AC350" s="577"/>
      <c r="AD350" s="577"/>
      <c r="AE350" s="577"/>
      <c r="AF350" s="577"/>
      <c r="AG350" s="577"/>
      <c r="AH350" s="577"/>
      <c r="AI350" s="577"/>
      <c r="AJ350" s="577"/>
      <c r="AK350" s="577"/>
      <c r="AL350" s="577"/>
      <c r="AM350" s="577"/>
      <c r="AN350" s="577"/>
    </row>
    <row r="351" spans="1:40" ht="17.25" customHeight="1">
      <c r="A351" s="577"/>
      <c r="B351" s="577"/>
      <c r="C351" s="577"/>
      <c r="D351" s="577"/>
      <c r="E351" s="577"/>
      <c r="F351" s="577"/>
      <c r="G351" s="577"/>
      <c r="H351" s="545"/>
      <c r="I351" s="577"/>
      <c r="J351" s="577"/>
      <c r="K351" s="545"/>
      <c r="L351" s="577"/>
      <c r="M351" s="545"/>
      <c r="N351" s="545"/>
      <c r="O351" s="545"/>
      <c r="P351" s="545"/>
      <c r="Q351" s="545"/>
      <c r="R351" s="545"/>
      <c r="S351" s="545"/>
      <c r="T351" s="545"/>
      <c r="U351" s="545"/>
      <c r="V351" s="545"/>
      <c r="W351" s="545"/>
      <c r="X351" s="561" t="str">
        <v/>
      </c>
      <c r="Y351" s="562">
        <v>0</v>
      </c>
      <c r="Z351" s="545"/>
      <c r="AA351" s="577"/>
      <c r="AB351" s="577"/>
      <c r="AC351" s="577"/>
      <c r="AD351" s="577"/>
      <c r="AE351" s="577"/>
      <c r="AF351" s="577"/>
      <c r="AG351" s="577"/>
      <c r="AH351" s="577"/>
      <c r="AI351" s="577"/>
      <c r="AJ351" s="577"/>
      <c r="AK351" s="577"/>
      <c r="AL351" s="577"/>
      <c r="AM351" s="577"/>
      <c r="AN351" s="577"/>
    </row>
    <row r="352" spans="1:40" ht="17.25" customHeight="1">
      <c r="A352" s="577"/>
      <c r="B352" s="577"/>
      <c r="C352" s="577"/>
      <c r="D352" s="577"/>
      <c r="E352" s="577"/>
      <c r="F352" s="577"/>
      <c r="G352" s="577"/>
      <c r="H352" s="545"/>
      <c r="I352" s="577"/>
      <c r="J352" s="577"/>
      <c r="K352" s="545"/>
      <c r="L352" s="577"/>
      <c r="M352" s="545"/>
      <c r="N352" s="545"/>
      <c r="O352" s="545"/>
      <c r="P352" s="545"/>
      <c r="Q352" s="545"/>
      <c r="R352" s="545"/>
      <c r="S352" s="545"/>
      <c r="T352" s="545"/>
      <c r="U352" s="545"/>
      <c r="V352" s="545"/>
      <c r="W352" s="545"/>
      <c r="X352" s="561" t="str">
        <v/>
      </c>
      <c r="Y352" s="562">
        <v>0</v>
      </c>
      <c r="Z352" s="545"/>
      <c r="AA352" s="577"/>
      <c r="AB352" s="577"/>
      <c r="AC352" s="577"/>
      <c r="AD352" s="577"/>
      <c r="AE352" s="577"/>
      <c r="AF352" s="577"/>
      <c r="AG352" s="577"/>
      <c r="AH352" s="577"/>
      <c r="AI352" s="577"/>
      <c r="AJ352" s="577"/>
      <c r="AK352" s="577"/>
      <c r="AL352" s="577"/>
      <c r="AM352" s="577"/>
      <c r="AN352" s="577"/>
    </row>
    <row r="353" spans="1:40" ht="17.25" customHeight="1">
      <c r="A353" s="577"/>
      <c r="B353" s="577"/>
      <c r="C353" s="577"/>
      <c r="D353" s="577"/>
      <c r="E353" s="577"/>
      <c r="F353" s="577"/>
      <c r="G353" s="577"/>
      <c r="H353" s="545"/>
      <c r="I353" s="577"/>
      <c r="J353" s="577"/>
      <c r="K353" s="545"/>
      <c r="L353" s="577"/>
      <c r="M353" s="545"/>
      <c r="N353" s="545"/>
      <c r="O353" s="545"/>
      <c r="P353" s="545"/>
      <c r="Q353" s="545"/>
      <c r="R353" s="545"/>
      <c r="S353" s="545"/>
      <c r="T353" s="545"/>
      <c r="U353" s="545"/>
      <c r="V353" s="545"/>
      <c r="W353" s="545"/>
      <c r="X353" s="561" t="str">
        <v/>
      </c>
      <c r="Y353" s="562">
        <v>0</v>
      </c>
      <c r="Z353" s="545"/>
      <c r="AA353" s="577"/>
      <c r="AB353" s="577"/>
      <c r="AC353" s="577"/>
      <c r="AD353" s="577"/>
      <c r="AE353" s="577"/>
      <c r="AF353" s="577"/>
      <c r="AG353" s="577"/>
      <c r="AH353" s="577"/>
      <c r="AI353" s="577"/>
      <c r="AJ353" s="577"/>
      <c r="AK353" s="577"/>
      <c r="AL353" s="577"/>
      <c r="AM353" s="577"/>
      <c r="AN353" s="577"/>
    </row>
    <row r="354" spans="1:40" ht="17.25" customHeight="1">
      <c r="A354" s="577"/>
      <c r="B354" s="577"/>
      <c r="C354" s="577"/>
      <c r="D354" s="577"/>
      <c r="E354" s="577"/>
      <c r="F354" s="577"/>
      <c r="G354" s="577"/>
      <c r="H354" s="545"/>
      <c r="I354" s="577"/>
      <c r="J354" s="577"/>
      <c r="K354" s="545"/>
      <c r="L354" s="577"/>
      <c r="M354" s="545"/>
      <c r="N354" s="545"/>
      <c r="O354" s="545"/>
      <c r="P354" s="545"/>
      <c r="Q354" s="545"/>
      <c r="R354" s="545"/>
      <c r="S354" s="545"/>
      <c r="T354" s="545"/>
      <c r="U354" s="545"/>
      <c r="V354" s="545"/>
      <c r="W354" s="545"/>
      <c r="X354" s="561" t="str">
        <v/>
      </c>
      <c r="Y354" s="562">
        <v>0</v>
      </c>
      <c r="Z354" s="545"/>
      <c r="AA354" s="577"/>
      <c r="AB354" s="577"/>
      <c r="AC354" s="577"/>
      <c r="AD354" s="577"/>
      <c r="AE354" s="577"/>
      <c r="AF354" s="577"/>
      <c r="AG354" s="577"/>
      <c r="AH354" s="577"/>
      <c r="AI354" s="577"/>
      <c r="AJ354" s="577"/>
      <c r="AK354" s="577"/>
      <c r="AL354" s="577"/>
      <c r="AM354" s="577"/>
      <c r="AN354" s="577"/>
    </row>
    <row r="355" spans="1:40" ht="17.25" customHeight="1">
      <c r="A355" s="577"/>
      <c r="B355" s="577"/>
      <c r="C355" s="577"/>
      <c r="D355" s="577"/>
      <c r="E355" s="577"/>
      <c r="F355" s="577"/>
      <c r="G355" s="577"/>
      <c r="H355" s="545"/>
      <c r="I355" s="577"/>
      <c r="J355" s="577"/>
      <c r="K355" s="545"/>
      <c r="L355" s="577"/>
      <c r="M355" s="545"/>
      <c r="N355" s="545"/>
      <c r="O355" s="545"/>
      <c r="P355" s="545"/>
      <c r="Q355" s="545"/>
      <c r="R355" s="545"/>
      <c r="S355" s="545"/>
      <c r="T355" s="545"/>
      <c r="U355" s="545"/>
      <c r="V355" s="545"/>
      <c r="W355" s="545"/>
      <c r="X355" s="561" t="str">
        <v/>
      </c>
      <c r="Y355" s="562">
        <v>0</v>
      </c>
      <c r="Z355" s="545"/>
      <c r="AA355" s="577"/>
      <c r="AB355" s="577"/>
      <c r="AC355" s="577"/>
      <c r="AD355" s="577"/>
      <c r="AE355" s="577"/>
      <c r="AF355" s="577"/>
      <c r="AG355" s="577"/>
      <c r="AH355" s="577"/>
      <c r="AI355" s="577"/>
      <c r="AJ355" s="577"/>
      <c r="AK355" s="577"/>
      <c r="AL355" s="577"/>
      <c r="AM355" s="577"/>
      <c r="AN355" s="577"/>
    </row>
    <row r="356" spans="1:40" ht="17.25" customHeight="1">
      <c r="A356" s="577"/>
      <c r="B356" s="577"/>
      <c r="C356" s="577"/>
      <c r="D356" s="577"/>
      <c r="E356" s="577"/>
      <c r="F356" s="577"/>
      <c r="G356" s="577"/>
      <c r="H356" s="545"/>
      <c r="I356" s="577"/>
      <c r="J356" s="577"/>
      <c r="K356" s="545"/>
      <c r="L356" s="577"/>
      <c r="M356" s="545"/>
      <c r="N356" s="545"/>
      <c r="O356" s="545"/>
      <c r="P356" s="545"/>
      <c r="Q356" s="545"/>
      <c r="R356" s="545"/>
      <c r="S356" s="545"/>
      <c r="T356" s="545"/>
      <c r="U356" s="545"/>
      <c r="V356" s="545"/>
      <c r="W356" s="545"/>
      <c r="X356" s="561" t="str">
        <v/>
      </c>
      <c r="Y356" s="562">
        <v>0</v>
      </c>
      <c r="Z356" s="545"/>
      <c r="AA356" s="577"/>
      <c r="AB356" s="577"/>
      <c r="AC356" s="577"/>
      <c r="AD356" s="577"/>
      <c r="AE356" s="577"/>
      <c r="AF356" s="577"/>
      <c r="AG356" s="577"/>
      <c r="AH356" s="577"/>
      <c r="AI356" s="577"/>
      <c r="AJ356" s="577"/>
      <c r="AK356" s="577"/>
      <c r="AL356" s="577"/>
      <c r="AM356" s="577"/>
      <c r="AN356" s="577"/>
    </row>
    <row r="357" spans="1:40" ht="17.25" customHeight="1">
      <c r="A357" s="577"/>
      <c r="B357" s="577"/>
      <c r="C357" s="577"/>
      <c r="D357" s="577"/>
      <c r="E357" s="577"/>
      <c r="F357" s="577"/>
      <c r="G357" s="577"/>
      <c r="H357" s="545"/>
      <c r="I357" s="577"/>
      <c r="J357" s="577"/>
      <c r="K357" s="545"/>
      <c r="L357" s="577"/>
      <c r="M357" s="545"/>
      <c r="N357" s="545"/>
      <c r="O357" s="545"/>
      <c r="P357" s="545"/>
      <c r="Q357" s="545"/>
      <c r="R357" s="545"/>
      <c r="S357" s="545"/>
      <c r="T357" s="545"/>
      <c r="U357" s="545"/>
      <c r="V357" s="545"/>
      <c r="W357" s="545"/>
      <c r="X357" s="561" t="str">
        <v/>
      </c>
      <c r="Y357" s="562">
        <v>0</v>
      </c>
      <c r="Z357" s="545"/>
      <c r="AA357" s="577"/>
      <c r="AB357" s="577"/>
      <c r="AC357" s="577"/>
      <c r="AD357" s="577"/>
      <c r="AE357" s="577"/>
      <c r="AF357" s="577"/>
      <c r="AG357" s="577"/>
      <c r="AH357" s="577"/>
      <c r="AI357" s="577"/>
      <c r="AJ357" s="577"/>
      <c r="AK357" s="577"/>
      <c r="AL357" s="577"/>
      <c r="AM357" s="577"/>
      <c r="AN357" s="577"/>
    </row>
    <row r="358" spans="1:40" ht="17.25" customHeight="1">
      <c r="A358" s="577"/>
      <c r="B358" s="577"/>
      <c r="C358" s="577"/>
      <c r="D358" s="577"/>
      <c r="E358" s="577"/>
      <c r="F358" s="577"/>
      <c r="G358" s="577"/>
      <c r="H358" s="545"/>
      <c r="I358" s="577"/>
      <c r="J358" s="577"/>
      <c r="K358" s="545"/>
      <c r="L358" s="577"/>
      <c r="M358" s="545"/>
      <c r="N358" s="545"/>
      <c r="O358" s="545"/>
      <c r="P358" s="545"/>
      <c r="Q358" s="545"/>
      <c r="R358" s="545"/>
      <c r="S358" s="545"/>
      <c r="T358" s="545"/>
      <c r="U358" s="545"/>
      <c r="V358" s="545"/>
      <c r="W358" s="545"/>
      <c r="X358" s="561" t="str">
        <v/>
      </c>
      <c r="Y358" s="562">
        <v>0</v>
      </c>
      <c r="Z358" s="545"/>
      <c r="AA358" s="577"/>
      <c r="AB358" s="577"/>
      <c r="AC358" s="577"/>
      <c r="AD358" s="577"/>
      <c r="AE358" s="577"/>
      <c r="AF358" s="577"/>
      <c r="AG358" s="577"/>
      <c r="AH358" s="577"/>
      <c r="AI358" s="577"/>
      <c r="AJ358" s="577"/>
      <c r="AK358" s="577"/>
      <c r="AL358" s="577"/>
      <c r="AM358" s="577"/>
      <c r="AN358" s="577"/>
    </row>
    <row r="359" spans="1:40" ht="17.25" customHeight="1">
      <c r="A359" s="577"/>
      <c r="B359" s="577"/>
      <c r="C359" s="577"/>
      <c r="D359" s="577"/>
      <c r="E359" s="577"/>
      <c r="F359" s="577"/>
      <c r="G359" s="577"/>
      <c r="H359" s="545"/>
      <c r="I359" s="577"/>
      <c r="J359" s="577"/>
      <c r="K359" s="545"/>
      <c r="L359" s="577"/>
      <c r="M359" s="545"/>
      <c r="N359" s="545"/>
      <c r="O359" s="545"/>
      <c r="P359" s="545"/>
      <c r="Q359" s="545"/>
      <c r="R359" s="545"/>
      <c r="S359" s="545"/>
      <c r="T359" s="545"/>
      <c r="U359" s="545"/>
      <c r="V359" s="545"/>
      <c r="W359" s="545"/>
      <c r="X359" s="561" t="str">
        <v/>
      </c>
      <c r="Y359" s="562">
        <v>0</v>
      </c>
      <c r="Z359" s="545"/>
      <c r="AA359" s="577"/>
      <c r="AB359" s="577"/>
      <c r="AC359" s="577"/>
      <c r="AD359" s="577"/>
      <c r="AE359" s="577"/>
      <c r="AF359" s="577"/>
      <c r="AG359" s="577"/>
      <c r="AH359" s="577"/>
      <c r="AI359" s="577"/>
      <c r="AJ359" s="577"/>
      <c r="AK359" s="577"/>
      <c r="AL359" s="577"/>
      <c r="AM359" s="577"/>
      <c r="AN359" s="577"/>
    </row>
    <row r="360" spans="1:40" ht="17.25" customHeight="1">
      <c r="A360" s="577"/>
      <c r="B360" s="577"/>
      <c r="C360" s="577"/>
      <c r="D360" s="577"/>
      <c r="E360" s="577"/>
      <c r="F360" s="577"/>
      <c r="G360" s="577"/>
      <c r="H360" s="545"/>
      <c r="I360" s="577"/>
      <c r="J360" s="577"/>
      <c r="K360" s="545"/>
      <c r="L360" s="577"/>
      <c r="M360" s="545"/>
      <c r="N360" s="545"/>
      <c r="O360" s="545"/>
      <c r="P360" s="545"/>
      <c r="Q360" s="545"/>
      <c r="R360" s="545"/>
      <c r="S360" s="545"/>
      <c r="T360" s="545"/>
      <c r="U360" s="545"/>
      <c r="V360" s="545"/>
      <c r="W360" s="545"/>
      <c r="X360" s="561" t="str">
        <v/>
      </c>
      <c r="Y360" s="562">
        <v>0</v>
      </c>
      <c r="Z360" s="545"/>
      <c r="AA360" s="577"/>
      <c r="AB360" s="577"/>
      <c r="AC360" s="577"/>
      <c r="AD360" s="577"/>
      <c r="AE360" s="577"/>
      <c r="AF360" s="577"/>
      <c r="AG360" s="577"/>
      <c r="AH360" s="577"/>
      <c r="AI360" s="577"/>
      <c r="AJ360" s="577"/>
      <c r="AK360" s="577"/>
      <c r="AL360" s="577"/>
      <c r="AM360" s="577"/>
      <c r="AN360" s="577"/>
    </row>
    <row r="361" spans="1:40" ht="17.25" customHeight="1">
      <c r="A361" s="577"/>
      <c r="B361" s="577"/>
      <c r="C361" s="577"/>
      <c r="D361" s="577"/>
      <c r="E361" s="577"/>
      <c r="F361" s="577"/>
      <c r="G361" s="577"/>
      <c r="H361" s="545"/>
      <c r="I361" s="577"/>
      <c r="J361" s="577"/>
      <c r="K361" s="545"/>
      <c r="L361" s="577"/>
      <c r="M361" s="545"/>
      <c r="N361" s="545"/>
      <c r="O361" s="545"/>
      <c r="P361" s="545"/>
      <c r="Q361" s="545"/>
      <c r="R361" s="545"/>
      <c r="S361" s="545"/>
      <c r="T361" s="545"/>
      <c r="U361" s="545"/>
      <c r="V361" s="545"/>
      <c r="W361" s="545"/>
      <c r="X361" s="561" t="str">
        <v/>
      </c>
      <c r="Y361" s="562">
        <v>0</v>
      </c>
      <c r="Z361" s="545"/>
      <c r="AA361" s="577"/>
      <c r="AB361" s="577"/>
      <c r="AC361" s="577"/>
      <c r="AD361" s="577"/>
      <c r="AE361" s="577"/>
      <c r="AF361" s="577"/>
      <c r="AG361" s="577"/>
      <c r="AH361" s="577"/>
      <c r="AI361" s="577"/>
      <c r="AJ361" s="577"/>
      <c r="AK361" s="577"/>
      <c r="AL361" s="577"/>
      <c r="AM361" s="577"/>
      <c r="AN361" s="577"/>
    </row>
    <row r="362" spans="1:40" ht="17.25" customHeight="1">
      <c r="A362" s="577"/>
      <c r="B362" s="577"/>
      <c r="C362" s="577"/>
      <c r="D362" s="577"/>
      <c r="E362" s="577"/>
      <c r="F362" s="577"/>
      <c r="G362" s="577"/>
      <c r="H362" s="545"/>
      <c r="I362" s="577"/>
      <c r="J362" s="577"/>
      <c r="K362" s="545"/>
      <c r="L362" s="577"/>
      <c r="M362" s="545"/>
      <c r="N362" s="545"/>
      <c r="O362" s="545"/>
      <c r="P362" s="545"/>
      <c r="Q362" s="545"/>
      <c r="R362" s="545"/>
      <c r="S362" s="545"/>
      <c r="T362" s="545"/>
      <c r="U362" s="545"/>
      <c r="V362" s="545"/>
      <c r="W362" s="545"/>
      <c r="X362" s="561" t="str">
        <v/>
      </c>
      <c r="Y362" s="562">
        <v>0</v>
      </c>
      <c r="Z362" s="545"/>
      <c r="AA362" s="577"/>
      <c r="AB362" s="577"/>
      <c r="AC362" s="577"/>
      <c r="AD362" s="577"/>
      <c r="AE362" s="577"/>
      <c r="AF362" s="577"/>
      <c r="AG362" s="577"/>
      <c r="AH362" s="577"/>
      <c r="AI362" s="577"/>
      <c r="AJ362" s="577"/>
      <c r="AK362" s="577"/>
      <c r="AL362" s="577"/>
      <c r="AM362" s="577"/>
      <c r="AN362" s="577"/>
    </row>
    <row r="363" spans="1:40" ht="17.25" customHeight="1">
      <c r="A363" s="577"/>
      <c r="B363" s="577"/>
      <c r="C363" s="577"/>
      <c r="D363" s="577"/>
      <c r="E363" s="577"/>
      <c r="F363" s="577"/>
      <c r="G363" s="577"/>
      <c r="H363" s="545"/>
      <c r="I363" s="577"/>
      <c r="J363" s="577"/>
      <c r="K363" s="545"/>
      <c r="L363" s="577"/>
      <c r="M363" s="545"/>
      <c r="N363" s="545"/>
      <c r="O363" s="545"/>
      <c r="P363" s="545"/>
      <c r="Q363" s="545"/>
      <c r="R363" s="545"/>
      <c r="S363" s="545"/>
      <c r="T363" s="545"/>
      <c r="U363" s="545"/>
      <c r="V363" s="545"/>
      <c r="W363" s="545"/>
      <c r="X363" s="561" t="str">
        <v/>
      </c>
      <c r="Y363" s="562">
        <v>0</v>
      </c>
      <c r="Z363" s="545"/>
      <c r="AA363" s="577"/>
      <c r="AB363" s="577"/>
      <c r="AC363" s="577"/>
      <c r="AD363" s="577"/>
      <c r="AE363" s="577"/>
      <c r="AF363" s="577"/>
      <c r="AG363" s="577"/>
      <c r="AH363" s="577"/>
      <c r="AI363" s="577"/>
      <c r="AJ363" s="577"/>
      <c r="AK363" s="577"/>
      <c r="AL363" s="577"/>
      <c r="AM363" s="577"/>
      <c r="AN363" s="577"/>
    </row>
    <row r="364" spans="1:40" ht="17.25" customHeight="1">
      <c r="A364" s="577"/>
      <c r="B364" s="577"/>
      <c r="C364" s="577"/>
      <c r="D364" s="577"/>
      <c r="E364" s="577"/>
      <c r="F364" s="577"/>
      <c r="G364" s="577"/>
      <c r="H364" s="545"/>
      <c r="I364" s="577"/>
      <c r="J364" s="577"/>
      <c r="K364" s="545"/>
      <c r="L364" s="577"/>
      <c r="M364" s="545"/>
      <c r="N364" s="545"/>
      <c r="O364" s="545"/>
      <c r="P364" s="545"/>
      <c r="Q364" s="545"/>
      <c r="R364" s="545"/>
      <c r="S364" s="545"/>
      <c r="T364" s="545"/>
      <c r="U364" s="545"/>
      <c r="V364" s="545"/>
      <c r="W364" s="545"/>
      <c r="X364" s="561" t="str">
        <v/>
      </c>
      <c r="Y364" s="562">
        <v>0</v>
      </c>
      <c r="Z364" s="545"/>
      <c r="AA364" s="577"/>
      <c r="AB364" s="577"/>
      <c r="AC364" s="577"/>
      <c r="AD364" s="577"/>
      <c r="AE364" s="577"/>
      <c r="AF364" s="577"/>
      <c r="AG364" s="577"/>
      <c r="AH364" s="577"/>
      <c r="AI364" s="577"/>
      <c r="AJ364" s="577"/>
      <c r="AK364" s="577"/>
      <c r="AL364" s="577"/>
      <c r="AM364" s="577"/>
      <c r="AN364" s="577"/>
    </row>
    <row r="365" spans="1:40" ht="17.25" customHeight="1">
      <c r="A365" s="577"/>
      <c r="B365" s="577"/>
      <c r="C365" s="577"/>
      <c r="D365" s="577"/>
      <c r="E365" s="577"/>
      <c r="F365" s="577"/>
      <c r="G365" s="577"/>
      <c r="H365" s="545"/>
      <c r="I365" s="577"/>
      <c r="J365" s="577"/>
      <c r="K365" s="545"/>
      <c r="L365" s="577"/>
      <c r="M365" s="545"/>
      <c r="N365" s="545"/>
      <c r="O365" s="545"/>
      <c r="P365" s="545"/>
      <c r="Q365" s="545"/>
      <c r="R365" s="545"/>
      <c r="S365" s="545"/>
      <c r="T365" s="545"/>
      <c r="U365" s="545"/>
      <c r="V365" s="545"/>
      <c r="W365" s="545"/>
      <c r="X365" s="561" t="str">
        <v/>
      </c>
      <c r="Y365" s="562">
        <v>0</v>
      </c>
      <c r="Z365" s="545"/>
      <c r="AA365" s="577"/>
      <c r="AB365" s="577"/>
      <c r="AC365" s="577"/>
      <c r="AD365" s="577"/>
      <c r="AE365" s="577"/>
      <c r="AF365" s="577"/>
      <c r="AG365" s="577"/>
      <c r="AH365" s="577"/>
      <c r="AI365" s="577"/>
      <c r="AJ365" s="577"/>
      <c r="AK365" s="577"/>
      <c r="AL365" s="577"/>
      <c r="AM365" s="577"/>
      <c r="AN365" s="577"/>
    </row>
    <row r="366" spans="1:40" ht="17.25" customHeight="1">
      <c r="A366" s="577"/>
      <c r="B366" s="577"/>
      <c r="C366" s="577"/>
      <c r="D366" s="577"/>
      <c r="E366" s="577"/>
      <c r="F366" s="577"/>
      <c r="G366" s="577"/>
      <c r="H366" s="545"/>
      <c r="I366" s="577"/>
      <c r="J366" s="577"/>
      <c r="K366" s="545"/>
      <c r="L366" s="577"/>
      <c r="M366" s="545"/>
      <c r="N366" s="545"/>
      <c r="O366" s="545"/>
      <c r="P366" s="545"/>
      <c r="Q366" s="545"/>
      <c r="R366" s="545"/>
      <c r="S366" s="545"/>
      <c r="T366" s="545"/>
      <c r="U366" s="545"/>
      <c r="V366" s="545"/>
      <c r="W366" s="545"/>
      <c r="X366" s="561" t="str">
        <v/>
      </c>
      <c r="Y366" s="562">
        <v>0</v>
      </c>
      <c r="Z366" s="545"/>
      <c r="AA366" s="577"/>
      <c r="AB366" s="577"/>
      <c r="AC366" s="577"/>
      <c r="AD366" s="577"/>
      <c r="AE366" s="577"/>
      <c r="AF366" s="577"/>
      <c r="AG366" s="577"/>
      <c r="AH366" s="577"/>
      <c r="AI366" s="577"/>
      <c r="AJ366" s="577"/>
      <c r="AK366" s="577"/>
      <c r="AL366" s="577"/>
      <c r="AM366" s="577"/>
      <c r="AN366" s="577"/>
    </row>
    <row r="367" spans="1:40" ht="17.25" customHeight="1">
      <c r="A367" s="577"/>
      <c r="B367" s="577"/>
      <c r="C367" s="577"/>
      <c r="D367" s="577"/>
      <c r="E367" s="577"/>
      <c r="F367" s="577"/>
      <c r="G367" s="577"/>
      <c r="H367" s="545"/>
      <c r="I367" s="577"/>
      <c r="J367" s="577"/>
      <c r="K367" s="545"/>
      <c r="L367" s="577"/>
      <c r="M367" s="545"/>
      <c r="N367" s="545"/>
      <c r="O367" s="545"/>
      <c r="P367" s="545"/>
      <c r="Q367" s="545"/>
      <c r="R367" s="545"/>
      <c r="S367" s="545"/>
      <c r="T367" s="545"/>
      <c r="U367" s="545"/>
      <c r="V367" s="545"/>
      <c r="W367" s="545"/>
      <c r="X367" s="561" t="str">
        <v/>
      </c>
      <c r="Y367" s="562">
        <v>0</v>
      </c>
      <c r="Z367" s="545"/>
      <c r="AA367" s="577"/>
      <c r="AB367" s="577"/>
      <c r="AC367" s="577"/>
      <c r="AD367" s="577"/>
      <c r="AE367" s="577"/>
      <c r="AF367" s="577"/>
      <c r="AG367" s="577"/>
      <c r="AH367" s="577"/>
      <c r="AI367" s="577"/>
      <c r="AJ367" s="577"/>
      <c r="AK367" s="577"/>
      <c r="AL367" s="577"/>
      <c r="AM367" s="577"/>
      <c r="AN367" s="577"/>
    </row>
    <row r="368" spans="1:40" ht="17.25" customHeight="1">
      <c r="A368" s="577"/>
      <c r="B368" s="577"/>
      <c r="C368" s="577"/>
      <c r="D368" s="577"/>
      <c r="E368" s="577"/>
      <c r="F368" s="577"/>
      <c r="G368" s="577"/>
      <c r="H368" s="545"/>
      <c r="I368" s="577"/>
      <c r="J368" s="577"/>
      <c r="K368" s="545"/>
      <c r="L368" s="577"/>
      <c r="M368" s="545"/>
      <c r="N368" s="545"/>
      <c r="O368" s="545"/>
      <c r="P368" s="545"/>
      <c r="Q368" s="545"/>
      <c r="R368" s="545"/>
      <c r="S368" s="545"/>
      <c r="T368" s="545"/>
      <c r="U368" s="545"/>
      <c r="V368" s="545"/>
      <c r="W368" s="545"/>
      <c r="X368" s="561" t="str">
        <v/>
      </c>
      <c r="Y368" s="562">
        <v>0</v>
      </c>
      <c r="Z368" s="545"/>
      <c r="AA368" s="577"/>
      <c r="AB368" s="577"/>
      <c r="AC368" s="577"/>
      <c r="AD368" s="577"/>
      <c r="AE368" s="577"/>
      <c r="AF368" s="577"/>
      <c r="AG368" s="577"/>
      <c r="AH368" s="577"/>
      <c r="AI368" s="577"/>
      <c r="AJ368" s="577"/>
      <c r="AK368" s="577"/>
      <c r="AL368" s="577"/>
      <c r="AM368" s="577"/>
      <c r="AN368" s="577"/>
    </row>
    <row r="369" spans="1:40" ht="17.25" customHeight="1">
      <c r="A369" s="577"/>
      <c r="B369" s="577"/>
      <c r="C369" s="577"/>
      <c r="D369" s="577"/>
      <c r="E369" s="577"/>
      <c r="F369" s="577"/>
      <c r="G369" s="577"/>
      <c r="H369" s="545"/>
      <c r="I369" s="577"/>
      <c r="J369" s="577"/>
      <c r="K369" s="545"/>
      <c r="L369" s="577"/>
      <c r="M369" s="545"/>
      <c r="N369" s="545"/>
      <c r="O369" s="545"/>
      <c r="P369" s="545"/>
      <c r="Q369" s="545"/>
      <c r="R369" s="545"/>
      <c r="S369" s="545"/>
      <c r="T369" s="545"/>
      <c r="U369" s="545"/>
      <c r="V369" s="545"/>
      <c r="W369" s="545"/>
      <c r="X369" s="561" t="str">
        <v/>
      </c>
      <c r="Y369" s="562">
        <v>0</v>
      </c>
      <c r="Z369" s="545"/>
      <c r="AA369" s="577"/>
      <c r="AB369" s="577"/>
      <c r="AC369" s="577"/>
      <c r="AD369" s="577"/>
      <c r="AE369" s="577"/>
      <c r="AF369" s="577"/>
      <c r="AG369" s="577"/>
      <c r="AH369" s="577"/>
      <c r="AI369" s="577"/>
      <c r="AJ369" s="577"/>
      <c r="AK369" s="577"/>
      <c r="AL369" s="577"/>
      <c r="AM369" s="577"/>
      <c r="AN369" s="577"/>
    </row>
    <row r="370" spans="1:40" ht="17.25" customHeight="1">
      <c r="A370" s="577"/>
      <c r="B370" s="577"/>
      <c r="C370" s="577"/>
      <c r="D370" s="577"/>
      <c r="E370" s="577"/>
      <c r="F370" s="577"/>
      <c r="G370" s="577"/>
      <c r="H370" s="545"/>
      <c r="I370" s="577"/>
      <c r="J370" s="577"/>
      <c r="K370" s="545"/>
      <c r="L370" s="577"/>
      <c r="M370" s="545"/>
      <c r="N370" s="545"/>
      <c r="O370" s="545"/>
      <c r="P370" s="545"/>
      <c r="Q370" s="545"/>
      <c r="R370" s="545"/>
      <c r="S370" s="545"/>
      <c r="T370" s="545"/>
      <c r="U370" s="545"/>
      <c r="V370" s="545"/>
      <c r="W370" s="545"/>
      <c r="X370" s="561" t="str">
        <v/>
      </c>
      <c r="Y370" s="562">
        <v>0</v>
      </c>
      <c r="Z370" s="545"/>
      <c r="AA370" s="577"/>
      <c r="AB370" s="577"/>
      <c r="AC370" s="577"/>
      <c r="AD370" s="577"/>
      <c r="AE370" s="577"/>
      <c r="AF370" s="577"/>
      <c r="AG370" s="577"/>
      <c r="AH370" s="577"/>
      <c r="AI370" s="577"/>
      <c r="AJ370" s="577"/>
      <c r="AK370" s="577"/>
      <c r="AL370" s="577"/>
      <c r="AM370" s="577"/>
      <c r="AN370" s="577"/>
    </row>
    <row r="371" spans="1:40" ht="17.25" customHeight="1">
      <c r="A371" s="577"/>
      <c r="B371" s="577"/>
      <c r="C371" s="577"/>
      <c r="D371" s="577"/>
      <c r="E371" s="577"/>
      <c r="F371" s="577"/>
      <c r="G371" s="577"/>
      <c r="H371" s="545"/>
      <c r="I371" s="577"/>
      <c r="J371" s="577"/>
      <c r="K371" s="545"/>
      <c r="L371" s="577"/>
      <c r="M371" s="545"/>
      <c r="N371" s="545"/>
      <c r="O371" s="545"/>
      <c r="P371" s="545"/>
      <c r="Q371" s="545"/>
      <c r="R371" s="545"/>
      <c r="S371" s="545"/>
      <c r="T371" s="545"/>
      <c r="U371" s="545"/>
      <c r="V371" s="545"/>
      <c r="W371" s="545"/>
      <c r="X371" s="561" t="str">
        <v/>
      </c>
      <c r="Y371" s="562">
        <v>0</v>
      </c>
      <c r="Z371" s="545"/>
      <c r="AA371" s="577"/>
      <c r="AB371" s="577"/>
      <c r="AC371" s="577"/>
      <c r="AD371" s="577"/>
      <c r="AE371" s="577"/>
      <c r="AF371" s="577"/>
      <c r="AG371" s="577"/>
      <c r="AH371" s="577"/>
      <c r="AI371" s="577"/>
      <c r="AJ371" s="577"/>
      <c r="AK371" s="577"/>
      <c r="AL371" s="577"/>
      <c r="AM371" s="577"/>
      <c r="AN371" s="577"/>
    </row>
    <row r="372" spans="1:40" ht="17.25" customHeight="1">
      <c r="A372" s="577"/>
      <c r="B372" s="577"/>
      <c r="C372" s="577"/>
      <c r="D372" s="577"/>
      <c r="E372" s="577"/>
      <c r="F372" s="577"/>
      <c r="G372" s="577"/>
      <c r="H372" s="545"/>
      <c r="I372" s="577"/>
      <c r="J372" s="577"/>
      <c r="K372" s="545"/>
      <c r="L372" s="577"/>
      <c r="M372" s="545"/>
      <c r="N372" s="545"/>
      <c r="O372" s="545"/>
      <c r="P372" s="545"/>
      <c r="Q372" s="545"/>
      <c r="R372" s="545"/>
      <c r="S372" s="545"/>
      <c r="T372" s="545"/>
      <c r="U372" s="545"/>
      <c r="V372" s="545"/>
      <c r="W372" s="545"/>
      <c r="X372" s="561" t="str">
        <v/>
      </c>
      <c r="Y372" s="562">
        <v>0</v>
      </c>
      <c r="Z372" s="545"/>
      <c r="AA372" s="577"/>
      <c r="AB372" s="577"/>
      <c r="AC372" s="577"/>
      <c r="AD372" s="577"/>
      <c r="AE372" s="577"/>
      <c r="AF372" s="577"/>
      <c r="AG372" s="577"/>
      <c r="AH372" s="577"/>
      <c r="AI372" s="577"/>
      <c r="AJ372" s="577"/>
      <c r="AK372" s="577"/>
      <c r="AL372" s="577"/>
      <c r="AM372" s="577"/>
      <c r="AN372" s="577"/>
    </row>
    <row r="373" spans="1:40" ht="17.25" customHeight="1">
      <c r="A373" s="577"/>
      <c r="B373" s="577"/>
      <c r="C373" s="577"/>
      <c r="D373" s="577"/>
      <c r="E373" s="577"/>
      <c r="F373" s="577"/>
      <c r="G373" s="577"/>
      <c r="H373" s="545"/>
      <c r="I373" s="577"/>
      <c r="J373" s="577"/>
      <c r="K373" s="545"/>
      <c r="L373" s="577"/>
      <c r="M373" s="545"/>
      <c r="N373" s="545"/>
      <c r="O373" s="545"/>
      <c r="P373" s="545"/>
      <c r="Q373" s="545"/>
      <c r="R373" s="545"/>
      <c r="S373" s="545"/>
      <c r="T373" s="545"/>
      <c r="U373" s="545"/>
      <c r="V373" s="545"/>
      <c r="W373" s="545"/>
      <c r="X373" s="561" t="str">
        <v/>
      </c>
      <c r="Y373" s="562">
        <v>0</v>
      </c>
      <c r="Z373" s="545"/>
      <c r="AA373" s="577"/>
      <c r="AB373" s="577"/>
      <c r="AC373" s="577"/>
      <c r="AD373" s="577"/>
      <c r="AE373" s="577"/>
      <c r="AF373" s="577"/>
      <c r="AG373" s="577"/>
      <c r="AH373" s="577"/>
      <c r="AI373" s="577"/>
      <c r="AJ373" s="577"/>
      <c r="AK373" s="577"/>
      <c r="AL373" s="577"/>
      <c r="AM373" s="577"/>
      <c r="AN373" s="577"/>
    </row>
    <row r="374" spans="1:40" ht="17.25" customHeight="1">
      <c r="A374" s="577"/>
      <c r="B374" s="577"/>
      <c r="C374" s="577"/>
      <c r="D374" s="577"/>
      <c r="E374" s="577"/>
      <c r="F374" s="577"/>
      <c r="G374" s="577"/>
      <c r="H374" s="545"/>
      <c r="I374" s="577"/>
      <c r="J374" s="577"/>
      <c r="K374" s="545"/>
      <c r="L374" s="577"/>
      <c r="M374" s="545"/>
      <c r="N374" s="545"/>
      <c r="O374" s="545"/>
      <c r="P374" s="545"/>
      <c r="Q374" s="545"/>
      <c r="R374" s="545"/>
      <c r="S374" s="545"/>
      <c r="T374" s="545"/>
      <c r="U374" s="545"/>
      <c r="V374" s="545"/>
      <c r="W374" s="545"/>
      <c r="X374" s="561" t="str">
        <v/>
      </c>
      <c r="Y374" s="562">
        <v>0</v>
      </c>
      <c r="Z374" s="545"/>
      <c r="AA374" s="577"/>
      <c r="AB374" s="577"/>
      <c r="AC374" s="577"/>
      <c r="AD374" s="577"/>
      <c r="AE374" s="577"/>
      <c r="AF374" s="577"/>
      <c r="AG374" s="577"/>
      <c r="AH374" s="577"/>
      <c r="AI374" s="577"/>
      <c r="AJ374" s="577"/>
      <c r="AK374" s="577"/>
      <c r="AL374" s="577"/>
      <c r="AM374" s="577"/>
      <c r="AN374" s="577"/>
    </row>
    <row r="375" spans="1:40" ht="17.25" customHeight="1">
      <c r="A375" s="577"/>
      <c r="B375" s="577"/>
      <c r="C375" s="577"/>
      <c r="D375" s="577"/>
      <c r="E375" s="577"/>
      <c r="F375" s="577"/>
      <c r="G375" s="577"/>
      <c r="H375" s="545"/>
      <c r="I375" s="577"/>
      <c r="J375" s="577"/>
      <c r="K375" s="545"/>
      <c r="L375" s="577"/>
      <c r="M375" s="545"/>
      <c r="N375" s="545"/>
      <c r="O375" s="545"/>
      <c r="P375" s="545"/>
      <c r="Q375" s="545"/>
      <c r="R375" s="545"/>
      <c r="S375" s="545"/>
      <c r="T375" s="545"/>
      <c r="U375" s="545"/>
      <c r="V375" s="545"/>
      <c r="W375" s="545"/>
      <c r="X375" s="561" t="str">
        <v/>
      </c>
      <c r="Y375" s="562">
        <v>0</v>
      </c>
      <c r="Z375" s="545"/>
      <c r="AA375" s="577"/>
      <c r="AB375" s="577"/>
      <c r="AC375" s="577"/>
      <c r="AD375" s="577"/>
      <c r="AE375" s="577"/>
      <c r="AF375" s="577"/>
      <c r="AG375" s="577"/>
      <c r="AH375" s="577"/>
      <c r="AI375" s="577"/>
      <c r="AJ375" s="577"/>
      <c r="AK375" s="577"/>
      <c r="AL375" s="577"/>
      <c r="AM375" s="577"/>
      <c r="AN375" s="577"/>
    </row>
    <row r="376" spans="1:40" ht="17.25" customHeight="1">
      <c r="A376" s="577"/>
      <c r="B376" s="577"/>
      <c r="C376" s="577"/>
      <c r="D376" s="577"/>
      <c r="E376" s="577"/>
      <c r="F376" s="577"/>
      <c r="G376" s="577"/>
      <c r="H376" s="545"/>
      <c r="I376" s="577"/>
      <c r="J376" s="577"/>
      <c r="K376" s="545"/>
      <c r="L376" s="577"/>
      <c r="M376" s="545"/>
      <c r="N376" s="545"/>
      <c r="O376" s="545"/>
      <c r="P376" s="545"/>
      <c r="Q376" s="545"/>
      <c r="R376" s="545"/>
      <c r="S376" s="545"/>
      <c r="T376" s="545"/>
      <c r="U376" s="545"/>
      <c r="V376" s="545"/>
      <c r="W376" s="545"/>
      <c r="X376" s="561" t="str">
        <v/>
      </c>
      <c r="Y376" s="562">
        <v>0</v>
      </c>
      <c r="Z376" s="545"/>
      <c r="AA376" s="577"/>
      <c r="AB376" s="577"/>
      <c r="AC376" s="577"/>
      <c r="AD376" s="577"/>
      <c r="AE376" s="577"/>
      <c r="AF376" s="577"/>
      <c r="AG376" s="577"/>
      <c r="AH376" s="577"/>
      <c r="AI376" s="577"/>
      <c r="AJ376" s="577"/>
      <c r="AK376" s="577"/>
      <c r="AL376" s="577"/>
      <c r="AM376" s="577"/>
      <c r="AN376" s="577"/>
    </row>
    <row r="377" spans="1:40" ht="17.25" customHeight="1">
      <c r="A377" s="577"/>
      <c r="B377" s="577"/>
      <c r="C377" s="577"/>
      <c r="D377" s="577"/>
      <c r="E377" s="577"/>
      <c r="F377" s="577"/>
      <c r="G377" s="577"/>
      <c r="H377" s="545"/>
      <c r="I377" s="577"/>
      <c r="J377" s="577"/>
      <c r="K377" s="545"/>
      <c r="L377" s="577"/>
      <c r="M377" s="545"/>
      <c r="N377" s="545"/>
      <c r="O377" s="545"/>
      <c r="P377" s="545"/>
      <c r="Q377" s="545"/>
      <c r="R377" s="545"/>
      <c r="S377" s="545"/>
      <c r="T377" s="545"/>
      <c r="U377" s="545"/>
      <c r="V377" s="545"/>
      <c r="W377" s="545"/>
      <c r="X377" s="561" t="str">
        <v/>
      </c>
      <c r="Y377" s="562">
        <v>0</v>
      </c>
      <c r="Z377" s="545"/>
      <c r="AA377" s="577"/>
      <c r="AB377" s="577"/>
      <c r="AC377" s="577"/>
      <c r="AD377" s="577"/>
      <c r="AE377" s="577"/>
      <c r="AF377" s="577"/>
      <c r="AG377" s="577"/>
      <c r="AH377" s="577"/>
      <c r="AI377" s="577"/>
      <c r="AJ377" s="577"/>
      <c r="AK377" s="577"/>
      <c r="AL377" s="577"/>
      <c r="AM377" s="577"/>
      <c r="AN377" s="577"/>
    </row>
    <row r="378" spans="1:40" ht="17.25" customHeight="1">
      <c r="A378" s="577"/>
      <c r="B378" s="577"/>
      <c r="C378" s="577"/>
      <c r="D378" s="577"/>
      <c r="E378" s="577"/>
      <c r="F378" s="577"/>
      <c r="G378" s="577"/>
      <c r="H378" s="545"/>
      <c r="I378" s="577"/>
      <c r="J378" s="577"/>
      <c r="K378" s="545"/>
      <c r="L378" s="577"/>
      <c r="M378" s="545"/>
      <c r="N378" s="545"/>
      <c r="O378" s="545"/>
      <c r="P378" s="545"/>
      <c r="Q378" s="545"/>
      <c r="R378" s="545"/>
      <c r="S378" s="545"/>
      <c r="T378" s="545"/>
      <c r="U378" s="545"/>
      <c r="V378" s="545"/>
      <c r="W378" s="545"/>
      <c r="X378" s="561" t="str">
        <v/>
      </c>
      <c r="Y378" s="562">
        <v>0</v>
      </c>
      <c r="Z378" s="545"/>
      <c r="AA378" s="577"/>
      <c r="AB378" s="577"/>
      <c r="AC378" s="577"/>
      <c r="AD378" s="577"/>
      <c r="AE378" s="577"/>
      <c r="AF378" s="577"/>
      <c r="AG378" s="577"/>
      <c r="AH378" s="577"/>
      <c r="AI378" s="577"/>
      <c r="AJ378" s="577"/>
      <c r="AK378" s="577"/>
      <c r="AL378" s="577"/>
      <c r="AM378" s="577"/>
      <c r="AN378" s="577"/>
    </row>
    <row r="379" spans="1:40" ht="17.25" customHeight="1">
      <c r="A379" s="577"/>
      <c r="B379" s="577"/>
      <c r="C379" s="577"/>
      <c r="D379" s="577"/>
      <c r="E379" s="577"/>
      <c r="F379" s="577"/>
      <c r="G379" s="577"/>
      <c r="H379" s="545"/>
      <c r="I379" s="577"/>
      <c r="J379" s="577"/>
      <c r="K379" s="545"/>
      <c r="L379" s="577"/>
      <c r="M379" s="545"/>
      <c r="N379" s="545"/>
      <c r="O379" s="545"/>
      <c r="P379" s="545"/>
      <c r="Q379" s="545"/>
      <c r="R379" s="545"/>
      <c r="S379" s="545"/>
      <c r="T379" s="545"/>
      <c r="U379" s="545"/>
      <c r="V379" s="545"/>
      <c r="W379" s="545"/>
      <c r="X379" s="561" t="str">
        <v/>
      </c>
      <c r="Y379" s="562">
        <v>0</v>
      </c>
      <c r="Z379" s="545"/>
      <c r="AA379" s="577"/>
      <c r="AB379" s="577"/>
      <c r="AC379" s="577"/>
      <c r="AD379" s="577"/>
      <c r="AE379" s="577"/>
      <c r="AF379" s="577"/>
      <c r="AG379" s="577"/>
      <c r="AH379" s="577"/>
      <c r="AI379" s="577"/>
      <c r="AJ379" s="577"/>
      <c r="AK379" s="577"/>
      <c r="AL379" s="577"/>
      <c r="AM379" s="577"/>
      <c r="AN379" s="577"/>
    </row>
    <row r="380" spans="1:40" ht="17.25" customHeight="1">
      <c r="A380" s="577"/>
      <c r="B380" s="577"/>
      <c r="C380" s="577"/>
      <c r="D380" s="577"/>
      <c r="E380" s="577"/>
      <c r="F380" s="577"/>
      <c r="G380" s="577"/>
      <c r="H380" s="545"/>
      <c r="I380" s="577"/>
      <c r="J380" s="577"/>
      <c r="K380" s="545"/>
      <c r="L380" s="577"/>
      <c r="M380" s="545"/>
      <c r="N380" s="545"/>
      <c r="O380" s="545"/>
      <c r="P380" s="545"/>
      <c r="Q380" s="545"/>
      <c r="R380" s="545"/>
      <c r="S380" s="545"/>
      <c r="T380" s="545"/>
      <c r="U380" s="545"/>
      <c r="V380" s="545"/>
      <c r="W380" s="545"/>
      <c r="X380" s="561" t="str">
        <v/>
      </c>
      <c r="Y380" s="562">
        <v>0</v>
      </c>
      <c r="Z380" s="545"/>
      <c r="AA380" s="577"/>
      <c r="AB380" s="577"/>
      <c r="AC380" s="577"/>
      <c r="AD380" s="577"/>
      <c r="AE380" s="577"/>
      <c r="AF380" s="577"/>
      <c r="AG380" s="577"/>
      <c r="AH380" s="577"/>
      <c r="AI380" s="577"/>
      <c r="AJ380" s="577"/>
      <c r="AK380" s="577"/>
      <c r="AL380" s="577"/>
      <c r="AM380" s="577"/>
      <c r="AN380" s="577"/>
    </row>
    <row r="381" spans="1:40" ht="17.25" customHeight="1">
      <c r="A381" s="577"/>
      <c r="B381" s="577"/>
      <c r="C381" s="577"/>
      <c r="D381" s="577"/>
      <c r="E381" s="577"/>
      <c r="F381" s="577"/>
      <c r="G381" s="577"/>
      <c r="H381" s="545"/>
      <c r="I381" s="577"/>
      <c r="J381" s="577"/>
      <c r="K381" s="545"/>
      <c r="L381" s="577"/>
      <c r="M381" s="545"/>
      <c r="N381" s="545"/>
      <c r="O381" s="545"/>
      <c r="P381" s="545"/>
      <c r="Q381" s="545"/>
      <c r="R381" s="545"/>
      <c r="S381" s="545"/>
      <c r="T381" s="545"/>
      <c r="U381" s="545"/>
      <c r="V381" s="545"/>
      <c r="W381" s="545"/>
      <c r="X381" s="561" t="str">
        <v/>
      </c>
      <c r="Y381" s="562">
        <v>0</v>
      </c>
      <c r="Z381" s="545"/>
      <c r="AA381" s="577"/>
      <c r="AB381" s="577"/>
      <c r="AC381" s="577"/>
      <c r="AD381" s="577"/>
      <c r="AE381" s="577"/>
      <c r="AF381" s="577"/>
      <c r="AG381" s="577"/>
      <c r="AH381" s="577"/>
      <c r="AI381" s="577"/>
      <c r="AJ381" s="577"/>
      <c r="AK381" s="577"/>
      <c r="AL381" s="577"/>
      <c r="AM381" s="577"/>
      <c r="AN381" s="577"/>
    </row>
    <row r="382" spans="1:40" ht="17.25" customHeight="1">
      <c r="A382" s="577"/>
      <c r="B382" s="577"/>
      <c r="C382" s="577"/>
      <c r="D382" s="577"/>
      <c r="E382" s="577"/>
      <c r="F382" s="577"/>
      <c r="G382" s="577"/>
      <c r="H382" s="545"/>
      <c r="I382" s="577"/>
      <c r="J382" s="577"/>
      <c r="K382" s="545"/>
      <c r="L382" s="577"/>
      <c r="M382" s="545"/>
      <c r="N382" s="545"/>
      <c r="O382" s="545"/>
      <c r="P382" s="545"/>
      <c r="Q382" s="545"/>
      <c r="R382" s="545"/>
      <c r="S382" s="545"/>
      <c r="T382" s="545"/>
      <c r="U382" s="545"/>
      <c r="V382" s="545"/>
      <c r="W382" s="545"/>
      <c r="X382" s="561" t="str">
        <v/>
      </c>
      <c r="Y382" s="562">
        <v>0</v>
      </c>
      <c r="Z382" s="545"/>
      <c r="AA382" s="577"/>
      <c r="AB382" s="577"/>
      <c r="AC382" s="577"/>
      <c r="AD382" s="577"/>
      <c r="AE382" s="577"/>
      <c r="AF382" s="577"/>
      <c r="AG382" s="577"/>
      <c r="AH382" s="577"/>
      <c r="AI382" s="577"/>
      <c r="AJ382" s="577"/>
      <c r="AK382" s="577"/>
      <c r="AL382" s="577"/>
      <c r="AM382" s="577"/>
      <c r="AN382" s="577"/>
    </row>
    <row r="383" spans="1:40" ht="17.25" customHeight="1">
      <c r="A383" s="577"/>
      <c r="B383" s="577"/>
      <c r="C383" s="577"/>
      <c r="D383" s="577"/>
      <c r="E383" s="577"/>
      <c r="F383" s="577"/>
      <c r="G383" s="577"/>
      <c r="H383" s="545"/>
      <c r="I383" s="577"/>
      <c r="J383" s="577"/>
      <c r="K383" s="545"/>
      <c r="L383" s="577"/>
      <c r="M383" s="545"/>
      <c r="N383" s="545"/>
      <c r="O383" s="545"/>
      <c r="P383" s="545"/>
      <c r="Q383" s="545"/>
      <c r="R383" s="545"/>
      <c r="S383" s="545"/>
      <c r="T383" s="545"/>
      <c r="U383" s="545"/>
      <c r="V383" s="545"/>
      <c r="W383" s="545"/>
      <c r="X383" s="561" t="str">
        <v/>
      </c>
      <c r="Y383" s="562">
        <v>0</v>
      </c>
      <c r="Z383" s="545"/>
      <c r="AA383" s="577"/>
      <c r="AB383" s="577"/>
      <c r="AC383" s="577"/>
      <c r="AD383" s="577"/>
      <c r="AE383" s="577"/>
      <c r="AF383" s="577"/>
      <c r="AG383" s="577"/>
      <c r="AH383" s="577"/>
      <c r="AI383" s="577"/>
      <c r="AJ383" s="577"/>
      <c r="AK383" s="577"/>
      <c r="AL383" s="577"/>
      <c r="AM383" s="577"/>
      <c r="AN383" s="577"/>
    </row>
    <row r="384" spans="1:40" ht="17.25" customHeight="1">
      <c r="A384" s="577"/>
      <c r="B384" s="577"/>
      <c r="C384" s="577"/>
      <c r="D384" s="577"/>
      <c r="E384" s="577"/>
      <c r="F384" s="577"/>
      <c r="G384" s="577"/>
      <c r="H384" s="545"/>
      <c r="I384" s="577"/>
      <c r="J384" s="577"/>
      <c r="K384" s="545"/>
      <c r="L384" s="577"/>
      <c r="M384" s="545"/>
      <c r="N384" s="545"/>
      <c r="O384" s="545"/>
      <c r="P384" s="545"/>
      <c r="Q384" s="545"/>
      <c r="R384" s="545"/>
      <c r="S384" s="545"/>
      <c r="T384" s="545"/>
      <c r="U384" s="545"/>
      <c r="V384" s="545"/>
      <c r="W384" s="545"/>
      <c r="X384" s="561" t="str">
        <v/>
      </c>
      <c r="Y384" s="562">
        <v>0</v>
      </c>
      <c r="Z384" s="545"/>
      <c r="AA384" s="577"/>
      <c r="AB384" s="577"/>
      <c r="AC384" s="577"/>
      <c r="AD384" s="577"/>
      <c r="AE384" s="577"/>
      <c r="AF384" s="577"/>
      <c r="AG384" s="577"/>
      <c r="AH384" s="577"/>
      <c r="AI384" s="577"/>
      <c r="AJ384" s="577"/>
      <c r="AK384" s="577"/>
      <c r="AL384" s="577"/>
      <c r="AM384" s="577"/>
      <c r="AN384" s="577"/>
    </row>
    <row r="385" spans="1:40" ht="17.25" customHeight="1">
      <c r="A385" s="577"/>
      <c r="B385" s="577"/>
      <c r="C385" s="577"/>
      <c r="D385" s="577"/>
      <c r="E385" s="577"/>
      <c r="F385" s="577"/>
      <c r="G385" s="577"/>
      <c r="H385" s="545"/>
      <c r="I385" s="577"/>
      <c r="J385" s="577"/>
      <c r="K385" s="545"/>
      <c r="L385" s="577"/>
      <c r="M385" s="545"/>
      <c r="N385" s="545"/>
      <c r="O385" s="545"/>
      <c r="P385" s="545"/>
      <c r="Q385" s="545"/>
      <c r="R385" s="545"/>
      <c r="S385" s="545"/>
      <c r="T385" s="545"/>
      <c r="U385" s="545"/>
      <c r="V385" s="545"/>
      <c r="W385" s="545"/>
      <c r="X385" s="561" t="str">
        <v/>
      </c>
      <c r="Y385" s="562">
        <v>0</v>
      </c>
      <c r="Z385" s="545"/>
      <c r="AA385" s="577"/>
      <c r="AB385" s="577"/>
      <c r="AC385" s="577"/>
      <c r="AD385" s="577"/>
      <c r="AE385" s="577"/>
      <c r="AF385" s="577"/>
      <c r="AG385" s="577"/>
      <c r="AH385" s="577"/>
      <c r="AI385" s="577"/>
      <c r="AJ385" s="577"/>
      <c r="AK385" s="577"/>
      <c r="AL385" s="577"/>
      <c r="AM385" s="577"/>
      <c r="AN385" s="577"/>
    </row>
    <row r="386" spans="1:40" ht="17.25" customHeight="1">
      <c r="A386" s="577"/>
      <c r="B386" s="577"/>
      <c r="C386" s="577"/>
      <c r="D386" s="577"/>
      <c r="E386" s="577"/>
      <c r="F386" s="577"/>
      <c r="G386" s="577"/>
      <c r="H386" s="545"/>
      <c r="I386" s="577"/>
      <c r="J386" s="577"/>
      <c r="K386" s="545"/>
      <c r="L386" s="577"/>
      <c r="M386" s="545"/>
      <c r="N386" s="545"/>
      <c r="O386" s="545"/>
      <c r="P386" s="545"/>
      <c r="Q386" s="545"/>
      <c r="R386" s="545"/>
      <c r="S386" s="545"/>
      <c r="T386" s="545"/>
      <c r="U386" s="545"/>
      <c r="V386" s="545"/>
      <c r="W386" s="545"/>
      <c r="X386" s="561" t="str">
        <v/>
      </c>
      <c r="Y386" s="562">
        <v>0</v>
      </c>
      <c r="Z386" s="545"/>
      <c r="AA386" s="577"/>
      <c r="AB386" s="577"/>
      <c r="AC386" s="577"/>
      <c r="AD386" s="577"/>
      <c r="AE386" s="577"/>
      <c r="AF386" s="577"/>
      <c r="AG386" s="577"/>
      <c r="AH386" s="577"/>
      <c r="AI386" s="577"/>
      <c r="AJ386" s="577"/>
      <c r="AK386" s="577"/>
      <c r="AL386" s="577"/>
      <c r="AM386" s="577"/>
      <c r="AN386" s="577"/>
    </row>
    <row r="387" spans="1:40" ht="17.25" customHeight="1">
      <c r="A387" s="577"/>
      <c r="B387" s="577"/>
      <c r="C387" s="577"/>
      <c r="D387" s="577"/>
      <c r="E387" s="577"/>
      <c r="F387" s="577"/>
      <c r="G387" s="577"/>
      <c r="H387" s="545"/>
      <c r="I387" s="577"/>
      <c r="J387" s="577"/>
      <c r="K387" s="545"/>
      <c r="L387" s="577"/>
      <c r="M387" s="545"/>
      <c r="N387" s="545"/>
      <c r="O387" s="545"/>
      <c r="P387" s="545"/>
      <c r="Q387" s="545"/>
      <c r="R387" s="545"/>
      <c r="S387" s="545"/>
      <c r="T387" s="545"/>
      <c r="U387" s="545"/>
      <c r="V387" s="545"/>
      <c r="W387" s="545"/>
      <c r="X387" s="561" t="str">
        <v/>
      </c>
      <c r="Y387" s="562">
        <v>0</v>
      </c>
      <c r="Z387" s="545"/>
      <c r="AA387" s="577"/>
      <c r="AB387" s="577"/>
      <c r="AC387" s="577"/>
      <c r="AD387" s="577"/>
      <c r="AE387" s="577"/>
      <c r="AF387" s="577"/>
      <c r="AG387" s="577"/>
      <c r="AH387" s="577"/>
      <c r="AI387" s="577"/>
      <c r="AJ387" s="577"/>
      <c r="AK387" s="577"/>
      <c r="AL387" s="577"/>
      <c r="AM387" s="577"/>
      <c r="AN387" s="577"/>
    </row>
    <row r="388" spans="1:40" ht="17.25" customHeight="1">
      <c r="A388" s="577"/>
      <c r="B388" s="577"/>
      <c r="C388" s="577"/>
      <c r="D388" s="577"/>
      <c r="E388" s="577"/>
      <c r="F388" s="577"/>
      <c r="G388" s="577"/>
      <c r="H388" s="545"/>
      <c r="I388" s="577"/>
      <c r="J388" s="577"/>
      <c r="K388" s="545"/>
      <c r="L388" s="577"/>
      <c r="M388" s="545"/>
      <c r="N388" s="545"/>
      <c r="O388" s="545"/>
      <c r="P388" s="545"/>
      <c r="Q388" s="545"/>
      <c r="R388" s="545"/>
      <c r="S388" s="545"/>
      <c r="T388" s="545"/>
      <c r="U388" s="545"/>
      <c r="V388" s="545"/>
      <c r="W388" s="545"/>
      <c r="X388" s="561" t="str">
        <v/>
      </c>
      <c r="Y388" s="562">
        <v>0</v>
      </c>
      <c r="Z388" s="545"/>
      <c r="AA388" s="577"/>
      <c r="AB388" s="577"/>
      <c r="AC388" s="577"/>
      <c r="AD388" s="577"/>
      <c r="AE388" s="577"/>
      <c r="AF388" s="577"/>
      <c r="AG388" s="577"/>
      <c r="AH388" s="577"/>
      <c r="AI388" s="577"/>
      <c r="AJ388" s="577"/>
      <c r="AK388" s="577"/>
      <c r="AL388" s="577"/>
      <c r="AM388" s="577"/>
      <c r="AN388" s="577"/>
    </row>
    <row r="389" spans="1:40" ht="17.25" customHeight="1">
      <c r="A389" s="577"/>
      <c r="B389" s="577"/>
      <c r="C389" s="577"/>
      <c r="D389" s="577"/>
      <c r="E389" s="577"/>
      <c r="F389" s="577"/>
      <c r="G389" s="577"/>
      <c r="H389" s="545"/>
      <c r="I389" s="577"/>
      <c r="J389" s="577"/>
      <c r="K389" s="545"/>
      <c r="L389" s="577"/>
      <c r="M389" s="545"/>
      <c r="N389" s="545"/>
      <c r="O389" s="545"/>
      <c r="P389" s="545"/>
      <c r="Q389" s="545"/>
      <c r="R389" s="545"/>
      <c r="S389" s="545"/>
      <c r="T389" s="545"/>
      <c r="U389" s="545"/>
      <c r="V389" s="545"/>
      <c r="W389" s="545"/>
      <c r="X389" s="561" t="str">
        <v/>
      </c>
      <c r="Y389" s="562">
        <v>0</v>
      </c>
      <c r="Z389" s="545"/>
      <c r="AA389" s="577"/>
      <c r="AB389" s="577"/>
      <c r="AC389" s="577"/>
      <c r="AD389" s="577"/>
      <c r="AE389" s="577"/>
      <c r="AF389" s="577"/>
      <c r="AG389" s="577"/>
      <c r="AH389" s="577"/>
      <c r="AI389" s="577"/>
      <c r="AJ389" s="577"/>
      <c r="AK389" s="577"/>
      <c r="AL389" s="577"/>
      <c r="AM389" s="577"/>
      <c r="AN389" s="577"/>
    </row>
    <row r="390" spans="1:40" ht="17.25" customHeight="1">
      <c r="A390" s="577"/>
      <c r="B390" s="577"/>
      <c r="C390" s="577"/>
      <c r="D390" s="577"/>
      <c r="E390" s="577"/>
      <c r="F390" s="577"/>
      <c r="G390" s="577"/>
      <c r="H390" s="545"/>
      <c r="I390" s="577"/>
      <c r="J390" s="577"/>
      <c r="K390" s="545"/>
      <c r="L390" s="577"/>
      <c r="M390" s="545"/>
      <c r="N390" s="545"/>
      <c r="O390" s="545"/>
      <c r="P390" s="545"/>
      <c r="Q390" s="545"/>
      <c r="R390" s="545"/>
      <c r="S390" s="545"/>
      <c r="T390" s="545"/>
      <c r="U390" s="545"/>
      <c r="V390" s="545"/>
      <c r="W390" s="545"/>
      <c r="X390" s="561" t="str">
        <v/>
      </c>
      <c r="Y390" s="562">
        <v>0</v>
      </c>
      <c r="Z390" s="545"/>
      <c r="AA390" s="577"/>
      <c r="AB390" s="577"/>
      <c r="AC390" s="577"/>
      <c r="AD390" s="577"/>
      <c r="AE390" s="577"/>
      <c r="AF390" s="577"/>
      <c r="AG390" s="577"/>
      <c r="AH390" s="577"/>
      <c r="AI390" s="577"/>
      <c r="AJ390" s="577"/>
      <c r="AK390" s="577"/>
      <c r="AL390" s="577"/>
      <c r="AM390" s="577"/>
      <c r="AN390" s="577"/>
    </row>
    <row r="391" spans="1:40" ht="17.25" customHeight="1">
      <c r="A391" s="577"/>
      <c r="B391" s="577"/>
      <c r="C391" s="577"/>
      <c r="D391" s="577"/>
      <c r="E391" s="577"/>
      <c r="F391" s="577"/>
      <c r="G391" s="577"/>
      <c r="H391" s="545"/>
      <c r="I391" s="577"/>
      <c r="J391" s="577"/>
      <c r="K391" s="545"/>
      <c r="L391" s="577"/>
      <c r="M391" s="545"/>
      <c r="N391" s="545"/>
      <c r="O391" s="545"/>
      <c r="P391" s="545"/>
      <c r="Q391" s="545"/>
      <c r="R391" s="545"/>
      <c r="S391" s="545"/>
      <c r="T391" s="545"/>
      <c r="U391" s="545"/>
      <c r="V391" s="545"/>
      <c r="W391" s="545"/>
      <c r="X391" s="561" t="str">
        <v/>
      </c>
      <c r="Y391" s="562">
        <v>0</v>
      </c>
      <c r="Z391" s="545"/>
      <c r="AA391" s="577"/>
      <c r="AB391" s="577"/>
      <c r="AC391" s="577"/>
      <c r="AD391" s="577"/>
      <c r="AE391" s="577"/>
      <c r="AF391" s="577"/>
      <c r="AG391" s="577"/>
      <c r="AH391" s="577"/>
      <c r="AI391" s="577"/>
      <c r="AJ391" s="577"/>
      <c r="AK391" s="577"/>
      <c r="AL391" s="577"/>
      <c r="AM391" s="577"/>
      <c r="AN391" s="577"/>
    </row>
    <row r="392" spans="1:40" ht="17.25" customHeight="1">
      <c r="A392" s="577"/>
      <c r="B392" s="577"/>
      <c r="C392" s="577"/>
      <c r="D392" s="577"/>
      <c r="E392" s="577"/>
      <c r="F392" s="577"/>
      <c r="G392" s="577"/>
      <c r="H392" s="545"/>
      <c r="I392" s="577"/>
      <c r="J392" s="577"/>
      <c r="K392" s="545"/>
      <c r="L392" s="577"/>
      <c r="M392" s="545"/>
      <c r="N392" s="545"/>
      <c r="O392" s="545"/>
      <c r="P392" s="545"/>
      <c r="Q392" s="545"/>
      <c r="R392" s="545"/>
      <c r="S392" s="545"/>
      <c r="T392" s="545"/>
      <c r="U392" s="545"/>
      <c r="V392" s="545"/>
      <c r="W392" s="545"/>
      <c r="X392" s="561" t="str">
        <v/>
      </c>
      <c r="Y392" s="562">
        <v>0</v>
      </c>
      <c r="Z392" s="545"/>
      <c r="AA392" s="577"/>
      <c r="AB392" s="577"/>
      <c r="AC392" s="577"/>
      <c r="AD392" s="577"/>
      <c r="AE392" s="577"/>
      <c r="AF392" s="577"/>
      <c r="AG392" s="577"/>
      <c r="AH392" s="577"/>
      <c r="AI392" s="577"/>
      <c r="AJ392" s="577"/>
      <c r="AK392" s="577"/>
      <c r="AL392" s="577"/>
      <c r="AM392" s="577"/>
      <c r="AN392" s="577"/>
    </row>
    <row r="393" spans="1:40" ht="17.25" customHeight="1">
      <c r="A393" s="577"/>
      <c r="B393" s="577"/>
      <c r="C393" s="577"/>
      <c r="D393" s="577"/>
      <c r="E393" s="577"/>
      <c r="F393" s="577"/>
      <c r="G393" s="577"/>
      <c r="H393" s="545"/>
      <c r="I393" s="577"/>
      <c r="J393" s="577"/>
      <c r="K393" s="545"/>
      <c r="L393" s="577"/>
      <c r="M393" s="545"/>
      <c r="N393" s="545"/>
      <c r="O393" s="545"/>
      <c r="P393" s="545"/>
      <c r="Q393" s="545"/>
      <c r="R393" s="545"/>
      <c r="S393" s="545"/>
      <c r="T393" s="545"/>
      <c r="U393" s="545"/>
      <c r="V393" s="545"/>
      <c r="W393" s="545"/>
      <c r="X393" s="561" t="str">
        <v/>
      </c>
      <c r="Y393" s="562">
        <v>0</v>
      </c>
      <c r="Z393" s="545"/>
      <c r="AA393" s="577"/>
      <c r="AB393" s="577"/>
      <c r="AC393" s="577"/>
      <c r="AD393" s="577"/>
      <c r="AE393" s="577"/>
      <c r="AF393" s="577"/>
      <c r="AG393" s="577"/>
      <c r="AH393" s="577"/>
      <c r="AI393" s="577"/>
      <c r="AJ393" s="577"/>
      <c r="AK393" s="577"/>
      <c r="AL393" s="577"/>
      <c r="AM393" s="577"/>
      <c r="AN393" s="577"/>
    </row>
    <row r="394" spans="1:40" ht="17.25" customHeight="1">
      <c r="A394" s="577"/>
      <c r="B394" s="577"/>
      <c r="C394" s="577"/>
      <c r="D394" s="577"/>
      <c r="E394" s="577"/>
      <c r="F394" s="577"/>
      <c r="G394" s="577"/>
      <c r="H394" s="545"/>
      <c r="I394" s="577"/>
      <c r="J394" s="577"/>
      <c r="K394" s="545"/>
      <c r="L394" s="577"/>
      <c r="M394" s="545"/>
      <c r="N394" s="545"/>
      <c r="O394" s="545"/>
      <c r="P394" s="545"/>
      <c r="Q394" s="545"/>
      <c r="R394" s="545"/>
      <c r="S394" s="545"/>
      <c r="T394" s="545"/>
      <c r="U394" s="545"/>
      <c r="V394" s="545"/>
      <c r="W394" s="545"/>
      <c r="X394" s="561" t="str">
        <v/>
      </c>
      <c r="Y394" s="562">
        <v>0</v>
      </c>
      <c r="Z394" s="545"/>
      <c r="AA394" s="577"/>
      <c r="AB394" s="577"/>
      <c r="AC394" s="577"/>
      <c r="AD394" s="577"/>
      <c r="AE394" s="577"/>
      <c r="AF394" s="577"/>
      <c r="AG394" s="577"/>
      <c r="AH394" s="577"/>
      <c r="AI394" s="577"/>
      <c r="AJ394" s="577"/>
      <c r="AK394" s="577"/>
      <c r="AL394" s="577"/>
      <c r="AM394" s="577"/>
      <c r="AN394" s="577"/>
    </row>
    <row r="395" spans="1:40" ht="17.25" customHeight="1">
      <c r="A395" s="577"/>
      <c r="B395" s="577"/>
      <c r="C395" s="577"/>
      <c r="D395" s="577"/>
      <c r="E395" s="577"/>
      <c r="F395" s="577"/>
      <c r="G395" s="577"/>
      <c r="H395" s="545"/>
      <c r="I395" s="577"/>
      <c r="J395" s="577"/>
      <c r="K395" s="545"/>
      <c r="L395" s="577"/>
      <c r="M395" s="545"/>
      <c r="N395" s="545"/>
      <c r="O395" s="545"/>
      <c r="P395" s="545"/>
      <c r="Q395" s="545"/>
      <c r="R395" s="545"/>
      <c r="S395" s="545"/>
      <c r="T395" s="545"/>
      <c r="U395" s="545"/>
      <c r="V395" s="545"/>
      <c r="W395" s="545"/>
      <c r="X395" s="561" t="str">
        <v/>
      </c>
      <c r="Y395" s="562">
        <v>0</v>
      </c>
      <c r="Z395" s="545"/>
      <c r="AA395" s="577"/>
      <c r="AB395" s="577"/>
      <c r="AC395" s="577"/>
      <c r="AD395" s="577"/>
      <c r="AE395" s="577"/>
      <c r="AF395" s="577"/>
      <c r="AG395" s="577"/>
      <c r="AH395" s="577"/>
      <c r="AI395" s="577"/>
      <c r="AJ395" s="577"/>
      <c r="AK395" s="577"/>
      <c r="AL395" s="577"/>
      <c r="AM395" s="577"/>
      <c r="AN395" s="577"/>
    </row>
    <row r="396" spans="1:40" ht="17.25" customHeight="1">
      <c r="A396" s="577"/>
      <c r="B396" s="577"/>
      <c r="C396" s="577"/>
      <c r="D396" s="577"/>
      <c r="E396" s="577"/>
      <c r="F396" s="577"/>
      <c r="G396" s="577"/>
      <c r="H396" s="545"/>
      <c r="I396" s="577"/>
      <c r="J396" s="577"/>
      <c r="K396" s="545"/>
      <c r="L396" s="577"/>
      <c r="M396" s="545"/>
      <c r="N396" s="545"/>
      <c r="O396" s="545"/>
      <c r="P396" s="545"/>
      <c r="Q396" s="545"/>
      <c r="R396" s="545"/>
      <c r="S396" s="545"/>
      <c r="T396" s="545"/>
      <c r="U396" s="545"/>
      <c r="V396" s="545"/>
      <c r="W396" s="545"/>
      <c r="X396" s="561" t="str">
        <v/>
      </c>
      <c r="Y396" s="562">
        <v>0</v>
      </c>
      <c r="Z396" s="545"/>
      <c r="AA396" s="577"/>
      <c r="AB396" s="577"/>
      <c r="AC396" s="577"/>
      <c r="AD396" s="577"/>
      <c r="AE396" s="577"/>
      <c r="AF396" s="577"/>
      <c r="AG396" s="577"/>
      <c r="AH396" s="577"/>
      <c r="AI396" s="577"/>
      <c r="AJ396" s="577"/>
      <c r="AK396" s="577"/>
      <c r="AL396" s="577"/>
      <c r="AM396" s="577"/>
      <c r="AN396" s="577"/>
    </row>
    <row r="397" spans="1:40" ht="17.25" customHeight="1">
      <c r="A397" s="577"/>
      <c r="B397" s="577"/>
      <c r="C397" s="577"/>
      <c r="D397" s="577"/>
      <c r="E397" s="577"/>
      <c r="F397" s="577"/>
      <c r="G397" s="577"/>
      <c r="H397" s="545"/>
      <c r="I397" s="577"/>
      <c r="J397" s="577"/>
      <c r="K397" s="545"/>
      <c r="L397" s="577"/>
      <c r="M397" s="545"/>
      <c r="N397" s="545"/>
      <c r="O397" s="545"/>
      <c r="P397" s="545"/>
      <c r="Q397" s="545"/>
      <c r="R397" s="545"/>
      <c r="S397" s="545"/>
      <c r="T397" s="545"/>
      <c r="U397" s="545"/>
      <c r="V397" s="545"/>
      <c r="W397" s="545"/>
      <c r="X397" s="561" t="str">
        <v/>
      </c>
      <c r="Y397" s="562">
        <v>0</v>
      </c>
      <c r="Z397" s="545"/>
      <c r="AA397" s="577"/>
      <c r="AB397" s="577"/>
      <c r="AC397" s="577"/>
      <c r="AD397" s="577"/>
      <c r="AE397" s="577"/>
      <c r="AF397" s="577"/>
      <c r="AG397" s="577"/>
      <c r="AH397" s="577"/>
      <c r="AI397" s="577"/>
      <c r="AJ397" s="577"/>
      <c r="AK397" s="577"/>
      <c r="AL397" s="577"/>
      <c r="AM397" s="577"/>
      <c r="AN397" s="577"/>
    </row>
    <row r="398" spans="1:40" ht="17.25" customHeight="1">
      <c r="A398" s="577"/>
      <c r="B398" s="577"/>
      <c r="C398" s="577"/>
      <c r="D398" s="577"/>
      <c r="E398" s="577"/>
      <c r="F398" s="577"/>
      <c r="G398" s="577"/>
      <c r="H398" s="545"/>
      <c r="I398" s="577"/>
      <c r="J398" s="577"/>
      <c r="K398" s="545"/>
      <c r="L398" s="577"/>
      <c r="M398" s="545"/>
      <c r="N398" s="545"/>
      <c r="O398" s="545"/>
      <c r="P398" s="545"/>
      <c r="Q398" s="545"/>
      <c r="R398" s="545"/>
      <c r="S398" s="545"/>
      <c r="T398" s="545"/>
      <c r="U398" s="545"/>
      <c r="V398" s="545"/>
      <c r="W398" s="545"/>
      <c r="X398" s="561" t="str">
        <v/>
      </c>
      <c r="Y398" s="562">
        <v>0</v>
      </c>
      <c r="Z398" s="545"/>
      <c r="AA398" s="577"/>
      <c r="AB398" s="577"/>
      <c r="AC398" s="577"/>
      <c r="AD398" s="577"/>
      <c r="AE398" s="577"/>
      <c r="AF398" s="577"/>
      <c r="AG398" s="577"/>
      <c r="AH398" s="577"/>
      <c r="AI398" s="577"/>
      <c r="AJ398" s="577"/>
      <c r="AK398" s="577"/>
      <c r="AL398" s="577"/>
      <c r="AM398" s="577"/>
      <c r="AN398" s="577"/>
    </row>
    <row r="399" spans="1:40" ht="17.25" customHeight="1">
      <c r="A399" s="577"/>
      <c r="B399" s="577"/>
      <c r="C399" s="577"/>
      <c r="D399" s="577"/>
      <c r="E399" s="577"/>
      <c r="F399" s="577"/>
      <c r="G399" s="577"/>
      <c r="H399" s="545"/>
      <c r="I399" s="577"/>
      <c r="J399" s="577"/>
      <c r="K399" s="545"/>
      <c r="L399" s="577"/>
      <c r="M399" s="545"/>
      <c r="N399" s="545"/>
      <c r="O399" s="545"/>
      <c r="P399" s="545"/>
      <c r="Q399" s="545"/>
      <c r="R399" s="545"/>
      <c r="S399" s="545"/>
      <c r="T399" s="545"/>
      <c r="U399" s="545"/>
      <c r="V399" s="545"/>
      <c r="W399" s="545"/>
      <c r="X399" s="561" t="str">
        <v/>
      </c>
      <c r="Y399" s="562">
        <v>0</v>
      </c>
      <c r="Z399" s="545"/>
      <c r="AA399" s="577"/>
      <c r="AB399" s="577"/>
      <c r="AC399" s="577"/>
      <c r="AD399" s="577"/>
      <c r="AE399" s="577"/>
      <c r="AF399" s="577"/>
      <c r="AG399" s="577"/>
      <c r="AH399" s="577"/>
      <c r="AI399" s="577"/>
      <c r="AJ399" s="577"/>
      <c r="AK399" s="577"/>
      <c r="AL399" s="577"/>
      <c r="AM399" s="577"/>
      <c r="AN399" s="577"/>
    </row>
    <row r="400" spans="1:40" ht="17.25" customHeight="1">
      <c r="A400" s="577"/>
      <c r="B400" s="577"/>
      <c r="C400" s="577"/>
      <c r="D400" s="577"/>
      <c r="E400" s="577"/>
      <c r="F400" s="577"/>
      <c r="G400" s="577"/>
      <c r="H400" s="545"/>
      <c r="I400" s="577"/>
      <c r="J400" s="577"/>
      <c r="K400" s="545"/>
      <c r="L400" s="577"/>
      <c r="M400" s="545"/>
      <c r="N400" s="545"/>
      <c r="O400" s="545"/>
      <c r="P400" s="545"/>
      <c r="Q400" s="545"/>
      <c r="R400" s="545"/>
      <c r="S400" s="545"/>
      <c r="T400" s="545"/>
      <c r="U400" s="545"/>
      <c r="V400" s="545"/>
      <c r="W400" s="545"/>
      <c r="X400" s="561" t="str">
        <v/>
      </c>
      <c r="Y400" s="562">
        <v>0</v>
      </c>
      <c r="Z400" s="545"/>
      <c r="AA400" s="577"/>
      <c r="AB400" s="577"/>
      <c r="AC400" s="577"/>
      <c r="AD400" s="577"/>
      <c r="AE400" s="577"/>
      <c r="AF400" s="577"/>
      <c r="AG400" s="577"/>
      <c r="AH400" s="577"/>
      <c r="AI400" s="577"/>
      <c r="AJ400" s="577"/>
      <c r="AK400" s="577"/>
      <c r="AL400" s="577"/>
      <c r="AM400" s="577"/>
      <c r="AN400" s="577"/>
    </row>
    <row r="401" spans="1:40" ht="17.25" customHeight="1">
      <c r="A401" s="577"/>
      <c r="B401" s="577"/>
      <c r="C401" s="577"/>
      <c r="D401" s="577"/>
      <c r="E401" s="577"/>
      <c r="F401" s="577"/>
      <c r="G401" s="577"/>
      <c r="H401" s="545"/>
      <c r="I401" s="577"/>
      <c r="J401" s="577"/>
      <c r="K401" s="545"/>
      <c r="L401" s="577"/>
      <c r="M401" s="545"/>
      <c r="N401" s="545"/>
      <c r="O401" s="545"/>
      <c r="P401" s="545"/>
      <c r="Q401" s="545"/>
      <c r="R401" s="545"/>
      <c r="S401" s="545"/>
      <c r="T401" s="545"/>
      <c r="U401" s="545"/>
      <c r="V401" s="545"/>
      <c r="W401" s="545"/>
      <c r="X401" s="561" t="str">
        <v/>
      </c>
      <c r="Y401" s="562">
        <v>0</v>
      </c>
      <c r="Z401" s="545"/>
      <c r="AA401" s="577"/>
      <c r="AB401" s="577"/>
      <c r="AC401" s="577"/>
      <c r="AD401" s="577"/>
      <c r="AE401" s="577"/>
      <c r="AF401" s="577"/>
      <c r="AG401" s="577"/>
      <c r="AH401" s="577"/>
      <c r="AI401" s="577"/>
      <c r="AJ401" s="577"/>
      <c r="AK401" s="577"/>
      <c r="AL401" s="577"/>
      <c r="AM401" s="577"/>
      <c r="AN401" s="577"/>
    </row>
    <row r="402" spans="1:40" ht="17.25" customHeight="1">
      <c r="A402" s="577"/>
      <c r="B402" s="577"/>
      <c r="C402" s="577"/>
      <c r="D402" s="577"/>
      <c r="E402" s="577"/>
      <c r="F402" s="577"/>
      <c r="G402" s="577"/>
      <c r="H402" s="545"/>
      <c r="I402" s="577"/>
      <c r="J402" s="577"/>
      <c r="K402" s="545"/>
      <c r="L402" s="577"/>
      <c r="M402" s="545"/>
      <c r="N402" s="545"/>
      <c r="O402" s="545"/>
      <c r="P402" s="545"/>
      <c r="Q402" s="545"/>
      <c r="R402" s="545"/>
      <c r="S402" s="545"/>
      <c r="T402" s="545"/>
      <c r="U402" s="545"/>
      <c r="V402" s="545"/>
      <c r="W402" s="545"/>
      <c r="X402" s="561" t="str">
        <v/>
      </c>
      <c r="Y402" s="562">
        <v>0</v>
      </c>
      <c r="Z402" s="545"/>
      <c r="AA402" s="577"/>
      <c r="AB402" s="577"/>
      <c r="AC402" s="577"/>
      <c r="AD402" s="577"/>
      <c r="AE402" s="577"/>
      <c r="AF402" s="577"/>
      <c r="AG402" s="577"/>
      <c r="AH402" s="577"/>
      <c r="AI402" s="577"/>
      <c r="AJ402" s="577"/>
      <c r="AK402" s="577"/>
      <c r="AL402" s="577"/>
      <c r="AM402" s="577"/>
      <c r="AN402" s="577"/>
    </row>
    <row r="403" spans="1:40" ht="17.25" customHeight="1">
      <c r="A403" s="577"/>
      <c r="B403" s="577"/>
      <c r="C403" s="577"/>
      <c r="D403" s="577"/>
      <c r="E403" s="577"/>
      <c r="F403" s="577"/>
      <c r="G403" s="577"/>
      <c r="H403" s="545"/>
      <c r="I403" s="577"/>
      <c r="J403" s="577"/>
      <c r="K403" s="545"/>
      <c r="L403" s="577"/>
      <c r="M403" s="545"/>
      <c r="N403" s="545"/>
      <c r="O403" s="545"/>
      <c r="P403" s="545"/>
      <c r="Q403" s="545"/>
      <c r="R403" s="545"/>
      <c r="S403" s="545"/>
      <c r="T403" s="545"/>
      <c r="U403" s="545"/>
      <c r="V403" s="545"/>
      <c r="W403" s="545"/>
      <c r="X403" s="561" t="str">
        <v/>
      </c>
      <c r="Y403" s="562">
        <v>0</v>
      </c>
      <c r="Z403" s="545"/>
      <c r="AA403" s="577"/>
      <c r="AB403" s="577"/>
      <c r="AC403" s="577"/>
      <c r="AD403" s="577"/>
      <c r="AE403" s="577"/>
      <c r="AF403" s="577"/>
      <c r="AG403" s="577"/>
      <c r="AH403" s="577"/>
      <c r="AI403" s="577"/>
      <c r="AJ403" s="577"/>
      <c r="AK403" s="577"/>
      <c r="AL403" s="577"/>
      <c r="AM403" s="577"/>
      <c r="AN403" s="577"/>
    </row>
    <row r="404" spans="1:40" ht="17.25" customHeight="1">
      <c r="A404" s="577"/>
      <c r="B404" s="577"/>
      <c r="C404" s="577"/>
      <c r="D404" s="577"/>
      <c r="E404" s="577"/>
      <c r="F404" s="577"/>
      <c r="G404" s="577"/>
      <c r="H404" s="545"/>
      <c r="I404" s="577"/>
      <c r="J404" s="577"/>
      <c r="K404" s="545"/>
      <c r="L404" s="577"/>
      <c r="M404" s="545"/>
      <c r="N404" s="545"/>
      <c r="O404" s="545"/>
      <c r="P404" s="545"/>
      <c r="Q404" s="545"/>
      <c r="R404" s="545"/>
      <c r="S404" s="545"/>
      <c r="T404" s="545"/>
      <c r="U404" s="545"/>
      <c r="V404" s="545"/>
      <c r="W404" s="545"/>
      <c r="X404" s="561" t="str">
        <v/>
      </c>
      <c r="Y404" s="562">
        <v>0</v>
      </c>
      <c r="Z404" s="545"/>
      <c r="AA404" s="577"/>
      <c r="AB404" s="577"/>
      <c r="AC404" s="577"/>
      <c r="AD404" s="577"/>
      <c r="AE404" s="577"/>
      <c r="AF404" s="577"/>
      <c r="AG404" s="577"/>
      <c r="AH404" s="577"/>
      <c r="AI404" s="577"/>
      <c r="AJ404" s="577"/>
      <c r="AK404" s="577"/>
      <c r="AL404" s="577"/>
      <c r="AM404" s="577"/>
      <c r="AN404" s="577"/>
    </row>
    <row r="405" spans="1:40" ht="17.25" customHeight="1">
      <c r="A405" s="577"/>
      <c r="B405" s="577"/>
      <c r="C405" s="577"/>
      <c r="D405" s="577"/>
      <c r="E405" s="577"/>
      <c r="F405" s="577"/>
      <c r="G405" s="577"/>
      <c r="H405" s="545"/>
      <c r="I405" s="577"/>
      <c r="J405" s="577"/>
      <c r="K405" s="545"/>
      <c r="L405" s="577"/>
      <c r="M405" s="545"/>
      <c r="N405" s="545"/>
      <c r="O405" s="545"/>
      <c r="P405" s="545"/>
      <c r="Q405" s="545"/>
      <c r="R405" s="545"/>
      <c r="S405" s="545"/>
      <c r="T405" s="545"/>
      <c r="U405" s="545"/>
      <c r="V405" s="545"/>
      <c r="W405" s="545"/>
      <c r="X405" s="561" t="str">
        <v/>
      </c>
      <c r="Y405" s="562">
        <v>0</v>
      </c>
      <c r="Z405" s="545"/>
      <c r="AA405" s="577"/>
      <c r="AB405" s="577"/>
      <c r="AC405" s="577"/>
      <c r="AD405" s="577"/>
      <c r="AE405" s="577"/>
      <c r="AF405" s="577"/>
      <c r="AG405" s="577"/>
      <c r="AH405" s="577"/>
      <c r="AI405" s="577"/>
      <c r="AJ405" s="577"/>
      <c r="AK405" s="577"/>
      <c r="AL405" s="577"/>
      <c r="AM405" s="577"/>
      <c r="AN405" s="577"/>
    </row>
    <row r="406" spans="1:40" ht="17.25" customHeight="1">
      <c r="A406" s="577"/>
      <c r="B406" s="577"/>
      <c r="C406" s="577"/>
      <c r="D406" s="577"/>
      <c r="E406" s="577"/>
      <c r="F406" s="577"/>
      <c r="G406" s="577"/>
      <c r="H406" s="545"/>
      <c r="I406" s="577"/>
      <c r="J406" s="577"/>
      <c r="K406" s="545"/>
      <c r="L406" s="577"/>
      <c r="M406" s="545"/>
      <c r="N406" s="545"/>
      <c r="O406" s="545"/>
      <c r="P406" s="545"/>
      <c r="Q406" s="545"/>
      <c r="R406" s="545"/>
      <c r="S406" s="545"/>
      <c r="T406" s="545"/>
      <c r="U406" s="545"/>
      <c r="V406" s="545"/>
      <c r="W406" s="545"/>
      <c r="X406" s="561" t="str">
        <v/>
      </c>
      <c r="Y406" s="562">
        <v>0</v>
      </c>
      <c r="Z406" s="545"/>
      <c r="AA406" s="577"/>
      <c r="AB406" s="577"/>
      <c r="AC406" s="577"/>
      <c r="AD406" s="577"/>
      <c r="AE406" s="577"/>
      <c r="AF406" s="577"/>
      <c r="AG406" s="577"/>
      <c r="AH406" s="577"/>
      <c r="AI406" s="577"/>
      <c r="AJ406" s="577"/>
      <c r="AK406" s="577"/>
      <c r="AL406" s="577"/>
      <c r="AM406" s="577"/>
      <c r="AN406" s="577"/>
    </row>
    <row r="407" spans="1:40" ht="17.25" customHeight="1">
      <c r="A407" s="577"/>
      <c r="B407" s="577"/>
      <c r="C407" s="577"/>
      <c r="D407" s="577"/>
      <c r="E407" s="577"/>
      <c r="F407" s="577"/>
      <c r="G407" s="577"/>
      <c r="H407" s="545"/>
      <c r="I407" s="577"/>
      <c r="J407" s="577"/>
      <c r="K407" s="545"/>
      <c r="L407" s="577"/>
      <c r="M407" s="545"/>
      <c r="N407" s="545"/>
      <c r="O407" s="545"/>
      <c r="P407" s="545"/>
      <c r="Q407" s="545"/>
      <c r="R407" s="545"/>
      <c r="S407" s="545"/>
      <c r="T407" s="545"/>
      <c r="U407" s="545"/>
      <c r="V407" s="545"/>
      <c r="W407" s="545"/>
      <c r="X407" s="561" t="str">
        <v/>
      </c>
      <c r="Y407" s="562">
        <v>0</v>
      </c>
      <c r="Z407" s="545"/>
      <c r="AA407" s="577"/>
      <c r="AB407" s="577"/>
      <c r="AC407" s="577"/>
      <c r="AD407" s="577"/>
      <c r="AE407" s="577"/>
      <c r="AF407" s="577"/>
      <c r="AG407" s="577"/>
      <c r="AH407" s="577"/>
      <c r="AI407" s="577"/>
      <c r="AJ407" s="577"/>
      <c r="AK407" s="577"/>
      <c r="AL407" s="577"/>
      <c r="AM407" s="577"/>
      <c r="AN407" s="577"/>
    </row>
    <row r="408" spans="1:40" ht="17.25" customHeight="1">
      <c r="A408" s="577"/>
      <c r="B408" s="577"/>
      <c r="C408" s="577"/>
      <c r="D408" s="577"/>
      <c r="E408" s="577"/>
      <c r="F408" s="577"/>
      <c r="G408" s="577"/>
      <c r="H408" s="545"/>
      <c r="I408" s="577"/>
      <c r="J408" s="577"/>
      <c r="K408" s="545"/>
      <c r="L408" s="577"/>
      <c r="M408" s="545"/>
      <c r="N408" s="545"/>
      <c r="O408" s="545"/>
      <c r="P408" s="545"/>
      <c r="Q408" s="545"/>
      <c r="R408" s="545"/>
      <c r="S408" s="545"/>
      <c r="T408" s="545"/>
      <c r="U408" s="545"/>
      <c r="V408" s="545"/>
      <c r="W408" s="545"/>
      <c r="X408" s="561" t="str">
        <v/>
      </c>
      <c r="Y408" s="562">
        <v>0</v>
      </c>
      <c r="Z408" s="545"/>
      <c r="AA408" s="577"/>
      <c r="AB408" s="577"/>
      <c r="AC408" s="577"/>
      <c r="AD408" s="577"/>
      <c r="AE408" s="577"/>
      <c r="AF408" s="577"/>
      <c r="AG408" s="577"/>
      <c r="AH408" s="577"/>
      <c r="AI408" s="577"/>
      <c r="AJ408" s="577"/>
      <c r="AK408" s="577"/>
      <c r="AL408" s="577"/>
      <c r="AM408" s="577"/>
      <c r="AN408" s="577"/>
    </row>
    <row r="409" spans="1:40" ht="17.25" customHeight="1">
      <c r="A409" s="577"/>
      <c r="B409" s="577"/>
      <c r="C409" s="577"/>
      <c r="D409" s="577"/>
      <c r="E409" s="577"/>
      <c r="F409" s="577"/>
      <c r="G409" s="577"/>
      <c r="H409" s="545"/>
      <c r="I409" s="577"/>
      <c r="J409" s="577"/>
      <c r="K409" s="545"/>
      <c r="L409" s="577"/>
      <c r="M409" s="545"/>
      <c r="N409" s="545"/>
      <c r="O409" s="545"/>
      <c r="P409" s="545"/>
      <c r="Q409" s="545"/>
      <c r="R409" s="545"/>
      <c r="S409" s="545"/>
      <c r="T409" s="545"/>
      <c r="U409" s="545"/>
      <c r="V409" s="545"/>
      <c r="W409" s="545"/>
      <c r="X409" s="561" t="str">
        <v/>
      </c>
      <c r="Y409" s="562">
        <v>0</v>
      </c>
      <c r="Z409" s="545"/>
      <c r="AA409" s="577"/>
      <c r="AB409" s="577"/>
      <c r="AC409" s="577"/>
      <c r="AD409" s="577"/>
      <c r="AE409" s="577"/>
      <c r="AF409" s="577"/>
      <c r="AG409" s="577"/>
      <c r="AH409" s="577"/>
      <c r="AI409" s="577"/>
      <c r="AJ409" s="577"/>
      <c r="AK409" s="577"/>
      <c r="AL409" s="577"/>
      <c r="AM409" s="577"/>
      <c r="AN409" s="577"/>
    </row>
    <row r="410" spans="1:40" ht="17.25" customHeight="1">
      <c r="A410" s="577"/>
      <c r="B410" s="577"/>
      <c r="C410" s="577"/>
      <c r="D410" s="577"/>
      <c r="E410" s="577"/>
      <c r="F410" s="577"/>
      <c r="G410" s="577"/>
      <c r="H410" s="545"/>
      <c r="I410" s="577"/>
      <c r="J410" s="577"/>
      <c r="K410" s="545"/>
      <c r="L410" s="577"/>
      <c r="M410" s="545"/>
      <c r="N410" s="545"/>
      <c r="O410" s="545"/>
      <c r="P410" s="545"/>
      <c r="Q410" s="545"/>
      <c r="R410" s="545"/>
      <c r="S410" s="545"/>
      <c r="T410" s="545"/>
      <c r="U410" s="545"/>
      <c r="V410" s="545"/>
      <c r="W410" s="545"/>
      <c r="X410" s="561" t="str">
        <v/>
      </c>
      <c r="Y410" s="562">
        <v>0</v>
      </c>
      <c r="Z410" s="545"/>
      <c r="AA410" s="577"/>
      <c r="AB410" s="577"/>
      <c r="AC410" s="577"/>
      <c r="AD410" s="577"/>
      <c r="AE410" s="577"/>
      <c r="AF410" s="577"/>
      <c r="AG410" s="577"/>
      <c r="AH410" s="577"/>
      <c r="AI410" s="577"/>
      <c r="AJ410" s="577"/>
      <c r="AK410" s="577"/>
      <c r="AL410" s="577"/>
      <c r="AM410" s="577"/>
      <c r="AN410" s="577"/>
    </row>
    <row r="411" spans="1:40" ht="17.25" customHeight="1">
      <c r="A411" s="577"/>
      <c r="B411" s="577"/>
      <c r="C411" s="577"/>
      <c r="D411" s="577"/>
      <c r="E411" s="577"/>
      <c r="F411" s="577"/>
      <c r="G411" s="577"/>
      <c r="H411" s="545"/>
      <c r="I411" s="577"/>
      <c r="J411" s="577"/>
      <c r="K411" s="545"/>
      <c r="L411" s="577"/>
      <c r="M411" s="545"/>
      <c r="N411" s="545"/>
      <c r="O411" s="545"/>
      <c r="P411" s="545"/>
      <c r="Q411" s="545"/>
      <c r="R411" s="545"/>
      <c r="S411" s="545"/>
      <c r="T411" s="545"/>
      <c r="U411" s="545"/>
      <c r="V411" s="545"/>
      <c r="W411" s="545"/>
      <c r="X411" s="561" t="str">
        <v/>
      </c>
      <c r="Y411" s="562">
        <v>0</v>
      </c>
      <c r="Z411" s="545"/>
      <c r="AA411" s="577"/>
      <c r="AB411" s="577"/>
      <c r="AC411" s="577"/>
      <c r="AD411" s="577"/>
      <c r="AE411" s="577"/>
      <c r="AF411" s="577"/>
      <c r="AG411" s="577"/>
      <c r="AH411" s="577"/>
      <c r="AI411" s="577"/>
      <c r="AJ411" s="577"/>
      <c r="AK411" s="577"/>
      <c r="AL411" s="577"/>
      <c r="AM411" s="577"/>
      <c r="AN411" s="577"/>
    </row>
    <row r="412" spans="1:40" ht="17.25" customHeight="1">
      <c r="A412" s="577"/>
      <c r="B412" s="577"/>
      <c r="C412" s="577"/>
      <c r="D412" s="577"/>
      <c r="E412" s="577"/>
      <c r="F412" s="577"/>
      <c r="G412" s="577"/>
      <c r="H412" s="545"/>
      <c r="I412" s="577"/>
      <c r="J412" s="577"/>
      <c r="K412" s="545"/>
      <c r="L412" s="577"/>
      <c r="M412" s="545"/>
      <c r="N412" s="545"/>
      <c r="O412" s="545"/>
      <c r="P412" s="545"/>
      <c r="Q412" s="545"/>
      <c r="R412" s="545"/>
      <c r="S412" s="545"/>
      <c r="T412" s="545"/>
      <c r="U412" s="545"/>
      <c r="V412" s="545"/>
      <c r="W412" s="545"/>
      <c r="X412" s="561" t="str">
        <v/>
      </c>
      <c r="Y412" s="562">
        <v>0</v>
      </c>
      <c r="Z412" s="545"/>
      <c r="AA412" s="577"/>
      <c r="AB412" s="577"/>
      <c r="AC412" s="577"/>
      <c r="AD412" s="577"/>
      <c r="AE412" s="577"/>
      <c r="AF412" s="577"/>
      <c r="AG412" s="577"/>
      <c r="AH412" s="577"/>
      <c r="AI412" s="577"/>
      <c r="AJ412" s="577"/>
      <c r="AK412" s="577"/>
      <c r="AL412" s="577"/>
      <c r="AM412" s="577"/>
      <c r="AN412" s="577"/>
    </row>
    <row r="413" spans="1:40" ht="17.25" customHeight="1">
      <c r="A413" s="577"/>
      <c r="B413" s="577"/>
      <c r="C413" s="577"/>
      <c r="D413" s="577"/>
      <c r="E413" s="577"/>
      <c r="F413" s="577"/>
      <c r="G413" s="577"/>
      <c r="H413" s="545"/>
      <c r="I413" s="577"/>
      <c r="J413" s="577"/>
      <c r="K413" s="545"/>
      <c r="L413" s="577"/>
      <c r="M413" s="545"/>
      <c r="N413" s="545"/>
      <c r="O413" s="545"/>
      <c r="P413" s="545"/>
      <c r="Q413" s="545"/>
      <c r="R413" s="545"/>
      <c r="S413" s="545"/>
      <c r="T413" s="545"/>
      <c r="U413" s="545"/>
      <c r="V413" s="545"/>
      <c r="W413" s="545"/>
      <c r="X413" s="561" t="str">
        <v/>
      </c>
      <c r="Y413" s="562">
        <v>0</v>
      </c>
      <c r="Z413" s="545"/>
      <c r="AA413" s="577"/>
      <c r="AB413" s="577"/>
      <c r="AC413" s="577"/>
      <c r="AD413" s="577"/>
      <c r="AE413" s="577"/>
      <c r="AF413" s="577"/>
      <c r="AG413" s="577"/>
      <c r="AH413" s="577"/>
      <c r="AI413" s="577"/>
      <c r="AJ413" s="577"/>
      <c r="AK413" s="577"/>
      <c r="AL413" s="577"/>
      <c r="AM413" s="577"/>
      <c r="AN413" s="577"/>
    </row>
    <row r="414" spans="1:40" ht="17.25" customHeight="1">
      <c r="A414" s="577"/>
      <c r="B414" s="577"/>
      <c r="C414" s="577"/>
      <c r="D414" s="577"/>
      <c r="E414" s="577"/>
      <c r="F414" s="577"/>
      <c r="G414" s="577"/>
      <c r="H414" s="545"/>
      <c r="I414" s="577"/>
      <c r="J414" s="577"/>
      <c r="K414" s="545"/>
      <c r="L414" s="577"/>
      <c r="M414" s="545"/>
      <c r="N414" s="545"/>
      <c r="O414" s="545"/>
      <c r="P414" s="545"/>
      <c r="Q414" s="545"/>
      <c r="R414" s="545"/>
      <c r="S414" s="545"/>
      <c r="T414" s="545"/>
      <c r="U414" s="545"/>
      <c r="V414" s="545"/>
      <c r="W414" s="545"/>
      <c r="X414" s="561" t="str">
        <v/>
      </c>
      <c r="Y414" s="562">
        <v>0</v>
      </c>
      <c r="Z414" s="545"/>
      <c r="AA414" s="577"/>
      <c r="AB414" s="577"/>
      <c r="AC414" s="577"/>
      <c r="AD414" s="577"/>
      <c r="AE414" s="577"/>
      <c r="AF414" s="577"/>
      <c r="AG414" s="577"/>
      <c r="AH414" s="577"/>
      <c r="AI414" s="577"/>
      <c r="AJ414" s="577"/>
      <c r="AK414" s="577"/>
      <c r="AL414" s="577"/>
      <c r="AM414" s="577"/>
      <c r="AN414" s="577"/>
    </row>
    <row r="415" spans="1:40" ht="17.25" customHeight="1">
      <c r="A415" s="577"/>
      <c r="B415" s="577"/>
      <c r="C415" s="577"/>
      <c r="D415" s="577"/>
      <c r="E415" s="577"/>
      <c r="F415" s="577"/>
      <c r="G415" s="577"/>
      <c r="H415" s="545"/>
      <c r="I415" s="577"/>
      <c r="J415" s="577"/>
      <c r="K415" s="545"/>
      <c r="L415" s="577"/>
      <c r="M415" s="545"/>
      <c r="N415" s="545"/>
      <c r="O415" s="545"/>
      <c r="P415" s="545"/>
      <c r="Q415" s="545"/>
      <c r="R415" s="545"/>
      <c r="S415" s="545"/>
      <c r="T415" s="545"/>
      <c r="U415" s="545"/>
      <c r="V415" s="545"/>
      <c r="W415" s="545"/>
      <c r="X415" s="561" t="str">
        <v/>
      </c>
      <c r="Y415" s="562">
        <v>0</v>
      </c>
      <c r="Z415" s="545"/>
      <c r="AA415" s="577"/>
      <c r="AB415" s="577"/>
      <c r="AC415" s="577"/>
      <c r="AD415" s="577"/>
      <c r="AE415" s="577"/>
      <c r="AF415" s="577"/>
      <c r="AG415" s="577"/>
      <c r="AH415" s="577"/>
      <c r="AI415" s="577"/>
      <c r="AJ415" s="577"/>
      <c r="AK415" s="577"/>
      <c r="AL415" s="577"/>
      <c r="AM415" s="577"/>
      <c r="AN415" s="577"/>
    </row>
    <row r="416" spans="1:40" ht="17.25" customHeight="1">
      <c r="A416" s="577"/>
      <c r="B416" s="577"/>
      <c r="C416" s="577"/>
      <c r="D416" s="577"/>
      <c r="E416" s="577"/>
      <c r="F416" s="577"/>
      <c r="G416" s="577"/>
      <c r="H416" s="545"/>
      <c r="I416" s="577"/>
      <c r="J416" s="577"/>
      <c r="K416" s="545"/>
      <c r="L416" s="577"/>
      <c r="M416" s="545"/>
      <c r="N416" s="545"/>
      <c r="O416" s="545"/>
      <c r="P416" s="545"/>
      <c r="Q416" s="545"/>
      <c r="R416" s="545"/>
      <c r="S416" s="545"/>
      <c r="T416" s="545"/>
      <c r="U416" s="545"/>
      <c r="V416" s="545"/>
      <c r="W416" s="545"/>
      <c r="X416" s="561" t="str">
        <v/>
      </c>
      <c r="Y416" s="562">
        <v>0</v>
      </c>
      <c r="Z416" s="545"/>
      <c r="AA416" s="577"/>
      <c r="AB416" s="577"/>
      <c r="AC416" s="577"/>
      <c r="AD416" s="577"/>
      <c r="AE416" s="577"/>
      <c r="AF416" s="577"/>
      <c r="AG416" s="577"/>
      <c r="AH416" s="577"/>
      <c r="AI416" s="577"/>
      <c r="AJ416" s="577"/>
      <c r="AK416" s="577"/>
      <c r="AL416" s="577"/>
      <c r="AM416" s="577"/>
      <c r="AN416" s="577"/>
    </row>
    <row r="417" spans="1:40" ht="17.25" customHeight="1">
      <c r="A417" s="577"/>
      <c r="B417" s="577"/>
      <c r="C417" s="577"/>
      <c r="D417" s="577"/>
      <c r="E417" s="577"/>
      <c r="F417" s="577"/>
      <c r="G417" s="577"/>
      <c r="H417" s="545"/>
      <c r="I417" s="577"/>
      <c r="J417" s="577"/>
      <c r="K417" s="545"/>
      <c r="L417" s="577"/>
      <c r="M417" s="545"/>
      <c r="N417" s="545"/>
      <c r="O417" s="545"/>
      <c r="P417" s="545"/>
      <c r="Q417" s="545"/>
      <c r="R417" s="545"/>
      <c r="S417" s="545"/>
      <c r="T417" s="545"/>
      <c r="U417" s="545"/>
      <c r="V417" s="545"/>
      <c r="W417" s="545"/>
      <c r="X417" s="561" t="str">
        <v/>
      </c>
      <c r="Y417" s="562">
        <v>0</v>
      </c>
      <c r="Z417" s="545"/>
      <c r="AA417" s="577"/>
      <c r="AB417" s="577"/>
      <c r="AC417" s="577"/>
      <c r="AD417" s="577"/>
      <c r="AE417" s="577"/>
      <c r="AF417" s="577"/>
      <c r="AG417" s="577"/>
      <c r="AH417" s="577"/>
      <c r="AI417" s="577"/>
      <c r="AJ417" s="577"/>
      <c r="AK417" s="577"/>
      <c r="AL417" s="577"/>
      <c r="AM417" s="577"/>
      <c r="AN417" s="577"/>
    </row>
    <row r="418" spans="1:40" ht="17.25" customHeight="1">
      <c r="A418" s="577"/>
      <c r="B418" s="577"/>
      <c r="C418" s="577"/>
      <c r="D418" s="577"/>
      <c r="E418" s="577"/>
      <c r="F418" s="577"/>
      <c r="G418" s="577"/>
      <c r="H418" s="545"/>
      <c r="I418" s="577"/>
      <c r="J418" s="577"/>
      <c r="K418" s="545"/>
      <c r="L418" s="577"/>
      <c r="M418" s="545"/>
      <c r="N418" s="545"/>
      <c r="O418" s="545"/>
      <c r="P418" s="545"/>
      <c r="Q418" s="545"/>
      <c r="R418" s="545"/>
      <c r="S418" s="545"/>
      <c r="T418" s="545"/>
      <c r="U418" s="545"/>
      <c r="V418" s="545"/>
      <c r="W418" s="545"/>
      <c r="X418" s="561" t="str">
        <v/>
      </c>
      <c r="Y418" s="562">
        <v>0</v>
      </c>
      <c r="Z418" s="545"/>
      <c r="AA418" s="577"/>
      <c r="AB418" s="577"/>
      <c r="AC418" s="577"/>
      <c r="AD418" s="577"/>
      <c r="AE418" s="577"/>
      <c r="AF418" s="577"/>
      <c r="AG418" s="577"/>
      <c r="AH418" s="577"/>
      <c r="AI418" s="577"/>
      <c r="AJ418" s="577"/>
      <c r="AK418" s="577"/>
      <c r="AL418" s="577"/>
      <c r="AM418" s="577"/>
      <c r="AN418" s="577"/>
    </row>
    <row r="419" spans="1:40" ht="17.25" customHeight="1">
      <c r="A419" s="577"/>
      <c r="B419" s="577"/>
      <c r="C419" s="577"/>
      <c r="D419" s="577"/>
      <c r="E419" s="577"/>
      <c r="F419" s="577"/>
      <c r="G419" s="577"/>
      <c r="H419" s="545"/>
      <c r="I419" s="577"/>
      <c r="J419" s="577"/>
      <c r="K419" s="545"/>
      <c r="L419" s="577"/>
      <c r="M419" s="545"/>
      <c r="N419" s="545"/>
      <c r="O419" s="545"/>
      <c r="P419" s="545"/>
      <c r="Q419" s="545"/>
      <c r="R419" s="545"/>
      <c r="S419" s="545"/>
      <c r="T419" s="545"/>
      <c r="U419" s="545"/>
      <c r="V419" s="545"/>
      <c r="W419" s="545"/>
      <c r="X419" s="561" t="str">
        <v/>
      </c>
      <c r="Y419" s="562">
        <v>0</v>
      </c>
      <c r="Z419" s="545"/>
      <c r="AA419" s="577"/>
      <c r="AB419" s="577"/>
      <c r="AC419" s="577"/>
      <c r="AD419" s="577"/>
      <c r="AE419" s="577"/>
      <c r="AF419" s="577"/>
      <c r="AG419" s="577"/>
      <c r="AH419" s="577"/>
      <c r="AI419" s="577"/>
      <c r="AJ419" s="577"/>
      <c r="AK419" s="577"/>
      <c r="AL419" s="577"/>
      <c r="AM419" s="577"/>
      <c r="AN419" s="577"/>
    </row>
    <row r="420" spans="1:40" ht="17.25" customHeight="1">
      <c r="A420" s="577"/>
      <c r="B420" s="577"/>
      <c r="C420" s="577"/>
      <c r="D420" s="577"/>
      <c r="E420" s="577"/>
      <c r="F420" s="577"/>
      <c r="G420" s="577"/>
      <c r="H420" s="545"/>
      <c r="I420" s="577"/>
      <c r="J420" s="577"/>
      <c r="K420" s="545"/>
      <c r="L420" s="577"/>
      <c r="M420" s="545"/>
      <c r="N420" s="545"/>
      <c r="O420" s="545"/>
      <c r="P420" s="545"/>
      <c r="Q420" s="545"/>
      <c r="R420" s="545"/>
      <c r="S420" s="545"/>
      <c r="T420" s="545"/>
      <c r="U420" s="545"/>
      <c r="V420" s="545"/>
      <c r="W420" s="545"/>
      <c r="X420" s="561" t="str">
        <v/>
      </c>
      <c r="Y420" s="562">
        <v>0</v>
      </c>
      <c r="Z420" s="545"/>
      <c r="AA420" s="577"/>
      <c r="AB420" s="577"/>
      <c r="AC420" s="577"/>
      <c r="AD420" s="577"/>
      <c r="AE420" s="577"/>
      <c r="AF420" s="577"/>
      <c r="AG420" s="577"/>
      <c r="AH420" s="577"/>
      <c r="AI420" s="577"/>
      <c r="AJ420" s="577"/>
      <c r="AK420" s="577"/>
      <c r="AL420" s="577"/>
      <c r="AM420" s="577"/>
      <c r="AN420" s="577"/>
    </row>
    <row r="421" spans="1:40" ht="17.25" customHeight="1">
      <c r="A421" s="577"/>
      <c r="B421" s="577"/>
      <c r="C421" s="577"/>
      <c r="D421" s="577"/>
      <c r="E421" s="577"/>
      <c r="F421" s="577"/>
      <c r="G421" s="577"/>
      <c r="H421" s="545"/>
      <c r="I421" s="577"/>
      <c r="J421" s="577"/>
      <c r="K421" s="545"/>
      <c r="L421" s="577"/>
      <c r="M421" s="545"/>
      <c r="N421" s="545"/>
      <c r="O421" s="545"/>
      <c r="P421" s="545"/>
      <c r="Q421" s="545"/>
      <c r="R421" s="545"/>
      <c r="S421" s="545"/>
      <c r="T421" s="545"/>
      <c r="U421" s="545"/>
      <c r="V421" s="545"/>
      <c r="W421" s="545"/>
      <c r="X421" s="561" t="str">
        <v/>
      </c>
      <c r="Y421" s="562">
        <v>0</v>
      </c>
      <c r="Z421" s="545"/>
      <c r="AA421" s="577"/>
      <c r="AB421" s="577"/>
      <c r="AC421" s="577"/>
      <c r="AD421" s="577"/>
      <c r="AE421" s="577"/>
      <c r="AF421" s="577"/>
      <c r="AG421" s="577"/>
      <c r="AH421" s="577"/>
      <c r="AI421" s="577"/>
      <c r="AJ421" s="577"/>
      <c r="AK421" s="577"/>
      <c r="AL421" s="577"/>
      <c r="AM421" s="577"/>
      <c r="AN421" s="577"/>
    </row>
    <row r="422" spans="1:40" ht="17.25" customHeight="1">
      <c r="A422" s="577"/>
      <c r="B422" s="577"/>
      <c r="C422" s="577"/>
      <c r="D422" s="577"/>
      <c r="E422" s="577"/>
      <c r="F422" s="577"/>
      <c r="G422" s="577"/>
      <c r="H422" s="545"/>
      <c r="I422" s="577"/>
      <c r="J422" s="577"/>
      <c r="K422" s="545"/>
      <c r="L422" s="577"/>
      <c r="M422" s="545"/>
      <c r="N422" s="545"/>
      <c r="O422" s="545"/>
      <c r="P422" s="545"/>
      <c r="Q422" s="545"/>
      <c r="R422" s="545"/>
      <c r="S422" s="545"/>
      <c r="T422" s="545"/>
      <c r="U422" s="545"/>
      <c r="V422" s="545"/>
      <c r="W422" s="545"/>
      <c r="X422" s="561" t="str">
        <v/>
      </c>
      <c r="Y422" s="562">
        <v>0</v>
      </c>
      <c r="Z422" s="545"/>
      <c r="AA422" s="577"/>
      <c r="AB422" s="577"/>
      <c r="AC422" s="577"/>
      <c r="AD422" s="577"/>
      <c r="AE422" s="577"/>
      <c r="AF422" s="577"/>
      <c r="AG422" s="577"/>
      <c r="AH422" s="577"/>
      <c r="AI422" s="577"/>
      <c r="AJ422" s="577"/>
      <c r="AK422" s="577"/>
      <c r="AL422" s="577"/>
      <c r="AM422" s="577"/>
      <c r="AN422" s="577"/>
    </row>
    <row r="423" spans="1:40" ht="17.25" customHeight="1">
      <c r="A423" s="577"/>
      <c r="B423" s="577"/>
      <c r="C423" s="577"/>
      <c r="D423" s="577"/>
      <c r="E423" s="577"/>
      <c r="F423" s="577"/>
      <c r="G423" s="577"/>
      <c r="H423" s="545"/>
      <c r="I423" s="577"/>
      <c r="J423" s="577"/>
      <c r="K423" s="545"/>
      <c r="L423" s="577"/>
      <c r="M423" s="545"/>
      <c r="N423" s="545"/>
      <c r="O423" s="545"/>
      <c r="P423" s="545"/>
      <c r="Q423" s="545"/>
      <c r="R423" s="545"/>
      <c r="S423" s="545"/>
      <c r="T423" s="545"/>
      <c r="U423" s="545"/>
      <c r="V423" s="545"/>
      <c r="W423" s="545"/>
      <c r="X423" s="561" t="str">
        <v/>
      </c>
      <c r="Y423" s="562">
        <v>0</v>
      </c>
      <c r="Z423" s="545"/>
      <c r="AA423" s="577"/>
      <c r="AB423" s="577"/>
      <c r="AC423" s="577"/>
      <c r="AD423" s="577"/>
      <c r="AE423" s="577"/>
      <c r="AF423" s="577"/>
      <c r="AG423" s="577"/>
      <c r="AH423" s="577"/>
      <c r="AI423" s="577"/>
      <c r="AJ423" s="577"/>
      <c r="AK423" s="577"/>
      <c r="AL423" s="577"/>
      <c r="AM423" s="577"/>
      <c r="AN423" s="577"/>
    </row>
    <row r="424" spans="1:40" ht="17.25" customHeight="1">
      <c r="A424" s="577"/>
      <c r="B424" s="577"/>
      <c r="C424" s="577"/>
      <c r="D424" s="577"/>
      <c r="E424" s="577"/>
      <c r="F424" s="577"/>
      <c r="G424" s="577"/>
      <c r="H424" s="545"/>
      <c r="I424" s="577"/>
      <c r="J424" s="577"/>
      <c r="K424" s="545"/>
      <c r="L424" s="577"/>
      <c r="M424" s="545"/>
      <c r="N424" s="545"/>
      <c r="O424" s="545"/>
      <c r="P424" s="545"/>
      <c r="Q424" s="545"/>
      <c r="R424" s="545"/>
      <c r="S424" s="545"/>
      <c r="T424" s="545"/>
      <c r="U424" s="545"/>
      <c r="V424" s="545"/>
      <c r="W424" s="545"/>
      <c r="X424" s="561" t="str">
        <v/>
      </c>
      <c r="Y424" s="562">
        <v>0</v>
      </c>
      <c r="Z424" s="545"/>
      <c r="AA424" s="577"/>
      <c r="AB424" s="577"/>
      <c r="AC424" s="577"/>
      <c r="AD424" s="577"/>
      <c r="AE424" s="577"/>
      <c r="AF424" s="577"/>
      <c r="AG424" s="577"/>
      <c r="AH424" s="577"/>
      <c r="AI424" s="577"/>
      <c r="AJ424" s="577"/>
      <c r="AK424" s="577"/>
      <c r="AL424" s="577"/>
      <c r="AM424" s="577"/>
      <c r="AN424" s="577"/>
    </row>
    <row r="425" spans="1:40" ht="17.25" customHeight="1">
      <c r="A425" s="577"/>
      <c r="B425" s="577"/>
      <c r="C425" s="577"/>
      <c r="D425" s="577"/>
      <c r="E425" s="577"/>
      <c r="F425" s="577"/>
      <c r="G425" s="577"/>
      <c r="H425" s="545"/>
      <c r="I425" s="577"/>
      <c r="J425" s="577"/>
      <c r="K425" s="545"/>
      <c r="L425" s="577"/>
      <c r="M425" s="545"/>
      <c r="N425" s="545"/>
      <c r="O425" s="545"/>
      <c r="P425" s="545"/>
      <c r="Q425" s="545"/>
      <c r="R425" s="545"/>
      <c r="S425" s="545"/>
      <c r="T425" s="545"/>
      <c r="U425" s="545"/>
      <c r="V425" s="545"/>
      <c r="W425" s="545"/>
      <c r="X425" s="561" t="str">
        <v/>
      </c>
      <c r="Y425" s="562">
        <v>0</v>
      </c>
      <c r="Z425" s="545"/>
      <c r="AA425" s="577"/>
      <c r="AB425" s="577"/>
      <c r="AC425" s="577"/>
      <c r="AD425" s="577"/>
      <c r="AE425" s="577"/>
      <c r="AF425" s="577"/>
      <c r="AG425" s="577"/>
      <c r="AH425" s="577"/>
      <c r="AI425" s="577"/>
      <c r="AJ425" s="577"/>
      <c r="AK425" s="577"/>
      <c r="AL425" s="577"/>
      <c r="AM425" s="577"/>
      <c r="AN425" s="577"/>
    </row>
    <row r="426" spans="1:40" ht="17.25" customHeight="1">
      <c r="A426" s="577"/>
      <c r="B426" s="577"/>
      <c r="C426" s="577"/>
      <c r="D426" s="577"/>
      <c r="E426" s="577"/>
      <c r="F426" s="577"/>
      <c r="G426" s="577"/>
      <c r="H426" s="545"/>
      <c r="I426" s="577"/>
      <c r="J426" s="577"/>
      <c r="K426" s="545"/>
      <c r="L426" s="577"/>
      <c r="M426" s="545"/>
      <c r="N426" s="545"/>
      <c r="O426" s="545"/>
      <c r="P426" s="545"/>
      <c r="Q426" s="545"/>
      <c r="R426" s="545"/>
      <c r="S426" s="545"/>
      <c r="T426" s="545"/>
      <c r="U426" s="545"/>
      <c r="V426" s="545"/>
      <c r="W426" s="545"/>
      <c r="X426" s="561" t="str">
        <v/>
      </c>
      <c r="Y426" s="562">
        <v>0</v>
      </c>
      <c r="Z426" s="545"/>
      <c r="AA426" s="577"/>
      <c r="AB426" s="577"/>
      <c r="AC426" s="577"/>
      <c r="AD426" s="577"/>
      <c r="AE426" s="577"/>
      <c r="AF426" s="577"/>
      <c r="AG426" s="577"/>
      <c r="AH426" s="577"/>
      <c r="AI426" s="577"/>
      <c r="AJ426" s="577"/>
      <c r="AK426" s="577"/>
      <c r="AL426" s="577"/>
      <c r="AM426" s="577"/>
      <c r="AN426" s="577"/>
    </row>
    <row r="427" spans="1:40" ht="17.25" customHeight="1">
      <c r="A427" s="577"/>
      <c r="B427" s="577"/>
      <c r="C427" s="577"/>
      <c r="D427" s="577"/>
      <c r="E427" s="577"/>
      <c r="F427" s="577"/>
      <c r="G427" s="577"/>
      <c r="H427" s="545"/>
      <c r="I427" s="577"/>
      <c r="J427" s="577"/>
      <c r="K427" s="545"/>
      <c r="L427" s="577"/>
      <c r="M427" s="545"/>
      <c r="N427" s="545"/>
      <c r="O427" s="545"/>
      <c r="P427" s="545"/>
      <c r="Q427" s="545"/>
      <c r="R427" s="545"/>
      <c r="S427" s="545"/>
      <c r="T427" s="545"/>
      <c r="U427" s="545"/>
      <c r="V427" s="545"/>
      <c r="W427" s="545"/>
      <c r="X427" s="561" t="str">
        <v/>
      </c>
      <c r="Y427" s="562">
        <v>0</v>
      </c>
      <c r="Z427" s="545"/>
      <c r="AA427" s="577"/>
      <c r="AB427" s="577"/>
      <c r="AC427" s="577"/>
      <c r="AD427" s="577"/>
      <c r="AE427" s="577"/>
      <c r="AF427" s="577"/>
      <c r="AG427" s="577"/>
      <c r="AH427" s="577"/>
      <c r="AI427" s="577"/>
      <c r="AJ427" s="577"/>
      <c r="AK427" s="577"/>
      <c r="AL427" s="577"/>
      <c r="AM427" s="577"/>
      <c r="AN427" s="577"/>
    </row>
    <row r="428" spans="1:40" ht="17.25" customHeight="1">
      <c r="A428" s="577"/>
      <c r="B428" s="577"/>
      <c r="C428" s="577"/>
      <c r="D428" s="577"/>
      <c r="E428" s="577"/>
      <c r="F428" s="577"/>
      <c r="G428" s="577"/>
      <c r="H428" s="545"/>
      <c r="I428" s="577"/>
      <c r="J428" s="577"/>
      <c r="K428" s="545"/>
      <c r="L428" s="577"/>
      <c r="M428" s="545"/>
      <c r="N428" s="545"/>
      <c r="O428" s="545"/>
      <c r="P428" s="545"/>
      <c r="Q428" s="545"/>
      <c r="R428" s="545"/>
      <c r="S428" s="545"/>
      <c r="T428" s="545"/>
      <c r="U428" s="545"/>
      <c r="V428" s="545"/>
      <c r="W428" s="545"/>
      <c r="X428" s="561" t="str">
        <v/>
      </c>
      <c r="Y428" s="562">
        <v>0</v>
      </c>
      <c r="Z428" s="545"/>
      <c r="AA428" s="577"/>
      <c r="AB428" s="577"/>
      <c r="AC428" s="577"/>
      <c r="AD428" s="577"/>
      <c r="AE428" s="577"/>
      <c r="AF428" s="577"/>
      <c r="AG428" s="577"/>
      <c r="AH428" s="577"/>
      <c r="AI428" s="577"/>
      <c r="AJ428" s="577"/>
      <c r="AK428" s="577"/>
      <c r="AL428" s="577"/>
      <c r="AM428" s="577"/>
      <c r="AN428" s="577"/>
    </row>
    <row r="429" spans="1:40" ht="17.25" customHeight="1">
      <c r="A429" s="577"/>
      <c r="B429" s="577"/>
      <c r="C429" s="577"/>
      <c r="D429" s="577"/>
      <c r="E429" s="577"/>
      <c r="F429" s="577"/>
      <c r="G429" s="577"/>
      <c r="H429" s="545"/>
      <c r="I429" s="577"/>
      <c r="J429" s="577"/>
      <c r="K429" s="545"/>
      <c r="L429" s="577"/>
      <c r="M429" s="545"/>
      <c r="N429" s="545"/>
      <c r="O429" s="545"/>
      <c r="P429" s="545"/>
      <c r="Q429" s="545"/>
      <c r="R429" s="545"/>
      <c r="S429" s="545"/>
      <c r="T429" s="545"/>
      <c r="U429" s="545"/>
      <c r="V429" s="545"/>
      <c r="W429" s="545"/>
      <c r="X429" s="561" t="str">
        <v/>
      </c>
      <c r="Y429" s="562">
        <v>0</v>
      </c>
      <c r="Z429" s="545"/>
      <c r="AA429" s="577"/>
      <c r="AB429" s="577"/>
      <c r="AC429" s="577"/>
      <c r="AD429" s="577"/>
      <c r="AE429" s="577"/>
      <c r="AF429" s="577"/>
      <c r="AG429" s="577"/>
      <c r="AH429" s="577"/>
      <c r="AI429" s="577"/>
      <c r="AJ429" s="577"/>
      <c r="AK429" s="577"/>
      <c r="AL429" s="577"/>
      <c r="AM429" s="577"/>
      <c r="AN429" s="577"/>
    </row>
    <row r="430" spans="1:40" ht="17.25" customHeight="1">
      <c r="A430" s="577"/>
      <c r="B430" s="577"/>
      <c r="C430" s="577"/>
      <c r="D430" s="577"/>
      <c r="E430" s="577"/>
      <c r="F430" s="577"/>
      <c r="G430" s="577"/>
      <c r="H430" s="545"/>
      <c r="I430" s="577"/>
      <c r="J430" s="577"/>
      <c r="K430" s="545"/>
      <c r="L430" s="577"/>
      <c r="M430" s="545"/>
      <c r="N430" s="545"/>
      <c r="O430" s="545"/>
      <c r="P430" s="545"/>
      <c r="Q430" s="545"/>
      <c r="R430" s="545"/>
      <c r="S430" s="545"/>
      <c r="T430" s="545"/>
      <c r="U430" s="545"/>
      <c r="V430" s="545"/>
      <c r="W430" s="545"/>
      <c r="X430" s="561" t="str">
        <v/>
      </c>
      <c r="Y430" s="562">
        <v>0</v>
      </c>
      <c r="Z430" s="545"/>
      <c r="AA430" s="577"/>
      <c r="AB430" s="577"/>
      <c r="AC430" s="577"/>
      <c r="AD430" s="577"/>
      <c r="AE430" s="577"/>
      <c r="AF430" s="577"/>
      <c r="AG430" s="577"/>
      <c r="AH430" s="577"/>
      <c r="AI430" s="577"/>
      <c r="AJ430" s="577"/>
      <c r="AK430" s="577"/>
      <c r="AL430" s="577"/>
      <c r="AM430" s="577"/>
      <c r="AN430" s="577"/>
    </row>
    <row r="431" spans="1:40" ht="17.25" customHeight="1">
      <c r="A431" s="577"/>
      <c r="B431" s="577"/>
      <c r="C431" s="577"/>
      <c r="D431" s="577"/>
      <c r="E431" s="577"/>
      <c r="F431" s="577"/>
      <c r="G431" s="577"/>
      <c r="H431" s="545"/>
      <c r="I431" s="577"/>
      <c r="J431" s="577"/>
      <c r="K431" s="545"/>
      <c r="L431" s="577"/>
      <c r="M431" s="545"/>
      <c r="N431" s="545"/>
      <c r="O431" s="545"/>
      <c r="P431" s="545"/>
      <c r="Q431" s="545"/>
      <c r="R431" s="545"/>
      <c r="S431" s="545"/>
      <c r="T431" s="545"/>
      <c r="U431" s="545"/>
      <c r="V431" s="545"/>
      <c r="W431" s="545"/>
      <c r="X431" s="561" t="str">
        <v/>
      </c>
      <c r="Y431" s="562">
        <v>0</v>
      </c>
      <c r="Z431" s="545"/>
      <c r="AA431" s="577"/>
      <c r="AB431" s="577"/>
      <c r="AC431" s="577"/>
      <c r="AD431" s="577"/>
      <c r="AE431" s="577"/>
      <c r="AF431" s="577"/>
      <c r="AG431" s="577"/>
      <c r="AH431" s="577"/>
      <c r="AI431" s="577"/>
      <c r="AJ431" s="577"/>
      <c r="AK431" s="577"/>
      <c r="AL431" s="577"/>
      <c r="AM431" s="577"/>
      <c r="AN431" s="577"/>
    </row>
    <row r="432" spans="1:40" ht="17.25" customHeight="1">
      <c r="A432" s="577"/>
      <c r="B432" s="577"/>
      <c r="C432" s="577"/>
      <c r="D432" s="577"/>
      <c r="E432" s="577"/>
      <c r="F432" s="577"/>
      <c r="G432" s="577"/>
      <c r="H432" s="545"/>
      <c r="I432" s="577"/>
      <c r="J432" s="577"/>
      <c r="K432" s="545"/>
      <c r="L432" s="577"/>
      <c r="M432" s="545"/>
      <c r="N432" s="545"/>
      <c r="O432" s="545"/>
      <c r="P432" s="545"/>
      <c r="Q432" s="545"/>
      <c r="R432" s="545"/>
      <c r="S432" s="545"/>
      <c r="T432" s="545"/>
      <c r="U432" s="545"/>
      <c r="V432" s="545"/>
      <c r="W432" s="545"/>
      <c r="X432" s="561" t="str">
        <v/>
      </c>
      <c r="Y432" s="562">
        <v>0</v>
      </c>
      <c r="Z432" s="545"/>
      <c r="AA432" s="577"/>
      <c r="AB432" s="577"/>
      <c r="AC432" s="577"/>
      <c r="AD432" s="577"/>
      <c r="AE432" s="577"/>
      <c r="AF432" s="577"/>
      <c r="AG432" s="577"/>
      <c r="AH432" s="577"/>
      <c r="AI432" s="577"/>
      <c r="AJ432" s="577"/>
      <c r="AK432" s="577"/>
      <c r="AL432" s="577"/>
      <c r="AM432" s="577"/>
      <c r="AN432" s="577"/>
    </row>
    <row r="433" spans="1:40" ht="17.25" customHeight="1">
      <c r="A433" s="577"/>
      <c r="B433" s="577"/>
      <c r="C433" s="577"/>
      <c r="D433" s="577"/>
      <c r="E433" s="577"/>
      <c r="F433" s="577"/>
      <c r="G433" s="577"/>
      <c r="H433" s="545"/>
      <c r="I433" s="577"/>
      <c r="J433" s="577"/>
      <c r="K433" s="545"/>
      <c r="L433" s="577"/>
      <c r="M433" s="545"/>
      <c r="N433" s="545"/>
      <c r="O433" s="545"/>
      <c r="P433" s="545"/>
      <c r="Q433" s="545"/>
      <c r="R433" s="545"/>
      <c r="S433" s="545"/>
      <c r="T433" s="545"/>
      <c r="U433" s="545"/>
      <c r="V433" s="545"/>
      <c r="W433" s="545"/>
      <c r="X433" s="561" t="str">
        <v/>
      </c>
      <c r="Y433" s="562">
        <v>0</v>
      </c>
      <c r="Z433" s="545"/>
      <c r="AA433" s="577"/>
      <c r="AB433" s="577"/>
      <c r="AC433" s="577"/>
      <c r="AD433" s="577"/>
      <c r="AE433" s="577"/>
      <c r="AF433" s="577"/>
      <c r="AG433" s="577"/>
      <c r="AH433" s="577"/>
      <c r="AI433" s="577"/>
      <c r="AJ433" s="577"/>
      <c r="AK433" s="577"/>
      <c r="AL433" s="577"/>
      <c r="AM433" s="577"/>
      <c r="AN433" s="577"/>
    </row>
    <row r="434" spans="1:40" ht="17.25" customHeight="1">
      <c r="A434" s="577"/>
      <c r="B434" s="577"/>
      <c r="C434" s="577"/>
      <c r="D434" s="577"/>
      <c r="E434" s="577"/>
      <c r="F434" s="577"/>
      <c r="G434" s="577"/>
      <c r="H434" s="545"/>
      <c r="I434" s="577"/>
      <c r="J434" s="577"/>
      <c r="K434" s="545"/>
      <c r="L434" s="577"/>
      <c r="M434" s="545"/>
      <c r="N434" s="545"/>
      <c r="O434" s="545"/>
      <c r="P434" s="545"/>
      <c r="Q434" s="545"/>
      <c r="R434" s="545"/>
      <c r="S434" s="545"/>
      <c r="T434" s="545"/>
      <c r="U434" s="545"/>
      <c r="V434" s="545"/>
      <c r="W434" s="545"/>
      <c r="X434" s="561" t="str">
        <v/>
      </c>
      <c r="Y434" s="562">
        <v>0</v>
      </c>
      <c r="Z434" s="545"/>
      <c r="AA434" s="577"/>
      <c r="AB434" s="577"/>
      <c r="AC434" s="577"/>
      <c r="AD434" s="577"/>
      <c r="AE434" s="577"/>
      <c r="AF434" s="577"/>
      <c r="AG434" s="577"/>
      <c r="AH434" s="577"/>
      <c r="AI434" s="577"/>
      <c r="AJ434" s="577"/>
      <c r="AK434" s="577"/>
      <c r="AL434" s="577"/>
      <c r="AM434" s="577"/>
      <c r="AN434" s="577"/>
    </row>
    <row r="435" spans="1:40" ht="17.25" customHeight="1">
      <c r="A435" s="577"/>
      <c r="B435" s="577"/>
      <c r="C435" s="577"/>
      <c r="D435" s="577"/>
      <c r="E435" s="577"/>
      <c r="F435" s="577"/>
      <c r="G435" s="577"/>
      <c r="H435" s="545"/>
      <c r="I435" s="577"/>
      <c r="J435" s="577"/>
      <c r="K435" s="545"/>
      <c r="L435" s="577"/>
      <c r="M435" s="545"/>
      <c r="N435" s="545"/>
      <c r="O435" s="545"/>
      <c r="P435" s="545"/>
      <c r="Q435" s="545"/>
      <c r="R435" s="545"/>
      <c r="S435" s="545"/>
      <c r="T435" s="545"/>
      <c r="U435" s="545"/>
      <c r="V435" s="545"/>
      <c r="W435" s="545"/>
      <c r="X435" s="561" t="str">
        <v/>
      </c>
      <c r="Y435" s="562">
        <v>0</v>
      </c>
      <c r="Z435" s="545"/>
      <c r="AA435" s="577"/>
      <c r="AB435" s="577"/>
      <c r="AC435" s="577"/>
      <c r="AD435" s="577"/>
      <c r="AE435" s="577"/>
      <c r="AF435" s="577"/>
      <c r="AG435" s="577"/>
      <c r="AH435" s="577"/>
      <c r="AI435" s="577"/>
      <c r="AJ435" s="577"/>
      <c r="AK435" s="577"/>
      <c r="AL435" s="577"/>
      <c r="AM435" s="577"/>
      <c r="AN435" s="577"/>
    </row>
    <row r="436" spans="1:40" ht="17.25" customHeight="1">
      <c r="A436" s="577"/>
      <c r="B436" s="577"/>
      <c r="C436" s="577"/>
      <c r="D436" s="577"/>
      <c r="E436" s="577"/>
      <c r="F436" s="577"/>
      <c r="G436" s="577"/>
      <c r="H436" s="545"/>
      <c r="I436" s="577"/>
      <c r="J436" s="577"/>
      <c r="K436" s="545"/>
      <c r="L436" s="577"/>
      <c r="M436" s="545"/>
      <c r="N436" s="545"/>
      <c r="O436" s="545"/>
      <c r="P436" s="545"/>
      <c r="Q436" s="545"/>
      <c r="R436" s="545"/>
      <c r="S436" s="545"/>
      <c r="T436" s="545"/>
      <c r="U436" s="545"/>
      <c r="V436" s="545"/>
      <c r="W436" s="545"/>
      <c r="X436" s="561" t="str">
        <v/>
      </c>
      <c r="Y436" s="562">
        <v>0</v>
      </c>
      <c r="Z436" s="545"/>
      <c r="AA436" s="577"/>
      <c r="AB436" s="577"/>
      <c r="AC436" s="577"/>
      <c r="AD436" s="577"/>
      <c r="AE436" s="577"/>
      <c r="AF436" s="577"/>
      <c r="AG436" s="577"/>
      <c r="AH436" s="577"/>
      <c r="AI436" s="577"/>
      <c r="AJ436" s="577"/>
      <c r="AK436" s="577"/>
      <c r="AL436" s="577"/>
      <c r="AM436" s="577"/>
      <c r="AN436" s="577"/>
    </row>
    <row r="437" spans="1:40" ht="17.25" customHeight="1">
      <c r="A437" s="577"/>
      <c r="B437" s="577"/>
      <c r="C437" s="577"/>
      <c r="D437" s="577"/>
      <c r="E437" s="577"/>
      <c r="F437" s="577"/>
      <c r="G437" s="577"/>
      <c r="H437" s="545"/>
      <c r="I437" s="577"/>
      <c r="J437" s="577"/>
      <c r="K437" s="545"/>
      <c r="L437" s="577"/>
      <c r="M437" s="545"/>
      <c r="N437" s="545"/>
      <c r="O437" s="545"/>
      <c r="P437" s="545"/>
      <c r="Q437" s="545"/>
      <c r="R437" s="545"/>
      <c r="S437" s="545"/>
      <c r="T437" s="545"/>
      <c r="U437" s="545"/>
      <c r="V437" s="545"/>
      <c r="W437" s="545"/>
      <c r="X437" s="561" t="str">
        <v/>
      </c>
      <c r="Y437" s="562">
        <v>0</v>
      </c>
      <c r="Z437" s="545"/>
      <c r="AA437" s="577"/>
      <c r="AB437" s="577"/>
      <c r="AC437" s="577"/>
      <c r="AD437" s="577"/>
      <c r="AE437" s="577"/>
      <c r="AF437" s="577"/>
      <c r="AG437" s="577"/>
      <c r="AH437" s="577"/>
      <c r="AI437" s="577"/>
      <c r="AJ437" s="577"/>
      <c r="AK437" s="577"/>
      <c r="AL437" s="577"/>
      <c r="AM437" s="577"/>
      <c r="AN437" s="577"/>
    </row>
    <row r="438" spans="1:40" ht="17.25" customHeight="1">
      <c r="A438" s="577"/>
      <c r="B438" s="577"/>
      <c r="C438" s="577"/>
      <c r="D438" s="577"/>
      <c r="E438" s="577"/>
      <c r="F438" s="577"/>
      <c r="G438" s="577"/>
      <c r="H438" s="545"/>
      <c r="I438" s="577"/>
      <c r="J438" s="577"/>
      <c r="K438" s="545"/>
      <c r="L438" s="577"/>
      <c r="M438" s="545"/>
      <c r="N438" s="545"/>
      <c r="O438" s="545"/>
      <c r="P438" s="545"/>
      <c r="Q438" s="545"/>
      <c r="R438" s="545"/>
      <c r="S438" s="545"/>
      <c r="T438" s="545"/>
      <c r="U438" s="545"/>
      <c r="V438" s="545"/>
      <c r="W438" s="545"/>
      <c r="X438" s="561" t="str">
        <v/>
      </c>
      <c r="Y438" s="562">
        <v>0</v>
      </c>
      <c r="Z438" s="545"/>
      <c r="AA438" s="577"/>
      <c r="AB438" s="577"/>
      <c r="AC438" s="577"/>
      <c r="AD438" s="577"/>
      <c r="AE438" s="577"/>
      <c r="AF438" s="577"/>
      <c r="AG438" s="577"/>
      <c r="AH438" s="577"/>
      <c r="AI438" s="577"/>
      <c r="AJ438" s="577"/>
      <c r="AK438" s="577"/>
      <c r="AL438" s="577"/>
      <c r="AM438" s="577"/>
      <c r="AN438" s="577"/>
    </row>
    <row r="439" spans="1:40" ht="17.25" customHeight="1">
      <c r="A439" s="577"/>
      <c r="B439" s="577"/>
      <c r="C439" s="577"/>
      <c r="D439" s="577"/>
      <c r="E439" s="577"/>
      <c r="F439" s="577"/>
      <c r="G439" s="577"/>
      <c r="H439" s="545"/>
      <c r="I439" s="577"/>
      <c r="J439" s="577"/>
      <c r="K439" s="545"/>
      <c r="L439" s="577"/>
      <c r="M439" s="545"/>
      <c r="N439" s="545"/>
      <c r="O439" s="545"/>
      <c r="P439" s="545"/>
      <c r="Q439" s="545"/>
      <c r="R439" s="545"/>
      <c r="S439" s="545"/>
      <c r="T439" s="545"/>
      <c r="U439" s="545"/>
      <c r="V439" s="545"/>
      <c r="W439" s="545"/>
      <c r="X439" s="561" t="str">
        <v/>
      </c>
      <c r="Y439" s="562">
        <v>0</v>
      </c>
      <c r="Z439" s="545"/>
      <c r="AA439" s="577"/>
      <c r="AB439" s="577"/>
      <c r="AC439" s="577"/>
      <c r="AD439" s="577"/>
      <c r="AE439" s="577"/>
      <c r="AF439" s="577"/>
      <c r="AG439" s="577"/>
      <c r="AH439" s="577"/>
      <c r="AI439" s="577"/>
      <c r="AJ439" s="577"/>
      <c r="AK439" s="577"/>
      <c r="AL439" s="577"/>
      <c r="AM439" s="577"/>
      <c r="AN439" s="577"/>
    </row>
    <row r="440" spans="1:40" ht="17.25" customHeight="1">
      <c r="A440" s="577"/>
      <c r="B440" s="577"/>
      <c r="C440" s="577"/>
      <c r="D440" s="577"/>
      <c r="E440" s="577"/>
      <c r="F440" s="577"/>
      <c r="G440" s="577"/>
      <c r="H440" s="545"/>
      <c r="I440" s="577"/>
      <c r="J440" s="577"/>
      <c r="K440" s="545"/>
      <c r="L440" s="577"/>
      <c r="M440" s="545"/>
      <c r="N440" s="545"/>
      <c r="O440" s="545"/>
      <c r="P440" s="545"/>
      <c r="Q440" s="545"/>
      <c r="R440" s="545"/>
      <c r="S440" s="545"/>
      <c r="T440" s="545"/>
      <c r="U440" s="545"/>
      <c r="V440" s="545"/>
      <c r="W440" s="545"/>
      <c r="X440" s="561" t="str">
        <v/>
      </c>
      <c r="Y440" s="562">
        <v>0</v>
      </c>
      <c r="Z440" s="545"/>
      <c r="AA440" s="577"/>
      <c r="AB440" s="577"/>
      <c r="AC440" s="577"/>
      <c r="AD440" s="577"/>
      <c r="AE440" s="577"/>
      <c r="AF440" s="577"/>
      <c r="AG440" s="577"/>
      <c r="AH440" s="577"/>
      <c r="AI440" s="577"/>
      <c r="AJ440" s="577"/>
      <c r="AK440" s="577"/>
      <c r="AL440" s="577"/>
      <c r="AM440" s="577"/>
      <c r="AN440" s="577"/>
    </row>
    <row r="441" spans="1:40" ht="17.25" customHeight="1">
      <c r="A441" s="577"/>
      <c r="B441" s="577"/>
      <c r="C441" s="577"/>
      <c r="D441" s="577"/>
      <c r="E441" s="577"/>
      <c r="F441" s="577"/>
      <c r="G441" s="577"/>
      <c r="H441" s="545"/>
      <c r="I441" s="577"/>
      <c r="J441" s="577"/>
      <c r="K441" s="545"/>
      <c r="L441" s="577"/>
      <c r="M441" s="545"/>
      <c r="N441" s="545"/>
      <c r="O441" s="545"/>
      <c r="P441" s="545"/>
      <c r="Q441" s="545"/>
      <c r="R441" s="545"/>
      <c r="S441" s="545"/>
      <c r="T441" s="545"/>
      <c r="U441" s="545"/>
      <c r="V441" s="545"/>
      <c r="W441" s="545"/>
      <c r="X441" s="561" t="str">
        <v/>
      </c>
      <c r="Y441" s="562">
        <v>0</v>
      </c>
      <c r="Z441" s="545"/>
      <c r="AA441" s="577"/>
      <c r="AB441" s="577"/>
      <c r="AC441" s="577"/>
      <c r="AD441" s="577"/>
      <c r="AE441" s="577"/>
      <c r="AF441" s="577"/>
      <c r="AG441" s="577"/>
      <c r="AH441" s="577"/>
      <c r="AI441" s="577"/>
      <c r="AJ441" s="577"/>
      <c r="AK441" s="577"/>
      <c r="AL441" s="577"/>
      <c r="AM441" s="577"/>
      <c r="AN441" s="577"/>
    </row>
    <row r="442" spans="1:40" ht="17.25" customHeight="1">
      <c r="A442" s="577"/>
      <c r="B442" s="577"/>
      <c r="C442" s="577"/>
      <c r="D442" s="577"/>
      <c r="E442" s="577"/>
      <c r="F442" s="577"/>
      <c r="G442" s="577"/>
      <c r="H442" s="545"/>
      <c r="I442" s="577"/>
      <c r="J442" s="577"/>
      <c r="K442" s="545"/>
      <c r="L442" s="577"/>
      <c r="M442" s="545"/>
      <c r="N442" s="545"/>
      <c r="O442" s="545"/>
      <c r="P442" s="545"/>
      <c r="Q442" s="545"/>
      <c r="R442" s="545"/>
      <c r="S442" s="545"/>
      <c r="T442" s="545"/>
      <c r="U442" s="545"/>
      <c r="V442" s="545"/>
      <c r="W442" s="545"/>
      <c r="X442" s="561" t="str">
        <v/>
      </c>
      <c r="Y442" s="562">
        <v>0</v>
      </c>
      <c r="Z442" s="545"/>
      <c r="AA442" s="577"/>
      <c r="AB442" s="577"/>
      <c r="AC442" s="577"/>
      <c r="AD442" s="577"/>
      <c r="AE442" s="577"/>
      <c r="AF442" s="577"/>
      <c r="AG442" s="577"/>
      <c r="AH442" s="577"/>
      <c r="AI442" s="577"/>
      <c r="AJ442" s="577"/>
      <c r="AK442" s="577"/>
      <c r="AL442" s="577"/>
      <c r="AM442" s="577"/>
      <c r="AN442" s="577"/>
    </row>
    <row r="443" spans="1:40" ht="17.25" customHeight="1">
      <c r="A443" s="577"/>
      <c r="B443" s="577"/>
      <c r="C443" s="577"/>
      <c r="D443" s="577"/>
      <c r="E443" s="577"/>
      <c r="F443" s="577"/>
      <c r="G443" s="577"/>
      <c r="H443" s="545"/>
      <c r="I443" s="577"/>
      <c r="J443" s="577"/>
      <c r="K443" s="545"/>
      <c r="L443" s="577"/>
      <c r="M443" s="545"/>
      <c r="N443" s="545"/>
      <c r="O443" s="545"/>
      <c r="P443" s="545"/>
      <c r="Q443" s="545"/>
      <c r="R443" s="545"/>
      <c r="S443" s="545"/>
      <c r="T443" s="545"/>
      <c r="U443" s="545"/>
      <c r="V443" s="545"/>
      <c r="W443" s="545"/>
      <c r="X443" s="561" t="str">
        <v/>
      </c>
      <c r="Y443" s="562">
        <v>0</v>
      </c>
      <c r="Z443" s="545"/>
      <c r="AA443" s="577"/>
      <c r="AB443" s="577"/>
      <c r="AC443" s="577"/>
      <c r="AD443" s="577"/>
      <c r="AE443" s="577"/>
      <c r="AF443" s="577"/>
      <c r="AG443" s="577"/>
      <c r="AH443" s="577"/>
      <c r="AI443" s="577"/>
      <c r="AJ443" s="577"/>
      <c r="AK443" s="577"/>
      <c r="AL443" s="577"/>
      <c r="AM443" s="577"/>
      <c r="AN443" s="577"/>
    </row>
    <row r="444" spans="1:40" ht="17.25" customHeight="1">
      <c r="A444" s="577"/>
      <c r="B444" s="577"/>
      <c r="C444" s="577"/>
      <c r="D444" s="577"/>
      <c r="E444" s="577"/>
      <c r="F444" s="577"/>
      <c r="G444" s="577"/>
      <c r="H444" s="545"/>
      <c r="I444" s="577"/>
      <c r="J444" s="577"/>
      <c r="K444" s="545"/>
      <c r="L444" s="577"/>
      <c r="M444" s="545"/>
      <c r="N444" s="545"/>
      <c r="O444" s="545"/>
      <c r="P444" s="545"/>
      <c r="Q444" s="545"/>
      <c r="R444" s="545"/>
      <c r="S444" s="545"/>
      <c r="T444" s="545"/>
      <c r="U444" s="545"/>
      <c r="V444" s="545"/>
      <c r="W444" s="545"/>
      <c r="X444" s="561" t="str">
        <v/>
      </c>
      <c r="Y444" s="562">
        <v>0</v>
      </c>
      <c r="Z444" s="545"/>
      <c r="AA444" s="577"/>
      <c r="AB444" s="577"/>
      <c r="AC444" s="577"/>
      <c r="AD444" s="577"/>
      <c r="AE444" s="577"/>
      <c r="AF444" s="577"/>
      <c r="AG444" s="577"/>
      <c r="AH444" s="577"/>
      <c r="AI444" s="577"/>
      <c r="AJ444" s="577"/>
      <c r="AK444" s="577"/>
      <c r="AL444" s="577"/>
      <c r="AM444" s="577"/>
      <c r="AN444" s="577"/>
    </row>
    <row r="445" spans="1:40" ht="17.25" customHeight="1">
      <c r="A445" s="577"/>
      <c r="B445" s="577"/>
      <c r="C445" s="577"/>
      <c r="D445" s="577"/>
      <c r="E445" s="577"/>
      <c r="F445" s="577"/>
      <c r="G445" s="577"/>
      <c r="H445" s="545"/>
      <c r="I445" s="577"/>
      <c r="J445" s="577"/>
      <c r="K445" s="545"/>
      <c r="L445" s="577"/>
      <c r="M445" s="545"/>
      <c r="N445" s="545"/>
      <c r="O445" s="545"/>
      <c r="P445" s="545"/>
      <c r="Q445" s="545"/>
      <c r="R445" s="545"/>
      <c r="S445" s="545"/>
      <c r="T445" s="545"/>
      <c r="U445" s="545"/>
      <c r="V445" s="545"/>
      <c r="W445" s="545"/>
      <c r="X445" s="561" t="str">
        <v/>
      </c>
      <c r="Y445" s="562">
        <v>0</v>
      </c>
      <c r="Z445" s="545"/>
      <c r="AA445" s="577"/>
      <c r="AB445" s="577"/>
      <c r="AC445" s="577"/>
      <c r="AD445" s="577"/>
      <c r="AE445" s="577"/>
      <c r="AF445" s="577"/>
      <c r="AG445" s="577"/>
      <c r="AH445" s="577"/>
      <c r="AI445" s="577"/>
      <c r="AJ445" s="577"/>
      <c r="AK445" s="577"/>
      <c r="AL445" s="577"/>
      <c r="AM445" s="577"/>
      <c r="AN445" s="577"/>
    </row>
    <row r="446" spans="1:40" ht="17.25" customHeight="1">
      <c r="A446" s="577"/>
      <c r="B446" s="577"/>
      <c r="C446" s="577"/>
      <c r="D446" s="577"/>
      <c r="E446" s="577"/>
      <c r="F446" s="577"/>
      <c r="G446" s="577"/>
      <c r="H446" s="545"/>
      <c r="I446" s="577"/>
      <c r="J446" s="577"/>
      <c r="K446" s="545"/>
      <c r="L446" s="577"/>
      <c r="M446" s="545"/>
      <c r="N446" s="545"/>
      <c r="O446" s="545"/>
      <c r="P446" s="545"/>
      <c r="Q446" s="545"/>
      <c r="R446" s="545"/>
      <c r="S446" s="545"/>
      <c r="T446" s="545"/>
      <c r="U446" s="545"/>
      <c r="V446" s="545"/>
      <c r="W446" s="545"/>
      <c r="X446" s="561" t="str">
        <v/>
      </c>
      <c r="Y446" s="562">
        <v>0</v>
      </c>
      <c r="Z446" s="545"/>
      <c r="AA446" s="577"/>
      <c r="AB446" s="577"/>
      <c r="AC446" s="577"/>
      <c r="AD446" s="577"/>
      <c r="AE446" s="577"/>
      <c r="AF446" s="577"/>
      <c r="AG446" s="577"/>
      <c r="AH446" s="577"/>
      <c r="AI446" s="577"/>
      <c r="AJ446" s="577"/>
      <c r="AK446" s="577"/>
      <c r="AL446" s="577"/>
      <c r="AM446" s="577"/>
      <c r="AN446" s="577"/>
    </row>
    <row r="447" spans="1:40" ht="17.25" customHeight="1">
      <c r="A447" s="577"/>
      <c r="B447" s="577"/>
      <c r="C447" s="577"/>
      <c r="D447" s="577"/>
      <c r="E447" s="577"/>
      <c r="F447" s="577"/>
      <c r="G447" s="577"/>
      <c r="H447" s="545"/>
      <c r="I447" s="577"/>
      <c r="J447" s="577"/>
      <c r="K447" s="545"/>
      <c r="L447" s="577"/>
      <c r="M447" s="545"/>
      <c r="N447" s="545"/>
      <c r="O447" s="545"/>
      <c r="P447" s="545"/>
      <c r="Q447" s="545"/>
      <c r="R447" s="545"/>
      <c r="S447" s="545"/>
      <c r="T447" s="545"/>
      <c r="U447" s="545"/>
      <c r="V447" s="545"/>
      <c r="W447" s="545"/>
      <c r="X447" s="561" t="str">
        <v/>
      </c>
      <c r="Y447" s="562">
        <v>0</v>
      </c>
      <c r="Z447" s="545"/>
      <c r="AA447" s="577"/>
      <c r="AB447" s="577"/>
      <c r="AC447" s="577"/>
      <c r="AD447" s="577"/>
      <c r="AE447" s="577"/>
      <c r="AF447" s="577"/>
      <c r="AG447" s="577"/>
      <c r="AH447" s="577"/>
      <c r="AI447" s="577"/>
      <c r="AJ447" s="577"/>
      <c r="AK447" s="577"/>
      <c r="AL447" s="577"/>
      <c r="AM447" s="577"/>
      <c r="AN447" s="577"/>
    </row>
    <row r="448" spans="1:40" ht="17.25" customHeight="1">
      <c r="A448" s="577"/>
      <c r="B448" s="577"/>
      <c r="C448" s="577"/>
      <c r="D448" s="577"/>
      <c r="E448" s="577"/>
      <c r="F448" s="577"/>
      <c r="G448" s="577"/>
      <c r="H448" s="545"/>
      <c r="I448" s="577"/>
      <c r="J448" s="577"/>
      <c r="K448" s="545"/>
      <c r="L448" s="577"/>
      <c r="M448" s="545"/>
      <c r="N448" s="545"/>
      <c r="O448" s="545"/>
      <c r="P448" s="545"/>
      <c r="Q448" s="545"/>
      <c r="R448" s="545"/>
      <c r="S448" s="545"/>
      <c r="T448" s="545"/>
      <c r="U448" s="545"/>
      <c r="V448" s="545"/>
      <c r="W448" s="545"/>
      <c r="X448" s="561" t="str">
        <v/>
      </c>
      <c r="Y448" s="562">
        <v>0</v>
      </c>
      <c r="Z448" s="545"/>
      <c r="AA448" s="577"/>
      <c r="AB448" s="577"/>
      <c r="AC448" s="577"/>
      <c r="AD448" s="577"/>
      <c r="AE448" s="577"/>
      <c r="AF448" s="577"/>
      <c r="AG448" s="577"/>
      <c r="AH448" s="577"/>
      <c r="AI448" s="577"/>
      <c r="AJ448" s="577"/>
      <c r="AK448" s="577"/>
      <c r="AL448" s="577"/>
      <c r="AM448" s="577"/>
      <c r="AN448" s="577"/>
    </row>
    <row r="449" spans="1:40" ht="17.25" customHeight="1">
      <c r="A449" s="577"/>
      <c r="B449" s="577"/>
      <c r="C449" s="577"/>
      <c r="D449" s="577"/>
      <c r="E449" s="577"/>
      <c r="F449" s="577"/>
      <c r="G449" s="577"/>
      <c r="H449" s="545"/>
      <c r="I449" s="577"/>
      <c r="J449" s="577"/>
      <c r="K449" s="545"/>
      <c r="L449" s="577"/>
      <c r="M449" s="545"/>
      <c r="N449" s="545"/>
      <c r="O449" s="545"/>
      <c r="P449" s="545"/>
      <c r="Q449" s="545"/>
      <c r="R449" s="545"/>
      <c r="S449" s="545"/>
      <c r="T449" s="545"/>
      <c r="U449" s="545"/>
      <c r="V449" s="545"/>
      <c r="W449" s="545"/>
      <c r="X449" s="561" t="str">
        <v/>
      </c>
      <c r="Y449" s="562">
        <v>0</v>
      </c>
      <c r="Z449" s="545"/>
      <c r="AA449" s="577"/>
      <c r="AB449" s="577"/>
      <c r="AC449" s="577"/>
      <c r="AD449" s="577"/>
      <c r="AE449" s="577"/>
      <c r="AF449" s="577"/>
      <c r="AG449" s="577"/>
      <c r="AH449" s="577"/>
      <c r="AI449" s="577"/>
      <c r="AJ449" s="577"/>
      <c r="AK449" s="577"/>
      <c r="AL449" s="577"/>
      <c r="AM449" s="577"/>
      <c r="AN449" s="577"/>
    </row>
    <row r="450" spans="1:40" ht="17.25" customHeight="1">
      <c r="A450" s="577"/>
      <c r="B450" s="577"/>
      <c r="C450" s="577"/>
      <c r="D450" s="577"/>
      <c r="E450" s="577"/>
      <c r="F450" s="577"/>
      <c r="G450" s="577"/>
      <c r="H450" s="545"/>
      <c r="I450" s="577"/>
      <c r="J450" s="577"/>
      <c r="K450" s="545"/>
      <c r="L450" s="577"/>
      <c r="M450" s="545"/>
      <c r="N450" s="545"/>
      <c r="O450" s="545"/>
      <c r="P450" s="545"/>
      <c r="Q450" s="545"/>
      <c r="R450" s="545"/>
      <c r="S450" s="545"/>
      <c r="T450" s="545"/>
      <c r="U450" s="545"/>
      <c r="V450" s="545"/>
      <c r="W450" s="545"/>
      <c r="X450" s="561" t="str">
        <v/>
      </c>
      <c r="Y450" s="562">
        <v>0</v>
      </c>
      <c r="Z450" s="545"/>
      <c r="AA450" s="577"/>
      <c r="AB450" s="577"/>
      <c r="AC450" s="577"/>
      <c r="AD450" s="577"/>
      <c r="AE450" s="577"/>
      <c r="AF450" s="577"/>
      <c r="AG450" s="577"/>
      <c r="AH450" s="577"/>
      <c r="AI450" s="577"/>
      <c r="AJ450" s="577"/>
      <c r="AK450" s="577"/>
      <c r="AL450" s="577"/>
      <c r="AM450" s="577"/>
      <c r="AN450" s="577"/>
    </row>
    <row r="451" spans="1:40" ht="17.25" customHeight="1">
      <c r="A451" s="577"/>
      <c r="B451" s="577"/>
      <c r="C451" s="577"/>
      <c r="D451" s="577"/>
      <c r="E451" s="577"/>
      <c r="F451" s="577"/>
      <c r="G451" s="577"/>
      <c r="H451" s="545"/>
      <c r="I451" s="577"/>
      <c r="J451" s="577"/>
      <c r="K451" s="545"/>
      <c r="L451" s="577"/>
      <c r="M451" s="545"/>
      <c r="N451" s="545"/>
      <c r="O451" s="545"/>
      <c r="P451" s="545"/>
      <c r="Q451" s="545"/>
      <c r="R451" s="545"/>
      <c r="S451" s="545"/>
      <c r="T451" s="545"/>
      <c r="U451" s="545"/>
      <c r="V451" s="545"/>
      <c r="W451" s="545"/>
      <c r="X451" s="561" t="str">
        <v/>
      </c>
      <c r="Y451" s="562">
        <v>0</v>
      </c>
      <c r="Z451" s="545"/>
      <c r="AA451" s="577"/>
      <c r="AB451" s="577"/>
      <c r="AC451" s="577"/>
      <c r="AD451" s="577"/>
      <c r="AE451" s="577"/>
      <c r="AF451" s="577"/>
      <c r="AG451" s="577"/>
      <c r="AH451" s="577"/>
      <c r="AI451" s="577"/>
      <c r="AJ451" s="577"/>
      <c r="AK451" s="577"/>
      <c r="AL451" s="577"/>
      <c r="AM451" s="577"/>
      <c r="AN451" s="577"/>
    </row>
    <row r="452" spans="1:40" ht="17.25" customHeight="1">
      <c r="A452" s="577"/>
      <c r="B452" s="577"/>
      <c r="C452" s="577"/>
      <c r="D452" s="577"/>
      <c r="E452" s="577"/>
      <c r="F452" s="577"/>
      <c r="G452" s="577"/>
      <c r="H452" s="545"/>
      <c r="I452" s="577"/>
      <c r="J452" s="577"/>
      <c r="K452" s="545"/>
      <c r="L452" s="577"/>
      <c r="M452" s="545"/>
      <c r="N452" s="545"/>
      <c r="O452" s="545"/>
      <c r="P452" s="545"/>
      <c r="Q452" s="545"/>
      <c r="R452" s="545"/>
      <c r="S452" s="545"/>
      <c r="T452" s="545"/>
      <c r="U452" s="545"/>
      <c r="V452" s="545"/>
      <c r="W452" s="545"/>
      <c r="X452" s="561" t="str">
        <v/>
      </c>
      <c r="Y452" s="562">
        <v>0</v>
      </c>
      <c r="Z452" s="545"/>
      <c r="AA452" s="577"/>
      <c r="AB452" s="577"/>
      <c r="AC452" s="577"/>
      <c r="AD452" s="577"/>
      <c r="AE452" s="577"/>
      <c r="AF452" s="577"/>
      <c r="AG452" s="577"/>
      <c r="AH452" s="577"/>
      <c r="AI452" s="577"/>
      <c r="AJ452" s="577"/>
      <c r="AK452" s="577"/>
      <c r="AL452" s="577"/>
      <c r="AM452" s="577"/>
      <c r="AN452" s="577"/>
    </row>
    <row r="453" spans="1:40" ht="17.25" customHeight="1">
      <c r="A453" s="577"/>
      <c r="B453" s="577"/>
      <c r="C453" s="577"/>
      <c r="D453" s="577"/>
      <c r="E453" s="577"/>
      <c r="F453" s="577"/>
      <c r="G453" s="577"/>
      <c r="H453" s="545"/>
      <c r="I453" s="577"/>
      <c r="J453" s="577"/>
      <c r="K453" s="545"/>
      <c r="L453" s="577"/>
      <c r="M453" s="545"/>
      <c r="N453" s="545"/>
      <c r="O453" s="545"/>
      <c r="P453" s="545"/>
      <c r="Q453" s="545"/>
      <c r="R453" s="545"/>
      <c r="S453" s="545"/>
      <c r="T453" s="545"/>
      <c r="U453" s="545"/>
      <c r="V453" s="545"/>
      <c r="W453" s="545"/>
      <c r="X453" s="561" t="str">
        <v/>
      </c>
      <c r="Y453" s="562">
        <v>0</v>
      </c>
      <c r="Z453" s="545"/>
      <c r="AA453" s="577"/>
      <c r="AB453" s="577"/>
      <c r="AC453" s="577"/>
      <c r="AD453" s="577"/>
      <c r="AE453" s="577"/>
      <c r="AF453" s="577"/>
      <c r="AG453" s="577"/>
      <c r="AH453" s="577"/>
      <c r="AI453" s="577"/>
      <c r="AJ453" s="577"/>
      <c r="AK453" s="577"/>
      <c r="AL453" s="577"/>
      <c r="AM453" s="577"/>
      <c r="AN453" s="577"/>
    </row>
    <row r="454" spans="1:40" ht="17.25" customHeight="1">
      <c r="A454" s="577"/>
      <c r="B454" s="577"/>
      <c r="C454" s="577"/>
      <c r="D454" s="577"/>
      <c r="E454" s="577"/>
      <c r="F454" s="577"/>
      <c r="G454" s="577"/>
      <c r="H454" s="545"/>
      <c r="I454" s="577"/>
      <c r="J454" s="577"/>
      <c r="K454" s="545"/>
      <c r="L454" s="577"/>
      <c r="M454" s="545"/>
      <c r="N454" s="545"/>
      <c r="O454" s="545"/>
      <c r="P454" s="545"/>
      <c r="Q454" s="545"/>
      <c r="R454" s="545"/>
      <c r="S454" s="545"/>
      <c r="T454" s="545"/>
      <c r="U454" s="545"/>
      <c r="V454" s="545"/>
      <c r="W454" s="545"/>
      <c r="X454" s="561" t="str">
        <v/>
      </c>
      <c r="Y454" s="562">
        <v>0</v>
      </c>
      <c r="Z454" s="545"/>
      <c r="AA454" s="577"/>
      <c r="AB454" s="577"/>
      <c r="AC454" s="577"/>
      <c r="AD454" s="577"/>
      <c r="AE454" s="577"/>
      <c r="AF454" s="577"/>
      <c r="AG454" s="577"/>
      <c r="AH454" s="577"/>
      <c r="AI454" s="577"/>
      <c r="AJ454" s="577"/>
      <c r="AK454" s="577"/>
      <c r="AL454" s="577"/>
      <c r="AM454" s="577"/>
      <c r="AN454" s="577"/>
    </row>
    <row r="455" spans="1:40" ht="17.25" customHeight="1">
      <c r="A455" s="577"/>
      <c r="B455" s="577"/>
      <c r="C455" s="577"/>
      <c r="D455" s="577"/>
      <c r="E455" s="577"/>
      <c r="F455" s="577"/>
      <c r="G455" s="577"/>
      <c r="H455" s="545"/>
      <c r="I455" s="577"/>
      <c r="J455" s="577"/>
      <c r="K455" s="545"/>
      <c r="L455" s="577"/>
      <c r="M455" s="545"/>
      <c r="N455" s="545"/>
      <c r="O455" s="545"/>
      <c r="P455" s="545"/>
      <c r="Q455" s="545"/>
      <c r="R455" s="545"/>
      <c r="S455" s="545"/>
      <c r="T455" s="545"/>
      <c r="U455" s="545"/>
      <c r="V455" s="545"/>
      <c r="W455" s="545"/>
      <c r="X455" s="561" t="str">
        <v/>
      </c>
      <c r="Y455" s="562">
        <v>0</v>
      </c>
      <c r="Z455" s="545"/>
      <c r="AA455" s="577"/>
      <c r="AB455" s="577"/>
      <c r="AC455" s="577"/>
      <c r="AD455" s="577"/>
      <c r="AE455" s="577"/>
      <c r="AF455" s="577"/>
      <c r="AG455" s="577"/>
      <c r="AH455" s="577"/>
      <c r="AI455" s="577"/>
      <c r="AJ455" s="577"/>
      <c r="AK455" s="577"/>
      <c r="AL455" s="577"/>
      <c r="AM455" s="577"/>
      <c r="AN455" s="577"/>
    </row>
    <row r="456" spans="1:40" ht="17.25" customHeight="1">
      <c r="A456" s="577"/>
      <c r="B456" s="577"/>
      <c r="C456" s="577"/>
      <c r="D456" s="577"/>
      <c r="E456" s="577"/>
      <c r="F456" s="577"/>
      <c r="G456" s="577"/>
      <c r="H456" s="545"/>
      <c r="I456" s="577"/>
      <c r="J456" s="577"/>
      <c r="K456" s="545"/>
      <c r="L456" s="577"/>
      <c r="M456" s="545"/>
      <c r="N456" s="545"/>
      <c r="O456" s="545"/>
      <c r="P456" s="545"/>
      <c r="Q456" s="545"/>
      <c r="R456" s="545"/>
      <c r="S456" s="545"/>
      <c r="T456" s="545"/>
      <c r="U456" s="545"/>
      <c r="V456" s="545"/>
      <c r="W456" s="545"/>
      <c r="X456" s="561" t="str">
        <v/>
      </c>
      <c r="Y456" s="562">
        <v>0</v>
      </c>
      <c r="Z456" s="545"/>
      <c r="AA456" s="577"/>
      <c r="AB456" s="577"/>
      <c r="AC456" s="577"/>
      <c r="AD456" s="577"/>
      <c r="AE456" s="577"/>
      <c r="AF456" s="577"/>
      <c r="AG456" s="577"/>
      <c r="AH456" s="577"/>
      <c r="AI456" s="577"/>
      <c r="AJ456" s="577"/>
      <c r="AK456" s="577"/>
      <c r="AL456" s="577"/>
      <c r="AM456" s="577"/>
      <c r="AN456" s="577"/>
    </row>
    <row r="457" spans="1:40" ht="17.25" customHeight="1">
      <c r="A457" s="577"/>
      <c r="B457" s="577"/>
      <c r="C457" s="577"/>
      <c r="D457" s="577"/>
      <c r="E457" s="577"/>
      <c r="F457" s="577"/>
      <c r="G457" s="577"/>
      <c r="H457" s="545"/>
      <c r="I457" s="577"/>
      <c r="J457" s="577"/>
      <c r="K457" s="545"/>
      <c r="L457" s="577"/>
      <c r="M457" s="545"/>
      <c r="N457" s="545"/>
      <c r="O457" s="545"/>
      <c r="P457" s="545"/>
      <c r="Q457" s="545"/>
      <c r="R457" s="545"/>
      <c r="S457" s="545"/>
      <c r="T457" s="545"/>
      <c r="U457" s="545"/>
      <c r="V457" s="545"/>
      <c r="W457" s="545"/>
      <c r="X457" s="561" t="str">
        <v/>
      </c>
      <c r="Y457" s="562">
        <v>0</v>
      </c>
      <c r="Z457" s="545"/>
      <c r="AA457" s="577"/>
      <c r="AB457" s="577"/>
      <c r="AC457" s="577"/>
      <c r="AD457" s="577"/>
      <c r="AE457" s="577"/>
      <c r="AF457" s="577"/>
      <c r="AG457" s="577"/>
      <c r="AH457" s="577"/>
      <c r="AI457" s="577"/>
      <c r="AJ457" s="577"/>
      <c r="AK457" s="577"/>
      <c r="AL457" s="577"/>
      <c r="AM457" s="577"/>
      <c r="AN457" s="577"/>
    </row>
    <row r="458" spans="1:40" ht="17.25" customHeight="1">
      <c r="A458" s="577"/>
      <c r="B458" s="577"/>
      <c r="C458" s="577"/>
      <c r="D458" s="577"/>
      <c r="E458" s="577"/>
      <c r="F458" s="577"/>
      <c r="G458" s="577"/>
      <c r="H458" s="545"/>
      <c r="I458" s="577"/>
      <c r="J458" s="577"/>
      <c r="K458" s="545"/>
      <c r="L458" s="577"/>
      <c r="M458" s="545"/>
      <c r="N458" s="545"/>
      <c r="O458" s="545"/>
      <c r="P458" s="545"/>
      <c r="Q458" s="545"/>
      <c r="R458" s="545"/>
      <c r="S458" s="545"/>
      <c r="T458" s="545"/>
      <c r="U458" s="545"/>
      <c r="V458" s="545"/>
      <c r="W458" s="545"/>
      <c r="X458" s="561" t="str">
        <v/>
      </c>
      <c r="Y458" s="562">
        <v>0</v>
      </c>
      <c r="Z458" s="545"/>
      <c r="AA458" s="577"/>
      <c r="AB458" s="577"/>
      <c r="AC458" s="577"/>
      <c r="AD458" s="577"/>
      <c r="AE458" s="577"/>
      <c r="AF458" s="577"/>
      <c r="AG458" s="577"/>
      <c r="AH458" s="577"/>
      <c r="AI458" s="577"/>
      <c r="AJ458" s="577"/>
      <c r="AK458" s="577"/>
      <c r="AL458" s="577"/>
      <c r="AM458" s="577"/>
      <c r="AN458" s="577"/>
    </row>
    <row r="459" spans="1:40" ht="17.25" customHeight="1">
      <c r="A459" s="577"/>
      <c r="B459" s="577"/>
      <c r="C459" s="577"/>
      <c r="D459" s="577"/>
      <c r="E459" s="577"/>
      <c r="F459" s="577"/>
      <c r="G459" s="577"/>
      <c r="H459" s="545"/>
      <c r="I459" s="577"/>
      <c r="J459" s="577"/>
      <c r="K459" s="545"/>
      <c r="L459" s="577"/>
      <c r="M459" s="545"/>
      <c r="N459" s="545"/>
      <c r="O459" s="545"/>
      <c r="P459" s="545"/>
      <c r="Q459" s="545"/>
      <c r="R459" s="545"/>
      <c r="S459" s="545"/>
      <c r="T459" s="545"/>
      <c r="U459" s="545"/>
      <c r="V459" s="545"/>
      <c r="W459" s="545"/>
      <c r="X459" s="561" t="str">
        <v/>
      </c>
      <c r="Y459" s="562">
        <v>0</v>
      </c>
      <c r="Z459" s="545"/>
      <c r="AA459" s="577"/>
      <c r="AB459" s="577"/>
      <c r="AC459" s="577"/>
      <c r="AD459" s="577"/>
      <c r="AE459" s="577"/>
      <c r="AF459" s="577"/>
      <c r="AG459" s="577"/>
      <c r="AH459" s="577"/>
      <c r="AI459" s="577"/>
      <c r="AJ459" s="577"/>
      <c r="AK459" s="577"/>
      <c r="AL459" s="577"/>
      <c r="AM459" s="577"/>
      <c r="AN459" s="577"/>
    </row>
    <row r="460" spans="1:40" ht="17.25" customHeight="1">
      <c r="A460" s="577"/>
      <c r="B460" s="577"/>
      <c r="C460" s="577"/>
      <c r="D460" s="577"/>
      <c r="E460" s="577"/>
      <c r="F460" s="577"/>
      <c r="G460" s="577"/>
      <c r="H460" s="545"/>
      <c r="I460" s="577"/>
      <c r="J460" s="577"/>
      <c r="K460" s="545"/>
      <c r="L460" s="577"/>
      <c r="M460" s="545"/>
      <c r="N460" s="545"/>
      <c r="O460" s="545"/>
      <c r="P460" s="545"/>
      <c r="Q460" s="545"/>
      <c r="R460" s="545"/>
      <c r="S460" s="545"/>
      <c r="T460" s="545"/>
      <c r="U460" s="545"/>
      <c r="V460" s="545"/>
      <c r="W460" s="545"/>
      <c r="X460" s="561" t="str">
        <v/>
      </c>
      <c r="Y460" s="562">
        <v>0</v>
      </c>
      <c r="Z460" s="545"/>
      <c r="AA460" s="577"/>
      <c r="AB460" s="577"/>
      <c r="AC460" s="577"/>
      <c r="AD460" s="577"/>
      <c r="AE460" s="577"/>
      <c r="AF460" s="577"/>
      <c r="AG460" s="577"/>
      <c r="AH460" s="577"/>
      <c r="AI460" s="577"/>
      <c r="AJ460" s="577"/>
      <c r="AK460" s="577"/>
      <c r="AL460" s="577"/>
      <c r="AM460" s="577"/>
      <c r="AN460" s="577"/>
    </row>
    <row r="461" spans="1:40" ht="17.25" customHeight="1">
      <c r="A461" s="577"/>
      <c r="B461" s="577"/>
      <c r="C461" s="577"/>
      <c r="D461" s="577"/>
      <c r="E461" s="577"/>
      <c r="F461" s="577"/>
      <c r="G461" s="577"/>
      <c r="H461" s="545"/>
      <c r="I461" s="577"/>
      <c r="J461" s="577"/>
      <c r="K461" s="545"/>
      <c r="L461" s="577"/>
      <c r="M461" s="545"/>
      <c r="N461" s="545"/>
      <c r="O461" s="545"/>
      <c r="P461" s="545"/>
      <c r="Q461" s="545"/>
      <c r="R461" s="545"/>
      <c r="S461" s="545"/>
      <c r="T461" s="545"/>
      <c r="U461" s="545"/>
      <c r="V461" s="545"/>
      <c r="W461" s="545"/>
      <c r="X461" s="561" t="str">
        <v/>
      </c>
      <c r="Y461" s="562">
        <v>0</v>
      </c>
      <c r="Z461" s="545"/>
      <c r="AA461" s="577"/>
      <c r="AB461" s="577"/>
      <c r="AC461" s="577"/>
      <c r="AD461" s="577"/>
      <c r="AE461" s="577"/>
      <c r="AF461" s="577"/>
      <c r="AG461" s="577"/>
      <c r="AH461" s="577"/>
      <c r="AI461" s="577"/>
      <c r="AJ461" s="577"/>
      <c r="AK461" s="577"/>
      <c r="AL461" s="577"/>
      <c r="AM461" s="577"/>
      <c r="AN461" s="577"/>
    </row>
    <row r="462" spans="1:40" ht="17.25" customHeight="1">
      <c r="A462" s="577"/>
      <c r="B462" s="577"/>
      <c r="C462" s="577"/>
      <c r="D462" s="577"/>
      <c r="E462" s="577"/>
      <c r="F462" s="577"/>
      <c r="G462" s="577"/>
      <c r="H462" s="545"/>
      <c r="I462" s="577"/>
      <c r="J462" s="577"/>
      <c r="K462" s="545"/>
      <c r="L462" s="577"/>
      <c r="M462" s="545"/>
      <c r="N462" s="545"/>
      <c r="O462" s="545"/>
      <c r="P462" s="545"/>
      <c r="Q462" s="545"/>
      <c r="R462" s="545"/>
      <c r="S462" s="545"/>
      <c r="T462" s="545"/>
      <c r="U462" s="545"/>
      <c r="V462" s="545"/>
      <c r="W462" s="545"/>
      <c r="X462" s="561" t="str">
        <v/>
      </c>
      <c r="Y462" s="562">
        <v>0</v>
      </c>
      <c r="Z462" s="545"/>
      <c r="AA462" s="577"/>
      <c r="AB462" s="577"/>
      <c r="AC462" s="577"/>
      <c r="AD462" s="577"/>
      <c r="AE462" s="577"/>
      <c r="AF462" s="577"/>
      <c r="AG462" s="577"/>
      <c r="AH462" s="577"/>
      <c r="AI462" s="577"/>
      <c r="AJ462" s="577"/>
      <c r="AK462" s="577"/>
      <c r="AL462" s="577"/>
      <c r="AM462" s="577"/>
      <c r="AN462" s="577"/>
    </row>
    <row r="463" spans="1:40" ht="17.25" customHeight="1">
      <c r="A463" s="577"/>
      <c r="B463" s="577"/>
      <c r="C463" s="577"/>
      <c r="D463" s="577"/>
      <c r="E463" s="577"/>
      <c r="F463" s="577"/>
      <c r="G463" s="577"/>
      <c r="H463" s="545"/>
      <c r="I463" s="577"/>
      <c r="J463" s="577"/>
      <c r="K463" s="545"/>
      <c r="L463" s="577"/>
      <c r="M463" s="545"/>
      <c r="N463" s="545"/>
      <c r="O463" s="545"/>
      <c r="P463" s="545"/>
      <c r="Q463" s="545"/>
      <c r="R463" s="545"/>
      <c r="S463" s="545"/>
      <c r="T463" s="545"/>
      <c r="U463" s="545"/>
      <c r="V463" s="545"/>
      <c r="W463" s="545"/>
      <c r="X463" s="561" t="str">
        <v/>
      </c>
      <c r="Y463" s="562">
        <v>0</v>
      </c>
      <c r="Z463" s="545"/>
      <c r="AA463" s="577"/>
      <c r="AB463" s="577"/>
      <c r="AC463" s="577"/>
      <c r="AD463" s="577"/>
      <c r="AE463" s="577"/>
      <c r="AF463" s="577"/>
      <c r="AG463" s="577"/>
      <c r="AH463" s="577"/>
      <c r="AI463" s="577"/>
      <c r="AJ463" s="577"/>
      <c r="AK463" s="577"/>
      <c r="AL463" s="577"/>
      <c r="AM463" s="577"/>
      <c r="AN463" s="577"/>
    </row>
    <row r="464" spans="1:40" ht="17.25" customHeight="1">
      <c r="A464" s="577"/>
      <c r="B464" s="577"/>
      <c r="C464" s="577"/>
      <c r="D464" s="577"/>
      <c r="E464" s="577"/>
      <c r="F464" s="577"/>
      <c r="G464" s="577"/>
      <c r="H464" s="545"/>
      <c r="I464" s="577"/>
      <c r="J464" s="577"/>
      <c r="K464" s="545"/>
      <c r="L464" s="577"/>
      <c r="M464" s="545"/>
      <c r="N464" s="545"/>
      <c r="O464" s="545"/>
      <c r="P464" s="545"/>
      <c r="Q464" s="545"/>
      <c r="R464" s="545"/>
      <c r="S464" s="545"/>
      <c r="T464" s="545"/>
      <c r="U464" s="545"/>
      <c r="V464" s="545"/>
      <c r="W464" s="545"/>
      <c r="X464" s="561" t="str">
        <v/>
      </c>
      <c r="Y464" s="562">
        <v>0</v>
      </c>
      <c r="Z464" s="545"/>
      <c r="AA464" s="577"/>
      <c r="AB464" s="577"/>
      <c r="AC464" s="577"/>
      <c r="AD464" s="577"/>
      <c r="AE464" s="577"/>
      <c r="AF464" s="577"/>
      <c r="AG464" s="577"/>
      <c r="AH464" s="577"/>
      <c r="AI464" s="577"/>
      <c r="AJ464" s="577"/>
      <c r="AK464" s="577"/>
      <c r="AL464" s="577"/>
      <c r="AM464" s="577"/>
      <c r="AN464" s="577"/>
    </row>
    <row r="465" spans="1:40" ht="17.25" customHeight="1">
      <c r="A465" s="577"/>
      <c r="B465" s="577"/>
      <c r="C465" s="577"/>
      <c r="D465" s="577"/>
      <c r="E465" s="577"/>
      <c r="F465" s="577"/>
      <c r="G465" s="577"/>
      <c r="H465" s="545"/>
      <c r="I465" s="577"/>
      <c r="J465" s="577"/>
      <c r="K465" s="545"/>
      <c r="L465" s="577"/>
      <c r="M465" s="545"/>
      <c r="N465" s="545"/>
      <c r="O465" s="545"/>
      <c r="P465" s="545"/>
      <c r="Q465" s="545"/>
      <c r="R465" s="545"/>
      <c r="S465" s="545"/>
      <c r="T465" s="545"/>
      <c r="U465" s="545"/>
      <c r="V465" s="545"/>
      <c r="W465" s="545"/>
      <c r="X465" s="561" t="str">
        <v/>
      </c>
      <c r="Y465" s="562">
        <v>0</v>
      </c>
      <c r="Z465" s="545"/>
      <c r="AA465" s="577"/>
      <c r="AB465" s="577"/>
      <c r="AC465" s="577"/>
      <c r="AD465" s="577"/>
      <c r="AE465" s="577"/>
      <c r="AF465" s="577"/>
      <c r="AG465" s="577"/>
      <c r="AH465" s="577"/>
      <c r="AI465" s="577"/>
      <c r="AJ465" s="577"/>
      <c r="AK465" s="577"/>
      <c r="AL465" s="577"/>
      <c r="AM465" s="577"/>
      <c r="AN465" s="577"/>
    </row>
    <row r="466" spans="1:40" ht="17.25" customHeight="1">
      <c r="A466" s="577"/>
      <c r="B466" s="577"/>
      <c r="C466" s="577"/>
      <c r="D466" s="577"/>
      <c r="E466" s="577"/>
      <c r="F466" s="577"/>
      <c r="G466" s="577"/>
      <c r="H466" s="545"/>
      <c r="I466" s="577"/>
      <c r="J466" s="577"/>
      <c r="K466" s="545"/>
      <c r="L466" s="577"/>
      <c r="M466" s="545"/>
      <c r="N466" s="545"/>
      <c r="O466" s="545"/>
      <c r="P466" s="545"/>
      <c r="Q466" s="545"/>
      <c r="R466" s="545"/>
      <c r="S466" s="545"/>
      <c r="T466" s="545"/>
      <c r="U466" s="545"/>
      <c r="V466" s="545"/>
      <c r="W466" s="545"/>
      <c r="X466" s="561" t="str">
        <v/>
      </c>
      <c r="Y466" s="562">
        <v>0</v>
      </c>
      <c r="Z466" s="545"/>
      <c r="AA466" s="577"/>
      <c r="AB466" s="577"/>
      <c r="AC466" s="577"/>
      <c r="AD466" s="577"/>
      <c r="AE466" s="577"/>
      <c r="AF466" s="577"/>
      <c r="AG466" s="577"/>
      <c r="AH466" s="577"/>
      <c r="AI466" s="577"/>
      <c r="AJ466" s="577"/>
      <c r="AK466" s="577"/>
      <c r="AL466" s="577"/>
      <c r="AM466" s="577"/>
      <c r="AN466" s="577"/>
    </row>
    <row r="467" spans="1:40" ht="17.25" customHeight="1">
      <c r="A467" s="577"/>
      <c r="B467" s="577"/>
      <c r="C467" s="577"/>
      <c r="D467" s="577"/>
      <c r="E467" s="577"/>
      <c r="F467" s="577"/>
      <c r="G467" s="577"/>
      <c r="H467" s="545"/>
      <c r="I467" s="577"/>
      <c r="J467" s="577"/>
      <c r="K467" s="545"/>
      <c r="L467" s="577"/>
      <c r="M467" s="545"/>
      <c r="N467" s="545"/>
      <c r="O467" s="545"/>
      <c r="P467" s="545"/>
      <c r="Q467" s="545"/>
      <c r="R467" s="545"/>
      <c r="S467" s="545"/>
      <c r="T467" s="545"/>
      <c r="U467" s="545"/>
      <c r="V467" s="545"/>
      <c r="W467" s="545"/>
      <c r="X467" s="561" t="str">
        <v/>
      </c>
      <c r="Y467" s="562">
        <v>0</v>
      </c>
      <c r="Z467" s="545"/>
      <c r="AA467" s="577"/>
      <c r="AB467" s="577"/>
      <c r="AC467" s="577"/>
      <c r="AD467" s="577"/>
      <c r="AE467" s="577"/>
      <c r="AF467" s="577"/>
      <c r="AG467" s="577"/>
      <c r="AH467" s="577"/>
      <c r="AI467" s="577"/>
      <c r="AJ467" s="577"/>
      <c r="AK467" s="577"/>
      <c r="AL467" s="577"/>
      <c r="AM467" s="577"/>
      <c r="AN467" s="577"/>
    </row>
    <row r="468" spans="1:40" ht="17.25" customHeight="1">
      <c r="A468" s="577"/>
      <c r="B468" s="577"/>
      <c r="C468" s="577"/>
      <c r="D468" s="577"/>
      <c r="E468" s="577"/>
      <c r="F468" s="577"/>
      <c r="G468" s="577"/>
      <c r="H468" s="545"/>
      <c r="I468" s="577"/>
      <c r="J468" s="577"/>
      <c r="K468" s="545"/>
      <c r="L468" s="577"/>
      <c r="M468" s="545"/>
      <c r="N468" s="545"/>
      <c r="O468" s="545"/>
      <c r="P468" s="545"/>
      <c r="Q468" s="545"/>
      <c r="R468" s="545"/>
      <c r="S468" s="545"/>
      <c r="T468" s="545"/>
      <c r="U468" s="545"/>
      <c r="V468" s="545"/>
      <c r="W468" s="545"/>
      <c r="X468" s="561" t="str">
        <v/>
      </c>
      <c r="Y468" s="562">
        <v>0</v>
      </c>
      <c r="Z468" s="545"/>
      <c r="AA468" s="577"/>
      <c r="AB468" s="577"/>
      <c r="AC468" s="577"/>
      <c r="AD468" s="577"/>
      <c r="AE468" s="577"/>
      <c r="AF468" s="577"/>
      <c r="AG468" s="577"/>
      <c r="AH468" s="577"/>
      <c r="AI468" s="577"/>
      <c r="AJ468" s="577"/>
      <c r="AK468" s="577"/>
      <c r="AL468" s="577"/>
      <c r="AM468" s="577"/>
      <c r="AN468" s="577"/>
    </row>
    <row r="469" spans="1:40" ht="17.25" customHeight="1">
      <c r="A469" s="577"/>
      <c r="B469" s="577"/>
      <c r="C469" s="577"/>
      <c r="D469" s="577"/>
      <c r="E469" s="577"/>
      <c r="F469" s="577"/>
      <c r="G469" s="577"/>
      <c r="H469" s="545"/>
      <c r="I469" s="577"/>
      <c r="J469" s="577"/>
      <c r="K469" s="545"/>
      <c r="L469" s="577"/>
      <c r="M469" s="545"/>
      <c r="N469" s="545"/>
      <c r="O469" s="545"/>
      <c r="P469" s="545"/>
      <c r="Q469" s="545"/>
      <c r="R469" s="545"/>
      <c r="S469" s="545"/>
      <c r="T469" s="545"/>
      <c r="U469" s="545"/>
      <c r="V469" s="545"/>
      <c r="W469" s="545"/>
      <c r="X469" s="561" t="str">
        <v/>
      </c>
      <c r="Y469" s="562">
        <v>0</v>
      </c>
      <c r="Z469" s="545"/>
      <c r="AA469" s="577"/>
      <c r="AB469" s="577"/>
      <c r="AC469" s="577"/>
      <c r="AD469" s="577"/>
      <c r="AE469" s="577"/>
      <c r="AF469" s="577"/>
      <c r="AG469" s="577"/>
      <c r="AH469" s="577"/>
      <c r="AI469" s="577"/>
      <c r="AJ469" s="577"/>
      <c r="AK469" s="577"/>
      <c r="AL469" s="577"/>
      <c r="AM469" s="577"/>
      <c r="AN469" s="577"/>
    </row>
    <row r="470" spans="1:40" ht="17.25" customHeight="1">
      <c r="A470" s="577"/>
      <c r="B470" s="577"/>
      <c r="C470" s="577"/>
      <c r="D470" s="577"/>
      <c r="E470" s="577"/>
      <c r="F470" s="577"/>
      <c r="G470" s="577"/>
      <c r="H470" s="545"/>
      <c r="I470" s="577"/>
      <c r="J470" s="577"/>
      <c r="K470" s="545"/>
      <c r="L470" s="577"/>
      <c r="M470" s="545"/>
      <c r="N470" s="545"/>
      <c r="O470" s="545"/>
      <c r="P470" s="545"/>
      <c r="Q470" s="545"/>
      <c r="R470" s="545"/>
      <c r="S470" s="545"/>
      <c r="T470" s="545"/>
      <c r="U470" s="545"/>
      <c r="V470" s="545"/>
      <c r="W470" s="545"/>
      <c r="X470" s="561" t="str">
        <v/>
      </c>
      <c r="Y470" s="562">
        <v>0</v>
      </c>
      <c r="Z470" s="545"/>
      <c r="AA470" s="577"/>
      <c r="AB470" s="577"/>
      <c r="AC470" s="577"/>
      <c r="AD470" s="577"/>
      <c r="AE470" s="577"/>
      <c r="AF470" s="577"/>
      <c r="AG470" s="577"/>
      <c r="AH470" s="577"/>
      <c r="AI470" s="577"/>
      <c r="AJ470" s="577"/>
      <c r="AK470" s="577"/>
      <c r="AL470" s="577"/>
      <c r="AM470" s="577"/>
      <c r="AN470" s="577"/>
    </row>
    <row r="471" spans="1:40" ht="17.25" customHeight="1">
      <c r="A471" s="577"/>
      <c r="B471" s="577"/>
      <c r="C471" s="577"/>
      <c r="D471" s="577"/>
      <c r="E471" s="577"/>
      <c r="F471" s="577"/>
      <c r="G471" s="577"/>
      <c r="H471" s="545"/>
      <c r="I471" s="577"/>
      <c r="J471" s="577"/>
      <c r="K471" s="545"/>
      <c r="L471" s="577"/>
      <c r="M471" s="545"/>
      <c r="N471" s="545"/>
      <c r="O471" s="545"/>
      <c r="P471" s="545"/>
      <c r="Q471" s="545"/>
      <c r="R471" s="545"/>
      <c r="S471" s="545"/>
      <c r="T471" s="545"/>
      <c r="U471" s="545"/>
      <c r="V471" s="545"/>
      <c r="W471" s="545"/>
      <c r="X471" s="561" t="str">
        <v/>
      </c>
      <c r="Y471" s="562">
        <v>0</v>
      </c>
      <c r="Z471" s="545"/>
      <c r="AA471" s="577"/>
      <c r="AB471" s="577"/>
      <c r="AC471" s="577"/>
      <c r="AD471" s="577"/>
      <c r="AE471" s="577"/>
      <c r="AF471" s="577"/>
      <c r="AG471" s="577"/>
      <c r="AH471" s="577"/>
      <c r="AI471" s="577"/>
      <c r="AJ471" s="577"/>
      <c r="AK471" s="577"/>
      <c r="AL471" s="577"/>
      <c r="AM471" s="577"/>
      <c r="AN471" s="577"/>
    </row>
    <row r="472" spans="1:40" ht="17.25" customHeight="1">
      <c r="A472" s="577"/>
      <c r="B472" s="577"/>
      <c r="C472" s="577"/>
      <c r="D472" s="577"/>
      <c r="E472" s="577"/>
      <c r="F472" s="577"/>
      <c r="G472" s="577"/>
      <c r="H472" s="545"/>
      <c r="I472" s="577"/>
      <c r="J472" s="577"/>
      <c r="K472" s="545"/>
      <c r="L472" s="577"/>
      <c r="M472" s="545"/>
      <c r="N472" s="545"/>
      <c r="O472" s="545"/>
      <c r="P472" s="545"/>
      <c r="Q472" s="545"/>
      <c r="R472" s="545"/>
      <c r="S472" s="545"/>
      <c r="T472" s="545"/>
      <c r="U472" s="545"/>
      <c r="V472" s="545"/>
      <c r="W472" s="545"/>
      <c r="X472" s="561" t="str">
        <v/>
      </c>
      <c r="Y472" s="562">
        <v>0</v>
      </c>
      <c r="Z472" s="545"/>
      <c r="AA472" s="577"/>
      <c r="AB472" s="577"/>
      <c r="AC472" s="577"/>
      <c r="AD472" s="577"/>
      <c r="AE472" s="577"/>
      <c r="AF472" s="577"/>
      <c r="AG472" s="577"/>
      <c r="AH472" s="577"/>
      <c r="AI472" s="577"/>
      <c r="AJ472" s="577"/>
      <c r="AK472" s="577"/>
      <c r="AL472" s="577"/>
      <c r="AM472" s="577"/>
      <c r="AN472" s="577"/>
    </row>
    <row r="473" spans="1:40" ht="17.25" customHeight="1">
      <c r="A473" s="577"/>
      <c r="B473" s="577"/>
      <c r="C473" s="577"/>
      <c r="D473" s="577"/>
      <c r="E473" s="577"/>
      <c r="F473" s="577"/>
      <c r="G473" s="577"/>
      <c r="H473" s="545"/>
      <c r="I473" s="577"/>
      <c r="J473" s="577"/>
      <c r="K473" s="545"/>
      <c r="L473" s="577"/>
      <c r="M473" s="545"/>
      <c r="N473" s="545"/>
      <c r="O473" s="545"/>
      <c r="P473" s="545"/>
      <c r="Q473" s="545"/>
      <c r="R473" s="545"/>
      <c r="S473" s="545"/>
      <c r="T473" s="545"/>
      <c r="U473" s="545"/>
      <c r="V473" s="545"/>
      <c r="W473" s="545"/>
      <c r="X473" s="561" t="str">
        <v/>
      </c>
      <c r="Y473" s="562">
        <v>0</v>
      </c>
      <c r="Z473" s="545"/>
      <c r="AA473" s="577"/>
      <c r="AB473" s="577"/>
      <c r="AC473" s="577"/>
      <c r="AD473" s="577"/>
      <c r="AE473" s="577"/>
      <c r="AF473" s="577"/>
      <c r="AG473" s="577"/>
      <c r="AH473" s="577"/>
      <c r="AI473" s="577"/>
      <c r="AJ473" s="577"/>
      <c r="AK473" s="577"/>
      <c r="AL473" s="577"/>
      <c r="AM473" s="577"/>
      <c r="AN473" s="577"/>
    </row>
    <row r="474" spans="1:40" ht="17.25" customHeight="1">
      <c r="A474" s="577"/>
      <c r="B474" s="577"/>
      <c r="C474" s="577"/>
      <c r="D474" s="577"/>
      <c r="E474" s="577"/>
      <c r="F474" s="577"/>
      <c r="G474" s="577"/>
      <c r="H474" s="545"/>
      <c r="I474" s="577"/>
      <c r="J474" s="577"/>
      <c r="K474" s="545"/>
      <c r="L474" s="577"/>
      <c r="M474" s="545"/>
      <c r="N474" s="545"/>
      <c r="O474" s="545"/>
      <c r="P474" s="545"/>
      <c r="Q474" s="545"/>
      <c r="R474" s="545"/>
      <c r="S474" s="545"/>
      <c r="T474" s="545"/>
      <c r="U474" s="545"/>
      <c r="V474" s="545"/>
      <c r="W474" s="545"/>
      <c r="X474" s="561" t="str">
        <v/>
      </c>
      <c r="Y474" s="562">
        <v>0</v>
      </c>
      <c r="Z474" s="545"/>
      <c r="AA474" s="577"/>
      <c r="AB474" s="577"/>
      <c r="AC474" s="577"/>
      <c r="AD474" s="577"/>
      <c r="AE474" s="577"/>
      <c r="AF474" s="577"/>
      <c r="AG474" s="577"/>
      <c r="AH474" s="577"/>
      <c r="AI474" s="577"/>
      <c r="AJ474" s="577"/>
      <c r="AK474" s="577"/>
      <c r="AL474" s="577"/>
      <c r="AM474" s="577"/>
      <c r="AN474" s="577"/>
    </row>
    <row r="475" spans="1:40" ht="17.25" customHeight="1">
      <c r="A475" s="577"/>
      <c r="B475" s="577"/>
      <c r="C475" s="577"/>
      <c r="D475" s="577"/>
      <c r="E475" s="577"/>
      <c r="F475" s="577"/>
      <c r="G475" s="577"/>
      <c r="H475" s="545"/>
      <c r="I475" s="577"/>
      <c r="J475" s="577"/>
      <c r="K475" s="545"/>
      <c r="L475" s="577"/>
      <c r="M475" s="545"/>
      <c r="N475" s="545"/>
      <c r="O475" s="545"/>
      <c r="P475" s="545"/>
      <c r="Q475" s="545"/>
      <c r="R475" s="545"/>
      <c r="S475" s="545"/>
      <c r="T475" s="545"/>
      <c r="U475" s="545"/>
      <c r="V475" s="545"/>
      <c r="W475" s="545"/>
      <c r="X475" s="561" t="str">
        <v/>
      </c>
      <c r="Y475" s="562">
        <v>0</v>
      </c>
      <c r="Z475" s="545"/>
      <c r="AA475" s="577"/>
      <c r="AB475" s="577"/>
      <c r="AC475" s="577"/>
      <c r="AD475" s="577"/>
      <c r="AE475" s="577"/>
      <c r="AF475" s="577"/>
      <c r="AG475" s="577"/>
      <c r="AH475" s="577"/>
      <c r="AI475" s="577"/>
      <c r="AJ475" s="577"/>
      <c r="AK475" s="577"/>
      <c r="AL475" s="577"/>
      <c r="AM475" s="577"/>
      <c r="AN475" s="577"/>
    </row>
    <row r="476" spans="1:40" ht="17.25" customHeight="1">
      <c r="A476" s="577"/>
      <c r="B476" s="577"/>
      <c r="C476" s="577"/>
      <c r="D476" s="577"/>
      <c r="E476" s="577"/>
      <c r="F476" s="577"/>
      <c r="G476" s="577"/>
      <c r="H476" s="545"/>
      <c r="I476" s="577"/>
      <c r="J476" s="577"/>
      <c r="K476" s="545"/>
      <c r="L476" s="577"/>
      <c r="M476" s="545"/>
      <c r="N476" s="545"/>
      <c r="O476" s="545"/>
      <c r="P476" s="545"/>
      <c r="Q476" s="545"/>
      <c r="R476" s="545"/>
      <c r="S476" s="545"/>
      <c r="T476" s="545"/>
      <c r="U476" s="545"/>
      <c r="V476" s="545"/>
      <c r="W476" s="545"/>
      <c r="X476" s="561" t="str">
        <v/>
      </c>
      <c r="Y476" s="562">
        <v>0</v>
      </c>
      <c r="Z476" s="545"/>
      <c r="AA476" s="577"/>
      <c r="AB476" s="577"/>
      <c r="AC476" s="577"/>
      <c r="AD476" s="577"/>
      <c r="AE476" s="577"/>
      <c r="AF476" s="577"/>
      <c r="AG476" s="577"/>
      <c r="AH476" s="577"/>
      <c r="AI476" s="577"/>
      <c r="AJ476" s="577"/>
      <c r="AK476" s="577"/>
      <c r="AL476" s="577"/>
      <c r="AM476" s="577"/>
      <c r="AN476" s="577"/>
    </row>
    <row r="477" spans="1:40" ht="17.25" customHeight="1">
      <c r="A477" s="577"/>
      <c r="B477" s="577"/>
      <c r="C477" s="577"/>
      <c r="D477" s="577"/>
      <c r="E477" s="577"/>
      <c r="F477" s="577"/>
      <c r="G477" s="577"/>
      <c r="H477" s="545"/>
      <c r="I477" s="577"/>
      <c r="J477" s="577"/>
      <c r="K477" s="545"/>
      <c r="L477" s="577"/>
      <c r="M477" s="545"/>
      <c r="N477" s="545"/>
      <c r="O477" s="545"/>
      <c r="P477" s="545"/>
      <c r="Q477" s="545"/>
      <c r="R477" s="545"/>
      <c r="S477" s="545"/>
      <c r="T477" s="545"/>
      <c r="U477" s="545"/>
      <c r="V477" s="545"/>
      <c r="W477" s="545"/>
      <c r="X477" s="561" t="str">
        <v/>
      </c>
      <c r="Y477" s="562">
        <v>0</v>
      </c>
      <c r="Z477" s="545"/>
      <c r="AA477" s="577"/>
      <c r="AB477" s="577"/>
      <c r="AC477" s="577"/>
      <c r="AD477" s="577"/>
      <c r="AE477" s="577"/>
      <c r="AF477" s="577"/>
      <c r="AG477" s="577"/>
      <c r="AH477" s="577"/>
      <c r="AI477" s="577"/>
      <c r="AJ477" s="577"/>
      <c r="AK477" s="577"/>
      <c r="AL477" s="577"/>
      <c r="AM477" s="577"/>
      <c r="AN477" s="577"/>
    </row>
    <row r="478" spans="1:40" ht="17.25" customHeight="1">
      <c r="A478" s="577"/>
      <c r="B478" s="577"/>
      <c r="C478" s="577"/>
      <c r="D478" s="577"/>
      <c r="E478" s="577"/>
      <c r="F478" s="577"/>
      <c r="G478" s="577"/>
      <c r="H478" s="545"/>
      <c r="I478" s="577"/>
      <c r="J478" s="577"/>
      <c r="K478" s="545"/>
      <c r="L478" s="577"/>
      <c r="M478" s="545"/>
      <c r="N478" s="545"/>
      <c r="O478" s="545"/>
      <c r="P478" s="545"/>
      <c r="Q478" s="545"/>
      <c r="R478" s="545"/>
      <c r="S478" s="545"/>
      <c r="T478" s="545"/>
      <c r="U478" s="545"/>
      <c r="V478" s="545"/>
      <c r="W478" s="545"/>
      <c r="X478" s="561" t="str">
        <v/>
      </c>
      <c r="Y478" s="562">
        <v>0</v>
      </c>
      <c r="Z478" s="545"/>
      <c r="AA478" s="577"/>
      <c r="AB478" s="577"/>
      <c r="AC478" s="577"/>
      <c r="AD478" s="577"/>
      <c r="AE478" s="577"/>
      <c r="AF478" s="577"/>
      <c r="AG478" s="577"/>
      <c r="AH478" s="577"/>
      <c r="AI478" s="577"/>
      <c r="AJ478" s="577"/>
      <c r="AK478" s="577"/>
      <c r="AL478" s="577"/>
      <c r="AM478" s="577"/>
      <c r="AN478" s="577"/>
    </row>
    <row r="479" spans="1:40" ht="17.25" customHeight="1">
      <c r="A479" s="577"/>
      <c r="B479" s="577"/>
      <c r="C479" s="577"/>
      <c r="D479" s="577"/>
      <c r="E479" s="577"/>
      <c r="F479" s="577"/>
      <c r="G479" s="577"/>
      <c r="H479" s="545"/>
      <c r="I479" s="577"/>
      <c r="J479" s="577"/>
      <c r="K479" s="545"/>
      <c r="L479" s="577"/>
      <c r="M479" s="545"/>
      <c r="N479" s="545"/>
      <c r="O479" s="545"/>
      <c r="P479" s="545"/>
      <c r="Q479" s="545"/>
      <c r="R479" s="545"/>
      <c r="S479" s="545"/>
      <c r="T479" s="545"/>
      <c r="U479" s="545"/>
      <c r="V479" s="545"/>
      <c r="W479" s="545"/>
      <c r="X479" s="561" t="str">
        <v/>
      </c>
      <c r="Y479" s="562">
        <v>0</v>
      </c>
      <c r="Z479" s="545"/>
      <c r="AA479" s="577"/>
      <c r="AB479" s="577"/>
      <c r="AC479" s="577"/>
      <c r="AD479" s="577"/>
      <c r="AE479" s="577"/>
      <c r="AF479" s="577"/>
      <c r="AG479" s="577"/>
      <c r="AH479" s="577"/>
      <c r="AI479" s="577"/>
      <c r="AJ479" s="577"/>
      <c r="AK479" s="577"/>
      <c r="AL479" s="577"/>
      <c r="AM479" s="577"/>
      <c r="AN479" s="577"/>
    </row>
    <row r="480" spans="1:40" ht="17.25" customHeight="1">
      <c r="A480" s="577"/>
      <c r="B480" s="577"/>
      <c r="C480" s="577"/>
      <c r="D480" s="577"/>
      <c r="E480" s="577"/>
      <c r="F480" s="577"/>
      <c r="G480" s="577"/>
      <c r="H480" s="545"/>
      <c r="I480" s="577"/>
      <c r="J480" s="577"/>
      <c r="K480" s="545"/>
      <c r="L480" s="577"/>
      <c r="M480" s="545"/>
      <c r="N480" s="545"/>
      <c r="O480" s="545"/>
      <c r="P480" s="545"/>
      <c r="Q480" s="545"/>
      <c r="R480" s="545"/>
      <c r="S480" s="545"/>
      <c r="T480" s="545"/>
      <c r="U480" s="545"/>
      <c r="V480" s="545"/>
      <c r="W480" s="545"/>
      <c r="X480" s="561" t="str">
        <v/>
      </c>
      <c r="Y480" s="562">
        <v>0</v>
      </c>
      <c r="Z480" s="545"/>
      <c r="AA480" s="577"/>
      <c r="AB480" s="577"/>
      <c r="AC480" s="577"/>
      <c r="AD480" s="577"/>
      <c r="AE480" s="577"/>
      <c r="AF480" s="577"/>
      <c r="AG480" s="577"/>
      <c r="AH480" s="577"/>
      <c r="AI480" s="577"/>
      <c r="AJ480" s="577"/>
      <c r="AK480" s="577"/>
      <c r="AL480" s="577"/>
      <c r="AM480" s="577"/>
      <c r="AN480" s="577"/>
    </row>
    <row r="481" spans="1:40" ht="17.25" customHeight="1">
      <c r="A481" s="577"/>
      <c r="B481" s="577"/>
      <c r="C481" s="577"/>
      <c r="D481" s="577"/>
      <c r="E481" s="577"/>
      <c r="F481" s="577"/>
      <c r="G481" s="577"/>
      <c r="H481" s="545"/>
      <c r="I481" s="577"/>
      <c r="J481" s="577"/>
      <c r="K481" s="545"/>
      <c r="L481" s="577"/>
      <c r="M481" s="545"/>
      <c r="N481" s="545"/>
      <c r="O481" s="545"/>
      <c r="P481" s="545"/>
      <c r="Q481" s="545"/>
      <c r="R481" s="545"/>
      <c r="S481" s="545"/>
      <c r="T481" s="545"/>
      <c r="U481" s="545"/>
      <c r="V481" s="545"/>
      <c r="W481" s="545"/>
      <c r="X481" s="561" t="str">
        <v/>
      </c>
      <c r="Y481" s="562">
        <v>0</v>
      </c>
      <c r="Z481" s="545"/>
      <c r="AA481" s="577"/>
      <c r="AB481" s="577"/>
      <c r="AC481" s="577"/>
      <c r="AD481" s="577"/>
      <c r="AE481" s="577"/>
      <c r="AF481" s="577"/>
      <c r="AG481" s="577"/>
      <c r="AH481" s="577"/>
      <c r="AI481" s="577"/>
      <c r="AJ481" s="577"/>
      <c r="AK481" s="577"/>
      <c r="AL481" s="577"/>
      <c r="AM481" s="577"/>
      <c r="AN481" s="577"/>
    </row>
    <row r="482" spans="1:40" ht="17.25" customHeight="1">
      <c r="A482" s="577"/>
      <c r="B482" s="577"/>
      <c r="C482" s="577"/>
      <c r="D482" s="577"/>
      <c r="E482" s="577"/>
      <c r="F482" s="577"/>
      <c r="G482" s="577"/>
      <c r="H482" s="545"/>
      <c r="I482" s="577"/>
      <c r="J482" s="577"/>
      <c r="K482" s="545"/>
      <c r="L482" s="577"/>
      <c r="M482" s="545"/>
      <c r="N482" s="545"/>
      <c r="O482" s="545"/>
      <c r="P482" s="545"/>
      <c r="Q482" s="545"/>
      <c r="R482" s="545"/>
      <c r="S482" s="545"/>
      <c r="T482" s="545"/>
      <c r="U482" s="545"/>
      <c r="V482" s="545"/>
      <c r="W482" s="545"/>
      <c r="X482" s="561" t="str">
        <v/>
      </c>
      <c r="Y482" s="562">
        <v>0</v>
      </c>
      <c r="Z482" s="545"/>
      <c r="AA482" s="577"/>
      <c r="AB482" s="577"/>
      <c r="AC482" s="577"/>
      <c r="AD482" s="577"/>
      <c r="AE482" s="577"/>
      <c r="AF482" s="577"/>
      <c r="AG482" s="577"/>
      <c r="AH482" s="577"/>
      <c r="AI482" s="577"/>
      <c r="AJ482" s="577"/>
      <c r="AK482" s="577"/>
      <c r="AL482" s="577"/>
      <c r="AM482" s="577"/>
      <c r="AN482" s="577"/>
    </row>
    <row r="483" spans="1:40" ht="17.25" customHeight="1">
      <c r="A483" s="577"/>
      <c r="B483" s="577"/>
      <c r="C483" s="577"/>
      <c r="D483" s="577"/>
      <c r="E483" s="577"/>
      <c r="F483" s="577"/>
      <c r="G483" s="577"/>
      <c r="H483" s="545"/>
      <c r="I483" s="577"/>
      <c r="J483" s="577"/>
      <c r="K483" s="545"/>
      <c r="L483" s="577"/>
      <c r="M483" s="545"/>
      <c r="N483" s="545"/>
      <c r="O483" s="545"/>
      <c r="P483" s="545"/>
      <c r="Q483" s="545"/>
      <c r="R483" s="545"/>
      <c r="S483" s="545"/>
      <c r="T483" s="545"/>
      <c r="U483" s="545"/>
      <c r="V483" s="545"/>
      <c r="W483" s="545"/>
      <c r="X483" s="561" t="str">
        <v/>
      </c>
      <c r="Y483" s="562">
        <v>0</v>
      </c>
      <c r="Z483" s="545"/>
      <c r="AA483" s="577"/>
      <c r="AB483" s="577"/>
      <c r="AC483" s="577"/>
      <c r="AD483" s="577"/>
      <c r="AE483" s="577"/>
      <c r="AF483" s="577"/>
      <c r="AG483" s="577"/>
      <c r="AH483" s="577"/>
      <c r="AI483" s="577"/>
      <c r="AJ483" s="577"/>
      <c r="AK483" s="577"/>
      <c r="AL483" s="577"/>
      <c r="AM483" s="577"/>
      <c r="AN483" s="577"/>
    </row>
    <row r="484" spans="1:40" ht="17.25" customHeight="1">
      <c r="A484" s="577"/>
      <c r="B484" s="577"/>
      <c r="C484" s="577"/>
      <c r="D484" s="577"/>
      <c r="E484" s="577"/>
      <c r="F484" s="577"/>
      <c r="G484" s="577"/>
      <c r="H484" s="545"/>
      <c r="I484" s="577"/>
      <c r="J484" s="577"/>
      <c r="K484" s="545"/>
      <c r="L484" s="577"/>
      <c r="M484" s="545"/>
      <c r="N484" s="545"/>
      <c r="O484" s="545"/>
      <c r="P484" s="545"/>
      <c r="Q484" s="545"/>
      <c r="R484" s="545"/>
      <c r="S484" s="545"/>
      <c r="T484" s="545"/>
      <c r="U484" s="545"/>
      <c r="V484" s="545"/>
      <c r="W484" s="545"/>
      <c r="X484" s="561" t="str">
        <v/>
      </c>
      <c r="Y484" s="562">
        <v>0</v>
      </c>
      <c r="Z484" s="545"/>
      <c r="AA484" s="577"/>
      <c r="AB484" s="577"/>
      <c r="AC484" s="577"/>
      <c r="AD484" s="577"/>
      <c r="AE484" s="577"/>
      <c r="AF484" s="577"/>
      <c r="AG484" s="577"/>
      <c r="AH484" s="577"/>
      <c r="AI484" s="577"/>
      <c r="AJ484" s="577"/>
      <c r="AK484" s="577"/>
      <c r="AL484" s="577"/>
      <c r="AM484" s="577"/>
      <c r="AN484" s="577"/>
    </row>
    <row r="485" spans="1:40" ht="17.25" customHeight="1">
      <c r="A485" s="577"/>
      <c r="B485" s="577"/>
      <c r="C485" s="577"/>
      <c r="D485" s="577"/>
      <c r="E485" s="577"/>
      <c r="F485" s="577"/>
      <c r="G485" s="577"/>
      <c r="H485" s="545"/>
      <c r="I485" s="577"/>
      <c r="J485" s="577"/>
      <c r="K485" s="545"/>
      <c r="L485" s="577"/>
      <c r="M485" s="545"/>
      <c r="N485" s="545"/>
      <c r="O485" s="545"/>
      <c r="P485" s="545"/>
      <c r="Q485" s="545"/>
      <c r="R485" s="545"/>
      <c r="S485" s="545"/>
      <c r="T485" s="545"/>
      <c r="U485" s="545"/>
      <c r="V485" s="545"/>
      <c r="W485" s="545"/>
      <c r="X485" s="561" t="str">
        <v/>
      </c>
      <c r="Y485" s="562">
        <v>0</v>
      </c>
      <c r="Z485" s="545"/>
      <c r="AA485" s="577"/>
      <c r="AB485" s="577"/>
      <c r="AC485" s="577"/>
      <c r="AD485" s="577"/>
      <c r="AE485" s="577"/>
      <c r="AF485" s="577"/>
      <c r="AG485" s="577"/>
      <c r="AH485" s="577"/>
      <c r="AI485" s="577"/>
      <c r="AJ485" s="577"/>
      <c r="AK485" s="577"/>
      <c r="AL485" s="577"/>
      <c r="AM485" s="577"/>
      <c r="AN485" s="577"/>
    </row>
    <row r="486" spans="1:40" ht="17.25" customHeight="1">
      <c r="A486" s="577"/>
      <c r="B486" s="577"/>
      <c r="C486" s="577"/>
      <c r="D486" s="577"/>
      <c r="E486" s="577"/>
      <c r="F486" s="577"/>
      <c r="G486" s="577"/>
      <c r="H486" s="545"/>
      <c r="I486" s="577"/>
      <c r="J486" s="577"/>
      <c r="K486" s="545"/>
      <c r="L486" s="577"/>
      <c r="M486" s="545"/>
      <c r="N486" s="545"/>
      <c r="O486" s="545"/>
      <c r="P486" s="545"/>
      <c r="Q486" s="545"/>
      <c r="R486" s="545"/>
      <c r="S486" s="545"/>
      <c r="T486" s="545"/>
      <c r="U486" s="545"/>
      <c r="V486" s="545"/>
      <c r="W486" s="545"/>
      <c r="X486" s="561" t="str">
        <v/>
      </c>
      <c r="Y486" s="562">
        <v>0</v>
      </c>
      <c r="Z486" s="545"/>
      <c r="AA486" s="577"/>
      <c r="AB486" s="577"/>
      <c r="AC486" s="577"/>
      <c r="AD486" s="577"/>
      <c r="AE486" s="577"/>
      <c r="AF486" s="577"/>
      <c r="AG486" s="577"/>
      <c r="AH486" s="577"/>
      <c r="AI486" s="577"/>
      <c r="AJ486" s="577"/>
      <c r="AK486" s="577"/>
      <c r="AL486" s="577"/>
      <c r="AM486" s="577"/>
      <c r="AN486" s="577"/>
    </row>
    <row r="487" spans="1:40" ht="17.25" customHeight="1">
      <c r="A487" s="577"/>
      <c r="B487" s="577"/>
      <c r="C487" s="577"/>
      <c r="D487" s="577"/>
      <c r="E487" s="577"/>
      <c r="F487" s="577"/>
      <c r="G487" s="577"/>
      <c r="H487" s="545"/>
      <c r="I487" s="577"/>
      <c r="J487" s="577"/>
      <c r="K487" s="545"/>
      <c r="L487" s="577"/>
      <c r="M487" s="545"/>
      <c r="N487" s="545"/>
      <c r="O487" s="545"/>
      <c r="P487" s="545"/>
      <c r="Q487" s="545"/>
      <c r="R487" s="545"/>
      <c r="S487" s="545"/>
      <c r="T487" s="545"/>
      <c r="U487" s="545"/>
      <c r="V487" s="545"/>
      <c r="W487" s="545"/>
      <c r="X487" s="561" t="str">
        <v/>
      </c>
      <c r="Y487" s="562">
        <v>0</v>
      </c>
      <c r="Z487" s="545"/>
      <c r="AA487" s="577"/>
      <c r="AB487" s="577"/>
      <c r="AC487" s="577"/>
      <c r="AD487" s="577"/>
      <c r="AE487" s="577"/>
      <c r="AF487" s="577"/>
      <c r="AG487" s="577"/>
      <c r="AH487" s="577"/>
      <c r="AI487" s="577"/>
      <c r="AJ487" s="577"/>
      <c r="AK487" s="577"/>
      <c r="AL487" s="577"/>
      <c r="AM487" s="577"/>
      <c r="AN487" s="577"/>
    </row>
    <row r="488" spans="1:40" ht="17.25" customHeight="1">
      <c r="A488" s="577"/>
      <c r="B488" s="577"/>
      <c r="C488" s="577"/>
      <c r="D488" s="577"/>
      <c r="E488" s="577"/>
      <c r="F488" s="577"/>
      <c r="G488" s="577"/>
      <c r="H488" s="545"/>
      <c r="I488" s="577"/>
      <c r="J488" s="577"/>
      <c r="K488" s="545"/>
      <c r="L488" s="577"/>
      <c r="M488" s="545"/>
      <c r="N488" s="545"/>
      <c r="O488" s="545"/>
      <c r="P488" s="545"/>
      <c r="Q488" s="545"/>
      <c r="R488" s="545"/>
      <c r="S488" s="545"/>
      <c r="T488" s="545"/>
      <c r="U488" s="545"/>
      <c r="V488" s="545"/>
      <c r="W488" s="545"/>
      <c r="X488" s="561" t="str">
        <v/>
      </c>
      <c r="Y488" s="562">
        <v>0</v>
      </c>
      <c r="Z488" s="545"/>
      <c r="AA488" s="577"/>
      <c r="AB488" s="577"/>
      <c r="AC488" s="577"/>
      <c r="AD488" s="577"/>
      <c r="AE488" s="577"/>
      <c r="AF488" s="577"/>
      <c r="AG488" s="577"/>
      <c r="AH488" s="577"/>
      <c r="AI488" s="577"/>
      <c r="AJ488" s="577"/>
      <c r="AK488" s="577"/>
      <c r="AL488" s="577"/>
      <c r="AM488" s="577"/>
      <c r="AN488" s="577"/>
    </row>
    <row r="489" spans="1:40" ht="17.25" customHeight="1">
      <c r="A489" s="577"/>
      <c r="B489" s="577"/>
      <c r="C489" s="577"/>
      <c r="D489" s="577"/>
      <c r="E489" s="577"/>
      <c r="F489" s="577"/>
      <c r="G489" s="577"/>
      <c r="H489" s="545"/>
      <c r="I489" s="577"/>
      <c r="J489" s="577"/>
      <c r="K489" s="545"/>
      <c r="L489" s="577"/>
      <c r="M489" s="545"/>
      <c r="N489" s="545"/>
      <c r="O489" s="545"/>
      <c r="P489" s="545"/>
      <c r="Q489" s="545"/>
      <c r="R489" s="545"/>
      <c r="S489" s="545"/>
      <c r="T489" s="545"/>
      <c r="U489" s="545"/>
      <c r="V489" s="545"/>
      <c r="W489" s="545"/>
      <c r="X489" s="561" t="str">
        <v/>
      </c>
      <c r="Y489" s="562">
        <v>0</v>
      </c>
      <c r="Z489" s="545"/>
      <c r="AA489" s="577"/>
      <c r="AB489" s="577"/>
      <c r="AC489" s="577"/>
      <c r="AD489" s="577"/>
      <c r="AE489" s="577"/>
      <c r="AF489" s="577"/>
      <c r="AG489" s="577"/>
      <c r="AH489" s="577"/>
      <c r="AI489" s="577"/>
      <c r="AJ489" s="577"/>
      <c r="AK489" s="577"/>
      <c r="AL489" s="577"/>
      <c r="AM489" s="577"/>
      <c r="AN489" s="577"/>
    </row>
    <row r="490" spans="1:40" ht="17.25" customHeight="1">
      <c r="A490" s="577"/>
      <c r="B490" s="577"/>
      <c r="C490" s="577"/>
      <c r="D490" s="577"/>
      <c r="E490" s="577"/>
      <c r="F490" s="577"/>
      <c r="G490" s="577"/>
      <c r="H490" s="545"/>
      <c r="I490" s="577"/>
      <c r="J490" s="577"/>
      <c r="K490" s="545"/>
      <c r="L490" s="577"/>
      <c r="M490" s="545"/>
      <c r="N490" s="545"/>
      <c r="O490" s="545"/>
      <c r="P490" s="545"/>
      <c r="Q490" s="545"/>
      <c r="R490" s="545"/>
      <c r="S490" s="545"/>
      <c r="T490" s="545"/>
      <c r="U490" s="545"/>
      <c r="V490" s="545"/>
      <c r="W490" s="545"/>
      <c r="X490" s="561" t="str">
        <v/>
      </c>
      <c r="Y490" s="562">
        <v>0</v>
      </c>
      <c r="Z490" s="545"/>
      <c r="AA490" s="577"/>
      <c r="AB490" s="577"/>
      <c r="AC490" s="577"/>
      <c r="AD490" s="577"/>
      <c r="AE490" s="577"/>
      <c r="AF490" s="577"/>
      <c r="AG490" s="577"/>
      <c r="AH490" s="577"/>
      <c r="AI490" s="577"/>
      <c r="AJ490" s="577"/>
      <c r="AK490" s="577"/>
      <c r="AL490" s="577"/>
      <c r="AM490" s="577"/>
      <c r="AN490" s="577"/>
    </row>
    <row r="491" spans="1:40" ht="17.25" customHeight="1">
      <c r="A491" s="577"/>
      <c r="B491" s="577"/>
      <c r="C491" s="577"/>
      <c r="D491" s="577"/>
      <c r="E491" s="577"/>
      <c r="F491" s="577"/>
      <c r="G491" s="577"/>
      <c r="H491" s="545"/>
      <c r="I491" s="577"/>
      <c r="J491" s="577"/>
      <c r="K491" s="545"/>
      <c r="L491" s="577"/>
      <c r="M491" s="545"/>
      <c r="N491" s="545"/>
      <c r="O491" s="545"/>
      <c r="P491" s="545"/>
      <c r="Q491" s="545"/>
      <c r="R491" s="545"/>
      <c r="S491" s="545"/>
      <c r="T491" s="545"/>
      <c r="U491" s="545"/>
      <c r="V491" s="545"/>
      <c r="W491" s="545"/>
      <c r="X491" s="561" t="str">
        <v/>
      </c>
      <c r="Y491" s="562">
        <v>0</v>
      </c>
      <c r="Z491" s="545"/>
      <c r="AA491" s="577"/>
      <c r="AB491" s="577"/>
      <c r="AC491" s="577"/>
      <c r="AD491" s="577"/>
      <c r="AE491" s="577"/>
      <c r="AF491" s="577"/>
      <c r="AG491" s="577"/>
      <c r="AH491" s="577"/>
      <c r="AI491" s="577"/>
      <c r="AJ491" s="577"/>
      <c r="AK491" s="577"/>
      <c r="AL491" s="577"/>
      <c r="AM491" s="577"/>
      <c r="AN491" s="577"/>
    </row>
    <row r="492" spans="1:40" ht="17.25" customHeight="1">
      <c r="A492" s="577"/>
      <c r="B492" s="577"/>
      <c r="C492" s="577"/>
      <c r="D492" s="577"/>
      <c r="E492" s="577"/>
      <c r="F492" s="577"/>
      <c r="G492" s="577"/>
      <c r="H492" s="545"/>
      <c r="I492" s="577"/>
      <c r="J492" s="577"/>
      <c r="K492" s="545"/>
      <c r="L492" s="577"/>
      <c r="M492" s="545"/>
      <c r="N492" s="545"/>
      <c r="O492" s="545"/>
      <c r="P492" s="545"/>
      <c r="Q492" s="545"/>
      <c r="R492" s="545"/>
      <c r="S492" s="545"/>
      <c r="T492" s="545"/>
      <c r="U492" s="545"/>
      <c r="V492" s="545"/>
      <c r="W492" s="545"/>
      <c r="X492" s="561" t="str">
        <v/>
      </c>
      <c r="Y492" s="562">
        <v>0</v>
      </c>
      <c r="Z492" s="545"/>
      <c r="AA492" s="577"/>
      <c r="AB492" s="577"/>
      <c r="AC492" s="577"/>
      <c r="AD492" s="577"/>
      <c r="AE492" s="577"/>
      <c r="AF492" s="577"/>
      <c r="AG492" s="577"/>
      <c r="AH492" s="577"/>
      <c r="AI492" s="577"/>
      <c r="AJ492" s="577"/>
      <c r="AK492" s="577"/>
      <c r="AL492" s="577"/>
      <c r="AM492" s="577"/>
      <c r="AN492" s="577"/>
    </row>
    <row r="493" spans="1:40" ht="17.25" customHeight="1">
      <c r="A493" s="577"/>
      <c r="B493" s="577"/>
      <c r="C493" s="577"/>
      <c r="D493" s="577"/>
      <c r="E493" s="577"/>
      <c r="F493" s="577"/>
      <c r="G493" s="577"/>
      <c r="H493" s="545"/>
      <c r="I493" s="577"/>
      <c r="J493" s="577"/>
      <c r="K493" s="545"/>
      <c r="L493" s="577"/>
      <c r="M493" s="545"/>
      <c r="N493" s="545"/>
      <c r="O493" s="545"/>
      <c r="P493" s="545"/>
      <c r="Q493" s="545"/>
      <c r="R493" s="545"/>
      <c r="S493" s="545"/>
      <c r="T493" s="545"/>
      <c r="U493" s="545"/>
      <c r="V493" s="545"/>
      <c r="W493" s="545"/>
      <c r="X493" s="561" t="str">
        <v/>
      </c>
      <c r="Y493" s="562">
        <v>0</v>
      </c>
      <c r="Z493" s="545"/>
      <c r="AA493" s="577"/>
      <c r="AB493" s="577"/>
      <c r="AC493" s="577"/>
      <c r="AD493" s="577"/>
      <c r="AE493" s="577"/>
      <c r="AF493" s="577"/>
      <c r="AG493" s="577"/>
      <c r="AH493" s="577"/>
      <c r="AI493" s="577"/>
      <c r="AJ493" s="577"/>
      <c r="AK493" s="577"/>
      <c r="AL493" s="577"/>
      <c r="AM493" s="577"/>
      <c r="AN493" s="577"/>
    </row>
    <row r="494" spans="1:40" ht="17.25" customHeight="1">
      <c r="A494" s="577"/>
      <c r="B494" s="577"/>
      <c r="C494" s="577"/>
      <c r="D494" s="577"/>
      <c r="E494" s="577"/>
      <c r="F494" s="577"/>
      <c r="G494" s="577"/>
      <c r="H494" s="545"/>
      <c r="I494" s="577"/>
      <c r="J494" s="577"/>
      <c r="K494" s="545"/>
      <c r="L494" s="577"/>
      <c r="M494" s="545"/>
      <c r="N494" s="545"/>
      <c r="O494" s="545"/>
      <c r="P494" s="545"/>
      <c r="Q494" s="545"/>
      <c r="R494" s="545"/>
      <c r="S494" s="545"/>
      <c r="T494" s="545"/>
      <c r="U494" s="545"/>
      <c r="V494" s="545"/>
      <c r="W494" s="545"/>
      <c r="X494" s="561" t="str">
        <v/>
      </c>
      <c r="Y494" s="562">
        <v>0</v>
      </c>
      <c r="Z494" s="545"/>
      <c r="AA494" s="577"/>
      <c r="AB494" s="577"/>
      <c r="AC494" s="577"/>
      <c r="AD494" s="577"/>
      <c r="AE494" s="577"/>
      <c r="AF494" s="577"/>
      <c r="AG494" s="577"/>
      <c r="AH494" s="577"/>
      <c r="AI494" s="577"/>
      <c r="AJ494" s="577"/>
      <c r="AK494" s="577"/>
      <c r="AL494" s="577"/>
      <c r="AM494" s="577"/>
      <c r="AN494" s="577"/>
    </row>
    <row r="495" spans="1:40" ht="17.25" customHeight="1">
      <c r="A495" s="577"/>
      <c r="B495" s="577"/>
      <c r="C495" s="577"/>
      <c r="D495" s="577"/>
      <c r="E495" s="577"/>
      <c r="F495" s="577"/>
      <c r="G495" s="577"/>
      <c r="H495" s="545"/>
      <c r="I495" s="577"/>
      <c r="J495" s="577"/>
      <c r="K495" s="545"/>
      <c r="L495" s="577"/>
      <c r="M495" s="545"/>
      <c r="N495" s="545"/>
      <c r="O495" s="545"/>
      <c r="P495" s="545"/>
      <c r="Q495" s="545"/>
      <c r="R495" s="545"/>
      <c r="S495" s="545"/>
      <c r="T495" s="545"/>
      <c r="U495" s="545"/>
      <c r="V495" s="545"/>
      <c r="W495" s="545"/>
      <c r="X495" s="561" t="str">
        <v/>
      </c>
      <c r="Y495" s="562">
        <v>0</v>
      </c>
      <c r="Z495" s="545"/>
      <c r="AA495" s="577"/>
      <c r="AB495" s="577"/>
      <c r="AC495" s="577"/>
      <c r="AD495" s="577"/>
      <c r="AE495" s="577"/>
      <c r="AF495" s="577"/>
      <c r="AG495" s="577"/>
      <c r="AH495" s="577"/>
      <c r="AI495" s="577"/>
      <c r="AJ495" s="577"/>
      <c r="AK495" s="577"/>
      <c r="AL495" s="577"/>
      <c r="AM495" s="577"/>
      <c r="AN495" s="577"/>
    </row>
    <row r="496" spans="1:40" ht="17.25" customHeight="1">
      <c r="A496" s="577"/>
      <c r="B496" s="577"/>
      <c r="C496" s="577"/>
      <c r="D496" s="577"/>
      <c r="E496" s="577"/>
      <c r="F496" s="577"/>
      <c r="G496" s="577"/>
      <c r="H496" s="545"/>
      <c r="I496" s="577"/>
      <c r="J496" s="577"/>
      <c r="K496" s="545"/>
      <c r="L496" s="577"/>
      <c r="M496" s="545"/>
      <c r="N496" s="545"/>
      <c r="O496" s="545"/>
      <c r="P496" s="545"/>
      <c r="Q496" s="545"/>
      <c r="R496" s="545"/>
      <c r="S496" s="545"/>
      <c r="T496" s="545"/>
      <c r="U496" s="545"/>
      <c r="V496" s="545"/>
      <c r="W496" s="545"/>
      <c r="X496" s="561" t="str">
        <v/>
      </c>
      <c r="Y496" s="562">
        <v>0</v>
      </c>
      <c r="Z496" s="545"/>
      <c r="AA496" s="577"/>
      <c r="AB496" s="577"/>
      <c r="AC496" s="577"/>
      <c r="AD496" s="577"/>
      <c r="AE496" s="577"/>
      <c r="AF496" s="577"/>
      <c r="AG496" s="577"/>
      <c r="AH496" s="577"/>
      <c r="AI496" s="577"/>
      <c r="AJ496" s="577"/>
      <c r="AK496" s="577"/>
      <c r="AL496" s="577"/>
      <c r="AM496" s="577"/>
      <c r="AN496" s="577"/>
    </row>
    <row r="497" spans="1:40" ht="17.25" customHeight="1">
      <c r="A497" s="577"/>
      <c r="B497" s="577"/>
      <c r="C497" s="577"/>
      <c r="D497" s="577"/>
      <c r="E497" s="577"/>
      <c r="F497" s="577"/>
      <c r="G497" s="577"/>
      <c r="H497" s="545"/>
      <c r="I497" s="577"/>
      <c r="J497" s="577"/>
      <c r="K497" s="545"/>
      <c r="L497" s="577"/>
      <c r="M497" s="545"/>
      <c r="N497" s="545"/>
      <c r="O497" s="545"/>
      <c r="P497" s="545"/>
      <c r="Q497" s="545"/>
      <c r="R497" s="545"/>
      <c r="S497" s="545"/>
      <c r="T497" s="545"/>
      <c r="U497" s="545"/>
      <c r="V497" s="545"/>
      <c r="W497" s="545"/>
      <c r="X497" s="561" t="str">
        <v/>
      </c>
      <c r="Y497" s="562">
        <v>0</v>
      </c>
      <c r="Z497" s="545"/>
      <c r="AA497" s="577"/>
      <c r="AB497" s="577"/>
      <c r="AC497" s="577"/>
      <c r="AD497" s="577"/>
      <c r="AE497" s="577"/>
      <c r="AF497" s="577"/>
      <c r="AG497" s="577"/>
      <c r="AH497" s="577"/>
      <c r="AI497" s="577"/>
      <c r="AJ497" s="577"/>
      <c r="AK497" s="577"/>
      <c r="AL497" s="577"/>
      <c r="AM497" s="577"/>
      <c r="AN497" s="577"/>
    </row>
    <row r="498" spans="1:40" ht="17.25" customHeight="1">
      <c r="A498" s="577"/>
      <c r="B498" s="577"/>
      <c r="C498" s="577"/>
      <c r="D498" s="577"/>
      <c r="E498" s="577"/>
      <c r="F498" s="577"/>
      <c r="G498" s="577"/>
      <c r="H498" s="545"/>
      <c r="I498" s="577"/>
      <c r="J498" s="577"/>
      <c r="K498" s="545"/>
      <c r="L498" s="577"/>
      <c r="M498" s="545"/>
      <c r="N498" s="545"/>
      <c r="O498" s="545"/>
      <c r="P498" s="545"/>
      <c r="Q498" s="545"/>
      <c r="R498" s="545"/>
      <c r="S498" s="545"/>
      <c r="T498" s="545"/>
      <c r="U498" s="545"/>
      <c r="V498" s="545"/>
      <c r="W498" s="545"/>
      <c r="X498" s="561" t="str">
        <v/>
      </c>
      <c r="Y498" s="562">
        <v>0</v>
      </c>
      <c r="Z498" s="545"/>
      <c r="AA498" s="577"/>
      <c r="AB498" s="577"/>
      <c r="AC498" s="577"/>
      <c r="AD498" s="577"/>
      <c r="AE498" s="577"/>
      <c r="AF498" s="577"/>
      <c r="AG498" s="577"/>
      <c r="AH498" s="577"/>
      <c r="AI498" s="577"/>
      <c r="AJ498" s="577"/>
      <c r="AK498" s="577"/>
      <c r="AL498" s="577"/>
      <c r="AM498" s="577"/>
      <c r="AN498" s="577"/>
    </row>
    <row r="499" spans="1:40" ht="17.25" customHeight="1">
      <c r="A499" s="577"/>
      <c r="B499" s="577"/>
      <c r="C499" s="577"/>
      <c r="D499" s="577"/>
      <c r="E499" s="577"/>
      <c r="F499" s="577"/>
      <c r="G499" s="577"/>
      <c r="H499" s="545"/>
      <c r="I499" s="577"/>
      <c r="J499" s="577"/>
      <c r="K499" s="545"/>
      <c r="L499" s="577"/>
      <c r="M499" s="545"/>
      <c r="N499" s="545"/>
      <c r="O499" s="545"/>
      <c r="P499" s="545"/>
      <c r="Q499" s="545"/>
      <c r="R499" s="545"/>
      <c r="S499" s="545"/>
      <c r="T499" s="545"/>
      <c r="U499" s="545"/>
      <c r="V499" s="545"/>
      <c r="W499" s="545"/>
      <c r="X499" s="561" t="str">
        <v/>
      </c>
      <c r="Y499" s="562">
        <v>0</v>
      </c>
      <c r="Z499" s="545"/>
      <c r="AA499" s="577"/>
      <c r="AB499" s="577"/>
      <c r="AC499" s="577"/>
      <c r="AD499" s="577"/>
      <c r="AE499" s="577"/>
      <c r="AF499" s="577"/>
      <c r="AG499" s="577"/>
      <c r="AH499" s="577"/>
      <c r="AI499" s="577"/>
      <c r="AJ499" s="577"/>
      <c r="AK499" s="577"/>
      <c r="AL499" s="577"/>
      <c r="AM499" s="577"/>
      <c r="AN499" s="577"/>
    </row>
    <row r="500" spans="1:40" ht="17.25" customHeight="1">
      <c r="A500" s="577"/>
      <c r="B500" s="577"/>
      <c r="C500" s="577"/>
      <c r="D500" s="577"/>
      <c r="E500" s="577"/>
      <c r="F500" s="577"/>
      <c r="G500" s="577"/>
      <c r="H500" s="545"/>
      <c r="I500" s="577"/>
      <c r="J500" s="577"/>
      <c r="K500" s="545"/>
      <c r="L500" s="577"/>
      <c r="M500" s="545"/>
      <c r="N500" s="545"/>
      <c r="O500" s="545"/>
      <c r="P500" s="545"/>
      <c r="Q500" s="545"/>
      <c r="R500" s="545"/>
      <c r="S500" s="545"/>
      <c r="T500" s="545"/>
      <c r="U500" s="545"/>
      <c r="V500" s="545"/>
      <c r="W500" s="545"/>
      <c r="X500" s="561" t="str">
        <v/>
      </c>
      <c r="Y500" s="562">
        <v>0</v>
      </c>
      <c r="Z500" s="545"/>
      <c r="AA500" s="577"/>
      <c r="AB500" s="577"/>
      <c r="AC500" s="577"/>
      <c r="AD500" s="577"/>
      <c r="AE500" s="577"/>
      <c r="AF500" s="577"/>
      <c r="AG500" s="577"/>
      <c r="AH500" s="577"/>
      <c r="AI500" s="577"/>
      <c r="AJ500" s="577"/>
      <c r="AK500" s="577"/>
      <c r="AL500" s="577"/>
      <c r="AM500" s="577"/>
      <c r="AN500" s="577"/>
    </row>
    <row r="501" spans="1:40" ht="17.25" customHeight="1">
      <c r="A501" s="577"/>
      <c r="B501" s="577"/>
      <c r="C501" s="577"/>
      <c r="D501" s="577"/>
      <c r="E501" s="577"/>
      <c r="F501" s="577"/>
      <c r="G501" s="577"/>
      <c r="H501" s="545"/>
      <c r="I501" s="577"/>
      <c r="J501" s="577"/>
      <c r="K501" s="545"/>
      <c r="L501" s="577"/>
      <c r="M501" s="545"/>
      <c r="N501" s="545"/>
      <c r="O501" s="545"/>
      <c r="P501" s="545"/>
      <c r="Q501" s="545"/>
      <c r="R501" s="545"/>
      <c r="S501" s="545"/>
      <c r="T501" s="545"/>
      <c r="U501" s="545"/>
      <c r="V501" s="545"/>
      <c r="W501" s="545"/>
      <c r="X501" s="561" t="str">
        <v/>
      </c>
      <c r="Y501" s="562">
        <v>0</v>
      </c>
      <c r="Z501" s="545"/>
      <c r="AA501" s="577"/>
      <c r="AB501" s="577"/>
      <c r="AC501" s="577"/>
      <c r="AD501" s="577"/>
      <c r="AE501" s="577"/>
      <c r="AF501" s="577"/>
      <c r="AG501" s="577"/>
      <c r="AH501" s="577"/>
      <c r="AI501" s="577"/>
      <c r="AJ501" s="577"/>
      <c r="AK501" s="577"/>
      <c r="AL501" s="577"/>
      <c r="AM501" s="577"/>
      <c r="AN501" s="577"/>
    </row>
    <row r="502" spans="1:40" ht="17.25" customHeight="1">
      <c r="A502" s="577"/>
      <c r="B502" s="577"/>
      <c r="C502" s="577"/>
      <c r="D502" s="577"/>
      <c r="E502" s="577"/>
      <c r="F502" s="577"/>
      <c r="G502" s="577"/>
      <c r="H502" s="545"/>
      <c r="I502" s="577"/>
      <c r="J502" s="577"/>
      <c r="K502" s="545"/>
      <c r="L502" s="577"/>
      <c r="M502" s="545"/>
      <c r="N502" s="545"/>
      <c r="O502" s="545"/>
      <c r="P502" s="545"/>
      <c r="Q502" s="545"/>
      <c r="R502" s="545"/>
      <c r="S502" s="545"/>
      <c r="T502" s="545"/>
      <c r="U502" s="545"/>
      <c r="V502" s="545"/>
      <c r="W502" s="545"/>
      <c r="X502" s="561" t="str">
        <v/>
      </c>
      <c r="Y502" s="562">
        <v>0</v>
      </c>
      <c r="Z502" s="545"/>
      <c r="AA502" s="577"/>
      <c r="AB502" s="577"/>
      <c r="AC502" s="577"/>
      <c r="AD502" s="577"/>
      <c r="AE502" s="577"/>
      <c r="AF502" s="577"/>
      <c r="AG502" s="577"/>
      <c r="AH502" s="577"/>
      <c r="AI502" s="577"/>
      <c r="AJ502" s="577"/>
      <c r="AK502" s="577"/>
      <c r="AL502" s="577"/>
      <c r="AM502" s="577"/>
      <c r="AN502" s="577"/>
    </row>
    <row r="503" spans="1:40" ht="17.25" customHeight="1">
      <c r="A503" s="577"/>
      <c r="B503" s="577"/>
      <c r="C503" s="577"/>
      <c r="D503" s="577"/>
      <c r="E503" s="577"/>
      <c r="F503" s="577"/>
      <c r="G503" s="577"/>
      <c r="H503" s="545"/>
      <c r="I503" s="577"/>
      <c r="J503" s="577"/>
      <c r="K503" s="545"/>
      <c r="L503" s="577"/>
      <c r="M503" s="545"/>
      <c r="N503" s="545"/>
      <c r="O503" s="545"/>
      <c r="P503" s="545"/>
      <c r="Q503" s="545"/>
      <c r="R503" s="545"/>
      <c r="S503" s="545"/>
      <c r="T503" s="545"/>
      <c r="U503" s="545"/>
      <c r="V503" s="545"/>
      <c r="W503" s="545"/>
      <c r="X503" s="561" t="str">
        <v/>
      </c>
      <c r="Y503" s="562">
        <v>0</v>
      </c>
      <c r="Z503" s="545"/>
      <c r="AA503" s="577"/>
      <c r="AB503" s="577"/>
      <c r="AC503" s="577"/>
      <c r="AD503" s="577"/>
      <c r="AE503" s="577"/>
      <c r="AF503" s="577"/>
      <c r="AG503" s="577"/>
      <c r="AH503" s="577"/>
      <c r="AI503" s="577"/>
      <c r="AJ503" s="577"/>
      <c r="AK503" s="577"/>
      <c r="AL503" s="577"/>
      <c r="AM503" s="577"/>
      <c r="AN503" s="577"/>
    </row>
    <row r="504" spans="1:40" ht="17.25" customHeight="1">
      <c r="A504" s="577"/>
      <c r="B504" s="577"/>
      <c r="C504" s="577"/>
      <c r="D504" s="577"/>
      <c r="E504" s="577"/>
      <c r="F504" s="577"/>
      <c r="G504" s="577"/>
      <c r="H504" s="545"/>
      <c r="I504" s="577"/>
      <c r="J504" s="577"/>
      <c r="K504" s="545"/>
      <c r="L504" s="577"/>
      <c r="M504" s="545"/>
      <c r="N504" s="545"/>
      <c r="O504" s="545"/>
      <c r="P504" s="545"/>
      <c r="Q504" s="545"/>
      <c r="R504" s="545"/>
      <c r="S504" s="545"/>
      <c r="T504" s="545"/>
      <c r="U504" s="545"/>
      <c r="V504" s="545"/>
      <c r="W504" s="545"/>
      <c r="X504" s="561" t="str">
        <v/>
      </c>
      <c r="Y504" s="562">
        <v>0</v>
      </c>
      <c r="Z504" s="545"/>
      <c r="AA504" s="577"/>
      <c r="AB504" s="577"/>
      <c r="AC504" s="577"/>
      <c r="AD504" s="577"/>
      <c r="AE504" s="577"/>
      <c r="AF504" s="577"/>
      <c r="AG504" s="577"/>
      <c r="AH504" s="577"/>
      <c r="AI504" s="577"/>
      <c r="AJ504" s="577"/>
      <c r="AK504" s="577"/>
      <c r="AL504" s="577"/>
      <c r="AM504" s="577"/>
      <c r="AN504" s="577"/>
    </row>
    <row r="505" spans="1:40" ht="17.25" customHeight="1">
      <c r="A505" s="577"/>
      <c r="B505" s="577"/>
      <c r="C505" s="577"/>
      <c r="D505" s="577"/>
      <c r="E505" s="577"/>
      <c r="F505" s="577"/>
      <c r="G505" s="577"/>
      <c r="H505" s="545"/>
      <c r="I505" s="577"/>
      <c r="J505" s="577"/>
      <c r="K505" s="545"/>
      <c r="L505" s="577"/>
      <c r="M505" s="545"/>
      <c r="N505" s="545"/>
      <c r="O505" s="545"/>
      <c r="P505" s="545"/>
      <c r="Q505" s="545"/>
      <c r="R505" s="545"/>
      <c r="S505" s="545"/>
      <c r="T505" s="545"/>
      <c r="U505" s="545"/>
      <c r="V505" s="545"/>
      <c r="W505" s="545"/>
      <c r="X505" s="561" t="str">
        <v/>
      </c>
      <c r="Y505" s="562">
        <v>0</v>
      </c>
      <c r="Z505" s="545"/>
      <c r="AA505" s="577"/>
      <c r="AB505" s="577"/>
      <c r="AC505" s="577"/>
      <c r="AD505" s="577"/>
      <c r="AE505" s="577"/>
      <c r="AF505" s="577"/>
      <c r="AG505" s="577"/>
      <c r="AH505" s="577"/>
      <c r="AI505" s="577"/>
      <c r="AJ505" s="577"/>
      <c r="AK505" s="577"/>
      <c r="AL505" s="577"/>
      <c r="AM505" s="577"/>
      <c r="AN505" s="577"/>
    </row>
    <row r="506" spans="1:40" ht="17.25" customHeight="1">
      <c r="A506" s="577"/>
      <c r="B506" s="577"/>
      <c r="C506" s="577"/>
      <c r="D506" s="577"/>
      <c r="E506" s="577"/>
      <c r="F506" s="577"/>
      <c r="G506" s="577"/>
      <c r="H506" s="545"/>
      <c r="I506" s="577"/>
      <c r="J506" s="577"/>
      <c r="K506" s="545"/>
      <c r="L506" s="577"/>
      <c r="M506" s="545"/>
      <c r="N506" s="545"/>
      <c r="O506" s="545"/>
      <c r="P506" s="545"/>
      <c r="Q506" s="545"/>
      <c r="R506" s="545"/>
      <c r="S506" s="545"/>
      <c r="T506" s="545"/>
      <c r="U506" s="545"/>
      <c r="V506" s="545"/>
      <c r="W506" s="545"/>
      <c r="X506" s="561" t="str">
        <v/>
      </c>
      <c r="Y506" s="562">
        <v>0</v>
      </c>
      <c r="Z506" s="545"/>
      <c r="AA506" s="577"/>
      <c r="AB506" s="577"/>
      <c r="AC506" s="577"/>
      <c r="AD506" s="577"/>
      <c r="AE506" s="577"/>
      <c r="AF506" s="577"/>
      <c r="AG506" s="577"/>
      <c r="AH506" s="577"/>
      <c r="AI506" s="577"/>
      <c r="AJ506" s="577"/>
      <c r="AK506" s="577"/>
      <c r="AL506" s="577"/>
      <c r="AM506" s="577"/>
      <c r="AN506" s="577"/>
    </row>
    <row r="507" spans="1:40" ht="17.25" customHeight="1">
      <c r="A507" s="577"/>
      <c r="B507" s="577"/>
      <c r="C507" s="577"/>
      <c r="D507" s="577"/>
      <c r="E507" s="577"/>
      <c r="F507" s="577"/>
      <c r="G507" s="577"/>
      <c r="H507" s="545"/>
      <c r="I507" s="577"/>
      <c r="J507" s="577"/>
      <c r="K507" s="545"/>
      <c r="L507" s="577"/>
      <c r="M507" s="545"/>
      <c r="N507" s="545"/>
      <c r="O507" s="545"/>
      <c r="P507" s="545"/>
      <c r="Q507" s="545"/>
      <c r="R507" s="545"/>
      <c r="S507" s="545"/>
      <c r="T507" s="545"/>
      <c r="U507" s="545"/>
      <c r="V507" s="545"/>
      <c r="W507" s="545"/>
      <c r="X507" s="561" t="str">
        <v/>
      </c>
      <c r="Y507" s="562">
        <v>0</v>
      </c>
      <c r="Z507" s="545"/>
      <c r="AA507" s="577"/>
      <c r="AB507" s="577"/>
      <c r="AC507" s="577"/>
      <c r="AD507" s="577"/>
      <c r="AE507" s="577"/>
      <c r="AF507" s="577"/>
      <c r="AG507" s="577"/>
      <c r="AH507" s="577"/>
      <c r="AI507" s="577"/>
      <c r="AJ507" s="577"/>
      <c r="AK507" s="577"/>
      <c r="AL507" s="577"/>
      <c r="AM507" s="577"/>
      <c r="AN507" s="577"/>
    </row>
    <row r="508" spans="1:40" ht="17.25" customHeight="1">
      <c r="A508" s="577"/>
      <c r="B508" s="577"/>
      <c r="C508" s="577"/>
      <c r="D508" s="577"/>
      <c r="E508" s="577"/>
      <c r="F508" s="577"/>
      <c r="G508" s="577"/>
      <c r="H508" s="545"/>
      <c r="I508" s="577"/>
      <c r="J508" s="577"/>
      <c r="K508" s="545"/>
      <c r="L508" s="577"/>
      <c r="M508" s="545"/>
      <c r="N508" s="545"/>
      <c r="O508" s="545"/>
      <c r="P508" s="545"/>
      <c r="Q508" s="545"/>
      <c r="R508" s="545"/>
      <c r="S508" s="545"/>
      <c r="T508" s="545"/>
      <c r="U508" s="545"/>
      <c r="V508" s="545"/>
      <c r="W508" s="545"/>
      <c r="X508" s="561" t="str">
        <v/>
      </c>
      <c r="Y508" s="562">
        <v>0</v>
      </c>
      <c r="Z508" s="545"/>
      <c r="AA508" s="577"/>
      <c r="AB508" s="577"/>
      <c r="AC508" s="577"/>
      <c r="AD508" s="577"/>
      <c r="AE508" s="577"/>
      <c r="AF508" s="577"/>
      <c r="AG508" s="577"/>
      <c r="AH508" s="577"/>
      <c r="AI508" s="577"/>
      <c r="AJ508" s="577"/>
      <c r="AK508" s="577"/>
      <c r="AL508" s="577"/>
      <c r="AM508" s="577"/>
      <c r="AN508" s="577"/>
    </row>
    <row r="509" spans="1:40" ht="17.25" customHeight="1">
      <c r="A509" s="577"/>
      <c r="B509" s="577"/>
      <c r="C509" s="577"/>
      <c r="D509" s="577"/>
      <c r="E509" s="577"/>
      <c r="F509" s="577"/>
      <c r="G509" s="577"/>
      <c r="H509" s="545"/>
      <c r="I509" s="577"/>
      <c r="J509" s="577"/>
      <c r="K509" s="545"/>
      <c r="L509" s="577"/>
      <c r="M509" s="545"/>
      <c r="N509" s="545"/>
      <c r="O509" s="545"/>
      <c r="P509" s="545"/>
      <c r="Q509" s="545"/>
      <c r="R509" s="545"/>
      <c r="S509" s="545"/>
      <c r="T509" s="545"/>
      <c r="U509" s="545"/>
      <c r="V509" s="545"/>
      <c r="W509" s="545"/>
      <c r="X509" s="561" t="str">
        <v/>
      </c>
      <c r="Y509" s="562">
        <v>0</v>
      </c>
      <c r="Z509" s="545"/>
      <c r="AA509" s="577"/>
      <c r="AB509" s="577"/>
      <c r="AC509" s="577"/>
      <c r="AD509" s="577"/>
      <c r="AE509" s="577"/>
      <c r="AF509" s="577"/>
      <c r="AG509" s="577"/>
      <c r="AH509" s="577"/>
      <c r="AI509" s="577"/>
      <c r="AJ509" s="577"/>
      <c r="AK509" s="577"/>
      <c r="AL509" s="577"/>
      <c r="AM509" s="577"/>
      <c r="AN509" s="577"/>
    </row>
    <row r="510" spans="1:40" ht="17.25" customHeight="1">
      <c r="A510" s="577"/>
      <c r="B510" s="577"/>
      <c r="C510" s="577"/>
      <c r="D510" s="577"/>
      <c r="E510" s="577"/>
      <c r="F510" s="577"/>
      <c r="G510" s="577"/>
      <c r="H510" s="545"/>
      <c r="I510" s="577"/>
      <c r="J510" s="577"/>
      <c r="K510" s="545"/>
      <c r="L510" s="577"/>
      <c r="M510" s="545"/>
      <c r="N510" s="545"/>
      <c r="O510" s="545"/>
      <c r="P510" s="545"/>
      <c r="Q510" s="545"/>
      <c r="R510" s="545"/>
      <c r="S510" s="545"/>
      <c r="T510" s="545"/>
      <c r="U510" s="545"/>
      <c r="V510" s="545"/>
      <c r="W510" s="545"/>
      <c r="X510" s="561" t="str">
        <v/>
      </c>
      <c r="Y510" s="562">
        <v>0</v>
      </c>
      <c r="Z510" s="545"/>
      <c r="AA510" s="577"/>
      <c r="AB510" s="577"/>
      <c r="AC510" s="577"/>
      <c r="AD510" s="577"/>
      <c r="AE510" s="577"/>
      <c r="AF510" s="577"/>
      <c r="AG510" s="577"/>
      <c r="AH510" s="577"/>
      <c r="AI510" s="577"/>
      <c r="AJ510" s="577"/>
      <c r="AK510" s="577"/>
      <c r="AL510" s="577"/>
      <c r="AM510" s="577"/>
      <c r="AN510" s="577"/>
    </row>
    <row r="511" spans="1:40" ht="17.25" customHeight="1">
      <c r="A511" s="577"/>
      <c r="B511" s="577"/>
      <c r="C511" s="577"/>
      <c r="D511" s="577"/>
      <c r="E511" s="577"/>
      <c r="F511" s="577"/>
      <c r="G511" s="577"/>
      <c r="H511" s="545"/>
      <c r="I511" s="577"/>
      <c r="J511" s="577"/>
      <c r="K511" s="545"/>
      <c r="L511" s="577"/>
      <c r="M511" s="545"/>
      <c r="N511" s="545"/>
      <c r="O511" s="545"/>
      <c r="P511" s="545"/>
      <c r="Q511" s="545"/>
      <c r="R511" s="545"/>
      <c r="S511" s="545"/>
      <c r="T511" s="545"/>
      <c r="U511" s="545"/>
      <c r="V511" s="545"/>
      <c r="W511" s="545"/>
      <c r="X511" s="561" t="str">
        <v/>
      </c>
      <c r="Y511" s="562">
        <v>0</v>
      </c>
      <c r="Z511" s="545"/>
      <c r="AA511" s="577"/>
      <c r="AB511" s="577"/>
      <c r="AC511" s="577"/>
      <c r="AD511" s="577"/>
      <c r="AE511" s="577"/>
      <c r="AF511" s="577"/>
      <c r="AG511" s="577"/>
      <c r="AH511" s="577"/>
      <c r="AI511" s="577"/>
      <c r="AJ511" s="577"/>
      <c r="AK511" s="577"/>
      <c r="AL511" s="577"/>
      <c r="AM511" s="577"/>
      <c r="AN511" s="577"/>
    </row>
    <row r="512" spans="1:40" ht="17.25" customHeight="1">
      <c r="A512" s="577"/>
      <c r="B512" s="577"/>
      <c r="C512" s="577"/>
      <c r="D512" s="577"/>
      <c r="E512" s="577"/>
      <c r="F512" s="577"/>
      <c r="G512" s="577"/>
      <c r="H512" s="545"/>
      <c r="I512" s="577"/>
      <c r="J512" s="577"/>
      <c r="K512" s="545"/>
      <c r="L512" s="577"/>
      <c r="M512" s="545"/>
      <c r="N512" s="545"/>
      <c r="O512" s="545"/>
      <c r="P512" s="545"/>
      <c r="Q512" s="545"/>
      <c r="R512" s="545"/>
      <c r="S512" s="545"/>
      <c r="T512" s="545"/>
      <c r="U512" s="545"/>
      <c r="V512" s="545"/>
      <c r="W512" s="545"/>
      <c r="X512" s="561" t="str">
        <v/>
      </c>
      <c r="Y512" s="562">
        <v>0</v>
      </c>
      <c r="Z512" s="545"/>
      <c r="AA512" s="577"/>
      <c r="AB512" s="577"/>
      <c r="AC512" s="577"/>
      <c r="AD512" s="577"/>
      <c r="AE512" s="577"/>
      <c r="AF512" s="577"/>
      <c r="AG512" s="577"/>
      <c r="AH512" s="577"/>
      <c r="AI512" s="577"/>
      <c r="AJ512" s="577"/>
      <c r="AK512" s="577"/>
      <c r="AL512" s="577"/>
      <c r="AM512" s="577"/>
      <c r="AN512" s="577"/>
    </row>
    <row r="513" spans="1:40" ht="17.25" customHeight="1">
      <c r="A513" s="577"/>
      <c r="B513" s="577"/>
      <c r="C513" s="577"/>
      <c r="D513" s="577"/>
      <c r="E513" s="577"/>
      <c r="F513" s="577"/>
      <c r="G513" s="577"/>
      <c r="H513" s="545"/>
      <c r="I513" s="577"/>
      <c r="J513" s="577"/>
      <c r="K513" s="545"/>
      <c r="L513" s="577"/>
      <c r="M513" s="545"/>
      <c r="N513" s="545"/>
      <c r="O513" s="545"/>
      <c r="P513" s="545"/>
      <c r="Q513" s="545"/>
      <c r="R513" s="545"/>
      <c r="S513" s="545"/>
      <c r="T513" s="545"/>
      <c r="U513" s="545"/>
      <c r="V513" s="545"/>
      <c r="W513" s="545"/>
      <c r="X513" s="561" t="str">
        <v/>
      </c>
      <c r="Y513" s="562">
        <v>0</v>
      </c>
      <c r="Z513" s="545"/>
      <c r="AA513" s="577"/>
      <c r="AB513" s="577"/>
      <c r="AC513" s="577"/>
      <c r="AD513" s="577"/>
      <c r="AE513" s="577"/>
      <c r="AF513" s="577"/>
      <c r="AG513" s="577"/>
      <c r="AH513" s="577"/>
      <c r="AI513" s="577"/>
      <c r="AJ513" s="577"/>
      <c r="AK513" s="577"/>
      <c r="AL513" s="577"/>
      <c r="AM513" s="577"/>
      <c r="AN513" s="577"/>
    </row>
    <row r="514" spans="1:40" ht="17.25" customHeight="1">
      <c r="A514" s="577"/>
      <c r="B514" s="577"/>
      <c r="C514" s="577"/>
      <c r="D514" s="577"/>
      <c r="E514" s="577"/>
      <c r="F514" s="577"/>
      <c r="G514" s="577"/>
      <c r="H514" s="545"/>
      <c r="I514" s="577"/>
      <c r="J514" s="577"/>
      <c r="K514" s="545"/>
      <c r="L514" s="577"/>
      <c r="M514" s="545"/>
      <c r="N514" s="545"/>
      <c r="O514" s="545"/>
      <c r="P514" s="545"/>
      <c r="Q514" s="545"/>
      <c r="R514" s="545"/>
      <c r="S514" s="545"/>
      <c r="T514" s="545"/>
      <c r="U514" s="545"/>
      <c r="V514" s="545"/>
      <c r="W514" s="545"/>
      <c r="X514" s="561" t="str">
        <v/>
      </c>
      <c r="Y514" s="562">
        <v>0</v>
      </c>
      <c r="Z514" s="545"/>
      <c r="AA514" s="577"/>
      <c r="AB514" s="577"/>
      <c r="AC514" s="577"/>
      <c r="AD514" s="577"/>
      <c r="AE514" s="577"/>
      <c r="AF514" s="577"/>
      <c r="AG514" s="577"/>
      <c r="AH514" s="577"/>
      <c r="AI514" s="577"/>
      <c r="AJ514" s="577"/>
      <c r="AK514" s="577"/>
      <c r="AL514" s="577"/>
      <c r="AM514" s="577"/>
      <c r="AN514" s="577"/>
    </row>
    <row r="515" spans="1:40" ht="17.25" customHeight="1">
      <c r="A515" s="577"/>
      <c r="B515" s="577"/>
      <c r="C515" s="577"/>
      <c r="D515" s="577"/>
      <c r="E515" s="577"/>
      <c r="F515" s="577"/>
      <c r="G515" s="577"/>
      <c r="H515" s="545"/>
      <c r="I515" s="577"/>
      <c r="J515" s="577"/>
      <c r="K515" s="545"/>
      <c r="L515" s="577"/>
      <c r="M515" s="545"/>
      <c r="N515" s="545"/>
      <c r="O515" s="545"/>
      <c r="P515" s="545"/>
      <c r="Q515" s="545"/>
      <c r="R515" s="545"/>
      <c r="S515" s="545"/>
      <c r="T515" s="545"/>
      <c r="U515" s="545"/>
      <c r="V515" s="545"/>
      <c r="W515" s="545"/>
      <c r="X515" s="561" t="str">
        <v/>
      </c>
      <c r="Y515" s="562">
        <v>0</v>
      </c>
      <c r="Z515" s="545"/>
      <c r="AA515" s="577"/>
      <c r="AB515" s="577"/>
      <c r="AC515" s="577"/>
      <c r="AD515" s="577"/>
      <c r="AE515" s="577"/>
      <c r="AF515" s="577"/>
      <c r="AG515" s="577"/>
      <c r="AH515" s="577"/>
      <c r="AI515" s="577"/>
      <c r="AJ515" s="577"/>
      <c r="AK515" s="577"/>
      <c r="AL515" s="577"/>
      <c r="AM515" s="577"/>
      <c r="AN515" s="577"/>
    </row>
    <row r="516" spans="1:40" ht="17.25" customHeight="1">
      <c r="A516" s="577"/>
      <c r="B516" s="577"/>
      <c r="C516" s="577"/>
      <c r="D516" s="577"/>
      <c r="E516" s="577"/>
      <c r="F516" s="577"/>
      <c r="G516" s="577"/>
      <c r="H516" s="545"/>
      <c r="I516" s="577"/>
      <c r="J516" s="577"/>
      <c r="K516" s="545"/>
      <c r="L516" s="577"/>
      <c r="M516" s="545"/>
      <c r="N516" s="545"/>
      <c r="O516" s="545"/>
      <c r="P516" s="545"/>
      <c r="Q516" s="545"/>
      <c r="R516" s="545"/>
      <c r="S516" s="545"/>
      <c r="T516" s="545"/>
      <c r="U516" s="545"/>
      <c r="V516" s="545"/>
      <c r="W516" s="545"/>
      <c r="X516" s="561" t="str">
        <v/>
      </c>
      <c r="Y516" s="562">
        <v>0</v>
      </c>
      <c r="Z516" s="545"/>
      <c r="AA516" s="577"/>
      <c r="AB516" s="577"/>
      <c r="AC516" s="577"/>
      <c r="AD516" s="577"/>
      <c r="AE516" s="577"/>
      <c r="AF516" s="577"/>
      <c r="AG516" s="577"/>
      <c r="AH516" s="577"/>
      <c r="AI516" s="577"/>
      <c r="AJ516" s="577"/>
      <c r="AK516" s="577"/>
      <c r="AL516" s="577"/>
      <c r="AM516" s="577"/>
      <c r="AN516" s="577"/>
    </row>
    <row r="517" spans="1:40" ht="17.25" customHeight="1">
      <c r="A517" s="577"/>
      <c r="B517" s="577"/>
      <c r="C517" s="577"/>
      <c r="D517" s="577"/>
      <c r="E517" s="577"/>
      <c r="F517" s="577"/>
      <c r="G517" s="577"/>
      <c r="H517" s="545"/>
      <c r="I517" s="577"/>
      <c r="J517" s="577"/>
      <c r="K517" s="545"/>
      <c r="L517" s="577"/>
      <c r="M517" s="545"/>
      <c r="N517" s="545"/>
      <c r="O517" s="545"/>
      <c r="P517" s="545"/>
      <c r="Q517" s="545"/>
      <c r="R517" s="545"/>
      <c r="S517" s="545"/>
      <c r="T517" s="545"/>
      <c r="U517" s="545"/>
      <c r="V517" s="545"/>
      <c r="W517" s="545"/>
      <c r="X517" s="561" t="str">
        <v/>
      </c>
      <c r="Y517" s="562">
        <v>0</v>
      </c>
      <c r="Z517" s="545"/>
      <c r="AA517" s="577"/>
      <c r="AB517" s="577"/>
      <c r="AC517" s="577"/>
      <c r="AD517" s="577"/>
      <c r="AE517" s="577"/>
      <c r="AF517" s="577"/>
      <c r="AG517" s="577"/>
      <c r="AH517" s="577"/>
      <c r="AI517" s="577"/>
      <c r="AJ517" s="577"/>
      <c r="AK517" s="577"/>
      <c r="AL517" s="577"/>
      <c r="AM517" s="577"/>
      <c r="AN517" s="577"/>
    </row>
    <row r="518" spans="1:40" ht="17.25" customHeight="1">
      <c r="A518" s="577"/>
      <c r="B518" s="577"/>
      <c r="C518" s="577"/>
      <c r="D518" s="577"/>
      <c r="E518" s="577"/>
      <c r="F518" s="577"/>
      <c r="G518" s="577"/>
      <c r="H518" s="545"/>
      <c r="I518" s="577"/>
      <c r="J518" s="577"/>
      <c r="K518" s="545"/>
      <c r="L518" s="577"/>
      <c r="M518" s="545"/>
      <c r="N518" s="545"/>
      <c r="O518" s="545"/>
      <c r="P518" s="545"/>
      <c r="Q518" s="545"/>
      <c r="R518" s="545"/>
      <c r="S518" s="545"/>
      <c r="T518" s="545"/>
      <c r="U518" s="545"/>
      <c r="V518" s="545"/>
      <c r="W518" s="545"/>
      <c r="X518" s="561" t="str">
        <v/>
      </c>
      <c r="Y518" s="562">
        <v>0</v>
      </c>
      <c r="Z518" s="545"/>
      <c r="AA518" s="577"/>
      <c r="AB518" s="577"/>
      <c r="AC518" s="577"/>
      <c r="AD518" s="577"/>
      <c r="AE518" s="577"/>
      <c r="AF518" s="577"/>
      <c r="AG518" s="577"/>
      <c r="AH518" s="577"/>
      <c r="AI518" s="577"/>
      <c r="AJ518" s="577"/>
      <c r="AK518" s="577"/>
      <c r="AL518" s="577"/>
      <c r="AM518" s="577"/>
      <c r="AN518" s="577"/>
    </row>
    <row r="519" spans="1:40" ht="17.25" customHeight="1">
      <c r="A519" s="577"/>
      <c r="B519" s="577"/>
      <c r="C519" s="577"/>
      <c r="D519" s="577"/>
      <c r="E519" s="577"/>
      <c r="F519" s="577"/>
      <c r="G519" s="577"/>
      <c r="H519" s="545"/>
      <c r="I519" s="577"/>
      <c r="J519" s="577"/>
      <c r="K519" s="545"/>
      <c r="L519" s="577"/>
      <c r="M519" s="545"/>
      <c r="N519" s="545"/>
      <c r="O519" s="545"/>
      <c r="P519" s="545"/>
      <c r="Q519" s="545"/>
      <c r="R519" s="545"/>
      <c r="S519" s="545"/>
      <c r="T519" s="545"/>
      <c r="U519" s="545"/>
      <c r="V519" s="545"/>
      <c r="W519" s="545"/>
      <c r="X519" s="561" t="str">
        <v/>
      </c>
      <c r="Y519" s="562">
        <v>0</v>
      </c>
      <c r="Z519" s="545"/>
      <c r="AA519" s="577"/>
      <c r="AB519" s="577"/>
      <c r="AC519" s="577"/>
      <c r="AD519" s="577"/>
      <c r="AE519" s="577"/>
      <c r="AF519" s="577"/>
      <c r="AG519" s="577"/>
      <c r="AH519" s="577"/>
      <c r="AI519" s="577"/>
      <c r="AJ519" s="577"/>
      <c r="AK519" s="577"/>
      <c r="AL519" s="577"/>
      <c r="AM519" s="577"/>
      <c r="AN519" s="577"/>
    </row>
    <row r="520" spans="1:40" ht="17.25" customHeight="1">
      <c r="A520" s="577"/>
      <c r="B520" s="577"/>
      <c r="C520" s="577"/>
      <c r="D520" s="577"/>
      <c r="E520" s="577"/>
      <c r="F520" s="577"/>
      <c r="G520" s="577"/>
      <c r="H520" s="545"/>
      <c r="I520" s="577"/>
      <c r="J520" s="577"/>
      <c r="K520" s="545"/>
      <c r="L520" s="577"/>
      <c r="M520" s="545"/>
      <c r="N520" s="545"/>
      <c r="O520" s="545"/>
      <c r="P520" s="545"/>
      <c r="Q520" s="545"/>
      <c r="R520" s="545"/>
      <c r="S520" s="545"/>
      <c r="T520" s="545"/>
      <c r="U520" s="545"/>
      <c r="V520" s="545"/>
      <c r="W520" s="545"/>
      <c r="X520" s="561" t="str">
        <v/>
      </c>
      <c r="Y520" s="562">
        <v>0</v>
      </c>
      <c r="Z520" s="545"/>
      <c r="AA520" s="577"/>
      <c r="AB520" s="577"/>
      <c r="AC520" s="577"/>
      <c r="AD520" s="577"/>
      <c r="AE520" s="577"/>
      <c r="AF520" s="577"/>
      <c r="AG520" s="577"/>
      <c r="AH520" s="577"/>
      <c r="AI520" s="577"/>
      <c r="AJ520" s="577"/>
      <c r="AK520" s="577"/>
      <c r="AL520" s="577"/>
      <c r="AM520" s="577"/>
      <c r="AN520" s="577"/>
    </row>
    <row r="521" spans="1:40" ht="17.25" customHeight="1">
      <c r="A521" s="577"/>
      <c r="B521" s="577"/>
      <c r="C521" s="577"/>
      <c r="D521" s="577"/>
      <c r="E521" s="577"/>
      <c r="F521" s="577"/>
      <c r="G521" s="577"/>
      <c r="H521" s="545"/>
      <c r="I521" s="577"/>
      <c r="J521" s="577"/>
      <c r="K521" s="545"/>
      <c r="L521" s="577"/>
      <c r="M521" s="545"/>
      <c r="N521" s="545"/>
      <c r="O521" s="545"/>
      <c r="P521" s="545"/>
      <c r="Q521" s="545"/>
      <c r="R521" s="545"/>
      <c r="S521" s="545"/>
      <c r="T521" s="545"/>
      <c r="U521" s="545"/>
      <c r="V521" s="545"/>
      <c r="W521" s="545"/>
      <c r="X521" s="561" t="str">
        <v/>
      </c>
      <c r="Y521" s="562">
        <v>0</v>
      </c>
      <c r="Z521" s="545"/>
      <c r="AA521" s="577"/>
      <c r="AB521" s="577"/>
      <c r="AC521" s="577"/>
      <c r="AD521" s="577"/>
      <c r="AE521" s="577"/>
      <c r="AF521" s="577"/>
      <c r="AG521" s="577"/>
      <c r="AH521" s="577"/>
      <c r="AI521" s="577"/>
      <c r="AJ521" s="577"/>
      <c r="AK521" s="577"/>
      <c r="AL521" s="577"/>
      <c r="AM521" s="577"/>
      <c r="AN521" s="577"/>
    </row>
    <row r="522" spans="1:40" ht="17.25" customHeight="1">
      <c r="A522" s="577"/>
      <c r="B522" s="577"/>
      <c r="C522" s="577"/>
      <c r="D522" s="577"/>
      <c r="E522" s="577"/>
      <c r="F522" s="577"/>
      <c r="G522" s="577"/>
      <c r="H522" s="545"/>
      <c r="I522" s="577"/>
      <c r="J522" s="577"/>
      <c r="K522" s="545"/>
      <c r="L522" s="577"/>
      <c r="M522" s="545"/>
      <c r="N522" s="545"/>
      <c r="O522" s="545"/>
      <c r="P522" s="545"/>
      <c r="Q522" s="545"/>
      <c r="R522" s="545"/>
      <c r="S522" s="545"/>
      <c r="T522" s="545"/>
      <c r="U522" s="545"/>
      <c r="V522" s="545"/>
      <c r="W522" s="545"/>
      <c r="X522" s="561" t="str">
        <v/>
      </c>
      <c r="Y522" s="562">
        <v>0</v>
      </c>
      <c r="Z522" s="545"/>
      <c r="AA522" s="577"/>
      <c r="AB522" s="577"/>
      <c r="AC522" s="577"/>
      <c r="AD522" s="577"/>
      <c r="AE522" s="577"/>
      <c r="AF522" s="577"/>
      <c r="AG522" s="577"/>
      <c r="AH522" s="577"/>
      <c r="AI522" s="577"/>
      <c r="AJ522" s="577"/>
      <c r="AK522" s="577"/>
      <c r="AL522" s="577"/>
      <c r="AM522" s="577"/>
      <c r="AN522" s="577"/>
    </row>
    <row r="523" spans="1:40" ht="17.25" customHeight="1">
      <c r="A523" s="577"/>
      <c r="B523" s="577"/>
      <c r="C523" s="577"/>
      <c r="D523" s="577"/>
      <c r="E523" s="577"/>
      <c r="F523" s="577"/>
      <c r="G523" s="577"/>
      <c r="H523" s="545"/>
      <c r="I523" s="577"/>
      <c r="J523" s="577"/>
      <c r="K523" s="545"/>
      <c r="L523" s="577"/>
      <c r="M523" s="545"/>
      <c r="N523" s="545"/>
      <c r="O523" s="545"/>
      <c r="P523" s="545"/>
      <c r="Q523" s="545"/>
      <c r="R523" s="545"/>
      <c r="S523" s="545"/>
      <c r="T523" s="545"/>
      <c r="U523" s="545"/>
      <c r="V523" s="545"/>
      <c r="W523" s="545"/>
      <c r="X523" s="561" t="str">
        <v/>
      </c>
      <c r="Y523" s="562">
        <v>0</v>
      </c>
      <c r="Z523" s="545"/>
      <c r="AA523" s="577"/>
      <c r="AB523" s="577"/>
      <c r="AC523" s="577"/>
      <c r="AD523" s="577"/>
      <c r="AE523" s="577"/>
      <c r="AF523" s="577"/>
      <c r="AG523" s="577"/>
      <c r="AH523" s="577"/>
      <c r="AI523" s="577"/>
      <c r="AJ523" s="577"/>
      <c r="AK523" s="577"/>
      <c r="AL523" s="577"/>
      <c r="AM523" s="577"/>
      <c r="AN523" s="577"/>
    </row>
    <row r="524" spans="1:40" ht="17.25" customHeight="1">
      <c r="A524" s="577"/>
      <c r="B524" s="577"/>
      <c r="C524" s="577"/>
      <c r="D524" s="577"/>
      <c r="E524" s="577"/>
      <c r="F524" s="577"/>
      <c r="G524" s="577"/>
      <c r="H524" s="545"/>
      <c r="I524" s="577"/>
      <c r="J524" s="577"/>
      <c r="K524" s="545"/>
      <c r="L524" s="577"/>
      <c r="M524" s="545"/>
      <c r="N524" s="545"/>
      <c r="O524" s="545"/>
      <c r="P524" s="545"/>
      <c r="Q524" s="545"/>
      <c r="R524" s="545"/>
      <c r="S524" s="545"/>
      <c r="T524" s="545"/>
      <c r="U524" s="545"/>
      <c r="V524" s="545"/>
      <c r="W524" s="545"/>
      <c r="X524" s="561" t="str">
        <v/>
      </c>
      <c r="Y524" s="562">
        <v>0</v>
      </c>
      <c r="Z524" s="545"/>
      <c r="AA524" s="577"/>
      <c r="AB524" s="577"/>
      <c r="AC524" s="577"/>
      <c r="AD524" s="577"/>
      <c r="AE524" s="577"/>
      <c r="AF524" s="577"/>
      <c r="AG524" s="577"/>
      <c r="AH524" s="577"/>
      <c r="AI524" s="577"/>
      <c r="AJ524" s="577"/>
      <c r="AK524" s="577"/>
      <c r="AL524" s="577"/>
      <c r="AM524" s="577"/>
      <c r="AN524" s="577"/>
    </row>
    <row r="525" spans="1:40" ht="17.25" customHeight="1">
      <c r="A525" s="577"/>
      <c r="B525" s="577"/>
      <c r="C525" s="577"/>
      <c r="D525" s="577"/>
      <c r="E525" s="577"/>
      <c r="F525" s="577"/>
      <c r="G525" s="577"/>
      <c r="H525" s="545"/>
      <c r="I525" s="577"/>
      <c r="J525" s="577"/>
      <c r="K525" s="545"/>
      <c r="L525" s="577"/>
      <c r="M525" s="545"/>
      <c r="N525" s="545"/>
      <c r="O525" s="545"/>
      <c r="P525" s="545"/>
      <c r="Q525" s="545"/>
      <c r="R525" s="545"/>
      <c r="S525" s="545"/>
      <c r="T525" s="545"/>
      <c r="U525" s="545"/>
      <c r="V525" s="545"/>
      <c r="W525" s="545"/>
      <c r="X525" s="561" t="str">
        <v/>
      </c>
      <c r="Y525" s="562">
        <v>0</v>
      </c>
      <c r="Z525" s="545"/>
      <c r="AA525" s="577"/>
      <c r="AB525" s="577"/>
      <c r="AC525" s="577"/>
      <c r="AD525" s="577"/>
      <c r="AE525" s="577"/>
      <c r="AF525" s="577"/>
      <c r="AG525" s="577"/>
      <c r="AH525" s="577"/>
      <c r="AI525" s="577"/>
      <c r="AJ525" s="577"/>
      <c r="AK525" s="577"/>
      <c r="AL525" s="577"/>
      <c r="AM525" s="577"/>
      <c r="AN525" s="577"/>
    </row>
    <row r="526" spans="1:40" ht="17.25" customHeight="1">
      <c r="A526" s="577"/>
      <c r="B526" s="577"/>
      <c r="C526" s="577"/>
      <c r="D526" s="577"/>
      <c r="E526" s="577"/>
      <c r="F526" s="577"/>
      <c r="G526" s="577"/>
      <c r="H526" s="545"/>
      <c r="I526" s="577"/>
      <c r="J526" s="577"/>
      <c r="K526" s="545"/>
      <c r="L526" s="577"/>
      <c r="M526" s="545"/>
      <c r="N526" s="545"/>
      <c r="O526" s="545"/>
      <c r="P526" s="545"/>
      <c r="Q526" s="545"/>
      <c r="R526" s="545"/>
      <c r="S526" s="545"/>
      <c r="T526" s="545"/>
      <c r="U526" s="545"/>
      <c r="V526" s="545"/>
      <c r="W526" s="545"/>
      <c r="X526" s="561" t="str">
        <v/>
      </c>
      <c r="Y526" s="562">
        <v>0</v>
      </c>
      <c r="Z526" s="545"/>
      <c r="AA526" s="577"/>
      <c r="AB526" s="577"/>
      <c r="AC526" s="577"/>
      <c r="AD526" s="577"/>
      <c r="AE526" s="577"/>
      <c r="AF526" s="577"/>
      <c r="AG526" s="577"/>
      <c r="AH526" s="577"/>
      <c r="AI526" s="577"/>
      <c r="AJ526" s="577"/>
      <c r="AK526" s="577"/>
      <c r="AL526" s="577"/>
      <c r="AM526" s="577"/>
      <c r="AN526" s="577"/>
    </row>
    <row r="527" spans="1:40" ht="17.25" customHeight="1">
      <c r="A527" s="577"/>
      <c r="B527" s="577"/>
      <c r="C527" s="577"/>
      <c r="D527" s="577"/>
      <c r="E527" s="577"/>
      <c r="F527" s="577"/>
      <c r="G527" s="577"/>
      <c r="H527" s="545"/>
      <c r="I527" s="577"/>
      <c r="J527" s="577"/>
      <c r="K527" s="545"/>
      <c r="L527" s="577"/>
      <c r="M527" s="545"/>
      <c r="N527" s="545"/>
      <c r="O527" s="545"/>
      <c r="P527" s="545"/>
      <c r="Q527" s="545"/>
      <c r="R527" s="545"/>
      <c r="S527" s="545"/>
      <c r="T527" s="545"/>
      <c r="U527" s="545"/>
      <c r="V527" s="545"/>
      <c r="W527" s="545"/>
      <c r="X527" s="561" t="str">
        <v/>
      </c>
      <c r="Y527" s="562">
        <v>0</v>
      </c>
      <c r="Z527" s="545"/>
      <c r="AA527" s="577"/>
      <c r="AB527" s="577"/>
      <c r="AC527" s="577"/>
      <c r="AD527" s="577"/>
      <c r="AE527" s="577"/>
      <c r="AF527" s="577"/>
      <c r="AG527" s="577"/>
      <c r="AH527" s="577"/>
      <c r="AI527" s="577"/>
      <c r="AJ527" s="577"/>
      <c r="AK527" s="577"/>
      <c r="AL527" s="577"/>
      <c r="AM527" s="577"/>
      <c r="AN527" s="577"/>
    </row>
    <row r="528" spans="1:40" ht="17.25" customHeight="1">
      <c r="A528" s="577"/>
      <c r="B528" s="577"/>
      <c r="C528" s="577"/>
      <c r="D528" s="577"/>
      <c r="E528" s="577"/>
      <c r="F528" s="577"/>
      <c r="G528" s="577"/>
      <c r="H528" s="545"/>
      <c r="I528" s="577"/>
      <c r="J528" s="577"/>
      <c r="K528" s="545"/>
      <c r="L528" s="577"/>
      <c r="M528" s="545"/>
      <c r="N528" s="545"/>
      <c r="O528" s="545"/>
      <c r="P528" s="545"/>
      <c r="Q528" s="545"/>
      <c r="R528" s="545"/>
      <c r="S528" s="545"/>
      <c r="T528" s="545"/>
      <c r="U528" s="545"/>
      <c r="V528" s="545"/>
      <c r="W528" s="545"/>
      <c r="X528" s="561" t="str">
        <v/>
      </c>
      <c r="Y528" s="562">
        <v>0</v>
      </c>
      <c r="Z528" s="545"/>
      <c r="AA528" s="577"/>
      <c r="AB528" s="577"/>
      <c r="AC528" s="577"/>
      <c r="AD528" s="577"/>
      <c r="AE528" s="577"/>
      <c r="AF528" s="577"/>
      <c r="AG528" s="577"/>
      <c r="AH528" s="577"/>
      <c r="AI528" s="577"/>
      <c r="AJ528" s="577"/>
      <c r="AK528" s="577"/>
      <c r="AL528" s="577"/>
      <c r="AM528" s="577"/>
      <c r="AN528" s="577"/>
    </row>
    <row r="529" spans="1:40" ht="17.25" customHeight="1">
      <c r="A529" s="577"/>
      <c r="B529" s="577"/>
      <c r="C529" s="577"/>
      <c r="D529" s="577"/>
      <c r="E529" s="577"/>
      <c r="F529" s="577"/>
      <c r="G529" s="577"/>
      <c r="H529" s="545"/>
      <c r="I529" s="577"/>
      <c r="J529" s="577"/>
      <c r="K529" s="545"/>
      <c r="L529" s="577"/>
      <c r="M529" s="545"/>
      <c r="N529" s="545"/>
      <c r="O529" s="545"/>
      <c r="P529" s="545"/>
      <c r="Q529" s="545"/>
      <c r="R529" s="545"/>
      <c r="S529" s="545"/>
      <c r="T529" s="545"/>
      <c r="U529" s="545"/>
      <c r="V529" s="545"/>
      <c r="W529" s="545"/>
      <c r="X529" s="561" t="str">
        <v/>
      </c>
      <c r="Y529" s="562">
        <v>0</v>
      </c>
      <c r="Z529" s="545"/>
      <c r="AA529" s="577"/>
      <c r="AB529" s="577"/>
      <c r="AC529" s="577"/>
      <c r="AD529" s="577"/>
      <c r="AE529" s="577"/>
      <c r="AF529" s="577"/>
      <c r="AG529" s="577"/>
      <c r="AH529" s="577"/>
      <c r="AI529" s="577"/>
      <c r="AJ529" s="577"/>
      <c r="AK529" s="577"/>
      <c r="AL529" s="577"/>
      <c r="AM529" s="577"/>
      <c r="AN529" s="577"/>
    </row>
    <row r="530" spans="1:40" ht="17.25" customHeight="1">
      <c r="A530" s="577"/>
      <c r="B530" s="577"/>
      <c r="C530" s="577"/>
      <c r="D530" s="577"/>
      <c r="E530" s="577"/>
      <c r="F530" s="577"/>
      <c r="G530" s="577"/>
      <c r="H530" s="545"/>
      <c r="I530" s="577"/>
      <c r="J530" s="577"/>
      <c r="K530" s="545"/>
      <c r="L530" s="577"/>
      <c r="M530" s="545"/>
      <c r="N530" s="545"/>
      <c r="O530" s="545"/>
      <c r="P530" s="545"/>
      <c r="Q530" s="545"/>
      <c r="R530" s="545"/>
      <c r="S530" s="545"/>
      <c r="T530" s="545"/>
      <c r="U530" s="545"/>
      <c r="V530" s="545"/>
      <c r="W530" s="545"/>
      <c r="X530" s="561" t="str">
        <v/>
      </c>
      <c r="Y530" s="562">
        <v>0</v>
      </c>
      <c r="Z530" s="545"/>
      <c r="AA530" s="577"/>
      <c r="AB530" s="577"/>
      <c r="AC530" s="577"/>
      <c r="AD530" s="577"/>
      <c r="AE530" s="577"/>
      <c r="AF530" s="577"/>
      <c r="AG530" s="577"/>
      <c r="AH530" s="577"/>
      <c r="AI530" s="577"/>
      <c r="AJ530" s="577"/>
      <c r="AK530" s="577"/>
      <c r="AL530" s="577"/>
      <c r="AM530" s="577"/>
      <c r="AN530" s="577"/>
    </row>
    <row r="531" spans="1:40" ht="17.25" customHeight="1">
      <c r="A531" s="577"/>
      <c r="B531" s="577"/>
      <c r="C531" s="577"/>
      <c r="D531" s="577"/>
      <c r="E531" s="577"/>
      <c r="F531" s="577"/>
      <c r="G531" s="577"/>
      <c r="H531" s="545"/>
      <c r="I531" s="577"/>
      <c r="J531" s="577"/>
      <c r="K531" s="545"/>
      <c r="L531" s="577"/>
      <c r="M531" s="545"/>
      <c r="N531" s="545"/>
      <c r="O531" s="545"/>
      <c r="P531" s="545"/>
      <c r="Q531" s="545"/>
      <c r="R531" s="545"/>
      <c r="S531" s="545"/>
      <c r="T531" s="545"/>
      <c r="U531" s="545"/>
      <c r="V531" s="545"/>
      <c r="W531" s="545"/>
      <c r="X531" s="561" t="str">
        <v/>
      </c>
      <c r="Y531" s="562">
        <v>0</v>
      </c>
      <c r="Z531" s="545"/>
      <c r="AA531" s="577"/>
      <c r="AB531" s="577"/>
      <c r="AC531" s="577"/>
      <c r="AD531" s="577"/>
      <c r="AE531" s="577"/>
      <c r="AF531" s="577"/>
      <c r="AG531" s="577"/>
      <c r="AH531" s="577"/>
      <c r="AI531" s="577"/>
      <c r="AJ531" s="577"/>
      <c r="AK531" s="577"/>
      <c r="AL531" s="577"/>
      <c r="AM531" s="577"/>
      <c r="AN531" s="577"/>
    </row>
    <row r="532" spans="1:40" ht="17.25" customHeight="1">
      <c r="A532" s="577"/>
      <c r="B532" s="577"/>
      <c r="C532" s="577"/>
      <c r="D532" s="577"/>
      <c r="E532" s="577"/>
      <c r="F532" s="577"/>
      <c r="G532" s="577"/>
      <c r="H532" s="545"/>
      <c r="I532" s="577"/>
      <c r="J532" s="577"/>
      <c r="K532" s="545"/>
      <c r="L532" s="577"/>
      <c r="M532" s="545"/>
      <c r="N532" s="545"/>
      <c r="O532" s="545"/>
      <c r="P532" s="545"/>
      <c r="Q532" s="545"/>
      <c r="R532" s="545"/>
      <c r="S532" s="545"/>
      <c r="T532" s="545"/>
      <c r="U532" s="545"/>
      <c r="V532" s="545"/>
      <c r="W532" s="545"/>
      <c r="X532" s="561" t="str">
        <v/>
      </c>
      <c r="Y532" s="562">
        <v>0</v>
      </c>
      <c r="Z532" s="545"/>
      <c r="AA532" s="577"/>
      <c r="AB532" s="577"/>
      <c r="AC532" s="577"/>
      <c r="AD532" s="577"/>
      <c r="AE532" s="577"/>
      <c r="AF532" s="577"/>
      <c r="AG532" s="577"/>
      <c r="AH532" s="577"/>
      <c r="AI532" s="577"/>
      <c r="AJ532" s="577"/>
      <c r="AK532" s="577"/>
      <c r="AL532" s="577"/>
      <c r="AM532" s="577"/>
      <c r="AN532" s="577"/>
    </row>
    <row r="533" spans="1:40" ht="17.25" customHeight="1">
      <c r="A533" s="577"/>
      <c r="B533" s="577"/>
      <c r="C533" s="577"/>
      <c r="D533" s="577"/>
      <c r="E533" s="577"/>
      <c r="F533" s="577"/>
      <c r="G533" s="577"/>
      <c r="H533" s="545"/>
      <c r="I533" s="577"/>
      <c r="J533" s="577"/>
      <c r="K533" s="545"/>
      <c r="L533" s="577"/>
      <c r="M533" s="545"/>
      <c r="N533" s="545"/>
      <c r="O533" s="545"/>
      <c r="P533" s="545"/>
      <c r="Q533" s="545"/>
      <c r="R533" s="545"/>
      <c r="S533" s="545"/>
      <c r="T533" s="545"/>
      <c r="U533" s="545"/>
      <c r="V533" s="545"/>
      <c r="W533" s="545"/>
      <c r="X533" s="561" t="str">
        <v/>
      </c>
      <c r="Y533" s="562">
        <v>0</v>
      </c>
      <c r="Z533" s="545"/>
      <c r="AA533" s="577"/>
      <c r="AB533" s="577"/>
      <c r="AC533" s="577"/>
      <c r="AD533" s="577"/>
      <c r="AE533" s="577"/>
      <c r="AF533" s="577"/>
      <c r="AG533" s="577"/>
      <c r="AH533" s="577"/>
      <c r="AI533" s="577"/>
      <c r="AJ533" s="577"/>
      <c r="AK533" s="577"/>
      <c r="AL533" s="577"/>
      <c r="AM533" s="577"/>
      <c r="AN533" s="577"/>
    </row>
    <row r="534" spans="1:40" ht="17.25" customHeight="1">
      <c r="A534" s="577"/>
      <c r="B534" s="577"/>
      <c r="C534" s="577"/>
      <c r="D534" s="577"/>
      <c r="E534" s="577"/>
      <c r="F534" s="577"/>
      <c r="G534" s="577"/>
      <c r="H534" s="545"/>
      <c r="I534" s="577"/>
      <c r="J534" s="577"/>
      <c r="K534" s="545"/>
      <c r="L534" s="577"/>
      <c r="M534" s="545"/>
      <c r="N534" s="545"/>
      <c r="O534" s="545"/>
      <c r="P534" s="545"/>
      <c r="Q534" s="545"/>
      <c r="R534" s="545"/>
      <c r="S534" s="545"/>
      <c r="T534" s="545"/>
      <c r="U534" s="545"/>
      <c r="V534" s="545"/>
      <c r="W534" s="545"/>
      <c r="X534" s="561" t="str">
        <v/>
      </c>
      <c r="Y534" s="562">
        <v>0</v>
      </c>
      <c r="Z534" s="545"/>
      <c r="AA534" s="577"/>
      <c r="AB534" s="577"/>
      <c r="AC534" s="577"/>
      <c r="AD534" s="577"/>
      <c r="AE534" s="577"/>
      <c r="AF534" s="577"/>
      <c r="AG534" s="577"/>
      <c r="AH534" s="577"/>
      <c r="AI534" s="577"/>
      <c r="AJ534" s="577"/>
      <c r="AK534" s="577"/>
      <c r="AL534" s="577"/>
      <c r="AM534" s="577"/>
      <c r="AN534" s="577"/>
    </row>
    <row r="535" spans="1:40" ht="17.25" customHeight="1">
      <c r="A535" s="577"/>
      <c r="B535" s="577"/>
      <c r="C535" s="577"/>
      <c r="D535" s="577"/>
      <c r="E535" s="577"/>
      <c r="F535" s="577"/>
      <c r="G535" s="577"/>
      <c r="H535" s="545"/>
      <c r="I535" s="577"/>
      <c r="J535" s="577"/>
      <c r="K535" s="545"/>
      <c r="L535" s="577"/>
      <c r="M535" s="545"/>
      <c r="N535" s="545"/>
      <c r="O535" s="545"/>
      <c r="P535" s="545"/>
      <c r="Q535" s="545"/>
      <c r="R535" s="545"/>
      <c r="S535" s="545"/>
      <c r="T535" s="545"/>
      <c r="U535" s="545"/>
      <c r="V535" s="545"/>
      <c r="W535" s="545"/>
      <c r="X535" s="561" t="str">
        <v/>
      </c>
      <c r="Y535" s="562">
        <v>0</v>
      </c>
      <c r="Z535" s="545"/>
      <c r="AA535" s="577"/>
      <c r="AB535" s="577"/>
      <c r="AC535" s="577"/>
      <c r="AD535" s="577"/>
      <c r="AE535" s="577"/>
      <c r="AF535" s="577"/>
      <c r="AG535" s="577"/>
      <c r="AH535" s="577"/>
      <c r="AI535" s="577"/>
      <c r="AJ535" s="577"/>
      <c r="AK535" s="577"/>
      <c r="AL535" s="577"/>
      <c r="AM535" s="577"/>
      <c r="AN535" s="577"/>
    </row>
    <row r="536" spans="1:40" ht="17.25" customHeight="1">
      <c r="A536" s="577"/>
      <c r="B536" s="577"/>
      <c r="C536" s="577"/>
      <c r="D536" s="577"/>
      <c r="E536" s="577"/>
      <c r="F536" s="577"/>
      <c r="G536" s="577"/>
      <c r="H536" s="545"/>
      <c r="I536" s="577"/>
      <c r="J536" s="577"/>
      <c r="K536" s="545"/>
      <c r="L536" s="577"/>
      <c r="M536" s="545"/>
      <c r="N536" s="545"/>
      <c r="O536" s="545"/>
      <c r="P536" s="545"/>
      <c r="Q536" s="545"/>
      <c r="R536" s="545"/>
      <c r="S536" s="545"/>
      <c r="T536" s="545"/>
      <c r="U536" s="545"/>
      <c r="V536" s="545"/>
      <c r="W536" s="545"/>
      <c r="X536" s="561" t="str">
        <v/>
      </c>
      <c r="Y536" s="562">
        <v>0</v>
      </c>
      <c r="Z536" s="545"/>
      <c r="AA536" s="577"/>
      <c r="AB536" s="577"/>
      <c r="AC536" s="577"/>
      <c r="AD536" s="577"/>
      <c r="AE536" s="577"/>
      <c r="AF536" s="577"/>
      <c r="AG536" s="577"/>
      <c r="AH536" s="577"/>
      <c r="AI536" s="577"/>
      <c r="AJ536" s="577"/>
      <c r="AK536" s="577"/>
      <c r="AL536" s="577"/>
      <c r="AM536" s="577"/>
      <c r="AN536" s="577"/>
    </row>
    <row r="537" spans="1:40" ht="17.25" customHeight="1">
      <c r="A537" s="577"/>
      <c r="B537" s="577"/>
      <c r="C537" s="577"/>
      <c r="D537" s="577"/>
      <c r="E537" s="577"/>
      <c r="F537" s="577"/>
      <c r="G537" s="577"/>
      <c r="H537" s="545"/>
      <c r="I537" s="577"/>
      <c r="J537" s="577"/>
      <c r="K537" s="545"/>
      <c r="L537" s="577"/>
      <c r="M537" s="545"/>
      <c r="N537" s="545"/>
      <c r="O537" s="545"/>
      <c r="P537" s="545"/>
      <c r="Q537" s="545"/>
      <c r="R537" s="545"/>
      <c r="S537" s="545"/>
      <c r="T537" s="545"/>
      <c r="U537" s="545"/>
      <c r="V537" s="545"/>
      <c r="W537" s="545"/>
      <c r="X537" s="561" t="str">
        <v/>
      </c>
      <c r="Y537" s="562">
        <v>0</v>
      </c>
      <c r="Z537" s="545"/>
      <c r="AA537" s="577"/>
      <c r="AB537" s="577"/>
      <c r="AC537" s="577"/>
      <c r="AD537" s="577"/>
      <c r="AE537" s="577"/>
      <c r="AF537" s="577"/>
      <c r="AG537" s="577"/>
      <c r="AH537" s="577"/>
      <c r="AI537" s="577"/>
      <c r="AJ537" s="577"/>
      <c r="AK537" s="577"/>
      <c r="AL537" s="577"/>
      <c r="AM537" s="577"/>
      <c r="AN537" s="577"/>
    </row>
    <row r="538" spans="1:40" ht="17.25" customHeight="1">
      <c r="A538" s="577"/>
      <c r="B538" s="577"/>
      <c r="C538" s="577"/>
      <c r="D538" s="577"/>
      <c r="E538" s="577"/>
      <c r="F538" s="577"/>
      <c r="G538" s="577"/>
      <c r="H538" s="545"/>
      <c r="I538" s="577"/>
      <c r="J538" s="577"/>
      <c r="K538" s="545"/>
      <c r="L538" s="577"/>
      <c r="M538" s="545"/>
      <c r="N538" s="545"/>
      <c r="O538" s="545"/>
      <c r="P538" s="545"/>
      <c r="Q538" s="545"/>
      <c r="R538" s="545"/>
      <c r="S538" s="545"/>
      <c r="T538" s="545"/>
      <c r="U538" s="545"/>
      <c r="V538" s="545"/>
      <c r="W538" s="545"/>
      <c r="X538" s="561" t="str">
        <v/>
      </c>
      <c r="Y538" s="562">
        <v>0</v>
      </c>
      <c r="Z538" s="545"/>
      <c r="AA538" s="577"/>
      <c r="AB538" s="577"/>
      <c r="AC538" s="577"/>
      <c r="AD538" s="577"/>
      <c r="AE538" s="577"/>
      <c r="AF538" s="577"/>
      <c r="AG538" s="577"/>
      <c r="AH538" s="577"/>
      <c r="AI538" s="577"/>
      <c r="AJ538" s="577"/>
      <c r="AK538" s="577"/>
      <c r="AL538" s="577"/>
      <c r="AM538" s="577"/>
      <c r="AN538" s="577"/>
    </row>
    <row r="539" spans="1:40" ht="17.25" customHeight="1">
      <c r="A539" s="577"/>
      <c r="B539" s="577"/>
      <c r="C539" s="577"/>
      <c r="D539" s="577"/>
      <c r="E539" s="577"/>
      <c r="F539" s="577"/>
      <c r="G539" s="577"/>
      <c r="H539" s="545"/>
      <c r="I539" s="577"/>
      <c r="J539" s="577"/>
      <c r="K539" s="545"/>
      <c r="L539" s="577"/>
      <c r="M539" s="545"/>
      <c r="N539" s="545"/>
      <c r="O539" s="545"/>
      <c r="P539" s="545"/>
      <c r="Q539" s="545"/>
      <c r="R539" s="545"/>
      <c r="S539" s="545"/>
      <c r="T539" s="545"/>
      <c r="U539" s="545"/>
      <c r="V539" s="545"/>
      <c r="W539" s="545"/>
      <c r="X539" s="561" t="str">
        <v/>
      </c>
      <c r="Y539" s="562">
        <v>0</v>
      </c>
      <c r="Z539" s="545"/>
      <c r="AA539" s="577"/>
      <c r="AB539" s="577"/>
      <c r="AC539" s="577"/>
      <c r="AD539" s="577"/>
      <c r="AE539" s="577"/>
      <c r="AF539" s="577"/>
      <c r="AG539" s="577"/>
      <c r="AH539" s="577"/>
      <c r="AI539" s="577"/>
      <c r="AJ539" s="577"/>
      <c r="AK539" s="577"/>
      <c r="AL539" s="577"/>
      <c r="AM539" s="577"/>
      <c r="AN539" s="577"/>
    </row>
    <row r="540" spans="1:40" ht="17.25" customHeight="1">
      <c r="A540" s="577"/>
      <c r="B540" s="577"/>
      <c r="C540" s="577"/>
      <c r="D540" s="577"/>
      <c r="E540" s="577"/>
      <c r="F540" s="577"/>
      <c r="G540" s="577"/>
      <c r="H540" s="545"/>
      <c r="I540" s="577"/>
      <c r="J540" s="577"/>
      <c r="K540" s="545"/>
      <c r="L540" s="577"/>
      <c r="M540" s="545"/>
      <c r="N540" s="545"/>
      <c r="O540" s="545"/>
      <c r="P540" s="545"/>
      <c r="Q540" s="545"/>
      <c r="R540" s="545"/>
      <c r="S540" s="545"/>
      <c r="T540" s="545"/>
      <c r="U540" s="545"/>
      <c r="V540" s="545"/>
      <c r="W540" s="545"/>
      <c r="X540" s="561" t="str">
        <v/>
      </c>
      <c r="Y540" s="562">
        <v>0</v>
      </c>
      <c r="Z540" s="545"/>
      <c r="AA540" s="577"/>
      <c r="AB540" s="577"/>
      <c r="AC540" s="577"/>
      <c r="AD540" s="577"/>
      <c r="AE540" s="577"/>
      <c r="AF540" s="577"/>
      <c r="AG540" s="577"/>
      <c r="AH540" s="577"/>
      <c r="AI540" s="577"/>
      <c r="AJ540" s="577"/>
      <c r="AK540" s="577"/>
      <c r="AL540" s="577"/>
      <c r="AM540" s="577"/>
      <c r="AN540" s="577"/>
    </row>
    <row r="541" spans="1:40" ht="17.25" customHeight="1">
      <c r="A541" s="577"/>
      <c r="B541" s="577"/>
      <c r="C541" s="577"/>
      <c r="D541" s="577"/>
      <c r="E541" s="577"/>
      <c r="F541" s="577"/>
      <c r="G541" s="577"/>
      <c r="H541" s="545"/>
      <c r="I541" s="577"/>
      <c r="J541" s="577"/>
      <c r="K541" s="545"/>
      <c r="L541" s="577"/>
      <c r="M541" s="545"/>
      <c r="N541" s="545"/>
      <c r="O541" s="545"/>
      <c r="P541" s="545"/>
      <c r="Q541" s="545"/>
      <c r="R541" s="545"/>
      <c r="S541" s="545"/>
      <c r="T541" s="545"/>
      <c r="U541" s="545"/>
      <c r="V541" s="545"/>
      <c r="W541" s="545"/>
      <c r="X541" s="561" t="str">
        <v/>
      </c>
      <c r="Y541" s="562">
        <v>0</v>
      </c>
      <c r="Z541" s="545"/>
      <c r="AA541" s="577"/>
      <c r="AB541" s="577"/>
      <c r="AC541" s="577"/>
      <c r="AD541" s="577"/>
      <c r="AE541" s="577"/>
      <c r="AF541" s="577"/>
      <c r="AG541" s="577"/>
      <c r="AH541" s="577"/>
      <c r="AI541" s="577"/>
      <c r="AJ541" s="577"/>
      <c r="AK541" s="577"/>
      <c r="AL541" s="577"/>
      <c r="AM541" s="577"/>
      <c r="AN541" s="577"/>
    </row>
    <row r="542" spans="1:40" ht="17.25" customHeight="1">
      <c r="A542" s="577"/>
      <c r="B542" s="577"/>
      <c r="C542" s="577"/>
      <c r="D542" s="577"/>
      <c r="E542" s="577"/>
      <c r="F542" s="577"/>
      <c r="G542" s="577"/>
      <c r="H542" s="545"/>
      <c r="I542" s="577"/>
      <c r="J542" s="577"/>
      <c r="K542" s="545"/>
      <c r="L542" s="577"/>
      <c r="M542" s="545"/>
      <c r="N542" s="545"/>
      <c r="O542" s="545"/>
      <c r="P542" s="545"/>
      <c r="Q542" s="545"/>
      <c r="R542" s="545"/>
      <c r="S542" s="545"/>
      <c r="T542" s="545"/>
      <c r="U542" s="545"/>
      <c r="V542" s="545"/>
      <c r="W542" s="545"/>
      <c r="X542" s="561" t="str">
        <v/>
      </c>
      <c r="Y542" s="562">
        <v>0</v>
      </c>
      <c r="Z542" s="545"/>
      <c r="AA542" s="577"/>
      <c r="AB542" s="577"/>
      <c r="AC542" s="577"/>
      <c r="AD542" s="577"/>
      <c r="AE542" s="577"/>
      <c r="AF542" s="577"/>
      <c r="AG542" s="577"/>
      <c r="AH542" s="577"/>
      <c r="AI542" s="577"/>
      <c r="AJ542" s="577"/>
      <c r="AK542" s="577"/>
      <c r="AL542" s="577"/>
      <c r="AM542" s="577"/>
      <c r="AN542" s="577"/>
    </row>
    <row r="543" spans="1:40" ht="17.25" customHeight="1">
      <c r="A543" s="577"/>
      <c r="B543" s="577"/>
      <c r="C543" s="577"/>
      <c r="D543" s="577"/>
      <c r="E543" s="577"/>
      <c r="F543" s="577"/>
      <c r="G543" s="577"/>
      <c r="H543" s="545"/>
      <c r="I543" s="577"/>
      <c r="J543" s="577"/>
      <c r="K543" s="545"/>
      <c r="L543" s="577"/>
      <c r="M543" s="545"/>
      <c r="N543" s="545"/>
      <c r="O543" s="545"/>
      <c r="P543" s="545"/>
      <c r="Q543" s="545"/>
      <c r="R543" s="545"/>
      <c r="S543" s="545"/>
      <c r="T543" s="545"/>
      <c r="U543" s="545"/>
      <c r="V543" s="545"/>
      <c r="W543" s="545"/>
      <c r="X543" s="561" t="str">
        <v/>
      </c>
      <c r="Y543" s="562">
        <v>0</v>
      </c>
      <c r="Z543" s="545"/>
      <c r="AA543" s="577"/>
      <c r="AB543" s="577"/>
      <c r="AC543" s="577"/>
      <c r="AD543" s="577"/>
      <c r="AE543" s="577"/>
      <c r="AF543" s="577"/>
      <c r="AG543" s="577"/>
      <c r="AH543" s="577"/>
      <c r="AI543" s="577"/>
      <c r="AJ543" s="577"/>
      <c r="AK543" s="577"/>
      <c r="AL543" s="577"/>
      <c r="AM543" s="577"/>
      <c r="AN543" s="577"/>
    </row>
    <row r="544" spans="1:40" ht="17.25" customHeight="1">
      <c r="A544" s="577"/>
      <c r="B544" s="577"/>
      <c r="C544" s="577"/>
      <c r="D544" s="577"/>
      <c r="E544" s="577"/>
      <c r="F544" s="577"/>
      <c r="G544" s="577"/>
      <c r="H544" s="545"/>
      <c r="I544" s="577"/>
      <c r="J544" s="577"/>
      <c r="K544" s="545"/>
      <c r="L544" s="577"/>
      <c r="M544" s="545"/>
      <c r="N544" s="545"/>
      <c r="O544" s="545"/>
      <c r="P544" s="545"/>
      <c r="Q544" s="545"/>
      <c r="R544" s="545"/>
      <c r="S544" s="545"/>
      <c r="T544" s="545"/>
      <c r="U544" s="545"/>
      <c r="V544" s="545"/>
      <c r="W544" s="545"/>
      <c r="X544" s="561" t="str">
        <v/>
      </c>
      <c r="Y544" s="562">
        <v>0</v>
      </c>
      <c r="Z544" s="545"/>
      <c r="AA544" s="577"/>
      <c r="AB544" s="577"/>
      <c r="AC544" s="577"/>
      <c r="AD544" s="577"/>
      <c r="AE544" s="577"/>
      <c r="AF544" s="577"/>
      <c r="AG544" s="577"/>
      <c r="AH544" s="577"/>
      <c r="AI544" s="577"/>
      <c r="AJ544" s="577"/>
      <c r="AK544" s="577"/>
      <c r="AL544" s="577"/>
      <c r="AM544" s="577"/>
      <c r="AN544" s="577"/>
    </row>
    <row r="545" spans="1:40" ht="17.25" customHeight="1">
      <c r="A545" s="577"/>
      <c r="B545" s="577"/>
      <c r="C545" s="577"/>
      <c r="D545" s="577"/>
      <c r="E545" s="577"/>
      <c r="F545" s="577"/>
      <c r="G545" s="577"/>
      <c r="H545" s="545"/>
      <c r="I545" s="577"/>
      <c r="J545" s="577"/>
      <c r="K545" s="545"/>
      <c r="L545" s="577"/>
      <c r="M545" s="545"/>
      <c r="N545" s="545"/>
      <c r="O545" s="545"/>
      <c r="P545" s="545"/>
      <c r="Q545" s="545"/>
      <c r="R545" s="545"/>
      <c r="S545" s="545"/>
      <c r="T545" s="545"/>
      <c r="U545" s="545"/>
      <c r="V545" s="545"/>
      <c r="W545" s="545"/>
      <c r="X545" s="561" t="str">
        <v/>
      </c>
      <c r="Y545" s="562">
        <v>0</v>
      </c>
      <c r="Z545" s="545"/>
      <c r="AA545" s="577"/>
      <c r="AB545" s="577"/>
      <c r="AC545" s="577"/>
      <c r="AD545" s="577"/>
      <c r="AE545" s="577"/>
      <c r="AF545" s="577"/>
      <c r="AG545" s="577"/>
      <c r="AH545" s="577"/>
      <c r="AI545" s="577"/>
      <c r="AJ545" s="577"/>
      <c r="AK545" s="577"/>
      <c r="AL545" s="577"/>
      <c r="AM545" s="577"/>
      <c r="AN545" s="577"/>
    </row>
    <row r="546" spans="1:40" ht="17.25" customHeight="1">
      <c r="A546" s="577"/>
      <c r="B546" s="577"/>
      <c r="C546" s="577"/>
      <c r="D546" s="577"/>
      <c r="E546" s="577"/>
      <c r="F546" s="577"/>
      <c r="G546" s="577"/>
      <c r="H546" s="545"/>
      <c r="I546" s="577"/>
      <c r="J546" s="577"/>
      <c r="K546" s="545"/>
      <c r="L546" s="577"/>
      <c r="M546" s="545"/>
      <c r="N546" s="545"/>
      <c r="O546" s="545"/>
      <c r="P546" s="545"/>
      <c r="Q546" s="545"/>
      <c r="R546" s="545"/>
      <c r="S546" s="545"/>
      <c r="T546" s="545"/>
      <c r="U546" s="545"/>
      <c r="V546" s="545"/>
      <c r="W546" s="545"/>
      <c r="X546" s="561" t="str">
        <v/>
      </c>
      <c r="Y546" s="562">
        <v>0</v>
      </c>
      <c r="Z546" s="545"/>
      <c r="AA546" s="577"/>
      <c r="AB546" s="577"/>
      <c r="AC546" s="577"/>
      <c r="AD546" s="577"/>
      <c r="AE546" s="577"/>
      <c r="AF546" s="577"/>
      <c r="AG546" s="577"/>
      <c r="AH546" s="577"/>
      <c r="AI546" s="577"/>
      <c r="AJ546" s="577"/>
      <c r="AK546" s="577"/>
      <c r="AL546" s="577"/>
      <c r="AM546" s="577"/>
      <c r="AN546" s="577"/>
    </row>
    <row r="547" spans="1:40" ht="17.25" customHeight="1">
      <c r="A547" s="577"/>
      <c r="B547" s="577"/>
      <c r="C547" s="577"/>
      <c r="D547" s="577"/>
      <c r="E547" s="577"/>
      <c r="F547" s="577"/>
      <c r="G547" s="577"/>
      <c r="H547" s="545"/>
      <c r="I547" s="577"/>
      <c r="J547" s="577"/>
      <c r="K547" s="545"/>
      <c r="L547" s="577"/>
      <c r="M547" s="545"/>
      <c r="N547" s="545"/>
      <c r="O547" s="545"/>
      <c r="P547" s="545"/>
      <c r="Q547" s="545"/>
      <c r="R547" s="545"/>
      <c r="S547" s="545"/>
      <c r="T547" s="545"/>
      <c r="U547" s="545"/>
      <c r="V547" s="545"/>
      <c r="W547" s="545"/>
      <c r="X547" s="561" t="str">
        <v/>
      </c>
      <c r="Y547" s="562">
        <v>0</v>
      </c>
      <c r="Z547" s="545"/>
      <c r="AA547" s="577"/>
      <c r="AB547" s="577"/>
      <c r="AC547" s="577"/>
      <c r="AD547" s="577"/>
      <c r="AE547" s="577"/>
      <c r="AF547" s="577"/>
      <c r="AG547" s="577"/>
      <c r="AH547" s="577"/>
      <c r="AI547" s="577"/>
      <c r="AJ547" s="577"/>
      <c r="AK547" s="577"/>
      <c r="AL547" s="577"/>
      <c r="AM547" s="577"/>
      <c r="AN547" s="577"/>
    </row>
    <row r="548" spans="1:40" ht="17.25" customHeight="1">
      <c r="A548" s="577"/>
      <c r="B548" s="577"/>
      <c r="C548" s="577"/>
      <c r="D548" s="577"/>
      <c r="E548" s="577"/>
      <c r="F548" s="577"/>
      <c r="G548" s="577"/>
      <c r="H548" s="545"/>
      <c r="I548" s="577"/>
      <c r="J548" s="577"/>
      <c r="K548" s="545"/>
      <c r="L548" s="577"/>
      <c r="M548" s="545"/>
      <c r="N548" s="545"/>
      <c r="O548" s="545"/>
      <c r="P548" s="545"/>
      <c r="Q548" s="545"/>
      <c r="R548" s="545"/>
      <c r="S548" s="545"/>
      <c r="T548" s="545"/>
      <c r="U548" s="545"/>
      <c r="V548" s="545"/>
      <c r="W548" s="545"/>
      <c r="X548" s="561" t="str">
        <v/>
      </c>
      <c r="Y548" s="562">
        <v>0</v>
      </c>
      <c r="Z548" s="545"/>
      <c r="AA548" s="577"/>
      <c r="AB548" s="577"/>
      <c r="AC548" s="577"/>
      <c r="AD548" s="577"/>
      <c r="AE548" s="577"/>
      <c r="AF548" s="577"/>
      <c r="AG548" s="577"/>
      <c r="AH548" s="577"/>
      <c r="AI548" s="577"/>
      <c r="AJ548" s="577"/>
      <c r="AK548" s="577"/>
      <c r="AL548" s="577"/>
      <c r="AM548" s="577"/>
      <c r="AN548" s="577"/>
    </row>
    <row r="549" spans="1:40" ht="17.25" customHeight="1">
      <c r="A549" s="577"/>
      <c r="B549" s="577"/>
      <c r="C549" s="577"/>
      <c r="D549" s="577"/>
      <c r="E549" s="577"/>
      <c r="F549" s="577"/>
      <c r="G549" s="577"/>
      <c r="H549" s="545"/>
      <c r="I549" s="577"/>
      <c r="J549" s="577"/>
      <c r="K549" s="545"/>
      <c r="L549" s="577"/>
      <c r="M549" s="545"/>
      <c r="N549" s="545"/>
      <c r="O549" s="545"/>
      <c r="P549" s="545"/>
      <c r="Q549" s="545"/>
      <c r="R549" s="545"/>
      <c r="S549" s="545"/>
      <c r="T549" s="545"/>
      <c r="U549" s="545"/>
      <c r="V549" s="545"/>
      <c r="W549" s="545"/>
      <c r="X549" s="561" t="str">
        <v/>
      </c>
      <c r="Y549" s="562">
        <v>0</v>
      </c>
      <c r="Z549" s="545"/>
      <c r="AA549" s="577"/>
      <c r="AB549" s="577"/>
      <c r="AC549" s="577"/>
      <c r="AD549" s="577"/>
      <c r="AE549" s="577"/>
      <c r="AF549" s="577"/>
      <c r="AG549" s="577"/>
      <c r="AH549" s="577"/>
      <c r="AI549" s="577"/>
      <c r="AJ549" s="577"/>
      <c r="AK549" s="577"/>
      <c r="AL549" s="577"/>
      <c r="AM549" s="577"/>
      <c r="AN549" s="577"/>
    </row>
    <row r="550" spans="1:40" ht="17.25" customHeight="1">
      <c r="A550" s="577"/>
      <c r="B550" s="577"/>
      <c r="C550" s="577"/>
      <c r="D550" s="577"/>
      <c r="E550" s="577"/>
      <c r="F550" s="577"/>
      <c r="G550" s="577"/>
      <c r="H550" s="545"/>
      <c r="I550" s="577"/>
      <c r="J550" s="577"/>
      <c r="K550" s="545"/>
      <c r="L550" s="577"/>
      <c r="M550" s="545"/>
      <c r="N550" s="545"/>
      <c r="O550" s="545"/>
      <c r="P550" s="545"/>
      <c r="Q550" s="545"/>
      <c r="R550" s="545"/>
      <c r="S550" s="545"/>
      <c r="T550" s="545"/>
      <c r="U550" s="545"/>
      <c r="V550" s="545"/>
      <c r="W550" s="545"/>
      <c r="X550" s="561" t="str">
        <v/>
      </c>
      <c r="Y550" s="562">
        <v>0</v>
      </c>
      <c r="Z550" s="545"/>
      <c r="AA550" s="577"/>
      <c r="AB550" s="577"/>
      <c r="AC550" s="577"/>
      <c r="AD550" s="577"/>
      <c r="AE550" s="577"/>
      <c r="AF550" s="577"/>
      <c r="AG550" s="577"/>
      <c r="AH550" s="577"/>
      <c r="AI550" s="577"/>
      <c r="AJ550" s="577"/>
      <c r="AK550" s="577"/>
      <c r="AL550" s="577"/>
      <c r="AM550" s="577"/>
      <c r="AN550" s="577"/>
    </row>
    <row r="551" spans="1:40" ht="17.25" customHeight="1">
      <c r="A551" s="577"/>
      <c r="B551" s="577"/>
      <c r="C551" s="577"/>
      <c r="D551" s="577"/>
      <c r="E551" s="577"/>
      <c r="F551" s="577"/>
      <c r="G551" s="577"/>
      <c r="H551" s="545"/>
      <c r="I551" s="577"/>
      <c r="J551" s="577"/>
      <c r="K551" s="545"/>
      <c r="L551" s="577"/>
      <c r="M551" s="545"/>
      <c r="N551" s="545"/>
      <c r="O551" s="545"/>
      <c r="P551" s="545"/>
      <c r="Q551" s="545"/>
      <c r="R551" s="545"/>
      <c r="S551" s="545"/>
      <c r="T551" s="545"/>
      <c r="U551" s="545"/>
      <c r="V551" s="545"/>
      <c r="W551" s="545"/>
      <c r="X551" s="561" t="str">
        <v/>
      </c>
      <c r="Y551" s="562">
        <v>0</v>
      </c>
      <c r="Z551" s="545"/>
      <c r="AA551" s="577"/>
      <c r="AB551" s="577"/>
      <c r="AC551" s="577"/>
      <c r="AD551" s="577"/>
      <c r="AE551" s="577"/>
      <c r="AF551" s="577"/>
      <c r="AG551" s="577"/>
      <c r="AH551" s="577"/>
      <c r="AI551" s="577"/>
      <c r="AJ551" s="577"/>
      <c r="AK551" s="577"/>
      <c r="AL551" s="577"/>
      <c r="AM551" s="577"/>
      <c r="AN551" s="577"/>
    </row>
    <row r="552" spans="1:40" ht="17.25" customHeight="1">
      <c r="A552" s="577"/>
      <c r="B552" s="577"/>
      <c r="C552" s="577"/>
      <c r="D552" s="577"/>
      <c r="E552" s="577"/>
      <c r="F552" s="577"/>
      <c r="G552" s="577"/>
      <c r="H552" s="545"/>
      <c r="I552" s="577"/>
      <c r="J552" s="577"/>
      <c r="K552" s="545"/>
      <c r="L552" s="577"/>
      <c r="M552" s="545"/>
      <c r="N552" s="545"/>
      <c r="O552" s="545"/>
      <c r="P552" s="545"/>
      <c r="Q552" s="545"/>
      <c r="R552" s="545"/>
      <c r="S552" s="545"/>
      <c r="T552" s="545"/>
      <c r="U552" s="545"/>
      <c r="V552" s="545"/>
      <c r="W552" s="545"/>
      <c r="X552" s="561" t="str">
        <v/>
      </c>
      <c r="Y552" s="562">
        <v>0</v>
      </c>
      <c r="Z552" s="545"/>
      <c r="AA552" s="577"/>
      <c r="AB552" s="577"/>
      <c r="AC552" s="577"/>
      <c r="AD552" s="577"/>
      <c r="AE552" s="577"/>
      <c r="AF552" s="577"/>
      <c r="AG552" s="577"/>
      <c r="AH552" s="577"/>
      <c r="AI552" s="577"/>
      <c r="AJ552" s="577"/>
      <c r="AK552" s="577"/>
      <c r="AL552" s="577"/>
      <c r="AM552" s="577"/>
      <c r="AN552" s="577"/>
    </row>
    <row r="553" spans="1:40" ht="17.25" customHeight="1">
      <c r="A553" s="577"/>
      <c r="B553" s="577"/>
      <c r="C553" s="577"/>
      <c r="D553" s="577"/>
      <c r="E553" s="577"/>
      <c r="F553" s="577"/>
      <c r="G553" s="577"/>
      <c r="H553" s="545"/>
      <c r="I553" s="577"/>
      <c r="J553" s="577"/>
      <c r="K553" s="545"/>
      <c r="L553" s="577"/>
      <c r="M553" s="545"/>
      <c r="N553" s="545"/>
      <c r="O553" s="545"/>
      <c r="P553" s="545"/>
      <c r="Q553" s="545"/>
      <c r="R553" s="545"/>
      <c r="S553" s="545"/>
      <c r="T553" s="545"/>
      <c r="U553" s="545"/>
      <c r="V553" s="545"/>
      <c r="W553" s="545"/>
      <c r="X553" s="561" t="str">
        <v/>
      </c>
      <c r="Y553" s="562">
        <v>0</v>
      </c>
      <c r="Z553" s="545"/>
      <c r="AA553" s="577"/>
      <c r="AB553" s="577"/>
      <c r="AC553" s="577"/>
      <c r="AD553" s="577"/>
      <c r="AE553" s="577"/>
      <c r="AF553" s="577"/>
      <c r="AG553" s="577"/>
      <c r="AH553" s="577"/>
      <c r="AI553" s="577"/>
      <c r="AJ553" s="577"/>
      <c r="AK553" s="577"/>
      <c r="AL553" s="577"/>
      <c r="AM553" s="577"/>
      <c r="AN553" s="577"/>
    </row>
    <row r="554" spans="1:40" ht="17.25" customHeight="1">
      <c r="A554" s="577"/>
      <c r="B554" s="577"/>
      <c r="C554" s="577"/>
      <c r="D554" s="577"/>
      <c r="E554" s="577"/>
      <c r="F554" s="577"/>
      <c r="G554" s="577"/>
      <c r="H554" s="545"/>
      <c r="I554" s="577"/>
      <c r="J554" s="577"/>
      <c r="K554" s="545"/>
      <c r="L554" s="577"/>
      <c r="M554" s="545"/>
      <c r="N554" s="545"/>
      <c r="O554" s="545"/>
      <c r="P554" s="545"/>
      <c r="Q554" s="545"/>
      <c r="R554" s="545"/>
      <c r="S554" s="545"/>
      <c r="T554" s="545"/>
      <c r="U554" s="545"/>
      <c r="V554" s="545"/>
      <c r="W554" s="545"/>
      <c r="X554" s="561" t="str">
        <v/>
      </c>
      <c r="Y554" s="562">
        <v>0</v>
      </c>
      <c r="Z554" s="545"/>
      <c r="AA554" s="577"/>
      <c r="AB554" s="577"/>
      <c r="AC554" s="577"/>
      <c r="AD554" s="577"/>
      <c r="AE554" s="577"/>
      <c r="AF554" s="577"/>
      <c r="AG554" s="577"/>
      <c r="AH554" s="577"/>
      <c r="AI554" s="577"/>
      <c r="AJ554" s="577"/>
      <c r="AK554" s="577"/>
      <c r="AL554" s="577"/>
      <c r="AM554" s="577"/>
      <c r="AN554" s="577"/>
    </row>
    <row r="555" spans="1:40" ht="17.25" customHeight="1">
      <c r="A555" s="577"/>
      <c r="B555" s="577"/>
      <c r="C555" s="577"/>
      <c r="D555" s="577"/>
      <c r="E555" s="577"/>
      <c r="F555" s="577"/>
      <c r="G555" s="577"/>
      <c r="H555" s="545"/>
      <c r="I555" s="577"/>
      <c r="J555" s="577"/>
      <c r="K555" s="545"/>
      <c r="L555" s="577"/>
      <c r="M555" s="545"/>
      <c r="N555" s="545"/>
      <c r="O555" s="545"/>
      <c r="P555" s="545"/>
      <c r="Q555" s="545"/>
      <c r="R555" s="545"/>
      <c r="S555" s="545"/>
      <c r="T555" s="545"/>
      <c r="U555" s="545"/>
      <c r="V555" s="545"/>
      <c r="W555" s="545"/>
      <c r="X555" s="561" t="str">
        <v/>
      </c>
      <c r="Y555" s="562">
        <v>0</v>
      </c>
      <c r="Z555" s="545"/>
      <c r="AA555" s="577"/>
      <c r="AB555" s="577"/>
      <c r="AC555" s="577"/>
      <c r="AD555" s="577"/>
      <c r="AE555" s="577"/>
      <c r="AF555" s="577"/>
      <c r="AG555" s="577"/>
      <c r="AH555" s="577"/>
      <c r="AI555" s="577"/>
      <c r="AJ555" s="577"/>
      <c r="AK555" s="577"/>
      <c r="AL555" s="577"/>
      <c r="AM555" s="577"/>
      <c r="AN555" s="577"/>
    </row>
    <row r="556" spans="1:40" ht="17.25" customHeight="1">
      <c r="A556" s="577"/>
      <c r="B556" s="577"/>
      <c r="C556" s="577"/>
      <c r="D556" s="577"/>
      <c r="E556" s="577"/>
      <c r="F556" s="577"/>
      <c r="G556" s="577"/>
      <c r="H556" s="545"/>
      <c r="I556" s="577"/>
      <c r="J556" s="577"/>
      <c r="K556" s="545"/>
      <c r="L556" s="577"/>
      <c r="M556" s="545"/>
      <c r="N556" s="545"/>
      <c r="O556" s="545"/>
      <c r="P556" s="545"/>
      <c r="Q556" s="545"/>
      <c r="R556" s="545"/>
      <c r="S556" s="545"/>
      <c r="T556" s="545"/>
      <c r="U556" s="545"/>
      <c r="V556" s="545"/>
      <c r="W556" s="545"/>
      <c r="X556" s="561" t="str">
        <v/>
      </c>
      <c r="Y556" s="562">
        <v>0</v>
      </c>
      <c r="Z556" s="545"/>
      <c r="AA556" s="577"/>
      <c r="AB556" s="577"/>
      <c r="AC556" s="577"/>
      <c r="AD556" s="577"/>
      <c r="AE556" s="577"/>
      <c r="AF556" s="577"/>
      <c r="AG556" s="577"/>
      <c r="AH556" s="577"/>
      <c r="AI556" s="577"/>
      <c r="AJ556" s="577"/>
      <c r="AK556" s="577"/>
      <c r="AL556" s="577"/>
      <c r="AM556" s="577"/>
      <c r="AN556" s="577"/>
    </row>
    <row r="557" spans="1:40" ht="17.25" customHeight="1">
      <c r="A557" s="577"/>
      <c r="B557" s="577"/>
      <c r="C557" s="577"/>
      <c r="D557" s="577"/>
      <c r="E557" s="577"/>
      <c r="F557" s="577"/>
      <c r="G557" s="577"/>
      <c r="H557" s="545"/>
      <c r="I557" s="577"/>
      <c r="J557" s="577"/>
      <c r="K557" s="545"/>
      <c r="L557" s="577"/>
      <c r="M557" s="545"/>
      <c r="N557" s="545"/>
      <c r="O557" s="545"/>
      <c r="P557" s="545"/>
      <c r="Q557" s="545"/>
      <c r="R557" s="545"/>
      <c r="S557" s="545"/>
      <c r="T557" s="545"/>
      <c r="U557" s="545"/>
      <c r="V557" s="545"/>
      <c r="W557" s="545"/>
      <c r="X557" s="561" t="str">
        <v/>
      </c>
      <c r="Y557" s="562">
        <v>0</v>
      </c>
      <c r="Z557" s="545"/>
      <c r="AA557" s="577"/>
      <c r="AB557" s="577"/>
      <c r="AC557" s="577"/>
      <c r="AD557" s="577"/>
      <c r="AE557" s="577"/>
      <c r="AF557" s="577"/>
      <c r="AG557" s="577"/>
      <c r="AH557" s="577"/>
      <c r="AI557" s="577"/>
      <c r="AJ557" s="577"/>
      <c r="AK557" s="577"/>
      <c r="AL557" s="577"/>
      <c r="AM557" s="577"/>
      <c r="AN557" s="577"/>
    </row>
    <row r="558" spans="1:40" ht="17.25" customHeight="1">
      <c r="A558" s="577"/>
      <c r="B558" s="577"/>
      <c r="C558" s="577"/>
      <c r="D558" s="577"/>
      <c r="E558" s="577"/>
      <c r="F558" s="577"/>
      <c r="G558" s="577"/>
      <c r="H558" s="545"/>
      <c r="I558" s="577"/>
      <c r="J558" s="577"/>
      <c r="K558" s="545"/>
      <c r="L558" s="577"/>
      <c r="M558" s="545"/>
      <c r="N558" s="545"/>
      <c r="O558" s="545"/>
      <c r="P558" s="545"/>
      <c r="Q558" s="545"/>
      <c r="R558" s="545"/>
      <c r="S558" s="545"/>
      <c r="T558" s="545"/>
      <c r="U558" s="545"/>
      <c r="V558" s="545"/>
      <c r="W558" s="545"/>
      <c r="X558" s="561" t="str">
        <v/>
      </c>
      <c r="Y558" s="562">
        <v>0</v>
      </c>
      <c r="Z558" s="545"/>
      <c r="AA558" s="577"/>
      <c r="AB558" s="577"/>
      <c r="AC558" s="577"/>
      <c r="AD558" s="577"/>
      <c r="AE558" s="577"/>
      <c r="AF558" s="577"/>
      <c r="AG558" s="577"/>
      <c r="AH558" s="577"/>
      <c r="AI558" s="577"/>
      <c r="AJ558" s="577"/>
      <c r="AK558" s="577"/>
      <c r="AL558" s="577"/>
      <c r="AM558" s="577"/>
      <c r="AN558" s="577"/>
    </row>
    <row r="559" spans="1:40" ht="17.25" customHeight="1">
      <c r="A559" s="577"/>
      <c r="B559" s="577"/>
      <c r="C559" s="577"/>
      <c r="D559" s="577"/>
      <c r="E559" s="577"/>
      <c r="F559" s="577"/>
      <c r="G559" s="577"/>
      <c r="H559" s="545"/>
      <c r="I559" s="577"/>
      <c r="J559" s="577"/>
      <c r="K559" s="545"/>
      <c r="L559" s="577"/>
      <c r="M559" s="545"/>
      <c r="N559" s="545"/>
      <c r="O559" s="545"/>
      <c r="P559" s="545"/>
      <c r="Q559" s="545"/>
      <c r="R559" s="545"/>
      <c r="S559" s="545"/>
      <c r="T559" s="545"/>
      <c r="U559" s="545"/>
      <c r="V559" s="545"/>
      <c r="W559" s="545"/>
      <c r="X559" s="561" t="str">
        <v/>
      </c>
      <c r="Y559" s="562">
        <v>0</v>
      </c>
      <c r="Z559" s="545"/>
      <c r="AA559" s="577"/>
      <c r="AB559" s="577"/>
      <c r="AC559" s="577"/>
      <c r="AD559" s="577"/>
      <c r="AE559" s="577"/>
      <c r="AF559" s="577"/>
      <c r="AG559" s="577"/>
      <c r="AH559" s="577"/>
      <c r="AI559" s="577"/>
      <c r="AJ559" s="577"/>
      <c r="AK559" s="577"/>
      <c r="AL559" s="577"/>
      <c r="AM559" s="577"/>
      <c r="AN559" s="577"/>
    </row>
    <row r="560" spans="1:40" ht="17.25" customHeight="1">
      <c r="A560" s="577"/>
      <c r="B560" s="577"/>
      <c r="C560" s="577"/>
      <c r="D560" s="577"/>
      <c r="E560" s="577"/>
      <c r="F560" s="577"/>
      <c r="G560" s="577"/>
      <c r="H560" s="545"/>
      <c r="I560" s="577"/>
      <c r="J560" s="577"/>
      <c r="K560" s="545"/>
      <c r="L560" s="577"/>
      <c r="M560" s="545"/>
      <c r="N560" s="545"/>
      <c r="O560" s="545"/>
      <c r="P560" s="545"/>
      <c r="Q560" s="545"/>
      <c r="R560" s="545"/>
      <c r="S560" s="545"/>
      <c r="T560" s="545"/>
      <c r="U560" s="545"/>
      <c r="V560" s="545"/>
      <c r="W560" s="545"/>
      <c r="X560" s="561" t="str">
        <v/>
      </c>
      <c r="Y560" s="562">
        <v>0</v>
      </c>
      <c r="Z560" s="545"/>
      <c r="AA560" s="577"/>
      <c r="AB560" s="577"/>
      <c r="AC560" s="577"/>
      <c r="AD560" s="577"/>
      <c r="AE560" s="577"/>
      <c r="AF560" s="577"/>
      <c r="AG560" s="577"/>
      <c r="AH560" s="577"/>
      <c r="AI560" s="577"/>
      <c r="AJ560" s="577"/>
      <c r="AK560" s="577"/>
      <c r="AL560" s="577"/>
      <c r="AM560" s="577"/>
      <c r="AN560" s="577"/>
    </row>
    <row r="561" spans="1:40" ht="17.25" customHeight="1">
      <c r="A561" s="577"/>
      <c r="B561" s="577"/>
      <c r="C561" s="577"/>
      <c r="D561" s="577"/>
      <c r="E561" s="577"/>
      <c r="F561" s="577"/>
      <c r="G561" s="577"/>
      <c r="H561" s="545"/>
      <c r="I561" s="577"/>
      <c r="J561" s="577"/>
      <c r="K561" s="545"/>
      <c r="L561" s="577"/>
      <c r="M561" s="545"/>
      <c r="N561" s="545"/>
      <c r="O561" s="545"/>
      <c r="P561" s="545"/>
      <c r="Q561" s="545"/>
      <c r="R561" s="545"/>
      <c r="S561" s="545"/>
      <c r="T561" s="545"/>
      <c r="U561" s="545"/>
      <c r="V561" s="545"/>
      <c r="W561" s="545"/>
      <c r="X561" s="561" t="str">
        <v/>
      </c>
      <c r="Y561" s="562">
        <v>0</v>
      </c>
      <c r="Z561" s="545"/>
      <c r="AA561" s="577"/>
      <c r="AB561" s="577"/>
      <c r="AC561" s="577"/>
      <c r="AD561" s="577"/>
      <c r="AE561" s="577"/>
      <c r="AF561" s="577"/>
      <c r="AG561" s="577"/>
      <c r="AH561" s="577"/>
      <c r="AI561" s="577"/>
      <c r="AJ561" s="577"/>
      <c r="AK561" s="577"/>
      <c r="AL561" s="577"/>
      <c r="AM561" s="577"/>
      <c r="AN561" s="577"/>
    </row>
    <row r="562" spans="1:40" ht="17.25" customHeight="1">
      <c r="A562" s="577"/>
      <c r="B562" s="577"/>
      <c r="C562" s="577"/>
      <c r="D562" s="577"/>
      <c r="E562" s="577"/>
      <c r="F562" s="577"/>
      <c r="G562" s="577"/>
      <c r="H562" s="545"/>
      <c r="I562" s="577"/>
      <c r="J562" s="577"/>
      <c r="K562" s="545"/>
      <c r="L562" s="577"/>
      <c r="M562" s="545"/>
      <c r="N562" s="545"/>
      <c r="O562" s="545"/>
      <c r="P562" s="545"/>
      <c r="Q562" s="545"/>
      <c r="R562" s="545"/>
      <c r="S562" s="545"/>
      <c r="T562" s="545"/>
      <c r="U562" s="545"/>
      <c r="V562" s="545"/>
      <c r="W562" s="545"/>
      <c r="X562" s="561" t="str">
        <v/>
      </c>
      <c r="Y562" s="562">
        <v>0</v>
      </c>
      <c r="Z562" s="545"/>
      <c r="AA562" s="577"/>
      <c r="AB562" s="577"/>
      <c r="AC562" s="577"/>
      <c r="AD562" s="577"/>
      <c r="AE562" s="577"/>
      <c r="AF562" s="577"/>
      <c r="AG562" s="577"/>
      <c r="AH562" s="577"/>
      <c r="AI562" s="577"/>
      <c r="AJ562" s="577"/>
      <c r="AK562" s="577"/>
      <c r="AL562" s="577"/>
      <c r="AM562" s="577"/>
      <c r="AN562" s="577"/>
    </row>
    <row r="563" spans="1:40" ht="17.25" customHeight="1">
      <c r="A563" s="577"/>
      <c r="B563" s="577"/>
      <c r="C563" s="577"/>
      <c r="D563" s="577"/>
      <c r="E563" s="577"/>
      <c r="F563" s="577"/>
      <c r="G563" s="577"/>
      <c r="H563" s="545"/>
      <c r="I563" s="577"/>
      <c r="J563" s="577"/>
      <c r="K563" s="545"/>
      <c r="L563" s="577"/>
      <c r="M563" s="545"/>
      <c r="N563" s="545"/>
      <c r="O563" s="545"/>
      <c r="P563" s="545"/>
      <c r="Q563" s="545"/>
      <c r="R563" s="545"/>
      <c r="S563" s="545"/>
      <c r="T563" s="545"/>
      <c r="U563" s="545"/>
      <c r="V563" s="545"/>
      <c r="W563" s="545"/>
      <c r="X563" s="561" t="str">
        <v/>
      </c>
      <c r="Y563" s="562">
        <v>0</v>
      </c>
      <c r="Z563" s="545"/>
      <c r="AA563" s="577"/>
      <c r="AB563" s="577"/>
      <c r="AC563" s="577"/>
      <c r="AD563" s="577"/>
      <c r="AE563" s="577"/>
      <c r="AF563" s="577"/>
      <c r="AG563" s="577"/>
      <c r="AH563" s="577"/>
      <c r="AI563" s="577"/>
      <c r="AJ563" s="577"/>
      <c r="AK563" s="577"/>
      <c r="AL563" s="577"/>
      <c r="AM563" s="577"/>
      <c r="AN563" s="577"/>
    </row>
    <row r="564" spans="1:40" ht="17.25" customHeight="1">
      <c r="A564" s="577"/>
      <c r="B564" s="577"/>
      <c r="C564" s="577"/>
      <c r="D564" s="577"/>
      <c r="E564" s="577"/>
      <c r="F564" s="577"/>
      <c r="G564" s="577"/>
      <c r="H564" s="545"/>
      <c r="I564" s="577"/>
      <c r="J564" s="577"/>
      <c r="K564" s="545"/>
      <c r="L564" s="577"/>
      <c r="M564" s="545"/>
      <c r="N564" s="545"/>
      <c r="O564" s="545"/>
      <c r="P564" s="545"/>
      <c r="Q564" s="545"/>
      <c r="R564" s="545"/>
      <c r="S564" s="545"/>
      <c r="T564" s="545"/>
      <c r="U564" s="545"/>
      <c r="V564" s="545"/>
      <c r="W564" s="545"/>
      <c r="X564" s="561" t="str">
        <v/>
      </c>
      <c r="Y564" s="562">
        <v>0</v>
      </c>
      <c r="Z564" s="545"/>
      <c r="AA564" s="577"/>
      <c r="AB564" s="577"/>
      <c r="AC564" s="577"/>
      <c r="AD564" s="577"/>
      <c r="AE564" s="577"/>
      <c r="AF564" s="577"/>
      <c r="AG564" s="577"/>
      <c r="AH564" s="577"/>
      <c r="AI564" s="577"/>
      <c r="AJ564" s="577"/>
      <c r="AK564" s="577"/>
      <c r="AL564" s="577"/>
      <c r="AM564" s="577"/>
      <c r="AN564" s="577"/>
    </row>
    <row r="565" spans="1:40" ht="17.25" customHeight="1">
      <c r="A565" s="577"/>
      <c r="B565" s="577"/>
      <c r="C565" s="577"/>
      <c r="D565" s="577"/>
      <c r="E565" s="577"/>
      <c r="F565" s="577"/>
      <c r="G565" s="577"/>
      <c r="H565" s="545"/>
      <c r="I565" s="577"/>
      <c r="J565" s="577"/>
      <c r="K565" s="545"/>
      <c r="L565" s="577"/>
      <c r="M565" s="545"/>
      <c r="N565" s="545"/>
      <c r="O565" s="545"/>
      <c r="P565" s="545"/>
      <c r="Q565" s="545"/>
      <c r="R565" s="545"/>
      <c r="S565" s="545"/>
      <c r="T565" s="545"/>
      <c r="U565" s="545"/>
      <c r="V565" s="545"/>
      <c r="W565" s="545"/>
      <c r="X565" s="561" t="str">
        <v/>
      </c>
      <c r="Y565" s="562">
        <v>0</v>
      </c>
      <c r="Z565" s="545"/>
      <c r="AA565" s="577"/>
      <c r="AB565" s="577"/>
      <c r="AC565" s="577"/>
      <c r="AD565" s="577"/>
      <c r="AE565" s="577"/>
      <c r="AF565" s="577"/>
      <c r="AG565" s="577"/>
      <c r="AH565" s="577"/>
      <c r="AI565" s="577"/>
      <c r="AJ565" s="577"/>
      <c r="AK565" s="577"/>
      <c r="AL565" s="577"/>
      <c r="AM565" s="577"/>
      <c r="AN565" s="577"/>
    </row>
    <row r="566" spans="1:40" ht="17.25" customHeight="1">
      <c r="A566" s="577"/>
      <c r="B566" s="577"/>
      <c r="C566" s="577"/>
      <c r="D566" s="577"/>
      <c r="E566" s="577"/>
      <c r="F566" s="577"/>
      <c r="G566" s="577"/>
      <c r="H566" s="545"/>
      <c r="I566" s="577"/>
      <c r="J566" s="577"/>
      <c r="K566" s="545"/>
      <c r="L566" s="577"/>
      <c r="M566" s="545"/>
      <c r="N566" s="545"/>
      <c r="O566" s="545"/>
      <c r="P566" s="545"/>
      <c r="Q566" s="545"/>
      <c r="R566" s="545"/>
      <c r="S566" s="545"/>
      <c r="T566" s="545"/>
      <c r="U566" s="545"/>
      <c r="V566" s="545"/>
      <c r="W566" s="545"/>
      <c r="X566" s="561" t="str">
        <v/>
      </c>
      <c r="Y566" s="562">
        <v>0</v>
      </c>
      <c r="Z566" s="545"/>
      <c r="AA566" s="577"/>
      <c r="AB566" s="577"/>
      <c r="AC566" s="577"/>
      <c r="AD566" s="577"/>
      <c r="AE566" s="577"/>
      <c r="AF566" s="577"/>
      <c r="AG566" s="577"/>
      <c r="AH566" s="577"/>
      <c r="AI566" s="577"/>
      <c r="AJ566" s="577"/>
      <c r="AK566" s="577"/>
      <c r="AL566" s="577"/>
      <c r="AM566" s="577"/>
      <c r="AN566" s="577"/>
    </row>
    <row r="567" spans="1:40" ht="17.25" customHeight="1">
      <c r="A567" s="577"/>
      <c r="B567" s="577"/>
      <c r="C567" s="577"/>
      <c r="D567" s="577"/>
      <c r="E567" s="577"/>
      <c r="F567" s="577"/>
      <c r="G567" s="577"/>
      <c r="H567" s="545"/>
      <c r="I567" s="577"/>
      <c r="J567" s="577"/>
      <c r="K567" s="545"/>
      <c r="L567" s="577"/>
      <c r="M567" s="545"/>
      <c r="N567" s="545"/>
      <c r="O567" s="545"/>
      <c r="P567" s="545"/>
      <c r="Q567" s="545"/>
      <c r="R567" s="545"/>
      <c r="S567" s="545"/>
      <c r="T567" s="545"/>
      <c r="U567" s="545"/>
      <c r="V567" s="545"/>
      <c r="W567" s="545"/>
      <c r="X567" s="561" t="str">
        <v/>
      </c>
      <c r="Y567" s="562">
        <v>0</v>
      </c>
      <c r="Z567" s="545"/>
      <c r="AA567" s="577"/>
      <c r="AB567" s="577"/>
      <c r="AC567" s="577"/>
      <c r="AD567" s="577"/>
      <c r="AE567" s="577"/>
      <c r="AF567" s="577"/>
      <c r="AG567" s="577"/>
      <c r="AH567" s="577"/>
      <c r="AI567" s="577"/>
      <c r="AJ567" s="577"/>
      <c r="AK567" s="577"/>
      <c r="AL567" s="577"/>
      <c r="AM567" s="577"/>
      <c r="AN567" s="577"/>
    </row>
    <row r="568" spans="1:40" ht="17.25" customHeight="1">
      <c r="A568" s="577"/>
      <c r="B568" s="577"/>
      <c r="C568" s="577"/>
      <c r="D568" s="577"/>
      <c r="E568" s="577"/>
      <c r="F568" s="577"/>
      <c r="G568" s="577"/>
      <c r="H568" s="545"/>
      <c r="I568" s="577"/>
      <c r="J568" s="577"/>
      <c r="K568" s="545"/>
      <c r="L568" s="577"/>
      <c r="M568" s="545"/>
      <c r="N568" s="545"/>
      <c r="O568" s="545"/>
      <c r="P568" s="545"/>
      <c r="Q568" s="545"/>
      <c r="R568" s="545"/>
      <c r="S568" s="545"/>
      <c r="T568" s="545"/>
      <c r="U568" s="545"/>
      <c r="V568" s="545"/>
      <c r="W568" s="545"/>
      <c r="X568" s="561" t="str">
        <v/>
      </c>
      <c r="Y568" s="562">
        <v>0</v>
      </c>
      <c r="Z568" s="545"/>
      <c r="AA568" s="577"/>
      <c r="AB568" s="577"/>
      <c r="AC568" s="577"/>
      <c r="AD568" s="577"/>
      <c r="AE568" s="577"/>
      <c r="AF568" s="577"/>
      <c r="AG568" s="577"/>
      <c r="AH568" s="577"/>
      <c r="AI568" s="577"/>
      <c r="AJ568" s="577"/>
      <c r="AK568" s="577"/>
      <c r="AL568" s="577"/>
      <c r="AM568" s="577"/>
      <c r="AN568" s="577"/>
    </row>
    <row r="569" spans="1:40" ht="17.25" customHeight="1">
      <c r="A569" s="577"/>
      <c r="B569" s="577"/>
      <c r="C569" s="577"/>
      <c r="D569" s="577"/>
      <c r="E569" s="577"/>
      <c r="F569" s="577"/>
      <c r="G569" s="577"/>
      <c r="H569" s="545"/>
      <c r="I569" s="577"/>
      <c r="J569" s="577"/>
      <c r="K569" s="545"/>
      <c r="L569" s="577"/>
      <c r="M569" s="545"/>
      <c r="N569" s="545"/>
      <c r="O569" s="545"/>
      <c r="P569" s="545"/>
      <c r="Q569" s="545"/>
      <c r="R569" s="545"/>
      <c r="S569" s="545"/>
      <c r="T569" s="545"/>
      <c r="U569" s="545"/>
      <c r="V569" s="545"/>
      <c r="W569" s="545"/>
      <c r="X569" s="561" t="str">
        <v/>
      </c>
      <c r="Y569" s="562">
        <v>0</v>
      </c>
      <c r="Z569" s="545"/>
      <c r="AA569" s="577"/>
      <c r="AB569" s="577"/>
      <c r="AC569" s="577"/>
      <c r="AD569" s="577"/>
      <c r="AE569" s="577"/>
      <c r="AF569" s="577"/>
      <c r="AG569" s="577"/>
      <c r="AH569" s="577"/>
      <c r="AI569" s="577"/>
      <c r="AJ569" s="577"/>
      <c r="AK569" s="577"/>
      <c r="AL569" s="577"/>
      <c r="AM569" s="577"/>
      <c r="AN569" s="577"/>
    </row>
    <row r="570" spans="1:40" ht="17.25" customHeight="1">
      <c r="A570" s="577"/>
      <c r="B570" s="577"/>
      <c r="C570" s="577"/>
      <c r="D570" s="577"/>
      <c r="E570" s="577"/>
      <c r="F570" s="577"/>
      <c r="G570" s="577"/>
      <c r="H570" s="545"/>
      <c r="I570" s="577"/>
      <c r="J570" s="577"/>
      <c r="K570" s="545"/>
      <c r="L570" s="577"/>
      <c r="M570" s="545"/>
      <c r="N570" s="545"/>
      <c r="O570" s="545"/>
      <c r="P570" s="545"/>
      <c r="Q570" s="545"/>
      <c r="R570" s="545"/>
      <c r="S570" s="545"/>
      <c r="T570" s="545"/>
      <c r="U570" s="545"/>
      <c r="V570" s="545"/>
      <c r="W570" s="545"/>
      <c r="X570" s="561" t="str">
        <v/>
      </c>
      <c r="Y570" s="562">
        <v>0</v>
      </c>
      <c r="Z570" s="545"/>
      <c r="AA570" s="577"/>
      <c r="AB570" s="577"/>
      <c r="AC570" s="577"/>
      <c r="AD570" s="577"/>
      <c r="AE570" s="577"/>
      <c r="AF570" s="577"/>
      <c r="AG570" s="577"/>
      <c r="AH570" s="577"/>
      <c r="AI570" s="577"/>
      <c r="AJ570" s="577"/>
      <c r="AK570" s="577"/>
      <c r="AL570" s="577"/>
      <c r="AM570" s="577"/>
      <c r="AN570" s="577"/>
    </row>
    <row r="571" spans="1:40" ht="17.25" customHeight="1">
      <c r="A571" s="577"/>
      <c r="B571" s="577"/>
      <c r="C571" s="577"/>
      <c r="D571" s="577"/>
      <c r="E571" s="577"/>
      <c r="F571" s="577"/>
      <c r="G571" s="577"/>
      <c r="H571" s="545"/>
      <c r="I571" s="577"/>
      <c r="J571" s="577"/>
      <c r="K571" s="545"/>
      <c r="L571" s="577"/>
      <c r="M571" s="545"/>
      <c r="N571" s="545"/>
      <c r="O571" s="545"/>
      <c r="P571" s="545"/>
      <c r="Q571" s="545"/>
      <c r="R571" s="545"/>
      <c r="S571" s="545"/>
      <c r="T571" s="545"/>
      <c r="U571" s="545"/>
      <c r="V571" s="545"/>
      <c r="W571" s="545"/>
      <c r="X571" s="561" t="str">
        <v/>
      </c>
      <c r="Y571" s="562">
        <v>0</v>
      </c>
      <c r="Z571" s="545"/>
      <c r="AA571" s="577"/>
      <c r="AB571" s="577"/>
      <c r="AC571" s="577"/>
      <c r="AD571" s="577"/>
      <c r="AE571" s="577"/>
      <c r="AF571" s="577"/>
      <c r="AG571" s="577"/>
      <c r="AH571" s="577"/>
      <c r="AI571" s="577"/>
      <c r="AJ571" s="577"/>
      <c r="AK571" s="577"/>
      <c r="AL571" s="577"/>
      <c r="AM571" s="577"/>
      <c r="AN571" s="577"/>
    </row>
    <row r="572" spans="1:40" ht="17.25" customHeight="1">
      <c r="A572" s="577"/>
      <c r="B572" s="577"/>
      <c r="C572" s="577"/>
      <c r="D572" s="577"/>
      <c r="E572" s="577"/>
      <c r="F572" s="577"/>
      <c r="G572" s="577"/>
      <c r="H572" s="545"/>
      <c r="I572" s="577"/>
      <c r="J572" s="577"/>
      <c r="K572" s="545"/>
      <c r="L572" s="577"/>
      <c r="M572" s="545"/>
      <c r="N572" s="545"/>
      <c r="O572" s="545"/>
      <c r="P572" s="545"/>
      <c r="Q572" s="545"/>
      <c r="R572" s="545"/>
      <c r="S572" s="545"/>
      <c r="T572" s="545"/>
      <c r="U572" s="545"/>
      <c r="V572" s="545"/>
      <c r="W572" s="545"/>
      <c r="X572" s="561" t="str">
        <v/>
      </c>
      <c r="Y572" s="562">
        <v>0</v>
      </c>
      <c r="Z572" s="545"/>
      <c r="AA572" s="577"/>
      <c r="AB572" s="577"/>
      <c r="AC572" s="577"/>
      <c r="AD572" s="577"/>
      <c r="AE572" s="577"/>
      <c r="AF572" s="577"/>
      <c r="AG572" s="577"/>
      <c r="AH572" s="577"/>
      <c r="AI572" s="577"/>
      <c r="AJ572" s="577"/>
      <c r="AK572" s="577"/>
      <c r="AL572" s="577"/>
      <c r="AM572" s="577"/>
      <c r="AN572" s="577"/>
    </row>
    <row r="573" spans="1:40" ht="17.25" customHeight="1">
      <c r="A573" s="577"/>
      <c r="B573" s="577"/>
      <c r="C573" s="577"/>
      <c r="D573" s="577"/>
      <c r="E573" s="577"/>
      <c r="F573" s="577"/>
      <c r="G573" s="577"/>
      <c r="H573" s="545"/>
      <c r="I573" s="577"/>
      <c r="J573" s="577"/>
      <c r="K573" s="545"/>
      <c r="L573" s="577"/>
      <c r="M573" s="545"/>
      <c r="N573" s="545"/>
      <c r="O573" s="545"/>
      <c r="P573" s="545"/>
      <c r="Q573" s="545"/>
      <c r="R573" s="545"/>
      <c r="S573" s="545"/>
      <c r="T573" s="545"/>
      <c r="U573" s="545"/>
      <c r="V573" s="545"/>
      <c r="W573" s="545"/>
      <c r="X573" s="561" t="str">
        <v/>
      </c>
      <c r="Y573" s="562">
        <v>0</v>
      </c>
      <c r="Z573" s="545"/>
      <c r="AA573" s="577"/>
      <c r="AB573" s="577"/>
      <c r="AC573" s="577"/>
      <c r="AD573" s="577"/>
      <c r="AE573" s="577"/>
      <c r="AF573" s="577"/>
      <c r="AG573" s="577"/>
      <c r="AH573" s="577"/>
      <c r="AI573" s="577"/>
      <c r="AJ573" s="577"/>
      <c r="AK573" s="577"/>
      <c r="AL573" s="577"/>
      <c r="AM573" s="577"/>
      <c r="AN573" s="577"/>
    </row>
    <row r="574" spans="1:40" ht="17.25" customHeight="1">
      <c r="A574" s="577"/>
      <c r="B574" s="577"/>
      <c r="C574" s="577"/>
      <c r="D574" s="577"/>
      <c r="E574" s="577"/>
      <c r="F574" s="577"/>
      <c r="G574" s="577"/>
      <c r="H574" s="545"/>
      <c r="I574" s="577"/>
      <c r="J574" s="577"/>
      <c r="K574" s="545"/>
      <c r="L574" s="577"/>
      <c r="M574" s="545"/>
      <c r="N574" s="545"/>
      <c r="O574" s="545"/>
      <c r="P574" s="545"/>
      <c r="Q574" s="545"/>
      <c r="R574" s="545"/>
      <c r="S574" s="545"/>
      <c r="T574" s="545"/>
      <c r="U574" s="545"/>
      <c r="V574" s="545"/>
      <c r="W574" s="545"/>
      <c r="X574" s="561" t="str">
        <v/>
      </c>
      <c r="Y574" s="562">
        <v>0</v>
      </c>
      <c r="Z574" s="545"/>
      <c r="AA574" s="577"/>
      <c r="AB574" s="577"/>
      <c r="AC574" s="577"/>
      <c r="AD574" s="577"/>
      <c r="AE574" s="577"/>
      <c r="AF574" s="577"/>
      <c r="AG574" s="577"/>
      <c r="AH574" s="577"/>
      <c r="AI574" s="577"/>
      <c r="AJ574" s="577"/>
      <c r="AK574" s="577"/>
      <c r="AL574" s="577"/>
      <c r="AM574" s="577"/>
      <c r="AN574" s="577"/>
    </row>
    <row r="575" spans="1:40" ht="17.25" customHeight="1">
      <c r="A575" s="577"/>
      <c r="B575" s="577"/>
      <c r="C575" s="577"/>
      <c r="D575" s="577"/>
      <c r="E575" s="577"/>
      <c r="F575" s="577"/>
      <c r="G575" s="577"/>
      <c r="H575" s="545"/>
      <c r="I575" s="577"/>
      <c r="J575" s="577"/>
      <c r="K575" s="545"/>
      <c r="L575" s="577"/>
      <c r="M575" s="545"/>
      <c r="N575" s="545"/>
      <c r="O575" s="545"/>
      <c r="P575" s="545"/>
      <c r="Q575" s="545"/>
      <c r="R575" s="545"/>
      <c r="S575" s="545"/>
      <c r="T575" s="545"/>
      <c r="U575" s="545"/>
      <c r="V575" s="545"/>
      <c r="W575" s="545"/>
      <c r="X575" s="561" t="str">
        <v/>
      </c>
      <c r="Y575" s="562">
        <v>0</v>
      </c>
      <c r="Z575" s="545"/>
      <c r="AA575" s="577"/>
      <c r="AB575" s="577"/>
      <c r="AC575" s="577"/>
      <c r="AD575" s="577"/>
      <c r="AE575" s="577"/>
      <c r="AF575" s="577"/>
      <c r="AG575" s="577"/>
      <c r="AH575" s="577"/>
      <c r="AI575" s="577"/>
      <c r="AJ575" s="577"/>
      <c r="AK575" s="577"/>
      <c r="AL575" s="577"/>
      <c r="AM575" s="577"/>
      <c r="AN575" s="577"/>
    </row>
    <row r="576" spans="1:40" ht="17.25" customHeight="1">
      <c r="A576" s="577"/>
      <c r="B576" s="577"/>
      <c r="C576" s="577"/>
      <c r="D576" s="577"/>
      <c r="E576" s="577"/>
      <c r="F576" s="577"/>
      <c r="G576" s="577"/>
      <c r="H576" s="545"/>
      <c r="I576" s="577"/>
      <c r="J576" s="577"/>
      <c r="K576" s="545"/>
      <c r="L576" s="577"/>
      <c r="M576" s="545"/>
      <c r="N576" s="545"/>
      <c r="O576" s="545"/>
      <c r="P576" s="545"/>
      <c r="Q576" s="545"/>
      <c r="R576" s="545"/>
      <c r="S576" s="545"/>
      <c r="T576" s="545"/>
      <c r="U576" s="545"/>
      <c r="V576" s="545"/>
      <c r="W576" s="545"/>
      <c r="X576" s="561" t="str">
        <v/>
      </c>
      <c r="Y576" s="562">
        <v>0</v>
      </c>
      <c r="Z576" s="545"/>
      <c r="AA576" s="577"/>
      <c r="AB576" s="577"/>
      <c r="AC576" s="577"/>
      <c r="AD576" s="577"/>
      <c r="AE576" s="577"/>
      <c r="AF576" s="577"/>
      <c r="AG576" s="577"/>
      <c r="AH576" s="577"/>
      <c r="AI576" s="577"/>
      <c r="AJ576" s="577"/>
      <c r="AK576" s="577"/>
      <c r="AL576" s="577"/>
      <c r="AM576" s="577"/>
      <c r="AN576" s="577"/>
    </row>
    <row r="577" spans="1:40" ht="17.25" customHeight="1">
      <c r="A577" s="577"/>
      <c r="B577" s="577"/>
      <c r="C577" s="577"/>
      <c r="D577" s="577"/>
      <c r="E577" s="577"/>
      <c r="F577" s="577"/>
      <c r="G577" s="577"/>
      <c r="H577" s="545"/>
      <c r="I577" s="577"/>
      <c r="J577" s="577"/>
      <c r="K577" s="545"/>
      <c r="L577" s="577"/>
      <c r="M577" s="545"/>
      <c r="N577" s="545"/>
      <c r="O577" s="545"/>
      <c r="P577" s="545"/>
      <c r="Q577" s="545"/>
      <c r="R577" s="545"/>
      <c r="S577" s="545"/>
      <c r="T577" s="545"/>
      <c r="U577" s="545"/>
      <c r="V577" s="545"/>
      <c r="W577" s="545"/>
      <c r="X577" s="561" t="str">
        <v/>
      </c>
      <c r="Y577" s="562">
        <v>0</v>
      </c>
      <c r="Z577" s="545"/>
      <c r="AA577" s="577"/>
      <c r="AB577" s="577"/>
      <c r="AC577" s="577"/>
      <c r="AD577" s="577"/>
      <c r="AE577" s="577"/>
      <c r="AF577" s="577"/>
      <c r="AG577" s="577"/>
      <c r="AH577" s="577"/>
      <c r="AI577" s="577"/>
      <c r="AJ577" s="577"/>
      <c r="AK577" s="577"/>
      <c r="AL577" s="577"/>
      <c r="AM577" s="577"/>
      <c r="AN577" s="577"/>
    </row>
    <row r="578" spans="1:40" ht="17.25" customHeight="1">
      <c r="A578" s="577"/>
      <c r="B578" s="577"/>
      <c r="C578" s="577"/>
      <c r="D578" s="577"/>
      <c r="E578" s="577"/>
      <c r="F578" s="577"/>
      <c r="G578" s="577"/>
      <c r="H578" s="545"/>
      <c r="I578" s="577"/>
      <c r="J578" s="577"/>
      <c r="K578" s="545"/>
      <c r="L578" s="577"/>
      <c r="M578" s="545"/>
      <c r="N578" s="545"/>
      <c r="O578" s="545"/>
      <c r="P578" s="545"/>
      <c r="Q578" s="545"/>
      <c r="R578" s="545"/>
      <c r="S578" s="545"/>
      <c r="T578" s="545"/>
      <c r="U578" s="545"/>
      <c r="V578" s="545"/>
      <c r="W578" s="545"/>
      <c r="X578" s="561" t="str">
        <v/>
      </c>
      <c r="Y578" s="562">
        <v>0</v>
      </c>
      <c r="Z578" s="545"/>
      <c r="AA578" s="577"/>
      <c r="AB578" s="577"/>
      <c r="AC578" s="577"/>
      <c r="AD578" s="577"/>
      <c r="AE578" s="577"/>
      <c r="AF578" s="577"/>
      <c r="AG578" s="577"/>
      <c r="AH578" s="577"/>
      <c r="AI578" s="577"/>
      <c r="AJ578" s="577"/>
      <c r="AK578" s="577"/>
      <c r="AL578" s="577"/>
      <c r="AM578" s="577"/>
      <c r="AN578" s="577"/>
    </row>
    <row r="579" spans="1:40" ht="17.25" customHeight="1">
      <c r="A579" s="577"/>
      <c r="B579" s="577"/>
      <c r="C579" s="577"/>
      <c r="D579" s="577"/>
      <c r="E579" s="577"/>
      <c r="F579" s="577"/>
      <c r="G579" s="577"/>
      <c r="H579" s="545"/>
      <c r="I579" s="577"/>
      <c r="J579" s="577"/>
      <c r="K579" s="545"/>
      <c r="L579" s="577"/>
      <c r="M579" s="545"/>
      <c r="N579" s="545"/>
      <c r="O579" s="545"/>
      <c r="P579" s="545"/>
      <c r="Q579" s="545"/>
      <c r="R579" s="545"/>
      <c r="S579" s="545"/>
      <c r="T579" s="545"/>
      <c r="U579" s="545"/>
      <c r="V579" s="545"/>
      <c r="W579" s="545"/>
      <c r="X579" s="561" t="str">
        <v/>
      </c>
      <c r="Y579" s="562">
        <v>0</v>
      </c>
      <c r="Z579" s="545"/>
      <c r="AA579" s="577"/>
      <c r="AB579" s="577"/>
      <c r="AC579" s="577"/>
      <c r="AD579" s="577"/>
      <c r="AE579" s="577"/>
      <c r="AF579" s="577"/>
      <c r="AG579" s="577"/>
      <c r="AH579" s="577"/>
      <c r="AI579" s="577"/>
      <c r="AJ579" s="577"/>
      <c r="AK579" s="577"/>
      <c r="AL579" s="577"/>
      <c r="AM579" s="577"/>
      <c r="AN579" s="577"/>
    </row>
    <row r="580" spans="1:40" ht="17.25" customHeight="1">
      <c r="A580" s="577"/>
      <c r="B580" s="577"/>
      <c r="C580" s="577"/>
      <c r="D580" s="577"/>
      <c r="E580" s="577"/>
      <c r="F580" s="577"/>
      <c r="G580" s="577"/>
      <c r="H580" s="545"/>
      <c r="I580" s="577"/>
      <c r="J580" s="577"/>
      <c r="K580" s="545"/>
      <c r="L580" s="577"/>
      <c r="M580" s="545"/>
      <c r="N580" s="545"/>
      <c r="O580" s="545"/>
      <c r="P580" s="545"/>
      <c r="Q580" s="545"/>
      <c r="R580" s="545"/>
      <c r="S580" s="545"/>
      <c r="T580" s="545"/>
      <c r="U580" s="545"/>
      <c r="V580" s="545"/>
      <c r="W580" s="545"/>
      <c r="X580" s="561" t="str">
        <v/>
      </c>
      <c r="Y580" s="562">
        <v>0</v>
      </c>
      <c r="Z580" s="545"/>
      <c r="AA580" s="577"/>
      <c r="AB580" s="577"/>
      <c r="AC580" s="577"/>
      <c r="AD580" s="577"/>
      <c r="AE580" s="577"/>
      <c r="AF580" s="577"/>
      <c r="AG580" s="577"/>
      <c r="AH580" s="577"/>
      <c r="AI580" s="577"/>
      <c r="AJ580" s="577"/>
      <c r="AK580" s="577"/>
      <c r="AL580" s="577"/>
      <c r="AM580" s="577"/>
      <c r="AN580" s="577"/>
    </row>
    <row r="581" spans="1:40" ht="17.25" customHeight="1">
      <c r="A581" s="577"/>
      <c r="B581" s="577"/>
      <c r="C581" s="577"/>
      <c r="D581" s="577"/>
      <c r="E581" s="577"/>
      <c r="F581" s="577"/>
      <c r="G581" s="577"/>
      <c r="H581" s="545"/>
      <c r="I581" s="577"/>
      <c r="J581" s="577"/>
      <c r="K581" s="545"/>
      <c r="L581" s="577"/>
      <c r="M581" s="545"/>
      <c r="N581" s="545"/>
      <c r="O581" s="545"/>
      <c r="P581" s="545"/>
      <c r="Q581" s="545"/>
      <c r="R581" s="545"/>
      <c r="S581" s="545"/>
      <c r="T581" s="545"/>
      <c r="U581" s="545"/>
      <c r="V581" s="545"/>
      <c r="W581" s="545"/>
      <c r="X581" s="561" t="str">
        <v/>
      </c>
      <c r="Y581" s="562">
        <v>0</v>
      </c>
      <c r="Z581" s="545"/>
      <c r="AA581" s="577"/>
      <c r="AB581" s="577"/>
      <c r="AC581" s="577"/>
      <c r="AD581" s="577"/>
      <c r="AE581" s="577"/>
      <c r="AF581" s="577"/>
      <c r="AG581" s="577"/>
      <c r="AH581" s="577"/>
      <c r="AI581" s="577"/>
      <c r="AJ581" s="577"/>
      <c r="AK581" s="577"/>
      <c r="AL581" s="577"/>
      <c r="AM581" s="577"/>
      <c r="AN581" s="577"/>
    </row>
    <row r="582" spans="1:40" ht="17.25" customHeight="1">
      <c r="A582" s="577"/>
      <c r="B582" s="577"/>
      <c r="C582" s="577"/>
      <c r="D582" s="577"/>
      <c r="E582" s="577"/>
      <c r="F582" s="577"/>
      <c r="G582" s="577"/>
      <c r="H582" s="545"/>
      <c r="I582" s="577"/>
      <c r="J582" s="577"/>
      <c r="K582" s="545"/>
      <c r="L582" s="577"/>
      <c r="M582" s="545"/>
      <c r="N582" s="545"/>
      <c r="O582" s="545"/>
      <c r="P582" s="545"/>
      <c r="Q582" s="545"/>
      <c r="R582" s="545"/>
      <c r="S582" s="545"/>
      <c r="T582" s="545"/>
      <c r="U582" s="545"/>
      <c r="V582" s="545"/>
      <c r="W582" s="545"/>
      <c r="X582" s="561" t="str">
        <v/>
      </c>
      <c r="Y582" s="562">
        <v>0</v>
      </c>
      <c r="Z582" s="545"/>
      <c r="AA582" s="577"/>
      <c r="AB582" s="577"/>
      <c r="AC582" s="577"/>
      <c r="AD582" s="577"/>
      <c r="AE582" s="577"/>
      <c r="AF582" s="577"/>
      <c r="AG582" s="577"/>
      <c r="AH582" s="577"/>
      <c r="AI582" s="577"/>
      <c r="AJ582" s="577"/>
      <c r="AK582" s="577"/>
      <c r="AL582" s="577"/>
      <c r="AM582" s="577"/>
      <c r="AN582" s="577"/>
    </row>
    <row r="583" spans="1:40" ht="17.25" customHeight="1">
      <c r="A583" s="577"/>
      <c r="B583" s="577"/>
      <c r="C583" s="577"/>
      <c r="D583" s="577"/>
      <c r="E583" s="577"/>
      <c r="F583" s="577"/>
      <c r="G583" s="577"/>
      <c r="H583" s="545"/>
      <c r="I583" s="577"/>
      <c r="J583" s="577"/>
      <c r="K583" s="545"/>
      <c r="L583" s="577"/>
      <c r="M583" s="545"/>
      <c r="N583" s="545"/>
      <c r="O583" s="545"/>
      <c r="P583" s="545"/>
      <c r="Q583" s="545"/>
      <c r="R583" s="545"/>
      <c r="S583" s="545"/>
      <c r="T583" s="545"/>
      <c r="U583" s="545"/>
      <c r="V583" s="545"/>
      <c r="W583" s="545"/>
      <c r="X583" s="561" t="str">
        <v/>
      </c>
      <c r="Y583" s="562">
        <v>0</v>
      </c>
      <c r="Z583" s="545"/>
      <c r="AA583" s="577"/>
      <c r="AB583" s="577"/>
      <c r="AC583" s="577"/>
      <c r="AD583" s="577"/>
      <c r="AE583" s="577"/>
      <c r="AF583" s="577"/>
      <c r="AG583" s="577"/>
      <c r="AH583" s="577"/>
      <c r="AI583" s="577"/>
      <c r="AJ583" s="577"/>
      <c r="AK583" s="577"/>
      <c r="AL583" s="577"/>
      <c r="AM583" s="577"/>
      <c r="AN583" s="577"/>
    </row>
    <row r="584" spans="1:40" ht="17.25" customHeight="1">
      <c r="A584" s="577"/>
      <c r="B584" s="577"/>
      <c r="C584" s="577"/>
      <c r="D584" s="577"/>
      <c r="E584" s="577"/>
      <c r="F584" s="577"/>
      <c r="G584" s="577"/>
      <c r="H584" s="545"/>
      <c r="I584" s="577"/>
      <c r="J584" s="577"/>
      <c r="K584" s="545"/>
      <c r="L584" s="577"/>
      <c r="M584" s="545"/>
      <c r="N584" s="545"/>
      <c r="O584" s="545"/>
      <c r="P584" s="545"/>
      <c r="Q584" s="545"/>
      <c r="R584" s="545"/>
      <c r="S584" s="545"/>
      <c r="T584" s="545"/>
      <c r="U584" s="545"/>
      <c r="V584" s="545"/>
      <c r="W584" s="545"/>
      <c r="X584" s="561" t="str">
        <v/>
      </c>
      <c r="Y584" s="562">
        <v>0</v>
      </c>
      <c r="Z584" s="545"/>
      <c r="AA584" s="577"/>
      <c r="AB584" s="577"/>
      <c r="AC584" s="577"/>
      <c r="AD584" s="577"/>
      <c r="AE584" s="577"/>
      <c r="AF584" s="577"/>
      <c r="AG584" s="577"/>
      <c r="AH584" s="577"/>
      <c r="AI584" s="577"/>
      <c r="AJ584" s="577"/>
      <c r="AK584" s="577"/>
      <c r="AL584" s="577"/>
      <c r="AM584" s="577"/>
      <c r="AN584" s="577"/>
    </row>
    <row r="585" spans="1:40" ht="17.25" customHeight="1">
      <c r="A585" s="577"/>
      <c r="B585" s="577"/>
      <c r="C585" s="577"/>
      <c r="D585" s="577"/>
      <c r="E585" s="577"/>
      <c r="F585" s="577"/>
      <c r="G585" s="577"/>
      <c r="H585" s="545"/>
      <c r="I585" s="577"/>
      <c r="J585" s="577"/>
      <c r="K585" s="545"/>
      <c r="L585" s="577"/>
      <c r="M585" s="545"/>
      <c r="N585" s="545"/>
      <c r="O585" s="545"/>
      <c r="P585" s="545"/>
      <c r="Q585" s="545"/>
      <c r="R585" s="545"/>
      <c r="S585" s="545"/>
      <c r="T585" s="545"/>
      <c r="U585" s="545"/>
      <c r="V585" s="545"/>
      <c r="W585" s="545"/>
      <c r="X585" s="561" t="str">
        <v/>
      </c>
      <c r="Y585" s="562">
        <v>0</v>
      </c>
      <c r="Z585" s="545"/>
      <c r="AA585" s="577"/>
      <c r="AB585" s="577"/>
      <c r="AC585" s="577"/>
      <c r="AD585" s="577"/>
      <c r="AE585" s="577"/>
      <c r="AF585" s="577"/>
      <c r="AG585" s="577"/>
      <c r="AH585" s="577"/>
      <c r="AI585" s="577"/>
      <c r="AJ585" s="577"/>
      <c r="AK585" s="577"/>
      <c r="AL585" s="577"/>
      <c r="AM585" s="577"/>
      <c r="AN585" s="577"/>
    </row>
    <row r="586" spans="1:40" ht="17.25" customHeight="1">
      <c r="A586" s="577"/>
      <c r="B586" s="577"/>
      <c r="C586" s="577"/>
      <c r="D586" s="577"/>
      <c r="E586" s="577"/>
      <c r="F586" s="577"/>
      <c r="G586" s="577"/>
      <c r="H586" s="545"/>
      <c r="I586" s="577"/>
      <c r="J586" s="577"/>
      <c r="K586" s="545"/>
      <c r="L586" s="577"/>
      <c r="M586" s="545"/>
      <c r="N586" s="545"/>
      <c r="O586" s="545"/>
      <c r="P586" s="545"/>
      <c r="Q586" s="545"/>
      <c r="R586" s="545"/>
      <c r="S586" s="545"/>
      <c r="T586" s="545"/>
      <c r="U586" s="545"/>
      <c r="V586" s="545"/>
      <c r="W586" s="545"/>
      <c r="X586" s="561" t="str">
        <v/>
      </c>
      <c r="Y586" s="562">
        <v>0</v>
      </c>
      <c r="Z586" s="545"/>
      <c r="AA586" s="577"/>
      <c r="AB586" s="577"/>
      <c r="AC586" s="577"/>
      <c r="AD586" s="577"/>
      <c r="AE586" s="577"/>
      <c r="AF586" s="577"/>
      <c r="AG586" s="577"/>
      <c r="AH586" s="577"/>
      <c r="AI586" s="577"/>
      <c r="AJ586" s="577"/>
      <c r="AK586" s="577"/>
      <c r="AL586" s="577"/>
      <c r="AM586" s="577"/>
      <c r="AN586" s="577"/>
    </row>
    <row r="587" spans="1:40" ht="17.25" customHeight="1">
      <c r="A587" s="577"/>
      <c r="B587" s="577"/>
      <c r="C587" s="577"/>
      <c r="D587" s="577"/>
      <c r="E587" s="577"/>
      <c r="F587" s="577"/>
      <c r="G587" s="577"/>
      <c r="H587" s="545"/>
      <c r="I587" s="577"/>
      <c r="J587" s="577"/>
      <c r="K587" s="545"/>
      <c r="L587" s="577"/>
      <c r="M587" s="545"/>
      <c r="N587" s="545"/>
      <c r="O587" s="545"/>
      <c r="P587" s="545"/>
      <c r="Q587" s="545"/>
      <c r="R587" s="545"/>
      <c r="S587" s="545"/>
      <c r="T587" s="545"/>
      <c r="U587" s="545"/>
      <c r="V587" s="545"/>
      <c r="W587" s="545"/>
      <c r="X587" s="561" t="str">
        <v/>
      </c>
      <c r="Y587" s="562">
        <v>0</v>
      </c>
      <c r="Z587" s="545"/>
      <c r="AA587" s="577"/>
      <c r="AB587" s="577"/>
      <c r="AC587" s="577"/>
      <c r="AD587" s="577"/>
      <c r="AE587" s="577"/>
      <c r="AF587" s="577"/>
      <c r="AG587" s="577"/>
      <c r="AH587" s="577"/>
      <c r="AI587" s="577"/>
      <c r="AJ587" s="577"/>
      <c r="AK587" s="577"/>
      <c r="AL587" s="577"/>
      <c r="AM587" s="577"/>
      <c r="AN587" s="577"/>
    </row>
    <row r="588" spans="1:40" ht="17.25" customHeight="1">
      <c r="A588" s="577"/>
      <c r="B588" s="577"/>
      <c r="C588" s="577"/>
      <c r="D588" s="577"/>
      <c r="E588" s="577"/>
      <c r="F588" s="577"/>
      <c r="G588" s="577"/>
      <c r="H588" s="545"/>
      <c r="I588" s="577"/>
      <c r="J588" s="577"/>
      <c r="K588" s="545"/>
      <c r="L588" s="577"/>
      <c r="M588" s="545"/>
      <c r="N588" s="545"/>
      <c r="O588" s="545"/>
      <c r="P588" s="545"/>
      <c r="Q588" s="545"/>
      <c r="R588" s="545"/>
      <c r="S588" s="545"/>
      <c r="T588" s="545"/>
      <c r="U588" s="545"/>
      <c r="V588" s="545"/>
      <c r="W588" s="545"/>
      <c r="X588" s="561" t="str">
        <v/>
      </c>
      <c r="Y588" s="562">
        <v>0</v>
      </c>
      <c r="Z588" s="545"/>
      <c r="AA588" s="577"/>
      <c r="AB588" s="577"/>
      <c r="AC588" s="577"/>
      <c r="AD588" s="577"/>
      <c r="AE588" s="577"/>
      <c r="AF588" s="577"/>
      <c r="AG588" s="577"/>
      <c r="AH588" s="577"/>
      <c r="AI588" s="577"/>
      <c r="AJ588" s="577"/>
      <c r="AK588" s="577"/>
      <c r="AL588" s="577"/>
      <c r="AM588" s="577"/>
      <c r="AN588" s="577"/>
    </row>
    <row r="589" spans="1:40" ht="17.25" customHeight="1">
      <c r="A589" s="577"/>
      <c r="B589" s="577"/>
      <c r="C589" s="577"/>
      <c r="D589" s="577"/>
      <c r="E589" s="577"/>
      <c r="F589" s="577"/>
      <c r="G589" s="577"/>
      <c r="H589" s="545"/>
      <c r="I589" s="577"/>
      <c r="J589" s="577"/>
      <c r="K589" s="545"/>
      <c r="L589" s="577"/>
      <c r="M589" s="545"/>
      <c r="N589" s="545"/>
      <c r="O589" s="545"/>
      <c r="P589" s="545"/>
      <c r="Q589" s="545"/>
      <c r="R589" s="545"/>
      <c r="S589" s="545"/>
      <c r="T589" s="545"/>
      <c r="U589" s="545"/>
      <c r="V589" s="545"/>
      <c r="W589" s="545"/>
      <c r="X589" s="561" t="str">
        <v/>
      </c>
      <c r="Y589" s="562">
        <v>0</v>
      </c>
      <c r="Z589" s="545"/>
      <c r="AA589" s="577"/>
      <c r="AB589" s="577"/>
      <c r="AC589" s="577"/>
      <c r="AD589" s="577"/>
      <c r="AE589" s="577"/>
      <c r="AF589" s="577"/>
      <c r="AG589" s="577"/>
      <c r="AH589" s="577"/>
      <c r="AI589" s="577"/>
      <c r="AJ589" s="577"/>
      <c r="AK589" s="577"/>
      <c r="AL589" s="577"/>
      <c r="AM589" s="577"/>
      <c r="AN589" s="577"/>
    </row>
    <row r="590" spans="1:40" ht="17.25" customHeight="1">
      <c r="A590" s="577"/>
      <c r="B590" s="577"/>
      <c r="C590" s="577"/>
      <c r="D590" s="577"/>
      <c r="E590" s="577"/>
      <c r="F590" s="577"/>
      <c r="G590" s="577"/>
      <c r="H590" s="545"/>
      <c r="I590" s="577"/>
      <c r="J590" s="577"/>
      <c r="K590" s="545"/>
      <c r="L590" s="577"/>
      <c r="M590" s="545"/>
      <c r="N590" s="545"/>
      <c r="O590" s="545"/>
      <c r="P590" s="545"/>
      <c r="Q590" s="545"/>
      <c r="R590" s="545"/>
      <c r="S590" s="545"/>
      <c r="T590" s="545"/>
      <c r="U590" s="545"/>
      <c r="V590" s="545"/>
      <c r="W590" s="545"/>
      <c r="X590" s="561" t="str">
        <v/>
      </c>
      <c r="Y590" s="562">
        <v>0</v>
      </c>
      <c r="Z590" s="545"/>
      <c r="AA590" s="577"/>
      <c r="AB590" s="577"/>
      <c r="AC590" s="577"/>
      <c r="AD590" s="577"/>
      <c r="AE590" s="577"/>
      <c r="AF590" s="577"/>
      <c r="AG590" s="577"/>
      <c r="AH590" s="577"/>
      <c r="AI590" s="577"/>
      <c r="AJ590" s="577"/>
      <c r="AK590" s="577"/>
      <c r="AL590" s="577"/>
      <c r="AM590" s="577"/>
      <c r="AN590" s="577"/>
    </row>
    <row r="591" spans="1:40" ht="17.25" customHeight="1">
      <c r="A591" s="577"/>
      <c r="B591" s="577"/>
      <c r="C591" s="577"/>
      <c r="D591" s="577"/>
      <c r="E591" s="577"/>
      <c r="F591" s="577"/>
      <c r="G591" s="577"/>
      <c r="H591" s="545"/>
      <c r="I591" s="577"/>
      <c r="J591" s="577"/>
      <c r="K591" s="545"/>
      <c r="L591" s="577"/>
      <c r="M591" s="545"/>
      <c r="N591" s="545"/>
      <c r="O591" s="545"/>
      <c r="P591" s="545"/>
      <c r="Q591" s="545"/>
      <c r="R591" s="545"/>
      <c r="S591" s="545"/>
      <c r="T591" s="545"/>
      <c r="U591" s="545"/>
      <c r="V591" s="545"/>
      <c r="W591" s="545"/>
      <c r="X591" s="561" t="str">
        <v/>
      </c>
      <c r="Y591" s="562">
        <v>0</v>
      </c>
      <c r="Z591" s="545"/>
      <c r="AA591" s="577"/>
      <c r="AB591" s="577"/>
      <c r="AC591" s="577"/>
      <c r="AD591" s="577"/>
      <c r="AE591" s="577"/>
      <c r="AF591" s="577"/>
      <c r="AG591" s="577"/>
      <c r="AH591" s="577"/>
      <c r="AI591" s="577"/>
      <c r="AJ591" s="577"/>
      <c r="AK591" s="577"/>
      <c r="AL591" s="577"/>
      <c r="AM591" s="577"/>
      <c r="AN591" s="577"/>
    </row>
    <row r="592" spans="1:40" ht="17.25" customHeight="1">
      <c r="A592" s="577"/>
      <c r="B592" s="577"/>
      <c r="C592" s="577"/>
      <c r="D592" s="577"/>
      <c r="E592" s="577"/>
      <c r="F592" s="577"/>
      <c r="G592" s="577"/>
      <c r="H592" s="545"/>
      <c r="I592" s="577"/>
      <c r="J592" s="577"/>
      <c r="K592" s="545"/>
      <c r="L592" s="577"/>
      <c r="M592" s="545"/>
      <c r="N592" s="545"/>
      <c r="O592" s="545"/>
      <c r="P592" s="545"/>
      <c r="Q592" s="545"/>
      <c r="R592" s="545"/>
      <c r="S592" s="545"/>
      <c r="T592" s="545"/>
      <c r="U592" s="545"/>
      <c r="V592" s="545"/>
      <c r="W592" s="545"/>
      <c r="X592" s="561" t="str">
        <v/>
      </c>
      <c r="Y592" s="562">
        <v>0</v>
      </c>
      <c r="Z592" s="545"/>
      <c r="AA592" s="577"/>
      <c r="AB592" s="577"/>
      <c r="AC592" s="577"/>
      <c r="AD592" s="577"/>
      <c r="AE592" s="577"/>
      <c r="AF592" s="577"/>
      <c r="AG592" s="577"/>
      <c r="AH592" s="577"/>
      <c r="AI592" s="577"/>
      <c r="AJ592" s="577"/>
      <c r="AK592" s="577"/>
      <c r="AL592" s="577"/>
      <c r="AM592" s="577"/>
      <c r="AN592" s="577"/>
    </row>
    <row r="593" spans="1:40" ht="17.25" customHeight="1">
      <c r="A593" s="577"/>
      <c r="B593" s="577"/>
      <c r="C593" s="577"/>
      <c r="D593" s="577"/>
      <c r="E593" s="577"/>
      <c r="F593" s="577"/>
      <c r="G593" s="577"/>
      <c r="H593" s="545"/>
      <c r="I593" s="577"/>
      <c r="J593" s="577"/>
      <c r="K593" s="545"/>
      <c r="L593" s="577"/>
      <c r="M593" s="545"/>
      <c r="N593" s="545"/>
      <c r="O593" s="545"/>
      <c r="P593" s="545"/>
      <c r="Q593" s="545"/>
      <c r="R593" s="545"/>
      <c r="S593" s="545"/>
      <c r="T593" s="545"/>
      <c r="U593" s="545"/>
      <c r="V593" s="545"/>
      <c r="W593" s="545"/>
      <c r="X593" s="561" t="str">
        <v/>
      </c>
      <c r="Y593" s="562">
        <v>0</v>
      </c>
      <c r="Z593" s="545"/>
      <c r="AA593" s="577"/>
      <c r="AB593" s="577"/>
      <c r="AC593" s="577"/>
      <c r="AD593" s="577"/>
      <c r="AE593" s="577"/>
      <c r="AF593" s="577"/>
      <c r="AG593" s="577"/>
      <c r="AH593" s="577"/>
      <c r="AI593" s="577"/>
      <c r="AJ593" s="577"/>
      <c r="AK593" s="577"/>
      <c r="AL593" s="577"/>
      <c r="AM593" s="577"/>
      <c r="AN593" s="577"/>
    </row>
    <row r="594" spans="1:40" ht="17.25" customHeight="1">
      <c r="A594" s="577"/>
      <c r="B594" s="577"/>
      <c r="C594" s="577"/>
      <c r="D594" s="577"/>
      <c r="E594" s="577"/>
      <c r="F594" s="577"/>
      <c r="G594" s="577"/>
      <c r="H594" s="545"/>
      <c r="I594" s="577"/>
      <c r="J594" s="577"/>
      <c r="K594" s="545"/>
      <c r="L594" s="577"/>
      <c r="M594" s="545"/>
      <c r="N594" s="545"/>
      <c r="O594" s="545"/>
      <c r="P594" s="545"/>
      <c r="Q594" s="545"/>
      <c r="R594" s="545"/>
      <c r="S594" s="545"/>
      <c r="T594" s="545"/>
      <c r="U594" s="545"/>
      <c r="V594" s="545"/>
      <c r="W594" s="545"/>
      <c r="X594" s="561" t="str">
        <v/>
      </c>
      <c r="Y594" s="562">
        <v>0</v>
      </c>
      <c r="Z594" s="545"/>
      <c r="AA594" s="577"/>
      <c r="AB594" s="577"/>
      <c r="AC594" s="577"/>
      <c r="AD594" s="577"/>
      <c r="AE594" s="577"/>
      <c r="AF594" s="577"/>
      <c r="AG594" s="577"/>
      <c r="AH594" s="577"/>
      <c r="AI594" s="577"/>
      <c r="AJ594" s="577"/>
      <c r="AK594" s="577"/>
      <c r="AL594" s="577"/>
      <c r="AM594" s="577"/>
      <c r="AN594" s="577"/>
    </row>
    <row r="595" spans="1:40" ht="17.25" customHeight="1">
      <c r="A595" s="577"/>
      <c r="B595" s="577"/>
      <c r="C595" s="577"/>
      <c r="D595" s="577"/>
      <c r="E595" s="577"/>
      <c r="F595" s="577"/>
      <c r="G595" s="577"/>
      <c r="H595" s="545"/>
      <c r="I595" s="577"/>
      <c r="J595" s="577"/>
      <c r="K595" s="545"/>
      <c r="L595" s="577"/>
      <c r="M595" s="545"/>
      <c r="N595" s="545"/>
      <c r="O595" s="545"/>
      <c r="P595" s="545"/>
      <c r="Q595" s="545"/>
      <c r="R595" s="545"/>
      <c r="S595" s="545"/>
      <c r="T595" s="545"/>
      <c r="U595" s="545"/>
      <c r="V595" s="545"/>
      <c r="W595" s="545"/>
      <c r="X595" s="561" t="str">
        <v/>
      </c>
      <c r="Y595" s="562">
        <v>0</v>
      </c>
      <c r="Z595" s="545"/>
      <c r="AA595" s="577"/>
      <c r="AB595" s="577"/>
      <c r="AC595" s="577"/>
      <c r="AD595" s="577"/>
      <c r="AE595" s="577"/>
      <c r="AF595" s="577"/>
      <c r="AG595" s="577"/>
      <c r="AH595" s="577"/>
      <c r="AI595" s="577"/>
      <c r="AJ595" s="577"/>
      <c r="AK595" s="577"/>
      <c r="AL595" s="577"/>
      <c r="AM595" s="577"/>
      <c r="AN595" s="577"/>
    </row>
    <row r="596" spans="1:40" ht="17.25" customHeight="1">
      <c r="A596" s="577"/>
      <c r="B596" s="577"/>
      <c r="C596" s="577"/>
      <c r="D596" s="577"/>
      <c r="E596" s="577"/>
      <c r="F596" s="577"/>
      <c r="G596" s="577"/>
      <c r="H596" s="545"/>
      <c r="I596" s="577"/>
      <c r="J596" s="577"/>
      <c r="K596" s="545"/>
      <c r="L596" s="577"/>
      <c r="M596" s="545"/>
      <c r="N596" s="545"/>
      <c r="O596" s="545"/>
      <c r="P596" s="545"/>
      <c r="Q596" s="545"/>
      <c r="R596" s="545"/>
      <c r="S596" s="545"/>
      <c r="T596" s="545"/>
      <c r="U596" s="545"/>
      <c r="V596" s="545"/>
      <c r="W596" s="545"/>
      <c r="X596" s="561" t="str">
        <v/>
      </c>
      <c r="Y596" s="562">
        <v>0</v>
      </c>
      <c r="Z596" s="545"/>
      <c r="AA596" s="577"/>
      <c r="AB596" s="577"/>
      <c r="AC596" s="577"/>
      <c r="AD596" s="577"/>
      <c r="AE596" s="577"/>
      <c r="AF596" s="577"/>
      <c r="AG596" s="577"/>
      <c r="AH596" s="577"/>
      <c r="AI596" s="577"/>
      <c r="AJ596" s="577"/>
      <c r="AK596" s="577"/>
      <c r="AL596" s="577"/>
      <c r="AM596" s="577"/>
      <c r="AN596" s="577"/>
    </row>
    <row r="597" spans="1:40" ht="17.25" customHeight="1">
      <c r="A597" s="577"/>
      <c r="B597" s="577"/>
      <c r="C597" s="577"/>
      <c r="D597" s="577"/>
      <c r="E597" s="577"/>
      <c r="F597" s="577"/>
      <c r="G597" s="577"/>
      <c r="H597" s="545"/>
      <c r="I597" s="577"/>
      <c r="J597" s="577"/>
      <c r="K597" s="545"/>
      <c r="L597" s="577"/>
      <c r="M597" s="545"/>
      <c r="N597" s="545"/>
      <c r="O597" s="545"/>
      <c r="P597" s="545"/>
      <c r="Q597" s="545"/>
      <c r="R597" s="545"/>
      <c r="S597" s="545"/>
      <c r="T597" s="545"/>
      <c r="U597" s="545"/>
      <c r="V597" s="545"/>
      <c r="W597" s="545"/>
      <c r="X597" s="561" t="str">
        <v/>
      </c>
      <c r="Y597" s="562">
        <v>0</v>
      </c>
      <c r="Z597" s="545"/>
      <c r="AA597" s="577"/>
      <c r="AB597" s="577"/>
      <c r="AC597" s="577"/>
      <c r="AD597" s="577"/>
      <c r="AE597" s="577"/>
      <c r="AF597" s="577"/>
      <c r="AG597" s="577"/>
      <c r="AH597" s="577"/>
      <c r="AI597" s="577"/>
      <c r="AJ597" s="577"/>
      <c r="AK597" s="577"/>
      <c r="AL597" s="577"/>
      <c r="AM597" s="577"/>
      <c r="AN597" s="577"/>
    </row>
    <row r="598" spans="1:40" ht="17.25" customHeight="1">
      <c r="A598" s="577"/>
      <c r="B598" s="577"/>
      <c r="C598" s="577"/>
      <c r="D598" s="577"/>
      <c r="E598" s="577"/>
      <c r="F598" s="577"/>
      <c r="G598" s="577"/>
      <c r="H598" s="545"/>
      <c r="I598" s="577"/>
      <c r="J598" s="577"/>
      <c r="K598" s="545"/>
      <c r="L598" s="577"/>
      <c r="M598" s="545"/>
      <c r="N598" s="545"/>
      <c r="O598" s="545"/>
      <c r="P598" s="545"/>
      <c r="Q598" s="545"/>
      <c r="R598" s="545"/>
      <c r="S598" s="545"/>
      <c r="T598" s="545"/>
      <c r="U598" s="545"/>
      <c r="V598" s="545"/>
      <c r="W598" s="545"/>
      <c r="X598" s="561" t="str">
        <v/>
      </c>
      <c r="Y598" s="562">
        <v>0</v>
      </c>
      <c r="Z598" s="545"/>
      <c r="AA598" s="577"/>
      <c r="AB598" s="577"/>
      <c r="AC598" s="577"/>
      <c r="AD598" s="577"/>
      <c r="AE598" s="577"/>
      <c r="AF598" s="577"/>
      <c r="AG598" s="577"/>
      <c r="AH598" s="577"/>
      <c r="AI598" s="577"/>
      <c r="AJ598" s="577"/>
      <c r="AK598" s="577"/>
      <c r="AL598" s="577"/>
      <c r="AM598" s="577"/>
      <c r="AN598" s="577"/>
    </row>
    <row r="599" spans="1:40" ht="17.25" customHeight="1">
      <c r="A599" s="577"/>
      <c r="B599" s="577"/>
      <c r="C599" s="577"/>
      <c r="D599" s="577"/>
      <c r="E599" s="577"/>
      <c r="F599" s="577"/>
      <c r="G599" s="577"/>
      <c r="H599" s="545"/>
      <c r="I599" s="577"/>
      <c r="J599" s="577"/>
      <c r="K599" s="545"/>
      <c r="L599" s="577"/>
      <c r="M599" s="545"/>
      <c r="N599" s="545"/>
      <c r="O599" s="545"/>
      <c r="P599" s="545"/>
      <c r="Q599" s="545"/>
      <c r="R599" s="545"/>
      <c r="S599" s="545"/>
      <c r="T599" s="545"/>
      <c r="U599" s="545"/>
      <c r="V599" s="545"/>
      <c r="W599" s="545"/>
      <c r="X599" s="561" t="str">
        <v/>
      </c>
      <c r="Y599" s="562">
        <v>0</v>
      </c>
      <c r="Z599" s="545"/>
      <c r="AA599" s="577"/>
      <c r="AB599" s="577"/>
      <c r="AC599" s="577"/>
      <c r="AD599" s="577"/>
      <c r="AE599" s="577"/>
      <c r="AF599" s="577"/>
      <c r="AG599" s="577"/>
      <c r="AH599" s="577"/>
      <c r="AI599" s="577"/>
      <c r="AJ599" s="577"/>
      <c r="AK599" s="577"/>
      <c r="AL599" s="577"/>
      <c r="AM599" s="577"/>
      <c r="AN599" s="577"/>
    </row>
    <row r="600" spans="1:40" ht="17.25" customHeight="1">
      <c r="A600" s="577"/>
      <c r="B600" s="577"/>
      <c r="C600" s="577"/>
      <c r="D600" s="577"/>
      <c r="E600" s="577"/>
      <c r="F600" s="577"/>
      <c r="G600" s="577"/>
      <c r="H600" s="545"/>
      <c r="I600" s="577"/>
      <c r="J600" s="577"/>
      <c r="K600" s="545"/>
      <c r="L600" s="577"/>
      <c r="M600" s="545"/>
      <c r="N600" s="545"/>
      <c r="O600" s="545"/>
      <c r="P600" s="545"/>
      <c r="Q600" s="545"/>
      <c r="R600" s="545"/>
      <c r="S600" s="545"/>
      <c r="T600" s="545"/>
      <c r="U600" s="545"/>
      <c r="V600" s="545"/>
      <c r="W600" s="545"/>
      <c r="X600" s="561" t="str">
        <v/>
      </c>
      <c r="Y600" s="562">
        <v>0</v>
      </c>
      <c r="Z600" s="545"/>
      <c r="AA600" s="577"/>
      <c r="AB600" s="577"/>
      <c r="AC600" s="577"/>
      <c r="AD600" s="577"/>
      <c r="AE600" s="577"/>
      <c r="AF600" s="577"/>
      <c r="AG600" s="577"/>
      <c r="AH600" s="577"/>
      <c r="AI600" s="577"/>
      <c r="AJ600" s="577"/>
      <c r="AK600" s="577"/>
      <c r="AL600" s="577"/>
      <c r="AM600" s="577"/>
      <c r="AN600" s="577"/>
    </row>
    <row r="601" spans="1:40" ht="17.25" customHeight="1">
      <c r="A601" s="577"/>
      <c r="B601" s="577"/>
      <c r="C601" s="577"/>
      <c r="D601" s="577"/>
      <c r="E601" s="577"/>
      <c r="F601" s="577"/>
      <c r="G601" s="577"/>
      <c r="H601" s="545"/>
      <c r="I601" s="577"/>
      <c r="J601" s="577"/>
      <c r="K601" s="545"/>
      <c r="L601" s="577"/>
      <c r="M601" s="545"/>
      <c r="N601" s="545"/>
      <c r="O601" s="545"/>
      <c r="P601" s="545"/>
      <c r="Q601" s="545"/>
      <c r="R601" s="545"/>
      <c r="S601" s="545"/>
      <c r="T601" s="545"/>
      <c r="U601" s="545"/>
      <c r="V601" s="545"/>
      <c r="W601" s="545"/>
      <c r="X601" s="561" t="str">
        <v/>
      </c>
      <c r="Y601" s="562">
        <v>0</v>
      </c>
      <c r="Z601" s="545"/>
      <c r="AA601" s="577"/>
      <c r="AB601" s="577"/>
      <c r="AC601" s="577"/>
      <c r="AD601" s="577"/>
      <c r="AE601" s="577"/>
      <c r="AF601" s="577"/>
      <c r="AG601" s="577"/>
      <c r="AH601" s="577"/>
      <c r="AI601" s="577"/>
      <c r="AJ601" s="577"/>
      <c r="AK601" s="577"/>
      <c r="AL601" s="577"/>
      <c r="AM601" s="577"/>
      <c r="AN601" s="577"/>
    </row>
    <row r="602" spans="1:40" ht="17.25" customHeight="1">
      <c r="A602" s="577"/>
      <c r="B602" s="577"/>
      <c r="C602" s="577"/>
      <c r="D602" s="577"/>
      <c r="E602" s="577"/>
      <c r="F602" s="577"/>
      <c r="G602" s="577"/>
      <c r="H602" s="545"/>
      <c r="I602" s="577"/>
      <c r="J602" s="577"/>
      <c r="K602" s="545"/>
      <c r="L602" s="577"/>
      <c r="M602" s="545"/>
      <c r="N602" s="545"/>
      <c r="O602" s="545"/>
      <c r="P602" s="545"/>
      <c r="Q602" s="545"/>
      <c r="R602" s="545"/>
      <c r="S602" s="545"/>
      <c r="T602" s="545"/>
      <c r="U602" s="545"/>
      <c r="V602" s="545"/>
      <c r="W602" s="545"/>
      <c r="X602" s="561" t="str">
        <v/>
      </c>
      <c r="Y602" s="562">
        <v>0</v>
      </c>
      <c r="Z602" s="545"/>
      <c r="AA602" s="577"/>
      <c r="AB602" s="577"/>
      <c r="AC602" s="577"/>
      <c r="AD602" s="577"/>
      <c r="AE602" s="577"/>
      <c r="AF602" s="577"/>
      <c r="AG602" s="577"/>
      <c r="AH602" s="577"/>
      <c r="AI602" s="577"/>
      <c r="AJ602" s="577"/>
      <c r="AK602" s="577"/>
      <c r="AL602" s="577"/>
      <c r="AM602" s="577"/>
      <c r="AN602" s="577"/>
    </row>
    <row r="603" spans="1:40" ht="17.25" customHeight="1">
      <c r="A603" s="577"/>
      <c r="B603" s="577"/>
      <c r="C603" s="577"/>
      <c r="D603" s="577"/>
      <c r="E603" s="577"/>
      <c r="F603" s="577"/>
      <c r="G603" s="577"/>
      <c r="H603" s="545"/>
      <c r="I603" s="577"/>
      <c r="J603" s="577"/>
      <c r="K603" s="545"/>
      <c r="L603" s="577"/>
      <c r="M603" s="545"/>
      <c r="N603" s="545"/>
      <c r="O603" s="545"/>
      <c r="P603" s="545"/>
      <c r="Q603" s="545"/>
      <c r="R603" s="545"/>
      <c r="S603" s="545"/>
      <c r="T603" s="545"/>
      <c r="U603" s="545"/>
      <c r="V603" s="545"/>
      <c r="W603" s="545"/>
      <c r="X603" s="561" t="str">
        <v/>
      </c>
      <c r="Y603" s="562">
        <v>0</v>
      </c>
      <c r="Z603" s="545"/>
      <c r="AA603" s="577"/>
      <c r="AB603" s="577"/>
      <c r="AC603" s="577"/>
      <c r="AD603" s="577"/>
      <c r="AE603" s="577"/>
      <c r="AF603" s="577"/>
      <c r="AG603" s="577"/>
      <c r="AH603" s="577"/>
      <c r="AI603" s="577"/>
      <c r="AJ603" s="577"/>
      <c r="AK603" s="577"/>
      <c r="AL603" s="577"/>
      <c r="AM603" s="577"/>
      <c r="AN603" s="577"/>
    </row>
    <row r="604" spans="1:40" ht="17.25" customHeight="1">
      <c r="A604" s="577"/>
      <c r="B604" s="577"/>
      <c r="C604" s="577"/>
      <c r="D604" s="577"/>
      <c r="E604" s="577"/>
      <c r="F604" s="577"/>
      <c r="G604" s="577"/>
      <c r="H604" s="545"/>
      <c r="I604" s="577"/>
      <c r="J604" s="577"/>
      <c r="K604" s="545"/>
      <c r="L604" s="577"/>
      <c r="M604" s="545"/>
      <c r="N604" s="545"/>
      <c r="O604" s="545"/>
      <c r="P604" s="545"/>
      <c r="Q604" s="545"/>
      <c r="R604" s="545"/>
      <c r="S604" s="545"/>
      <c r="T604" s="545"/>
      <c r="U604" s="545"/>
      <c r="V604" s="545"/>
      <c r="W604" s="545"/>
      <c r="X604" s="561" t="str">
        <v/>
      </c>
      <c r="Y604" s="562">
        <v>0</v>
      </c>
      <c r="Z604" s="545"/>
      <c r="AA604" s="577"/>
      <c r="AB604" s="577"/>
      <c r="AC604" s="577"/>
      <c r="AD604" s="577"/>
      <c r="AE604" s="577"/>
      <c r="AF604" s="577"/>
      <c r="AG604" s="577"/>
      <c r="AH604" s="577"/>
      <c r="AI604" s="577"/>
      <c r="AJ604" s="577"/>
      <c r="AK604" s="577"/>
      <c r="AL604" s="577"/>
      <c r="AM604" s="577"/>
      <c r="AN604" s="577"/>
    </row>
    <row r="605" spans="1:40" ht="17.25" customHeight="1">
      <c r="A605" s="577"/>
      <c r="B605" s="577"/>
      <c r="C605" s="577"/>
      <c r="D605" s="577"/>
      <c r="E605" s="577"/>
      <c r="F605" s="577"/>
      <c r="G605" s="577"/>
      <c r="H605" s="545"/>
      <c r="I605" s="577"/>
      <c r="J605" s="577"/>
      <c r="K605" s="545"/>
      <c r="L605" s="577"/>
      <c r="M605" s="545"/>
      <c r="N605" s="545"/>
      <c r="O605" s="545"/>
      <c r="P605" s="545"/>
      <c r="Q605" s="545"/>
      <c r="R605" s="545"/>
      <c r="S605" s="545"/>
      <c r="T605" s="545"/>
      <c r="U605" s="545"/>
      <c r="V605" s="545"/>
      <c r="W605" s="545"/>
      <c r="X605" s="561" t="str">
        <v/>
      </c>
      <c r="Y605" s="562">
        <v>0</v>
      </c>
      <c r="Z605" s="545"/>
      <c r="AA605" s="577"/>
      <c r="AB605" s="577"/>
      <c r="AC605" s="577"/>
      <c r="AD605" s="577"/>
      <c r="AE605" s="577"/>
      <c r="AF605" s="577"/>
      <c r="AG605" s="577"/>
      <c r="AH605" s="577"/>
      <c r="AI605" s="577"/>
      <c r="AJ605" s="577"/>
      <c r="AK605" s="577"/>
      <c r="AL605" s="577"/>
      <c r="AM605" s="577"/>
      <c r="AN605" s="577"/>
    </row>
    <row r="606" spans="1:40" ht="17.25" customHeight="1">
      <c r="A606" s="577"/>
      <c r="B606" s="577"/>
      <c r="C606" s="577"/>
      <c r="D606" s="577"/>
      <c r="E606" s="577"/>
      <c r="F606" s="577"/>
      <c r="G606" s="577"/>
      <c r="H606" s="545"/>
      <c r="I606" s="577"/>
      <c r="J606" s="577"/>
      <c r="K606" s="545"/>
      <c r="L606" s="577"/>
      <c r="M606" s="545"/>
      <c r="N606" s="545"/>
      <c r="O606" s="545"/>
      <c r="P606" s="545"/>
      <c r="Q606" s="545"/>
      <c r="R606" s="545"/>
      <c r="S606" s="545"/>
      <c r="T606" s="545"/>
      <c r="U606" s="545"/>
      <c r="V606" s="545"/>
      <c r="W606" s="545"/>
      <c r="X606" s="561" t="str">
        <v/>
      </c>
      <c r="Y606" s="562">
        <v>0</v>
      </c>
      <c r="Z606" s="545"/>
      <c r="AA606" s="577"/>
      <c r="AB606" s="577"/>
      <c r="AC606" s="577"/>
      <c r="AD606" s="577"/>
      <c r="AE606" s="577"/>
      <c r="AF606" s="577"/>
      <c r="AG606" s="577"/>
      <c r="AH606" s="577"/>
      <c r="AI606" s="577"/>
      <c r="AJ606" s="577"/>
      <c r="AK606" s="577"/>
      <c r="AL606" s="577"/>
      <c r="AM606" s="577"/>
      <c r="AN606" s="577"/>
    </row>
    <row r="607" spans="1:40" ht="17.25" customHeight="1">
      <c r="A607" s="577"/>
      <c r="B607" s="577"/>
      <c r="C607" s="577"/>
      <c r="D607" s="577"/>
      <c r="E607" s="577"/>
      <c r="F607" s="577"/>
      <c r="G607" s="577"/>
      <c r="H607" s="545"/>
      <c r="I607" s="577"/>
      <c r="J607" s="577"/>
      <c r="K607" s="545"/>
      <c r="L607" s="577"/>
      <c r="M607" s="545"/>
      <c r="N607" s="545"/>
      <c r="O607" s="545"/>
      <c r="P607" s="545"/>
      <c r="Q607" s="545"/>
      <c r="R607" s="545"/>
      <c r="S607" s="545"/>
      <c r="T607" s="545"/>
      <c r="U607" s="545"/>
      <c r="V607" s="545"/>
      <c r="W607" s="545"/>
      <c r="X607" s="561" t="str">
        <v/>
      </c>
      <c r="Y607" s="562">
        <v>0</v>
      </c>
      <c r="Z607" s="545"/>
      <c r="AA607" s="577"/>
      <c r="AB607" s="577"/>
      <c r="AC607" s="577"/>
      <c r="AD607" s="577"/>
      <c r="AE607" s="577"/>
      <c r="AF607" s="577"/>
      <c r="AG607" s="577"/>
      <c r="AH607" s="577"/>
      <c r="AI607" s="577"/>
      <c r="AJ607" s="577"/>
      <c r="AK607" s="577"/>
      <c r="AL607" s="577"/>
      <c r="AM607" s="577"/>
      <c r="AN607" s="577"/>
    </row>
    <row r="608" spans="1:40" ht="17.25" customHeight="1">
      <c r="A608" s="577"/>
      <c r="B608" s="577"/>
      <c r="C608" s="577"/>
      <c r="D608" s="577"/>
      <c r="E608" s="577"/>
      <c r="F608" s="577"/>
      <c r="G608" s="577"/>
      <c r="H608" s="545"/>
      <c r="I608" s="577"/>
      <c r="J608" s="577"/>
      <c r="K608" s="545"/>
      <c r="L608" s="577"/>
      <c r="M608" s="545"/>
      <c r="N608" s="545"/>
      <c r="O608" s="545"/>
      <c r="P608" s="545"/>
      <c r="Q608" s="545"/>
      <c r="R608" s="545"/>
      <c r="S608" s="545"/>
      <c r="T608" s="545"/>
      <c r="U608" s="545"/>
      <c r="V608" s="545"/>
      <c r="W608" s="545"/>
      <c r="X608" s="561" t="str">
        <v/>
      </c>
      <c r="Y608" s="562">
        <v>0</v>
      </c>
      <c r="Z608" s="545"/>
      <c r="AA608" s="577"/>
      <c r="AB608" s="577"/>
      <c r="AC608" s="577"/>
      <c r="AD608" s="577"/>
      <c r="AE608" s="577"/>
      <c r="AF608" s="577"/>
      <c r="AG608" s="577"/>
      <c r="AH608" s="577"/>
      <c r="AI608" s="577"/>
      <c r="AJ608" s="577"/>
      <c r="AK608" s="577"/>
      <c r="AL608" s="577"/>
      <c r="AM608" s="577"/>
      <c r="AN608" s="577"/>
    </row>
    <row r="609" spans="1:40" ht="17.25" customHeight="1">
      <c r="A609" s="577"/>
      <c r="B609" s="577"/>
      <c r="C609" s="577"/>
      <c r="D609" s="577"/>
      <c r="E609" s="577"/>
      <c r="F609" s="577"/>
      <c r="G609" s="577"/>
      <c r="H609" s="545"/>
      <c r="I609" s="577"/>
      <c r="J609" s="577"/>
      <c r="K609" s="545"/>
      <c r="L609" s="577"/>
      <c r="M609" s="545"/>
      <c r="N609" s="545"/>
      <c r="O609" s="545"/>
      <c r="P609" s="545"/>
      <c r="Q609" s="545"/>
      <c r="R609" s="545"/>
      <c r="S609" s="545"/>
      <c r="T609" s="545"/>
      <c r="U609" s="545"/>
      <c r="V609" s="545"/>
      <c r="W609" s="545"/>
      <c r="X609" s="561" t="str">
        <v/>
      </c>
      <c r="Y609" s="562">
        <v>0</v>
      </c>
      <c r="Z609" s="545"/>
      <c r="AA609" s="577"/>
      <c r="AB609" s="577"/>
      <c r="AC609" s="577"/>
      <c r="AD609" s="577"/>
      <c r="AE609" s="577"/>
      <c r="AF609" s="577"/>
      <c r="AG609" s="577"/>
      <c r="AH609" s="577"/>
      <c r="AI609" s="577"/>
      <c r="AJ609" s="577"/>
      <c r="AK609" s="577"/>
      <c r="AL609" s="577"/>
      <c r="AM609" s="577"/>
      <c r="AN609" s="577"/>
    </row>
    <row r="610" spans="1:40" ht="17.25" customHeight="1">
      <c r="A610" s="577"/>
      <c r="B610" s="577"/>
      <c r="C610" s="577"/>
      <c r="D610" s="577"/>
      <c r="E610" s="577"/>
      <c r="F610" s="577"/>
      <c r="G610" s="577"/>
      <c r="H610" s="545"/>
      <c r="I610" s="577"/>
      <c r="J610" s="577"/>
      <c r="K610" s="545"/>
      <c r="L610" s="577"/>
      <c r="M610" s="545"/>
      <c r="N610" s="545"/>
      <c r="O610" s="545"/>
      <c r="P610" s="545"/>
      <c r="Q610" s="545"/>
      <c r="R610" s="545"/>
      <c r="S610" s="545"/>
      <c r="T610" s="545"/>
      <c r="U610" s="545"/>
      <c r="V610" s="545"/>
      <c r="W610" s="545"/>
      <c r="X610" s="561" t="str">
        <v/>
      </c>
      <c r="Y610" s="562">
        <v>0</v>
      </c>
      <c r="Z610" s="545"/>
      <c r="AA610" s="577"/>
      <c r="AB610" s="577"/>
      <c r="AC610" s="577"/>
      <c r="AD610" s="577"/>
      <c r="AE610" s="577"/>
      <c r="AF610" s="577"/>
      <c r="AG610" s="577"/>
      <c r="AH610" s="577"/>
      <c r="AI610" s="577"/>
      <c r="AJ610" s="577"/>
      <c r="AK610" s="577"/>
      <c r="AL610" s="577"/>
      <c r="AM610" s="577"/>
      <c r="AN610" s="577"/>
    </row>
    <row r="611" spans="1:40" ht="17.25" customHeight="1">
      <c r="A611" s="577"/>
      <c r="B611" s="577"/>
      <c r="C611" s="577"/>
      <c r="D611" s="577"/>
      <c r="E611" s="577"/>
      <c r="F611" s="577"/>
      <c r="G611" s="577"/>
      <c r="H611" s="545"/>
      <c r="I611" s="577"/>
      <c r="J611" s="577"/>
      <c r="K611" s="545"/>
      <c r="L611" s="577"/>
      <c r="M611" s="545"/>
      <c r="N611" s="545"/>
      <c r="O611" s="545"/>
      <c r="P611" s="545"/>
      <c r="Q611" s="545"/>
      <c r="R611" s="545"/>
      <c r="S611" s="545"/>
      <c r="T611" s="545"/>
      <c r="U611" s="545"/>
      <c r="V611" s="545"/>
      <c r="W611" s="545"/>
      <c r="X611" s="561" t="str">
        <v/>
      </c>
      <c r="Y611" s="562">
        <v>0</v>
      </c>
      <c r="Z611" s="545"/>
      <c r="AA611" s="577"/>
      <c r="AB611" s="577"/>
      <c r="AC611" s="577"/>
      <c r="AD611" s="577"/>
      <c r="AE611" s="577"/>
      <c r="AF611" s="577"/>
      <c r="AG611" s="577"/>
      <c r="AH611" s="577"/>
      <c r="AI611" s="577"/>
      <c r="AJ611" s="577"/>
      <c r="AK611" s="577"/>
      <c r="AL611" s="577"/>
      <c r="AM611" s="577"/>
      <c r="AN611" s="577"/>
    </row>
    <row r="612" spans="1:40" ht="17.25" customHeight="1">
      <c r="A612" s="577"/>
      <c r="B612" s="577"/>
      <c r="C612" s="577"/>
      <c r="D612" s="577"/>
      <c r="E612" s="577"/>
      <c r="F612" s="577"/>
      <c r="G612" s="577"/>
      <c r="H612" s="545"/>
      <c r="I612" s="577"/>
      <c r="J612" s="577"/>
      <c r="K612" s="545"/>
      <c r="L612" s="577"/>
      <c r="M612" s="545"/>
      <c r="N612" s="545"/>
      <c r="O612" s="545"/>
      <c r="P612" s="545"/>
      <c r="Q612" s="545"/>
      <c r="R612" s="545"/>
      <c r="S612" s="545"/>
      <c r="T612" s="545"/>
      <c r="U612" s="545"/>
      <c r="V612" s="545"/>
      <c r="W612" s="545"/>
      <c r="X612" s="561" t="str">
        <v/>
      </c>
      <c r="Y612" s="562">
        <v>0</v>
      </c>
      <c r="Z612" s="545"/>
      <c r="AA612" s="577"/>
      <c r="AB612" s="577"/>
      <c r="AC612" s="577"/>
      <c r="AD612" s="577"/>
      <c r="AE612" s="577"/>
      <c r="AF612" s="577"/>
      <c r="AG612" s="577"/>
      <c r="AH612" s="577"/>
      <c r="AI612" s="577"/>
      <c r="AJ612" s="577"/>
      <c r="AK612" s="577"/>
      <c r="AL612" s="577"/>
      <c r="AM612" s="577"/>
      <c r="AN612" s="577"/>
    </row>
    <row r="613" spans="1:40" ht="17.25" customHeight="1">
      <c r="A613" s="577"/>
      <c r="B613" s="577"/>
      <c r="C613" s="577"/>
      <c r="D613" s="577"/>
      <c r="E613" s="577"/>
      <c r="F613" s="577"/>
      <c r="G613" s="577"/>
      <c r="H613" s="545"/>
      <c r="I613" s="577"/>
      <c r="J613" s="577"/>
      <c r="K613" s="545"/>
      <c r="L613" s="577"/>
      <c r="M613" s="545"/>
      <c r="N613" s="545"/>
      <c r="O613" s="545"/>
      <c r="P613" s="545"/>
      <c r="Q613" s="545"/>
      <c r="R613" s="545"/>
      <c r="S613" s="545"/>
      <c r="T613" s="545"/>
      <c r="U613" s="545"/>
      <c r="V613" s="545"/>
      <c r="W613" s="545"/>
      <c r="X613" s="561" t="str">
        <v/>
      </c>
      <c r="Y613" s="562">
        <v>0</v>
      </c>
      <c r="Z613" s="545"/>
      <c r="AA613" s="577"/>
      <c r="AB613" s="577"/>
      <c r="AC613" s="577"/>
      <c r="AD613" s="577"/>
      <c r="AE613" s="577"/>
      <c r="AF613" s="577"/>
      <c r="AG613" s="577"/>
      <c r="AH613" s="577"/>
      <c r="AI613" s="577"/>
      <c r="AJ613" s="577"/>
      <c r="AK613" s="577"/>
      <c r="AL613" s="577"/>
      <c r="AM613" s="577"/>
      <c r="AN613" s="577"/>
    </row>
    <row r="614" spans="1:40" ht="17.25" customHeight="1">
      <c r="A614" s="577"/>
      <c r="B614" s="577"/>
      <c r="C614" s="577"/>
      <c r="D614" s="577"/>
      <c r="E614" s="577"/>
      <c r="F614" s="577"/>
      <c r="G614" s="577"/>
      <c r="H614" s="545"/>
      <c r="I614" s="577"/>
      <c r="J614" s="577"/>
      <c r="K614" s="545"/>
      <c r="L614" s="577"/>
      <c r="M614" s="545"/>
      <c r="N614" s="545"/>
      <c r="O614" s="545"/>
      <c r="P614" s="545"/>
      <c r="Q614" s="545"/>
      <c r="R614" s="545"/>
      <c r="S614" s="545"/>
      <c r="T614" s="545"/>
      <c r="U614" s="545"/>
      <c r="V614" s="545"/>
      <c r="W614" s="545"/>
      <c r="X614" s="561" t="str">
        <v/>
      </c>
      <c r="Y614" s="562">
        <v>0</v>
      </c>
      <c r="Z614" s="545"/>
      <c r="AA614" s="577"/>
      <c r="AB614" s="577"/>
      <c r="AC614" s="577"/>
      <c r="AD614" s="577"/>
      <c r="AE614" s="577"/>
      <c r="AF614" s="577"/>
      <c r="AG614" s="577"/>
      <c r="AH614" s="577"/>
      <c r="AI614" s="577"/>
      <c r="AJ614" s="577"/>
      <c r="AK614" s="577"/>
      <c r="AL614" s="577"/>
      <c r="AM614" s="577"/>
      <c r="AN614" s="577"/>
    </row>
    <row r="615" spans="1:40" ht="17.25" customHeight="1">
      <c r="A615" s="577"/>
      <c r="B615" s="577"/>
      <c r="C615" s="577"/>
      <c r="D615" s="577"/>
      <c r="E615" s="577"/>
      <c r="F615" s="577"/>
      <c r="G615" s="577"/>
      <c r="H615" s="545"/>
      <c r="I615" s="577"/>
      <c r="J615" s="577"/>
      <c r="K615" s="545"/>
      <c r="L615" s="577"/>
      <c r="M615" s="545"/>
      <c r="N615" s="545"/>
      <c r="O615" s="545"/>
      <c r="P615" s="545"/>
      <c r="Q615" s="545"/>
      <c r="R615" s="545"/>
      <c r="S615" s="545"/>
      <c r="T615" s="545"/>
      <c r="U615" s="545"/>
      <c r="V615" s="545"/>
      <c r="W615" s="545"/>
      <c r="X615" s="561" t="str">
        <v/>
      </c>
      <c r="Y615" s="562">
        <v>0</v>
      </c>
      <c r="Z615" s="545"/>
      <c r="AA615" s="577"/>
      <c r="AB615" s="577"/>
      <c r="AC615" s="577"/>
      <c r="AD615" s="577"/>
      <c r="AE615" s="577"/>
      <c r="AF615" s="577"/>
      <c r="AG615" s="577"/>
      <c r="AH615" s="577"/>
      <c r="AI615" s="577"/>
      <c r="AJ615" s="577"/>
      <c r="AK615" s="577"/>
      <c r="AL615" s="577"/>
      <c r="AM615" s="577"/>
      <c r="AN615" s="577"/>
    </row>
    <row r="616" spans="1:40" ht="17.25" customHeight="1">
      <c r="A616" s="577"/>
      <c r="B616" s="577"/>
      <c r="C616" s="577"/>
      <c r="D616" s="577"/>
      <c r="E616" s="577"/>
      <c r="F616" s="577"/>
      <c r="G616" s="577"/>
      <c r="H616" s="545"/>
      <c r="I616" s="577"/>
      <c r="J616" s="577"/>
      <c r="K616" s="545"/>
      <c r="L616" s="577"/>
      <c r="M616" s="545"/>
      <c r="N616" s="545"/>
      <c r="O616" s="545"/>
      <c r="P616" s="545"/>
      <c r="Q616" s="545"/>
      <c r="R616" s="545"/>
      <c r="S616" s="545"/>
      <c r="T616" s="545"/>
      <c r="U616" s="545"/>
      <c r="V616" s="545"/>
      <c r="W616" s="545"/>
      <c r="X616" s="561" t="str">
        <v/>
      </c>
      <c r="Y616" s="562">
        <v>0</v>
      </c>
      <c r="Z616" s="545"/>
      <c r="AA616" s="577"/>
      <c r="AB616" s="577"/>
      <c r="AC616" s="577"/>
      <c r="AD616" s="577"/>
      <c r="AE616" s="577"/>
      <c r="AF616" s="577"/>
      <c r="AG616" s="577"/>
      <c r="AH616" s="577"/>
      <c r="AI616" s="577"/>
      <c r="AJ616" s="577"/>
      <c r="AK616" s="577"/>
      <c r="AL616" s="577"/>
      <c r="AM616" s="577"/>
      <c r="AN616" s="577"/>
    </row>
    <row r="617" spans="1:40" ht="17.25" customHeight="1">
      <c r="A617" s="577"/>
      <c r="B617" s="577"/>
      <c r="C617" s="577"/>
      <c r="D617" s="577"/>
      <c r="E617" s="577"/>
      <c r="F617" s="577"/>
      <c r="G617" s="577"/>
      <c r="H617" s="545"/>
      <c r="I617" s="577"/>
      <c r="J617" s="577"/>
      <c r="K617" s="545"/>
      <c r="L617" s="577"/>
      <c r="M617" s="545"/>
      <c r="N617" s="545"/>
      <c r="O617" s="545"/>
      <c r="P617" s="545"/>
      <c r="Q617" s="545"/>
      <c r="R617" s="545"/>
      <c r="S617" s="545"/>
      <c r="T617" s="545"/>
      <c r="U617" s="545"/>
      <c r="V617" s="545"/>
      <c r="W617" s="545"/>
      <c r="X617" s="561" t="str">
        <v/>
      </c>
      <c r="Y617" s="562">
        <v>0</v>
      </c>
      <c r="Z617" s="545"/>
      <c r="AA617" s="577"/>
      <c r="AB617" s="577"/>
      <c r="AC617" s="577"/>
      <c r="AD617" s="577"/>
      <c r="AE617" s="577"/>
      <c r="AF617" s="577"/>
      <c r="AG617" s="577"/>
      <c r="AH617" s="577"/>
      <c r="AI617" s="577"/>
      <c r="AJ617" s="577"/>
      <c r="AK617" s="577"/>
      <c r="AL617" s="577"/>
      <c r="AM617" s="577"/>
      <c r="AN617" s="577"/>
    </row>
    <row r="618" spans="1:40" ht="17.25" customHeight="1">
      <c r="A618" s="577"/>
      <c r="B618" s="577"/>
      <c r="C618" s="577"/>
      <c r="D618" s="577"/>
      <c r="E618" s="577"/>
      <c r="F618" s="577"/>
      <c r="G618" s="577"/>
      <c r="H618" s="545"/>
      <c r="I618" s="577"/>
      <c r="J618" s="577"/>
      <c r="K618" s="545"/>
      <c r="L618" s="577"/>
      <c r="M618" s="545"/>
      <c r="N618" s="545"/>
      <c r="O618" s="545"/>
      <c r="P618" s="545"/>
      <c r="Q618" s="545"/>
      <c r="R618" s="545"/>
      <c r="S618" s="545"/>
      <c r="T618" s="545"/>
      <c r="U618" s="545"/>
      <c r="V618" s="545"/>
      <c r="W618" s="545"/>
      <c r="X618" s="561" t="str">
        <v/>
      </c>
      <c r="Y618" s="562">
        <v>0</v>
      </c>
      <c r="Z618" s="545"/>
      <c r="AA618" s="577"/>
      <c r="AB618" s="577"/>
      <c r="AC618" s="577"/>
      <c r="AD618" s="577"/>
      <c r="AE618" s="577"/>
      <c r="AF618" s="577"/>
      <c r="AG618" s="577"/>
      <c r="AH618" s="577"/>
      <c r="AI618" s="577"/>
      <c r="AJ618" s="577"/>
      <c r="AK618" s="577"/>
      <c r="AL618" s="577"/>
      <c r="AM618" s="577"/>
      <c r="AN618" s="577"/>
    </row>
    <row r="619" spans="1:40" ht="17.25" customHeight="1">
      <c r="A619" s="577"/>
      <c r="B619" s="577"/>
      <c r="C619" s="577"/>
      <c r="D619" s="577"/>
      <c r="E619" s="577"/>
      <c r="F619" s="577"/>
      <c r="G619" s="577"/>
      <c r="H619" s="545"/>
      <c r="I619" s="577"/>
      <c r="J619" s="577"/>
      <c r="K619" s="545"/>
      <c r="L619" s="577"/>
      <c r="M619" s="545"/>
      <c r="N619" s="545"/>
      <c r="O619" s="545"/>
      <c r="P619" s="545"/>
      <c r="Q619" s="545"/>
      <c r="R619" s="545"/>
      <c r="S619" s="545"/>
      <c r="T619" s="545"/>
      <c r="U619" s="545"/>
      <c r="V619" s="545"/>
      <c r="W619" s="545"/>
      <c r="X619" s="561" t="str">
        <v/>
      </c>
      <c r="Y619" s="562">
        <v>0</v>
      </c>
      <c r="Z619" s="545"/>
      <c r="AA619" s="577"/>
      <c r="AB619" s="577"/>
      <c r="AC619" s="577"/>
      <c r="AD619" s="577"/>
      <c r="AE619" s="577"/>
      <c r="AF619" s="577"/>
      <c r="AG619" s="577"/>
      <c r="AH619" s="577"/>
      <c r="AI619" s="577"/>
      <c r="AJ619" s="577"/>
      <c r="AK619" s="577"/>
      <c r="AL619" s="577"/>
      <c r="AM619" s="577"/>
      <c r="AN619" s="577"/>
    </row>
    <row r="620" spans="1:40" ht="17.25" customHeight="1">
      <c r="A620" s="577"/>
      <c r="B620" s="577"/>
      <c r="C620" s="577"/>
      <c r="D620" s="577"/>
      <c r="E620" s="577"/>
      <c r="F620" s="577"/>
      <c r="G620" s="577"/>
      <c r="H620" s="545"/>
      <c r="I620" s="577"/>
      <c r="J620" s="577"/>
      <c r="K620" s="545"/>
      <c r="L620" s="577"/>
      <c r="M620" s="545"/>
      <c r="N620" s="545"/>
      <c r="O620" s="545"/>
      <c r="P620" s="545"/>
      <c r="Q620" s="545"/>
      <c r="R620" s="545"/>
      <c r="S620" s="545"/>
      <c r="T620" s="545"/>
      <c r="U620" s="545"/>
      <c r="V620" s="545"/>
      <c r="W620" s="545"/>
      <c r="X620" s="561" t="str">
        <v/>
      </c>
      <c r="Y620" s="562">
        <v>0</v>
      </c>
      <c r="Z620" s="545"/>
      <c r="AA620" s="577"/>
      <c r="AB620" s="577"/>
      <c r="AC620" s="577"/>
      <c r="AD620" s="577"/>
      <c r="AE620" s="577"/>
      <c r="AF620" s="577"/>
      <c r="AG620" s="577"/>
      <c r="AH620" s="577"/>
      <c r="AI620" s="577"/>
      <c r="AJ620" s="577"/>
      <c r="AK620" s="577"/>
      <c r="AL620" s="577"/>
      <c r="AM620" s="577"/>
      <c r="AN620" s="577"/>
    </row>
    <row r="621" spans="1:40" ht="17.25" customHeight="1">
      <c r="A621" s="577"/>
      <c r="B621" s="577"/>
      <c r="C621" s="577"/>
      <c r="D621" s="577"/>
      <c r="E621" s="577"/>
      <c r="F621" s="577"/>
      <c r="G621" s="577"/>
      <c r="H621" s="545"/>
      <c r="I621" s="577"/>
      <c r="J621" s="577"/>
      <c r="K621" s="545"/>
      <c r="L621" s="577"/>
      <c r="M621" s="545"/>
      <c r="N621" s="545"/>
      <c r="O621" s="545"/>
      <c r="P621" s="545"/>
      <c r="Q621" s="545"/>
      <c r="R621" s="545"/>
      <c r="S621" s="545"/>
      <c r="T621" s="545"/>
      <c r="U621" s="545"/>
      <c r="V621" s="545"/>
      <c r="W621" s="545"/>
      <c r="X621" s="561" t="str">
        <v/>
      </c>
      <c r="Y621" s="562">
        <v>0</v>
      </c>
      <c r="Z621" s="545"/>
      <c r="AA621" s="577"/>
      <c r="AB621" s="577"/>
      <c r="AC621" s="577"/>
      <c r="AD621" s="577"/>
      <c r="AE621" s="577"/>
      <c r="AF621" s="577"/>
      <c r="AG621" s="577"/>
      <c r="AH621" s="577"/>
      <c r="AI621" s="577"/>
      <c r="AJ621" s="577"/>
      <c r="AK621" s="577"/>
      <c r="AL621" s="577"/>
      <c r="AM621" s="577"/>
      <c r="AN621" s="577"/>
    </row>
    <row r="622" spans="1:40" ht="17.25" customHeight="1">
      <c r="A622" s="577"/>
      <c r="B622" s="577"/>
      <c r="C622" s="577"/>
      <c r="D622" s="577"/>
      <c r="E622" s="577"/>
      <c r="F622" s="577"/>
      <c r="G622" s="577"/>
      <c r="H622" s="545"/>
      <c r="I622" s="577"/>
      <c r="J622" s="577"/>
      <c r="K622" s="545"/>
      <c r="L622" s="577"/>
      <c r="M622" s="545"/>
      <c r="N622" s="545"/>
      <c r="O622" s="545"/>
      <c r="P622" s="545"/>
      <c r="Q622" s="545"/>
      <c r="R622" s="545"/>
      <c r="S622" s="545"/>
      <c r="T622" s="545"/>
      <c r="U622" s="545"/>
      <c r="V622" s="545"/>
      <c r="W622" s="545"/>
      <c r="X622" s="561" t="str">
        <v/>
      </c>
      <c r="Y622" s="562">
        <v>0</v>
      </c>
      <c r="Z622" s="545"/>
      <c r="AA622" s="577"/>
      <c r="AB622" s="577"/>
      <c r="AC622" s="577"/>
      <c r="AD622" s="577"/>
      <c r="AE622" s="577"/>
      <c r="AF622" s="577"/>
      <c r="AG622" s="577"/>
      <c r="AH622" s="577"/>
      <c r="AI622" s="577"/>
      <c r="AJ622" s="577"/>
      <c r="AK622" s="577"/>
      <c r="AL622" s="577"/>
      <c r="AM622" s="577"/>
      <c r="AN622" s="577"/>
    </row>
    <row r="623" spans="1:40" ht="17.25" customHeight="1">
      <c r="A623" s="577"/>
      <c r="B623" s="577"/>
      <c r="C623" s="577"/>
      <c r="D623" s="577"/>
      <c r="E623" s="577"/>
      <c r="F623" s="577"/>
      <c r="G623" s="577"/>
      <c r="H623" s="545"/>
      <c r="I623" s="577"/>
      <c r="J623" s="577"/>
      <c r="K623" s="545"/>
      <c r="L623" s="577"/>
      <c r="M623" s="545"/>
      <c r="N623" s="545"/>
      <c r="O623" s="545"/>
      <c r="P623" s="545"/>
      <c r="Q623" s="545"/>
      <c r="R623" s="545"/>
      <c r="S623" s="545"/>
      <c r="T623" s="545"/>
      <c r="U623" s="545"/>
      <c r="V623" s="545"/>
      <c r="W623" s="545"/>
      <c r="X623" s="561" t="str">
        <v/>
      </c>
      <c r="Y623" s="562">
        <v>0</v>
      </c>
      <c r="Z623" s="545"/>
      <c r="AA623" s="577"/>
      <c r="AB623" s="577"/>
      <c r="AC623" s="577"/>
      <c r="AD623" s="577"/>
      <c r="AE623" s="577"/>
      <c r="AF623" s="577"/>
      <c r="AG623" s="577"/>
      <c r="AH623" s="577"/>
      <c r="AI623" s="577"/>
      <c r="AJ623" s="577"/>
      <c r="AK623" s="577"/>
      <c r="AL623" s="577"/>
      <c r="AM623" s="577"/>
      <c r="AN623" s="577"/>
    </row>
    <row r="624" spans="1:40" ht="17.25" customHeight="1">
      <c r="A624" s="577"/>
      <c r="B624" s="577"/>
      <c r="C624" s="577"/>
      <c r="D624" s="577"/>
      <c r="E624" s="577"/>
      <c r="F624" s="577"/>
      <c r="G624" s="577"/>
      <c r="H624" s="545"/>
      <c r="I624" s="577"/>
      <c r="J624" s="577"/>
      <c r="K624" s="545"/>
      <c r="L624" s="577"/>
      <c r="M624" s="545"/>
      <c r="N624" s="545"/>
      <c r="O624" s="545"/>
      <c r="P624" s="545"/>
      <c r="Q624" s="545"/>
      <c r="R624" s="545"/>
      <c r="S624" s="545"/>
      <c r="T624" s="545"/>
      <c r="U624" s="545"/>
      <c r="V624" s="545"/>
      <c r="W624" s="545"/>
      <c r="X624" s="561" t="str">
        <v/>
      </c>
      <c r="Y624" s="562">
        <v>0</v>
      </c>
      <c r="Z624" s="545"/>
      <c r="AA624" s="577"/>
      <c r="AB624" s="577"/>
      <c r="AC624" s="577"/>
      <c r="AD624" s="577"/>
      <c r="AE624" s="577"/>
      <c r="AF624" s="577"/>
      <c r="AG624" s="577"/>
      <c r="AH624" s="577"/>
      <c r="AI624" s="577"/>
      <c r="AJ624" s="577"/>
      <c r="AK624" s="577"/>
      <c r="AL624" s="577"/>
      <c r="AM624" s="577"/>
      <c r="AN624" s="577"/>
    </row>
    <row r="625" spans="1:40" ht="17.25" customHeight="1">
      <c r="A625" s="577"/>
      <c r="B625" s="577"/>
      <c r="C625" s="577"/>
      <c r="D625" s="577"/>
      <c r="E625" s="577"/>
      <c r="F625" s="577"/>
      <c r="G625" s="577"/>
      <c r="H625" s="545"/>
      <c r="I625" s="577"/>
      <c r="J625" s="577"/>
      <c r="K625" s="545"/>
      <c r="L625" s="577"/>
      <c r="M625" s="545"/>
      <c r="N625" s="545"/>
      <c r="O625" s="545"/>
      <c r="P625" s="545"/>
      <c r="Q625" s="545"/>
      <c r="R625" s="545"/>
      <c r="S625" s="545"/>
      <c r="T625" s="545"/>
      <c r="U625" s="545"/>
      <c r="V625" s="545"/>
      <c r="W625" s="545"/>
      <c r="X625" s="561" t="str">
        <v/>
      </c>
      <c r="Y625" s="562">
        <v>0</v>
      </c>
      <c r="Z625" s="545"/>
      <c r="AA625" s="577"/>
      <c r="AB625" s="577"/>
      <c r="AC625" s="577"/>
      <c r="AD625" s="577"/>
      <c r="AE625" s="577"/>
      <c r="AF625" s="577"/>
      <c r="AG625" s="577"/>
      <c r="AH625" s="577"/>
      <c r="AI625" s="577"/>
      <c r="AJ625" s="577"/>
      <c r="AK625" s="577"/>
      <c r="AL625" s="577"/>
      <c r="AM625" s="577"/>
      <c r="AN625" s="577"/>
    </row>
    <row r="626" spans="1:40" ht="17.25" customHeight="1">
      <c r="A626" s="577"/>
      <c r="B626" s="577"/>
      <c r="C626" s="577"/>
      <c r="D626" s="577"/>
      <c r="E626" s="577"/>
      <c r="F626" s="577"/>
      <c r="G626" s="577"/>
      <c r="H626" s="545"/>
      <c r="I626" s="577"/>
      <c r="J626" s="577"/>
      <c r="K626" s="545"/>
      <c r="L626" s="577"/>
      <c r="M626" s="545"/>
      <c r="N626" s="545"/>
      <c r="O626" s="545"/>
      <c r="P626" s="545"/>
      <c r="Q626" s="545"/>
      <c r="R626" s="545"/>
      <c r="S626" s="545"/>
      <c r="T626" s="545"/>
      <c r="U626" s="545"/>
      <c r="V626" s="545"/>
      <c r="W626" s="545"/>
      <c r="X626" s="561" t="str">
        <v/>
      </c>
      <c r="Y626" s="562">
        <v>0</v>
      </c>
      <c r="Z626" s="545"/>
      <c r="AA626" s="577"/>
      <c r="AB626" s="577"/>
      <c r="AC626" s="577"/>
      <c r="AD626" s="577"/>
      <c r="AE626" s="577"/>
      <c r="AF626" s="577"/>
      <c r="AG626" s="577"/>
      <c r="AH626" s="577"/>
      <c r="AI626" s="577"/>
      <c r="AJ626" s="577"/>
      <c r="AK626" s="577"/>
      <c r="AL626" s="577"/>
      <c r="AM626" s="577"/>
      <c r="AN626" s="577"/>
    </row>
    <row r="627" spans="1:40" ht="17.25" customHeight="1">
      <c r="A627" s="577"/>
      <c r="B627" s="577"/>
      <c r="C627" s="577"/>
      <c r="D627" s="577"/>
      <c r="E627" s="577"/>
      <c r="F627" s="577"/>
      <c r="G627" s="577"/>
      <c r="H627" s="545"/>
      <c r="I627" s="577"/>
      <c r="J627" s="577"/>
      <c r="K627" s="545"/>
      <c r="L627" s="577"/>
      <c r="M627" s="545"/>
      <c r="N627" s="545"/>
      <c r="O627" s="545"/>
      <c r="P627" s="545"/>
      <c r="Q627" s="545"/>
      <c r="R627" s="545"/>
      <c r="S627" s="545"/>
      <c r="T627" s="545"/>
      <c r="U627" s="545"/>
      <c r="V627" s="545"/>
      <c r="W627" s="545"/>
      <c r="X627" s="561" t="str">
        <v/>
      </c>
      <c r="Y627" s="562">
        <v>0</v>
      </c>
      <c r="Z627" s="545"/>
      <c r="AA627" s="577"/>
      <c r="AB627" s="577"/>
      <c r="AC627" s="577"/>
      <c r="AD627" s="577"/>
      <c r="AE627" s="577"/>
      <c r="AF627" s="577"/>
      <c r="AG627" s="577"/>
      <c r="AH627" s="577"/>
      <c r="AI627" s="577"/>
      <c r="AJ627" s="577"/>
      <c r="AK627" s="577"/>
      <c r="AL627" s="577"/>
      <c r="AM627" s="577"/>
      <c r="AN627" s="577"/>
    </row>
    <row r="628" spans="1:40" ht="17.25" customHeight="1">
      <c r="A628" s="577"/>
      <c r="B628" s="577"/>
      <c r="C628" s="577"/>
      <c r="D628" s="577"/>
      <c r="E628" s="577"/>
      <c r="F628" s="577"/>
      <c r="G628" s="577"/>
      <c r="H628" s="545"/>
      <c r="I628" s="577"/>
      <c r="J628" s="577"/>
      <c r="K628" s="545"/>
      <c r="L628" s="577"/>
      <c r="M628" s="545"/>
      <c r="N628" s="545"/>
      <c r="O628" s="545"/>
      <c r="P628" s="545"/>
      <c r="Q628" s="545"/>
      <c r="R628" s="545"/>
      <c r="S628" s="545"/>
      <c r="T628" s="545"/>
      <c r="U628" s="545"/>
      <c r="V628" s="545"/>
      <c r="W628" s="545"/>
      <c r="X628" s="561" t="str">
        <v/>
      </c>
      <c r="Y628" s="562">
        <v>0</v>
      </c>
      <c r="Z628" s="545"/>
      <c r="AA628" s="577"/>
      <c r="AB628" s="577"/>
      <c r="AC628" s="577"/>
      <c r="AD628" s="577"/>
      <c r="AE628" s="577"/>
      <c r="AF628" s="577"/>
      <c r="AG628" s="577"/>
      <c r="AH628" s="577"/>
      <c r="AI628" s="577"/>
      <c r="AJ628" s="577"/>
      <c r="AK628" s="577"/>
      <c r="AL628" s="577"/>
      <c r="AM628" s="577"/>
      <c r="AN628" s="577"/>
    </row>
    <row r="629" spans="1:40" ht="17.25" customHeight="1">
      <c r="A629" s="577"/>
      <c r="B629" s="577"/>
      <c r="C629" s="577"/>
      <c r="D629" s="577"/>
      <c r="E629" s="577"/>
      <c r="F629" s="577"/>
      <c r="G629" s="577"/>
      <c r="H629" s="545"/>
      <c r="I629" s="577"/>
      <c r="J629" s="577"/>
      <c r="K629" s="545"/>
      <c r="L629" s="577"/>
      <c r="M629" s="545"/>
      <c r="N629" s="545"/>
      <c r="O629" s="545"/>
      <c r="P629" s="545"/>
      <c r="Q629" s="545"/>
      <c r="R629" s="545"/>
      <c r="S629" s="545"/>
      <c r="T629" s="545"/>
      <c r="U629" s="545"/>
      <c r="V629" s="545"/>
      <c r="W629" s="545"/>
      <c r="X629" s="561" t="str">
        <v/>
      </c>
      <c r="Y629" s="562">
        <v>0</v>
      </c>
      <c r="Z629" s="545"/>
      <c r="AA629" s="577"/>
      <c r="AB629" s="577"/>
      <c r="AC629" s="577"/>
      <c r="AD629" s="577"/>
      <c r="AE629" s="577"/>
      <c r="AF629" s="577"/>
      <c r="AG629" s="577"/>
      <c r="AH629" s="577"/>
      <c r="AI629" s="577"/>
      <c r="AJ629" s="577"/>
      <c r="AK629" s="577"/>
      <c r="AL629" s="577"/>
      <c r="AM629" s="577"/>
      <c r="AN629" s="577"/>
    </row>
    <row r="630" spans="1:40" ht="17.25" customHeight="1">
      <c r="A630" s="577"/>
      <c r="B630" s="577"/>
      <c r="C630" s="577"/>
      <c r="D630" s="577"/>
      <c r="E630" s="577"/>
      <c r="F630" s="577"/>
      <c r="G630" s="577"/>
      <c r="H630" s="545"/>
      <c r="I630" s="577"/>
      <c r="J630" s="577"/>
      <c r="K630" s="545"/>
      <c r="L630" s="577"/>
      <c r="M630" s="545"/>
      <c r="N630" s="545"/>
      <c r="O630" s="545"/>
      <c r="P630" s="545"/>
      <c r="Q630" s="545"/>
      <c r="R630" s="545"/>
      <c r="S630" s="545"/>
      <c r="T630" s="545"/>
      <c r="U630" s="545"/>
      <c r="V630" s="545"/>
      <c r="W630" s="545"/>
      <c r="X630" s="561" t="str">
        <v/>
      </c>
      <c r="Y630" s="562">
        <v>0</v>
      </c>
      <c r="Z630" s="545"/>
      <c r="AA630" s="577"/>
      <c r="AB630" s="577"/>
      <c r="AC630" s="577"/>
      <c r="AD630" s="577"/>
      <c r="AE630" s="577"/>
      <c r="AF630" s="577"/>
      <c r="AG630" s="577"/>
      <c r="AH630" s="577"/>
      <c r="AI630" s="577"/>
      <c r="AJ630" s="577"/>
      <c r="AK630" s="577"/>
      <c r="AL630" s="577"/>
      <c r="AM630" s="577"/>
      <c r="AN630" s="577"/>
    </row>
    <row r="631" spans="1:40" ht="17.25" customHeight="1">
      <c r="A631" s="577"/>
      <c r="B631" s="577"/>
      <c r="C631" s="577"/>
      <c r="D631" s="577"/>
      <c r="E631" s="577"/>
      <c r="F631" s="577"/>
      <c r="G631" s="577"/>
      <c r="H631" s="545"/>
      <c r="I631" s="577"/>
      <c r="J631" s="577"/>
      <c r="K631" s="545"/>
      <c r="L631" s="577"/>
      <c r="M631" s="545"/>
      <c r="N631" s="545"/>
      <c r="O631" s="545"/>
      <c r="P631" s="545"/>
      <c r="Q631" s="545"/>
      <c r="R631" s="545"/>
      <c r="S631" s="545"/>
      <c r="T631" s="545"/>
      <c r="U631" s="545"/>
      <c r="V631" s="545"/>
      <c r="W631" s="545"/>
      <c r="X631" s="561" t="str">
        <v/>
      </c>
      <c r="Y631" s="562">
        <v>0</v>
      </c>
      <c r="Z631" s="545"/>
      <c r="AA631" s="577"/>
      <c r="AB631" s="577"/>
      <c r="AC631" s="577"/>
      <c r="AD631" s="577"/>
      <c r="AE631" s="577"/>
      <c r="AF631" s="577"/>
      <c r="AG631" s="577"/>
      <c r="AH631" s="577"/>
      <c r="AI631" s="577"/>
      <c r="AJ631" s="577"/>
      <c r="AK631" s="577"/>
      <c r="AL631" s="577"/>
      <c r="AM631" s="577"/>
      <c r="AN631" s="577"/>
    </row>
    <row r="632" spans="1:40" ht="17.25" customHeight="1">
      <c r="A632" s="577"/>
      <c r="B632" s="577"/>
      <c r="C632" s="577"/>
      <c r="D632" s="577"/>
      <c r="E632" s="577"/>
      <c r="F632" s="577"/>
      <c r="G632" s="577"/>
      <c r="H632" s="545"/>
      <c r="I632" s="577"/>
      <c r="J632" s="577"/>
      <c r="K632" s="545"/>
      <c r="L632" s="577"/>
      <c r="M632" s="545"/>
      <c r="N632" s="545"/>
      <c r="O632" s="545"/>
      <c r="P632" s="545"/>
      <c r="Q632" s="545"/>
      <c r="R632" s="545"/>
      <c r="S632" s="545"/>
      <c r="T632" s="545"/>
      <c r="U632" s="545"/>
      <c r="V632" s="545"/>
      <c r="W632" s="545"/>
      <c r="X632" s="561" t="str">
        <v/>
      </c>
      <c r="Y632" s="562">
        <v>0</v>
      </c>
      <c r="Z632" s="545"/>
      <c r="AA632" s="577"/>
      <c r="AB632" s="577"/>
      <c r="AC632" s="577"/>
      <c r="AD632" s="577"/>
      <c r="AE632" s="577"/>
      <c r="AF632" s="577"/>
      <c r="AG632" s="577"/>
      <c r="AH632" s="577"/>
      <c r="AI632" s="577"/>
      <c r="AJ632" s="577"/>
      <c r="AK632" s="577"/>
      <c r="AL632" s="577"/>
      <c r="AM632" s="577"/>
      <c r="AN632" s="577"/>
    </row>
    <row r="633" spans="1:40" ht="17.25" customHeight="1">
      <c r="A633" s="577"/>
      <c r="B633" s="577"/>
      <c r="C633" s="577"/>
      <c r="D633" s="577"/>
      <c r="E633" s="577"/>
      <c r="F633" s="577"/>
      <c r="G633" s="577"/>
      <c r="H633" s="545"/>
      <c r="I633" s="577"/>
      <c r="J633" s="577"/>
      <c r="K633" s="545"/>
      <c r="L633" s="577"/>
      <c r="M633" s="545"/>
      <c r="N633" s="545"/>
      <c r="O633" s="545"/>
      <c r="P633" s="545"/>
      <c r="Q633" s="545"/>
      <c r="R633" s="545"/>
      <c r="S633" s="545"/>
      <c r="T633" s="545"/>
      <c r="U633" s="545"/>
      <c r="V633" s="545"/>
      <c r="W633" s="545"/>
      <c r="X633" s="561" t="str">
        <v/>
      </c>
      <c r="Y633" s="562">
        <v>0</v>
      </c>
      <c r="Z633" s="545"/>
      <c r="AA633" s="577"/>
      <c r="AB633" s="577"/>
      <c r="AC633" s="577"/>
      <c r="AD633" s="577"/>
      <c r="AE633" s="577"/>
      <c r="AF633" s="577"/>
      <c r="AG633" s="577"/>
      <c r="AH633" s="577"/>
      <c r="AI633" s="577"/>
      <c r="AJ633" s="577"/>
      <c r="AK633" s="577"/>
      <c r="AL633" s="577"/>
      <c r="AM633" s="577"/>
      <c r="AN633" s="577"/>
    </row>
    <row r="634" spans="1:40" ht="17.25" customHeight="1">
      <c r="A634" s="577"/>
      <c r="B634" s="577"/>
      <c r="C634" s="577"/>
      <c r="D634" s="577"/>
      <c r="E634" s="577"/>
      <c r="F634" s="577"/>
      <c r="G634" s="577"/>
      <c r="H634" s="545"/>
      <c r="I634" s="577"/>
      <c r="J634" s="577"/>
      <c r="K634" s="545"/>
      <c r="L634" s="577"/>
      <c r="M634" s="545"/>
      <c r="N634" s="545"/>
      <c r="O634" s="545"/>
      <c r="P634" s="545"/>
      <c r="Q634" s="545"/>
      <c r="R634" s="545"/>
      <c r="S634" s="545"/>
      <c r="T634" s="545"/>
      <c r="U634" s="545"/>
      <c r="V634" s="545"/>
      <c r="W634" s="545"/>
      <c r="X634" s="561" t="str">
        <v/>
      </c>
      <c r="Y634" s="562">
        <v>0</v>
      </c>
      <c r="Z634" s="545"/>
      <c r="AA634" s="577"/>
      <c r="AB634" s="577"/>
      <c r="AC634" s="577"/>
      <c r="AD634" s="577"/>
      <c r="AE634" s="577"/>
      <c r="AF634" s="577"/>
      <c r="AG634" s="577"/>
      <c r="AH634" s="577"/>
      <c r="AI634" s="577"/>
      <c r="AJ634" s="577"/>
      <c r="AK634" s="577"/>
      <c r="AL634" s="577"/>
      <c r="AM634" s="577"/>
      <c r="AN634" s="577"/>
    </row>
    <row r="635" spans="1:40" ht="17.25" customHeight="1">
      <c r="A635" s="577"/>
      <c r="B635" s="577"/>
      <c r="C635" s="577"/>
      <c r="D635" s="577"/>
      <c r="E635" s="577"/>
      <c r="F635" s="577"/>
      <c r="G635" s="577"/>
      <c r="H635" s="545"/>
      <c r="I635" s="577"/>
      <c r="J635" s="577"/>
      <c r="K635" s="545"/>
      <c r="L635" s="577"/>
      <c r="M635" s="545"/>
      <c r="N635" s="545"/>
      <c r="O635" s="545"/>
      <c r="P635" s="545"/>
      <c r="Q635" s="545"/>
      <c r="R635" s="545"/>
      <c r="S635" s="545"/>
      <c r="T635" s="545"/>
      <c r="U635" s="545"/>
      <c r="V635" s="545"/>
      <c r="W635" s="545"/>
      <c r="X635" s="561" t="str">
        <v/>
      </c>
      <c r="Y635" s="562">
        <v>0</v>
      </c>
      <c r="Z635" s="545"/>
      <c r="AA635" s="577"/>
      <c r="AB635" s="577"/>
      <c r="AC635" s="577"/>
      <c r="AD635" s="577"/>
      <c r="AE635" s="577"/>
      <c r="AF635" s="577"/>
      <c r="AG635" s="577"/>
      <c r="AH635" s="577"/>
      <c r="AI635" s="577"/>
      <c r="AJ635" s="577"/>
      <c r="AK635" s="577"/>
      <c r="AL635" s="577"/>
      <c r="AM635" s="577"/>
      <c r="AN635" s="577"/>
    </row>
    <row r="636" spans="1:40" ht="17.25" customHeight="1">
      <c r="A636" s="577"/>
      <c r="B636" s="577"/>
      <c r="C636" s="577"/>
      <c r="D636" s="577"/>
      <c r="E636" s="577"/>
      <c r="F636" s="577"/>
      <c r="G636" s="577"/>
      <c r="H636" s="545"/>
      <c r="I636" s="577"/>
      <c r="J636" s="577"/>
      <c r="K636" s="545"/>
      <c r="L636" s="577"/>
      <c r="M636" s="545"/>
      <c r="N636" s="545"/>
      <c r="O636" s="545"/>
      <c r="P636" s="545"/>
      <c r="Q636" s="545"/>
      <c r="R636" s="545"/>
      <c r="S636" s="545"/>
      <c r="T636" s="545"/>
      <c r="U636" s="545"/>
      <c r="V636" s="545"/>
      <c r="W636" s="545"/>
      <c r="X636" s="561" t="str">
        <v/>
      </c>
      <c r="Y636" s="562">
        <v>0</v>
      </c>
      <c r="Z636" s="545"/>
      <c r="AA636" s="577"/>
      <c r="AB636" s="577"/>
      <c r="AC636" s="577"/>
      <c r="AD636" s="577"/>
      <c r="AE636" s="577"/>
      <c r="AF636" s="577"/>
      <c r="AG636" s="577"/>
      <c r="AH636" s="577"/>
      <c r="AI636" s="577"/>
      <c r="AJ636" s="577"/>
      <c r="AK636" s="577"/>
      <c r="AL636" s="577"/>
      <c r="AM636" s="577"/>
      <c r="AN636" s="577"/>
    </row>
    <row r="637" spans="1:40" ht="17.25" customHeight="1">
      <c r="A637" s="577"/>
      <c r="B637" s="577"/>
      <c r="C637" s="577"/>
      <c r="D637" s="577"/>
      <c r="E637" s="577"/>
      <c r="F637" s="577"/>
      <c r="G637" s="577"/>
      <c r="H637" s="545"/>
      <c r="I637" s="577"/>
      <c r="J637" s="577"/>
      <c r="K637" s="545"/>
      <c r="L637" s="577"/>
      <c r="M637" s="545"/>
      <c r="N637" s="545"/>
      <c r="O637" s="545"/>
      <c r="P637" s="545"/>
      <c r="Q637" s="545"/>
      <c r="R637" s="545"/>
      <c r="S637" s="545"/>
      <c r="T637" s="545"/>
      <c r="U637" s="545"/>
      <c r="V637" s="545"/>
      <c r="W637" s="545"/>
      <c r="X637" s="561" t="str">
        <v/>
      </c>
      <c r="Y637" s="562">
        <v>0</v>
      </c>
      <c r="Z637" s="545"/>
      <c r="AA637" s="577"/>
      <c r="AB637" s="577"/>
      <c r="AC637" s="577"/>
      <c r="AD637" s="577"/>
      <c r="AE637" s="577"/>
      <c r="AF637" s="577"/>
      <c r="AG637" s="577"/>
      <c r="AH637" s="577"/>
      <c r="AI637" s="577"/>
      <c r="AJ637" s="577"/>
      <c r="AK637" s="577"/>
      <c r="AL637" s="577"/>
      <c r="AM637" s="577"/>
      <c r="AN637" s="577"/>
    </row>
    <row r="638" spans="1:40" ht="17.25" customHeight="1">
      <c r="A638" s="577"/>
      <c r="B638" s="577"/>
      <c r="C638" s="577"/>
      <c r="D638" s="577"/>
      <c r="E638" s="577"/>
      <c r="F638" s="577"/>
      <c r="G638" s="577"/>
      <c r="H638" s="545"/>
      <c r="I638" s="577"/>
      <c r="J638" s="577"/>
      <c r="K638" s="545"/>
      <c r="L638" s="577"/>
      <c r="M638" s="545"/>
      <c r="N638" s="545"/>
      <c r="O638" s="545"/>
      <c r="P638" s="545"/>
      <c r="Q638" s="545"/>
      <c r="R638" s="545"/>
      <c r="S638" s="545"/>
      <c r="T638" s="545"/>
      <c r="U638" s="545"/>
      <c r="V638" s="545"/>
      <c r="W638" s="545"/>
      <c r="X638" s="561" t="str">
        <v/>
      </c>
      <c r="Y638" s="562">
        <v>0</v>
      </c>
      <c r="Z638" s="545"/>
      <c r="AA638" s="577"/>
      <c r="AB638" s="577"/>
      <c r="AC638" s="577"/>
      <c r="AD638" s="577"/>
      <c r="AE638" s="577"/>
      <c r="AF638" s="577"/>
      <c r="AG638" s="577"/>
      <c r="AH638" s="577"/>
      <c r="AI638" s="577"/>
      <c r="AJ638" s="577"/>
      <c r="AK638" s="577"/>
      <c r="AL638" s="577"/>
      <c r="AM638" s="577"/>
      <c r="AN638" s="577"/>
    </row>
    <row r="639" spans="1:40" ht="17.25" customHeight="1">
      <c r="A639" s="577"/>
      <c r="B639" s="577"/>
      <c r="C639" s="577"/>
      <c r="D639" s="577"/>
      <c r="E639" s="577"/>
      <c r="F639" s="577"/>
      <c r="G639" s="577"/>
      <c r="H639" s="545"/>
      <c r="I639" s="577"/>
      <c r="J639" s="577"/>
      <c r="K639" s="545"/>
      <c r="L639" s="577"/>
      <c r="M639" s="545"/>
      <c r="N639" s="545"/>
      <c r="O639" s="545"/>
      <c r="P639" s="545"/>
      <c r="Q639" s="545"/>
      <c r="R639" s="545"/>
      <c r="S639" s="545"/>
      <c r="T639" s="545"/>
      <c r="U639" s="545"/>
      <c r="V639" s="545"/>
      <c r="W639" s="545"/>
      <c r="X639" s="561" t="str">
        <v/>
      </c>
      <c r="Y639" s="562">
        <v>0</v>
      </c>
      <c r="Z639" s="545"/>
      <c r="AA639" s="577"/>
      <c r="AB639" s="577"/>
      <c r="AC639" s="577"/>
      <c r="AD639" s="577"/>
      <c r="AE639" s="577"/>
      <c r="AF639" s="577"/>
      <c r="AG639" s="577"/>
      <c r="AH639" s="577"/>
      <c r="AI639" s="577"/>
      <c r="AJ639" s="577"/>
      <c r="AK639" s="577"/>
      <c r="AL639" s="577"/>
      <c r="AM639" s="577"/>
      <c r="AN639" s="577"/>
    </row>
    <row r="640" spans="1:40" ht="17.25" customHeight="1">
      <c r="A640" s="577"/>
      <c r="B640" s="577"/>
      <c r="C640" s="577"/>
      <c r="D640" s="577"/>
      <c r="E640" s="577"/>
      <c r="F640" s="577"/>
      <c r="G640" s="577"/>
      <c r="H640" s="545"/>
      <c r="I640" s="577"/>
      <c r="J640" s="577"/>
      <c r="K640" s="545"/>
      <c r="L640" s="577"/>
      <c r="M640" s="545"/>
      <c r="N640" s="545"/>
      <c r="O640" s="545"/>
      <c r="P640" s="545"/>
      <c r="Q640" s="545"/>
      <c r="R640" s="545"/>
      <c r="S640" s="545"/>
      <c r="T640" s="545"/>
      <c r="U640" s="545"/>
      <c r="V640" s="545"/>
      <c r="W640" s="545"/>
      <c r="X640" s="561" t="str">
        <v/>
      </c>
      <c r="Y640" s="562">
        <v>0</v>
      </c>
      <c r="Z640" s="545"/>
      <c r="AA640" s="577"/>
      <c r="AB640" s="577"/>
      <c r="AC640" s="577"/>
      <c r="AD640" s="577"/>
      <c r="AE640" s="577"/>
      <c r="AF640" s="577"/>
      <c r="AG640" s="577"/>
      <c r="AH640" s="577"/>
      <c r="AI640" s="577"/>
      <c r="AJ640" s="577"/>
      <c r="AK640" s="577"/>
      <c r="AL640" s="577"/>
      <c r="AM640" s="577"/>
      <c r="AN640" s="577"/>
    </row>
    <row r="641" spans="1:40" ht="17.25" customHeight="1">
      <c r="A641" s="577"/>
      <c r="B641" s="577"/>
      <c r="C641" s="577"/>
      <c r="D641" s="577"/>
      <c r="E641" s="577"/>
      <c r="F641" s="577"/>
      <c r="G641" s="577"/>
      <c r="H641" s="545"/>
      <c r="I641" s="577"/>
      <c r="J641" s="577"/>
      <c r="K641" s="545"/>
      <c r="L641" s="577"/>
      <c r="M641" s="545"/>
      <c r="N641" s="545"/>
      <c r="O641" s="545"/>
      <c r="P641" s="545"/>
      <c r="Q641" s="545"/>
      <c r="R641" s="545"/>
      <c r="S641" s="545"/>
      <c r="T641" s="545"/>
      <c r="U641" s="545"/>
      <c r="V641" s="545"/>
      <c r="W641" s="545"/>
      <c r="X641" s="561" t="str">
        <v/>
      </c>
      <c r="Y641" s="562">
        <v>0</v>
      </c>
      <c r="Z641" s="545"/>
      <c r="AA641" s="577"/>
      <c r="AB641" s="577"/>
      <c r="AC641" s="577"/>
      <c r="AD641" s="577"/>
      <c r="AE641" s="577"/>
      <c r="AF641" s="577"/>
      <c r="AG641" s="577"/>
      <c r="AH641" s="577"/>
      <c r="AI641" s="577"/>
      <c r="AJ641" s="577"/>
      <c r="AK641" s="577"/>
      <c r="AL641" s="577"/>
      <c r="AM641" s="577"/>
      <c r="AN641" s="577"/>
    </row>
    <row r="642" spans="1:40" ht="17.25" customHeight="1">
      <c r="A642" s="577"/>
      <c r="B642" s="577"/>
      <c r="C642" s="577"/>
      <c r="D642" s="577"/>
      <c r="E642" s="577"/>
      <c r="F642" s="577"/>
      <c r="G642" s="577"/>
      <c r="H642" s="545"/>
      <c r="I642" s="577"/>
      <c r="J642" s="577"/>
      <c r="K642" s="545"/>
      <c r="L642" s="577"/>
      <c r="M642" s="545"/>
      <c r="N642" s="545"/>
      <c r="O642" s="545"/>
      <c r="P642" s="545"/>
      <c r="Q642" s="545"/>
      <c r="R642" s="545"/>
      <c r="S642" s="545"/>
      <c r="T642" s="545"/>
      <c r="U642" s="545"/>
      <c r="V642" s="545"/>
      <c r="W642" s="545"/>
      <c r="X642" s="561" t="str">
        <v/>
      </c>
      <c r="Y642" s="562">
        <v>0</v>
      </c>
      <c r="Z642" s="545"/>
      <c r="AA642" s="577"/>
      <c r="AB642" s="577"/>
      <c r="AC642" s="577"/>
      <c r="AD642" s="577"/>
      <c r="AE642" s="577"/>
      <c r="AF642" s="577"/>
      <c r="AG642" s="577"/>
      <c r="AH642" s="577"/>
      <c r="AI642" s="577"/>
      <c r="AJ642" s="577"/>
      <c r="AK642" s="577"/>
      <c r="AL642" s="577"/>
      <c r="AM642" s="577"/>
      <c r="AN642" s="577"/>
    </row>
    <row r="643" spans="1:40" ht="17.25" customHeight="1">
      <c r="A643" s="577"/>
      <c r="B643" s="577"/>
      <c r="C643" s="577"/>
      <c r="D643" s="577"/>
      <c r="E643" s="577"/>
      <c r="F643" s="577"/>
      <c r="G643" s="577"/>
      <c r="H643" s="545"/>
      <c r="I643" s="577"/>
      <c r="J643" s="577"/>
      <c r="K643" s="545"/>
      <c r="L643" s="577"/>
      <c r="M643" s="545"/>
      <c r="N643" s="545"/>
      <c r="O643" s="545"/>
      <c r="P643" s="545"/>
      <c r="Q643" s="545"/>
      <c r="R643" s="545"/>
      <c r="S643" s="545"/>
      <c r="T643" s="545"/>
      <c r="U643" s="545"/>
      <c r="V643" s="545"/>
      <c r="W643" s="545"/>
      <c r="X643" s="561" t="str">
        <v/>
      </c>
      <c r="Y643" s="562">
        <v>0</v>
      </c>
      <c r="Z643" s="545"/>
      <c r="AA643" s="577"/>
      <c r="AB643" s="577"/>
      <c r="AC643" s="577"/>
      <c r="AD643" s="577"/>
      <c r="AE643" s="577"/>
      <c r="AF643" s="577"/>
      <c r="AG643" s="577"/>
      <c r="AH643" s="577"/>
      <c r="AI643" s="577"/>
      <c r="AJ643" s="577"/>
      <c r="AK643" s="577"/>
      <c r="AL643" s="577"/>
      <c r="AM643" s="577"/>
      <c r="AN643" s="577"/>
    </row>
    <row r="644" spans="1:40" ht="17.25" customHeight="1">
      <c r="A644" s="577"/>
      <c r="B644" s="577"/>
      <c r="C644" s="577"/>
      <c r="D644" s="577"/>
      <c r="E644" s="577"/>
      <c r="F644" s="577"/>
      <c r="G644" s="577"/>
      <c r="H644" s="545"/>
      <c r="I644" s="577"/>
      <c r="J644" s="577"/>
      <c r="K644" s="545"/>
      <c r="L644" s="577"/>
      <c r="M644" s="545"/>
      <c r="N644" s="545"/>
      <c r="O644" s="545"/>
      <c r="P644" s="545"/>
      <c r="Q644" s="545"/>
      <c r="R644" s="545"/>
      <c r="S644" s="545"/>
      <c r="T644" s="545"/>
      <c r="U644" s="545"/>
      <c r="V644" s="545"/>
      <c r="W644" s="545"/>
      <c r="X644" s="561" t="str">
        <v/>
      </c>
      <c r="Y644" s="562">
        <v>0</v>
      </c>
      <c r="Z644" s="545"/>
      <c r="AA644" s="577"/>
      <c r="AB644" s="577"/>
      <c r="AC644" s="577"/>
      <c r="AD644" s="577"/>
      <c r="AE644" s="577"/>
      <c r="AF644" s="577"/>
      <c r="AG644" s="577"/>
      <c r="AH644" s="577"/>
      <c r="AI644" s="577"/>
      <c r="AJ644" s="577"/>
      <c r="AK644" s="577"/>
      <c r="AL644" s="577"/>
      <c r="AM644" s="577"/>
      <c r="AN644" s="577"/>
    </row>
    <row r="645" spans="1:40" ht="17.25" customHeight="1">
      <c r="A645" s="577"/>
      <c r="B645" s="577"/>
      <c r="C645" s="577"/>
      <c r="D645" s="577"/>
      <c r="E645" s="577"/>
      <c r="F645" s="577"/>
      <c r="G645" s="577"/>
      <c r="H645" s="545"/>
      <c r="I645" s="577"/>
      <c r="J645" s="577"/>
      <c r="K645" s="545"/>
      <c r="L645" s="577"/>
      <c r="M645" s="545"/>
      <c r="N645" s="545"/>
      <c r="O645" s="545"/>
      <c r="P645" s="545"/>
      <c r="Q645" s="545"/>
      <c r="R645" s="545"/>
      <c r="S645" s="545"/>
      <c r="T645" s="545"/>
      <c r="U645" s="545"/>
      <c r="V645" s="545"/>
      <c r="W645" s="545"/>
      <c r="X645" s="561" t="str">
        <v/>
      </c>
      <c r="Y645" s="562">
        <v>0</v>
      </c>
      <c r="Z645" s="545"/>
      <c r="AA645" s="577"/>
      <c r="AB645" s="577"/>
      <c r="AC645" s="577"/>
      <c r="AD645" s="577"/>
      <c r="AE645" s="577"/>
      <c r="AF645" s="577"/>
      <c r="AG645" s="577"/>
      <c r="AH645" s="577"/>
      <c r="AI645" s="577"/>
      <c r="AJ645" s="577"/>
      <c r="AK645" s="577"/>
      <c r="AL645" s="577"/>
      <c r="AM645" s="577"/>
      <c r="AN645" s="577"/>
    </row>
    <row r="646" spans="1:40" ht="17.25" customHeight="1">
      <c r="A646" s="577"/>
      <c r="B646" s="577"/>
      <c r="C646" s="577"/>
      <c r="D646" s="577"/>
      <c r="E646" s="577"/>
      <c r="F646" s="577"/>
      <c r="G646" s="577"/>
      <c r="H646" s="545"/>
      <c r="I646" s="577"/>
      <c r="J646" s="577"/>
      <c r="K646" s="545"/>
      <c r="L646" s="577"/>
      <c r="M646" s="545"/>
      <c r="N646" s="545"/>
      <c r="O646" s="545"/>
      <c r="P646" s="545"/>
      <c r="Q646" s="545"/>
      <c r="R646" s="545"/>
      <c r="S646" s="545"/>
      <c r="T646" s="545"/>
      <c r="U646" s="545"/>
      <c r="V646" s="545"/>
      <c r="W646" s="545"/>
      <c r="X646" s="561" t="str">
        <v/>
      </c>
      <c r="Y646" s="562">
        <v>0</v>
      </c>
      <c r="Z646" s="545"/>
      <c r="AA646" s="577"/>
      <c r="AB646" s="577"/>
      <c r="AC646" s="577"/>
      <c r="AD646" s="577"/>
      <c r="AE646" s="577"/>
      <c r="AF646" s="577"/>
      <c r="AG646" s="577"/>
      <c r="AH646" s="577"/>
      <c r="AI646" s="577"/>
      <c r="AJ646" s="577"/>
      <c r="AK646" s="577"/>
      <c r="AL646" s="577"/>
      <c r="AM646" s="577"/>
      <c r="AN646" s="577"/>
    </row>
    <row r="647" spans="1:40" ht="17.25" customHeight="1">
      <c r="A647" s="577"/>
      <c r="B647" s="577"/>
      <c r="C647" s="577"/>
      <c r="D647" s="577"/>
      <c r="E647" s="577"/>
      <c r="F647" s="577"/>
      <c r="G647" s="577"/>
      <c r="H647" s="545"/>
      <c r="I647" s="577"/>
      <c r="J647" s="577"/>
      <c r="K647" s="545"/>
      <c r="L647" s="577"/>
      <c r="M647" s="545"/>
      <c r="N647" s="545"/>
      <c r="O647" s="545"/>
      <c r="P647" s="545"/>
      <c r="Q647" s="545"/>
      <c r="R647" s="545"/>
      <c r="S647" s="545"/>
      <c r="T647" s="545"/>
      <c r="U647" s="545"/>
      <c r="V647" s="545"/>
      <c r="W647" s="545"/>
      <c r="X647" s="561" t="str">
        <v/>
      </c>
      <c r="Y647" s="562">
        <v>0</v>
      </c>
      <c r="Z647" s="545"/>
      <c r="AA647" s="577"/>
      <c r="AB647" s="577"/>
      <c r="AC647" s="577"/>
      <c r="AD647" s="577"/>
      <c r="AE647" s="577"/>
      <c r="AF647" s="577"/>
      <c r="AG647" s="577"/>
      <c r="AH647" s="577"/>
      <c r="AI647" s="577"/>
      <c r="AJ647" s="577"/>
      <c r="AK647" s="577"/>
      <c r="AL647" s="577"/>
      <c r="AM647" s="577"/>
      <c r="AN647" s="577"/>
    </row>
    <row r="648" spans="1:40" ht="17.25" customHeight="1">
      <c r="A648" s="577"/>
      <c r="B648" s="577"/>
      <c r="C648" s="577"/>
      <c r="D648" s="577"/>
      <c r="E648" s="577"/>
      <c r="F648" s="577"/>
      <c r="G648" s="577"/>
      <c r="H648" s="545"/>
      <c r="I648" s="577"/>
      <c r="J648" s="577"/>
      <c r="K648" s="545"/>
      <c r="L648" s="577"/>
      <c r="M648" s="545"/>
      <c r="N648" s="545"/>
      <c r="O648" s="545"/>
      <c r="P648" s="545"/>
      <c r="Q648" s="545"/>
      <c r="R648" s="545"/>
      <c r="S648" s="545"/>
      <c r="T648" s="545"/>
      <c r="U648" s="545"/>
      <c r="V648" s="545"/>
      <c r="W648" s="545"/>
      <c r="X648" s="561" t="str">
        <v/>
      </c>
      <c r="Y648" s="562">
        <v>0</v>
      </c>
      <c r="Z648" s="545"/>
      <c r="AA648" s="577"/>
      <c r="AB648" s="577"/>
      <c r="AC648" s="577"/>
      <c r="AD648" s="577"/>
      <c r="AE648" s="577"/>
      <c r="AF648" s="577"/>
      <c r="AG648" s="577"/>
      <c r="AH648" s="577"/>
      <c r="AI648" s="577"/>
      <c r="AJ648" s="577"/>
      <c r="AK648" s="577"/>
      <c r="AL648" s="577"/>
      <c r="AM648" s="577"/>
      <c r="AN648" s="577"/>
    </row>
    <row r="649" spans="1:40" ht="17.25" customHeight="1">
      <c r="A649" s="577"/>
      <c r="B649" s="577"/>
      <c r="C649" s="577"/>
      <c r="D649" s="577"/>
      <c r="E649" s="577"/>
      <c r="F649" s="577"/>
      <c r="G649" s="577"/>
      <c r="H649" s="545"/>
      <c r="I649" s="577"/>
      <c r="J649" s="577"/>
      <c r="K649" s="545"/>
      <c r="L649" s="577"/>
      <c r="M649" s="545"/>
      <c r="N649" s="545"/>
      <c r="O649" s="545"/>
      <c r="P649" s="545"/>
      <c r="Q649" s="545"/>
      <c r="R649" s="545"/>
      <c r="S649" s="545"/>
      <c r="T649" s="545"/>
      <c r="U649" s="545"/>
      <c r="V649" s="545"/>
      <c r="W649" s="545"/>
      <c r="X649" s="561" t="str">
        <v/>
      </c>
      <c r="Y649" s="562">
        <v>0</v>
      </c>
      <c r="Z649" s="545"/>
      <c r="AA649" s="577"/>
      <c r="AB649" s="577"/>
      <c r="AC649" s="577"/>
      <c r="AD649" s="577"/>
      <c r="AE649" s="577"/>
      <c r="AF649" s="577"/>
      <c r="AG649" s="577"/>
      <c r="AH649" s="577"/>
      <c r="AI649" s="577"/>
      <c r="AJ649" s="577"/>
      <c r="AK649" s="577"/>
      <c r="AL649" s="577"/>
      <c r="AM649" s="577"/>
      <c r="AN649" s="577"/>
    </row>
    <row r="650" spans="1:40" ht="17.25" customHeight="1">
      <c r="A650" s="577"/>
      <c r="B650" s="577"/>
      <c r="C650" s="577"/>
      <c r="D650" s="577"/>
      <c r="E650" s="577"/>
      <c r="F650" s="577"/>
      <c r="G650" s="577"/>
      <c r="H650" s="545"/>
      <c r="I650" s="577"/>
      <c r="J650" s="577"/>
      <c r="K650" s="545"/>
      <c r="L650" s="577"/>
      <c r="M650" s="545"/>
      <c r="N650" s="545"/>
      <c r="O650" s="545"/>
      <c r="P650" s="545"/>
      <c r="Q650" s="545"/>
      <c r="R650" s="545"/>
      <c r="S650" s="545"/>
      <c r="T650" s="545"/>
      <c r="U650" s="545"/>
      <c r="V650" s="545"/>
      <c r="W650" s="545"/>
      <c r="X650" s="561" t="str">
        <v/>
      </c>
      <c r="Y650" s="562">
        <v>0</v>
      </c>
      <c r="Z650" s="545"/>
      <c r="AA650" s="577"/>
      <c r="AB650" s="577"/>
      <c r="AC650" s="577"/>
      <c r="AD650" s="577"/>
      <c r="AE650" s="577"/>
      <c r="AF650" s="577"/>
      <c r="AG650" s="577"/>
      <c r="AH650" s="577"/>
      <c r="AI650" s="577"/>
      <c r="AJ650" s="577"/>
      <c r="AK650" s="577"/>
      <c r="AL650" s="577"/>
      <c r="AM650" s="577"/>
      <c r="AN650" s="577"/>
    </row>
    <row r="651" spans="1:40" ht="17.25" customHeight="1">
      <c r="A651" s="577"/>
      <c r="B651" s="577"/>
      <c r="C651" s="577"/>
      <c r="D651" s="577"/>
      <c r="E651" s="577"/>
      <c r="F651" s="577"/>
      <c r="G651" s="577"/>
      <c r="H651" s="545"/>
      <c r="I651" s="577"/>
      <c r="J651" s="577"/>
      <c r="K651" s="545"/>
      <c r="L651" s="577"/>
      <c r="M651" s="545"/>
      <c r="N651" s="545"/>
      <c r="O651" s="545"/>
      <c r="P651" s="545"/>
      <c r="Q651" s="545"/>
      <c r="R651" s="545"/>
      <c r="S651" s="545"/>
      <c r="T651" s="545"/>
      <c r="U651" s="545"/>
      <c r="V651" s="545"/>
      <c r="W651" s="545"/>
      <c r="X651" s="561" t="str">
        <v/>
      </c>
      <c r="Y651" s="562">
        <v>0</v>
      </c>
      <c r="Z651" s="545"/>
      <c r="AA651" s="577"/>
      <c r="AB651" s="577"/>
      <c r="AC651" s="577"/>
      <c r="AD651" s="577"/>
      <c r="AE651" s="577"/>
      <c r="AF651" s="577"/>
      <c r="AG651" s="577"/>
      <c r="AH651" s="577"/>
      <c r="AI651" s="577"/>
      <c r="AJ651" s="577"/>
      <c r="AK651" s="577"/>
      <c r="AL651" s="577"/>
      <c r="AM651" s="577"/>
      <c r="AN651" s="577"/>
    </row>
    <row r="652" spans="1:40" ht="17.25" customHeight="1">
      <c r="A652" s="577"/>
      <c r="B652" s="577"/>
      <c r="C652" s="577"/>
      <c r="D652" s="577"/>
      <c r="E652" s="577"/>
      <c r="F652" s="577"/>
      <c r="G652" s="577"/>
      <c r="H652" s="545"/>
      <c r="I652" s="577"/>
      <c r="J652" s="577"/>
      <c r="K652" s="545"/>
      <c r="L652" s="577"/>
      <c r="M652" s="545"/>
      <c r="N652" s="545"/>
      <c r="O652" s="545"/>
      <c r="P652" s="545"/>
      <c r="Q652" s="545"/>
      <c r="R652" s="545"/>
      <c r="S652" s="545"/>
      <c r="T652" s="545"/>
      <c r="U652" s="545"/>
      <c r="V652" s="545"/>
      <c r="W652" s="545"/>
      <c r="X652" s="561" t="str">
        <v/>
      </c>
      <c r="Y652" s="562">
        <v>0</v>
      </c>
      <c r="Z652" s="545"/>
      <c r="AA652" s="577"/>
      <c r="AB652" s="577"/>
      <c r="AC652" s="577"/>
      <c r="AD652" s="577"/>
      <c r="AE652" s="577"/>
      <c r="AF652" s="577"/>
      <c r="AG652" s="577"/>
      <c r="AH652" s="577"/>
      <c r="AI652" s="577"/>
      <c r="AJ652" s="577"/>
      <c r="AK652" s="577"/>
      <c r="AL652" s="577"/>
      <c r="AM652" s="577"/>
      <c r="AN652" s="577"/>
    </row>
    <row r="653" spans="1:40" ht="17.25" customHeight="1">
      <c r="A653" s="577"/>
      <c r="B653" s="577"/>
      <c r="C653" s="577"/>
      <c r="D653" s="577"/>
      <c r="E653" s="577"/>
      <c r="F653" s="577"/>
      <c r="G653" s="577"/>
      <c r="H653" s="545"/>
      <c r="I653" s="577"/>
      <c r="J653" s="577"/>
      <c r="K653" s="545"/>
      <c r="L653" s="577"/>
      <c r="M653" s="545"/>
      <c r="N653" s="545"/>
      <c r="O653" s="545"/>
      <c r="P653" s="545"/>
      <c r="Q653" s="545"/>
      <c r="R653" s="545"/>
      <c r="S653" s="545"/>
      <c r="T653" s="545"/>
      <c r="U653" s="545"/>
      <c r="V653" s="545"/>
      <c r="W653" s="545"/>
      <c r="X653" s="561" t="str">
        <v/>
      </c>
      <c r="Y653" s="562">
        <v>0</v>
      </c>
      <c r="Z653" s="545"/>
      <c r="AA653" s="577"/>
      <c r="AB653" s="577"/>
      <c r="AC653" s="577"/>
      <c r="AD653" s="577"/>
      <c r="AE653" s="577"/>
      <c r="AF653" s="577"/>
      <c r="AG653" s="577"/>
      <c r="AH653" s="577"/>
      <c r="AI653" s="577"/>
      <c r="AJ653" s="577"/>
      <c r="AK653" s="577"/>
      <c r="AL653" s="577"/>
      <c r="AM653" s="577"/>
      <c r="AN653" s="577"/>
    </row>
    <row r="654" spans="1:40" ht="17.25" customHeight="1">
      <c r="A654" s="577"/>
      <c r="B654" s="577"/>
      <c r="C654" s="577"/>
      <c r="D654" s="577"/>
      <c r="E654" s="577"/>
      <c r="F654" s="577"/>
      <c r="G654" s="577"/>
      <c r="H654" s="545"/>
      <c r="I654" s="577"/>
      <c r="J654" s="577"/>
      <c r="K654" s="545"/>
      <c r="L654" s="577"/>
      <c r="M654" s="545"/>
      <c r="N654" s="545"/>
      <c r="O654" s="545"/>
      <c r="P654" s="545"/>
      <c r="Q654" s="545"/>
      <c r="R654" s="545"/>
      <c r="S654" s="545"/>
      <c r="T654" s="545"/>
      <c r="U654" s="545"/>
      <c r="V654" s="545"/>
      <c r="W654" s="545"/>
      <c r="X654" s="561" t="str">
        <v/>
      </c>
      <c r="Y654" s="562">
        <v>0</v>
      </c>
      <c r="Z654" s="545"/>
      <c r="AA654" s="577"/>
      <c r="AB654" s="577"/>
      <c r="AC654" s="577"/>
      <c r="AD654" s="577"/>
      <c r="AE654" s="577"/>
      <c r="AF654" s="577"/>
      <c r="AG654" s="577"/>
      <c r="AH654" s="577"/>
      <c r="AI654" s="577"/>
      <c r="AJ654" s="577"/>
      <c r="AK654" s="577"/>
      <c r="AL654" s="577"/>
      <c r="AM654" s="577"/>
      <c r="AN654" s="577"/>
    </row>
    <row r="655" spans="1:40" ht="17.25" customHeight="1">
      <c r="A655" s="577"/>
      <c r="B655" s="577"/>
      <c r="C655" s="577"/>
      <c r="D655" s="577"/>
      <c r="E655" s="577"/>
      <c r="F655" s="577"/>
      <c r="G655" s="577"/>
      <c r="H655" s="545"/>
      <c r="I655" s="577"/>
      <c r="J655" s="577"/>
      <c r="K655" s="545"/>
      <c r="L655" s="577"/>
      <c r="M655" s="545"/>
      <c r="N655" s="545"/>
      <c r="O655" s="545"/>
      <c r="P655" s="545"/>
      <c r="Q655" s="545"/>
      <c r="R655" s="545"/>
      <c r="S655" s="545"/>
      <c r="T655" s="545"/>
      <c r="U655" s="545"/>
      <c r="V655" s="545"/>
      <c r="W655" s="545"/>
      <c r="X655" s="561" t="str">
        <v/>
      </c>
      <c r="Y655" s="562">
        <v>0</v>
      </c>
      <c r="Z655" s="545"/>
      <c r="AA655" s="577"/>
      <c r="AB655" s="577"/>
      <c r="AC655" s="577"/>
      <c r="AD655" s="577"/>
      <c r="AE655" s="577"/>
      <c r="AF655" s="577"/>
      <c r="AG655" s="577"/>
      <c r="AH655" s="577"/>
      <c r="AI655" s="577"/>
      <c r="AJ655" s="577"/>
      <c r="AK655" s="577"/>
      <c r="AL655" s="577"/>
      <c r="AM655" s="577"/>
      <c r="AN655" s="577"/>
    </row>
    <row r="656" spans="1:40" ht="17.25" customHeight="1">
      <c r="A656" s="577"/>
      <c r="B656" s="577"/>
      <c r="C656" s="577"/>
      <c r="D656" s="577"/>
      <c r="E656" s="577"/>
      <c r="F656" s="577"/>
      <c r="G656" s="577"/>
      <c r="H656" s="545"/>
      <c r="I656" s="577"/>
      <c r="J656" s="577"/>
      <c r="K656" s="545"/>
      <c r="L656" s="577"/>
      <c r="M656" s="545"/>
      <c r="N656" s="545"/>
      <c r="O656" s="545"/>
      <c r="P656" s="545"/>
      <c r="Q656" s="545"/>
      <c r="R656" s="545"/>
      <c r="S656" s="545"/>
      <c r="T656" s="545"/>
      <c r="U656" s="545"/>
      <c r="V656" s="545"/>
      <c r="W656" s="545"/>
      <c r="X656" s="561" t="str">
        <v/>
      </c>
      <c r="Y656" s="562">
        <v>0</v>
      </c>
      <c r="Z656" s="545"/>
      <c r="AA656" s="577"/>
      <c r="AB656" s="577"/>
      <c r="AC656" s="577"/>
      <c r="AD656" s="577"/>
      <c r="AE656" s="577"/>
      <c r="AF656" s="577"/>
      <c r="AG656" s="577"/>
      <c r="AH656" s="577"/>
      <c r="AI656" s="577"/>
      <c r="AJ656" s="577"/>
      <c r="AK656" s="577"/>
      <c r="AL656" s="577"/>
      <c r="AM656" s="577"/>
      <c r="AN656" s="577"/>
    </row>
    <row r="657" spans="1:40" ht="17.25" customHeight="1">
      <c r="A657" s="577"/>
      <c r="B657" s="577"/>
      <c r="C657" s="577"/>
      <c r="D657" s="577"/>
      <c r="E657" s="577"/>
      <c r="F657" s="577"/>
      <c r="G657" s="577"/>
      <c r="H657" s="545"/>
      <c r="I657" s="577"/>
      <c r="J657" s="577"/>
      <c r="K657" s="545"/>
      <c r="L657" s="577"/>
      <c r="M657" s="545"/>
      <c r="N657" s="545"/>
      <c r="O657" s="545"/>
      <c r="P657" s="545"/>
      <c r="Q657" s="545"/>
      <c r="R657" s="545"/>
      <c r="S657" s="545"/>
      <c r="T657" s="545"/>
      <c r="U657" s="545"/>
      <c r="V657" s="545"/>
      <c r="W657" s="545"/>
      <c r="X657" s="561" t="str">
        <v/>
      </c>
      <c r="Y657" s="562">
        <v>0</v>
      </c>
      <c r="Z657" s="545"/>
      <c r="AA657" s="577"/>
      <c r="AB657" s="577"/>
      <c r="AC657" s="577"/>
      <c r="AD657" s="577"/>
      <c r="AE657" s="577"/>
      <c r="AF657" s="577"/>
      <c r="AG657" s="577"/>
      <c r="AH657" s="577"/>
      <c r="AI657" s="577"/>
      <c r="AJ657" s="577"/>
      <c r="AK657" s="577"/>
      <c r="AL657" s="577"/>
      <c r="AM657" s="577"/>
      <c r="AN657" s="577"/>
    </row>
    <row r="658" spans="1:40" ht="17.25" customHeight="1">
      <c r="A658" s="577"/>
      <c r="B658" s="577"/>
      <c r="C658" s="577"/>
      <c r="D658" s="577"/>
      <c r="E658" s="577"/>
      <c r="F658" s="577"/>
      <c r="G658" s="577"/>
      <c r="H658" s="545"/>
      <c r="I658" s="577"/>
      <c r="J658" s="577"/>
      <c r="K658" s="545"/>
      <c r="L658" s="577"/>
      <c r="M658" s="545"/>
      <c r="N658" s="545"/>
      <c r="O658" s="545"/>
      <c r="P658" s="545"/>
      <c r="Q658" s="545"/>
      <c r="R658" s="545"/>
      <c r="S658" s="545"/>
      <c r="T658" s="545"/>
      <c r="U658" s="545"/>
      <c r="V658" s="545"/>
      <c r="W658" s="545"/>
      <c r="X658" s="561" t="str">
        <v/>
      </c>
      <c r="Y658" s="562">
        <v>0</v>
      </c>
      <c r="Z658" s="545"/>
      <c r="AA658" s="577"/>
      <c r="AB658" s="577"/>
      <c r="AC658" s="577"/>
      <c r="AD658" s="577"/>
      <c r="AE658" s="577"/>
      <c r="AF658" s="577"/>
      <c r="AG658" s="577"/>
      <c r="AH658" s="577"/>
      <c r="AI658" s="577"/>
      <c r="AJ658" s="577"/>
      <c r="AK658" s="577"/>
      <c r="AL658" s="577"/>
      <c r="AM658" s="577"/>
      <c r="AN658" s="577"/>
    </row>
    <row r="659" spans="1:40" ht="17.25" customHeight="1">
      <c r="A659" s="577"/>
      <c r="B659" s="577"/>
      <c r="C659" s="577"/>
      <c r="D659" s="577"/>
      <c r="E659" s="577"/>
      <c r="F659" s="577"/>
      <c r="G659" s="577"/>
      <c r="H659" s="545"/>
      <c r="I659" s="577"/>
      <c r="J659" s="577"/>
      <c r="K659" s="545"/>
      <c r="L659" s="577"/>
      <c r="M659" s="545"/>
      <c r="N659" s="545"/>
      <c r="O659" s="545"/>
      <c r="P659" s="545"/>
      <c r="Q659" s="545"/>
      <c r="R659" s="545"/>
      <c r="S659" s="545"/>
      <c r="T659" s="545"/>
      <c r="U659" s="545"/>
      <c r="V659" s="545"/>
      <c r="W659" s="545"/>
      <c r="X659" s="561" t="str">
        <v/>
      </c>
      <c r="Y659" s="562">
        <v>0</v>
      </c>
      <c r="Z659" s="545"/>
      <c r="AA659" s="577"/>
      <c r="AB659" s="577"/>
      <c r="AC659" s="577"/>
      <c r="AD659" s="577"/>
      <c r="AE659" s="577"/>
      <c r="AF659" s="577"/>
      <c r="AG659" s="577"/>
      <c r="AH659" s="577"/>
      <c r="AI659" s="577"/>
      <c r="AJ659" s="577"/>
      <c r="AK659" s="577"/>
      <c r="AL659" s="577"/>
      <c r="AM659" s="577"/>
      <c r="AN659" s="577"/>
    </row>
    <row r="660" spans="1:40" ht="17.25" customHeight="1">
      <c r="A660" s="577"/>
      <c r="B660" s="577"/>
      <c r="C660" s="577"/>
      <c r="D660" s="577"/>
      <c r="E660" s="577"/>
      <c r="F660" s="577"/>
      <c r="G660" s="577"/>
      <c r="H660" s="545"/>
      <c r="I660" s="577"/>
      <c r="J660" s="577"/>
      <c r="K660" s="545"/>
      <c r="L660" s="577"/>
      <c r="M660" s="545"/>
      <c r="N660" s="545"/>
      <c r="O660" s="545"/>
      <c r="P660" s="545"/>
      <c r="Q660" s="545"/>
      <c r="R660" s="545"/>
      <c r="S660" s="545"/>
      <c r="T660" s="545"/>
      <c r="U660" s="545"/>
      <c r="V660" s="545"/>
      <c r="W660" s="545"/>
      <c r="X660" s="561" t="str">
        <v/>
      </c>
      <c r="Y660" s="562">
        <v>0</v>
      </c>
      <c r="Z660" s="545"/>
      <c r="AA660" s="577"/>
      <c r="AB660" s="577"/>
      <c r="AC660" s="577"/>
      <c r="AD660" s="577"/>
      <c r="AE660" s="577"/>
      <c r="AF660" s="577"/>
      <c r="AG660" s="577"/>
      <c r="AH660" s="577"/>
      <c r="AI660" s="577"/>
      <c r="AJ660" s="577"/>
      <c r="AK660" s="577"/>
      <c r="AL660" s="577"/>
      <c r="AM660" s="577"/>
      <c r="AN660" s="577"/>
    </row>
    <row r="661" spans="1:40" ht="17.25" customHeight="1">
      <c r="A661" s="577"/>
      <c r="B661" s="577"/>
      <c r="C661" s="577"/>
      <c r="D661" s="577"/>
      <c r="E661" s="577"/>
      <c r="F661" s="577"/>
      <c r="G661" s="577"/>
      <c r="H661" s="545"/>
      <c r="I661" s="577"/>
      <c r="J661" s="577"/>
      <c r="K661" s="545"/>
      <c r="L661" s="577"/>
      <c r="M661" s="545"/>
      <c r="N661" s="545"/>
      <c r="O661" s="545"/>
      <c r="P661" s="545"/>
      <c r="Q661" s="545"/>
      <c r="R661" s="545"/>
      <c r="S661" s="545"/>
      <c r="T661" s="545"/>
      <c r="U661" s="545"/>
      <c r="V661" s="545"/>
      <c r="W661" s="545"/>
      <c r="X661" s="561" t="str">
        <v/>
      </c>
      <c r="Y661" s="562">
        <v>0</v>
      </c>
      <c r="Z661" s="545"/>
      <c r="AA661" s="577"/>
      <c r="AB661" s="577"/>
      <c r="AC661" s="577"/>
      <c r="AD661" s="577"/>
      <c r="AE661" s="577"/>
      <c r="AF661" s="577"/>
      <c r="AG661" s="577"/>
      <c r="AH661" s="577"/>
      <c r="AI661" s="577"/>
      <c r="AJ661" s="577"/>
      <c r="AK661" s="577"/>
      <c r="AL661" s="577"/>
      <c r="AM661" s="577"/>
      <c r="AN661" s="577"/>
    </row>
    <row r="662" spans="1:40" ht="17.25" customHeight="1">
      <c r="A662" s="577"/>
      <c r="B662" s="577"/>
      <c r="C662" s="577"/>
      <c r="D662" s="577"/>
      <c r="E662" s="577"/>
      <c r="F662" s="577"/>
      <c r="G662" s="577"/>
      <c r="H662" s="545"/>
      <c r="I662" s="577"/>
      <c r="J662" s="577"/>
      <c r="K662" s="545"/>
      <c r="L662" s="577"/>
      <c r="M662" s="545"/>
      <c r="N662" s="545"/>
      <c r="O662" s="545"/>
      <c r="P662" s="545"/>
      <c r="Q662" s="545"/>
      <c r="R662" s="545"/>
      <c r="S662" s="545"/>
      <c r="T662" s="545"/>
      <c r="U662" s="545"/>
      <c r="V662" s="545"/>
      <c r="W662" s="545"/>
      <c r="X662" s="561" t="str">
        <v/>
      </c>
      <c r="Y662" s="562">
        <v>0</v>
      </c>
      <c r="Z662" s="545"/>
      <c r="AA662" s="577"/>
      <c r="AB662" s="577"/>
      <c r="AC662" s="577"/>
      <c r="AD662" s="577"/>
      <c r="AE662" s="577"/>
      <c r="AF662" s="577"/>
      <c r="AG662" s="577"/>
      <c r="AH662" s="577"/>
      <c r="AI662" s="577"/>
      <c r="AJ662" s="577"/>
      <c r="AK662" s="577"/>
      <c r="AL662" s="577"/>
      <c r="AM662" s="577"/>
      <c r="AN662" s="577"/>
    </row>
    <row r="663" spans="1:40" ht="17.25" customHeight="1">
      <c r="A663" s="577"/>
      <c r="B663" s="577"/>
      <c r="C663" s="577"/>
      <c r="D663" s="577"/>
      <c r="E663" s="577"/>
      <c r="F663" s="577"/>
      <c r="G663" s="577"/>
      <c r="H663" s="545"/>
      <c r="I663" s="577"/>
      <c r="J663" s="577"/>
      <c r="K663" s="545"/>
      <c r="L663" s="577"/>
      <c r="M663" s="545"/>
      <c r="N663" s="545"/>
      <c r="O663" s="545"/>
      <c r="P663" s="545"/>
      <c r="Q663" s="545"/>
      <c r="R663" s="545"/>
      <c r="S663" s="545"/>
      <c r="T663" s="545"/>
      <c r="U663" s="545"/>
      <c r="V663" s="545"/>
      <c r="W663" s="545"/>
      <c r="X663" s="561" t="str">
        <v/>
      </c>
      <c r="Y663" s="562">
        <v>0</v>
      </c>
      <c r="Z663" s="545"/>
      <c r="AA663" s="577"/>
      <c r="AB663" s="577"/>
      <c r="AC663" s="577"/>
      <c r="AD663" s="577"/>
      <c r="AE663" s="577"/>
      <c r="AF663" s="577"/>
      <c r="AG663" s="577"/>
      <c r="AH663" s="577"/>
      <c r="AI663" s="577"/>
      <c r="AJ663" s="577"/>
      <c r="AK663" s="577"/>
      <c r="AL663" s="577"/>
      <c r="AM663" s="577"/>
      <c r="AN663" s="577"/>
    </row>
    <row r="664" spans="1:40" ht="17.25" customHeight="1">
      <c r="A664" s="577"/>
      <c r="B664" s="577"/>
      <c r="C664" s="577"/>
      <c r="D664" s="577"/>
      <c r="E664" s="577"/>
      <c r="F664" s="577"/>
      <c r="G664" s="577"/>
      <c r="H664" s="545"/>
      <c r="I664" s="577"/>
      <c r="J664" s="577"/>
      <c r="K664" s="545"/>
      <c r="L664" s="577"/>
      <c r="M664" s="545"/>
      <c r="N664" s="545"/>
      <c r="O664" s="545"/>
      <c r="P664" s="545"/>
      <c r="Q664" s="545"/>
      <c r="R664" s="545"/>
      <c r="S664" s="545"/>
      <c r="T664" s="545"/>
      <c r="U664" s="545"/>
      <c r="V664" s="545"/>
      <c r="W664" s="545"/>
      <c r="X664" s="561" t="str">
        <v/>
      </c>
      <c r="Y664" s="562">
        <v>0</v>
      </c>
      <c r="Z664" s="545"/>
      <c r="AA664" s="577"/>
      <c r="AB664" s="577"/>
      <c r="AC664" s="577"/>
      <c r="AD664" s="577"/>
      <c r="AE664" s="577"/>
      <c r="AF664" s="577"/>
      <c r="AG664" s="577"/>
      <c r="AH664" s="577"/>
      <c r="AI664" s="577"/>
      <c r="AJ664" s="577"/>
      <c r="AK664" s="577"/>
      <c r="AL664" s="577"/>
      <c r="AM664" s="577"/>
      <c r="AN664" s="577"/>
    </row>
    <row r="665" spans="1:40" ht="17.25" customHeight="1">
      <c r="A665" s="577"/>
      <c r="B665" s="577"/>
      <c r="C665" s="577"/>
      <c r="D665" s="577"/>
      <c r="E665" s="577"/>
      <c r="F665" s="577"/>
      <c r="G665" s="577"/>
      <c r="H665" s="545"/>
      <c r="I665" s="577"/>
      <c r="J665" s="577"/>
      <c r="K665" s="545"/>
      <c r="L665" s="577"/>
      <c r="M665" s="545"/>
      <c r="N665" s="545"/>
      <c r="O665" s="545"/>
      <c r="P665" s="545"/>
      <c r="Q665" s="545"/>
      <c r="R665" s="545"/>
      <c r="S665" s="545"/>
      <c r="T665" s="545"/>
      <c r="U665" s="545"/>
      <c r="V665" s="545"/>
      <c r="W665" s="545"/>
      <c r="X665" s="561" t="str">
        <v/>
      </c>
      <c r="Y665" s="562">
        <v>0</v>
      </c>
      <c r="Z665" s="545"/>
      <c r="AA665" s="577"/>
      <c r="AB665" s="577"/>
      <c r="AC665" s="577"/>
      <c r="AD665" s="577"/>
      <c r="AE665" s="577"/>
      <c r="AF665" s="577"/>
      <c r="AG665" s="577"/>
      <c r="AH665" s="577"/>
      <c r="AI665" s="577"/>
      <c r="AJ665" s="577"/>
      <c r="AK665" s="577"/>
      <c r="AL665" s="577"/>
      <c r="AM665" s="577"/>
      <c r="AN665" s="577"/>
    </row>
    <row r="666" spans="1:40" ht="17.25" customHeight="1">
      <c r="A666" s="577"/>
      <c r="B666" s="577"/>
      <c r="C666" s="577"/>
      <c r="D666" s="577"/>
      <c r="E666" s="577"/>
      <c r="F666" s="577"/>
      <c r="G666" s="577"/>
      <c r="H666" s="545"/>
      <c r="I666" s="577"/>
      <c r="J666" s="577"/>
      <c r="K666" s="545"/>
      <c r="L666" s="577"/>
      <c r="M666" s="545"/>
      <c r="N666" s="545"/>
      <c r="O666" s="545"/>
      <c r="P666" s="545"/>
      <c r="Q666" s="545"/>
      <c r="R666" s="545"/>
      <c r="S666" s="545"/>
      <c r="T666" s="545"/>
      <c r="U666" s="545"/>
      <c r="V666" s="545"/>
      <c r="W666" s="545"/>
      <c r="X666" s="561" t="str">
        <v/>
      </c>
      <c r="Y666" s="562">
        <v>0</v>
      </c>
      <c r="Z666" s="545"/>
      <c r="AA666" s="577"/>
      <c r="AB666" s="577"/>
      <c r="AC666" s="577"/>
      <c r="AD666" s="577"/>
      <c r="AE666" s="577"/>
      <c r="AF666" s="577"/>
      <c r="AG666" s="577"/>
      <c r="AH666" s="577"/>
      <c r="AI666" s="577"/>
      <c r="AJ666" s="577"/>
      <c r="AK666" s="577"/>
      <c r="AL666" s="577"/>
      <c r="AM666" s="577"/>
      <c r="AN666" s="577"/>
    </row>
    <row r="667" spans="1:40" ht="17.25" customHeight="1">
      <c r="A667" s="577"/>
      <c r="B667" s="577"/>
      <c r="C667" s="577"/>
      <c r="D667" s="577"/>
      <c r="E667" s="577"/>
      <c r="F667" s="577"/>
      <c r="G667" s="577"/>
      <c r="H667" s="545"/>
      <c r="I667" s="577"/>
      <c r="J667" s="577"/>
      <c r="K667" s="545"/>
      <c r="L667" s="577"/>
      <c r="M667" s="545"/>
      <c r="N667" s="545"/>
      <c r="O667" s="545"/>
      <c r="P667" s="545"/>
      <c r="Q667" s="545"/>
      <c r="R667" s="545"/>
      <c r="S667" s="545"/>
      <c r="T667" s="545"/>
      <c r="U667" s="545"/>
      <c r="V667" s="545"/>
      <c r="W667" s="545"/>
      <c r="X667" s="561" t="str">
        <v/>
      </c>
      <c r="Y667" s="562">
        <v>0</v>
      </c>
      <c r="Z667" s="545"/>
      <c r="AA667" s="577"/>
      <c r="AB667" s="577"/>
      <c r="AC667" s="577"/>
      <c r="AD667" s="577"/>
      <c r="AE667" s="577"/>
      <c r="AF667" s="577"/>
      <c r="AG667" s="577"/>
      <c r="AH667" s="577"/>
      <c r="AI667" s="577"/>
      <c r="AJ667" s="577"/>
      <c r="AK667" s="577"/>
      <c r="AL667" s="577"/>
      <c r="AM667" s="577"/>
      <c r="AN667" s="577"/>
    </row>
    <row r="668" spans="1:40" ht="17.25" customHeight="1">
      <c r="A668" s="577"/>
      <c r="B668" s="577"/>
      <c r="C668" s="577"/>
      <c r="D668" s="577"/>
      <c r="E668" s="577"/>
      <c r="F668" s="577"/>
      <c r="G668" s="577"/>
      <c r="H668" s="545"/>
      <c r="I668" s="577"/>
      <c r="J668" s="577"/>
      <c r="K668" s="545"/>
      <c r="L668" s="577"/>
      <c r="M668" s="545"/>
      <c r="N668" s="545"/>
      <c r="O668" s="545"/>
      <c r="P668" s="545"/>
      <c r="Q668" s="545"/>
      <c r="R668" s="545"/>
      <c r="S668" s="545"/>
      <c r="T668" s="545"/>
      <c r="U668" s="545"/>
      <c r="V668" s="545"/>
      <c r="W668" s="545"/>
      <c r="X668" s="561" t="str">
        <v/>
      </c>
      <c r="Y668" s="562">
        <v>0</v>
      </c>
      <c r="Z668" s="545"/>
      <c r="AA668" s="577"/>
      <c r="AB668" s="577"/>
      <c r="AC668" s="577"/>
      <c r="AD668" s="577"/>
      <c r="AE668" s="577"/>
      <c r="AF668" s="577"/>
      <c r="AG668" s="577"/>
      <c r="AH668" s="577"/>
      <c r="AI668" s="577"/>
      <c r="AJ668" s="577"/>
      <c r="AK668" s="577"/>
      <c r="AL668" s="577"/>
      <c r="AM668" s="577"/>
      <c r="AN668" s="577"/>
    </row>
    <row r="669" spans="1:40" ht="17.25" customHeight="1">
      <c r="A669" s="577"/>
      <c r="B669" s="577"/>
      <c r="C669" s="577"/>
      <c r="D669" s="577"/>
      <c r="E669" s="577"/>
      <c r="F669" s="577"/>
      <c r="G669" s="577"/>
      <c r="H669" s="545"/>
      <c r="I669" s="577"/>
      <c r="J669" s="577"/>
      <c r="K669" s="545"/>
      <c r="L669" s="577"/>
      <c r="M669" s="545"/>
      <c r="N669" s="545"/>
      <c r="O669" s="545"/>
      <c r="P669" s="545"/>
      <c r="Q669" s="545"/>
      <c r="R669" s="545"/>
      <c r="S669" s="545"/>
      <c r="T669" s="545"/>
      <c r="U669" s="545"/>
      <c r="V669" s="545"/>
      <c r="W669" s="545"/>
      <c r="X669" s="561" t="str">
        <v/>
      </c>
      <c r="Y669" s="562">
        <v>0</v>
      </c>
      <c r="Z669" s="545"/>
      <c r="AA669" s="577"/>
      <c r="AB669" s="577"/>
      <c r="AC669" s="577"/>
      <c r="AD669" s="577"/>
      <c r="AE669" s="577"/>
      <c r="AF669" s="577"/>
      <c r="AG669" s="577"/>
      <c r="AH669" s="577"/>
      <c r="AI669" s="577"/>
      <c r="AJ669" s="577"/>
      <c r="AK669" s="577"/>
      <c r="AL669" s="577"/>
      <c r="AM669" s="577"/>
      <c r="AN669" s="577"/>
    </row>
    <row r="670" spans="1:40" ht="17.25" customHeight="1">
      <c r="A670" s="577"/>
      <c r="B670" s="577"/>
      <c r="C670" s="577"/>
      <c r="D670" s="577"/>
      <c r="E670" s="577"/>
      <c r="F670" s="577"/>
      <c r="G670" s="577"/>
      <c r="H670" s="545"/>
      <c r="I670" s="577"/>
      <c r="J670" s="577"/>
      <c r="K670" s="545"/>
      <c r="L670" s="577"/>
      <c r="M670" s="545"/>
      <c r="N670" s="545"/>
      <c r="O670" s="545"/>
      <c r="P670" s="545"/>
      <c r="Q670" s="545"/>
      <c r="R670" s="545"/>
      <c r="S670" s="545"/>
      <c r="T670" s="545"/>
      <c r="U670" s="545"/>
      <c r="V670" s="545"/>
      <c r="W670" s="545"/>
      <c r="X670" s="561" t="str">
        <v/>
      </c>
      <c r="Y670" s="562">
        <v>0</v>
      </c>
      <c r="Z670" s="545"/>
      <c r="AA670" s="577"/>
      <c r="AB670" s="577"/>
      <c r="AC670" s="577"/>
      <c r="AD670" s="577"/>
      <c r="AE670" s="577"/>
      <c r="AF670" s="577"/>
      <c r="AG670" s="577"/>
      <c r="AH670" s="577"/>
      <c r="AI670" s="577"/>
      <c r="AJ670" s="577"/>
      <c r="AK670" s="577"/>
      <c r="AL670" s="577"/>
      <c r="AM670" s="577"/>
      <c r="AN670" s="577"/>
    </row>
    <row r="671" spans="1:40" ht="17.25" customHeight="1">
      <c r="A671" s="577"/>
      <c r="B671" s="577"/>
      <c r="C671" s="577"/>
      <c r="D671" s="577"/>
      <c r="E671" s="577"/>
      <c r="F671" s="577"/>
      <c r="G671" s="577"/>
      <c r="H671" s="545"/>
      <c r="I671" s="577"/>
      <c r="J671" s="577"/>
      <c r="K671" s="545"/>
      <c r="L671" s="577"/>
      <c r="M671" s="545"/>
      <c r="N671" s="545"/>
      <c r="O671" s="545"/>
      <c r="P671" s="545"/>
      <c r="Q671" s="545"/>
      <c r="R671" s="545"/>
      <c r="S671" s="545"/>
      <c r="T671" s="545"/>
      <c r="U671" s="545"/>
      <c r="V671" s="545"/>
      <c r="W671" s="545"/>
      <c r="X671" s="561" t="str">
        <v/>
      </c>
      <c r="Y671" s="562">
        <v>0</v>
      </c>
      <c r="Z671" s="545"/>
      <c r="AA671" s="577"/>
      <c r="AB671" s="577"/>
      <c r="AC671" s="577"/>
      <c r="AD671" s="577"/>
      <c r="AE671" s="577"/>
      <c r="AF671" s="577"/>
      <c r="AG671" s="577"/>
      <c r="AH671" s="577"/>
      <c r="AI671" s="577"/>
      <c r="AJ671" s="577"/>
      <c r="AK671" s="577"/>
      <c r="AL671" s="577"/>
      <c r="AM671" s="577"/>
      <c r="AN671" s="577"/>
    </row>
    <row r="672" spans="1:40" ht="17.25" customHeight="1">
      <c r="A672" s="577"/>
      <c r="B672" s="577"/>
      <c r="C672" s="577"/>
      <c r="D672" s="577"/>
      <c r="E672" s="577"/>
      <c r="F672" s="577"/>
      <c r="G672" s="577"/>
      <c r="H672" s="545"/>
      <c r="I672" s="577"/>
      <c r="J672" s="577"/>
      <c r="K672" s="545"/>
      <c r="L672" s="577"/>
      <c r="M672" s="545"/>
      <c r="N672" s="545"/>
      <c r="O672" s="545"/>
      <c r="P672" s="545"/>
      <c r="Q672" s="545"/>
      <c r="R672" s="545"/>
      <c r="S672" s="545"/>
      <c r="T672" s="545"/>
      <c r="U672" s="545"/>
      <c r="V672" s="545"/>
      <c r="W672" s="545"/>
      <c r="X672" s="561" t="str">
        <v/>
      </c>
      <c r="Y672" s="562">
        <v>0</v>
      </c>
      <c r="Z672" s="545"/>
      <c r="AA672" s="577"/>
      <c r="AB672" s="577"/>
      <c r="AC672" s="577"/>
      <c r="AD672" s="577"/>
      <c r="AE672" s="577"/>
      <c r="AF672" s="577"/>
      <c r="AG672" s="577"/>
      <c r="AH672" s="577"/>
      <c r="AI672" s="577"/>
      <c r="AJ672" s="577"/>
      <c r="AK672" s="577"/>
      <c r="AL672" s="577"/>
      <c r="AM672" s="577"/>
      <c r="AN672" s="577"/>
    </row>
    <row r="673" spans="1:40" ht="17.25" customHeight="1">
      <c r="A673" s="577"/>
      <c r="B673" s="577"/>
      <c r="C673" s="577"/>
      <c r="D673" s="577"/>
      <c r="E673" s="577"/>
      <c r="F673" s="577"/>
      <c r="G673" s="577"/>
      <c r="H673" s="545"/>
      <c r="I673" s="577"/>
      <c r="J673" s="577"/>
      <c r="K673" s="545"/>
      <c r="L673" s="577"/>
      <c r="M673" s="545"/>
      <c r="N673" s="545"/>
      <c r="O673" s="545"/>
      <c r="P673" s="545"/>
      <c r="Q673" s="545"/>
      <c r="R673" s="545"/>
      <c r="S673" s="545"/>
      <c r="T673" s="545"/>
      <c r="U673" s="545"/>
      <c r="V673" s="545"/>
      <c r="W673" s="545"/>
      <c r="X673" s="561" t="str">
        <v/>
      </c>
      <c r="Y673" s="562">
        <v>0</v>
      </c>
      <c r="Z673" s="545"/>
      <c r="AA673" s="577"/>
      <c r="AB673" s="577"/>
      <c r="AC673" s="577"/>
      <c r="AD673" s="577"/>
      <c r="AE673" s="577"/>
      <c r="AF673" s="577"/>
      <c r="AG673" s="577"/>
      <c r="AH673" s="577"/>
      <c r="AI673" s="577"/>
      <c r="AJ673" s="577"/>
      <c r="AK673" s="577"/>
      <c r="AL673" s="577"/>
      <c r="AM673" s="577"/>
      <c r="AN673" s="577"/>
    </row>
    <row r="674" spans="1:40" ht="17.25" customHeight="1">
      <c r="A674" s="577"/>
      <c r="B674" s="577"/>
      <c r="C674" s="577"/>
      <c r="D674" s="577"/>
      <c r="E674" s="577"/>
      <c r="F674" s="577"/>
      <c r="G674" s="577"/>
      <c r="H674" s="545"/>
      <c r="I674" s="577"/>
      <c r="J674" s="577"/>
      <c r="K674" s="545"/>
      <c r="L674" s="577"/>
      <c r="M674" s="545"/>
      <c r="N674" s="545"/>
      <c r="O674" s="545"/>
      <c r="P674" s="545"/>
      <c r="Q674" s="545"/>
      <c r="R674" s="545"/>
      <c r="S674" s="545"/>
      <c r="T674" s="545"/>
      <c r="U674" s="545"/>
      <c r="V674" s="545"/>
      <c r="W674" s="545"/>
      <c r="X674" s="561" t="str">
        <v/>
      </c>
      <c r="Y674" s="562">
        <v>0</v>
      </c>
      <c r="Z674" s="545"/>
      <c r="AA674" s="577"/>
      <c r="AB674" s="577"/>
      <c r="AC674" s="577"/>
      <c r="AD674" s="577"/>
      <c r="AE674" s="577"/>
      <c r="AF674" s="577"/>
      <c r="AG674" s="577"/>
      <c r="AH674" s="577"/>
      <c r="AI674" s="577"/>
      <c r="AJ674" s="577"/>
      <c r="AK674" s="577"/>
      <c r="AL674" s="577"/>
      <c r="AM674" s="577"/>
      <c r="AN674" s="577"/>
    </row>
    <row r="675" spans="1:40" ht="17.25" customHeight="1">
      <c r="A675" s="577"/>
      <c r="B675" s="577"/>
      <c r="C675" s="577"/>
      <c r="D675" s="577"/>
      <c r="E675" s="577"/>
      <c r="F675" s="577"/>
      <c r="G675" s="577"/>
      <c r="H675" s="545"/>
      <c r="I675" s="577"/>
      <c r="J675" s="577"/>
      <c r="K675" s="545"/>
      <c r="L675" s="577"/>
      <c r="M675" s="545"/>
      <c r="N675" s="545"/>
      <c r="O675" s="545"/>
      <c r="P675" s="545"/>
      <c r="Q675" s="545"/>
      <c r="R675" s="545"/>
      <c r="S675" s="545"/>
      <c r="T675" s="545"/>
      <c r="U675" s="545"/>
      <c r="V675" s="545"/>
      <c r="W675" s="545"/>
      <c r="X675" s="561" t="str">
        <v/>
      </c>
      <c r="Y675" s="562">
        <v>0</v>
      </c>
      <c r="Z675" s="545"/>
      <c r="AA675" s="577"/>
      <c r="AB675" s="577"/>
      <c r="AC675" s="577"/>
      <c r="AD675" s="577"/>
      <c r="AE675" s="577"/>
      <c r="AF675" s="577"/>
      <c r="AG675" s="577"/>
      <c r="AH675" s="577"/>
      <c r="AI675" s="577"/>
      <c r="AJ675" s="577"/>
      <c r="AK675" s="577"/>
      <c r="AL675" s="577"/>
      <c r="AM675" s="577"/>
      <c r="AN675" s="577"/>
    </row>
    <row r="676" spans="1:40" ht="17.25" customHeight="1">
      <c r="A676" s="577"/>
      <c r="B676" s="577"/>
      <c r="C676" s="577"/>
      <c r="D676" s="577"/>
      <c r="E676" s="577"/>
      <c r="F676" s="577"/>
      <c r="G676" s="577"/>
      <c r="H676" s="545"/>
      <c r="I676" s="577"/>
      <c r="J676" s="577"/>
      <c r="K676" s="545"/>
      <c r="L676" s="577"/>
      <c r="M676" s="545"/>
      <c r="N676" s="545"/>
      <c r="O676" s="545"/>
      <c r="P676" s="545"/>
      <c r="Q676" s="545"/>
      <c r="R676" s="545"/>
      <c r="S676" s="545"/>
      <c r="T676" s="545"/>
      <c r="U676" s="545"/>
      <c r="V676" s="545"/>
      <c r="W676" s="545"/>
      <c r="X676" s="561" t="str">
        <v/>
      </c>
      <c r="Y676" s="562">
        <v>0</v>
      </c>
      <c r="Z676" s="545"/>
      <c r="AA676" s="577"/>
      <c r="AB676" s="577"/>
      <c r="AC676" s="577"/>
      <c r="AD676" s="577"/>
      <c r="AE676" s="577"/>
      <c r="AF676" s="577"/>
      <c r="AG676" s="577"/>
      <c r="AH676" s="577"/>
      <c r="AI676" s="577"/>
      <c r="AJ676" s="577"/>
      <c r="AK676" s="577"/>
      <c r="AL676" s="577"/>
      <c r="AM676" s="577"/>
      <c r="AN676" s="577"/>
    </row>
    <row r="677" spans="1:40" ht="17.25" customHeight="1">
      <c r="A677" s="577"/>
      <c r="B677" s="577"/>
      <c r="C677" s="577"/>
      <c r="D677" s="577"/>
      <c r="E677" s="577"/>
      <c r="F677" s="577"/>
      <c r="G677" s="577"/>
      <c r="H677" s="545"/>
      <c r="I677" s="577"/>
      <c r="J677" s="577"/>
      <c r="K677" s="545"/>
      <c r="L677" s="577"/>
      <c r="M677" s="545"/>
      <c r="N677" s="545"/>
      <c r="O677" s="545"/>
      <c r="P677" s="545"/>
      <c r="Q677" s="545"/>
      <c r="R677" s="545"/>
      <c r="S677" s="545"/>
      <c r="T677" s="545"/>
      <c r="U677" s="545"/>
      <c r="V677" s="545"/>
      <c r="W677" s="545"/>
      <c r="X677" s="561" t="str">
        <v/>
      </c>
      <c r="Y677" s="562">
        <v>0</v>
      </c>
      <c r="Z677" s="545"/>
      <c r="AA677" s="577"/>
      <c r="AB677" s="577"/>
      <c r="AC677" s="577"/>
      <c r="AD677" s="577"/>
      <c r="AE677" s="577"/>
      <c r="AF677" s="577"/>
      <c r="AG677" s="577"/>
      <c r="AH677" s="577"/>
      <c r="AI677" s="577"/>
      <c r="AJ677" s="577"/>
      <c r="AK677" s="577"/>
      <c r="AL677" s="577"/>
      <c r="AM677" s="577"/>
      <c r="AN677" s="577"/>
    </row>
    <row r="678" spans="1:40" ht="17.25" customHeight="1">
      <c r="A678" s="577"/>
      <c r="B678" s="577"/>
      <c r="C678" s="577"/>
      <c r="D678" s="577"/>
      <c r="E678" s="577"/>
      <c r="F678" s="577"/>
      <c r="G678" s="577"/>
      <c r="H678" s="545"/>
      <c r="I678" s="577"/>
      <c r="J678" s="577"/>
      <c r="K678" s="545"/>
      <c r="L678" s="577"/>
      <c r="M678" s="545"/>
      <c r="N678" s="545"/>
      <c r="O678" s="545"/>
      <c r="P678" s="545"/>
      <c r="Q678" s="545"/>
      <c r="R678" s="545"/>
      <c r="S678" s="545"/>
      <c r="T678" s="545"/>
      <c r="U678" s="545"/>
      <c r="V678" s="545"/>
      <c r="W678" s="545"/>
      <c r="X678" s="561" t="str">
        <v/>
      </c>
      <c r="Y678" s="562">
        <v>0</v>
      </c>
      <c r="Z678" s="545"/>
      <c r="AA678" s="577"/>
      <c r="AB678" s="577"/>
      <c r="AC678" s="577"/>
      <c r="AD678" s="577"/>
      <c r="AE678" s="577"/>
      <c r="AF678" s="577"/>
      <c r="AG678" s="577"/>
      <c r="AH678" s="577"/>
      <c r="AI678" s="577"/>
      <c r="AJ678" s="577"/>
      <c r="AK678" s="577"/>
      <c r="AL678" s="577"/>
      <c r="AM678" s="577"/>
      <c r="AN678" s="577"/>
    </row>
    <row r="679" spans="1:40" ht="17.25" customHeight="1">
      <c r="A679" s="577"/>
      <c r="B679" s="577"/>
      <c r="C679" s="577"/>
      <c r="D679" s="577"/>
      <c r="E679" s="577"/>
      <c r="F679" s="577"/>
      <c r="G679" s="577"/>
      <c r="H679" s="545"/>
      <c r="I679" s="577"/>
      <c r="J679" s="577"/>
      <c r="K679" s="545"/>
      <c r="L679" s="577"/>
      <c r="M679" s="545"/>
      <c r="N679" s="545"/>
      <c r="O679" s="545"/>
      <c r="P679" s="545"/>
      <c r="Q679" s="545"/>
      <c r="R679" s="545"/>
      <c r="S679" s="545"/>
      <c r="T679" s="545"/>
      <c r="U679" s="545"/>
      <c r="V679" s="545"/>
      <c r="W679" s="545"/>
      <c r="X679" s="561" t="str">
        <v/>
      </c>
      <c r="Y679" s="562">
        <v>0</v>
      </c>
      <c r="Z679" s="545"/>
      <c r="AA679" s="577"/>
      <c r="AB679" s="577"/>
      <c r="AC679" s="577"/>
      <c r="AD679" s="577"/>
      <c r="AE679" s="577"/>
      <c r="AF679" s="577"/>
      <c r="AG679" s="577"/>
      <c r="AH679" s="577"/>
      <c r="AI679" s="577"/>
      <c r="AJ679" s="577"/>
      <c r="AK679" s="577"/>
      <c r="AL679" s="577"/>
      <c r="AM679" s="577"/>
      <c r="AN679" s="577"/>
    </row>
    <row r="680" spans="1:40" ht="17.25" customHeight="1">
      <c r="A680" s="577"/>
      <c r="B680" s="577"/>
      <c r="C680" s="577"/>
      <c r="D680" s="577"/>
      <c r="E680" s="577"/>
      <c r="F680" s="577"/>
      <c r="G680" s="577"/>
      <c r="H680" s="545"/>
      <c r="I680" s="577"/>
      <c r="J680" s="577"/>
      <c r="K680" s="545"/>
      <c r="L680" s="577"/>
      <c r="M680" s="545"/>
      <c r="N680" s="545"/>
      <c r="O680" s="545"/>
      <c r="P680" s="545"/>
      <c r="Q680" s="545"/>
      <c r="R680" s="545"/>
      <c r="S680" s="545"/>
      <c r="T680" s="545"/>
      <c r="U680" s="545"/>
      <c r="V680" s="545"/>
      <c r="W680" s="545"/>
      <c r="X680" s="561" t="str">
        <v/>
      </c>
      <c r="Y680" s="562">
        <v>0</v>
      </c>
      <c r="Z680" s="545"/>
      <c r="AA680" s="577"/>
      <c r="AB680" s="577"/>
      <c r="AC680" s="577"/>
      <c r="AD680" s="577"/>
      <c r="AE680" s="577"/>
      <c r="AF680" s="577"/>
      <c r="AG680" s="577"/>
      <c r="AH680" s="577"/>
      <c r="AI680" s="577"/>
      <c r="AJ680" s="577"/>
      <c r="AK680" s="577"/>
      <c r="AL680" s="577"/>
      <c r="AM680" s="577"/>
      <c r="AN680" s="577"/>
    </row>
    <row r="681" spans="1:40" ht="17.25" customHeight="1">
      <c r="A681" s="577"/>
      <c r="B681" s="577"/>
      <c r="C681" s="577"/>
      <c r="D681" s="577"/>
      <c r="E681" s="577"/>
      <c r="F681" s="577"/>
      <c r="G681" s="577"/>
      <c r="H681" s="545"/>
      <c r="I681" s="577"/>
      <c r="J681" s="577"/>
      <c r="K681" s="545"/>
      <c r="L681" s="577"/>
      <c r="M681" s="545"/>
      <c r="N681" s="545"/>
      <c r="O681" s="545"/>
      <c r="P681" s="545"/>
      <c r="Q681" s="545"/>
      <c r="R681" s="545"/>
      <c r="S681" s="545"/>
      <c r="T681" s="545"/>
      <c r="U681" s="545"/>
      <c r="V681" s="545"/>
      <c r="W681" s="545"/>
      <c r="X681" s="561" t="str">
        <v/>
      </c>
      <c r="Y681" s="562">
        <v>0</v>
      </c>
      <c r="Z681" s="545"/>
      <c r="AA681" s="577"/>
      <c r="AB681" s="577"/>
      <c r="AC681" s="577"/>
      <c r="AD681" s="577"/>
      <c r="AE681" s="577"/>
      <c r="AF681" s="577"/>
      <c r="AG681" s="577"/>
      <c r="AH681" s="577"/>
      <c r="AI681" s="577"/>
      <c r="AJ681" s="577"/>
      <c r="AK681" s="577"/>
      <c r="AL681" s="577"/>
      <c r="AM681" s="577"/>
      <c r="AN681" s="577"/>
    </row>
    <row r="682" spans="1:40" ht="17.25" customHeight="1">
      <c r="A682" s="577"/>
      <c r="B682" s="577"/>
      <c r="C682" s="577"/>
      <c r="D682" s="577"/>
      <c r="E682" s="577"/>
      <c r="F682" s="577"/>
      <c r="G682" s="577"/>
      <c r="H682" s="545"/>
      <c r="I682" s="577"/>
      <c r="J682" s="577"/>
      <c r="K682" s="545"/>
      <c r="L682" s="577"/>
      <c r="M682" s="545"/>
      <c r="N682" s="545"/>
      <c r="O682" s="545"/>
      <c r="P682" s="545"/>
      <c r="Q682" s="545"/>
      <c r="R682" s="545"/>
      <c r="S682" s="545"/>
      <c r="T682" s="545"/>
      <c r="U682" s="545"/>
      <c r="V682" s="545"/>
      <c r="W682" s="545"/>
      <c r="X682" s="561" t="str">
        <v/>
      </c>
      <c r="Y682" s="562">
        <v>0</v>
      </c>
      <c r="Z682" s="545"/>
      <c r="AA682" s="577"/>
      <c r="AB682" s="577"/>
      <c r="AC682" s="577"/>
      <c r="AD682" s="577"/>
      <c r="AE682" s="577"/>
      <c r="AF682" s="577"/>
      <c r="AG682" s="577"/>
      <c r="AH682" s="577"/>
      <c r="AI682" s="577"/>
      <c r="AJ682" s="577"/>
      <c r="AK682" s="577"/>
      <c r="AL682" s="577"/>
      <c r="AM682" s="577"/>
      <c r="AN682" s="577"/>
    </row>
    <row r="683" spans="1:40" ht="17.25" customHeight="1">
      <c r="A683" s="577"/>
      <c r="B683" s="577"/>
      <c r="C683" s="577"/>
      <c r="D683" s="577"/>
      <c r="E683" s="577"/>
      <c r="F683" s="577"/>
      <c r="G683" s="577"/>
      <c r="H683" s="545"/>
      <c r="I683" s="577"/>
      <c r="J683" s="577"/>
      <c r="K683" s="545"/>
      <c r="L683" s="577"/>
      <c r="M683" s="545"/>
      <c r="N683" s="545"/>
      <c r="O683" s="545"/>
      <c r="P683" s="545"/>
      <c r="Q683" s="545"/>
      <c r="R683" s="545"/>
      <c r="S683" s="545"/>
      <c r="T683" s="545"/>
      <c r="U683" s="545"/>
      <c r="V683" s="545"/>
      <c r="W683" s="545"/>
      <c r="X683" s="561" t="str">
        <v/>
      </c>
      <c r="Y683" s="562">
        <v>0</v>
      </c>
      <c r="Z683" s="545"/>
      <c r="AA683" s="577"/>
      <c r="AB683" s="577"/>
      <c r="AC683" s="577"/>
      <c r="AD683" s="577"/>
      <c r="AE683" s="577"/>
      <c r="AF683" s="577"/>
      <c r="AG683" s="577"/>
      <c r="AH683" s="577"/>
      <c r="AI683" s="577"/>
      <c r="AJ683" s="577"/>
      <c r="AK683" s="577"/>
      <c r="AL683" s="577"/>
      <c r="AM683" s="577"/>
      <c r="AN683" s="577"/>
    </row>
    <row r="684" spans="1:40" ht="17.25" customHeight="1">
      <c r="A684" s="577"/>
      <c r="B684" s="577"/>
      <c r="C684" s="577"/>
      <c r="D684" s="577"/>
      <c r="E684" s="577"/>
      <c r="F684" s="577"/>
      <c r="G684" s="577"/>
      <c r="H684" s="545"/>
      <c r="I684" s="577"/>
      <c r="J684" s="577"/>
      <c r="K684" s="545"/>
      <c r="L684" s="577"/>
      <c r="M684" s="545"/>
      <c r="N684" s="545"/>
      <c r="O684" s="545"/>
      <c r="P684" s="545"/>
      <c r="Q684" s="545"/>
      <c r="R684" s="545"/>
      <c r="S684" s="545"/>
      <c r="T684" s="545"/>
      <c r="U684" s="545"/>
      <c r="V684" s="545"/>
      <c r="W684" s="545"/>
      <c r="X684" s="561" t="str">
        <v/>
      </c>
      <c r="Y684" s="562">
        <v>0</v>
      </c>
      <c r="Z684" s="545"/>
      <c r="AA684" s="577"/>
      <c r="AB684" s="577"/>
      <c r="AC684" s="577"/>
      <c r="AD684" s="577"/>
      <c r="AE684" s="577"/>
      <c r="AF684" s="577"/>
      <c r="AG684" s="577"/>
      <c r="AH684" s="577"/>
      <c r="AI684" s="577"/>
      <c r="AJ684" s="577"/>
      <c r="AK684" s="577"/>
      <c r="AL684" s="577"/>
      <c r="AM684" s="577"/>
      <c r="AN684" s="577"/>
    </row>
    <row r="685" spans="1:40" ht="17.25" customHeight="1">
      <c r="A685" s="577"/>
      <c r="B685" s="577"/>
      <c r="C685" s="577"/>
      <c r="D685" s="577"/>
      <c r="E685" s="577"/>
      <c r="F685" s="577"/>
      <c r="G685" s="577"/>
      <c r="H685" s="545"/>
      <c r="I685" s="577"/>
      <c r="J685" s="577"/>
      <c r="K685" s="545"/>
      <c r="L685" s="577"/>
      <c r="M685" s="545"/>
      <c r="N685" s="545"/>
      <c r="O685" s="545"/>
      <c r="P685" s="545"/>
      <c r="Q685" s="545"/>
      <c r="R685" s="545"/>
      <c r="S685" s="545"/>
      <c r="T685" s="545"/>
      <c r="U685" s="545"/>
      <c r="V685" s="545"/>
      <c r="W685" s="545"/>
      <c r="X685" s="561" t="str">
        <v/>
      </c>
      <c r="Y685" s="562">
        <v>0</v>
      </c>
      <c r="Z685" s="545"/>
      <c r="AA685" s="577"/>
      <c r="AB685" s="577"/>
      <c r="AC685" s="577"/>
      <c r="AD685" s="577"/>
      <c r="AE685" s="577"/>
      <c r="AF685" s="577"/>
      <c r="AG685" s="577"/>
      <c r="AH685" s="577"/>
      <c r="AI685" s="577"/>
      <c r="AJ685" s="577"/>
      <c r="AK685" s="577"/>
      <c r="AL685" s="577"/>
      <c r="AM685" s="577"/>
      <c r="AN685" s="577"/>
    </row>
    <row r="686" spans="1:40" ht="17.25" customHeight="1">
      <c r="A686" s="577"/>
      <c r="B686" s="577"/>
      <c r="C686" s="577"/>
      <c r="D686" s="577"/>
      <c r="E686" s="577"/>
      <c r="F686" s="577"/>
      <c r="G686" s="577"/>
      <c r="H686" s="545"/>
      <c r="I686" s="577"/>
      <c r="J686" s="577"/>
      <c r="K686" s="545"/>
      <c r="L686" s="577"/>
      <c r="M686" s="545"/>
      <c r="N686" s="545"/>
      <c r="O686" s="545"/>
      <c r="P686" s="545"/>
      <c r="Q686" s="545"/>
      <c r="R686" s="545"/>
      <c r="S686" s="545"/>
      <c r="T686" s="545"/>
      <c r="U686" s="545"/>
      <c r="V686" s="545"/>
      <c r="W686" s="545"/>
      <c r="X686" s="561" t="str">
        <v/>
      </c>
      <c r="Y686" s="562">
        <v>0</v>
      </c>
      <c r="Z686" s="545"/>
      <c r="AA686" s="577"/>
      <c r="AB686" s="577"/>
      <c r="AC686" s="577"/>
      <c r="AD686" s="577"/>
      <c r="AE686" s="577"/>
      <c r="AF686" s="577"/>
      <c r="AG686" s="577"/>
      <c r="AH686" s="577"/>
      <c r="AI686" s="577"/>
      <c r="AJ686" s="577"/>
      <c r="AK686" s="577"/>
      <c r="AL686" s="577"/>
      <c r="AM686" s="577"/>
      <c r="AN686" s="577"/>
    </row>
    <row r="687" spans="1:40" ht="17.25" customHeight="1">
      <c r="A687" s="577"/>
      <c r="B687" s="577"/>
      <c r="C687" s="577"/>
      <c r="D687" s="577"/>
      <c r="E687" s="577"/>
      <c r="F687" s="577"/>
      <c r="G687" s="577"/>
      <c r="H687" s="545"/>
      <c r="I687" s="577"/>
      <c r="J687" s="577"/>
      <c r="K687" s="545"/>
      <c r="L687" s="577"/>
      <c r="M687" s="545"/>
      <c r="N687" s="545"/>
      <c r="O687" s="545"/>
      <c r="P687" s="545"/>
      <c r="Q687" s="545"/>
      <c r="R687" s="545"/>
      <c r="S687" s="545"/>
      <c r="T687" s="545"/>
      <c r="U687" s="545"/>
      <c r="V687" s="545"/>
      <c r="W687" s="545"/>
      <c r="X687" s="561" t="str">
        <v/>
      </c>
      <c r="Y687" s="562">
        <v>0</v>
      </c>
      <c r="Z687" s="545"/>
      <c r="AA687" s="577"/>
      <c r="AB687" s="577"/>
      <c r="AC687" s="577"/>
      <c r="AD687" s="577"/>
      <c r="AE687" s="577"/>
      <c r="AF687" s="577"/>
      <c r="AG687" s="577"/>
      <c r="AH687" s="577"/>
      <c r="AI687" s="577"/>
      <c r="AJ687" s="577"/>
      <c r="AK687" s="577"/>
      <c r="AL687" s="577"/>
      <c r="AM687" s="577"/>
      <c r="AN687" s="577"/>
    </row>
    <row r="688" spans="1:40" ht="17.25" customHeight="1">
      <c r="A688" s="577"/>
      <c r="B688" s="577"/>
      <c r="C688" s="577"/>
      <c r="D688" s="577"/>
      <c r="E688" s="577"/>
      <c r="F688" s="577"/>
      <c r="G688" s="577"/>
      <c r="H688" s="545"/>
      <c r="I688" s="577"/>
      <c r="J688" s="577"/>
      <c r="K688" s="545"/>
      <c r="L688" s="577"/>
      <c r="M688" s="545"/>
      <c r="N688" s="545"/>
      <c r="O688" s="545"/>
      <c r="P688" s="545"/>
      <c r="Q688" s="545"/>
      <c r="R688" s="545"/>
      <c r="S688" s="545"/>
      <c r="T688" s="545"/>
      <c r="U688" s="545"/>
      <c r="V688" s="545"/>
      <c r="W688" s="545"/>
      <c r="X688" s="561" t="str">
        <v/>
      </c>
      <c r="Y688" s="562">
        <v>0</v>
      </c>
      <c r="Z688" s="545"/>
      <c r="AA688" s="577"/>
      <c r="AB688" s="577"/>
      <c r="AC688" s="577"/>
      <c r="AD688" s="577"/>
      <c r="AE688" s="577"/>
      <c r="AF688" s="577"/>
      <c r="AG688" s="577"/>
      <c r="AH688" s="577"/>
      <c r="AI688" s="577"/>
      <c r="AJ688" s="577"/>
      <c r="AK688" s="577"/>
      <c r="AL688" s="577"/>
      <c r="AM688" s="577"/>
      <c r="AN688" s="577"/>
    </row>
    <row r="689" spans="1:40" ht="17.25" customHeight="1">
      <c r="A689" s="577"/>
      <c r="B689" s="577"/>
      <c r="C689" s="577"/>
      <c r="D689" s="577"/>
      <c r="E689" s="577"/>
      <c r="F689" s="577"/>
      <c r="G689" s="577"/>
      <c r="H689" s="545"/>
      <c r="I689" s="577"/>
      <c r="J689" s="577"/>
      <c r="K689" s="545"/>
      <c r="L689" s="577"/>
      <c r="M689" s="545"/>
      <c r="N689" s="545"/>
      <c r="O689" s="545"/>
      <c r="P689" s="545"/>
      <c r="Q689" s="545"/>
      <c r="R689" s="545"/>
      <c r="S689" s="545"/>
      <c r="T689" s="545"/>
      <c r="U689" s="545"/>
      <c r="V689" s="545"/>
      <c r="W689" s="545"/>
      <c r="X689" s="561" t="str">
        <v/>
      </c>
      <c r="Y689" s="562">
        <v>0</v>
      </c>
      <c r="Z689" s="545"/>
      <c r="AA689" s="577"/>
      <c r="AB689" s="577"/>
      <c r="AC689" s="577"/>
      <c r="AD689" s="577"/>
      <c r="AE689" s="577"/>
      <c r="AF689" s="577"/>
      <c r="AG689" s="577"/>
      <c r="AH689" s="577"/>
      <c r="AI689" s="577"/>
      <c r="AJ689" s="577"/>
      <c r="AK689" s="577"/>
      <c r="AL689" s="577"/>
      <c r="AM689" s="577"/>
      <c r="AN689" s="577"/>
    </row>
    <row r="690" spans="1:40" ht="17.25" customHeight="1">
      <c r="A690" s="577"/>
      <c r="B690" s="577"/>
      <c r="C690" s="577"/>
      <c r="D690" s="577"/>
      <c r="E690" s="577"/>
      <c r="F690" s="577"/>
      <c r="G690" s="577"/>
      <c r="H690" s="545"/>
      <c r="I690" s="577"/>
      <c r="J690" s="577"/>
      <c r="K690" s="545"/>
      <c r="L690" s="577"/>
      <c r="M690" s="545"/>
      <c r="N690" s="545"/>
      <c r="O690" s="545"/>
      <c r="P690" s="545"/>
      <c r="Q690" s="545"/>
      <c r="R690" s="545"/>
      <c r="S690" s="545"/>
      <c r="T690" s="545"/>
      <c r="U690" s="545"/>
      <c r="V690" s="545"/>
      <c r="W690" s="545"/>
      <c r="X690" s="561" t="str">
        <v/>
      </c>
      <c r="Y690" s="562">
        <v>0</v>
      </c>
      <c r="Z690" s="545"/>
      <c r="AA690" s="577"/>
      <c r="AB690" s="577"/>
      <c r="AC690" s="577"/>
      <c r="AD690" s="577"/>
      <c r="AE690" s="577"/>
      <c r="AF690" s="577"/>
      <c r="AG690" s="577"/>
      <c r="AH690" s="577"/>
      <c r="AI690" s="577"/>
      <c r="AJ690" s="577"/>
      <c r="AK690" s="577"/>
      <c r="AL690" s="577"/>
      <c r="AM690" s="577"/>
      <c r="AN690" s="577"/>
    </row>
    <row r="691" spans="1:40" ht="17.25" customHeight="1">
      <c r="A691" s="577"/>
      <c r="B691" s="577"/>
      <c r="C691" s="577"/>
      <c r="D691" s="577"/>
      <c r="E691" s="577"/>
      <c r="F691" s="577"/>
      <c r="G691" s="577"/>
      <c r="H691" s="545"/>
      <c r="I691" s="577"/>
      <c r="J691" s="577"/>
      <c r="K691" s="545"/>
      <c r="L691" s="577"/>
      <c r="M691" s="545"/>
      <c r="N691" s="545"/>
      <c r="O691" s="545"/>
      <c r="P691" s="545"/>
      <c r="Q691" s="545"/>
      <c r="R691" s="545"/>
      <c r="S691" s="545"/>
      <c r="T691" s="545"/>
      <c r="U691" s="545"/>
      <c r="V691" s="545"/>
      <c r="W691" s="545"/>
      <c r="X691" s="561" t="str">
        <v/>
      </c>
      <c r="Y691" s="562">
        <v>0</v>
      </c>
      <c r="Z691" s="545"/>
      <c r="AA691" s="577"/>
      <c r="AB691" s="577"/>
      <c r="AC691" s="577"/>
      <c r="AD691" s="577"/>
      <c r="AE691" s="577"/>
      <c r="AF691" s="577"/>
      <c r="AG691" s="577"/>
      <c r="AH691" s="577"/>
      <c r="AI691" s="577"/>
      <c r="AJ691" s="577"/>
      <c r="AK691" s="577"/>
      <c r="AL691" s="577"/>
      <c r="AM691" s="577"/>
      <c r="AN691" s="577"/>
    </row>
    <row r="692" spans="1:40" ht="17.25" customHeight="1">
      <c r="A692" s="577"/>
      <c r="B692" s="577"/>
      <c r="C692" s="577"/>
      <c r="D692" s="577"/>
      <c r="E692" s="577"/>
      <c r="F692" s="577"/>
      <c r="G692" s="577"/>
      <c r="H692" s="545"/>
      <c r="I692" s="577"/>
      <c r="J692" s="577"/>
      <c r="K692" s="545"/>
      <c r="L692" s="577"/>
      <c r="M692" s="545"/>
      <c r="N692" s="545"/>
      <c r="O692" s="545"/>
      <c r="P692" s="545"/>
      <c r="Q692" s="545"/>
      <c r="R692" s="545"/>
      <c r="S692" s="545"/>
      <c r="T692" s="545"/>
      <c r="U692" s="545"/>
      <c r="V692" s="545"/>
      <c r="W692" s="545"/>
      <c r="X692" s="561" t="str">
        <v/>
      </c>
      <c r="Y692" s="562">
        <v>0</v>
      </c>
      <c r="Z692" s="545"/>
      <c r="AA692" s="577"/>
      <c r="AB692" s="577"/>
      <c r="AC692" s="577"/>
      <c r="AD692" s="577"/>
      <c r="AE692" s="577"/>
      <c r="AF692" s="577"/>
      <c r="AG692" s="577"/>
      <c r="AH692" s="577"/>
      <c r="AI692" s="577"/>
      <c r="AJ692" s="577"/>
      <c r="AK692" s="577"/>
      <c r="AL692" s="577"/>
      <c r="AM692" s="577"/>
      <c r="AN692" s="577"/>
    </row>
    <row r="693" spans="1:40" ht="17.25" customHeight="1">
      <c r="A693" s="577"/>
      <c r="B693" s="577"/>
      <c r="C693" s="577"/>
      <c r="D693" s="577"/>
      <c r="E693" s="577"/>
      <c r="F693" s="577"/>
      <c r="G693" s="577"/>
      <c r="H693" s="545"/>
      <c r="I693" s="577"/>
      <c r="J693" s="577"/>
      <c r="K693" s="545"/>
      <c r="L693" s="577"/>
      <c r="M693" s="545"/>
      <c r="N693" s="545"/>
      <c r="O693" s="545"/>
      <c r="P693" s="545"/>
      <c r="Q693" s="545"/>
      <c r="R693" s="545"/>
      <c r="S693" s="545"/>
      <c r="T693" s="545"/>
      <c r="U693" s="545"/>
      <c r="V693" s="545"/>
      <c r="W693" s="545"/>
      <c r="X693" s="561" t="str">
        <v/>
      </c>
      <c r="Y693" s="562">
        <v>0</v>
      </c>
      <c r="Z693" s="545"/>
      <c r="AA693" s="577"/>
      <c r="AB693" s="577"/>
      <c r="AC693" s="577"/>
      <c r="AD693" s="577"/>
      <c r="AE693" s="577"/>
      <c r="AF693" s="577"/>
      <c r="AG693" s="577"/>
      <c r="AH693" s="577"/>
      <c r="AI693" s="577"/>
      <c r="AJ693" s="577"/>
      <c r="AK693" s="577"/>
      <c r="AL693" s="577"/>
      <c r="AM693" s="577"/>
      <c r="AN693" s="577"/>
    </row>
    <row r="694" spans="1:40" ht="17.25" customHeight="1">
      <c r="A694" s="577"/>
      <c r="B694" s="577"/>
      <c r="C694" s="577"/>
      <c r="D694" s="577"/>
      <c r="E694" s="577"/>
      <c r="F694" s="577"/>
      <c r="G694" s="577"/>
      <c r="H694" s="545"/>
      <c r="I694" s="577"/>
      <c r="J694" s="577"/>
      <c r="K694" s="545"/>
      <c r="L694" s="577"/>
      <c r="M694" s="545"/>
      <c r="N694" s="545"/>
      <c r="O694" s="545"/>
      <c r="P694" s="545"/>
      <c r="Q694" s="545"/>
      <c r="R694" s="545"/>
      <c r="S694" s="545"/>
      <c r="T694" s="545"/>
      <c r="U694" s="545"/>
      <c r="V694" s="545"/>
      <c r="W694" s="545"/>
      <c r="X694" s="561" t="str">
        <v/>
      </c>
      <c r="Y694" s="562">
        <v>0</v>
      </c>
      <c r="Z694" s="545"/>
      <c r="AA694" s="577"/>
      <c r="AB694" s="577"/>
      <c r="AC694" s="577"/>
      <c r="AD694" s="577"/>
      <c r="AE694" s="577"/>
      <c r="AF694" s="577"/>
      <c r="AG694" s="577"/>
      <c r="AH694" s="577"/>
      <c r="AI694" s="577"/>
      <c r="AJ694" s="577"/>
      <c r="AK694" s="577"/>
      <c r="AL694" s="577"/>
      <c r="AM694" s="577"/>
      <c r="AN694" s="577"/>
    </row>
    <row r="695" spans="1:40" ht="17.25" customHeight="1">
      <c r="A695" s="577"/>
      <c r="B695" s="577"/>
      <c r="C695" s="577"/>
      <c r="D695" s="577"/>
      <c r="E695" s="577"/>
      <c r="F695" s="577"/>
      <c r="G695" s="577"/>
      <c r="H695" s="545"/>
      <c r="I695" s="577"/>
      <c r="J695" s="577"/>
      <c r="K695" s="545"/>
      <c r="L695" s="577"/>
      <c r="M695" s="545"/>
      <c r="N695" s="545"/>
      <c r="O695" s="545"/>
      <c r="P695" s="545"/>
      <c r="Q695" s="545"/>
      <c r="R695" s="545"/>
      <c r="S695" s="545"/>
      <c r="T695" s="545"/>
      <c r="U695" s="545"/>
      <c r="V695" s="545"/>
      <c r="W695" s="545"/>
      <c r="X695" s="561" t="str">
        <v/>
      </c>
      <c r="Y695" s="562">
        <v>0</v>
      </c>
      <c r="Z695" s="545"/>
      <c r="AA695" s="577"/>
      <c r="AB695" s="577"/>
      <c r="AC695" s="577"/>
      <c r="AD695" s="577"/>
      <c r="AE695" s="577"/>
      <c r="AF695" s="577"/>
      <c r="AG695" s="577"/>
      <c r="AH695" s="577"/>
      <c r="AI695" s="577"/>
      <c r="AJ695" s="577"/>
      <c r="AK695" s="577"/>
      <c r="AL695" s="577"/>
      <c r="AM695" s="577"/>
      <c r="AN695" s="577"/>
    </row>
    <row r="696" spans="1:40" ht="17.25" customHeight="1">
      <c r="A696" s="577"/>
      <c r="B696" s="577"/>
      <c r="C696" s="577"/>
      <c r="D696" s="577"/>
      <c r="E696" s="577"/>
      <c r="F696" s="577"/>
      <c r="G696" s="577"/>
      <c r="H696" s="545"/>
      <c r="I696" s="577"/>
      <c r="J696" s="577"/>
      <c r="K696" s="545"/>
      <c r="L696" s="577"/>
      <c r="M696" s="545"/>
      <c r="N696" s="545"/>
      <c r="O696" s="545"/>
      <c r="P696" s="545"/>
      <c r="Q696" s="545"/>
      <c r="R696" s="545"/>
      <c r="S696" s="545"/>
      <c r="T696" s="545"/>
      <c r="U696" s="545"/>
      <c r="V696" s="545"/>
      <c r="W696" s="545"/>
      <c r="X696" s="561" t="str">
        <v/>
      </c>
      <c r="Y696" s="562">
        <v>0</v>
      </c>
      <c r="Z696" s="545"/>
      <c r="AA696" s="577"/>
      <c r="AB696" s="577"/>
      <c r="AC696" s="577"/>
      <c r="AD696" s="577"/>
      <c r="AE696" s="577"/>
      <c r="AF696" s="577"/>
      <c r="AG696" s="577"/>
      <c r="AH696" s="577"/>
      <c r="AI696" s="577"/>
      <c r="AJ696" s="577"/>
      <c r="AK696" s="577"/>
      <c r="AL696" s="577"/>
      <c r="AM696" s="577"/>
      <c r="AN696" s="577"/>
    </row>
    <row r="697" spans="1:40" ht="17.25" customHeight="1">
      <c r="A697" s="577"/>
      <c r="B697" s="577"/>
      <c r="C697" s="577"/>
      <c r="D697" s="577"/>
      <c r="E697" s="577"/>
      <c r="F697" s="577"/>
      <c r="G697" s="577"/>
      <c r="H697" s="545"/>
      <c r="I697" s="577"/>
      <c r="J697" s="577"/>
      <c r="K697" s="545"/>
      <c r="L697" s="577"/>
      <c r="M697" s="545"/>
      <c r="N697" s="545"/>
      <c r="O697" s="545"/>
      <c r="P697" s="545"/>
      <c r="Q697" s="545"/>
      <c r="R697" s="545"/>
      <c r="S697" s="545"/>
      <c r="T697" s="545"/>
      <c r="U697" s="545"/>
      <c r="V697" s="545"/>
      <c r="W697" s="545"/>
      <c r="X697" s="561" t="str">
        <v/>
      </c>
      <c r="Y697" s="562">
        <v>0</v>
      </c>
      <c r="Z697" s="545"/>
      <c r="AA697" s="577"/>
      <c r="AB697" s="577"/>
      <c r="AC697" s="577"/>
      <c r="AD697" s="577"/>
      <c r="AE697" s="577"/>
      <c r="AF697" s="577"/>
      <c r="AG697" s="577"/>
      <c r="AH697" s="577"/>
      <c r="AI697" s="577"/>
      <c r="AJ697" s="577"/>
      <c r="AK697" s="577"/>
      <c r="AL697" s="577"/>
      <c r="AM697" s="577"/>
      <c r="AN697" s="577"/>
    </row>
    <row r="698" spans="1:40" ht="17.25" customHeight="1">
      <c r="A698" s="577"/>
      <c r="B698" s="577"/>
      <c r="C698" s="577"/>
      <c r="D698" s="577"/>
      <c r="E698" s="577"/>
      <c r="F698" s="577"/>
      <c r="G698" s="577"/>
      <c r="H698" s="545"/>
      <c r="I698" s="577"/>
      <c r="J698" s="577"/>
      <c r="K698" s="545"/>
      <c r="L698" s="577"/>
      <c r="M698" s="545"/>
      <c r="N698" s="545"/>
      <c r="O698" s="545"/>
      <c r="P698" s="545"/>
      <c r="Q698" s="545"/>
      <c r="R698" s="545"/>
      <c r="S698" s="545"/>
      <c r="T698" s="545"/>
      <c r="U698" s="545"/>
      <c r="V698" s="545"/>
      <c r="W698" s="545"/>
      <c r="X698" s="561" t="str">
        <v/>
      </c>
      <c r="Y698" s="562">
        <v>0</v>
      </c>
      <c r="Z698" s="545"/>
      <c r="AA698" s="577"/>
      <c r="AB698" s="577"/>
      <c r="AC698" s="577"/>
      <c r="AD698" s="577"/>
      <c r="AE698" s="577"/>
      <c r="AF698" s="577"/>
      <c r="AG698" s="577"/>
      <c r="AH698" s="577"/>
      <c r="AI698" s="577"/>
      <c r="AJ698" s="577"/>
      <c r="AK698" s="577"/>
      <c r="AL698" s="577"/>
      <c r="AM698" s="577"/>
      <c r="AN698" s="577"/>
    </row>
    <row r="699" spans="1:40" ht="17.25" customHeight="1">
      <c r="A699" s="577"/>
      <c r="B699" s="577"/>
      <c r="C699" s="577"/>
      <c r="D699" s="577"/>
      <c r="E699" s="577"/>
      <c r="F699" s="577"/>
      <c r="G699" s="577"/>
      <c r="H699" s="545"/>
      <c r="I699" s="577"/>
      <c r="J699" s="577"/>
      <c r="K699" s="545"/>
      <c r="L699" s="577"/>
      <c r="M699" s="545"/>
      <c r="N699" s="545"/>
      <c r="O699" s="545"/>
      <c r="P699" s="545"/>
      <c r="Q699" s="545"/>
      <c r="R699" s="545"/>
      <c r="S699" s="545"/>
      <c r="T699" s="545"/>
      <c r="U699" s="545"/>
      <c r="V699" s="545"/>
      <c r="W699" s="545"/>
      <c r="X699" s="561" t="str">
        <v/>
      </c>
      <c r="Y699" s="562">
        <v>0</v>
      </c>
      <c r="Z699" s="545"/>
      <c r="AA699" s="577"/>
      <c r="AB699" s="577"/>
      <c r="AC699" s="577"/>
      <c r="AD699" s="577"/>
      <c r="AE699" s="577"/>
      <c r="AF699" s="577"/>
      <c r="AG699" s="577"/>
      <c r="AH699" s="577"/>
      <c r="AI699" s="577"/>
      <c r="AJ699" s="577"/>
      <c r="AK699" s="577"/>
      <c r="AL699" s="577"/>
      <c r="AM699" s="577"/>
      <c r="AN699" s="577"/>
    </row>
    <row r="700" spans="1:40" ht="17.25" customHeight="1">
      <c r="A700" s="577"/>
      <c r="B700" s="577"/>
      <c r="C700" s="577"/>
      <c r="D700" s="577"/>
      <c r="E700" s="577"/>
      <c r="F700" s="577"/>
      <c r="G700" s="577"/>
      <c r="H700" s="545"/>
      <c r="I700" s="577"/>
      <c r="J700" s="577"/>
      <c r="K700" s="545"/>
      <c r="L700" s="577"/>
      <c r="M700" s="545"/>
      <c r="N700" s="545"/>
      <c r="O700" s="545"/>
      <c r="P700" s="545"/>
      <c r="Q700" s="545"/>
      <c r="R700" s="545"/>
      <c r="S700" s="545"/>
      <c r="T700" s="545"/>
      <c r="U700" s="545"/>
      <c r="V700" s="545"/>
      <c r="W700" s="545"/>
      <c r="X700" s="561" t="str">
        <v/>
      </c>
      <c r="Y700" s="562">
        <v>0</v>
      </c>
      <c r="Z700" s="545"/>
      <c r="AA700" s="577"/>
      <c r="AB700" s="577"/>
      <c r="AC700" s="577"/>
      <c r="AD700" s="577"/>
      <c r="AE700" s="577"/>
      <c r="AF700" s="577"/>
      <c r="AG700" s="577"/>
      <c r="AH700" s="577"/>
      <c r="AI700" s="577"/>
      <c r="AJ700" s="577"/>
      <c r="AK700" s="577"/>
      <c r="AL700" s="577"/>
      <c r="AM700" s="577"/>
      <c r="AN700" s="577"/>
    </row>
    <row r="701" spans="1:40" ht="17.25" customHeight="1">
      <c r="A701" s="577"/>
      <c r="B701" s="577"/>
      <c r="C701" s="577"/>
      <c r="D701" s="577"/>
      <c r="E701" s="577"/>
      <c r="F701" s="577"/>
      <c r="G701" s="577"/>
      <c r="H701" s="545"/>
      <c r="I701" s="577"/>
      <c r="J701" s="577"/>
      <c r="K701" s="545"/>
      <c r="L701" s="577"/>
      <c r="M701" s="545"/>
      <c r="N701" s="545"/>
      <c r="O701" s="545"/>
      <c r="P701" s="545"/>
      <c r="Q701" s="545"/>
      <c r="R701" s="545"/>
      <c r="S701" s="545"/>
      <c r="T701" s="545"/>
      <c r="U701" s="545"/>
      <c r="V701" s="545"/>
      <c r="W701" s="545"/>
      <c r="X701" s="561" t="str">
        <v/>
      </c>
      <c r="Y701" s="562">
        <v>0</v>
      </c>
      <c r="Z701" s="545"/>
      <c r="AA701" s="577"/>
      <c r="AB701" s="577"/>
      <c r="AC701" s="577"/>
      <c r="AD701" s="577"/>
      <c r="AE701" s="577"/>
      <c r="AF701" s="577"/>
      <c r="AG701" s="577"/>
      <c r="AH701" s="577"/>
      <c r="AI701" s="577"/>
      <c r="AJ701" s="577"/>
      <c r="AK701" s="577"/>
      <c r="AL701" s="577"/>
      <c r="AM701" s="577"/>
      <c r="AN701" s="577"/>
    </row>
    <row r="702" spans="1:40" ht="17.25" customHeight="1">
      <c r="A702" s="577"/>
      <c r="B702" s="577"/>
      <c r="C702" s="577"/>
      <c r="D702" s="577"/>
      <c r="E702" s="577"/>
      <c r="F702" s="577"/>
      <c r="G702" s="577"/>
      <c r="H702" s="545"/>
      <c r="I702" s="577"/>
      <c r="J702" s="577"/>
      <c r="K702" s="545"/>
      <c r="L702" s="577"/>
      <c r="M702" s="545"/>
      <c r="N702" s="545"/>
      <c r="O702" s="545"/>
      <c r="P702" s="545"/>
      <c r="Q702" s="545"/>
      <c r="R702" s="545"/>
      <c r="S702" s="545"/>
      <c r="T702" s="545"/>
      <c r="U702" s="545"/>
      <c r="V702" s="545"/>
      <c r="W702" s="545"/>
      <c r="X702" s="561" t="str">
        <v/>
      </c>
      <c r="Y702" s="562">
        <v>0</v>
      </c>
      <c r="Z702" s="545"/>
      <c r="AA702" s="577"/>
      <c r="AB702" s="577"/>
      <c r="AC702" s="577"/>
      <c r="AD702" s="577"/>
      <c r="AE702" s="577"/>
      <c r="AF702" s="577"/>
      <c r="AG702" s="577"/>
      <c r="AH702" s="577"/>
      <c r="AI702" s="577"/>
      <c r="AJ702" s="577"/>
      <c r="AK702" s="577"/>
      <c r="AL702" s="577"/>
      <c r="AM702" s="577"/>
      <c r="AN702" s="577"/>
    </row>
    <row r="703" spans="1:40" ht="17.25" customHeight="1">
      <c r="A703" s="577"/>
      <c r="B703" s="577"/>
      <c r="C703" s="577"/>
      <c r="D703" s="577"/>
      <c r="E703" s="577"/>
      <c r="F703" s="577"/>
      <c r="G703" s="577"/>
      <c r="H703" s="545"/>
      <c r="I703" s="577"/>
      <c r="J703" s="577"/>
      <c r="K703" s="545"/>
      <c r="L703" s="577"/>
      <c r="M703" s="545"/>
      <c r="N703" s="545"/>
      <c r="O703" s="545"/>
      <c r="P703" s="545"/>
      <c r="Q703" s="545"/>
      <c r="R703" s="545"/>
      <c r="S703" s="545"/>
      <c r="T703" s="545"/>
      <c r="U703" s="545"/>
      <c r="V703" s="545"/>
      <c r="W703" s="545"/>
      <c r="X703" s="561" t="str">
        <v/>
      </c>
      <c r="Y703" s="562">
        <v>0</v>
      </c>
      <c r="Z703" s="545"/>
      <c r="AA703" s="577"/>
      <c r="AB703" s="577"/>
      <c r="AC703" s="577"/>
      <c r="AD703" s="577"/>
      <c r="AE703" s="577"/>
      <c r="AF703" s="577"/>
      <c r="AG703" s="577"/>
      <c r="AH703" s="577"/>
      <c r="AI703" s="577"/>
      <c r="AJ703" s="577"/>
      <c r="AK703" s="577"/>
      <c r="AL703" s="577"/>
      <c r="AM703" s="577"/>
      <c r="AN703" s="577"/>
    </row>
    <row r="704" spans="1:40" ht="17.25" customHeight="1">
      <c r="A704" s="577"/>
      <c r="B704" s="577"/>
      <c r="C704" s="577"/>
      <c r="D704" s="577"/>
      <c r="E704" s="577"/>
      <c r="F704" s="577"/>
      <c r="G704" s="577"/>
      <c r="H704" s="545"/>
      <c r="I704" s="577"/>
      <c r="J704" s="577"/>
      <c r="K704" s="545"/>
      <c r="L704" s="577"/>
      <c r="M704" s="545"/>
      <c r="N704" s="545"/>
      <c r="O704" s="545"/>
      <c r="P704" s="545"/>
      <c r="Q704" s="545"/>
      <c r="R704" s="545"/>
      <c r="S704" s="545"/>
      <c r="T704" s="545"/>
      <c r="U704" s="545"/>
      <c r="V704" s="545"/>
      <c r="W704" s="545"/>
      <c r="X704" s="561" t="str">
        <v/>
      </c>
      <c r="Y704" s="562">
        <v>0</v>
      </c>
      <c r="Z704" s="545"/>
      <c r="AA704" s="577"/>
      <c r="AB704" s="577"/>
      <c r="AC704" s="577"/>
      <c r="AD704" s="577"/>
      <c r="AE704" s="577"/>
      <c r="AF704" s="577"/>
      <c r="AG704" s="577"/>
      <c r="AH704" s="577"/>
      <c r="AI704" s="577"/>
      <c r="AJ704" s="577"/>
      <c r="AK704" s="577"/>
      <c r="AL704" s="577"/>
      <c r="AM704" s="577"/>
      <c r="AN704" s="577"/>
    </row>
    <row r="705" spans="1:40" ht="17.25" customHeight="1">
      <c r="A705" s="577"/>
      <c r="B705" s="577"/>
      <c r="C705" s="577"/>
      <c r="D705" s="577"/>
      <c r="E705" s="577"/>
      <c r="F705" s="577"/>
      <c r="G705" s="577"/>
      <c r="H705" s="545"/>
      <c r="I705" s="577"/>
      <c r="J705" s="577"/>
      <c r="K705" s="545"/>
      <c r="L705" s="577"/>
      <c r="M705" s="545"/>
      <c r="N705" s="545"/>
      <c r="O705" s="545"/>
      <c r="P705" s="545"/>
      <c r="Q705" s="545"/>
      <c r="R705" s="545"/>
      <c r="S705" s="545"/>
      <c r="T705" s="545"/>
      <c r="U705" s="545"/>
      <c r="V705" s="545"/>
      <c r="W705" s="545"/>
      <c r="X705" s="561" t="str">
        <v/>
      </c>
      <c r="Y705" s="562">
        <v>0</v>
      </c>
      <c r="Z705" s="545"/>
      <c r="AA705" s="577"/>
      <c r="AB705" s="577"/>
      <c r="AC705" s="577"/>
      <c r="AD705" s="577"/>
      <c r="AE705" s="577"/>
      <c r="AF705" s="577"/>
      <c r="AG705" s="577"/>
      <c r="AH705" s="577"/>
      <c r="AI705" s="577"/>
      <c r="AJ705" s="577"/>
      <c r="AK705" s="577"/>
      <c r="AL705" s="577"/>
      <c r="AM705" s="577"/>
      <c r="AN705" s="577"/>
    </row>
    <row r="706" spans="1:40" ht="17.25" customHeight="1">
      <c r="A706" s="577"/>
      <c r="B706" s="577"/>
      <c r="C706" s="577"/>
      <c r="D706" s="577"/>
      <c r="E706" s="577"/>
      <c r="F706" s="577"/>
      <c r="G706" s="577"/>
      <c r="H706" s="545"/>
      <c r="I706" s="577"/>
      <c r="J706" s="577"/>
      <c r="K706" s="545"/>
      <c r="L706" s="577"/>
      <c r="M706" s="545"/>
      <c r="N706" s="545"/>
      <c r="O706" s="545"/>
      <c r="P706" s="545"/>
      <c r="Q706" s="545"/>
      <c r="R706" s="545"/>
      <c r="S706" s="545"/>
      <c r="T706" s="545"/>
      <c r="U706" s="545"/>
      <c r="V706" s="545"/>
      <c r="W706" s="545"/>
      <c r="X706" s="561" t="str">
        <v/>
      </c>
      <c r="Y706" s="562">
        <v>0</v>
      </c>
      <c r="Z706" s="545"/>
      <c r="AA706" s="577"/>
      <c r="AB706" s="577"/>
      <c r="AC706" s="577"/>
      <c r="AD706" s="577"/>
      <c r="AE706" s="577"/>
      <c r="AF706" s="577"/>
      <c r="AG706" s="577"/>
      <c r="AH706" s="577"/>
      <c r="AI706" s="577"/>
      <c r="AJ706" s="577"/>
      <c r="AK706" s="577"/>
      <c r="AL706" s="577"/>
      <c r="AM706" s="577"/>
      <c r="AN706" s="577"/>
    </row>
    <row r="707" spans="1:40" ht="17.25" customHeight="1">
      <c r="A707" s="577"/>
      <c r="B707" s="577"/>
      <c r="C707" s="577"/>
      <c r="D707" s="577"/>
      <c r="E707" s="577"/>
      <c r="F707" s="577"/>
      <c r="G707" s="577"/>
      <c r="H707" s="545"/>
      <c r="I707" s="577"/>
      <c r="J707" s="577"/>
      <c r="K707" s="545"/>
      <c r="L707" s="577"/>
      <c r="M707" s="545"/>
      <c r="N707" s="545"/>
      <c r="O707" s="545"/>
      <c r="P707" s="545"/>
      <c r="Q707" s="545"/>
      <c r="R707" s="545"/>
      <c r="S707" s="545"/>
      <c r="T707" s="545"/>
      <c r="U707" s="545"/>
      <c r="V707" s="545"/>
      <c r="W707" s="545"/>
      <c r="X707" s="561" t="str">
        <v/>
      </c>
      <c r="Y707" s="562">
        <v>0</v>
      </c>
      <c r="Z707" s="545"/>
      <c r="AA707" s="577"/>
      <c r="AB707" s="577"/>
      <c r="AC707" s="577"/>
      <c r="AD707" s="577"/>
      <c r="AE707" s="577"/>
      <c r="AF707" s="577"/>
      <c r="AG707" s="577"/>
      <c r="AH707" s="577"/>
      <c r="AI707" s="577"/>
      <c r="AJ707" s="577"/>
      <c r="AK707" s="577"/>
      <c r="AL707" s="577"/>
      <c r="AM707" s="577"/>
      <c r="AN707" s="577"/>
    </row>
    <row r="708" spans="1:40" ht="17.25" customHeight="1">
      <c r="A708" s="577"/>
      <c r="B708" s="577"/>
      <c r="C708" s="577"/>
      <c r="D708" s="577"/>
      <c r="E708" s="577"/>
      <c r="F708" s="577"/>
      <c r="G708" s="577"/>
      <c r="H708" s="545"/>
      <c r="I708" s="577"/>
      <c r="J708" s="577"/>
      <c r="K708" s="545"/>
      <c r="L708" s="577"/>
      <c r="M708" s="545"/>
      <c r="N708" s="545"/>
      <c r="O708" s="545"/>
      <c r="P708" s="545"/>
      <c r="Q708" s="545"/>
      <c r="R708" s="545"/>
      <c r="S708" s="545"/>
      <c r="T708" s="545"/>
      <c r="U708" s="545"/>
      <c r="V708" s="545"/>
      <c r="W708" s="545"/>
      <c r="X708" s="561" t="str">
        <v/>
      </c>
      <c r="Y708" s="562">
        <v>0</v>
      </c>
      <c r="Z708" s="545"/>
      <c r="AA708" s="577"/>
      <c r="AB708" s="577"/>
      <c r="AC708" s="577"/>
      <c r="AD708" s="577"/>
      <c r="AE708" s="577"/>
      <c r="AF708" s="577"/>
      <c r="AG708" s="577"/>
      <c r="AH708" s="577"/>
      <c r="AI708" s="577"/>
      <c r="AJ708" s="577"/>
      <c r="AK708" s="577"/>
      <c r="AL708" s="577"/>
      <c r="AM708" s="577"/>
      <c r="AN708" s="577"/>
    </row>
    <row r="709" spans="1:40" ht="17.25" customHeight="1">
      <c r="A709" s="577"/>
      <c r="B709" s="577"/>
      <c r="C709" s="577"/>
      <c r="D709" s="577"/>
      <c r="E709" s="577"/>
      <c r="F709" s="577"/>
      <c r="G709" s="577"/>
      <c r="H709" s="545"/>
      <c r="I709" s="577"/>
      <c r="J709" s="577"/>
      <c r="K709" s="545"/>
      <c r="L709" s="577"/>
      <c r="M709" s="545"/>
      <c r="N709" s="545"/>
      <c r="O709" s="545"/>
      <c r="P709" s="545"/>
      <c r="Q709" s="545"/>
      <c r="R709" s="545"/>
      <c r="S709" s="545"/>
      <c r="T709" s="545"/>
      <c r="U709" s="545"/>
      <c r="V709" s="545"/>
      <c r="W709" s="545"/>
      <c r="X709" s="561" t="str">
        <v/>
      </c>
      <c r="Y709" s="562">
        <v>0</v>
      </c>
      <c r="Z709" s="545"/>
      <c r="AA709" s="577"/>
      <c r="AB709" s="577"/>
      <c r="AC709" s="577"/>
      <c r="AD709" s="577"/>
      <c r="AE709" s="577"/>
      <c r="AF709" s="577"/>
      <c r="AG709" s="577"/>
      <c r="AH709" s="577"/>
      <c r="AI709" s="577"/>
      <c r="AJ709" s="577"/>
      <c r="AK709" s="577"/>
      <c r="AL709" s="577"/>
      <c r="AM709" s="577"/>
      <c r="AN709" s="577"/>
    </row>
    <row r="710" spans="1:40" ht="17.25" customHeight="1">
      <c r="A710" s="577"/>
      <c r="B710" s="577"/>
      <c r="C710" s="577"/>
      <c r="D710" s="577"/>
      <c r="E710" s="577"/>
      <c r="F710" s="577"/>
      <c r="G710" s="577"/>
      <c r="H710" s="545"/>
      <c r="I710" s="577"/>
      <c r="J710" s="577"/>
      <c r="K710" s="545"/>
      <c r="L710" s="577"/>
      <c r="M710" s="545"/>
      <c r="N710" s="545"/>
      <c r="O710" s="545"/>
      <c r="P710" s="545"/>
      <c r="Q710" s="545"/>
      <c r="R710" s="545"/>
      <c r="S710" s="545"/>
      <c r="T710" s="545"/>
      <c r="U710" s="545"/>
      <c r="V710" s="545"/>
      <c r="W710" s="545"/>
      <c r="X710" s="561" t="str">
        <v/>
      </c>
      <c r="Y710" s="562">
        <v>0</v>
      </c>
      <c r="Z710" s="545"/>
      <c r="AA710" s="577"/>
      <c r="AB710" s="577"/>
      <c r="AC710" s="577"/>
      <c r="AD710" s="577"/>
      <c r="AE710" s="577"/>
      <c r="AF710" s="577"/>
      <c r="AG710" s="577"/>
      <c r="AH710" s="577"/>
      <c r="AI710" s="577"/>
      <c r="AJ710" s="577"/>
      <c r="AK710" s="577"/>
      <c r="AL710" s="577"/>
      <c r="AM710" s="577"/>
      <c r="AN710" s="577"/>
    </row>
    <row r="711" spans="1:40" ht="17.25" customHeight="1">
      <c r="A711" s="577"/>
      <c r="B711" s="577"/>
      <c r="C711" s="577"/>
      <c r="D711" s="577"/>
      <c r="E711" s="577"/>
      <c r="F711" s="577"/>
      <c r="G711" s="577"/>
      <c r="H711" s="545"/>
      <c r="I711" s="577"/>
      <c r="J711" s="577"/>
      <c r="K711" s="545"/>
      <c r="L711" s="577"/>
      <c r="M711" s="545"/>
      <c r="N711" s="545"/>
      <c r="O711" s="545"/>
      <c r="P711" s="545"/>
      <c r="Q711" s="545"/>
      <c r="R711" s="545"/>
      <c r="S711" s="545"/>
      <c r="T711" s="545"/>
      <c r="U711" s="545"/>
      <c r="V711" s="545"/>
      <c r="W711" s="545"/>
      <c r="X711" s="561" t="str">
        <v/>
      </c>
      <c r="Y711" s="562">
        <v>0</v>
      </c>
      <c r="Z711" s="545"/>
      <c r="AA711" s="577"/>
      <c r="AB711" s="577"/>
      <c r="AC711" s="577"/>
      <c r="AD711" s="577"/>
      <c r="AE711" s="577"/>
      <c r="AF711" s="577"/>
      <c r="AG711" s="577"/>
      <c r="AH711" s="577"/>
      <c r="AI711" s="577"/>
      <c r="AJ711" s="577"/>
      <c r="AK711" s="577"/>
      <c r="AL711" s="577"/>
      <c r="AM711" s="577"/>
      <c r="AN711" s="577"/>
    </row>
    <row r="712" spans="1:40" ht="17.25" customHeight="1">
      <c r="A712" s="577"/>
      <c r="B712" s="577"/>
      <c r="C712" s="577"/>
      <c r="D712" s="577"/>
      <c r="E712" s="577"/>
      <c r="F712" s="577"/>
      <c r="G712" s="577"/>
      <c r="H712" s="545"/>
      <c r="I712" s="577"/>
      <c r="J712" s="577"/>
      <c r="K712" s="545"/>
      <c r="L712" s="577"/>
      <c r="M712" s="545"/>
      <c r="N712" s="545"/>
      <c r="O712" s="545"/>
      <c r="P712" s="545"/>
      <c r="Q712" s="545"/>
      <c r="R712" s="545"/>
      <c r="S712" s="545"/>
      <c r="T712" s="545"/>
      <c r="U712" s="545"/>
      <c r="V712" s="545"/>
      <c r="W712" s="545"/>
      <c r="X712" s="561" t="str">
        <v/>
      </c>
      <c r="Y712" s="562">
        <v>0</v>
      </c>
      <c r="Z712" s="545"/>
      <c r="AA712" s="577"/>
      <c r="AB712" s="577"/>
      <c r="AC712" s="577"/>
      <c r="AD712" s="577"/>
      <c r="AE712" s="577"/>
      <c r="AF712" s="577"/>
      <c r="AG712" s="577"/>
      <c r="AH712" s="577"/>
      <c r="AI712" s="577"/>
      <c r="AJ712" s="577"/>
      <c r="AK712" s="577"/>
      <c r="AL712" s="577"/>
      <c r="AM712" s="577"/>
      <c r="AN712" s="577"/>
    </row>
    <row r="713" spans="1:40" ht="17.25" customHeight="1">
      <c r="A713" s="577"/>
      <c r="B713" s="577"/>
      <c r="C713" s="577"/>
      <c r="D713" s="577"/>
      <c r="E713" s="577"/>
      <c r="F713" s="577"/>
      <c r="G713" s="577"/>
      <c r="H713" s="545"/>
      <c r="I713" s="577"/>
      <c r="J713" s="577"/>
      <c r="K713" s="545"/>
      <c r="L713" s="577"/>
      <c r="M713" s="545"/>
      <c r="N713" s="545"/>
      <c r="O713" s="545"/>
      <c r="P713" s="545"/>
      <c r="Q713" s="545"/>
      <c r="R713" s="545"/>
      <c r="S713" s="545"/>
      <c r="T713" s="545"/>
      <c r="U713" s="545"/>
      <c r="V713" s="545"/>
      <c r="W713" s="545"/>
      <c r="X713" s="561" t="str">
        <v/>
      </c>
      <c r="Y713" s="562">
        <v>0</v>
      </c>
      <c r="Z713" s="545"/>
      <c r="AA713" s="577"/>
      <c r="AB713" s="577"/>
      <c r="AC713" s="577"/>
      <c r="AD713" s="577"/>
      <c r="AE713" s="577"/>
      <c r="AF713" s="577"/>
      <c r="AG713" s="577"/>
      <c r="AH713" s="577"/>
      <c r="AI713" s="577"/>
      <c r="AJ713" s="577"/>
      <c r="AK713" s="577"/>
      <c r="AL713" s="577"/>
      <c r="AM713" s="577"/>
      <c r="AN713" s="577"/>
    </row>
    <row r="714" spans="1:40" ht="17.25" customHeight="1">
      <c r="A714" s="577"/>
      <c r="B714" s="577"/>
      <c r="C714" s="577"/>
      <c r="D714" s="577"/>
      <c r="E714" s="577"/>
      <c r="F714" s="577"/>
      <c r="G714" s="577"/>
      <c r="H714" s="545"/>
      <c r="I714" s="577"/>
      <c r="J714" s="577"/>
      <c r="K714" s="545"/>
      <c r="L714" s="577"/>
      <c r="M714" s="545"/>
      <c r="N714" s="545"/>
      <c r="O714" s="545"/>
      <c r="P714" s="545"/>
      <c r="Q714" s="545"/>
      <c r="R714" s="545"/>
      <c r="S714" s="545"/>
      <c r="T714" s="545"/>
      <c r="U714" s="545"/>
      <c r="V714" s="545"/>
      <c r="W714" s="545"/>
      <c r="X714" s="561" t="str">
        <v/>
      </c>
      <c r="Y714" s="562">
        <v>0</v>
      </c>
      <c r="Z714" s="545"/>
      <c r="AA714" s="577"/>
      <c r="AB714" s="577"/>
      <c r="AC714" s="577"/>
      <c r="AD714" s="577"/>
      <c r="AE714" s="577"/>
      <c r="AF714" s="577"/>
      <c r="AG714" s="577"/>
      <c r="AH714" s="577"/>
      <c r="AI714" s="577"/>
      <c r="AJ714" s="577"/>
      <c r="AK714" s="577"/>
      <c r="AL714" s="577"/>
      <c r="AM714" s="577"/>
      <c r="AN714" s="577"/>
    </row>
    <row r="715" spans="1:40" ht="17.25" customHeight="1">
      <c r="A715" s="577"/>
      <c r="B715" s="577"/>
      <c r="C715" s="577"/>
      <c r="D715" s="577"/>
      <c r="E715" s="577"/>
      <c r="F715" s="577"/>
      <c r="G715" s="577"/>
      <c r="H715" s="545"/>
      <c r="I715" s="577"/>
      <c r="J715" s="577"/>
      <c r="K715" s="545"/>
      <c r="L715" s="577"/>
      <c r="M715" s="545"/>
      <c r="N715" s="545"/>
      <c r="O715" s="545"/>
      <c r="P715" s="545"/>
      <c r="Q715" s="545"/>
      <c r="R715" s="545"/>
      <c r="S715" s="545"/>
      <c r="T715" s="545"/>
      <c r="U715" s="545"/>
      <c r="V715" s="545"/>
      <c r="W715" s="545"/>
      <c r="X715" s="561" t="str">
        <v/>
      </c>
      <c r="Y715" s="562">
        <v>0</v>
      </c>
      <c r="Z715" s="545"/>
      <c r="AA715" s="577"/>
      <c r="AB715" s="577"/>
      <c r="AC715" s="577"/>
      <c r="AD715" s="577"/>
      <c r="AE715" s="577"/>
      <c r="AF715" s="577"/>
      <c r="AG715" s="577"/>
      <c r="AH715" s="577"/>
      <c r="AI715" s="577"/>
      <c r="AJ715" s="577"/>
      <c r="AK715" s="577"/>
      <c r="AL715" s="577"/>
      <c r="AM715" s="577"/>
      <c r="AN715" s="577"/>
    </row>
    <row r="716" spans="1:40" ht="17.25" customHeight="1">
      <c r="A716" s="577"/>
      <c r="B716" s="577"/>
      <c r="C716" s="577"/>
      <c r="D716" s="577"/>
      <c r="E716" s="577"/>
      <c r="F716" s="577"/>
      <c r="G716" s="577"/>
      <c r="H716" s="545"/>
      <c r="I716" s="577"/>
      <c r="J716" s="577"/>
      <c r="K716" s="545"/>
      <c r="L716" s="577"/>
      <c r="M716" s="545"/>
      <c r="N716" s="545"/>
      <c r="O716" s="545"/>
      <c r="P716" s="545"/>
      <c r="Q716" s="545"/>
      <c r="R716" s="545"/>
      <c r="S716" s="545"/>
      <c r="T716" s="545"/>
      <c r="U716" s="545"/>
      <c r="V716" s="545"/>
      <c r="W716" s="545"/>
      <c r="X716" s="561" t="str">
        <v/>
      </c>
      <c r="Y716" s="562">
        <v>0</v>
      </c>
      <c r="Z716" s="545"/>
      <c r="AA716" s="577"/>
      <c r="AB716" s="577"/>
      <c r="AC716" s="577"/>
      <c r="AD716" s="577"/>
      <c r="AE716" s="577"/>
      <c r="AF716" s="577"/>
      <c r="AG716" s="577"/>
      <c r="AH716" s="577"/>
      <c r="AI716" s="577"/>
      <c r="AJ716" s="577"/>
      <c r="AK716" s="577"/>
      <c r="AL716" s="577"/>
      <c r="AM716" s="577"/>
      <c r="AN716" s="577"/>
    </row>
    <row r="717" spans="1:40" ht="17.25" customHeight="1">
      <c r="A717" s="577"/>
      <c r="B717" s="577"/>
      <c r="C717" s="577"/>
      <c r="D717" s="577"/>
      <c r="E717" s="577"/>
      <c r="F717" s="577"/>
      <c r="G717" s="577"/>
      <c r="H717" s="545"/>
      <c r="I717" s="577"/>
      <c r="J717" s="577"/>
      <c r="K717" s="545"/>
      <c r="L717" s="577"/>
      <c r="M717" s="545"/>
      <c r="N717" s="545"/>
      <c r="O717" s="545"/>
      <c r="P717" s="545"/>
      <c r="Q717" s="545"/>
      <c r="R717" s="545"/>
      <c r="S717" s="545"/>
      <c r="T717" s="545"/>
      <c r="U717" s="545"/>
      <c r="V717" s="545"/>
      <c r="W717" s="545"/>
      <c r="X717" s="561" t="str">
        <v/>
      </c>
      <c r="Y717" s="562">
        <v>0</v>
      </c>
      <c r="Z717" s="545"/>
      <c r="AA717" s="577"/>
      <c r="AB717" s="577"/>
      <c r="AC717" s="577"/>
      <c r="AD717" s="577"/>
      <c r="AE717" s="577"/>
      <c r="AF717" s="577"/>
      <c r="AG717" s="577"/>
      <c r="AH717" s="577"/>
      <c r="AI717" s="577"/>
      <c r="AJ717" s="577"/>
      <c r="AK717" s="577"/>
      <c r="AL717" s="577"/>
      <c r="AM717" s="577"/>
      <c r="AN717" s="577"/>
    </row>
    <row r="718" spans="1:40" ht="17.25" customHeight="1">
      <c r="A718" s="577"/>
      <c r="B718" s="577"/>
      <c r="C718" s="577"/>
      <c r="D718" s="577"/>
      <c r="E718" s="577"/>
      <c r="F718" s="577"/>
      <c r="G718" s="577"/>
      <c r="H718" s="545"/>
      <c r="I718" s="577"/>
      <c r="J718" s="577"/>
      <c r="K718" s="545"/>
      <c r="L718" s="577"/>
      <c r="M718" s="545"/>
      <c r="N718" s="545"/>
      <c r="O718" s="545"/>
      <c r="P718" s="545"/>
      <c r="Q718" s="545"/>
      <c r="R718" s="545"/>
      <c r="S718" s="545"/>
      <c r="T718" s="545"/>
      <c r="U718" s="545"/>
      <c r="V718" s="545"/>
      <c r="W718" s="545"/>
      <c r="X718" s="561" t="str">
        <v/>
      </c>
      <c r="Y718" s="562">
        <v>0</v>
      </c>
      <c r="Z718" s="545"/>
      <c r="AA718" s="577"/>
      <c r="AB718" s="577"/>
      <c r="AC718" s="577"/>
      <c r="AD718" s="577"/>
      <c r="AE718" s="577"/>
      <c r="AF718" s="577"/>
      <c r="AG718" s="577"/>
      <c r="AH718" s="577"/>
      <c r="AI718" s="577"/>
      <c r="AJ718" s="577"/>
      <c r="AK718" s="577"/>
      <c r="AL718" s="577"/>
      <c r="AM718" s="577"/>
      <c r="AN718" s="577"/>
    </row>
    <row r="719" spans="1:40" ht="17.25" customHeight="1">
      <c r="A719" s="577"/>
      <c r="B719" s="577"/>
      <c r="C719" s="577"/>
      <c r="D719" s="577"/>
      <c r="E719" s="577"/>
      <c r="F719" s="577"/>
      <c r="G719" s="577"/>
      <c r="H719" s="545"/>
      <c r="I719" s="577"/>
      <c r="J719" s="577"/>
      <c r="K719" s="545"/>
      <c r="L719" s="577"/>
      <c r="M719" s="545"/>
      <c r="N719" s="545"/>
      <c r="O719" s="545"/>
      <c r="P719" s="545"/>
      <c r="Q719" s="545"/>
      <c r="R719" s="545"/>
      <c r="S719" s="545"/>
      <c r="T719" s="545"/>
      <c r="U719" s="545"/>
      <c r="V719" s="545"/>
      <c r="W719" s="545"/>
      <c r="X719" s="561" t="str">
        <v/>
      </c>
      <c r="Y719" s="562">
        <v>0</v>
      </c>
      <c r="Z719" s="545"/>
      <c r="AA719" s="577"/>
      <c r="AB719" s="577"/>
      <c r="AC719" s="577"/>
      <c r="AD719" s="577"/>
      <c r="AE719" s="577"/>
      <c r="AF719" s="577"/>
      <c r="AG719" s="577"/>
      <c r="AH719" s="577"/>
      <c r="AI719" s="577"/>
      <c r="AJ719" s="577"/>
      <c r="AK719" s="577"/>
      <c r="AL719" s="577"/>
      <c r="AM719" s="577"/>
      <c r="AN719" s="577"/>
    </row>
    <row r="720" spans="1:40" ht="17.25" customHeight="1">
      <c r="A720" s="577"/>
      <c r="B720" s="577"/>
      <c r="C720" s="577"/>
      <c r="D720" s="577"/>
      <c r="E720" s="577"/>
      <c r="F720" s="577"/>
      <c r="G720" s="577"/>
      <c r="H720" s="545"/>
      <c r="I720" s="577"/>
      <c r="J720" s="577"/>
      <c r="K720" s="545"/>
      <c r="L720" s="577"/>
      <c r="M720" s="545"/>
      <c r="N720" s="545"/>
      <c r="O720" s="545"/>
      <c r="P720" s="545"/>
      <c r="Q720" s="545"/>
      <c r="R720" s="545"/>
      <c r="S720" s="545"/>
      <c r="T720" s="545"/>
      <c r="U720" s="545"/>
      <c r="V720" s="545"/>
      <c r="W720" s="545"/>
      <c r="X720" s="561" t="str">
        <v/>
      </c>
      <c r="Y720" s="562">
        <v>0</v>
      </c>
      <c r="Z720" s="545"/>
      <c r="AA720" s="577"/>
      <c r="AB720" s="577"/>
      <c r="AC720" s="577"/>
      <c r="AD720" s="577"/>
      <c r="AE720" s="577"/>
      <c r="AF720" s="577"/>
      <c r="AG720" s="577"/>
      <c r="AH720" s="577"/>
      <c r="AI720" s="577"/>
      <c r="AJ720" s="577"/>
      <c r="AK720" s="577"/>
      <c r="AL720" s="577"/>
      <c r="AM720" s="577"/>
      <c r="AN720" s="577"/>
    </row>
    <row r="721" spans="1:40" ht="17.25" customHeight="1">
      <c r="A721" s="577"/>
      <c r="B721" s="577"/>
      <c r="C721" s="577"/>
      <c r="D721" s="577"/>
      <c r="E721" s="577"/>
      <c r="F721" s="577"/>
      <c r="G721" s="577"/>
      <c r="H721" s="545"/>
      <c r="I721" s="577"/>
      <c r="J721" s="577"/>
      <c r="K721" s="545"/>
      <c r="L721" s="577"/>
      <c r="M721" s="545"/>
      <c r="N721" s="545"/>
      <c r="O721" s="545"/>
      <c r="P721" s="545"/>
      <c r="Q721" s="545"/>
      <c r="R721" s="545"/>
      <c r="S721" s="545"/>
      <c r="T721" s="545"/>
      <c r="U721" s="545"/>
      <c r="V721" s="545"/>
      <c r="W721" s="545"/>
      <c r="X721" s="561" t="str">
        <v/>
      </c>
      <c r="Y721" s="562">
        <v>0</v>
      </c>
      <c r="Z721" s="545"/>
      <c r="AA721" s="577"/>
      <c r="AB721" s="577"/>
      <c r="AC721" s="577"/>
      <c r="AD721" s="577"/>
      <c r="AE721" s="577"/>
      <c r="AF721" s="577"/>
      <c r="AG721" s="577"/>
      <c r="AH721" s="577"/>
      <c r="AI721" s="577"/>
      <c r="AJ721" s="577"/>
      <c r="AK721" s="577"/>
      <c r="AL721" s="577"/>
      <c r="AM721" s="577"/>
      <c r="AN721" s="577"/>
    </row>
    <row r="722" spans="1:40" ht="17.25" customHeight="1">
      <c r="A722" s="577"/>
      <c r="B722" s="577"/>
      <c r="C722" s="577"/>
      <c r="D722" s="577"/>
      <c r="E722" s="577"/>
      <c r="F722" s="577"/>
      <c r="G722" s="577"/>
      <c r="H722" s="545"/>
      <c r="I722" s="577"/>
      <c r="J722" s="577"/>
      <c r="K722" s="545"/>
      <c r="L722" s="577"/>
      <c r="M722" s="545"/>
      <c r="N722" s="545"/>
      <c r="O722" s="545"/>
      <c r="P722" s="545"/>
      <c r="Q722" s="545"/>
      <c r="R722" s="545"/>
      <c r="S722" s="545"/>
      <c r="T722" s="545"/>
      <c r="U722" s="545"/>
      <c r="V722" s="545"/>
      <c r="W722" s="545"/>
      <c r="X722" s="561" t="str">
        <v/>
      </c>
      <c r="Y722" s="562">
        <v>0</v>
      </c>
      <c r="Z722" s="545"/>
      <c r="AA722" s="577"/>
      <c r="AB722" s="577"/>
      <c r="AC722" s="577"/>
      <c r="AD722" s="577"/>
      <c r="AE722" s="577"/>
      <c r="AF722" s="577"/>
      <c r="AG722" s="577"/>
      <c r="AH722" s="577"/>
      <c r="AI722" s="577"/>
      <c r="AJ722" s="577"/>
      <c r="AK722" s="577"/>
      <c r="AL722" s="577"/>
      <c r="AM722" s="577"/>
      <c r="AN722" s="577"/>
    </row>
    <row r="723" spans="1:40" ht="17.25" customHeight="1">
      <c r="A723" s="577"/>
      <c r="B723" s="577"/>
      <c r="C723" s="577"/>
      <c r="D723" s="577"/>
      <c r="E723" s="577"/>
      <c r="F723" s="577"/>
      <c r="G723" s="577"/>
      <c r="H723" s="545"/>
      <c r="I723" s="577"/>
      <c r="J723" s="577"/>
      <c r="K723" s="545"/>
      <c r="L723" s="577"/>
      <c r="M723" s="545"/>
      <c r="N723" s="545"/>
      <c r="O723" s="545"/>
      <c r="P723" s="545"/>
      <c r="Q723" s="545"/>
      <c r="R723" s="545"/>
      <c r="S723" s="545"/>
      <c r="T723" s="545"/>
      <c r="U723" s="545"/>
      <c r="V723" s="545"/>
      <c r="W723" s="545"/>
      <c r="X723" s="561" t="str">
        <v/>
      </c>
      <c r="Y723" s="562">
        <v>0</v>
      </c>
      <c r="Z723" s="545"/>
      <c r="AA723" s="577"/>
      <c r="AB723" s="577"/>
      <c r="AC723" s="577"/>
      <c r="AD723" s="577"/>
      <c r="AE723" s="577"/>
      <c r="AF723" s="577"/>
      <c r="AG723" s="577"/>
      <c r="AH723" s="577"/>
      <c r="AI723" s="577"/>
      <c r="AJ723" s="577"/>
      <c r="AK723" s="577"/>
      <c r="AL723" s="577"/>
      <c r="AM723" s="577"/>
      <c r="AN723" s="577"/>
    </row>
    <row r="724" spans="1:40" ht="17.25" customHeight="1">
      <c r="A724" s="577"/>
      <c r="B724" s="577"/>
      <c r="C724" s="577"/>
      <c r="D724" s="577"/>
      <c r="E724" s="577"/>
      <c r="F724" s="577"/>
      <c r="G724" s="577"/>
      <c r="H724" s="545"/>
      <c r="I724" s="577"/>
      <c r="J724" s="577"/>
      <c r="K724" s="545"/>
      <c r="L724" s="577"/>
      <c r="M724" s="545"/>
      <c r="N724" s="545"/>
      <c r="O724" s="545"/>
      <c r="P724" s="545"/>
      <c r="Q724" s="545"/>
      <c r="R724" s="545"/>
      <c r="S724" s="545"/>
      <c r="T724" s="545"/>
      <c r="U724" s="545"/>
      <c r="V724" s="545"/>
      <c r="W724" s="545"/>
      <c r="X724" s="561" t="str">
        <v/>
      </c>
      <c r="Y724" s="562">
        <v>0</v>
      </c>
      <c r="Z724" s="545"/>
      <c r="AA724" s="577"/>
      <c r="AB724" s="577"/>
      <c r="AC724" s="577"/>
      <c r="AD724" s="577"/>
      <c r="AE724" s="577"/>
      <c r="AF724" s="577"/>
      <c r="AG724" s="577"/>
      <c r="AH724" s="577"/>
      <c r="AI724" s="577"/>
      <c r="AJ724" s="577"/>
      <c r="AK724" s="577"/>
      <c r="AL724" s="577"/>
      <c r="AM724" s="577"/>
      <c r="AN724" s="577"/>
    </row>
    <row r="725" spans="1:40" ht="17.25" customHeight="1">
      <c r="A725" s="577"/>
      <c r="B725" s="577"/>
      <c r="C725" s="577"/>
      <c r="D725" s="577"/>
      <c r="E725" s="577"/>
      <c r="F725" s="577"/>
      <c r="G725" s="577"/>
      <c r="H725" s="545"/>
      <c r="I725" s="577"/>
      <c r="J725" s="577"/>
      <c r="K725" s="545"/>
      <c r="L725" s="577"/>
      <c r="M725" s="545"/>
      <c r="N725" s="545"/>
      <c r="O725" s="545"/>
      <c r="P725" s="545"/>
      <c r="Q725" s="545"/>
      <c r="R725" s="545"/>
      <c r="S725" s="545"/>
      <c r="T725" s="545"/>
      <c r="U725" s="545"/>
      <c r="V725" s="545"/>
      <c r="W725" s="545"/>
      <c r="X725" s="561" t="str">
        <v/>
      </c>
      <c r="Y725" s="562">
        <v>0</v>
      </c>
      <c r="Z725" s="545"/>
      <c r="AA725" s="577"/>
      <c r="AB725" s="577"/>
      <c r="AC725" s="577"/>
      <c r="AD725" s="577"/>
      <c r="AE725" s="577"/>
      <c r="AF725" s="577"/>
      <c r="AG725" s="577"/>
      <c r="AH725" s="577"/>
      <c r="AI725" s="577"/>
      <c r="AJ725" s="577"/>
      <c r="AK725" s="577"/>
      <c r="AL725" s="577"/>
      <c r="AM725" s="577"/>
      <c r="AN725" s="577"/>
    </row>
    <row r="726" spans="1:40" ht="17.25" customHeight="1">
      <c r="A726" s="577"/>
      <c r="B726" s="577"/>
      <c r="C726" s="577"/>
      <c r="D726" s="577"/>
      <c r="E726" s="577"/>
      <c r="F726" s="577"/>
      <c r="G726" s="577"/>
      <c r="H726" s="545"/>
      <c r="I726" s="577"/>
      <c r="J726" s="577"/>
      <c r="K726" s="545"/>
      <c r="L726" s="577"/>
      <c r="M726" s="545"/>
      <c r="N726" s="545"/>
      <c r="O726" s="545"/>
      <c r="P726" s="545"/>
      <c r="Q726" s="545"/>
      <c r="R726" s="545"/>
      <c r="S726" s="545"/>
      <c r="T726" s="545"/>
      <c r="U726" s="545"/>
      <c r="V726" s="545"/>
      <c r="W726" s="545"/>
      <c r="X726" s="561" t="str">
        <v/>
      </c>
      <c r="Y726" s="562">
        <v>0</v>
      </c>
      <c r="Z726" s="545"/>
      <c r="AA726" s="577"/>
      <c r="AB726" s="577"/>
      <c r="AC726" s="577"/>
      <c r="AD726" s="577"/>
      <c r="AE726" s="577"/>
      <c r="AF726" s="577"/>
      <c r="AG726" s="577"/>
      <c r="AH726" s="577"/>
      <c r="AI726" s="577"/>
      <c r="AJ726" s="577"/>
      <c r="AK726" s="577"/>
      <c r="AL726" s="577"/>
      <c r="AM726" s="577"/>
      <c r="AN726" s="577"/>
    </row>
    <row r="727" spans="1:40" ht="17.25" customHeight="1">
      <c r="A727" s="577"/>
      <c r="B727" s="577"/>
      <c r="C727" s="577"/>
      <c r="D727" s="577"/>
      <c r="E727" s="577"/>
      <c r="F727" s="577"/>
      <c r="G727" s="577"/>
      <c r="H727" s="545"/>
      <c r="I727" s="577"/>
      <c r="J727" s="577"/>
      <c r="K727" s="545"/>
      <c r="L727" s="577"/>
      <c r="M727" s="545"/>
      <c r="N727" s="545"/>
      <c r="O727" s="545"/>
      <c r="P727" s="545"/>
      <c r="Q727" s="545"/>
      <c r="R727" s="545"/>
      <c r="S727" s="545"/>
      <c r="T727" s="545"/>
      <c r="U727" s="545"/>
      <c r="V727" s="545"/>
      <c r="W727" s="545"/>
      <c r="X727" s="561" t="str">
        <v/>
      </c>
      <c r="Y727" s="562">
        <v>0</v>
      </c>
      <c r="Z727" s="545"/>
      <c r="AA727" s="577"/>
      <c r="AB727" s="577"/>
      <c r="AC727" s="577"/>
      <c r="AD727" s="577"/>
      <c r="AE727" s="577"/>
      <c r="AF727" s="577"/>
      <c r="AG727" s="577"/>
      <c r="AH727" s="577"/>
      <c r="AI727" s="577"/>
      <c r="AJ727" s="577"/>
      <c r="AK727" s="577"/>
      <c r="AL727" s="577"/>
      <c r="AM727" s="577"/>
      <c r="AN727" s="577"/>
    </row>
    <row r="728" spans="1:40" ht="17.25" customHeight="1">
      <c r="A728" s="577"/>
      <c r="B728" s="577"/>
      <c r="C728" s="577"/>
      <c r="D728" s="577"/>
      <c r="E728" s="577"/>
      <c r="F728" s="577"/>
      <c r="G728" s="577"/>
      <c r="H728" s="545"/>
      <c r="I728" s="577"/>
      <c r="J728" s="577"/>
      <c r="K728" s="545"/>
      <c r="L728" s="577"/>
      <c r="M728" s="545"/>
      <c r="N728" s="545"/>
      <c r="O728" s="545"/>
      <c r="P728" s="545"/>
      <c r="Q728" s="545"/>
      <c r="R728" s="545"/>
      <c r="S728" s="545"/>
      <c r="T728" s="545"/>
      <c r="U728" s="545"/>
      <c r="V728" s="545"/>
      <c r="W728" s="545"/>
      <c r="X728" s="561" t="str">
        <v/>
      </c>
      <c r="Y728" s="562">
        <v>0</v>
      </c>
      <c r="Z728" s="545"/>
      <c r="AA728" s="577"/>
      <c r="AB728" s="577"/>
      <c r="AC728" s="577"/>
      <c r="AD728" s="577"/>
      <c r="AE728" s="577"/>
      <c r="AF728" s="577"/>
      <c r="AG728" s="577"/>
      <c r="AH728" s="577"/>
      <c r="AI728" s="577"/>
      <c r="AJ728" s="577"/>
      <c r="AK728" s="577"/>
      <c r="AL728" s="577"/>
      <c r="AM728" s="577"/>
      <c r="AN728" s="577"/>
    </row>
    <row r="729" spans="1:40" ht="17.25" customHeight="1">
      <c r="A729" s="577"/>
      <c r="B729" s="577"/>
      <c r="C729" s="577"/>
      <c r="D729" s="577"/>
      <c r="E729" s="577"/>
      <c r="F729" s="577"/>
      <c r="G729" s="577"/>
      <c r="H729" s="545"/>
      <c r="I729" s="577"/>
      <c r="J729" s="577"/>
      <c r="K729" s="545"/>
      <c r="L729" s="577"/>
      <c r="M729" s="545"/>
      <c r="N729" s="545"/>
      <c r="O729" s="545"/>
      <c r="P729" s="545"/>
      <c r="Q729" s="545"/>
      <c r="R729" s="545"/>
      <c r="S729" s="545"/>
      <c r="T729" s="545"/>
      <c r="U729" s="545"/>
      <c r="V729" s="545"/>
      <c r="W729" s="545"/>
      <c r="X729" s="561" t="str">
        <v/>
      </c>
      <c r="Y729" s="562">
        <v>0</v>
      </c>
      <c r="Z729" s="545"/>
      <c r="AA729" s="577"/>
      <c r="AB729" s="577"/>
      <c r="AC729" s="577"/>
      <c r="AD729" s="577"/>
      <c r="AE729" s="577"/>
      <c r="AF729" s="577"/>
      <c r="AG729" s="577"/>
      <c r="AH729" s="577"/>
      <c r="AI729" s="577"/>
      <c r="AJ729" s="577"/>
      <c r="AK729" s="577"/>
      <c r="AL729" s="577"/>
      <c r="AM729" s="577"/>
      <c r="AN729" s="577"/>
    </row>
    <row r="730" spans="1:40" ht="17.25" customHeight="1">
      <c r="A730" s="577"/>
      <c r="B730" s="577"/>
      <c r="C730" s="577"/>
      <c r="D730" s="577"/>
      <c r="E730" s="577"/>
      <c r="F730" s="577"/>
      <c r="G730" s="577"/>
      <c r="H730" s="545"/>
      <c r="I730" s="577"/>
      <c r="J730" s="577"/>
      <c r="K730" s="545"/>
      <c r="L730" s="577"/>
      <c r="M730" s="545"/>
      <c r="N730" s="545"/>
      <c r="O730" s="545"/>
      <c r="P730" s="545"/>
      <c r="Q730" s="545"/>
      <c r="R730" s="545"/>
      <c r="S730" s="545"/>
      <c r="T730" s="545"/>
      <c r="U730" s="545"/>
      <c r="V730" s="545"/>
      <c r="W730" s="545"/>
      <c r="X730" s="561" t="str">
        <v/>
      </c>
      <c r="Y730" s="562">
        <v>0</v>
      </c>
      <c r="Z730" s="545"/>
      <c r="AA730" s="577"/>
      <c r="AB730" s="577"/>
      <c r="AC730" s="577"/>
      <c r="AD730" s="577"/>
      <c r="AE730" s="577"/>
      <c r="AF730" s="577"/>
      <c r="AG730" s="577"/>
      <c r="AH730" s="577"/>
      <c r="AI730" s="577"/>
      <c r="AJ730" s="577"/>
      <c r="AK730" s="577"/>
      <c r="AL730" s="577"/>
      <c r="AM730" s="577"/>
      <c r="AN730" s="577"/>
    </row>
    <row r="731" spans="1:40" ht="17.25" customHeight="1">
      <c r="A731" s="577"/>
      <c r="B731" s="577"/>
      <c r="C731" s="577"/>
      <c r="D731" s="577"/>
      <c r="E731" s="577"/>
      <c r="F731" s="577"/>
      <c r="G731" s="577"/>
      <c r="H731" s="545"/>
      <c r="I731" s="577"/>
      <c r="J731" s="577"/>
      <c r="K731" s="545"/>
      <c r="L731" s="577"/>
      <c r="M731" s="545"/>
      <c r="N731" s="545"/>
      <c r="O731" s="545"/>
      <c r="P731" s="545"/>
      <c r="Q731" s="545"/>
      <c r="R731" s="545"/>
      <c r="S731" s="545"/>
      <c r="T731" s="545"/>
      <c r="U731" s="545"/>
      <c r="V731" s="545"/>
      <c r="W731" s="545"/>
      <c r="X731" s="561" t="str">
        <v/>
      </c>
      <c r="Y731" s="562">
        <v>0</v>
      </c>
      <c r="Z731" s="545"/>
      <c r="AA731" s="577"/>
      <c r="AB731" s="577"/>
      <c r="AC731" s="577"/>
      <c r="AD731" s="577"/>
      <c r="AE731" s="577"/>
      <c r="AF731" s="577"/>
      <c r="AG731" s="577"/>
      <c r="AH731" s="577"/>
      <c r="AI731" s="577"/>
      <c r="AJ731" s="577"/>
      <c r="AK731" s="577"/>
      <c r="AL731" s="577"/>
      <c r="AM731" s="577"/>
      <c r="AN731" s="577"/>
    </row>
    <row r="732" spans="1:40" ht="17.25" customHeight="1">
      <c r="A732" s="577"/>
      <c r="B732" s="577"/>
      <c r="C732" s="577"/>
      <c r="D732" s="577"/>
      <c r="E732" s="577"/>
      <c r="F732" s="577"/>
      <c r="G732" s="577"/>
      <c r="H732" s="545"/>
      <c r="I732" s="577"/>
      <c r="J732" s="577"/>
      <c r="K732" s="545"/>
      <c r="L732" s="577"/>
      <c r="M732" s="545"/>
      <c r="N732" s="545"/>
      <c r="O732" s="545"/>
      <c r="P732" s="545"/>
      <c r="Q732" s="545"/>
      <c r="R732" s="545"/>
      <c r="S732" s="545"/>
      <c r="T732" s="545"/>
      <c r="U732" s="545"/>
      <c r="V732" s="545"/>
      <c r="W732" s="545"/>
      <c r="X732" s="561" t="str">
        <v/>
      </c>
      <c r="Y732" s="562">
        <v>0</v>
      </c>
      <c r="Z732" s="545"/>
      <c r="AA732" s="577"/>
      <c r="AB732" s="577"/>
      <c r="AC732" s="577"/>
      <c r="AD732" s="577"/>
      <c r="AE732" s="577"/>
      <c r="AF732" s="577"/>
      <c r="AG732" s="577"/>
      <c r="AH732" s="577"/>
      <c r="AI732" s="577"/>
      <c r="AJ732" s="577"/>
      <c r="AK732" s="577"/>
      <c r="AL732" s="577"/>
      <c r="AM732" s="577"/>
      <c r="AN732" s="577"/>
    </row>
    <row r="733" spans="1:40" ht="17.25" customHeight="1">
      <c r="A733" s="577"/>
      <c r="B733" s="577"/>
      <c r="C733" s="577"/>
      <c r="D733" s="577"/>
      <c r="E733" s="577"/>
      <c r="F733" s="577"/>
      <c r="G733" s="577"/>
      <c r="H733" s="545"/>
      <c r="I733" s="577"/>
      <c r="J733" s="577"/>
      <c r="K733" s="545"/>
      <c r="L733" s="577"/>
      <c r="M733" s="545"/>
      <c r="N733" s="545"/>
      <c r="O733" s="545"/>
      <c r="P733" s="545"/>
      <c r="Q733" s="545"/>
      <c r="R733" s="545"/>
      <c r="S733" s="545"/>
      <c r="T733" s="545"/>
      <c r="U733" s="545"/>
      <c r="V733" s="545"/>
      <c r="W733" s="545"/>
      <c r="X733" s="561" t="str">
        <v/>
      </c>
      <c r="Y733" s="562">
        <v>0</v>
      </c>
      <c r="Z733" s="545"/>
      <c r="AA733" s="577"/>
      <c r="AB733" s="577"/>
      <c r="AC733" s="577"/>
      <c r="AD733" s="577"/>
      <c r="AE733" s="577"/>
      <c r="AF733" s="577"/>
      <c r="AG733" s="577"/>
      <c r="AH733" s="577"/>
      <c r="AI733" s="577"/>
      <c r="AJ733" s="577"/>
      <c r="AK733" s="577"/>
      <c r="AL733" s="577"/>
      <c r="AM733" s="577"/>
      <c r="AN733" s="577"/>
    </row>
    <row r="734" spans="1:40" ht="17.25" customHeight="1">
      <c r="A734" s="577"/>
      <c r="B734" s="577"/>
      <c r="C734" s="577"/>
      <c r="D734" s="577"/>
      <c r="E734" s="577"/>
      <c r="F734" s="577"/>
      <c r="G734" s="577"/>
      <c r="H734" s="545"/>
      <c r="I734" s="577"/>
      <c r="J734" s="577"/>
      <c r="K734" s="545"/>
      <c r="L734" s="577"/>
      <c r="M734" s="545"/>
      <c r="N734" s="545"/>
      <c r="O734" s="545"/>
      <c r="P734" s="545"/>
      <c r="Q734" s="545"/>
      <c r="R734" s="545"/>
      <c r="S734" s="545"/>
      <c r="T734" s="545"/>
      <c r="U734" s="545"/>
      <c r="V734" s="545"/>
      <c r="W734" s="545"/>
      <c r="X734" s="561" t="str">
        <v/>
      </c>
      <c r="Y734" s="562">
        <v>0</v>
      </c>
      <c r="Z734" s="545"/>
      <c r="AA734" s="577"/>
      <c r="AB734" s="577"/>
      <c r="AC734" s="577"/>
      <c r="AD734" s="577"/>
      <c r="AE734" s="577"/>
      <c r="AF734" s="577"/>
      <c r="AG734" s="577"/>
      <c r="AH734" s="577"/>
      <c r="AI734" s="577"/>
      <c r="AJ734" s="577"/>
      <c r="AK734" s="577"/>
      <c r="AL734" s="577"/>
      <c r="AM734" s="577"/>
      <c r="AN734" s="577"/>
    </row>
    <row r="735" spans="1:40" ht="17.25" customHeight="1">
      <c r="A735" s="577"/>
      <c r="B735" s="577"/>
      <c r="C735" s="577"/>
      <c r="D735" s="577"/>
      <c r="E735" s="577"/>
      <c r="F735" s="577"/>
      <c r="G735" s="577"/>
      <c r="H735" s="545"/>
      <c r="I735" s="577"/>
      <c r="J735" s="577"/>
      <c r="K735" s="545"/>
      <c r="L735" s="577"/>
      <c r="M735" s="545"/>
      <c r="N735" s="545"/>
      <c r="O735" s="545"/>
      <c r="P735" s="545"/>
      <c r="Q735" s="545"/>
      <c r="R735" s="545"/>
      <c r="S735" s="545"/>
      <c r="T735" s="545"/>
      <c r="U735" s="545"/>
      <c r="V735" s="545"/>
      <c r="W735" s="545"/>
      <c r="X735" s="561" t="str">
        <v/>
      </c>
      <c r="Y735" s="562">
        <v>0</v>
      </c>
      <c r="Z735" s="545"/>
      <c r="AA735" s="577"/>
      <c r="AB735" s="577"/>
      <c r="AC735" s="577"/>
      <c r="AD735" s="577"/>
      <c r="AE735" s="577"/>
      <c r="AF735" s="577"/>
      <c r="AG735" s="577"/>
      <c r="AH735" s="577"/>
      <c r="AI735" s="577"/>
      <c r="AJ735" s="577"/>
      <c r="AK735" s="577"/>
      <c r="AL735" s="577"/>
      <c r="AM735" s="577"/>
      <c r="AN735" s="577"/>
    </row>
    <row r="736" spans="1:40" ht="17.25" customHeight="1">
      <c r="A736" s="577"/>
      <c r="B736" s="577"/>
      <c r="C736" s="577"/>
      <c r="D736" s="577"/>
      <c r="E736" s="577"/>
      <c r="F736" s="577"/>
      <c r="G736" s="577"/>
      <c r="H736" s="545"/>
      <c r="I736" s="577"/>
      <c r="J736" s="577"/>
      <c r="K736" s="545"/>
      <c r="L736" s="577"/>
      <c r="M736" s="545"/>
      <c r="N736" s="545"/>
      <c r="O736" s="545"/>
      <c r="P736" s="545"/>
      <c r="Q736" s="545"/>
      <c r="R736" s="545"/>
      <c r="S736" s="545"/>
      <c r="T736" s="545"/>
      <c r="U736" s="545"/>
      <c r="V736" s="545"/>
      <c r="W736" s="545"/>
      <c r="X736" s="561" t="str">
        <v/>
      </c>
      <c r="Y736" s="562">
        <v>0</v>
      </c>
      <c r="Z736" s="545"/>
      <c r="AA736" s="577"/>
      <c r="AB736" s="577"/>
      <c r="AC736" s="577"/>
      <c r="AD736" s="577"/>
      <c r="AE736" s="577"/>
      <c r="AF736" s="577"/>
      <c r="AG736" s="577"/>
      <c r="AH736" s="577"/>
      <c r="AI736" s="577"/>
      <c r="AJ736" s="577"/>
      <c r="AK736" s="577"/>
      <c r="AL736" s="577"/>
      <c r="AM736" s="577"/>
      <c r="AN736" s="577"/>
    </row>
    <row r="737" spans="1:40" ht="17.25" customHeight="1">
      <c r="A737" s="577"/>
      <c r="B737" s="577"/>
      <c r="C737" s="577"/>
      <c r="D737" s="577"/>
      <c r="E737" s="577"/>
      <c r="F737" s="577"/>
      <c r="G737" s="577"/>
      <c r="H737" s="545"/>
      <c r="I737" s="577"/>
      <c r="J737" s="577"/>
      <c r="K737" s="545"/>
      <c r="L737" s="577"/>
      <c r="M737" s="545"/>
      <c r="N737" s="545"/>
      <c r="O737" s="545"/>
      <c r="P737" s="545"/>
      <c r="Q737" s="545"/>
      <c r="R737" s="545"/>
      <c r="S737" s="545"/>
      <c r="T737" s="545"/>
      <c r="U737" s="545"/>
      <c r="V737" s="545"/>
      <c r="W737" s="545"/>
      <c r="X737" s="561" t="str">
        <v/>
      </c>
      <c r="Y737" s="562">
        <v>0</v>
      </c>
      <c r="Z737" s="545"/>
      <c r="AA737" s="577"/>
      <c r="AB737" s="577"/>
      <c r="AC737" s="577"/>
      <c r="AD737" s="577"/>
      <c r="AE737" s="577"/>
      <c r="AF737" s="577"/>
      <c r="AG737" s="577"/>
      <c r="AH737" s="577"/>
      <c r="AI737" s="577"/>
      <c r="AJ737" s="577"/>
      <c r="AK737" s="577"/>
      <c r="AL737" s="577"/>
      <c r="AM737" s="577"/>
      <c r="AN737" s="577"/>
    </row>
    <row r="738" spans="1:40" ht="17.25" customHeight="1">
      <c r="A738" s="577"/>
      <c r="B738" s="577"/>
      <c r="C738" s="577"/>
      <c r="D738" s="577"/>
      <c r="E738" s="577"/>
      <c r="F738" s="577"/>
      <c r="G738" s="577"/>
      <c r="H738" s="545"/>
      <c r="I738" s="577"/>
      <c r="J738" s="577"/>
      <c r="K738" s="545"/>
      <c r="L738" s="577"/>
      <c r="M738" s="545"/>
      <c r="N738" s="545"/>
      <c r="O738" s="545"/>
      <c r="P738" s="545"/>
      <c r="Q738" s="545"/>
      <c r="R738" s="545"/>
      <c r="S738" s="545"/>
      <c r="T738" s="545"/>
      <c r="U738" s="545"/>
      <c r="V738" s="545"/>
      <c r="W738" s="545"/>
      <c r="X738" s="561" t="str">
        <v/>
      </c>
      <c r="Y738" s="562">
        <v>0</v>
      </c>
      <c r="Z738" s="545"/>
      <c r="AA738" s="577"/>
      <c r="AB738" s="577"/>
      <c r="AC738" s="577"/>
      <c r="AD738" s="577"/>
      <c r="AE738" s="577"/>
      <c r="AF738" s="577"/>
      <c r="AG738" s="577"/>
      <c r="AH738" s="577"/>
      <c r="AI738" s="577"/>
      <c r="AJ738" s="577"/>
      <c r="AK738" s="577"/>
      <c r="AL738" s="577"/>
      <c r="AM738" s="577"/>
      <c r="AN738" s="577"/>
    </row>
    <row r="739" spans="1:40" ht="17.25" customHeight="1">
      <c r="A739" s="577"/>
      <c r="B739" s="577"/>
      <c r="C739" s="577"/>
      <c r="D739" s="577"/>
      <c r="E739" s="577"/>
      <c r="F739" s="577"/>
      <c r="G739" s="577"/>
      <c r="H739" s="545"/>
      <c r="I739" s="577"/>
      <c r="J739" s="577"/>
      <c r="K739" s="545"/>
      <c r="L739" s="577"/>
      <c r="M739" s="545"/>
      <c r="N739" s="545"/>
      <c r="O739" s="545"/>
      <c r="P739" s="545"/>
      <c r="Q739" s="545"/>
      <c r="R739" s="545"/>
      <c r="S739" s="545"/>
      <c r="T739" s="545"/>
      <c r="U739" s="545"/>
      <c r="V739" s="545"/>
      <c r="W739" s="545"/>
      <c r="X739" s="561" t="str">
        <v/>
      </c>
      <c r="Y739" s="562">
        <v>0</v>
      </c>
      <c r="Z739" s="545"/>
      <c r="AA739" s="577"/>
      <c r="AB739" s="577"/>
      <c r="AC739" s="577"/>
      <c r="AD739" s="577"/>
      <c r="AE739" s="577"/>
      <c r="AF739" s="577"/>
      <c r="AG739" s="577"/>
      <c r="AH739" s="577"/>
      <c r="AI739" s="577"/>
      <c r="AJ739" s="577"/>
      <c r="AK739" s="577"/>
      <c r="AL739" s="577"/>
      <c r="AM739" s="577"/>
      <c r="AN739" s="577"/>
    </row>
    <row r="740" spans="1:40" ht="17.25" customHeight="1">
      <c r="A740" s="577"/>
      <c r="B740" s="577"/>
      <c r="C740" s="577"/>
      <c r="D740" s="577"/>
      <c r="E740" s="577"/>
      <c r="F740" s="577"/>
      <c r="G740" s="577"/>
      <c r="H740" s="545"/>
      <c r="I740" s="577"/>
      <c r="J740" s="577"/>
      <c r="K740" s="545"/>
      <c r="L740" s="577"/>
      <c r="M740" s="545"/>
      <c r="N740" s="545"/>
      <c r="O740" s="545"/>
      <c r="P740" s="545"/>
      <c r="Q740" s="545"/>
      <c r="R740" s="545"/>
      <c r="S740" s="545"/>
      <c r="T740" s="545"/>
      <c r="U740" s="545"/>
      <c r="V740" s="545"/>
      <c r="W740" s="545"/>
      <c r="X740" s="561" t="str">
        <v/>
      </c>
      <c r="Y740" s="562">
        <v>0</v>
      </c>
      <c r="Z740" s="545"/>
      <c r="AA740" s="577"/>
      <c r="AB740" s="577"/>
      <c r="AC740" s="577"/>
      <c r="AD740" s="577"/>
      <c r="AE740" s="577"/>
      <c r="AF740" s="577"/>
      <c r="AG740" s="577"/>
      <c r="AH740" s="577"/>
      <c r="AI740" s="577"/>
      <c r="AJ740" s="577"/>
      <c r="AK740" s="577"/>
      <c r="AL740" s="577"/>
      <c r="AM740" s="577"/>
      <c r="AN740" s="577"/>
    </row>
    <row r="741" spans="1:40" ht="17.25" customHeight="1">
      <c r="A741" s="577"/>
      <c r="B741" s="577"/>
      <c r="C741" s="577"/>
      <c r="D741" s="577"/>
      <c r="E741" s="577"/>
      <c r="F741" s="577"/>
      <c r="G741" s="577"/>
      <c r="H741" s="545"/>
      <c r="I741" s="577"/>
      <c r="J741" s="577"/>
      <c r="K741" s="545"/>
      <c r="L741" s="577"/>
      <c r="M741" s="545"/>
      <c r="N741" s="545"/>
      <c r="O741" s="545"/>
      <c r="P741" s="545"/>
      <c r="Q741" s="545"/>
      <c r="R741" s="545"/>
      <c r="S741" s="545"/>
      <c r="T741" s="545"/>
      <c r="U741" s="545"/>
      <c r="V741" s="545"/>
      <c r="W741" s="545"/>
      <c r="X741" s="561" t="str">
        <v/>
      </c>
      <c r="Y741" s="562">
        <v>0</v>
      </c>
      <c r="Z741" s="545"/>
      <c r="AA741" s="577"/>
      <c r="AB741" s="577"/>
      <c r="AC741" s="577"/>
      <c r="AD741" s="577"/>
      <c r="AE741" s="577"/>
      <c r="AF741" s="577"/>
      <c r="AG741" s="577"/>
      <c r="AH741" s="577"/>
      <c r="AI741" s="577"/>
      <c r="AJ741" s="577"/>
      <c r="AK741" s="577"/>
      <c r="AL741" s="577"/>
      <c r="AM741" s="577"/>
      <c r="AN741" s="577"/>
    </row>
    <row r="742" spans="1:40" ht="17.25" customHeight="1">
      <c r="A742" s="577"/>
      <c r="B742" s="577"/>
      <c r="C742" s="577"/>
      <c r="D742" s="577"/>
      <c r="E742" s="577"/>
      <c r="F742" s="577"/>
      <c r="G742" s="577"/>
      <c r="H742" s="545"/>
      <c r="I742" s="577"/>
      <c r="J742" s="577"/>
      <c r="K742" s="545"/>
      <c r="L742" s="577"/>
      <c r="M742" s="545"/>
      <c r="N742" s="545"/>
      <c r="O742" s="545"/>
      <c r="P742" s="545"/>
      <c r="Q742" s="545"/>
      <c r="R742" s="545"/>
      <c r="S742" s="545"/>
      <c r="T742" s="545"/>
      <c r="U742" s="545"/>
      <c r="V742" s="545"/>
      <c r="W742" s="545"/>
      <c r="X742" s="561" t="str">
        <v/>
      </c>
      <c r="Y742" s="562">
        <v>0</v>
      </c>
      <c r="Z742" s="545"/>
      <c r="AA742" s="577"/>
      <c r="AB742" s="577"/>
      <c r="AC742" s="577"/>
      <c r="AD742" s="577"/>
      <c r="AE742" s="577"/>
      <c r="AF742" s="577"/>
      <c r="AG742" s="577"/>
      <c r="AH742" s="577"/>
      <c r="AI742" s="577"/>
      <c r="AJ742" s="577"/>
      <c r="AK742" s="577"/>
      <c r="AL742" s="577"/>
      <c r="AM742" s="577"/>
      <c r="AN742" s="577"/>
    </row>
    <row r="743" spans="1:40" ht="17.25" customHeight="1">
      <c r="A743" s="577"/>
      <c r="B743" s="577"/>
      <c r="C743" s="577"/>
      <c r="D743" s="577"/>
      <c r="E743" s="577"/>
      <c r="F743" s="577"/>
      <c r="G743" s="577"/>
      <c r="H743" s="545"/>
      <c r="I743" s="577"/>
      <c r="J743" s="577"/>
      <c r="K743" s="545"/>
      <c r="L743" s="577"/>
      <c r="M743" s="545"/>
      <c r="N743" s="545"/>
      <c r="O743" s="545"/>
      <c r="P743" s="545"/>
      <c r="Q743" s="545"/>
      <c r="R743" s="545"/>
      <c r="S743" s="545"/>
      <c r="T743" s="545"/>
      <c r="U743" s="545"/>
      <c r="V743" s="545"/>
      <c r="W743" s="545"/>
      <c r="X743" s="561" t="str">
        <v/>
      </c>
      <c r="Y743" s="562">
        <v>0</v>
      </c>
      <c r="Z743" s="545"/>
      <c r="AA743" s="577"/>
      <c r="AB743" s="577"/>
      <c r="AC743" s="577"/>
      <c r="AD743" s="577"/>
      <c r="AE743" s="577"/>
      <c r="AF743" s="577"/>
      <c r="AG743" s="577"/>
      <c r="AH743" s="577"/>
      <c r="AI743" s="577"/>
      <c r="AJ743" s="577"/>
      <c r="AK743" s="577"/>
      <c r="AL743" s="577"/>
      <c r="AM743" s="577"/>
      <c r="AN743" s="577"/>
    </row>
    <row r="744" spans="1:40" ht="17.25" customHeight="1">
      <c r="A744" s="577"/>
      <c r="B744" s="577"/>
      <c r="C744" s="577"/>
      <c r="D744" s="577"/>
      <c r="E744" s="577"/>
      <c r="F744" s="577"/>
      <c r="G744" s="577"/>
      <c r="H744" s="545"/>
      <c r="I744" s="577"/>
      <c r="J744" s="577"/>
      <c r="K744" s="545"/>
      <c r="L744" s="577"/>
      <c r="M744" s="545"/>
      <c r="N744" s="545"/>
      <c r="O744" s="545"/>
      <c r="P744" s="545"/>
      <c r="Q744" s="545"/>
      <c r="R744" s="545"/>
      <c r="S744" s="545"/>
      <c r="T744" s="545"/>
      <c r="U744" s="545"/>
      <c r="V744" s="545"/>
      <c r="W744" s="545"/>
      <c r="X744" s="561" t="str">
        <v/>
      </c>
      <c r="Y744" s="562">
        <v>0</v>
      </c>
      <c r="Z744" s="545"/>
      <c r="AA744" s="577"/>
      <c r="AB744" s="577"/>
      <c r="AC744" s="577"/>
      <c r="AD744" s="577"/>
      <c r="AE744" s="577"/>
      <c r="AF744" s="577"/>
      <c r="AG744" s="577"/>
      <c r="AH744" s="577"/>
      <c r="AI744" s="577"/>
      <c r="AJ744" s="577"/>
      <c r="AK744" s="577"/>
      <c r="AL744" s="577"/>
      <c r="AM744" s="577"/>
      <c r="AN744" s="577"/>
    </row>
    <row r="745" spans="1:40" ht="17.25" customHeight="1">
      <c r="A745" s="577"/>
      <c r="B745" s="577"/>
      <c r="C745" s="577"/>
      <c r="D745" s="577"/>
      <c r="E745" s="577"/>
      <c r="F745" s="577"/>
      <c r="G745" s="577"/>
      <c r="H745" s="545"/>
      <c r="I745" s="577"/>
      <c r="J745" s="577"/>
      <c r="K745" s="545"/>
      <c r="L745" s="577"/>
      <c r="M745" s="545"/>
      <c r="N745" s="545"/>
      <c r="O745" s="545"/>
      <c r="P745" s="545"/>
      <c r="Q745" s="545"/>
      <c r="R745" s="545"/>
      <c r="S745" s="545"/>
      <c r="T745" s="545"/>
      <c r="U745" s="545"/>
      <c r="V745" s="545"/>
      <c r="W745" s="545"/>
      <c r="X745" s="561" t="str">
        <v/>
      </c>
      <c r="Y745" s="562">
        <v>0</v>
      </c>
      <c r="Z745" s="545"/>
      <c r="AA745" s="577"/>
      <c r="AB745" s="577"/>
      <c r="AC745" s="577"/>
      <c r="AD745" s="577"/>
      <c r="AE745" s="577"/>
      <c r="AF745" s="577"/>
      <c r="AG745" s="577"/>
      <c r="AH745" s="577"/>
      <c r="AI745" s="577"/>
      <c r="AJ745" s="577"/>
      <c r="AK745" s="577"/>
      <c r="AL745" s="577"/>
      <c r="AM745" s="577"/>
      <c r="AN745" s="577"/>
    </row>
    <row r="746" spans="1:40" ht="17.25" customHeight="1">
      <c r="A746" s="577"/>
      <c r="B746" s="577"/>
      <c r="C746" s="577"/>
      <c r="D746" s="577"/>
      <c r="E746" s="577"/>
      <c r="F746" s="577"/>
      <c r="G746" s="577"/>
      <c r="H746" s="545"/>
      <c r="I746" s="577"/>
      <c r="J746" s="577"/>
      <c r="K746" s="545"/>
      <c r="L746" s="577"/>
      <c r="M746" s="545"/>
      <c r="N746" s="545"/>
      <c r="O746" s="545"/>
      <c r="P746" s="545"/>
      <c r="Q746" s="545"/>
      <c r="R746" s="545"/>
      <c r="S746" s="545"/>
      <c r="T746" s="545"/>
      <c r="U746" s="545"/>
      <c r="V746" s="545"/>
      <c r="W746" s="545"/>
      <c r="X746" s="561" t="str">
        <v/>
      </c>
      <c r="Y746" s="562">
        <v>0</v>
      </c>
      <c r="Z746" s="545"/>
      <c r="AA746" s="577"/>
      <c r="AB746" s="577"/>
      <c r="AC746" s="577"/>
      <c r="AD746" s="577"/>
      <c r="AE746" s="577"/>
      <c r="AF746" s="577"/>
      <c r="AG746" s="577"/>
      <c r="AH746" s="577"/>
      <c r="AI746" s="577"/>
      <c r="AJ746" s="577"/>
      <c r="AK746" s="577"/>
      <c r="AL746" s="577"/>
      <c r="AM746" s="577"/>
      <c r="AN746" s="577"/>
    </row>
    <row r="747" spans="1:40" ht="17.25" customHeight="1">
      <c r="A747" s="577"/>
      <c r="B747" s="577"/>
      <c r="C747" s="577"/>
      <c r="D747" s="577"/>
      <c r="E747" s="577"/>
      <c r="F747" s="577"/>
      <c r="G747" s="577"/>
      <c r="H747" s="545"/>
      <c r="I747" s="577"/>
      <c r="J747" s="577"/>
      <c r="K747" s="545"/>
      <c r="L747" s="577"/>
      <c r="M747" s="545"/>
      <c r="N747" s="545"/>
      <c r="O747" s="545"/>
      <c r="P747" s="545"/>
      <c r="Q747" s="545"/>
      <c r="R747" s="545"/>
      <c r="S747" s="545"/>
      <c r="T747" s="545"/>
      <c r="U747" s="545"/>
      <c r="V747" s="545"/>
      <c r="W747" s="545"/>
      <c r="X747" s="561" t="str">
        <v/>
      </c>
      <c r="Y747" s="562">
        <v>0</v>
      </c>
      <c r="Z747" s="545"/>
      <c r="AA747" s="577"/>
      <c r="AB747" s="577"/>
      <c r="AC747" s="577"/>
      <c r="AD747" s="577"/>
      <c r="AE747" s="577"/>
      <c r="AF747" s="577"/>
      <c r="AG747" s="577"/>
      <c r="AH747" s="577"/>
      <c r="AI747" s="577"/>
      <c r="AJ747" s="577"/>
      <c r="AK747" s="577"/>
      <c r="AL747" s="577"/>
      <c r="AM747" s="577"/>
      <c r="AN747" s="577"/>
    </row>
    <row r="748" spans="1:40" ht="17.25" customHeight="1">
      <c r="A748" s="577"/>
      <c r="B748" s="577"/>
      <c r="C748" s="577"/>
      <c r="D748" s="577"/>
      <c r="E748" s="577"/>
      <c r="F748" s="577"/>
      <c r="G748" s="577"/>
      <c r="H748" s="545"/>
      <c r="I748" s="577"/>
      <c r="J748" s="577"/>
      <c r="K748" s="545"/>
      <c r="L748" s="577"/>
      <c r="M748" s="545"/>
      <c r="N748" s="545"/>
      <c r="O748" s="545"/>
      <c r="P748" s="545"/>
      <c r="Q748" s="545"/>
      <c r="R748" s="545"/>
      <c r="S748" s="545"/>
      <c r="T748" s="545"/>
      <c r="U748" s="545"/>
      <c r="V748" s="545"/>
      <c r="W748" s="545"/>
      <c r="X748" s="561" t="str">
        <v/>
      </c>
      <c r="Y748" s="562">
        <v>0</v>
      </c>
      <c r="Z748" s="545"/>
      <c r="AA748" s="577"/>
      <c r="AB748" s="577"/>
      <c r="AC748" s="577"/>
      <c r="AD748" s="577"/>
      <c r="AE748" s="577"/>
      <c r="AF748" s="577"/>
      <c r="AG748" s="577"/>
      <c r="AH748" s="577"/>
      <c r="AI748" s="577"/>
      <c r="AJ748" s="577"/>
      <c r="AK748" s="577"/>
      <c r="AL748" s="577"/>
      <c r="AM748" s="577"/>
      <c r="AN748" s="577"/>
    </row>
    <row r="749" spans="1:40" ht="17.25" customHeight="1">
      <c r="A749" s="577"/>
      <c r="B749" s="577"/>
      <c r="C749" s="577"/>
      <c r="D749" s="577"/>
      <c r="E749" s="577"/>
      <c r="F749" s="577"/>
      <c r="G749" s="577"/>
      <c r="H749" s="545"/>
      <c r="I749" s="577"/>
      <c r="J749" s="577"/>
      <c r="K749" s="545"/>
      <c r="L749" s="577"/>
      <c r="M749" s="545"/>
      <c r="N749" s="545"/>
      <c r="O749" s="545"/>
      <c r="P749" s="545"/>
      <c r="Q749" s="545"/>
      <c r="R749" s="545"/>
      <c r="S749" s="545"/>
      <c r="T749" s="545"/>
      <c r="U749" s="545"/>
      <c r="V749" s="545"/>
      <c r="W749" s="545"/>
      <c r="X749" s="561" t="str">
        <v/>
      </c>
      <c r="Y749" s="562">
        <v>0</v>
      </c>
      <c r="Z749" s="545"/>
      <c r="AA749" s="577"/>
      <c r="AB749" s="577"/>
      <c r="AC749" s="577"/>
      <c r="AD749" s="577"/>
      <c r="AE749" s="577"/>
      <c r="AF749" s="577"/>
      <c r="AG749" s="577"/>
      <c r="AH749" s="577"/>
      <c r="AI749" s="577"/>
      <c r="AJ749" s="577"/>
      <c r="AK749" s="577"/>
      <c r="AL749" s="577"/>
      <c r="AM749" s="577"/>
      <c r="AN749" s="577"/>
    </row>
    <row r="750" spans="1:40" ht="17.25" customHeight="1">
      <c r="A750" s="577"/>
      <c r="B750" s="577"/>
      <c r="C750" s="577"/>
      <c r="D750" s="577"/>
      <c r="E750" s="577"/>
      <c r="F750" s="577"/>
      <c r="G750" s="577"/>
      <c r="H750" s="545"/>
      <c r="I750" s="577"/>
      <c r="J750" s="577"/>
      <c r="K750" s="545"/>
      <c r="L750" s="577"/>
      <c r="M750" s="545"/>
      <c r="N750" s="545"/>
      <c r="O750" s="545"/>
      <c r="P750" s="545"/>
      <c r="Q750" s="545"/>
      <c r="R750" s="545"/>
      <c r="S750" s="545"/>
      <c r="T750" s="545"/>
      <c r="U750" s="545"/>
      <c r="V750" s="545"/>
      <c r="W750" s="545"/>
      <c r="X750" s="561" t="str">
        <v/>
      </c>
      <c r="Y750" s="562">
        <v>0</v>
      </c>
      <c r="Z750" s="545"/>
      <c r="AA750" s="577"/>
      <c r="AB750" s="577"/>
      <c r="AC750" s="577"/>
      <c r="AD750" s="577"/>
      <c r="AE750" s="577"/>
      <c r="AF750" s="577"/>
      <c r="AG750" s="577"/>
      <c r="AH750" s="577"/>
      <c r="AI750" s="577"/>
      <c r="AJ750" s="577"/>
      <c r="AK750" s="577"/>
      <c r="AL750" s="577"/>
      <c r="AM750" s="577"/>
      <c r="AN750" s="577"/>
    </row>
    <row r="751" spans="1:40" ht="17.25" customHeight="1">
      <c r="A751" s="577"/>
      <c r="B751" s="577"/>
      <c r="C751" s="577"/>
      <c r="D751" s="577"/>
      <c r="E751" s="577"/>
      <c r="F751" s="577"/>
      <c r="G751" s="577"/>
      <c r="H751" s="545"/>
      <c r="I751" s="577"/>
      <c r="J751" s="577"/>
      <c r="K751" s="545"/>
      <c r="L751" s="577"/>
      <c r="M751" s="545"/>
      <c r="N751" s="545"/>
      <c r="O751" s="545"/>
      <c r="P751" s="545"/>
      <c r="Q751" s="545"/>
      <c r="R751" s="545"/>
      <c r="S751" s="545"/>
      <c r="T751" s="545"/>
      <c r="U751" s="545"/>
      <c r="V751" s="545"/>
      <c r="W751" s="545"/>
      <c r="X751" s="561" t="str">
        <v/>
      </c>
      <c r="Y751" s="562">
        <v>0</v>
      </c>
      <c r="Z751" s="545"/>
      <c r="AA751" s="577"/>
      <c r="AB751" s="577"/>
      <c r="AC751" s="577"/>
      <c r="AD751" s="577"/>
      <c r="AE751" s="577"/>
      <c r="AF751" s="577"/>
      <c r="AG751" s="577"/>
      <c r="AH751" s="577"/>
      <c r="AI751" s="577"/>
      <c r="AJ751" s="577"/>
      <c r="AK751" s="577"/>
      <c r="AL751" s="577"/>
      <c r="AM751" s="577"/>
      <c r="AN751" s="577"/>
    </row>
    <row r="752" spans="1:40" ht="17.25" customHeight="1">
      <c r="A752" s="577"/>
      <c r="B752" s="577"/>
      <c r="C752" s="577"/>
      <c r="D752" s="577"/>
      <c r="E752" s="577"/>
      <c r="F752" s="577"/>
      <c r="G752" s="577"/>
      <c r="H752" s="545"/>
      <c r="I752" s="577"/>
      <c r="J752" s="577"/>
      <c r="K752" s="545"/>
      <c r="L752" s="577"/>
      <c r="M752" s="545"/>
      <c r="N752" s="545"/>
      <c r="O752" s="545"/>
      <c r="P752" s="545"/>
      <c r="Q752" s="545"/>
      <c r="R752" s="545"/>
      <c r="S752" s="545"/>
      <c r="T752" s="545"/>
      <c r="U752" s="545"/>
      <c r="V752" s="545"/>
      <c r="W752" s="545"/>
      <c r="X752" s="561" t="str">
        <v/>
      </c>
      <c r="Y752" s="562">
        <v>0</v>
      </c>
      <c r="Z752" s="545"/>
      <c r="AA752" s="577"/>
      <c r="AB752" s="577"/>
      <c r="AC752" s="577"/>
      <c r="AD752" s="577"/>
      <c r="AE752" s="577"/>
      <c r="AF752" s="577"/>
      <c r="AG752" s="577"/>
      <c r="AH752" s="577"/>
      <c r="AI752" s="577"/>
      <c r="AJ752" s="577"/>
      <c r="AK752" s="577"/>
      <c r="AL752" s="577"/>
      <c r="AM752" s="577"/>
      <c r="AN752" s="577"/>
    </row>
    <row r="753" spans="1:40" ht="17.25" customHeight="1">
      <c r="A753" s="577"/>
      <c r="B753" s="577"/>
      <c r="C753" s="577"/>
      <c r="D753" s="577"/>
      <c r="E753" s="577"/>
      <c r="F753" s="577"/>
      <c r="G753" s="577"/>
      <c r="H753" s="545"/>
      <c r="I753" s="577"/>
      <c r="J753" s="577"/>
      <c r="K753" s="545"/>
      <c r="L753" s="577"/>
      <c r="M753" s="545"/>
      <c r="N753" s="545"/>
      <c r="O753" s="545"/>
      <c r="P753" s="545"/>
      <c r="Q753" s="545"/>
      <c r="R753" s="545"/>
      <c r="S753" s="545"/>
      <c r="T753" s="545"/>
      <c r="U753" s="545"/>
      <c r="V753" s="545"/>
      <c r="W753" s="545"/>
      <c r="X753" s="561" t="str">
        <v/>
      </c>
      <c r="Y753" s="562">
        <v>0</v>
      </c>
      <c r="Z753" s="545"/>
      <c r="AA753" s="577"/>
      <c r="AB753" s="577"/>
      <c r="AC753" s="577"/>
      <c r="AD753" s="577"/>
      <c r="AE753" s="577"/>
      <c r="AF753" s="577"/>
      <c r="AG753" s="577"/>
      <c r="AH753" s="577"/>
      <c r="AI753" s="577"/>
      <c r="AJ753" s="577"/>
      <c r="AK753" s="577"/>
      <c r="AL753" s="577"/>
      <c r="AM753" s="577"/>
      <c r="AN753" s="577"/>
    </row>
    <row r="754" spans="1:40" ht="17.25" customHeight="1">
      <c r="A754" s="577"/>
      <c r="B754" s="577"/>
      <c r="C754" s="577"/>
      <c r="D754" s="577"/>
      <c r="E754" s="577"/>
      <c r="F754" s="577"/>
      <c r="G754" s="577"/>
      <c r="H754" s="545"/>
      <c r="I754" s="577"/>
      <c r="J754" s="577"/>
      <c r="K754" s="545"/>
      <c r="L754" s="577"/>
      <c r="M754" s="545"/>
      <c r="N754" s="545"/>
      <c r="O754" s="545"/>
      <c r="P754" s="545"/>
      <c r="Q754" s="545"/>
      <c r="R754" s="545"/>
      <c r="S754" s="545"/>
      <c r="T754" s="545"/>
      <c r="U754" s="545"/>
      <c r="V754" s="545"/>
      <c r="W754" s="545"/>
      <c r="X754" s="561" t="str">
        <v/>
      </c>
      <c r="Y754" s="562">
        <v>0</v>
      </c>
      <c r="Z754" s="545"/>
      <c r="AA754" s="577"/>
      <c r="AB754" s="577"/>
      <c r="AC754" s="577"/>
      <c r="AD754" s="577"/>
      <c r="AE754" s="577"/>
      <c r="AF754" s="577"/>
      <c r="AG754" s="577"/>
      <c r="AH754" s="577"/>
      <c r="AI754" s="577"/>
      <c r="AJ754" s="577"/>
      <c r="AK754" s="577"/>
      <c r="AL754" s="577"/>
      <c r="AM754" s="577"/>
      <c r="AN754" s="577"/>
    </row>
    <row r="755" spans="1:40" ht="17.25" customHeight="1">
      <c r="A755" s="577"/>
      <c r="B755" s="577"/>
      <c r="C755" s="577"/>
      <c r="D755" s="577"/>
      <c r="E755" s="577"/>
      <c r="F755" s="577"/>
      <c r="G755" s="577"/>
      <c r="H755" s="545"/>
      <c r="I755" s="577"/>
      <c r="J755" s="577"/>
      <c r="K755" s="545"/>
      <c r="L755" s="577"/>
      <c r="M755" s="545"/>
      <c r="N755" s="545"/>
      <c r="O755" s="545"/>
      <c r="P755" s="545"/>
      <c r="Q755" s="545"/>
      <c r="R755" s="545"/>
      <c r="S755" s="545"/>
      <c r="T755" s="545"/>
      <c r="U755" s="545"/>
      <c r="V755" s="545"/>
      <c r="W755" s="545"/>
      <c r="X755" s="561" t="str">
        <v/>
      </c>
      <c r="Y755" s="562">
        <v>0</v>
      </c>
      <c r="Z755" s="545"/>
      <c r="AA755" s="577"/>
      <c r="AB755" s="577"/>
      <c r="AC755" s="577"/>
      <c r="AD755" s="577"/>
      <c r="AE755" s="577"/>
      <c r="AF755" s="577"/>
      <c r="AG755" s="577"/>
      <c r="AH755" s="577"/>
      <c r="AI755" s="577"/>
      <c r="AJ755" s="577"/>
      <c r="AK755" s="577"/>
      <c r="AL755" s="577"/>
      <c r="AM755" s="577"/>
      <c r="AN755" s="577"/>
    </row>
    <row r="756" spans="1:40" ht="17.25" customHeight="1">
      <c r="A756" s="577"/>
      <c r="B756" s="577"/>
      <c r="C756" s="577"/>
      <c r="D756" s="577"/>
      <c r="E756" s="577"/>
      <c r="F756" s="577"/>
      <c r="G756" s="577"/>
      <c r="H756" s="545"/>
      <c r="I756" s="577"/>
      <c r="J756" s="577"/>
      <c r="K756" s="545"/>
      <c r="L756" s="577"/>
      <c r="M756" s="545"/>
      <c r="N756" s="545"/>
      <c r="O756" s="545"/>
      <c r="P756" s="545"/>
      <c r="Q756" s="545"/>
      <c r="R756" s="545"/>
      <c r="S756" s="545"/>
      <c r="T756" s="545"/>
      <c r="U756" s="545"/>
      <c r="V756" s="545"/>
      <c r="W756" s="545"/>
      <c r="X756" s="561" t="str">
        <v/>
      </c>
      <c r="Y756" s="562">
        <v>0</v>
      </c>
      <c r="Z756" s="545"/>
      <c r="AA756" s="577"/>
      <c r="AB756" s="577"/>
      <c r="AC756" s="577"/>
      <c r="AD756" s="577"/>
      <c r="AE756" s="577"/>
      <c r="AF756" s="577"/>
      <c r="AG756" s="577"/>
      <c r="AH756" s="577"/>
      <c r="AI756" s="577"/>
      <c r="AJ756" s="577"/>
      <c r="AK756" s="577"/>
      <c r="AL756" s="577"/>
      <c r="AM756" s="577"/>
      <c r="AN756" s="577"/>
    </row>
    <row r="757" spans="1:40" ht="17.25" customHeight="1">
      <c r="A757" s="577"/>
      <c r="B757" s="577"/>
      <c r="C757" s="577"/>
      <c r="D757" s="577"/>
      <c r="E757" s="577"/>
      <c r="F757" s="577"/>
      <c r="G757" s="577"/>
      <c r="H757" s="545"/>
      <c r="I757" s="577"/>
      <c r="J757" s="577"/>
      <c r="K757" s="545"/>
      <c r="L757" s="577"/>
      <c r="M757" s="545"/>
      <c r="N757" s="545"/>
      <c r="O757" s="545"/>
      <c r="P757" s="545"/>
      <c r="Q757" s="545"/>
      <c r="R757" s="545"/>
      <c r="S757" s="545"/>
      <c r="T757" s="545"/>
      <c r="U757" s="545"/>
      <c r="V757" s="545"/>
      <c r="W757" s="545"/>
      <c r="X757" s="561" t="str">
        <v/>
      </c>
      <c r="Y757" s="562">
        <v>0</v>
      </c>
      <c r="Z757" s="545"/>
      <c r="AA757" s="577"/>
      <c r="AB757" s="577"/>
      <c r="AC757" s="577"/>
      <c r="AD757" s="577"/>
      <c r="AE757" s="577"/>
      <c r="AF757" s="577"/>
      <c r="AG757" s="577"/>
      <c r="AH757" s="577"/>
      <c r="AI757" s="577"/>
      <c r="AJ757" s="577"/>
      <c r="AK757" s="577"/>
      <c r="AL757" s="577"/>
      <c r="AM757" s="577"/>
      <c r="AN757" s="577"/>
    </row>
    <row r="758" spans="1:40" ht="17.25" customHeight="1">
      <c r="A758" s="577"/>
      <c r="B758" s="577"/>
      <c r="C758" s="577"/>
      <c r="D758" s="577"/>
      <c r="E758" s="577"/>
      <c r="F758" s="577"/>
      <c r="G758" s="577"/>
      <c r="H758" s="545"/>
      <c r="I758" s="577"/>
      <c r="J758" s="577"/>
      <c r="K758" s="545"/>
      <c r="L758" s="577"/>
      <c r="M758" s="545"/>
      <c r="N758" s="545"/>
      <c r="O758" s="545"/>
      <c r="P758" s="545"/>
      <c r="Q758" s="545"/>
      <c r="R758" s="545"/>
      <c r="S758" s="545"/>
      <c r="T758" s="545"/>
      <c r="U758" s="545"/>
      <c r="V758" s="545"/>
      <c r="W758" s="545"/>
      <c r="X758" s="561" t="str">
        <v/>
      </c>
      <c r="Y758" s="562">
        <v>0</v>
      </c>
      <c r="Z758" s="545"/>
      <c r="AA758" s="577"/>
      <c r="AB758" s="577"/>
      <c r="AC758" s="577"/>
      <c r="AD758" s="577"/>
      <c r="AE758" s="577"/>
      <c r="AF758" s="577"/>
      <c r="AG758" s="577"/>
      <c r="AH758" s="577"/>
      <c r="AI758" s="577"/>
      <c r="AJ758" s="577"/>
      <c r="AK758" s="577"/>
      <c r="AL758" s="577"/>
      <c r="AM758" s="577"/>
      <c r="AN758" s="577"/>
    </row>
    <row r="759" spans="1:40" ht="17.25" customHeight="1">
      <c r="A759" s="577"/>
      <c r="B759" s="577"/>
      <c r="C759" s="577"/>
      <c r="D759" s="577"/>
      <c r="E759" s="577"/>
      <c r="F759" s="577"/>
      <c r="G759" s="577"/>
      <c r="H759" s="545"/>
      <c r="I759" s="577"/>
      <c r="J759" s="577"/>
      <c r="K759" s="545"/>
      <c r="L759" s="577"/>
      <c r="M759" s="545"/>
      <c r="N759" s="545"/>
      <c r="O759" s="545"/>
      <c r="P759" s="545"/>
      <c r="Q759" s="545"/>
      <c r="R759" s="545"/>
      <c r="S759" s="545"/>
      <c r="T759" s="545"/>
      <c r="U759" s="545"/>
      <c r="V759" s="545"/>
      <c r="W759" s="545"/>
      <c r="X759" s="561" t="str">
        <v/>
      </c>
      <c r="Y759" s="562">
        <v>0</v>
      </c>
      <c r="Z759" s="545"/>
      <c r="AA759" s="577"/>
      <c r="AB759" s="577"/>
      <c r="AC759" s="577"/>
      <c r="AD759" s="577"/>
      <c r="AE759" s="577"/>
      <c r="AF759" s="577"/>
      <c r="AG759" s="577"/>
      <c r="AH759" s="577"/>
      <c r="AI759" s="577"/>
      <c r="AJ759" s="577"/>
      <c r="AK759" s="577"/>
      <c r="AL759" s="577"/>
      <c r="AM759" s="577"/>
      <c r="AN759" s="577"/>
    </row>
    <row r="760" spans="1:40" ht="17.25" customHeight="1">
      <c r="A760" s="577"/>
      <c r="B760" s="577"/>
      <c r="C760" s="577"/>
      <c r="D760" s="577"/>
      <c r="E760" s="577"/>
      <c r="F760" s="577"/>
      <c r="G760" s="577"/>
      <c r="H760" s="545"/>
      <c r="I760" s="577"/>
      <c r="J760" s="577"/>
      <c r="K760" s="545"/>
      <c r="L760" s="577"/>
      <c r="M760" s="545"/>
      <c r="N760" s="545"/>
      <c r="O760" s="545"/>
      <c r="P760" s="545"/>
      <c r="Q760" s="545"/>
      <c r="R760" s="545"/>
      <c r="S760" s="545"/>
      <c r="T760" s="545"/>
      <c r="U760" s="545"/>
      <c r="V760" s="545"/>
      <c r="W760" s="545"/>
      <c r="X760" s="561" t="str">
        <v/>
      </c>
      <c r="Y760" s="562">
        <v>0</v>
      </c>
      <c r="Z760" s="545"/>
      <c r="AA760" s="577"/>
      <c r="AB760" s="577"/>
      <c r="AC760" s="577"/>
      <c r="AD760" s="577"/>
      <c r="AE760" s="577"/>
      <c r="AF760" s="577"/>
      <c r="AG760" s="577"/>
      <c r="AH760" s="577"/>
      <c r="AI760" s="577"/>
      <c r="AJ760" s="577"/>
      <c r="AK760" s="577"/>
      <c r="AL760" s="577"/>
      <c r="AM760" s="577"/>
      <c r="AN760" s="577"/>
    </row>
    <row r="761" spans="1:40" ht="17.25" customHeight="1">
      <c r="A761" s="577"/>
      <c r="B761" s="577"/>
      <c r="C761" s="577"/>
      <c r="D761" s="577"/>
      <c r="E761" s="577"/>
      <c r="F761" s="577"/>
      <c r="G761" s="577"/>
      <c r="H761" s="545"/>
      <c r="I761" s="577"/>
      <c r="J761" s="577"/>
      <c r="K761" s="545"/>
      <c r="L761" s="577"/>
      <c r="M761" s="545"/>
      <c r="N761" s="545"/>
      <c r="O761" s="545"/>
      <c r="P761" s="545"/>
      <c r="Q761" s="545"/>
      <c r="R761" s="545"/>
      <c r="S761" s="545"/>
      <c r="T761" s="545"/>
      <c r="U761" s="545"/>
      <c r="V761" s="545"/>
      <c r="W761" s="545"/>
      <c r="X761" s="561" t="str">
        <v/>
      </c>
      <c r="Y761" s="562">
        <v>0</v>
      </c>
      <c r="Z761" s="545"/>
      <c r="AA761" s="577"/>
      <c r="AB761" s="577"/>
      <c r="AC761" s="577"/>
      <c r="AD761" s="577"/>
      <c r="AE761" s="577"/>
      <c r="AF761" s="577"/>
      <c r="AG761" s="577"/>
      <c r="AH761" s="577"/>
      <c r="AI761" s="577"/>
      <c r="AJ761" s="577"/>
      <c r="AK761" s="577"/>
      <c r="AL761" s="577"/>
      <c r="AM761" s="577"/>
      <c r="AN761" s="577"/>
    </row>
    <row r="762" spans="1:40" ht="17.25" customHeight="1">
      <c r="A762" s="577"/>
      <c r="B762" s="577"/>
      <c r="C762" s="577"/>
      <c r="D762" s="577"/>
      <c r="E762" s="577"/>
      <c r="F762" s="577"/>
      <c r="G762" s="577"/>
      <c r="H762" s="545"/>
      <c r="I762" s="577"/>
      <c r="J762" s="577"/>
      <c r="K762" s="545"/>
      <c r="L762" s="577"/>
      <c r="M762" s="545"/>
      <c r="N762" s="545"/>
      <c r="O762" s="545"/>
      <c r="P762" s="545"/>
      <c r="Q762" s="545"/>
      <c r="R762" s="545"/>
      <c r="S762" s="545"/>
      <c r="T762" s="545"/>
      <c r="U762" s="545"/>
      <c r="V762" s="545"/>
      <c r="W762" s="545"/>
      <c r="X762" s="561" t="str">
        <v/>
      </c>
      <c r="Y762" s="562">
        <v>0</v>
      </c>
      <c r="Z762" s="545"/>
      <c r="AA762" s="577"/>
      <c r="AB762" s="577"/>
      <c r="AC762" s="577"/>
      <c r="AD762" s="577"/>
      <c r="AE762" s="577"/>
      <c r="AF762" s="577"/>
      <c r="AG762" s="577"/>
      <c r="AH762" s="577"/>
      <c r="AI762" s="577"/>
      <c r="AJ762" s="577"/>
      <c r="AK762" s="577"/>
      <c r="AL762" s="577"/>
      <c r="AM762" s="577"/>
      <c r="AN762" s="577"/>
    </row>
    <row r="763" spans="1:40" ht="17.25" customHeight="1">
      <c r="A763" s="577"/>
      <c r="B763" s="577"/>
      <c r="C763" s="577"/>
      <c r="D763" s="577"/>
      <c r="E763" s="577"/>
      <c r="F763" s="577"/>
      <c r="G763" s="577"/>
      <c r="H763" s="545"/>
      <c r="I763" s="577"/>
      <c r="J763" s="577"/>
      <c r="K763" s="545"/>
      <c r="L763" s="577"/>
      <c r="M763" s="545"/>
      <c r="N763" s="545"/>
      <c r="O763" s="545"/>
      <c r="P763" s="545"/>
      <c r="Q763" s="545"/>
      <c r="R763" s="545"/>
      <c r="S763" s="545"/>
      <c r="T763" s="545"/>
      <c r="U763" s="545"/>
      <c r="V763" s="545"/>
      <c r="W763" s="545"/>
      <c r="X763" s="561" t="str">
        <v/>
      </c>
      <c r="Y763" s="562">
        <v>0</v>
      </c>
      <c r="Z763" s="545"/>
      <c r="AA763" s="577"/>
      <c r="AB763" s="577"/>
      <c r="AC763" s="577"/>
      <c r="AD763" s="577"/>
      <c r="AE763" s="577"/>
      <c r="AF763" s="577"/>
      <c r="AG763" s="577"/>
      <c r="AH763" s="577"/>
      <c r="AI763" s="577"/>
      <c r="AJ763" s="577"/>
      <c r="AK763" s="577"/>
      <c r="AL763" s="577"/>
      <c r="AM763" s="577"/>
      <c r="AN763" s="577"/>
    </row>
    <row r="764" spans="1:40" ht="17.25" customHeight="1">
      <c r="A764" s="577"/>
      <c r="B764" s="577"/>
      <c r="C764" s="577"/>
      <c r="D764" s="577"/>
      <c r="E764" s="577"/>
      <c r="F764" s="577"/>
      <c r="G764" s="577"/>
      <c r="H764" s="545"/>
      <c r="I764" s="577"/>
      <c r="J764" s="577"/>
      <c r="K764" s="545"/>
      <c r="L764" s="577"/>
      <c r="M764" s="545"/>
      <c r="N764" s="545"/>
      <c r="O764" s="545"/>
      <c r="P764" s="545"/>
      <c r="Q764" s="545"/>
      <c r="R764" s="545"/>
      <c r="S764" s="545"/>
      <c r="T764" s="545"/>
      <c r="U764" s="545"/>
      <c r="V764" s="545"/>
      <c r="W764" s="545"/>
      <c r="X764" s="561" t="str">
        <v/>
      </c>
      <c r="Y764" s="562">
        <v>0</v>
      </c>
      <c r="Z764" s="545"/>
      <c r="AA764" s="577"/>
      <c r="AB764" s="577"/>
      <c r="AC764" s="577"/>
      <c r="AD764" s="577"/>
      <c r="AE764" s="577"/>
      <c r="AF764" s="577"/>
      <c r="AG764" s="577"/>
      <c r="AH764" s="577"/>
      <c r="AI764" s="577"/>
      <c r="AJ764" s="577"/>
      <c r="AK764" s="577"/>
      <c r="AL764" s="577"/>
      <c r="AM764" s="577"/>
      <c r="AN764" s="577"/>
    </row>
    <row r="765" spans="1:40" ht="17.25" customHeight="1">
      <c r="A765" s="577"/>
      <c r="B765" s="577"/>
      <c r="C765" s="577"/>
      <c r="D765" s="577"/>
      <c r="E765" s="577"/>
      <c r="F765" s="577"/>
      <c r="G765" s="577"/>
      <c r="H765" s="545"/>
      <c r="I765" s="577"/>
      <c r="J765" s="577"/>
      <c r="K765" s="545"/>
      <c r="L765" s="577"/>
      <c r="M765" s="545"/>
      <c r="N765" s="545"/>
      <c r="O765" s="545"/>
      <c r="P765" s="545"/>
      <c r="Q765" s="545"/>
      <c r="R765" s="545"/>
      <c r="S765" s="545"/>
      <c r="T765" s="545"/>
      <c r="U765" s="545"/>
      <c r="V765" s="545"/>
      <c r="W765" s="545"/>
      <c r="X765" s="561" t="str">
        <v/>
      </c>
      <c r="Y765" s="562">
        <v>0</v>
      </c>
      <c r="Z765" s="545"/>
      <c r="AA765" s="577"/>
      <c r="AB765" s="577"/>
      <c r="AC765" s="577"/>
      <c r="AD765" s="577"/>
      <c r="AE765" s="577"/>
      <c r="AF765" s="577"/>
      <c r="AG765" s="577"/>
      <c r="AH765" s="577"/>
      <c r="AI765" s="577"/>
      <c r="AJ765" s="577"/>
      <c r="AK765" s="577"/>
      <c r="AL765" s="577"/>
      <c r="AM765" s="577"/>
      <c r="AN765" s="577"/>
    </row>
    <row r="766" spans="1:40" ht="17.25" customHeight="1">
      <c r="A766" s="577"/>
      <c r="B766" s="577"/>
      <c r="C766" s="577"/>
      <c r="D766" s="577"/>
      <c r="E766" s="577"/>
      <c r="F766" s="577"/>
      <c r="G766" s="577"/>
      <c r="H766" s="545"/>
      <c r="I766" s="577"/>
      <c r="J766" s="577"/>
      <c r="K766" s="545"/>
      <c r="L766" s="577"/>
      <c r="M766" s="545"/>
      <c r="N766" s="545"/>
      <c r="O766" s="545"/>
      <c r="P766" s="545"/>
      <c r="Q766" s="545"/>
      <c r="R766" s="545"/>
      <c r="S766" s="545"/>
      <c r="T766" s="545"/>
      <c r="U766" s="545"/>
      <c r="V766" s="545"/>
      <c r="W766" s="545"/>
      <c r="X766" s="561" t="str">
        <v/>
      </c>
      <c r="Y766" s="562">
        <v>0</v>
      </c>
      <c r="Z766" s="545"/>
      <c r="AA766" s="577"/>
      <c r="AB766" s="577"/>
      <c r="AC766" s="577"/>
      <c r="AD766" s="577"/>
      <c r="AE766" s="577"/>
      <c r="AF766" s="577"/>
      <c r="AG766" s="577"/>
      <c r="AH766" s="577"/>
      <c r="AI766" s="577"/>
      <c r="AJ766" s="577"/>
      <c r="AK766" s="577"/>
      <c r="AL766" s="577"/>
      <c r="AM766" s="577"/>
      <c r="AN766" s="577"/>
    </row>
    <row r="767" spans="1:40" ht="17.25" customHeight="1">
      <c r="A767" s="577"/>
      <c r="B767" s="577"/>
      <c r="C767" s="577"/>
      <c r="D767" s="577"/>
      <c r="E767" s="577"/>
      <c r="F767" s="577"/>
      <c r="G767" s="577"/>
      <c r="H767" s="545"/>
      <c r="I767" s="577"/>
      <c r="J767" s="577"/>
      <c r="K767" s="545"/>
      <c r="L767" s="577"/>
      <c r="M767" s="545"/>
      <c r="N767" s="545"/>
      <c r="O767" s="545"/>
      <c r="P767" s="545"/>
      <c r="Q767" s="545"/>
      <c r="R767" s="545"/>
      <c r="S767" s="545"/>
      <c r="T767" s="545"/>
      <c r="U767" s="545"/>
      <c r="V767" s="545"/>
      <c r="W767" s="545"/>
      <c r="X767" s="561" t="str">
        <v/>
      </c>
      <c r="Y767" s="562">
        <v>0</v>
      </c>
      <c r="Z767" s="545"/>
      <c r="AA767" s="577"/>
      <c r="AB767" s="577"/>
      <c r="AC767" s="577"/>
      <c r="AD767" s="577"/>
      <c r="AE767" s="577"/>
      <c r="AF767" s="577"/>
      <c r="AG767" s="577"/>
      <c r="AH767" s="577"/>
      <c r="AI767" s="577"/>
      <c r="AJ767" s="577"/>
      <c r="AK767" s="577"/>
      <c r="AL767" s="577"/>
      <c r="AM767" s="577"/>
      <c r="AN767" s="577"/>
    </row>
    <row r="768" spans="1:40" ht="17.25" customHeight="1">
      <c r="A768" s="577"/>
      <c r="B768" s="577"/>
      <c r="C768" s="577"/>
      <c r="D768" s="577"/>
      <c r="E768" s="577"/>
      <c r="F768" s="577"/>
      <c r="G768" s="577"/>
      <c r="H768" s="545"/>
      <c r="I768" s="577"/>
      <c r="J768" s="577"/>
      <c r="K768" s="545"/>
      <c r="L768" s="577"/>
      <c r="M768" s="545"/>
      <c r="N768" s="545"/>
      <c r="O768" s="545"/>
      <c r="P768" s="545"/>
      <c r="Q768" s="545"/>
      <c r="R768" s="545"/>
      <c r="S768" s="545"/>
      <c r="T768" s="545"/>
      <c r="U768" s="545"/>
      <c r="V768" s="545"/>
      <c r="W768" s="545"/>
      <c r="X768" s="561" t="str">
        <v/>
      </c>
      <c r="Y768" s="562">
        <v>0</v>
      </c>
      <c r="Z768" s="545"/>
      <c r="AA768" s="577"/>
      <c r="AB768" s="577"/>
      <c r="AC768" s="577"/>
      <c r="AD768" s="577"/>
      <c r="AE768" s="577"/>
      <c r="AF768" s="577"/>
      <c r="AG768" s="577"/>
      <c r="AH768" s="577"/>
      <c r="AI768" s="577"/>
      <c r="AJ768" s="577"/>
      <c r="AK768" s="577"/>
      <c r="AL768" s="577"/>
      <c r="AM768" s="577"/>
      <c r="AN768" s="577"/>
    </row>
    <row r="769" spans="1:40" ht="17.25" customHeight="1">
      <c r="A769" s="577"/>
      <c r="B769" s="577"/>
      <c r="C769" s="577"/>
      <c r="D769" s="577"/>
      <c r="E769" s="577"/>
      <c r="F769" s="577"/>
      <c r="G769" s="577"/>
      <c r="H769" s="545"/>
      <c r="I769" s="577"/>
      <c r="J769" s="577"/>
      <c r="K769" s="545"/>
      <c r="L769" s="577"/>
      <c r="M769" s="545"/>
      <c r="N769" s="545"/>
      <c r="O769" s="545"/>
      <c r="P769" s="545"/>
      <c r="Q769" s="545"/>
      <c r="R769" s="545"/>
      <c r="S769" s="545"/>
      <c r="T769" s="545"/>
      <c r="U769" s="545"/>
      <c r="V769" s="545"/>
      <c r="W769" s="545"/>
      <c r="X769" s="561" t="str">
        <v/>
      </c>
      <c r="Y769" s="562">
        <v>0</v>
      </c>
      <c r="Z769" s="545"/>
      <c r="AA769" s="577"/>
      <c r="AB769" s="577"/>
      <c r="AC769" s="577"/>
      <c r="AD769" s="577"/>
      <c r="AE769" s="577"/>
      <c r="AF769" s="577"/>
      <c r="AG769" s="577"/>
      <c r="AH769" s="577"/>
      <c r="AI769" s="577"/>
      <c r="AJ769" s="577"/>
      <c r="AK769" s="577"/>
      <c r="AL769" s="577"/>
      <c r="AM769" s="577"/>
      <c r="AN769" s="577"/>
    </row>
    <row r="770" spans="1:40" ht="17.25" customHeight="1">
      <c r="A770" s="577"/>
      <c r="B770" s="577"/>
      <c r="C770" s="577"/>
      <c r="D770" s="577"/>
      <c r="E770" s="577"/>
      <c r="F770" s="577"/>
      <c r="G770" s="577"/>
      <c r="H770" s="545"/>
      <c r="I770" s="577"/>
      <c r="J770" s="577"/>
      <c r="K770" s="545"/>
      <c r="L770" s="577"/>
      <c r="M770" s="545"/>
      <c r="N770" s="545"/>
      <c r="O770" s="545"/>
      <c r="P770" s="545"/>
      <c r="Q770" s="545"/>
      <c r="R770" s="545"/>
      <c r="S770" s="545"/>
      <c r="T770" s="545"/>
      <c r="U770" s="545"/>
      <c r="V770" s="545"/>
      <c r="W770" s="545"/>
      <c r="X770" s="561" t="str">
        <v/>
      </c>
      <c r="Y770" s="562">
        <v>0</v>
      </c>
      <c r="Z770" s="545"/>
      <c r="AA770" s="577"/>
      <c r="AB770" s="577"/>
      <c r="AC770" s="577"/>
      <c r="AD770" s="577"/>
      <c r="AE770" s="577"/>
      <c r="AF770" s="577"/>
      <c r="AG770" s="577"/>
      <c r="AH770" s="577"/>
      <c r="AI770" s="577"/>
      <c r="AJ770" s="577"/>
      <c r="AK770" s="577"/>
      <c r="AL770" s="577"/>
      <c r="AM770" s="577"/>
      <c r="AN770" s="577"/>
    </row>
    <row r="771" spans="1:40" ht="17.25" customHeight="1">
      <c r="A771" s="577"/>
      <c r="B771" s="577"/>
      <c r="C771" s="577"/>
      <c r="D771" s="577"/>
      <c r="E771" s="577"/>
      <c r="F771" s="577"/>
      <c r="G771" s="577"/>
      <c r="H771" s="545"/>
      <c r="I771" s="577"/>
      <c r="J771" s="577"/>
      <c r="K771" s="545"/>
      <c r="L771" s="577"/>
      <c r="M771" s="545"/>
      <c r="N771" s="545"/>
      <c r="O771" s="545"/>
      <c r="P771" s="545"/>
      <c r="Q771" s="545"/>
      <c r="R771" s="545"/>
      <c r="S771" s="545"/>
      <c r="T771" s="545"/>
      <c r="U771" s="545"/>
      <c r="V771" s="545"/>
      <c r="W771" s="545"/>
      <c r="X771" s="561" t="str">
        <v/>
      </c>
      <c r="Y771" s="562">
        <v>0</v>
      </c>
      <c r="Z771" s="545"/>
      <c r="AA771" s="577"/>
      <c r="AB771" s="577"/>
      <c r="AC771" s="577"/>
      <c r="AD771" s="577"/>
      <c r="AE771" s="577"/>
      <c r="AF771" s="577"/>
      <c r="AG771" s="577"/>
      <c r="AH771" s="577"/>
      <c r="AI771" s="577"/>
      <c r="AJ771" s="577"/>
      <c r="AK771" s="577"/>
      <c r="AL771" s="577"/>
      <c r="AM771" s="577"/>
      <c r="AN771" s="577"/>
    </row>
    <row r="772" spans="1:40" ht="17.25" customHeight="1">
      <c r="A772" s="577"/>
      <c r="B772" s="577"/>
      <c r="C772" s="577"/>
      <c r="D772" s="577"/>
      <c r="E772" s="577"/>
      <c r="F772" s="577"/>
      <c r="G772" s="577"/>
      <c r="H772" s="545"/>
      <c r="I772" s="577"/>
      <c r="J772" s="577"/>
      <c r="K772" s="545"/>
      <c r="L772" s="577"/>
      <c r="M772" s="545"/>
      <c r="N772" s="545"/>
      <c r="O772" s="545"/>
      <c r="P772" s="545"/>
      <c r="Q772" s="545"/>
      <c r="R772" s="545"/>
      <c r="S772" s="545"/>
      <c r="T772" s="545"/>
      <c r="U772" s="545"/>
      <c r="V772" s="545"/>
      <c r="W772" s="545"/>
      <c r="X772" s="561" t="str">
        <v/>
      </c>
      <c r="Y772" s="562">
        <v>0</v>
      </c>
      <c r="Z772" s="545"/>
      <c r="AA772" s="577"/>
      <c r="AB772" s="577"/>
      <c r="AC772" s="577"/>
      <c r="AD772" s="577"/>
      <c r="AE772" s="577"/>
      <c r="AF772" s="577"/>
      <c r="AG772" s="577"/>
      <c r="AH772" s="577"/>
      <c r="AI772" s="577"/>
      <c r="AJ772" s="577"/>
      <c r="AK772" s="577"/>
      <c r="AL772" s="577"/>
      <c r="AM772" s="577"/>
      <c r="AN772" s="577"/>
    </row>
    <row r="773" spans="1:40" ht="17.25" customHeight="1">
      <c r="A773" s="577"/>
      <c r="B773" s="577"/>
      <c r="C773" s="577"/>
      <c r="D773" s="577"/>
      <c r="E773" s="577"/>
      <c r="F773" s="577"/>
      <c r="G773" s="577"/>
      <c r="H773" s="545"/>
      <c r="I773" s="577"/>
      <c r="J773" s="577"/>
      <c r="K773" s="545"/>
      <c r="L773" s="577"/>
      <c r="M773" s="545"/>
      <c r="N773" s="545"/>
      <c r="O773" s="545"/>
      <c r="P773" s="545"/>
      <c r="Q773" s="545"/>
      <c r="R773" s="545"/>
      <c r="S773" s="545"/>
      <c r="T773" s="545"/>
      <c r="U773" s="545"/>
      <c r="V773" s="545"/>
      <c r="W773" s="545"/>
      <c r="X773" s="561" t="str">
        <v/>
      </c>
      <c r="Y773" s="562">
        <v>0</v>
      </c>
      <c r="Z773" s="545"/>
      <c r="AA773" s="577"/>
      <c r="AB773" s="577"/>
      <c r="AC773" s="577"/>
      <c r="AD773" s="577"/>
      <c r="AE773" s="577"/>
      <c r="AF773" s="577"/>
      <c r="AG773" s="577"/>
      <c r="AH773" s="577"/>
      <c r="AI773" s="577"/>
      <c r="AJ773" s="577"/>
      <c r="AK773" s="577"/>
      <c r="AL773" s="577"/>
      <c r="AM773" s="577"/>
      <c r="AN773" s="577"/>
    </row>
    <row r="774" spans="1:40" ht="17.25" customHeight="1">
      <c r="A774" s="577"/>
      <c r="B774" s="577"/>
      <c r="C774" s="577"/>
      <c r="D774" s="577"/>
      <c r="E774" s="577"/>
      <c r="F774" s="577"/>
      <c r="G774" s="577"/>
      <c r="H774" s="545"/>
      <c r="I774" s="577"/>
      <c r="J774" s="577"/>
      <c r="K774" s="545"/>
      <c r="L774" s="577"/>
      <c r="M774" s="545"/>
      <c r="N774" s="545"/>
      <c r="O774" s="545"/>
      <c r="P774" s="545"/>
      <c r="Q774" s="545"/>
      <c r="R774" s="545"/>
      <c r="S774" s="545"/>
      <c r="T774" s="545"/>
      <c r="U774" s="545"/>
      <c r="V774" s="545"/>
      <c r="W774" s="545"/>
      <c r="X774" s="561" t="str">
        <v/>
      </c>
      <c r="Y774" s="562">
        <v>0</v>
      </c>
      <c r="Z774" s="545"/>
      <c r="AA774" s="577"/>
      <c r="AB774" s="577"/>
      <c r="AC774" s="577"/>
      <c r="AD774" s="577"/>
      <c r="AE774" s="577"/>
      <c r="AF774" s="577"/>
      <c r="AG774" s="577"/>
      <c r="AH774" s="577"/>
      <c r="AI774" s="577"/>
      <c r="AJ774" s="577"/>
      <c r="AK774" s="577"/>
      <c r="AL774" s="577"/>
      <c r="AM774" s="577"/>
      <c r="AN774" s="577"/>
    </row>
    <row r="775" spans="1:40" ht="17.25" customHeight="1">
      <c r="A775" s="577"/>
      <c r="B775" s="577"/>
      <c r="C775" s="577"/>
      <c r="D775" s="577"/>
      <c r="E775" s="577"/>
      <c r="F775" s="577"/>
      <c r="G775" s="577"/>
      <c r="H775" s="545"/>
      <c r="I775" s="577"/>
      <c r="J775" s="577"/>
      <c r="K775" s="545"/>
      <c r="L775" s="577"/>
      <c r="M775" s="545"/>
      <c r="N775" s="545"/>
      <c r="O775" s="545"/>
      <c r="P775" s="545"/>
      <c r="Q775" s="545"/>
      <c r="R775" s="545"/>
      <c r="S775" s="545"/>
      <c r="T775" s="545"/>
      <c r="U775" s="545"/>
      <c r="V775" s="545"/>
      <c r="W775" s="545"/>
      <c r="X775" s="561" t="str">
        <v/>
      </c>
      <c r="Y775" s="562">
        <v>0</v>
      </c>
      <c r="Z775" s="545"/>
      <c r="AA775" s="577"/>
      <c r="AB775" s="577"/>
      <c r="AC775" s="577"/>
      <c r="AD775" s="577"/>
      <c r="AE775" s="577"/>
      <c r="AF775" s="577"/>
      <c r="AG775" s="577"/>
      <c r="AH775" s="577"/>
      <c r="AI775" s="577"/>
      <c r="AJ775" s="577"/>
      <c r="AK775" s="577"/>
      <c r="AL775" s="577"/>
      <c r="AM775" s="577"/>
      <c r="AN775" s="577"/>
    </row>
    <row r="776" spans="1:40" ht="17.25" customHeight="1">
      <c r="A776" s="577"/>
      <c r="B776" s="577"/>
      <c r="C776" s="577"/>
      <c r="D776" s="577"/>
      <c r="E776" s="577"/>
      <c r="F776" s="577"/>
      <c r="G776" s="577"/>
      <c r="H776" s="545"/>
      <c r="I776" s="577"/>
      <c r="J776" s="577"/>
      <c r="K776" s="545"/>
      <c r="L776" s="577"/>
      <c r="M776" s="545"/>
      <c r="N776" s="545"/>
      <c r="O776" s="545"/>
      <c r="P776" s="545"/>
      <c r="Q776" s="545"/>
      <c r="R776" s="545"/>
      <c r="S776" s="545"/>
      <c r="T776" s="545"/>
      <c r="U776" s="545"/>
      <c r="V776" s="545"/>
      <c r="W776" s="545"/>
      <c r="X776" s="561" t="str">
        <v/>
      </c>
      <c r="Y776" s="562">
        <v>0</v>
      </c>
      <c r="Z776" s="545"/>
      <c r="AA776" s="577"/>
      <c r="AB776" s="577"/>
      <c r="AC776" s="577"/>
      <c r="AD776" s="577"/>
      <c r="AE776" s="577"/>
      <c r="AF776" s="577"/>
      <c r="AG776" s="577"/>
      <c r="AH776" s="577"/>
      <c r="AI776" s="577"/>
      <c r="AJ776" s="577"/>
      <c r="AK776" s="577"/>
      <c r="AL776" s="577"/>
      <c r="AM776" s="577"/>
      <c r="AN776" s="577"/>
    </row>
    <row r="777" spans="1:40" ht="17.25" customHeight="1">
      <c r="A777" s="577"/>
      <c r="B777" s="577"/>
      <c r="C777" s="577"/>
      <c r="D777" s="577"/>
      <c r="E777" s="577"/>
      <c r="F777" s="577"/>
      <c r="G777" s="577"/>
      <c r="H777" s="545"/>
      <c r="I777" s="577"/>
      <c r="J777" s="577"/>
      <c r="K777" s="545"/>
      <c r="L777" s="577"/>
      <c r="M777" s="545"/>
      <c r="N777" s="545"/>
      <c r="O777" s="545"/>
      <c r="P777" s="545"/>
      <c r="Q777" s="545"/>
      <c r="R777" s="545"/>
      <c r="S777" s="545"/>
      <c r="T777" s="545"/>
      <c r="U777" s="545"/>
      <c r="V777" s="545"/>
      <c r="W777" s="545"/>
      <c r="X777" s="561" t="str">
        <v/>
      </c>
      <c r="Y777" s="562">
        <v>0</v>
      </c>
      <c r="Z777" s="545"/>
      <c r="AA777" s="577"/>
      <c r="AB777" s="577"/>
      <c r="AC777" s="577"/>
      <c r="AD777" s="577"/>
      <c r="AE777" s="577"/>
      <c r="AF777" s="577"/>
      <c r="AG777" s="577"/>
      <c r="AH777" s="577"/>
      <c r="AI777" s="577"/>
      <c r="AJ777" s="577"/>
      <c r="AK777" s="577"/>
      <c r="AL777" s="577"/>
      <c r="AM777" s="577"/>
      <c r="AN777" s="577"/>
    </row>
    <row r="778" spans="1:40" ht="17.25" customHeight="1">
      <c r="A778" s="577"/>
      <c r="B778" s="577"/>
      <c r="C778" s="577"/>
      <c r="D778" s="577"/>
      <c r="E778" s="577"/>
      <c r="F778" s="577"/>
      <c r="G778" s="577"/>
      <c r="H778" s="545"/>
      <c r="I778" s="577"/>
      <c r="J778" s="577"/>
      <c r="K778" s="545"/>
      <c r="L778" s="577"/>
      <c r="M778" s="545"/>
      <c r="N778" s="545"/>
      <c r="O778" s="545"/>
      <c r="P778" s="545"/>
      <c r="Q778" s="545"/>
      <c r="R778" s="545"/>
      <c r="S778" s="545"/>
      <c r="T778" s="545"/>
      <c r="U778" s="545"/>
      <c r="V778" s="545"/>
      <c r="W778" s="545"/>
      <c r="X778" s="561" t="str">
        <v/>
      </c>
      <c r="Y778" s="562">
        <v>0</v>
      </c>
      <c r="Z778" s="545"/>
      <c r="AA778" s="577"/>
      <c r="AB778" s="577"/>
      <c r="AC778" s="577"/>
      <c r="AD778" s="577"/>
      <c r="AE778" s="577"/>
      <c r="AF778" s="577"/>
      <c r="AG778" s="577"/>
      <c r="AH778" s="577"/>
      <c r="AI778" s="577"/>
      <c r="AJ778" s="577"/>
      <c r="AK778" s="577"/>
      <c r="AL778" s="577"/>
      <c r="AM778" s="577"/>
      <c r="AN778" s="577"/>
    </row>
    <row r="779" spans="1:40" ht="17.25" customHeight="1">
      <c r="A779" s="577"/>
      <c r="B779" s="577"/>
      <c r="C779" s="577"/>
      <c r="D779" s="577"/>
      <c r="E779" s="577"/>
      <c r="F779" s="577"/>
      <c r="G779" s="577"/>
      <c r="H779" s="545"/>
      <c r="I779" s="577"/>
      <c r="J779" s="577"/>
      <c r="K779" s="545"/>
      <c r="L779" s="577"/>
      <c r="M779" s="545"/>
      <c r="N779" s="545"/>
      <c r="O779" s="545"/>
      <c r="P779" s="545"/>
      <c r="Q779" s="545"/>
      <c r="R779" s="545"/>
      <c r="S779" s="545"/>
      <c r="T779" s="545"/>
      <c r="U779" s="545"/>
      <c r="V779" s="545"/>
      <c r="W779" s="545"/>
      <c r="X779" s="561" t="str">
        <v/>
      </c>
      <c r="Y779" s="562">
        <v>0</v>
      </c>
      <c r="Z779" s="545"/>
      <c r="AA779" s="577"/>
      <c r="AB779" s="577"/>
      <c r="AC779" s="577"/>
      <c r="AD779" s="577"/>
      <c r="AE779" s="577"/>
      <c r="AF779" s="577"/>
      <c r="AG779" s="577"/>
      <c r="AH779" s="577"/>
      <c r="AI779" s="577"/>
      <c r="AJ779" s="577"/>
      <c r="AK779" s="577"/>
      <c r="AL779" s="577"/>
      <c r="AM779" s="577"/>
      <c r="AN779" s="577"/>
    </row>
    <row r="780" spans="1:40" ht="17.25" customHeight="1">
      <c r="A780" s="577"/>
      <c r="B780" s="577"/>
      <c r="C780" s="577"/>
      <c r="D780" s="577"/>
      <c r="E780" s="577"/>
      <c r="F780" s="577"/>
      <c r="G780" s="577"/>
      <c r="H780" s="545"/>
      <c r="I780" s="577"/>
      <c r="J780" s="577"/>
      <c r="K780" s="545"/>
      <c r="L780" s="577"/>
      <c r="M780" s="545"/>
      <c r="N780" s="545"/>
      <c r="O780" s="545"/>
      <c r="P780" s="545"/>
      <c r="Q780" s="545"/>
      <c r="R780" s="545"/>
      <c r="S780" s="545"/>
      <c r="T780" s="545"/>
      <c r="U780" s="545"/>
      <c r="V780" s="545"/>
      <c r="W780" s="545"/>
      <c r="X780" s="561" t="str">
        <v/>
      </c>
      <c r="Y780" s="562">
        <v>0</v>
      </c>
      <c r="Z780" s="545"/>
      <c r="AA780" s="577"/>
      <c r="AB780" s="577"/>
      <c r="AC780" s="577"/>
      <c r="AD780" s="577"/>
      <c r="AE780" s="577"/>
      <c r="AF780" s="577"/>
      <c r="AG780" s="577"/>
      <c r="AH780" s="577"/>
      <c r="AI780" s="577"/>
      <c r="AJ780" s="577"/>
      <c r="AK780" s="577"/>
      <c r="AL780" s="577"/>
      <c r="AM780" s="577"/>
      <c r="AN780" s="577"/>
    </row>
    <row r="781" spans="1:40" ht="17.25" customHeight="1">
      <c r="A781" s="577"/>
      <c r="B781" s="577"/>
      <c r="C781" s="577"/>
      <c r="D781" s="577"/>
      <c r="E781" s="577"/>
      <c r="F781" s="577"/>
      <c r="G781" s="577"/>
      <c r="H781" s="545"/>
      <c r="I781" s="577"/>
      <c r="J781" s="577"/>
      <c r="K781" s="545"/>
      <c r="L781" s="577"/>
      <c r="M781" s="545"/>
      <c r="N781" s="545"/>
      <c r="O781" s="545"/>
      <c r="P781" s="545"/>
      <c r="Q781" s="545"/>
      <c r="R781" s="545"/>
      <c r="S781" s="545"/>
      <c r="T781" s="545"/>
      <c r="U781" s="545"/>
      <c r="V781" s="545"/>
      <c r="W781" s="545"/>
      <c r="X781" s="561" t="str">
        <v/>
      </c>
      <c r="Y781" s="562">
        <v>0</v>
      </c>
      <c r="Z781" s="545"/>
      <c r="AA781" s="577"/>
      <c r="AB781" s="577"/>
      <c r="AC781" s="577"/>
      <c r="AD781" s="577"/>
      <c r="AE781" s="577"/>
      <c r="AF781" s="577"/>
      <c r="AG781" s="577"/>
      <c r="AH781" s="577"/>
      <c r="AI781" s="577"/>
      <c r="AJ781" s="577"/>
      <c r="AK781" s="577"/>
      <c r="AL781" s="577"/>
      <c r="AM781" s="577"/>
      <c r="AN781" s="577"/>
    </row>
    <row r="782" spans="1:40" ht="17.25" customHeight="1">
      <c r="A782" s="577"/>
      <c r="B782" s="577"/>
      <c r="C782" s="577"/>
      <c r="D782" s="577"/>
      <c r="E782" s="577"/>
      <c r="F782" s="577"/>
      <c r="G782" s="577"/>
      <c r="H782" s="545"/>
      <c r="I782" s="577"/>
      <c r="J782" s="577"/>
      <c r="K782" s="545"/>
      <c r="L782" s="577"/>
      <c r="M782" s="545"/>
      <c r="N782" s="545"/>
      <c r="O782" s="545"/>
      <c r="P782" s="545"/>
      <c r="Q782" s="545"/>
      <c r="R782" s="545"/>
      <c r="S782" s="545"/>
      <c r="T782" s="545"/>
      <c r="U782" s="545"/>
      <c r="V782" s="545"/>
      <c r="W782" s="545"/>
      <c r="X782" s="561" t="str">
        <v/>
      </c>
      <c r="Y782" s="562">
        <v>0</v>
      </c>
      <c r="Z782" s="545"/>
      <c r="AA782" s="577"/>
      <c r="AB782" s="577"/>
      <c r="AC782" s="577"/>
      <c r="AD782" s="577"/>
      <c r="AE782" s="577"/>
      <c r="AF782" s="577"/>
      <c r="AG782" s="577"/>
      <c r="AH782" s="577"/>
      <c r="AI782" s="577"/>
      <c r="AJ782" s="577"/>
      <c r="AK782" s="577"/>
      <c r="AL782" s="577"/>
      <c r="AM782" s="577"/>
      <c r="AN782" s="577"/>
    </row>
    <row r="783" spans="1:40" ht="17.25" customHeight="1">
      <c r="A783" s="577"/>
      <c r="B783" s="577"/>
      <c r="C783" s="577"/>
      <c r="D783" s="577"/>
      <c r="E783" s="577"/>
      <c r="F783" s="577"/>
      <c r="G783" s="577"/>
      <c r="H783" s="545"/>
      <c r="I783" s="577"/>
      <c r="J783" s="577"/>
      <c r="K783" s="545"/>
      <c r="L783" s="577"/>
      <c r="M783" s="545"/>
      <c r="N783" s="545"/>
      <c r="O783" s="545"/>
      <c r="P783" s="545"/>
      <c r="Q783" s="545"/>
      <c r="R783" s="545"/>
      <c r="S783" s="545"/>
      <c r="T783" s="545"/>
      <c r="U783" s="545"/>
      <c r="V783" s="545"/>
      <c r="W783" s="545"/>
      <c r="X783" s="561" t="str">
        <v/>
      </c>
      <c r="Y783" s="562">
        <v>0</v>
      </c>
      <c r="Z783" s="545"/>
      <c r="AA783" s="577"/>
      <c r="AB783" s="577"/>
      <c r="AC783" s="577"/>
      <c r="AD783" s="577"/>
      <c r="AE783" s="577"/>
      <c r="AF783" s="577"/>
      <c r="AG783" s="577"/>
      <c r="AH783" s="577"/>
      <c r="AI783" s="577"/>
      <c r="AJ783" s="577"/>
      <c r="AK783" s="577"/>
      <c r="AL783" s="577"/>
      <c r="AM783" s="577"/>
      <c r="AN783" s="577"/>
    </row>
    <row r="784" spans="1:40" ht="17.25" customHeight="1">
      <c r="A784" s="577"/>
      <c r="B784" s="577"/>
      <c r="C784" s="577"/>
      <c r="D784" s="577"/>
      <c r="E784" s="577"/>
      <c r="F784" s="577"/>
      <c r="G784" s="577"/>
      <c r="H784" s="545"/>
      <c r="I784" s="577"/>
      <c r="J784" s="577"/>
      <c r="K784" s="545"/>
      <c r="L784" s="577"/>
      <c r="M784" s="545"/>
      <c r="N784" s="545"/>
      <c r="O784" s="545"/>
      <c r="P784" s="545"/>
      <c r="Q784" s="545"/>
      <c r="R784" s="545"/>
      <c r="S784" s="545"/>
      <c r="T784" s="545"/>
      <c r="U784" s="545"/>
      <c r="V784" s="545"/>
      <c r="W784" s="545"/>
      <c r="X784" s="561" t="str">
        <v/>
      </c>
      <c r="Y784" s="562">
        <v>0</v>
      </c>
      <c r="Z784" s="545"/>
      <c r="AA784" s="577"/>
      <c r="AB784" s="577"/>
      <c r="AC784" s="577"/>
      <c r="AD784" s="577"/>
      <c r="AE784" s="577"/>
      <c r="AF784" s="577"/>
      <c r="AG784" s="577"/>
      <c r="AH784" s="577"/>
      <c r="AI784" s="577"/>
      <c r="AJ784" s="577"/>
      <c r="AK784" s="577"/>
      <c r="AL784" s="577"/>
      <c r="AM784" s="577"/>
      <c r="AN784" s="577"/>
    </row>
    <row r="785" spans="1:40" ht="17.25" customHeight="1">
      <c r="A785" s="577"/>
      <c r="B785" s="577"/>
      <c r="C785" s="577"/>
      <c r="D785" s="577"/>
      <c r="E785" s="577"/>
      <c r="F785" s="577"/>
      <c r="G785" s="577"/>
      <c r="H785" s="545"/>
      <c r="I785" s="577"/>
      <c r="J785" s="577"/>
      <c r="K785" s="545"/>
      <c r="L785" s="577"/>
      <c r="M785" s="545"/>
      <c r="N785" s="545"/>
      <c r="O785" s="545"/>
      <c r="P785" s="545"/>
      <c r="Q785" s="545"/>
      <c r="R785" s="545"/>
      <c r="S785" s="545"/>
      <c r="T785" s="545"/>
      <c r="U785" s="545"/>
      <c r="V785" s="545"/>
      <c r="W785" s="545"/>
      <c r="X785" s="561" t="str">
        <v/>
      </c>
      <c r="Y785" s="562">
        <v>0</v>
      </c>
      <c r="Z785" s="545"/>
      <c r="AA785" s="577"/>
      <c r="AB785" s="577"/>
      <c r="AC785" s="577"/>
      <c r="AD785" s="577"/>
      <c r="AE785" s="577"/>
      <c r="AF785" s="577"/>
      <c r="AG785" s="577"/>
      <c r="AH785" s="577"/>
      <c r="AI785" s="577"/>
      <c r="AJ785" s="577"/>
      <c r="AK785" s="577"/>
      <c r="AL785" s="577"/>
      <c r="AM785" s="577"/>
      <c r="AN785" s="577"/>
    </row>
    <row r="786" spans="1:40" ht="17.25" customHeight="1">
      <c r="A786" s="577"/>
      <c r="B786" s="577"/>
      <c r="C786" s="577"/>
      <c r="D786" s="577"/>
      <c r="E786" s="577"/>
      <c r="F786" s="577"/>
      <c r="G786" s="577"/>
      <c r="H786" s="545"/>
      <c r="I786" s="577"/>
      <c r="J786" s="577"/>
      <c r="K786" s="545"/>
      <c r="L786" s="577"/>
      <c r="M786" s="545"/>
      <c r="N786" s="545"/>
      <c r="O786" s="545"/>
      <c r="P786" s="545"/>
      <c r="Q786" s="545"/>
      <c r="R786" s="545"/>
      <c r="S786" s="545"/>
      <c r="T786" s="545"/>
      <c r="U786" s="545"/>
      <c r="V786" s="545"/>
      <c r="W786" s="545"/>
      <c r="X786" s="561" t="str">
        <v/>
      </c>
      <c r="Y786" s="562">
        <v>0</v>
      </c>
      <c r="Z786" s="545"/>
      <c r="AA786" s="577"/>
      <c r="AB786" s="577"/>
      <c r="AC786" s="577"/>
      <c r="AD786" s="577"/>
      <c r="AE786" s="577"/>
      <c r="AF786" s="577"/>
      <c r="AG786" s="577"/>
      <c r="AH786" s="577"/>
      <c r="AI786" s="577"/>
      <c r="AJ786" s="577"/>
      <c r="AK786" s="577"/>
      <c r="AL786" s="577"/>
      <c r="AM786" s="577"/>
      <c r="AN786" s="577"/>
    </row>
    <row r="787" spans="1:40" ht="17.25" customHeight="1">
      <c r="A787" s="577"/>
      <c r="B787" s="577"/>
      <c r="C787" s="577"/>
      <c r="D787" s="577"/>
      <c r="E787" s="577"/>
      <c r="F787" s="577"/>
      <c r="G787" s="577"/>
      <c r="H787" s="545"/>
      <c r="I787" s="577"/>
      <c r="J787" s="577"/>
      <c r="K787" s="545"/>
      <c r="L787" s="577"/>
      <c r="M787" s="545"/>
      <c r="N787" s="545"/>
      <c r="O787" s="545"/>
      <c r="P787" s="545"/>
      <c r="Q787" s="545"/>
      <c r="R787" s="545"/>
      <c r="S787" s="545"/>
      <c r="T787" s="545"/>
      <c r="U787" s="545"/>
      <c r="V787" s="545"/>
      <c r="W787" s="545"/>
      <c r="X787" s="561" t="str">
        <v/>
      </c>
      <c r="Y787" s="562">
        <v>0</v>
      </c>
      <c r="Z787" s="545"/>
      <c r="AA787" s="577"/>
      <c r="AB787" s="577"/>
      <c r="AC787" s="577"/>
      <c r="AD787" s="577"/>
      <c r="AE787" s="577"/>
      <c r="AF787" s="577"/>
      <c r="AG787" s="577"/>
      <c r="AH787" s="577"/>
      <c r="AI787" s="577"/>
      <c r="AJ787" s="577"/>
      <c r="AK787" s="577"/>
      <c r="AL787" s="577"/>
      <c r="AM787" s="577"/>
      <c r="AN787" s="577"/>
    </row>
    <row r="788" spans="1:40" ht="17.25" customHeight="1">
      <c r="A788" s="577"/>
      <c r="B788" s="577"/>
      <c r="C788" s="577"/>
      <c r="D788" s="577"/>
      <c r="E788" s="577"/>
      <c r="F788" s="577"/>
      <c r="G788" s="577"/>
      <c r="H788" s="545"/>
      <c r="I788" s="577"/>
      <c r="J788" s="577"/>
      <c r="K788" s="545"/>
      <c r="L788" s="577"/>
      <c r="M788" s="545"/>
      <c r="N788" s="545"/>
      <c r="O788" s="545"/>
      <c r="P788" s="545"/>
      <c r="Q788" s="545"/>
      <c r="R788" s="545"/>
      <c r="S788" s="545"/>
      <c r="T788" s="545"/>
      <c r="U788" s="545"/>
      <c r="V788" s="545"/>
      <c r="W788" s="545"/>
      <c r="X788" s="561" t="str">
        <v/>
      </c>
      <c r="Y788" s="562">
        <v>0</v>
      </c>
      <c r="Z788" s="545"/>
      <c r="AA788" s="577"/>
      <c r="AB788" s="577"/>
      <c r="AC788" s="577"/>
      <c r="AD788" s="577"/>
      <c r="AE788" s="577"/>
      <c r="AF788" s="577"/>
      <c r="AG788" s="577"/>
      <c r="AH788" s="577"/>
      <c r="AI788" s="577"/>
      <c r="AJ788" s="577"/>
      <c r="AK788" s="577"/>
      <c r="AL788" s="577"/>
      <c r="AM788" s="577"/>
      <c r="AN788" s="577"/>
    </row>
    <row r="789" spans="1:40" ht="17.25" customHeight="1">
      <c r="A789" s="577"/>
      <c r="B789" s="577"/>
      <c r="C789" s="577"/>
      <c r="D789" s="577"/>
      <c r="E789" s="577"/>
      <c r="F789" s="577"/>
      <c r="G789" s="577"/>
      <c r="H789" s="545"/>
      <c r="I789" s="577"/>
      <c r="J789" s="577"/>
      <c r="K789" s="545"/>
      <c r="L789" s="577"/>
      <c r="M789" s="545"/>
      <c r="N789" s="545"/>
      <c r="O789" s="545"/>
      <c r="P789" s="545"/>
      <c r="Q789" s="545"/>
      <c r="R789" s="545"/>
      <c r="S789" s="545"/>
      <c r="T789" s="545"/>
      <c r="U789" s="545"/>
      <c r="V789" s="545"/>
      <c r="W789" s="545"/>
      <c r="X789" s="561" t="str">
        <v/>
      </c>
      <c r="Y789" s="562">
        <v>0</v>
      </c>
      <c r="Z789" s="545"/>
      <c r="AA789" s="577"/>
      <c r="AB789" s="577"/>
      <c r="AC789" s="577"/>
      <c r="AD789" s="577"/>
      <c r="AE789" s="577"/>
      <c r="AF789" s="577"/>
      <c r="AG789" s="577"/>
      <c r="AH789" s="577"/>
      <c r="AI789" s="577"/>
      <c r="AJ789" s="577"/>
      <c r="AK789" s="577"/>
      <c r="AL789" s="577"/>
      <c r="AM789" s="577"/>
      <c r="AN789" s="577"/>
    </row>
    <row r="790" spans="1:40" ht="17.25" customHeight="1">
      <c r="A790" s="577"/>
      <c r="B790" s="577"/>
      <c r="C790" s="577"/>
      <c r="D790" s="577"/>
      <c r="E790" s="577"/>
      <c r="F790" s="577"/>
      <c r="G790" s="577"/>
      <c r="H790" s="545"/>
      <c r="I790" s="577"/>
      <c r="J790" s="577"/>
      <c r="K790" s="545"/>
      <c r="L790" s="577"/>
      <c r="M790" s="545"/>
      <c r="N790" s="545"/>
      <c r="O790" s="545"/>
      <c r="P790" s="545"/>
      <c r="Q790" s="545"/>
      <c r="R790" s="545"/>
      <c r="S790" s="545"/>
      <c r="T790" s="545"/>
      <c r="U790" s="545"/>
      <c r="V790" s="545"/>
      <c r="W790" s="545"/>
      <c r="X790" s="561" t="str">
        <v/>
      </c>
      <c r="Y790" s="562">
        <v>0</v>
      </c>
      <c r="Z790" s="545"/>
      <c r="AA790" s="577"/>
      <c r="AB790" s="577"/>
      <c r="AC790" s="577"/>
      <c r="AD790" s="577"/>
      <c r="AE790" s="577"/>
      <c r="AF790" s="577"/>
      <c r="AG790" s="577"/>
      <c r="AH790" s="577"/>
      <c r="AI790" s="577"/>
      <c r="AJ790" s="577"/>
      <c r="AK790" s="577"/>
      <c r="AL790" s="577"/>
      <c r="AM790" s="577"/>
      <c r="AN790" s="577"/>
    </row>
    <row r="791" spans="1:40" ht="17.25" customHeight="1">
      <c r="A791" s="577"/>
      <c r="B791" s="577"/>
      <c r="C791" s="577"/>
      <c r="D791" s="577"/>
      <c r="E791" s="577"/>
      <c r="F791" s="577"/>
      <c r="G791" s="577"/>
      <c r="H791" s="545"/>
      <c r="I791" s="577"/>
      <c r="J791" s="577"/>
      <c r="K791" s="545"/>
      <c r="L791" s="577"/>
      <c r="M791" s="545"/>
      <c r="N791" s="545"/>
      <c r="O791" s="545"/>
      <c r="P791" s="545"/>
      <c r="Q791" s="545"/>
      <c r="R791" s="545"/>
      <c r="S791" s="545"/>
      <c r="T791" s="545"/>
      <c r="U791" s="545"/>
      <c r="V791" s="545"/>
      <c r="W791" s="545"/>
      <c r="X791" s="561" t="str">
        <v/>
      </c>
      <c r="Y791" s="562">
        <v>0</v>
      </c>
      <c r="Z791" s="545"/>
      <c r="AA791" s="577"/>
      <c r="AB791" s="577"/>
      <c r="AC791" s="577"/>
      <c r="AD791" s="577"/>
      <c r="AE791" s="577"/>
      <c r="AF791" s="577"/>
      <c r="AG791" s="577"/>
      <c r="AH791" s="577"/>
      <c r="AI791" s="577"/>
      <c r="AJ791" s="577"/>
      <c r="AK791" s="577"/>
      <c r="AL791" s="577"/>
      <c r="AM791" s="577"/>
      <c r="AN791" s="577"/>
    </row>
    <row r="792" spans="1:40" ht="17.25" customHeight="1">
      <c r="A792" s="577"/>
      <c r="B792" s="577"/>
      <c r="C792" s="577"/>
      <c r="D792" s="577"/>
      <c r="E792" s="577"/>
      <c r="F792" s="577"/>
      <c r="G792" s="577"/>
      <c r="H792" s="545"/>
      <c r="I792" s="577"/>
      <c r="J792" s="577"/>
      <c r="K792" s="545"/>
      <c r="L792" s="577"/>
      <c r="M792" s="545"/>
      <c r="N792" s="545"/>
      <c r="O792" s="545"/>
      <c r="P792" s="545"/>
      <c r="Q792" s="545"/>
      <c r="R792" s="545"/>
      <c r="S792" s="545"/>
      <c r="T792" s="545"/>
      <c r="U792" s="545"/>
      <c r="V792" s="545"/>
      <c r="W792" s="545"/>
      <c r="X792" s="561" t="str">
        <v/>
      </c>
      <c r="Y792" s="562">
        <v>0</v>
      </c>
      <c r="Z792" s="545"/>
      <c r="AA792" s="577"/>
      <c r="AB792" s="577"/>
      <c r="AC792" s="577"/>
      <c r="AD792" s="577"/>
      <c r="AE792" s="577"/>
      <c r="AF792" s="577"/>
      <c r="AG792" s="577"/>
      <c r="AH792" s="577"/>
      <c r="AI792" s="577"/>
      <c r="AJ792" s="577"/>
      <c r="AK792" s="577"/>
      <c r="AL792" s="577"/>
      <c r="AM792" s="577"/>
      <c r="AN792" s="577"/>
    </row>
    <row r="793" spans="1:40" ht="17.25" customHeight="1">
      <c r="A793" s="577"/>
      <c r="B793" s="577"/>
      <c r="C793" s="577"/>
      <c r="D793" s="577"/>
      <c r="E793" s="577"/>
      <c r="F793" s="577"/>
      <c r="G793" s="577"/>
      <c r="H793" s="545"/>
      <c r="I793" s="577"/>
      <c r="J793" s="577"/>
      <c r="K793" s="545"/>
      <c r="L793" s="577"/>
      <c r="M793" s="545"/>
      <c r="N793" s="545"/>
      <c r="O793" s="545"/>
      <c r="P793" s="545"/>
      <c r="Q793" s="545"/>
      <c r="R793" s="545"/>
      <c r="S793" s="545"/>
      <c r="T793" s="545"/>
      <c r="U793" s="545"/>
      <c r="V793" s="545"/>
      <c r="W793" s="545"/>
      <c r="X793" s="561" t="str">
        <v/>
      </c>
      <c r="Y793" s="562">
        <v>0</v>
      </c>
      <c r="Z793" s="545"/>
      <c r="AA793" s="577"/>
      <c r="AB793" s="577"/>
      <c r="AC793" s="577"/>
      <c r="AD793" s="577"/>
      <c r="AE793" s="577"/>
      <c r="AF793" s="577"/>
      <c r="AG793" s="577"/>
      <c r="AH793" s="577"/>
      <c r="AI793" s="577"/>
      <c r="AJ793" s="577"/>
      <c r="AK793" s="577"/>
      <c r="AL793" s="577"/>
      <c r="AM793" s="577"/>
      <c r="AN793" s="577"/>
    </row>
    <row r="794" spans="1:40" ht="17.25" customHeight="1">
      <c r="A794" s="577"/>
      <c r="B794" s="577"/>
      <c r="C794" s="577"/>
      <c r="D794" s="577"/>
      <c r="E794" s="577"/>
      <c r="F794" s="577"/>
      <c r="G794" s="577"/>
      <c r="H794" s="545"/>
      <c r="I794" s="577"/>
      <c r="J794" s="577"/>
      <c r="K794" s="545"/>
      <c r="L794" s="577"/>
      <c r="M794" s="545"/>
      <c r="N794" s="545"/>
      <c r="O794" s="545"/>
      <c r="P794" s="545"/>
      <c r="Q794" s="545"/>
      <c r="R794" s="545"/>
      <c r="S794" s="545"/>
      <c r="T794" s="545"/>
      <c r="U794" s="545"/>
      <c r="V794" s="545"/>
      <c r="W794" s="545"/>
      <c r="X794" s="561" t="str">
        <v/>
      </c>
      <c r="Y794" s="562">
        <v>0</v>
      </c>
      <c r="Z794" s="545"/>
      <c r="AA794" s="577"/>
      <c r="AB794" s="577"/>
      <c r="AC794" s="577"/>
      <c r="AD794" s="577"/>
      <c r="AE794" s="577"/>
      <c r="AF794" s="577"/>
      <c r="AG794" s="577"/>
      <c r="AH794" s="577"/>
      <c r="AI794" s="577"/>
      <c r="AJ794" s="577"/>
      <c r="AK794" s="577"/>
      <c r="AL794" s="577"/>
      <c r="AM794" s="577"/>
      <c r="AN794" s="577"/>
    </row>
    <row r="795" spans="1:40" ht="17.25" customHeight="1">
      <c r="A795" s="577"/>
      <c r="B795" s="577"/>
      <c r="C795" s="577"/>
      <c r="D795" s="577"/>
      <c r="E795" s="577"/>
      <c r="F795" s="577"/>
      <c r="G795" s="577"/>
      <c r="H795" s="545"/>
      <c r="I795" s="577"/>
      <c r="J795" s="577"/>
      <c r="K795" s="545"/>
      <c r="L795" s="577"/>
      <c r="M795" s="545"/>
      <c r="N795" s="545"/>
      <c r="O795" s="545"/>
      <c r="P795" s="545"/>
      <c r="Q795" s="545"/>
      <c r="R795" s="545"/>
      <c r="S795" s="545"/>
      <c r="T795" s="545"/>
      <c r="U795" s="545"/>
      <c r="V795" s="545"/>
      <c r="W795" s="545"/>
      <c r="X795" s="561" t="str">
        <v/>
      </c>
      <c r="Y795" s="562">
        <v>0</v>
      </c>
      <c r="Z795" s="545"/>
      <c r="AA795" s="577"/>
      <c r="AB795" s="577"/>
      <c r="AC795" s="577"/>
      <c r="AD795" s="577"/>
      <c r="AE795" s="577"/>
      <c r="AF795" s="577"/>
      <c r="AG795" s="577"/>
      <c r="AH795" s="577"/>
      <c r="AI795" s="577"/>
      <c r="AJ795" s="577"/>
      <c r="AK795" s="577"/>
      <c r="AL795" s="577"/>
      <c r="AM795" s="577"/>
      <c r="AN795" s="577"/>
    </row>
    <row r="796" spans="1:40" ht="17.25" customHeight="1">
      <c r="A796" s="577"/>
      <c r="B796" s="577"/>
      <c r="C796" s="577"/>
      <c r="D796" s="577"/>
      <c r="E796" s="577"/>
      <c r="F796" s="577"/>
      <c r="G796" s="577"/>
      <c r="H796" s="545"/>
      <c r="I796" s="577"/>
      <c r="J796" s="577"/>
      <c r="K796" s="545"/>
      <c r="L796" s="577"/>
      <c r="M796" s="545"/>
      <c r="N796" s="545"/>
      <c r="O796" s="545"/>
      <c r="P796" s="545"/>
      <c r="Q796" s="545"/>
      <c r="R796" s="545"/>
      <c r="S796" s="545"/>
      <c r="T796" s="545"/>
      <c r="U796" s="545"/>
      <c r="V796" s="545"/>
      <c r="W796" s="545"/>
      <c r="X796" s="561" t="str">
        <v/>
      </c>
      <c r="Y796" s="562">
        <v>0</v>
      </c>
      <c r="Z796" s="545"/>
      <c r="AA796" s="577"/>
      <c r="AB796" s="577"/>
      <c r="AC796" s="577"/>
      <c r="AD796" s="577"/>
      <c r="AE796" s="577"/>
      <c r="AF796" s="577"/>
      <c r="AG796" s="577"/>
      <c r="AH796" s="577"/>
      <c r="AI796" s="577"/>
      <c r="AJ796" s="577"/>
      <c r="AK796" s="577"/>
      <c r="AL796" s="577"/>
      <c r="AM796" s="577"/>
      <c r="AN796" s="577"/>
    </row>
    <row r="797" spans="1:40" ht="17.25" customHeight="1">
      <c r="A797" s="577"/>
      <c r="B797" s="577"/>
      <c r="C797" s="577"/>
      <c r="D797" s="577"/>
      <c r="E797" s="577"/>
      <c r="F797" s="577"/>
      <c r="G797" s="577"/>
      <c r="H797" s="545"/>
      <c r="I797" s="577"/>
      <c r="J797" s="577"/>
      <c r="K797" s="545"/>
      <c r="L797" s="577"/>
      <c r="M797" s="545"/>
      <c r="N797" s="545"/>
      <c r="O797" s="545"/>
      <c r="P797" s="545"/>
      <c r="Q797" s="545"/>
      <c r="R797" s="545"/>
      <c r="S797" s="545"/>
      <c r="T797" s="545"/>
      <c r="U797" s="545"/>
      <c r="V797" s="545"/>
      <c r="W797" s="545"/>
      <c r="X797" s="561" t="str">
        <v/>
      </c>
      <c r="Y797" s="562">
        <v>0</v>
      </c>
      <c r="Z797" s="545"/>
      <c r="AA797" s="577"/>
      <c r="AB797" s="577"/>
      <c r="AC797" s="577"/>
      <c r="AD797" s="577"/>
      <c r="AE797" s="577"/>
      <c r="AF797" s="577"/>
      <c r="AG797" s="577"/>
      <c r="AH797" s="577"/>
      <c r="AI797" s="577"/>
      <c r="AJ797" s="577"/>
      <c r="AK797" s="577"/>
      <c r="AL797" s="577"/>
      <c r="AM797" s="577"/>
      <c r="AN797" s="577"/>
    </row>
    <row r="798" spans="1:40" ht="17.25" customHeight="1">
      <c r="A798" s="577"/>
      <c r="B798" s="577"/>
      <c r="C798" s="577"/>
      <c r="D798" s="577"/>
      <c r="E798" s="577"/>
      <c r="F798" s="577"/>
      <c r="G798" s="577"/>
      <c r="H798" s="545"/>
      <c r="I798" s="577"/>
      <c r="J798" s="577"/>
      <c r="K798" s="545"/>
      <c r="L798" s="577"/>
      <c r="M798" s="545"/>
      <c r="N798" s="545"/>
      <c r="O798" s="545"/>
      <c r="P798" s="545"/>
      <c r="Q798" s="545"/>
      <c r="R798" s="545"/>
      <c r="S798" s="545"/>
      <c r="T798" s="545"/>
      <c r="U798" s="545"/>
      <c r="V798" s="545"/>
      <c r="W798" s="545"/>
      <c r="X798" s="561" t="str">
        <v/>
      </c>
      <c r="Y798" s="562">
        <v>0</v>
      </c>
      <c r="Z798" s="545"/>
      <c r="AA798" s="577"/>
      <c r="AB798" s="577"/>
      <c r="AC798" s="577"/>
      <c r="AD798" s="577"/>
      <c r="AE798" s="577"/>
      <c r="AF798" s="577"/>
      <c r="AG798" s="577"/>
      <c r="AH798" s="577"/>
      <c r="AI798" s="577"/>
      <c r="AJ798" s="577"/>
      <c r="AK798" s="577"/>
      <c r="AL798" s="577"/>
      <c r="AM798" s="577"/>
      <c r="AN798" s="577"/>
    </row>
    <row r="799" spans="1:40" ht="17.25" customHeight="1">
      <c r="A799" s="577"/>
      <c r="B799" s="577"/>
      <c r="C799" s="577"/>
      <c r="D799" s="577"/>
      <c r="E799" s="577"/>
      <c r="F799" s="577"/>
      <c r="G799" s="577"/>
      <c r="H799" s="545"/>
      <c r="I799" s="577"/>
      <c r="J799" s="577"/>
      <c r="K799" s="545"/>
      <c r="L799" s="577"/>
      <c r="M799" s="545"/>
      <c r="N799" s="545"/>
      <c r="O799" s="545"/>
      <c r="P799" s="545"/>
      <c r="Q799" s="545"/>
      <c r="R799" s="545"/>
      <c r="S799" s="545"/>
      <c r="T799" s="545"/>
      <c r="U799" s="545"/>
      <c r="V799" s="545"/>
      <c r="W799" s="545"/>
      <c r="X799" s="561" t="str">
        <v/>
      </c>
      <c r="Y799" s="562">
        <v>0</v>
      </c>
      <c r="Z799" s="545"/>
      <c r="AA799" s="577"/>
      <c r="AB799" s="577"/>
      <c r="AC799" s="577"/>
      <c r="AD799" s="577"/>
      <c r="AE799" s="577"/>
      <c r="AF799" s="577"/>
      <c r="AG799" s="577"/>
      <c r="AH799" s="577"/>
      <c r="AI799" s="577"/>
      <c r="AJ799" s="577"/>
      <c r="AK799" s="577"/>
      <c r="AL799" s="577"/>
      <c r="AM799" s="577"/>
      <c r="AN799" s="577"/>
    </row>
    <row r="800" spans="1:40" ht="17.25" customHeight="1">
      <c r="A800" s="577"/>
      <c r="B800" s="577"/>
      <c r="C800" s="577"/>
      <c r="D800" s="577"/>
      <c r="E800" s="577"/>
      <c r="F800" s="577"/>
      <c r="G800" s="577"/>
      <c r="H800" s="545"/>
      <c r="I800" s="577"/>
      <c r="J800" s="577"/>
      <c r="K800" s="545"/>
      <c r="L800" s="577"/>
      <c r="M800" s="545"/>
      <c r="N800" s="545"/>
      <c r="O800" s="545"/>
      <c r="P800" s="545"/>
      <c r="Q800" s="545"/>
      <c r="R800" s="545"/>
      <c r="S800" s="545"/>
      <c r="T800" s="545"/>
      <c r="U800" s="545"/>
      <c r="V800" s="545"/>
      <c r="W800" s="545"/>
      <c r="X800" s="561" t="str">
        <v/>
      </c>
      <c r="Y800" s="562">
        <v>0</v>
      </c>
      <c r="Z800" s="545"/>
      <c r="AA800" s="577"/>
      <c r="AB800" s="577"/>
      <c r="AC800" s="577"/>
      <c r="AD800" s="577"/>
      <c r="AE800" s="577"/>
      <c r="AF800" s="577"/>
      <c r="AG800" s="577"/>
      <c r="AH800" s="577"/>
      <c r="AI800" s="577"/>
      <c r="AJ800" s="577"/>
      <c r="AK800" s="577"/>
      <c r="AL800" s="577"/>
      <c r="AM800" s="577"/>
      <c r="AN800" s="577"/>
    </row>
    <row r="801" spans="1:40" ht="17.25" customHeight="1">
      <c r="A801" s="577"/>
      <c r="B801" s="577"/>
      <c r="C801" s="577"/>
      <c r="D801" s="577"/>
      <c r="E801" s="577"/>
      <c r="F801" s="577"/>
      <c r="G801" s="577"/>
      <c r="H801" s="545"/>
      <c r="I801" s="577"/>
      <c r="J801" s="577"/>
      <c r="K801" s="545"/>
      <c r="L801" s="577"/>
      <c r="M801" s="545"/>
      <c r="N801" s="545"/>
      <c r="O801" s="545"/>
      <c r="P801" s="545"/>
      <c r="Q801" s="545"/>
      <c r="R801" s="545"/>
      <c r="S801" s="545"/>
      <c r="T801" s="545"/>
      <c r="U801" s="545"/>
      <c r="V801" s="545"/>
      <c r="W801" s="545"/>
      <c r="X801" s="561" t="str">
        <v/>
      </c>
      <c r="Y801" s="562">
        <v>0</v>
      </c>
      <c r="Z801" s="545"/>
      <c r="AA801" s="577"/>
      <c r="AB801" s="577"/>
      <c r="AC801" s="577"/>
      <c r="AD801" s="577"/>
      <c r="AE801" s="577"/>
      <c r="AF801" s="577"/>
      <c r="AG801" s="577"/>
      <c r="AH801" s="577"/>
      <c r="AI801" s="577"/>
      <c r="AJ801" s="577"/>
      <c r="AK801" s="577"/>
      <c r="AL801" s="577"/>
      <c r="AM801" s="577"/>
      <c r="AN801" s="577"/>
    </row>
    <row r="802" spans="1:40" ht="17.25" customHeight="1">
      <c r="A802" s="577"/>
      <c r="B802" s="577"/>
      <c r="C802" s="577"/>
      <c r="D802" s="577"/>
      <c r="E802" s="577"/>
      <c r="F802" s="577"/>
      <c r="G802" s="577"/>
      <c r="H802" s="545"/>
      <c r="I802" s="577"/>
      <c r="J802" s="577"/>
      <c r="K802" s="545"/>
      <c r="L802" s="577"/>
      <c r="M802" s="545"/>
      <c r="N802" s="545"/>
      <c r="O802" s="545"/>
      <c r="P802" s="545"/>
      <c r="Q802" s="545"/>
      <c r="R802" s="545"/>
      <c r="S802" s="545"/>
      <c r="T802" s="545"/>
      <c r="U802" s="545"/>
      <c r="V802" s="545"/>
      <c r="W802" s="545"/>
      <c r="X802" s="561" t="str">
        <v/>
      </c>
      <c r="Y802" s="562">
        <v>0</v>
      </c>
      <c r="Z802" s="545"/>
      <c r="AA802" s="577"/>
      <c r="AB802" s="577"/>
      <c r="AC802" s="577"/>
      <c r="AD802" s="577"/>
      <c r="AE802" s="577"/>
      <c r="AF802" s="577"/>
      <c r="AG802" s="577"/>
      <c r="AH802" s="577"/>
      <c r="AI802" s="577"/>
      <c r="AJ802" s="577"/>
      <c r="AK802" s="577"/>
      <c r="AL802" s="577"/>
      <c r="AM802" s="577"/>
      <c r="AN802" s="577"/>
    </row>
    <row r="803" spans="1:40" ht="17.25" customHeight="1">
      <c r="A803" s="577"/>
      <c r="B803" s="577"/>
      <c r="C803" s="577"/>
      <c r="D803" s="577"/>
      <c r="E803" s="577"/>
      <c r="F803" s="577"/>
      <c r="G803" s="577"/>
      <c r="H803" s="545"/>
      <c r="I803" s="577"/>
      <c r="J803" s="577"/>
      <c r="K803" s="545"/>
      <c r="L803" s="577"/>
      <c r="M803" s="545"/>
      <c r="N803" s="545"/>
      <c r="O803" s="545"/>
      <c r="P803" s="545"/>
      <c r="Q803" s="545"/>
      <c r="R803" s="545"/>
      <c r="S803" s="545"/>
      <c r="T803" s="545"/>
      <c r="U803" s="545"/>
      <c r="V803" s="545"/>
      <c r="W803" s="545"/>
      <c r="X803" s="561" t="str">
        <v/>
      </c>
      <c r="Y803" s="562">
        <v>0</v>
      </c>
      <c r="Z803" s="545"/>
      <c r="AA803" s="577"/>
      <c r="AB803" s="577"/>
      <c r="AC803" s="577"/>
      <c r="AD803" s="577"/>
      <c r="AE803" s="577"/>
      <c r="AF803" s="577"/>
      <c r="AG803" s="577"/>
      <c r="AH803" s="577"/>
      <c r="AI803" s="577"/>
      <c r="AJ803" s="577"/>
      <c r="AK803" s="577"/>
      <c r="AL803" s="577"/>
      <c r="AM803" s="577"/>
      <c r="AN803" s="577"/>
    </row>
    <row r="804" spans="1:40" ht="17.25" customHeight="1">
      <c r="A804" s="577"/>
      <c r="B804" s="577"/>
      <c r="C804" s="577"/>
      <c r="D804" s="577"/>
      <c r="E804" s="577"/>
      <c r="F804" s="577"/>
      <c r="G804" s="577"/>
      <c r="H804" s="545"/>
      <c r="I804" s="577"/>
      <c r="J804" s="577"/>
      <c r="K804" s="545"/>
      <c r="L804" s="577"/>
      <c r="M804" s="545"/>
      <c r="N804" s="545"/>
      <c r="O804" s="545"/>
      <c r="P804" s="545"/>
      <c r="Q804" s="545"/>
      <c r="R804" s="545"/>
      <c r="S804" s="545"/>
      <c r="T804" s="545"/>
      <c r="U804" s="545"/>
      <c r="V804" s="545"/>
      <c r="W804" s="545"/>
      <c r="X804" s="561" t="str">
        <v/>
      </c>
      <c r="Y804" s="562">
        <v>0</v>
      </c>
      <c r="Z804" s="545"/>
      <c r="AA804" s="577"/>
      <c r="AB804" s="577"/>
      <c r="AC804" s="577"/>
      <c r="AD804" s="577"/>
      <c r="AE804" s="577"/>
      <c r="AF804" s="577"/>
      <c r="AG804" s="577"/>
      <c r="AH804" s="577"/>
      <c r="AI804" s="577"/>
      <c r="AJ804" s="577"/>
      <c r="AK804" s="577"/>
      <c r="AL804" s="577"/>
      <c r="AM804" s="577"/>
      <c r="AN804" s="577"/>
    </row>
    <row r="805" spans="1:40" ht="17.25" customHeight="1">
      <c r="A805" s="577"/>
      <c r="B805" s="577"/>
      <c r="C805" s="577"/>
      <c r="D805" s="577"/>
      <c r="E805" s="577"/>
      <c r="F805" s="577"/>
      <c r="G805" s="577"/>
      <c r="H805" s="545"/>
      <c r="I805" s="577"/>
      <c r="J805" s="577"/>
      <c r="K805" s="545"/>
      <c r="L805" s="577"/>
      <c r="M805" s="545"/>
      <c r="N805" s="545"/>
      <c r="O805" s="545"/>
      <c r="P805" s="545"/>
      <c r="Q805" s="545"/>
      <c r="R805" s="545"/>
      <c r="S805" s="545"/>
      <c r="T805" s="545"/>
      <c r="U805" s="545"/>
      <c r="V805" s="545"/>
      <c r="W805" s="545"/>
      <c r="X805" s="561" t="str">
        <v/>
      </c>
      <c r="Y805" s="562">
        <v>0</v>
      </c>
      <c r="Z805" s="545"/>
      <c r="AA805" s="577"/>
      <c r="AB805" s="577"/>
      <c r="AC805" s="577"/>
      <c r="AD805" s="577"/>
      <c r="AE805" s="577"/>
      <c r="AF805" s="577"/>
      <c r="AG805" s="577"/>
      <c r="AH805" s="577"/>
      <c r="AI805" s="577"/>
      <c r="AJ805" s="577"/>
      <c r="AK805" s="577"/>
      <c r="AL805" s="577"/>
      <c r="AM805" s="577"/>
      <c r="AN805" s="577"/>
    </row>
    <row r="806" spans="1:40" ht="17.25" customHeight="1">
      <c r="A806" s="577"/>
      <c r="B806" s="577"/>
      <c r="C806" s="577"/>
      <c r="D806" s="577"/>
      <c r="E806" s="577"/>
      <c r="F806" s="577"/>
      <c r="G806" s="577"/>
      <c r="H806" s="545"/>
      <c r="I806" s="577"/>
      <c r="J806" s="577"/>
      <c r="K806" s="545"/>
      <c r="L806" s="577"/>
      <c r="M806" s="545"/>
      <c r="N806" s="545"/>
      <c r="O806" s="545"/>
      <c r="P806" s="545"/>
      <c r="Q806" s="545"/>
      <c r="R806" s="545"/>
      <c r="S806" s="545"/>
      <c r="T806" s="545"/>
      <c r="U806" s="545"/>
      <c r="V806" s="545"/>
      <c r="W806" s="545"/>
      <c r="X806" s="561" t="str">
        <v/>
      </c>
      <c r="Y806" s="562">
        <v>0</v>
      </c>
      <c r="Z806" s="545"/>
      <c r="AA806" s="577"/>
      <c r="AB806" s="577"/>
      <c r="AC806" s="577"/>
      <c r="AD806" s="577"/>
      <c r="AE806" s="577"/>
      <c r="AF806" s="577"/>
      <c r="AG806" s="577"/>
      <c r="AH806" s="577"/>
      <c r="AI806" s="577"/>
      <c r="AJ806" s="577"/>
      <c r="AK806" s="577"/>
      <c r="AL806" s="577"/>
      <c r="AM806" s="577"/>
      <c r="AN806" s="577"/>
    </row>
    <row r="807" spans="1:40" ht="17.25" customHeight="1">
      <c r="A807" s="577"/>
      <c r="B807" s="577"/>
      <c r="C807" s="577"/>
      <c r="D807" s="577"/>
      <c r="E807" s="577"/>
      <c r="F807" s="577"/>
      <c r="G807" s="577"/>
      <c r="H807" s="545"/>
      <c r="I807" s="577"/>
      <c r="J807" s="577"/>
      <c r="K807" s="545"/>
      <c r="L807" s="577"/>
      <c r="M807" s="545"/>
      <c r="N807" s="545"/>
      <c r="O807" s="545"/>
      <c r="P807" s="545"/>
      <c r="Q807" s="545"/>
      <c r="R807" s="545"/>
      <c r="S807" s="545"/>
      <c r="T807" s="545"/>
      <c r="U807" s="545"/>
      <c r="V807" s="545"/>
      <c r="W807" s="545"/>
      <c r="X807" s="561" t="str">
        <v/>
      </c>
      <c r="Y807" s="562">
        <v>0</v>
      </c>
      <c r="Z807" s="545"/>
      <c r="AA807" s="577"/>
      <c r="AB807" s="577"/>
      <c r="AC807" s="577"/>
      <c r="AD807" s="577"/>
      <c r="AE807" s="577"/>
      <c r="AF807" s="577"/>
      <c r="AG807" s="577"/>
      <c r="AH807" s="577"/>
      <c r="AI807" s="577"/>
      <c r="AJ807" s="577"/>
      <c r="AK807" s="577"/>
      <c r="AL807" s="577"/>
      <c r="AM807" s="577"/>
      <c r="AN807" s="577"/>
    </row>
    <row r="808" spans="1:40" ht="17.25" customHeight="1">
      <c r="A808" s="577"/>
      <c r="B808" s="577"/>
      <c r="C808" s="577"/>
      <c r="D808" s="577"/>
      <c r="E808" s="577"/>
      <c r="F808" s="577"/>
      <c r="G808" s="577"/>
      <c r="H808" s="545"/>
      <c r="I808" s="577"/>
      <c r="J808" s="577"/>
      <c r="K808" s="545"/>
      <c r="L808" s="577"/>
      <c r="M808" s="545"/>
      <c r="N808" s="545"/>
      <c r="O808" s="545"/>
      <c r="P808" s="545"/>
      <c r="Q808" s="545"/>
      <c r="R808" s="545"/>
      <c r="S808" s="545"/>
      <c r="T808" s="545"/>
      <c r="U808" s="545"/>
      <c r="V808" s="545"/>
      <c r="W808" s="545"/>
      <c r="X808" s="561" t="str">
        <v/>
      </c>
      <c r="Y808" s="562">
        <v>0</v>
      </c>
      <c r="Z808" s="545"/>
      <c r="AA808" s="577"/>
      <c r="AB808" s="577"/>
      <c r="AC808" s="577"/>
      <c r="AD808" s="577"/>
      <c r="AE808" s="577"/>
      <c r="AF808" s="577"/>
      <c r="AG808" s="577"/>
      <c r="AH808" s="577"/>
      <c r="AI808" s="577"/>
      <c r="AJ808" s="577"/>
      <c r="AK808" s="577"/>
      <c r="AL808" s="577"/>
      <c r="AM808" s="577"/>
      <c r="AN808" s="577"/>
    </row>
    <row r="809" spans="1:40" ht="17.25" customHeight="1">
      <c r="A809" s="577"/>
      <c r="B809" s="577"/>
      <c r="C809" s="577"/>
      <c r="D809" s="577"/>
      <c r="E809" s="577"/>
      <c r="F809" s="577"/>
      <c r="G809" s="577"/>
      <c r="H809" s="545"/>
      <c r="I809" s="577"/>
      <c r="J809" s="577"/>
      <c r="K809" s="545"/>
      <c r="L809" s="577"/>
      <c r="M809" s="545"/>
      <c r="N809" s="545"/>
      <c r="O809" s="545"/>
      <c r="P809" s="545"/>
      <c r="Q809" s="545"/>
      <c r="R809" s="545"/>
      <c r="S809" s="545"/>
      <c r="T809" s="545"/>
      <c r="U809" s="545"/>
      <c r="V809" s="545"/>
      <c r="W809" s="545"/>
      <c r="X809" s="561" t="str">
        <v/>
      </c>
      <c r="Y809" s="562">
        <v>0</v>
      </c>
      <c r="Z809" s="545"/>
      <c r="AA809" s="577"/>
      <c r="AB809" s="577"/>
      <c r="AC809" s="577"/>
      <c r="AD809" s="577"/>
      <c r="AE809" s="577"/>
      <c r="AF809" s="577"/>
      <c r="AG809" s="577"/>
      <c r="AH809" s="577"/>
      <c r="AI809" s="577"/>
      <c r="AJ809" s="577"/>
      <c r="AK809" s="577"/>
      <c r="AL809" s="577"/>
      <c r="AM809" s="577"/>
      <c r="AN809" s="577"/>
    </row>
    <row r="810" spans="1:40" ht="17.25" customHeight="1">
      <c r="A810" s="577"/>
      <c r="B810" s="577"/>
      <c r="C810" s="577"/>
      <c r="D810" s="577"/>
      <c r="E810" s="577"/>
      <c r="F810" s="577"/>
      <c r="G810" s="577"/>
      <c r="H810" s="545"/>
      <c r="I810" s="577"/>
      <c r="J810" s="577"/>
      <c r="K810" s="545"/>
      <c r="L810" s="577"/>
      <c r="M810" s="545"/>
      <c r="N810" s="545"/>
      <c r="O810" s="545"/>
      <c r="P810" s="545"/>
      <c r="Q810" s="545"/>
      <c r="R810" s="545"/>
      <c r="S810" s="545"/>
      <c r="T810" s="545"/>
      <c r="U810" s="545"/>
      <c r="V810" s="545"/>
      <c r="W810" s="545"/>
      <c r="X810" s="561" t="str">
        <v/>
      </c>
      <c r="Y810" s="562">
        <v>0</v>
      </c>
      <c r="Z810" s="545"/>
      <c r="AA810" s="577"/>
      <c r="AB810" s="577"/>
      <c r="AC810" s="577"/>
      <c r="AD810" s="577"/>
      <c r="AE810" s="577"/>
      <c r="AF810" s="577"/>
      <c r="AG810" s="577"/>
      <c r="AH810" s="577"/>
      <c r="AI810" s="577"/>
      <c r="AJ810" s="577"/>
      <c r="AK810" s="577"/>
      <c r="AL810" s="577"/>
      <c r="AM810" s="577"/>
      <c r="AN810" s="577"/>
    </row>
    <row r="811" spans="1:40" ht="17.25" customHeight="1">
      <c r="A811" s="577"/>
      <c r="B811" s="577"/>
      <c r="C811" s="577"/>
      <c r="D811" s="577"/>
      <c r="E811" s="577"/>
      <c r="F811" s="577"/>
      <c r="G811" s="577"/>
      <c r="H811" s="545"/>
      <c r="I811" s="577"/>
      <c r="J811" s="577"/>
      <c r="K811" s="545"/>
      <c r="L811" s="577"/>
      <c r="M811" s="545"/>
      <c r="N811" s="545"/>
      <c r="O811" s="545"/>
      <c r="P811" s="545"/>
      <c r="Q811" s="545"/>
      <c r="R811" s="545"/>
      <c r="S811" s="545"/>
      <c r="T811" s="545"/>
      <c r="U811" s="545"/>
      <c r="V811" s="545"/>
      <c r="W811" s="545"/>
      <c r="X811" s="561" t="str">
        <v/>
      </c>
      <c r="Y811" s="562">
        <v>0</v>
      </c>
      <c r="Z811" s="545"/>
      <c r="AA811" s="577"/>
      <c r="AB811" s="577"/>
      <c r="AC811" s="577"/>
      <c r="AD811" s="577"/>
      <c r="AE811" s="577"/>
      <c r="AF811" s="577"/>
      <c r="AG811" s="577"/>
      <c r="AH811" s="577"/>
      <c r="AI811" s="577"/>
      <c r="AJ811" s="577"/>
      <c r="AK811" s="577"/>
      <c r="AL811" s="577"/>
      <c r="AM811" s="577"/>
      <c r="AN811" s="577"/>
    </row>
    <row r="812" spans="1:40" ht="17.25" customHeight="1">
      <c r="A812" s="577"/>
      <c r="B812" s="577"/>
      <c r="C812" s="577"/>
      <c r="D812" s="577"/>
      <c r="E812" s="577"/>
      <c r="F812" s="577"/>
      <c r="G812" s="577"/>
      <c r="H812" s="545"/>
      <c r="I812" s="577"/>
      <c r="J812" s="577"/>
      <c r="K812" s="545"/>
      <c r="L812" s="577"/>
      <c r="M812" s="545"/>
      <c r="N812" s="545"/>
      <c r="O812" s="545"/>
      <c r="P812" s="545"/>
      <c r="Q812" s="545"/>
      <c r="R812" s="545"/>
      <c r="S812" s="545"/>
      <c r="T812" s="545"/>
      <c r="U812" s="545"/>
      <c r="V812" s="545"/>
      <c r="W812" s="545"/>
      <c r="X812" s="561" t="str">
        <v/>
      </c>
      <c r="Y812" s="562">
        <v>0</v>
      </c>
      <c r="Z812" s="545"/>
      <c r="AA812" s="577"/>
      <c r="AB812" s="577"/>
      <c r="AC812" s="577"/>
      <c r="AD812" s="577"/>
      <c r="AE812" s="577"/>
      <c r="AF812" s="577"/>
      <c r="AG812" s="577"/>
      <c r="AH812" s="577"/>
      <c r="AI812" s="577"/>
      <c r="AJ812" s="577"/>
      <c r="AK812" s="577"/>
      <c r="AL812" s="577"/>
      <c r="AM812" s="577"/>
      <c r="AN812" s="577"/>
    </row>
    <row r="813" spans="1:40" ht="17.25" customHeight="1">
      <c r="A813" s="577"/>
      <c r="B813" s="577"/>
      <c r="C813" s="577"/>
      <c r="D813" s="577"/>
      <c r="E813" s="577"/>
      <c r="F813" s="577"/>
      <c r="G813" s="577"/>
      <c r="H813" s="545"/>
      <c r="I813" s="577"/>
      <c r="J813" s="577"/>
      <c r="K813" s="545"/>
      <c r="L813" s="577"/>
      <c r="M813" s="545"/>
      <c r="N813" s="545"/>
      <c r="O813" s="545"/>
      <c r="P813" s="545"/>
      <c r="Q813" s="545"/>
      <c r="R813" s="545"/>
      <c r="S813" s="545"/>
      <c r="T813" s="545"/>
      <c r="U813" s="545"/>
      <c r="V813" s="545"/>
      <c r="W813" s="545"/>
      <c r="X813" s="561" t="str">
        <v/>
      </c>
      <c r="Y813" s="562">
        <v>0</v>
      </c>
      <c r="Z813" s="545"/>
      <c r="AA813" s="577"/>
      <c r="AB813" s="577"/>
      <c r="AC813" s="577"/>
      <c r="AD813" s="577"/>
      <c r="AE813" s="577"/>
      <c r="AF813" s="577"/>
      <c r="AG813" s="577"/>
      <c r="AH813" s="577"/>
      <c r="AI813" s="577"/>
      <c r="AJ813" s="577"/>
      <c r="AK813" s="577"/>
      <c r="AL813" s="577"/>
      <c r="AM813" s="577"/>
      <c r="AN813" s="577"/>
    </row>
    <row r="814" spans="1:40" ht="17.25" customHeight="1">
      <c r="A814" s="577"/>
      <c r="B814" s="577"/>
      <c r="C814" s="577"/>
      <c r="D814" s="577"/>
      <c r="E814" s="577"/>
      <c r="F814" s="577"/>
      <c r="G814" s="577"/>
      <c r="H814" s="545"/>
      <c r="I814" s="577"/>
      <c r="J814" s="577"/>
      <c r="K814" s="545"/>
      <c r="L814" s="577"/>
      <c r="M814" s="545"/>
      <c r="N814" s="545"/>
      <c r="O814" s="545"/>
      <c r="P814" s="545"/>
      <c r="Q814" s="545"/>
      <c r="R814" s="545"/>
      <c r="S814" s="545"/>
      <c r="T814" s="545"/>
      <c r="U814" s="545"/>
      <c r="V814" s="545"/>
      <c r="W814" s="545"/>
      <c r="X814" s="561" t="str">
        <v/>
      </c>
      <c r="Y814" s="562">
        <v>0</v>
      </c>
      <c r="Z814" s="545"/>
      <c r="AA814" s="577"/>
      <c r="AB814" s="577"/>
      <c r="AC814" s="577"/>
      <c r="AD814" s="577"/>
      <c r="AE814" s="577"/>
      <c r="AF814" s="577"/>
      <c r="AG814" s="577"/>
      <c r="AH814" s="577"/>
      <c r="AI814" s="577"/>
      <c r="AJ814" s="577"/>
      <c r="AK814" s="577"/>
      <c r="AL814" s="577"/>
      <c r="AM814" s="577"/>
      <c r="AN814" s="577"/>
    </row>
    <row r="815" spans="1:40" ht="17.25" customHeight="1">
      <c r="A815" s="577"/>
      <c r="B815" s="577"/>
      <c r="C815" s="577"/>
      <c r="D815" s="577"/>
      <c r="E815" s="577"/>
      <c r="F815" s="577"/>
      <c r="G815" s="577"/>
      <c r="H815" s="545"/>
      <c r="I815" s="577"/>
      <c r="J815" s="577"/>
      <c r="K815" s="545"/>
      <c r="L815" s="577"/>
      <c r="M815" s="545"/>
      <c r="N815" s="545"/>
      <c r="O815" s="545"/>
      <c r="P815" s="545"/>
      <c r="Q815" s="545"/>
      <c r="R815" s="545"/>
      <c r="S815" s="545"/>
      <c r="T815" s="545"/>
      <c r="U815" s="545"/>
      <c r="V815" s="545"/>
      <c r="W815" s="545"/>
      <c r="X815" s="561" t="str">
        <v/>
      </c>
      <c r="Y815" s="562">
        <v>0</v>
      </c>
      <c r="Z815" s="545"/>
      <c r="AA815" s="577"/>
      <c r="AB815" s="577"/>
      <c r="AC815" s="577"/>
      <c r="AD815" s="577"/>
      <c r="AE815" s="577"/>
      <c r="AF815" s="577"/>
      <c r="AG815" s="577"/>
      <c r="AH815" s="577"/>
      <c r="AI815" s="577"/>
      <c r="AJ815" s="577"/>
      <c r="AK815" s="577"/>
      <c r="AL815" s="577"/>
      <c r="AM815" s="577"/>
      <c r="AN815" s="577"/>
    </row>
    <row r="816" spans="1:40" ht="17.25" customHeight="1">
      <c r="A816" s="577"/>
      <c r="B816" s="577"/>
      <c r="C816" s="577"/>
      <c r="D816" s="577"/>
      <c r="E816" s="577"/>
      <c r="F816" s="577"/>
      <c r="G816" s="577"/>
      <c r="H816" s="545"/>
      <c r="I816" s="577"/>
      <c r="J816" s="577"/>
      <c r="K816" s="545"/>
      <c r="L816" s="577"/>
      <c r="M816" s="545"/>
      <c r="N816" s="545"/>
      <c r="O816" s="545"/>
      <c r="P816" s="545"/>
      <c r="Q816" s="545"/>
      <c r="R816" s="545"/>
      <c r="S816" s="545"/>
      <c r="T816" s="545"/>
      <c r="U816" s="545"/>
      <c r="V816" s="545"/>
      <c r="W816" s="545"/>
      <c r="X816" s="561" t="str">
        <v/>
      </c>
      <c r="Y816" s="562">
        <v>0</v>
      </c>
      <c r="Z816" s="545"/>
      <c r="AA816" s="577"/>
      <c r="AB816" s="577"/>
      <c r="AC816" s="577"/>
      <c r="AD816" s="577"/>
      <c r="AE816" s="577"/>
      <c r="AF816" s="577"/>
      <c r="AG816" s="577"/>
      <c r="AH816" s="577"/>
      <c r="AI816" s="577"/>
      <c r="AJ816" s="577"/>
      <c r="AK816" s="577"/>
      <c r="AL816" s="577"/>
      <c r="AM816" s="577"/>
      <c r="AN816" s="577"/>
    </row>
    <row r="817" spans="1:40" ht="17.25" customHeight="1">
      <c r="A817" s="577"/>
      <c r="B817" s="577"/>
      <c r="C817" s="577"/>
      <c r="D817" s="577"/>
      <c r="E817" s="577"/>
      <c r="F817" s="577"/>
      <c r="G817" s="577"/>
      <c r="H817" s="545"/>
      <c r="I817" s="577"/>
      <c r="J817" s="577"/>
      <c r="K817" s="545"/>
      <c r="L817" s="577"/>
      <c r="M817" s="545"/>
      <c r="N817" s="545"/>
      <c r="O817" s="545"/>
      <c r="P817" s="545"/>
      <c r="Q817" s="545"/>
      <c r="R817" s="545"/>
      <c r="S817" s="545"/>
      <c r="T817" s="545"/>
      <c r="U817" s="545"/>
      <c r="V817" s="545"/>
      <c r="W817" s="545"/>
      <c r="X817" s="561" t="str">
        <v/>
      </c>
      <c r="Y817" s="562">
        <v>0</v>
      </c>
      <c r="Z817" s="545"/>
      <c r="AA817" s="577"/>
      <c r="AB817" s="577"/>
      <c r="AC817" s="577"/>
      <c r="AD817" s="577"/>
      <c r="AE817" s="577"/>
      <c r="AF817" s="577"/>
      <c r="AG817" s="577"/>
      <c r="AH817" s="577"/>
      <c r="AI817" s="577"/>
      <c r="AJ817" s="577"/>
      <c r="AK817" s="577"/>
      <c r="AL817" s="577"/>
      <c r="AM817" s="577"/>
      <c r="AN817" s="577"/>
    </row>
    <row r="818" spans="1:40" ht="17.25" customHeight="1">
      <c r="A818" s="577"/>
      <c r="B818" s="577"/>
      <c r="C818" s="577"/>
      <c r="D818" s="577"/>
      <c r="E818" s="577"/>
      <c r="F818" s="577"/>
      <c r="G818" s="577"/>
      <c r="H818" s="545"/>
      <c r="I818" s="577"/>
      <c r="J818" s="577"/>
      <c r="K818" s="545"/>
      <c r="L818" s="577"/>
      <c r="M818" s="545"/>
      <c r="N818" s="545"/>
      <c r="O818" s="545"/>
      <c r="P818" s="545"/>
      <c r="Q818" s="545"/>
      <c r="R818" s="545"/>
      <c r="S818" s="545"/>
      <c r="T818" s="545"/>
      <c r="U818" s="545"/>
      <c r="V818" s="545"/>
      <c r="W818" s="545"/>
      <c r="X818" s="561" t="str">
        <v/>
      </c>
      <c r="Y818" s="562">
        <v>0</v>
      </c>
      <c r="Z818" s="545"/>
      <c r="AA818" s="577"/>
      <c r="AB818" s="577"/>
      <c r="AC818" s="577"/>
      <c r="AD818" s="577"/>
      <c r="AE818" s="577"/>
      <c r="AF818" s="577"/>
      <c r="AG818" s="577"/>
      <c r="AH818" s="577"/>
      <c r="AI818" s="577"/>
      <c r="AJ818" s="577"/>
      <c r="AK818" s="577"/>
      <c r="AL818" s="577"/>
      <c r="AM818" s="577"/>
      <c r="AN818" s="577"/>
    </row>
    <row r="819" spans="1:40" ht="17.25" customHeight="1">
      <c r="A819" s="577"/>
      <c r="B819" s="577"/>
      <c r="C819" s="577"/>
      <c r="D819" s="577"/>
      <c r="E819" s="577"/>
      <c r="F819" s="577"/>
      <c r="G819" s="577"/>
      <c r="H819" s="545"/>
      <c r="I819" s="577"/>
      <c r="J819" s="577"/>
      <c r="K819" s="545"/>
      <c r="L819" s="577"/>
      <c r="M819" s="545"/>
      <c r="N819" s="545"/>
      <c r="O819" s="545"/>
      <c r="P819" s="545"/>
      <c r="Q819" s="545"/>
      <c r="R819" s="545"/>
      <c r="S819" s="545"/>
      <c r="T819" s="545"/>
      <c r="U819" s="545"/>
      <c r="V819" s="545"/>
      <c r="W819" s="545"/>
      <c r="X819" s="561" t="str">
        <v/>
      </c>
      <c r="Y819" s="562">
        <v>0</v>
      </c>
      <c r="Z819" s="545"/>
      <c r="AA819" s="577"/>
      <c r="AB819" s="577"/>
      <c r="AC819" s="577"/>
      <c r="AD819" s="577"/>
      <c r="AE819" s="577"/>
      <c r="AF819" s="577"/>
      <c r="AG819" s="577"/>
      <c r="AH819" s="577"/>
      <c r="AI819" s="577"/>
      <c r="AJ819" s="577"/>
      <c r="AK819" s="577"/>
      <c r="AL819" s="577"/>
      <c r="AM819" s="577"/>
      <c r="AN819" s="577"/>
    </row>
    <row r="820" spans="1:40" ht="17.25" customHeight="1">
      <c r="A820" s="577"/>
      <c r="B820" s="577"/>
      <c r="C820" s="577"/>
      <c r="D820" s="577"/>
      <c r="E820" s="577"/>
      <c r="F820" s="577"/>
      <c r="G820" s="577"/>
      <c r="H820" s="545"/>
      <c r="I820" s="577"/>
      <c r="J820" s="577"/>
      <c r="K820" s="545"/>
      <c r="L820" s="577"/>
      <c r="M820" s="545"/>
      <c r="N820" s="545"/>
      <c r="O820" s="545"/>
      <c r="P820" s="545"/>
      <c r="Q820" s="545"/>
      <c r="R820" s="545"/>
      <c r="S820" s="545"/>
      <c r="T820" s="545"/>
      <c r="U820" s="545"/>
      <c r="V820" s="545"/>
      <c r="W820" s="545"/>
      <c r="X820" s="561" t="str">
        <v/>
      </c>
      <c r="Y820" s="562">
        <v>0</v>
      </c>
      <c r="Z820" s="545"/>
      <c r="AA820" s="577"/>
      <c r="AB820" s="577"/>
      <c r="AC820" s="577"/>
      <c r="AD820" s="577"/>
      <c r="AE820" s="577"/>
      <c r="AF820" s="577"/>
      <c r="AG820" s="577"/>
      <c r="AH820" s="577"/>
      <c r="AI820" s="577"/>
      <c r="AJ820" s="577"/>
      <c r="AK820" s="577"/>
      <c r="AL820" s="577"/>
      <c r="AM820" s="577"/>
      <c r="AN820" s="577"/>
    </row>
    <row r="821" spans="1:40" ht="17.25" customHeight="1">
      <c r="A821" s="577"/>
      <c r="B821" s="577"/>
      <c r="C821" s="577"/>
      <c r="D821" s="577"/>
      <c r="E821" s="577"/>
      <c r="F821" s="577"/>
      <c r="G821" s="577"/>
      <c r="H821" s="545"/>
      <c r="I821" s="577"/>
      <c r="J821" s="577"/>
      <c r="K821" s="545"/>
      <c r="L821" s="577"/>
      <c r="M821" s="545"/>
      <c r="N821" s="545"/>
      <c r="O821" s="545"/>
      <c r="P821" s="545"/>
      <c r="Q821" s="545"/>
      <c r="R821" s="545"/>
      <c r="S821" s="545"/>
      <c r="T821" s="545"/>
      <c r="U821" s="545"/>
      <c r="V821" s="545"/>
      <c r="W821" s="545"/>
      <c r="X821" s="561" t="str">
        <v/>
      </c>
      <c r="Y821" s="562">
        <v>0</v>
      </c>
      <c r="Z821" s="545"/>
      <c r="AA821" s="577"/>
      <c r="AB821" s="577"/>
      <c r="AC821" s="577"/>
      <c r="AD821" s="577"/>
      <c r="AE821" s="577"/>
      <c r="AF821" s="577"/>
      <c r="AG821" s="577"/>
      <c r="AH821" s="577"/>
      <c r="AI821" s="577"/>
      <c r="AJ821" s="577"/>
      <c r="AK821" s="577"/>
      <c r="AL821" s="577"/>
      <c r="AM821" s="577"/>
      <c r="AN821" s="577"/>
    </row>
    <row r="822" spans="1:40" ht="17.25" customHeight="1">
      <c r="A822" s="577"/>
      <c r="B822" s="577"/>
      <c r="C822" s="577"/>
      <c r="D822" s="577"/>
      <c r="E822" s="577"/>
      <c r="F822" s="577"/>
      <c r="G822" s="577"/>
      <c r="H822" s="545"/>
      <c r="I822" s="577"/>
      <c r="J822" s="577"/>
      <c r="K822" s="545"/>
      <c r="L822" s="577"/>
      <c r="M822" s="545"/>
      <c r="N822" s="545"/>
      <c r="O822" s="545"/>
      <c r="P822" s="545"/>
      <c r="Q822" s="545"/>
      <c r="R822" s="545"/>
      <c r="S822" s="545"/>
      <c r="T822" s="545"/>
      <c r="U822" s="545"/>
      <c r="V822" s="545"/>
      <c r="W822" s="545"/>
      <c r="X822" s="561" t="str">
        <v/>
      </c>
      <c r="Y822" s="562">
        <v>0</v>
      </c>
      <c r="Z822" s="545"/>
      <c r="AA822" s="577"/>
      <c r="AB822" s="577"/>
      <c r="AC822" s="577"/>
      <c r="AD822" s="577"/>
      <c r="AE822" s="577"/>
      <c r="AF822" s="577"/>
      <c r="AG822" s="577"/>
      <c r="AH822" s="577"/>
      <c r="AI822" s="577"/>
      <c r="AJ822" s="577"/>
      <c r="AK822" s="577"/>
      <c r="AL822" s="577"/>
      <c r="AM822" s="577"/>
      <c r="AN822" s="577"/>
    </row>
    <row r="823" spans="1:40" ht="17.25" customHeight="1">
      <c r="A823" s="577"/>
      <c r="B823" s="577"/>
      <c r="C823" s="577"/>
      <c r="D823" s="577"/>
      <c r="E823" s="577"/>
      <c r="F823" s="577"/>
      <c r="G823" s="577"/>
      <c r="H823" s="545"/>
      <c r="I823" s="577"/>
      <c r="J823" s="577"/>
      <c r="K823" s="545"/>
      <c r="L823" s="577"/>
      <c r="M823" s="545"/>
      <c r="N823" s="545"/>
      <c r="O823" s="545"/>
      <c r="P823" s="545"/>
      <c r="Q823" s="545"/>
      <c r="R823" s="545"/>
      <c r="S823" s="545"/>
      <c r="T823" s="545"/>
      <c r="U823" s="545"/>
      <c r="V823" s="545"/>
      <c r="W823" s="545"/>
      <c r="X823" s="561" t="str">
        <v/>
      </c>
      <c r="Y823" s="562">
        <v>0</v>
      </c>
      <c r="Z823" s="545"/>
      <c r="AA823" s="577"/>
      <c r="AB823" s="577"/>
      <c r="AC823" s="577"/>
      <c r="AD823" s="577"/>
      <c r="AE823" s="577"/>
      <c r="AF823" s="577"/>
      <c r="AG823" s="577"/>
      <c r="AH823" s="577"/>
      <c r="AI823" s="577"/>
      <c r="AJ823" s="577"/>
      <c r="AK823" s="577"/>
      <c r="AL823" s="577"/>
      <c r="AM823" s="577"/>
      <c r="AN823" s="577"/>
    </row>
    <row r="824" spans="1:40" ht="17.25" customHeight="1">
      <c r="A824" s="577"/>
      <c r="B824" s="577"/>
      <c r="C824" s="577"/>
      <c r="D824" s="577"/>
      <c r="E824" s="577"/>
      <c r="F824" s="577"/>
      <c r="G824" s="577"/>
      <c r="H824" s="545"/>
      <c r="I824" s="577"/>
      <c r="J824" s="577"/>
      <c r="K824" s="545"/>
      <c r="L824" s="577"/>
      <c r="M824" s="545"/>
      <c r="N824" s="545"/>
      <c r="O824" s="545"/>
      <c r="P824" s="545"/>
      <c r="Q824" s="545"/>
      <c r="R824" s="545"/>
      <c r="S824" s="545"/>
      <c r="T824" s="545"/>
      <c r="U824" s="545"/>
      <c r="V824" s="545"/>
      <c r="W824" s="545"/>
      <c r="X824" s="561" t="str">
        <v/>
      </c>
      <c r="Y824" s="562">
        <v>0</v>
      </c>
      <c r="Z824" s="545"/>
      <c r="AA824" s="577"/>
      <c r="AB824" s="577"/>
      <c r="AC824" s="577"/>
      <c r="AD824" s="577"/>
      <c r="AE824" s="577"/>
      <c r="AF824" s="577"/>
      <c r="AG824" s="577"/>
      <c r="AH824" s="577"/>
      <c r="AI824" s="577"/>
      <c r="AJ824" s="577"/>
      <c r="AK824" s="577"/>
      <c r="AL824" s="577"/>
      <c r="AM824" s="577"/>
      <c r="AN824" s="577"/>
    </row>
    <row r="825" spans="1:40" ht="17.25" customHeight="1">
      <c r="A825" s="577"/>
      <c r="B825" s="577"/>
      <c r="C825" s="577"/>
      <c r="D825" s="577"/>
      <c r="E825" s="577"/>
      <c r="F825" s="577"/>
      <c r="G825" s="577"/>
      <c r="H825" s="545"/>
      <c r="I825" s="577"/>
      <c r="J825" s="577"/>
      <c r="K825" s="545"/>
      <c r="L825" s="577"/>
      <c r="M825" s="545"/>
      <c r="N825" s="545"/>
      <c r="O825" s="545"/>
      <c r="P825" s="545"/>
      <c r="Q825" s="545"/>
      <c r="R825" s="545"/>
      <c r="S825" s="545"/>
      <c r="T825" s="545"/>
      <c r="U825" s="545"/>
      <c r="V825" s="545"/>
      <c r="W825" s="545"/>
      <c r="X825" s="561" t="str">
        <v/>
      </c>
      <c r="Y825" s="562">
        <v>0</v>
      </c>
      <c r="Z825" s="545"/>
      <c r="AA825" s="577"/>
      <c r="AB825" s="577"/>
      <c r="AC825" s="577"/>
      <c r="AD825" s="577"/>
      <c r="AE825" s="577"/>
      <c r="AF825" s="577"/>
      <c r="AG825" s="577"/>
      <c r="AH825" s="577"/>
      <c r="AI825" s="577"/>
      <c r="AJ825" s="577"/>
      <c r="AK825" s="577"/>
      <c r="AL825" s="577"/>
      <c r="AM825" s="577"/>
      <c r="AN825" s="577"/>
    </row>
    <row r="826" spans="1:40" ht="17.25" customHeight="1">
      <c r="A826" s="577"/>
      <c r="B826" s="577"/>
      <c r="C826" s="577"/>
      <c r="D826" s="577"/>
      <c r="E826" s="577"/>
      <c r="F826" s="577"/>
      <c r="G826" s="577"/>
      <c r="H826" s="545"/>
      <c r="I826" s="577"/>
      <c r="J826" s="577"/>
      <c r="K826" s="545"/>
      <c r="L826" s="577"/>
      <c r="M826" s="545"/>
      <c r="N826" s="545"/>
      <c r="O826" s="545"/>
      <c r="P826" s="545"/>
      <c r="Q826" s="545"/>
      <c r="R826" s="545"/>
      <c r="S826" s="545"/>
      <c r="T826" s="545"/>
      <c r="U826" s="545"/>
      <c r="V826" s="545"/>
      <c r="W826" s="545"/>
      <c r="X826" s="561" t="str">
        <v/>
      </c>
      <c r="Y826" s="562">
        <v>0</v>
      </c>
      <c r="Z826" s="545"/>
      <c r="AA826" s="577"/>
      <c r="AB826" s="577"/>
      <c r="AC826" s="577"/>
      <c r="AD826" s="577"/>
      <c r="AE826" s="577"/>
      <c r="AF826" s="577"/>
      <c r="AG826" s="577"/>
      <c r="AH826" s="577"/>
      <c r="AI826" s="577"/>
      <c r="AJ826" s="577"/>
      <c r="AK826" s="577"/>
      <c r="AL826" s="577"/>
      <c r="AM826" s="577"/>
      <c r="AN826" s="577"/>
    </row>
    <row r="827" spans="1:40" ht="17.25" customHeight="1">
      <c r="A827" s="577"/>
      <c r="B827" s="577"/>
      <c r="C827" s="577"/>
      <c r="D827" s="577"/>
      <c r="E827" s="577"/>
      <c r="F827" s="577"/>
      <c r="G827" s="577"/>
      <c r="H827" s="545"/>
      <c r="I827" s="577"/>
      <c r="J827" s="577"/>
      <c r="K827" s="545"/>
      <c r="L827" s="577"/>
      <c r="M827" s="545"/>
      <c r="N827" s="545"/>
      <c r="O827" s="545"/>
      <c r="P827" s="545"/>
      <c r="Q827" s="545"/>
      <c r="R827" s="545"/>
      <c r="S827" s="545"/>
      <c r="T827" s="545"/>
      <c r="U827" s="545"/>
      <c r="V827" s="545"/>
      <c r="W827" s="545"/>
      <c r="X827" s="561" t="str">
        <v/>
      </c>
      <c r="Y827" s="562">
        <v>0</v>
      </c>
      <c r="Z827" s="545"/>
      <c r="AA827" s="577"/>
      <c r="AB827" s="577"/>
      <c r="AC827" s="577"/>
      <c r="AD827" s="577"/>
      <c r="AE827" s="577"/>
      <c r="AF827" s="577"/>
      <c r="AG827" s="577"/>
      <c r="AH827" s="577"/>
      <c r="AI827" s="577"/>
      <c r="AJ827" s="577"/>
      <c r="AK827" s="577"/>
      <c r="AL827" s="577"/>
      <c r="AM827" s="577"/>
      <c r="AN827" s="577"/>
    </row>
    <row r="828" spans="1:40" ht="17.25" customHeight="1">
      <c r="A828" s="577"/>
      <c r="B828" s="577"/>
      <c r="C828" s="577"/>
      <c r="D828" s="577"/>
      <c r="E828" s="577"/>
      <c r="F828" s="577"/>
      <c r="G828" s="577"/>
      <c r="H828" s="545"/>
      <c r="I828" s="577"/>
      <c r="J828" s="577"/>
      <c r="K828" s="545"/>
      <c r="L828" s="577"/>
      <c r="M828" s="545"/>
      <c r="N828" s="545"/>
      <c r="O828" s="545"/>
      <c r="P828" s="545"/>
      <c r="Q828" s="545"/>
      <c r="R828" s="545"/>
      <c r="S828" s="545"/>
      <c r="T828" s="545"/>
      <c r="U828" s="545"/>
      <c r="V828" s="545"/>
      <c r="W828" s="545"/>
      <c r="X828" s="561" t="str">
        <v/>
      </c>
      <c r="Y828" s="562">
        <v>0</v>
      </c>
      <c r="Z828" s="545"/>
      <c r="AA828" s="577"/>
      <c r="AB828" s="577"/>
      <c r="AC828" s="577"/>
      <c r="AD828" s="577"/>
      <c r="AE828" s="577"/>
      <c r="AF828" s="577"/>
      <c r="AG828" s="577"/>
      <c r="AH828" s="577"/>
      <c r="AI828" s="577"/>
      <c r="AJ828" s="577"/>
      <c r="AK828" s="577"/>
      <c r="AL828" s="577"/>
      <c r="AM828" s="577"/>
      <c r="AN828" s="577"/>
    </row>
    <row r="829" spans="1:40" ht="17.25" customHeight="1">
      <c r="A829" s="577"/>
      <c r="B829" s="577"/>
      <c r="C829" s="577"/>
      <c r="D829" s="577"/>
      <c r="E829" s="577"/>
      <c r="F829" s="577"/>
      <c r="G829" s="577"/>
      <c r="H829" s="545"/>
      <c r="I829" s="577"/>
      <c r="J829" s="577"/>
      <c r="K829" s="545"/>
      <c r="L829" s="577"/>
      <c r="M829" s="545"/>
      <c r="N829" s="545"/>
      <c r="O829" s="545"/>
      <c r="P829" s="545"/>
      <c r="Q829" s="545"/>
      <c r="R829" s="545"/>
      <c r="S829" s="545"/>
      <c r="T829" s="545"/>
      <c r="U829" s="545"/>
      <c r="V829" s="545"/>
      <c r="W829" s="545"/>
      <c r="X829" s="561" t="str">
        <v/>
      </c>
      <c r="Y829" s="562">
        <v>0</v>
      </c>
      <c r="Z829" s="545"/>
      <c r="AA829" s="577"/>
      <c r="AB829" s="577"/>
      <c r="AC829" s="577"/>
      <c r="AD829" s="577"/>
      <c r="AE829" s="577"/>
      <c r="AF829" s="577"/>
      <c r="AG829" s="577"/>
      <c r="AH829" s="577"/>
      <c r="AI829" s="577"/>
      <c r="AJ829" s="577"/>
      <c r="AK829" s="577"/>
      <c r="AL829" s="577"/>
      <c r="AM829" s="577"/>
      <c r="AN829" s="577"/>
    </row>
    <row r="830" spans="1:40" ht="17.25" customHeight="1">
      <c r="A830" s="577"/>
      <c r="B830" s="577"/>
      <c r="C830" s="577"/>
      <c r="D830" s="577"/>
      <c r="E830" s="577"/>
      <c r="F830" s="577"/>
      <c r="G830" s="577"/>
      <c r="H830" s="545"/>
      <c r="I830" s="577"/>
      <c r="J830" s="577"/>
      <c r="K830" s="545"/>
      <c r="L830" s="577"/>
      <c r="M830" s="545"/>
      <c r="N830" s="545"/>
      <c r="O830" s="545"/>
      <c r="P830" s="545"/>
      <c r="Q830" s="545"/>
      <c r="R830" s="545"/>
      <c r="S830" s="545"/>
      <c r="T830" s="545"/>
      <c r="U830" s="545"/>
      <c r="V830" s="545"/>
      <c r="W830" s="545"/>
      <c r="X830" s="561" t="str">
        <v/>
      </c>
      <c r="Y830" s="562">
        <v>0</v>
      </c>
      <c r="Z830" s="545"/>
      <c r="AA830" s="577"/>
      <c r="AB830" s="577"/>
      <c r="AC830" s="577"/>
      <c r="AD830" s="577"/>
      <c r="AE830" s="577"/>
      <c r="AF830" s="577"/>
      <c r="AG830" s="577"/>
      <c r="AH830" s="577"/>
      <c r="AI830" s="577"/>
      <c r="AJ830" s="577"/>
      <c r="AK830" s="577"/>
      <c r="AL830" s="577"/>
      <c r="AM830" s="577"/>
      <c r="AN830" s="577"/>
    </row>
    <row r="831" spans="1:40" ht="17.25" customHeight="1">
      <c r="A831" s="577"/>
      <c r="B831" s="577"/>
      <c r="C831" s="577"/>
      <c r="D831" s="577"/>
      <c r="E831" s="577"/>
      <c r="F831" s="577"/>
      <c r="G831" s="577"/>
      <c r="H831" s="545"/>
      <c r="I831" s="577"/>
      <c r="J831" s="577"/>
      <c r="K831" s="545"/>
      <c r="L831" s="577"/>
      <c r="M831" s="545"/>
      <c r="N831" s="545"/>
      <c r="O831" s="545"/>
      <c r="P831" s="545"/>
      <c r="Q831" s="545"/>
      <c r="R831" s="545"/>
      <c r="S831" s="545"/>
      <c r="T831" s="545"/>
      <c r="U831" s="545"/>
      <c r="V831" s="545"/>
      <c r="W831" s="545"/>
      <c r="X831" s="561" t="str">
        <v/>
      </c>
      <c r="Y831" s="562">
        <v>0</v>
      </c>
      <c r="Z831" s="545"/>
      <c r="AA831" s="577"/>
      <c r="AB831" s="577"/>
      <c r="AC831" s="577"/>
      <c r="AD831" s="577"/>
      <c r="AE831" s="577"/>
      <c r="AF831" s="577"/>
      <c r="AG831" s="577"/>
      <c r="AH831" s="577"/>
      <c r="AI831" s="577"/>
      <c r="AJ831" s="577"/>
      <c r="AK831" s="577"/>
      <c r="AL831" s="577"/>
      <c r="AM831" s="577"/>
      <c r="AN831" s="577"/>
    </row>
    <row r="832" spans="1:40" ht="17.25" customHeight="1">
      <c r="A832" s="577"/>
      <c r="B832" s="577"/>
      <c r="C832" s="577"/>
      <c r="D832" s="577"/>
      <c r="E832" s="577"/>
      <c r="F832" s="577"/>
      <c r="G832" s="577"/>
      <c r="H832" s="545"/>
      <c r="I832" s="577"/>
      <c r="J832" s="577"/>
      <c r="K832" s="545"/>
      <c r="L832" s="577"/>
      <c r="M832" s="545"/>
      <c r="N832" s="545"/>
      <c r="O832" s="545"/>
      <c r="P832" s="545"/>
      <c r="Q832" s="545"/>
      <c r="R832" s="545"/>
      <c r="S832" s="545"/>
      <c r="T832" s="545"/>
      <c r="U832" s="545"/>
      <c r="V832" s="545"/>
      <c r="W832" s="545"/>
      <c r="X832" s="561" t="str">
        <v/>
      </c>
      <c r="Y832" s="562">
        <v>0</v>
      </c>
      <c r="Z832" s="545"/>
      <c r="AA832" s="577"/>
      <c r="AB832" s="577"/>
      <c r="AC832" s="577"/>
      <c r="AD832" s="577"/>
      <c r="AE832" s="577"/>
      <c r="AF832" s="577"/>
      <c r="AG832" s="577"/>
      <c r="AH832" s="577"/>
      <c r="AI832" s="577"/>
      <c r="AJ832" s="577"/>
      <c r="AK832" s="577"/>
      <c r="AL832" s="577"/>
      <c r="AM832" s="577"/>
      <c r="AN832" s="577"/>
    </row>
    <row r="833" spans="1:40" ht="17.25" customHeight="1">
      <c r="A833" s="577"/>
      <c r="B833" s="577"/>
      <c r="C833" s="577"/>
      <c r="D833" s="577"/>
      <c r="E833" s="577"/>
      <c r="F833" s="577"/>
      <c r="G833" s="577"/>
      <c r="H833" s="545"/>
      <c r="I833" s="577"/>
      <c r="J833" s="577"/>
      <c r="K833" s="545"/>
      <c r="L833" s="577"/>
      <c r="M833" s="545"/>
      <c r="N833" s="545"/>
      <c r="O833" s="545"/>
      <c r="P833" s="545"/>
      <c r="Q833" s="545"/>
      <c r="R833" s="545"/>
      <c r="S833" s="545"/>
      <c r="T833" s="545"/>
      <c r="U833" s="545"/>
      <c r="V833" s="545"/>
      <c r="W833" s="545"/>
      <c r="X833" s="561" t="str">
        <v/>
      </c>
      <c r="Y833" s="562">
        <v>0</v>
      </c>
      <c r="Z833" s="545"/>
      <c r="AA833" s="577"/>
      <c r="AB833" s="577"/>
      <c r="AC833" s="577"/>
      <c r="AD833" s="577"/>
      <c r="AE833" s="577"/>
      <c r="AF833" s="577"/>
      <c r="AG833" s="577"/>
      <c r="AH833" s="577"/>
      <c r="AI833" s="577"/>
      <c r="AJ833" s="577"/>
      <c r="AK833" s="577"/>
      <c r="AL833" s="577"/>
      <c r="AM833" s="577"/>
      <c r="AN833" s="577"/>
    </row>
    <row r="834" spans="1:40" ht="17.25" customHeight="1">
      <c r="A834" s="577"/>
      <c r="B834" s="577"/>
      <c r="C834" s="577"/>
      <c r="D834" s="577"/>
      <c r="E834" s="577"/>
      <c r="F834" s="577"/>
      <c r="G834" s="577"/>
      <c r="H834" s="545"/>
      <c r="I834" s="577"/>
      <c r="J834" s="577"/>
      <c r="K834" s="545"/>
      <c r="L834" s="577"/>
      <c r="M834" s="545"/>
      <c r="N834" s="545"/>
      <c r="O834" s="545"/>
      <c r="P834" s="545"/>
      <c r="Q834" s="545"/>
      <c r="R834" s="545"/>
      <c r="S834" s="545"/>
      <c r="T834" s="545"/>
      <c r="U834" s="545"/>
      <c r="V834" s="545"/>
      <c r="W834" s="545"/>
      <c r="X834" s="561" t="str">
        <v/>
      </c>
      <c r="Y834" s="562">
        <v>0</v>
      </c>
      <c r="Z834" s="545"/>
      <c r="AA834" s="577"/>
      <c r="AB834" s="577"/>
      <c r="AC834" s="577"/>
      <c r="AD834" s="577"/>
      <c r="AE834" s="577"/>
      <c r="AF834" s="577"/>
      <c r="AG834" s="577"/>
      <c r="AH834" s="577"/>
      <c r="AI834" s="577"/>
      <c r="AJ834" s="577"/>
      <c r="AK834" s="577"/>
      <c r="AL834" s="577"/>
      <c r="AM834" s="577"/>
      <c r="AN834" s="577"/>
    </row>
    <row r="835" spans="1:40" ht="17.25" customHeight="1">
      <c r="A835" s="577"/>
      <c r="B835" s="577"/>
      <c r="C835" s="577"/>
      <c r="D835" s="577"/>
      <c r="E835" s="577"/>
      <c r="F835" s="577"/>
      <c r="G835" s="577"/>
      <c r="H835" s="545"/>
      <c r="I835" s="577"/>
      <c r="J835" s="577"/>
      <c r="K835" s="545"/>
      <c r="L835" s="577"/>
      <c r="M835" s="545"/>
      <c r="N835" s="545"/>
      <c r="O835" s="545"/>
      <c r="P835" s="545"/>
      <c r="Q835" s="545"/>
      <c r="R835" s="545"/>
      <c r="S835" s="545"/>
      <c r="T835" s="545"/>
      <c r="U835" s="545"/>
      <c r="V835" s="545"/>
      <c r="W835" s="545"/>
      <c r="X835" s="561" t="str">
        <v/>
      </c>
      <c r="Y835" s="562">
        <v>0</v>
      </c>
      <c r="Z835" s="545"/>
      <c r="AA835" s="577"/>
      <c r="AB835" s="577"/>
      <c r="AC835" s="577"/>
      <c r="AD835" s="577"/>
      <c r="AE835" s="577"/>
      <c r="AF835" s="577"/>
      <c r="AG835" s="577"/>
      <c r="AH835" s="577"/>
      <c r="AI835" s="577"/>
      <c r="AJ835" s="577"/>
      <c r="AK835" s="577"/>
      <c r="AL835" s="577"/>
      <c r="AM835" s="577"/>
      <c r="AN835" s="577"/>
    </row>
    <row r="836" spans="1:40" ht="17.25" customHeight="1">
      <c r="A836" s="577"/>
      <c r="B836" s="577"/>
      <c r="C836" s="577"/>
      <c r="D836" s="577"/>
      <c r="E836" s="577"/>
      <c r="F836" s="577"/>
      <c r="G836" s="577"/>
      <c r="H836" s="545"/>
      <c r="I836" s="577"/>
      <c r="J836" s="577"/>
      <c r="K836" s="545"/>
      <c r="L836" s="577"/>
      <c r="M836" s="545"/>
      <c r="N836" s="545"/>
      <c r="O836" s="545"/>
      <c r="P836" s="545"/>
      <c r="Q836" s="545"/>
      <c r="R836" s="545"/>
      <c r="S836" s="545"/>
      <c r="T836" s="545"/>
      <c r="U836" s="545"/>
      <c r="V836" s="545"/>
      <c r="W836" s="545"/>
      <c r="X836" s="561" t="str">
        <v/>
      </c>
      <c r="Y836" s="562">
        <v>0</v>
      </c>
      <c r="Z836" s="545"/>
      <c r="AA836" s="577"/>
      <c r="AB836" s="577"/>
      <c r="AC836" s="577"/>
      <c r="AD836" s="577"/>
      <c r="AE836" s="577"/>
      <c r="AF836" s="577"/>
      <c r="AG836" s="577"/>
      <c r="AH836" s="577"/>
      <c r="AI836" s="577"/>
      <c r="AJ836" s="577"/>
      <c r="AK836" s="577"/>
      <c r="AL836" s="577"/>
      <c r="AM836" s="577"/>
      <c r="AN836" s="577"/>
    </row>
    <row r="837" spans="1:40" ht="17.25" customHeight="1">
      <c r="A837" s="577"/>
      <c r="B837" s="577"/>
      <c r="C837" s="577"/>
      <c r="D837" s="577"/>
      <c r="E837" s="577"/>
      <c r="F837" s="577"/>
      <c r="G837" s="577"/>
      <c r="H837" s="545"/>
      <c r="I837" s="577"/>
      <c r="J837" s="577"/>
      <c r="K837" s="545"/>
      <c r="L837" s="577"/>
      <c r="M837" s="545"/>
      <c r="N837" s="545"/>
      <c r="O837" s="545"/>
      <c r="P837" s="545"/>
      <c r="Q837" s="545"/>
      <c r="R837" s="545"/>
      <c r="S837" s="545"/>
      <c r="T837" s="545"/>
      <c r="U837" s="545"/>
      <c r="V837" s="545"/>
      <c r="W837" s="545"/>
      <c r="X837" s="561" t="str">
        <v/>
      </c>
      <c r="Y837" s="562">
        <v>0</v>
      </c>
      <c r="Z837" s="545"/>
      <c r="AA837" s="577"/>
      <c r="AB837" s="577"/>
      <c r="AC837" s="577"/>
      <c r="AD837" s="577"/>
      <c r="AE837" s="577"/>
      <c r="AF837" s="577"/>
      <c r="AG837" s="577"/>
      <c r="AH837" s="577"/>
      <c r="AI837" s="577"/>
      <c r="AJ837" s="577"/>
      <c r="AK837" s="577"/>
      <c r="AL837" s="577"/>
      <c r="AM837" s="577"/>
      <c r="AN837" s="577"/>
    </row>
    <row r="838" spans="1:40" ht="17.25" customHeight="1">
      <c r="A838" s="577"/>
      <c r="B838" s="577"/>
      <c r="C838" s="577"/>
      <c r="D838" s="577"/>
      <c r="E838" s="577"/>
      <c r="F838" s="577"/>
      <c r="G838" s="577"/>
      <c r="H838" s="545"/>
      <c r="I838" s="577"/>
      <c r="J838" s="577"/>
      <c r="K838" s="545"/>
      <c r="L838" s="577"/>
      <c r="M838" s="545"/>
      <c r="N838" s="545"/>
      <c r="O838" s="545"/>
      <c r="P838" s="545"/>
      <c r="Q838" s="545"/>
      <c r="R838" s="545"/>
      <c r="S838" s="545"/>
      <c r="T838" s="545"/>
      <c r="U838" s="545"/>
      <c r="V838" s="545"/>
      <c r="W838" s="545"/>
      <c r="X838" s="561" t="str">
        <v/>
      </c>
      <c r="Y838" s="562">
        <v>0</v>
      </c>
      <c r="Z838" s="545"/>
      <c r="AA838" s="577"/>
      <c r="AB838" s="577"/>
      <c r="AC838" s="577"/>
      <c r="AD838" s="577"/>
      <c r="AE838" s="577"/>
      <c r="AF838" s="577"/>
      <c r="AG838" s="577"/>
      <c r="AH838" s="577"/>
      <c r="AI838" s="577"/>
      <c r="AJ838" s="577"/>
      <c r="AK838" s="577"/>
      <c r="AL838" s="577"/>
      <c r="AM838" s="577"/>
      <c r="AN838" s="577"/>
    </row>
    <row r="839" spans="1:40" ht="17.25" customHeight="1">
      <c r="A839" s="577"/>
      <c r="B839" s="577"/>
      <c r="C839" s="577"/>
      <c r="D839" s="577"/>
      <c r="E839" s="577"/>
      <c r="F839" s="577"/>
      <c r="G839" s="577"/>
      <c r="H839" s="545"/>
      <c r="I839" s="577"/>
      <c r="J839" s="577"/>
      <c r="K839" s="545"/>
      <c r="L839" s="577"/>
      <c r="M839" s="545"/>
      <c r="N839" s="545"/>
      <c r="O839" s="545"/>
      <c r="P839" s="545"/>
      <c r="Q839" s="545"/>
      <c r="R839" s="545"/>
      <c r="S839" s="545"/>
      <c r="T839" s="545"/>
      <c r="U839" s="545"/>
      <c r="V839" s="545"/>
      <c r="W839" s="545"/>
      <c r="X839" s="561" t="str">
        <v/>
      </c>
      <c r="Y839" s="562">
        <v>0</v>
      </c>
      <c r="Z839" s="545"/>
      <c r="AA839" s="577"/>
      <c r="AB839" s="577"/>
      <c r="AC839" s="577"/>
      <c r="AD839" s="577"/>
      <c r="AE839" s="577"/>
      <c r="AF839" s="577"/>
      <c r="AG839" s="577"/>
      <c r="AH839" s="577"/>
      <c r="AI839" s="577"/>
      <c r="AJ839" s="577"/>
      <c r="AK839" s="577"/>
      <c r="AL839" s="577"/>
      <c r="AM839" s="577"/>
      <c r="AN839" s="577"/>
    </row>
    <row r="840" spans="1:40" ht="17.25" customHeight="1">
      <c r="A840" s="577"/>
      <c r="B840" s="577"/>
      <c r="C840" s="577"/>
      <c r="D840" s="577"/>
      <c r="E840" s="577"/>
      <c r="F840" s="577"/>
      <c r="G840" s="577"/>
      <c r="H840" s="545"/>
      <c r="I840" s="577"/>
      <c r="J840" s="577"/>
      <c r="K840" s="545"/>
      <c r="L840" s="577"/>
      <c r="M840" s="545"/>
      <c r="N840" s="545"/>
      <c r="O840" s="545"/>
      <c r="P840" s="545"/>
      <c r="Q840" s="545"/>
      <c r="R840" s="545"/>
      <c r="S840" s="545"/>
      <c r="T840" s="545"/>
      <c r="U840" s="545"/>
      <c r="V840" s="545"/>
      <c r="W840" s="545"/>
      <c r="X840" s="561" t="str">
        <v/>
      </c>
      <c r="Y840" s="562">
        <v>0</v>
      </c>
      <c r="Z840" s="545"/>
      <c r="AA840" s="577"/>
      <c r="AB840" s="577"/>
      <c r="AC840" s="577"/>
      <c r="AD840" s="577"/>
      <c r="AE840" s="577"/>
      <c r="AF840" s="577"/>
      <c r="AG840" s="577"/>
      <c r="AH840" s="577"/>
      <c r="AI840" s="577"/>
      <c r="AJ840" s="577"/>
      <c r="AK840" s="577"/>
      <c r="AL840" s="577"/>
      <c r="AM840" s="577"/>
      <c r="AN840" s="577"/>
    </row>
    <row r="841" spans="1:40" ht="17.25" customHeight="1">
      <c r="A841" s="577"/>
      <c r="B841" s="577"/>
      <c r="C841" s="577"/>
      <c r="D841" s="577"/>
      <c r="E841" s="577"/>
      <c r="F841" s="577"/>
      <c r="G841" s="577"/>
      <c r="H841" s="545"/>
      <c r="I841" s="577"/>
      <c r="J841" s="577"/>
      <c r="K841" s="545"/>
      <c r="L841" s="577"/>
      <c r="M841" s="545"/>
      <c r="N841" s="545"/>
      <c r="O841" s="545"/>
      <c r="P841" s="545"/>
      <c r="Q841" s="545"/>
      <c r="R841" s="545"/>
      <c r="S841" s="545"/>
      <c r="T841" s="545"/>
      <c r="U841" s="545"/>
      <c r="V841" s="545"/>
      <c r="W841" s="545"/>
      <c r="X841" s="561" t="str">
        <v/>
      </c>
      <c r="Y841" s="562">
        <v>0</v>
      </c>
      <c r="Z841" s="545"/>
      <c r="AA841" s="577"/>
      <c r="AB841" s="577"/>
      <c r="AC841" s="577"/>
      <c r="AD841" s="577"/>
      <c r="AE841" s="577"/>
      <c r="AF841" s="577"/>
      <c r="AG841" s="577"/>
      <c r="AH841" s="577"/>
      <c r="AI841" s="577"/>
      <c r="AJ841" s="577"/>
      <c r="AK841" s="577"/>
      <c r="AL841" s="577"/>
      <c r="AM841" s="577"/>
      <c r="AN841" s="577"/>
    </row>
    <row r="842" spans="1:40" ht="17.25" customHeight="1">
      <c r="A842" s="577"/>
      <c r="B842" s="577"/>
      <c r="C842" s="577"/>
      <c r="D842" s="577"/>
      <c r="E842" s="577"/>
      <c r="F842" s="577"/>
      <c r="G842" s="577"/>
      <c r="H842" s="545"/>
      <c r="I842" s="577"/>
      <c r="J842" s="577"/>
      <c r="K842" s="545"/>
      <c r="L842" s="577"/>
      <c r="M842" s="545"/>
      <c r="N842" s="545"/>
      <c r="O842" s="545"/>
      <c r="P842" s="545"/>
      <c r="Q842" s="545"/>
      <c r="R842" s="545"/>
      <c r="S842" s="545"/>
      <c r="T842" s="545"/>
      <c r="U842" s="545"/>
      <c r="V842" s="545"/>
      <c r="W842" s="545"/>
      <c r="X842" s="561" t="str">
        <v/>
      </c>
      <c r="Y842" s="562">
        <v>0</v>
      </c>
      <c r="Z842" s="545"/>
      <c r="AA842" s="577"/>
      <c r="AB842" s="577"/>
      <c r="AC842" s="577"/>
      <c r="AD842" s="577"/>
      <c r="AE842" s="577"/>
      <c r="AF842" s="577"/>
      <c r="AG842" s="577"/>
      <c r="AH842" s="577"/>
      <c r="AI842" s="577"/>
      <c r="AJ842" s="577"/>
      <c r="AK842" s="577"/>
      <c r="AL842" s="577"/>
      <c r="AM842" s="577"/>
      <c r="AN842" s="577"/>
    </row>
    <row r="843" spans="1:40" ht="17.25" customHeight="1">
      <c r="A843" s="577"/>
      <c r="B843" s="577"/>
      <c r="C843" s="577"/>
      <c r="D843" s="577"/>
      <c r="E843" s="577"/>
      <c r="F843" s="577"/>
      <c r="G843" s="577"/>
      <c r="H843" s="545"/>
      <c r="I843" s="577"/>
      <c r="J843" s="577"/>
      <c r="K843" s="545"/>
      <c r="L843" s="577"/>
      <c r="M843" s="545"/>
      <c r="N843" s="545"/>
      <c r="O843" s="545"/>
      <c r="P843" s="545"/>
      <c r="Q843" s="545"/>
      <c r="R843" s="545"/>
      <c r="S843" s="545"/>
      <c r="T843" s="545"/>
      <c r="U843" s="545"/>
      <c r="V843" s="545"/>
      <c r="W843" s="545"/>
      <c r="X843" s="561" t="str">
        <v/>
      </c>
      <c r="Y843" s="562">
        <v>0</v>
      </c>
      <c r="Z843" s="545"/>
      <c r="AA843" s="577"/>
      <c r="AB843" s="577"/>
      <c r="AC843" s="577"/>
      <c r="AD843" s="577"/>
      <c r="AE843" s="577"/>
      <c r="AF843" s="577"/>
      <c r="AG843" s="577"/>
      <c r="AH843" s="577"/>
      <c r="AI843" s="577"/>
      <c r="AJ843" s="577"/>
      <c r="AK843" s="577"/>
      <c r="AL843" s="577"/>
      <c r="AM843" s="577"/>
      <c r="AN843" s="577"/>
    </row>
    <row r="844" spans="1:40" ht="17.25" customHeight="1">
      <c r="A844" s="577"/>
      <c r="B844" s="577"/>
      <c r="C844" s="577"/>
      <c r="D844" s="577"/>
      <c r="E844" s="577"/>
      <c r="F844" s="577"/>
      <c r="G844" s="577"/>
      <c r="H844" s="545"/>
      <c r="I844" s="577"/>
      <c r="J844" s="577"/>
      <c r="K844" s="545"/>
      <c r="L844" s="577"/>
      <c r="M844" s="545"/>
      <c r="N844" s="545"/>
      <c r="O844" s="545"/>
      <c r="P844" s="545"/>
      <c r="Q844" s="545"/>
      <c r="R844" s="545"/>
      <c r="S844" s="545"/>
      <c r="T844" s="545"/>
      <c r="U844" s="545"/>
      <c r="V844" s="545"/>
      <c r="W844" s="545"/>
      <c r="X844" s="561" t="str">
        <v/>
      </c>
      <c r="Y844" s="562">
        <v>0</v>
      </c>
      <c r="Z844" s="545"/>
      <c r="AA844" s="577"/>
      <c r="AB844" s="577"/>
      <c r="AC844" s="577"/>
      <c r="AD844" s="577"/>
      <c r="AE844" s="577"/>
      <c r="AF844" s="577"/>
      <c r="AG844" s="577"/>
      <c r="AH844" s="577"/>
      <c r="AI844" s="577"/>
      <c r="AJ844" s="577"/>
      <c r="AK844" s="577"/>
      <c r="AL844" s="577"/>
      <c r="AM844" s="577"/>
      <c r="AN844" s="577"/>
    </row>
    <row r="845" spans="1:40" ht="17.25" customHeight="1">
      <c r="A845" s="577"/>
      <c r="B845" s="577"/>
      <c r="C845" s="577"/>
      <c r="D845" s="577"/>
      <c r="E845" s="577"/>
      <c r="F845" s="577"/>
      <c r="G845" s="577"/>
      <c r="H845" s="545"/>
      <c r="I845" s="577"/>
      <c r="J845" s="577"/>
      <c r="K845" s="545"/>
      <c r="L845" s="577"/>
      <c r="M845" s="545"/>
      <c r="N845" s="545"/>
      <c r="O845" s="545"/>
      <c r="P845" s="545"/>
      <c r="Q845" s="545"/>
      <c r="R845" s="545"/>
      <c r="S845" s="545"/>
      <c r="T845" s="545"/>
      <c r="U845" s="545"/>
      <c r="V845" s="545"/>
      <c r="W845" s="545"/>
      <c r="X845" s="561" t="str">
        <v/>
      </c>
      <c r="Y845" s="562">
        <v>0</v>
      </c>
      <c r="Z845" s="545"/>
      <c r="AA845" s="577"/>
      <c r="AB845" s="577"/>
      <c r="AC845" s="577"/>
      <c r="AD845" s="577"/>
      <c r="AE845" s="577"/>
      <c r="AF845" s="577"/>
      <c r="AG845" s="577"/>
      <c r="AH845" s="577"/>
      <c r="AI845" s="577"/>
      <c r="AJ845" s="577"/>
      <c r="AK845" s="577"/>
      <c r="AL845" s="577"/>
      <c r="AM845" s="577"/>
      <c r="AN845" s="577"/>
    </row>
    <row r="846" spans="1:40" ht="17.25" customHeight="1">
      <c r="A846" s="577"/>
      <c r="B846" s="577"/>
      <c r="C846" s="577"/>
      <c r="D846" s="577"/>
      <c r="E846" s="577"/>
      <c r="F846" s="577"/>
      <c r="G846" s="577"/>
      <c r="H846" s="545"/>
      <c r="I846" s="577"/>
      <c r="J846" s="577"/>
      <c r="K846" s="545"/>
      <c r="L846" s="577"/>
      <c r="M846" s="545"/>
      <c r="N846" s="545"/>
      <c r="O846" s="545"/>
      <c r="P846" s="545"/>
      <c r="Q846" s="545"/>
      <c r="R846" s="545"/>
      <c r="S846" s="545"/>
      <c r="T846" s="545"/>
      <c r="U846" s="545"/>
      <c r="V846" s="545"/>
      <c r="W846" s="545"/>
      <c r="X846" s="561" t="str">
        <v/>
      </c>
      <c r="Y846" s="562">
        <v>0</v>
      </c>
      <c r="Z846" s="545"/>
      <c r="AA846" s="577"/>
      <c r="AB846" s="577"/>
      <c r="AC846" s="577"/>
      <c r="AD846" s="577"/>
      <c r="AE846" s="577"/>
      <c r="AF846" s="577"/>
      <c r="AG846" s="577"/>
      <c r="AH846" s="577"/>
      <c r="AI846" s="577"/>
      <c r="AJ846" s="577"/>
      <c r="AK846" s="577"/>
      <c r="AL846" s="577"/>
      <c r="AM846" s="577"/>
      <c r="AN846" s="577"/>
    </row>
    <row r="847" spans="1:40" ht="17.25" customHeight="1">
      <c r="A847" s="577"/>
      <c r="B847" s="577"/>
      <c r="C847" s="577"/>
      <c r="D847" s="577"/>
      <c r="E847" s="577"/>
      <c r="F847" s="577"/>
      <c r="G847" s="577"/>
      <c r="H847" s="545"/>
      <c r="I847" s="577"/>
      <c r="J847" s="577"/>
      <c r="K847" s="545"/>
      <c r="L847" s="577"/>
      <c r="M847" s="545"/>
      <c r="N847" s="545"/>
      <c r="O847" s="545"/>
      <c r="P847" s="545"/>
      <c r="Q847" s="545"/>
      <c r="R847" s="545"/>
      <c r="S847" s="545"/>
      <c r="T847" s="545"/>
      <c r="U847" s="545"/>
      <c r="V847" s="545"/>
      <c r="W847" s="545"/>
      <c r="X847" s="561" t="str">
        <v/>
      </c>
      <c r="Y847" s="562">
        <v>0</v>
      </c>
      <c r="Z847" s="545"/>
      <c r="AA847" s="577"/>
      <c r="AB847" s="577"/>
      <c r="AC847" s="577"/>
      <c r="AD847" s="577"/>
      <c r="AE847" s="577"/>
      <c r="AF847" s="577"/>
      <c r="AG847" s="577"/>
      <c r="AH847" s="577"/>
      <c r="AI847" s="577"/>
      <c r="AJ847" s="577"/>
      <c r="AK847" s="577"/>
      <c r="AL847" s="577"/>
      <c r="AM847" s="577"/>
      <c r="AN847" s="577"/>
    </row>
    <row r="848" spans="1:40" ht="17.25" customHeight="1">
      <c r="A848" s="577"/>
      <c r="B848" s="577"/>
      <c r="C848" s="577"/>
      <c r="D848" s="577"/>
      <c r="E848" s="577"/>
      <c r="F848" s="577"/>
      <c r="G848" s="577"/>
      <c r="H848" s="545"/>
      <c r="I848" s="577"/>
      <c r="J848" s="577"/>
      <c r="K848" s="545"/>
      <c r="L848" s="577"/>
      <c r="M848" s="545"/>
      <c r="N848" s="545"/>
      <c r="O848" s="545"/>
      <c r="P848" s="545"/>
      <c r="Q848" s="545"/>
      <c r="R848" s="545"/>
      <c r="S848" s="545"/>
      <c r="T848" s="545"/>
      <c r="U848" s="545"/>
      <c r="V848" s="545"/>
      <c r="W848" s="545"/>
      <c r="X848" s="561" t="str">
        <v/>
      </c>
      <c r="Y848" s="562">
        <v>0</v>
      </c>
      <c r="Z848" s="545"/>
      <c r="AA848" s="577"/>
      <c r="AB848" s="577"/>
      <c r="AC848" s="577"/>
      <c r="AD848" s="577"/>
      <c r="AE848" s="577"/>
      <c r="AF848" s="577"/>
      <c r="AG848" s="577"/>
      <c r="AH848" s="577"/>
      <c r="AI848" s="577"/>
      <c r="AJ848" s="577"/>
      <c r="AK848" s="577"/>
      <c r="AL848" s="577"/>
      <c r="AM848" s="577"/>
      <c r="AN848" s="577"/>
    </row>
    <row r="849" spans="1:40" ht="17.25" customHeight="1">
      <c r="A849" s="577"/>
      <c r="B849" s="577"/>
      <c r="C849" s="577"/>
      <c r="D849" s="577"/>
      <c r="E849" s="577"/>
      <c r="F849" s="577"/>
      <c r="G849" s="577"/>
      <c r="H849" s="545"/>
      <c r="I849" s="577"/>
      <c r="J849" s="577"/>
      <c r="K849" s="545"/>
      <c r="L849" s="577"/>
      <c r="M849" s="545"/>
      <c r="N849" s="545"/>
      <c r="O849" s="545"/>
      <c r="P849" s="545"/>
      <c r="Q849" s="545"/>
      <c r="R849" s="545"/>
      <c r="S849" s="545"/>
      <c r="T849" s="545"/>
      <c r="U849" s="545"/>
      <c r="V849" s="545"/>
      <c r="W849" s="545"/>
      <c r="X849" s="561" t="str">
        <v/>
      </c>
      <c r="Y849" s="562">
        <v>0</v>
      </c>
      <c r="Z849" s="545"/>
      <c r="AA849" s="577"/>
      <c r="AB849" s="577"/>
      <c r="AC849" s="577"/>
      <c r="AD849" s="577"/>
      <c r="AE849" s="577"/>
      <c r="AF849" s="577"/>
      <c r="AG849" s="577"/>
      <c r="AH849" s="577"/>
      <c r="AI849" s="577"/>
      <c r="AJ849" s="577"/>
      <c r="AK849" s="577"/>
      <c r="AL849" s="577"/>
      <c r="AM849" s="577"/>
      <c r="AN849" s="577"/>
    </row>
    <row r="850" spans="1:40" ht="17.25" customHeight="1">
      <c r="A850" s="577"/>
      <c r="B850" s="577"/>
      <c r="C850" s="577"/>
      <c r="D850" s="577"/>
      <c r="E850" s="577"/>
      <c r="F850" s="577"/>
      <c r="G850" s="577"/>
      <c r="H850" s="545"/>
      <c r="I850" s="577"/>
      <c r="J850" s="577"/>
      <c r="K850" s="545"/>
      <c r="L850" s="577"/>
      <c r="M850" s="545"/>
      <c r="N850" s="545"/>
      <c r="O850" s="545"/>
      <c r="P850" s="545"/>
      <c r="Q850" s="545"/>
      <c r="R850" s="545"/>
      <c r="S850" s="545"/>
      <c r="T850" s="545"/>
      <c r="U850" s="545"/>
      <c r="V850" s="545"/>
      <c r="W850" s="545"/>
      <c r="X850" s="561" t="str">
        <v/>
      </c>
      <c r="Y850" s="562">
        <v>0</v>
      </c>
      <c r="Z850" s="545"/>
      <c r="AA850" s="577"/>
      <c r="AB850" s="577"/>
      <c r="AC850" s="577"/>
      <c r="AD850" s="577"/>
      <c r="AE850" s="577"/>
      <c r="AF850" s="577"/>
      <c r="AG850" s="577"/>
      <c r="AH850" s="577"/>
      <c r="AI850" s="577"/>
      <c r="AJ850" s="577"/>
      <c r="AK850" s="577"/>
      <c r="AL850" s="577"/>
      <c r="AM850" s="577"/>
      <c r="AN850" s="577"/>
    </row>
    <row r="851" spans="1:40" ht="17.25" customHeight="1">
      <c r="A851" s="577"/>
      <c r="B851" s="577"/>
      <c r="C851" s="577"/>
      <c r="D851" s="577"/>
      <c r="E851" s="577"/>
      <c r="F851" s="577"/>
      <c r="G851" s="577"/>
      <c r="H851" s="545"/>
      <c r="I851" s="577"/>
      <c r="J851" s="577"/>
      <c r="K851" s="545"/>
      <c r="L851" s="577"/>
      <c r="M851" s="545"/>
      <c r="N851" s="545"/>
      <c r="O851" s="545"/>
      <c r="P851" s="545"/>
      <c r="Q851" s="545"/>
      <c r="R851" s="545"/>
      <c r="S851" s="545"/>
      <c r="T851" s="545"/>
      <c r="U851" s="545"/>
      <c r="V851" s="545"/>
      <c r="W851" s="545"/>
      <c r="X851" s="561" t="str">
        <v/>
      </c>
      <c r="Y851" s="562">
        <v>0</v>
      </c>
      <c r="Z851" s="545"/>
      <c r="AA851" s="577"/>
      <c r="AB851" s="577"/>
      <c r="AC851" s="577"/>
      <c r="AD851" s="577"/>
      <c r="AE851" s="577"/>
      <c r="AF851" s="577"/>
      <c r="AG851" s="577"/>
      <c r="AH851" s="577"/>
      <c r="AI851" s="577"/>
      <c r="AJ851" s="577"/>
      <c r="AK851" s="577"/>
      <c r="AL851" s="577"/>
      <c r="AM851" s="577"/>
      <c r="AN851" s="577"/>
    </row>
    <row r="852" spans="1:40" ht="17.25" customHeight="1">
      <c r="A852" s="577"/>
      <c r="B852" s="577"/>
      <c r="C852" s="577"/>
      <c r="D852" s="577"/>
      <c r="E852" s="577"/>
      <c r="F852" s="577"/>
      <c r="G852" s="577"/>
      <c r="H852" s="545"/>
      <c r="I852" s="577"/>
      <c r="J852" s="577"/>
      <c r="K852" s="545"/>
      <c r="L852" s="577"/>
      <c r="M852" s="545"/>
      <c r="N852" s="545"/>
      <c r="O852" s="545"/>
      <c r="P852" s="545"/>
      <c r="Q852" s="545"/>
      <c r="R852" s="545"/>
      <c r="S852" s="545"/>
      <c r="T852" s="545"/>
      <c r="U852" s="545"/>
      <c r="V852" s="545"/>
      <c r="W852" s="545"/>
      <c r="X852" s="561" t="str">
        <v/>
      </c>
      <c r="Y852" s="562">
        <v>0</v>
      </c>
      <c r="Z852" s="545"/>
      <c r="AA852" s="577"/>
      <c r="AB852" s="577"/>
      <c r="AC852" s="577"/>
      <c r="AD852" s="577"/>
      <c r="AE852" s="577"/>
      <c r="AF852" s="577"/>
      <c r="AG852" s="577"/>
      <c r="AH852" s="577"/>
      <c r="AI852" s="577"/>
      <c r="AJ852" s="577"/>
      <c r="AK852" s="577"/>
      <c r="AL852" s="577"/>
      <c r="AM852" s="577"/>
      <c r="AN852" s="577"/>
    </row>
    <row r="853" spans="1:40" ht="17.25" customHeight="1">
      <c r="A853" s="577"/>
      <c r="B853" s="577"/>
      <c r="C853" s="577"/>
      <c r="D853" s="577"/>
      <c r="E853" s="577"/>
      <c r="F853" s="577"/>
      <c r="G853" s="577"/>
      <c r="H853" s="545"/>
      <c r="I853" s="577"/>
      <c r="J853" s="577"/>
      <c r="K853" s="545"/>
      <c r="L853" s="577"/>
      <c r="M853" s="545"/>
      <c r="N853" s="545"/>
      <c r="O853" s="545"/>
      <c r="P853" s="545"/>
      <c r="Q853" s="545"/>
      <c r="R853" s="545"/>
      <c r="S853" s="545"/>
      <c r="T853" s="545"/>
      <c r="U853" s="545"/>
      <c r="V853" s="545"/>
      <c r="W853" s="545"/>
      <c r="X853" s="561" t="str">
        <v/>
      </c>
      <c r="Y853" s="562">
        <v>0</v>
      </c>
      <c r="Z853" s="545"/>
      <c r="AA853" s="577"/>
      <c r="AB853" s="577"/>
      <c r="AC853" s="577"/>
      <c r="AD853" s="577"/>
      <c r="AE853" s="577"/>
      <c r="AF853" s="577"/>
      <c r="AG853" s="577"/>
      <c r="AH853" s="577"/>
      <c r="AI853" s="577"/>
      <c r="AJ853" s="577"/>
      <c r="AK853" s="577"/>
      <c r="AL853" s="577"/>
      <c r="AM853" s="577"/>
      <c r="AN853" s="577"/>
    </row>
    <row r="854" spans="1:40" ht="17.25" customHeight="1">
      <c r="A854" s="577"/>
      <c r="B854" s="577"/>
      <c r="C854" s="577"/>
      <c r="D854" s="577"/>
      <c r="E854" s="577"/>
      <c r="F854" s="577"/>
      <c r="G854" s="577"/>
      <c r="H854" s="545"/>
      <c r="I854" s="577"/>
      <c r="J854" s="577"/>
      <c r="K854" s="545"/>
      <c r="L854" s="577"/>
      <c r="M854" s="545"/>
      <c r="N854" s="545"/>
      <c r="O854" s="545"/>
      <c r="P854" s="545"/>
      <c r="Q854" s="545"/>
      <c r="R854" s="545"/>
      <c r="S854" s="545"/>
      <c r="T854" s="545"/>
      <c r="U854" s="545"/>
      <c r="V854" s="545"/>
      <c r="W854" s="545"/>
      <c r="X854" s="561" t="str">
        <v/>
      </c>
      <c r="Y854" s="562">
        <v>0</v>
      </c>
      <c r="Z854" s="545"/>
      <c r="AA854" s="577"/>
      <c r="AB854" s="577"/>
      <c r="AC854" s="577"/>
      <c r="AD854" s="577"/>
      <c r="AE854" s="577"/>
      <c r="AF854" s="577"/>
      <c r="AG854" s="577"/>
      <c r="AH854" s="577"/>
      <c r="AI854" s="577"/>
      <c r="AJ854" s="577"/>
      <c r="AK854" s="577"/>
      <c r="AL854" s="577"/>
      <c r="AM854" s="577"/>
      <c r="AN854" s="577"/>
    </row>
    <row r="855" spans="1:40" ht="17.25" customHeight="1">
      <c r="A855" s="577"/>
      <c r="B855" s="577"/>
      <c r="C855" s="577"/>
      <c r="D855" s="577"/>
      <c r="E855" s="577"/>
      <c r="F855" s="577"/>
      <c r="G855" s="577"/>
      <c r="H855" s="545"/>
      <c r="I855" s="577"/>
      <c r="J855" s="577"/>
      <c r="K855" s="545"/>
      <c r="L855" s="577"/>
      <c r="M855" s="545"/>
      <c r="N855" s="545"/>
      <c r="O855" s="545"/>
      <c r="P855" s="545"/>
      <c r="Q855" s="545"/>
      <c r="R855" s="545"/>
      <c r="S855" s="545"/>
      <c r="T855" s="545"/>
      <c r="U855" s="545"/>
      <c r="V855" s="545"/>
      <c r="W855" s="545"/>
      <c r="X855" s="561" t="str">
        <v/>
      </c>
      <c r="Y855" s="562">
        <v>0</v>
      </c>
      <c r="Z855" s="545"/>
      <c r="AA855" s="577"/>
      <c r="AB855" s="577"/>
      <c r="AC855" s="577"/>
      <c r="AD855" s="577"/>
      <c r="AE855" s="577"/>
      <c r="AF855" s="577"/>
      <c r="AG855" s="577"/>
      <c r="AH855" s="577"/>
      <c r="AI855" s="577"/>
      <c r="AJ855" s="577"/>
      <c r="AK855" s="577"/>
      <c r="AL855" s="577"/>
      <c r="AM855" s="577"/>
      <c r="AN855" s="577"/>
    </row>
    <row r="856" spans="1:40" ht="17.25" customHeight="1">
      <c r="A856" s="577"/>
      <c r="B856" s="577"/>
      <c r="C856" s="577"/>
      <c r="D856" s="577"/>
      <c r="E856" s="577"/>
      <c r="F856" s="577"/>
      <c r="G856" s="577"/>
      <c r="H856" s="545"/>
      <c r="I856" s="577"/>
      <c r="J856" s="577"/>
      <c r="K856" s="545"/>
      <c r="L856" s="577"/>
      <c r="M856" s="545"/>
      <c r="N856" s="545"/>
      <c r="O856" s="545"/>
      <c r="P856" s="545"/>
      <c r="Q856" s="545"/>
      <c r="R856" s="545"/>
      <c r="S856" s="545"/>
      <c r="T856" s="545"/>
      <c r="U856" s="545"/>
      <c r="V856" s="545"/>
      <c r="W856" s="545"/>
      <c r="X856" s="561" t="str">
        <v/>
      </c>
      <c r="Y856" s="562">
        <v>0</v>
      </c>
      <c r="Z856" s="545"/>
      <c r="AA856" s="577"/>
      <c r="AB856" s="577"/>
      <c r="AC856" s="577"/>
      <c r="AD856" s="577"/>
      <c r="AE856" s="577"/>
      <c r="AF856" s="577"/>
      <c r="AG856" s="577"/>
      <c r="AH856" s="577"/>
      <c r="AI856" s="577"/>
      <c r="AJ856" s="577"/>
      <c r="AK856" s="577"/>
      <c r="AL856" s="577"/>
      <c r="AM856" s="577"/>
      <c r="AN856" s="577"/>
    </row>
    <row r="857" spans="1:40" ht="17.25" customHeight="1">
      <c r="A857" s="577"/>
      <c r="B857" s="577"/>
      <c r="C857" s="577"/>
      <c r="D857" s="577"/>
      <c r="E857" s="577"/>
      <c r="F857" s="577"/>
      <c r="G857" s="577"/>
      <c r="H857" s="545"/>
      <c r="I857" s="577"/>
      <c r="J857" s="577"/>
      <c r="K857" s="545"/>
      <c r="L857" s="577"/>
      <c r="M857" s="545"/>
      <c r="N857" s="545"/>
      <c r="O857" s="545"/>
      <c r="P857" s="545"/>
      <c r="Q857" s="545"/>
      <c r="R857" s="545"/>
      <c r="S857" s="545"/>
      <c r="T857" s="545"/>
      <c r="U857" s="545"/>
      <c r="V857" s="545"/>
      <c r="W857" s="545"/>
      <c r="X857" s="561" t="str">
        <v/>
      </c>
      <c r="Y857" s="562">
        <v>0</v>
      </c>
      <c r="Z857" s="545"/>
      <c r="AA857" s="577"/>
      <c r="AB857" s="577"/>
      <c r="AC857" s="577"/>
      <c r="AD857" s="577"/>
      <c r="AE857" s="577"/>
      <c r="AF857" s="577"/>
      <c r="AG857" s="577"/>
      <c r="AH857" s="577"/>
      <c r="AI857" s="577"/>
      <c r="AJ857" s="577"/>
      <c r="AK857" s="577"/>
      <c r="AL857" s="577"/>
      <c r="AM857" s="577"/>
      <c r="AN857" s="577"/>
    </row>
    <row r="858" spans="1:40" ht="17.25" customHeight="1">
      <c r="A858" s="577"/>
      <c r="B858" s="577"/>
      <c r="C858" s="577"/>
      <c r="D858" s="577"/>
      <c r="E858" s="577"/>
      <c r="F858" s="577"/>
      <c r="G858" s="577"/>
      <c r="H858" s="545"/>
      <c r="I858" s="577"/>
      <c r="J858" s="577"/>
      <c r="K858" s="545"/>
      <c r="L858" s="577"/>
      <c r="M858" s="545"/>
      <c r="N858" s="545"/>
      <c r="O858" s="545"/>
      <c r="P858" s="545"/>
      <c r="Q858" s="545"/>
      <c r="R858" s="545"/>
      <c r="S858" s="545"/>
      <c r="T858" s="545"/>
      <c r="U858" s="545"/>
      <c r="V858" s="545"/>
      <c r="W858" s="545"/>
      <c r="X858" s="561" t="str">
        <v/>
      </c>
      <c r="Y858" s="562">
        <v>0</v>
      </c>
      <c r="Z858" s="545"/>
      <c r="AA858" s="577"/>
      <c r="AB858" s="577"/>
      <c r="AC858" s="577"/>
      <c r="AD858" s="577"/>
      <c r="AE858" s="577"/>
      <c r="AF858" s="577"/>
      <c r="AG858" s="577"/>
      <c r="AH858" s="577"/>
      <c r="AI858" s="577"/>
      <c r="AJ858" s="577"/>
      <c r="AK858" s="577"/>
      <c r="AL858" s="577"/>
      <c r="AM858" s="577"/>
      <c r="AN858" s="577"/>
    </row>
    <row r="859" spans="1:40" ht="17.25" customHeight="1">
      <c r="A859" s="577"/>
      <c r="B859" s="577"/>
      <c r="C859" s="577"/>
      <c r="D859" s="577"/>
      <c r="E859" s="577"/>
      <c r="F859" s="577"/>
      <c r="G859" s="577"/>
      <c r="H859" s="545"/>
      <c r="I859" s="577"/>
      <c r="J859" s="577"/>
      <c r="K859" s="545"/>
      <c r="L859" s="577"/>
      <c r="M859" s="545"/>
      <c r="N859" s="545"/>
      <c r="O859" s="545"/>
      <c r="P859" s="545"/>
      <c r="Q859" s="545"/>
      <c r="R859" s="545"/>
      <c r="S859" s="545"/>
      <c r="T859" s="545"/>
      <c r="U859" s="545"/>
      <c r="V859" s="545"/>
      <c r="W859" s="545"/>
      <c r="X859" s="561" t="str">
        <v/>
      </c>
      <c r="Y859" s="562">
        <v>0</v>
      </c>
      <c r="Z859" s="545"/>
      <c r="AA859" s="577"/>
      <c r="AB859" s="577"/>
      <c r="AC859" s="577"/>
      <c r="AD859" s="577"/>
      <c r="AE859" s="577"/>
      <c r="AF859" s="577"/>
      <c r="AG859" s="577"/>
      <c r="AH859" s="577"/>
      <c r="AI859" s="577"/>
      <c r="AJ859" s="577"/>
      <c r="AK859" s="577"/>
      <c r="AL859" s="577"/>
      <c r="AM859" s="577"/>
      <c r="AN859" s="577"/>
    </row>
    <row r="860" spans="1:40" ht="17.25" customHeight="1">
      <c r="A860" s="577"/>
      <c r="B860" s="577"/>
      <c r="C860" s="577"/>
      <c r="D860" s="577"/>
      <c r="E860" s="577"/>
      <c r="F860" s="577"/>
      <c r="G860" s="577"/>
      <c r="H860" s="545"/>
      <c r="I860" s="577"/>
      <c r="J860" s="577"/>
      <c r="K860" s="545"/>
      <c r="L860" s="577"/>
      <c r="M860" s="545"/>
      <c r="N860" s="545"/>
      <c r="O860" s="545"/>
      <c r="P860" s="545"/>
      <c r="Q860" s="545"/>
      <c r="R860" s="545"/>
      <c r="S860" s="545"/>
      <c r="T860" s="545"/>
      <c r="U860" s="545"/>
      <c r="V860" s="545"/>
      <c r="W860" s="545"/>
      <c r="X860" s="561" t="str">
        <v/>
      </c>
      <c r="Y860" s="562">
        <v>0</v>
      </c>
      <c r="Z860" s="545"/>
      <c r="AA860" s="577"/>
      <c r="AB860" s="577"/>
      <c r="AC860" s="577"/>
      <c r="AD860" s="577"/>
      <c r="AE860" s="577"/>
      <c r="AF860" s="577"/>
      <c r="AG860" s="577"/>
      <c r="AH860" s="577"/>
      <c r="AI860" s="577"/>
      <c r="AJ860" s="577"/>
      <c r="AK860" s="577"/>
      <c r="AL860" s="577"/>
      <c r="AM860" s="577"/>
      <c r="AN860" s="577"/>
    </row>
    <row r="861" spans="1:40" ht="17.25" customHeight="1">
      <c r="A861" s="577"/>
      <c r="B861" s="577"/>
      <c r="C861" s="577"/>
      <c r="D861" s="577"/>
      <c r="E861" s="577"/>
      <c r="F861" s="577"/>
      <c r="G861" s="577"/>
      <c r="H861" s="545"/>
      <c r="I861" s="577"/>
      <c r="J861" s="577"/>
      <c r="K861" s="545"/>
      <c r="L861" s="577"/>
      <c r="M861" s="545"/>
      <c r="N861" s="545"/>
      <c r="O861" s="545"/>
      <c r="P861" s="545"/>
      <c r="Q861" s="545"/>
      <c r="R861" s="545"/>
      <c r="S861" s="545"/>
      <c r="T861" s="545"/>
      <c r="U861" s="545"/>
      <c r="V861" s="545"/>
      <c r="W861" s="545"/>
      <c r="X861" s="561" t="str">
        <v/>
      </c>
      <c r="Y861" s="562">
        <v>0</v>
      </c>
      <c r="Z861" s="545"/>
      <c r="AA861" s="577"/>
      <c r="AB861" s="577"/>
      <c r="AC861" s="577"/>
      <c r="AD861" s="577"/>
      <c r="AE861" s="577"/>
      <c r="AF861" s="577"/>
      <c r="AG861" s="577"/>
      <c r="AH861" s="577"/>
      <c r="AI861" s="577"/>
      <c r="AJ861" s="577"/>
      <c r="AK861" s="577"/>
      <c r="AL861" s="577"/>
      <c r="AM861" s="577"/>
      <c r="AN861" s="577"/>
    </row>
    <row r="862" spans="1:40" ht="17.25" customHeight="1">
      <c r="A862" s="577"/>
      <c r="B862" s="577"/>
      <c r="C862" s="577"/>
      <c r="D862" s="577"/>
      <c r="E862" s="577"/>
      <c r="F862" s="577"/>
      <c r="G862" s="577"/>
      <c r="H862" s="545"/>
      <c r="I862" s="577"/>
      <c r="J862" s="577"/>
      <c r="K862" s="545"/>
      <c r="L862" s="577"/>
      <c r="M862" s="545"/>
      <c r="N862" s="545"/>
      <c r="O862" s="545"/>
      <c r="P862" s="545"/>
      <c r="Q862" s="545"/>
      <c r="R862" s="545"/>
      <c r="S862" s="545"/>
      <c r="T862" s="545"/>
      <c r="U862" s="545"/>
      <c r="V862" s="545"/>
      <c r="W862" s="545"/>
      <c r="X862" s="561" t="str">
        <v/>
      </c>
      <c r="Y862" s="562">
        <v>0</v>
      </c>
      <c r="Z862" s="545"/>
      <c r="AA862" s="577"/>
      <c r="AB862" s="577"/>
      <c r="AC862" s="577"/>
      <c r="AD862" s="577"/>
      <c r="AE862" s="577"/>
      <c r="AF862" s="577"/>
      <c r="AG862" s="577"/>
      <c r="AH862" s="577"/>
      <c r="AI862" s="577"/>
      <c r="AJ862" s="577"/>
      <c r="AK862" s="577"/>
      <c r="AL862" s="577"/>
      <c r="AM862" s="577"/>
      <c r="AN862" s="577"/>
    </row>
    <row r="863" spans="1:40" ht="17.25" customHeight="1">
      <c r="A863" s="577"/>
      <c r="B863" s="577"/>
      <c r="C863" s="577"/>
      <c r="D863" s="577"/>
      <c r="E863" s="577"/>
      <c r="F863" s="577"/>
      <c r="G863" s="577"/>
      <c r="H863" s="545"/>
      <c r="I863" s="577"/>
      <c r="J863" s="577"/>
      <c r="K863" s="545"/>
      <c r="L863" s="577"/>
      <c r="M863" s="545"/>
      <c r="N863" s="545"/>
      <c r="O863" s="545"/>
      <c r="P863" s="545"/>
      <c r="Q863" s="545"/>
      <c r="R863" s="545"/>
      <c r="S863" s="545"/>
      <c r="T863" s="545"/>
      <c r="U863" s="545"/>
      <c r="V863" s="545"/>
      <c r="W863" s="545"/>
      <c r="X863" s="561" t="str">
        <v/>
      </c>
      <c r="Y863" s="562">
        <v>0</v>
      </c>
      <c r="Z863" s="545"/>
      <c r="AA863" s="577"/>
      <c r="AB863" s="577"/>
      <c r="AC863" s="577"/>
      <c r="AD863" s="577"/>
      <c r="AE863" s="577"/>
      <c r="AF863" s="577"/>
      <c r="AG863" s="577"/>
      <c r="AH863" s="577"/>
      <c r="AI863" s="577"/>
      <c r="AJ863" s="577"/>
      <c r="AK863" s="577"/>
      <c r="AL863" s="577"/>
      <c r="AM863" s="577"/>
      <c r="AN863" s="577"/>
    </row>
    <row r="864" spans="1:40" ht="17.25" customHeight="1">
      <c r="A864" s="577"/>
      <c r="B864" s="577"/>
      <c r="C864" s="577"/>
      <c r="D864" s="577"/>
      <c r="E864" s="577"/>
      <c r="F864" s="577"/>
      <c r="G864" s="577"/>
      <c r="H864" s="545"/>
      <c r="I864" s="577"/>
      <c r="J864" s="577"/>
      <c r="K864" s="545"/>
      <c r="L864" s="577"/>
      <c r="M864" s="545"/>
      <c r="N864" s="545"/>
      <c r="O864" s="545"/>
      <c r="P864" s="545"/>
      <c r="Q864" s="545"/>
      <c r="R864" s="545"/>
      <c r="S864" s="545"/>
      <c r="T864" s="545"/>
      <c r="U864" s="545"/>
      <c r="V864" s="545"/>
      <c r="W864" s="545"/>
      <c r="X864" s="561" t="str">
        <v/>
      </c>
      <c r="Y864" s="562">
        <v>0</v>
      </c>
      <c r="Z864" s="545"/>
      <c r="AA864" s="577"/>
      <c r="AB864" s="577"/>
      <c r="AC864" s="577"/>
      <c r="AD864" s="577"/>
      <c r="AE864" s="577"/>
      <c r="AF864" s="577"/>
      <c r="AG864" s="577"/>
      <c r="AH864" s="577"/>
      <c r="AI864" s="577"/>
      <c r="AJ864" s="577"/>
      <c r="AK864" s="577"/>
      <c r="AL864" s="577"/>
      <c r="AM864" s="577"/>
      <c r="AN864" s="577"/>
    </row>
    <row r="865" spans="1:40" ht="17.25" customHeight="1">
      <c r="A865" s="577"/>
      <c r="B865" s="577"/>
      <c r="C865" s="577"/>
      <c r="D865" s="577"/>
      <c r="E865" s="577"/>
      <c r="F865" s="577"/>
      <c r="G865" s="577"/>
      <c r="H865" s="545"/>
      <c r="I865" s="577"/>
      <c r="J865" s="577"/>
      <c r="K865" s="545"/>
      <c r="L865" s="577"/>
      <c r="M865" s="545"/>
      <c r="N865" s="545"/>
      <c r="O865" s="545"/>
      <c r="P865" s="545"/>
      <c r="Q865" s="545"/>
      <c r="R865" s="545"/>
      <c r="S865" s="545"/>
      <c r="T865" s="545"/>
      <c r="U865" s="545"/>
      <c r="V865" s="545"/>
      <c r="W865" s="545"/>
      <c r="X865" s="561" t="str">
        <v/>
      </c>
      <c r="Y865" s="562">
        <v>0</v>
      </c>
      <c r="Z865" s="545"/>
      <c r="AA865" s="577"/>
      <c r="AB865" s="577"/>
      <c r="AC865" s="577"/>
      <c r="AD865" s="577"/>
      <c r="AE865" s="577"/>
      <c r="AF865" s="577"/>
      <c r="AG865" s="577"/>
      <c r="AH865" s="577"/>
      <c r="AI865" s="577"/>
      <c r="AJ865" s="577"/>
      <c r="AK865" s="577"/>
      <c r="AL865" s="577"/>
      <c r="AM865" s="577"/>
      <c r="AN865" s="577"/>
    </row>
    <row r="866" spans="1:40" ht="17.25" customHeight="1">
      <c r="A866" s="577"/>
      <c r="B866" s="577"/>
      <c r="C866" s="577"/>
      <c r="D866" s="577"/>
      <c r="E866" s="577"/>
      <c r="F866" s="577"/>
      <c r="G866" s="577"/>
      <c r="H866" s="545"/>
      <c r="I866" s="577"/>
      <c r="J866" s="577"/>
      <c r="K866" s="545"/>
      <c r="L866" s="577"/>
      <c r="M866" s="545"/>
      <c r="N866" s="545"/>
      <c r="O866" s="545"/>
      <c r="P866" s="545"/>
      <c r="Q866" s="545"/>
      <c r="R866" s="545"/>
      <c r="S866" s="545"/>
      <c r="T866" s="545"/>
      <c r="U866" s="545"/>
      <c r="V866" s="545"/>
      <c r="W866" s="545"/>
      <c r="X866" s="561" t="str">
        <v/>
      </c>
      <c r="Y866" s="562">
        <v>0</v>
      </c>
      <c r="Z866" s="545"/>
      <c r="AA866" s="577"/>
      <c r="AB866" s="577"/>
      <c r="AC866" s="577"/>
      <c r="AD866" s="577"/>
      <c r="AE866" s="577"/>
      <c r="AF866" s="577"/>
      <c r="AG866" s="577"/>
      <c r="AH866" s="577"/>
      <c r="AI866" s="577"/>
      <c r="AJ866" s="577"/>
      <c r="AK866" s="577"/>
      <c r="AL866" s="577"/>
      <c r="AM866" s="577"/>
      <c r="AN866" s="577"/>
    </row>
    <row r="867" spans="1:40" ht="17.25" customHeight="1">
      <c r="A867" s="577"/>
      <c r="B867" s="577"/>
      <c r="C867" s="577"/>
      <c r="D867" s="577"/>
      <c r="E867" s="577"/>
      <c r="F867" s="577"/>
      <c r="G867" s="577"/>
      <c r="H867" s="545"/>
      <c r="I867" s="577"/>
      <c r="J867" s="577"/>
      <c r="K867" s="545"/>
      <c r="L867" s="577"/>
      <c r="M867" s="545"/>
      <c r="N867" s="545"/>
      <c r="O867" s="545"/>
      <c r="P867" s="545"/>
      <c r="Q867" s="545"/>
      <c r="R867" s="545"/>
      <c r="S867" s="545"/>
      <c r="T867" s="545"/>
      <c r="U867" s="545"/>
      <c r="V867" s="545"/>
      <c r="W867" s="545"/>
      <c r="X867" s="561" t="str">
        <v/>
      </c>
      <c r="Y867" s="562">
        <v>0</v>
      </c>
      <c r="Z867" s="545"/>
      <c r="AA867" s="577"/>
      <c r="AB867" s="577"/>
      <c r="AC867" s="577"/>
      <c r="AD867" s="577"/>
      <c r="AE867" s="577"/>
      <c r="AF867" s="577"/>
      <c r="AG867" s="577"/>
      <c r="AH867" s="577"/>
      <c r="AI867" s="577"/>
      <c r="AJ867" s="577"/>
      <c r="AK867" s="577"/>
      <c r="AL867" s="577"/>
      <c r="AM867" s="577"/>
      <c r="AN867" s="577"/>
    </row>
    <row r="868" spans="1:40" ht="17.25" customHeight="1">
      <c r="A868" s="577"/>
      <c r="B868" s="577"/>
      <c r="C868" s="577"/>
      <c r="D868" s="577"/>
      <c r="E868" s="577"/>
      <c r="F868" s="577"/>
      <c r="G868" s="577"/>
      <c r="H868" s="545"/>
      <c r="I868" s="577"/>
      <c r="J868" s="577"/>
      <c r="K868" s="545"/>
      <c r="L868" s="577"/>
      <c r="M868" s="545"/>
      <c r="N868" s="545"/>
      <c r="O868" s="545"/>
      <c r="P868" s="545"/>
      <c r="Q868" s="545"/>
      <c r="R868" s="545"/>
      <c r="S868" s="545"/>
      <c r="T868" s="545"/>
      <c r="U868" s="545"/>
      <c r="V868" s="545"/>
      <c r="W868" s="545"/>
      <c r="X868" s="561" t="str">
        <v/>
      </c>
      <c r="Y868" s="562">
        <v>0</v>
      </c>
      <c r="Z868" s="545"/>
      <c r="AA868" s="577"/>
      <c r="AB868" s="577"/>
      <c r="AC868" s="577"/>
      <c r="AD868" s="577"/>
      <c r="AE868" s="577"/>
      <c r="AF868" s="577"/>
      <c r="AG868" s="577"/>
      <c r="AH868" s="577"/>
      <c r="AI868" s="577"/>
      <c r="AJ868" s="577"/>
      <c r="AK868" s="577"/>
      <c r="AL868" s="577"/>
      <c r="AM868" s="577"/>
      <c r="AN868" s="577"/>
    </row>
    <row r="869" spans="1:40" ht="17.25" customHeight="1">
      <c r="A869" s="577"/>
      <c r="B869" s="577"/>
      <c r="C869" s="577"/>
      <c r="D869" s="577"/>
      <c r="E869" s="577"/>
      <c r="F869" s="577"/>
      <c r="G869" s="577"/>
      <c r="H869" s="545"/>
      <c r="I869" s="577"/>
      <c r="J869" s="577"/>
      <c r="K869" s="545"/>
      <c r="L869" s="577"/>
      <c r="M869" s="545"/>
      <c r="N869" s="545"/>
      <c r="O869" s="545"/>
      <c r="P869" s="545"/>
      <c r="Q869" s="545"/>
      <c r="R869" s="545"/>
      <c r="S869" s="545"/>
      <c r="T869" s="545"/>
      <c r="U869" s="545"/>
      <c r="V869" s="545"/>
      <c r="W869" s="545"/>
      <c r="X869" s="561" t="str">
        <v/>
      </c>
      <c r="Y869" s="562">
        <v>0</v>
      </c>
      <c r="Z869" s="545"/>
      <c r="AA869" s="577"/>
      <c r="AB869" s="577"/>
      <c r="AC869" s="577"/>
      <c r="AD869" s="577"/>
      <c r="AE869" s="577"/>
      <c r="AF869" s="577"/>
      <c r="AG869" s="577"/>
      <c r="AH869" s="577"/>
      <c r="AI869" s="577"/>
      <c r="AJ869" s="577"/>
      <c r="AK869" s="577"/>
      <c r="AL869" s="577"/>
      <c r="AM869" s="577"/>
      <c r="AN869" s="577"/>
    </row>
    <row r="870" spans="1:40" ht="17.25" customHeight="1">
      <c r="A870" s="577"/>
      <c r="B870" s="577"/>
      <c r="C870" s="577"/>
      <c r="D870" s="577"/>
      <c r="E870" s="577"/>
      <c r="F870" s="577"/>
      <c r="G870" s="577"/>
      <c r="H870" s="545"/>
      <c r="I870" s="577"/>
      <c r="J870" s="577"/>
      <c r="K870" s="545"/>
      <c r="L870" s="577"/>
      <c r="M870" s="545"/>
      <c r="N870" s="545"/>
      <c r="O870" s="545"/>
      <c r="P870" s="545"/>
      <c r="Q870" s="545"/>
      <c r="R870" s="545"/>
      <c r="S870" s="545"/>
      <c r="T870" s="545"/>
      <c r="U870" s="545"/>
      <c r="V870" s="545"/>
      <c r="W870" s="545"/>
      <c r="X870" s="561" t="str">
        <v/>
      </c>
      <c r="Y870" s="562">
        <v>0</v>
      </c>
      <c r="Z870" s="545"/>
      <c r="AA870" s="577"/>
      <c r="AB870" s="577"/>
      <c r="AC870" s="577"/>
      <c r="AD870" s="577"/>
      <c r="AE870" s="577"/>
      <c r="AF870" s="577"/>
      <c r="AG870" s="577"/>
      <c r="AH870" s="577"/>
      <c r="AI870" s="577"/>
      <c r="AJ870" s="577"/>
      <c r="AK870" s="577"/>
      <c r="AL870" s="577"/>
      <c r="AM870" s="577"/>
      <c r="AN870" s="577"/>
    </row>
    <row r="871" spans="1:40" ht="17.25" customHeight="1">
      <c r="A871" s="577"/>
      <c r="B871" s="577"/>
      <c r="C871" s="577"/>
      <c r="D871" s="577"/>
      <c r="E871" s="577"/>
      <c r="F871" s="577"/>
      <c r="G871" s="577"/>
      <c r="H871" s="545"/>
      <c r="I871" s="577"/>
      <c r="J871" s="577"/>
      <c r="K871" s="545"/>
      <c r="L871" s="577"/>
      <c r="M871" s="545"/>
      <c r="N871" s="545"/>
      <c r="O871" s="545"/>
      <c r="P871" s="545"/>
      <c r="Q871" s="545"/>
      <c r="R871" s="545"/>
      <c r="S871" s="545"/>
      <c r="T871" s="545"/>
      <c r="U871" s="545"/>
      <c r="V871" s="545"/>
      <c r="W871" s="545"/>
      <c r="X871" s="561" t="str">
        <v/>
      </c>
      <c r="Y871" s="562">
        <v>0</v>
      </c>
      <c r="Z871" s="545"/>
      <c r="AA871" s="577"/>
      <c r="AB871" s="577"/>
      <c r="AC871" s="577"/>
      <c r="AD871" s="577"/>
      <c r="AE871" s="577"/>
      <c r="AF871" s="577"/>
      <c r="AG871" s="577"/>
      <c r="AH871" s="577"/>
      <c r="AI871" s="577"/>
      <c r="AJ871" s="577"/>
      <c r="AK871" s="577"/>
      <c r="AL871" s="577"/>
      <c r="AM871" s="577"/>
      <c r="AN871" s="577"/>
    </row>
    <row r="872" spans="1:40" ht="17.25" customHeight="1">
      <c r="A872" s="577"/>
      <c r="B872" s="577"/>
      <c r="C872" s="577"/>
      <c r="D872" s="577"/>
      <c r="E872" s="577"/>
      <c r="F872" s="577"/>
      <c r="G872" s="577"/>
      <c r="H872" s="545"/>
      <c r="I872" s="577"/>
      <c r="J872" s="577"/>
      <c r="K872" s="545"/>
      <c r="L872" s="577"/>
      <c r="M872" s="545"/>
      <c r="N872" s="545"/>
      <c r="O872" s="545"/>
      <c r="P872" s="545"/>
      <c r="Q872" s="545"/>
      <c r="R872" s="545"/>
      <c r="S872" s="545"/>
      <c r="T872" s="545"/>
      <c r="U872" s="545"/>
      <c r="V872" s="545"/>
      <c r="W872" s="545"/>
      <c r="X872" s="561" t="str">
        <v/>
      </c>
      <c r="Y872" s="562">
        <v>0</v>
      </c>
      <c r="Z872" s="545"/>
      <c r="AA872" s="577"/>
      <c r="AB872" s="577"/>
      <c r="AC872" s="577"/>
      <c r="AD872" s="577"/>
      <c r="AE872" s="577"/>
      <c r="AF872" s="577"/>
      <c r="AG872" s="577"/>
      <c r="AH872" s="577"/>
      <c r="AI872" s="577"/>
      <c r="AJ872" s="577"/>
      <c r="AK872" s="577"/>
      <c r="AL872" s="577"/>
      <c r="AM872" s="577"/>
      <c r="AN872" s="577"/>
    </row>
    <row r="873" spans="1:40" ht="17.25" customHeight="1">
      <c r="A873" s="577"/>
      <c r="B873" s="577"/>
      <c r="C873" s="577"/>
      <c r="D873" s="577"/>
      <c r="E873" s="577"/>
      <c r="F873" s="577"/>
      <c r="G873" s="577"/>
      <c r="H873" s="545"/>
      <c r="I873" s="577"/>
      <c r="J873" s="577"/>
      <c r="K873" s="545"/>
      <c r="L873" s="577"/>
      <c r="M873" s="545"/>
      <c r="N873" s="545"/>
      <c r="O873" s="545"/>
      <c r="P873" s="545"/>
      <c r="Q873" s="545"/>
      <c r="R873" s="545"/>
      <c r="S873" s="545"/>
      <c r="T873" s="545"/>
      <c r="U873" s="545"/>
      <c r="V873" s="545"/>
      <c r="W873" s="545"/>
      <c r="X873" s="561" t="str">
        <v/>
      </c>
      <c r="Y873" s="562">
        <v>0</v>
      </c>
      <c r="Z873" s="545"/>
      <c r="AA873" s="577"/>
      <c r="AB873" s="577"/>
      <c r="AC873" s="577"/>
      <c r="AD873" s="577"/>
      <c r="AE873" s="577"/>
      <c r="AF873" s="577"/>
      <c r="AG873" s="577"/>
      <c r="AH873" s="577"/>
      <c r="AI873" s="577"/>
      <c r="AJ873" s="577"/>
      <c r="AK873" s="577"/>
      <c r="AL873" s="577"/>
      <c r="AM873" s="577"/>
      <c r="AN873" s="577"/>
    </row>
    <row r="874" spans="1:40" ht="17.25" customHeight="1">
      <c r="A874" s="577"/>
      <c r="B874" s="577"/>
      <c r="C874" s="577"/>
      <c r="D874" s="577"/>
      <c r="E874" s="577"/>
      <c r="F874" s="577"/>
      <c r="G874" s="577"/>
      <c r="H874" s="545"/>
      <c r="I874" s="577"/>
      <c r="J874" s="577"/>
      <c r="K874" s="545"/>
      <c r="L874" s="577"/>
      <c r="M874" s="545"/>
      <c r="N874" s="545"/>
      <c r="O874" s="545"/>
      <c r="P874" s="545"/>
      <c r="Q874" s="545"/>
      <c r="R874" s="545"/>
      <c r="S874" s="545"/>
      <c r="T874" s="545"/>
      <c r="U874" s="545"/>
      <c r="V874" s="545"/>
      <c r="W874" s="545"/>
      <c r="X874" s="561" t="str">
        <v/>
      </c>
      <c r="Y874" s="562">
        <v>0</v>
      </c>
      <c r="Z874" s="545"/>
      <c r="AA874" s="577"/>
      <c r="AB874" s="577"/>
      <c r="AC874" s="577"/>
      <c r="AD874" s="577"/>
      <c r="AE874" s="577"/>
      <c r="AF874" s="577"/>
      <c r="AG874" s="577"/>
      <c r="AH874" s="577"/>
      <c r="AI874" s="577"/>
      <c r="AJ874" s="577"/>
      <c r="AK874" s="577"/>
      <c r="AL874" s="577"/>
      <c r="AM874" s="577"/>
      <c r="AN874" s="577"/>
    </row>
    <row r="875" spans="1:40" ht="17.25" customHeight="1">
      <c r="A875" s="577"/>
      <c r="B875" s="577"/>
      <c r="C875" s="577"/>
      <c r="D875" s="577"/>
      <c r="E875" s="577"/>
      <c r="F875" s="577"/>
      <c r="G875" s="577"/>
      <c r="H875" s="545"/>
      <c r="I875" s="577"/>
      <c r="J875" s="577"/>
      <c r="K875" s="545"/>
      <c r="L875" s="577"/>
      <c r="M875" s="545"/>
      <c r="N875" s="545"/>
      <c r="O875" s="545"/>
      <c r="P875" s="545"/>
      <c r="Q875" s="545"/>
      <c r="R875" s="545"/>
      <c r="S875" s="545"/>
      <c r="T875" s="545"/>
      <c r="U875" s="545"/>
      <c r="V875" s="545"/>
      <c r="W875" s="545"/>
      <c r="X875" s="561" t="str">
        <v/>
      </c>
      <c r="Y875" s="562">
        <v>0</v>
      </c>
      <c r="Z875" s="545"/>
      <c r="AA875" s="577"/>
      <c r="AB875" s="577"/>
      <c r="AC875" s="577"/>
      <c r="AD875" s="577"/>
      <c r="AE875" s="577"/>
      <c r="AF875" s="577"/>
      <c r="AG875" s="577"/>
      <c r="AH875" s="577"/>
      <c r="AI875" s="577"/>
      <c r="AJ875" s="577"/>
      <c r="AK875" s="577"/>
      <c r="AL875" s="577"/>
      <c r="AM875" s="577"/>
      <c r="AN875" s="577"/>
    </row>
    <row r="876" spans="1:40" ht="17.25" customHeight="1">
      <c r="A876" s="577"/>
      <c r="B876" s="577"/>
      <c r="C876" s="577"/>
      <c r="D876" s="577"/>
      <c r="E876" s="577"/>
      <c r="F876" s="577"/>
      <c r="G876" s="577"/>
      <c r="H876" s="545"/>
      <c r="I876" s="577"/>
      <c r="J876" s="577"/>
      <c r="K876" s="545"/>
      <c r="L876" s="577"/>
      <c r="M876" s="545"/>
      <c r="N876" s="545"/>
      <c r="O876" s="545"/>
      <c r="P876" s="545"/>
      <c r="Q876" s="545"/>
      <c r="R876" s="545"/>
      <c r="S876" s="545"/>
      <c r="T876" s="545"/>
      <c r="U876" s="545"/>
      <c r="V876" s="545"/>
      <c r="W876" s="545"/>
      <c r="X876" s="561" t="str">
        <v/>
      </c>
      <c r="Y876" s="562">
        <v>0</v>
      </c>
      <c r="Z876" s="545"/>
      <c r="AA876" s="577"/>
      <c r="AB876" s="577"/>
      <c r="AC876" s="577"/>
      <c r="AD876" s="577"/>
      <c r="AE876" s="577"/>
      <c r="AF876" s="577"/>
      <c r="AG876" s="577"/>
      <c r="AH876" s="577"/>
      <c r="AI876" s="577"/>
      <c r="AJ876" s="577"/>
      <c r="AK876" s="577"/>
      <c r="AL876" s="577"/>
      <c r="AM876" s="577"/>
      <c r="AN876" s="577"/>
    </row>
    <row r="877" spans="1:40" ht="17.25" customHeight="1">
      <c r="A877" s="577"/>
      <c r="B877" s="577"/>
      <c r="C877" s="577"/>
      <c r="D877" s="577"/>
      <c r="E877" s="577"/>
      <c r="F877" s="577"/>
      <c r="G877" s="577"/>
      <c r="H877" s="545"/>
      <c r="I877" s="577"/>
      <c r="J877" s="577"/>
      <c r="K877" s="545"/>
      <c r="L877" s="577"/>
      <c r="M877" s="545"/>
      <c r="N877" s="545"/>
      <c r="O877" s="545"/>
      <c r="P877" s="545"/>
      <c r="Q877" s="545"/>
      <c r="R877" s="545"/>
      <c r="S877" s="545"/>
      <c r="T877" s="545"/>
      <c r="U877" s="545"/>
      <c r="V877" s="545"/>
      <c r="W877" s="545"/>
      <c r="X877" s="561" t="str">
        <v/>
      </c>
      <c r="Y877" s="562">
        <v>0</v>
      </c>
      <c r="Z877" s="545"/>
      <c r="AA877" s="577"/>
      <c r="AB877" s="577"/>
      <c r="AC877" s="577"/>
      <c r="AD877" s="577"/>
      <c r="AE877" s="577"/>
      <c r="AF877" s="577"/>
      <c r="AG877" s="577"/>
      <c r="AH877" s="577"/>
      <c r="AI877" s="577"/>
      <c r="AJ877" s="577"/>
      <c r="AK877" s="577"/>
      <c r="AL877" s="577"/>
      <c r="AM877" s="577"/>
      <c r="AN877" s="577"/>
    </row>
    <row r="878" spans="1:40" ht="17.25" customHeight="1">
      <c r="A878" s="577"/>
      <c r="B878" s="577"/>
      <c r="C878" s="577"/>
      <c r="D878" s="577"/>
      <c r="E878" s="577"/>
      <c r="F878" s="577"/>
      <c r="G878" s="577"/>
      <c r="H878" s="545"/>
      <c r="I878" s="577"/>
      <c r="J878" s="577"/>
      <c r="K878" s="545"/>
      <c r="L878" s="577"/>
      <c r="M878" s="545"/>
      <c r="N878" s="545"/>
      <c r="O878" s="545"/>
      <c r="P878" s="545"/>
      <c r="Q878" s="545"/>
      <c r="R878" s="545"/>
      <c r="S878" s="545"/>
      <c r="T878" s="545"/>
      <c r="U878" s="545"/>
      <c r="V878" s="545"/>
      <c r="W878" s="545"/>
      <c r="X878" s="561" t="str">
        <v/>
      </c>
      <c r="Y878" s="562">
        <v>0</v>
      </c>
      <c r="Z878" s="545"/>
      <c r="AA878" s="577"/>
      <c r="AB878" s="577"/>
      <c r="AC878" s="577"/>
      <c r="AD878" s="577"/>
      <c r="AE878" s="577"/>
      <c r="AF878" s="577"/>
      <c r="AG878" s="577"/>
      <c r="AH878" s="577"/>
      <c r="AI878" s="577"/>
      <c r="AJ878" s="577"/>
      <c r="AK878" s="577"/>
      <c r="AL878" s="577"/>
      <c r="AM878" s="577"/>
      <c r="AN878" s="577"/>
    </row>
    <row r="879" spans="1:40" ht="17.25" customHeight="1">
      <c r="A879" s="577"/>
      <c r="B879" s="577"/>
      <c r="C879" s="577"/>
      <c r="D879" s="577"/>
      <c r="E879" s="577"/>
      <c r="F879" s="577"/>
      <c r="G879" s="577"/>
      <c r="H879" s="545"/>
      <c r="I879" s="577"/>
      <c r="J879" s="577"/>
      <c r="K879" s="545"/>
      <c r="L879" s="577"/>
      <c r="M879" s="545"/>
      <c r="N879" s="545"/>
      <c r="O879" s="545"/>
      <c r="P879" s="545"/>
      <c r="Q879" s="545"/>
      <c r="R879" s="545"/>
      <c r="S879" s="545"/>
      <c r="T879" s="545"/>
      <c r="U879" s="545"/>
      <c r="V879" s="545"/>
      <c r="W879" s="545"/>
      <c r="X879" s="561" t="str">
        <v/>
      </c>
      <c r="Y879" s="562">
        <v>0</v>
      </c>
      <c r="Z879" s="545"/>
      <c r="AA879" s="577"/>
      <c r="AB879" s="577"/>
      <c r="AC879" s="577"/>
      <c r="AD879" s="577"/>
      <c r="AE879" s="577"/>
      <c r="AF879" s="577"/>
      <c r="AG879" s="577"/>
      <c r="AH879" s="577"/>
      <c r="AI879" s="577"/>
      <c r="AJ879" s="577"/>
      <c r="AK879" s="577"/>
      <c r="AL879" s="577"/>
      <c r="AM879" s="577"/>
      <c r="AN879" s="577"/>
    </row>
    <row r="880" spans="1:40" ht="17.25" customHeight="1">
      <c r="A880" s="577"/>
      <c r="B880" s="577"/>
      <c r="C880" s="577"/>
      <c r="D880" s="577"/>
      <c r="E880" s="577"/>
      <c r="F880" s="577"/>
      <c r="G880" s="577"/>
      <c r="H880" s="545"/>
      <c r="I880" s="577"/>
      <c r="J880" s="577"/>
      <c r="K880" s="545"/>
      <c r="L880" s="577"/>
      <c r="M880" s="545"/>
      <c r="N880" s="545"/>
      <c r="O880" s="545"/>
      <c r="P880" s="545"/>
      <c r="Q880" s="545"/>
      <c r="R880" s="545"/>
      <c r="S880" s="545"/>
      <c r="T880" s="545"/>
      <c r="U880" s="545"/>
      <c r="V880" s="545"/>
      <c r="W880" s="545"/>
      <c r="X880" s="561" t="str">
        <v/>
      </c>
      <c r="Y880" s="562">
        <v>0</v>
      </c>
      <c r="Z880" s="545"/>
      <c r="AA880" s="577"/>
      <c r="AB880" s="577"/>
      <c r="AC880" s="577"/>
      <c r="AD880" s="577"/>
      <c r="AE880" s="577"/>
      <c r="AF880" s="577"/>
      <c r="AG880" s="577"/>
      <c r="AH880" s="577"/>
      <c r="AI880" s="577"/>
      <c r="AJ880" s="577"/>
      <c r="AK880" s="577"/>
      <c r="AL880" s="577"/>
      <c r="AM880" s="577"/>
      <c r="AN880" s="577"/>
    </row>
    <row r="881" spans="1:40" ht="17.25" customHeight="1">
      <c r="A881" s="577"/>
      <c r="B881" s="577"/>
      <c r="C881" s="577"/>
      <c r="D881" s="577"/>
      <c r="E881" s="577"/>
      <c r="F881" s="577"/>
      <c r="G881" s="577"/>
      <c r="H881" s="545"/>
      <c r="I881" s="577"/>
      <c r="J881" s="577"/>
      <c r="K881" s="545"/>
      <c r="L881" s="577"/>
      <c r="M881" s="545"/>
      <c r="N881" s="545"/>
      <c r="O881" s="545"/>
      <c r="P881" s="545"/>
      <c r="Q881" s="545"/>
      <c r="R881" s="545"/>
      <c r="S881" s="545"/>
      <c r="T881" s="545"/>
      <c r="U881" s="545"/>
      <c r="V881" s="545"/>
      <c r="W881" s="545"/>
      <c r="X881" s="561" t="str">
        <v/>
      </c>
      <c r="Y881" s="562">
        <v>0</v>
      </c>
      <c r="Z881" s="545"/>
      <c r="AA881" s="577"/>
      <c r="AB881" s="577"/>
      <c r="AC881" s="577"/>
      <c r="AD881" s="577"/>
      <c r="AE881" s="577"/>
      <c r="AF881" s="577"/>
      <c r="AG881" s="577"/>
      <c r="AH881" s="577"/>
      <c r="AI881" s="577"/>
      <c r="AJ881" s="577"/>
      <c r="AK881" s="577"/>
      <c r="AL881" s="577"/>
      <c r="AM881" s="577"/>
      <c r="AN881" s="577"/>
    </row>
    <row r="882" spans="1:40" ht="17.25" customHeight="1">
      <c r="A882" s="577"/>
      <c r="B882" s="577"/>
      <c r="C882" s="577"/>
      <c r="D882" s="577"/>
      <c r="E882" s="577"/>
      <c r="F882" s="577"/>
      <c r="G882" s="577"/>
      <c r="H882" s="545"/>
      <c r="I882" s="577"/>
      <c r="J882" s="577"/>
      <c r="K882" s="545"/>
      <c r="L882" s="577"/>
      <c r="M882" s="545"/>
      <c r="N882" s="545"/>
      <c r="O882" s="545"/>
      <c r="P882" s="545"/>
      <c r="Q882" s="545"/>
      <c r="R882" s="545"/>
      <c r="S882" s="545"/>
      <c r="T882" s="545"/>
      <c r="U882" s="545"/>
      <c r="V882" s="545"/>
      <c r="W882" s="545"/>
      <c r="X882" s="561" t="str">
        <v/>
      </c>
      <c r="Y882" s="562">
        <v>0</v>
      </c>
      <c r="Z882" s="545"/>
      <c r="AA882" s="577"/>
      <c r="AB882" s="577"/>
      <c r="AC882" s="577"/>
      <c r="AD882" s="577"/>
      <c r="AE882" s="577"/>
      <c r="AF882" s="577"/>
      <c r="AG882" s="577"/>
      <c r="AH882" s="577"/>
      <c r="AI882" s="577"/>
      <c r="AJ882" s="577"/>
      <c r="AK882" s="577"/>
      <c r="AL882" s="577"/>
      <c r="AM882" s="577"/>
      <c r="AN882" s="577"/>
    </row>
    <row r="883" spans="1:40" ht="17.25" customHeight="1">
      <c r="A883" s="577"/>
      <c r="B883" s="577"/>
      <c r="C883" s="577"/>
      <c r="D883" s="577"/>
      <c r="E883" s="577"/>
      <c r="F883" s="577"/>
      <c r="G883" s="577"/>
      <c r="H883" s="545"/>
      <c r="I883" s="577"/>
      <c r="J883" s="577"/>
      <c r="K883" s="545"/>
      <c r="L883" s="577"/>
      <c r="M883" s="545"/>
      <c r="N883" s="545"/>
      <c r="O883" s="545"/>
      <c r="P883" s="545"/>
      <c r="Q883" s="545"/>
      <c r="R883" s="545"/>
      <c r="S883" s="545"/>
      <c r="T883" s="545"/>
      <c r="U883" s="545"/>
      <c r="V883" s="545"/>
      <c r="W883" s="545"/>
      <c r="X883" s="561" t="str">
        <v/>
      </c>
      <c r="Y883" s="562">
        <v>0</v>
      </c>
      <c r="Z883" s="545"/>
      <c r="AA883" s="577"/>
      <c r="AB883" s="577"/>
      <c r="AC883" s="577"/>
      <c r="AD883" s="577"/>
      <c r="AE883" s="577"/>
      <c r="AF883" s="577"/>
      <c r="AG883" s="577"/>
      <c r="AH883" s="577"/>
      <c r="AI883" s="577"/>
      <c r="AJ883" s="577"/>
      <c r="AK883" s="577"/>
      <c r="AL883" s="577"/>
      <c r="AM883" s="577"/>
      <c r="AN883" s="577"/>
    </row>
    <row r="884" spans="1:40" ht="17.25" customHeight="1">
      <c r="A884" s="577"/>
      <c r="B884" s="577"/>
      <c r="C884" s="577"/>
      <c r="D884" s="577"/>
      <c r="E884" s="577"/>
      <c r="F884" s="577"/>
      <c r="G884" s="577"/>
      <c r="H884" s="545"/>
      <c r="I884" s="577"/>
      <c r="J884" s="577"/>
      <c r="K884" s="545"/>
      <c r="L884" s="577"/>
      <c r="M884" s="545"/>
      <c r="N884" s="545"/>
      <c r="O884" s="545"/>
      <c r="P884" s="545"/>
      <c r="Q884" s="545"/>
      <c r="R884" s="545"/>
      <c r="S884" s="545"/>
      <c r="T884" s="545"/>
      <c r="U884" s="545"/>
      <c r="V884" s="545"/>
      <c r="W884" s="545"/>
      <c r="X884" s="561" t="str">
        <v/>
      </c>
      <c r="Y884" s="562">
        <v>0</v>
      </c>
      <c r="Z884" s="545"/>
      <c r="AA884" s="577"/>
      <c r="AB884" s="577"/>
      <c r="AC884" s="577"/>
      <c r="AD884" s="577"/>
      <c r="AE884" s="577"/>
      <c r="AF884" s="577"/>
      <c r="AG884" s="577"/>
      <c r="AH884" s="577"/>
      <c r="AI884" s="577"/>
      <c r="AJ884" s="577"/>
      <c r="AK884" s="577"/>
      <c r="AL884" s="577"/>
      <c r="AM884" s="577"/>
      <c r="AN884" s="577"/>
    </row>
    <row r="885" spans="1:40" ht="17.25" customHeight="1">
      <c r="A885" s="577"/>
      <c r="B885" s="577"/>
      <c r="C885" s="577"/>
      <c r="D885" s="577"/>
      <c r="E885" s="577"/>
      <c r="F885" s="577"/>
      <c r="G885" s="577"/>
      <c r="H885" s="545"/>
      <c r="I885" s="577"/>
      <c r="J885" s="577"/>
      <c r="K885" s="545"/>
      <c r="L885" s="577"/>
      <c r="M885" s="545"/>
      <c r="N885" s="545"/>
      <c r="O885" s="545"/>
      <c r="P885" s="545"/>
      <c r="Q885" s="545"/>
      <c r="R885" s="545"/>
      <c r="S885" s="545"/>
      <c r="T885" s="545"/>
      <c r="U885" s="545"/>
      <c r="V885" s="545"/>
      <c r="W885" s="545"/>
      <c r="X885" s="561" t="str">
        <v/>
      </c>
      <c r="Y885" s="562">
        <v>0</v>
      </c>
      <c r="Z885" s="545"/>
      <c r="AA885" s="577"/>
      <c r="AB885" s="577"/>
      <c r="AC885" s="577"/>
      <c r="AD885" s="577"/>
      <c r="AE885" s="577"/>
      <c r="AF885" s="577"/>
      <c r="AG885" s="577"/>
      <c r="AH885" s="577"/>
      <c r="AI885" s="577"/>
      <c r="AJ885" s="577"/>
      <c r="AK885" s="577"/>
      <c r="AL885" s="577"/>
      <c r="AM885" s="577"/>
      <c r="AN885" s="577"/>
    </row>
    <row r="886" spans="1:40" ht="17.25" customHeight="1">
      <c r="A886" s="577"/>
      <c r="B886" s="577"/>
      <c r="C886" s="577"/>
      <c r="D886" s="577"/>
      <c r="E886" s="577"/>
      <c r="F886" s="577"/>
      <c r="G886" s="577"/>
      <c r="H886" s="545"/>
      <c r="I886" s="577"/>
      <c r="J886" s="577"/>
      <c r="K886" s="545"/>
      <c r="L886" s="577"/>
      <c r="M886" s="545"/>
      <c r="N886" s="545"/>
      <c r="O886" s="545"/>
      <c r="P886" s="545"/>
      <c r="Q886" s="545"/>
      <c r="R886" s="545"/>
      <c r="S886" s="545"/>
      <c r="T886" s="545"/>
      <c r="U886" s="545"/>
      <c r="V886" s="545"/>
      <c r="W886" s="545"/>
      <c r="X886" s="561" t="str">
        <v/>
      </c>
      <c r="Y886" s="562">
        <v>0</v>
      </c>
      <c r="Z886" s="545"/>
      <c r="AA886" s="577"/>
      <c r="AB886" s="577"/>
      <c r="AC886" s="577"/>
      <c r="AD886" s="577"/>
      <c r="AE886" s="577"/>
      <c r="AF886" s="577"/>
      <c r="AG886" s="577"/>
      <c r="AH886" s="577"/>
      <c r="AI886" s="577"/>
      <c r="AJ886" s="577"/>
      <c r="AK886" s="577"/>
      <c r="AL886" s="577"/>
      <c r="AM886" s="577"/>
      <c r="AN886" s="577"/>
    </row>
    <row r="887" spans="1:40" ht="17.25" customHeight="1">
      <c r="A887" s="577"/>
      <c r="B887" s="577"/>
      <c r="C887" s="577"/>
      <c r="D887" s="577"/>
      <c r="E887" s="577"/>
      <c r="F887" s="577"/>
      <c r="G887" s="577"/>
      <c r="H887" s="545"/>
      <c r="I887" s="577"/>
      <c r="J887" s="577"/>
      <c r="K887" s="545"/>
      <c r="L887" s="577"/>
      <c r="M887" s="545"/>
      <c r="N887" s="545"/>
      <c r="O887" s="545"/>
      <c r="P887" s="545"/>
      <c r="Q887" s="545"/>
      <c r="R887" s="545"/>
      <c r="S887" s="545"/>
      <c r="T887" s="545"/>
      <c r="U887" s="545"/>
      <c r="V887" s="545"/>
      <c r="W887" s="545"/>
      <c r="X887" s="561" t="str">
        <v/>
      </c>
      <c r="Y887" s="562">
        <v>0</v>
      </c>
      <c r="Z887" s="545"/>
      <c r="AA887" s="577"/>
      <c r="AB887" s="577"/>
      <c r="AC887" s="577"/>
      <c r="AD887" s="577"/>
      <c r="AE887" s="577"/>
      <c r="AF887" s="577"/>
      <c r="AG887" s="577"/>
      <c r="AH887" s="577"/>
      <c r="AI887" s="577"/>
      <c r="AJ887" s="577"/>
      <c r="AK887" s="577"/>
      <c r="AL887" s="577"/>
      <c r="AM887" s="577"/>
      <c r="AN887" s="577"/>
    </row>
    <row r="888" spans="1:40" ht="17.25" customHeight="1">
      <c r="A888" s="577"/>
      <c r="B888" s="577"/>
      <c r="C888" s="577"/>
      <c r="D888" s="577"/>
      <c r="E888" s="577"/>
      <c r="F888" s="577"/>
      <c r="G888" s="577"/>
      <c r="H888" s="545"/>
      <c r="I888" s="577"/>
      <c r="J888" s="577"/>
      <c r="K888" s="545"/>
      <c r="L888" s="577"/>
      <c r="M888" s="545"/>
      <c r="N888" s="545"/>
      <c r="O888" s="545"/>
      <c r="P888" s="545"/>
      <c r="Q888" s="545"/>
      <c r="R888" s="545"/>
      <c r="S888" s="545"/>
      <c r="T888" s="545"/>
      <c r="U888" s="545"/>
      <c r="V888" s="545"/>
      <c r="W888" s="545"/>
      <c r="X888" s="561" t="str">
        <v/>
      </c>
      <c r="Y888" s="562">
        <v>0</v>
      </c>
      <c r="Z888" s="545"/>
      <c r="AA888" s="577"/>
      <c r="AB888" s="577"/>
      <c r="AC888" s="577"/>
      <c r="AD888" s="577"/>
      <c r="AE888" s="577"/>
      <c r="AF888" s="577"/>
      <c r="AG888" s="577"/>
      <c r="AH888" s="577"/>
      <c r="AI888" s="577"/>
      <c r="AJ888" s="577"/>
      <c r="AK888" s="577"/>
      <c r="AL888" s="577"/>
      <c r="AM888" s="577"/>
      <c r="AN888" s="577"/>
    </row>
    <row r="889" spans="1:40" ht="17.25" customHeight="1">
      <c r="A889" s="577"/>
      <c r="B889" s="577"/>
      <c r="C889" s="577"/>
      <c r="D889" s="577"/>
      <c r="E889" s="577"/>
      <c r="F889" s="577"/>
      <c r="G889" s="577"/>
      <c r="H889" s="545"/>
      <c r="I889" s="577"/>
      <c r="J889" s="577"/>
      <c r="K889" s="545"/>
      <c r="L889" s="577"/>
      <c r="M889" s="545"/>
      <c r="N889" s="545"/>
      <c r="O889" s="545"/>
      <c r="P889" s="545"/>
      <c r="Q889" s="545"/>
      <c r="R889" s="545"/>
      <c r="S889" s="545"/>
      <c r="T889" s="545"/>
      <c r="U889" s="545"/>
      <c r="V889" s="545"/>
      <c r="W889" s="545"/>
      <c r="X889" s="561" t="str">
        <v/>
      </c>
      <c r="Y889" s="562">
        <v>0</v>
      </c>
      <c r="Z889" s="545"/>
      <c r="AA889" s="577"/>
      <c r="AB889" s="577"/>
      <c r="AC889" s="577"/>
      <c r="AD889" s="577"/>
      <c r="AE889" s="577"/>
      <c r="AF889" s="577"/>
      <c r="AG889" s="577"/>
      <c r="AH889" s="577"/>
      <c r="AI889" s="577"/>
      <c r="AJ889" s="577"/>
      <c r="AK889" s="577"/>
      <c r="AL889" s="577"/>
      <c r="AM889" s="577"/>
      <c r="AN889" s="577"/>
    </row>
    <row r="890" spans="1:40" ht="17.25" customHeight="1">
      <c r="A890" s="577"/>
      <c r="B890" s="577"/>
      <c r="C890" s="577"/>
      <c r="D890" s="577"/>
      <c r="E890" s="577"/>
      <c r="F890" s="577"/>
      <c r="G890" s="577"/>
      <c r="H890" s="545"/>
      <c r="I890" s="577"/>
      <c r="J890" s="577"/>
      <c r="K890" s="545"/>
      <c r="L890" s="577"/>
      <c r="M890" s="545"/>
      <c r="N890" s="545"/>
      <c r="O890" s="545"/>
      <c r="P890" s="545"/>
      <c r="Q890" s="545"/>
      <c r="R890" s="545"/>
      <c r="S890" s="545"/>
      <c r="T890" s="545"/>
      <c r="U890" s="545"/>
      <c r="V890" s="545"/>
      <c r="W890" s="545"/>
      <c r="X890" s="561" t="str">
        <v/>
      </c>
      <c r="Y890" s="562">
        <v>0</v>
      </c>
      <c r="Z890" s="545"/>
      <c r="AA890" s="577"/>
      <c r="AB890" s="577"/>
      <c r="AC890" s="577"/>
      <c r="AD890" s="577"/>
      <c r="AE890" s="577"/>
      <c r="AF890" s="577"/>
      <c r="AG890" s="577"/>
      <c r="AH890" s="577"/>
      <c r="AI890" s="577"/>
      <c r="AJ890" s="577"/>
      <c r="AK890" s="577"/>
      <c r="AL890" s="577"/>
      <c r="AM890" s="577"/>
      <c r="AN890" s="577"/>
    </row>
    <row r="891" spans="1:40" ht="17.25" customHeight="1">
      <c r="A891" s="577"/>
      <c r="B891" s="577"/>
      <c r="C891" s="577"/>
      <c r="D891" s="577"/>
      <c r="E891" s="577"/>
      <c r="F891" s="577"/>
      <c r="G891" s="577"/>
      <c r="H891" s="545"/>
      <c r="I891" s="577"/>
      <c r="J891" s="577"/>
      <c r="K891" s="545"/>
      <c r="L891" s="577"/>
      <c r="M891" s="545"/>
      <c r="N891" s="545"/>
      <c r="O891" s="545"/>
      <c r="P891" s="545"/>
      <c r="Q891" s="545"/>
      <c r="R891" s="545"/>
      <c r="S891" s="545"/>
      <c r="T891" s="545"/>
      <c r="U891" s="545"/>
      <c r="V891" s="545"/>
      <c r="W891" s="545"/>
      <c r="X891" s="561" t="str">
        <v/>
      </c>
      <c r="Y891" s="562">
        <v>0</v>
      </c>
      <c r="Z891" s="545"/>
      <c r="AA891" s="577"/>
      <c r="AB891" s="577"/>
      <c r="AC891" s="577"/>
      <c r="AD891" s="577"/>
      <c r="AE891" s="577"/>
      <c r="AF891" s="577"/>
      <c r="AG891" s="577"/>
      <c r="AH891" s="577"/>
      <c r="AI891" s="577"/>
      <c r="AJ891" s="577"/>
      <c r="AK891" s="577"/>
      <c r="AL891" s="577"/>
      <c r="AM891" s="577"/>
      <c r="AN891" s="577"/>
    </row>
    <row r="892" spans="1:40" ht="17.25" customHeight="1">
      <c r="A892" s="577"/>
      <c r="B892" s="577"/>
      <c r="C892" s="577"/>
      <c r="D892" s="577"/>
      <c r="E892" s="577"/>
      <c r="F892" s="577"/>
      <c r="G892" s="577"/>
      <c r="H892" s="545"/>
      <c r="I892" s="577"/>
      <c r="J892" s="577"/>
      <c r="K892" s="545"/>
      <c r="L892" s="577"/>
      <c r="M892" s="545"/>
      <c r="N892" s="545"/>
      <c r="O892" s="545"/>
      <c r="P892" s="545"/>
      <c r="Q892" s="545"/>
      <c r="R892" s="545"/>
      <c r="S892" s="545"/>
      <c r="T892" s="545"/>
      <c r="U892" s="545"/>
      <c r="V892" s="545"/>
      <c r="W892" s="545"/>
      <c r="X892" s="561" t="str">
        <v/>
      </c>
      <c r="Y892" s="562">
        <v>0</v>
      </c>
      <c r="Z892" s="545"/>
      <c r="AA892" s="577"/>
      <c r="AB892" s="577"/>
      <c r="AC892" s="577"/>
      <c r="AD892" s="577"/>
      <c r="AE892" s="577"/>
      <c r="AF892" s="577"/>
      <c r="AG892" s="577"/>
      <c r="AH892" s="577"/>
      <c r="AI892" s="577"/>
      <c r="AJ892" s="577"/>
      <c r="AK892" s="577"/>
      <c r="AL892" s="577"/>
      <c r="AM892" s="577"/>
      <c r="AN892" s="577"/>
    </row>
    <row r="893" spans="1:40" ht="17.25" customHeight="1">
      <c r="A893" s="577"/>
      <c r="B893" s="577"/>
      <c r="C893" s="577"/>
      <c r="D893" s="577"/>
      <c r="E893" s="577"/>
      <c r="F893" s="577"/>
      <c r="G893" s="577"/>
      <c r="H893" s="545"/>
      <c r="I893" s="577"/>
      <c r="J893" s="577"/>
      <c r="K893" s="545"/>
      <c r="L893" s="577"/>
      <c r="M893" s="545"/>
      <c r="N893" s="545"/>
      <c r="O893" s="545"/>
      <c r="P893" s="545"/>
      <c r="Q893" s="545"/>
      <c r="R893" s="545"/>
      <c r="S893" s="545"/>
      <c r="T893" s="545"/>
      <c r="U893" s="545"/>
      <c r="V893" s="545"/>
      <c r="W893" s="545"/>
      <c r="X893" s="561" t="str">
        <v/>
      </c>
      <c r="Y893" s="562">
        <v>0</v>
      </c>
      <c r="Z893" s="545"/>
      <c r="AA893" s="577"/>
      <c r="AB893" s="577"/>
      <c r="AC893" s="577"/>
      <c r="AD893" s="577"/>
      <c r="AE893" s="577"/>
      <c r="AF893" s="577"/>
      <c r="AG893" s="577"/>
      <c r="AH893" s="577"/>
      <c r="AI893" s="577"/>
      <c r="AJ893" s="577"/>
      <c r="AK893" s="577"/>
      <c r="AL893" s="577"/>
      <c r="AM893" s="577"/>
      <c r="AN893" s="577"/>
    </row>
    <row r="894" spans="1:40" ht="17.25" customHeight="1">
      <c r="A894" s="577"/>
      <c r="B894" s="577"/>
      <c r="C894" s="577"/>
      <c r="D894" s="577"/>
      <c r="E894" s="577"/>
      <c r="F894" s="577"/>
      <c r="G894" s="577"/>
      <c r="H894" s="545"/>
      <c r="I894" s="577"/>
      <c r="J894" s="577"/>
      <c r="K894" s="545"/>
      <c r="L894" s="577"/>
      <c r="M894" s="545"/>
      <c r="N894" s="545"/>
      <c r="O894" s="545"/>
      <c r="P894" s="545"/>
      <c r="Q894" s="545"/>
      <c r="R894" s="545"/>
      <c r="S894" s="545"/>
      <c r="T894" s="545"/>
      <c r="U894" s="545"/>
      <c r="V894" s="545"/>
      <c r="W894" s="545"/>
      <c r="X894" s="561" t="str">
        <v/>
      </c>
      <c r="Y894" s="562">
        <v>0</v>
      </c>
      <c r="Z894" s="545"/>
      <c r="AA894" s="577"/>
      <c r="AB894" s="577"/>
      <c r="AC894" s="577"/>
      <c r="AD894" s="577"/>
      <c r="AE894" s="577"/>
      <c r="AF894" s="577"/>
      <c r="AG894" s="577"/>
      <c r="AH894" s="577"/>
      <c r="AI894" s="577"/>
      <c r="AJ894" s="577"/>
      <c r="AK894" s="577"/>
      <c r="AL894" s="577"/>
      <c r="AM894" s="577"/>
      <c r="AN894" s="577"/>
    </row>
    <row r="895" spans="1:40" ht="17.25" customHeight="1">
      <c r="A895" s="577"/>
      <c r="B895" s="577"/>
      <c r="C895" s="577"/>
      <c r="D895" s="577"/>
      <c r="E895" s="577"/>
      <c r="F895" s="577"/>
      <c r="G895" s="577"/>
      <c r="H895" s="545"/>
      <c r="I895" s="577"/>
      <c r="J895" s="577"/>
      <c r="K895" s="545"/>
      <c r="L895" s="577"/>
      <c r="M895" s="545"/>
      <c r="N895" s="545"/>
      <c r="O895" s="545"/>
      <c r="P895" s="545"/>
      <c r="Q895" s="545"/>
      <c r="R895" s="545"/>
      <c r="S895" s="545"/>
      <c r="T895" s="545"/>
      <c r="U895" s="545"/>
      <c r="V895" s="545"/>
      <c r="W895" s="545"/>
      <c r="X895" s="561" t="str">
        <v/>
      </c>
      <c r="Y895" s="562">
        <v>0</v>
      </c>
      <c r="Z895" s="545"/>
      <c r="AA895" s="577"/>
      <c r="AB895" s="577"/>
      <c r="AC895" s="577"/>
      <c r="AD895" s="577"/>
      <c r="AE895" s="577"/>
      <c r="AF895" s="577"/>
      <c r="AG895" s="577"/>
      <c r="AH895" s="577"/>
      <c r="AI895" s="577"/>
      <c r="AJ895" s="577"/>
      <c r="AK895" s="577"/>
      <c r="AL895" s="577"/>
      <c r="AM895" s="577"/>
      <c r="AN895" s="577"/>
    </row>
    <row r="896" spans="1:40" ht="17.25" customHeight="1">
      <c r="A896" s="577"/>
      <c r="B896" s="577"/>
      <c r="C896" s="577"/>
      <c r="D896" s="577"/>
      <c r="E896" s="577"/>
      <c r="F896" s="577"/>
      <c r="G896" s="577"/>
      <c r="H896" s="545"/>
      <c r="I896" s="577"/>
      <c r="J896" s="577"/>
      <c r="K896" s="545"/>
      <c r="L896" s="577"/>
      <c r="M896" s="545"/>
      <c r="N896" s="545"/>
      <c r="O896" s="545"/>
      <c r="P896" s="545"/>
      <c r="Q896" s="545"/>
      <c r="R896" s="545"/>
      <c r="S896" s="545"/>
      <c r="T896" s="545"/>
      <c r="U896" s="545"/>
      <c r="V896" s="545"/>
      <c r="W896" s="545"/>
      <c r="X896" s="561" t="str">
        <v/>
      </c>
      <c r="Y896" s="562">
        <v>0</v>
      </c>
      <c r="Z896" s="545"/>
      <c r="AA896" s="577"/>
      <c r="AB896" s="577"/>
      <c r="AC896" s="577"/>
      <c r="AD896" s="577"/>
      <c r="AE896" s="577"/>
      <c r="AF896" s="577"/>
      <c r="AG896" s="577"/>
      <c r="AH896" s="577"/>
      <c r="AI896" s="577"/>
      <c r="AJ896" s="577"/>
      <c r="AK896" s="577"/>
      <c r="AL896" s="577"/>
      <c r="AM896" s="577"/>
      <c r="AN896" s="577"/>
    </row>
    <row r="897" spans="1:40" ht="17.25" customHeight="1">
      <c r="A897" s="577"/>
      <c r="B897" s="577"/>
      <c r="C897" s="577"/>
      <c r="D897" s="577"/>
      <c r="E897" s="577"/>
      <c r="F897" s="577"/>
      <c r="G897" s="577"/>
      <c r="H897" s="545"/>
      <c r="I897" s="577"/>
      <c r="J897" s="577"/>
      <c r="K897" s="545"/>
      <c r="L897" s="577"/>
      <c r="M897" s="545"/>
      <c r="N897" s="545"/>
      <c r="O897" s="545"/>
      <c r="P897" s="545"/>
      <c r="Q897" s="545"/>
      <c r="R897" s="545"/>
      <c r="S897" s="545"/>
      <c r="T897" s="545"/>
      <c r="U897" s="545"/>
      <c r="V897" s="545"/>
      <c r="W897" s="545"/>
      <c r="X897" s="561" t="str">
        <v/>
      </c>
      <c r="Y897" s="562">
        <v>0</v>
      </c>
      <c r="Z897" s="545"/>
      <c r="AA897" s="577"/>
      <c r="AB897" s="577"/>
      <c r="AC897" s="577"/>
      <c r="AD897" s="577"/>
      <c r="AE897" s="577"/>
      <c r="AF897" s="577"/>
      <c r="AG897" s="577"/>
      <c r="AH897" s="577"/>
      <c r="AI897" s="577"/>
      <c r="AJ897" s="577"/>
      <c r="AK897" s="577"/>
      <c r="AL897" s="577"/>
      <c r="AM897" s="577"/>
      <c r="AN897" s="577"/>
    </row>
    <row r="898" spans="1:40" ht="17.25" customHeight="1">
      <c r="A898" s="577"/>
      <c r="B898" s="577"/>
      <c r="C898" s="577"/>
      <c r="D898" s="577"/>
      <c r="E898" s="577"/>
      <c r="F898" s="577"/>
      <c r="G898" s="577"/>
      <c r="H898" s="545"/>
      <c r="I898" s="577"/>
      <c r="J898" s="577"/>
      <c r="K898" s="545"/>
      <c r="L898" s="577"/>
      <c r="M898" s="545"/>
      <c r="N898" s="545"/>
      <c r="O898" s="545"/>
      <c r="P898" s="545"/>
      <c r="Q898" s="545"/>
      <c r="R898" s="545"/>
      <c r="S898" s="545"/>
      <c r="T898" s="545"/>
      <c r="U898" s="545"/>
      <c r="V898" s="545"/>
      <c r="W898" s="545"/>
      <c r="X898" s="561" t="str">
        <v/>
      </c>
      <c r="Y898" s="562">
        <v>0</v>
      </c>
      <c r="Z898" s="545"/>
      <c r="AA898" s="577"/>
      <c r="AB898" s="577"/>
      <c r="AC898" s="577"/>
      <c r="AD898" s="577"/>
      <c r="AE898" s="577"/>
      <c r="AF898" s="577"/>
      <c r="AG898" s="577"/>
      <c r="AH898" s="577"/>
      <c r="AI898" s="577"/>
      <c r="AJ898" s="577"/>
      <c r="AK898" s="577"/>
      <c r="AL898" s="577"/>
      <c r="AM898" s="577"/>
      <c r="AN898" s="577"/>
    </row>
    <row r="899" spans="1:40" ht="17.25" customHeight="1">
      <c r="A899" s="577"/>
      <c r="B899" s="577"/>
      <c r="C899" s="577"/>
      <c r="D899" s="577"/>
      <c r="E899" s="577"/>
      <c r="F899" s="577"/>
      <c r="G899" s="577"/>
      <c r="H899" s="545"/>
      <c r="I899" s="577"/>
      <c r="J899" s="577"/>
      <c r="K899" s="545"/>
      <c r="L899" s="577"/>
      <c r="M899" s="545"/>
      <c r="N899" s="545"/>
      <c r="O899" s="545"/>
      <c r="P899" s="545"/>
      <c r="Q899" s="545"/>
      <c r="R899" s="545"/>
      <c r="S899" s="545"/>
      <c r="T899" s="545"/>
      <c r="U899" s="545"/>
      <c r="V899" s="545"/>
      <c r="W899" s="545"/>
      <c r="X899" s="561" t="str">
        <v/>
      </c>
      <c r="Y899" s="562">
        <v>0</v>
      </c>
      <c r="Z899" s="545"/>
      <c r="AA899" s="577"/>
      <c r="AB899" s="577"/>
      <c r="AC899" s="577"/>
      <c r="AD899" s="577"/>
      <c r="AE899" s="577"/>
      <c r="AF899" s="577"/>
      <c r="AG899" s="577"/>
      <c r="AH899" s="577"/>
      <c r="AI899" s="577"/>
      <c r="AJ899" s="577"/>
      <c r="AK899" s="577"/>
      <c r="AL899" s="577"/>
      <c r="AM899" s="577"/>
      <c r="AN899" s="577"/>
    </row>
    <row r="900" spans="1:40" ht="17.25" customHeight="1">
      <c r="A900" s="577"/>
      <c r="B900" s="577"/>
      <c r="C900" s="577"/>
      <c r="D900" s="577"/>
      <c r="E900" s="577"/>
      <c r="F900" s="577"/>
      <c r="G900" s="577"/>
      <c r="H900" s="545"/>
      <c r="I900" s="577"/>
      <c r="J900" s="577"/>
      <c r="K900" s="545"/>
      <c r="L900" s="577"/>
      <c r="M900" s="545"/>
      <c r="N900" s="545"/>
      <c r="O900" s="545"/>
      <c r="P900" s="545"/>
      <c r="Q900" s="545"/>
      <c r="R900" s="545"/>
      <c r="S900" s="545"/>
      <c r="T900" s="545"/>
      <c r="U900" s="545"/>
      <c r="V900" s="545"/>
      <c r="W900" s="545"/>
      <c r="X900" s="561" t="str">
        <v/>
      </c>
      <c r="Y900" s="562">
        <v>0</v>
      </c>
      <c r="Z900" s="545"/>
      <c r="AA900" s="577"/>
      <c r="AB900" s="577"/>
      <c r="AC900" s="577"/>
      <c r="AD900" s="577"/>
      <c r="AE900" s="577"/>
      <c r="AF900" s="577"/>
      <c r="AG900" s="577"/>
      <c r="AH900" s="577"/>
      <c r="AI900" s="577"/>
      <c r="AJ900" s="577"/>
      <c r="AK900" s="577"/>
      <c r="AL900" s="577"/>
      <c r="AM900" s="577"/>
      <c r="AN900" s="577"/>
    </row>
    <row r="901" spans="1:40" ht="17.25" customHeight="1">
      <c r="A901" s="577"/>
      <c r="B901" s="577"/>
      <c r="C901" s="577"/>
      <c r="D901" s="577"/>
      <c r="E901" s="577"/>
      <c r="F901" s="577"/>
      <c r="G901" s="577"/>
      <c r="H901" s="545"/>
      <c r="I901" s="577"/>
      <c r="J901" s="577"/>
      <c r="K901" s="545"/>
      <c r="L901" s="577"/>
      <c r="M901" s="545"/>
      <c r="N901" s="545"/>
      <c r="O901" s="545"/>
      <c r="P901" s="545"/>
      <c r="Q901" s="545"/>
      <c r="R901" s="545"/>
      <c r="S901" s="545"/>
      <c r="T901" s="545"/>
      <c r="U901" s="545"/>
      <c r="V901" s="545"/>
      <c r="W901" s="545"/>
      <c r="X901" s="561" t="str">
        <v/>
      </c>
      <c r="Y901" s="562">
        <v>0</v>
      </c>
      <c r="Z901" s="545"/>
      <c r="AA901" s="577"/>
      <c r="AB901" s="577"/>
      <c r="AC901" s="577"/>
      <c r="AD901" s="577"/>
      <c r="AE901" s="577"/>
      <c r="AF901" s="577"/>
      <c r="AG901" s="577"/>
      <c r="AH901" s="577"/>
      <c r="AI901" s="577"/>
      <c r="AJ901" s="577"/>
      <c r="AK901" s="577"/>
      <c r="AL901" s="577"/>
      <c r="AM901" s="577"/>
      <c r="AN901" s="577"/>
    </row>
    <row r="902" spans="1:40" ht="17.25" customHeight="1">
      <c r="A902" s="577"/>
      <c r="B902" s="577"/>
      <c r="C902" s="577"/>
      <c r="D902" s="577"/>
      <c r="E902" s="577"/>
      <c r="F902" s="577"/>
      <c r="G902" s="577"/>
      <c r="H902" s="545"/>
      <c r="I902" s="577"/>
      <c r="J902" s="577"/>
      <c r="K902" s="545"/>
      <c r="L902" s="577"/>
      <c r="M902" s="545"/>
      <c r="N902" s="545"/>
      <c r="O902" s="545"/>
      <c r="P902" s="545"/>
      <c r="Q902" s="545"/>
      <c r="R902" s="545"/>
      <c r="S902" s="545"/>
      <c r="T902" s="545"/>
      <c r="U902" s="545"/>
      <c r="V902" s="545"/>
      <c r="W902" s="545"/>
      <c r="X902" s="561" t="str">
        <v/>
      </c>
      <c r="Y902" s="562">
        <v>0</v>
      </c>
      <c r="Z902" s="545"/>
      <c r="AA902" s="577"/>
      <c r="AB902" s="577"/>
      <c r="AC902" s="577"/>
      <c r="AD902" s="577"/>
      <c r="AE902" s="577"/>
      <c r="AF902" s="577"/>
      <c r="AG902" s="577"/>
      <c r="AH902" s="577"/>
      <c r="AI902" s="577"/>
      <c r="AJ902" s="577"/>
      <c r="AK902" s="577"/>
      <c r="AL902" s="577"/>
      <c r="AM902" s="577"/>
      <c r="AN902" s="577"/>
    </row>
    <row r="903" spans="1:40" ht="17.25" customHeight="1">
      <c r="A903" s="577"/>
      <c r="B903" s="577"/>
      <c r="C903" s="577"/>
      <c r="D903" s="577"/>
      <c r="E903" s="577"/>
      <c r="F903" s="577"/>
      <c r="G903" s="577"/>
      <c r="H903" s="545"/>
      <c r="I903" s="577"/>
      <c r="J903" s="577"/>
      <c r="K903" s="545"/>
      <c r="L903" s="577"/>
      <c r="M903" s="545"/>
      <c r="N903" s="545"/>
      <c r="O903" s="545"/>
      <c r="P903" s="545"/>
      <c r="Q903" s="545"/>
      <c r="R903" s="545"/>
      <c r="S903" s="545"/>
      <c r="T903" s="545"/>
      <c r="U903" s="545"/>
      <c r="V903" s="545"/>
      <c r="W903" s="545"/>
      <c r="X903" s="561" t="str">
        <v/>
      </c>
      <c r="Y903" s="562">
        <v>0</v>
      </c>
      <c r="Z903" s="545"/>
      <c r="AA903" s="577"/>
      <c r="AB903" s="577"/>
      <c r="AC903" s="577"/>
      <c r="AD903" s="577"/>
      <c r="AE903" s="577"/>
      <c r="AF903" s="577"/>
      <c r="AG903" s="577"/>
      <c r="AH903" s="577"/>
      <c r="AI903" s="577"/>
      <c r="AJ903" s="577"/>
      <c r="AK903" s="577"/>
      <c r="AL903" s="577"/>
      <c r="AM903" s="577"/>
      <c r="AN903" s="577"/>
    </row>
    <row r="904" spans="1:40" ht="17.25" customHeight="1">
      <c r="A904" s="577"/>
      <c r="B904" s="577"/>
      <c r="C904" s="577"/>
      <c r="D904" s="577"/>
      <c r="E904" s="577"/>
      <c r="F904" s="577"/>
      <c r="G904" s="577"/>
      <c r="H904" s="545"/>
      <c r="I904" s="577"/>
      <c r="J904" s="577"/>
      <c r="K904" s="545"/>
      <c r="L904" s="577"/>
      <c r="M904" s="545"/>
      <c r="N904" s="545"/>
      <c r="O904" s="545"/>
      <c r="P904" s="545"/>
      <c r="Q904" s="545"/>
      <c r="R904" s="545"/>
      <c r="S904" s="545"/>
      <c r="T904" s="545"/>
      <c r="U904" s="545"/>
      <c r="V904" s="545"/>
      <c r="W904" s="545"/>
      <c r="X904" s="561" t="str">
        <v/>
      </c>
      <c r="Y904" s="562">
        <v>0</v>
      </c>
      <c r="Z904" s="545"/>
      <c r="AA904" s="577"/>
      <c r="AB904" s="577"/>
      <c r="AC904" s="577"/>
      <c r="AD904" s="577"/>
      <c r="AE904" s="577"/>
      <c r="AF904" s="577"/>
      <c r="AG904" s="577"/>
      <c r="AH904" s="577"/>
      <c r="AI904" s="577"/>
      <c r="AJ904" s="577"/>
      <c r="AK904" s="577"/>
      <c r="AL904" s="577"/>
      <c r="AM904" s="577"/>
      <c r="AN904" s="577"/>
    </row>
    <row r="905" spans="1:40" ht="17.25" customHeight="1">
      <c r="A905" s="577"/>
      <c r="B905" s="577"/>
      <c r="C905" s="577"/>
      <c r="D905" s="577"/>
      <c r="E905" s="577"/>
      <c r="F905" s="577"/>
      <c r="G905" s="577"/>
      <c r="H905" s="545"/>
      <c r="I905" s="577"/>
      <c r="J905" s="577"/>
      <c r="K905" s="545"/>
      <c r="L905" s="577"/>
      <c r="M905" s="545"/>
      <c r="N905" s="545"/>
      <c r="O905" s="545"/>
      <c r="P905" s="545"/>
      <c r="Q905" s="545"/>
      <c r="R905" s="545"/>
      <c r="S905" s="545"/>
      <c r="T905" s="545"/>
      <c r="U905" s="545"/>
      <c r="V905" s="545"/>
      <c r="W905" s="545"/>
      <c r="X905" s="561" t="str">
        <v/>
      </c>
      <c r="Y905" s="562">
        <v>0</v>
      </c>
      <c r="Z905" s="545"/>
      <c r="AA905" s="577"/>
      <c r="AB905" s="577"/>
      <c r="AC905" s="577"/>
      <c r="AD905" s="577"/>
      <c r="AE905" s="577"/>
      <c r="AF905" s="577"/>
      <c r="AG905" s="577"/>
      <c r="AH905" s="577"/>
      <c r="AI905" s="577"/>
      <c r="AJ905" s="577"/>
      <c r="AK905" s="577"/>
      <c r="AL905" s="577"/>
      <c r="AM905" s="577"/>
      <c r="AN905" s="577"/>
    </row>
    <row r="906" spans="1:40" ht="17.25" customHeight="1">
      <c r="A906" s="577"/>
      <c r="B906" s="577"/>
      <c r="C906" s="577"/>
      <c r="D906" s="577"/>
      <c r="E906" s="577"/>
      <c r="F906" s="577"/>
      <c r="G906" s="577"/>
      <c r="H906" s="545"/>
      <c r="I906" s="577"/>
      <c r="J906" s="577"/>
      <c r="K906" s="545"/>
      <c r="L906" s="577"/>
      <c r="M906" s="545"/>
      <c r="N906" s="545"/>
      <c r="O906" s="545"/>
      <c r="P906" s="545"/>
      <c r="Q906" s="545"/>
      <c r="R906" s="545"/>
      <c r="S906" s="545"/>
      <c r="T906" s="545"/>
      <c r="U906" s="545"/>
      <c r="V906" s="545"/>
      <c r="W906" s="545"/>
      <c r="X906" s="561" t="str">
        <v/>
      </c>
      <c r="Y906" s="562">
        <v>0</v>
      </c>
      <c r="Z906" s="545"/>
      <c r="AA906" s="577"/>
      <c r="AB906" s="577"/>
      <c r="AC906" s="577"/>
      <c r="AD906" s="577"/>
      <c r="AE906" s="577"/>
      <c r="AF906" s="577"/>
      <c r="AG906" s="577"/>
      <c r="AH906" s="577"/>
      <c r="AI906" s="577"/>
      <c r="AJ906" s="577"/>
      <c r="AK906" s="577"/>
      <c r="AL906" s="577"/>
      <c r="AM906" s="577"/>
      <c r="AN906" s="577"/>
    </row>
    <row r="907" spans="1:40" ht="17.25" customHeight="1">
      <c r="A907" s="577"/>
      <c r="B907" s="577"/>
      <c r="C907" s="577"/>
      <c r="D907" s="577"/>
      <c r="E907" s="577"/>
      <c r="F907" s="577"/>
      <c r="G907" s="577"/>
      <c r="H907" s="545"/>
      <c r="I907" s="577"/>
      <c r="J907" s="577"/>
      <c r="K907" s="545"/>
      <c r="L907" s="577"/>
      <c r="M907" s="545"/>
      <c r="N907" s="545"/>
      <c r="O907" s="545"/>
      <c r="P907" s="545"/>
      <c r="Q907" s="545"/>
      <c r="R907" s="545"/>
      <c r="S907" s="545"/>
      <c r="T907" s="545"/>
      <c r="U907" s="545"/>
      <c r="V907" s="545"/>
      <c r="W907" s="545"/>
      <c r="X907" s="561" t="str">
        <v/>
      </c>
      <c r="Y907" s="562">
        <v>0</v>
      </c>
      <c r="Z907" s="545"/>
      <c r="AA907" s="577"/>
      <c r="AB907" s="577"/>
      <c r="AC907" s="577"/>
      <c r="AD907" s="577"/>
      <c r="AE907" s="577"/>
      <c r="AF907" s="577"/>
      <c r="AG907" s="577"/>
      <c r="AH907" s="577"/>
      <c r="AI907" s="577"/>
      <c r="AJ907" s="577"/>
      <c r="AK907" s="577"/>
      <c r="AL907" s="577"/>
      <c r="AM907" s="577"/>
      <c r="AN907" s="577"/>
    </row>
    <row r="908" spans="1:40" ht="17.25" customHeight="1">
      <c r="A908" s="577"/>
      <c r="B908" s="577"/>
      <c r="C908" s="577"/>
      <c r="D908" s="577"/>
      <c r="E908" s="577"/>
      <c r="F908" s="577"/>
      <c r="G908" s="577"/>
      <c r="H908" s="545"/>
      <c r="I908" s="577"/>
      <c r="J908" s="577"/>
      <c r="K908" s="545"/>
      <c r="L908" s="577"/>
      <c r="M908" s="545"/>
      <c r="N908" s="545"/>
      <c r="O908" s="545"/>
      <c r="P908" s="545"/>
      <c r="Q908" s="545"/>
      <c r="R908" s="545"/>
      <c r="S908" s="545"/>
      <c r="T908" s="545"/>
      <c r="U908" s="545"/>
      <c r="V908" s="545"/>
      <c r="W908" s="545"/>
      <c r="X908" s="561" t="str">
        <v/>
      </c>
      <c r="Y908" s="562">
        <v>0</v>
      </c>
      <c r="Z908" s="545"/>
      <c r="AA908" s="577"/>
      <c r="AB908" s="577"/>
      <c r="AC908" s="577"/>
      <c r="AD908" s="577"/>
      <c r="AE908" s="577"/>
      <c r="AF908" s="577"/>
      <c r="AG908" s="577"/>
      <c r="AH908" s="577"/>
      <c r="AI908" s="577"/>
      <c r="AJ908" s="577"/>
      <c r="AK908" s="577"/>
      <c r="AL908" s="577"/>
      <c r="AM908" s="577"/>
      <c r="AN908" s="577"/>
    </row>
    <row r="909" spans="1:40" ht="17.25" customHeight="1">
      <c r="A909" s="577"/>
      <c r="B909" s="577"/>
      <c r="C909" s="577"/>
      <c r="D909" s="577"/>
      <c r="E909" s="577"/>
      <c r="F909" s="577"/>
      <c r="G909" s="577"/>
      <c r="H909" s="545"/>
      <c r="I909" s="577"/>
      <c r="J909" s="577"/>
      <c r="K909" s="545"/>
      <c r="L909" s="577"/>
      <c r="M909" s="545"/>
      <c r="N909" s="545"/>
      <c r="O909" s="545"/>
      <c r="P909" s="545"/>
      <c r="Q909" s="545"/>
      <c r="R909" s="545"/>
      <c r="S909" s="545"/>
      <c r="T909" s="545"/>
      <c r="U909" s="545"/>
      <c r="V909" s="545"/>
      <c r="W909" s="545"/>
      <c r="X909" s="561" t="str">
        <v/>
      </c>
      <c r="Y909" s="562">
        <v>0</v>
      </c>
      <c r="Z909" s="545"/>
      <c r="AA909" s="577"/>
      <c r="AB909" s="577"/>
      <c r="AC909" s="577"/>
      <c r="AD909" s="577"/>
      <c r="AE909" s="577"/>
      <c r="AF909" s="577"/>
      <c r="AG909" s="577"/>
      <c r="AH909" s="577"/>
      <c r="AI909" s="577"/>
      <c r="AJ909" s="577"/>
      <c r="AK909" s="577"/>
      <c r="AL909" s="577"/>
      <c r="AM909" s="577"/>
      <c r="AN909" s="577"/>
    </row>
    <row r="910" spans="1:40" ht="17.25" customHeight="1">
      <c r="A910" s="577"/>
      <c r="B910" s="577"/>
      <c r="C910" s="577"/>
      <c r="D910" s="577"/>
      <c r="E910" s="577"/>
      <c r="F910" s="577"/>
      <c r="G910" s="577"/>
      <c r="H910" s="545"/>
      <c r="I910" s="577"/>
      <c r="J910" s="577"/>
      <c r="K910" s="545"/>
      <c r="L910" s="577"/>
      <c r="M910" s="545"/>
      <c r="N910" s="545"/>
      <c r="O910" s="545"/>
      <c r="P910" s="545"/>
      <c r="Q910" s="545"/>
      <c r="R910" s="545"/>
      <c r="S910" s="545"/>
      <c r="T910" s="545"/>
      <c r="U910" s="545"/>
      <c r="V910" s="545"/>
      <c r="W910" s="545"/>
      <c r="X910" s="561" t="str">
        <v/>
      </c>
      <c r="Y910" s="562">
        <v>0</v>
      </c>
      <c r="Z910" s="545"/>
      <c r="AA910" s="577"/>
      <c r="AB910" s="577"/>
      <c r="AC910" s="577"/>
      <c r="AD910" s="577"/>
      <c r="AE910" s="577"/>
      <c r="AF910" s="577"/>
      <c r="AG910" s="577"/>
      <c r="AH910" s="577"/>
      <c r="AI910" s="577"/>
      <c r="AJ910" s="577"/>
      <c r="AK910" s="577"/>
      <c r="AL910" s="577"/>
      <c r="AM910" s="577"/>
      <c r="AN910" s="577"/>
    </row>
    <row r="911" spans="1:40" ht="17.25" customHeight="1">
      <c r="A911" s="577"/>
      <c r="B911" s="577"/>
      <c r="C911" s="577"/>
      <c r="D911" s="577"/>
      <c r="E911" s="577"/>
      <c r="F911" s="577"/>
      <c r="G911" s="577"/>
      <c r="H911" s="545"/>
      <c r="I911" s="577"/>
      <c r="J911" s="577"/>
      <c r="K911" s="545"/>
      <c r="L911" s="577"/>
      <c r="M911" s="545"/>
      <c r="N911" s="545"/>
      <c r="O911" s="545"/>
      <c r="P911" s="545"/>
      <c r="Q911" s="545"/>
      <c r="R911" s="545"/>
      <c r="S911" s="545"/>
      <c r="T911" s="545"/>
      <c r="U911" s="545"/>
      <c r="V911" s="545"/>
      <c r="W911" s="545"/>
      <c r="X911" s="561" t="str">
        <v/>
      </c>
      <c r="Y911" s="562">
        <v>0</v>
      </c>
      <c r="Z911" s="545"/>
      <c r="AA911" s="577"/>
      <c r="AB911" s="577"/>
      <c r="AC911" s="577"/>
      <c r="AD911" s="577"/>
      <c r="AE911" s="577"/>
      <c r="AF911" s="577"/>
      <c r="AG911" s="577"/>
      <c r="AH911" s="577"/>
      <c r="AI911" s="577"/>
      <c r="AJ911" s="577"/>
      <c r="AK911" s="577"/>
      <c r="AL911" s="577"/>
      <c r="AM911" s="577"/>
      <c r="AN911" s="577"/>
    </row>
    <row r="912" spans="1:40" ht="17.25" customHeight="1">
      <c r="A912" s="577"/>
      <c r="B912" s="577"/>
      <c r="C912" s="577"/>
      <c r="D912" s="577"/>
      <c r="E912" s="577"/>
      <c r="F912" s="577"/>
      <c r="G912" s="577"/>
      <c r="H912" s="545"/>
      <c r="I912" s="577"/>
      <c r="J912" s="577"/>
      <c r="K912" s="545"/>
      <c r="L912" s="577"/>
      <c r="M912" s="545"/>
      <c r="N912" s="545"/>
      <c r="O912" s="545"/>
      <c r="P912" s="545"/>
      <c r="Q912" s="545"/>
      <c r="R912" s="545"/>
      <c r="S912" s="545"/>
      <c r="T912" s="545"/>
      <c r="U912" s="545"/>
      <c r="V912" s="545"/>
      <c r="W912" s="545"/>
      <c r="X912" s="561" t="str">
        <v/>
      </c>
      <c r="Y912" s="562">
        <v>0</v>
      </c>
      <c r="Z912" s="545"/>
      <c r="AA912" s="577"/>
      <c r="AB912" s="577"/>
      <c r="AC912" s="577"/>
      <c r="AD912" s="577"/>
      <c r="AE912" s="577"/>
      <c r="AF912" s="577"/>
      <c r="AG912" s="577"/>
      <c r="AH912" s="577"/>
      <c r="AI912" s="577"/>
      <c r="AJ912" s="577"/>
      <c r="AK912" s="577"/>
      <c r="AL912" s="577"/>
      <c r="AM912" s="577"/>
      <c r="AN912" s="577"/>
    </row>
    <row r="913" spans="1:40" ht="17.25" customHeight="1">
      <c r="A913" s="577"/>
      <c r="B913" s="577"/>
      <c r="C913" s="577"/>
      <c r="D913" s="577"/>
      <c r="E913" s="577"/>
      <c r="F913" s="577"/>
      <c r="G913" s="577"/>
      <c r="H913" s="545"/>
      <c r="I913" s="577"/>
      <c r="J913" s="577"/>
      <c r="K913" s="545"/>
      <c r="L913" s="577"/>
      <c r="M913" s="545"/>
      <c r="N913" s="545"/>
      <c r="O913" s="545"/>
      <c r="P913" s="545"/>
      <c r="Q913" s="545"/>
      <c r="R913" s="545"/>
      <c r="S913" s="545"/>
      <c r="T913" s="545"/>
      <c r="U913" s="545"/>
      <c r="V913" s="545"/>
      <c r="W913" s="545"/>
      <c r="X913" s="561" t="str">
        <v/>
      </c>
      <c r="Y913" s="562">
        <v>0</v>
      </c>
      <c r="Z913" s="545"/>
      <c r="AA913" s="577"/>
      <c r="AB913" s="577"/>
      <c r="AC913" s="577"/>
      <c r="AD913" s="577"/>
      <c r="AE913" s="577"/>
      <c r="AF913" s="577"/>
      <c r="AG913" s="577"/>
      <c r="AH913" s="577"/>
      <c r="AI913" s="577"/>
      <c r="AJ913" s="577"/>
      <c r="AK913" s="577"/>
      <c r="AL913" s="577"/>
      <c r="AM913" s="577"/>
      <c r="AN913" s="577"/>
    </row>
    <row r="914" spans="1:40" ht="17.25" customHeight="1">
      <c r="A914" s="577"/>
      <c r="B914" s="577"/>
      <c r="C914" s="577"/>
      <c r="D914" s="577"/>
      <c r="E914" s="577"/>
      <c r="F914" s="577"/>
      <c r="G914" s="577"/>
      <c r="H914" s="545"/>
      <c r="I914" s="577"/>
      <c r="J914" s="577"/>
      <c r="K914" s="545"/>
      <c r="L914" s="577"/>
      <c r="M914" s="545"/>
      <c r="N914" s="545"/>
      <c r="O914" s="545"/>
      <c r="P914" s="545"/>
      <c r="Q914" s="545"/>
      <c r="R914" s="545"/>
      <c r="S914" s="545"/>
      <c r="T914" s="545"/>
      <c r="U914" s="545"/>
      <c r="V914" s="545"/>
      <c r="W914" s="545"/>
      <c r="X914" s="561" t="str">
        <v/>
      </c>
      <c r="Y914" s="562">
        <v>0</v>
      </c>
      <c r="Z914" s="545"/>
      <c r="AA914" s="577"/>
      <c r="AB914" s="577"/>
      <c r="AC914" s="577"/>
      <c r="AD914" s="577"/>
      <c r="AE914" s="577"/>
      <c r="AF914" s="577"/>
      <c r="AG914" s="577"/>
      <c r="AH914" s="577"/>
      <c r="AI914" s="577"/>
      <c r="AJ914" s="577"/>
      <c r="AK914" s="577"/>
      <c r="AL914" s="577"/>
      <c r="AM914" s="577"/>
      <c r="AN914" s="577"/>
    </row>
    <row r="915" spans="1:40" ht="17.25" customHeight="1">
      <c r="A915" s="577"/>
      <c r="B915" s="577"/>
      <c r="C915" s="577"/>
      <c r="D915" s="577"/>
      <c r="E915" s="577"/>
      <c r="F915" s="577"/>
      <c r="G915" s="577"/>
      <c r="H915" s="545"/>
      <c r="I915" s="577"/>
      <c r="J915" s="577"/>
      <c r="K915" s="545"/>
      <c r="L915" s="577"/>
      <c r="M915" s="545"/>
      <c r="N915" s="545"/>
      <c r="O915" s="545"/>
      <c r="P915" s="545"/>
      <c r="Q915" s="545"/>
      <c r="R915" s="545"/>
      <c r="S915" s="545"/>
      <c r="T915" s="545"/>
      <c r="U915" s="545"/>
      <c r="V915" s="545"/>
      <c r="W915" s="545"/>
      <c r="X915" s="561" t="str">
        <v/>
      </c>
      <c r="Y915" s="562">
        <v>0</v>
      </c>
      <c r="Z915" s="545"/>
      <c r="AA915" s="577"/>
      <c r="AB915" s="577"/>
      <c r="AC915" s="577"/>
      <c r="AD915" s="577"/>
      <c r="AE915" s="577"/>
      <c r="AF915" s="577"/>
      <c r="AG915" s="577"/>
      <c r="AH915" s="577"/>
      <c r="AI915" s="577"/>
      <c r="AJ915" s="577"/>
      <c r="AK915" s="577"/>
      <c r="AL915" s="577"/>
      <c r="AM915" s="577"/>
      <c r="AN915" s="577"/>
    </row>
    <row r="916" spans="1:40" ht="17.25" customHeight="1">
      <c r="A916" s="577"/>
      <c r="B916" s="577"/>
      <c r="C916" s="577"/>
      <c r="D916" s="577"/>
      <c r="E916" s="577"/>
      <c r="F916" s="577"/>
      <c r="G916" s="577"/>
      <c r="H916" s="545"/>
      <c r="I916" s="577"/>
      <c r="J916" s="577"/>
      <c r="K916" s="545"/>
      <c r="L916" s="577"/>
      <c r="M916" s="545"/>
      <c r="N916" s="545"/>
      <c r="O916" s="545"/>
      <c r="P916" s="545"/>
      <c r="Q916" s="545"/>
      <c r="R916" s="545"/>
      <c r="S916" s="545"/>
      <c r="T916" s="545"/>
      <c r="U916" s="545"/>
      <c r="V916" s="545"/>
      <c r="W916" s="545"/>
      <c r="X916" s="561" t="str">
        <v/>
      </c>
      <c r="Y916" s="562">
        <v>0</v>
      </c>
      <c r="Z916" s="545"/>
      <c r="AA916" s="577"/>
      <c r="AB916" s="577"/>
      <c r="AC916" s="577"/>
      <c r="AD916" s="577"/>
      <c r="AE916" s="577"/>
      <c r="AF916" s="577"/>
      <c r="AG916" s="577"/>
      <c r="AH916" s="577"/>
      <c r="AI916" s="577"/>
      <c r="AJ916" s="577"/>
      <c r="AK916" s="577"/>
      <c r="AL916" s="577"/>
      <c r="AM916" s="577"/>
      <c r="AN916" s="577"/>
    </row>
    <row r="917" spans="1:40" ht="17.25" customHeight="1">
      <c r="A917" s="577"/>
      <c r="B917" s="577"/>
      <c r="C917" s="577"/>
      <c r="D917" s="577"/>
      <c r="E917" s="577"/>
      <c r="F917" s="577"/>
      <c r="G917" s="577"/>
      <c r="H917" s="545"/>
      <c r="I917" s="577"/>
      <c r="J917" s="577"/>
      <c r="K917" s="545"/>
      <c r="L917" s="577"/>
      <c r="M917" s="545"/>
      <c r="N917" s="545"/>
      <c r="O917" s="545"/>
      <c r="P917" s="545"/>
      <c r="Q917" s="545"/>
      <c r="R917" s="545"/>
      <c r="S917" s="545"/>
      <c r="T917" s="545"/>
      <c r="U917" s="545"/>
      <c r="V917" s="545"/>
      <c r="W917" s="545"/>
      <c r="X917" s="561" t="str">
        <v/>
      </c>
      <c r="Y917" s="562">
        <v>0</v>
      </c>
      <c r="Z917" s="545"/>
      <c r="AA917" s="577"/>
      <c r="AB917" s="577"/>
      <c r="AC917" s="577"/>
      <c r="AD917" s="577"/>
      <c r="AE917" s="577"/>
      <c r="AF917" s="577"/>
      <c r="AG917" s="577"/>
      <c r="AH917" s="577"/>
      <c r="AI917" s="577"/>
      <c r="AJ917" s="577"/>
      <c r="AK917" s="577"/>
      <c r="AL917" s="577"/>
      <c r="AM917" s="577"/>
      <c r="AN917" s="577"/>
    </row>
    <row r="918" spans="1:40" ht="17.25" customHeight="1">
      <c r="A918" s="577"/>
      <c r="B918" s="577"/>
      <c r="C918" s="577"/>
      <c r="D918" s="577"/>
      <c r="E918" s="577"/>
      <c r="F918" s="577"/>
      <c r="G918" s="577"/>
      <c r="H918" s="545"/>
      <c r="I918" s="577"/>
      <c r="J918" s="577"/>
      <c r="K918" s="545"/>
      <c r="L918" s="577"/>
      <c r="M918" s="545"/>
      <c r="N918" s="545"/>
      <c r="O918" s="545"/>
      <c r="P918" s="545"/>
      <c r="Q918" s="545"/>
      <c r="R918" s="545"/>
      <c r="S918" s="545"/>
      <c r="T918" s="545"/>
      <c r="U918" s="545"/>
      <c r="V918" s="545"/>
      <c r="W918" s="545"/>
      <c r="X918" s="561" t="str">
        <v/>
      </c>
      <c r="Y918" s="562">
        <v>0</v>
      </c>
      <c r="Z918" s="545"/>
      <c r="AA918" s="577"/>
      <c r="AB918" s="577"/>
      <c r="AC918" s="577"/>
      <c r="AD918" s="577"/>
      <c r="AE918" s="577"/>
      <c r="AF918" s="577"/>
      <c r="AG918" s="577"/>
      <c r="AH918" s="577"/>
      <c r="AI918" s="577"/>
      <c r="AJ918" s="577"/>
      <c r="AK918" s="577"/>
      <c r="AL918" s="577"/>
      <c r="AM918" s="577"/>
      <c r="AN918" s="577"/>
    </row>
    <row r="919" spans="1:40" ht="17.25" customHeight="1">
      <c r="A919" s="577"/>
      <c r="B919" s="577"/>
      <c r="C919" s="577"/>
      <c r="D919" s="577"/>
      <c r="E919" s="577"/>
      <c r="F919" s="577"/>
      <c r="G919" s="577"/>
      <c r="H919" s="545"/>
      <c r="I919" s="577"/>
      <c r="J919" s="577"/>
      <c r="K919" s="545"/>
      <c r="L919" s="577"/>
      <c r="M919" s="545"/>
      <c r="N919" s="545"/>
      <c r="O919" s="545"/>
      <c r="P919" s="545"/>
      <c r="Q919" s="545"/>
      <c r="R919" s="545"/>
      <c r="S919" s="545"/>
      <c r="T919" s="545"/>
      <c r="U919" s="545"/>
      <c r="V919" s="545"/>
      <c r="W919" s="545"/>
      <c r="X919" s="561" t="str">
        <v/>
      </c>
      <c r="Y919" s="562">
        <v>0</v>
      </c>
      <c r="Z919" s="545"/>
      <c r="AA919" s="577"/>
      <c r="AB919" s="577"/>
      <c r="AC919" s="577"/>
      <c r="AD919" s="577"/>
      <c r="AE919" s="577"/>
      <c r="AF919" s="577"/>
      <c r="AG919" s="577"/>
      <c r="AH919" s="577"/>
      <c r="AI919" s="577"/>
      <c r="AJ919" s="577"/>
      <c r="AK919" s="577"/>
      <c r="AL919" s="577"/>
      <c r="AM919" s="577"/>
      <c r="AN919" s="577"/>
    </row>
    <row r="920" spans="1:40" ht="17.25" customHeight="1">
      <c r="A920" s="577"/>
      <c r="B920" s="577"/>
      <c r="C920" s="577"/>
      <c r="D920" s="577"/>
      <c r="E920" s="577"/>
      <c r="F920" s="577"/>
      <c r="G920" s="577"/>
      <c r="H920" s="545"/>
      <c r="I920" s="577"/>
      <c r="J920" s="577"/>
      <c r="K920" s="545"/>
      <c r="L920" s="577"/>
      <c r="M920" s="545"/>
      <c r="N920" s="545"/>
      <c r="O920" s="545"/>
      <c r="P920" s="545"/>
      <c r="Q920" s="545"/>
      <c r="R920" s="545"/>
      <c r="S920" s="545"/>
      <c r="T920" s="545"/>
      <c r="U920" s="545"/>
      <c r="V920" s="545"/>
      <c r="W920" s="545"/>
      <c r="X920" s="561" t="str">
        <v/>
      </c>
      <c r="Y920" s="562">
        <v>0</v>
      </c>
      <c r="Z920" s="545"/>
      <c r="AA920" s="577"/>
      <c r="AB920" s="577"/>
      <c r="AC920" s="577"/>
      <c r="AD920" s="577"/>
      <c r="AE920" s="577"/>
      <c r="AF920" s="577"/>
      <c r="AG920" s="577"/>
      <c r="AH920" s="577"/>
      <c r="AI920" s="577"/>
      <c r="AJ920" s="577"/>
      <c r="AK920" s="577"/>
      <c r="AL920" s="577"/>
      <c r="AM920" s="577"/>
      <c r="AN920" s="577"/>
    </row>
    <row r="921" spans="1:40" ht="17.25" customHeight="1">
      <c r="A921" s="577"/>
      <c r="B921" s="577"/>
      <c r="C921" s="577"/>
      <c r="D921" s="577"/>
      <c r="E921" s="577"/>
      <c r="F921" s="577"/>
      <c r="G921" s="577"/>
      <c r="H921" s="545"/>
      <c r="I921" s="577"/>
      <c r="J921" s="577"/>
      <c r="K921" s="545"/>
      <c r="L921" s="577"/>
      <c r="M921" s="545"/>
      <c r="N921" s="545"/>
      <c r="O921" s="545"/>
      <c r="P921" s="545"/>
      <c r="Q921" s="545"/>
      <c r="R921" s="545"/>
      <c r="S921" s="545"/>
      <c r="T921" s="545"/>
      <c r="U921" s="545"/>
      <c r="V921" s="545"/>
      <c r="W921" s="545"/>
      <c r="X921" s="561" t="str">
        <v/>
      </c>
      <c r="Y921" s="562">
        <v>0</v>
      </c>
      <c r="Z921" s="545"/>
      <c r="AA921" s="577"/>
      <c r="AB921" s="577"/>
      <c r="AC921" s="577"/>
      <c r="AD921" s="577"/>
      <c r="AE921" s="577"/>
      <c r="AF921" s="577"/>
      <c r="AG921" s="577"/>
      <c r="AH921" s="577"/>
      <c r="AI921" s="577"/>
      <c r="AJ921" s="577"/>
      <c r="AK921" s="577"/>
      <c r="AL921" s="577"/>
      <c r="AM921" s="577"/>
      <c r="AN921" s="577"/>
    </row>
    <row r="922" spans="1:40" ht="17.25" customHeight="1">
      <c r="A922" s="577"/>
      <c r="B922" s="577"/>
      <c r="C922" s="577"/>
      <c r="D922" s="577"/>
      <c r="E922" s="577"/>
      <c r="F922" s="577"/>
      <c r="G922" s="577"/>
      <c r="H922" s="545"/>
      <c r="I922" s="577"/>
      <c r="J922" s="577"/>
      <c r="K922" s="545"/>
      <c r="L922" s="577"/>
      <c r="M922" s="545"/>
      <c r="N922" s="545"/>
      <c r="O922" s="545"/>
      <c r="P922" s="545"/>
      <c r="Q922" s="545"/>
      <c r="R922" s="545"/>
      <c r="S922" s="545"/>
      <c r="T922" s="545"/>
      <c r="U922" s="545"/>
      <c r="V922" s="545"/>
      <c r="W922" s="545"/>
      <c r="X922" s="561" t="str">
        <v/>
      </c>
      <c r="Y922" s="562">
        <v>0</v>
      </c>
      <c r="Z922" s="545"/>
      <c r="AA922" s="577"/>
      <c r="AB922" s="577"/>
      <c r="AC922" s="577"/>
      <c r="AD922" s="577"/>
      <c r="AE922" s="577"/>
      <c r="AF922" s="577"/>
      <c r="AG922" s="577"/>
      <c r="AH922" s="577"/>
      <c r="AI922" s="577"/>
      <c r="AJ922" s="577"/>
      <c r="AK922" s="577"/>
      <c r="AL922" s="577"/>
      <c r="AM922" s="577"/>
      <c r="AN922" s="577"/>
    </row>
    <row r="923" spans="1:40" ht="17.25" customHeight="1">
      <c r="A923" s="577"/>
      <c r="B923" s="577"/>
      <c r="C923" s="577"/>
      <c r="D923" s="577"/>
      <c r="E923" s="577"/>
      <c r="F923" s="577"/>
      <c r="G923" s="577"/>
      <c r="H923" s="545"/>
      <c r="I923" s="577"/>
      <c r="J923" s="577"/>
      <c r="K923" s="545"/>
      <c r="L923" s="577"/>
      <c r="M923" s="545"/>
      <c r="N923" s="545"/>
      <c r="O923" s="545"/>
      <c r="P923" s="545"/>
      <c r="Q923" s="545"/>
      <c r="R923" s="545"/>
      <c r="S923" s="545"/>
      <c r="T923" s="545"/>
      <c r="U923" s="545"/>
      <c r="V923" s="545"/>
      <c r="W923" s="545"/>
      <c r="X923" s="561" t="str">
        <v/>
      </c>
      <c r="Y923" s="562">
        <v>0</v>
      </c>
      <c r="Z923" s="545"/>
      <c r="AA923" s="577"/>
      <c r="AB923" s="577"/>
      <c r="AC923" s="577"/>
      <c r="AD923" s="577"/>
      <c r="AE923" s="577"/>
      <c r="AF923" s="577"/>
      <c r="AG923" s="577"/>
      <c r="AH923" s="577"/>
      <c r="AI923" s="577"/>
      <c r="AJ923" s="577"/>
      <c r="AK923" s="577"/>
      <c r="AL923" s="577"/>
      <c r="AM923" s="577"/>
      <c r="AN923" s="577"/>
    </row>
    <row r="924" spans="1:40" ht="17.25" customHeight="1">
      <c r="A924" s="577"/>
      <c r="B924" s="577"/>
      <c r="C924" s="577"/>
      <c r="D924" s="577"/>
      <c r="E924" s="577"/>
      <c r="F924" s="577"/>
      <c r="G924" s="577"/>
      <c r="H924" s="545"/>
      <c r="I924" s="577"/>
      <c r="J924" s="577"/>
      <c r="K924" s="545"/>
      <c r="L924" s="577"/>
      <c r="M924" s="545"/>
      <c r="N924" s="545"/>
      <c r="O924" s="545"/>
      <c r="P924" s="545"/>
      <c r="Q924" s="545"/>
      <c r="R924" s="545"/>
      <c r="S924" s="545"/>
      <c r="T924" s="545"/>
      <c r="U924" s="545"/>
      <c r="V924" s="545"/>
      <c r="W924" s="545"/>
      <c r="X924" s="561" t="str">
        <v/>
      </c>
      <c r="Y924" s="562">
        <v>0</v>
      </c>
      <c r="Z924" s="545"/>
      <c r="AA924" s="577"/>
      <c r="AB924" s="577"/>
      <c r="AC924" s="577"/>
      <c r="AD924" s="577"/>
      <c r="AE924" s="577"/>
      <c r="AF924" s="577"/>
      <c r="AG924" s="577"/>
      <c r="AH924" s="577"/>
      <c r="AI924" s="577"/>
      <c r="AJ924" s="577"/>
      <c r="AK924" s="577"/>
      <c r="AL924" s="577"/>
      <c r="AM924" s="577"/>
      <c r="AN924" s="577"/>
    </row>
    <row r="925" spans="1:40" ht="17.25" customHeight="1">
      <c r="A925" s="577"/>
      <c r="B925" s="577"/>
      <c r="C925" s="577"/>
      <c r="D925" s="577"/>
      <c r="E925" s="577"/>
      <c r="F925" s="577"/>
      <c r="G925" s="577"/>
      <c r="H925" s="545"/>
      <c r="I925" s="577"/>
      <c r="J925" s="577"/>
      <c r="K925" s="545"/>
      <c r="L925" s="577"/>
      <c r="M925" s="545"/>
      <c r="N925" s="545"/>
      <c r="O925" s="545"/>
      <c r="P925" s="545"/>
      <c r="Q925" s="545"/>
      <c r="R925" s="545"/>
      <c r="S925" s="545"/>
      <c r="T925" s="545"/>
      <c r="U925" s="545"/>
      <c r="V925" s="545"/>
      <c r="W925" s="545"/>
      <c r="X925" s="561" t="str">
        <v/>
      </c>
      <c r="Y925" s="562">
        <v>0</v>
      </c>
      <c r="Z925" s="545"/>
      <c r="AA925" s="577"/>
      <c r="AB925" s="577"/>
      <c r="AC925" s="577"/>
      <c r="AD925" s="577"/>
      <c r="AE925" s="577"/>
      <c r="AF925" s="577"/>
      <c r="AG925" s="577"/>
      <c r="AH925" s="577"/>
      <c r="AI925" s="577"/>
      <c r="AJ925" s="577"/>
      <c r="AK925" s="577"/>
      <c r="AL925" s="577"/>
      <c r="AM925" s="577"/>
      <c r="AN925" s="577"/>
    </row>
    <row r="926" spans="1:40" ht="17.25" customHeight="1">
      <c r="A926" s="577"/>
      <c r="B926" s="577"/>
      <c r="C926" s="577"/>
      <c r="D926" s="577"/>
      <c r="E926" s="577"/>
      <c r="F926" s="577"/>
      <c r="G926" s="577"/>
      <c r="H926" s="545"/>
      <c r="I926" s="577"/>
      <c r="J926" s="577"/>
      <c r="K926" s="545"/>
      <c r="L926" s="577"/>
      <c r="M926" s="545"/>
      <c r="N926" s="545"/>
      <c r="O926" s="545"/>
      <c r="P926" s="545"/>
      <c r="Q926" s="545"/>
      <c r="R926" s="545"/>
      <c r="S926" s="545"/>
      <c r="T926" s="545"/>
      <c r="U926" s="545"/>
      <c r="V926" s="545"/>
      <c r="W926" s="545"/>
      <c r="X926" s="561" t="str">
        <v/>
      </c>
      <c r="Y926" s="562">
        <v>0</v>
      </c>
      <c r="Z926" s="545"/>
      <c r="AA926" s="577"/>
      <c r="AB926" s="577"/>
      <c r="AC926" s="577"/>
      <c r="AD926" s="577"/>
      <c r="AE926" s="577"/>
      <c r="AF926" s="577"/>
      <c r="AG926" s="577"/>
      <c r="AH926" s="577"/>
      <c r="AI926" s="577"/>
      <c r="AJ926" s="577"/>
      <c r="AK926" s="577"/>
      <c r="AL926" s="577"/>
      <c r="AM926" s="577"/>
      <c r="AN926" s="577"/>
    </row>
    <row r="927" spans="1:40" ht="17.25" customHeight="1">
      <c r="A927" s="577"/>
      <c r="B927" s="577"/>
      <c r="C927" s="577"/>
      <c r="D927" s="577"/>
      <c r="E927" s="577"/>
      <c r="F927" s="577"/>
      <c r="G927" s="577"/>
      <c r="H927" s="545"/>
      <c r="I927" s="577"/>
      <c r="J927" s="577"/>
      <c r="K927" s="545"/>
      <c r="L927" s="577"/>
      <c r="M927" s="545"/>
      <c r="N927" s="545"/>
      <c r="O927" s="545"/>
      <c r="P927" s="545"/>
      <c r="Q927" s="545"/>
      <c r="R927" s="545"/>
      <c r="S927" s="545"/>
      <c r="T927" s="545"/>
      <c r="U927" s="545"/>
      <c r="V927" s="545"/>
      <c r="W927" s="545"/>
      <c r="X927" s="561" t="str">
        <v/>
      </c>
      <c r="Y927" s="562">
        <v>0</v>
      </c>
      <c r="Z927" s="545"/>
      <c r="AA927" s="577"/>
      <c r="AB927" s="577"/>
      <c r="AC927" s="577"/>
      <c r="AD927" s="577"/>
      <c r="AE927" s="577"/>
      <c r="AF927" s="577"/>
      <c r="AG927" s="577"/>
      <c r="AH927" s="577"/>
      <c r="AI927" s="577"/>
      <c r="AJ927" s="577"/>
      <c r="AK927" s="577"/>
      <c r="AL927" s="577"/>
      <c r="AM927" s="577"/>
      <c r="AN927" s="577"/>
    </row>
    <row r="928" spans="1:40" ht="17.25" customHeight="1">
      <c r="A928" s="577"/>
      <c r="B928" s="577"/>
      <c r="C928" s="577"/>
      <c r="D928" s="577"/>
      <c r="E928" s="577"/>
      <c r="F928" s="577"/>
      <c r="G928" s="577"/>
      <c r="H928" s="545"/>
      <c r="I928" s="577"/>
      <c r="J928" s="577"/>
      <c r="K928" s="545"/>
      <c r="L928" s="577"/>
      <c r="M928" s="545"/>
      <c r="N928" s="545"/>
      <c r="O928" s="545"/>
      <c r="P928" s="545"/>
      <c r="Q928" s="545"/>
      <c r="R928" s="545"/>
      <c r="S928" s="545"/>
      <c r="T928" s="545"/>
      <c r="U928" s="545"/>
      <c r="V928" s="545"/>
      <c r="W928" s="545"/>
      <c r="X928" s="561" t="str">
        <v/>
      </c>
      <c r="Y928" s="562">
        <v>0</v>
      </c>
      <c r="Z928" s="545"/>
      <c r="AA928" s="577"/>
      <c r="AB928" s="577"/>
      <c r="AC928" s="577"/>
      <c r="AD928" s="577"/>
      <c r="AE928" s="577"/>
      <c r="AF928" s="577"/>
      <c r="AG928" s="577"/>
      <c r="AH928" s="577"/>
      <c r="AI928" s="577"/>
      <c r="AJ928" s="577"/>
      <c r="AK928" s="577"/>
      <c r="AL928" s="577"/>
      <c r="AM928" s="577"/>
      <c r="AN928" s="577"/>
    </row>
    <row r="929" spans="1:40" ht="17.25" customHeight="1">
      <c r="A929" s="577"/>
      <c r="B929" s="577"/>
      <c r="C929" s="577"/>
      <c r="D929" s="577"/>
      <c r="E929" s="577"/>
      <c r="F929" s="577"/>
      <c r="G929" s="577"/>
      <c r="H929" s="545"/>
      <c r="I929" s="577"/>
      <c r="J929" s="577"/>
      <c r="K929" s="545"/>
      <c r="L929" s="577"/>
      <c r="M929" s="545"/>
      <c r="N929" s="545"/>
      <c r="O929" s="545"/>
      <c r="P929" s="545"/>
      <c r="Q929" s="545"/>
      <c r="R929" s="545"/>
      <c r="S929" s="545"/>
      <c r="T929" s="545"/>
      <c r="U929" s="545"/>
      <c r="V929" s="545"/>
      <c r="W929" s="545"/>
      <c r="X929" s="561" t="str">
        <v/>
      </c>
      <c r="Y929" s="562">
        <v>0</v>
      </c>
      <c r="Z929" s="545"/>
      <c r="AA929" s="577"/>
      <c r="AB929" s="577"/>
      <c r="AC929" s="577"/>
      <c r="AD929" s="577"/>
      <c r="AE929" s="577"/>
      <c r="AF929" s="577"/>
      <c r="AG929" s="577"/>
      <c r="AH929" s="577"/>
      <c r="AI929" s="577"/>
      <c r="AJ929" s="577"/>
      <c r="AK929" s="577"/>
      <c r="AL929" s="577"/>
      <c r="AM929" s="577"/>
      <c r="AN929" s="577"/>
    </row>
    <row r="930" spans="1:40" ht="17.25" customHeight="1">
      <c r="A930" s="577"/>
      <c r="B930" s="577"/>
      <c r="C930" s="577"/>
      <c r="D930" s="577"/>
      <c r="E930" s="577"/>
      <c r="F930" s="577"/>
      <c r="G930" s="577"/>
      <c r="H930" s="545"/>
      <c r="I930" s="577"/>
      <c r="J930" s="577"/>
      <c r="K930" s="545"/>
      <c r="L930" s="577"/>
      <c r="M930" s="545"/>
      <c r="N930" s="545"/>
      <c r="O930" s="545"/>
      <c r="P930" s="545"/>
      <c r="Q930" s="545"/>
      <c r="R930" s="545"/>
      <c r="S930" s="545"/>
      <c r="T930" s="545"/>
      <c r="U930" s="545"/>
      <c r="V930" s="545"/>
      <c r="W930" s="545"/>
      <c r="X930" s="561" t="str">
        <v/>
      </c>
      <c r="Y930" s="562">
        <v>0</v>
      </c>
      <c r="Z930" s="545"/>
      <c r="AA930" s="577"/>
      <c r="AB930" s="577"/>
      <c r="AC930" s="577"/>
      <c r="AD930" s="577"/>
      <c r="AE930" s="577"/>
      <c r="AF930" s="577"/>
      <c r="AG930" s="577"/>
      <c r="AH930" s="577"/>
      <c r="AI930" s="577"/>
      <c r="AJ930" s="577"/>
      <c r="AK930" s="577"/>
      <c r="AL930" s="577"/>
      <c r="AM930" s="577"/>
      <c r="AN930" s="577"/>
    </row>
    <row r="931" spans="1:40" ht="17.25" customHeight="1">
      <c r="A931" s="577"/>
      <c r="B931" s="577"/>
      <c r="C931" s="577"/>
      <c r="D931" s="577"/>
      <c r="E931" s="577"/>
      <c r="F931" s="577"/>
      <c r="G931" s="577"/>
      <c r="H931" s="545"/>
      <c r="I931" s="577"/>
      <c r="J931" s="577"/>
      <c r="K931" s="545"/>
      <c r="L931" s="577"/>
      <c r="M931" s="545"/>
      <c r="N931" s="545"/>
      <c r="O931" s="545"/>
      <c r="P931" s="545"/>
      <c r="Q931" s="545"/>
      <c r="R931" s="545"/>
      <c r="S931" s="545"/>
      <c r="T931" s="545"/>
      <c r="U931" s="545"/>
      <c r="V931" s="545"/>
      <c r="W931" s="545"/>
      <c r="X931" s="561" t="str">
        <v/>
      </c>
      <c r="Y931" s="562">
        <v>0</v>
      </c>
      <c r="Z931" s="545"/>
      <c r="AA931" s="577"/>
      <c r="AB931" s="577"/>
      <c r="AC931" s="577"/>
      <c r="AD931" s="577"/>
      <c r="AE931" s="577"/>
      <c r="AF931" s="577"/>
      <c r="AG931" s="577"/>
      <c r="AH931" s="577"/>
      <c r="AI931" s="577"/>
      <c r="AJ931" s="577"/>
      <c r="AK931" s="577"/>
      <c r="AL931" s="577"/>
      <c r="AM931" s="577"/>
      <c r="AN931" s="577"/>
    </row>
    <row r="932" spans="1:40" ht="17.25" customHeight="1">
      <c r="A932" s="577"/>
      <c r="B932" s="577"/>
      <c r="C932" s="577"/>
      <c r="D932" s="577"/>
      <c r="E932" s="577"/>
      <c r="F932" s="577"/>
      <c r="G932" s="577"/>
      <c r="H932" s="545"/>
      <c r="I932" s="577"/>
      <c r="J932" s="577"/>
      <c r="K932" s="545"/>
      <c r="L932" s="577"/>
      <c r="M932" s="545"/>
      <c r="N932" s="545"/>
      <c r="O932" s="545"/>
      <c r="P932" s="545"/>
      <c r="Q932" s="545"/>
      <c r="R932" s="545"/>
      <c r="S932" s="545"/>
      <c r="T932" s="545"/>
      <c r="U932" s="545"/>
      <c r="V932" s="545"/>
      <c r="W932" s="545"/>
      <c r="X932" s="561" t="str">
        <v/>
      </c>
      <c r="Y932" s="562">
        <v>0</v>
      </c>
      <c r="Z932" s="545"/>
      <c r="AA932" s="577"/>
      <c r="AB932" s="577"/>
      <c r="AC932" s="577"/>
      <c r="AD932" s="577"/>
      <c r="AE932" s="577"/>
      <c r="AF932" s="577"/>
      <c r="AG932" s="577"/>
      <c r="AH932" s="577"/>
      <c r="AI932" s="577"/>
      <c r="AJ932" s="577"/>
      <c r="AK932" s="577"/>
      <c r="AL932" s="577"/>
      <c r="AM932" s="577"/>
      <c r="AN932" s="577"/>
    </row>
    <row r="933" spans="1:40" ht="17.25" customHeight="1">
      <c r="A933" s="577"/>
      <c r="B933" s="577"/>
      <c r="C933" s="577"/>
      <c r="D933" s="577"/>
      <c r="E933" s="577"/>
      <c r="F933" s="577"/>
      <c r="G933" s="577"/>
      <c r="H933" s="545"/>
      <c r="I933" s="577"/>
      <c r="J933" s="577"/>
      <c r="K933" s="545"/>
      <c r="L933" s="577"/>
      <c r="M933" s="545"/>
      <c r="N933" s="545"/>
      <c r="O933" s="545"/>
      <c r="P933" s="545"/>
      <c r="Q933" s="545"/>
      <c r="R933" s="545"/>
      <c r="S933" s="545"/>
      <c r="T933" s="545"/>
      <c r="U933" s="545"/>
      <c r="V933" s="545"/>
      <c r="W933" s="545"/>
      <c r="X933" s="561" t="str">
        <v/>
      </c>
      <c r="Y933" s="562">
        <v>0</v>
      </c>
      <c r="Z933" s="545"/>
      <c r="AA933" s="577"/>
      <c r="AB933" s="577"/>
      <c r="AC933" s="577"/>
      <c r="AD933" s="577"/>
      <c r="AE933" s="577"/>
      <c r="AF933" s="577"/>
      <c r="AG933" s="577"/>
      <c r="AH933" s="577"/>
      <c r="AI933" s="577"/>
      <c r="AJ933" s="577"/>
      <c r="AK933" s="577"/>
      <c r="AL933" s="577"/>
      <c r="AM933" s="577"/>
      <c r="AN933" s="577"/>
    </row>
    <row r="934" spans="1:40" ht="17.25" customHeight="1">
      <c r="A934" s="577"/>
      <c r="B934" s="577"/>
      <c r="C934" s="577"/>
      <c r="D934" s="577"/>
      <c r="E934" s="577"/>
      <c r="F934" s="577"/>
      <c r="G934" s="577"/>
      <c r="H934" s="545"/>
      <c r="I934" s="577"/>
      <c r="J934" s="577"/>
      <c r="K934" s="545"/>
      <c r="L934" s="577"/>
      <c r="M934" s="545"/>
      <c r="N934" s="545"/>
      <c r="O934" s="545"/>
      <c r="P934" s="545"/>
      <c r="Q934" s="545"/>
      <c r="R934" s="545"/>
      <c r="S934" s="545"/>
      <c r="T934" s="545"/>
      <c r="U934" s="545"/>
      <c r="V934" s="545"/>
      <c r="W934" s="545"/>
      <c r="X934" s="561" t="str">
        <v/>
      </c>
      <c r="Y934" s="562">
        <v>0</v>
      </c>
      <c r="Z934" s="545"/>
      <c r="AA934" s="577"/>
      <c r="AB934" s="577"/>
      <c r="AC934" s="577"/>
      <c r="AD934" s="577"/>
      <c r="AE934" s="577"/>
      <c r="AF934" s="577"/>
      <c r="AG934" s="577"/>
      <c r="AH934" s="577"/>
      <c r="AI934" s="577"/>
      <c r="AJ934" s="577"/>
      <c r="AK934" s="577"/>
      <c r="AL934" s="577"/>
      <c r="AM934" s="577"/>
      <c r="AN934" s="577"/>
    </row>
    <row r="935" spans="1:40" ht="17.25" customHeight="1">
      <c r="A935" s="577"/>
      <c r="B935" s="577"/>
      <c r="C935" s="577"/>
      <c r="D935" s="577"/>
      <c r="E935" s="577"/>
      <c r="F935" s="577"/>
      <c r="G935" s="577"/>
      <c r="H935" s="545"/>
      <c r="I935" s="577"/>
      <c r="J935" s="577"/>
      <c r="K935" s="545"/>
      <c r="L935" s="577"/>
      <c r="M935" s="545"/>
      <c r="N935" s="545"/>
      <c r="O935" s="545"/>
      <c r="P935" s="545"/>
      <c r="Q935" s="545"/>
      <c r="R935" s="545"/>
      <c r="S935" s="545"/>
      <c r="T935" s="545"/>
      <c r="U935" s="545"/>
      <c r="V935" s="545"/>
      <c r="W935" s="545"/>
      <c r="X935" s="561" t="str">
        <v/>
      </c>
      <c r="Y935" s="562">
        <v>0</v>
      </c>
      <c r="Z935" s="545"/>
      <c r="AA935" s="577"/>
      <c r="AB935" s="577"/>
      <c r="AC935" s="577"/>
      <c r="AD935" s="577"/>
      <c r="AE935" s="577"/>
      <c r="AF935" s="577"/>
      <c r="AG935" s="577"/>
      <c r="AH935" s="577"/>
      <c r="AI935" s="577"/>
      <c r="AJ935" s="577"/>
      <c r="AK935" s="577"/>
      <c r="AL935" s="577"/>
      <c r="AM935" s="577"/>
      <c r="AN935" s="577"/>
    </row>
    <row r="936" spans="1:40" ht="17.25" customHeight="1">
      <c r="A936" s="577"/>
      <c r="B936" s="577"/>
      <c r="C936" s="577"/>
      <c r="D936" s="577"/>
      <c r="E936" s="577"/>
      <c r="F936" s="577"/>
      <c r="G936" s="577"/>
      <c r="H936" s="545"/>
      <c r="I936" s="577"/>
      <c r="J936" s="577"/>
      <c r="K936" s="545"/>
      <c r="L936" s="577"/>
      <c r="M936" s="545"/>
      <c r="N936" s="545"/>
      <c r="O936" s="545"/>
      <c r="P936" s="545"/>
      <c r="Q936" s="545"/>
      <c r="R936" s="545"/>
      <c r="S936" s="545"/>
      <c r="T936" s="545"/>
      <c r="U936" s="545"/>
      <c r="V936" s="545"/>
      <c r="W936" s="545"/>
      <c r="X936" s="561" t="str">
        <v/>
      </c>
      <c r="Y936" s="562">
        <v>0</v>
      </c>
      <c r="Z936" s="545"/>
      <c r="AA936" s="577"/>
      <c r="AB936" s="577"/>
      <c r="AC936" s="577"/>
      <c r="AD936" s="577"/>
      <c r="AE936" s="577"/>
      <c r="AF936" s="577"/>
      <c r="AG936" s="577"/>
      <c r="AH936" s="577"/>
      <c r="AI936" s="577"/>
      <c r="AJ936" s="577"/>
      <c r="AK936" s="577"/>
      <c r="AL936" s="577"/>
      <c r="AM936" s="577"/>
      <c r="AN936" s="577"/>
    </row>
    <row r="937" spans="1:40" ht="17.25" customHeight="1">
      <c r="A937" s="577"/>
      <c r="B937" s="577"/>
      <c r="C937" s="577"/>
      <c r="D937" s="577"/>
      <c r="E937" s="577"/>
      <c r="F937" s="577"/>
      <c r="G937" s="577"/>
      <c r="H937" s="545"/>
      <c r="I937" s="577"/>
      <c r="J937" s="577"/>
      <c r="K937" s="545"/>
      <c r="L937" s="577"/>
      <c r="M937" s="545"/>
      <c r="N937" s="545"/>
      <c r="O937" s="545"/>
      <c r="P937" s="545"/>
      <c r="Q937" s="545"/>
      <c r="R937" s="545"/>
      <c r="S937" s="545"/>
      <c r="T937" s="545"/>
      <c r="U937" s="545"/>
      <c r="V937" s="545"/>
      <c r="W937" s="545"/>
      <c r="X937" s="561" t="str">
        <v/>
      </c>
      <c r="Y937" s="562">
        <v>0</v>
      </c>
      <c r="Z937" s="545"/>
      <c r="AA937" s="577"/>
      <c r="AB937" s="577"/>
      <c r="AC937" s="577"/>
      <c r="AD937" s="577"/>
      <c r="AE937" s="577"/>
      <c r="AF937" s="577"/>
      <c r="AG937" s="577"/>
      <c r="AH937" s="577"/>
      <c r="AI937" s="577"/>
      <c r="AJ937" s="577"/>
      <c r="AK937" s="577"/>
      <c r="AL937" s="577"/>
      <c r="AM937" s="577"/>
      <c r="AN937" s="577"/>
    </row>
    <row r="938" spans="1:40" ht="17.25" customHeight="1">
      <c r="A938" s="577"/>
      <c r="B938" s="577"/>
      <c r="C938" s="577"/>
      <c r="D938" s="577"/>
      <c r="E938" s="577"/>
      <c r="F938" s="577"/>
      <c r="G938" s="577"/>
      <c r="H938" s="545"/>
      <c r="I938" s="577"/>
      <c r="J938" s="577"/>
      <c r="K938" s="545"/>
      <c r="L938" s="577"/>
      <c r="M938" s="545"/>
      <c r="N938" s="545"/>
      <c r="O938" s="545"/>
      <c r="P938" s="545"/>
      <c r="Q938" s="545"/>
      <c r="R938" s="545"/>
      <c r="S938" s="545"/>
      <c r="T938" s="545"/>
      <c r="U938" s="545"/>
      <c r="V938" s="545"/>
      <c r="W938" s="545"/>
      <c r="X938" s="561" t="str">
        <v/>
      </c>
      <c r="Y938" s="562">
        <v>0</v>
      </c>
      <c r="Z938" s="545"/>
      <c r="AA938" s="577"/>
      <c r="AB938" s="577"/>
      <c r="AC938" s="577"/>
      <c r="AD938" s="577"/>
      <c r="AE938" s="577"/>
      <c r="AF938" s="577"/>
      <c r="AG938" s="577"/>
      <c r="AH938" s="577"/>
      <c r="AI938" s="577"/>
      <c r="AJ938" s="577"/>
      <c r="AK938" s="577"/>
      <c r="AL938" s="577"/>
      <c r="AM938" s="577"/>
      <c r="AN938" s="577"/>
    </row>
    <row r="939" spans="1:40" ht="17.25" customHeight="1">
      <c r="A939" s="577"/>
      <c r="B939" s="577"/>
      <c r="C939" s="577"/>
      <c r="D939" s="577"/>
      <c r="E939" s="577"/>
      <c r="F939" s="577"/>
      <c r="G939" s="577"/>
      <c r="H939" s="545"/>
      <c r="I939" s="577"/>
      <c r="J939" s="577"/>
      <c r="K939" s="545"/>
      <c r="L939" s="577"/>
      <c r="M939" s="545"/>
      <c r="N939" s="545"/>
      <c r="O939" s="545"/>
      <c r="P939" s="545"/>
      <c r="Q939" s="545"/>
      <c r="R939" s="545"/>
      <c r="S939" s="545"/>
      <c r="T939" s="545"/>
      <c r="U939" s="545"/>
      <c r="V939" s="545"/>
      <c r="W939" s="545"/>
      <c r="X939" s="561" t="str">
        <v/>
      </c>
      <c r="Y939" s="562">
        <v>0</v>
      </c>
      <c r="Z939" s="545"/>
      <c r="AA939" s="577"/>
      <c r="AB939" s="577"/>
      <c r="AC939" s="577"/>
      <c r="AD939" s="577"/>
      <c r="AE939" s="577"/>
      <c r="AF939" s="577"/>
      <c r="AG939" s="577"/>
      <c r="AH939" s="577"/>
      <c r="AI939" s="577"/>
      <c r="AJ939" s="577"/>
      <c r="AK939" s="577"/>
      <c r="AL939" s="577"/>
      <c r="AM939" s="577"/>
      <c r="AN939" s="577"/>
    </row>
    <row r="940" spans="1:40" ht="17.25" customHeight="1">
      <c r="A940" s="577"/>
      <c r="B940" s="577"/>
      <c r="C940" s="577"/>
      <c r="D940" s="577"/>
      <c r="E940" s="577"/>
      <c r="F940" s="577"/>
      <c r="G940" s="577"/>
      <c r="H940" s="545"/>
      <c r="I940" s="577"/>
      <c r="J940" s="577"/>
      <c r="K940" s="545"/>
      <c r="L940" s="577"/>
      <c r="M940" s="545"/>
      <c r="N940" s="545"/>
      <c r="O940" s="545"/>
      <c r="P940" s="545"/>
      <c r="Q940" s="545"/>
      <c r="R940" s="545"/>
      <c r="S940" s="545"/>
      <c r="T940" s="545"/>
      <c r="U940" s="545"/>
      <c r="V940" s="545"/>
      <c r="W940" s="545"/>
      <c r="X940" s="561" t="str">
        <v/>
      </c>
      <c r="Y940" s="562">
        <v>0</v>
      </c>
      <c r="Z940" s="545"/>
      <c r="AA940" s="577"/>
      <c r="AB940" s="577"/>
      <c r="AC940" s="577"/>
      <c r="AD940" s="577"/>
      <c r="AE940" s="577"/>
      <c r="AF940" s="577"/>
      <c r="AG940" s="577"/>
      <c r="AH940" s="577"/>
      <c r="AI940" s="577"/>
      <c r="AJ940" s="577"/>
      <c r="AK940" s="577"/>
      <c r="AL940" s="577"/>
      <c r="AM940" s="577"/>
      <c r="AN940" s="577"/>
    </row>
    <row r="941" spans="1:40" ht="17.25" customHeight="1">
      <c r="A941" s="577"/>
      <c r="B941" s="577"/>
      <c r="C941" s="577"/>
      <c r="D941" s="577"/>
      <c r="E941" s="577"/>
      <c r="F941" s="577"/>
      <c r="G941" s="577"/>
      <c r="H941" s="545"/>
      <c r="I941" s="577"/>
      <c r="J941" s="577"/>
      <c r="K941" s="545"/>
      <c r="L941" s="577"/>
      <c r="M941" s="545"/>
      <c r="N941" s="545"/>
      <c r="O941" s="545"/>
      <c r="P941" s="545"/>
      <c r="Q941" s="545"/>
      <c r="R941" s="545"/>
      <c r="S941" s="545"/>
      <c r="T941" s="545"/>
      <c r="U941" s="545"/>
      <c r="V941" s="545"/>
      <c r="W941" s="545"/>
      <c r="X941" s="561" t="str">
        <v/>
      </c>
      <c r="Y941" s="562">
        <v>0</v>
      </c>
      <c r="Z941" s="545"/>
      <c r="AA941" s="577"/>
      <c r="AB941" s="577"/>
      <c r="AC941" s="577"/>
      <c r="AD941" s="577"/>
      <c r="AE941" s="577"/>
      <c r="AF941" s="577"/>
      <c r="AG941" s="577"/>
      <c r="AH941" s="577"/>
      <c r="AI941" s="577"/>
      <c r="AJ941" s="577"/>
      <c r="AK941" s="577"/>
      <c r="AL941" s="577"/>
      <c r="AM941" s="577"/>
      <c r="AN941" s="577"/>
    </row>
    <row r="942" spans="1:40" ht="17.25" customHeight="1">
      <c r="A942" s="577"/>
      <c r="B942" s="577"/>
      <c r="C942" s="577"/>
      <c r="D942" s="577"/>
      <c r="E942" s="577"/>
      <c r="F942" s="577"/>
      <c r="G942" s="577"/>
      <c r="H942" s="545"/>
      <c r="I942" s="577"/>
      <c r="J942" s="577"/>
      <c r="K942" s="545"/>
      <c r="L942" s="577"/>
      <c r="M942" s="545"/>
      <c r="N942" s="545"/>
      <c r="O942" s="545"/>
      <c r="P942" s="545"/>
      <c r="Q942" s="545"/>
      <c r="R942" s="545"/>
      <c r="S942" s="545"/>
      <c r="T942" s="545"/>
      <c r="U942" s="545"/>
      <c r="V942" s="545"/>
      <c r="W942" s="545"/>
      <c r="X942" s="561" t="str">
        <v/>
      </c>
      <c r="Y942" s="562">
        <v>0</v>
      </c>
      <c r="Z942" s="545"/>
      <c r="AA942" s="577"/>
      <c r="AB942" s="577"/>
      <c r="AC942" s="577"/>
      <c r="AD942" s="577"/>
      <c r="AE942" s="577"/>
      <c r="AF942" s="577"/>
      <c r="AG942" s="577"/>
      <c r="AH942" s="577"/>
      <c r="AI942" s="577"/>
      <c r="AJ942" s="577"/>
      <c r="AK942" s="577"/>
      <c r="AL942" s="577"/>
      <c r="AM942" s="577"/>
      <c r="AN942" s="577"/>
    </row>
    <row r="943" spans="1:40" ht="17.25" customHeight="1">
      <c r="A943" s="577"/>
      <c r="B943" s="577"/>
      <c r="C943" s="577"/>
      <c r="D943" s="577"/>
      <c r="E943" s="577"/>
      <c r="F943" s="577"/>
      <c r="G943" s="577"/>
      <c r="H943" s="545"/>
      <c r="I943" s="577"/>
      <c r="J943" s="577"/>
      <c r="K943" s="545"/>
      <c r="L943" s="577"/>
      <c r="M943" s="545"/>
      <c r="N943" s="545"/>
      <c r="O943" s="545"/>
      <c r="P943" s="545"/>
      <c r="Q943" s="545"/>
      <c r="R943" s="545"/>
      <c r="S943" s="545"/>
      <c r="T943" s="545"/>
      <c r="U943" s="545"/>
      <c r="V943" s="545"/>
      <c r="W943" s="545"/>
      <c r="X943" s="561" t="str">
        <v/>
      </c>
      <c r="Y943" s="562">
        <v>0</v>
      </c>
      <c r="Z943" s="545"/>
      <c r="AA943" s="577"/>
      <c r="AB943" s="577"/>
      <c r="AC943" s="577"/>
      <c r="AD943" s="577"/>
      <c r="AE943" s="577"/>
      <c r="AF943" s="577"/>
      <c r="AG943" s="577"/>
      <c r="AH943" s="577"/>
      <c r="AI943" s="577"/>
      <c r="AJ943" s="577"/>
      <c r="AK943" s="577"/>
      <c r="AL943" s="577"/>
      <c r="AM943" s="577"/>
      <c r="AN943" s="577"/>
    </row>
    <row r="944" spans="1:40" ht="17.25" customHeight="1">
      <c r="A944" s="577"/>
      <c r="B944" s="577"/>
      <c r="C944" s="577"/>
      <c r="D944" s="577"/>
      <c r="E944" s="577"/>
      <c r="F944" s="577"/>
      <c r="G944" s="577"/>
      <c r="H944" s="545"/>
      <c r="I944" s="577"/>
      <c r="J944" s="577"/>
      <c r="K944" s="545"/>
      <c r="L944" s="577"/>
      <c r="M944" s="545"/>
      <c r="N944" s="545"/>
      <c r="O944" s="545"/>
      <c r="P944" s="545"/>
      <c r="Q944" s="545"/>
      <c r="R944" s="545"/>
      <c r="S944" s="545"/>
      <c r="T944" s="545"/>
      <c r="U944" s="545"/>
      <c r="V944" s="545"/>
      <c r="W944" s="545"/>
      <c r="X944" s="561" t="str">
        <v/>
      </c>
      <c r="Y944" s="562">
        <v>0</v>
      </c>
      <c r="Z944" s="545"/>
      <c r="AA944" s="577"/>
      <c r="AB944" s="577"/>
      <c r="AC944" s="577"/>
      <c r="AD944" s="577"/>
      <c r="AE944" s="577"/>
      <c r="AF944" s="577"/>
      <c r="AG944" s="577"/>
      <c r="AH944" s="577"/>
      <c r="AI944" s="577"/>
      <c r="AJ944" s="577"/>
      <c r="AK944" s="577"/>
      <c r="AL944" s="577"/>
      <c r="AM944" s="577"/>
      <c r="AN944" s="577"/>
    </row>
    <row r="945" spans="1:40" ht="17.25" customHeight="1">
      <c r="A945" s="577"/>
      <c r="B945" s="577"/>
      <c r="C945" s="577"/>
      <c r="D945" s="577"/>
      <c r="E945" s="577"/>
      <c r="F945" s="577"/>
      <c r="G945" s="577"/>
      <c r="H945" s="545"/>
      <c r="I945" s="577"/>
      <c r="J945" s="577"/>
      <c r="K945" s="545"/>
      <c r="L945" s="577"/>
      <c r="M945" s="545"/>
      <c r="N945" s="545"/>
      <c r="O945" s="545"/>
      <c r="P945" s="545"/>
      <c r="Q945" s="545"/>
      <c r="R945" s="545"/>
      <c r="S945" s="545"/>
      <c r="T945" s="545"/>
      <c r="U945" s="545"/>
      <c r="V945" s="545"/>
      <c r="W945" s="545"/>
      <c r="X945" s="561" t="str">
        <v/>
      </c>
      <c r="Y945" s="562">
        <v>0</v>
      </c>
      <c r="Z945" s="545"/>
      <c r="AA945" s="577"/>
      <c r="AB945" s="577"/>
      <c r="AC945" s="577"/>
      <c r="AD945" s="577"/>
      <c r="AE945" s="577"/>
      <c r="AF945" s="577"/>
      <c r="AG945" s="577"/>
      <c r="AH945" s="577"/>
      <c r="AI945" s="577"/>
      <c r="AJ945" s="577"/>
      <c r="AK945" s="577"/>
      <c r="AL945" s="577"/>
      <c r="AM945" s="577"/>
      <c r="AN945" s="577"/>
    </row>
    <row r="946" spans="1:40" ht="17.25" customHeight="1">
      <c r="A946" s="577"/>
      <c r="B946" s="577"/>
      <c r="C946" s="577"/>
      <c r="D946" s="577"/>
      <c r="E946" s="577"/>
      <c r="F946" s="577"/>
      <c r="G946" s="577"/>
      <c r="H946" s="545"/>
      <c r="I946" s="577"/>
      <c r="J946" s="577"/>
      <c r="K946" s="545"/>
      <c r="L946" s="577"/>
      <c r="M946" s="545"/>
      <c r="N946" s="545"/>
      <c r="O946" s="545"/>
      <c r="P946" s="545"/>
      <c r="Q946" s="545"/>
      <c r="R946" s="545"/>
      <c r="S946" s="545"/>
      <c r="T946" s="545"/>
      <c r="U946" s="545"/>
      <c r="V946" s="545"/>
      <c r="W946" s="545"/>
      <c r="X946" s="561" t="str">
        <v/>
      </c>
      <c r="Y946" s="562">
        <v>0</v>
      </c>
      <c r="Z946" s="545"/>
      <c r="AA946" s="577"/>
      <c r="AB946" s="577"/>
      <c r="AC946" s="577"/>
      <c r="AD946" s="577"/>
      <c r="AE946" s="577"/>
      <c r="AF946" s="577"/>
      <c r="AG946" s="577"/>
      <c r="AH946" s="577"/>
      <c r="AI946" s="577"/>
      <c r="AJ946" s="577"/>
      <c r="AK946" s="577"/>
      <c r="AL946" s="577"/>
      <c r="AM946" s="577"/>
      <c r="AN946" s="577"/>
    </row>
    <row r="947" spans="1:40" ht="17.25" customHeight="1">
      <c r="A947" s="577"/>
      <c r="B947" s="577"/>
      <c r="C947" s="577"/>
      <c r="D947" s="577"/>
      <c r="E947" s="577"/>
      <c r="F947" s="577"/>
      <c r="G947" s="577"/>
      <c r="H947" s="545"/>
      <c r="I947" s="577"/>
      <c r="J947" s="577"/>
      <c r="K947" s="545"/>
      <c r="L947" s="577"/>
      <c r="M947" s="545"/>
      <c r="N947" s="545"/>
      <c r="O947" s="545"/>
      <c r="P947" s="545"/>
      <c r="Q947" s="545"/>
      <c r="R947" s="545"/>
      <c r="S947" s="545"/>
      <c r="T947" s="545"/>
      <c r="U947" s="545"/>
      <c r="V947" s="545"/>
      <c r="W947" s="545"/>
      <c r="X947" s="561" t="str">
        <v/>
      </c>
      <c r="Y947" s="562">
        <v>0</v>
      </c>
      <c r="Z947" s="545"/>
      <c r="AA947" s="577"/>
      <c r="AB947" s="577"/>
      <c r="AC947" s="577"/>
      <c r="AD947" s="577"/>
      <c r="AE947" s="577"/>
      <c r="AF947" s="577"/>
      <c r="AG947" s="577"/>
      <c r="AH947" s="577"/>
      <c r="AI947" s="577"/>
      <c r="AJ947" s="577"/>
      <c r="AK947" s="577"/>
      <c r="AL947" s="577"/>
      <c r="AM947" s="577"/>
      <c r="AN947" s="577"/>
    </row>
    <row r="948" spans="1:40" ht="17.25" customHeight="1">
      <c r="A948" s="577"/>
      <c r="B948" s="577"/>
      <c r="C948" s="577"/>
      <c r="D948" s="577"/>
      <c r="E948" s="577"/>
      <c r="F948" s="577"/>
      <c r="G948" s="577"/>
      <c r="H948" s="545"/>
      <c r="I948" s="577"/>
      <c r="J948" s="577"/>
      <c r="K948" s="545"/>
      <c r="L948" s="577"/>
      <c r="M948" s="545"/>
      <c r="N948" s="545"/>
      <c r="O948" s="545"/>
      <c r="P948" s="545"/>
      <c r="Q948" s="545"/>
      <c r="R948" s="545"/>
      <c r="S948" s="545"/>
      <c r="T948" s="545"/>
      <c r="U948" s="545"/>
      <c r="V948" s="545"/>
      <c r="W948" s="545"/>
      <c r="X948" s="561" t="str">
        <v/>
      </c>
      <c r="Y948" s="562">
        <v>0</v>
      </c>
      <c r="Z948" s="545"/>
      <c r="AA948" s="577"/>
      <c r="AB948" s="577"/>
      <c r="AC948" s="577"/>
      <c r="AD948" s="577"/>
      <c r="AE948" s="577"/>
      <c r="AF948" s="577"/>
      <c r="AG948" s="577"/>
      <c r="AH948" s="577"/>
      <c r="AI948" s="577"/>
      <c r="AJ948" s="577"/>
      <c r="AK948" s="577"/>
      <c r="AL948" s="577"/>
      <c r="AM948" s="577"/>
      <c r="AN948" s="577"/>
    </row>
    <row r="949" spans="1:40" ht="17.25" customHeight="1">
      <c r="A949" s="577"/>
      <c r="B949" s="577"/>
      <c r="C949" s="577"/>
      <c r="D949" s="577"/>
      <c r="E949" s="577"/>
      <c r="F949" s="577"/>
      <c r="G949" s="577"/>
      <c r="H949" s="545"/>
      <c r="I949" s="577"/>
      <c r="J949" s="577"/>
      <c r="K949" s="545"/>
      <c r="L949" s="577"/>
      <c r="M949" s="545"/>
      <c r="N949" s="545"/>
      <c r="O949" s="545"/>
      <c r="P949" s="545"/>
      <c r="Q949" s="545"/>
      <c r="R949" s="545"/>
      <c r="S949" s="545"/>
      <c r="T949" s="545"/>
      <c r="U949" s="545"/>
      <c r="V949" s="545"/>
      <c r="W949" s="545"/>
      <c r="X949" s="561" t="str">
        <v/>
      </c>
      <c r="Y949" s="562">
        <v>0</v>
      </c>
      <c r="Z949" s="545"/>
      <c r="AA949" s="577"/>
      <c r="AB949" s="577"/>
      <c r="AC949" s="577"/>
      <c r="AD949" s="577"/>
      <c r="AE949" s="577"/>
      <c r="AF949" s="577"/>
      <c r="AG949" s="577"/>
      <c r="AH949" s="577"/>
      <c r="AI949" s="577"/>
      <c r="AJ949" s="577"/>
      <c r="AK949" s="577"/>
      <c r="AL949" s="577"/>
      <c r="AM949" s="577"/>
      <c r="AN949" s="577"/>
    </row>
    <row r="950" spans="1:40" ht="17.25" customHeight="1">
      <c r="A950" s="577"/>
      <c r="B950" s="577"/>
      <c r="C950" s="577"/>
      <c r="D950" s="577"/>
      <c r="E950" s="577"/>
      <c r="F950" s="577"/>
      <c r="G950" s="577"/>
      <c r="H950" s="545"/>
      <c r="I950" s="577"/>
      <c r="J950" s="577"/>
      <c r="K950" s="545"/>
      <c r="L950" s="577"/>
      <c r="M950" s="545"/>
      <c r="N950" s="545"/>
      <c r="O950" s="545"/>
      <c r="P950" s="545"/>
      <c r="Q950" s="545"/>
      <c r="R950" s="545"/>
      <c r="S950" s="545"/>
      <c r="T950" s="545"/>
      <c r="U950" s="545"/>
      <c r="V950" s="545"/>
      <c r="W950" s="545"/>
      <c r="X950" s="561" t="str">
        <v/>
      </c>
      <c r="Y950" s="562">
        <v>0</v>
      </c>
      <c r="Z950" s="545"/>
      <c r="AA950" s="577"/>
      <c r="AB950" s="577"/>
      <c r="AC950" s="577"/>
      <c r="AD950" s="577"/>
      <c r="AE950" s="577"/>
      <c r="AF950" s="577"/>
      <c r="AG950" s="577"/>
      <c r="AH950" s="577"/>
      <c r="AI950" s="577"/>
      <c r="AJ950" s="577"/>
      <c r="AK950" s="577"/>
      <c r="AL950" s="577"/>
      <c r="AM950" s="577"/>
      <c r="AN950" s="577"/>
    </row>
    <row r="951" spans="1:40" ht="17.25" customHeight="1">
      <c r="A951" s="577"/>
      <c r="B951" s="577"/>
      <c r="C951" s="577"/>
      <c r="D951" s="577"/>
      <c r="E951" s="577"/>
      <c r="F951" s="577"/>
      <c r="G951" s="577"/>
      <c r="H951" s="545"/>
      <c r="I951" s="577"/>
      <c r="J951" s="577"/>
      <c r="K951" s="545"/>
      <c r="L951" s="577"/>
      <c r="M951" s="545"/>
      <c r="N951" s="545"/>
      <c r="O951" s="545"/>
      <c r="P951" s="545"/>
      <c r="Q951" s="545"/>
      <c r="R951" s="545"/>
      <c r="S951" s="545"/>
      <c r="T951" s="545"/>
      <c r="U951" s="545"/>
      <c r="V951" s="545"/>
      <c r="W951" s="545"/>
      <c r="X951" s="561" t="str">
        <v/>
      </c>
      <c r="Y951" s="562">
        <v>0</v>
      </c>
      <c r="Z951" s="545"/>
      <c r="AA951" s="577"/>
      <c r="AB951" s="577"/>
      <c r="AC951" s="577"/>
      <c r="AD951" s="577"/>
      <c r="AE951" s="577"/>
      <c r="AF951" s="577"/>
      <c r="AG951" s="577"/>
      <c r="AH951" s="577"/>
      <c r="AI951" s="577"/>
      <c r="AJ951" s="577"/>
      <c r="AK951" s="577"/>
      <c r="AL951" s="577"/>
      <c r="AM951" s="577"/>
      <c r="AN951" s="577"/>
    </row>
    <row r="952" spans="1:40" ht="17.25" customHeight="1">
      <c r="A952" s="577"/>
      <c r="B952" s="577"/>
      <c r="C952" s="577"/>
      <c r="D952" s="577"/>
      <c r="E952" s="577"/>
      <c r="F952" s="577"/>
      <c r="G952" s="577"/>
      <c r="H952" s="545"/>
      <c r="I952" s="577"/>
      <c r="J952" s="577"/>
      <c r="K952" s="545"/>
      <c r="L952" s="577"/>
      <c r="M952" s="545"/>
      <c r="N952" s="545"/>
      <c r="O952" s="545"/>
      <c r="P952" s="545"/>
      <c r="Q952" s="545"/>
      <c r="R952" s="545"/>
      <c r="S952" s="545"/>
      <c r="T952" s="545"/>
      <c r="U952" s="545"/>
      <c r="V952" s="545"/>
      <c r="W952" s="545"/>
      <c r="X952" s="561" t="str">
        <v/>
      </c>
      <c r="Y952" s="562">
        <v>0</v>
      </c>
      <c r="Z952" s="545"/>
      <c r="AA952" s="577"/>
      <c r="AB952" s="577"/>
      <c r="AC952" s="577"/>
      <c r="AD952" s="577"/>
      <c r="AE952" s="577"/>
      <c r="AF952" s="577"/>
      <c r="AG952" s="577"/>
      <c r="AH952" s="577"/>
      <c r="AI952" s="577"/>
      <c r="AJ952" s="577"/>
      <c r="AK952" s="577"/>
      <c r="AL952" s="577"/>
      <c r="AM952" s="577"/>
      <c r="AN952" s="577"/>
    </row>
    <row r="953" spans="1:40" ht="17.25" customHeight="1">
      <c r="A953" s="577"/>
      <c r="B953" s="577"/>
      <c r="C953" s="577"/>
      <c r="D953" s="577"/>
      <c r="E953" s="577"/>
      <c r="F953" s="577"/>
      <c r="G953" s="577"/>
      <c r="H953" s="545"/>
      <c r="I953" s="577"/>
      <c r="J953" s="577"/>
      <c r="K953" s="545"/>
      <c r="L953" s="577"/>
      <c r="M953" s="545"/>
      <c r="N953" s="545"/>
      <c r="O953" s="545"/>
      <c r="P953" s="545"/>
      <c r="Q953" s="545"/>
      <c r="R953" s="545"/>
      <c r="S953" s="545"/>
      <c r="T953" s="545"/>
      <c r="U953" s="545"/>
      <c r="V953" s="545"/>
      <c r="W953" s="545"/>
      <c r="X953" s="561" t="str">
        <v/>
      </c>
      <c r="Y953" s="562">
        <v>0</v>
      </c>
      <c r="Z953" s="545"/>
      <c r="AA953" s="577"/>
      <c r="AB953" s="577"/>
      <c r="AC953" s="577"/>
      <c r="AD953" s="577"/>
      <c r="AE953" s="577"/>
      <c r="AF953" s="577"/>
      <c r="AG953" s="577"/>
      <c r="AH953" s="577"/>
      <c r="AI953" s="577"/>
      <c r="AJ953" s="577"/>
      <c r="AK953" s="577"/>
      <c r="AL953" s="577"/>
      <c r="AM953" s="577"/>
      <c r="AN953" s="577"/>
    </row>
    <row r="954" spans="1:40" ht="17.25" customHeight="1">
      <c r="A954" s="545"/>
      <c r="B954" s="545"/>
      <c r="C954" s="545"/>
      <c r="D954" s="545"/>
      <c r="E954" s="545"/>
      <c r="F954" s="545"/>
      <c r="G954" s="545"/>
      <c r="H954" s="545"/>
      <c r="I954" s="577"/>
      <c r="J954" s="577"/>
      <c r="K954" s="545"/>
      <c r="L954" s="577"/>
      <c r="M954" s="545"/>
      <c r="N954" s="545"/>
      <c r="O954" s="545"/>
      <c r="P954" s="545"/>
      <c r="Q954" s="545"/>
      <c r="R954" s="545"/>
      <c r="S954" s="545"/>
      <c r="T954" s="545"/>
      <c r="U954" s="545"/>
      <c r="V954" s="545"/>
      <c r="W954" s="545"/>
      <c r="X954" s="561" t="str">
        <v/>
      </c>
      <c r="Y954" s="562">
        <v>0</v>
      </c>
      <c r="Z954" s="545"/>
      <c r="AA954" s="577"/>
      <c r="AB954" s="577"/>
      <c r="AC954" s="577"/>
      <c r="AD954" s="577"/>
      <c r="AE954" s="577"/>
      <c r="AF954" s="577"/>
      <c r="AG954" s="577"/>
      <c r="AH954" s="577"/>
      <c r="AI954" s="577"/>
      <c r="AJ954" s="577"/>
      <c r="AK954" s="577"/>
      <c r="AL954" s="577"/>
      <c r="AM954" s="577"/>
      <c r="AN954" s="577"/>
    </row>
    <row r="955" spans="1:40" ht="17.25" customHeight="1">
      <c r="A955" s="545"/>
      <c r="B955" s="545"/>
      <c r="C955" s="545"/>
      <c r="D955" s="545"/>
      <c r="E955" s="545"/>
      <c r="F955" s="545"/>
      <c r="G955" s="545"/>
      <c r="H955" s="545"/>
      <c r="I955" s="577"/>
      <c r="J955" s="577"/>
      <c r="K955" s="545"/>
      <c r="L955" s="577"/>
      <c r="M955" s="545"/>
      <c r="N955" s="545"/>
      <c r="O955" s="545"/>
      <c r="P955" s="545"/>
      <c r="Q955" s="545"/>
      <c r="R955" s="545"/>
      <c r="S955" s="545"/>
      <c r="T955" s="545"/>
      <c r="U955" s="545"/>
      <c r="V955" s="545"/>
      <c r="W955" s="545"/>
      <c r="X955" s="561" t="str">
        <v/>
      </c>
      <c r="Y955" s="562">
        <v>0</v>
      </c>
      <c r="Z955" s="545"/>
      <c r="AA955" s="577"/>
      <c r="AB955" s="577"/>
      <c r="AC955" s="577"/>
      <c r="AD955" s="577"/>
      <c r="AE955" s="577"/>
      <c r="AF955" s="577"/>
      <c r="AG955" s="577"/>
      <c r="AH955" s="577"/>
      <c r="AI955" s="577"/>
      <c r="AJ955" s="577"/>
      <c r="AK955" s="577"/>
      <c r="AL955" s="577"/>
      <c r="AM955" s="577"/>
      <c r="AN955" s="577"/>
    </row>
    <row r="956" spans="1:40" ht="17.25" customHeight="1">
      <c r="A956" s="545"/>
      <c r="B956" s="545"/>
      <c r="C956" s="545"/>
      <c r="D956" s="545"/>
      <c r="E956" s="545"/>
      <c r="F956" s="545"/>
      <c r="G956" s="545"/>
      <c r="H956" s="545"/>
      <c r="I956" s="577"/>
      <c r="J956" s="577"/>
      <c r="K956" s="545"/>
      <c r="L956" s="577"/>
      <c r="M956" s="545"/>
      <c r="N956" s="545"/>
      <c r="O956" s="545"/>
      <c r="P956" s="545"/>
      <c r="Q956" s="545"/>
      <c r="R956" s="545"/>
      <c r="S956" s="545"/>
      <c r="T956" s="545"/>
      <c r="U956" s="545"/>
      <c r="V956" s="545"/>
      <c r="W956" s="545"/>
      <c r="X956" s="561" t="str">
        <v/>
      </c>
      <c r="Y956" s="562">
        <v>0</v>
      </c>
      <c r="Z956" s="545"/>
      <c r="AA956" s="577"/>
      <c r="AB956" s="577"/>
      <c r="AC956" s="577"/>
      <c r="AD956" s="577"/>
      <c r="AE956" s="577"/>
      <c r="AF956" s="577"/>
      <c r="AG956" s="577"/>
      <c r="AH956" s="577"/>
      <c r="AI956" s="577"/>
      <c r="AJ956" s="577"/>
      <c r="AK956" s="577"/>
      <c r="AL956" s="577"/>
      <c r="AM956" s="577"/>
      <c r="AN956" s="577"/>
    </row>
    <row r="957" spans="1:40" ht="17.25" customHeight="1">
      <c r="A957" s="545"/>
      <c r="B957" s="545"/>
      <c r="C957" s="545"/>
      <c r="D957" s="545"/>
      <c r="E957" s="545"/>
      <c r="F957" s="545"/>
      <c r="G957" s="545"/>
      <c r="H957" s="545"/>
      <c r="I957" s="577"/>
      <c r="J957" s="577"/>
      <c r="K957" s="545"/>
      <c r="L957" s="577"/>
      <c r="M957" s="545"/>
      <c r="N957" s="545"/>
      <c r="O957" s="545"/>
      <c r="P957" s="545"/>
      <c r="Q957" s="545"/>
      <c r="R957" s="545"/>
      <c r="S957" s="545"/>
      <c r="T957" s="545"/>
      <c r="U957" s="545"/>
      <c r="V957" s="545"/>
      <c r="W957" s="545"/>
      <c r="X957" s="561" t="str">
        <v/>
      </c>
      <c r="Y957" s="562">
        <v>0</v>
      </c>
      <c r="Z957" s="545"/>
      <c r="AA957" s="577"/>
      <c r="AB957" s="577"/>
      <c r="AC957" s="577"/>
      <c r="AD957" s="577"/>
      <c r="AE957" s="577"/>
      <c r="AF957" s="577"/>
      <c r="AG957" s="577"/>
      <c r="AH957" s="577"/>
      <c r="AI957" s="577"/>
      <c r="AJ957" s="577"/>
      <c r="AK957" s="577"/>
      <c r="AL957" s="577"/>
      <c r="AM957" s="577"/>
      <c r="AN957" s="577"/>
    </row>
    <row r="958" spans="1:40" ht="17.25" customHeight="1">
      <c r="A958" s="545"/>
      <c r="B958" s="545"/>
      <c r="C958" s="545"/>
      <c r="D958" s="545"/>
      <c r="E958" s="545"/>
      <c r="F958" s="545"/>
      <c r="G958" s="545"/>
      <c r="H958" s="545"/>
      <c r="I958" s="577"/>
      <c r="J958" s="577"/>
      <c r="K958" s="545"/>
      <c r="L958" s="577"/>
      <c r="M958" s="545"/>
      <c r="N958" s="545"/>
      <c r="O958" s="545"/>
      <c r="P958" s="545"/>
      <c r="Q958" s="545"/>
      <c r="R958" s="545"/>
      <c r="S958" s="545"/>
      <c r="T958" s="545"/>
      <c r="U958" s="545"/>
      <c r="V958" s="545"/>
      <c r="W958" s="545"/>
      <c r="X958" s="561" t="str">
        <v/>
      </c>
      <c r="Y958" s="562">
        <v>0</v>
      </c>
      <c r="Z958" s="545"/>
      <c r="AA958" s="577"/>
      <c r="AB958" s="577"/>
      <c r="AC958" s="577"/>
      <c r="AD958" s="577"/>
      <c r="AE958" s="577"/>
      <c r="AF958" s="577"/>
      <c r="AG958" s="577"/>
      <c r="AH958" s="577"/>
      <c r="AI958" s="577"/>
      <c r="AJ958" s="577"/>
      <c r="AK958" s="577"/>
      <c r="AL958" s="577"/>
      <c r="AM958" s="577"/>
      <c r="AN958" s="577"/>
    </row>
    <row r="959" spans="1:40" ht="17.25" customHeight="1">
      <c r="A959" s="545"/>
      <c r="B959" s="545"/>
      <c r="C959" s="545"/>
      <c r="D959" s="545"/>
      <c r="E959" s="545"/>
      <c r="F959" s="545"/>
      <c r="G959" s="545"/>
      <c r="H959" s="545"/>
      <c r="I959" s="577"/>
      <c r="J959" s="577"/>
      <c r="K959" s="545"/>
      <c r="L959" s="577"/>
      <c r="M959" s="545"/>
      <c r="N959" s="545"/>
      <c r="O959" s="545"/>
      <c r="P959" s="545"/>
      <c r="Q959" s="545"/>
      <c r="R959" s="545"/>
      <c r="S959" s="545"/>
      <c r="T959" s="545"/>
      <c r="U959" s="545"/>
      <c r="V959" s="545"/>
      <c r="W959" s="545"/>
      <c r="X959" s="561" t="str">
        <v/>
      </c>
      <c r="Y959" s="562">
        <v>0</v>
      </c>
      <c r="Z959" s="545"/>
      <c r="AA959" s="577"/>
      <c r="AB959" s="577"/>
      <c r="AC959" s="577"/>
      <c r="AD959" s="577"/>
      <c r="AE959" s="577"/>
      <c r="AF959" s="577"/>
      <c r="AG959" s="577"/>
      <c r="AH959" s="577"/>
      <c r="AI959" s="577"/>
      <c r="AJ959" s="577"/>
      <c r="AK959" s="577"/>
      <c r="AL959" s="577"/>
      <c r="AM959" s="577"/>
      <c r="AN959" s="577"/>
    </row>
    <row r="960" spans="1:40" ht="17.25" customHeight="1">
      <c r="A960" s="545"/>
      <c r="B960" s="545"/>
      <c r="C960" s="545"/>
      <c r="D960" s="545"/>
      <c r="E960" s="545"/>
      <c r="F960" s="545"/>
      <c r="G960" s="545"/>
      <c r="H960" s="545"/>
      <c r="I960" s="577"/>
      <c r="J960" s="577"/>
      <c r="K960" s="545"/>
      <c r="L960" s="577"/>
      <c r="M960" s="545"/>
      <c r="N960" s="545"/>
      <c r="O960" s="545"/>
      <c r="P960" s="545"/>
      <c r="Q960" s="545"/>
      <c r="R960" s="545"/>
      <c r="S960" s="545"/>
      <c r="T960" s="545"/>
      <c r="U960" s="545"/>
      <c r="V960" s="545"/>
      <c r="W960" s="545"/>
      <c r="X960" s="561" t="str">
        <v/>
      </c>
      <c r="Y960" s="562">
        <v>0</v>
      </c>
      <c r="Z960" s="545"/>
      <c r="AA960" s="577"/>
      <c r="AB960" s="577"/>
      <c r="AC960" s="577"/>
      <c r="AD960" s="577"/>
      <c r="AE960" s="577"/>
      <c r="AF960" s="577"/>
      <c r="AG960" s="577"/>
      <c r="AH960" s="577"/>
      <c r="AI960" s="577"/>
      <c r="AJ960" s="577"/>
      <c r="AK960" s="577"/>
      <c r="AL960" s="577"/>
      <c r="AM960" s="577"/>
      <c r="AN960" s="577"/>
    </row>
    <row r="961" spans="1:40" ht="17.25" customHeight="1">
      <c r="A961" s="545"/>
      <c r="B961" s="545"/>
      <c r="C961" s="545"/>
      <c r="D961" s="545"/>
      <c r="E961" s="545"/>
      <c r="F961" s="545"/>
      <c r="G961" s="545"/>
      <c r="H961" s="545"/>
      <c r="I961" s="577"/>
      <c r="J961" s="577"/>
      <c r="K961" s="545"/>
      <c r="L961" s="577"/>
      <c r="M961" s="545"/>
      <c r="N961" s="545"/>
      <c r="O961" s="545"/>
      <c r="P961" s="545"/>
      <c r="Q961" s="545"/>
      <c r="R961" s="545"/>
      <c r="S961" s="545"/>
      <c r="T961" s="545"/>
      <c r="U961" s="545"/>
      <c r="V961" s="545"/>
      <c r="W961" s="545"/>
      <c r="X961" s="561" t="str">
        <v/>
      </c>
      <c r="Y961" s="562">
        <v>0</v>
      </c>
      <c r="Z961" s="545"/>
      <c r="AA961" s="577"/>
      <c r="AB961" s="577"/>
      <c r="AC961" s="577"/>
      <c r="AD961" s="577"/>
      <c r="AE961" s="577"/>
      <c r="AF961" s="577"/>
      <c r="AG961" s="577"/>
      <c r="AH961" s="577"/>
      <c r="AI961" s="577"/>
      <c r="AJ961" s="577"/>
      <c r="AK961" s="577"/>
      <c r="AL961" s="577"/>
      <c r="AM961" s="577"/>
      <c r="AN961" s="577"/>
    </row>
    <row r="962" spans="1:40" ht="17.25" customHeight="1">
      <c r="A962" s="545"/>
      <c r="B962" s="545"/>
      <c r="C962" s="545"/>
      <c r="D962" s="545"/>
      <c r="E962" s="545"/>
      <c r="F962" s="545"/>
      <c r="G962" s="545"/>
      <c r="H962" s="545"/>
      <c r="I962" s="577"/>
      <c r="J962" s="577"/>
      <c r="K962" s="545"/>
      <c r="L962" s="577"/>
      <c r="M962" s="545"/>
      <c r="N962" s="545"/>
      <c r="O962" s="545"/>
      <c r="P962" s="545"/>
      <c r="Q962" s="545"/>
      <c r="R962" s="545"/>
      <c r="S962" s="545"/>
      <c r="T962" s="545"/>
      <c r="U962" s="545"/>
      <c r="V962" s="545"/>
      <c r="W962" s="545"/>
      <c r="X962" s="561" t="str">
        <v/>
      </c>
      <c r="Y962" s="562">
        <v>0</v>
      </c>
      <c r="Z962" s="545"/>
      <c r="AA962" s="577"/>
      <c r="AB962" s="577"/>
      <c r="AC962" s="577"/>
      <c r="AD962" s="577"/>
      <c r="AE962" s="577"/>
      <c r="AF962" s="577"/>
      <c r="AG962" s="577"/>
      <c r="AH962" s="577"/>
      <c r="AI962" s="577"/>
      <c r="AJ962" s="577"/>
      <c r="AK962" s="577"/>
      <c r="AL962" s="577"/>
      <c r="AM962" s="577"/>
      <c r="AN962" s="577"/>
    </row>
    <row r="963" spans="1:40" ht="17.25" customHeight="1">
      <c r="A963" s="545"/>
      <c r="B963" s="545"/>
      <c r="C963" s="545"/>
      <c r="D963" s="545"/>
      <c r="E963" s="545"/>
      <c r="F963" s="545"/>
      <c r="G963" s="545"/>
      <c r="H963" s="545"/>
      <c r="I963" s="577"/>
      <c r="J963" s="577"/>
      <c r="K963" s="545"/>
      <c r="L963" s="577"/>
      <c r="M963" s="545"/>
      <c r="N963" s="545"/>
      <c r="O963" s="545"/>
      <c r="P963" s="545"/>
      <c r="Q963" s="545"/>
      <c r="R963" s="545"/>
      <c r="S963" s="545"/>
      <c r="T963" s="545"/>
      <c r="U963" s="545"/>
      <c r="V963" s="545"/>
      <c r="W963" s="545"/>
      <c r="X963" s="561" t="str">
        <v/>
      </c>
      <c r="Y963" s="562">
        <v>0</v>
      </c>
      <c r="Z963" s="545"/>
      <c r="AA963" s="577"/>
      <c r="AB963" s="577"/>
      <c r="AC963" s="577"/>
      <c r="AD963" s="577"/>
      <c r="AE963" s="577"/>
      <c r="AF963" s="577"/>
      <c r="AG963" s="577"/>
      <c r="AH963" s="577"/>
      <c r="AI963" s="577"/>
      <c r="AJ963" s="577"/>
      <c r="AK963" s="577"/>
      <c r="AL963" s="577"/>
      <c r="AM963" s="577"/>
      <c r="AN963" s="577"/>
    </row>
    <row r="964" spans="1:40" ht="17.25" customHeight="1">
      <c r="A964" s="545"/>
      <c r="B964" s="545"/>
      <c r="C964" s="545"/>
      <c r="D964" s="545"/>
      <c r="E964" s="545"/>
      <c r="F964" s="545"/>
      <c r="G964" s="545"/>
      <c r="H964" s="545"/>
      <c r="I964" s="577"/>
      <c r="J964" s="577"/>
      <c r="K964" s="545"/>
      <c r="L964" s="577"/>
      <c r="M964" s="545"/>
      <c r="N964" s="545"/>
      <c r="O964" s="545"/>
      <c r="P964" s="545"/>
      <c r="Q964" s="545"/>
      <c r="R964" s="545"/>
      <c r="S964" s="545"/>
      <c r="T964" s="545"/>
      <c r="U964" s="545"/>
      <c r="V964" s="545"/>
      <c r="W964" s="545"/>
      <c r="X964" s="561" t="str">
        <v/>
      </c>
      <c r="Y964" s="562">
        <v>0</v>
      </c>
      <c r="Z964" s="545"/>
      <c r="AA964" s="577"/>
      <c r="AB964" s="577"/>
      <c r="AC964" s="577"/>
      <c r="AD964" s="577"/>
      <c r="AE964" s="577"/>
      <c r="AF964" s="577"/>
      <c r="AG964" s="577"/>
      <c r="AH964" s="577"/>
      <c r="AI964" s="577"/>
      <c r="AJ964" s="577"/>
      <c r="AK964" s="577"/>
      <c r="AL964" s="577"/>
      <c r="AM964" s="577"/>
      <c r="AN964" s="577"/>
    </row>
    <row r="965" spans="1:40" ht="17.25" customHeight="1">
      <c r="A965" s="545"/>
      <c r="B965" s="545"/>
      <c r="C965" s="545"/>
      <c r="D965" s="545"/>
      <c r="E965" s="545"/>
      <c r="F965" s="545"/>
      <c r="G965" s="545"/>
      <c r="H965" s="545"/>
      <c r="I965" s="577"/>
      <c r="J965" s="577"/>
      <c r="K965" s="545"/>
      <c r="L965" s="577"/>
      <c r="M965" s="545"/>
      <c r="N965" s="545"/>
      <c r="O965" s="545"/>
      <c r="P965" s="545"/>
      <c r="Q965" s="545"/>
      <c r="R965" s="545"/>
      <c r="S965" s="545"/>
      <c r="T965" s="545"/>
      <c r="U965" s="545"/>
      <c r="V965" s="545"/>
      <c r="W965" s="545"/>
      <c r="X965" s="561" t="str">
        <v/>
      </c>
      <c r="Y965" s="562">
        <v>0</v>
      </c>
      <c r="Z965" s="545"/>
      <c r="AA965" s="577"/>
      <c r="AB965" s="577"/>
      <c r="AC965" s="577"/>
      <c r="AD965" s="577"/>
      <c r="AE965" s="577"/>
      <c r="AF965" s="577"/>
      <c r="AG965" s="577"/>
      <c r="AH965" s="577"/>
      <c r="AI965" s="577"/>
      <c r="AJ965" s="577"/>
      <c r="AK965" s="577"/>
      <c r="AL965" s="577"/>
      <c r="AM965" s="577"/>
      <c r="AN965" s="577"/>
    </row>
    <row r="966" spans="1:40" ht="17.25" customHeight="1">
      <c r="A966" s="545"/>
      <c r="B966" s="545"/>
      <c r="C966" s="545"/>
      <c r="D966" s="545"/>
      <c r="E966" s="545"/>
      <c r="F966" s="545"/>
      <c r="G966" s="545"/>
      <c r="H966" s="545"/>
      <c r="I966" s="577"/>
      <c r="J966" s="577"/>
      <c r="K966" s="545"/>
      <c r="L966" s="577"/>
      <c r="M966" s="545"/>
      <c r="N966" s="545"/>
      <c r="O966" s="545"/>
      <c r="P966" s="545"/>
      <c r="Q966" s="545"/>
      <c r="R966" s="545"/>
      <c r="S966" s="545"/>
      <c r="T966" s="545"/>
      <c r="U966" s="545"/>
      <c r="V966" s="545"/>
      <c r="W966" s="545"/>
      <c r="X966" s="561" t="str">
        <v/>
      </c>
      <c r="Y966" s="562">
        <v>0</v>
      </c>
      <c r="Z966" s="545"/>
      <c r="AA966" s="577"/>
      <c r="AB966" s="577"/>
      <c r="AC966" s="577"/>
      <c r="AD966" s="577"/>
      <c r="AE966" s="577"/>
      <c r="AF966" s="577"/>
      <c r="AG966" s="577"/>
      <c r="AH966" s="577"/>
      <c r="AI966" s="577"/>
      <c r="AJ966" s="577"/>
      <c r="AK966" s="577"/>
      <c r="AL966" s="577"/>
      <c r="AM966" s="577"/>
      <c r="AN966" s="577"/>
    </row>
    <row r="967" spans="1:40" ht="17.25" customHeight="1">
      <c r="A967" s="545"/>
      <c r="B967" s="545"/>
      <c r="C967" s="545"/>
      <c r="D967" s="545"/>
      <c r="E967" s="545"/>
      <c r="F967" s="545"/>
      <c r="G967" s="545"/>
      <c r="H967" s="545"/>
      <c r="I967" s="577"/>
      <c r="J967" s="577"/>
      <c r="K967" s="545"/>
      <c r="L967" s="577"/>
      <c r="M967" s="545"/>
      <c r="N967" s="545"/>
      <c r="O967" s="545"/>
      <c r="P967" s="545"/>
      <c r="Q967" s="545"/>
      <c r="R967" s="545"/>
      <c r="S967" s="545"/>
      <c r="T967" s="545"/>
      <c r="U967" s="545"/>
      <c r="V967" s="545"/>
      <c r="W967" s="545"/>
      <c r="X967" s="561" t="str">
        <v/>
      </c>
      <c r="Y967" s="562">
        <v>0</v>
      </c>
      <c r="Z967" s="545"/>
      <c r="AA967" s="577"/>
      <c r="AB967" s="577"/>
      <c r="AC967" s="577"/>
      <c r="AD967" s="577"/>
      <c r="AE967" s="577"/>
      <c r="AF967" s="577"/>
      <c r="AG967" s="577"/>
      <c r="AH967" s="577"/>
      <c r="AI967" s="577"/>
      <c r="AJ967" s="577"/>
      <c r="AK967" s="577"/>
      <c r="AL967" s="577"/>
      <c r="AM967" s="577"/>
      <c r="AN967" s="577"/>
    </row>
    <row r="968" spans="1:40" ht="17.25" customHeight="1">
      <c r="A968" s="545"/>
      <c r="B968" s="545"/>
      <c r="C968" s="545"/>
      <c r="D968" s="545"/>
      <c r="E968" s="545"/>
      <c r="F968" s="545"/>
      <c r="G968" s="545"/>
      <c r="H968" s="545"/>
      <c r="I968" s="577"/>
      <c r="J968" s="577"/>
      <c r="K968" s="545"/>
      <c r="L968" s="577"/>
      <c r="M968" s="545"/>
      <c r="N968" s="545"/>
      <c r="O968" s="545"/>
      <c r="P968" s="545"/>
      <c r="Q968" s="545"/>
      <c r="R968" s="545"/>
      <c r="S968" s="545"/>
      <c r="T968" s="545"/>
      <c r="U968" s="545"/>
      <c r="V968" s="545"/>
      <c r="W968" s="545"/>
      <c r="X968" s="561" t="str">
        <v/>
      </c>
      <c r="Y968" s="562">
        <v>0</v>
      </c>
      <c r="Z968" s="545"/>
      <c r="AA968" s="577"/>
      <c r="AB968" s="577"/>
      <c r="AC968" s="577"/>
      <c r="AD968" s="577"/>
      <c r="AE968" s="577"/>
      <c r="AF968" s="577"/>
      <c r="AG968" s="577"/>
      <c r="AH968" s="577"/>
      <c r="AI968" s="577"/>
      <c r="AJ968" s="577"/>
      <c r="AK968" s="577"/>
      <c r="AL968" s="577"/>
      <c r="AM968" s="577"/>
      <c r="AN968" s="577"/>
    </row>
    <row r="969" spans="1:40" ht="17.25" customHeight="1">
      <c r="A969" s="545"/>
      <c r="B969" s="545"/>
      <c r="C969" s="545"/>
      <c r="D969" s="545"/>
      <c r="E969" s="545"/>
      <c r="F969" s="545"/>
      <c r="G969" s="545"/>
      <c r="H969" s="545"/>
      <c r="I969" s="577"/>
      <c r="J969" s="577"/>
      <c r="K969" s="545"/>
      <c r="L969" s="577"/>
      <c r="M969" s="545"/>
      <c r="N969" s="545"/>
      <c r="O969" s="545"/>
      <c r="P969" s="545"/>
      <c r="Q969" s="545"/>
      <c r="R969" s="545"/>
      <c r="S969" s="545"/>
      <c r="T969" s="545"/>
      <c r="U969" s="545"/>
      <c r="V969" s="545"/>
      <c r="W969" s="545"/>
      <c r="X969" s="561" t="str">
        <v/>
      </c>
      <c r="Y969" s="562">
        <v>0</v>
      </c>
      <c r="Z969" s="545"/>
      <c r="AA969" s="577"/>
      <c r="AB969" s="577"/>
      <c r="AC969" s="577"/>
      <c r="AD969" s="577"/>
      <c r="AE969" s="577"/>
      <c r="AF969" s="577"/>
      <c r="AG969" s="577"/>
      <c r="AH969" s="577"/>
      <c r="AI969" s="577"/>
      <c r="AJ969" s="577"/>
      <c r="AK969" s="577"/>
      <c r="AL969" s="577"/>
      <c r="AM969" s="577"/>
      <c r="AN969" s="577"/>
    </row>
    <row r="970" spans="1:40" ht="17.25" customHeight="1">
      <c r="A970" s="545"/>
      <c r="B970" s="545"/>
      <c r="C970" s="545"/>
      <c r="D970" s="545"/>
      <c r="E970" s="545"/>
      <c r="F970" s="545"/>
      <c r="G970" s="545"/>
      <c r="H970" s="545"/>
      <c r="I970" s="577"/>
      <c r="J970" s="577"/>
      <c r="K970" s="545"/>
      <c r="L970" s="577"/>
      <c r="M970" s="545"/>
      <c r="N970" s="545"/>
      <c r="O970" s="545"/>
      <c r="P970" s="545"/>
      <c r="Q970" s="545"/>
      <c r="R970" s="545"/>
      <c r="S970" s="545"/>
      <c r="T970" s="545"/>
      <c r="U970" s="545"/>
      <c r="V970" s="545"/>
      <c r="W970" s="545"/>
      <c r="X970" s="561" t="str">
        <v/>
      </c>
      <c r="Y970" s="562">
        <v>0</v>
      </c>
      <c r="Z970" s="545"/>
      <c r="AA970" s="577"/>
      <c r="AB970" s="577"/>
      <c r="AC970" s="577"/>
      <c r="AD970" s="577"/>
      <c r="AE970" s="577"/>
      <c r="AF970" s="577"/>
      <c r="AG970" s="577"/>
      <c r="AH970" s="577"/>
      <c r="AI970" s="577"/>
      <c r="AJ970" s="577"/>
      <c r="AK970" s="577"/>
      <c r="AL970" s="577"/>
      <c r="AM970" s="577"/>
      <c r="AN970" s="577"/>
    </row>
    <row r="971" spans="1:40" ht="17.25" customHeight="1">
      <c r="A971" s="545"/>
      <c r="B971" s="545"/>
      <c r="C971" s="545"/>
      <c r="D971" s="545"/>
      <c r="E971" s="545"/>
      <c r="F971" s="545"/>
      <c r="G971" s="545"/>
      <c r="H971" s="545"/>
      <c r="I971" s="577"/>
      <c r="J971" s="577"/>
      <c r="K971" s="545"/>
      <c r="L971" s="577"/>
      <c r="M971" s="545"/>
      <c r="N971" s="545"/>
      <c r="O971" s="545"/>
      <c r="P971" s="545"/>
      <c r="Q971" s="545"/>
      <c r="R971" s="545"/>
      <c r="S971" s="545"/>
      <c r="T971" s="545"/>
      <c r="U971" s="545"/>
      <c r="V971" s="545"/>
      <c r="W971" s="545"/>
      <c r="X971" s="561" t="str">
        <v/>
      </c>
      <c r="Y971" s="562">
        <v>0</v>
      </c>
      <c r="Z971" s="545"/>
      <c r="AA971" s="577"/>
      <c r="AB971" s="577"/>
      <c r="AC971" s="577"/>
      <c r="AD971" s="577"/>
      <c r="AE971" s="577"/>
      <c r="AF971" s="577"/>
      <c r="AG971" s="577"/>
      <c r="AH971" s="577"/>
      <c r="AI971" s="577"/>
      <c r="AJ971" s="577"/>
      <c r="AK971" s="577"/>
      <c r="AL971" s="577"/>
      <c r="AM971" s="577"/>
      <c r="AN971" s="577"/>
    </row>
    <row r="972" spans="1:40" ht="17.25" customHeight="1">
      <c r="A972" s="545"/>
      <c r="B972" s="545"/>
      <c r="C972" s="545"/>
      <c r="D972" s="545"/>
      <c r="E972" s="545"/>
      <c r="F972" s="545"/>
      <c r="G972" s="545"/>
      <c r="H972" s="545"/>
      <c r="I972" s="577"/>
      <c r="J972" s="577"/>
      <c r="K972" s="545"/>
      <c r="L972" s="577"/>
      <c r="M972" s="545"/>
      <c r="N972" s="545"/>
      <c r="O972" s="545"/>
      <c r="P972" s="545"/>
      <c r="Q972" s="545"/>
      <c r="R972" s="545"/>
      <c r="S972" s="545"/>
      <c r="T972" s="545"/>
      <c r="U972" s="545"/>
      <c r="V972" s="545"/>
      <c r="W972" s="545"/>
      <c r="X972" s="561" t="str">
        <v/>
      </c>
      <c r="Y972" s="562">
        <v>0</v>
      </c>
      <c r="Z972" s="545"/>
      <c r="AA972" s="577"/>
      <c r="AB972" s="577"/>
      <c r="AC972" s="577"/>
      <c r="AD972" s="577"/>
      <c r="AE972" s="577"/>
      <c r="AF972" s="577"/>
      <c r="AG972" s="577"/>
      <c r="AH972" s="577"/>
      <c r="AI972" s="577"/>
      <c r="AJ972" s="577"/>
      <c r="AK972" s="577"/>
      <c r="AL972" s="577"/>
      <c r="AM972" s="577"/>
      <c r="AN972" s="577"/>
    </row>
    <row r="973" spans="1:40" ht="17.25" customHeight="1">
      <c r="A973" s="545"/>
      <c r="B973" s="545"/>
      <c r="C973" s="545"/>
      <c r="D973" s="545"/>
      <c r="E973" s="545"/>
      <c r="F973" s="545"/>
      <c r="G973" s="545"/>
      <c r="H973" s="545"/>
      <c r="I973" s="577"/>
      <c r="J973" s="577"/>
      <c r="K973" s="545"/>
      <c r="L973" s="577"/>
      <c r="M973" s="545"/>
      <c r="N973" s="545"/>
      <c r="O973" s="545"/>
      <c r="P973" s="545"/>
      <c r="Q973" s="545"/>
      <c r="R973" s="545"/>
      <c r="S973" s="545"/>
      <c r="T973" s="545"/>
      <c r="U973" s="545"/>
      <c r="V973" s="545"/>
      <c r="W973" s="545"/>
      <c r="X973" s="561" t="str">
        <v/>
      </c>
      <c r="Y973" s="562">
        <v>0</v>
      </c>
      <c r="Z973" s="545"/>
      <c r="AA973" s="577"/>
      <c r="AB973" s="577"/>
      <c r="AC973" s="577"/>
      <c r="AD973" s="577"/>
      <c r="AE973" s="577"/>
      <c r="AF973" s="577"/>
      <c r="AG973" s="577"/>
      <c r="AH973" s="577"/>
      <c r="AI973" s="577"/>
      <c r="AJ973" s="577"/>
      <c r="AK973" s="577"/>
      <c r="AL973" s="577"/>
      <c r="AM973" s="577"/>
      <c r="AN973" s="577"/>
    </row>
    <row r="974" spans="1:40" ht="17.25" customHeight="1">
      <c r="A974" s="545"/>
      <c r="B974" s="545"/>
      <c r="C974" s="545"/>
      <c r="D974" s="545"/>
      <c r="E974" s="545"/>
      <c r="F974" s="545"/>
      <c r="G974" s="545"/>
      <c r="H974" s="545"/>
      <c r="I974" s="577"/>
      <c r="J974" s="577"/>
      <c r="K974" s="545"/>
      <c r="L974" s="577"/>
      <c r="M974" s="545"/>
      <c r="N974" s="545"/>
      <c r="O974" s="545"/>
      <c r="P974" s="545"/>
      <c r="Q974" s="545"/>
      <c r="R974" s="545"/>
      <c r="S974" s="545"/>
      <c r="T974" s="545"/>
      <c r="U974" s="545"/>
      <c r="V974" s="545"/>
      <c r="W974" s="545"/>
      <c r="X974" s="561" t="str">
        <v/>
      </c>
      <c r="Y974" s="562">
        <v>0</v>
      </c>
      <c r="Z974" s="545"/>
      <c r="AA974" s="577"/>
      <c r="AB974" s="577"/>
      <c r="AC974" s="577"/>
      <c r="AD974" s="577"/>
      <c r="AE974" s="577"/>
      <c r="AF974" s="577"/>
      <c r="AG974" s="577"/>
      <c r="AH974" s="577"/>
      <c r="AI974" s="577"/>
      <c r="AJ974" s="577"/>
      <c r="AK974" s="577"/>
      <c r="AL974" s="577"/>
      <c r="AM974" s="577"/>
      <c r="AN974" s="577"/>
    </row>
    <row r="975" spans="1:40" ht="17.25" customHeight="1">
      <c r="A975" s="545"/>
      <c r="B975" s="545"/>
      <c r="C975" s="545"/>
      <c r="D975" s="545"/>
      <c r="E975" s="545"/>
      <c r="F975" s="545"/>
      <c r="G975" s="545"/>
      <c r="H975" s="545"/>
      <c r="I975" s="577"/>
      <c r="J975" s="577"/>
      <c r="K975" s="545"/>
      <c r="L975" s="577"/>
      <c r="M975" s="545"/>
      <c r="N975" s="545"/>
      <c r="O975" s="545"/>
      <c r="P975" s="545"/>
      <c r="Q975" s="545"/>
      <c r="R975" s="545"/>
      <c r="S975" s="545"/>
      <c r="T975" s="545"/>
      <c r="U975" s="545"/>
      <c r="V975" s="545"/>
      <c r="W975" s="545"/>
      <c r="X975" s="561" t="str">
        <v/>
      </c>
      <c r="Y975" s="562">
        <v>0</v>
      </c>
      <c r="Z975" s="545"/>
      <c r="AA975" s="577"/>
      <c r="AB975" s="577"/>
      <c r="AC975" s="577"/>
      <c r="AD975" s="577"/>
      <c r="AE975" s="577"/>
      <c r="AF975" s="577"/>
      <c r="AG975" s="577"/>
      <c r="AH975" s="577"/>
      <c r="AI975" s="577"/>
      <c r="AJ975" s="577"/>
      <c r="AK975" s="577"/>
      <c r="AL975" s="577"/>
      <c r="AM975" s="577"/>
      <c r="AN975" s="577"/>
    </row>
    <row r="976" spans="1:40" ht="17.25" customHeight="1">
      <c r="A976" s="545"/>
      <c r="B976" s="545"/>
      <c r="C976" s="545"/>
      <c r="D976" s="545"/>
      <c r="E976" s="545"/>
      <c r="F976" s="545"/>
      <c r="G976" s="545"/>
      <c r="H976" s="545"/>
      <c r="I976" s="577"/>
      <c r="J976" s="577"/>
      <c r="K976" s="545"/>
      <c r="L976" s="577"/>
      <c r="M976" s="545"/>
      <c r="N976" s="545"/>
      <c r="O976" s="545"/>
      <c r="P976" s="545"/>
      <c r="Q976" s="545"/>
      <c r="R976" s="545"/>
      <c r="S976" s="545"/>
      <c r="T976" s="545"/>
      <c r="U976" s="545"/>
      <c r="V976" s="545"/>
      <c r="W976" s="545"/>
      <c r="X976" s="561" t="str">
        <v/>
      </c>
      <c r="Y976" s="562">
        <v>0</v>
      </c>
      <c r="Z976" s="545"/>
      <c r="AA976" s="577"/>
      <c r="AB976" s="577"/>
      <c r="AC976" s="577"/>
      <c r="AD976" s="577"/>
      <c r="AE976" s="577"/>
      <c r="AF976" s="577"/>
      <c r="AG976" s="577"/>
      <c r="AH976" s="577"/>
      <c r="AI976" s="577"/>
      <c r="AJ976" s="577"/>
      <c r="AK976" s="577"/>
      <c r="AL976" s="577"/>
      <c r="AM976" s="577"/>
      <c r="AN976" s="577"/>
    </row>
    <row r="977" spans="1:40" ht="17.25" customHeight="1">
      <c r="A977" s="545"/>
      <c r="B977" s="545"/>
      <c r="C977" s="545"/>
      <c r="D977" s="545"/>
      <c r="E977" s="545"/>
      <c r="F977" s="545"/>
      <c r="G977" s="545"/>
      <c r="H977" s="545"/>
      <c r="I977" s="577"/>
      <c r="J977" s="577"/>
      <c r="K977" s="545"/>
      <c r="L977" s="577"/>
      <c r="M977" s="545"/>
      <c r="N977" s="545"/>
      <c r="O977" s="545"/>
      <c r="P977" s="545"/>
      <c r="Q977" s="545"/>
      <c r="R977" s="545"/>
      <c r="S977" s="545"/>
      <c r="T977" s="545"/>
      <c r="U977" s="545"/>
      <c r="V977" s="545"/>
      <c r="W977" s="545"/>
      <c r="X977" s="561" t="str">
        <v/>
      </c>
      <c r="Y977" s="562">
        <v>0</v>
      </c>
      <c r="Z977" s="545"/>
      <c r="AA977" s="577"/>
      <c r="AB977" s="577"/>
      <c r="AC977" s="577"/>
      <c r="AD977" s="577"/>
      <c r="AE977" s="577"/>
      <c r="AF977" s="577"/>
      <c r="AG977" s="577"/>
      <c r="AH977" s="577"/>
      <c r="AI977" s="577"/>
      <c r="AJ977" s="577"/>
      <c r="AK977" s="577"/>
      <c r="AL977" s="577"/>
      <c r="AM977" s="577"/>
      <c r="AN977" s="577"/>
    </row>
    <row r="978" spans="1:40" ht="17.25" customHeight="1">
      <c r="A978" s="545"/>
      <c r="B978" s="545"/>
      <c r="C978" s="545"/>
      <c r="D978" s="545"/>
      <c r="E978" s="545"/>
      <c r="F978" s="545"/>
      <c r="G978" s="545"/>
      <c r="H978" s="545"/>
      <c r="I978" s="577"/>
      <c r="J978" s="577"/>
      <c r="K978" s="545"/>
      <c r="L978" s="577"/>
      <c r="M978" s="545"/>
      <c r="N978" s="545"/>
      <c r="O978" s="545"/>
      <c r="P978" s="545"/>
      <c r="Q978" s="545"/>
      <c r="R978" s="545"/>
      <c r="S978" s="545"/>
      <c r="T978" s="545"/>
      <c r="U978" s="545"/>
      <c r="V978" s="545"/>
      <c r="W978" s="545"/>
      <c r="X978" s="561" t="str">
        <v/>
      </c>
      <c r="Y978" s="562">
        <v>0</v>
      </c>
      <c r="Z978" s="545"/>
      <c r="AA978" s="577"/>
      <c r="AB978" s="577"/>
      <c r="AC978" s="577"/>
      <c r="AD978" s="577"/>
      <c r="AE978" s="577"/>
      <c r="AF978" s="577"/>
      <c r="AG978" s="577"/>
      <c r="AH978" s="577"/>
      <c r="AI978" s="577"/>
      <c r="AJ978" s="577"/>
      <c r="AK978" s="577"/>
      <c r="AL978" s="577"/>
      <c r="AM978" s="577"/>
      <c r="AN978" s="577"/>
    </row>
    <row r="979" spans="1:40" ht="17.25" customHeight="1">
      <c r="A979" s="545"/>
      <c r="B979" s="545"/>
      <c r="C979" s="545"/>
      <c r="D979" s="545"/>
      <c r="E979" s="545"/>
      <c r="F979" s="545"/>
      <c r="G979" s="545"/>
      <c r="H979" s="545"/>
      <c r="I979" s="577"/>
      <c r="J979" s="577"/>
      <c r="K979" s="545"/>
      <c r="L979" s="577"/>
      <c r="M979" s="545"/>
      <c r="N979" s="545"/>
      <c r="O979" s="545"/>
      <c r="P979" s="545"/>
      <c r="Q979" s="545"/>
      <c r="R979" s="545"/>
      <c r="S979" s="545"/>
      <c r="T979" s="545"/>
      <c r="U979" s="545"/>
      <c r="V979" s="545"/>
      <c r="W979" s="545"/>
      <c r="X979" s="561" t="str">
        <v/>
      </c>
      <c r="Y979" s="562">
        <v>0</v>
      </c>
      <c r="Z979" s="545"/>
      <c r="AA979" s="577"/>
      <c r="AB979" s="577"/>
      <c r="AC979" s="577"/>
      <c r="AD979" s="577"/>
      <c r="AE979" s="577"/>
      <c r="AF979" s="577"/>
      <c r="AG979" s="577"/>
      <c r="AH979" s="577"/>
      <c r="AI979" s="577"/>
      <c r="AJ979" s="577"/>
      <c r="AK979" s="577"/>
      <c r="AL979" s="577"/>
      <c r="AM979" s="577"/>
      <c r="AN979" s="577"/>
    </row>
    <row r="980" spans="1:40" ht="17.25" customHeight="1">
      <c r="A980" s="545"/>
      <c r="B980" s="545"/>
      <c r="C980" s="545"/>
      <c r="D980" s="545"/>
      <c r="E980" s="545"/>
      <c r="F980" s="545"/>
      <c r="G980" s="545"/>
      <c r="H980" s="545"/>
      <c r="I980" s="577"/>
      <c r="J980" s="577"/>
      <c r="K980" s="545"/>
      <c r="L980" s="577"/>
      <c r="M980" s="545"/>
      <c r="N980" s="545"/>
      <c r="O980" s="545"/>
      <c r="P980" s="545"/>
      <c r="Q980" s="545"/>
      <c r="R980" s="545"/>
      <c r="S980" s="545"/>
      <c r="T980" s="545"/>
      <c r="U980" s="545"/>
      <c r="V980" s="545"/>
      <c r="W980" s="545"/>
      <c r="X980" s="561" t="str">
        <v/>
      </c>
      <c r="Y980" s="562">
        <v>0</v>
      </c>
      <c r="Z980" s="545"/>
      <c r="AA980" s="577"/>
      <c r="AB980" s="577"/>
      <c r="AC980" s="577"/>
      <c r="AD980" s="577"/>
      <c r="AE980" s="577"/>
      <c r="AF980" s="577"/>
      <c r="AG980" s="577"/>
      <c r="AH980" s="577"/>
      <c r="AI980" s="577"/>
      <c r="AJ980" s="577"/>
      <c r="AK980" s="577"/>
      <c r="AL980" s="577"/>
      <c r="AM980" s="577"/>
      <c r="AN980" s="577"/>
    </row>
    <row r="981" spans="1:40" ht="17.25" customHeight="1">
      <c r="A981" s="545"/>
      <c r="B981" s="545"/>
      <c r="C981" s="545"/>
      <c r="D981" s="545"/>
      <c r="E981" s="545"/>
      <c r="F981" s="545"/>
      <c r="G981" s="545"/>
      <c r="H981" s="545"/>
      <c r="I981" s="577"/>
      <c r="J981" s="577"/>
      <c r="K981" s="545"/>
      <c r="L981" s="577"/>
      <c r="M981" s="545"/>
      <c r="N981" s="545"/>
      <c r="O981" s="545"/>
      <c r="P981" s="545"/>
      <c r="Q981" s="545"/>
      <c r="R981" s="545"/>
      <c r="S981" s="545"/>
      <c r="T981" s="545"/>
      <c r="U981" s="545"/>
      <c r="V981" s="545"/>
      <c r="W981" s="545"/>
      <c r="X981" s="561" t="str">
        <v/>
      </c>
      <c r="Y981" s="562">
        <v>0</v>
      </c>
      <c r="Z981" s="545"/>
      <c r="AA981" s="577"/>
      <c r="AB981" s="577"/>
      <c r="AC981" s="577"/>
      <c r="AD981" s="577"/>
      <c r="AE981" s="577"/>
      <c r="AF981" s="577"/>
      <c r="AG981" s="577"/>
      <c r="AH981" s="577"/>
      <c r="AI981" s="577"/>
      <c r="AJ981" s="577"/>
      <c r="AK981" s="577"/>
      <c r="AL981" s="577"/>
      <c r="AM981" s="577"/>
      <c r="AN981" s="577"/>
    </row>
    <row r="982" spans="1:40" ht="17.25" customHeight="1">
      <c r="A982" s="545"/>
      <c r="B982" s="545"/>
      <c r="C982" s="545"/>
      <c r="D982" s="545"/>
      <c r="E982" s="545"/>
      <c r="F982" s="545"/>
      <c r="G982" s="545"/>
      <c r="H982" s="545"/>
      <c r="I982" s="577"/>
      <c r="J982" s="577"/>
      <c r="K982" s="545"/>
      <c r="L982" s="577"/>
      <c r="M982" s="545"/>
      <c r="N982" s="545"/>
      <c r="O982" s="545"/>
      <c r="P982" s="545"/>
      <c r="Q982" s="545"/>
      <c r="R982" s="545"/>
      <c r="S982" s="545"/>
      <c r="T982" s="545"/>
      <c r="U982" s="545"/>
      <c r="V982" s="545"/>
      <c r="W982" s="545"/>
      <c r="X982" s="561" t="str">
        <v/>
      </c>
      <c r="Y982" s="562">
        <v>0</v>
      </c>
      <c r="Z982" s="545"/>
      <c r="AA982" s="577"/>
      <c r="AB982" s="577"/>
      <c r="AC982" s="577"/>
      <c r="AD982" s="577"/>
      <c r="AE982" s="577"/>
      <c r="AF982" s="577"/>
      <c r="AG982" s="577"/>
      <c r="AH982" s="577"/>
      <c r="AI982" s="577"/>
      <c r="AJ982" s="577"/>
      <c r="AK982" s="577"/>
      <c r="AL982" s="577"/>
      <c r="AM982" s="577"/>
      <c r="AN982" s="577"/>
    </row>
    <row r="983" spans="1:40" ht="17.25" customHeight="1">
      <c r="A983" s="545"/>
      <c r="B983" s="545"/>
      <c r="C983" s="545"/>
      <c r="D983" s="545"/>
      <c r="E983" s="545"/>
      <c r="F983" s="545"/>
      <c r="G983" s="545"/>
      <c r="H983" s="545"/>
      <c r="I983" s="577"/>
      <c r="J983" s="577"/>
      <c r="K983" s="545"/>
      <c r="L983" s="577"/>
      <c r="M983" s="545"/>
      <c r="N983" s="545"/>
      <c r="O983" s="545"/>
      <c r="P983" s="545"/>
      <c r="Q983" s="545"/>
      <c r="R983" s="545"/>
      <c r="S983" s="545"/>
      <c r="T983" s="545"/>
      <c r="U983" s="545"/>
      <c r="V983" s="545"/>
      <c r="W983" s="545"/>
      <c r="X983" s="561" t="str">
        <v/>
      </c>
      <c r="Y983" s="562">
        <v>0</v>
      </c>
      <c r="Z983" s="545"/>
      <c r="AA983" s="577"/>
      <c r="AB983" s="577"/>
      <c r="AC983" s="577"/>
      <c r="AD983" s="577"/>
      <c r="AE983" s="577"/>
      <c r="AF983" s="577"/>
      <c r="AG983" s="577"/>
      <c r="AH983" s="577"/>
      <c r="AI983" s="577"/>
      <c r="AJ983" s="577"/>
      <c r="AK983" s="577"/>
      <c r="AL983" s="577"/>
      <c r="AM983" s="577"/>
      <c r="AN983" s="577"/>
    </row>
    <row r="984" spans="1:40" ht="17.25" customHeight="1">
      <c r="A984" s="545"/>
      <c r="B984" s="545"/>
      <c r="C984" s="545"/>
      <c r="D984" s="545"/>
      <c r="E984" s="545"/>
      <c r="F984" s="545"/>
      <c r="G984" s="545"/>
      <c r="H984" s="545"/>
      <c r="I984" s="577"/>
      <c r="J984" s="577"/>
      <c r="K984" s="545"/>
      <c r="L984" s="577"/>
      <c r="M984" s="545"/>
      <c r="N984" s="545"/>
      <c r="O984" s="545"/>
      <c r="P984" s="545"/>
      <c r="Q984" s="545"/>
      <c r="R984" s="545"/>
      <c r="S984" s="545"/>
      <c r="T984" s="545"/>
      <c r="U984" s="545"/>
      <c r="V984" s="545"/>
      <c r="W984" s="545"/>
      <c r="X984" s="561" t="str">
        <v/>
      </c>
      <c r="Y984" s="562">
        <v>0</v>
      </c>
      <c r="Z984" s="545"/>
      <c r="AA984" s="577"/>
      <c r="AB984" s="577"/>
      <c r="AC984" s="577"/>
      <c r="AD984" s="577"/>
      <c r="AE984" s="577"/>
      <c r="AF984" s="577"/>
      <c r="AG984" s="577"/>
      <c r="AH984" s="577"/>
      <c r="AI984" s="577"/>
      <c r="AJ984" s="577"/>
      <c r="AK984" s="577"/>
      <c r="AL984" s="577"/>
      <c r="AM984" s="577"/>
      <c r="AN984" s="577"/>
    </row>
    <row r="985" spans="1:40" ht="17.25" customHeight="1">
      <c r="A985" s="545"/>
      <c r="B985" s="545"/>
      <c r="C985" s="545"/>
      <c r="D985" s="545"/>
      <c r="E985" s="545"/>
      <c r="F985" s="545"/>
      <c r="G985" s="545"/>
      <c r="H985" s="545"/>
      <c r="I985" s="577"/>
      <c r="J985" s="577"/>
      <c r="K985" s="545"/>
      <c r="L985" s="577"/>
      <c r="M985" s="545"/>
      <c r="N985" s="545"/>
      <c r="O985" s="545"/>
      <c r="P985" s="545"/>
      <c r="Q985" s="545"/>
      <c r="R985" s="545"/>
      <c r="S985" s="545"/>
      <c r="T985" s="545"/>
      <c r="U985" s="545"/>
      <c r="V985" s="545"/>
      <c r="W985" s="545"/>
      <c r="X985" s="561" t="str">
        <v/>
      </c>
      <c r="Y985" s="562">
        <v>0</v>
      </c>
      <c r="Z985" s="545"/>
      <c r="AA985" s="577"/>
      <c r="AB985" s="577"/>
      <c r="AC985" s="577"/>
      <c r="AD985" s="577"/>
      <c r="AE985" s="577"/>
      <c r="AF985" s="577"/>
      <c r="AG985" s="577"/>
      <c r="AH985" s="577"/>
      <c r="AI985" s="577"/>
      <c r="AJ985" s="577"/>
      <c r="AK985" s="577"/>
      <c r="AL985" s="577"/>
      <c r="AM985" s="577"/>
      <c r="AN985" s="577"/>
    </row>
    <row r="986" spans="1:40" ht="17.25" customHeight="1">
      <c r="A986" s="545"/>
      <c r="B986" s="545"/>
      <c r="C986" s="545"/>
      <c r="D986" s="545"/>
      <c r="E986" s="545"/>
      <c r="F986" s="545"/>
      <c r="G986" s="545"/>
      <c r="H986" s="545"/>
      <c r="I986" s="577"/>
      <c r="J986" s="577"/>
      <c r="K986" s="545"/>
      <c r="L986" s="577"/>
      <c r="M986" s="545"/>
      <c r="N986" s="545"/>
      <c r="O986" s="545"/>
      <c r="P986" s="545"/>
      <c r="Q986" s="545"/>
      <c r="R986" s="545"/>
      <c r="S986" s="545"/>
      <c r="T986" s="545"/>
      <c r="U986" s="545"/>
      <c r="V986" s="545"/>
      <c r="W986" s="545"/>
      <c r="X986" s="561" t="str">
        <v/>
      </c>
      <c r="Y986" s="562">
        <v>0</v>
      </c>
      <c r="Z986" s="545"/>
      <c r="AA986" s="577"/>
      <c r="AB986" s="577"/>
      <c r="AC986" s="577"/>
      <c r="AD986" s="577"/>
      <c r="AE986" s="577"/>
      <c r="AF986" s="577"/>
      <c r="AG986" s="577"/>
      <c r="AH986" s="577"/>
      <c r="AI986" s="577"/>
      <c r="AJ986" s="577"/>
      <c r="AK986" s="577"/>
      <c r="AL986" s="577"/>
      <c r="AM986" s="577"/>
      <c r="AN986" s="577"/>
    </row>
    <row r="987" spans="1:40" ht="17.25" customHeight="1">
      <c r="A987" s="545"/>
      <c r="B987" s="545"/>
      <c r="C987" s="545"/>
      <c r="D987" s="545"/>
      <c r="E987" s="545"/>
      <c r="F987" s="545"/>
      <c r="G987" s="545"/>
      <c r="H987" s="545"/>
      <c r="I987" s="577"/>
      <c r="J987" s="577"/>
      <c r="K987" s="545"/>
      <c r="L987" s="577"/>
      <c r="M987" s="545"/>
      <c r="N987" s="545"/>
      <c r="O987" s="545"/>
      <c r="P987" s="545"/>
      <c r="Q987" s="545"/>
      <c r="R987" s="545"/>
      <c r="S987" s="545"/>
      <c r="T987" s="545"/>
      <c r="U987" s="545"/>
      <c r="V987" s="545"/>
      <c r="W987" s="545"/>
      <c r="X987" s="561" t="str">
        <v/>
      </c>
      <c r="Y987" s="562">
        <v>0</v>
      </c>
      <c r="Z987" s="545"/>
      <c r="AA987" s="577"/>
      <c r="AB987" s="577"/>
      <c r="AC987" s="577"/>
      <c r="AD987" s="577"/>
      <c r="AE987" s="577"/>
      <c r="AF987" s="577"/>
      <c r="AG987" s="577"/>
      <c r="AH987" s="577"/>
      <c r="AI987" s="577"/>
      <c r="AJ987" s="577"/>
      <c r="AK987" s="577"/>
      <c r="AL987" s="577"/>
      <c r="AM987" s="577"/>
      <c r="AN987" s="577"/>
    </row>
    <row r="988" spans="1:40" ht="17.25" customHeight="1">
      <c r="A988" s="545"/>
      <c r="B988" s="545"/>
      <c r="C988" s="545"/>
      <c r="D988" s="545"/>
      <c r="E988" s="545"/>
      <c r="F988" s="545"/>
      <c r="G988" s="545"/>
      <c r="H988" s="545"/>
      <c r="I988" s="577"/>
      <c r="J988" s="577"/>
      <c r="K988" s="545"/>
      <c r="L988" s="577"/>
      <c r="M988" s="545"/>
      <c r="N988" s="545"/>
      <c r="O988" s="545"/>
      <c r="P988" s="545"/>
      <c r="Q988" s="545"/>
      <c r="R988" s="545"/>
      <c r="S988" s="545"/>
      <c r="T988" s="545"/>
      <c r="U988" s="545"/>
      <c r="V988" s="545"/>
      <c r="W988" s="545"/>
      <c r="X988" s="561" t="str">
        <v/>
      </c>
      <c r="Y988" s="562">
        <v>0</v>
      </c>
      <c r="Z988" s="545"/>
      <c r="AA988" s="577"/>
      <c r="AB988" s="577"/>
      <c r="AC988" s="577"/>
      <c r="AD988" s="577"/>
      <c r="AE988" s="577"/>
      <c r="AF988" s="577"/>
      <c r="AG988" s="577"/>
      <c r="AH988" s="577"/>
      <c r="AI988" s="577"/>
      <c r="AJ988" s="577"/>
      <c r="AK988" s="577"/>
      <c r="AL988" s="577"/>
      <c r="AM988" s="577"/>
      <c r="AN988" s="577"/>
    </row>
    <row r="989" spans="1:40" ht="17.25" customHeight="1">
      <c r="A989" s="545"/>
      <c r="B989" s="545"/>
      <c r="C989" s="545"/>
      <c r="D989" s="545"/>
      <c r="E989" s="545"/>
      <c r="F989" s="545"/>
      <c r="G989" s="545"/>
      <c r="H989" s="545"/>
      <c r="I989" s="577"/>
      <c r="J989" s="577"/>
      <c r="K989" s="545"/>
      <c r="L989" s="577"/>
      <c r="M989" s="545"/>
      <c r="N989" s="545"/>
      <c r="O989" s="545"/>
      <c r="P989" s="545"/>
      <c r="Q989" s="545"/>
      <c r="R989" s="545"/>
      <c r="S989" s="545"/>
      <c r="T989" s="545"/>
      <c r="U989" s="545"/>
      <c r="V989" s="545"/>
      <c r="W989" s="545"/>
      <c r="X989" s="561" t="str">
        <v/>
      </c>
      <c r="Y989" s="562">
        <v>0</v>
      </c>
      <c r="Z989" s="545"/>
      <c r="AA989" s="577"/>
      <c r="AB989" s="577"/>
      <c r="AC989" s="577"/>
      <c r="AD989" s="577"/>
      <c r="AE989" s="577"/>
      <c r="AF989" s="577"/>
      <c r="AG989" s="577"/>
      <c r="AH989" s="577"/>
      <c r="AI989" s="577"/>
      <c r="AJ989" s="577"/>
      <c r="AK989" s="577"/>
      <c r="AL989" s="577"/>
      <c r="AM989" s="577"/>
      <c r="AN989" s="577"/>
    </row>
    <row r="990" spans="1:40" ht="17.25" customHeight="1">
      <c r="A990" s="545"/>
      <c r="B990" s="545"/>
      <c r="C990" s="545"/>
      <c r="D990" s="545"/>
      <c r="E990" s="545"/>
      <c r="F990" s="545"/>
      <c r="G990" s="545"/>
      <c r="H990" s="545"/>
      <c r="I990" s="577"/>
      <c r="J990" s="577"/>
      <c r="K990" s="545"/>
      <c r="L990" s="577"/>
      <c r="M990" s="545"/>
      <c r="N990" s="545"/>
      <c r="O990" s="545"/>
      <c r="P990" s="545"/>
      <c r="Q990" s="545"/>
      <c r="R990" s="545"/>
      <c r="S990" s="545"/>
      <c r="T990" s="545"/>
      <c r="U990" s="545"/>
      <c r="V990" s="545"/>
      <c r="W990" s="545"/>
      <c r="X990" s="561" t="str">
        <v/>
      </c>
      <c r="Y990" s="562">
        <v>0</v>
      </c>
      <c r="Z990" s="545"/>
      <c r="AA990" s="577"/>
      <c r="AB990" s="577"/>
      <c r="AC990" s="577"/>
      <c r="AD990" s="577"/>
      <c r="AE990" s="577"/>
      <c r="AF990" s="577"/>
      <c r="AG990" s="577"/>
      <c r="AH990" s="577"/>
      <c r="AI990" s="577"/>
      <c r="AJ990" s="577"/>
      <c r="AK990" s="577"/>
      <c r="AL990" s="577"/>
      <c r="AM990" s="577"/>
      <c r="AN990" s="577"/>
    </row>
    <row r="991" spans="1:40" ht="17.25" customHeight="1">
      <c r="A991" s="545"/>
      <c r="B991" s="545"/>
      <c r="C991" s="545"/>
      <c r="D991" s="545"/>
      <c r="E991" s="545"/>
      <c r="F991" s="545"/>
      <c r="G991" s="545"/>
      <c r="H991" s="545"/>
      <c r="I991" s="577"/>
      <c r="J991" s="577"/>
      <c r="K991" s="545"/>
      <c r="L991" s="577"/>
      <c r="M991" s="545"/>
      <c r="N991" s="545"/>
      <c r="O991" s="545"/>
      <c r="P991" s="545"/>
      <c r="Q991" s="545"/>
      <c r="R991" s="545"/>
      <c r="S991" s="545"/>
      <c r="T991" s="545"/>
      <c r="U991" s="545"/>
      <c r="V991" s="545"/>
      <c r="W991" s="545"/>
      <c r="X991" s="561" t="str">
        <v/>
      </c>
      <c r="Y991" s="562">
        <v>0</v>
      </c>
      <c r="Z991" s="545"/>
      <c r="AA991" s="577"/>
      <c r="AB991" s="577"/>
      <c r="AC991" s="577"/>
      <c r="AD991" s="577"/>
      <c r="AE991" s="577"/>
      <c r="AF991" s="577"/>
      <c r="AG991" s="577"/>
      <c r="AH991" s="577"/>
      <c r="AI991" s="577"/>
      <c r="AJ991" s="577"/>
      <c r="AK991" s="577"/>
      <c r="AL991" s="577"/>
      <c r="AM991" s="577"/>
      <c r="AN991" s="577"/>
    </row>
    <row r="992" spans="1:40" ht="17.25" customHeight="1">
      <c r="A992" s="545"/>
      <c r="B992" s="545"/>
      <c r="C992" s="545"/>
      <c r="D992" s="545"/>
      <c r="E992" s="545"/>
      <c r="F992" s="545"/>
      <c r="G992" s="545"/>
      <c r="H992" s="545"/>
      <c r="I992" s="577"/>
      <c r="J992" s="577"/>
      <c r="K992" s="545"/>
      <c r="L992" s="577"/>
      <c r="M992" s="545"/>
      <c r="N992" s="545"/>
      <c r="O992" s="545"/>
      <c r="P992" s="545"/>
      <c r="Q992" s="545"/>
      <c r="R992" s="545"/>
      <c r="S992" s="545"/>
      <c r="T992" s="545"/>
      <c r="U992" s="545"/>
      <c r="V992" s="545"/>
      <c r="W992" s="545"/>
      <c r="X992" s="561" t="str">
        <v/>
      </c>
      <c r="Y992" s="562">
        <v>0</v>
      </c>
      <c r="Z992" s="545"/>
      <c r="AA992" s="577"/>
      <c r="AB992" s="577"/>
      <c r="AC992" s="577"/>
      <c r="AD992" s="577"/>
      <c r="AE992" s="577"/>
      <c r="AF992" s="577"/>
      <c r="AG992" s="577"/>
      <c r="AH992" s="577"/>
      <c r="AI992" s="577"/>
      <c r="AJ992" s="577"/>
      <c r="AK992" s="577"/>
      <c r="AL992" s="577"/>
      <c r="AM992" s="577"/>
      <c r="AN992" s="577"/>
    </row>
    <row r="993" spans="1:40" ht="17.25" customHeight="1">
      <c r="A993" s="545"/>
      <c r="B993" s="545"/>
      <c r="C993" s="545"/>
      <c r="D993" s="545"/>
      <c r="E993" s="545"/>
      <c r="F993" s="545"/>
      <c r="G993" s="545"/>
      <c r="H993" s="545"/>
      <c r="I993" s="577"/>
      <c r="J993" s="577"/>
      <c r="K993" s="545"/>
      <c r="L993" s="577"/>
      <c r="M993" s="545"/>
      <c r="N993" s="545"/>
      <c r="O993" s="545"/>
      <c r="P993" s="545"/>
      <c r="Q993" s="545"/>
      <c r="R993" s="545"/>
      <c r="S993" s="545"/>
      <c r="T993" s="545"/>
      <c r="U993" s="545"/>
      <c r="V993" s="545"/>
      <c r="W993" s="545"/>
      <c r="X993" s="561" t="str">
        <v/>
      </c>
      <c r="Y993" s="562">
        <v>0</v>
      </c>
      <c r="Z993" s="545"/>
      <c r="AA993" s="577"/>
      <c r="AB993" s="577"/>
      <c r="AC993" s="577"/>
      <c r="AD993" s="577"/>
      <c r="AE993" s="577"/>
      <c r="AF993" s="577"/>
      <c r="AG993" s="577"/>
      <c r="AH993" s="577"/>
      <c r="AI993" s="577"/>
      <c r="AJ993" s="577"/>
      <c r="AK993" s="577"/>
      <c r="AL993" s="577"/>
      <c r="AM993" s="577"/>
      <c r="AN993" s="577"/>
    </row>
    <row r="994" spans="1:40" ht="17.25" customHeight="1">
      <c r="A994" s="545"/>
      <c r="B994" s="545"/>
      <c r="C994" s="545"/>
      <c r="D994" s="545"/>
      <c r="E994" s="545"/>
      <c r="F994" s="545"/>
      <c r="G994" s="545"/>
      <c r="H994" s="545"/>
      <c r="I994" s="577"/>
      <c r="J994" s="577"/>
      <c r="K994" s="545"/>
      <c r="L994" s="577"/>
      <c r="M994" s="545"/>
      <c r="N994" s="545"/>
      <c r="O994" s="545"/>
      <c r="P994" s="545"/>
      <c r="Q994" s="545"/>
      <c r="R994" s="545"/>
      <c r="S994" s="545"/>
      <c r="T994" s="545"/>
      <c r="U994" s="545"/>
      <c r="V994" s="545"/>
      <c r="W994" s="545"/>
      <c r="X994" s="561" t="str">
        <v/>
      </c>
      <c r="Y994" s="562">
        <v>0</v>
      </c>
      <c r="Z994" s="545"/>
      <c r="AA994" s="577"/>
      <c r="AB994" s="577"/>
      <c r="AC994" s="577"/>
      <c r="AD994" s="577"/>
      <c r="AE994" s="577"/>
      <c r="AF994" s="577"/>
      <c r="AG994" s="577"/>
      <c r="AH994" s="577"/>
      <c r="AI994" s="577"/>
      <c r="AJ994" s="577"/>
      <c r="AK994" s="577"/>
      <c r="AL994" s="577"/>
      <c r="AM994" s="577"/>
      <c r="AN994" s="577"/>
    </row>
    <row r="995" spans="1:40" ht="17.25" customHeight="1">
      <c r="A995" s="545"/>
      <c r="B995" s="545"/>
      <c r="C995" s="545"/>
      <c r="D995" s="545"/>
      <c r="E995" s="545"/>
      <c r="F995" s="545"/>
      <c r="G995" s="545"/>
      <c r="H995" s="545"/>
      <c r="I995" s="577"/>
      <c r="J995" s="577"/>
      <c r="K995" s="545"/>
      <c r="L995" s="577"/>
      <c r="M995" s="545"/>
      <c r="N995" s="545"/>
      <c r="O995" s="545"/>
      <c r="P995" s="545"/>
      <c r="Q995" s="545"/>
      <c r="R995" s="545"/>
      <c r="S995" s="545"/>
      <c r="T995" s="545"/>
      <c r="U995" s="545"/>
      <c r="V995" s="545"/>
      <c r="W995" s="545"/>
      <c r="X995" s="561" t="str">
        <v/>
      </c>
      <c r="Y995" s="562">
        <v>0</v>
      </c>
      <c r="Z995" s="545"/>
      <c r="AA995" s="577"/>
      <c r="AB995" s="577"/>
      <c r="AC995" s="577"/>
      <c r="AD995" s="577"/>
      <c r="AE995" s="577"/>
      <c r="AF995" s="577"/>
      <c r="AG995" s="577"/>
      <c r="AH995" s="577"/>
      <c r="AI995" s="577"/>
      <c r="AJ995" s="577"/>
      <c r="AK995" s="577"/>
      <c r="AL995" s="577"/>
      <c r="AM995" s="577"/>
      <c r="AN995" s="577"/>
    </row>
    <row r="996" spans="1:40" ht="17.25" customHeight="1">
      <c r="A996" s="545"/>
      <c r="B996" s="545"/>
      <c r="C996" s="545"/>
      <c r="D996" s="545"/>
      <c r="E996" s="545"/>
      <c r="F996" s="545"/>
      <c r="G996" s="545"/>
      <c r="H996" s="545"/>
      <c r="I996" s="577"/>
      <c r="J996" s="577"/>
      <c r="K996" s="545"/>
      <c r="L996" s="577"/>
      <c r="M996" s="545"/>
      <c r="N996" s="545"/>
      <c r="O996" s="545"/>
      <c r="P996" s="545"/>
      <c r="Q996" s="545"/>
      <c r="R996" s="545"/>
      <c r="S996" s="545"/>
      <c r="T996" s="545"/>
      <c r="U996" s="545"/>
      <c r="V996" s="545"/>
      <c r="W996" s="545"/>
      <c r="X996" s="561" t="str">
        <v/>
      </c>
      <c r="Y996" s="562">
        <v>0</v>
      </c>
      <c r="Z996" s="545"/>
      <c r="AA996" s="577"/>
      <c r="AB996" s="577"/>
      <c r="AC996" s="577"/>
      <c r="AD996" s="577"/>
      <c r="AE996" s="577"/>
      <c r="AF996" s="577"/>
      <c r="AG996" s="577"/>
      <c r="AH996" s="577"/>
      <c r="AI996" s="577"/>
      <c r="AJ996" s="577"/>
      <c r="AK996" s="577"/>
      <c r="AL996" s="577"/>
      <c r="AM996" s="577"/>
      <c r="AN996" s="577"/>
    </row>
    <row r="997" spans="1:40" ht="17.25" customHeight="1">
      <c r="A997" s="545"/>
      <c r="B997" s="545"/>
      <c r="C997" s="545"/>
      <c r="D997" s="545"/>
      <c r="E997" s="545"/>
      <c r="F997" s="545"/>
      <c r="G997" s="545"/>
      <c r="H997" s="545"/>
      <c r="I997" s="577"/>
      <c r="J997" s="577"/>
      <c r="K997" s="545"/>
      <c r="L997" s="577"/>
      <c r="M997" s="545"/>
      <c r="N997" s="545"/>
      <c r="O997" s="545"/>
      <c r="P997" s="545"/>
      <c r="Q997" s="545"/>
      <c r="R997" s="545"/>
      <c r="S997" s="545"/>
      <c r="T997" s="545"/>
      <c r="U997" s="545"/>
      <c r="V997" s="545"/>
      <c r="W997" s="545"/>
      <c r="X997" s="561" t="str">
        <v/>
      </c>
      <c r="Y997" s="562">
        <v>0</v>
      </c>
      <c r="Z997" s="545"/>
      <c r="AA997" s="577"/>
      <c r="AB997" s="577"/>
      <c r="AC997" s="577"/>
      <c r="AD997" s="577"/>
      <c r="AE997" s="577"/>
      <c r="AF997" s="577"/>
      <c r="AG997" s="577"/>
      <c r="AH997" s="577"/>
      <c r="AI997" s="577"/>
      <c r="AJ997" s="577"/>
      <c r="AK997" s="577"/>
      <c r="AL997" s="577"/>
      <c r="AM997" s="577"/>
      <c r="AN997" s="577"/>
    </row>
    <row r="998" spans="1:40" ht="17.25" customHeight="1">
      <c r="A998" s="545"/>
      <c r="B998" s="545"/>
      <c r="C998" s="545"/>
      <c r="D998" s="545"/>
      <c r="E998" s="545"/>
      <c r="F998" s="545"/>
      <c r="G998" s="545"/>
      <c r="H998" s="545"/>
      <c r="I998" s="577"/>
      <c r="J998" s="577"/>
      <c r="K998" s="545"/>
      <c r="L998" s="577"/>
      <c r="M998" s="545"/>
      <c r="N998" s="545"/>
      <c r="O998" s="545"/>
      <c r="P998" s="545"/>
      <c r="Q998" s="545"/>
      <c r="R998" s="545"/>
      <c r="S998" s="545"/>
      <c r="T998" s="545"/>
      <c r="U998" s="545"/>
      <c r="V998" s="545"/>
      <c r="W998" s="545"/>
      <c r="X998" s="561" t="str">
        <v/>
      </c>
      <c r="Y998" s="562">
        <v>0</v>
      </c>
      <c r="Z998" s="545"/>
      <c r="AA998" s="577"/>
      <c r="AB998" s="577"/>
      <c r="AC998" s="577"/>
      <c r="AD998" s="577"/>
      <c r="AE998" s="577"/>
      <c r="AF998" s="577"/>
      <c r="AG998" s="577"/>
      <c r="AH998" s="577"/>
      <c r="AI998" s="577"/>
      <c r="AJ998" s="577"/>
      <c r="AK998" s="577"/>
      <c r="AL998" s="577"/>
      <c r="AM998" s="577"/>
      <c r="AN998" s="577"/>
    </row>
    <row r="999" spans="1:40" ht="17.25" customHeight="1">
      <c r="A999" s="545"/>
      <c r="B999" s="545"/>
      <c r="C999" s="545"/>
      <c r="D999" s="545"/>
      <c r="E999" s="545"/>
      <c r="F999" s="545"/>
      <c r="G999" s="545"/>
      <c r="H999" s="545"/>
      <c r="I999" s="577"/>
      <c r="J999" s="577"/>
      <c r="K999" s="545"/>
      <c r="L999" s="577"/>
      <c r="M999" s="545"/>
      <c r="N999" s="545"/>
      <c r="O999" s="545"/>
      <c r="P999" s="545"/>
      <c r="Q999" s="545"/>
      <c r="R999" s="545"/>
      <c r="S999" s="545"/>
      <c r="T999" s="545"/>
      <c r="U999" s="545"/>
      <c r="V999" s="545"/>
      <c r="W999" s="545"/>
      <c r="X999" s="561" t="str">
        <v/>
      </c>
      <c r="Y999" s="562">
        <v>0</v>
      </c>
      <c r="Z999" s="545"/>
      <c r="AA999" s="577"/>
      <c r="AB999" s="577"/>
      <c r="AC999" s="577"/>
      <c r="AD999" s="577"/>
      <c r="AE999" s="577"/>
      <c r="AF999" s="577"/>
      <c r="AG999" s="577"/>
      <c r="AH999" s="577"/>
      <c r="AI999" s="577"/>
      <c r="AJ999" s="577"/>
      <c r="AK999" s="577"/>
      <c r="AL999" s="577"/>
      <c r="AM999" s="577"/>
      <c r="AN999" s="577"/>
    </row>
    <row r="1000" spans="1:40" ht="17.25" hidden="1" customHeight="1">
      <c r="A1000" s="545"/>
      <c r="B1000" s="545"/>
      <c r="C1000" s="545"/>
      <c r="D1000" s="545"/>
      <c r="E1000" s="545"/>
      <c r="F1000" s="545"/>
      <c r="G1000" s="545"/>
      <c r="H1000" s="545"/>
      <c r="I1000" s="577"/>
      <c r="J1000" s="577"/>
      <c r="K1000" s="545"/>
      <c r="L1000" s="577"/>
      <c r="M1000" s="545"/>
      <c r="N1000" s="545"/>
      <c r="O1000" s="545"/>
      <c r="P1000" s="545"/>
      <c r="Q1000" s="545"/>
      <c r="R1000" s="545"/>
      <c r="S1000" s="545"/>
      <c r="T1000" s="545"/>
      <c r="U1000" s="545"/>
      <c r="V1000" s="545"/>
      <c r="W1000" s="545"/>
      <c r="X1000" s="561" t="str">
        <v/>
      </c>
      <c r="Y1000" s="562">
        <v>0</v>
      </c>
      <c r="Z1000" s="545"/>
      <c r="AA1000" s="577"/>
      <c r="AB1000" s="577"/>
      <c r="AC1000" s="577"/>
      <c r="AD1000" s="577"/>
      <c r="AE1000" s="577"/>
      <c r="AF1000" s="577"/>
      <c r="AG1000" s="577"/>
      <c r="AH1000" s="577"/>
      <c r="AI1000" s="577"/>
      <c r="AJ1000" s="577"/>
      <c r="AK1000" s="577"/>
      <c r="AL1000" s="577"/>
      <c r="AM1000" s="577"/>
      <c r="AN1000" s="577"/>
    </row>
    <row r="1001" spans="1:40" ht="17.25" hidden="1" customHeight="1">
      <c r="A1001" s="545"/>
      <c r="B1001" s="545"/>
      <c r="C1001" s="545"/>
      <c r="D1001" s="545"/>
      <c r="E1001" s="545"/>
      <c r="F1001" s="545"/>
      <c r="G1001" s="545"/>
      <c r="H1001" s="545"/>
      <c r="I1001" s="577"/>
      <c r="J1001" s="577"/>
      <c r="K1001" s="545"/>
      <c r="L1001" s="577"/>
      <c r="M1001" s="545"/>
      <c r="N1001" s="545"/>
      <c r="O1001" s="545"/>
      <c r="P1001" s="545"/>
      <c r="Q1001" s="545"/>
      <c r="R1001" s="545"/>
      <c r="S1001" s="545"/>
      <c r="T1001" s="545"/>
      <c r="U1001" s="545"/>
      <c r="V1001" s="545"/>
      <c r="W1001" s="545"/>
      <c r="X1001" s="582" t="str">
        <v/>
      </c>
      <c r="Y1001" s="583">
        <v>0</v>
      </c>
      <c r="Z1001" s="545"/>
      <c r="AA1001" s="577"/>
      <c r="AB1001" s="577"/>
      <c r="AC1001" s="577"/>
      <c r="AD1001" s="577"/>
      <c r="AE1001" s="577"/>
      <c r="AF1001" s="577"/>
      <c r="AG1001" s="577"/>
      <c r="AH1001" s="577"/>
      <c r="AI1001" s="577"/>
      <c r="AJ1001" s="577"/>
      <c r="AK1001" s="577"/>
      <c r="AL1001" s="577"/>
      <c r="AM1001" s="577"/>
      <c r="AN1001" s="577"/>
    </row>
    <row r="1002" spans="1:40" ht="17.25" hidden="1" customHeight="1">
      <c r="A1002" s="545"/>
      <c r="B1002" s="545"/>
      <c r="C1002" s="545"/>
      <c r="D1002" s="545"/>
      <c r="E1002" s="545"/>
      <c r="F1002" s="545"/>
      <c r="G1002" s="545"/>
      <c r="H1002" s="545"/>
      <c r="I1002" s="577"/>
      <c r="J1002" s="577"/>
      <c r="K1002" s="545"/>
      <c r="L1002" s="577"/>
      <c r="M1002" s="545"/>
      <c r="N1002" s="545"/>
      <c r="O1002" s="545"/>
      <c r="P1002" s="545"/>
      <c r="Q1002" s="545"/>
      <c r="R1002" s="545"/>
      <c r="S1002" s="545"/>
      <c r="T1002" s="545"/>
      <c r="U1002" s="545"/>
      <c r="V1002" s="545"/>
      <c r="W1002" s="545"/>
      <c r="X1002" s="582" t="str">
        <v/>
      </c>
      <c r="Y1002" s="583">
        <v>0</v>
      </c>
      <c r="Z1002" s="545"/>
      <c r="AA1002" s="577"/>
      <c r="AB1002" s="577"/>
      <c r="AC1002" s="577"/>
      <c r="AD1002" s="577"/>
      <c r="AE1002" s="577"/>
      <c r="AF1002" s="577"/>
      <c r="AG1002" s="577"/>
      <c r="AH1002" s="577"/>
      <c r="AI1002" s="577"/>
      <c r="AJ1002" s="577"/>
      <c r="AK1002" s="577"/>
      <c r="AL1002" s="577"/>
      <c r="AM1002" s="577"/>
      <c r="AN1002" s="577"/>
    </row>
    <row r="1003" spans="1:40" ht="17.25" hidden="1" customHeight="1">
      <c r="A1003" s="545"/>
      <c r="B1003" s="545"/>
      <c r="C1003" s="545"/>
      <c r="D1003" s="545"/>
      <c r="E1003" s="545"/>
      <c r="F1003" s="545"/>
      <c r="G1003" s="545"/>
      <c r="H1003" s="545"/>
      <c r="I1003" s="577"/>
      <c r="J1003" s="577"/>
      <c r="K1003" s="545"/>
      <c r="L1003" s="577"/>
      <c r="M1003" s="545"/>
      <c r="N1003" s="545"/>
      <c r="O1003" s="545"/>
      <c r="P1003" s="545"/>
      <c r="Q1003" s="545"/>
      <c r="R1003" s="545"/>
      <c r="S1003" s="545"/>
      <c r="T1003" s="545"/>
      <c r="U1003" s="545"/>
      <c r="V1003" s="545"/>
      <c r="W1003" s="545"/>
      <c r="X1003" s="582" t="str">
        <v/>
      </c>
      <c r="Y1003" s="583">
        <v>0</v>
      </c>
      <c r="Z1003" s="545"/>
      <c r="AA1003" s="577"/>
      <c r="AB1003" s="577"/>
      <c r="AC1003" s="577"/>
      <c r="AD1003" s="577"/>
      <c r="AE1003" s="577"/>
      <c r="AF1003" s="577"/>
      <c r="AG1003" s="577"/>
      <c r="AH1003" s="577"/>
      <c r="AI1003" s="577"/>
      <c r="AJ1003" s="577"/>
      <c r="AK1003" s="577"/>
      <c r="AL1003" s="577"/>
      <c r="AM1003" s="577"/>
      <c r="AN1003" s="577"/>
    </row>
    <row r="1004" spans="1:40" ht="17.25" hidden="1" customHeight="1">
      <c r="A1004" s="545"/>
      <c r="B1004" s="545"/>
      <c r="C1004" s="545"/>
      <c r="D1004" s="545"/>
      <c r="E1004" s="545"/>
      <c r="F1004" s="545"/>
      <c r="G1004" s="545"/>
      <c r="H1004" s="545"/>
      <c r="I1004" s="577"/>
      <c r="J1004" s="577"/>
      <c r="K1004" s="545"/>
      <c r="L1004" s="577"/>
      <c r="M1004" s="545"/>
      <c r="N1004" s="545"/>
      <c r="O1004" s="545"/>
      <c r="P1004" s="545"/>
      <c r="Q1004" s="545"/>
      <c r="R1004" s="545"/>
      <c r="S1004" s="545"/>
      <c r="T1004" s="545"/>
      <c r="U1004" s="545"/>
      <c r="V1004" s="545"/>
      <c r="W1004" s="545"/>
      <c r="X1004" s="582" t="str">
        <v/>
      </c>
      <c r="Y1004" s="583">
        <v>0</v>
      </c>
      <c r="Z1004" s="545"/>
      <c r="AA1004" s="577"/>
      <c r="AB1004" s="577"/>
      <c r="AC1004" s="577"/>
      <c r="AD1004" s="577"/>
      <c r="AE1004" s="577"/>
      <c r="AF1004" s="577"/>
      <c r="AG1004" s="577"/>
      <c r="AH1004" s="577"/>
      <c r="AI1004" s="577"/>
      <c r="AJ1004" s="577"/>
      <c r="AK1004" s="577"/>
      <c r="AL1004" s="577"/>
      <c r="AM1004" s="577"/>
      <c r="AN1004" s="577"/>
    </row>
    <row r="1005" spans="1:40" ht="17.25" hidden="1" customHeight="1">
      <c r="A1005" s="545"/>
      <c r="B1005" s="545"/>
      <c r="C1005" s="545"/>
      <c r="D1005" s="545"/>
      <c r="E1005" s="545"/>
      <c r="F1005" s="545"/>
      <c r="G1005" s="545"/>
      <c r="H1005" s="545"/>
      <c r="I1005" s="577"/>
      <c r="J1005" s="577"/>
      <c r="K1005" s="545"/>
      <c r="L1005" s="577"/>
      <c r="M1005" s="545"/>
      <c r="N1005" s="545"/>
      <c r="O1005" s="545"/>
      <c r="P1005" s="545"/>
      <c r="Q1005" s="545"/>
      <c r="R1005" s="545"/>
      <c r="S1005" s="545"/>
      <c r="T1005" s="545"/>
      <c r="U1005" s="545"/>
      <c r="V1005" s="545"/>
      <c r="W1005" s="545"/>
      <c r="X1005" s="582" t="str">
        <v/>
      </c>
      <c r="Y1005" s="583">
        <v>0</v>
      </c>
      <c r="Z1005" s="545"/>
      <c r="AA1005" s="577"/>
      <c r="AB1005" s="577"/>
      <c r="AC1005" s="577"/>
      <c r="AD1005" s="577"/>
      <c r="AE1005" s="577"/>
      <c r="AF1005" s="577"/>
      <c r="AG1005" s="577"/>
      <c r="AH1005" s="577"/>
      <c r="AI1005" s="577"/>
      <c r="AJ1005" s="577"/>
      <c r="AK1005" s="577"/>
      <c r="AL1005" s="577"/>
      <c r="AM1005" s="577"/>
      <c r="AN1005" s="577"/>
    </row>
    <row r="1006" spans="1:40" ht="17.25" hidden="1" customHeight="1">
      <c r="A1006" s="545"/>
      <c r="B1006" s="545"/>
      <c r="C1006" s="545"/>
      <c r="D1006" s="545"/>
      <c r="E1006" s="545"/>
      <c r="F1006" s="545"/>
      <c r="G1006" s="545"/>
      <c r="H1006" s="545"/>
      <c r="I1006" s="577"/>
      <c r="J1006" s="577"/>
      <c r="K1006" s="545"/>
      <c r="L1006" s="577"/>
      <c r="M1006" s="545"/>
      <c r="N1006" s="545"/>
      <c r="O1006" s="545"/>
      <c r="P1006" s="545"/>
      <c r="Q1006" s="545"/>
      <c r="R1006" s="545"/>
      <c r="S1006" s="545"/>
      <c r="T1006" s="545"/>
      <c r="U1006" s="545"/>
      <c r="V1006" s="545"/>
      <c r="W1006" s="545"/>
      <c r="X1006" s="582" t="str">
        <v/>
      </c>
      <c r="Y1006" s="583">
        <v>0</v>
      </c>
      <c r="Z1006" s="545"/>
      <c r="AA1006" s="577"/>
      <c r="AB1006" s="577"/>
      <c r="AC1006" s="577"/>
      <c r="AD1006" s="577"/>
      <c r="AE1006" s="577"/>
      <c r="AF1006" s="577"/>
      <c r="AG1006" s="577"/>
      <c r="AH1006" s="577"/>
      <c r="AI1006" s="577"/>
      <c r="AJ1006" s="577"/>
      <c r="AK1006" s="577"/>
      <c r="AL1006" s="577"/>
      <c r="AM1006" s="577"/>
      <c r="AN1006" s="577"/>
    </row>
    <row r="1007" spans="1:40" ht="17.25" hidden="1" customHeight="1">
      <c r="A1007" s="545"/>
      <c r="B1007" s="545"/>
      <c r="C1007" s="545"/>
      <c r="D1007" s="545"/>
      <c r="E1007" s="545"/>
      <c r="F1007" s="545"/>
      <c r="G1007" s="545"/>
      <c r="H1007" s="545"/>
      <c r="I1007" s="577"/>
      <c r="J1007" s="577"/>
      <c r="K1007" s="545"/>
      <c r="L1007" s="577"/>
      <c r="M1007" s="545"/>
      <c r="N1007" s="545"/>
      <c r="O1007" s="545"/>
      <c r="P1007" s="545"/>
      <c r="Q1007" s="545"/>
      <c r="R1007" s="545"/>
      <c r="S1007" s="545"/>
      <c r="T1007" s="545"/>
      <c r="U1007" s="545"/>
      <c r="V1007" s="545"/>
      <c r="W1007" s="545"/>
      <c r="X1007" s="582" t="str">
        <v/>
      </c>
      <c r="Y1007" s="583">
        <v>0</v>
      </c>
      <c r="Z1007" s="545"/>
      <c r="AA1007" s="577"/>
      <c r="AB1007" s="577"/>
      <c r="AC1007" s="577"/>
      <c r="AD1007" s="577"/>
      <c r="AE1007" s="577"/>
      <c r="AF1007" s="577"/>
      <c r="AG1007" s="577"/>
      <c r="AH1007" s="577"/>
      <c r="AI1007" s="577"/>
      <c r="AJ1007" s="577"/>
      <c r="AK1007" s="577"/>
      <c r="AL1007" s="577"/>
      <c r="AM1007" s="577"/>
      <c r="AN1007" s="577"/>
    </row>
    <row r="1008" spans="1:40" ht="17.25" hidden="1" customHeight="1">
      <c r="A1008" s="545"/>
      <c r="B1008" s="545"/>
      <c r="C1008" s="545"/>
      <c r="D1008" s="545"/>
      <c r="E1008" s="545"/>
      <c r="F1008" s="545"/>
      <c r="G1008" s="545"/>
      <c r="H1008" s="545"/>
      <c r="I1008" s="577"/>
      <c r="J1008" s="577"/>
      <c r="K1008" s="545"/>
      <c r="L1008" s="577"/>
      <c r="M1008" s="545"/>
      <c r="N1008" s="545"/>
      <c r="O1008" s="545"/>
      <c r="P1008" s="545"/>
      <c r="Q1008" s="545"/>
      <c r="R1008" s="545"/>
      <c r="S1008" s="545"/>
      <c r="T1008" s="545"/>
      <c r="U1008" s="545"/>
      <c r="V1008" s="545"/>
      <c r="W1008" s="545"/>
      <c r="X1008" s="582" t="str">
        <v/>
      </c>
      <c r="Y1008" s="583">
        <v>0</v>
      </c>
      <c r="Z1008" s="545"/>
      <c r="AA1008" s="577"/>
      <c r="AB1008" s="577"/>
      <c r="AC1008" s="577"/>
      <c r="AD1008" s="577"/>
      <c r="AE1008" s="577"/>
      <c r="AF1008" s="577"/>
      <c r="AG1008" s="577"/>
      <c r="AH1008" s="577"/>
      <c r="AI1008" s="577"/>
      <c r="AJ1008" s="577"/>
      <c r="AK1008" s="577"/>
      <c r="AL1008" s="577"/>
      <c r="AM1008" s="577"/>
      <c r="AN1008" s="577"/>
    </row>
    <row r="1009" spans="1:40" ht="17.25" hidden="1" customHeight="1">
      <c r="A1009" s="545"/>
      <c r="B1009" s="545"/>
      <c r="C1009" s="545"/>
      <c r="D1009" s="545"/>
      <c r="E1009" s="545"/>
      <c r="F1009" s="545"/>
      <c r="G1009" s="545"/>
      <c r="H1009" s="545"/>
      <c r="I1009" s="577"/>
      <c r="J1009" s="577"/>
      <c r="K1009" s="545"/>
      <c r="L1009" s="577"/>
      <c r="M1009" s="545"/>
      <c r="N1009" s="545"/>
      <c r="O1009" s="545"/>
      <c r="P1009" s="545"/>
      <c r="Q1009" s="545"/>
      <c r="R1009" s="545"/>
      <c r="S1009" s="545"/>
      <c r="T1009" s="545"/>
      <c r="U1009" s="545"/>
      <c r="V1009" s="545"/>
      <c r="W1009" s="545"/>
      <c r="X1009" s="582" t="str">
        <v/>
      </c>
      <c r="Y1009" s="583">
        <v>0</v>
      </c>
      <c r="Z1009" s="545"/>
      <c r="AA1009" s="577"/>
      <c r="AB1009" s="577"/>
      <c r="AC1009" s="577"/>
      <c r="AD1009" s="577"/>
      <c r="AE1009" s="577"/>
      <c r="AF1009" s="577"/>
      <c r="AG1009" s="577"/>
      <c r="AH1009" s="577"/>
      <c r="AI1009" s="577"/>
      <c r="AJ1009" s="577"/>
      <c r="AK1009" s="577"/>
      <c r="AL1009" s="577"/>
      <c r="AM1009" s="577"/>
      <c r="AN1009" s="577"/>
    </row>
    <row r="1010" spans="1:40" ht="17.25" hidden="1" customHeight="1">
      <c r="A1010" s="545"/>
      <c r="B1010" s="545"/>
      <c r="C1010" s="545"/>
      <c r="D1010" s="545"/>
      <c r="E1010" s="545"/>
      <c r="F1010" s="545"/>
      <c r="G1010" s="545"/>
      <c r="H1010" s="545"/>
      <c r="I1010" s="577"/>
      <c r="J1010" s="577"/>
      <c r="K1010" s="545"/>
      <c r="L1010" s="577"/>
      <c r="M1010" s="545"/>
      <c r="N1010" s="545"/>
      <c r="O1010" s="545"/>
      <c r="P1010" s="545"/>
      <c r="Q1010" s="545"/>
      <c r="R1010" s="545"/>
      <c r="S1010" s="545"/>
      <c r="T1010" s="545"/>
      <c r="U1010" s="545"/>
      <c r="V1010" s="545"/>
      <c r="W1010" s="545"/>
      <c r="X1010" s="582" t="str">
        <v/>
      </c>
      <c r="Y1010" s="583">
        <v>0</v>
      </c>
      <c r="Z1010" s="545"/>
      <c r="AA1010" s="577"/>
      <c r="AB1010" s="577"/>
      <c r="AC1010" s="577"/>
      <c r="AD1010" s="577"/>
      <c r="AE1010" s="577"/>
      <c r="AF1010" s="577"/>
      <c r="AG1010" s="577"/>
      <c r="AH1010" s="577"/>
      <c r="AI1010" s="577"/>
      <c r="AJ1010" s="577"/>
      <c r="AK1010" s="577"/>
      <c r="AL1010" s="577"/>
      <c r="AM1010" s="577"/>
      <c r="AN1010" s="577"/>
    </row>
    <row r="1011" spans="1:40" ht="17.25" hidden="1" customHeight="1">
      <c r="A1011" s="545"/>
      <c r="B1011" s="545"/>
      <c r="C1011" s="545"/>
      <c r="D1011" s="545"/>
      <c r="E1011" s="545"/>
      <c r="F1011" s="545"/>
      <c r="G1011" s="545"/>
      <c r="H1011" s="545"/>
      <c r="I1011" s="577"/>
      <c r="J1011" s="577"/>
      <c r="K1011" s="545"/>
      <c r="L1011" s="577"/>
      <c r="M1011" s="545"/>
      <c r="N1011" s="545"/>
      <c r="O1011" s="545"/>
      <c r="P1011" s="545"/>
      <c r="Q1011" s="545"/>
      <c r="R1011" s="545"/>
      <c r="S1011" s="545"/>
      <c r="T1011" s="545"/>
      <c r="U1011" s="545"/>
      <c r="V1011" s="545"/>
      <c r="W1011" s="545"/>
      <c r="X1011" s="582" t="str">
        <v/>
      </c>
      <c r="Y1011" s="583">
        <v>0</v>
      </c>
      <c r="Z1011" s="545"/>
      <c r="AA1011" s="577"/>
      <c r="AB1011" s="577"/>
      <c r="AC1011" s="577"/>
      <c r="AD1011" s="577"/>
      <c r="AE1011" s="577"/>
      <c r="AF1011" s="577"/>
      <c r="AG1011" s="577"/>
      <c r="AH1011" s="577"/>
      <c r="AI1011" s="577"/>
      <c r="AJ1011" s="577"/>
      <c r="AK1011" s="577"/>
      <c r="AL1011" s="577"/>
      <c r="AM1011" s="577"/>
      <c r="AN1011" s="577"/>
    </row>
    <row r="1012" spans="1:40" ht="17.25" hidden="1" customHeight="1">
      <c r="A1012" s="545"/>
      <c r="B1012" s="545"/>
      <c r="C1012" s="545"/>
      <c r="D1012" s="545"/>
      <c r="E1012" s="545"/>
      <c r="F1012" s="545"/>
      <c r="G1012" s="545"/>
      <c r="H1012" s="545"/>
      <c r="I1012" s="577"/>
      <c r="J1012" s="577"/>
      <c r="K1012" s="545"/>
      <c r="L1012" s="577"/>
      <c r="M1012" s="545"/>
      <c r="N1012" s="545"/>
      <c r="O1012" s="545"/>
      <c r="P1012" s="545"/>
      <c r="Q1012" s="545"/>
      <c r="R1012" s="545"/>
      <c r="S1012" s="545"/>
      <c r="T1012" s="545"/>
      <c r="U1012" s="545"/>
      <c r="V1012" s="545"/>
      <c r="W1012" s="545"/>
      <c r="X1012" s="582" t="str">
        <v/>
      </c>
      <c r="Y1012" s="583">
        <v>0</v>
      </c>
      <c r="Z1012" s="545"/>
      <c r="AA1012" s="577"/>
      <c r="AB1012" s="577"/>
      <c r="AC1012" s="577"/>
      <c r="AD1012" s="577"/>
      <c r="AE1012" s="577"/>
      <c r="AF1012" s="577"/>
      <c r="AG1012" s="577"/>
      <c r="AH1012" s="577"/>
      <c r="AI1012" s="577"/>
      <c r="AJ1012" s="577"/>
      <c r="AK1012" s="577"/>
      <c r="AL1012" s="577"/>
      <c r="AM1012" s="577"/>
      <c r="AN1012" s="577"/>
    </row>
    <row r="1013" spans="1:40" ht="17.25" hidden="1" customHeight="1">
      <c r="A1013" s="545"/>
      <c r="B1013" s="545"/>
      <c r="C1013" s="545"/>
      <c r="D1013" s="545"/>
      <c r="E1013" s="545"/>
      <c r="F1013" s="545"/>
      <c r="G1013" s="545"/>
      <c r="H1013" s="545"/>
      <c r="I1013" s="577"/>
      <c r="J1013" s="577"/>
      <c r="K1013" s="545"/>
      <c r="L1013" s="577"/>
      <c r="M1013" s="545"/>
      <c r="N1013" s="545"/>
      <c r="O1013" s="545"/>
      <c r="P1013" s="545"/>
      <c r="Q1013" s="545"/>
      <c r="R1013" s="545"/>
      <c r="S1013" s="545"/>
      <c r="T1013" s="545"/>
      <c r="U1013" s="545"/>
      <c r="V1013" s="545"/>
      <c r="W1013" s="545"/>
      <c r="X1013" s="582" t="str">
        <v/>
      </c>
      <c r="Y1013" s="583">
        <v>0</v>
      </c>
      <c r="Z1013" s="545"/>
      <c r="AA1013" s="577"/>
      <c r="AB1013" s="577"/>
      <c r="AC1013" s="577"/>
      <c r="AD1013" s="577"/>
      <c r="AE1013" s="577"/>
      <c r="AF1013" s="577"/>
      <c r="AG1013" s="577"/>
      <c r="AH1013" s="577"/>
      <c r="AI1013" s="577"/>
      <c r="AJ1013" s="577"/>
      <c r="AK1013" s="577"/>
      <c r="AL1013" s="577"/>
      <c r="AM1013" s="577"/>
      <c r="AN1013" s="577"/>
    </row>
    <row r="1014" spans="1:40" ht="17.25" hidden="1" customHeight="1">
      <c r="A1014" s="545"/>
      <c r="B1014" s="545"/>
      <c r="C1014" s="545"/>
      <c r="D1014" s="545"/>
      <c r="E1014" s="545"/>
      <c r="F1014" s="545"/>
      <c r="G1014" s="545"/>
      <c r="H1014" s="545"/>
      <c r="I1014" s="577"/>
      <c r="J1014" s="577"/>
      <c r="K1014" s="545"/>
      <c r="L1014" s="577"/>
      <c r="M1014" s="545"/>
      <c r="N1014" s="545"/>
      <c r="O1014" s="545"/>
      <c r="P1014" s="545"/>
      <c r="Q1014" s="545"/>
      <c r="R1014" s="545"/>
      <c r="S1014" s="545"/>
      <c r="T1014" s="545"/>
      <c r="U1014" s="545"/>
      <c r="V1014" s="545"/>
      <c r="W1014" s="545"/>
      <c r="X1014" s="582" t="str">
        <v/>
      </c>
      <c r="Y1014" s="583">
        <v>0</v>
      </c>
      <c r="Z1014" s="545"/>
      <c r="AA1014" s="577"/>
      <c r="AB1014" s="577"/>
      <c r="AC1014" s="577"/>
      <c r="AD1014" s="577"/>
      <c r="AE1014" s="577"/>
      <c r="AF1014" s="577"/>
      <c r="AG1014" s="577"/>
      <c r="AH1014" s="577"/>
      <c r="AI1014" s="577"/>
      <c r="AJ1014" s="577"/>
      <c r="AK1014" s="577"/>
      <c r="AL1014" s="577"/>
      <c r="AM1014" s="577"/>
      <c r="AN1014" s="577"/>
    </row>
    <row r="1015" spans="1:40" ht="17.25" hidden="1" customHeight="1">
      <c r="A1015" s="545"/>
      <c r="B1015" s="545"/>
      <c r="C1015" s="545"/>
      <c r="D1015" s="545"/>
      <c r="E1015" s="545"/>
      <c r="F1015" s="545"/>
      <c r="G1015" s="545"/>
      <c r="H1015" s="545"/>
      <c r="I1015" s="577"/>
      <c r="J1015" s="577"/>
      <c r="K1015" s="545"/>
      <c r="L1015" s="577"/>
      <c r="M1015" s="545"/>
      <c r="N1015" s="545"/>
      <c r="O1015" s="545"/>
      <c r="P1015" s="545"/>
      <c r="Q1015" s="545"/>
      <c r="R1015" s="545"/>
      <c r="S1015" s="545"/>
      <c r="T1015" s="545"/>
      <c r="U1015" s="545"/>
      <c r="V1015" s="545"/>
      <c r="W1015" s="545"/>
      <c r="X1015" s="582" t="str">
        <v/>
      </c>
      <c r="Y1015" s="583">
        <v>0</v>
      </c>
      <c r="Z1015" s="545"/>
      <c r="AA1015" s="577"/>
      <c r="AB1015" s="577"/>
      <c r="AC1015" s="577"/>
      <c r="AD1015" s="577"/>
      <c r="AE1015" s="577"/>
      <c r="AF1015" s="577"/>
      <c r="AG1015" s="577"/>
      <c r="AH1015" s="577"/>
      <c r="AI1015" s="577"/>
      <c r="AJ1015" s="577"/>
      <c r="AK1015" s="577"/>
      <c r="AL1015" s="577"/>
      <c r="AM1015" s="577"/>
      <c r="AN1015" s="577"/>
    </row>
    <row r="1016" spans="1:40" ht="17.25" hidden="1" customHeight="1">
      <c r="A1016" s="545"/>
      <c r="B1016" s="545"/>
      <c r="C1016" s="545"/>
      <c r="D1016" s="545"/>
      <c r="E1016" s="545"/>
      <c r="F1016" s="545"/>
      <c r="G1016" s="545"/>
      <c r="H1016" s="545"/>
      <c r="I1016" s="577"/>
      <c r="J1016" s="577"/>
      <c r="K1016" s="545"/>
      <c r="L1016" s="577"/>
      <c r="M1016" s="545"/>
      <c r="N1016" s="545"/>
      <c r="O1016" s="545"/>
      <c r="P1016" s="545"/>
      <c r="Q1016" s="545"/>
      <c r="R1016" s="545"/>
      <c r="S1016" s="545"/>
      <c r="T1016" s="545"/>
      <c r="U1016" s="545"/>
      <c r="V1016" s="545"/>
      <c r="W1016" s="545"/>
      <c r="X1016" s="582" t="str">
        <v/>
      </c>
      <c r="Y1016" s="583">
        <v>0</v>
      </c>
      <c r="Z1016" s="545"/>
      <c r="AA1016" s="577"/>
      <c r="AB1016" s="577"/>
      <c r="AC1016" s="577"/>
      <c r="AD1016" s="577"/>
      <c r="AE1016" s="577"/>
      <c r="AF1016" s="577"/>
      <c r="AG1016" s="577"/>
      <c r="AH1016" s="577"/>
      <c r="AI1016" s="577"/>
      <c r="AJ1016" s="577"/>
      <c r="AK1016" s="577"/>
      <c r="AL1016" s="577"/>
      <c r="AM1016" s="577"/>
      <c r="AN1016" s="577"/>
    </row>
    <row r="1017" spans="1:40" ht="17.25" hidden="1" customHeight="1">
      <c r="A1017" s="545"/>
      <c r="B1017" s="545"/>
      <c r="C1017" s="545"/>
      <c r="D1017" s="545"/>
      <c r="E1017" s="545"/>
      <c r="F1017" s="545"/>
      <c r="G1017" s="545"/>
      <c r="H1017" s="545"/>
      <c r="I1017" s="577"/>
      <c r="J1017" s="577"/>
      <c r="K1017" s="545"/>
      <c r="L1017" s="577"/>
      <c r="M1017" s="545"/>
      <c r="N1017" s="545"/>
      <c r="O1017" s="545"/>
      <c r="P1017" s="545"/>
      <c r="Q1017" s="545"/>
      <c r="R1017" s="545"/>
      <c r="S1017" s="545"/>
      <c r="T1017" s="545"/>
      <c r="U1017" s="545"/>
      <c r="V1017" s="545"/>
      <c r="W1017" s="545"/>
      <c r="X1017" s="582"/>
      <c r="Y1017" s="583"/>
      <c r="Z1017" s="545"/>
      <c r="AA1017" s="577"/>
      <c r="AB1017" s="577"/>
      <c r="AC1017" s="577"/>
      <c r="AD1017" s="577"/>
      <c r="AE1017" s="577"/>
      <c r="AF1017" s="577"/>
      <c r="AG1017" s="577"/>
      <c r="AH1017" s="577"/>
      <c r="AI1017" s="577"/>
      <c r="AJ1017" s="577"/>
      <c r="AK1017" s="577"/>
      <c r="AL1017" s="577"/>
      <c r="AM1017" s="577"/>
      <c r="AN1017" s="577"/>
    </row>
    <row r="1018" spans="1:40" ht="17.25" hidden="1" customHeight="1">
      <c r="A1018" s="545"/>
      <c r="B1018" s="545"/>
      <c r="C1018" s="545"/>
      <c r="D1018" s="545"/>
      <c r="E1018" s="545"/>
      <c r="F1018" s="545"/>
      <c r="G1018" s="545"/>
      <c r="H1018" s="545"/>
      <c r="I1018" s="577"/>
      <c r="J1018" s="577"/>
      <c r="K1018" s="545"/>
      <c r="L1018" s="577"/>
      <c r="M1018" s="545"/>
      <c r="N1018" s="545"/>
      <c r="O1018" s="545"/>
      <c r="P1018" s="545"/>
      <c r="Q1018" s="545"/>
      <c r="R1018" s="545"/>
      <c r="S1018" s="545"/>
      <c r="T1018" s="545"/>
      <c r="U1018" s="545"/>
      <c r="V1018" s="545"/>
      <c r="W1018" s="545"/>
      <c r="X1018" s="582"/>
      <c r="Y1018" s="583"/>
      <c r="Z1018" s="545"/>
      <c r="AA1018" s="577"/>
      <c r="AB1018" s="577"/>
      <c r="AC1018" s="577"/>
      <c r="AD1018" s="577"/>
      <c r="AE1018" s="577"/>
      <c r="AF1018" s="577"/>
      <c r="AG1018" s="577"/>
      <c r="AH1018" s="577"/>
      <c r="AI1018" s="577"/>
      <c r="AJ1018" s="577"/>
      <c r="AK1018" s="577"/>
      <c r="AL1018" s="577"/>
      <c r="AM1018" s="577"/>
      <c r="AN1018" s="577"/>
    </row>
    <row r="1019" spans="1:40" ht="17.25" hidden="1" customHeight="1">
      <c r="A1019" s="545"/>
      <c r="B1019" s="545"/>
      <c r="C1019" s="545"/>
      <c r="D1019" s="545"/>
      <c r="E1019" s="545"/>
      <c r="F1019" s="545"/>
      <c r="G1019" s="545"/>
      <c r="H1019" s="545"/>
      <c r="I1019" s="577"/>
      <c r="J1019" s="577"/>
      <c r="K1019" s="545"/>
      <c r="L1019" s="577"/>
      <c r="M1019" s="545"/>
      <c r="N1019" s="545"/>
      <c r="O1019" s="545"/>
      <c r="P1019" s="545"/>
      <c r="Q1019" s="545"/>
      <c r="R1019" s="545"/>
      <c r="S1019" s="545"/>
      <c r="T1019" s="545"/>
      <c r="U1019" s="545"/>
      <c r="V1019" s="545"/>
      <c r="W1019" s="545"/>
      <c r="X1019" s="582"/>
      <c r="Y1019" s="583"/>
      <c r="Z1019" s="545"/>
      <c r="AA1019" s="577"/>
      <c r="AB1019" s="577"/>
      <c r="AC1019" s="577"/>
      <c r="AD1019" s="577"/>
      <c r="AE1019" s="577"/>
      <c r="AF1019" s="577"/>
      <c r="AG1019" s="577"/>
      <c r="AH1019" s="577"/>
      <c r="AI1019" s="577"/>
      <c r="AJ1019" s="577"/>
      <c r="AK1019" s="577"/>
      <c r="AL1019" s="577"/>
      <c r="AM1019" s="577"/>
      <c r="AN1019" s="577"/>
    </row>
    <row r="1020" spans="1:40" ht="17.25" hidden="1" customHeight="1">
      <c r="A1020" s="545"/>
      <c r="B1020" s="545"/>
      <c r="C1020" s="545"/>
      <c r="D1020" s="545"/>
      <c r="E1020" s="545"/>
      <c r="F1020" s="545"/>
      <c r="G1020" s="545"/>
      <c r="H1020" s="545"/>
      <c r="I1020" s="577"/>
      <c r="J1020" s="577"/>
      <c r="K1020" s="545"/>
      <c r="L1020" s="577"/>
      <c r="M1020" s="545"/>
      <c r="N1020" s="545"/>
      <c r="O1020" s="545"/>
      <c r="P1020" s="545"/>
      <c r="Q1020" s="545"/>
      <c r="R1020" s="545"/>
      <c r="S1020" s="545"/>
      <c r="T1020" s="545"/>
      <c r="U1020" s="545"/>
      <c r="V1020" s="545"/>
      <c r="W1020" s="545"/>
      <c r="X1020" s="582"/>
      <c r="Y1020" s="583"/>
      <c r="Z1020" s="545"/>
      <c r="AA1020" s="577"/>
      <c r="AB1020" s="577"/>
      <c r="AC1020" s="577"/>
      <c r="AD1020" s="577"/>
      <c r="AE1020" s="577"/>
      <c r="AF1020" s="577"/>
      <c r="AG1020" s="577"/>
      <c r="AH1020" s="577"/>
      <c r="AI1020" s="577"/>
      <c r="AJ1020" s="577"/>
      <c r="AK1020" s="577"/>
      <c r="AL1020" s="577"/>
      <c r="AM1020" s="577"/>
      <c r="AN1020" s="577"/>
    </row>
    <row r="1021" spans="1:40" ht="17.25" hidden="1" customHeight="1">
      <c r="A1021" s="545"/>
      <c r="B1021" s="545"/>
      <c r="C1021" s="545"/>
      <c r="D1021" s="545"/>
      <c r="E1021" s="545"/>
      <c r="F1021" s="545"/>
      <c r="G1021" s="545"/>
      <c r="H1021" s="545"/>
      <c r="I1021" s="577"/>
      <c r="J1021" s="577"/>
      <c r="K1021" s="545"/>
      <c r="L1021" s="577"/>
      <c r="M1021" s="545"/>
      <c r="N1021" s="545"/>
      <c r="O1021" s="545"/>
      <c r="P1021" s="545"/>
      <c r="Q1021" s="545"/>
      <c r="R1021" s="545"/>
      <c r="S1021" s="545"/>
      <c r="T1021" s="545"/>
      <c r="U1021" s="545"/>
      <c r="V1021" s="545"/>
      <c r="W1021" s="545"/>
      <c r="X1021" s="582"/>
      <c r="Y1021" s="583"/>
      <c r="Z1021" s="545"/>
      <c r="AA1021" s="577"/>
      <c r="AB1021" s="577"/>
      <c r="AC1021" s="577"/>
      <c r="AD1021" s="577"/>
      <c r="AE1021" s="577"/>
      <c r="AF1021" s="577"/>
      <c r="AG1021" s="577"/>
      <c r="AH1021" s="577"/>
      <c r="AI1021" s="577"/>
      <c r="AJ1021" s="577"/>
      <c r="AK1021" s="577"/>
      <c r="AL1021" s="577"/>
      <c r="AM1021" s="577"/>
      <c r="AN1021" s="577"/>
    </row>
    <row r="1022" spans="1:40" ht="17.25" hidden="1" customHeight="1">
      <c r="A1022" s="545"/>
      <c r="B1022" s="545"/>
      <c r="C1022" s="545"/>
      <c r="D1022" s="545"/>
      <c r="E1022" s="545"/>
      <c r="F1022" s="545"/>
      <c r="G1022" s="545"/>
      <c r="H1022" s="545"/>
      <c r="I1022" s="577"/>
      <c r="J1022" s="577"/>
      <c r="K1022" s="545"/>
      <c r="L1022" s="577"/>
      <c r="M1022" s="545"/>
      <c r="N1022" s="545"/>
      <c r="O1022" s="545"/>
      <c r="P1022" s="545"/>
      <c r="Q1022" s="545"/>
      <c r="R1022" s="545"/>
      <c r="S1022" s="545"/>
      <c r="T1022" s="545"/>
      <c r="U1022" s="545"/>
      <c r="V1022" s="545"/>
      <c r="W1022" s="545"/>
      <c r="X1022" s="582"/>
      <c r="Y1022" s="583"/>
      <c r="Z1022" s="545"/>
      <c r="AA1022" s="577"/>
      <c r="AB1022" s="577"/>
      <c r="AC1022" s="577"/>
      <c r="AD1022" s="577"/>
      <c r="AE1022" s="577"/>
      <c r="AF1022" s="577"/>
      <c r="AG1022" s="577"/>
      <c r="AH1022" s="577"/>
      <c r="AI1022" s="577"/>
      <c r="AJ1022" s="577"/>
      <c r="AK1022" s="577"/>
      <c r="AL1022" s="577"/>
      <c r="AM1022" s="577"/>
      <c r="AN1022" s="577"/>
    </row>
    <row r="1023" spans="1:40" ht="17.25" hidden="1" customHeight="1">
      <c r="A1023" s="545"/>
      <c r="B1023" s="545"/>
      <c r="C1023" s="545"/>
      <c r="D1023" s="545"/>
      <c r="E1023" s="545"/>
      <c r="F1023" s="545"/>
      <c r="G1023" s="545"/>
      <c r="H1023" s="545"/>
      <c r="I1023" s="577"/>
      <c r="J1023" s="577"/>
      <c r="K1023" s="545"/>
      <c r="L1023" s="577"/>
      <c r="M1023" s="545"/>
      <c r="N1023" s="545"/>
      <c r="O1023" s="545"/>
      <c r="P1023" s="545"/>
      <c r="Q1023" s="545"/>
      <c r="R1023" s="545"/>
      <c r="S1023" s="545"/>
      <c r="T1023" s="545"/>
      <c r="U1023" s="545"/>
      <c r="V1023" s="545"/>
      <c r="W1023" s="545"/>
      <c r="X1023" s="582"/>
      <c r="Y1023" s="583"/>
      <c r="Z1023" s="545"/>
      <c r="AA1023" s="577"/>
      <c r="AB1023" s="577"/>
      <c r="AC1023" s="577"/>
      <c r="AD1023" s="577"/>
      <c r="AE1023" s="577"/>
      <c r="AF1023" s="577"/>
      <c r="AG1023" s="577"/>
      <c r="AH1023" s="577"/>
      <c r="AI1023" s="577"/>
      <c r="AJ1023" s="577"/>
      <c r="AK1023" s="577"/>
      <c r="AL1023" s="577"/>
      <c r="AM1023" s="577"/>
      <c r="AN1023" s="577"/>
    </row>
    <row r="1024" spans="1:40" ht="17.25" hidden="1" customHeight="1">
      <c r="A1024" s="545"/>
      <c r="B1024" s="545"/>
      <c r="C1024" s="545"/>
      <c r="D1024" s="545"/>
      <c r="E1024" s="545"/>
      <c r="F1024" s="545"/>
      <c r="G1024" s="545"/>
      <c r="H1024" s="545"/>
      <c r="I1024" s="577"/>
      <c r="J1024" s="577"/>
      <c r="K1024" s="545"/>
      <c r="L1024" s="577"/>
      <c r="M1024" s="545"/>
      <c r="N1024" s="545"/>
      <c r="O1024" s="545"/>
      <c r="P1024" s="545"/>
      <c r="Q1024" s="545"/>
      <c r="R1024" s="545"/>
      <c r="S1024" s="545"/>
      <c r="T1024" s="545"/>
      <c r="U1024" s="545"/>
      <c r="V1024" s="545"/>
      <c r="W1024" s="545"/>
      <c r="X1024" s="582"/>
      <c r="Y1024" s="583"/>
      <c r="Z1024" s="545"/>
      <c r="AA1024" s="577"/>
      <c r="AB1024" s="577"/>
      <c r="AC1024" s="577"/>
      <c r="AD1024" s="577"/>
      <c r="AE1024" s="577"/>
      <c r="AF1024" s="577"/>
      <c r="AG1024" s="577"/>
      <c r="AH1024" s="577"/>
      <c r="AI1024" s="577"/>
      <c r="AJ1024" s="577"/>
      <c r="AK1024" s="577"/>
      <c r="AL1024" s="577"/>
      <c r="AM1024" s="577"/>
      <c r="AN1024" s="577"/>
    </row>
    <row r="1025" spans="1:40" ht="17.25" hidden="1" customHeight="1">
      <c r="A1025" s="545"/>
      <c r="B1025" s="545"/>
      <c r="C1025" s="545"/>
      <c r="D1025" s="545"/>
      <c r="E1025" s="545"/>
      <c r="F1025" s="545"/>
      <c r="G1025" s="545"/>
      <c r="H1025" s="545"/>
      <c r="I1025" s="577"/>
      <c r="J1025" s="577"/>
      <c r="K1025" s="545"/>
      <c r="L1025" s="577"/>
      <c r="M1025" s="545"/>
      <c r="N1025" s="545"/>
      <c r="O1025" s="545"/>
      <c r="P1025" s="545"/>
      <c r="Q1025" s="545"/>
      <c r="R1025" s="545"/>
      <c r="S1025" s="545"/>
      <c r="T1025" s="545"/>
      <c r="U1025" s="545"/>
      <c r="V1025" s="545"/>
      <c r="W1025" s="545"/>
      <c r="X1025" s="582"/>
      <c r="Y1025" s="583"/>
      <c r="Z1025" s="545"/>
      <c r="AA1025" s="577"/>
      <c r="AB1025" s="577"/>
      <c r="AC1025" s="577"/>
      <c r="AD1025" s="577"/>
      <c r="AE1025" s="577"/>
      <c r="AF1025" s="577"/>
      <c r="AG1025" s="577"/>
      <c r="AH1025" s="577"/>
      <c r="AI1025" s="577"/>
      <c r="AJ1025" s="577"/>
      <c r="AK1025" s="577"/>
      <c r="AL1025" s="577"/>
      <c r="AM1025" s="577"/>
      <c r="AN1025" s="577"/>
    </row>
    <row r="1026" spans="1:40" ht="17.25" hidden="1" customHeight="1">
      <c r="A1026" s="545"/>
      <c r="B1026" s="545"/>
      <c r="C1026" s="545"/>
      <c r="D1026" s="545"/>
      <c r="E1026" s="545"/>
      <c r="F1026" s="545"/>
      <c r="G1026" s="545"/>
      <c r="H1026" s="545"/>
      <c r="I1026" s="577"/>
      <c r="J1026" s="577"/>
      <c r="K1026" s="545"/>
      <c r="L1026" s="577"/>
      <c r="M1026" s="545"/>
      <c r="N1026" s="545"/>
      <c r="O1026" s="545"/>
      <c r="P1026" s="545"/>
      <c r="Q1026" s="545"/>
      <c r="R1026" s="545"/>
      <c r="S1026" s="545"/>
      <c r="T1026" s="545"/>
      <c r="U1026" s="545"/>
      <c r="V1026" s="545"/>
      <c r="W1026" s="545"/>
      <c r="X1026" s="582"/>
      <c r="Y1026" s="583"/>
      <c r="Z1026" s="545"/>
      <c r="AA1026" s="577"/>
      <c r="AB1026" s="577"/>
      <c r="AC1026" s="577"/>
      <c r="AD1026" s="577"/>
      <c r="AE1026" s="577"/>
      <c r="AF1026" s="577"/>
      <c r="AG1026" s="577"/>
      <c r="AH1026" s="577"/>
      <c r="AI1026" s="577"/>
      <c r="AJ1026" s="577"/>
      <c r="AK1026" s="577"/>
      <c r="AL1026" s="577"/>
      <c r="AM1026" s="577"/>
      <c r="AN1026" s="577"/>
    </row>
    <row r="1027" spans="1:40" ht="17.25" hidden="1" customHeight="1">
      <c r="A1027" s="545"/>
      <c r="B1027" s="545"/>
      <c r="C1027" s="545"/>
      <c r="D1027" s="545"/>
      <c r="E1027" s="545"/>
      <c r="F1027" s="545"/>
      <c r="G1027" s="545"/>
      <c r="H1027" s="545"/>
      <c r="I1027" s="577"/>
      <c r="J1027" s="577"/>
      <c r="K1027" s="545"/>
      <c r="L1027" s="577"/>
      <c r="M1027" s="545"/>
      <c r="N1027" s="545"/>
      <c r="O1027" s="545"/>
      <c r="P1027" s="545"/>
      <c r="Q1027" s="545"/>
      <c r="R1027" s="545"/>
      <c r="S1027" s="545"/>
      <c r="T1027" s="545"/>
      <c r="U1027" s="545"/>
      <c r="V1027" s="545"/>
      <c r="W1027" s="545"/>
      <c r="X1027" s="582"/>
      <c r="Y1027" s="583"/>
      <c r="Z1027" s="545"/>
      <c r="AA1027" s="577"/>
      <c r="AB1027" s="577"/>
      <c r="AC1027" s="577"/>
      <c r="AD1027" s="577"/>
      <c r="AE1027" s="577"/>
      <c r="AF1027" s="577"/>
      <c r="AG1027" s="577"/>
      <c r="AH1027" s="577"/>
      <c r="AI1027" s="577"/>
      <c r="AJ1027" s="577"/>
      <c r="AK1027" s="577"/>
      <c r="AL1027" s="577"/>
      <c r="AM1027" s="577"/>
      <c r="AN1027" s="577"/>
    </row>
    <row r="1028" spans="1:40" ht="17.25" hidden="1" customHeight="1">
      <c r="A1028" s="545"/>
      <c r="B1028" s="545"/>
      <c r="C1028" s="545"/>
      <c r="D1028" s="545"/>
      <c r="E1028" s="545"/>
      <c r="F1028" s="545"/>
      <c r="G1028" s="545"/>
      <c r="H1028" s="545"/>
      <c r="I1028" s="577"/>
      <c r="J1028" s="577"/>
      <c r="K1028" s="545"/>
      <c r="L1028" s="577"/>
      <c r="M1028" s="545"/>
      <c r="N1028" s="545"/>
      <c r="O1028" s="545"/>
      <c r="P1028" s="545"/>
      <c r="Q1028" s="545"/>
      <c r="R1028" s="545"/>
      <c r="S1028" s="545"/>
      <c r="T1028" s="545"/>
      <c r="U1028" s="545"/>
      <c r="V1028" s="545"/>
      <c r="W1028" s="545"/>
      <c r="X1028" s="582"/>
      <c r="Y1028" s="583"/>
      <c r="Z1028" s="545"/>
      <c r="AA1028" s="577"/>
      <c r="AB1028" s="577"/>
      <c r="AC1028" s="577"/>
      <c r="AD1028" s="577"/>
      <c r="AE1028" s="577"/>
      <c r="AF1028" s="577"/>
      <c r="AG1028" s="577"/>
      <c r="AH1028" s="577"/>
      <c r="AI1028" s="577"/>
      <c r="AJ1028" s="577"/>
      <c r="AK1028" s="577"/>
      <c r="AL1028" s="577"/>
      <c r="AM1028" s="577"/>
      <c r="AN1028" s="577"/>
    </row>
    <row r="1029" spans="1:40" ht="17.25" hidden="1" customHeight="1">
      <c r="A1029" s="545"/>
      <c r="B1029" s="545"/>
      <c r="C1029" s="545"/>
      <c r="D1029" s="545"/>
      <c r="E1029" s="545"/>
      <c r="F1029" s="545"/>
      <c r="G1029" s="545"/>
      <c r="H1029" s="545"/>
      <c r="I1029" s="577"/>
      <c r="J1029" s="577"/>
      <c r="K1029" s="545"/>
      <c r="L1029" s="577"/>
      <c r="M1029" s="545"/>
      <c r="N1029" s="545"/>
      <c r="O1029" s="545"/>
      <c r="P1029" s="545"/>
      <c r="Q1029" s="545"/>
      <c r="R1029" s="545"/>
      <c r="S1029" s="545"/>
      <c r="T1029" s="545"/>
      <c r="U1029" s="545"/>
      <c r="V1029" s="545"/>
      <c r="W1029" s="545"/>
      <c r="X1029" s="582"/>
      <c r="Y1029" s="583"/>
      <c r="Z1029" s="545"/>
      <c r="AA1029" s="577"/>
      <c r="AB1029" s="577"/>
      <c r="AC1029" s="577"/>
      <c r="AD1029" s="577"/>
      <c r="AE1029" s="577"/>
      <c r="AF1029" s="577"/>
      <c r="AG1029" s="577"/>
      <c r="AH1029" s="577"/>
      <c r="AI1029" s="577"/>
      <c r="AJ1029" s="577"/>
      <c r="AK1029" s="577"/>
      <c r="AL1029" s="577"/>
      <c r="AM1029" s="577"/>
      <c r="AN1029" s="577"/>
    </row>
    <row r="1030" spans="1:40" ht="17.25" hidden="1" customHeight="1">
      <c r="A1030" s="545"/>
      <c r="B1030" s="545"/>
      <c r="C1030" s="545"/>
      <c r="D1030" s="545"/>
      <c r="E1030" s="545"/>
      <c r="F1030" s="545"/>
      <c r="G1030" s="545"/>
      <c r="H1030" s="545"/>
      <c r="I1030" s="577"/>
      <c r="J1030" s="577"/>
      <c r="K1030" s="545"/>
      <c r="L1030" s="577"/>
      <c r="M1030" s="545"/>
      <c r="N1030" s="545"/>
      <c r="O1030" s="545"/>
      <c r="P1030" s="545"/>
      <c r="Q1030" s="545"/>
      <c r="R1030" s="545"/>
      <c r="S1030" s="545"/>
      <c r="T1030" s="545"/>
      <c r="U1030" s="545"/>
      <c r="V1030" s="545"/>
      <c r="W1030" s="545"/>
      <c r="X1030" s="582"/>
      <c r="Y1030" s="583"/>
      <c r="Z1030" s="545"/>
      <c r="AA1030" s="577"/>
      <c r="AB1030" s="577"/>
      <c r="AC1030" s="577"/>
      <c r="AD1030" s="577"/>
      <c r="AE1030" s="577"/>
      <c r="AF1030" s="577"/>
      <c r="AG1030" s="577"/>
      <c r="AH1030" s="577"/>
      <c r="AI1030" s="577"/>
      <c r="AJ1030" s="577"/>
      <c r="AK1030" s="577"/>
      <c r="AL1030" s="577"/>
      <c r="AM1030" s="577"/>
      <c r="AN1030" s="577"/>
    </row>
    <row r="1031" spans="1:40" ht="17.25" hidden="1" customHeight="1">
      <c r="A1031" s="545"/>
      <c r="B1031" s="545"/>
      <c r="C1031" s="545"/>
      <c r="D1031" s="545"/>
      <c r="E1031" s="545"/>
      <c r="F1031" s="545"/>
      <c r="G1031" s="545"/>
      <c r="H1031" s="545"/>
      <c r="I1031" s="577"/>
      <c r="J1031" s="577"/>
      <c r="K1031" s="545"/>
      <c r="L1031" s="577"/>
      <c r="M1031" s="545"/>
      <c r="N1031" s="545"/>
      <c r="O1031" s="545"/>
      <c r="P1031" s="545"/>
      <c r="Q1031" s="545"/>
      <c r="R1031" s="545"/>
      <c r="S1031" s="545"/>
      <c r="T1031" s="545"/>
      <c r="U1031" s="545"/>
      <c r="V1031" s="545"/>
      <c r="W1031" s="545"/>
      <c r="X1031" s="582"/>
      <c r="Y1031" s="583"/>
      <c r="Z1031" s="545"/>
      <c r="AA1031" s="577"/>
      <c r="AB1031" s="577"/>
      <c r="AC1031" s="577"/>
      <c r="AD1031" s="577"/>
      <c r="AE1031" s="577"/>
      <c r="AF1031" s="577"/>
      <c r="AG1031" s="577"/>
      <c r="AH1031" s="577"/>
      <c r="AI1031" s="577"/>
      <c r="AJ1031" s="577"/>
      <c r="AK1031" s="577"/>
      <c r="AL1031" s="577"/>
      <c r="AM1031" s="577"/>
      <c r="AN1031" s="577"/>
    </row>
    <row r="1032" spans="1:40" ht="17.25" hidden="1" customHeight="1">
      <c r="A1032" s="545"/>
      <c r="B1032" s="545"/>
      <c r="C1032" s="545"/>
      <c r="D1032" s="545"/>
      <c r="E1032" s="545"/>
      <c r="F1032" s="545"/>
      <c r="G1032" s="545"/>
      <c r="H1032" s="545"/>
      <c r="I1032" s="577"/>
      <c r="J1032" s="577"/>
      <c r="K1032" s="545"/>
      <c r="L1032" s="577"/>
      <c r="M1032" s="545"/>
      <c r="N1032" s="545"/>
      <c r="O1032" s="545"/>
      <c r="P1032" s="545"/>
      <c r="Q1032" s="545"/>
      <c r="R1032" s="545"/>
      <c r="S1032" s="545"/>
      <c r="T1032" s="545"/>
      <c r="U1032" s="545"/>
      <c r="V1032" s="545"/>
      <c r="W1032" s="545"/>
      <c r="X1032" s="582"/>
      <c r="Y1032" s="583"/>
      <c r="Z1032" s="545"/>
      <c r="AA1032" s="577"/>
      <c r="AB1032" s="577"/>
      <c r="AC1032" s="577"/>
      <c r="AD1032" s="577"/>
      <c r="AE1032" s="577"/>
      <c r="AF1032" s="577"/>
      <c r="AG1032" s="577"/>
      <c r="AH1032" s="577"/>
      <c r="AI1032" s="577"/>
      <c r="AJ1032" s="577"/>
      <c r="AK1032" s="577"/>
      <c r="AL1032" s="577"/>
      <c r="AM1032" s="577"/>
      <c r="AN1032" s="577"/>
    </row>
    <row r="1033" spans="1:40" ht="17.25" hidden="1" customHeight="1">
      <c r="A1033" s="545"/>
      <c r="B1033" s="545"/>
      <c r="C1033" s="545"/>
      <c r="D1033" s="545"/>
      <c r="E1033" s="545"/>
      <c r="F1033" s="545"/>
      <c r="G1033" s="545"/>
      <c r="H1033" s="545"/>
      <c r="I1033" s="577"/>
      <c r="J1033" s="577"/>
      <c r="K1033" s="545"/>
      <c r="L1033" s="577"/>
      <c r="M1033" s="545"/>
      <c r="N1033" s="545"/>
      <c r="O1033" s="545"/>
      <c r="P1033" s="545"/>
      <c r="Q1033" s="545"/>
      <c r="R1033" s="545"/>
      <c r="S1033" s="545"/>
      <c r="T1033" s="545"/>
      <c r="U1033" s="545"/>
      <c r="V1033" s="545"/>
      <c r="W1033" s="545"/>
      <c r="X1033" s="582"/>
      <c r="Y1033" s="583"/>
      <c r="Z1033" s="545"/>
      <c r="AA1033" s="577"/>
      <c r="AB1033" s="577"/>
      <c r="AC1033" s="577"/>
      <c r="AD1033" s="577"/>
      <c r="AE1033" s="577"/>
      <c r="AF1033" s="577"/>
      <c r="AG1033" s="577"/>
      <c r="AH1033" s="577"/>
      <c r="AI1033" s="577"/>
      <c r="AJ1033" s="577"/>
      <c r="AK1033" s="577"/>
      <c r="AL1033" s="577"/>
      <c r="AM1033" s="577"/>
      <c r="AN1033" s="577"/>
    </row>
    <row r="1034" spans="1:40" ht="17.25" hidden="1" customHeight="1">
      <c r="A1034" s="545"/>
      <c r="B1034" s="545"/>
      <c r="C1034" s="545"/>
      <c r="D1034" s="545"/>
      <c r="E1034" s="545"/>
      <c r="F1034" s="545"/>
      <c r="G1034" s="545"/>
      <c r="H1034" s="545"/>
      <c r="I1034" s="577"/>
      <c r="J1034" s="577"/>
      <c r="K1034" s="545"/>
      <c r="L1034" s="577"/>
      <c r="M1034" s="545"/>
      <c r="N1034" s="545"/>
      <c r="O1034" s="545"/>
      <c r="P1034" s="545"/>
      <c r="Q1034" s="545"/>
      <c r="R1034" s="545"/>
      <c r="S1034" s="545"/>
      <c r="T1034" s="545"/>
      <c r="U1034" s="545"/>
      <c r="V1034" s="545"/>
      <c r="W1034" s="545"/>
      <c r="X1034" s="582"/>
      <c r="Y1034" s="583"/>
      <c r="Z1034" s="545"/>
      <c r="AA1034" s="577"/>
      <c r="AB1034" s="577"/>
      <c r="AC1034" s="577"/>
      <c r="AD1034" s="577"/>
      <c r="AE1034" s="577"/>
      <c r="AF1034" s="577"/>
      <c r="AG1034" s="577"/>
      <c r="AH1034" s="577"/>
      <c r="AI1034" s="577"/>
      <c r="AJ1034" s="577"/>
      <c r="AK1034" s="577"/>
      <c r="AL1034" s="577"/>
      <c r="AM1034" s="577"/>
      <c r="AN1034" s="577"/>
    </row>
    <row r="1035" spans="1:40" ht="17.25" hidden="1" customHeight="1">
      <c r="A1035" s="545"/>
      <c r="B1035" s="545"/>
      <c r="C1035" s="545"/>
      <c r="D1035" s="545"/>
      <c r="E1035" s="545"/>
      <c r="F1035" s="545"/>
      <c r="G1035" s="545"/>
      <c r="H1035" s="545"/>
      <c r="I1035" s="577"/>
      <c r="J1035" s="577"/>
      <c r="K1035" s="545"/>
      <c r="L1035" s="577"/>
      <c r="M1035" s="545"/>
      <c r="N1035" s="545"/>
      <c r="O1035" s="545"/>
      <c r="P1035" s="545"/>
      <c r="Q1035" s="545"/>
      <c r="R1035" s="545"/>
      <c r="S1035" s="545"/>
      <c r="T1035" s="545"/>
      <c r="U1035" s="545"/>
      <c r="V1035" s="545"/>
      <c r="W1035" s="545"/>
      <c r="X1035" s="582"/>
      <c r="Y1035" s="583"/>
      <c r="Z1035" s="545"/>
      <c r="AA1035" s="577"/>
      <c r="AB1035" s="577"/>
      <c r="AC1035" s="577"/>
      <c r="AD1035" s="577"/>
      <c r="AE1035" s="577"/>
      <c r="AF1035" s="577"/>
      <c r="AG1035" s="577"/>
      <c r="AH1035" s="577"/>
      <c r="AI1035" s="577"/>
      <c r="AJ1035" s="577"/>
      <c r="AK1035" s="577"/>
      <c r="AL1035" s="577"/>
      <c r="AM1035" s="577"/>
      <c r="AN1035" s="577"/>
    </row>
    <row r="1036" spans="1:40" ht="17.25" hidden="1" customHeight="1">
      <c r="A1036" s="545"/>
      <c r="B1036" s="545"/>
      <c r="C1036" s="545"/>
      <c r="D1036" s="545"/>
      <c r="E1036" s="545"/>
      <c r="F1036" s="545"/>
      <c r="G1036" s="545"/>
      <c r="H1036" s="545"/>
      <c r="I1036" s="577"/>
      <c r="J1036" s="577"/>
      <c r="K1036" s="545"/>
      <c r="L1036" s="577"/>
      <c r="M1036" s="545"/>
      <c r="N1036" s="545"/>
      <c r="O1036" s="545"/>
      <c r="P1036" s="545"/>
      <c r="Q1036" s="545"/>
      <c r="R1036" s="545"/>
      <c r="S1036" s="545"/>
      <c r="T1036" s="545"/>
      <c r="U1036" s="545"/>
      <c r="V1036" s="545"/>
      <c r="W1036" s="545"/>
      <c r="X1036" s="582"/>
      <c r="Y1036" s="583"/>
      <c r="Z1036" s="545"/>
      <c r="AA1036" s="577"/>
      <c r="AB1036" s="577"/>
      <c r="AC1036" s="577"/>
      <c r="AD1036" s="577"/>
      <c r="AE1036" s="577"/>
      <c r="AF1036" s="577"/>
      <c r="AG1036" s="577"/>
      <c r="AH1036" s="577"/>
      <c r="AI1036" s="577"/>
      <c r="AJ1036" s="577"/>
      <c r="AK1036" s="577"/>
      <c r="AL1036" s="577"/>
      <c r="AM1036" s="577"/>
      <c r="AN1036" s="577"/>
    </row>
    <row r="1037" spans="1:40" ht="17.25" hidden="1" customHeight="1">
      <c r="A1037" s="545"/>
      <c r="B1037" s="545"/>
      <c r="C1037" s="545"/>
      <c r="D1037" s="545"/>
      <c r="E1037" s="545"/>
      <c r="F1037" s="545"/>
      <c r="G1037" s="545"/>
      <c r="H1037" s="545"/>
      <c r="I1037" s="577"/>
      <c r="J1037" s="577"/>
      <c r="K1037" s="545"/>
      <c r="L1037" s="577"/>
      <c r="M1037" s="545"/>
      <c r="N1037" s="545"/>
      <c r="O1037" s="545"/>
      <c r="P1037" s="545"/>
      <c r="Q1037" s="545"/>
      <c r="R1037" s="545"/>
      <c r="S1037" s="545"/>
      <c r="T1037" s="545"/>
      <c r="U1037" s="545"/>
      <c r="V1037" s="545"/>
      <c r="W1037" s="545"/>
      <c r="X1037" s="582"/>
      <c r="Y1037" s="583"/>
      <c r="Z1037" s="545"/>
      <c r="AA1037" s="577"/>
      <c r="AB1037" s="577"/>
      <c r="AC1037" s="577"/>
      <c r="AD1037" s="577"/>
      <c r="AE1037" s="577"/>
      <c r="AF1037" s="577"/>
      <c r="AG1037" s="577"/>
      <c r="AH1037" s="577"/>
      <c r="AI1037" s="577"/>
      <c r="AJ1037" s="577"/>
      <c r="AK1037" s="577"/>
      <c r="AL1037" s="577"/>
      <c r="AM1037" s="577"/>
      <c r="AN1037" s="577"/>
    </row>
    <row r="1038" spans="1:40" ht="17.25" hidden="1" customHeight="1">
      <c r="A1038" s="545"/>
      <c r="B1038" s="545"/>
      <c r="C1038" s="545"/>
      <c r="D1038" s="545"/>
      <c r="E1038" s="545"/>
      <c r="F1038" s="545"/>
      <c r="G1038" s="545"/>
      <c r="H1038" s="545"/>
      <c r="I1038" s="577"/>
      <c r="J1038" s="577"/>
      <c r="K1038" s="545"/>
      <c r="L1038" s="577"/>
      <c r="M1038" s="545"/>
      <c r="N1038" s="545"/>
      <c r="O1038" s="545"/>
      <c r="P1038" s="545"/>
      <c r="Q1038" s="545"/>
      <c r="R1038" s="545"/>
      <c r="S1038" s="545"/>
      <c r="T1038" s="545"/>
      <c r="U1038" s="545"/>
      <c r="V1038" s="545"/>
      <c r="W1038" s="545"/>
      <c r="X1038" s="582"/>
      <c r="Y1038" s="583"/>
      <c r="Z1038" s="545"/>
      <c r="AA1038" s="577"/>
      <c r="AB1038" s="577"/>
      <c r="AC1038" s="577"/>
      <c r="AD1038" s="577"/>
      <c r="AE1038" s="577"/>
      <c r="AF1038" s="577"/>
      <c r="AG1038" s="577"/>
      <c r="AH1038" s="577"/>
      <c r="AI1038" s="577"/>
      <c r="AJ1038" s="577"/>
      <c r="AK1038" s="577"/>
      <c r="AL1038" s="577"/>
      <c r="AM1038" s="577"/>
      <c r="AN1038" s="577"/>
    </row>
    <row r="1039" spans="1:40" ht="17.25" hidden="1" customHeight="1">
      <c r="A1039" s="545"/>
      <c r="B1039" s="545"/>
      <c r="C1039" s="545"/>
      <c r="D1039" s="545"/>
      <c r="E1039" s="545"/>
      <c r="F1039" s="545"/>
      <c r="G1039" s="545"/>
      <c r="H1039" s="545"/>
      <c r="I1039" s="577"/>
      <c r="J1039" s="577"/>
      <c r="K1039" s="545"/>
      <c r="L1039" s="577"/>
      <c r="M1039" s="545"/>
      <c r="N1039" s="545"/>
      <c r="O1039" s="545"/>
      <c r="P1039" s="545"/>
      <c r="Q1039" s="545"/>
      <c r="R1039" s="545"/>
      <c r="S1039" s="545"/>
      <c r="T1039" s="545"/>
      <c r="U1039" s="545"/>
      <c r="V1039" s="545"/>
      <c r="W1039" s="545"/>
      <c r="X1039" s="582"/>
      <c r="Y1039" s="583"/>
      <c r="Z1039" s="545"/>
      <c r="AA1039" s="577"/>
      <c r="AB1039" s="577"/>
      <c r="AC1039" s="577"/>
      <c r="AD1039" s="577"/>
      <c r="AE1039" s="577"/>
      <c r="AF1039" s="577"/>
      <c r="AG1039" s="577"/>
      <c r="AH1039" s="577"/>
      <c r="AI1039" s="577"/>
      <c r="AJ1039" s="577"/>
      <c r="AK1039" s="577"/>
      <c r="AL1039" s="577"/>
      <c r="AM1039" s="577"/>
      <c r="AN1039" s="577"/>
    </row>
    <row r="1040" spans="1:40" ht="17.25" hidden="1" customHeight="1">
      <c r="A1040" s="545"/>
      <c r="B1040" s="545"/>
      <c r="C1040" s="545"/>
      <c r="D1040" s="545"/>
      <c r="E1040" s="545"/>
      <c r="F1040" s="545"/>
      <c r="G1040" s="545"/>
      <c r="H1040" s="545"/>
      <c r="I1040" s="577"/>
      <c r="J1040" s="577"/>
      <c r="K1040" s="545"/>
      <c r="L1040" s="577"/>
      <c r="M1040" s="545"/>
      <c r="N1040" s="545"/>
      <c r="O1040" s="545"/>
      <c r="P1040" s="545"/>
      <c r="Q1040" s="545"/>
      <c r="R1040" s="545"/>
      <c r="S1040" s="545"/>
      <c r="T1040" s="545"/>
      <c r="U1040" s="545"/>
      <c r="V1040" s="545"/>
      <c r="W1040" s="545"/>
      <c r="X1040" s="582"/>
      <c r="Y1040" s="583"/>
      <c r="Z1040" s="545"/>
      <c r="AA1040" s="577"/>
      <c r="AB1040" s="577"/>
      <c r="AC1040" s="577"/>
      <c r="AD1040" s="577"/>
      <c r="AE1040" s="577"/>
      <c r="AF1040" s="577"/>
      <c r="AG1040" s="577"/>
      <c r="AH1040" s="577"/>
      <c r="AI1040" s="577"/>
      <c r="AJ1040" s="577"/>
      <c r="AK1040" s="577"/>
      <c r="AL1040" s="577"/>
      <c r="AM1040" s="577"/>
      <c r="AN1040" s="577"/>
    </row>
    <row r="1041" spans="1:40" ht="17.25" hidden="1" customHeight="1">
      <c r="A1041" s="545"/>
      <c r="B1041" s="545"/>
      <c r="C1041" s="545"/>
      <c r="D1041" s="545"/>
      <c r="E1041" s="545"/>
      <c r="F1041" s="545"/>
      <c r="G1041" s="545"/>
      <c r="H1041" s="545"/>
      <c r="I1041" s="577"/>
      <c r="J1041" s="577"/>
      <c r="K1041" s="545"/>
      <c r="L1041" s="577"/>
      <c r="M1041" s="545"/>
      <c r="N1041" s="545"/>
      <c r="O1041" s="545"/>
      <c r="P1041" s="545"/>
      <c r="Q1041" s="545"/>
      <c r="R1041" s="545"/>
      <c r="S1041" s="545"/>
      <c r="T1041" s="545"/>
      <c r="U1041" s="545"/>
      <c r="V1041" s="545"/>
      <c r="W1041" s="545"/>
      <c r="X1041" s="582"/>
      <c r="Y1041" s="583"/>
      <c r="Z1041" s="545"/>
      <c r="AA1041" s="577"/>
      <c r="AB1041" s="577"/>
      <c r="AC1041" s="577"/>
      <c r="AD1041" s="577"/>
      <c r="AE1041" s="577"/>
      <c r="AF1041" s="577"/>
      <c r="AG1041" s="577"/>
      <c r="AH1041" s="577"/>
      <c r="AI1041" s="577"/>
      <c r="AJ1041" s="577"/>
      <c r="AK1041" s="577"/>
      <c r="AL1041" s="577"/>
      <c r="AM1041" s="577"/>
      <c r="AN1041" s="577"/>
    </row>
    <row r="1042" spans="1:40" ht="17.25" hidden="1" customHeight="1">
      <c r="A1042" s="545"/>
      <c r="B1042" s="545"/>
      <c r="C1042" s="545"/>
      <c r="D1042" s="545"/>
      <c r="E1042" s="545"/>
      <c r="F1042" s="545"/>
      <c r="G1042" s="545"/>
      <c r="H1042" s="545"/>
      <c r="I1042" s="577"/>
      <c r="J1042" s="577"/>
      <c r="K1042" s="545"/>
      <c r="L1042" s="577"/>
      <c r="M1042" s="545"/>
      <c r="N1042" s="545"/>
      <c r="O1042" s="545"/>
      <c r="P1042" s="545"/>
      <c r="Q1042" s="545"/>
      <c r="R1042" s="545"/>
      <c r="S1042" s="545"/>
      <c r="T1042" s="545"/>
      <c r="U1042" s="545"/>
      <c r="V1042" s="545"/>
      <c r="W1042" s="545"/>
      <c r="X1042" s="582"/>
      <c r="Y1042" s="583"/>
      <c r="Z1042" s="545"/>
      <c r="AA1042" s="577"/>
      <c r="AB1042" s="577"/>
      <c r="AC1042" s="577"/>
      <c r="AD1042" s="577"/>
      <c r="AE1042" s="577"/>
      <c r="AF1042" s="577"/>
      <c r="AG1042" s="577"/>
      <c r="AH1042" s="577"/>
      <c r="AI1042" s="577"/>
      <c r="AJ1042" s="577"/>
      <c r="AK1042" s="577"/>
      <c r="AL1042" s="577"/>
      <c r="AM1042" s="577"/>
      <c r="AN1042" s="577"/>
    </row>
    <row r="1043" spans="1:40" ht="17.25" hidden="1" customHeight="1">
      <c r="A1043" s="545"/>
      <c r="B1043" s="545"/>
      <c r="C1043" s="545"/>
      <c r="D1043" s="545"/>
      <c r="E1043" s="545"/>
      <c r="F1043" s="545"/>
      <c r="G1043" s="545"/>
      <c r="H1043" s="545"/>
      <c r="I1043" s="577"/>
      <c r="J1043" s="577"/>
      <c r="K1043" s="545"/>
      <c r="L1043" s="577"/>
      <c r="M1043" s="545"/>
      <c r="N1043" s="545"/>
      <c r="O1043" s="545"/>
      <c r="P1043" s="545"/>
      <c r="Q1043" s="545"/>
      <c r="R1043" s="545"/>
      <c r="S1043" s="545"/>
      <c r="T1043" s="545"/>
      <c r="U1043" s="545"/>
      <c r="V1043" s="545"/>
      <c r="W1043" s="545"/>
      <c r="X1043" s="582"/>
      <c r="Y1043" s="583"/>
      <c r="Z1043" s="545"/>
      <c r="AA1043" s="577"/>
      <c r="AB1043" s="577"/>
      <c r="AC1043" s="577"/>
      <c r="AD1043" s="577"/>
      <c r="AE1043" s="577"/>
      <c r="AF1043" s="577"/>
      <c r="AG1043" s="577"/>
      <c r="AH1043" s="577"/>
      <c r="AI1043" s="577"/>
      <c r="AJ1043" s="577"/>
      <c r="AK1043" s="577"/>
      <c r="AL1043" s="577"/>
      <c r="AM1043" s="577"/>
      <c r="AN1043" s="577"/>
    </row>
    <row r="1044" spans="1:40" ht="17.25" hidden="1" customHeight="1">
      <c r="A1044" s="545"/>
      <c r="B1044" s="545"/>
      <c r="C1044" s="545"/>
      <c r="D1044" s="545"/>
      <c r="E1044" s="545"/>
      <c r="F1044" s="545"/>
      <c r="G1044" s="545"/>
      <c r="H1044" s="545"/>
      <c r="I1044" s="577"/>
      <c r="J1044" s="577"/>
      <c r="K1044" s="545"/>
      <c r="L1044" s="577"/>
      <c r="M1044" s="545"/>
      <c r="N1044" s="545"/>
      <c r="O1044" s="545"/>
      <c r="P1044" s="545"/>
      <c r="Q1044" s="545"/>
      <c r="R1044" s="545"/>
      <c r="S1044" s="545"/>
      <c r="T1044" s="545"/>
      <c r="U1044" s="545"/>
      <c r="V1044" s="545"/>
      <c r="W1044" s="545"/>
      <c r="X1044" s="582"/>
      <c r="Y1044" s="583"/>
      <c r="Z1044" s="545"/>
      <c r="AA1044" s="577"/>
      <c r="AB1044" s="577"/>
      <c r="AC1044" s="577"/>
      <c r="AD1044" s="577"/>
      <c r="AE1044" s="577"/>
      <c r="AF1044" s="577"/>
      <c r="AG1044" s="577"/>
      <c r="AH1044" s="577"/>
      <c r="AI1044" s="577"/>
      <c r="AJ1044" s="577"/>
      <c r="AK1044" s="577"/>
      <c r="AL1044" s="577"/>
      <c r="AM1044" s="577"/>
      <c r="AN1044" s="577"/>
    </row>
    <row r="1045" spans="1:40" ht="17.25" hidden="1" customHeight="1">
      <c r="A1045" s="545"/>
      <c r="B1045" s="545"/>
      <c r="C1045" s="545"/>
      <c r="D1045" s="545"/>
      <c r="E1045" s="545"/>
      <c r="F1045" s="545"/>
      <c r="G1045" s="545"/>
      <c r="H1045" s="545"/>
      <c r="I1045" s="577"/>
      <c r="J1045" s="577"/>
      <c r="K1045" s="545"/>
      <c r="L1045" s="577"/>
      <c r="M1045" s="545"/>
      <c r="N1045" s="545"/>
      <c r="O1045" s="545"/>
      <c r="P1045" s="545"/>
      <c r="Q1045" s="545"/>
      <c r="R1045" s="545"/>
      <c r="S1045" s="545"/>
      <c r="T1045" s="545"/>
      <c r="U1045" s="545"/>
      <c r="V1045" s="545"/>
      <c r="W1045" s="545"/>
      <c r="X1045" s="582"/>
      <c r="Y1045" s="583"/>
      <c r="Z1045" s="545"/>
      <c r="AA1045" s="577"/>
      <c r="AB1045" s="577"/>
      <c r="AC1045" s="577"/>
      <c r="AD1045" s="577"/>
      <c r="AE1045" s="577"/>
      <c r="AF1045" s="577"/>
      <c r="AG1045" s="577"/>
      <c r="AH1045" s="577"/>
      <c r="AI1045" s="577"/>
      <c r="AJ1045" s="577"/>
      <c r="AK1045" s="577"/>
      <c r="AL1045" s="577"/>
      <c r="AM1045" s="577"/>
      <c r="AN1045" s="577"/>
    </row>
    <row r="1046" spans="1:40" ht="17.25" hidden="1" customHeight="1">
      <c r="A1046" s="545"/>
      <c r="B1046" s="545"/>
      <c r="C1046" s="545"/>
      <c r="D1046" s="545"/>
      <c r="E1046" s="545"/>
      <c r="F1046" s="545"/>
      <c r="G1046" s="545"/>
      <c r="H1046" s="545"/>
      <c r="I1046" s="577"/>
      <c r="J1046" s="577"/>
      <c r="K1046" s="545"/>
      <c r="L1046" s="577"/>
      <c r="M1046" s="545"/>
      <c r="N1046" s="545"/>
      <c r="O1046" s="545"/>
      <c r="P1046" s="545"/>
      <c r="Q1046" s="545"/>
      <c r="R1046" s="545"/>
      <c r="S1046" s="545"/>
      <c r="T1046" s="545"/>
      <c r="U1046" s="545"/>
      <c r="V1046" s="545"/>
      <c r="W1046" s="545"/>
      <c r="X1046" s="582"/>
      <c r="Y1046" s="583"/>
      <c r="Z1046" s="545"/>
      <c r="AA1046" s="577"/>
      <c r="AB1046" s="577"/>
      <c r="AC1046" s="577"/>
      <c r="AD1046" s="577"/>
      <c r="AE1046" s="577"/>
      <c r="AF1046" s="577"/>
      <c r="AG1046" s="577"/>
      <c r="AH1046" s="577"/>
      <c r="AI1046" s="577"/>
      <c r="AJ1046" s="577"/>
      <c r="AK1046" s="577"/>
      <c r="AL1046" s="577"/>
      <c r="AM1046" s="577"/>
      <c r="AN1046" s="577"/>
    </row>
    <row r="1047" spans="1:40" ht="17.25" hidden="1" customHeight="1">
      <c r="A1047" s="545"/>
      <c r="B1047" s="545"/>
      <c r="C1047" s="545"/>
      <c r="D1047" s="545"/>
      <c r="E1047" s="545"/>
      <c r="F1047" s="545"/>
      <c r="G1047" s="545"/>
      <c r="H1047" s="545"/>
      <c r="I1047" s="577"/>
      <c r="J1047" s="577"/>
      <c r="K1047" s="545"/>
      <c r="L1047" s="577"/>
      <c r="M1047" s="545"/>
      <c r="N1047" s="545"/>
      <c r="O1047" s="545"/>
      <c r="P1047" s="545"/>
      <c r="Q1047" s="545"/>
      <c r="R1047" s="545"/>
      <c r="S1047" s="545"/>
      <c r="T1047" s="545"/>
      <c r="U1047" s="545"/>
      <c r="V1047" s="545"/>
      <c r="W1047" s="545"/>
      <c r="X1047" s="582"/>
      <c r="Y1047" s="583"/>
      <c r="Z1047" s="545"/>
      <c r="AA1047" s="577"/>
      <c r="AB1047" s="577"/>
      <c r="AC1047" s="577"/>
      <c r="AD1047" s="577"/>
      <c r="AE1047" s="577"/>
      <c r="AF1047" s="577"/>
      <c r="AG1047" s="577"/>
      <c r="AH1047" s="577"/>
      <c r="AI1047" s="577"/>
      <c r="AJ1047" s="577"/>
      <c r="AK1047" s="577"/>
      <c r="AL1047" s="577"/>
      <c r="AM1047" s="577"/>
      <c r="AN1047" s="577"/>
    </row>
    <row r="1048" spans="1:40" ht="17.25" hidden="1" customHeight="1">
      <c r="A1048" s="545"/>
      <c r="B1048" s="545"/>
      <c r="C1048" s="545"/>
      <c r="D1048" s="545"/>
      <c r="E1048" s="545"/>
      <c r="F1048" s="545"/>
      <c r="G1048" s="545"/>
      <c r="H1048" s="545"/>
      <c r="I1048" s="577"/>
      <c r="J1048" s="577"/>
      <c r="K1048" s="545"/>
      <c r="L1048" s="577"/>
      <c r="M1048" s="545"/>
      <c r="N1048" s="545"/>
      <c r="O1048" s="545"/>
      <c r="P1048" s="545"/>
      <c r="Q1048" s="545"/>
      <c r="R1048" s="545"/>
      <c r="S1048" s="545"/>
      <c r="T1048" s="545"/>
      <c r="U1048" s="545"/>
      <c r="V1048" s="545"/>
      <c r="W1048" s="545"/>
      <c r="X1048" s="582"/>
      <c r="Y1048" s="583"/>
      <c r="Z1048" s="545"/>
      <c r="AA1048" s="577"/>
      <c r="AB1048" s="577"/>
      <c r="AC1048" s="577"/>
      <c r="AD1048" s="577"/>
      <c r="AE1048" s="577"/>
      <c r="AF1048" s="577"/>
      <c r="AG1048" s="577"/>
      <c r="AH1048" s="577"/>
      <c r="AI1048" s="577"/>
      <c r="AJ1048" s="577"/>
      <c r="AK1048" s="577"/>
      <c r="AL1048" s="577"/>
      <c r="AM1048" s="577"/>
      <c r="AN1048" s="577"/>
    </row>
    <row r="1049" spans="1:40" ht="17.25" hidden="1" customHeight="1">
      <c r="A1049" s="545"/>
      <c r="B1049" s="545"/>
      <c r="C1049" s="545"/>
      <c r="D1049" s="545"/>
      <c r="E1049" s="545"/>
      <c r="F1049" s="545"/>
      <c r="G1049" s="545"/>
      <c r="H1049" s="545"/>
      <c r="I1049" s="577"/>
      <c r="J1049" s="577"/>
      <c r="K1049" s="545"/>
      <c r="L1049" s="577"/>
      <c r="M1049" s="545"/>
      <c r="N1049" s="545"/>
      <c r="O1049" s="545"/>
      <c r="P1049" s="545"/>
      <c r="Q1049" s="545"/>
      <c r="R1049" s="545"/>
      <c r="S1049" s="545"/>
      <c r="T1049" s="545"/>
      <c r="U1049" s="545"/>
      <c r="V1049" s="545"/>
      <c r="W1049" s="545"/>
      <c r="X1049" s="582"/>
      <c r="Y1049" s="583"/>
      <c r="Z1049" s="545"/>
      <c r="AA1049" s="577"/>
      <c r="AB1049" s="577"/>
      <c r="AC1049" s="577"/>
      <c r="AD1049" s="577"/>
      <c r="AE1049" s="577"/>
      <c r="AF1049" s="577"/>
      <c r="AG1049" s="577"/>
      <c r="AH1049" s="577"/>
      <c r="AI1049" s="577"/>
      <c r="AJ1049" s="577"/>
      <c r="AK1049" s="577"/>
      <c r="AL1049" s="577"/>
      <c r="AM1049" s="577"/>
      <c r="AN1049" s="577"/>
    </row>
    <row r="1050" spans="1:40" ht="17.25" hidden="1" customHeight="1">
      <c r="A1050" s="545"/>
      <c r="B1050" s="545"/>
      <c r="C1050" s="545"/>
      <c r="D1050" s="545"/>
      <c r="E1050" s="545"/>
      <c r="F1050" s="545"/>
      <c r="G1050" s="545"/>
      <c r="H1050" s="545"/>
      <c r="I1050" s="577"/>
      <c r="J1050" s="577"/>
      <c r="K1050" s="545"/>
      <c r="L1050" s="577"/>
      <c r="M1050" s="545"/>
      <c r="N1050" s="545"/>
      <c r="O1050" s="545"/>
      <c r="P1050" s="545"/>
      <c r="Q1050" s="545"/>
      <c r="R1050" s="545"/>
      <c r="S1050" s="545"/>
      <c r="T1050" s="545"/>
      <c r="U1050" s="545"/>
      <c r="V1050" s="545"/>
      <c r="W1050" s="545"/>
      <c r="X1050" s="582"/>
      <c r="Y1050" s="583"/>
      <c r="Z1050" s="545"/>
      <c r="AA1050" s="577"/>
      <c r="AB1050" s="577"/>
      <c r="AC1050" s="577"/>
      <c r="AD1050" s="577"/>
      <c r="AE1050" s="577"/>
      <c r="AF1050" s="577"/>
      <c r="AG1050" s="577"/>
      <c r="AH1050" s="577"/>
      <c r="AI1050" s="577"/>
      <c r="AJ1050" s="577"/>
      <c r="AK1050" s="577"/>
      <c r="AL1050" s="577"/>
      <c r="AM1050" s="577"/>
      <c r="AN1050" s="577"/>
    </row>
    <row r="1051" spans="1:40" ht="17.25" hidden="1" customHeight="1">
      <c r="A1051" s="545"/>
      <c r="B1051" s="545"/>
      <c r="C1051" s="545"/>
      <c r="D1051" s="545"/>
      <c r="E1051" s="545"/>
      <c r="F1051" s="545"/>
      <c r="G1051" s="545"/>
      <c r="H1051" s="545"/>
      <c r="I1051" s="577"/>
      <c r="J1051" s="577"/>
      <c r="K1051" s="545"/>
      <c r="L1051" s="577"/>
      <c r="M1051" s="545"/>
      <c r="N1051" s="545"/>
      <c r="O1051" s="545"/>
      <c r="P1051" s="545"/>
      <c r="Q1051" s="545"/>
      <c r="R1051" s="545"/>
      <c r="S1051" s="545"/>
      <c r="T1051" s="545"/>
      <c r="U1051" s="545"/>
      <c r="V1051" s="545"/>
      <c r="W1051" s="545"/>
      <c r="X1051" s="582"/>
      <c r="Y1051" s="583"/>
      <c r="Z1051" s="545"/>
      <c r="AA1051" s="577"/>
      <c r="AB1051" s="577"/>
      <c r="AC1051" s="577"/>
      <c r="AD1051" s="577"/>
      <c r="AE1051" s="577"/>
      <c r="AF1051" s="577"/>
      <c r="AG1051" s="577"/>
      <c r="AH1051" s="577"/>
      <c r="AI1051" s="577"/>
      <c r="AJ1051" s="577"/>
      <c r="AK1051" s="577"/>
      <c r="AL1051" s="577"/>
      <c r="AM1051" s="577"/>
      <c r="AN1051" s="577"/>
    </row>
    <row r="1052" spans="1:40" ht="17.25" hidden="1" customHeight="1">
      <c r="A1052" s="545"/>
      <c r="B1052" s="545"/>
      <c r="C1052" s="545"/>
      <c r="D1052" s="545"/>
      <c r="E1052" s="545"/>
      <c r="F1052" s="545"/>
      <c r="G1052" s="545"/>
      <c r="H1052" s="545"/>
      <c r="I1052" s="577"/>
      <c r="J1052" s="577"/>
      <c r="K1052" s="545"/>
      <c r="L1052" s="577"/>
      <c r="M1052" s="545"/>
      <c r="N1052" s="545"/>
      <c r="O1052" s="545"/>
      <c r="P1052" s="545"/>
      <c r="Q1052" s="545"/>
      <c r="R1052" s="545"/>
      <c r="S1052" s="545"/>
      <c r="T1052" s="545"/>
      <c r="U1052" s="545"/>
      <c r="V1052" s="545"/>
      <c r="W1052" s="545"/>
      <c r="X1052" s="582"/>
      <c r="Y1052" s="583"/>
      <c r="Z1052" s="545"/>
      <c r="AA1052" s="577"/>
      <c r="AB1052" s="577"/>
      <c r="AC1052" s="577"/>
      <c r="AD1052" s="577"/>
      <c r="AE1052" s="577"/>
      <c r="AF1052" s="577"/>
      <c r="AG1052" s="577"/>
      <c r="AH1052" s="577"/>
      <c r="AI1052" s="577"/>
      <c r="AJ1052" s="577"/>
      <c r="AK1052" s="577"/>
      <c r="AL1052" s="577"/>
      <c r="AM1052" s="577"/>
      <c r="AN1052" s="577"/>
    </row>
    <row r="1053" spans="1:40" ht="17.25" hidden="1" customHeight="1">
      <c r="A1053" s="545"/>
      <c r="B1053" s="545"/>
      <c r="C1053" s="545"/>
      <c r="D1053" s="545"/>
      <c r="E1053" s="545"/>
      <c r="F1053" s="545"/>
      <c r="G1053" s="545"/>
      <c r="H1053" s="545"/>
      <c r="I1053" s="577"/>
      <c r="J1053" s="577"/>
      <c r="K1053" s="545"/>
      <c r="L1053" s="577"/>
      <c r="M1053" s="545"/>
      <c r="N1053" s="545"/>
      <c r="O1053" s="545"/>
      <c r="P1053" s="545"/>
      <c r="Q1053" s="545"/>
      <c r="R1053" s="545"/>
      <c r="S1053" s="545"/>
      <c r="T1053" s="545"/>
      <c r="U1053" s="545"/>
      <c r="V1053" s="545"/>
      <c r="W1053" s="545"/>
      <c r="X1053" s="582"/>
      <c r="Y1053" s="583"/>
      <c r="Z1053" s="545"/>
      <c r="AA1053" s="577"/>
      <c r="AB1053" s="577"/>
      <c r="AC1053" s="577"/>
      <c r="AD1053" s="577"/>
      <c r="AE1053" s="577"/>
      <c r="AF1053" s="577"/>
      <c r="AG1053" s="577"/>
      <c r="AH1053" s="577"/>
      <c r="AI1053" s="577"/>
      <c r="AJ1053" s="577"/>
      <c r="AK1053" s="577"/>
      <c r="AL1053" s="577"/>
      <c r="AM1053" s="577"/>
      <c r="AN1053" s="577"/>
    </row>
    <row r="1054" spans="1:40" ht="17.25" hidden="1" customHeight="1">
      <c r="A1054" s="545"/>
      <c r="B1054" s="545"/>
      <c r="C1054" s="545"/>
      <c r="D1054" s="545"/>
      <c r="E1054" s="545"/>
      <c r="F1054" s="545"/>
      <c r="G1054" s="545"/>
      <c r="H1054" s="545"/>
      <c r="I1054" s="577"/>
      <c r="J1054" s="577"/>
      <c r="K1054" s="545"/>
      <c r="L1054" s="577"/>
      <c r="M1054" s="545"/>
      <c r="N1054" s="545"/>
      <c r="O1054" s="545"/>
      <c r="P1054" s="545"/>
      <c r="Q1054" s="545"/>
      <c r="R1054" s="545"/>
      <c r="S1054" s="545"/>
      <c r="T1054" s="545"/>
      <c r="U1054" s="545"/>
      <c r="V1054" s="545"/>
      <c r="W1054" s="545"/>
      <c r="X1054" s="582"/>
      <c r="Y1054" s="583"/>
      <c r="Z1054" s="545"/>
      <c r="AA1054" s="577"/>
      <c r="AB1054" s="577"/>
      <c r="AC1054" s="577"/>
      <c r="AD1054" s="577"/>
      <c r="AE1054" s="577"/>
      <c r="AF1054" s="577"/>
      <c r="AG1054" s="577"/>
      <c r="AH1054" s="577"/>
      <c r="AI1054" s="577"/>
      <c r="AJ1054" s="577"/>
      <c r="AK1054" s="577"/>
      <c r="AL1054" s="577"/>
      <c r="AM1054" s="577"/>
      <c r="AN1054" s="577"/>
    </row>
    <row r="1055" spans="1:40" ht="17.25" hidden="1" customHeight="1">
      <c r="A1055" s="545"/>
      <c r="B1055" s="545"/>
      <c r="C1055" s="545"/>
      <c r="D1055" s="545"/>
      <c r="E1055" s="545"/>
      <c r="F1055" s="545"/>
      <c r="G1055" s="545"/>
      <c r="H1055" s="545"/>
      <c r="I1055" s="577"/>
      <c r="J1055" s="577"/>
      <c r="K1055" s="545"/>
      <c r="L1055" s="577"/>
      <c r="M1055" s="545"/>
      <c r="N1055" s="545"/>
      <c r="O1055" s="545"/>
      <c r="P1055" s="545"/>
      <c r="Q1055" s="545"/>
      <c r="R1055" s="545"/>
      <c r="S1055" s="545"/>
      <c r="T1055" s="545"/>
      <c r="U1055" s="545"/>
      <c r="V1055" s="545"/>
      <c r="W1055" s="545"/>
      <c r="X1055" s="582"/>
      <c r="Y1055" s="583"/>
      <c r="Z1055" s="545"/>
      <c r="AA1055" s="577"/>
      <c r="AB1055" s="577"/>
      <c r="AC1055" s="577"/>
      <c r="AD1055" s="577"/>
      <c r="AE1055" s="577"/>
      <c r="AF1055" s="577"/>
      <c r="AG1055" s="577"/>
      <c r="AH1055" s="577"/>
      <c r="AI1055" s="577"/>
      <c r="AJ1055" s="577"/>
      <c r="AK1055" s="577"/>
      <c r="AL1055" s="577"/>
      <c r="AM1055" s="577"/>
      <c r="AN1055" s="577"/>
    </row>
    <row r="1056" spans="1:40" ht="17.25" hidden="1" customHeight="1">
      <c r="A1056" s="545"/>
      <c r="B1056" s="545"/>
      <c r="C1056" s="545"/>
      <c r="D1056" s="545"/>
      <c r="E1056" s="545"/>
      <c r="F1056" s="545"/>
      <c r="G1056" s="545"/>
      <c r="H1056" s="545"/>
      <c r="I1056" s="577"/>
      <c r="J1056" s="577"/>
      <c r="K1056" s="545"/>
      <c r="L1056" s="577"/>
      <c r="M1056" s="545"/>
      <c r="N1056" s="545"/>
      <c r="O1056" s="545"/>
      <c r="P1056" s="545"/>
      <c r="Q1056" s="545"/>
      <c r="R1056" s="545"/>
      <c r="S1056" s="545"/>
      <c r="T1056" s="545"/>
      <c r="U1056" s="545"/>
      <c r="V1056" s="545"/>
      <c r="W1056" s="545"/>
      <c r="X1056" s="582"/>
      <c r="Y1056" s="583"/>
      <c r="Z1056" s="545"/>
      <c r="AA1056" s="577"/>
      <c r="AB1056" s="577"/>
      <c r="AC1056" s="577"/>
      <c r="AD1056" s="577"/>
      <c r="AE1056" s="577"/>
      <c r="AF1056" s="577"/>
      <c r="AG1056" s="577"/>
      <c r="AH1056" s="577"/>
      <c r="AI1056" s="577"/>
      <c r="AJ1056" s="577"/>
      <c r="AK1056" s="577"/>
      <c r="AL1056" s="577"/>
      <c r="AM1056" s="577"/>
      <c r="AN1056" s="577"/>
    </row>
    <row r="1057" spans="1:40" ht="17.25" hidden="1" customHeight="1">
      <c r="A1057" s="545"/>
      <c r="B1057" s="545"/>
      <c r="C1057" s="545"/>
      <c r="D1057" s="545"/>
      <c r="E1057" s="545"/>
      <c r="F1057" s="545"/>
      <c r="G1057" s="545"/>
      <c r="H1057" s="545"/>
      <c r="I1057" s="577"/>
      <c r="J1057" s="577"/>
      <c r="K1057" s="545"/>
      <c r="L1057" s="577"/>
      <c r="M1057" s="545"/>
      <c r="N1057" s="545"/>
      <c r="O1057" s="545"/>
      <c r="P1057" s="545"/>
      <c r="Q1057" s="545"/>
      <c r="R1057" s="545"/>
      <c r="S1057" s="545"/>
      <c r="T1057" s="545"/>
      <c r="U1057" s="545"/>
      <c r="V1057" s="545"/>
      <c r="W1057" s="545"/>
      <c r="X1057" s="582"/>
      <c r="Y1057" s="583"/>
      <c r="Z1057" s="545"/>
      <c r="AA1057" s="577"/>
      <c r="AB1057" s="577"/>
      <c r="AC1057" s="577"/>
      <c r="AD1057" s="577"/>
      <c r="AE1057" s="577"/>
      <c r="AF1057" s="577"/>
      <c r="AG1057" s="577"/>
      <c r="AH1057" s="577"/>
      <c r="AI1057" s="577"/>
      <c r="AJ1057" s="577"/>
      <c r="AK1057" s="577"/>
      <c r="AL1057" s="577"/>
      <c r="AM1057" s="577"/>
      <c r="AN1057" s="577"/>
    </row>
    <row r="1058" spans="1:40" ht="17.25" hidden="1" customHeight="1">
      <c r="A1058" s="545"/>
      <c r="B1058" s="545"/>
      <c r="C1058" s="545"/>
      <c r="D1058" s="545"/>
      <c r="E1058" s="545"/>
      <c r="F1058" s="545"/>
      <c r="G1058" s="545"/>
      <c r="H1058" s="545"/>
      <c r="I1058" s="577"/>
      <c r="J1058" s="577"/>
      <c r="K1058" s="545"/>
      <c r="L1058" s="577"/>
      <c r="M1058" s="545"/>
      <c r="N1058" s="545"/>
      <c r="O1058" s="545"/>
      <c r="P1058" s="545"/>
      <c r="Q1058" s="545"/>
      <c r="R1058" s="545"/>
      <c r="S1058" s="545"/>
      <c r="T1058" s="545"/>
      <c r="U1058" s="545"/>
      <c r="V1058" s="545"/>
      <c r="W1058" s="545"/>
      <c r="X1058" s="582"/>
      <c r="Y1058" s="583"/>
      <c r="Z1058" s="545"/>
      <c r="AA1058" s="577"/>
      <c r="AB1058" s="577"/>
      <c r="AC1058" s="577"/>
      <c r="AD1058" s="577"/>
      <c r="AE1058" s="577"/>
      <c r="AF1058" s="577"/>
      <c r="AG1058" s="577"/>
      <c r="AH1058" s="577"/>
      <c r="AI1058" s="577"/>
      <c r="AJ1058" s="577"/>
      <c r="AK1058" s="577"/>
      <c r="AL1058" s="577"/>
      <c r="AM1058" s="577"/>
      <c r="AN1058" s="577"/>
    </row>
    <row r="1059" spans="1:40" ht="17.25" hidden="1" customHeight="1">
      <c r="A1059" s="545"/>
      <c r="B1059" s="545"/>
      <c r="C1059" s="545"/>
      <c r="D1059" s="545"/>
      <c r="E1059" s="545"/>
      <c r="F1059" s="545"/>
      <c r="G1059" s="545"/>
      <c r="H1059" s="545"/>
      <c r="I1059" s="577"/>
      <c r="J1059" s="577"/>
      <c r="K1059" s="545"/>
      <c r="L1059" s="577"/>
      <c r="M1059" s="545"/>
      <c r="N1059" s="545"/>
      <c r="O1059" s="545"/>
      <c r="P1059" s="545"/>
      <c r="Q1059" s="545"/>
      <c r="R1059" s="545"/>
      <c r="S1059" s="545"/>
      <c r="T1059" s="545"/>
      <c r="U1059" s="545"/>
      <c r="V1059" s="545"/>
      <c r="W1059" s="545"/>
      <c r="X1059" s="582"/>
      <c r="Y1059" s="583"/>
      <c r="Z1059" s="545"/>
      <c r="AA1059" s="577"/>
      <c r="AB1059" s="577"/>
      <c r="AC1059" s="577"/>
      <c r="AD1059" s="577"/>
      <c r="AE1059" s="577"/>
      <c r="AF1059" s="577"/>
      <c r="AG1059" s="577"/>
      <c r="AH1059" s="577"/>
      <c r="AI1059" s="577"/>
      <c r="AJ1059" s="577"/>
      <c r="AK1059" s="577"/>
      <c r="AL1059" s="577"/>
      <c r="AM1059" s="577"/>
      <c r="AN1059" s="577"/>
    </row>
    <row r="1060" spans="1:40" ht="17.25" hidden="1" customHeight="1">
      <c r="A1060" s="545"/>
      <c r="B1060" s="545"/>
      <c r="C1060" s="545"/>
      <c r="D1060" s="545"/>
      <c r="E1060" s="545"/>
      <c r="F1060" s="545"/>
      <c r="G1060" s="545"/>
      <c r="H1060" s="545"/>
      <c r="I1060" s="577"/>
      <c r="J1060" s="577"/>
      <c r="K1060" s="545"/>
      <c r="L1060" s="577"/>
      <c r="M1060" s="545"/>
      <c r="N1060" s="545"/>
      <c r="O1060" s="545"/>
      <c r="P1060" s="545"/>
      <c r="Q1060" s="545"/>
      <c r="R1060" s="545"/>
      <c r="S1060" s="545"/>
      <c r="T1060" s="545"/>
      <c r="U1060" s="545"/>
      <c r="V1060" s="545"/>
      <c r="W1060" s="545"/>
      <c r="X1060" s="582"/>
      <c r="Y1060" s="583"/>
      <c r="Z1060" s="545"/>
      <c r="AA1060" s="577"/>
      <c r="AB1060" s="577"/>
      <c r="AC1060" s="577"/>
      <c r="AD1060" s="577"/>
      <c r="AE1060" s="577"/>
      <c r="AF1060" s="577"/>
      <c r="AG1060" s="577"/>
      <c r="AH1060" s="577"/>
      <c r="AI1060" s="577"/>
      <c r="AJ1060" s="577"/>
      <c r="AK1060" s="577"/>
      <c r="AL1060" s="577"/>
      <c r="AM1060" s="577"/>
      <c r="AN1060" s="577"/>
    </row>
    <row r="1061" spans="1:40" ht="17.25" hidden="1" customHeight="1">
      <c r="A1061" s="545"/>
      <c r="B1061" s="545"/>
      <c r="C1061" s="545"/>
      <c r="D1061" s="545"/>
      <c r="E1061" s="545"/>
      <c r="F1061" s="545"/>
      <c r="G1061" s="545"/>
      <c r="H1061" s="545"/>
      <c r="I1061" s="577"/>
      <c r="J1061" s="577"/>
      <c r="K1061" s="545"/>
      <c r="L1061" s="577"/>
      <c r="M1061" s="545"/>
      <c r="N1061" s="545"/>
      <c r="O1061" s="545"/>
      <c r="P1061" s="545"/>
      <c r="Q1061" s="545"/>
      <c r="R1061" s="545"/>
      <c r="S1061" s="545"/>
      <c r="T1061" s="545"/>
      <c r="U1061" s="545"/>
      <c r="V1061" s="545"/>
      <c r="W1061" s="545"/>
      <c r="X1061" s="582"/>
      <c r="Y1061" s="583"/>
      <c r="Z1061" s="545"/>
      <c r="AA1061" s="577"/>
      <c r="AB1061" s="577"/>
      <c r="AC1061" s="577"/>
      <c r="AD1061" s="577"/>
      <c r="AE1061" s="577"/>
      <c r="AF1061" s="577"/>
      <c r="AG1061" s="577"/>
      <c r="AH1061" s="577"/>
      <c r="AI1061" s="577"/>
      <c r="AJ1061" s="577"/>
      <c r="AK1061" s="577"/>
      <c r="AL1061" s="577"/>
      <c r="AM1061" s="577"/>
      <c r="AN1061" s="577"/>
    </row>
    <row r="1062" spans="1:40" ht="17.25" hidden="1" customHeight="1">
      <c r="A1062" s="545"/>
      <c r="B1062" s="545"/>
      <c r="C1062" s="545"/>
      <c r="D1062" s="545"/>
      <c r="E1062" s="545"/>
      <c r="F1062" s="545"/>
      <c r="G1062" s="545"/>
      <c r="H1062" s="545"/>
      <c r="I1062" s="577"/>
      <c r="J1062" s="577"/>
      <c r="K1062" s="545"/>
      <c r="L1062" s="577"/>
      <c r="M1062" s="545"/>
      <c r="N1062" s="545"/>
      <c r="O1062" s="545"/>
      <c r="P1062" s="545"/>
      <c r="Q1062" s="545"/>
      <c r="R1062" s="545"/>
      <c r="S1062" s="545"/>
      <c r="T1062" s="545"/>
      <c r="U1062" s="545"/>
      <c r="V1062" s="545"/>
      <c r="W1062" s="545"/>
      <c r="X1062" s="582"/>
      <c r="Y1062" s="583"/>
      <c r="Z1062" s="545"/>
      <c r="AA1062" s="577"/>
      <c r="AB1062" s="577"/>
      <c r="AC1062" s="577"/>
      <c r="AD1062" s="577"/>
      <c r="AE1062" s="577"/>
      <c r="AF1062" s="577"/>
      <c r="AG1062" s="577"/>
      <c r="AH1062" s="577"/>
      <c r="AI1062" s="577"/>
      <c r="AJ1062" s="577"/>
      <c r="AK1062" s="577"/>
      <c r="AL1062" s="577"/>
      <c r="AM1062" s="577"/>
      <c r="AN1062" s="577"/>
    </row>
    <row r="1063" spans="1:40" ht="17.25" hidden="1" customHeight="1">
      <c r="A1063" s="545"/>
      <c r="B1063" s="545"/>
      <c r="C1063" s="545"/>
      <c r="D1063" s="545"/>
      <c r="E1063" s="545"/>
      <c r="F1063" s="545"/>
      <c r="G1063" s="545"/>
      <c r="H1063" s="545"/>
      <c r="I1063" s="577"/>
      <c r="J1063" s="577"/>
      <c r="K1063" s="545"/>
      <c r="L1063" s="577"/>
      <c r="M1063" s="545"/>
      <c r="N1063" s="545"/>
      <c r="O1063" s="545"/>
      <c r="P1063" s="545"/>
      <c r="Q1063" s="545"/>
      <c r="R1063" s="545"/>
      <c r="S1063" s="545"/>
      <c r="T1063" s="545"/>
      <c r="U1063" s="545"/>
      <c r="V1063" s="545"/>
      <c r="W1063" s="545"/>
      <c r="X1063" s="582"/>
      <c r="Y1063" s="583"/>
      <c r="Z1063" s="545"/>
      <c r="AA1063" s="577"/>
      <c r="AB1063" s="577"/>
      <c r="AC1063" s="577"/>
      <c r="AD1063" s="577"/>
      <c r="AE1063" s="577"/>
      <c r="AF1063" s="577"/>
      <c r="AG1063" s="577"/>
      <c r="AH1063" s="577"/>
      <c r="AI1063" s="577"/>
      <c r="AJ1063" s="577"/>
      <c r="AK1063" s="577"/>
      <c r="AL1063" s="577"/>
      <c r="AM1063" s="577"/>
      <c r="AN1063" s="577"/>
    </row>
    <row r="1064" spans="1:40" ht="17.25" hidden="1" customHeight="1">
      <c r="A1064" s="545"/>
      <c r="B1064" s="545"/>
      <c r="C1064" s="545"/>
      <c r="D1064" s="545"/>
      <c r="E1064" s="545"/>
      <c r="F1064" s="545"/>
      <c r="G1064" s="545"/>
      <c r="H1064" s="545"/>
      <c r="I1064" s="577"/>
      <c r="J1064" s="577"/>
      <c r="K1064" s="545"/>
      <c r="L1064" s="577"/>
      <c r="M1064" s="545"/>
      <c r="N1064" s="545"/>
      <c r="O1064" s="545"/>
      <c r="P1064" s="545"/>
      <c r="Q1064" s="545"/>
      <c r="R1064" s="545"/>
      <c r="S1064" s="545"/>
      <c r="T1064" s="545"/>
      <c r="U1064" s="545"/>
      <c r="V1064" s="545"/>
      <c r="W1064" s="545"/>
      <c r="X1064" s="582"/>
      <c r="Y1064" s="583"/>
      <c r="Z1064" s="545"/>
      <c r="AA1064" s="577"/>
      <c r="AB1064" s="577"/>
      <c r="AC1064" s="577"/>
      <c r="AD1064" s="577"/>
      <c r="AE1064" s="577"/>
      <c r="AF1064" s="577"/>
      <c r="AG1064" s="577"/>
      <c r="AH1064" s="577"/>
      <c r="AI1064" s="577"/>
      <c r="AJ1064" s="577"/>
      <c r="AK1064" s="577"/>
      <c r="AL1064" s="577"/>
      <c r="AM1064" s="577"/>
      <c r="AN1064" s="577"/>
    </row>
    <row r="1065" spans="1:40" ht="17.25" hidden="1" customHeight="1">
      <c r="A1065" s="545"/>
      <c r="B1065" s="545"/>
      <c r="C1065" s="545"/>
      <c r="D1065" s="545"/>
      <c r="E1065" s="545"/>
      <c r="F1065" s="545"/>
      <c r="G1065" s="545"/>
      <c r="H1065" s="545"/>
      <c r="I1065" s="577"/>
      <c r="J1065" s="577"/>
      <c r="K1065" s="545"/>
      <c r="L1065" s="577"/>
      <c r="M1065" s="545"/>
      <c r="N1065" s="545"/>
      <c r="O1065" s="545"/>
      <c r="P1065" s="545"/>
      <c r="Q1065" s="545"/>
      <c r="R1065" s="545"/>
      <c r="S1065" s="545"/>
      <c r="T1065" s="545"/>
      <c r="U1065" s="545"/>
      <c r="V1065" s="545"/>
      <c r="W1065" s="545"/>
      <c r="X1065" s="582"/>
      <c r="Y1065" s="583"/>
      <c r="Z1065" s="545"/>
      <c r="AA1065" s="577"/>
      <c r="AB1065" s="577"/>
      <c r="AC1065" s="577"/>
      <c r="AD1065" s="577"/>
      <c r="AE1065" s="577"/>
      <c r="AF1065" s="577"/>
      <c r="AG1065" s="577"/>
      <c r="AH1065" s="577"/>
      <c r="AI1065" s="577"/>
      <c r="AJ1065" s="577"/>
      <c r="AK1065" s="577"/>
      <c r="AL1065" s="577"/>
      <c r="AM1065" s="577"/>
      <c r="AN1065" s="577"/>
    </row>
    <row r="1066" spans="1:40" ht="17.25" hidden="1" customHeight="1">
      <c r="A1066" s="545"/>
      <c r="B1066" s="545"/>
      <c r="C1066" s="545"/>
      <c r="D1066" s="545"/>
      <c r="E1066" s="545"/>
      <c r="F1066" s="545"/>
      <c r="G1066" s="545"/>
      <c r="H1066" s="545"/>
      <c r="I1066" s="577"/>
      <c r="J1066" s="577"/>
      <c r="K1066" s="545"/>
      <c r="L1066" s="577"/>
      <c r="M1066" s="545"/>
      <c r="N1066" s="545"/>
      <c r="O1066" s="545"/>
      <c r="P1066" s="545"/>
      <c r="Q1066" s="545"/>
      <c r="R1066" s="545"/>
      <c r="S1066" s="545"/>
      <c r="T1066" s="545"/>
      <c r="U1066" s="545"/>
      <c r="V1066" s="545"/>
      <c r="W1066" s="545"/>
      <c r="X1066" s="582"/>
      <c r="Y1066" s="583"/>
      <c r="Z1066" s="545"/>
      <c r="AA1066" s="577"/>
      <c r="AB1066" s="577"/>
      <c r="AC1066" s="577"/>
      <c r="AD1066" s="577"/>
      <c r="AE1066" s="577"/>
      <c r="AF1066" s="577"/>
      <c r="AG1066" s="577"/>
      <c r="AH1066" s="577"/>
      <c r="AI1066" s="577"/>
      <c r="AJ1066" s="577"/>
      <c r="AK1066" s="577"/>
      <c r="AL1066" s="577"/>
      <c r="AM1066" s="577"/>
      <c r="AN1066" s="577"/>
    </row>
    <row r="1067" spans="1:40" ht="17.25" hidden="1" customHeight="1">
      <c r="A1067" s="545"/>
      <c r="B1067" s="545"/>
      <c r="C1067" s="545"/>
      <c r="D1067" s="545"/>
      <c r="E1067" s="545"/>
      <c r="F1067" s="545"/>
      <c r="G1067" s="545"/>
      <c r="H1067" s="545"/>
      <c r="I1067" s="577"/>
      <c r="J1067" s="577"/>
      <c r="K1067" s="545"/>
      <c r="L1067" s="577"/>
      <c r="M1067" s="545"/>
      <c r="N1067" s="545"/>
      <c r="O1067" s="545"/>
      <c r="P1067" s="545"/>
      <c r="Q1067" s="545"/>
      <c r="R1067" s="545"/>
      <c r="S1067" s="545"/>
      <c r="T1067" s="545"/>
      <c r="U1067" s="545"/>
      <c r="V1067" s="545"/>
      <c r="W1067" s="545"/>
      <c r="X1067" s="582"/>
      <c r="Y1067" s="583"/>
      <c r="Z1067" s="545"/>
      <c r="AA1067" s="577"/>
      <c r="AB1067" s="577"/>
      <c r="AC1067" s="577"/>
      <c r="AD1067" s="577"/>
      <c r="AE1067" s="577"/>
      <c r="AF1067" s="577"/>
      <c r="AG1067" s="577"/>
      <c r="AH1067" s="577"/>
      <c r="AI1067" s="577"/>
      <c r="AJ1067" s="577"/>
      <c r="AK1067" s="577"/>
      <c r="AL1067" s="577"/>
      <c r="AM1067" s="577"/>
      <c r="AN1067" s="577"/>
    </row>
    <row r="1068" spans="1:40" ht="17.25" hidden="1" customHeight="1">
      <c r="A1068" s="545"/>
      <c r="B1068" s="545"/>
      <c r="C1068" s="545"/>
      <c r="D1068" s="545"/>
      <c r="E1068" s="545"/>
      <c r="F1068" s="545"/>
      <c r="G1068" s="545"/>
      <c r="H1068" s="545"/>
      <c r="I1068" s="577"/>
      <c r="J1068" s="577"/>
      <c r="K1068" s="545"/>
      <c r="L1068" s="577"/>
      <c r="M1068" s="545"/>
      <c r="N1068" s="545"/>
      <c r="O1068" s="545"/>
      <c r="P1068" s="545"/>
      <c r="Q1068" s="545"/>
      <c r="R1068" s="545"/>
      <c r="S1068" s="545"/>
      <c r="T1068" s="545"/>
      <c r="U1068" s="545"/>
      <c r="V1068" s="545"/>
      <c r="W1068" s="545"/>
      <c r="X1068" s="582"/>
      <c r="Y1068" s="583"/>
      <c r="Z1068" s="545"/>
      <c r="AA1068" s="577"/>
      <c r="AB1068" s="577"/>
      <c r="AC1068" s="577"/>
      <c r="AD1068" s="577"/>
      <c r="AE1068" s="577"/>
      <c r="AF1068" s="577"/>
      <c r="AG1068" s="577"/>
      <c r="AH1068" s="577"/>
      <c r="AI1068" s="577"/>
      <c r="AJ1068" s="577"/>
      <c r="AK1068" s="577"/>
      <c r="AL1068" s="577"/>
      <c r="AM1068" s="577"/>
      <c r="AN1068" s="577"/>
    </row>
    <row r="1069" spans="1:40" ht="17.25" hidden="1" customHeight="1">
      <c r="A1069" s="545"/>
      <c r="B1069" s="545"/>
      <c r="C1069" s="545"/>
      <c r="D1069" s="545"/>
      <c r="E1069" s="545"/>
      <c r="F1069" s="545"/>
      <c r="G1069" s="545"/>
      <c r="H1069" s="545"/>
      <c r="I1069" s="577"/>
      <c r="J1069" s="577"/>
      <c r="K1069" s="545"/>
      <c r="L1069" s="577"/>
      <c r="M1069" s="545"/>
      <c r="N1069" s="545"/>
      <c r="O1069" s="545"/>
      <c r="P1069" s="545"/>
      <c r="Q1069" s="545"/>
      <c r="R1069" s="545"/>
      <c r="S1069" s="545"/>
      <c r="T1069" s="545"/>
      <c r="U1069" s="545"/>
      <c r="V1069" s="545"/>
      <c r="W1069" s="545"/>
      <c r="X1069" s="582"/>
      <c r="Y1069" s="583"/>
      <c r="Z1069" s="545"/>
      <c r="AA1069" s="577"/>
      <c r="AB1069" s="577"/>
      <c r="AC1069" s="577"/>
      <c r="AD1069" s="577"/>
      <c r="AE1069" s="577"/>
      <c r="AF1069" s="577"/>
      <c r="AG1069" s="577"/>
      <c r="AH1069" s="577"/>
      <c r="AI1069" s="577"/>
      <c r="AJ1069" s="577"/>
      <c r="AK1069" s="577"/>
      <c r="AL1069" s="577"/>
      <c r="AM1069" s="577"/>
      <c r="AN1069" s="577"/>
    </row>
    <row r="1070" spans="1:40" ht="17.25" hidden="1" customHeight="1">
      <c r="A1070" s="545"/>
      <c r="B1070" s="545"/>
      <c r="C1070" s="545"/>
      <c r="D1070" s="545"/>
      <c r="E1070" s="545"/>
      <c r="F1070" s="545"/>
      <c r="G1070" s="545"/>
      <c r="H1070" s="545"/>
      <c r="I1070" s="577"/>
      <c r="J1070" s="577"/>
      <c r="K1070" s="545"/>
      <c r="L1070" s="577"/>
      <c r="M1070" s="545"/>
      <c r="N1070" s="545"/>
      <c r="O1070" s="545"/>
      <c r="P1070" s="545"/>
      <c r="Q1070" s="545"/>
      <c r="R1070" s="545"/>
      <c r="S1070" s="545"/>
      <c r="T1070" s="545"/>
      <c r="U1070" s="545"/>
      <c r="V1070" s="545"/>
      <c r="W1070" s="545"/>
      <c r="X1070" s="582"/>
      <c r="Y1070" s="583"/>
      <c r="Z1070" s="545"/>
      <c r="AA1070" s="577"/>
      <c r="AB1070" s="577"/>
      <c r="AC1070" s="577"/>
      <c r="AD1070" s="577"/>
      <c r="AE1070" s="577"/>
      <c r="AF1070" s="577"/>
      <c r="AG1070" s="577"/>
      <c r="AH1070" s="577"/>
      <c r="AI1070" s="577"/>
      <c r="AJ1070" s="577"/>
      <c r="AK1070" s="577"/>
      <c r="AL1070" s="577"/>
      <c r="AM1070" s="577"/>
      <c r="AN1070" s="577"/>
    </row>
    <row r="1071" spans="1:40" ht="17.25" hidden="1" customHeight="1">
      <c r="A1071" s="545"/>
      <c r="B1071" s="545"/>
      <c r="C1071" s="545"/>
      <c r="D1071" s="545"/>
      <c r="E1071" s="545"/>
      <c r="F1071" s="545"/>
      <c r="G1071" s="545"/>
      <c r="H1071" s="545"/>
      <c r="I1071" s="577"/>
      <c r="J1071" s="577"/>
      <c r="K1071" s="545"/>
      <c r="L1071" s="577"/>
      <c r="M1071" s="545"/>
      <c r="N1071" s="545"/>
      <c r="O1071" s="545"/>
      <c r="P1071" s="545"/>
      <c r="Q1071" s="545"/>
      <c r="R1071" s="545"/>
      <c r="S1071" s="545"/>
      <c r="T1071" s="545"/>
      <c r="U1071" s="545"/>
      <c r="V1071" s="545"/>
      <c r="W1071" s="545"/>
      <c r="X1071" s="582"/>
      <c r="Y1071" s="583"/>
      <c r="Z1071" s="545"/>
      <c r="AA1071" s="577"/>
      <c r="AB1071" s="577"/>
      <c r="AC1071" s="577"/>
      <c r="AD1071" s="577"/>
      <c r="AE1071" s="577"/>
      <c r="AF1071" s="577"/>
      <c r="AG1071" s="577"/>
      <c r="AH1071" s="577"/>
      <c r="AI1071" s="577"/>
      <c r="AJ1071" s="577"/>
      <c r="AK1071" s="577"/>
      <c r="AL1071" s="577"/>
      <c r="AM1071" s="577"/>
      <c r="AN1071" s="577"/>
    </row>
    <row r="1072" spans="1:40" ht="17.25" hidden="1" customHeight="1">
      <c r="A1072" s="545"/>
      <c r="B1072" s="545"/>
      <c r="C1072" s="545"/>
      <c r="D1072" s="545"/>
      <c r="E1072" s="545"/>
      <c r="F1072" s="545"/>
      <c r="G1072" s="545"/>
      <c r="H1072" s="545"/>
      <c r="I1072" s="577"/>
      <c r="J1072" s="577"/>
      <c r="K1072" s="545"/>
      <c r="L1072" s="577"/>
      <c r="M1072" s="545"/>
      <c r="N1072" s="545"/>
      <c r="O1072" s="545"/>
      <c r="P1072" s="545"/>
      <c r="Q1072" s="545"/>
      <c r="R1072" s="545"/>
      <c r="S1072" s="545"/>
      <c r="T1072" s="545"/>
      <c r="U1072" s="545"/>
      <c r="V1072" s="545"/>
      <c r="W1072" s="545"/>
      <c r="X1072" s="582"/>
      <c r="Y1072" s="583"/>
      <c r="Z1072" s="545"/>
      <c r="AA1072" s="577"/>
      <c r="AB1072" s="577"/>
      <c r="AC1072" s="577"/>
      <c r="AD1072" s="577"/>
      <c r="AE1072" s="577"/>
      <c r="AF1072" s="577"/>
      <c r="AG1072" s="577"/>
      <c r="AH1072" s="577"/>
      <c r="AI1072" s="577"/>
      <c r="AJ1072" s="577"/>
      <c r="AK1072" s="577"/>
      <c r="AL1072" s="577"/>
      <c r="AM1072" s="577"/>
      <c r="AN1072" s="577"/>
    </row>
    <row r="1073" spans="1:40" ht="17.25" hidden="1" customHeight="1">
      <c r="A1073" s="545"/>
      <c r="B1073" s="545"/>
      <c r="C1073" s="545"/>
      <c r="D1073" s="545"/>
      <c r="E1073" s="545"/>
      <c r="F1073" s="545"/>
      <c r="G1073" s="545"/>
      <c r="H1073" s="545"/>
      <c r="I1073" s="577"/>
      <c r="J1073" s="577"/>
      <c r="K1073" s="545"/>
      <c r="L1073" s="577"/>
      <c r="M1073" s="545"/>
      <c r="N1073" s="545"/>
      <c r="O1073" s="545"/>
      <c r="P1073" s="545"/>
      <c r="Q1073" s="545"/>
      <c r="R1073" s="545"/>
      <c r="S1073" s="545"/>
      <c r="T1073" s="545"/>
      <c r="U1073" s="545"/>
      <c r="V1073" s="545"/>
      <c r="W1073" s="545"/>
      <c r="X1073" s="582"/>
      <c r="Y1073" s="583"/>
      <c r="Z1073" s="545"/>
      <c r="AA1073" s="577"/>
      <c r="AB1073" s="577"/>
      <c r="AC1073" s="577"/>
      <c r="AD1073" s="577"/>
      <c r="AE1073" s="577"/>
      <c r="AF1073" s="577"/>
      <c r="AG1073" s="577"/>
      <c r="AH1073" s="577"/>
      <c r="AI1073" s="577"/>
      <c r="AJ1073" s="577"/>
      <c r="AK1073" s="577"/>
      <c r="AL1073" s="577"/>
      <c r="AM1073" s="577"/>
      <c r="AN1073" s="577"/>
    </row>
    <row r="1074" spans="1:40" ht="17.25" hidden="1" customHeight="1">
      <c r="A1074" s="545"/>
      <c r="B1074" s="545"/>
      <c r="C1074" s="545"/>
      <c r="D1074" s="545"/>
      <c r="E1074" s="545"/>
      <c r="F1074" s="545"/>
      <c r="G1074" s="545"/>
      <c r="H1074" s="545"/>
      <c r="I1074" s="577"/>
      <c r="J1074" s="577"/>
      <c r="K1074" s="545"/>
      <c r="L1074" s="577"/>
      <c r="M1074" s="545"/>
      <c r="N1074" s="545"/>
      <c r="O1074" s="545"/>
      <c r="P1074" s="545"/>
      <c r="Q1074" s="545"/>
      <c r="R1074" s="545"/>
      <c r="S1074" s="545"/>
      <c r="T1074" s="545"/>
      <c r="U1074" s="545"/>
      <c r="V1074" s="545"/>
      <c r="W1074" s="545"/>
      <c r="X1074" s="582"/>
      <c r="Y1074" s="583"/>
      <c r="Z1074" s="545"/>
      <c r="AA1074" s="577"/>
      <c r="AB1074" s="577"/>
      <c r="AC1074" s="577"/>
      <c r="AD1074" s="577"/>
      <c r="AE1074" s="577"/>
      <c r="AF1074" s="577"/>
      <c r="AG1074" s="577"/>
      <c r="AH1074" s="577"/>
      <c r="AI1074" s="577"/>
      <c r="AJ1074" s="577"/>
      <c r="AK1074" s="577"/>
      <c r="AL1074" s="577"/>
      <c r="AM1074" s="577"/>
      <c r="AN1074" s="577"/>
    </row>
    <row r="1075" spans="1:40" ht="17.25" hidden="1" customHeight="1">
      <c r="A1075" s="545"/>
      <c r="B1075" s="545"/>
      <c r="C1075" s="545"/>
      <c r="D1075" s="545"/>
      <c r="E1075" s="545"/>
      <c r="F1075" s="545"/>
      <c r="G1075" s="545"/>
      <c r="H1075" s="545"/>
      <c r="I1075" s="577"/>
      <c r="J1075" s="577"/>
      <c r="K1075" s="545"/>
      <c r="L1075" s="577"/>
      <c r="M1075" s="545"/>
      <c r="N1075" s="545"/>
      <c r="O1075" s="545"/>
      <c r="P1075" s="545"/>
      <c r="Q1075" s="545"/>
      <c r="R1075" s="545"/>
      <c r="S1075" s="545"/>
      <c r="T1075" s="545"/>
      <c r="U1075" s="545"/>
      <c r="V1075" s="545"/>
      <c r="W1075" s="545"/>
      <c r="X1075" s="582"/>
      <c r="Y1075" s="583"/>
      <c r="Z1075" s="545"/>
      <c r="AA1075" s="577"/>
      <c r="AB1075" s="577"/>
      <c r="AC1075" s="577"/>
      <c r="AD1075" s="577"/>
      <c r="AE1075" s="577"/>
      <c r="AF1075" s="577"/>
      <c r="AG1075" s="577"/>
      <c r="AH1075" s="577"/>
      <c r="AI1075" s="577"/>
      <c r="AJ1075" s="577"/>
      <c r="AK1075" s="577"/>
      <c r="AL1075" s="577"/>
      <c r="AM1075" s="577"/>
      <c r="AN1075" s="577"/>
    </row>
    <row r="1076" spans="1:40" ht="17.25" hidden="1" customHeight="1">
      <c r="A1076" s="545"/>
      <c r="B1076" s="545"/>
      <c r="C1076" s="545"/>
      <c r="D1076" s="545"/>
      <c r="E1076" s="545"/>
      <c r="F1076" s="545"/>
      <c r="G1076" s="545"/>
      <c r="H1076" s="545"/>
      <c r="I1076" s="577"/>
      <c r="J1076" s="577"/>
      <c r="K1076" s="545"/>
      <c r="L1076" s="577"/>
      <c r="M1076" s="545"/>
      <c r="N1076" s="545"/>
      <c r="O1076" s="545"/>
      <c r="P1076" s="545"/>
      <c r="Q1076" s="545"/>
      <c r="R1076" s="545"/>
      <c r="S1076" s="545"/>
      <c r="T1076" s="545"/>
      <c r="U1076" s="545"/>
      <c r="V1076" s="545"/>
      <c r="W1076" s="545"/>
      <c r="X1076" s="582"/>
      <c r="Y1076" s="583"/>
      <c r="Z1076" s="545"/>
      <c r="AA1076" s="577"/>
      <c r="AB1076" s="577"/>
      <c r="AC1076" s="577"/>
      <c r="AD1076" s="577"/>
      <c r="AE1076" s="577"/>
      <c r="AF1076" s="577"/>
      <c r="AG1076" s="577"/>
      <c r="AH1076" s="577"/>
      <c r="AI1076" s="577"/>
      <c r="AJ1076" s="577"/>
      <c r="AK1076" s="577"/>
      <c r="AL1076" s="577"/>
      <c r="AM1076" s="577"/>
      <c r="AN1076" s="577"/>
    </row>
    <row r="1077" spans="1:40" ht="17.25" hidden="1" customHeight="1">
      <c r="A1077" s="545"/>
      <c r="B1077" s="545"/>
      <c r="C1077" s="545"/>
      <c r="D1077" s="545"/>
      <c r="E1077" s="545"/>
      <c r="F1077" s="545"/>
      <c r="G1077" s="545"/>
      <c r="H1077" s="545"/>
      <c r="I1077" s="577"/>
      <c r="J1077" s="577"/>
      <c r="K1077" s="545"/>
      <c r="L1077" s="577"/>
      <c r="M1077" s="545"/>
      <c r="N1077" s="545"/>
      <c r="O1077" s="545"/>
      <c r="P1077" s="545"/>
      <c r="Q1077" s="545"/>
      <c r="R1077" s="545"/>
      <c r="S1077" s="545"/>
      <c r="T1077" s="545"/>
      <c r="U1077" s="545"/>
      <c r="V1077" s="545"/>
      <c r="W1077" s="545"/>
      <c r="X1077" s="582"/>
      <c r="Y1077" s="583"/>
      <c r="Z1077" s="545"/>
      <c r="AA1077" s="577"/>
      <c r="AB1077" s="577"/>
      <c r="AC1077" s="577"/>
      <c r="AD1077" s="577"/>
      <c r="AE1077" s="577"/>
      <c r="AF1077" s="577"/>
      <c r="AG1077" s="577"/>
      <c r="AH1077" s="577"/>
      <c r="AI1077" s="577"/>
      <c r="AJ1077" s="577"/>
      <c r="AK1077" s="577"/>
      <c r="AL1077" s="577"/>
      <c r="AM1077" s="577"/>
      <c r="AN1077" s="577"/>
    </row>
    <row r="1078" spans="1:40" ht="17.25" hidden="1" customHeight="1">
      <c r="A1078" s="545"/>
      <c r="B1078" s="545"/>
      <c r="C1078" s="545"/>
      <c r="D1078" s="545"/>
      <c r="E1078" s="545"/>
      <c r="F1078" s="545"/>
      <c r="G1078" s="545"/>
      <c r="H1078" s="545"/>
      <c r="I1078" s="577"/>
      <c r="J1078" s="577"/>
      <c r="K1078" s="545"/>
      <c r="L1078" s="577"/>
      <c r="M1078" s="545"/>
      <c r="N1078" s="545"/>
      <c r="O1078" s="545"/>
      <c r="P1078" s="545"/>
      <c r="Q1078" s="545"/>
      <c r="R1078" s="545"/>
      <c r="S1078" s="545"/>
      <c r="T1078" s="545"/>
      <c r="U1078" s="545"/>
      <c r="V1078" s="545"/>
      <c r="W1078" s="545"/>
      <c r="X1078" s="582"/>
      <c r="Y1078" s="583"/>
      <c r="Z1078" s="545"/>
      <c r="AA1078" s="577"/>
      <c r="AB1078" s="577"/>
      <c r="AC1078" s="577"/>
      <c r="AD1078" s="577"/>
      <c r="AE1078" s="577"/>
      <c r="AF1078" s="577"/>
      <c r="AG1078" s="577"/>
      <c r="AH1078" s="577"/>
      <c r="AI1078" s="577"/>
      <c r="AJ1078" s="577"/>
      <c r="AK1078" s="577"/>
      <c r="AL1078" s="577"/>
      <c r="AM1078" s="577"/>
      <c r="AN1078" s="577"/>
    </row>
    <row r="1079" spans="1:40" ht="17.25" hidden="1" customHeight="1">
      <c r="A1079" s="545"/>
      <c r="B1079" s="545"/>
      <c r="C1079" s="545"/>
      <c r="D1079" s="545"/>
      <c r="E1079" s="545"/>
      <c r="F1079" s="545"/>
      <c r="G1079" s="545"/>
      <c r="H1079" s="545"/>
      <c r="I1079" s="577"/>
      <c r="J1079" s="577"/>
      <c r="K1079" s="545"/>
      <c r="L1079" s="577"/>
      <c r="M1079" s="545"/>
      <c r="N1079" s="545"/>
      <c r="O1079" s="545"/>
      <c r="P1079" s="545"/>
      <c r="Q1079" s="545"/>
      <c r="R1079" s="545"/>
      <c r="S1079" s="545"/>
      <c r="T1079" s="545"/>
      <c r="U1079" s="545"/>
      <c r="V1079" s="545"/>
      <c r="W1079" s="545"/>
      <c r="X1079" s="582"/>
      <c r="Y1079" s="583"/>
      <c r="Z1079" s="545"/>
      <c r="AA1079" s="577"/>
      <c r="AB1079" s="577"/>
      <c r="AC1079" s="577"/>
      <c r="AD1079" s="577"/>
      <c r="AE1079" s="577"/>
      <c r="AF1079" s="577"/>
      <c r="AG1079" s="577"/>
      <c r="AH1079" s="577"/>
      <c r="AI1079" s="577"/>
      <c r="AJ1079" s="577"/>
      <c r="AK1079" s="577"/>
      <c r="AL1079" s="577"/>
      <c r="AM1079" s="577"/>
      <c r="AN1079" s="577"/>
    </row>
    <row r="1080" spans="1:40" ht="17.25" hidden="1" customHeight="1">
      <c r="A1080" s="545"/>
      <c r="B1080" s="545"/>
      <c r="C1080" s="545"/>
      <c r="D1080" s="545"/>
      <c r="E1080" s="545"/>
      <c r="F1080" s="545"/>
      <c r="G1080" s="545"/>
      <c r="H1080" s="545"/>
      <c r="I1080" s="577"/>
      <c r="J1080" s="577"/>
      <c r="K1080" s="545"/>
      <c r="L1080" s="577"/>
      <c r="M1080" s="545"/>
      <c r="N1080" s="545"/>
      <c r="O1080" s="545"/>
      <c r="P1080" s="545"/>
      <c r="Q1080" s="545"/>
      <c r="R1080" s="545"/>
      <c r="S1080" s="545"/>
      <c r="T1080" s="545"/>
      <c r="U1080" s="545"/>
      <c r="V1080" s="545"/>
      <c r="W1080" s="545"/>
      <c r="X1080" s="582"/>
      <c r="Y1080" s="583"/>
      <c r="Z1080" s="545"/>
      <c r="AA1080" s="577"/>
      <c r="AB1080" s="577"/>
      <c r="AC1080" s="577"/>
      <c r="AD1080" s="577"/>
      <c r="AE1080" s="577"/>
      <c r="AF1080" s="577"/>
      <c r="AG1080" s="577"/>
      <c r="AH1080" s="577"/>
      <c r="AI1080" s="577"/>
      <c r="AJ1080" s="577"/>
      <c r="AK1080" s="577"/>
      <c r="AL1080" s="577"/>
      <c r="AM1080" s="577"/>
      <c r="AN1080" s="577"/>
    </row>
    <row r="1081" spans="1:40" ht="17.25" hidden="1" customHeight="1">
      <c r="A1081" s="545"/>
      <c r="B1081" s="545"/>
      <c r="C1081" s="545"/>
      <c r="D1081" s="545"/>
      <c r="E1081" s="545"/>
      <c r="F1081" s="545"/>
      <c r="G1081" s="545"/>
      <c r="H1081" s="545"/>
      <c r="I1081" s="577"/>
      <c r="J1081" s="577"/>
      <c r="K1081" s="545"/>
      <c r="L1081" s="577"/>
      <c r="M1081" s="545"/>
      <c r="N1081" s="545"/>
      <c r="O1081" s="545"/>
      <c r="P1081" s="545"/>
      <c r="Q1081" s="545"/>
      <c r="R1081" s="545"/>
      <c r="S1081" s="545"/>
      <c r="T1081" s="545"/>
      <c r="U1081" s="545"/>
      <c r="V1081" s="545"/>
      <c r="W1081" s="545"/>
      <c r="X1081" s="582"/>
      <c r="Y1081" s="583"/>
      <c r="Z1081" s="545"/>
      <c r="AA1081" s="577"/>
      <c r="AB1081" s="577"/>
      <c r="AC1081" s="577"/>
      <c r="AD1081" s="577"/>
      <c r="AE1081" s="577"/>
      <c r="AF1081" s="577"/>
      <c r="AG1081" s="577"/>
      <c r="AH1081" s="577"/>
      <c r="AI1081" s="577"/>
      <c r="AJ1081" s="577"/>
      <c r="AK1081" s="577"/>
      <c r="AL1081" s="577"/>
      <c r="AM1081" s="577"/>
      <c r="AN1081" s="577"/>
    </row>
    <row r="1082" spans="1:40" ht="17.25" hidden="1" customHeight="1">
      <c r="A1082" s="545"/>
      <c r="B1082" s="545"/>
      <c r="C1082" s="545"/>
      <c r="D1082" s="545"/>
      <c r="E1082" s="545"/>
      <c r="F1082" s="545"/>
      <c r="G1082" s="545"/>
      <c r="H1082" s="545"/>
      <c r="I1082" s="577"/>
      <c r="J1082" s="577"/>
      <c r="K1082" s="545"/>
      <c r="L1082" s="577"/>
      <c r="M1082" s="545"/>
      <c r="N1082" s="545"/>
      <c r="O1082" s="545"/>
      <c r="P1082" s="545"/>
      <c r="Q1082" s="545"/>
      <c r="R1082" s="545"/>
      <c r="S1082" s="545"/>
      <c r="T1082" s="545"/>
      <c r="U1082" s="545"/>
      <c r="V1082" s="545"/>
      <c r="W1082" s="545"/>
      <c r="X1082" s="582"/>
      <c r="Y1082" s="583"/>
      <c r="Z1082" s="545"/>
      <c r="AA1082" s="577"/>
      <c r="AB1082" s="577"/>
      <c r="AC1082" s="577"/>
      <c r="AD1082" s="577"/>
      <c r="AE1082" s="577"/>
      <c r="AF1082" s="577"/>
      <c r="AG1082" s="577"/>
      <c r="AH1082" s="577"/>
      <c r="AI1082" s="577"/>
      <c r="AJ1082" s="577"/>
      <c r="AK1082" s="577"/>
      <c r="AL1082" s="577"/>
      <c r="AM1082" s="577"/>
      <c r="AN1082" s="577"/>
    </row>
    <row r="1083" spans="1:40" ht="17.25" hidden="1" customHeight="1">
      <c r="A1083" s="545"/>
      <c r="B1083" s="545"/>
      <c r="C1083" s="545"/>
      <c r="D1083" s="545"/>
      <c r="E1083" s="545"/>
      <c r="F1083" s="545"/>
      <c r="G1083" s="545"/>
      <c r="H1083" s="545"/>
      <c r="I1083" s="577"/>
      <c r="J1083" s="577"/>
      <c r="K1083" s="545"/>
      <c r="L1083" s="577"/>
      <c r="M1083" s="545"/>
      <c r="N1083" s="545"/>
      <c r="O1083" s="545"/>
      <c r="P1083" s="545"/>
      <c r="Q1083" s="545"/>
      <c r="R1083" s="545"/>
      <c r="S1083" s="545"/>
      <c r="T1083" s="545"/>
      <c r="U1083" s="545"/>
      <c r="V1083" s="545"/>
      <c r="W1083" s="545"/>
      <c r="X1083" s="582"/>
      <c r="Y1083" s="583"/>
      <c r="Z1083" s="545"/>
      <c r="AA1083" s="577"/>
      <c r="AB1083" s="577"/>
      <c r="AC1083" s="577"/>
      <c r="AD1083" s="577"/>
      <c r="AE1083" s="577"/>
      <c r="AF1083" s="577"/>
      <c r="AG1083" s="577"/>
      <c r="AH1083" s="577"/>
      <c r="AI1083" s="577"/>
      <c r="AJ1083" s="577"/>
      <c r="AK1083" s="577"/>
      <c r="AL1083" s="577"/>
      <c r="AM1083" s="577"/>
      <c r="AN1083" s="577"/>
    </row>
    <row r="1084" spans="1:40" ht="17.25" hidden="1" customHeight="1">
      <c r="A1084" s="545"/>
      <c r="B1084" s="545"/>
      <c r="C1084" s="545"/>
      <c r="D1084" s="545"/>
      <c r="E1084" s="545"/>
      <c r="F1084" s="545"/>
      <c r="G1084" s="545"/>
      <c r="H1084" s="545"/>
      <c r="I1084" s="577"/>
      <c r="J1084" s="577"/>
      <c r="K1084" s="545"/>
      <c r="L1084" s="577"/>
      <c r="M1084" s="545"/>
      <c r="N1084" s="545"/>
      <c r="O1084" s="545"/>
      <c r="P1084" s="545"/>
      <c r="Q1084" s="545"/>
      <c r="R1084" s="545"/>
      <c r="S1084" s="545"/>
      <c r="T1084" s="545"/>
      <c r="U1084" s="545"/>
      <c r="V1084" s="545"/>
      <c r="W1084" s="545"/>
      <c r="X1084" s="582"/>
      <c r="Y1084" s="583"/>
      <c r="Z1084" s="545"/>
      <c r="AA1084" s="577"/>
      <c r="AB1084" s="577"/>
      <c r="AC1084" s="577"/>
      <c r="AD1084" s="577"/>
      <c r="AE1084" s="577"/>
      <c r="AF1084" s="577"/>
      <c r="AG1084" s="577"/>
      <c r="AH1084" s="577"/>
      <c r="AI1084" s="577"/>
      <c r="AJ1084" s="577"/>
      <c r="AK1084" s="577"/>
      <c r="AL1084" s="577"/>
      <c r="AM1084" s="577"/>
      <c r="AN1084" s="577"/>
    </row>
    <row r="1085" spans="1:40" ht="17.25" hidden="1" customHeight="1">
      <c r="A1085" s="545"/>
      <c r="B1085" s="545"/>
      <c r="C1085" s="545"/>
      <c r="D1085" s="545"/>
      <c r="E1085" s="545"/>
      <c r="F1085" s="545"/>
      <c r="G1085" s="545"/>
      <c r="H1085" s="545"/>
      <c r="I1085" s="577"/>
      <c r="J1085" s="577"/>
      <c r="K1085" s="545"/>
      <c r="L1085" s="577"/>
      <c r="M1085" s="545"/>
      <c r="N1085" s="545"/>
      <c r="O1085" s="545"/>
      <c r="P1085" s="545"/>
      <c r="Q1085" s="545"/>
      <c r="R1085" s="545"/>
      <c r="S1085" s="545"/>
      <c r="T1085" s="545"/>
      <c r="U1085" s="545"/>
      <c r="V1085" s="545"/>
      <c r="W1085" s="545"/>
      <c r="X1085" s="582"/>
      <c r="Y1085" s="583"/>
      <c r="Z1085" s="545"/>
      <c r="AA1085" s="577"/>
      <c r="AB1085" s="577"/>
      <c r="AC1085" s="577"/>
      <c r="AD1085" s="577"/>
      <c r="AE1085" s="577"/>
      <c r="AF1085" s="577"/>
      <c r="AG1085" s="577"/>
      <c r="AH1085" s="577"/>
      <c r="AI1085" s="577"/>
      <c r="AJ1085" s="577"/>
      <c r="AK1085" s="577"/>
      <c r="AL1085" s="577"/>
      <c r="AM1085" s="577"/>
      <c r="AN1085" s="577"/>
    </row>
    <row r="1086" spans="1:40" ht="17.25" hidden="1" customHeight="1">
      <c r="A1086" s="545"/>
      <c r="B1086" s="545"/>
      <c r="C1086" s="545"/>
      <c r="D1086" s="545"/>
      <c r="E1086" s="545"/>
      <c r="F1086" s="545"/>
      <c r="G1086" s="545"/>
      <c r="H1086" s="545"/>
      <c r="I1086" s="577"/>
      <c r="J1086" s="577"/>
      <c r="K1086" s="545"/>
      <c r="L1086" s="577"/>
      <c r="M1086" s="545"/>
      <c r="N1086" s="545"/>
      <c r="O1086" s="545"/>
      <c r="P1086" s="545"/>
      <c r="Q1086" s="545"/>
      <c r="R1086" s="545"/>
      <c r="S1086" s="545"/>
      <c r="T1086" s="545"/>
      <c r="U1086" s="545"/>
      <c r="V1086" s="545"/>
      <c r="W1086" s="545"/>
      <c r="X1086" s="582"/>
      <c r="Y1086" s="583"/>
      <c r="Z1086" s="545"/>
      <c r="AA1086" s="577"/>
      <c r="AB1086" s="577"/>
      <c r="AC1086" s="577"/>
      <c r="AD1086" s="577"/>
      <c r="AE1086" s="577"/>
      <c r="AF1086" s="577"/>
      <c r="AG1086" s="577"/>
      <c r="AH1086" s="577"/>
      <c r="AI1086" s="577"/>
      <c r="AJ1086" s="577"/>
      <c r="AK1086" s="577"/>
      <c r="AL1086" s="577"/>
      <c r="AM1086" s="577"/>
      <c r="AN1086" s="577"/>
    </row>
    <row r="1087" spans="1:40" ht="17.25" hidden="1" customHeight="1">
      <c r="A1087" s="545"/>
      <c r="B1087" s="545"/>
      <c r="C1087" s="545"/>
      <c r="D1087" s="545"/>
      <c r="E1087" s="545"/>
      <c r="F1087" s="545"/>
      <c r="G1087" s="545"/>
      <c r="H1087" s="545"/>
      <c r="I1087" s="577"/>
      <c r="J1087" s="577"/>
      <c r="K1087" s="545"/>
      <c r="L1087" s="577"/>
      <c r="M1087" s="545"/>
      <c r="N1087" s="545"/>
      <c r="O1087" s="545"/>
      <c r="P1087" s="545"/>
      <c r="Q1087" s="545"/>
      <c r="R1087" s="545"/>
      <c r="S1087" s="545"/>
      <c r="T1087" s="545"/>
      <c r="U1087" s="545"/>
      <c r="V1087" s="545"/>
      <c r="W1087" s="545"/>
      <c r="X1087" s="582"/>
      <c r="Y1087" s="583"/>
      <c r="Z1087" s="545"/>
      <c r="AA1087" s="577"/>
      <c r="AB1087" s="577"/>
      <c r="AC1087" s="577"/>
      <c r="AD1087" s="577"/>
      <c r="AE1087" s="577"/>
      <c r="AF1087" s="577"/>
      <c r="AG1087" s="577"/>
      <c r="AH1087" s="577"/>
      <c r="AI1087" s="577"/>
      <c r="AJ1087" s="577"/>
      <c r="AK1087" s="577"/>
      <c r="AL1087" s="577"/>
      <c r="AM1087" s="577"/>
      <c r="AN1087" s="577"/>
    </row>
    <row r="1088" spans="1:40" ht="17.25" hidden="1" customHeight="1">
      <c r="A1088" s="545"/>
      <c r="B1088" s="545"/>
      <c r="C1088" s="545"/>
      <c r="D1088" s="545"/>
      <c r="E1088" s="545"/>
      <c r="F1088" s="545"/>
      <c r="G1088" s="545"/>
      <c r="H1088" s="545"/>
      <c r="I1088" s="577"/>
      <c r="J1088" s="577"/>
      <c r="K1088" s="545"/>
      <c r="L1088" s="577"/>
      <c r="M1088" s="545"/>
      <c r="N1088" s="545"/>
      <c r="O1088" s="545"/>
      <c r="P1088" s="545"/>
      <c r="Q1088" s="545"/>
      <c r="R1088" s="545"/>
      <c r="S1088" s="545"/>
      <c r="T1088" s="545"/>
      <c r="U1088" s="545"/>
      <c r="V1088" s="545"/>
      <c r="W1088" s="545"/>
      <c r="X1088" s="582"/>
      <c r="Y1088" s="583"/>
      <c r="Z1088" s="545"/>
      <c r="AA1088" s="577"/>
      <c r="AB1088" s="577"/>
      <c r="AC1088" s="577"/>
      <c r="AD1088" s="577"/>
      <c r="AE1088" s="577"/>
      <c r="AF1088" s="577"/>
      <c r="AG1088" s="577"/>
      <c r="AH1088" s="577"/>
      <c r="AI1088" s="577"/>
      <c r="AJ1088" s="577"/>
      <c r="AK1088" s="577"/>
      <c r="AL1088" s="577"/>
      <c r="AM1088" s="577"/>
      <c r="AN1088" s="577"/>
    </row>
    <row r="1089" spans="1:40" ht="17.25" hidden="1" customHeight="1">
      <c r="A1089" s="545"/>
      <c r="B1089" s="545"/>
      <c r="C1089" s="545"/>
      <c r="D1089" s="545"/>
      <c r="E1089" s="545"/>
      <c r="F1089" s="545"/>
      <c r="G1089" s="545"/>
      <c r="H1089" s="545"/>
      <c r="I1089" s="577"/>
      <c r="J1089" s="577"/>
      <c r="K1089" s="545"/>
      <c r="L1089" s="577"/>
      <c r="M1089" s="545"/>
      <c r="N1089" s="545"/>
      <c r="O1089" s="545"/>
      <c r="P1089" s="545"/>
      <c r="Q1089" s="545"/>
      <c r="R1089" s="545"/>
      <c r="S1089" s="545"/>
      <c r="T1089" s="545"/>
      <c r="U1089" s="545"/>
      <c r="V1089" s="545"/>
      <c r="W1089" s="545"/>
      <c r="X1089" s="582"/>
      <c r="Y1089" s="583"/>
      <c r="Z1089" s="545"/>
      <c r="AA1089" s="577"/>
      <c r="AB1089" s="577"/>
      <c r="AC1089" s="577"/>
      <c r="AD1089" s="577"/>
      <c r="AE1089" s="577"/>
      <c r="AF1089" s="577"/>
      <c r="AG1089" s="577"/>
      <c r="AH1089" s="577"/>
      <c r="AI1089" s="577"/>
      <c r="AJ1089" s="577"/>
      <c r="AK1089" s="577"/>
      <c r="AL1089" s="577"/>
      <c r="AM1089" s="577"/>
      <c r="AN1089" s="577"/>
    </row>
    <row r="1090" spans="1:40" ht="17.25" hidden="1" customHeight="1">
      <c r="A1090" s="545"/>
      <c r="B1090" s="545"/>
      <c r="C1090" s="545"/>
      <c r="D1090" s="545"/>
      <c r="E1090" s="545"/>
      <c r="F1090" s="545"/>
      <c r="G1090" s="545"/>
      <c r="H1090" s="545"/>
      <c r="I1090" s="577"/>
      <c r="J1090" s="577"/>
      <c r="K1090" s="545"/>
      <c r="L1090" s="577"/>
      <c r="M1090" s="545"/>
      <c r="N1090" s="545"/>
      <c r="O1090" s="545"/>
      <c r="P1090" s="545"/>
      <c r="Q1090" s="545"/>
      <c r="R1090" s="545"/>
      <c r="S1090" s="545"/>
      <c r="T1090" s="545"/>
      <c r="U1090" s="545"/>
      <c r="V1090" s="545"/>
      <c r="W1090" s="545"/>
      <c r="X1090" s="582"/>
      <c r="Y1090" s="583"/>
      <c r="Z1090" s="545"/>
      <c r="AA1090" s="577"/>
      <c r="AB1090" s="577"/>
      <c r="AC1090" s="577"/>
      <c r="AD1090" s="577"/>
      <c r="AE1090" s="577"/>
      <c r="AF1090" s="577"/>
      <c r="AG1090" s="577"/>
      <c r="AH1090" s="577"/>
      <c r="AI1090" s="577"/>
      <c r="AJ1090" s="577"/>
      <c r="AK1090" s="577"/>
      <c r="AL1090" s="577"/>
      <c r="AM1090" s="577"/>
      <c r="AN1090" s="577"/>
    </row>
    <row r="1091" spans="1:40" ht="17.25" hidden="1" customHeight="1">
      <c r="A1091" s="545"/>
      <c r="B1091" s="545"/>
      <c r="C1091" s="545"/>
      <c r="D1091" s="545"/>
      <c r="E1091" s="545"/>
      <c r="F1091" s="545"/>
      <c r="G1091" s="545"/>
      <c r="H1091" s="545"/>
      <c r="I1091" s="577"/>
      <c r="J1091" s="577"/>
      <c r="K1091" s="545"/>
      <c r="L1091" s="577"/>
      <c r="M1091" s="545"/>
      <c r="N1091" s="545"/>
      <c r="O1091" s="545"/>
      <c r="P1091" s="545"/>
      <c r="Q1091" s="545"/>
      <c r="R1091" s="545"/>
      <c r="S1091" s="545"/>
      <c r="T1091" s="545"/>
      <c r="U1091" s="545"/>
      <c r="V1091" s="545"/>
      <c r="W1091" s="545"/>
      <c r="X1091" s="582"/>
      <c r="Y1091" s="583"/>
      <c r="Z1091" s="545"/>
      <c r="AA1091" s="577"/>
      <c r="AB1091" s="577"/>
      <c r="AC1091" s="577"/>
      <c r="AD1091" s="577"/>
      <c r="AE1091" s="577"/>
      <c r="AF1091" s="577"/>
      <c r="AG1091" s="577"/>
      <c r="AH1091" s="577"/>
      <c r="AI1091" s="577"/>
      <c r="AJ1091" s="577"/>
      <c r="AK1091" s="577"/>
      <c r="AL1091" s="577"/>
      <c r="AM1091" s="577"/>
      <c r="AN1091" s="577"/>
    </row>
    <row r="1092" spans="1:40" ht="17.25" hidden="1" customHeight="1">
      <c r="A1092" s="545"/>
      <c r="B1092" s="545"/>
      <c r="C1092" s="545"/>
      <c r="D1092" s="545"/>
      <c r="E1092" s="545"/>
      <c r="F1092" s="545"/>
      <c r="G1092" s="545"/>
      <c r="H1092" s="545"/>
      <c r="I1092" s="577"/>
      <c r="J1092" s="577"/>
      <c r="K1092" s="545"/>
      <c r="L1092" s="577"/>
      <c r="M1092" s="545"/>
      <c r="N1092" s="545"/>
      <c r="O1092" s="545"/>
      <c r="P1092" s="545"/>
      <c r="Q1092" s="545"/>
      <c r="R1092" s="545"/>
      <c r="S1092" s="545"/>
      <c r="T1092" s="545"/>
      <c r="U1092" s="545"/>
      <c r="V1092" s="545"/>
      <c r="W1092" s="545"/>
      <c r="X1092" s="582"/>
      <c r="Y1092" s="583"/>
      <c r="Z1092" s="545"/>
      <c r="AA1092" s="577"/>
      <c r="AB1092" s="577"/>
      <c r="AC1092" s="577"/>
      <c r="AD1092" s="577"/>
      <c r="AE1092" s="577"/>
      <c r="AF1092" s="577"/>
      <c r="AG1092" s="577"/>
      <c r="AH1092" s="577"/>
      <c r="AI1092" s="577"/>
      <c r="AJ1092" s="577"/>
      <c r="AK1092" s="577"/>
      <c r="AL1092" s="577"/>
      <c r="AM1092" s="577"/>
      <c r="AN1092" s="577"/>
    </row>
    <row r="1093" spans="1:40" ht="17.25" hidden="1" customHeight="1">
      <c r="A1093" s="545"/>
      <c r="B1093" s="545"/>
      <c r="C1093" s="545"/>
      <c r="D1093" s="545"/>
      <c r="E1093" s="545"/>
      <c r="F1093" s="545"/>
      <c r="G1093" s="545"/>
      <c r="H1093" s="545"/>
      <c r="I1093" s="577"/>
      <c r="J1093" s="577"/>
      <c r="K1093" s="545"/>
      <c r="L1093" s="577"/>
      <c r="M1093" s="545"/>
      <c r="N1093" s="545"/>
      <c r="O1093" s="545"/>
      <c r="P1093" s="545"/>
      <c r="Q1093" s="545"/>
      <c r="R1093" s="545"/>
      <c r="S1093" s="545"/>
      <c r="T1093" s="545"/>
      <c r="U1093" s="545"/>
      <c r="V1093" s="545"/>
      <c r="W1093" s="545"/>
      <c r="X1093" s="582"/>
      <c r="Y1093" s="583"/>
      <c r="Z1093" s="545"/>
      <c r="AA1093" s="577"/>
      <c r="AB1093" s="577"/>
      <c r="AC1093" s="577"/>
      <c r="AD1093" s="577"/>
      <c r="AE1093" s="577"/>
      <c r="AF1093" s="577"/>
      <c r="AG1093" s="577"/>
      <c r="AH1093" s="577"/>
      <c r="AI1093" s="577"/>
      <c r="AJ1093" s="577"/>
      <c r="AK1093" s="577"/>
      <c r="AL1093" s="577"/>
      <c r="AM1093" s="577"/>
      <c r="AN1093" s="577"/>
    </row>
    <row r="1094" spans="1:40" ht="17.25" hidden="1" customHeight="1">
      <c r="A1094" s="545"/>
      <c r="B1094" s="545"/>
      <c r="C1094" s="545"/>
      <c r="D1094" s="545"/>
      <c r="E1094" s="545"/>
      <c r="F1094" s="545"/>
      <c r="G1094" s="545"/>
      <c r="H1094" s="545"/>
      <c r="I1094" s="577"/>
      <c r="J1094" s="577"/>
      <c r="K1094" s="545"/>
      <c r="L1094" s="577"/>
      <c r="M1094" s="545"/>
      <c r="N1094" s="545"/>
      <c r="O1094" s="545"/>
      <c r="P1094" s="545"/>
      <c r="Q1094" s="545"/>
      <c r="R1094" s="545"/>
      <c r="S1094" s="545"/>
      <c r="T1094" s="545"/>
      <c r="U1094" s="545"/>
      <c r="V1094" s="545"/>
      <c r="W1094" s="545"/>
      <c r="X1094" s="582"/>
      <c r="Y1094" s="583"/>
      <c r="Z1094" s="545"/>
      <c r="AA1094" s="577"/>
      <c r="AB1094" s="577"/>
      <c r="AC1094" s="577"/>
      <c r="AD1094" s="577"/>
      <c r="AE1094" s="577"/>
      <c r="AF1094" s="577"/>
      <c r="AG1094" s="577"/>
      <c r="AH1094" s="577"/>
      <c r="AI1094" s="577"/>
      <c r="AJ1094" s="577"/>
      <c r="AK1094" s="577"/>
      <c r="AL1094" s="577"/>
      <c r="AM1094" s="577"/>
      <c r="AN1094" s="577"/>
    </row>
    <row r="1095" spans="1:40" ht="17.25" hidden="1" customHeight="1">
      <c r="A1095" s="545"/>
      <c r="B1095" s="545"/>
      <c r="C1095" s="545"/>
      <c r="D1095" s="545"/>
      <c r="E1095" s="545"/>
      <c r="F1095" s="545"/>
      <c r="G1095" s="545"/>
      <c r="H1095" s="545"/>
      <c r="I1095" s="577"/>
      <c r="J1095" s="577"/>
      <c r="K1095" s="545"/>
      <c r="L1095" s="577"/>
      <c r="M1095" s="545"/>
      <c r="N1095" s="545"/>
      <c r="O1095" s="545"/>
      <c r="P1095" s="545"/>
      <c r="Q1095" s="545"/>
      <c r="R1095" s="545"/>
      <c r="S1095" s="545"/>
      <c r="T1095" s="545"/>
      <c r="U1095" s="545"/>
      <c r="V1095" s="545"/>
      <c r="W1095" s="545"/>
      <c r="X1095" s="582"/>
      <c r="Y1095" s="583"/>
      <c r="Z1095" s="545"/>
      <c r="AA1095" s="577"/>
      <c r="AB1095" s="577"/>
      <c r="AC1095" s="577"/>
      <c r="AD1095" s="577"/>
      <c r="AE1095" s="577"/>
      <c r="AF1095" s="577"/>
      <c r="AG1095" s="577"/>
      <c r="AH1095" s="577"/>
      <c r="AI1095" s="577"/>
      <c r="AJ1095" s="577"/>
      <c r="AK1095" s="577"/>
      <c r="AL1095" s="577"/>
      <c r="AM1095" s="577"/>
      <c r="AN1095" s="577"/>
    </row>
    <row r="1096" spans="1:40" ht="17.25" hidden="1" customHeight="1">
      <c r="A1096" s="545"/>
      <c r="B1096" s="545"/>
      <c r="C1096" s="545"/>
      <c r="D1096" s="545"/>
      <c r="E1096" s="545"/>
      <c r="F1096" s="545"/>
      <c r="G1096" s="545"/>
      <c r="H1096" s="545"/>
      <c r="I1096" s="577"/>
      <c r="J1096" s="577"/>
      <c r="K1096" s="545"/>
      <c r="L1096" s="577"/>
      <c r="M1096" s="545"/>
      <c r="N1096" s="545"/>
      <c r="O1096" s="545"/>
      <c r="P1096" s="545"/>
      <c r="Q1096" s="545"/>
      <c r="R1096" s="545"/>
      <c r="S1096" s="545"/>
      <c r="T1096" s="545"/>
      <c r="U1096" s="545"/>
      <c r="V1096" s="545"/>
      <c r="W1096" s="545"/>
      <c r="X1096" s="582"/>
      <c r="Y1096" s="583"/>
      <c r="Z1096" s="545"/>
      <c r="AA1096" s="577"/>
      <c r="AB1096" s="577"/>
      <c r="AC1096" s="577"/>
      <c r="AD1096" s="577"/>
      <c r="AE1096" s="577"/>
      <c r="AF1096" s="577"/>
      <c r="AG1096" s="577"/>
      <c r="AH1096" s="577"/>
      <c r="AI1096" s="577"/>
      <c r="AJ1096" s="577"/>
      <c r="AK1096" s="577"/>
      <c r="AL1096" s="577"/>
      <c r="AM1096" s="577"/>
      <c r="AN1096" s="577"/>
    </row>
    <row r="1097" spans="1:40" ht="17.25" hidden="1" customHeight="1">
      <c r="A1097" s="545"/>
      <c r="B1097" s="545"/>
      <c r="C1097" s="545"/>
      <c r="D1097" s="545"/>
      <c r="E1097" s="545"/>
      <c r="F1097" s="545"/>
      <c r="G1097" s="545"/>
      <c r="H1097" s="545"/>
      <c r="I1097" s="577"/>
      <c r="J1097" s="577"/>
      <c r="K1097" s="545"/>
      <c r="L1097" s="577"/>
      <c r="M1097" s="545"/>
      <c r="N1097" s="545"/>
      <c r="O1097" s="545"/>
      <c r="P1097" s="545"/>
      <c r="Q1097" s="545"/>
      <c r="R1097" s="545"/>
      <c r="S1097" s="545"/>
      <c r="T1097" s="545"/>
      <c r="U1097" s="545"/>
      <c r="V1097" s="545"/>
      <c r="W1097" s="545"/>
      <c r="X1097" s="582"/>
      <c r="Y1097" s="583"/>
      <c r="Z1097" s="545"/>
      <c r="AA1097" s="577"/>
      <c r="AB1097" s="577"/>
      <c r="AC1097" s="577"/>
      <c r="AD1097" s="577"/>
      <c r="AE1097" s="577"/>
      <c r="AF1097" s="577"/>
      <c r="AG1097" s="577"/>
      <c r="AH1097" s="577"/>
      <c r="AI1097" s="577"/>
      <c r="AJ1097" s="577"/>
      <c r="AK1097" s="577"/>
      <c r="AL1097" s="577"/>
      <c r="AM1097" s="577"/>
      <c r="AN1097" s="577"/>
    </row>
    <row r="1098" spans="1:40" ht="17.25" hidden="1" customHeight="1">
      <c r="A1098" s="545"/>
      <c r="B1098" s="545"/>
      <c r="C1098" s="545"/>
      <c r="D1098" s="545"/>
      <c r="E1098" s="545"/>
      <c r="F1098" s="545"/>
      <c r="G1098" s="545"/>
      <c r="H1098" s="545"/>
      <c r="I1098" s="577"/>
      <c r="J1098" s="577"/>
      <c r="K1098" s="545"/>
      <c r="L1098" s="577"/>
      <c r="M1098" s="545"/>
      <c r="N1098" s="545"/>
      <c r="O1098" s="545"/>
      <c r="P1098" s="545"/>
      <c r="Q1098" s="545"/>
      <c r="R1098" s="545"/>
      <c r="S1098" s="545"/>
      <c r="T1098" s="545"/>
      <c r="U1098" s="545"/>
      <c r="V1098" s="545"/>
      <c r="W1098" s="545"/>
      <c r="X1098" s="582"/>
      <c r="Y1098" s="583"/>
      <c r="Z1098" s="545"/>
      <c r="AA1098" s="577"/>
      <c r="AB1098" s="577"/>
      <c r="AC1098" s="577"/>
      <c r="AD1098" s="577"/>
      <c r="AE1098" s="577"/>
      <c r="AF1098" s="577"/>
      <c r="AG1098" s="577"/>
      <c r="AH1098" s="577"/>
      <c r="AI1098" s="577"/>
      <c r="AJ1098" s="577"/>
      <c r="AK1098" s="577"/>
      <c r="AL1098" s="577"/>
      <c r="AM1098" s="577"/>
      <c r="AN1098" s="577"/>
    </row>
    <row r="1099" spans="1:40" ht="17.25" hidden="1" customHeight="1">
      <c r="A1099" s="545"/>
      <c r="B1099" s="545"/>
      <c r="C1099" s="545"/>
      <c r="D1099" s="545"/>
      <c r="E1099" s="545"/>
      <c r="F1099" s="545"/>
      <c r="G1099" s="545"/>
      <c r="H1099" s="545"/>
      <c r="I1099" s="577"/>
      <c r="J1099" s="577"/>
      <c r="K1099" s="545"/>
      <c r="L1099" s="577"/>
      <c r="M1099" s="545"/>
      <c r="N1099" s="545"/>
      <c r="O1099" s="545"/>
      <c r="P1099" s="545"/>
      <c r="Q1099" s="545"/>
      <c r="R1099" s="545"/>
      <c r="S1099" s="545"/>
      <c r="T1099" s="545"/>
      <c r="U1099" s="545"/>
      <c r="V1099" s="545"/>
      <c r="W1099" s="545"/>
      <c r="X1099" s="582"/>
      <c r="Y1099" s="583"/>
      <c r="Z1099" s="545"/>
      <c r="AA1099" s="577"/>
      <c r="AB1099" s="577"/>
      <c r="AC1099" s="577"/>
      <c r="AD1099" s="577"/>
      <c r="AE1099" s="577"/>
      <c r="AF1099" s="577"/>
      <c r="AG1099" s="577"/>
      <c r="AH1099" s="577"/>
      <c r="AI1099" s="577"/>
      <c r="AJ1099" s="577"/>
      <c r="AK1099" s="577"/>
      <c r="AL1099" s="577"/>
      <c r="AM1099" s="577"/>
      <c r="AN1099" s="577"/>
    </row>
    <row r="1100" spans="1:40" ht="17.25" hidden="1" customHeight="1">
      <c r="A1100" s="545"/>
      <c r="B1100" s="545"/>
      <c r="C1100" s="545"/>
      <c r="D1100" s="545"/>
      <c r="E1100" s="545"/>
      <c r="F1100" s="545"/>
      <c r="G1100" s="545"/>
      <c r="H1100" s="545"/>
      <c r="I1100" s="577"/>
      <c r="J1100" s="577"/>
      <c r="K1100" s="545"/>
      <c r="L1100" s="577"/>
      <c r="M1100" s="545"/>
      <c r="N1100" s="545"/>
      <c r="O1100" s="545"/>
      <c r="P1100" s="545"/>
      <c r="Q1100" s="545"/>
      <c r="R1100" s="545"/>
      <c r="S1100" s="545"/>
      <c r="T1100" s="545"/>
      <c r="U1100" s="545"/>
      <c r="V1100" s="545"/>
      <c r="W1100" s="545"/>
      <c r="X1100" s="582"/>
      <c r="Y1100" s="583"/>
      <c r="Z1100" s="545"/>
      <c r="AA1100" s="577"/>
      <c r="AB1100" s="577"/>
      <c r="AC1100" s="577"/>
      <c r="AD1100" s="577"/>
      <c r="AE1100" s="577"/>
      <c r="AF1100" s="577"/>
      <c r="AG1100" s="577"/>
      <c r="AH1100" s="577"/>
      <c r="AI1100" s="577"/>
      <c r="AJ1100" s="577"/>
      <c r="AK1100" s="577"/>
      <c r="AL1100" s="577"/>
      <c r="AM1100" s="577"/>
      <c r="AN1100" s="577"/>
    </row>
    <row r="1101" spans="1:40" ht="17.25" hidden="1" customHeight="1">
      <c r="A1101" s="545"/>
      <c r="B1101" s="545"/>
      <c r="C1101" s="545"/>
      <c r="D1101" s="545"/>
      <c r="E1101" s="545"/>
      <c r="F1101" s="545"/>
      <c r="G1101" s="545"/>
      <c r="H1101" s="545"/>
      <c r="I1101" s="577"/>
      <c r="J1101" s="577"/>
      <c r="K1101" s="545"/>
      <c r="L1101" s="577"/>
      <c r="M1101" s="545"/>
      <c r="N1101" s="545"/>
      <c r="O1101" s="545"/>
      <c r="P1101" s="545"/>
      <c r="Q1101" s="545"/>
      <c r="R1101" s="545"/>
      <c r="S1101" s="545"/>
      <c r="T1101" s="545"/>
      <c r="U1101" s="545"/>
      <c r="V1101" s="545"/>
      <c r="W1101" s="545"/>
      <c r="X1101" s="582"/>
      <c r="Y1101" s="583"/>
      <c r="Z1101" s="545"/>
      <c r="AA1101" s="577"/>
      <c r="AB1101" s="577"/>
      <c r="AC1101" s="577"/>
      <c r="AD1101" s="577"/>
      <c r="AE1101" s="577"/>
      <c r="AF1101" s="577"/>
      <c r="AG1101" s="577"/>
      <c r="AH1101" s="577"/>
      <c r="AI1101" s="577"/>
      <c r="AJ1101" s="577"/>
      <c r="AK1101" s="577"/>
      <c r="AL1101" s="577"/>
      <c r="AM1101" s="577"/>
      <c r="AN1101" s="577"/>
    </row>
    <row r="1102" spans="1:40" ht="17.25" hidden="1" customHeight="1">
      <c r="A1102" s="545"/>
      <c r="B1102" s="545"/>
      <c r="C1102" s="545"/>
      <c r="D1102" s="545"/>
      <c r="E1102" s="545"/>
      <c r="F1102" s="545"/>
      <c r="G1102" s="545"/>
      <c r="H1102" s="545"/>
      <c r="I1102" s="577"/>
      <c r="J1102" s="577"/>
      <c r="K1102" s="545"/>
      <c r="L1102" s="577"/>
      <c r="M1102" s="545"/>
      <c r="N1102" s="545"/>
      <c r="O1102" s="545"/>
      <c r="P1102" s="545"/>
      <c r="Q1102" s="545"/>
      <c r="R1102" s="545"/>
      <c r="S1102" s="545"/>
      <c r="T1102" s="545"/>
      <c r="U1102" s="545"/>
      <c r="V1102" s="545"/>
      <c r="W1102" s="545"/>
      <c r="X1102" s="582"/>
      <c r="Y1102" s="583"/>
      <c r="Z1102" s="545"/>
      <c r="AA1102" s="577"/>
      <c r="AB1102" s="577"/>
      <c r="AC1102" s="577"/>
      <c r="AD1102" s="577"/>
      <c r="AE1102" s="577"/>
      <c r="AF1102" s="577"/>
      <c r="AG1102" s="577"/>
      <c r="AH1102" s="577"/>
      <c r="AI1102" s="577"/>
      <c r="AJ1102" s="577"/>
      <c r="AK1102" s="577"/>
      <c r="AL1102" s="577"/>
      <c r="AM1102" s="577"/>
      <c r="AN1102" s="577"/>
    </row>
    <row r="1103" spans="1:40" ht="17.25" hidden="1" customHeight="1">
      <c r="A1103" s="545"/>
      <c r="B1103" s="545"/>
      <c r="C1103" s="545"/>
      <c r="D1103" s="545"/>
      <c r="E1103" s="545"/>
      <c r="F1103" s="545"/>
      <c r="G1103" s="545"/>
      <c r="H1103" s="545"/>
      <c r="I1103" s="577"/>
      <c r="J1103" s="577"/>
      <c r="K1103" s="545"/>
      <c r="L1103" s="577"/>
      <c r="M1103" s="545"/>
      <c r="N1103" s="545"/>
      <c r="O1103" s="545"/>
      <c r="P1103" s="545"/>
      <c r="Q1103" s="545"/>
      <c r="R1103" s="545"/>
      <c r="S1103" s="545"/>
      <c r="T1103" s="545"/>
      <c r="U1103" s="545"/>
      <c r="V1103" s="545"/>
      <c r="W1103" s="545"/>
      <c r="X1103" s="582"/>
      <c r="Y1103" s="583"/>
      <c r="Z1103" s="545"/>
      <c r="AA1103" s="577"/>
      <c r="AB1103" s="577"/>
      <c r="AC1103" s="577"/>
      <c r="AD1103" s="577"/>
      <c r="AE1103" s="577"/>
      <c r="AF1103" s="577"/>
      <c r="AG1103" s="577"/>
      <c r="AH1103" s="577"/>
      <c r="AI1103" s="577"/>
      <c r="AJ1103" s="577"/>
      <c r="AK1103" s="577"/>
      <c r="AL1103" s="577"/>
      <c r="AM1103" s="577"/>
      <c r="AN1103" s="577"/>
    </row>
    <row r="1104" spans="1:40" ht="17.25" hidden="1" customHeight="1">
      <c r="A1104" s="545"/>
      <c r="B1104" s="545"/>
      <c r="C1104" s="545"/>
      <c r="D1104" s="545"/>
      <c r="E1104" s="545"/>
      <c r="F1104" s="545"/>
      <c r="G1104" s="545"/>
      <c r="H1104" s="545"/>
      <c r="I1104" s="577"/>
      <c r="J1104" s="577"/>
      <c r="K1104" s="545"/>
      <c r="L1104" s="577"/>
      <c r="M1104" s="545"/>
      <c r="N1104" s="545"/>
      <c r="O1104" s="545"/>
      <c r="P1104" s="545"/>
      <c r="Q1104" s="545"/>
      <c r="R1104" s="545"/>
      <c r="S1104" s="545"/>
      <c r="T1104" s="545"/>
      <c r="U1104" s="545"/>
      <c r="V1104" s="545"/>
      <c r="W1104" s="545"/>
      <c r="X1104" s="582"/>
      <c r="Y1104" s="583"/>
      <c r="Z1104" s="545"/>
      <c r="AA1104" s="577"/>
      <c r="AB1104" s="577"/>
      <c r="AC1104" s="577"/>
      <c r="AD1104" s="577"/>
      <c r="AE1104" s="577"/>
      <c r="AF1104" s="577"/>
      <c r="AG1104" s="577"/>
      <c r="AH1104" s="577"/>
      <c r="AI1104" s="577"/>
      <c r="AJ1104" s="577"/>
      <c r="AK1104" s="577"/>
      <c r="AL1104" s="577"/>
      <c r="AM1104" s="577"/>
      <c r="AN1104" s="577"/>
    </row>
    <row r="1105" spans="1:40" ht="17.25" hidden="1" customHeight="1">
      <c r="A1105" s="545"/>
      <c r="B1105" s="545"/>
      <c r="C1105" s="545"/>
      <c r="D1105" s="545"/>
      <c r="E1105" s="545"/>
      <c r="F1105" s="545"/>
      <c r="G1105" s="545"/>
      <c r="H1105" s="545"/>
      <c r="I1105" s="577"/>
      <c r="J1105" s="577"/>
      <c r="K1105" s="545"/>
      <c r="L1105" s="577"/>
      <c r="M1105" s="545"/>
      <c r="N1105" s="545"/>
      <c r="O1105" s="545"/>
      <c r="P1105" s="545"/>
      <c r="Q1105" s="545"/>
      <c r="R1105" s="545"/>
      <c r="S1105" s="545"/>
      <c r="T1105" s="545"/>
      <c r="U1105" s="545"/>
      <c r="V1105" s="545"/>
      <c r="W1105" s="545"/>
      <c r="X1105" s="582"/>
      <c r="Y1105" s="583"/>
      <c r="Z1105" s="545"/>
      <c r="AA1105" s="577"/>
      <c r="AB1105" s="577"/>
      <c r="AC1105" s="577"/>
      <c r="AD1105" s="577"/>
      <c r="AE1105" s="577"/>
      <c r="AF1105" s="577"/>
      <c r="AG1105" s="577"/>
      <c r="AH1105" s="577"/>
      <c r="AI1105" s="577"/>
      <c r="AJ1105" s="577"/>
      <c r="AK1105" s="577"/>
      <c r="AL1105" s="577"/>
      <c r="AM1105" s="577"/>
      <c r="AN1105" s="577"/>
    </row>
    <row r="1106" spans="1:40" ht="17.25" hidden="1" customHeight="1">
      <c r="A1106" s="545"/>
      <c r="B1106" s="545"/>
      <c r="C1106" s="545"/>
      <c r="D1106" s="545"/>
      <c r="E1106" s="545"/>
      <c r="F1106" s="545"/>
      <c r="G1106" s="545"/>
      <c r="H1106" s="545"/>
      <c r="I1106" s="577"/>
      <c r="J1106" s="577"/>
      <c r="K1106" s="545"/>
      <c r="L1106" s="577"/>
      <c r="M1106" s="545"/>
      <c r="N1106" s="545"/>
      <c r="O1106" s="545"/>
      <c r="P1106" s="545"/>
      <c r="Q1106" s="545"/>
      <c r="R1106" s="545"/>
      <c r="S1106" s="545"/>
      <c r="T1106" s="545"/>
      <c r="U1106" s="545"/>
      <c r="V1106" s="545"/>
      <c r="W1106" s="545"/>
      <c r="X1106" s="582"/>
      <c r="Y1106" s="583"/>
      <c r="Z1106" s="545"/>
      <c r="AA1106" s="577"/>
      <c r="AB1106" s="577"/>
      <c r="AC1106" s="577"/>
      <c r="AD1106" s="577"/>
      <c r="AE1106" s="577"/>
      <c r="AF1106" s="577"/>
      <c r="AG1106" s="577"/>
      <c r="AH1106" s="577"/>
      <c r="AI1106" s="577"/>
      <c r="AJ1106" s="577"/>
      <c r="AK1106" s="577"/>
      <c r="AL1106" s="577"/>
      <c r="AM1106" s="577"/>
      <c r="AN1106" s="577"/>
    </row>
    <row r="1107" spans="1:40" ht="17.25" hidden="1" customHeight="1">
      <c r="A1107" s="545"/>
      <c r="B1107" s="545"/>
      <c r="C1107" s="545"/>
      <c r="D1107" s="545"/>
      <c r="E1107" s="545"/>
      <c r="F1107" s="545"/>
      <c r="G1107" s="545"/>
      <c r="H1107" s="545"/>
      <c r="I1107" s="577"/>
      <c r="J1107" s="577"/>
      <c r="K1107" s="545"/>
      <c r="L1107" s="577"/>
      <c r="M1107" s="545"/>
      <c r="N1107" s="545"/>
      <c r="O1107" s="545"/>
      <c r="P1107" s="545"/>
      <c r="Q1107" s="545"/>
      <c r="R1107" s="545"/>
      <c r="S1107" s="545"/>
      <c r="T1107" s="545"/>
      <c r="U1107" s="545"/>
      <c r="V1107" s="545"/>
      <c r="W1107" s="545"/>
      <c r="X1107" s="582"/>
      <c r="Y1107" s="583"/>
      <c r="Z1107" s="545"/>
      <c r="AA1107" s="577"/>
      <c r="AB1107" s="577"/>
      <c r="AC1107" s="577"/>
      <c r="AD1107" s="577"/>
      <c r="AE1107" s="577"/>
      <c r="AF1107" s="577"/>
      <c r="AG1107" s="577"/>
      <c r="AH1107" s="577"/>
      <c r="AI1107" s="577"/>
      <c r="AJ1107" s="577"/>
      <c r="AK1107" s="577"/>
      <c r="AL1107" s="577"/>
      <c r="AM1107" s="577"/>
      <c r="AN1107" s="577"/>
    </row>
    <row r="1108" spans="1:40" ht="17.25" hidden="1" customHeight="1">
      <c r="A1108" s="545"/>
      <c r="B1108" s="545"/>
      <c r="C1108" s="545"/>
      <c r="D1108" s="545"/>
      <c r="E1108" s="545"/>
      <c r="F1108" s="545"/>
      <c r="G1108" s="545"/>
      <c r="H1108" s="545"/>
      <c r="I1108" s="577"/>
      <c r="J1108" s="577"/>
      <c r="K1108" s="545"/>
      <c r="L1108" s="577"/>
      <c r="M1108" s="545"/>
      <c r="N1108" s="545"/>
      <c r="O1108" s="545"/>
      <c r="P1108" s="545"/>
      <c r="Q1108" s="545"/>
      <c r="R1108" s="545"/>
      <c r="S1108" s="545"/>
      <c r="T1108" s="545"/>
      <c r="U1108" s="545"/>
      <c r="V1108" s="545"/>
      <c r="W1108" s="545"/>
      <c r="X1108" s="582"/>
      <c r="Y1108" s="583"/>
      <c r="Z1108" s="545"/>
      <c r="AA1108" s="577"/>
      <c r="AB1108" s="577"/>
      <c r="AC1108" s="577"/>
      <c r="AD1108" s="577"/>
      <c r="AE1108" s="577"/>
      <c r="AF1108" s="577"/>
      <c r="AG1108" s="577"/>
      <c r="AH1108" s="577"/>
      <c r="AI1108" s="577"/>
      <c r="AJ1108" s="577"/>
      <c r="AK1108" s="577"/>
      <c r="AL1108" s="577"/>
      <c r="AM1108" s="577"/>
      <c r="AN1108" s="577"/>
    </row>
    <row r="1109" spans="1:40" ht="17.25" hidden="1" customHeight="1">
      <c r="A1109" s="545"/>
      <c r="B1109" s="545"/>
      <c r="C1109" s="545"/>
      <c r="D1109" s="545"/>
      <c r="E1109" s="545"/>
      <c r="F1109" s="545"/>
      <c r="G1109" s="545"/>
      <c r="H1109" s="545"/>
      <c r="I1109" s="577"/>
      <c r="J1109" s="577"/>
      <c r="K1109" s="545"/>
      <c r="L1109" s="577"/>
      <c r="M1109" s="545"/>
      <c r="N1109" s="545"/>
      <c r="O1109" s="545"/>
      <c r="P1109" s="545"/>
      <c r="Q1109" s="545"/>
      <c r="R1109" s="545"/>
      <c r="S1109" s="545"/>
      <c r="T1109" s="545"/>
      <c r="U1109" s="545"/>
      <c r="V1109" s="545"/>
      <c r="W1109" s="545"/>
      <c r="X1109" s="582"/>
      <c r="Y1109" s="583"/>
      <c r="Z1109" s="545"/>
      <c r="AA1109" s="577"/>
      <c r="AB1109" s="577"/>
      <c r="AC1109" s="577"/>
      <c r="AD1109" s="577"/>
      <c r="AE1109" s="577"/>
      <c r="AF1109" s="577"/>
      <c r="AG1109" s="577"/>
      <c r="AH1109" s="577"/>
      <c r="AI1109" s="577"/>
      <c r="AJ1109" s="577"/>
      <c r="AK1109" s="577"/>
      <c r="AL1109" s="577"/>
      <c r="AM1109" s="577"/>
      <c r="AN1109" s="577"/>
    </row>
    <row r="1110" spans="1:40" ht="17.25" hidden="1" customHeight="1">
      <c r="A1110" s="545"/>
      <c r="B1110" s="545"/>
      <c r="C1110" s="545"/>
      <c r="D1110" s="545"/>
      <c r="E1110" s="545"/>
      <c r="F1110" s="545"/>
      <c r="G1110" s="545"/>
      <c r="H1110" s="545"/>
      <c r="I1110" s="577"/>
      <c r="J1110" s="577"/>
      <c r="K1110" s="545"/>
      <c r="L1110" s="577"/>
      <c r="M1110" s="545"/>
      <c r="N1110" s="545"/>
      <c r="O1110" s="545"/>
      <c r="P1110" s="545"/>
      <c r="Q1110" s="545"/>
      <c r="R1110" s="545"/>
      <c r="S1110" s="545"/>
      <c r="T1110" s="545"/>
      <c r="U1110" s="545"/>
      <c r="V1110" s="545"/>
      <c r="W1110" s="545"/>
      <c r="X1110" s="582"/>
      <c r="Y1110" s="583"/>
      <c r="Z1110" s="545"/>
      <c r="AA1110" s="577"/>
      <c r="AB1110" s="577"/>
      <c r="AC1110" s="577"/>
      <c r="AD1110" s="577"/>
      <c r="AE1110" s="577"/>
      <c r="AF1110" s="577"/>
      <c r="AG1110" s="577"/>
      <c r="AH1110" s="577"/>
      <c r="AI1110" s="577"/>
      <c r="AJ1110" s="577"/>
      <c r="AK1110" s="577"/>
      <c r="AL1110" s="577"/>
      <c r="AM1110" s="577"/>
      <c r="AN1110" s="577"/>
    </row>
    <row r="1111" spans="1:40" ht="17.25" hidden="1" customHeight="1">
      <c r="A1111" s="545"/>
      <c r="B1111" s="545"/>
      <c r="C1111" s="545"/>
      <c r="D1111" s="545"/>
      <c r="E1111" s="545"/>
      <c r="F1111" s="545"/>
      <c r="G1111" s="545"/>
      <c r="H1111" s="545"/>
      <c r="I1111" s="577"/>
      <c r="J1111" s="577"/>
      <c r="K1111" s="545"/>
      <c r="L1111" s="577"/>
      <c r="M1111" s="545"/>
      <c r="N1111" s="545"/>
      <c r="O1111" s="545"/>
      <c r="P1111" s="545"/>
      <c r="Q1111" s="545"/>
      <c r="R1111" s="545"/>
      <c r="S1111" s="545"/>
      <c r="T1111" s="545"/>
      <c r="U1111" s="545"/>
      <c r="V1111" s="545"/>
      <c r="W1111" s="545"/>
      <c r="X1111" s="582"/>
      <c r="Y1111" s="583"/>
      <c r="Z1111" s="545"/>
      <c r="AA1111" s="577"/>
      <c r="AB1111" s="577"/>
      <c r="AC1111" s="577"/>
      <c r="AD1111" s="577"/>
      <c r="AE1111" s="577"/>
      <c r="AF1111" s="577"/>
      <c r="AG1111" s="577"/>
      <c r="AH1111" s="577"/>
      <c r="AI1111" s="577"/>
      <c r="AJ1111" s="577"/>
      <c r="AK1111" s="577"/>
      <c r="AL1111" s="577"/>
      <c r="AM1111" s="577"/>
      <c r="AN1111" s="577"/>
    </row>
    <row r="1112" spans="1:40" ht="17.25" hidden="1" customHeight="1">
      <c r="A1112" s="545"/>
      <c r="B1112" s="545"/>
      <c r="C1112" s="545"/>
      <c r="D1112" s="545"/>
      <c r="E1112" s="545"/>
      <c r="F1112" s="545"/>
      <c r="G1112" s="545"/>
      <c r="H1112" s="545"/>
      <c r="I1112" s="577"/>
      <c r="J1112" s="577"/>
      <c r="K1112" s="545"/>
      <c r="L1112" s="577"/>
      <c r="M1112" s="545"/>
      <c r="N1112" s="545"/>
      <c r="O1112" s="545"/>
      <c r="P1112" s="545"/>
      <c r="Q1112" s="545"/>
      <c r="R1112" s="545"/>
      <c r="S1112" s="545"/>
      <c r="T1112" s="545"/>
      <c r="U1112" s="545"/>
      <c r="V1112" s="545"/>
      <c r="W1112" s="545"/>
      <c r="X1112" s="582"/>
      <c r="Y1112" s="583"/>
      <c r="Z1112" s="545"/>
      <c r="AA1112" s="577"/>
      <c r="AB1112" s="577"/>
      <c r="AC1112" s="577"/>
      <c r="AD1112" s="577"/>
      <c r="AE1112" s="577"/>
      <c r="AF1112" s="577"/>
      <c r="AG1112" s="577"/>
      <c r="AH1112" s="577"/>
      <c r="AI1112" s="577"/>
      <c r="AJ1112" s="577"/>
      <c r="AK1112" s="577"/>
      <c r="AL1112" s="577"/>
      <c r="AM1112" s="577"/>
      <c r="AN1112" s="577"/>
    </row>
    <row r="1113" spans="1:40" ht="17.25" hidden="1" customHeight="1">
      <c r="A1113" s="545"/>
      <c r="B1113" s="545"/>
      <c r="C1113" s="545"/>
      <c r="D1113" s="545"/>
      <c r="E1113" s="545"/>
      <c r="F1113" s="545"/>
      <c r="G1113" s="545"/>
      <c r="H1113" s="545"/>
      <c r="I1113" s="577"/>
      <c r="J1113" s="577"/>
      <c r="K1113" s="545"/>
      <c r="L1113" s="577"/>
      <c r="M1113" s="545"/>
      <c r="N1113" s="545"/>
      <c r="O1113" s="545"/>
      <c r="P1113" s="545"/>
      <c r="Q1113" s="545"/>
      <c r="R1113" s="545"/>
      <c r="S1113" s="545"/>
      <c r="T1113" s="545"/>
      <c r="U1113" s="545"/>
      <c r="V1113" s="545"/>
      <c r="W1113" s="545"/>
      <c r="X1113" s="582"/>
      <c r="Y1113" s="583"/>
      <c r="Z1113" s="545"/>
      <c r="AA1113" s="577"/>
      <c r="AB1113" s="577"/>
      <c r="AC1113" s="577"/>
      <c r="AD1113" s="577"/>
      <c r="AE1113" s="577"/>
      <c r="AF1113" s="577"/>
      <c r="AG1113" s="577"/>
      <c r="AH1113" s="577"/>
      <c r="AI1113" s="577"/>
      <c r="AJ1113" s="577"/>
      <c r="AK1113" s="577"/>
      <c r="AL1113" s="577"/>
      <c r="AM1113" s="577"/>
      <c r="AN1113" s="577"/>
    </row>
    <row r="1114" spans="1:40" ht="17.25" hidden="1" customHeight="1">
      <c r="A1114" s="545"/>
      <c r="B1114" s="545"/>
      <c r="C1114" s="545"/>
      <c r="D1114" s="545"/>
      <c r="E1114" s="545"/>
      <c r="F1114" s="545"/>
      <c r="G1114" s="545"/>
      <c r="H1114" s="545"/>
      <c r="I1114" s="577"/>
      <c r="J1114" s="577"/>
      <c r="K1114" s="545"/>
      <c r="L1114" s="577"/>
      <c r="M1114" s="545"/>
      <c r="N1114" s="545"/>
      <c r="O1114" s="545"/>
      <c r="P1114" s="545"/>
      <c r="Q1114" s="545"/>
      <c r="R1114" s="545"/>
      <c r="S1114" s="545"/>
      <c r="T1114" s="545"/>
      <c r="U1114" s="545"/>
      <c r="V1114" s="545"/>
      <c r="W1114" s="545"/>
      <c r="X1114" s="582"/>
      <c r="Y1114" s="583"/>
      <c r="Z1114" s="545"/>
      <c r="AA1114" s="577"/>
      <c r="AB1114" s="577"/>
      <c r="AC1114" s="577"/>
      <c r="AD1114" s="577"/>
      <c r="AE1114" s="577"/>
      <c r="AF1114" s="577"/>
      <c r="AG1114" s="577"/>
      <c r="AH1114" s="577"/>
      <c r="AI1114" s="577"/>
      <c r="AJ1114" s="577"/>
      <c r="AK1114" s="577"/>
      <c r="AL1114" s="577"/>
      <c r="AM1114" s="577"/>
      <c r="AN1114" s="577"/>
    </row>
    <row r="1115" spans="1:40" ht="17.25" hidden="1" customHeight="1">
      <c r="A1115" s="545"/>
      <c r="B1115" s="545"/>
      <c r="C1115" s="545"/>
      <c r="D1115" s="545"/>
      <c r="E1115" s="545"/>
      <c r="F1115" s="545"/>
      <c r="G1115" s="545"/>
      <c r="H1115" s="545"/>
      <c r="I1115" s="577"/>
      <c r="J1115" s="577"/>
      <c r="K1115" s="545"/>
      <c r="L1115" s="577"/>
      <c r="M1115" s="545"/>
      <c r="N1115" s="545"/>
      <c r="O1115" s="545"/>
      <c r="P1115" s="545"/>
      <c r="Q1115" s="545"/>
      <c r="R1115" s="545"/>
      <c r="S1115" s="545"/>
      <c r="T1115" s="545"/>
      <c r="U1115" s="545"/>
      <c r="V1115" s="545"/>
      <c r="W1115" s="545"/>
      <c r="X1115" s="582"/>
      <c r="Y1115" s="583"/>
      <c r="Z1115" s="545"/>
      <c r="AA1115" s="577"/>
      <c r="AB1115" s="577"/>
      <c r="AC1115" s="577"/>
      <c r="AD1115" s="577"/>
      <c r="AE1115" s="577"/>
      <c r="AF1115" s="577"/>
      <c r="AG1115" s="577"/>
      <c r="AH1115" s="577"/>
      <c r="AI1115" s="577"/>
      <c r="AJ1115" s="577"/>
      <c r="AK1115" s="577"/>
      <c r="AL1115" s="577"/>
      <c r="AM1115" s="577"/>
      <c r="AN1115" s="577"/>
    </row>
    <row r="1116" spans="1:40" ht="17.25" hidden="1" customHeight="1">
      <c r="A1116" s="545"/>
      <c r="B1116" s="545"/>
      <c r="C1116" s="545"/>
      <c r="D1116" s="545"/>
      <c r="E1116" s="545"/>
      <c r="F1116" s="545"/>
      <c r="G1116" s="545"/>
      <c r="H1116" s="545"/>
      <c r="I1116" s="577"/>
      <c r="J1116" s="577"/>
      <c r="K1116" s="545"/>
      <c r="L1116" s="577"/>
      <c r="M1116" s="545"/>
      <c r="N1116" s="545"/>
      <c r="O1116" s="545"/>
      <c r="P1116" s="545"/>
      <c r="Q1116" s="545"/>
      <c r="R1116" s="545"/>
      <c r="S1116" s="545"/>
      <c r="T1116" s="545"/>
      <c r="U1116" s="545"/>
      <c r="V1116" s="545"/>
      <c r="W1116" s="545"/>
      <c r="X1116" s="582"/>
      <c r="Y1116" s="583"/>
      <c r="Z1116" s="545"/>
      <c r="AA1116" s="577"/>
      <c r="AB1116" s="577"/>
      <c r="AC1116" s="577"/>
      <c r="AD1116" s="577"/>
      <c r="AE1116" s="577"/>
      <c r="AF1116" s="577"/>
      <c r="AG1116" s="577"/>
      <c r="AH1116" s="577"/>
      <c r="AI1116" s="577"/>
      <c r="AJ1116" s="577"/>
      <c r="AK1116" s="577"/>
      <c r="AL1116" s="577"/>
      <c r="AM1116" s="577"/>
      <c r="AN1116" s="577"/>
    </row>
    <row r="1117" spans="1:40" ht="17.25" hidden="1" customHeight="1">
      <c r="A1117" s="545"/>
      <c r="B1117" s="545"/>
      <c r="C1117" s="545"/>
      <c r="D1117" s="545"/>
      <c r="E1117" s="545"/>
      <c r="F1117" s="545"/>
      <c r="G1117" s="545"/>
      <c r="H1117" s="545"/>
      <c r="I1117" s="577"/>
      <c r="J1117" s="577"/>
      <c r="K1117" s="545"/>
      <c r="L1117" s="577"/>
      <c r="M1117" s="545"/>
      <c r="N1117" s="545"/>
      <c r="O1117" s="545"/>
      <c r="P1117" s="545"/>
      <c r="Q1117" s="545"/>
      <c r="R1117" s="545"/>
      <c r="S1117" s="545"/>
      <c r="T1117" s="545"/>
      <c r="U1117" s="545"/>
      <c r="V1117" s="545"/>
      <c r="W1117" s="545"/>
      <c r="X1117" s="582"/>
      <c r="Y1117" s="583"/>
      <c r="Z1117" s="545"/>
      <c r="AA1117" s="577"/>
      <c r="AB1117" s="577"/>
      <c r="AC1117" s="577"/>
      <c r="AD1117" s="577"/>
      <c r="AE1117" s="577"/>
      <c r="AF1117" s="577"/>
      <c r="AG1117" s="577"/>
      <c r="AH1117" s="577"/>
      <c r="AI1117" s="577"/>
      <c r="AJ1117" s="577"/>
      <c r="AK1117" s="577"/>
      <c r="AL1117" s="577"/>
      <c r="AM1117" s="577"/>
      <c r="AN1117" s="577"/>
    </row>
    <row r="1118" spans="1:40" ht="17.25" hidden="1" customHeight="1">
      <c r="A1118" s="545"/>
      <c r="B1118" s="545"/>
      <c r="C1118" s="545"/>
      <c r="D1118" s="545"/>
      <c r="E1118" s="545"/>
      <c r="F1118" s="545"/>
      <c r="G1118" s="545"/>
      <c r="H1118" s="545"/>
      <c r="I1118" s="577"/>
      <c r="J1118" s="577"/>
      <c r="K1118" s="545"/>
      <c r="L1118" s="577"/>
      <c r="M1118" s="545"/>
      <c r="N1118" s="545"/>
      <c r="O1118" s="545"/>
      <c r="P1118" s="545"/>
      <c r="Q1118" s="545"/>
      <c r="R1118" s="545"/>
      <c r="S1118" s="545"/>
      <c r="T1118" s="545"/>
      <c r="U1118" s="545"/>
      <c r="V1118" s="545"/>
      <c r="W1118" s="545"/>
      <c r="X1118" s="582"/>
      <c r="Y1118" s="583"/>
      <c r="Z1118" s="545"/>
      <c r="AA1118" s="577"/>
      <c r="AB1118" s="577"/>
      <c r="AC1118" s="577"/>
      <c r="AD1118" s="577"/>
      <c r="AE1118" s="577"/>
      <c r="AF1118" s="577"/>
      <c r="AG1118" s="577"/>
      <c r="AH1118" s="577"/>
      <c r="AI1118" s="577"/>
      <c r="AJ1118" s="577"/>
      <c r="AK1118" s="577"/>
      <c r="AL1118" s="577"/>
      <c r="AM1118" s="577"/>
      <c r="AN1118" s="577"/>
    </row>
    <row r="1119" spans="1:40" ht="17.25" hidden="1" customHeight="1">
      <c r="A1119" s="545"/>
      <c r="B1119" s="545"/>
      <c r="C1119" s="545"/>
      <c r="D1119" s="545"/>
      <c r="E1119" s="545"/>
      <c r="F1119" s="545"/>
      <c r="G1119" s="545"/>
      <c r="H1119" s="545"/>
      <c r="I1119" s="577"/>
      <c r="J1119" s="577"/>
      <c r="K1119" s="545"/>
      <c r="L1119" s="577"/>
      <c r="M1119" s="545"/>
      <c r="N1119" s="545"/>
      <c r="O1119" s="545"/>
      <c r="P1119" s="545"/>
      <c r="Q1119" s="545"/>
      <c r="R1119" s="545"/>
      <c r="S1119" s="545"/>
      <c r="T1119" s="545"/>
      <c r="U1119" s="545"/>
      <c r="V1119" s="545"/>
      <c r="W1119" s="545"/>
      <c r="X1119" s="582"/>
      <c r="Y1119" s="583"/>
      <c r="Z1119" s="545"/>
      <c r="AA1119" s="577"/>
      <c r="AB1119" s="577"/>
      <c r="AC1119" s="577"/>
      <c r="AD1119" s="577"/>
      <c r="AE1119" s="577"/>
      <c r="AF1119" s="577"/>
      <c r="AG1119" s="577"/>
      <c r="AH1119" s="577"/>
      <c r="AI1119" s="577"/>
      <c r="AJ1119" s="577"/>
      <c r="AK1119" s="577"/>
      <c r="AL1119" s="577"/>
      <c r="AM1119" s="577"/>
      <c r="AN1119" s="577"/>
    </row>
    <row r="1120" spans="1:40" ht="17.25" hidden="1" customHeight="1">
      <c r="A1120" s="545"/>
      <c r="B1120" s="545"/>
      <c r="C1120" s="545"/>
      <c r="D1120" s="545"/>
      <c r="E1120" s="545"/>
      <c r="F1120" s="545"/>
      <c r="G1120" s="545"/>
      <c r="H1120" s="545"/>
      <c r="I1120" s="577"/>
      <c r="J1120" s="577"/>
      <c r="K1120" s="545"/>
      <c r="L1120" s="577"/>
      <c r="M1120" s="545"/>
      <c r="N1120" s="545"/>
      <c r="O1120" s="545"/>
      <c r="P1120" s="545"/>
      <c r="Q1120" s="545"/>
      <c r="R1120" s="545"/>
      <c r="S1120" s="545"/>
      <c r="T1120" s="545"/>
      <c r="U1120" s="545"/>
      <c r="V1120" s="545"/>
      <c r="W1120" s="545"/>
      <c r="X1120" s="582"/>
      <c r="Y1120" s="583"/>
      <c r="Z1120" s="545"/>
      <c r="AA1120" s="577"/>
      <c r="AB1120" s="577"/>
      <c r="AC1120" s="577"/>
      <c r="AD1120" s="577"/>
      <c r="AE1120" s="577"/>
      <c r="AF1120" s="577"/>
      <c r="AG1120" s="577"/>
      <c r="AH1120" s="577"/>
      <c r="AI1120" s="577"/>
      <c r="AJ1120" s="577"/>
      <c r="AK1120" s="577"/>
      <c r="AL1120" s="577"/>
      <c r="AM1120" s="577"/>
      <c r="AN1120" s="577"/>
    </row>
    <row r="1121" spans="1:40" ht="17.25" hidden="1" customHeight="1">
      <c r="A1121" s="545"/>
      <c r="B1121" s="545"/>
      <c r="C1121" s="545"/>
      <c r="D1121" s="545"/>
      <c r="E1121" s="545"/>
      <c r="F1121" s="545"/>
      <c r="G1121" s="545"/>
      <c r="H1121" s="545"/>
      <c r="I1121" s="577"/>
      <c r="J1121" s="577"/>
      <c r="K1121" s="545"/>
      <c r="L1121" s="577"/>
      <c r="M1121" s="545"/>
      <c r="N1121" s="545"/>
      <c r="O1121" s="545"/>
      <c r="P1121" s="545"/>
      <c r="Q1121" s="545"/>
      <c r="R1121" s="545"/>
      <c r="S1121" s="545"/>
      <c r="T1121" s="545"/>
      <c r="U1121" s="545"/>
      <c r="V1121" s="545"/>
      <c r="W1121" s="545"/>
      <c r="X1121" s="582"/>
      <c r="Y1121" s="583"/>
      <c r="Z1121" s="545"/>
      <c r="AA1121" s="577"/>
      <c r="AB1121" s="577"/>
      <c r="AC1121" s="577"/>
      <c r="AD1121" s="577"/>
      <c r="AE1121" s="577"/>
      <c r="AF1121" s="577"/>
      <c r="AG1121" s="577"/>
      <c r="AH1121" s="577"/>
      <c r="AI1121" s="577"/>
      <c r="AJ1121" s="577"/>
      <c r="AK1121" s="577"/>
      <c r="AL1121" s="577"/>
      <c r="AM1121" s="577"/>
      <c r="AN1121" s="577"/>
    </row>
    <row r="1122" spans="1:40" ht="17.25" hidden="1" customHeight="1">
      <c r="A1122" s="545"/>
      <c r="B1122" s="545"/>
      <c r="C1122" s="545"/>
      <c r="D1122" s="545"/>
      <c r="E1122" s="545"/>
      <c r="F1122" s="545"/>
      <c r="G1122" s="545"/>
      <c r="H1122" s="545"/>
      <c r="I1122" s="577"/>
      <c r="J1122" s="577"/>
      <c r="K1122" s="545"/>
      <c r="L1122" s="577"/>
      <c r="M1122" s="545"/>
      <c r="N1122" s="545"/>
      <c r="O1122" s="545"/>
      <c r="P1122" s="545"/>
      <c r="Q1122" s="545"/>
      <c r="R1122" s="545"/>
      <c r="S1122" s="545"/>
      <c r="T1122" s="545"/>
      <c r="U1122" s="545"/>
      <c r="V1122" s="545"/>
      <c r="W1122" s="545"/>
      <c r="X1122" s="582"/>
      <c r="Y1122" s="583"/>
      <c r="Z1122" s="545"/>
      <c r="AA1122" s="577"/>
      <c r="AB1122" s="577"/>
      <c r="AC1122" s="577"/>
      <c r="AD1122" s="577"/>
      <c r="AE1122" s="577"/>
      <c r="AF1122" s="577"/>
      <c r="AG1122" s="577"/>
      <c r="AH1122" s="577"/>
      <c r="AI1122" s="577"/>
      <c r="AJ1122" s="577"/>
      <c r="AK1122" s="577"/>
      <c r="AL1122" s="577"/>
      <c r="AM1122" s="577"/>
      <c r="AN1122" s="577"/>
    </row>
    <row r="1123" spans="1:40" ht="17.25" hidden="1" customHeight="1">
      <c r="A1123" s="545"/>
      <c r="B1123" s="545"/>
      <c r="C1123" s="545"/>
      <c r="D1123" s="545"/>
      <c r="E1123" s="545"/>
      <c r="F1123" s="545"/>
      <c r="G1123" s="545"/>
      <c r="H1123" s="545"/>
      <c r="I1123" s="577"/>
      <c r="J1123" s="577"/>
      <c r="K1123" s="545"/>
      <c r="L1123" s="577"/>
      <c r="M1123" s="545"/>
      <c r="N1123" s="545"/>
      <c r="O1123" s="545"/>
      <c r="P1123" s="545"/>
      <c r="Q1123" s="545"/>
      <c r="R1123" s="545"/>
      <c r="S1123" s="545"/>
      <c r="T1123" s="545"/>
      <c r="U1123" s="545"/>
      <c r="V1123" s="545"/>
      <c r="W1123" s="545"/>
      <c r="X1123" s="582"/>
      <c r="Y1123" s="583"/>
      <c r="Z1123" s="545"/>
      <c r="AA1123" s="577"/>
      <c r="AB1123" s="577"/>
      <c r="AC1123" s="577"/>
      <c r="AD1123" s="577"/>
      <c r="AE1123" s="577"/>
      <c r="AF1123" s="577"/>
      <c r="AG1123" s="577"/>
      <c r="AH1123" s="577"/>
      <c r="AI1123" s="577"/>
      <c r="AJ1123" s="577"/>
      <c r="AK1123" s="577"/>
      <c r="AL1123" s="577"/>
      <c r="AM1123" s="577"/>
      <c r="AN1123" s="577"/>
    </row>
    <row r="1124" spans="1:40" ht="17.25" hidden="1" customHeight="1">
      <c r="A1124" s="545"/>
      <c r="B1124" s="545"/>
      <c r="C1124" s="545"/>
      <c r="D1124" s="545"/>
      <c r="E1124" s="545"/>
      <c r="F1124" s="545"/>
      <c r="G1124" s="545"/>
      <c r="H1124" s="545"/>
      <c r="I1124" s="577"/>
      <c r="J1124" s="577"/>
      <c r="K1124" s="545"/>
      <c r="L1124" s="577"/>
      <c r="M1124" s="545"/>
      <c r="N1124" s="545"/>
      <c r="O1124" s="545"/>
      <c r="P1124" s="545"/>
      <c r="Q1124" s="545"/>
      <c r="R1124" s="545"/>
      <c r="S1124" s="545"/>
      <c r="T1124" s="545"/>
      <c r="U1124" s="545"/>
      <c r="V1124" s="545"/>
      <c r="W1124" s="545"/>
      <c r="X1124" s="582"/>
      <c r="Y1124" s="583"/>
      <c r="Z1124" s="545"/>
      <c r="AA1124" s="577"/>
      <c r="AB1124" s="577"/>
      <c r="AC1124" s="577"/>
      <c r="AD1124" s="577"/>
      <c r="AE1124" s="577"/>
      <c r="AF1124" s="577"/>
      <c r="AG1124" s="577"/>
      <c r="AH1124" s="577"/>
      <c r="AI1124" s="577"/>
      <c r="AJ1124" s="577"/>
      <c r="AK1124" s="577"/>
      <c r="AL1124" s="577"/>
      <c r="AM1124" s="577"/>
      <c r="AN1124" s="577"/>
    </row>
    <row r="1125" spans="1:40" ht="17.25" hidden="1" customHeight="1">
      <c r="A1125" s="545"/>
      <c r="B1125" s="545"/>
      <c r="C1125" s="545"/>
      <c r="D1125" s="545"/>
      <c r="E1125" s="545"/>
      <c r="F1125" s="545"/>
      <c r="G1125" s="545"/>
      <c r="H1125" s="545"/>
      <c r="I1125" s="577"/>
      <c r="J1125" s="577"/>
      <c r="K1125" s="545"/>
      <c r="L1125" s="577"/>
      <c r="M1125" s="545"/>
      <c r="N1125" s="545"/>
      <c r="O1125" s="545"/>
      <c r="P1125" s="545"/>
      <c r="Q1125" s="545"/>
      <c r="R1125" s="545"/>
      <c r="S1125" s="545"/>
      <c r="T1125" s="545"/>
      <c r="U1125" s="545"/>
      <c r="V1125" s="545"/>
      <c r="W1125" s="545"/>
      <c r="X1125" s="582"/>
      <c r="Y1125" s="583"/>
      <c r="Z1125" s="545"/>
      <c r="AA1125" s="577"/>
      <c r="AB1125" s="577"/>
      <c r="AC1125" s="577"/>
      <c r="AD1125" s="577"/>
      <c r="AE1125" s="577"/>
      <c r="AF1125" s="577"/>
      <c r="AG1125" s="577"/>
      <c r="AH1125" s="577"/>
      <c r="AI1125" s="577"/>
      <c r="AJ1125" s="577"/>
      <c r="AK1125" s="577"/>
      <c r="AL1125" s="577"/>
      <c r="AM1125" s="577"/>
      <c r="AN1125" s="577"/>
    </row>
    <row r="1126" spans="1:40" ht="17.25" hidden="1" customHeight="1">
      <c r="A1126" s="545"/>
      <c r="B1126" s="545"/>
      <c r="C1126" s="545"/>
      <c r="D1126" s="545"/>
      <c r="E1126" s="545"/>
      <c r="F1126" s="545"/>
      <c r="G1126" s="545"/>
      <c r="H1126" s="545"/>
      <c r="I1126" s="577"/>
      <c r="J1126" s="577"/>
      <c r="K1126" s="545"/>
      <c r="L1126" s="577"/>
      <c r="M1126" s="545"/>
      <c r="N1126" s="545"/>
      <c r="O1126" s="545"/>
      <c r="P1126" s="545"/>
      <c r="Q1126" s="545"/>
      <c r="R1126" s="545"/>
      <c r="S1126" s="545"/>
      <c r="T1126" s="545"/>
      <c r="U1126" s="545"/>
      <c r="V1126" s="545"/>
      <c r="W1126" s="545"/>
      <c r="X1126" s="582"/>
      <c r="Y1126" s="583"/>
      <c r="Z1126" s="545"/>
      <c r="AA1126" s="577"/>
      <c r="AB1126" s="577"/>
      <c r="AC1126" s="577"/>
      <c r="AD1126" s="577"/>
      <c r="AE1126" s="577"/>
      <c r="AF1126" s="577"/>
      <c r="AG1126" s="577"/>
      <c r="AH1126" s="577"/>
      <c r="AI1126" s="577"/>
      <c r="AJ1126" s="577"/>
      <c r="AK1126" s="577"/>
      <c r="AL1126" s="577"/>
      <c r="AM1126" s="577"/>
      <c r="AN1126" s="577"/>
    </row>
    <row r="1127" spans="1:40" ht="17.25" hidden="1" customHeight="1">
      <c r="A1127" s="545"/>
      <c r="B1127" s="545"/>
      <c r="C1127" s="545"/>
      <c r="D1127" s="545"/>
      <c r="E1127" s="545"/>
      <c r="F1127" s="545"/>
      <c r="G1127" s="545"/>
      <c r="H1127" s="545"/>
      <c r="I1127" s="577"/>
      <c r="J1127" s="577"/>
      <c r="K1127" s="545"/>
      <c r="L1127" s="577"/>
      <c r="M1127" s="545"/>
      <c r="N1127" s="545"/>
      <c r="O1127" s="545"/>
      <c r="P1127" s="545"/>
      <c r="Q1127" s="545"/>
      <c r="R1127" s="545"/>
      <c r="S1127" s="545"/>
      <c r="T1127" s="545"/>
      <c r="U1127" s="545"/>
      <c r="V1127" s="545"/>
      <c r="W1127" s="545"/>
      <c r="X1127" s="582"/>
      <c r="Y1127" s="583"/>
      <c r="Z1127" s="545"/>
      <c r="AA1127" s="577"/>
      <c r="AB1127" s="577"/>
      <c r="AC1127" s="577"/>
      <c r="AD1127" s="577"/>
      <c r="AE1127" s="577"/>
      <c r="AF1127" s="577"/>
      <c r="AG1127" s="577"/>
      <c r="AH1127" s="577"/>
      <c r="AI1127" s="577"/>
      <c r="AJ1127" s="577"/>
      <c r="AK1127" s="577"/>
      <c r="AL1127" s="577"/>
      <c r="AM1127" s="577"/>
      <c r="AN1127" s="577"/>
    </row>
    <row r="1128" spans="1:40" ht="17.25" hidden="1" customHeight="1">
      <c r="A1128" s="545"/>
      <c r="B1128" s="545"/>
      <c r="C1128" s="545"/>
      <c r="D1128" s="545"/>
      <c r="E1128" s="545"/>
      <c r="F1128" s="545"/>
      <c r="G1128" s="545"/>
      <c r="H1128" s="545"/>
      <c r="I1128" s="577"/>
      <c r="J1128" s="577"/>
      <c r="K1128" s="545"/>
      <c r="L1128" s="577"/>
      <c r="M1128" s="545"/>
      <c r="N1128" s="545"/>
      <c r="O1128" s="545"/>
      <c r="P1128" s="545"/>
      <c r="Q1128" s="545"/>
      <c r="R1128" s="545"/>
      <c r="S1128" s="545"/>
      <c r="T1128" s="545"/>
      <c r="U1128" s="545"/>
      <c r="V1128" s="545"/>
      <c r="W1128" s="545"/>
      <c r="X1128" s="582"/>
      <c r="Y1128" s="583"/>
      <c r="Z1128" s="545"/>
      <c r="AA1128" s="577"/>
      <c r="AB1128" s="577"/>
      <c r="AC1128" s="577"/>
      <c r="AD1128" s="577"/>
      <c r="AE1128" s="577"/>
      <c r="AF1128" s="577"/>
      <c r="AG1128" s="577"/>
      <c r="AH1128" s="577"/>
      <c r="AI1128" s="577"/>
      <c r="AJ1128" s="577"/>
      <c r="AK1128" s="577"/>
      <c r="AL1128" s="577"/>
      <c r="AM1128" s="577"/>
      <c r="AN1128" s="577"/>
    </row>
    <row r="1129" spans="1:40" ht="17.25" hidden="1" customHeight="1">
      <c r="A1129" s="545"/>
      <c r="B1129" s="545"/>
      <c r="C1129" s="545"/>
      <c r="D1129" s="545"/>
      <c r="E1129" s="545"/>
      <c r="F1129" s="545"/>
      <c r="G1129" s="545"/>
      <c r="H1129" s="545"/>
      <c r="I1129" s="577"/>
      <c r="J1129" s="577"/>
      <c r="K1129" s="545"/>
      <c r="L1129" s="577"/>
      <c r="M1129" s="545"/>
      <c r="N1129" s="545"/>
      <c r="O1129" s="545"/>
      <c r="P1129" s="545"/>
      <c r="Q1129" s="545"/>
      <c r="R1129" s="545"/>
      <c r="S1129" s="545"/>
      <c r="T1129" s="545"/>
      <c r="U1129" s="545"/>
      <c r="V1129" s="545"/>
      <c r="W1129" s="545"/>
      <c r="X1129" s="582"/>
      <c r="Y1129" s="583"/>
      <c r="Z1129" s="545"/>
      <c r="AA1129" s="577"/>
      <c r="AB1129" s="577"/>
      <c r="AC1129" s="577"/>
      <c r="AD1129" s="577"/>
      <c r="AE1129" s="577"/>
      <c r="AF1129" s="577"/>
      <c r="AG1129" s="577"/>
      <c r="AH1129" s="577"/>
      <c r="AI1129" s="577"/>
      <c r="AJ1129" s="577"/>
      <c r="AK1129" s="577"/>
      <c r="AL1129" s="577"/>
      <c r="AM1129" s="577"/>
      <c r="AN1129" s="577"/>
    </row>
    <row r="1130" spans="1:40" ht="17.25" hidden="1" customHeight="1">
      <c r="A1130" s="545"/>
      <c r="B1130" s="545"/>
      <c r="C1130" s="545"/>
      <c r="D1130" s="545"/>
      <c r="E1130" s="545"/>
      <c r="F1130" s="545"/>
      <c r="G1130" s="545"/>
      <c r="H1130" s="545"/>
      <c r="I1130" s="577"/>
      <c r="J1130" s="577"/>
      <c r="K1130" s="545"/>
      <c r="L1130" s="577"/>
      <c r="M1130" s="545"/>
      <c r="N1130" s="545"/>
      <c r="O1130" s="545"/>
      <c r="P1130" s="545"/>
      <c r="Q1130" s="545"/>
      <c r="R1130" s="545"/>
      <c r="S1130" s="545"/>
      <c r="T1130" s="545"/>
      <c r="U1130" s="545"/>
      <c r="V1130" s="545"/>
      <c r="W1130" s="545"/>
      <c r="X1130" s="582"/>
      <c r="Y1130" s="583"/>
      <c r="Z1130" s="545"/>
      <c r="AA1130" s="577"/>
      <c r="AB1130" s="577"/>
      <c r="AC1130" s="577"/>
      <c r="AD1130" s="577"/>
      <c r="AE1130" s="577"/>
      <c r="AF1130" s="577"/>
      <c r="AG1130" s="577"/>
      <c r="AH1130" s="577"/>
      <c r="AI1130" s="577"/>
      <c r="AJ1130" s="577"/>
      <c r="AK1130" s="577"/>
      <c r="AL1130" s="577"/>
      <c r="AM1130" s="577"/>
      <c r="AN1130" s="577"/>
    </row>
    <row r="1131" spans="1:40" ht="17.25" hidden="1" customHeight="1">
      <c r="A1131" s="545"/>
      <c r="B1131" s="545"/>
      <c r="C1131" s="545"/>
      <c r="D1131" s="545"/>
      <c r="E1131" s="545"/>
      <c r="F1131" s="545"/>
      <c r="G1131" s="545"/>
      <c r="H1131" s="545"/>
      <c r="I1131" s="577"/>
      <c r="J1131" s="577"/>
      <c r="K1131" s="545"/>
      <c r="L1131" s="577"/>
      <c r="M1131" s="545"/>
      <c r="N1131" s="545"/>
      <c r="O1131" s="545"/>
      <c r="P1131" s="545"/>
      <c r="Q1131" s="545"/>
      <c r="R1131" s="545"/>
      <c r="S1131" s="545"/>
      <c r="T1131" s="545"/>
      <c r="U1131" s="545"/>
      <c r="V1131" s="545"/>
      <c r="W1131" s="545"/>
      <c r="X1131" s="582"/>
      <c r="Y1131" s="583"/>
      <c r="Z1131" s="545"/>
      <c r="AA1131" s="577"/>
      <c r="AB1131" s="577"/>
      <c r="AC1131" s="577"/>
      <c r="AD1131" s="577"/>
      <c r="AE1131" s="577"/>
      <c r="AF1131" s="577"/>
      <c r="AG1131" s="577"/>
      <c r="AH1131" s="577"/>
      <c r="AI1131" s="577"/>
      <c r="AJ1131" s="577"/>
      <c r="AK1131" s="577"/>
      <c r="AL1131" s="577"/>
      <c r="AM1131" s="577"/>
      <c r="AN1131" s="577"/>
    </row>
    <row r="1132" spans="1:40" ht="17.25" hidden="1" customHeight="1">
      <c r="A1132" s="545"/>
      <c r="B1132" s="545"/>
      <c r="C1132" s="545"/>
      <c r="D1132" s="545"/>
      <c r="E1132" s="545"/>
      <c r="F1132" s="545"/>
      <c r="G1132" s="545"/>
      <c r="H1132" s="545"/>
      <c r="I1132" s="577"/>
      <c r="J1132" s="577"/>
      <c r="K1132" s="545"/>
      <c r="L1132" s="577"/>
      <c r="M1132" s="545"/>
      <c r="N1132" s="545"/>
      <c r="O1132" s="545"/>
      <c r="P1132" s="545"/>
      <c r="Q1132" s="545"/>
      <c r="R1132" s="545"/>
      <c r="S1132" s="545"/>
      <c r="T1132" s="545"/>
      <c r="U1132" s="545"/>
      <c r="V1132" s="545"/>
      <c r="W1132" s="545"/>
      <c r="X1132" s="582"/>
      <c r="Y1132" s="583"/>
      <c r="Z1132" s="545"/>
      <c r="AA1132" s="577"/>
      <c r="AB1132" s="577"/>
      <c r="AC1132" s="577"/>
      <c r="AD1132" s="577"/>
      <c r="AE1132" s="577"/>
      <c r="AF1132" s="577"/>
      <c r="AG1132" s="577"/>
      <c r="AH1132" s="577"/>
      <c r="AI1132" s="577"/>
      <c r="AJ1132" s="577"/>
      <c r="AK1132" s="577"/>
      <c r="AL1132" s="577"/>
      <c r="AM1132" s="577"/>
      <c r="AN1132" s="577"/>
    </row>
    <row r="1133" spans="1:40" ht="17.25" hidden="1" customHeight="1">
      <c r="A1133" s="545"/>
      <c r="B1133" s="545"/>
      <c r="C1133" s="545"/>
      <c r="D1133" s="545"/>
      <c r="E1133" s="545"/>
      <c r="F1133" s="545"/>
      <c r="G1133" s="545"/>
      <c r="H1133" s="545"/>
      <c r="I1133" s="577"/>
      <c r="J1133" s="577"/>
      <c r="K1133" s="545"/>
      <c r="L1133" s="577"/>
      <c r="M1133" s="545"/>
      <c r="N1133" s="545"/>
      <c r="O1133" s="545"/>
      <c r="P1133" s="545"/>
      <c r="Q1133" s="545"/>
      <c r="R1133" s="545"/>
      <c r="S1133" s="545"/>
      <c r="T1133" s="545"/>
      <c r="U1133" s="545"/>
      <c r="V1133" s="545"/>
      <c r="W1133" s="545"/>
      <c r="X1133" s="582"/>
      <c r="Y1133" s="583"/>
      <c r="Z1133" s="545"/>
      <c r="AA1133" s="577"/>
      <c r="AB1133" s="577"/>
      <c r="AC1133" s="577"/>
      <c r="AD1133" s="577"/>
      <c r="AE1133" s="577"/>
      <c r="AF1133" s="577"/>
      <c r="AG1133" s="577"/>
      <c r="AH1133" s="577"/>
      <c r="AI1133" s="577"/>
      <c r="AJ1133" s="577"/>
      <c r="AK1133" s="577"/>
      <c r="AL1133" s="577"/>
      <c r="AM1133" s="577"/>
      <c r="AN1133" s="577"/>
    </row>
    <row r="1134" spans="1:40" ht="17.25" hidden="1" customHeight="1">
      <c r="A1134" s="545"/>
      <c r="B1134" s="545"/>
      <c r="C1134" s="545"/>
      <c r="D1134" s="545"/>
      <c r="E1134" s="545"/>
      <c r="F1134" s="545"/>
      <c r="G1134" s="545"/>
      <c r="H1134" s="545"/>
      <c r="I1134" s="577"/>
      <c r="J1134" s="577"/>
      <c r="K1134" s="545"/>
      <c r="L1134" s="577"/>
      <c r="M1134" s="545"/>
      <c r="N1134" s="545"/>
      <c r="O1134" s="545"/>
      <c r="P1134" s="545"/>
      <c r="Q1134" s="545"/>
      <c r="R1134" s="545"/>
      <c r="S1134" s="545"/>
      <c r="T1134" s="545"/>
      <c r="U1134" s="545"/>
      <c r="V1134" s="545"/>
      <c r="W1134" s="545"/>
      <c r="X1134" s="582"/>
      <c r="Y1134" s="583"/>
      <c r="Z1134" s="545"/>
      <c r="AA1134" s="577"/>
      <c r="AB1134" s="577"/>
      <c r="AC1134" s="577"/>
      <c r="AD1134" s="577"/>
      <c r="AE1134" s="577"/>
      <c r="AF1134" s="577"/>
      <c r="AG1134" s="577"/>
      <c r="AH1134" s="577"/>
      <c r="AI1134" s="577"/>
      <c r="AJ1134" s="577"/>
      <c r="AK1134" s="577"/>
      <c r="AL1134" s="577"/>
      <c r="AM1134" s="577"/>
      <c r="AN1134" s="577"/>
    </row>
    <row r="1135" spans="1:40" ht="17.25" hidden="1" customHeight="1">
      <c r="A1135" s="545"/>
      <c r="B1135" s="545"/>
      <c r="C1135" s="545"/>
      <c r="D1135" s="545"/>
      <c r="E1135" s="545"/>
      <c r="F1135" s="545"/>
      <c r="G1135" s="545"/>
      <c r="H1135" s="545"/>
      <c r="I1135" s="577"/>
      <c r="J1135" s="577"/>
      <c r="K1135" s="545"/>
      <c r="L1135" s="577"/>
      <c r="M1135" s="545"/>
      <c r="N1135" s="545"/>
      <c r="O1135" s="545"/>
      <c r="P1135" s="545"/>
      <c r="Q1135" s="545"/>
      <c r="R1135" s="545"/>
      <c r="S1135" s="545"/>
      <c r="T1135" s="545"/>
      <c r="U1135" s="545"/>
      <c r="V1135" s="545"/>
      <c r="W1135" s="545"/>
      <c r="X1135" s="582"/>
      <c r="Y1135" s="583"/>
      <c r="Z1135" s="545"/>
      <c r="AA1135" s="577"/>
      <c r="AB1135" s="577"/>
      <c r="AC1135" s="577"/>
      <c r="AD1135" s="577"/>
      <c r="AE1135" s="577"/>
      <c r="AF1135" s="577"/>
      <c r="AG1135" s="577"/>
      <c r="AH1135" s="577"/>
      <c r="AI1135" s="577"/>
      <c r="AJ1135" s="577"/>
      <c r="AK1135" s="577"/>
      <c r="AL1135" s="577"/>
      <c r="AM1135" s="577"/>
      <c r="AN1135" s="577"/>
    </row>
    <row r="1136" spans="1:40" ht="17.25" hidden="1" customHeight="1">
      <c r="A1136" s="545"/>
      <c r="B1136" s="545"/>
      <c r="C1136" s="545"/>
      <c r="D1136" s="545"/>
      <c r="E1136" s="545"/>
      <c r="F1136" s="545"/>
      <c r="G1136" s="545"/>
      <c r="H1136" s="545"/>
      <c r="I1136" s="577"/>
      <c r="J1136" s="577"/>
      <c r="K1136" s="545"/>
      <c r="L1136" s="577"/>
      <c r="M1136" s="545"/>
      <c r="N1136" s="545"/>
      <c r="O1136" s="545"/>
      <c r="P1136" s="545"/>
      <c r="Q1136" s="545"/>
      <c r="R1136" s="545"/>
      <c r="S1136" s="545"/>
      <c r="T1136" s="545"/>
      <c r="U1136" s="545"/>
      <c r="V1136" s="545"/>
      <c r="W1136" s="545"/>
      <c r="X1136" s="582"/>
      <c r="Y1136" s="583"/>
      <c r="Z1136" s="545"/>
      <c r="AA1136" s="577"/>
      <c r="AB1136" s="577"/>
      <c r="AC1136" s="577"/>
      <c r="AD1136" s="577"/>
      <c r="AE1136" s="577"/>
      <c r="AF1136" s="577"/>
      <c r="AG1136" s="577"/>
      <c r="AH1136" s="577"/>
      <c r="AI1136" s="577"/>
      <c r="AJ1136" s="577"/>
      <c r="AK1136" s="577"/>
      <c r="AL1136" s="577"/>
      <c r="AM1136" s="577"/>
      <c r="AN1136" s="577"/>
    </row>
    <row r="1137" spans="1:40" ht="17.25" hidden="1" customHeight="1">
      <c r="A1137" s="545"/>
      <c r="B1137" s="545"/>
      <c r="C1137" s="545"/>
      <c r="D1137" s="545"/>
      <c r="E1137" s="545"/>
      <c r="F1137" s="545"/>
      <c r="G1137" s="545"/>
      <c r="H1137" s="545"/>
      <c r="I1137" s="577"/>
      <c r="J1137" s="577"/>
      <c r="K1137" s="545"/>
      <c r="L1137" s="577"/>
      <c r="M1137" s="545"/>
      <c r="N1137" s="545"/>
      <c r="O1137" s="545"/>
      <c r="P1137" s="545"/>
      <c r="Q1137" s="545"/>
      <c r="R1137" s="545"/>
      <c r="S1137" s="545"/>
      <c r="T1137" s="545"/>
      <c r="U1137" s="545"/>
      <c r="V1137" s="545"/>
      <c r="W1137" s="545"/>
      <c r="X1137" s="582"/>
      <c r="Y1137" s="583"/>
      <c r="Z1137" s="545"/>
      <c r="AA1137" s="577"/>
      <c r="AB1137" s="577"/>
      <c r="AC1137" s="577"/>
      <c r="AD1137" s="577"/>
      <c r="AE1137" s="577"/>
      <c r="AF1137" s="577"/>
      <c r="AG1137" s="577"/>
      <c r="AH1137" s="577"/>
      <c r="AI1137" s="577"/>
      <c r="AJ1137" s="577"/>
      <c r="AK1137" s="577"/>
      <c r="AL1137" s="577"/>
      <c r="AM1137" s="577"/>
      <c r="AN1137" s="577"/>
    </row>
    <row r="1138" spans="1:40" ht="17.25" hidden="1" customHeight="1">
      <c r="A1138" s="545"/>
      <c r="B1138" s="545"/>
      <c r="C1138" s="545"/>
      <c r="D1138" s="545"/>
      <c r="E1138" s="545"/>
      <c r="F1138" s="545"/>
      <c r="G1138" s="545"/>
      <c r="H1138" s="545"/>
      <c r="I1138" s="577"/>
      <c r="J1138" s="577"/>
      <c r="K1138" s="545"/>
      <c r="L1138" s="577"/>
      <c r="M1138" s="545"/>
      <c r="N1138" s="545"/>
      <c r="O1138" s="545"/>
      <c r="P1138" s="545"/>
      <c r="Q1138" s="545"/>
      <c r="R1138" s="545"/>
      <c r="S1138" s="545"/>
      <c r="T1138" s="545"/>
      <c r="U1138" s="545"/>
      <c r="V1138" s="545"/>
      <c r="W1138" s="545"/>
      <c r="X1138" s="582"/>
      <c r="Y1138" s="583"/>
      <c r="Z1138" s="545"/>
      <c r="AA1138" s="577"/>
      <c r="AB1138" s="577"/>
      <c r="AC1138" s="577"/>
      <c r="AD1138" s="577"/>
      <c r="AE1138" s="577"/>
      <c r="AF1138" s="577"/>
      <c r="AG1138" s="577"/>
      <c r="AH1138" s="577"/>
      <c r="AI1138" s="577"/>
      <c r="AJ1138" s="577"/>
      <c r="AK1138" s="577"/>
      <c r="AL1138" s="577"/>
      <c r="AM1138" s="577"/>
      <c r="AN1138" s="577"/>
    </row>
    <row r="1139" spans="1:40" ht="17.25" hidden="1" customHeight="1">
      <c r="A1139" s="545"/>
      <c r="B1139" s="545"/>
      <c r="C1139" s="545"/>
      <c r="D1139" s="545"/>
      <c r="E1139" s="545"/>
      <c r="F1139" s="545"/>
      <c r="G1139" s="545"/>
      <c r="H1139" s="545"/>
      <c r="I1139" s="577"/>
      <c r="J1139" s="577"/>
      <c r="K1139" s="545"/>
      <c r="L1139" s="577"/>
      <c r="M1139" s="545"/>
      <c r="N1139" s="545"/>
      <c r="O1139" s="545"/>
      <c r="P1139" s="545"/>
      <c r="Q1139" s="545"/>
      <c r="R1139" s="545"/>
      <c r="S1139" s="545"/>
      <c r="T1139" s="545"/>
      <c r="U1139" s="545"/>
      <c r="V1139" s="545"/>
      <c r="W1139" s="545"/>
      <c r="X1139" s="582"/>
      <c r="Y1139" s="583"/>
      <c r="Z1139" s="545"/>
      <c r="AA1139" s="577"/>
      <c r="AB1139" s="577"/>
      <c r="AC1139" s="577"/>
      <c r="AD1139" s="577"/>
      <c r="AE1139" s="577"/>
      <c r="AF1139" s="577"/>
      <c r="AG1139" s="577"/>
      <c r="AH1139" s="577"/>
      <c r="AI1139" s="577"/>
      <c r="AJ1139" s="577"/>
      <c r="AK1139" s="577"/>
      <c r="AL1139" s="577"/>
      <c r="AM1139" s="577"/>
      <c r="AN1139" s="577"/>
    </row>
    <row r="1140" spans="1:40" ht="17.25" hidden="1" customHeight="1">
      <c r="A1140" s="545"/>
      <c r="B1140" s="545"/>
      <c r="C1140" s="545"/>
      <c r="D1140" s="545"/>
      <c r="E1140" s="545"/>
      <c r="F1140" s="545"/>
      <c r="G1140" s="545"/>
      <c r="H1140" s="545"/>
      <c r="I1140" s="577"/>
      <c r="J1140" s="577"/>
      <c r="K1140" s="545"/>
      <c r="L1140" s="577"/>
      <c r="M1140" s="545"/>
      <c r="N1140" s="545"/>
      <c r="O1140" s="545"/>
      <c r="P1140" s="545"/>
      <c r="Q1140" s="545"/>
      <c r="R1140" s="545"/>
      <c r="S1140" s="545"/>
      <c r="T1140" s="545"/>
      <c r="U1140" s="545"/>
      <c r="V1140" s="545"/>
      <c r="W1140" s="545"/>
      <c r="X1140" s="582"/>
      <c r="Y1140" s="583"/>
      <c r="Z1140" s="545"/>
      <c r="AA1140" s="577"/>
      <c r="AB1140" s="577"/>
      <c r="AC1140" s="577"/>
      <c r="AD1140" s="577"/>
      <c r="AE1140" s="577"/>
      <c r="AF1140" s="577"/>
      <c r="AG1140" s="577"/>
      <c r="AH1140" s="577"/>
      <c r="AI1140" s="577"/>
      <c r="AJ1140" s="577"/>
      <c r="AK1140" s="577"/>
      <c r="AL1140" s="577"/>
      <c r="AM1140" s="577"/>
      <c r="AN1140" s="577"/>
    </row>
    <row r="1141" spans="1:40" ht="17.25" hidden="1" customHeight="1">
      <c r="A1141" s="545"/>
      <c r="B1141" s="545"/>
      <c r="C1141" s="545"/>
      <c r="D1141" s="545"/>
      <c r="E1141" s="545"/>
      <c r="F1141" s="545"/>
      <c r="G1141" s="545"/>
      <c r="H1141" s="545"/>
      <c r="I1141" s="577"/>
      <c r="J1141" s="577"/>
      <c r="K1141" s="545"/>
      <c r="L1141" s="577"/>
      <c r="M1141" s="545"/>
      <c r="N1141" s="545"/>
      <c r="O1141" s="545"/>
      <c r="P1141" s="545"/>
      <c r="Q1141" s="545"/>
      <c r="R1141" s="545"/>
      <c r="S1141" s="545"/>
      <c r="T1141" s="545"/>
      <c r="U1141" s="545"/>
      <c r="V1141" s="545"/>
      <c r="W1141" s="545"/>
      <c r="X1141" s="582"/>
      <c r="Y1141" s="583"/>
      <c r="Z1141" s="545"/>
      <c r="AA1141" s="577"/>
      <c r="AB1141" s="577"/>
      <c r="AC1141" s="577"/>
      <c r="AD1141" s="577"/>
      <c r="AE1141" s="577"/>
      <c r="AF1141" s="577"/>
      <c r="AG1141" s="577"/>
      <c r="AH1141" s="577"/>
      <c r="AI1141" s="577"/>
      <c r="AJ1141" s="577"/>
      <c r="AK1141" s="577"/>
      <c r="AL1141" s="577"/>
      <c r="AM1141" s="577"/>
      <c r="AN1141" s="577"/>
    </row>
    <row r="1142" spans="1:40" ht="17.25" hidden="1" customHeight="1">
      <c r="A1142" s="545"/>
      <c r="B1142" s="545"/>
      <c r="C1142" s="545"/>
      <c r="D1142" s="545"/>
      <c r="E1142" s="545"/>
      <c r="F1142" s="545"/>
      <c r="G1142" s="545"/>
      <c r="H1142" s="545"/>
      <c r="I1142" s="577"/>
      <c r="J1142" s="577"/>
      <c r="K1142" s="545"/>
      <c r="L1142" s="577"/>
      <c r="M1142" s="545"/>
      <c r="N1142" s="545"/>
      <c r="O1142" s="545"/>
      <c r="P1142" s="545"/>
      <c r="Q1142" s="545"/>
      <c r="R1142" s="545"/>
      <c r="S1142" s="545"/>
      <c r="T1142" s="545"/>
      <c r="U1142" s="545"/>
      <c r="V1142" s="545"/>
      <c r="W1142" s="545"/>
      <c r="X1142" s="582"/>
      <c r="Y1142" s="583"/>
      <c r="Z1142" s="545"/>
      <c r="AA1142" s="577"/>
      <c r="AB1142" s="577"/>
      <c r="AC1142" s="577"/>
      <c r="AD1142" s="577"/>
      <c r="AE1142" s="577"/>
      <c r="AF1142" s="577"/>
      <c r="AG1142" s="577"/>
      <c r="AH1142" s="577"/>
      <c r="AI1142" s="577"/>
      <c r="AJ1142" s="577"/>
      <c r="AK1142" s="577"/>
      <c r="AL1142" s="577"/>
      <c r="AM1142" s="577"/>
      <c r="AN1142" s="577"/>
    </row>
    <row r="1143" spans="1:40" ht="17.25" hidden="1" customHeight="1">
      <c r="A1143" s="545"/>
      <c r="B1143" s="545"/>
      <c r="C1143" s="545"/>
      <c r="D1143" s="545"/>
      <c r="E1143" s="545"/>
      <c r="F1143" s="545"/>
      <c r="G1143" s="545"/>
      <c r="H1143" s="545"/>
      <c r="I1143" s="577"/>
      <c r="J1143" s="577"/>
      <c r="K1143" s="545"/>
      <c r="L1143" s="577"/>
      <c r="M1143" s="545"/>
      <c r="N1143" s="545"/>
      <c r="O1143" s="545"/>
      <c r="P1143" s="545"/>
      <c r="Q1143" s="545"/>
      <c r="R1143" s="545"/>
      <c r="S1143" s="545"/>
      <c r="T1143" s="545"/>
      <c r="U1143" s="545"/>
      <c r="V1143" s="545"/>
      <c r="W1143" s="545"/>
      <c r="X1143" s="582"/>
      <c r="Y1143" s="583"/>
      <c r="Z1143" s="545"/>
      <c r="AA1143" s="577"/>
      <c r="AB1143" s="577"/>
      <c r="AC1143" s="577"/>
      <c r="AD1143" s="577"/>
      <c r="AE1143" s="577"/>
      <c r="AF1143" s="577"/>
      <c r="AG1143" s="577"/>
      <c r="AH1143" s="577"/>
      <c r="AI1143" s="577"/>
      <c r="AJ1143" s="577"/>
      <c r="AK1143" s="577"/>
      <c r="AL1143" s="577"/>
      <c r="AM1143" s="577"/>
      <c r="AN1143" s="577"/>
    </row>
    <row r="1144" spans="1:40" ht="17.25" hidden="1" customHeight="1">
      <c r="A1144" s="545"/>
      <c r="B1144" s="545"/>
      <c r="C1144" s="545"/>
      <c r="D1144" s="545"/>
      <c r="E1144" s="545"/>
      <c r="F1144" s="545"/>
      <c r="G1144" s="545"/>
      <c r="H1144" s="545"/>
      <c r="I1144" s="577"/>
      <c r="J1144" s="577"/>
      <c r="K1144" s="545"/>
      <c r="L1144" s="577"/>
      <c r="M1144" s="545"/>
      <c r="N1144" s="545"/>
      <c r="O1144" s="545"/>
      <c r="P1144" s="545"/>
      <c r="Q1144" s="545"/>
      <c r="R1144" s="545"/>
      <c r="S1144" s="545"/>
      <c r="T1144" s="545"/>
      <c r="U1144" s="545"/>
      <c r="V1144" s="545"/>
      <c r="W1144" s="545"/>
      <c r="X1144" s="582"/>
      <c r="Y1144" s="583"/>
      <c r="Z1144" s="545"/>
      <c r="AA1144" s="577"/>
      <c r="AB1144" s="577"/>
      <c r="AC1144" s="577"/>
      <c r="AD1144" s="577"/>
      <c r="AE1144" s="577"/>
      <c r="AF1144" s="577"/>
      <c r="AG1144" s="577"/>
      <c r="AH1144" s="577"/>
      <c r="AI1144" s="577"/>
      <c r="AJ1144" s="577"/>
      <c r="AK1144" s="577"/>
      <c r="AL1144" s="577"/>
      <c r="AM1144" s="577"/>
      <c r="AN1144" s="577"/>
    </row>
    <row r="1145" spans="1:40" ht="17.25" hidden="1" customHeight="1">
      <c r="A1145" s="545"/>
      <c r="B1145" s="545"/>
      <c r="C1145" s="545"/>
      <c r="D1145" s="545"/>
      <c r="E1145" s="545"/>
      <c r="F1145" s="545"/>
      <c r="G1145" s="545"/>
      <c r="H1145" s="545"/>
      <c r="I1145" s="577"/>
      <c r="J1145" s="577"/>
      <c r="K1145" s="545"/>
      <c r="L1145" s="577"/>
      <c r="M1145" s="545"/>
      <c r="N1145" s="545"/>
      <c r="O1145" s="545"/>
      <c r="P1145" s="545"/>
      <c r="Q1145" s="545"/>
      <c r="R1145" s="545"/>
      <c r="S1145" s="545"/>
      <c r="T1145" s="545"/>
      <c r="U1145" s="545"/>
      <c r="V1145" s="545"/>
      <c r="W1145" s="545"/>
      <c r="X1145" s="582"/>
      <c r="Y1145" s="583"/>
      <c r="Z1145" s="545"/>
      <c r="AA1145" s="577"/>
      <c r="AB1145" s="577"/>
      <c r="AC1145" s="577"/>
      <c r="AD1145" s="577"/>
      <c r="AE1145" s="577"/>
      <c r="AF1145" s="577"/>
      <c r="AG1145" s="577"/>
      <c r="AH1145" s="577"/>
      <c r="AI1145" s="577"/>
      <c r="AJ1145" s="577"/>
      <c r="AK1145" s="577"/>
      <c r="AL1145" s="577"/>
      <c r="AM1145" s="577"/>
      <c r="AN1145" s="577"/>
    </row>
    <row r="1146" spans="1:40" ht="17.25" hidden="1" customHeight="1">
      <c r="A1146" s="545"/>
      <c r="B1146" s="545"/>
      <c r="C1146" s="545"/>
      <c r="D1146" s="545"/>
      <c r="E1146" s="545"/>
      <c r="F1146" s="545"/>
      <c r="G1146" s="545"/>
      <c r="H1146" s="545"/>
      <c r="I1146" s="577"/>
      <c r="J1146" s="577"/>
      <c r="K1146" s="545"/>
      <c r="L1146" s="577"/>
      <c r="M1146" s="545"/>
      <c r="N1146" s="545"/>
      <c r="O1146" s="545"/>
      <c r="P1146" s="545"/>
      <c r="Q1146" s="545"/>
      <c r="R1146" s="545"/>
      <c r="S1146" s="545"/>
      <c r="T1146" s="545"/>
      <c r="U1146" s="545"/>
      <c r="V1146" s="545"/>
      <c r="W1146" s="545"/>
      <c r="X1146" s="582"/>
      <c r="Y1146" s="583"/>
      <c r="Z1146" s="545"/>
      <c r="AA1146" s="577"/>
      <c r="AB1146" s="577"/>
      <c r="AC1146" s="577"/>
      <c r="AD1146" s="577"/>
      <c r="AE1146" s="577"/>
      <c r="AF1146" s="577"/>
      <c r="AG1146" s="577"/>
      <c r="AH1146" s="577"/>
      <c r="AI1146" s="577"/>
      <c r="AJ1146" s="577"/>
      <c r="AK1146" s="577"/>
      <c r="AL1146" s="577"/>
      <c r="AM1146" s="577"/>
      <c r="AN1146" s="577"/>
    </row>
    <row r="1147" spans="1:40" ht="17.25" hidden="1" customHeight="1">
      <c r="A1147" s="545"/>
      <c r="B1147" s="545"/>
      <c r="C1147" s="545"/>
      <c r="D1147" s="545"/>
      <c r="E1147" s="545"/>
      <c r="F1147" s="545"/>
      <c r="G1147" s="545"/>
      <c r="H1147" s="545"/>
      <c r="I1147" s="577"/>
      <c r="J1147" s="577"/>
      <c r="K1147" s="545"/>
      <c r="L1147" s="577"/>
      <c r="M1147" s="545"/>
      <c r="N1147" s="545"/>
      <c r="O1147" s="545"/>
      <c r="P1147" s="545"/>
      <c r="Q1147" s="545"/>
      <c r="R1147" s="545"/>
      <c r="S1147" s="545"/>
      <c r="T1147" s="545"/>
      <c r="U1147" s="545"/>
      <c r="V1147" s="545"/>
      <c r="W1147" s="545"/>
      <c r="X1147" s="582"/>
      <c r="Y1147" s="583"/>
      <c r="Z1147" s="545"/>
      <c r="AA1147" s="577"/>
      <c r="AB1147" s="577"/>
      <c r="AC1147" s="577"/>
      <c r="AD1147" s="577"/>
      <c r="AE1147" s="577"/>
      <c r="AF1147" s="577"/>
      <c r="AG1147" s="577"/>
      <c r="AH1147" s="577"/>
      <c r="AI1147" s="577"/>
      <c r="AJ1147" s="577"/>
      <c r="AK1147" s="577"/>
      <c r="AL1147" s="577"/>
      <c r="AM1147" s="577"/>
      <c r="AN1147" s="577"/>
    </row>
    <row r="1148" spans="1:40" ht="17.25" hidden="1" customHeight="1">
      <c r="A1148" s="545"/>
      <c r="B1148" s="545"/>
      <c r="C1148" s="545"/>
      <c r="D1148" s="545"/>
      <c r="E1148" s="545"/>
      <c r="F1148" s="545"/>
      <c r="G1148" s="545"/>
      <c r="H1148" s="545"/>
      <c r="I1148" s="577"/>
      <c r="J1148" s="577"/>
      <c r="K1148" s="545"/>
      <c r="L1148" s="577"/>
      <c r="M1148" s="545"/>
      <c r="N1148" s="545"/>
      <c r="O1148" s="545"/>
      <c r="P1148" s="545"/>
      <c r="Q1148" s="545"/>
      <c r="R1148" s="545"/>
      <c r="S1148" s="545"/>
      <c r="T1148" s="545"/>
      <c r="U1148" s="545"/>
      <c r="V1148" s="545"/>
      <c r="W1148" s="545"/>
      <c r="X1148" s="582"/>
      <c r="Y1148" s="583"/>
      <c r="Z1148" s="545"/>
      <c r="AA1148" s="577"/>
      <c r="AB1148" s="577"/>
      <c r="AC1148" s="577"/>
      <c r="AD1148" s="577"/>
      <c r="AE1148" s="577"/>
      <c r="AF1148" s="577"/>
      <c r="AG1148" s="577"/>
      <c r="AH1148" s="577"/>
      <c r="AI1148" s="577"/>
      <c r="AJ1148" s="577"/>
      <c r="AK1148" s="577"/>
      <c r="AL1148" s="577"/>
      <c r="AM1148" s="577"/>
      <c r="AN1148" s="577"/>
    </row>
    <row r="1149" spans="1:40" ht="17.25" hidden="1" customHeight="1">
      <c r="A1149" s="545"/>
      <c r="B1149" s="545"/>
      <c r="C1149" s="545"/>
      <c r="D1149" s="545"/>
      <c r="E1149" s="545"/>
      <c r="F1149" s="545"/>
      <c r="G1149" s="545"/>
      <c r="H1149" s="545"/>
      <c r="I1149" s="577"/>
      <c r="J1149" s="577"/>
      <c r="K1149" s="545"/>
      <c r="L1149" s="577"/>
      <c r="M1149" s="545"/>
      <c r="N1149" s="545"/>
      <c r="O1149" s="545"/>
      <c r="P1149" s="545"/>
      <c r="Q1149" s="545"/>
      <c r="R1149" s="545"/>
      <c r="S1149" s="545"/>
      <c r="T1149" s="545"/>
      <c r="U1149" s="545"/>
      <c r="V1149" s="545"/>
      <c r="W1149" s="545"/>
      <c r="X1149" s="582"/>
      <c r="Y1149" s="583"/>
      <c r="Z1149" s="545"/>
      <c r="AA1149" s="577"/>
      <c r="AB1149" s="577"/>
      <c r="AC1149" s="577"/>
      <c r="AD1149" s="577"/>
      <c r="AE1149" s="577"/>
      <c r="AF1149" s="577"/>
      <c r="AG1149" s="577"/>
      <c r="AH1149" s="577"/>
      <c r="AI1149" s="577"/>
      <c r="AJ1149" s="577"/>
      <c r="AK1149" s="577"/>
      <c r="AL1149" s="577"/>
      <c r="AM1149" s="577"/>
      <c r="AN1149" s="577"/>
    </row>
    <row r="1150" spans="1:40" ht="17.25" hidden="1" customHeight="1">
      <c r="A1150" s="545"/>
      <c r="B1150" s="545"/>
      <c r="C1150" s="545"/>
      <c r="D1150" s="545"/>
      <c r="E1150" s="545"/>
      <c r="F1150" s="545"/>
      <c r="G1150" s="545"/>
      <c r="H1150" s="545"/>
      <c r="I1150" s="577"/>
      <c r="J1150" s="577"/>
      <c r="K1150" s="545"/>
      <c r="L1150" s="577"/>
      <c r="M1150" s="545"/>
      <c r="N1150" s="545"/>
      <c r="O1150" s="545"/>
      <c r="P1150" s="545"/>
      <c r="Q1150" s="545"/>
      <c r="R1150" s="545"/>
      <c r="S1150" s="545"/>
      <c r="T1150" s="545"/>
      <c r="U1150" s="545"/>
      <c r="V1150" s="545"/>
      <c r="W1150" s="545"/>
      <c r="X1150" s="582"/>
      <c r="Y1150" s="583"/>
      <c r="Z1150" s="545"/>
      <c r="AA1150" s="577"/>
      <c r="AB1150" s="577"/>
      <c r="AC1150" s="577"/>
      <c r="AD1150" s="577"/>
      <c r="AE1150" s="577"/>
      <c r="AF1150" s="577"/>
      <c r="AG1150" s="577"/>
      <c r="AH1150" s="577"/>
      <c r="AI1150" s="577"/>
      <c r="AJ1150" s="577"/>
      <c r="AK1150" s="577"/>
      <c r="AL1150" s="577"/>
      <c r="AM1150" s="577"/>
      <c r="AN1150" s="577"/>
    </row>
    <row r="1151" spans="1:40" ht="17.25" hidden="1" customHeight="1">
      <c r="A1151" s="545"/>
      <c r="B1151" s="545"/>
      <c r="C1151" s="545"/>
      <c r="D1151" s="545"/>
      <c r="E1151" s="545"/>
      <c r="F1151" s="545"/>
      <c r="G1151" s="545"/>
      <c r="H1151" s="545"/>
      <c r="I1151" s="577"/>
      <c r="J1151" s="577"/>
      <c r="K1151" s="545"/>
      <c r="L1151" s="577"/>
      <c r="M1151" s="545"/>
      <c r="N1151" s="545"/>
      <c r="O1151" s="545"/>
      <c r="P1151" s="545"/>
      <c r="Q1151" s="545"/>
      <c r="R1151" s="545"/>
      <c r="S1151" s="545"/>
      <c r="T1151" s="545"/>
      <c r="U1151" s="545"/>
      <c r="V1151" s="545"/>
      <c r="W1151" s="545"/>
      <c r="X1151" s="582"/>
      <c r="Y1151" s="583"/>
      <c r="Z1151" s="545"/>
      <c r="AA1151" s="577"/>
      <c r="AB1151" s="577"/>
      <c r="AC1151" s="577"/>
      <c r="AD1151" s="577"/>
      <c r="AE1151" s="577"/>
      <c r="AF1151" s="577"/>
      <c r="AG1151" s="577"/>
      <c r="AH1151" s="577"/>
      <c r="AI1151" s="577"/>
      <c r="AJ1151" s="577"/>
      <c r="AK1151" s="577"/>
      <c r="AL1151" s="577"/>
      <c r="AM1151" s="577"/>
      <c r="AN1151" s="577"/>
    </row>
    <row r="1152" spans="1:40" ht="17.25" hidden="1" customHeight="1">
      <c r="A1152" s="545"/>
      <c r="B1152" s="545"/>
      <c r="C1152" s="545"/>
      <c r="D1152" s="545"/>
      <c r="E1152" s="545"/>
      <c r="F1152" s="545"/>
      <c r="G1152" s="545"/>
      <c r="H1152" s="545"/>
      <c r="I1152" s="577"/>
      <c r="J1152" s="577"/>
      <c r="K1152" s="545"/>
      <c r="L1152" s="577"/>
      <c r="M1152" s="545"/>
      <c r="N1152" s="545"/>
      <c r="O1152" s="545"/>
      <c r="P1152" s="545"/>
      <c r="Q1152" s="545"/>
      <c r="R1152" s="545"/>
      <c r="S1152" s="545"/>
      <c r="T1152" s="545"/>
      <c r="U1152" s="545"/>
      <c r="V1152" s="545"/>
      <c r="W1152" s="545"/>
      <c r="X1152" s="582"/>
      <c r="Y1152" s="583"/>
      <c r="Z1152" s="545"/>
      <c r="AA1152" s="577"/>
      <c r="AB1152" s="577"/>
      <c r="AC1152" s="577"/>
      <c r="AD1152" s="577"/>
      <c r="AE1152" s="577"/>
      <c r="AF1152" s="577"/>
      <c r="AG1152" s="577"/>
      <c r="AH1152" s="577"/>
      <c r="AI1152" s="577"/>
      <c r="AJ1152" s="577"/>
      <c r="AK1152" s="577"/>
      <c r="AL1152" s="577"/>
      <c r="AM1152" s="577"/>
      <c r="AN1152" s="577"/>
    </row>
    <row r="1153" spans="1:40" ht="17.25" hidden="1" customHeight="1">
      <c r="A1153" s="545"/>
      <c r="B1153" s="545"/>
      <c r="C1153" s="545"/>
      <c r="D1153" s="545"/>
      <c r="E1153" s="545"/>
      <c r="F1153" s="545"/>
      <c r="G1153" s="545"/>
      <c r="H1153" s="545"/>
      <c r="I1153" s="577"/>
      <c r="J1153" s="577"/>
      <c r="K1153" s="545"/>
      <c r="L1153" s="577"/>
      <c r="M1153" s="545"/>
      <c r="N1153" s="545"/>
      <c r="O1153" s="545"/>
      <c r="P1153" s="545"/>
      <c r="Q1153" s="545"/>
      <c r="R1153" s="545"/>
      <c r="S1153" s="545"/>
      <c r="T1153" s="545"/>
      <c r="U1153" s="545"/>
      <c r="V1153" s="545"/>
      <c r="W1153" s="545"/>
      <c r="X1153" s="582"/>
      <c r="Y1153" s="583"/>
      <c r="Z1153" s="545"/>
      <c r="AA1153" s="577"/>
      <c r="AB1153" s="577"/>
      <c r="AC1153" s="577"/>
      <c r="AD1153" s="577"/>
      <c r="AE1153" s="577"/>
      <c r="AF1153" s="577"/>
      <c r="AG1153" s="577"/>
      <c r="AH1153" s="577"/>
      <c r="AI1153" s="577"/>
      <c r="AJ1153" s="577"/>
      <c r="AK1153" s="577"/>
      <c r="AL1153" s="577"/>
      <c r="AM1153" s="577"/>
      <c r="AN1153" s="577"/>
    </row>
    <row r="1154" spans="1:40" ht="17.25" hidden="1" customHeight="1">
      <c r="A1154" s="545"/>
      <c r="B1154" s="545"/>
      <c r="C1154" s="545"/>
      <c r="D1154" s="545"/>
      <c r="E1154" s="545"/>
      <c r="F1154" s="545"/>
      <c r="G1154" s="545"/>
      <c r="H1154" s="545"/>
      <c r="I1154" s="577"/>
      <c r="J1154" s="577"/>
      <c r="K1154" s="545"/>
      <c r="L1154" s="577"/>
      <c r="M1154" s="545"/>
      <c r="N1154" s="545"/>
      <c r="O1154" s="545"/>
      <c r="P1154" s="545"/>
      <c r="Q1154" s="545"/>
      <c r="R1154" s="545"/>
      <c r="S1154" s="545"/>
      <c r="T1154" s="545"/>
      <c r="U1154" s="545"/>
      <c r="V1154" s="545"/>
      <c r="W1154" s="545"/>
      <c r="X1154" s="582"/>
      <c r="Y1154" s="583"/>
      <c r="Z1154" s="545"/>
      <c r="AA1154" s="577"/>
      <c r="AB1154" s="577"/>
      <c r="AC1154" s="577"/>
      <c r="AD1154" s="577"/>
      <c r="AE1154" s="577"/>
      <c r="AF1154" s="577"/>
      <c r="AG1154" s="577"/>
      <c r="AH1154" s="577"/>
      <c r="AI1154" s="577"/>
      <c r="AJ1154" s="577"/>
      <c r="AK1154" s="577"/>
      <c r="AL1154" s="577"/>
      <c r="AM1154" s="577"/>
      <c r="AN1154" s="577"/>
    </row>
    <row r="1155" spans="1:40" ht="17.25" hidden="1" customHeight="1">
      <c r="A1155" s="545"/>
      <c r="B1155" s="545"/>
      <c r="C1155" s="545"/>
      <c r="D1155" s="545"/>
      <c r="E1155" s="545"/>
      <c r="F1155" s="545"/>
      <c r="G1155" s="545"/>
      <c r="H1155" s="545"/>
      <c r="I1155" s="577"/>
      <c r="J1155" s="577"/>
      <c r="K1155" s="545"/>
      <c r="L1155" s="577"/>
      <c r="M1155" s="545"/>
      <c r="N1155" s="545"/>
      <c r="O1155" s="545"/>
      <c r="P1155" s="545"/>
      <c r="Q1155" s="545"/>
      <c r="R1155" s="545"/>
      <c r="S1155" s="545"/>
      <c r="T1155" s="545"/>
      <c r="U1155" s="545"/>
      <c r="V1155" s="545"/>
      <c r="W1155" s="545"/>
      <c r="X1155" s="582"/>
      <c r="Y1155" s="583"/>
      <c r="Z1155" s="545"/>
      <c r="AA1155" s="577"/>
      <c r="AB1155" s="577"/>
      <c r="AC1155" s="577"/>
      <c r="AD1155" s="577"/>
      <c r="AE1155" s="577"/>
      <c r="AF1155" s="577"/>
      <c r="AG1155" s="577"/>
      <c r="AH1155" s="577"/>
      <c r="AI1155" s="577"/>
      <c r="AJ1155" s="577"/>
      <c r="AK1155" s="577"/>
      <c r="AL1155" s="577"/>
      <c r="AM1155" s="577"/>
      <c r="AN1155" s="577"/>
    </row>
    <row r="1156" spans="1:40" ht="17.25" hidden="1" customHeight="1">
      <c r="A1156" s="545"/>
      <c r="B1156" s="545"/>
      <c r="C1156" s="545"/>
      <c r="D1156" s="545"/>
      <c r="E1156" s="545"/>
      <c r="F1156" s="545"/>
      <c r="G1156" s="545"/>
      <c r="H1156" s="545"/>
      <c r="I1156" s="577"/>
      <c r="J1156" s="577"/>
      <c r="K1156" s="545"/>
      <c r="L1156" s="577"/>
      <c r="M1156" s="545"/>
      <c r="N1156" s="545"/>
      <c r="O1156" s="545"/>
      <c r="P1156" s="545"/>
      <c r="Q1156" s="545"/>
      <c r="R1156" s="545"/>
      <c r="S1156" s="545"/>
      <c r="T1156" s="545"/>
      <c r="U1156" s="545"/>
      <c r="V1156" s="545"/>
      <c r="W1156" s="545"/>
      <c r="X1156" s="582"/>
      <c r="Y1156" s="583"/>
      <c r="Z1156" s="545"/>
      <c r="AA1156" s="577"/>
      <c r="AB1156" s="577"/>
      <c r="AC1156" s="577"/>
      <c r="AD1156" s="577"/>
      <c r="AE1156" s="577"/>
      <c r="AF1156" s="577"/>
      <c r="AG1156" s="577"/>
      <c r="AH1156" s="577"/>
      <c r="AI1156" s="577"/>
      <c r="AJ1156" s="577"/>
      <c r="AK1156" s="577"/>
      <c r="AL1156" s="577"/>
      <c r="AM1156" s="577"/>
      <c r="AN1156" s="577"/>
    </row>
    <row r="1157" spans="1:40" ht="17.25" hidden="1" customHeight="1">
      <c r="A1157" s="545"/>
      <c r="B1157" s="545"/>
      <c r="C1157" s="545"/>
      <c r="D1157" s="545"/>
      <c r="E1157" s="545"/>
      <c r="F1157" s="545"/>
      <c r="G1157" s="545"/>
      <c r="H1157" s="545"/>
      <c r="I1157" s="577"/>
      <c r="J1157" s="577"/>
      <c r="K1157" s="545"/>
      <c r="L1157" s="577"/>
      <c r="M1157" s="545"/>
      <c r="N1157" s="545"/>
      <c r="O1157" s="545"/>
      <c r="P1157" s="545"/>
      <c r="Q1157" s="545"/>
      <c r="R1157" s="545"/>
      <c r="S1157" s="545"/>
      <c r="T1157" s="545"/>
      <c r="U1157" s="545"/>
      <c r="V1157" s="545"/>
      <c r="W1157" s="545"/>
      <c r="X1157" s="582"/>
      <c r="Y1157" s="583"/>
      <c r="Z1157" s="545"/>
      <c r="AA1157" s="577"/>
      <c r="AB1157" s="577"/>
      <c r="AC1157" s="577"/>
      <c r="AD1157" s="577"/>
      <c r="AE1157" s="577"/>
      <c r="AF1157" s="577"/>
      <c r="AG1157" s="577"/>
      <c r="AH1157" s="577"/>
      <c r="AI1157" s="577"/>
      <c r="AJ1157" s="577"/>
      <c r="AK1157" s="577"/>
      <c r="AL1157" s="577"/>
      <c r="AM1157" s="577"/>
      <c r="AN1157" s="577"/>
    </row>
    <row r="1158" spans="1:40" ht="17.25" hidden="1" customHeight="1">
      <c r="A1158" s="545"/>
      <c r="B1158" s="545"/>
      <c r="C1158" s="545"/>
      <c r="D1158" s="545"/>
      <c r="E1158" s="545"/>
      <c r="F1158" s="545"/>
      <c r="G1158" s="545"/>
      <c r="H1158" s="545"/>
      <c r="I1158" s="577"/>
      <c r="J1158" s="577"/>
      <c r="K1158" s="545"/>
      <c r="L1158" s="577"/>
      <c r="M1158" s="545"/>
      <c r="N1158" s="545"/>
      <c r="O1158" s="545"/>
      <c r="P1158" s="545"/>
      <c r="Q1158" s="545"/>
      <c r="R1158" s="545"/>
      <c r="S1158" s="545"/>
      <c r="T1158" s="545"/>
      <c r="U1158" s="545"/>
      <c r="V1158" s="545"/>
      <c r="W1158" s="545"/>
      <c r="X1158" s="582"/>
      <c r="Y1158" s="583"/>
      <c r="Z1158" s="545"/>
      <c r="AA1158" s="577"/>
      <c r="AB1158" s="577"/>
      <c r="AC1158" s="577"/>
      <c r="AD1158" s="577"/>
      <c r="AE1158" s="577"/>
      <c r="AF1158" s="577"/>
      <c r="AG1158" s="577"/>
      <c r="AH1158" s="577"/>
      <c r="AI1158" s="577"/>
      <c r="AJ1158" s="577"/>
      <c r="AK1158" s="577"/>
      <c r="AL1158" s="577"/>
      <c r="AM1158" s="577"/>
      <c r="AN1158" s="577"/>
    </row>
    <row r="1159" spans="1:40" ht="17.25" hidden="1" customHeight="1">
      <c r="A1159" s="545"/>
      <c r="B1159" s="545"/>
      <c r="C1159" s="545"/>
      <c r="D1159" s="545"/>
      <c r="E1159" s="545"/>
      <c r="F1159" s="545"/>
      <c r="G1159" s="545"/>
      <c r="H1159" s="545"/>
      <c r="I1159" s="577"/>
      <c r="J1159" s="577"/>
      <c r="K1159" s="545"/>
      <c r="L1159" s="577"/>
      <c r="M1159" s="545"/>
      <c r="N1159" s="545"/>
      <c r="O1159" s="545"/>
      <c r="P1159" s="545"/>
      <c r="Q1159" s="545"/>
      <c r="R1159" s="545"/>
      <c r="S1159" s="545"/>
      <c r="T1159" s="545"/>
      <c r="U1159" s="545"/>
      <c r="V1159" s="545"/>
      <c r="W1159" s="545"/>
      <c r="X1159" s="582"/>
      <c r="Y1159" s="583"/>
      <c r="Z1159" s="545"/>
      <c r="AA1159" s="577"/>
      <c r="AB1159" s="577"/>
      <c r="AC1159" s="577"/>
      <c r="AD1159" s="577"/>
      <c r="AE1159" s="577"/>
      <c r="AF1159" s="577"/>
      <c r="AG1159" s="577"/>
      <c r="AH1159" s="577"/>
      <c r="AI1159" s="577"/>
      <c r="AJ1159" s="577"/>
      <c r="AK1159" s="577"/>
      <c r="AL1159" s="577"/>
      <c r="AM1159" s="577"/>
      <c r="AN1159" s="577"/>
    </row>
    <row r="1160" spans="1:40" ht="17.25" hidden="1" customHeight="1">
      <c r="A1160" s="545"/>
      <c r="B1160" s="545"/>
      <c r="C1160" s="545"/>
      <c r="D1160" s="545"/>
      <c r="E1160" s="545"/>
      <c r="F1160" s="545"/>
      <c r="G1160" s="545"/>
      <c r="H1160" s="545"/>
      <c r="I1160" s="577"/>
      <c r="J1160" s="577"/>
      <c r="K1160" s="545"/>
      <c r="L1160" s="577"/>
      <c r="M1160" s="545"/>
      <c r="N1160" s="545"/>
      <c r="O1160" s="545"/>
      <c r="P1160" s="545"/>
      <c r="Q1160" s="545"/>
      <c r="R1160" s="545"/>
      <c r="S1160" s="545"/>
      <c r="T1160" s="545"/>
      <c r="U1160" s="545"/>
      <c r="V1160" s="545"/>
      <c r="W1160" s="545"/>
      <c r="X1160" s="582"/>
      <c r="Y1160" s="583"/>
      <c r="Z1160" s="545"/>
      <c r="AA1160" s="577"/>
      <c r="AB1160" s="577"/>
      <c r="AC1160" s="577"/>
      <c r="AD1160" s="577"/>
      <c r="AE1160" s="577"/>
      <c r="AF1160" s="577"/>
      <c r="AG1160" s="577"/>
      <c r="AH1160" s="577"/>
      <c r="AI1160" s="577"/>
      <c r="AJ1160" s="577"/>
      <c r="AK1160" s="577"/>
      <c r="AL1160" s="577"/>
      <c r="AM1160" s="577"/>
      <c r="AN1160" s="577"/>
    </row>
    <row r="1161" spans="1:40" ht="17.25" hidden="1" customHeight="1">
      <c r="A1161" s="545"/>
      <c r="B1161" s="545"/>
      <c r="C1161" s="545"/>
      <c r="D1161" s="545"/>
      <c r="E1161" s="545"/>
      <c r="F1161" s="545"/>
      <c r="G1161" s="545"/>
      <c r="H1161" s="545"/>
      <c r="I1161" s="577"/>
      <c r="J1161" s="577"/>
      <c r="K1161" s="545"/>
      <c r="L1161" s="577"/>
      <c r="M1161" s="545"/>
      <c r="N1161" s="545"/>
      <c r="O1161" s="545"/>
      <c r="P1161" s="545"/>
      <c r="Q1161" s="545"/>
      <c r="R1161" s="545"/>
      <c r="S1161" s="545"/>
      <c r="T1161" s="545"/>
      <c r="U1161" s="545"/>
      <c r="V1161" s="545"/>
      <c r="W1161" s="545"/>
      <c r="X1161" s="582"/>
      <c r="Y1161" s="583"/>
      <c r="Z1161" s="545"/>
      <c r="AA1161" s="577"/>
      <c r="AB1161" s="577"/>
      <c r="AC1161" s="577"/>
      <c r="AD1161" s="577"/>
      <c r="AE1161" s="577"/>
      <c r="AF1161" s="577"/>
      <c r="AG1161" s="577"/>
      <c r="AH1161" s="577"/>
      <c r="AI1161" s="577"/>
      <c r="AJ1161" s="577"/>
      <c r="AK1161" s="577"/>
      <c r="AL1161" s="577"/>
      <c r="AM1161" s="577"/>
      <c r="AN1161" s="577"/>
    </row>
    <row r="1162" spans="1:40" ht="17.25" hidden="1" customHeight="1">
      <c r="A1162" s="545"/>
      <c r="B1162" s="545"/>
      <c r="C1162" s="545"/>
      <c r="D1162" s="545"/>
      <c r="E1162" s="545"/>
      <c r="F1162" s="545"/>
      <c r="G1162" s="545"/>
      <c r="H1162" s="545"/>
      <c r="I1162" s="577"/>
      <c r="J1162" s="577"/>
      <c r="K1162" s="545"/>
      <c r="L1162" s="577"/>
      <c r="M1162" s="545"/>
      <c r="N1162" s="545"/>
      <c r="O1162" s="545"/>
      <c r="P1162" s="545"/>
      <c r="Q1162" s="545"/>
      <c r="R1162" s="545"/>
      <c r="S1162" s="545"/>
      <c r="T1162" s="545"/>
      <c r="U1162" s="545"/>
      <c r="V1162" s="545"/>
      <c r="W1162" s="545"/>
      <c r="X1162" s="582"/>
      <c r="Y1162" s="583"/>
      <c r="Z1162" s="545"/>
      <c r="AA1162" s="577"/>
      <c r="AB1162" s="577"/>
      <c r="AC1162" s="577"/>
      <c r="AD1162" s="577"/>
      <c r="AE1162" s="577"/>
      <c r="AF1162" s="577"/>
      <c r="AG1162" s="577"/>
      <c r="AH1162" s="577"/>
      <c r="AI1162" s="577"/>
      <c r="AJ1162" s="577"/>
      <c r="AK1162" s="577"/>
      <c r="AL1162" s="577"/>
      <c r="AM1162" s="577"/>
      <c r="AN1162" s="577"/>
    </row>
    <row r="1163" spans="1:40" ht="17.25" hidden="1" customHeight="1">
      <c r="A1163" s="545"/>
      <c r="B1163" s="545"/>
      <c r="C1163" s="545"/>
      <c r="D1163" s="545"/>
      <c r="E1163" s="545"/>
      <c r="F1163" s="545"/>
      <c r="G1163" s="545"/>
      <c r="H1163" s="545"/>
      <c r="I1163" s="577"/>
      <c r="J1163" s="577"/>
      <c r="K1163" s="545"/>
      <c r="L1163" s="577"/>
      <c r="M1163" s="545"/>
      <c r="N1163" s="545"/>
      <c r="O1163" s="545"/>
      <c r="P1163" s="545"/>
      <c r="Q1163" s="545"/>
      <c r="R1163" s="545"/>
      <c r="S1163" s="545"/>
      <c r="T1163" s="545"/>
      <c r="U1163" s="545"/>
      <c r="V1163" s="545"/>
      <c r="W1163" s="545"/>
      <c r="X1163" s="582"/>
      <c r="Y1163" s="583"/>
      <c r="Z1163" s="545"/>
      <c r="AA1163" s="577"/>
      <c r="AB1163" s="577"/>
      <c r="AC1163" s="577"/>
      <c r="AD1163" s="577"/>
      <c r="AE1163" s="577"/>
      <c r="AF1163" s="577"/>
      <c r="AG1163" s="577"/>
      <c r="AH1163" s="577"/>
      <c r="AI1163" s="577"/>
      <c r="AJ1163" s="577"/>
      <c r="AK1163" s="577"/>
      <c r="AL1163" s="577"/>
      <c r="AM1163" s="577"/>
      <c r="AN1163" s="577"/>
    </row>
    <row r="1164" spans="1:40" ht="17.25" hidden="1" customHeight="1">
      <c r="A1164" s="545"/>
      <c r="B1164" s="545"/>
      <c r="C1164" s="545"/>
      <c r="D1164" s="545"/>
      <c r="E1164" s="545"/>
      <c r="F1164" s="545"/>
      <c r="G1164" s="545"/>
      <c r="H1164" s="545"/>
      <c r="I1164" s="577"/>
      <c r="J1164" s="577"/>
      <c r="K1164" s="545"/>
      <c r="L1164" s="577"/>
      <c r="M1164" s="545"/>
      <c r="N1164" s="545"/>
      <c r="O1164" s="545"/>
      <c r="P1164" s="545"/>
      <c r="Q1164" s="545"/>
      <c r="R1164" s="545"/>
      <c r="S1164" s="545"/>
      <c r="T1164" s="545"/>
      <c r="U1164" s="545"/>
      <c r="V1164" s="545"/>
      <c r="W1164" s="545"/>
      <c r="X1164" s="582"/>
      <c r="Y1164" s="583"/>
      <c r="Z1164" s="545"/>
      <c r="AA1164" s="577"/>
      <c r="AB1164" s="577"/>
      <c r="AC1164" s="577"/>
      <c r="AD1164" s="577"/>
      <c r="AE1164" s="577"/>
      <c r="AF1164" s="577"/>
      <c r="AG1164" s="577"/>
      <c r="AH1164" s="577"/>
      <c r="AI1164" s="577"/>
      <c r="AJ1164" s="577"/>
      <c r="AK1164" s="577"/>
      <c r="AL1164" s="577"/>
      <c r="AM1164" s="577"/>
      <c r="AN1164" s="577"/>
    </row>
    <row r="1165" spans="1:40" ht="17.25" hidden="1" customHeight="1">
      <c r="A1165" s="545"/>
      <c r="B1165" s="545"/>
      <c r="C1165" s="545"/>
      <c r="D1165" s="545"/>
      <c r="E1165" s="545"/>
      <c r="F1165" s="545"/>
      <c r="G1165" s="545"/>
      <c r="H1165" s="545"/>
      <c r="I1165" s="577"/>
      <c r="J1165" s="577"/>
      <c r="K1165" s="545"/>
      <c r="L1165" s="577"/>
      <c r="M1165" s="545"/>
      <c r="N1165" s="545"/>
      <c r="O1165" s="545"/>
      <c r="P1165" s="545"/>
      <c r="Q1165" s="545"/>
      <c r="R1165" s="545"/>
      <c r="S1165" s="545"/>
      <c r="T1165" s="545"/>
      <c r="U1165" s="545"/>
      <c r="V1165" s="545"/>
      <c r="W1165" s="545"/>
      <c r="X1165" s="582"/>
      <c r="Y1165" s="583"/>
      <c r="Z1165" s="545"/>
      <c r="AA1165" s="577"/>
      <c r="AB1165" s="577"/>
      <c r="AC1165" s="577"/>
      <c r="AD1165" s="577"/>
      <c r="AE1165" s="577"/>
      <c r="AF1165" s="577"/>
      <c r="AG1165" s="577"/>
      <c r="AH1165" s="577"/>
      <c r="AI1165" s="577"/>
      <c r="AJ1165" s="577"/>
      <c r="AK1165" s="577"/>
      <c r="AL1165" s="577"/>
      <c r="AM1165" s="577"/>
      <c r="AN1165" s="577"/>
    </row>
    <row r="1166" spans="1:40" ht="17.25" hidden="1" customHeight="1">
      <c r="A1166" s="545"/>
      <c r="B1166" s="545"/>
      <c r="C1166" s="545"/>
      <c r="D1166" s="545"/>
      <c r="E1166" s="545"/>
      <c r="F1166" s="545"/>
      <c r="G1166" s="545"/>
      <c r="H1166" s="545"/>
      <c r="I1166" s="577"/>
      <c r="J1166" s="577"/>
      <c r="K1166" s="545"/>
      <c r="L1166" s="577"/>
      <c r="M1166" s="545"/>
      <c r="N1166" s="545"/>
      <c r="O1166" s="545"/>
      <c r="P1166" s="545"/>
      <c r="Q1166" s="545"/>
      <c r="R1166" s="545"/>
      <c r="S1166" s="545"/>
      <c r="T1166" s="545"/>
      <c r="U1166" s="545"/>
      <c r="V1166" s="545"/>
      <c r="W1166" s="545"/>
      <c r="X1166" s="582"/>
      <c r="Y1166" s="583"/>
      <c r="Z1166" s="545"/>
      <c r="AA1166" s="577"/>
      <c r="AB1166" s="577"/>
      <c r="AC1166" s="577"/>
      <c r="AD1166" s="577"/>
      <c r="AE1166" s="577"/>
      <c r="AF1166" s="577"/>
      <c r="AG1166" s="577"/>
      <c r="AH1166" s="577"/>
      <c r="AI1166" s="577"/>
      <c r="AJ1166" s="577"/>
      <c r="AK1166" s="577"/>
      <c r="AL1166" s="577"/>
      <c r="AM1166" s="577"/>
      <c r="AN1166" s="577"/>
    </row>
    <row r="1167" spans="1:40" ht="17.25" hidden="1" customHeight="1">
      <c r="A1167" s="545"/>
      <c r="B1167" s="545"/>
      <c r="C1167" s="545"/>
      <c r="D1167" s="545"/>
      <c r="E1167" s="545"/>
      <c r="F1167" s="545"/>
      <c r="G1167" s="545"/>
      <c r="H1167" s="545"/>
      <c r="I1167" s="577"/>
      <c r="J1167" s="577"/>
      <c r="K1167" s="545"/>
      <c r="L1167" s="577"/>
      <c r="M1167" s="545"/>
      <c r="N1167" s="545"/>
      <c r="O1167" s="545"/>
      <c r="P1167" s="545"/>
      <c r="Q1167" s="545"/>
      <c r="R1167" s="545"/>
      <c r="S1167" s="545"/>
      <c r="T1167" s="545"/>
      <c r="U1167" s="545"/>
      <c r="V1167" s="545"/>
      <c r="W1167" s="545"/>
      <c r="X1167" s="582"/>
      <c r="Y1167" s="583"/>
      <c r="Z1167" s="545"/>
      <c r="AA1167" s="577"/>
      <c r="AB1167" s="577"/>
      <c r="AC1167" s="577"/>
      <c r="AD1167" s="577"/>
      <c r="AE1167" s="577"/>
      <c r="AF1167" s="577"/>
      <c r="AG1167" s="577"/>
      <c r="AH1167" s="577"/>
      <c r="AI1167" s="577"/>
      <c r="AJ1167" s="577"/>
      <c r="AK1167" s="577"/>
      <c r="AL1167" s="577"/>
      <c r="AM1167" s="577"/>
      <c r="AN1167" s="577"/>
    </row>
    <row r="1168" spans="1:40" ht="17.25" hidden="1" customHeight="1">
      <c r="A1168" s="545"/>
      <c r="B1168" s="545"/>
      <c r="C1168" s="545"/>
      <c r="D1168" s="545"/>
      <c r="E1168" s="545"/>
      <c r="F1168" s="545"/>
      <c r="G1168" s="545"/>
      <c r="H1168" s="545"/>
      <c r="I1168" s="577"/>
      <c r="J1168" s="577"/>
      <c r="K1168" s="545"/>
      <c r="L1168" s="577"/>
      <c r="M1168" s="545"/>
      <c r="N1168" s="545"/>
      <c r="O1168" s="545"/>
      <c r="P1168" s="545"/>
      <c r="Q1168" s="545"/>
      <c r="R1168" s="545"/>
      <c r="S1168" s="545"/>
      <c r="T1168" s="545"/>
      <c r="U1168" s="545"/>
      <c r="V1168" s="545"/>
      <c r="W1168" s="545"/>
      <c r="X1168" s="582"/>
      <c r="Y1168" s="583"/>
      <c r="Z1168" s="545"/>
      <c r="AA1168" s="577"/>
      <c r="AB1168" s="577"/>
      <c r="AC1168" s="577"/>
      <c r="AD1168" s="577"/>
      <c r="AE1168" s="577"/>
      <c r="AF1168" s="577"/>
      <c r="AG1168" s="577"/>
      <c r="AH1168" s="577"/>
      <c r="AI1168" s="577"/>
      <c r="AJ1168" s="577"/>
      <c r="AK1168" s="577"/>
      <c r="AL1168" s="577"/>
      <c r="AM1168" s="577"/>
      <c r="AN1168" s="577"/>
    </row>
    <row r="1169" spans="1:40" ht="17.25" hidden="1" customHeight="1">
      <c r="A1169" s="545"/>
      <c r="B1169" s="545"/>
      <c r="C1169" s="545"/>
      <c r="D1169" s="545"/>
      <c r="E1169" s="545"/>
      <c r="F1169" s="545"/>
      <c r="G1169" s="545"/>
      <c r="H1169" s="545"/>
      <c r="I1169" s="577"/>
      <c r="J1169" s="577"/>
      <c r="K1169" s="545"/>
      <c r="L1169" s="577"/>
      <c r="M1169" s="545"/>
      <c r="N1169" s="545"/>
      <c r="O1169" s="545"/>
      <c r="P1169" s="545"/>
      <c r="Q1169" s="545"/>
      <c r="R1169" s="545"/>
      <c r="S1169" s="545"/>
      <c r="T1169" s="545"/>
      <c r="U1169" s="545"/>
      <c r="V1169" s="545"/>
      <c r="W1169" s="545"/>
      <c r="X1169" s="582"/>
      <c r="Y1169" s="583"/>
      <c r="Z1169" s="545"/>
      <c r="AA1169" s="577"/>
      <c r="AB1169" s="577"/>
      <c r="AC1169" s="577"/>
      <c r="AD1169" s="577"/>
      <c r="AE1169" s="577"/>
      <c r="AF1169" s="577"/>
      <c r="AG1169" s="577"/>
      <c r="AH1169" s="577"/>
      <c r="AI1169" s="577"/>
      <c r="AJ1169" s="577"/>
      <c r="AK1169" s="577"/>
      <c r="AL1169" s="577"/>
      <c r="AM1169" s="577"/>
      <c r="AN1169" s="577"/>
    </row>
    <row r="1170" spans="1:40" ht="17.25" hidden="1" customHeight="1">
      <c r="A1170" s="545"/>
      <c r="B1170" s="545"/>
      <c r="C1170" s="545"/>
      <c r="D1170" s="545"/>
      <c r="E1170" s="545"/>
      <c r="F1170" s="545"/>
      <c r="G1170" s="545"/>
      <c r="H1170" s="545"/>
      <c r="I1170" s="577"/>
      <c r="J1170" s="577"/>
      <c r="K1170" s="545"/>
      <c r="L1170" s="577"/>
      <c r="M1170" s="545"/>
      <c r="N1170" s="545"/>
      <c r="O1170" s="545"/>
      <c r="P1170" s="545"/>
      <c r="Q1170" s="545"/>
      <c r="R1170" s="545"/>
      <c r="S1170" s="545"/>
      <c r="T1170" s="545"/>
      <c r="U1170" s="545"/>
      <c r="V1170" s="545"/>
      <c r="W1170" s="545"/>
      <c r="X1170" s="582"/>
      <c r="Y1170" s="583"/>
      <c r="Z1170" s="545"/>
      <c r="AA1170" s="577"/>
      <c r="AB1170" s="577"/>
      <c r="AC1170" s="577"/>
      <c r="AD1170" s="577"/>
      <c r="AE1170" s="577"/>
      <c r="AF1170" s="577"/>
      <c r="AG1170" s="577"/>
      <c r="AH1170" s="577"/>
      <c r="AI1170" s="577"/>
      <c r="AJ1170" s="577"/>
      <c r="AK1170" s="577"/>
      <c r="AL1170" s="577"/>
      <c r="AM1170" s="577"/>
      <c r="AN1170" s="577"/>
    </row>
    <row r="1171" spans="1:40" ht="17.25" hidden="1" customHeight="1">
      <c r="A1171" s="545"/>
      <c r="B1171" s="545"/>
      <c r="C1171" s="545"/>
      <c r="D1171" s="545"/>
      <c r="E1171" s="545"/>
      <c r="F1171" s="545"/>
      <c r="G1171" s="545"/>
      <c r="H1171" s="545"/>
      <c r="I1171" s="577"/>
      <c r="J1171" s="577"/>
      <c r="K1171" s="545"/>
      <c r="L1171" s="577"/>
      <c r="M1171" s="545"/>
      <c r="N1171" s="545"/>
      <c r="O1171" s="545"/>
      <c r="P1171" s="545"/>
      <c r="Q1171" s="545"/>
      <c r="R1171" s="545"/>
      <c r="S1171" s="545"/>
      <c r="T1171" s="545"/>
      <c r="U1171" s="545"/>
      <c r="V1171" s="545"/>
      <c r="W1171" s="545"/>
      <c r="X1171" s="582"/>
      <c r="Y1171" s="583"/>
      <c r="Z1171" s="545"/>
      <c r="AA1171" s="577"/>
      <c r="AB1171" s="577"/>
      <c r="AC1171" s="577"/>
      <c r="AD1171" s="577"/>
      <c r="AE1171" s="577"/>
      <c r="AF1171" s="577"/>
      <c r="AG1171" s="577"/>
      <c r="AH1171" s="577"/>
      <c r="AI1171" s="577"/>
      <c r="AJ1171" s="577"/>
      <c r="AK1171" s="577"/>
      <c r="AL1171" s="577"/>
      <c r="AM1171" s="577"/>
      <c r="AN1171" s="577"/>
    </row>
    <row r="1172" spans="1:40" ht="17.25" hidden="1" customHeight="1">
      <c r="A1172" s="545"/>
      <c r="B1172" s="545"/>
      <c r="C1172" s="545"/>
      <c r="D1172" s="545"/>
      <c r="E1172" s="545"/>
      <c r="F1172" s="545"/>
      <c r="G1172" s="545"/>
      <c r="H1172" s="545"/>
      <c r="I1172" s="577"/>
      <c r="J1172" s="577"/>
      <c r="K1172" s="545"/>
      <c r="L1172" s="577"/>
      <c r="M1172" s="545"/>
      <c r="N1172" s="545"/>
      <c r="O1172" s="545"/>
      <c r="P1172" s="545"/>
      <c r="Q1172" s="545"/>
      <c r="R1172" s="545"/>
      <c r="S1172" s="545"/>
      <c r="T1172" s="545"/>
      <c r="U1172" s="545"/>
      <c r="V1172" s="545"/>
      <c r="W1172" s="545"/>
      <c r="X1172" s="582"/>
      <c r="Y1172" s="583"/>
      <c r="Z1172" s="545"/>
      <c r="AA1172" s="577"/>
      <c r="AB1172" s="577"/>
      <c r="AC1172" s="577"/>
      <c r="AD1172" s="577"/>
      <c r="AE1172" s="577"/>
      <c r="AF1172" s="577"/>
      <c r="AG1172" s="577"/>
      <c r="AH1172" s="577"/>
      <c r="AI1172" s="577"/>
      <c r="AJ1172" s="577"/>
      <c r="AK1172" s="577"/>
      <c r="AL1172" s="577"/>
      <c r="AM1172" s="577"/>
      <c r="AN1172" s="577"/>
    </row>
    <row r="1173" spans="1:40" ht="17.25" hidden="1" customHeight="1">
      <c r="A1173" s="545"/>
      <c r="B1173" s="545"/>
      <c r="C1173" s="545"/>
      <c r="D1173" s="545"/>
      <c r="E1173" s="545"/>
      <c r="F1173" s="545"/>
      <c r="G1173" s="545"/>
      <c r="H1173" s="545"/>
      <c r="I1173" s="577"/>
      <c r="J1173" s="577"/>
      <c r="K1173" s="545"/>
      <c r="L1173" s="577"/>
      <c r="M1173" s="545"/>
      <c r="N1173" s="545"/>
      <c r="O1173" s="545"/>
      <c r="P1173" s="545"/>
      <c r="Q1173" s="545"/>
      <c r="R1173" s="545"/>
      <c r="S1173" s="545"/>
      <c r="T1173" s="545"/>
      <c r="U1173" s="545"/>
      <c r="V1173" s="545"/>
      <c r="W1173" s="545"/>
      <c r="X1173" s="582"/>
      <c r="Y1173" s="583"/>
      <c r="Z1173" s="545"/>
      <c r="AA1173" s="577"/>
      <c r="AB1173" s="577"/>
      <c r="AC1173" s="577"/>
      <c r="AD1173" s="577"/>
      <c r="AE1173" s="577"/>
      <c r="AF1173" s="577"/>
      <c r="AG1173" s="577"/>
      <c r="AH1173" s="577"/>
      <c r="AI1173" s="577"/>
      <c r="AJ1173" s="577"/>
      <c r="AK1173" s="577"/>
      <c r="AL1173" s="577"/>
      <c r="AM1173" s="577"/>
      <c r="AN1173" s="577"/>
    </row>
    <row r="1174" spans="1:40" ht="17.25" hidden="1" customHeight="1">
      <c r="A1174" s="545"/>
      <c r="B1174" s="545"/>
      <c r="C1174" s="545"/>
      <c r="D1174" s="545"/>
      <c r="E1174" s="545"/>
      <c r="F1174" s="545"/>
      <c r="G1174" s="545"/>
      <c r="H1174" s="545"/>
      <c r="I1174" s="577"/>
      <c r="J1174" s="577"/>
      <c r="K1174" s="545"/>
      <c r="L1174" s="577"/>
      <c r="M1174" s="545"/>
      <c r="N1174" s="545"/>
      <c r="O1174" s="545"/>
      <c r="P1174" s="545"/>
      <c r="Q1174" s="545"/>
      <c r="R1174" s="545"/>
      <c r="S1174" s="545"/>
      <c r="T1174" s="545"/>
      <c r="U1174" s="545"/>
      <c r="V1174" s="545"/>
      <c r="W1174" s="545"/>
      <c r="X1174" s="582"/>
      <c r="Y1174" s="583"/>
      <c r="Z1174" s="545"/>
      <c r="AA1174" s="577"/>
      <c r="AB1174" s="577"/>
      <c r="AC1174" s="577"/>
      <c r="AD1174" s="577"/>
      <c r="AE1174" s="577"/>
      <c r="AF1174" s="577"/>
      <c r="AG1174" s="577"/>
      <c r="AH1174" s="577"/>
      <c r="AI1174" s="577"/>
      <c r="AJ1174" s="577"/>
      <c r="AK1174" s="577"/>
      <c r="AL1174" s="577"/>
      <c r="AM1174" s="577"/>
      <c r="AN1174" s="577"/>
    </row>
    <row r="1175" spans="1:40" ht="17.25" hidden="1" customHeight="1">
      <c r="A1175" s="545"/>
      <c r="B1175" s="545"/>
      <c r="C1175" s="545"/>
      <c r="D1175" s="545"/>
      <c r="E1175" s="545"/>
      <c r="F1175" s="545"/>
      <c r="G1175" s="545"/>
      <c r="H1175" s="545"/>
      <c r="I1175" s="577"/>
      <c r="J1175" s="577"/>
      <c r="K1175" s="545"/>
      <c r="L1175" s="577"/>
      <c r="M1175" s="545"/>
      <c r="N1175" s="545"/>
      <c r="O1175" s="545"/>
      <c r="P1175" s="545"/>
      <c r="Q1175" s="545"/>
      <c r="R1175" s="545"/>
      <c r="S1175" s="545"/>
      <c r="T1175" s="545"/>
      <c r="U1175" s="545"/>
      <c r="V1175" s="545"/>
      <c r="W1175" s="545"/>
      <c r="X1175" s="582"/>
      <c r="Y1175" s="583"/>
      <c r="Z1175" s="545"/>
      <c r="AA1175" s="577"/>
      <c r="AB1175" s="577"/>
      <c r="AC1175" s="577"/>
      <c r="AD1175" s="577"/>
      <c r="AE1175" s="577"/>
      <c r="AF1175" s="577"/>
      <c r="AG1175" s="577"/>
      <c r="AH1175" s="577"/>
      <c r="AI1175" s="577"/>
      <c r="AJ1175" s="577"/>
      <c r="AK1175" s="577"/>
      <c r="AL1175" s="577"/>
      <c r="AM1175" s="577"/>
      <c r="AN1175" s="577"/>
    </row>
    <row r="1176" spans="1:40" ht="17.25" hidden="1" customHeight="1">
      <c r="A1176" s="545"/>
      <c r="B1176" s="545"/>
      <c r="C1176" s="545"/>
      <c r="D1176" s="545"/>
      <c r="E1176" s="545"/>
      <c r="F1176" s="545"/>
      <c r="G1176" s="545"/>
      <c r="H1176" s="545"/>
      <c r="I1176" s="577"/>
      <c r="J1176" s="577"/>
      <c r="K1176" s="545"/>
      <c r="L1176" s="577"/>
      <c r="M1176" s="545"/>
      <c r="N1176" s="545"/>
      <c r="O1176" s="545"/>
      <c r="P1176" s="545"/>
      <c r="Q1176" s="545"/>
      <c r="R1176" s="545"/>
      <c r="S1176" s="545"/>
      <c r="T1176" s="545"/>
      <c r="U1176" s="545"/>
      <c r="V1176" s="545"/>
      <c r="W1176" s="545"/>
      <c r="X1176" s="582"/>
      <c r="Y1176" s="583"/>
      <c r="Z1176" s="545"/>
      <c r="AA1176" s="577"/>
      <c r="AB1176" s="577"/>
      <c r="AC1176" s="577"/>
      <c r="AD1176" s="577"/>
      <c r="AE1176" s="577"/>
      <c r="AF1176" s="577"/>
      <c r="AG1176" s="577"/>
      <c r="AH1176" s="577"/>
      <c r="AI1176" s="577"/>
      <c r="AJ1176" s="577"/>
      <c r="AK1176" s="577"/>
      <c r="AL1176" s="577"/>
      <c r="AM1176" s="577"/>
      <c r="AN1176" s="577"/>
    </row>
    <row r="1177" spans="1:40" ht="17.25" hidden="1" customHeight="1">
      <c r="A1177" s="545"/>
      <c r="B1177" s="545"/>
      <c r="C1177" s="545"/>
      <c r="D1177" s="545"/>
      <c r="E1177" s="545"/>
      <c r="F1177" s="545"/>
      <c r="G1177" s="545"/>
      <c r="H1177" s="545"/>
      <c r="I1177" s="577"/>
      <c r="J1177" s="577"/>
      <c r="K1177" s="545"/>
      <c r="L1177" s="577"/>
      <c r="M1177" s="545"/>
      <c r="N1177" s="545"/>
      <c r="O1177" s="545"/>
      <c r="P1177" s="545"/>
      <c r="Q1177" s="545"/>
      <c r="R1177" s="545"/>
      <c r="S1177" s="545"/>
      <c r="T1177" s="545"/>
      <c r="U1177" s="545"/>
      <c r="V1177" s="545"/>
      <c r="W1177" s="545"/>
      <c r="X1177" s="582"/>
      <c r="Y1177" s="583"/>
      <c r="Z1177" s="545"/>
      <c r="AA1177" s="577"/>
      <c r="AB1177" s="577"/>
      <c r="AC1177" s="577"/>
      <c r="AD1177" s="577"/>
      <c r="AE1177" s="577"/>
      <c r="AF1177" s="577"/>
      <c r="AG1177" s="577"/>
      <c r="AH1177" s="577"/>
      <c r="AI1177" s="577"/>
      <c r="AJ1177" s="577"/>
      <c r="AK1177" s="577"/>
      <c r="AL1177" s="577"/>
      <c r="AM1177" s="577"/>
      <c r="AN1177" s="577"/>
    </row>
    <row r="1178" spans="1:40" ht="17.25" hidden="1" customHeight="1">
      <c r="A1178" s="545"/>
      <c r="B1178" s="545"/>
      <c r="C1178" s="545"/>
      <c r="D1178" s="545"/>
      <c r="E1178" s="545"/>
      <c r="F1178" s="545"/>
      <c r="G1178" s="545"/>
      <c r="H1178" s="545"/>
      <c r="I1178" s="577"/>
      <c r="J1178" s="577"/>
      <c r="K1178" s="545"/>
      <c r="L1178" s="577"/>
      <c r="M1178" s="545"/>
      <c r="N1178" s="545"/>
      <c r="O1178" s="545"/>
      <c r="P1178" s="545"/>
      <c r="Q1178" s="545"/>
      <c r="R1178" s="545"/>
      <c r="S1178" s="545"/>
      <c r="T1178" s="545"/>
      <c r="U1178" s="545"/>
      <c r="V1178" s="545"/>
      <c r="W1178" s="545"/>
      <c r="X1178" s="582"/>
      <c r="Y1178" s="583"/>
      <c r="Z1178" s="545"/>
      <c r="AA1178" s="577"/>
      <c r="AB1178" s="577"/>
      <c r="AC1178" s="577"/>
      <c r="AD1178" s="577"/>
      <c r="AE1178" s="577"/>
      <c r="AF1178" s="577"/>
      <c r="AG1178" s="577"/>
      <c r="AH1178" s="577"/>
      <c r="AI1178" s="577"/>
      <c r="AJ1178" s="577"/>
      <c r="AK1178" s="577"/>
      <c r="AL1178" s="577"/>
      <c r="AM1178" s="577"/>
      <c r="AN1178" s="577"/>
    </row>
    <row r="1179" spans="1:40" ht="17.25" hidden="1" customHeight="1">
      <c r="A1179" s="545"/>
      <c r="B1179" s="545"/>
      <c r="C1179" s="545"/>
      <c r="D1179" s="545"/>
      <c r="E1179" s="545"/>
      <c r="F1179" s="545"/>
      <c r="G1179" s="545"/>
      <c r="H1179" s="545"/>
      <c r="I1179" s="577"/>
      <c r="J1179" s="577"/>
      <c r="K1179" s="545"/>
      <c r="L1179" s="577"/>
      <c r="M1179" s="545"/>
      <c r="N1179" s="545"/>
      <c r="O1179" s="545"/>
      <c r="P1179" s="545"/>
      <c r="Q1179" s="545"/>
      <c r="R1179" s="545"/>
      <c r="S1179" s="545"/>
      <c r="T1179" s="545"/>
      <c r="U1179" s="545"/>
      <c r="V1179" s="545"/>
      <c r="W1179" s="545"/>
      <c r="X1179" s="582"/>
      <c r="Y1179" s="583"/>
      <c r="Z1179" s="545"/>
      <c r="AA1179" s="577"/>
      <c r="AB1179" s="577"/>
      <c r="AC1179" s="577"/>
      <c r="AD1179" s="577"/>
      <c r="AE1179" s="577"/>
      <c r="AF1179" s="577"/>
      <c r="AG1179" s="577"/>
      <c r="AH1179" s="577"/>
      <c r="AI1179" s="577"/>
      <c r="AJ1179" s="577"/>
      <c r="AK1179" s="577"/>
      <c r="AL1179" s="577"/>
      <c r="AM1179" s="577"/>
      <c r="AN1179" s="577"/>
    </row>
    <row r="1180" spans="1:40" ht="17.25" hidden="1" customHeight="1">
      <c r="A1180" s="545"/>
      <c r="B1180" s="545"/>
      <c r="C1180" s="545"/>
      <c r="D1180" s="545"/>
      <c r="E1180" s="545"/>
      <c r="F1180" s="545"/>
      <c r="G1180" s="545"/>
      <c r="H1180" s="545"/>
      <c r="I1180" s="577"/>
      <c r="J1180" s="577"/>
      <c r="K1180" s="545"/>
      <c r="L1180" s="577"/>
      <c r="M1180" s="545"/>
      <c r="N1180" s="545"/>
      <c r="O1180" s="545"/>
      <c r="P1180" s="545"/>
      <c r="Q1180" s="545"/>
      <c r="R1180" s="545"/>
      <c r="S1180" s="545"/>
      <c r="T1180" s="545"/>
      <c r="U1180" s="545"/>
      <c r="V1180" s="545"/>
      <c r="W1180" s="545"/>
      <c r="X1180" s="582"/>
      <c r="Y1180" s="583"/>
      <c r="Z1180" s="545"/>
      <c r="AA1180" s="577"/>
      <c r="AB1180" s="577"/>
      <c r="AC1180" s="577"/>
      <c r="AD1180" s="577"/>
      <c r="AE1180" s="577"/>
      <c r="AF1180" s="577"/>
      <c r="AG1180" s="577"/>
      <c r="AH1180" s="577"/>
      <c r="AI1180" s="577"/>
      <c r="AJ1180" s="577"/>
      <c r="AK1180" s="577"/>
      <c r="AL1180" s="577"/>
      <c r="AM1180" s="577"/>
      <c r="AN1180" s="577"/>
    </row>
    <row r="1181" spans="1:40" ht="17.25" hidden="1" customHeight="1">
      <c r="A1181" s="545"/>
      <c r="B1181" s="545"/>
      <c r="C1181" s="545"/>
      <c r="D1181" s="545"/>
      <c r="E1181" s="545"/>
      <c r="F1181" s="545"/>
      <c r="G1181" s="545"/>
      <c r="H1181" s="545"/>
      <c r="I1181" s="577"/>
      <c r="J1181" s="577"/>
      <c r="K1181" s="545"/>
      <c r="L1181" s="577"/>
      <c r="M1181" s="545"/>
      <c r="N1181" s="545"/>
      <c r="O1181" s="545"/>
      <c r="P1181" s="545"/>
      <c r="Q1181" s="545"/>
      <c r="R1181" s="545"/>
      <c r="S1181" s="545"/>
      <c r="T1181" s="545"/>
      <c r="U1181" s="545"/>
      <c r="V1181" s="545"/>
      <c r="W1181" s="545"/>
      <c r="X1181" s="582"/>
      <c r="Y1181" s="583"/>
      <c r="Z1181" s="545"/>
      <c r="AA1181" s="577"/>
      <c r="AB1181" s="577"/>
      <c r="AC1181" s="577"/>
      <c r="AD1181" s="577"/>
      <c r="AE1181" s="577"/>
      <c r="AF1181" s="577"/>
      <c r="AG1181" s="577"/>
      <c r="AH1181" s="577"/>
      <c r="AI1181" s="577"/>
      <c r="AJ1181" s="577"/>
      <c r="AK1181" s="577"/>
      <c r="AL1181" s="577"/>
      <c r="AM1181" s="577"/>
      <c r="AN1181" s="577"/>
    </row>
    <row r="1182" spans="1:40" ht="17.25" hidden="1" customHeight="1">
      <c r="A1182" s="545"/>
      <c r="B1182" s="545"/>
      <c r="C1182" s="545"/>
      <c r="D1182" s="545"/>
      <c r="E1182" s="545"/>
      <c r="F1182" s="545"/>
      <c r="G1182" s="545"/>
      <c r="H1182" s="545"/>
      <c r="I1182" s="577"/>
      <c r="J1182" s="577"/>
      <c r="K1182" s="545"/>
      <c r="L1182" s="577"/>
      <c r="M1182" s="545"/>
      <c r="N1182" s="545"/>
      <c r="O1182" s="545"/>
      <c r="P1182" s="545"/>
      <c r="Q1182" s="545"/>
      <c r="R1182" s="545"/>
      <c r="S1182" s="545"/>
      <c r="T1182" s="545"/>
      <c r="U1182" s="545"/>
      <c r="V1182" s="545"/>
      <c r="W1182" s="545"/>
      <c r="X1182" s="582"/>
      <c r="Y1182" s="583"/>
      <c r="Z1182" s="545"/>
      <c r="AA1182" s="577"/>
      <c r="AB1182" s="577"/>
      <c r="AC1182" s="577"/>
      <c r="AD1182" s="577"/>
      <c r="AE1182" s="577"/>
      <c r="AF1182" s="577"/>
      <c r="AG1182" s="577"/>
      <c r="AH1182" s="577"/>
      <c r="AI1182" s="577"/>
      <c r="AJ1182" s="577"/>
      <c r="AK1182" s="577"/>
      <c r="AL1182" s="577"/>
      <c r="AM1182" s="577"/>
      <c r="AN1182" s="577"/>
    </row>
    <row r="1183" spans="1:40" ht="17.25" hidden="1" customHeight="1">
      <c r="A1183" s="545"/>
      <c r="B1183" s="545"/>
      <c r="C1183" s="545"/>
      <c r="D1183" s="545"/>
      <c r="E1183" s="545"/>
      <c r="F1183" s="545"/>
      <c r="G1183" s="545"/>
      <c r="H1183" s="545"/>
      <c r="I1183" s="577"/>
      <c r="J1183" s="577"/>
      <c r="K1183" s="545"/>
      <c r="L1183" s="577"/>
      <c r="M1183" s="545"/>
      <c r="N1183" s="545"/>
      <c r="O1183" s="545"/>
      <c r="P1183" s="545"/>
      <c r="Q1183" s="545"/>
      <c r="R1183" s="545"/>
      <c r="S1183" s="545"/>
      <c r="T1183" s="545"/>
      <c r="U1183" s="545"/>
      <c r="V1183" s="545"/>
      <c r="W1183" s="545"/>
      <c r="X1183" s="582"/>
      <c r="Y1183" s="583"/>
      <c r="Z1183" s="545"/>
      <c r="AA1183" s="577"/>
      <c r="AB1183" s="577"/>
      <c r="AC1183" s="577"/>
      <c r="AD1183" s="577"/>
      <c r="AE1183" s="577"/>
      <c r="AF1183" s="577"/>
      <c r="AG1183" s="577"/>
      <c r="AH1183" s="577"/>
      <c r="AI1183" s="577"/>
      <c r="AJ1183" s="577"/>
      <c r="AK1183" s="577"/>
      <c r="AL1183" s="577"/>
      <c r="AM1183" s="577"/>
      <c r="AN1183" s="577"/>
    </row>
    <row r="1184" spans="1:40" ht="17.25" hidden="1" customHeight="1">
      <c r="A1184" s="545"/>
      <c r="B1184" s="545"/>
      <c r="C1184" s="545"/>
      <c r="D1184" s="545"/>
      <c r="E1184" s="545"/>
      <c r="F1184" s="545"/>
      <c r="G1184" s="545"/>
      <c r="H1184" s="545"/>
      <c r="I1184" s="577"/>
      <c r="J1184" s="577"/>
      <c r="K1184" s="545"/>
      <c r="L1184" s="577"/>
      <c r="M1184" s="545"/>
      <c r="N1184" s="545"/>
      <c r="O1184" s="545"/>
      <c r="P1184" s="545"/>
      <c r="Q1184" s="545"/>
      <c r="R1184" s="545"/>
      <c r="S1184" s="545"/>
      <c r="T1184" s="545"/>
      <c r="U1184" s="545"/>
      <c r="V1184" s="545"/>
      <c r="W1184" s="545"/>
      <c r="X1184" s="582"/>
      <c r="Y1184" s="583"/>
      <c r="Z1184" s="545"/>
      <c r="AA1184" s="577"/>
      <c r="AB1184" s="577"/>
      <c r="AC1184" s="577"/>
      <c r="AD1184" s="577"/>
      <c r="AE1184" s="577"/>
      <c r="AF1184" s="577"/>
      <c r="AG1184" s="577"/>
      <c r="AH1184" s="577"/>
      <c r="AI1184" s="577"/>
      <c r="AJ1184" s="577"/>
      <c r="AK1184" s="577"/>
      <c r="AL1184" s="577"/>
      <c r="AM1184" s="577"/>
      <c r="AN1184" s="577"/>
    </row>
    <row r="1185" spans="1:40" ht="17.25" hidden="1" customHeight="1">
      <c r="A1185" s="545"/>
      <c r="B1185" s="545"/>
      <c r="C1185" s="545"/>
      <c r="D1185" s="545"/>
      <c r="E1185" s="545"/>
      <c r="F1185" s="545"/>
      <c r="G1185" s="545"/>
      <c r="H1185" s="545"/>
      <c r="I1185" s="577"/>
      <c r="J1185" s="577"/>
      <c r="K1185" s="545"/>
      <c r="L1185" s="577"/>
      <c r="M1185" s="545"/>
      <c r="N1185" s="545"/>
      <c r="O1185" s="545"/>
      <c r="P1185" s="545"/>
      <c r="Q1185" s="545"/>
      <c r="R1185" s="545"/>
      <c r="S1185" s="545"/>
      <c r="T1185" s="545"/>
      <c r="U1185" s="545"/>
      <c r="V1185" s="545"/>
      <c r="W1185" s="545"/>
      <c r="X1185" s="582"/>
      <c r="Y1185" s="583"/>
      <c r="Z1185" s="545"/>
      <c r="AA1185" s="577"/>
      <c r="AB1185" s="577"/>
      <c r="AC1185" s="577"/>
      <c r="AD1185" s="577"/>
      <c r="AE1185" s="577"/>
      <c r="AF1185" s="577"/>
      <c r="AG1185" s="577"/>
      <c r="AH1185" s="577"/>
      <c r="AI1185" s="577"/>
      <c r="AJ1185" s="577"/>
      <c r="AK1185" s="577"/>
      <c r="AL1185" s="577"/>
      <c r="AM1185" s="577"/>
      <c r="AN1185" s="577"/>
    </row>
    <row r="1186" spans="1:40" ht="17.25" hidden="1" customHeight="1">
      <c r="A1186" s="545"/>
      <c r="B1186" s="545"/>
      <c r="C1186" s="545"/>
      <c r="D1186" s="545"/>
      <c r="E1186" s="545"/>
      <c r="F1186" s="545"/>
      <c r="G1186" s="545"/>
      <c r="H1186" s="545"/>
      <c r="I1186" s="577"/>
      <c r="J1186" s="577"/>
      <c r="K1186" s="545"/>
      <c r="L1186" s="577"/>
      <c r="M1186" s="545"/>
      <c r="N1186" s="545"/>
      <c r="O1186" s="545"/>
      <c r="P1186" s="545"/>
      <c r="Q1186" s="545"/>
      <c r="R1186" s="545"/>
      <c r="S1186" s="545"/>
      <c r="T1186" s="545"/>
      <c r="U1186" s="545"/>
      <c r="V1186" s="545"/>
      <c r="W1186" s="545"/>
      <c r="X1186" s="582"/>
      <c r="Y1186" s="583"/>
      <c r="Z1186" s="545"/>
      <c r="AA1186" s="577"/>
      <c r="AB1186" s="577"/>
      <c r="AC1186" s="577"/>
      <c r="AD1186" s="577"/>
      <c r="AE1186" s="577"/>
      <c r="AF1186" s="577"/>
      <c r="AG1186" s="577"/>
      <c r="AH1186" s="577"/>
      <c r="AI1186" s="577"/>
      <c r="AJ1186" s="577"/>
      <c r="AK1186" s="577"/>
      <c r="AL1186" s="577"/>
      <c r="AM1186" s="577"/>
      <c r="AN1186" s="577"/>
    </row>
    <row r="1187" spans="1:40" ht="17.25" hidden="1" customHeight="1">
      <c r="A1187" s="545"/>
      <c r="B1187" s="545"/>
      <c r="C1187" s="545"/>
      <c r="D1187" s="545"/>
      <c r="E1187" s="545"/>
      <c r="F1187" s="545"/>
      <c r="G1187" s="545"/>
      <c r="H1187" s="545"/>
      <c r="I1187" s="577"/>
      <c r="J1187" s="577"/>
      <c r="K1187" s="545"/>
      <c r="L1187" s="577"/>
      <c r="M1187" s="545"/>
      <c r="N1187" s="545"/>
      <c r="O1187" s="545"/>
      <c r="P1187" s="545"/>
      <c r="Q1187" s="545"/>
      <c r="R1187" s="545"/>
      <c r="S1187" s="545"/>
      <c r="T1187" s="545"/>
      <c r="U1187" s="545"/>
      <c r="V1187" s="545"/>
      <c r="W1187" s="545"/>
      <c r="X1187" s="582"/>
      <c r="Y1187" s="583"/>
      <c r="Z1187" s="545"/>
      <c r="AA1187" s="577"/>
      <c r="AB1187" s="577"/>
      <c r="AC1187" s="577"/>
      <c r="AD1187" s="577"/>
      <c r="AE1187" s="577"/>
      <c r="AF1187" s="577"/>
      <c r="AG1187" s="577"/>
      <c r="AH1187" s="577"/>
      <c r="AI1187" s="577"/>
      <c r="AJ1187" s="577"/>
      <c r="AK1187" s="577"/>
      <c r="AL1187" s="577"/>
      <c r="AM1187" s="577"/>
      <c r="AN1187" s="577"/>
    </row>
    <row r="1188" spans="1:40" ht="17.25" hidden="1" customHeight="1">
      <c r="A1188" s="545"/>
      <c r="B1188" s="545"/>
      <c r="C1188" s="545"/>
      <c r="D1188" s="545"/>
      <c r="E1188" s="545"/>
      <c r="F1188" s="545"/>
      <c r="G1188" s="545"/>
      <c r="H1188" s="545"/>
      <c r="I1188" s="577"/>
      <c r="J1188" s="577"/>
      <c r="K1188" s="545"/>
      <c r="L1188" s="577"/>
      <c r="M1188" s="545"/>
      <c r="N1188" s="545"/>
      <c r="O1188" s="545"/>
      <c r="P1188" s="545"/>
      <c r="Q1188" s="545"/>
      <c r="R1188" s="545"/>
      <c r="S1188" s="545"/>
      <c r="T1188" s="545"/>
      <c r="U1188" s="545"/>
      <c r="V1188" s="545"/>
      <c r="W1188" s="545"/>
      <c r="X1188" s="582"/>
      <c r="Y1188" s="583"/>
      <c r="Z1188" s="545"/>
      <c r="AA1188" s="577"/>
      <c r="AB1188" s="577"/>
      <c r="AC1188" s="577"/>
      <c r="AD1188" s="577"/>
      <c r="AE1188" s="577"/>
      <c r="AF1188" s="577"/>
      <c r="AG1188" s="577"/>
      <c r="AH1188" s="577"/>
      <c r="AI1188" s="577"/>
      <c r="AJ1188" s="577"/>
      <c r="AK1188" s="577"/>
      <c r="AL1188" s="577"/>
      <c r="AM1188" s="577"/>
      <c r="AN1188" s="577"/>
    </row>
    <row r="1189" spans="1:40" ht="17.25" hidden="1" customHeight="1">
      <c r="A1189" s="545"/>
      <c r="B1189" s="545"/>
      <c r="C1189" s="545"/>
      <c r="D1189" s="545"/>
      <c r="E1189" s="545"/>
      <c r="F1189" s="545"/>
      <c r="G1189" s="545"/>
      <c r="H1189" s="545"/>
      <c r="I1189" s="577"/>
      <c r="J1189" s="577"/>
      <c r="K1189" s="545"/>
      <c r="L1189" s="577"/>
      <c r="M1189" s="545"/>
      <c r="N1189" s="545"/>
      <c r="O1189" s="545"/>
      <c r="P1189" s="545"/>
      <c r="Q1189" s="545"/>
      <c r="R1189" s="545"/>
      <c r="S1189" s="545"/>
      <c r="T1189" s="545"/>
      <c r="U1189" s="545"/>
      <c r="V1189" s="545"/>
      <c r="W1189" s="545"/>
      <c r="X1189" s="582"/>
      <c r="Y1189" s="583"/>
      <c r="Z1189" s="545"/>
      <c r="AA1189" s="577"/>
      <c r="AB1189" s="577"/>
      <c r="AC1189" s="577"/>
      <c r="AD1189" s="577"/>
      <c r="AE1189" s="577"/>
      <c r="AF1189" s="577"/>
      <c r="AG1189" s="577"/>
      <c r="AH1189" s="577"/>
      <c r="AI1189" s="577"/>
      <c r="AJ1189" s="577"/>
      <c r="AK1189" s="577"/>
      <c r="AL1189" s="577"/>
      <c r="AM1189" s="577"/>
      <c r="AN1189" s="577"/>
    </row>
    <row r="1190" spans="1:40" ht="17.25" hidden="1" customHeight="1">
      <c r="A1190" s="545"/>
      <c r="B1190" s="545"/>
      <c r="C1190" s="545"/>
      <c r="D1190" s="545"/>
      <c r="E1190" s="545"/>
      <c r="F1190" s="545"/>
      <c r="G1190" s="545"/>
      <c r="H1190" s="545"/>
      <c r="I1190" s="577"/>
      <c r="J1190" s="577"/>
      <c r="K1190" s="545"/>
      <c r="L1190" s="577"/>
      <c r="M1190" s="545"/>
      <c r="N1190" s="545"/>
      <c r="O1190" s="545"/>
      <c r="P1190" s="545"/>
      <c r="Q1190" s="545"/>
      <c r="R1190" s="545"/>
      <c r="S1190" s="545"/>
      <c r="T1190" s="545"/>
      <c r="U1190" s="545"/>
      <c r="V1190" s="545"/>
      <c r="W1190" s="545"/>
      <c r="X1190" s="582"/>
      <c r="Y1190" s="583"/>
      <c r="Z1190" s="545"/>
      <c r="AA1190" s="577"/>
      <c r="AB1190" s="577"/>
      <c r="AC1190" s="577"/>
      <c r="AD1190" s="577"/>
      <c r="AE1190" s="577"/>
      <c r="AF1190" s="577"/>
      <c r="AG1190" s="577"/>
      <c r="AH1190" s="577"/>
      <c r="AI1190" s="577"/>
      <c r="AJ1190" s="577"/>
      <c r="AK1190" s="577"/>
      <c r="AL1190" s="577"/>
      <c r="AM1190" s="577"/>
      <c r="AN1190" s="577"/>
    </row>
    <row r="1191" spans="1:40" ht="17.25" hidden="1" customHeight="1">
      <c r="A1191" s="545"/>
      <c r="B1191" s="545"/>
      <c r="C1191" s="545"/>
      <c r="D1191" s="545"/>
      <c r="E1191" s="545"/>
      <c r="F1191" s="545"/>
      <c r="G1191" s="545"/>
      <c r="H1191" s="545"/>
      <c r="I1191" s="577"/>
      <c r="J1191" s="577"/>
      <c r="K1191" s="545"/>
      <c r="L1191" s="577"/>
      <c r="M1191" s="545"/>
      <c r="N1191" s="545"/>
      <c r="O1191" s="545"/>
      <c r="P1191" s="545"/>
      <c r="Q1191" s="545"/>
      <c r="R1191" s="545"/>
      <c r="S1191" s="545"/>
      <c r="T1191" s="545"/>
      <c r="U1191" s="545"/>
      <c r="V1191" s="545"/>
      <c r="W1191" s="545"/>
      <c r="X1191" s="582"/>
      <c r="Y1191" s="583"/>
      <c r="Z1191" s="545"/>
      <c r="AA1191" s="577"/>
      <c r="AB1191" s="577"/>
      <c r="AC1191" s="577"/>
      <c r="AD1191" s="577"/>
      <c r="AE1191" s="577"/>
      <c r="AF1191" s="577"/>
      <c r="AG1191" s="577"/>
      <c r="AH1191" s="577"/>
      <c r="AI1191" s="577"/>
      <c r="AJ1191" s="577"/>
      <c r="AK1191" s="577"/>
      <c r="AL1191" s="577"/>
      <c r="AM1191" s="577"/>
      <c r="AN1191" s="577"/>
    </row>
    <row r="1192" spans="1:40" ht="17.25" hidden="1" customHeight="1">
      <c r="A1192" s="545"/>
      <c r="B1192" s="545"/>
      <c r="C1192" s="545"/>
      <c r="D1192" s="545"/>
      <c r="E1192" s="545"/>
      <c r="F1192" s="545"/>
      <c r="G1192" s="545"/>
      <c r="H1192" s="545"/>
      <c r="I1192" s="577"/>
      <c r="J1192" s="577"/>
      <c r="K1192" s="545"/>
      <c r="L1192" s="577"/>
      <c r="M1192" s="545"/>
      <c r="N1192" s="545"/>
      <c r="O1192" s="545"/>
      <c r="P1192" s="545"/>
      <c r="Q1192" s="545"/>
      <c r="R1192" s="545"/>
      <c r="S1192" s="545"/>
      <c r="T1192" s="545"/>
      <c r="U1192" s="545"/>
      <c r="V1192" s="545"/>
      <c r="W1192" s="545"/>
      <c r="X1192" s="582"/>
      <c r="Y1192" s="583"/>
      <c r="Z1192" s="545"/>
      <c r="AA1192" s="577"/>
      <c r="AB1192" s="577"/>
      <c r="AC1192" s="577"/>
      <c r="AD1192" s="577"/>
      <c r="AE1192" s="577"/>
      <c r="AF1192" s="577"/>
      <c r="AG1192" s="577"/>
      <c r="AH1192" s="577"/>
      <c r="AI1192" s="577"/>
      <c r="AJ1192" s="577"/>
      <c r="AK1192" s="577"/>
      <c r="AL1192" s="577"/>
      <c r="AM1192" s="577"/>
      <c r="AN1192" s="577"/>
    </row>
    <row r="1193" spans="1:40" ht="17.25" hidden="1" customHeight="1">
      <c r="A1193" s="545"/>
      <c r="B1193" s="545"/>
      <c r="C1193" s="545"/>
      <c r="D1193" s="545"/>
      <c r="E1193" s="545"/>
      <c r="F1193" s="545"/>
      <c r="G1193" s="545"/>
      <c r="H1193" s="545"/>
      <c r="I1193" s="577"/>
      <c r="J1193" s="577"/>
      <c r="K1193" s="545"/>
      <c r="L1193" s="577"/>
      <c r="M1193" s="545"/>
      <c r="N1193" s="545"/>
      <c r="O1193" s="545"/>
      <c r="P1193" s="545"/>
      <c r="Q1193" s="545"/>
      <c r="R1193" s="545"/>
      <c r="S1193" s="545"/>
      <c r="T1193" s="545"/>
      <c r="U1193" s="545"/>
      <c r="V1193" s="545"/>
      <c r="W1193" s="545"/>
      <c r="X1193" s="582"/>
      <c r="Y1193" s="583"/>
      <c r="Z1193" s="545"/>
      <c r="AA1193" s="577"/>
      <c r="AB1193" s="577"/>
      <c r="AC1193" s="577"/>
      <c r="AD1193" s="577"/>
      <c r="AE1193" s="577"/>
      <c r="AF1193" s="577"/>
      <c r="AG1193" s="577"/>
      <c r="AH1193" s="577"/>
      <c r="AI1193" s="577"/>
      <c r="AJ1193" s="577"/>
      <c r="AK1193" s="577"/>
      <c r="AL1193" s="577"/>
      <c r="AM1193" s="577"/>
      <c r="AN1193" s="577"/>
    </row>
    <row r="1194" spans="1:40" ht="17.25" hidden="1" customHeight="1">
      <c r="A1194" s="545"/>
      <c r="B1194" s="545"/>
      <c r="C1194" s="545"/>
      <c r="D1194" s="545"/>
      <c r="E1194" s="545"/>
      <c r="F1194" s="545"/>
      <c r="G1194" s="545"/>
      <c r="H1194" s="545"/>
      <c r="I1194" s="577"/>
      <c r="J1194" s="577"/>
      <c r="K1194" s="545"/>
      <c r="L1194" s="577"/>
      <c r="M1194" s="545"/>
      <c r="N1194" s="545"/>
      <c r="O1194" s="545"/>
      <c r="P1194" s="545"/>
      <c r="Q1194" s="545"/>
      <c r="R1194" s="545"/>
      <c r="S1194" s="545"/>
      <c r="T1194" s="545"/>
      <c r="U1194" s="545"/>
      <c r="V1194" s="545"/>
      <c r="W1194" s="545"/>
      <c r="X1194" s="582"/>
      <c r="Y1194" s="583"/>
      <c r="Z1194" s="545"/>
      <c r="AA1194" s="577"/>
      <c r="AB1194" s="577"/>
      <c r="AC1194" s="577"/>
      <c r="AD1194" s="577"/>
      <c r="AE1194" s="577"/>
      <c r="AF1194" s="577"/>
      <c r="AG1194" s="577"/>
      <c r="AH1194" s="577"/>
      <c r="AI1194" s="577"/>
      <c r="AJ1194" s="577"/>
      <c r="AK1194" s="577"/>
      <c r="AL1194" s="577"/>
      <c r="AM1194" s="577"/>
      <c r="AN1194" s="577"/>
    </row>
    <row r="1195" spans="1:40" ht="17.25" hidden="1" customHeight="1">
      <c r="A1195" s="545"/>
      <c r="B1195" s="545"/>
      <c r="C1195" s="545"/>
      <c r="D1195" s="545"/>
      <c r="E1195" s="545"/>
      <c r="F1195" s="545"/>
      <c r="G1195" s="545"/>
      <c r="H1195" s="545"/>
      <c r="I1195" s="577"/>
      <c r="J1195" s="577"/>
      <c r="K1195" s="545"/>
      <c r="L1195" s="577"/>
      <c r="M1195" s="545"/>
      <c r="N1195" s="545"/>
      <c r="O1195" s="545"/>
      <c r="P1195" s="545"/>
      <c r="Q1195" s="545"/>
      <c r="R1195" s="545"/>
      <c r="S1195" s="545"/>
      <c r="T1195" s="545"/>
      <c r="U1195" s="545"/>
      <c r="V1195" s="545"/>
      <c r="W1195" s="545"/>
      <c r="X1195" s="582"/>
      <c r="Y1195" s="583"/>
      <c r="Z1195" s="545"/>
      <c r="AA1195" s="577"/>
      <c r="AB1195" s="577"/>
      <c r="AC1195" s="577"/>
      <c r="AD1195" s="577"/>
      <c r="AE1195" s="577"/>
      <c r="AF1195" s="577"/>
      <c r="AG1195" s="577"/>
      <c r="AH1195" s="577"/>
      <c r="AI1195" s="577"/>
      <c r="AJ1195" s="577"/>
      <c r="AK1195" s="577"/>
      <c r="AL1195" s="577"/>
      <c r="AM1195" s="577"/>
      <c r="AN1195" s="577"/>
    </row>
    <row r="1196" spans="1:40" ht="17.25" hidden="1" customHeight="1">
      <c r="A1196" s="545"/>
      <c r="B1196" s="545"/>
      <c r="C1196" s="545"/>
      <c r="D1196" s="545"/>
      <c r="E1196" s="545"/>
      <c r="F1196" s="545"/>
      <c r="G1196" s="545"/>
      <c r="H1196" s="545"/>
      <c r="I1196" s="577"/>
      <c r="J1196" s="577"/>
      <c r="K1196" s="545"/>
      <c r="L1196" s="577"/>
      <c r="M1196" s="545"/>
      <c r="N1196" s="545"/>
      <c r="O1196" s="545"/>
      <c r="P1196" s="545"/>
      <c r="Q1196" s="545"/>
      <c r="R1196" s="545"/>
      <c r="S1196" s="545"/>
      <c r="T1196" s="545"/>
      <c r="U1196" s="545"/>
      <c r="V1196" s="545"/>
      <c r="W1196" s="545"/>
      <c r="X1196" s="582"/>
      <c r="Y1196" s="583"/>
      <c r="Z1196" s="545"/>
      <c r="AA1196" s="577"/>
      <c r="AB1196" s="577"/>
      <c r="AC1196" s="577"/>
      <c r="AD1196" s="577"/>
      <c r="AE1196" s="577"/>
      <c r="AF1196" s="577"/>
      <c r="AG1196" s="577"/>
      <c r="AH1196" s="577"/>
      <c r="AI1196" s="577"/>
      <c r="AJ1196" s="577"/>
      <c r="AK1196" s="577"/>
      <c r="AL1196" s="577"/>
      <c r="AM1196" s="577"/>
      <c r="AN1196" s="577"/>
    </row>
    <row r="1197" spans="1:40" ht="17.25" hidden="1" customHeight="1">
      <c r="A1197" s="545"/>
      <c r="B1197" s="545"/>
      <c r="C1197" s="545"/>
      <c r="D1197" s="545"/>
      <c r="E1197" s="545"/>
      <c r="F1197" s="545"/>
      <c r="G1197" s="545"/>
      <c r="H1197" s="545"/>
      <c r="I1197" s="577"/>
      <c r="J1197" s="577"/>
      <c r="K1197" s="545"/>
      <c r="L1197" s="577"/>
      <c r="M1197" s="545"/>
      <c r="N1197" s="545"/>
      <c r="O1197" s="545"/>
      <c r="P1197" s="545"/>
      <c r="Q1197" s="545"/>
      <c r="R1197" s="545"/>
      <c r="S1197" s="545"/>
      <c r="T1197" s="545"/>
      <c r="U1197" s="545"/>
      <c r="V1197" s="545"/>
      <c r="W1197" s="545"/>
      <c r="X1197" s="582"/>
      <c r="Y1197" s="583"/>
      <c r="Z1197" s="545"/>
      <c r="AA1197" s="577"/>
      <c r="AB1197" s="577"/>
      <c r="AC1197" s="577"/>
      <c r="AD1197" s="577"/>
      <c r="AE1197" s="577"/>
      <c r="AF1197" s="577"/>
      <c r="AG1197" s="577"/>
      <c r="AH1197" s="577"/>
      <c r="AI1197" s="577"/>
      <c r="AJ1197" s="577"/>
      <c r="AK1197" s="577"/>
      <c r="AL1197" s="577"/>
      <c r="AM1197" s="577"/>
      <c r="AN1197" s="577"/>
    </row>
    <row r="1198" spans="1:40" ht="17.25" hidden="1" customHeight="1">
      <c r="A1198" s="545"/>
      <c r="B1198" s="545"/>
      <c r="C1198" s="545"/>
      <c r="D1198" s="545"/>
      <c r="E1198" s="545"/>
      <c r="F1198" s="545"/>
      <c r="G1198" s="545"/>
      <c r="H1198" s="545"/>
      <c r="I1198" s="577"/>
      <c r="J1198" s="577"/>
      <c r="K1198" s="545"/>
      <c r="L1198" s="577"/>
      <c r="M1198" s="545"/>
      <c r="N1198" s="545"/>
      <c r="O1198" s="545"/>
      <c r="P1198" s="545"/>
      <c r="Q1198" s="545"/>
      <c r="R1198" s="545"/>
      <c r="S1198" s="545"/>
      <c r="T1198" s="545"/>
      <c r="U1198" s="545"/>
      <c r="V1198" s="545"/>
      <c r="W1198" s="545"/>
      <c r="X1198" s="582"/>
      <c r="Y1198" s="583"/>
      <c r="Z1198" s="545"/>
      <c r="AA1198" s="577"/>
      <c r="AB1198" s="577"/>
      <c r="AC1198" s="577"/>
      <c r="AD1198" s="577"/>
      <c r="AE1198" s="577"/>
      <c r="AF1198" s="577"/>
      <c r="AG1198" s="577"/>
      <c r="AH1198" s="577"/>
      <c r="AI1198" s="577"/>
      <c r="AJ1198" s="577"/>
      <c r="AK1198" s="577"/>
      <c r="AL1198" s="577"/>
      <c r="AM1198" s="577"/>
      <c r="AN1198" s="577"/>
    </row>
    <row r="1199" spans="1:40" ht="17.25" hidden="1" customHeight="1">
      <c r="A1199" s="545"/>
      <c r="B1199" s="545"/>
      <c r="C1199" s="545"/>
      <c r="D1199" s="545"/>
      <c r="E1199" s="545"/>
      <c r="F1199" s="545"/>
      <c r="G1199" s="545"/>
      <c r="H1199" s="545"/>
      <c r="I1199" s="577"/>
      <c r="J1199" s="577"/>
      <c r="K1199" s="545"/>
      <c r="L1199" s="577"/>
      <c r="M1199" s="545"/>
      <c r="N1199" s="545"/>
      <c r="O1199" s="545"/>
      <c r="P1199" s="545"/>
      <c r="Q1199" s="545"/>
      <c r="R1199" s="545"/>
      <c r="S1199" s="545"/>
      <c r="T1199" s="545"/>
      <c r="U1199" s="545"/>
      <c r="V1199" s="545"/>
      <c r="W1199" s="545"/>
      <c r="X1199" s="582"/>
      <c r="Y1199" s="583"/>
      <c r="Z1199" s="545"/>
      <c r="AA1199" s="577"/>
      <c r="AB1199" s="577"/>
      <c r="AC1199" s="577"/>
      <c r="AD1199" s="577"/>
      <c r="AE1199" s="577"/>
      <c r="AF1199" s="577"/>
      <c r="AG1199" s="577"/>
      <c r="AH1199" s="577"/>
      <c r="AI1199" s="577"/>
      <c r="AJ1199" s="577"/>
      <c r="AK1199" s="577"/>
      <c r="AL1199" s="577"/>
      <c r="AM1199" s="577"/>
      <c r="AN1199" s="577"/>
    </row>
    <row r="1200" spans="1:40" ht="17.25" hidden="1" customHeight="1">
      <c r="A1200" s="545"/>
      <c r="B1200" s="545"/>
      <c r="C1200" s="545"/>
      <c r="D1200" s="545"/>
      <c r="E1200" s="545"/>
      <c r="F1200" s="545"/>
      <c r="G1200" s="545"/>
      <c r="H1200" s="545"/>
      <c r="I1200" s="577"/>
      <c r="J1200" s="577"/>
      <c r="K1200" s="545"/>
      <c r="L1200" s="577"/>
      <c r="M1200" s="545"/>
      <c r="N1200" s="545"/>
      <c r="O1200" s="545"/>
      <c r="P1200" s="545"/>
      <c r="Q1200" s="545"/>
      <c r="R1200" s="545"/>
      <c r="S1200" s="545"/>
      <c r="T1200" s="545"/>
      <c r="U1200" s="545"/>
      <c r="V1200" s="545"/>
      <c r="W1200" s="545"/>
      <c r="X1200" s="582"/>
      <c r="Y1200" s="583"/>
      <c r="Z1200" s="545"/>
      <c r="AA1200" s="577"/>
      <c r="AB1200" s="577"/>
      <c r="AC1200" s="577"/>
      <c r="AD1200" s="577"/>
      <c r="AE1200" s="577"/>
      <c r="AF1200" s="577"/>
      <c r="AG1200" s="577"/>
      <c r="AH1200" s="577"/>
      <c r="AI1200" s="577"/>
      <c r="AJ1200" s="577"/>
      <c r="AK1200" s="577"/>
      <c r="AL1200" s="577"/>
      <c r="AM1200" s="577"/>
      <c r="AN1200" s="577"/>
    </row>
    <row r="1201" spans="1:40" ht="17.25" hidden="1" customHeight="1">
      <c r="A1201" s="545"/>
      <c r="B1201" s="545"/>
      <c r="C1201" s="545"/>
      <c r="D1201" s="545"/>
      <c r="E1201" s="545"/>
      <c r="F1201" s="545"/>
      <c r="G1201" s="545"/>
      <c r="H1201" s="545"/>
      <c r="I1201" s="577"/>
      <c r="J1201" s="577"/>
      <c r="K1201" s="545"/>
      <c r="L1201" s="577"/>
      <c r="M1201" s="545"/>
      <c r="N1201" s="545"/>
      <c r="O1201" s="545"/>
      <c r="P1201" s="545"/>
      <c r="Q1201" s="545"/>
      <c r="R1201" s="545"/>
      <c r="S1201" s="545"/>
      <c r="T1201" s="545"/>
      <c r="U1201" s="545"/>
      <c r="V1201" s="545"/>
      <c r="W1201" s="545"/>
      <c r="X1201" s="582"/>
      <c r="Y1201" s="583"/>
      <c r="Z1201" s="545"/>
      <c r="AA1201" s="577"/>
      <c r="AB1201" s="577"/>
      <c r="AC1201" s="577"/>
      <c r="AD1201" s="577"/>
      <c r="AE1201" s="577"/>
      <c r="AF1201" s="577"/>
      <c r="AG1201" s="577"/>
      <c r="AH1201" s="577"/>
      <c r="AI1201" s="577"/>
      <c r="AJ1201" s="577"/>
      <c r="AK1201" s="577"/>
      <c r="AL1201" s="577"/>
      <c r="AM1201" s="577"/>
      <c r="AN1201" s="577"/>
    </row>
    <row r="1202" spans="1:40" ht="17.25" hidden="1" customHeight="1">
      <c r="A1202" s="545"/>
      <c r="B1202" s="545"/>
      <c r="C1202" s="545"/>
      <c r="D1202" s="545"/>
      <c r="E1202" s="545"/>
      <c r="F1202" s="545"/>
      <c r="G1202" s="545"/>
      <c r="H1202" s="545"/>
      <c r="I1202" s="577"/>
      <c r="J1202" s="577"/>
      <c r="K1202" s="545"/>
      <c r="L1202" s="577"/>
      <c r="M1202" s="545"/>
      <c r="N1202" s="545"/>
      <c r="O1202" s="545"/>
      <c r="P1202" s="545"/>
      <c r="Q1202" s="545"/>
      <c r="R1202" s="545"/>
      <c r="S1202" s="545"/>
      <c r="T1202" s="545"/>
      <c r="U1202" s="545"/>
      <c r="V1202" s="545"/>
      <c r="W1202" s="545"/>
      <c r="X1202" s="582"/>
      <c r="Y1202" s="583"/>
      <c r="Z1202" s="545"/>
      <c r="AA1202" s="577"/>
      <c r="AB1202" s="577"/>
      <c r="AC1202" s="577"/>
      <c r="AD1202" s="577"/>
      <c r="AE1202" s="577"/>
      <c r="AF1202" s="577"/>
      <c r="AG1202" s="577"/>
      <c r="AH1202" s="577"/>
      <c r="AI1202" s="577"/>
      <c r="AJ1202" s="577"/>
      <c r="AK1202" s="577"/>
      <c r="AL1202" s="577"/>
      <c r="AM1202" s="577"/>
      <c r="AN1202" s="577"/>
    </row>
    <row r="1203" spans="1:40" ht="17.25" hidden="1" customHeight="1">
      <c r="A1203" s="545"/>
      <c r="B1203" s="545"/>
      <c r="C1203" s="545"/>
      <c r="D1203" s="545"/>
      <c r="E1203" s="545"/>
      <c r="F1203" s="545"/>
      <c r="G1203" s="545"/>
      <c r="H1203" s="545"/>
      <c r="I1203" s="577"/>
      <c r="J1203" s="577"/>
      <c r="K1203" s="545"/>
      <c r="L1203" s="577"/>
      <c r="M1203" s="545"/>
      <c r="N1203" s="545"/>
      <c r="O1203" s="545"/>
      <c r="P1203" s="545"/>
      <c r="Q1203" s="545"/>
      <c r="R1203" s="545"/>
      <c r="S1203" s="545"/>
      <c r="T1203" s="545"/>
      <c r="U1203" s="545"/>
      <c r="V1203" s="545"/>
      <c r="W1203" s="545"/>
      <c r="X1203" s="582"/>
      <c r="Y1203" s="583"/>
      <c r="Z1203" s="545"/>
      <c r="AA1203" s="577"/>
      <c r="AB1203" s="577"/>
      <c r="AC1203" s="577"/>
      <c r="AD1203" s="577"/>
      <c r="AE1203" s="577"/>
      <c r="AF1203" s="577"/>
      <c r="AG1203" s="577"/>
      <c r="AH1203" s="577"/>
      <c r="AI1203" s="577"/>
      <c r="AJ1203" s="577"/>
      <c r="AK1203" s="577"/>
      <c r="AL1203" s="577"/>
      <c r="AM1203" s="577"/>
      <c r="AN1203" s="577"/>
    </row>
    <row r="1204" spans="1:40" ht="17.25" hidden="1" customHeight="1">
      <c r="A1204" s="545"/>
      <c r="B1204" s="545"/>
      <c r="C1204" s="545"/>
      <c r="D1204" s="545"/>
      <c r="E1204" s="545"/>
      <c r="F1204" s="545"/>
      <c r="G1204" s="545"/>
      <c r="H1204" s="545"/>
      <c r="I1204" s="577"/>
      <c r="J1204" s="577"/>
      <c r="K1204" s="545"/>
      <c r="L1204" s="577"/>
      <c r="M1204" s="545"/>
      <c r="N1204" s="545"/>
      <c r="O1204" s="545"/>
      <c r="P1204" s="545"/>
      <c r="Q1204" s="545"/>
      <c r="R1204" s="545"/>
      <c r="S1204" s="545"/>
      <c r="T1204" s="545"/>
      <c r="U1204" s="545"/>
      <c r="V1204" s="545"/>
      <c r="W1204" s="545"/>
      <c r="X1204" s="582"/>
      <c r="Y1204" s="583"/>
      <c r="Z1204" s="545"/>
      <c r="AA1204" s="577"/>
      <c r="AB1204" s="577"/>
      <c r="AC1204" s="577"/>
      <c r="AD1204" s="577"/>
      <c r="AE1204" s="577"/>
      <c r="AF1204" s="577"/>
      <c r="AG1204" s="577"/>
      <c r="AH1204" s="577"/>
      <c r="AI1204" s="577"/>
      <c r="AJ1204" s="577"/>
      <c r="AK1204" s="577"/>
      <c r="AL1204" s="577"/>
      <c r="AM1204" s="577"/>
      <c r="AN1204" s="577"/>
    </row>
    <row r="1205" spans="1:40" ht="17.25" hidden="1" customHeight="1">
      <c r="A1205" s="545"/>
      <c r="B1205" s="545"/>
      <c r="C1205" s="545"/>
      <c r="D1205" s="545"/>
      <c r="E1205" s="545"/>
      <c r="F1205" s="545"/>
      <c r="G1205" s="545"/>
      <c r="H1205" s="545"/>
      <c r="I1205" s="577"/>
      <c r="J1205" s="577"/>
      <c r="K1205" s="545"/>
      <c r="L1205" s="577"/>
      <c r="M1205" s="545"/>
      <c r="N1205" s="545"/>
      <c r="O1205" s="545"/>
      <c r="P1205" s="545"/>
      <c r="Q1205" s="545"/>
      <c r="R1205" s="545"/>
      <c r="S1205" s="545"/>
      <c r="T1205" s="545"/>
      <c r="U1205" s="545"/>
      <c r="V1205" s="545"/>
      <c r="W1205" s="545"/>
      <c r="X1205" s="582"/>
      <c r="Y1205" s="583"/>
      <c r="Z1205" s="545"/>
      <c r="AA1205" s="577"/>
      <c r="AB1205" s="577"/>
      <c r="AC1205" s="577"/>
      <c r="AD1205" s="577"/>
      <c r="AE1205" s="577"/>
      <c r="AF1205" s="577"/>
      <c r="AG1205" s="577"/>
      <c r="AH1205" s="577"/>
      <c r="AI1205" s="577"/>
      <c r="AJ1205" s="577"/>
      <c r="AK1205" s="577"/>
      <c r="AL1205" s="577"/>
      <c r="AM1205" s="577"/>
      <c r="AN1205" s="577"/>
    </row>
    <row r="1206" spans="1:40" ht="17.25" hidden="1" customHeight="1">
      <c r="A1206" s="545"/>
      <c r="B1206" s="545"/>
      <c r="C1206" s="545"/>
      <c r="D1206" s="545"/>
      <c r="E1206" s="545"/>
      <c r="F1206" s="545"/>
      <c r="G1206" s="545"/>
      <c r="H1206" s="545"/>
      <c r="I1206" s="577"/>
      <c r="J1206" s="577"/>
      <c r="K1206" s="545"/>
      <c r="L1206" s="577"/>
      <c r="M1206" s="545"/>
      <c r="N1206" s="545"/>
      <c r="O1206" s="545"/>
      <c r="P1206" s="545"/>
      <c r="Q1206" s="545"/>
      <c r="R1206" s="545"/>
      <c r="S1206" s="545"/>
      <c r="T1206" s="545"/>
      <c r="U1206" s="545"/>
      <c r="V1206" s="545"/>
      <c r="W1206" s="545"/>
      <c r="X1206" s="582"/>
      <c r="Y1206" s="583"/>
      <c r="Z1206" s="545"/>
      <c r="AA1206" s="577"/>
      <c r="AB1206" s="577"/>
      <c r="AC1206" s="577"/>
      <c r="AD1206" s="577"/>
      <c r="AE1206" s="577"/>
      <c r="AF1206" s="577"/>
      <c r="AG1206" s="577"/>
      <c r="AH1206" s="577"/>
      <c r="AI1206" s="577"/>
      <c r="AJ1206" s="577"/>
      <c r="AK1206" s="577"/>
      <c r="AL1206" s="577"/>
      <c r="AM1206" s="577"/>
      <c r="AN1206" s="577"/>
    </row>
    <row r="1207" spans="1:40" ht="17.25" hidden="1" customHeight="1">
      <c r="A1207" s="545"/>
      <c r="B1207" s="545"/>
      <c r="C1207" s="545"/>
      <c r="D1207" s="545"/>
      <c r="E1207" s="545"/>
      <c r="F1207" s="545"/>
      <c r="G1207" s="545"/>
      <c r="H1207" s="545"/>
      <c r="I1207" s="577"/>
      <c r="J1207" s="577"/>
      <c r="K1207" s="545"/>
      <c r="L1207" s="577"/>
      <c r="M1207" s="545"/>
      <c r="N1207" s="545"/>
      <c r="O1207" s="545"/>
      <c r="P1207" s="545"/>
      <c r="Q1207" s="545"/>
      <c r="R1207" s="545"/>
      <c r="S1207" s="545"/>
      <c r="T1207" s="545"/>
      <c r="U1207" s="545"/>
      <c r="V1207" s="545"/>
      <c r="W1207" s="545"/>
      <c r="X1207" s="582"/>
      <c r="Y1207" s="583"/>
      <c r="Z1207" s="545"/>
      <c r="AA1207" s="577"/>
      <c r="AB1207" s="577"/>
      <c r="AC1207" s="577"/>
      <c r="AD1207" s="577"/>
      <c r="AE1207" s="577"/>
      <c r="AF1207" s="577"/>
      <c r="AG1207" s="577"/>
      <c r="AH1207" s="577"/>
      <c r="AI1207" s="577"/>
      <c r="AJ1207" s="577"/>
      <c r="AK1207" s="577"/>
      <c r="AL1207" s="577"/>
      <c r="AM1207" s="577"/>
      <c r="AN1207" s="577"/>
    </row>
    <row r="1208" spans="1:40" ht="17.25" hidden="1" customHeight="1">
      <c r="A1208" s="545"/>
      <c r="B1208" s="545"/>
      <c r="C1208" s="545"/>
      <c r="D1208" s="545"/>
      <c r="E1208" s="545"/>
      <c r="F1208" s="545"/>
      <c r="G1208" s="545"/>
      <c r="H1208" s="545"/>
      <c r="I1208" s="577"/>
      <c r="J1208" s="577"/>
      <c r="K1208" s="545"/>
      <c r="L1208" s="577"/>
      <c r="M1208" s="545"/>
      <c r="N1208" s="545"/>
      <c r="O1208" s="545"/>
      <c r="P1208" s="545"/>
      <c r="Q1208" s="545"/>
      <c r="R1208" s="545"/>
      <c r="S1208" s="545"/>
      <c r="T1208" s="545"/>
      <c r="U1208" s="545"/>
      <c r="V1208" s="545"/>
      <c r="W1208" s="545"/>
      <c r="X1208" s="582"/>
      <c r="Y1208" s="583"/>
      <c r="Z1208" s="545"/>
      <c r="AA1208" s="577"/>
      <c r="AB1208" s="577"/>
      <c r="AC1208" s="577"/>
      <c r="AD1208" s="577"/>
      <c r="AE1208" s="577"/>
      <c r="AF1208" s="577"/>
      <c r="AG1208" s="577"/>
      <c r="AH1208" s="577"/>
      <c r="AI1208" s="577"/>
      <c r="AJ1208" s="577"/>
      <c r="AK1208" s="577"/>
      <c r="AL1208" s="577"/>
      <c r="AM1208" s="577"/>
      <c r="AN1208" s="577"/>
    </row>
    <row r="1209" spans="1:40" ht="17.25" hidden="1" customHeight="1">
      <c r="A1209" s="545"/>
      <c r="B1209" s="545"/>
      <c r="C1209" s="545"/>
      <c r="D1209" s="545"/>
      <c r="E1209" s="545"/>
      <c r="F1209" s="545"/>
      <c r="G1209" s="545"/>
      <c r="H1209" s="545"/>
      <c r="I1209" s="577"/>
      <c r="J1209" s="577"/>
      <c r="K1209" s="545"/>
      <c r="L1209" s="577"/>
      <c r="M1209" s="545"/>
      <c r="N1209" s="545"/>
      <c r="O1209" s="545"/>
      <c r="P1209" s="545"/>
      <c r="Q1209" s="545"/>
      <c r="R1209" s="545"/>
      <c r="S1209" s="545"/>
      <c r="T1209" s="545"/>
      <c r="U1209" s="545"/>
      <c r="V1209" s="545"/>
      <c r="W1209" s="545"/>
      <c r="X1209" s="582"/>
      <c r="Y1209" s="583"/>
      <c r="Z1209" s="545"/>
      <c r="AA1209" s="577"/>
      <c r="AB1209" s="577"/>
      <c r="AC1209" s="577"/>
      <c r="AD1209" s="577"/>
      <c r="AE1209" s="577"/>
      <c r="AF1209" s="577"/>
      <c r="AG1209" s="577"/>
      <c r="AH1209" s="577"/>
      <c r="AI1209" s="577"/>
      <c r="AJ1209" s="577"/>
      <c r="AK1209" s="577"/>
      <c r="AL1209" s="577"/>
      <c r="AM1209" s="577"/>
      <c r="AN1209" s="577"/>
    </row>
    <row r="1210" spans="1:40" ht="17.25" hidden="1" customHeight="1">
      <c r="A1210" s="545"/>
      <c r="B1210" s="545"/>
      <c r="C1210" s="545"/>
      <c r="D1210" s="545"/>
      <c r="E1210" s="545"/>
      <c r="F1210" s="545"/>
      <c r="G1210" s="545"/>
      <c r="H1210" s="545"/>
      <c r="I1210" s="577"/>
      <c r="J1210" s="577"/>
      <c r="K1210" s="545"/>
      <c r="L1210" s="577"/>
      <c r="M1210" s="545"/>
      <c r="N1210" s="545"/>
      <c r="O1210" s="545"/>
      <c r="P1210" s="545"/>
      <c r="Q1210" s="545"/>
      <c r="R1210" s="545"/>
      <c r="S1210" s="545"/>
      <c r="T1210" s="545"/>
      <c r="U1210" s="545"/>
      <c r="V1210" s="545"/>
      <c r="W1210" s="545"/>
      <c r="X1210" s="582"/>
      <c r="Y1210" s="583"/>
      <c r="Z1210" s="545"/>
      <c r="AA1210" s="577"/>
      <c r="AB1210" s="577"/>
      <c r="AC1210" s="577"/>
      <c r="AD1210" s="577"/>
      <c r="AE1210" s="577"/>
      <c r="AF1210" s="577"/>
      <c r="AG1210" s="577"/>
      <c r="AH1210" s="577"/>
      <c r="AI1210" s="577"/>
      <c r="AJ1210" s="577"/>
      <c r="AK1210" s="577"/>
      <c r="AL1210" s="577"/>
      <c r="AM1210" s="577"/>
      <c r="AN1210" s="577"/>
    </row>
    <row r="1211" spans="1:40" ht="17.25" hidden="1" customHeight="1">
      <c r="A1211" s="545"/>
      <c r="B1211" s="545"/>
      <c r="C1211" s="545"/>
      <c r="D1211" s="545"/>
      <c r="E1211" s="545"/>
      <c r="F1211" s="545"/>
      <c r="G1211" s="545"/>
      <c r="H1211" s="545"/>
      <c r="I1211" s="577"/>
      <c r="J1211" s="577"/>
      <c r="K1211" s="545"/>
      <c r="L1211" s="577"/>
      <c r="M1211" s="545"/>
      <c r="N1211" s="545"/>
      <c r="O1211" s="545"/>
      <c r="P1211" s="545"/>
      <c r="Q1211" s="545"/>
      <c r="R1211" s="545"/>
      <c r="S1211" s="545"/>
      <c r="T1211" s="545"/>
      <c r="U1211" s="545"/>
      <c r="V1211" s="545"/>
      <c r="W1211" s="545"/>
      <c r="X1211" s="582"/>
      <c r="Y1211" s="583"/>
      <c r="Z1211" s="545"/>
      <c r="AA1211" s="577"/>
      <c r="AB1211" s="577"/>
      <c r="AC1211" s="577"/>
      <c r="AD1211" s="577"/>
      <c r="AE1211" s="577"/>
      <c r="AF1211" s="577"/>
      <c r="AG1211" s="577"/>
      <c r="AH1211" s="577"/>
      <c r="AI1211" s="577"/>
      <c r="AJ1211" s="577"/>
      <c r="AK1211" s="577"/>
      <c r="AL1211" s="577"/>
      <c r="AM1211" s="577"/>
      <c r="AN1211" s="577"/>
    </row>
    <row r="1212" spans="1:40" ht="17.25" hidden="1" customHeight="1">
      <c r="A1212" s="545"/>
      <c r="B1212" s="545"/>
      <c r="C1212" s="545"/>
      <c r="D1212" s="545"/>
      <c r="E1212" s="545"/>
      <c r="F1212" s="545"/>
      <c r="G1212" s="545"/>
      <c r="H1212" s="545"/>
      <c r="I1212" s="577"/>
      <c r="J1212" s="577"/>
      <c r="K1212" s="545"/>
      <c r="L1212" s="577"/>
      <c r="M1212" s="545"/>
      <c r="N1212" s="545"/>
      <c r="O1212" s="545"/>
      <c r="P1212" s="545"/>
      <c r="Q1212" s="545"/>
      <c r="R1212" s="545"/>
      <c r="S1212" s="545"/>
      <c r="T1212" s="545"/>
      <c r="U1212" s="545"/>
      <c r="V1212" s="545"/>
      <c r="W1212" s="545"/>
      <c r="X1212" s="582"/>
      <c r="Y1212" s="583"/>
      <c r="Z1212" s="545"/>
      <c r="AA1212" s="577"/>
      <c r="AB1212" s="577"/>
      <c r="AC1212" s="577"/>
      <c r="AD1212" s="577"/>
      <c r="AE1212" s="577"/>
      <c r="AF1212" s="577"/>
      <c r="AG1212" s="577"/>
      <c r="AH1212" s="577"/>
      <c r="AI1212" s="577"/>
      <c r="AJ1212" s="577"/>
      <c r="AK1212" s="577"/>
      <c r="AL1212" s="577"/>
      <c r="AM1212" s="577"/>
      <c r="AN1212" s="577"/>
    </row>
    <row r="1213" spans="1:40" ht="17.25" hidden="1" customHeight="1">
      <c r="A1213" s="545"/>
      <c r="B1213" s="545"/>
      <c r="C1213" s="545"/>
      <c r="D1213" s="545"/>
      <c r="E1213" s="545"/>
      <c r="F1213" s="545"/>
      <c r="G1213" s="545"/>
      <c r="H1213" s="545"/>
      <c r="I1213" s="577"/>
      <c r="J1213" s="577"/>
      <c r="K1213" s="545"/>
      <c r="L1213" s="577"/>
      <c r="M1213" s="545"/>
      <c r="N1213" s="545"/>
      <c r="O1213" s="545"/>
      <c r="P1213" s="545"/>
      <c r="Q1213" s="545"/>
      <c r="R1213" s="545"/>
      <c r="S1213" s="545"/>
      <c r="T1213" s="545"/>
      <c r="U1213" s="545"/>
      <c r="V1213" s="545"/>
      <c r="W1213" s="545"/>
      <c r="X1213" s="582"/>
      <c r="Y1213" s="583"/>
      <c r="Z1213" s="545"/>
      <c r="AA1213" s="577"/>
      <c r="AB1213" s="577"/>
      <c r="AC1213" s="577"/>
      <c r="AD1213" s="577"/>
      <c r="AE1213" s="577"/>
      <c r="AF1213" s="577"/>
      <c r="AG1213" s="577"/>
      <c r="AH1213" s="577"/>
      <c r="AI1213" s="577"/>
      <c r="AJ1213" s="577"/>
      <c r="AK1213" s="577"/>
      <c r="AL1213" s="577"/>
      <c r="AM1213" s="577"/>
      <c r="AN1213" s="577"/>
    </row>
    <row r="1214" spans="1:40" ht="17.25" hidden="1" customHeight="1">
      <c r="A1214" s="545"/>
      <c r="B1214" s="545"/>
      <c r="C1214" s="545"/>
      <c r="D1214" s="545"/>
      <c r="E1214" s="545"/>
      <c r="F1214" s="545"/>
      <c r="G1214" s="545"/>
      <c r="H1214" s="545"/>
      <c r="I1214" s="577"/>
      <c r="J1214" s="577"/>
      <c r="K1214" s="545"/>
      <c r="L1214" s="577"/>
      <c r="M1214" s="545"/>
      <c r="N1214" s="545"/>
      <c r="O1214" s="545"/>
      <c r="P1214" s="545"/>
      <c r="Q1214" s="545"/>
      <c r="R1214" s="545"/>
      <c r="S1214" s="545"/>
      <c r="T1214" s="545"/>
      <c r="U1214" s="545"/>
      <c r="V1214" s="545"/>
      <c r="W1214" s="545"/>
      <c r="X1214" s="582"/>
      <c r="Y1214" s="583"/>
      <c r="Z1214" s="545"/>
      <c r="AA1214" s="577"/>
      <c r="AB1214" s="577"/>
      <c r="AC1214" s="577"/>
      <c r="AD1214" s="577"/>
      <c r="AE1214" s="577"/>
      <c r="AF1214" s="577"/>
      <c r="AG1214" s="577"/>
      <c r="AH1214" s="577"/>
      <c r="AI1214" s="577"/>
      <c r="AJ1214" s="577"/>
      <c r="AK1214" s="577"/>
      <c r="AL1214" s="577"/>
      <c r="AM1214" s="577"/>
      <c r="AN1214" s="577"/>
    </row>
    <row r="1215" spans="1:40" ht="17.25" hidden="1" customHeight="1">
      <c r="A1215" s="545"/>
      <c r="B1215" s="545"/>
      <c r="C1215" s="545"/>
      <c r="D1215" s="545"/>
      <c r="E1215" s="545"/>
      <c r="F1215" s="545"/>
      <c r="G1215" s="545"/>
      <c r="H1215" s="545"/>
      <c r="I1215" s="577"/>
      <c r="J1215" s="577"/>
      <c r="K1215" s="545"/>
      <c r="L1215" s="577"/>
      <c r="M1215" s="545"/>
      <c r="N1215" s="545"/>
      <c r="O1215" s="545"/>
      <c r="P1215" s="545"/>
      <c r="Q1215" s="545"/>
      <c r="R1215" s="545"/>
      <c r="S1215" s="545"/>
      <c r="T1215" s="545"/>
      <c r="U1215" s="545"/>
      <c r="V1215" s="545"/>
      <c r="W1215" s="545"/>
      <c r="X1215" s="582"/>
      <c r="Y1215" s="583"/>
      <c r="Z1215" s="545"/>
      <c r="AA1215" s="577"/>
      <c r="AB1215" s="577"/>
      <c r="AC1215" s="577"/>
      <c r="AD1215" s="577"/>
      <c r="AE1215" s="577"/>
      <c r="AF1215" s="577"/>
      <c r="AG1215" s="577"/>
      <c r="AH1215" s="577"/>
      <c r="AI1215" s="577"/>
      <c r="AJ1215" s="577"/>
      <c r="AK1215" s="577"/>
      <c r="AL1215" s="577"/>
      <c r="AM1215" s="577"/>
      <c r="AN1215" s="577"/>
    </row>
    <row r="1216" spans="1:40" ht="17.25" hidden="1" customHeight="1">
      <c r="A1216" s="545"/>
      <c r="B1216" s="545"/>
      <c r="C1216" s="545"/>
      <c r="D1216" s="545"/>
      <c r="E1216" s="545"/>
      <c r="F1216" s="545"/>
      <c r="G1216" s="545"/>
      <c r="H1216" s="545"/>
      <c r="I1216" s="577"/>
      <c r="J1216" s="577"/>
      <c r="K1216" s="545"/>
      <c r="L1216" s="577"/>
      <c r="M1216" s="545"/>
      <c r="N1216" s="545"/>
      <c r="O1216" s="545"/>
      <c r="P1216" s="545"/>
      <c r="Q1216" s="545"/>
      <c r="R1216" s="545"/>
      <c r="S1216" s="545"/>
      <c r="T1216" s="545"/>
      <c r="U1216" s="545"/>
      <c r="V1216" s="545"/>
      <c r="W1216" s="545"/>
      <c r="X1216" s="582"/>
      <c r="Y1216" s="583"/>
      <c r="Z1216" s="545"/>
      <c r="AA1216" s="577"/>
      <c r="AB1216" s="577"/>
      <c r="AC1216" s="577"/>
      <c r="AD1216" s="577"/>
      <c r="AE1216" s="577"/>
      <c r="AF1216" s="577"/>
      <c r="AG1216" s="577"/>
      <c r="AH1216" s="577"/>
      <c r="AI1216" s="577"/>
      <c r="AJ1216" s="577"/>
      <c r="AK1216" s="577"/>
      <c r="AL1216" s="577"/>
      <c r="AM1216" s="577"/>
      <c r="AN1216" s="577"/>
    </row>
    <row r="1217" spans="1:40" ht="17.25" hidden="1" customHeight="1">
      <c r="A1217" s="545"/>
      <c r="B1217" s="545"/>
      <c r="C1217" s="545"/>
      <c r="D1217" s="545"/>
      <c r="E1217" s="545"/>
      <c r="F1217" s="545"/>
      <c r="G1217" s="545"/>
      <c r="H1217" s="545"/>
      <c r="I1217" s="577"/>
      <c r="J1217" s="577"/>
      <c r="K1217" s="545"/>
      <c r="L1217" s="577"/>
      <c r="M1217" s="545"/>
      <c r="N1217" s="545"/>
      <c r="O1217" s="545"/>
      <c r="P1217" s="545"/>
      <c r="Q1217" s="545"/>
      <c r="R1217" s="545"/>
      <c r="S1217" s="545"/>
      <c r="T1217" s="545"/>
      <c r="U1217" s="545"/>
      <c r="V1217" s="545"/>
      <c r="W1217" s="545"/>
      <c r="X1217" s="582"/>
      <c r="Y1217" s="583"/>
      <c r="Z1217" s="545"/>
      <c r="AA1217" s="577"/>
      <c r="AB1217" s="577"/>
      <c r="AC1217" s="577"/>
      <c r="AD1217" s="577"/>
      <c r="AE1217" s="577"/>
      <c r="AF1217" s="577"/>
      <c r="AG1217" s="577"/>
      <c r="AH1217" s="577"/>
      <c r="AI1217" s="577"/>
      <c r="AJ1217" s="577"/>
      <c r="AK1217" s="577"/>
      <c r="AL1217" s="577"/>
      <c r="AM1217" s="577"/>
      <c r="AN1217" s="577"/>
    </row>
    <row r="1218" spans="1:40" ht="17.25" hidden="1" customHeight="1">
      <c r="A1218" s="545"/>
      <c r="B1218" s="545"/>
      <c r="C1218" s="545"/>
      <c r="D1218" s="545"/>
      <c r="E1218" s="545"/>
      <c r="F1218" s="545"/>
      <c r="G1218" s="545"/>
      <c r="H1218" s="545"/>
      <c r="I1218" s="577"/>
      <c r="J1218" s="577"/>
      <c r="K1218" s="545"/>
      <c r="L1218" s="577"/>
      <c r="M1218" s="545"/>
      <c r="N1218" s="545"/>
      <c r="O1218" s="545"/>
      <c r="P1218" s="545"/>
      <c r="Q1218" s="545"/>
      <c r="R1218" s="545"/>
      <c r="S1218" s="545"/>
      <c r="T1218" s="545"/>
      <c r="U1218" s="545"/>
      <c r="V1218" s="545"/>
      <c r="W1218" s="545"/>
      <c r="X1218" s="582"/>
      <c r="Y1218" s="583"/>
      <c r="Z1218" s="545"/>
      <c r="AA1218" s="577"/>
      <c r="AB1218" s="577"/>
      <c r="AC1218" s="577"/>
      <c r="AD1218" s="577"/>
      <c r="AE1218" s="577"/>
      <c r="AF1218" s="577"/>
      <c r="AG1218" s="577"/>
      <c r="AH1218" s="577"/>
      <c r="AI1218" s="577"/>
      <c r="AJ1218" s="577"/>
      <c r="AK1218" s="577"/>
      <c r="AL1218" s="577"/>
      <c r="AM1218" s="577"/>
      <c r="AN1218" s="577"/>
    </row>
    <row r="1219" spans="1:40" ht="17.25" hidden="1" customHeight="1">
      <c r="A1219" s="545"/>
      <c r="B1219" s="545"/>
      <c r="C1219" s="545"/>
      <c r="D1219" s="545"/>
      <c r="E1219" s="545"/>
      <c r="F1219" s="545"/>
      <c r="G1219" s="545"/>
      <c r="H1219" s="545"/>
      <c r="I1219" s="577"/>
      <c r="J1219" s="577"/>
      <c r="K1219" s="545"/>
      <c r="L1219" s="577"/>
      <c r="M1219" s="545"/>
      <c r="N1219" s="545"/>
      <c r="O1219" s="545"/>
      <c r="P1219" s="545"/>
      <c r="Q1219" s="545"/>
      <c r="R1219" s="545"/>
      <c r="S1219" s="545"/>
      <c r="T1219" s="545"/>
      <c r="U1219" s="545"/>
      <c r="V1219" s="545"/>
      <c r="W1219" s="545"/>
      <c r="X1219" s="582"/>
      <c r="Y1219" s="583"/>
      <c r="Z1219" s="545"/>
      <c r="AA1219" s="577"/>
      <c r="AB1219" s="577"/>
      <c r="AC1219" s="577"/>
      <c r="AD1219" s="577"/>
      <c r="AE1219" s="577"/>
      <c r="AF1219" s="577"/>
      <c r="AG1219" s="577"/>
      <c r="AH1219" s="577"/>
      <c r="AI1219" s="577"/>
      <c r="AJ1219" s="577"/>
      <c r="AK1219" s="577"/>
      <c r="AL1219" s="577"/>
      <c r="AM1219" s="577"/>
      <c r="AN1219" s="577"/>
    </row>
    <row r="1220" spans="1:40" ht="17.25" hidden="1" customHeight="1">
      <c r="A1220" s="545"/>
      <c r="B1220" s="545"/>
      <c r="C1220" s="545"/>
      <c r="D1220" s="545"/>
      <c r="E1220" s="545"/>
      <c r="F1220" s="545"/>
      <c r="G1220" s="545"/>
      <c r="H1220" s="545"/>
      <c r="I1220" s="577"/>
      <c r="J1220" s="577"/>
      <c r="K1220" s="545"/>
      <c r="L1220" s="577"/>
      <c r="M1220" s="545"/>
      <c r="N1220" s="545"/>
      <c r="O1220" s="545"/>
      <c r="P1220" s="545"/>
      <c r="Q1220" s="545"/>
      <c r="R1220" s="545"/>
      <c r="S1220" s="545"/>
      <c r="T1220" s="545"/>
      <c r="U1220" s="545"/>
      <c r="V1220" s="545"/>
      <c r="W1220" s="545"/>
      <c r="X1220" s="582"/>
      <c r="Y1220" s="583"/>
      <c r="Z1220" s="545"/>
      <c r="AA1220" s="577"/>
      <c r="AB1220" s="577"/>
      <c r="AC1220" s="577"/>
      <c r="AD1220" s="577"/>
      <c r="AE1220" s="577"/>
      <c r="AF1220" s="577"/>
      <c r="AG1220" s="577"/>
      <c r="AH1220" s="577"/>
      <c r="AI1220" s="577"/>
      <c r="AJ1220" s="577"/>
      <c r="AK1220" s="577"/>
      <c r="AL1220" s="577"/>
      <c r="AM1220" s="577"/>
      <c r="AN1220" s="577"/>
    </row>
    <row r="1221" spans="1:40" ht="17.25" hidden="1" customHeight="1">
      <c r="A1221" s="545"/>
      <c r="B1221" s="545"/>
      <c r="C1221" s="545"/>
      <c r="D1221" s="545"/>
      <c r="E1221" s="545"/>
      <c r="F1221" s="545"/>
      <c r="G1221" s="545"/>
      <c r="H1221" s="545"/>
      <c r="I1221" s="577"/>
      <c r="J1221" s="577"/>
      <c r="K1221" s="545"/>
      <c r="L1221" s="577"/>
      <c r="M1221" s="545"/>
      <c r="N1221" s="545"/>
      <c r="O1221" s="545"/>
      <c r="P1221" s="545"/>
      <c r="Q1221" s="545"/>
      <c r="R1221" s="545"/>
      <c r="S1221" s="545"/>
      <c r="T1221" s="545"/>
      <c r="U1221" s="545"/>
      <c r="V1221" s="545"/>
      <c r="W1221" s="545"/>
      <c r="X1221" s="582"/>
      <c r="Y1221" s="583"/>
      <c r="Z1221" s="545"/>
      <c r="AA1221" s="577"/>
      <c r="AB1221" s="577"/>
      <c r="AC1221" s="577"/>
      <c r="AD1221" s="577"/>
      <c r="AE1221" s="577"/>
      <c r="AF1221" s="577"/>
      <c r="AG1221" s="577"/>
      <c r="AH1221" s="577"/>
      <c r="AI1221" s="577"/>
      <c r="AJ1221" s="577"/>
      <c r="AK1221" s="577"/>
      <c r="AL1221" s="577"/>
      <c r="AM1221" s="577"/>
      <c r="AN1221" s="577"/>
    </row>
    <row r="1222" spans="1:40" ht="17.25" hidden="1" customHeight="1">
      <c r="A1222" s="545"/>
      <c r="B1222" s="545"/>
      <c r="C1222" s="545"/>
      <c r="D1222" s="545"/>
      <c r="E1222" s="545"/>
      <c r="F1222" s="545"/>
      <c r="G1222" s="545"/>
      <c r="H1222" s="545"/>
      <c r="I1222" s="577"/>
      <c r="J1222" s="577"/>
      <c r="K1222" s="545"/>
      <c r="L1222" s="577"/>
      <c r="M1222" s="545"/>
      <c r="N1222" s="545"/>
      <c r="O1222" s="545"/>
      <c r="P1222" s="545"/>
      <c r="Q1222" s="545"/>
      <c r="R1222" s="545"/>
      <c r="S1222" s="545"/>
      <c r="T1222" s="545"/>
      <c r="U1222" s="545"/>
      <c r="V1222" s="545"/>
      <c r="W1222" s="545"/>
      <c r="X1222" s="582"/>
      <c r="Y1222" s="583"/>
      <c r="Z1222" s="545"/>
      <c r="AA1222" s="577"/>
      <c r="AB1222" s="577"/>
      <c r="AC1222" s="577"/>
      <c r="AD1222" s="577"/>
      <c r="AE1222" s="577"/>
      <c r="AF1222" s="577"/>
      <c r="AG1222" s="577"/>
      <c r="AH1222" s="577"/>
      <c r="AI1222" s="577"/>
      <c r="AJ1222" s="577"/>
      <c r="AK1222" s="577"/>
      <c r="AL1222" s="577"/>
      <c r="AM1222" s="577"/>
      <c r="AN1222" s="577"/>
    </row>
    <row r="1223" spans="1:40" ht="17.25" hidden="1" customHeight="1">
      <c r="A1223" s="545"/>
      <c r="B1223" s="545"/>
      <c r="C1223" s="545"/>
      <c r="D1223" s="545"/>
      <c r="E1223" s="545"/>
      <c r="F1223" s="545"/>
      <c r="G1223" s="545"/>
      <c r="H1223" s="545"/>
      <c r="I1223" s="577"/>
      <c r="J1223" s="577"/>
      <c r="K1223" s="545"/>
      <c r="L1223" s="577"/>
      <c r="M1223" s="545"/>
      <c r="N1223" s="545"/>
      <c r="O1223" s="545"/>
      <c r="P1223" s="545"/>
      <c r="Q1223" s="545"/>
      <c r="R1223" s="545"/>
      <c r="S1223" s="545"/>
      <c r="T1223" s="545"/>
      <c r="U1223" s="545"/>
      <c r="V1223" s="545"/>
      <c r="W1223" s="545"/>
      <c r="X1223" s="582"/>
      <c r="Y1223" s="583"/>
      <c r="Z1223" s="545"/>
      <c r="AA1223" s="577"/>
      <c r="AB1223" s="577"/>
      <c r="AC1223" s="577"/>
      <c r="AD1223" s="577"/>
      <c r="AE1223" s="577"/>
      <c r="AF1223" s="577"/>
      <c r="AG1223" s="577"/>
      <c r="AH1223" s="577"/>
      <c r="AI1223" s="577"/>
      <c r="AJ1223" s="577"/>
      <c r="AK1223" s="577"/>
      <c r="AL1223" s="577"/>
      <c r="AM1223" s="577"/>
      <c r="AN1223" s="577"/>
    </row>
    <row r="1224" spans="1:40" ht="17.25" hidden="1" customHeight="1">
      <c r="A1224" s="545"/>
      <c r="B1224" s="545"/>
      <c r="C1224" s="545"/>
      <c r="D1224" s="545"/>
      <c r="E1224" s="545"/>
      <c r="F1224" s="545"/>
      <c r="G1224" s="545"/>
      <c r="H1224" s="545"/>
      <c r="I1224" s="577"/>
      <c r="J1224" s="577"/>
      <c r="K1224" s="545"/>
      <c r="L1224" s="577"/>
      <c r="M1224" s="545"/>
      <c r="N1224" s="545"/>
      <c r="O1224" s="545"/>
      <c r="P1224" s="545"/>
      <c r="Q1224" s="545"/>
      <c r="R1224" s="545"/>
      <c r="S1224" s="545"/>
      <c r="T1224" s="545"/>
      <c r="U1224" s="545"/>
      <c r="V1224" s="545"/>
      <c r="W1224" s="545"/>
      <c r="X1224" s="582"/>
      <c r="Y1224" s="583"/>
      <c r="Z1224" s="545"/>
      <c r="AA1224" s="577"/>
      <c r="AB1224" s="577"/>
      <c r="AC1224" s="577"/>
      <c r="AD1224" s="577"/>
      <c r="AE1224" s="577"/>
      <c r="AF1224" s="577"/>
      <c r="AG1224" s="577"/>
      <c r="AH1224" s="577"/>
      <c r="AI1224" s="577"/>
      <c r="AJ1224" s="577"/>
      <c r="AK1224" s="577"/>
      <c r="AL1224" s="577"/>
      <c r="AM1224" s="577"/>
      <c r="AN1224" s="577"/>
    </row>
    <row r="1225" spans="1:40" ht="17.25" hidden="1" customHeight="1">
      <c r="A1225" s="545"/>
      <c r="B1225" s="545"/>
      <c r="C1225" s="545"/>
      <c r="D1225" s="545"/>
      <c r="E1225" s="545"/>
      <c r="F1225" s="545"/>
      <c r="G1225" s="545"/>
      <c r="H1225" s="545"/>
      <c r="I1225" s="577"/>
      <c r="J1225" s="577"/>
      <c r="K1225" s="545"/>
      <c r="L1225" s="577"/>
      <c r="M1225" s="545"/>
      <c r="N1225" s="545"/>
      <c r="O1225" s="545"/>
      <c r="P1225" s="545"/>
      <c r="Q1225" s="545"/>
      <c r="R1225" s="545"/>
      <c r="S1225" s="545"/>
      <c r="T1225" s="545"/>
      <c r="U1225" s="545"/>
      <c r="V1225" s="545"/>
      <c r="W1225" s="545"/>
      <c r="X1225" s="582"/>
      <c r="Y1225" s="583"/>
      <c r="Z1225" s="545"/>
      <c r="AA1225" s="577"/>
      <c r="AB1225" s="577"/>
      <c r="AC1225" s="577"/>
      <c r="AD1225" s="577"/>
      <c r="AE1225" s="577"/>
      <c r="AF1225" s="577"/>
      <c r="AG1225" s="577"/>
      <c r="AH1225" s="577"/>
      <c r="AI1225" s="577"/>
      <c r="AJ1225" s="577"/>
      <c r="AK1225" s="577"/>
      <c r="AL1225" s="577"/>
      <c r="AM1225" s="577"/>
      <c r="AN1225" s="577"/>
    </row>
    <row r="1226" spans="1:40" ht="17.25" hidden="1" customHeight="1">
      <c r="A1226" s="545"/>
      <c r="B1226" s="545"/>
      <c r="C1226" s="545"/>
      <c r="D1226" s="545"/>
      <c r="E1226" s="545"/>
      <c r="F1226" s="545"/>
      <c r="G1226" s="545"/>
      <c r="H1226" s="545"/>
      <c r="I1226" s="577"/>
      <c r="J1226" s="577"/>
      <c r="K1226" s="545"/>
      <c r="L1226" s="577"/>
      <c r="M1226" s="545"/>
      <c r="N1226" s="545"/>
      <c r="O1226" s="545"/>
      <c r="P1226" s="545"/>
      <c r="Q1226" s="545"/>
      <c r="R1226" s="545"/>
      <c r="S1226" s="545"/>
      <c r="T1226" s="545"/>
      <c r="U1226" s="545"/>
      <c r="V1226" s="545"/>
      <c r="W1226" s="545"/>
      <c r="X1226" s="582"/>
      <c r="Y1226" s="583"/>
      <c r="Z1226" s="545"/>
      <c r="AA1226" s="577"/>
      <c r="AB1226" s="577"/>
      <c r="AC1226" s="577"/>
      <c r="AD1226" s="577"/>
      <c r="AE1226" s="577"/>
      <c r="AF1226" s="577"/>
      <c r="AG1226" s="577"/>
      <c r="AH1226" s="577"/>
      <c r="AI1226" s="577"/>
      <c r="AJ1226" s="577"/>
      <c r="AK1226" s="577"/>
      <c r="AL1226" s="577"/>
      <c r="AM1226" s="577"/>
      <c r="AN1226" s="577"/>
    </row>
    <row r="1227" spans="1:40" ht="17.25" hidden="1" customHeight="1">
      <c r="A1227" s="545"/>
      <c r="B1227" s="545"/>
      <c r="C1227" s="545"/>
      <c r="D1227" s="545"/>
      <c r="E1227" s="545"/>
      <c r="F1227" s="545"/>
      <c r="G1227" s="545"/>
      <c r="H1227" s="545"/>
      <c r="I1227" s="577"/>
      <c r="J1227" s="577"/>
      <c r="K1227" s="545"/>
      <c r="L1227" s="577"/>
      <c r="M1227" s="545"/>
      <c r="N1227" s="545"/>
      <c r="O1227" s="545"/>
      <c r="P1227" s="545"/>
      <c r="Q1227" s="545"/>
      <c r="R1227" s="545"/>
      <c r="S1227" s="545"/>
      <c r="T1227" s="545"/>
      <c r="U1227" s="545"/>
      <c r="V1227" s="545"/>
      <c r="W1227" s="545"/>
      <c r="X1227" s="582"/>
      <c r="Y1227" s="583"/>
      <c r="Z1227" s="545"/>
      <c r="AA1227" s="577"/>
      <c r="AB1227" s="577"/>
      <c r="AC1227" s="577"/>
      <c r="AD1227" s="577"/>
      <c r="AE1227" s="577"/>
      <c r="AF1227" s="577"/>
      <c r="AG1227" s="577"/>
      <c r="AH1227" s="577"/>
      <c r="AI1227" s="577"/>
      <c r="AJ1227" s="577"/>
      <c r="AK1227" s="577"/>
      <c r="AL1227" s="577"/>
      <c r="AM1227" s="577"/>
      <c r="AN1227" s="577"/>
    </row>
    <row r="1228" spans="1:40" ht="17.25" hidden="1" customHeight="1">
      <c r="A1228" s="545"/>
      <c r="B1228" s="545"/>
      <c r="C1228" s="545"/>
      <c r="D1228" s="545"/>
      <c r="E1228" s="545"/>
      <c r="F1228" s="545"/>
      <c r="G1228" s="545"/>
      <c r="H1228" s="545"/>
      <c r="I1228" s="577"/>
      <c r="J1228" s="577"/>
      <c r="K1228" s="545"/>
      <c r="L1228" s="577"/>
      <c r="M1228" s="545"/>
      <c r="N1228" s="545"/>
      <c r="O1228" s="545"/>
      <c r="P1228" s="545"/>
      <c r="Q1228" s="545"/>
      <c r="R1228" s="545"/>
      <c r="S1228" s="545"/>
      <c r="T1228" s="545"/>
      <c r="U1228" s="545"/>
      <c r="V1228" s="545"/>
      <c r="W1228" s="545"/>
      <c r="X1228" s="582"/>
      <c r="Y1228" s="583"/>
      <c r="Z1228" s="545"/>
      <c r="AA1228" s="577"/>
      <c r="AB1228" s="577"/>
      <c r="AC1228" s="577"/>
      <c r="AD1228" s="577"/>
      <c r="AE1228" s="577"/>
      <c r="AF1228" s="577"/>
      <c r="AG1228" s="577"/>
      <c r="AH1228" s="577"/>
      <c r="AI1228" s="577"/>
      <c r="AJ1228" s="577"/>
      <c r="AK1228" s="577"/>
      <c r="AL1228" s="577"/>
      <c r="AM1228" s="577"/>
      <c r="AN1228" s="577"/>
    </row>
    <row r="1229" spans="1:40" ht="17.25" hidden="1" customHeight="1">
      <c r="A1229" s="545"/>
      <c r="B1229" s="545"/>
      <c r="C1229" s="545"/>
      <c r="D1229" s="545"/>
      <c r="E1229" s="545"/>
      <c r="F1229" s="545"/>
      <c r="G1229" s="545"/>
      <c r="H1229" s="545"/>
      <c r="I1229" s="577"/>
      <c r="J1229" s="577"/>
      <c r="K1229" s="545"/>
      <c r="L1229" s="577"/>
      <c r="M1229" s="545"/>
      <c r="N1229" s="545"/>
      <c r="O1229" s="545"/>
      <c r="P1229" s="545"/>
      <c r="Q1229" s="545"/>
      <c r="R1229" s="545"/>
      <c r="S1229" s="545"/>
      <c r="T1229" s="545"/>
      <c r="U1229" s="545"/>
      <c r="V1229" s="545"/>
      <c r="W1229" s="545"/>
      <c r="X1229" s="582"/>
      <c r="Y1229" s="583"/>
      <c r="Z1229" s="545"/>
      <c r="AA1229" s="577"/>
      <c r="AB1229" s="577"/>
      <c r="AC1229" s="577"/>
      <c r="AD1229" s="577"/>
      <c r="AE1229" s="577"/>
      <c r="AF1229" s="577"/>
      <c r="AG1229" s="577"/>
      <c r="AH1229" s="577"/>
      <c r="AI1229" s="577"/>
      <c r="AJ1229" s="577"/>
      <c r="AK1229" s="577"/>
      <c r="AL1229" s="577"/>
      <c r="AM1229" s="577"/>
      <c r="AN1229" s="577"/>
    </row>
    <row r="1230" spans="1:40" ht="17.25" hidden="1" customHeight="1">
      <c r="A1230" s="545"/>
      <c r="B1230" s="545"/>
      <c r="C1230" s="545"/>
      <c r="D1230" s="545"/>
      <c r="E1230" s="545"/>
      <c r="F1230" s="545"/>
      <c r="G1230" s="545"/>
      <c r="H1230" s="545"/>
      <c r="I1230" s="577"/>
      <c r="J1230" s="577"/>
      <c r="K1230" s="545"/>
      <c r="L1230" s="577"/>
      <c r="M1230" s="545"/>
      <c r="N1230" s="545"/>
      <c r="O1230" s="545"/>
      <c r="P1230" s="545"/>
      <c r="Q1230" s="545"/>
      <c r="R1230" s="545"/>
      <c r="S1230" s="545"/>
      <c r="T1230" s="545"/>
      <c r="U1230" s="545"/>
      <c r="V1230" s="545"/>
      <c r="W1230" s="545"/>
      <c r="X1230" s="582"/>
      <c r="Y1230" s="583"/>
      <c r="Z1230" s="545"/>
      <c r="AA1230" s="577"/>
      <c r="AB1230" s="577"/>
      <c r="AC1230" s="577"/>
      <c r="AD1230" s="577"/>
      <c r="AE1230" s="577"/>
      <c r="AF1230" s="577"/>
      <c r="AG1230" s="577"/>
      <c r="AH1230" s="577"/>
      <c r="AI1230" s="577"/>
      <c r="AJ1230" s="577"/>
      <c r="AK1230" s="577"/>
      <c r="AL1230" s="577"/>
      <c r="AM1230" s="577"/>
      <c r="AN1230" s="577"/>
    </row>
    <row r="1231" spans="1:40" ht="17.25" hidden="1" customHeight="1">
      <c r="A1231" s="545"/>
      <c r="B1231" s="545"/>
      <c r="C1231" s="545"/>
      <c r="D1231" s="545"/>
      <c r="E1231" s="545"/>
      <c r="F1231" s="545"/>
      <c r="G1231" s="545"/>
      <c r="H1231" s="545"/>
      <c r="I1231" s="577"/>
      <c r="J1231" s="577"/>
      <c r="K1231" s="545"/>
      <c r="L1231" s="577"/>
      <c r="M1231" s="545"/>
      <c r="N1231" s="545"/>
      <c r="O1231" s="545"/>
      <c r="P1231" s="545"/>
      <c r="Q1231" s="545"/>
      <c r="R1231" s="545"/>
      <c r="S1231" s="545"/>
      <c r="T1231" s="545"/>
      <c r="U1231" s="545"/>
      <c r="V1231" s="545"/>
      <c r="W1231" s="545"/>
      <c r="X1231" s="582"/>
      <c r="Y1231" s="583"/>
      <c r="Z1231" s="545"/>
      <c r="AA1231" s="577"/>
      <c r="AB1231" s="577"/>
      <c r="AC1231" s="577"/>
      <c r="AD1231" s="577"/>
      <c r="AE1231" s="577"/>
      <c r="AF1231" s="577"/>
      <c r="AG1231" s="577"/>
      <c r="AH1231" s="577"/>
      <c r="AI1231" s="577"/>
      <c r="AJ1231" s="577"/>
      <c r="AK1231" s="577"/>
      <c r="AL1231" s="577"/>
      <c r="AM1231" s="577"/>
      <c r="AN1231" s="577"/>
    </row>
    <row r="1232" spans="1:40" ht="17.25" hidden="1" customHeight="1">
      <c r="A1232" s="545"/>
      <c r="B1232" s="545"/>
      <c r="C1232" s="545"/>
      <c r="D1232" s="545"/>
      <c r="E1232" s="545"/>
      <c r="F1232" s="545"/>
      <c r="G1232" s="545"/>
      <c r="H1232" s="545"/>
      <c r="I1232" s="577"/>
      <c r="J1232" s="577"/>
      <c r="K1232" s="545"/>
      <c r="L1232" s="577"/>
      <c r="M1232" s="545"/>
      <c r="N1232" s="545"/>
      <c r="O1232" s="545"/>
      <c r="P1232" s="545"/>
      <c r="Q1232" s="545"/>
      <c r="R1232" s="545"/>
      <c r="S1232" s="545"/>
      <c r="T1232" s="545"/>
      <c r="U1232" s="545"/>
      <c r="V1232" s="545"/>
      <c r="W1232" s="545"/>
      <c r="X1232" s="582"/>
      <c r="Y1232" s="583"/>
      <c r="Z1232" s="545"/>
      <c r="AA1232" s="577"/>
      <c r="AB1232" s="577"/>
      <c r="AC1232" s="577"/>
      <c r="AD1232" s="577"/>
      <c r="AE1232" s="577"/>
      <c r="AF1232" s="577"/>
      <c r="AG1232" s="577"/>
      <c r="AH1232" s="577"/>
      <c r="AI1232" s="577"/>
      <c r="AJ1232" s="577"/>
      <c r="AK1232" s="577"/>
      <c r="AL1232" s="577"/>
      <c r="AM1232" s="577"/>
      <c r="AN1232" s="577"/>
    </row>
    <row r="1233" spans="1:40" ht="17.25" hidden="1" customHeight="1">
      <c r="A1233" s="545"/>
      <c r="B1233" s="545"/>
      <c r="C1233" s="545"/>
      <c r="D1233" s="545"/>
      <c r="E1233" s="545"/>
      <c r="F1233" s="545"/>
      <c r="G1233" s="545"/>
      <c r="H1233" s="545"/>
      <c r="I1233" s="577"/>
      <c r="J1233" s="577"/>
      <c r="K1233" s="545"/>
      <c r="L1233" s="577"/>
      <c r="M1233" s="545"/>
      <c r="N1233" s="545"/>
      <c r="O1233" s="545"/>
      <c r="P1233" s="545"/>
      <c r="Q1233" s="545"/>
      <c r="R1233" s="545"/>
      <c r="S1233" s="545"/>
      <c r="T1233" s="545"/>
      <c r="U1233" s="545"/>
      <c r="V1233" s="545"/>
      <c r="W1233" s="545"/>
      <c r="X1233" s="582"/>
      <c r="Y1233" s="583"/>
      <c r="Z1233" s="545"/>
      <c r="AA1233" s="577"/>
      <c r="AB1233" s="577"/>
      <c r="AC1233" s="577"/>
      <c r="AD1233" s="577"/>
      <c r="AE1233" s="577"/>
      <c r="AF1233" s="577"/>
      <c r="AG1233" s="577"/>
      <c r="AH1233" s="577"/>
      <c r="AI1233" s="577"/>
      <c r="AJ1233" s="577"/>
      <c r="AK1233" s="577"/>
      <c r="AL1233" s="577"/>
      <c r="AM1233" s="577"/>
      <c r="AN1233" s="577"/>
    </row>
    <row r="1234" spans="1:40" ht="17.25" hidden="1" customHeight="1">
      <c r="A1234" s="545"/>
      <c r="B1234" s="545"/>
      <c r="C1234" s="545"/>
      <c r="D1234" s="545"/>
      <c r="E1234" s="545"/>
      <c r="F1234" s="545"/>
      <c r="G1234" s="545"/>
      <c r="H1234" s="545"/>
      <c r="I1234" s="577"/>
      <c r="J1234" s="577"/>
      <c r="K1234" s="545"/>
      <c r="L1234" s="577"/>
      <c r="M1234" s="545"/>
      <c r="N1234" s="545"/>
      <c r="O1234" s="545"/>
      <c r="P1234" s="545"/>
      <c r="Q1234" s="545"/>
      <c r="R1234" s="545"/>
      <c r="S1234" s="545"/>
      <c r="T1234" s="545"/>
      <c r="U1234" s="545"/>
      <c r="V1234" s="545"/>
      <c r="W1234" s="545"/>
      <c r="X1234" s="582"/>
      <c r="Y1234" s="583"/>
      <c r="Z1234" s="545"/>
      <c r="AA1234" s="577"/>
      <c r="AB1234" s="577"/>
      <c r="AC1234" s="577"/>
      <c r="AD1234" s="577"/>
      <c r="AE1234" s="577"/>
      <c r="AF1234" s="577"/>
      <c r="AG1234" s="577"/>
      <c r="AH1234" s="577"/>
      <c r="AI1234" s="577"/>
      <c r="AJ1234" s="577"/>
      <c r="AK1234" s="577"/>
      <c r="AL1234" s="577"/>
      <c r="AM1234" s="577"/>
      <c r="AN1234" s="577"/>
    </row>
    <row r="1235" spans="1:40" ht="17.25" hidden="1" customHeight="1">
      <c r="A1235" s="545"/>
      <c r="B1235" s="545"/>
      <c r="C1235" s="545"/>
      <c r="D1235" s="545"/>
      <c r="E1235" s="545"/>
      <c r="F1235" s="545"/>
      <c r="G1235" s="545"/>
      <c r="H1235" s="545"/>
      <c r="I1235" s="577"/>
      <c r="J1235" s="577"/>
      <c r="K1235" s="545"/>
      <c r="L1235" s="577"/>
      <c r="M1235" s="545"/>
      <c r="N1235" s="545"/>
      <c r="O1235" s="545"/>
      <c r="P1235" s="545"/>
      <c r="Q1235" s="545"/>
      <c r="R1235" s="545"/>
      <c r="S1235" s="545"/>
      <c r="T1235" s="545"/>
      <c r="U1235" s="545"/>
      <c r="V1235" s="545"/>
      <c r="W1235" s="545"/>
      <c r="X1235" s="582"/>
      <c r="Y1235" s="583"/>
      <c r="Z1235" s="545"/>
      <c r="AA1235" s="577"/>
      <c r="AB1235" s="577"/>
      <c r="AC1235" s="577"/>
      <c r="AD1235" s="577"/>
      <c r="AE1235" s="577"/>
      <c r="AF1235" s="577"/>
      <c r="AG1235" s="577"/>
      <c r="AH1235" s="577"/>
      <c r="AI1235" s="577"/>
      <c r="AJ1235" s="577"/>
      <c r="AK1235" s="577"/>
      <c r="AL1235" s="577"/>
      <c r="AM1235" s="577"/>
      <c r="AN1235" s="577"/>
    </row>
    <row r="1236" spans="1:40" ht="17.25" hidden="1" customHeight="1">
      <c r="A1236" s="545"/>
      <c r="B1236" s="545"/>
      <c r="C1236" s="545"/>
      <c r="D1236" s="545"/>
      <c r="E1236" s="545"/>
      <c r="F1236" s="545"/>
      <c r="G1236" s="545"/>
      <c r="H1236" s="545"/>
      <c r="I1236" s="577"/>
      <c r="J1236" s="577"/>
      <c r="K1236" s="545"/>
      <c r="L1236" s="577"/>
      <c r="M1236" s="545"/>
      <c r="N1236" s="545"/>
      <c r="O1236" s="545"/>
      <c r="P1236" s="545"/>
      <c r="Q1236" s="545"/>
      <c r="R1236" s="545"/>
      <c r="S1236" s="545"/>
      <c r="T1236" s="545"/>
      <c r="U1236" s="545"/>
      <c r="V1236" s="545"/>
      <c r="W1236" s="545"/>
      <c r="X1236" s="582"/>
      <c r="Y1236" s="583"/>
      <c r="Z1236" s="545"/>
      <c r="AA1236" s="577"/>
      <c r="AB1236" s="577"/>
      <c r="AC1236" s="577"/>
      <c r="AD1236" s="577"/>
      <c r="AE1236" s="577"/>
      <c r="AF1236" s="577"/>
      <c r="AG1236" s="577"/>
      <c r="AH1236" s="577"/>
      <c r="AI1236" s="577"/>
      <c r="AJ1236" s="577"/>
      <c r="AK1236" s="577"/>
      <c r="AL1236" s="577"/>
      <c r="AM1236" s="577"/>
      <c r="AN1236" s="577"/>
    </row>
    <row r="1237" spans="1:40" ht="17.25" hidden="1" customHeight="1">
      <c r="A1237" s="545"/>
      <c r="B1237" s="545"/>
      <c r="C1237" s="545"/>
      <c r="D1237" s="545"/>
      <c r="E1237" s="545"/>
      <c r="F1237" s="545"/>
      <c r="G1237" s="545"/>
      <c r="H1237" s="545"/>
      <c r="I1237" s="577"/>
      <c r="J1237" s="577"/>
      <c r="K1237" s="545"/>
      <c r="L1237" s="577"/>
      <c r="M1237" s="545"/>
      <c r="N1237" s="545"/>
      <c r="O1237" s="545"/>
      <c r="P1237" s="545"/>
      <c r="Q1237" s="545"/>
      <c r="R1237" s="545"/>
      <c r="S1237" s="545"/>
      <c r="T1237" s="545"/>
      <c r="U1237" s="545"/>
      <c r="V1237" s="545"/>
      <c r="W1237" s="545"/>
      <c r="X1237" s="582"/>
      <c r="Y1237" s="583"/>
      <c r="Z1237" s="545"/>
      <c r="AA1237" s="577"/>
      <c r="AB1237" s="577"/>
      <c r="AC1237" s="577"/>
      <c r="AD1237" s="577"/>
      <c r="AE1237" s="577"/>
      <c r="AF1237" s="577"/>
      <c r="AG1237" s="577"/>
      <c r="AH1237" s="577"/>
      <c r="AI1237" s="577"/>
      <c r="AJ1237" s="577"/>
      <c r="AK1237" s="577"/>
      <c r="AL1237" s="577"/>
      <c r="AM1237" s="577"/>
      <c r="AN1237" s="577"/>
    </row>
    <row r="1238" spans="1:40" ht="17.25" hidden="1" customHeight="1">
      <c r="A1238" s="545"/>
      <c r="B1238" s="545"/>
      <c r="C1238" s="545"/>
      <c r="D1238" s="545"/>
      <c r="E1238" s="545"/>
      <c r="F1238" s="545"/>
      <c r="G1238" s="545"/>
      <c r="H1238" s="545"/>
      <c r="I1238" s="577"/>
      <c r="J1238" s="577"/>
      <c r="K1238" s="545"/>
      <c r="L1238" s="577"/>
      <c r="M1238" s="545"/>
      <c r="N1238" s="545"/>
      <c r="O1238" s="545"/>
      <c r="P1238" s="545"/>
      <c r="Q1238" s="545"/>
      <c r="R1238" s="545"/>
      <c r="S1238" s="545"/>
      <c r="T1238" s="545"/>
      <c r="U1238" s="545"/>
      <c r="V1238" s="545"/>
      <c r="W1238" s="545"/>
      <c r="X1238" s="582"/>
      <c r="Y1238" s="583"/>
      <c r="Z1238" s="545"/>
      <c r="AA1238" s="577"/>
      <c r="AB1238" s="577"/>
      <c r="AC1238" s="577"/>
      <c r="AD1238" s="577"/>
      <c r="AE1238" s="577"/>
      <c r="AF1238" s="577"/>
      <c r="AG1238" s="577"/>
      <c r="AH1238" s="577"/>
      <c r="AI1238" s="577"/>
      <c r="AJ1238" s="577"/>
      <c r="AK1238" s="577"/>
      <c r="AL1238" s="577"/>
      <c r="AM1238" s="577"/>
      <c r="AN1238" s="577"/>
    </row>
    <row r="1239" spans="1:40" ht="17.25" hidden="1" customHeight="1">
      <c r="A1239" s="545"/>
      <c r="B1239" s="545"/>
      <c r="C1239" s="545"/>
      <c r="D1239" s="545"/>
      <c r="E1239" s="545"/>
      <c r="F1239" s="545"/>
      <c r="G1239" s="545"/>
      <c r="H1239" s="545"/>
      <c r="I1239" s="577"/>
      <c r="J1239" s="577"/>
      <c r="K1239" s="545"/>
      <c r="L1239" s="577"/>
      <c r="M1239" s="545"/>
      <c r="N1239" s="545"/>
      <c r="O1239" s="545"/>
      <c r="P1239" s="545"/>
      <c r="Q1239" s="545"/>
      <c r="R1239" s="545"/>
      <c r="S1239" s="545"/>
      <c r="T1239" s="545"/>
      <c r="U1239" s="545"/>
      <c r="V1239" s="545"/>
      <c r="W1239" s="545"/>
      <c r="X1239" s="582"/>
      <c r="Y1239" s="583"/>
      <c r="Z1239" s="545"/>
      <c r="AA1239" s="577"/>
      <c r="AB1239" s="577"/>
      <c r="AC1239" s="577"/>
      <c r="AD1239" s="577"/>
      <c r="AE1239" s="577"/>
      <c r="AF1239" s="577"/>
      <c r="AG1239" s="577"/>
      <c r="AH1239" s="577"/>
      <c r="AI1239" s="577"/>
      <c r="AJ1239" s="577"/>
      <c r="AK1239" s="577"/>
      <c r="AL1239" s="577"/>
      <c r="AM1239" s="577"/>
      <c r="AN1239" s="577"/>
    </row>
    <row r="1240" spans="1:40" ht="17.25" hidden="1" customHeight="1">
      <c r="A1240" s="545"/>
      <c r="B1240" s="545"/>
      <c r="C1240" s="545"/>
      <c r="D1240" s="545"/>
      <c r="E1240" s="545"/>
      <c r="F1240" s="545"/>
      <c r="G1240" s="545"/>
      <c r="H1240" s="545"/>
      <c r="I1240" s="577"/>
      <c r="J1240" s="577"/>
      <c r="K1240" s="545"/>
      <c r="L1240" s="577"/>
      <c r="M1240" s="545"/>
      <c r="N1240" s="545"/>
      <c r="O1240" s="545"/>
      <c r="P1240" s="545"/>
      <c r="Q1240" s="545"/>
      <c r="R1240" s="545"/>
      <c r="S1240" s="545"/>
      <c r="T1240" s="545"/>
      <c r="U1240" s="545"/>
      <c r="V1240" s="545"/>
      <c r="W1240" s="545"/>
      <c r="X1240" s="582"/>
      <c r="Y1240" s="583"/>
      <c r="Z1240" s="545"/>
      <c r="AA1240" s="577"/>
      <c r="AB1240" s="577"/>
      <c r="AC1240" s="577"/>
      <c r="AD1240" s="577"/>
      <c r="AE1240" s="577"/>
      <c r="AF1240" s="577"/>
      <c r="AG1240" s="577"/>
      <c r="AH1240" s="577"/>
      <c r="AI1240" s="577"/>
      <c r="AJ1240" s="577"/>
      <c r="AK1240" s="577"/>
      <c r="AL1240" s="577"/>
      <c r="AM1240" s="577"/>
      <c r="AN1240" s="577"/>
    </row>
    <row r="1241" spans="1:40" ht="17.25" hidden="1" customHeight="1">
      <c r="A1241" s="545"/>
      <c r="B1241" s="545"/>
      <c r="C1241" s="545"/>
      <c r="D1241" s="545"/>
      <c r="E1241" s="545"/>
      <c r="F1241" s="545"/>
      <c r="G1241" s="545"/>
      <c r="H1241" s="545"/>
      <c r="I1241" s="577"/>
      <c r="J1241" s="577"/>
      <c r="K1241" s="545"/>
      <c r="L1241" s="577"/>
      <c r="M1241" s="545"/>
      <c r="N1241" s="545"/>
      <c r="O1241" s="545"/>
      <c r="P1241" s="545"/>
      <c r="Q1241" s="545"/>
      <c r="R1241" s="545"/>
      <c r="S1241" s="545"/>
      <c r="T1241" s="545"/>
      <c r="U1241" s="545"/>
      <c r="V1241" s="545"/>
      <c r="W1241" s="545"/>
      <c r="X1241" s="582"/>
      <c r="Y1241" s="583"/>
      <c r="Z1241" s="545"/>
      <c r="AA1241" s="577"/>
      <c r="AB1241" s="577"/>
      <c r="AC1241" s="577"/>
      <c r="AD1241" s="577"/>
      <c r="AE1241" s="577"/>
      <c r="AF1241" s="577"/>
      <c r="AG1241" s="577"/>
      <c r="AH1241" s="577"/>
      <c r="AI1241" s="577"/>
      <c r="AJ1241" s="577"/>
      <c r="AK1241" s="577"/>
      <c r="AL1241" s="577"/>
      <c r="AM1241" s="577"/>
      <c r="AN1241" s="577"/>
    </row>
    <row r="1242" spans="1:40" ht="17.25" hidden="1" customHeight="1">
      <c r="A1242" s="545"/>
      <c r="B1242" s="545"/>
      <c r="C1242" s="545"/>
      <c r="D1242" s="545"/>
      <c r="E1242" s="545"/>
      <c r="F1242" s="545"/>
      <c r="G1242" s="545"/>
      <c r="H1242" s="545"/>
      <c r="I1242" s="577"/>
      <c r="J1242" s="577"/>
      <c r="K1242" s="545"/>
      <c r="L1242" s="577"/>
      <c r="M1242" s="545"/>
      <c r="N1242" s="545"/>
      <c r="O1242" s="545"/>
      <c r="P1242" s="545"/>
      <c r="Q1242" s="545"/>
      <c r="R1242" s="545"/>
      <c r="S1242" s="545"/>
      <c r="T1242" s="545"/>
      <c r="U1242" s="545"/>
      <c r="V1242" s="545"/>
      <c r="W1242" s="545"/>
      <c r="X1242" s="582"/>
      <c r="Y1242" s="583"/>
      <c r="Z1242" s="545"/>
      <c r="AA1242" s="577"/>
      <c r="AB1242" s="577"/>
      <c r="AC1242" s="577"/>
      <c r="AD1242" s="577"/>
      <c r="AE1242" s="577"/>
      <c r="AF1242" s="577"/>
      <c r="AG1242" s="577"/>
      <c r="AH1242" s="577"/>
      <c r="AI1242" s="577"/>
      <c r="AJ1242" s="577"/>
      <c r="AK1242" s="577"/>
      <c r="AL1242" s="577"/>
      <c r="AM1242" s="577"/>
      <c r="AN1242" s="577"/>
    </row>
    <row r="1243" spans="1:40" ht="17.25" hidden="1" customHeight="1">
      <c r="A1243" s="545"/>
      <c r="B1243" s="545"/>
      <c r="C1243" s="545"/>
      <c r="D1243" s="545"/>
      <c r="E1243" s="545"/>
      <c r="F1243" s="545"/>
      <c r="G1243" s="545"/>
      <c r="H1243" s="545"/>
      <c r="I1243" s="577"/>
      <c r="J1243" s="577"/>
      <c r="K1243" s="545"/>
      <c r="L1243" s="577"/>
      <c r="M1243" s="545"/>
      <c r="N1243" s="545"/>
      <c r="O1243" s="545"/>
      <c r="P1243" s="545"/>
      <c r="Q1243" s="545"/>
      <c r="R1243" s="545"/>
      <c r="S1243" s="545"/>
      <c r="T1243" s="545"/>
      <c r="U1243" s="545"/>
      <c r="V1243" s="545"/>
      <c r="W1243" s="545"/>
      <c r="X1243" s="582"/>
      <c r="Y1243" s="583"/>
      <c r="Z1243" s="545"/>
      <c r="AA1243" s="577"/>
      <c r="AB1243" s="577"/>
      <c r="AC1243" s="577"/>
      <c r="AD1243" s="577"/>
      <c r="AE1243" s="577"/>
      <c r="AF1243" s="577"/>
      <c r="AG1243" s="577"/>
      <c r="AH1243" s="577"/>
      <c r="AI1243" s="577"/>
      <c r="AJ1243" s="577"/>
      <c r="AK1243" s="577"/>
      <c r="AL1243" s="577"/>
      <c r="AM1243" s="577"/>
      <c r="AN1243" s="577"/>
    </row>
    <row r="1244" spans="1:40" ht="17.25" hidden="1" customHeight="1">
      <c r="A1244" s="545"/>
      <c r="B1244" s="545"/>
      <c r="C1244" s="545"/>
      <c r="D1244" s="545"/>
      <c r="E1244" s="545"/>
      <c r="F1244" s="545"/>
      <c r="G1244" s="545"/>
      <c r="H1244" s="545"/>
      <c r="I1244" s="577"/>
      <c r="J1244" s="577"/>
      <c r="K1244" s="545"/>
      <c r="L1244" s="577"/>
      <c r="M1244" s="545"/>
      <c r="N1244" s="545"/>
      <c r="O1244" s="545"/>
      <c r="P1244" s="545"/>
      <c r="Q1244" s="545"/>
      <c r="R1244" s="545"/>
      <c r="S1244" s="545"/>
      <c r="T1244" s="545"/>
      <c r="U1244" s="545"/>
      <c r="V1244" s="545"/>
      <c r="W1244" s="545"/>
      <c r="X1244" s="582"/>
      <c r="Y1244" s="583"/>
      <c r="Z1244" s="545"/>
      <c r="AA1244" s="577"/>
      <c r="AB1244" s="577"/>
      <c r="AC1244" s="577"/>
      <c r="AD1244" s="577"/>
      <c r="AE1244" s="577"/>
      <c r="AF1244" s="577"/>
      <c r="AG1244" s="577"/>
      <c r="AH1244" s="577"/>
      <c r="AI1244" s="577"/>
      <c r="AJ1244" s="577"/>
      <c r="AK1244" s="577"/>
      <c r="AL1244" s="577"/>
      <c r="AM1244" s="577"/>
      <c r="AN1244" s="577"/>
    </row>
    <row r="1245" spans="1:40" ht="17.25" hidden="1" customHeight="1">
      <c r="A1245" s="545"/>
      <c r="B1245" s="545"/>
      <c r="C1245" s="545"/>
      <c r="D1245" s="545"/>
      <c r="E1245" s="545"/>
      <c r="F1245" s="545"/>
      <c r="G1245" s="545"/>
      <c r="H1245" s="545"/>
      <c r="I1245" s="577"/>
      <c r="J1245" s="577"/>
      <c r="K1245" s="545"/>
      <c r="L1245" s="577"/>
      <c r="M1245" s="545"/>
      <c r="N1245" s="545"/>
      <c r="O1245" s="545"/>
      <c r="P1245" s="545"/>
      <c r="Q1245" s="545"/>
      <c r="R1245" s="545"/>
      <c r="S1245" s="545"/>
      <c r="T1245" s="545"/>
      <c r="U1245" s="545"/>
      <c r="V1245" s="545"/>
      <c r="W1245" s="545"/>
      <c r="X1245" s="582"/>
      <c r="Y1245" s="583"/>
      <c r="Z1245" s="545"/>
      <c r="AA1245" s="577"/>
      <c r="AB1245" s="577"/>
      <c r="AC1245" s="577"/>
      <c r="AD1245" s="577"/>
      <c r="AE1245" s="577"/>
      <c r="AF1245" s="577"/>
      <c r="AG1245" s="577"/>
      <c r="AH1245" s="577"/>
      <c r="AI1245" s="577"/>
      <c r="AJ1245" s="577"/>
      <c r="AK1245" s="577"/>
      <c r="AL1245" s="577"/>
      <c r="AM1245" s="577"/>
      <c r="AN1245" s="577"/>
    </row>
    <row r="1246" spans="1:40" ht="17.25" hidden="1" customHeight="1">
      <c r="A1246" s="545"/>
      <c r="B1246" s="545"/>
      <c r="C1246" s="545"/>
      <c r="D1246" s="545"/>
      <c r="E1246" s="545"/>
      <c r="F1246" s="545"/>
      <c r="G1246" s="545"/>
      <c r="H1246" s="545"/>
      <c r="I1246" s="577"/>
      <c r="J1246" s="577"/>
      <c r="K1246" s="545"/>
      <c r="L1246" s="577"/>
      <c r="M1246" s="545"/>
      <c r="N1246" s="545"/>
      <c r="O1246" s="545"/>
      <c r="P1246" s="545"/>
      <c r="Q1246" s="545"/>
      <c r="R1246" s="545"/>
      <c r="S1246" s="545"/>
      <c r="T1246" s="545"/>
      <c r="U1246" s="545"/>
      <c r="V1246" s="545"/>
      <c r="W1246" s="545"/>
      <c r="X1246" s="582"/>
      <c r="Y1246" s="583"/>
      <c r="Z1246" s="545"/>
      <c r="AA1246" s="577"/>
      <c r="AB1246" s="577"/>
      <c r="AC1246" s="577"/>
      <c r="AD1246" s="577"/>
      <c r="AE1246" s="577"/>
      <c r="AF1246" s="577"/>
      <c r="AG1246" s="577"/>
      <c r="AH1246" s="577"/>
      <c r="AI1246" s="577"/>
      <c r="AJ1246" s="577"/>
      <c r="AK1246" s="577"/>
      <c r="AL1246" s="577"/>
      <c r="AM1246" s="577"/>
      <c r="AN1246" s="577"/>
    </row>
    <row r="1247" spans="1:40" ht="17.25" hidden="1" customHeight="1">
      <c r="A1247" s="545"/>
      <c r="B1247" s="545"/>
      <c r="C1247" s="545"/>
      <c r="D1247" s="545"/>
      <c r="E1247" s="545"/>
      <c r="F1247" s="545"/>
      <c r="G1247" s="545"/>
      <c r="H1247" s="545"/>
      <c r="I1247" s="577"/>
      <c r="J1247" s="577"/>
      <c r="K1247" s="545"/>
      <c r="L1247" s="577"/>
      <c r="M1247" s="545"/>
      <c r="N1247" s="545"/>
      <c r="O1247" s="545"/>
      <c r="P1247" s="545"/>
      <c r="Q1247" s="545"/>
      <c r="R1247" s="545"/>
      <c r="S1247" s="545"/>
      <c r="T1247" s="545"/>
      <c r="U1247" s="545"/>
      <c r="V1247" s="545"/>
      <c r="W1247" s="545"/>
      <c r="X1247" s="582"/>
      <c r="Y1247" s="583"/>
      <c r="Z1247" s="545"/>
      <c r="AA1247" s="577"/>
      <c r="AB1247" s="577"/>
      <c r="AC1247" s="577"/>
      <c r="AD1247" s="577"/>
      <c r="AE1247" s="577"/>
      <c r="AF1247" s="577"/>
      <c r="AG1247" s="577"/>
      <c r="AH1247" s="577"/>
      <c r="AI1247" s="577"/>
      <c r="AJ1247" s="577"/>
      <c r="AK1247" s="577"/>
      <c r="AL1247" s="577"/>
      <c r="AM1247" s="577"/>
      <c r="AN1247" s="577"/>
    </row>
    <row r="1248" spans="1:40" ht="17.25" hidden="1" customHeight="1">
      <c r="A1248" s="545"/>
      <c r="B1248" s="545"/>
      <c r="C1248" s="545"/>
      <c r="D1248" s="545"/>
      <c r="E1248" s="545"/>
      <c r="F1248" s="545"/>
      <c r="G1248" s="545"/>
      <c r="H1248" s="545"/>
      <c r="I1248" s="577"/>
      <c r="J1248" s="577"/>
      <c r="K1248" s="545"/>
      <c r="L1248" s="577"/>
      <c r="M1248" s="545"/>
      <c r="N1248" s="545"/>
      <c r="O1248" s="545"/>
      <c r="P1248" s="545"/>
      <c r="Q1248" s="545"/>
      <c r="R1248" s="545"/>
      <c r="S1248" s="545"/>
      <c r="T1248" s="545"/>
      <c r="U1248" s="545"/>
      <c r="V1248" s="545"/>
      <c r="W1248" s="545"/>
      <c r="X1248" s="582"/>
      <c r="Y1248" s="583"/>
      <c r="Z1248" s="545"/>
      <c r="AA1248" s="577"/>
      <c r="AB1248" s="577"/>
      <c r="AC1248" s="577"/>
      <c r="AD1248" s="577"/>
      <c r="AE1248" s="577"/>
      <c r="AF1248" s="577"/>
      <c r="AG1248" s="577"/>
      <c r="AH1248" s="577"/>
      <c r="AI1248" s="577"/>
      <c r="AJ1248" s="577"/>
      <c r="AK1248" s="577"/>
      <c r="AL1248" s="577"/>
      <c r="AM1248" s="577"/>
      <c r="AN1248" s="577"/>
    </row>
    <row r="1249" spans="1:40" ht="17.25" hidden="1" customHeight="1">
      <c r="A1249" s="545"/>
      <c r="B1249" s="545"/>
      <c r="C1249" s="545"/>
      <c r="D1249" s="545"/>
      <c r="E1249" s="545"/>
      <c r="F1249" s="545"/>
      <c r="G1249" s="545"/>
      <c r="H1249" s="545"/>
      <c r="I1249" s="577"/>
      <c r="J1249" s="577"/>
      <c r="K1249" s="545"/>
      <c r="L1249" s="577"/>
      <c r="M1249" s="545"/>
      <c r="N1249" s="545"/>
      <c r="O1249" s="545"/>
      <c r="P1249" s="545"/>
      <c r="Q1249" s="545"/>
      <c r="R1249" s="545"/>
      <c r="S1249" s="545"/>
      <c r="T1249" s="545"/>
      <c r="U1249" s="545"/>
      <c r="V1249" s="545"/>
      <c r="W1249" s="545"/>
      <c r="X1249" s="582"/>
      <c r="Y1249" s="583"/>
      <c r="Z1249" s="545"/>
      <c r="AA1249" s="577"/>
      <c r="AB1249" s="577"/>
      <c r="AC1249" s="577"/>
      <c r="AD1249" s="577"/>
      <c r="AE1249" s="577"/>
      <c r="AF1249" s="577"/>
      <c r="AG1249" s="577"/>
      <c r="AH1249" s="577"/>
      <c r="AI1249" s="577"/>
      <c r="AJ1249" s="577"/>
      <c r="AK1249" s="577"/>
      <c r="AL1249" s="577"/>
      <c r="AM1249" s="577"/>
      <c r="AN1249" s="577"/>
    </row>
    <row r="1250" spans="1:40" ht="17.25" hidden="1" customHeight="1">
      <c r="A1250" s="545"/>
      <c r="B1250" s="545"/>
      <c r="C1250" s="545"/>
      <c r="D1250" s="545"/>
      <c r="E1250" s="545"/>
      <c r="F1250" s="545"/>
      <c r="G1250" s="545"/>
      <c r="H1250" s="545"/>
      <c r="I1250" s="577"/>
      <c r="J1250" s="577"/>
      <c r="K1250" s="545"/>
      <c r="L1250" s="577"/>
      <c r="M1250" s="545"/>
      <c r="N1250" s="545"/>
      <c r="O1250" s="545"/>
      <c r="P1250" s="545"/>
      <c r="Q1250" s="545"/>
      <c r="R1250" s="545"/>
      <c r="S1250" s="545"/>
      <c r="T1250" s="545"/>
      <c r="U1250" s="545"/>
      <c r="V1250" s="545"/>
      <c r="W1250" s="545"/>
      <c r="X1250" s="582"/>
      <c r="Y1250" s="583"/>
      <c r="Z1250" s="545"/>
      <c r="AA1250" s="577"/>
      <c r="AB1250" s="577"/>
      <c r="AC1250" s="577"/>
      <c r="AD1250" s="577"/>
      <c r="AE1250" s="577"/>
      <c r="AF1250" s="577"/>
      <c r="AG1250" s="577"/>
      <c r="AH1250" s="577"/>
      <c r="AI1250" s="577"/>
      <c r="AJ1250" s="577"/>
      <c r="AK1250" s="577"/>
      <c r="AL1250" s="577"/>
      <c r="AM1250" s="577"/>
      <c r="AN1250" s="577"/>
    </row>
    <row r="1251" spans="1:40" ht="17.25" hidden="1" customHeight="1">
      <c r="A1251" s="545"/>
      <c r="B1251" s="545"/>
      <c r="C1251" s="545"/>
      <c r="D1251" s="545"/>
      <c r="E1251" s="545"/>
      <c r="F1251" s="545"/>
      <c r="G1251" s="545"/>
      <c r="H1251" s="545"/>
      <c r="I1251" s="577"/>
      <c r="J1251" s="577"/>
      <c r="K1251" s="545"/>
      <c r="L1251" s="577"/>
      <c r="M1251" s="545"/>
      <c r="N1251" s="545"/>
      <c r="O1251" s="545"/>
      <c r="P1251" s="545"/>
      <c r="Q1251" s="545"/>
      <c r="R1251" s="545"/>
      <c r="S1251" s="545"/>
      <c r="T1251" s="545"/>
      <c r="U1251" s="545"/>
      <c r="V1251" s="545"/>
      <c r="W1251" s="545"/>
      <c r="X1251" s="582"/>
      <c r="Y1251" s="583"/>
      <c r="Z1251" s="545"/>
      <c r="AA1251" s="577"/>
      <c r="AB1251" s="577"/>
      <c r="AC1251" s="577"/>
      <c r="AD1251" s="577"/>
      <c r="AE1251" s="577"/>
      <c r="AF1251" s="577"/>
      <c r="AG1251" s="577"/>
      <c r="AH1251" s="577"/>
      <c r="AI1251" s="577"/>
      <c r="AJ1251" s="577"/>
      <c r="AK1251" s="577"/>
      <c r="AL1251" s="577"/>
      <c r="AM1251" s="577"/>
      <c r="AN1251" s="577"/>
    </row>
    <row r="1252" spans="1:40" ht="17.25" hidden="1" customHeight="1">
      <c r="A1252" s="545"/>
      <c r="B1252" s="545"/>
      <c r="C1252" s="545"/>
      <c r="D1252" s="545"/>
      <c r="E1252" s="545"/>
      <c r="F1252" s="545"/>
      <c r="G1252" s="545"/>
      <c r="H1252" s="545"/>
      <c r="I1252" s="577"/>
      <c r="J1252" s="577"/>
      <c r="K1252" s="545"/>
      <c r="L1252" s="577"/>
      <c r="M1252" s="545"/>
      <c r="N1252" s="545"/>
      <c r="O1252" s="545"/>
      <c r="P1252" s="545"/>
      <c r="Q1252" s="545"/>
      <c r="R1252" s="545"/>
      <c r="S1252" s="545"/>
      <c r="T1252" s="545"/>
      <c r="U1252" s="545"/>
      <c r="V1252" s="545"/>
      <c r="W1252" s="545"/>
      <c r="X1252" s="582"/>
      <c r="Y1252" s="583"/>
      <c r="Z1252" s="545"/>
      <c r="AA1252" s="577"/>
      <c r="AB1252" s="577"/>
      <c r="AC1252" s="577"/>
      <c r="AD1252" s="577"/>
      <c r="AE1252" s="577"/>
      <c r="AF1252" s="577"/>
      <c r="AG1252" s="577"/>
      <c r="AH1252" s="577"/>
      <c r="AI1252" s="577"/>
      <c r="AJ1252" s="577"/>
      <c r="AK1252" s="577"/>
      <c r="AL1252" s="577"/>
      <c r="AM1252" s="577"/>
      <c r="AN1252" s="577"/>
    </row>
    <row r="1253" spans="1:40" ht="17.25" hidden="1" customHeight="1">
      <c r="A1253" s="545"/>
      <c r="B1253" s="545"/>
      <c r="C1253" s="545"/>
      <c r="D1253" s="545"/>
      <c r="E1253" s="545"/>
      <c r="F1253" s="545"/>
      <c r="G1253" s="545"/>
      <c r="H1253" s="545"/>
      <c r="I1253" s="577"/>
      <c r="J1253" s="577"/>
      <c r="K1253" s="545"/>
      <c r="L1253" s="577"/>
      <c r="M1253" s="545"/>
      <c r="N1253" s="545"/>
      <c r="O1253" s="545"/>
      <c r="P1253" s="545"/>
      <c r="Q1253" s="545"/>
      <c r="R1253" s="545"/>
      <c r="S1253" s="545"/>
      <c r="T1253" s="545"/>
      <c r="U1253" s="545"/>
      <c r="V1253" s="545"/>
      <c r="W1253" s="545"/>
      <c r="X1253" s="582"/>
      <c r="Y1253" s="583"/>
      <c r="Z1253" s="545"/>
      <c r="AA1253" s="577"/>
      <c r="AB1253" s="577"/>
      <c r="AC1253" s="577"/>
      <c r="AD1253" s="577"/>
      <c r="AE1253" s="577"/>
      <c r="AF1253" s="577"/>
      <c r="AG1253" s="577"/>
      <c r="AH1253" s="577"/>
      <c r="AI1253" s="577"/>
      <c r="AJ1253" s="577"/>
      <c r="AK1253" s="577"/>
      <c r="AL1253" s="577"/>
      <c r="AM1253" s="577"/>
      <c r="AN1253" s="577"/>
    </row>
    <row r="1254" spans="1:40" ht="17.25" hidden="1" customHeight="1">
      <c r="A1254" s="545"/>
      <c r="B1254" s="545"/>
      <c r="C1254" s="545"/>
      <c r="D1254" s="545"/>
      <c r="E1254" s="545"/>
      <c r="F1254" s="545"/>
      <c r="G1254" s="545"/>
      <c r="H1254" s="545"/>
      <c r="I1254" s="577"/>
      <c r="J1254" s="577"/>
      <c r="K1254" s="545"/>
      <c r="L1254" s="577"/>
      <c r="M1254" s="545"/>
      <c r="N1254" s="545"/>
      <c r="O1254" s="545"/>
      <c r="P1254" s="545"/>
      <c r="Q1254" s="545"/>
      <c r="R1254" s="545"/>
      <c r="S1254" s="545"/>
      <c r="T1254" s="545"/>
      <c r="U1254" s="545"/>
      <c r="V1254" s="545"/>
      <c r="W1254" s="545"/>
      <c r="X1254" s="582"/>
      <c r="Y1254" s="583"/>
      <c r="Z1254" s="545"/>
      <c r="AA1254" s="577"/>
      <c r="AB1254" s="577"/>
      <c r="AC1254" s="577"/>
      <c r="AD1254" s="577"/>
      <c r="AE1254" s="577"/>
      <c r="AF1254" s="577"/>
      <c r="AG1254" s="577"/>
      <c r="AH1254" s="577"/>
      <c r="AI1254" s="577"/>
      <c r="AJ1254" s="577"/>
      <c r="AK1254" s="577"/>
      <c r="AL1254" s="577"/>
      <c r="AM1254" s="577"/>
      <c r="AN1254" s="577"/>
    </row>
    <row r="1255" spans="1:40" ht="17.25" hidden="1" customHeight="1">
      <c r="A1255" s="545"/>
      <c r="B1255" s="545"/>
      <c r="C1255" s="545"/>
      <c r="D1255" s="545"/>
      <c r="E1255" s="545"/>
      <c r="F1255" s="545"/>
      <c r="G1255" s="545"/>
      <c r="H1255" s="545"/>
      <c r="I1255" s="577"/>
      <c r="J1255" s="577"/>
      <c r="K1255" s="545"/>
      <c r="L1255" s="577"/>
      <c r="M1255" s="545"/>
      <c r="N1255" s="545"/>
      <c r="O1255" s="545"/>
      <c r="P1255" s="545"/>
      <c r="Q1255" s="545"/>
      <c r="R1255" s="545"/>
      <c r="S1255" s="545"/>
      <c r="T1255" s="545"/>
      <c r="U1255" s="545"/>
      <c r="V1255" s="545"/>
      <c r="W1255" s="545"/>
      <c r="X1255" s="582"/>
      <c r="Y1255" s="583"/>
      <c r="Z1255" s="545"/>
      <c r="AA1255" s="577"/>
      <c r="AB1255" s="577"/>
      <c r="AC1255" s="577"/>
      <c r="AD1255" s="577"/>
      <c r="AE1255" s="577"/>
      <c r="AF1255" s="577"/>
      <c r="AG1255" s="577"/>
      <c r="AH1255" s="577"/>
      <c r="AI1255" s="577"/>
      <c r="AJ1255" s="577"/>
      <c r="AK1255" s="577"/>
      <c r="AL1255" s="577"/>
      <c r="AM1255" s="577"/>
      <c r="AN1255" s="577"/>
    </row>
    <row r="1256" spans="1:40" ht="17.25" hidden="1" customHeight="1">
      <c r="A1256" s="545"/>
      <c r="B1256" s="545"/>
      <c r="C1256" s="545"/>
      <c r="D1256" s="545"/>
      <c r="E1256" s="545"/>
      <c r="F1256" s="545"/>
      <c r="G1256" s="545"/>
      <c r="H1256" s="545"/>
      <c r="I1256" s="577"/>
      <c r="J1256" s="577"/>
      <c r="K1256" s="545"/>
      <c r="L1256" s="577"/>
      <c r="M1256" s="545"/>
      <c r="N1256" s="545"/>
      <c r="O1256" s="545"/>
      <c r="P1256" s="545"/>
      <c r="Q1256" s="545"/>
      <c r="R1256" s="545"/>
      <c r="S1256" s="545"/>
      <c r="T1256" s="545"/>
      <c r="U1256" s="545"/>
      <c r="V1256" s="545"/>
      <c r="W1256" s="545"/>
      <c r="X1256" s="582"/>
      <c r="Y1256" s="583"/>
      <c r="Z1256" s="545"/>
      <c r="AA1256" s="577"/>
      <c r="AB1256" s="577"/>
      <c r="AC1256" s="577"/>
      <c r="AD1256" s="577"/>
      <c r="AE1256" s="577"/>
      <c r="AF1256" s="577"/>
      <c r="AG1256" s="577"/>
      <c r="AH1256" s="577"/>
      <c r="AI1256" s="577"/>
      <c r="AJ1256" s="577"/>
      <c r="AK1256" s="577"/>
      <c r="AL1256" s="577"/>
      <c r="AM1256" s="577"/>
      <c r="AN1256" s="577"/>
    </row>
    <row r="1257" spans="1:40" ht="17.25" hidden="1" customHeight="1">
      <c r="A1257" s="545"/>
      <c r="B1257" s="545"/>
      <c r="C1257" s="545"/>
      <c r="D1257" s="545"/>
      <c r="E1257" s="545"/>
      <c r="F1257" s="545"/>
      <c r="G1257" s="545"/>
      <c r="H1257" s="545"/>
      <c r="I1257" s="577"/>
      <c r="J1257" s="577"/>
      <c r="K1257" s="545"/>
      <c r="L1257" s="577"/>
      <c r="M1257" s="545"/>
      <c r="N1257" s="545"/>
      <c r="O1257" s="545"/>
      <c r="P1257" s="545"/>
      <c r="Q1257" s="545"/>
      <c r="R1257" s="545"/>
      <c r="S1257" s="545"/>
      <c r="T1257" s="545"/>
      <c r="U1257" s="545"/>
      <c r="V1257" s="545"/>
      <c r="W1257" s="545"/>
      <c r="X1257" s="582"/>
      <c r="Y1257" s="583"/>
      <c r="Z1257" s="545"/>
      <c r="AA1257" s="577"/>
      <c r="AB1257" s="577"/>
      <c r="AC1257" s="577"/>
      <c r="AD1257" s="577"/>
      <c r="AE1257" s="577"/>
      <c r="AF1257" s="577"/>
      <c r="AG1257" s="577"/>
      <c r="AH1257" s="577"/>
      <c r="AI1257" s="577"/>
      <c r="AJ1257" s="577"/>
      <c r="AK1257" s="577"/>
      <c r="AL1257" s="577"/>
      <c r="AM1257" s="577"/>
      <c r="AN1257" s="577"/>
    </row>
    <row r="1258" spans="1:40" ht="17.25" hidden="1" customHeight="1">
      <c r="A1258" s="545"/>
      <c r="B1258" s="545"/>
      <c r="C1258" s="545"/>
      <c r="D1258" s="545"/>
      <c r="E1258" s="545"/>
      <c r="F1258" s="545"/>
      <c r="G1258" s="545"/>
      <c r="H1258" s="545"/>
      <c r="I1258" s="577"/>
      <c r="J1258" s="577"/>
      <c r="K1258" s="545"/>
      <c r="L1258" s="577"/>
      <c r="M1258" s="545"/>
      <c r="N1258" s="545"/>
      <c r="O1258" s="545"/>
      <c r="P1258" s="545"/>
      <c r="Q1258" s="545"/>
      <c r="R1258" s="545"/>
      <c r="S1258" s="545"/>
      <c r="T1258" s="545"/>
      <c r="U1258" s="545"/>
      <c r="V1258" s="545"/>
      <c r="W1258" s="545"/>
      <c r="X1258" s="582"/>
      <c r="Y1258" s="583"/>
      <c r="Z1258" s="545"/>
      <c r="AA1258" s="577"/>
      <c r="AB1258" s="577"/>
      <c r="AC1258" s="577"/>
      <c r="AD1258" s="577"/>
      <c r="AE1258" s="577"/>
      <c r="AF1258" s="577"/>
      <c r="AG1258" s="577"/>
      <c r="AH1258" s="577"/>
      <c r="AI1258" s="577"/>
      <c r="AJ1258" s="577"/>
      <c r="AK1258" s="577"/>
      <c r="AL1258" s="577"/>
      <c r="AM1258" s="577"/>
      <c r="AN1258" s="577"/>
    </row>
    <row r="1259" spans="1:40" ht="17.25" hidden="1" customHeight="1">
      <c r="A1259" s="545"/>
      <c r="B1259" s="545"/>
      <c r="C1259" s="545"/>
      <c r="D1259" s="545"/>
      <c r="E1259" s="545"/>
      <c r="F1259" s="545"/>
      <c r="G1259" s="545"/>
      <c r="H1259" s="545"/>
      <c r="I1259" s="577"/>
      <c r="J1259" s="577"/>
      <c r="K1259" s="545"/>
      <c r="L1259" s="577"/>
      <c r="M1259" s="545"/>
      <c r="N1259" s="545"/>
      <c r="O1259" s="545"/>
      <c r="P1259" s="545"/>
      <c r="Q1259" s="545"/>
      <c r="R1259" s="545"/>
      <c r="S1259" s="545"/>
      <c r="T1259" s="545"/>
      <c r="U1259" s="545"/>
      <c r="V1259" s="545"/>
      <c r="W1259" s="545"/>
      <c r="X1259" s="582"/>
      <c r="Y1259" s="583"/>
      <c r="Z1259" s="545"/>
      <c r="AA1259" s="577"/>
      <c r="AB1259" s="577"/>
      <c r="AC1259" s="577"/>
      <c r="AD1259" s="577"/>
      <c r="AE1259" s="577"/>
      <c r="AF1259" s="577"/>
      <c r="AG1259" s="577"/>
      <c r="AH1259" s="577"/>
      <c r="AI1259" s="577"/>
      <c r="AJ1259" s="577"/>
      <c r="AK1259" s="577"/>
      <c r="AL1259" s="577"/>
      <c r="AM1259" s="577"/>
      <c r="AN1259" s="577"/>
    </row>
    <row r="1260" spans="1:40" ht="17.25" hidden="1" customHeight="1">
      <c r="A1260" s="545"/>
      <c r="B1260" s="545"/>
      <c r="C1260" s="545"/>
      <c r="D1260" s="545"/>
      <c r="E1260" s="545"/>
      <c r="F1260" s="545"/>
      <c r="G1260" s="545"/>
      <c r="H1260" s="545"/>
      <c r="I1260" s="577"/>
      <c r="J1260" s="577"/>
      <c r="K1260" s="545"/>
      <c r="L1260" s="577"/>
      <c r="M1260" s="545"/>
      <c r="N1260" s="545"/>
      <c r="O1260" s="545"/>
      <c r="P1260" s="545"/>
      <c r="Q1260" s="545"/>
      <c r="R1260" s="545"/>
      <c r="S1260" s="545"/>
      <c r="T1260" s="545"/>
      <c r="U1260" s="545"/>
      <c r="V1260" s="545"/>
      <c r="W1260" s="545"/>
      <c r="X1260" s="582"/>
      <c r="Y1260" s="583"/>
      <c r="Z1260" s="545"/>
      <c r="AA1260" s="577"/>
      <c r="AB1260" s="577"/>
      <c r="AC1260" s="577"/>
      <c r="AD1260" s="577"/>
      <c r="AE1260" s="577"/>
      <c r="AF1260" s="577"/>
      <c r="AG1260" s="577"/>
      <c r="AH1260" s="577"/>
      <c r="AI1260" s="577"/>
      <c r="AJ1260" s="577"/>
      <c r="AK1260" s="577"/>
      <c r="AL1260" s="577"/>
      <c r="AM1260" s="577"/>
      <c r="AN1260" s="577"/>
    </row>
    <row r="1261" spans="1:40" ht="17.25" hidden="1" customHeight="1">
      <c r="A1261" s="545"/>
      <c r="B1261" s="545"/>
      <c r="C1261" s="545"/>
      <c r="D1261" s="545"/>
      <c r="E1261" s="545"/>
      <c r="F1261" s="545"/>
      <c r="G1261" s="545"/>
      <c r="H1261" s="545"/>
      <c r="I1261" s="577"/>
      <c r="J1261" s="577"/>
      <c r="K1261" s="545"/>
      <c r="L1261" s="577"/>
      <c r="M1261" s="545"/>
      <c r="N1261" s="545"/>
      <c r="O1261" s="545"/>
      <c r="P1261" s="545"/>
      <c r="Q1261" s="545"/>
      <c r="R1261" s="545"/>
      <c r="S1261" s="545"/>
      <c r="T1261" s="545"/>
      <c r="U1261" s="545"/>
      <c r="V1261" s="545"/>
      <c r="W1261" s="545"/>
      <c r="X1261" s="582"/>
      <c r="Y1261" s="583"/>
      <c r="Z1261" s="545"/>
      <c r="AA1261" s="577"/>
      <c r="AB1261" s="577"/>
      <c r="AC1261" s="577"/>
      <c r="AD1261" s="577"/>
      <c r="AE1261" s="577"/>
      <c r="AF1261" s="577"/>
      <c r="AG1261" s="577"/>
      <c r="AH1261" s="577"/>
      <c r="AI1261" s="577"/>
      <c r="AJ1261" s="577"/>
      <c r="AK1261" s="577"/>
      <c r="AL1261" s="577"/>
      <c r="AM1261" s="577"/>
      <c r="AN1261" s="577"/>
    </row>
    <row r="1262" spans="1:40" ht="17.25" hidden="1" customHeight="1">
      <c r="A1262" s="545"/>
      <c r="B1262" s="545"/>
      <c r="C1262" s="545"/>
      <c r="D1262" s="545"/>
      <c r="E1262" s="545"/>
      <c r="F1262" s="545"/>
      <c r="G1262" s="545"/>
      <c r="H1262" s="545"/>
      <c r="I1262" s="577"/>
      <c r="J1262" s="577"/>
      <c r="K1262" s="545"/>
      <c r="L1262" s="577"/>
      <c r="M1262" s="545"/>
      <c r="N1262" s="545"/>
      <c r="O1262" s="545"/>
      <c r="P1262" s="545"/>
      <c r="Q1262" s="545"/>
      <c r="R1262" s="545"/>
      <c r="S1262" s="545"/>
      <c r="T1262" s="545"/>
      <c r="U1262" s="545"/>
      <c r="V1262" s="545"/>
      <c r="W1262" s="545"/>
      <c r="X1262" s="582"/>
      <c r="Y1262" s="583"/>
      <c r="Z1262" s="545"/>
      <c r="AA1262" s="577"/>
      <c r="AB1262" s="577"/>
      <c r="AC1262" s="577"/>
      <c r="AD1262" s="577"/>
      <c r="AE1262" s="577"/>
      <c r="AF1262" s="577"/>
      <c r="AG1262" s="577"/>
      <c r="AH1262" s="577"/>
      <c r="AI1262" s="577"/>
      <c r="AJ1262" s="577"/>
      <c r="AK1262" s="577"/>
      <c r="AL1262" s="577"/>
      <c r="AM1262" s="577"/>
      <c r="AN1262" s="577"/>
    </row>
    <row r="1263" spans="1:40" ht="17.25" hidden="1" customHeight="1">
      <c r="A1263" s="545"/>
      <c r="B1263" s="545"/>
      <c r="C1263" s="545"/>
      <c r="D1263" s="545"/>
      <c r="E1263" s="545"/>
      <c r="F1263" s="545"/>
      <c r="G1263" s="545"/>
      <c r="H1263" s="545"/>
      <c r="I1263" s="577"/>
      <c r="J1263" s="577"/>
      <c r="K1263" s="545"/>
      <c r="L1263" s="577"/>
      <c r="M1263" s="545"/>
      <c r="N1263" s="545"/>
      <c r="O1263" s="545"/>
      <c r="P1263" s="545"/>
      <c r="Q1263" s="545"/>
      <c r="R1263" s="545"/>
      <c r="S1263" s="545"/>
      <c r="T1263" s="545"/>
      <c r="U1263" s="545"/>
      <c r="V1263" s="545"/>
      <c r="W1263" s="545"/>
      <c r="X1263" s="582"/>
      <c r="Y1263" s="583"/>
      <c r="Z1263" s="545"/>
      <c r="AA1263" s="577"/>
      <c r="AB1263" s="577"/>
      <c r="AC1263" s="577"/>
      <c r="AD1263" s="577"/>
      <c r="AE1263" s="577"/>
      <c r="AF1263" s="577"/>
      <c r="AG1263" s="577"/>
      <c r="AH1263" s="577"/>
      <c r="AI1263" s="577"/>
      <c r="AJ1263" s="577"/>
      <c r="AK1263" s="577"/>
      <c r="AL1263" s="577"/>
      <c r="AM1263" s="577"/>
      <c r="AN1263" s="577"/>
    </row>
    <row r="1264" spans="1:40" ht="17.25" hidden="1" customHeight="1">
      <c r="A1264" s="545"/>
      <c r="B1264" s="545"/>
      <c r="C1264" s="545"/>
      <c r="D1264" s="545"/>
      <c r="E1264" s="545"/>
      <c r="F1264" s="545"/>
      <c r="G1264" s="545"/>
      <c r="H1264" s="545"/>
      <c r="I1264" s="577"/>
      <c r="J1264" s="577"/>
      <c r="K1264" s="545"/>
      <c r="L1264" s="577"/>
      <c r="M1264" s="545"/>
      <c r="N1264" s="545"/>
      <c r="O1264" s="545"/>
      <c r="P1264" s="545"/>
      <c r="Q1264" s="545"/>
      <c r="R1264" s="545"/>
      <c r="S1264" s="545"/>
      <c r="T1264" s="545"/>
      <c r="U1264" s="545"/>
      <c r="V1264" s="545"/>
      <c r="W1264" s="545"/>
      <c r="X1264" s="582"/>
      <c r="Y1264" s="583"/>
      <c r="Z1264" s="545"/>
      <c r="AA1264" s="577"/>
      <c r="AB1264" s="577"/>
      <c r="AC1264" s="577"/>
      <c r="AD1264" s="577"/>
      <c r="AE1264" s="577"/>
      <c r="AF1264" s="577"/>
      <c r="AG1264" s="577"/>
      <c r="AH1264" s="577"/>
      <c r="AI1264" s="577"/>
      <c r="AJ1264" s="577"/>
      <c r="AK1264" s="577"/>
      <c r="AL1264" s="577"/>
      <c r="AM1264" s="577"/>
      <c r="AN1264" s="577"/>
    </row>
    <row r="1265" spans="1:40" ht="17.25" hidden="1" customHeight="1">
      <c r="A1265" s="545"/>
      <c r="B1265" s="545"/>
      <c r="C1265" s="545"/>
      <c r="D1265" s="545"/>
      <c r="E1265" s="545"/>
      <c r="F1265" s="545"/>
      <c r="G1265" s="545"/>
      <c r="H1265" s="545"/>
      <c r="I1265" s="577"/>
      <c r="J1265" s="577"/>
      <c r="K1265" s="545"/>
      <c r="L1265" s="577"/>
      <c r="M1265" s="545"/>
      <c r="N1265" s="545"/>
      <c r="O1265" s="545"/>
      <c r="P1265" s="545"/>
      <c r="Q1265" s="545"/>
      <c r="R1265" s="545"/>
      <c r="S1265" s="545"/>
      <c r="T1265" s="545"/>
      <c r="U1265" s="545"/>
      <c r="V1265" s="545"/>
      <c r="W1265" s="545"/>
      <c r="X1265" s="582"/>
      <c r="Y1265" s="583"/>
      <c r="Z1265" s="545"/>
      <c r="AA1265" s="577"/>
      <c r="AB1265" s="577"/>
      <c r="AC1265" s="577"/>
      <c r="AD1265" s="577"/>
      <c r="AE1265" s="577"/>
      <c r="AF1265" s="577"/>
      <c r="AG1265" s="577"/>
      <c r="AH1265" s="577"/>
      <c r="AI1265" s="577"/>
      <c r="AJ1265" s="577"/>
      <c r="AK1265" s="577"/>
      <c r="AL1265" s="577"/>
      <c r="AM1265" s="577"/>
      <c r="AN1265" s="577"/>
    </row>
    <row r="1266" spans="1:40" ht="17.25" hidden="1" customHeight="1">
      <c r="A1266" s="545"/>
      <c r="B1266" s="545"/>
      <c r="C1266" s="545"/>
      <c r="D1266" s="545"/>
      <c r="E1266" s="545"/>
      <c r="F1266" s="545"/>
      <c r="G1266" s="545"/>
      <c r="H1266" s="545"/>
      <c r="I1266" s="577"/>
      <c r="J1266" s="577"/>
      <c r="K1266" s="545"/>
      <c r="L1266" s="577"/>
      <c r="M1266" s="545"/>
      <c r="N1266" s="545"/>
      <c r="O1266" s="545"/>
      <c r="P1266" s="545"/>
      <c r="Q1266" s="545"/>
      <c r="R1266" s="545"/>
      <c r="S1266" s="545"/>
      <c r="T1266" s="545"/>
      <c r="U1266" s="545"/>
      <c r="V1266" s="545"/>
      <c r="W1266" s="545"/>
      <c r="X1266" s="582"/>
      <c r="Y1266" s="583"/>
      <c r="Z1266" s="545"/>
      <c r="AA1266" s="577"/>
      <c r="AB1266" s="577"/>
      <c r="AC1266" s="577"/>
      <c r="AD1266" s="577"/>
      <c r="AE1266" s="577"/>
      <c r="AF1266" s="577"/>
      <c r="AG1266" s="577"/>
      <c r="AH1266" s="577"/>
      <c r="AI1266" s="577"/>
      <c r="AJ1266" s="577"/>
      <c r="AK1266" s="577"/>
      <c r="AL1266" s="577"/>
      <c r="AM1266" s="577"/>
      <c r="AN1266" s="577"/>
    </row>
    <row r="1267" spans="1:40" ht="17.25" hidden="1" customHeight="1">
      <c r="A1267" s="545"/>
      <c r="B1267" s="545"/>
      <c r="C1267" s="545"/>
      <c r="D1267" s="545"/>
      <c r="E1267" s="545"/>
      <c r="F1267" s="545"/>
      <c r="G1267" s="545"/>
      <c r="H1267" s="545"/>
      <c r="I1267" s="577"/>
      <c r="J1267" s="577"/>
      <c r="K1267" s="545"/>
      <c r="L1267" s="577"/>
      <c r="M1267" s="545"/>
      <c r="N1267" s="545"/>
      <c r="O1267" s="545"/>
      <c r="P1267" s="545"/>
      <c r="Q1267" s="545"/>
      <c r="R1267" s="545"/>
      <c r="S1267" s="545"/>
      <c r="T1267" s="545"/>
      <c r="U1267" s="545"/>
      <c r="V1267" s="545"/>
      <c r="W1267" s="545"/>
      <c r="X1267" s="582"/>
      <c r="Y1267" s="583"/>
      <c r="Z1267" s="545"/>
      <c r="AA1267" s="577"/>
      <c r="AB1267" s="577"/>
      <c r="AC1267" s="577"/>
      <c r="AD1267" s="577"/>
      <c r="AE1267" s="577"/>
      <c r="AF1267" s="577"/>
      <c r="AG1267" s="577"/>
      <c r="AH1267" s="577"/>
      <c r="AI1267" s="577"/>
      <c r="AJ1267" s="577"/>
      <c r="AK1267" s="577"/>
      <c r="AL1267" s="577"/>
      <c r="AM1267" s="577"/>
      <c r="AN1267" s="577"/>
    </row>
    <row r="1268" spans="1:40" ht="17.25" hidden="1" customHeight="1">
      <c r="A1268" s="545"/>
      <c r="B1268" s="545"/>
      <c r="C1268" s="545"/>
      <c r="D1268" s="545"/>
      <c r="E1268" s="545"/>
      <c r="F1268" s="545"/>
      <c r="G1268" s="545"/>
      <c r="H1268" s="545"/>
      <c r="I1268" s="577"/>
      <c r="J1268" s="577"/>
      <c r="K1268" s="545"/>
      <c r="L1268" s="577"/>
      <c r="M1268" s="545"/>
      <c r="N1268" s="545"/>
      <c r="O1268" s="545"/>
      <c r="P1268" s="545"/>
      <c r="Q1268" s="545"/>
      <c r="R1268" s="545"/>
      <c r="S1268" s="545"/>
      <c r="T1268" s="545"/>
      <c r="U1268" s="545"/>
      <c r="V1268" s="545"/>
      <c r="W1268" s="545"/>
      <c r="X1268" s="582"/>
      <c r="Y1268" s="583"/>
      <c r="Z1268" s="545"/>
      <c r="AA1268" s="577"/>
      <c r="AB1268" s="577"/>
      <c r="AC1268" s="577"/>
      <c r="AD1268" s="577"/>
      <c r="AE1268" s="577"/>
      <c r="AF1268" s="577"/>
      <c r="AG1268" s="577"/>
      <c r="AH1268" s="577"/>
      <c r="AI1268" s="577"/>
      <c r="AJ1268" s="577"/>
      <c r="AK1268" s="577"/>
      <c r="AL1268" s="577"/>
      <c r="AM1268" s="577"/>
      <c r="AN1268" s="577"/>
    </row>
    <row r="1269" spans="1:40" ht="17.25" hidden="1" customHeight="1">
      <c r="A1269" s="545"/>
      <c r="B1269" s="545"/>
      <c r="C1269" s="545"/>
      <c r="D1269" s="545"/>
      <c r="E1269" s="545"/>
      <c r="F1269" s="545"/>
      <c r="G1269" s="545"/>
      <c r="H1269" s="545"/>
      <c r="I1269" s="577"/>
      <c r="J1269" s="577"/>
      <c r="K1269" s="545"/>
      <c r="L1269" s="577"/>
      <c r="M1269" s="545"/>
      <c r="N1269" s="545"/>
      <c r="O1269" s="545"/>
      <c r="P1269" s="545"/>
      <c r="Q1269" s="545"/>
      <c r="R1269" s="545"/>
      <c r="S1269" s="545"/>
      <c r="T1269" s="545"/>
      <c r="U1269" s="545"/>
      <c r="V1269" s="545"/>
      <c r="W1269" s="545"/>
      <c r="X1269" s="582"/>
      <c r="Y1269" s="583"/>
      <c r="Z1269" s="545"/>
      <c r="AA1269" s="577"/>
      <c r="AB1269" s="577"/>
      <c r="AC1269" s="577"/>
      <c r="AD1269" s="577"/>
      <c r="AE1269" s="577"/>
      <c r="AF1269" s="577"/>
      <c r="AG1269" s="577"/>
      <c r="AH1269" s="577"/>
      <c r="AI1269" s="577"/>
      <c r="AJ1269" s="577"/>
      <c r="AK1269" s="577"/>
      <c r="AL1269" s="577"/>
      <c r="AM1269" s="577"/>
      <c r="AN1269" s="577"/>
    </row>
    <row r="1270" spans="1:40" ht="17.25" hidden="1" customHeight="1">
      <c r="A1270" s="545"/>
      <c r="B1270" s="545"/>
      <c r="C1270" s="545"/>
      <c r="D1270" s="545"/>
      <c r="E1270" s="545"/>
      <c r="F1270" s="545"/>
      <c r="G1270" s="545"/>
      <c r="H1270" s="545"/>
      <c r="I1270" s="577"/>
      <c r="J1270" s="577"/>
      <c r="K1270" s="545"/>
      <c r="L1270" s="577"/>
      <c r="M1270" s="545"/>
      <c r="N1270" s="545"/>
      <c r="O1270" s="545"/>
      <c r="P1270" s="545"/>
      <c r="Q1270" s="545"/>
      <c r="R1270" s="545"/>
      <c r="S1270" s="545"/>
      <c r="T1270" s="545"/>
      <c r="U1270" s="545"/>
      <c r="V1270" s="545"/>
      <c r="W1270" s="545"/>
      <c r="X1270" s="582"/>
      <c r="Y1270" s="583"/>
      <c r="Z1270" s="545"/>
      <c r="AA1270" s="577"/>
      <c r="AB1270" s="577"/>
      <c r="AC1270" s="577"/>
      <c r="AD1270" s="577"/>
      <c r="AE1270" s="577"/>
      <c r="AF1270" s="577"/>
      <c r="AG1270" s="577"/>
      <c r="AH1270" s="577"/>
      <c r="AI1270" s="577"/>
      <c r="AJ1270" s="577"/>
      <c r="AK1270" s="577"/>
      <c r="AL1270" s="577"/>
      <c r="AM1270" s="577"/>
      <c r="AN1270" s="577"/>
    </row>
    <row r="1271" spans="1:40" ht="17.25" hidden="1" customHeight="1">
      <c r="A1271" s="545"/>
      <c r="B1271" s="545"/>
      <c r="C1271" s="545"/>
      <c r="D1271" s="545"/>
      <c r="E1271" s="545"/>
      <c r="F1271" s="545"/>
      <c r="G1271" s="545"/>
      <c r="H1271" s="545"/>
      <c r="I1271" s="577"/>
      <c r="J1271" s="577"/>
      <c r="K1271" s="545"/>
      <c r="L1271" s="577"/>
      <c r="M1271" s="545"/>
      <c r="N1271" s="545"/>
      <c r="O1271" s="545"/>
      <c r="P1271" s="545"/>
      <c r="Q1271" s="545"/>
      <c r="R1271" s="545"/>
      <c r="S1271" s="545"/>
      <c r="T1271" s="545"/>
      <c r="U1271" s="545"/>
      <c r="V1271" s="545"/>
      <c r="W1271" s="545"/>
      <c r="X1271" s="582"/>
      <c r="Y1271" s="583"/>
      <c r="Z1271" s="545"/>
      <c r="AA1271" s="577"/>
      <c r="AB1271" s="577"/>
      <c r="AC1271" s="577"/>
      <c r="AD1271" s="577"/>
      <c r="AE1271" s="577"/>
      <c r="AF1271" s="577"/>
      <c r="AG1271" s="577"/>
      <c r="AH1271" s="577"/>
      <c r="AI1271" s="577"/>
      <c r="AJ1271" s="577"/>
      <c r="AK1271" s="577"/>
      <c r="AL1271" s="577"/>
      <c r="AM1271" s="577"/>
      <c r="AN1271" s="577"/>
    </row>
    <row r="1272" spans="1:40" ht="17.25" hidden="1" customHeight="1">
      <c r="A1272" s="545"/>
      <c r="B1272" s="545"/>
      <c r="C1272" s="545"/>
      <c r="D1272" s="545"/>
      <c r="E1272" s="545"/>
      <c r="F1272" s="545"/>
      <c r="G1272" s="545"/>
      <c r="H1272" s="545"/>
      <c r="I1272" s="577"/>
      <c r="J1272" s="577"/>
      <c r="K1272" s="545"/>
      <c r="L1272" s="577"/>
      <c r="M1272" s="545"/>
      <c r="N1272" s="545"/>
      <c r="O1272" s="545"/>
      <c r="P1272" s="545"/>
      <c r="Q1272" s="545"/>
      <c r="R1272" s="545"/>
      <c r="S1272" s="545"/>
      <c r="T1272" s="545"/>
      <c r="U1272" s="545"/>
      <c r="V1272" s="545"/>
      <c r="W1272" s="545"/>
      <c r="X1272" s="582"/>
      <c r="Y1272" s="583"/>
      <c r="Z1272" s="545"/>
      <c r="AA1272" s="577"/>
      <c r="AB1272" s="577"/>
      <c r="AC1272" s="577"/>
      <c r="AD1272" s="577"/>
      <c r="AE1272" s="577"/>
      <c r="AF1272" s="577"/>
      <c r="AG1272" s="577"/>
      <c r="AH1272" s="577"/>
      <c r="AI1272" s="577"/>
      <c r="AJ1272" s="577"/>
      <c r="AK1272" s="577"/>
      <c r="AL1272" s="577"/>
      <c r="AM1272" s="577"/>
      <c r="AN1272" s="577"/>
    </row>
    <row r="1273" spans="1:40" ht="17.25" hidden="1" customHeight="1">
      <c r="A1273" s="545"/>
      <c r="B1273" s="545"/>
      <c r="C1273" s="545"/>
      <c r="D1273" s="545"/>
      <c r="E1273" s="545"/>
      <c r="F1273" s="545"/>
      <c r="G1273" s="545"/>
      <c r="H1273" s="545"/>
      <c r="I1273" s="577"/>
      <c r="J1273" s="577"/>
      <c r="K1273" s="545"/>
      <c r="L1273" s="577"/>
      <c r="M1273" s="545"/>
      <c r="N1273" s="545"/>
      <c r="O1273" s="545"/>
      <c r="P1273" s="545"/>
      <c r="Q1273" s="545"/>
      <c r="R1273" s="545"/>
      <c r="S1273" s="545"/>
      <c r="T1273" s="545"/>
      <c r="U1273" s="545"/>
      <c r="V1273" s="545"/>
      <c r="W1273" s="545"/>
      <c r="X1273" s="582"/>
      <c r="Y1273" s="583"/>
      <c r="Z1273" s="545"/>
      <c r="AA1273" s="577"/>
      <c r="AB1273" s="577"/>
      <c r="AC1273" s="577"/>
      <c r="AD1273" s="577"/>
      <c r="AE1273" s="577"/>
      <c r="AF1273" s="577"/>
      <c r="AG1273" s="577"/>
      <c r="AH1273" s="577"/>
      <c r="AI1273" s="577"/>
      <c r="AJ1273" s="577"/>
      <c r="AK1273" s="577"/>
      <c r="AL1273" s="577"/>
      <c r="AM1273" s="577"/>
      <c r="AN1273" s="577"/>
    </row>
    <row r="1274" spans="1:40" ht="17.25" hidden="1" customHeight="1">
      <c r="A1274" s="545"/>
      <c r="B1274" s="545"/>
      <c r="C1274" s="545"/>
      <c r="D1274" s="545"/>
      <c r="E1274" s="545"/>
      <c r="F1274" s="545"/>
      <c r="G1274" s="545"/>
      <c r="H1274" s="545"/>
      <c r="I1274" s="577"/>
      <c r="J1274" s="577"/>
      <c r="K1274" s="545"/>
      <c r="L1274" s="577"/>
      <c r="M1274" s="545"/>
      <c r="N1274" s="545"/>
      <c r="O1274" s="545"/>
      <c r="P1274" s="545"/>
      <c r="Q1274" s="545"/>
      <c r="R1274" s="545"/>
      <c r="S1274" s="545"/>
      <c r="T1274" s="545"/>
      <c r="U1274" s="545"/>
      <c r="V1274" s="545"/>
      <c r="W1274" s="545"/>
      <c r="X1274" s="582"/>
      <c r="Y1274" s="583"/>
      <c r="Z1274" s="545"/>
      <c r="AA1274" s="577"/>
      <c r="AB1274" s="577"/>
      <c r="AC1274" s="577"/>
      <c r="AD1274" s="577"/>
      <c r="AE1274" s="577"/>
      <c r="AF1274" s="577"/>
      <c r="AG1274" s="577"/>
      <c r="AH1274" s="577"/>
      <c r="AI1274" s="577"/>
      <c r="AJ1274" s="577"/>
      <c r="AK1274" s="577"/>
      <c r="AL1274" s="577"/>
      <c r="AM1274" s="577"/>
      <c r="AN1274" s="577"/>
    </row>
    <row r="1275" spans="1:40" ht="17.25" hidden="1" customHeight="1">
      <c r="A1275" s="545"/>
      <c r="B1275" s="545"/>
      <c r="C1275" s="545"/>
      <c r="D1275" s="545"/>
      <c r="E1275" s="545"/>
      <c r="F1275" s="545"/>
      <c r="G1275" s="545"/>
      <c r="H1275" s="545"/>
      <c r="I1275" s="577"/>
      <c r="J1275" s="577"/>
      <c r="K1275" s="545"/>
      <c r="L1275" s="577"/>
      <c r="M1275" s="545"/>
      <c r="N1275" s="545"/>
      <c r="O1275" s="545"/>
      <c r="P1275" s="545"/>
      <c r="Q1275" s="545"/>
      <c r="R1275" s="545"/>
      <c r="S1275" s="545"/>
      <c r="T1275" s="545"/>
      <c r="U1275" s="545"/>
      <c r="V1275" s="545"/>
      <c r="W1275" s="545"/>
      <c r="X1275" s="582"/>
      <c r="Y1275" s="583"/>
      <c r="Z1275" s="545"/>
      <c r="AA1275" s="577"/>
      <c r="AB1275" s="577"/>
      <c r="AC1275" s="577"/>
      <c r="AD1275" s="577"/>
      <c r="AE1275" s="577"/>
      <c r="AF1275" s="577"/>
      <c r="AG1275" s="577"/>
      <c r="AH1275" s="577"/>
      <c r="AI1275" s="577"/>
      <c r="AJ1275" s="577"/>
      <c r="AK1275" s="577"/>
      <c r="AL1275" s="577"/>
      <c r="AM1275" s="577"/>
      <c r="AN1275" s="577"/>
    </row>
    <row r="1276" spans="1:40" ht="17.25" hidden="1" customHeight="1">
      <c r="A1276" s="545"/>
      <c r="B1276" s="545"/>
      <c r="C1276" s="545"/>
      <c r="D1276" s="545"/>
      <c r="E1276" s="545"/>
      <c r="F1276" s="545"/>
      <c r="G1276" s="545"/>
      <c r="H1276" s="545"/>
      <c r="I1276" s="577"/>
      <c r="J1276" s="577"/>
      <c r="K1276" s="545"/>
      <c r="L1276" s="577"/>
      <c r="M1276" s="545"/>
      <c r="N1276" s="545"/>
      <c r="O1276" s="545"/>
      <c r="P1276" s="545"/>
      <c r="Q1276" s="545"/>
      <c r="R1276" s="545"/>
      <c r="S1276" s="545"/>
      <c r="T1276" s="545"/>
      <c r="U1276" s="545"/>
      <c r="V1276" s="545"/>
      <c r="W1276" s="545"/>
      <c r="X1276" s="582"/>
      <c r="Y1276" s="583"/>
      <c r="Z1276" s="545"/>
      <c r="AA1276" s="577"/>
      <c r="AB1276" s="577"/>
      <c r="AC1276" s="577"/>
      <c r="AD1276" s="577"/>
      <c r="AE1276" s="577"/>
      <c r="AF1276" s="577"/>
      <c r="AG1276" s="577"/>
      <c r="AH1276" s="577"/>
      <c r="AI1276" s="577"/>
      <c r="AJ1276" s="577"/>
      <c r="AK1276" s="577"/>
      <c r="AL1276" s="577"/>
      <c r="AM1276" s="577"/>
      <c r="AN1276" s="577"/>
    </row>
    <row r="1277" spans="1:40" ht="17.25" hidden="1" customHeight="1">
      <c r="A1277" s="545"/>
      <c r="B1277" s="545"/>
      <c r="C1277" s="545"/>
      <c r="D1277" s="545"/>
      <c r="E1277" s="545"/>
      <c r="F1277" s="545"/>
      <c r="G1277" s="545"/>
      <c r="H1277" s="545"/>
      <c r="I1277" s="577"/>
      <c r="J1277" s="577"/>
      <c r="K1277" s="545"/>
      <c r="L1277" s="577"/>
      <c r="M1277" s="545"/>
      <c r="N1277" s="545"/>
      <c r="O1277" s="545"/>
      <c r="P1277" s="545"/>
      <c r="Q1277" s="545"/>
      <c r="R1277" s="545"/>
      <c r="S1277" s="545"/>
      <c r="T1277" s="545"/>
      <c r="U1277" s="545"/>
      <c r="V1277" s="545"/>
      <c r="W1277" s="545"/>
      <c r="X1277" s="582"/>
      <c r="Y1277" s="583"/>
      <c r="Z1277" s="545"/>
      <c r="AA1277" s="577"/>
      <c r="AB1277" s="577"/>
      <c r="AC1277" s="577"/>
      <c r="AD1277" s="577"/>
      <c r="AE1277" s="577"/>
      <c r="AF1277" s="577"/>
      <c r="AG1277" s="577"/>
      <c r="AH1277" s="577"/>
      <c r="AI1277" s="577"/>
      <c r="AJ1277" s="577"/>
      <c r="AK1277" s="577"/>
      <c r="AL1277" s="577"/>
      <c r="AM1277" s="577"/>
      <c r="AN1277" s="577"/>
    </row>
    <row r="1278" spans="1:40" ht="17.25" hidden="1" customHeight="1">
      <c r="A1278" s="545"/>
      <c r="B1278" s="545"/>
      <c r="C1278" s="545"/>
      <c r="D1278" s="545"/>
      <c r="E1278" s="545"/>
      <c r="F1278" s="545"/>
      <c r="G1278" s="545"/>
      <c r="H1278" s="545"/>
      <c r="I1278" s="577"/>
      <c r="J1278" s="577"/>
      <c r="K1278" s="545"/>
      <c r="L1278" s="577"/>
      <c r="M1278" s="545"/>
      <c r="N1278" s="545"/>
      <c r="O1278" s="545"/>
      <c r="P1278" s="545"/>
      <c r="Q1278" s="545"/>
      <c r="R1278" s="545"/>
      <c r="S1278" s="545"/>
      <c r="T1278" s="545"/>
      <c r="U1278" s="545"/>
      <c r="V1278" s="545"/>
      <c r="W1278" s="545"/>
      <c r="X1278" s="582"/>
      <c r="Y1278" s="583"/>
      <c r="Z1278" s="545"/>
      <c r="AA1278" s="577"/>
      <c r="AB1278" s="577"/>
      <c r="AC1278" s="577"/>
      <c r="AD1278" s="577"/>
      <c r="AE1278" s="577"/>
      <c r="AF1278" s="577"/>
      <c r="AG1278" s="577"/>
      <c r="AH1278" s="577"/>
      <c r="AI1278" s="577"/>
      <c r="AJ1278" s="577"/>
      <c r="AK1278" s="577"/>
      <c r="AL1278" s="577"/>
      <c r="AM1278" s="577"/>
      <c r="AN1278" s="577"/>
    </row>
    <row r="1279" spans="1:40" ht="17.25" hidden="1" customHeight="1">
      <c r="A1279" s="545"/>
      <c r="B1279" s="545"/>
      <c r="C1279" s="545"/>
      <c r="D1279" s="545"/>
      <c r="E1279" s="545"/>
      <c r="F1279" s="545"/>
      <c r="G1279" s="545"/>
      <c r="H1279" s="545"/>
      <c r="I1279" s="577"/>
      <c r="J1279" s="577"/>
      <c r="K1279" s="545"/>
      <c r="L1279" s="577"/>
      <c r="M1279" s="545"/>
      <c r="N1279" s="545"/>
      <c r="O1279" s="545"/>
      <c r="P1279" s="545"/>
      <c r="Q1279" s="545"/>
      <c r="R1279" s="545"/>
      <c r="S1279" s="545"/>
      <c r="T1279" s="545"/>
      <c r="U1279" s="545"/>
      <c r="V1279" s="545"/>
      <c r="W1279" s="545"/>
      <c r="X1279" s="582"/>
      <c r="Y1279" s="583"/>
      <c r="Z1279" s="545"/>
      <c r="AA1279" s="577"/>
      <c r="AB1279" s="577"/>
      <c r="AC1279" s="577"/>
      <c r="AD1279" s="577"/>
      <c r="AE1279" s="577"/>
      <c r="AF1279" s="577"/>
      <c r="AG1279" s="577"/>
      <c r="AH1279" s="577"/>
      <c r="AI1279" s="577"/>
      <c r="AJ1279" s="577"/>
      <c r="AK1279" s="577"/>
      <c r="AL1279" s="577"/>
      <c r="AM1279" s="577"/>
      <c r="AN1279" s="577"/>
    </row>
    <row r="1280" spans="1:40" ht="17.25" hidden="1" customHeight="1">
      <c r="A1280" s="545"/>
      <c r="B1280" s="545"/>
      <c r="C1280" s="545"/>
      <c r="D1280" s="545"/>
      <c r="E1280" s="545"/>
      <c r="F1280" s="545"/>
      <c r="G1280" s="545"/>
      <c r="H1280" s="545"/>
      <c r="I1280" s="577"/>
      <c r="J1280" s="577"/>
      <c r="K1280" s="545"/>
      <c r="L1280" s="577"/>
      <c r="M1280" s="545"/>
      <c r="N1280" s="545"/>
      <c r="O1280" s="545"/>
      <c r="P1280" s="545"/>
      <c r="Q1280" s="545"/>
      <c r="R1280" s="545"/>
      <c r="S1280" s="545"/>
      <c r="T1280" s="545"/>
      <c r="U1280" s="545"/>
      <c r="V1280" s="545"/>
      <c r="W1280" s="545"/>
      <c r="X1280" s="582"/>
      <c r="Y1280" s="583"/>
      <c r="Z1280" s="545"/>
      <c r="AA1280" s="577"/>
      <c r="AB1280" s="577"/>
      <c r="AC1280" s="577"/>
      <c r="AD1280" s="577"/>
      <c r="AE1280" s="577"/>
      <c r="AF1280" s="577"/>
      <c r="AG1280" s="577"/>
      <c r="AH1280" s="577"/>
      <c r="AI1280" s="577"/>
      <c r="AJ1280" s="577"/>
      <c r="AK1280" s="577"/>
      <c r="AL1280" s="577"/>
      <c r="AM1280" s="577"/>
      <c r="AN1280" s="577"/>
    </row>
    <row r="1281" spans="1:40" ht="17.25" hidden="1" customHeight="1">
      <c r="A1281" s="545"/>
      <c r="B1281" s="545"/>
      <c r="C1281" s="545"/>
      <c r="D1281" s="545"/>
      <c r="E1281" s="545"/>
      <c r="F1281" s="545"/>
      <c r="G1281" s="545"/>
      <c r="H1281" s="545"/>
      <c r="I1281" s="577"/>
      <c r="J1281" s="577"/>
      <c r="K1281" s="545"/>
      <c r="L1281" s="577"/>
      <c r="M1281" s="545"/>
      <c r="N1281" s="545"/>
      <c r="O1281" s="545"/>
      <c r="P1281" s="545"/>
      <c r="Q1281" s="545"/>
      <c r="R1281" s="545"/>
      <c r="S1281" s="545"/>
      <c r="T1281" s="545"/>
      <c r="U1281" s="545"/>
      <c r="V1281" s="545"/>
      <c r="W1281" s="545"/>
      <c r="X1281" s="582"/>
      <c r="Y1281" s="583"/>
      <c r="Z1281" s="545"/>
      <c r="AA1281" s="577"/>
      <c r="AB1281" s="577"/>
      <c r="AC1281" s="577"/>
      <c r="AD1281" s="577"/>
      <c r="AE1281" s="577"/>
      <c r="AF1281" s="577"/>
      <c r="AG1281" s="577"/>
      <c r="AH1281" s="577"/>
      <c r="AI1281" s="577"/>
      <c r="AJ1281" s="577"/>
      <c r="AK1281" s="577"/>
      <c r="AL1281" s="577"/>
      <c r="AM1281" s="577"/>
      <c r="AN1281" s="577"/>
    </row>
    <row r="1282" spans="1:40" ht="17.25" hidden="1" customHeight="1">
      <c r="A1282" s="545"/>
      <c r="B1282" s="545"/>
      <c r="C1282" s="545"/>
      <c r="D1282" s="545"/>
      <c r="E1282" s="545"/>
      <c r="F1282" s="545"/>
      <c r="G1282" s="545"/>
      <c r="H1282" s="545"/>
      <c r="I1282" s="577"/>
      <c r="J1282" s="577"/>
      <c r="K1282" s="545"/>
      <c r="L1282" s="577"/>
      <c r="M1282" s="545"/>
      <c r="N1282" s="545"/>
      <c r="O1282" s="545"/>
      <c r="P1282" s="545"/>
      <c r="Q1282" s="545"/>
      <c r="R1282" s="545"/>
      <c r="S1282" s="545"/>
      <c r="T1282" s="545"/>
      <c r="U1282" s="545"/>
      <c r="V1282" s="545"/>
      <c r="W1282" s="545"/>
      <c r="X1282" s="582"/>
      <c r="Y1282" s="583"/>
      <c r="Z1282" s="545"/>
      <c r="AA1282" s="577"/>
      <c r="AB1282" s="577"/>
      <c r="AC1282" s="577"/>
      <c r="AD1282" s="577"/>
      <c r="AE1282" s="577"/>
      <c r="AF1282" s="577"/>
      <c r="AG1282" s="577"/>
      <c r="AH1282" s="577"/>
      <c r="AI1282" s="577"/>
      <c r="AJ1282" s="577"/>
      <c r="AK1282" s="577"/>
      <c r="AL1282" s="577"/>
      <c r="AM1282" s="577"/>
      <c r="AN1282" s="577"/>
    </row>
    <row r="1283" spans="1:40" ht="17.25" hidden="1" customHeight="1">
      <c r="A1283" s="545"/>
      <c r="B1283" s="545"/>
      <c r="C1283" s="545"/>
      <c r="D1283" s="545"/>
      <c r="E1283" s="545"/>
      <c r="F1283" s="545"/>
      <c r="G1283" s="545"/>
      <c r="H1283" s="545"/>
      <c r="I1283" s="577"/>
      <c r="J1283" s="577"/>
      <c r="K1283" s="545"/>
      <c r="L1283" s="577"/>
      <c r="M1283" s="545"/>
      <c r="N1283" s="545"/>
      <c r="O1283" s="545"/>
      <c r="P1283" s="545"/>
      <c r="Q1283" s="545"/>
      <c r="R1283" s="545"/>
      <c r="S1283" s="545"/>
      <c r="T1283" s="545"/>
      <c r="U1283" s="545"/>
      <c r="V1283" s="545"/>
      <c r="W1283" s="545"/>
      <c r="X1283" s="582"/>
      <c r="Y1283" s="583"/>
      <c r="Z1283" s="545"/>
      <c r="AA1283" s="577"/>
      <c r="AB1283" s="577"/>
      <c r="AC1283" s="577"/>
      <c r="AD1283" s="577"/>
      <c r="AE1283" s="577"/>
      <c r="AF1283" s="577"/>
      <c r="AG1283" s="577"/>
      <c r="AH1283" s="577"/>
      <c r="AI1283" s="577"/>
      <c r="AJ1283" s="577"/>
      <c r="AK1283" s="577"/>
      <c r="AL1283" s="577"/>
      <c r="AM1283" s="577"/>
      <c r="AN1283" s="577"/>
    </row>
    <row r="1284" spans="1:40" ht="17.25" hidden="1" customHeight="1">
      <c r="A1284" s="545"/>
      <c r="B1284" s="545"/>
      <c r="C1284" s="545"/>
      <c r="D1284" s="545"/>
      <c r="E1284" s="545"/>
      <c r="F1284" s="545"/>
      <c r="G1284" s="545"/>
      <c r="H1284" s="545"/>
      <c r="I1284" s="577"/>
      <c r="J1284" s="577"/>
      <c r="K1284" s="545"/>
      <c r="L1284" s="577"/>
      <c r="M1284" s="545"/>
      <c r="N1284" s="545"/>
      <c r="O1284" s="545"/>
      <c r="P1284" s="545"/>
      <c r="Q1284" s="545"/>
      <c r="R1284" s="545"/>
      <c r="S1284" s="545"/>
      <c r="T1284" s="545"/>
      <c r="U1284" s="545"/>
      <c r="V1284" s="545"/>
      <c r="W1284" s="545"/>
      <c r="X1284" s="582"/>
      <c r="Y1284" s="583"/>
      <c r="Z1284" s="545"/>
      <c r="AA1284" s="577"/>
      <c r="AB1284" s="577"/>
      <c r="AC1284" s="577"/>
      <c r="AD1284" s="577"/>
      <c r="AE1284" s="577"/>
      <c r="AF1284" s="577"/>
      <c r="AG1284" s="577"/>
      <c r="AH1284" s="577"/>
      <c r="AI1284" s="577"/>
      <c r="AJ1284" s="577"/>
      <c r="AK1284" s="577"/>
      <c r="AL1284" s="577"/>
      <c r="AM1284" s="577"/>
      <c r="AN1284" s="577"/>
    </row>
    <row r="1285" spans="1:40" ht="17.25" hidden="1" customHeight="1">
      <c r="A1285" s="545"/>
      <c r="B1285" s="545"/>
      <c r="C1285" s="545"/>
      <c r="D1285" s="545"/>
      <c r="E1285" s="545"/>
      <c r="F1285" s="545"/>
      <c r="G1285" s="545"/>
      <c r="H1285" s="545"/>
      <c r="I1285" s="577"/>
      <c r="J1285" s="577"/>
      <c r="K1285" s="545"/>
      <c r="L1285" s="577"/>
      <c r="M1285" s="545"/>
      <c r="N1285" s="545"/>
      <c r="O1285" s="545"/>
      <c r="P1285" s="545"/>
      <c r="Q1285" s="545"/>
      <c r="R1285" s="545"/>
      <c r="S1285" s="545"/>
      <c r="T1285" s="545"/>
      <c r="U1285" s="545"/>
      <c r="V1285" s="545"/>
      <c r="W1285" s="545"/>
      <c r="X1285" s="582"/>
      <c r="Y1285" s="583"/>
      <c r="Z1285" s="545"/>
      <c r="AA1285" s="577"/>
      <c r="AB1285" s="577"/>
      <c r="AC1285" s="577"/>
      <c r="AD1285" s="577"/>
      <c r="AE1285" s="577"/>
      <c r="AF1285" s="577"/>
      <c r="AG1285" s="577"/>
      <c r="AH1285" s="577"/>
      <c r="AI1285" s="577"/>
      <c r="AJ1285" s="577"/>
      <c r="AK1285" s="577"/>
      <c r="AL1285" s="577"/>
      <c r="AM1285" s="577"/>
      <c r="AN1285" s="577"/>
    </row>
    <row r="1286" spans="1:40" ht="17.25" hidden="1" customHeight="1">
      <c r="A1286" s="545"/>
      <c r="B1286" s="545"/>
      <c r="C1286" s="545"/>
      <c r="D1286" s="545"/>
      <c r="E1286" s="545"/>
      <c r="F1286" s="545"/>
      <c r="G1286" s="545"/>
      <c r="H1286" s="545"/>
      <c r="I1286" s="577"/>
      <c r="J1286" s="577"/>
      <c r="K1286" s="545"/>
      <c r="L1286" s="577"/>
      <c r="M1286" s="545"/>
      <c r="N1286" s="545"/>
      <c r="O1286" s="545"/>
      <c r="P1286" s="545"/>
      <c r="Q1286" s="545"/>
      <c r="R1286" s="545"/>
      <c r="S1286" s="545"/>
      <c r="T1286" s="545"/>
      <c r="U1286" s="545"/>
      <c r="V1286" s="545"/>
      <c r="W1286" s="545"/>
      <c r="X1286" s="582"/>
      <c r="Y1286" s="583"/>
      <c r="Z1286" s="545"/>
      <c r="AA1286" s="577"/>
      <c r="AB1286" s="577"/>
      <c r="AC1286" s="577"/>
      <c r="AD1286" s="577"/>
      <c r="AE1286" s="577"/>
      <c r="AF1286" s="577"/>
      <c r="AG1286" s="577"/>
      <c r="AH1286" s="577"/>
      <c r="AI1286" s="577"/>
      <c r="AJ1286" s="577"/>
      <c r="AK1286" s="577"/>
      <c r="AL1286" s="577"/>
      <c r="AM1286" s="577"/>
      <c r="AN1286" s="577"/>
    </row>
    <row r="1287" spans="1:40" ht="17.25" hidden="1" customHeight="1">
      <c r="A1287" s="545"/>
      <c r="B1287" s="545"/>
      <c r="C1287" s="545"/>
      <c r="D1287" s="545"/>
      <c r="E1287" s="545"/>
      <c r="F1287" s="545"/>
      <c r="G1287" s="545"/>
      <c r="H1287" s="545"/>
      <c r="I1287" s="577"/>
      <c r="J1287" s="577"/>
      <c r="K1287" s="545"/>
      <c r="L1287" s="577"/>
      <c r="M1287" s="545"/>
      <c r="N1287" s="545"/>
      <c r="O1287" s="545"/>
      <c r="P1287" s="545"/>
      <c r="Q1287" s="545"/>
      <c r="R1287" s="545"/>
      <c r="S1287" s="545"/>
      <c r="T1287" s="545"/>
      <c r="U1287" s="545"/>
      <c r="V1287" s="545"/>
      <c r="W1287" s="545"/>
      <c r="X1287" s="582"/>
      <c r="Y1287" s="583"/>
      <c r="Z1287" s="545"/>
      <c r="AA1287" s="577"/>
      <c r="AB1287" s="577"/>
      <c r="AC1287" s="577"/>
      <c r="AD1287" s="577"/>
      <c r="AE1287" s="577"/>
      <c r="AF1287" s="577"/>
      <c r="AG1287" s="577"/>
      <c r="AH1287" s="577"/>
      <c r="AI1287" s="577"/>
      <c r="AJ1287" s="577"/>
      <c r="AK1287" s="577"/>
      <c r="AL1287" s="577"/>
      <c r="AM1287" s="577"/>
      <c r="AN1287" s="577"/>
    </row>
    <row r="1288" spans="1:40" ht="17.25" hidden="1" customHeight="1">
      <c r="A1288" s="545"/>
      <c r="B1288" s="545"/>
      <c r="C1288" s="545"/>
      <c r="D1288" s="545"/>
      <c r="E1288" s="545"/>
      <c r="F1288" s="545"/>
      <c r="G1288" s="545"/>
      <c r="H1288" s="545"/>
      <c r="I1288" s="577"/>
      <c r="J1288" s="577"/>
      <c r="K1288" s="545"/>
      <c r="L1288" s="577"/>
      <c r="M1288" s="545"/>
      <c r="N1288" s="545"/>
      <c r="O1288" s="545"/>
      <c r="P1288" s="545"/>
      <c r="Q1288" s="545"/>
      <c r="R1288" s="545"/>
      <c r="S1288" s="545"/>
      <c r="T1288" s="545"/>
      <c r="U1288" s="545"/>
      <c r="V1288" s="545"/>
      <c r="W1288" s="545"/>
      <c r="X1288" s="582"/>
      <c r="Y1288" s="583"/>
      <c r="Z1288" s="545"/>
      <c r="AA1288" s="577"/>
      <c r="AB1288" s="577"/>
      <c r="AC1288" s="577"/>
      <c r="AD1288" s="577"/>
      <c r="AE1288" s="577"/>
      <c r="AF1288" s="577"/>
      <c r="AG1288" s="577"/>
      <c r="AH1288" s="577"/>
      <c r="AI1288" s="577"/>
      <c r="AJ1288" s="577"/>
      <c r="AK1288" s="577"/>
      <c r="AL1288" s="577"/>
      <c r="AM1288" s="577"/>
      <c r="AN1288" s="577"/>
    </row>
    <row r="1289" spans="1:40" ht="17.25" hidden="1" customHeight="1">
      <c r="A1289" s="545"/>
      <c r="B1289" s="545"/>
      <c r="C1289" s="545"/>
      <c r="D1289" s="545"/>
      <c r="E1289" s="545"/>
      <c r="F1289" s="545"/>
      <c r="G1289" s="545"/>
      <c r="H1289" s="545"/>
      <c r="I1289" s="577"/>
      <c r="J1289" s="577"/>
      <c r="K1289" s="545"/>
      <c r="L1289" s="577"/>
      <c r="M1289" s="545"/>
      <c r="N1289" s="545"/>
      <c r="O1289" s="545"/>
      <c r="P1289" s="545"/>
      <c r="Q1289" s="545"/>
      <c r="R1289" s="545"/>
      <c r="S1289" s="545"/>
      <c r="T1289" s="545"/>
      <c r="U1289" s="545"/>
      <c r="V1289" s="545"/>
      <c r="W1289" s="545"/>
      <c r="X1289" s="582"/>
      <c r="Y1289" s="583"/>
      <c r="Z1289" s="545"/>
      <c r="AA1289" s="577"/>
      <c r="AB1289" s="577"/>
      <c r="AC1289" s="577"/>
      <c r="AD1289" s="577"/>
      <c r="AE1289" s="577"/>
      <c r="AF1289" s="577"/>
      <c r="AG1289" s="577"/>
      <c r="AH1289" s="577"/>
      <c r="AI1289" s="577"/>
      <c r="AJ1289" s="577"/>
      <c r="AK1289" s="577"/>
      <c r="AL1289" s="577"/>
      <c r="AM1289" s="577"/>
      <c r="AN1289" s="577"/>
    </row>
    <row r="1290" spans="1:40" ht="17.25" hidden="1" customHeight="1">
      <c r="A1290" s="545"/>
      <c r="B1290" s="545"/>
      <c r="C1290" s="545"/>
      <c r="D1290" s="545"/>
      <c r="E1290" s="545"/>
      <c r="F1290" s="545"/>
      <c r="G1290" s="545"/>
      <c r="H1290" s="545"/>
      <c r="I1290" s="577"/>
      <c r="J1290" s="577"/>
      <c r="K1290" s="545"/>
      <c r="L1290" s="577"/>
      <c r="M1290" s="545"/>
      <c r="N1290" s="545"/>
      <c r="O1290" s="545"/>
      <c r="P1290" s="545"/>
      <c r="Q1290" s="545"/>
      <c r="R1290" s="545"/>
      <c r="S1290" s="545"/>
      <c r="T1290" s="545"/>
      <c r="U1290" s="545"/>
      <c r="V1290" s="545"/>
      <c r="W1290" s="545"/>
      <c r="X1290" s="582"/>
      <c r="Y1290" s="583"/>
      <c r="Z1290" s="545"/>
      <c r="AA1290" s="577"/>
      <c r="AB1290" s="577"/>
      <c r="AC1290" s="577"/>
      <c r="AD1290" s="577"/>
      <c r="AE1290" s="577"/>
      <c r="AF1290" s="577"/>
      <c r="AG1290" s="577"/>
      <c r="AH1290" s="577"/>
      <c r="AI1290" s="577"/>
      <c r="AJ1290" s="577"/>
      <c r="AK1290" s="577"/>
      <c r="AL1290" s="577"/>
      <c r="AM1290" s="577"/>
      <c r="AN1290" s="577"/>
    </row>
    <row r="1291" spans="1:40" ht="17.25" hidden="1" customHeight="1">
      <c r="A1291" s="545"/>
      <c r="B1291" s="545"/>
      <c r="C1291" s="545"/>
      <c r="D1291" s="545"/>
      <c r="E1291" s="545"/>
      <c r="F1291" s="545"/>
      <c r="G1291" s="545"/>
      <c r="H1291" s="545"/>
      <c r="I1291" s="577"/>
      <c r="J1291" s="577"/>
      <c r="K1291" s="545"/>
      <c r="L1291" s="577"/>
      <c r="M1291" s="545"/>
      <c r="N1291" s="545"/>
      <c r="O1291" s="545"/>
      <c r="P1291" s="545"/>
      <c r="Q1291" s="545"/>
      <c r="R1291" s="545"/>
      <c r="S1291" s="545"/>
      <c r="T1291" s="545"/>
      <c r="U1291" s="545"/>
      <c r="V1291" s="545"/>
      <c r="W1291" s="545"/>
      <c r="X1291" s="582"/>
      <c r="Y1291" s="583"/>
      <c r="Z1291" s="545"/>
      <c r="AA1291" s="577"/>
      <c r="AB1291" s="577"/>
      <c r="AC1291" s="577"/>
      <c r="AD1291" s="577"/>
      <c r="AE1291" s="577"/>
      <c r="AF1291" s="577"/>
      <c r="AG1291" s="577"/>
      <c r="AH1291" s="577"/>
      <c r="AI1291" s="577"/>
      <c r="AJ1291" s="577"/>
      <c r="AK1291" s="577"/>
      <c r="AL1291" s="577"/>
      <c r="AM1291" s="577"/>
      <c r="AN1291" s="577"/>
    </row>
    <row r="1292" spans="1:40" ht="17.25" hidden="1" customHeight="1">
      <c r="A1292" s="545"/>
      <c r="B1292" s="545"/>
      <c r="C1292" s="545"/>
      <c r="D1292" s="545"/>
      <c r="E1292" s="545"/>
      <c r="F1292" s="545"/>
      <c r="G1292" s="545"/>
      <c r="H1292" s="545"/>
      <c r="I1292" s="577"/>
      <c r="J1292" s="577"/>
      <c r="K1292" s="545"/>
      <c r="L1292" s="577"/>
      <c r="M1292" s="545"/>
      <c r="N1292" s="545"/>
      <c r="O1292" s="545"/>
      <c r="P1292" s="545"/>
      <c r="Q1292" s="545"/>
      <c r="R1292" s="545"/>
      <c r="S1292" s="545"/>
      <c r="T1292" s="545"/>
      <c r="U1292" s="545"/>
      <c r="V1292" s="545"/>
      <c r="W1292" s="545"/>
      <c r="X1292" s="582"/>
      <c r="Y1292" s="583"/>
      <c r="Z1292" s="545"/>
      <c r="AA1292" s="577"/>
      <c r="AB1292" s="577"/>
      <c r="AC1292" s="577"/>
      <c r="AD1292" s="577"/>
      <c r="AE1292" s="577"/>
      <c r="AF1292" s="577"/>
      <c r="AG1292" s="577"/>
      <c r="AH1292" s="577"/>
      <c r="AI1292" s="577"/>
      <c r="AJ1292" s="577"/>
      <c r="AK1292" s="577"/>
      <c r="AL1292" s="577"/>
      <c r="AM1292" s="577"/>
      <c r="AN1292" s="577"/>
    </row>
    <row r="1293" spans="1:40" ht="17.25" hidden="1" customHeight="1">
      <c r="A1293" s="545"/>
      <c r="B1293" s="545"/>
      <c r="C1293" s="545"/>
      <c r="D1293" s="545"/>
      <c r="E1293" s="545"/>
      <c r="F1293" s="545"/>
      <c r="G1293" s="545"/>
      <c r="H1293" s="545"/>
      <c r="I1293" s="577"/>
      <c r="J1293" s="577"/>
      <c r="K1293" s="545"/>
      <c r="L1293" s="577"/>
      <c r="M1293" s="545"/>
      <c r="N1293" s="545"/>
      <c r="O1293" s="545"/>
      <c r="P1293" s="545"/>
      <c r="Q1293" s="545"/>
      <c r="R1293" s="545"/>
      <c r="S1293" s="545"/>
      <c r="T1293" s="545"/>
      <c r="U1293" s="545"/>
      <c r="V1293" s="545"/>
      <c r="W1293" s="545"/>
      <c r="X1293" s="582"/>
      <c r="Y1293" s="583"/>
      <c r="Z1293" s="545"/>
      <c r="AA1293" s="577"/>
      <c r="AB1293" s="577"/>
      <c r="AC1293" s="577"/>
      <c r="AD1293" s="577"/>
      <c r="AE1293" s="577"/>
      <c r="AF1293" s="577"/>
      <c r="AG1293" s="577"/>
      <c r="AH1293" s="577"/>
      <c r="AI1293" s="577"/>
      <c r="AJ1293" s="577"/>
      <c r="AK1293" s="577"/>
      <c r="AL1293" s="577"/>
      <c r="AM1293" s="577"/>
      <c r="AN1293" s="577"/>
    </row>
    <row r="1294" spans="1:40" ht="17.25" hidden="1" customHeight="1">
      <c r="A1294" s="545"/>
      <c r="B1294" s="545"/>
      <c r="C1294" s="545"/>
      <c r="D1294" s="545"/>
      <c r="E1294" s="545"/>
      <c r="F1294" s="545"/>
      <c r="G1294" s="545"/>
      <c r="H1294" s="545"/>
      <c r="I1294" s="577"/>
      <c r="J1294" s="577"/>
      <c r="K1294" s="545"/>
      <c r="L1294" s="577"/>
      <c r="M1294" s="545"/>
      <c r="N1294" s="545"/>
      <c r="O1294" s="545"/>
      <c r="P1294" s="545"/>
      <c r="Q1294" s="545"/>
      <c r="R1294" s="545"/>
      <c r="S1294" s="545"/>
      <c r="T1294" s="545"/>
      <c r="U1294" s="545"/>
      <c r="V1294" s="545"/>
      <c r="W1294" s="545"/>
      <c r="X1294" s="582"/>
      <c r="Y1294" s="583"/>
      <c r="Z1294" s="545"/>
      <c r="AA1294" s="577"/>
      <c r="AB1294" s="577"/>
      <c r="AC1294" s="577"/>
      <c r="AD1294" s="577"/>
      <c r="AE1294" s="577"/>
      <c r="AF1294" s="577"/>
      <c r="AG1294" s="577"/>
      <c r="AH1294" s="577"/>
      <c r="AI1294" s="577"/>
      <c r="AJ1294" s="577"/>
      <c r="AK1294" s="577"/>
      <c r="AL1294" s="577"/>
      <c r="AM1294" s="577"/>
      <c r="AN1294" s="577"/>
    </row>
    <row r="1295" spans="1:40" ht="17.25" hidden="1" customHeight="1">
      <c r="A1295" s="545"/>
      <c r="B1295" s="545"/>
      <c r="C1295" s="545"/>
      <c r="D1295" s="545"/>
      <c r="E1295" s="545"/>
      <c r="F1295" s="545"/>
      <c r="G1295" s="545"/>
      <c r="H1295" s="545"/>
      <c r="I1295" s="577"/>
      <c r="J1295" s="577"/>
      <c r="K1295" s="545"/>
      <c r="L1295" s="577"/>
      <c r="M1295" s="545"/>
      <c r="N1295" s="545"/>
      <c r="O1295" s="545"/>
      <c r="P1295" s="545"/>
      <c r="Q1295" s="545"/>
      <c r="R1295" s="545"/>
      <c r="S1295" s="545"/>
      <c r="T1295" s="545"/>
      <c r="U1295" s="545"/>
      <c r="V1295" s="545"/>
      <c r="W1295" s="545"/>
      <c r="X1295" s="582"/>
      <c r="Y1295" s="583"/>
      <c r="Z1295" s="545"/>
      <c r="AA1295" s="577"/>
      <c r="AB1295" s="577"/>
      <c r="AC1295" s="577"/>
      <c r="AD1295" s="577"/>
      <c r="AE1295" s="577"/>
      <c r="AF1295" s="577"/>
      <c r="AG1295" s="577"/>
      <c r="AH1295" s="577"/>
      <c r="AI1295" s="577"/>
      <c r="AJ1295" s="577"/>
      <c r="AK1295" s="577"/>
      <c r="AL1295" s="577"/>
      <c r="AM1295" s="577"/>
      <c r="AN1295" s="577"/>
    </row>
    <row r="1296" spans="1:40" ht="17.25" hidden="1" customHeight="1">
      <c r="A1296" s="545"/>
      <c r="B1296" s="545"/>
      <c r="C1296" s="545"/>
      <c r="D1296" s="545"/>
      <c r="E1296" s="545"/>
      <c r="F1296" s="545"/>
      <c r="G1296" s="545"/>
      <c r="H1296" s="545"/>
      <c r="I1296" s="577"/>
      <c r="J1296" s="577"/>
      <c r="K1296" s="545"/>
      <c r="L1296" s="577"/>
      <c r="M1296" s="545"/>
      <c r="N1296" s="545"/>
      <c r="O1296" s="545"/>
      <c r="P1296" s="545"/>
      <c r="Q1296" s="545"/>
      <c r="R1296" s="545"/>
      <c r="S1296" s="545"/>
      <c r="T1296" s="545"/>
      <c r="U1296" s="545"/>
      <c r="V1296" s="545"/>
      <c r="W1296" s="545"/>
      <c r="X1296" s="582"/>
      <c r="Y1296" s="583"/>
      <c r="Z1296" s="545"/>
      <c r="AA1296" s="577"/>
      <c r="AB1296" s="577"/>
      <c r="AC1296" s="577"/>
      <c r="AD1296" s="577"/>
      <c r="AE1296" s="577"/>
      <c r="AF1296" s="577"/>
      <c r="AG1296" s="577"/>
      <c r="AH1296" s="577"/>
      <c r="AI1296" s="577"/>
      <c r="AJ1296" s="577"/>
      <c r="AK1296" s="577"/>
      <c r="AL1296" s="577"/>
      <c r="AM1296" s="577"/>
      <c r="AN1296" s="577"/>
    </row>
    <row r="1297" spans="1:40" ht="17.25" hidden="1" customHeight="1">
      <c r="A1297" s="545"/>
      <c r="B1297" s="545"/>
      <c r="C1297" s="545"/>
      <c r="D1297" s="545"/>
      <c r="E1297" s="545"/>
      <c r="F1297" s="545"/>
      <c r="G1297" s="545"/>
      <c r="H1297" s="545"/>
      <c r="I1297" s="577"/>
      <c r="J1297" s="577"/>
      <c r="K1297" s="545"/>
      <c r="L1297" s="577"/>
      <c r="M1297" s="545"/>
      <c r="N1297" s="545"/>
      <c r="O1297" s="545"/>
      <c r="P1297" s="545"/>
      <c r="Q1297" s="545"/>
      <c r="R1297" s="545"/>
      <c r="S1297" s="545"/>
      <c r="T1297" s="545"/>
      <c r="U1297" s="545"/>
      <c r="V1297" s="545"/>
      <c r="W1297" s="545"/>
      <c r="X1297" s="582"/>
      <c r="Y1297" s="583"/>
      <c r="Z1297" s="545"/>
      <c r="AA1297" s="577"/>
      <c r="AB1297" s="577"/>
      <c r="AC1297" s="577"/>
      <c r="AD1297" s="577"/>
      <c r="AE1297" s="577"/>
      <c r="AF1297" s="577"/>
      <c r="AG1297" s="577"/>
      <c r="AH1297" s="577"/>
      <c r="AI1297" s="577"/>
      <c r="AJ1297" s="577"/>
      <c r="AK1297" s="577"/>
      <c r="AL1297" s="577"/>
      <c r="AM1297" s="577"/>
      <c r="AN1297" s="577"/>
    </row>
    <row r="1298" spans="1:40" ht="17.25" hidden="1" customHeight="1">
      <c r="A1298" s="545"/>
      <c r="B1298" s="545"/>
      <c r="C1298" s="545"/>
      <c r="D1298" s="545"/>
      <c r="E1298" s="545"/>
      <c r="F1298" s="545"/>
      <c r="G1298" s="545"/>
      <c r="H1298" s="545"/>
      <c r="I1298" s="577"/>
      <c r="J1298" s="577"/>
      <c r="K1298" s="545"/>
      <c r="L1298" s="577"/>
      <c r="M1298" s="545"/>
      <c r="N1298" s="545"/>
      <c r="O1298" s="545"/>
      <c r="P1298" s="545"/>
      <c r="Q1298" s="545"/>
      <c r="R1298" s="545"/>
      <c r="S1298" s="545"/>
      <c r="T1298" s="545"/>
      <c r="U1298" s="545"/>
      <c r="V1298" s="545"/>
      <c r="W1298" s="545"/>
      <c r="X1298" s="582"/>
      <c r="Y1298" s="583"/>
      <c r="Z1298" s="545"/>
      <c r="AA1298" s="577"/>
      <c r="AB1298" s="577"/>
      <c r="AC1298" s="577"/>
      <c r="AD1298" s="577"/>
      <c r="AE1298" s="577"/>
      <c r="AF1298" s="577"/>
      <c r="AG1298" s="577"/>
      <c r="AH1298" s="577"/>
      <c r="AI1298" s="577"/>
      <c r="AJ1298" s="577"/>
      <c r="AK1298" s="577"/>
      <c r="AL1298" s="577"/>
      <c r="AM1298" s="577"/>
      <c r="AN1298" s="577"/>
    </row>
    <row r="1299" spans="1:40" ht="17.25" hidden="1" customHeight="1">
      <c r="A1299" s="545"/>
      <c r="B1299" s="545"/>
      <c r="C1299" s="545"/>
      <c r="D1299" s="545"/>
      <c r="E1299" s="545"/>
      <c r="F1299" s="545"/>
      <c r="G1299" s="545"/>
      <c r="H1299" s="545"/>
      <c r="I1299" s="577"/>
      <c r="J1299" s="577"/>
      <c r="K1299" s="545"/>
      <c r="L1299" s="577"/>
      <c r="M1299" s="545"/>
      <c r="N1299" s="545"/>
      <c r="O1299" s="545"/>
      <c r="P1299" s="545"/>
      <c r="Q1299" s="545"/>
      <c r="R1299" s="545"/>
      <c r="S1299" s="545"/>
      <c r="T1299" s="545"/>
      <c r="U1299" s="545"/>
      <c r="V1299" s="545"/>
      <c r="W1299" s="545"/>
      <c r="X1299" s="582"/>
      <c r="Y1299" s="583"/>
      <c r="Z1299" s="545"/>
      <c r="AA1299" s="577"/>
      <c r="AB1299" s="577"/>
      <c r="AC1299" s="577"/>
      <c r="AD1299" s="577"/>
      <c r="AE1299" s="577"/>
      <c r="AF1299" s="577"/>
      <c r="AG1299" s="577"/>
      <c r="AH1299" s="577"/>
      <c r="AI1299" s="577"/>
      <c r="AJ1299" s="577"/>
      <c r="AK1299" s="577"/>
      <c r="AL1299" s="577"/>
      <c r="AM1299" s="577"/>
      <c r="AN1299" s="577"/>
    </row>
    <row r="1300" spans="1:40" ht="17.25" hidden="1" customHeight="1">
      <c r="A1300" s="545"/>
      <c r="B1300" s="545"/>
      <c r="C1300" s="545"/>
      <c r="D1300" s="545"/>
      <c r="E1300" s="545"/>
      <c r="F1300" s="545"/>
      <c r="G1300" s="545"/>
      <c r="H1300" s="545"/>
      <c r="I1300" s="577"/>
      <c r="J1300" s="577"/>
      <c r="K1300" s="545"/>
      <c r="L1300" s="577"/>
      <c r="M1300" s="545"/>
      <c r="N1300" s="545"/>
      <c r="O1300" s="545"/>
      <c r="P1300" s="545"/>
      <c r="Q1300" s="545"/>
      <c r="R1300" s="545"/>
      <c r="S1300" s="545"/>
      <c r="T1300" s="545"/>
      <c r="U1300" s="545"/>
      <c r="V1300" s="545"/>
      <c r="W1300" s="545"/>
      <c r="X1300" s="582"/>
      <c r="Y1300" s="583"/>
      <c r="Z1300" s="545"/>
      <c r="AA1300" s="577"/>
      <c r="AB1300" s="577"/>
      <c r="AC1300" s="577"/>
      <c r="AD1300" s="577"/>
      <c r="AE1300" s="577"/>
      <c r="AF1300" s="577"/>
      <c r="AG1300" s="577"/>
      <c r="AH1300" s="577"/>
      <c r="AI1300" s="577"/>
      <c r="AJ1300" s="577"/>
      <c r="AK1300" s="577"/>
      <c r="AL1300" s="577"/>
      <c r="AM1300" s="577"/>
      <c r="AN1300" s="577"/>
    </row>
    <row r="1301" spans="1:40" ht="17.25" hidden="1" customHeight="1">
      <c r="A1301" s="545"/>
      <c r="B1301" s="545"/>
      <c r="C1301" s="545"/>
      <c r="D1301" s="545"/>
      <c r="E1301" s="545"/>
      <c r="F1301" s="545"/>
      <c r="G1301" s="545"/>
      <c r="H1301" s="545"/>
      <c r="I1301" s="577"/>
      <c r="J1301" s="577"/>
      <c r="K1301" s="545"/>
      <c r="L1301" s="577"/>
      <c r="M1301" s="545"/>
      <c r="N1301" s="545"/>
      <c r="O1301" s="545"/>
      <c r="P1301" s="545"/>
      <c r="Q1301" s="545"/>
      <c r="R1301" s="545"/>
      <c r="S1301" s="545"/>
      <c r="T1301" s="545"/>
      <c r="U1301" s="545"/>
      <c r="V1301" s="545"/>
      <c r="W1301" s="545"/>
      <c r="X1301" s="582"/>
      <c r="Y1301" s="583"/>
      <c r="Z1301" s="545"/>
      <c r="AA1301" s="577"/>
      <c r="AB1301" s="577"/>
      <c r="AC1301" s="577"/>
      <c r="AD1301" s="577"/>
      <c r="AE1301" s="577"/>
      <c r="AF1301" s="577"/>
      <c r="AG1301" s="577"/>
      <c r="AH1301" s="577"/>
      <c r="AI1301" s="577"/>
      <c r="AJ1301" s="577"/>
      <c r="AK1301" s="577"/>
      <c r="AL1301" s="577"/>
      <c r="AM1301" s="577"/>
      <c r="AN1301" s="577"/>
    </row>
    <row r="1302" spans="1:40" ht="17.25" hidden="1" customHeight="1">
      <c r="A1302" s="545"/>
      <c r="B1302" s="545"/>
      <c r="C1302" s="545"/>
      <c r="D1302" s="545"/>
      <c r="E1302" s="545"/>
      <c r="F1302" s="545"/>
      <c r="G1302" s="545"/>
      <c r="H1302" s="545"/>
      <c r="I1302" s="577"/>
      <c r="J1302" s="577"/>
      <c r="K1302" s="545"/>
      <c r="L1302" s="577"/>
      <c r="M1302" s="545"/>
      <c r="N1302" s="545"/>
      <c r="O1302" s="545"/>
      <c r="P1302" s="545"/>
      <c r="Q1302" s="545"/>
      <c r="R1302" s="545"/>
      <c r="S1302" s="545"/>
      <c r="T1302" s="545"/>
      <c r="U1302" s="545"/>
      <c r="V1302" s="545"/>
      <c r="W1302" s="545"/>
      <c r="X1302" s="582"/>
      <c r="Y1302" s="583"/>
      <c r="Z1302" s="545"/>
      <c r="AA1302" s="577"/>
      <c r="AB1302" s="577"/>
      <c r="AC1302" s="577"/>
      <c r="AD1302" s="577"/>
      <c r="AE1302" s="577"/>
      <c r="AF1302" s="577"/>
      <c r="AG1302" s="577"/>
      <c r="AH1302" s="577"/>
      <c r="AI1302" s="577"/>
      <c r="AJ1302" s="577"/>
      <c r="AK1302" s="577"/>
      <c r="AL1302" s="577"/>
      <c r="AM1302" s="577"/>
      <c r="AN1302" s="577"/>
    </row>
    <row r="1303" spans="1:40" ht="17.25" hidden="1" customHeight="1">
      <c r="A1303" s="545"/>
      <c r="B1303" s="545"/>
      <c r="C1303" s="545"/>
      <c r="D1303" s="545"/>
      <c r="E1303" s="545"/>
      <c r="F1303" s="545"/>
      <c r="G1303" s="545"/>
      <c r="H1303" s="545"/>
      <c r="I1303" s="577"/>
      <c r="J1303" s="577"/>
      <c r="K1303" s="545"/>
      <c r="L1303" s="577"/>
      <c r="M1303" s="545"/>
      <c r="N1303" s="545"/>
      <c r="O1303" s="545"/>
      <c r="P1303" s="545"/>
      <c r="Q1303" s="545"/>
      <c r="R1303" s="545"/>
      <c r="S1303" s="545"/>
      <c r="T1303" s="545"/>
      <c r="U1303" s="545"/>
      <c r="V1303" s="545"/>
      <c r="W1303" s="545"/>
      <c r="X1303" s="582"/>
      <c r="Y1303" s="583"/>
      <c r="Z1303" s="545"/>
      <c r="AA1303" s="577"/>
      <c r="AB1303" s="577"/>
      <c r="AC1303" s="577"/>
      <c r="AD1303" s="577"/>
      <c r="AE1303" s="577"/>
      <c r="AF1303" s="577"/>
      <c r="AG1303" s="577"/>
      <c r="AH1303" s="577"/>
      <c r="AI1303" s="577"/>
      <c r="AJ1303" s="577"/>
      <c r="AK1303" s="577"/>
      <c r="AL1303" s="577"/>
      <c r="AM1303" s="577"/>
      <c r="AN1303" s="577"/>
    </row>
    <row r="1304" spans="1:40" ht="17.25" hidden="1" customHeight="1">
      <c r="A1304" s="545"/>
      <c r="B1304" s="545"/>
      <c r="C1304" s="545"/>
      <c r="D1304" s="545"/>
      <c r="E1304" s="545"/>
      <c r="F1304" s="545"/>
      <c r="G1304" s="545"/>
      <c r="H1304" s="545"/>
      <c r="I1304" s="577"/>
      <c r="J1304" s="577"/>
      <c r="K1304" s="545"/>
      <c r="L1304" s="577"/>
      <c r="M1304" s="545"/>
      <c r="N1304" s="545"/>
      <c r="O1304" s="545"/>
      <c r="P1304" s="545"/>
      <c r="Q1304" s="545"/>
      <c r="R1304" s="545"/>
      <c r="S1304" s="545"/>
      <c r="T1304" s="545"/>
      <c r="U1304" s="545"/>
      <c r="V1304" s="545"/>
      <c r="W1304" s="545"/>
      <c r="X1304" s="582"/>
      <c r="Y1304" s="583"/>
      <c r="Z1304" s="545"/>
      <c r="AA1304" s="577"/>
      <c r="AB1304" s="577"/>
      <c r="AC1304" s="577"/>
      <c r="AD1304" s="577"/>
      <c r="AE1304" s="577"/>
      <c r="AF1304" s="577"/>
      <c r="AG1304" s="577"/>
      <c r="AH1304" s="577"/>
      <c r="AI1304" s="577"/>
      <c r="AJ1304" s="577"/>
      <c r="AK1304" s="577"/>
      <c r="AL1304" s="577"/>
      <c r="AM1304" s="577"/>
      <c r="AN1304" s="577"/>
    </row>
    <row r="1305" spans="1:40" ht="17.25" hidden="1" customHeight="1">
      <c r="A1305" s="545"/>
      <c r="B1305" s="545"/>
      <c r="C1305" s="545"/>
      <c r="D1305" s="545"/>
      <c r="E1305" s="545"/>
      <c r="F1305" s="545"/>
      <c r="G1305" s="545"/>
      <c r="H1305" s="545"/>
      <c r="I1305" s="577"/>
      <c r="J1305" s="577"/>
      <c r="K1305" s="545"/>
      <c r="L1305" s="577"/>
      <c r="M1305" s="545"/>
      <c r="N1305" s="545"/>
      <c r="O1305" s="545"/>
      <c r="P1305" s="545"/>
      <c r="Q1305" s="545"/>
      <c r="R1305" s="545"/>
      <c r="S1305" s="545"/>
      <c r="T1305" s="545"/>
      <c r="U1305" s="545"/>
      <c r="V1305" s="545"/>
      <c r="W1305" s="545"/>
      <c r="X1305" s="582"/>
      <c r="Y1305" s="583"/>
      <c r="Z1305" s="545"/>
      <c r="AA1305" s="577"/>
      <c r="AB1305" s="577"/>
      <c r="AC1305" s="577"/>
      <c r="AD1305" s="577"/>
      <c r="AE1305" s="577"/>
      <c r="AF1305" s="577"/>
      <c r="AG1305" s="577"/>
      <c r="AH1305" s="577"/>
      <c r="AI1305" s="577"/>
      <c r="AJ1305" s="577"/>
      <c r="AK1305" s="577"/>
      <c r="AL1305" s="577"/>
      <c r="AM1305" s="577"/>
      <c r="AN1305" s="577"/>
    </row>
    <row r="1306" spans="1:40" ht="17.25" hidden="1" customHeight="1">
      <c r="A1306" s="545"/>
      <c r="B1306" s="545"/>
      <c r="C1306" s="545"/>
      <c r="D1306" s="545"/>
      <c r="E1306" s="545"/>
      <c r="F1306" s="545"/>
      <c r="G1306" s="545"/>
      <c r="H1306" s="545"/>
      <c r="I1306" s="577"/>
      <c r="J1306" s="577"/>
      <c r="K1306" s="545"/>
      <c r="L1306" s="577"/>
      <c r="M1306" s="545"/>
      <c r="N1306" s="545"/>
      <c r="O1306" s="545"/>
      <c r="P1306" s="545"/>
      <c r="Q1306" s="545"/>
      <c r="R1306" s="545"/>
      <c r="S1306" s="545"/>
      <c r="T1306" s="545"/>
      <c r="U1306" s="545"/>
      <c r="V1306" s="545"/>
      <c r="W1306" s="545"/>
      <c r="X1306" s="582"/>
      <c r="Y1306" s="583"/>
      <c r="Z1306" s="545"/>
      <c r="AA1306" s="577"/>
      <c r="AB1306" s="577"/>
      <c r="AC1306" s="577"/>
      <c r="AD1306" s="577"/>
      <c r="AE1306" s="577"/>
      <c r="AF1306" s="577"/>
      <c r="AG1306" s="577"/>
      <c r="AH1306" s="577"/>
      <c r="AI1306" s="577"/>
      <c r="AJ1306" s="577"/>
      <c r="AK1306" s="577"/>
      <c r="AL1306" s="577"/>
      <c r="AM1306" s="577"/>
      <c r="AN1306" s="577"/>
    </row>
    <row r="1307" spans="1:40" ht="17.25" hidden="1" customHeight="1">
      <c r="A1307" s="545"/>
      <c r="B1307" s="545"/>
      <c r="C1307" s="545"/>
      <c r="D1307" s="545"/>
      <c r="E1307" s="545"/>
      <c r="F1307" s="545"/>
      <c r="G1307" s="545"/>
      <c r="H1307" s="545"/>
      <c r="I1307" s="577"/>
      <c r="J1307" s="577"/>
      <c r="K1307" s="545"/>
      <c r="L1307" s="577"/>
      <c r="M1307" s="545"/>
      <c r="N1307" s="545"/>
      <c r="O1307" s="545"/>
      <c r="P1307" s="545"/>
      <c r="Q1307" s="545"/>
      <c r="R1307" s="545"/>
      <c r="S1307" s="545"/>
      <c r="T1307" s="545"/>
      <c r="U1307" s="545"/>
      <c r="V1307" s="545"/>
      <c r="W1307" s="545"/>
      <c r="X1307" s="582"/>
      <c r="Y1307" s="583"/>
      <c r="Z1307" s="545"/>
      <c r="AA1307" s="577"/>
      <c r="AB1307" s="577"/>
      <c r="AC1307" s="577"/>
      <c r="AD1307" s="577"/>
      <c r="AE1307" s="577"/>
      <c r="AF1307" s="577"/>
      <c r="AG1307" s="577"/>
      <c r="AH1307" s="577"/>
      <c r="AI1307" s="577"/>
      <c r="AJ1307" s="577"/>
      <c r="AK1307" s="577"/>
      <c r="AL1307" s="577"/>
      <c r="AM1307" s="577"/>
      <c r="AN1307" s="577"/>
    </row>
    <row r="1308" spans="1:40" ht="17.25" hidden="1" customHeight="1">
      <c r="A1308" s="545"/>
      <c r="B1308" s="545"/>
      <c r="C1308" s="545"/>
      <c r="D1308" s="545"/>
      <c r="E1308" s="545"/>
      <c r="F1308" s="545"/>
      <c r="G1308" s="545"/>
      <c r="H1308" s="545"/>
      <c r="I1308" s="577"/>
      <c r="J1308" s="577"/>
      <c r="K1308" s="545"/>
      <c r="L1308" s="577"/>
      <c r="M1308" s="545"/>
      <c r="N1308" s="545"/>
      <c r="O1308" s="545"/>
      <c r="P1308" s="545"/>
      <c r="Q1308" s="545"/>
      <c r="R1308" s="545"/>
      <c r="S1308" s="545"/>
      <c r="T1308" s="545"/>
      <c r="U1308" s="545"/>
      <c r="V1308" s="545"/>
      <c r="W1308" s="545"/>
      <c r="X1308" s="582"/>
      <c r="Y1308" s="583"/>
      <c r="Z1308" s="545"/>
      <c r="AA1308" s="577"/>
      <c r="AB1308" s="577"/>
      <c r="AC1308" s="577"/>
      <c r="AD1308" s="577"/>
      <c r="AE1308" s="577"/>
      <c r="AF1308" s="577"/>
      <c r="AG1308" s="577"/>
      <c r="AH1308" s="577"/>
      <c r="AI1308" s="577"/>
      <c r="AJ1308" s="577"/>
      <c r="AK1308" s="577"/>
      <c r="AL1308" s="577"/>
      <c r="AM1308" s="577"/>
      <c r="AN1308" s="577"/>
    </row>
    <row r="1309" spans="1:40" ht="17.25" hidden="1" customHeight="1">
      <c r="A1309" s="545"/>
      <c r="B1309" s="545"/>
      <c r="C1309" s="545"/>
      <c r="D1309" s="545"/>
      <c r="E1309" s="545"/>
      <c r="F1309" s="545"/>
      <c r="G1309" s="545"/>
      <c r="H1309" s="545"/>
      <c r="I1309" s="577"/>
      <c r="J1309" s="577"/>
      <c r="K1309" s="545"/>
      <c r="L1309" s="577"/>
      <c r="M1309" s="545"/>
      <c r="N1309" s="545"/>
      <c r="O1309" s="545"/>
      <c r="P1309" s="545"/>
      <c r="Q1309" s="545"/>
      <c r="R1309" s="545"/>
      <c r="S1309" s="545"/>
      <c r="T1309" s="545"/>
      <c r="U1309" s="545"/>
      <c r="V1309" s="545"/>
      <c r="W1309" s="545"/>
      <c r="X1309" s="582"/>
      <c r="Y1309" s="583"/>
      <c r="Z1309" s="545"/>
      <c r="AA1309" s="577"/>
      <c r="AB1309" s="577"/>
      <c r="AC1309" s="577"/>
      <c r="AD1309" s="577"/>
      <c r="AE1309" s="577"/>
      <c r="AF1309" s="577"/>
      <c r="AG1309" s="577"/>
      <c r="AH1309" s="577"/>
      <c r="AI1309" s="577"/>
      <c r="AJ1309" s="577"/>
      <c r="AK1309" s="577"/>
      <c r="AL1309" s="577"/>
      <c r="AM1309" s="577"/>
      <c r="AN1309" s="577"/>
    </row>
    <row r="1310" spans="1:40" ht="17.25" hidden="1" customHeight="1">
      <c r="A1310" s="545"/>
      <c r="B1310" s="545"/>
      <c r="C1310" s="545"/>
      <c r="D1310" s="545"/>
      <c r="E1310" s="545"/>
      <c r="F1310" s="545"/>
      <c r="G1310" s="545"/>
      <c r="H1310" s="545"/>
      <c r="I1310" s="577"/>
      <c r="J1310" s="577"/>
      <c r="K1310" s="545"/>
      <c r="L1310" s="577"/>
      <c r="M1310" s="545"/>
      <c r="N1310" s="545"/>
      <c r="O1310" s="545"/>
      <c r="P1310" s="545"/>
      <c r="Q1310" s="545"/>
      <c r="R1310" s="545"/>
      <c r="S1310" s="545"/>
      <c r="T1310" s="545"/>
      <c r="U1310" s="545"/>
      <c r="V1310" s="545"/>
      <c r="W1310" s="545"/>
      <c r="X1310" s="582"/>
      <c r="Y1310" s="583"/>
      <c r="Z1310" s="545"/>
      <c r="AA1310" s="577"/>
      <c r="AB1310" s="577"/>
      <c r="AC1310" s="577"/>
      <c r="AD1310" s="577"/>
      <c r="AE1310" s="577"/>
      <c r="AF1310" s="577"/>
      <c r="AG1310" s="577"/>
      <c r="AH1310" s="577"/>
      <c r="AI1310" s="577"/>
      <c r="AJ1310" s="577"/>
      <c r="AK1310" s="577"/>
      <c r="AL1310" s="577"/>
      <c r="AM1310" s="577"/>
      <c r="AN1310" s="577"/>
    </row>
    <row r="1311" spans="1:40" ht="17.25" hidden="1" customHeight="1">
      <c r="A1311" s="545"/>
      <c r="B1311" s="545"/>
      <c r="C1311" s="545"/>
      <c r="D1311" s="545"/>
      <c r="E1311" s="545"/>
      <c r="F1311" s="545"/>
      <c r="G1311" s="545"/>
      <c r="H1311" s="545"/>
      <c r="I1311" s="577"/>
      <c r="J1311" s="577"/>
      <c r="K1311" s="545"/>
      <c r="L1311" s="577"/>
      <c r="M1311" s="545"/>
      <c r="N1311" s="545"/>
      <c r="O1311" s="545"/>
      <c r="P1311" s="545"/>
      <c r="Q1311" s="545"/>
      <c r="R1311" s="545"/>
      <c r="S1311" s="545"/>
      <c r="T1311" s="545"/>
      <c r="U1311" s="545"/>
      <c r="V1311" s="545"/>
      <c r="W1311" s="545"/>
      <c r="X1311" s="582"/>
      <c r="Y1311" s="583"/>
      <c r="Z1311" s="545"/>
      <c r="AA1311" s="577"/>
      <c r="AB1311" s="577"/>
      <c r="AC1311" s="577"/>
      <c r="AD1311" s="577"/>
      <c r="AE1311" s="577"/>
      <c r="AF1311" s="577"/>
      <c r="AG1311" s="577"/>
      <c r="AH1311" s="577"/>
      <c r="AI1311" s="577"/>
      <c r="AJ1311" s="577"/>
      <c r="AK1311" s="577"/>
      <c r="AL1311" s="577"/>
      <c r="AM1311" s="577"/>
      <c r="AN1311" s="577"/>
    </row>
    <row r="1312" spans="1:40" ht="17.25" hidden="1" customHeight="1">
      <c r="A1312" s="545"/>
      <c r="B1312" s="545"/>
      <c r="C1312" s="545"/>
      <c r="D1312" s="545"/>
      <c r="E1312" s="545"/>
      <c r="F1312" s="545"/>
      <c r="G1312" s="545"/>
      <c r="H1312" s="545"/>
      <c r="I1312" s="577"/>
      <c r="J1312" s="577"/>
      <c r="K1312" s="545"/>
      <c r="L1312" s="577"/>
      <c r="M1312" s="545"/>
      <c r="N1312" s="545"/>
      <c r="O1312" s="545"/>
      <c r="P1312" s="545"/>
      <c r="Q1312" s="545"/>
      <c r="R1312" s="545"/>
      <c r="S1312" s="545"/>
      <c r="T1312" s="545"/>
      <c r="U1312" s="545"/>
      <c r="V1312" s="545"/>
      <c r="W1312" s="545"/>
      <c r="X1312" s="582"/>
      <c r="Y1312" s="583"/>
      <c r="Z1312" s="545"/>
      <c r="AA1312" s="577"/>
      <c r="AB1312" s="577"/>
      <c r="AC1312" s="577"/>
      <c r="AD1312" s="577"/>
      <c r="AE1312" s="577"/>
      <c r="AF1312" s="577"/>
      <c r="AG1312" s="577"/>
      <c r="AH1312" s="577"/>
      <c r="AI1312" s="577"/>
      <c r="AJ1312" s="577"/>
      <c r="AK1312" s="577"/>
      <c r="AL1312" s="577"/>
      <c r="AM1312" s="577"/>
      <c r="AN1312" s="577"/>
    </row>
    <row r="1313" spans="1:40" ht="17.25" hidden="1" customHeight="1">
      <c r="A1313" s="545"/>
      <c r="B1313" s="545"/>
      <c r="C1313" s="545"/>
      <c r="D1313" s="545"/>
      <c r="E1313" s="545"/>
      <c r="F1313" s="545"/>
      <c r="G1313" s="545"/>
      <c r="H1313" s="545"/>
      <c r="I1313" s="577"/>
      <c r="J1313" s="577"/>
      <c r="K1313" s="545"/>
      <c r="L1313" s="577"/>
      <c r="M1313" s="545"/>
      <c r="N1313" s="545"/>
      <c r="O1313" s="545"/>
      <c r="P1313" s="545"/>
      <c r="Q1313" s="545"/>
      <c r="R1313" s="545"/>
      <c r="S1313" s="545"/>
      <c r="T1313" s="545"/>
      <c r="U1313" s="545"/>
      <c r="V1313" s="545"/>
      <c r="W1313" s="545"/>
      <c r="X1313" s="582"/>
      <c r="Y1313" s="583"/>
      <c r="Z1313" s="545"/>
      <c r="AA1313" s="577"/>
      <c r="AB1313" s="577"/>
      <c r="AC1313" s="577"/>
      <c r="AD1313" s="577"/>
      <c r="AE1313" s="577"/>
      <c r="AF1313" s="577"/>
      <c r="AG1313" s="577"/>
      <c r="AH1313" s="577"/>
      <c r="AI1313" s="577"/>
      <c r="AJ1313" s="577"/>
      <c r="AK1313" s="577"/>
      <c r="AL1313" s="577"/>
      <c r="AM1313" s="577"/>
      <c r="AN1313" s="577"/>
    </row>
    <row r="1314" spans="1:40" ht="17.25" hidden="1" customHeight="1">
      <c r="A1314" s="545"/>
      <c r="B1314" s="545"/>
      <c r="C1314" s="545"/>
      <c r="D1314" s="545"/>
      <c r="E1314" s="545"/>
      <c r="F1314" s="545"/>
      <c r="G1314" s="545"/>
      <c r="H1314" s="545"/>
      <c r="I1314" s="577"/>
      <c r="J1314" s="577"/>
      <c r="K1314" s="545"/>
      <c r="L1314" s="577"/>
      <c r="M1314" s="545"/>
      <c r="N1314" s="545"/>
      <c r="O1314" s="545"/>
      <c r="P1314" s="545"/>
      <c r="Q1314" s="545"/>
      <c r="R1314" s="545"/>
      <c r="S1314" s="545"/>
      <c r="T1314" s="545"/>
      <c r="U1314" s="545"/>
      <c r="V1314" s="545"/>
      <c r="W1314" s="545"/>
      <c r="X1314" s="582"/>
      <c r="Y1314" s="583"/>
      <c r="Z1314" s="545"/>
      <c r="AA1314" s="577"/>
      <c r="AB1314" s="577"/>
      <c r="AC1314" s="577"/>
      <c r="AD1314" s="577"/>
      <c r="AE1314" s="577"/>
      <c r="AF1314" s="577"/>
      <c r="AG1314" s="577"/>
      <c r="AH1314" s="577"/>
      <c r="AI1314" s="577"/>
      <c r="AJ1314" s="577"/>
      <c r="AK1314" s="577"/>
      <c r="AL1314" s="577"/>
      <c r="AM1314" s="577"/>
      <c r="AN1314" s="577"/>
    </row>
    <row r="1315" spans="1:40" ht="17.25" hidden="1" customHeight="1">
      <c r="A1315" s="545"/>
      <c r="B1315" s="545"/>
      <c r="C1315" s="545"/>
      <c r="D1315" s="545"/>
      <c r="E1315" s="545"/>
      <c r="F1315" s="545"/>
      <c r="G1315" s="545"/>
      <c r="H1315" s="545"/>
      <c r="I1315" s="577"/>
      <c r="J1315" s="577"/>
      <c r="K1315" s="545"/>
      <c r="L1315" s="577"/>
      <c r="M1315" s="545"/>
      <c r="N1315" s="545"/>
      <c r="O1315" s="545"/>
      <c r="P1315" s="545"/>
      <c r="Q1315" s="545"/>
      <c r="R1315" s="545"/>
      <c r="S1315" s="545"/>
      <c r="T1315" s="545"/>
      <c r="U1315" s="545"/>
      <c r="V1315" s="545"/>
      <c r="W1315" s="545"/>
      <c r="X1315" s="582"/>
      <c r="Y1315" s="583"/>
      <c r="Z1315" s="545"/>
      <c r="AA1315" s="577"/>
      <c r="AB1315" s="577"/>
      <c r="AC1315" s="577"/>
      <c r="AD1315" s="577"/>
      <c r="AE1315" s="577"/>
      <c r="AF1315" s="577"/>
      <c r="AG1315" s="577"/>
      <c r="AH1315" s="577"/>
      <c r="AI1315" s="577"/>
      <c r="AJ1315" s="577"/>
      <c r="AK1315" s="577"/>
      <c r="AL1315" s="577"/>
      <c r="AM1315" s="577"/>
      <c r="AN1315" s="577"/>
    </row>
    <row r="1316" spans="1:40" ht="17.25" hidden="1" customHeight="1">
      <c r="A1316" s="545"/>
      <c r="B1316" s="545"/>
      <c r="C1316" s="545"/>
      <c r="D1316" s="545"/>
      <c r="E1316" s="545"/>
      <c r="F1316" s="545"/>
      <c r="G1316" s="545"/>
      <c r="H1316" s="545"/>
      <c r="I1316" s="577"/>
      <c r="J1316" s="577"/>
      <c r="K1316" s="545"/>
      <c r="L1316" s="577"/>
      <c r="M1316" s="545"/>
      <c r="N1316" s="545"/>
      <c r="O1316" s="545"/>
      <c r="P1316" s="545"/>
      <c r="Q1316" s="545"/>
      <c r="R1316" s="545"/>
      <c r="S1316" s="545"/>
      <c r="T1316" s="545"/>
      <c r="U1316" s="545"/>
      <c r="V1316" s="545"/>
      <c r="W1316" s="545"/>
      <c r="X1316" s="582"/>
      <c r="Y1316" s="583"/>
      <c r="Z1316" s="545"/>
      <c r="AA1316" s="577"/>
      <c r="AB1316" s="577"/>
      <c r="AC1316" s="577"/>
      <c r="AD1316" s="577"/>
      <c r="AE1316" s="577"/>
      <c r="AF1316" s="577"/>
      <c r="AG1316" s="577"/>
      <c r="AH1316" s="577"/>
      <c r="AI1316" s="577"/>
      <c r="AJ1316" s="577"/>
      <c r="AK1316" s="577"/>
      <c r="AL1316" s="577"/>
      <c r="AM1316" s="577"/>
      <c r="AN1316" s="577"/>
    </row>
    <row r="1317" spans="1:40" ht="17.25" hidden="1" customHeight="1">
      <c r="A1317" s="545"/>
      <c r="B1317" s="545"/>
      <c r="C1317" s="545"/>
      <c r="D1317" s="545"/>
      <c r="E1317" s="545"/>
      <c r="F1317" s="545"/>
      <c r="G1317" s="545"/>
      <c r="H1317" s="545"/>
      <c r="I1317" s="577"/>
      <c r="J1317" s="577"/>
      <c r="K1317" s="545"/>
      <c r="L1317" s="577"/>
      <c r="M1317" s="545"/>
      <c r="N1317" s="545"/>
      <c r="O1317" s="545"/>
      <c r="P1317" s="545"/>
      <c r="Q1317" s="545"/>
      <c r="R1317" s="545"/>
      <c r="S1317" s="545"/>
      <c r="T1317" s="545"/>
      <c r="U1317" s="545"/>
      <c r="V1317" s="545"/>
      <c r="W1317" s="545"/>
      <c r="X1317" s="582"/>
      <c r="Y1317" s="583"/>
      <c r="Z1317" s="545"/>
      <c r="AA1317" s="577"/>
      <c r="AB1317" s="577"/>
      <c r="AC1317" s="577"/>
      <c r="AD1317" s="577"/>
      <c r="AE1317" s="577"/>
      <c r="AF1317" s="577"/>
      <c r="AG1317" s="577"/>
      <c r="AH1317" s="577"/>
      <c r="AI1317" s="577"/>
      <c r="AJ1317" s="577"/>
      <c r="AK1317" s="577"/>
      <c r="AL1317" s="577"/>
      <c r="AM1317" s="577"/>
      <c r="AN1317" s="577"/>
    </row>
    <row r="1318" spans="1:40" ht="17.25" hidden="1" customHeight="1">
      <c r="A1318" s="545"/>
      <c r="B1318" s="545"/>
      <c r="C1318" s="545"/>
      <c r="D1318" s="545"/>
      <c r="E1318" s="545"/>
      <c r="F1318" s="545"/>
      <c r="G1318" s="545"/>
      <c r="H1318" s="545"/>
      <c r="I1318" s="577"/>
      <c r="J1318" s="577"/>
      <c r="K1318" s="545"/>
      <c r="L1318" s="577"/>
      <c r="M1318" s="545"/>
      <c r="N1318" s="545"/>
      <c r="O1318" s="545"/>
      <c r="P1318" s="545"/>
      <c r="Q1318" s="545"/>
      <c r="R1318" s="545"/>
      <c r="S1318" s="545"/>
      <c r="T1318" s="545"/>
      <c r="U1318" s="545"/>
      <c r="V1318" s="545"/>
      <c r="W1318" s="545"/>
      <c r="X1318" s="582"/>
      <c r="Y1318" s="583"/>
      <c r="Z1318" s="545"/>
      <c r="AA1318" s="577"/>
      <c r="AB1318" s="577"/>
      <c r="AC1318" s="577"/>
      <c r="AD1318" s="577"/>
      <c r="AE1318" s="577"/>
      <c r="AF1318" s="577"/>
      <c r="AG1318" s="577"/>
      <c r="AH1318" s="577"/>
      <c r="AI1318" s="577"/>
      <c r="AJ1318" s="577"/>
      <c r="AK1318" s="577"/>
      <c r="AL1318" s="577"/>
      <c r="AM1318" s="577"/>
      <c r="AN1318" s="577"/>
    </row>
    <row r="1319" spans="1:40" ht="17.25" hidden="1" customHeight="1">
      <c r="A1319" s="545"/>
      <c r="B1319" s="545"/>
      <c r="C1319" s="545"/>
      <c r="D1319" s="545"/>
      <c r="E1319" s="545"/>
      <c r="F1319" s="545"/>
      <c r="G1319" s="545"/>
      <c r="H1319" s="545"/>
      <c r="I1319" s="577"/>
      <c r="J1319" s="577"/>
      <c r="K1319" s="545"/>
      <c r="L1319" s="577"/>
      <c r="M1319" s="545"/>
      <c r="N1319" s="545"/>
      <c r="O1319" s="545"/>
      <c r="P1319" s="545"/>
      <c r="Q1319" s="545"/>
      <c r="R1319" s="545"/>
      <c r="S1319" s="545"/>
      <c r="T1319" s="545"/>
      <c r="U1319" s="545"/>
      <c r="V1319" s="545"/>
      <c r="W1319" s="545"/>
      <c r="X1319" s="582"/>
      <c r="Y1319" s="583"/>
      <c r="Z1319" s="545"/>
      <c r="AA1319" s="577"/>
      <c r="AB1319" s="577"/>
      <c r="AC1319" s="577"/>
      <c r="AD1319" s="577"/>
      <c r="AE1319" s="577"/>
      <c r="AF1319" s="577"/>
      <c r="AG1319" s="577"/>
      <c r="AH1319" s="577"/>
      <c r="AI1319" s="577"/>
      <c r="AJ1319" s="577"/>
      <c r="AK1319" s="577"/>
      <c r="AL1319" s="577"/>
      <c r="AM1319" s="577"/>
      <c r="AN1319" s="577"/>
    </row>
    <row r="1320" spans="1:40" ht="17.25" hidden="1" customHeight="1">
      <c r="A1320" s="545"/>
      <c r="B1320" s="545"/>
      <c r="C1320" s="545"/>
      <c r="D1320" s="545"/>
      <c r="E1320" s="545"/>
      <c r="F1320" s="545"/>
      <c r="G1320" s="545"/>
      <c r="H1320" s="545"/>
      <c r="I1320" s="577"/>
      <c r="J1320" s="577"/>
      <c r="K1320" s="545"/>
      <c r="L1320" s="577"/>
      <c r="M1320" s="545"/>
      <c r="N1320" s="545"/>
      <c r="O1320" s="545"/>
      <c r="P1320" s="545"/>
      <c r="Q1320" s="545"/>
      <c r="R1320" s="545"/>
      <c r="S1320" s="545"/>
      <c r="T1320" s="545"/>
      <c r="U1320" s="545"/>
      <c r="V1320" s="545"/>
      <c r="W1320" s="545"/>
      <c r="X1320" s="582"/>
      <c r="Y1320" s="583"/>
      <c r="Z1320" s="545"/>
      <c r="AA1320" s="577"/>
      <c r="AB1320" s="577"/>
      <c r="AC1320" s="577"/>
      <c r="AD1320" s="577"/>
      <c r="AE1320" s="577"/>
      <c r="AF1320" s="577"/>
      <c r="AG1320" s="577"/>
      <c r="AH1320" s="577"/>
      <c r="AI1320" s="577"/>
      <c r="AJ1320" s="577"/>
      <c r="AK1320" s="577"/>
      <c r="AL1320" s="577"/>
      <c r="AM1320" s="577"/>
      <c r="AN1320" s="577"/>
    </row>
    <row r="1321" spans="1:40" ht="17.25" hidden="1" customHeight="1">
      <c r="A1321" s="545"/>
      <c r="B1321" s="545"/>
      <c r="C1321" s="545"/>
      <c r="D1321" s="545"/>
      <c r="E1321" s="545"/>
      <c r="F1321" s="545"/>
      <c r="G1321" s="545"/>
      <c r="H1321" s="545"/>
      <c r="I1321" s="577"/>
      <c r="J1321" s="577"/>
      <c r="K1321" s="545"/>
      <c r="L1321" s="577"/>
      <c r="M1321" s="545"/>
      <c r="N1321" s="545"/>
      <c r="O1321" s="545"/>
      <c r="P1321" s="545"/>
      <c r="Q1321" s="545"/>
      <c r="R1321" s="545"/>
      <c r="S1321" s="545"/>
      <c r="T1321" s="545"/>
      <c r="U1321" s="545"/>
      <c r="V1321" s="545"/>
      <c r="W1321" s="545"/>
      <c r="X1321" s="582"/>
      <c r="Y1321" s="583"/>
      <c r="Z1321" s="545"/>
      <c r="AA1321" s="577"/>
      <c r="AB1321" s="577"/>
      <c r="AC1321" s="577"/>
      <c r="AD1321" s="577"/>
      <c r="AE1321" s="577"/>
      <c r="AF1321" s="577"/>
      <c r="AG1321" s="577"/>
      <c r="AH1321" s="577"/>
      <c r="AI1321" s="577"/>
      <c r="AJ1321" s="577"/>
      <c r="AK1321" s="577"/>
      <c r="AL1321" s="577"/>
      <c r="AM1321" s="577"/>
      <c r="AN1321" s="577"/>
    </row>
    <row r="1322" spans="1:40" ht="17.25" hidden="1" customHeight="1">
      <c r="A1322" s="545"/>
      <c r="B1322" s="545"/>
      <c r="C1322" s="545"/>
      <c r="D1322" s="545"/>
      <c r="E1322" s="545"/>
      <c r="F1322" s="545"/>
      <c r="G1322" s="545"/>
      <c r="H1322" s="545"/>
      <c r="I1322" s="577"/>
      <c r="J1322" s="577"/>
      <c r="K1322" s="545"/>
      <c r="L1322" s="577"/>
      <c r="M1322" s="545"/>
      <c r="N1322" s="545"/>
      <c r="O1322" s="545"/>
      <c r="P1322" s="545"/>
      <c r="Q1322" s="545"/>
      <c r="R1322" s="545"/>
      <c r="S1322" s="545"/>
      <c r="T1322" s="545"/>
      <c r="U1322" s="545"/>
      <c r="V1322" s="545"/>
      <c r="W1322" s="545"/>
      <c r="X1322" s="582"/>
      <c r="Y1322" s="583"/>
      <c r="Z1322" s="545"/>
      <c r="AA1322" s="577"/>
      <c r="AB1322" s="577"/>
      <c r="AC1322" s="577"/>
      <c r="AD1322" s="577"/>
      <c r="AE1322" s="577"/>
      <c r="AF1322" s="577"/>
      <c r="AG1322" s="577"/>
      <c r="AH1322" s="577"/>
      <c r="AI1322" s="577"/>
      <c r="AJ1322" s="577"/>
      <c r="AK1322" s="577"/>
      <c r="AL1322" s="577"/>
      <c r="AM1322" s="577"/>
      <c r="AN1322" s="577"/>
    </row>
    <row r="1323" spans="1:40" ht="17.25" hidden="1" customHeight="1">
      <c r="A1323" s="545"/>
      <c r="B1323" s="545"/>
      <c r="C1323" s="545"/>
      <c r="D1323" s="545"/>
      <c r="E1323" s="545"/>
      <c r="F1323" s="545"/>
      <c r="G1323" s="545"/>
      <c r="H1323" s="545"/>
      <c r="I1323" s="577"/>
      <c r="J1323" s="577"/>
      <c r="K1323" s="545"/>
      <c r="L1323" s="577"/>
      <c r="M1323" s="545"/>
      <c r="N1323" s="545"/>
      <c r="O1323" s="545"/>
      <c r="P1323" s="545"/>
      <c r="Q1323" s="545"/>
      <c r="R1323" s="545"/>
      <c r="S1323" s="545"/>
      <c r="T1323" s="545"/>
      <c r="U1323" s="545"/>
      <c r="V1323" s="545"/>
      <c r="W1323" s="545"/>
      <c r="X1323" s="582"/>
      <c r="Y1323" s="583"/>
      <c r="Z1323" s="545"/>
      <c r="AA1323" s="577"/>
      <c r="AB1323" s="577"/>
      <c r="AC1323" s="577"/>
      <c r="AD1323" s="577"/>
      <c r="AE1323" s="577"/>
      <c r="AF1323" s="577"/>
      <c r="AG1323" s="577"/>
      <c r="AH1323" s="577"/>
      <c r="AI1323" s="577"/>
      <c r="AJ1323" s="577"/>
      <c r="AK1323" s="577"/>
      <c r="AL1323" s="577"/>
      <c r="AM1323" s="577"/>
      <c r="AN1323" s="577"/>
    </row>
    <row r="1324" spans="1:40" ht="17.25" hidden="1" customHeight="1">
      <c r="A1324" s="545"/>
      <c r="B1324" s="545"/>
      <c r="C1324" s="545"/>
      <c r="D1324" s="545"/>
      <c r="E1324" s="545"/>
      <c r="F1324" s="545"/>
      <c r="G1324" s="545"/>
      <c r="H1324" s="545"/>
      <c r="I1324" s="577"/>
      <c r="J1324" s="577"/>
      <c r="K1324" s="545"/>
      <c r="L1324" s="577"/>
      <c r="M1324" s="545"/>
      <c r="N1324" s="545"/>
      <c r="O1324" s="545"/>
      <c r="P1324" s="545"/>
      <c r="Q1324" s="545"/>
      <c r="R1324" s="545"/>
      <c r="S1324" s="545"/>
      <c r="T1324" s="545"/>
      <c r="U1324" s="545"/>
      <c r="V1324" s="545"/>
      <c r="W1324" s="545"/>
      <c r="X1324" s="582"/>
      <c r="Y1324" s="583"/>
      <c r="Z1324" s="545"/>
      <c r="AA1324" s="577"/>
      <c r="AB1324" s="577"/>
      <c r="AC1324" s="577"/>
      <c r="AD1324" s="577"/>
      <c r="AE1324" s="577"/>
      <c r="AF1324" s="577"/>
      <c r="AG1324" s="577"/>
      <c r="AH1324" s="577"/>
      <c r="AI1324" s="577"/>
      <c r="AJ1324" s="577"/>
      <c r="AK1324" s="577"/>
      <c r="AL1324" s="577"/>
      <c r="AM1324" s="577"/>
      <c r="AN1324" s="577"/>
    </row>
    <row r="1325" spans="1:40" ht="17.25" hidden="1" customHeight="1">
      <c r="A1325" s="545"/>
      <c r="B1325" s="545"/>
      <c r="C1325" s="545"/>
      <c r="D1325" s="545"/>
      <c r="E1325" s="545"/>
      <c r="F1325" s="545"/>
      <c r="G1325" s="545"/>
      <c r="H1325" s="545"/>
      <c r="I1325" s="577"/>
      <c r="J1325" s="577"/>
      <c r="K1325" s="545"/>
      <c r="L1325" s="577"/>
      <c r="M1325" s="545"/>
      <c r="N1325" s="545"/>
      <c r="O1325" s="545"/>
      <c r="P1325" s="545"/>
      <c r="Q1325" s="545"/>
      <c r="R1325" s="545"/>
      <c r="S1325" s="545"/>
      <c r="T1325" s="545"/>
      <c r="U1325" s="545"/>
      <c r="V1325" s="545"/>
      <c r="W1325" s="545"/>
      <c r="X1325" s="582"/>
      <c r="Y1325" s="583"/>
      <c r="Z1325" s="545"/>
      <c r="AA1325" s="577"/>
      <c r="AB1325" s="577"/>
      <c r="AC1325" s="577"/>
      <c r="AD1325" s="577"/>
      <c r="AE1325" s="577"/>
      <c r="AF1325" s="577"/>
      <c r="AG1325" s="577"/>
      <c r="AH1325" s="577"/>
      <c r="AI1325" s="577"/>
      <c r="AJ1325" s="577"/>
      <c r="AK1325" s="577"/>
      <c r="AL1325" s="577"/>
      <c r="AM1325" s="577"/>
      <c r="AN1325" s="577"/>
    </row>
    <row r="1326" spans="1:40" ht="17.25" hidden="1" customHeight="1">
      <c r="A1326" s="545"/>
      <c r="B1326" s="545"/>
      <c r="C1326" s="545"/>
      <c r="D1326" s="545"/>
      <c r="E1326" s="545"/>
      <c r="F1326" s="545"/>
      <c r="G1326" s="545"/>
      <c r="H1326" s="545"/>
      <c r="I1326" s="577"/>
      <c r="J1326" s="577"/>
      <c r="K1326" s="545"/>
      <c r="L1326" s="577"/>
      <c r="M1326" s="545"/>
      <c r="N1326" s="545"/>
      <c r="O1326" s="545"/>
      <c r="P1326" s="545"/>
      <c r="Q1326" s="545"/>
      <c r="R1326" s="545"/>
      <c r="S1326" s="545"/>
      <c r="T1326" s="545"/>
      <c r="U1326" s="545"/>
      <c r="V1326" s="545"/>
      <c r="W1326" s="545"/>
      <c r="X1326" s="582"/>
      <c r="Y1326" s="583"/>
      <c r="Z1326" s="545"/>
      <c r="AA1326" s="577"/>
      <c r="AB1326" s="577"/>
      <c r="AC1326" s="577"/>
      <c r="AD1326" s="577"/>
      <c r="AE1326" s="577"/>
      <c r="AF1326" s="577"/>
      <c r="AG1326" s="577"/>
      <c r="AH1326" s="577"/>
      <c r="AI1326" s="577"/>
      <c r="AJ1326" s="577"/>
      <c r="AK1326" s="577"/>
      <c r="AL1326" s="577"/>
      <c r="AM1326" s="577"/>
      <c r="AN1326" s="577"/>
    </row>
    <row r="1327" spans="1:40" ht="17.25" hidden="1" customHeight="1">
      <c r="A1327" s="545"/>
      <c r="B1327" s="545"/>
      <c r="C1327" s="545"/>
      <c r="D1327" s="545"/>
      <c r="E1327" s="545"/>
      <c r="F1327" s="545"/>
      <c r="G1327" s="545"/>
      <c r="H1327" s="545"/>
      <c r="I1327" s="577"/>
      <c r="J1327" s="577"/>
      <c r="K1327" s="545"/>
      <c r="L1327" s="577"/>
      <c r="M1327" s="545"/>
      <c r="N1327" s="545"/>
      <c r="O1327" s="545"/>
      <c r="P1327" s="545"/>
      <c r="Q1327" s="545"/>
      <c r="R1327" s="545"/>
      <c r="S1327" s="545"/>
      <c r="T1327" s="545"/>
      <c r="U1327" s="545"/>
      <c r="V1327" s="545"/>
      <c r="W1327" s="545"/>
      <c r="X1327" s="582"/>
      <c r="Y1327" s="583"/>
      <c r="Z1327" s="545"/>
      <c r="AA1327" s="577"/>
      <c r="AB1327" s="577"/>
      <c r="AC1327" s="577"/>
      <c r="AD1327" s="577"/>
      <c r="AE1327" s="577"/>
      <c r="AF1327" s="577"/>
      <c r="AG1327" s="577"/>
      <c r="AH1327" s="577"/>
      <c r="AI1327" s="577"/>
      <c r="AJ1327" s="577"/>
      <c r="AK1327" s="577"/>
      <c r="AL1327" s="577"/>
      <c r="AM1327" s="577"/>
      <c r="AN1327" s="577"/>
    </row>
    <row r="1328" spans="1:40" ht="17.25" hidden="1" customHeight="1">
      <c r="A1328" s="545"/>
      <c r="B1328" s="545"/>
      <c r="C1328" s="545"/>
      <c r="D1328" s="545"/>
      <c r="E1328" s="545"/>
      <c r="F1328" s="545"/>
      <c r="G1328" s="545"/>
      <c r="H1328" s="545"/>
      <c r="I1328" s="577"/>
      <c r="J1328" s="577"/>
      <c r="K1328" s="545"/>
      <c r="L1328" s="577"/>
      <c r="M1328" s="545"/>
      <c r="N1328" s="545"/>
      <c r="O1328" s="545"/>
      <c r="P1328" s="545"/>
      <c r="Q1328" s="545"/>
      <c r="R1328" s="545"/>
      <c r="S1328" s="545"/>
      <c r="T1328" s="545"/>
      <c r="U1328" s="545"/>
      <c r="V1328" s="545"/>
      <c r="W1328" s="545"/>
      <c r="X1328" s="582"/>
      <c r="Y1328" s="583"/>
      <c r="Z1328" s="545"/>
      <c r="AA1328" s="577"/>
      <c r="AB1328" s="577"/>
      <c r="AC1328" s="577"/>
      <c r="AD1328" s="577"/>
      <c r="AE1328" s="577"/>
      <c r="AF1328" s="577"/>
      <c r="AG1328" s="577"/>
      <c r="AH1328" s="577"/>
      <c r="AI1328" s="577"/>
      <c r="AJ1328" s="577"/>
      <c r="AK1328" s="577"/>
      <c r="AL1328" s="577"/>
      <c r="AM1328" s="577"/>
      <c r="AN1328" s="577"/>
    </row>
    <row r="1329" spans="1:40" ht="17.25" hidden="1" customHeight="1">
      <c r="A1329" s="545"/>
      <c r="B1329" s="545"/>
      <c r="C1329" s="545"/>
      <c r="D1329" s="545"/>
      <c r="E1329" s="545"/>
      <c r="F1329" s="545"/>
      <c r="G1329" s="545"/>
      <c r="H1329" s="545"/>
      <c r="I1329" s="577"/>
      <c r="J1329" s="577"/>
      <c r="K1329" s="545"/>
      <c r="L1329" s="577"/>
      <c r="M1329" s="545"/>
      <c r="N1329" s="545"/>
      <c r="O1329" s="545"/>
      <c r="P1329" s="545"/>
      <c r="Q1329" s="545"/>
      <c r="R1329" s="545"/>
      <c r="S1329" s="545"/>
      <c r="T1329" s="545"/>
      <c r="U1329" s="545"/>
      <c r="V1329" s="545"/>
      <c r="W1329" s="545"/>
      <c r="X1329" s="582"/>
      <c r="Y1329" s="583"/>
      <c r="Z1329" s="545"/>
      <c r="AA1329" s="577"/>
      <c r="AB1329" s="577"/>
      <c r="AC1329" s="577"/>
      <c r="AD1329" s="577"/>
      <c r="AE1329" s="577"/>
      <c r="AF1329" s="577"/>
      <c r="AG1329" s="577"/>
      <c r="AH1329" s="577"/>
      <c r="AI1329" s="577"/>
      <c r="AJ1329" s="577"/>
      <c r="AK1329" s="577"/>
      <c r="AL1329" s="577"/>
      <c r="AM1329" s="577"/>
      <c r="AN1329" s="577"/>
    </row>
    <row r="1330" spans="1:40" ht="17.25" hidden="1" customHeight="1">
      <c r="A1330" s="545"/>
      <c r="B1330" s="545"/>
      <c r="C1330" s="545"/>
      <c r="D1330" s="545"/>
      <c r="E1330" s="545"/>
      <c r="F1330" s="545"/>
      <c r="G1330" s="545"/>
      <c r="H1330" s="545"/>
      <c r="I1330" s="577"/>
      <c r="J1330" s="577"/>
      <c r="K1330" s="545"/>
      <c r="L1330" s="577"/>
      <c r="M1330" s="545"/>
      <c r="N1330" s="545"/>
      <c r="O1330" s="545"/>
      <c r="P1330" s="545"/>
      <c r="Q1330" s="545"/>
      <c r="R1330" s="545"/>
      <c r="S1330" s="545"/>
      <c r="T1330" s="545"/>
      <c r="U1330" s="545"/>
      <c r="V1330" s="545"/>
      <c r="W1330" s="545"/>
      <c r="X1330" s="582"/>
      <c r="Y1330" s="583"/>
      <c r="Z1330" s="545"/>
      <c r="AA1330" s="577"/>
      <c r="AB1330" s="577"/>
      <c r="AC1330" s="577"/>
      <c r="AD1330" s="577"/>
      <c r="AE1330" s="577"/>
      <c r="AF1330" s="577"/>
      <c r="AG1330" s="577"/>
      <c r="AH1330" s="577"/>
      <c r="AI1330" s="577"/>
      <c r="AJ1330" s="577"/>
      <c r="AK1330" s="577"/>
      <c r="AL1330" s="577"/>
      <c r="AM1330" s="577"/>
      <c r="AN1330" s="577"/>
    </row>
    <row r="1331" spans="1:40" ht="17.25" hidden="1" customHeight="1">
      <c r="A1331" s="545"/>
      <c r="B1331" s="545"/>
      <c r="C1331" s="545"/>
      <c r="D1331" s="545"/>
      <c r="E1331" s="545"/>
      <c r="F1331" s="545"/>
      <c r="G1331" s="545"/>
      <c r="H1331" s="545"/>
      <c r="I1331" s="577"/>
      <c r="J1331" s="577"/>
      <c r="K1331" s="545"/>
      <c r="L1331" s="577"/>
      <c r="M1331" s="545"/>
      <c r="N1331" s="545"/>
      <c r="O1331" s="545"/>
      <c r="P1331" s="545"/>
      <c r="Q1331" s="545"/>
      <c r="R1331" s="545"/>
      <c r="S1331" s="545"/>
      <c r="T1331" s="545"/>
      <c r="U1331" s="545"/>
      <c r="V1331" s="545"/>
      <c r="W1331" s="545"/>
      <c r="X1331" s="582"/>
      <c r="Y1331" s="583"/>
      <c r="Z1331" s="545"/>
      <c r="AA1331" s="577"/>
      <c r="AB1331" s="577"/>
      <c r="AC1331" s="577"/>
      <c r="AD1331" s="577"/>
      <c r="AE1331" s="577"/>
      <c r="AF1331" s="577"/>
      <c r="AG1331" s="577"/>
      <c r="AH1331" s="577"/>
      <c r="AI1331" s="577"/>
      <c r="AJ1331" s="577"/>
      <c r="AK1331" s="577"/>
      <c r="AL1331" s="577"/>
      <c r="AM1331" s="577"/>
      <c r="AN1331" s="577"/>
    </row>
    <row r="1332" spans="1:40" ht="17.25" hidden="1" customHeight="1">
      <c r="A1332" s="545"/>
      <c r="B1332" s="545"/>
      <c r="C1332" s="545"/>
      <c r="D1332" s="545"/>
      <c r="E1332" s="545"/>
      <c r="F1332" s="545"/>
      <c r="G1332" s="545"/>
      <c r="H1332" s="545"/>
      <c r="I1332" s="577"/>
      <c r="J1332" s="577"/>
      <c r="K1332" s="545"/>
      <c r="L1332" s="577"/>
      <c r="M1332" s="545"/>
      <c r="N1332" s="545"/>
      <c r="O1332" s="545"/>
      <c r="P1332" s="545"/>
      <c r="Q1332" s="545"/>
      <c r="R1332" s="545"/>
      <c r="S1332" s="545"/>
      <c r="T1332" s="545"/>
      <c r="U1332" s="545"/>
      <c r="V1332" s="545"/>
      <c r="W1332" s="545"/>
      <c r="X1332" s="582"/>
      <c r="Y1332" s="583"/>
      <c r="Z1332" s="545"/>
      <c r="AA1332" s="577"/>
      <c r="AB1332" s="577"/>
      <c r="AC1332" s="577"/>
      <c r="AD1332" s="577"/>
      <c r="AE1332" s="577"/>
      <c r="AF1332" s="577"/>
      <c r="AG1332" s="577"/>
      <c r="AH1332" s="577"/>
      <c r="AI1332" s="577"/>
      <c r="AJ1332" s="577"/>
      <c r="AK1332" s="577"/>
      <c r="AL1332" s="577"/>
      <c r="AM1332" s="577"/>
      <c r="AN1332" s="577"/>
    </row>
    <row r="1333" spans="1:40" ht="17.25" hidden="1" customHeight="1">
      <c r="A1333" s="545"/>
      <c r="B1333" s="545"/>
      <c r="C1333" s="545"/>
      <c r="D1333" s="545"/>
      <c r="E1333" s="545"/>
      <c r="F1333" s="545"/>
      <c r="G1333" s="545"/>
      <c r="H1333" s="545"/>
      <c r="I1333" s="577"/>
      <c r="J1333" s="577"/>
      <c r="K1333" s="545"/>
      <c r="L1333" s="577"/>
      <c r="M1333" s="545"/>
      <c r="N1333" s="545"/>
      <c r="O1333" s="545"/>
      <c r="P1333" s="545"/>
      <c r="Q1333" s="545"/>
      <c r="R1333" s="545"/>
      <c r="S1333" s="545"/>
      <c r="T1333" s="545"/>
      <c r="U1333" s="545"/>
      <c r="V1333" s="545"/>
      <c r="W1333" s="545"/>
      <c r="X1333" s="582"/>
      <c r="Y1333" s="583"/>
      <c r="Z1333" s="545"/>
      <c r="AA1333" s="577"/>
      <c r="AB1333" s="577"/>
      <c r="AC1333" s="577"/>
      <c r="AD1333" s="577"/>
      <c r="AE1333" s="577"/>
      <c r="AF1333" s="577"/>
      <c r="AG1333" s="577"/>
      <c r="AH1333" s="577"/>
      <c r="AI1333" s="577"/>
      <c r="AJ1333" s="577"/>
      <c r="AK1333" s="577"/>
      <c r="AL1333" s="577"/>
      <c r="AM1333" s="577"/>
      <c r="AN1333" s="577"/>
    </row>
    <row r="1334" spans="1:40" ht="17.25" hidden="1" customHeight="1">
      <c r="A1334" s="545"/>
      <c r="B1334" s="545"/>
      <c r="C1334" s="545"/>
      <c r="D1334" s="545"/>
      <c r="E1334" s="545"/>
      <c r="F1334" s="545"/>
      <c r="G1334" s="545"/>
      <c r="H1334" s="545"/>
      <c r="I1334" s="577"/>
      <c r="J1334" s="577"/>
      <c r="K1334" s="545"/>
      <c r="L1334" s="577"/>
      <c r="M1334" s="545"/>
      <c r="N1334" s="545"/>
      <c r="O1334" s="545"/>
      <c r="P1334" s="545"/>
      <c r="Q1334" s="545"/>
      <c r="R1334" s="545"/>
      <c r="S1334" s="545"/>
      <c r="T1334" s="545"/>
      <c r="U1334" s="545"/>
      <c r="V1334" s="545"/>
      <c r="W1334" s="545"/>
      <c r="X1334" s="582"/>
      <c r="Y1334" s="583"/>
      <c r="Z1334" s="545"/>
      <c r="AA1334" s="577"/>
      <c r="AB1334" s="577"/>
      <c r="AC1334" s="577"/>
      <c r="AD1334" s="577"/>
      <c r="AE1334" s="577"/>
      <c r="AF1334" s="577"/>
      <c r="AG1334" s="577"/>
      <c r="AH1334" s="577"/>
      <c r="AI1334" s="577"/>
      <c r="AJ1334" s="577"/>
      <c r="AK1334" s="577"/>
      <c r="AL1334" s="577"/>
      <c r="AM1334" s="577"/>
      <c r="AN1334" s="577"/>
    </row>
    <row r="1335" spans="1:40" ht="17.25" hidden="1" customHeight="1">
      <c r="A1335" s="545"/>
      <c r="B1335" s="545"/>
      <c r="C1335" s="545"/>
      <c r="D1335" s="545"/>
      <c r="E1335" s="545"/>
      <c r="F1335" s="545"/>
      <c r="G1335" s="545"/>
      <c r="H1335" s="545"/>
      <c r="I1335" s="577"/>
      <c r="J1335" s="577"/>
      <c r="K1335" s="545"/>
      <c r="L1335" s="577"/>
      <c r="M1335" s="545"/>
      <c r="N1335" s="545"/>
      <c r="O1335" s="545"/>
      <c r="P1335" s="545"/>
      <c r="Q1335" s="545"/>
      <c r="R1335" s="545"/>
      <c r="S1335" s="545"/>
      <c r="T1335" s="545"/>
      <c r="U1335" s="545"/>
      <c r="V1335" s="545"/>
      <c r="W1335" s="545"/>
      <c r="X1335" s="582"/>
      <c r="Y1335" s="583"/>
      <c r="Z1335" s="545"/>
      <c r="AA1335" s="577"/>
      <c r="AB1335" s="577"/>
      <c r="AC1335" s="577"/>
      <c r="AD1335" s="577"/>
      <c r="AE1335" s="577"/>
      <c r="AF1335" s="577"/>
      <c r="AG1335" s="577"/>
      <c r="AH1335" s="577"/>
      <c r="AI1335" s="577"/>
      <c r="AJ1335" s="577"/>
      <c r="AK1335" s="577"/>
      <c r="AL1335" s="577"/>
      <c r="AM1335" s="577"/>
      <c r="AN1335" s="577"/>
    </row>
    <row r="1336" spans="1:40" ht="17.25" hidden="1" customHeight="1">
      <c r="A1336" s="545"/>
      <c r="B1336" s="545"/>
      <c r="C1336" s="545"/>
      <c r="D1336" s="545"/>
      <c r="E1336" s="545"/>
      <c r="F1336" s="545"/>
      <c r="G1336" s="545"/>
      <c r="H1336" s="545"/>
      <c r="I1336" s="577"/>
      <c r="J1336" s="577"/>
      <c r="K1336" s="545"/>
      <c r="L1336" s="577"/>
      <c r="M1336" s="545"/>
      <c r="N1336" s="545"/>
      <c r="O1336" s="545"/>
      <c r="P1336" s="545"/>
      <c r="Q1336" s="545"/>
      <c r="R1336" s="545"/>
      <c r="S1336" s="545"/>
      <c r="T1336" s="545"/>
      <c r="U1336" s="545"/>
      <c r="V1336" s="545"/>
      <c r="W1336" s="545"/>
      <c r="X1336" s="582"/>
      <c r="Y1336" s="583"/>
      <c r="Z1336" s="545"/>
      <c r="AA1336" s="577"/>
      <c r="AB1336" s="577"/>
      <c r="AC1336" s="577"/>
      <c r="AD1336" s="577"/>
      <c r="AE1336" s="577"/>
      <c r="AF1336" s="577"/>
      <c r="AG1336" s="577"/>
      <c r="AH1336" s="577"/>
      <c r="AI1336" s="577"/>
      <c r="AJ1336" s="577"/>
      <c r="AK1336" s="577"/>
      <c r="AL1336" s="577"/>
      <c r="AM1336" s="577"/>
      <c r="AN1336" s="577"/>
    </row>
    <row r="1337" spans="1:40" ht="17.25" hidden="1" customHeight="1">
      <c r="A1337" s="545"/>
      <c r="B1337" s="545"/>
      <c r="C1337" s="545"/>
      <c r="D1337" s="545"/>
      <c r="E1337" s="545"/>
      <c r="F1337" s="545"/>
      <c r="G1337" s="545"/>
      <c r="H1337" s="545"/>
      <c r="I1337" s="577"/>
      <c r="J1337" s="577"/>
      <c r="K1337" s="545"/>
      <c r="L1337" s="577"/>
      <c r="M1337" s="545"/>
      <c r="N1337" s="545"/>
      <c r="O1337" s="545"/>
      <c r="P1337" s="545"/>
      <c r="Q1337" s="545"/>
      <c r="R1337" s="545"/>
      <c r="S1337" s="545"/>
      <c r="T1337" s="545"/>
      <c r="U1337" s="545"/>
      <c r="V1337" s="545"/>
      <c r="W1337" s="545"/>
      <c r="X1337" s="582"/>
      <c r="Y1337" s="583"/>
      <c r="Z1337" s="545"/>
      <c r="AA1337" s="577"/>
      <c r="AB1337" s="577"/>
      <c r="AC1337" s="577"/>
      <c r="AD1337" s="577"/>
      <c r="AE1337" s="577"/>
      <c r="AF1337" s="577"/>
      <c r="AG1337" s="577"/>
      <c r="AH1337" s="577"/>
      <c r="AI1337" s="577"/>
      <c r="AJ1337" s="577"/>
      <c r="AK1337" s="577"/>
      <c r="AL1337" s="577"/>
      <c r="AM1337" s="577"/>
      <c r="AN1337" s="577"/>
    </row>
    <row r="1338" spans="1:40" ht="17.25" hidden="1" customHeight="1">
      <c r="A1338" s="545"/>
      <c r="B1338" s="545"/>
      <c r="C1338" s="545"/>
      <c r="D1338" s="545"/>
      <c r="E1338" s="545"/>
      <c r="F1338" s="545"/>
      <c r="G1338" s="545"/>
      <c r="H1338" s="545"/>
      <c r="I1338" s="577"/>
      <c r="J1338" s="577"/>
      <c r="K1338" s="545"/>
      <c r="L1338" s="577"/>
      <c r="M1338" s="545"/>
      <c r="N1338" s="545"/>
      <c r="O1338" s="545"/>
      <c r="P1338" s="545"/>
      <c r="Q1338" s="545"/>
      <c r="R1338" s="545"/>
      <c r="S1338" s="545"/>
      <c r="T1338" s="545"/>
      <c r="U1338" s="545"/>
      <c r="V1338" s="545"/>
      <c r="W1338" s="545"/>
      <c r="X1338" s="582"/>
      <c r="Y1338" s="583"/>
      <c r="Z1338" s="545"/>
      <c r="AA1338" s="577"/>
      <c r="AB1338" s="577"/>
      <c r="AC1338" s="577"/>
      <c r="AD1338" s="577"/>
      <c r="AE1338" s="577"/>
      <c r="AF1338" s="577"/>
      <c r="AG1338" s="577"/>
      <c r="AH1338" s="577"/>
      <c r="AI1338" s="577"/>
      <c r="AJ1338" s="577"/>
      <c r="AK1338" s="577"/>
      <c r="AL1338" s="577"/>
      <c r="AM1338" s="577"/>
      <c r="AN1338" s="577"/>
    </row>
    <row r="1339" spans="1:40" ht="17.25" hidden="1" customHeight="1">
      <c r="A1339" s="545"/>
      <c r="B1339" s="545"/>
      <c r="C1339" s="545"/>
      <c r="D1339" s="545"/>
      <c r="E1339" s="545"/>
      <c r="F1339" s="545"/>
      <c r="G1339" s="545"/>
      <c r="H1339" s="545"/>
      <c r="I1339" s="577"/>
      <c r="J1339" s="577"/>
      <c r="K1339" s="545"/>
      <c r="L1339" s="577"/>
      <c r="M1339" s="545"/>
      <c r="N1339" s="545"/>
      <c r="O1339" s="545"/>
      <c r="P1339" s="545"/>
      <c r="Q1339" s="545"/>
      <c r="R1339" s="545"/>
      <c r="S1339" s="545"/>
      <c r="T1339" s="545"/>
      <c r="U1339" s="545"/>
      <c r="V1339" s="545"/>
      <c r="W1339" s="545"/>
      <c r="X1339" s="582"/>
      <c r="Y1339" s="583"/>
      <c r="Z1339" s="545"/>
      <c r="AA1339" s="577"/>
      <c r="AB1339" s="577"/>
      <c r="AC1339" s="577"/>
      <c r="AD1339" s="577"/>
      <c r="AE1339" s="577"/>
      <c r="AF1339" s="577"/>
      <c r="AG1339" s="577"/>
      <c r="AH1339" s="577"/>
      <c r="AI1339" s="577"/>
      <c r="AJ1339" s="577"/>
      <c r="AK1339" s="577"/>
      <c r="AL1339" s="577"/>
      <c r="AM1339" s="577"/>
      <c r="AN1339" s="577"/>
    </row>
    <row r="1340" spans="1:40" ht="17.25" hidden="1" customHeight="1">
      <c r="A1340" s="545"/>
      <c r="B1340" s="545"/>
      <c r="C1340" s="545"/>
      <c r="D1340" s="545"/>
      <c r="E1340" s="545"/>
      <c r="F1340" s="545"/>
      <c r="G1340" s="545"/>
      <c r="H1340" s="545"/>
      <c r="I1340" s="577"/>
      <c r="J1340" s="577"/>
      <c r="K1340" s="545"/>
      <c r="L1340" s="577"/>
      <c r="M1340" s="545"/>
      <c r="N1340" s="545"/>
      <c r="O1340" s="545"/>
      <c r="P1340" s="545"/>
      <c r="Q1340" s="545"/>
      <c r="R1340" s="545"/>
      <c r="S1340" s="545"/>
      <c r="T1340" s="545"/>
      <c r="U1340" s="545"/>
      <c r="V1340" s="545"/>
      <c r="W1340" s="545"/>
      <c r="X1340" s="582"/>
      <c r="Y1340" s="583"/>
      <c r="Z1340" s="545"/>
      <c r="AA1340" s="577"/>
      <c r="AB1340" s="577"/>
      <c r="AC1340" s="577"/>
      <c r="AD1340" s="577"/>
      <c r="AE1340" s="577"/>
      <c r="AF1340" s="577"/>
      <c r="AG1340" s="577"/>
      <c r="AH1340" s="577"/>
      <c r="AI1340" s="577"/>
      <c r="AJ1340" s="577"/>
      <c r="AK1340" s="577"/>
      <c r="AL1340" s="577"/>
      <c r="AM1340" s="577"/>
      <c r="AN1340" s="577"/>
    </row>
    <row r="1341" spans="1:40" ht="17.25" hidden="1" customHeight="1">
      <c r="A1341" s="545"/>
      <c r="B1341" s="545"/>
      <c r="C1341" s="545"/>
      <c r="D1341" s="545"/>
      <c r="E1341" s="545"/>
      <c r="F1341" s="545"/>
      <c r="G1341" s="545"/>
      <c r="H1341" s="545"/>
      <c r="I1341" s="577"/>
      <c r="J1341" s="577"/>
      <c r="K1341" s="545"/>
      <c r="L1341" s="577"/>
      <c r="M1341" s="545"/>
      <c r="N1341" s="545"/>
      <c r="O1341" s="545"/>
      <c r="P1341" s="545"/>
      <c r="Q1341" s="545"/>
      <c r="R1341" s="545"/>
      <c r="S1341" s="545"/>
      <c r="T1341" s="545"/>
      <c r="U1341" s="545"/>
      <c r="V1341" s="545"/>
      <c r="W1341" s="545"/>
      <c r="X1341" s="582"/>
      <c r="Y1341" s="583"/>
      <c r="Z1341" s="545"/>
      <c r="AA1341" s="577"/>
      <c r="AB1341" s="577"/>
      <c r="AC1341" s="577"/>
      <c r="AD1341" s="577"/>
      <c r="AE1341" s="577"/>
      <c r="AF1341" s="577"/>
      <c r="AG1341" s="577"/>
      <c r="AH1341" s="577"/>
      <c r="AI1341" s="577"/>
      <c r="AJ1341" s="577"/>
      <c r="AK1341" s="577"/>
      <c r="AL1341" s="577"/>
      <c r="AM1341" s="577"/>
      <c r="AN1341" s="577"/>
    </row>
    <row r="1342" spans="1:40" ht="17.25" hidden="1" customHeight="1">
      <c r="A1342" s="545"/>
      <c r="B1342" s="545"/>
      <c r="C1342" s="545"/>
      <c r="D1342" s="545"/>
      <c r="E1342" s="545"/>
      <c r="F1342" s="545"/>
      <c r="G1342" s="545"/>
      <c r="H1342" s="545"/>
      <c r="I1342" s="577"/>
      <c r="J1342" s="577"/>
      <c r="K1342" s="545"/>
      <c r="L1342" s="577"/>
      <c r="M1342" s="545"/>
      <c r="N1342" s="545"/>
      <c r="O1342" s="545"/>
      <c r="P1342" s="545"/>
      <c r="Q1342" s="545"/>
      <c r="R1342" s="545"/>
      <c r="S1342" s="545"/>
      <c r="T1342" s="545"/>
      <c r="U1342" s="545"/>
      <c r="V1342" s="545"/>
      <c r="W1342" s="545"/>
      <c r="X1342" s="582"/>
      <c r="Y1342" s="583"/>
      <c r="Z1342" s="545"/>
      <c r="AA1342" s="577"/>
      <c r="AB1342" s="577"/>
      <c r="AC1342" s="577"/>
      <c r="AD1342" s="577"/>
      <c r="AE1342" s="577"/>
      <c r="AF1342" s="577"/>
      <c r="AG1342" s="577"/>
      <c r="AH1342" s="577"/>
      <c r="AI1342" s="577"/>
      <c r="AJ1342" s="577"/>
      <c r="AK1342" s="577"/>
      <c r="AL1342" s="577"/>
      <c r="AM1342" s="577"/>
      <c r="AN1342" s="577"/>
    </row>
    <row r="1343" spans="1:40" ht="17.25" hidden="1" customHeight="1">
      <c r="A1343" s="545"/>
      <c r="B1343" s="545"/>
      <c r="C1343" s="545"/>
      <c r="D1343" s="545"/>
      <c r="E1343" s="545"/>
      <c r="F1343" s="545"/>
      <c r="G1343" s="545"/>
      <c r="H1343" s="545"/>
      <c r="I1343" s="577"/>
      <c r="J1343" s="577"/>
      <c r="K1343" s="545"/>
      <c r="L1343" s="577"/>
      <c r="M1343" s="545"/>
      <c r="N1343" s="545"/>
      <c r="O1343" s="545"/>
      <c r="P1343" s="545"/>
      <c r="Q1343" s="545"/>
      <c r="R1343" s="545"/>
      <c r="S1343" s="545"/>
      <c r="T1343" s="545"/>
      <c r="U1343" s="545"/>
      <c r="V1343" s="545"/>
      <c r="W1343" s="545"/>
      <c r="X1343" s="582"/>
      <c r="Y1343" s="583"/>
      <c r="Z1343" s="545"/>
      <c r="AA1343" s="577"/>
      <c r="AB1343" s="577"/>
      <c r="AC1343" s="577"/>
      <c r="AD1343" s="577"/>
      <c r="AE1343" s="577"/>
      <c r="AF1343" s="577"/>
      <c r="AG1343" s="577"/>
      <c r="AH1343" s="577"/>
      <c r="AI1343" s="577"/>
      <c r="AJ1343" s="577"/>
      <c r="AK1343" s="577"/>
      <c r="AL1343" s="577"/>
      <c r="AM1343" s="577"/>
      <c r="AN1343" s="577"/>
    </row>
    <row r="1344" spans="1:40" ht="17.25" hidden="1" customHeight="1">
      <c r="A1344" s="545"/>
      <c r="B1344" s="545"/>
      <c r="C1344" s="545"/>
      <c r="D1344" s="545"/>
      <c r="E1344" s="545"/>
      <c r="F1344" s="545"/>
      <c r="G1344" s="545"/>
      <c r="H1344" s="545"/>
      <c r="I1344" s="577"/>
      <c r="J1344" s="577"/>
      <c r="K1344" s="545"/>
      <c r="L1344" s="577"/>
      <c r="M1344" s="545"/>
      <c r="N1344" s="545"/>
      <c r="O1344" s="545"/>
      <c r="P1344" s="545"/>
      <c r="Q1344" s="545"/>
      <c r="R1344" s="545"/>
      <c r="S1344" s="545"/>
      <c r="T1344" s="545"/>
      <c r="U1344" s="545"/>
      <c r="V1344" s="545"/>
      <c r="W1344" s="545"/>
      <c r="X1344" s="582"/>
      <c r="Y1344" s="583"/>
      <c r="Z1344" s="545"/>
      <c r="AA1344" s="577"/>
      <c r="AB1344" s="577"/>
      <c r="AC1344" s="577"/>
      <c r="AD1344" s="577"/>
      <c r="AE1344" s="577"/>
      <c r="AF1344" s="577"/>
      <c r="AG1344" s="577"/>
      <c r="AH1344" s="577"/>
      <c r="AI1344" s="577"/>
      <c r="AJ1344" s="577"/>
      <c r="AK1344" s="577"/>
      <c r="AL1344" s="577"/>
      <c r="AM1344" s="577"/>
      <c r="AN1344" s="577"/>
    </row>
    <row r="1345" spans="1:40" ht="17.25" hidden="1" customHeight="1">
      <c r="A1345" s="545"/>
      <c r="B1345" s="545"/>
      <c r="C1345" s="545"/>
      <c r="D1345" s="545"/>
      <c r="E1345" s="545"/>
      <c r="F1345" s="545"/>
      <c r="G1345" s="545"/>
      <c r="H1345" s="545"/>
      <c r="I1345" s="577"/>
      <c r="J1345" s="577"/>
      <c r="K1345" s="545"/>
      <c r="L1345" s="577"/>
      <c r="M1345" s="545"/>
      <c r="N1345" s="545"/>
      <c r="O1345" s="545"/>
      <c r="P1345" s="545"/>
      <c r="Q1345" s="545"/>
      <c r="R1345" s="545"/>
      <c r="S1345" s="545"/>
      <c r="T1345" s="545"/>
      <c r="U1345" s="545"/>
      <c r="V1345" s="545"/>
      <c r="W1345" s="545"/>
      <c r="X1345" s="582"/>
      <c r="Y1345" s="583"/>
      <c r="Z1345" s="545"/>
      <c r="AA1345" s="577"/>
      <c r="AB1345" s="577"/>
      <c r="AC1345" s="577"/>
      <c r="AD1345" s="577"/>
      <c r="AE1345" s="577"/>
      <c r="AF1345" s="577"/>
      <c r="AG1345" s="577"/>
      <c r="AH1345" s="577"/>
      <c r="AI1345" s="577"/>
      <c r="AJ1345" s="577"/>
      <c r="AK1345" s="577"/>
      <c r="AL1345" s="577"/>
      <c r="AM1345" s="577"/>
      <c r="AN1345" s="577"/>
    </row>
    <row r="1346" spans="1:40" ht="17.25" hidden="1" customHeight="1">
      <c r="A1346" s="545"/>
      <c r="B1346" s="545"/>
      <c r="C1346" s="545"/>
      <c r="D1346" s="545"/>
      <c r="E1346" s="545"/>
      <c r="F1346" s="545"/>
      <c r="G1346" s="545"/>
      <c r="H1346" s="545"/>
      <c r="I1346" s="577"/>
      <c r="J1346" s="577"/>
      <c r="K1346" s="545"/>
      <c r="L1346" s="577"/>
      <c r="M1346" s="545"/>
      <c r="N1346" s="545"/>
      <c r="O1346" s="545"/>
      <c r="P1346" s="545"/>
      <c r="Q1346" s="545"/>
      <c r="R1346" s="545"/>
      <c r="S1346" s="545"/>
      <c r="T1346" s="545"/>
      <c r="U1346" s="545"/>
      <c r="V1346" s="545"/>
      <c r="W1346" s="545"/>
      <c r="X1346" s="582"/>
      <c r="Y1346" s="583"/>
      <c r="Z1346" s="545"/>
      <c r="AA1346" s="577"/>
      <c r="AB1346" s="577"/>
      <c r="AC1346" s="577"/>
      <c r="AD1346" s="577"/>
      <c r="AE1346" s="577"/>
      <c r="AF1346" s="577"/>
      <c r="AG1346" s="577"/>
      <c r="AH1346" s="577"/>
      <c r="AI1346" s="577"/>
      <c r="AJ1346" s="577"/>
      <c r="AK1346" s="577"/>
      <c r="AL1346" s="577"/>
      <c r="AM1346" s="577"/>
      <c r="AN1346" s="577"/>
    </row>
    <row r="1347" spans="1:40" ht="17.25" hidden="1" customHeight="1">
      <c r="A1347" s="545"/>
      <c r="B1347" s="545"/>
      <c r="C1347" s="545"/>
      <c r="D1347" s="545"/>
      <c r="E1347" s="545"/>
      <c r="F1347" s="545"/>
      <c r="G1347" s="545"/>
      <c r="H1347" s="545"/>
      <c r="I1347" s="577"/>
      <c r="J1347" s="577"/>
      <c r="K1347" s="545"/>
      <c r="L1347" s="577"/>
      <c r="M1347" s="545"/>
      <c r="N1347" s="545"/>
      <c r="O1347" s="545"/>
      <c r="P1347" s="545"/>
      <c r="Q1347" s="545"/>
      <c r="R1347" s="545"/>
      <c r="S1347" s="545"/>
      <c r="T1347" s="545"/>
      <c r="U1347" s="545"/>
      <c r="V1347" s="545"/>
      <c r="W1347" s="545"/>
      <c r="X1347" s="582"/>
      <c r="Y1347" s="583"/>
      <c r="Z1347" s="545"/>
      <c r="AA1347" s="577"/>
      <c r="AB1347" s="577"/>
      <c r="AC1347" s="577"/>
      <c r="AD1347" s="577"/>
      <c r="AE1347" s="577"/>
      <c r="AF1347" s="577"/>
      <c r="AG1347" s="577"/>
      <c r="AH1347" s="577"/>
      <c r="AI1347" s="577"/>
      <c r="AJ1347" s="577"/>
      <c r="AK1347" s="577"/>
      <c r="AL1347" s="577"/>
      <c r="AM1347" s="577"/>
      <c r="AN1347" s="577"/>
    </row>
    <row r="1348" spans="1:40" ht="17.25" hidden="1" customHeight="1">
      <c r="A1348" s="545"/>
      <c r="B1348" s="545"/>
      <c r="C1348" s="545"/>
      <c r="D1348" s="545"/>
      <c r="E1348" s="545"/>
      <c r="F1348" s="545"/>
      <c r="G1348" s="545"/>
      <c r="H1348" s="545"/>
      <c r="I1348" s="577"/>
      <c r="J1348" s="577"/>
      <c r="K1348" s="545"/>
      <c r="L1348" s="577"/>
      <c r="M1348" s="545"/>
      <c r="N1348" s="545"/>
      <c r="O1348" s="545"/>
      <c r="P1348" s="545"/>
      <c r="Q1348" s="545"/>
      <c r="R1348" s="545"/>
      <c r="S1348" s="545"/>
      <c r="T1348" s="545"/>
      <c r="U1348" s="545"/>
      <c r="V1348" s="545"/>
      <c r="W1348" s="545"/>
      <c r="X1348" s="582"/>
      <c r="Y1348" s="583"/>
      <c r="Z1348" s="545"/>
      <c r="AA1348" s="577"/>
      <c r="AB1348" s="577"/>
      <c r="AC1348" s="577"/>
      <c r="AD1348" s="577"/>
      <c r="AE1348" s="577"/>
      <c r="AF1348" s="577"/>
      <c r="AG1348" s="577"/>
      <c r="AH1348" s="577"/>
      <c r="AI1348" s="577"/>
      <c r="AJ1348" s="577"/>
      <c r="AK1348" s="577"/>
      <c r="AL1348" s="577"/>
      <c r="AM1348" s="577"/>
      <c r="AN1348" s="577"/>
    </row>
    <row r="1349" spans="1:40" ht="17.25" hidden="1" customHeight="1">
      <c r="A1349" s="545"/>
      <c r="B1349" s="545"/>
      <c r="C1349" s="545"/>
      <c r="D1349" s="545"/>
      <c r="E1349" s="545"/>
      <c r="F1349" s="545"/>
      <c r="G1349" s="545"/>
      <c r="H1349" s="545"/>
      <c r="I1349" s="577"/>
      <c r="J1349" s="577"/>
      <c r="K1349" s="545"/>
      <c r="L1349" s="577"/>
      <c r="M1349" s="545"/>
      <c r="N1349" s="545"/>
      <c r="O1349" s="545"/>
      <c r="P1349" s="545"/>
      <c r="Q1349" s="545"/>
      <c r="R1349" s="545"/>
      <c r="S1349" s="545"/>
      <c r="T1349" s="545"/>
      <c r="U1349" s="545"/>
      <c r="V1349" s="545"/>
      <c r="W1349" s="545"/>
      <c r="X1349" s="582"/>
      <c r="Y1349" s="583"/>
      <c r="Z1349" s="545"/>
      <c r="AA1349" s="577"/>
      <c r="AB1349" s="577"/>
      <c r="AC1349" s="577"/>
      <c r="AD1349" s="577"/>
      <c r="AE1349" s="577"/>
      <c r="AF1349" s="577"/>
      <c r="AG1349" s="577"/>
      <c r="AH1349" s="577"/>
      <c r="AI1349" s="577"/>
      <c r="AJ1349" s="577"/>
      <c r="AK1349" s="577"/>
      <c r="AL1349" s="577"/>
      <c r="AM1349" s="577"/>
      <c r="AN1349" s="577"/>
    </row>
    <row r="1350" spans="1:40" ht="17.25" hidden="1" customHeight="1">
      <c r="A1350" s="545"/>
      <c r="B1350" s="545"/>
      <c r="C1350" s="545"/>
      <c r="D1350" s="545"/>
      <c r="E1350" s="545"/>
      <c r="F1350" s="545"/>
      <c r="G1350" s="545"/>
      <c r="H1350" s="545"/>
      <c r="I1350" s="577"/>
      <c r="J1350" s="577"/>
      <c r="K1350" s="545"/>
      <c r="L1350" s="577"/>
      <c r="M1350" s="545"/>
      <c r="N1350" s="545"/>
      <c r="O1350" s="545"/>
      <c r="P1350" s="545"/>
      <c r="Q1350" s="545"/>
      <c r="R1350" s="545"/>
      <c r="S1350" s="545"/>
      <c r="T1350" s="545"/>
      <c r="U1350" s="545"/>
      <c r="V1350" s="545"/>
      <c r="W1350" s="545"/>
      <c r="X1350" s="582"/>
      <c r="Y1350" s="583"/>
      <c r="Z1350" s="545"/>
      <c r="AA1350" s="577"/>
      <c r="AB1350" s="577"/>
      <c r="AC1350" s="577"/>
      <c r="AD1350" s="577"/>
      <c r="AE1350" s="577"/>
      <c r="AF1350" s="577"/>
      <c r="AG1350" s="577"/>
      <c r="AH1350" s="577"/>
      <c r="AI1350" s="577"/>
      <c r="AJ1350" s="577"/>
      <c r="AK1350" s="577"/>
      <c r="AL1350" s="577"/>
      <c r="AM1350" s="577"/>
      <c r="AN1350" s="577"/>
    </row>
    <row r="1351" spans="1:40" ht="17.25" hidden="1" customHeight="1">
      <c r="A1351" s="545"/>
      <c r="B1351" s="545"/>
      <c r="C1351" s="545"/>
      <c r="D1351" s="545"/>
      <c r="E1351" s="545"/>
      <c r="F1351" s="545"/>
      <c r="G1351" s="545"/>
      <c r="H1351" s="545"/>
      <c r="I1351" s="577"/>
      <c r="J1351" s="577"/>
      <c r="K1351" s="545"/>
      <c r="L1351" s="577"/>
      <c r="M1351" s="545"/>
      <c r="N1351" s="545"/>
      <c r="O1351" s="545"/>
      <c r="P1351" s="545"/>
      <c r="Q1351" s="545"/>
      <c r="R1351" s="545"/>
      <c r="S1351" s="545"/>
      <c r="T1351" s="545"/>
      <c r="U1351" s="545"/>
      <c r="V1351" s="545"/>
      <c r="W1351" s="545"/>
      <c r="X1351" s="582"/>
      <c r="Y1351" s="583"/>
      <c r="Z1351" s="545"/>
      <c r="AA1351" s="577"/>
      <c r="AB1351" s="577"/>
      <c r="AC1351" s="577"/>
      <c r="AD1351" s="577"/>
      <c r="AE1351" s="577"/>
      <c r="AF1351" s="577"/>
      <c r="AG1351" s="577"/>
      <c r="AH1351" s="577"/>
      <c r="AI1351" s="577"/>
      <c r="AJ1351" s="577"/>
      <c r="AK1351" s="577"/>
      <c r="AL1351" s="577"/>
      <c r="AM1351" s="577"/>
      <c r="AN1351" s="577"/>
    </row>
    <row r="1352" spans="1:40" ht="17.25" hidden="1" customHeight="1">
      <c r="A1352" s="545"/>
      <c r="B1352" s="545"/>
      <c r="C1352" s="545"/>
      <c r="D1352" s="545"/>
      <c r="E1352" s="545"/>
      <c r="F1352" s="545"/>
      <c r="G1352" s="545"/>
      <c r="H1352" s="545"/>
      <c r="I1352" s="577"/>
      <c r="J1352" s="577"/>
      <c r="K1352" s="545"/>
      <c r="L1352" s="577"/>
      <c r="M1352" s="545"/>
      <c r="N1352" s="545"/>
      <c r="O1352" s="545"/>
      <c r="P1352" s="545"/>
      <c r="Q1352" s="545"/>
      <c r="R1352" s="545"/>
      <c r="S1352" s="545"/>
      <c r="T1352" s="545"/>
      <c r="U1352" s="545"/>
      <c r="V1352" s="545"/>
      <c r="W1352" s="545"/>
      <c r="X1352" s="582"/>
      <c r="Y1352" s="583"/>
      <c r="Z1352" s="545"/>
      <c r="AA1352" s="577"/>
      <c r="AB1352" s="577"/>
      <c r="AC1352" s="577"/>
      <c r="AD1352" s="577"/>
      <c r="AE1352" s="577"/>
      <c r="AF1352" s="577"/>
      <c r="AG1352" s="577"/>
      <c r="AH1352" s="577"/>
      <c r="AI1352" s="577"/>
      <c r="AJ1352" s="577"/>
      <c r="AK1352" s="577"/>
      <c r="AL1352" s="577"/>
      <c r="AM1352" s="577"/>
      <c r="AN1352" s="577"/>
    </row>
    <row r="1353" spans="1:40" ht="17.25" hidden="1" customHeight="1">
      <c r="A1353" s="545"/>
      <c r="B1353" s="545"/>
      <c r="C1353" s="545"/>
      <c r="D1353" s="545"/>
      <c r="E1353" s="545"/>
      <c r="F1353" s="545"/>
      <c r="G1353" s="545"/>
      <c r="H1353" s="545"/>
      <c r="I1353" s="577"/>
      <c r="J1353" s="577"/>
      <c r="K1353" s="545"/>
      <c r="L1353" s="577"/>
      <c r="M1353" s="545"/>
      <c r="N1353" s="545"/>
      <c r="O1353" s="545"/>
      <c r="P1353" s="545"/>
      <c r="Q1353" s="545"/>
      <c r="R1353" s="545"/>
      <c r="S1353" s="545"/>
      <c r="T1353" s="545"/>
      <c r="U1353" s="545"/>
      <c r="V1353" s="545"/>
      <c r="W1353" s="545"/>
      <c r="X1353" s="582"/>
      <c r="Y1353" s="583"/>
      <c r="Z1353" s="545"/>
      <c r="AA1353" s="577"/>
      <c r="AB1353" s="577"/>
      <c r="AC1353" s="577"/>
      <c r="AD1353" s="577"/>
      <c r="AE1353" s="577"/>
      <c r="AF1353" s="577"/>
      <c r="AG1353" s="577"/>
      <c r="AH1353" s="577"/>
      <c r="AI1353" s="577"/>
      <c r="AJ1353" s="577"/>
      <c r="AK1353" s="577"/>
      <c r="AL1353" s="577"/>
      <c r="AM1353" s="577"/>
      <c r="AN1353" s="577"/>
    </row>
    <row r="1354" spans="1:40" ht="17.25" hidden="1" customHeight="1">
      <c r="A1354" s="545"/>
      <c r="B1354" s="545"/>
      <c r="C1354" s="545"/>
      <c r="D1354" s="545"/>
      <c r="E1354" s="545"/>
      <c r="F1354" s="545"/>
      <c r="G1354" s="545"/>
      <c r="H1354" s="545"/>
      <c r="I1354" s="577"/>
      <c r="J1354" s="577"/>
      <c r="K1354" s="545"/>
      <c r="L1354" s="577"/>
      <c r="M1354" s="545"/>
      <c r="N1354" s="545"/>
      <c r="O1354" s="545"/>
      <c r="P1354" s="545"/>
      <c r="Q1354" s="545"/>
      <c r="R1354" s="545"/>
      <c r="S1354" s="545"/>
      <c r="T1354" s="545"/>
      <c r="U1354" s="545"/>
      <c r="V1354" s="545"/>
      <c r="W1354" s="545"/>
      <c r="X1354" s="582"/>
      <c r="Y1354" s="583"/>
      <c r="Z1354" s="545"/>
      <c r="AA1354" s="577"/>
      <c r="AB1354" s="577"/>
      <c r="AC1354" s="577"/>
      <c r="AD1354" s="577"/>
      <c r="AE1354" s="577"/>
      <c r="AF1354" s="577"/>
      <c r="AG1354" s="577"/>
      <c r="AH1354" s="577"/>
      <c r="AI1354" s="577"/>
      <c r="AJ1354" s="577"/>
      <c r="AK1354" s="577"/>
      <c r="AL1354" s="577"/>
      <c r="AM1354" s="577"/>
      <c r="AN1354" s="577"/>
    </row>
    <row r="1355" spans="1:40" ht="17.25" hidden="1" customHeight="1">
      <c r="A1355" s="545"/>
      <c r="B1355" s="545"/>
      <c r="C1355" s="545"/>
      <c r="D1355" s="545"/>
      <c r="E1355" s="545"/>
      <c r="F1355" s="545"/>
      <c r="G1355" s="545"/>
      <c r="H1355" s="545"/>
      <c r="I1355" s="577"/>
      <c r="J1355" s="577"/>
      <c r="K1355" s="545"/>
      <c r="L1355" s="577"/>
      <c r="M1355" s="545"/>
      <c r="N1355" s="545"/>
      <c r="O1355" s="545"/>
      <c r="P1355" s="545"/>
      <c r="Q1355" s="545"/>
      <c r="R1355" s="545"/>
      <c r="S1355" s="545"/>
      <c r="T1355" s="545"/>
      <c r="U1355" s="545"/>
      <c r="V1355" s="545"/>
      <c r="W1355" s="545"/>
      <c r="X1355" s="582"/>
      <c r="Y1355" s="583"/>
      <c r="Z1355" s="545"/>
      <c r="AA1355" s="577"/>
      <c r="AB1355" s="577"/>
      <c r="AC1355" s="577"/>
      <c r="AD1355" s="577"/>
      <c r="AE1355" s="577"/>
      <c r="AF1355" s="577"/>
      <c r="AG1355" s="577"/>
      <c r="AH1355" s="577"/>
      <c r="AI1355" s="577"/>
      <c r="AJ1355" s="577"/>
      <c r="AK1355" s="577"/>
      <c r="AL1355" s="577"/>
      <c r="AM1355" s="577"/>
      <c r="AN1355" s="577"/>
    </row>
    <row r="1356" spans="1:40" ht="17.25" hidden="1" customHeight="1">
      <c r="A1356" s="545"/>
      <c r="B1356" s="545"/>
      <c r="C1356" s="545"/>
      <c r="D1356" s="545"/>
      <c r="E1356" s="545"/>
      <c r="F1356" s="545"/>
      <c r="G1356" s="545"/>
      <c r="H1356" s="545"/>
      <c r="I1356" s="577"/>
      <c r="J1356" s="577"/>
      <c r="K1356" s="545"/>
      <c r="L1356" s="577"/>
      <c r="M1356" s="545"/>
      <c r="N1356" s="545"/>
      <c r="O1356" s="545"/>
      <c r="P1356" s="545"/>
      <c r="Q1356" s="545"/>
      <c r="R1356" s="545"/>
      <c r="S1356" s="545"/>
      <c r="T1356" s="545"/>
      <c r="U1356" s="545"/>
      <c r="V1356" s="545"/>
      <c r="W1356" s="545"/>
      <c r="X1356" s="582"/>
      <c r="Y1356" s="583"/>
      <c r="Z1356" s="545"/>
      <c r="AA1356" s="577"/>
      <c r="AB1356" s="577"/>
      <c r="AC1356" s="577"/>
      <c r="AD1356" s="577"/>
      <c r="AE1356" s="577"/>
      <c r="AF1356" s="577"/>
      <c r="AG1356" s="577"/>
      <c r="AH1356" s="577"/>
      <c r="AI1356" s="577"/>
      <c r="AJ1356" s="577"/>
      <c r="AK1356" s="577"/>
      <c r="AL1356" s="577"/>
      <c r="AM1356" s="577"/>
      <c r="AN1356" s="577"/>
    </row>
    <row r="1357" spans="1:40" ht="17.25" hidden="1" customHeight="1">
      <c r="A1357" s="545"/>
      <c r="B1357" s="545"/>
      <c r="C1357" s="545"/>
      <c r="D1357" s="545"/>
      <c r="E1357" s="545"/>
      <c r="F1357" s="545"/>
      <c r="G1357" s="545"/>
      <c r="H1357" s="545"/>
      <c r="I1357" s="577"/>
      <c r="J1357" s="577"/>
      <c r="K1357" s="545"/>
      <c r="L1357" s="577"/>
      <c r="M1357" s="545"/>
      <c r="N1357" s="545"/>
      <c r="O1357" s="545"/>
      <c r="P1357" s="545"/>
      <c r="Q1357" s="545"/>
      <c r="R1357" s="545"/>
      <c r="S1357" s="545"/>
      <c r="T1357" s="545"/>
      <c r="U1357" s="545"/>
      <c r="V1357" s="545"/>
      <c r="W1357" s="545"/>
      <c r="X1357" s="582"/>
      <c r="Y1357" s="583"/>
      <c r="Z1357" s="545"/>
      <c r="AA1357" s="577"/>
      <c r="AB1357" s="577"/>
      <c r="AC1357" s="577"/>
      <c r="AD1357" s="577"/>
      <c r="AE1357" s="577"/>
      <c r="AF1357" s="577"/>
      <c r="AG1357" s="577"/>
      <c r="AH1357" s="577"/>
      <c r="AI1357" s="577"/>
      <c r="AJ1357" s="577"/>
      <c r="AK1357" s="577"/>
      <c r="AL1357" s="577"/>
      <c r="AM1357" s="577"/>
      <c r="AN1357" s="577"/>
    </row>
    <row r="1358" spans="1:40" ht="17.25" hidden="1" customHeight="1">
      <c r="A1358" s="545"/>
      <c r="B1358" s="545"/>
      <c r="C1358" s="545"/>
      <c r="D1358" s="545"/>
      <c r="E1358" s="545"/>
      <c r="F1358" s="545"/>
      <c r="G1358" s="545"/>
      <c r="H1358" s="545"/>
      <c r="I1358" s="577"/>
      <c r="J1358" s="577"/>
      <c r="K1358" s="545"/>
      <c r="L1358" s="577"/>
      <c r="M1358" s="545"/>
      <c r="N1358" s="545"/>
      <c r="O1358" s="545"/>
      <c r="P1358" s="545"/>
      <c r="Q1358" s="545"/>
      <c r="R1358" s="545"/>
      <c r="S1358" s="545"/>
      <c r="T1358" s="545"/>
      <c r="U1358" s="545"/>
      <c r="V1358" s="545"/>
      <c r="W1358" s="545"/>
      <c r="X1358" s="582"/>
      <c r="Y1358" s="583"/>
      <c r="Z1358" s="545"/>
      <c r="AA1358" s="577"/>
      <c r="AB1358" s="577"/>
      <c r="AC1358" s="577"/>
      <c r="AD1358" s="577"/>
      <c r="AE1358" s="577"/>
      <c r="AF1358" s="577"/>
      <c r="AG1358" s="577"/>
      <c r="AH1358" s="577"/>
      <c r="AI1358" s="577"/>
      <c r="AJ1358" s="577"/>
      <c r="AK1358" s="577"/>
      <c r="AL1358" s="577"/>
      <c r="AM1358" s="577"/>
      <c r="AN1358" s="577"/>
    </row>
    <row r="1359" spans="1:40" ht="17.25" hidden="1" customHeight="1">
      <c r="A1359" s="545"/>
      <c r="B1359" s="545"/>
      <c r="C1359" s="545"/>
      <c r="D1359" s="545"/>
      <c r="E1359" s="545"/>
      <c r="F1359" s="545"/>
      <c r="G1359" s="545"/>
      <c r="H1359" s="545"/>
      <c r="I1359" s="577"/>
      <c r="J1359" s="577"/>
      <c r="K1359" s="545"/>
      <c r="L1359" s="577"/>
      <c r="M1359" s="545"/>
      <c r="N1359" s="545"/>
      <c r="O1359" s="545"/>
      <c r="P1359" s="545"/>
      <c r="Q1359" s="545"/>
      <c r="R1359" s="545"/>
      <c r="S1359" s="545"/>
      <c r="T1359" s="545"/>
      <c r="U1359" s="545"/>
      <c r="V1359" s="545"/>
      <c r="W1359" s="545"/>
      <c r="X1359" s="582"/>
      <c r="Y1359" s="583"/>
      <c r="Z1359" s="545"/>
      <c r="AA1359" s="577"/>
      <c r="AB1359" s="577"/>
      <c r="AC1359" s="577"/>
      <c r="AD1359" s="577"/>
      <c r="AE1359" s="577"/>
      <c r="AF1359" s="577"/>
      <c r="AG1359" s="577"/>
      <c r="AH1359" s="577"/>
      <c r="AI1359" s="577"/>
      <c r="AJ1359" s="577"/>
      <c r="AK1359" s="577"/>
      <c r="AL1359" s="577"/>
      <c r="AM1359" s="577"/>
      <c r="AN1359" s="577"/>
    </row>
    <row r="1360" spans="1:40" ht="17.25" hidden="1" customHeight="1">
      <c r="A1360" s="545"/>
      <c r="B1360" s="545"/>
      <c r="C1360" s="545"/>
      <c r="D1360" s="545"/>
      <c r="E1360" s="545"/>
      <c r="F1360" s="545"/>
      <c r="G1360" s="545"/>
      <c r="H1360" s="545"/>
      <c r="I1360" s="577"/>
      <c r="J1360" s="577"/>
      <c r="K1360" s="545"/>
      <c r="L1360" s="577"/>
      <c r="M1360" s="545"/>
      <c r="N1360" s="545"/>
      <c r="O1360" s="545"/>
      <c r="P1360" s="545"/>
      <c r="Q1360" s="545"/>
      <c r="R1360" s="545"/>
      <c r="S1360" s="545"/>
      <c r="T1360" s="545"/>
      <c r="U1360" s="545"/>
      <c r="V1360" s="545"/>
      <c r="W1360" s="545"/>
      <c r="X1360" s="582"/>
      <c r="Y1360" s="583"/>
      <c r="Z1360" s="545"/>
      <c r="AA1360" s="577"/>
      <c r="AB1360" s="577"/>
      <c r="AC1360" s="577"/>
      <c r="AD1360" s="577"/>
      <c r="AE1360" s="577"/>
      <c r="AF1360" s="577"/>
      <c r="AG1360" s="577"/>
      <c r="AH1360" s="577"/>
      <c r="AI1360" s="577"/>
      <c r="AJ1360" s="577"/>
      <c r="AK1360" s="577"/>
      <c r="AL1360" s="577"/>
      <c r="AM1360" s="577"/>
      <c r="AN1360" s="577"/>
    </row>
    <row r="1361" spans="1:40" ht="17.25" hidden="1" customHeight="1">
      <c r="A1361" s="545"/>
      <c r="B1361" s="545"/>
      <c r="C1361" s="545"/>
      <c r="D1361" s="545"/>
      <c r="E1361" s="545"/>
      <c r="F1361" s="545"/>
      <c r="G1361" s="545"/>
      <c r="H1361" s="545"/>
      <c r="I1361" s="577"/>
      <c r="J1361" s="577"/>
      <c r="K1361" s="545"/>
      <c r="L1361" s="577"/>
      <c r="M1361" s="545"/>
      <c r="N1361" s="545"/>
      <c r="O1361" s="545"/>
      <c r="P1361" s="545"/>
      <c r="Q1361" s="545"/>
      <c r="R1361" s="545"/>
      <c r="S1361" s="545"/>
      <c r="T1361" s="545"/>
      <c r="U1361" s="545"/>
      <c r="V1361" s="545"/>
      <c r="W1361" s="545"/>
      <c r="X1361" s="582"/>
      <c r="Y1361" s="583"/>
      <c r="Z1361" s="545"/>
      <c r="AA1361" s="577"/>
      <c r="AB1361" s="577"/>
      <c r="AC1361" s="577"/>
      <c r="AD1361" s="577"/>
      <c r="AE1361" s="577"/>
      <c r="AF1361" s="577"/>
      <c r="AG1361" s="577"/>
      <c r="AH1361" s="577"/>
      <c r="AI1361" s="577"/>
      <c r="AJ1361" s="577"/>
      <c r="AK1361" s="577"/>
      <c r="AL1361" s="577"/>
      <c r="AM1361" s="577"/>
      <c r="AN1361" s="577"/>
    </row>
    <row r="1362" spans="1:40" ht="17.25" hidden="1" customHeight="1">
      <c r="A1362" s="545"/>
      <c r="B1362" s="545"/>
      <c r="C1362" s="545"/>
      <c r="D1362" s="545"/>
      <c r="E1362" s="545"/>
      <c r="F1362" s="545"/>
      <c r="G1362" s="545"/>
      <c r="H1362" s="545"/>
      <c r="I1362" s="577"/>
      <c r="J1362" s="577"/>
      <c r="K1362" s="545"/>
      <c r="L1362" s="577"/>
      <c r="M1362" s="545"/>
      <c r="N1362" s="545"/>
      <c r="O1362" s="545"/>
      <c r="P1362" s="545"/>
      <c r="Q1362" s="545"/>
      <c r="R1362" s="545"/>
      <c r="S1362" s="545"/>
      <c r="T1362" s="545"/>
      <c r="U1362" s="545"/>
      <c r="V1362" s="545"/>
      <c r="W1362" s="545"/>
      <c r="X1362" s="582"/>
      <c r="Y1362" s="583"/>
      <c r="Z1362" s="545"/>
      <c r="AA1362" s="577"/>
      <c r="AB1362" s="577"/>
      <c r="AC1362" s="577"/>
      <c r="AD1362" s="577"/>
      <c r="AE1362" s="577"/>
      <c r="AF1362" s="577"/>
      <c r="AG1362" s="577"/>
      <c r="AH1362" s="577"/>
      <c r="AI1362" s="577"/>
      <c r="AJ1362" s="577"/>
      <c r="AK1362" s="577"/>
      <c r="AL1362" s="577"/>
      <c r="AM1362" s="577"/>
      <c r="AN1362" s="577"/>
    </row>
    <row r="1363" spans="1:40" ht="17.25" hidden="1" customHeight="1">
      <c r="A1363" s="545"/>
      <c r="B1363" s="545"/>
      <c r="C1363" s="545"/>
      <c r="D1363" s="545"/>
      <c r="E1363" s="545"/>
      <c r="F1363" s="545"/>
      <c r="G1363" s="545"/>
      <c r="H1363" s="545"/>
      <c r="I1363" s="577"/>
      <c r="J1363" s="577"/>
      <c r="K1363" s="545"/>
      <c r="L1363" s="577"/>
      <c r="M1363" s="545"/>
      <c r="N1363" s="545"/>
      <c r="O1363" s="545"/>
      <c r="P1363" s="545"/>
      <c r="Q1363" s="545"/>
      <c r="R1363" s="545"/>
      <c r="S1363" s="545"/>
      <c r="T1363" s="545"/>
      <c r="U1363" s="545"/>
      <c r="V1363" s="545"/>
      <c r="W1363" s="545"/>
      <c r="X1363" s="582"/>
      <c r="Y1363" s="583"/>
      <c r="Z1363" s="545"/>
      <c r="AA1363" s="577"/>
      <c r="AB1363" s="577"/>
      <c r="AC1363" s="577"/>
      <c r="AD1363" s="577"/>
      <c r="AE1363" s="577"/>
      <c r="AF1363" s="577"/>
      <c r="AG1363" s="577"/>
      <c r="AH1363" s="577"/>
      <c r="AI1363" s="577"/>
      <c r="AJ1363" s="577"/>
      <c r="AK1363" s="577"/>
      <c r="AL1363" s="577"/>
      <c r="AM1363" s="577"/>
      <c r="AN1363" s="577"/>
    </row>
    <row r="1364" spans="1:40" ht="17.25" hidden="1" customHeight="1">
      <c r="A1364" s="545"/>
      <c r="B1364" s="545"/>
      <c r="C1364" s="545"/>
      <c r="D1364" s="545"/>
      <c r="E1364" s="545"/>
      <c r="F1364" s="545"/>
      <c r="G1364" s="545"/>
      <c r="H1364" s="545"/>
      <c r="I1364" s="577"/>
      <c r="J1364" s="577"/>
      <c r="K1364" s="545"/>
      <c r="L1364" s="577"/>
      <c r="M1364" s="545"/>
      <c r="N1364" s="545"/>
      <c r="O1364" s="545"/>
      <c r="P1364" s="545"/>
      <c r="Q1364" s="545"/>
      <c r="R1364" s="545"/>
      <c r="S1364" s="545"/>
      <c r="T1364" s="545"/>
      <c r="U1364" s="545"/>
      <c r="V1364" s="545"/>
      <c r="W1364" s="545"/>
      <c r="X1364" s="582"/>
      <c r="Y1364" s="583"/>
      <c r="Z1364" s="545"/>
      <c r="AA1364" s="577"/>
      <c r="AB1364" s="577"/>
      <c r="AC1364" s="577"/>
      <c r="AD1364" s="577"/>
      <c r="AE1364" s="577"/>
      <c r="AF1364" s="577"/>
      <c r="AG1364" s="577"/>
      <c r="AH1364" s="577"/>
      <c r="AI1364" s="577"/>
      <c r="AJ1364" s="577"/>
      <c r="AK1364" s="577"/>
      <c r="AL1364" s="577"/>
      <c r="AM1364" s="577"/>
      <c r="AN1364" s="577"/>
    </row>
    <row r="1365" spans="1:40" ht="17.25" hidden="1" customHeight="1">
      <c r="A1365" s="545"/>
      <c r="B1365" s="545"/>
      <c r="C1365" s="545"/>
      <c r="D1365" s="545"/>
      <c r="E1365" s="545"/>
      <c r="F1365" s="545"/>
      <c r="G1365" s="545"/>
      <c r="H1365" s="545"/>
      <c r="I1365" s="577"/>
      <c r="J1365" s="577"/>
      <c r="K1365" s="545"/>
      <c r="L1365" s="577"/>
      <c r="M1365" s="545"/>
      <c r="N1365" s="545"/>
      <c r="O1365" s="545"/>
      <c r="P1365" s="545"/>
      <c r="Q1365" s="545"/>
      <c r="R1365" s="545"/>
      <c r="S1365" s="545"/>
      <c r="T1365" s="545"/>
      <c r="U1365" s="545"/>
      <c r="V1365" s="545"/>
      <c r="W1365" s="545"/>
      <c r="X1365" s="582"/>
      <c r="Y1365" s="583"/>
      <c r="Z1365" s="545"/>
      <c r="AA1365" s="577"/>
      <c r="AB1365" s="577"/>
      <c r="AC1365" s="577"/>
      <c r="AD1365" s="577"/>
      <c r="AE1365" s="577"/>
      <c r="AF1365" s="577"/>
      <c r="AG1365" s="577"/>
      <c r="AH1365" s="577"/>
      <c r="AI1365" s="577"/>
      <c r="AJ1365" s="577"/>
      <c r="AK1365" s="577"/>
      <c r="AL1365" s="577"/>
      <c r="AM1365" s="577"/>
      <c r="AN1365" s="577"/>
    </row>
    <row r="1366" spans="1:40" ht="17.25" hidden="1" customHeight="1">
      <c r="A1366" s="545"/>
      <c r="B1366" s="545"/>
      <c r="C1366" s="545"/>
      <c r="D1366" s="545"/>
      <c r="E1366" s="545"/>
      <c r="F1366" s="545"/>
      <c r="G1366" s="545"/>
      <c r="H1366" s="545"/>
      <c r="I1366" s="577"/>
      <c r="J1366" s="577"/>
      <c r="K1366" s="545"/>
      <c r="L1366" s="577"/>
      <c r="M1366" s="545"/>
      <c r="N1366" s="545"/>
      <c r="O1366" s="545"/>
      <c r="P1366" s="545"/>
      <c r="Q1366" s="545"/>
      <c r="R1366" s="545"/>
      <c r="S1366" s="545"/>
      <c r="T1366" s="545"/>
      <c r="U1366" s="545"/>
      <c r="V1366" s="545"/>
      <c r="W1366" s="545"/>
      <c r="X1366" s="582"/>
      <c r="Y1366" s="583"/>
      <c r="Z1366" s="545"/>
      <c r="AA1366" s="577"/>
      <c r="AB1366" s="577"/>
      <c r="AC1366" s="577"/>
      <c r="AD1366" s="577"/>
      <c r="AE1366" s="577"/>
      <c r="AF1366" s="577"/>
      <c r="AG1366" s="577"/>
      <c r="AH1366" s="577"/>
      <c r="AI1366" s="577"/>
      <c r="AJ1366" s="577"/>
      <c r="AK1366" s="577"/>
      <c r="AL1366" s="577"/>
      <c r="AM1366" s="577"/>
      <c r="AN1366" s="577"/>
    </row>
    <row r="1367" spans="1:40" ht="17.25" hidden="1" customHeight="1">
      <c r="A1367" s="545"/>
      <c r="B1367" s="545"/>
      <c r="C1367" s="545"/>
      <c r="D1367" s="545"/>
      <c r="E1367" s="545"/>
      <c r="F1367" s="545"/>
      <c r="G1367" s="545"/>
      <c r="H1367" s="545"/>
      <c r="I1367" s="577"/>
      <c r="J1367" s="577"/>
      <c r="K1367" s="545"/>
      <c r="L1367" s="577"/>
      <c r="M1367" s="545"/>
      <c r="N1367" s="545"/>
      <c r="O1367" s="545"/>
      <c r="P1367" s="545"/>
      <c r="Q1367" s="545"/>
      <c r="R1367" s="545"/>
      <c r="S1367" s="545"/>
      <c r="T1367" s="545"/>
      <c r="U1367" s="545"/>
      <c r="V1367" s="545"/>
      <c r="W1367" s="545"/>
      <c r="X1367" s="582"/>
      <c r="Y1367" s="583"/>
      <c r="Z1367" s="545"/>
      <c r="AA1367" s="577"/>
      <c r="AB1367" s="577"/>
      <c r="AC1367" s="577"/>
      <c r="AD1367" s="577"/>
      <c r="AE1367" s="577"/>
      <c r="AF1367" s="577"/>
      <c r="AG1367" s="577"/>
      <c r="AH1367" s="577"/>
      <c r="AI1367" s="577"/>
      <c r="AJ1367" s="577"/>
      <c r="AK1367" s="577"/>
      <c r="AL1367" s="577"/>
      <c r="AM1367" s="577"/>
      <c r="AN1367" s="577"/>
    </row>
    <row r="1368" spans="1:40" ht="17.25" hidden="1" customHeight="1">
      <c r="A1368" s="545"/>
      <c r="B1368" s="545"/>
      <c r="C1368" s="545"/>
      <c r="D1368" s="545"/>
      <c r="E1368" s="545"/>
      <c r="F1368" s="545"/>
      <c r="G1368" s="545"/>
      <c r="H1368" s="545"/>
      <c r="I1368" s="577"/>
      <c r="J1368" s="577"/>
      <c r="K1368" s="545"/>
      <c r="L1368" s="577"/>
      <c r="M1368" s="545"/>
      <c r="N1368" s="545"/>
      <c r="O1368" s="545"/>
      <c r="P1368" s="545"/>
      <c r="Q1368" s="545"/>
      <c r="R1368" s="545"/>
      <c r="S1368" s="545"/>
      <c r="T1368" s="545"/>
      <c r="U1368" s="545"/>
      <c r="V1368" s="545"/>
      <c r="W1368" s="545"/>
      <c r="X1368" s="582"/>
      <c r="Y1368" s="583"/>
      <c r="Z1368" s="545"/>
      <c r="AA1368" s="577"/>
      <c r="AB1368" s="577"/>
      <c r="AC1368" s="577"/>
      <c r="AD1368" s="577"/>
      <c r="AE1368" s="577"/>
      <c r="AF1368" s="577"/>
      <c r="AG1368" s="577"/>
      <c r="AH1368" s="577"/>
      <c r="AI1368" s="577"/>
      <c r="AJ1368" s="577"/>
      <c r="AK1368" s="577"/>
      <c r="AL1368" s="577"/>
      <c r="AM1368" s="577"/>
      <c r="AN1368" s="577"/>
    </row>
    <row r="1369" spans="1:40" ht="17.25" hidden="1" customHeight="1">
      <c r="A1369" s="545"/>
      <c r="B1369" s="545"/>
      <c r="C1369" s="545"/>
      <c r="D1369" s="545"/>
      <c r="E1369" s="545"/>
      <c r="F1369" s="545"/>
      <c r="G1369" s="545"/>
      <c r="H1369" s="545"/>
      <c r="I1369" s="577"/>
      <c r="J1369" s="577"/>
      <c r="K1369" s="545"/>
      <c r="L1369" s="577"/>
      <c r="M1369" s="545"/>
      <c r="N1369" s="545"/>
      <c r="O1369" s="545"/>
      <c r="P1369" s="545"/>
      <c r="Q1369" s="545"/>
      <c r="R1369" s="545"/>
      <c r="S1369" s="545"/>
      <c r="T1369" s="545"/>
      <c r="U1369" s="545"/>
      <c r="V1369" s="545"/>
      <c r="W1369" s="545"/>
      <c r="X1369" s="582"/>
      <c r="Y1369" s="583"/>
      <c r="Z1369" s="545"/>
      <c r="AA1369" s="577"/>
      <c r="AB1369" s="577"/>
      <c r="AC1369" s="577"/>
      <c r="AD1369" s="577"/>
      <c r="AE1369" s="577"/>
      <c r="AF1369" s="577"/>
      <c r="AG1369" s="577"/>
      <c r="AH1369" s="577"/>
      <c r="AI1369" s="577"/>
      <c r="AJ1369" s="577"/>
      <c r="AK1369" s="577"/>
      <c r="AL1369" s="577"/>
      <c r="AM1369" s="577"/>
      <c r="AN1369" s="577"/>
    </row>
    <row r="1370" spans="1:40" ht="17.25" hidden="1" customHeight="1">
      <c r="A1370" s="545"/>
      <c r="B1370" s="545"/>
      <c r="C1370" s="545"/>
      <c r="D1370" s="545"/>
      <c r="E1370" s="545"/>
      <c r="F1370" s="545"/>
      <c r="G1370" s="545"/>
      <c r="H1370" s="545"/>
      <c r="I1370" s="577"/>
      <c r="J1370" s="577"/>
      <c r="K1370" s="545"/>
      <c r="L1370" s="577"/>
      <c r="M1370" s="545"/>
      <c r="N1370" s="545"/>
      <c r="O1370" s="545"/>
      <c r="P1370" s="545"/>
      <c r="Q1370" s="545"/>
      <c r="R1370" s="545"/>
      <c r="S1370" s="545"/>
      <c r="T1370" s="545"/>
      <c r="U1370" s="545"/>
      <c r="V1370" s="545"/>
      <c r="W1370" s="545"/>
      <c r="X1370" s="582"/>
      <c r="Y1370" s="583"/>
      <c r="Z1370" s="545"/>
      <c r="AA1370" s="577"/>
      <c r="AB1370" s="577"/>
      <c r="AC1370" s="577"/>
      <c r="AD1370" s="577"/>
      <c r="AE1370" s="577"/>
      <c r="AF1370" s="577"/>
      <c r="AG1370" s="577"/>
      <c r="AH1370" s="577"/>
      <c r="AI1370" s="577"/>
      <c r="AJ1370" s="577"/>
      <c r="AK1370" s="577"/>
      <c r="AL1370" s="577"/>
      <c r="AM1370" s="577"/>
      <c r="AN1370" s="577"/>
    </row>
    <row r="1371" spans="1:40" ht="17.25" hidden="1" customHeight="1">
      <c r="A1371" s="545"/>
      <c r="B1371" s="545"/>
      <c r="C1371" s="545"/>
      <c r="D1371" s="545"/>
      <c r="E1371" s="545"/>
      <c r="F1371" s="545"/>
      <c r="G1371" s="545"/>
      <c r="H1371" s="545"/>
      <c r="I1371" s="577"/>
      <c r="J1371" s="577"/>
      <c r="K1371" s="545"/>
      <c r="L1371" s="577"/>
      <c r="M1371" s="545"/>
      <c r="N1371" s="545"/>
      <c r="O1371" s="545"/>
      <c r="P1371" s="545"/>
      <c r="Q1371" s="545"/>
      <c r="R1371" s="545"/>
      <c r="S1371" s="545"/>
      <c r="T1371" s="545"/>
      <c r="U1371" s="545"/>
      <c r="V1371" s="545"/>
      <c r="W1371" s="545"/>
      <c r="X1371" s="582"/>
      <c r="Y1371" s="583"/>
      <c r="Z1371" s="545"/>
      <c r="AA1371" s="577"/>
      <c r="AB1371" s="577"/>
      <c r="AC1371" s="577"/>
      <c r="AD1371" s="577"/>
      <c r="AE1371" s="577"/>
      <c r="AF1371" s="577"/>
      <c r="AG1371" s="577"/>
      <c r="AH1371" s="577"/>
      <c r="AI1371" s="577"/>
      <c r="AJ1371" s="577"/>
      <c r="AK1371" s="577"/>
      <c r="AL1371" s="577"/>
      <c r="AM1371" s="577"/>
      <c r="AN1371" s="577"/>
    </row>
    <row r="1372" spans="1:40" ht="17.25" hidden="1" customHeight="1">
      <c r="A1372" s="545"/>
      <c r="B1372" s="545"/>
      <c r="C1372" s="545"/>
      <c r="D1372" s="545"/>
      <c r="E1372" s="545"/>
      <c r="F1372" s="545"/>
      <c r="G1372" s="545"/>
      <c r="H1372" s="545"/>
      <c r="I1372" s="577"/>
      <c r="J1372" s="577"/>
      <c r="K1372" s="545"/>
      <c r="L1372" s="577"/>
      <c r="M1372" s="545"/>
      <c r="N1372" s="545"/>
      <c r="O1372" s="545"/>
      <c r="P1372" s="545"/>
      <c r="Q1372" s="545"/>
      <c r="R1372" s="545"/>
      <c r="S1372" s="545"/>
      <c r="T1372" s="545"/>
      <c r="U1372" s="545"/>
      <c r="V1372" s="545"/>
      <c r="W1372" s="545"/>
      <c r="X1372" s="582"/>
      <c r="Y1372" s="583"/>
      <c r="Z1372" s="545"/>
      <c r="AA1372" s="577"/>
      <c r="AB1372" s="577"/>
      <c r="AC1372" s="577"/>
      <c r="AD1372" s="577"/>
      <c r="AE1372" s="577"/>
      <c r="AF1372" s="577"/>
      <c r="AG1372" s="577"/>
      <c r="AH1372" s="577"/>
      <c r="AI1372" s="577"/>
      <c r="AJ1372" s="577"/>
      <c r="AK1372" s="577"/>
      <c r="AL1372" s="577"/>
      <c r="AM1372" s="577"/>
      <c r="AN1372" s="577"/>
    </row>
    <row r="1373" spans="1:40" ht="17.25" hidden="1" customHeight="1">
      <c r="A1373" s="545"/>
      <c r="B1373" s="545"/>
      <c r="C1373" s="545"/>
      <c r="D1373" s="545"/>
      <c r="E1373" s="545"/>
      <c r="F1373" s="545"/>
      <c r="G1373" s="545"/>
      <c r="H1373" s="545"/>
      <c r="I1373" s="577"/>
      <c r="J1373" s="577"/>
      <c r="K1373" s="545"/>
      <c r="L1373" s="577"/>
      <c r="M1373" s="545"/>
      <c r="N1373" s="545"/>
      <c r="O1373" s="545"/>
      <c r="P1373" s="545"/>
      <c r="Q1373" s="545"/>
      <c r="R1373" s="545"/>
      <c r="S1373" s="545"/>
      <c r="T1373" s="545"/>
      <c r="U1373" s="545"/>
      <c r="V1373" s="545"/>
      <c r="W1373" s="545"/>
      <c r="X1373" s="582"/>
      <c r="Y1373" s="583"/>
      <c r="Z1373" s="545"/>
      <c r="AA1373" s="577"/>
      <c r="AB1373" s="577"/>
      <c r="AC1373" s="577"/>
      <c r="AD1373" s="577"/>
      <c r="AE1373" s="577"/>
      <c r="AF1373" s="577"/>
      <c r="AG1373" s="577"/>
      <c r="AH1373" s="577"/>
      <c r="AI1373" s="577"/>
      <c r="AJ1373" s="577"/>
      <c r="AK1373" s="577"/>
      <c r="AL1373" s="577"/>
      <c r="AM1373" s="577"/>
      <c r="AN1373" s="577"/>
    </row>
    <row r="1374" spans="1:40" ht="17.25" hidden="1" customHeight="1">
      <c r="A1374" s="545"/>
      <c r="B1374" s="545"/>
      <c r="C1374" s="545"/>
      <c r="D1374" s="545"/>
      <c r="E1374" s="545"/>
      <c r="F1374" s="545"/>
      <c r="G1374" s="545"/>
      <c r="H1374" s="545"/>
      <c r="I1374" s="577"/>
      <c r="J1374" s="577"/>
      <c r="K1374" s="545"/>
      <c r="L1374" s="577"/>
      <c r="M1374" s="545"/>
      <c r="N1374" s="545"/>
      <c r="O1374" s="545"/>
      <c r="P1374" s="545"/>
      <c r="Q1374" s="545"/>
      <c r="R1374" s="545"/>
      <c r="S1374" s="545"/>
      <c r="T1374" s="545"/>
      <c r="U1374" s="545"/>
      <c r="V1374" s="545"/>
      <c r="W1374" s="545"/>
      <c r="X1374" s="582"/>
      <c r="Y1374" s="583"/>
      <c r="Z1374" s="545"/>
      <c r="AA1374" s="577"/>
      <c r="AB1374" s="577"/>
      <c r="AC1374" s="577"/>
      <c r="AD1374" s="577"/>
      <c r="AE1374" s="577"/>
      <c r="AF1374" s="577"/>
      <c r="AG1374" s="577"/>
      <c r="AH1374" s="577"/>
      <c r="AI1374" s="577"/>
      <c r="AJ1374" s="577"/>
      <c r="AK1374" s="577"/>
      <c r="AL1374" s="577"/>
      <c r="AM1374" s="577"/>
      <c r="AN1374" s="577"/>
    </row>
    <row r="1375" spans="1:40" ht="17.25" hidden="1" customHeight="1">
      <c r="A1375" s="545"/>
      <c r="B1375" s="545"/>
      <c r="C1375" s="545"/>
      <c r="D1375" s="545"/>
      <c r="E1375" s="545"/>
      <c r="F1375" s="545"/>
      <c r="G1375" s="545"/>
      <c r="H1375" s="545"/>
      <c r="I1375" s="577"/>
      <c r="J1375" s="577"/>
      <c r="K1375" s="545"/>
      <c r="L1375" s="577"/>
      <c r="M1375" s="545"/>
      <c r="N1375" s="545"/>
      <c r="O1375" s="545"/>
      <c r="P1375" s="545"/>
      <c r="Q1375" s="545"/>
      <c r="R1375" s="545"/>
      <c r="S1375" s="545"/>
      <c r="T1375" s="545"/>
      <c r="U1375" s="545"/>
      <c r="V1375" s="545"/>
      <c r="W1375" s="545"/>
      <c r="X1375" s="582"/>
      <c r="Y1375" s="583"/>
      <c r="Z1375" s="545"/>
      <c r="AA1375" s="577"/>
      <c r="AB1375" s="577"/>
      <c r="AC1375" s="577"/>
      <c r="AD1375" s="577"/>
      <c r="AE1375" s="577"/>
      <c r="AF1375" s="577"/>
      <c r="AG1375" s="577"/>
      <c r="AH1375" s="577"/>
      <c r="AI1375" s="577"/>
      <c r="AJ1375" s="577"/>
      <c r="AK1375" s="577"/>
      <c r="AL1375" s="577"/>
      <c r="AM1375" s="577"/>
      <c r="AN1375" s="577"/>
    </row>
    <row r="1376" spans="1:40" ht="17.25" hidden="1" customHeight="1">
      <c r="A1376" s="545"/>
      <c r="B1376" s="545"/>
      <c r="C1376" s="545"/>
      <c r="D1376" s="545"/>
      <c r="E1376" s="545"/>
      <c r="F1376" s="545"/>
      <c r="G1376" s="545"/>
      <c r="H1376" s="545"/>
      <c r="I1376" s="577"/>
      <c r="J1376" s="577"/>
      <c r="K1376" s="545"/>
      <c r="L1376" s="577"/>
      <c r="M1376" s="545"/>
      <c r="N1376" s="545"/>
      <c r="O1376" s="545"/>
      <c r="P1376" s="545"/>
      <c r="Q1376" s="545"/>
      <c r="R1376" s="545"/>
      <c r="S1376" s="545"/>
      <c r="T1376" s="545"/>
      <c r="U1376" s="545"/>
      <c r="V1376" s="545"/>
      <c r="W1376" s="545"/>
      <c r="X1376" s="582"/>
      <c r="Y1376" s="583"/>
      <c r="Z1376" s="545"/>
      <c r="AA1376" s="577"/>
      <c r="AB1376" s="577"/>
      <c r="AC1376" s="577"/>
      <c r="AD1376" s="577"/>
      <c r="AE1376" s="577"/>
      <c r="AF1376" s="577"/>
      <c r="AG1376" s="577"/>
      <c r="AH1376" s="577"/>
      <c r="AI1376" s="577"/>
      <c r="AJ1376" s="577"/>
      <c r="AK1376" s="577"/>
      <c r="AL1376" s="577"/>
      <c r="AM1376" s="577"/>
      <c r="AN1376" s="577"/>
    </row>
    <row r="1377" spans="1:40" ht="17.25" hidden="1" customHeight="1">
      <c r="A1377" s="545"/>
      <c r="B1377" s="545"/>
      <c r="C1377" s="545"/>
      <c r="D1377" s="545"/>
      <c r="E1377" s="545"/>
      <c r="F1377" s="545"/>
      <c r="G1377" s="545"/>
      <c r="H1377" s="545"/>
      <c r="I1377" s="577"/>
      <c r="J1377" s="577"/>
      <c r="K1377" s="545"/>
      <c r="L1377" s="577"/>
      <c r="M1377" s="545"/>
      <c r="N1377" s="545"/>
      <c r="O1377" s="545"/>
      <c r="P1377" s="545"/>
      <c r="Q1377" s="545"/>
      <c r="R1377" s="545"/>
      <c r="S1377" s="545"/>
      <c r="T1377" s="545"/>
      <c r="U1377" s="545"/>
      <c r="V1377" s="545"/>
      <c r="W1377" s="545"/>
      <c r="X1377" s="582"/>
      <c r="Y1377" s="583"/>
      <c r="Z1377" s="545"/>
      <c r="AA1377" s="577"/>
      <c r="AB1377" s="577"/>
      <c r="AC1377" s="577"/>
      <c r="AD1377" s="577"/>
      <c r="AE1377" s="577"/>
      <c r="AF1377" s="577"/>
      <c r="AG1377" s="577"/>
      <c r="AH1377" s="577"/>
      <c r="AI1377" s="577"/>
      <c r="AJ1377" s="577"/>
      <c r="AK1377" s="577"/>
      <c r="AL1377" s="577"/>
      <c r="AM1377" s="577"/>
      <c r="AN1377" s="577"/>
    </row>
    <row r="1378" spans="1:40" ht="17.25" hidden="1" customHeight="1">
      <c r="A1378" s="545"/>
      <c r="B1378" s="545"/>
      <c r="C1378" s="545"/>
      <c r="D1378" s="545"/>
      <c r="E1378" s="545"/>
      <c r="F1378" s="545"/>
      <c r="G1378" s="545"/>
      <c r="H1378" s="545"/>
      <c r="I1378" s="577"/>
      <c r="J1378" s="577"/>
      <c r="K1378" s="545"/>
      <c r="L1378" s="577"/>
      <c r="M1378" s="545"/>
      <c r="N1378" s="545"/>
      <c r="O1378" s="545"/>
      <c r="P1378" s="545"/>
      <c r="Q1378" s="545"/>
      <c r="R1378" s="545"/>
      <c r="S1378" s="545"/>
      <c r="T1378" s="545"/>
      <c r="U1378" s="545"/>
      <c r="V1378" s="545"/>
      <c r="W1378" s="545"/>
      <c r="X1378" s="582"/>
      <c r="Y1378" s="583"/>
      <c r="Z1378" s="545"/>
      <c r="AA1378" s="577"/>
      <c r="AB1378" s="577"/>
      <c r="AC1378" s="577"/>
      <c r="AD1378" s="577"/>
      <c r="AE1378" s="577"/>
      <c r="AF1378" s="577"/>
      <c r="AG1378" s="577"/>
      <c r="AH1378" s="577"/>
      <c r="AI1378" s="577"/>
      <c r="AJ1378" s="577"/>
      <c r="AK1378" s="577"/>
      <c r="AL1378" s="577"/>
      <c r="AM1378" s="577"/>
      <c r="AN1378" s="577"/>
    </row>
    <row r="1379" spans="1:40" ht="17.25" hidden="1" customHeight="1">
      <c r="A1379" s="545"/>
      <c r="B1379" s="545"/>
      <c r="C1379" s="545"/>
      <c r="D1379" s="545"/>
      <c r="E1379" s="545"/>
      <c r="F1379" s="545"/>
      <c r="G1379" s="545"/>
      <c r="H1379" s="545"/>
      <c r="I1379" s="577"/>
      <c r="J1379" s="577"/>
      <c r="K1379" s="545"/>
      <c r="L1379" s="577"/>
      <c r="M1379" s="545"/>
      <c r="N1379" s="545"/>
      <c r="O1379" s="545"/>
      <c r="P1379" s="545"/>
      <c r="Q1379" s="545"/>
      <c r="R1379" s="545"/>
      <c r="S1379" s="545"/>
      <c r="T1379" s="545"/>
      <c r="U1379" s="545"/>
      <c r="V1379" s="545"/>
      <c r="W1379" s="545"/>
      <c r="X1379" s="582"/>
      <c r="Y1379" s="583"/>
      <c r="Z1379" s="545"/>
      <c r="AA1379" s="577"/>
      <c r="AB1379" s="577"/>
      <c r="AC1379" s="577"/>
      <c r="AD1379" s="577"/>
      <c r="AE1379" s="577"/>
      <c r="AF1379" s="577"/>
      <c r="AG1379" s="577"/>
      <c r="AH1379" s="577"/>
      <c r="AI1379" s="577"/>
      <c r="AJ1379" s="577"/>
      <c r="AK1379" s="577"/>
      <c r="AL1379" s="577"/>
      <c r="AM1379" s="577"/>
      <c r="AN1379" s="577"/>
    </row>
    <row r="1380" spans="1:40" ht="17.25" hidden="1" customHeight="1">
      <c r="A1380" s="545"/>
      <c r="B1380" s="545"/>
      <c r="C1380" s="545"/>
      <c r="D1380" s="545"/>
      <c r="E1380" s="545"/>
      <c r="F1380" s="545"/>
      <c r="G1380" s="545"/>
      <c r="H1380" s="545"/>
      <c r="I1380" s="577"/>
      <c r="J1380" s="577"/>
      <c r="K1380" s="545"/>
      <c r="L1380" s="577"/>
      <c r="M1380" s="545"/>
      <c r="N1380" s="545"/>
      <c r="O1380" s="545"/>
      <c r="P1380" s="545"/>
      <c r="Q1380" s="545"/>
      <c r="R1380" s="545"/>
      <c r="S1380" s="545"/>
      <c r="T1380" s="545"/>
      <c r="U1380" s="545"/>
      <c r="V1380" s="545"/>
      <c r="W1380" s="545"/>
      <c r="X1380" s="582"/>
      <c r="Y1380" s="583"/>
      <c r="Z1380" s="545"/>
      <c r="AA1380" s="577"/>
      <c r="AB1380" s="577"/>
      <c r="AC1380" s="577"/>
      <c r="AD1380" s="577"/>
      <c r="AE1380" s="577"/>
      <c r="AF1380" s="577"/>
      <c r="AG1380" s="577"/>
      <c r="AH1380" s="577"/>
      <c r="AI1380" s="577"/>
      <c r="AJ1380" s="577"/>
      <c r="AK1380" s="577"/>
      <c r="AL1380" s="577"/>
      <c r="AM1380" s="577"/>
      <c r="AN1380" s="577"/>
    </row>
    <row r="1381" spans="1:40" ht="17.25" hidden="1" customHeight="1">
      <c r="A1381" s="545"/>
      <c r="B1381" s="545"/>
      <c r="C1381" s="545"/>
      <c r="D1381" s="545"/>
      <c r="E1381" s="545"/>
      <c r="F1381" s="545"/>
      <c r="G1381" s="545"/>
      <c r="H1381" s="545"/>
      <c r="I1381" s="577"/>
      <c r="J1381" s="577"/>
      <c r="K1381" s="545"/>
      <c r="L1381" s="577"/>
      <c r="M1381" s="545"/>
      <c r="N1381" s="545"/>
      <c r="O1381" s="545"/>
      <c r="P1381" s="545"/>
      <c r="Q1381" s="545"/>
      <c r="R1381" s="545"/>
      <c r="S1381" s="545"/>
      <c r="T1381" s="545"/>
      <c r="U1381" s="545"/>
      <c r="V1381" s="545"/>
      <c r="W1381" s="545"/>
      <c r="X1381" s="582"/>
      <c r="Y1381" s="583"/>
      <c r="Z1381" s="545"/>
      <c r="AA1381" s="577"/>
      <c r="AB1381" s="577"/>
      <c r="AC1381" s="577"/>
      <c r="AD1381" s="577"/>
      <c r="AE1381" s="577"/>
      <c r="AF1381" s="577"/>
      <c r="AG1381" s="577"/>
      <c r="AH1381" s="577"/>
      <c r="AI1381" s="577"/>
      <c r="AJ1381" s="577"/>
      <c r="AK1381" s="577"/>
      <c r="AL1381" s="577"/>
      <c r="AM1381" s="577"/>
      <c r="AN1381" s="577"/>
    </row>
    <row r="1382" spans="1:40" ht="17.25" hidden="1" customHeight="1">
      <c r="A1382" s="545"/>
      <c r="B1382" s="545"/>
      <c r="C1382" s="545"/>
      <c r="D1382" s="545"/>
      <c r="E1382" s="545"/>
      <c r="F1382" s="545"/>
      <c r="G1382" s="545"/>
      <c r="H1382" s="545"/>
      <c r="I1382" s="577"/>
      <c r="J1382" s="577"/>
      <c r="K1382" s="545"/>
      <c r="L1382" s="577"/>
      <c r="M1382" s="545"/>
      <c r="N1382" s="545"/>
      <c r="O1382" s="545"/>
      <c r="P1382" s="545"/>
      <c r="Q1382" s="545"/>
      <c r="R1382" s="545"/>
      <c r="S1382" s="545"/>
      <c r="T1382" s="545"/>
      <c r="U1382" s="545"/>
      <c r="V1382" s="545"/>
      <c r="W1382" s="545"/>
      <c r="X1382" s="582"/>
      <c r="Y1382" s="583"/>
      <c r="Z1382" s="545"/>
      <c r="AA1382" s="577"/>
      <c r="AB1382" s="577"/>
      <c r="AC1382" s="577"/>
      <c r="AD1382" s="577"/>
      <c r="AE1382" s="577"/>
      <c r="AF1382" s="577"/>
      <c r="AG1382" s="577"/>
      <c r="AH1382" s="577"/>
      <c r="AI1382" s="577"/>
      <c r="AJ1382" s="577"/>
      <c r="AK1382" s="577"/>
      <c r="AL1382" s="577"/>
      <c r="AM1382" s="577"/>
      <c r="AN1382" s="577"/>
    </row>
    <row r="1383" spans="1:40" ht="17.25" hidden="1" customHeight="1">
      <c r="A1383" s="545"/>
      <c r="B1383" s="545"/>
      <c r="C1383" s="545"/>
      <c r="D1383" s="545"/>
      <c r="E1383" s="545"/>
      <c r="F1383" s="545"/>
      <c r="G1383" s="545"/>
      <c r="H1383" s="545"/>
      <c r="I1383" s="577"/>
      <c r="J1383" s="577"/>
      <c r="K1383" s="545"/>
      <c r="L1383" s="577"/>
      <c r="M1383" s="545"/>
      <c r="N1383" s="545"/>
      <c r="O1383" s="545"/>
      <c r="P1383" s="545"/>
      <c r="Q1383" s="545"/>
      <c r="R1383" s="545"/>
      <c r="S1383" s="545"/>
      <c r="T1383" s="545"/>
      <c r="U1383" s="545"/>
      <c r="V1383" s="545"/>
      <c r="W1383" s="545"/>
      <c r="X1383" s="582"/>
      <c r="Y1383" s="583"/>
      <c r="Z1383" s="545"/>
      <c r="AA1383" s="577"/>
      <c r="AB1383" s="577"/>
      <c r="AC1383" s="577"/>
      <c r="AD1383" s="577"/>
      <c r="AE1383" s="577"/>
      <c r="AF1383" s="577"/>
      <c r="AG1383" s="577"/>
      <c r="AH1383" s="577"/>
      <c r="AI1383" s="577"/>
      <c r="AJ1383" s="577"/>
      <c r="AK1383" s="577"/>
      <c r="AL1383" s="577"/>
      <c r="AM1383" s="577"/>
      <c r="AN1383" s="577"/>
    </row>
    <row r="1384" spans="1:40" ht="17.25" hidden="1" customHeight="1">
      <c r="A1384" s="545"/>
      <c r="B1384" s="545"/>
      <c r="C1384" s="545"/>
      <c r="D1384" s="545"/>
      <c r="E1384" s="545"/>
      <c r="F1384" s="545"/>
      <c r="G1384" s="545"/>
      <c r="H1384" s="545"/>
      <c r="I1384" s="577"/>
      <c r="J1384" s="577"/>
      <c r="K1384" s="545"/>
      <c r="L1384" s="577"/>
      <c r="M1384" s="545"/>
      <c r="N1384" s="545"/>
      <c r="O1384" s="545"/>
      <c r="P1384" s="545"/>
      <c r="Q1384" s="545"/>
      <c r="R1384" s="545"/>
      <c r="S1384" s="545"/>
      <c r="T1384" s="545"/>
      <c r="U1384" s="545"/>
      <c r="V1384" s="545"/>
      <c r="W1384" s="545"/>
      <c r="X1384" s="582"/>
      <c r="Y1384" s="583"/>
      <c r="Z1384" s="545"/>
      <c r="AA1384" s="577"/>
      <c r="AB1384" s="577"/>
      <c r="AC1384" s="577"/>
      <c r="AD1384" s="577"/>
      <c r="AE1384" s="577"/>
      <c r="AF1384" s="577"/>
      <c r="AG1384" s="577"/>
      <c r="AH1384" s="577"/>
      <c r="AI1384" s="577"/>
      <c r="AJ1384" s="577"/>
      <c r="AK1384" s="577"/>
      <c r="AL1384" s="577"/>
      <c r="AM1384" s="577"/>
      <c r="AN1384" s="577"/>
    </row>
    <row r="1385" spans="1:40" ht="17.25" hidden="1" customHeight="1">
      <c r="A1385" s="545"/>
      <c r="B1385" s="545"/>
      <c r="C1385" s="545"/>
      <c r="D1385" s="545"/>
      <c r="E1385" s="545"/>
      <c r="F1385" s="545"/>
      <c r="G1385" s="545"/>
      <c r="H1385" s="545"/>
      <c r="I1385" s="577"/>
      <c r="J1385" s="577"/>
      <c r="K1385" s="545"/>
      <c r="L1385" s="577"/>
      <c r="M1385" s="545"/>
      <c r="N1385" s="545"/>
      <c r="O1385" s="545"/>
      <c r="P1385" s="545"/>
      <c r="Q1385" s="545"/>
      <c r="R1385" s="545"/>
      <c r="S1385" s="545"/>
      <c r="T1385" s="545"/>
      <c r="U1385" s="545"/>
      <c r="V1385" s="545"/>
      <c r="W1385" s="545"/>
      <c r="X1385" s="582"/>
      <c r="Y1385" s="583"/>
      <c r="Z1385" s="545"/>
      <c r="AA1385" s="577"/>
      <c r="AB1385" s="577"/>
      <c r="AC1385" s="577"/>
      <c r="AD1385" s="577"/>
      <c r="AE1385" s="577"/>
      <c r="AF1385" s="577"/>
      <c r="AG1385" s="577"/>
      <c r="AH1385" s="577"/>
      <c r="AI1385" s="577"/>
      <c r="AJ1385" s="577"/>
      <c r="AK1385" s="577"/>
      <c r="AL1385" s="577"/>
      <c r="AM1385" s="577"/>
      <c r="AN1385" s="577"/>
    </row>
    <row r="1386" spans="1:40" ht="17.25" hidden="1" customHeight="1">
      <c r="A1386" s="545"/>
      <c r="B1386" s="545"/>
      <c r="C1386" s="545"/>
      <c r="D1386" s="545"/>
      <c r="E1386" s="545"/>
      <c r="F1386" s="545"/>
      <c r="G1386" s="545"/>
      <c r="H1386" s="545"/>
      <c r="I1386" s="577"/>
      <c r="J1386" s="577"/>
      <c r="K1386" s="545"/>
      <c r="L1386" s="577"/>
      <c r="M1386" s="545"/>
      <c r="N1386" s="545"/>
      <c r="O1386" s="545"/>
      <c r="P1386" s="545"/>
      <c r="Q1386" s="545"/>
      <c r="R1386" s="545"/>
      <c r="S1386" s="545"/>
      <c r="T1386" s="545"/>
      <c r="U1386" s="545"/>
      <c r="V1386" s="545"/>
      <c r="W1386" s="545"/>
      <c r="X1386" s="582"/>
      <c r="Y1386" s="583"/>
      <c r="Z1386" s="545"/>
      <c r="AA1386" s="577"/>
      <c r="AB1386" s="577"/>
      <c r="AC1386" s="577"/>
      <c r="AD1386" s="577"/>
      <c r="AE1386" s="577"/>
      <c r="AF1386" s="577"/>
      <c r="AG1386" s="577"/>
      <c r="AH1386" s="577"/>
      <c r="AI1386" s="577"/>
      <c r="AJ1386" s="577"/>
      <c r="AK1386" s="577"/>
      <c r="AL1386" s="577"/>
      <c r="AM1386" s="577"/>
      <c r="AN1386" s="577"/>
    </row>
    <row r="1387" spans="1:40" ht="17.25" hidden="1" customHeight="1">
      <c r="A1387" s="545"/>
      <c r="B1387" s="545"/>
      <c r="C1387" s="545"/>
      <c r="D1387" s="545"/>
      <c r="E1387" s="545"/>
      <c r="F1387" s="545"/>
      <c r="G1387" s="545"/>
      <c r="H1387" s="545"/>
      <c r="I1387" s="577"/>
      <c r="J1387" s="577"/>
      <c r="K1387" s="545"/>
      <c r="L1387" s="577"/>
      <c r="M1387" s="545"/>
      <c r="N1387" s="545"/>
      <c r="O1387" s="545"/>
      <c r="P1387" s="545"/>
      <c r="Q1387" s="545"/>
      <c r="R1387" s="545"/>
      <c r="S1387" s="545"/>
      <c r="T1387" s="545"/>
      <c r="U1387" s="545"/>
      <c r="V1387" s="545"/>
      <c r="W1387" s="545"/>
      <c r="X1387" s="582"/>
      <c r="Y1387" s="583"/>
      <c r="Z1387" s="545"/>
      <c r="AA1387" s="577"/>
      <c r="AB1387" s="577"/>
      <c r="AC1387" s="577"/>
      <c r="AD1387" s="577"/>
      <c r="AE1387" s="577"/>
      <c r="AF1387" s="577"/>
      <c r="AG1387" s="577"/>
      <c r="AH1387" s="577"/>
      <c r="AI1387" s="577"/>
      <c r="AJ1387" s="577"/>
      <c r="AK1387" s="577"/>
      <c r="AL1387" s="577"/>
      <c r="AM1387" s="577"/>
      <c r="AN1387" s="577"/>
    </row>
    <row r="1388" spans="1:40" ht="17.25" hidden="1" customHeight="1">
      <c r="A1388" s="545"/>
      <c r="B1388" s="545"/>
      <c r="C1388" s="545"/>
      <c r="D1388" s="545"/>
      <c r="E1388" s="545"/>
      <c r="F1388" s="545"/>
      <c r="G1388" s="545"/>
      <c r="H1388" s="545"/>
      <c r="I1388" s="577"/>
      <c r="J1388" s="577"/>
      <c r="K1388" s="545"/>
      <c r="L1388" s="577"/>
      <c r="M1388" s="545"/>
      <c r="N1388" s="545"/>
      <c r="O1388" s="545"/>
      <c r="P1388" s="545"/>
      <c r="Q1388" s="545"/>
      <c r="R1388" s="545"/>
      <c r="S1388" s="545"/>
      <c r="T1388" s="545"/>
      <c r="U1388" s="545"/>
      <c r="V1388" s="545"/>
      <c r="W1388" s="545"/>
      <c r="X1388" s="582"/>
      <c r="Y1388" s="583"/>
      <c r="Z1388" s="545"/>
      <c r="AA1388" s="577"/>
      <c r="AB1388" s="577"/>
      <c r="AC1388" s="577"/>
      <c r="AD1388" s="577"/>
      <c r="AE1388" s="577"/>
      <c r="AF1388" s="577"/>
      <c r="AG1388" s="577"/>
      <c r="AH1388" s="577"/>
      <c r="AI1388" s="577"/>
      <c r="AJ1388" s="577"/>
      <c r="AK1388" s="577"/>
      <c r="AL1388" s="577"/>
      <c r="AM1388" s="577"/>
      <c r="AN1388" s="577"/>
    </row>
    <row r="1389" spans="1:40" ht="17.25" hidden="1" customHeight="1">
      <c r="A1389" s="545"/>
      <c r="B1389" s="545"/>
      <c r="C1389" s="545"/>
      <c r="D1389" s="545"/>
      <c r="E1389" s="545"/>
      <c r="F1389" s="545"/>
      <c r="G1389" s="545"/>
      <c r="H1389" s="545"/>
      <c r="I1389" s="577"/>
      <c r="J1389" s="577"/>
      <c r="K1389" s="545"/>
      <c r="L1389" s="577"/>
      <c r="M1389" s="545"/>
      <c r="N1389" s="545"/>
      <c r="O1389" s="545"/>
      <c r="P1389" s="545"/>
      <c r="Q1389" s="545"/>
      <c r="R1389" s="545"/>
      <c r="S1389" s="545"/>
      <c r="T1389" s="545"/>
      <c r="U1389" s="545"/>
      <c r="V1389" s="545"/>
      <c r="W1389" s="545"/>
      <c r="X1389" s="582"/>
      <c r="Y1389" s="583"/>
      <c r="Z1389" s="545"/>
      <c r="AA1389" s="577"/>
      <c r="AB1389" s="577"/>
      <c r="AC1389" s="577"/>
      <c r="AD1389" s="577"/>
      <c r="AE1389" s="577"/>
      <c r="AF1389" s="577"/>
      <c r="AG1389" s="577"/>
      <c r="AH1389" s="577"/>
      <c r="AI1389" s="577"/>
      <c r="AJ1389" s="577"/>
      <c r="AK1389" s="577"/>
      <c r="AL1389" s="577"/>
      <c r="AM1389" s="577"/>
      <c r="AN1389" s="577"/>
    </row>
    <row r="1390" spans="1:40" ht="17.25" hidden="1" customHeight="1">
      <c r="A1390" s="545"/>
      <c r="B1390" s="545"/>
      <c r="C1390" s="545"/>
      <c r="D1390" s="545"/>
      <c r="E1390" s="545"/>
      <c r="F1390" s="545"/>
      <c r="G1390" s="545"/>
      <c r="H1390" s="545"/>
      <c r="I1390" s="577"/>
      <c r="J1390" s="577"/>
      <c r="K1390" s="545"/>
      <c r="L1390" s="577"/>
      <c r="M1390" s="545"/>
      <c r="N1390" s="545"/>
      <c r="O1390" s="545"/>
      <c r="P1390" s="545"/>
      <c r="Q1390" s="545"/>
      <c r="R1390" s="545"/>
      <c r="S1390" s="545"/>
      <c r="T1390" s="545"/>
      <c r="U1390" s="545"/>
      <c r="V1390" s="545"/>
      <c r="W1390" s="545"/>
      <c r="X1390" s="582"/>
      <c r="Y1390" s="583"/>
      <c r="Z1390" s="545"/>
      <c r="AA1390" s="577"/>
      <c r="AB1390" s="577"/>
      <c r="AC1390" s="577"/>
      <c r="AD1390" s="577"/>
      <c r="AE1390" s="577"/>
      <c r="AF1390" s="577"/>
      <c r="AG1390" s="577"/>
      <c r="AH1390" s="577"/>
      <c r="AI1390" s="577"/>
      <c r="AJ1390" s="577"/>
      <c r="AK1390" s="577"/>
      <c r="AL1390" s="577"/>
      <c r="AM1390" s="577"/>
      <c r="AN1390" s="577"/>
    </row>
    <row r="1391" spans="1:40" ht="17.25" hidden="1" customHeight="1">
      <c r="A1391" s="545"/>
      <c r="B1391" s="545"/>
      <c r="C1391" s="545"/>
      <c r="D1391" s="545"/>
      <c r="E1391" s="545"/>
      <c r="F1391" s="545"/>
      <c r="G1391" s="545"/>
      <c r="H1391" s="545"/>
      <c r="I1391" s="577"/>
      <c r="J1391" s="577"/>
      <c r="K1391" s="545"/>
      <c r="L1391" s="577"/>
      <c r="M1391" s="545"/>
      <c r="N1391" s="545"/>
      <c r="O1391" s="545"/>
      <c r="P1391" s="545"/>
      <c r="Q1391" s="545"/>
      <c r="R1391" s="545"/>
      <c r="S1391" s="545"/>
      <c r="T1391" s="545"/>
      <c r="U1391" s="545"/>
      <c r="V1391" s="545"/>
      <c r="W1391" s="545"/>
      <c r="X1391" s="582"/>
      <c r="Y1391" s="583"/>
      <c r="Z1391" s="545"/>
      <c r="AA1391" s="577"/>
      <c r="AB1391" s="577"/>
      <c r="AC1391" s="577"/>
      <c r="AD1391" s="577"/>
      <c r="AE1391" s="577"/>
      <c r="AF1391" s="577"/>
      <c r="AG1391" s="577"/>
      <c r="AH1391" s="577"/>
      <c r="AI1391" s="577"/>
      <c r="AJ1391" s="577"/>
      <c r="AK1391" s="577"/>
      <c r="AL1391" s="577"/>
      <c r="AM1391" s="577"/>
      <c r="AN1391" s="577"/>
    </row>
    <row r="1392" spans="1:40" ht="17.25" hidden="1" customHeight="1">
      <c r="A1392" s="545"/>
      <c r="B1392" s="545"/>
      <c r="C1392" s="545"/>
      <c r="D1392" s="545"/>
      <c r="E1392" s="545"/>
      <c r="F1392" s="545"/>
      <c r="G1392" s="545"/>
      <c r="H1392" s="545"/>
      <c r="I1392" s="577"/>
      <c r="J1392" s="577"/>
      <c r="K1392" s="545"/>
      <c r="L1392" s="577"/>
      <c r="M1392" s="545"/>
      <c r="N1392" s="545"/>
      <c r="O1392" s="545"/>
      <c r="P1392" s="545"/>
      <c r="Q1392" s="545"/>
      <c r="R1392" s="545"/>
      <c r="S1392" s="545"/>
      <c r="T1392" s="545"/>
      <c r="U1392" s="545"/>
      <c r="V1392" s="545"/>
      <c r="W1392" s="545"/>
      <c r="X1392" s="582"/>
      <c r="Y1392" s="583"/>
      <c r="Z1392" s="545"/>
      <c r="AA1392" s="577"/>
      <c r="AB1392" s="577"/>
      <c r="AC1392" s="577"/>
      <c r="AD1392" s="577"/>
      <c r="AE1392" s="577"/>
      <c r="AF1392" s="577"/>
      <c r="AG1392" s="577"/>
      <c r="AH1392" s="577"/>
      <c r="AI1392" s="577"/>
      <c r="AJ1392" s="577"/>
      <c r="AK1392" s="577"/>
      <c r="AL1392" s="577"/>
      <c r="AM1392" s="577"/>
      <c r="AN1392" s="577"/>
    </row>
    <row r="1393" spans="1:40" ht="17.25" hidden="1" customHeight="1">
      <c r="A1393" s="545"/>
      <c r="B1393" s="545"/>
      <c r="C1393" s="545"/>
      <c r="D1393" s="545"/>
      <c r="E1393" s="545"/>
      <c r="F1393" s="545"/>
      <c r="G1393" s="545"/>
      <c r="H1393" s="545"/>
      <c r="I1393" s="577"/>
      <c r="J1393" s="577"/>
      <c r="K1393" s="545"/>
      <c r="L1393" s="577"/>
      <c r="M1393" s="545"/>
      <c r="N1393" s="545"/>
      <c r="O1393" s="545"/>
      <c r="P1393" s="545"/>
      <c r="Q1393" s="545"/>
      <c r="R1393" s="545"/>
      <c r="S1393" s="545"/>
      <c r="T1393" s="545"/>
      <c r="U1393" s="545"/>
      <c r="V1393" s="545"/>
      <c r="W1393" s="545"/>
      <c r="X1393" s="582"/>
      <c r="Y1393" s="583"/>
      <c r="Z1393" s="545"/>
      <c r="AA1393" s="577"/>
      <c r="AB1393" s="577"/>
      <c r="AC1393" s="577"/>
      <c r="AD1393" s="577"/>
      <c r="AE1393" s="577"/>
      <c r="AF1393" s="577"/>
      <c r="AG1393" s="577"/>
      <c r="AH1393" s="577"/>
      <c r="AI1393" s="577"/>
      <c r="AJ1393" s="577"/>
      <c r="AK1393" s="577"/>
      <c r="AL1393" s="577"/>
      <c r="AM1393" s="577"/>
      <c r="AN1393" s="577"/>
    </row>
    <row r="1394" spans="1:40" ht="17.25" hidden="1" customHeight="1">
      <c r="A1394" s="545"/>
      <c r="B1394" s="545"/>
      <c r="C1394" s="545"/>
      <c r="D1394" s="545"/>
      <c r="E1394" s="545"/>
      <c r="F1394" s="545"/>
      <c r="G1394" s="545"/>
      <c r="H1394" s="545"/>
      <c r="I1394" s="577"/>
      <c r="J1394" s="577"/>
      <c r="K1394" s="545"/>
      <c r="L1394" s="577"/>
      <c r="M1394" s="545"/>
      <c r="N1394" s="545"/>
      <c r="O1394" s="545"/>
      <c r="P1394" s="545"/>
      <c r="Q1394" s="545"/>
      <c r="R1394" s="545"/>
      <c r="S1394" s="545"/>
      <c r="T1394" s="545"/>
      <c r="U1394" s="545"/>
      <c r="V1394" s="545"/>
      <c r="W1394" s="545"/>
      <c r="X1394" s="582"/>
      <c r="Y1394" s="583"/>
      <c r="Z1394" s="545"/>
      <c r="AA1394" s="577"/>
      <c r="AB1394" s="577"/>
      <c r="AC1394" s="577"/>
      <c r="AD1394" s="577"/>
      <c r="AE1394" s="577"/>
      <c r="AF1394" s="577"/>
      <c r="AG1394" s="577"/>
      <c r="AH1394" s="577"/>
      <c r="AI1394" s="577"/>
      <c r="AJ1394" s="577"/>
      <c r="AK1394" s="577"/>
      <c r="AL1394" s="577"/>
      <c r="AM1394" s="577"/>
      <c r="AN1394" s="577"/>
    </row>
    <row r="1395" spans="1:40" ht="17.25" hidden="1" customHeight="1">
      <c r="A1395" s="545"/>
      <c r="B1395" s="545"/>
      <c r="C1395" s="545"/>
      <c r="D1395" s="545"/>
      <c r="E1395" s="545"/>
      <c r="F1395" s="545"/>
      <c r="G1395" s="545"/>
      <c r="H1395" s="545"/>
      <c r="I1395" s="577"/>
      <c r="J1395" s="577"/>
      <c r="K1395" s="545"/>
      <c r="L1395" s="577"/>
      <c r="M1395" s="545"/>
      <c r="N1395" s="545"/>
      <c r="O1395" s="545"/>
      <c r="P1395" s="545"/>
      <c r="Q1395" s="545"/>
      <c r="R1395" s="545"/>
      <c r="S1395" s="545"/>
      <c r="T1395" s="545"/>
      <c r="U1395" s="545"/>
      <c r="V1395" s="545"/>
      <c r="W1395" s="545"/>
      <c r="X1395" s="582"/>
      <c r="Y1395" s="583"/>
      <c r="Z1395" s="545"/>
      <c r="AA1395" s="577"/>
      <c r="AB1395" s="577"/>
      <c r="AC1395" s="577"/>
      <c r="AD1395" s="577"/>
      <c r="AE1395" s="577"/>
      <c r="AF1395" s="577"/>
      <c r="AG1395" s="577"/>
      <c r="AH1395" s="577"/>
      <c r="AI1395" s="577"/>
      <c r="AJ1395" s="577"/>
      <c r="AK1395" s="577"/>
      <c r="AL1395" s="577"/>
      <c r="AM1395" s="577"/>
      <c r="AN1395" s="577"/>
    </row>
    <row r="1396" spans="1:40" ht="17.25" hidden="1" customHeight="1">
      <c r="A1396" s="545"/>
      <c r="B1396" s="545"/>
      <c r="C1396" s="545"/>
      <c r="D1396" s="545"/>
      <c r="E1396" s="545"/>
      <c r="F1396" s="545"/>
      <c r="G1396" s="545"/>
      <c r="H1396" s="545"/>
      <c r="I1396" s="577"/>
      <c r="J1396" s="577"/>
      <c r="K1396" s="545"/>
      <c r="L1396" s="577"/>
      <c r="M1396" s="545"/>
      <c r="N1396" s="545"/>
      <c r="O1396" s="545"/>
      <c r="P1396" s="545"/>
      <c r="Q1396" s="545"/>
      <c r="R1396" s="545"/>
      <c r="S1396" s="545"/>
      <c r="T1396" s="545"/>
      <c r="U1396" s="545"/>
      <c r="V1396" s="545"/>
      <c r="W1396" s="545"/>
      <c r="X1396" s="582"/>
      <c r="Y1396" s="583"/>
      <c r="Z1396" s="545"/>
      <c r="AA1396" s="577"/>
      <c r="AB1396" s="577"/>
      <c r="AC1396" s="577"/>
      <c r="AD1396" s="577"/>
      <c r="AE1396" s="577"/>
      <c r="AF1396" s="577"/>
      <c r="AG1396" s="577"/>
      <c r="AH1396" s="577"/>
      <c r="AI1396" s="577"/>
      <c r="AJ1396" s="577"/>
      <c r="AK1396" s="577"/>
      <c r="AL1396" s="577"/>
      <c r="AM1396" s="577"/>
      <c r="AN1396" s="577"/>
    </row>
    <row r="1397" spans="1:40" ht="17.25" hidden="1" customHeight="1">
      <c r="A1397" s="545"/>
      <c r="B1397" s="545"/>
      <c r="C1397" s="545"/>
      <c r="D1397" s="545"/>
      <c r="E1397" s="545"/>
      <c r="F1397" s="545"/>
      <c r="G1397" s="545"/>
      <c r="H1397" s="545"/>
      <c r="I1397" s="577"/>
      <c r="J1397" s="577"/>
      <c r="K1397" s="545"/>
      <c r="L1397" s="577"/>
      <c r="M1397" s="545"/>
      <c r="N1397" s="545"/>
      <c r="O1397" s="545"/>
      <c r="P1397" s="545"/>
      <c r="Q1397" s="545"/>
      <c r="R1397" s="545"/>
      <c r="S1397" s="545"/>
      <c r="T1397" s="545"/>
      <c r="U1397" s="545"/>
      <c r="V1397" s="545"/>
      <c r="W1397" s="545"/>
      <c r="X1397" s="582"/>
      <c r="Y1397" s="583"/>
      <c r="Z1397" s="545"/>
      <c r="AA1397" s="577"/>
      <c r="AB1397" s="577"/>
      <c r="AC1397" s="577"/>
      <c r="AD1397" s="577"/>
      <c r="AE1397" s="577"/>
      <c r="AF1397" s="577"/>
      <c r="AG1397" s="577"/>
      <c r="AH1397" s="577"/>
      <c r="AI1397" s="577"/>
      <c r="AJ1397" s="577"/>
      <c r="AK1397" s="577"/>
      <c r="AL1397" s="577"/>
      <c r="AM1397" s="577"/>
      <c r="AN1397" s="577"/>
    </row>
    <row r="1398" spans="1:40" ht="17.25" hidden="1" customHeight="1">
      <c r="A1398" s="545"/>
      <c r="B1398" s="545"/>
      <c r="C1398" s="545"/>
      <c r="D1398" s="545"/>
      <c r="E1398" s="545"/>
      <c r="F1398" s="545"/>
      <c r="G1398" s="545"/>
      <c r="H1398" s="545"/>
      <c r="I1398" s="577"/>
      <c r="J1398" s="577"/>
      <c r="K1398" s="545"/>
      <c r="L1398" s="577"/>
      <c r="M1398" s="545"/>
      <c r="N1398" s="545"/>
      <c r="O1398" s="545"/>
      <c r="P1398" s="545"/>
      <c r="Q1398" s="545"/>
      <c r="R1398" s="545"/>
      <c r="S1398" s="545"/>
      <c r="T1398" s="545"/>
      <c r="U1398" s="545"/>
      <c r="V1398" s="545"/>
      <c r="W1398" s="545"/>
      <c r="X1398" s="582"/>
      <c r="Y1398" s="583"/>
      <c r="Z1398" s="545"/>
      <c r="AA1398" s="577"/>
      <c r="AB1398" s="577"/>
      <c r="AC1398" s="577"/>
      <c r="AD1398" s="577"/>
      <c r="AE1398" s="577"/>
      <c r="AF1398" s="577"/>
      <c r="AG1398" s="577"/>
      <c r="AH1398" s="577"/>
      <c r="AI1398" s="577"/>
      <c r="AJ1398" s="577"/>
      <c r="AK1398" s="577"/>
      <c r="AL1398" s="577"/>
      <c r="AM1398" s="577"/>
      <c r="AN1398" s="577"/>
    </row>
    <row r="1399" spans="1:40" ht="17.25" hidden="1" customHeight="1">
      <c r="A1399" s="545"/>
      <c r="B1399" s="545"/>
      <c r="C1399" s="545"/>
      <c r="D1399" s="545"/>
      <c r="E1399" s="545"/>
      <c r="F1399" s="545"/>
      <c r="G1399" s="545"/>
      <c r="H1399" s="545"/>
      <c r="I1399" s="577"/>
      <c r="J1399" s="577"/>
      <c r="K1399" s="545"/>
      <c r="L1399" s="577"/>
      <c r="M1399" s="545"/>
      <c r="N1399" s="545"/>
      <c r="O1399" s="545"/>
      <c r="P1399" s="545"/>
      <c r="Q1399" s="545"/>
      <c r="R1399" s="545"/>
      <c r="S1399" s="545"/>
      <c r="T1399" s="545"/>
      <c r="U1399" s="545"/>
      <c r="V1399" s="545"/>
      <c r="W1399" s="545"/>
      <c r="X1399" s="582"/>
      <c r="Y1399" s="583"/>
      <c r="Z1399" s="545"/>
      <c r="AA1399" s="577"/>
      <c r="AB1399" s="577"/>
      <c r="AC1399" s="577"/>
      <c r="AD1399" s="577"/>
      <c r="AE1399" s="577"/>
      <c r="AF1399" s="577"/>
      <c r="AG1399" s="577"/>
      <c r="AH1399" s="577"/>
      <c r="AI1399" s="577"/>
      <c r="AJ1399" s="577"/>
      <c r="AK1399" s="577"/>
      <c r="AL1399" s="577"/>
      <c r="AM1399" s="577"/>
      <c r="AN1399" s="577"/>
    </row>
    <row r="1400" spans="1:40" ht="17.25" hidden="1" customHeight="1">
      <c r="A1400" s="545"/>
      <c r="B1400" s="545"/>
      <c r="C1400" s="545"/>
      <c r="D1400" s="545"/>
      <c r="E1400" s="545"/>
      <c r="F1400" s="545"/>
      <c r="G1400" s="545"/>
      <c r="H1400" s="545"/>
      <c r="I1400" s="577"/>
      <c r="J1400" s="577"/>
      <c r="K1400" s="545"/>
      <c r="L1400" s="577"/>
      <c r="M1400" s="545"/>
      <c r="N1400" s="545"/>
      <c r="O1400" s="545"/>
      <c r="P1400" s="545"/>
      <c r="Q1400" s="545"/>
      <c r="R1400" s="545"/>
      <c r="S1400" s="545"/>
      <c r="T1400" s="545"/>
      <c r="U1400" s="545"/>
      <c r="V1400" s="545"/>
      <c r="W1400" s="545"/>
      <c r="X1400" s="582"/>
      <c r="Y1400" s="583"/>
      <c r="Z1400" s="545"/>
      <c r="AA1400" s="577"/>
      <c r="AB1400" s="577"/>
      <c r="AC1400" s="577"/>
      <c r="AD1400" s="577"/>
      <c r="AE1400" s="577"/>
      <c r="AF1400" s="577"/>
      <c r="AG1400" s="577"/>
      <c r="AH1400" s="577"/>
      <c r="AI1400" s="577"/>
      <c r="AJ1400" s="577"/>
      <c r="AK1400" s="577"/>
      <c r="AL1400" s="577"/>
      <c r="AM1400" s="577"/>
      <c r="AN1400" s="577"/>
    </row>
    <row r="1401" spans="1:40" ht="17.25" hidden="1" customHeight="1">
      <c r="A1401" s="545"/>
      <c r="B1401" s="545"/>
      <c r="C1401" s="545"/>
      <c r="D1401" s="545"/>
      <c r="E1401" s="545"/>
      <c r="F1401" s="545"/>
      <c r="G1401" s="545"/>
      <c r="H1401" s="545"/>
      <c r="I1401" s="577"/>
      <c r="J1401" s="577"/>
      <c r="K1401" s="545"/>
      <c r="L1401" s="577"/>
      <c r="M1401" s="545"/>
      <c r="N1401" s="545"/>
      <c r="O1401" s="545"/>
      <c r="P1401" s="545"/>
      <c r="Q1401" s="545"/>
      <c r="R1401" s="545"/>
      <c r="S1401" s="545"/>
      <c r="T1401" s="545"/>
      <c r="U1401" s="545"/>
      <c r="V1401" s="545"/>
      <c r="W1401" s="545"/>
      <c r="X1401" s="582"/>
      <c r="Y1401" s="583"/>
      <c r="Z1401" s="545"/>
      <c r="AA1401" s="577"/>
      <c r="AB1401" s="577"/>
      <c r="AC1401" s="577"/>
      <c r="AD1401" s="577"/>
      <c r="AE1401" s="577"/>
      <c r="AF1401" s="577"/>
      <c r="AG1401" s="577"/>
      <c r="AH1401" s="577"/>
      <c r="AI1401" s="577"/>
      <c r="AJ1401" s="577"/>
      <c r="AK1401" s="577"/>
      <c r="AL1401" s="577"/>
      <c r="AM1401" s="577"/>
      <c r="AN1401" s="577"/>
    </row>
    <row r="1402" spans="1:40" ht="17.25" hidden="1" customHeight="1">
      <c r="A1402" s="545"/>
      <c r="B1402" s="545"/>
      <c r="C1402" s="545"/>
      <c r="D1402" s="545"/>
      <c r="E1402" s="545"/>
      <c r="F1402" s="545"/>
      <c r="G1402" s="545"/>
      <c r="H1402" s="545"/>
      <c r="I1402" s="577"/>
      <c r="J1402" s="577"/>
      <c r="K1402" s="545"/>
      <c r="L1402" s="577"/>
      <c r="M1402" s="545"/>
      <c r="N1402" s="545"/>
      <c r="O1402" s="545"/>
      <c r="P1402" s="545"/>
      <c r="Q1402" s="545"/>
      <c r="R1402" s="545"/>
      <c r="S1402" s="545"/>
      <c r="T1402" s="545"/>
      <c r="U1402" s="545"/>
      <c r="V1402" s="545"/>
      <c r="W1402" s="545"/>
      <c r="X1402" s="582"/>
      <c r="Y1402" s="583"/>
      <c r="Z1402" s="545"/>
      <c r="AA1402" s="577"/>
      <c r="AB1402" s="577"/>
      <c r="AC1402" s="577"/>
      <c r="AD1402" s="577"/>
      <c r="AE1402" s="577"/>
      <c r="AF1402" s="577"/>
      <c r="AG1402" s="577"/>
      <c r="AH1402" s="577"/>
      <c r="AI1402" s="577"/>
      <c r="AJ1402" s="577"/>
      <c r="AK1402" s="577"/>
      <c r="AL1402" s="577"/>
      <c r="AM1402" s="577"/>
      <c r="AN1402" s="577"/>
    </row>
    <row r="1403" spans="1:40" ht="17.25" hidden="1" customHeight="1">
      <c r="A1403" s="545"/>
      <c r="B1403" s="545"/>
      <c r="C1403" s="545"/>
      <c r="D1403" s="545"/>
      <c r="E1403" s="545"/>
      <c r="F1403" s="545"/>
      <c r="G1403" s="545"/>
      <c r="H1403" s="545"/>
      <c r="I1403" s="577"/>
      <c r="J1403" s="577"/>
      <c r="K1403" s="545"/>
      <c r="L1403" s="577"/>
      <c r="M1403" s="545"/>
      <c r="N1403" s="545"/>
      <c r="O1403" s="545"/>
      <c r="P1403" s="545"/>
      <c r="Q1403" s="545"/>
      <c r="R1403" s="545"/>
      <c r="S1403" s="545"/>
      <c r="T1403" s="545"/>
      <c r="U1403" s="545"/>
      <c r="V1403" s="545"/>
      <c r="W1403" s="545"/>
      <c r="X1403" s="582"/>
      <c r="Y1403" s="583"/>
      <c r="Z1403" s="545"/>
      <c r="AA1403" s="577"/>
      <c r="AB1403" s="577"/>
      <c r="AC1403" s="577"/>
      <c r="AD1403" s="577"/>
      <c r="AE1403" s="577"/>
      <c r="AF1403" s="577"/>
      <c r="AG1403" s="577"/>
      <c r="AH1403" s="577"/>
      <c r="AI1403" s="577"/>
      <c r="AJ1403" s="577"/>
      <c r="AK1403" s="577"/>
      <c r="AL1403" s="577"/>
      <c r="AM1403" s="577"/>
      <c r="AN1403" s="577"/>
    </row>
    <row r="1404" spans="1:40" ht="17.25" hidden="1" customHeight="1">
      <c r="A1404" s="545"/>
      <c r="B1404" s="545"/>
      <c r="C1404" s="545"/>
      <c r="D1404" s="545"/>
      <c r="E1404" s="545"/>
      <c r="F1404" s="545"/>
      <c r="G1404" s="545"/>
      <c r="H1404" s="545"/>
      <c r="I1404" s="577"/>
      <c r="J1404" s="577"/>
      <c r="K1404" s="545"/>
      <c r="L1404" s="577"/>
      <c r="M1404" s="545"/>
      <c r="N1404" s="545"/>
      <c r="O1404" s="545"/>
      <c r="P1404" s="545"/>
      <c r="Q1404" s="545"/>
      <c r="R1404" s="545"/>
      <c r="S1404" s="545"/>
      <c r="T1404" s="545"/>
      <c r="U1404" s="545"/>
      <c r="V1404" s="545"/>
      <c r="W1404" s="545"/>
      <c r="X1404" s="582"/>
      <c r="Y1404" s="583"/>
      <c r="Z1404" s="545"/>
      <c r="AA1404" s="577"/>
      <c r="AB1404" s="577"/>
      <c r="AC1404" s="577"/>
      <c r="AD1404" s="577"/>
      <c r="AE1404" s="577"/>
      <c r="AF1404" s="577"/>
      <c r="AG1404" s="577"/>
      <c r="AH1404" s="577"/>
      <c r="AI1404" s="577"/>
      <c r="AJ1404" s="577"/>
      <c r="AK1404" s="577"/>
      <c r="AL1404" s="577"/>
      <c r="AM1404" s="577"/>
      <c r="AN1404" s="577"/>
    </row>
    <row r="1405" spans="1:40" ht="17.25" hidden="1" customHeight="1">
      <c r="A1405" s="545"/>
      <c r="B1405" s="545"/>
      <c r="C1405" s="545"/>
      <c r="D1405" s="545"/>
      <c r="E1405" s="545"/>
      <c r="F1405" s="545"/>
      <c r="G1405" s="545"/>
      <c r="H1405" s="545"/>
      <c r="I1405" s="577"/>
      <c r="J1405" s="577"/>
      <c r="K1405" s="545"/>
      <c r="L1405" s="577"/>
      <c r="M1405" s="545"/>
      <c r="N1405" s="545"/>
      <c r="O1405" s="545"/>
      <c r="P1405" s="545"/>
      <c r="Q1405" s="545"/>
      <c r="R1405" s="545"/>
      <c r="S1405" s="545"/>
      <c r="T1405" s="545"/>
      <c r="U1405" s="545"/>
      <c r="V1405" s="545"/>
      <c r="W1405" s="545"/>
      <c r="X1405" s="582"/>
      <c r="Y1405" s="583"/>
      <c r="Z1405" s="545"/>
      <c r="AA1405" s="577"/>
      <c r="AB1405" s="577"/>
      <c r="AC1405" s="577"/>
      <c r="AD1405" s="577"/>
      <c r="AE1405" s="577"/>
      <c r="AF1405" s="577"/>
      <c r="AG1405" s="577"/>
      <c r="AH1405" s="577"/>
      <c r="AI1405" s="577"/>
      <c r="AJ1405" s="577"/>
      <c r="AK1405" s="577"/>
      <c r="AL1405" s="577"/>
      <c r="AM1405" s="577"/>
      <c r="AN1405" s="577"/>
    </row>
    <row r="1406" spans="1:40" ht="17.25" hidden="1" customHeight="1">
      <c r="A1406" s="545"/>
      <c r="B1406" s="545"/>
      <c r="C1406" s="545"/>
      <c r="D1406" s="545"/>
      <c r="E1406" s="545"/>
      <c r="F1406" s="545"/>
      <c r="G1406" s="545"/>
      <c r="H1406" s="545"/>
      <c r="I1406" s="577"/>
      <c r="J1406" s="577"/>
      <c r="K1406" s="545"/>
      <c r="L1406" s="577"/>
      <c r="M1406" s="545"/>
      <c r="N1406" s="545"/>
      <c r="O1406" s="545"/>
      <c r="P1406" s="545"/>
      <c r="Q1406" s="545"/>
      <c r="R1406" s="545"/>
      <c r="S1406" s="545"/>
      <c r="T1406" s="545"/>
      <c r="U1406" s="545"/>
      <c r="V1406" s="545"/>
      <c r="W1406" s="545"/>
      <c r="X1406" s="582"/>
      <c r="Y1406" s="583"/>
      <c r="Z1406" s="545"/>
      <c r="AA1406" s="577"/>
      <c r="AB1406" s="577"/>
      <c r="AC1406" s="577"/>
      <c r="AD1406" s="577"/>
      <c r="AE1406" s="577"/>
      <c r="AF1406" s="577"/>
      <c r="AG1406" s="577"/>
      <c r="AH1406" s="577"/>
      <c r="AI1406" s="577"/>
      <c r="AJ1406" s="577"/>
      <c r="AK1406" s="577"/>
      <c r="AL1406" s="577"/>
      <c r="AM1406" s="577"/>
      <c r="AN1406" s="577"/>
    </row>
    <row r="1407" spans="1:40" ht="17.25" hidden="1" customHeight="1">
      <c r="A1407" s="545"/>
      <c r="B1407" s="545"/>
      <c r="C1407" s="545"/>
      <c r="D1407" s="545"/>
      <c r="E1407" s="545"/>
      <c r="F1407" s="545"/>
      <c r="G1407" s="545"/>
      <c r="H1407" s="545"/>
      <c r="I1407" s="577"/>
      <c r="J1407" s="577"/>
      <c r="K1407" s="545"/>
      <c r="L1407" s="577"/>
      <c r="M1407" s="545"/>
      <c r="N1407" s="545"/>
      <c r="O1407" s="545"/>
      <c r="P1407" s="545"/>
      <c r="Q1407" s="545"/>
      <c r="R1407" s="545"/>
      <c r="S1407" s="545"/>
      <c r="T1407" s="545"/>
      <c r="U1407" s="545"/>
      <c r="V1407" s="545"/>
      <c r="W1407" s="545"/>
      <c r="X1407" s="582"/>
      <c r="Y1407" s="583"/>
      <c r="Z1407" s="545"/>
      <c r="AA1407" s="577"/>
      <c r="AB1407" s="577"/>
      <c r="AC1407" s="577"/>
      <c r="AD1407" s="577"/>
      <c r="AE1407" s="577"/>
      <c r="AF1407" s="577"/>
      <c r="AG1407" s="577"/>
      <c r="AH1407" s="577"/>
      <c r="AI1407" s="577"/>
      <c r="AJ1407" s="577"/>
      <c r="AK1407" s="577"/>
      <c r="AL1407" s="577"/>
      <c r="AM1407" s="577"/>
      <c r="AN1407" s="577"/>
    </row>
    <row r="1408" spans="1:40" ht="17.25" hidden="1" customHeight="1">
      <c r="A1408" s="545"/>
      <c r="B1408" s="545"/>
      <c r="C1408" s="545"/>
      <c r="D1408" s="545"/>
      <c r="E1408" s="545"/>
      <c r="F1408" s="545"/>
      <c r="G1408" s="545"/>
      <c r="H1408" s="545"/>
      <c r="I1408" s="577"/>
      <c r="J1408" s="577"/>
      <c r="K1408" s="545"/>
      <c r="L1408" s="577"/>
      <c r="M1408" s="545"/>
      <c r="N1408" s="545"/>
      <c r="O1408" s="545"/>
      <c r="P1408" s="545"/>
      <c r="Q1408" s="545"/>
      <c r="R1408" s="545"/>
      <c r="S1408" s="545"/>
      <c r="T1408" s="545"/>
      <c r="U1408" s="545"/>
      <c r="V1408" s="545"/>
      <c r="W1408" s="545"/>
      <c r="X1408" s="582"/>
      <c r="Y1408" s="583"/>
      <c r="Z1408" s="545"/>
      <c r="AA1408" s="577"/>
      <c r="AB1408" s="577"/>
      <c r="AC1408" s="577"/>
      <c r="AD1408" s="577"/>
      <c r="AE1408" s="577"/>
      <c r="AF1408" s="577"/>
      <c r="AG1408" s="577"/>
      <c r="AH1408" s="577"/>
      <c r="AI1408" s="577"/>
      <c r="AJ1408" s="577"/>
      <c r="AK1408" s="577"/>
      <c r="AL1408" s="577"/>
      <c r="AM1408" s="577"/>
      <c r="AN1408" s="577"/>
    </row>
    <row r="1409" spans="1:40" ht="17.25" hidden="1" customHeight="1">
      <c r="A1409" s="545"/>
      <c r="B1409" s="545"/>
      <c r="C1409" s="545"/>
      <c r="D1409" s="545"/>
      <c r="E1409" s="545"/>
      <c r="F1409" s="545"/>
      <c r="G1409" s="545"/>
      <c r="H1409" s="545"/>
      <c r="I1409" s="577"/>
      <c r="J1409" s="577"/>
      <c r="K1409" s="545"/>
      <c r="L1409" s="577"/>
      <c r="M1409" s="545"/>
      <c r="N1409" s="545"/>
      <c r="O1409" s="545"/>
      <c r="P1409" s="545"/>
      <c r="Q1409" s="545"/>
      <c r="R1409" s="545"/>
      <c r="S1409" s="545"/>
      <c r="T1409" s="545"/>
      <c r="U1409" s="545"/>
      <c r="V1409" s="545"/>
      <c r="W1409" s="545"/>
      <c r="X1409" s="582"/>
      <c r="Y1409" s="583"/>
      <c r="Z1409" s="545"/>
      <c r="AA1409" s="577"/>
      <c r="AB1409" s="577"/>
      <c r="AC1409" s="577"/>
      <c r="AD1409" s="577"/>
      <c r="AE1409" s="577"/>
      <c r="AF1409" s="577"/>
      <c r="AG1409" s="577"/>
      <c r="AH1409" s="577"/>
      <c r="AI1409" s="577"/>
      <c r="AJ1409" s="577"/>
      <c r="AK1409" s="577"/>
      <c r="AL1409" s="577"/>
      <c r="AM1409" s="577"/>
      <c r="AN1409" s="577"/>
    </row>
    <row r="1410" spans="1:40" ht="17.25" hidden="1" customHeight="1">
      <c r="A1410" s="545"/>
      <c r="B1410" s="545"/>
      <c r="C1410" s="545"/>
      <c r="D1410" s="545"/>
      <c r="E1410" s="545"/>
      <c r="F1410" s="545"/>
      <c r="G1410" s="545"/>
      <c r="H1410" s="545"/>
      <c r="I1410" s="577"/>
      <c r="J1410" s="577"/>
      <c r="K1410" s="545"/>
      <c r="L1410" s="577"/>
      <c r="M1410" s="545"/>
      <c r="N1410" s="545"/>
      <c r="O1410" s="545"/>
      <c r="P1410" s="545"/>
      <c r="Q1410" s="545"/>
      <c r="R1410" s="545"/>
      <c r="S1410" s="545"/>
      <c r="T1410" s="545"/>
      <c r="U1410" s="545"/>
      <c r="V1410" s="545"/>
      <c r="W1410" s="545"/>
      <c r="X1410" s="582"/>
      <c r="Y1410" s="583"/>
      <c r="Z1410" s="545"/>
      <c r="AA1410" s="577"/>
      <c r="AB1410" s="577"/>
      <c r="AC1410" s="577"/>
      <c r="AD1410" s="577"/>
      <c r="AE1410" s="577"/>
      <c r="AF1410" s="577"/>
      <c r="AG1410" s="577"/>
      <c r="AH1410" s="577"/>
      <c r="AI1410" s="577"/>
      <c r="AJ1410" s="577"/>
      <c r="AK1410" s="577"/>
      <c r="AL1410" s="577"/>
      <c r="AM1410" s="577"/>
      <c r="AN1410" s="577"/>
    </row>
    <row r="1411" spans="1:40" ht="17.25" hidden="1" customHeight="1">
      <c r="A1411" s="545"/>
      <c r="B1411" s="545"/>
      <c r="C1411" s="545"/>
      <c r="D1411" s="545"/>
      <c r="E1411" s="545"/>
      <c r="F1411" s="545"/>
      <c r="G1411" s="545"/>
      <c r="H1411" s="545"/>
      <c r="I1411" s="577"/>
      <c r="J1411" s="577"/>
      <c r="K1411" s="545"/>
      <c r="L1411" s="577"/>
      <c r="M1411" s="545"/>
      <c r="N1411" s="545"/>
      <c r="O1411" s="545"/>
      <c r="P1411" s="545"/>
      <c r="Q1411" s="545"/>
      <c r="R1411" s="545"/>
      <c r="S1411" s="545"/>
      <c r="T1411" s="545"/>
      <c r="U1411" s="545"/>
      <c r="V1411" s="545"/>
      <c r="W1411" s="545"/>
      <c r="X1411" s="582"/>
      <c r="Y1411" s="583"/>
      <c r="Z1411" s="545"/>
      <c r="AA1411" s="577"/>
      <c r="AB1411" s="577"/>
      <c r="AC1411" s="577"/>
      <c r="AD1411" s="577"/>
      <c r="AE1411" s="577"/>
      <c r="AF1411" s="577"/>
      <c r="AG1411" s="577"/>
      <c r="AH1411" s="577"/>
      <c r="AI1411" s="577"/>
      <c r="AJ1411" s="577"/>
      <c r="AK1411" s="577"/>
      <c r="AL1411" s="577"/>
      <c r="AM1411" s="577"/>
      <c r="AN1411" s="577"/>
    </row>
    <row r="1412" spans="1:40" ht="17.25" hidden="1" customHeight="1">
      <c r="A1412" s="545"/>
      <c r="B1412" s="545"/>
      <c r="C1412" s="545"/>
      <c r="D1412" s="545"/>
      <c r="E1412" s="545"/>
      <c r="F1412" s="545"/>
      <c r="G1412" s="545"/>
      <c r="H1412" s="545"/>
      <c r="I1412" s="577"/>
      <c r="J1412" s="577"/>
      <c r="K1412" s="545"/>
      <c r="L1412" s="577"/>
      <c r="M1412" s="545"/>
      <c r="N1412" s="545"/>
      <c r="O1412" s="545"/>
      <c r="P1412" s="545"/>
      <c r="Q1412" s="545"/>
      <c r="R1412" s="545"/>
      <c r="S1412" s="545"/>
      <c r="T1412" s="545"/>
      <c r="U1412" s="545"/>
      <c r="V1412" s="545"/>
      <c r="W1412" s="545"/>
      <c r="X1412" s="582"/>
      <c r="Y1412" s="583"/>
      <c r="Z1412" s="545"/>
      <c r="AA1412" s="577"/>
      <c r="AB1412" s="577"/>
      <c r="AC1412" s="577"/>
      <c r="AD1412" s="577"/>
      <c r="AE1412" s="577"/>
      <c r="AF1412" s="577"/>
      <c r="AG1412" s="577"/>
      <c r="AH1412" s="577"/>
      <c r="AI1412" s="577"/>
      <c r="AJ1412" s="577"/>
      <c r="AK1412" s="577"/>
      <c r="AL1412" s="577"/>
      <c r="AM1412" s="577"/>
      <c r="AN1412" s="577"/>
    </row>
    <row r="1413" spans="1:40" ht="17.25" hidden="1" customHeight="1">
      <c r="A1413" s="545"/>
      <c r="B1413" s="545"/>
      <c r="C1413" s="545"/>
      <c r="D1413" s="545"/>
      <c r="E1413" s="545"/>
      <c r="F1413" s="545"/>
      <c r="G1413" s="545"/>
      <c r="H1413" s="545"/>
      <c r="I1413" s="577"/>
      <c r="J1413" s="577"/>
      <c r="K1413" s="545"/>
      <c r="L1413" s="577"/>
      <c r="M1413" s="545"/>
      <c r="N1413" s="545"/>
      <c r="O1413" s="545"/>
      <c r="P1413" s="545"/>
      <c r="Q1413" s="545"/>
      <c r="R1413" s="545"/>
      <c r="S1413" s="545"/>
      <c r="T1413" s="545"/>
      <c r="U1413" s="545"/>
      <c r="V1413" s="545"/>
      <c r="W1413" s="545"/>
      <c r="X1413" s="582"/>
      <c r="Y1413" s="583"/>
      <c r="Z1413" s="545"/>
      <c r="AA1413" s="577"/>
      <c r="AB1413" s="577"/>
      <c r="AC1413" s="577"/>
      <c r="AD1413" s="577"/>
      <c r="AE1413" s="577"/>
      <c r="AF1413" s="577"/>
      <c r="AG1413" s="577"/>
      <c r="AH1413" s="577"/>
      <c r="AI1413" s="577"/>
      <c r="AJ1413" s="577"/>
      <c r="AK1413" s="577"/>
      <c r="AL1413" s="577"/>
      <c r="AM1413" s="577"/>
      <c r="AN1413" s="577"/>
    </row>
    <row r="1414" spans="1:40" ht="17.25" hidden="1" customHeight="1">
      <c r="A1414" s="545"/>
      <c r="B1414" s="545"/>
      <c r="C1414" s="545"/>
      <c r="D1414" s="545"/>
      <c r="E1414" s="545"/>
      <c r="F1414" s="545"/>
      <c r="G1414" s="545"/>
      <c r="H1414" s="545"/>
      <c r="I1414" s="577"/>
      <c r="J1414" s="577"/>
      <c r="K1414" s="545"/>
      <c r="L1414" s="577"/>
      <c r="M1414" s="545"/>
      <c r="N1414" s="545"/>
      <c r="O1414" s="545"/>
      <c r="P1414" s="545"/>
      <c r="Q1414" s="545"/>
      <c r="R1414" s="545"/>
      <c r="S1414" s="545"/>
      <c r="T1414" s="545"/>
      <c r="U1414" s="545"/>
      <c r="V1414" s="545"/>
      <c r="W1414" s="545"/>
      <c r="X1414" s="582"/>
      <c r="Y1414" s="583"/>
      <c r="Z1414" s="545"/>
      <c r="AA1414" s="577"/>
      <c r="AB1414" s="577"/>
      <c r="AC1414" s="577"/>
      <c r="AD1414" s="577"/>
      <c r="AE1414" s="577"/>
      <c r="AF1414" s="577"/>
      <c r="AG1414" s="577"/>
      <c r="AH1414" s="577"/>
      <c r="AI1414" s="577"/>
      <c r="AJ1414" s="577"/>
      <c r="AK1414" s="577"/>
      <c r="AL1414" s="577"/>
      <c r="AM1414" s="577"/>
      <c r="AN1414" s="577"/>
    </row>
    <row r="1415" spans="1:40" ht="17.25" hidden="1" customHeight="1">
      <c r="A1415" s="545"/>
      <c r="B1415" s="545"/>
      <c r="C1415" s="545"/>
      <c r="D1415" s="545"/>
      <c r="E1415" s="545"/>
      <c r="F1415" s="545"/>
      <c r="G1415" s="545"/>
      <c r="H1415" s="545"/>
      <c r="I1415" s="577"/>
      <c r="J1415" s="577"/>
      <c r="K1415" s="545"/>
      <c r="L1415" s="577"/>
      <c r="M1415" s="545"/>
      <c r="N1415" s="545"/>
      <c r="O1415" s="545"/>
      <c r="P1415" s="545"/>
      <c r="Q1415" s="545"/>
      <c r="R1415" s="545"/>
      <c r="S1415" s="545"/>
      <c r="T1415" s="545"/>
      <c r="U1415" s="545"/>
      <c r="V1415" s="545"/>
      <c r="W1415" s="545"/>
      <c r="X1415" s="582"/>
      <c r="Y1415" s="583"/>
      <c r="Z1415" s="545"/>
      <c r="AA1415" s="577"/>
      <c r="AB1415" s="577"/>
      <c r="AC1415" s="577"/>
      <c r="AD1415" s="577"/>
      <c r="AE1415" s="577"/>
      <c r="AF1415" s="577"/>
      <c r="AG1415" s="577"/>
      <c r="AH1415" s="577"/>
      <c r="AI1415" s="577"/>
      <c r="AJ1415" s="577"/>
      <c r="AK1415" s="577"/>
      <c r="AL1415" s="577"/>
      <c r="AM1415" s="577"/>
      <c r="AN1415" s="577"/>
    </row>
    <row r="1416" spans="1:40" ht="17.25" hidden="1" customHeight="1">
      <c r="A1416" s="545"/>
      <c r="B1416" s="545"/>
      <c r="C1416" s="545"/>
      <c r="D1416" s="545"/>
      <c r="E1416" s="545"/>
      <c r="F1416" s="545"/>
      <c r="G1416" s="545"/>
      <c r="H1416" s="545"/>
      <c r="I1416" s="577"/>
      <c r="J1416" s="577"/>
      <c r="K1416" s="545"/>
      <c r="L1416" s="577"/>
      <c r="M1416" s="545"/>
      <c r="N1416" s="545"/>
      <c r="O1416" s="545"/>
      <c r="P1416" s="545"/>
      <c r="Q1416" s="545"/>
      <c r="R1416" s="545"/>
      <c r="S1416" s="545"/>
      <c r="T1416" s="545"/>
      <c r="U1416" s="545"/>
      <c r="V1416" s="545"/>
      <c r="W1416" s="545"/>
      <c r="X1416" s="582"/>
      <c r="Y1416" s="583"/>
      <c r="Z1416" s="545"/>
      <c r="AA1416" s="577"/>
      <c r="AB1416" s="577"/>
      <c r="AC1416" s="577"/>
      <c r="AD1416" s="577"/>
      <c r="AE1416" s="577"/>
      <c r="AF1416" s="577"/>
      <c r="AG1416" s="577"/>
      <c r="AH1416" s="577"/>
      <c r="AI1416" s="577"/>
      <c r="AJ1416" s="577"/>
      <c r="AK1416" s="577"/>
      <c r="AL1416" s="577"/>
      <c r="AM1416" s="577"/>
      <c r="AN1416" s="577"/>
    </row>
    <row r="1417" spans="1:40" ht="17.25" hidden="1" customHeight="1">
      <c r="A1417" s="545"/>
      <c r="B1417" s="545"/>
      <c r="C1417" s="545"/>
      <c r="D1417" s="545"/>
      <c r="E1417" s="545"/>
      <c r="F1417" s="545"/>
      <c r="G1417" s="545"/>
      <c r="H1417" s="545"/>
      <c r="I1417" s="577"/>
      <c r="J1417" s="577"/>
      <c r="K1417" s="545"/>
      <c r="L1417" s="577"/>
      <c r="M1417" s="545"/>
      <c r="N1417" s="545"/>
      <c r="O1417" s="545"/>
      <c r="P1417" s="545"/>
      <c r="Q1417" s="545"/>
      <c r="R1417" s="545"/>
      <c r="S1417" s="545"/>
      <c r="T1417" s="545"/>
      <c r="U1417" s="545"/>
      <c r="V1417" s="545"/>
      <c r="W1417" s="545"/>
      <c r="X1417" s="582"/>
      <c r="Y1417" s="583"/>
      <c r="Z1417" s="545"/>
      <c r="AA1417" s="577"/>
      <c r="AB1417" s="577"/>
      <c r="AC1417" s="577"/>
      <c r="AD1417" s="577"/>
      <c r="AE1417" s="577"/>
      <c r="AF1417" s="577"/>
      <c r="AG1417" s="577"/>
      <c r="AH1417" s="577"/>
      <c r="AI1417" s="577"/>
      <c r="AJ1417" s="577"/>
      <c r="AK1417" s="577"/>
      <c r="AL1417" s="577"/>
      <c r="AM1417" s="577"/>
      <c r="AN1417" s="577"/>
    </row>
    <row r="1418" spans="1:40" ht="17.25" hidden="1" customHeight="1">
      <c r="A1418" s="545"/>
      <c r="B1418" s="545"/>
      <c r="C1418" s="545"/>
      <c r="D1418" s="545"/>
      <c r="E1418" s="545"/>
      <c r="F1418" s="545"/>
      <c r="G1418" s="545"/>
      <c r="H1418" s="545"/>
      <c r="I1418" s="577"/>
      <c r="J1418" s="577"/>
      <c r="K1418" s="545"/>
      <c r="L1418" s="577"/>
      <c r="M1418" s="545"/>
      <c r="N1418" s="545"/>
      <c r="O1418" s="545"/>
      <c r="P1418" s="545"/>
      <c r="Q1418" s="545"/>
      <c r="R1418" s="545"/>
      <c r="S1418" s="545"/>
      <c r="T1418" s="545"/>
      <c r="U1418" s="545"/>
      <c r="V1418" s="545"/>
      <c r="W1418" s="545"/>
      <c r="X1418" s="582"/>
      <c r="Y1418" s="583"/>
      <c r="Z1418" s="545"/>
      <c r="AA1418" s="577"/>
      <c r="AB1418" s="577"/>
      <c r="AC1418" s="577"/>
      <c r="AD1418" s="577"/>
      <c r="AE1418" s="577"/>
      <c r="AF1418" s="577"/>
      <c r="AG1418" s="577"/>
      <c r="AH1418" s="577"/>
      <c r="AI1418" s="577"/>
      <c r="AJ1418" s="577"/>
      <c r="AK1418" s="577"/>
      <c r="AL1418" s="577"/>
      <c r="AM1418" s="577"/>
      <c r="AN1418" s="577"/>
    </row>
    <row r="1419" spans="1:40" ht="17.25" hidden="1" customHeight="1">
      <c r="A1419" s="545"/>
      <c r="B1419" s="545"/>
      <c r="C1419" s="545"/>
      <c r="D1419" s="545"/>
      <c r="E1419" s="545"/>
      <c r="F1419" s="545"/>
      <c r="G1419" s="545"/>
      <c r="H1419" s="545"/>
      <c r="I1419" s="577"/>
      <c r="J1419" s="577"/>
      <c r="K1419" s="545"/>
      <c r="L1419" s="577"/>
      <c r="M1419" s="545"/>
      <c r="N1419" s="545"/>
      <c r="O1419" s="545"/>
      <c r="P1419" s="545"/>
      <c r="Q1419" s="545"/>
      <c r="R1419" s="545"/>
      <c r="S1419" s="545"/>
      <c r="T1419" s="545"/>
      <c r="U1419" s="545"/>
      <c r="V1419" s="545"/>
      <c r="W1419" s="545"/>
      <c r="X1419" s="582"/>
      <c r="Y1419" s="583"/>
      <c r="Z1419" s="545"/>
      <c r="AA1419" s="577"/>
      <c r="AB1419" s="577"/>
      <c r="AC1419" s="577"/>
      <c r="AD1419" s="577"/>
      <c r="AE1419" s="577"/>
      <c r="AF1419" s="577"/>
      <c r="AG1419" s="577"/>
      <c r="AH1419" s="577"/>
      <c r="AI1419" s="577"/>
      <c r="AJ1419" s="577"/>
      <c r="AK1419" s="577"/>
      <c r="AL1419" s="577"/>
      <c r="AM1419" s="577"/>
      <c r="AN1419" s="577"/>
    </row>
    <row r="1420" spans="1:40" ht="17.25" hidden="1" customHeight="1">
      <c r="A1420" s="545"/>
      <c r="B1420" s="545"/>
      <c r="C1420" s="545"/>
      <c r="D1420" s="545"/>
      <c r="E1420" s="545"/>
      <c r="F1420" s="545"/>
      <c r="G1420" s="545"/>
      <c r="H1420" s="545"/>
      <c r="I1420" s="577"/>
      <c r="J1420" s="577"/>
      <c r="K1420" s="545"/>
      <c r="L1420" s="577"/>
      <c r="M1420" s="545"/>
      <c r="N1420" s="545"/>
      <c r="O1420" s="545"/>
      <c r="P1420" s="545"/>
      <c r="Q1420" s="545"/>
      <c r="R1420" s="545"/>
      <c r="S1420" s="545"/>
      <c r="T1420" s="545"/>
      <c r="U1420" s="545"/>
      <c r="V1420" s="545"/>
      <c r="W1420" s="545"/>
      <c r="X1420" s="582"/>
      <c r="Y1420" s="583"/>
      <c r="Z1420" s="545"/>
      <c r="AA1420" s="577"/>
      <c r="AB1420" s="577"/>
      <c r="AC1420" s="577"/>
      <c r="AD1420" s="577"/>
      <c r="AE1420" s="577"/>
      <c r="AF1420" s="577"/>
      <c r="AG1420" s="577"/>
      <c r="AH1420" s="577"/>
      <c r="AI1420" s="577"/>
      <c r="AJ1420" s="577"/>
      <c r="AK1420" s="577"/>
      <c r="AL1420" s="577"/>
      <c r="AM1420" s="577"/>
      <c r="AN1420" s="577"/>
    </row>
    <row r="1421" spans="1:40" ht="17.25" hidden="1" customHeight="1">
      <c r="A1421" s="545"/>
      <c r="B1421" s="545"/>
      <c r="C1421" s="545"/>
      <c r="D1421" s="545"/>
      <c r="E1421" s="545"/>
      <c r="F1421" s="545"/>
      <c r="G1421" s="545"/>
      <c r="H1421" s="545"/>
      <c r="I1421" s="577"/>
      <c r="J1421" s="577"/>
      <c r="K1421" s="545"/>
      <c r="L1421" s="577"/>
      <c r="M1421" s="545"/>
      <c r="N1421" s="545"/>
      <c r="O1421" s="545"/>
      <c r="P1421" s="545"/>
      <c r="Q1421" s="545"/>
      <c r="R1421" s="545"/>
      <c r="S1421" s="545"/>
      <c r="T1421" s="545"/>
      <c r="U1421" s="545"/>
      <c r="V1421" s="545"/>
      <c r="W1421" s="545"/>
      <c r="X1421" s="582"/>
      <c r="Y1421" s="583"/>
      <c r="Z1421" s="545"/>
      <c r="AA1421" s="577"/>
      <c r="AB1421" s="577"/>
      <c r="AC1421" s="577"/>
      <c r="AD1421" s="577"/>
      <c r="AE1421" s="577"/>
      <c r="AF1421" s="577"/>
      <c r="AG1421" s="577"/>
      <c r="AH1421" s="577"/>
      <c r="AI1421" s="577"/>
      <c r="AJ1421" s="577"/>
      <c r="AK1421" s="577"/>
      <c r="AL1421" s="577"/>
      <c r="AM1421" s="577"/>
      <c r="AN1421" s="577"/>
    </row>
    <row r="1422" spans="1:40" ht="17.25" hidden="1" customHeight="1">
      <c r="A1422" s="545"/>
      <c r="B1422" s="545"/>
      <c r="C1422" s="545"/>
      <c r="D1422" s="545"/>
      <c r="E1422" s="545"/>
      <c r="F1422" s="545"/>
      <c r="G1422" s="545"/>
      <c r="H1422" s="545"/>
      <c r="I1422" s="577"/>
      <c r="J1422" s="577"/>
      <c r="K1422" s="545"/>
      <c r="L1422" s="577"/>
      <c r="M1422" s="545"/>
      <c r="N1422" s="545"/>
      <c r="O1422" s="545"/>
      <c r="P1422" s="545"/>
      <c r="Q1422" s="545"/>
      <c r="R1422" s="545"/>
      <c r="S1422" s="545"/>
      <c r="T1422" s="545"/>
      <c r="U1422" s="545"/>
      <c r="V1422" s="545"/>
      <c r="W1422" s="545"/>
      <c r="X1422" s="582"/>
      <c r="Y1422" s="583"/>
      <c r="Z1422" s="545"/>
      <c r="AA1422" s="577"/>
      <c r="AB1422" s="577"/>
      <c r="AC1422" s="577"/>
      <c r="AD1422" s="577"/>
      <c r="AE1422" s="577"/>
      <c r="AF1422" s="577"/>
      <c r="AG1422" s="577"/>
      <c r="AH1422" s="577"/>
      <c r="AI1422" s="577"/>
      <c r="AJ1422" s="577"/>
      <c r="AK1422" s="577"/>
      <c r="AL1422" s="577"/>
      <c r="AM1422" s="577"/>
      <c r="AN1422" s="577"/>
    </row>
    <row r="1423" spans="1:40" ht="17.25" hidden="1" customHeight="1">
      <c r="A1423" s="545"/>
      <c r="B1423" s="545"/>
      <c r="C1423" s="545"/>
      <c r="D1423" s="545"/>
      <c r="E1423" s="545"/>
      <c r="F1423" s="545"/>
      <c r="G1423" s="545"/>
      <c r="H1423" s="545"/>
      <c r="I1423" s="577"/>
      <c r="J1423" s="577"/>
      <c r="K1423" s="545"/>
      <c r="L1423" s="577"/>
      <c r="M1423" s="545"/>
      <c r="N1423" s="545"/>
      <c r="O1423" s="545"/>
      <c r="P1423" s="545"/>
      <c r="Q1423" s="545"/>
      <c r="R1423" s="545"/>
      <c r="S1423" s="545"/>
      <c r="T1423" s="545"/>
      <c r="U1423" s="545"/>
      <c r="V1423" s="545"/>
      <c r="W1423" s="545"/>
      <c r="X1423" s="582"/>
      <c r="Y1423" s="583"/>
      <c r="Z1423" s="545"/>
      <c r="AA1423" s="577"/>
      <c r="AB1423" s="577"/>
      <c r="AC1423" s="577"/>
      <c r="AD1423" s="577"/>
      <c r="AE1423" s="577"/>
      <c r="AF1423" s="577"/>
      <c r="AG1423" s="577"/>
      <c r="AH1423" s="577"/>
      <c r="AI1423" s="577"/>
      <c r="AJ1423" s="577"/>
      <c r="AK1423" s="577"/>
      <c r="AL1423" s="577"/>
      <c r="AM1423" s="577"/>
      <c r="AN1423" s="577"/>
    </row>
    <row r="1424" spans="1:40" ht="17.25" hidden="1" customHeight="1">
      <c r="A1424" s="545"/>
      <c r="B1424" s="545"/>
      <c r="C1424" s="545"/>
      <c r="D1424" s="545"/>
      <c r="E1424" s="545"/>
      <c r="F1424" s="545"/>
      <c r="G1424" s="545"/>
      <c r="H1424" s="545"/>
      <c r="I1424" s="577"/>
      <c r="J1424" s="577"/>
      <c r="K1424" s="545"/>
      <c r="L1424" s="577"/>
      <c r="M1424" s="545"/>
      <c r="N1424" s="545"/>
      <c r="O1424" s="545"/>
      <c r="P1424" s="545"/>
      <c r="Q1424" s="545"/>
      <c r="R1424" s="545"/>
      <c r="S1424" s="545"/>
      <c r="T1424" s="545"/>
      <c r="U1424" s="545"/>
      <c r="V1424" s="545"/>
      <c r="W1424" s="545"/>
      <c r="X1424" s="582"/>
      <c r="Y1424" s="583"/>
      <c r="Z1424" s="545"/>
      <c r="AA1424" s="577"/>
      <c r="AB1424" s="577"/>
      <c r="AC1424" s="577"/>
      <c r="AD1424" s="577"/>
      <c r="AE1424" s="577"/>
      <c r="AF1424" s="577"/>
      <c r="AG1424" s="577"/>
      <c r="AH1424" s="577"/>
      <c r="AI1424" s="577"/>
      <c r="AJ1424" s="577"/>
      <c r="AK1424" s="577"/>
      <c r="AL1424" s="577"/>
      <c r="AM1424" s="577"/>
      <c r="AN1424" s="577"/>
    </row>
    <row r="1425" spans="1:40" ht="17.25" hidden="1" customHeight="1">
      <c r="A1425" s="545"/>
      <c r="B1425" s="545"/>
      <c r="C1425" s="545"/>
      <c r="D1425" s="545"/>
      <c r="E1425" s="545"/>
      <c r="F1425" s="545"/>
      <c r="G1425" s="545"/>
      <c r="H1425" s="545"/>
      <c r="I1425" s="577"/>
      <c r="J1425" s="577"/>
      <c r="K1425" s="545"/>
      <c r="L1425" s="577"/>
      <c r="M1425" s="545"/>
      <c r="N1425" s="545"/>
      <c r="O1425" s="545"/>
      <c r="P1425" s="545"/>
      <c r="Q1425" s="545"/>
      <c r="R1425" s="545"/>
      <c r="S1425" s="545"/>
      <c r="T1425" s="545"/>
      <c r="U1425" s="545"/>
      <c r="V1425" s="545"/>
      <c r="W1425" s="545"/>
      <c r="X1425" s="582"/>
      <c r="Y1425" s="583"/>
      <c r="Z1425" s="545"/>
      <c r="AA1425" s="577"/>
      <c r="AB1425" s="577"/>
      <c r="AC1425" s="577"/>
      <c r="AD1425" s="577"/>
      <c r="AE1425" s="577"/>
      <c r="AF1425" s="577"/>
      <c r="AG1425" s="577"/>
      <c r="AH1425" s="577"/>
      <c r="AI1425" s="577"/>
      <c r="AJ1425" s="577"/>
      <c r="AK1425" s="577"/>
      <c r="AL1425" s="577"/>
      <c r="AM1425" s="577"/>
      <c r="AN1425" s="577"/>
    </row>
    <row r="1426" spans="1:40" ht="17.25" hidden="1" customHeight="1">
      <c r="A1426" s="545"/>
      <c r="B1426" s="545"/>
      <c r="C1426" s="545"/>
      <c r="D1426" s="545"/>
      <c r="E1426" s="545"/>
      <c r="F1426" s="545"/>
      <c r="G1426" s="545"/>
      <c r="H1426" s="545"/>
      <c r="I1426" s="577"/>
      <c r="J1426" s="577"/>
      <c r="K1426" s="545"/>
      <c r="L1426" s="577"/>
      <c r="M1426" s="545"/>
      <c r="N1426" s="545"/>
      <c r="O1426" s="545"/>
      <c r="P1426" s="545"/>
      <c r="Q1426" s="545"/>
      <c r="R1426" s="545"/>
      <c r="S1426" s="545"/>
      <c r="T1426" s="545"/>
      <c r="U1426" s="545"/>
      <c r="V1426" s="545"/>
      <c r="W1426" s="545"/>
      <c r="X1426" s="582"/>
      <c r="Y1426" s="583"/>
      <c r="Z1426" s="545"/>
      <c r="AA1426" s="577"/>
      <c r="AB1426" s="577"/>
      <c r="AC1426" s="577"/>
      <c r="AD1426" s="577"/>
      <c r="AE1426" s="577"/>
      <c r="AF1426" s="577"/>
      <c r="AG1426" s="577"/>
      <c r="AH1426" s="577"/>
      <c r="AI1426" s="577"/>
      <c r="AJ1426" s="577"/>
      <c r="AK1426" s="577"/>
      <c r="AL1426" s="577"/>
      <c r="AM1426" s="577"/>
      <c r="AN1426" s="577"/>
    </row>
    <row r="1427" spans="1:40" ht="17.25" hidden="1" customHeight="1">
      <c r="A1427" s="545"/>
      <c r="B1427" s="545"/>
      <c r="C1427" s="545"/>
      <c r="D1427" s="545"/>
      <c r="E1427" s="545"/>
      <c r="F1427" s="545"/>
      <c r="G1427" s="545"/>
      <c r="H1427" s="545"/>
      <c r="I1427" s="577"/>
      <c r="J1427" s="577"/>
      <c r="K1427" s="545"/>
      <c r="L1427" s="577"/>
      <c r="M1427" s="545"/>
      <c r="N1427" s="545"/>
      <c r="O1427" s="545"/>
      <c r="P1427" s="545"/>
      <c r="Q1427" s="545"/>
      <c r="R1427" s="545"/>
      <c r="S1427" s="545"/>
      <c r="T1427" s="545"/>
      <c r="U1427" s="545"/>
      <c r="V1427" s="545"/>
      <c r="W1427" s="545"/>
      <c r="X1427" s="582"/>
      <c r="Y1427" s="583"/>
      <c r="Z1427" s="545"/>
      <c r="AA1427" s="577"/>
      <c r="AB1427" s="577"/>
      <c r="AC1427" s="577"/>
      <c r="AD1427" s="577"/>
      <c r="AE1427" s="577"/>
      <c r="AF1427" s="577"/>
      <c r="AG1427" s="577"/>
      <c r="AH1427" s="577"/>
      <c r="AI1427" s="577"/>
      <c r="AJ1427" s="577"/>
      <c r="AK1427" s="577"/>
      <c r="AL1427" s="577"/>
      <c r="AM1427" s="577"/>
      <c r="AN1427" s="577"/>
    </row>
    <row r="1428" spans="1:40" ht="17.25" hidden="1" customHeight="1">
      <c r="A1428" s="545"/>
      <c r="B1428" s="545"/>
      <c r="C1428" s="545"/>
      <c r="D1428" s="545"/>
      <c r="E1428" s="545"/>
      <c r="F1428" s="545"/>
      <c r="G1428" s="545"/>
      <c r="H1428" s="545"/>
      <c r="I1428" s="577"/>
      <c r="J1428" s="577"/>
      <c r="K1428" s="545"/>
      <c r="L1428" s="577"/>
      <c r="M1428" s="545"/>
      <c r="N1428" s="545"/>
      <c r="O1428" s="545"/>
      <c r="P1428" s="545"/>
      <c r="Q1428" s="545"/>
      <c r="R1428" s="545"/>
      <c r="S1428" s="545"/>
      <c r="T1428" s="545"/>
      <c r="U1428" s="545"/>
      <c r="V1428" s="545"/>
      <c r="W1428" s="545"/>
      <c r="X1428" s="582"/>
      <c r="Y1428" s="583"/>
      <c r="Z1428" s="545"/>
      <c r="AA1428" s="577"/>
      <c r="AB1428" s="577"/>
      <c r="AC1428" s="577"/>
      <c r="AD1428" s="577"/>
      <c r="AE1428" s="577"/>
      <c r="AF1428" s="577"/>
      <c r="AG1428" s="577"/>
      <c r="AH1428" s="577"/>
      <c r="AI1428" s="577"/>
      <c r="AJ1428" s="577"/>
      <c r="AK1428" s="577"/>
      <c r="AL1428" s="577"/>
      <c r="AM1428" s="577"/>
      <c r="AN1428" s="577"/>
    </row>
    <row r="1429" spans="1:40" ht="17.25" hidden="1" customHeight="1">
      <c r="A1429" s="545"/>
      <c r="B1429" s="545"/>
      <c r="C1429" s="545"/>
      <c r="D1429" s="545"/>
      <c r="E1429" s="545"/>
      <c r="F1429" s="545"/>
      <c r="G1429" s="545"/>
      <c r="H1429" s="545"/>
      <c r="I1429" s="577"/>
      <c r="J1429" s="577"/>
      <c r="K1429" s="545"/>
      <c r="L1429" s="577"/>
      <c r="M1429" s="545"/>
      <c r="N1429" s="545"/>
      <c r="O1429" s="545"/>
      <c r="P1429" s="545"/>
      <c r="Q1429" s="545"/>
      <c r="R1429" s="545"/>
      <c r="S1429" s="545"/>
      <c r="T1429" s="545"/>
      <c r="U1429" s="545"/>
      <c r="V1429" s="545"/>
      <c r="W1429" s="545"/>
      <c r="X1429" s="582"/>
      <c r="Y1429" s="583"/>
      <c r="Z1429" s="545"/>
      <c r="AA1429" s="577"/>
      <c r="AB1429" s="577"/>
      <c r="AC1429" s="577"/>
      <c r="AD1429" s="577"/>
      <c r="AE1429" s="577"/>
      <c r="AF1429" s="577"/>
      <c r="AG1429" s="577"/>
      <c r="AH1429" s="577"/>
      <c r="AI1429" s="577"/>
      <c r="AJ1429" s="577"/>
      <c r="AK1429" s="577"/>
      <c r="AL1429" s="577"/>
      <c r="AM1429" s="577"/>
      <c r="AN1429" s="577"/>
    </row>
    <row r="1430" spans="1:40" ht="17.25" hidden="1" customHeight="1">
      <c r="A1430" s="545"/>
      <c r="B1430" s="545"/>
      <c r="C1430" s="545"/>
      <c r="D1430" s="545"/>
      <c r="E1430" s="545"/>
      <c r="F1430" s="545"/>
      <c r="G1430" s="545"/>
      <c r="H1430" s="545"/>
      <c r="I1430" s="577"/>
      <c r="J1430" s="577"/>
      <c r="K1430" s="545"/>
      <c r="L1430" s="577"/>
      <c r="M1430" s="545"/>
      <c r="N1430" s="545"/>
      <c r="O1430" s="545"/>
      <c r="P1430" s="545"/>
      <c r="Q1430" s="545"/>
      <c r="R1430" s="545"/>
      <c r="S1430" s="545"/>
      <c r="T1430" s="545"/>
      <c r="U1430" s="545"/>
      <c r="V1430" s="545"/>
      <c r="W1430" s="545"/>
      <c r="X1430" s="582"/>
      <c r="Y1430" s="583"/>
      <c r="Z1430" s="545"/>
      <c r="AA1430" s="577"/>
      <c r="AB1430" s="577"/>
      <c r="AC1430" s="577"/>
      <c r="AD1430" s="577"/>
      <c r="AE1430" s="577"/>
      <c r="AF1430" s="577"/>
      <c r="AG1430" s="577"/>
      <c r="AH1430" s="577"/>
      <c r="AI1430" s="577"/>
      <c r="AJ1430" s="577"/>
      <c r="AK1430" s="577"/>
      <c r="AL1430" s="577"/>
      <c r="AM1430" s="577"/>
      <c r="AN1430" s="577"/>
    </row>
    <row r="1431" spans="1:40" ht="17.25" hidden="1" customHeight="1">
      <c r="A1431" s="545"/>
      <c r="B1431" s="545"/>
      <c r="C1431" s="545"/>
      <c r="D1431" s="545"/>
      <c r="E1431" s="545"/>
      <c r="F1431" s="545"/>
      <c r="G1431" s="545"/>
      <c r="H1431" s="545"/>
      <c r="I1431" s="577"/>
      <c r="J1431" s="577"/>
      <c r="K1431" s="545"/>
      <c r="L1431" s="577"/>
      <c r="M1431" s="545"/>
      <c r="N1431" s="545"/>
      <c r="O1431" s="545"/>
      <c r="P1431" s="545"/>
      <c r="Q1431" s="545"/>
      <c r="R1431" s="545"/>
      <c r="S1431" s="545"/>
      <c r="T1431" s="545"/>
      <c r="U1431" s="545"/>
      <c r="V1431" s="545"/>
      <c r="W1431" s="545"/>
      <c r="X1431" s="582"/>
      <c r="Y1431" s="583"/>
      <c r="Z1431" s="545"/>
      <c r="AA1431" s="577"/>
      <c r="AB1431" s="577"/>
      <c r="AC1431" s="577"/>
      <c r="AD1431" s="577"/>
      <c r="AE1431" s="577"/>
      <c r="AF1431" s="577"/>
      <c r="AG1431" s="577"/>
      <c r="AH1431" s="577"/>
      <c r="AI1431" s="577"/>
      <c r="AJ1431" s="577"/>
      <c r="AK1431" s="577"/>
      <c r="AL1431" s="577"/>
      <c r="AM1431" s="577"/>
      <c r="AN1431" s="577"/>
    </row>
    <row r="1432" spans="1:40" ht="17.25" hidden="1" customHeight="1">
      <c r="A1432" s="545"/>
      <c r="B1432" s="545"/>
      <c r="C1432" s="545"/>
      <c r="D1432" s="545"/>
      <c r="E1432" s="545"/>
      <c r="F1432" s="545"/>
      <c r="G1432" s="545"/>
      <c r="H1432" s="545"/>
      <c r="I1432" s="577"/>
      <c r="J1432" s="577"/>
      <c r="K1432" s="545"/>
      <c r="L1432" s="577"/>
      <c r="M1432" s="545"/>
      <c r="N1432" s="545"/>
      <c r="O1432" s="545"/>
      <c r="P1432" s="545"/>
      <c r="Q1432" s="545"/>
      <c r="R1432" s="545"/>
      <c r="S1432" s="545"/>
      <c r="T1432" s="545"/>
      <c r="U1432" s="545"/>
      <c r="V1432" s="545"/>
      <c r="W1432" s="545"/>
      <c r="X1432" s="582"/>
      <c r="Y1432" s="583"/>
      <c r="Z1432" s="545"/>
      <c r="AA1432" s="577"/>
      <c r="AB1432" s="577"/>
      <c r="AC1432" s="577"/>
      <c r="AD1432" s="577"/>
      <c r="AE1432" s="577"/>
      <c r="AF1432" s="577"/>
      <c r="AG1432" s="577"/>
      <c r="AH1432" s="577"/>
      <c r="AI1432" s="577"/>
      <c r="AJ1432" s="577"/>
      <c r="AK1432" s="577"/>
      <c r="AL1432" s="577"/>
      <c r="AM1432" s="577"/>
      <c r="AN1432" s="577"/>
    </row>
    <row r="1433" spans="1:40" ht="17.25" hidden="1" customHeight="1">
      <c r="A1433" s="545"/>
      <c r="B1433" s="545"/>
      <c r="C1433" s="545"/>
      <c r="D1433" s="545"/>
      <c r="E1433" s="545"/>
      <c r="F1433" s="545"/>
      <c r="G1433" s="545"/>
      <c r="H1433" s="545"/>
      <c r="I1433" s="577"/>
      <c r="J1433" s="577"/>
      <c r="K1433" s="545"/>
      <c r="L1433" s="577"/>
      <c r="M1433" s="545"/>
      <c r="N1433" s="545"/>
      <c r="O1433" s="545"/>
      <c r="P1433" s="545"/>
      <c r="Q1433" s="545"/>
      <c r="R1433" s="545"/>
      <c r="S1433" s="545"/>
      <c r="T1433" s="545"/>
      <c r="U1433" s="545"/>
      <c r="V1433" s="545"/>
      <c r="W1433" s="545"/>
      <c r="X1433" s="582"/>
      <c r="Y1433" s="583"/>
      <c r="Z1433" s="545"/>
      <c r="AA1433" s="577"/>
      <c r="AB1433" s="577"/>
      <c r="AC1433" s="577"/>
      <c r="AD1433" s="577"/>
      <c r="AE1433" s="577"/>
      <c r="AF1433" s="577"/>
      <c r="AG1433" s="577"/>
      <c r="AH1433" s="577"/>
      <c r="AI1433" s="577"/>
      <c r="AJ1433" s="577"/>
      <c r="AK1433" s="577"/>
      <c r="AL1433" s="577"/>
      <c r="AM1433" s="577"/>
      <c r="AN1433" s="577"/>
    </row>
    <row r="1434" spans="1:40" ht="17.25" hidden="1" customHeight="1">
      <c r="A1434" s="545"/>
      <c r="B1434" s="545"/>
      <c r="C1434" s="545"/>
      <c r="D1434" s="545"/>
      <c r="E1434" s="545"/>
      <c r="F1434" s="545"/>
      <c r="G1434" s="545"/>
      <c r="H1434" s="545"/>
      <c r="I1434" s="577"/>
      <c r="J1434" s="577"/>
      <c r="K1434" s="545"/>
      <c r="L1434" s="577"/>
      <c r="M1434" s="545"/>
      <c r="N1434" s="545"/>
      <c r="O1434" s="545"/>
      <c r="P1434" s="545"/>
      <c r="Q1434" s="545"/>
      <c r="R1434" s="545"/>
      <c r="S1434" s="545"/>
      <c r="T1434" s="545"/>
      <c r="U1434" s="545"/>
      <c r="V1434" s="545"/>
      <c r="W1434" s="545"/>
      <c r="X1434" s="582"/>
      <c r="Y1434" s="583"/>
      <c r="Z1434" s="545"/>
      <c r="AA1434" s="577"/>
      <c r="AB1434" s="577"/>
      <c r="AC1434" s="577"/>
      <c r="AD1434" s="577"/>
      <c r="AE1434" s="577"/>
      <c r="AF1434" s="577"/>
      <c r="AG1434" s="577"/>
      <c r="AH1434" s="577"/>
      <c r="AI1434" s="577"/>
      <c r="AJ1434" s="577"/>
      <c r="AK1434" s="577"/>
      <c r="AL1434" s="577"/>
      <c r="AM1434" s="577"/>
      <c r="AN1434" s="577"/>
    </row>
    <row r="1435" spans="1:40" ht="17.25" hidden="1" customHeight="1">
      <c r="A1435" s="545"/>
      <c r="B1435" s="545"/>
      <c r="C1435" s="545"/>
      <c r="D1435" s="545"/>
      <c r="E1435" s="545"/>
      <c r="F1435" s="545"/>
      <c r="G1435" s="545"/>
      <c r="H1435" s="545"/>
      <c r="I1435" s="577"/>
      <c r="J1435" s="577"/>
      <c r="K1435" s="545"/>
      <c r="L1435" s="577"/>
      <c r="M1435" s="545"/>
      <c r="N1435" s="545"/>
      <c r="O1435" s="545"/>
      <c r="P1435" s="545"/>
      <c r="Q1435" s="545"/>
      <c r="R1435" s="545"/>
      <c r="S1435" s="545"/>
      <c r="T1435" s="545"/>
      <c r="U1435" s="545"/>
      <c r="V1435" s="545"/>
      <c r="W1435" s="545"/>
      <c r="X1435" s="582"/>
      <c r="Y1435" s="583"/>
      <c r="Z1435" s="545"/>
      <c r="AA1435" s="577"/>
      <c r="AB1435" s="577"/>
      <c r="AC1435" s="577"/>
      <c r="AD1435" s="577"/>
      <c r="AE1435" s="577"/>
      <c r="AF1435" s="577"/>
      <c r="AG1435" s="577"/>
      <c r="AH1435" s="577"/>
      <c r="AI1435" s="577"/>
      <c r="AJ1435" s="577"/>
      <c r="AK1435" s="577"/>
      <c r="AL1435" s="577"/>
      <c r="AM1435" s="577"/>
      <c r="AN1435" s="577"/>
    </row>
    <row r="1436" spans="1:40" ht="17.25" hidden="1" customHeight="1">
      <c r="A1436" s="545"/>
      <c r="B1436" s="545"/>
      <c r="C1436" s="545"/>
      <c r="D1436" s="545"/>
      <c r="E1436" s="545"/>
      <c r="F1436" s="545"/>
      <c r="G1436" s="545"/>
      <c r="H1436" s="545"/>
      <c r="I1436" s="577"/>
      <c r="J1436" s="577"/>
      <c r="K1436" s="545"/>
      <c r="L1436" s="577"/>
      <c r="M1436" s="545"/>
      <c r="N1436" s="545"/>
      <c r="O1436" s="545"/>
      <c r="P1436" s="545"/>
      <c r="Q1436" s="545"/>
      <c r="R1436" s="545"/>
      <c r="S1436" s="545"/>
      <c r="T1436" s="545"/>
      <c r="U1436" s="545"/>
      <c r="V1436" s="545"/>
      <c r="W1436" s="545"/>
      <c r="X1436" s="582"/>
      <c r="Y1436" s="583"/>
      <c r="Z1436" s="545"/>
      <c r="AA1436" s="577"/>
      <c r="AB1436" s="577"/>
      <c r="AC1436" s="577"/>
      <c r="AD1436" s="577"/>
      <c r="AE1436" s="577"/>
      <c r="AF1436" s="577"/>
      <c r="AG1436" s="577"/>
      <c r="AH1436" s="577"/>
      <c r="AI1436" s="577"/>
      <c r="AJ1436" s="577"/>
      <c r="AK1436" s="577"/>
      <c r="AL1436" s="577"/>
      <c r="AM1436" s="577"/>
      <c r="AN1436" s="577"/>
    </row>
    <row r="1437" spans="1:40" ht="17.25" hidden="1" customHeight="1">
      <c r="A1437" s="545"/>
      <c r="B1437" s="545"/>
      <c r="C1437" s="545"/>
      <c r="D1437" s="545"/>
      <c r="E1437" s="545"/>
      <c r="F1437" s="545"/>
      <c r="G1437" s="545"/>
      <c r="H1437" s="545"/>
      <c r="I1437" s="577"/>
      <c r="J1437" s="577"/>
      <c r="K1437" s="545"/>
      <c r="L1437" s="577"/>
      <c r="M1437" s="545"/>
      <c r="N1437" s="545"/>
      <c r="O1437" s="545"/>
      <c r="P1437" s="545"/>
      <c r="Q1437" s="545"/>
      <c r="R1437" s="545"/>
      <c r="S1437" s="545"/>
      <c r="T1437" s="545"/>
      <c r="U1437" s="545"/>
      <c r="V1437" s="545"/>
      <c r="W1437" s="545"/>
      <c r="X1437" s="582"/>
      <c r="Y1437" s="583"/>
      <c r="Z1437" s="545"/>
      <c r="AA1437" s="577"/>
      <c r="AB1437" s="577"/>
      <c r="AC1437" s="577"/>
      <c r="AD1437" s="577"/>
      <c r="AE1437" s="577"/>
      <c r="AF1437" s="577"/>
      <c r="AG1437" s="577"/>
      <c r="AH1437" s="577"/>
      <c r="AI1437" s="577"/>
      <c r="AJ1437" s="577"/>
      <c r="AK1437" s="577"/>
      <c r="AL1437" s="577"/>
      <c r="AM1437" s="577"/>
      <c r="AN1437" s="577"/>
    </row>
    <row r="1438" spans="1:40" ht="17.25" hidden="1" customHeight="1">
      <c r="A1438" s="545"/>
      <c r="B1438" s="545"/>
      <c r="C1438" s="545"/>
      <c r="D1438" s="545"/>
      <c r="E1438" s="545"/>
      <c r="F1438" s="545"/>
      <c r="G1438" s="545"/>
      <c r="H1438" s="545"/>
      <c r="I1438" s="577"/>
      <c r="J1438" s="577"/>
      <c r="K1438" s="545"/>
      <c r="L1438" s="577"/>
      <c r="M1438" s="545"/>
      <c r="N1438" s="545"/>
      <c r="O1438" s="545"/>
      <c r="P1438" s="545"/>
      <c r="Q1438" s="545"/>
      <c r="R1438" s="545"/>
      <c r="S1438" s="545"/>
      <c r="T1438" s="545"/>
      <c r="U1438" s="545"/>
      <c r="V1438" s="545"/>
      <c r="W1438" s="545"/>
      <c r="X1438" s="582"/>
      <c r="Y1438" s="583"/>
      <c r="Z1438" s="545"/>
      <c r="AA1438" s="577"/>
      <c r="AB1438" s="577"/>
      <c r="AC1438" s="577"/>
      <c r="AD1438" s="577"/>
      <c r="AE1438" s="577"/>
      <c r="AF1438" s="577"/>
      <c r="AG1438" s="577"/>
      <c r="AH1438" s="577"/>
      <c r="AI1438" s="577"/>
      <c r="AJ1438" s="577"/>
      <c r="AK1438" s="577"/>
      <c r="AL1438" s="577"/>
      <c r="AM1438" s="577"/>
      <c r="AN1438" s="577"/>
    </row>
    <row r="1439" spans="1:40" ht="17.25" hidden="1" customHeight="1">
      <c r="A1439" s="545"/>
      <c r="B1439" s="545"/>
      <c r="C1439" s="545"/>
      <c r="D1439" s="545"/>
      <c r="E1439" s="545"/>
      <c r="F1439" s="545"/>
      <c r="G1439" s="545"/>
      <c r="H1439" s="545"/>
      <c r="I1439" s="577"/>
      <c r="J1439" s="577"/>
      <c r="K1439" s="545"/>
      <c r="L1439" s="577"/>
      <c r="M1439" s="545"/>
      <c r="N1439" s="545"/>
      <c r="O1439" s="545"/>
      <c r="P1439" s="545"/>
      <c r="Q1439" s="545"/>
      <c r="R1439" s="545"/>
      <c r="S1439" s="545"/>
      <c r="T1439" s="545"/>
      <c r="U1439" s="545"/>
      <c r="V1439" s="545"/>
      <c r="W1439" s="545"/>
      <c r="X1439" s="582"/>
      <c r="Y1439" s="583"/>
      <c r="Z1439" s="545"/>
      <c r="AA1439" s="577"/>
      <c r="AB1439" s="577"/>
      <c r="AC1439" s="577"/>
      <c r="AD1439" s="577"/>
      <c r="AE1439" s="577"/>
      <c r="AF1439" s="577"/>
      <c r="AG1439" s="577"/>
      <c r="AH1439" s="577"/>
      <c r="AI1439" s="577"/>
      <c r="AJ1439" s="577"/>
      <c r="AK1439" s="577"/>
      <c r="AL1439" s="577"/>
      <c r="AM1439" s="577"/>
      <c r="AN1439" s="577"/>
    </row>
    <row r="1440" spans="1:40" ht="17.25" hidden="1" customHeight="1">
      <c r="A1440" s="545"/>
      <c r="B1440" s="545"/>
      <c r="C1440" s="545"/>
      <c r="D1440" s="545"/>
      <c r="E1440" s="545"/>
      <c r="F1440" s="545"/>
      <c r="G1440" s="545"/>
      <c r="H1440" s="545"/>
      <c r="I1440" s="577"/>
      <c r="J1440" s="577"/>
      <c r="K1440" s="545"/>
      <c r="L1440" s="577"/>
      <c r="M1440" s="545"/>
      <c r="N1440" s="545"/>
      <c r="O1440" s="545"/>
      <c r="P1440" s="545"/>
      <c r="Q1440" s="545"/>
      <c r="R1440" s="545"/>
      <c r="S1440" s="545"/>
      <c r="T1440" s="545"/>
      <c r="U1440" s="545"/>
      <c r="V1440" s="545"/>
      <c r="W1440" s="545"/>
      <c r="X1440" s="582"/>
      <c r="Y1440" s="583"/>
      <c r="Z1440" s="545"/>
      <c r="AA1440" s="577"/>
      <c r="AB1440" s="577"/>
      <c r="AC1440" s="577"/>
      <c r="AD1440" s="577"/>
      <c r="AE1440" s="577"/>
      <c r="AF1440" s="577"/>
      <c r="AG1440" s="577"/>
      <c r="AH1440" s="577"/>
      <c r="AI1440" s="577"/>
      <c r="AJ1440" s="577"/>
      <c r="AK1440" s="577"/>
      <c r="AL1440" s="577"/>
      <c r="AM1440" s="577"/>
      <c r="AN1440" s="577"/>
    </row>
    <row r="1441" spans="1:40" ht="17.25" hidden="1" customHeight="1">
      <c r="A1441" s="545"/>
      <c r="B1441" s="545"/>
      <c r="C1441" s="545"/>
      <c r="D1441" s="545"/>
      <c r="E1441" s="545"/>
      <c r="F1441" s="545"/>
      <c r="G1441" s="545"/>
      <c r="H1441" s="545"/>
      <c r="I1441" s="577"/>
      <c r="J1441" s="577"/>
      <c r="K1441" s="545"/>
      <c r="L1441" s="577"/>
      <c r="M1441" s="545"/>
      <c r="N1441" s="545"/>
      <c r="O1441" s="545"/>
      <c r="P1441" s="545"/>
      <c r="Q1441" s="545"/>
      <c r="R1441" s="545"/>
      <c r="S1441" s="545"/>
      <c r="T1441" s="545"/>
      <c r="U1441" s="545"/>
      <c r="V1441" s="545"/>
      <c r="W1441" s="545"/>
      <c r="X1441" s="582"/>
      <c r="Y1441" s="583"/>
      <c r="Z1441" s="545"/>
      <c r="AA1441" s="577"/>
      <c r="AB1441" s="577"/>
      <c r="AC1441" s="577"/>
      <c r="AD1441" s="577"/>
      <c r="AE1441" s="577"/>
      <c r="AF1441" s="577"/>
      <c r="AG1441" s="577"/>
      <c r="AH1441" s="577"/>
      <c r="AI1441" s="577"/>
      <c r="AJ1441" s="577"/>
      <c r="AK1441" s="577"/>
      <c r="AL1441" s="577"/>
      <c r="AM1441" s="577"/>
      <c r="AN1441" s="577"/>
    </row>
    <row r="1442" spans="1:40" ht="17.25" hidden="1" customHeight="1">
      <c r="A1442" s="545"/>
      <c r="B1442" s="545"/>
      <c r="C1442" s="545"/>
      <c r="D1442" s="545"/>
      <c r="E1442" s="545"/>
      <c r="F1442" s="545"/>
      <c r="G1442" s="545"/>
      <c r="H1442" s="545"/>
      <c r="I1442" s="577"/>
      <c r="J1442" s="577"/>
      <c r="K1442" s="545"/>
      <c r="L1442" s="577"/>
      <c r="M1442" s="545"/>
      <c r="N1442" s="545"/>
      <c r="O1442" s="545"/>
      <c r="P1442" s="545"/>
      <c r="Q1442" s="545"/>
      <c r="R1442" s="545"/>
      <c r="S1442" s="545"/>
      <c r="T1442" s="545"/>
      <c r="U1442" s="545"/>
      <c r="V1442" s="545"/>
      <c r="W1442" s="545"/>
      <c r="X1442" s="582"/>
      <c r="Y1442" s="583"/>
      <c r="Z1442" s="545"/>
      <c r="AA1442" s="577"/>
      <c r="AB1442" s="577"/>
      <c r="AC1442" s="577"/>
      <c r="AD1442" s="577"/>
      <c r="AE1442" s="577"/>
      <c r="AF1442" s="577"/>
      <c r="AG1442" s="577"/>
      <c r="AH1442" s="577"/>
      <c r="AI1442" s="577"/>
      <c r="AJ1442" s="577"/>
      <c r="AK1442" s="577"/>
      <c r="AL1442" s="577"/>
      <c r="AM1442" s="577"/>
      <c r="AN1442" s="577"/>
    </row>
    <row r="1443" spans="1:40" ht="17.25" hidden="1" customHeight="1">
      <c r="A1443" s="545"/>
      <c r="B1443" s="545"/>
      <c r="C1443" s="545"/>
      <c r="D1443" s="545"/>
      <c r="E1443" s="545"/>
      <c r="F1443" s="545"/>
      <c r="G1443" s="545"/>
      <c r="H1443" s="545"/>
      <c r="I1443" s="577"/>
      <c r="J1443" s="577"/>
      <c r="K1443" s="545"/>
      <c r="L1443" s="577"/>
      <c r="M1443" s="545"/>
      <c r="N1443" s="545"/>
      <c r="O1443" s="545"/>
      <c r="P1443" s="545"/>
      <c r="Q1443" s="545"/>
      <c r="R1443" s="545"/>
      <c r="S1443" s="545"/>
      <c r="T1443" s="545"/>
      <c r="U1443" s="545"/>
      <c r="V1443" s="545"/>
      <c r="W1443" s="545"/>
      <c r="X1443" s="582"/>
      <c r="Y1443" s="583"/>
      <c r="Z1443" s="545"/>
      <c r="AA1443" s="577"/>
      <c r="AB1443" s="577"/>
      <c r="AC1443" s="577"/>
      <c r="AD1443" s="577"/>
      <c r="AE1443" s="577"/>
      <c r="AF1443" s="577"/>
      <c r="AG1443" s="577"/>
      <c r="AH1443" s="577"/>
      <c r="AI1443" s="577"/>
      <c r="AJ1443" s="577"/>
      <c r="AK1443" s="577"/>
      <c r="AL1443" s="577"/>
      <c r="AM1443" s="577"/>
      <c r="AN1443" s="577"/>
    </row>
    <row r="1444" spans="1:40" ht="17.25" hidden="1" customHeight="1">
      <c r="A1444" s="545"/>
      <c r="B1444" s="545"/>
      <c r="C1444" s="545"/>
      <c r="D1444" s="545"/>
      <c r="E1444" s="545"/>
      <c r="F1444" s="545"/>
      <c r="G1444" s="545"/>
      <c r="H1444" s="545"/>
      <c r="I1444" s="577"/>
      <c r="J1444" s="577"/>
      <c r="K1444" s="545"/>
      <c r="L1444" s="577"/>
      <c r="M1444" s="545"/>
      <c r="N1444" s="545"/>
      <c r="O1444" s="545"/>
      <c r="P1444" s="545"/>
      <c r="Q1444" s="545"/>
      <c r="R1444" s="545"/>
      <c r="S1444" s="545"/>
      <c r="T1444" s="545"/>
      <c r="U1444" s="545"/>
      <c r="V1444" s="545"/>
      <c r="W1444" s="545"/>
      <c r="X1444" s="582"/>
      <c r="Y1444" s="583"/>
      <c r="Z1444" s="545"/>
      <c r="AA1444" s="577"/>
      <c r="AB1444" s="577"/>
      <c r="AC1444" s="577"/>
      <c r="AD1444" s="577"/>
      <c r="AE1444" s="577"/>
      <c r="AF1444" s="577"/>
      <c r="AG1444" s="577"/>
      <c r="AH1444" s="577"/>
      <c r="AI1444" s="577"/>
      <c r="AJ1444" s="577"/>
      <c r="AK1444" s="577"/>
      <c r="AL1444" s="577"/>
      <c r="AM1444" s="577"/>
      <c r="AN1444" s="577"/>
    </row>
    <row r="1445" spans="1:40" ht="17.25" hidden="1" customHeight="1">
      <c r="A1445" s="545"/>
      <c r="B1445" s="545"/>
      <c r="C1445" s="545"/>
      <c r="D1445" s="545"/>
      <c r="E1445" s="545"/>
      <c r="F1445" s="545"/>
      <c r="G1445" s="545"/>
      <c r="H1445" s="545"/>
      <c r="I1445" s="577"/>
      <c r="J1445" s="577"/>
      <c r="K1445" s="545"/>
      <c r="L1445" s="577"/>
      <c r="M1445" s="545"/>
      <c r="N1445" s="545"/>
      <c r="O1445" s="545"/>
      <c r="P1445" s="545"/>
      <c r="Q1445" s="545"/>
      <c r="R1445" s="545"/>
      <c r="S1445" s="545"/>
      <c r="T1445" s="545"/>
      <c r="U1445" s="545"/>
      <c r="V1445" s="545"/>
      <c r="W1445" s="545"/>
      <c r="X1445" s="582"/>
      <c r="Y1445" s="583"/>
      <c r="Z1445" s="545"/>
      <c r="AA1445" s="577"/>
      <c r="AB1445" s="577"/>
      <c r="AC1445" s="577"/>
      <c r="AD1445" s="577"/>
      <c r="AE1445" s="577"/>
      <c r="AF1445" s="577"/>
      <c r="AG1445" s="577"/>
      <c r="AH1445" s="577"/>
      <c r="AI1445" s="577"/>
      <c r="AJ1445" s="577"/>
      <c r="AK1445" s="577"/>
      <c r="AL1445" s="577"/>
      <c r="AM1445" s="577"/>
      <c r="AN1445" s="577"/>
    </row>
    <row r="1446" spans="1:40" ht="17.25" hidden="1" customHeight="1">
      <c r="A1446" s="545"/>
      <c r="B1446" s="545"/>
      <c r="C1446" s="545"/>
      <c r="D1446" s="545"/>
      <c r="E1446" s="545"/>
      <c r="F1446" s="545"/>
      <c r="G1446" s="545"/>
      <c r="H1446" s="545"/>
      <c r="I1446" s="577"/>
      <c r="J1446" s="577"/>
      <c r="K1446" s="545"/>
      <c r="L1446" s="577"/>
      <c r="M1446" s="545"/>
      <c r="N1446" s="545"/>
      <c r="O1446" s="545"/>
      <c r="P1446" s="545"/>
      <c r="Q1446" s="545"/>
      <c r="R1446" s="545"/>
      <c r="S1446" s="545"/>
      <c r="T1446" s="545"/>
      <c r="U1446" s="545"/>
      <c r="V1446" s="545"/>
      <c r="W1446" s="545"/>
      <c r="X1446" s="582"/>
      <c r="Y1446" s="583"/>
      <c r="Z1446" s="545"/>
      <c r="AA1446" s="577"/>
      <c r="AB1446" s="577"/>
      <c r="AC1446" s="577"/>
      <c r="AD1446" s="577"/>
      <c r="AE1446" s="577"/>
      <c r="AF1446" s="577"/>
      <c r="AG1446" s="577"/>
      <c r="AH1446" s="577"/>
      <c r="AI1446" s="577"/>
      <c r="AJ1446" s="577"/>
      <c r="AK1446" s="577"/>
      <c r="AL1446" s="577"/>
      <c r="AM1446" s="577"/>
      <c r="AN1446" s="577"/>
    </row>
    <row r="1447" spans="1:40" ht="17.25" hidden="1" customHeight="1">
      <c r="A1447" s="545"/>
      <c r="B1447" s="545"/>
      <c r="C1447" s="545"/>
      <c r="D1447" s="545"/>
      <c r="E1447" s="545"/>
      <c r="F1447" s="545"/>
      <c r="G1447" s="545"/>
      <c r="H1447" s="545"/>
      <c r="I1447" s="577"/>
      <c r="J1447" s="577"/>
      <c r="K1447" s="545"/>
      <c r="L1447" s="577"/>
      <c r="M1447" s="545"/>
      <c r="N1447" s="545"/>
      <c r="O1447" s="545"/>
      <c r="P1447" s="545"/>
      <c r="Q1447" s="545"/>
      <c r="R1447" s="545"/>
      <c r="S1447" s="545"/>
      <c r="T1447" s="545"/>
      <c r="U1447" s="545"/>
      <c r="V1447" s="545"/>
      <c r="W1447" s="545"/>
      <c r="X1447" s="582"/>
      <c r="Y1447" s="583"/>
      <c r="Z1447" s="545"/>
      <c r="AA1447" s="577"/>
      <c r="AB1447" s="577"/>
      <c r="AC1447" s="577"/>
      <c r="AD1447" s="577"/>
      <c r="AE1447" s="577"/>
      <c r="AF1447" s="577"/>
      <c r="AG1447" s="577"/>
      <c r="AH1447" s="577"/>
      <c r="AI1447" s="577"/>
      <c r="AJ1447" s="577"/>
      <c r="AK1447" s="577"/>
      <c r="AL1447" s="577"/>
      <c r="AM1447" s="577"/>
      <c r="AN1447" s="577"/>
    </row>
    <row r="1448" spans="1:40" ht="17.25" hidden="1" customHeight="1">
      <c r="A1448" s="545"/>
      <c r="B1448" s="545"/>
      <c r="C1448" s="545"/>
      <c r="D1448" s="545"/>
      <c r="E1448" s="545"/>
      <c r="F1448" s="545"/>
      <c r="G1448" s="545"/>
      <c r="H1448" s="545"/>
      <c r="I1448" s="577"/>
      <c r="J1448" s="577"/>
      <c r="K1448" s="545"/>
      <c r="L1448" s="577"/>
      <c r="M1448" s="545"/>
      <c r="N1448" s="545"/>
      <c r="O1448" s="545"/>
      <c r="P1448" s="545"/>
      <c r="Q1448" s="545"/>
      <c r="R1448" s="545"/>
      <c r="S1448" s="545"/>
      <c r="T1448" s="545"/>
      <c r="U1448" s="545"/>
      <c r="V1448" s="545"/>
      <c r="W1448" s="545"/>
      <c r="X1448" s="582"/>
      <c r="Y1448" s="583"/>
      <c r="Z1448" s="545"/>
      <c r="AA1448" s="577"/>
      <c r="AB1448" s="577"/>
      <c r="AC1448" s="577"/>
      <c r="AD1448" s="577"/>
      <c r="AE1448" s="577"/>
      <c r="AF1448" s="577"/>
      <c r="AG1448" s="577"/>
      <c r="AH1448" s="577"/>
      <c r="AI1448" s="577"/>
      <c r="AJ1448" s="577"/>
      <c r="AK1448" s="577"/>
      <c r="AL1448" s="577"/>
      <c r="AM1448" s="577"/>
      <c r="AN1448" s="577"/>
    </row>
    <row r="1449" spans="1:40" ht="17.25" hidden="1" customHeight="1">
      <c r="A1449" s="545"/>
      <c r="B1449" s="545"/>
      <c r="C1449" s="545"/>
      <c r="D1449" s="545"/>
      <c r="E1449" s="545"/>
      <c r="F1449" s="545"/>
      <c r="G1449" s="545"/>
      <c r="H1449" s="545"/>
      <c r="I1449" s="577"/>
      <c r="J1449" s="577"/>
      <c r="K1449" s="545"/>
      <c r="L1449" s="577"/>
      <c r="M1449" s="545"/>
      <c r="N1449" s="545"/>
      <c r="O1449" s="545"/>
      <c r="P1449" s="545"/>
      <c r="Q1449" s="545"/>
      <c r="R1449" s="545"/>
      <c r="S1449" s="545"/>
      <c r="T1449" s="545"/>
      <c r="U1449" s="545"/>
      <c r="V1449" s="545"/>
      <c r="W1449" s="545"/>
      <c r="X1449" s="582"/>
      <c r="Y1449" s="583"/>
      <c r="Z1449" s="545"/>
      <c r="AA1449" s="577"/>
      <c r="AB1449" s="577"/>
      <c r="AC1449" s="577"/>
      <c r="AD1449" s="577"/>
      <c r="AE1449" s="577"/>
      <c r="AF1449" s="577"/>
      <c r="AG1449" s="577"/>
      <c r="AH1449" s="577"/>
      <c r="AI1449" s="577"/>
      <c r="AJ1449" s="577"/>
      <c r="AK1449" s="577"/>
      <c r="AL1449" s="577"/>
      <c r="AM1449" s="577"/>
      <c r="AN1449" s="577"/>
    </row>
    <row r="1450" spans="1:40" ht="17.25" hidden="1" customHeight="1">
      <c r="A1450" s="545"/>
      <c r="B1450" s="545"/>
      <c r="C1450" s="545"/>
      <c r="D1450" s="545"/>
      <c r="E1450" s="545"/>
      <c r="F1450" s="545"/>
      <c r="G1450" s="545"/>
      <c r="H1450" s="545"/>
      <c r="I1450" s="577"/>
      <c r="J1450" s="577"/>
      <c r="K1450" s="545"/>
      <c r="L1450" s="577"/>
      <c r="M1450" s="545"/>
      <c r="N1450" s="545"/>
      <c r="O1450" s="545"/>
      <c r="P1450" s="545"/>
      <c r="Q1450" s="545"/>
      <c r="R1450" s="545"/>
      <c r="S1450" s="545"/>
      <c r="T1450" s="545"/>
      <c r="U1450" s="545"/>
      <c r="V1450" s="545"/>
      <c r="W1450" s="545"/>
      <c r="X1450" s="582"/>
      <c r="Y1450" s="583"/>
      <c r="Z1450" s="545"/>
      <c r="AA1450" s="577"/>
      <c r="AB1450" s="577"/>
      <c r="AC1450" s="577"/>
      <c r="AD1450" s="577"/>
      <c r="AE1450" s="577"/>
      <c r="AF1450" s="577"/>
      <c r="AG1450" s="577"/>
      <c r="AH1450" s="577"/>
      <c r="AI1450" s="577"/>
      <c r="AJ1450" s="577"/>
      <c r="AK1450" s="577"/>
      <c r="AL1450" s="577"/>
      <c r="AM1450" s="577"/>
      <c r="AN1450" s="577"/>
    </row>
    <row r="1451" spans="1:40" ht="17.25" hidden="1" customHeight="1">
      <c r="A1451" s="545"/>
      <c r="B1451" s="545"/>
      <c r="C1451" s="545"/>
      <c r="D1451" s="545"/>
      <c r="E1451" s="545"/>
      <c r="F1451" s="545"/>
      <c r="G1451" s="545"/>
      <c r="H1451" s="545"/>
      <c r="I1451" s="577"/>
      <c r="J1451" s="577"/>
      <c r="K1451" s="545"/>
      <c r="L1451" s="577"/>
      <c r="M1451" s="545"/>
      <c r="N1451" s="545"/>
      <c r="O1451" s="545"/>
      <c r="P1451" s="545"/>
      <c r="Q1451" s="545"/>
      <c r="R1451" s="545"/>
      <c r="S1451" s="545"/>
      <c r="T1451" s="545"/>
      <c r="U1451" s="545"/>
      <c r="V1451" s="545"/>
      <c r="W1451" s="545"/>
      <c r="X1451" s="582"/>
      <c r="Y1451" s="583"/>
      <c r="Z1451" s="545"/>
      <c r="AA1451" s="577"/>
      <c r="AB1451" s="577"/>
      <c r="AC1451" s="577"/>
      <c r="AD1451" s="577"/>
      <c r="AE1451" s="577"/>
      <c r="AF1451" s="577"/>
      <c r="AG1451" s="577"/>
      <c r="AH1451" s="577"/>
      <c r="AI1451" s="577"/>
      <c r="AJ1451" s="577"/>
      <c r="AK1451" s="577"/>
      <c r="AL1451" s="577"/>
      <c r="AM1451" s="577"/>
      <c r="AN1451" s="577"/>
    </row>
    <row r="1452" spans="1:40" ht="17.25" hidden="1" customHeight="1">
      <c r="A1452" s="545"/>
      <c r="B1452" s="545"/>
      <c r="C1452" s="545"/>
      <c r="D1452" s="545"/>
      <c r="E1452" s="545"/>
      <c r="F1452" s="545"/>
      <c r="G1452" s="545"/>
      <c r="H1452" s="545"/>
      <c r="I1452" s="577"/>
      <c r="J1452" s="577"/>
      <c r="K1452" s="545"/>
      <c r="L1452" s="577"/>
      <c r="M1452" s="545"/>
      <c r="N1452" s="545"/>
      <c r="O1452" s="545"/>
      <c r="P1452" s="545"/>
      <c r="Q1452" s="545"/>
      <c r="R1452" s="545"/>
      <c r="S1452" s="545"/>
      <c r="T1452" s="545"/>
      <c r="U1452" s="545"/>
      <c r="V1452" s="545"/>
      <c r="W1452" s="545"/>
      <c r="X1452" s="582"/>
      <c r="Y1452" s="583"/>
      <c r="Z1452" s="545"/>
      <c r="AA1452" s="577"/>
      <c r="AB1452" s="577"/>
      <c r="AC1452" s="577"/>
      <c r="AD1452" s="577"/>
      <c r="AE1452" s="577"/>
      <c r="AF1452" s="577"/>
      <c r="AG1452" s="577"/>
      <c r="AH1452" s="577"/>
      <c r="AI1452" s="577"/>
      <c r="AJ1452" s="577"/>
      <c r="AK1452" s="577"/>
      <c r="AL1452" s="577"/>
      <c r="AM1452" s="577"/>
      <c r="AN1452" s="577"/>
    </row>
    <row r="1453" spans="1:40" ht="17.25" hidden="1" customHeight="1">
      <c r="A1453" s="545"/>
      <c r="B1453" s="545"/>
      <c r="C1453" s="545"/>
      <c r="D1453" s="545"/>
      <c r="E1453" s="545"/>
      <c r="F1453" s="545"/>
      <c r="G1453" s="545"/>
      <c r="H1453" s="545"/>
      <c r="I1453" s="577"/>
      <c r="J1453" s="577"/>
      <c r="K1453" s="545"/>
      <c r="L1453" s="577"/>
      <c r="M1453" s="545"/>
      <c r="N1453" s="545"/>
      <c r="O1453" s="545"/>
      <c r="P1453" s="545"/>
      <c r="Q1453" s="545"/>
      <c r="R1453" s="545"/>
      <c r="S1453" s="545"/>
      <c r="T1453" s="545"/>
      <c r="U1453" s="545"/>
      <c r="V1453" s="545"/>
      <c r="W1453" s="545"/>
      <c r="X1453" s="582"/>
      <c r="Y1453" s="583"/>
      <c r="Z1453" s="545"/>
      <c r="AA1453" s="577"/>
      <c r="AB1453" s="577"/>
      <c r="AC1453" s="577"/>
      <c r="AD1453" s="577"/>
      <c r="AE1453" s="577"/>
      <c r="AF1453" s="577"/>
      <c r="AG1453" s="577"/>
      <c r="AH1453" s="577"/>
      <c r="AI1453" s="577"/>
      <c r="AJ1453" s="577"/>
      <c r="AK1453" s="577"/>
      <c r="AL1453" s="577"/>
      <c r="AM1453" s="577"/>
      <c r="AN1453" s="577"/>
    </row>
    <row r="1454" spans="1:40" ht="17.25" hidden="1" customHeight="1">
      <c r="A1454" s="545"/>
      <c r="B1454" s="545"/>
      <c r="C1454" s="545"/>
      <c r="D1454" s="545"/>
      <c r="E1454" s="545"/>
      <c r="F1454" s="545"/>
      <c r="G1454" s="545"/>
      <c r="H1454" s="545"/>
      <c r="I1454" s="577"/>
      <c r="J1454" s="577"/>
      <c r="K1454" s="545"/>
      <c r="L1454" s="577"/>
      <c r="M1454" s="545"/>
      <c r="N1454" s="545"/>
      <c r="O1454" s="545"/>
      <c r="P1454" s="545"/>
      <c r="Q1454" s="545"/>
      <c r="R1454" s="545"/>
      <c r="S1454" s="545"/>
      <c r="T1454" s="545"/>
      <c r="U1454" s="545"/>
      <c r="V1454" s="545"/>
      <c r="W1454" s="545"/>
      <c r="X1454" s="582"/>
      <c r="Y1454" s="583"/>
      <c r="Z1454" s="545"/>
      <c r="AA1454" s="577"/>
      <c r="AB1454" s="577"/>
      <c r="AC1454" s="577"/>
      <c r="AD1454" s="577"/>
      <c r="AE1454" s="577"/>
      <c r="AF1454" s="577"/>
      <c r="AG1454" s="577"/>
      <c r="AH1454" s="577"/>
      <c r="AI1454" s="577"/>
      <c r="AJ1454" s="577"/>
      <c r="AK1454" s="577"/>
      <c r="AL1454" s="577"/>
      <c r="AM1454" s="577"/>
      <c r="AN1454" s="577"/>
    </row>
    <row r="1455" spans="1:40" ht="17.25" hidden="1" customHeight="1">
      <c r="A1455" s="545"/>
      <c r="B1455" s="545"/>
      <c r="C1455" s="545"/>
      <c r="D1455" s="545"/>
      <c r="E1455" s="545"/>
      <c r="F1455" s="545"/>
      <c r="G1455" s="545"/>
      <c r="H1455" s="545"/>
      <c r="I1455" s="577"/>
      <c r="J1455" s="577"/>
      <c r="K1455" s="545"/>
      <c r="L1455" s="577"/>
      <c r="M1455" s="545"/>
      <c r="N1455" s="545"/>
      <c r="O1455" s="545"/>
      <c r="P1455" s="545"/>
      <c r="Q1455" s="545"/>
      <c r="R1455" s="545"/>
      <c r="S1455" s="545"/>
      <c r="T1455" s="545"/>
      <c r="U1455" s="545"/>
      <c r="V1455" s="545"/>
      <c r="W1455" s="545"/>
      <c r="X1455" s="582"/>
      <c r="Y1455" s="583"/>
      <c r="Z1455" s="545"/>
      <c r="AA1455" s="577"/>
      <c r="AB1455" s="577"/>
      <c r="AC1455" s="577"/>
      <c r="AD1455" s="577"/>
      <c r="AE1455" s="577"/>
      <c r="AF1455" s="577"/>
      <c r="AG1455" s="577"/>
      <c r="AH1455" s="577"/>
      <c r="AI1455" s="577"/>
      <c r="AJ1455" s="577"/>
      <c r="AK1455" s="577"/>
      <c r="AL1455" s="577"/>
      <c r="AM1455" s="577"/>
      <c r="AN1455" s="577"/>
    </row>
    <row r="1456" spans="1:40" ht="17.25" hidden="1" customHeight="1">
      <c r="A1456" s="545"/>
      <c r="B1456" s="545"/>
      <c r="C1456" s="545"/>
      <c r="D1456" s="545"/>
      <c r="E1456" s="545"/>
      <c r="F1456" s="545"/>
      <c r="G1456" s="545"/>
      <c r="H1456" s="545"/>
      <c r="I1456" s="577"/>
      <c r="J1456" s="577"/>
      <c r="K1456" s="545"/>
      <c r="L1456" s="577"/>
      <c r="M1456" s="545"/>
      <c r="N1456" s="545"/>
      <c r="O1456" s="545"/>
      <c r="P1456" s="545"/>
      <c r="Q1456" s="545"/>
      <c r="R1456" s="545"/>
      <c r="S1456" s="545"/>
      <c r="T1456" s="545"/>
      <c r="U1456" s="545"/>
      <c r="V1456" s="545"/>
      <c r="W1456" s="545"/>
      <c r="X1456" s="582"/>
      <c r="Y1456" s="583"/>
      <c r="Z1456" s="545"/>
      <c r="AA1456" s="577"/>
      <c r="AB1456" s="577"/>
      <c r="AC1456" s="577"/>
      <c r="AD1456" s="577"/>
      <c r="AE1456" s="577"/>
      <c r="AF1456" s="577"/>
      <c r="AG1456" s="577"/>
      <c r="AH1456" s="577"/>
      <c r="AI1456" s="577"/>
      <c r="AJ1456" s="577"/>
      <c r="AK1456" s="577"/>
      <c r="AL1456" s="577"/>
      <c r="AM1456" s="577"/>
      <c r="AN1456" s="577"/>
    </row>
    <row r="1457" spans="1:40" ht="17.25" hidden="1" customHeight="1">
      <c r="A1457" s="545"/>
      <c r="B1457" s="545"/>
      <c r="C1457" s="545"/>
      <c r="D1457" s="545"/>
      <c r="E1457" s="545"/>
      <c r="F1457" s="545"/>
      <c r="G1457" s="545"/>
      <c r="H1457" s="545"/>
      <c r="I1457" s="577"/>
      <c r="J1457" s="577"/>
      <c r="K1457" s="545"/>
      <c r="L1457" s="577"/>
      <c r="M1457" s="545"/>
      <c r="N1457" s="545"/>
      <c r="O1457" s="545"/>
      <c r="P1457" s="545"/>
      <c r="Q1457" s="545"/>
      <c r="R1457" s="545"/>
      <c r="S1457" s="545"/>
      <c r="T1457" s="545"/>
      <c r="U1457" s="545"/>
      <c r="V1457" s="545"/>
      <c r="W1457" s="545"/>
      <c r="X1457" s="582"/>
      <c r="Y1457" s="583"/>
      <c r="Z1457" s="545"/>
      <c r="AA1457" s="577"/>
      <c r="AB1457" s="577"/>
      <c r="AC1457" s="577"/>
      <c r="AD1457" s="577"/>
      <c r="AE1457" s="577"/>
      <c r="AF1457" s="577"/>
      <c r="AG1457" s="577"/>
      <c r="AH1457" s="577"/>
      <c r="AI1457" s="577"/>
      <c r="AJ1457" s="577"/>
      <c r="AK1457" s="577"/>
      <c r="AL1457" s="577"/>
      <c r="AM1457" s="577"/>
      <c r="AN1457" s="577"/>
    </row>
    <row r="1458" spans="1:40" ht="17.25" hidden="1" customHeight="1">
      <c r="A1458" s="545"/>
      <c r="B1458" s="545"/>
      <c r="C1458" s="545"/>
      <c r="D1458" s="545"/>
      <c r="E1458" s="545"/>
      <c r="F1458" s="545"/>
      <c r="G1458" s="545"/>
      <c r="H1458" s="545"/>
      <c r="I1458" s="577"/>
      <c r="J1458" s="577"/>
      <c r="K1458" s="545"/>
      <c r="L1458" s="577"/>
      <c r="M1458" s="545"/>
      <c r="N1458" s="545"/>
      <c r="O1458" s="545"/>
      <c r="P1458" s="545"/>
      <c r="Q1458" s="545"/>
      <c r="R1458" s="545"/>
      <c r="S1458" s="545"/>
      <c r="T1458" s="545"/>
      <c r="U1458" s="545"/>
      <c r="V1458" s="545"/>
      <c r="W1458" s="545"/>
      <c r="X1458" s="582"/>
      <c r="Y1458" s="583"/>
      <c r="Z1458" s="545"/>
      <c r="AA1458" s="577"/>
      <c r="AB1458" s="577"/>
      <c r="AC1458" s="577"/>
      <c r="AD1458" s="577"/>
      <c r="AE1458" s="577"/>
      <c r="AF1458" s="577"/>
      <c r="AG1458" s="577"/>
      <c r="AH1458" s="577"/>
      <c r="AI1458" s="577"/>
      <c r="AJ1458" s="577"/>
      <c r="AK1458" s="577"/>
      <c r="AL1458" s="577"/>
      <c r="AM1458" s="577"/>
      <c r="AN1458" s="577"/>
    </row>
    <row r="1459" spans="1:40" ht="17.25" hidden="1" customHeight="1">
      <c r="A1459" s="545"/>
      <c r="B1459" s="545"/>
      <c r="C1459" s="545"/>
      <c r="D1459" s="545"/>
      <c r="E1459" s="545"/>
      <c r="F1459" s="545"/>
      <c r="G1459" s="545"/>
      <c r="H1459" s="545"/>
      <c r="I1459" s="577"/>
      <c r="J1459" s="577"/>
      <c r="K1459" s="545"/>
      <c r="L1459" s="577"/>
      <c r="M1459" s="545"/>
      <c r="N1459" s="545"/>
      <c r="O1459" s="545"/>
      <c r="P1459" s="545"/>
      <c r="Q1459" s="545"/>
      <c r="R1459" s="545"/>
      <c r="S1459" s="545"/>
      <c r="T1459" s="545"/>
      <c r="U1459" s="545"/>
      <c r="V1459" s="545"/>
      <c r="W1459" s="545"/>
      <c r="X1459" s="582"/>
      <c r="Y1459" s="583"/>
      <c r="Z1459" s="545"/>
      <c r="AA1459" s="577"/>
      <c r="AB1459" s="577"/>
      <c r="AC1459" s="577"/>
      <c r="AD1459" s="577"/>
      <c r="AE1459" s="577"/>
      <c r="AF1459" s="577"/>
      <c r="AG1459" s="577"/>
      <c r="AH1459" s="577"/>
      <c r="AI1459" s="577"/>
      <c r="AJ1459" s="577"/>
      <c r="AK1459" s="577"/>
      <c r="AL1459" s="577"/>
      <c r="AM1459" s="577"/>
      <c r="AN1459" s="577"/>
    </row>
    <row r="1460" spans="1:40" ht="17.25" hidden="1" customHeight="1">
      <c r="A1460" s="545"/>
      <c r="B1460" s="545"/>
      <c r="C1460" s="545"/>
      <c r="D1460" s="545"/>
      <c r="E1460" s="545"/>
      <c r="F1460" s="545"/>
      <c r="G1460" s="545"/>
      <c r="H1460" s="545"/>
      <c r="I1460" s="577"/>
      <c r="J1460" s="577"/>
      <c r="K1460" s="545"/>
      <c r="L1460" s="577"/>
      <c r="M1460" s="545"/>
      <c r="N1460" s="545"/>
      <c r="O1460" s="545"/>
      <c r="P1460" s="545"/>
      <c r="Q1460" s="545"/>
      <c r="R1460" s="545"/>
      <c r="S1460" s="545"/>
      <c r="T1460" s="545"/>
      <c r="U1460" s="545"/>
      <c r="V1460" s="545"/>
      <c r="W1460" s="545"/>
      <c r="X1460" s="582"/>
      <c r="Y1460" s="583"/>
      <c r="Z1460" s="545"/>
      <c r="AA1460" s="577"/>
      <c r="AB1460" s="577"/>
      <c r="AC1460" s="577"/>
      <c r="AD1460" s="577"/>
      <c r="AE1460" s="577"/>
      <c r="AF1460" s="577"/>
      <c r="AG1460" s="577"/>
      <c r="AH1460" s="577"/>
      <c r="AI1460" s="577"/>
      <c r="AJ1460" s="577"/>
      <c r="AK1460" s="577"/>
      <c r="AL1460" s="577"/>
      <c r="AM1460" s="577"/>
      <c r="AN1460" s="577"/>
    </row>
    <row r="1461" spans="1:40" ht="17.25" hidden="1" customHeight="1">
      <c r="A1461" s="545"/>
      <c r="B1461" s="545"/>
      <c r="C1461" s="545"/>
      <c r="D1461" s="545"/>
      <c r="E1461" s="545"/>
      <c r="F1461" s="545"/>
      <c r="G1461" s="545"/>
      <c r="H1461" s="545"/>
      <c r="I1461" s="577"/>
      <c r="J1461" s="577"/>
      <c r="K1461" s="545"/>
      <c r="L1461" s="577"/>
      <c r="M1461" s="545"/>
      <c r="N1461" s="545"/>
      <c r="O1461" s="545"/>
      <c r="P1461" s="545"/>
      <c r="Q1461" s="545"/>
      <c r="R1461" s="545"/>
      <c r="S1461" s="545"/>
      <c r="T1461" s="545"/>
      <c r="U1461" s="545"/>
      <c r="V1461" s="545"/>
      <c r="W1461" s="545"/>
      <c r="X1461" s="582"/>
      <c r="Y1461" s="583"/>
      <c r="Z1461" s="545"/>
      <c r="AA1461" s="577"/>
      <c r="AB1461" s="577"/>
      <c r="AC1461" s="577"/>
      <c r="AD1461" s="577"/>
      <c r="AE1461" s="577"/>
      <c r="AF1461" s="577"/>
      <c r="AG1461" s="577"/>
      <c r="AH1461" s="577"/>
      <c r="AI1461" s="577"/>
      <c r="AJ1461" s="577"/>
      <c r="AK1461" s="577"/>
      <c r="AL1461" s="577"/>
      <c r="AM1461" s="577"/>
      <c r="AN1461" s="577"/>
    </row>
    <row r="1462" spans="1:40" ht="17.25" hidden="1" customHeight="1">
      <c r="A1462" s="545"/>
      <c r="B1462" s="545"/>
      <c r="C1462" s="545"/>
      <c r="D1462" s="545"/>
      <c r="E1462" s="545"/>
      <c r="F1462" s="545"/>
      <c r="G1462" s="545"/>
      <c r="H1462" s="545"/>
      <c r="I1462" s="577"/>
      <c r="J1462" s="577"/>
      <c r="K1462" s="545"/>
      <c r="L1462" s="577"/>
      <c r="M1462" s="545"/>
      <c r="N1462" s="545"/>
      <c r="O1462" s="545"/>
      <c r="P1462" s="545"/>
      <c r="Q1462" s="545"/>
      <c r="R1462" s="545"/>
      <c r="S1462" s="545"/>
      <c r="T1462" s="545"/>
      <c r="U1462" s="545"/>
      <c r="V1462" s="545"/>
      <c r="W1462" s="545"/>
      <c r="X1462" s="582"/>
      <c r="Y1462" s="583"/>
      <c r="Z1462" s="545"/>
      <c r="AA1462" s="577"/>
      <c r="AB1462" s="577"/>
      <c r="AC1462" s="577"/>
      <c r="AD1462" s="577"/>
      <c r="AE1462" s="577"/>
      <c r="AF1462" s="577"/>
      <c r="AG1462" s="577"/>
      <c r="AH1462" s="577"/>
      <c r="AI1462" s="577"/>
      <c r="AJ1462" s="577"/>
      <c r="AK1462" s="577"/>
      <c r="AL1462" s="577"/>
      <c r="AM1462" s="577"/>
      <c r="AN1462" s="577"/>
    </row>
    <row r="1463" spans="1:40" ht="17.25" hidden="1" customHeight="1">
      <c r="A1463" s="545"/>
      <c r="B1463" s="545"/>
      <c r="C1463" s="545"/>
      <c r="D1463" s="545"/>
      <c r="E1463" s="545"/>
      <c r="F1463" s="545"/>
      <c r="G1463" s="545"/>
      <c r="H1463" s="545"/>
      <c r="I1463" s="577"/>
      <c r="J1463" s="577"/>
      <c r="K1463" s="545"/>
      <c r="L1463" s="577"/>
      <c r="M1463" s="545"/>
      <c r="N1463" s="545"/>
      <c r="O1463" s="545"/>
      <c r="P1463" s="545"/>
      <c r="Q1463" s="545"/>
      <c r="R1463" s="545"/>
      <c r="S1463" s="545"/>
      <c r="T1463" s="545"/>
      <c r="U1463" s="545"/>
      <c r="V1463" s="545"/>
      <c r="W1463" s="545"/>
      <c r="X1463" s="582"/>
      <c r="Y1463" s="583"/>
      <c r="Z1463" s="545"/>
      <c r="AA1463" s="577"/>
      <c r="AB1463" s="577"/>
      <c r="AC1463" s="577"/>
      <c r="AD1463" s="577"/>
      <c r="AE1463" s="577"/>
      <c r="AF1463" s="577"/>
      <c r="AG1463" s="577"/>
      <c r="AH1463" s="577"/>
      <c r="AI1463" s="577"/>
      <c r="AJ1463" s="577"/>
      <c r="AK1463" s="577"/>
      <c r="AL1463" s="577"/>
      <c r="AM1463" s="577"/>
      <c r="AN1463" s="577"/>
    </row>
    <row r="1464" spans="1:40" ht="17.25" hidden="1" customHeight="1">
      <c r="A1464" s="545"/>
      <c r="B1464" s="545"/>
      <c r="C1464" s="545"/>
      <c r="D1464" s="545"/>
      <c r="E1464" s="545"/>
      <c r="F1464" s="545"/>
      <c r="G1464" s="545"/>
      <c r="H1464" s="545"/>
      <c r="I1464" s="577"/>
      <c r="J1464" s="577"/>
      <c r="K1464" s="545"/>
      <c r="L1464" s="577"/>
      <c r="M1464" s="545"/>
      <c r="N1464" s="545"/>
      <c r="O1464" s="545"/>
      <c r="P1464" s="545"/>
      <c r="Q1464" s="545"/>
      <c r="R1464" s="545"/>
      <c r="S1464" s="545"/>
      <c r="T1464" s="545"/>
      <c r="U1464" s="545"/>
      <c r="V1464" s="545"/>
      <c r="W1464" s="545"/>
      <c r="X1464" s="582"/>
      <c r="Y1464" s="583"/>
      <c r="Z1464" s="545"/>
      <c r="AA1464" s="577"/>
      <c r="AB1464" s="577"/>
      <c r="AC1464" s="577"/>
      <c r="AD1464" s="577"/>
      <c r="AE1464" s="577"/>
      <c r="AF1464" s="577"/>
      <c r="AG1464" s="577"/>
      <c r="AH1464" s="577"/>
      <c r="AI1464" s="577"/>
      <c r="AJ1464" s="577"/>
      <c r="AK1464" s="577"/>
      <c r="AL1464" s="577"/>
      <c r="AM1464" s="577"/>
      <c r="AN1464" s="577"/>
    </row>
    <row r="1465" spans="1:40" ht="17.25" hidden="1" customHeight="1">
      <c r="A1465" s="545"/>
      <c r="B1465" s="545"/>
      <c r="C1465" s="545"/>
      <c r="D1465" s="545"/>
      <c r="E1465" s="545"/>
      <c r="F1465" s="545"/>
      <c r="G1465" s="545"/>
      <c r="H1465" s="545"/>
      <c r="I1465" s="577"/>
      <c r="J1465" s="577"/>
      <c r="K1465" s="545"/>
      <c r="L1465" s="577"/>
      <c r="M1465" s="545"/>
      <c r="N1465" s="545"/>
      <c r="O1465" s="545"/>
      <c r="P1465" s="545"/>
      <c r="Q1465" s="545"/>
      <c r="R1465" s="545"/>
      <c r="S1465" s="545"/>
      <c r="T1465" s="545"/>
      <c r="U1465" s="545"/>
      <c r="V1465" s="545"/>
      <c r="W1465" s="545"/>
      <c r="X1465" s="582"/>
      <c r="Y1465" s="583"/>
      <c r="Z1465" s="545"/>
      <c r="AA1465" s="577"/>
      <c r="AB1465" s="577"/>
      <c r="AC1465" s="577"/>
      <c r="AD1465" s="577"/>
      <c r="AE1465" s="577"/>
      <c r="AF1465" s="577"/>
      <c r="AG1465" s="577"/>
      <c r="AH1465" s="577"/>
      <c r="AI1465" s="577"/>
      <c r="AJ1465" s="577"/>
      <c r="AK1465" s="577"/>
      <c r="AL1465" s="577"/>
      <c r="AM1465" s="577"/>
      <c r="AN1465" s="577"/>
    </row>
    <row r="1466" spans="1:40" ht="17.25" hidden="1" customHeight="1">
      <c r="A1466" s="545"/>
      <c r="B1466" s="545"/>
      <c r="C1466" s="545"/>
      <c r="D1466" s="545"/>
      <c r="E1466" s="545"/>
      <c r="F1466" s="545"/>
      <c r="G1466" s="545"/>
      <c r="H1466" s="545"/>
      <c r="I1466" s="577"/>
      <c r="J1466" s="577"/>
      <c r="K1466" s="545"/>
      <c r="L1466" s="577"/>
      <c r="M1466" s="545"/>
      <c r="N1466" s="545"/>
      <c r="O1466" s="545"/>
      <c r="P1466" s="545"/>
      <c r="Q1466" s="545"/>
      <c r="R1466" s="545"/>
      <c r="S1466" s="545"/>
      <c r="T1466" s="545"/>
      <c r="U1466" s="545"/>
      <c r="V1466" s="545"/>
      <c r="W1466" s="545"/>
      <c r="X1466" s="582"/>
      <c r="Y1466" s="583"/>
      <c r="Z1466" s="545"/>
      <c r="AA1466" s="577"/>
      <c r="AB1466" s="577"/>
      <c r="AC1466" s="577"/>
      <c r="AD1466" s="577"/>
      <c r="AE1466" s="577"/>
      <c r="AF1466" s="577"/>
      <c r="AG1466" s="577"/>
      <c r="AH1466" s="577"/>
      <c r="AI1466" s="577"/>
      <c r="AJ1466" s="577"/>
      <c r="AK1466" s="577"/>
      <c r="AL1466" s="577"/>
      <c r="AM1466" s="577"/>
      <c r="AN1466" s="577"/>
    </row>
    <row r="1467" spans="1:40" ht="17.25" hidden="1" customHeight="1">
      <c r="A1467" s="545"/>
      <c r="B1467" s="545"/>
      <c r="C1467" s="545"/>
      <c r="D1467" s="545"/>
      <c r="E1467" s="545"/>
      <c r="F1467" s="545"/>
      <c r="G1467" s="545"/>
      <c r="H1467" s="545"/>
      <c r="I1467" s="577"/>
      <c r="J1467" s="577"/>
      <c r="K1467" s="545"/>
      <c r="L1467" s="577"/>
      <c r="M1467" s="545"/>
      <c r="N1467" s="545"/>
      <c r="O1467" s="545"/>
      <c r="P1467" s="545"/>
      <c r="Q1467" s="545"/>
      <c r="R1467" s="545"/>
      <c r="S1467" s="545"/>
      <c r="T1467" s="545"/>
      <c r="U1467" s="545"/>
      <c r="V1467" s="545"/>
      <c r="W1467" s="545"/>
      <c r="X1467" s="582"/>
      <c r="Y1467" s="583"/>
      <c r="Z1467" s="545"/>
      <c r="AA1467" s="577"/>
      <c r="AB1467" s="577"/>
      <c r="AC1467" s="577"/>
      <c r="AD1467" s="577"/>
      <c r="AE1467" s="577"/>
      <c r="AF1467" s="577"/>
      <c r="AG1467" s="577"/>
      <c r="AH1467" s="577"/>
      <c r="AI1467" s="577"/>
      <c r="AJ1467" s="577"/>
      <c r="AK1467" s="577"/>
      <c r="AL1467" s="577"/>
      <c r="AM1467" s="577"/>
      <c r="AN1467" s="577"/>
    </row>
    <row r="1468" spans="1:40" ht="17.25" hidden="1" customHeight="1">
      <c r="A1468" s="545"/>
      <c r="B1468" s="545"/>
      <c r="C1468" s="545"/>
      <c r="D1468" s="545"/>
      <c r="E1468" s="545"/>
      <c r="F1468" s="545"/>
      <c r="G1468" s="545"/>
      <c r="H1468" s="545"/>
      <c r="I1468" s="577"/>
      <c r="J1468" s="577"/>
      <c r="K1468" s="545"/>
      <c r="L1468" s="577"/>
      <c r="M1468" s="545"/>
      <c r="N1468" s="545"/>
      <c r="O1468" s="545"/>
      <c r="P1468" s="545"/>
      <c r="Q1468" s="545"/>
      <c r="R1468" s="545"/>
      <c r="S1468" s="545"/>
      <c r="T1468" s="545"/>
      <c r="U1468" s="545"/>
      <c r="V1468" s="545"/>
      <c r="W1468" s="545"/>
      <c r="X1468" s="582"/>
      <c r="Y1468" s="583"/>
      <c r="Z1468" s="545"/>
      <c r="AA1468" s="577"/>
      <c r="AB1468" s="577"/>
      <c r="AC1468" s="577"/>
      <c r="AD1468" s="577"/>
      <c r="AE1468" s="577"/>
      <c r="AF1468" s="577"/>
      <c r="AG1468" s="577"/>
      <c r="AH1468" s="577"/>
      <c r="AI1468" s="577"/>
      <c r="AJ1468" s="577"/>
      <c r="AK1468" s="577"/>
      <c r="AL1468" s="577"/>
      <c r="AM1468" s="577"/>
      <c r="AN1468" s="577"/>
    </row>
    <row r="1469" spans="1:40" ht="17.25" hidden="1" customHeight="1">
      <c r="A1469" s="545"/>
      <c r="B1469" s="545"/>
      <c r="C1469" s="545"/>
      <c r="D1469" s="545"/>
      <c r="E1469" s="545"/>
      <c r="F1469" s="545"/>
      <c r="G1469" s="545"/>
      <c r="H1469" s="545"/>
      <c r="I1469" s="577"/>
      <c r="J1469" s="577"/>
      <c r="K1469" s="545"/>
      <c r="L1469" s="577"/>
      <c r="M1469" s="545"/>
      <c r="N1469" s="545"/>
      <c r="O1469" s="545"/>
      <c r="P1469" s="545"/>
      <c r="Q1469" s="545"/>
      <c r="R1469" s="545"/>
      <c r="S1469" s="545"/>
      <c r="T1469" s="545"/>
      <c r="U1469" s="545"/>
      <c r="V1469" s="545"/>
      <c r="W1469" s="545"/>
      <c r="X1469" s="582"/>
      <c r="Y1469" s="583"/>
      <c r="Z1469" s="545"/>
      <c r="AA1469" s="577"/>
      <c r="AB1469" s="577"/>
      <c r="AC1469" s="577"/>
      <c r="AD1469" s="577"/>
      <c r="AE1469" s="577"/>
      <c r="AF1469" s="577"/>
      <c r="AG1469" s="577"/>
      <c r="AH1469" s="577"/>
      <c r="AI1469" s="577"/>
      <c r="AJ1469" s="577"/>
      <c r="AK1469" s="577"/>
      <c r="AL1469" s="577"/>
      <c r="AM1469" s="577"/>
      <c r="AN1469" s="577"/>
    </row>
    <row r="1470" spans="1:40" ht="17.25" hidden="1" customHeight="1">
      <c r="A1470" s="545"/>
      <c r="B1470" s="545"/>
      <c r="C1470" s="545"/>
      <c r="D1470" s="545"/>
      <c r="E1470" s="545"/>
      <c r="F1470" s="545"/>
      <c r="G1470" s="545"/>
      <c r="H1470" s="545"/>
      <c r="I1470" s="577"/>
      <c r="J1470" s="577"/>
      <c r="K1470" s="545"/>
      <c r="L1470" s="577"/>
      <c r="M1470" s="545"/>
      <c r="N1470" s="545"/>
      <c r="O1470" s="545"/>
      <c r="P1470" s="545"/>
      <c r="Q1470" s="545"/>
      <c r="R1470" s="545"/>
      <c r="S1470" s="545"/>
      <c r="T1470" s="545"/>
      <c r="U1470" s="545"/>
      <c r="V1470" s="545"/>
      <c r="W1470" s="545"/>
      <c r="X1470" s="582"/>
      <c r="Y1470" s="583"/>
      <c r="Z1470" s="545"/>
      <c r="AA1470" s="577"/>
      <c r="AB1470" s="577"/>
      <c r="AC1470" s="577"/>
      <c r="AD1470" s="577"/>
      <c r="AE1470" s="577"/>
      <c r="AF1470" s="577"/>
      <c r="AG1470" s="577"/>
      <c r="AH1470" s="577"/>
      <c r="AI1470" s="577"/>
      <c r="AJ1470" s="577"/>
      <c r="AK1470" s="577"/>
      <c r="AL1470" s="577"/>
      <c r="AM1470" s="577"/>
      <c r="AN1470" s="577"/>
    </row>
    <row r="1471" spans="1:40" ht="17.25" hidden="1" customHeight="1">
      <c r="A1471" s="545"/>
      <c r="B1471" s="545"/>
      <c r="C1471" s="545"/>
      <c r="D1471" s="545"/>
      <c r="E1471" s="545"/>
      <c r="F1471" s="545"/>
      <c r="G1471" s="545"/>
      <c r="H1471" s="545"/>
      <c r="I1471" s="577"/>
      <c r="J1471" s="577"/>
      <c r="K1471" s="545"/>
      <c r="L1471" s="577"/>
      <c r="M1471" s="545"/>
      <c r="N1471" s="545"/>
      <c r="O1471" s="545"/>
      <c r="P1471" s="545"/>
      <c r="Q1471" s="545"/>
      <c r="R1471" s="545"/>
      <c r="S1471" s="545"/>
      <c r="T1471" s="545"/>
      <c r="U1471" s="545"/>
      <c r="V1471" s="545"/>
      <c r="W1471" s="545"/>
      <c r="X1471" s="582"/>
      <c r="Y1471" s="583"/>
      <c r="Z1471" s="545"/>
      <c r="AA1471" s="577"/>
      <c r="AB1471" s="577"/>
      <c r="AC1471" s="577"/>
      <c r="AD1471" s="577"/>
      <c r="AE1471" s="577"/>
      <c r="AF1471" s="577"/>
      <c r="AG1471" s="577"/>
      <c r="AH1471" s="577"/>
      <c r="AI1471" s="577"/>
      <c r="AJ1471" s="577"/>
      <c r="AK1471" s="577"/>
      <c r="AL1471" s="577"/>
      <c r="AM1471" s="577"/>
      <c r="AN1471" s="577"/>
    </row>
    <row r="1472" spans="1:40" ht="17.25" hidden="1" customHeight="1">
      <c r="A1472" s="545"/>
      <c r="B1472" s="545"/>
      <c r="C1472" s="545"/>
      <c r="D1472" s="545"/>
      <c r="E1472" s="545"/>
      <c r="F1472" s="545"/>
      <c r="G1472" s="545"/>
      <c r="H1472" s="545"/>
      <c r="I1472" s="577"/>
      <c r="J1472" s="577"/>
      <c r="K1472" s="545"/>
      <c r="L1472" s="577"/>
      <c r="M1472" s="545"/>
      <c r="N1472" s="545"/>
      <c r="O1472" s="545"/>
      <c r="P1472" s="545"/>
      <c r="Q1472" s="545"/>
      <c r="R1472" s="545"/>
      <c r="S1472" s="545"/>
      <c r="T1472" s="545"/>
      <c r="U1472" s="545"/>
      <c r="V1472" s="545"/>
      <c r="W1472" s="545"/>
      <c r="X1472" s="582"/>
      <c r="Y1472" s="583"/>
      <c r="Z1472" s="545"/>
      <c r="AA1472" s="577"/>
      <c r="AB1472" s="577"/>
      <c r="AC1472" s="577"/>
      <c r="AD1472" s="577"/>
      <c r="AE1472" s="577"/>
      <c r="AF1472" s="577"/>
      <c r="AG1472" s="577"/>
      <c r="AH1472" s="577"/>
      <c r="AI1472" s="577"/>
      <c r="AJ1472" s="577"/>
      <c r="AK1472" s="577"/>
      <c r="AL1472" s="577"/>
      <c r="AM1472" s="577"/>
      <c r="AN1472" s="577"/>
    </row>
    <row r="1473" spans="1:40" ht="17.25" hidden="1" customHeight="1">
      <c r="A1473" s="545"/>
      <c r="B1473" s="545"/>
      <c r="C1473" s="545"/>
      <c r="D1473" s="545"/>
      <c r="E1473" s="545"/>
      <c r="F1473" s="545"/>
      <c r="G1473" s="545"/>
      <c r="H1473" s="545"/>
      <c r="I1473" s="577"/>
      <c r="J1473" s="577"/>
      <c r="K1473" s="545"/>
      <c r="L1473" s="577"/>
      <c r="M1473" s="545"/>
      <c r="N1473" s="545"/>
      <c r="O1473" s="545"/>
      <c r="P1473" s="545"/>
      <c r="Q1473" s="545"/>
      <c r="R1473" s="545"/>
      <c r="S1473" s="545"/>
      <c r="T1473" s="545"/>
      <c r="U1473" s="545"/>
      <c r="V1473" s="545"/>
      <c r="W1473" s="545"/>
      <c r="X1473" s="582"/>
      <c r="Y1473" s="583"/>
      <c r="Z1473" s="545"/>
      <c r="AA1473" s="577"/>
      <c r="AB1473" s="577"/>
      <c r="AC1473" s="577"/>
      <c r="AD1473" s="577"/>
      <c r="AE1473" s="577"/>
      <c r="AF1473" s="577"/>
      <c r="AG1473" s="577"/>
      <c r="AH1473" s="577"/>
      <c r="AI1473" s="577"/>
      <c r="AJ1473" s="577"/>
      <c r="AK1473" s="577"/>
      <c r="AL1473" s="577"/>
      <c r="AM1473" s="577"/>
      <c r="AN1473" s="577"/>
    </row>
    <row r="1474" spans="1:40" ht="17.25" hidden="1" customHeight="1">
      <c r="A1474" s="545"/>
      <c r="B1474" s="545"/>
      <c r="C1474" s="545"/>
      <c r="D1474" s="545"/>
      <c r="E1474" s="545"/>
      <c r="F1474" s="545"/>
      <c r="G1474" s="545"/>
      <c r="H1474" s="545"/>
      <c r="I1474" s="577"/>
      <c r="J1474" s="577"/>
      <c r="K1474" s="545"/>
      <c r="L1474" s="577"/>
      <c r="M1474" s="545"/>
      <c r="N1474" s="545"/>
      <c r="O1474" s="545"/>
      <c r="P1474" s="545"/>
      <c r="Q1474" s="545"/>
      <c r="R1474" s="545"/>
      <c r="S1474" s="545"/>
      <c r="T1474" s="545"/>
      <c r="U1474" s="545"/>
      <c r="V1474" s="545"/>
      <c r="W1474" s="545"/>
      <c r="X1474" s="582"/>
      <c r="Y1474" s="583"/>
      <c r="Z1474" s="545"/>
      <c r="AA1474" s="577"/>
      <c r="AB1474" s="577"/>
      <c r="AC1474" s="577"/>
      <c r="AD1474" s="577"/>
      <c r="AE1474" s="577"/>
      <c r="AF1474" s="577"/>
      <c r="AG1474" s="577"/>
      <c r="AH1474" s="577"/>
      <c r="AI1474" s="577"/>
      <c r="AJ1474" s="577"/>
      <c r="AK1474" s="577"/>
      <c r="AL1474" s="577"/>
      <c r="AM1474" s="577"/>
      <c r="AN1474" s="577"/>
    </row>
    <row r="1475" spans="1:40" ht="17.25" hidden="1" customHeight="1">
      <c r="A1475" s="545"/>
      <c r="B1475" s="545"/>
      <c r="C1475" s="545"/>
      <c r="D1475" s="545"/>
      <c r="E1475" s="545"/>
      <c r="F1475" s="545"/>
      <c r="G1475" s="545"/>
      <c r="H1475" s="545"/>
      <c r="I1475" s="577"/>
      <c r="J1475" s="577"/>
      <c r="K1475" s="545"/>
      <c r="L1475" s="577"/>
      <c r="M1475" s="545"/>
      <c r="N1475" s="545"/>
      <c r="O1475" s="545"/>
      <c r="P1475" s="545"/>
      <c r="Q1475" s="545"/>
      <c r="R1475" s="545"/>
      <c r="S1475" s="545"/>
      <c r="T1475" s="545"/>
      <c r="U1475" s="545"/>
      <c r="V1475" s="545"/>
      <c r="W1475" s="545"/>
      <c r="X1475" s="582"/>
      <c r="Y1475" s="583"/>
      <c r="Z1475" s="545"/>
      <c r="AA1475" s="577"/>
      <c r="AB1475" s="577"/>
      <c r="AC1475" s="577"/>
      <c r="AD1475" s="577"/>
      <c r="AE1475" s="577"/>
      <c r="AF1475" s="577"/>
      <c r="AG1475" s="577"/>
      <c r="AH1475" s="577"/>
      <c r="AI1475" s="577"/>
      <c r="AJ1475" s="577"/>
      <c r="AK1475" s="577"/>
      <c r="AL1475" s="577"/>
      <c r="AM1475" s="577"/>
      <c r="AN1475" s="577"/>
    </row>
    <row r="1476" spans="1:40" ht="17.25" hidden="1" customHeight="1">
      <c r="A1476" s="545"/>
      <c r="B1476" s="545"/>
      <c r="C1476" s="545"/>
      <c r="D1476" s="545"/>
      <c r="E1476" s="545"/>
      <c r="F1476" s="545"/>
      <c r="G1476" s="545"/>
      <c r="H1476" s="545"/>
      <c r="I1476" s="577"/>
      <c r="J1476" s="577"/>
      <c r="K1476" s="545"/>
      <c r="L1476" s="577"/>
      <c r="M1476" s="545"/>
      <c r="N1476" s="545"/>
      <c r="O1476" s="545"/>
      <c r="P1476" s="545"/>
      <c r="Q1476" s="545"/>
      <c r="R1476" s="545"/>
      <c r="S1476" s="545"/>
      <c r="T1476" s="545"/>
      <c r="U1476" s="545"/>
      <c r="V1476" s="545"/>
      <c r="W1476" s="545"/>
      <c r="X1476" s="582"/>
      <c r="Y1476" s="583"/>
      <c r="Z1476" s="545"/>
      <c r="AA1476" s="577"/>
      <c r="AB1476" s="577"/>
      <c r="AC1476" s="577"/>
      <c r="AD1476" s="577"/>
      <c r="AE1476" s="577"/>
      <c r="AF1476" s="577"/>
      <c r="AG1476" s="577"/>
      <c r="AH1476" s="577"/>
      <c r="AI1476" s="577"/>
      <c r="AJ1476" s="577"/>
      <c r="AK1476" s="577"/>
      <c r="AL1476" s="577"/>
      <c r="AM1476" s="577"/>
      <c r="AN1476" s="577"/>
    </row>
    <row r="1477" spans="1:40" ht="17.25" hidden="1" customHeight="1">
      <c r="A1477" s="545"/>
      <c r="B1477" s="545"/>
      <c r="C1477" s="545"/>
      <c r="D1477" s="545"/>
      <c r="E1477" s="545"/>
      <c r="F1477" s="545"/>
      <c r="G1477" s="545"/>
      <c r="H1477" s="545"/>
      <c r="I1477" s="577"/>
      <c r="J1477" s="577"/>
      <c r="K1477" s="545"/>
      <c r="L1477" s="577"/>
      <c r="M1477" s="545"/>
      <c r="N1477" s="545"/>
      <c r="O1477" s="545"/>
      <c r="P1477" s="545"/>
      <c r="Q1477" s="545"/>
      <c r="R1477" s="545"/>
      <c r="S1477" s="545"/>
      <c r="T1477" s="545"/>
      <c r="U1477" s="545"/>
      <c r="V1477" s="545"/>
      <c r="W1477" s="545"/>
      <c r="X1477" s="582"/>
      <c r="Y1477" s="583"/>
      <c r="Z1477" s="545"/>
      <c r="AA1477" s="577"/>
      <c r="AB1477" s="577"/>
      <c r="AC1477" s="577"/>
      <c r="AD1477" s="577"/>
      <c r="AE1477" s="577"/>
      <c r="AF1477" s="577"/>
      <c r="AG1477" s="577"/>
      <c r="AH1477" s="577"/>
      <c r="AI1477" s="577"/>
      <c r="AJ1477" s="577"/>
      <c r="AK1477" s="577"/>
      <c r="AL1477" s="577"/>
      <c r="AM1477" s="577"/>
      <c r="AN1477" s="577"/>
    </row>
    <row r="1478" spans="1:40" ht="17.25" hidden="1" customHeight="1">
      <c r="A1478" s="545"/>
      <c r="B1478" s="545"/>
      <c r="C1478" s="545"/>
      <c r="D1478" s="545"/>
      <c r="E1478" s="545"/>
      <c r="F1478" s="545"/>
      <c r="G1478" s="545"/>
      <c r="H1478" s="545"/>
      <c r="I1478" s="577"/>
      <c r="J1478" s="577"/>
      <c r="K1478" s="545"/>
      <c r="L1478" s="577"/>
      <c r="M1478" s="545"/>
      <c r="N1478" s="545"/>
      <c r="O1478" s="545"/>
      <c r="P1478" s="545"/>
      <c r="Q1478" s="545"/>
      <c r="R1478" s="545"/>
      <c r="S1478" s="545"/>
      <c r="T1478" s="545"/>
      <c r="U1478" s="545"/>
      <c r="V1478" s="545"/>
      <c r="W1478" s="545"/>
      <c r="X1478" s="582"/>
      <c r="Y1478" s="583"/>
      <c r="Z1478" s="545"/>
      <c r="AA1478" s="577"/>
      <c r="AB1478" s="577"/>
      <c r="AC1478" s="577"/>
      <c r="AD1478" s="577"/>
      <c r="AE1478" s="577"/>
      <c r="AF1478" s="577"/>
      <c r="AG1478" s="577"/>
      <c r="AH1478" s="577"/>
      <c r="AI1478" s="577"/>
      <c r="AJ1478" s="577"/>
      <c r="AK1478" s="577"/>
      <c r="AL1478" s="577"/>
      <c r="AM1478" s="577"/>
      <c r="AN1478" s="577"/>
    </row>
    <row r="1479" spans="1:40" ht="17.25" hidden="1" customHeight="1">
      <c r="A1479" s="545"/>
      <c r="B1479" s="545"/>
      <c r="C1479" s="545"/>
      <c r="D1479" s="545"/>
      <c r="E1479" s="545"/>
      <c r="F1479" s="545"/>
      <c r="G1479" s="545"/>
      <c r="H1479" s="545"/>
      <c r="I1479" s="577"/>
      <c r="J1479" s="577"/>
      <c r="K1479" s="545"/>
      <c r="L1479" s="577"/>
      <c r="M1479" s="545"/>
      <c r="N1479" s="545"/>
      <c r="O1479" s="545"/>
      <c r="P1479" s="545"/>
      <c r="Q1479" s="545"/>
      <c r="R1479" s="545"/>
      <c r="S1479" s="545"/>
      <c r="T1479" s="545"/>
      <c r="U1479" s="545"/>
      <c r="V1479" s="545"/>
      <c r="W1479" s="545"/>
      <c r="X1479" s="582"/>
      <c r="Y1479" s="583"/>
      <c r="Z1479" s="545"/>
      <c r="AA1479" s="577"/>
      <c r="AB1479" s="577"/>
      <c r="AC1479" s="577"/>
      <c r="AD1479" s="577"/>
      <c r="AE1479" s="577"/>
      <c r="AF1479" s="577"/>
      <c r="AG1479" s="577"/>
      <c r="AH1479" s="577"/>
      <c r="AI1479" s="577"/>
      <c r="AJ1479" s="577"/>
      <c r="AK1479" s="577"/>
      <c r="AL1479" s="577"/>
      <c r="AM1479" s="577"/>
      <c r="AN1479" s="577"/>
    </row>
    <row r="1480" spans="1:40" ht="17.25" hidden="1" customHeight="1">
      <c r="A1480" s="545"/>
      <c r="B1480" s="545"/>
      <c r="C1480" s="545"/>
      <c r="D1480" s="545"/>
      <c r="E1480" s="545"/>
      <c r="F1480" s="545"/>
      <c r="G1480" s="545"/>
      <c r="H1480" s="545"/>
      <c r="I1480" s="577"/>
      <c r="J1480" s="577"/>
      <c r="K1480" s="545"/>
      <c r="L1480" s="577"/>
      <c r="M1480" s="545"/>
      <c r="N1480" s="545"/>
      <c r="O1480" s="545"/>
      <c r="P1480" s="545"/>
      <c r="Q1480" s="545"/>
      <c r="R1480" s="545"/>
      <c r="S1480" s="545"/>
      <c r="T1480" s="545"/>
      <c r="U1480" s="545"/>
      <c r="V1480" s="545"/>
      <c r="W1480" s="545"/>
      <c r="X1480" s="582"/>
      <c r="Y1480" s="583"/>
      <c r="Z1480" s="545"/>
      <c r="AA1480" s="577"/>
      <c r="AB1480" s="577"/>
      <c r="AC1480" s="577"/>
      <c r="AD1480" s="577"/>
      <c r="AE1480" s="577"/>
      <c r="AF1480" s="577"/>
      <c r="AG1480" s="577"/>
      <c r="AH1480" s="577"/>
      <c r="AI1480" s="577"/>
      <c r="AJ1480" s="577"/>
      <c r="AK1480" s="577"/>
      <c r="AL1480" s="577"/>
      <c r="AM1480" s="577"/>
      <c r="AN1480" s="577"/>
    </row>
    <row r="1481" spans="1:40" ht="17.25" hidden="1" customHeight="1">
      <c r="A1481" s="545"/>
      <c r="B1481" s="545"/>
      <c r="C1481" s="545"/>
      <c r="D1481" s="545"/>
      <c r="E1481" s="545"/>
      <c r="F1481" s="545"/>
      <c r="G1481" s="545"/>
      <c r="H1481" s="545"/>
      <c r="I1481" s="577"/>
      <c r="J1481" s="577"/>
      <c r="K1481" s="545"/>
      <c r="L1481" s="577"/>
      <c r="M1481" s="545"/>
      <c r="N1481" s="545"/>
      <c r="O1481" s="545"/>
      <c r="P1481" s="545"/>
      <c r="Q1481" s="545"/>
      <c r="R1481" s="545"/>
      <c r="S1481" s="545"/>
      <c r="T1481" s="545"/>
      <c r="U1481" s="545"/>
      <c r="V1481" s="545"/>
      <c r="W1481" s="545"/>
      <c r="X1481" s="582"/>
      <c r="Y1481" s="583"/>
      <c r="Z1481" s="545"/>
      <c r="AA1481" s="577"/>
      <c r="AB1481" s="577"/>
      <c r="AC1481" s="577"/>
      <c r="AD1481" s="577"/>
      <c r="AE1481" s="577"/>
      <c r="AF1481" s="577"/>
      <c r="AG1481" s="577"/>
      <c r="AH1481" s="577"/>
      <c r="AI1481" s="577"/>
      <c r="AJ1481" s="577"/>
      <c r="AK1481" s="577"/>
      <c r="AL1481" s="577"/>
      <c r="AM1481" s="577"/>
      <c r="AN1481" s="577"/>
    </row>
    <row r="1482" spans="1:40" ht="17.25" hidden="1" customHeight="1">
      <c r="A1482" s="545"/>
      <c r="B1482" s="545"/>
      <c r="C1482" s="545"/>
      <c r="D1482" s="545"/>
      <c r="E1482" s="545"/>
      <c r="F1482" s="545"/>
      <c r="G1482" s="545"/>
      <c r="H1482" s="545"/>
      <c r="I1482" s="577"/>
      <c r="J1482" s="577"/>
      <c r="K1482" s="545"/>
      <c r="L1482" s="577"/>
      <c r="M1482" s="545"/>
      <c r="N1482" s="545"/>
      <c r="O1482" s="545"/>
      <c r="P1482" s="545"/>
      <c r="Q1482" s="545"/>
      <c r="R1482" s="545"/>
      <c r="S1482" s="545"/>
      <c r="T1482" s="545"/>
      <c r="U1482" s="545"/>
      <c r="V1482" s="545"/>
      <c r="W1482" s="545"/>
      <c r="X1482" s="582"/>
      <c r="Y1482" s="583"/>
      <c r="Z1482" s="545"/>
      <c r="AA1482" s="577"/>
      <c r="AB1482" s="577"/>
      <c r="AC1482" s="577"/>
      <c r="AD1482" s="577"/>
      <c r="AE1482" s="577"/>
      <c r="AF1482" s="577"/>
      <c r="AG1482" s="577"/>
      <c r="AH1482" s="577"/>
      <c r="AI1482" s="577"/>
      <c r="AJ1482" s="577"/>
      <c r="AK1482" s="577"/>
      <c r="AL1482" s="577"/>
      <c r="AM1482" s="577"/>
      <c r="AN1482" s="577"/>
    </row>
    <row r="1483" spans="1:40" ht="17.25" hidden="1" customHeight="1">
      <c r="A1483" s="545"/>
      <c r="B1483" s="545"/>
      <c r="C1483" s="545"/>
      <c r="D1483" s="545"/>
      <c r="E1483" s="545"/>
      <c r="F1483" s="545"/>
      <c r="G1483" s="545"/>
      <c r="H1483" s="545"/>
      <c r="I1483" s="577"/>
      <c r="J1483" s="577"/>
      <c r="K1483" s="545"/>
      <c r="L1483" s="577"/>
      <c r="M1483" s="545"/>
      <c r="N1483" s="545"/>
      <c r="O1483" s="545"/>
      <c r="P1483" s="545"/>
      <c r="Q1483" s="545"/>
      <c r="R1483" s="545"/>
      <c r="S1483" s="545"/>
      <c r="T1483" s="545"/>
      <c r="U1483" s="545"/>
      <c r="V1483" s="545"/>
      <c r="W1483" s="545"/>
      <c r="X1483" s="582"/>
      <c r="Y1483" s="583"/>
      <c r="Z1483" s="545"/>
      <c r="AA1483" s="577"/>
      <c r="AB1483" s="577"/>
      <c r="AC1483" s="577"/>
      <c r="AD1483" s="577"/>
      <c r="AE1483" s="577"/>
      <c r="AF1483" s="577"/>
      <c r="AG1483" s="577"/>
      <c r="AH1483" s="577"/>
      <c r="AI1483" s="577"/>
      <c r="AJ1483" s="577"/>
      <c r="AK1483" s="577"/>
      <c r="AL1483" s="577"/>
      <c r="AM1483" s="577"/>
      <c r="AN1483" s="577"/>
    </row>
    <row r="1484" spans="1:40" ht="17.25" hidden="1" customHeight="1">
      <c r="A1484" s="545"/>
      <c r="B1484" s="545"/>
      <c r="C1484" s="545"/>
      <c r="D1484" s="545"/>
      <c r="E1484" s="545"/>
      <c r="F1484" s="545"/>
      <c r="G1484" s="545"/>
      <c r="H1484" s="545"/>
      <c r="I1484" s="577"/>
      <c r="J1484" s="577"/>
      <c r="K1484" s="545"/>
      <c r="L1484" s="577"/>
      <c r="M1484" s="545"/>
      <c r="N1484" s="545"/>
      <c r="O1484" s="545"/>
      <c r="P1484" s="545"/>
      <c r="Q1484" s="545"/>
      <c r="R1484" s="545"/>
      <c r="S1484" s="545"/>
      <c r="T1484" s="545"/>
      <c r="U1484" s="545"/>
      <c r="V1484" s="545"/>
      <c r="W1484" s="545"/>
      <c r="X1484" s="582"/>
      <c r="Y1484" s="583"/>
      <c r="Z1484" s="545"/>
      <c r="AA1484" s="577"/>
      <c r="AB1484" s="577"/>
      <c r="AC1484" s="577"/>
      <c r="AD1484" s="577"/>
      <c r="AE1484" s="577"/>
      <c r="AF1484" s="577"/>
      <c r="AG1484" s="577"/>
      <c r="AH1484" s="577"/>
      <c r="AI1484" s="577"/>
      <c r="AJ1484" s="577"/>
      <c r="AK1484" s="577"/>
      <c r="AL1484" s="577"/>
      <c r="AM1484" s="577"/>
      <c r="AN1484" s="577"/>
    </row>
    <row r="1485" spans="1:40" ht="17.25" hidden="1" customHeight="1">
      <c r="A1485" s="545"/>
      <c r="B1485" s="545"/>
      <c r="C1485" s="545"/>
      <c r="D1485" s="545"/>
      <c r="E1485" s="545"/>
      <c r="F1485" s="545"/>
      <c r="G1485" s="545"/>
      <c r="H1485" s="545"/>
      <c r="I1485" s="577"/>
      <c r="J1485" s="577"/>
      <c r="K1485" s="545"/>
      <c r="L1485" s="577"/>
      <c r="M1485" s="545"/>
      <c r="N1485" s="545"/>
      <c r="O1485" s="545"/>
      <c r="P1485" s="545"/>
      <c r="Q1485" s="545"/>
      <c r="R1485" s="545"/>
      <c r="S1485" s="545"/>
      <c r="T1485" s="545"/>
      <c r="U1485" s="545"/>
      <c r="V1485" s="545"/>
      <c r="W1485" s="545"/>
      <c r="X1485" s="582"/>
      <c r="Y1485" s="583"/>
      <c r="Z1485" s="545"/>
      <c r="AA1485" s="577"/>
      <c r="AB1485" s="577"/>
      <c r="AC1485" s="577"/>
      <c r="AD1485" s="577"/>
      <c r="AE1485" s="577"/>
      <c r="AF1485" s="577"/>
      <c r="AG1485" s="577"/>
      <c r="AH1485" s="577"/>
      <c r="AI1485" s="577"/>
      <c r="AJ1485" s="577"/>
      <c r="AK1485" s="577"/>
      <c r="AL1485" s="577"/>
      <c r="AM1485" s="577"/>
      <c r="AN1485" s="577"/>
    </row>
    <row r="1486" spans="1:40" ht="17.25" hidden="1" customHeight="1">
      <c r="A1486" s="545"/>
      <c r="B1486" s="545"/>
      <c r="C1486" s="545"/>
      <c r="D1486" s="545"/>
      <c r="E1486" s="545"/>
      <c r="F1486" s="545"/>
      <c r="G1486" s="545"/>
      <c r="H1486" s="545"/>
      <c r="I1486" s="577"/>
      <c r="J1486" s="577"/>
      <c r="K1486" s="545"/>
      <c r="L1486" s="577"/>
      <c r="M1486" s="545"/>
      <c r="N1486" s="545"/>
      <c r="O1486" s="545"/>
      <c r="P1486" s="545"/>
      <c r="Q1486" s="545"/>
      <c r="R1486" s="545"/>
      <c r="S1486" s="545"/>
      <c r="T1486" s="545"/>
      <c r="U1486" s="545"/>
      <c r="V1486" s="545"/>
      <c r="W1486" s="545"/>
      <c r="X1486" s="582"/>
      <c r="Y1486" s="583"/>
      <c r="Z1486" s="545"/>
      <c r="AA1486" s="577"/>
      <c r="AB1486" s="577"/>
      <c r="AC1486" s="577"/>
      <c r="AD1486" s="577"/>
      <c r="AE1486" s="577"/>
      <c r="AF1486" s="577"/>
      <c r="AG1486" s="577"/>
      <c r="AH1486" s="577"/>
      <c r="AI1486" s="577"/>
      <c r="AJ1486" s="577"/>
      <c r="AK1486" s="577"/>
      <c r="AL1486" s="577"/>
      <c r="AM1486" s="577"/>
      <c r="AN1486" s="577"/>
    </row>
    <row r="1487" spans="1:40" ht="17.25" hidden="1" customHeight="1">
      <c r="A1487" s="545"/>
      <c r="B1487" s="545"/>
      <c r="C1487" s="545"/>
      <c r="D1487" s="545"/>
      <c r="E1487" s="545"/>
      <c r="F1487" s="545"/>
      <c r="G1487" s="545"/>
      <c r="H1487" s="545"/>
      <c r="I1487" s="577"/>
      <c r="J1487" s="577"/>
      <c r="K1487" s="545"/>
      <c r="L1487" s="577"/>
      <c r="M1487" s="545"/>
      <c r="N1487" s="545"/>
      <c r="O1487" s="545"/>
      <c r="P1487" s="545"/>
      <c r="Q1487" s="545"/>
      <c r="R1487" s="545"/>
      <c r="S1487" s="545"/>
      <c r="T1487" s="545"/>
      <c r="U1487" s="545"/>
      <c r="V1487" s="545"/>
      <c r="W1487" s="545"/>
      <c r="X1487" s="582"/>
      <c r="Y1487" s="583"/>
      <c r="Z1487" s="545"/>
      <c r="AA1487" s="577"/>
      <c r="AB1487" s="577"/>
      <c r="AC1487" s="577"/>
      <c r="AD1487" s="577"/>
      <c r="AE1487" s="577"/>
      <c r="AF1487" s="577"/>
      <c r="AG1487" s="577"/>
      <c r="AH1487" s="577"/>
      <c r="AI1487" s="577"/>
      <c r="AJ1487" s="577"/>
      <c r="AK1487" s="577"/>
      <c r="AL1487" s="577"/>
      <c r="AM1487" s="577"/>
      <c r="AN1487" s="577"/>
    </row>
    <row r="1488" spans="1:40" ht="17.25" hidden="1" customHeight="1">
      <c r="A1488" s="545"/>
      <c r="B1488" s="545"/>
      <c r="C1488" s="545"/>
      <c r="D1488" s="545"/>
      <c r="E1488" s="545"/>
      <c r="F1488" s="545"/>
      <c r="G1488" s="545"/>
      <c r="H1488" s="545"/>
      <c r="I1488" s="577"/>
      <c r="J1488" s="577"/>
      <c r="K1488" s="545"/>
      <c r="L1488" s="577"/>
      <c r="M1488" s="545"/>
      <c r="N1488" s="545"/>
      <c r="O1488" s="545"/>
      <c r="P1488" s="545"/>
      <c r="Q1488" s="545"/>
      <c r="R1488" s="545"/>
      <c r="S1488" s="545"/>
      <c r="T1488" s="545"/>
      <c r="U1488" s="545"/>
      <c r="V1488" s="545"/>
      <c r="W1488" s="545"/>
      <c r="X1488" s="582"/>
      <c r="Y1488" s="583"/>
      <c r="Z1488" s="545"/>
      <c r="AA1488" s="577"/>
      <c r="AB1488" s="577"/>
      <c r="AC1488" s="577"/>
      <c r="AD1488" s="577"/>
      <c r="AE1488" s="577"/>
      <c r="AF1488" s="577"/>
      <c r="AG1488" s="577"/>
      <c r="AH1488" s="577"/>
      <c r="AI1488" s="577"/>
      <c r="AJ1488" s="577"/>
      <c r="AK1488" s="577"/>
      <c r="AL1488" s="577"/>
      <c r="AM1488" s="577"/>
      <c r="AN1488" s="577"/>
    </row>
    <row r="1489" spans="1:40" ht="17.25" hidden="1" customHeight="1">
      <c r="A1489" s="545"/>
      <c r="B1489" s="545"/>
      <c r="C1489" s="545"/>
      <c r="D1489" s="545"/>
      <c r="E1489" s="545"/>
      <c r="F1489" s="545"/>
      <c r="G1489" s="545"/>
      <c r="H1489" s="545"/>
      <c r="I1489" s="577"/>
      <c r="J1489" s="577"/>
      <c r="K1489" s="545"/>
      <c r="L1489" s="577"/>
      <c r="M1489" s="545"/>
      <c r="N1489" s="545"/>
      <c r="O1489" s="545"/>
      <c r="P1489" s="545"/>
      <c r="Q1489" s="545"/>
      <c r="R1489" s="545"/>
      <c r="S1489" s="545"/>
      <c r="T1489" s="545"/>
      <c r="U1489" s="545"/>
      <c r="V1489" s="545"/>
      <c r="W1489" s="545"/>
      <c r="X1489" s="582"/>
      <c r="Y1489" s="583"/>
      <c r="Z1489" s="545"/>
      <c r="AA1489" s="577"/>
      <c r="AB1489" s="577"/>
      <c r="AC1489" s="577"/>
      <c r="AD1489" s="577"/>
      <c r="AE1489" s="577"/>
      <c r="AF1489" s="577"/>
      <c r="AG1489" s="577"/>
      <c r="AH1489" s="577"/>
      <c r="AI1489" s="577"/>
      <c r="AJ1489" s="577"/>
      <c r="AK1489" s="577"/>
      <c r="AL1489" s="577"/>
      <c r="AM1489" s="577"/>
      <c r="AN1489" s="577"/>
    </row>
    <row r="1490" spans="1:40" ht="17.25" hidden="1" customHeight="1">
      <c r="A1490" s="545"/>
      <c r="B1490" s="545"/>
      <c r="C1490" s="545"/>
      <c r="D1490" s="545"/>
      <c r="E1490" s="545"/>
      <c r="F1490" s="545"/>
      <c r="G1490" s="545"/>
      <c r="H1490" s="545"/>
      <c r="I1490" s="577"/>
      <c r="J1490" s="577"/>
      <c r="K1490" s="545"/>
      <c r="L1490" s="577"/>
      <c r="M1490" s="545"/>
      <c r="N1490" s="545"/>
      <c r="O1490" s="545"/>
      <c r="P1490" s="545"/>
      <c r="Q1490" s="545"/>
      <c r="R1490" s="545"/>
      <c r="S1490" s="545"/>
      <c r="T1490" s="545"/>
      <c r="U1490" s="545"/>
      <c r="V1490" s="545"/>
      <c r="W1490" s="545"/>
      <c r="X1490" s="582"/>
      <c r="Y1490" s="583"/>
      <c r="Z1490" s="545"/>
      <c r="AA1490" s="577"/>
      <c r="AB1490" s="577"/>
      <c r="AC1490" s="577"/>
      <c r="AD1490" s="577"/>
      <c r="AE1490" s="577"/>
      <c r="AF1490" s="577"/>
      <c r="AG1490" s="577"/>
      <c r="AH1490" s="577"/>
      <c r="AI1490" s="577"/>
      <c r="AJ1490" s="577"/>
      <c r="AK1490" s="577"/>
      <c r="AL1490" s="577"/>
      <c r="AM1490" s="577"/>
      <c r="AN1490" s="577"/>
    </row>
    <row r="1491" spans="1:40" ht="17.25" hidden="1" customHeight="1">
      <c r="A1491" s="545"/>
      <c r="B1491" s="545"/>
      <c r="C1491" s="545"/>
      <c r="D1491" s="545"/>
      <c r="E1491" s="545"/>
      <c r="F1491" s="545"/>
      <c r="G1491" s="545"/>
      <c r="H1491" s="545"/>
      <c r="I1491" s="577"/>
      <c r="J1491" s="577"/>
      <c r="K1491" s="545"/>
      <c r="L1491" s="577"/>
      <c r="M1491" s="545"/>
      <c r="N1491" s="545"/>
      <c r="O1491" s="545"/>
      <c r="P1491" s="545"/>
      <c r="Q1491" s="545"/>
      <c r="R1491" s="545"/>
      <c r="S1491" s="545"/>
      <c r="T1491" s="545"/>
      <c r="U1491" s="545"/>
      <c r="V1491" s="545"/>
      <c r="W1491" s="545"/>
      <c r="X1491" s="582"/>
      <c r="Y1491" s="583"/>
      <c r="Z1491" s="545"/>
      <c r="AA1491" s="577"/>
      <c r="AB1491" s="577"/>
      <c r="AC1491" s="577"/>
      <c r="AD1491" s="577"/>
      <c r="AE1491" s="577"/>
      <c r="AF1491" s="577"/>
      <c r="AG1491" s="577"/>
      <c r="AH1491" s="577"/>
      <c r="AI1491" s="577"/>
      <c r="AJ1491" s="577"/>
      <c r="AK1491" s="577"/>
      <c r="AL1491" s="577"/>
      <c r="AM1491" s="577"/>
      <c r="AN1491" s="577"/>
    </row>
    <row r="1492" spans="1:40" ht="17.25" hidden="1" customHeight="1">
      <c r="A1492" s="545"/>
      <c r="B1492" s="545"/>
      <c r="C1492" s="545"/>
      <c r="D1492" s="545"/>
      <c r="E1492" s="545"/>
      <c r="F1492" s="545"/>
      <c r="G1492" s="545"/>
      <c r="H1492" s="545"/>
      <c r="I1492" s="577"/>
      <c r="J1492" s="577"/>
      <c r="K1492" s="545"/>
      <c r="L1492" s="577"/>
      <c r="M1492" s="545"/>
      <c r="N1492" s="545"/>
      <c r="O1492" s="545"/>
      <c r="P1492" s="545"/>
      <c r="Q1492" s="545"/>
      <c r="R1492" s="545"/>
      <c r="S1492" s="545"/>
      <c r="T1492" s="545"/>
      <c r="U1492" s="545"/>
      <c r="V1492" s="545"/>
      <c r="W1492" s="545"/>
      <c r="X1492" s="582"/>
      <c r="Y1492" s="583"/>
      <c r="Z1492" s="545"/>
      <c r="AA1492" s="577"/>
      <c r="AB1492" s="577"/>
      <c r="AC1492" s="577"/>
      <c r="AD1492" s="577"/>
      <c r="AE1492" s="577"/>
      <c r="AF1492" s="577"/>
      <c r="AG1492" s="577"/>
      <c r="AH1492" s="577"/>
      <c r="AI1492" s="577"/>
      <c r="AJ1492" s="577"/>
      <c r="AK1492" s="577"/>
      <c r="AL1492" s="577"/>
      <c r="AM1492" s="577"/>
      <c r="AN1492" s="577"/>
    </row>
    <row r="1493" spans="1:40" ht="17.25" hidden="1" customHeight="1">
      <c r="A1493" s="545"/>
      <c r="B1493" s="545"/>
      <c r="C1493" s="545"/>
      <c r="D1493" s="545"/>
      <c r="E1493" s="545"/>
      <c r="F1493" s="545"/>
      <c r="G1493" s="545"/>
      <c r="H1493" s="545"/>
      <c r="I1493" s="577"/>
      <c r="J1493" s="577"/>
      <c r="K1493" s="545"/>
      <c r="L1493" s="577"/>
      <c r="M1493" s="545"/>
      <c r="N1493" s="545"/>
      <c r="O1493" s="545"/>
      <c r="P1493" s="545"/>
      <c r="Q1493" s="545"/>
      <c r="R1493" s="545"/>
      <c r="S1493" s="545"/>
      <c r="T1493" s="545"/>
      <c r="U1493" s="545"/>
      <c r="V1493" s="545"/>
      <c r="W1493" s="545"/>
      <c r="X1493" s="582"/>
      <c r="Y1493" s="583"/>
      <c r="Z1493" s="545"/>
      <c r="AA1493" s="577"/>
      <c r="AB1493" s="577"/>
      <c r="AC1493" s="577"/>
      <c r="AD1493" s="577"/>
      <c r="AE1493" s="577"/>
      <c r="AF1493" s="577"/>
      <c r="AG1493" s="577"/>
      <c r="AH1493" s="577"/>
      <c r="AI1493" s="577"/>
      <c r="AJ1493" s="577"/>
      <c r="AK1493" s="577"/>
      <c r="AL1493" s="577"/>
      <c r="AM1493" s="577"/>
      <c r="AN1493" s="577"/>
    </row>
    <row r="1494" spans="1:40" ht="17.25" hidden="1" customHeight="1">
      <c r="A1494" s="545"/>
      <c r="B1494" s="545"/>
      <c r="C1494" s="545"/>
      <c r="D1494" s="545"/>
      <c r="E1494" s="545"/>
      <c r="F1494" s="545"/>
      <c r="G1494" s="545"/>
      <c r="H1494" s="545"/>
      <c r="I1494" s="577"/>
      <c r="J1494" s="577"/>
      <c r="K1494" s="545"/>
      <c r="L1494" s="577"/>
      <c r="M1494" s="545"/>
      <c r="N1494" s="545"/>
      <c r="O1494" s="545"/>
      <c r="P1494" s="545"/>
      <c r="Q1494" s="545"/>
      <c r="R1494" s="545"/>
      <c r="S1494" s="545"/>
      <c r="T1494" s="545"/>
      <c r="U1494" s="545"/>
      <c r="V1494" s="545"/>
      <c r="W1494" s="545"/>
      <c r="X1494" s="582"/>
      <c r="Y1494" s="583"/>
      <c r="Z1494" s="545"/>
      <c r="AA1494" s="577"/>
      <c r="AB1494" s="577"/>
      <c r="AC1494" s="577"/>
      <c r="AD1494" s="577"/>
      <c r="AE1494" s="577"/>
      <c r="AF1494" s="577"/>
      <c r="AG1494" s="577"/>
      <c r="AH1494" s="577"/>
      <c r="AI1494" s="577"/>
      <c r="AJ1494" s="577"/>
      <c r="AK1494" s="577"/>
      <c r="AL1494" s="577"/>
      <c r="AM1494" s="577"/>
      <c r="AN1494" s="577"/>
    </row>
    <row r="1495" spans="1:40" ht="17.25" hidden="1" customHeight="1">
      <c r="A1495" s="545"/>
      <c r="B1495" s="545"/>
      <c r="C1495" s="545"/>
      <c r="D1495" s="545"/>
      <c r="E1495" s="545"/>
      <c r="F1495" s="545"/>
      <c r="G1495" s="545"/>
      <c r="H1495" s="545"/>
      <c r="I1495" s="577"/>
      <c r="J1495" s="577"/>
      <c r="K1495" s="545"/>
      <c r="L1495" s="577"/>
      <c r="M1495" s="545"/>
      <c r="N1495" s="545"/>
      <c r="O1495" s="545"/>
      <c r="P1495" s="545"/>
      <c r="Q1495" s="545"/>
      <c r="R1495" s="545"/>
      <c r="S1495" s="545"/>
      <c r="T1495" s="545"/>
      <c r="U1495" s="545"/>
      <c r="V1495" s="545"/>
      <c r="W1495" s="545"/>
      <c r="X1495" s="582"/>
      <c r="Y1495" s="583"/>
      <c r="Z1495" s="545"/>
      <c r="AA1495" s="577"/>
      <c r="AB1495" s="577"/>
      <c r="AC1495" s="577"/>
      <c r="AD1495" s="577"/>
      <c r="AE1495" s="577"/>
      <c r="AF1495" s="577"/>
      <c r="AG1495" s="577"/>
      <c r="AH1495" s="577"/>
      <c r="AI1495" s="577"/>
      <c r="AJ1495" s="577"/>
      <c r="AK1495" s="577"/>
      <c r="AL1495" s="577"/>
      <c r="AM1495" s="577"/>
      <c r="AN1495" s="577"/>
    </row>
    <row r="1496" spans="1:40" ht="17.25" hidden="1" customHeight="1">
      <c r="A1496" s="545"/>
      <c r="B1496" s="545"/>
      <c r="C1496" s="545"/>
      <c r="D1496" s="545"/>
      <c r="E1496" s="545"/>
      <c r="F1496" s="545"/>
      <c r="G1496" s="545"/>
      <c r="H1496" s="545"/>
      <c r="I1496" s="577"/>
      <c r="J1496" s="577"/>
      <c r="K1496" s="545"/>
      <c r="L1496" s="577"/>
      <c r="M1496" s="545"/>
      <c r="N1496" s="545"/>
      <c r="O1496" s="545"/>
      <c r="P1496" s="545"/>
      <c r="Q1496" s="545"/>
      <c r="R1496" s="545"/>
      <c r="S1496" s="545"/>
      <c r="T1496" s="545"/>
      <c r="U1496" s="545"/>
      <c r="V1496" s="545"/>
      <c r="W1496" s="545"/>
      <c r="X1496" s="582"/>
      <c r="Y1496" s="583"/>
      <c r="Z1496" s="545"/>
      <c r="AA1496" s="577"/>
      <c r="AB1496" s="577"/>
      <c r="AC1496" s="577"/>
      <c r="AD1496" s="577"/>
      <c r="AE1496" s="577"/>
      <c r="AF1496" s="577"/>
      <c r="AG1496" s="577"/>
      <c r="AH1496" s="577"/>
      <c r="AI1496" s="577"/>
      <c r="AJ1496" s="577"/>
      <c r="AK1496" s="577"/>
      <c r="AL1496" s="577"/>
      <c r="AM1496" s="577"/>
      <c r="AN1496" s="577"/>
    </row>
    <row r="1497" spans="1:40" ht="17.25" hidden="1" customHeight="1">
      <c r="A1497" s="545"/>
      <c r="B1497" s="545"/>
      <c r="C1497" s="545"/>
      <c r="D1497" s="545"/>
      <c r="E1497" s="545"/>
      <c r="F1497" s="545"/>
      <c r="G1497" s="545"/>
      <c r="H1497" s="545"/>
      <c r="I1497" s="577"/>
      <c r="J1497" s="577"/>
      <c r="K1497" s="545"/>
      <c r="L1497" s="577"/>
      <c r="M1497" s="545"/>
      <c r="N1497" s="545"/>
      <c r="O1497" s="545"/>
      <c r="P1497" s="545"/>
      <c r="Q1497" s="545"/>
      <c r="R1497" s="545"/>
      <c r="S1497" s="545"/>
      <c r="T1497" s="545"/>
      <c r="U1497" s="545"/>
      <c r="V1497" s="545"/>
      <c r="W1497" s="545"/>
      <c r="X1497" s="582"/>
      <c r="Y1497" s="583"/>
      <c r="Z1497" s="545"/>
      <c r="AA1497" s="577"/>
      <c r="AB1497" s="577"/>
      <c r="AC1497" s="577"/>
      <c r="AD1497" s="577"/>
      <c r="AE1497" s="577"/>
      <c r="AF1497" s="577"/>
      <c r="AG1497" s="577"/>
      <c r="AH1497" s="577"/>
      <c r="AI1497" s="577"/>
      <c r="AJ1497" s="577"/>
      <c r="AK1497" s="577"/>
      <c r="AL1497" s="577"/>
      <c r="AM1497" s="577"/>
      <c r="AN1497" s="577"/>
    </row>
    <row r="1498" spans="1:40" ht="17.25" hidden="1" customHeight="1">
      <c r="A1498" s="545"/>
      <c r="B1498" s="545"/>
      <c r="C1498" s="545"/>
      <c r="D1498" s="545"/>
      <c r="E1498" s="545"/>
      <c r="F1498" s="545"/>
      <c r="G1498" s="545"/>
      <c r="H1498" s="545"/>
      <c r="I1498" s="577"/>
      <c r="J1498" s="577"/>
      <c r="K1498" s="545"/>
      <c r="L1498" s="577"/>
      <c r="M1498" s="545"/>
      <c r="N1498" s="545"/>
      <c r="O1498" s="545"/>
      <c r="P1498" s="545"/>
      <c r="Q1498" s="545"/>
      <c r="R1498" s="545"/>
      <c r="S1498" s="545"/>
      <c r="T1498" s="545"/>
      <c r="U1498" s="545"/>
      <c r="V1498" s="545"/>
      <c r="W1498" s="545"/>
      <c r="X1498" s="582"/>
      <c r="Y1498" s="583"/>
      <c r="Z1498" s="545"/>
      <c r="AA1498" s="577"/>
      <c r="AB1498" s="577"/>
      <c r="AC1498" s="577"/>
      <c r="AD1498" s="577"/>
      <c r="AE1498" s="577"/>
      <c r="AF1498" s="577"/>
      <c r="AG1498" s="577"/>
      <c r="AH1498" s="577"/>
      <c r="AI1498" s="577"/>
      <c r="AJ1498" s="577"/>
      <c r="AK1498" s="577"/>
      <c r="AL1498" s="577"/>
      <c r="AM1498" s="577"/>
      <c r="AN1498" s="577"/>
    </row>
    <row r="1499" spans="1:40" ht="17.25" hidden="1" customHeight="1">
      <c r="A1499" s="545"/>
      <c r="B1499" s="545"/>
      <c r="C1499" s="545"/>
      <c r="D1499" s="545"/>
      <c r="E1499" s="545"/>
      <c r="F1499" s="545"/>
      <c r="G1499" s="545"/>
      <c r="H1499" s="545"/>
      <c r="I1499" s="577"/>
      <c r="J1499" s="577"/>
      <c r="K1499" s="545"/>
      <c r="L1499" s="577"/>
      <c r="M1499" s="545"/>
      <c r="N1499" s="545"/>
      <c r="O1499" s="545"/>
      <c r="P1499" s="545"/>
      <c r="Q1499" s="545"/>
      <c r="R1499" s="545"/>
      <c r="S1499" s="545"/>
      <c r="T1499" s="545"/>
      <c r="U1499" s="545"/>
      <c r="V1499" s="545"/>
      <c r="W1499" s="545"/>
      <c r="X1499" s="582"/>
      <c r="Y1499" s="583"/>
      <c r="Z1499" s="545"/>
      <c r="AA1499" s="577"/>
      <c r="AB1499" s="577"/>
      <c r="AC1499" s="577"/>
      <c r="AD1499" s="577"/>
      <c r="AE1499" s="577"/>
      <c r="AF1499" s="577"/>
      <c r="AG1499" s="577"/>
      <c r="AH1499" s="577"/>
      <c r="AI1499" s="577"/>
      <c r="AJ1499" s="577"/>
      <c r="AK1499" s="577"/>
      <c r="AL1499" s="577"/>
      <c r="AM1499" s="577"/>
      <c r="AN1499" s="577"/>
    </row>
    <row r="1500" spans="1:40" ht="17.25" hidden="1" customHeight="1">
      <c r="A1500" s="545"/>
      <c r="B1500" s="545"/>
      <c r="C1500" s="545"/>
      <c r="D1500" s="545"/>
      <c r="E1500" s="545"/>
      <c r="F1500" s="545"/>
      <c r="G1500" s="545"/>
      <c r="H1500" s="545"/>
      <c r="I1500" s="577"/>
      <c r="J1500" s="577"/>
      <c r="K1500" s="545"/>
      <c r="L1500" s="577"/>
      <c r="M1500" s="545"/>
      <c r="N1500" s="545"/>
      <c r="O1500" s="545"/>
      <c r="P1500" s="545"/>
      <c r="Q1500" s="545"/>
      <c r="R1500" s="545"/>
      <c r="S1500" s="545"/>
      <c r="T1500" s="545"/>
      <c r="U1500" s="545"/>
      <c r="V1500" s="545"/>
      <c r="W1500" s="545"/>
      <c r="X1500" s="582"/>
      <c r="Y1500" s="583"/>
      <c r="Z1500" s="545"/>
      <c r="AA1500" s="577"/>
      <c r="AB1500" s="577"/>
      <c r="AC1500" s="577"/>
      <c r="AD1500" s="577"/>
      <c r="AE1500" s="577"/>
      <c r="AF1500" s="577"/>
      <c r="AG1500" s="577"/>
      <c r="AH1500" s="577"/>
      <c r="AI1500" s="577"/>
      <c r="AJ1500" s="577"/>
      <c r="AK1500" s="577"/>
      <c r="AL1500" s="577"/>
      <c r="AM1500" s="577"/>
      <c r="AN1500" s="577"/>
    </row>
    <row r="1501" spans="1:40" ht="17.25" hidden="1" customHeight="1">
      <c r="A1501" s="545"/>
      <c r="B1501" s="545"/>
      <c r="C1501" s="545"/>
      <c r="D1501" s="545"/>
      <c r="E1501" s="545"/>
      <c r="F1501" s="545"/>
      <c r="G1501" s="545"/>
      <c r="H1501" s="545"/>
      <c r="I1501" s="577"/>
      <c r="J1501" s="577"/>
      <c r="K1501" s="545"/>
      <c r="L1501" s="577"/>
      <c r="M1501" s="545"/>
      <c r="N1501" s="545"/>
      <c r="O1501" s="545"/>
      <c r="P1501" s="545"/>
      <c r="Q1501" s="545"/>
      <c r="R1501" s="545"/>
      <c r="S1501" s="545"/>
      <c r="T1501" s="545"/>
      <c r="U1501" s="545"/>
      <c r="V1501" s="545"/>
      <c r="W1501" s="545"/>
      <c r="X1501" s="582"/>
      <c r="Y1501" s="583"/>
      <c r="Z1501" s="545"/>
      <c r="AA1501" s="577"/>
      <c r="AB1501" s="577"/>
      <c r="AC1501" s="577"/>
      <c r="AD1501" s="577"/>
      <c r="AE1501" s="577"/>
      <c r="AF1501" s="577"/>
      <c r="AG1501" s="577"/>
      <c r="AH1501" s="577"/>
      <c r="AI1501" s="577"/>
      <c r="AJ1501" s="577"/>
      <c r="AK1501" s="577"/>
      <c r="AL1501" s="577"/>
      <c r="AM1501" s="577"/>
      <c r="AN1501" s="577"/>
    </row>
    <row r="1502" spans="1:40" ht="17.25" hidden="1" customHeight="1">
      <c r="A1502" s="545"/>
      <c r="B1502" s="545"/>
      <c r="C1502" s="545"/>
      <c r="D1502" s="545"/>
      <c r="E1502" s="545"/>
      <c r="F1502" s="545"/>
      <c r="G1502" s="545"/>
      <c r="H1502" s="545"/>
      <c r="I1502" s="577"/>
      <c r="J1502" s="577"/>
      <c r="K1502" s="545"/>
      <c r="L1502" s="577"/>
      <c r="M1502" s="545"/>
      <c r="N1502" s="545"/>
      <c r="O1502" s="545"/>
      <c r="P1502" s="545"/>
      <c r="Q1502" s="545"/>
      <c r="R1502" s="545"/>
      <c r="S1502" s="545"/>
      <c r="T1502" s="545"/>
      <c r="U1502" s="545"/>
      <c r="V1502" s="545"/>
      <c r="W1502" s="545"/>
      <c r="X1502" s="582"/>
      <c r="Y1502" s="583"/>
      <c r="Z1502" s="545"/>
      <c r="AA1502" s="577"/>
      <c r="AB1502" s="577"/>
      <c r="AC1502" s="577"/>
      <c r="AD1502" s="577"/>
      <c r="AE1502" s="577"/>
      <c r="AF1502" s="577"/>
      <c r="AG1502" s="577"/>
      <c r="AH1502" s="577"/>
      <c r="AI1502" s="577"/>
      <c r="AJ1502" s="577"/>
      <c r="AK1502" s="577"/>
      <c r="AL1502" s="577"/>
      <c r="AM1502" s="577"/>
      <c r="AN1502" s="577"/>
    </row>
    <row r="1503" spans="1:40" ht="17.25" hidden="1" customHeight="1">
      <c r="A1503" s="545"/>
      <c r="B1503" s="545"/>
      <c r="C1503" s="545"/>
      <c r="D1503" s="545"/>
      <c r="E1503" s="545"/>
      <c r="F1503" s="545"/>
      <c r="G1503" s="545"/>
      <c r="H1503" s="545"/>
      <c r="I1503" s="577"/>
      <c r="J1503" s="577"/>
      <c r="K1503" s="545"/>
      <c r="L1503" s="577"/>
      <c r="M1503" s="545"/>
      <c r="N1503" s="545"/>
      <c r="O1503" s="545"/>
      <c r="P1503" s="545"/>
      <c r="Q1503" s="545"/>
      <c r="R1503" s="545"/>
      <c r="S1503" s="545"/>
      <c r="T1503" s="545"/>
      <c r="U1503" s="545"/>
      <c r="V1503" s="545"/>
      <c r="W1503" s="545"/>
      <c r="X1503" s="582"/>
      <c r="Y1503" s="583"/>
      <c r="Z1503" s="545"/>
      <c r="AA1503" s="577"/>
      <c r="AB1503" s="577"/>
      <c r="AC1503" s="577"/>
      <c r="AD1503" s="577"/>
      <c r="AE1503" s="577"/>
      <c r="AF1503" s="577"/>
      <c r="AG1503" s="577"/>
      <c r="AH1503" s="577"/>
      <c r="AI1503" s="577"/>
      <c r="AJ1503" s="577"/>
      <c r="AK1503" s="577"/>
      <c r="AL1503" s="577"/>
      <c r="AM1503" s="577"/>
      <c r="AN1503" s="577"/>
    </row>
    <row r="1504" spans="1:40" ht="17.25" hidden="1" customHeight="1">
      <c r="A1504" s="545"/>
      <c r="B1504" s="545"/>
      <c r="C1504" s="545"/>
      <c r="D1504" s="545"/>
      <c r="E1504" s="545"/>
      <c r="F1504" s="545"/>
      <c r="G1504" s="545"/>
      <c r="H1504" s="545"/>
      <c r="I1504" s="577"/>
      <c r="J1504" s="577"/>
      <c r="K1504" s="545"/>
      <c r="L1504" s="577"/>
      <c r="M1504" s="545"/>
      <c r="N1504" s="545"/>
      <c r="O1504" s="545"/>
      <c r="P1504" s="545"/>
      <c r="Q1504" s="545"/>
      <c r="R1504" s="545"/>
      <c r="S1504" s="545"/>
      <c r="T1504" s="545"/>
      <c r="U1504" s="545"/>
      <c r="V1504" s="545"/>
      <c r="W1504" s="545"/>
      <c r="X1504" s="582"/>
      <c r="Y1504" s="583"/>
      <c r="Z1504" s="545"/>
      <c r="AA1504" s="577"/>
      <c r="AB1504" s="577"/>
      <c r="AC1504" s="577"/>
      <c r="AD1504" s="577"/>
      <c r="AE1504" s="577"/>
      <c r="AF1504" s="577"/>
      <c r="AG1504" s="577"/>
      <c r="AH1504" s="577"/>
      <c r="AI1504" s="577"/>
      <c r="AJ1504" s="577"/>
      <c r="AK1504" s="577"/>
      <c r="AL1504" s="577"/>
      <c r="AM1504" s="577"/>
      <c r="AN1504" s="577"/>
    </row>
    <row r="1505" spans="1:40" ht="17.25" hidden="1" customHeight="1">
      <c r="A1505" s="545"/>
      <c r="B1505" s="545"/>
      <c r="C1505" s="545"/>
      <c r="D1505" s="545"/>
      <c r="E1505" s="545"/>
      <c r="F1505" s="545"/>
      <c r="G1505" s="545"/>
      <c r="H1505" s="545"/>
      <c r="I1505" s="577"/>
      <c r="J1505" s="577"/>
      <c r="K1505" s="545"/>
      <c r="L1505" s="577"/>
      <c r="M1505" s="545"/>
      <c r="N1505" s="545"/>
      <c r="O1505" s="545"/>
      <c r="P1505" s="545"/>
      <c r="Q1505" s="545"/>
      <c r="R1505" s="545"/>
      <c r="S1505" s="545"/>
      <c r="T1505" s="545"/>
      <c r="U1505" s="545"/>
      <c r="V1505" s="545"/>
      <c r="W1505" s="545"/>
      <c r="X1505" s="582"/>
      <c r="Y1505" s="583"/>
      <c r="Z1505" s="545"/>
      <c r="AA1505" s="577"/>
      <c r="AB1505" s="577"/>
      <c r="AC1505" s="577"/>
      <c r="AD1505" s="577"/>
      <c r="AE1505" s="577"/>
      <c r="AF1505" s="577"/>
      <c r="AG1505" s="577"/>
      <c r="AH1505" s="577"/>
      <c r="AI1505" s="577"/>
      <c r="AJ1505" s="577"/>
      <c r="AK1505" s="577"/>
      <c r="AL1505" s="577"/>
      <c r="AM1505" s="577"/>
      <c r="AN1505" s="577"/>
    </row>
    <row r="1506" spans="1:40" ht="17.25" hidden="1" customHeight="1">
      <c r="A1506" s="545"/>
      <c r="B1506" s="545"/>
      <c r="C1506" s="545"/>
      <c r="D1506" s="545"/>
      <c r="E1506" s="545"/>
      <c r="F1506" s="545"/>
      <c r="G1506" s="545"/>
      <c r="H1506" s="545"/>
      <c r="I1506" s="577"/>
      <c r="J1506" s="577"/>
      <c r="K1506" s="545"/>
      <c r="L1506" s="577"/>
      <c r="M1506" s="545"/>
      <c r="N1506" s="545"/>
      <c r="O1506" s="545"/>
      <c r="P1506" s="545"/>
      <c r="Q1506" s="545"/>
      <c r="R1506" s="545"/>
      <c r="S1506" s="545"/>
      <c r="T1506" s="545"/>
      <c r="U1506" s="545"/>
      <c r="V1506" s="545"/>
      <c r="W1506" s="545"/>
      <c r="X1506" s="582"/>
      <c r="Y1506" s="583"/>
      <c r="Z1506" s="545"/>
      <c r="AA1506" s="577"/>
      <c r="AB1506" s="577"/>
      <c r="AC1506" s="577"/>
      <c r="AD1506" s="577"/>
      <c r="AE1506" s="577"/>
      <c r="AF1506" s="577"/>
      <c r="AG1506" s="577"/>
      <c r="AH1506" s="577"/>
      <c r="AI1506" s="577"/>
      <c r="AJ1506" s="577"/>
      <c r="AK1506" s="577"/>
      <c r="AL1506" s="577"/>
      <c r="AM1506" s="577"/>
      <c r="AN1506" s="577"/>
    </row>
    <row r="1507" spans="1:40" ht="17.25" hidden="1" customHeight="1">
      <c r="A1507" s="545"/>
      <c r="B1507" s="545"/>
      <c r="C1507" s="545"/>
      <c r="D1507" s="545"/>
      <c r="E1507" s="545"/>
      <c r="F1507" s="545"/>
      <c r="G1507" s="545"/>
      <c r="H1507" s="545"/>
      <c r="I1507" s="577"/>
      <c r="J1507" s="577"/>
      <c r="K1507" s="545"/>
      <c r="L1507" s="577"/>
      <c r="M1507" s="545"/>
      <c r="N1507" s="545"/>
      <c r="O1507" s="545"/>
      <c r="P1507" s="545"/>
      <c r="Q1507" s="545"/>
      <c r="R1507" s="545"/>
      <c r="S1507" s="545"/>
      <c r="T1507" s="545"/>
      <c r="U1507" s="545"/>
      <c r="V1507" s="545"/>
      <c r="W1507" s="545"/>
      <c r="X1507" s="582"/>
      <c r="Y1507" s="583"/>
      <c r="Z1507" s="545"/>
      <c r="AA1507" s="577"/>
      <c r="AB1507" s="577"/>
      <c r="AC1507" s="577"/>
      <c r="AD1507" s="577"/>
      <c r="AE1507" s="577"/>
      <c r="AF1507" s="577"/>
      <c r="AG1507" s="577"/>
      <c r="AH1507" s="577"/>
      <c r="AI1507" s="577"/>
      <c r="AJ1507" s="577"/>
      <c r="AK1507" s="577"/>
      <c r="AL1507" s="577"/>
      <c r="AM1507" s="577"/>
      <c r="AN1507" s="577"/>
    </row>
    <row r="1508" spans="1:40" ht="17.25" hidden="1" customHeight="1">
      <c r="A1508" s="545"/>
      <c r="B1508" s="545"/>
      <c r="C1508" s="545"/>
      <c r="D1508" s="545"/>
      <c r="E1508" s="545"/>
      <c r="F1508" s="545"/>
      <c r="G1508" s="545"/>
      <c r="H1508" s="545"/>
      <c r="I1508" s="577"/>
      <c r="J1508" s="577"/>
      <c r="K1508" s="545"/>
      <c r="L1508" s="577"/>
      <c r="M1508" s="545"/>
      <c r="N1508" s="545"/>
      <c r="O1508" s="545"/>
      <c r="P1508" s="545"/>
      <c r="Q1508" s="545"/>
      <c r="R1508" s="545"/>
      <c r="S1508" s="545"/>
      <c r="T1508" s="545"/>
      <c r="U1508" s="545"/>
      <c r="V1508" s="545"/>
      <c r="W1508" s="545"/>
      <c r="X1508" s="582"/>
      <c r="Y1508" s="583"/>
      <c r="Z1508" s="545"/>
      <c r="AA1508" s="577"/>
      <c r="AB1508" s="577"/>
      <c r="AC1508" s="577"/>
      <c r="AD1508" s="577"/>
      <c r="AE1508" s="577"/>
      <c r="AF1508" s="577"/>
      <c r="AG1508" s="577"/>
      <c r="AH1508" s="577"/>
      <c r="AI1508" s="577"/>
      <c r="AJ1508" s="577"/>
      <c r="AK1508" s="577"/>
      <c r="AL1508" s="577"/>
      <c r="AM1508" s="577"/>
      <c r="AN1508" s="577"/>
    </row>
    <row r="1509" spans="1:40" ht="17.25" hidden="1" customHeight="1">
      <c r="A1509" s="545"/>
      <c r="B1509" s="545"/>
      <c r="C1509" s="545"/>
      <c r="D1509" s="545"/>
      <c r="E1509" s="545"/>
      <c r="F1509" s="545"/>
      <c r="G1509" s="545"/>
      <c r="H1509" s="545"/>
      <c r="I1509" s="577"/>
      <c r="J1509" s="577"/>
      <c r="K1509" s="545"/>
      <c r="L1509" s="577"/>
      <c r="M1509" s="545"/>
      <c r="N1509" s="545"/>
      <c r="O1509" s="545"/>
      <c r="P1509" s="545"/>
      <c r="Q1509" s="545"/>
      <c r="R1509" s="545"/>
      <c r="S1509" s="545"/>
      <c r="T1509" s="545"/>
      <c r="U1509" s="545"/>
      <c r="V1509" s="545"/>
      <c r="W1509" s="545"/>
      <c r="X1509" s="582"/>
      <c r="Y1509" s="583"/>
      <c r="Z1509" s="545"/>
      <c r="AA1509" s="577"/>
      <c r="AB1509" s="577"/>
      <c r="AC1509" s="577"/>
      <c r="AD1509" s="577"/>
      <c r="AE1509" s="577"/>
      <c r="AF1509" s="577"/>
      <c r="AG1509" s="577"/>
      <c r="AH1509" s="577"/>
      <c r="AI1509" s="577"/>
      <c r="AJ1509" s="577"/>
      <c r="AK1509" s="577"/>
      <c r="AL1509" s="577"/>
      <c r="AM1509" s="577"/>
      <c r="AN1509" s="577"/>
    </row>
    <row r="1510" spans="1:40" ht="17.25" hidden="1" customHeight="1">
      <c r="A1510" s="545"/>
      <c r="B1510" s="545"/>
      <c r="C1510" s="545"/>
      <c r="D1510" s="545"/>
      <c r="E1510" s="545"/>
      <c r="F1510" s="545"/>
      <c r="G1510" s="545"/>
      <c r="H1510" s="545"/>
      <c r="I1510" s="577"/>
      <c r="J1510" s="577"/>
      <c r="K1510" s="545"/>
      <c r="L1510" s="577"/>
      <c r="M1510" s="545"/>
      <c r="N1510" s="545"/>
      <c r="O1510" s="545"/>
      <c r="P1510" s="545"/>
      <c r="Q1510" s="545"/>
      <c r="R1510" s="545"/>
      <c r="S1510" s="545"/>
      <c r="T1510" s="545"/>
      <c r="U1510" s="545"/>
      <c r="V1510" s="545"/>
      <c r="W1510" s="545"/>
      <c r="X1510" s="582"/>
      <c r="Y1510" s="583"/>
      <c r="Z1510" s="545"/>
      <c r="AA1510" s="577"/>
      <c r="AB1510" s="577"/>
      <c r="AC1510" s="577"/>
      <c r="AD1510" s="577"/>
      <c r="AE1510" s="577"/>
      <c r="AF1510" s="577"/>
      <c r="AG1510" s="577"/>
      <c r="AH1510" s="577"/>
      <c r="AI1510" s="577"/>
      <c r="AJ1510" s="577"/>
      <c r="AK1510" s="577"/>
      <c r="AL1510" s="577"/>
      <c r="AM1510" s="577"/>
      <c r="AN1510" s="577"/>
    </row>
    <row r="1511" spans="1:40" ht="17.25" hidden="1" customHeight="1">
      <c r="A1511" s="545"/>
      <c r="B1511" s="545"/>
      <c r="C1511" s="545"/>
      <c r="D1511" s="545"/>
      <c r="E1511" s="545"/>
      <c r="F1511" s="545"/>
      <c r="G1511" s="545"/>
      <c r="H1511" s="545"/>
      <c r="I1511" s="577"/>
      <c r="J1511" s="577"/>
      <c r="K1511" s="545"/>
      <c r="L1511" s="577"/>
      <c r="M1511" s="545"/>
      <c r="N1511" s="545"/>
      <c r="O1511" s="545"/>
      <c r="P1511" s="545"/>
      <c r="Q1511" s="545"/>
      <c r="R1511" s="545"/>
      <c r="S1511" s="545"/>
      <c r="T1511" s="545"/>
      <c r="U1511" s="545"/>
      <c r="V1511" s="545"/>
      <c r="W1511" s="545"/>
      <c r="X1511" s="582"/>
      <c r="Y1511" s="583"/>
      <c r="Z1511" s="545"/>
      <c r="AA1511" s="577"/>
      <c r="AB1511" s="577"/>
      <c r="AC1511" s="577"/>
      <c r="AD1511" s="577"/>
      <c r="AE1511" s="577"/>
      <c r="AF1511" s="577"/>
      <c r="AG1511" s="577"/>
      <c r="AH1511" s="577"/>
      <c r="AI1511" s="577"/>
      <c r="AJ1511" s="577"/>
      <c r="AK1511" s="577"/>
      <c r="AL1511" s="577"/>
      <c r="AM1511" s="577"/>
      <c r="AN1511" s="577"/>
    </row>
    <row r="1512" spans="1:40" ht="17.25" hidden="1" customHeight="1">
      <c r="A1512" s="545"/>
      <c r="B1512" s="545"/>
      <c r="C1512" s="545"/>
      <c r="D1512" s="545"/>
      <c r="E1512" s="545"/>
      <c r="F1512" s="545"/>
      <c r="G1512" s="545"/>
      <c r="H1512" s="545"/>
      <c r="I1512" s="577"/>
      <c r="J1512" s="577"/>
      <c r="K1512" s="545"/>
      <c r="L1512" s="577"/>
      <c r="M1512" s="545"/>
      <c r="N1512" s="545"/>
      <c r="O1512" s="545"/>
      <c r="P1512" s="545"/>
      <c r="Q1512" s="545"/>
      <c r="R1512" s="545"/>
      <c r="S1512" s="545"/>
      <c r="T1512" s="545"/>
      <c r="U1512" s="545"/>
      <c r="V1512" s="545"/>
      <c r="W1512" s="545"/>
      <c r="X1512" s="582"/>
      <c r="Y1512" s="583"/>
      <c r="Z1512" s="545"/>
      <c r="AA1512" s="577"/>
      <c r="AB1512" s="577"/>
      <c r="AC1512" s="577"/>
      <c r="AD1512" s="577"/>
      <c r="AE1512" s="577"/>
      <c r="AF1512" s="577"/>
      <c r="AG1512" s="577"/>
      <c r="AH1512" s="577"/>
      <c r="AI1512" s="577"/>
      <c r="AJ1512" s="577"/>
      <c r="AK1512" s="577"/>
      <c r="AL1512" s="577"/>
      <c r="AM1512" s="577"/>
      <c r="AN1512" s="577"/>
    </row>
    <row r="1513" spans="1:40" ht="17.25" hidden="1" customHeight="1">
      <c r="A1513" s="545"/>
      <c r="B1513" s="545"/>
      <c r="C1513" s="545"/>
      <c r="D1513" s="545"/>
      <c r="E1513" s="545"/>
      <c r="F1513" s="545"/>
      <c r="G1513" s="545"/>
      <c r="H1513" s="545"/>
      <c r="I1513" s="577"/>
      <c r="J1513" s="577"/>
      <c r="K1513" s="545"/>
      <c r="L1513" s="577"/>
      <c r="M1513" s="545"/>
      <c r="N1513" s="545"/>
      <c r="O1513" s="545"/>
      <c r="P1513" s="545"/>
      <c r="Q1513" s="545"/>
      <c r="R1513" s="545"/>
      <c r="S1513" s="545"/>
      <c r="T1513" s="545"/>
      <c r="U1513" s="545"/>
      <c r="V1513" s="545"/>
      <c r="W1513" s="545"/>
      <c r="X1513" s="582"/>
      <c r="Y1513" s="583"/>
      <c r="Z1513" s="545"/>
      <c r="AA1513" s="577"/>
      <c r="AB1513" s="577"/>
      <c r="AC1513" s="577"/>
      <c r="AD1513" s="577"/>
      <c r="AE1513" s="577"/>
      <c r="AF1513" s="577"/>
      <c r="AG1513" s="577"/>
      <c r="AH1513" s="577"/>
      <c r="AI1513" s="577"/>
      <c r="AJ1513" s="577"/>
      <c r="AK1513" s="577"/>
      <c r="AL1513" s="577"/>
      <c r="AM1513" s="577"/>
      <c r="AN1513" s="577"/>
    </row>
    <row r="1514" spans="1:40" ht="17.25" hidden="1" customHeight="1">
      <c r="A1514" s="545"/>
      <c r="B1514" s="545"/>
      <c r="C1514" s="545"/>
      <c r="D1514" s="545"/>
      <c r="E1514" s="545"/>
      <c r="F1514" s="545"/>
      <c r="G1514" s="545"/>
      <c r="H1514" s="545"/>
      <c r="I1514" s="577"/>
      <c r="J1514" s="577"/>
      <c r="K1514" s="545"/>
      <c r="L1514" s="577"/>
      <c r="M1514" s="545"/>
      <c r="N1514" s="545"/>
      <c r="O1514" s="545"/>
      <c r="P1514" s="545"/>
      <c r="Q1514" s="545"/>
      <c r="R1514" s="545"/>
      <c r="S1514" s="545"/>
      <c r="T1514" s="545"/>
      <c r="U1514" s="545"/>
      <c r="V1514" s="545"/>
      <c r="W1514" s="545"/>
      <c r="X1514" s="582"/>
      <c r="Y1514" s="583"/>
      <c r="Z1514" s="545"/>
      <c r="AA1514" s="577"/>
      <c r="AB1514" s="577"/>
      <c r="AC1514" s="577"/>
      <c r="AD1514" s="577"/>
      <c r="AE1514" s="577"/>
      <c r="AF1514" s="577"/>
      <c r="AG1514" s="577"/>
      <c r="AH1514" s="577"/>
      <c r="AI1514" s="577"/>
      <c r="AJ1514" s="577"/>
      <c r="AK1514" s="577"/>
      <c r="AL1514" s="577"/>
      <c r="AM1514" s="577"/>
      <c r="AN1514" s="577"/>
    </row>
    <row r="1515" spans="1:40" ht="17.25" hidden="1" customHeight="1">
      <c r="A1515" s="545"/>
      <c r="B1515" s="545"/>
      <c r="C1515" s="545"/>
      <c r="D1515" s="545"/>
      <c r="E1515" s="545"/>
      <c r="F1515" s="545"/>
      <c r="G1515" s="545"/>
      <c r="H1515" s="545"/>
      <c r="I1515" s="577"/>
      <c r="J1515" s="577"/>
      <c r="K1515" s="545"/>
      <c r="L1515" s="577"/>
      <c r="M1515" s="545"/>
      <c r="N1515" s="545"/>
      <c r="O1515" s="545"/>
      <c r="P1515" s="545"/>
      <c r="Q1515" s="545"/>
      <c r="R1515" s="545"/>
      <c r="S1515" s="545"/>
      <c r="T1515" s="545"/>
      <c r="U1515" s="545"/>
      <c r="V1515" s="545"/>
      <c r="W1515" s="545"/>
      <c r="X1515" s="582"/>
      <c r="Y1515" s="583"/>
      <c r="Z1515" s="545"/>
      <c r="AA1515" s="577"/>
      <c r="AB1515" s="577"/>
      <c r="AC1515" s="577"/>
      <c r="AD1515" s="577"/>
      <c r="AE1515" s="577"/>
      <c r="AF1515" s="577"/>
      <c r="AG1515" s="577"/>
      <c r="AH1515" s="577"/>
      <c r="AI1515" s="577"/>
      <c r="AJ1515" s="577"/>
      <c r="AK1515" s="577"/>
      <c r="AL1515" s="577"/>
      <c r="AM1515" s="577"/>
      <c r="AN1515" s="577"/>
    </row>
    <row r="1516" spans="1:40" ht="17.25" hidden="1" customHeight="1">
      <c r="A1516" s="545"/>
      <c r="B1516" s="545"/>
      <c r="C1516" s="545"/>
      <c r="D1516" s="545"/>
      <c r="E1516" s="545"/>
      <c r="F1516" s="545"/>
      <c r="G1516" s="545"/>
      <c r="H1516" s="545"/>
      <c r="I1516" s="577"/>
      <c r="J1516" s="577"/>
      <c r="K1516" s="545"/>
      <c r="L1516" s="577"/>
      <c r="M1516" s="545"/>
      <c r="N1516" s="545"/>
      <c r="O1516" s="545"/>
      <c r="P1516" s="545"/>
      <c r="Q1516" s="545"/>
      <c r="R1516" s="545"/>
      <c r="S1516" s="545"/>
      <c r="T1516" s="545"/>
      <c r="U1516" s="545"/>
      <c r="V1516" s="545"/>
      <c r="W1516" s="545"/>
      <c r="X1516" s="582"/>
      <c r="Y1516" s="583"/>
      <c r="Z1516" s="545"/>
      <c r="AA1516" s="577"/>
      <c r="AB1516" s="577"/>
      <c r="AC1516" s="577"/>
      <c r="AD1516" s="577"/>
      <c r="AE1516" s="577"/>
      <c r="AF1516" s="577"/>
      <c r="AG1516" s="577"/>
      <c r="AH1516" s="577"/>
      <c r="AI1516" s="577"/>
      <c r="AJ1516" s="577"/>
      <c r="AK1516" s="577"/>
      <c r="AL1516" s="577"/>
      <c r="AM1516" s="577"/>
      <c r="AN1516" s="577"/>
    </row>
  </sheetData>
  <customSheetViews>
    <customSheetView guid="{96B7D69E-94E7-4C31-853B-C75936AF8C20}" filter="1" showAutoFilter="1">
      <pageMargins left="0.7" right="0.7" top="0.75" bottom="0.75" header="0.3" footer="0.3"/>
      <autoFilter ref="P2:R251" xr:uid="{C4AD2861-9BE0-4645-A9A9-25BF666102B1}"/>
    </customSheetView>
  </customSheetViews>
  <conditionalFormatting sqref="T1:U42 V1:V44 X1:Y2 AG1:AG2 AL1:AL2 AN1:AN2 T45:T1518 U46:V1518">
    <cfRule type="cellIs" dxfId="0" priority="1" operator="greaterThan">
      <form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90</vt:i4>
      </vt:variant>
    </vt:vector>
  </HeadingPairs>
  <TitlesOfParts>
    <vt:vector size="96" baseType="lpstr">
      <vt:lpstr>1_Mốc dịch tễ</vt:lpstr>
      <vt:lpstr>2_Tiếp xúc F1</vt:lpstr>
      <vt:lpstr>TKđịa điểm</vt:lpstr>
      <vt:lpstr>Báo cáo</vt:lpstr>
      <vt:lpstr>Bc_theo BN</vt:lpstr>
      <vt:lpstr>Danhmuc</vt:lpstr>
      <vt:lpstr>baocao_amkhangthe</vt:lpstr>
      <vt:lpstr>baocao_cachlydieutri</vt:lpstr>
      <vt:lpstr>baocao_cachlytainha</vt:lpstr>
      <vt:lpstr>baocao_cachlytaptrung</vt:lpstr>
      <vt:lpstr>baocao_duongkhangthe</vt:lpstr>
      <vt:lpstr>baocao_laykhangthe</vt:lpstr>
      <vt:lpstr>baocao_mabenhnhan</vt:lpstr>
      <vt:lpstr>baocao_tiepcanduoc</vt:lpstr>
      <vt:lpstr>baocao_tiepxucgan</vt:lpstr>
      <vt:lpstr>baocao_tiepxucgan_amlan1</vt:lpstr>
      <vt:lpstr>baocao_tiepxucgan_amlan2</vt:lpstr>
      <vt:lpstr>baocao_tiepxucgan_amlan3</vt:lpstr>
      <vt:lpstr>baocao_tiepxucgan_amlan4</vt:lpstr>
      <vt:lpstr>baocao_tiepxucgan_amlan5</vt:lpstr>
      <vt:lpstr>baocao_tiepxucgan_duonglan1</vt:lpstr>
      <vt:lpstr>baocao_tiepxucgan_duonglan2</vt:lpstr>
      <vt:lpstr>baocao_tiepxucgan_duonglan3</vt:lpstr>
      <vt:lpstr>baocao_tiepxucgan_duonglan4</vt:lpstr>
      <vt:lpstr>baocao_tiepxucgan_duonglan5</vt:lpstr>
      <vt:lpstr>baocao_tiepxucgan_laymaulan1</vt:lpstr>
      <vt:lpstr>baocao_tiepxucgan_laymaulan2</vt:lpstr>
      <vt:lpstr>baocao_tiepxucgan_laymaulan3</vt:lpstr>
      <vt:lpstr>baocao_tiepxucgan_laymaulan4</vt:lpstr>
      <vt:lpstr>baocao_tiepxucgan_laymaulan5</vt:lpstr>
      <vt:lpstr>baocao_tiepxuckhac</vt:lpstr>
      <vt:lpstr>baocao_tiepxuckhac_amlan1</vt:lpstr>
      <vt:lpstr>baocao_tiepxuckhac_amlan2</vt:lpstr>
      <vt:lpstr>baocao_tiepxuckhac_amlan3</vt:lpstr>
      <vt:lpstr>baocao_tiepxuckhac_amlan4</vt:lpstr>
      <vt:lpstr>baocao_tiepxuckhac_amlan5</vt:lpstr>
      <vt:lpstr>baocao_tiepxuckhac_duonglan1</vt:lpstr>
      <vt:lpstr>baocao_tiepxuckhac_duonglan2</vt:lpstr>
      <vt:lpstr>baocao_tiepxuckhac_duonglan3</vt:lpstr>
      <vt:lpstr>baocao_tiepxuckhac_duonglan4</vt:lpstr>
      <vt:lpstr>baocao_tiepxuckhac_duonglan5</vt:lpstr>
      <vt:lpstr>baocao_tiepxuckhac_laymaulan1</vt:lpstr>
      <vt:lpstr>baocao_tiepxuckhac_laymaulan2</vt:lpstr>
      <vt:lpstr>baocao_tiepxuckhac_laymaulan3</vt:lpstr>
      <vt:lpstr>baocao_tiepxuckhac_laymaulan4</vt:lpstr>
      <vt:lpstr>baocao_tiepxuckhac_laymaulan5</vt:lpstr>
      <vt:lpstr>baocao_tongtiepxuc</vt:lpstr>
      <vt:lpstr>baocao_tutheodoisk</vt:lpstr>
      <vt:lpstr>baocaotheobn_mabenhnhan</vt:lpstr>
      <vt:lpstr>diadiemvamabenhnhan</vt:lpstr>
      <vt:lpstr>DONVILAYMAU</vt:lpstr>
      <vt:lpstr>dsf1_chidinhlaymaulan2</vt:lpstr>
      <vt:lpstr>dsf1_chidinhlaymaulan3</vt:lpstr>
      <vt:lpstr>dsf1_chidinhlaymaulan4</vt:lpstr>
      <vt:lpstr>dsf1_chidinhlaymaulan5</vt:lpstr>
      <vt:lpstr>dsf1_diadiemtiepxuc</vt:lpstr>
      <vt:lpstr>dsf1_hinhthuccachly</vt:lpstr>
      <vt:lpstr>dsf1_hinhthuctiepxuc</vt:lpstr>
      <vt:lpstr>dsf1_hotenf1</vt:lpstr>
      <vt:lpstr>dsf1_ketquakhangthe</vt:lpstr>
      <vt:lpstr>dsf1_kqxnlan1</vt:lpstr>
      <vt:lpstr>dsf1_kqxnlan2</vt:lpstr>
      <vt:lpstr>dsf1_kqxnlan3</vt:lpstr>
      <vt:lpstr>dsf1_kqxnlan4</vt:lpstr>
      <vt:lpstr>dsf1_kqxnlan5</vt:lpstr>
      <vt:lpstr>dsf1_ngaylamkhangthe</vt:lpstr>
      <vt:lpstr>dsf1_ngaylaymaulan1</vt:lpstr>
      <vt:lpstr>dsf1_ngaylaymaulan2</vt:lpstr>
      <vt:lpstr>dsf1_ngaylaymaulan3</vt:lpstr>
      <vt:lpstr>dsf1_ngaylaymaulan4</vt:lpstr>
      <vt:lpstr>dsf1_ngaylaymaulan5</vt:lpstr>
      <vt:lpstr>dsmocdicte</vt:lpstr>
      <vt:lpstr>dstiepxucf1</vt:lpstr>
      <vt:lpstr>hinhthuctiepxuc</vt:lpstr>
      <vt:lpstr>loaihinhmocdichte</vt:lpstr>
      <vt:lpstr>mavatenbenhnhan</vt:lpstr>
      <vt:lpstr>moc_diachi</vt:lpstr>
      <vt:lpstr>moc_loaihinh</vt:lpstr>
      <vt:lpstr>moc_mabenhnhan</vt:lpstr>
      <vt:lpstr>moc_quanhuyen</vt:lpstr>
      <vt:lpstr>moc_quocgia</vt:lpstr>
      <vt:lpstr>moc_tangmoc</vt:lpstr>
      <vt:lpstr>moc_tenbenhnhan</vt:lpstr>
      <vt:lpstr>moc_tenmoc</vt:lpstr>
      <vt:lpstr>moc_tinhthanh</vt:lpstr>
      <vt:lpstr>nghenghiep</vt:lpstr>
      <vt:lpstr>NOICACHLY</vt:lpstr>
      <vt:lpstr>PHONGXETNGHIEM</vt:lpstr>
      <vt:lpstr>PHUONGXA</vt:lpstr>
      <vt:lpstr>QUANHUYEN</vt:lpstr>
      <vt:lpstr>quocgia</vt:lpstr>
      <vt:lpstr>quoctich</vt:lpstr>
      <vt:lpstr>tendiadiemtiepxuc</vt:lpstr>
      <vt:lpstr>TINHTHANH</vt:lpstr>
      <vt:lpstr>tkdd_tendiadiem</vt:lpstr>
      <vt:lpstr>tktheodiadiemtiepxuc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2021-06-29T05:27:15Z</dcterms:modified>
</cp:coreProperties>
</file>